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5 ročné deti MŠ\2023\V5\"/>
    </mc:Choice>
  </mc:AlternateContent>
  <xr:revisionPtr revIDLastSave="0" documentId="13_ncr:1_{5751499B-88F2-49B8-8928-F824015A2AF9}" xr6:coauthVersionLast="36" xr6:coauthVersionMax="36" xr10:uidLastSave="{00000000-0000-0000-0000-000000000000}"/>
  <bookViews>
    <workbookView xWindow="0" yWindow="0" windowWidth="28800" windowHeight="11625" firstSheet="3" activeTab="3" xr2:uid="{4128BDB8-EF6D-42DE-8C3A-AEDA1C929038}"/>
  </bookViews>
  <sheets>
    <sheet name="ZPV_zariadenia" sheetId="33" r:id="rId1"/>
    <sheet name="data -K_Laura" sheetId="32" r:id="rId2"/>
    <sheet name="MŠ 5rokov na kmeňovú školu_Ždiň" sheetId="31" r:id="rId3"/>
    <sheet name=" Databáza školy " sheetId="23" r:id="rId4"/>
    <sheet name="Databáza zriaďovatelia " sheetId="30" r:id="rId5"/>
  </sheets>
  <definedNames>
    <definedName name="_xlnm._FilterDatabase" localSheetId="3" hidden="1">' Databáza školy '!$A$2:$AV$3365</definedName>
    <definedName name="_xlnm._FilterDatabase" localSheetId="1" hidden="1">'data -K_Laura'!$A$3:$W$75</definedName>
    <definedName name="_xlnm._FilterDatabase" localSheetId="4" hidden="1">'Databáza zriaďovatelia '!$A$2:$R$2428</definedName>
    <definedName name="_xlnm._FilterDatabase" localSheetId="2" hidden="1">'MŠ 5rokov na kmeňovú školu_Ždiň'!$A$1:$WVJ$3178</definedName>
    <definedName name="_xlnm._FilterDatabase" localSheetId="0" hidden="1">ZPV_zariadenia!$A$1:$S$51</definedName>
    <definedName name="ja" localSheetId="3">#REF!</definedName>
    <definedName name="ja">#REF!</definedName>
    <definedName name="_xlnm.Print_Titles" localSheetId="3">' Databáza školy '!$2:$2</definedName>
    <definedName name="_xlnm.Print_Titles" localSheetId="4">'Databáza zriaďovatelia '!$2:$2</definedName>
    <definedName name="_xlnm.Print_Area" localSheetId="4">'Databáza zriaďovatelia '!$A$1:$Q$2427</definedName>
    <definedName name="Výstup_pre_Sládečkovú" localSheetId="3">#REF!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3242" i="23" l="1"/>
  <c r="P2428" i="30" l="1"/>
  <c r="O2428" i="30"/>
  <c r="F2428" i="30"/>
  <c r="H2428" i="30"/>
  <c r="K2428" i="30"/>
  <c r="M2428" i="30"/>
  <c r="N2428" i="30"/>
  <c r="Q2427" i="30"/>
  <c r="Q2426" i="30"/>
  <c r="Q2425" i="30"/>
  <c r="Q2424" i="30"/>
  <c r="Q2423" i="30"/>
  <c r="Q2422" i="30"/>
  <c r="Q2421" i="30"/>
  <c r="Q2420" i="30"/>
  <c r="Q2419" i="30"/>
  <c r="Q2418" i="30"/>
  <c r="Q2417" i="30"/>
  <c r="Q2416" i="30"/>
  <c r="Q2415" i="30"/>
  <c r="Q2414" i="30"/>
  <c r="Q2413" i="30"/>
  <c r="Q2412" i="30"/>
  <c r="Q2411" i="30"/>
  <c r="Q2410" i="30"/>
  <c r="Q2409" i="30"/>
  <c r="Q2408" i="30"/>
  <c r="Q2407" i="30"/>
  <c r="Q2406" i="30"/>
  <c r="Q2405" i="30"/>
  <c r="Q2404" i="30"/>
  <c r="Q2403" i="30"/>
  <c r="Q2402" i="30"/>
  <c r="Q2401" i="30"/>
  <c r="Q2400" i="30"/>
  <c r="Q2399" i="30"/>
  <c r="Q2398" i="30"/>
  <c r="Q2397" i="30"/>
  <c r="Q2396" i="30"/>
  <c r="Q2395" i="30"/>
  <c r="Q2394" i="30"/>
  <c r="Q2393" i="30"/>
  <c r="Q2392" i="30"/>
  <c r="Q2391" i="30"/>
  <c r="Q2390" i="30"/>
  <c r="Q2389" i="30"/>
  <c r="Q2388" i="30"/>
  <c r="Q2387" i="30"/>
  <c r="Q2386" i="30"/>
  <c r="Q2385" i="30"/>
  <c r="Q2384" i="30"/>
  <c r="Q2383" i="30"/>
  <c r="Q2382" i="30"/>
  <c r="Q2381" i="30"/>
  <c r="Q2380" i="30"/>
  <c r="Q2378" i="30"/>
  <c r="Q2377" i="30"/>
  <c r="Q2376" i="30"/>
  <c r="Q2375" i="30"/>
  <c r="Q2374" i="30"/>
  <c r="Q2373" i="30"/>
  <c r="Q2372" i="30"/>
  <c r="Q2371" i="30"/>
  <c r="Q2370" i="30"/>
  <c r="Q2369" i="30"/>
  <c r="Q2368" i="30"/>
  <c r="Q2367" i="30"/>
  <c r="Q2366" i="30"/>
  <c r="Q2365" i="30"/>
  <c r="Q2364" i="30"/>
  <c r="Q2363" i="30"/>
  <c r="Q2362" i="30"/>
  <c r="Q2361" i="30"/>
  <c r="Q2360" i="30"/>
  <c r="Q2359" i="30"/>
  <c r="Q2358" i="30"/>
  <c r="Q2357" i="30"/>
  <c r="Q2356" i="30"/>
  <c r="Q2355" i="30"/>
  <c r="Q2354" i="30"/>
  <c r="Q2353" i="30"/>
  <c r="Q2352" i="30"/>
  <c r="Q2351" i="30"/>
  <c r="Q2350" i="30"/>
  <c r="Q2349" i="30"/>
  <c r="Q2348" i="30"/>
  <c r="Q2347" i="30"/>
  <c r="Q2346" i="30"/>
  <c r="Q2345" i="30"/>
  <c r="Q2344" i="30"/>
  <c r="Q2343" i="30"/>
  <c r="Q2342" i="30"/>
  <c r="Q2341" i="30"/>
  <c r="Q2340" i="30"/>
  <c r="Q2339" i="30"/>
  <c r="Q2338" i="30"/>
  <c r="Q2337" i="30"/>
  <c r="Q2336" i="30"/>
  <c r="Q2335" i="30"/>
  <c r="Q2334" i="30"/>
  <c r="Q2333" i="30"/>
  <c r="Q2332" i="30"/>
  <c r="Q2331" i="30"/>
  <c r="Q2330" i="30"/>
  <c r="Q2329" i="30"/>
  <c r="Q2328" i="30"/>
  <c r="Q2327" i="30"/>
  <c r="Q2326" i="30"/>
  <c r="Q2325" i="30"/>
  <c r="Q2324" i="30"/>
  <c r="Q2323" i="30"/>
  <c r="Q2322" i="30"/>
  <c r="Q2321" i="30"/>
  <c r="Q2320" i="30"/>
  <c r="Q2319" i="30"/>
  <c r="Q2318" i="30"/>
  <c r="Q2317" i="30"/>
  <c r="Q2316" i="30"/>
  <c r="Q2315" i="30"/>
  <c r="Q2314" i="30"/>
  <c r="Q2313" i="30"/>
  <c r="Q2312" i="30"/>
  <c r="Q2311" i="30"/>
  <c r="Q2310" i="30"/>
  <c r="Q2309" i="30"/>
  <c r="Q2308" i="30"/>
  <c r="Q2307" i="30"/>
  <c r="Q2306" i="30"/>
  <c r="Q2305" i="30"/>
  <c r="Q2304" i="30"/>
  <c r="Q2303" i="30"/>
  <c r="Q2302" i="30"/>
  <c r="Q2301" i="30"/>
  <c r="Q2300" i="30"/>
  <c r="Q2299" i="30"/>
  <c r="Q2298" i="30"/>
  <c r="Q2297" i="30"/>
  <c r="Q2296" i="30"/>
  <c r="Q2295" i="30"/>
  <c r="Q2294" i="30"/>
  <c r="Q2293" i="30"/>
  <c r="Q2292" i="30"/>
  <c r="Q2291" i="30"/>
  <c r="Q2290" i="30"/>
  <c r="Q2289" i="30"/>
  <c r="Q2288" i="30"/>
  <c r="Q2287" i="30"/>
  <c r="Q2286" i="30"/>
  <c r="Q2285" i="30"/>
  <c r="Q2284" i="30"/>
  <c r="Q2283" i="30"/>
  <c r="Q2282" i="30"/>
  <c r="Q2281" i="30"/>
  <c r="Q2280" i="30"/>
  <c r="Q2279" i="30"/>
  <c r="Q2278" i="30"/>
  <c r="Q2277" i="30"/>
  <c r="Q2276" i="30"/>
  <c r="Q2275" i="30"/>
  <c r="Q2274" i="30"/>
  <c r="Q2273" i="30"/>
  <c r="Q2272" i="30"/>
  <c r="Q2271" i="30"/>
  <c r="Q2270" i="30"/>
  <c r="Q2269" i="30"/>
  <c r="Q2268" i="30"/>
  <c r="Q2267" i="30"/>
  <c r="Q2266" i="30"/>
  <c r="Q2265" i="30"/>
  <c r="Q2264" i="30"/>
  <c r="Q2263" i="30"/>
  <c r="Q2262" i="30"/>
  <c r="Q2261" i="30"/>
  <c r="Q2260" i="30"/>
  <c r="Q2259" i="30"/>
  <c r="Q2258" i="30"/>
  <c r="Q2257" i="30"/>
  <c r="Q2256" i="30"/>
  <c r="Q2255" i="30"/>
  <c r="Q2254" i="30"/>
  <c r="Q2253" i="30"/>
  <c r="Q2252" i="30"/>
  <c r="Q2251" i="30"/>
  <c r="Q2250" i="30"/>
  <c r="Q2249" i="30"/>
  <c r="Q2248" i="30"/>
  <c r="Q2247" i="30"/>
  <c r="Q2246" i="30"/>
  <c r="Q2245" i="30"/>
  <c r="Q2244" i="30"/>
  <c r="Q2243" i="30"/>
  <c r="Q2242" i="30"/>
  <c r="Q2241" i="30"/>
  <c r="Q2240" i="30"/>
  <c r="Q2239" i="30"/>
  <c r="Q2238" i="30"/>
  <c r="Q2237" i="30"/>
  <c r="Q2236" i="30"/>
  <c r="Q2235" i="30"/>
  <c r="Q2234" i="30"/>
  <c r="Q2233" i="30"/>
  <c r="Q2232" i="30"/>
  <c r="Q2231" i="30"/>
  <c r="Q2230" i="30"/>
  <c r="Q2229" i="30"/>
  <c r="Q2228" i="30"/>
  <c r="Q2227" i="30"/>
  <c r="Q2226" i="30"/>
  <c r="Q2225" i="30"/>
  <c r="Q2224" i="30"/>
  <c r="Q2223" i="30"/>
  <c r="Q2222" i="30"/>
  <c r="Q2221" i="30"/>
  <c r="Q2220" i="30"/>
  <c r="Q2219" i="30"/>
  <c r="Q2218" i="30"/>
  <c r="Q2217" i="30"/>
  <c r="Q2216" i="30"/>
  <c r="Q2215" i="30"/>
  <c r="Q2214" i="30"/>
  <c r="Q2213" i="30"/>
  <c r="Q2212" i="30"/>
  <c r="Q2211" i="30"/>
  <c r="Q2210" i="30"/>
  <c r="Q2209" i="30"/>
  <c r="Q2208" i="30"/>
  <c r="Q2207" i="30"/>
  <c r="Q2206" i="30"/>
  <c r="Q2205" i="30"/>
  <c r="Q2204" i="30"/>
  <c r="Q2203" i="30"/>
  <c r="Q2202" i="30"/>
  <c r="Q2201" i="30"/>
  <c r="Q2200" i="30"/>
  <c r="Q2199" i="30"/>
  <c r="Q2198" i="30"/>
  <c r="Q2197" i="30"/>
  <c r="Q2196" i="30"/>
  <c r="Q2195" i="30"/>
  <c r="Q2194" i="30"/>
  <c r="Q2193" i="30"/>
  <c r="Q2192" i="30"/>
  <c r="Q2191" i="30"/>
  <c r="Q2190" i="30"/>
  <c r="Q2189" i="30"/>
  <c r="Q2188" i="30"/>
  <c r="Q2187" i="30"/>
  <c r="Q2186" i="30"/>
  <c r="Q2185" i="30"/>
  <c r="Q2184" i="30"/>
  <c r="Q2183" i="30"/>
  <c r="Q2182" i="30"/>
  <c r="Q2181" i="30"/>
  <c r="Q2180" i="30"/>
  <c r="Q2179" i="30"/>
  <c r="Q2178" i="30"/>
  <c r="Q2177" i="30"/>
  <c r="Q2176" i="30"/>
  <c r="Q2175" i="30"/>
  <c r="Q2174" i="30"/>
  <c r="Q2173" i="30"/>
  <c r="Q2172" i="30"/>
  <c r="Q2171" i="30"/>
  <c r="Q2170" i="30"/>
  <c r="Q2169" i="30"/>
  <c r="Q2168" i="30"/>
  <c r="Q2167" i="30"/>
  <c r="Q2166" i="30"/>
  <c r="Q2165" i="30"/>
  <c r="Q2164" i="30"/>
  <c r="Q2163" i="30"/>
  <c r="Q2162" i="30"/>
  <c r="Q2161" i="30"/>
  <c r="Q2160" i="30"/>
  <c r="Q2159" i="30"/>
  <c r="Q2158" i="30"/>
  <c r="Q2157" i="30"/>
  <c r="Q2156" i="30"/>
  <c r="Q2155" i="30"/>
  <c r="Q2154" i="30"/>
  <c r="Q2153" i="30"/>
  <c r="Q2152" i="30"/>
  <c r="Q2151" i="30"/>
  <c r="Q2150" i="30"/>
  <c r="Q2149" i="30"/>
  <c r="Q2148" i="30"/>
  <c r="Q2147" i="30"/>
  <c r="Q2146" i="30"/>
  <c r="Q2145" i="30"/>
  <c r="Q2144" i="30"/>
  <c r="Q2143" i="30"/>
  <c r="Q2142" i="30"/>
  <c r="Q2141" i="30"/>
  <c r="Q2140" i="30"/>
  <c r="Q2139" i="30"/>
  <c r="Q2138" i="30"/>
  <c r="Q2137" i="30"/>
  <c r="Q2136" i="30"/>
  <c r="Q2135" i="30"/>
  <c r="Q2134" i="30"/>
  <c r="Q2133" i="30"/>
  <c r="Q2132" i="30"/>
  <c r="Q2131" i="30"/>
  <c r="Q2130" i="30"/>
  <c r="Q2129" i="30"/>
  <c r="Q2128" i="30"/>
  <c r="Q2127" i="30"/>
  <c r="Q2126" i="30"/>
  <c r="Q2125" i="30"/>
  <c r="Q2124" i="30"/>
  <c r="Q2123" i="30"/>
  <c r="Q2122" i="30"/>
  <c r="Q2121" i="30"/>
  <c r="Q2120" i="30"/>
  <c r="Q2119" i="30"/>
  <c r="Q2118" i="30"/>
  <c r="Q2117" i="30"/>
  <c r="Q2116" i="30"/>
  <c r="Q2115" i="30"/>
  <c r="Q2114" i="30"/>
  <c r="Q2113" i="30"/>
  <c r="Q2112" i="30"/>
  <c r="Q2111" i="30"/>
  <c r="Q2110" i="30"/>
  <c r="Q2109" i="30"/>
  <c r="Q2108" i="30"/>
  <c r="Q2107" i="30"/>
  <c r="Q2106" i="30"/>
  <c r="Q2105" i="30"/>
  <c r="Q2104" i="30"/>
  <c r="Q2103" i="30"/>
  <c r="Q2102" i="30"/>
  <c r="Q2101" i="30"/>
  <c r="Q2100" i="30"/>
  <c r="Q2099" i="30"/>
  <c r="Q2098" i="30"/>
  <c r="Q2097" i="30"/>
  <c r="Q2096" i="30"/>
  <c r="Q2095" i="30"/>
  <c r="Q2094" i="30"/>
  <c r="Q2093" i="30"/>
  <c r="Q2092" i="30"/>
  <c r="Q2091" i="30"/>
  <c r="Q2090" i="30"/>
  <c r="Q2089" i="30"/>
  <c r="Q2088" i="30"/>
  <c r="Q2087" i="30"/>
  <c r="Q2086" i="30"/>
  <c r="Q2085" i="30"/>
  <c r="Q2084" i="30"/>
  <c r="Q2083" i="30"/>
  <c r="Q2082" i="30"/>
  <c r="Q2081" i="30"/>
  <c r="Q2080" i="30"/>
  <c r="Q2079" i="30"/>
  <c r="Q2078" i="30"/>
  <c r="Q2077" i="30"/>
  <c r="Q2076" i="30"/>
  <c r="Q2075" i="30"/>
  <c r="Q2074" i="30"/>
  <c r="Q2073" i="30"/>
  <c r="Q2072" i="30"/>
  <c r="Q2071" i="30"/>
  <c r="Q2070" i="30"/>
  <c r="Q2069" i="30"/>
  <c r="Q2068" i="30"/>
  <c r="Q2067" i="30"/>
  <c r="Q2066" i="30"/>
  <c r="Q2065" i="30"/>
  <c r="Q2064" i="30"/>
  <c r="Q2063" i="30"/>
  <c r="Q2062" i="30"/>
  <c r="Q2061" i="30"/>
  <c r="Q2060" i="30"/>
  <c r="Q2059" i="30"/>
  <c r="Q2058" i="30"/>
  <c r="Q2057" i="30"/>
  <c r="Q2056" i="30"/>
  <c r="Q2055" i="30"/>
  <c r="Q2054" i="30"/>
  <c r="Q2053" i="30"/>
  <c r="Q2052" i="30"/>
  <c r="Q2051" i="30"/>
  <c r="Q2050" i="30"/>
  <c r="Q2049" i="30"/>
  <c r="Q2048" i="30"/>
  <c r="Q2047" i="30"/>
  <c r="Q2046" i="30"/>
  <c r="Q2045" i="30"/>
  <c r="Q2044" i="30"/>
  <c r="Q2043" i="30"/>
  <c r="Q2042" i="30"/>
  <c r="Q2041" i="30"/>
  <c r="Q2040" i="30"/>
  <c r="Q2039" i="30"/>
  <c r="Q2038" i="30"/>
  <c r="Q2037" i="30"/>
  <c r="Q2036" i="30"/>
  <c r="Q2035" i="30"/>
  <c r="Q2034" i="30"/>
  <c r="Q2033" i="30"/>
  <c r="Q2032" i="30"/>
  <c r="Q2031" i="30"/>
  <c r="Q2030" i="30"/>
  <c r="Q2029" i="30"/>
  <c r="Q2028" i="30"/>
  <c r="Q2027" i="30"/>
  <c r="Q2026" i="30"/>
  <c r="Q2025" i="30"/>
  <c r="Q2024" i="30"/>
  <c r="Q2023" i="30"/>
  <c r="Q2022" i="30"/>
  <c r="Q2021" i="30"/>
  <c r="Q2020" i="30"/>
  <c r="Q2019" i="30"/>
  <c r="Q2018" i="30"/>
  <c r="Q2017" i="30"/>
  <c r="Q2016" i="30"/>
  <c r="Q2015" i="30"/>
  <c r="Q2014" i="30"/>
  <c r="Q2013" i="30"/>
  <c r="Q2012" i="30"/>
  <c r="Q2011" i="30"/>
  <c r="Q2010" i="30"/>
  <c r="Q2009" i="30"/>
  <c r="Q2008" i="30"/>
  <c r="Q2007" i="30"/>
  <c r="Q2006" i="30"/>
  <c r="Q2005" i="30"/>
  <c r="Q2004" i="30"/>
  <c r="Q2003" i="30"/>
  <c r="Q2002" i="30"/>
  <c r="Q2001" i="30"/>
  <c r="Q2000" i="30"/>
  <c r="Q1999" i="30"/>
  <c r="Q1998" i="30"/>
  <c r="Q1997" i="30"/>
  <c r="Q1996" i="30"/>
  <c r="Q1995" i="30"/>
  <c r="Q1994" i="30"/>
  <c r="Q1993" i="30"/>
  <c r="Q1992" i="30"/>
  <c r="Q1991" i="30"/>
  <c r="Q1990" i="30"/>
  <c r="Q1989" i="30"/>
  <c r="Q1988" i="30"/>
  <c r="Q1987" i="30"/>
  <c r="Q1986" i="30"/>
  <c r="Q1985" i="30"/>
  <c r="Q1984" i="30"/>
  <c r="Q1983" i="30"/>
  <c r="Q1982" i="30"/>
  <c r="Q1981" i="30"/>
  <c r="Q1980" i="30"/>
  <c r="Q1979" i="30"/>
  <c r="Q1978" i="30"/>
  <c r="Q1977" i="30"/>
  <c r="Q1976" i="30"/>
  <c r="Q1975" i="30"/>
  <c r="Q1974" i="30"/>
  <c r="Q1973" i="30"/>
  <c r="Q1972" i="30"/>
  <c r="Q1971" i="30"/>
  <c r="Q1970" i="30"/>
  <c r="Q1969" i="30"/>
  <c r="Q1968" i="30"/>
  <c r="Q1967" i="30"/>
  <c r="Q1966" i="30"/>
  <c r="Q1965" i="30"/>
  <c r="Q1964" i="30"/>
  <c r="Q1963" i="30"/>
  <c r="Q1962" i="30"/>
  <c r="Q1961" i="30"/>
  <c r="Q1960" i="30"/>
  <c r="Q1959" i="30"/>
  <c r="Q1958" i="30"/>
  <c r="Q1957" i="30"/>
  <c r="Q1956" i="30"/>
  <c r="Q1955" i="30"/>
  <c r="Q1954" i="30"/>
  <c r="Q1953" i="30"/>
  <c r="Q1952" i="30"/>
  <c r="Q1951" i="30"/>
  <c r="Q1950" i="30"/>
  <c r="Q1949" i="30"/>
  <c r="Q1948" i="30"/>
  <c r="Q1947" i="30"/>
  <c r="Q1946" i="30"/>
  <c r="Q1945" i="30"/>
  <c r="Q1944" i="30"/>
  <c r="Q1943" i="30"/>
  <c r="Q1942" i="30"/>
  <c r="Q1941" i="30"/>
  <c r="Q1940" i="30"/>
  <c r="Q1939" i="30"/>
  <c r="Q1938" i="30"/>
  <c r="Q1937" i="30"/>
  <c r="Q1936" i="30"/>
  <c r="Q1935" i="30"/>
  <c r="Q1934" i="30"/>
  <c r="Q1933" i="30"/>
  <c r="Q1932" i="30"/>
  <c r="Q1931" i="30"/>
  <c r="Q1930" i="30"/>
  <c r="Q1929" i="30"/>
  <c r="Q1928" i="30"/>
  <c r="Q1927" i="30"/>
  <c r="Q1926" i="30"/>
  <c r="Q1925" i="30"/>
  <c r="Q1924" i="30"/>
  <c r="Q1923" i="30"/>
  <c r="Q1922" i="30"/>
  <c r="Q1921" i="30"/>
  <c r="Q1920" i="30"/>
  <c r="Q1919" i="30"/>
  <c r="Q1918" i="30"/>
  <c r="Q1917" i="30"/>
  <c r="Q1916" i="30"/>
  <c r="Q1915" i="30"/>
  <c r="Q1914" i="30"/>
  <c r="Q1913" i="30"/>
  <c r="Q1912" i="30"/>
  <c r="Q1911" i="30"/>
  <c r="Q1910" i="30"/>
  <c r="Q1909" i="30"/>
  <c r="Q1908" i="30"/>
  <c r="Q1907" i="30"/>
  <c r="Q1906" i="30"/>
  <c r="Q1905" i="30"/>
  <c r="Q1904" i="30"/>
  <c r="Q1903" i="30"/>
  <c r="Q1902" i="30"/>
  <c r="Q1901" i="30"/>
  <c r="Q1900" i="30"/>
  <c r="Q1899" i="30"/>
  <c r="Q1898" i="30"/>
  <c r="Q1897" i="30"/>
  <c r="Q1896" i="30"/>
  <c r="Q1895" i="30"/>
  <c r="Q1894" i="30"/>
  <c r="Q1893" i="30"/>
  <c r="Q1892" i="30"/>
  <c r="Q1891" i="30"/>
  <c r="Q1890" i="30"/>
  <c r="Q1889" i="30"/>
  <c r="Q1888" i="30"/>
  <c r="Q1887" i="30"/>
  <c r="Q1886" i="30"/>
  <c r="Q1885" i="30"/>
  <c r="Q1884" i="30"/>
  <c r="Q1883" i="30"/>
  <c r="Q1882" i="30"/>
  <c r="Q1881" i="30"/>
  <c r="Q1880" i="30"/>
  <c r="Q1879" i="30"/>
  <c r="Q1878" i="30"/>
  <c r="Q1877" i="30"/>
  <c r="Q1876" i="30"/>
  <c r="Q1875" i="30"/>
  <c r="Q1874" i="30"/>
  <c r="Q1873" i="30"/>
  <c r="Q1872" i="30"/>
  <c r="Q1871" i="30"/>
  <c r="Q1870" i="30"/>
  <c r="Q1869" i="30"/>
  <c r="Q1868" i="30"/>
  <c r="Q1867" i="30"/>
  <c r="Q1866" i="30"/>
  <c r="Q1865" i="30"/>
  <c r="Q1864" i="30"/>
  <c r="Q1863" i="30"/>
  <c r="Q1862" i="30"/>
  <c r="Q1861" i="30"/>
  <c r="Q1860" i="30"/>
  <c r="Q1859" i="30"/>
  <c r="Q1858" i="30"/>
  <c r="Q1857" i="30"/>
  <c r="Q1856" i="30"/>
  <c r="Q1855" i="30"/>
  <c r="Q1854" i="30"/>
  <c r="Q1853" i="30"/>
  <c r="Q1852" i="30"/>
  <c r="Q1851" i="30"/>
  <c r="Q1850" i="30"/>
  <c r="Q1849" i="30"/>
  <c r="Q1848" i="30"/>
  <c r="Q1847" i="30"/>
  <c r="Q1846" i="30"/>
  <c r="Q1845" i="30"/>
  <c r="Q1844" i="30"/>
  <c r="Q1843" i="30"/>
  <c r="Q1842" i="30"/>
  <c r="Q1841" i="30"/>
  <c r="Q1840" i="30"/>
  <c r="Q1839" i="30"/>
  <c r="Q1838" i="30"/>
  <c r="Q1837" i="30"/>
  <c r="Q1836" i="30"/>
  <c r="Q1835" i="30"/>
  <c r="Q1834" i="30"/>
  <c r="Q1833" i="30"/>
  <c r="Q1832" i="30"/>
  <c r="Q1831" i="30"/>
  <c r="Q1830" i="30"/>
  <c r="Q1829" i="30"/>
  <c r="Q1828" i="30"/>
  <c r="Q1827" i="30"/>
  <c r="Q1826" i="30"/>
  <c r="Q1825" i="30"/>
  <c r="Q1824" i="30"/>
  <c r="Q1823" i="30"/>
  <c r="Q1822" i="30"/>
  <c r="Q1821" i="30"/>
  <c r="Q1820" i="30"/>
  <c r="Q1819" i="30"/>
  <c r="Q1818" i="30"/>
  <c r="Q1817" i="30"/>
  <c r="Q1816" i="30"/>
  <c r="Q1815" i="30"/>
  <c r="Q1814" i="30"/>
  <c r="Q1813" i="30"/>
  <c r="Q1812" i="30"/>
  <c r="Q1811" i="30"/>
  <c r="Q1810" i="30"/>
  <c r="Q1809" i="30"/>
  <c r="Q1808" i="30"/>
  <c r="Q1807" i="30"/>
  <c r="Q1806" i="30"/>
  <c r="Q1805" i="30"/>
  <c r="Q1804" i="30"/>
  <c r="Q1803" i="30"/>
  <c r="Q1802" i="30"/>
  <c r="Q1801" i="30"/>
  <c r="Q1800" i="30"/>
  <c r="Q1799" i="30"/>
  <c r="Q1798" i="30"/>
  <c r="Q1797" i="30"/>
  <c r="Q1796" i="30"/>
  <c r="Q1795" i="30"/>
  <c r="Q1794" i="30"/>
  <c r="Q1793" i="30"/>
  <c r="Q1792" i="30"/>
  <c r="Q1791" i="30"/>
  <c r="Q1790" i="30"/>
  <c r="Q1789" i="30"/>
  <c r="Q1788" i="30"/>
  <c r="Q1787" i="30"/>
  <c r="Q1786" i="30"/>
  <c r="Q1785" i="30"/>
  <c r="Q1784" i="30"/>
  <c r="Q1783" i="30"/>
  <c r="Q1782" i="30"/>
  <c r="Q1781" i="30"/>
  <c r="Q1780" i="30"/>
  <c r="Q1779" i="30"/>
  <c r="Q1778" i="30"/>
  <c r="Q1777" i="30"/>
  <c r="Q1776" i="30"/>
  <c r="Q1775" i="30"/>
  <c r="Q1774" i="30"/>
  <c r="Q1773" i="30"/>
  <c r="Q1772" i="30"/>
  <c r="Q1771" i="30"/>
  <c r="Q1770" i="30"/>
  <c r="Q1769" i="30"/>
  <c r="Q1768" i="30"/>
  <c r="Q1767" i="30"/>
  <c r="Q1766" i="30"/>
  <c r="Q1765" i="30"/>
  <c r="Q1764" i="30"/>
  <c r="Q1763" i="30"/>
  <c r="Q1762" i="30"/>
  <c r="Q1761" i="30"/>
  <c r="Q1760" i="30"/>
  <c r="Q1759" i="30"/>
  <c r="Q1758" i="30"/>
  <c r="Q1757" i="30"/>
  <c r="Q1756" i="30"/>
  <c r="Q1755" i="30"/>
  <c r="Q1754" i="30"/>
  <c r="Q1753" i="30"/>
  <c r="Q1752" i="30"/>
  <c r="Q1751" i="30"/>
  <c r="Q1750" i="30"/>
  <c r="Q1749" i="30"/>
  <c r="Q1748" i="30"/>
  <c r="Q1747" i="30"/>
  <c r="Q1746" i="30"/>
  <c r="Q1745" i="30"/>
  <c r="Q1744" i="30"/>
  <c r="Q1743" i="30"/>
  <c r="Q1742" i="30"/>
  <c r="Q1741" i="30"/>
  <c r="Q1740" i="30"/>
  <c r="Q1739" i="30"/>
  <c r="Q1738" i="30"/>
  <c r="Q1737" i="30"/>
  <c r="Q1736" i="30"/>
  <c r="Q1735" i="30"/>
  <c r="Q1734" i="30"/>
  <c r="Q1733" i="30"/>
  <c r="Q1732" i="30"/>
  <c r="Q1731" i="30"/>
  <c r="Q1730" i="30"/>
  <c r="Q1729" i="30"/>
  <c r="Q1728" i="30"/>
  <c r="Q1727" i="30"/>
  <c r="Q1726" i="30"/>
  <c r="Q1725" i="30"/>
  <c r="Q1724" i="30"/>
  <c r="Q1723" i="30"/>
  <c r="Q1722" i="30"/>
  <c r="Q1721" i="30"/>
  <c r="Q1720" i="30"/>
  <c r="Q1719" i="30"/>
  <c r="Q1718" i="30"/>
  <c r="Q1717" i="30"/>
  <c r="Q1716" i="30"/>
  <c r="Q1715" i="30"/>
  <c r="Q1714" i="30"/>
  <c r="Q1713" i="30"/>
  <c r="Q1712" i="30"/>
  <c r="Q1711" i="30"/>
  <c r="Q1710" i="30"/>
  <c r="Q1709" i="30"/>
  <c r="Q1708" i="30"/>
  <c r="Q1707" i="30"/>
  <c r="Q1706" i="30"/>
  <c r="Q1705" i="30"/>
  <c r="Q1704" i="30"/>
  <c r="Q1703" i="30"/>
  <c r="Q1702" i="30"/>
  <c r="Q1701" i="30"/>
  <c r="Q1700" i="30"/>
  <c r="Q1699" i="30"/>
  <c r="Q1698" i="30"/>
  <c r="Q1697" i="30"/>
  <c r="Q1696" i="30"/>
  <c r="Q1695" i="30"/>
  <c r="Q1694" i="30"/>
  <c r="Q1693" i="30"/>
  <c r="Q1692" i="30"/>
  <c r="Q1691" i="30"/>
  <c r="Q1690" i="30"/>
  <c r="Q1689" i="30"/>
  <c r="Q1688" i="30"/>
  <c r="Q1687" i="30"/>
  <c r="Q1686" i="30"/>
  <c r="Q1685" i="30"/>
  <c r="Q1684" i="30"/>
  <c r="Q1683" i="30"/>
  <c r="Q1682" i="30"/>
  <c r="Q1681" i="30"/>
  <c r="Q1680" i="30"/>
  <c r="Q1679" i="30"/>
  <c r="Q1678" i="30"/>
  <c r="Q1677" i="30"/>
  <c r="Q1676" i="30"/>
  <c r="Q1675" i="30"/>
  <c r="Q1674" i="30"/>
  <c r="Q1673" i="30"/>
  <c r="Q1672" i="30"/>
  <c r="Q1671" i="30"/>
  <c r="Q1670" i="30"/>
  <c r="Q1669" i="30"/>
  <c r="Q1668" i="30"/>
  <c r="Q1667" i="30"/>
  <c r="Q1666" i="30"/>
  <c r="Q1665" i="30"/>
  <c r="Q1664" i="30"/>
  <c r="Q1663" i="30"/>
  <c r="Q1662" i="30"/>
  <c r="Q1661" i="30"/>
  <c r="Q1660" i="30"/>
  <c r="Q1659" i="30"/>
  <c r="Q1658" i="30"/>
  <c r="Q1657" i="30"/>
  <c r="Q1656" i="30"/>
  <c r="Q1655" i="30"/>
  <c r="Q1654" i="30"/>
  <c r="Q1653" i="30"/>
  <c r="Q1652" i="30"/>
  <c r="Q1651" i="30"/>
  <c r="Q1650" i="30"/>
  <c r="Q1649" i="30"/>
  <c r="Q1648" i="30"/>
  <c r="Q1647" i="30"/>
  <c r="Q1646" i="30"/>
  <c r="Q1645" i="30"/>
  <c r="Q1644" i="30"/>
  <c r="Q1643" i="30"/>
  <c r="Q1642" i="30"/>
  <c r="Q1641" i="30"/>
  <c r="Q1640" i="30"/>
  <c r="Q1639" i="30"/>
  <c r="Q1638" i="30"/>
  <c r="Q1637" i="30"/>
  <c r="Q1636" i="30"/>
  <c r="Q1635" i="30"/>
  <c r="Q1634" i="30"/>
  <c r="Q1633" i="30"/>
  <c r="Q1632" i="30"/>
  <c r="Q1631" i="30"/>
  <c r="Q1630" i="30"/>
  <c r="Q1629" i="30"/>
  <c r="Q1628" i="30"/>
  <c r="Q1627" i="30"/>
  <c r="Q1626" i="30"/>
  <c r="Q1625" i="30"/>
  <c r="Q1624" i="30"/>
  <c r="Q1623" i="30"/>
  <c r="Q1622" i="30"/>
  <c r="Q1621" i="30"/>
  <c r="Q1620" i="30"/>
  <c r="Q1619" i="30"/>
  <c r="Q1618" i="30"/>
  <c r="Q1617" i="30"/>
  <c r="Q1616" i="30"/>
  <c r="Q1615" i="30"/>
  <c r="Q1614" i="30"/>
  <c r="Q1613" i="30"/>
  <c r="Q1612" i="30"/>
  <c r="Q1611" i="30"/>
  <c r="Q1610" i="30"/>
  <c r="Q1609" i="30"/>
  <c r="Q1608" i="30"/>
  <c r="Q1607" i="30"/>
  <c r="Q1606" i="30"/>
  <c r="Q1605" i="30"/>
  <c r="Q1604" i="30"/>
  <c r="Q1603" i="30"/>
  <c r="Q1602" i="30"/>
  <c r="Q1601" i="30"/>
  <c r="Q1600" i="30"/>
  <c r="Q1599" i="30"/>
  <c r="Q1598" i="30"/>
  <c r="Q1597" i="30"/>
  <c r="Q1596" i="30"/>
  <c r="Q1595" i="30"/>
  <c r="Q1594" i="30"/>
  <c r="Q1593" i="30"/>
  <c r="Q1592" i="30"/>
  <c r="Q1591" i="30"/>
  <c r="Q1590" i="30"/>
  <c r="Q1589" i="30"/>
  <c r="Q1588" i="30"/>
  <c r="Q1587" i="30"/>
  <c r="Q1586" i="30"/>
  <c r="Q1585" i="30"/>
  <c r="Q1584" i="30"/>
  <c r="Q1583" i="30"/>
  <c r="Q1582" i="30"/>
  <c r="Q1581" i="30"/>
  <c r="Q1580" i="30"/>
  <c r="Q1579" i="30"/>
  <c r="Q1578" i="30"/>
  <c r="Q1577" i="30"/>
  <c r="Q1576" i="30"/>
  <c r="Q1575" i="30"/>
  <c r="Q1574" i="30"/>
  <c r="Q1573" i="30"/>
  <c r="Q1572" i="30"/>
  <c r="Q1571" i="30"/>
  <c r="Q1570" i="30"/>
  <c r="Q1569" i="30"/>
  <c r="Q1568" i="30"/>
  <c r="Q1567" i="30"/>
  <c r="Q1566" i="30"/>
  <c r="Q1565" i="30"/>
  <c r="Q1564" i="30"/>
  <c r="Q1563" i="30"/>
  <c r="Q1562" i="30"/>
  <c r="Q1561" i="30"/>
  <c r="Q1560" i="30"/>
  <c r="Q1559" i="30"/>
  <c r="Q1558" i="30"/>
  <c r="Q1557" i="30"/>
  <c r="Q1556" i="30"/>
  <c r="Q1555" i="30"/>
  <c r="Q1554" i="30"/>
  <c r="Q1553" i="30"/>
  <c r="Q1552" i="30"/>
  <c r="Q1551" i="30"/>
  <c r="Q1550" i="30"/>
  <c r="Q1549" i="30"/>
  <c r="Q1548" i="30"/>
  <c r="Q1547" i="30"/>
  <c r="Q1546" i="30"/>
  <c r="Q1545" i="30"/>
  <c r="Q1544" i="30"/>
  <c r="Q1543" i="30"/>
  <c r="Q1542" i="30"/>
  <c r="Q1541" i="30"/>
  <c r="Q1540" i="30"/>
  <c r="Q1539" i="30"/>
  <c r="Q1538" i="30"/>
  <c r="Q1537" i="30"/>
  <c r="Q1536" i="30"/>
  <c r="Q1535" i="30"/>
  <c r="Q1534" i="30"/>
  <c r="Q1533" i="30"/>
  <c r="Q1532" i="30"/>
  <c r="Q1531" i="30"/>
  <c r="Q1530" i="30"/>
  <c r="Q1529" i="30"/>
  <c r="Q1528" i="30"/>
  <c r="Q1527" i="30"/>
  <c r="Q1526" i="30"/>
  <c r="Q1525" i="30"/>
  <c r="Q1524" i="30"/>
  <c r="Q1523" i="30"/>
  <c r="Q1522" i="30"/>
  <c r="Q1521" i="30"/>
  <c r="Q1520" i="30"/>
  <c r="Q1519" i="30"/>
  <c r="Q1518" i="30"/>
  <c r="Q1517" i="30"/>
  <c r="Q1516" i="30"/>
  <c r="Q1515" i="30"/>
  <c r="Q1514" i="30"/>
  <c r="Q1513" i="30"/>
  <c r="Q1512" i="30"/>
  <c r="Q1511" i="30"/>
  <c r="Q1510" i="30"/>
  <c r="Q1509" i="30"/>
  <c r="Q1508" i="30"/>
  <c r="Q1507" i="30"/>
  <c r="Q1506" i="30"/>
  <c r="Q1505" i="30"/>
  <c r="Q1504" i="30"/>
  <c r="Q1503" i="30"/>
  <c r="Q1502" i="30"/>
  <c r="Q1501" i="30"/>
  <c r="Q1500" i="30"/>
  <c r="Q1499" i="30"/>
  <c r="Q1498" i="30"/>
  <c r="Q1497" i="30"/>
  <c r="Q1496" i="30"/>
  <c r="Q1495" i="30"/>
  <c r="Q1494" i="30"/>
  <c r="Q1493" i="30"/>
  <c r="Q1492" i="30"/>
  <c r="Q1491" i="30"/>
  <c r="Q1490" i="30"/>
  <c r="Q1489" i="30"/>
  <c r="Q1488" i="30"/>
  <c r="Q1487" i="30"/>
  <c r="Q1486" i="30"/>
  <c r="Q1485" i="30"/>
  <c r="Q1484" i="30"/>
  <c r="Q1483" i="30"/>
  <c r="Q1482" i="30"/>
  <c r="Q1481" i="30"/>
  <c r="Q1480" i="30"/>
  <c r="Q1479" i="30"/>
  <c r="Q1478" i="30"/>
  <c r="Q1477" i="30"/>
  <c r="Q1476" i="30"/>
  <c r="Q1475" i="30"/>
  <c r="Q1474" i="30"/>
  <c r="Q1473" i="30"/>
  <c r="Q1472" i="30"/>
  <c r="Q1471" i="30"/>
  <c r="Q1470" i="30"/>
  <c r="Q1469" i="30"/>
  <c r="Q1468" i="30"/>
  <c r="Q1467" i="30"/>
  <c r="Q1466" i="30"/>
  <c r="Q1465" i="30"/>
  <c r="Q1464" i="30"/>
  <c r="Q1463" i="30"/>
  <c r="Q1462" i="30"/>
  <c r="Q1461" i="30"/>
  <c r="Q1460" i="30"/>
  <c r="Q1459" i="30"/>
  <c r="Q1458" i="30"/>
  <c r="Q1457" i="30"/>
  <c r="Q1456" i="30"/>
  <c r="Q1455" i="30"/>
  <c r="Q1454" i="30"/>
  <c r="Q1453" i="30"/>
  <c r="Q1452" i="30"/>
  <c r="Q1451" i="30"/>
  <c r="Q1450" i="30"/>
  <c r="Q1449" i="30"/>
  <c r="Q1448" i="30"/>
  <c r="Q1447" i="30"/>
  <c r="Q1446" i="30"/>
  <c r="Q1445" i="30"/>
  <c r="Q1444" i="30"/>
  <c r="Q1443" i="30"/>
  <c r="Q1442" i="30"/>
  <c r="Q1441" i="30"/>
  <c r="Q1440" i="30"/>
  <c r="Q1439" i="30"/>
  <c r="Q1438" i="30"/>
  <c r="Q1437" i="30"/>
  <c r="Q1436" i="30"/>
  <c r="Q1435" i="30"/>
  <c r="Q1434" i="30"/>
  <c r="Q1433" i="30"/>
  <c r="Q1432" i="30"/>
  <c r="Q1431" i="30"/>
  <c r="Q1430" i="30"/>
  <c r="Q1429" i="30"/>
  <c r="Q1428" i="30"/>
  <c r="Q1427" i="30"/>
  <c r="Q1426" i="30"/>
  <c r="Q1425" i="30"/>
  <c r="Q1424" i="30"/>
  <c r="Q1423" i="30"/>
  <c r="Q1422" i="30"/>
  <c r="Q1421" i="30"/>
  <c r="Q1420" i="30"/>
  <c r="Q1419" i="30"/>
  <c r="Q1418" i="30"/>
  <c r="Q1417" i="30"/>
  <c r="Q1416" i="30"/>
  <c r="Q1415" i="30"/>
  <c r="Q1414" i="30"/>
  <c r="Q1413" i="30"/>
  <c r="Q1412" i="30"/>
  <c r="Q1411" i="30"/>
  <c r="Q1410" i="30"/>
  <c r="Q1409" i="30"/>
  <c r="Q1408" i="30"/>
  <c r="Q1407" i="30"/>
  <c r="Q1406" i="30"/>
  <c r="Q1405" i="30"/>
  <c r="Q1404" i="30"/>
  <c r="Q1403" i="30"/>
  <c r="Q1402" i="30"/>
  <c r="Q1401" i="30"/>
  <c r="Q1400" i="30"/>
  <c r="Q1399" i="30"/>
  <c r="Q1398" i="30"/>
  <c r="Q1397" i="30"/>
  <c r="Q1396" i="30"/>
  <c r="Q1395" i="30"/>
  <c r="Q1394" i="30"/>
  <c r="Q1393" i="30"/>
  <c r="Q1392" i="30"/>
  <c r="Q1391" i="30"/>
  <c r="Q1390" i="30"/>
  <c r="Q1389" i="30"/>
  <c r="Q1388" i="30"/>
  <c r="Q1387" i="30"/>
  <c r="Q1386" i="30"/>
  <c r="Q1385" i="30"/>
  <c r="Q1384" i="30"/>
  <c r="Q1383" i="30"/>
  <c r="Q1382" i="30"/>
  <c r="Q1381" i="30"/>
  <c r="Q1380" i="30"/>
  <c r="Q1379" i="30"/>
  <c r="Q1378" i="30"/>
  <c r="Q1377" i="30"/>
  <c r="Q1376" i="30"/>
  <c r="Q1375" i="30"/>
  <c r="Q1374" i="30"/>
  <c r="Q1373" i="30"/>
  <c r="Q1372" i="30"/>
  <c r="Q1371" i="30"/>
  <c r="Q1370" i="30"/>
  <c r="Q1369" i="30"/>
  <c r="Q1368" i="30"/>
  <c r="Q1367" i="30"/>
  <c r="Q1366" i="30"/>
  <c r="Q1365" i="30"/>
  <c r="Q1364" i="30"/>
  <c r="Q1363" i="30"/>
  <c r="Q1362" i="30"/>
  <c r="Q1361" i="30"/>
  <c r="Q1360" i="30"/>
  <c r="Q1359" i="30"/>
  <c r="Q1358" i="30"/>
  <c r="Q1357" i="30"/>
  <c r="Q1356" i="30"/>
  <c r="Q1355" i="30"/>
  <c r="Q1354" i="30"/>
  <c r="Q1353" i="30"/>
  <c r="Q1352" i="30"/>
  <c r="Q1351" i="30"/>
  <c r="Q1350" i="30"/>
  <c r="Q1349" i="30"/>
  <c r="Q1348" i="30"/>
  <c r="Q1347" i="30"/>
  <c r="Q1346" i="30"/>
  <c r="Q1345" i="30"/>
  <c r="Q1344" i="30"/>
  <c r="Q1343" i="30"/>
  <c r="Q1342" i="30"/>
  <c r="Q1341" i="30"/>
  <c r="Q1340" i="30"/>
  <c r="Q1339" i="30"/>
  <c r="Q1338" i="30"/>
  <c r="Q1337" i="30"/>
  <c r="Q1336" i="30"/>
  <c r="Q1335" i="30"/>
  <c r="Q1334" i="30"/>
  <c r="Q1333" i="30"/>
  <c r="Q1332" i="30"/>
  <c r="Q1331" i="30"/>
  <c r="Q1330" i="30"/>
  <c r="Q1329" i="30"/>
  <c r="Q1328" i="30"/>
  <c r="Q1327" i="30"/>
  <c r="Q1326" i="30"/>
  <c r="Q1325" i="30"/>
  <c r="Q1324" i="30"/>
  <c r="Q1323" i="30"/>
  <c r="Q1322" i="30"/>
  <c r="Q1321" i="30"/>
  <c r="Q1320" i="30"/>
  <c r="Q1319" i="30"/>
  <c r="Q1318" i="30"/>
  <c r="Q1317" i="30"/>
  <c r="Q1316" i="30"/>
  <c r="Q1315" i="30"/>
  <c r="Q1314" i="30"/>
  <c r="Q1313" i="30"/>
  <c r="Q1312" i="30"/>
  <c r="Q1311" i="30"/>
  <c r="Q1310" i="30"/>
  <c r="Q1309" i="30"/>
  <c r="Q1308" i="30"/>
  <c r="Q1307" i="30"/>
  <c r="Q1306" i="30"/>
  <c r="Q1305" i="30"/>
  <c r="Q1304" i="30"/>
  <c r="Q1303" i="30"/>
  <c r="Q1302" i="30"/>
  <c r="Q1301" i="30"/>
  <c r="Q1300" i="30"/>
  <c r="Q1299" i="30"/>
  <c r="Q1298" i="30"/>
  <c r="Q1297" i="30"/>
  <c r="Q1296" i="30"/>
  <c r="Q1295" i="30"/>
  <c r="Q1294" i="30"/>
  <c r="Q1293" i="30"/>
  <c r="Q1292" i="30"/>
  <c r="Q1291" i="30"/>
  <c r="Q1290" i="30"/>
  <c r="Q1289" i="30"/>
  <c r="Q1288" i="30"/>
  <c r="Q1287" i="30"/>
  <c r="Q1286" i="30"/>
  <c r="Q1285" i="30"/>
  <c r="Q1284" i="30"/>
  <c r="Q1283" i="30"/>
  <c r="Q1282" i="30"/>
  <c r="Q1281" i="30"/>
  <c r="Q1280" i="30"/>
  <c r="Q1279" i="30"/>
  <c r="Q1278" i="30"/>
  <c r="Q1277" i="30"/>
  <c r="Q1276" i="30"/>
  <c r="Q1275" i="30"/>
  <c r="Q1274" i="30"/>
  <c r="Q1273" i="30"/>
  <c r="Q1272" i="30"/>
  <c r="Q1271" i="30"/>
  <c r="Q1270" i="30"/>
  <c r="Q1269" i="30"/>
  <c r="Q1268" i="30"/>
  <c r="Q1267" i="30"/>
  <c r="Q1266" i="30"/>
  <c r="Q1265" i="30"/>
  <c r="Q1264" i="30"/>
  <c r="Q1263" i="30"/>
  <c r="Q1262" i="30"/>
  <c r="Q1261" i="30"/>
  <c r="Q1260" i="30"/>
  <c r="Q1259" i="30"/>
  <c r="Q1258" i="30"/>
  <c r="Q1257" i="30"/>
  <c r="Q1256" i="30"/>
  <c r="Q1255" i="30"/>
  <c r="Q1254" i="30"/>
  <c r="Q1253" i="30"/>
  <c r="Q1252" i="30"/>
  <c r="Q1251" i="30"/>
  <c r="Q1250" i="30"/>
  <c r="Q1249" i="30"/>
  <c r="Q1248" i="30"/>
  <c r="Q1247" i="30"/>
  <c r="Q1246" i="30"/>
  <c r="Q1245" i="30"/>
  <c r="Q1244" i="30"/>
  <c r="Q1243" i="30"/>
  <c r="Q1242" i="30"/>
  <c r="Q1241" i="30"/>
  <c r="Q1240" i="30"/>
  <c r="Q1239" i="30"/>
  <c r="Q1238" i="30"/>
  <c r="Q1237" i="30"/>
  <c r="Q1236" i="30"/>
  <c r="Q1235" i="30"/>
  <c r="Q1234" i="30"/>
  <c r="Q1233" i="30"/>
  <c r="Q1232" i="30"/>
  <c r="Q1231" i="30"/>
  <c r="Q1230" i="30"/>
  <c r="Q1229" i="30"/>
  <c r="Q1228" i="30"/>
  <c r="Q1227" i="30"/>
  <c r="Q1226" i="30"/>
  <c r="Q1225" i="30"/>
  <c r="Q1224" i="30"/>
  <c r="Q1223" i="30"/>
  <c r="Q1222" i="30"/>
  <c r="Q1221" i="30"/>
  <c r="Q1220" i="30"/>
  <c r="Q1219" i="30"/>
  <c r="Q1218" i="30"/>
  <c r="Q1217" i="30"/>
  <c r="Q1216" i="30"/>
  <c r="Q1215" i="30"/>
  <c r="Q1214" i="30"/>
  <c r="Q1213" i="30"/>
  <c r="Q1212" i="30"/>
  <c r="Q1211" i="30"/>
  <c r="Q1210" i="30"/>
  <c r="Q1209" i="30"/>
  <c r="Q1208" i="30"/>
  <c r="Q1207" i="30"/>
  <c r="Q1206" i="30"/>
  <c r="Q1205" i="30"/>
  <c r="Q1204" i="30"/>
  <c r="Q1203" i="30"/>
  <c r="Q1202" i="30"/>
  <c r="Q1201" i="30"/>
  <c r="Q1200" i="30"/>
  <c r="Q1199" i="30"/>
  <c r="Q1198" i="30"/>
  <c r="Q1197" i="30"/>
  <c r="Q1196" i="30"/>
  <c r="Q1195" i="30"/>
  <c r="Q1194" i="30"/>
  <c r="Q1193" i="30"/>
  <c r="Q1192" i="30"/>
  <c r="Q1191" i="30"/>
  <c r="Q1190" i="30"/>
  <c r="Q1189" i="30"/>
  <c r="Q1188" i="30"/>
  <c r="Q1187" i="30"/>
  <c r="Q1186" i="30"/>
  <c r="Q1185" i="30"/>
  <c r="Q1184" i="30"/>
  <c r="Q1183" i="30"/>
  <c r="Q1182" i="30"/>
  <c r="Q1181" i="30"/>
  <c r="Q1180" i="30"/>
  <c r="Q1179" i="30"/>
  <c r="Q1178" i="30"/>
  <c r="Q1177" i="30"/>
  <c r="Q1176" i="30"/>
  <c r="Q1175" i="30"/>
  <c r="Q1174" i="30"/>
  <c r="Q1173" i="30"/>
  <c r="Q1172" i="30"/>
  <c r="Q1171" i="30"/>
  <c r="Q1170" i="30"/>
  <c r="Q1169" i="30"/>
  <c r="Q1168" i="30"/>
  <c r="Q1167" i="30"/>
  <c r="Q1166" i="30"/>
  <c r="Q1165" i="30"/>
  <c r="Q1164" i="30"/>
  <c r="Q1163" i="30"/>
  <c r="Q1162" i="30"/>
  <c r="Q1161" i="30"/>
  <c r="Q1160" i="30"/>
  <c r="Q1159" i="30"/>
  <c r="Q1158" i="30"/>
  <c r="Q1157" i="30"/>
  <c r="Q1156" i="30"/>
  <c r="Q1155" i="30"/>
  <c r="Q1154" i="30"/>
  <c r="Q1153" i="30"/>
  <c r="Q1152" i="30"/>
  <c r="Q1151" i="30"/>
  <c r="Q1150" i="30"/>
  <c r="Q1149" i="30"/>
  <c r="Q1148" i="30"/>
  <c r="Q1147" i="30"/>
  <c r="Q1146" i="30"/>
  <c r="Q1145" i="30"/>
  <c r="Q1144" i="30"/>
  <c r="Q1143" i="30"/>
  <c r="Q1142" i="30"/>
  <c r="Q1141" i="30"/>
  <c r="Q1140" i="30"/>
  <c r="Q1139" i="30"/>
  <c r="Q1138" i="30"/>
  <c r="Q1137" i="30"/>
  <c r="Q1136" i="30"/>
  <c r="Q1135" i="30"/>
  <c r="Q1134" i="30"/>
  <c r="Q1133" i="30"/>
  <c r="Q1132" i="30"/>
  <c r="Q1131" i="30"/>
  <c r="Q1130" i="30"/>
  <c r="Q1129" i="30"/>
  <c r="Q1128" i="30"/>
  <c r="Q1127" i="30"/>
  <c r="Q1126" i="30"/>
  <c r="Q1125" i="30"/>
  <c r="Q1124" i="30"/>
  <c r="Q1123" i="30"/>
  <c r="Q1122" i="30"/>
  <c r="Q1121" i="30"/>
  <c r="Q1120" i="30"/>
  <c r="Q1119" i="30"/>
  <c r="Q1118" i="30"/>
  <c r="Q1117" i="30"/>
  <c r="Q1116" i="30"/>
  <c r="Q1115" i="30"/>
  <c r="Q1114" i="30"/>
  <c r="Q1113" i="30"/>
  <c r="Q1112" i="30"/>
  <c r="Q1111" i="30"/>
  <c r="Q1110" i="30"/>
  <c r="Q1109" i="30"/>
  <c r="Q1108" i="30"/>
  <c r="Q1107" i="30"/>
  <c r="Q1106" i="30"/>
  <c r="Q1105" i="30"/>
  <c r="Q1104" i="30"/>
  <c r="Q1103" i="30"/>
  <c r="Q1102" i="30"/>
  <c r="Q1101" i="30"/>
  <c r="Q1100" i="30"/>
  <c r="Q1099" i="30"/>
  <c r="Q1098" i="30"/>
  <c r="Q1097" i="30"/>
  <c r="Q1096" i="30"/>
  <c r="Q1095" i="30"/>
  <c r="Q1094" i="30"/>
  <c r="Q1093" i="30"/>
  <c r="Q1092" i="30"/>
  <c r="Q1091" i="30"/>
  <c r="Q1090" i="30"/>
  <c r="Q1089" i="30"/>
  <c r="Q1088" i="30"/>
  <c r="Q1087" i="30"/>
  <c r="Q1086" i="30"/>
  <c r="Q1085" i="30"/>
  <c r="Q1084" i="30"/>
  <c r="Q1083" i="30"/>
  <c r="Q1082" i="30"/>
  <c r="Q1081" i="30"/>
  <c r="Q1080" i="30"/>
  <c r="Q1079" i="30"/>
  <c r="Q1078" i="30"/>
  <c r="Q1077" i="30"/>
  <c r="Q1076" i="30"/>
  <c r="Q1075" i="30"/>
  <c r="Q1074" i="30"/>
  <c r="Q1073" i="30"/>
  <c r="Q1072" i="30"/>
  <c r="Q1071" i="30"/>
  <c r="Q1070" i="30"/>
  <c r="Q1069" i="30"/>
  <c r="Q1068" i="30"/>
  <c r="Q1067" i="30"/>
  <c r="Q1066" i="30"/>
  <c r="Q1065" i="30"/>
  <c r="Q1064" i="30"/>
  <c r="Q1063" i="30"/>
  <c r="Q1062" i="30"/>
  <c r="Q1061" i="30"/>
  <c r="Q1060" i="30"/>
  <c r="Q1059" i="30"/>
  <c r="Q1058" i="30"/>
  <c r="Q1057" i="30"/>
  <c r="Q1056" i="30"/>
  <c r="Q1055" i="30"/>
  <c r="Q1054" i="30"/>
  <c r="Q1053" i="30"/>
  <c r="Q1052" i="30"/>
  <c r="Q1051" i="30"/>
  <c r="Q1050" i="30"/>
  <c r="Q1049" i="30"/>
  <c r="Q1048" i="30"/>
  <c r="Q1047" i="30"/>
  <c r="Q1046" i="30"/>
  <c r="Q1045" i="30"/>
  <c r="Q1044" i="30"/>
  <c r="Q1043" i="30"/>
  <c r="Q1042" i="30"/>
  <c r="Q1041" i="30"/>
  <c r="Q1040" i="30"/>
  <c r="Q1039" i="30"/>
  <c r="Q1038" i="30"/>
  <c r="Q1037" i="30"/>
  <c r="Q1036" i="30"/>
  <c r="Q1035" i="30"/>
  <c r="Q1034" i="30"/>
  <c r="Q1033" i="30"/>
  <c r="Q1032" i="30"/>
  <c r="Q1031" i="30"/>
  <c r="Q1030" i="30"/>
  <c r="Q1029" i="30"/>
  <c r="Q1028" i="30"/>
  <c r="Q1027" i="30"/>
  <c r="Q1026" i="30"/>
  <c r="Q1025" i="30"/>
  <c r="Q1024" i="30"/>
  <c r="Q1023" i="30"/>
  <c r="Q1022" i="30"/>
  <c r="Q1021" i="30"/>
  <c r="Q1020" i="30"/>
  <c r="Q1019" i="30"/>
  <c r="Q1018" i="30"/>
  <c r="Q1017" i="30"/>
  <c r="Q1016" i="30"/>
  <c r="Q1015" i="30"/>
  <c r="Q1014" i="30"/>
  <c r="Q1013" i="30"/>
  <c r="Q1012" i="30"/>
  <c r="Q1011" i="30"/>
  <c r="Q1010" i="30"/>
  <c r="Q1009" i="30"/>
  <c r="Q1008" i="30"/>
  <c r="Q1007" i="30"/>
  <c r="Q1006" i="30"/>
  <c r="Q1005" i="30"/>
  <c r="Q1004" i="30"/>
  <c r="Q1003" i="30"/>
  <c r="Q1002" i="30"/>
  <c r="Q1001" i="30"/>
  <c r="Q1000" i="30"/>
  <c r="Q999" i="30"/>
  <c r="Q998" i="30"/>
  <c r="Q997" i="30"/>
  <c r="Q996" i="30"/>
  <c r="Q995" i="30"/>
  <c r="Q994" i="30"/>
  <c r="Q993" i="30"/>
  <c r="Q992" i="30"/>
  <c r="Q991" i="30"/>
  <c r="Q990" i="30"/>
  <c r="Q989" i="30"/>
  <c r="Q988" i="30"/>
  <c r="Q987" i="30"/>
  <c r="Q986" i="30"/>
  <c r="Q985" i="30"/>
  <c r="Q984" i="30"/>
  <c r="Q983" i="30"/>
  <c r="Q982" i="30"/>
  <c r="Q981" i="30"/>
  <c r="Q980" i="30"/>
  <c r="Q979" i="30"/>
  <c r="Q978" i="30"/>
  <c r="Q977" i="30"/>
  <c r="Q976" i="30"/>
  <c r="Q975" i="30"/>
  <c r="Q974" i="30"/>
  <c r="Q973" i="30"/>
  <c r="Q972" i="30"/>
  <c r="Q971" i="30"/>
  <c r="Q970" i="30"/>
  <c r="Q969" i="30"/>
  <c r="Q968" i="30"/>
  <c r="Q967" i="30"/>
  <c r="Q966" i="30"/>
  <c r="Q965" i="30"/>
  <c r="Q964" i="30"/>
  <c r="Q963" i="30"/>
  <c r="Q962" i="30"/>
  <c r="Q961" i="30"/>
  <c r="Q960" i="30"/>
  <c r="Q959" i="30"/>
  <c r="Q958" i="30"/>
  <c r="Q957" i="30"/>
  <c r="Q956" i="30"/>
  <c r="Q955" i="30"/>
  <c r="Q954" i="30"/>
  <c r="Q953" i="30"/>
  <c r="Q952" i="30"/>
  <c r="Q951" i="30"/>
  <c r="Q950" i="30"/>
  <c r="Q949" i="30"/>
  <c r="Q948" i="30"/>
  <c r="Q947" i="30"/>
  <c r="Q946" i="30"/>
  <c r="Q945" i="30"/>
  <c r="Q944" i="30"/>
  <c r="Q943" i="30"/>
  <c r="Q942" i="30"/>
  <c r="Q941" i="30"/>
  <c r="Q940" i="30"/>
  <c r="Q939" i="30"/>
  <c r="Q938" i="30"/>
  <c r="Q937" i="30"/>
  <c r="Q936" i="30"/>
  <c r="Q935" i="30"/>
  <c r="Q934" i="30"/>
  <c r="Q933" i="30"/>
  <c r="Q932" i="30"/>
  <c r="Q931" i="30"/>
  <c r="Q930" i="30"/>
  <c r="Q929" i="30"/>
  <c r="Q928" i="30"/>
  <c r="Q927" i="30"/>
  <c r="Q926" i="30"/>
  <c r="Q925" i="30"/>
  <c r="Q924" i="30"/>
  <c r="Q923" i="30"/>
  <c r="Q922" i="30"/>
  <c r="Q921" i="30"/>
  <c r="Q920" i="30"/>
  <c r="Q919" i="30"/>
  <c r="Q918" i="30"/>
  <c r="Q917" i="30"/>
  <c r="Q916" i="30"/>
  <c r="Q915" i="30"/>
  <c r="Q914" i="30"/>
  <c r="Q913" i="30"/>
  <c r="Q912" i="30"/>
  <c r="Q911" i="30"/>
  <c r="Q910" i="30"/>
  <c r="Q909" i="30"/>
  <c r="Q908" i="30"/>
  <c r="Q907" i="30"/>
  <c r="Q906" i="30"/>
  <c r="Q905" i="30"/>
  <c r="Q904" i="30"/>
  <c r="Q903" i="30"/>
  <c r="Q902" i="30"/>
  <c r="Q901" i="30"/>
  <c r="Q900" i="30"/>
  <c r="Q899" i="30"/>
  <c r="Q898" i="30"/>
  <c r="Q897" i="30"/>
  <c r="Q896" i="30"/>
  <c r="Q895" i="30"/>
  <c r="Q894" i="30"/>
  <c r="Q893" i="30"/>
  <c r="Q892" i="30"/>
  <c r="Q891" i="30"/>
  <c r="Q890" i="30"/>
  <c r="Q889" i="30"/>
  <c r="Q888" i="30"/>
  <c r="Q887" i="30"/>
  <c r="Q886" i="30"/>
  <c r="Q885" i="30"/>
  <c r="Q884" i="30"/>
  <c r="Q883" i="30"/>
  <c r="Q882" i="30"/>
  <c r="Q881" i="30"/>
  <c r="Q880" i="30"/>
  <c r="Q879" i="30"/>
  <c r="Q878" i="30"/>
  <c r="Q877" i="30"/>
  <c r="Q876" i="30"/>
  <c r="Q875" i="30"/>
  <c r="Q874" i="30"/>
  <c r="Q873" i="30"/>
  <c r="Q872" i="30"/>
  <c r="Q871" i="30"/>
  <c r="Q870" i="30"/>
  <c r="Q869" i="30"/>
  <c r="Q868" i="30"/>
  <c r="Q867" i="30"/>
  <c r="Q866" i="30"/>
  <c r="Q865" i="30"/>
  <c r="Q864" i="30"/>
  <c r="Q863" i="30"/>
  <c r="Q862" i="30"/>
  <c r="Q861" i="30"/>
  <c r="Q860" i="30"/>
  <c r="Q859" i="30"/>
  <c r="Q858" i="30"/>
  <c r="Q857" i="30"/>
  <c r="Q856" i="30"/>
  <c r="Q855" i="30"/>
  <c r="Q854" i="30"/>
  <c r="Q853" i="30"/>
  <c r="Q852" i="30"/>
  <c r="Q851" i="30"/>
  <c r="Q850" i="30"/>
  <c r="Q849" i="30"/>
  <c r="Q848" i="30"/>
  <c r="Q847" i="30"/>
  <c r="Q846" i="30"/>
  <c r="Q845" i="30"/>
  <c r="Q844" i="30"/>
  <c r="Q843" i="30"/>
  <c r="Q842" i="30"/>
  <c r="Q841" i="30"/>
  <c r="Q840" i="30"/>
  <c r="Q839" i="30"/>
  <c r="Q838" i="30"/>
  <c r="Q837" i="30"/>
  <c r="Q836" i="30"/>
  <c r="Q835" i="30"/>
  <c r="Q834" i="30"/>
  <c r="Q833" i="30"/>
  <c r="Q832" i="30"/>
  <c r="Q831" i="30"/>
  <c r="Q830" i="30"/>
  <c r="Q829" i="30"/>
  <c r="Q828" i="30"/>
  <c r="Q827" i="30"/>
  <c r="Q826" i="30"/>
  <c r="Q825" i="30"/>
  <c r="Q824" i="30"/>
  <c r="Q823" i="30"/>
  <c r="Q822" i="30"/>
  <c r="Q821" i="30"/>
  <c r="Q820" i="30"/>
  <c r="Q819" i="30"/>
  <c r="Q818" i="30"/>
  <c r="Q817" i="30"/>
  <c r="Q816" i="30"/>
  <c r="Q815" i="30"/>
  <c r="Q814" i="30"/>
  <c r="Q813" i="30"/>
  <c r="Q812" i="30"/>
  <c r="Q811" i="30"/>
  <c r="Q810" i="30"/>
  <c r="Q809" i="30"/>
  <c r="Q808" i="30"/>
  <c r="Q807" i="30"/>
  <c r="Q806" i="30"/>
  <c r="Q805" i="30"/>
  <c r="Q804" i="30"/>
  <c r="Q803" i="30"/>
  <c r="Q802" i="30"/>
  <c r="Q801" i="30"/>
  <c r="Q800" i="30"/>
  <c r="Q799" i="30"/>
  <c r="Q798" i="30"/>
  <c r="Q797" i="30"/>
  <c r="Q796" i="30"/>
  <c r="Q795" i="30"/>
  <c r="Q794" i="30"/>
  <c r="Q793" i="30"/>
  <c r="Q792" i="30"/>
  <c r="Q791" i="30"/>
  <c r="Q790" i="30"/>
  <c r="Q789" i="30"/>
  <c r="Q788" i="30"/>
  <c r="Q787" i="30"/>
  <c r="Q786" i="30"/>
  <c r="Q785" i="30"/>
  <c r="Q784" i="30"/>
  <c r="Q783" i="30"/>
  <c r="Q782" i="30"/>
  <c r="Q781" i="30"/>
  <c r="Q780" i="30"/>
  <c r="Q779" i="30"/>
  <c r="Q778" i="30"/>
  <c r="Q777" i="30"/>
  <c r="Q776" i="30"/>
  <c r="Q775" i="30"/>
  <c r="Q774" i="30"/>
  <c r="Q773" i="30"/>
  <c r="Q772" i="30"/>
  <c r="Q771" i="30"/>
  <c r="Q770" i="30"/>
  <c r="Q769" i="30"/>
  <c r="Q768" i="30"/>
  <c r="Q767" i="30"/>
  <c r="Q766" i="30"/>
  <c r="Q765" i="30"/>
  <c r="Q764" i="30"/>
  <c r="Q763" i="30"/>
  <c r="Q762" i="30"/>
  <c r="Q761" i="30"/>
  <c r="Q760" i="30"/>
  <c r="Q759" i="30"/>
  <c r="Q758" i="30"/>
  <c r="Q757" i="30"/>
  <c r="Q756" i="30"/>
  <c r="Q755" i="30"/>
  <c r="Q754" i="30"/>
  <c r="Q753" i="30"/>
  <c r="Q752" i="30"/>
  <c r="Q751" i="30"/>
  <c r="Q750" i="30"/>
  <c r="Q749" i="30"/>
  <c r="Q748" i="30"/>
  <c r="Q747" i="30"/>
  <c r="Q746" i="30"/>
  <c r="Q745" i="30"/>
  <c r="Q744" i="30"/>
  <c r="Q743" i="30"/>
  <c r="Q742" i="30"/>
  <c r="Q741" i="30"/>
  <c r="Q740" i="30"/>
  <c r="Q739" i="30"/>
  <c r="Q738" i="30"/>
  <c r="Q737" i="30"/>
  <c r="Q736" i="30"/>
  <c r="Q735" i="30"/>
  <c r="Q734" i="30"/>
  <c r="Q733" i="30"/>
  <c r="Q732" i="30"/>
  <c r="Q731" i="30"/>
  <c r="Q730" i="30"/>
  <c r="Q729" i="30"/>
  <c r="Q728" i="30"/>
  <c r="Q727" i="30"/>
  <c r="Q726" i="30"/>
  <c r="Q725" i="30"/>
  <c r="Q724" i="30"/>
  <c r="Q723" i="30"/>
  <c r="Q722" i="30"/>
  <c r="Q721" i="30"/>
  <c r="Q720" i="30"/>
  <c r="Q719" i="30"/>
  <c r="Q718" i="30"/>
  <c r="Q717" i="30"/>
  <c r="Q716" i="30"/>
  <c r="Q715" i="30"/>
  <c r="Q714" i="30"/>
  <c r="Q713" i="30"/>
  <c r="Q712" i="30"/>
  <c r="Q711" i="30"/>
  <c r="Q710" i="30"/>
  <c r="Q709" i="30"/>
  <c r="Q708" i="30"/>
  <c r="Q707" i="30"/>
  <c r="Q706" i="30"/>
  <c r="Q705" i="30"/>
  <c r="Q704" i="30"/>
  <c r="Q703" i="30"/>
  <c r="Q702" i="30"/>
  <c r="Q701" i="30"/>
  <c r="Q700" i="30"/>
  <c r="Q699" i="30"/>
  <c r="Q698" i="30"/>
  <c r="Q697" i="30"/>
  <c r="Q696" i="30"/>
  <c r="Q695" i="30"/>
  <c r="Q694" i="30"/>
  <c r="Q693" i="30"/>
  <c r="Q692" i="30"/>
  <c r="Q691" i="30"/>
  <c r="Q690" i="30"/>
  <c r="Q689" i="30"/>
  <c r="Q688" i="30"/>
  <c r="Q687" i="30"/>
  <c r="Q686" i="30"/>
  <c r="Q685" i="30"/>
  <c r="Q684" i="30"/>
  <c r="Q683" i="30"/>
  <c r="Q682" i="30"/>
  <c r="Q681" i="30"/>
  <c r="Q680" i="30"/>
  <c r="Q679" i="30"/>
  <c r="Q678" i="30"/>
  <c r="Q677" i="30"/>
  <c r="Q676" i="30"/>
  <c r="Q675" i="30"/>
  <c r="Q674" i="30"/>
  <c r="Q673" i="30"/>
  <c r="Q672" i="30"/>
  <c r="Q671" i="30"/>
  <c r="Q670" i="30"/>
  <c r="Q669" i="30"/>
  <c r="Q668" i="30"/>
  <c r="Q667" i="30"/>
  <c r="Q666" i="30"/>
  <c r="Q665" i="30"/>
  <c r="Q664" i="30"/>
  <c r="Q663" i="30"/>
  <c r="Q662" i="30"/>
  <c r="Q661" i="30"/>
  <c r="Q660" i="30"/>
  <c r="Q659" i="30"/>
  <c r="Q658" i="30"/>
  <c r="Q657" i="30"/>
  <c r="Q656" i="30"/>
  <c r="Q655" i="30"/>
  <c r="Q654" i="30"/>
  <c r="Q653" i="30"/>
  <c r="Q652" i="30"/>
  <c r="Q651" i="30"/>
  <c r="Q650" i="30"/>
  <c r="Q649" i="30"/>
  <c r="Q648" i="30"/>
  <c r="Q647" i="30"/>
  <c r="Q646" i="30"/>
  <c r="Q645" i="30"/>
  <c r="Q644" i="30"/>
  <c r="Q643" i="30"/>
  <c r="Q642" i="30"/>
  <c r="Q641" i="30"/>
  <c r="Q640" i="30"/>
  <c r="Q639" i="30"/>
  <c r="Q638" i="30"/>
  <c r="Q637" i="30"/>
  <c r="Q636" i="30"/>
  <c r="Q635" i="30"/>
  <c r="Q634" i="30"/>
  <c r="Q633" i="30"/>
  <c r="Q632" i="30"/>
  <c r="Q631" i="30"/>
  <c r="Q630" i="30"/>
  <c r="Q629" i="30"/>
  <c r="Q628" i="30"/>
  <c r="Q627" i="30"/>
  <c r="Q626" i="30"/>
  <c r="Q625" i="30"/>
  <c r="Q624" i="30"/>
  <c r="Q623" i="30"/>
  <c r="Q622" i="30"/>
  <c r="Q621" i="30"/>
  <c r="Q620" i="30"/>
  <c r="Q619" i="30"/>
  <c r="Q618" i="30"/>
  <c r="Q617" i="30"/>
  <c r="Q616" i="30"/>
  <c r="Q615" i="30"/>
  <c r="Q614" i="30"/>
  <c r="Q613" i="30"/>
  <c r="Q612" i="30"/>
  <c r="Q611" i="30"/>
  <c r="Q610" i="30"/>
  <c r="Q609" i="30"/>
  <c r="Q608" i="30"/>
  <c r="Q607" i="30"/>
  <c r="Q606" i="30"/>
  <c r="Q605" i="30"/>
  <c r="Q604" i="30"/>
  <c r="Q603" i="30"/>
  <c r="Q602" i="30"/>
  <c r="Q601" i="30"/>
  <c r="Q600" i="30"/>
  <c r="Q599" i="30"/>
  <c r="Q598" i="30"/>
  <c r="Q597" i="30"/>
  <c r="Q596" i="30"/>
  <c r="Q595" i="30"/>
  <c r="Q594" i="30"/>
  <c r="Q593" i="30"/>
  <c r="Q592" i="30"/>
  <c r="Q591" i="30"/>
  <c r="Q590" i="30"/>
  <c r="Q589" i="30"/>
  <c r="Q588" i="30"/>
  <c r="Q587" i="30"/>
  <c r="Q586" i="30"/>
  <c r="Q585" i="30"/>
  <c r="Q584" i="30"/>
  <c r="Q583" i="30"/>
  <c r="Q582" i="30"/>
  <c r="Q581" i="30"/>
  <c r="Q580" i="30"/>
  <c r="Q579" i="30"/>
  <c r="Q578" i="30"/>
  <c r="Q577" i="30"/>
  <c r="Q576" i="30"/>
  <c r="Q575" i="30"/>
  <c r="Q574" i="30"/>
  <c r="Q573" i="30"/>
  <c r="Q572" i="30"/>
  <c r="Q571" i="30"/>
  <c r="Q570" i="30"/>
  <c r="Q569" i="30"/>
  <c r="Q568" i="30"/>
  <c r="Q567" i="30"/>
  <c r="Q566" i="30"/>
  <c r="Q565" i="30"/>
  <c r="Q564" i="30"/>
  <c r="Q563" i="30"/>
  <c r="Q562" i="30"/>
  <c r="Q561" i="30"/>
  <c r="Q560" i="30"/>
  <c r="Q559" i="30"/>
  <c r="Q558" i="30"/>
  <c r="Q557" i="30"/>
  <c r="Q556" i="30"/>
  <c r="Q555" i="30"/>
  <c r="Q554" i="30"/>
  <c r="Q553" i="30"/>
  <c r="Q552" i="30"/>
  <c r="Q551" i="30"/>
  <c r="Q550" i="30"/>
  <c r="Q549" i="30"/>
  <c r="Q548" i="30"/>
  <c r="Q547" i="30"/>
  <c r="Q546" i="30"/>
  <c r="Q545" i="30"/>
  <c r="Q544" i="30"/>
  <c r="Q543" i="30"/>
  <c r="Q542" i="30"/>
  <c r="Q541" i="30"/>
  <c r="Q540" i="30"/>
  <c r="Q539" i="30"/>
  <c r="Q538" i="30"/>
  <c r="Q537" i="30"/>
  <c r="Q536" i="30"/>
  <c r="Q535" i="30"/>
  <c r="Q534" i="30"/>
  <c r="Q533" i="30"/>
  <c r="Q532" i="30"/>
  <c r="Q531" i="30"/>
  <c r="Q530" i="30"/>
  <c r="Q529" i="30"/>
  <c r="Q528" i="30"/>
  <c r="Q527" i="30"/>
  <c r="Q526" i="30"/>
  <c r="Q525" i="30"/>
  <c r="Q524" i="30"/>
  <c r="Q523" i="30"/>
  <c r="Q522" i="30"/>
  <c r="Q521" i="30"/>
  <c r="Q520" i="30"/>
  <c r="Q519" i="30"/>
  <c r="Q518" i="30"/>
  <c r="Q517" i="30"/>
  <c r="Q516" i="30"/>
  <c r="Q515" i="30"/>
  <c r="Q514" i="30"/>
  <c r="Q513" i="30"/>
  <c r="Q512" i="30"/>
  <c r="Q511" i="30"/>
  <c r="Q510" i="30"/>
  <c r="Q509" i="30"/>
  <c r="Q508" i="30"/>
  <c r="Q507" i="30"/>
  <c r="Q506" i="30"/>
  <c r="Q505" i="30"/>
  <c r="Q504" i="30"/>
  <c r="Q503" i="30"/>
  <c r="Q502" i="30"/>
  <c r="Q501" i="30"/>
  <c r="Q500" i="30"/>
  <c r="Q499" i="30"/>
  <c r="Q498" i="30"/>
  <c r="Q497" i="30"/>
  <c r="Q496" i="30"/>
  <c r="Q495" i="30"/>
  <c r="Q494" i="30"/>
  <c r="Q493" i="30"/>
  <c r="Q492" i="30"/>
  <c r="Q491" i="30"/>
  <c r="Q490" i="30"/>
  <c r="Q489" i="30"/>
  <c r="Q488" i="30"/>
  <c r="Q487" i="30"/>
  <c r="Q486" i="30"/>
  <c r="Q485" i="30"/>
  <c r="Q484" i="30"/>
  <c r="Q483" i="30"/>
  <c r="Q482" i="30"/>
  <c r="Q481" i="30"/>
  <c r="Q480" i="30"/>
  <c r="Q479" i="30"/>
  <c r="Q478" i="30"/>
  <c r="Q477" i="30"/>
  <c r="Q476" i="30"/>
  <c r="Q475" i="30"/>
  <c r="Q474" i="30"/>
  <c r="Q473" i="30"/>
  <c r="Q472" i="30"/>
  <c r="Q471" i="30"/>
  <c r="Q470" i="30"/>
  <c r="Q469" i="30"/>
  <c r="Q468" i="30"/>
  <c r="Q467" i="30"/>
  <c r="Q466" i="30"/>
  <c r="Q465" i="30"/>
  <c r="Q464" i="30"/>
  <c r="Q463" i="30"/>
  <c r="Q462" i="30"/>
  <c r="Q461" i="30"/>
  <c r="Q460" i="30"/>
  <c r="Q459" i="30"/>
  <c r="Q458" i="30"/>
  <c r="Q457" i="30"/>
  <c r="Q456" i="30"/>
  <c r="Q455" i="30"/>
  <c r="Q454" i="30"/>
  <c r="Q453" i="30"/>
  <c r="Q452" i="30"/>
  <c r="Q451" i="30"/>
  <c r="Q450" i="30"/>
  <c r="Q449" i="30"/>
  <c r="Q448" i="30"/>
  <c r="Q447" i="30"/>
  <c r="Q446" i="30"/>
  <c r="Q445" i="30"/>
  <c r="Q444" i="30"/>
  <c r="Q443" i="30"/>
  <c r="Q442" i="30"/>
  <c r="Q441" i="30"/>
  <c r="Q440" i="30"/>
  <c r="Q439" i="30"/>
  <c r="Q438" i="30"/>
  <c r="Q437" i="30"/>
  <c r="Q436" i="30"/>
  <c r="Q435" i="30"/>
  <c r="Q434" i="30"/>
  <c r="Q433" i="30"/>
  <c r="Q432" i="30"/>
  <c r="Q431" i="30"/>
  <c r="Q430" i="30"/>
  <c r="Q429" i="30"/>
  <c r="Q428" i="30"/>
  <c r="Q427" i="30"/>
  <c r="Q426" i="30"/>
  <c r="Q425" i="30"/>
  <c r="Q424" i="30"/>
  <c r="Q423" i="30"/>
  <c r="Q422" i="30"/>
  <c r="Q421" i="30"/>
  <c r="Q420" i="30"/>
  <c r="Q419" i="30"/>
  <c r="Q418" i="30"/>
  <c r="Q417" i="30"/>
  <c r="Q416" i="30"/>
  <c r="Q415" i="30"/>
  <c r="Q414" i="30"/>
  <c r="Q413" i="30"/>
  <c r="Q412" i="30"/>
  <c r="Q411" i="30"/>
  <c r="Q410" i="30"/>
  <c r="Q409" i="30"/>
  <c r="Q408" i="30"/>
  <c r="Q407" i="30"/>
  <c r="Q406" i="30"/>
  <c r="Q405" i="30"/>
  <c r="Q404" i="30"/>
  <c r="Q403" i="30"/>
  <c r="Q402" i="30"/>
  <c r="Q401" i="30"/>
  <c r="Q400" i="30"/>
  <c r="Q399" i="30"/>
  <c r="Q398" i="30"/>
  <c r="Q397" i="30"/>
  <c r="Q396" i="30"/>
  <c r="Q395" i="30"/>
  <c r="Q394" i="30"/>
  <c r="Q393" i="30"/>
  <c r="Q392" i="30"/>
  <c r="Q391" i="30"/>
  <c r="Q390" i="30"/>
  <c r="Q389" i="30"/>
  <c r="Q388" i="30"/>
  <c r="Q387" i="30"/>
  <c r="Q386" i="30"/>
  <c r="Q385" i="30"/>
  <c r="Q384" i="30"/>
  <c r="Q383" i="30"/>
  <c r="Q382" i="30"/>
  <c r="Q381" i="30"/>
  <c r="Q380" i="30"/>
  <c r="Q379" i="30"/>
  <c r="Q378" i="30"/>
  <c r="Q377" i="30"/>
  <c r="Q376" i="30"/>
  <c r="Q375" i="30"/>
  <c r="Q374" i="30"/>
  <c r="Q373" i="30"/>
  <c r="Q372" i="30"/>
  <c r="Q371" i="30"/>
  <c r="Q370" i="30"/>
  <c r="Q369" i="30"/>
  <c r="Q368" i="30"/>
  <c r="Q367" i="30"/>
  <c r="Q366" i="30"/>
  <c r="Q365" i="30"/>
  <c r="Q364" i="30"/>
  <c r="Q363" i="30"/>
  <c r="Q362" i="30"/>
  <c r="Q361" i="30"/>
  <c r="Q360" i="30"/>
  <c r="Q359" i="30"/>
  <c r="Q358" i="30"/>
  <c r="Q357" i="30"/>
  <c r="Q356" i="30"/>
  <c r="Q355" i="30"/>
  <c r="Q354" i="30"/>
  <c r="Q353" i="30"/>
  <c r="Q352" i="30"/>
  <c r="Q351" i="30"/>
  <c r="Q350" i="30"/>
  <c r="Q349" i="30"/>
  <c r="Q348" i="30"/>
  <c r="Q347" i="30"/>
  <c r="Q346" i="30"/>
  <c r="Q345" i="30"/>
  <c r="Q344" i="30"/>
  <c r="Q343" i="30"/>
  <c r="Q342" i="30"/>
  <c r="Q341" i="30"/>
  <c r="Q340" i="30"/>
  <c r="Q339" i="30"/>
  <c r="Q338" i="30"/>
  <c r="Q337" i="30"/>
  <c r="Q336" i="30"/>
  <c r="Q335" i="30"/>
  <c r="Q334" i="30"/>
  <c r="Q333" i="30"/>
  <c r="Q332" i="30"/>
  <c r="Q331" i="30"/>
  <c r="Q330" i="30"/>
  <c r="Q329" i="30"/>
  <c r="Q328" i="30"/>
  <c r="Q327" i="30"/>
  <c r="Q326" i="30"/>
  <c r="Q325" i="30"/>
  <c r="Q324" i="30"/>
  <c r="Q323" i="30"/>
  <c r="Q322" i="30"/>
  <c r="Q321" i="30"/>
  <c r="Q320" i="30"/>
  <c r="Q319" i="30"/>
  <c r="Q318" i="30"/>
  <c r="Q317" i="30"/>
  <c r="Q316" i="30"/>
  <c r="Q315" i="30"/>
  <c r="Q314" i="30"/>
  <c r="Q313" i="30"/>
  <c r="Q312" i="30"/>
  <c r="Q311" i="30"/>
  <c r="Q310" i="30"/>
  <c r="Q309" i="30"/>
  <c r="Q308" i="30"/>
  <c r="Q307" i="30"/>
  <c r="Q306" i="30"/>
  <c r="Q305" i="30"/>
  <c r="Q304" i="30"/>
  <c r="Q303" i="30"/>
  <c r="Q302" i="30"/>
  <c r="Q301" i="30"/>
  <c r="Q300" i="30"/>
  <c r="Q299" i="30"/>
  <c r="Q298" i="30"/>
  <c r="Q297" i="30"/>
  <c r="Q296" i="30"/>
  <c r="Q295" i="30"/>
  <c r="Q294" i="30"/>
  <c r="Q293" i="30"/>
  <c r="Q292" i="30"/>
  <c r="Q291" i="30"/>
  <c r="Q290" i="30"/>
  <c r="Q289" i="30"/>
  <c r="Q288" i="30"/>
  <c r="Q287" i="30"/>
  <c r="Q286" i="30"/>
  <c r="Q285" i="30"/>
  <c r="Q284" i="30"/>
  <c r="Q283" i="30"/>
  <c r="Q282" i="30"/>
  <c r="Q281" i="30"/>
  <c r="Q280" i="30"/>
  <c r="Q279" i="30"/>
  <c r="Q278" i="30"/>
  <c r="Q277" i="30"/>
  <c r="Q276" i="30"/>
  <c r="Q275" i="30"/>
  <c r="Q274" i="30"/>
  <c r="Q273" i="30"/>
  <c r="Q272" i="30"/>
  <c r="Q271" i="30"/>
  <c r="Q270" i="30"/>
  <c r="Q269" i="30"/>
  <c r="Q268" i="30"/>
  <c r="Q267" i="30"/>
  <c r="Q266" i="30"/>
  <c r="Q265" i="30"/>
  <c r="Q264" i="30"/>
  <c r="Q263" i="30"/>
  <c r="Q262" i="30"/>
  <c r="Q261" i="30"/>
  <c r="Q260" i="30"/>
  <c r="Q259" i="30"/>
  <c r="Q258" i="30"/>
  <c r="Q257" i="30"/>
  <c r="Q256" i="30"/>
  <c r="Q255" i="30"/>
  <c r="Q254" i="30"/>
  <c r="Q253" i="30"/>
  <c r="Q252" i="30"/>
  <c r="Q251" i="30"/>
  <c r="Q250" i="30"/>
  <c r="Q249" i="30"/>
  <c r="Q248" i="30"/>
  <c r="Q247" i="30"/>
  <c r="Q246" i="30"/>
  <c r="Q245" i="30"/>
  <c r="Q244" i="30"/>
  <c r="Q243" i="30"/>
  <c r="Q242" i="30"/>
  <c r="Q241" i="30"/>
  <c r="Q240" i="30"/>
  <c r="Q239" i="30"/>
  <c r="Q238" i="30"/>
  <c r="Q237" i="30"/>
  <c r="Q236" i="30"/>
  <c r="Q235" i="30"/>
  <c r="Q234" i="30"/>
  <c r="Q233" i="30"/>
  <c r="Q232" i="30"/>
  <c r="Q231" i="30"/>
  <c r="Q230" i="30"/>
  <c r="Q229" i="30"/>
  <c r="Q228" i="30"/>
  <c r="Q227" i="30"/>
  <c r="Q226" i="30"/>
  <c r="Q225" i="30"/>
  <c r="Q224" i="30"/>
  <c r="Q223" i="30"/>
  <c r="Q222" i="30"/>
  <c r="Q221" i="30"/>
  <c r="Q220" i="30"/>
  <c r="Q219" i="30"/>
  <c r="Q218" i="30"/>
  <c r="Q217" i="30"/>
  <c r="Q216" i="30"/>
  <c r="Q215" i="30"/>
  <c r="Q214" i="30"/>
  <c r="Q213" i="30"/>
  <c r="Q212" i="30"/>
  <c r="Q211" i="30"/>
  <c r="Q210" i="30"/>
  <c r="Q209" i="30"/>
  <c r="Q208" i="30"/>
  <c r="Q207" i="30"/>
  <c r="Q206" i="30"/>
  <c r="Q205" i="30"/>
  <c r="Q204" i="30"/>
  <c r="Q203" i="30"/>
  <c r="Q202" i="30"/>
  <c r="Q201" i="30"/>
  <c r="Q200" i="30"/>
  <c r="Q199" i="30"/>
  <c r="Q198" i="30"/>
  <c r="Q197" i="30"/>
  <c r="Q196" i="30"/>
  <c r="Q195" i="30"/>
  <c r="Q194" i="30"/>
  <c r="Q193" i="30"/>
  <c r="Q192" i="30"/>
  <c r="Q191" i="30"/>
  <c r="Q190" i="30"/>
  <c r="Q189" i="30"/>
  <c r="Q188" i="30"/>
  <c r="Q187" i="30"/>
  <c r="Q186" i="30"/>
  <c r="Q185" i="30"/>
  <c r="Q184" i="30"/>
  <c r="Q183" i="30"/>
  <c r="Q182" i="30"/>
  <c r="Q181" i="30"/>
  <c r="Q180" i="30"/>
  <c r="Q179" i="30"/>
  <c r="Q178" i="30"/>
  <c r="Q177" i="30"/>
  <c r="Q176" i="30"/>
  <c r="Q175" i="30"/>
  <c r="Q174" i="30"/>
  <c r="Q173" i="30"/>
  <c r="Q172" i="30"/>
  <c r="Q171" i="30"/>
  <c r="Q170" i="30"/>
  <c r="Q169" i="30"/>
  <c r="Q168" i="30"/>
  <c r="Q167" i="30"/>
  <c r="Q166" i="30"/>
  <c r="Q165" i="30"/>
  <c r="Q164" i="30"/>
  <c r="Q163" i="30"/>
  <c r="Q162" i="30"/>
  <c r="Q161" i="30"/>
  <c r="Q160" i="30"/>
  <c r="Q159" i="30"/>
  <c r="Q158" i="30"/>
  <c r="Q157" i="30"/>
  <c r="Q156" i="30"/>
  <c r="Q155" i="30"/>
  <c r="Q154" i="30"/>
  <c r="Q153" i="30"/>
  <c r="Q152" i="30"/>
  <c r="Q151" i="30"/>
  <c r="Q150" i="30"/>
  <c r="Q149" i="30"/>
  <c r="Q148" i="30"/>
  <c r="Q147" i="30"/>
  <c r="Q146" i="30"/>
  <c r="Q145" i="30"/>
  <c r="Q144" i="30"/>
  <c r="Q143" i="30"/>
  <c r="Q142" i="30"/>
  <c r="Q141" i="30"/>
  <c r="Q140" i="30"/>
  <c r="Q139" i="30"/>
  <c r="Q138" i="30"/>
  <c r="Q137" i="30"/>
  <c r="Q136" i="30"/>
  <c r="Q135" i="30"/>
  <c r="Q134" i="30"/>
  <c r="Q133" i="30"/>
  <c r="Q132" i="30"/>
  <c r="Q131" i="30"/>
  <c r="Q130" i="30"/>
  <c r="Q129" i="30"/>
  <c r="Q128" i="30"/>
  <c r="Q127" i="30"/>
  <c r="Q126" i="30"/>
  <c r="Q125" i="30"/>
  <c r="Q124" i="30"/>
  <c r="Q123" i="30"/>
  <c r="Q122" i="30"/>
  <c r="Q121" i="30"/>
  <c r="Q120" i="30"/>
  <c r="Q119" i="30"/>
  <c r="Q118" i="30"/>
  <c r="Q117" i="30"/>
  <c r="Q116" i="30"/>
  <c r="Q115" i="30"/>
  <c r="Q114" i="30"/>
  <c r="Q113" i="30"/>
  <c r="Q112" i="30"/>
  <c r="Q111" i="30"/>
  <c r="Q110" i="30"/>
  <c r="Q109" i="30"/>
  <c r="Q108" i="30"/>
  <c r="Q107" i="30"/>
  <c r="Q106" i="30"/>
  <c r="Q105" i="30"/>
  <c r="Q104" i="30"/>
  <c r="Q103" i="30"/>
  <c r="Q102" i="30"/>
  <c r="Q101" i="30"/>
  <c r="Q100" i="30"/>
  <c r="Q99" i="30"/>
  <c r="Q98" i="30"/>
  <c r="Q97" i="30"/>
  <c r="Q96" i="30"/>
  <c r="Q95" i="30"/>
  <c r="Q94" i="30"/>
  <c r="Q93" i="30"/>
  <c r="Q92" i="30"/>
  <c r="Q91" i="30"/>
  <c r="Q90" i="30"/>
  <c r="Q89" i="30"/>
  <c r="Q88" i="30"/>
  <c r="Q87" i="30"/>
  <c r="Q86" i="30"/>
  <c r="Q85" i="30"/>
  <c r="Q84" i="30"/>
  <c r="Q83" i="30"/>
  <c r="Q82" i="30"/>
  <c r="Q81" i="30"/>
  <c r="Q80" i="30"/>
  <c r="Q79" i="30"/>
  <c r="Q78" i="30"/>
  <c r="Q77" i="30"/>
  <c r="Q76" i="30"/>
  <c r="Q75" i="30"/>
  <c r="Q74" i="30"/>
  <c r="Q73" i="30"/>
  <c r="Q72" i="30"/>
  <c r="Q71" i="30"/>
  <c r="Q70" i="30"/>
  <c r="Q69" i="30"/>
  <c r="Q68" i="30"/>
  <c r="Q67" i="30"/>
  <c r="Q66" i="30"/>
  <c r="Q65" i="30"/>
  <c r="Q64" i="30"/>
  <c r="Q63" i="30"/>
  <c r="Q62" i="30"/>
  <c r="Q61" i="30"/>
  <c r="Q60" i="30"/>
  <c r="Q59" i="30"/>
  <c r="Q58" i="30"/>
  <c r="Q57" i="30"/>
  <c r="Q56" i="30"/>
  <c r="Q55" i="30"/>
  <c r="Q54" i="30"/>
  <c r="Q53" i="30"/>
  <c r="Q52" i="30"/>
  <c r="Q51" i="30"/>
  <c r="Q50" i="30"/>
  <c r="Q49" i="30"/>
  <c r="Q48" i="30"/>
  <c r="Q47" i="30"/>
  <c r="Q46" i="30"/>
  <c r="Q45" i="30"/>
  <c r="Q44" i="30"/>
  <c r="Q43" i="30"/>
  <c r="Q42" i="30"/>
  <c r="Q41" i="30"/>
  <c r="Q40" i="30"/>
  <c r="Q39" i="30"/>
  <c r="Q38" i="30"/>
  <c r="Q37" i="30"/>
  <c r="Q36" i="30"/>
  <c r="Q35" i="30"/>
  <c r="Q34" i="30"/>
  <c r="Q33" i="30"/>
  <c r="Q32" i="30"/>
  <c r="Q31" i="30"/>
  <c r="Q30" i="30"/>
  <c r="Q29" i="30"/>
  <c r="Q28" i="30"/>
  <c r="Q27" i="30"/>
  <c r="Q26" i="30"/>
  <c r="Q25" i="30"/>
  <c r="Q24" i="30"/>
  <c r="Q23" i="30"/>
  <c r="Q22" i="30"/>
  <c r="Q21" i="30"/>
  <c r="Q20" i="30"/>
  <c r="Q19" i="30"/>
  <c r="Q18" i="30"/>
  <c r="Q17" i="30"/>
  <c r="Q16" i="30"/>
  <c r="Q15" i="30"/>
  <c r="Q14" i="30"/>
  <c r="Q13" i="30"/>
  <c r="Q12" i="30"/>
  <c r="Q11" i="30"/>
  <c r="Q10" i="30"/>
  <c r="Q9" i="30"/>
  <c r="Q8" i="30"/>
  <c r="Q7" i="30"/>
  <c r="Q6" i="30"/>
  <c r="Q5" i="30"/>
  <c r="Q4" i="30"/>
  <c r="Q3" i="30"/>
  <c r="Q2379" i="30"/>
  <c r="AU3365" i="23"/>
  <c r="Q2428" i="30" l="1"/>
  <c r="AP832" i="23" l="1"/>
  <c r="AP1434" i="23"/>
  <c r="AP1478" i="23"/>
  <c r="AP1810" i="23"/>
  <c r="AP1830" i="23"/>
  <c r="AP1837" i="23"/>
  <c r="AP1872" i="23"/>
  <c r="AP2008" i="23"/>
  <c r="AP2012" i="23"/>
  <c r="AP2201" i="23"/>
  <c r="AP2375" i="23"/>
  <c r="AP2428" i="23"/>
  <c r="AP2434" i="23"/>
  <c r="AP2502" i="23"/>
  <c r="AP2503" i="23"/>
  <c r="AP2626" i="23"/>
  <c r="AP2766" i="23"/>
  <c r="AP2968" i="23"/>
  <c r="AP3207" i="23"/>
  <c r="AM832" i="23"/>
  <c r="AM1434" i="23"/>
  <c r="AM1478" i="23"/>
  <c r="AM1810" i="23"/>
  <c r="AM1830" i="23"/>
  <c r="AM1837" i="23"/>
  <c r="AM1872" i="23"/>
  <c r="AM2008" i="23"/>
  <c r="AM2012" i="23"/>
  <c r="AM2201" i="23"/>
  <c r="AM2375" i="23"/>
  <c r="AM2428" i="23"/>
  <c r="AM2434" i="23"/>
  <c r="AM2502" i="23"/>
  <c r="AM2503" i="23"/>
  <c r="AM2626" i="23"/>
  <c r="AM2766" i="23"/>
  <c r="AM2968" i="23"/>
  <c r="AM3207" i="23"/>
  <c r="AP264" i="23"/>
  <c r="AP333" i="23"/>
  <c r="AP698" i="23"/>
  <c r="AP763" i="23"/>
  <c r="AP1130" i="23"/>
  <c r="AP1194" i="23"/>
  <c r="AP1241" i="23"/>
  <c r="AP1316" i="23"/>
  <c r="AP1553" i="23"/>
  <c r="AP1702" i="23"/>
  <c r="AP1747" i="23"/>
  <c r="AP1891" i="23"/>
  <c r="AP2040" i="23"/>
  <c r="AP2091" i="23"/>
  <c r="AP2246" i="23"/>
  <c r="AP2321" i="23"/>
  <c r="AP2450" i="23"/>
  <c r="AP2484" i="23"/>
  <c r="AP2531" i="23"/>
  <c r="AP2577" i="23"/>
  <c r="AP2646" i="23"/>
  <c r="AP2666" i="23"/>
  <c r="AP2672" i="23"/>
  <c r="AP2821" i="23"/>
  <c r="AP2844" i="23"/>
  <c r="AP2891" i="23"/>
  <c r="AP2949" i="23"/>
  <c r="AP3152" i="23"/>
  <c r="AP3340" i="23"/>
  <c r="AM763" i="23"/>
  <c r="AM1130" i="23"/>
  <c r="AM1194" i="23"/>
  <c r="AM1241" i="23"/>
  <c r="AM1316" i="23"/>
  <c r="AM1553" i="23"/>
  <c r="AM1702" i="23"/>
  <c r="AM1747" i="23"/>
  <c r="AM1891" i="23"/>
  <c r="AM2040" i="23"/>
  <c r="AM2091" i="23"/>
  <c r="AM2246" i="23"/>
  <c r="AM2321" i="23"/>
  <c r="AM2450" i="23"/>
  <c r="AM2484" i="23"/>
  <c r="AM2531" i="23"/>
  <c r="AM2577" i="23"/>
  <c r="AM2646" i="23"/>
  <c r="AM2666" i="23"/>
  <c r="AM2672" i="23"/>
  <c r="AM2821" i="23"/>
  <c r="AM2844" i="23"/>
  <c r="AM2891" i="23"/>
  <c r="AM2949" i="23"/>
  <c r="AM3152" i="23"/>
  <c r="AM3340" i="23"/>
  <c r="AM698" i="23"/>
  <c r="AM333" i="23"/>
  <c r="AH280" i="23" l="1"/>
  <c r="AD280" i="23"/>
  <c r="AE280" i="23" s="1"/>
  <c r="Z280" i="23"/>
  <c r="W280" i="23"/>
  <c r="AR280" i="23"/>
  <c r="AN280" i="23"/>
  <c r="AO280" i="23" s="1"/>
  <c r="AA280" i="23" l="1"/>
  <c r="AI280" i="23" s="1"/>
  <c r="AJ280" i="23" s="1"/>
  <c r="AS280" i="23" l="1"/>
  <c r="AT280" i="23" l="1"/>
  <c r="AV280" i="23"/>
  <c r="AR3364" i="23" l="1"/>
  <c r="AR3363" i="23"/>
  <c r="AR3362" i="23"/>
  <c r="AR3361" i="23"/>
  <c r="AR3360" i="23"/>
  <c r="AR3359" i="23"/>
  <c r="AR3358" i="23"/>
  <c r="AR3357" i="23"/>
  <c r="AR3356" i="23"/>
  <c r="AR3355" i="23"/>
  <c r="AR3354" i="23"/>
  <c r="AR3353" i="23"/>
  <c r="AR3352" i="23"/>
  <c r="AR3351" i="23"/>
  <c r="AR3350" i="23"/>
  <c r="AR3349" i="23"/>
  <c r="AR3348" i="23"/>
  <c r="AR3347" i="23"/>
  <c r="AR3346" i="23"/>
  <c r="AR3345" i="23"/>
  <c r="AR3344" i="23"/>
  <c r="AR3343" i="23"/>
  <c r="AR3342" i="23"/>
  <c r="AR3341" i="23"/>
  <c r="AR3340" i="23"/>
  <c r="AR3339" i="23"/>
  <c r="AR3338" i="23"/>
  <c r="AR3337" i="23"/>
  <c r="AR3336" i="23"/>
  <c r="AR3335" i="23"/>
  <c r="AR3334" i="23"/>
  <c r="AR3333" i="23"/>
  <c r="AR3332" i="23"/>
  <c r="AR3331" i="23"/>
  <c r="AR3330" i="23"/>
  <c r="AR3329" i="23"/>
  <c r="AR3328" i="23"/>
  <c r="AR3327" i="23"/>
  <c r="AR3326" i="23"/>
  <c r="AR3325" i="23"/>
  <c r="AR3324" i="23"/>
  <c r="AR3323" i="23"/>
  <c r="AR3322" i="23"/>
  <c r="AR3321" i="23"/>
  <c r="AR3320" i="23"/>
  <c r="AR3319" i="23"/>
  <c r="AR3318" i="23"/>
  <c r="AR3317" i="23"/>
  <c r="AR3316" i="23"/>
  <c r="AR3315" i="23"/>
  <c r="AR3314" i="23"/>
  <c r="AR3313" i="23"/>
  <c r="AR3312" i="23"/>
  <c r="AR3311" i="23"/>
  <c r="AR3310" i="23"/>
  <c r="AR3309" i="23"/>
  <c r="AR3308" i="23"/>
  <c r="AR3307" i="23"/>
  <c r="AR3306" i="23"/>
  <c r="AR3305" i="23"/>
  <c r="AR3304" i="23"/>
  <c r="AR3303" i="23"/>
  <c r="AR3302" i="23"/>
  <c r="AR3301" i="23"/>
  <c r="AR3300" i="23"/>
  <c r="AR3299" i="23"/>
  <c r="AR3298" i="23"/>
  <c r="AR3297" i="23"/>
  <c r="AR3296" i="23"/>
  <c r="AR3295" i="23"/>
  <c r="AR3294" i="23"/>
  <c r="AR3293" i="23"/>
  <c r="AR3292" i="23"/>
  <c r="AR3291" i="23"/>
  <c r="AR3290" i="23"/>
  <c r="AR3289" i="23"/>
  <c r="AR3288" i="23"/>
  <c r="AR3287" i="23"/>
  <c r="AR3286" i="23"/>
  <c r="AR3285" i="23"/>
  <c r="AR3284" i="23"/>
  <c r="AR3283" i="23"/>
  <c r="AR3282" i="23"/>
  <c r="AR3281" i="23"/>
  <c r="AR3280" i="23"/>
  <c r="AR3279" i="23"/>
  <c r="AR3278" i="23"/>
  <c r="AR3277" i="23"/>
  <c r="AR3276" i="23"/>
  <c r="AR3275" i="23"/>
  <c r="AR3274" i="23"/>
  <c r="AR3273" i="23"/>
  <c r="AR3272" i="23"/>
  <c r="AR3271" i="23"/>
  <c r="AR3270" i="23"/>
  <c r="AR3269" i="23"/>
  <c r="AR3268" i="23"/>
  <c r="AR3267" i="23"/>
  <c r="AR3266" i="23"/>
  <c r="AR3265" i="23"/>
  <c r="AR3264" i="23"/>
  <c r="AR3263" i="23"/>
  <c r="AR3262" i="23"/>
  <c r="AR3261" i="23"/>
  <c r="AR3260" i="23"/>
  <c r="AR3259" i="23"/>
  <c r="AR3258" i="23"/>
  <c r="AR3257" i="23"/>
  <c r="AR3256" i="23"/>
  <c r="AR3255" i="23"/>
  <c r="AR3254" i="23"/>
  <c r="AR3253" i="23"/>
  <c r="AR3252" i="23"/>
  <c r="AR3251" i="23"/>
  <c r="AR3250" i="23"/>
  <c r="AR3249" i="23"/>
  <c r="AR3248" i="23"/>
  <c r="AR3247" i="23"/>
  <c r="AR3246" i="23"/>
  <c r="AR3245" i="23"/>
  <c r="AR3244" i="23"/>
  <c r="AR3243" i="23"/>
  <c r="AR3242" i="23"/>
  <c r="AR3241" i="23"/>
  <c r="AR3240" i="23"/>
  <c r="AR3239" i="23"/>
  <c r="AR3238" i="23"/>
  <c r="AR3237" i="23"/>
  <c r="AR3236" i="23"/>
  <c r="AR3235" i="23"/>
  <c r="AR3234" i="23"/>
  <c r="AR3233" i="23"/>
  <c r="AR3232" i="23"/>
  <c r="AR3231" i="23"/>
  <c r="AR3230" i="23"/>
  <c r="AR3229" i="23"/>
  <c r="AR3228" i="23"/>
  <c r="AR3227" i="23"/>
  <c r="AR3226" i="23"/>
  <c r="AR3225" i="23"/>
  <c r="AR3224" i="23"/>
  <c r="AR3223" i="23"/>
  <c r="AR3222" i="23"/>
  <c r="AR3221" i="23"/>
  <c r="AR3220" i="23"/>
  <c r="AR3219" i="23"/>
  <c r="AR3218" i="23"/>
  <c r="AR3217" i="23"/>
  <c r="AR3216" i="23"/>
  <c r="AR3215" i="23"/>
  <c r="AR3214" i="23"/>
  <c r="AR3213" i="23"/>
  <c r="AR3212" i="23"/>
  <c r="AR3211" i="23"/>
  <c r="AR3210" i="23"/>
  <c r="AR3209" i="23"/>
  <c r="AR3208" i="23"/>
  <c r="AR3207" i="23"/>
  <c r="AR3206" i="23"/>
  <c r="AR3205" i="23"/>
  <c r="AR3204" i="23"/>
  <c r="AR3203" i="23"/>
  <c r="AR3202" i="23"/>
  <c r="AR3201" i="23"/>
  <c r="AR3200" i="23"/>
  <c r="AR3199" i="23"/>
  <c r="AR3198" i="23"/>
  <c r="AR3197" i="23"/>
  <c r="AR3196" i="23"/>
  <c r="AR3195" i="23"/>
  <c r="AR3194" i="23"/>
  <c r="AR3193" i="23"/>
  <c r="AR3192" i="23"/>
  <c r="AR3191" i="23"/>
  <c r="AR3190" i="23"/>
  <c r="AR3189" i="23"/>
  <c r="AR3188" i="23"/>
  <c r="AR3187" i="23"/>
  <c r="AR3186" i="23"/>
  <c r="AR3185" i="23"/>
  <c r="AR3184" i="23"/>
  <c r="AR3183" i="23"/>
  <c r="AR3182" i="23"/>
  <c r="AR3181" i="23"/>
  <c r="AR3180" i="23"/>
  <c r="AR3179" i="23"/>
  <c r="AR3178" i="23"/>
  <c r="AR3177" i="23"/>
  <c r="AR3176" i="23"/>
  <c r="AR3175" i="23"/>
  <c r="AR3174" i="23"/>
  <c r="AR3173" i="23"/>
  <c r="AR3172" i="23"/>
  <c r="AR3171" i="23"/>
  <c r="AR3170" i="23"/>
  <c r="AR3169" i="23"/>
  <c r="AR3168" i="23"/>
  <c r="AR3167" i="23"/>
  <c r="AR3166" i="23"/>
  <c r="AR3165" i="23"/>
  <c r="AR3164" i="23"/>
  <c r="AR3163" i="23"/>
  <c r="AR3162" i="23"/>
  <c r="AR3161" i="23"/>
  <c r="AR3160" i="23"/>
  <c r="AR3159" i="23"/>
  <c r="AR3158" i="23"/>
  <c r="AR3157" i="23"/>
  <c r="AR3156" i="23"/>
  <c r="AR3155" i="23"/>
  <c r="AR3154" i="23"/>
  <c r="AR3153" i="23"/>
  <c r="AR3152" i="23"/>
  <c r="AR3151" i="23"/>
  <c r="AR3150" i="23"/>
  <c r="AR3149" i="23"/>
  <c r="AR3148" i="23"/>
  <c r="AR3147" i="23"/>
  <c r="AR3146" i="23"/>
  <c r="AR3145" i="23"/>
  <c r="AR3144" i="23"/>
  <c r="AR3143" i="23"/>
  <c r="AR3142" i="23"/>
  <c r="AR3141" i="23"/>
  <c r="AR3140" i="23"/>
  <c r="AR3139" i="23"/>
  <c r="AR3138" i="23"/>
  <c r="AR3137" i="23"/>
  <c r="AR3136" i="23"/>
  <c r="AR3135" i="23"/>
  <c r="AR3134" i="23"/>
  <c r="AR3133" i="23"/>
  <c r="AR3132" i="23"/>
  <c r="AR3131" i="23"/>
  <c r="AR3130" i="23"/>
  <c r="AR3129" i="23"/>
  <c r="AR3128" i="23"/>
  <c r="AR3127" i="23"/>
  <c r="AR3126" i="23"/>
  <c r="AR3125" i="23"/>
  <c r="AR3124" i="23"/>
  <c r="AR3123" i="23"/>
  <c r="AR3122" i="23"/>
  <c r="AR3121" i="23"/>
  <c r="AR3120" i="23"/>
  <c r="AR3119" i="23"/>
  <c r="AR3118" i="23"/>
  <c r="AR3117" i="23"/>
  <c r="AR3116" i="23"/>
  <c r="AR3115" i="23"/>
  <c r="AR3114" i="23"/>
  <c r="AR3113" i="23"/>
  <c r="AR3112" i="23"/>
  <c r="AR3111" i="23"/>
  <c r="AR3110" i="23"/>
  <c r="AR3109" i="23"/>
  <c r="AR3108" i="23"/>
  <c r="AR3107" i="23"/>
  <c r="AR3106" i="23"/>
  <c r="AR3105" i="23"/>
  <c r="AR3104" i="23"/>
  <c r="AR3103" i="23"/>
  <c r="AR3102" i="23"/>
  <c r="AR3101" i="23"/>
  <c r="AR3100" i="23"/>
  <c r="AR3099" i="23"/>
  <c r="AR3098" i="23"/>
  <c r="AR3097" i="23"/>
  <c r="AR3096" i="23"/>
  <c r="AR3095" i="23"/>
  <c r="AR3094" i="23"/>
  <c r="AR3093" i="23"/>
  <c r="AR3092" i="23"/>
  <c r="AR3091" i="23"/>
  <c r="AR3090" i="23"/>
  <c r="AR3089" i="23"/>
  <c r="AR3088" i="23"/>
  <c r="AR3087" i="23"/>
  <c r="AR3086" i="23"/>
  <c r="AR3085" i="23"/>
  <c r="AR3084" i="23"/>
  <c r="AR3083" i="23"/>
  <c r="AR3082" i="23"/>
  <c r="AR3081" i="23"/>
  <c r="AR3080" i="23"/>
  <c r="AR3079" i="23"/>
  <c r="AR3078" i="23"/>
  <c r="AR3077" i="23"/>
  <c r="AR3076" i="23"/>
  <c r="AR3075" i="23"/>
  <c r="AR3074" i="23"/>
  <c r="AR3073" i="23"/>
  <c r="AR3072" i="23"/>
  <c r="AR3071" i="23"/>
  <c r="AR3070" i="23"/>
  <c r="AR3069" i="23"/>
  <c r="AR3068" i="23"/>
  <c r="AR3067" i="23"/>
  <c r="AR3066" i="23"/>
  <c r="AR3065" i="23"/>
  <c r="AR3064" i="23"/>
  <c r="AR3063" i="23"/>
  <c r="AR3062" i="23"/>
  <c r="AR3061" i="23"/>
  <c r="AR3060" i="23"/>
  <c r="AR3059" i="23"/>
  <c r="AR3058" i="23"/>
  <c r="AR3057" i="23"/>
  <c r="AR3056" i="23"/>
  <c r="AR3055" i="23"/>
  <c r="AR3054" i="23"/>
  <c r="AR3053" i="23"/>
  <c r="AR3052" i="23"/>
  <c r="AR3051" i="23"/>
  <c r="AR3050" i="23"/>
  <c r="AR3049" i="23"/>
  <c r="AR3048" i="23"/>
  <c r="AR3047" i="23"/>
  <c r="AR3046" i="23"/>
  <c r="AR3045" i="23"/>
  <c r="AR3044" i="23"/>
  <c r="AR3043" i="23"/>
  <c r="AR3042" i="23"/>
  <c r="AR3041" i="23"/>
  <c r="AR3040" i="23"/>
  <c r="AR3039" i="23"/>
  <c r="AR3038" i="23"/>
  <c r="AR3037" i="23"/>
  <c r="AR3036" i="23"/>
  <c r="AR3035" i="23"/>
  <c r="AR3034" i="23"/>
  <c r="AR3033" i="23"/>
  <c r="AR3032" i="23"/>
  <c r="AR3031" i="23"/>
  <c r="AR3030" i="23"/>
  <c r="AR3029" i="23"/>
  <c r="AR3028" i="23"/>
  <c r="AR3027" i="23"/>
  <c r="AR3026" i="23"/>
  <c r="AR3025" i="23"/>
  <c r="AR3024" i="23"/>
  <c r="AR3023" i="23"/>
  <c r="AR3022" i="23"/>
  <c r="AR3021" i="23"/>
  <c r="AR3020" i="23"/>
  <c r="AR3019" i="23"/>
  <c r="AR3018" i="23"/>
  <c r="AR3017" i="23"/>
  <c r="AR3016" i="23"/>
  <c r="AR3015" i="23"/>
  <c r="AR3014" i="23"/>
  <c r="AR3013" i="23"/>
  <c r="AR3012" i="23"/>
  <c r="AR3011" i="23"/>
  <c r="AR3010" i="23"/>
  <c r="AR3009" i="23"/>
  <c r="AR3008" i="23"/>
  <c r="AR3007" i="23"/>
  <c r="AR3006" i="23"/>
  <c r="AR3005" i="23"/>
  <c r="AR3004" i="23"/>
  <c r="AR3003" i="23"/>
  <c r="AR3002" i="23"/>
  <c r="AR3001" i="23"/>
  <c r="AR3000" i="23"/>
  <c r="AR2999" i="23"/>
  <c r="AR2998" i="23"/>
  <c r="AR2997" i="23"/>
  <c r="AR2996" i="23"/>
  <c r="AR2995" i="23"/>
  <c r="AR2994" i="23"/>
  <c r="AR2993" i="23"/>
  <c r="AR2992" i="23"/>
  <c r="AR2991" i="23"/>
  <c r="AR2990" i="23"/>
  <c r="AR2989" i="23"/>
  <c r="AR2988" i="23"/>
  <c r="AR2987" i="23"/>
  <c r="AR2986" i="23"/>
  <c r="AR2985" i="23"/>
  <c r="AR2984" i="23"/>
  <c r="AR2983" i="23"/>
  <c r="AR2982" i="23"/>
  <c r="AR2981" i="23"/>
  <c r="AR2980" i="23"/>
  <c r="AR2979" i="23"/>
  <c r="AR2978" i="23"/>
  <c r="AR2977" i="23"/>
  <c r="AR2976" i="23"/>
  <c r="AR2975" i="23"/>
  <c r="AR2974" i="23"/>
  <c r="AR2973" i="23"/>
  <c r="AR2972" i="23"/>
  <c r="AR2971" i="23"/>
  <c r="AR2970" i="23"/>
  <c r="AR2969" i="23"/>
  <c r="AR2968" i="23"/>
  <c r="AR2967" i="23"/>
  <c r="AR2966" i="23"/>
  <c r="AR2965" i="23"/>
  <c r="AR2964" i="23"/>
  <c r="AR2963" i="23"/>
  <c r="AR2962" i="23"/>
  <c r="AR2961" i="23"/>
  <c r="AR2960" i="23"/>
  <c r="AR2959" i="23"/>
  <c r="AR2958" i="23"/>
  <c r="AR2957" i="23"/>
  <c r="AR2956" i="23"/>
  <c r="AR2955" i="23"/>
  <c r="AR2954" i="23"/>
  <c r="AR2953" i="23"/>
  <c r="AR2952" i="23"/>
  <c r="AR2951" i="23"/>
  <c r="AR2950" i="23"/>
  <c r="AR2949" i="23"/>
  <c r="AR2948" i="23"/>
  <c r="AR2947" i="23"/>
  <c r="AR2946" i="23"/>
  <c r="AR2945" i="23"/>
  <c r="AR2944" i="23"/>
  <c r="AR2943" i="23"/>
  <c r="AR2942" i="23"/>
  <c r="AR2941" i="23"/>
  <c r="AR2940" i="23"/>
  <c r="AR2939" i="23"/>
  <c r="AR2938" i="23"/>
  <c r="AR2937" i="23"/>
  <c r="AR2936" i="23"/>
  <c r="AR2935" i="23"/>
  <c r="AR2934" i="23"/>
  <c r="AR2933" i="23"/>
  <c r="AR2932" i="23"/>
  <c r="AR2931" i="23"/>
  <c r="AR2930" i="23"/>
  <c r="AR2929" i="23"/>
  <c r="AR2928" i="23"/>
  <c r="AR2927" i="23"/>
  <c r="AR2926" i="23"/>
  <c r="AR2925" i="23"/>
  <c r="AR2924" i="23"/>
  <c r="AR2923" i="23"/>
  <c r="AR2922" i="23"/>
  <c r="AR2921" i="23"/>
  <c r="AR2920" i="23"/>
  <c r="AR2919" i="23"/>
  <c r="AR2918" i="23"/>
  <c r="AR2917" i="23"/>
  <c r="AR2916" i="23"/>
  <c r="AR2915" i="23"/>
  <c r="AR2914" i="23"/>
  <c r="AR2913" i="23"/>
  <c r="AR2912" i="23"/>
  <c r="AR2911" i="23"/>
  <c r="AR2910" i="23"/>
  <c r="AR2909" i="23"/>
  <c r="AR2908" i="23"/>
  <c r="AR2907" i="23"/>
  <c r="AR2906" i="23"/>
  <c r="AR2905" i="23"/>
  <c r="AR2904" i="23"/>
  <c r="AR2903" i="23"/>
  <c r="AR2902" i="23"/>
  <c r="AR2901" i="23"/>
  <c r="AR2900" i="23"/>
  <c r="AR2899" i="23"/>
  <c r="AR2898" i="23"/>
  <c r="AR2897" i="23"/>
  <c r="AR2896" i="23"/>
  <c r="AR2895" i="23"/>
  <c r="AR2894" i="23"/>
  <c r="AR2893" i="23"/>
  <c r="AR2892" i="23"/>
  <c r="AR2891" i="23"/>
  <c r="AR2890" i="23"/>
  <c r="AR2889" i="23"/>
  <c r="AR2888" i="23"/>
  <c r="AR2887" i="23"/>
  <c r="AR2886" i="23"/>
  <c r="AR2885" i="23"/>
  <c r="AR2884" i="23"/>
  <c r="AR2883" i="23"/>
  <c r="AR2882" i="23"/>
  <c r="AR2881" i="23"/>
  <c r="AR2880" i="23"/>
  <c r="AR2879" i="23"/>
  <c r="AR2878" i="23"/>
  <c r="AR2877" i="23"/>
  <c r="AR2876" i="23"/>
  <c r="AR2875" i="23"/>
  <c r="AR2874" i="23"/>
  <c r="AR2873" i="23"/>
  <c r="AR2872" i="23"/>
  <c r="AR2871" i="23"/>
  <c r="AR2870" i="23"/>
  <c r="AR2869" i="23"/>
  <c r="AR2868" i="23"/>
  <c r="AR2867" i="23"/>
  <c r="AR2866" i="23"/>
  <c r="AR2865" i="23"/>
  <c r="AR2864" i="23"/>
  <c r="AR2863" i="23"/>
  <c r="AR2862" i="23"/>
  <c r="AR2861" i="23"/>
  <c r="AR2860" i="23"/>
  <c r="AR2859" i="23"/>
  <c r="AR2858" i="23"/>
  <c r="AR2857" i="23"/>
  <c r="AR2856" i="23"/>
  <c r="AR2855" i="23"/>
  <c r="AR2854" i="23"/>
  <c r="AR2853" i="23"/>
  <c r="AR2852" i="23"/>
  <c r="AR2851" i="23"/>
  <c r="AR2850" i="23"/>
  <c r="AR2849" i="23"/>
  <c r="AR2848" i="23"/>
  <c r="AR2847" i="23"/>
  <c r="AR2846" i="23"/>
  <c r="AR2845" i="23"/>
  <c r="AR2844" i="23"/>
  <c r="AR2843" i="23"/>
  <c r="AR2842" i="23"/>
  <c r="AR2841" i="23"/>
  <c r="AR2840" i="23"/>
  <c r="AR2839" i="23"/>
  <c r="AR2838" i="23"/>
  <c r="AR2837" i="23"/>
  <c r="AR2836" i="23"/>
  <c r="AR2835" i="23"/>
  <c r="AR2834" i="23"/>
  <c r="AR2833" i="23"/>
  <c r="AR2832" i="23"/>
  <c r="AR2831" i="23"/>
  <c r="AR2830" i="23"/>
  <c r="AR2829" i="23"/>
  <c r="AR2828" i="23"/>
  <c r="AR2827" i="23"/>
  <c r="AR2826" i="23"/>
  <c r="AR2825" i="23"/>
  <c r="AR2824" i="23"/>
  <c r="AR2823" i="23"/>
  <c r="AR2822" i="23"/>
  <c r="AR2821" i="23"/>
  <c r="AR2820" i="23"/>
  <c r="AR2819" i="23"/>
  <c r="AR2818" i="23"/>
  <c r="AR2817" i="23"/>
  <c r="AR2816" i="23"/>
  <c r="AR2815" i="23"/>
  <c r="AR2814" i="23"/>
  <c r="AR2813" i="23"/>
  <c r="AR2812" i="23"/>
  <c r="AR2811" i="23"/>
  <c r="AR2810" i="23"/>
  <c r="AR2809" i="23"/>
  <c r="AR2808" i="23"/>
  <c r="AR2807" i="23"/>
  <c r="AR2806" i="23"/>
  <c r="AR2805" i="23"/>
  <c r="AR2804" i="23"/>
  <c r="AR2803" i="23"/>
  <c r="AR2802" i="23"/>
  <c r="AR2801" i="23"/>
  <c r="AR2800" i="23"/>
  <c r="AR2799" i="23"/>
  <c r="AR2798" i="23"/>
  <c r="AR2797" i="23"/>
  <c r="AR2796" i="23"/>
  <c r="AR2795" i="23"/>
  <c r="AR2794" i="23"/>
  <c r="AR2793" i="23"/>
  <c r="AR2792" i="23"/>
  <c r="AR2791" i="23"/>
  <c r="AR2790" i="23"/>
  <c r="AR2789" i="23"/>
  <c r="AR2788" i="23"/>
  <c r="AR2787" i="23"/>
  <c r="AR2786" i="23"/>
  <c r="AR2785" i="23"/>
  <c r="AR2784" i="23"/>
  <c r="AR2783" i="23"/>
  <c r="AR2782" i="23"/>
  <c r="AR2781" i="23"/>
  <c r="AR2780" i="23"/>
  <c r="AR2779" i="23"/>
  <c r="AR2778" i="23"/>
  <c r="AR2777" i="23"/>
  <c r="AR2776" i="23"/>
  <c r="AR2775" i="23"/>
  <c r="AR2774" i="23"/>
  <c r="AR2773" i="23"/>
  <c r="AR2772" i="23"/>
  <c r="AR2771" i="23"/>
  <c r="AR2770" i="23"/>
  <c r="AR2769" i="23"/>
  <c r="AR2768" i="23"/>
  <c r="AR2767" i="23"/>
  <c r="AR2766" i="23"/>
  <c r="AR2765" i="23"/>
  <c r="AR2764" i="23"/>
  <c r="AR2763" i="23"/>
  <c r="AR2762" i="23"/>
  <c r="AR2761" i="23"/>
  <c r="AR2760" i="23"/>
  <c r="AR2759" i="23"/>
  <c r="AR2758" i="23"/>
  <c r="AR2757" i="23"/>
  <c r="AR2756" i="23"/>
  <c r="AR2755" i="23"/>
  <c r="AR2754" i="23"/>
  <c r="AR2753" i="23"/>
  <c r="AR2752" i="23"/>
  <c r="AR2751" i="23"/>
  <c r="AR2750" i="23"/>
  <c r="AR2749" i="23"/>
  <c r="AR2748" i="23"/>
  <c r="AR2747" i="23"/>
  <c r="AR2746" i="23"/>
  <c r="AR2745" i="23"/>
  <c r="AR2744" i="23"/>
  <c r="AR2743" i="23"/>
  <c r="AR2742" i="23"/>
  <c r="AR2741" i="23"/>
  <c r="AR2740" i="23"/>
  <c r="AR2739" i="23"/>
  <c r="AR2738" i="23"/>
  <c r="AR2737" i="23"/>
  <c r="AR2736" i="23"/>
  <c r="AR2735" i="23"/>
  <c r="AR2734" i="23"/>
  <c r="AR2733" i="23"/>
  <c r="AR2732" i="23"/>
  <c r="AR2731" i="23"/>
  <c r="AR2730" i="23"/>
  <c r="AR2729" i="23"/>
  <c r="AR2728" i="23"/>
  <c r="AR2727" i="23"/>
  <c r="AR2726" i="23"/>
  <c r="AR2725" i="23"/>
  <c r="AR2724" i="23"/>
  <c r="AR2723" i="23"/>
  <c r="AR2722" i="23"/>
  <c r="AR2721" i="23"/>
  <c r="AR2720" i="23"/>
  <c r="AR2719" i="23"/>
  <c r="AR2718" i="23"/>
  <c r="AR2717" i="23"/>
  <c r="AR2716" i="23"/>
  <c r="AR2715" i="23"/>
  <c r="AR2714" i="23"/>
  <c r="AR2713" i="23"/>
  <c r="AR2712" i="23"/>
  <c r="AR2711" i="23"/>
  <c r="AR2710" i="23"/>
  <c r="AR2709" i="23"/>
  <c r="AR2708" i="23"/>
  <c r="AR2707" i="23"/>
  <c r="AR2706" i="23"/>
  <c r="AR2705" i="23"/>
  <c r="AR2704" i="23"/>
  <c r="AR2703" i="23"/>
  <c r="AR2702" i="23"/>
  <c r="AR2701" i="23"/>
  <c r="AR2700" i="23"/>
  <c r="AR2699" i="23"/>
  <c r="AR2698" i="23"/>
  <c r="AR2697" i="23"/>
  <c r="AR2696" i="23"/>
  <c r="AR2695" i="23"/>
  <c r="AR2694" i="23"/>
  <c r="AR2693" i="23"/>
  <c r="AR2692" i="23"/>
  <c r="AR2691" i="23"/>
  <c r="AR2690" i="23"/>
  <c r="AR2689" i="23"/>
  <c r="AR2688" i="23"/>
  <c r="AR2687" i="23"/>
  <c r="AR2686" i="23"/>
  <c r="AR2685" i="23"/>
  <c r="AR2684" i="23"/>
  <c r="AR2683" i="23"/>
  <c r="AR2682" i="23"/>
  <c r="AR2681" i="23"/>
  <c r="AR2680" i="23"/>
  <c r="AR2679" i="23"/>
  <c r="AR2678" i="23"/>
  <c r="AR2677" i="23"/>
  <c r="AR2676" i="23"/>
  <c r="AR2675" i="23"/>
  <c r="AR2674" i="23"/>
  <c r="AR2673" i="23"/>
  <c r="AR2672" i="23"/>
  <c r="AR2671" i="23"/>
  <c r="AR2670" i="23"/>
  <c r="AR2669" i="23"/>
  <c r="AR2668" i="23"/>
  <c r="AR2667" i="23"/>
  <c r="AR2666" i="23"/>
  <c r="AR2665" i="23"/>
  <c r="AR2664" i="23"/>
  <c r="AR2663" i="23"/>
  <c r="AR2662" i="23"/>
  <c r="AR2661" i="23"/>
  <c r="AR2660" i="23"/>
  <c r="AR2659" i="23"/>
  <c r="AR2658" i="23"/>
  <c r="AR2657" i="23"/>
  <c r="AR2656" i="23"/>
  <c r="AR2655" i="23"/>
  <c r="AR2654" i="23"/>
  <c r="AR2653" i="23"/>
  <c r="AR2652" i="23"/>
  <c r="AR2651" i="23"/>
  <c r="AR2650" i="23"/>
  <c r="AR2649" i="23"/>
  <c r="AR2648" i="23"/>
  <c r="AR2647" i="23"/>
  <c r="AR2646" i="23"/>
  <c r="AR2645" i="23"/>
  <c r="AR2644" i="23"/>
  <c r="AR2643" i="23"/>
  <c r="AR2642" i="23"/>
  <c r="AR2641" i="23"/>
  <c r="AR2640" i="23"/>
  <c r="AR2639" i="23"/>
  <c r="AR2638" i="23"/>
  <c r="AR2637" i="23"/>
  <c r="AR2636" i="23"/>
  <c r="AR2635" i="23"/>
  <c r="AR2634" i="23"/>
  <c r="AR2633" i="23"/>
  <c r="AR2632" i="23"/>
  <c r="AR2631" i="23"/>
  <c r="AR2630" i="23"/>
  <c r="AR2629" i="23"/>
  <c r="AR2628" i="23"/>
  <c r="AR2627" i="23"/>
  <c r="AR2626" i="23"/>
  <c r="AR2625" i="23"/>
  <c r="AR2624" i="23"/>
  <c r="AR2623" i="23"/>
  <c r="AR2622" i="23"/>
  <c r="AR2621" i="23"/>
  <c r="AR2620" i="23"/>
  <c r="AR2619" i="23"/>
  <c r="AR2618" i="23"/>
  <c r="AR2617" i="23"/>
  <c r="AR2616" i="23"/>
  <c r="AR2615" i="23"/>
  <c r="AR2614" i="23"/>
  <c r="AR2613" i="23"/>
  <c r="AR2612" i="23"/>
  <c r="AR2611" i="23"/>
  <c r="AR2610" i="23"/>
  <c r="AR2609" i="23"/>
  <c r="AR2608" i="23"/>
  <c r="AR2607" i="23"/>
  <c r="AR2606" i="23"/>
  <c r="AR2605" i="23"/>
  <c r="AR2604" i="23"/>
  <c r="AR2603" i="23"/>
  <c r="AR2602" i="23"/>
  <c r="AR2601" i="23"/>
  <c r="AR2600" i="23"/>
  <c r="AR2599" i="23"/>
  <c r="AR2598" i="23"/>
  <c r="AR2597" i="23"/>
  <c r="AR2596" i="23"/>
  <c r="AR2595" i="23"/>
  <c r="AR2594" i="23"/>
  <c r="AR2593" i="23"/>
  <c r="AR2592" i="23"/>
  <c r="AR2591" i="23"/>
  <c r="AR2590" i="23"/>
  <c r="AR2589" i="23"/>
  <c r="AR2588" i="23"/>
  <c r="AR2587" i="23"/>
  <c r="AR2586" i="23"/>
  <c r="AR2585" i="23"/>
  <c r="AR2584" i="23"/>
  <c r="AR2583" i="23"/>
  <c r="AR2582" i="23"/>
  <c r="AR2581" i="23"/>
  <c r="AR2580" i="23"/>
  <c r="AR2579" i="23"/>
  <c r="AR2578" i="23"/>
  <c r="AR2577" i="23"/>
  <c r="AR2576" i="23"/>
  <c r="AR2575" i="23"/>
  <c r="AR2574" i="23"/>
  <c r="AR2573" i="23"/>
  <c r="AR2572" i="23"/>
  <c r="AR2571" i="23"/>
  <c r="AR2570" i="23"/>
  <c r="AR2569" i="23"/>
  <c r="AR2568" i="23"/>
  <c r="AR2567" i="23"/>
  <c r="AR2566" i="23"/>
  <c r="AR2565" i="23"/>
  <c r="AR2564" i="23"/>
  <c r="AR2563" i="23"/>
  <c r="AR2562" i="23"/>
  <c r="AR2561" i="23"/>
  <c r="AR2560" i="23"/>
  <c r="AR2559" i="23"/>
  <c r="AR2558" i="23"/>
  <c r="AR2557" i="23"/>
  <c r="AR2556" i="23"/>
  <c r="AR2555" i="23"/>
  <c r="AR2554" i="23"/>
  <c r="AR2553" i="23"/>
  <c r="AR2552" i="23"/>
  <c r="AR2551" i="23"/>
  <c r="AR2550" i="23"/>
  <c r="AR2549" i="23"/>
  <c r="AR2548" i="23"/>
  <c r="AR2547" i="23"/>
  <c r="AR2546" i="23"/>
  <c r="AR2545" i="23"/>
  <c r="AR2544" i="23"/>
  <c r="AR2543" i="23"/>
  <c r="AR2542" i="23"/>
  <c r="AR2541" i="23"/>
  <c r="AR2540" i="23"/>
  <c r="AR2539" i="23"/>
  <c r="AR2538" i="23"/>
  <c r="AR2537" i="23"/>
  <c r="AR2536" i="23"/>
  <c r="AR2535" i="23"/>
  <c r="AR2534" i="23"/>
  <c r="AR2533" i="23"/>
  <c r="AR2532" i="23"/>
  <c r="AR2531" i="23"/>
  <c r="AR2530" i="23"/>
  <c r="AR2529" i="23"/>
  <c r="AR2528" i="23"/>
  <c r="AR2527" i="23"/>
  <c r="AR2526" i="23"/>
  <c r="AR2525" i="23"/>
  <c r="AR2524" i="23"/>
  <c r="AR2523" i="23"/>
  <c r="AR2522" i="23"/>
  <c r="AR2521" i="23"/>
  <c r="AR2520" i="23"/>
  <c r="AR2519" i="23"/>
  <c r="AR2518" i="23"/>
  <c r="AR2517" i="23"/>
  <c r="AR2516" i="23"/>
  <c r="AR2515" i="23"/>
  <c r="AR2514" i="23"/>
  <c r="AR2513" i="23"/>
  <c r="AR2512" i="23"/>
  <c r="AR2511" i="23"/>
  <c r="AR2510" i="23"/>
  <c r="AR2509" i="23"/>
  <c r="AR2508" i="23"/>
  <c r="AR2507" i="23"/>
  <c r="AR2506" i="23"/>
  <c r="AR2505" i="23"/>
  <c r="AR2504" i="23"/>
  <c r="AR2503" i="23"/>
  <c r="AR2502" i="23"/>
  <c r="AR2501" i="23"/>
  <c r="AR2500" i="23"/>
  <c r="AR2499" i="23"/>
  <c r="AR2498" i="23"/>
  <c r="AR2497" i="23"/>
  <c r="AR2496" i="23"/>
  <c r="AR2495" i="23"/>
  <c r="AR2494" i="23"/>
  <c r="AR2493" i="23"/>
  <c r="AR2492" i="23"/>
  <c r="AR2491" i="23"/>
  <c r="AR2490" i="23"/>
  <c r="AR2489" i="23"/>
  <c r="AR2488" i="23"/>
  <c r="AR2487" i="23"/>
  <c r="AR2486" i="23"/>
  <c r="AR2485" i="23"/>
  <c r="AR2484" i="23"/>
  <c r="AR2483" i="23"/>
  <c r="AR2482" i="23"/>
  <c r="AR2481" i="23"/>
  <c r="AR2480" i="23"/>
  <c r="AR2479" i="23"/>
  <c r="AR2478" i="23"/>
  <c r="AR2477" i="23"/>
  <c r="AR2476" i="23"/>
  <c r="AR2475" i="23"/>
  <c r="AR2474" i="23"/>
  <c r="AR2473" i="23"/>
  <c r="AR2472" i="23"/>
  <c r="AR2471" i="23"/>
  <c r="AR2470" i="23"/>
  <c r="AR2469" i="23"/>
  <c r="AR2468" i="23"/>
  <c r="AR2467" i="23"/>
  <c r="AR2466" i="23"/>
  <c r="AR2465" i="23"/>
  <c r="AR2464" i="23"/>
  <c r="AR2463" i="23"/>
  <c r="AR2462" i="23"/>
  <c r="AR2461" i="23"/>
  <c r="AR2460" i="23"/>
  <c r="AR2459" i="23"/>
  <c r="AR2458" i="23"/>
  <c r="AR2457" i="23"/>
  <c r="AR2456" i="23"/>
  <c r="AR2455" i="23"/>
  <c r="AR2454" i="23"/>
  <c r="AR2453" i="23"/>
  <c r="AR2452" i="23"/>
  <c r="AR2451" i="23"/>
  <c r="AR2450" i="23"/>
  <c r="AR2449" i="23"/>
  <c r="AR2448" i="23"/>
  <c r="AR2447" i="23"/>
  <c r="AR2446" i="23"/>
  <c r="AR2445" i="23"/>
  <c r="AR2444" i="23"/>
  <c r="AR2443" i="23"/>
  <c r="AR2442" i="23"/>
  <c r="AR2441" i="23"/>
  <c r="AR2440" i="23"/>
  <c r="AR2439" i="23"/>
  <c r="AR2438" i="23"/>
  <c r="AR2437" i="23"/>
  <c r="AR2436" i="23"/>
  <c r="AR2435" i="23"/>
  <c r="AR2434" i="23"/>
  <c r="AR2433" i="23"/>
  <c r="AR2432" i="23"/>
  <c r="AR2431" i="23"/>
  <c r="AR2430" i="23"/>
  <c r="AR2429" i="23"/>
  <c r="AR2428" i="23"/>
  <c r="AR2427" i="23"/>
  <c r="AR2426" i="23"/>
  <c r="AR2425" i="23"/>
  <c r="AR2424" i="23"/>
  <c r="AR2423" i="23"/>
  <c r="AR2422" i="23"/>
  <c r="AR2421" i="23"/>
  <c r="AR2420" i="23"/>
  <c r="AR2419" i="23"/>
  <c r="AR2418" i="23"/>
  <c r="AR2417" i="23"/>
  <c r="AR2416" i="23"/>
  <c r="AR2415" i="23"/>
  <c r="AR2414" i="23"/>
  <c r="AR2413" i="23"/>
  <c r="AR2412" i="23"/>
  <c r="AR2411" i="23"/>
  <c r="AR2410" i="23"/>
  <c r="AR2409" i="23"/>
  <c r="AR2408" i="23"/>
  <c r="AR2407" i="23"/>
  <c r="AR2406" i="23"/>
  <c r="AR2405" i="23"/>
  <c r="AR2404" i="23"/>
  <c r="AR2403" i="23"/>
  <c r="AR2402" i="23"/>
  <c r="AR2401" i="23"/>
  <c r="AR2400" i="23"/>
  <c r="AR2399" i="23"/>
  <c r="AR2398" i="23"/>
  <c r="AR2397" i="23"/>
  <c r="AR2396" i="23"/>
  <c r="AR2395" i="23"/>
  <c r="AR2394" i="23"/>
  <c r="AR2393" i="23"/>
  <c r="AR2392" i="23"/>
  <c r="AR2391" i="23"/>
  <c r="AR2390" i="23"/>
  <c r="AR2389" i="23"/>
  <c r="AR2388" i="23"/>
  <c r="AR2387" i="23"/>
  <c r="AR2386" i="23"/>
  <c r="AR2385" i="23"/>
  <c r="AR2384" i="23"/>
  <c r="AR2383" i="23"/>
  <c r="AR2382" i="23"/>
  <c r="AR2381" i="23"/>
  <c r="AR2380" i="23"/>
  <c r="AR2379" i="23"/>
  <c r="AR2378" i="23"/>
  <c r="AR2377" i="23"/>
  <c r="AR2376" i="23"/>
  <c r="AR2375" i="23"/>
  <c r="AR2374" i="23"/>
  <c r="AR2373" i="23"/>
  <c r="AR2372" i="23"/>
  <c r="AR2371" i="23"/>
  <c r="AR2370" i="23"/>
  <c r="AR2369" i="23"/>
  <c r="AR2368" i="23"/>
  <c r="AR2367" i="23"/>
  <c r="AR2366" i="23"/>
  <c r="AR2365" i="23"/>
  <c r="AR2364" i="23"/>
  <c r="AR2363" i="23"/>
  <c r="AR2362" i="23"/>
  <c r="AR2361" i="23"/>
  <c r="AR2360" i="23"/>
  <c r="AR2359" i="23"/>
  <c r="AR2358" i="23"/>
  <c r="AR2357" i="23"/>
  <c r="AR2356" i="23"/>
  <c r="AR2355" i="23"/>
  <c r="AR2354" i="23"/>
  <c r="AR2353" i="23"/>
  <c r="AR2352" i="23"/>
  <c r="AR2351" i="23"/>
  <c r="AR2350" i="23"/>
  <c r="AR2349" i="23"/>
  <c r="AR2348" i="23"/>
  <c r="AR2347" i="23"/>
  <c r="AR2346" i="23"/>
  <c r="AR2345" i="23"/>
  <c r="AR2344" i="23"/>
  <c r="AR2343" i="23"/>
  <c r="AR2342" i="23"/>
  <c r="AR2341" i="23"/>
  <c r="AR2340" i="23"/>
  <c r="AR2339" i="23"/>
  <c r="AR2338" i="23"/>
  <c r="AR2337" i="23"/>
  <c r="AR2336" i="23"/>
  <c r="AR2335" i="23"/>
  <c r="AR2334" i="23"/>
  <c r="AR2333" i="23"/>
  <c r="AR2332" i="23"/>
  <c r="AR2331" i="23"/>
  <c r="AR2330" i="23"/>
  <c r="AR2329" i="23"/>
  <c r="AR2328" i="23"/>
  <c r="AR2327" i="23"/>
  <c r="AR2326" i="23"/>
  <c r="AR2325" i="23"/>
  <c r="AR2324" i="23"/>
  <c r="AR2323" i="23"/>
  <c r="AR2322" i="23"/>
  <c r="AR2321" i="23"/>
  <c r="AR2320" i="23"/>
  <c r="AR2319" i="23"/>
  <c r="AR2318" i="23"/>
  <c r="AR2317" i="23"/>
  <c r="AR2316" i="23"/>
  <c r="AR2315" i="23"/>
  <c r="AR2314" i="23"/>
  <c r="AR2313" i="23"/>
  <c r="AR2312" i="23"/>
  <c r="AR2311" i="23"/>
  <c r="AR2310" i="23"/>
  <c r="AR2309" i="23"/>
  <c r="AR2308" i="23"/>
  <c r="AR2307" i="23"/>
  <c r="AR2306" i="23"/>
  <c r="AR2305" i="23"/>
  <c r="AR2304" i="23"/>
  <c r="AR2303" i="23"/>
  <c r="AR2302" i="23"/>
  <c r="AR2301" i="23"/>
  <c r="AR2300" i="23"/>
  <c r="AR2299" i="23"/>
  <c r="AR2298" i="23"/>
  <c r="AR2297" i="23"/>
  <c r="AR2296" i="23"/>
  <c r="AR2295" i="23"/>
  <c r="AR2294" i="23"/>
  <c r="AR2293" i="23"/>
  <c r="AR2292" i="23"/>
  <c r="AR2291" i="23"/>
  <c r="AR2290" i="23"/>
  <c r="AR2289" i="23"/>
  <c r="AR2288" i="23"/>
  <c r="AR2287" i="23"/>
  <c r="AR2286" i="23"/>
  <c r="AR2285" i="23"/>
  <c r="AR2284" i="23"/>
  <c r="AR2283" i="23"/>
  <c r="AR2282" i="23"/>
  <c r="AR2281" i="23"/>
  <c r="AR2280" i="23"/>
  <c r="AR2279" i="23"/>
  <c r="AR2278" i="23"/>
  <c r="AR2277" i="23"/>
  <c r="AR2276" i="23"/>
  <c r="AR2275" i="23"/>
  <c r="AR2274" i="23"/>
  <c r="AR2273" i="23"/>
  <c r="AR2272" i="23"/>
  <c r="AR2271" i="23"/>
  <c r="AR2270" i="23"/>
  <c r="AR2269" i="23"/>
  <c r="AR2268" i="23"/>
  <c r="AR2267" i="23"/>
  <c r="AR2266" i="23"/>
  <c r="AR2265" i="23"/>
  <c r="AR2264" i="23"/>
  <c r="AR2263" i="23"/>
  <c r="AR2262" i="23"/>
  <c r="AR2261" i="23"/>
  <c r="AR2260" i="23"/>
  <c r="AR2259" i="23"/>
  <c r="AR2258" i="23"/>
  <c r="AR2257" i="23"/>
  <c r="AR2256" i="23"/>
  <c r="AR2255" i="23"/>
  <c r="AR2254" i="23"/>
  <c r="AR2253" i="23"/>
  <c r="AR2252" i="23"/>
  <c r="AR2251" i="23"/>
  <c r="AR2250" i="23"/>
  <c r="AR2249" i="23"/>
  <c r="AR2248" i="23"/>
  <c r="AR2247" i="23"/>
  <c r="AR2246" i="23"/>
  <c r="AR2245" i="23"/>
  <c r="AR2244" i="23"/>
  <c r="AR2243" i="23"/>
  <c r="AR2242" i="23"/>
  <c r="AR2241" i="23"/>
  <c r="AR2240" i="23"/>
  <c r="AR2239" i="23"/>
  <c r="AR2238" i="23"/>
  <c r="AR2237" i="23"/>
  <c r="AR2236" i="23"/>
  <c r="AR2235" i="23"/>
  <c r="AR2234" i="23"/>
  <c r="AR2233" i="23"/>
  <c r="AR2232" i="23"/>
  <c r="AR2231" i="23"/>
  <c r="AR2230" i="23"/>
  <c r="AR2229" i="23"/>
  <c r="AR2228" i="23"/>
  <c r="AR2227" i="23"/>
  <c r="AR2226" i="23"/>
  <c r="AR2225" i="23"/>
  <c r="AR2224" i="23"/>
  <c r="AR2223" i="23"/>
  <c r="AR2222" i="23"/>
  <c r="AR2221" i="23"/>
  <c r="AR2220" i="23"/>
  <c r="AR2219" i="23"/>
  <c r="AR2218" i="23"/>
  <c r="AR2217" i="23"/>
  <c r="AR2216" i="23"/>
  <c r="AR2215" i="23"/>
  <c r="AR2214" i="23"/>
  <c r="AR2213" i="23"/>
  <c r="AR2212" i="23"/>
  <c r="AR2211" i="23"/>
  <c r="AR2210" i="23"/>
  <c r="AR2209" i="23"/>
  <c r="AR2208" i="23"/>
  <c r="AR2207" i="23"/>
  <c r="AR2206" i="23"/>
  <c r="AR2205" i="23"/>
  <c r="AR2204" i="23"/>
  <c r="AR2203" i="23"/>
  <c r="AR2202" i="23"/>
  <c r="AR2201" i="23"/>
  <c r="AR2200" i="23"/>
  <c r="AR2199" i="23"/>
  <c r="AR2198" i="23"/>
  <c r="AR2197" i="23"/>
  <c r="AR2196" i="23"/>
  <c r="AR2195" i="23"/>
  <c r="AR2194" i="23"/>
  <c r="AR2193" i="23"/>
  <c r="AR2192" i="23"/>
  <c r="AR2191" i="23"/>
  <c r="AR2190" i="23"/>
  <c r="AR2189" i="23"/>
  <c r="AR2188" i="23"/>
  <c r="AR2187" i="23"/>
  <c r="AR2186" i="23"/>
  <c r="AR2185" i="23"/>
  <c r="AR2184" i="23"/>
  <c r="AR2183" i="23"/>
  <c r="AR2182" i="23"/>
  <c r="AR2181" i="23"/>
  <c r="AR2180" i="23"/>
  <c r="AR2179" i="23"/>
  <c r="AR2178" i="23"/>
  <c r="AR2177" i="23"/>
  <c r="AR2176" i="23"/>
  <c r="AR2175" i="23"/>
  <c r="AR2174" i="23"/>
  <c r="AR2173" i="23"/>
  <c r="AR2172" i="23"/>
  <c r="AR2171" i="23"/>
  <c r="AR2170" i="23"/>
  <c r="AR2169" i="23"/>
  <c r="AR2168" i="23"/>
  <c r="AR2167" i="23"/>
  <c r="AR2166" i="23"/>
  <c r="AR2165" i="23"/>
  <c r="AR2164" i="23"/>
  <c r="AR2163" i="23"/>
  <c r="AR2162" i="23"/>
  <c r="AR2161" i="23"/>
  <c r="AR2160" i="23"/>
  <c r="AR2159" i="23"/>
  <c r="AR2158" i="23"/>
  <c r="AR2157" i="23"/>
  <c r="AR2156" i="23"/>
  <c r="AR2155" i="23"/>
  <c r="AR2154" i="23"/>
  <c r="AR2153" i="23"/>
  <c r="AR2152" i="23"/>
  <c r="AR2151" i="23"/>
  <c r="AR2150" i="23"/>
  <c r="AR2149" i="23"/>
  <c r="AR2148" i="23"/>
  <c r="AR2147" i="23"/>
  <c r="AR2146" i="23"/>
  <c r="AR2145" i="23"/>
  <c r="AR2144" i="23"/>
  <c r="AR2143" i="23"/>
  <c r="AR2142" i="23"/>
  <c r="AR2141" i="23"/>
  <c r="AR2140" i="23"/>
  <c r="AR2139" i="23"/>
  <c r="AR2138" i="23"/>
  <c r="AR2137" i="23"/>
  <c r="AR2136" i="23"/>
  <c r="AR2135" i="23"/>
  <c r="AR2134" i="23"/>
  <c r="AR2133" i="23"/>
  <c r="AR2132" i="23"/>
  <c r="AR2131" i="23"/>
  <c r="AR2130" i="23"/>
  <c r="AR2129" i="23"/>
  <c r="AR2128" i="23"/>
  <c r="AR2127" i="23"/>
  <c r="AR2126" i="23"/>
  <c r="AR2125" i="23"/>
  <c r="AR2124" i="23"/>
  <c r="AR2123" i="23"/>
  <c r="AR2122" i="23"/>
  <c r="AR2121" i="23"/>
  <c r="AR2120" i="23"/>
  <c r="AR2119" i="23"/>
  <c r="AR2118" i="23"/>
  <c r="AR2117" i="23"/>
  <c r="AR2116" i="23"/>
  <c r="AR2115" i="23"/>
  <c r="AR2114" i="23"/>
  <c r="AR2113" i="23"/>
  <c r="AR2112" i="23"/>
  <c r="AR2111" i="23"/>
  <c r="AR2110" i="23"/>
  <c r="AR2109" i="23"/>
  <c r="AR2108" i="23"/>
  <c r="AR2107" i="23"/>
  <c r="AR2106" i="23"/>
  <c r="AR2105" i="23"/>
  <c r="AR2104" i="23"/>
  <c r="AR2103" i="23"/>
  <c r="AR2102" i="23"/>
  <c r="AR2101" i="23"/>
  <c r="AR2100" i="23"/>
  <c r="AR2099" i="23"/>
  <c r="AR2098" i="23"/>
  <c r="AR2097" i="23"/>
  <c r="AR2096" i="23"/>
  <c r="AR2095" i="23"/>
  <c r="AR2094" i="23"/>
  <c r="AR2093" i="23"/>
  <c r="AR2092" i="23"/>
  <c r="AR2091" i="23"/>
  <c r="AR2090" i="23"/>
  <c r="AR2089" i="23"/>
  <c r="AR2088" i="23"/>
  <c r="AR2087" i="23"/>
  <c r="AR2086" i="23"/>
  <c r="AR2085" i="23"/>
  <c r="AR2084" i="23"/>
  <c r="AR2083" i="23"/>
  <c r="AR2082" i="23"/>
  <c r="AR2081" i="23"/>
  <c r="AR2080" i="23"/>
  <c r="AR2079" i="23"/>
  <c r="AR2078" i="23"/>
  <c r="AR2077" i="23"/>
  <c r="AR2076" i="23"/>
  <c r="AR2075" i="23"/>
  <c r="AR2074" i="23"/>
  <c r="AR2073" i="23"/>
  <c r="AR2072" i="23"/>
  <c r="AR2071" i="23"/>
  <c r="AR2070" i="23"/>
  <c r="AR2069" i="23"/>
  <c r="AR2068" i="23"/>
  <c r="AR2067" i="23"/>
  <c r="AR2066" i="23"/>
  <c r="AR2065" i="23"/>
  <c r="AR2064" i="23"/>
  <c r="AR2063" i="23"/>
  <c r="AR2062" i="23"/>
  <c r="AR2061" i="23"/>
  <c r="AR2060" i="23"/>
  <c r="AR2059" i="23"/>
  <c r="AR2058" i="23"/>
  <c r="AR2057" i="23"/>
  <c r="AR2056" i="23"/>
  <c r="AR2055" i="23"/>
  <c r="AR2054" i="23"/>
  <c r="AR2053" i="23"/>
  <c r="AR2052" i="23"/>
  <c r="AR2051" i="23"/>
  <c r="AR2050" i="23"/>
  <c r="AR2049" i="23"/>
  <c r="AR2048" i="23"/>
  <c r="AR2047" i="23"/>
  <c r="AR2046" i="23"/>
  <c r="AR2045" i="23"/>
  <c r="AR2044" i="23"/>
  <c r="AR2043" i="23"/>
  <c r="AR2042" i="23"/>
  <c r="AR2041" i="23"/>
  <c r="AR2040" i="23"/>
  <c r="AR2039" i="23"/>
  <c r="AR2038" i="23"/>
  <c r="AR2037" i="23"/>
  <c r="AR2036" i="23"/>
  <c r="AR2035" i="23"/>
  <c r="AR2034" i="23"/>
  <c r="AR2033" i="23"/>
  <c r="AR2032" i="23"/>
  <c r="AR2031" i="23"/>
  <c r="AR2030" i="23"/>
  <c r="AR2029" i="23"/>
  <c r="AR2028" i="23"/>
  <c r="AR2027" i="23"/>
  <c r="AR2026" i="23"/>
  <c r="AR2025" i="23"/>
  <c r="AR2024" i="23"/>
  <c r="AR2023" i="23"/>
  <c r="AR2022" i="23"/>
  <c r="AR2021" i="23"/>
  <c r="AR2020" i="23"/>
  <c r="AR2019" i="23"/>
  <c r="AR2018" i="23"/>
  <c r="AR2017" i="23"/>
  <c r="AR2016" i="23"/>
  <c r="AR2015" i="23"/>
  <c r="AR2014" i="23"/>
  <c r="AR2013" i="23"/>
  <c r="AR2012" i="23"/>
  <c r="AR2011" i="23"/>
  <c r="AR2010" i="23"/>
  <c r="AR2009" i="23"/>
  <c r="AR2008" i="23"/>
  <c r="AR2007" i="23"/>
  <c r="AR2006" i="23"/>
  <c r="AR2005" i="23"/>
  <c r="AR2004" i="23"/>
  <c r="AR2003" i="23"/>
  <c r="AR2002" i="23"/>
  <c r="AR2001" i="23"/>
  <c r="AR2000" i="23"/>
  <c r="AR1999" i="23"/>
  <c r="AR1998" i="23"/>
  <c r="AR1997" i="23"/>
  <c r="AR1996" i="23"/>
  <c r="AR1995" i="23"/>
  <c r="AR1994" i="23"/>
  <c r="AR1993" i="23"/>
  <c r="AR1992" i="23"/>
  <c r="AR1991" i="23"/>
  <c r="AR1990" i="23"/>
  <c r="AR1989" i="23"/>
  <c r="AR1988" i="23"/>
  <c r="AR1987" i="23"/>
  <c r="AR1986" i="23"/>
  <c r="AR1985" i="23"/>
  <c r="AR1984" i="23"/>
  <c r="AR1983" i="23"/>
  <c r="AR1982" i="23"/>
  <c r="AR1981" i="23"/>
  <c r="AR1980" i="23"/>
  <c r="AR1979" i="23"/>
  <c r="AR1978" i="23"/>
  <c r="AR1977" i="23"/>
  <c r="AR1976" i="23"/>
  <c r="AR1975" i="23"/>
  <c r="AR1974" i="23"/>
  <c r="AR1973" i="23"/>
  <c r="AR1972" i="23"/>
  <c r="AR1971" i="23"/>
  <c r="AR1970" i="23"/>
  <c r="AR1969" i="23"/>
  <c r="AR1968" i="23"/>
  <c r="AR1967" i="23"/>
  <c r="AR1966" i="23"/>
  <c r="AR1965" i="23"/>
  <c r="AR1964" i="23"/>
  <c r="AR1963" i="23"/>
  <c r="AR1962" i="23"/>
  <c r="AR1961" i="23"/>
  <c r="AR1960" i="23"/>
  <c r="AR1959" i="23"/>
  <c r="AR1958" i="23"/>
  <c r="AR1957" i="23"/>
  <c r="AR1956" i="23"/>
  <c r="AR1955" i="23"/>
  <c r="AR1954" i="23"/>
  <c r="AR1953" i="23"/>
  <c r="AR1952" i="23"/>
  <c r="AR1951" i="23"/>
  <c r="AR1950" i="23"/>
  <c r="AR1949" i="23"/>
  <c r="AR1948" i="23"/>
  <c r="AR1947" i="23"/>
  <c r="AR1946" i="23"/>
  <c r="AR1945" i="23"/>
  <c r="AR1944" i="23"/>
  <c r="AR1943" i="23"/>
  <c r="AR1942" i="23"/>
  <c r="AR1941" i="23"/>
  <c r="AR1940" i="23"/>
  <c r="AR1939" i="23"/>
  <c r="AR1938" i="23"/>
  <c r="AR1937" i="23"/>
  <c r="AR1936" i="23"/>
  <c r="AR1935" i="23"/>
  <c r="AR1934" i="23"/>
  <c r="AR1933" i="23"/>
  <c r="AR1932" i="23"/>
  <c r="AR1931" i="23"/>
  <c r="AR1930" i="23"/>
  <c r="AR1929" i="23"/>
  <c r="AR1928" i="23"/>
  <c r="AR1927" i="23"/>
  <c r="AR1926" i="23"/>
  <c r="AR1925" i="23"/>
  <c r="AR1924" i="23"/>
  <c r="AR1923" i="23"/>
  <c r="AR1922" i="23"/>
  <c r="AR1921" i="23"/>
  <c r="AR1920" i="23"/>
  <c r="AR1919" i="23"/>
  <c r="AR1918" i="23"/>
  <c r="AR1917" i="23"/>
  <c r="AR1916" i="23"/>
  <c r="AR1915" i="23"/>
  <c r="AR1914" i="23"/>
  <c r="AR1913" i="23"/>
  <c r="AR1912" i="23"/>
  <c r="AR1911" i="23"/>
  <c r="AR1910" i="23"/>
  <c r="AR1909" i="23"/>
  <c r="AR1908" i="23"/>
  <c r="AR1907" i="23"/>
  <c r="AR1906" i="23"/>
  <c r="AR1905" i="23"/>
  <c r="AR1904" i="23"/>
  <c r="AR1903" i="23"/>
  <c r="AR1902" i="23"/>
  <c r="AR1901" i="23"/>
  <c r="AR1900" i="23"/>
  <c r="AR1899" i="23"/>
  <c r="AR1898" i="23"/>
  <c r="AR1897" i="23"/>
  <c r="AR1896" i="23"/>
  <c r="AR1895" i="23"/>
  <c r="AR1894" i="23"/>
  <c r="AR1893" i="23"/>
  <c r="AR1892" i="23"/>
  <c r="AR1891" i="23"/>
  <c r="AR1890" i="23"/>
  <c r="AR1889" i="23"/>
  <c r="AR1888" i="23"/>
  <c r="AR1887" i="23"/>
  <c r="AR1886" i="23"/>
  <c r="AR1885" i="23"/>
  <c r="AR1884" i="23"/>
  <c r="AR1883" i="23"/>
  <c r="AR1882" i="23"/>
  <c r="AR1881" i="23"/>
  <c r="AR1880" i="23"/>
  <c r="AR1879" i="23"/>
  <c r="AR1878" i="23"/>
  <c r="AR1877" i="23"/>
  <c r="AR1876" i="23"/>
  <c r="AR1875" i="23"/>
  <c r="AR1874" i="23"/>
  <c r="AR1873" i="23"/>
  <c r="AR1872" i="23"/>
  <c r="AR1871" i="23"/>
  <c r="AR1870" i="23"/>
  <c r="AR1869" i="23"/>
  <c r="AR1868" i="23"/>
  <c r="AR1867" i="23"/>
  <c r="AR1866" i="23"/>
  <c r="AR1865" i="23"/>
  <c r="AR1864" i="23"/>
  <c r="AR1863" i="23"/>
  <c r="AR1862" i="23"/>
  <c r="AR1861" i="23"/>
  <c r="AR1860" i="23"/>
  <c r="AR1859" i="23"/>
  <c r="AR1858" i="23"/>
  <c r="AR1857" i="23"/>
  <c r="AR1856" i="23"/>
  <c r="AR1855" i="23"/>
  <c r="AR1854" i="23"/>
  <c r="AR1853" i="23"/>
  <c r="AR1852" i="23"/>
  <c r="AR1851" i="23"/>
  <c r="AR1850" i="23"/>
  <c r="AR1849" i="23"/>
  <c r="AR1848" i="23"/>
  <c r="AR1847" i="23"/>
  <c r="AR1846" i="23"/>
  <c r="AR1845" i="23"/>
  <c r="AR1844" i="23"/>
  <c r="AR1843" i="23"/>
  <c r="AR1842" i="23"/>
  <c r="AR1841" i="23"/>
  <c r="AR1840" i="23"/>
  <c r="AR1839" i="23"/>
  <c r="AR1838" i="23"/>
  <c r="AR1837" i="23"/>
  <c r="AR1836" i="23"/>
  <c r="AR1835" i="23"/>
  <c r="AR1834" i="23"/>
  <c r="AR1833" i="23"/>
  <c r="AR1832" i="23"/>
  <c r="AR1831" i="23"/>
  <c r="AR1830" i="23"/>
  <c r="AR1829" i="23"/>
  <c r="AR1828" i="23"/>
  <c r="AR1827" i="23"/>
  <c r="AR1826" i="23"/>
  <c r="AR1825" i="23"/>
  <c r="AR1824" i="23"/>
  <c r="AR1823" i="23"/>
  <c r="AR1822" i="23"/>
  <c r="AR1821" i="23"/>
  <c r="AR1820" i="23"/>
  <c r="AR1819" i="23"/>
  <c r="AR1818" i="23"/>
  <c r="AR1817" i="23"/>
  <c r="AR1816" i="23"/>
  <c r="AR1815" i="23"/>
  <c r="AR1814" i="23"/>
  <c r="AR1813" i="23"/>
  <c r="AR1812" i="23"/>
  <c r="AR1811" i="23"/>
  <c r="AR1810" i="23"/>
  <c r="AR1809" i="23"/>
  <c r="AR1808" i="23"/>
  <c r="AR1807" i="23"/>
  <c r="AR1806" i="23"/>
  <c r="AR1805" i="23"/>
  <c r="AR1804" i="23"/>
  <c r="AR1803" i="23"/>
  <c r="AR1802" i="23"/>
  <c r="AR1801" i="23"/>
  <c r="AR1800" i="23"/>
  <c r="AR1799" i="23"/>
  <c r="AR1798" i="23"/>
  <c r="AR1797" i="23"/>
  <c r="AR1796" i="23"/>
  <c r="AR1795" i="23"/>
  <c r="AR1794" i="23"/>
  <c r="AR1793" i="23"/>
  <c r="AR1792" i="23"/>
  <c r="AR1791" i="23"/>
  <c r="AR1790" i="23"/>
  <c r="AR1789" i="23"/>
  <c r="AR1788" i="23"/>
  <c r="AR1787" i="23"/>
  <c r="AR1786" i="23"/>
  <c r="AR1785" i="23"/>
  <c r="AR1784" i="23"/>
  <c r="AR1783" i="23"/>
  <c r="AR1782" i="23"/>
  <c r="AR1781" i="23"/>
  <c r="AR1780" i="23"/>
  <c r="AR1779" i="23"/>
  <c r="AR1778" i="23"/>
  <c r="AR1777" i="23"/>
  <c r="AR1776" i="23"/>
  <c r="AR1775" i="23"/>
  <c r="AR1774" i="23"/>
  <c r="AR1773" i="23"/>
  <c r="AR1772" i="23"/>
  <c r="AR1771" i="23"/>
  <c r="AR1770" i="23"/>
  <c r="AR1769" i="23"/>
  <c r="AR1768" i="23"/>
  <c r="AR1767" i="23"/>
  <c r="AR1766" i="23"/>
  <c r="AR1765" i="23"/>
  <c r="AR1764" i="23"/>
  <c r="AR1763" i="23"/>
  <c r="AR1762" i="23"/>
  <c r="AR1761" i="23"/>
  <c r="AR1760" i="23"/>
  <c r="AR1759" i="23"/>
  <c r="AR1758" i="23"/>
  <c r="AR1757" i="23"/>
  <c r="AR1756" i="23"/>
  <c r="AR1755" i="23"/>
  <c r="AR1754" i="23"/>
  <c r="AR1753" i="23"/>
  <c r="AR1752" i="23"/>
  <c r="AR1751" i="23"/>
  <c r="AR1750" i="23"/>
  <c r="AR1749" i="23"/>
  <c r="AR1748" i="23"/>
  <c r="AR1747" i="23"/>
  <c r="AR1746" i="23"/>
  <c r="AR1745" i="23"/>
  <c r="AR1744" i="23"/>
  <c r="AR1743" i="23"/>
  <c r="AR1742" i="23"/>
  <c r="AR1741" i="23"/>
  <c r="AR1740" i="23"/>
  <c r="AR1739" i="23"/>
  <c r="AR1738" i="23"/>
  <c r="AR1737" i="23"/>
  <c r="AR1736" i="23"/>
  <c r="AR1735" i="23"/>
  <c r="AR1734" i="23"/>
  <c r="AR1733" i="23"/>
  <c r="AR1732" i="23"/>
  <c r="AR1731" i="23"/>
  <c r="AR1730" i="23"/>
  <c r="AR1729" i="23"/>
  <c r="AR1728" i="23"/>
  <c r="AR1727" i="23"/>
  <c r="AR1726" i="23"/>
  <c r="AR1725" i="23"/>
  <c r="AR1724" i="23"/>
  <c r="AR1723" i="23"/>
  <c r="AR1722" i="23"/>
  <c r="AR1721" i="23"/>
  <c r="AR1720" i="23"/>
  <c r="AR1719" i="23"/>
  <c r="AR1718" i="23"/>
  <c r="AR1717" i="23"/>
  <c r="AR1716" i="23"/>
  <c r="AR1715" i="23"/>
  <c r="AR1714" i="23"/>
  <c r="AR1713" i="23"/>
  <c r="AR1712" i="23"/>
  <c r="AR1711" i="23"/>
  <c r="AR1710" i="23"/>
  <c r="AR1709" i="23"/>
  <c r="AR1708" i="23"/>
  <c r="AR1707" i="23"/>
  <c r="AR1706" i="23"/>
  <c r="AR1705" i="23"/>
  <c r="AR1704" i="23"/>
  <c r="AR1703" i="23"/>
  <c r="AR1702" i="23"/>
  <c r="AR1701" i="23"/>
  <c r="AR1700" i="23"/>
  <c r="AR1699" i="23"/>
  <c r="AR1698" i="23"/>
  <c r="AR1697" i="23"/>
  <c r="AR1696" i="23"/>
  <c r="AR1695" i="23"/>
  <c r="AR1694" i="23"/>
  <c r="AR1693" i="23"/>
  <c r="AR1692" i="23"/>
  <c r="AR1691" i="23"/>
  <c r="AR1690" i="23"/>
  <c r="AR1689" i="23"/>
  <c r="AR1688" i="23"/>
  <c r="AR1687" i="23"/>
  <c r="AR1686" i="23"/>
  <c r="AR1685" i="23"/>
  <c r="AR1684" i="23"/>
  <c r="AR1683" i="23"/>
  <c r="AR1682" i="23"/>
  <c r="AR1681" i="23"/>
  <c r="AR1680" i="23"/>
  <c r="AR1679" i="23"/>
  <c r="AR1678" i="23"/>
  <c r="AR1677" i="23"/>
  <c r="AR1676" i="23"/>
  <c r="AR1675" i="23"/>
  <c r="AR1674" i="23"/>
  <c r="AR1673" i="23"/>
  <c r="AR1672" i="23"/>
  <c r="AR1671" i="23"/>
  <c r="AR1670" i="23"/>
  <c r="AR1669" i="23"/>
  <c r="AR1668" i="23"/>
  <c r="AR1667" i="23"/>
  <c r="AR1666" i="23"/>
  <c r="AR1665" i="23"/>
  <c r="AR1664" i="23"/>
  <c r="AR1663" i="23"/>
  <c r="AR1662" i="23"/>
  <c r="AR1661" i="23"/>
  <c r="AR1660" i="23"/>
  <c r="AR1659" i="23"/>
  <c r="AR1658" i="23"/>
  <c r="AR1657" i="23"/>
  <c r="AR1656" i="23"/>
  <c r="AR1655" i="23"/>
  <c r="AR1654" i="23"/>
  <c r="AR1653" i="23"/>
  <c r="AR1652" i="23"/>
  <c r="AR1651" i="23"/>
  <c r="AR1650" i="23"/>
  <c r="AR1649" i="23"/>
  <c r="AR1648" i="23"/>
  <c r="AR1647" i="23"/>
  <c r="AR1646" i="23"/>
  <c r="AR1645" i="23"/>
  <c r="AR1644" i="23"/>
  <c r="AR1643" i="23"/>
  <c r="AR1642" i="23"/>
  <c r="AR1641" i="23"/>
  <c r="AR1640" i="23"/>
  <c r="AR1639" i="23"/>
  <c r="AR1638" i="23"/>
  <c r="AR1637" i="23"/>
  <c r="AR1636" i="23"/>
  <c r="AR1635" i="23"/>
  <c r="AR1634" i="23"/>
  <c r="AR1633" i="23"/>
  <c r="AR1632" i="23"/>
  <c r="AR1631" i="23"/>
  <c r="AR1630" i="23"/>
  <c r="AR1629" i="23"/>
  <c r="AR1628" i="23"/>
  <c r="AR1627" i="23"/>
  <c r="AR1626" i="23"/>
  <c r="AR1625" i="23"/>
  <c r="AR1624" i="23"/>
  <c r="AR1623" i="23"/>
  <c r="AR1622" i="23"/>
  <c r="AR1621" i="23"/>
  <c r="AR1620" i="23"/>
  <c r="AR1619" i="23"/>
  <c r="AR1618" i="23"/>
  <c r="AR1617" i="23"/>
  <c r="AR1616" i="23"/>
  <c r="AR1615" i="23"/>
  <c r="AR1614" i="23"/>
  <c r="AR1613" i="23"/>
  <c r="AR1612" i="23"/>
  <c r="AR1611" i="23"/>
  <c r="AR1610" i="23"/>
  <c r="AR1609" i="23"/>
  <c r="AR1608" i="23"/>
  <c r="AR1607" i="23"/>
  <c r="AR1606" i="23"/>
  <c r="AR1605" i="23"/>
  <c r="AR1604" i="23"/>
  <c r="AR1603" i="23"/>
  <c r="AR1602" i="23"/>
  <c r="AR1601" i="23"/>
  <c r="AR1600" i="23"/>
  <c r="AR1599" i="23"/>
  <c r="AR1598" i="23"/>
  <c r="AR1597" i="23"/>
  <c r="AR1596" i="23"/>
  <c r="AR1595" i="23"/>
  <c r="AR1594" i="23"/>
  <c r="AR1593" i="23"/>
  <c r="AR1592" i="23"/>
  <c r="AR1591" i="23"/>
  <c r="AR1590" i="23"/>
  <c r="AR1589" i="23"/>
  <c r="AR1588" i="23"/>
  <c r="AR1587" i="23"/>
  <c r="AR1586" i="23"/>
  <c r="AR1585" i="23"/>
  <c r="AR1584" i="23"/>
  <c r="AR1583" i="23"/>
  <c r="AR1582" i="23"/>
  <c r="AR1581" i="23"/>
  <c r="AR1580" i="23"/>
  <c r="AR1579" i="23"/>
  <c r="AR1578" i="23"/>
  <c r="AR1577" i="23"/>
  <c r="AR1576" i="23"/>
  <c r="AR1575" i="23"/>
  <c r="AR1574" i="23"/>
  <c r="AR1573" i="23"/>
  <c r="AR1572" i="23"/>
  <c r="AR1571" i="23"/>
  <c r="AR1570" i="23"/>
  <c r="AR1569" i="23"/>
  <c r="AR1568" i="23"/>
  <c r="AR1567" i="23"/>
  <c r="AR1566" i="23"/>
  <c r="AR1565" i="23"/>
  <c r="AR1564" i="23"/>
  <c r="AR1563" i="23"/>
  <c r="AR1562" i="23"/>
  <c r="AR1561" i="23"/>
  <c r="AR1560" i="23"/>
  <c r="AR1559" i="23"/>
  <c r="AR1558" i="23"/>
  <c r="AR1557" i="23"/>
  <c r="AR1556" i="23"/>
  <c r="AR1555" i="23"/>
  <c r="AR1554" i="23"/>
  <c r="AR1553" i="23"/>
  <c r="AR1552" i="23"/>
  <c r="AR1551" i="23"/>
  <c r="AR1550" i="23"/>
  <c r="AR1549" i="23"/>
  <c r="AR1548" i="23"/>
  <c r="AR1547" i="23"/>
  <c r="AR1546" i="23"/>
  <c r="AR1545" i="23"/>
  <c r="AR1544" i="23"/>
  <c r="AR1543" i="23"/>
  <c r="AR1542" i="23"/>
  <c r="AR1541" i="23"/>
  <c r="AR1540" i="23"/>
  <c r="AR1539" i="23"/>
  <c r="AR1538" i="23"/>
  <c r="AR1537" i="23"/>
  <c r="AR1536" i="23"/>
  <c r="AR1535" i="23"/>
  <c r="AR1534" i="23"/>
  <c r="AR1533" i="23"/>
  <c r="AR1532" i="23"/>
  <c r="AR1531" i="23"/>
  <c r="AR1530" i="23"/>
  <c r="AR1529" i="23"/>
  <c r="AR1528" i="23"/>
  <c r="AR1527" i="23"/>
  <c r="AR1526" i="23"/>
  <c r="AR1525" i="23"/>
  <c r="AR1524" i="23"/>
  <c r="AR1523" i="23"/>
  <c r="AR1522" i="23"/>
  <c r="AR1521" i="23"/>
  <c r="AR1520" i="23"/>
  <c r="AR1519" i="23"/>
  <c r="AR1518" i="23"/>
  <c r="AR1517" i="23"/>
  <c r="AR1516" i="23"/>
  <c r="AR1515" i="23"/>
  <c r="AR1514" i="23"/>
  <c r="AR1513" i="23"/>
  <c r="AR1512" i="23"/>
  <c r="AR1511" i="23"/>
  <c r="AR1510" i="23"/>
  <c r="AR1509" i="23"/>
  <c r="AR1508" i="23"/>
  <c r="AR1507" i="23"/>
  <c r="AR1506" i="23"/>
  <c r="AR1505" i="23"/>
  <c r="AR1504" i="23"/>
  <c r="AR1503" i="23"/>
  <c r="AR1502" i="23"/>
  <c r="AR1501" i="23"/>
  <c r="AR1500" i="23"/>
  <c r="AR1499" i="23"/>
  <c r="AR1498" i="23"/>
  <c r="AR1497" i="23"/>
  <c r="AR1496" i="23"/>
  <c r="AR1495" i="23"/>
  <c r="AR1494" i="23"/>
  <c r="AR1493" i="23"/>
  <c r="AR1492" i="23"/>
  <c r="AR1491" i="23"/>
  <c r="AR1490" i="23"/>
  <c r="AR1489" i="23"/>
  <c r="AR1488" i="23"/>
  <c r="AR1487" i="23"/>
  <c r="AR1486" i="23"/>
  <c r="AR1485" i="23"/>
  <c r="AR1484" i="23"/>
  <c r="AR1483" i="23"/>
  <c r="AR1482" i="23"/>
  <c r="AR1481" i="23"/>
  <c r="AR1480" i="23"/>
  <c r="AR1479" i="23"/>
  <c r="AR1478" i="23"/>
  <c r="AR1477" i="23"/>
  <c r="AR1476" i="23"/>
  <c r="AR1475" i="23"/>
  <c r="AR1474" i="23"/>
  <c r="AR1473" i="23"/>
  <c r="AR1472" i="23"/>
  <c r="AR1471" i="23"/>
  <c r="AR1470" i="23"/>
  <c r="AR1469" i="23"/>
  <c r="AR1468" i="23"/>
  <c r="AR1467" i="23"/>
  <c r="AR1466" i="23"/>
  <c r="AR1465" i="23"/>
  <c r="AR1464" i="23"/>
  <c r="AR1463" i="23"/>
  <c r="AR1462" i="23"/>
  <c r="AR1461" i="23"/>
  <c r="AR1460" i="23"/>
  <c r="AR1459" i="23"/>
  <c r="AR1458" i="23"/>
  <c r="AR1457" i="23"/>
  <c r="AR1456" i="23"/>
  <c r="AR1455" i="23"/>
  <c r="AR1454" i="23"/>
  <c r="AR1453" i="23"/>
  <c r="AR1452" i="23"/>
  <c r="AR1451" i="23"/>
  <c r="AR1450" i="23"/>
  <c r="AR1449" i="23"/>
  <c r="AR1448" i="23"/>
  <c r="AR1447" i="23"/>
  <c r="AR1446" i="23"/>
  <c r="AR1445" i="23"/>
  <c r="AR1444" i="23"/>
  <c r="AR1443" i="23"/>
  <c r="AR1442" i="23"/>
  <c r="AR1441" i="23"/>
  <c r="AR1440" i="23"/>
  <c r="AR1439" i="23"/>
  <c r="AR1438" i="23"/>
  <c r="AR1437" i="23"/>
  <c r="AR1436" i="23"/>
  <c r="AR1435" i="23"/>
  <c r="AR1434" i="23"/>
  <c r="AR1433" i="23"/>
  <c r="AR1432" i="23"/>
  <c r="AR1431" i="23"/>
  <c r="AR1430" i="23"/>
  <c r="AR1429" i="23"/>
  <c r="AR1428" i="23"/>
  <c r="AR1427" i="23"/>
  <c r="AR1426" i="23"/>
  <c r="AR1425" i="23"/>
  <c r="AR1424" i="23"/>
  <c r="AR1423" i="23"/>
  <c r="AR1422" i="23"/>
  <c r="AR1421" i="23"/>
  <c r="AR1420" i="23"/>
  <c r="AR1419" i="23"/>
  <c r="AR1418" i="23"/>
  <c r="AR1417" i="23"/>
  <c r="AR1416" i="23"/>
  <c r="AR1415" i="23"/>
  <c r="AR1414" i="23"/>
  <c r="AR1413" i="23"/>
  <c r="AR1412" i="23"/>
  <c r="AR1411" i="23"/>
  <c r="AR1410" i="23"/>
  <c r="AR1409" i="23"/>
  <c r="AR1408" i="23"/>
  <c r="AR1407" i="23"/>
  <c r="AR1406" i="23"/>
  <c r="AR1405" i="23"/>
  <c r="AR1404" i="23"/>
  <c r="AR1403" i="23"/>
  <c r="AR1402" i="23"/>
  <c r="AR1401" i="23"/>
  <c r="AR1400" i="23"/>
  <c r="AR1399" i="23"/>
  <c r="AR1398" i="23"/>
  <c r="AR1397" i="23"/>
  <c r="AR1396" i="23"/>
  <c r="AR1395" i="23"/>
  <c r="AR1394" i="23"/>
  <c r="AR1393" i="23"/>
  <c r="AR1392" i="23"/>
  <c r="AR1391" i="23"/>
  <c r="AR1390" i="23"/>
  <c r="AR1389" i="23"/>
  <c r="AR1388" i="23"/>
  <c r="AR1387" i="23"/>
  <c r="AR1386" i="23"/>
  <c r="AR1385" i="23"/>
  <c r="AR1384" i="23"/>
  <c r="AR1383" i="23"/>
  <c r="AR1382" i="23"/>
  <c r="AR1381" i="23"/>
  <c r="AR1380" i="23"/>
  <c r="AR1379" i="23"/>
  <c r="AR1378" i="23"/>
  <c r="AR1377" i="23"/>
  <c r="AR1376" i="23"/>
  <c r="AR1375" i="23"/>
  <c r="AR1374" i="23"/>
  <c r="AR1373" i="23"/>
  <c r="AR1372" i="23"/>
  <c r="AR1371" i="23"/>
  <c r="AR1370" i="23"/>
  <c r="AR1369" i="23"/>
  <c r="AR1368" i="23"/>
  <c r="AR1367" i="23"/>
  <c r="AR1366" i="23"/>
  <c r="AR1365" i="23"/>
  <c r="AR1364" i="23"/>
  <c r="AR1363" i="23"/>
  <c r="AR1362" i="23"/>
  <c r="AR1361" i="23"/>
  <c r="AR1360" i="23"/>
  <c r="AR1359" i="23"/>
  <c r="AR1358" i="23"/>
  <c r="AR1357" i="23"/>
  <c r="AR1356" i="23"/>
  <c r="AR1355" i="23"/>
  <c r="AR1354" i="23"/>
  <c r="AR1353" i="23"/>
  <c r="AR1352" i="23"/>
  <c r="AR1351" i="23"/>
  <c r="AR1350" i="23"/>
  <c r="AR1349" i="23"/>
  <c r="AR1348" i="23"/>
  <c r="AR1347" i="23"/>
  <c r="AR1346" i="23"/>
  <c r="AR1345" i="23"/>
  <c r="AR1344" i="23"/>
  <c r="AR1343" i="23"/>
  <c r="AR1342" i="23"/>
  <c r="AR1341" i="23"/>
  <c r="AR1340" i="23"/>
  <c r="AR1339" i="23"/>
  <c r="AR1338" i="23"/>
  <c r="AR1337" i="23"/>
  <c r="AR1336" i="23"/>
  <c r="AR1335" i="23"/>
  <c r="AR1334" i="23"/>
  <c r="AR1333" i="23"/>
  <c r="AR1332" i="23"/>
  <c r="AR1331" i="23"/>
  <c r="AR1330" i="23"/>
  <c r="AR1329" i="23"/>
  <c r="AR1328" i="23"/>
  <c r="AR1327" i="23"/>
  <c r="AR1326" i="23"/>
  <c r="AR1325" i="23"/>
  <c r="AR1324" i="23"/>
  <c r="AR1323" i="23"/>
  <c r="AR1322" i="23"/>
  <c r="AR1321" i="23"/>
  <c r="AR1320" i="23"/>
  <c r="AR1319" i="23"/>
  <c r="AR1318" i="23"/>
  <c r="AR1317" i="23"/>
  <c r="AR1316" i="23"/>
  <c r="AR1315" i="23"/>
  <c r="AR1314" i="23"/>
  <c r="AR1313" i="23"/>
  <c r="AR1312" i="23"/>
  <c r="AR1311" i="23"/>
  <c r="AR1310" i="23"/>
  <c r="AR1309" i="23"/>
  <c r="AR1308" i="23"/>
  <c r="AR1307" i="23"/>
  <c r="AR1306" i="23"/>
  <c r="AR1305" i="23"/>
  <c r="AR1304" i="23"/>
  <c r="AR1303" i="23"/>
  <c r="AR1302" i="23"/>
  <c r="AR1301" i="23"/>
  <c r="AR1300" i="23"/>
  <c r="AR1299" i="23"/>
  <c r="AR1298" i="23"/>
  <c r="AR1297" i="23"/>
  <c r="AR1296" i="23"/>
  <c r="AR1295" i="23"/>
  <c r="AR1294" i="23"/>
  <c r="AR1293" i="23"/>
  <c r="AR1292" i="23"/>
  <c r="AR1291" i="23"/>
  <c r="AR1290" i="23"/>
  <c r="AR1289" i="23"/>
  <c r="AR1288" i="23"/>
  <c r="AR1287" i="23"/>
  <c r="AR1286" i="23"/>
  <c r="AR1285" i="23"/>
  <c r="AR1284" i="23"/>
  <c r="AR1283" i="23"/>
  <c r="AR1282" i="23"/>
  <c r="AR1281" i="23"/>
  <c r="AR1280" i="23"/>
  <c r="AR1279" i="23"/>
  <c r="AR1278" i="23"/>
  <c r="AR1277" i="23"/>
  <c r="AR1276" i="23"/>
  <c r="AR1275" i="23"/>
  <c r="AR1274" i="23"/>
  <c r="AR1273" i="23"/>
  <c r="AR1272" i="23"/>
  <c r="AR1271" i="23"/>
  <c r="AR1270" i="23"/>
  <c r="AR1269" i="23"/>
  <c r="AR1268" i="23"/>
  <c r="AR1267" i="23"/>
  <c r="AR1266" i="23"/>
  <c r="AR1265" i="23"/>
  <c r="AR1264" i="23"/>
  <c r="AR1263" i="23"/>
  <c r="AR1262" i="23"/>
  <c r="AR1261" i="23"/>
  <c r="AR1260" i="23"/>
  <c r="AR1259" i="23"/>
  <c r="AR1258" i="23"/>
  <c r="AR1257" i="23"/>
  <c r="AR1256" i="23"/>
  <c r="AR1255" i="23"/>
  <c r="AR1254" i="23"/>
  <c r="AR1253" i="23"/>
  <c r="AR1252" i="23"/>
  <c r="AR1251" i="23"/>
  <c r="AR1250" i="23"/>
  <c r="AR1249" i="23"/>
  <c r="AR1248" i="23"/>
  <c r="AR1247" i="23"/>
  <c r="AR1246" i="23"/>
  <c r="AR1245" i="23"/>
  <c r="AR1244" i="23"/>
  <c r="AR1243" i="23"/>
  <c r="AR1242" i="23"/>
  <c r="AR1241" i="23"/>
  <c r="AR1240" i="23"/>
  <c r="AR1239" i="23"/>
  <c r="AR1238" i="23"/>
  <c r="AR1237" i="23"/>
  <c r="AR1236" i="23"/>
  <c r="AR1235" i="23"/>
  <c r="AR1234" i="23"/>
  <c r="AR1233" i="23"/>
  <c r="AR1232" i="23"/>
  <c r="AR1231" i="23"/>
  <c r="AR1230" i="23"/>
  <c r="AR1229" i="23"/>
  <c r="AR1228" i="23"/>
  <c r="AR1227" i="23"/>
  <c r="AR1226" i="23"/>
  <c r="AR1225" i="23"/>
  <c r="AR1224" i="23"/>
  <c r="AR1223" i="23"/>
  <c r="AR1222" i="23"/>
  <c r="AR1221" i="23"/>
  <c r="AR1220" i="23"/>
  <c r="AR1219" i="23"/>
  <c r="AR1218" i="23"/>
  <c r="AR1217" i="23"/>
  <c r="AR1216" i="23"/>
  <c r="AR1215" i="23"/>
  <c r="AR1214" i="23"/>
  <c r="AR1213" i="23"/>
  <c r="AR1212" i="23"/>
  <c r="AR1211" i="23"/>
  <c r="AR1210" i="23"/>
  <c r="AR1209" i="23"/>
  <c r="AR1208" i="23"/>
  <c r="AR1207" i="23"/>
  <c r="AR1206" i="23"/>
  <c r="AR1205" i="23"/>
  <c r="AR1204" i="23"/>
  <c r="AR1203" i="23"/>
  <c r="AR1202" i="23"/>
  <c r="AR1201" i="23"/>
  <c r="AR1200" i="23"/>
  <c r="AR1199" i="23"/>
  <c r="AR1198" i="23"/>
  <c r="AR1197" i="23"/>
  <c r="AR1196" i="23"/>
  <c r="AR1195" i="23"/>
  <c r="AR1194" i="23"/>
  <c r="AR1193" i="23"/>
  <c r="AR1192" i="23"/>
  <c r="AR1191" i="23"/>
  <c r="AR1190" i="23"/>
  <c r="AR1189" i="23"/>
  <c r="AR1188" i="23"/>
  <c r="AR1187" i="23"/>
  <c r="AR1186" i="23"/>
  <c r="AR1185" i="23"/>
  <c r="AR1184" i="23"/>
  <c r="AR1183" i="23"/>
  <c r="AR1182" i="23"/>
  <c r="AR1181" i="23"/>
  <c r="AR1180" i="23"/>
  <c r="AR1179" i="23"/>
  <c r="AR1178" i="23"/>
  <c r="AR1177" i="23"/>
  <c r="AR1176" i="23"/>
  <c r="AR1175" i="23"/>
  <c r="AR1174" i="23"/>
  <c r="AR1173" i="23"/>
  <c r="AR1172" i="23"/>
  <c r="AR1171" i="23"/>
  <c r="AR1170" i="23"/>
  <c r="AR1169" i="23"/>
  <c r="AR1168" i="23"/>
  <c r="AR1167" i="23"/>
  <c r="AR1166" i="23"/>
  <c r="AR1165" i="23"/>
  <c r="AR1164" i="23"/>
  <c r="AR1163" i="23"/>
  <c r="AR1162" i="23"/>
  <c r="AR1161" i="23"/>
  <c r="AR1160" i="23"/>
  <c r="AR1159" i="23"/>
  <c r="AR1158" i="23"/>
  <c r="AR1157" i="23"/>
  <c r="AR1156" i="23"/>
  <c r="AR1155" i="23"/>
  <c r="AR1154" i="23"/>
  <c r="AR1153" i="23"/>
  <c r="AR1152" i="23"/>
  <c r="AR1151" i="23"/>
  <c r="AR1150" i="23"/>
  <c r="AR1149" i="23"/>
  <c r="AR1148" i="23"/>
  <c r="AR1147" i="23"/>
  <c r="AR1146" i="23"/>
  <c r="AR1145" i="23"/>
  <c r="AR1144" i="23"/>
  <c r="AR1143" i="23"/>
  <c r="AR1142" i="23"/>
  <c r="AR1141" i="23"/>
  <c r="AR1140" i="23"/>
  <c r="AR1139" i="23"/>
  <c r="AR1138" i="23"/>
  <c r="AR1137" i="23"/>
  <c r="AR1136" i="23"/>
  <c r="AR1135" i="23"/>
  <c r="AR1134" i="23"/>
  <c r="AR1133" i="23"/>
  <c r="AR1132" i="23"/>
  <c r="AR1131" i="23"/>
  <c r="AR1130" i="23"/>
  <c r="AR1129" i="23"/>
  <c r="AR1128" i="23"/>
  <c r="AR1127" i="23"/>
  <c r="AR1126" i="23"/>
  <c r="AR1125" i="23"/>
  <c r="AR1124" i="23"/>
  <c r="AR1123" i="23"/>
  <c r="AR1122" i="23"/>
  <c r="AR1121" i="23"/>
  <c r="AR1120" i="23"/>
  <c r="AR1119" i="23"/>
  <c r="AR1118" i="23"/>
  <c r="AR1117" i="23"/>
  <c r="AR1116" i="23"/>
  <c r="AR1115" i="23"/>
  <c r="AR1114" i="23"/>
  <c r="AR1113" i="23"/>
  <c r="AR1112" i="23"/>
  <c r="AR1111" i="23"/>
  <c r="AR1110" i="23"/>
  <c r="AR1109" i="23"/>
  <c r="AR1108" i="23"/>
  <c r="AR1107" i="23"/>
  <c r="AR1106" i="23"/>
  <c r="AR1105" i="23"/>
  <c r="AR1104" i="23"/>
  <c r="AR1103" i="23"/>
  <c r="AR1102" i="23"/>
  <c r="AR1101" i="23"/>
  <c r="AR1100" i="23"/>
  <c r="AR1099" i="23"/>
  <c r="AR1098" i="23"/>
  <c r="AR1097" i="23"/>
  <c r="AR1096" i="23"/>
  <c r="AR1095" i="23"/>
  <c r="AR1094" i="23"/>
  <c r="AR1093" i="23"/>
  <c r="AR1092" i="23"/>
  <c r="AR1091" i="23"/>
  <c r="AR1090" i="23"/>
  <c r="AR1089" i="23"/>
  <c r="AR1088" i="23"/>
  <c r="AR1087" i="23"/>
  <c r="AR1086" i="23"/>
  <c r="AR1085" i="23"/>
  <c r="AR1084" i="23"/>
  <c r="AR1083" i="23"/>
  <c r="AR1082" i="23"/>
  <c r="AR1081" i="23"/>
  <c r="AR1080" i="23"/>
  <c r="AR1079" i="23"/>
  <c r="AR1078" i="23"/>
  <c r="AR1077" i="23"/>
  <c r="AR1076" i="23"/>
  <c r="AR1075" i="23"/>
  <c r="AR1074" i="23"/>
  <c r="AR1073" i="23"/>
  <c r="AR1072" i="23"/>
  <c r="AR1071" i="23"/>
  <c r="AR1070" i="23"/>
  <c r="AR1069" i="23"/>
  <c r="AR1068" i="23"/>
  <c r="AR1067" i="23"/>
  <c r="AR1066" i="23"/>
  <c r="AR1065" i="23"/>
  <c r="AR1064" i="23"/>
  <c r="AR1063" i="23"/>
  <c r="AR1062" i="23"/>
  <c r="AR1061" i="23"/>
  <c r="AR1060" i="23"/>
  <c r="AR1059" i="23"/>
  <c r="AR1058" i="23"/>
  <c r="AR1057" i="23"/>
  <c r="AR1056" i="23"/>
  <c r="AR1055" i="23"/>
  <c r="AR1054" i="23"/>
  <c r="AR1053" i="23"/>
  <c r="AR1052" i="23"/>
  <c r="AR1051" i="23"/>
  <c r="AR1050" i="23"/>
  <c r="AR1049" i="23"/>
  <c r="AR1048" i="23"/>
  <c r="AR1047" i="23"/>
  <c r="AR1046" i="23"/>
  <c r="AR1045" i="23"/>
  <c r="AR1044" i="23"/>
  <c r="AR1043" i="23"/>
  <c r="AR1042" i="23"/>
  <c r="AR1041" i="23"/>
  <c r="AR1040" i="23"/>
  <c r="AR1039" i="23"/>
  <c r="AR1038" i="23"/>
  <c r="AR1037" i="23"/>
  <c r="AR1036" i="23"/>
  <c r="AR1035" i="23"/>
  <c r="AR1034" i="23"/>
  <c r="AR1033" i="23"/>
  <c r="AR1032" i="23"/>
  <c r="AR1031" i="23"/>
  <c r="AR1030" i="23"/>
  <c r="AR1029" i="23"/>
  <c r="AR1028" i="23"/>
  <c r="AR1027" i="23"/>
  <c r="AR1026" i="23"/>
  <c r="AR1025" i="23"/>
  <c r="AR1024" i="23"/>
  <c r="AR1023" i="23"/>
  <c r="AR1022" i="23"/>
  <c r="AR1021" i="23"/>
  <c r="AR1020" i="23"/>
  <c r="AR1019" i="23"/>
  <c r="AR1018" i="23"/>
  <c r="AR1017" i="23"/>
  <c r="AR1016" i="23"/>
  <c r="AR1015" i="23"/>
  <c r="AR1014" i="23"/>
  <c r="AR1013" i="23"/>
  <c r="AR1012" i="23"/>
  <c r="AR1011" i="23"/>
  <c r="AR1010" i="23"/>
  <c r="AR1009" i="23"/>
  <c r="AR1008" i="23"/>
  <c r="AR1007" i="23"/>
  <c r="AR1006" i="23"/>
  <c r="AR1005" i="23"/>
  <c r="AR1004" i="23"/>
  <c r="AR1003" i="23"/>
  <c r="AR1002" i="23"/>
  <c r="AR1001" i="23"/>
  <c r="AR1000" i="23"/>
  <c r="AR999" i="23"/>
  <c r="AR998" i="23"/>
  <c r="AR997" i="23"/>
  <c r="AR996" i="23"/>
  <c r="AR995" i="23"/>
  <c r="AR994" i="23"/>
  <c r="AR993" i="23"/>
  <c r="AR992" i="23"/>
  <c r="AR991" i="23"/>
  <c r="AR990" i="23"/>
  <c r="AR989" i="23"/>
  <c r="AR988" i="23"/>
  <c r="AR987" i="23"/>
  <c r="AR986" i="23"/>
  <c r="AR985" i="23"/>
  <c r="AR984" i="23"/>
  <c r="AR983" i="23"/>
  <c r="AR982" i="23"/>
  <c r="AR981" i="23"/>
  <c r="AR980" i="23"/>
  <c r="AR979" i="23"/>
  <c r="AR978" i="23"/>
  <c r="AR977" i="23"/>
  <c r="AR976" i="23"/>
  <c r="AR975" i="23"/>
  <c r="AR974" i="23"/>
  <c r="AR973" i="23"/>
  <c r="AR972" i="23"/>
  <c r="AR971" i="23"/>
  <c r="AR970" i="23"/>
  <c r="AR969" i="23"/>
  <c r="AR968" i="23"/>
  <c r="AR967" i="23"/>
  <c r="AR966" i="23"/>
  <c r="AR965" i="23"/>
  <c r="AR964" i="23"/>
  <c r="AR963" i="23"/>
  <c r="AR962" i="23"/>
  <c r="AR961" i="23"/>
  <c r="AR960" i="23"/>
  <c r="AR959" i="23"/>
  <c r="AR958" i="23"/>
  <c r="AR957" i="23"/>
  <c r="AR956" i="23"/>
  <c r="AR955" i="23"/>
  <c r="AR954" i="23"/>
  <c r="AR953" i="23"/>
  <c r="AR952" i="23"/>
  <c r="AR951" i="23"/>
  <c r="AR950" i="23"/>
  <c r="AR949" i="23"/>
  <c r="AR948" i="23"/>
  <c r="AR947" i="23"/>
  <c r="AR946" i="23"/>
  <c r="AR945" i="23"/>
  <c r="AR944" i="23"/>
  <c r="AR943" i="23"/>
  <c r="AR942" i="23"/>
  <c r="AR941" i="23"/>
  <c r="AR940" i="23"/>
  <c r="AR939" i="23"/>
  <c r="AR938" i="23"/>
  <c r="AR937" i="23"/>
  <c r="AR936" i="23"/>
  <c r="AR935" i="23"/>
  <c r="AR934" i="23"/>
  <c r="AR933" i="23"/>
  <c r="AR932" i="23"/>
  <c r="AR931" i="23"/>
  <c r="AR930" i="23"/>
  <c r="AR929" i="23"/>
  <c r="AR928" i="23"/>
  <c r="AR927" i="23"/>
  <c r="AR926" i="23"/>
  <c r="AR925" i="23"/>
  <c r="AR924" i="23"/>
  <c r="AR923" i="23"/>
  <c r="AR922" i="23"/>
  <c r="AR921" i="23"/>
  <c r="AR920" i="23"/>
  <c r="AR918" i="23"/>
  <c r="AR917" i="23"/>
  <c r="AR916" i="23"/>
  <c r="AR915" i="23"/>
  <c r="AR914" i="23"/>
  <c r="AR913" i="23"/>
  <c r="AR912" i="23"/>
  <c r="AR911" i="23"/>
  <c r="AR910" i="23"/>
  <c r="AR909" i="23"/>
  <c r="AR908" i="23"/>
  <c r="AR907" i="23"/>
  <c r="AR906" i="23"/>
  <c r="AR905" i="23"/>
  <c r="AR904" i="23"/>
  <c r="AR903" i="23"/>
  <c r="AR902" i="23"/>
  <c r="AR901" i="23"/>
  <c r="AR900" i="23"/>
  <c r="AR899" i="23"/>
  <c r="AR898" i="23"/>
  <c r="AR897" i="23"/>
  <c r="AR896" i="23"/>
  <c r="AR895" i="23"/>
  <c r="AR894" i="23"/>
  <c r="AR893" i="23"/>
  <c r="AR892" i="23"/>
  <c r="AR891" i="23"/>
  <c r="AR890" i="23"/>
  <c r="AR889" i="23"/>
  <c r="AR888" i="23"/>
  <c r="AR887" i="23"/>
  <c r="AR886" i="23"/>
  <c r="AR885" i="23"/>
  <c r="AR884" i="23"/>
  <c r="AR883" i="23"/>
  <c r="AR882" i="23"/>
  <c r="AR881" i="23"/>
  <c r="AR880" i="23"/>
  <c r="AR879" i="23"/>
  <c r="AR878" i="23"/>
  <c r="AR877" i="23"/>
  <c r="AR876" i="23"/>
  <c r="AR875" i="23"/>
  <c r="AR874" i="23"/>
  <c r="AR873" i="23"/>
  <c r="AR872" i="23"/>
  <c r="AR871" i="23"/>
  <c r="AR870" i="23"/>
  <c r="AR869" i="23"/>
  <c r="AR868" i="23"/>
  <c r="AR867" i="23"/>
  <c r="AR866" i="23"/>
  <c r="AR865" i="23"/>
  <c r="AR864" i="23"/>
  <c r="AR863" i="23"/>
  <c r="AR862" i="23"/>
  <c r="AR861" i="23"/>
  <c r="AR860" i="23"/>
  <c r="AR859" i="23"/>
  <c r="AR858" i="23"/>
  <c r="AR857" i="23"/>
  <c r="AR856" i="23"/>
  <c r="AR855" i="23"/>
  <c r="AR854" i="23"/>
  <c r="AR853" i="23"/>
  <c r="AR852" i="23"/>
  <c r="AR851" i="23"/>
  <c r="AR850" i="23"/>
  <c r="AR849" i="23"/>
  <c r="AR848" i="23"/>
  <c r="AR847" i="23"/>
  <c r="AR846" i="23"/>
  <c r="AR845" i="23"/>
  <c r="AR844" i="23"/>
  <c r="AR843" i="23"/>
  <c r="AR842" i="23"/>
  <c r="AR841" i="23"/>
  <c r="AR840" i="23"/>
  <c r="AR839" i="23"/>
  <c r="AR838" i="23"/>
  <c r="AR837" i="23"/>
  <c r="AR836" i="23"/>
  <c r="AR835" i="23"/>
  <c r="AR834" i="23"/>
  <c r="AR833" i="23"/>
  <c r="AR832" i="23"/>
  <c r="AR831" i="23"/>
  <c r="AR830" i="23"/>
  <c r="AR829" i="23"/>
  <c r="AR828" i="23"/>
  <c r="AR827" i="23"/>
  <c r="AR826" i="23"/>
  <c r="AR825" i="23"/>
  <c r="AR824" i="23"/>
  <c r="AR823" i="23"/>
  <c r="AR822" i="23"/>
  <c r="AR821" i="23"/>
  <c r="AR820" i="23"/>
  <c r="AR819" i="23"/>
  <c r="AR818" i="23"/>
  <c r="AR817" i="23"/>
  <c r="AR816" i="23"/>
  <c r="AR815" i="23"/>
  <c r="AR814" i="23"/>
  <c r="AR813" i="23"/>
  <c r="AR812" i="23"/>
  <c r="AR811" i="23"/>
  <c r="AR810" i="23"/>
  <c r="AR809" i="23"/>
  <c r="AR808" i="23"/>
  <c r="AR807" i="23"/>
  <c r="AR806" i="23"/>
  <c r="AR805" i="23"/>
  <c r="AR804" i="23"/>
  <c r="AR803" i="23"/>
  <c r="AR802" i="23"/>
  <c r="AR801" i="23"/>
  <c r="AR800" i="23"/>
  <c r="AR799" i="23"/>
  <c r="AR798" i="23"/>
  <c r="AR797" i="23"/>
  <c r="AR796" i="23"/>
  <c r="AR795" i="23"/>
  <c r="AR794" i="23"/>
  <c r="AR793" i="23"/>
  <c r="AR792" i="23"/>
  <c r="AR791" i="23"/>
  <c r="AR790" i="23"/>
  <c r="AR789" i="23"/>
  <c r="AR788" i="23"/>
  <c r="AR787" i="23"/>
  <c r="AR786" i="23"/>
  <c r="AR785" i="23"/>
  <c r="AR784" i="23"/>
  <c r="AR783" i="23"/>
  <c r="AR782" i="23"/>
  <c r="AR781" i="23"/>
  <c r="AR780" i="23"/>
  <c r="AR779" i="23"/>
  <c r="AR778" i="23"/>
  <c r="AR777" i="23"/>
  <c r="AR776" i="23"/>
  <c r="AR775" i="23"/>
  <c r="AR774" i="23"/>
  <c r="AR773" i="23"/>
  <c r="AR772" i="23"/>
  <c r="AR771" i="23"/>
  <c r="AR770" i="23"/>
  <c r="AR769" i="23"/>
  <c r="AR768" i="23"/>
  <c r="AR767" i="23"/>
  <c r="AR766" i="23"/>
  <c r="AR765" i="23"/>
  <c r="AR764" i="23"/>
  <c r="AR763" i="23"/>
  <c r="AR762" i="23"/>
  <c r="AR761" i="23"/>
  <c r="AR760" i="23"/>
  <c r="AR759" i="23"/>
  <c r="AR758" i="23"/>
  <c r="AR757" i="23"/>
  <c r="AR756" i="23"/>
  <c r="AR755" i="23"/>
  <c r="AR754" i="23"/>
  <c r="AR753" i="23"/>
  <c r="AR752" i="23"/>
  <c r="AR751" i="23"/>
  <c r="AR750" i="23"/>
  <c r="AR749" i="23"/>
  <c r="AR748" i="23"/>
  <c r="AR747" i="23"/>
  <c r="AR746" i="23"/>
  <c r="AR745" i="23"/>
  <c r="AR744" i="23"/>
  <c r="AR743" i="23"/>
  <c r="AR742" i="23"/>
  <c r="AR741" i="23"/>
  <c r="AR740" i="23"/>
  <c r="AR739" i="23"/>
  <c r="AR738" i="23"/>
  <c r="AR737" i="23"/>
  <c r="AR736" i="23"/>
  <c r="AR735" i="23"/>
  <c r="AR734" i="23"/>
  <c r="AR733" i="23"/>
  <c r="AR732" i="23"/>
  <c r="AR731" i="23"/>
  <c r="AR730" i="23"/>
  <c r="AR729" i="23"/>
  <c r="AR728" i="23"/>
  <c r="AR727" i="23"/>
  <c r="AR726" i="23"/>
  <c r="AR725" i="23"/>
  <c r="AR724" i="23"/>
  <c r="AR723" i="23"/>
  <c r="AR722" i="23"/>
  <c r="AR721" i="23"/>
  <c r="AR720" i="23"/>
  <c r="AR719" i="23"/>
  <c r="AR718" i="23"/>
  <c r="AR717" i="23"/>
  <c r="AR716" i="23"/>
  <c r="AR715" i="23"/>
  <c r="AR714" i="23"/>
  <c r="AR713" i="23"/>
  <c r="AR712" i="23"/>
  <c r="AR711" i="23"/>
  <c r="AR710" i="23"/>
  <c r="AR709" i="23"/>
  <c r="AR708" i="23"/>
  <c r="AR707" i="23"/>
  <c r="AR706" i="23"/>
  <c r="AR705" i="23"/>
  <c r="AR704" i="23"/>
  <c r="AR703" i="23"/>
  <c r="AR702" i="23"/>
  <c r="AR701" i="23"/>
  <c r="AR700" i="23"/>
  <c r="AR699" i="23"/>
  <c r="AR698" i="23"/>
  <c r="AR697" i="23"/>
  <c r="AR696" i="23"/>
  <c r="AR695" i="23"/>
  <c r="AR694" i="23"/>
  <c r="AR693" i="23"/>
  <c r="AR692" i="23"/>
  <c r="AR691" i="23"/>
  <c r="AR690" i="23"/>
  <c r="AR689" i="23"/>
  <c r="AR688" i="23"/>
  <c r="AR687" i="23"/>
  <c r="AR686" i="23"/>
  <c r="AR685" i="23"/>
  <c r="AR684" i="23"/>
  <c r="AR683" i="23"/>
  <c r="AR682" i="23"/>
  <c r="AR681" i="23"/>
  <c r="AR680" i="23"/>
  <c r="AR679" i="23"/>
  <c r="AR678" i="23"/>
  <c r="AR677" i="23"/>
  <c r="AR676" i="23"/>
  <c r="AR675" i="23"/>
  <c r="AR674" i="23"/>
  <c r="AR673" i="23"/>
  <c r="AR672" i="23"/>
  <c r="AR671" i="23"/>
  <c r="AR670" i="23"/>
  <c r="AR669" i="23"/>
  <c r="AR668" i="23"/>
  <c r="AR667" i="23"/>
  <c r="AR666" i="23"/>
  <c r="AR665" i="23"/>
  <c r="AR664" i="23"/>
  <c r="AR663" i="23"/>
  <c r="AR662" i="23"/>
  <c r="AR661" i="23"/>
  <c r="AR660" i="23"/>
  <c r="AR659" i="23"/>
  <c r="AR658" i="23"/>
  <c r="AR657" i="23"/>
  <c r="AR656" i="23"/>
  <c r="AR655" i="23"/>
  <c r="AR654" i="23"/>
  <c r="AR653" i="23"/>
  <c r="AR652" i="23"/>
  <c r="AR651" i="23"/>
  <c r="AR650" i="23"/>
  <c r="AR649" i="23"/>
  <c r="AR648" i="23"/>
  <c r="AR647" i="23"/>
  <c r="AR646" i="23"/>
  <c r="AR645" i="23"/>
  <c r="AR644" i="23"/>
  <c r="AR643" i="23"/>
  <c r="AR642" i="23"/>
  <c r="AR641" i="23"/>
  <c r="AR640" i="23"/>
  <c r="AR639" i="23"/>
  <c r="AR638" i="23"/>
  <c r="AR637" i="23"/>
  <c r="AR636" i="23"/>
  <c r="AR635" i="23"/>
  <c r="AR634" i="23"/>
  <c r="AR633" i="23"/>
  <c r="AR632" i="23"/>
  <c r="AR631" i="23"/>
  <c r="AR630" i="23"/>
  <c r="AR629" i="23"/>
  <c r="AR628" i="23"/>
  <c r="AR627" i="23"/>
  <c r="AR626" i="23"/>
  <c r="AR625" i="23"/>
  <c r="AR624" i="23"/>
  <c r="AR623" i="23"/>
  <c r="AR622" i="23"/>
  <c r="AR621" i="23"/>
  <c r="AR620" i="23"/>
  <c r="AR619" i="23"/>
  <c r="AR618" i="23"/>
  <c r="AR617" i="23"/>
  <c r="AR616" i="23"/>
  <c r="AR615" i="23"/>
  <c r="AR614" i="23"/>
  <c r="AR613" i="23"/>
  <c r="AR612" i="23"/>
  <c r="AR611" i="23"/>
  <c r="AR610" i="23"/>
  <c r="AR609" i="23"/>
  <c r="AR608" i="23"/>
  <c r="AR607" i="23"/>
  <c r="AR606" i="23"/>
  <c r="AR605" i="23"/>
  <c r="AR604" i="23"/>
  <c r="AR603" i="23"/>
  <c r="AR602" i="23"/>
  <c r="AR601" i="23"/>
  <c r="AR600" i="23"/>
  <c r="AR599" i="23"/>
  <c r="AR598" i="23"/>
  <c r="AR597" i="23"/>
  <c r="AR596" i="23"/>
  <c r="AR595" i="23"/>
  <c r="AR594" i="23"/>
  <c r="AR593" i="23"/>
  <c r="AR592" i="23"/>
  <c r="AR591" i="23"/>
  <c r="AR590" i="23"/>
  <c r="AR589" i="23"/>
  <c r="AR588" i="23"/>
  <c r="AR587" i="23"/>
  <c r="AR586" i="23"/>
  <c r="AR585" i="23"/>
  <c r="AR584" i="23"/>
  <c r="AR583" i="23"/>
  <c r="AR582" i="23"/>
  <c r="AR581" i="23"/>
  <c r="AR580" i="23"/>
  <c r="AR579" i="23"/>
  <c r="AR578" i="23"/>
  <c r="AR577" i="23"/>
  <c r="AR576" i="23"/>
  <c r="AR575" i="23"/>
  <c r="AR574" i="23"/>
  <c r="AR573" i="23"/>
  <c r="AR572" i="23"/>
  <c r="AR571" i="23"/>
  <c r="AR570" i="23"/>
  <c r="AR569" i="23"/>
  <c r="AR568" i="23"/>
  <c r="AR567" i="23"/>
  <c r="AR566" i="23"/>
  <c r="AR565" i="23"/>
  <c r="AR564" i="23"/>
  <c r="AR563" i="23"/>
  <c r="AR562" i="23"/>
  <c r="AR561" i="23"/>
  <c r="AR560" i="23"/>
  <c r="AR559" i="23"/>
  <c r="AR558" i="23"/>
  <c r="AR557" i="23"/>
  <c r="AR556" i="23"/>
  <c r="AR555" i="23"/>
  <c r="AR554" i="23"/>
  <c r="AR553" i="23"/>
  <c r="AR552" i="23"/>
  <c r="AR551" i="23"/>
  <c r="AR550" i="23"/>
  <c r="AR549" i="23"/>
  <c r="AR548" i="23"/>
  <c r="AR547" i="23"/>
  <c r="AR546" i="23"/>
  <c r="AR545" i="23"/>
  <c r="AR544" i="23"/>
  <c r="AR543" i="23"/>
  <c r="AR542" i="23"/>
  <c r="AR541" i="23"/>
  <c r="AR540" i="23"/>
  <c r="AR539" i="23"/>
  <c r="AR538" i="23"/>
  <c r="AR537" i="23"/>
  <c r="AR536" i="23"/>
  <c r="AR535" i="23"/>
  <c r="AR534" i="23"/>
  <c r="AR533" i="23"/>
  <c r="AR532" i="23"/>
  <c r="AR531" i="23"/>
  <c r="AR530" i="23"/>
  <c r="AR529" i="23"/>
  <c r="AR528" i="23"/>
  <c r="AR527" i="23"/>
  <c r="AR526" i="23"/>
  <c r="AR525" i="23"/>
  <c r="AR524" i="23"/>
  <c r="AR523" i="23"/>
  <c r="AR522" i="23"/>
  <c r="AR521" i="23"/>
  <c r="AR520" i="23"/>
  <c r="AR519" i="23"/>
  <c r="AR518" i="23"/>
  <c r="AR517" i="23"/>
  <c r="AR516" i="23"/>
  <c r="AR515" i="23"/>
  <c r="AR514" i="23"/>
  <c r="AR513" i="23"/>
  <c r="AR512" i="23"/>
  <c r="AR511" i="23"/>
  <c r="AR510" i="23"/>
  <c r="AR509" i="23"/>
  <c r="AR508" i="23"/>
  <c r="AR507" i="23"/>
  <c r="AR506" i="23"/>
  <c r="AR505" i="23"/>
  <c r="AR504" i="23"/>
  <c r="AR503" i="23"/>
  <c r="AR502" i="23"/>
  <c r="AR501" i="23"/>
  <c r="AR500" i="23"/>
  <c r="AR499" i="23"/>
  <c r="AR498" i="23"/>
  <c r="AR497" i="23"/>
  <c r="AR496" i="23"/>
  <c r="AR495" i="23"/>
  <c r="AR494" i="23"/>
  <c r="AR493" i="23"/>
  <c r="AR492" i="23"/>
  <c r="AR491" i="23"/>
  <c r="AR490" i="23"/>
  <c r="AR489" i="23"/>
  <c r="AR488" i="23"/>
  <c r="AR487" i="23"/>
  <c r="AR486" i="23"/>
  <c r="AR485" i="23"/>
  <c r="AR484" i="23"/>
  <c r="AR483" i="23"/>
  <c r="AR482" i="23"/>
  <c r="AR481" i="23"/>
  <c r="AR480" i="23"/>
  <c r="AR479" i="23"/>
  <c r="AR478" i="23"/>
  <c r="AR477" i="23"/>
  <c r="AR476" i="23"/>
  <c r="AR475" i="23"/>
  <c r="AR474" i="23"/>
  <c r="AR473" i="23"/>
  <c r="AR472" i="23"/>
  <c r="AR471" i="23"/>
  <c r="AR470" i="23"/>
  <c r="AR469" i="23"/>
  <c r="AR468" i="23"/>
  <c r="AR467" i="23"/>
  <c r="AR466" i="23"/>
  <c r="AR465" i="23"/>
  <c r="AR464" i="23"/>
  <c r="AR463" i="23"/>
  <c r="AR462" i="23"/>
  <c r="AR461" i="23"/>
  <c r="AR460" i="23"/>
  <c r="AR459" i="23"/>
  <c r="AR458" i="23"/>
  <c r="AR457" i="23"/>
  <c r="AR456" i="23"/>
  <c r="AR455" i="23"/>
  <c r="AR454" i="23"/>
  <c r="AR453" i="23"/>
  <c r="AR452" i="23"/>
  <c r="AR451" i="23"/>
  <c r="AR450" i="23"/>
  <c r="AR449" i="23"/>
  <c r="AR448" i="23"/>
  <c r="AR447" i="23"/>
  <c r="AR446" i="23"/>
  <c r="AR445" i="23"/>
  <c r="AR444" i="23"/>
  <c r="AR443" i="23"/>
  <c r="AR442" i="23"/>
  <c r="AR441" i="23"/>
  <c r="AR440" i="23"/>
  <c r="AR439" i="23"/>
  <c r="AR438" i="23"/>
  <c r="AR437" i="23"/>
  <c r="AR436" i="23"/>
  <c r="AR435" i="23"/>
  <c r="AR434" i="23"/>
  <c r="AR433" i="23"/>
  <c r="AR432" i="23"/>
  <c r="AR431" i="23"/>
  <c r="AR430" i="23"/>
  <c r="AR429" i="23"/>
  <c r="AR428" i="23"/>
  <c r="AR427" i="23"/>
  <c r="AR426" i="23"/>
  <c r="AR425" i="23"/>
  <c r="AR424" i="23"/>
  <c r="AR423" i="23"/>
  <c r="AR422" i="23"/>
  <c r="AR421" i="23"/>
  <c r="AR420" i="23"/>
  <c r="AR419" i="23"/>
  <c r="AR418" i="23"/>
  <c r="AR417" i="23"/>
  <c r="AR416" i="23"/>
  <c r="AR415" i="23"/>
  <c r="AR414" i="23"/>
  <c r="AR413" i="23"/>
  <c r="AR412" i="23"/>
  <c r="AR411" i="23"/>
  <c r="AR410" i="23"/>
  <c r="AR409" i="23"/>
  <c r="AR408" i="23"/>
  <c r="AR407" i="23"/>
  <c r="AR406" i="23"/>
  <c r="AR405" i="23"/>
  <c r="AR404" i="23"/>
  <c r="AR403" i="23"/>
  <c r="AR402" i="23"/>
  <c r="AR401" i="23"/>
  <c r="AR400" i="23"/>
  <c r="AR399" i="23"/>
  <c r="AR398" i="23"/>
  <c r="AR397" i="23"/>
  <c r="AR396" i="23"/>
  <c r="AR395" i="23"/>
  <c r="AR394" i="23"/>
  <c r="AR393" i="23"/>
  <c r="AR392" i="23"/>
  <c r="AR391" i="23"/>
  <c r="AR390" i="23"/>
  <c r="AR389" i="23"/>
  <c r="AR388" i="23"/>
  <c r="AR387" i="23"/>
  <c r="AR386" i="23"/>
  <c r="AR385" i="23"/>
  <c r="AR384" i="23"/>
  <c r="AR383" i="23"/>
  <c r="AR382" i="23"/>
  <c r="AR381" i="23"/>
  <c r="AR380" i="23"/>
  <c r="AR379" i="23"/>
  <c r="AR378" i="23"/>
  <c r="AR377" i="23"/>
  <c r="AR376" i="23"/>
  <c r="AR375" i="23"/>
  <c r="AR374" i="23"/>
  <c r="AR373" i="23"/>
  <c r="AR372" i="23"/>
  <c r="AR371" i="23"/>
  <c r="AR370" i="23"/>
  <c r="AR369" i="23"/>
  <c r="AR368" i="23"/>
  <c r="AR367" i="23"/>
  <c r="AR366" i="23"/>
  <c r="AR365" i="23"/>
  <c r="AR364" i="23"/>
  <c r="AR363" i="23"/>
  <c r="AR362" i="23"/>
  <c r="AR361" i="23"/>
  <c r="AR360" i="23"/>
  <c r="AR359" i="23"/>
  <c r="AR358" i="23"/>
  <c r="AR357" i="23"/>
  <c r="AR356" i="23"/>
  <c r="AR355" i="23"/>
  <c r="AR354" i="23"/>
  <c r="AR353" i="23"/>
  <c r="AR352" i="23"/>
  <c r="AR351" i="23"/>
  <c r="AR350" i="23"/>
  <c r="AR349" i="23"/>
  <c r="AR348" i="23"/>
  <c r="AR347" i="23"/>
  <c r="AR346" i="23"/>
  <c r="AR345" i="23"/>
  <c r="AR344" i="23"/>
  <c r="AR343" i="23"/>
  <c r="AR342" i="23"/>
  <c r="AR341" i="23"/>
  <c r="AR340" i="23"/>
  <c r="AR339" i="23"/>
  <c r="AR338" i="23"/>
  <c r="AR337" i="23"/>
  <c r="AR336" i="23"/>
  <c r="AR335" i="23"/>
  <c r="AR334" i="23"/>
  <c r="AR333" i="23"/>
  <c r="AR332" i="23"/>
  <c r="AR331" i="23"/>
  <c r="AR330" i="23"/>
  <c r="AR329" i="23"/>
  <c r="AR328" i="23"/>
  <c r="AR327" i="23"/>
  <c r="AR326" i="23"/>
  <c r="AR325" i="23"/>
  <c r="AR324" i="23"/>
  <c r="AR323" i="23"/>
  <c r="AR322" i="23"/>
  <c r="AR321" i="23"/>
  <c r="AR320" i="23"/>
  <c r="AR319" i="23"/>
  <c r="AR318" i="23"/>
  <c r="AR317" i="23"/>
  <c r="AR316" i="23"/>
  <c r="AR315" i="23"/>
  <c r="AR314" i="23"/>
  <c r="AR313" i="23"/>
  <c r="AR312" i="23"/>
  <c r="AR311" i="23"/>
  <c r="AR310" i="23"/>
  <c r="AR309" i="23"/>
  <c r="AR308" i="23"/>
  <c r="AR307" i="23"/>
  <c r="AR306" i="23"/>
  <c r="AR305" i="23"/>
  <c r="AR304" i="23"/>
  <c r="AR303" i="23"/>
  <c r="AR302" i="23"/>
  <c r="AR301" i="23"/>
  <c r="AR300" i="23"/>
  <c r="AR299" i="23"/>
  <c r="AR298" i="23"/>
  <c r="AR297" i="23"/>
  <c r="AR296" i="23"/>
  <c r="AR295" i="23"/>
  <c r="AR294" i="23"/>
  <c r="AR293" i="23"/>
  <c r="AR292" i="23"/>
  <c r="AR291" i="23"/>
  <c r="AR290" i="23"/>
  <c r="AR289" i="23"/>
  <c r="AR288" i="23"/>
  <c r="AR287" i="23"/>
  <c r="AR286" i="23"/>
  <c r="AR285" i="23"/>
  <c r="AR284" i="23"/>
  <c r="AR283" i="23"/>
  <c r="AR282" i="23"/>
  <c r="AR281" i="23"/>
  <c r="AR279" i="23"/>
  <c r="AR278" i="23"/>
  <c r="AR277" i="23"/>
  <c r="AR276" i="23"/>
  <c r="AR275" i="23"/>
  <c r="AR274" i="23"/>
  <c r="AR273" i="23"/>
  <c r="AR272" i="23"/>
  <c r="AR271" i="23"/>
  <c r="AR270" i="23"/>
  <c r="AR269" i="23"/>
  <c r="AR268" i="23"/>
  <c r="AR267" i="23"/>
  <c r="AR266" i="23"/>
  <c r="AR265" i="23"/>
  <c r="AR264" i="23"/>
  <c r="AR263" i="23"/>
  <c r="AR262" i="23"/>
  <c r="AR261" i="23"/>
  <c r="AR260" i="23"/>
  <c r="AR259" i="23"/>
  <c r="AR258" i="23"/>
  <c r="AR257" i="23"/>
  <c r="AR256" i="23"/>
  <c r="AR255" i="23"/>
  <c r="AR254" i="23"/>
  <c r="AR253" i="23"/>
  <c r="AR252" i="23"/>
  <c r="AR251" i="23"/>
  <c r="AR250" i="23"/>
  <c r="AR249" i="23"/>
  <c r="AR248" i="23"/>
  <c r="AR247" i="23"/>
  <c r="AR246" i="23"/>
  <c r="AR245" i="23"/>
  <c r="AR244" i="23"/>
  <c r="AR243" i="23"/>
  <c r="AR242" i="23"/>
  <c r="AR241" i="23"/>
  <c r="AR240" i="23"/>
  <c r="AR239" i="23"/>
  <c r="AR238" i="23"/>
  <c r="AR237" i="23"/>
  <c r="AR236" i="23"/>
  <c r="AR235" i="23"/>
  <c r="AR234" i="23"/>
  <c r="AR233" i="23"/>
  <c r="AR232" i="23"/>
  <c r="AR231" i="23"/>
  <c r="AR230" i="23"/>
  <c r="AR229" i="23"/>
  <c r="AR228" i="23"/>
  <c r="AR227" i="23"/>
  <c r="AR226" i="23"/>
  <c r="AR225" i="23"/>
  <c r="AR224" i="23"/>
  <c r="AR223" i="23"/>
  <c r="AR222" i="23"/>
  <c r="AR221" i="23"/>
  <c r="AR220" i="23"/>
  <c r="AR219" i="23"/>
  <c r="AR218" i="23"/>
  <c r="AR217" i="23"/>
  <c r="AR216" i="23"/>
  <c r="AR215" i="23"/>
  <c r="AR214" i="23"/>
  <c r="AR213" i="23"/>
  <c r="AR212" i="23"/>
  <c r="AR211" i="23"/>
  <c r="AR210" i="23"/>
  <c r="AR209" i="23"/>
  <c r="AR208" i="23"/>
  <c r="AR207" i="23"/>
  <c r="AR206" i="23"/>
  <c r="AR205" i="23"/>
  <c r="AR204" i="23"/>
  <c r="AR203" i="23"/>
  <c r="AR202" i="23"/>
  <c r="AR201" i="23"/>
  <c r="AR200" i="23"/>
  <c r="AR199" i="23"/>
  <c r="AR198" i="23"/>
  <c r="AR197" i="23"/>
  <c r="AR196" i="23"/>
  <c r="AR195" i="23"/>
  <c r="AR194" i="23"/>
  <c r="AR193" i="23"/>
  <c r="AR192" i="23"/>
  <c r="AR191" i="23"/>
  <c r="AR190" i="23"/>
  <c r="AR189" i="23"/>
  <c r="AR188" i="23"/>
  <c r="AR187" i="23"/>
  <c r="AR186" i="23"/>
  <c r="AR185" i="23"/>
  <c r="AR184" i="23"/>
  <c r="AR183" i="23"/>
  <c r="AR182" i="23"/>
  <c r="AR181" i="23"/>
  <c r="AR180" i="23"/>
  <c r="AR179" i="23"/>
  <c r="AR178" i="23"/>
  <c r="AR177" i="23"/>
  <c r="AR176" i="23"/>
  <c r="AR175" i="23"/>
  <c r="AR174" i="23"/>
  <c r="AR173" i="23"/>
  <c r="AR172" i="23"/>
  <c r="AR171" i="23"/>
  <c r="AR170" i="23"/>
  <c r="AR169" i="23"/>
  <c r="AR168" i="23"/>
  <c r="AR167" i="23"/>
  <c r="AR166" i="23"/>
  <c r="AR165" i="23"/>
  <c r="AR164" i="23"/>
  <c r="AR163" i="23"/>
  <c r="AR162" i="23"/>
  <c r="AR161" i="23"/>
  <c r="AR160" i="23"/>
  <c r="AR159" i="23"/>
  <c r="AR158" i="23"/>
  <c r="AR157" i="23"/>
  <c r="AR156" i="23"/>
  <c r="AR155" i="23"/>
  <c r="AR154" i="23"/>
  <c r="AR153" i="23"/>
  <c r="AR152" i="23"/>
  <c r="AR151" i="23"/>
  <c r="AR150" i="23"/>
  <c r="AR149" i="23"/>
  <c r="AR148" i="23"/>
  <c r="AR147" i="23"/>
  <c r="AR146" i="23"/>
  <c r="AR145" i="23"/>
  <c r="AR144" i="23"/>
  <c r="AR143" i="23"/>
  <c r="AR142" i="23"/>
  <c r="AR141" i="23"/>
  <c r="AR140" i="23"/>
  <c r="AR139" i="23"/>
  <c r="AR138" i="23"/>
  <c r="AR137" i="23"/>
  <c r="AR136" i="23"/>
  <c r="AR135" i="23"/>
  <c r="AR134" i="23"/>
  <c r="AR133" i="23"/>
  <c r="AR132" i="23"/>
  <c r="AR131" i="23"/>
  <c r="AR130" i="23"/>
  <c r="AR129" i="23"/>
  <c r="AR128" i="23"/>
  <c r="AR127" i="23"/>
  <c r="AR126" i="23"/>
  <c r="AR125" i="23"/>
  <c r="AR124" i="23"/>
  <c r="AR123" i="23"/>
  <c r="AR122" i="23"/>
  <c r="AR121" i="23"/>
  <c r="AR120" i="23"/>
  <c r="AR119" i="23"/>
  <c r="AR118" i="23"/>
  <c r="AR117" i="23"/>
  <c r="AR116" i="23"/>
  <c r="AR115" i="23"/>
  <c r="AR114" i="23"/>
  <c r="AR113" i="23"/>
  <c r="AR112" i="23"/>
  <c r="AR111" i="23"/>
  <c r="AR110" i="23"/>
  <c r="AR109" i="23"/>
  <c r="AR108" i="23"/>
  <c r="AR107" i="23"/>
  <c r="AR106" i="23"/>
  <c r="AR105" i="23"/>
  <c r="AR104" i="23"/>
  <c r="AR103" i="23"/>
  <c r="AR102" i="23"/>
  <c r="AR101" i="23"/>
  <c r="AR100" i="23"/>
  <c r="AR99" i="23"/>
  <c r="AR98" i="23"/>
  <c r="AR97" i="23"/>
  <c r="AR96" i="23"/>
  <c r="AR95" i="23"/>
  <c r="AR94" i="23"/>
  <c r="AR93" i="23"/>
  <c r="AR92" i="23"/>
  <c r="AR91" i="23"/>
  <c r="AR90" i="23"/>
  <c r="AR89" i="23"/>
  <c r="AR88" i="23"/>
  <c r="AR87" i="23"/>
  <c r="AR86" i="23"/>
  <c r="AR85" i="23"/>
  <c r="AR84" i="23"/>
  <c r="AR83" i="23"/>
  <c r="AR82" i="23"/>
  <c r="AR81" i="23"/>
  <c r="AR80" i="23"/>
  <c r="AR79" i="23"/>
  <c r="AR78" i="23"/>
  <c r="AR77" i="23"/>
  <c r="AR76" i="23"/>
  <c r="AR75" i="23"/>
  <c r="AR74" i="23"/>
  <c r="AR73" i="23"/>
  <c r="AR72" i="23"/>
  <c r="AR71" i="23"/>
  <c r="AR70" i="23"/>
  <c r="AR69" i="23"/>
  <c r="AR68" i="23"/>
  <c r="AR67" i="23"/>
  <c r="AR66" i="23"/>
  <c r="AR65" i="23"/>
  <c r="AR64" i="23"/>
  <c r="AR63" i="23"/>
  <c r="AR62" i="23"/>
  <c r="AR61" i="23"/>
  <c r="AR60" i="23"/>
  <c r="AR59" i="23"/>
  <c r="AR58" i="23"/>
  <c r="AR57" i="23"/>
  <c r="AR56" i="23"/>
  <c r="AR55" i="23"/>
  <c r="AR54" i="23"/>
  <c r="AR53" i="23"/>
  <c r="AR52" i="23"/>
  <c r="AR51" i="23"/>
  <c r="AR50" i="23"/>
  <c r="AR49" i="23"/>
  <c r="AR48" i="23"/>
  <c r="AR47" i="23"/>
  <c r="AR46" i="23"/>
  <c r="AR45" i="23"/>
  <c r="AR44" i="23"/>
  <c r="AR43" i="23"/>
  <c r="AR42" i="23"/>
  <c r="AR41" i="23"/>
  <c r="AR40" i="23"/>
  <c r="AR39" i="23"/>
  <c r="AR38" i="23"/>
  <c r="AR37" i="23"/>
  <c r="AR36" i="23"/>
  <c r="AR35" i="23"/>
  <c r="AR34" i="23"/>
  <c r="AR33" i="23"/>
  <c r="AR32" i="23"/>
  <c r="AR31" i="23"/>
  <c r="AR30" i="23"/>
  <c r="AR29" i="23"/>
  <c r="AR28" i="23"/>
  <c r="AR27" i="23"/>
  <c r="AR26" i="23"/>
  <c r="AR25" i="23"/>
  <c r="AR24" i="23"/>
  <c r="AR23" i="23"/>
  <c r="AR22" i="23"/>
  <c r="AR21" i="23"/>
  <c r="AR20" i="23"/>
  <c r="AR19" i="23"/>
  <c r="AR18" i="23"/>
  <c r="AR17" i="23"/>
  <c r="AR16" i="23"/>
  <c r="AR15" i="23"/>
  <c r="AR14" i="23"/>
  <c r="AR13" i="23"/>
  <c r="AR12" i="23"/>
  <c r="AR11" i="23"/>
  <c r="AR10" i="23"/>
  <c r="AR9" i="23"/>
  <c r="AR8" i="23"/>
  <c r="AR7" i="23"/>
  <c r="AR6" i="23"/>
  <c r="AR5" i="23"/>
  <c r="AR4" i="23"/>
  <c r="AN3364" i="23"/>
  <c r="AO3364" i="23" s="1"/>
  <c r="AN3363" i="23"/>
  <c r="AO3363" i="23" s="1"/>
  <c r="AO3362" i="23"/>
  <c r="AO3361" i="23"/>
  <c r="AO3360" i="23"/>
  <c r="AO3359" i="23"/>
  <c r="AO3358" i="23"/>
  <c r="AO3357" i="23"/>
  <c r="AN3356" i="23"/>
  <c r="AO3356" i="23" s="1"/>
  <c r="AN3355" i="23"/>
  <c r="AO3355" i="23" s="1"/>
  <c r="AN3354" i="23"/>
  <c r="AO3354" i="23" s="1"/>
  <c r="AN3353" i="23"/>
  <c r="AO3353" i="23" s="1"/>
  <c r="AN3352" i="23"/>
  <c r="AO3352" i="23" s="1"/>
  <c r="AN3351" i="23"/>
  <c r="AO3351" i="23" s="1"/>
  <c r="AN3350" i="23"/>
  <c r="AO3350" i="23" s="1"/>
  <c r="AN3349" i="23"/>
  <c r="AO3349" i="23" s="1"/>
  <c r="AN3348" i="23"/>
  <c r="AO3348" i="23" s="1"/>
  <c r="AN3347" i="23"/>
  <c r="AO3347" i="23" s="1"/>
  <c r="AN3346" i="23"/>
  <c r="AO3346" i="23" s="1"/>
  <c r="AN3345" i="23"/>
  <c r="AO3345" i="23" s="1"/>
  <c r="AN3344" i="23"/>
  <c r="AO3344" i="23" s="1"/>
  <c r="AN3343" i="23"/>
  <c r="AO3343" i="23" s="1"/>
  <c r="AN3342" i="23"/>
  <c r="AO3342" i="23" s="1"/>
  <c r="AN3341" i="23"/>
  <c r="AO3341" i="23" s="1"/>
  <c r="AN3340" i="23"/>
  <c r="AO3340" i="23" s="1"/>
  <c r="AN3339" i="23"/>
  <c r="AO3339" i="23" s="1"/>
  <c r="AN3338" i="23"/>
  <c r="AO3338" i="23" s="1"/>
  <c r="AN3337" i="23"/>
  <c r="AO3337" i="23" s="1"/>
  <c r="AN3336" i="23"/>
  <c r="AO3336" i="23" s="1"/>
  <c r="AN3335" i="23"/>
  <c r="AO3335" i="23" s="1"/>
  <c r="AN3334" i="23"/>
  <c r="AO3334" i="23" s="1"/>
  <c r="AN3333" i="23"/>
  <c r="AO3333" i="23" s="1"/>
  <c r="AN3332" i="23"/>
  <c r="AO3332" i="23" s="1"/>
  <c r="AN3331" i="23"/>
  <c r="AO3331" i="23" s="1"/>
  <c r="AN3330" i="23"/>
  <c r="AO3330" i="23" s="1"/>
  <c r="AN3329" i="23"/>
  <c r="AO3329" i="23" s="1"/>
  <c r="AN3328" i="23"/>
  <c r="AO3328" i="23" s="1"/>
  <c r="AN3327" i="23"/>
  <c r="AO3327" i="23" s="1"/>
  <c r="AN3326" i="23"/>
  <c r="AO3326" i="23" s="1"/>
  <c r="AN3325" i="23"/>
  <c r="AO3325" i="23" s="1"/>
  <c r="AN3324" i="23"/>
  <c r="AO3324" i="23" s="1"/>
  <c r="AN3323" i="23"/>
  <c r="AO3323" i="23" s="1"/>
  <c r="AN3322" i="23"/>
  <c r="AO3322" i="23" s="1"/>
  <c r="AN3321" i="23"/>
  <c r="AO3321" i="23" s="1"/>
  <c r="AN3320" i="23"/>
  <c r="AO3320" i="23" s="1"/>
  <c r="AN3319" i="23"/>
  <c r="AO3319" i="23" s="1"/>
  <c r="AN3318" i="23"/>
  <c r="AO3318" i="23" s="1"/>
  <c r="AN3317" i="23"/>
  <c r="AO3317" i="23" s="1"/>
  <c r="AN3316" i="23"/>
  <c r="AO3316" i="23" s="1"/>
  <c r="AN3315" i="23"/>
  <c r="AO3315" i="23" s="1"/>
  <c r="AN3314" i="23"/>
  <c r="AO3314" i="23" s="1"/>
  <c r="AN3313" i="23"/>
  <c r="AO3313" i="23" s="1"/>
  <c r="AN3312" i="23"/>
  <c r="AO3312" i="23" s="1"/>
  <c r="AN3311" i="23"/>
  <c r="AO3311" i="23" s="1"/>
  <c r="AN3310" i="23"/>
  <c r="AO3310" i="23" s="1"/>
  <c r="AN3309" i="23"/>
  <c r="AO3309" i="23" s="1"/>
  <c r="AN3308" i="23"/>
  <c r="AO3308" i="23" s="1"/>
  <c r="AN3307" i="23"/>
  <c r="AO3307" i="23" s="1"/>
  <c r="AN3306" i="23"/>
  <c r="AO3306" i="23" s="1"/>
  <c r="AN3305" i="23"/>
  <c r="AO3305" i="23" s="1"/>
  <c r="AN3304" i="23"/>
  <c r="AO3304" i="23" s="1"/>
  <c r="AN3303" i="23"/>
  <c r="AO3303" i="23" s="1"/>
  <c r="AN3302" i="23"/>
  <c r="AO3302" i="23" s="1"/>
  <c r="AN3301" i="23"/>
  <c r="AO3301" i="23" s="1"/>
  <c r="AN3300" i="23"/>
  <c r="AO3300" i="23" s="1"/>
  <c r="AN3299" i="23"/>
  <c r="AO3299" i="23" s="1"/>
  <c r="AN3298" i="23"/>
  <c r="AO3298" i="23" s="1"/>
  <c r="AN3297" i="23"/>
  <c r="AO3297" i="23" s="1"/>
  <c r="AN3296" i="23"/>
  <c r="AO3296" i="23" s="1"/>
  <c r="AN3295" i="23"/>
  <c r="AO3295" i="23" s="1"/>
  <c r="AN3294" i="23"/>
  <c r="AO3294" i="23" s="1"/>
  <c r="AN3293" i="23"/>
  <c r="AO3293" i="23" s="1"/>
  <c r="AN3292" i="23"/>
  <c r="AO3292" i="23" s="1"/>
  <c r="AN3291" i="23"/>
  <c r="AO3291" i="23" s="1"/>
  <c r="AN3290" i="23"/>
  <c r="AO3290" i="23" s="1"/>
  <c r="AN3289" i="23"/>
  <c r="AO3289" i="23" s="1"/>
  <c r="AN3288" i="23"/>
  <c r="AO3288" i="23" s="1"/>
  <c r="AN3287" i="23"/>
  <c r="AO3287" i="23" s="1"/>
  <c r="AN3286" i="23"/>
  <c r="AO3286" i="23" s="1"/>
  <c r="AN3285" i="23"/>
  <c r="AO3285" i="23" s="1"/>
  <c r="AN3284" i="23"/>
  <c r="AO3284" i="23" s="1"/>
  <c r="AN3283" i="23"/>
  <c r="AO3283" i="23" s="1"/>
  <c r="AN3282" i="23"/>
  <c r="AO3282" i="23" s="1"/>
  <c r="AN3281" i="23"/>
  <c r="AO3281" i="23" s="1"/>
  <c r="AN3280" i="23"/>
  <c r="AO3280" i="23" s="1"/>
  <c r="AN3279" i="23"/>
  <c r="AO3279" i="23" s="1"/>
  <c r="AN3278" i="23"/>
  <c r="AO3278" i="23" s="1"/>
  <c r="AN3277" i="23"/>
  <c r="AO3277" i="23" s="1"/>
  <c r="AN3276" i="23"/>
  <c r="AO3276" i="23" s="1"/>
  <c r="AN3275" i="23"/>
  <c r="AO3275" i="23" s="1"/>
  <c r="AN3274" i="23"/>
  <c r="AO3274" i="23" s="1"/>
  <c r="AN3273" i="23"/>
  <c r="AO3273" i="23" s="1"/>
  <c r="AN3272" i="23"/>
  <c r="AO3272" i="23" s="1"/>
  <c r="AN3271" i="23"/>
  <c r="AO3271" i="23" s="1"/>
  <c r="AN3270" i="23"/>
  <c r="AO3270" i="23" s="1"/>
  <c r="AN3269" i="23"/>
  <c r="AO3269" i="23" s="1"/>
  <c r="AN3268" i="23"/>
  <c r="AO3268" i="23" s="1"/>
  <c r="AN3267" i="23"/>
  <c r="AO3267" i="23" s="1"/>
  <c r="AN3266" i="23"/>
  <c r="AO3266" i="23" s="1"/>
  <c r="AN3265" i="23"/>
  <c r="AO3265" i="23" s="1"/>
  <c r="AN3264" i="23"/>
  <c r="AO3264" i="23" s="1"/>
  <c r="AN3263" i="23"/>
  <c r="AO3263" i="23" s="1"/>
  <c r="AN3262" i="23"/>
  <c r="AO3262" i="23" s="1"/>
  <c r="AN3261" i="23"/>
  <c r="AO3261" i="23" s="1"/>
  <c r="AN3260" i="23"/>
  <c r="AO3260" i="23" s="1"/>
  <c r="AN3259" i="23"/>
  <c r="AO3259" i="23" s="1"/>
  <c r="AN3258" i="23"/>
  <c r="AO3258" i="23" s="1"/>
  <c r="AN3257" i="23"/>
  <c r="AO3257" i="23" s="1"/>
  <c r="AN3256" i="23"/>
  <c r="AO3256" i="23" s="1"/>
  <c r="AN3255" i="23"/>
  <c r="AO3255" i="23" s="1"/>
  <c r="AN3254" i="23"/>
  <c r="AO3254" i="23" s="1"/>
  <c r="AN3253" i="23"/>
  <c r="AO3253" i="23" s="1"/>
  <c r="AN3252" i="23"/>
  <c r="AO3252" i="23" s="1"/>
  <c r="AN3251" i="23"/>
  <c r="AO3251" i="23" s="1"/>
  <c r="AN3250" i="23"/>
  <c r="AO3250" i="23" s="1"/>
  <c r="AN3249" i="23"/>
  <c r="AO3249" i="23" s="1"/>
  <c r="AN3248" i="23"/>
  <c r="AO3248" i="23" s="1"/>
  <c r="AN3247" i="23"/>
  <c r="AO3247" i="23" s="1"/>
  <c r="AN3246" i="23"/>
  <c r="AO3246" i="23" s="1"/>
  <c r="AN3245" i="23"/>
  <c r="AO3245" i="23" s="1"/>
  <c r="AN3244" i="23"/>
  <c r="AO3244" i="23" s="1"/>
  <c r="AN3243" i="23"/>
  <c r="AO3243" i="23" s="1"/>
  <c r="AN3242" i="23"/>
  <c r="AO3242" i="23" s="1"/>
  <c r="AN3241" i="23"/>
  <c r="AO3241" i="23" s="1"/>
  <c r="AN3240" i="23"/>
  <c r="AO3240" i="23" s="1"/>
  <c r="AN3239" i="23"/>
  <c r="AO3239" i="23" s="1"/>
  <c r="AN3238" i="23"/>
  <c r="AO3238" i="23" s="1"/>
  <c r="AN3237" i="23"/>
  <c r="AO3237" i="23" s="1"/>
  <c r="AN3236" i="23"/>
  <c r="AO3236" i="23" s="1"/>
  <c r="AN3235" i="23"/>
  <c r="AO3235" i="23" s="1"/>
  <c r="AN3234" i="23"/>
  <c r="AO3234" i="23" s="1"/>
  <c r="AN3233" i="23"/>
  <c r="AO3233" i="23" s="1"/>
  <c r="AN3232" i="23"/>
  <c r="AO3232" i="23" s="1"/>
  <c r="AN3231" i="23"/>
  <c r="AO3231" i="23" s="1"/>
  <c r="AN3230" i="23"/>
  <c r="AO3230" i="23" s="1"/>
  <c r="AN3229" i="23"/>
  <c r="AO3229" i="23" s="1"/>
  <c r="AN3228" i="23"/>
  <c r="AO3228" i="23" s="1"/>
  <c r="AN3227" i="23"/>
  <c r="AO3227" i="23" s="1"/>
  <c r="AN3226" i="23"/>
  <c r="AO3226" i="23" s="1"/>
  <c r="AN3225" i="23"/>
  <c r="AO3225" i="23" s="1"/>
  <c r="AN3224" i="23"/>
  <c r="AO3224" i="23" s="1"/>
  <c r="AN3223" i="23"/>
  <c r="AO3223" i="23" s="1"/>
  <c r="AN3222" i="23"/>
  <c r="AO3222" i="23" s="1"/>
  <c r="AN3221" i="23"/>
  <c r="AO3221" i="23" s="1"/>
  <c r="AN3220" i="23"/>
  <c r="AO3220" i="23" s="1"/>
  <c r="AN3219" i="23"/>
  <c r="AO3219" i="23" s="1"/>
  <c r="AN3218" i="23"/>
  <c r="AO3218" i="23" s="1"/>
  <c r="AN3217" i="23"/>
  <c r="AO3217" i="23" s="1"/>
  <c r="AN3216" i="23"/>
  <c r="AO3216" i="23" s="1"/>
  <c r="AN3215" i="23"/>
  <c r="AO3215" i="23" s="1"/>
  <c r="AN3214" i="23"/>
  <c r="AO3214" i="23" s="1"/>
  <c r="AN3213" i="23"/>
  <c r="AO3213" i="23" s="1"/>
  <c r="AN3212" i="23"/>
  <c r="AO3212" i="23" s="1"/>
  <c r="AN3211" i="23"/>
  <c r="AO3211" i="23" s="1"/>
  <c r="AN3210" i="23"/>
  <c r="AO3210" i="23" s="1"/>
  <c r="AN3209" i="23"/>
  <c r="AO3209" i="23" s="1"/>
  <c r="AN3208" i="23"/>
  <c r="AO3208" i="23" s="1"/>
  <c r="AN3207" i="23"/>
  <c r="AO3207" i="23" s="1"/>
  <c r="AN3206" i="23"/>
  <c r="AO3206" i="23" s="1"/>
  <c r="AN3205" i="23"/>
  <c r="AO3205" i="23" s="1"/>
  <c r="AN3204" i="23"/>
  <c r="AO3204" i="23" s="1"/>
  <c r="AN3203" i="23"/>
  <c r="AO3203" i="23" s="1"/>
  <c r="AN3202" i="23"/>
  <c r="AO3202" i="23" s="1"/>
  <c r="AN3201" i="23"/>
  <c r="AO3201" i="23" s="1"/>
  <c r="AN3200" i="23"/>
  <c r="AO3200" i="23" s="1"/>
  <c r="AN3199" i="23"/>
  <c r="AO3199" i="23" s="1"/>
  <c r="AN3198" i="23"/>
  <c r="AO3198" i="23" s="1"/>
  <c r="AN3197" i="23"/>
  <c r="AO3197" i="23" s="1"/>
  <c r="AN3196" i="23"/>
  <c r="AO3196" i="23" s="1"/>
  <c r="AN3195" i="23"/>
  <c r="AO3195" i="23" s="1"/>
  <c r="AN3194" i="23"/>
  <c r="AO3194" i="23" s="1"/>
  <c r="AN3193" i="23"/>
  <c r="AO3193" i="23" s="1"/>
  <c r="AN3192" i="23"/>
  <c r="AO3192" i="23" s="1"/>
  <c r="AN3191" i="23"/>
  <c r="AO3191" i="23" s="1"/>
  <c r="AN3190" i="23"/>
  <c r="AO3190" i="23" s="1"/>
  <c r="AN3189" i="23"/>
  <c r="AO3189" i="23" s="1"/>
  <c r="AN3188" i="23"/>
  <c r="AO3188" i="23" s="1"/>
  <c r="AN3187" i="23"/>
  <c r="AO3187" i="23" s="1"/>
  <c r="AN3186" i="23"/>
  <c r="AO3186" i="23" s="1"/>
  <c r="AN3185" i="23"/>
  <c r="AO3185" i="23" s="1"/>
  <c r="AN3184" i="23"/>
  <c r="AO3184" i="23" s="1"/>
  <c r="AN3183" i="23"/>
  <c r="AO3183" i="23" s="1"/>
  <c r="AN3182" i="23"/>
  <c r="AO3182" i="23" s="1"/>
  <c r="AN3181" i="23"/>
  <c r="AO3181" i="23" s="1"/>
  <c r="AN3180" i="23"/>
  <c r="AO3180" i="23" s="1"/>
  <c r="AN3179" i="23"/>
  <c r="AO3179" i="23" s="1"/>
  <c r="AN3178" i="23"/>
  <c r="AO3178" i="23" s="1"/>
  <c r="AN3177" i="23"/>
  <c r="AO3177" i="23" s="1"/>
  <c r="AN3176" i="23"/>
  <c r="AO3176" i="23" s="1"/>
  <c r="AN3175" i="23"/>
  <c r="AO3175" i="23" s="1"/>
  <c r="AN3174" i="23"/>
  <c r="AO3174" i="23" s="1"/>
  <c r="AN3173" i="23"/>
  <c r="AO3173" i="23" s="1"/>
  <c r="AN3172" i="23"/>
  <c r="AO3172" i="23" s="1"/>
  <c r="AN3171" i="23"/>
  <c r="AO3171" i="23" s="1"/>
  <c r="AN3170" i="23"/>
  <c r="AO3170" i="23" s="1"/>
  <c r="AN3169" i="23"/>
  <c r="AO3169" i="23" s="1"/>
  <c r="AN3168" i="23"/>
  <c r="AO3168" i="23" s="1"/>
  <c r="AN3167" i="23"/>
  <c r="AO3167" i="23" s="1"/>
  <c r="AN3166" i="23"/>
  <c r="AO3166" i="23" s="1"/>
  <c r="AN3165" i="23"/>
  <c r="AO3165" i="23" s="1"/>
  <c r="AN3164" i="23"/>
  <c r="AO3164" i="23" s="1"/>
  <c r="AN3163" i="23"/>
  <c r="AO3163" i="23" s="1"/>
  <c r="AN3162" i="23"/>
  <c r="AO3162" i="23" s="1"/>
  <c r="AN3161" i="23"/>
  <c r="AO3161" i="23" s="1"/>
  <c r="AN3160" i="23"/>
  <c r="AO3160" i="23" s="1"/>
  <c r="AN3159" i="23"/>
  <c r="AO3159" i="23" s="1"/>
  <c r="AN3158" i="23"/>
  <c r="AO3158" i="23" s="1"/>
  <c r="AN3157" i="23"/>
  <c r="AO3157" i="23" s="1"/>
  <c r="AN3156" i="23"/>
  <c r="AO3156" i="23" s="1"/>
  <c r="AN3155" i="23"/>
  <c r="AO3155" i="23" s="1"/>
  <c r="AN3154" i="23"/>
  <c r="AO3154" i="23" s="1"/>
  <c r="AN3153" i="23"/>
  <c r="AO3153" i="23" s="1"/>
  <c r="AN3152" i="23"/>
  <c r="AO3152" i="23" s="1"/>
  <c r="AN3151" i="23"/>
  <c r="AO3151" i="23" s="1"/>
  <c r="AN3150" i="23"/>
  <c r="AO3150" i="23" s="1"/>
  <c r="AN3149" i="23"/>
  <c r="AO3149" i="23" s="1"/>
  <c r="AN3148" i="23"/>
  <c r="AO3148" i="23" s="1"/>
  <c r="AN3147" i="23"/>
  <c r="AO3147" i="23" s="1"/>
  <c r="AN3146" i="23"/>
  <c r="AO3146" i="23" s="1"/>
  <c r="AN3145" i="23"/>
  <c r="AO3145" i="23" s="1"/>
  <c r="AN3144" i="23"/>
  <c r="AO3144" i="23" s="1"/>
  <c r="AN3143" i="23"/>
  <c r="AO3143" i="23" s="1"/>
  <c r="AN3142" i="23"/>
  <c r="AO3142" i="23" s="1"/>
  <c r="AN3141" i="23"/>
  <c r="AO3141" i="23" s="1"/>
  <c r="AN3140" i="23"/>
  <c r="AO3140" i="23" s="1"/>
  <c r="AN3139" i="23"/>
  <c r="AO3139" i="23" s="1"/>
  <c r="AN3138" i="23"/>
  <c r="AO3138" i="23" s="1"/>
  <c r="AN3137" i="23"/>
  <c r="AO3137" i="23" s="1"/>
  <c r="AN3136" i="23"/>
  <c r="AO3136" i="23" s="1"/>
  <c r="AN3135" i="23"/>
  <c r="AO3135" i="23" s="1"/>
  <c r="AN3134" i="23"/>
  <c r="AO3134" i="23" s="1"/>
  <c r="AN3133" i="23"/>
  <c r="AO3133" i="23" s="1"/>
  <c r="AN3132" i="23"/>
  <c r="AO3132" i="23" s="1"/>
  <c r="AN3131" i="23"/>
  <c r="AO3131" i="23" s="1"/>
  <c r="AN3130" i="23"/>
  <c r="AO3130" i="23" s="1"/>
  <c r="AN3129" i="23"/>
  <c r="AO3129" i="23" s="1"/>
  <c r="AN3128" i="23"/>
  <c r="AO3128" i="23" s="1"/>
  <c r="AN3127" i="23"/>
  <c r="AO3127" i="23" s="1"/>
  <c r="AN3126" i="23"/>
  <c r="AO3126" i="23" s="1"/>
  <c r="AN3125" i="23"/>
  <c r="AO3125" i="23" s="1"/>
  <c r="AN3124" i="23"/>
  <c r="AO3124" i="23" s="1"/>
  <c r="AN3123" i="23"/>
  <c r="AO3123" i="23" s="1"/>
  <c r="AN3122" i="23"/>
  <c r="AO3122" i="23" s="1"/>
  <c r="AN3121" i="23"/>
  <c r="AO3121" i="23" s="1"/>
  <c r="AN3120" i="23"/>
  <c r="AO3120" i="23" s="1"/>
  <c r="AN3119" i="23"/>
  <c r="AO3119" i="23" s="1"/>
  <c r="AN3118" i="23"/>
  <c r="AO3118" i="23" s="1"/>
  <c r="AN3117" i="23"/>
  <c r="AO3117" i="23" s="1"/>
  <c r="AN3116" i="23"/>
  <c r="AO3116" i="23" s="1"/>
  <c r="AN3115" i="23"/>
  <c r="AO3115" i="23" s="1"/>
  <c r="AN3114" i="23"/>
  <c r="AO3114" i="23" s="1"/>
  <c r="AN3113" i="23"/>
  <c r="AO3113" i="23" s="1"/>
  <c r="AN3112" i="23"/>
  <c r="AO3112" i="23" s="1"/>
  <c r="AN3111" i="23"/>
  <c r="AO3111" i="23" s="1"/>
  <c r="AN3110" i="23"/>
  <c r="AO3110" i="23" s="1"/>
  <c r="AN3109" i="23"/>
  <c r="AO3109" i="23" s="1"/>
  <c r="AN3108" i="23"/>
  <c r="AO3108" i="23" s="1"/>
  <c r="AN3107" i="23"/>
  <c r="AO3107" i="23" s="1"/>
  <c r="AN3106" i="23"/>
  <c r="AO3106" i="23" s="1"/>
  <c r="AN3105" i="23"/>
  <c r="AO3105" i="23" s="1"/>
  <c r="AN3104" i="23"/>
  <c r="AO3104" i="23" s="1"/>
  <c r="AN3103" i="23"/>
  <c r="AO3103" i="23" s="1"/>
  <c r="AN3102" i="23"/>
  <c r="AO3102" i="23" s="1"/>
  <c r="AN3101" i="23"/>
  <c r="AO3101" i="23" s="1"/>
  <c r="AN3100" i="23"/>
  <c r="AO3100" i="23" s="1"/>
  <c r="AN3099" i="23"/>
  <c r="AO3099" i="23" s="1"/>
  <c r="AN3098" i="23"/>
  <c r="AO3098" i="23" s="1"/>
  <c r="AN3097" i="23"/>
  <c r="AO3097" i="23" s="1"/>
  <c r="AN3096" i="23"/>
  <c r="AO3096" i="23" s="1"/>
  <c r="AN3095" i="23"/>
  <c r="AO3095" i="23" s="1"/>
  <c r="AN3094" i="23"/>
  <c r="AO3094" i="23" s="1"/>
  <c r="AN3093" i="23"/>
  <c r="AO3093" i="23" s="1"/>
  <c r="AN3092" i="23"/>
  <c r="AO3092" i="23" s="1"/>
  <c r="AN3091" i="23"/>
  <c r="AO3091" i="23" s="1"/>
  <c r="AN3090" i="23"/>
  <c r="AO3090" i="23" s="1"/>
  <c r="AN3089" i="23"/>
  <c r="AO3089" i="23" s="1"/>
  <c r="AN3088" i="23"/>
  <c r="AO3088" i="23" s="1"/>
  <c r="AN3087" i="23"/>
  <c r="AO3087" i="23" s="1"/>
  <c r="AN3086" i="23"/>
  <c r="AO3086" i="23" s="1"/>
  <c r="AN3085" i="23"/>
  <c r="AO3085" i="23" s="1"/>
  <c r="AN3084" i="23"/>
  <c r="AO3084" i="23" s="1"/>
  <c r="AN3083" i="23"/>
  <c r="AO3083" i="23" s="1"/>
  <c r="AN3082" i="23"/>
  <c r="AO3082" i="23" s="1"/>
  <c r="AN3081" i="23"/>
  <c r="AO3081" i="23" s="1"/>
  <c r="AN3080" i="23"/>
  <c r="AO3080" i="23" s="1"/>
  <c r="AN3079" i="23"/>
  <c r="AO3079" i="23" s="1"/>
  <c r="AN3078" i="23"/>
  <c r="AO3078" i="23" s="1"/>
  <c r="AN3077" i="23"/>
  <c r="AO3077" i="23" s="1"/>
  <c r="AN3076" i="23"/>
  <c r="AO3076" i="23" s="1"/>
  <c r="AN3075" i="23"/>
  <c r="AO3075" i="23" s="1"/>
  <c r="AN3074" i="23"/>
  <c r="AO3074" i="23" s="1"/>
  <c r="AN3073" i="23"/>
  <c r="AO3073" i="23" s="1"/>
  <c r="AN3072" i="23"/>
  <c r="AO3072" i="23" s="1"/>
  <c r="AN3071" i="23"/>
  <c r="AO3071" i="23" s="1"/>
  <c r="AN3070" i="23"/>
  <c r="AO3070" i="23" s="1"/>
  <c r="AN3069" i="23"/>
  <c r="AO3069" i="23" s="1"/>
  <c r="AN3068" i="23"/>
  <c r="AO3068" i="23" s="1"/>
  <c r="AN3067" i="23"/>
  <c r="AO3067" i="23" s="1"/>
  <c r="AN3066" i="23"/>
  <c r="AO3066" i="23" s="1"/>
  <c r="AN3065" i="23"/>
  <c r="AO3065" i="23" s="1"/>
  <c r="AN3064" i="23"/>
  <c r="AO3064" i="23" s="1"/>
  <c r="AN3063" i="23"/>
  <c r="AO3063" i="23" s="1"/>
  <c r="AN3062" i="23"/>
  <c r="AO3062" i="23" s="1"/>
  <c r="AN3061" i="23"/>
  <c r="AO3061" i="23" s="1"/>
  <c r="AN3060" i="23"/>
  <c r="AO3060" i="23" s="1"/>
  <c r="AN3059" i="23"/>
  <c r="AO3059" i="23" s="1"/>
  <c r="AN3058" i="23"/>
  <c r="AO3058" i="23" s="1"/>
  <c r="AN3057" i="23"/>
  <c r="AO3057" i="23" s="1"/>
  <c r="AN3056" i="23"/>
  <c r="AO3056" i="23" s="1"/>
  <c r="AN3055" i="23"/>
  <c r="AO3055" i="23" s="1"/>
  <c r="AN3054" i="23"/>
  <c r="AO3054" i="23" s="1"/>
  <c r="AN3053" i="23"/>
  <c r="AO3053" i="23" s="1"/>
  <c r="AN3052" i="23"/>
  <c r="AO3052" i="23" s="1"/>
  <c r="AN3051" i="23"/>
  <c r="AO3051" i="23" s="1"/>
  <c r="AN3050" i="23"/>
  <c r="AO3050" i="23" s="1"/>
  <c r="AN3049" i="23"/>
  <c r="AO3049" i="23" s="1"/>
  <c r="AN3048" i="23"/>
  <c r="AO3048" i="23" s="1"/>
  <c r="AN3047" i="23"/>
  <c r="AO3047" i="23" s="1"/>
  <c r="AN3046" i="23"/>
  <c r="AO3046" i="23" s="1"/>
  <c r="AN3045" i="23"/>
  <c r="AO3045" i="23" s="1"/>
  <c r="AN3044" i="23"/>
  <c r="AO3044" i="23" s="1"/>
  <c r="AN3043" i="23"/>
  <c r="AO3043" i="23" s="1"/>
  <c r="AN3042" i="23"/>
  <c r="AO3042" i="23" s="1"/>
  <c r="AN3041" i="23"/>
  <c r="AO3041" i="23" s="1"/>
  <c r="AN3040" i="23"/>
  <c r="AO3040" i="23" s="1"/>
  <c r="AN3039" i="23"/>
  <c r="AO3039" i="23" s="1"/>
  <c r="AN3038" i="23"/>
  <c r="AO3038" i="23" s="1"/>
  <c r="AN3037" i="23"/>
  <c r="AO3037" i="23" s="1"/>
  <c r="AN3036" i="23"/>
  <c r="AO3036" i="23" s="1"/>
  <c r="AN3035" i="23"/>
  <c r="AO3035" i="23" s="1"/>
  <c r="AN3034" i="23"/>
  <c r="AO3034" i="23" s="1"/>
  <c r="AN3033" i="23"/>
  <c r="AO3033" i="23" s="1"/>
  <c r="AN3032" i="23"/>
  <c r="AO3032" i="23" s="1"/>
  <c r="AN3031" i="23"/>
  <c r="AO3031" i="23" s="1"/>
  <c r="AN3030" i="23"/>
  <c r="AO3030" i="23" s="1"/>
  <c r="AN3029" i="23"/>
  <c r="AO3029" i="23" s="1"/>
  <c r="AN3028" i="23"/>
  <c r="AO3028" i="23" s="1"/>
  <c r="AN3027" i="23"/>
  <c r="AO3027" i="23" s="1"/>
  <c r="AN3026" i="23"/>
  <c r="AO3026" i="23" s="1"/>
  <c r="AN3025" i="23"/>
  <c r="AO3025" i="23" s="1"/>
  <c r="AN3024" i="23"/>
  <c r="AO3024" i="23" s="1"/>
  <c r="AN3023" i="23"/>
  <c r="AO3023" i="23" s="1"/>
  <c r="AN3022" i="23"/>
  <c r="AO3022" i="23" s="1"/>
  <c r="AN3021" i="23"/>
  <c r="AO3021" i="23" s="1"/>
  <c r="AN3020" i="23"/>
  <c r="AO3020" i="23" s="1"/>
  <c r="AN3019" i="23"/>
  <c r="AO3019" i="23" s="1"/>
  <c r="AN3018" i="23"/>
  <c r="AO3018" i="23" s="1"/>
  <c r="AN3017" i="23"/>
  <c r="AO3017" i="23" s="1"/>
  <c r="AN3016" i="23"/>
  <c r="AO3016" i="23" s="1"/>
  <c r="AN3015" i="23"/>
  <c r="AO3015" i="23" s="1"/>
  <c r="AN3014" i="23"/>
  <c r="AO3014" i="23" s="1"/>
  <c r="AN3013" i="23"/>
  <c r="AO3013" i="23" s="1"/>
  <c r="AN3012" i="23"/>
  <c r="AO3012" i="23" s="1"/>
  <c r="AN3011" i="23"/>
  <c r="AO3011" i="23" s="1"/>
  <c r="AN3010" i="23"/>
  <c r="AO3010" i="23" s="1"/>
  <c r="AN3009" i="23"/>
  <c r="AO3009" i="23" s="1"/>
  <c r="AN3008" i="23"/>
  <c r="AO3008" i="23" s="1"/>
  <c r="AN3007" i="23"/>
  <c r="AO3007" i="23" s="1"/>
  <c r="AN3006" i="23"/>
  <c r="AO3006" i="23" s="1"/>
  <c r="AN3005" i="23"/>
  <c r="AO3005" i="23" s="1"/>
  <c r="AN3004" i="23"/>
  <c r="AO3004" i="23" s="1"/>
  <c r="AN3003" i="23"/>
  <c r="AO3003" i="23" s="1"/>
  <c r="AN3002" i="23"/>
  <c r="AO3002" i="23" s="1"/>
  <c r="AN3001" i="23"/>
  <c r="AO3001" i="23" s="1"/>
  <c r="AN3000" i="23"/>
  <c r="AO3000" i="23" s="1"/>
  <c r="AN2999" i="23"/>
  <c r="AO2999" i="23" s="1"/>
  <c r="AN2998" i="23"/>
  <c r="AO2998" i="23" s="1"/>
  <c r="AN2997" i="23"/>
  <c r="AO2997" i="23" s="1"/>
  <c r="AN2996" i="23"/>
  <c r="AO2996" i="23" s="1"/>
  <c r="AN2995" i="23"/>
  <c r="AO2995" i="23" s="1"/>
  <c r="AN2994" i="23"/>
  <c r="AO2994" i="23" s="1"/>
  <c r="AN2993" i="23"/>
  <c r="AO2993" i="23" s="1"/>
  <c r="AN2992" i="23"/>
  <c r="AO2992" i="23" s="1"/>
  <c r="AN2991" i="23"/>
  <c r="AO2991" i="23" s="1"/>
  <c r="AN2990" i="23"/>
  <c r="AO2990" i="23" s="1"/>
  <c r="AN2989" i="23"/>
  <c r="AO2989" i="23" s="1"/>
  <c r="AN2988" i="23"/>
  <c r="AO2988" i="23" s="1"/>
  <c r="AN2987" i="23"/>
  <c r="AO2987" i="23" s="1"/>
  <c r="AN2986" i="23"/>
  <c r="AO2986" i="23" s="1"/>
  <c r="AN2985" i="23"/>
  <c r="AO2985" i="23" s="1"/>
  <c r="AN2984" i="23"/>
  <c r="AO2984" i="23" s="1"/>
  <c r="AN2983" i="23"/>
  <c r="AO2983" i="23" s="1"/>
  <c r="AN2982" i="23"/>
  <c r="AO2982" i="23" s="1"/>
  <c r="AN2981" i="23"/>
  <c r="AO2981" i="23" s="1"/>
  <c r="AN2980" i="23"/>
  <c r="AO2980" i="23" s="1"/>
  <c r="AN2979" i="23"/>
  <c r="AO2979" i="23" s="1"/>
  <c r="AN2978" i="23"/>
  <c r="AO2978" i="23" s="1"/>
  <c r="AN2977" i="23"/>
  <c r="AO2977" i="23" s="1"/>
  <c r="AN2976" i="23"/>
  <c r="AO2976" i="23" s="1"/>
  <c r="AN2975" i="23"/>
  <c r="AO2975" i="23" s="1"/>
  <c r="AN2974" i="23"/>
  <c r="AO2974" i="23" s="1"/>
  <c r="AN2973" i="23"/>
  <c r="AO2973" i="23" s="1"/>
  <c r="AN2972" i="23"/>
  <c r="AO2972" i="23" s="1"/>
  <c r="AN2971" i="23"/>
  <c r="AO2971" i="23" s="1"/>
  <c r="AN2970" i="23"/>
  <c r="AO2970" i="23" s="1"/>
  <c r="AN2969" i="23"/>
  <c r="AO2969" i="23" s="1"/>
  <c r="AN2968" i="23"/>
  <c r="AO2968" i="23" s="1"/>
  <c r="AN2967" i="23"/>
  <c r="AO2967" i="23" s="1"/>
  <c r="AN2966" i="23"/>
  <c r="AO2966" i="23" s="1"/>
  <c r="AN2965" i="23"/>
  <c r="AO2965" i="23" s="1"/>
  <c r="AN2964" i="23"/>
  <c r="AO2964" i="23" s="1"/>
  <c r="AN2963" i="23"/>
  <c r="AO2963" i="23" s="1"/>
  <c r="AN2962" i="23"/>
  <c r="AO2962" i="23" s="1"/>
  <c r="AN2961" i="23"/>
  <c r="AO2961" i="23" s="1"/>
  <c r="AN2960" i="23"/>
  <c r="AO2960" i="23" s="1"/>
  <c r="AN2959" i="23"/>
  <c r="AO2959" i="23" s="1"/>
  <c r="AN2958" i="23"/>
  <c r="AO2958" i="23" s="1"/>
  <c r="AN2957" i="23"/>
  <c r="AO2957" i="23" s="1"/>
  <c r="AN2956" i="23"/>
  <c r="AO2956" i="23" s="1"/>
  <c r="AN2955" i="23"/>
  <c r="AO2955" i="23" s="1"/>
  <c r="AN2954" i="23"/>
  <c r="AO2954" i="23" s="1"/>
  <c r="AN2953" i="23"/>
  <c r="AO2953" i="23" s="1"/>
  <c r="AN2952" i="23"/>
  <c r="AO2952" i="23" s="1"/>
  <c r="AN2951" i="23"/>
  <c r="AO2951" i="23" s="1"/>
  <c r="AN2950" i="23"/>
  <c r="AO2950" i="23" s="1"/>
  <c r="AN2949" i="23"/>
  <c r="AO2949" i="23" s="1"/>
  <c r="AN2948" i="23"/>
  <c r="AO2948" i="23" s="1"/>
  <c r="AN2947" i="23"/>
  <c r="AO2947" i="23" s="1"/>
  <c r="AN2946" i="23"/>
  <c r="AO2946" i="23" s="1"/>
  <c r="AN2945" i="23"/>
  <c r="AO2945" i="23" s="1"/>
  <c r="AN2944" i="23"/>
  <c r="AO2944" i="23" s="1"/>
  <c r="AN2943" i="23"/>
  <c r="AO2943" i="23" s="1"/>
  <c r="AN2942" i="23"/>
  <c r="AO2942" i="23" s="1"/>
  <c r="AN2941" i="23"/>
  <c r="AO2941" i="23" s="1"/>
  <c r="AN2940" i="23"/>
  <c r="AO2940" i="23" s="1"/>
  <c r="AN2939" i="23"/>
  <c r="AO2939" i="23" s="1"/>
  <c r="AN2938" i="23"/>
  <c r="AO2938" i="23" s="1"/>
  <c r="AN2937" i="23"/>
  <c r="AO2937" i="23" s="1"/>
  <c r="AN2936" i="23"/>
  <c r="AO2936" i="23" s="1"/>
  <c r="AN2935" i="23"/>
  <c r="AO2935" i="23" s="1"/>
  <c r="AN2934" i="23"/>
  <c r="AO2934" i="23" s="1"/>
  <c r="AN2933" i="23"/>
  <c r="AO2933" i="23" s="1"/>
  <c r="AN2932" i="23"/>
  <c r="AO2932" i="23" s="1"/>
  <c r="AN2931" i="23"/>
  <c r="AO2931" i="23" s="1"/>
  <c r="AN2930" i="23"/>
  <c r="AO2930" i="23" s="1"/>
  <c r="AN2929" i="23"/>
  <c r="AO2929" i="23" s="1"/>
  <c r="AN2928" i="23"/>
  <c r="AO2928" i="23" s="1"/>
  <c r="AN2927" i="23"/>
  <c r="AO2927" i="23" s="1"/>
  <c r="AN2926" i="23"/>
  <c r="AO2926" i="23" s="1"/>
  <c r="AN2925" i="23"/>
  <c r="AO2925" i="23" s="1"/>
  <c r="AN2924" i="23"/>
  <c r="AO2924" i="23" s="1"/>
  <c r="AN2923" i="23"/>
  <c r="AO2923" i="23" s="1"/>
  <c r="AN2922" i="23"/>
  <c r="AO2922" i="23" s="1"/>
  <c r="AN2921" i="23"/>
  <c r="AO2921" i="23" s="1"/>
  <c r="AN2920" i="23"/>
  <c r="AO2920" i="23" s="1"/>
  <c r="AN2919" i="23"/>
  <c r="AO2919" i="23" s="1"/>
  <c r="AN2918" i="23"/>
  <c r="AO2918" i="23" s="1"/>
  <c r="AN2917" i="23"/>
  <c r="AO2917" i="23" s="1"/>
  <c r="AN2916" i="23"/>
  <c r="AO2916" i="23" s="1"/>
  <c r="AN2915" i="23"/>
  <c r="AO2915" i="23" s="1"/>
  <c r="AN2914" i="23"/>
  <c r="AO2914" i="23" s="1"/>
  <c r="AN2913" i="23"/>
  <c r="AO2913" i="23" s="1"/>
  <c r="AN2912" i="23"/>
  <c r="AO2912" i="23" s="1"/>
  <c r="AN2911" i="23"/>
  <c r="AO2911" i="23" s="1"/>
  <c r="AN2910" i="23"/>
  <c r="AO2910" i="23" s="1"/>
  <c r="AN2909" i="23"/>
  <c r="AO2909" i="23" s="1"/>
  <c r="AN2908" i="23"/>
  <c r="AO2908" i="23" s="1"/>
  <c r="AN2907" i="23"/>
  <c r="AO2907" i="23" s="1"/>
  <c r="AN2906" i="23"/>
  <c r="AO2906" i="23" s="1"/>
  <c r="AN2905" i="23"/>
  <c r="AO2905" i="23" s="1"/>
  <c r="AN2904" i="23"/>
  <c r="AO2904" i="23" s="1"/>
  <c r="AN2903" i="23"/>
  <c r="AO2903" i="23" s="1"/>
  <c r="AN2902" i="23"/>
  <c r="AO2902" i="23" s="1"/>
  <c r="AN2901" i="23"/>
  <c r="AO2901" i="23" s="1"/>
  <c r="AN2900" i="23"/>
  <c r="AO2900" i="23" s="1"/>
  <c r="AN2899" i="23"/>
  <c r="AO2899" i="23" s="1"/>
  <c r="AN2898" i="23"/>
  <c r="AO2898" i="23" s="1"/>
  <c r="AN2897" i="23"/>
  <c r="AO2897" i="23" s="1"/>
  <c r="AN2896" i="23"/>
  <c r="AO2896" i="23" s="1"/>
  <c r="AN2895" i="23"/>
  <c r="AO2895" i="23" s="1"/>
  <c r="AN2894" i="23"/>
  <c r="AO2894" i="23" s="1"/>
  <c r="AN2893" i="23"/>
  <c r="AO2893" i="23" s="1"/>
  <c r="AN2892" i="23"/>
  <c r="AO2892" i="23" s="1"/>
  <c r="AN2891" i="23"/>
  <c r="AO2891" i="23" s="1"/>
  <c r="AN2890" i="23"/>
  <c r="AO2890" i="23" s="1"/>
  <c r="AN2889" i="23"/>
  <c r="AO2889" i="23" s="1"/>
  <c r="AN2888" i="23"/>
  <c r="AO2888" i="23" s="1"/>
  <c r="AN2887" i="23"/>
  <c r="AO2887" i="23" s="1"/>
  <c r="AN2886" i="23"/>
  <c r="AO2886" i="23" s="1"/>
  <c r="AN2885" i="23"/>
  <c r="AO2885" i="23" s="1"/>
  <c r="AN2884" i="23"/>
  <c r="AO2884" i="23" s="1"/>
  <c r="AN2883" i="23"/>
  <c r="AO2883" i="23" s="1"/>
  <c r="AN2882" i="23"/>
  <c r="AO2882" i="23" s="1"/>
  <c r="AN2881" i="23"/>
  <c r="AO2881" i="23" s="1"/>
  <c r="AN2880" i="23"/>
  <c r="AO2880" i="23" s="1"/>
  <c r="AN2879" i="23"/>
  <c r="AO2879" i="23" s="1"/>
  <c r="AN2878" i="23"/>
  <c r="AO2878" i="23" s="1"/>
  <c r="AN2877" i="23"/>
  <c r="AO2877" i="23" s="1"/>
  <c r="AN2876" i="23"/>
  <c r="AO2876" i="23" s="1"/>
  <c r="AN2875" i="23"/>
  <c r="AO2875" i="23" s="1"/>
  <c r="AN2874" i="23"/>
  <c r="AO2874" i="23" s="1"/>
  <c r="AN2873" i="23"/>
  <c r="AO2873" i="23" s="1"/>
  <c r="AN2872" i="23"/>
  <c r="AO2872" i="23" s="1"/>
  <c r="AN2871" i="23"/>
  <c r="AO2871" i="23" s="1"/>
  <c r="AN2870" i="23"/>
  <c r="AO2870" i="23" s="1"/>
  <c r="AN2869" i="23"/>
  <c r="AO2869" i="23" s="1"/>
  <c r="AN2868" i="23"/>
  <c r="AO2868" i="23" s="1"/>
  <c r="AN2867" i="23"/>
  <c r="AO2867" i="23" s="1"/>
  <c r="AN2866" i="23"/>
  <c r="AO2866" i="23" s="1"/>
  <c r="AN2865" i="23"/>
  <c r="AO2865" i="23" s="1"/>
  <c r="AN2864" i="23"/>
  <c r="AO2864" i="23" s="1"/>
  <c r="AN2863" i="23"/>
  <c r="AO2863" i="23" s="1"/>
  <c r="AN2862" i="23"/>
  <c r="AO2862" i="23" s="1"/>
  <c r="AN2861" i="23"/>
  <c r="AO2861" i="23" s="1"/>
  <c r="AN2860" i="23"/>
  <c r="AO2860" i="23" s="1"/>
  <c r="AN2859" i="23"/>
  <c r="AO2859" i="23" s="1"/>
  <c r="AN2858" i="23"/>
  <c r="AO2858" i="23" s="1"/>
  <c r="AN2857" i="23"/>
  <c r="AO2857" i="23" s="1"/>
  <c r="AN2856" i="23"/>
  <c r="AO2856" i="23" s="1"/>
  <c r="AN2855" i="23"/>
  <c r="AO2855" i="23" s="1"/>
  <c r="AN2854" i="23"/>
  <c r="AO2854" i="23" s="1"/>
  <c r="AN2853" i="23"/>
  <c r="AO2853" i="23" s="1"/>
  <c r="AN2852" i="23"/>
  <c r="AO2852" i="23" s="1"/>
  <c r="AN2851" i="23"/>
  <c r="AO2851" i="23" s="1"/>
  <c r="AN2850" i="23"/>
  <c r="AO2850" i="23" s="1"/>
  <c r="AN2849" i="23"/>
  <c r="AO2849" i="23" s="1"/>
  <c r="AN2848" i="23"/>
  <c r="AO2848" i="23" s="1"/>
  <c r="AN2847" i="23"/>
  <c r="AO2847" i="23" s="1"/>
  <c r="AN2846" i="23"/>
  <c r="AO2846" i="23" s="1"/>
  <c r="AN2845" i="23"/>
  <c r="AO2845" i="23" s="1"/>
  <c r="AN2844" i="23"/>
  <c r="AO2844" i="23" s="1"/>
  <c r="AN2843" i="23"/>
  <c r="AO2843" i="23" s="1"/>
  <c r="AN2842" i="23"/>
  <c r="AO2842" i="23" s="1"/>
  <c r="AN2841" i="23"/>
  <c r="AO2841" i="23" s="1"/>
  <c r="AN2840" i="23"/>
  <c r="AO2840" i="23" s="1"/>
  <c r="AN2839" i="23"/>
  <c r="AO2839" i="23" s="1"/>
  <c r="AN2838" i="23"/>
  <c r="AO2838" i="23" s="1"/>
  <c r="AN2837" i="23"/>
  <c r="AO2837" i="23" s="1"/>
  <c r="AN2836" i="23"/>
  <c r="AO2836" i="23" s="1"/>
  <c r="AN2835" i="23"/>
  <c r="AO2835" i="23" s="1"/>
  <c r="AN2834" i="23"/>
  <c r="AO2834" i="23" s="1"/>
  <c r="AN2833" i="23"/>
  <c r="AO2833" i="23" s="1"/>
  <c r="AN2832" i="23"/>
  <c r="AO2832" i="23" s="1"/>
  <c r="AN2831" i="23"/>
  <c r="AO2831" i="23" s="1"/>
  <c r="AN2830" i="23"/>
  <c r="AO2830" i="23" s="1"/>
  <c r="AN2829" i="23"/>
  <c r="AO2829" i="23" s="1"/>
  <c r="AN2828" i="23"/>
  <c r="AO2828" i="23" s="1"/>
  <c r="AN2827" i="23"/>
  <c r="AO2827" i="23" s="1"/>
  <c r="AN2826" i="23"/>
  <c r="AO2826" i="23" s="1"/>
  <c r="AN2825" i="23"/>
  <c r="AO2825" i="23" s="1"/>
  <c r="AN2824" i="23"/>
  <c r="AO2824" i="23" s="1"/>
  <c r="AN2823" i="23"/>
  <c r="AO2823" i="23" s="1"/>
  <c r="AN2822" i="23"/>
  <c r="AO2822" i="23" s="1"/>
  <c r="AN2821" i="23"/>
  <c r="AO2821" i="23" s="1"/>
  <c r="AN2820" i="23"/>
  <c r="AO2820" i="23" s="1"/>
  <c r="AN2819" i="23"/>
  <c r="AO2819" i="23" s="1"/>
  <c r="AN2818" i="23"/>
  <c r="AO2818" i="23" s="1"/>
  <c r="AN2817" i="23"/>
  <c r="AO2817" i="23" s="1"/>
  <c r="AN2816" i="23"/>
  <c r="AO2816" i="23" s="1"/>
  <c r="AN2815" i="23"/>
  <c r="AO2815" i="23" s="1"/>
  <c r="AN2814" i="23"/>
  <c r="AO2814" i="23" s="1"/>
  <c r="AN2813" i="23"/>
  <c r="AO2813" i="23" s="1"/>
  <c r="AN2812" i="23"/>
  <c r="AO2812" i="23" s="1"/>
  <c r="AN2811" i="23"/>
  <c r="AO2811" i="23" s="1"/>
  <c r="AN2810" i="23"/>
  <c r="AO2810" i="23" s="1"/>
  <c r="AN2809" i="23"/>
  <c r="AO2809" i="23" s="1"/>
  <c r="AN2808" i="23"/>
  <c r="AO2808" i="23" s="1"/>
  <c r="AN2807" i="23"/>
  <c r="AO2807" i="23" s="1"/>
  <c r="AN2806" i="23"/>
  <c r="AO2806" i="23" s="1"/>
  <c r="AN2805" i="23"/>
  <c r="AO2805" i="23" s="1"/>
  <c r="AN2804" i="23"/>
  <c r="AO2804" i="23" s="1"/>
  <c r="AN2803" i="23"/>
  <c r="AO2803" i="23" s="1"/>
  <c r="AN2802" i="23"/>
  <c r="AO2802" i="23" s="1"/>
  <c r="AN2801" i="23"/>
  <c r="AO2801" i="23" s="1"/>
  <c r="AN2800" i="23"/>
  <c r="AO2800" i="23" s="1"/>
  <c r="AN2799" i="23"/>
  <c r="AO2799" i="23" s="1"/>
  <c r="AN2798" i="23"/>
  <c r="AO2798" i="23" s="1"/>
  <c r="AN2797" i="23"/>
  <c r="AO2797" i="23" s="1"/>
  <c r="AN2796" i="23"/>
  <c r="AO2796" i="23" s="1"/>
  <c r="AN2795" i="23"/>
  <c r="AO2795" i="23" s="1"/>
  <c r="AN2794" i="23"/>
  <c r="AO2794" i="23" s="1"/>
  <c r="AN2793" i="23"/>
  <c r="AO2793" i="23" s="1"/>
  <c r="AN2792" i="23"/>
  <c r="AO2792" i="23" s="1"/>
  <c r="AN2791" i="23"/>
  <c r="AO2791" i="23" s="1"/>
  <c r="AN2790" i="23"/>
  <c r="AO2790" i="23" s="1"/>
  <c r="AN2789" i="23"/>
  <c r="AO2789" i="23" s="1"/>
  <c r="AN2788" i="23"/>
  <c r="AO2788" i="23" s="1"/>
  <c r="AN2787" i="23"/>
  <c r="AO2787" i="23" s="1"/>
  <c r="AN2786" i="23"/>
  <c r="AO2786" i="23" s="1"/>
  <c r="AN2785" i="23"/>
  <c r="AO2785" i="23" s="1"/>
  <c r="AN2784" i="23"/>
  <c r="AO2784" i="23" s="1"/>
  <c r="AN2783" i="23"/>
  <c r="AO2783" i="23" s="1"/>
  <c r="AN2782" i="23"/>
  <c r="AO2782" i="23" s="1"/>
  <c r="AN2781" i="23"/>
  <c r="AO2781" i="23" s="1"/>
  <c r="AN2780" i="23"/>
  <c r="AO2780" i="23" s="1"/>
  <c r="AN2779" i="23"/>
  <c r="AO2779" i="23" s="1"/>
  <c r="AN2778" i="23"/>
  <c r="AO2778" i="23" s="1"/>
  <c r="AN2777" i="23"/>
  <c r="AO2777" i="23" s="1"/>
  <c r="AN2776" i="23"/>
  <c r="AO2776" i="23" s="1"/>
  <c r="AN2775" i="23"/>
  <c r="AO2775" i="23" s="1"/>
  <c r="AN2774" i="23"/>
  <c r="AO2774" i="23" s="1"/>
  <c r="AN2773" i="23"/>
  <c r="AO2773" i="23" s="1"/>
  <c r="AN2772" i="23"/>
  <c r="AO2772" i="23" s="1"/>
  <c r="AN2771" i="23"/>
  <c r="AO2771" i="23" s="1"/>
  <c r="AN2770" i="23"/>
  <c r="AO2770" i="23" s="1"/>
  <c r="AN2769" i="23"/>
  <c r="AO2769" i="23" s="1"/>
  <c r="AN2768" i="23"/>
  <c r="AO2768" i="23" s="1"/>
  <c r="AN2767" i="23"/>
  <c r="AO2767" i="23" s="1"/>
  <c r="AN2766" i="23"/>
  <c r="AO2766" i="23" s="1"/>
  <c r="AN2765" i="23"/>
  <c r="AO2765" i="23" s="1"/>
  <c r="AN2764" i="23"/>
  <c r="AO2764" i="23" s="1"/>
  <c r="AN2763" i="23"/>
  <c r="AO2763" i="23" s="1"/>
  <c r="AN2762" i="23"/>
  <c r="AO2762" i="23" s="1"/>
  <c r="AN2761" i="23"/>
  <c r="AO2761" i="23" s="1"/>
  <c r="AN2760" i="23"/>
  <c r="AO2760" i="23" s="1"/>
  <c r="AN2759" i="23"/>
  <c r="AO2759" i="23" s="1"/>
  <c r="AN2758" i="23"/>
  <c r="AO2758" i="23" s="1"/>
  <c r="AN2757" i="23"/>
  <c r="AO2757" i="23" s="1"/>
  <c r="AN2756" i="23"/>
  <c r="AO2756" i="23" s="1"/>
  <c r="AN2755" i="23"/>
  <c r="AO2755" i="23" s="1"/>
  <c r="AN2754" i="23"/>
  <c r="AO2754" i="23" s="1"/>
  <c r="AN2753" i="23"/>
  <c r="AO2753" i="23" s="1"/>
  <c r="AN2752" i="23"/>
  <c r="AO2752" i="23" s="1"/>
  <c r="AN2751" i="23"/>
  <c r="AO2751" i="23" s="1"/>
  <c r="AN2750" i="23"/>
  <c r="AO2750" i="23" s="1"/>
  <c r="AN2749" i="23"/>
  <c r="AO2749" i="23" s="1"/>
  <c r="AN2748" i="23"/>
  <c r="AO2748" i="23" s="1"/>
  <c r="AN2747" i="23"/>
  <c r="AO2747" i="23" s="1"/>
  <c r="AN2746" i="23"/>
  <c r="AO2746" i="23" s="1"/>
  <c r="AN2745" i="23"/>
  <c r="AO2745" i="23" s="1"/>
  <c r="AN2744" i="23"/>
  <c r="AO2744" i="23" s="1"/>
  <c r="AN2743" i="23"/>
  <c r="AO2743" i="23" s="1"/>
  <c r="AN2742" i="23"/>
  <c r="AO2742" i="23" s="1"/>
  <c r="AN2741" i="23"/>
  <c r="AO2741" i="23" s="1"/>
  <c r="AN2740" i="23"/>
  <c r="AO2740" i="23" s="1"/>
  <c r="AN2739" i="23"/>
  <c r="AO2739" i="23" s="1"/>
  <c r="AN2738" i="23"/>
  <c r="AO2738" i="23" s="1"/>
  <c r="AN2737" i="23"/>
  <c r="AO2737" i="23" s="1"/>
  <c r="AN2736" i="23"/>
  <c r="AO2736" i="23" s="1"/>
  <c r="AN2735" i="23"/>
  <c r="AO2735" i="23" s="1"/>
  <c r="AN2734" i="23"/>
  <c r="AO2734" i="23" s="1"/>
  <c r="AN2733" i="23"/>
  <c r="AO2733" i="23" s="1"/>
  <c r="AN2732" i="23"/>
  <c r="AO2732" i="23" s="1"/>
  <c r="AN2731" i="23"/>
  <c r="AO2731" i="23" s="1"/>
  <c r="AN2730" i="23"/>
  <c r="AO2730" i="23" s="1"/>
  <c r="AN2729" i="23"/>
  <c r="AO2729" i="23" s="1"/>
  <c r="AN2728" i="23"/>
  <c r="AO2728" i="23" s="1"/>
  <c r="AN2727" i="23"/>
  <c r="AO2727" i="23" s="1"/>
  <c r="AN2726" i="23"/>
  <c r="AO2726" i="23" s="1"/>
  <c r="AN2725" i="23"/>
  <c r="AO2725" i="23" s="1"/>
  <c r="AN2724" i="23"/>
  <c r="AO2724" i="23" s="1"/>
  <c r="AN2723" i="23"/>
  <c r="AO2723" i="23" s="1"/>
  <c r="AN2722" i="23"/>
  <c r="AO2722" i="23" s="1"/>
  <c r="AN2721" i="23"/>
  <c r="AO2721" i="23" s="1"/>
  <c r="AN2720" i="23"/>
  <c r="AO2720" i="23" s="1"/>
  <c r="AN2719" i="23"/>
  <c r="AO2719" i="23" s="1"/>
  <c r="AN2718" i="23"/>
  <c r="AO2718" i="23" s="1"/>
  <c r="AN2717" i="23"/>
  <c r="AO2717" i="23" s="1"/>
  <c r="AN2716" i="23"/>
  <c r="AO2716" i="23" s="1"/>
  <c r="AN2715" i="23"/>
  <c r="AO2715" i="23" s="1"/>
  <c r="AN2714" i="23"/>
  <c r="AO2714" i="23" s="1"/>
  <c r="AN2713" i="23"/>
  <c r="AO2713" i="23" s="1"/>
  <c r="AN2712" i="23"/>
  <c r="AO2712" i="23" s="1"/>
  <c r="AN2711" i="23"/>
  <c r="AO2711" i="23" s="1"/>
  <c r="AN2710" i="23"/>
  <c r="AO2710" i="23" s="1"/>
  <c r="AN2709" i="23"/>
  <c r="AO2709" i="23" s="1"/>
  <c r="AN2708" i="23"/>
  <c r="AO2708" i="23" s="1"/>
  <c r="AN2707" i="23"/>
  <c r="AO2707" i="23" s="1"/>
  <c r="AN2706" i="23"/>
  <c r="AO2706" i="23" s="1"/>
  <c r="AN2705" i="23"/>
  <c r="AO2705" i="23" s="1"/>
  <c r="AN2704" i="23"/>
  <c r="AO2704" i="23" s="1"/>
  <c r="AN2703" i="23"/>
  <c r="AO2703" i="23" s="1"/>
  <c r="AN2702" i="23"/>
  <c r="AO2702" i="23" s="1"/>
  <c r="AN2701" i="23"/>
  <c r="AO2701" i="23" s="1"/>
  <c r="AN2700" i="23"/>
  <c r="AO2700" i="23" s="1"/>
  <c r="AN2699" i="23"/>
  <c r="AO2699" i="23" s="1"/>
  <c r="AN2698" i="23"/>
  <c r="AO2698" i="23" s="1"/>
  <c r="AN2697" i="23"/>
  <c r="AO2697" i="23" s="1"/>
  <c r="AN2696" i="23"/>
  <c r="AO2696" i="23" s="1"/>
  <c r="AN2695" i="23"/>
  <c r="AO2695" i="23" s="1"/>
  <c r="AN2694" i="23"/>
  <c r="AO2694" i="23" s="1"/>
  <c r="AN2693" i="23"/>
  <c r="AO2693" i="23" s="1"/>
  <c r="AN2692" i="23"/>
  <c r="AO2692" i="23" s="1"/>
  <c r="AN2691" i="23"/>
  <c r="AO2691" i="23" s="1"/>
  <c r="AN2690" i="23"/>
  <c r="AO2690" i="23" s="1"/>
  <c r="AN2689" i="23"/>
  <c r="AO2689" i="23" s="1"/>
  <c r="AN2688" i="23"/>
  <c r="AO2688" i="23" s="1"/>
  <c r="AN2687" i="23"/>
  <c r="AO2687" i="23" s="1"/>
  <c r="AN2686" i="23"/>
  <c r="AO2686" i="23" s="1"/>
  <c r="AN2685" i="23"/>
  <c r="AO2685" i="23" s="1"/>
  <c r="AN2684" i="23"/>
  <c r="AO2684" i="23" s="1"/>
  <c r="AN2683" i="23"/>
  <c r="AO2683" i="23" s="1"/>
  <c r="AN2682" i="23"/>
  <c r="AO2682" i="23" s="1"/>
  <c r="AN2681" i="23"/>
  <c r="AO2681" i="23" s="1"/>
  <c r="AN2680" i="23"/>
  <c r="AO2680" i="23" s="1"/>
  <c r="AN2679" i="23"/>
  <c r="AO2679" i="23" s="1"/>
  <c r="AN2678" i="23"/>
  <c r="AO2678" i="23" s="1"/>
  <c r="AN2677" i="23"/>
  <c r="AO2677" i="23" s="1"/>
  <c r="AN2676" i="23"/>
  <c r="AO2676" i="23" s="1"/>
  <c r="AN2675" i="23"/>
  <c r="AO2675" i="23" s="1"/>
  <c r="AN2674" i="23"/>
  <c r="AO2674" i="23" s="1"/>
  <c r="AN2673" i="23"/>
  <c r="AO2673" i="23" s="1"/>
  <c r="AN2672" i="23"/>
  <c r="AO2672" i="23" s="1"/>
  <c r="AN2671" i="23"/>
  <c r="AO2671" i="23" s="1"/>
  <c r="AN2670" i="23"/>
  <c r="AO2670" i="23" s="1"/>
  <c r="AN2669" i="23"/>
  <c r="AO2669" i="23" s="1"/>
  <c r="AN2668" i="23"/>
  <c r="AO2668" i="23" s="1"/>
  <c r="AN2667" i="23"/>
  <c r="AO2667" i="23" s="1"/>
  <c r="AN2666" i="23"/>
  <c r="AO2666" i="23" s="1"/>
  <c r="AN2665" i="23"/>
  <c r="AO2665" i="23" s="1"/>
  <c r="AN2664" i="23"/>
  <c r="AO2664" i="23" s="1"/>
  <c r="AN2663" i="23"/>
  <c r="AO2663" i="23" s="1"/>
  <c r="AN2662" i="23"/>
  <c r="AO2662" i="23" s="1"/>
  <c r="AN2661" i="23"/>
  <c r="AO2661" i="23" s="1"/>
  <c r="AN2660" i="23"/>
  <c r="AO2660" i="23" s="1"/>
  <c r="AN2659" i="23"/>
  <c r="AO2659" i="23" s="1"/>
  <c r="AN2658" i="23"/>
  <c r="AO2658" i="23" s="1"/>
  <c r="AN2657" i="23"/>
  <c r="AO2657" i="23" s="1"/>
  <c r="AN2656" i="23"/>
  <c r="AO2656" i="23" s="1"/>
  <c r="AN2655" i="23"/>
  <c r="AO2655" i="23" s="1"/>
  <c r="AN2654" i="23"/>
  <c r="AO2654" i="23" s="1"/>
  <c r="AN2653" i="23"/>
  <c r="AO2653" i="23" s="1"/>
  <c r="AN2652" i="23"/>
  <c r="AO2652" i="23" s="1"/>
  <c r="AN2651" i="23"/>
  <c r="AO2651" i="23" s="1"/>
  <c r="AN2650" i="23"/>
  <c r="AO2650" i="23" s="1"/>
  <c r="AN2649" i="23"/>
  <c r="AO2649" i="23" s="1"/>
  <c r="AN2648" i="23"/>
  <c r="AO2648" i="23" s="1"/>
  <c r="AN2647" i="23"/>
  <c r="AO2647" i="23" s="1"/>
  <c r="AN2646" i="23"/>
  <c r="AO2646" i="23" s="1"/>
  <c r="AN2645" i="23"/>
  <c r="AO2645" i="23" s="1"/>
  <c r="AN2644" i="23"/>
  <c r="AO2644" i="23" s="1"/>
  <c r="AN2643" i="23"/>
  <c r="AO2643" i="23" s="1"/>
  <c r="AN2642" i="23"/>
  <c r="AO2642" i="23" s="1"/>
  <c r="AN2641" i="23"/>
  <c r="AO2641" i="23" s="1"/>
  <c r="AN2640" i="23"/>
  <c r="AO2640" i="23" s="1"/>
  <c r="AN2639" i="23"/>
  <c r="AO2639" i="23" s="1"/>
  <c r="AN2638" i="23"/>
  <c r="AO2638" i="23" s="1"/>
  <c r="AN2637" i="23"/>
  <c r="AO2637" i="23" s="1"/>
  <c r="AN2636" i="23"/>
  <c r="AO2636" i="23" s="1"/>
  <c r="AN2635" i="23"/>
  <c r="AO2635" i="23" s="1"/>
  <c r="AN2634" i="23"/>
  <c r="AO2634" i="23" s="1"/>
  <c r="AN2633" i="23"/>
  <c r="AO2633" i="23" s="1"/>
  <c r="AN2632" i="23"/>
  <c r="AO2632" i="23" s="1"/>
  <c r="AN2631" i="23"/>
  <c r="AO2631" i="23" s="1"/>
  <c r="AN2630" i="23"/>
  <c r="AO2630" i="23" s="1"/>
  <c r="AN2629" i="23"/>
  <c r="AO2629" i="23" s="1"/>
  <c r="AN2628" i="23"/>
  <c r="AO2628" i="23" s="1"/>
  <c r="AN2627" i="23"/>
  <c r="AO2627" i="23" s="1"/>
  <c r="AN2626" i="23"/>
  <c r="AO2626" i="23" s="1"/>
  <c r="AN2625" i="23"/>
  <c r="AO2625" i="23" s="1"/>
  <c r="AN2624" i="23"/>
  <c r="AO2624" i="23" s="1"/>
  <c r="AN2623" i="23"/>
  <c r="AO2623" i="23" s="1"/>
  <c r="AN2622" i="23"/>
  <c r="AO2622" i="23" s="1"/>
  <c r="AN2621" i="23"/>
  <c r="AO2621" i="23" s="1"/>
  <c r="AN2620" i="23"/>
  <c r="AO2620" i="23" s="1"/>
  <c r="AN2619" i="23"/>
  <c r="AO2619" i="23" s="1"/>
  <c r="AN2618" i="23"/>
  <c r="AO2618" i="23" s="1"/>
  <c r="AN2617" i="23"/>
  <c r="AO2617" i="23" s="1"/>
  <c r="AN2616" i="23"/>
  <c r="AO2616" i="23" s="1"/>
  <c r="AN2615" i="23"/>
  <c r="AO2615" i="23" s="1"/>
  <c r="AN2614" i="23"/>
  <c r="AO2614" i="23" s="1"/>
  <c r="AN2613" i="23"/>
  <c r="AO2613" i="23" s="1"/>
  <c r="AN2612" i="23"/>
  <c r="AO2612" i="23" s="1"/>
  <c r="AN2611" i="23"/>
  <c r="AO2611" i="23" s="1"/>
  <c r="AN2610" i="23"/>
  <c r="AO2610" i="23" s="1"/>
  <c r="AN2609" i="23"/>
  <c r="AO2609" i="23" s="1"/>
  <c r="AN2608" i="23"/>
  <c r="AO2608" i="23" s="1"/>
  <c r="AN2607" i="23"/>
  <c r="AO2607" i="23" s="1"/>
  <c r="AN2606" i="23"/>
  <c r="AO2606" i="23" s="1"/>
  <c r="AN2605" i="23"/>
  <c r="AO2605" i="23" s="1"/>
  <c r="AN2604" i="23"/>
  <c r="AO2604" i="23" s="1"/>
  <c r="AN2603" i="23"/>
  <c r="AO2603" i="23" s="1"/>
  <c r="AN2602" i="23"/>
  <c r="AO2602" i="23" s="1"/>
  <c r="AN2601" i="23"/>
  <c r="AO2601" i="23" s="1"/>
  <c r="AN2600" i="23"/>
  <c r="AO2600" i="23" s="1"/>
  <c r="AN2599" i="23"/>
  <c r="AO2599" i="23" s="1"/>
  <c r="AN2598" i="23"/>
  <c r="AO2598" i="23" s="1"/>
  <c r="AN2597" i="23"/>
  <c r="AO2597" i="23" s="1"/>
  <c r="AN2596" i="23"/>
  <c r="AO2596" i="23" s="1"/>
  <c r="AN2595" i="23"/>
  <c r="AO2595" i="23" s="1"/>
  <c r="AN2594" i="23"/>
  <c r="AO2594" i="23" s="1"/>
  <c r="AN2593" i="23"/>
  <c r="AO2593" i="23" s="1"/>
  <c r="AN2592" i="23"/>
  <c r="AO2592" i="23" s="1"/>
  <c r="AN2591" i="23"/>
  <c r="AO2591" i="23" s="1"/>
  <c r="AN2590" i="23"/>
  <c r="AO2590" i="23" s="1"/>
  <c r="AN2589" i="23"/>
  <c r="AO2589" i="23" s="1"/>
  <c r="AN2588" i="23"/>
  <c r="AO2588" i="23" s="1"/>
  <c r="AN2587" i="23"/>
  <c r="AO2587" i="23" s="1"/>
  <c r="AN2586" i="23"/>
  <c r="AO2586" i="23" s="1"/>
  <c r="AN2585" i="23"/>
  <c r="AO2585" i="23" s="1"/>
  <c r="AN2584" i="23"/>
  <c r="AO2584" i="23" s="1"/>
  <c r="AN2583" i="23"/>
  <c r="AO2583" i="23" s="1"/>
  <c r="AN2582" i="23"/>
  <c r="AO2582" i="23" s="1"/>
  <c r="AN2581" i="23"/>
  <c r="AO2581" i="23" s="1"/>
  <c r="AN2580" i="23"/>
  <c r="AO2580" i="23" s="1"/>
  <c r="AN2579" i="23"/>
  <c r="AO2579" i="23" s="1"/>
  <c r="AN2578" i="23"/>
  <c r="AO2578" i="23" s="1"/>
  <c r="AN2577" i="23"/>
  <c r="AO2577" i="23" s="1"/>
  <c r="AN2576" i="23"/>
  <c r="AO2576" i="23" s="1"/>
  <c r="AN2575" i="23"/>
  <c r="AO2575" i="23" s="1"/>
  <c r="AN2574" i="23"/>
  <c r="AO2574" i="23" s="1"/>
  <c r="AN2573" i="23"/>
  <c r="AO2573" i="23" s="1"/>
  <c r="AN2572" i="23"/>
  <c r="AO2572" i="23" s="1"/>
  <c r="AN2571" i="23"/>
  <c r="AO2571" i="23" s="1"/>
  <c r="AN2570" i="23"/>
  <c r="AO2570" i="23" s="1"/>
  <c r="AN2569" i="23"/>
  <c r="AO2569" i="23" s="1"/>
  <c r="AN2568" i="23"/>
  <c r="AO2568" i="23" s="1"/>
  <c r="AN2567" i="23"/>
  <c r="AO2567" i="23" s="1"/>
  <c r="AN2566" i="23"/>
  <c r="AO2566" i="23" s="1"/>
  <c r="AN2565" i="23"/>
  <c r="AO2565" i="23" s="1"/>
  <c r="AN2564" i="23"/>
  <c r="AO2564" i="23" s="1"/>
  <c r="AN2563" i="23"/>
  <c r="AO2563" i="23" s="1"/>
  <c r="AN2562" i="23"/>
  <c r="AO2562" i="23" s="1"/>
  <c r="AN2561" i="23"/>
  <c r="AO2561" i="23" s="1"/>
  <c r="AN2560" i="23"/>
  <c r="AO2560" i="23" s="1"/>
  <c r="AN2559" i="23"/>
  <c r="AO2559" i="23" s="1"/>
  <c r="AN2558" i="23"/>
  <c r="AO2558" i="23" s="1"/>
  <c r="AN2557" i="23"/>
  <c r="AO2557" i="23" s="1"/>
  <c r="AN2556" i="23"/>
  <c r="AO2556" i="23" s="1"/>
  <c r="AN2555" i="23"/>
  <c r="AO2555" i="23" s="1"/>
  <c r="AN2554" i="23"/>
  <c r="AO2554" i="23" s="1"/>
  <c r="AN2553" i="23"/>
  <c r="AO2553" i="23" s="1"/>
  <c r="AN2552" i="23"/>
  <c r="AO2552" i="23" s="1"/>
  <c r="AN2551" i="23"/>
  <c r="AO2551" i="23" s="1"/>
  <c r="AN2550" i="23"/>
  <c r="AO2550" i="23" s="1"/>
  <c r="AN2549" i="23"/>
  <c r="AO2549" i="23" s="1"/>
  <c r="AN2548" i="23"/>
  <c r="AO2548" i="23" s="1"/>
  <c r="AN2547" i="23"/>
  <c r="AO2547" i="23" s="1"/>
  <c r="AN2546" i="23"/>
  <c r="AO2546" i="23" s="1"/>
  <c r="AN2545" i="23"/>
  <c r="AO2545" i="23" s="1"/>
  <c r="AN2544" i="23"/>
  <c r="AO2544" i="23" s="1"/>
  <c r="AN2543" i="23"/>
  <c r="AO2543" i="23" s="1"/>
  <c r="AN2542" i="23"/>
  <c r="AO2542" i="23" s="1"/>
  <c r="AN2541" i="23"/>
  <c r="AO2541" i="23" s="1"/>
  <c r="AN2540" i="23"/>
  <c r="AO2540" i="23" s="1"/>
  <c r="AN2539" i="23"/>
  <c r="AO2539" i="23" s="1"/>
  <c r="AN2538" i="23"/>
  <c r="AO2538" i="23" s="1"/>
  <c r="AN2537" i="23"/>
  <c r="AO2537" i="23" s="1"/>
  <c r="AN2536" i="23"/>
  <c r="AO2536" i="23" s="1"/>
  <c r="AN2535" i="23"/>
  <c r="AO2535" i="23" s="1"/>
  <c r="AN2534" i="23"/>
  <c r="AO2534" i="23" s="1"/>
  <c r="AN2533" i="23"/>
  <c r="AO2533" i="23" s="1"/>
  <c r="AN2532" i="23"/>
  <c r="AO2532" i="23" s="1"/>
  <c r="AN2531" i="23"/>
  <c r="AO2531" i="23" s="1"/>
  <c r="AN2530" i="23"/>
  <c r="AO2530" i="23" s="1"/>
  <c r="AN2529" i="23"/>
  <c r="AO2529" i="23" s="1"/>
  <c r="AN2528" i="23"/>
  <c r="AO2528" i="23" s="1"/>
  <c r="AN2527" i="23"/>
  <c r="AO2527" i="23" s="1"/>
  <c r="AN2526" i="23"/>
  <c r="AO2526" i="23" s="1"/>
  <c r="AN2525" i="23"/>
  <c r="AO2525" i="23" s="1"/>
  <c r="AN2524" i="23"/>
  <c r="AO2524" i="23" s="1"/>
  <c r="AN2523" i="23"/>
  <c r="AO2523" i="23" s="1"/>
  <c r="AN2522" i="23"/>
  <c r="AO2522" i="23" s="1"/>
  <c r="AN2521" i="23"/>
  <c r="AO2521" i="23" s="1"/>
  <c r="AN2520" i="23"/>
  <c r="AO2520" i="23" s="1"/>
  <c r="AN2519" i="23"/>
  <c r="AO2519" i="23" s="1"/>
  <c r="AN2518" i="23"/>
  <c r="AO2518" i="23" s="1"/>
  <c r="AN2517" i="23"/>
  <c r="AO2517" i="23" s="1"/>
  <c r="AN2516" i="23"/>
  <c r="AO2516" i="23" s="1"/>
  <c r="AN2515" i="23"/>
  <c r="AO2515" i="23" s="1"/>
  <c r="AN2514" i="23"/>
  <c r="AO2514" i="23" s="1"/>
  <c r="AN2513" i="23"/>
  <c r="AO2513" i="23" s="1"/>
  <c r="AN2512" i="23"/>
  <c r="AO2512" i="23" s="1"/>
  <c r="AN2511" i="23"/>
  <c r="AO2511" i="23" s="1"/>
  <c r="AN2510" i="23"/>
  <c r="AO2510" i="23" s="1"/>
  <c r="AN2509" i="23"/>
  <c r="AO2509" i="23" s="1"/>
  <c r="AN2508" i="23"/>
  <c r="AO2508" i="23" s="1"/>
  <c r="AN2507" i="23"/>
  <c r="AO2507" i="23" s="1"/>
  <c r="AN2506" i="23"/>
  <c r="AO2506" i="23" s="1"/>
  <c r="AN2505" i="23"/>
  <c r="AO2505" i="23" s="1"/>
  <c r="AN2504" i="23"/>
  <c r="AO2504" i="23" s="1"/>
  <c r="AN2503" i="23"/>
  <c r="AO2503" i="23" s="1"/>
  <c r="AN2502" i="23"/>
  <c r="AO2502" i="23" s="1"/>
  <c r="AN2501" i="23"/>
  <c r="AO2501" i="23" s="1"/>
  <c r="AN2500" i="23"/>
  <c r="AO2500" i="23" s="1"/>
  <c r="AN2499" i="23"/>
  <c r="AO2499" i="23" s="1"/>
  <c r="AN2498" i="23"/>
  <c r="AO2498" i="23" s="1"/>
  <c r="AN2497" i="23"/>
  <c r="AO2497" i="23" s="1"/>
  <c r="AN2496" i="23"/>
  <c r="AO2496" i="23" s="1"/>
  <c r="AN2495" i="23"/>
  <c r="AO2495" i="23" s="1"/>
  <c r="AN2494" i="23"/>
  <c r="AO2494" i="23" s="1"/>
  <c r="AN2493" i="23"/>
  <c r="AO2493" i="23" s="1"/>
  <c r="AN2492" i="23"/>
  <c r="AO2492" i="23" s="1"/>
  <c r="AN2491" i="23"/>
  <c r="AO2491" i="23" s="1"/>
  <c r="AN2490" i="23"/>
  <c r="AO2490" i="23" s="1"/>
  <c r="AN2489" i="23"/>
  <c r="AO2489" i="23" s="1"/>
  <c r="AN2488" i="23"/>
  <c r="AO2488" i="23" s="1"/>
  <c r="AN2487" i="23"/>
  <c r="AO2487" i="23" s="1"/>
  <c r="AN2486" i="23"/>
  <c r="AO2486" i="23" s="1"/>
  <c r="AN2485" i="23"/>
  <c r="AO2485" i="23" s="1"/>
  <c r="AN2484" i="23"/>
  <c r="AO2484" i="23" s="1"/>
  <c r="AN2483" i="23"/>
  <c r="AO2483" i="23" s="1"/>
  <c r="AN2482" i="23"/>
  <c r="AO2482" i="23" s="1"/>
  <c r="AN2481" i="23"/>
  <c r="AO2481" i="23" s="1"/>
  <c r="AN2480" i="23"/>
  <c r="AO2480" i="23" s="1"/>
  <c r="AN2479" i="23"/>
  <c r="AO2479" i="23" s="1"/>
  <c r="AN2478" i="23"/>
  <c r="AO2478" i="23" s="1"/>
  <c r="AN2477" i="23"/>
  <c r="AO2477" i="23" s="1"/>
  <c r="AN2476" i="23"/>
  <c r="AO2476" i="23" s="1"/>
  <c r="AN2475" i="23"/>
  <c r="AO2475" i="23" s="1"/>
  <c r="AN2474" i="23"/>
  <c r="AO2474" i="23" s="1"/>
  <c r="AN2473" i="23"/>
  <c r="AO2473" i="23" s="1"/>
  <c r="AN2472" i="23"/>
  <c r="AO2472" i="23" s="1"/>
  <c r="AN2471" i="23"/>
  <c r="AO2471" i="23" s="1"/>
  <c r="AN2470" i="23"/>
  <c r="AO2470" i="23" s="1"/>
  <c r="AN2469" i="23"/>
  <c r="AO2469" i="23" s="1"/>
  <c r="AN2468" i="23"/>
  <c r="AO2468" i="23" s="1"/>
  <c r="AN2467" i="23"/>
  <c r="AO2467" i="23" s="1"/>
  <c r="AN2466" i="23"/>
  <c r="AO2466" i="23" s="1"/>
  <c r="AN2465" i="23"/>
  <c r="AO2465" i="23" s="1"/>
  <c r="AN2464" i="23"/>
  <c r="AO2464" i="23" s="1"/>
  <c r="AN2463" i="23"/>
  <c r="AO2463" i="23" s="1"/>
  <c r="AN2462" i="23"/>
  <c r="AO2462" i="23" s="1"/>
  <c r="AN2461" i="23"/>
  <c r="AO2461" i="23" s="1"/>
  <c r="AN2460" i="23"/>
  <c r="AO2460" i="23" s="1"/>
  <c r="AN2459" i="23"/>
  <c r="AO2459" i="23" s="1"/>
  <c r="AN2458" i="23"/>
  <c r="AO2458" i="23" s="1"/>
  <c r="AN2457" i="23"/>
  <c r="AO2457" i="23" s="1"/>
  <c r="AN2456" i="23"/>
  <c r="AO2456" i="23" s="1"/>
  <c r="AN2455" i="23"/>
  <c r="AO2455" i="23" s="1"/>
  <c r="AN2454" i="23"/>
  <c r="AO2454" i="23" s="1"/>
  <c r="AN2453" i="23"/>
  <c r="AO2453" i="23" s="1"/>
  <c r="AN2452" i="23"/>
  <c r="AO2452" i="23" s="1"/>
  <c r="AN2451" i="23"/>
  <c r="AO2451" i="23" s="1"/>
  <c r="AN2450" i="23"/>
  <c r="AO2450" i="23" s="1"/>
  <c r="AN2449" i="23"/>
  <c r="AO2449" i="23" s="1"/>
  <c r="AN2448" i="23"/>
  <c r="AO2448" i="23" s="1"/>
  <c r="AN2447" i="23"/>
  <c r="AO2447" i="23" s="1"/>
  <c r="AN2446" i="23"/>
  <c r="AO2446" i="23" s="1"/>
  <c r="AN2445" i="23"/>
  <c r="AO2445" i="23" s="1"/>
  <c r="AN2444" i="23"/>
  <c r="AO2444" i="23" s="1"/>
  <c r="AN2443" i="23"/>
  <c r="AO2443" i="23" s="1"/>
  <c r="AN2442" i="23"/>
  <c r="AO2442" i="23" s="1"/>
  <c r="AN2441" i="23"/>
  <c r="AO2441" i="23" s="1"/>
  <c r="AN2440" i="23"/>
  <c r="AO2440" i="23" s="1"/>
  <c r="AN2439" i="23"/>
  <c r="AO2439" i="23" s="1"/>
  <c r="AN2438" i="23"/>
  <c r="AO2438" i="23" s="1"/>
  <c r="AN2437" i="23"/>
  <c r="AO2437" i="23" s="1"/>
  <c r="AN2436" i="23"/>
  <c r="AO2436" i="23" s="1"/>
  <c r="AN2435" i="23"/>
  <c r="AO2435" i="23" s="1"/>
  <c r="AN2434" i="23"/>
  <c r="AO2434" i="23" s="1"/>
  <c r="AN2433" i="23"/>
  <c r="AO2433" i="23" s="1"/>
  <c r="AN2432" i="23"/>
  <c r="AO2432" i="23" s="1"/>
  <c r="AN2431" i="23"/>
  <c r="AO2431" i="23" s="1"/>
  <c r="AN2430" i="23"/>
  <c r="AO2430" i="23" s="1"/>
  <c r="AN2429" i="23"/>
  <c r="AO2429" i="23" s="1"/>
  <c r="AN2428" i="23"/>
  <c r="AO2428" i="23" s="1"/>
  <c r="AN2427" i="23"/>
  <c r="AO2427" i="23" s="1"/>
  <c r="AN2426" i="23"/>
  <c r="AO2426" i="23" s="1"/>
  <c r="AN2425" i="23"/>
  <c r="AO2425" i="23" s="1"/>
  <c r="AN2424" i="23"/>
  <c r="AO2424" i="23" s="1"/>
  <c r="AN2423" i="23"/>
  <c r="AO2423" i="23" s="1"/>
  <c r="AN2422" i="23"/>
  <c r="AO2422" i="23" s="1"/>
  <c r="AN2421" i="23"/>
  <c r="AO2421" i="23" s="1"/>
  <c r="AN2420" i="23"/>
  <c r="AO2420" i="23" s="1"/>
  <c r="AN2419" i="23"/>
  <c r="AO2419" i="23" s="1"/>
  <c r="AN2418" i="23"/>
  <c r="AO2418" i="23" s="1"/>
  <c r="AN2417" i="23"/>
  <c r="AO2417" i="23" s="1"/>
  <c r="AN2416" i="23"/>
  <c r="AO2416" i="23" s="1"/>
  <c r="AN2415" i="23"/>
  <c r="AO2415" i="23" s="1"/>
  <c r="AN2414" i="23"/>
  <c r="AO2414" i="23" s="1"/>
  <c r="AN2413" i="23"/>
  <c r="AO2413" i="23" s="1"/>
  <c r="AN2412" i="23"/>
  <c r="AO2412" i="23" s="1"/>
  <c r="AN2411" i="23"/>
  <c r="AO2411" i="23" s="1"/>
  <c r="AN2410" i="23"/>
  <c r="AO2410" i="23" s="1"/>
  <c r="AN2409" i="23"/>
  <c r="AO2409" i="23" s="1"/>
  <c r="AN2408" i="23"/>
  <c r="AO2408" i="23" s="1"/>
  <c r="AN2407" i="23"/>
  <c r="AO2407" i="23" s="1"/>
  <c r="AN2406" i="23"/>
  <c r="AO2406" i="23" s="1"/>
  <c r="AN2405" i="23"/>
  <c r="AO2405" i="23" s="1"/>
  <c r="AN2404" i="23"/>
  <c r="AO2404" i="23" s="1"/>
  <c r="AN2403" i="23"/>
  <c r="AO2403" i="23" s="1"/>
  <c r="AN2402" i="23"/>
  <c r="AO2402" i="23" s="1"/>
  <c r="AN2401" i="23"/>
  <c r="AO2401" i="23" s="1"/>
  <c r="AN2400" i="23"/>
  <c r="AO2400" i="23" s="1"/>
  <c r="AN2399" i="23"/>
  <c r="AO2399" i="23" s="1"/>
  <c r="AN2398" i="23"/>
  <c r="AO2398" i="23" s="1"/>
  <c r="AN2397" i="23"/>
  <c r="AO2397" i="23" s="1"/>
  <c r="AN2396" i="23"/>
  <c r="AO2396" i="23" s="1"/>
  <c r="AN2395" i="23"/>
  <c r="AO2395" i="23" s="1"/>
  <c r="AN2394" i="23"/>
  <c r="AO2394" i="23" s="1"/>
  <c r="AN2393" i="23"/>
  <c r="AO2393" i="23" s="1"/>
  <c r="AN2392" i="23"/>
  <c r="AO2392" i="23" s="1"/>
  <c r="AN2391" i="23"/>
  <c r="AO2391" i="23" s="1"/>
  <c r="AN2390" i="23"/>
  <c r="AO2390" i="23" s="1"/>
  <c r="AN2389" i="23"/>
  <c r="AO2389" i="23" s="1"/>
  <c r="AN2388" i="23"/>
  <c r="AO2388" i="23" s="1"/>
  <c r="AN2387" i="23"/>
  <c r="AO2387" i="23" s="1"/>
  <c r="AN2386" i="23"/>
  <c r="AO2386" i="23" s="1"/>
  <c r="AN2385" i="23"/>
  <c r="AO2385" i="23" s="1"/>
  <c r="AN2384" i="23"/>
  <c r="AO2384" i="23" s="1"/>
  <c r="AN2383" i="23"/>
  <c r="AO2383" i="23" s="1"/>
  <c r="AN2382" i="23"/>
  <c r="AO2382" i="23" s="1"/>
  <c r="AN2381" i="23"/>
  <c r="AO2381" i="23" s="1"/>
  <c r="AN2380" i="23"/>
  <c r="AO2380" i="23" s="1"/>
  <c r="AN2379" i="23"/>
  <c r="AO2379" i="23" s="1"/>
  <c r="AN2378" i="23"/>
  <c r="AO2378" i="23" s="1"/>
  <c r="AN2377" i="23"/>
  <c r="AO2377" i="23" s="1"/>
  <c r="AN2376" i="23"/>
  <c r="AO2376" i="23" s="1"/>
  <c r="AN2375" i="23"/>
  <c r="AO2375" i="23" s="1"/>
  <c r="AN2374" i="23"/>
  <c r="AO2374" i="23" s="1"/>
  <c r="AN2373" i="23"/>
  <c r="AO2373" i="23" s="1"/>
  <c r="AN2372" i="23"/>
  <c r="AO2372" i="23" s="1"/>
  <c r="AN2371" i="23"/>
  <c r="AO2371" i="23" s="1"/>
  <c r="AN2370" i="23"/>
  <c r="AO2370" i="23" s="1"/>
  <c r="AN2369" i="23"/>
  <c r="AO2369" i="23" s="1"/>
  <c r="AN2368" i="23"/>
  <c r="AO2368" i="23" s="1"/>
  <c r="AN2367" i="23"/>
  <c r="AO2367" i="23" s="1"/>
  <c r="AN2366" i="23"/>
  <c r="AO2366" i="23" s="1"/>
  <c r="AN2365" i="23"/>
  <c r="AO2365" i="23" s="1"/>
  <c r="AN2364" i="23"/>
  <c r="AO2364" i="23" s="1"/>
  <c r="AN2363" i="23"/>
  <c r="AO2363" i="23" s="1"/>
  <c r="AN2362" i="23"/>
  <c r="AO2362" i="23" s="1"/>
  <c r="AN2361" i="23"/>
  <c r="AO2361" i="23" s="1"/>
  <c r="AN2360" i="23"/>
  <c r="AO2360" i="23" s="1"/>
  <c r="AN2359" i="23"/>
  <c r="AO2359" i="23" s="1"/>
  <c r="AN2358" i="23"/>
  <c r="AO2358" i="23" s="1"/>
  <c r="AN2357" i="23"/>
  <c r="AO2357" i="23" s="1"/>
  <c r="AN2356" i="23"/>
  <c r="AO2356" i="23" s="1"/>
  <c r="AN2355" i="23"/>
  <c r="AO2355" i="23" s="1"/>
  <c r="AN2354" i="23"/>
  <c r="AO2354" i="23" s="1"/>
  <c r="AN2353" i="23"/>
  <c r="AO2353" i="23" s="1"/>
  <c r="AN2352" i="23"/>
  <c r="AO2352" i="23" s="1"/>
  <c r="AN2351" i="23"/>
  <c r="AO2351" i="23" s="1"/>
  <c r="AN2350" i="23"/>
  <c r="AO2350" i="23" s="1"/>
  <c r="AN2349" i="23"/>
  <c r="AO2349" i="23" s="1"/>
  <c r="AN2348" i="23"/>
  <c r="AO2348" i="23" s="1"/>
  <c r="AN2347" i="23"/>
  <c r="AO2347" i="23" s="1"/>
  <c r="AN2346" i="23"/>
  <c r="AO2346" i="23" s="1"/>
  <c r="AN2345" i="23"/>
  <c r="AO2345" i="23" s="1"/>
  <c r="AN2344" i="23"/>
  <c r="AO2344" i="23" s="1"/>
  <c r="AN2343" i="23"/>
  <c r="AO2343" i="23" s="1"/>
  <c r="AN2342" i="23"/>
  <c r="AO2342" i="23" s="1"/>
  <c r="AN2341" i="23"/>
  <c r="AO2341" i="23" s="1"/>
  <c r="AN2340" i="23"/>
  <c r="AO2340" i="23" s="1"/>
  <c r="AN2339" i="23"/>
  <c r="AO2339" i="23" s="1"/>
  <c r="AN2338" i="23"/>
  <c r="AO2338" i="23" s="1"/>
  <c r="AN2337" i="23"/>
  <c r="AO2337" i="23" s="1"/>
  <c r="AN2336" i="23"/>
  <c r="AO2336" i="23" s="1"/>
  <c r="AN2335" i="23"/>
  <c r="AO2335" i="23" s="1"/>
  <c r="AN2334" i="23"/>
  <c r="AO2334" i="23" s="1"/>
  <c r="AN2333" i="23"/>
  <c r="AO2333" i="23" s="1"/>
  <c r="AN2332" i="23"/>
  <c r="AO2332" i="23" s="1"/>
  <c r="AN2331" i="23"/>
  <c r="AO2331" i="23" s="1"/>
  <c r="AN2330" i="23"/>
  <c r="AO2330" i="23" s="1"/>
  <c r="AN2329" i="23"/>
  <c r="AO2329" i="23" s="1"/>
  <c r="AN2328" i="23"/>
  <c r="AO2328" i="23" s="1"/>
  <c r="AN2327" i="23"/>
  <c r="AO2327" i="23" s="1"/>
  <c r="AN2326" i="23"/>
  <c r="AO2326" i="23" s="1"/>
  <c r="AN2325" i="23"/>
  <c r="AO2325" i="23" s="1"/>
  <c r="AN2324" i="23"/>
  <c r="AO2324" i="23" s="1"/>
  <c r="AN2323" i="23"/>
  <c r="AO2323" i="23" s="1"/>
  <c r="AN2322" i="23"/>
  <c r="AO2322" i="23" s="1"/>
  <c r="AN2321" i="23"/>
  <c r="AO2321" i="23" s="1"/>
  <c r="AN2320" i="23"/>
  <c r="AO2320" i="23" s="1"/>
  <c r="AN2319" i="23"/>
  <c r="AO2319" i="23" s="1"/>
  <c r="AN2318" i="23"/>
  <c r="AO2318" i="23" s="1"/>
  <c r="AN2317" i="23"/>
  <c r="AO2317" i="23" s="1"/>
  <c r="AN2316" i="23"/>
  <c r="AO2316" i="23" s="1"/>
  <c r="AN2315" i="23"/>
  <c r="AO2315" i="23" s="1"/>
  <c r="AN2314" i="23"/>
  <c r="AO2314" i="23" s="1"/>
  <c r="AN2313" i="23"/>
  <c r="AO2313" i="23" s="1"/>
  <c r="AN2312" i="23"/>
  <c r="AO2312" i="23" s="1"/>
  <c r="AN2311" i="23"/>
  <c r="AO2311" i="23" s="1"/>
  <c r="AN2310" i="23"/>
  <c r="AO2310" i="23" s="1"/>
  <c r="AN2309" i="23"/>
  <c r="AO2309" i="23" s="1"/>
  <c r="AN2308" i="23"/>
  <c r="AO2308" i="23" s="1"/>
  <c r="AN2307" i="23"/>
  <c r="AO2307" i="23" s="1"/>
  <c r="AN2306" i="23"/>
  <c r="AO2306" i="23" s="1"/>
  <c r="AN2305" i="23"/>
  <c r="AO2305" i="23" s="1"/>
  <c r="AN2304" i="23"/>
  <c r="AO2304" i="23" s="1"/>
  <c r="AN2303" i="23"/>
  <c r="AO2303" i="23" s="1"/>
  <c r="AN2302" i="23"/>
  <c r="AO2302" i="23" s="1"/>
  <c r="AN2301" i="23"/>
  <c r="AO2301" i="23" s="1"/>
  <c r="AN2300" i="23"/>
  <c r="AO2300" i="23" s="1"/>
  <c r="AN2299" i="23"/>
  <c r="AO2299" i="23" s="1"/>
  <c r="AN2298" i="23"/>
  <c r="AO2298" i="23" s="1"/>
  <c r="AN2297" i="23"/>
  <c r="AO2297" i="23" s="1"/>
  <c r="AN2296" i="23"/>
  <c r="AO2296" i="23" s="1"/>
  <c r="AN2295" i="23"/>
  <c r="AO2295" i="23" s="1"/>
  <c r="AN2294" i="23"/>
  <c r="AO2294" i="23" s="1"/>
  <c r="AN2293" i="23"/>
  <c r="AO2293" i="23" s="1"/>
  <c r="AN2292" i="23"/>
  <c r="AO2292" i="23" s="1"/>
  <c r="AN2291" i="23"/>
  <c r="AO2291" i="23" s="1"/>
  <c r="AN2290" i="23"/>
  <c r="AO2290" i="23" s="1"/>
  <c r="AN2289" i="23"/>
  <c r="AO2289" i="23" s="1"/>
  <c r="AN2288" i="23"/>
  <c r="AO2288" i="23" s="1"/>
  <c r="AN2287" i="23"/>
  <c r="AO2287" i="23" s="1"/>
  <c r="AN2286" i="23"/>
  <c r="AO2286" i="23" s="1"/>
  <c r="AN2285" i="23"/>
  <c r="AO2285" i="23" s="1"/>
  <c r="AN2284" i="23"/>
  <c r="AO2284" i="23" s="1"/>
  <c r="AN2283" i="23"/>
  <c r="AO2283" i="23" s="1"/>
  <c r="AN2282" i="23"/>
  <c r="AO2282" i="23" s="1"/>
  <c r="AN2281" i="23"/>
  <c r="AO2281" i="23" s="1"/>
  <c r="AN2280" i="23"/>
  <c r="AO2280" i="23" s="1"/>
  <c r="AN2279" i="23"/>
  <c r="AO2279" i="23" s="1"/>
  <c r="AN2278" i="23"/>
  <c r="AO2278" i="23" s="1"/>
  <c r="AN2277" i="23"/>
  <c r="AO2277" i="23" s="1"/>
  <c r="AN2276" i="23"/>
  <c r="AO2276" i="23" s="1"/>
  <c r="AN2275" i="23"/>
  <c r="AO2275" i="23" s="1"/>
  <c r="AN2274" i="23"/>
  <c r="AO2274" i="23" s="1"/>
  <c r="AN2273" i="23"/>
  <c r="AO2273" i="23" s="1"/>
  <c r="AN2272" i="23"/>
  <c r="AO2272" i="23" s="1"/>
  <c r="AN2271" i="23"/>
  <c r="AO2271" i="23" s="1"/>
  <c r="AN2270" i="23"/>
  <c r="AO2270" i="23" s="1"/>
  <c r="AN2269" i="23"/>
  <c r="AO2269" i="23" s="1"/>
  <c r="AO2268" i="23"/>
  <c r="AO2267" i="23"/>
  <c r="AO2266" i="23"/>
  <c r="AO2265" i="23"/>
  <c r="AN2264" i="23"/>
  <c r="AO2264" i="23" s="1"/>
  <c r="AN2263" i="23"/>
  <c r="AO2263" i="23" s="1"/>
  <c r="AN2262" i="23"/>
  <c r="AO2262" i="23" s="1"/>
  <c r="AN2261" i="23"/>
  <c r="AO2261" i="23" s="1"/>
  <c r="AN2260" i="23"/>
  <c r="AO2260" i="23" s="1"/>
  <c r="AN2259" i="23"/>
  <c r="AO2259" i="23" s="1"/>
  <c r="AN2258" i="23"/>
  <c r="AO2258" i="23" s="1"/>
  <c r="AN2257" i="23"/>
  <c r="AO2257" i="23" s="1"/>
  <c r="AN2256" i="23"/>
  <c r="AO2256" i="23" s="1"/>
  <c r="AN2255" i="23"/>
  <c r="AO2255" i="23" s="1"/>
  <c r="AN2254" i="23"/>
  <c r="AO2254" i="23" s="1"/>
  <c r="AN2253" i="23"/>
  <c r="AO2253" i="23" s="1"/>
  <c r="AN2252" i="23"/>
  <c r="AO2252" i="23" s="1"/>
  <c r="AN2251" i="23"/>
  <c r="AO2251" i="23" s="1"/>
  <c r="AN2250" i="23"/>
  <c r="AO2250" i="23" s="1"/>
  <c r="AN2249" i="23"/>
  <c r="AO2249" i="23" s="1"/>
  <c r="AN2248" i="23"/>
  <c r="AO2248" i="23" s="1"/>
  <c r="AN2247" i="23"/>
  <c r="AO2247" i="23" s="1"/>
  <c r="AN2246" i="23"/>
  <c r="AO2246" i="23" s="1"/>
  <c r="AN2245" i="23"/>
  <c r="AO2245" i="23" s="1"/>
  <c r="AN2244" i="23"/>
  <c r="AO2244" i="23" s="1"/>
  <c r="AN2243" i="23"/>
  <c r="AO2243" i="23" s="1"/>
  <c r="AN2242" i="23"/>
  <c r="AO2242" i="23" s="1"/>
  <c r="AN2241" i="23"/>
  <c r="AO2241" i="23" s="1"/>
  <c r="AN2240" i="23"/>
  <c r="AO2240" i="23" s="1"/>
  <c r="AN2239" i="23"/>
  <c r="AO2239" i="23" s="1"/>
  <c r="AN2238" i="23"/>
  <c r="AO2238" i="23" s="1"/>
  <c r="AN2237" i="23"/>
  <c r="AO2237" i="23" s="1"/>
  <c r="AN2236" i="23"/>
  <c r="AO2236" i="23" s="1"/>
  <c r="AN2235" i="23"/>
  <c r="AO2235" i="23" s="1"/>
  <c r="AN2234" i="23"/>
  <c r="AO2234" i="23" s="1"/>
  <c r="AN2233" i="23"/>
  <c r="AO2233" i="23" s="1"/>
  <c r="AN2232" i="23"/>
  <c r="AO2232" i="23" s="1"/>
  <c r="AN2231" i="23"/>
  <c r="AO2231" i="23" s="1"/>
  <c r="AN2230" i="23"/>
  <c r="AO2230" i="23" s="1"/>
  <c r="AN2229" i="23"/>
  <c r="AO2229" i="23" s="1"/>
  <c r="AN2228" i="23"/>
  <c r="AO2228" i="23" s="1"/>
  <c r="AN2227" i="23"/>
  <c r="AO2227" i="23" s="1"/>
  <c r="AN2226" i="23"/>
  <c r="AO2226" i="23" s="1"/>
  <c r="AN2225" i="23"/>
  <c r="AO2225" i="23" s="1"/>
  <c r="AN2224" i="23"/>
  <c r="AO2224" i="23" s="1"/>
  <c r="AN2223" i="23"/>
  <c r="AO2223" i="23" s="1"/>
  <c r="AN2222" i="23"/>
  <c r="AO2222" i="23" s="1"/>
  <c r="AN2221" i="23"/>
  <c r="AO2221" i="23" s="1"/>
  <c r="AN2220" i="23"/>
  <c r="AO2220" i="23" s="1"/>
  <c r="AN2219" i="23"/>
  <c r="AO2219" i="23" s="1"/>
  <c r="AN2218" i="23"/>
  <c r="AO2218" i="23" s="1"/>
  <c r="AN2217" i="23"/>
  <c r="AO2217" i="23" s="1"/>
  <c r="AN2216" i="23"/>
  <c r="AO2216" i="23" s="1"/>
  <c r="AN2215" i="23"/>
  <c r="AO2215" i="23" s="1"/>
  <c r="AN2214" i="23"/>
  <c r="AO2214" i="23" s="1"/>
  <c r="AN2213" i="23"/>
  <c r="AO2213" i="23" s="1"/>
  <c r="AN2212" i="23"/>
  <c r="AO2212" i="23" s="1"/>
  <c r="AN2211" i="23"/>
  <c r="AO2211" i="23" s="1"/>
  <c r="AN2210" i="23"/>
  <c r="AO2210" i="23" s="1"/>
  <c r="AN2209" i="23"/>
  <c r="AO2209" i="23" s="1"/>
  <c r="AN2208" i="23"/>
  <c r="AO2208" i="23" s="1"/>
  <c r="AN2207" i="23"/>
  <c r="AO2207" i="23" s="1"/>
  <c r="AN2206" i="23"/>
  <c r="AO2206" i="23" s="1"/>
  <c r="AN2205" i="23"/>
  <c r="AO2205" i="23" s="1"/>
  <c r="AN2204" i="23"/>
  <c r="AO2204" i="23" s="1"/>
  <c r="AN2203" i="23"/>
  <c r="AO2203" i="23" s="1"/>
  <c r="AN2202" i="23"/>
  <c r="AO2202" i="23" s="1"/>
  <c r="AN2201" i="23"/>
  <c r="AO2201" i="23" s="1"/>
  <c r="AN2200" i="23"/>
  <c r="AO2200" i="23" s="1"/>
  <c r="AN2199" i="23"/>
  <c r="AO2199" i="23" s="1"/>
  <c r="AN2198" i="23"/>
  <c r="AO2198" i="23" s="1"/>
  <c r="AN2197" i="23"/>
  <c r="AO2197" i="23" s="1"/>
  <c r="AN2196" i="23"/>
  <c r="AO2196" i="23" s="1"/>
  <c r="AN2195" i="23"/>
  <c r="AO2195" i="23" s="1"/>
  <c r="AN2194" i="23"/>
  <c r="AO2194" i="23" s="1"/>
  <c r="AN2193" i="23"/>
  <c r="AO2193" i="23" s="1"/>
  <c r="AN2192" i="23"/>
  <c r="AO2192" i="23" s="1"/>
  <c r="AN2191" i="23"/>
  <c r="AO2191" i="23" s="1"/>
  <c r="AN2190" i="23"/>
  <c r="AO2190" i="23" s="1"/>
  <c r="AN2189" i="23"/>
  <c r="AO2189" i="23" s="1"/>
  <c r="AN2188" i="23"/>
  <c r="AO2188" i="23" s="1"/>
  <c r="AN2187" i="23"/>
  <c r="AO2187" i="23" s="1"/>
  <c r="AN2186" i="23"/>
  <c r="AO2186" i="23" s="1"/>
  <c r="AN2185" i="23"/>
  <c r="AO2185" i="23" s="1"/>
  <c r="AN2184" i="23"/>
  <c r="AO2184" i="23" s="1"/>
  <c r="AN2183" i="23"/>
  <c r="AO2183" i="23" s="1"/>
  <c r="AN2182" i="23"/>
  <c r="AO2182" i="23" s="1"/>
  <c r="AN2181" i="23"/>
  <c r="AO2181" i="23" s="1"/>
  <c r="AN2180" i="23"/>
  <c r="AO2180" i="23" s="1"/>
  <c r="AN2179" i="23"/>
  <c r="AO2179" i="23" s="1"/>
  <c r="AN2178" i="23"/>
  <c r="AO2178" i="23" s="1"/>
  <c r="AN2177" i="23"/>
  <c r="AO2177" i="23" s="1"/>
  <c r="AN2176" i="23"/>
  <c r="AO2176" i="23" s="1"/>
  <c r="AN2175" i="23"/>
  <c r="AO2175" i="23" s="1"/>
  <c r="AN2174" i="23"/>
  <c r="AO2174" i="23" s="1"/>
  <c r="AN2173" i="23"/>
  <c r="AO2173" i="23" s="1"/>
  <c r="AN2172" i="23"/>
  <c r="AO2172" i="23" s="1"/>
  <c r="AN2171" i="23"/>
  <c r="AO2171" i="23" s="1"/>
  <c r="AN2170" i="23"/>
  <c r="AO2170" i="23" s="1"/>
  <c r="AN2169" i="23"/>
  <c r="AO2169" i="23" s="1"/>
  <c r="AN2168" i="23"/>
  <c r="AO2168" i="23" s="1"/>
  <c r="AN2167" i="23"/>
  <c r="AO2167" i="23" s="1"/>
  <c r="AN2166" i="23"/>
  <c r="AO2166" i="23" s="1"/>
  <c r="AN2165" i="23"/>
  <c r="AO2165" i="23" s="1"/>
  <c r="AN2164" i="23"/>
  <c r="AO2164" i="23" s="1"/>
  <c r="AN2163" i="23"/>
  <c r="AO2163" i="23" s="1"/>
  <c r="AN2162" i="23"/>
  <c r="AO2162" i="23" s="1"/>
  <c r="AN2161" i="23"/>
  <c r="AO2161" i="23" s="1"/>
  <c r="AN2160" i="23"/>
  <c r="AO2160" i="23" s="1"/>
  <c r="AN2159" i="23"/>
  <c r="AO2159" i="23" s="1"/>
  <c r="AN2158" i="23"/>
  <c r="AO2158" i="23" s="1"/>
  <c r="AN2157" i="23"/>
  <c r="AO2157" i="23" s="1"/>
  <c r="AN2156" i="23"/>
  <c r="AO2156" i="23" s="1"/>
  <c r="AN2155" i="23"/>
  <c r="AO2155" i="23" s="1"/>
  <c r="AN2154" i="23"/>
  <c r="AO2154" i="23" s="1"/>
  <c r="AN2153" i="23"/>
  <c r="AO2153" i="23" s="1"/>
  <c r="AN2152" i="23"/>
  <c r="AO2152" i="23" s="1"/>
  <c r="AN2151" i="23"/>
  <c r="AO2151" i="23" s="1"/>
  <c r="AN2150" i="23"/>
  <c r="AO2150" i="23" s="1"/>
  <c r="AN2149" i="23"/>
  <c r="AO2149" i="23" s="1"/>
  <c r="AN2148" i="23"/>
  <c r="AO2148" i="23" s="1"/>
  <c r="AN2147" i="23"/>
  <c r="AO2147" i="23" s="1"/>
  <c r="AN2146" i="23"/>
  <c r="AO2146" i="23" s="1"/>
  <c r="AN2145" i="23"/>
  <c r="AO2145" i="23" s="1"/>
  <c r="AN2144" i="23"/>
  <c r="AO2144" i="23" s="1"/>
  <c r="AN2143" i="23"/>
  <c r="AO2143" i="23" s="1"/>
  <c r="AN2142" i="23"/>
  <c r="AO2142" i="23" s="1"/>
  <c r="AN2141" i="23"/>
  <c r="AO2141" i="23" s="1"/>
  <c r="AN2140" i="23"/>
  <c r="AO2140" i="23" s="1"/>
  <c r="AN2139" i="23"/>
  <c r="AO2139" i="23" s="1"/>
  <c r="AN2138" i="23"/>
  <c r="AO2138" i="23" s="1"/>
  <c r="AN2137" i="23"/>
  <c r="AO2137" i="23" s="1"/>
  <c r="AN2136" i="23"/>
  <c r="AO2136" i="23" s="1"/>
  <c r="AN2135" i="23"/>
  <c r="AO2135" i="23" s="1"/>
  <c r="AN2134" i="23"/>
  <c r="AO2134" i="23" s="1"/>
  <c r="AN2133" i="23"/>
  <c r="AO2133" i="23" s="1"/>
  <c r="AN2132" i="23"/>
  <c r="AO2132" i="23" s="1"/>
  <c r="AN2131" i="23"/>
  <c r="AO2131" i="23" s="1"/>
  <c r="AN2130" i="23"/>
  <c r="AO2130" i="23" s="1"/>
  <c r="AN2129" i="23"/>
  <c r="AO2129" i="23" s="1"/>
  <c r="AN2128" i="23"/>
  <c r="AO2128" i="23" s="1"/>
  <c r="AN2127" i="23"/>
  <c r="AO2127" i="23" s="1"/>
  <c r="AN2126" i="23"/>
  <c r="AO2126" i="23" s="1"/>
  <c r="AN2125" i="23"/>
  <c r="AO2125" i="23" s="1"/>
  <c r="AN2124" i="23"/>
  <c r="AO2124" i="23" s="1"/>
  <c r="AN2123" i="23"/>
  <c r="AO2123" i="23" s="1"/>
  <c r="AN2122" i="23"/>
  <c r="AO2122" i="23" s="1"/>
  <c r="AN2121" i="23"/>
  <c r="AO2121" i="23" s="1"/>
  <c r="AN2120" i="23"/>
  <c r="AO2120" i="23" s="1"/>
  <c r="AN2119" i="23"/>
  <c r="AO2119" i="23" s="1"/>
  <c r="AN2118" i="23"/>
  <c r="AO2118" i="23" s="1"/>
  <c r="AN2117" i="23"/>
  <c r="AO2117" i="23" s="1"/>
  <c r="AN2116" i="23"/>
  <c r="AO2116" i="23" s="1"/>
  <c r="AN2115" i="23"/>
  <c r="AO2115" i="23" s="1"/>
  <c r="AN2114" i="23"/>
  <c r="AO2114" i="23" s="1"/>
  <c r="AN2113" i="23"/>
  <c r="AO2113" i="23" s="1"/>
  <c r="AN2112" i="23"/>
  <c r="AO2112" i="23" s="1"/>
  <c r="AN2111" i="23"/>
  <c r="AO2111" i="23" s="1"/>
  <c r="AN2110" i="23"/>
  <c r="AO2110" i="23" s="1"/>
  <c r="AN2109" i="23"/>
  <c r="AO2109" i="23" s="1"/>
  <c r="AN2108" i="23"/>
  <c r="AO2108" i="23" s="1"/>
  <c r="AN2107" i="23"/>
  <c r="AO2107" i="23" s="1"/>
  <c r="AN2106" i="23"/>
  <c r="AO2106" i="23" s="1"/>
  <c r="AN2105" i="23"/>
  <c r="AO2105" i="23" s="1"/>
  <c r="AN2104" i="23"/>
  <c r="AO2104" i="23" s="1"/>
  <c r="AN2103" i="23"/>
  <c r="AO2103" i="23" s="1"/>
  <c r="AN2102" i="23"/>
  <c r="AO2102" i="23" s="1"/>
  <c r="AN2101" i="23"/>
  <c r="AO2101" i="23" s="1"/>
  <c r="AN2100" i="23"/>
  <c r="AO2100" i="23" s="1"/>
  <c r="AN2099" i="23"/>
  <c r="AO2099" i="23" s="1"/>
  <c r="AN2098" i="23"/>
  <c r="AO2098" i="23" s="1"/>
  <c r="AN2097" i="23"/>
  <c r="AO2097" i="23" s="1"/>
  <c r="AN2096" i="23"/>
  <c r="AO2096" i="23" s="1"/>
  <c r="AN2095" i="23"/>
  <c r="AO2095" i="23" s="1"/>
  <c r="AN2094" i="23"/>
  <c r="AO2094" i="23" s="1"/>
  <c r="AN2093" i="23"/>
  <c r="AO2093" i="23" s="1"/>
  <c r="AN2092" i="23"/>
  <c r="AO2092" i="23" s="1"/>
  <c r="AN2091" i="23"/>
  <c r="AO2091" i="23" s="1"/>
  <c r="AN2090" i="23"/>
  <c r="AO2090" i="23" s="1"/>
  <c r="AN2089" i="23"/>
  <c r="AO2089" i="23" s="1"/>
  <c r="AN2088" i="23"/>
  <c r="AO2088" i="23" s="1"/>
  <c r="AN2087" i="23"/>
  <c r="AO2087" i="23" s="1"/>
  <c r="AN2086" i="23"/>
  <c r="AO2086" i="23" s="1"/>
  <c r="AN2085" i="23"/>
  <c r="AO2085" i="23" s="1"/>
  <c r="AN2084" i="23"/>
  <c r="AO2084" i="23" s="1"/>
  <c r="AN2083" i="23"/>
  <c r="AO2083" i="23" s="1"/>
  <c r="AN2082" i="23"/>
  <c r="AO2082" i="23" s="1"/>
  <c r="AN2081" i="23"/>
  <c r="AO2081" i="23" s="1"/>
  <c r="AN2080" i="23"/>
  <c r="AO2080" i="23" s="1"/>
  <c r="AN2079" i="23"/>
  <c r="AO2079" i="23" s="1"/>
  <c r="AN2078" i="23"/>
  <c r="AO2078" i="23" s="1"/>
  <c r="AN2077" i="23"/>
  <c r="AO2077" i="23" s="1"/>
  <c r="AN2076" i="23"/>
  <c r="AO2076" i="23" s="1"/>
  <c r="AN2075" i="23"/>
  <c r="AO2075" i="23" s="1"/>
  <c r="AN2074" i="23"/>
  <c r="AO2074" i="23" s="1"/>
  <c r="AN2073" i="23"/>
  <c r="AO2073" i="23" s="1"/>
  <c r="AN2072" i="23"/>
  <c r="AO2072" i="23" s="1"/>
  <c r="AN2071" i="23"/>
  <c r="AO2071" i="23" s="1"/>
  <c r="AN2070" i="23"/>
  <c r="AO2070" i="23" s="1"/>
  <c r="AN2069" i="23"/>
  <c r="AO2069" i="23" s="1"/>
  <c r="AN2068" i="23"/>
  <c r="AO2068" i="23" s="1"/>
  <c r="AN2067" i="23"/>
  <c r="AO2067" i="23" s="1"/>
  <c r="AN2066" i="23"/>
  <c r="AO2066" i="23" s="1"/>
  <c r="AN2065" i="23"/>
  <c r="AO2065" i="23" s="1"/>
  <c r="AN2064" i="23"/>
  <c r="AO2064" i="23" s="1"/>
  <c r="AN2063" i="23"/>
  <c r="AO2063" i="23" s="1"/>
  <c r="AN2062" i="23"/>
  <c r="AO2062" i="23" s="1"/>
  <c r="AN2061" i="23"/>
  <c r="AO2061" i="23" s="1"/>
  <c r="AN2060" i="23"/>
  <c r="AO2060" i="23" s="1"/>
  <c r="AN2059" i="23"/>
  <c r="AO2059" i="23" s="1"/>
  <c r="AN2058" i="23"/>
  <c r="AO2058" i="23" s="1"/>
  <c r="AN2057" i="23"/>
  <c r="AO2057" i="23" s="1"/>
  <c r="AN2056" i="23"/>
  <c r="AO2056" i="23" s="1"/>
  <c r="AN2055" i="23"/>
  <c r="AO2055" i="23" s="1"/>
  <c r="AN2054" i="23"/>
  <c r="AO2054" i="23" s="1"/>
  <c r="AN2053" i="23"/>
  <c r="AO2053" i="23" s="1"/>
  <c r="AN2052" i="23"/>
  <c r="AO2052" i="23" s="1"/>
  <c r="AN2051" i="23"/>
  <c r="AO2051" i="23" s="1"/>
  <c r="AN2050" i="23"/>
  <c r="AO2050" i="23" s="1"/>
  <c r="AN2049" i="23"/>
  <c r="AO2049" i="23" s="1"/>
  <c r="AN2048" i="23"/>
  <c r="AO2048" i="23" s="1"/>
  <c r="AN2047" i="23"/>
  <c r="AO2047" i="23" s="1"/>
  <c r="AN2046" i="23"/>
  <c r="AO2046" i="23" s="1"/>
  <c r="AN2045" i="23"/>
  <c r="AO2045" i="23" s="1"/>
  <c r="AN2044" i="23"/>
  <c r="AO2044" i="23" s="1"/>
  <c r="AN2043" i="23"/>
  <c r="AO2043" i="23" s="1"/>
  <c r="AN2042" i="23"/>
  <c r="AO2042" i="23" s="1"/>
  <c r="AN2041" i="23"/>
  <c r="AO2041" i="23" s="1"/>
  <c r="AN2040" i="23"/>
  <c r="AO2040" i="23" s="1"/>
  <c r="AN2039" i="23"/>
  <c r="AO2039" i="23" s="1"/>
  <c r="AN2038" i="23"/>
  <c r="AO2038" i="23" s="1"/>
  <c r="AN2037" i="23"/>
  <c r="AO2037" i="23" s="1"/>
  <c r="AN2036" i="23"/>
  <c r="AO2036" i="23" s="1"/>
  <c r="AN2035" i="23"/>
  <c r="AO2035" i="23" s="1"/>
  <c r="AN2034" i="23"/>
  <c r="AO2034" i="23" s="1"/>
  <c r="AN2033" i="23"/>
  <c r="AO2033" i="23" s="1"/>
  <c r="AN2032" i="23"/>
  <c r="AO2032" i="23" s="1"/>
  <c r="AN2031" i="23"/>
  <c r="AO2031" i="23" s="1"/>
  <c r="AN2030" i="23"/>
  <c r="AO2030" i="23" s="1"/>
  <c r="AN2029" i="23"/>
  <c r="AO2029" i="23" s="1"/>
  <c r="AN2028" i="23"/>
  <c r="AO2028" i="23" s="1"/>
  <c r="AN2027" i="23"/>
  <c r="AO2027" i="23" s="1"/>
  <c r="AN2026" i="23"/>
  <c r="AO2026" i="23" s="1"/>
  <c r="AN2025" i="23"/>
  <c r="AO2025" i="23" s="1"/>
  <c r="AN2024" i="23"/>
  <c r="AO2024" i="23" s="1"/>
  <c r="AN2023" i="23"/>
  <c r="AO2023" i="23" s="1"/>
  <c r="AN2022" i="23"/>
  <c r="AO2022" i="23" s="1"/>
  <c r="AN2021" i="23"/>
  <c r="AO2021" i="23" s="1"/>
  <c r="AN2020" i="23"/>
  <c r="AO2020" i="23" s="1"/>
  <c r="AN2019" i="23"/>
  <c r="AO2019" i="23" s="1"/>
  <c r="AN2018" i="23"/>
  <c r="AO2018" i="23" s="1"/>
  <c r="AN2017" i="23"/>
  <c r="AO2017" i="23" s="1"/>
  <c r="AN2016" i="23"/>
  <c r="AO2016" i="23" s="1"/>
  <c r="AN2015" i="23"/>
  <c r="AO2015" i="23" s="1"/>
  <c r="AN2014" i="23"/>
  <c r="AO2014" i="23" s="1"/>
  <c r="AN2013" i="23"/>
  <c r="AO2013" i="23" s="1"/>
  <c r="AN2012" i="23"/>
  <c r="AO2012" i="23" s="1"/>
  <c r="AN2011" i="23"/>
  <c r="AO2011" i="23" s="1"/>
  <c r="AN2010" i="23"/>
  <c r="AO2010" i="23" s="1"/>
  <c r="AN2009" i="23"/>
  <c r="AO2009" i="23" s="1"/>
  <c r="AN2008" i="23"/>
  <c r="AO2008" i="23" s="1"/>
  <c r="AN2007" i="23"/>
  <c r="AO2007" i="23" s="1"/>
  <c r="AN2006" i="23"/>
  <c r="AO2006" i="23" s="1"/>
  <c r="AN2005" i="23"/>
  <c r="AO2005" i="23" s="1"/>
  <c r="AN2004" i="23"/>
  <c r="AO2004" i="23" s="1"/>
  <c r="AN2003" i="23"/>
  <c r="AO2003" i="23" s="1"/>
  <c r="AN2002" i="23"/>
  <c r="AO2002" i="23" s="1"/>
  <c r="AN2001" i="23"/>
  <c r="AO2001" i="23" s="1"/>
  <c r="AN2000" i="23"/>
  <c r="AO2000" i="23" s="1"/>
  <c r="AN1999" i="23"/>
  <c r="AO1999" i="23" s="1"/>
  <c r="AN1998" i="23"/>
  <c r="AO1998" i="23" s="1"/>
  <c r="AN1997" i="23"/>
  <c r="AO1997" i="23" s="1"/>
  <c r="AN1996" i="23"/>
  <c r="AO1996" i="23" s="1"/>
  <c r="AN1995" i="23"/>
  <c r="AO1995" i="23" s="1"/>
  <c r="AN1994" i="23"/>
  <c r="AO1994" i="23" s="1"/>
  <c r="AN1993" i="23"/>
  <c r="AO1993" i="23" s="1"/>
  <c r="AN1992" i="23"/>
  <c r="AO1992" i="23" s="1"/>
  <c r="AN1991" i="23"/>
  <c r="AO1991" i="23" s="1"/>
  <c r="AN1990" i="23"/>
  <c r="AO1990" i="23" s="1"/>
  <c r="AN1989" i="23"/>
  <c r="AO1989" i="23" s="1"/>
  <c r="AN1988" i="23"/>
  <c r="AO1988" i="23" s="1"/>
  <c r="AN1987" i="23"/>
  <c r="AO1987" i="23" s="1"/>
  <c r="AN1986" i="23"/>
  <c r="AO1986" i="23" s="1"/>
  <c r="AN1985" i="23"/>
  <c r="AO1985" i="23" s="1"/>
  <c r="AN1984" i="23"/>
  <c r="AO1984" i="23" s="1"/>
  <c r="AN1983" i="23"/>
  <c r="AO1983" i="23" s="1"/>
  <c r="AN1982" i="23"/>
  <c r="AO1982" i="23" s="1"/>
  <c r="AN1981" i="23"/>
  <c r="AO1981" i="23" s="1"/>
  <c r="AN1980" i="23"/>
  <c r="AO1980" i="23" s="1"/>
  <c r="AN1979" i="23"/>
  <c r="AO1979" i="23" s="1"/>
  <c r="AN1978" i="23"/>
  <c r="AO1978" i="23" s="1"/>
  <c r="AN1977" i="23"/>
  <c r="AO1977" i="23" s="1"/>
  <c r="AN1976" i="23"/>
  <c r="AO1976" i="23" s="1"/>
  <c r="AN1975" i="23"/>
  <c r="AO1975" i="23" s="1"/>
  <c r="AN1974" i="23"/>
  <c r="AO1974" i="23" s="1"/>
  <c r="AN1973" i="23"/>
  <c r="AO1973" i="23" s="1"/>
  <c r="AN1972" i="23"/>
  <c r="AO1972" i="23" s="1"/>
  <c r="AN1971" i="23"/>
  <c r="AO1971" i="23" s="1"/>
  <c r="AN1970" i="23"/>
  <c r="AO1970" i="23" s="1"/>
  <c r="AN1969" i="23"/>
  <c r="AO1969" i="23" s="1"/>
  <c r="AN1968" i="23"/>
  <c r="AO1968" i="23" s="1"/>
  <c r="AN1967" i="23"/>
  <c r="AO1967" i="23" s="1"/>
  <c r="AN1966" i="23"/>
  <c r="AO1966" i="23" s="1"/>
  <c r="AN1965" i="23"/>
  <c r="AO1965" i="23" s="1"/>
  <c r="AN1964" i="23"/>
  <c r="AO1964" i="23" s="1"/>
  <c r="AN1963" i="23"/>
  <c r="AO1963" i="23" s="1"/>
  <c r="AN1962" i="23"/>
  <c r="AO1962" i="23" s="1"/>
  <c r="AN1961" i="23"/>
  <c r="AO1961" i="23" s="1"/>
  <c r="AN1960" i="23"/>
  <c r="AO1960" i="23" s="1"/>
  <c r="AN1959" i="23"/>
  <c r="AO1959" i="23" s="1"/>
  <c r="AN1958" i="23"/>
  <c r="AO1958" i="23" s="1"/>
  <c r="AN1957" i="23"/>
  <c r="AO1957" i="23" s="1"/>
  <c r="AN1956" i="23"/>
  <c r="AO1956" i="23" s="1"/>
  <c r="AN1955" i="23"/>
  <c r="AO1955" i="23" s="1"/>
  <c r="AN1954" i="23"/>
  <c r="AO1954" i="23" s="1"/>
  <c r="AN1953" i="23"/>
  <c r="AO1953" i="23" s="1"/>
  <c r="AN1952" i="23"/>
  <c r="AO1952" i="23" s="1"/>
  <c r="AN1951" i="23"/>
  <c r="AO1951" i="23" s="1"/>
  <c r="AN1950" i="23"/>
  <c r="AO1950" i="23" s="1"/>
  <c r="AN1949" i="23"/>
  <c r="AO1949" i="23" s="1"/>
  <c r="AN1948" i="23"/>
  <c r="AO1948" i="23" s="1"/>
  <c r="AN1947" i="23"/>
  <c r="AO1947" i="23" s="1"/>
  <c r="AN1946" i="23"/>
  <c r="AO1946" i="23" s="1"/>
  <c r="AN1945" i="23"/>
  <c r="AO1945" i="23" s="1"/>
  <c r="AN1944" i="23"/>
  <c r="AO1944" i="23" s="1"/>
  <c r="AN1943" i="23"/>
  <c r="AO1943" i="23" s="1"/>
  <c r="AN1942" i="23"/>
  <c r="AO1942" i="23" s="1"/>
  <c r="AN1941" i="23"/>
  <c r="AO1941" i="23" s="1"/>
  <c r="AN1940" i="23"/>
  <c r="AO1940" i="23" s="1"/>
  <c r="AN1939" i="23"/>
  <c r="AO1939" i="23" s="1"/>
  <c r="AN1938" i="23"/>
  <c r="AO1938" i="23" s="1"/>
  <c r="AN1937" i="23"/>
  <c r="AO1937" i="23" s="1"/>
  <c r="AN1936" i="23"/>
  <c r="AO1936" i="23" s="1"/>
  <c r="AN1935" i="23"/>
  <c r="AO1935" i="23" s="1"/>
  <c r="AN1934" i="23"/>
  <c r="AO1934" i="23" s="1"/>
  <c r="AN1933" i="23"/>
  <c r="AO1933" i="23" s="1"/>
  <c r="AN1932" i="23"/>
  <c r="AO1932" i="23" s="1"/>
  <c r="AN1931" i="23"/>
  <c r="AO1931" i="23" s="1"/>
  <c r="AN1930" i="23"/>
  <c r="AO1930" i="23" s="1"/>
  <c r="AN1929" i="23"/>
  <c r="AO1929" i="23" s="1"/>
  <c r="AN1928" i="23"/>
  <c r="AO1928" i="23" s="1"/>
  <c r="AN1927" i="23"/>
  <c r="AO1927" i="23" s="1"/>
  <c r="AN1926" i="23"/>
  <c r="AO1926" i="23" s="1"/>
  <c r="AN1925" i="23"/>
  <c r="AO1925" i="23" s="1"/>
  <c r="AN1924" i="23"/>
  <c r="AO1924" i="23" s="1"/>
  <c r="AN1923" i="23"/>
  <c r="AO1923" i="23" s="1"/>
  <c r="AN1922" i="23"/>
  <c r="AO1922" i="23" s="1"/>
  <c r="AN1921" i="23"/>
  <c r="AO1921" i="23" s="1"/>
  <c r="AN1920" i="23"/>
  <c r="AO1920" i="23" s="1"/>
  <c r="AN1919" i="23"/>
  <c r="AO1919" i="23" s="1"/>
  <c r="AN1918" i="23"/>
  <c r="AO1918" i="23" s="1"/>
  <c r="AN1917" i="23"/>
  <c r="AO1917" i="23" s="1"/>
  <c r="AN1916" i="23"/>
  <c r="AO1916" i="23" s="1"/>
  <c r="AN1915" i="23"/>
  <c r="AO1915" i="23" s="1"/>
  <c r="AN1914" i="23"/>
  <c r="AO1914" i="23" s="1"/>
  <c r="AN1913" i="23"/>
  <c r="AO1913" i="23" s="1"/>
  <c r="AN1912" i="23"/>
  <c r="AO1912" i="23" s="1"/>
  <c r="AN1911" i="23"/>
  <c r="AO1911" i="23" s="1"/>
  <c r="AN1910" i="23"/>
  <c r="AO1910" i="23" s="1"/>
  <c r="AN1909" i="23"/>
  <c r="AO1909" i="23" s="1"/>
  <c r="AN1908" i="23"/>
  <c r="AO1908" i="23" s="1"/>
  <c r="AN1907" i="23"/>
  <c r="AO1907" i="23" s="1"/>
  <c r="AN1906" i="23"/>
  <c r="AO1906" i="23" s="1"/>
  <c r="AN1905" i="23"/>
  <c r="AO1905" i="23" s="1"/>
  <c r="AN1904" i="23"/>
  <c r="AO1904" i="23" s="1"/>
  <c r="AN1903" i="23"/>
  <c r="AO1903" i="23" s="1"/>
  <c r="AN1902" i="23"/>
  <c r="AO1902" i="23" s="1"/>
  <c r="AN1901" i="23"/>
  <c r="AO1901" i="23" s="1"/>
  <c r="AN1900" i="23"/>
  <c r="AO1900" i="23" s="1"/>
  <c r="AN1899" i="23"/>
  <c r="AO1899" i="23" s="1"/>
  <c r="AN1898" i="23"/>
  <c r="AO1898" i="23" s="1"/>
  <c r="AN1897" i="23"/>
  <c r="AO1897" i="23" s="1"/>
  <c r="AN1896" i="23"/>
  <c r="AO1896" i="23" s="1"/>
  <c r="AN1895" i="23"/>
  <c r="AO1895" i="23" s="1"/>
  <c r="AN1894" i="23"/>
  <c r="AO1894" i="23" s="1"/>
  <c r="AN1893" i="23"/>
  <c r="AO1893" i="23" s="1"/>
  <c r="AN1892" i="23"/>
  <c r="AO1892" i="23" s="1"/>
  <c r="AN1891" i="23"/>
  <c r="AO1891" i="23" s="1"/>
  <c r="AN1890" i="23"/>
  <c r="AO1890" i="23" s="1"/>
  <c r="AN1889" i="23"/>
  <c r="AO1889" i="23" s="1"/>
  <c r="AN1888" i="23"/>
  <c r="AO1888" i="23" s="1"/>
  <c r="AN1887" i="23"/>
  <c r="AO1887" i="23" s="1"/>
  <c r="AN1886" i="23"/>
  <c r="AO1886" i="23" s="1"/>
  <c r="AN1885" i="23"/>
  <c r="AO1885" i="23" s="1"/>
  <c r="AN1884" i="23"/>
  <c r="AO1884" i="23" s="1"/>
  <c r="AN1883" i="23"/>
  <c r="AO1883" i="23" s="1"/>
  <c r="AN1882" i="23"/>
  <c r="AO1882" i="23" s="1"/>
  <c r="AN1881" i="23"/>
  <c r="AO1881" i="23" s="1"/>
  <c r="AN1880" i="23"/>
  <c r="AO1880" i="23" s="1"/>
  <c r="AN1879" i="23"/>
  <c r="AO1879" i="23" s="1"/>
  <c r="AN1878" i="23"/>
  <c r="AO1878" i="23" s="1"/>
  <c r="AN1877" i="23"/>
  <c r="AO1877" i="23" s="1"/>
  <c r="AN1876" i="23"/>
  <c r="AO1876" i="23" s="1"/>
  <c r="AN1875" i="23"/>
  <c r="AO1875" i="23" s="1"/>
  <c r="AN1874" i="23"/>
  <c r="AO1874" i="23" s="1"/>
  <c r="AN1873" i="23"/>
  <c r="AO1873" i="23" s="1"/>
  <c r="AN1872" i="23"/>
  <c r="AO1872" i="23" s="1"/>
  <c r="AN1871" i="23"/>
  <c r="AO1871" i="23" s="1"/>
  <c r="AN1870" i="23"/>
  <c r="AO1870" i="23" s="1"/>
  <c r="AN1869" i="23"/>
  <c r="AO1869" i="23" s="1"/>
  <c r="AN1868" i="23"/>
  <c r="AO1868" i="23" s="1"/>
  <c r="AN1867" i="23"/>
  <c r="AO1867" i="23" s="1"/>
  <c r="AN1866" i="23"/>
  <c r="AO1866" i="23" s="1"/>
  <c r="AN1865" i="23"/>
  <c r="AO1865" i="23" s="1"/>
  <c r="AN1864" i="23"/>
  <c r="AO1864" i="23" s="1"/>
  <c r="AN1863" i="23"/>
  <c r="AO1863" i="23" s="1"/>
  <c r="AN1862" i="23"/>
  <c r="AO1862" i="23" s="1"/>
  <c r="AO1861" i="23"/>
  <c r="AO1860" i="23"/>
  <c r="AO1859" i="23"/>
  <c r="AO1858" i="23"/>
  <c r="AO1857" i="23"/>
  <c r="AN1856" i="23"/>
  <c r="AO1856" i="23" s="1"/>
  <c r="AN1855" i="23"/>
  <c r="AO1855" i="23" s="1"/>
  <c r="AN1854" i="23"/>
  <c r="AO1854" i="23" s="1"/>
  <c r="AN1853" i="23"/>
  <c r="AO1853" i="23" s="1"/>
  <c r="AN1852" i="23"/>
  <c r="AO1852" i="23" s="1"/>
  <c r="AN1851" i="23"/>
  <c r="AO1851" i="23" s="1"/>
  <c r="AN1850" i="23"/>
  <c r="AO1850" i="23" s="1"/>
  <c r="AN1849" i="23"/>
  <c r="AO1849" i="23" s="1"/>
  <c r="AN1848" i="23"/>
  <c r="AO1848" i="23" s="1"/>
  <c r="AN1847" i="23"/>
  <c r="AO1847" i="23" s="1"/>
  <c r="AN1846" i="23"/>
  <c r="AO1846" i="23" s="1"/>
  <c r="AN1845" i="23"/>
  <c r="AO1845" i="23" s="1"/>
  <c r="AN1844" i="23"/>
  <c r="AO1844" i="23" s="1"/>
  <c r="AN1843" i="23"/>
  <c r="AO1843" i="23" s="1"/>
  <c r="AN1842" i="23"/>
  <c r="AO1842" i="23" s="1"/>
  <c r="AN1841" i="23"/>
  <c r="AO1841" i="23" s="1"/>
  <c r="AN1840" i="23"/>
  <c r="AO1840" i="23" s="1"/>
  <c r="AN1839" i="23"/>
  <c r="AO1839" i="23" s="1"/>
  <c r="AN1838" i="23"/>
  <c r="AO1838" i="23" s="1"/>
  <c r="AN1837" i="23"/>
  <c r="AO1837" i="23" s="1"/>
  <c r="AN1836" i="23"/>
  <c r="AO1836" i="23" s="1"/>
  <c r="AN1835" i="23"/>
  <c r="AO1835" i="23" s="1"/>
  <c r="AN1834" i="23"/>
  <c r="AO1834" i="23" s="1"/>
  <c r="AN1833" i="23"/>
  <c r="AO1833" i="23" s="1"/>
  <c r="AN1832" i="23"/>
  <c r="AO1832" i="23" s="1"/>
  <c r="AN1831" i="23"/>
  <c r="AO1831" i="23" s="1"/>
  <c r="AN1830" i="23"/>
  <c r="AO1830" i="23" s="1"/>
  <c r="AN1829" i="23"/>
  <c r="AO1829" i="23" s="1"/>
  <c r="AN1828" i="23"/>
  <c r="AO1828" i="23" s="1"/>
  <c r="AN1827" i="23"/>
  <c r="AO1827" i="23" s="1"/>
  <c r="AN1826" i="23"/>
  <c r="AO1826" i="23" s="1"/>
  <c r="AN1825" i="23"/>
  <c r="AO1825" i="23" s="1"/>
  <c r="AN1824" i="23"/>
  <c r="AO1824" i="23" s="1"/>
  <c r="AN1823" i="23"/>
  <c r="AO1823" i="23" s="1"/>
  <c r="AN1822" i="23"/>
  <c r="AO1822" i="23" s="1"/>
  <c r="AN1821" i="23"/>
  <c r="AO1821" i="23" s="1"/>
  <c r="AN1820" i="23"/>
  <c r="AO1820" i="23" s="1"/>
  <c r="AN1819" i="23"/>
  <c r="AO1819" i="23" s="1"/>
  <c r="AN1818" i="23"/>
  <c r="AO1818" i="23" s="1"/>
  <c r="AN1817" i="23"/>
  <c r="AO1817" i="23" s="1"/>
  <c r="AN1816" i="23"/>
  <c r="AO1816" i="23" s="1"/>
  <c r="AN1815" i="23"/>
  <c r="AO1815" i="23" s="1"/>
  <c r="AN1814" i="23"/>
  <c r="AO1814" i="23" s="1"/>
  <c r="AN1813" i="23"/>
  <c r="AO1813" i="23" s="1"/>
  <c r="AN1812" i="23"/>
  <c r="AO1812" i="23" s="1"/>
  <c r="AN1811" i="23"/>
  <c r="AO1811" i="23" s="1"/>
  <c r="AN1810" i="23"/>
  <c r="AO1810" i="23" s="1"/>
  <c r="AN1809" i="23"/>
  <c r="AO1809" i="23" s="1"/>
  <c r="AN1808" i="23"/>
  <c r="AO1808" i="23" s="1"/>
  <c r="AN1807" i="23"/>
  <c r="AO1807" i="23" s="1"/>
  <c r="AN1806" i="23"/>
  <c r="AO1806" i="23" s="1"/>
  <c r="AN1805" i="23"/>
  <c r="AO1805" i="23" s="1"/>
  <c r="AN1804" i="23"/>
  <c r="AO1804" i="23" s="1"/>
  <c r="AN1803" i="23"/>
  <c r="AO1803" i="23" s="1"/>
  <c r="AN1802" i="23"/>
  <c r="AO1802" i="23" s="1"/>
  <c r="AN1801" i="23"/>
  <c r="AO1801" i="23" s="1"/>
  <c r="AN1800" i="23"/>
  <c r="AO1800" i="23" s="1"/>
  <c r="AN1799" i="23"/>
  <c r="AO1799" i="23" s="1"/>
  <c r="AN1798" i="23"/>
  <c r="AO1798" i="23" s="1"/>
  <c r="AN1797" i="23"/>
  <c r="AO1797" i="23" s="1"/>
  <c r="AN1796" i="23"/>
  <c r="AO1796" i="23" s="1"/>
  <c r="AN1795" i="23"/>
  <c r="AO1795" i="23" s="1"/>
  <c r="AN1794" i="23"/>
  <c r="AO1794" i="23" s="1"/>
  <c r="AN1793" i="23"/>
  <c r="AO1793" i="23" s="1"/>
  <c r="AN1792" i="23"/>
  <c r="AO1792" i="23" s="1"/>
  <c r="AN1791" i="23"/>
  <c r="AO1791" i="23" s="1"/>
  <c r="AN1790" i="23"/>
  <c r="AO1790" i="23" s="1"/>
  <c r="AN1789" i="23"/>
  <c r="AO1789" i="23" s="1"/>
  <c r="AN1788" i="23"/>
  <c r="AO1788" i="23" s="1"/>
  <c r="AN1787" i="23"/>
  <c r="AO1787" i="23" s="1"/>
  <c r="AN1786" i="23"/>
  <c r="AO1786" i="23" s="1"/>
  <c r="AN1785" i="23"/>
  <c r="AO1785" i="23" s="1"/>
  <c r="AN1784" i="23"/>
  <c r="AO1784" i="23" s="1"/>
  <c r="AN1783" i="23"/>
  <c r="AO1783" i="23" s="1"/>
  <c r="AN1782" i="23"/>
  <c r="AO1782" i="23" s="1"/>
  <c r="AN1781" i="23"/>
  <c r="AO1781" i="23" s="1"/>
  <c r="AN1780" i="23"/>
  <c r="AO1780" i="23" s="1"/>
  <c r="AN1779" i="23"/>
  <c r="AO1779" i="23" s="1"/>
  <c r="AN1778" i="23"/>
  <c r="AO1778" i="23" s="1"/>
  <c r="AN1777" i="23"/>
  <c r="AO1777" i="23" s="1"/>
  <c r="AN1776" i="23"/>
  <c r="AO1776" i="23" s="1"/>
  <c r="AN1775" i="23"/>
  <c r="AO1775" i="23" s="1"/>
  <c r="AN1774" i="23"/>
  <c r="AO1774" i="23" s="1"/>
  <c r="AN1773" i="23"/>
  <c r="AO1773" i="23" s="1"/>
  <c r="AN1772" i="23"/>
  <c r="AO1772" i="23" s="1"/>
  <c r="AN1771" i="23"/>
  <c r="AO1771" i="23" s="1"/>
  <c r="AN1770" i="23"/>
  <c r="AO1770" i="23" s="1"/>
  <c r="AN1769" i="23"/>
  <c r="AO1769" i="23" s="1"/>
  <c r="AN1768" i="23"/>
  <c r="AO1768" i="23" s="1"/>
  <c r="AN1767" i="23"/>
  <c r="AO1767" i="23" s="1"/>
  <c r="AN1766" i="23"/>
  <c r="AO1766" i="23" s="1"/>
  <c r="AN1765" i="23"/>
  <c r="AO1765" i="23" s="1"/>
  <c r="AN1764" i="23"/>
  <c r="AO1764" i="23" s="1"/>
  <c r="AN1763" i="23"/>
  <c r="AO1763" i="23" s="1"/>
  <c r="AN1762" i="23"/>
  <c r="AO1762" i="23" s="1"/>
  <c r="AN1761" i="23"/>
  <c r="AO1761" i="23" s="1"/>
  <c r="AN1760" i="23"/>
  <c r="AO1760" i="23" s="1"/>
  <c r="AN1759" i="23"/>
  <c r="AO1759" i="23" s="1"/>
  <c r="AN1758" i="23"/>
  <c r="AO1758" i="23" s="1"/>
  <c r="AN1757" i="23"/>
  <c r="AO1757" i="23" s="1"/>
  <c r="AN1756" i="23"/>
  <c r="AO1756" i="23" s="1"/>
  <c r="AN1755" i="23"/>
  <c r="AO1755" i="23" s="1"/>
  <c r="AN1754" i="23"/>
  <c r="AO1754" i="23" s="1"/>
  <c r="AN1753" i="23"/>
  <c r="AO1753" i="23" s="1"/>
  <c r="AN1752" i="23"/>
  <c r="AO1752" i="23" s="1"/>
  <c r="AN1751" i="23"/>
  <c r="AO1751" i="23" s="1"/>
  <c r="AN1750" i="23"/>
  <c r="AO1750" i="23" s="1"/>
  <c r="AN1749" i="23"/>
  <c r="AO1749" i="23" s="1"/>
  <c r="AN1748" i="23"/>
  <c r="AO1748" i="23" s="1"/>
  <c r="AN1747" i="23"/>
  <c r="AO1747" i="23" s="1"/>
  <c r="AN1746" i="23"/>
  <c r="AO1746" i="23" s="1"/>
  <c r="AN1745" i="23"/>
  <c r="AO1745" i="23" s="1"/>
  <c r="AN1744" i="23"/>
  <c r="AO1744" i="23" s="1"/>
  <c r="AN1743" i="23"/>
  <c r="AO1743" i="23" s="1"/>
  <c r="AN1742" i="23"/>
  <c r="AO1742" i="23" s="1"/>
  <c r="AN1741" i="23"/>
  <c r="AO1741" i="23" s="1"/>
  <c r="AN1740" i="23"/>
  <c r="AO1740" i="23" s="1"/>
  <c r="AN1739" i="23"/>
  <c r="AO1739" i="23" s="1"/>
  <c r="AN1738" i="23"/>
  <c r="AO1738" i="23" s="1"/>
  <c r="AN1737" i="23"/>
  <c r="AO1737" i="23" s="1"/>
  <c r="AN1736" i="23"/>
  <c r="AO1736" i="23" s="1"/>
  <c r="AN1735" i="23"/>
  <c r="AO1735" i="23" s="1"/>
  <c r="AN1734" i="23"/>
  <c r="AO1734" i="23" s="1"/>
  <c r="AN1733" i="23"/>
  <c r="AO1733" i="23" s="1"/>
  <c r="AN1732" i="23"/>
  <c r="AO1732" i="23" s="1"/>
  <c r="AN1731" i="23"/>
  <c r="AO1731" i="23" s="1"/>
  <c r="AN1730" i="23"/>
  <c r="AO1730" i="23" s="1"/>
  <c r="AN1729" i="23"/>
  <c r="AO1729" i="23" s="1"/>
  <c r="AN1728" i="23"/>
  <c r="AO1728" i="23" s="1"/>
  <c r="AN1727" i="23"/>
  <c r="AO1727" i="23" s="1"/>
  <c r="AN1726" i="23"/>
  <c r="AO1726" i="23" s="1"/>
  <c r="AN1725" i="23"/>
  <c r="AO1725" i="23" s="1"/>
  <c r="AN1724" i="23"/>
  <c r="AO1724" i="23" s="1"/>
  <c r="AN1723" i="23"/>
  <c r="AO1723" i="23" s="1"/>
  <c r="AN1722" i="23"/>
  <c r="AO1722" i="23" s="1"/>
  <c r="AN1721" i="23"/>
  <c r="AO1721" i="23" s="1"/>
  <c r="AN1720" i="23"/>
  <c r="AO1720" i="23" s="1"/>
  <c r="AN1719" i="23"/>
  <c r="AO1719" i="23" s="1"/>
  <c r="AN1718" i="23"/>
  <c r="AO1718" i="23" s="1"/>
  <c r="AN1717" i="23"/>
  <c r="AO1717" i="23" s="1"/>
  <c r="AN1716" i="23"/>
  <c r="AO1716" i="23" s="1"/>
  <c r="AN1715" i="23"/>
  <c r="AO1715" i="23" s="1"/>
  <c r="AN1714" i="23"/>
  <c r="AO1714" i="23" s="1"/>
  <c r="AN1713" i="23"/>
  <c r="AO1713" i="23" s="1"/>
  <c r="AN1712" i="23"/>
  <c r="AO1712" i="23" s="1"/>
  <c r="AN1711" i="23"/>
  <c r="AO1711" i="23" s="1"/>
  <c r="AN1710" i="23"/>
  <c r="AO1710" i="23" s="1"/>
  <c r="AN1709" i="23"/>
  <c r="AO1709" i="23" s="1"/>
  <c r="AN1708" i="23"/>
  <c r="AO1708" i="23" s="1"/>
  <c r="AN1707" i="23"/>
  <c r="AO1707" i="23" s="1"/>
  <c r="AN1706" i="23"/>
  <c r="AO1706" i="23" s="1"/>
  <c r="AN1705" i="23"/>
  <c r="AO1705" i="23" s="1"/>
  <c r="AN1704" i="23"/>
  <c r="AO1704" i="23" s="1"/>
  <c r="AN1703" i="23"/>
  <c r="AO1703" i="23" s="1"/>
  <c r="AN1702" i="23"/>
  <c r="AO1702" i="23" s="1"/>
  <c r="AN1701" i="23"/>
  <c r="AO1701" i="23" s="1"/>
  <c r="AN1700" i="23"/>
  <c r="AO1700" i="23" s="1"/>
  <c r="AN1699" i="23"/>
  <c r="AO1699" i="23" s="1"/>
  <c r="AN1698" i="23"/>
  <c r="AO1698" i="23" s="1"/>
  <c r="AN1697" i="23"/>
  <c r="AO1697" i="23" s="1"/>
  <c r="AN1696" i="23"/>
  <c r="AO1696" i="23" s="1"/>
  <c r="AN1695" i="23"/>
  <c r="AO1695" i="23" s="1"/>
  <c r="AN1694" i="23"/>
  <c r="AO1694" i="23" s="1"/>
  <c r="AN1693" i="23"/>
  <c r="AO1693" i="23" s="1"/>
  <c r="AN1692" i="23"/>
  <c r="AO1692" i="23" s="1"/>
  <c r="AN1691" i="23"/>
  <c r="AO1691" i="23" s="1"/>
  <c r="AN1690" i="23"/>
  <c r="AO1690" i="23" s="1"/>
  <c r="AN1689" i="23"/>
  <c r="AO1689" i="23" s="1"/>
  <c r="AN1688" i="23"/>
  <c r="AO1688" i="23" s="1"/>
  <c r="AN1687" i="23"/>
  <c r="AO1687" i="23" s="1"/>
  <c r="AN1686" i="23"/>
  <c r="AO1686" i="23" s="1"/>
  <c r="AN1685" i="23"/>
  <c r="AO1685" i="23" s="1"/>
  <c r="AN1684" i="23"/>
  <c r="AO1684" i="23" s="1"/>
  <c r="AN1683" i="23"/>
  <c r="AO1683" i="23" s="1"/>
  <c r="AN1682" i="23"/>
  <c r="AO1682" i="23" s="1"/>
  <c r="AN1681" i="23"/>
  <c r="AO1681" i="23" s="1"/>
  <c r="AN1680" i="23"/>
  <c r="AO1680" i="23" s="1"/>
  <c r="AN1679" i="23"/>
  <c r="AO1679" i="23" s="1"/>
  <c r="AN1678" i="23"/>
  <c r="AO1678" i="23" s="1"/>
  <c r="AN1677" i="23"/>
  <c r="AO1677" i="23" s="1"/>
  <c r="AN1676" i="23"/>
  <c r="AO1676" i="23" s="1"/>
  <c r="AN1675" i="23"/>
  <c r="AO1675" i="23" s="1"/>
  <c r="AN1674" i="23"/>
  <c r="AO1674" i="23" s="1"/>
  <c r="AN1673" i="23"/>
  <c r="AO1673" i="23" s="1"/>
  <c r="AN1672" i="23"/>
  <c r="AO1672" i="23" s="1"/>
  <c r="AN1671" i="23"/>
  <c r="AO1671" i="23" s="1"/>
  <c r="AN1670" i="23"/>
  <c r="AO1670" i="23" s="1"/>
  <c r="AN1669" i="23"/>
  <c r="AO1669" i="23" s="1"/>
  <c r="AN1668" i="23"/>
  <c r="AO1668" i="23" s="1"/>
  <c r="AN1667" i="23"/>
  <c r="AO1667" i="23" s="1"/>
  <c r="AN1666" i="23"/>
  <c r="AO1666" i="23" s="1"/>
  <c r="AN1665" i="23"/>
  <c r="AO1665" i="23" s="1"/>
  <c r="AN1664" i="23"/>
  <c r="AO1664" i="23" s="1"/>
  <c r="AN1663" i="23"/>
  <c r="AO1663" i="23" s="1"/>
  <c r="AN1662" i="23"/>
  <c r="AO1662" i="23" s="1"/>
  <c r="AN1661" i="23"/>
  <c r="AO1661" i="23" s="1"/>
  <c r="AN1660" i="23"/>
  <c r="AO1660" i="23" s="1"/>
  <c r="AN1659" i="23"/>
  <c r="AO1659" i="23" s="1"/>
  <c r="AN1658" i="23"/>
  <c r="AO1658" i="23" s="1"/>
  <c r="AN1657" i="23"/>
  <c r="AO1657" i="23" s="1"/>
  <c r="AN1656" i="23"/>
  <c r="AO1656" i="23" s="1"/>
  <c r="AN1655" i="23"/>
  <c r="AO1655" i="23" s="1"/>
  <c r="AN1654" i="23"/>
  <c r="AO1654" i="23" s="1"/>
  <c r="AN1653" i="23"/>
  <c r="AO1653" i="23" s="1"/>
  <c r="AN1652" i="23"/>
  <c r="AO1652" i="23" s="1"/>
  <c r="AN1651" i="23"/>
  <c r="AO1651" i="23" s="1"/>
  <c r="AN1650" i="23"/>
  <c r="AO1650" i="23" s="1"/>
  <c r="AN1649" i="23"/>
  <c r="AO1649" i="23" s="1"/>
  <c r="AN1648" i="23"/>
  <c r="AO1648" i="23" s="1"/>
  <c r="AN1647" i="23"/>
  <c r="AO1647" i="23" s="1"/>
  <c r="AN1646" i="23"/>
  <c r="AO1646" i="23" s="1"/>
  <c r="AN1645" i="23"/>
  <c r="AO1645" i="23" s="1"/>
  <c r="AN1644" i="23"/>
  <c r="AO1644" i="23" s="1"/>
  <c r="AN1643" i="23"/>
  <c r="AO1643" i="23" s="1"/>
  <c r="AN1642" i="23"/>
  <c r="AO1642" i="23" s="1"/>
  <c r="AN1641" i="23"/>
  <c r="AO1641" i="23" s="1"/>
  <c r="AN1640" i="23"/>
  <c r="AO1640" i="23" s="1"/>
  <c r="AN1639" i="23"/>
  <c r="AO1639" i="23" s="1"/>
  <c r="AN1638" i="23"/>
  <c r="AO1638" i="23" s="1"/>
  <c r="AN1637" i="23"/>
  <c r="AO1637" i="23" s="1"/>
  <c r="AN1636" i="23"/>
  <c r="AO1636" i="23" s="1"/>
  <c r="AN1635" i="23"/>
  <c r="AO1635" i="23" s="1"/>
  <c r="AN1634" i="23"/>
  <c r="AO1634" i="23" s="1"/>
  <c r="AN1633" i="23"/>
  <c r="AO1633" i="23" s="1"/>
  <c r="AN1632" i="23"/>
  <c r="AO1632" i="23" s="1"/>
  <c r="AN1631" i="23"/>
  <c r="AO1631" i="23" s="1"/>
  <c r="AN1630" i="23"/>
  <c r="AO1630" i="23" s="1"/>
  <c r="AN1629" i="23"/>
  <c r="AO1629" i="23" s="1"/>
  <c r="AN1628" i="23"/>
  <c r="AO1628" i="23" s="1"/>
  <c r="AN1627" i="23"/>
  <c r="AO1627" i="23" s="1"/>
  <c r="AN1626" i="23"/>
  <c r="AO1626" i="23" s="1"/>
  <c r="AN1625" i="23"/>
  <c r="AO1625" i="23" s="1"/>
  <c r="AN1624" i="23"/>
  <c r="AO1624" i="23" s="1"/>
  <c r="AN1623" i="23"/>
  <c r="AO1623" i="23" s="1"/>
  <c r="AN1622" i="23"/>
  <c r="AO1622" i="23" s="1"/>
  <c r="AN1621" i="23"/>
  <c r="AO1621" i="23" s="1"/>
  <c r="AN1620" i="23"/>
  <c r="AO1620" i="23" s="1"/>
  <c r="AN1619" i="23"/>
  <c r="AO1619" i="23" s="1"/>
  <c r="AN1618" i="23"/>
  <c r="AO1618" i="23" s="1"/>
  <c r="AN1617" i="23"/>
  <c r="AO1617" i="23" s="1"/>
  <c r="AN1616" i="23"/>
  <c r="AO1616" i="23" s="1"/>
  <c r="AN1615" i="23"/>
  <c r="AO1615" i="23" s="1"/>
  <c r="AN1614" i="23"/>
  <c r="AO1614" i="23" s="1"/>
  <c r="AN1613" i="23"/>
  <c r="AO1613" i="23" s="1"/>
  <c r="AN1612" i="23"/>
  <c r="AO1612" i="23" s="1"/>
  <c r="AN1611" i="23"/>
  <c r="AO1611" i="23" s="1"/>
  <c r="AN1610" i="23"/>
  <c r="AO1610" i="23" s="1"/>
  <c r="AN1609" i="23"/>
  <c r="AO1609" i="23" s="1"/>
  <c r="AN1608" i="23"/>
  <c r="AO1608" i="23" s="1"/>
  <c r="AN1607" i="23"/>
  <c r="AO1607" i="23" s="1"/>
  <c r="AN1606" i="23"/>
  <c r="AO1606" i="23" s="1"/>
  <c r="AN1605" i="23"/>
  <c r="AO1605" i="23" s="1"/>
  <c r="AN1604" i="23"/>
  <c r="AO1604" i="23" s="1"/>
  <c r="AN1603" i="23"/>
  <c r="AO1603" i="23" s="1"/>
  <c r="AN1602" i="23"/>
  <c r="AO1602" i="23" s="1"/>
  <c r="AN1601" i="23"/>
  <c r="AO1601" i="23" s="1"/>
  <c r="AN1600" i="23"/>
  <c r="AO1600" i="23" s="1"/>
  <c r="AN1599" i="23"/>
  <c r="AO1599" i="23" s="1"/>
  <c r="AN1598" i="23"/>
  <c r="AO1598" i="23" s="1"/>
  <c r="AN1597" i="23"/>
  <c r="AO1597" i="23" s="1"/>
  <c r="AN1596" i="23"/>
  <c r="AO1596" i="23" s="1"/>
  <c r="AN1595" i="23"/>
  <c r="AO1595" i="23" s="1"/>
  <c r="AN1594" i="23"/>
  <c r="AO1594" i="23" s="1"/>
  <c r="AN1593" i="23"/>
  <c r="AO1593" i="23" s="1"/>
  <c r="AN1592" i="23"/>
  <c r="AO1592" i="23" s="1"/>
  <c r="AN1591" i="23"/>
  <c r="AO1591" i="23" s="1"/>
  <c r="AN1590" i="23"/>
  <c r="AO1590" i="23" s="1"/>
  <c r="AN1589" i="23"/>
  <c r="AO1589" i="23" s="1"/>
  <c r="AN1588" i="23"/>
  <c r="AO1588" i="23" s="1"/>
  <c r="AN1587" i="23"/>
  <c r="AO1587" i="23" s="1"/>
  <c r="AN1586" i="23"/>
  <c r="AO1586" i="23" s="1"/>
  <c r="AN1585" i="23"/>
  <c r="AO1585" i="23" s="1"/>
  <c r="AN1584" i="23"/>
  <c r="AO1584" i="23" s="1"/>
  <c r="AN1583" i="23"/>
  <c r="AO1583" i="23" s="1"/>
  <c r="AN1582" i="23"/>
  <c r="AO1582" i="23" s="1"/>
  <c r="AN1581" i="23"/>
  <c r="AO1581" i="23" s="1"/>
  <c r="AN1580" i="23"/>
  <c r="AO1580" i="23" s="1"/>
  <c r="AN1579" i="23"/>
  <c r="AO1579" i="23" s="1"/>
  <c r="AN1578" i="23"/>
  <c r="AO1578" i="23" s="1"/>
  <c r="AN1577" i="23"/>
  <c r="AO1577" i="23" s="1"/>
  <c r="AN1576" i="23"/>
  <c r="AO1576" i="23" s="1"/>
  <c r="AN1575" i="23"/>
  <c r="AO1575" i="23" s="1"/>
  <c r="AN1574" i="23"/>
  <c r="AO1574" i="23" s="1"/>
  <c r="AN1573" i="23"/>
  <c r="AO1573" i="23" s="1"/>
  <c r="AN1572" i="23"/>
  <c r="AO1572" i="23" s="1"/>
  <c r="AN1571" i="23"/>
  <c r="AO1571" i="23" s="1"/>
  <c r="AN1570" i="23"/>
  <c r="AO1570" i="23" s="1"/>
  <c r="AN1569" i="23"/>
  <c r="AO1569" i="23" s="1"/>
  <c r="AN1568" i="23"/>
  <c r="AO1568" i="23" s="1"/>
  <c r="AN1567" i="23"/>
  <c r="AO1567" i="23" s="1"/>
  <c r="AN1566" i="23"/>
  <c r="AO1566" i="23" s="1"/>
  <c r="AN1565" i="23"/>
  <c r="AO1565" i="23" s="1"/>
  <c r="AN1564" i="23"/>
  <c r="AO1564" i="23" s="1"/>
  <c r="AN1563" i="23"/>
  <c r="AO1563" i="23" s="1"/>
  <c r="AN1562" i="23"/>
  <c r="AO1562" i="23" s="1"/>
  <c r="AN1561" i="23"/>
  <c r="AO1561" i="23" s="1"/>
  <c r="AN1560" i="23"/>
  <c r="AO1560" i="23" s="1"/>
  <c r="AN1559" i="23"/>
  <c r="AO1559" i="23" s="1"/>
  <c r="AN1558" i="23"/>
  <c r="AO1558" i="23" s="1"/>
  <c r="AN1557" i="23"/>
  <c r="AO1557" i="23" s="1"/>
  <c r="AN1556" i="23"/>
  <c r="AO1556" i="23" s="1"/>
  <c r="AN1555" i="23"/>
  <c r="AO1555" i="23" s="1"/>
  <c r="AN1554" i="23"/>
  <c r="AO1554" i="23" s="1"/>
  <c r="AN1553" i="23"/>
  <c r="AO1553" i="23" s="1"/>
  <c r="AN1552" i="23"/>
  <c r="AO1552" i="23" s="1"/>
  <c r="AN1551" i="23"/>
  <c r="AO1551" i="23" s="1"/>
  <c r="AN1550" i="23"/>
  <c r="AO1550" i="23" s="1"/>
  <c r="AN1549" i="23"/>
  <c r="AO1549" i="23" s="1"/>
  <c r="AN1548" i="23"/>
  <c r="AO1548" i="23" s="1"/>
  <c r="AN1547" i="23"/>
  <c r="AO1547" i="23" s="1"/>
  <c r="AN1546" i="23"/>
  <c r="AO1546" i="23" s="1"/>
  <c r="AN1545" i="23"/>
  <c r="AO1545" i="23" s="1"/>
  <c r="AN1544" i="23"/>
  <c r="AO1544" i="23" s="1"/>
  <c r="AN1543" i="23"/>
  <c r="AO1543" i="23" s="1"/>
  <c r="AN1542" i="23"/>
  <c r="AO1542" i="23" s="1"/>
  <c r="AN1541" i="23"/>
  <c r="AO1541" i="23" s="1"/>
  <c r="AN1540" i="23"/>
  <c r="AO1540" i="23" s="1"/>
  <c r="AN1539" i="23"/>
  <c r="AO1539" i="23" s="1"/>
  <c r="AN1538" i="23"/>
  <c r="AO1538" i="23" s="1"/>
  <c r="AN1537" i="23"/>
  <c r="AO1537" i="23" s="1"/>
  <c r="AN1536" i="23"/>
  <c r="AO1536" i="23" s="1"/>
  <c r="AN1535" i="23"/>
  <c r="AO1535" i="23" s="1"/>
  <c r="AN1534" i="23"/>
  <c r="AO1534" i="23" s="1"/>
  <c r="AN1533" i="23"/>
  <c r="AO1533" i="23" s="1"/>
  <c r="AN1532" i="23"/>
  <c r="AO1532" i="23" s="1"/>
  <c r="AN1531" i="23"/>
  <c r="AO1531" i="23" s="1"/>
  <c r="AN1530" i="23"/>
  <c r="AO1530" i="23" s="1"/>
  <c r="AN1529" i="23"/>
  <c r="AO1529" i="23" s="1"/>
  <c r="AN1528" i="23"/>
  <c r="AO1528" i="23" s="1"/>
  <c r="AN1527" i="23"/>
  <c r="AO1527" i="23" s="1"/>
  <c r="AN1526" i="23"/>
  <c r="AO1526" i="23" s="1"/>
  <c r="AN1525" i="23"/>
  <c r="AO1525" i="23" s="1"/>
  <c r="AN1524" i="23"/>
  <c r="AO1524" i="23" s="1"/>
  <c r="AN1523" i="23"/>
  <c r="AO1523" i="23" s="1"/>
  <c r="AN1522" i="23"/>
  <c r="AO1522" i="23" s="1"/>
  <c r="AN1521" i="23"/>
  <c r="AO1521" i="23" s="1"/>
  <c r="AN1520" i="23"/>
  <c r="AO1520" i="23" s="1"/>
  <c r="AN1519" i="23"/>
  <c r="AO1519" i="23" s="1"/>
  <c r="AN1518" i="23"/>
  <c r="AO1518" i="23" s="1"/>
  <c r="AN1517" i="23"/>
  <c r="AO1517" i="23" s="1"/>
  <c r="AN1516" i="23"/>
  <c r="AO1516" i="23" s="1"/>
  <c r="AN1515" i="23"/>
  <c r="AO1515" i="23" s="1"/>
  <c r="AN1514" i="23"/>
  <c r="AO1514" i="23" s="1"/>
  <c r="AN1513" i="23"/>
  <c r="AO1513" i="23" s="1"/>
  <c r="AN1512" i="23"/>
  <c r="AO1512" i="23" s="1"/>
  <c r="AN1511" i="23"/>
  <c r="AO1511" i="23" s="1"/>
  <c r="AN1510" i="23"/>
  <c r="AO1510" i="23" s="1"/>
  <c r="AN1509" i="23"/>
  <c r="AO1509" i="23" s="1"/>
  <c r="AN1508" i="23"/>
  <c r="AO1508" i="23" s="1"/>
  <c r="AN1507" i="23"/>
  <c r="AO1507" i="23" s="1"/>
  <c r="AN1506" i="23"/>
  <c r="AO1506" i="23" s="1"/>
  <c r="AN1505" i="23"/>
  <c r="AO1505" i="23" s="1"/>
  <c r="AN1504" i="23"/>
  <c r="AO1504" i="23" s="1"/>
  <c r="AN1503" i="23"/>
  <c r="AO1503" i="23" s="1"/>
  <c r="AN1502" i="23"/>
  <c r="AO1502" i="23" s="1"/>
  <c r="AN1501" i="23"/>
  <c r="AO1501" i="23" s="1"/>
  <c r="AN1500" i="23"/>
  <c r="AO1500" i="23" s="1"/>
  <c r="AN1499" i="23"/>
  <c r="AO1499" i="23" s="1"/>
  <c r="AN1498" i="23"/>
  <c r="AO1498" i="23" s="1"/>
  <c r="AN1497" i="23"/>
  <c r="AO1497" i="23" s="1"/>
  <c r="AN1496" i="23"/>
  <c r="AO1496" i="23" s="1"/>
  <c r="AN1495" i="23"/>
  <c r="AO1495" i="23" s="1"/>
  <c r="AN1494" i="23"/>
  <c r="AO1494" i="23" s="1"/>
  <c r="AN1493" i="23"/>
  <c r="AO1493" i="23" s="1"/>
  <c r="AN1492" i="23"/>
  <c r="AO1492" i="23" s="1"/>
  <c r="AN1491" i="23"/>
  <c r="AO1491" i="23" s="1"/>
  <c r="AN1490" i="23"/>
  <c r="AO1490" i="23" s="1"/>
  <c r="AN1489" i="23"/>
  <c r="AO1489" i="23" s="1"/>
  <c r="AN1488" i="23"/>
  <c r="AO1488" i="23" s="1"/>
  <c r="AN1487" i="23"/>
  <c r="AO1487" i="23" s="1"/>
  <c r="AN1486" i="23"/>
  <c r="AO1486" i="23" s="1"/>
  <c r="AN1485" i="23"/>
  <c r="AO1485" i="23" s="1"/>
  <c r="AN1484" i="23"/>
  <c r="AO1484" i="23" s="1"/>
  <c r="AN1483" i="23"/>
  <c r="AO1483" i="23" s="1"/>
  <c r="AN1482" i="23"/>
  <c r="AO1482" i="23" s="1"/>
  <c r="AN1481" i="23"/>
  <c r="AO1481" i="23" s="1"/>
  <c r="AN1480" i="23"/>
  <c r="AO1480" i="23" s="1"/>
  <c r="AN1479" i="23"/>
  <c r="AO1479" i="23" s="1"/>
  <c r="AN1478" i="23"/>
  <c r="AO1478" i="23" s="1"/>
  <c r="AN1477" i="23"/>
  <c r="AO1477" i="23" s="1"/>
  <c r="AN1476" i="23"/>
  <c r="AO1476" i="23" s="1"/>
  <c r="AN1475" i="23"/>
  <c r="AO1475" i="23" s="1"/>
  <c r="AN1474" i="23"/>
  <c r="AO1474" i="23" s="1"/>
  <c r="AN1473" i="23"/>
  <c r="AO1473" i="23" s="1"/>
  <c r="AN1472" i="23"/>
  <c r="AO1472" i="23" s="1"/>
  <c r="AN1471" i="23"/>
  <c r="AO1471" i="23" s="1"/>
  <c r="AN1470" i="23"/>
  <c r="AO1470" i="23" s="1"/>
  <c r="AN1469" i="23"/>
  <c r="AO1469" i="23" s="1"/>
  <c r="AN1468" i="23"/>
  <c r="AO1468" i="23" s="1"/>
  <c r="AN1467" i="23"/>
  <c r="AO1467" i="23" s="1"/>
  <c r="AN1466" i="23"/>
  <c r="AO1466" i="23" s="1"/>
  <c r="AN1465" i="23"/>
  <c r="AO1465" i="23" s="1"/>
  <c r="AN1464" i="23"/>
  <c r="AO1464" i="23" s="1"/>
  <c r="AN1463" i="23"/>
  <c r="AO1463" i="23" s="1"/>
  <c r="AN1462" i="23"/>
  <c r="AO1462" i="23" s="1"/>
  <c r="AN1461" i="23"/>
  <c r="AO1461" i="23" s="1"/>
  <c r="AN1460" i="23"/>
  <c r="AO1460" i="23" s="1"/>
  <c r="AN1459" i="23"/>
  <c r="AO1459" i="23" s="1"/>
  <c r="AN1458" i="23"/>
  <c r="AO1458" i="23" s="1"/>
  <c r="AN1457" i="23"/>
  <c r="AO1457" i="23" s="1"/>
  <c r="AO1456" i="23"/>
  <c r="AO1455" i="23"/>
  <c r="AO1454" i="23"/>
  <c r="AN1453" i="23"/>
  <c r="AO1453" i="23" s="1"/>
  <c r="AN1452" i="23"/>
  <c r="AO1452" i="23" s="1"/>
  <c r="AN1451" i="23"/>
  <c r="AO1451" i="23" s="1"/>
  <c r="AN1450" i="23"/>
  <c r="AO1450" i="23" s="1"/>
  <c r="AN1449" i="23"/>
  <c r="AO1449" i="23" s="1"/>
  <c r="AN1448" i="23"/>
  <c r="AO1448" i="23" s="1"/>
  <c r="AN1447" i="23"/>
  <c r="AO1447" i="23" s="1"/>
  <c r="AN1446" i="23"/>
  <c r="AO1446" i="23" s="1"/>
  <c r="AN1445" i="23"/>
  <c r="AO1445" i="23" s="1"/>
  <c r="AN1444" i="23"/>
  <c r="AO1444" i="23" s="1"/>
  <c r="AN1443" i="23"/>
  <c r="AO1443" i="23" s="1"/>
  <c r="AN1442" i="23"/>
  <c r="AO1442" i="23" s="1"/>
  <c r="AN1441" i="23"/>
  <c r="AO1441" i="23" s="1"/>
  <c r="AN1440" i="23"/>
  <c r="AO1440" i="23" s="1"/>
  <c r="AN1439" i="23"/>
  <c r="AO1439" i="23" s="1"/>
  <c r="AN1438" i="23"/>
  <c r="AO1438" i="23" s="1"/>
  <c r="AN1437" i="23"/>
  <c r="AO1437" i="23" s="1"/>
  <c r="AN1436" i="23"/>
  <c r="AO1436" i="23" s="1"/>
  <c r="AN1435" i="23"/>
  <c r="AO1435" i="23" s="1"/>
  <c r="AN1434" i="23"/>
  <c r="AO1434" i="23" s="1"/>
  <c r="AN1433" i="23"/>
  <c r="AO1433" i="23" s="1"/>
  <c r="AN1432" i="23"/>
  <c r="AO1432" i="23" s="1"/>
  <c r="AN1431" i="23"/>
  <c r="AO1431" i="23" s="1"/>
  <c r="AN1430" i="23"/>
  <c r="AO1430" i="23" s="1"/>
  <c r="AN1429" i="23"/>
  <c r="AO1429" i="23" s="1"/>
  <c r="AN1428" i="23"/>
  <c r="AO1428" i="23" s="1"/>
  <c r="AN1427" i="23"/>
  <c r="AO1427" i="23" s="1"/>
  <c r="AN1426" i="23"/>
  <c r="AO1426" i="23" s="1"/>
  <c r="AN1425" i="23"/>
  <c r="AO1425" i="23" s="1"/>
  <c r="AN1424" i="23"/>
  <c r="AO1424" i="23" s="1"/>
  <c r="AN1423" i="23"/>
  <c r="AO1423" i="23" s="1"/>
  <c r="AN1422" i="23"/>
  <c r="AO1422" i="23" s="1"/>
  <c r="AN1421" i="23"/>
  <c r="AO1421" i="23" s="1"/>
  <c r="AN1420" i="23"/>
  <c r="AO1420" i="23" s="1"/>
  <c r="AN1419" i="23"/>
  <c r="AO1419" i="23" s="1"/>
  <c r="AN1418" i="23"/>
  <c r="AO1418" i="23" s="1"/>
  <c r="AN1417" i="23"/>
  <c r="AO1417" i="23" s="1"/>
  <c r="AN1416" i="23"/>
  <c r="AO1416" i="23" s="1"/>
  <c r="AN1415" i="23"/>
  <c r="AO1415" i="23" s="1"/>
  <c r="AN1414" i="23"/>
  <c r="AO1414" i="23" s="1"/>
  <c r="AN1413" i="23"/>
  <c r="AO1413" i="23" s="1"/>
  <c r="AN1412" i="23"/>
  <c r="AO1412" i="23" s="1"/>
  <c r="AN1411" i="23"/>
  <c r="AO1411" i="23" s="1"/>
  <c r="AN1410" i="23"/>
  <c r="AO1410" i="23" s="1"/>
  <c r="AN1409" i="23"/>
  <c r="AO1409" i="23" s="1"/>
  <c r="AN1408" i="23"/>
  <c r="AO1408" i="23" s="1"/>
  <c r="AN1407" i="23"/>
  <c r="AO1407" i="23" s="1"/>
  <c r="AN1406" i="23"/>
  <c r="AO1406" i="23" s="1"/>
  <c r="AN1405" i="23"/>
  <c r="AO1405" i="23" s="1"/>
  <c r="AN1404" i="23"/>
  <c r="AO1404" i="23" s="1"/>
  <c r="AN1403" i="23"/>
  <c r="AO1403" i="23" s="1"/>
  <c r="AN1402" i="23"/>
  <c r="AO1402" i="23" s="1"/>
  <c r="AN1401" i="23"/>
  <c r="AO1401" i="23" s="1"/>
  <c r="AN1400" i="23"/>
  <c r="AO1400" i="23" s="1"/>
  <c r="AN1399" i="23"/>
  <c r="AO1399" i="23" s="1"/>
  <c r="AN1398" i="23"/>
  <c r="AO1398" i="23" s="1"/>
  <c r="AN1397" i="23"/>
  <c r="AO1397" i="23" s="1"/>
  <c r="AN1396" i="23"/>
  <c r="AO1396" i="23" s="1"/>
  <c r="AN1395" i="23"/>
  <c r="AO1395" i="23" s="1"/>
  <c r="AN1394" i="23"/>
  <c r="AO1394" i="23" s="1"/>
  <c r="AN1393" i="23"/>
  <c r="AO1393" i="23" s="1"/>
  <c r="AN1392" i="23"/>
  <c r="AO1392" i="23" s="1"/>
  <c r="AN1391" i="23"/>
  <c r="AO1391" i="23" s="1"/>
  <c r="AN1390" i="23"/>
  <c r="AO1390" i="23" s="1"/>
  <c r="AN1389" i="23"/>
  <c r="AO1389" i="23" s="1"/>
  <c r="AN1388" i="23"/>
  <c r="AO1388" i="23" s="1"/>
  <c r="AN1387" i="23"/>
  <c r="AO1387" i="23" s="1"/>
  <c r="AN1386" i="23"/>
  <c r="AO1386" i="23" s="1"/>
  <c r="AN1385" i="23"/>
  <c r="AO1385" i="23" s="1"/>
  <c r="AN1384" i="23"/>
  <c r="AO1384" i="23" s="1"/>
  <c r="AN1383" i="23"/>
  <c r="AO1383" i="23" s="1"/>
  <c r="AN1382" i="23"/>
  <c r="AO1382" i="23" s="1"/>
  <c r="AN1381" i="23"/>
  <c r="AO1381" i="23" s="1"/>
  <c r="AN1380" i="23"/>
  <c r="AO1380" i="23" s="1"/>
  <c r="AN1379" i="23"/>
  <c r="AO1379" i="23" s="1"/>
  <c r="AN1378" i="23"/>
  <c r="AO1378" i="23" s="1"/>
  <c r="AN1377" i="23"/>
  <c r="AO1377" i="23" s="1"/>
  <c r="AN1376" i="23"/>
  <c r="AO1376" i="23" s="1"/>
  <c r="AN1375" i="23"/>
  <c r="AO1375" i="23" s="1"/>
  <c r="AN1374" i="23"/>
  <c r="AO1374" i="23" s="1"/>
  <c r="AN1373" i="23"/>
  <c r="AO1373" i="23" s="1"/>
  <c r="AN1372" i="23"/>
  <c r="AO1372" i="23" s="1"/>
  <c r="AN1371" i="23"/>
  <c r="AO1371" i="23" s="1"/>
  <c r="AN1370" i="23"/>
  <c r="AO1370" i="23" s="1"/>
  <c r="AN1369" i="23"/>
  <c r="AO1369" i="23" s="1"/>
  <c r="AN1368" i="23"/>
  <c r="AO1368" i="23" s="1"/>
  <c r="AN1367" i="23"/>
  <c r="AO1367" i="23" s="1"/>
  <c r="AN1366" i="23"/>
  <c r="AO1366" i="23" s="1"/>
  <c r="AN1365" i="23"/>
  <c r="AO1365" i="23" s="1"/>
  <c r="AN1364" i="23"/>
  <c r="AO1364" i="23" s="1"/>
  <c r="AN1363" i="23"/>
  <c r="AO1363" i="23" s="1"/>
  <c r="AN1362" i="23"/>
  <c r="AO1362" i="23" s="1"/>
  <c r="AN1361" i="23"/>
  <c r="AO1361" i="23" s="1"/>
  <c r="AN1360" i="23"/>
  <c r="AO1360" i="23" s="1"/>
  <c r="AN1359" i="23"/>
  <c r="AO1359" i="23" s="1"/>
  <c r="AN1358" i="23"/>
  <c r="AO1358" i="23" s="1"/>
  <c r="AN1357" i="23"/>
  <c r="AO1357" i="23" s="1"/>
  <c r="AN1356" i="23"/>
  <c r="AO1356" i="23" s="1"/>
  <c r="AN1355" i="23"/>
  <c r="AO1355" i="23" s="1"/>
  <c r="AN1354" i="23"/>
  <c r="AO1354" i="23" s="1"/>
  <c r="AN1353" i="23"/>
  <c r="AO1353" i="23" s="1"/>
  <c r="AN1352" i="23"/>
  <c r="AO1352" i="23" s="1"/>
  <c r="AN1351" i="23"/>
  <c r="AO1351" i="23" s="1"/>
  <c r="AN1350" i="23"/>
  <c r="AO1350" i="23" s="1"/>
  <c r="AN1349" i="23"/>
  <c r="AO1349" i="23" s="1"/>
  <c r="AN1348" i="23"/>
  <c r="AO1348" i="23" s="1"/>
  <c r="AN1347" i="23"/>
  <c r="AO1347" i="23" s="1"/>
  <c r="AN1346" i="23"/>
  <c r="AO1346" i="23" s="1"/>
  <c r="AN1345" i="23"/>
  <c r="AO1345" i="23" s="1"/>
  <c r="AN1344" i="23"/>
  <c r="AO1344" i="23" s="1"/>
  <c r="AN1343" i="23"/>
  <c r="AO1343" i="23" s="1"/>
  <c r="AN1342" i="23"/>
  <c r="AO1342" i="23" s="1"/>
  <c r="AN1341" i="23"/>
  <c r="AO1341" i="23" s="1"/>
  <c r="AN1340" i="23"/>
  <c r="AO1340" i="23" s="1"/>
  <c r="AN1339" i="23"/>
  <c r="AO1339" i="23" s="1"/>
  <c r="AN1338" i="23"/>
  <c r="AO1338" i="23" s="1"/>
  <c r="AN1337" i="23"/>
  <c r="AO1337" i="23" s="1"/>
  <c r="AN1336" i="23"/>
  <c r="AO1336" i="23" s="1"/>
  <c r="AN1335" i="23"/>
  <c r="AO1335" i="23" s="1"/>
  <c r="AN1334" i="23"/>
  <c r="AO1334" i="23" s="1"/>
  <c r="AN1333" i="23"/>
  <c r="AO1333" i="23" s="1"/>
  <c r="AN1332" i="23"/>
  <c r="AO1332" i="23" s="1"/>
  <c r="AN1331" i="23"/>
  <c r="AO1331" i="23" s="1"/>
  <c r="AN1330" i="23"/>
  <c r="AO1330" i="23" s="1"/>
  <c r="AN1329" i="23"/>
  <c r="AO1329" i="23" s="1"/>
  <c r="AN1328" i="23"/>
  <c r="AO1328" i="23" s="1"/>
  <c r="AN1327" i="23"/>
  <c r="AO1327" i="23" s="1"/>
  <c r="AN1326" i="23"/>
  <c r="AO1326" i="23" s="1"/>
  <c r="AN1325" i="23"/>
  <c r="AO1325" i="23" s="1"/>
  <c r="AN1324" i="23"/>
  <c r="AO1324" i="23" s="1"/>
  <c r="AN1323" i="23"/>
  <c r="AO1323" i="23" s="1"/>
  <c r="AN1322" i="23"/>
  <c r="AO1322" i="23" s="1"/>
  <c r="AN1321" i="23"/>
  <c r="AO1321" i="23" s="1"/>
  <c r="AN1320" i="23"/>
  <c r="AO1320" i="23" s="1"/>
  <c r="AN1319" i="23"/>
  <c r="AO1319" i="23" s="1"/>
  <c r="AN1318" i="23"/>
  <c r="AO1318" i="23" s="1"/>
  <c r="AN1317" i="23"/>
  <c r="AO1317" i="23" s="1"/>
  <c r="AN1316" i="23"/>
  <c r="AO1316" i="23" s="1"/>
  <c r="AN1315" i="23"/>
  <c r="AO1315" i="23" s="1"/>
  <c r="AN1314" i="23"/>
  <c r="AO1314" i="23" s="1"/>
  <c r="AN1313" i="23"/>
  <c r="AO1313" i="23" s="1"/>
  <c r="AN1312" i="23"/>
  <c r="AO1312" i="23" s="1"/>
  <c r="AN1311" i="23"/>
  <c r="AO1311" i="23" s="1"/>
  <c r="AN1310" i="23"/>
  <c r="AO1310" i="23" s="1"/>
  <c r="AN1309" i="23"/>
  <c r="AO1309" i="23" s="1"/>
  <c r="AN1308" i="23"/>
  <c r="AO1308" i="23" s="1"/>
  <c r="AN1307" i="23"/>
  <c r="AO1307" i="23" s="1"/>
  <c r="AN1306" i="23"/>
  <c r="AO1306" i="23" s="1"/>
  <c r="AN1305" i="23"/>
  <c r="AO1305" i="23" s="1"/>
  <c r="AN1304" i="23"/>
  <c r="AO1304" i="23" s="1"/>
  <c r="AN1303" i="23"/>
  <c r="AO1303" i="23" s="1"/>
  <c r="AN1302" i="23"/>
  <c r="AO1302" i="23" s="1"/>
  <c r="AN1301" i="23"/>
  <c r="AO1301" i="23" s="1"/>
  <c r="AN1300" i="23"/>
  <c r="AO1300" i="23" s="1"/>
  <c r="AN1299" i="23"/>
  <c r="AO1299" i="23" s="1"/>
  <c r="AN1298" i="23"/>
  <c r="AO1298" i="23" s="1"/>
  <c r="AN1297" i="23"/>
  <c r="AO1297" i="23" s="1"/>
  <c r="AN1296" i="23"/>
  <c r="AO1296" i="23" s="1"/>
  <c r="AN1295" i="23"/>
  <c r="AO1295" i="23" s="1"/>
  <c r="AN1294" i="23"/>
  <c r="AO1294" i="23" s="1"/>
  <c r="AN1293" i="23"/>
  <c r="AO1293" i="23" s="1"/>
  <c r="AN1292" i="23"/>
  <c r="AO1292" i="23" s="1"/>
  <c r="AN1291" i="23"/>
  <c r="AO1291" i="23" s="1"/>
  <c r="AN1290" i="23"/>
  <c r="AO1290" i="23" s="1"/>
  <c r="AN1289" i="23"/>
  <c r="AO1289" i="23" s="1"/>
  <c r="AN1288" i="23"/>
  <c r="AO1288" i="23" s="1"/>
  <c r="AN1287" i="23"/>
  <c r="AO1287" i="23" s="1"/>
  <c r="AN1286" i="23"/>
  <c r="AO1286" i="23" s="1"/>
  <c r="AN1285" i="23"/>
  <c r="AO1285" i="23" s="1"/>
  <c r="AN1284" i="23"/>
  <c r="AO1284" i="23" s="1"/>
  <c r="AN1283" i="23"/>
  <c r="AO1283" i="23" s="1"/>
  <c r="AN1282" i="23"/>
  <c r="AO1282" i="23" s="1"/>
  <c r="AN1281" i="23"/>
  <c r="AO1281" i="23" s="1"/>
  <c r="AN1280" i="23"/>
  <c r="AO1280" i="23" s="1"/>
  <c r="AN1279" i="23"/>
  <c r="AO1279" i="23" s="1"/>
  <c r="AN1278" i="23"/>
  <c r="AO1278" i="23" s="1"/>
  <c r="AN1277" i="23"/>
  <c r="AO1277" i="23" s="1"/>
  <c r="AN1276" i="23"/>
  <c r="AO1276" i="23" s="1"/>
  <c r="AN1275" i="23"/>
  <c r="AO1275" i="23" s="1"/>
  <c r="AN1274" i="23"/>
  <c r="AO1274" i="23" s="1"/>
  <c r="AN1273" i="23"/>
  <c r="AO1273" i="23" s="1"/>
  <c r="AN1272" i="23"/>
  <c r="AO1272" i="23" s="1"/>
  <c r="AN1271" i="23"/>
  <c r="AO1271" i="23" s="1"/>
  <c r="AN1270" i="23"/>
  <c r="AO1270" i="23" s="1"/>
  <c r="AN1269" i="23"/>
  <c r="AO1269" i="23" s="1"/>
  <c r="AN1268" i="23"/>
  <c r="AO1268" i="23" s="1"/>
  <c r="AN1267" i="23"/>
  <c r="AO1267" i="23" s="1"/>
  <c r="AN1266" i="23"/>
  <c r="AO1266" i="23" s="1"/>
  <c r="AN1265" i="23"/>
  <c r="AO1265" i="23" s="1"/>
  <c r="AN1264" i="23"/>
  <c r="AO1264" i="23" s="1"/>
  <c r="AN1263" i="23"/>
  <c r="AO1263" i="23" s="1"/>
  <c r="AN1262" i="23"/>
  <c r="AO1262" i="23" s="1"/>
  <c r="AN1261" i="23"/>
  <c r="AO1261" i="23" s="1"/>
  <c r="AN1260" i="23"/>
  <c r="AO1260" i="23" s="1"/>
  <c r="AN1259" i="23"/>
  <c r="AO1259" i="23" s="1"/>
  <c r="AN1258" i="23"/>
  <c r="AO1258" i="23" s="1"/>
  <c r="AN1257" i="23"/>
  <c r="AO1257" i="23" s="1"/>
  <c r="AN1256" i="23"/>
  <c r="AO1256" i="23" s="1"/>
  <c r="AN1255" i="23"/>
  <c r="AO1255" i="23" s="1"/>
  <c r="AN1254" i="23"/>
  <c r="AO1254" i="23" s="1"/>
  <c r="AN1253" i="23"/>
  <c r="AO1253" i="23" s="1"/>
  <c r="AN1252" i="23"/>
  <c r="AO1252" i="23" s="1"/>
  <c r="AN1251" i="23"/>
  <c r="AO1251" i="23" s="1"/>
  <c r="AN1250" i="23"/>
  <c r="AO1250" i="23" s="1"/>
  <c r="AN1249" i="23"/>
  <c r="AO1249" i="23" s="1"/>
  <c r="AN1248" i="23"/>
  <c r="AO1248" i="23" s="1"/>
  <c r="AN1247" i="23"/>
  <c r="AO1247" i="23" s="1"/>
  <c r="AN1246" i="23"/>
  <c r="AO1246" i="23" s="1"/>
  <c r="AN1245" i="23"/>
  <c r="AO1245" i="23" s="1"/>
  <c r="AN1244" i="23"/>
  <c r="AO1244" i="23" s="1"/>
  <c r="AN1243" i="23"/>
  <c r="AO1243" i="23" s="1"/>
  <c r="AN1242" i="23"/>
  <c r="AO1242" i="23" s="1"/>
  <c r="AN1241" i="23"/>
  <c r="AO1241" i="23" s="1"/>
  <c r="AN1240" i="23"/>
  <c r="AO1240" i="23" s="1"/>
  <c r="AN1239" i="23"/>
  <c r="AO1239" i="23" s="1"/>
  <c r="AN1238" i="23"/>
  <c r="AO1238" i="23" s="1"/>
  <c r="AN1237" i="23"/>
  <c r="AO1237" i="23" s="1"/>
  <c r="AN1236" i="23"/>
  <c r="AO1236" i="23" s="1"/>
  <c r="AN1235" i="23"/>
  <c r="AO1235" i="23" s="1"/>
  <c r="AN1234" i="23"/>
  <c r="AO1234" i="23" s="1"/>
  <c r="AN1233" i="23"/>
  <c r="AO1233" i="23" s="1"/>
  <c r="AN1232" i="23"/>
  <c r="AO1232" i="23" s="1"/>
  <c r="AN1231" i="23"/>
  <c r="AO1231" i="23" s="1"/>
  <c r="AN1230" i="23"/>
  <c r="AO1230" i="23" s="1"/>
  <c r="AN1229" i="23"/>
  <c r="AO1229" i="23" s="1"/>
  <c r="AN1228" i="23"/>
  <c r="AO1228" i="23" s="1"/>
  <c r="AN1227" i="23"/>
  <c r="AO1227" i="23" s="1"/>
  <c r="AN1226" i="23"/>
  <c r="AO1226" i="23" s="1"/>
  <c r="AN1225" i="23"/>
  <c r="AO1225" i="23" s="1"/>
  <c r="AN1224" i="23"/>
  <c r="AO1224" i="23" s="1"/>
  <c r="AN1223" i="23"/>
  <c r="AO1223" i="23" s="1"/>
  <c r="AN1222" i="23"/>
  <c r="AO1222" i="23" s="1"/>
  <c r="AN1221" i="23"/>
  <c r="AO1221" i="23" s="1"/>
  <c r="AN1220" i="23"/>
  <c r="AO1220" i="23" s="1"/>
  <c r="AN1219" i="23"/>
  <c r="AO1219" i="23" s="1"/>
  <c r="AN1218" i="23"/>
  <c r="AO1218" i="23" s="1"/>
  <c r="AN1217" i="23"/>
  <c r="AO1217" i="23" s="1"/>
  <c r="AN1216" i="23"/>
  <c r="AO1216" i="23" s="1"/>
  <c r="AN1215" i="23"/>
  <c r="AO1215" i="23" s="1"/>
  <c r="AN1214" i="23"/>
  <c r="AO1214" i="23" s="1"/>
  <c r="AN1213" i="23"/>
  <c r="AO1213" i="23" s="1"/>
  <c r="AN1212" i="23"/>
  <c r="AO1212" i="23" s="1"/>
  <c r="AN1211" i="23"/>
  <c r="AO1211" i="23" s="1"/>
  <c r="AN1210" i="23"/>
  <c r="AO1210" i="23" s="1"/>
  <c r="AN1209" i="23"/>
  <c r="AO1209" i="23" s="1"/>
  <c r="AN1208" i="23"/>
  <c r="AO1208" i="23" s="1"/>
  <c r="AN1207" i="23"/>
  <c r="AO1207" i="23" s="1"/>
  <c r="AN1206" i="23"/>
  <c r="AO1206" i="23" s="1"/>
  <c r="AN1205" i="23"/>
  <c r="AO1205" i="23" s="1"/>
  <c r="AN1204" i="23"/>
  <c r="AO1204" i="23" s="1"/>
  <c r="AN1203" i="23"/>
  <c r="AO1203" i="23" s="1"/>
  <c r="AN1202" i="23"/>
  <c r="AO1202" i="23" s="1"/>
  <c r="AN1201" i="23"/>
  <c r="AO1201" i="23" s="1"/>
  <c r="AN1200" i="23"/>
  <c r="AO1200" i="23" s="1"/>
  <c r="AN1199" i="23"/>
  <c r="AO1199" i="23" s="1"/>
  <c r="AN1198" i="23"/>
  <c r="AO1198" i="23" s="1"/>
  <c r="AN1197" i="23"/>
  <c r="AO1197" i="23" s="1"/>
  <c r="AN1196" i="23"/>
  <c r="AO1196" i="23" s="1"/>
  <c r="AN1195" i="23"/>
  <c r="AO1195" i="23" s="1"/>
  <c r="AN1194" i="23"/>
  <c r="AO1194" i="23" s="1"/>
  <c r="AN1193" i="23"/>
  <c r="AO1193" i="23" s="1"/>
  <c r="AN1192" i="23"/>
  <c r="AO1192" i="23" s="1"/>
  <c r="AN1191" i="23"/>
  <c r="AO1191" i="23" s="1"/>
  <c r="AN1190" i="23"/>
  <c r="AO1190" i="23" s="1"/>
  <c r="AN1189" i="23"/>
  <c r="AO1189" i="23" s="1"/>
  <c r="AN1188" i="23"/>
  <c r="AO1188" i="23" s="1"/>
  <c r="AN1187" i="23"/>
  <c r="AO1187" i="23" s="1"/>
  <c r="AN1186" i="23"/>
  <c r="AO1186" i="23" s="1"/>
  <c r="AN1185" i="23"/>
  <c r="AO1185" i="23" s="1"/>
  <c r="AN1184" i="23"/>
  <c r="AO1184" i="23" s="1"/>
  <c r="AN1183" i="23"/>
  <c r="AO1183" i="23" s="1"/>
  <c r="AN1182" i="23"/>
  <c r="AO1182" i="23" s="1"/>
  <c r="AN1181" i="23"/>
  <c r="AO1181" i="23" s="1"/>
  <c r="AN1180" i="23"/>
  <c r="AO1180" i="23" s="1"/>
  <c r="AN1179" i="23"/>
  <c r="AO1179" i="23" s="1"/>
  <c r="AN1178" i="23"/>
  <c r="AO1178" i="23" s="1"/>
  <c r="AN1177" i="23"/>
  <c r="AO1177" i="23" s="1"/>
  <c r="AN1176" i="23"/>
  <c r="AO1176" i="23" s="1"/>
  <c r="AN1175" i="23"/>
  <c r="AO1175" i="23" s="1"/>
  <c r="AN1174" i="23"/>
  <c r="AO1174" i="23" s="1"/>
  <c r="AN1173" i="23"/>
  <c r="AO1173" i="23" s="1"/>
  <c r="AN1172" i="23"/>
  <c r="AO1172" i="23" s="1"/>
  <c r="AN1171" i="23"/>
  <c r="AO1171" i="23" s="1"/>
  <c r="AN1170" i="23"/>
  <c r="AO1170" i="23" s="1"/>
  <c r="AN1169" i="23"/>
  <c r="AO1169" i="23" s="1"/>
  <c r="AN1168" i="23"/>
  <c r="AO1168" i="23" s="1"/>
  <c r="AN1167" i="23"/>
  <c r="AO1167" i="23" s="1"/>
  <c r="AN1166" i="23"/>
  <c r="AO1166" i="23" s="1"/>
  <c r="AN1165" i="23"/>
  <c r="AO1165" i="23" s="1"/>
  <c r="AN1164" i="23"/>
  <c r="AO1164" i="23" s="1"/>
  <c r="AN1163" i="23"/>
  <c r="AO1163" i="23" s="1"/>
  <c r="AN1162" i="23"/>
  <c r="AO1162" i="23" s="1"/>
  <c r="AN1161" i="23"/>
  <c r="AO1161" i="23" s="1"/>
  <c r="AN1160" i="23"/>
  <c r="AO1160" i="23" s="1"/>
  <c r="AN1159" i="23"/>
  <c r="AO1159" i="23" s="1"/>
  <c r="AN1158" i="23"/>
  <c r="AO1158" i="23" s="1"/>
  <c r="AN1157" i="23"/>
  <c r="AO1157" i="23" s="1"/>
  <c r="AN1156" i="23"/>
  <c r="AO1156" i="23" s="1"/>
  <c r="AN1155" i="23"/>
  <c r="AO1155" i="23" s="1"/>
  <c r="AN1154" i="23"/>
  <c r="AO1154" i="23" s="1"/>
  <c r="AN1153" i="23"/>
  <c r="AO1153" i="23" s="1"/>
  <c r="AN1152" i="23"/>
  <c r="AO1152" i="23" s="1"/>
  <c r="AN1151" i="23"/>
  <c r="AO1151" i="23" s="1"/>
  <c r="AN1150" i="23"/>
  <c r="AO1150" i="23" s="1"/>
  <c r="AN1149" i="23"/>
  <c r="AO1149" i="23" s="1"/>
  <c r="AN1148" i="23"/>
  <c r="AO1148" i="23" s="1"/>
  <c r="AN1147" i="23"/>
  <c r="AO1147" i="23" s="1"/>
  <c r="AN1146" i="23"/>
  <c r="AO1146" i="23" s="1"/>
  <c r="AN1145" i="23"/>
  <c r="AO1145" i="23" s="1"/>
  <c r="AN1144" i="23"/>
  <c r="AO1144" i="23" s="1"/>
  <c r="AN1143" i="23"/>
  <c r="AO1143" i="23" s="1"/>
  <c r="AN1142" i="23"/>
  <c r="AO1142" i="23" s="1"/>
  <c r="AN1141" i="23"/>
  <c r="AO1141" i="23" s="1"/>
  <c r="AN1140" i="23"/>
  <c r="AO1140" i="23" s="1"/>
  <c r="AN1139" i="23"/>
  <c r="AO1139" i="23" s="1"/>
  <c r="AN1138" i="23"/>
  <c r="AO1138" i="23" s="1"/>
  <c r="AN1137" i="23"/>
  <c r="AO1137" i="23" s="1"/>
  <c r="AN1136" i="23"/>
  <c r="AO1136" i="23" s="1"/>
  <c r="AN1135" i="23"/>
  <c r="AO1135" i="23" s="1"/>
  <c r="AN1134" i="23"/>
  <c r="AO1134" i="23" s="1"/>
  <c r="AN1133" i="23"/>
  <c r="AO1133" i="23" s="1"/>
  <c r="AN1132" i="23"/>
  <c r="AO1132" i="23" s="1"/>
  <c r="AN1131" i="23"/>
  <c r="AO1131" i="23" s="1"/>
  <c r="AN1130" i="23"/>
  <c r="AO1130" i="23" s="1"/>
  <c r="AN1129" i="23"/>
  <c r="AO1129" i="23" s="1"/>
  <c r="AN1128" i="23"/>
  <c r="AO1128" i="23" s="1"/>
  <c r="AN1127" i="23"/>
  <c r="AO1127" i="23" s="1"/>
  <c r="AN1126" i="23"/>
  <c r="AO1126" i="23" s="1"/>
  <c r="AN1125" i="23"/>
  <c r="AO1125" i="23" s="1"/>
  <c r="AN1124" i="23"/>
  <c r="AO1124" i="23" s="1"/>
  <c r="AN1123" i="23"/>
  <c r="AO1123" i="23" s="1"/>
  <c r="AN1122" i="23"/>
  <c r="AO1122" i="23" s="1"/>
  <c r="AN1121" i="23"/>
  <c r="AO1121" i="23" s="1"/>
  <c r="AN1120" i="23"/>
  <c r="AO1120" i="23" s="1"/>
  <c r="AN1119" i="23"/>
  <c r="AO1119" i="23" s="1"/>
  <c r="AN1118" i="23"/>
  <c r="AO1118" i="23" s="1"/>
  <c r="AN1117" i="23"/>
  <c r="AO1117" i="23" s="1"/>
  <c r="AN1116" i="23"/>
  <c r="AO1116" i="23" s="1"/>
  <c r="AN1115" i="23"/>
  <c r="AO1115" i="23" s="1"/>
  <c r="AN1114" i="23"/>
  <c r="AO1114" i="23" s="1"/>
  <c r="AN1113" i="23"/>
  <c r="AO1113" i="23" s="1"/>
  <c r="AN1112" i="23"/>
  <c r="AO1112" i="23" s="1"/>
  <c r="AN1111" i="23"/>
  <c r="AO1111" i="23" s="1"/>
  <c r="AN1110" i="23"/>
  <c r="AO1110" i="23" s="1"/>
  <c r="AN1109" i="23"/>
  <c r="AO1109" i="23" s="1"/>
  <c r="AN1108" i="23"/>
  <c r="AO1108" i="23" s="1"/>
  <c r="AN1107" i="23"/>
  <c r="AO1107" i="23" s="1"/>
  <c r="AN1106" i="23"/>
  <c r="AO1106" i="23" s="1"/>
  <c r="AN1105" i="23"/>
  <c r="AO1105" i="23" s="1"/>
  <c r="AN1104" i="23"/>
  <c r="AO1104" i="23" s="1"/>
  <c r="AN1103" i="23"/>
  <c r="AO1103" i="23" s="1"/>
  <c r="AN1102" i="23"/>
  <c r="AO1102" i="23" s="1"/>
  <c r="AN1101" i="23"/>
  <c r="AO1101" i="23" s="1"/>
  <c r="AN1100" i="23"/>
  <c r="AO1100" i="23" s="1"/>
  <c r="AN1099" i="23"/>
  <c r="AO1099" i="23" s="1"/>
  <c r="AN1098" i="23"/>
  <c r="AO1098" i="23" s="1"/>
  <c r="AN1097" i="23"/>
  <c r="AO1097" i="23" s="1"/>
  <c r="AN1096" i="23"/>
  <c r="AO1096" i="23" s="1"/>
  <c r="AN1095" i="23"/>
  <c r="AO1095" i="23" s="1"/>
  <c r="AN1094" i="23"/>
  <c r="AO1094" i="23" s="1"/>
  <c r="AN1093" i="23"/>
  <c r="AO1093" i="23" s="1"/>
  <c r="AN1092" i="23"/>
  <c r="AO1092" i="23" s="1"/>
  <c r="AN1091" i="23"/>
  <c r="AO1091" i="23" s="1"/>
  <c r="AN1090" i="23"/>
  <c r="AO1090" i="23" s="1"/>
  <c r="AN1089" i="23"/>
  <c r="AO1089" i="23" s="1"/>
  <c r="AN1088" i="23"/>
  <c r="AO1088" i="23" s="1"/>
  <c r="AN1087" i="23"/>
  <c r="AO1087" i="23" s="1"/>
  <c r="AN1086" i="23"/>
  <c r="AO1086" i="23" s="1"/>
  <c r="AN1085" i="23"/>
  <c r="AO1085" i="23" s="1"/>
  <c r="AN1084" i="23"/>
  <c r="AO1084" i="23" s="1"/>
  <c r="AN1083" i="23"/>
  <c r="AO1083" i="23" s="1"/>
  <c r="AN1082" i="23"/>
  <c r="AO1082" i="23" s="1"/>
  <c r="AN1081" i="23"/>
  <c r="AO1081" i="23" s="1"/>
  <c r="AN1080" i="23"/>
  <c r="AO1080" i="23" s="1"/>
  <c r="AN1079" i="23"/>
  <c r="AO1079" i="23" s="1"/>
  <c r="AN1078" i="23"/>
  <c r="AO1078" i="23" s="1"/>
  <c r="AN1077" i="23"/>
  <c r="AO1077" i="23" s="1"/>
  <c r="AN1076" i="23"/>
  <c r="AO1076" i="23" s="1"/>
  <c r="AN1075" i="23"/>
  <c r="AO1075" i="23" s="1"/>
  <c r="AN1074" i="23"/>
  <c r="AO1074" i="23" s="1"/>
  <c r="AN1073" i="23"/>
  <c r="AO1073" i="23" s="1"/>
  <c r="AN1072" i="23"/>
  <c r="AO1072" i="23" s="1"/>
  <c r="AN1071" i="23"/>
  <c r="AO1071" i="23" s="1"/>
  <c r="AN1070" i="23"/>
  <c r="AO1070" i="23" s="1"/>
  <c r="AN1069" i="23"/>
  <c r="AO1069" i="23" s="1"/>
  <c r="AN1068" i="23"/>
  <c r="AO1068" i="23" s="1"/>
  <c r="AN1067" i="23"/>
  <c r="AO1067" i="23" s="1"/>
  <c r="AN1066" i="23"/>
  <c r="AO1066" i="23" s="1"/>
  <c r="AN1065" i="23"/>
  <c r="AO1065" i="23" s="1"/>
  <c r="AN1064" i="23"/>
  <c r="AO1064" i="23" s="1"/>
  <c r="AN1063" i="23"/>
  <c r="AO1063" i="23" s="1"/>
  <c r="AN1062" i="23"/>
  <c r="AO1062" i="23" s="1"/>
  <c r="AN1061" i="23"/>
  <c r="AO1061" i="23" s="1"/>
  <c r="AN1060" i="23"/>
  <c r="AO1060" i="23" s="1"/>
  <c r="AN1059" i="23"/>
  <c r="AO1059" i="23" s="1"/>
  <c r="AN1058" i="23"/>
  <c r="AO1058" i="23" s="1"/>
  <c r="AN1057" i="23"/>
  <c r="AO1057" i="23" s="1"/>
  <c r="AN1056" i="23"/>
  <c r="AO1056" i="23" s="1"/>
  <c r="AN1055" i="23"/>
  <c r="AO1055" i="23" s="1"/>
  <c r="AN1054" i="23"/>
  <c r="AO1054" i="23" s="1"/>
  <c r="AN1053" i="23"/>
  <c r="AO1053" i="23" s="1"/>
  <c r="AN1052" i="23"/>
  <c r="AO1052" i="23" s="1"/>
  <c r="AN1051" i="23"/>
  <c r="AO1051" i="23" s="1"/>
  <c r="AN1050" i="23"/>
  <c r="AO1050" i="23" s="1"/>
  <c r="AN1049" i="23"/>
  <c r="AO1049" i="23" s="1"/>
  <c r="AN1048" i="23"/>
  <c r="AO1048" i="23" s="1"/>
  <c r="AN1047" i="23"/>
  <c r="AO1047" i="23" s="1"/>
  <c r="AN1046" i="23"/>
  <c r="AO1046" i="23" s="1"/>
  <c r="AN1045" i="23"/>
  <c r="AO1045" i="23" s="1"/>
  <c r="AN1044" i="23"/>
  <c r="AO1044" i="23" s="1"/>
  <c r="AN1043" i="23"/>
  <c r="AO1043" i="23" s="1"/>
  <c r="AN1042" i="23"/>
  <c r="AO1042" i="23" s="1"/>
  <c r="AN1041" i="23"/>
  <c r="AO1041" i="23" s="1"/>
  <c r="AN1040" i="23"/>
  <c r="AO1040" i="23" s="1"/>
  <c r="AN1039" i="23"/>
  <c r="AO1039" i="23" s="1"/>
  <c r="AN1038" i="23"/>
  <c r="AO1038" i="23" s="1"/>
  <c r="AN1037" i="23"/>
  <c r="AO1037" i="23" s="1"/>
  <c r="AN1036" i="23"/>
  <c r="AO1036" i="23" s="1"/>
  <c r="AN1035" i="23"/>
  <c r="AO1035" i="23" s="1"/>
  <c r="AN1034" i="23"/>
  <c r="AO1034" i="23" s="1"/>
  <c r="AN1033" i="23"/>
  <c r="AO1033" i="23" s="1"/>
  <c r="AN1032" i="23"/>
  <c r="AO1032" i="23" s="1"/>
  <c r="AN1031" i="23"/>
  <c r="AO1031" i="23" s="1"/>
  <c r="AN1030" i="23"/>
  <c r="AO1030" i="23" s="1"/>
  <c r="AN1029" i="23"/>
  <c r="AO1029" i="23" s="1"/>
  <c r="AN1028" i="23"/>
  <c r="AO1028" i="23" s="1"/>
  <c r="AN1027" i="23"/>
  <c r="AO1027" i="23" s="1"/>
  <c r="AN1026" i="23"/>
  <c r="AO1026" i="23" s="1"/>
  <c r="AN1025" i="23"/>
  <c r="AO1025" i="23" s="1"/>
  <c r="AN1024" i="23"/>
  <c r="AO1024" i="23" s="1"/>
  <c r="AN1023" i="23"/>
  <c r="AO1023" i="23" s="1"/>
  <c r="AN1022" i="23"/>
  <c r="AO1022" i="23" s="1"/>
  <c r="AN1021" i="23"/>
  <c r="AO1021" i="23" s="1"/>
  <c r="AN1020" i="23"/>
  <c r="AO1020" i="23" s="1"/>
  <c r="AN1019" i="23"/>
  <c r="AO1019" i="23" s="1"/>
  <c r="AN1018" i="23"/>
  <c r="AO1018" i="23" s="1"/>
  <c r="AN1017" i="23"/>
  <c r="AO1017" i="23" s="1"/>
  <c r="AN1016" i="23"/>
  <c r="AO1016" i="23" s="1"/>
  <c r="AN1015" i="23"/>
  <c r="AO1015" i="23" s="1"/>
  <c r="AO1014" i="23"/>
  <c r="AO1013" i="23"/>
  <c r="AO1012" i="23"/>
  <c r="AO1011" i="23"/>
  <c r="AO1010" i="23"/>
  <c r="AN1009" i="23"/>
  <c r="AO1009" i="23" s="1"/>
  <c r="AN1008" i="23"/>
  <c r="AO1008" i="23" s="1"/>
  <c r="AN1007" i="23"/>
  <c r="AO1007" i="23" s="1"/>
  <c r="AN1006" i="23"/>
  <c r="AO1006" i="23" s="1"/>
  <c r="AN1005" i="23"/>
  <c r="AO1005" i="23" s="1"/>
  <c r="AN1004" i="23"/>
  <c r="AO1004" i="23" s="1"/>
  <c r="AN1003" i="23"/>
  <c r="AO1003" i="23" s="1"/>
  <c r="AN1002" i="23"/>
  <c r="AO1002" i="23" s="1"/>
  <c r="AN1001" i="23"/>
  <c r="AO1001" i="23" s="1"/>
  <c r="AN1000" i="23"/>
  <c r="AO1000" i="23" s="1"/>
  <c r="AN999" i="23"/>
  <c r="AO999" i="23" s="1"/>
  <c r="AN998" i="23"/>
  <c r="AO998" i="23" s="1"/>
  <c r="AN997" i="23"/>
  <c r="AO997" i="23" s="1"/>
  <c r="AN996" i="23"/>
  <c r="AO996" i="23" s="1"/>
  <c r="AN995" i="23"/>
  <c r="AO995" i="23" s="1"/>
  <c r="AN994" i="23"/>
  <c r="AO994" i="23" s="1"/>
  <c r="AN993" i="23"/>
  <c r="AO993" i="23" s="1"/>
  <c r="AN992" i="23"/>
  <c r="AO992" i="23" s="1"/>
  <c r="AN991" i="23"/>
  <c r="AO991" i="23" s="1"/>
  <c r="AN990" i="23"/>
  <c r="AO990" i="23" s="1"/>
  <c r="AN989" i="23"/>
  <c r="AO989" i="23" s="1"/>
  <c r="AN988" i="23"/>
  <c r="AO988" i="23" s="1"/>
  <c r="AN987" i="23"/>
  <c r="AO987" i="23" s="1"/>
  <c r="AN986" i="23"/>
  <c r="AO986" i="23" s="1"/>
  <c r="AN985" i="23"/>
  <c r="AO985" i="23" s="1"/>
  <c r="AN984" i="23"/>
  <c r="AO984" i="23" s="1"/>
  <c r="AN983" i="23"/>
  <c r="AO983" i="23" s="1"/>
  <c r="AN982" i="23"/>
  <c r="AO982" i="23" s="1"/>
  <c r="AN981" i="23"/>
  <c r="AO981" i="23" s="1"/>
  <c r="AN980" i="23"/>
  <c r="AO980" i="23" s="1"/>
  <c r="AN979" i="23"/>
  <c r="AO979" i="23" s="1"/>
  <c r="AN978" i="23"/>
  <c r="AO978" i="23" s="1"/>
  <c r="AN977" i="23"/>
  <c r="AO977" i="23" s="1"/>
  <c r="AN976" i="23"/>
  <c r="AO976" i="23" s="1"/>
  <c r="AN975" i="23"/>
  <c r="AO975" i="23" s="1"/>
  <c r="AN974" i="23"/>
  <c r="AO974" i="23" s="1"/>
  <c r="AN973" i="23"/>
  <c r="AO973" i="23" s="1"/>
  <c r="AN972" i="23"/>
  <c r="AO972" i="23" s="1"/>
  <c r="AN971" i="23"/>
  <c r="AO971" i="23" s="1"/>
  <c r="AN970" i="23"/>
  <c r="AO970" i="23" s="1"/>
  <c r="AN969" i="23"/>
  <c r="AO969" i="23" s="1"/>
  <c r="AN968" i="23"/>
  <c r="AO968" i="23" s="1"/>
  <c r="AN967" i="23"/>
  <c r="AO967" i="23" s="1"/>
  <c r="AN966" i="23"/>
  <c r="AO966" i="23" s="1"/>
  <c r="AN965" i="23"/>
  <c r="AO965" i="23" s="1"/>
  <c r="AN964" i="23"/>
  <c r="AO964" i="23" s="1"/>
  <c r="AN963" i="23"/>
  <c r="AO963" i="23" s="1"/>
  <c r="AN962" i="23"/>
  <c r="AO962" i="23" s="1"/>
  <c r="AN961" i="23"/>
  <c r="AO961" i="23" s="1"/>
  <c r="AN960" i="23"/>
  <c r="AO960" i="23" s="1"/>
  <c r="AN959" i="23"/>
  <c r="AO959" i="23" s="1"/>
  <c r="AN958" i="23"/>
  <c r="AO958" i="23" s="1"/>
  <c r="AN957" i="23"/>
  <c r="AO957" i="23" s="1"/>
  <c r="AN956" i="23"/>
  <c r="AO956" i="23" s="1"/>
  <c r="AN955" i="23"/>
  <c r="AO955" i="23" s="1"/>
  <c r="AN954" i="23"/>
  <c r="AO954" i="23" s="1"/>
  <c r="AN953" i="23"/>
  <c r="AO953" i="23" s="1"/>
  <c r="AN952" i="23"/>
  <c r="AO952" i="23" s="1"/>
  <c r="AN951" i="23"/>
  <c r="AO951" i="23" s="1"/>
  <c r="AN950" i="23"/>
  <c r="AO950" i="23" s="1"/>
  <c r="AN949" i="23"/>
  <c r="AO949" i="23" s="1"/>
  <c r="AN948" i="23"/>
  <c r="AO948" i="23" s="1"/>
  <c r="AN947" i="23"/>
  <c r="AO947" i="23" s="1"/>
  <c r="AN946" i="23"/>
  <c r="AO946" i="23" s="1"/>
  <c r="AN945" i="23"/>
  <c r="AO945" i="23" s="1"/>
  <c r="AN944" i="23"/>
  <c r="AO944" i="23" s="1"/>
  <c r="AN943" i="23"/>
  <c r="AO943" i="23" s="1"/>
  <c r="AN942" i="23"/>
  <c r="AO942" i="23" s="1"/>
  <c r="AN941" i="23"/>
  <c r="AO941" i="23" s="1"/>
  <c r="AN940" i="23"/>
  <c r="AO940" i="23" s="1"/>
  <c r="AN939" i="23"/>
  <c r="AO939" i="23" s="1"/>
  <c r="AN938" i="23"/>
  <c r="AO938" i="23" s="1"/>
  <c r="AN937" i="23"/>
  <c r="AO937" i="23" s="1"/>
  <c r="AN936" i="23"/>
  <c r="AO936" i="23" s="1"/>
  <c r="AN935" i="23"/>
  <c r="AO935" i="23" s="1"/>
  <c r="AN934" i="23"/>
  <c r="AO934" i="23" s="1"/>
  <c r="AN933" i="23"/>
  <c r="AO933" i="23" s="1"/>
  <c r="AN932" i="23"/>
  <c r="AO932" i="23" s="1"/>
  <c r="AN931" i="23"/>
  <c r="AO931" i="23" s="1"/>
  <c r="AN930" i="23"/>
  <c r="AO930" i="23" s="1"/>
  <c r="AN929" i="23"/>
  <c r="AO929" i="23" s="1"/>
  <c r="AN928" i="23"/>
  <c r="AO928" i="23" s="1"/>
  <c r="AN927" i="23"/>
  <c r="AO927" i="23" s="1"/>
  <c r="AN926" i="23"/>
  <c r="AO926" i="23" s="1"/>
  <c r="AN925" i="23"/>
  <c r="AO925" i="23" s="1"/>
  <c r="AN924" i="23"/>
  <c r="AO924" i="23" s="1"/>
  <c r="AN923" i="23"/>
  <c r="AO923" i="23" s="1"/>
  <c r="AN922" i="23"/>
  <c r="AO922" i="23" s="1"/>
  <c r="AN921" i="23"/>
  <c r="AO921" i="23" s="1"/>
  <c r="AN920" i="23"/>
  <c r="AO920" i="23" s="1"/>
  <c r="AN919" i="23"/>
  <c r="AO919" i="23" s="1"/>
  <c r="AN918" i="23"/>
  <c r="AO918" i="23" s="1"/>
  <c r="AN917" i="23"/>
  <c r="AO917" i="23" s="1"/>
  <c r="AN916" i="23"/>
  <c r="AO916" i="23" s="1"/>
  <c r="AN915" i="23"/>
  <c r="AO915" i="23" s="1"/>
  <c r="AN914" i="23"/>
  <c r="AO914" i="23" s="1"/>
  <c r="AN913" i="23"/>
  <c r="AO913" i="23" s="1"/>
  <c r="AN912" i="23"/>
  <c r="AO912" i="23" s="1"/>
  <c r="AN911" i="23"/>
  <c r="AO911" i="23" s="1"/>
  <c r="AN910" i="23"/>
  <c r="AO910" i="23" s="1"/>
  <c r="AN909" i="23"/>
  <c r="AO909" i="23" s="1"/>
  <c r="AN908" i="23"/>
  <c r="AO908" i="23" s="1"/>
  <c r="AN907" i="23"/>
  <c r="AO907" i="23" s="1"/>
  <c r="AN906" i="23"/>
  <c r="AO906" i="23" s="1"/>
  <c r="AN905" i="23"/>
  <c r="AO905" i="23" s="1"/>
  <c r="AN904" i="23"/>
  <c r="AO904" i="23" s="1"/>
  <c r="AN903" i="23"/>
  <c r="AO903" i="23" s="1"/>
  <c r="AN902" i="23"/>
  <c r="AO902" i="23" s="1"/>
  <c r="AN901" i="23"/>
  <c r="AO901" i="23" s="1"/>
  <c r="AN900" i="23"/>
  <c r="AO900" i="23" s="1"/>
  <c r="AN899" i="23"/>
  <c r="AO899" i="23" s="1"/>
  <c r="AN898" i="23"/>
  <c r="AO898" i="23" s="1"/>
  <c r="AN897" i="23"/>
  <c r="AO897" i="23" s="1"/>
  <c r="AN896" i="23"/>
  <c r="AO896" i="23" s="1"/>
  <c r="AN895" i="23"/>
  <c r="AO895" i="23" s="1"/>
  <c r="AN894" i="23"/>
  <c r="AO894" i="23" s="1"/>
  <c r="AN893" i="23"/>
  <c r="AO893" i="23" s="1"/>
  <c r="AN892" i="23"/>
  <c r="AO892" i="23" s="1"/>
  <c r="AN891" i="23"/>
  <c r="AO891" i="23" s="1"/>
  <c r="AN890" i="23"/>
  <c r="AO890" i="23" s="1"/>
  <c r="AN889" i="23"/>
  <c r="AO889" i="23" s="1"/>
  <c r="AN888" i="23"/>
  <c r="AO888" i="23" s="1"/>
  <c r="AN887" i="23"/>
  <c r="AO887" i="23" s="1"/>
  <c r="AN886" i="23"/>
  <c r="AO886" i="23" s="1"/>
  <c r="AN885" i="23"/>
  <c r="AO885" i="23" s="1"/>
  <c r="AN884" i="23"/>
  <c r="AO884" i="23" s="1"/>
  <c r="AN883" i="23"/>
  <c r="AO883" i="23" s="1"/>
  <c r="AN882" i="23"/>
  <c r="AO882" i="23" s="1"/>
  <c r="AN881" i="23"/>
  <c r="AO881" i="23" s="1"/>
  <c r="AN880" i="23"/>
  <c r="AO880" i="23" s="1"/>
  <c r="AN879" i="23"/>
  <c r="AO879" i="23" s="1"/>
  <c r="AN878" i="23"/>
  <c r="AO878" i="23" s="1"/>
  <c r="AN877" i="23"/>
  <c r="AO877" i="23" s="1"/>
  <c r="AN876" i="23"/>
  <c r="AO876" i="23" s="1"/>
  <c r="AN875" i="23"/>
  <c r="AO875" i="23" s="1"/>
  <c r="AN874" i="23"/>
  <c r="AO874" i="23" s="1"/>
  <c r="AN873" i="23"/>
  <c r="AO873" i="23" s="1"/>
  <c r="AN872" i="23"/>
  <c r="AO872" i="23" s="1"/>
  <c r="AN871" i="23"/>
  <c r="AO871" i="23" s="1"/>
  <c r="AN870" i="23"/>
  <c r="AO870" i="23" s="1"/>
  <c r="AN869" i="23"/>
  <c r="AO869" i="23" s="1"/>
  <c r="AN868" i="23"/>
  <c r="AO868" i="23" s="1"/>
  <c r="AN867" i="23"/>
  <c r="AO867" i="23" s="1"/>
  <c r="AN866" i="23"/>
  <c r="AO866" i="23" s="1"/>
  <c r="AN865" i="23"/>
  <c r="AO865" i="23" s="1"/>
  <c r="AN864" i="23"/>
  <c r="AO864" i="23" s="1"/>
  <c r="AN863" i="23"/>
  <c r="AO863" i="23" s="1"/>
  <c r="AN862" i="23"/>
  <c r="AO862" i="23" s="1"/>
  <c r="AN861" i="23"/>
  <c r="AO861" i="23" s="1"/>
  <c r="AN860" i="23"/>
  <c r="AO860" i="23" s="1"/>
  <c r="AN859" i="23"/>
  <c r="AO859" i="23" s="1"/>
  <c r="AN858" i="23"/>
  <c r="AO858" i="23" s="1"/>
  <c r="AN857" i="23"/>
  <c r="AO857" i="23" s="1"/>
  <c r="AN856" i="23"/>
  <c r="AO856" i="23" s="1"/>
  <c r="AN855" i="23"/>
  <c r="AO855" i="23" s="1"/>
  <c r="AN854" i="23"/>
  <c r="AO854" i="23" s="1"/>
  <c r="AN853" i="23"/>
  <c r="AO853" i="23" s="1"/>
  <c r="AN852" i="23"/>
  <c r="AO852" i="23" s="1"/>
  <c r="AN851" i="23"/>
  <c r="AO851" i="23" s="1"/>
  <c r="AN850" i="23"/>
  <c r="AO850" i="23" s="1"/>
  <c r="AN849" i="23"/>
  <c r="AO849" i="23" s="1"/>
  <c r="AN848" i="23"/>
  <c r="AO848" i="23" s="1"/>
  <c r="AN847" i="23"/>
  <c r="AO847" i="23" s="1"/>
  <c r="AN846" i="23"/>
  <c r="AO846" i="23" s="1"/>
  <c r="AN845" i="23"/>
  <c r="AO845" i="23" s="1"/>
  <c r="AN844" i="23"/>
  <c r="AO844" i="23" s="1"/>
  <c r="AN843" i="23"/>
  <c r="AO843" i="23" s="1"/>
  <c r="AN842" i="23"/>
  <c r="AO842" i="23" s="1"/>
  <c r="AN841" i="23"/>
  <c r="AO841" i="23" s="1"/>
  <c r="AN840" i="23"/>
  <c r="AO840" i="23" s="1"/>
  <c r="AN839" i="23"/>
  <c r="AO839" i="23" s="1"/>
  <c r="AN838" i="23"/>
  <c r="AO838" i="23" s="1"/>
  <c r="AN837" i="23"/>
  <c r="AO837" i="23" s="1"/>
  <c r="AN836" i="23"/>
  <c r="AO836" i="23" s="1"/>
  <c r="AN835" i="23"/>
  <c r="AO835" i="23" s="1"/>
  <c r="AN834" i="23"/>
  <c r="AO834" i="23" s="1"/>
  <c r="AN833" i="23"/>
  <c r="AO833" i="23" s="1"/>
  <c r="AN832" i="23"/>
  <c r="AO832" i="23" s="1"/>
  <c r="AN831" i="23"/>
  <c r="AO831" i="23" s="1"/>
  <c r="AN830" i="23"/>
  <c r="AO830" i="23" s="1"/>
  <c r="AN829" i="23"/>
  <c r="AO829" i="23" s="1"/>
  <c r="AN828" i="23"/>
  <c r="AO828" i="23" s="1"/>
  <c r="AN827" i="23"/>
  <c r="AO827" i="23" s="1"/>
  <c r="AN826" i="23"/>
  <c r="AO826" i="23" s="1"/>
  <c r="AN825" i="23"/>
  <c r="AO825" i="23" s="1"/>
  <c r="AN824" i="23"/>
  <c r="AO824" i="23" s="1"/>
  <c r="AN823" i="23"/>
  <c r="AO823" i="23" s="1"/>
  <c r="AN822" i="23"/>
  <c r="AO822" i="23" s="1"/>
  <c r="AN821" i="23"/>
  <c r="AO821" i="23" s="1"/>
  <c r="AN820" i="23"/>
  <c r="AO820" i="23" s="1"/>
  <c r="AN819" i="23"/>
  <c r="AO819" i="23" s="1"/>
  <c r="AN818" i="23"/>
  <c r="AO818" i="23" s="1"/>
  <c r="AN817" i="23"/>
  <c r="AO817" i="23" s="1"/>
  <c r="AN816" i="23"/>
  <c r="AO816" i="23" s="1"/>
  <c r="AN815" i="23"/>
  <c r="AO815" i="23" s="1"/>
  <c r="AN814" i="23"/>
  <c r="AO814" i="23" s="1"/>
  <c r="AN813" i="23"/>
  <c r="AO813" i="23" s="1"/>
  <c r="AN812" i="23"/>
  <c r="AO812" i="23" s="1"/>
  <c r="AN811" i="23"/>
  <c r="AO811" i="23" s="1"/>
  <c r="AN810" i="23"/>
  <c r="AO810" i="23" s="1"/>
  <c r="AN809" i="23"/>
  <c r="AO809" i="23" s="1"/>
  <c r="AN808" i="23"/>
  <c r="AO808" i="23" s="1"/>
  <c r="AN807" i="23"/>
  <c r="AO807" i="23" s="1"/>
  <c r="AN806" i="23"/>
  <c r="AO806" i="23" s="1"/>
  <c r="AN805" i="23"/>
  <c r="AO805" i="23" s="1"/>
  <c r="AN804" i="23"/>
  <c r="AO804" i="23" s="1"/>
  <c r="AN803" i="23"/>
  <c r="AO803" i="23" s="1"/>
  <c r="AN802" i="23"/>
  <c r="AO802" i="23" s="1"/>
  <c r="AN801" i="23"/>
  <c r="AO801" i="23" s="1"/>
  <c r="AN800" i="23"/>
  <c r="AO800" i="23" s="1"/>
  <c r="AN799" i="23"/>
  <c r="AO799" i="23" s="1"/>
  <c r="AN798" i="23"/>
  <c r="AO798" i="23" s="1"/>
  <c r="AN797" i="23"/>
  <c r="AO797" i="23" s="1"/>
  <c r="AN796" i="23"/>
  <c r="AO796" i="23" s="1"/>
  <c r="AN795" i="23"/>
  <c r="AO795" i="23" s="1"/>
  <c r="AN794" i="23"/>
  <c r="AO794" i="23" s="1"/>
  <c r="AN793" i="23"/>
  <c r="AO793" i="23" s="1"/>
  <c r="AN792" i="23"/>
  <c r="AO792" i="23" s="1"/>
  <c r="AN791" i="23"/>
  <c r="AO791" i="23" s="1"/>
  <c r="AN790" i="23"/>
  <c r="AO790" i="23" s="1"/>
  <c r="AN789" i="23"/>
  <c r="AO789" i="23" s="1"/>
  <c r="AN788" i="23"/>
  <c r="AO788" i="23" s="1"/>
  <c r="AN787" i="23"/>
  <c r="AO787" i="23" s="1"/>
  <c r="AN786" i="23"/>
  <c r="AO786" i="23" s="1"/>
  <c r="AN785" i="23"/>
  <c r="AO785" i="23" s="1"/>
  <c r="AN784" i="23"/>
  <c r="AO784" i="23" s="1"/>
  <c r="AN783" i="23"/>
  <c r="AO783" i="23" s="1"/>
  <c r="AN782" i="23"/>
  <c r="AO782" i="23" s="1"/>
  <c r="AN781" i="23"/>
  <c r="AO781" i="23" s="1"/>
  <c r="AN780" i="23"/>
  <c r="AO780" i="23" s="1"/>
  <c r="AN779" i="23"/>
  <c r="AO779" i="23" s="1"/>
  <c r="AN778" i="23"/>
  <c r="AO778" i="23" s="1"/>
  <c r="AN777" i="23"/>
  <c r="AO777" i="23" s="1"/>
  <c r="AN776" i="23"/>
  <c r="AO776" i="23" s="1"/>
  <c r="AN775" i="23"/>
  <c r="AO775" i="23" s="1"/>
  <c r="AN774" i="23"/>
  <c r="AO774" i="23" s="1"/>
  <c r="AN773" i="23"/>
  <c r="AO773" i="23" s="1"/>
  <c r="AN772" i="23"/>
  <c r="AO772" i="23" s="1"/>
  <c r="AN771" i="23"/>
  <c r="AO771" i="23" s="1"/>
  <c r="AN770" i="23"/>
  <c r="AO770" i="23" s="1"/>
  <c r="AN769" i="23"/>
  <c r="AO769" i="23" s="1"/>
  <c r="AN768" i="23"/>
  <c r="AO768" i="23" s="1"/>
  <c r="AN767" i="23"/>
  <c r="AO767" i="23" s="1"/>
  <c r="AN766" i="23"/>
  <c r="AO766" i="23" s="1"/>
  <c r="AN765" i="23"/>
  <c r="AO765" i="23" s="1"/>
  <c r="AN764" i="23"/>
  <c r="AO764" i="23" s="1"/>
  <c r="AN763" i="23"/>
  <c r="AO763" i="23" s="1"/>
  <c r="AN762" i="23"/>
  <c r="AO762" i="23" s="1"/>
  <c r="AN761" i="23"/>
  <c r="AO761" i="23" s="1"/>
  <c r="AN760" i="23"/>
  <c r="AO760" i="23" s="1"/>
  <c r="AN759" i="23"/>
  <c r="AO759" i="23" s="1"/>
  <c r="AN758" i="23"/>
  <c r="AO758" i="23" s="1"/>
  <c r="AN757" i="23"/>
  <c r="AO757" i="23" s="1"/>
  <c r="AN756" i="23"/>
  <c r="AO756" i="23" s="1"/>
  <c r="AN755" i="23"/>
  <c r="AO755" i="23" s="1"/>
  <c r="AN754" i="23"/>
  <c r="AO754" i="23" s="1"/>
  <c r="AN753" i="23"/>
  <c r="AO753" i="23" s="1"/>
  <c r="AN752" i="23"/>
  <c r="AO752" i="23" s="1"/>
  <c r="AN751" i="23"/>
  <c r="AO751" i="23" s="1"/>
  <c r="AN750" i="23"/>
  <c r="AO750" i="23" s="1"/>
  <c r="AN749" i="23"/>
  <c r="AO749" i="23" s="1"/>
  <c r="AN748" i="23"/>
  <c r="AO748" i="23" s="1"/>
  <c r="AN747" i="23"/>
  <c r="AO747" i="23" s="1"/>
  <c r="AN746" i="23"/>
  <c r="AO746" i="23" s="1"/>
  <c r="AN745" i="23"/>
  <c r="AO745" i="23" s="1"/>
  <c r="AN744" i="23"/>
  <c r="AO744" i="23" s="1"/>
  <c r="AN743" i="23"/>
  <c r="AO743" i="23" s="1"/>
  <c r="AN742" i="23"/>
  <c r="AO742" i="23" s="1"/>
  <c r="AN741" i="23"/>
  <c r="AO741" i="23" s="1"/>
  <c r="AN740" i="23"/>
  <c r="AO740" i="23" s="1"/>
  <c r="AN739" i="23"/>
  <c r="AO739" i="23" s="1"/>
  <c r="AN738" i="23"/>
  <c r="AO738" i="23" s="1"/>
  <c r="AN737" i="23"/>
  <c r="AO737" i="23" s="1"/>
  <c r="AN736" i="23"/>
  <c r="AO736" i="23" s="1"/>
  <c r="AN735" i="23"/>
  <c r="AO735" i="23" s="1"/>
  <c r="AN734" i="23"/>
  <c r="AO734" i="23" s="1"/>
  <c r="AN733" i="23"/>
  <c r="AO733" i="23" s="1"/>
  <c r="AN732" i="23"/>
  <c r="AO732" i="23" s="1"/>
  <c r="AN731" i="23"/>
  <c r="AO731" i="23" s="1"/>
  <c r="AN730" i="23"/>
  <c r="AO730" i="23" s="1"/>
  <c r="AN729" i="23"/>
  <c r="AO729" i="23" s="1"/>
  <c r="AN728" i="23"/>
  <c r="AO728" i="23" s="1"/>
  <c r="AN727" i="23"/>
  <c r="AO727" i="23" s="1"/>
  <c r="AN726" i="23"/>
  <c r="AO726" i="23" s="1"/>
  <c r="AN725" i="23"/>
  <c r="AO725" i="23" s="1"/>
  <c r="AN724" i="23"/>
  <c r="AO724" i="23" s="1"/>
  <c r="AN723" i="23"/>
  <c r="AO723" i="23" s="1"/>
  <c r="AN722" i="23"/>
  <c r="AO722" i="23" s="1"/>
  <c r="AN721" i="23"/>
  <c r="AO721" i="23" s="1"/>
  <c r="AN720" i="23"/>
  <c r="AO720" i="23" s="1"/>
  <c r="AN719" i="23"/>
  <c r="AO719" i="23" s="1"/>
  <c r="AN718" i="23"/>
  <c r="AO718" i="23" s="1"/>
  <c r="AN717" i="23"/>
  <c r="AO717" i="23" s="1"/>
  <c r="AN716" i="23"/>
  <c r="AO716" i="23" s="1"/>
  <c r="AN715" i="23"/>
  <c r="AO715" i="23" s="1"/>
  <c r="AN714" i="23"/>
  <c r="AO714" i="23" s="1"/>
  <c r="AN713" i="23"/>
  <c r="AO713" i="23" s="1"/>
  <c r="AN712" i="23"/>
  <c r="AO712" i="23" s="1"/>
  <c r="AN711" i="23"/>
  <c r="AO711" i="23" s="1"/>
  <c r="AO710" i="23"/>
  <c r="AO709" i="23"/>
  <c r="AO708" i="23"/>
  <c r="AO707" i="23"/>
  <c r="AO706" i="23"/>
  <c r="AO705" i="23"/>
  <c r="AO704" i="23"/>
  <c r="AN703" i="23"/>
  <c r="AO703" i="23" s="1"/>
  <c r="AN702" i="23"/>
  <c r="AO702" i="23" s="1"/>
  <c r="AN701" i="23"/>
  <c r="AO701" i="23" s="1"/>
  <c r="AN700" i="23"/>
  <c r="AO700" i="23" s="1"/>
  <c r="AN699" i="23"/>
  <c r="AO699" i="23" s="1"/>
  <c r="AN698" i="23"/>
  <c r="AO698" i="23" s="1"/>
  <c r="AN697" i="23"/>
  <c r="AO697" i="23" s="1"/>
  <c r="AN696" i="23"/>
  <c r="AO696" i="23" s="1"/>
  <c r="AN695" i="23"/>
  <c r="AO695" i="23" s="1"/>
  <c r="AN694" i="23"/>
  <c r="AO694" i="23" s="1"/>
  <c r="AN693" i="23"/>
  <c r="AO693" i="23" s="1"/>
  <c r="AN692" i="23"/>
  <c r="AO692" i="23" s="1"/>
  <c r="AN691" i="23"/>
  <c r="AO691" i="23" s="1"/>
  <c r="AN690" i="23"/>
  <c r="AO690" i="23" s="1"/>
  <c r="AN689" i="23"/>
  <c r="AO689" i="23" s="1"/>
  <c r="AN688" i="23"/>
  <c r="AO688" i="23" s="1"/>
  <c r="AN687" i="23"/>
  <c r="AO687" i="23" s="1"/>
  <c r="AN686" i="23"/>
  <c r="AO686" i="23" s="1"/>
  <c r="AN685" i="23"/>
  <c r="AO685" i="23" s="1"/>
  <c r="AN684" i="23"/>
  <c r="AO684" i="23" s="1"/>
  <c r="AN683" i="23"/>
  <c r="AO683" i="23" s="1"/>
  <c r="AN682" i="23"/>
  <c r="AO682" i="23" s="1"/>
  <c r="AN681" i="23"/>
  <c r="AO681" i="23" s="1"/>
  <c r="AN680" i="23"/>
  <c r="AO680" i="23" s="1"/>
  <c r="AN679" i="23"/>
  <c r="AO679" i="23" s="1"/>
  <c r="AN678" i="23"/>
  <c r="AO678" i="23" s="1"/>
  <c r="AN677" i="23"/>
  <c r="AO677" i="23" s="1"/>
  <c r="AN676" i="23"/>
  <c r="AO676" i="23" s="1"/>
  <c r="AN675" i="23"/>
  <c r="AO675" i="23" s="1"/>
  <c r="AN674" i="23"/>
  <c r="AO674" i="23" s="1"/>
  <c r="AN673" i="23"/>
  <c r="AO673" i="23" s="1"/>
  <c r="AN672" i="23"/>
  <c r="AO672" i="23" s="1"/>
  <c r="AN671" i="23"/>
  <c r="AO671" i="23" s="1"/>
  <c r="AN670" i="23"/>
  <c r="AO670" i="23" s="1"/>
  <c r="AN669" i="23"/>
  <c r="AO669" i="23" s="1"/>
  <c r="AN668" i="23"/>
  <c r="AO668" i="23" s="1"/>
  <c r="AN667" i="23"/>
  <c r="AO667" i="23" s="1"/>
  <c r="AN666" i="23"/>
  <c r="AO666" i="23" s="1"/>
  <c r="AN665" i="23"/>
  <c r="AO665" i="23" s="1"/>
  <c r="AN664" i="23"/>
  <c r="AO664" i="23" s="1"/>
  <c r="AN663" i="23"/>
  <c r="AO663" i="23" s="1"/>
  <c r="AN662" i="23"/>
  <c r="AO662" i="23" s="1"/>
  <c r="AN661" i="23"/>
  <c r="AO661" i="23" s="1"/>
  <c r="AN660" i="23"/>
  <c r="AO660" i="23" s="1"/>
  <c r="AN659" i="23"/>
  <c r="AO659" i="23" s="1"/>
  <c r="AN658" i="23"/>
  <c r="AO658" i="23" s="1"/>
  <c r="AN657" i="23"/>
  <c r="AO657" i="23" s="1"/>
  <c r="AN656" i="23"/>
  <c r="AO656" i="23" s="1"/>
  <c r="AN655" i="23"/>
  <c r="AO655" i="23" s="1"/>
  <c r="AN654" i="23"/>
  <c r="AO654" i="23" s="1"/>
  <c r="AN653" i="23"/>
  <c r="AO653" i="23" s="1"/>
  <c r="AN652" i="23"/>
  <c r="AO652" i="23" s="1"/>
  <c r="AN651" i="23"/>
  <c r="AO651" i="23" s="1"/>
  <c r="AN650" i="23"/>
  <c r="AO650" i="23" s="1"/>
  <c r="AN649" i="23"/>
  <c r="AO649" i="23" s="1"/>
  <c r="AN648" i="23"/>
  <c r="AO648" i="23" s="1"/>
  <c r="AN647" i="23"/>
  <c r="AO647" i="23" s="1"/>
  <c r="AN646" i="23"/>
  <c r="AO646" i="23" s="1"/>
  <c r="AN645" i="23"/>
  <c r="AO645" i="23" s="1"/>
  <c r="AN644" i="23"/>
  <c r="AO644" i="23" s="1"/>
  <c r="AN643" i="23"/>
  <c r="AO643" i="23" s="1"/>
  <c r="AN642" i="23"/>
  <c r="AO642" i="23" s="1"/>
  <c r="AN641" i="23"/>
  <c r="AO641" i="23" s="1"/>
  <c r="AN640" i="23"/>
  <c r="AO640" i="23" s="1"/>
  <c r="AN639" i="23"/>
  <c r="AO639" i="23" s="1"/>
  <c r="AN638" i="23"/>
  <c r="AO638" i="23" s="1"/>
  <c r="AN637" i="23"/>
  <c r="AO637" i="23" s="1"/>
  <c r="AN636" i="23"/>
  <c r="AO636" i="23" s="1"/>
  <c r="AN635" i="23"/>
  <c r="AO635" i="23" s="1"/>
  <c r="AN634" i="23"/>
  <c r="AO634" i="23" s="1"/>
  <c r="AN633" i="23"/>
  <c r="AO633" i="23" s="1"/>
  <c r="AN632" i="23"/>
  <c r="AO632" i="23" s="1"/>
  <c r="AN631" i="23"/>
  <c r="AO631" i="23" s="1"/>
  <c r="AN630" i="23"/>
  <c r="AO630" i="23" s="1"/>
  <c r="AN629" i="23"/>
  <c r="AO629" i="23" s="1"/>
  <c r="AN628" i="23"/>
  <c r="AO628" i="23" s="1"/>
  <c r="AN627" i="23"/>
  <c r="AO627" i="23" s="1"/>
  <c r="AN626" i="23"/>
  <c r="AO626" i="23" s="1"/>
  <c r="AN625" i="23"/>
  <c r="AO625" i="23" s="1"/>
  <c r="AN624" i="23"/>
  <c r="AO624" i="23" s="1"/>
  <c r="AN623" i="23"/>
  <c r="AO623" i="23" s="1"/>
  <c r="AN622" i="23"/>
  <c r="AO622" i="23" s="1"/>
  <c r="AN621" i="23"/>
  <c r="AO621" i="23" s="1"/>
  <c r="AN620" i="23"/>
  <c r="AO620" i="23" s="1"/>
  <c r="AN619" i="23"/>
  <c r="AO619" i="23" s="1"/>
  <c r="AN618" i="23"/>
  <c r="AO618" i="23" s="1"/>
  <c r="AN617" i="23"/>
  <c r="AO617" i="23" s="1"/>
  <c r="AN616" i="23"/>
  <c r="AO616" i="23" s="1"/>
  <c r="AN615" i="23"/>
  <c r="AO615" i="23" s="1"/>
  <c r="AN614" i="23"/>
  <c r="AO614" i="23" s="1"/>
  <c r="AN613" i="23"/>
  <c r="AO613" i="23" s="1"/>
  <c r="AN612" i="23"/>
  <c r="AO612" i="23" s="1"/>
  <c r="AN611" i="23"/>
  <c r="AO611" i="23" s="1"/>
  <c r="AN610" i="23"/>
  <c r="AO610" i="23" s="1"/>
  <c r="AN609" i="23"/>
  <c r="AO609" i="23" s="1"/>
  <c r="AN608" i="23"/>
  <c r="AO608" i="23" s="1"/>
  <c r="AN607" i="23"/>
  <c r="AO607" i="23" s="1"/>
  <c r="AN606" i="23"/>
  <c r="AO606" i="23" s="1"/>
  <c r="AN605" i="23"/>
  <c r="AO605" i="23" s="1"/>
  <c r="AN604" i="23"/>
  <c r="AO604" i="23" s="1"/>
  <c r="AN603" i="23"/>
  <c r="AO603" i="23" s="1"/>
  <c r="AN602" i="23"/>
  <c r="AO602" i="23" s="1"/>
  <c r="AN601" i="23"/>
  <c r="AO601" i="23" s="1"/>
  <c r="AN600" i="23"/>
  <c r="AO600" i="23" s="1"/>
  <c r="AN599" i="23"/>
  <c r="AO599" i="23" s="1"/>
  <c r="AN598" i="23"/>
  <c r="AO598" i="23" s="1"/>
  <c r="AN597" i="23"/>
  <c r="AO597" i="23" s="1"/>
  <c r="AN596" i="23"/>
  <c r="AO596" i="23" s="1"/>
  <c r="AN595" i="23"/>
  <c r="AO595" i="23" s="1"/>
  <c r="AN594" i="23"/>
  <c r="AO594" i="23" s="1"/>
  <c r="AN593" i="23"/>
  <c r="AO593" i="23" s="1"/>
  <c r="AN592" i="23"/>
  <c r="AO592" i="23" s="1"/>
  <c r="AN591" i="23"/>
  <c r="AO591" i="23" s="1"/>
  <c r="AN590" i="23"/>
  <c r="AO590" i="23" s="1"/>
  <c r="AN589" i="23"/>
  <c r="AO589" i="23" s="1"/>
  <c r="AN588" i="23"/>
  <c r="AO588" i="23" s="1"/>
  <c r="AN587" i="23"/>
  <c r="AO587" i="23" s="1"/>
  <c r="AN586" i="23"/>
  <c r="AO586" i="23" s="1"/>
  <c r="AN585" i="23"/>
  <c r="AO585" i="23" s="1"/>
  <c r="AN584" i="23"/>
  <c r="AO584" i="23" s="1"/>
  <c r="AN583" i="23"/>
  <c r="AO583" i="23" s="1"/>
  <c r="AN582" i="23"/>
  <c r="AO582" i="23" s="1"/>
  <c r="AN581" i="23"/>
  <c r="AO581" i="23" s="1"/>
  <c r="AN580" i="23"/>
  <c r="AO580" i="23" s="1"/>
  <c r="AN579" i="23"/>
  <c r="AO579" i="23" s="1"/>
  <c r="AN578" i="23"/>
  <c r="AO578" i="23" s="1"/>
  <c r="AN577" i="23"/>
  <c r="AO577" i="23" s="1"/>
  <c r="AN576" i="23"/>
  <c r="AO576" i="23" s="1"/>
  <c r="AN575" i="23"/>
  <c r="AO575" i="23" s="1"/>
  <c r="AN574" i="23"/>
  <c r="AO574" i="23" s="1"/>
  <c r="AN573" i="23"/>
  <c r="AO573" i="23" s="1"/>
  <c r="AN572" i="23"/>
  <c r="AO572" i="23" s="1"/>
  <c r="AN571" i="23"/>
  <c r="AO571" i="23" s="1"/>
  <c r="AN570" i="23"/>
  <c r="AO570" i="23" s="1"/>
  <c r="AN569" i="23"/>
  <c r="AO569" i="23" s="1"/>
  <c r="AN568" i="23"/>
  <c r="AO568" i="23" s="1"/>
  <c r="AN567" i="23"/>
  <c r="AO567" i="23" s="1"/>
  <c r="AN566" i="23"/>
  <c r="AO566" i="23" s="1"/>
  <c r="AN565" i="23"/>
  <c r="AO565" i="23" s="1"/>
  <c r="AN564" i="23"/>
  <c r="AO564" i="23" s="1"/>
  <c r="AN563" i="23"/>
  <c r="AO563" i="23" s="1"/>
  <c r="AN562" i="23"/>
  <c r="AO562" i="23" s="1"/>
  <c r="AN561" i="23"/>
  <c r="AO561" i="23" s="1"/>
  <c r="AN560" i="23"/>
  <c r="AO560" i="23" s="1"/>
  <c r="AN559" i="23"/>
  <c r="AO559" i="23" s="1"/>
  <c r="AN558" i="23"/>
  <c r="AO558" i="23" s="1"/>
  <c r="AN557" i="23"/>
  <c r="AO557" i="23" s="1"/>
  <c r="AN556" i="23"/>
  <c r="AO556" i="23" s="1"/>
  <c r="AN555" i="23"/>
  <c r="AO555" i="23" s="1"/>
  <c r="AN554" i="23"/>
  <c r="AO554" i="23" s="1"/>
  <c r="AN553" i="23"/>
  <c r="AO553" i="23" s="1"/>
  <c r="AN552" i="23"/>
  <c r="AO552" i="23" s="1"/>
  <c r="AN551" i="23"/>
  <c r="AO551" i="23" s="1"/>
  <c r="AN550" i="23"/>
  <c r="AO550" i="23" s="1"/>
  <c r="AN549" i="23"/>
  <c r="AO549" i="23" s="1"/>
  <c r="AN548" i="23"/>
  <c r="AO548" i="23" s="1"/>
  <c r="AN547" i="23"/>
  <c r="AO547" i="23" s="1"/>
  <c r="AN546" i="23"/>
  <c r="AO546" i="23" s="1"/>
  <c r="AN545" i="23"/>
  <c r="AO545" i="23" s="1"/>
  <c r="AN544" i="23"/>
  <c r="AO544" i="23" s="1"/>
  <c r="AN543" i="23"/>
  <c r="AO543" i="23" s="1"/>
  <c r="AN542" i="23"/>
  <c r="AO542" i="23" s="1"/>
  <c r="AN541" i="23"/>
  <c r="AO541" i="23" s="1"/>
  <c r="AN540" i="23"/>
  <c r="AO540" i="23" s="1"/>
  <c r="AN539" i="23"/>
  <c r="AO539" i="23" s="1"/>
  <c r="AN538" i="23"/>
  <c r="AO538" i="23" s="1"/>
  <c r="AN537" i="23"/>
  <c r="AO537" i="23" s="1"/>
  <c r="AN536" i="23"/>
  <c r="AO536" i="23" s="1"/>
  <c r="AN535" i="23"/>
  <c r="AO535" i="23" s="1"/>
  <c r="AN534" i="23"/>
  <c r="AO534" i="23" s="1"/>
  <c r="AN533" i="23"/>
  <c r="AO533" i="23" s="1"/>
  <c r="AN532" i="23"/>
  <c r="AO532" i="23" s="1"/>
  <c r="AN531" i="23"/>
  <c r="AO531" i="23" s="1"/>
  <c r="AN530" i="23"/>
  <c r="AO530" i="23" s="1"/>
  <c r="AN529" i="23"/>
  <c r="AO529" i="23" s="1"/>
  <c r="AN528" i="23"/>
  <c r="AO528" i="23" s="1"/>
  <c r="AN527" i="23"/>
  <c r="AO527" i="23" s="1"/>
  <c r="AN526" i="23"/>
  <c r="AO526" i="23" s="1"/>
  <c r="AN525" i="23"/>
  <c r="AO525" i="23" s="1"/>
  <c r="AN524" i="23"/>
  <c r="AO524" i="23" s="1"/>
  <c r="AN523" i="23"/>
  <c r="AO523" i="23" s="1"/>
  <c r="AN522" i="23"/>
  <c r="AO522" i="23" s="1"/>
  <c r="AN521" i="23"/>
  <c r="AO521" i="23" s="1"/>
  <c r="AN520" i="23"/>
  <c r="AO520" i="23" s="1"/>
  <c r="AN519" i="23"/>
  <c r="AO519" i="23" s="1"/>
  <c r="AN518" i="23"/>
  <c r="AO518" i="23" s="1"/>
  <c r="AN517" i="23"/>
  <c r="AO517" i="23" s="1"/>
  <c r="AN516" i="23"/>
  <c r="AO516" i="23" s="1"/>
  <c r="AN515" i="23"/>
  <c r="AO515" i="23" s="1"/>
  <c r="AN514" i="23"/>
  <c r="AO514" i="23" s="1"/>
  <c r="AN513" i="23"/>
  <c r="AO513" i="23" s="1"/>
  <c r="AN512" i="23"/>
  <c r="AO512" i="23" s="1"/>
  <c r="AN511" i="23"/>
  <c r="AO511" i="23" s="1"/>
  <c r="AN510" i="23"/>
  <c r="AO510" i="23" s="1"/>
  <c r="AN509" i="23"/>
  <c r="AO509" i="23" s="1"/>
  <c r="AN508" i="23"/>
  <c r="AO508" i="23" s="1"/>
  <c r="AN507" i="23"/>
  <c r="AO507" i="23" s="1"/>
  <c r="AN506" i="23"/>
  <c r="AO506" i="23" s="1"/>
  <c r="AN505" i="23"/>
  <c r="AO505" i="23" s="1"/>
  <c r="AN504" i="23"/>
  <c r="AO504" i="23" s="1"/>
  <c r="AN503" i="23"/>
  <c r="AO503" i="23" s="1"/>
  <c r="AN502" i="23"/>
  <c r="AO502" i="23" s="1"/>
  <c r="AN501" i="23"/>
  <c r="AO501" i="23" s="1"/>
  <c r="AN500" i="23"/>
  <c r="AO500" i="23" s="1"/>
  <c r="AN499" i="23"/>
  <c r="AO499" i="23" s="1"/>
  <c r="AN498" i="23"/>
  <c r="AO498" i="23" s="1"/>
  <c r="AN497" i="23"/>
  <c r="AO497" i="23" s="1"/>
  <c r="AN496" i="23"/>
  <c r="AO496" i="23" s="1"/>
  <c r="AN495" i="23"/>
  <c r="AO495" i="23" s="1"/>
  <c r="AN494" i="23"/>
  <c r="AO494" i="23" s="1"/>
  <c r="AN493" i="23"/>
  <c r="AO493" i="23" s="1"/>
  <c r="AN492" i="23"/>
  <c r="AO492" i="23" s="1"/>
  <c r="AN491" i="23"/>
  <c r="AO491" i="23" s="1"/>
  <c r="AN490" i="23"/>
  <c r="AO490" i="23" s="1"/>
  <c r="AN489" i="23"/>
  <c r="AO489" i="23" s="1"/>
  <c r="AN488" i="23"/>
  <c r="AO488" i="23" s="1"/>
  <c r="AN487" i="23"/>
  <c r="AO487" i="23" s="1"/>
  <c r="AN486" i="23"/>
  <c r="AO486" i="23" s="1"/>
  <c r="AN485" i="23"/>
  <c r="AO485" i="23" s="1"/>
  <c r="AN484" i="23"/>
  <c r="AO484" i="23" s="1"/>
  <c r="AN483" i="23"/>
  <c r="AO483" i="23" s="1"/>
  <c r="AN482" i="23"/>
  <c r="AO482" i="23" s="1"/>
  <c r="AN481" i="23"/>
  <c r="AO481" i="23" s="1"/>
  <c r="AN480" i="23"/>
  <c r="AO480" i="23" s="1"/>
  <c r="AN479" i="23"/>
  <c r="AO479" i="23" s="1"/>
  <c r="AN478" i="23"/>
  <c r="AO478" i="23" s="1"/>
  <c r="AN477" i="23"/>
  <c r="AO477" i="23" s="1"/>
  <c r="AN476" i="23"/>
  <c r="AO476" i="23" s="1"/>
  <c r="AN475" i="23"/>
  <c r="AO475" i="23" s="1"/>
  <c r="AN474" i="23"/>
  <c r="AO474" i="23" s="1"/>
  <c r="AN473" i="23"/>
  <c r="AO473" i="23" s="1"/>
  <c r="AN472" i="23"/>
  <c r="AO472" i="23" s="1"/>
  <c r="AN471" i="23"/>
  <c r="AO471" i="23" s="1"/>
  <c r="AN470" i="23"/>
  <c r="AO470" i="23" s="1"/>
  <c r="AN469" i="23"/>
  <c r="AO469" i="23" s="1"/>
  <c r="AN468" i="23"/>
  <c r="AO468" i="23" s="1"/>
  <c r="AN467" i="23"/>
  <c r="AO467" i="23" s="1"/>
  <c r="AN466" i="23"/>
  <c r="AO466" i="23" s="1"/>
  <c r="AN465" i="23"/>
  <c r="AO465" i="23" s="1"/>
  <c r="AN464" i="23"/>
  <c r="AO464" i="23" s="1"/>
  <c r="AN463" i="23"/>
  <c r="AO463" i="23" s="1"/>
  <c r="AN462" i="23"/>
  <c r="AO462" i="23" s="1"/>
  <c r="AN461" i="23"/>
  <c r="AO461" i="23" s="1"/>
  <c r="AN460" i="23"/>
  <c r="AO460" i="23" s="1"/>
  <c r="AN459" i="23"/>
  <c r="AO459" i="23" s="1"/>
  <c r="AN458" i="23"/>
  <c r="AO458" i="23" s="1"/>
  <c r="AN457" i="23"/>
  <c r="AO457" i="23" s="1"/>
  <c r="AN456" i="23"/>
  <c r="AO456" i="23" s="1"/>
  <c r="AN455" i="23"/>
  <c r="AO455" i="23" s="1"/>
  <c r="AN454" i="23"/>
  <c r="AO454" i="23" s="1"/>
  <c r="AN453" i="23"/>
  <c r="AO453" i="23" s="1"/>
  <c r="AN452" i="23"/>
  <c r="AO452" i="23" s="1"/>
  <c r="AN451" i="23"/>
  <c r="AO451" i="23" s="1"/>
  <c r="AN450" i="23"/>
  <c r="AO450" i="23" s="1"/>
  <c r="AN449" i="23"/>
  <c r="AO449" i="23" s="1"/>
  <c r="AN448" i="23"/>
  <c r="AO448" i="23" s="1"/>
  <c r="AN447" i="23"/>
  <c r="AO447" i="23" s="1"/>
  <c r="AN446" i="23"/>
  <c r="AO446" i="23" s="1"/>
  <c r="AN445" i="23"/>
  <c r="AO445" i="23" s="1"/>
  <c r="AN444" i="23"/>
  <c r="AO444" i="23" s="1"/>
  <c r="AN443" i="23"/>
  <c r="AO443" i="23" s="1"/>
  <c r="AN442" i="23"/>
  <c r="AO442" i="23" s="1"/>
  <c r="AN441" i="23"/>
  <c r="AO441" i="23" s="1"/>
  <c r="AN440" i="23"/>
  <c r="AO440" i="23" s="1"/>
  <c r="AN439" i="23"/>
  <c r="AO439" i="23" s="1"/>
  <c r="AN438" i="23"/>
  <c r="AO438" i="23" s="1"/>
  <c r="AN437" i="23"/>
  <c r="AO437" i="23" s="1"/>
  <c r="AN436" i="23"/>
  <c r="AO436" i="23" s="1"/>
  <c r="AN435" i="23"/>
  <c r="AO435" i="23" s="1"/>
  <c r="AN434" i="23"/>
  <c r="AO434" i="23" s="1"/>
  <c r="AN433" i="23"/>
  <c r="AO433" i="23" s="1"/>
  <c r="AN432" i="23"/>
  <c r="AO432" i="23" s="1"/>
  <c r="AN431" i="23"/>
  <c r="AO431" i="23" s="1"/>
  <c r="AN430" i="23"/>
  <c r="AO430" i="23" s="1"/>
  <c r="AN429" i="23"/>
  <c r="AO429" i="23" s="1"/>
  <c r="AN428" i="23"/>
  <c r="AO428" i="23" s="1"/>
  <c r="AN427" i="23"/>
  <c r="AO427" i="23" s="1"/>
  <c r="AN426" i="23"/>
  <c r="AO426" i="23" s="1"/>
  <c r="AN425" i="23"/>
  <c r="AO425" i="23" s="1"/>
  <c r="AN424" i="23"/>
  <c r="AO424" i="23" s="1"/>
  <c r="AN423" i="23"/>
  <c r="AO423" i="23" s="1"/>
  <c r="AN422" i="23"/>
  <c r="AO422" i="23" s="1"/>
  <c r="AN421" i="23"/>
  <c r="AO421" i="23" s="1"/>
  <c r="AN420" i="23"/>
  <c r="AO420" i="23" s="1"/>
  <c r="AN419" i="23"/>
  <c r="AO419" i="23" s="1"/>
  <c r="AN418" i="23"/>
  <c r="AO418" i="23" s="1"/>
  <c r="AN417" i="23"/>
  <c r="AO417" i="23" s="1"/>
  <c r="AN416" i="23"/>
  <c r="AO416" i="23" s="1"/>
  <c r="AN415" i="23"/>
  <c r="AO415" i="23" s="1"/>
  <c r="AN414" i="23"/>
  <c r="AO414" i="23" s="1"/>
  <c r="AN413" i="23"/>
  <c r="AO413" i="23" s="1"/>
  <c r="AN412" i="23"/>
  <c r="AO412" i="23" s="1"/>
  <c r="AN411" i="23"/>
  <c r="AO411" i="23" s="1"/>
  <c r="AN410" i="23"/>
  <c r="AO410" i="23" s="1"/>
  <c r="AN409" i="23"/>
  <c r="AO409" i="23" s="1"/>
  <c r="AN408" i="23"/>
  <c r="AO408" i="23" s="1"/>
  <c r="AN407" i="23"/>
  <c r="AO407" i="23" s="1"/>
  <c r="AN406" i="23"/>
  <c r="AO406" i="23" s="1"/>
  <c r="AN405" i="23"/>
  <c r="AO405" i="23" s="1"/>
  <c r="AN404" i="23"/>
  <c r="AO404" i="23" s="1"/>
  <c r="AN403" i="23"/>
  <c r="AO403" i="23" s="1"/>
  <c r="AN402" i="23"/>
  <c r="AO402" i="23" s="1"/>
  <c r="AN401" i="23"/>
  <c r="AO401" i="23" s="1"/>
  <c r="AN400" i="23"/>
  <c r="AO400" i="23" s="1"/>
  <c r="AN399" i="23"/>
  <c r="AO399" i="23" s="1"/>
  <c r="AN398" i="23"/>
  <c r="AO398" i="23" s="1"/>
  <c r="AN397" i="23"/>
  <c r="AO397" i="23" s="1"/>
  <c r="AN396" i="23"/>
  <c r="AO396" i="23" s="1"/>
  <c r="AN395" i="23"/>
  <c r="AO395" i="23" s="1"/>
  <c r="AN394" i="23"/>
  <c r="AO394" i="23" s="1"/>
  <c r="AN393" i="23"/>
  <c r="AO393" i="23" s="1"/>
  <c r="AN392" i="23"/>
  <c r="AO392" i="23" s="1"/>
  <c r="AN391" i="23"/>
  <c r="AO391" i="23" s="1"/>
  <c r="AN390" i="23"/>
  <c r="AO390" i="23" s="1"/>
  <c r="AN389" i="23"/>
  <c r="AO389" i="23" s="1"/>
  <c r="AN388" i="23"/>
  <c r="AO388" i="23" s="1"/>
  <c r="AN387" i="23"/>
  <c r="AO387" i="23" s="1"/>
  <c r="AN386" i="23"/>
  <c r="AO386" i="23" s="1"/>
  <c r="AN385" i="23"/>
  <c r="AO385" i="23" s="1"/>
  <c r="AN384" i="23"/>
  <c r="AO384" i="23" s="1"/>
  <c r="AN383" i="23"/>
  <c r="AO383" i="23" s="1"/>
  <c r="AN382" i="23"/>
  <c r="AO382" i="23" s="1"/>
  <c r="AN381" i="23"/>
  <c r="AO381" i="23" s="1"/>
  <c r="AN380" i="23"/>
  <c r="AO380" i="23" s="1"/>
  <c r="AN379" i="23"/>
  <c r="AO379" i="23" s="1"/>
  <c r="AN378" i="23"/>
  <c r="AO378" i="23" s="1"/>
  <c r="AN377" i="23"/>
  <c r="AO377" i="23" s="1"/>
  <c r="AN376" i="23"/>
  <c r="AO376" i="23" s="1"/>
  <c r="AO375" i="23"/>
  <c r="AO374" i="23"/>
  <c r="AO373" i="23"/>
  <c r="AO372" i="23"/>
  <c r="AO371" i="23"/>
  <c r="AO370" i="23"/>
  <c r="AN369" i="23"/>
  <c r="AO369" i="23" s="1"/>
  <c r="AO368" i="23"/>
  <c r="AO367" i="23"/>
  <c r="AO366" i="23"/>
  <c r="AO365" i="23"/>
  <c r="AO364" i="23"/>
  <c r="AO363" i="23"/>
  <c r="AO362" i="23"/>
  <c r="AO361" i="23"/>
  <c r="AO360" i="23"/>
  <c r="AO359" i="23"/>
  <c r="AO358" i="23"/>
  <c r="AO357" i="23"/>
  <c r="AO356" i="23"/>
  <c r="AO355" i="23"/>
  <c r="AO354" i="23"/>
  <c r="AO353" i="23"/>
  <c r="AO352" i="23"/>
  <c r="AO351" i="23"/>
  <c r="AO350" i="23"/>
  <c r="AO349" i="23"/>
  <c r="AO348" i="23"/>
  <c r="AO347" i="23"/>
  <c r="AN346" i="23"/>
  <c r="AO346" i="23" s="1"/>
  <c r="AN345" i="23"/>
  <c r="AO345" i="23" s="1"/>
  <c r="AN344" i="23"/>
  <c r="AO344" i="23" s="1"/>
  <c r="AN343" i="23"/>
  <c r="AO343" i="23" s="1"/>
  <c r="AN342" i="23"/>
  <c r="AO342" i="23" s="1"/>
  <c r="AN341" i="23"/>
  <c r="AO341" i="23" s="1"/>
  <c r="AN340" i="23"/>
  <c r="AO340" i="23" s="1"/>
  <c r="AN339" i="23"/>
  <c r="AO339" i="23" s="1"/>
  <c r="AN338" i="23"/>
  <c r="AO338" i="23" s="1"/>
  <c r="AN337" i="23"/>
  <c r="AO337" i="23" s="1"/>
  <c r="AN336" i="23"/>
  <c r="AO336" i="23" s="1"/>
  <c r="AN335" i="23"/>
  <c r="AO335" i="23" s="1"/>
  <c r="AN334" i="23"/>
  <c r="AO334" i="23" s="1"/>
  <c r="AN333" i="23"/>
  <c r="AO333" i="23" s="1"/>
  <c r="AN332" i="23"/>
  <c r="AO332" i="23" s="1"/>
  <c r="AN331" i="23"/>
  <c r="AO331" i="23" s="1"/>
  <c r="AN330" i="23"/>
  <c r="AO330" i="23" s="1"/>
  <c r="AN329" i="23"/>
  <c r="AO329" i="23" s="1"/>
  <c r="AN328" i="23"/>
  <c r="AO328" i="23" s="1"/>
  <c r="AN327" i="23"/>
  <c r="AO327" i="23" s="1"/>
  <c r="AN326" i="23"/>
  <c r="AO326" i="23" s="1"/>
  <c r="AN325" i="23"/>
  <c r="AO325" i="23" s="1"/>
  <c r="AN324" i="23"/>
  <c r="AO324" i="23" s="1"/>
  <c r="AN323" i="23"/>
  <c r="AO323" i="23" s="1"/>
  <c r="AN322" i="23"/>
  <c r="AO322" i="23" s="1"/>
  <c r="AN321" i="23"/>
  <c r="AO321" i="23" s="1"/>
  <c r="AN320" i="23"/>
  <c r="AO320" i="23" s="1"/>
  <c r="AN319" i="23"/>
  <c r="AO319" i="23" s="1"/>
  <c r="AN318" i="23"/>
  <c r="AO318" i="23" s="1"/>
  <c r="AN317" i="23"/>
  <c r="AO317" i="23" s="1"/>
  <c r="AN316" i="23"/>
  <c r="AO316" i="23" s="1"/>
  <c r="AN315" i="23"/>
  <c r="AO315" i="23" s="1"/>
  <c r="AN314" i="23"/>
  <c r="AO314" i="23" s="1"/>
  <c r="AN313" i="23"/>
  <c r="AO313" i="23" s="1"/>
  <c r="AN312" i="23"/>
  <c r="AO312" i="23" s="1"/>
  <c r="AN311" i="23"/>
  <c r="AO311" i="23" s="1"/>
  <c r="AN310" i="23"/>
  <c r="AO310" i="23" s="1"/>
  <c r="AN309" i="23"/>
  <c r="AO309" i="23" s="1"/>
  <c r="AN308" i="23"/>
  <c r="AO308" i="23" s="1"/>
  <c r="AN307" i="23"/>
  <c r="AO307" i="23" s="1"/>
  <c r="AN306" i="23"/>
  <c r="AO306" i="23" s="1"/>
  <c r="AN305" i="23"/>
  <c r="AO305" i="23" s="1"/>
  <c r="AN304" i="23"/>
  <c r="AO304" i="23" s="1"/>
  <c r="AN303" i="23"/>
  <c r="AO303" i="23" s="1"/>
  <c r="AN302" i="23"/>
  <c r="AO302" i="23" s="1"/>
  <c r="AN301" i="23"/>
  <c r="AO301" i="23" s="1"/>
  <c r="AN300" i="23"/>
  <c r="AO300" i="23" s="1"/>
  <c r="AN299" i="23"/>
  <c r="AO299" i="23" s="1"/>
  <c r="AN298" i="23"/>
  <c r="AO298" i="23" s="1"/>
  <c r="AN297" i="23"/>
  <c r="AO297" i="23" s="1"/>
  <c r="AN296" i="23"/>
  <c r="AO296" i="23" s="1"/>
  <c r="AN295" i="23"/>
  <c r="AO295" i="23" s="1"/>
  <c r="AN294" i="23"/>
  <c r="AO294" i="23" s="1"/>
  <c r="AN293" i="23"/>
  <c r="AO293" i="23" s="1"/>
  <c r="AN292" i="23"/>
  <c r="AO292" i="23" s="1"/>
  <c r="AN291" i="23"/>
  <c r="AO291" i="23" s="1"/>
  <c r="AN290" i="23"/>
  <c r="AO290" i="23" s="1"/>
  <c r="AN289" i="23"/>
  <c r="AO289" i="23" s="1"/>
  <c r="AN288" i="23"/>
  <c r="AO288" i="23" s="1"/>
  <c r="AN287" i="23"/>
  <c r="AO287" i="23" s="1"/>
  <c r="AN286" i="23"/>
  <c r="AO286" i="23" s="1"/>
  <c r="AN285" i="23"/>
  <c r="AO285" i="23" s="1"/>
  <c r="AN284" i="23"/>
  <c r="AO284" i="23" s="1"/>
  <c r="AN283" i="23"/>
  <c r="AO283" i="23" s="1"/>
  <c r="AN282" i="23"/>
  <c r="AO282" i="23" s="1"/>
  <c r="AN281" i="23"/>
  <c r="AO281" i="23" s="1"/>
  <c r="AN279" i="23"/>
  <c r="AO279" i="23" s="1"/>
  <c r="AN278" i="23"/>
  <c r="AO278" i="23" s="1"/>
  <c r="AN277" i="23"/>
  <c r="AO277" i="23" s="1"/>
  <c r="AN276" i="23"/>
  <c r="AO276" i="23" s="1"/>
  <c r="AN275" i="23"/>
  <c r="AO275" i="23" s="1"/>
  <c r="AN274" i="23"/>
  <c r="AO274" i="23" s="1"/>
  <c r="AN273" i="23"/>
  <c r="AO273" i="23" s="1"/>
  <c r="AN272" i="23"/>
  <c r="AO272" i="23" s="1"/>
  <c r="AN271" i="23"/>
  <c r="AO271" i="23" s="1"/>
  <c r="AN270" i="23"/>
  <c r="AO270" i="23" s="1"/>
  <c r="AN269" i="23"/>
  <c r="AO269" i="23" s="1"/>
  <c r="AN268" i="23"/>
  <c r="AO268" i="23" s="1"/>
  <c r="AN267" i="23"/>
  <c r="AO267" i="23" s="1"/>
  <c r="AN266" i="23"/>
  <c r="AO266" i="23" s="1"/>
  <c r="AN265" i="23"/>
  <c r="AO265" i="23" s="1"/>
  <c r="AN264" i="23"/>
  <c r="AO264" i="23" s="1"/>
  <c r="AN263" i="23"/>
  <c r="AO263" i="23" s="1"/>
  <c r="AN262" i="23"/>
  <c r="AO262" i="23" s="1"/>
  <c r="AN261" i="23"/>
  <c r="AO261" i="23" s="1"/>
  <c r="AN260" i="23"/>
  <c r="AO260" i="23" s="1"/>
  <c r="AN259" i="23"/>
  <c r="AO259" i="23" s="1"/>
  <c r="AN258" i="23"/>
  <c r="AO258" i="23" s="1"/>
  <c r="AN257" i="23"/>
  <c r="AO257" i="23" s="1"/>
  <c r="AN256" i="23"/>
  <c r="AO256" i="23" s="1"/>
  <c r="AN255" i="23"/>
  <c r="AO255" i="23" s="1"/>
  <c r="AN254" i="23"/>
  <c r="AO254" i="23" s="1"/>
  <c r="AN253" i="23"/>
  <c r="AO253" i="23" s="1"/>
  <c r="AN252" i="23"/>
  <c r="AO252" i="23" s="1"/>
  <c r="AN251" i="23"/>
  <c r="AO251" i="23" s="1"/>
  <c r="AN250" i="23"/>
  <c r="AO250" i="23" s="1"/>
  <c r="AN249" i="23"/>
  <c r="AO249" i="23" s="1"/>
  <c r="AN248" i="23"/>
  <c r="AO248" i="23" s="1"/>
  <c r="AN247" i="23"/>
  <c r="AO247" i="23" s="1"/>
  <c r="AN246" i="23"/>
  <c r="AO246" i="23" s="1"/>
  <c r="AN245" i="23"/>
  <c r="AO245" i="23" s="1"/>
  <c r="AN244" i="23"/>
  <c r="AO244" i="23" s="1"/>
  <c r="AN243" i="23"/>
  <c r="AO243" i="23" s="1"/>
  <c r="AN242" i="23"/>
  <c r="AO242" i="23" s="1"/>
  <c r="AN241" i="23"/>
  <c r="AO241" i="23" s="1"/>
  <c r="AN240" i="23"/>
  <c r="AO240" i="23" s="1"/>
  <c r="AN239" i="23"/>
  <c r="AO239" i="23" s="1"/>
  <c r="AN238" i="23"/>
  <c r="AO238" i="23" s="1"/>
  <c r="AN237" i="23"/>
  <c r="AO237" i="23" s="1"/>
  <c r="AN236" i="23"/>
  <c r="AO236" i="23" s="1"/>
  <c r="AN235" i="23"/>
  <c r="AO235" i="23" s="1"/>
  <c r="AN234" i="23"/>
  <c r="AO234" i="23" s="1"/>
  <c r="AN233" i="23"/>
  <c r="AO233" i="23" s="1"/>
  <c r="AN232" i="23"/>
  <c r="AO232" i="23" s="1"/>
  <c r="AN231" i="23"/>
  <c r="AO231" i="23" s="1"/>
  <c r="AN230" i="23"/>
  <c r="AO230" i="23" s="1"/>
  <c r="AN229" i="23"/>
  <c r="AO229" i="23" s="1"/>
  <c r="AN228" i="23"/>
  <c r="AO228" i="23" s="1"/>
  <c r="AN227" i="23"/>
  <c r="AO227" i="23" s="1"/>
  <c r="AN226" i="23"/>
  <c r="AO226" i="23" s="1"/>
  <c r="AN225" i="23"/>
  <c r="AO225" i="23" s="1"/>
  <c r="AN224" i="23"/>
  <c r="AO224" i="23" s="1"/>
  <c r="AN223" i="23"/>
  <c r="AO223" i="23" s="1"/>
  <c r="AN222" i="23"/>
  <c r="AO222" i="23" s="1"/>
  <c r="AN221" i="23"/>
  <c r="AO221" i="23" s="1"/>
  <c r="AN220" i="23"/>
  <c r="AO220" i="23" s="1"/>
  <c r="AN219" i="23"/>
  <c r="AO219" i="23" s="1"/>
  <c r="AN218" i="23"/>
  <c r="AO218" i="23" s="1"/>
  <c r="AN217" i="23"/>
  <c r="AO217" i="23" s="1"/>
  <c r="AN216" i="23"/>
  <c r="AO216" i="23" s="1"/>
  <c r="AN215" i="23"/>
  <c r="AO215" i="23" s="1"/>
  <c r="AN214" i="23"/>
  <c r="AO214" i="23" s="1"/>
  <c r="AN213" i="23"/>
  <c r="AO213" i="23" s="1"/>
  <c r="AN212" i="23"/>
  <c r="AO212" i="23" s="1"/>
  <c r="AN211" i="23"/>
  <c r="AO211" i="23" s="1"/>
  <c r="AN210" i="23"/>
  <c r="AO210" i="23" s="1"/>
  <c r="AN209" i="23"/>
  <c r="AO209" i="23" s="1"/>
  <c r="AN208" i="23"/>
  <c r="AO208" i="23" s="1"/>
  <c r="AN207" i="23"/>
  <c r="AO207" i="23" s="1"/>
  <c r="AN206" i="23"/>
  <c r="AO206" i="23" s="1"/>
  <c r="AN205" i="23"/>
  <c r="AO205" i="23" s="1"/>
  <c r="AN204" i="23"/>
  <c r="AO204" i="23" s="1"/>
  <c r="AN203" i="23"/>
  <c r="AO203" i="23" s="1"/>
  <c r="AN202" i="23"/>
  <c r="AO202" i="23" s="1"/>
  <c r="AN201" i="23"/>
  <c r="AO201" i="23" s="1"/>
  <c r="AN200" i="23"/>
  <c r="AO200" i="23" s="1"/>
  <c r="AN199" i="23"/>
  <c r="AO199" i="23" s="1"/>
  <c r="AN198" i="23"/>
  <c r="AO198" i="23" s="1"/>
  <c r="AN197" i="23"/>
  <c r="AO197" i="23" s="1"/>
  <c r="AN196" i="23"/>
  <c r="AO196" i="23" s="1"/>
  <c r="AN195" i="23"/>
  <c r="AO195" i="23" s="1"/>
  <c r="AN194" i="23"/>
  <c r="AO194" i="23" s="1"/>
  <c r="AN193" i="23"/>
  <c r="AO193" i="23" s="1"/>
  <c r="AN192" i="23"/>
  <c r="AO192" i="23" s="1"/>
  <c r="AN191" i="23"/>
  <c r="AO191" i="23" s="1"/>
  <c r="AN190" i="23"/>
  <c r="AO190" i="23" s="1"/>
  <c r="AN189" i="23"/>
  <c r="AO189" i="23" s="1"/>
  <c r="AN188" i="23"/>
  <c r="AO188" i="23" s="1"/>
  <c r="AN187" i="23"/>
  <c r="AO187" i="23" s="1"/>
  <c r="AN186" i="23"/>
  <c r="AO186" i="23" s="1"/>
  <c r="AN185" i="23"/>
  <c r="AO185" i="23" s="1"/>
  <c r="AN184" i="23"/>
  <c r="AO184" i="23" s="1"/>
  <c r="AN183" i="23"/>
  <c r="AO183" i="23" s="1"/>
  <c r="AN182" i="23"/>
  <c r="AO182" i="23" s="1"/>
  <c r="AN181" i="23"/>
  <c r="AO181" i="23" s="1"/>
  <c r="AN180" i="23"/>
  <c r="AO180" i="23" s="1"/>
  <c r="AN179" i="23"/>
  <c r="AO179" i="23" s="1"/>
  <c r="AN178" i="23"/>
  <c r="AO178" i="23" s="1"/>
  <c r="AN177" i="23"/>
  <c r="AO177" i="23" s="1"/>
  <c r="AN176" i="23"/>
  <c r="AO176" i="23" s="1"/>
  <c r="AN175" i="23"/>
  <c r="AO175" i="23" s="1"/>
  <c r="AN174" i="23"/>
  <c r="AO174" i="23" s="1"/>
  <c r="AN173" i="23"/>
  <c r="AO173" i="23" s="1"/>
  <c r="AN172" i="23"/>
  <c r="AO172" i="23" s="1"/>
  <c r="AN171" i="23"/>
  <c r="AO171" i="23" s="1"/>
  <c r="AN170" i="23"/>
  <c r="AO170" i="23" s="1"/>
  <c r="AN169" i="23"/>
  <c r="AO169" i="23" s="1"/>
  <c r="AN168" i="23"/>
  <c r="AO168" i="23" s="1"/>
  <c r="AN167" i="23"/>
  <c r="AO167" i="23" s="1"/>
  <c r="AN166" i="23"/>
  <c r="AO166" i="23" s="1"/>
  <c r="AN165" i="23"/>
  <c r="AO165" i="23" s="1"/>
  <c r="AN164" i="23"/>
  <c r="AO164" i="23" s="1"/>
  <c r="AN163" i="23"/>
  <c r="AO163" i="23" s="1"/>
  <c r="AN162" i="23"/>
  <c r="AO162" i="23" s="1"/>
  <c r="AN161" i="23"/>
  <c r="AO161" i="23" s="1"/>
  <c r="AN160" i="23"/>
  <c r="AO160" i="23" s="1"/>
  <c r="AN159" i="23"/>
  <c r="AO159" i="23" s="1"/>
  <c r="AN158" i="23"/>
  <c r="AO158" i="23" s="1"/>
  <c r="AN157" i="23"/>
  <c r="AO157" i="23" s="1"/>
  <c r="AN156" i="23"/>
  <c r="AO156" i="23" s="1"/>
  <c r="AN155" i="23"/>
  <c r="AO155" i="23" s="1"/>
  <c r="AN154" i="23"/>
  <c r="AO154" i="23" s="1"/>
  <c r="AN153" i="23"/>
  <c r="AO153" i="23" s="1"/>
  <c r="AN152" i="23"/>
  <c r="AO152" i="23" s="1"/>
  <c r="AN151" i="23"/>
  <c r="AO151" i="23" s="1"/>
  <c r="AN150" i="23"/>
  <c r="AO150" i="23" s="1"/>
  <c r="AN149" i="23"/>
  <c r="AO149" i="23" s="1"/>
  <c r="AN148" i="23"/>
  <c r="AO148" i="23" s="1"/>
  <c r="AN147" i="23"/>
  <c r="AO147" i="23" s="1"/>
  <c r="AN146" i="23"/>
  <c r="AO146" i="23" s="1"/>
  <c r="AN145" i="23"/>
  <c r="AO145" i="23" s="1"/>
  <c r="AN144" i="23"/>
  <c r="AO144" i="23" s="1"/>
  <c r="AN143" i="23"/>
  <c r="AO143" i="23" s="1"/>
  <c r="AN142" i="23"/>
  <c r="AO142" i="23" s="1"/>
  <c r="AN141" i="23"/>
  <c r="AO141" i="23" s="1"/>
  <c r="AN140" i="23"/>
  <c r="AO140" i="23" s="1"/>
  <c r="AN139" i="23"/>
  <c r="AO139" i="23" s="1"/>
  <c r="AN138" i="23"/>
  <c r="AO138" i="23" s="1"/>
  <c r="AN137" i="23"/>
  <c r="AO137" i="23" s="1"/>
  <c r="AN136" i="23"/>
  <c r="AO136" i="23" s="1"/>
  <c r="AN135" i="23"/>
  <c r="AO135" i="23" s="1"/>
  <c r="AN134" i="23"/>
  <c r="AO134" i="23" s="1"/>
  <c r="AN133" i="23"/>
  <c r="AO133" i="23" s="1"/>
  <c r="AN132" i="23"/>
  <c r="AO132" i="23" s="1"/>
  <c r="AN131" i="23"/>
  <c r="AO131" i="23" s="1"/>
  <c r="AN130" i="23"/>
  <c r="AO130" i="23" s="1"/>
  <c r="AN129" i="23"/>
  <c r="AO129" i="23" s="1"/>
  <c r="AN128" i="23"/>
  <c r="AO128" i="23" s="1"/>
  <c r="AN127" i="23"/>
  <c r="AO127" i="23" s="1"/>
  <c r="AN126" i="23"/>
  <c r="AO126" i="23" s="1"/>
  <c r="AN125" i="23"/>
  <c r="AO125" i="23" s="1"/>
  <c r="AN124" i="23"/>
  <c r="AO124" i="23" s="1"/>
  <c r="AN123" i="23"/>
  <c r="AO123" i="23" s="1"/>
  <c r="AN122" i="23"/>
  <c r="AO122" i="23" s="1"/>
  <c r="AN121" i="23"/>
  <c r="AO121" i="23" s="1"/>
  <c r="AN120" i="23"/>
  <c r="AO120" i="23" s="1"/>
  <c r="AN119" i="23"/>
  <c r="AO119" i="23" s="1"/>
  <c r="AN118" i="23"/>
  <c r="AO118" i="23" s="1"/>
  <c r="AN117" i="23"/>
  <c r="AO117" i="23" s="1"/>
  <c r="AN116" i="23"/>
  <c r="AO116" i="23" s="1"/>
  <c r="AN115" i="23"/>
  <c r="AO115" i="23" s="1"/>
  <c r="AN114" i="23"/>
  <c r="AO114" i="23" s="1"/>
  <c r="AN113" i="23"/>
  <c r="AO113" i="23" s="1"/>
  <c r="AN112" i="23"/>
  <c r="AO112" i="23" s="1"/>
  <c r="AN111" i="23"/>
  <c r="AO111" i="23" s="1"/>
  <c r="AN110" i="23"/>
  <c r="AO110" i="23" s="1"/>
  <c r="AN109" i="23"/>
  <c r="AO109" i="23" s="1"/>
  <c r="AN108" i="23"/>
  <c r="AO108" i="23" s="1"/>
  <c r="AN107" i="23"/>
  <c r="AO107" i="23" s="1"/>
  <c r="AN106" i="23"/>
  <c r="AO106" i="23" s="1"/>
  <c r="AN105" i="23"/>
  <c r="AO105" i="23" s="1"/>
  <c r="AN104" i="23"/>
  <c r="AO104" i="23" s="1"/>
  <c r="AN103" i="23"/>
  <c r="AO103" i="23" s="1"/>
  <c r="AN102" i="23"/>
  <c r="AO102" i="23" s="1"/>
  <c r="AN101" i="23"/>
  <c r="AO101" i="23" s="1"/>
  <c r="AN100" i="23"/>
  <c r="AO100" i="23" s="1"/>
  <c r="AN99" i="23"/>
  <c r="AO99" i="23" s="1"/>
  <c r="AN98" i="23"/>
  <c r="AO98" i="23" s="1"/>
  <c r="AN97" i="23"/>
  <c r="AO97" i="23" s="1"/>
  <c r="AN96" i="23"/>
  <c r="AO96" i="23" s="1"/>
  <c r="AN95" i="23"/>
  <c r="AO95" i="23" s="1"/>
  <c r="AN94" i="23"/>
  <c r="AO94" i="23" s="1"/>
  <c r="AN93" i="23"/>
  <c r="AO93" i="23" s="1"/>
  <c r="AN92" i="23"/>
  <c r="AO92" i="23" s="1"/>
  <c r="AN91" i="23"/>
  <c r="AO91" i="23" s="1"/>
  <c r="AN90" i="23"/>
  <c r="AO90" i="23" s="1"/>
  <c r="AN89" i="23"/>
  <c r="AO89" i="23" s="1"/>
  <c r="AN88" i="23"/>
  <c r="AO88" i="23" s="1"/>
  <c r="AN87" i="23"/>
  <c r="AO87" i="23" s="1"/>
  <c r="AN86" i="23"/>
  <c r="AO86" i="23" s="1"/>
  <c r="AN85" i="23"/>
  <c r="AO85" i="23" s="1"/>
  <c r="AN84" i="23"/>
  <c r="AO84" i="23" s="1"/>
  <c r="AN83" i="23"/>
  <c r="AO83" i="23" s="1"/>
  <c r="AN82" i="23"/>
  <c r="AO82" i="23" s="1"/>
  <c r="AN81" i="23"/>
  <c r="AO81" i="23" s="1"/>
  <c r="AN80" i="23"/>
  <c r="AO80" i="23" s="1"/>
  <c r="AN79" i="23"/>
  <c r="AO79" i="23" s="1"/>
  <c r="AN78" i="23"/>
  <c r="AO78" i="23" s="1"/>
  <c r="AN77" i="23"/>
  <c r="AO77" i="23" s="1"/>
  <c r="AN76" i="23"/>
  <c r="AO76" i="23" s="1"/>
  <c r="AN75" i="23"/>
  <c r="AO75" i="23" s="1"/>
  <c r="AN74" i="23"/>
  <c r="AO74" i="23" s="1"/>
  <c r="AN73" i="23"/>
  <c r="AO73" i="23" s="1"/>
  <c r="AN72" i="23"/>
  <c r="AO72" i="23" s="1"/>
  <c r="AN71" i="23"/>
  <c r="AO71" i="23" s="1"/>
  <c r="AN70" i="23"/>
  <c r="AO70" i="23" s="1"/>
  <c r="AN69" i="23"/>
  <c r="AO69" i="23" s="1"/>
  <c r="AN68" i="23"/>
  <c r="AO68" i="23" s="1"/>
  <c r="AN67" i="23"/>
  <c r="AO67" i="23" s="1"/>
  <c r="AN66" i="23"/>
  <c r="AO66" i="23" s="1"/>
  <c r="AN65" i="23"/>
  <c r="AO65" i="23" s="1"/>
  <c r="AN64" i="23"/>
  <c r="AO64" i="23" s="1"/>
  <c r="AN63" i="23"/>
  <c r="AO63" i="23" s="1"/>
  <c r="AN62" i="23"/>
  <c r="AO62" i="23" s="1"/>
  <c r="AN61" i="23"/>
  <c r="AO61" i="23" s="1"/>
  <c r="AN60" i="23"/>
  <c r="AO60" i="23" s="1"/>
  <c r="AN59" i="23"/>
  <c r="AO59" i="23" s="1"/>
  <c r="AN58" i="23"/>
  <c r="AO58" i="23" s="1"/>
  <c r="AN57" i="23"/>
  <c r="AO57" i="23" s="1"/>
  <c r="AN56" i="23"/>
  <c r="AO56" i="23" s="1"/>
  <c r="AN55" i="23"/>
  <c r="AO55" i="23" s="1"/>
  <c r="AN54" i="23"/>
  <c r="AO54" i="23" s="1"/>
  <c r="AN53" i="23"/>
  <c r="AO53" i="23" s="1"/>
  <c r="AN52" i="23"/>
  <c r="AO52" i="23" s="1"/>
  <c r="AN51" i="23"/>
  <c r="AO51" i="23" s="1"/>
  <c r="AN50" i="23"/>
  <c r="AO50" i="23" s="1"/>
  <c r="AN49" i="23"/>
  <c r="AO49" i="23" s="1"/>
  <c r="AN48" i="23"/>
  <c r="AO48" i="23" s="1"/>
  <c r="AN47" i="23"/>
  <c r="AO47" i="23" s="1"/>
  <c r="AN46" i="23"/>
  <c r="AO46" i="23" s="1"/>
  <c r="AN45" i="23"/>
  <c r="AO45" i="23" s="1"/>
  <c r="AN44" i="23"/>
  <c r="AO44" i="23" s="1"/>
  <c r="AN43" i="23"/>
  <c r="AO43" i="23" s="1"/>
  <c r="AN42" i="23"/>
  <c r="AO42" i="23" s="1"/>
  <c r="AN41" i="23"/>
  <c r="AO41" i="23" s="1"/>
  <c r="AN40" i="23"/>
  <c r="AO40" i="23" s="1"/>
  <c r="AN39" i="23"/>
  <c r="AO39" i="23" s="1"/>
  <c r="AN38" i="23"/>
  <c r="AO38" i="23" s="1"/>
  <c r="AN37" i="23"/>
  <c r="AO37" i="23" s="1"/>
  <c r="AN36" i="23"/>
  <c r="AO36" i="23" s="1"/>
  <c r="AN35" i="23"/>
  <c r="AO35" i="23" s="1"/>
  <c r="AN34" i="23"/>
  <c r="AO34" i="23" s="1"/>
  <c r="AN33" i="23"/>
  <c r="AO33" i="23" s="1"/>
  <c r="AN32" i="23"/>
  <c r="AO32" i="23" s="1"/>
  <c r="AN31" i="23"/>
  <c r="AO31" i="23" s="1"/>
  <c r="AN30" i="23"/>
  <c r="AO30" i="23" s="1"/>
  <c r="AN29" i="23"/>
  <c r="AO29" i="23" s="1"/>
  <c r="AN28" i="23"/>
  <c r="AO28" i="23" s="1"/>
  <c r="AN27" i="23"/>
  <c r="AO27" i="23" s="1"/>
  <c r="AN26" i="23"/>
  <c r="AO26" i="23" s="1"/>
  <c r="AN25" i="23"/>
  <c r="AO25" i="23" s="1"/>
  <c r="AN24" i="23"/>
  <c r="AO24" i="23" s="1"/>
  <c r="AN23" i="23"/>
  <c r="AO23" i="23" s="1"/>
  <c r="AN22" i="23"/>
  <c r="AO22" i="23" s="1"/>
  <c r="AN21" i="23"/>
  <c r="AO21" i="23" s="1"/>
  <c r="AN20" i="23"/>
  <c r="AO20" i="23" s="1"/>
  <c r="AN19" i="23"/>
  <c r="AO19" i="23" s="1"/>
  <c r="AN18" i="23"/>
  <c r="AO18" i="23" s="1"/>
  <c r="AN17" i="23"/>
  <c r="AO17" i="23" s="1"/>
  <c r="AN16" i="23"/>
  <c r="AO16" i="23" s="1"/>
  <c r="AN15" i="23"/>
  <c r="AO15" i="23" s="1"/>
  <c r="AN14" i="23"/>
  <c r="AO14" i="23" s="1"/>
  <c r="AN13" i="23"/>
  <c r="AO13" i="23" s="1"/>
  <c r="AN12" i="23"/>
  <c r="AO12" i="23" s="1"/>
  <c r="AN11" i="23"/>
  <c r="AO11" i="23" s="1"/>
  <c r="AN10" i="23"/>
  <c r="AO10" i="23" s="1"/>
  <c r="AN9" i="23"/>
  <c r="AO9" i="23" s="1"/>
  <c r="AN8" i="23"/>
  <c r="AO8" i="23" s="1"/>
  <c r="AN7" i="23"/>
  <c r="AO7" i="23" s="1"/>
  <c r="AN6" i="23"/>
  <c r="AO6" i="23" s="1"/>
  <c r="AN5" i="23"/>
  <c r="AO5" i="23" s="1"/>
  <c r="AN4" i="23"/>
  <c r="AO4" i="23" s="1"/>
  <c r="AM3365" i="23"/>
  <c r="AP3365" i="23"/>
  <c r="AR3365" i="23" l="1"/>
  <c r="AO3365" i="23"/>
  <c r="T3176" i="31" l="1"/>
  <c r="T3178" i="31" s="1"/>
  <c r="AH1830" i="23" l="1"/>
  <c r="AH1464" i="23"/>
  <c r="AH1463" i="23"/>
  <c r="AH1462" i="23"/>
  <c r="AH1461" i="23"/>
  <c r="AH1460" i="23"/>
  <c r="AH1459" i="23"/>
  <c r="AH1458" i="23"/>
  <c r="AH384" i="23"/>
  <c r="AH383" i="23"/>
  <c r="AH382" i="23"/>
  <c r="AH381" i="23"/>
  <c r="AH380" i="23"/>
  <c r="AH379" i="23"/>
  <c r="AH378" i="23"/>
  <c r="AH719" i="23"/>
  <c r="AH718" i="23"/>
  <c r="AH717" i="23"/>
  <c r="AH716" i="23"/>
  <c r="AH715" i="23"/>
  <c r="AH714" i="23"/>
  <c r="AH713" i="23"/>
  <c r="AH712" i="23"/>
  <c r="AH2283" i="23"/>
  <c r="AH2282" i="23"/>
  <c r="AH2281" i="23"/>
  <c r="AH2280" i="23"/>
  <c r="AH2279" i="23"/>
  <c r="AH2278" i="23"/>
  <c r="AH2277" i="23"/>
  <c r="AH2276" i="23"/>
  <c r="AH2275" i="23"/>
  <c r="AH2274" i="23"/>
  <c r="AH2273" i="23"/>
  <c r="AH2272" i="23"/>
  <c r="AH1020" i="23"/>
  <c r="AH1019" i="23"/>
  <c r="AH1018" i="23"/>
  <c r="AH1017" i="23"/>
  <c r="AH1016" i="23"/>
  <c r="AH1015" i="23"/>
  <c r="AH2865" i="23"/>
  <c r="AH2864" i="23"/>
  <c r="AH2863" i="23"/>
  <c r="AH2862" i="23"/>
  <c r="AH2861" i="23"/>
  <c r="AH2860" i="23"/>
  <c r="AH2859" i="23"/>
  <c r="AH2858" i="23"/>
  <c r="AH2857" i="23"/>
  <c r="AH2856" i="23"/>
  <c r="AH2855" i="23"/>
  <c r="AH2854" i="23"/>
  <c r="AH2853" i="23"/>
  <c r="AH1871" i="23"/>
  <c r="AH1870" i="23"/>
  <c r="AH1869" i="23"/>
  <c r="AH1868" i="23"/>
  <c r="AH1867" i="23"/>
  <c r="AH1866" i="23"/>
  <c r="AH1865" i="23"/>
  <c r="AH14" i="23"/>
  <c r="AH13" i="23"/>
  <c r="AH12" i="23"/>
  <c r="AH11" i="23"/>
  <c r="AH10" i="23"/>
  <c r="AH9" i="23"/>
  <c r="AH8" i="23"/>
  <c r="AH7" i="23"/>
  <c r="AH6" i="23"/>
  <c r="AH5" i="23"/>
  <c r="AH4" i="23"/>
  <c r="AH1861" i="23"/>
  <c r="AH2268" i="23"/>
  <c r="AH3362" i="23"/>
  <c r="AH2267" i="23"/>
  <c r="AH1014" i="23"/>
  <c r="AH710" i="23"/>
  <c r="AH1456" i="23"/>
  <c r="AH1860" i="23"/>
  <c r="AH1859" i="23"/>
  <c r="AH1858" i="23"/>
  <c r="AH1857" i="23"/>
  <c r="AH709" i="23"/>
  <c r="AH708" i="23"/>
  <c r="AH707" i="23"/>
  <c r="AH706" i="23"/>
  <c r="AH705" i="23"/>
  <c r="AH704" i="23"/>
  <c r="AH1013" i="23"/>
  <c r="AH1012" i="23"/>
  <c r="AH1011" i="23"/>
  <c r="AH1010" i="23"/>
  <c r="AH1455" i="23"/>
  <c r="AH1454" i="23"/>
  <c r="AH3361" i="23"/>
  <c r="AH3360" i="23"/>
  <c r="AH3359" i="23"/>
  <c r="AH3358" i="23"/>
  <c r="AH3357" i="23"/>
  <c r="AH2266" i="23"/>
  <c r="AH2265" i="23"/>
  <c r="AH375" i="23"/>
  <c r="AH374" i="23"/>
  <c r="AH373" i="23"/>
  <c r="AH372" i="23"/>
  <c r="AH371" i="23"/>
  <c r="AH370" i="23"/>
  <c r="AH369" i="23"/>
  <c r="AH368" i="23"/>
  <c r="AH367" i="23"/>
  <c r="AH366" i="23"/>
  <c r="AH365" i="23"/>
  <c r="AH364" i="23"/>
  <c r="AH363" i="23"/>
  <c r="AH362" i="23"/>
  <c r="AH361" i="23"/>
  <c r="AH360" i="23"/>
  <c r="AH359" i="23"/>
  <c r="AH358" i="23"/>
  <c r="AH357" i="23"/>
  <c r="AH356" i="23"/>
  <c r="AH355" i="23"/>
  <c r="AH354" i="23"/>
  <c r="AH353" i="23"/>
  <c r="AH352" i="23"/>
  <c r="AH351" i="23"/>
  <c r="AH350" i="23"/>
  <c r="AH349" i="23"/>
  <c r="AH348" i="23"/>
  <c r="AH347" i="23"/>
  <c r="AH1837" i="23"/>
  <c r="AH1810" i="23"/>
  <c r="AH1747" i="23"/>
  <c r="AH1702" i="23"/>
  <c r="AH1553" i="23"/>
  <c r="AH1478" i="23"/>
  <c r="AH698" i="23"/>
  <c r="AH832" i="23"/>
  <c r="AH763" i="23"/>
  <c r="AH2844" i="23"/>
  <c r="AH2821" i="23"/>
  <c r="AH2766" i="23"/>
  <c r="AH2672" i="23"/>
  <c r="AH2666" i="23"/>
  <c r="AH2646" i="23"/>
  <c r="AH2626" i="23"/>
  <c r="AH2577" i="23"/>
  <c r="AH2531" i="23"/>
  <c r="AH2503" i="23"/>
  <c r="AH2502" i="23"/>
  <c r="AH2484" i="23"/>
  <c r="AH2450" i="23"/>
  <c r="AH2434" i="23"/>
  <c r="AH2428" i="23"/>
  <c r="AH2375" i="23"/>
  <c r="AH2344" i="23"/>
  <c r="AH2321" i="23"/>
  <c r="AH2271" i="23"/>
  <c r="AH2270" i="23"/>
  <c r="AH1434" i="23"/>
  <c r="AH1316" i="23"/>
  <c r="AH1241" i="23"/>
  <c r="AH1194" i="23"/>
  <c r="AH1130" i="23"/>
  <c r="AH3340" i="23"/>
  <c r="AH3321" i="23"/>
  <c r="AH3207" i="23"/>
  <c r="AH3152" i="23"/>
  <c r="AH2968" i="23"/>
  <c r="AH2949" i="23"/>
  <c r="AH2891" i="23"/>
  <c r="AH2246" i="23"/>
  <c r="AH2201" i="23"/>
  <c r="AH2091" i="23"/>
  <c r="AH2040" i="23"/>
  <c r="AH2012" i="23"/>
  <c r="AH2008" i="23"/>
  <c r="AH1891" i="23"/>
  <c r="AH1872" i="23"/>
  <c r="AH333" i="23"/>
  <c r="AH264" i="23"/>
  <c r="AE1859" i="23"/>
  <c r="AE709" i="23"/>
  <c r="AE1011" i="23"/>
  <c r="AE1010" i="23"/>
  <c r="AE3357" i="23"/>
  <c r="AE375" i="23"/>
  <c r="AE374" i="23"/>
  <c r="AE363" i="23"/>
  <c r="AE362" i="23"/>
  <c r="AE354" i="23"/>
  <c r="AE350" i="23"/>
  <c r="AE358" i="23"/>
  <c r="AE3358" i="23"/>
  <c r="AE1456" i="23"/>
  <c r="AE1014" i="23"/>
  <c r="AE2267" i="23"/>
  <c r="AE3362" i="23"/>
  <c r="AE2268" i="23"/>
  <c r="AA379" i="23"/>
  <c r="AS379" i="23" s="1"/>
  <c r="AV379" i="23" s="1"/>
  <c r="AA2276" i="23"/>
  <c r="AS2276" i="23" s="1"/>
  <c r="AV2276" i="23" s="1"/>
  <c r="AA2268" i="23"/>
  <c r="AS2268" i="23" s="1"/>
  <c r="AV2268" i="23" s="1"/>
  <c r="AA3362" i="23"/>
  <c r="AS3362" i="23" s="1"/>
  <c r="AV3362" i="23" s="1"/>
  <c r="AA2267" i="23"/>
  <c r="AS2267" i="23" s="1"/>
  <c r="AV2267" i="23" s="1"/>
  <c r="AA1014" i="23"/>
  <c r="AS1014" i="23" s="1"/>
  <c r="AV1014" i="23" s="1"/>
  <c r="AA710" i="23"/>
  <c r="AS710" i="23" s="1"/>
  <c r="AV710" i="23" s="1"/>
  <c r="AA1456" i="23"/>
  <c r="AS1456" i="23" s="1"/>
  <c r="AV1456" i="23" s="1"/>
  <c r="AA374" i="23"/>
  <c r="AS374" i="23" s="1"/>
  <c r="AV374" i="23" s="1"/>
  <c r="AA1728" i="23"/>
  <c r="AS1728" i="23" s="1"/>
  <c r="AV1728" i="23" s="1"/>
  <c r="AA2243" i="23"/>
  <c r="AS2243" i="23" s="1"/>
  <c r="AV2243" i="23" s="1"/>
  <c r="L51" i="33"/>
  <c r="AI374" i="23" l="1"/>
  <c r="AT374" i="23" s="1"/>
  <c r="AI1456" i="23"/>
  <c r="AT1456" i="23" s="1"/>
  <c r="AI2268" i="23"/>
  <c r="AJ2268" i="23" s="1"/>
  <c r="AI1014" i="23"/>
  <c r="AJ1014" i="23" s="1"/>
  <c r="AI2267" i="23"/>
  <c r="AJ2267" i="23" s="1"/>
  <c r="AE704" i="23"/>
  <c r="AE3360" i="23"/>
  <c r="AE372" i="23"/>
  <c r="AE366" i="23"/>
  <c r="AE351" i="23"/>
  <c r="AE1857" i="23"/>
  <c r="AE1013" i="23"/>
  <c r="AE3359" i="23"/>
  <c r="AE371" i="23"/>
  <c r="AE365" i="23"/>
  <c r="AE357" i="23"/>
  <c r="AE349" i="23"/>
  <c r="AE1012" i="23"/>
  <c r="AE370" i="23"/>
  <c r="AE364" i="23"/>
  <c r="AE356" i="23"/>
  <c r="AE348" i="23"/>
  <c r="AE710" i="23"/>
  <c r="AI710" i="23" s="1"/>
  <c r="AJ710" i="23" s="1"/>
  <c r="AE707" i="23"/>
  <c r="AE1455" i="23"/>
  <c r="AE2266" i="23"/>
  <c r="AE361" i="23"/>
  <c r="AE355" i="23"/>
  <c r="AE347" i="23"/>
  <c r="AE708" i="23"/>
  <c r="AI3362" i="23"/>
  <c r="AJ3362" i="23" s="1"/>
  <c r="AE1861" i="23"/>
  <c r="AE706" i="23"/>
  <c r="AE1454" i="23"/>
  <c r="AE2265" i="23"/>
  <c r="AE368" i="23"/>
  <c r="AE360" i="23"/>
  <c r="AE353" i="23"/>
  <c r="AE1858" i="23"/>
  <c r="AE1860" i="23"/>
  <c r="AE705" i="23"/>
  <c r="AE3361" i="23"/>
  <c r="AE373" i="23"/>
  <c r="AE367" i="23"/>
  <c r="AE359" i="23"/>
  <c r="AE352" i="23"/>
  <c r="AT2268" i="23" l="1"/>
  <c r="AJ1456" i="23"/>
  <c r="AT1014" i="23"/>
  <c r="AT3362" i="23"/>
  <c r="AT710" i="23"/>
  <c r="AT2267" i="23"/>
  <c r="AD2849" i="23"/>
  <c r="AE2849" i="23" s="1"/>
  <c r="AD1829" i="23"/>
  <c r="AE1829" i="23" s="1"/>
  <c r="AD3356" i="23"/>
  <c r="AE3356" i="23" s="1"/>
  <c r="AD3293" i="23"/>
  <c r="AE3293" i="23" s="1"/>
  <c r="AD229" i="23"/>
  <c r="AE229" i="23" s="1"/>
  <c r="AD2231" i="23"/>
  <c r="AE2231" i="23" s="1"/>
  <c r="AD2230" i="23"/>
  <c r="AE2230" i="23" s="1"/>
  <c r="AD3355" i="23"/>
  <c r="AE3355" i="23" s="1"/>
  <c r="AD3292" i="23"/>
  <c r="AE3292" i="23" s="1"/>
  <c r="AD2794" i="23"/>
  <c r="AE2794" i="23" s="1"/>
  <c r="AD228" i="23"/>
  <c r="AE228" i="23" s="1"/>
  <c r="AD1815" i="23"/>
  <c r="AE1815" i="23" s="1"/>
  <c r="AD3291" i="23"/>
  <c r="AE3291" i="23" s="1"/>
  <c r="AD346" i="23"/>
  <c r="AE346" i="23" s="1"/>
  <c r="AD2229" i="23"/>
  <c r="AE2229" i="23" s="1"/>
  <c r="AD345" i="23"/>
  <c r="AE345" i="23" s="1"/>
  <c r="AD681" i="23"/>
  <c r="AE681" i="23" s="1"/>
  <c r="AD2793" i="23"/>
  <c r="AE2793" i="23" s="1"/>
  <c r="AD680" i="23"/>
  <c r="AE680" i="23" s="1"/>
  <c r="AD344" i="23"/>
  <c r="AE344" i="23" s="1"/>
  <c r="AD227" i="23"/>
  <c r="AE227" i="23" s="1"/>
  <c r="AD226" i="23"/>
  <c r="AE226" i="23" s="1"/>
  <c r="AD2240" i="23"/>
  <c r="AE2240" i="23" s="1"/>
  <c r="AD1439" i="23"/>
  <c r="AE1439" i="23" s="1"/>
  <c r="AD2228" i="23"/>
  <c r="AE2228" i="23" s="1"/>
  <c r="AD343" i="23"/>
  <c r="AE343" i="23" s="1"/>
  <c r="AD3290" i="23"/>
  <c r="AE3290" i="23" s="1"/>
  <c r="AD2792" i="23"/>
  <c r="AE2792" i="23" s="1"/>
  <c r="AD1856" i="23"/>
  <c r="AE1856" i="23" s="1"/>
  <c r="AD679" i="23"/>
  <c r="AE679" i="23" s="1"/>
  <c r="AD3364" i="23"/>
  <c r="AE3364" i="23" s="1"/>
  <c r="AD3363" i="23"/>
  <c r="AE3363" i="23" s="1"/>
  <c r="AD2852" i="23"/>
  <c r="AE2852" i="23" s="1"/>
  <c r="AD2851" i="23"/>
  <c r="AE2851" i="23" s="1"/>
  <c r="AD2850" i="23"/>
  <c r="AE2850" i="23" s="1"/>
  <c r="AD2269" i="23"/>
  <c r="AE2269" i="23" s="1"/>
  <c r="AD1864" i="23"/>
  <c r="AD1863" i="23"/>
  <c r="AD1862" i="23"/>
  <c r="AD1457" i="23"/>
  <c r="AE1457" i="23" s="1"/>
  <c r="AD711" i="23"/>
  <c r="AE711" i="23" s="1"/>
  <c r="AD377" i="23"/>
  <c r="AE377" i="23" s="1"/>
  <c r="AD376" i="23"/>
  <c r="AE376" i="23" s="1"/>
  <c r="AD3354" i="23"/>
  <c r="AE3354" i="23" s="1"/>
  <c r="AD3353" i="23"/>
  <c r="AE3353" i="23" s="1"/>
  <c r="AD3352" i="23"/>
  <c r="AE3352" i="23" s="1"/>
  <c r="AD3351" i="23"/>
  <c r="AE3351" i="23" s="1"/>
  <c r="AD3350" i="23"/>
  <c r="AE3350" i="23" s="1"/>
  <c r="AD3349" i="23"/>
  <c r="AE3349" i="23" s="1"/>
  <c r="AD3348" i="23"/>
  <c r="AE3348" i="23" s="1"/>
  <c r="AD3347" i="23"/>
  <c r="AE3347" i="23" s="1"/>
  <c r="AD3346" i="23"/>
  <c r="AE3346" i="23" s="1"/>
  <c r="AD3345" i="23"/>
  <c r="AE3345" i="23" s="1"/>
  <c r="AD3344" i="23"/>
  <c r="AE3344" i="23" s="1"/>
  <c r="AD3343" i="23"/>
  <c r="AE3343" i="23" s="1"/>
  <c r="AD3342" i="23"/>
  <c r="AE3342" i="23" s="1"/>
  <c r="AD3341" i="23"/>
  <c r="AE3341" i="23" s="1"/>
  <c r="AD3340" i="23"/>
  <c r="AE3340" i="23" s="1"/>
  <c r="AD3339" i="23"/>
  <c r="AE3339" i="23" s="1"/>
  <c r="AD3338" i="23"/>
  <c r="AE3338" i="23" s="1"/>
  <c r="AD3337" i="23"/>
  <c r="AE3337" i="23" s="1"/>
  <c r="AD3336" i="23"/>
  <c r="AE3336" i="23" s="1"/>
  <c r="AD3335" i="23"/>
  <c r="AE3335" i="23" s="1"/>
  <c r="AD3334" i="23"/>
  <c r="AE3334" i="23" s="1"/>
  <c r="AD3333" i="23"/>
  <c r="AE3333" i="23" s="1"/>
  <c r="AD3332" i="23"/>
  <c r="AE3332" i="23" s="1"/>
  <c r="AD3331" i="23"/>
  <c r="AE3331" i="23" s="1"/>
  <c r="AD3330" i="23"/>
  <c r="AE3330" i="23" s="1"/>
  <c r="AD3329" i="23"/>
  <c r="AE3329" i="23" s="1"/>
  <c r="AD3328" i="23"/>
  <c r="AE3328" i="23" s="1"/>
  <c r="AD3327" i="23"/>
  <c r="AE3327" i="23" s="1"/>
  <c r="AD3326" i="23"/>
  <c r="AE3326" i="23" s="1"/>
  <c r="AD3325" i="23"/>
  <c r="AE3325" i="23" s="1"/>
  <c r="AD2848" i="23"/>
  <c r="AE2848" i="23" s="1"/>
  <c r="AD2847" i="23"/>
  <c r="AE2847" i="23" s="1"/>
  <c r="AD2846" i="23"/>
  <c r="AE2846" i="23" s="1"/>
  <c r="AD2845" i="23"/>
  <c r="AE2845" i="23" s="1"/>
  <c r="AD2844" i="23"/>
  <c r="AE2844" i="23" s="1"/>
  <c r="AD2843" i="23"/>
  <c r="AE2843" i="23" s="1"/>
  <c r="AD2842" i="23"/>
  <c r="AE2842" i="23" s="1"/>
  <c r="AD2841" i="23"/>
  <c r="AE2841" i="23" s="1"/>
  <c r="AD2840" i="23"/>
  <c r="AE2840" i="23" s="1"/>
  <c r="AD2839" i="23"/>
  <c r="AE2839" i="23" s="1"/>
  <c r="AD2838" i="23"/>
  <c r="AE2838" i="23" s="1"/>
  <c r="AD2837" i="23"/>
  <c r="AE2837" i="23" s="1"/>
  <c r="AD2836" i="23"/>
  <c r="AE2836" i="23" s="1"/>
  <c r="AD2835" i="23"/>
  <c r="AE2835" i="23" s="1"/>
  <c r="AD2834" i="23"/>
  <c r="AE2834" i="23" s="1"/>
  <c r="AD2833" i="23"/>
  <c r="AE2833" i="23" s="1"/>
  <c r="AD2832" i="23"/>
  <c r="AE2832" i="23" s="1"/>
  <c r="AD2831" i="23"/>
  <c r="AE2831" i="23" s="1"/>
  <c r="AD2830" i="23"/>
  <c r="AE2830" i="23" s="1"/>
  <c r="AD2829" i="23"/>
  <c r="AE2829" i="23" s="1"/>
  <c r="AD2828" i="23"/>
  <c r="AE2828" i="23" s="1"/>
  <c r="AD2827" i="23"/>
  <c r="AE2827" i="23" s="1"/>
  <c r="AD2826" i="23"/>
  <c r="AE2826" i="23" s="1"/>
  <c r="AD2825" i="23"/>
  <c r="AE2825" i="23" s="1"/>
  <c r="AD2824" i="23"/>
  <c r="AE2824" i="23" s="1"/>
  <c r="AD2823" i="23"/>
  <c r="AE2823" i="23" s="1"/>
  <c r="AD2822" i="23"/>
  <c r="AE2822" i="23" s="1"/>
  <c r="AD2821" i="23"/>
  <c r="AE2821" i="23" s="1"/>
  <c r="AD2820" i="23"/>
  <c r="AE2820" i="23" s="1"/>
  <c r="AD2819" i="23"/>
  <c r="AE2819" i="23" s="1"/>
  <c r="AD2818" i="23"/>
  <c r="AE2818" i="23" s="1"/>
  <c r="AD2817" i="23"/>
  <c r="AE2817" i="23" s="1"/>
  <c r="AD2816" i="23"/>
  <c r="AE2816" i="23" s="1"/>
  <c r="AD2815" i="23"/>
  <c r="AE2815" i="23" s="1"/>
  <c r="AD2264" i="23"/>
  <c r="AE2264" i="23" s="1"/>
  <c r="AD2263" i="23"/>
  <c r="AE2263" i="23" s="1"/>
  <c r="AD2262" i="23"/>
  <c r="AE2262" i="23" s="1"/>
  <c r="AD2261" i="23"/>
  <c r="AE2261" i="23" s="1"/>
  <c r="AD2260" i="23"/>
  <c r="AE2260" i="23" s="1"/>
  <c r="AD2259" i="23"/>
  <c r="AE2259" i="23" s="1"/>
  <c r="AD2258" i="23"/>
  <c r="AE2258" i="23" s="1"/>
  <c r="AD2257" i="23"/>
  <c r="AE2257" i="23" s="1"/>
  <c r="AD2256" i="23"/>
  <c r="AE2256" i="23" s="1"/>
  <c r="AD2255" i="23"/>
  <c r="AE2255" i="23" s="1"/>
  <c r="AD2254" i="23"/>
  <c r="AE2254" i="23" s="1"/>
  <c r="AD2253" i="23"/>
  <c r="AE2253" i="23" s="1"/>
  <c r="AD2252" i="23"/>
  <c r="AE2252" i="23" s="1"/>
  <c r="AD2251" i="23"/>
  <c r="AE2251" i="23" s="1"/>
  <c r="AD2250" i="23"/>
  <c r="AE2250" i="23" s="1"/>
  <c r="AD2249" i="23"/>
  <c r="AE2249" i="23" s="1"/>
  <c r="AD2248" i="23"/>
  <c r="AE2248" i="23" s="1"/>
  <c r="AD2247" i="23"/>
  <c r="AE2247" i="23" s="1"/>
  <c r="AD2246" i="23"/>
  <c r="AE2246" i="23" s="1"/>
  <c r="AD2245" i="23"/>
  <c r="AE2245" i="23" s="1"/>
  <c r="AD2244" i="23"/>
  <c r="AE2244" i="23" s="1"/>
  <c r="AD2243" i="23"/>
  <c r="AE2243" i="23" s="1"/>
  <c r="AD2242" i="23"/>
  <c r="AE2242" i="23" s="1"/>
  <c r="AD2241" i="23"/>
  <c r="AE2241" i="23" s="1"/>
  <c r="AD1855" i="23"/>
  <c r="AE1855" i="23" s="1"/>
  <c r="AD1854" i="23"/>
  <c r="AE1854" i="23" s="1"/>
  <c r="AD1853" i="23"/>
  <c r="AE1853" i="23" s="1"/>
  <c r="AD1852" i="23"/>
  <c r="AE1852" i="23" s="1"/>
  <c r="AD1851" i="23"/>
  <c r="AE1851" i="23" s="1"/>
  <c r="AD1850" i="23"/>
  <c r="AE1850" i="23" s="1"/>
  <c r="AD1849" i="23"/>
  <c r="AE1849" i="23" s="1"/>
  <c r="AD1848" i="23"/>
  <c r="AE1848" i="23" s="1"/>
  <c r="AD1847" i="23"/>
  <c r="AE1847" i="23" s="1"/>
  <c r="AD1846" i="23"/>
  <c r="AE1846" i="23" s="1"/>
  <c r="AD1845" i="23"/>
  <c r="AE1845" i="23" s="1"/>
  <c r="AD1844" i="23"/>
  <c r="AE1844" i="23" s="1"/>
  <c r="AD1843" i="23"/>
  <c r="AE1843" i="23" s="1"/>
  <c r="AD1842" i="23"/>
  <c r="AE1842" i="23" s="1"/>
  <c r="AD1841" i="23"/>
  <c r="AE1841" i="23" s="1"/>
  <c r="AD1840" i="23"/>
  <c r="AE1840" i="23" s="1"/>
  <c r="AD1839" i="23"/>
  <c r="AE1839" i="23" s="1"/>
  <c r="AD1838" i="23"/>
  <c r="AE1838" i="23" s="1"/>
  <c r="AD1837" i="23"/>
  <c r="AE1837" i="23" s="1"/>
  <c r="AD1836" i="23"/>
  <c r="AE1836" i="23" s="1"/>
  <c r="AD1835" i="23"/>
  <c r="AE1835" i="23" s="1"/>
  <c r="AD1834" i="23"/>
  <c r="AE1834" i="23" s="1"/>
  <c r="AD1833" i="23"/>
  <c r="AE1833" i="23" s="1"/>
  <c r="AD1832" i="23"/>
  <c r="AE1832" i="23" s="1"/>
  <c r="AD1831" i="23"/>
  <c r="AE1831" i="23" s="1"/>
  <c r="AD1453" i="23"/>
  <c r="AE1453" i="23" s="1"/>
  <c r="AD1452" i="23"/>
  <c r="AE1452" i="23" s="1"/>
  <c r="AD1451" i="23"/>
  <c r="AE1451" i="23" s="1"/>
  <c r="AD1450" i="23"/>
  <c r="AE1450" i="23" s="1"/>
  <c r="AD1449" i="23"/>
  <c r="AE1449" i="23" s="1"/>
  <c r="AD1448" i="23"/>
  <c r="AE1448" i="23" s="1"/>
  <c r="AD1447" i="23"/>
  <c r="AE1447" i="23" s="1"/>
  <c r="AD1446" i="23"/>
  <c r="AE1446" i="23" s="1"/>
  <c r="AD1445" i="23"/>
  <c r="AE1445" i="23" s="1"/>
  <c r="AD1444" i="23"/>
  <c r="AE1444" i="23" s="1"/>
  <c r="AD1443" i="23"/>
  <c r="AE1443" i="23" s="1"/>
  <c r="AD1442" i="23"/>
  <c r="AE1442" i="23" s="1"/>
  <c r="AD1441" i="23"/>
  <c r="AE1441" i="23" s="1"/>
  <c r="AD1440" i="23"/>
  <c r="AE1440" i="23" s="1"/>
  <c r="AD1009" i="23"/>
  <c r="AE1009" i="23" s="1"/>
  <c r="AD1008" i="23"/>
  <c r="AE1008" i="23" s="1"/>
  <c r="AD1007" i="23"/>
  <c r="AE1007" i="23" s="1"/>
  <c r="AD1006" i="23"/>
  <c r="AE1006" i="23" s="1"/>
  <c r="AD1005" i="23"/>
  <c r="AE1005" i="23" s="1"/>
  <c r="AD1004" i="23"/>
  <c r="AE1004" i="23" s="1"/>
  <c r="AD1003" i="23"/>
  <c r="AE1003" i="23" s="1"/>
  <c r="AD1002" i="23"/>
  <c r="AE1002" i="23" s="1"/>
  <c r="AD1001" i="23"/>
  <c r="AE1001" i="23" s="1"/>
  <c r="AD1000" i="23"/>
  <c r="AE1000" i="23" s="1"/>
  <c r="AD999" i="23"/>
  <c r="AE999" i="23" s="1"/>
  <c r="AD998" i="23"/>
  <c r="AE998" i="23" s="1"/>
  <c r="AD997" i="23"/>
  <c r="AE997" i="23" s="1"/>
  <c r="AD996" i="23"/>
  <c r="AE996" i="23" s="1"/>
  <c r="AD995" i="23"/>
  <c r="AE995" i="23" s="1"/>
  <c r="AD994" i="23"/>
  <c r="AE994" i="23" s="1"/>
  <c r="AD993" i="23"/>
  <c r="AE993" i="23" s="1"/>
  <c r="AD992" i="23"/>
  <c r="AE992" i="23" s="1"/>
  <c r="AD703" i="23"/>
  <c r="AE703" i="23" s="1"/>
  <c r="AD702" i="23"/>
  <c r="AE702" i="23" s="1"/>
  <c r="AD701" i="23"/>
  <c r="AE701" i="23" s="1"/>
  <c r="AD700" i="23"/>
  <c r="AE700" i="23" s="1"/>
  <c r="AD699" i="23"/>
  <c r="AE699" i="23" s="1"/>
  <c r="AD698" i="23"/>
  <c r="AE698" i="23" s="1"/>
  <c r="AD697" i="23"/>
  <c r="AE697" i="23" s="1"/>
  <c r="AD696" i="23"/>
  <c r="AE696" i="23" s="1"/>
  <c r="AD695" i="23"/>
  <c r="AE695" i="23" s="1"/>
  <c r="AD694" i="23"/>
  <c r="AE694" i="23" s="1"/>
  <c r="AD693" i="23"/>
  <c r="AE693" i="23" s="1"/>
  <c r="AD342" i="23"/>
  <c r="AE342" i="23" s="1"/>
  <c r="AD341" i="23"/>
  <c r="AE341" i="23" s="1"/>
  <c r="AD340" i="23"/>
  <c r="AE340" i="23" s="1"/>
  <c r="AD339" i="23"/>
  <c r="AE339" i="23" s="1"/>
  <c r="AD338" i="23"/>
  <c r="AE338" i="23" s="1"/>
  <c r="AD337" i="23"/>
  <c r="AE337" i="23" s="1"/>
  <c r="AD336" i="23"/>
  <c r="AE336" i="23" s="1"/>
  <c r="AD335" i="23"/>
  <c r="AE335" i="23" s="1"/>
  <c r="AD334" i="23"/>
  <c r="AE334" i="23" s="1"/>
  <c r="AD333" i="23"/>
  <c r="AE333" i="23" s="1"/>
  <c r="AD332" i="23"/>
  <c r="AE332" i="23" s="1"/>
  <c r="AD331" i="23"/>
  <c r="AE331" i="23" s="1"/>
  <c r="AD330" i="23"/>
  <c r="AE330" i="23" s="1"/>
  <c r="AD329" i="23"/>
  <c r="AE329" i="23" s="1"/>
  <c r="AD328" i="23"/>
  <c r="AE328" i="23" s="1"/>
  <c r="AD327" i="23"/>
  <c r="AE327" i="23" s="1"/>
  <c r="AD326" i="23"/>
  <c r="AE326" i="23" s="1"/>
  <c r="AD325" i="23"/>
  <c r="AE325" i="23" s="1"/>
  <c r="AD324" i="23"/>
  <c r="AE324" i="23" s="1"/>
  <c r="AD323" i="23"/>
  <c r="AE323" i="23" s="1"/>
  <c r="AD322" i="23"/>
  <c r="AE322" i="23" s="1"/>
  <c r="AD321" i="23"/>
  <c r="AE321" i="23" s="1"/>
  <c r="AD320" i="23"/>
  <c r="AE320" i="23" s="1"/>
  <c r="AD319" i="23"/>
  <c r="AE319" i="23" s="1"/>
  <c r="AD318" i="23"/>
  <c r="AE318" i="23" s="1"/>
  <c r="AD317" i="23"/>
  <c r="AE317" i="23" s="1"/>
  <c r="AD316" i="23"/>
  <c r="AE316" i="23" s="1"/>
  <c r="AD315" i="23"/>
  <c r="AE315" i="23" s="1"/>
  <c r="AD314" i="23"/>
  <c r="AE314" i="23" s="1"/>
  <c r="AD313" i="23"/>
  <c r="AE313" i="23" s="1"/>
  <c r="AD312" i="23"/>
  <c r="AE312" i="23" s="1"/>
  <c r="AD311" i="23"/>
  <c r="AE311" i="23" s="1"/>
  <c r="AD310" i="23"/>
  <c r="AD309" i="23"/>
  <c r="AD308" i="23"/>
  <c r="AD307" i="23"/>
  <c r="AD306" i="23"/>
  <c r="AD305" i="23"/>
  <c r="AD304" i="23"/>
  <c r="AD303" i="23"/>
  <c r="AD302" i="23"/>
  <c r="AD301" i="23"/>
  <c r="AD300" i="23"/>
  <c r="AD299" i="23"/>
  <c r="AD298" i="23"/>
  <c r="AD297" i="23"/>
  <c r="AD296" i="23"/>
  <c r="AD295" i="23"/>
  <c r="AD294" i="23"/>
  <c r="AD293" i="23"/>
  <c r="AD292" i="23"/>
  <c r="AD291" i="23"/>
  <c r="AD290" i="23"/>
  <c r="AD289" i="23"/>
  <c r="AD288" i="23"/>
  <c r="AD287" i="23"/>
  <c r="AD286" i="23"/>
  <c r="AD285" i="23"/>
  <c r="AD284" i="23"/>
  <c r="AD283" i="23"/>
  <c r="AD282" i="23"/>
  <c r="AD281" i="23"/>
  <c r="AD279" i="23"/>
  <c r="AD278" i="23"/>
  <c r="AD277" i="23"/>
  <c r="AD276" i="23"/>
  <c r="AD275" i="23"/>
  <c r="AD274" i="23"/>
  <c r="AD273" i="23"/>
  <c r="AD272" i="23"/>
  <c r="AD271" i="23"/>
  <c r="AD270" i="23"/>
  <c r="AD269" i="23"/>
  <c r="AD268" i="23"/>
  <c r="AD267" i="23"/>
  <c r="AD266" i="23"/>
  <c r="AD265" i="23"/>
  <c r="AD264" i="23"/>
  <c r="AE264" i="23" s="1"/>
  <c r="AD263" i="23"/>
  <c r="AD262" i="23"/>
  <c r="AD261" i="23"/>
  <c r="AD260" i="23"/>
  <c r="AD259" i="23"/>
  <c r="AD258" i="23"/>
  <c r="AD257" i="23"/>
  <c r="AD256" i="23"/>
  <c r="AD255" i="23"/>
  <c r="AD254" i="23"/>
  <c r="AD253" i="23"/>
  <c r="AD252" i="23"/>
  <c r="AD251" i="23"/>
  <c r="AD250" i="23"/>
  <c r="AD249" i="23"/>
  <c r="AD248" i="23"/>
  <c r="AD247" i="23"/>
  <c r="AD3324" i="23"/>
  <c r="AE3324" i="23" s="1"/>
  <c r="AD3323" i="23"/>
  <c r="AE3323" i="23" s="1"/>
  <c r="AD2814" i="23"/>
  <c r="AE2814" i="23" s="1"/>
  <c r="AD2813" i="23"/>
  <c r="AE2813" i="23" s="1"/>
  <c r="AD1830" i="23"/>
  <c r="AE1830" i="23" s="1"/>
  <c r="AD3322" i="23"/>
  <c r="AE3322" i="23" s="1"/>
  <c r="AD3321" i="23"/>
  <c r="AE3321" i="23" s="1"/>
  <c r="AD3320" i="23"/>
  <c r="AE3320" i="23" s="1"/>
  <c r="AD3319" i="23"/>
  <c r="AE3319" i="23" s="1"/>
  <c r="AD3318" i="23"/>
  <c r="AE3318" i="23" s="1"/>
  <c r="AD3317" i="23"/>
  <c r="AE3317" i="23" s="1"/>
  <c r="AD3316" i="23"/>
  <c r="AE3316" i="23" s="1"/>
  <c r="AD3315" i="23"/>
  <c r="AE3315" i="23" s="1"/>
  <c r="AD3314" i="23"/>
  <c r="AE3314" i="23" s="1"/>
  <c r="AD3313" i="23"/>
  <c r="AE3313" i="23" s="1"/>
  <c r="AD3312" i="23"/>
  <c r="AE3312" i="23" s="1"/>
  <c r="AD3311" i="23"/>
  <c r="AE3311" i="23" s="1"/>
  <c r="AD3310" i="23"/>
  <c r="AE3310" i="23" s="1"/>
  <c r="AD3309" i="23"/>
  <c r="AE3309" i="23" s="1"/>
  <c r="AD3308" i="23"/>
  <c r="AE3308" i="23" s="1"/>
  <c r="AD3307" i="23"/>
  <c r="AE3307" i="23" s="1"/>
  <c r="AD3306" i="23"/>
  <c r="AE3306" i="23" s="1"/>
  <c r="AD3305" i="23"/>
  <c r="AE3305" i="23" s="1"/>
  <c r="AD3304" i="23"/>
  <c r="AE3304" i="23" s="1"/>
  <c r="AD3303" i="23"/>
  <c r="AE3303" i="23" s="1"/>
  <c r="AD3302" i="23"/>
  <c r="AE3302" i="23" s="1"/>
  <c r="AD3301" i="23"/>
  <c r="AE3301" i="23" s="1"/>
  <c r="AD3300" i="23"/>
  <c r="AE3300" i="23" s="1"/>
  <c r="AD3299" i="23"/>
  <c r="AE3299" i="23" s="1"/>
  <c r="AD3298" i="23"/>
  <c r="AE3298" i="23" s="1"/>
  <c r="AD3297" i="23"/>
  <c r="AE3297" i="23" s="1"/>
  <c r="AD3296" i="23"/>
  <c r="AE3296" i="23" s="1"/>
  <c r="AD3295" i="23"/>
  <c r="AE3295" i="23" s="1"/>
  <c r="AD3294" i="23"/>
  <c r="AE3294" i="23" s="1"/>
  <c r="AD2812" i="23"/>
  <c r="AE2812" i="23" s="1"/>
  <c r="AD2811" i="23"/>
  <c r="AE2811" i="23" s="1"/>
  <c r="AD2810" i="23"/>
  <c r="AE2810" i="23" s="1"/>
  <c r="AD2809" i="23"/>
  <c r="AE2809" i="23" s="1"/>
  <c r="AD2808" i="23"/>
  <c r="AE2808" i="23" s="1"/>
  <c r="AD2807" i="23"/>
  <c r="AE2807" i="23" s="1"/>
  <c r="AD2806" i="23"/>
  <c r="AE2806" i="23" s="1"/>
  <c r="AD2805" i="23"/>
  <c r="AE2805" i="23" s="1"/>
  <c r="AD2804" i="23"/>
  <c r="AE2804" i="23" s="1"/>
  <c r="AD2803" i="23"/>
  <c r="AE2803" i="23" s="1"/>
  <c r="AD2802" i="23"/>
  <c r="AE2802" i="23" s="1"/>
  <c r="AD2801" i="23"/>
  <c r="AE2801" i="23" s="1"/>
  <c r="AD2800" i="23"/>
  <c r="AE2800" i="23" s="1"/>
  <c r="AD2799" i="23"/>
  <c r="AE2799" i="23" s="1"/>
  <c r="AD2798" i="23"/>
  <c r="AE2798" i="23" s="1"/>
  <c r="AD2797" i="23"/>
  <c r="AE2797" i="23" s="1"/>
  <c r="AD2796" i="23"/>
  <c r="AE2796" i="23" s="1"/>
  <c r="AD2795" i="23"/>
  <c r="AE2795" i="23" s="1"/>
  <c r="AD2239" i="23"/>
  <c r="AE2239" i="23" s="1"/>
  <c r="AD2238" i="23"/>
  <c r="AE2238" i="23" s="1"/>
  <c r="AD2237" i="23"/>
  <c r="AE2237" i="23" s="1"/>
  <c r="AD2236" i="23"/>
  <c r="AE2236" i="23" s="1"/>
  <c r="AD2235" i="23"/>
  <c r="AE2235" i="23" s="1"/>
  <c r="AD2234" i="23"/>
  <c r="AE2234" i="23" s="1"/>
  <c r="AD2233" i="23"/>
  <c r="AE2233" i="23" s="1"/>
  <c r="AD2232" i="23"/>
  <c r="AE2232" i="23" s="1"/>
  <c r="AD1828" i="23"/>
  <c r="AE1828" i="23" s="1"/>
  <c r="AD1827" i="23"/>
  <c r="AE1827" i="23" s="1"/>
  <c r="AD1826" i="23"/>
  <c r="AE1826" i="23" s="1"/>
  <c r="AD1825" i="23"/>
  <c r="AE1825" i="23" s="1"/>
  <c r="AD1824" i="23"/>
  <c r="AE1824" i="23" s="1"/>
  <c r="AD1823" i="23"/>
  <c r="AE1823" i="23" s="1"/>
  <c r="AD1822" i="23"/>
  <c r="AE1822" i="23" s="1"/>
  <c r="AD1821" i="23"/>
  <c r="AE1821" i="23" s="1"/>
  <c r="AD1820" i="23"/>
  <c r="AE1820" i="23" s="1"/>
  <c r="AD1819" i="23"/>
  <c r="AE1819" i="23" s="1"/>
  <c r="AD1818" i="23"/>
  <c r="AE1818" i="23" s="1"/>
  <c r="AD1817" i="23"/>
  <c r="AE1817" i="23" s="1"/>
  <c r="AD1816" i="23"/>
  <c r="AE1816" i="23" s="1"/>
  <c r="AD1438" i="23"/>
  <c r="AE1438" i="23" s="1"/>
  <c r="AD1437" i="23"/>
  <c r="AE1437" i="23" s="1"/>
  <c r="AD1436" i="23"/>
  <c r="AE1436" i="23" s="1"/>
  <c r="AD1435" i="23"/>
  <c r="AE1435" i="23" s="1"/>
  <c r="AD1434" i="23"/>
  <c r="AE1434" i="23" s="1"/>
  <c r="AD1433" i="23"/>
  <c r="AE1433" i="23" s="1"/>
  <c r="AD1432" i="23"/>
  <c r="AE1432" i="23" s="1"/>
  <c r="AD1431" i="23"/>
  <c r="AE1431" i="23" s="1"/>
  <c r="AD1430" i="23"/>
  <c r="AE1430" i="23" s="1"/>
  <c r="AD1429" i="23"/>
  <c r="AE1429" i="23" s="1"/>
  <c r="AD1428" i="23"/>
  <c r="AE1428" i="23" s="1"/>
  <c r="AD1427" i="23"/>
  <c r="AE1427" i="23" s="1"/>
  <c r="AD1426" i="23"/>
  <c r="AE1426" i="23" s="1"/>
  <c r="AD1425" i="23"/>
  <c r="AE1425" i="23" s="1"/>
  <c r="AD1424" i="23"/>
  <c r="AE1424" i="23" s="1"/>
  <c r="AD991" i="23"/>
  <c r="AE991" i="23" s="1"/>
  <c r="AD990" i="23"/>
  <c r="AE990" i="23" s="1"/>
  <c r="AD692" i="23"/>
  <c r="AE692" i="23" s="1"/>
  <c r="AD691" i="23"/>
  <c r="AE691" i="23" s="1"/>
  <c r="AD690" i="23"/>
  <c r="AE690" i="23" s="1"/>
  <c r="AD689" i="23"/>
  <c r="AE689" i="23" s="1"/>
  <c r="AD688" i="23"/>
  <c r="AE688" i="23" s="1"/>
  <c r="AD687" i="23"/>
  <c r="AE687" i="23" s="1"/>
  <c r="AD686" i="23"/>
  <c r="AE686" i="23" s="1"/>
  <c r="AD685" i="23"/>
  <c r="AE685" i="23" s="1"/>
  <c r="AD684" i="23"/>
  <c r="AE684" i="23" s="1"/>
  <c r="AD683" i="23"/>
  <c r="AE683" i="23" s="1"/>
  <c r="AD682" i="23"/>
  <c r="AE682" i="23" s="1"/>
  <c r="AD246" i="23"/>
  <c r="AD245" i="23"/>
  <c r="AD244" i="23"/>
  <c r="AD243" i="23"/>
  <c r="AD242" i="23"/>
  <c r="AD241" i="23"/>
  <c r="AD240" i="23"/>
  <c r="AD239" i="23"/>
  <c r="AD238" i="23"/>
  <c r="AD237" i="23"/>
  <c r="AD236" i="23"/>
  <c r="AD235" i="23"/>
  <c r="AD234" i="23"/>
  <c r="AD233" i="23"/>
  <c r="AD232" i="23"/>
  <c r="AD231" i="23"/>
  <c r="AD230" i="23"/>
  <c r="AD3289" i="23"/>
  <c r="AE3289" i="23" s="1"/>
  <c r="AD3288" i="23"/>
  <c r="AE3288" i="23" s="1"/>
  <c r="AD3287" i="23"/>
  <c r="AE3287" i="23" s="1"/>
  <c r="AD3286" i="23"/>
  <c r="AE3286" i="23" s="1"/>
  <c r="AD3285" i="23"/>
  <c r="AE3285" i="23" s="1"/>
  <c r="AD3284" i="23"/>
  <c r="AE3284" i="23" s="1"/>
  <c r="AD3283" i="23"/>
  <c r="AE3283" i="23" s="1"/>
  <c r="AD3282" i="23"/>
  <c r="AE3282" i="23" s="1"/>
  <c r="AD3281" i="23"/>
  <c r="AE3281" i="23" s="1"/>
  <c r="AD3280" i="23"/>
  <c r="AE3280" i="23" s="1"/>
  <c r="AD3279" i="23"/>
  <c r="AE3279" i="23" s="1"/>
  <c r="AD3278" i="23"/>
  <c r="AE3278" i="23" s="1"/>
  <c r="AD3277" i="23"/>
  <c r="AE3277" i="23" s="1"/>
  <c r="AD3276" i="23"/>
  <c r="AE3276" i="23" s="1"/>
  <c r="AD3275" i="23"/>
  <c r="AE3275" i="23" s="1"/>
  <c r="AD3274" i="23"/>
  <c r="AE3274" i="23" s="1"/>
  <c r="AD3273" i="23"/>
  <c r="AE3273" i="23" s="1"/>
  <c r="AD3272" i="23"/>
  <c r="AE3272" i="23" s="1"/>
  <c r="AD3271" i="23"/>
  <c r="AE3271" i="23" s="1"/>
  <c r="AD3270" i="23"/>
  <c r="AE3270" i="23" s="1"/>
  <c r="AD3269" i="23"/>
  <c r="AE3269" i="23" s="1"/>
  <c r="AD3268" i="23"/>
  <c r="AE3268" i="23" s="1"/>
  <c r="AD3267" i="23"/>
  <c r="AE3267" i="23" s="1"/>
  <c r="AD3266" i="23"/>
  <c r="AE3266" i="23" s="1"/>
  <c r="AD3265" i="23"/>
  <c r="AE3265" i="23" s="1"/>
  <c r="AD3264" i="23"/>
  <c r="AE3264" i="23" s="1"/>
  <c r="AD3263" i="23"/>
  <c r="AE3263" i="23" s="1"/>
  <c r="AD3262" i="23"/>
  <c r="AE3262" i="23" s="1"/>
  <c r="AD3261" i="23"/>
  <c r="AE3261" i="23" s="1"/>
  <c r="AD3260" i="23"/>
  <c r="AE3260" i="23" s="1"/>
  <c r="AD3259" i="23"/>
  <c r="AE3259" i="23" s="1"/>
  <c r="AD3258" i="23"/>
  <c r="AE3258" i="23" s="1"/>
  <c r="AD3257" i="23"/>
  <c r="AE3257" i="23" s="1"/>
  <c r="AD3256" i="23"/>
  <c r="AE3256" i="23" s="1"/>
  <c r="AD3255" i="23"/>
  <c r="AE3255" i="23" s="1"/>
  <c r="AD3254" i="23"/>
  <c r="AE3254" i="23" s="1"/>
  <c r="AD3253" i="23"/>
  <c r="AE3253" i="23" s="1"/>
  <c r="AD3252" i="23"/>
  <c r="AE3252" i="23" s="1"/>
  <c r="AD3251" i="23"/>
  <c r="AE3251" i="23" s="1"/>
  <c r="AD3250" i="23"/>
  <c r="AE3250" i="23" s="1"/>
  <c r="AD3249" i="23"/>
  <c r="AE3249" i="23" s="1"/>
  <c r="AD3248" i="23"/>
  <c r="AE3248" i="23" s="1"/>
  <c r="AD3247" i="23"/>
  <c r="AE3247" i="23" s="1"/>
  <c r="AD3246" i="23"/>
  <c r="AE3246" i="23" s="1"/>
  <c r="AD3245" i="23"/>
  <c r="AE3245" i="23" s="1"/>
  <c r="AD3244" i="23"/>
  <c r="AE3244" i="23" s="1"/>
  <c r="AD3243" i="23"/>
  <c r="AE3243" i="23" s="1"/>
  <c r="AD3242" i="23"/>
  <c r="AE3242" i="23" s="1"/>
  <c r="AD3241" i="23"/>
  <c r="AE3241" i="23" s="1"/>
  <c r="AD3240" i="23"/>
  <c r="AE3240" i="23" s="1"/>
  <c r="AD3239" i="23"/>
  <c r="AE3239" i="23" s="1"/>
  <c r="AD3238" i="23"/>
  <c r="AE3238" i="23" s="1"/>
  <c r="AD3237" i="23"/>
  <c r="AE3237" i="23" s="1"/>
  <c r="AD3236" i="23"/>
  <c r="AE3236" i="23" s="1"/>
  <c r="AD3235" i="23"/>
  <c r="AE3235" i="23" s="1"/>
  <c r="AD3234" i="23"/>
  <c r="AE3234" i="23" s="1"/>
  <c r="AD3233" i="23"/>
  <c r="AE3233" i="23" s="1"/>
  <c r="AD3232" i="23"/>
  <c r="AE3232" i="23" s="1"/>
  <c r="AD3231" i="23"/>
  <c r="AE3231" i="23" s="1"/>
  <c r="AD3230" i="23"/>
  <c r="AE3230" i="23" s="1"/>
  <c r="AD3229" i="23"/>
  <c r="AE3229" i="23" s="1"/>
  <c r="AD3228" i="23"/>
  <c r="AE3228" i="23" s="1"/>
  <c r="AD3227" i="23"/>
  <c r="AE3227" i="23" s="1"/>
  <c r="AD3226" i="23"/>
  <c r="AE3226" i="23" s="1"/>
  <c r="AD3225" i="23"/>
  <c r="AE3225" i="23" s="1"/>
  <c r="AD3224" i="23"/>
  <c r="AE3224" i="23" s="1"/>
  <c r="AD3223" i="23"/>
  <c r="AE3223" i="23" s="1"/>
  <c r="AD3222" i="23"/>
  <c r="AE3222" i="23" s="1"/>
  <c r="AD3221" i="23"/>
  <c r="AE3221" i="23" s="1"/>
  <c r="AD3220" i="23"/>
  <c r="AE3220" i="23" s="1"/>
  <c r="AD3219" i="23"/>
  <c r="AE3219" i="23" s="1"/>
  <c r="AD3218" i="23"/>
  <c r="AE3218" i="23" s="1"/>
  <c r="AD3217" i="23"/>
  <c r="AE3217" i="23" s="1"/>
  <c r="AD3216" i="23"/>
  <c r="AE3216" i="23" s="1"/>
  <c r="AD3215" i="23"/>
  <c r="AE3215" i="23" s="1"/>
  <c r="AD3214" i="23"/>
  <c r="AE3214" i="23" s="1"/>
  <c r="AD3213" i="23"/>
  <c r="AE3213" i="23" s="1"/>
  <c r="AD3212" i="23"/>
  <c r="AE3212" i="23" s="1"/>
  <c r="AD3211" i="23"/>
  <c r="AE3211" i="23" s="1"/>
  <c r="AD3210" i="23"/>
  <c r="AE3210" i="23" s="1"/>
  <c r="AD3209" i="23"/>
  <c r="AE3209" i="23" s="1"/>
  <c r="AD3208" i="23"/>
  <c r="AE3208" i="23" s="1"/>
  <c r="AD3207" i="23"/>
  <c r="AE3207" i="23" s="1"/>
  <c r="AD3206" i="23"/>
  <c r="AE3206" i="23" s="1"/>
  <c r="AD3205" i="23"/>
  <c r="AE3205" i="23" s="1"/>
  <c r="AD3204" i="23"/>
  <c r="AE3204" i="23" s="1"/>
  <c r="AD3203" i="23"/>
  <c r="AE3203" i="23" s="1"/>
  <c r="AD3202" i="23"/>
  <c r="AE3202" i="23" s="1"/>
  <c r="AD3201" i="23"/>
  <c r="AE3201" i="23" s="1"/>
  <c r="AD3200" i="23"/>
  <c r="AE3200" i="23" s="1"/>
  <c r="AD3199" i="23"/>
  <c r="AE3199" i="23" s="1"/>
  <c r="AD3198" i="23"/>
  <c r="AE3198" i="23" s="1"/>
  <c r="AD3197" i="23"/>
  <c r="AE3197" i="23" s="1"/>
  <c r="AD3196" i="23"/>
  <c r="AE3196" i="23" s="1"/>
  <c r="AD3195" i="23"/>
  <c r="AE3195" i="23" s="1"/>
  <c r="AD3194" i="23"/>
  <c r="AE3194" i="23" s="1"/>
  <c r="AD3193" i="23"/>
  <c r="AE3193" i="23" s="1"/>
  <c r="AD3192" i="23"/>
  <c r="AE3192" i="23" s="1"/>
  <c r="AD3191" i="23"/>
  <c r="AE3191" i="23" s="1"/>
  <c r="AD3190" i="23"/>
  <c r="AE3190" i="23" s="1"/>
  <c r="AD3189" i="23"/>
  <c r="AE3189" i="23" s="1"/>
  <c r="AD3188" i="23"/>
  <c r="AE3188" i="23" s="1"/>
  <c r="AD3187" i="23"/>
  <c r="AE3187" i="23" s="1"/>
  <c r="AD3186" i="23"/>
  <c r="AE3186" i="23" s="1"/>
  <c r="AD3185" i="23"/>
  <c r="AE3185" i="23" s="1"/>
  <c r="AD3184" i="23"/>
  <c r="AE3184" i="23" s="1"/>
  <c r="AD3183" i="23"/>
  <c r="AE3183" i="23" s="1"/>
  <c r="AD3182" i="23"/>
  <c r="AE3182" i="23" s="1"/>
  <c r="AD3181" i="23"/>
  <c r="AE3181" i="23" s="1"/>
  <c r="AD3180" i="23"/>
  <c r="AE3180" i="23" s="1"/>
  <c r="AD3179" i="23"/>
  <c r="AE3179" i="23" s="1"/>
  <c r="AD3178" i="23"/>
  <c r="AE3178" i="23" s="1"/>
  <c r="AD3177" i="23"/>
  <c r="AE3177" i="23" s="1"/>
  <c r="AD3176" i="23"/>
  <c r="AE3176" i="23" s="1"/>
  <c r="AD3175" i="23"/>
  <c r="AE3175" i="23" s="1"/>
  <c r="AD3174" i="23"/>
  <c r="AE3174" i="23" s="1"/>
  <c r="AD3173" i="23"/>
  <c r="AE3173" i="23" s="1"/>
  <c r="AD3172" i="23"/>
  <c r="AE3172" i="23" s="1"/>
  <c r="AD3171" i="23"/>
  <c r="AE3171" i="23" s="1"/>
  <c r="AD3170" i="23"/>
  <c r="AE3170" i="23" s="1"/>
  <c r="AD3169" i="23"/>
  <c r="AE3169" i="23" s="1"/>
  <c r="AD3168" i="23"/>
  <c r="AE3168" i="23" s="1"/>
  <c r="AD3167" i="23"/>
  <c r="AE3167" i="23" s="1"/>
  <c r="AD3166" i="23"/>
  <c r="AE3166" i="23" s="1"/>
  <c r="AD3165" i="23"/>
  <c r="AE3165" i="23" s="1"/>
  <c r="AD3164" i="23"/>
  <c r="AE3164" i="23" s="1"/>
  <c r="AD3163" i="23"/>
  <c r="AE3163" i="23" s="1"/>
  <c r="AD3162" i="23"/>
  <c r="AE3162" i="23" s="1"/>
  <c r="AD3161" i="23"/>
  <c r="AE3161" i="23" s="1"/>
  <c r="AD3160" i="23"/>
  <c r="AE3160" i="23" s="1"/>
  <c r="AD3159" i="23"/>
  <c r="AE3159" i="23" s="1"/>
  <c r="AD3158" i="23"/>
  <c r="AE3158" i="23" s="1"/>
  <c r="AD3157" i="23"/>
  <c r="AE3157" i="23" s="1"/>
  <c r="AD3156" i="23"/>
  <c r="AE3156" i="23" s="1"/>
  <c r="AD3155" i="23"/>
  <c r="AE3155" i="23" s="1"/>
  <c r="AD3154" i="23"/>
  <c r="AE3154" i="23" s="1"/>
  <c r="AD3153" i="23"/>
  <c r="AE3153" i="23" s="1"/>
  <c r="AD3152" i="23"/>
  <c r="AE3152" i="23" s="1"/>
  <c r="AD3151" i="23"/>
  <c r="AE3151" i="23" s="1"/>
  <c r="AD3150" i="23"/>
  <c r="AE3150" i="23" s="1"/>
  <c r="AD3149" i="23"/>
  <c r="AE3149" i="23" s="1"/>
  <c r="AD3148" i="23"/>
  <c r="AE3148" i="23" s="1"/>
  <c r="AD3147" i="23"/>
  <c r="AE3147" i="23" s="1"/>
  <c r="AD3146" i="23"/>
  <c r="AE3146" i="23" s="1"/>
  <c r="AD3145" i="23"/>
  <c r="AE3145" i="23" s="1"/>
  <c r="AD3144" i="23"/>
  <c r="AE3144" i="23" s="1"/>
  <c r="AD3143" i="23"/>
  <c r="AE3143" i="23" s="1"/>
  <c r="AD3142" i="23"/>
  <c r="AE3142" i="23" s="1"/>
  <c r="AD3141" i="23"/>
  <c r="AE3141" i="23" s="1"/>
  <c r="AD3140" i="23"/>
  <c r="AE3140" i="23" s="1"/>
  <c r="AD3139" i="23"/>
  <c r="AE3139" i="23" s="1"/>
  <c r="AD3138" i="23"/>
  <c r="AE3138" i="23" s="1"/>
  <c r="AD3137" i="23"/>
  <c r="AE3137" i="23" s="1"/>
  <c r="AD3136" i="23"/>
  <c r="AE3136" i="23" s="1"/>
  <c r="AD3135" i="23"/>
  <c r="AE3135" i="23" s="1"/>
  <c r="AD3134" i="23"/>
  <c r="AE3134" i="23" s="1"/>
  <c r="AD3133" i="23"/>
  <c r="AE3133" i="23" s="1"/>
  <c r="AD3132" i="23"/>
  <c r="AE3132" i="23" s="1"/>
  <c r="AD3131" i="23"/>
  <c r="AE3131" i="23" s="1"/>
  <c r="AD3130" i="23"/>
  <c r="AE3130" i="23" s="1"/>
  <c r="AD3129" i="23"/>
  <c r="AE3129" i="23" s="1"/>
  <c r="AD3128" i="23"/>
  <c r="AE3128" i="23" s="1"/>
  <c r="AD3127" i="23"/>
  <c r="AE3127" i="23" s="1"/>
  <c r="AD3126" i="23"/>
  <c r="AE3126" i="23" s="1"/>
  <c r="AD3125" i="23"/>
  <c r="AE3125" i="23" s="1"/>
  <c r="AD3124" i="23"/>
  <c r="AE3124" i="23" s="1"/>
  <c r="AD3123" i="23"/>
  <c r="AE3123" i="23" s="1"/>
  <c r="AD3122" i="23"/>
  <c r="AE3122" i="23" s="1"/>
  <c r="AD3121" i="23"/>
  <c r="AE3121" i="23" s="1"/>
  <c r="AD3120" i="23"/>
  <c r="AE3120" i="23" s="1"/>
  <c r="AD3119" i="23"/>
  <c r="AE3119" i="23" s="1"/>
  <c r="AD3118" i="23"/>
  <c r="AE3118" i="23" s="1"/>
  <c r="AD3117" i="23"/>
  <c r="AE3117" i="23" s="1"/>
  <c r="AD3116" i="23"/>
  <c r="AE3116" i="23" s="1"/>
  <c r="AD3115" i="23"/>
  <c r="AE3115" i="23" s="1"/>
  <c r="AD3114" i="23"/>
  <c r="AE3114" i="23" s="1"/>
  <c r="AD3113" i="23"/>
  <c r="AE3113" i="23" s="1"/>
  <c r="AD3112" i="23"/>
  <c r="AE3112" i="23" s="1"/>
  <c r="AD3111" i="23"/>
  <c r="AE3111" i="23" s="1"/>
  <c r="AD3110" i="23"/>
  <c r="AE3110" i="23" s="1"/>
  <c r="AD3109" i="23"/>
  <c r="AE3109" i="23" s="1"/>
  <c r="AD3108" i="23"/>
  <c r="AE3108" i="23" s="1"/>
  <c r="AD3107" i="23"/>
  <c r="AE3107" i="23" s="1"/>
  <c r="AD3106" i="23"/>
  <c r="AE3106" i="23" s="1"/>
  <c r="AD3105" i="23"/>
  <c r="AE3105" i="23" s="1"/>
  <c r="AD3104" i="23"/>
  <c r="AE3104" i="23" s="1"/>
  <c r="AD3103" i="23"/>
  <c r="AE3103" i="23" s="1"/>
  <c r="AD3102" i="23"/>
  <c r="AE3102" i="23" s="1"/>
  <c r="AD3101" i="23"/>
  <c r="AE3101" i="23" s="1"/>
  <c r="AD3100" i="23"/>
  <c r="AE3100" i="23" s="1"/>
  <c r="AD3099" i="23"/>
  <c r="AE3099" i="23" s="1"/>
  <c r="AD3098" i="23"/>
  <c r="AE3098" i="23" s="1"/>
  <c r="AD3097" i="23"/>
  <c r="AE3097" i="23" s="1"/>
  <c r="AD3096" i="23"/>
  <c r="AE3096" i="23" s="1"/>
  <c r="AD3095" i="23"/>
  <c r="AE3095" i="23" s="1"/>
  <c r="AD3094" i="23"/>
  <c r="AE3094" i="23" s="1"/>
  <c r="AD3093" i="23"/>
  <c r="AE3093" i="23" s="1"/>
  <c r="AD3092" i="23"/>
  <c r="AE3092" i="23" s="1"/>
  <c r="AD3091" i="23"/>
  <c r="AE3091" i="23" s="1"/>
  <c r="AD3090" i="23"/>
  <c r="AE3090" i="23" s="1"/>
  <c r="AD3089" i="23"/>
  <c r="AE3089" i="23" s="1"/>
  <c r="AD3088" i="23"/>
  <c r="AE3088" i="23" s="1"/>
  <c r="AD3087" i="23"/>
  <c r="AE3087" i="23" s="1"/>
  <c r="AD3086" i="23"/>
  <c r="AE3086" i="23" s="1"/>
  <c r="AD3085" i="23"/>
  <c r="AE3085" i="23" s="1"/>
  <c r="AD3084" i="23"/>
  <c r="AE3084" i="23" s="1"/>
  <c r="AD3083" i="23"/>
  <c r="AE3083" i="23" s="1"/>
  <c r="AD3082" i="23"/>
  <c r="AE3082" i="23" s="1"/>
  <c r="AD3081" i="23"/>
  <c r="AE3081" i="23" s="1"/>
  <c r="AD3080" i="23"/>
  <c r="AE3080" i="23" s="1"/>
  <c r="AD3079" i="23"/>
  <c r="AE3079" i="23" s="1"/>
  <c r="AD3078" i="23"/>
  <c r="AE3078" i="23" s="1"/>
  <c r="AD3077" i="23"/>
  <c r="AE3077" i="23" s="1"/>
  <c r="AD3076" i="23"/>
  <c r="AE3076" i="23" s="1"/>
  <c r="AD3075" i="23"/>
  <c r="AE3075" i="23" s="1"/>
  <c r="AD3074" i="23"/>
  <c r="AE3074" i="23" s="1"/>
  <c r="AD3073" i="23"/>
  <c r="AE3073" i="23" s="1"/>
  <c r="AD3072" i="23"/>
  <c r="AE3072" i="23" s="1"/>
  <c r="AD3071" i="23"/>
  <c r="AE3071" i="23" s="1"/>
  <c r="AD3070" i="23"/>
  <c r="AE3070" i="23" s="1"/>
  <c r="AD3069" i="23"/>
  <c r="AE3069" i="23" s="1"/>
  <c r="AD3068" i="23"/>
  <c r="AE3068" i="23" s="1"/>
  <c r="AD3067" i="23"/>
  <c r="AE3067" i="23" s="1"/>
  <c r="AD3066" i="23"/>
  <c r="AE3066" i="23" s="1"/>
  <c r="AD3065" i="23"/>
  <c r="AE3065" i="23" s="1"/>
  <c r="AD3064" i="23"/>
  <c r="AE3064" i="23" s="1"/>
  <c r="AD3063" i="23"/>
  <c r="AE3063" i="23" s="1"/>
  <c r="AD3062" i="23"/>
  <c r="AE3062" i="23" s="1"/>
  <c r="AD3061" i="23"/>
  <c r="AE3061" i="23" s="1"/>
  <c r="AD3060" i="23"/>
  <c r="AE3060" i="23" s="1"/>
  <c r="AD3059" i="23"/>
  <c r="AE3059" i="23" s="1"/>
  <c r="AD3058" i="23"/>
  <c r="AE3058" i="23" s="1"/>
  <c r="AD3057" i="23"/>
  <c r="AE3057" i="23" s="1"/>
  <c r="AD3056" i="23"/>
  <c r="AE3056" i="23" s="1"/>
  <c r="AD3055" i="23"/>
  <c r="AE3055" i="23" s="1"/>
  <c r="AD3054" i="23"/>
  <c r="AE3054" i="23" s="1"/>
  <c r="AD3053" i="23"/>
  <c r="AE3053" i="23" s="1"/>
  <c r="AD3052" i="23"/>
  <c r="AE3052" i="23" s="1"/>
  <c r="AD3051" i="23"/>
  <c r="AE3051" i="23" s="1"/>
  <c r="AD3050" i="23"/>
  <c r="AE3050" i="23" s="1"/>
  <c r="AD3049" i="23"/>
  <c r="AE3049" i="23" s="1"/>
  <c r="AD3048" i="23"/>
  <c r="AE3048" i="23" s="1"/>
  <c r="AD3047" i="23"/>
  <c r="AE3047" i="23" s="1"/>
  <c r="AD3046" i="23"/>
  <c r="AE3046" i="23" s="1"/>
  <c r="AD3045" i="23"/>
  <c r="AE3045" i="23" s="1"/>
  <c r="AD3044" i="23"/>
  <c r="AE3044" i="23" s="1"/>
  <c r="AD3043" i="23"/>
  <c r="AE3043" i="23" s="1"/>
  <c r="AD3042" i="23"/>
  <c r="AE3042" i="23" s="1"/>
  <c r="AD3041" i="23"/>
  <c r="AE3041" i="23" s="1"/>
  <c r="AD3040" i="23"/>
  <c r="AE3040" i="23" s="1"/>
  <c r="AD3039" i="23"/>
  <c r="AE3039" i="23" s="1"/>
  <c r="AD3038" i="23"/>
  <c r="AE3038" i="23" s="1"/>
  <c r="AD3037" i="23"/>
  <c r="AE3037" i="23" s="1"/>
  <c r="AD3036" i="23"/>
  <c r="AE3036" i="23" s="1"/>
  <c r="AD3035" i="23"/>
  <c r="AE3035" i="23" s="1"/>
  <c r="AD3034" i="23"/>
  <c r="AE3034" i="23" s="1"/>
  <c r="AD3033" i="23"/>
  <c r="AE3033" i="23" s="1"/>
  <c r="AD3032" i="23"/>
  <c r="AE3032" i="23" s="1"/>
  <c r="AD3031" i="23"/>
  <c r="AE3031" i="23" s="1"/>
  <c r="AD3030" i="23"/>
  <c r="AE3030" i="23" s="1"/>
  <c r="AD3029" i="23"/>
  <c r="AE3029" i="23" s="1"/>
  <c r="AD3028" i="23"/>
  <c r="AE3028" i="23" s="1"/>
  <c r="AD3027" i="23"/>
  <c r="AE3027" i="23" s="1"/>
  <c r="AD3026" i="23"/>
  <c r="AE3026" i="23" s="1"/>
  <c r="AD3025" i="23"/>
  <c r="AE3025" i="23" s="1"/>
  <c r="AD3024" i="23"/>
  <c r="AE3024" i="23" s="1"/>
  <c r="AD3023" i="23"/>
  <c r="AE3023" i="23" s="1"/>
  <c r="AD3022" i="23"/>
  <c r="AE3022" i="23" s="1"/>
  <c r="AD3021" i="23"/>
  <c r="AE3021" i="23" s="1"/>
  <c r="AD3020" i="23"/>
  <c r="AE3020" i="23" s="1"/>
  <c r="AD3019" i="23"/>
  <c r="AE3019" i="23" s="1"/>
  <c r="AD3018" i="23"/>
  <c r="AE3018" i="23" s="1"/>
  <c r="AD3017" i="23"/>
  <c r="AE3017" i="23" s="1"/>
  <c r="AD3016" i="23"/>
  <c r="AE3016" i="23" s="1"/>
  <c r="AD3015" i="23"/>
  <c r="AE3015" i="23" s="1"/>
  <c r="AD3014" i="23"/>
  <c r="AE3014" i="23" s="1"/>
  <c r="AD3013" i="23"/>
  <c r="AE3013" i="23" s="1"/>
  <c r="AD3012" i="23"/>
  <c r="AE3012" i="23" s="1"/>
  <c r="AD3011" i="23"/>
  <c r="AE3011" i="23" s="1"/>
  <c r="AD3010" i="23"/>
  <c r="AE3010" i="23" s="1"/>
  <c r="AD3009" i="23"/>
  <c r="AE3009" i="23" s="1"/>
  <c r="AD3008" i="23"/>
  <c r="AE3008" i="23" s="1"/>
  <c r="AD3007" i="23"/>
  <c r="AE3007" i="23" s="1"/>
  <c r="AD3006" i="23"/>
  <c r="AE3006" i="23" s="1"/>
  <c r="AD3005" i="23"/>
  <c r="AE3005" i="23" s="1"/>
  <c r="AD3004" i="23"/>
  <c r="AE3004" i="23" s="1"/>
  <c r="AD3003" i="23"/>
  <c r="AE3003" i="23" s="1"/>
  <c r="AD3002" i="23"/>
  <c r="AE3002" i="23" s="1"/>
  <c r="AD3001" i="23"/>
  <c r="AE3001" i="23" s="1"/>
  <c r="AD3000" i="23"/>
  <c r="AE3000" i="23" s="1"/>
  <c r="AD2999" i="23"/>
  <c r="AE2999" i="23" s="1"/>
  <c r="AD2998" i="23"/>
  <c r="AE2998" i="23" s="1"/>
  <c r="AD2997" i="23"/>
  <c r="AE2997" i="23" s="1"/>
  <c r="AD2996" i="23"/>
  <c r="AE2996" i="23" s="1"/>
  <c r="AD2995" i="23"/>
  <c r="AE2995" i="23" s="1"/>
  <c r="AD2994" i="23"/>
  <c r="AE2994" i="23" s="1"/>
  <c r="AD2993" i="23"/>
  <c r="AE2993" i="23" s="1"/>
  <c r="AD2992" i="23"/>
  <c r="AE2992" i="23" s="1"/>
  <c r="AD2991" i="23"/>
  <c r="AE2991" i="23" s="1"/>
  <c r="AD2990" i="23"/>
  <c r="AE2990" i="23" s="1"/>
  <c r="AD2989" i="23"/>
  <c r="AE2989" i="23" s="1"/>
  <c r="AD2988" i="23"/>
  <c r="AE2988" i="23" s="1"/>
  <c r="AD2987" i="23"/>
  <c r="AE2987" i="23" s="1"/>
  <c r="AD2986" i="23"/>
  <c r="AE2986" i="23" s="1"/>
  <c r="AD2985" i="23"/>
  <c r="AE2985" i="23" s="1"/>
  <c r="AD2984" i="23"/>
  <c r="AE2984" i="23" s="1"/>
  <c r="AD2983" i="23"/>
  <c r="AE2983" i="23" s="1"/>
  <c r="AD2982" i="23"/>
  <c r="AE2982" i="23" s="1"/>
  <c r="AD2981" i="23"/>
  <c r="AE2981" i="23" s="1"/>
  <c r="AD2980" i="23"/>
  <c r="AE2980" i="23" s="1"/>
  <c r="AD2979" i="23"/>
  <c r="AE2979" i="23" s="1"/>
  <c r="AD2978" i="23"/>
  <c r="AE2978" i="23" s="1"/>
  <c r="AD2977" i="23"/>
  <c r="AE2977" i="23" s="1"/>
  <c r="AD2976" i="23"/>
  <c r="AE2976" i="23" s="1"/>
  <c r="AD2975" i="23"/>
  <c r="AE2975" i="23" s="1"/>
  <c r="AD2974" i="23"/>
  <c r="AE2974" i="23" s="1"/>
  <c r="AD2973" i="23"/>
  <c r="AE2973" i="23" s="1"/>
  <c r="AD2972" i="23"/>
  <c r="AE2972" i="23" s="1"/>
  <c r="AD2971" i="23"/>
  <c r="AE2971" i="23" s="1"/>
  <c r="AD2970" i="23"/>
  <c r="AE2970" i="23" s="1"/>
  <c r="AD2969" i="23"/>
  <c r="AE2969" i="23" s="1"/>
  <c r="AD2968" i="23"/>
  <c r="AE2968" i="23" s="1"/>
  <c r="AD2967" i="23"/>
  <c r="AE2967" i="23" s="1"/>
  <c r="AD2966" i="23"/>
  <c r="AE2966" i="23" s="1"/>
  <c r="AD2965" i="23"/>
  <c r="AE2965" i="23" s="1"/>
  <c r="AD2964" i="23"/>
  <c r="AE2964" i="23" s="1"/>
  <c r="AD2963" i="23"/>
  <c r="AE2963" i="23" s="1"/>
  <c r="AD2962" i="23"/>
  <c r="AE2962" i="23" s="1"/>
  <c r="AD2961" i="23"/>
  <c r="AE2961" i="23" s="1"/>
  <c r="AD2960" i="23"/>
  <c r="AE2960" i="23" s="1"/>
  <c r="AD2959" i="23"/>
  <c r="AE2959" i="23" s="1"/>
  <c r="AD2958" i="23"/>
  <c r="AE2958" i="23" s="1"/>
  <c r="AD2957" i="23"/>
  <c r="AE2957" i="23" s="1"/>
  <c r="AD2956" i="23"/>
  <c r="AE2956" i="23" s="1"/>
  <c r="AD2955" i="23"/>
  <c r="AE2955" i="23" s="1"/>
  <c r="AD2954" i="23"/>
  <c r="AE2954" i="23" s="1"/>
  <c r="AD2953" i="23"/>
  <c r="AE2953" i="23" s="1"/>
  <c r="AD2952" i="23"/>
  <c r="AE2952" i="23" s="1"/>
  <c r="AD2951" i="23"/>
  <c r="AE2951" i="23" s="1"/>
  <c r="AD2950" i="23"/>
  <c r="AE2950" i="23" s="1"/>
  <c r="AD2949" i="23"/>
  <c r="AE2949" i="23" s="1"/>
  <c r="AD2948" i="23"/>
  <c r="AE2948" i="23" s="1"/>
  <c r="AD2947" i="23"/>
  <c r="AE2947" i="23" s="1"/>
  <c r="AD2946" i="23"/>
  <c r="AE2946" i="23" s="1"/>
  <c r="AD2945" i="23"/>
  <c r="AE2945" i="23" s="1"/>
  <c r="AD2944" i="23"/>
  <c r="AE2944" i="23" s="1"/>
  <c r="AD2943" i="23"/>
  <c r="AE2943" i="23" s="1"/>
  <c r="AD2942" i="23"/>
  <c r="AE2942" i="23" s="1"/>
  <c r="AD2941" i="23"/>
  <c r="AE2941" i="23" s="1"/>
  <c r="AD2940" i="23"/>
  <c r="AE2940" i="23" s="1"/>
  <c r="AD2939" i="23"/>
  <c r="AE2939" i="23" s="1"/>
  <c r="AD2938" i="23"/>
  <c r="AE2938" i="23" s="1"/>
  <c r="AD2937" i="23"/>
  <c r="AE2937" i="23" s="1"/>
  <c r="AD2936" i="23"/>
  <c r="AE2936" i="23" s="1"/>
  <c r="AD2935" i="23"/>
  <c r="AE2935" i="23" s="1"/>
  <c r="AD2934" i="23"/>
  <c r="AE2934" i="23" s="1"/>
  <c r="AD2933" i="23"/>
  <c r="AE2933" i="23" s="1"/>
  <c r="AD2932" i="23"/>
  <c r="AE2932" i="23" s="1"/>
  <c r="AD2931" i="23"/>
  <c r="AE2931" i="23" s="1"/>
  <c r="AD2930" i="23"/>
  <c r="AE2930" i="23" s="1"/>
  <c r="AD2929" i="23"/>
  <c r="AE2929" i="23" s="1"/>
  <c r="AD2928" i="23"/>
  <c r="AE2928" i="23" s="1"/>
  <c r="AD2927" i="23"/>
  <c r="AE2927" i="23" s="1"/>
  <c r="AD2926" i="23"/>
  <c r="AE2926" i="23" s="1"/>
  <c r="AD2925" i="23"/>
  <c r="AE2925" i="23" s="1"/>
  <c r="AD2924" i="23"/>
  <c r="AE2924" i="23" s="1"/>
  <c r="AD2923" i="23"/>
  <c r="AE2923" i="23" s="1"/>
  <c r="AD2922" i="23"/>
  <c r="AE2922" i="23" s="1"/>
  <c r="AD2921" i="23"/>
  <c r="AE2921" i="23" s="1"/>
  <c r="AD2920" i="23"/>
  <c r="AE2920" i="23" s="1"/>
  <c r="AD2919" i="23"/>
  <c r="AE2919" i="23" s="1"/>
  <c r="AD2918" i="23"/>
  <c r="AE2918" i="23" s="1"/>
  <c r="AD2917" i="23"/>
  <c r="AE2917" i="23" s="1"/>
  <c r="AD2916" i="23"/>
  <c r="AE2916" i="23" s="1"/>
  <c r="AD2915" i="23"/>
  <c r="AE2915" i="23" s="1"/>
  <c r="AD2914" i="23"/>
  <c r="AE2914" i="23" s="1"/>
  <c r="AD2913" i="23"/>
  <c r="AE2913" i="23" s="1"/>
  <c r="AD2912" i="23"/>
  <c r="AE2912" i="23" s="1"/>
  <c r="AD2911" i="23"/>
  <c r="AE2911" i="23" s="1"/>
  <c r="AD2910" i="23"/>
  <c r="AE2910" i="23" s="1"/>
  <c r="AD2909" i="23"/>
  <c r="AE2909" i="23" s="1"/>
  <c r="AD2908" i="23"/>
  <c r="AE2908" i="23" s="1"/>
  <c r="AD2907" i="23"/>
  <c r="AE2907" i="23" s="1"/>
  <c r="AD2906" i="23"/>
  <c r="AE2906" i="23" s="1"/>
  <c r="AD2905" i="23"/>
  <c r="AE2905" i="23" s="1"/>
  <c r="AD2904" i="23"/>
  <c r="AE2904" i="23" s="1"/>
  <c r="AD2903" i="23"/>
  <c r="AE2903" i="23" s="1"/>
  <c r="AD2902" i="23"/>
  <c r="AE2902" i="23" s="1"/>
  <c r="AD2901" i="23"/>
  <c r="AE2901" i="23" s="1"/>
  <c r="AD2900" i="23"/>
  <c r="AE2900" i="23" s="1"/>
  <c r="AD2899" i="23"/>
  <c r="AE2899" i="23" s="1"/>
  <c r="AD2898" i="23"/>
  <c r="AE2898" i="23" s="1"/>
  <c r="AD2897" i="23"/>
  <c r="AE2897" i="23" s="1"/>
  <c r="AD2896" i="23"/>
  <c r="AE2896" i="23" s="1"/>
  <c r="AD2895" i="23"/>
  <c r="AE2895" i="23" s="1"/>
  <c r="AD2894" i="23"/>
  <c r="AE2894" i="23" s="1"/>
  <c r="AD2893" i="23"/>
  <c r="AE2893" i="23" s="1"/>
  <c r="AD2892" i="23"/>
  <c r="AE2892" i="23" s="1"/>
  <c r="AD2891" i="23"/>
  <c r="AE2891" i="23" s="1"/>
  <c r="AD2890" i="23"/>
  <c r="AE2890" i="23" s="1"/>
  <c r="AD2889" i="23"/>
  <c r="AE2889" i="23" s="1"/>
  <c r="AD2888" i="23"/>
  <c r="AE2888" i="23" s="1"/>
  <c r="AD2887" i="23"/>
  <c r="AE2887" i="23" s="1"/>
  <c r="AD2886" i="23"/>
  <c r="AE2886" i="23" s="1"/>
  <c r="AD2885" i="23"/>
  <c r="AE2885" i="23" s="1"/>
  <c r="AD2884" i="23"/>
  <c r="AE2884" i="23" s="1"/>
  <c r="AD2883" i="23"/>
  <c r="AE2883" i="23" s="1"/>
  <c r="AD2882" i="23"/>
  <c r="AE2882" i="23" s="1"/>
  <c r="AD2881" i="23"/>
  <c r="AE2881" i="23" s="1"/>
  <c r="AD2880" i="23"/>
  <c r="AE2880" i="23" s="1"/>
  <c r="AD2879" i="23"/>
  <c r="AE2879" i="23" s="1"/>
  <c r="AD2878" i="23"/>
  <c r="AE2878" i="23" s="1"/>
  <c r="AD2877" i="23"/>
  <c r="AE2877" i="23" s="1"/>
  <c r="AD2876" i="23"/>
  <c r="AE2876" i="23" s="1"/>
  <c r="AD2875" i="23"/>
  <c r="AE2875" i="23" s="1"/>
  <c r="AD2874" i="23"/>
  <c r="AE2874" i="23" s="1"/>
  <c r="AD2873" i="23"/>
  <c r="AE2873" i="23" s="1"/>
  <c r="AD2872" i="23"/>
  <c r="AE2872" i="23" s="1"/>
  <c r="AD2871" i="23"/>
  <c r="AE2871" i="23" s="1"/>
  <c r="AD2870" i="23"/>
  <c r="AE2870" i="23" s="1"/>
  <c r="AD2869" i="23"/>
  <c r="AE2869" i="23" s="1"/>
  <c r="AD2868" i="23"/>
  <c r="AE2868" i="23" s="1"/>
  <c r="AD2867" i="23"/>
  <c r="AE2867" i="23" s="1"/>
  <c r="AD2866" i="23"/>
  <c r="AE2866" i="23" s="1"/>
  <c r="AD2791" i="23"/>
  <c r="AE2791" i="23" s="1"/>
  <c r="AD2790" i="23"/>
  <c r="AE2790" i="23" s="1"/>
  <c r="AD2789" i="23"/>
  <c r="AE2789" i="23" s="1"/>
  <c r="AD2788" i="23"/>
  <c r="AE2788" i="23" s="1"/>
  <c r="AD2787" i="23"/>
  <c r="AE2787" i="23" s="1"/>
  <c r="AD2786" i="23"/>
  <c r="AE2786" i="23" s="1"/>
  <c r="AD2785" i="23"/>
  <c r="AE2785" i="23" s="1"/>
  <c r="AD2784" i="23"/>
  <c r="AE2784" i="23" s="1"/>
  <c r="AD2783" i="23"/>
  <c r="AE2783" i="23" s="1"/>
  <c r="AD2782" i="23"/>
  <c r="AE2782" i="23" s="1"/>
  <c r="AD2781" i="23"/>
  <c r="AE2781" i="23" s="1"/>
  <c r="AD2780" i="23"/>
  <c r="AE2780" i="23" s="1"/>
  <c r="AD2779" i="23"/>
  <c r="AE2779" i="23" s="1"/>
  <c r="AD2778" i="23"/>
  <c r="AE2778" i="23" s="1"/>
  <c r="AD2777" i="23"/>
  <c r="AE2777" i="23" s="1"/>
  <c r="AD2776" i="23"/>
  <c r="AE2776" i="23" s="1"/>
  <c r="AD2775" i="23"/>
  <c r="AE2775" i="23" s="1"/>
  <c r="AD2774" i="23"/>
  <c r="AE2774" i="23" s="1"/>
  <c r="AD2773" i="23"/>
  <c r="AE2773" i="23" s="1"/>
  <c r="AD2772" i="23"/>
  <c r="AE2772" i="23" s="1"/>
  <c r="AD2771" i="23"/>
  <c r="AE2771" i="23" s="1"/>
  <c r="AD2770" i="23"/>
  <c r="AE2770" i="23" s="1"/>
  <c r="AD2769" i="23"/>
  <c r="AE2769" i="23" s="1"/>
  <c r="AD2768" i="23"/>
  <c r="AE2768" i="23" s="1"/>
  <c r="AD2767" i="23"/>
  <c r="AE2767" i="23" s="1"/>
  <c r="AD2766" i="23"/>
  <c r="AE2766" i="23" s="1"/>
  <c r="AD2765" i="23"/>
  <c r="AE2765" i="23" s="1"/>
  <c r="AD2764" i="23"/>
  <c r="AE2764" i="23" s="1"/>
  <c r="AD2763" i="23"/>
  <c r="AE2763" i="23" s="1"/>
  <c r="AD2762" i="23"/>
  <c r="AE2762" i="23" s="1"/>
  <c r="AD2761" i="23"/>
  <c r="AE2761" i="23" s="1"/>
  <c r="AD2760" i="23"/>
  <c r="AE2760" i="23" s="1"/>
  <c r="AD2759" i="23"/>
  <c r="AE2759" i="23" s="1"/>
  <c r="AD2758" i="23"/>
  <c r="AE2758" i="23" s="1"/>
  <c r="AD2757" i="23"/>
  <c r="AE2757" i="23" s="1"/>
  <c r="AD2756" i="23"/>
  <c r="AE2756" i="23" s="1"/>
  <c r="AD2755" i="23"/>
  <c r="AE2755" i="23" s="1"/>
  <c r="AD2754" i="23"/>
  <c r="AE2754" i="23" s="1"/>
  <c r="AD2753" i="23"/>
  <c r="AE2753" i="23" s="1"/>
  <c r="AD2752" i="23"/>
  <c r="AE2752" i="23" s="1"/>
  <c r="AD2751" i="23"/>
  <c r="AE2751" i="23" s="1"/>
  <c r="AD2750" i="23"/>
  <c r="AE2750" i="23" s="1"/>
  <c r="AD2749" i="23"/>
  <c r="AE2749" i="23" s="1"/>
  <c r="AD2748" i="23"/>
  <c r="AE2748" i="23" s="1"/>
  <c r="AD2747" i="23"/>
  <c r="AE2747" i="23" s="1"/>
  <c r="AD2746" i="23"/>
  <c r="AE2746" i="23" s="1"/>
  <c r="AD2745" i="23"/>
  <c r="AE2745" i="23" s="1"/>
  <c r="AD2744" i="23"/>
  <c r="AE2744" i="23" s="1"/>
  <c r="AD2743" i="23"/>
  <c r="AE2743" i="23" s="1"/>
  <c r="AD2742" i="23"/>
  <c r="AE2742" i="23" s="1"/>
  <c r="AD2741" i="23"/>
  <c r="AE2741" i="23" s="1"/>
  <c r="AD2740" i="23"/>
  <c r="AE2740" i="23" s="1"/>
  <c r="AD2739" i="23"/>
  <c r="AE2739" i="23" s="1"/>
  <c r="AD2738" i="23"/>
  <c r="AE2738" i="23" s="1"/>
  <c r="AD2737" i="23"/>
  <c r="AE2737" i="23" s="1"/>
  <c r="AD2736" i="23"/>
  <c r="AE2736" i="23" s="1"/>
  <c r="AD2735" i="23"/>
  <c r="AE2735" i="23" s="1"/>
  <c r="AD2734" i="23"/>
  <c r="AE2734" i="23" s="1"/>
  <c r="AD2733" i="23"/>
  <c r="AE2733" i="23" s="1"/>
  <c r="AD2732" i="23"/>
  <c r="AE2732" i="23" s="1"/>
  <c r="AD2731" i="23"/>
  <c r="AE2731" i="23" s="1"/>
  <c r="AD2730" i="23"/>
  <c r="AE2730" i="23" s="1"/>
  <c r="AD2729" i="23"/>
  <c r="AE2729" i="23" s="1"/>
  <c r="AD2728" i="23"/>
  <c r="AE2728" i="23" s="1"/>
  <c r="AD2727" i="23"/>
  <c r="AE2727" i="23" s="1"/>
  <c r="AD2726" i="23"/>
  <c r="AE2726" i="23" s="1"/>
  <c r="AD2725" i="23"/>
  <c r="AE2725" i="23" s="1"/>
  <c r="AD2724" i="23"/>
  <c r="AE2724" i="23" s="1"/>
  <c r="AD2723" i="23"/>
  <c r="AE2723" i="23" s="1"/>
  <c r="AD2722" i="23"/>
  <c r="AE2722" i="23" s="1"/>
  <c r="AD2721" i="23"/>
  <c r="AE2721" i="23" s="1"/>
  <c r="AD2720" i="23"/>
  <c r="AE2720" i="23" s="1"/>
  <c r="AD2719" i="23"/>
  <c r="AE2719" i="23" s="1"/>
  <c r="AD2718" i="23"/>
  <c r="AE2718" i="23" s="1"/>
  <c r="AD2717" i="23"/>
  <c r="AE2717" i="23" s="1"/>
  <c r="AD2716" i="23"/>
  <c r="AE2716" i="23" s="1"/>
  <c r="AD2715" i="23"/>
  <c r="AE2715" i="23" s="1"/>
  <c r="AD2714" i="23"/>
  <c r="AE2714" i="23" s="1"/>
  <c r="AD2713" i="23"/>
  <c r="AE2713" i="23" s="1"/>
  <c r="AD2712" i="23"/>
  <c r="AE2712" i="23" s="1"/>
  <c r="AD2711" i="23"/>
  <c r="AE2711" i="23" s="1"/>
  <c r="AD2710" i="23"/>
  <c r="AE2710" i="23" s="1"/>
  <c r="AD2709" i="23"/>
  <c r="AE2709" i="23" s="1"/>
  <c r="AD2708" i="23"/>
  <c r="AE2708" i="23" s="1"/>
  <c r="AD2707" i="23"/>
  <c r="AE2707" i="23" s="1"/>
  <c r="AD2706" i="23"/>
  <c r="AE2706" i="23" s="1"/>
  <c r="AD2705" i="23"/>
  <c r="AE2705" i="23" s="1"/>
  <c r="AD2704" i="23"/>
  <c r="AE2704" i="23" s="1"/>
  <c r="AD2703" i="23"/>
  <c r="AE2703" i="23" s="1"/>
  <c r="AD2702" i="23"/>
  <c r="AE2702" i="23" s="1"/>
  <c r="AD2701" i="23"/>
  <c r="AE2701" i="23" s="1"/>
  <c r="AD2700" i="23"/>
  <c r="AE2700" i="23" s="1"/>
  <c r="AD2699" i="23"/>
  <c r="AE2699" i="23" s="1"/>
  <c r="AD2698" i="23"/>
  <c r="AE2698" i="23" s="1"/>
  <c r="AD2697" i="23"/>
  <c r="AE2697" i="23" s="1"/>
  <c r="AD2696" i="23"/>
  <c r="AE2696" i="23" s="1"/>
  <c r="AD2695" i="23"/>
  <c r="AE2695" i="23" s="1"/>
  <c r="AD2694" i="23"/>
  <c r="AE2694" i="23" s="1"/>
  <c r="AD2693" i="23"/>
  <c r="AE2693" i="23" s="1"/>
  <c r="AD2692" i="23"/>
  <c r="AE2692" i="23" s="1"/>
  <c r="AD2691" i="23"/>
  <c r="AE2691" i="23" s="1"/>
  <c r="AD2690" i="23"/>
  <c r="AE2690" i="23" s="1"/>
  <c r="AD2689" i="23"/>
  <c r="AE2689" i="23" s="1"/>
  <c r="AD2688" i="23"/>
  <c r="AE2688" i="23" s="1"/>
  <c r="AD2687" i="23"/>
  <c r="AE2687" i="23" s="1"/>
  <c r="AD2686" i="23"/>
  <c r="AE2686" i="23" s="1"/>
  <c r="AD2685" i="23"/>
  <c r="AE2685" i="23" s="1"/>
  <c r="AD2684" i="23"/>
  <c r="AE2684" i="23" s="1"/>
  <c r="AD2683" i="23"/>
  <c r="AE2683" i="23" s="1"/>
  <c r="AD2682" i="23"/>
  <c r="AE2682" i="23" s="1"/>
  <c r="AD2681" i="23"/>
  <c r="AE2681" i="23" s="1"/>
  <c r="AD2680" i="23"/>
  <c r="AE2680" i="23" s="1"/>
  <c r="AD2679" i="23"/>
  <c r="AE2679" i="23" s="1"/>
  <c r="AD2678" i="23"/>
  <c r="AE2678" i="23" s="1"/>
  <c r="AD2677" i="23"/>
  <c r="AE2677" i="23" s="1"/>
  <c r="AD2676" i="23"/>
  <c r="AE2676" i="23" s="1"/>
  <c r="AD2675" i="23"/>
  <c r="AE2675" i="23" s="1"/>
  <c r="AD2674" i="23"/>
  <c r="AE2674" i="23" s="1"/>
  <c r="AD2673" i="23"/>
  <c r="AE2673" i="23" s="1"/>
  <c r="AD2672" i="23"/>
  <c r="AE2672" i="23" s="1"/>
  <c r="AD2671" i="23"/>
  <c r="AE2671" i="23" s="1"/>
  <c r="AD2670" i="23"/>
  <c r="AE2670" i="23" s="1"/>
  <c r="AD2669" i="23"/>
  <c r="AE2669" i="23" s="1"/>
  <c r="AD2668" i="23"/>
  <c r="AE2668" i="23" s="1"/>
  <c r="AD2667" i="23"/>
  <c r="AE2667" i="23" s="1"/>
  <c r="AD2666" i="23"/>
  <c r="AE2666" i="23" s="1"/>
  <c r="AD2665" i="23"/>
  <c r="AE2665" i="23" s="1"/>
  <c r="AD2664" i="23"/>
  <c r="AE2664" i="23" s="1"/>
  <c r="AD2663" i="23"/>
  <c r="AE2663" i="23" s="1"/>
  <c r="AD2662" i="23"/>
  <c r="AE2662" i="23" s="1"/>
  <c r="AD2661" i="23"/>
  <c r="AE2661" i="23" s="1"/>
  <c r="AD2660" i="23"/>
  <c r="AE2660" i="23" s="1"/>
  <c r="AD2659" i="23"/>
  <c r="AE2659" i="23" s="1"/>
  <c r="AD2658" i="23"/>
  <c r="AE2658" i="23" s="1"/>
  <c r="AD2657" i="23"/>
  <c r="AE2657" i="23" s="1"/>
  <c r="AD2656" i="23"/>
  <c r="AE2656" i="23" s="1"/>
  <c r="AD2655" i="23"/>
  <c r="AE2655" i="23" s="1"/>
  <c r="AD2654" i="23"/>
  <c r="AE2654" i="23" s="1"/>
  <c r="AD2653" i="23"/>
  <c r="AE2653" i="23" s="1"/>
  <c r="AD2652" i="23"/>
  <c r="AE2652" i="23" s="1"/>
  <c r="AD2651" i="23"/>
  <c r="AE2651" i="23" s="1"/>
  <c r="AD2650" i="23"/>
  <c r="AE2650" i="23" s="1"/>
  <c r="AD2649" i="23"/>
  <c r="AE2649" i="23" s="1"/>
  <c r="AD2648" i="23"/>
  <c r="AE2648" i="23" s="1"/>
  <c r="AD2647" i="23"/>
  <c r="AE2647" i="23" s="1"/>
  <c r="AD2646" i="23"/>
  <c r="AE2646" i="23" s="1"/>
  <c r="AD2645" i="23"/>
  <c r="AE2645" i="23" s="1"/>
  <c r="AD2644" i="23"/>
  <c r="AE2644" i="23" s="1"/>
  <c r="AD2643" i="23"/>
  <c r="AE2643" i="23" s="1"/>
  <c r="AD2642" i="23"/>
  <c r="AE2642" i="23" s="1"/>
  <c r="AD2641" i="23"/>
  <c r="AE2641" i="23" s="1"/>
  <c r="AD2640" i="23"/>
  <c r="AE2640" i="23" s="1"/>
  <c r="AD2639" i="23"/>
  <c r="AE2639" i="23" s="1"/>
  <c r="AD2638" i="23"/>
  <c r="AE2638" i="23" s="1"/>
  <c r="AD2637" i="23"/>
  <c r="AE2637" i="23" s="1"/>
  <c r="AD2636" i="23"/>
  <c r="AE2636" i="23" s="1"/>
  <c r="AD2635" i="23"/>
  <c r="AE2635" i="23" s="1"/>
  <c r="AD2634" i="23"/>
  <c r="AE2634" i="23" s="1"/>
  <c r="AD2633" i="23"/>
  <c r="AE2633" i="23" s="1"/>
  <c r="AD2632" i="23"/>
  <c r="AE2632" i="23" s="1"/>
  <c r="AD2631" i="23"/>
  <c r="AE2631" i="23" s="1"/>
  <c r="AD2630" i="23"/>
  <c r="AE2630" i="23" s="1"/>
  <c r="AD2629" i="23"/>
  <c r="AE2629" i="23" s="1"/>
  <c r="AD2628" i="23"/>
  <c r="AE2628" i="23" s="1"/>
  <c r="AD2627" i="23"/>
  <c r="AE2627" i="23" s="1"/>
  <c r="AD2626" i="23"/>
  <c r="AE2626" i="23" s="1"/>
  <c r="AD2625" i="23"/>
  <c r="AE2625" i="23" s="1"/>
  <c r="AD2624" i="23"/>
  <c r="AE2624" i="23" s="1"/>
  <c r="AD2623" i="23"/>
  <c r="AE2623" i="23" s="1"/>
  <c r="AD2622" i="23"/>
  <c r="AE2622" i="23" s="1"/>
  <c r="AD2621" i="23"/>
  <c r="AE2621" i="23" s="1"/>
  <c r="AD2620" i="23"/>
  <c r="AE2620" i="23" s="1"/>
  <c r="AD2619" i="23"/>
  <c r="AE2619" i="23" s="1"/>
  <c r="AD2618" i="23"/>
  <c r="AE2618" i="23" s="1"/>
  <c r="AD2617" i="23"/>
  <c r="AE2617" i="23" s="1"/>
  <c r="AD2616" i="23"/>
  <c r="AE2616" i="23" s="1"/>
  <c r="AD2615" i="23"/>
  <c r="AE2615" i="23" s="1"/>
  <c r="AD2614" i="23"/>
  <c r="AE2614" i="23" s="1"/>
  <c r="AD2613" i="23"/>
  <c r="AE2613" i="23" s="1"/>
  <c r="AD2612" i="23"/>
  <c r="AE2612" i="23" s="1"/>
  <c r="AD2611" i="23"/>
  <c r="AE2611" i="23" s="1"/>
  <c r="AD2610" i="23"/>
  <c r="AE2610" i="23" s="1"/>
  <c r="AD2609" i="23"/>
  <c r="AE2609" i="23" s="1"/>
  <c r="AD2608" i="23"/>
  <c r="AE2608" i="23" s="1"/>
  <c r="AD2607" i="23"/>
  <c r="AE2607" i="23" s="1"/>
  <c r="AD2606" i="23"/>
  <c r="AE2606" i="23" s="1"/>
  <c r="AD2605" i="23"/>
  <c r="AE2605" i="23" s="1"/>
  <c r="AD2604" i="23"/>
  <c r="AE2604" i="23" s="1"/>
  <c r="AD2603" i="23"/>
  <c r="AE2603" i="23" s="1"/>
  <c r="AD2602" i="23"/>
  <c r="AE2602" i="23" s="1"/>
  <c r="AD2601" i="23"/>
  <c r="AE2601" i="23" s="1"/>
  <c r="AD2600" i="23"/>
  <c r="AE2600" i="23" s="1"/>
  <c r="AD2599" i="23"/>
  <c r="AE2599" i="23" s="1"/>
  <c r="AD2598" i="23"/>
  <c r="AE2598" i="23" s="1"/>
  <c r="AD2597" i="23"/>
  <c r="AE2597" i="23" s="1"/>
  <c r="AD2596" i="23"/>
  <c r="AE2596" i="23" s="1"/>
  <c r="AD2595" i="23"/>
  <c r="AE2595" i="23" s="1"/>
  <c r="AD2594" i="23"/>
  <c r="AE2594" i="23" s="1"/>
  <c r="AD2593" i="23"/>
  <c r="AE2593" i="23" s="1"/>
  <c r="AD2592" i="23"/>
  <c r="AE2592" i="23" s="1"/>
  <c r="AD2591" i="23"/>
  <c r="AE2591" i="23" s="1"/>
  <c r="AD2590" i="23"/>
  <c r="AE2590" i="23" s="1"/>
  <c r="AD2589" i="23"/>
  <c r="AE2589" i="23" s="1"/>
  <c r="AD2588" i="23"/>
  <c r="AE2588" i="23" s="1"/>
  <c r="AD2587" i="23"/>
  <c r="AE2587" i="23" s="1"/>
  <c r="AD2586" i="23"/>
  <c r="AE2586" i="23" s="1"/>
  <c r="AD2585" i="23"/>
  <c r="AE2585" i="23" s="1"/>
  <c r="AD2584" i="23"/>
  <c r="AE2584" i="23" s="1"/>
  <c r="AD2583" i="23"/>
  <c r="AE2583" i="23" s="1"/>
  <c r="AD2582" i="23"/>
  <c r="AE2582" i="23" s="1"/>
  <c r="AD2581" i="23"/>
  <c r="AE2581" i="23" s="1"/>
  <c r="AD2580" i="23"/>
  <c r="AE2580" i="23" s="1"/>
  <c r="AD2579" i="23"/>
  <c r="AE2579" i="23" s="1"/>
  <c r="AD2578" i="23"/>
  <c r="AE2578" i="23" s="1"/>
  <c r="AD2577" i="23"/>
  <c r="AE2577" i="23" s="1"/>
  <c r="AD2576" i="23"/>
  <c r="AE2576" i="23" s="1"/>
  <c r="AD2575" i="23"/>
  <c r="AE2575" i="23" s="1"/>
  <c r="AD2574" i="23"/>
  <c r="AE2574" i="23" s="1"/>
  <c r="AD2573" i="23"/>
  <c r="AE2573" i="23" s="1"/>
  <c r="AD2572" i="23"/>
  <c r="AE2572" i="23" s="1"/>
  <c r="AD2571" i="23"/>
  <c r="AE2571" i="23" s="1"/>
  <c r="AD2570" i="23"/>
  <c r="AE2570" i="23" s="1"/>
  <c r="AD2569" i="23"/>
  <c r="AE2569" i="23" s="1"/>
  <c r="AD2568" i="23"/>
  <c r="AE2568" i="23" s="1"/>
  <c r="AD2567" i="23"/>
  <c r="AE2567" i="23" s="1"/>
  <c r="AD2566" i="23"/>
  <c r="AE2566" i="23" s="1"/>
  <c r="AD2565" i="23"/>
  <c r="AE2565" i="23" s="1"/>
  <c r="AD2564" i="23"/>
  <c r="AE2564" i="23" s="1"/>
  <c r="AD2563" i="23"/>
  <c r="AE2563" i="23" s="1"/>
  <c r="AD2562" i="23"/>
  <c r="AE2562" i="23" s="1"/>
  <c r="AD2561" i="23"/>
  <c r="AE2561" i="23" s="1"/>
  <c r="AD2560" i="23"/>
  <c r="AE2560" i="23" s="1"/>
  <c r="AD2559" i="23"/>
  <c r="AE2559" i="23" s="1"/>
  <c r="AD2558" i="23"/>
  <c r="AE2558" i="23" s="1"/>
  <c r="AD2557" i="23"/>
  <c r="AE2557" i="23" s="1"/>
  <c r="AD2556" i="23"/>
  <c r="AE2556" i="23" s="1"/>
  <c r="AD2555" i="23"/>
  <c r="AE2555" i="23" s="1"/>
  <c r="AD2554" i="23"/>
  <c r="AE2554" i="23" s="1"/>
  <c r="AD2553" i="23"/>
  <c r="AE2553" i="23" s="1"/>
  <c r="AD2552" i="23"/>
  <c r="AE2552" i="23" s="1"/>
  <c r="AD2551" i="23"/>
  <c r="AE2551" i="23" s="1"/>
  <c r="AD2550" i="23"/>
  <c r="AE2550" i="23" s="1"/>
  <c r="AD2549" i="23"/>
  <c r="AE2549" i="23" s="1"/>
  <c r="AD2548" i="23"/>
  <c r="AE2548" i="23" s="1"/>
  <c r="AD2547" i="23"/>
  <c r="AE2547" i="23" s="1"/>
  <c r="AD2546" i="23"/>
  <c r="AE2546" i="23" s="1"/>
  <c r="AD2545" i="23"/>
  <c r="AE2545" i="23" s="1"/>
  <c r="AD2544" i="23"/>
  <c r="AE2544" i="23" s="1"/>
  <c r="AD2543" i="23"/>
  <c r="AE2543" i="23" s="1"/>
  <c r="AD2542" i="23"/>
  <c r="AE2542" i="23" s="1"/>
  <c r="AD2541" i="23"/>
  <c r="AE2541" i="23" s="1"/>
  <c r="AD2540" i="23"/>
  <c r="AE2540" i="23" s="1"/>
  <c r="AD2539" i="23"/>
  <c r="AE2539" i="23" s="1"/>
  <c r="AD2538" i="23"/>
  <c r="AE2538" i="23" s="1"/>
  <c r="AD2537" i="23"/>
  <c r="AE2537" i="23" s="1"/>
  <c r="AD2536" i="23"/>
  <c r="AE2536" i="23" s="1"/>
  <c r="AD2535" i="23"/>
  <c r="AE2535" i="23" s="1"/>
  <c r="AD2534" i="23"/>
  <c r="AE2534" i="23" s="1"/>
  <c r="AD2533" i="23"/>
  <c r="AE2533" i="23" s="1"/>
  <c r="AD2532" i="23"/>
  <c r="AE2532" i="23" s="1"/>
  <c r="AD2531" i="23"/>
  <c r="AE2531" i="23" s="1"/>
  <c r="AD2530" i="23"/>
  <c r="AE2530" i="23" s="1"/>
  <c r="AD2529" i="23"/>
  <c r="AE2529" i="23" s="1"/>
  <c r="AD2528" i="23"/>
  <c r="AE2528" i="23" s="1"/>
  <c r="AD2527" i="23"/>
  <c r="AE2527" i="23" s="1"/>
  <c r="AD2526" i="23"/>
  <c r="AE2526" i="23" s="1"/>
  <c r="AD2525" i="23"/>
  <c r="AE2525" i="23" s="1"/>
  <c r="AD2524" i="23"/>
  <c r="AE2524" i="23" s="1"/>
  <c r="AD2523" i="23"/>
  <c r="AE2523" i="23" s="1"/>
  <c r="AD2522" i="23"/>
  <c r="AE2522" i="23" s="1"/>
  <c r="AD2521" i="23"/>
  <c r="AE2521" i="23" s="1"/>
  <c r="AD2520" i="23"/>
  <c r="AE2520" i="23" s="1"/>
  <c r="AD2519" i="23"/>
  <c r="AE2519" i="23" s="1"/>
  <c r="AD2518" i="23"/>
  <c r="AE2518" i="23" s="1"/>
  <c r="AD2517" i="23"/>
  <c r="AE2517" i="23" s="1"/>
  <c r="AD2516" i="23"/>
  <c r="AE2516" i="23" s="1"/>
  <c r="AD2515" i="23"/>
  <c r="AE2515" i="23" s="1"/>
  <c r="AD2514" i="23"/>
  <c r="AE2514" i="23" s="1"/>
  <c r="AD2513" i="23"/>
  <c r="AE2513" i="23" s="1"/>
  <c r="AD2512" i="23"/>
  <c r="AE2512" i="23" s="1"/>
  <c r="AD2511" i="23"/>
  <c r="AE2511" i="23" s="1"/>
  <c r="AD2510" i="23"/>
  <c r="AE2510" i="23" s="1"/>
  <c r="AD2509" i="23"/>
  <c r="AE2509" i="23" s="1"/>
  <c r="AD2508" i="23"/>
  <c r="AE2508" i="23" s="1"/>
  <c r="AD2507" i="23"/>
  <c r="AE2507" i="23" s="1"/>
  <c r="AD2506" i="23"/>
  <c r="AE2506" i="23" s="1"/>
  <c r="AD2505" i="23"/>
  <c r="AE2505" i="23" s="1"/>
  <c r="AD2504" i="23"/>
  <c r="AE2504" i="23" s="1"/>
  <c r="AD2503" i="23"/>
  <c r="AE2503" i="23" s="1"/>
  <c r="AD2502" i="23"/>
  <c r="AE2502" i="23" s="1"/>
  <c r="AD2501" i="23"/>
  <c r="AE2501" i="23" s="1"/>
  <c r="AD2500" i="23"/>
  <c r="AE2500" i="23" s="1"/>
  <c r="AD2499" i="23"/>
  <c r="AE2499" i="23" s="1"/>
  <c r="AD2498" i="23"/>
  <c r="AE2498" i="23" s="1"/>
  <c r="AD2497" i="23"/>
  <c r="AE2497" i="23" s="1"/>
  <c r="AD2496" i="23"/>
  <c r="AE2496" i="23" s="1"/>
  <c r="AD2495" i="23"/>
  <c r="AE2495" i="23" s="1"/>
  <c r="AD2494" i="23"/>
  <c r="AE2494" i="23" s="1"/>
  <c r="AD2493" i="23"/>
  <c r="AE2493" i="23" s="1"/>
  <c r="AD2492" i="23"/>
  <c r="AE2492" i="23" s="1"/>
  <c r="AD2491" i="23"/>
  <c r="AE2491" i="23" s="1"/>
  <c r="AD2490" i="23"/>
  <c r="AE2490" i="23" s="1"/>
  <c r="AD2489" i="23"/>
  <c r="AE2489" i="23" s="1"/>
  <c r="AD2488" i="23"/>
  <c r="AE2488" i="23" s="1"/>
  <c r="AD2487" i="23"/>
  <c r="AE2487" i="23" s="1"/>
  <c r="AD2486" i="23"/>
  <c r="AE2486" i="23" s="1"/>
  <c r="AD2485" i="23"/>
  <c r="AE2485" i="23" s="1"/>
  <c r="AD2484" i="23"/>
  <c r="AE2484" i="23" s="1"/>
  <c r="AD2483" i="23"/>
  <c r="AE2483" i="23" s="1"/>
  <c r="AD2482" i="23"/>
  <c r="AE2482" i="23" s="1"/>
  <c r="AD2481" i="23"/>
  <c r="AE2481" i="23" s="1"/>
  <c r="AD2480" i="23"/>
  <c r="AE2480" i="23" s="1"/>
  <c r="AD2479" i="23"/>
  <c r="AE2479" i="23" s="1"/>
  <c r="AD2478" i="23"/>
  <c r="AE2478" i="23" s="1"/>
  <c r="AD2477" i="23"/>
  <c r="AE2477" i="23" s="1"/>
  <c r="AD2476" i="23"/>
  <c r="AE2476" i="23" s="1"/>
  <c r="AD2475" i="23"/>
  <c r="AE2475" i="23" s="1"/>
  <c r="AD2474" i="23"/>
  <c r="AE2474" i="23" s="1"/>
  <c r="AD2473" i="23"/>
  <c r="AE2473" i="23" s="1"/>
  <c r="AD2472" i="23"/>
  <c r="AE2472" i="23" s="1"/>
  <c r="AD2471" i="23"/>
  <c r="AE2471" i="23" s="1"/>
  <c r="AD2470" i="23"/>
  <c r="AE2470" i="23" s="1"/>
  <c r="AD2469" i="23"/>
  <c r="AE2469" i="23" s="1"/>
  <c r="AD2468" i="23"/>
  <c r="AE2468" i="23" s="1"/>
  <c r="AD2467" i="23"/>
  <c r="AE2467" i="23" s="1"/>
  <c r="AD2466" i="23"/>
  <c r="AE2466" i="23" s="1"/>
  <c r="AD2465" i="23"/>
  <c r="AE2465" i="23" s="1"/>
  <c r="AD2464" i="23"/>
  <c r="AE2464" i="23" s="1"/>
  <c r="AD2463" i="23"/>
  <c r="AE2463" i="23" s="1"/>
  <c r="AD2462" i="23"/>
  <c r="AE2462" i="23" s="1"/>
  <c r="AD2461" i="23"/>
  <c r="AE2461" i="23" s="1"/>
  <c r="AD2460" i="23"/>
  <c r="AE2460" i="23" s="1"/>
  <c r="AD2459" i="23"/>
  <c r="AE2459" i="23" s="1"/>
  <c r="AD2458" i="23"/>
  <c r="AE2458" i="23" s="1"/>
  <c r="AD2457" i="23"/>
  <c r="AE2457" i="23" s="1"/>
  <c r="AD2456" i="23"/>
  <c r="AE2456" i="23" s="1"/>
  <c r="AD2455" i="23"/>
  <c r="AE2455" i="23" s="1"/>
  <c r="AD2454" i="23"/>
  <c r="AE2454" i="23" s="1"/>
  <c r="AD2453" i="23"/>
  <c r="AE2453" i="23" s="1"/>
  <c r="AD2452" i="23"/>
  <c r="AE2452" i="23" s="1"/>
  <c r="AD2451" i="23"/>
  <c r="AE2451" i="23" s="1"/>
  <c r="AD2450" i="23"/>
  <c r="AE2450" i="23" s="1"/>
  <c r="AD2449" i="23"/>
  <c r="AE2449" i="23" s="1"/>
  <c r="AD2448" i="23"/>
  <c r="AE2448" i="23" s="1"/>
  <c r="AD2447" i="23"/>
  <c r="AE2447" i="23" s="1"/>
  <c r="AD2446" i="23"/>
  <c r="AE2446" i="23" s="1"/>
  <c r="AD2445" i="23"/>
  <c r="AE2445" i="23" s="1"/>
  <c r="AD2444" i="23"/>
  <c r="AE2444" i="23" s="1"/>
  <c r="AD2443" i="23"/>
  <c r="AE2443" i="23" s="1"/>
  <c r="AD2442" i="23"/>
  <c r="AE2442" i="23" s="1"/>
  <c r="AD2441" i="23"/>
  <c r="AE2441" i="23" s="1"/>
  <c r="AD2440" i="23"/>
  <c r="AE2440" i="23" s="1"/>
  <c r="AD2439" i="23"/>
  <c r="AE2439" i="23" s="1"/>
  <c r="AD2438" i="23"/>
  <c r="AE2438" i="23" s="1"/>
  <c r="AD2437" i="23"/>
  <c r="AE2437" i="23" s="1"/>
  <c r="AD2436" i="23"/>
  <c r="AE2436" i="23" s="1"/>
  <c r="AD2435" i="23"/>
  <c r="AE2435" i="23" s="1"/>
  <c r="AD2434" i="23"/>
  <c r="AE2434" i="23" s="1"/>
  <c r="AD2433" i="23"/>
  <c r="AE2433" i="23" s="1"/>
  <c r="AD2432" i="23"/>
  <c r="AE2432" i="23" s="1"/>
  <c r="AD2431" i="23"/>
  <c r="AE2431" i="23" s="1"/>
  <c r="AD2430" i="23"/>
  <c r="AE2430" i="23" s="1"/>
  <c r="AD2429" i="23"/>
  <c r="AE2429" i="23" s="1"/>
  <c r="AD2428" i="23"/>
  <c r="AE2428" i="23" s="1"/>
  <c r="AD2427" i="23"/>
  <c r="AE2427" i="23" s="1"/>
  <c r="AD2426" i="23"/>
  <c r="AE2426" i="23" s="1"/>
  <c r="AD2425" i="23"/>
  <c r="AE2425" i="23" s="1"/>
  <c r="AD2424" i="23"/>
  <c r="AE2424" i="23" s="1"/>
  <c r="AD2423" i="23"/>
  <c r="AE2423" i="23" s="1"/>
  <c r="AD2422" i="23"/>
  <c r="AE2422" i="23" s="1"/>
  <c r="AD2421" i="23"/>
  <c r="AE2421" i="23" s="1"/>
  <c r="AD2420" i="23"/>
  <c r="AE2420" i="23" s="1"/>
  <c r="AD2419" i="23"/>
  <c r="AE2419" i="23" s="1"/>
  <c r="AD2418" i="23"/>
  <c r="AE2418" i="23" s="1"/>
  <c r="AD2417" i="23"/>
  <c r="AE2417" i="23" s="1"/>
  <c r="AD2416" i="23"/>
  <c r="AE2416" i="23" s="1"/>
  <c r="AD2415" i="23"/>
  <c r="AE2415" i="23" s="1"/>
  <c r="AD2414" i="23"/>
  <c r="AE2414" i="23" s="1"/>
  <c r="AD2413" i="23"/>
  <c r="AE2413" i="23" s="1"/>
  <c r="AD2412" i="23"/>
  <c r="AE2412" i="23" s="1"/>
  <c r="AD2411" i="23"/>
  <c r="AE2411" i="23" s="1"/>
  <c r="AD2410" i="23"/>
  <c r="AE2410" i="23" s="1"/>
  <c r="AD2409" i="23"/>
  <c r="AE2409" i="23" s="1"/>
  <c r="AD2408" i="23"/>
  <c r="AE2408" i="23" s="1"/>
  <c r="AD2407" i="23"/>
  <c r="AE2407" i="23" s="1"/>
  <c r="AD2406" i="23"/>
  <c r="AE2406" i="23" s="1"/>
  <c r="AD2405" i="23"/>
  <c r="AE2405" i="23" s="1"/>
  <c r="AD2404" i="23"/>
  <c r="AE2404" i="23" s="1"/>
  <c r="AD2403" i="23"/>
  <c r="AE2403" i="23" s="1"/>
  <c r="AD2402" i="23"/>
  <c r="AE2402" i="23" s="1"/>
  <c r="AD2401" i="23"/>
  <c r="AE2401" i="23" s="1"/>
  <c r="AD2400" i="23"/>
  <c r="AE2400" i="23" s="1"/>
  <c r="AD2399" i="23"/>
  <c r="AE2399" i="23" s="1"/>
  <c r="AD2398" i="23"/>
  <c r="AE2398" i="23" s="1"/>
  <c r="AD2397" i="23"/>
  <c r="AE2397" i="23" s="1"/>
  <c r="AD2396" i="23"/>
  <c r="AE2396" i="23" s="1"/>
  <c r="AD2395" i="23"/>
  <c r="AE2395" i="23" s="1"/>
  <c r="AD2394" i="23"/>
  <c r="AE2394" i="23" s="1"/>
  <c r="AD2393" i="23"/>
  <c r="AE2393" i="23" s="1"/>
  <c r="AD2392" i="23"/>
  <c r="AE2392" i="23" s="1"/>
  <c r="AD2391" i="23"/>
  <c r="AE2391" i="23" s="1"/>
  <c r="AD2390" i="23"/>
  <c r="AE2390" i="23" s="1"/>
  <c r="AD2389" i="23"/>
  <c r="AE2389" i="23" s="1"/>
  <c r="AD2388" i="23"/>
  <c r="AE2388" i="23" s="1"/>
  <c r="AD2387" i="23"/>
  <c r="AE2387" i="23" s="1"/>
  <c r="AD2386" i="23"/>
  <c r="AE2386" i="23" s="1"/>
  <c r="AD2385" i="23"/>
  <c r="AE2385" i="23" s="1"/>
  <c r="AD2384" i="23"/>
  <c r="AE2384" i="23" s="1"/>
  <c r="AD2383" i="23"/>
  <c r="AE2383" i="23" s="1"/>
  <c r="AD2382" i="23"/>
  <c r="AE2382" i="23" s="1"/>
  <c r="AD2381" i="23"/>
  <c r="AE2381" i="23" s="1"/>
  <c r="AD2380" i="23"/>
  <c r="AE2380" i="23" s="1"/>
  <c r="AD2379" i="23"/>
  <c r="AE2379" i="23" s="1"/>
  <c r="AD2378" i="23"/>
  <c r="AE2378" i="23" s="1"/>
  <c r="AD2377" i="23"/>
  <c r="AE2377" i="23" s="1"/>
  <c r="AD2376" i="23"/>
  <c r="AE2376" i="23" s="1"/>
  <c r="AD2375" i="23"/>
  <c r="AE2375" i="23" s="1"/>
  <c r="AD2374" i="23"/>
  <c r="AE2374" i="23" s="1"/>
  <c r="AD2373" i="23"/>
  <c r="AE2373" i="23" s="1"/>
  <c r="AD2372" i="23"/>
  <c r="AE2372" i="23" s="1"/>
  <c r="AD2371" i="23"/>
  <c r="AE2371" i="23" s="1"/>
  <c r="AD2370" i="23"/>
  <c r="AE2370" i="23" s="1"/>
  <c r="AD2369" i="23"/>
  <c r="AE2369" i="23" s="1"/>
  <c r="AD2368" i="23"/>
  <c r="AE2368" i="23" s="1"/>
  <c r="AD2367" i="23"/>
  <c r="AE2367" i="23" s="1"/>
  <c r="AD2366" i="23"/>
  <c r="AE2366" i="23" s="1"/>
  <c r="AD2365" i="23"/>
  <c r="AE2365" i="23" s="1"/>
  <c r="AD2364" i="23"/>
  <c r="AE2364" i="23" s="1"/>
  <c r="AD2363" i="23"/>
  <c r="AE2363" i="23" s="1"/>
  <c r="AD2362" i="23"/>
  <c r="AE2362" i="23" s="1"/>
  <c r="AD2361" i="23"/>
  <c r="AE2361" i="23" s="1"/>
  <c r="AD2360" i="23"/>
  <c r="AE2360" i="23" s="1"/>
  <c r="AD2359" i="23"/>
  <c r="AE2359" i="23" s="1"/>
  <c r="AD2358" i="23"/>
  <c r="AE2358" i="23" s="1"/>
  <c r="AD2357" i="23"/>
  <c r="AE2357" i="23" s="1"/>
  <c r="AD2356" i="23"/>
  <c r="AE2356" i="23" s="1"/>
  <c r="AD2355" i="23"/>
  <c r="AE2355" i="23" s="1"/>
  <c r="AD2354" i="23"/>
  <c r="AE2354" i="23" s="1"/>
  <c r="AD2353" i="23"/>
  <c r="AE2353" i="23" s="1"/>
  <c r="AD2352" i="23"/>
  <c r="AE2352" i="23" s="1"/>
  <c r="AD2351" i="23"/>
  <c r="AE2351" i="23" s="1"/>
  <c r="AD2350" i="23"/>
  <c r="AE2350" i="23" s="1"/>
  <c r="AD2349" i="23"/>
  <c r="AE2349" i="23" s="1"/>
  <c r="AD2348" i="23"/>
  <c r="AE2348" i="23" s="1"/>
  <c r="AD2347" i="23"/>
  <c r="AE2347" i="23" s="1"/>
  <c r="AD2346" i="23"/>
  <c r="AE2346" i="23" s="1"/>
  <c r="AD2345" i="23"/>
  <c r="AE2345" i="23" s="1"/>
  <c r="AD2344" i="23"/>
  <c r="AE2344" i="23" s="1"/>
  <c r="AD2343" i="23"/>
  <c r="AE2343" i="23" s="1"/>
  <c r="AD2342" i="23"/>
  <c r="AE2342" i="23" s="1"/>
  <c r="AD2341" i="23"/>
  <c r="AE2341" i="23" s="1"/>
  <c r="AD2340" i="23"/>
  <c r="AE2340" i="23" s="1"/>
  <c r="AD2339" i="23"/>
  <c r="AE2339" i="23" s="1"/>
  <c r="AD2338" i="23"/>
  <c r="AE2338" i="23" s="1"/>
  <c r="AD2337" i="23"/>
  <c r="AE2337" i="23" s="1"/>
  <c r="AD2336" i="23"/>
  <c r="AE2336" i="23" s="1"/>
  <c r="AD2335" i="23"/>
  <c r="AE2335" i="23" s="1"/>
  <c r="AD2334" i="23"/>
  <c r="AE2334" i="23" s="1"/>
  <c r="AD2333" i="23"/>
  <c r="AE2333" i="23" s="1"/>
  <c r="AD2332" i="23"/>
  <c r="AE2332" i="23" s="1"/>
  <c r="AD2331" i="23"/>
  <c r="AE2331" i="23" s="1"/>
  <c r="AD2330" i="23"/>
  <c r="AE2330" i="23" s="1"/>
  <c r="AD2329" i="23"/>
  <c r="AE2329" i="23" s="1"/>
  <c r="AD2328" i="23"/>
  <c r="AE2328" i="23" s="1"/>
  <c r="AD2327" i="23"/>
  <c r="AE2327" i="23" s="1"/>
  <c r="AD2326" i="23"/>
  <c r="AE2326" i="23" s="1"/>
  <c r="AD2325" i="23"/>
  <c r="AE2325" i="23" s="1"/>
  <c r="AD2324" i="23"/>
  <c r="AE2324" i="23" s="1"/>
  <c r="AD2323" i="23"/>
  <c r="AE2323" i="23" s="1"/>
  <c r="AD2322" i="23"/>
  <c r="AE2322" i="23" s="1"/>
  <c r="AD2321" i="23"/>
  <c r="AE2321" i="23" s="1"/>
  <c r="AD2320" i="23"/>
  <c r="AE2320" i="23" s="1"/>
  <c r="AD2319" i="23"/>
  <c r="AE2319" i="23" s="1"/>
  <c r="AD2318" i="23"/>
  <c r="AE2318" i="23" s="1"/>
  <c r="AD2317" i="23"/>
  <c r="AE2317" i="23" s="1"/>
  <c r="AD2316" i="23"/>
  <c r="AE2316" i="23" s="1"/>
  <c r="AD2315" i="23"/>
  <c r="AE2315" i="23" s="1"/>
  <c r="AD2314" i="23"/>
  <c r="AE2314" i="23" s="1"/>
  <c r="AD2313" i="23"/>
  <c r="AE2313" i="23" s="1"/>
  <c r="AD2312" i="23"/>
  <c r="AE2312" i="23" s="1"/>
  <c r="AD2311" i="23"/>
  <c r="AE2311" i="23" s="1"/>
  <c r="AD2310" i="23"/>
  <c r="AE2310" i="23" s="1"/>
  <c r="AD2309" i="23"/>
  <c r="AE2309" i="23" s="1"/>
  <c r="AD2308" i="23"/>
  <c r="AE2308" i="23" s="1"/>
  <c r="AD2307" i="23"/>
  <c r="AE2307" i="23" s="1"/>
  <c r="AD2306" i="23"/>
  <c r="AE2306" i="23" s="1"/>
  <c r="AD2305" i="23"/>
  <c r="AE2305" i="23" s="1"/>
  <c r="AD2304" i="23"/>
  <c r="AE2304" i="23" s="1"/>
  <c r="AD2303" i="23"/>
  <c r="AE2303" i="23" s="1"/>
  <c r="AD2302" i="23"/>
  <c r="AE2302" i="23" s="1"/>
  <c r="AD2301" i="23"/>
  <c r="AE2301" i="23" s="1"/>
  <c r="AD2300" i="23"/>
  <c r="AE2300" i="23" s="1"/>
  <c r="AD2299" i="23"/>
  <c r="AE2299" i="23" s="1"/>
  <c r="AD2298" i="23"/>
  <c r="AE2298" i="23" s="1"/>
  <c r="AD2297" i="23"/>
  <c r="AE2297" i="23" s="1"/>
  <c r="AD2296" i="23"/>
  <c r="AE2296" i="23" s="1"/>
  <c r="AD2295" i="23"/>
  <c r="AE2295" i="23" s="1"/>
  <c r="AD2294" i="23"/>
  <c r="AE2294" i="23" s="1"/>
  <c r="AD2293" i="23"/>
  <c r="AE2293" i="23" s="1"/>
  <c r="AD2292" i="23"/>
  <c r="AE2292" i="23" s="1"/>
  <c r="AD2291" i="23"/>
  <c r="AE2291" i="23" s="1"/>
  <c r="AD2290" i="23"/>
  <c r="AE2290" i="23" s="1"/>
  <c r="AD2289" i="23"/>
  <c r="AE2289" i="23" s="1"/>
  <c r="AD2288" i="23"/>
  <c r="AE2288" i="23" s="1"/>
  <c r="AD2287" i="23"/>
  <c r="AE2287" i="23" s="1"/>
  <c r="AD2286" i="23"/>
  <c r="AE2286" i="23" s="1"/>
  <c r="AD2285" i="23"/>
  <c r="AE2285" i="23" s="1"/>
  <c r="AD2284" i="23"/>
  <c r="AE2284" i="23" s="1"/>
  <c r="AD2227" i="23"/>
  <c r="AE2227" i="23" s="1"/>
  <c r="AD2226" i="23"/>
  <c r="AE2226" i="23" s="1"/>
  <c r="AD2225" i="23"/>
  <c r="AE2225" i="23" s="1"/>
  <c r="AD2224" i="23"/>
  <c r="AE2224" i="23" s="1"/>
  <c r="AD2223" i="23"/>
  <c r="AE2223" i="23" s="1"/>
  <c r="AD2222" i="23"/>
  <c r="AE2222" i="23" s="1"/>
  <c r="AD2221" i="23"/>
  <c r="AE2221" i="23" s="1"/>
  <c r="AD2220" i="23"/>
  <c r="AE2220" i="23" s="1"/>
  <c r="AD2219" i="23"/>
  <c r="AE2219" i="23" s="1"/>
  <c r="AD2218" i="23"/>
  <c r="AE2218" i="23" s="1"/>
  <c r="AD2217" i="23"/>
  <c r="AE2217" i="23" s="1"/>
  <c r="AD2216" i="23"/>
  <c r="AE2216" i="23" s="1"/>
  <c r="AD2215" i="23"/>
  <c r="AE2215" i="23" s="1"/>
  <c r="AD2214" i="23"/>
  <c r="AE2214" i="23" s="1"/>
  <c r="AD2213" i="23"/>
  <c r="AE2213" i="23" s="1"/>
  <c r="AD2212" i="23"/>
  <c r="AE2212" i="23" s="1"/>
  <c r="AD2211" i="23"/>
  <c r="AE2211" i="23" s="1"/>
  <c r="AD2210" i="23"/>
  <c r="AE2210" i="23" s="1"/>
  <c r="AD2209" i="23"/>
  <c r="AE2209" i="23" s="1"/>
  <c r="AD2208" i="23"/>
  <c r="AE2208" i="23" s="1"/>
  <c r="AD2207" i="23"/>
  <c r="AE2207" i="23" s="1"/>
  <c r="AD2206" i="23"/>
  <c r="AE2206" i="23" s="1"/>
  <c r="AD2205" i="23"/>
  <c r="AE2205" i="23" s="1"/>
  <c r="AD2204" i="23"/>
  <c r="AE2204" i="23" s="1"/>
  <c r="AD2203" i="23"/>
  <c r="AE2203" i="23" s="1"/>
  <c r="AD2202" i="23"/>
  <c r="AE2202" i="23" s="1"/>
  <c r="AD2201" i="23"/>
  <c r="AE2201" i="23" s="1"/>
  <c r="AD2200" i="23"/>
  <c r="AE2200" i="23" s="1"/>
  <c r="AD2199" i="23"/>
  <c r="AE2199" i="23" s="1"/>
  <c r="AD2198" i="23"/>
  <c r="AE2198" i="23" s="1"/>
  <c r="AD2197" i="23"/>
  <c r="AE2197" i="23" s="1"/>
  <c r="AD2196" i="23"/>
  <c r="AE2196" i="23" s="1"/>
  <c r="AD2195" i="23"/>
  <c r="AE2195" i="23" s="1"/>
  <c r="AD2194" i="23"/>
  <c r="AE2194" i="23" s="1"/>
  <c r="AD2193" i="23"/>
  <c r="AE2193" i="23" s="1"/>
  <c r="AD2192" i="23"/>
  <c r="AE2192" i="23" s="1"/>
  <c r="AD2191" i="23"/>
  <c r="AE2191" i="23" s="1"/>
  <c r="AD2190" i="23"/>
  <c r="AE2190" i="23" s="1"/>
  <c r="AD2189" i="23"/>
  <c r="AE2189" i="23" s="1"/>
  <c r="AD2188" i="23"/>
  <c r="AE2188" i="23" s="1"/>
  <c r="AD2187" i="23"/>
  <c r="AE2187" i="23" s="1"/>
  <c r="AD2186" i="23"/>
  <c r="AE2186" i="23" s="1"/>
  <c r="AD2185" i="23"/>
  <c r="AE2185" i="23" s="1"/>
  <c r="AD2184" i="23"/>
  <c r="AE2184" i="23" s="1"/>
  <c r="AD2183" i="23"/>
  <c r="AE2183" i="23" s="1"/>
  <c r="AD2182" i="23"/>
  <c r="AE2182" i="23" s="1"/>
  <c r="AD2181" i="23"/>
  <c r="AE2181" i="23" s="1"/>
  <c r="AD2180" i="23"/>
  <c r="AE2180" i="23" s="1"/>
  <c r="AD2179" i="23"/>
  <c r="AE2179" i="23" s="1"/>
  <c r="AD2178" i="23"/>
  <c r="AE2178" i="23" s="1"/>
  <c r="AD2177" i="23"/>
  <c r="AE2177" i="23" s="1"/>
  <c r="AD2176" i="23"/>
  <c r="AE2176" i="23" s="1"/>
  <c r="AD2175" i="23"/>
  <c r="AE2175" i="23" s="1"/>
  <c r="AD2174" i="23"/>
  <c r="AE2174" i="23" s="1"/>
  <c r="AD2173" i="23"/>
  <c r="AE2173" i="23" s="1"/>
  <c r="AD2172" i="23"/>
  <c r="AE2172" i="23" s="1"/>
  <c r="AD2171" i="23"/>
  <c r="AE2171" i="23" s="1"/>
  <c r="AD2170" i="23"/>
  <c r="AE2170" i="23" s="1"/>
  <c r="AD2169" i="23"/>
  <c r="AE2169" i="23" s="1"/>
  <c r="AD2168" i="23"/>
  <c r="AE2168" i="23" s="1"/>
  <c r="AD2167" i="23"/>
  <c r="AE2167" i="23" s="1"/>
  <c r="AD2166" i="23"/>
  <c r="AE2166" i="23" s="1"/>
  <c r="AD2165" i="23"/>
  <c r="AE2165" i="23" s="1"/>
  <c r="AD2164" i="23"/>
  <c r="AE2164" i="23" s="1"/>
  <c r="AD2163" i="23"/>
  <c r="AE2163" i="23" s="1"/>
  <c r="AD2162" i="23"/>
  <c r="AE2162" i="23" s="1"/>
  <c r="AD2161" i="23"/>
  <c r="AE2161" i="23" s="1"/>
  <c r="AD2160" i="23"/>
  <c r="AE2160" i="23" s="1"/>
  <c r="AD2159" i="23"/>
  <c r="AE2159" i="23" s="1"/>
  <c r="AD2158" i="23"/>
  <c r="AE2158" i="23" s="1"/>
  <c r="AD2157" i="23"/>
  <c r="AE2157" i="23" s="1"/>
  <c r="AD2156" i="23"/>
  <c r="AE2156" i="23" s="1"/>
  <c r="AD2155" i="23"/>
  <c r="AE2155" i="23" s="1"/>
  <c r="AD2154" i="23"/>
  <c r="AE2154" i="23" s="1"/>
  <c r="AD2153" i="23"/>
  <c r="AE2153" i="23" s="1"/>
  <c r="AD2152" i="23"/>
  <c r="AE2152" i="23" s="1"/>
  <c r="AD2151" i="23"/>
  <c r="AE2151" i="23" s="1"/>
  <c r="AD2150" i="23"/>
  <c r="AE2150" i="23" s="1"/>
  <c r="AD2149" i="23"/>
  <c r="AE2149" i="23" s="1"/>
  <c r="AD2148" i="23"/>
  <c r="AE2148" i="23" s="1"/>
  <c r="AD2147" i="23"/>
  <c r="AE2147" i="23" s="1"/>
  <c r="AD2146" i="23"/>
  <c r="AE2146" i="23" s="1"/>
  <c r="AD2145" i="23"/>
  <c r="AE2145" i="23" s="1"/>
  <c r="AD2144" i="23"/>
  <c r="AE2144" i="23" s="1"/>
  <c r="AD2143" i="23"/>
  <c r="AE2143" i="23" s="1"/>
  <c r="AD2142" i="23"/>
  <c r="AE2142" i="23" s="1"/>
  <c r="AD2141" i="23"/>
  <c r="AE2141" i="23" s="1"/>
  <c r="AD2140" i="23"/>
  <c r="AE2140" i="23" s="1"/>
  <c r="AD2139" i="23"/>
  <c r="AE2139" i="23" s="1"/>
  <c r="AD2138" i="23"/>
  <c r="AE2138" i="23" s="1"/>
  <c r="AD2137" i="23"/>
  <c r="AE2137" i="23" s="1"/>
  <c r="AD2136" i="23"/>
  <c r="AE2136" i="23" s="1"/>
  <c r="AD2135" i="23"/>
  <c r="AE2135" i="23" s="1"/>
  <c r="AD2134" i="23"/>
  <c r="AE2134" i="23" s="1"/>
  <c r="AD2133" i="23"/>
  <c r="AE2133" i="23" s="1"/>
  <c r="AD2132" i="23"/>
  <c r="AE2132" i="23" s="1"/>
  <c r="AD2131" i="23"/>
  <c r="AE2131" i="23" s="1"/>
  <c r="AD2130" i="23"/>
  <c r="AE2130" i="23" s="1"/>
  <c r="AD2129" i="23"/>
  <c r="AE2129" i="23" s="1"/>
  <c r="AD2128" i="23"/>
  <c r="AE2128" i="23" s="1"/>
  <c r="AD2127" i="23"/>
  <c r="AE2127" i="23" s="1"/>
  <c r="AD2126" i="23"/>
  <c r="AE2126" i="23" s="1"/>
  <c r="AD2125" i="23"/>
  <c r="AE2125" i="23" s="1"/>
  <c r="AD2124" i="23"/>
  <c r="AE2124" i="23" s="1"/>
  <c r="AD2123" i="23"/>
  <c r="AE2123" i="23" s="1"/>
  <c r="AD2122" i="23"/>
  <c r="AE2122" i="23" s="1"/>
  <c r="AD2121" i="23"/>
  <c r="AE2121" i="23" s="1"/>
  <c r="AD2120" i="23"/>
  <c r="AE2120" i="23" s="1"/>
  <c r="AD2119" i="23"/>
  <c r="AE2119" i="23" s="1"/>
  <c r="AD2118" i="23"/>
  <c r="AE2118" i="23" s="1"/>
  <c r="AD2117" i="23"/>
  <c r="AE2117" i="23" s="1"/>
  <c r="AD2116" i="23"/>
  <c r="AE2116" i="23" s="1"/>
  <c r="AD2115" i="23"/>
  <c r="AE2115" i="23" s="1"/>
  <c r="AD2114" i="23"/>
  <c r="AE2114" i="23" s="1"/>
  <c r="AD2113" i="23"/>
  <c r="AE2113" i="23" s="1"/>
  <c r="AD2112" i="23"/>
  <c r="AE2112" i="23" s="1"/>
  <c r="AD2111" i="23"/>
  <c r="AE2111" i="23" s="1"/>
  <c r="AD2110" i="23"/>
  <c r="AE2110" i="23" s="1"/>
  <c r="AD2109" i="23"/>
  <c r="AE2109" i="23" s="1"/>
  <c r="AD2108" i="23"/>
  <c r="AE2108" i="23" s="1"/>
  <c r="AD2107" i="23"/>
  <c r="AE2107" i="23" s="1"/>
  <c r="AD2106" i="23"/>
  <c r="AE2106" i="23" s="1"/>
  <c r="AD2105" i="23"/>
  <c r="AE2105" i="23" s="1"/>
  <c r="AD2104" i="23"/>
  <c r="AE2104" i="23" s="1"/>
  <c r="AD2103" i="23"/>
  <c r="AE2103" i="23" s="1"/>
  <c r="AD2102" i="23"/>
  <c r="AE2102" i="23" s="1"/>
  <c r="AD2101" i="23"/>
  <c r="AE2101" i="23" s="1"/>
  <c r="AD2100" i="23"/>
  <c r="AE2100" i="23" s="1"/>
  <c r="AD2099" i="23"/>
  <c r="AE2099" i="23" s="1"/>
  <c r="AD2098" i="23"/>
  <c r="AE2098" i="23" s="1"/>
  <c r="AD2097" i="23"/>
  <c r="AE2097" i="23" s="1"/>
  <c r="AD2096" i="23"/>
  <c r="AE2096" i="23" s="1"/>
  <c r="AD2095" i="23"/>
  <c r="AE2095" i="23" s="1"/>
  <c r="AD2094" i="23"/>
  <c r="AE2094" i="23" s="1"/>
  <c r="AD2093" i="23"/>
  <c r="AE2093" i="23" s="1"/>
  <c r="AD2092" i="23"/>
  <c r="AE2092" i="23" s="1"/>
  <c r="AD2091" i="23"/>
  <c r="AE2091" i="23" s="1"/>
  <c r="AD2090" i="23"/>
  <c r="AE2090" i="23" s="1"/>
  <c r="AD2089" i="23"/>
  <c r="AE2089" i="23" s="1"/>
  <c r="AD2088" i="23"/>
  <c r="AE2088" i="23" s="1"/>
  <c r="AD2087" i="23"/>
  <c r="AE2087" i="23" s="1"/>
  <c r="AD2086" i="23"/>
  <c r="AE2086" i="23" s="1"/>
  <c r="AD2085" i="23"/>
  <c r="AE2085" i="23" s="1"/>
  <c r="AD2084" i="23"/>
  <c r="AE2084" i="23" s="1"/>
  <c r="AD2083" i="23"/>
  <c r="AE2083" i="23" s="1"/>
  <c r="AD2082" i="23"/>
  <c r="AE2082" i="23" s="1"/>
  <c r="AD2081" i="23"/>
  <c r="AE2081" i="23" s="1"/>
  <c r="AD2080" i="23"/>
  <c r="AE2080" i="23" s="1"/>
  <c r="AD2079" i="23"/>
  <c r="AE2079" i="23" s="1"/>
  <c r="AD2078" i="23"/>
  <c r="AE2078" i="23" s="1"/>
  <c r="AD2077" i="23"/>
  <c r="AE2077" i="23" s="1"/>
  <c r="AD2076" i="23"/>
  <c r="AE2076" i="23" s="1"/>
  <c r="AD2075" i="23"/>
  <c r="AE2075" i="23" s="1"/>
  <c r="AD2074" i="23"/>
  <c r="AE2074" i="23" s="1"/>
  <c r="AD2073" i="23"/>
  <c r="AE2073" i="23" s="1"/>
  <c r="AD2072" i="23"/>
  <c r="AE2072" i="23" s="1"/>
  <c r="AD2071" i="23"/>
  <c r="AE2071" i="23" s="1"/>
  <c r="AD2070" i="23"/>
  <c r="AE2070" i="23" s="1"/>
  <c r="AD2069" i="23"/>
  <c r="AE2069" i="23" s="1"/>
  <c r="AD2068" i="23"/>
  <c r="AE2068" i="23" s="1"/>
  <c r="AD2067" i="23"/>
  <c r="AE2067" i="23" s="1"/>
  <c r="AD2066" i="23"/>
  <c r="AE2066" i="23" s="1"/>
  <c r="AD2065" i="23"/>
  <c r="AE2065" i="23" s="1"/>
  <c r="AD2064" i="23"/>
  <c r="AE2064" i="23" s="1"/>
  <c r="AD2063" i="23"/>
  <c r="AE2063" i="23" s="1"/>
  <c r="AD2062" i="23"/>
  <c r="AE2062" i="23" s="1"/>
  <c r="AD2061" i="23"/>
  <c r="AE2061" i="23" s="1"/>
  <c r="AD2060" i="23"/>
  <c r="AE2060" i="23" s="1"/>
  <c r="AD2059" i="23"/>
  <c r="AE2059" i="23" s="1"/>
  <c r="AD2058" i="23"/>
  <c r="AE2058" i="23" s="1"/>
  <c r="AD2057" i="23"/>
  <c r="AE2057" i="23" s="1"/>
  <c r="AD2056" i="23"/>
  <c r="AE2056" i="23" s="1"/>
  <c r="AD2055" i="23"/>
  <c r="AE2055" i="23" s="1"/>
  <c r="AD2054" i="23"/>
  <c r="AE2054" i="23" s="1"/>
  <c r="AD2053" i="23"/>
  <c r="AE2053" i="23" s="1"/>
  <c r="AD2052" i="23"/>
  <c r="AE2052" i="23" s="1"/>
  <c r="AD2051" i="23"/>
  <c r="AE2051" i="23" s="1"/>
  <c r="AD2050" i="23"/>
  <c r="AE2050" i="23" s="1"/>
  <c r="AD2049" i="23"/>
  <c r="AE2049" i="23" s="1"/>
  <c r="AD2048" i="23"/>
  <c r="AE2048" i="23" s="1"/>
  <c r="AD2047" i="23"/>
  <c r="AE2047" i="23" s="1"/>
  <c r="AD2046" i="23"/>
  <c r="AE2046" i="23" s="1"/>
  <c r="AD2045" i="23"/>
  <c r="AE2045" i="23" s="1"/>
  <c r="AD2044" i="23"/>
  <c r="AE2044" i="23" s="1"/>
  <c r="AD2043" i="23"/>
  <c r="AE2043" i="23" s="1"/>
  <c r="AD2042" i="23"/>
  <c r="AE2042" i="23" s="1"/>
  <c r="AD2041" i="23"/>
  <c r="AE2041" i="23" s="1"/>
  <c r="AD2040" i="23"/>
  <c r="AE2040" i="23" s="1"/>
  <c r="AD2039" i="23"/>
  <c r="AE2039" i="23" s="1"/>
  <c r="AD2038" i="23"/>
  <c r="AE2038" i="23" s="1"/>
  <c r="AD2037" i="23"/>
  <c r="AE2037" i="23" s="1"/>
  <c r="AD2036" i="23"/>
  <c r="AE2036" i="23" s="1"/>
  <c r="AD2035" i="23"/>
  <c r="AE2035" i="23" s="1"/>
  <c r="AD2034" i="23"/>
  <c r="AE2034" i="23" s="1"/>
  <c r="AD2033" i="23"/>
  <c r="AE2033" i="23" s="1"/>
  <c r="AD2032" i="23"/>
  <c r="AE2032" i="23" s="1"/>
  <c r="AD2031" i="23"/>
  <c r="AE2031" i="23" s="1"/>
  <c r="AD2030" i="23"/>
  <c r="AE2030" i="23" s="1"/>
  <c r="AD2029" i="23"/>
  <c r="AE2029" i="23" s="1"/>
  <c r="AD2028" i="23"/>
  <c r="AE2028" i="23" s="1"/>
  <c r="AD2027" i="23"/>
  <c r="AE2027" i="23" s="1"/>
  <c r="AD2026" i="23"/>
  <c r="AE2026" i="23" s="1"/>
  <c r="AD2025" i="23"/>
  <c r="AE2025" i="23" s="1"/>
  <c r="AD2024" i="23"/>
  <c r="AE2024" i="23" s="1"/>
  <c r="AD2023" i="23"/>
  <c r="AE2023" i="23" s="1"/>
  <c r="AD2022" i="23"/>
  <c r="AE2022" i="23" s="1"/>
  <c r="AD2021" i="23"/>
  <c r="AE2021" i="23" s="1"/>
  <c r="AD2020" i="23"/>
  <c r="AE2020" i="23" s="1"/>
  <c r="AD2019" i="23"/>
  <c r="AE2019" i="23" s="1"/>
  <c r="AD2018" i="23"/>
  <c r="AE2018" i="23" s="1"/>
  <c r="AD2017" i="23"/>
  <c r="AE2017" i="23" s="1"/>
  <c r="AD2016" i="23"/>
  <c r="AE2016" i="23" s="1"/>
  <c r="AD2015" i="23"/>
  <c r="AE2015" i="23" s="1"/>
  <c r="AD2014" i="23"/>
  <c r="AE2014" i="23" s="1"/>
  <c r="AD2013" i="23"/>
  <c r="AE2013" i="23" s="1"/>
  <c r="AD2012" i="23"/>
  <c r="AE2012" i="23" s="1"/>
  <c r="AD2011" i="23"/>
  <c r="AE2011" i="23" s="1"/>
  <c r="AD2010" i="23"/>
  <c r="AE2010" i="23" s="1"/>
  <c r="AD2009" i="23"/>
  <c r="AE2009" i="23" s="1"/>
  <c r="AD2008" i="23"/>
  <c r="AE2008" i="23" s="1"/>
  <c r="AD2007" i="23"/>
  <c r="AE2007" i="23" s="1"/>
  <c r="AD2006" i="23"/>
  <c r="AE2006" i="23" s="1"/>
  <c r="AD2005" i="23"/>
  <c r="AE2005" i="23" s="1"/>
  <c r="AD2004" i="23"/>
  <c r="AE2004" i="23" s="1"/>
  <c r="AD2003" i="23"/>
  <c r="AE2003" i="23" s="1"/>
  <c r="AD2002" i="23"/>
  <c r="AE2002" i="23" s="1"/>
  <c r="AD2001" i="23"/>
  <c r="AE2001" i="23" s="1"/>
  <c r="AD2000" i="23"/>
  <c r="AE2000" i="23" s="1"/>
  <c r="AD1999" i="23"/>
  <c r="AE1999" i="23" s="1"/>
  <c r="AD1998" i="23"/>
  <c r="AE1998" i="23" s="1"/>
  <c r="AD1997" i="23"/>
  <c r="AE1997" i="23" s="1"/>
  <c r="AD1996" i="23"/>
  <c r="AE1996" i="23" s="1"/>
  <c r="AD1995" i="23"/>
  <c r="AE1995" i="23" s="1"/>
  <c r="AD1994" i="23"/>
  <c r="AE1994" i="23" s="1"/>
  <c r="AD1993" i="23"/>
  <c r="AE1993" i="23" s="1"/>
  <c r="AD1992" i="23"/>
  <c r="AE1992" i="23" s="1"/>
  <c r="AD1991" i="23"/>
  <c r="AE1991" i="23" s="1"/>
  <c r="AD1990" i="23"/>
  <c r="AE1990" i="23" s="1"/>
  <c r="AD1989" i="23"/>
  <c r="AE1989" i="23" s="1"/>
  <c r="AD1988" i="23"/>
  <c r="AE1988" i="23" s="1"/>
  <c r="AD1987" i="23"/>
  <c r="AE1987" i="23" s="1"/>
  <c r="AD1986" i="23"/>
  <c r="AE1986" i="23" s="1"/>
  <c r="AD1985" i="23"/>
  <c r="AE1985" i="23" s="1"/>
  <c r="AD1984" i="23"/>
  <c r="AE1984" i="23" s="1"/>
  <c r="AD1983" i="23"/>
  <c r="AE1983" i="23" s="1"/>
  <c r="AD1982" i="23"/>
  <c r="AE1982" i="23" s="1"/>
  <c r="AD1981" i="23"/>
  <c r="AE1981" i="23" s="1"/>
  <c r="AD1980" i="23"/>
  <c r="AE1980" i="23" s="1"/>
  <c r="AD1979" i="23"/>
  <c r="AE1979" i="23" s="1"/>
  <c r="AD1978" i="23"/>
  <c r="AE1978" i="23" s="1"/>
  <c r="AD1977" i="23"/>
  <c r="AE1977" i="23" s="1"/>
  <c r="AD1976" i="23"/>
  <c r="AE1976" i="23" s="1"/>
  <c r="AD1975" i="23"/>
  <c r="AE1975" i="23" s="1"/>
  <c r="AD1974" i="23"/>
  <c r="AE1974" i="23" s="1"/>
  <c r="AD1973" i="23"/>
  <c r="AE1973" i="23" s="1"/>
  <c r="AD1972" i="23"/>
  <c r="AE1972" i="23" s="1"/>
  <c r="AD1971" i="23"/>
  <c r="AE1971" i="23" s="1"/>
  <c r="AD1970" i="23"/>
  <c r="AE1970" i="23" s="1"/>
  <c r="AD1969" i="23"/>
  <c r="AE1969" i="23" s="1"/>
  <c r="AD1968" i="23"/>
  <c r="AE1968" i="23" s="1"/>
  <c r="AD1967" i="23"/>
  <c r="AE1967" i="23" s="1"/>
  <c r="AD1966" i="23"/>
  <c r="AE1966" i="23" s="1"/>
  <c r="AD1965" i="23"/>
  <c r="AE1965" i="23" s="1"/>
  <c r="AD1964" i="23"/>
  <c r="AE1964" i="23" s="1"/>
  <c r="AD1963" i="23"/>
  <c r="AE1963" i="23" s="1"/>
  <c r="AD1962" i="23"/>
  <c r="AE1962" i="23" s="1"/>
  <c r="AD1961" i="23"/>
  <c r="AE1961" i="23" s="1"/>
  <c r="AD1960" i="23"/>
  <c r="AE1960" i="23" s="1"/>
  <c r="AD1959" i="23"/>
  <c r="AE1959" i="23" s="1"/>
  <c r="AD1958" i="23"/>
  <c r="AE1958" i="23" s="1"/>
  <c r="AD1957" i="23"/>
  <c r="AE1957" i="23" s="1"/>
  <c r="AD1956" i="23"/>
  <c r="AE1956" i="23" s="1"/>
  <c r="AD1955" i="23"/>
  <c r="AE1955" i="23" s="1"/>
  <c r="AD1954" i="23"/>
  <c r="AE1954" i="23" s="1"/>
  <c r="AD1953" i="23"/>
  <c r="AE1953" i="23" s="1"/>
  <c r="AD1952" i="23"/>
  <c r="AE1952" i="23" s="1"/>
  <c r="AD1951" i="23"/>
  <c r="AE1951" i="23" s="1"/>
  <c r="AD1950" i="23"/>
  <c r="AE1950" i="23" s="1"/>
  <c r="AD1949" i="23"/>
  <c r="AE1949" i="23" s="1"/>
  <c r="AD1948" i="23"/>
  <c r="AE1948" i="23" s="1"/>
  <c r="AD1947" i="23"/>
  <c r="AE1947" i="23" s="1"/>
  <c r="AD1946" i="23"/>
  <c r="AE1946" i="23" s="1"/>
  <c r="AD1945" i="23"/>
  <c r="AE1945" i="23" s="1"/>
  <c r="AD1944" i="23"/>
  <c r="AE1944" i="23" s="1"/>
  <c r="AD1943" i="23"/>
  <c r="AE1943" i="23" s="1"/>
  <c r="AD1942" i="23"/>
  <c r="AE1942" i="23" s="1"/>
  <c r="AD1941" i="23"/>
  <c r="AE1941" i="23" s="1"/>
  <c r="AD1940" i="23"/>
  <c r="AE1940" i="23" s="1"/>
  <c r="AD1939" i="23"/>
  <c r="AE1939" i="23" s="1"/>
  <c r="AD1938" i="23"/>
  <c r="AE1938" i="23" s="1"/>
  <c r="AD1937" i="23"/>
  <c r="AE1937" i="23" s="1"/>
  <c r="AD1936" i="23"/>
  <c r="AE1936" i="23" s="1"/>
  <c r="AD1935" i="23"/>
  <c r="AE1935" i="23" s="1"/>
  <c r="AD1934" i="23"/>
  <c r="AE1934" i="23" s="1"/>
  <c r="AD1933" i="23"/>
  <c r="AE1933" i="23" s="1"/>
  <c r="AD1932" i="23"/>
  <c r="AE1932" i="23" s="1"/>
  <c r="AD1931" i="23"/>
  <c r="AE1931" i="23" s="1"/>
  <c r="AD1930" i="23"/>
  <c r="AE1930" i="23" s="1"/>
  <c r="AD1929" i="23"/>
  <c r="AE1929" i="23" s="1"/>
  <c r="AD1928" i="23"/>
  <c r="AE1928" i="23" s="1"/>
  <c r="AD1927" i="23"/>
  <c r="AE1927" i="23" s="1"/>
  <c r="AD1926" i="23"/>
  <c r="AE1926" i="23" s="1"/>
  <c r="AD1925" i="23"/>
  <c r="AE1925" i="23" s="1"/>
  <c r="AD1924" i="23"/>
  <c r="AE1924" i="23" s="1"/>
  <c r="AD1923" i="23"/>
  <c r="AE1923" i="23" s="1"/>
  <c r="AD1922" i="23"/>
  <c r="AE1922" i="23" s="1"/>
  <c r="AD1921" i="23"/>
  <c r="AE1921" i="23" s="1"/>
  <c r="AD1920" i="23"/>
  <c r="AE1920" i="23" s="1"/>
  <c r="AD1919" i="23"/>
  <c r="AE1919" i="23" s="1"/>
  <c r="AD1918" i="23"/>
  <c r="AE1918" i="23" s="1"/>
  <c r="AD1917" i="23"/>
  <c r="AE1917" i="23" s="1"/>
  <c r="AD1916" i="23"/>
  <c r="AE1916" i="23" s="1"/>
  <c r="AD1915" i="23"/>
  <c r="AE1915" i="23" s="1"/>
  <c r="AD1914" i="23"/>
  <c r="AE1914" i="23" s="1"/>
  <c r="AD1913" i="23"/>
  <c r="AE1913" i="23" s="1"/>
  <c r="AD1912" i="23"/>
  <c r="AE1912" i="23" s="1"/>
  <c r="AD1911" i="23"/>
  <c r="AE1911" i="23" s="1"/>
  <c r="AD1910" i="23"/>
  <c r="AE1910" i="23" s="1"/>
  <c r="AD1909" i="23"/>
  <c r="AE1909" i="23" s="1"/>
  <c r="AD1908" i="23"/>
  <c r="AE1908" i="23" s="1"/>
  <c r="AD1907" i="23"/>
  <c r="AE1907" i="23" s="1"/>
  <c r="AD1906" i="23"/>
  <c r="AE1906" i="23" s="1"/>
  <c r="AD1905" i="23"/>
  <c r="AE1905" i="23" s="1"/>
  <c r="AD1904" i="23"/>
  <c r="AE1904" i="23" s="1"/>
  <c r="AD1903" i="23"/>
  <c r="AE1903" i="23" s="1"/>
  <c r="AD1902" i="23"/>
  <c r="AE1902" i="23" s="1"/>
  <c r="AD1901" i="23"/>
  <c r="AE1901" i="23" s="1"/>
  <c r="AD1900" i="23"/>
  <c r="AE1900" i="23" s="1"/>
  <c r="AD1899" i="23"/>
  <c r="AE1899" i="23" s="1"/>
  <c r="AD1898" i="23"/>
  <c r="AE1898" i="23" s="1"/>
  <c r="AD1897" i="23"/>
  <c r="AE1897" i="23" s="1"/>
  <c r="AD1896" i="23"/>
  <c r="AE1896" i="23" s="1"/>
  <c r="AD1895" i="23"/>
  <c r="AE1895" i="23" s="1"/>
  <c r="AD1894" i="23"/>
  <c r="AE1894" i="23" s="1"/>
  <c r="AD1893" i="23"/>
  <c r="AE1893" i="23" s="1"/>
  <c r="AD1892" i="23"/>
  <c r="AE1892" i="23" s="1"/>
  <c r="AD1891" i="23"/>
  <c r="AE1891" i="23" s="1"/>
  <c r="AD1890" i="23"/>
  <c r="AE1890" i="23" s="1"/>
  <c r="AD1889" i="23"/>
  <c r="AE1889" i="23" s="1"/>
  <c r="AD1888" i="23"/>
  <c r="AE1888" i="23" s="1"/>
  <c r="AD1887" i="23"/>
  <c r="AE1887" i="23" s="1"/>
  <c r="AD1886" i="23"/>
  <c r="AE1886" i="23" s="1"/>
  <c r="AD1885" i="23"/>
  <c r="AE1885" i="23" s="1"/>
  <c r="AD1884" i="23"/>
  <c r="AE1884" i="23" s="1"/>
  <c r="AD1883" i="23"/>
  <c r="AE1883" i="23" s="1"/>
  <c r="AD1882" i="23"/>
  <c r="AE1882" i="23" s="1"/>
  <c r="AD1881" i="23"/>
  <c r="AE1881" i="23" s="1"/>
  <c r="AD1880" i="23"/>
  <c r="AE1880" i="23" s="1"/>
  <c r="AD1879" i="23"/>
  <c r="AE1879" i="23" s="1"/>
  <c r="AD1878" i="23"/>
  <c r="AE1878" i="23" s="1"/>
  <c r="AD1877" i="23"/>
  <c r="AE1877" i="23" s="1"/>
  <c r="AD1876" i="23"/>
  <c r="AE1876" i="23" s="1"/>
  <c r="AD1875" i="23"/>
  <c r="AE1875" i="23" s="1"/>
  <c r="AD1874" i="23"/>
  <c r="AE1874" i="23" s="1"/>
  <c r="AD1873" i="23"/>
  <c r="AE1873" i="23" s="1"/>
  <c r="AD1872" i="23"/>
  <c r="AE1872" i="23" s="1"/>
  <c r="AD1814" i="23"/>
  <c r="AE1814" i="23" s="1"/>
  <c r="AD1813" i="23"/>
  <c r="AE1813" i="23" s="1"/>
  <c r="AD1812" i="23"/>
  <c r="AE1812" i="23" s="1"/>
  <c r="AD1811" i="23"/>
  <c r="AE1811" i="23" s="1"/>
  <c r="AD1810" i="23"/>
  <c r="AE1810" i="23" s="1"/>
  <c r="AD1809" i="23"/>
  <c r="AE1809" i="23" s="1"/>
  <c r="AD1808" i="23"/>
  <c r="AE1808" i="23" s="1"/>
  <c r="AD1807" i="23"/>
  <c r="AE1807" i="23" s="1"/>
  <c r="AD1806" i="23"/>
  <c r="AE1806" i="23" s="1"/>
  <c r="AD1805" i="23"/>
  <c r="AE1805" i="23" s="1"/>
  <c r="AD1804" i="23"/>
  <c r="AE1804" i="23" s="1"/>
  <c r="AD1803" i="23"/>
  <c r="AE1803" i="23" s="1"/>
  <c r="AD1802" i="23"/>
  <c r="AE1802" i="23" s="1"/>
  <c r="AD1801" i="23"/>
  <c r="AE1801" i="23" s="1"/>
  <c r="AD1800" i="23"/>
  <c r="AE1800" i="23" s="1"/>
  <c r="AD1799" i="23"/>
  <c r="AE1799" i="23" s="1"/>
  <c r="AD1798" i="23"/>
  <c r="AE1798" i="23" s="1"/>
  <c r="AD1797" i="23"/>
  <c r="AE1797" i="23" s="1"/>
  <c r="AD1796" i="23"/>
  <c r="AE1796" i="23" s="1"/>
  <c r="AD1795" i="23"/>
  <c r="AE1795" i="23" s="1"/>
  <c r="AD1794" i="23"/>
  <c r="AE1794" i="23" s="1"/>
  <c r="AD1793" i="23"/>
  <c r="AE1793" i="23" s="1"/>
  <c r="AD1792" i="23"/>
  <c r="AE1792" i="23" s="1"/>
  <c r="AD1791" i="23"/>
  <c r="AE1791" i="23" s="1"/>
  <c r="AD1790" i="23"/>
  <c r="AE1790" i="23" s="1"/>
  <c r="AD1789" i="23"/>
  <c r="AE1789" i="23" s="1"/>
  <c r="AD1788" i="23"/>
  <c r="AE1788" i="23" s="1"/>
  <c r="AD1787" i="23"/>
  <c r="AE1787" i="23" s="1"/>
  <c r="AD1786" i="23"/>
  <c r="AE1786" i="23" s="1"/>
  <c r="AD1785" i="23"/>
  <c r="AE1785" i="23" s="1"/>
  <c r="AD1784" i="23"/>
  <c r="AE1784" i="23" s="1"/>
  <c r="AD1783" i="23"/>
  <c r="AE1783" i="23" s="1"/>
  <c r="AD1782" i="23"/>
  <c r="AE1782" i="23" s="1"/>
  <c r="AD1781" i="23"/>
  <c r="AE1781" i="23" s="1"/>
  <c r="AD1780" i="23"/>
  <c r="AE1780" i="23" s="1"/>
  <c r="AD1779" i="23"/>
  <c r="AE1779" i="23" s="1"/>
  <c r="AD1778" i="23"/>
  <c r="AE1778" i="23" s="1"/>
  <c r="AD1777" i="23"/>
  <c r="AE1777" i="23" s="1"/>
  <c r="AD1776" i="23"/>
  <c r="AE1776" i="23" s="1"/>
  <c r="AD1775" i="23"/>
  <c r="AE1775" i="23" s="1"/>
  <c r="AD1774" i="23"/>
  <c r="AE1774" i="23" s="1"/>
  <c r="AD1773" i="23"/>
  <c r="AE1773" i="23" s="1"/>
  <c r="AD1772" i="23"/>
  <c r="AE1772" i="23" s="1"/>
  <c r="AD1771" i="23"/>
  <c r="AE1771" i="23" s="1"/>
  <c r="AD1770" i="23"/>
  <c r="AE1770" i="23" s="1"/>
  <c r="AD1769" i="23"/>
  <c r="AE1769" i="23" s="1"/>
  <c r="AD1768" i="23"/>
  <c r="AE1768" i="23" s="1"/>
  <c r="AD1767" i="23"/>
  <c r="AE1767" i="23" s="1"/>
  <c r="AD1766" i="23"/>
  <c r="AE1766" i="23" s="1"/>
  <c r="AD1765" i="23"/>
  <c r="AE1765" i="23" s="1"/>
  <c r="AD1764" i="23"/>
  <c r="AE1764" i="23" s="1"/>
  <c r="AD1763" i="23"/>
  <c r="AE1763" i="23" s="1"/>
  <c r="AD1762" i="23"/>
  <c r="AE1762" i="23" s="1"/>
  <c r="AD1761" i="23"/>
  <c r="AE1761" i="23" s="1"/>
  <c r="AD1760" i="23"/>
  <c r="AE1760" i="23" s="1"/>
  <c r="AD1759" i="23"/>
  <c r="AE1759" i="23" s="1"/>
  <c r="AD1758" i="23"/>
  <c r="AE1758" i="23" s="1"/>
  <c r="AD1757" i="23"/>
  <c r="AE1757" i="23" s="1"/>
  <c r="AD1756" i="23"/>
  <c r="AE1756" i="23" s="1"/>
  <c r="AD1755" i="23"/>
  <c r="AE1755" i="23" s="1"/>
  <c r="AD1754" i="23"/>
  <c r="AE1754" i="23" s="1"/>
  <c r="AD1753" i="23"/>
  <c r="AE1753" i="23" s="1"/>
  <c r="AD1752" i="23"/>
  <c r="AE1752" i="23" s="1"/>
  <c r="AD1751" i="23"/>
  <c r="AE1751" i="23" s="1"/>
  <c r="AD1750" i="23"/>
  <c r="AE1750" i="23" s="1"/>
  <c r="AD1749" i="23"/>
  <c r="AE1749" i="23" s="1"/>
  <c r="AD1748" i="23"/>
  <c r="AE1748" i="23" s="1"/>
  <c r="AD1747" i="23"/>
  <c r="AE1747" i="23" s="1"/>
  <c r="AD1746" i="23"/>
  <c r="AE1746" i="23" s="1"/>
  <c r="AD1745" i="23"/>
  <c r="AE1745" i="23" s="1"/>
  <c r="AD1744" i="23"/>
  <c r="AE1744" i="23" s="1"/>
  <c r="AD1743" i="23"/>
  <c r="AE1743" i="23" s="1"/>
  <c r="AD1742" i="23"/>
  <c r="AE1742" i="23" s="1"/>
  <c r="AD1741" i="23"/>
  <c r="AE1741" i="23" s="1"/>
  <c r="AD1740" i="23"/>
  <c r="AE1740" i="23" s="1"/>
  <c r="AD1739" i="23"/>
  <c r="AE1739" i="23" s="1"/>
  <c r="AD1738" i="23"/>
  <c r="AE1738" i="23" s="1"/>
  <c r="AD1737" i="23"/>
  <c r="AE1737" i="23" s="1"/>
  <c r="AD1736" i="23"/>
  <c r="AE1736" i="23" s="1"/>
  <c r="AD1735" i="23"/>
  <c r="AE1735" i="23" s="1"/>
  <c r="AD1734" i="23"/>
  <c r="AE1734" i="23" s="1"/>
  <c r="AD1733" i="23"/>
  <c r="AE1733" i="23" s="1"/>
  <c r="AD1732" i="23"/>
  <c r="AE1732" i="23" s="1"/>
  <c r="AD1731" i="23"/>
  <c r="AE1731" i="23" s="1"/>
  <c r="AD1730" i="23"/>
  <c r="AE1730" i="23" s="1"/>
  <c r="AD1729" i="23"/>
  <c r="AE1729" i="23" s="1"/>
  <c r="AD1728" i="23"/>
  <c r="AE1728" i="23" s="1"/>
  <c r="AD1727" i="23"/>
  <c r="AE1727" i="23" s="1"/>
  <c r="AD1726" i="23"/>
  <c r="AE1726" i="23" s="1"/>
  <c r="AD1725" i="23"/>
  <c r="AE1725" i="23" s="1"/>
  <c r="AD1724" i="23"/>
  <c r="AE1724" i="23" s="1"/>
  <c r="AD1723" i="23"/>
  <c r="AE1723" i="23" s="1"/>
  <c r="AD1722" i="23"/>
  <c r="AE1722" i="23" s="1"/>
  <c r="AD1721" i="23"/>
  <c r="AE1721" i="23" s="1"/>
  <c r="AD1720" i="23"/>
  <c r="AE1720" i="23" s="1"/>
  <c r="AD1719" i="23"/>
  <c r="AE1719" i="23" s="1"/>
  <c r="AD1718" i="23"/>
  <c r="AE1718" i="23" s="1"/>
  <c r="AD1717" i="23"/>
  <c r="AE1717" i="23" s="1"/>
  <c r="AD1716" i="23"/>
  <c r="AE1716" i="23" s="1"/>
  <c r="AD1715" i="23"/>
  <c r="AE1715" i="23" s="1"/>
  <c r="AD1714" i="23"/>
  <c r="AE1714" i="23" s="1"/>
  <c r="AD1713" i="23"/>
  <c r="AE1713" i="23" s="1"/>
  <c r="AD1712" i="23"/>
  <c r="AE1712" i="23" s="1"/>
  <c r="AD1711" i="23"/>
  <c r="AE1711" i="23" s="1"/>
  <c r="AD1710" i="23"/>
  <c r="AE1710" i="23" s="1"/>
  <c r="AD1709" i="23"/>
  <c r="AE1709" i="23" s="1"/>
  <c r="AD1708" i="23"/>
  <c r="AE1708" i="23" s="1"/>
  <c r="AD1707" i="23"/>
  <c r="AE1707" i="23" s="1"/>
  <c r="AD1706" i="23"/>
  <c r="AE1706" i="23" s="1"/>
  <c r="AD1705" i="23"/>
  <c r="AE1705" i="23" s="1"/>
  <c r="AD1704" i="23"/>
  <c r="AE1704" i="23" s="1"/>
  <c r="AD1703" i="23"/>
  <c r="AE1703" i="23" s="1"/>
  <c r="AD1702" i="23"/>
  <c r="AE1702" i="23" s="1"/>
  <c r="AD1701" i="23"/>
  <c r="AE1701" i="23" s="1"/>
  <c r="AD1700" i="23"/>
  <c r="AE1700" i="23" s="1"/>
  <c r="AD1699" i="23"/>
  <c r="AE1699" i="23" s="1"/>
  <c r="AD1698" i="23"/>
  <c r="AE1698" i="23" s="1"/>
  <c r="AD1697" i="23"/>
  <c r="AE1697" i="23" s="1"/>
  <c r="AD1696" i="23"/>
  <c r="AE1696" i="23" s="1"/>
  <c r="AD1695" i="23"/>
  <c r="AE1695" i="23" s="1"/>
  <c r="AD1694" i="23"/>
  <c r="AE1694" i="23" s="1"/>
  <c r="AD1693" i="23"/>
  <c r="AE1693" i="23" s="1"/>
  <c r="AD1692" i="23"/>
  <c r="AE1692" i="23" s="1"/>
  <c r="AD1691" i="23"/>
  <c r="AE1691" i="23" s="1"/>
  <c r="AD1690" i="23"/>
  <c r="AE1690" i="23" s="1"/>
  <c r="AD1689" i="23"/>
  <c r="AE1689" i="23" s="1"/>
  <c r="AD1688" i="23"/>
  <c r="AE1688" i="23" s="1"/>
  <c r="AD1687" i="23"/>
  <c r="AE1687" i="23" s="1"/>
  <c r="AD1686" i="23"/>
  <c r="AE1686" i="23" s="1"/>
  <c r="AD1685" i="23"/>
  <c r="AE1685" i="23" s="1"/>
  <c r="AD1684" i="23"/>
  <c r="AE1684" i="23" s="1"/>
  <c r="AD1683" i="23"/>
  <c r="AE1683" i="23" s="1"/>
  <c r="AD1682" i="23"/>
  <c r="AE1682" i="23" s="1"/>
  <c r="AD1681" i="23"/>
  <c r="AE1681" i="23" s="1"/>
  <c r="AD1680" i="23"/>
  <c r="AE1680" i="23" s="1"/>
  <c r="AD1679" i="23"/>
  <c r="AE1679" i="23" s="1"/>
  <c r="AD1678" i="23"/>
  <c r="AE1678" i="23" s="1"/>
  <c r="AD1677" i="23"/>
  <c r="AE1677" i="23" s="1"/>
  <c r="AD1676" i="23"/>
  <c r="AE1676" i="23" s="1"/>
  <c r="AD1675" i="23"/>
  <c r="AE1675" i="23" s="1"/>
  <c r="AD1674" i="23"/>
  <c r="AE1674" i="23" s="1"/>
  <c r="AD1673" i="23"/>
  <c r="AE1673" i="23" s="1"/>
  <c r="AD1672" i="23"/>
  <c r="AE1672" i="23" s="1"/>
  <c r="AD1671" i="23"/>
  <c r="AE1671" i="23" s="1"/>
  <c r="AD1670" i="23"/>
  <c r="AE1670" i="23" s="1"/>
  <c r="AD1669" i="23"/>
  <c r="AE1669" i="23" s="1"/>
  <c r="AD1668" i="23"/>
  <c r="AE1668" i="23" s="1"/>
  <c r="AD1667" i="23"/>
  <c r="AE1667" i="23" s="1"/>
  <c r="AD1666" i="23"/>
  <c r="AE1666" i="23" s="1"/>
  <c r="AD1665" i="23"/>
  <c r="AE1665" i="23" s="1"/>
  <c r="AD1664" i="23"/>
  <c r="AE1664" i="23" s="1"/>
  <c r="AD1663" i="23"/>
  <c r="AE1663" i="23" s="1"/>
  <c r="AD1662" i="23"/>
  <c r="AE1662" i="23" s="1"/>
  <c r="AD1661" i="23"/>
  <c r="AE1661" i="23" s="1"/>
  <c r="AD1660" i="23"/>
  <c r="AE1660" i="23" s="1"/>
  <c r="AD1659" i="23"/>
  <c r="AE1659" i="23" s="1"/>
  <c r="AD1658" i="23"/>
  <c r="AE1658" i="23" s="1"/>
  <c r="AD1657" i="23"/>
  <c r="AE1657" i="23" s="1"/>
  <c r="AD1656" i="23"/>
  <c r="AE1656" i="23" s="1"/>
  <c r="AD1655" i="23"/>
  <c r="AE1655" i="23" s="1"/>
  <c r="AD1654" i="23"/>
  <c r="AE1654" i="23" s="1"/>
  <c r="AD1653" i="23"/>
  <c r="AE1653" i="23" s="1"/>
  <c r="AD1652" i="23"/>
  <c r="AE1652" i="23" s="1"/>
  <c r="AD1651" i="23"/>
  <c r="AE1651" i="23" s="1"/>
  <c r="AD1650" i="23"/>
  <c r="AE1650" i="23" s="1"/>
  <c r="AD1649" i="23"/>
  <c r="AE1649" i="23" s="1"/>
  <c r="AD1648" i="23"/>
  <c r="AE1648" i="23" s="1"/>
  <c r="AD1647" i="23"/>
  <c r="AE1647" i="23" s="1"/>
  <c r="AD1646" i="23"/>
  <c r="AE1646" i="23" s="1"/>
  <c r="AD1645" i="23"/>
  <c r="AE1645" i="23" s="1"/>
  <c r="AD1644" i="23"/>
  <c r="AE1644" i="23" s="1"/>
  <c r="AD1643" i="23"/>
  <c r="AE1643" i="23" s="1"/>
  <c r="AD1642" i="23"/>
  <c r="AE1642" i="23" s="1"/>
  <c r="AD1641" i="23"/>
  <c r="AE1641" i="23" s="1"/>
  <c r="AD1640" i="23"/>
  <c r="AE1640" i="23" s="1"/>
  <c r="AD1639" i="23"/>
  <c r="AE1639" i="23" s="1"/>
  <c r="AD1638" i="23"/>
  <c r="AE1638" i="23" s="1"/>
  <c r="AD1637" i="23"/>
  <c r="AE1637" i="23" s="1"/>
  <c r="AD1636" i="23"/>
  <c r="AE1636" i="23" s="1"/>
  <c r="AD1635" i="23"/>
  <c r="AE1635" i="23" s="1"/>
  <c r="AD1634" i="23"/>
  <c r="AE1634" i="23" s="1"/>
  <c r="AD1633" i="23"/>
  <c r="AE1633" i="23" s="1"/>
  <c r="AD1632" i="23"/>
  <c r="AE1632" i="23" s="1"/>
  <c r="AD1631" i="23"/>
  <c r="AE1631" i="23" s="1"/>
  <c r="AD1630" i="23"/>
  <c r="AE1630" i="23" s="1"/>
  <c r="AD1629" i="23"/>
  <c r="AE1629" i="23" s="1"/>
  <c r="AD1628" i="23"/>
  <c r="AE1628" i="23" s="1"/>
  <c r="AD1627" i="23"/>
  <c r="AE1627" i="23" s="1"/>
  <c r="AD1626" i="23"/>
  <c r="AE1626" i="23" s="1"/>
  <c r="AD1625" i="23"/>
  <c r="AE1625" i="23" s="1"/>
  <c r="AD1624" i="23"/>
  <c r="AE1624" i="23" s="1"/>
  <c r="AD1623" i="23"/>
  <c r="AE1623" i="23" s="1"/>
  <c r="AD1622" i="23"/>
  <c r="AE1622" i="23" s="1"/>
  <c r="AD1621" i="23"/>
  <c r="AE1621" i="23" s="1"/>
  <c r="AD1620" i="23"/>
  <c r="AE1620" i="23" s="1"/>
  <c r="AD1619" i="23"/>
  <c r="AE1619" i="23" s="1"/>
  <c r="AD1618" i="23"/>
  <c r="AE1618" i="23" s="1"/>
  <c r="AD1617" i="23"/>
  <c r="AE1617" i="23" s="1"/>
  <c r="AD1616" i="23"/>
  <c r="AE1616" i="23" s="1"/>
  <c r="AD1615" i="23"/>
  <c r="AE1615" i="23" s="1"/>
  <c r="AD1614" i="23"/>
  <c r="AE1614" i="23" s="1"/>
  <c r="AD1613" i="23"/>
  <c r="AE1613" i="23" s="1"/>
  <c r="AD1612" i="23"/>
  <c r="AE1612" i="23" s="1"/>
  <c r="AD1611" i="23"/>
  <c r="AE1611" i="23" s="1"/>
  <c r="AD1610" i="23"/>
  <c r="AE1610" i="23" s="1"/>
  <c r="AD1609" i="23"/>
  <c r="AE1609" i="23" s="1"/>
  <c r="AD1608" i="23"/>
  <c r="AE1608" i="23" s="1"/>
  <c r="AD1607" i="23"/>
  <c r="AE1607" i="23" s="1"/>
  <c r="AD1606" i="23"/>
  <c r="AE1606" i="23" s="1"/>
  <c r="AD1605" i="23"/>
  <c r="AE1605" i="23" s="1"/>
  <c r="AD1604" i="23"/>
  <c r="AE1604" i="23" s="1"/>
  <c r="AD1603" i="23"/>
  <c r="AE1603" i="23" s="1"/>
  <c r="AD1602" i="23"/>
  <c r="AE1602" i="23" s="1"/>
  <c r="AD1601" i="23"/>
  <c r="AE1601" i="23" s="1"/>
  <c r="AD1600" i="23"/>
  <c r="AE1600" i="23" s="1"/>
  <c r="AD1599" i="23"/>
  <c r="AE1599" i="23" s="1"/>
  <c r="AD1598" i="23"/>
  <c r="AE1598" i="23" s="1"/>
  <c r="AD1597" i="23"/>
  <c r="AE1597" i="23" s="1"/>
  <c r="AD1596" i="23"/>
  <c r="AE1596" i="23" s="1"/>
  <c r="AD1595" i="23"/>
  <c r="AE1595" i="23" s="1"/>
  <c r="AD1594" i="23"/>
  <c r="AE1594" i="23" s="1"/>
  <c r="AD1593" i="23"/>
  <c r="AE1593" i="23" s="1"/>
  <c r="AD1592" i="23"/>
  <c r="AE1592" i="23" s="1"/>
  <c r="AD1591" i="23"/>
  <c r="AE1591" i="23" s="1"/>
  <c r="AD1590" i="23"/>
  <c r="AE1590" i="23" s="1"/>
  <c r="AD1589" i="23"/>
  <c r="AE1589" i="23" s="1"/>
  <c r="AD1588" i="23"/>
  <c r="AE1588" i="23" s="1"/>
  <c r="AD1587" i="23"/>
  <c r="AE1587" i="23" s="1"/>
  <c r="AD1586" i="23"/>
  <c r="AE1586" i="23" s="1"/>
  <c r="AD1585" i="23"/>
  <c r="AE1585" i="23" s="1"/>
  <c r="AD1584" i="23"/>
  <c r="AE1584" i="23" s="1"/>
  <c r="AD1583" i="23"/>
  <c r="AE1583" i="23" s="1"/>
  <c r="AD1582" i="23"/>
  <c r="AE1582" i="23" s="1"/>
  <c r="AD1581" i="23"/>
  <c r="AE1581" i="23" s="1"/>
  <c r="AD1580" i="23"/>
  <c r="AE1580" i="23" s="1"/>
  <c r="AD1579" i="23"/>
  <c r="AE1579" i="23" s="1"/>
  <c r="AD1578" i="23"/>
  <c r="AE1578" i="23" s="1"/>
  <c r="AD1577" i="23"/>
  <c r="AE1577" i="23" s="1"/>
  <c r="AD1576" i="23"/>
  <c r="AE1576" i="23" s="1"/>
  <c r="AD1575" i="23"/>
  <c r="AE1575" i="23" s="1"/>
  <c r="AD1574" i="23"/>
  <c r="AE1574" i="23" s="1"/>
  <c r="AD1573" i="23"/>
  <c r="AE1573" i="23" s="1"/>
  <c r="AD1572" i="23"/>
  <c r="AE1572" i="23" s="1"/>
  <c r="AD1571" i="23"/>
  <c r="AE1571" i="23" s="1"/>
  <c r="AD1570" i="23"/>
  <c r="AE1570" i="23" s="1"/>
  <c r="AD1569" i="23"/>
  <c r="AE1569" i="23" s="1"/>
  <c r="AD1568" i="23"/>
  <c r="AE1568" i="23" s="1"/>
  <c r="AD1567" i="23"/>
  <c r="AE1567" i="23" s="1"/>
  <c r="AD1566" i="23"/>
  <c r="AE1566" i="23" s="1"/>
  <c r="AD1565" i="23"/>
  <c r="AE1565" i="23" s="1"/>
  <c r="AD1564" i="23"/>
  <c r="AE1564" i="23" s="1"/>
  <c r="AD1563" i="23"/>
  <c r="AE1563" i="23" s="1"/>
  <c r="AD1562" i="23"/>
  <c r="AE1562" i="23" s="1"/>
  <c r="AD1561" i="23"/>
  <c r="AE1561" i="23" s="1"/>
  <c r="AD1560" i="23"/>
  <c r="AE1560" i="23" s="1"/>
  <c r="AD1559" i="23"/>
  <c r="AE1559" i="23" s="1"/>
  <c r="AD1558" i="23"/>
  <c r="AE1558" i="23" s="1"/>
  <c r="AD1557" i="23"/>
  <c r="AE1557" i="23" s="1"/>
  <c r="AD1556" i="23"/>
  <c r="AE1556" i="23" s="1"/>
  <c r="AD1555" i="23"/>
  <c r="AE1555" i="23" s="1"/>
  <c r="AD1554" i="23"/>
  <c r="AE1554" i="23" s="1"/>
  <c r="AD1553" i="23"/>
  <c r="AE1553" i="23" s="1"/>
  <c r="AD1552" i="23"/>
  <c r="AE1552" i="23" s="1"/>
  <c r="AD1551" i="23"/>
  <c r="AE1551" i="23" s="1"/>
  <c r="AD1550" i="23"/>
  <c r="AE1550" i="23" s="1"/>
  <c r="AD1549" i="23"/>
  <c r="AE1549" i="23" s="1"/>
  <c r="AD1548" i="23"/>
  <c r="AE1548" i="23" s="1"/>
  <c r="AD1547" i="23"/>
  <c r="AE1547" i="23" s="1"/>
  <c r="AD1546" i="23"/>
  <c r="AE1546" i="23" s="1"/>
  <c r="AD1545" i="23"/>
  <c r="AE1545" i="23" s="1"/>
  <c r="AD1544" i="23"/>
  <c r="AE1544" i="23" s="1"/>
  <c r="AD1543" i="23"/>
  <c r="AE1543" i="23" s="1"/>
  <c r="AD1542" i="23"/>
  <c r="AE1542" i="23" s="1"/>
  <c r="AD1541" i="23"/>
  <c r="AE1541" i="23" s="1"/>
  <c r="AD1540" i="23"/>
  <c r="AE1540" i="23" s="1"/>
  <c r="AD1539" i="23"/>
  <c r="AE1539" i="23" s="1"/>
  <c r="AD1538" i="23"/>
  <c r="AE1538" i="23" s="1"/>
  <c r="AD1537" i="23"/>
  <c r="AE1537" i="23" s="1"/>
  <c r="AD1536" i="23"/>
  <c r="AE1536" i="23" s="1"/>
  <c r="AD1535" i="23"/>
  <c r="AE1535" i="23" s="1"/>
  <c r="AD1534" i="23"/>
  <c r="AE1534" i="23" s="1"/>
  <c r="AD1533" i="23"/>
  <c r="AE1533" i="23" s="1"/>
  <c r="AD1532" i="23"/>
  <c r="AE1532" i="23" s="1"/>
  <c r="AD1531" i="23"/>
  <c r="AE1531" i="23" s="1"/>
  <c r="AD1530" i="23"/>
  <c r="AE1530" i="23" s="1"/>
  <c r="AD1529" i="23"/>
  <c r="AE1529" i="23" s="1"/>
  <c r="AD1528" i="23"/>
  <c r="AE1528" i="23" s="1"/>
  <c r="AD1527" i="23"/>
  <c r="AE1527" i="23" s="1"/>
  <c r="AD1526" i="23"/>
  <c r="AE1526" i="23" s="1"/>
  <c r="AD1525" i="23"/>
  <c r="AE1525" i="23" s="1"/>
  <c r="AD1524" i="23"/>
  <c r="AE1524" i="23" s="1"/>
  <c r="AD1523" i="23"/>
  <c r="AE1523" i="23" s="1"/>
  <c r="AD1522" i="23"/>
  <c r="AE1522" i="23" s="1"/>
  <c r="AD1521" i="23"/>
  <c r="AE1521" i="23" s="1"/>
  <c r="AD1520" i="23"/>
  <c r="AE1520" i="23" s="1"/>
  <c r="AD1519" i="23"/>
  <c r="AE1519" i="23" s="1"/>
  <c r="AD1518" i="23"/>
  <c r="AE1518" i="23" s="1"/>
  <c r="AD1517" i="23"/>
  <c r="AE1517" i="23" s="1"/>
  <c r="AD1516" i="23"/>
  <c r="AE1516" i="23" s="1"/>
  <c r="AD1515" i="23"/>
  <c r="AE1515" i="23" s="1"/>
  <c r="AD1514" i="23"/>
  <c r="AE1514" i="23" s="1"/>
  <c r="AD1513" i="23"/>
  <c r="AE1513" i="23" s="1"/>
  <c r="AD1512" i="23"/>
  <c r="AE1512" i="23" s="1"/>
  <c r="AD1511" i="23"/>
  <c r="AE1511" i="23" s="1"/>
  <c r="AD1510" i="23"/>
  <c r="AE1510" i="23" s="1"/>
  <c r="AD1509" i="23"/>
  <c r="AE1509" i="23" s="1"/>
  <c r="AD1508" i="23"/>
  <c r="AE1508" i="23" s="1"/>
  <c r="AD1507" i="23"/>
  <c r="AE1507" i="23" s="1"/>
  <c r="AD1506" i="23"/>
  <c r="AE1506" i="23" s="1"/>
  <c r="AD1505" i="23"/>
  <c r="AE1505" i="23" s="1"/>
  <c r="AD1504" i="23"/>
  <c r="AE1504" i="23" s="1"/>
  <c r="AD1503" i="23"/>
  <c r="AE1503" i="23" s="1"/>
  <c r="AD1502" i="23"/>
  <c r="AE1502" i="23" s="1"/>
  <c r="AD1501" i="23"/>
  <c r="AE1501" i="23" s="1"/>
  <c r="AD1500" i="23"/>
  <c r="AE1500" i="23" s="1"/>
  <c r="AD1499" i="23"/>
  <c r="AE1499" i="23" s="1"/>
  <c r="AD1498" i="23"/>
  <c r="AE1498" i="23" s="1"/>
  <c r="AD1497" i="23"/>
  <c r="AE1497" i="23" s="1"/>
  <c r="AD1496" i="23"/>
  <c r="AE1496" i="23" s="1"/>
  <c r="AD1495" i="23"/>
  <c r="AE1495" i="23" s="1"/>
  <c r="AD1494" i="23"/>
  <c r="AE1494" i="23" s="1"/>
  <c r="AD1493" i="23"/>
  <c r="AE1493" i="23" s="1"/>
  <c r="AD1492" i="23"/>
  <c r="AE1492" i="23" s="1"/>
  <c r="AD1491" i="23"/>
  <c r="AE1491" i="23" s="1"/>
  <c r="AD1490" i="23"/>
  <c r="AE1490" i="23" s="1"/>
  <c r="AD1489" i="23"/>
  <c r="AE1489" i="23" s="1"/>
  <c r="AD1488" i="23"/>
  <c r="AE1488" i="23" s="1"/>
  <c r="AD1487" i="23"/>
  <c r="AE1487" i="23" s="1"/>
  <c r="AD1486" i="23"/>
  <c r="AE1486" i="23" s="1"/>
  <c r="AD1485" i="23"/>
  <c r="AE1485" i="23" s="1"/>
  <c r="AD1484" i="23"/>
  <c r="AE1484" i="23" s="1"/>
  <c r="AD1483" i="23"/>
  <c r="AE1483" i="23" s="1"/>
  <c r="AD1482" i="23"/>
  <c r="AE1482" i="23" s="1"/>
  <c r="AD1481" i="23"/>
  <c r="AE1481" i="23" s="1"/>
  <c r="AD1480" i="23"/>
  <c r="AE1480" i="23" s="1"/>
  <c r="AD1479" i="23"/>
  <c r="AE1479" i="23" s="1"/>
  <c r="AD1478" i="23"/>
  <c r="AE1478" i="23" s="1"/>
  <c r="AD1477" i="23"/>
  <c r="AE1477" i="23" s="1"/>
  <c r="AD1476" i="23"/>
  <c r="AE1476" i="23" s="1"/>
  <c r="AD1475" i="23"/>
  <c r="AE1475" i="23" s="1"/>
  <c r="AD1474" i="23"/>
  <c r="AE1474" i="23" s="1"/>
  <c r="AD1473" i="23"/>
  <c r="AE1473" i="23" s="1"/>
  <c r="AD1472" i="23"/>
  <c r="AE1472" i="23" s="1"/>
  <c r="AD1471" i="23"/>
  <c r="AE1471" i="23" s="1"/>
  <c r="AD1470" i="23"/>
  <c r="AE1470" i="23" s="1"/>
  <c r="AD1469" i="23"/>
  <c r="AE1469" i="23" s="1"/>
  <c r="AD1468" i="23"/>
  <c r="AE1468" i="23" s="1"/>
  <c r="AD1467" i="23"/>
  <c r="AE1467" i="23" s="1"/>
  <c r="AD1466" i="23"/>
  <c r="AE1466" i="23" s="1"/>
  <c r="AD1465" i="23"/>
  <c r="AE1465" i="23" s="1"/>
  <c r="AD1423" i="23"/>
  <c r="AE1423" i="23" s="1"/>
  <c r="AD1422" i="23"/>
  <c r="AE1422" i="23" s="1"/>
  <c r="AD1421" i="23"/>
  <c r="AE1421" i="23" s="1"/>
  <c r="AD1420" i="23"/>
  <c r="AE1420" i="23" s="1"/>
  <c r="AD1419" i="23"/>
  <c r="AE1419" i="23" s="1"/>
  <c r="AD1418" i="23"/>
  <c r="AE1418" i="23" s="1"/>
  <c r="AD1417" i="23"/>
  <c r="AE1417" i="23" s="1"/>
  <c r="AD1416" i="23"/>
  <c r="AE1416" i="23" s="1"/>
  <c r="AD1415" i="23"/>
  <c r="AE1415" i="23" s="1"/>
  <c r="AD1414" i="23"/>
  <c r="AE1414" i="23" s="1"/>
  <c r="AD1413" i="23"/>
  <c r="AE1413" i="23" s="1"/>
  <c r="AD1412" i="23"/>
  <c r="AE1412" i="23" s="1"/>
  <c r="AD1411" i="23"/>
  <c r="AE1411" i="23" s="1"/>
  <c r="AD1410" i="23"/>
  <c r="AE1410" i="23" s="1"/>
  <c r="AD1409" i="23"/>
  <c r="AE1409" i="23" s="1"/>
  <c r="AD1408" i="23"/>
  <c r="AE1408" i="23" s="1"/>
  <c r="AD1407" i="23"/>
  <c r="AE1407" i="23" s="1"/>
  <c r="AD1406" i="23"/>
  <c r="AE1406" i="23" s="1"/>
  <c r="AD1405" i="23"/>
  <c r="AE1405" i="23" s="1"/>
  <c r="AD1404" i="23"/>
  <c r="AE1404" i="23" s="1"/>
  <c r="AD1403" i="23"/>
  <c r="AE1403" i="23" s="1"/>
  <c r="AD1402" i="23"/>
  <c r="AE1402" i="23" s="1"/>
  <c r="AD1401" i="23"/>
  <c r="AE1401" i="23" s="1"/>
  <c r="AD1400" i="23"/>
  <c r="AE1400" i="23" s="1"/>
  <c r="AD1399" i="23"/>
  <c r="AE1399" i="23" s="1"/>
  <c r="AD1398" i="23"/>
  <c r="AE1398" i="23" s="1"/>
  <c r="AD1397" i="23"/>
  <c r="AE1397" i="23" s="1"/>
  <c r="AD1396" i="23"/>
  <c r="AE1396" i="23" s="1"/>
  <c r="AD1395" i="23"/>
  <c r="AE1395" i="23" s="1"/>
  <c r="AD1394" i="23"/>
  <c r="AE1394" i="23" s="1"/>
  <c r="AD1393" i="23"/>
  <c r="AE1393" i="23" s="1"/>
  <c r="AD1392" i="23"/>
  <c r="AE1392" i="23" s="1"/>
  <c r="AD1391" i="23"/>
  <c r="AE1391" i="23" s="1"/>
  <c r="AD1390" i="23"/>
  <c r="AE1390" i="23" s="1"/>
  <c r="AD1389" i="23"/>
  <c r="AE1389" i="23" s="1"/>
  <c r="AD1388" i="23"/>
  <c r="AE1388" i="23" s="1"/>
  <c r="AD1387" i="23"/>
  <c r="AE1387" i="23" s="1"/>
  <c r="AD1386" i="23"/>
  <c r="AE1386" i="23" s="1"/>
  <c r="AD1385" i="23"/>
  <c r="AE1385" i="23" s="1"/>
  <c r="AD1384" i="23"/>
  <c r="AE1384" i="23" s="1"/>
  <c r="AD1383" i="23"/>
  <c r="AE1383" i="23" s="1"/>
  <c r="AD1382" i="23"/>
  <c r="AE1382" i="23" s="1"/>
  <c r="AD1381" i="23"/>
  <c r="AE1381" i="23" s="1"/>
  <c r="AD1380" i="23"/>
  <c r="AE1380" i="23" s="1"/>
  <c r="AD1379" i="23"/>
  <c r="AE1379" i="23" s="1"/>
  <c r="AD1378" i="23"/>
  <c r="AE1378" i="23" s="1"/>
  <c r="AD1377" i="23"/>
  <c r="AE1377" i="23" s="1"/>
  <c r="AD1376" i="23"/>
  <c r="AE1376" i="23" s="1"/>
  <c r="AD1375" i="23"/>
  <c r="AE1375" i="23" s="1"/>
  <c r="AD1374" i="23"/>
  <c r="AE1374" i="23" s="1"/>
  <c r="AD1373" i="23"/>
  <c r="AE1373" i="23" s="1"/>
  <c r="AD1372" i="23"/>
  <c r="AE1372" i="23" s="1"/>
  <c r="AD1371" i="23"/>
  <c r="AE1371" i="23" s="1"/>
  <c r="AD1370" i="23"/>
  <c r="AE1370" i="23" s="1"/>
  <c r="AD1369" i="23"/>
  <c r="AE1369" i="23" s="1"/>
  <c r="AD1368" i="23"/>
  <c r="AE1368" i="23" s="1"/>
  <c r="AD1367" i="23"/>
  <c r="AE1367" i="23" s="1"/>
  <c r="AD1366" i="23"/>
  <c r="AE1366" i="23" s="1"/>
  <c r="AD1365" i="23"/>
  <c r="AE1365" i="23" s="1"/>
  <c r="AD1364" i="23"/>
  <c r="AE1364" i="23" s="1"/>
  <c r="AD1363" i="23"/>
  <c r="AE1363" i="23" s="1"/>
  <c r="AD1362" i="23"/>
  <c r="AE1362" i="23" s="1"/>
  <c r="AD1361" i="23"/>
  <c r="AE1361" i="23" s="1"/>
  <c r="AD1360" i="23"/>
  <c r="AE1360" i="23" s="1"/>
  <c r="AD1359" i="23"/>
  <c r="AE1359" i="23" s="1"/>
  <c r="AD1358" i="23"/>
  <c r="AE1358" i="23" s="1"/>
  <c r="AD1357" i="23"/>
  <c r="AE1357" i="23" s="1"/>
  <c r="AD1356" i="23"/>
  <c r="AE1356" i="23" s="1"/>
  <c r="AD1355" i="23"/>
  <c r="AE1355" i="23" s="1"/>
  <c r="AD1354" i="23"/>
  <c r="AE1354" i="23" s="1"/>
  <c r="AD1353" i="23"/>
  <c r="AE1353" i="23" s="1"/>
  <c r="AD1352" i="23"/>
  <c r="AE1352" i="23" s="1"/>
  <c r="AD1351" i="23"/>
  <c r="AE1351" i="23" s="1"/>
  <c r="AD1350" i="23"/>
  <c r="AE1350" i="23" s="1"/>
  <c r="AD1349" i="23"/>
  <c r="AE1349" i="23" s="1"/>
  <c r="AD1348" i="23"/>
  <c r="AE1348" i="23" s="1"/>
  <c r="AD1347" i="23"/>
  <c r="AE1347" i="23" s="1"/>
  <c r="AD1346" i="23"/>
  <c r="AE1346" i="23" s="1"/>
  <c r="AD1345" i="23"/>
  <c r="AE1345" i="23" s="1"/>
  <c r="AD1344" i="23"/>
  <c r="AE1344" i="23" s="1"/>
  <c r="AD1343" i="23"/>
  <c r="AE1343" i="23" s="1"/>
  <c r="AD1342" i="23"/>
  <c r="AE1342" i="23" s="1"/>
  <c r="AD1341" i="23"/>
  <c r="AE1341" i="23" s="1"/>
  <c r="AD1340" i="23"/>
  <c r="AE1340" i="23" s="1"/>
  <c r="AD1339" i="23"/>
  <c r="AE1339" i="23" s="1"/>
  <c r="AD1338" i="23"/>
  <c r="AE1338" i="23" s="1"/>
  <c r="AD1337" i="23"/>
  <c r="AE1337" i="23" s="1"/>
  <c r="AD1336" i="23"/>
  <c r="AE1336" i="23" s="1"/>
  <c r="AD1335" i="23"/>
  <c r="AE1335" i="23" s="1"/>
  <c r="AD1334" i="23"/>
  <c r="AE1334" i="23" s="1"/>
  <c r="AD1333" i="23"/>
  <c r="AE1333" i="23" s="1"/>
  <c r="AD1332" i="23"/>
  <c r="AE1332" i="23" s="1"/>
  <c r="AD1331" i="23"/>
  <c r="AE1331" i="23" s="1"/>
  <c r="AD1330" i="23"/>
  <c r="AE1330" i="23" s="1"/>
  <c r="AD1329" i="23"/>
  <c r="AE1329" i="23" s="1"/>
  <c r="AD1328" i="23"/>
  <c r="AE1328" i="23" s="1"/>
  <c r="AD1327" i="23"/>
  <c r="AE1327" i="23" s="1"/>
  <c r="AD1326" i="23"/>
  <c r="AE1326" i="23" s="1"/>
  <c r="AD1325" i="23"/>
  <c r="AE1325" i="23" s="1"/>
  <c r="AD1324" i="23"/>
  <c r="AE1324" i="23" s="1"/>
  <c r="AD1323" i="23"/>
  <c r="AE1323" i="23" s="1"/>
  <c r="AD1322" i="23"/>
  <c r="AE1322" i="23" s="1"/>
  <c r="AD1321" i="23"/>
  <c r="AE1321" i="23" s="1"/>
  <c r="AD1320" i="23"/>
  <c r="AE1320" i="23" s="1"/>
  <c r="AD1319" i="23"/>
  <c r="AE1319" i="23" s="1"/>
  <c r="AD1318" i="23"/>
  <c r="AE1318" i="23" s="1"/>
  <c r="AD1317" i="23"/>
  <c r="AE1317" i="23" s="1"/>
  <c r="AD1316" i="23"/>
  <c r="AE1316" i="23" s="1"/>
  <c r="AD1315" i="23"/>
  <c r="AE1315" i="23" s="1"/>
  <c r="AD1314" i="23"/>
  <c r="AE1314" i="23" s="1"/>
  <c r="AD1313" i="23"/>
  <c r="AE1313" i="23" s="1"/>
  <c r="AD1312" i="23"/>
  <c r="AE1312" i="23" s="1"/>
  <c r="AD1311" i="23"/>
  <c r="AE1311" i="23" s="1"/>
  <c r="AD1310" i="23"/>
  <c r="AE1310" i="23" s="1"/>
  <c r="AD1309" i="23"/>
  <c r="AE1309" i="23" s="1"/>
  <c r="AD1308" i="23"/>
  <c r="AE1308" i="23" s="1"/>
  <c r="AD1307" i="23"/>
  <c r="AE1307" i="23" s="1"/>
  <c r="AD1306" i="23"/>
  <c r="AE1306" i="23" s="1"/>
  <c r="AD1305" i="23"/>
  <c r="AE1305" i="23" s="1"/>
  <c r="AD1304" i="23"/>
  <c r="AE1304" i="23" s="1"/>
  <c r="AD1303" i="23"/>
  <c r="AE1303" i="23" s="1"/>
  <c r="AD1302" i="23"/>
  <c r="AE1302" i="23" s="1"/>
  <c r="AD1301" i="23"/>
  <c r="AE1301" i="23" s="1"/>
  <c r="AD1300" i="23"/>
  <c r="AE1300" i="23" s="1"/>
  <c r="AD1299" i="23"/>
  <c r="AE1299" i="23" s="1"/>
  <c r="AD1298" i="23"/>
  <c r="AE1298" i="23" s="1"/>
  <c r="AD1297" i="23"/>
  <c r="AE1297" i="23" s="1"/>
  <c r="AD1296" i="23"/>
  <c r="AE1296" i="23" s="1"/>
  <c r="AD1295" i="23"/>
  <c r="AE1295" i="23" s="1"/>
  <c r="AD1294" i="23"/>
  <c r="AE1294" i="23" s="1"/>
  <c r="AD1293" i="23"/>
  <c r="AE1293" i="23" s="1"/>
  <c r="AD1292" i="23"/>
  <c r="AE1292" i="23" s="1"/>
  <c r="AD1291" i="23"/>
  <c r="AE1291" i="23" s="1"/>
  <c r="AD1290" i="23"/>
  <c r="AE1290" i="23" s="1"/>
  <c r="AD1289" i="23"/>
  <c r="AE1289" i="23" s="1"/>
  <c r="AD1288" i="23"/>
  <c r="AE1288" i="23" s="1"/>
  <c r="AD1287" i="23"/>
  <c r="AE1287" i="23" s="1"/>
  <c r="AD1286" i="23"/>
  <c r="AE1286" i="23" s="1"/>
  <c r="AD1285" i="23"/>
  <c r="AE1285" i="23" s="1"/>
  <c r="AD1284" i="23"/>
  <c r="AE1284" i="23" s="1"/>
  <c r="AD1283" i="23"/>
  <c r="AE1283" i="23" s="1"/>
  <c r="AD1282" i="23"/>
  <c r="AE1282" i="23" s="1"/>
  <c r="AD1281" i="23"/>
  <c r="AE1281" i="23" s="1"/>
  <c r="AD1280" i="23"/>
  <c r="AE1280" i="23" s="1"/>
  <c r="AD1279" i="23"/>
  <c r="AE1279" i="23" s="1"/>
  <c r="AD1278" i="23"/>
  <c r="AE1278" i="23" s="1"/>
  <c r="AD1277" i="23"/>
  <c r="AE1277" i="23" s="1"/>
  <c r="AD1276" i="23"/>
  <c r="AE1276" i="23" s="1"/>
  <c r="AD1275" i="23"/>
  <c r="AE1275" i="23" s="1"/>
  <c r="AD1274" i="23"/>
  <c r="AE1274" i="23" s="1"/>
  <c r="AD1273" i="23"/>
  <c r="AE1273" i="23" s="1"/>
  <c r="AD1272" i="23"/>
  <c r="AE1272" i="23" s="1"/>
  <c r="AD1271" i="23"/>
  <c r="AE1271" i="23" s="1"/>
  <c r="AD1270" i="23"/>
  <c r="AE1270" i="23" s="1"/>
  <c r="AD1269" i="23"/>
  <c r="AE1269" i="23" s="1"/>
  <c r="AD1268" i="23"/>
  <c r="AE1268" i="23" s="1"/>
  <c r="AD1267" i="23"/>
  <c r="AE1267" i="23" s="1"/>
  <c r="AD1266" i="23"/>
  <c r="AE1266" i="23" s="1"/>
  <c r="AD1265" i="23"/>
  <c r="AE1265" i="23" s="1"/>
  <c r="AD1264" i="23"/>
  <c r="AE1264" i="23" s="1"/>
  <c r="AD1263" i="23"/>
  <c r="AE1263" i="23" s="1"/>
  <c r="AD1262" i="23"/>
  <c r="AE1262" i="23" s="1"/>
  <c r="AD1261" i="23"/>
  <c r="AE1261" i="23" s="1"/>
  <c r="AD1260" i="23"/>
  <c r="AE1260" i="23" s="1"/>
  <c r="AD1259" i="23"/>
  <c r="AE1259" i="23" s="1"/>
  <c r="AD1258" i="23"/>
  <c r="AE1258" i="23" s="1"/>
  <c r="AD1257" i="23"/>
  <c r="AE1257" i="23" s="1"/>
  <c r="AD1256" i="23"/>
  <c r="AE1256" i="23" s="1"/>
  <c r="AD1255" i="23"/>
  <c r="AE1255" i="23" s="1"/>
  <c r="AD1254" i="23"/>
  <c r="AE1254" i="23" s="1"/>
  <c r="AD1253" i="23"/>
  <c r="AE1253" i="23" s="1"/>
  <c r="AD1252" i="23"/>
  <c r="AE1252" i="23" s="1"/>
  <c r="AD1251" i="23"/>
  <c r="AE1251" i="23" s="1"/>
  <c r="AD1250" i="23"/>
  <c r="AE1250" i="23" s="1"/>
  <c r="AD1249" i="23"/>
  <c r="AE1249" i="23" s="1"/>
  <c r="AD1248" i="23"/>
  <c r="AE1248" i="23" s="1"/>
  <c r="AD1247" i="23"/>
  <c r="AE1247" i="23" s="1"/>
  <c r="AD1246" i="23"/>
  <c r="AE1246" i="23" s="1"/>
  <c r="AD1245" i="23"/>
  <c r="AE1245" i="23" s="1"/>
  <c r="AD1244" i="23"/>
  <c r="AE1244" i="23" s="1"/>
  <c r="AD1243" i="23"/>
  <c r="AE1243" i="23" s="1"/>
  <c r="AD1242" i="23"/>
  <c r="AE1242" i="23" s="1"/>
  <c r="AD1241" i="23"/>
  <c r="AE1241" i="23" s="1"/>
  <c r="AD1240" i="23"/>
  <c r="AE1240" i="23" s="1"/>
  <c r="AD1239" i="23"/>
  <c r="AE1239" i="23" s="1"/>
  <c r="AD1238" i="23"/>
  <c r="AE1238" i="23" s="1"/>
  <c r="AD1237" i="23"/>
  <c r="AE1237" i="23" s="1"/>
  <c r="AD1236" i="23"/>
  <c r="AE1236" i="23" s="1"/>
  <c r="AD1235" i="23"/>
  <c r="AE1235" i="23" s="1"/>
  <c r="AD1234" i="23"/>
  <c r="AE1234" i="23" s="1"/>
  <c r="AD1233" i="23"/>
  <c r="AE1233" i="23" s="1"/>
  <c r="AD1232" i="23"/>
  <c r="AE1232" i="23" s="1"/>
  <c r="AD1231" i="23"/>
  <c r="AE1231" i="23" s="1"/>
  <c r="AD1230" i="23"/>
  <c r="AE1230" i="23" s="1"/>
  <c r="AD1229" i="23"/>
  <c r="AE1229" i="23" s="1"/>
  <c r="AD1228" i="23"/>
  <c r="AE1228" i="23" s="1"/>
  <c r="AD1227" i="23"/>
  <c r="AE1227" i="23" s="1"/>
  <c r="AD1226" i="23"/>
  <c r="AE1226" i="23" s="1"/>
  <c r="AD1225" i="23"/>
  <c r="AE1225" i="23" s="1"/>
  <c r="AD1224" i="23"/>
  <c r="AE1224" i="23" s="1"/>
  <c r="AD1223" i="23"/>
  <c r="AE1223" i="23" s="1"/>
  <c r="AD1222" i="23"/>
  <c r="AE1222" i="23" s="1"/>
  <c r="AD1221" i="23"/>
  <c r="AE1221" i="23" s="1"/>
  <c r="AD1220" i="23"/>
  <c r="AE1220" i="23" s="1"/>
  <c r="AD1219" i="23"/>
  <c r="AE1219" i="23" s="1"/>
  <c r="AD1218" i="23"/>
  <c r="AE1218" i="23" s="1"/>
  <c r="AD1217" i="23"/>
  <c r="AE1217" i="23" s="1"/>
  <c r="AD1216" i="23"/>
  <c r="AE1216" i="23" s="1"/>
  <c r="AD1215" i="23"/>
  <c r="AE1215" i="23" s="1"/>
  <c r="AD1214" i="23"/>
  <c r="AE1214" i="23" s="1"/>
  <c r="AD1213" i="23"/>
  <c r="AE1213" i="23" s="1"/>
  <c r="AD1212" i="23"/>
  <c r="AE1212" i="23" s="1"/>
  <c r="AD1211" i="23"/>
  <c r="AE1211" i="23" s="1"/>
  <c r="AD1210" i="23"/>
  <c r="AE1210" i="23" s="1"/>
  <c r="AD1209" i="23"/>
  <c r="AE1209" i="23" s="1"/>
  <c r="AD1208" i="23"/>
  <c r="AE1208" i="23" s="1"/>
  <c r="AD1207" i="23"/>
  <c r="AE1207" i="23" s="1"/>
  <c r="AD1206" i="23"/>
  <c r="AE1206" i="23" s="1"/>
  <c r="AD1205" i="23"/>
  <c r="AE1205" i="23" s="1"/>
  <c r="AD1204" i="23"/>
  <c r="AE1204" i="23" s="1"/>
  <c r="AD1203" i="23"/>
  <c r="AE1203" i="23" s="1"/>
  <c r="AD1202" i="23"/>
  <c r="AE1202" i="23" s="1"/>
  <c r="AD1201" i="23"/>
  <c r="AE1201" i="23" s="1"/>
  <c r="AD1200" i="23"/>
  <c r="AE1200" i="23" s="1"/>
  <c r="AD1199" i="23"/>
  <c r="AE1199" i="23" s="1"/>
  <c r="AD1198" i="23"/>
  <c r="AE1198" i="23" s="1"/>
  <c r="AD1197" i="23"/>
  <c r="AE1197" i="23" s="1"/>
  <c r="AD1196" i="23"/>
  <c r="AE1196" i="23" s="1"/>
  <c r="AD1195" i="23"/>
  <c r="AE1195" i="23" s="1"/>
  <c r="AD1194" i="23"/>
  <c r="AE1194" i="23" s="1"/>
  <c r="AD1193" i="23"/>
  <c r="AE1193" i="23" s="1"/>
  <c r="AD1192" i="23"/>
  <c r="AE1192" i="23" s="1"/>
  <c r="AD1191" i="23"/>
  <c r="AE1191" i="23" s="1"/>
  <c r="AD1190" i="23"/>
  <c r="AE1190" i="23" s="1"/>
  <c r="AD1189" i="23"/>
  <c r="AE1189" i="23" s="1"/>
  <c r="AD1188" i="23"/>
  <c r="AE1188" i="23" s="1"/>
  <c r="AD1187" i="23"/>
  <c r="AE1187" i="23" s="1"/>
  <c r="AD1186" i="23"/>
  <c r="AE1186" i="23" s="1"/>
  <c r="AD1185" i="23"/>
  <c r="AE1185" i="23" s="1"/>
  <c r="AD1184" i="23"/>
  <c r="AE1184" i="23" s="1"/>
  <c r="AD1183" i="23"/>
  <c r="AE1183" i="23" s="1"/>
  <c r="AD1182" i="23"/>
  <c r="AE1182" i="23" s="1"/>
  <c r="AD1181" i="23"/>
  <c r="AE1181" i="23" s="1"/>
  <c r="AD1180" i="23"/>
  <c r="AE1180" i="23" s="1"/>
  <c r="AD1179" i="23"/>
  <c r="AE1179" i="23" s="1"/>
  <c r="AD1178" i="23"/>
  <c r="AE1178" i="23" s="1"/>
  <c r="AD1177" i="23"/>
  <c r="AE1177" i="23" s="1"/>
  <c r="AD1176" i="23"/>
  <c r="AE1176" i="23" s="1"/>
  <c r="AD1175" i="23"/>
  <c r="AE1175" i="23" s="1"/>
  <c r="AD1174" i="23"/>
  <c r="AE1174" i="23" s="1"/>
  <c r="AD1173" i="23"/>
  <c r="AE1173" i="23" s="1"/>
  <c r="AD1172" i="23"/>
  <c r="AE1172" i="23" s="1"/>
  <c r="AD1171" i="23"/>
  <c r="AE1171" i="23" s="1"/>
  <c r="AD1170" i="23"/>
  <c r="AE1170" i="23" s="1"/>
  <c r="AD1169" i="23"/>
  <c r="AE1169" i="23" s="1"/>
  <c r="AD1168" i="23"/>
  <c r="AE1168" i="23" s="1"/>
  <c r="AD1167" i="23"/>
  <c r="AE1167" i="23" s="1"/>
  <c r="AD1166" i="23"/>
  <c r="AE1166" i="23" s="1"/>
  <c r="AD1165" i="23"/>
  <c r="AE1165" i="23" s="1"/>
  <c r="AD1164" i="23"/>
  <c r="AE1164" i="23" s="1"/>
  <c r="AD1163" i="23"/>
  <c r="AE1163" i="23" s="1"/>
  <c r="AD1162" i="23"/>
  <c r="AE1162" i="23" s="1"/>
  <c r="AD1161" i="23"/>
  <c r="AE1161" i="23" s="1"/>
  <c r="AD1160" i="23"/>
  <c r="AE1160" i="23" s="1"/>
  <c r="AD1159" i="23"/>
  <c r="AE1159" i="23" s="1"/>
  <c r="AD1158" i="23"/>
  <c r="AE1158" i="23" s="1"/>
  <c r="AD1157" i="23"/>
  <c r="AE1157" i="23" s="1"/>
  <c r="AD1156" i="23"/>
  <c r="AE1156" i="23" s="1"/>
  <c r="AD1155" i="23"/>
  <c r="AE1155" i="23" s="1"/>
  <c r="AD1154" i="23"/>
  <c r="AE1154" i="23" s="1"/>
  <c r="AD1153" i="23"/>
  <c r="AE1153" i="23" s="1"/>
  <c r="AD1152" i="23"/>
  <c r="AE1152" i="23" s="1"/>
  <c r="AD1151" i="23"/>
  <c r="AE1151" i="23" s="1"/>
  <c r="AD1150" i="23"/>
  <c r="AE1150" i="23" s="1"/>
  <c r="AD1149" i="23"/>
  <c r="AE1149" i="23" s="1"/>
  <c r="AD1148" i="23"/>
  <c r="AE1148" i="23" s="1"/>
  <c r="AD1147" i="23"/>
  <c r="AE1147" i="23" s="1"/>
  <c r="AD1146" i="23"/>
  <c r="AE1146" i="23" s="1"/>
  <c r="AD1145" i="23"/>
  <c r="AE1145" i="23" s="1"/>
  <c r="AD1144" i="23"/>
  <c r="AE1144" i="23" s="1"/>
  <c r="AD1143" i="23"/>
  <c r="AE1143" i="23" s="1"/>
  <c r="AD1142" i="23"/>
  <c r="AE1142" i="23" s="1"/>
  <c r="AD1141" i="23"/>
  <c r="AE1141" i="23" s="1"/>
  <c r="AD1140" i="23"/>
  <c r="AE1140" i="23" s="1"/>
  <c r="AD1139" i="23"/>
  <c r="AE1139" i="23" s="1"/>
  <c r="AD1138" i="23"/>
  <c r="AE1138" i="23" s="1"/>
  <c r="AD1137" i="23"/>
  <c r="AE1137" i="23" s="1"/>
  <c r="AD1136" i="23"/>
  <c r="AE1136" i="23" s="1"/>
  <c r="AD1135" i="23"/>
  <c r="AE1135" i="23" s="1"/>
  <c r="AD1134" i="23"/>
  <c r="AE1134" i="23" s="1"/>
  <c r="AD1133" i="23"/>
  <c r="AE1133" i="23" s="1"/>
  <c r="AD1132" i="23"/>
  <c r="AE1132" i="23" s="1"/>
  <c r="AD1131" i="23"/>
  <c r="AE1131" i="23" s="1"/>
  <c r="AD1130" i="23"/>
  <c r="AE1130" i="23" s="1"/>
  <c r="AD1129" i="23"/>
  <c r="AE1129" i="23" s="1"/>
  <c r="AD1128" i="23"/>
  <c r="AE1128" i="23" s="1"/>
  <c r="AD1127" i="23"/>
  <c r="AE1127" i="23" s="1"/>
  <c r="AD1126" i="23"/>
  <c r="AE1126" i="23" s="1"/>
  <c r="AD1125" i="23"/>
  <c r="AE1125" i="23" s="1"/>
  <c r="AD1124" i="23"/>
  <c r="AE1124" i="23" s="1"/>
  <c r="AD1123" i="23"/>
  <c r="AE1123" i="23" s="1"/>
  <c r="AD1122" i="23"/>
  <c r="AE1122" i="23" s="1"/>
  <c r="AD1121" i="23"/>
  <c r="AE1121" i="23" s="1"/>
  <c r="AD1120" i="23"/>
  <c r="AE1120" i="23" s="1"/>
  <c r="AD1119" i="23"/>
  <c r="AE1119" i="23" s="1"/>
  <c r="AD1118" i="23"/>
  <c r="AE1118" i="23" s="1"/>
  <c r="AD1117" i="23"/>
  <c r="AE1117" i="23" s="1"/>
  <c r="AD1116" i="23"/>
  <c r="AE1116" i="23" s="1"/>
  <c r="AD1115" i="23"/>
  <c r="AE1115" i="23" s="1"/>
  <c r="AD1114" i="23"/>
  <c r="AE1114" i="23" s="1"/>
  <c r="AD1113" i="23"/>
  <c r="AE1113" i="23" s="1"/>
  <c r="AD1112" i="23"/>
  <c r="AE1112" i="23" s="1"/>
  <c r="AD1111" i="23"/>
  <c r="AE1111" i="23" s="1"/>
  <c r="AD1110" i="23"/>
  <c r="AE1110" i="23" s="1"/>
  <c r="AD1109" i="23"/>
  <c r="AE1109" i="23" s="1"/>
  <c r="AD1108" i="23"/>
  <c r="AE1108" i="23" s="1"/>
  <c r="AD1107" i="23"/>
  <c r="AE1107" i="23" s="1"/>
  <c r="AD1106" i="23"/>
  <c r="AE1106" i="23" s="1"/>
  <c r="AD1105" i="23"/>
  <c r="AE1105" i="23" s="1"/>
  <c r="AD1104" i="23"/>
  <c r="AE1104" i="23" s="1"/>
  <c r="AD1103" i="23"/>
  <c r="AE1103" i="23" s="1"/>
  <c r="AD1102" i="23"/>
  <c r="AE1102" i="23" s="1"/>
  <c r="AD1101" i="23"/>
  <c r="AE1101" i="23" s="1"/>
  <c r="AD1100" i="23"/>
  <c r="AE1100" i="23" s="1"/>
  <c r="AD1099" i="23"/>
  <c r="AE1099" i="23" s="1"/>
  <c r="AD1098" i="23"/>
  <c r="AE1098" i="23" s="1"/>
  <c r="AD1097" i="23"/>
  <c r="AE1097" i="23" s="1"/>
  <c r="AD1096" i="23"/>
  <c r="AE1096" i="23" s="1"/>
  <c r="AD1095" i="23"/>
  <c r="AE1095" i="23" s="1"/>
  <c r="AD1094" i="23"/>
  <c r="AE1094" i="23" s="1"/>
  <c r="AD1093" i="23"/>
  <c r="AE1093" i="23" s="1"/>
  <c r="AD1092" i="23"/>
  <c r="AE1092" i="23" s="1"/>
  <c r="AD1091" i="23"/>
  <c r="AE1091" i="23" s="1"/>
  <c r="AD1090" i="23"/>
  <c r="AE1090" i="23" s="1"/>
  <c r="AD1089" i="23"/>
  <c r="AE1089" i="23" s="1"/>
  <c r="AD1088" i="23"/>
  <c r="AE1088" i="23" s="1"/>
  <c r="AD1087" i="23"/>
  <c r="AE1087" i="23" s="1"/>
  <c r="AD1086" i="23"/>
  <c r="AE1086" i="23" s="1"/>
  <c r="AD1085" i="23"/>
  <c r="AE1085" i="23" s="1"/>
  <c r="AD1084" i="23"/>
  <c r="AE1084" i="23" s="1"/>
  <c r="AD1083" i="23"/>
  <c r="AE1083" i="23" s="1"/>
  <c r="AD1082" i="23"/>
  <c r="AE1082" i="23" s="1"/>
  <c r="AD1081" i="23"/>
  <c r="AE1081" i="23" s="1"/>
  <c r="AD1080" i="23"/>
  <c r="AE1080" i="23" s="1"/>
  <c r="AD1079" i="23"/>
  <c r="AE1079" i="23" s="1"/>
  <c r="AD1078" i="23"/>
  <c r="AE1078" i="23" s="1"/>
  <c r="AD1077" i="23"/>
  <c r="AE1077" i="23" s="1"/>
  <c r="AD1076" i="23"/>
  <c r="AE1076" i="23" s="1"/>
  <c r="AD1075" i="23"/>
  <c r="AE1075" i="23" s="1"/>
  <c r="AD1074" i="23"/>
  <c r="AE1074" i="23" s="1"/>
  <c r="AD1073" i="23"/>
  <c r="AE1073" i="23" s="1"/>
  <c r="AD1072" i="23"/>
  <c r="AE1072" i="23" s="1"/>
  <c r="AD1071" i="23"/>
  <c r="AE1071" i="23" s="1"/>
  <c r="AD1070" i="23"/>
  <c r="AE1070" i="23" s="1"/>
  <c r="AD1069" i="23"/>
  <c r="AE1069" i="23" s="1"/>
  <c r="AD1068" i="23"/>
  <c r="AE1068" i="23" s="1"/>
  <c r="AD1067" i="23"/>
  <c r="AE1067" i="23" s="1"/>
  <c r="AD1066" i="23"/>
  <c r="AE1066" i="23" s="1"/>
  <c r="AD1065" i="23"/>
  <c r="AE1065" i="23" s="1"/>
  <c r="AD1064" i="23"/>
  <c r="AE1064" i="23" s="1"/>
  <c r="AD1063" i="23"/>
  <c r="AE1063" i="23" s="1"/>
  <c r="AD1062" i="23"/>
  <c r="AE1062" i="23" s="1"/>
  <c r="AD1061" i="23"/>
  <c r="AE1061" i="23" s="1"/>
  <c r="AD1060" i="23"/>
  <c r="AE1060" i="23" s="1"/>
  <c r="AD1059" i="23"/>
  <c r="AE1059" i="23" s="1"/>
  <c r="AD1058" i="23"/>
  <c r="AE1058" i="23" s="1"/>
  <c r="AD1057" i="23"/>
  <c r="AE1057" i="23" s="1"/>
  <c r="AD1056" i="23"/>
  <c r="AE1056" i="23" s="1"/>
  <c r="AD1055" i="23"/>
  <c r="AE1055" i="23" s="1"/>
  <c r="AD1054" i="23"/>
  <c r="AE1054" i="23" s="1"/>
  <c r="AD1053" i="23"/>
  <c r="AE1053" i="23" s="1"/>
  <c r="AD1052" i="23"/>
  <c r="AE1052" i="23" s="1"/>
  <c r="AD1051" i="23"/>
  <c r="AE1051" i="23" s="1"/>
  <c r="AD1050" i="23"/>
  <c r="AE1050" i="23" s="1"/>
  <c r="AD1049" i="23"/>
  <c r="AE1049" i="23" s="1"/>
  <c r="AD1048" i="23"/>
  <c r="AE1048" i="23" s="1"/>
  <c r="AD1047" i="23"/>
  <c r="AE1047" i="23" s="1"/>
  <c r="AD1046" i="23"/>
  <c r="AE1046" i="23" s="1"/>
  <c r="AD1045" i="23"/>
  <c r="AE1045" i="23" s="1"/>
  <c r="AD1044" i="23"/>
  <c r="AE1044" i="23" s="1"/>
  <c r="AD1043" i="23"/>
  <c r="AE1043" i="23" s="1"/>
  <c r="AD1042" i="23"/>
  <c r="AE1042" i="23" s="1"/>
  <c r="AD1041" i="23"/>
  <c r="AE1041" i="23" s="1"/>
  <c r="AD1040" i="23"/>
  <c r="AE1040" i="23" s="1"/>
  <c r="AD1039" i="23"/>
  <c r="AE1039" i="23" s="1"/>
  <c r="AD1038" i="23"/>
  <c r="AE1038" i="23" s="1"/>
  <c r="AD1037" i="23"/>
  <c r="AE1037" i="23" s="1"/>
  <c r="AD1036" i="23"/>
  <c r="AE1036" i="23" s="1"/>
  <c r="AD1035" i="23"/>
  <c r="AE1035" i="23" s="1"/>
  <c r="AD1034" i="23"/>
  <c r="AE1034" i="23" s="1"/>
  <c r="AD1033" i="23"/>
  <c r="AE1033" i="23" s="1"/>
  <c r="AD1032" i="23"/>
  <c r="AE1032" i="23" s="1"/>
  <c r="AD1031" i="23"/>
  <c r="AE1031" i="23" s="1"/>
  <c r="AD1030" i="23"/>
  <c r="AE1030" i="23" s="1"/>
  <c r="AD1029" i="23"/>
  <c r="AE1029" i="23" s="1"/>
  <c r="AD1028" i="23"/>
  <c r="AE1028" i="23" s="1"/>
  <c r="AD1027" i="23"/>
  <c r="AE1027" i="23" s="1"/>
  <c r="AD1026" i="23"/>
  <c r="AE1026" i="23" s="1"/>
  <c r="AD1025" i="23"/>
  <c r="AE1025" i="23" s="1"/>
  <c r="AD1024" i="23"/>
  <c r="AE1024" i="23" s="1"/>
  <c r="AD1023" i="23"/>
  <c r="AE1023" i="23" s="1"/>
  <c r="AD1022" i="23"/>
  <c r="AE1022" i="23" s="1"/>
  <c r="AD1021" i="23"/>
  <c r="AE1021" i="23" s="1"/>
  <c r="AD989" i="23"/>
  <c r="AE989" i="23" s="1"/>
  <c r="AD988" i="23"/>
  <c r="AE988" i="23" s="1"/>
  <c r="AD987" i="23"/>
  <c r="AE987" i="23" s="1"/>
  <c r="AD986" i="23"/>
  <c r="AE986" i="23" s="1"/>
  <c r="AD985" i="23"/>
  <c r="AE985" i="23" s="1"/>
  <c r="AD984" i="23"/>
  <c r="AE984" i="23" s="1"/>
  <c r="AD983" i="23"/>
  <c r="AE983" i="23" s="1"/>
  <c r="AD982" i="23"/>
  <c r="AE982" i="23" s="1"/>
  <c r="AD981" i="23"/>
  <c r="AE981" i="23" s="1"/>
  <c r="AD980" i="23"/>
  <c r="AE980" i="23" s="1"/>
  <c r="AD979" i="23"/>
  <c r="AE979" i="23" s="1"/>
  <c r="AD978" i="23"/>
  <c r="AE978" i="23" s="1"/>
  <c r="AD977" i="23"/>
  <c r="AE977" i="23" s="1"/>
  <c r="AD976" i="23"/>
  <c r="AE976" i="23" s="1"/>
  <c r="AD975" i="23"/>
  <c r="AE975" i="23" s="1"/>
  <c r="AD974" i="23"/>
  <c r="AE974" i="23" s="1"/>
  <c r="AD973" i="23"/>
  <c r="AE973" i="23" s="1"/>
  <c r="AD972" i="23"/>
  <c r="AE972" i="23" s="1"/>
  <c r="AD971" i="23"/>
  <c r="AE971" i="23" s="1"/>
  <c r="AD970" i="23"/>
  <c r="AE970" i="23" s="1"/>
  <c r="AD969" i="23"/>
  <c r="AE969" i="23" s="1"/>
  <c r="AD968" i="23"/>
  <c r="AE968" i="23" s="1"/>
  <c r="AD967" i="23"/>
  <c r="AE967" i="23" s="1"/>
  <c r="AD966" i="23"/>
  <c r="AE966" i="23" s="1"/>
  <c r="AD965" i="23"/>
  <c r="AE965" i="23" s="1"/>
  <c r="AD964" i="23"/>
  <c r="AE964" i="23" s="1"/>
  <c r="AD963" i="23"/>
  <c r="AE963" i="23" s="1"/>
  <c r="AD962" i="23"/>
  <c r="AE962" i="23" s="1"/>
  <c r="AD961" i="23"/>
  <c r="AE961" i="23" s="1"/>
  <c r="AD960" i="23"/>
  <c r="AE960" i="23" s="1"/>
  <c r="AD959" i="23"/>
  <c r="AE959" i="23" s="1"/>
  <c r="AD958" i="23"/>
  <c r="AE958" i="23" s="1"/>
  <c r="AD957" i="23"/>
  <c r="AE957" i="23" s="1"/>
  <c r="AD956" i="23"/>
  <c r="AE956" i="23" s="1"/>
  <c r="AD955" i="23"/>
  <c r="AE955" i="23" s="1"/>
  <c r="AD954" i="23"/>
  <c r="AE954" i="23" s="1"/>
  <c r="AD953" i="23"/>
  <c r="AE953" i="23" s="1"/>
  <c r="AD952" i="23"/>
  <c r="AE952" i="23" s="1"/>
  <c r="AD951" i="23"/>
  <c r="AE951" i="23" s="1"/>
  <c r="AD950" i="23"/>
  <c r="AE950" i="23" s="1"/>
  <c r="AD949" i="23"/>
  <c r="AE949" i="23" s="1"/>
  <c r="AD948" i="23"/>
  <c r="AE948" i="23" s="1"/>
  <c r="AD947" i="23"/>
  <c r="AE947" i="23" s="1"/>
  <c r="AD946" i="23"/>
  <c r="AE946" i="23" s="1"/>
  <c r="AD945" i="23"/>
  <c r="AE945" i="23" s="1"/>
  <c r="AD944" i="23"/>
  <c r="AE944" i="23" s="1"/>
  <c r="AD943" i="23"/>
  <c r="AE943" i="23" s="1"/>
  <c r="AD942" i="23"/>
  <c r="AE942" i="23" s="1"/>
  <c r="AD941" i="23"/>
  <c r="AE941" i="23" s="1"/>
  <c r="AD940" i="23"/>
  <c r="AE940" i="23" s="1"/>
  <c r="AD939" i="23"/>
  <c r="AE939" i="23" s="1"/>
  <c r="AD938" i="23"/>
  <c r="AE938" i="23" s="1"/>
  <c r="AD937" i="23"/>
  <c r="AE937" i="23" s="1"/>
  <c r="AD936" i="23"/>
  <c r="AE936" i="23" s="1"/>
  <c r="AD935" i="23"/>
  <c r="AE935" i="23" s="1"/>
  <c r="AD934" i="23"/>
  <c r="AE934" i="23" s="1"/>
  <c r="AD933" i="23"/>
  <c r="AE933" i="23" s="1"/>
  <c r="AD932" i="23"/>
  <c r="AE932" i="23" s="1"/>
  <c r="AD931" i="23"/>
  <c r="AE931" i="23" s="1"/>
  <c r="AD930" i="23"/>
  <c r="AE930" i="23" s="1"/>
  <c r="AD929" i="23"/>
  <c r="AE929" i="23" s="1"/>
  <c r="AD928" i="23"/>
  <c r="AE928" i="23" s="1"/>
  <c r="AD927" i="23"/>
  <c r="AE927" i="23" s="1"/>
  <c r="AD926" i="23"/>
  <c r="AE926" i="23" s="1"/>
  <c r="AD925" i="23"/>
  <c r="AE925" i="23" s="1"/>
  <c r="AD924" i="23"/>
  <c r="AE924" i="23" s="1"/>
  <c r="AD923" i="23"/>
  <c r="AE923" i="23" s="1"/>
  <c r="AD922" i="23"/>
  <c r="AE922" i="23" s="1"/>
  <c r="AD921" i="23"/>
  <c r="AE921" i="23" s="1"/>
  <c r="AD920" i="23"/>
  <c r="AE920" i="23" s="1"/>
  <c r="AD919" i="23"/>
  <c r="AE919" i="23" s="1"/>
  <c r="AD918" i="23"/>
  <c r="AE918" i="23" s="1"/>
  <c r="AD917" i="23"/>
  <c r="AE917" i="23" s="1"/>
  <c r="AD916" i="23"/>
  <c r="AE916" i="23" s="1"/>
  <c r="AD915" i="23"/>
  <c r="AE915" i="23" s="1"/>
  <c r="AD914" i="23"/>
  <c r="AE914" i="23" s="1"/>
  <c r="AD913" i="23"/>
  <c r="AE913" i="23" s="1"/>
  <c r="AD912" i="23"/>
  <c r="AE912" i="23" s="1"/>
  <c r="AD911" i="23"/>
  <c r="AE911" i="23" s="1"/>
  <c r="AD910" i="23"/>
  <c r="AE910" i="23" s="1"/>
  <c r="AD909" i="23"/>
  <c r="AE909" i="23" s="1"/>
  <c r="AD908" i="23"/>
  <c r="AE908" i="23" s="1"/>
  <c r="AD907" i="23"/>
  <c r="AE907" i="23" s="1"/>
  <c r="AD906" i="23"/>
  <c r="AE906" i="23" s="1"/>
  <c r="AD905" i="23"/>
  <c r="AE905" i="23" s="1"/>
  <c r="AD904" i="23"/>
  <c r="AE904" i="23" s="1"/>
  <c r="AD903" i="23"/>
  <c r="AE903" i="23" s="1"/>
  <c r="AD902" i="23"/>
  <c r="AE902" i="23" s="1"/>
  <c r="AD901" i="23"/>
  <c r="AE901" i="23" s="1"/>
  <c r="AD900" i="23"/>
  <c r="AE900" i="23" s="1"/>
  <c r="AD899" i="23"/>
  <c r="AE899" i="23" s="1"/>
  <c r="AD898" i="23"/>
  <c r="AE898" i="23" s="1"/>
  <c r="AD897" i="23"/>
  <c r="AE897" i="23" s="1"/>
  <c r="AD896" i="23"/>
  <c r="AE896" i="23" s="1"/>
  <c r="AD895" i="23"/>
  <c r="AE895" i="23" s="1"/>
  <c r="AD894" i="23"/>
  <c r="AE894" i="23" s="1"/>
  <c r="AD893" i="23"/>
  <c r="AE893" i="23" s="1"/>
  <c r="AD892" i="23"/>
  <c r="AE892" i="23" s="1"/>
  <c r="AD891" i="23"/>
  <c r="AE891" i="23" s="1"/>
  <c r="AD890" i="23"/>
  <c r="AE890" i="23" s="1"/>
  <c r="AD889" i="23"/>
  <c r="AE889" i="23" s="1"/>
  <c r="AD888" i="23"/>
  <c r="AE888" i="23" s="1"/>
  <c r="AD887" i="23"/>
  <c r="AE887" i="23" s="1"/>
  <c r="AD886" i="23"/>
  <c r="AE886" i="23" s="1"/>
  <c r="AD885" i="23"/>
  <c r="AE885" i="23" s="1"/>
  <c r="AD884" i="23"/>
  <c r="AE884" i="23" s="1"/>
  <c r="AD883" i="23"/>
  <c r="AE883" i="23" s="1"/>
  <c r="AD882" i="23"/>
  <c r="AE882" i="23" s="1"/>
  <c r="AD881" i="23"/>
  <c r="AE881" i="23" s="1"/>
  <c r="AD880" i="23"/>
  <c r="AE880" i="23" s="1"/>
  <c r="AD879" i="23"/>
  <c r="AE879" i="23" s="1"/>
  <c r="AD878" i="23"/>
  <c r="AE878" i="23" s="1"/>
  <c r="AD877" i="23"/>
  <c r="AE877" i="23" s="1"/>
  <c r="AD876" i="23"/>
  <c r="AE876" i="23" s="1"/>
  <c r="AD875" i="23"/>
  <c r="AE875" i="23" s="1"/>
  <c r="AD874" i="23"/>
  <c r="AE874" i="23" s="1"/>
  <c r="AD873" i="23"/>
  <c r="AE873" i="23" s="1"/>
  <c r="AD872" i="23"/>
  <c r="AE872" i="23" s="1"/>
  <c r="AD871" i="23"/>
  <c r="AE871" i="23" s="1"/>
  <c r="AD870" i="23"/>
  <c r="AE870" i="23" s="1"/>
  <c r="AD869" i="23"/>
  <c r="AE869" i="23" s="1"/>
  <c r="AD868" i="23"/>
  <c r="AE868" i="23" s="1"/>
  <c r="AD867" i="23"/>
  <c r="AE867" i="23" s="1"/>
  <c r="AD866" i="23"/>
  <c r="AE866" i="23" s="1"/>
  <c r="AD865" i="23"/>
  <c r="AE865" i="23" s="1"/>
  <c r="AD864" i="23"/>
  <c r="AE864" i="23" s="1"/>
  <c r="AD863" i="23"/>
  <c r="AE863" i="23" s="1"/>
  <c r="AD862" i="23"/>
  <c r="AE862" i="23" s="1"/>
  <c r="AD861" i="23"/>
  <c r="AE861" i="23" s="1"/>
  <c r="AD860" i="23"/>
  <c r="AE860" i="23" s="1"/>
  <c r="AD859" i="23"/>
  <c r="AE859" i="23" s="1"/>
  <c r="AD858" i="23"/>
  <c r="AE858" i="23" s="1"/>
  <c r="AD857" i="23"/>
  <c r="AE857" i="23" s="1"/>
  <c r="AD856" i="23"/>
  <c r="AE856" i="23" s="1"/>
  <c r="AD855" i="23"/>
  <c r="AE855" i="23" s="1"/>
  <c r="AD854" i="23"/>
  <c r="AE854" i="23" s="1"/>
  <c r="AD853" i="23"/>
  <c r="AE853" i="23" s="1"/>
  <c r="AD852" i="23"/>
  <c r="AE852" i="23" s="1"/>
  <c r="AD851" i="23"/>
  <c r="AE851" i="23" s="1"/>
  <c r="AD850" i="23"/>
  <c r="AE850" i="23" s="1"/>
  <c r="AD849" i="23"/>
  <c r="AE849" i="23" s="1"/>
  <c r="AD848" i="23"/>
  <c r="AE848" i="23" s="1"/>
  <c r="AD847" i="23"/>
  <c r="AE847" i="23" s="1"/>
  <c r="AD846" i="23"/>
  <c r="AE846" i="23" s="1"/>
  <c r="AD845" i="23"/>
  <c r="AE845" i="23" s="1"/>
  <c r="AD844" i="23"/>
  <c r="AE844" i="23" s="1"/>
  <c r="AD843" i="23"/>
  <c r="AE843" i="23" s="1"/>
  <c r="AD842" i="23"/>
  <c r="AE842" i="23" s="1"/>
  <c r="AD841" i="23"/>
  <c r="AE841" i="23" s="1"/>
  <c r="AD840" i="23"/>
  <c r="AE840" i="23" s="1"/>
  <c r="AD839" i="23"/>
  <c r="AE839" i="23" s="1"/>
  <c r="AD838" i="23"/>
  <c r="AE838" i="23" s="1"/>
  <c r="AD837" i="23"/>
  <c r="AE837" i="23" s="1"/>
  <c r="AD836" i="23"/>
  <c r="AE836" i="23" s="1"/>
  <c r="AD835" i="23"/>
  <c r="AE835" i="23" s="1"/>
  <c r="AD834" i="23"/>
  <c r="AE834" i="23" s="1"/>
  <c r="AD833" i="23"/>
  <c r="AE833" i="23" s="1"/>
  <c r="AD832" i="23"/>
  <c r="AE832" i="23" s="1"/>
  <c r="AD831" i="23"/>
  <c r="AE831" i="23" s="1"/>
  <c r="AD830" i="23"/>
  <c r="AE830" i="23" s="1"/>
  <c r="AD829" i="23"/>
  <c r="AE829" i="23" s="1"/>
  <c r="AD828" i="23"/>
  <c r="AE828" i="23" s="1"/>
  <c r="AD827" i="23"/>
  <c r="AE827" i="23" s="1"/>
  <c r="AD826" i="23"/>
  <c r="AE826" i="23" s="1"/>
  <c r="AD825" i="23"/>
  <c r="AE825" i="23" s="1"/>
  <c r="AD824" i="23"/>
  <c r="AE824" i="23" s="1"/>
  <c r="AD823" i="23"/>
  <c r="AE823" i="23" s="1"/>
  <c r="AD822" i="23"/>
  <c r="AE822" i="23" s="1"/>
  <c r="AD821" i="23"/>
  <c r="AE821" i="23" s="1"/>
  <c r="AD820" i="23"/>
  <c r="AE820" i="23" s="1"/>
  <c r="AD819" i="23"/>
  <c r="AE819" i="23" s="1"/>
  <c r="AD818" i="23"/>
  <c r="AE818" i="23" s="1"/>
  <c r="AD817" i="23"/>
  <c r="AE817" i="23" s="1"/>
  <c r="AD816" i="23"/>
  <c r="AE816" i="23" s="1"/>
  <c r="AD815" i="23"/>
  <c r="AE815" i="23" s="1"/>
  <c r="AD814" i="23"/>
  <c r="AE814" i="23" s="1"/>
  <c r="AD813" i="23"/>
  <c r="AE813" i="23" s="1"/>
  <c r="AD812" i="23"/>
  <c r="AE812" i="23" s="1"/>
  <c r="AD811" i="23"/>
  <c r="AE811" i="23" s="1"/>
  <c r="AD810" i="23"/>
  <c r="AE810" i="23" s="1"/>
  <c r="AD809" i="23"/>
  <c r="AE809" i="23" s="1"/>
  <c r="AD808" i="23"/>
  <c r="AE808" i="23" s="1"/>
  <c r="AD807" i="23"/>
  <c r="AE807" i="23" s="1"/>
  <c r="AD806" i="23"/>
  <c r="AE806" i="23" s="1"/>
  <c r="AD805" i="23"/>
  <c r="AE805" i="23" s="1"/>
  <c r="AD804" i="23"/>
  <c r="AE804" i="23" s="1"/>
  <c r="AD803" i="23"/>
  <c r="AE803" i="23" s="1"/>
  <c r="AD802" i="23"/>
  <c r="AE802" i="23" s="1"/>
  <c r="AD801" i="23"/>
  <c r="AE801" i="23" s="1"/>
  <c r="AD800" i="23"/>
  <c r="AE800" i="23" s="1"/>
  <c r="AD799" i="23"/>
  <c r="AE799" i="23" s="1"/>
  <c r="AD798" i="23"/>
  <c r="AE798" i="23" s="1"/>
  <c r="AD797" i="23"/>
  <c r="AE797" i="23" s="1"/>
  <c r="AD796" i="23"/>
  <c r="AE796" i="23" s="1"/>
  <c r="AD795" i="23"/>
  <c r="AE795" i="23" s="1"/>
  <c r="AD794" i="23"/>
  <c r="AE794" i="23" s="1"/>
  <c r="AD793" i="23"/>
  <c r="AE793" i="23" s="1"/>
  <c r="AD792" i="23"/>
  <c r="AE792" i="23" s="1"/>
  <c r="AD791" i="23"/>
  <c r="AE791" i="23" s="1"/>
  <c r="AD790" i="23"/>
  <c r="AE790" i="23" s="1"/>
  <c r="AD789" i="23"/>
  <c r="AE789" i="23" s="1"/>
  <c r="AD788" i="23"/>
  <c r="AE788" i="23" s="1"/>
  <c r="AD787" i="23"/>
  <c r="AE787" i="23" s="1"/>
  <c r="AD786" i="23"/>
  <c r="AE786" i="23" s="1"/>
  <c r="AD785" i="23"/>
  <c r="AE785" i="23" s="1"/>
  <c r="AD784" i="23"/>
  <c r="AE784" i="23" s="1"/>
  <c r="AD783" i="23"/>
  <c r="AE783" i="23" s="1"/>
  <c r="AD782" i="23"/>
  <c r="AE782" i="23" s="1"/>
  <c r="AD781" i="23"/>
  <c r="AE781" i="23" s="1"/>
  <c r="AD780" i="23"/>
  <c r="AE780" i="23" s="1"/>
  <c r="AD779" i="23"/>
  <c r="AE779" i="23" s="1"/>
  <c r="AD778" i="23"/>
  <c r="AE778" i="23" s="1"/>
  <c r="AD777" i="23"/>
  <c r="AE777" i="23" s="1"/>
  <c r="AD776" i="23"/>
  <c r="AE776" i="23" s="1"/>
  <c r="AD775" i="23"/>
  <c r="AE775" i="23" s="1"/>
  <c r="AD774" i="23"/>
  <c r="AE774" i="23" s="1"/>
  <c r="AD773" i="23"/>
  <c r="AE773" i="23" s="1"/>
  <c r="AD772" i="23"/>
  <c r="AE772" i="23" s="1"/>
  <c r="AD771" i="23"/>
  <c r="AE771" i="23" s="1"/>
  <c r="AD770" i="23"/>
  <c r="AE770" i="23" s="1"/>
  <c r="AD769" i="23"/>
  <c r="AE769" i="23" s="1"/>
  <c r="AD768" i="23"/>
  <c r="AE768" i="23" s="1"/>
  <c r="AD767" i="23"/>
  <c r="AE767" i="23" s="1"/>
  <c r="AD766" i="23"/>
  <c r="AE766" i="23" s="1"/>
  <c r="AD765" i="23"/>
  <c r="AE765" i="23" s="1"/>
  <c r="AD764" i="23"/>
  <c r="AE764" i="23" s="1"/>
  <c r="AD763" i="23"/>
  <c r="AE763" i="23" s="1"/>
  <c r="AD762" i="23"/>
  <c r="AE762" i="23" s="1"/>
  <c r="AD761" i="23"/>
  <c r="AE761" i="23" s="1"/>
  <c r="AD760" i="23"/>
  <c r="AE760" i="23" s="1"/>
  <c r="AD759" i="23"/>
  <c r="AE759" i="23" s="1"/>
  <c r="AD758" i="23"/>
  <c r="AE758" i="23" s="1"/>
  <c r="AD757" i="23"/>
  <c r="AE757" i="23" s="1"/>
  <c r="AD756" i="23"/>
  <c r="AE756" i="23" s="1"/>
  <c r="AD755" i="23"/>
  <c r="AE755" i="23" s="1"/>
  <c r="AD754" i="23"/>
  <c r="AE754" i="23" s="1"/>
  <c r="AD753" i="23"/>
  <c r="AE753" i="23" s="1"/>
  <c r="AD752" i="23"/>
  <c r="AE752" i="23" s="1"/>
  <c r="AD751" i="23"/>
  <c r="AE751" i="23" s="1"/>
  <c r="AD750" i="23"/>
  <c r="AE750" i="23" s="1"/>
  <c r="AD749" i="23"/>
  <c r="AE749" i="23" s="1"/>
  <c r="AD748" i="23"/>
  <c r="AE748" i="23" s="1"/>
  <c r="AD747" i="23"/>
  <c r="AE747" i="23" s="1"/>
  <c r="AD746" i="23"/>
  <c r="AE746" i="23" s="1"/>
  <c r="AD745" i="23"/>
  <c r="AE745" i="23" s="1"/>
  <c r="AD744" i="23"/>
  <c r="AE744" i="23" s="1"/>
  <c r="AD743" i="23"/>
  <c r="AE743" i="23" s="1"/>
  <c r="AD742" i="23"/>
  <c r="AE742" i="23" s="1"/>
  <c r="AD741" i="23"/>
  <c r="AE741" i="23" s="1"/>
  <c r="AD740" i="23"/>
  <c r="AE740" i="23" s="1"/>
  <c r="AD739" i="23"/>
  <c r="AE739" i="23" s="1"/>
  <c r="AD738" i="23"/>
  <c r="AE738" i="23" s="1"/>
  <c r="AD737" i="23"/>
  <c r="AE737" i="23" s="1"/>
  <c r="AD736" i="23"/>
  <c r="AE736" i="23" s="1"/>
  <c r="AD735" i="23"/>
  <c r="AE735" i="23" s="1"/>
  <c r="AD734" i="23"/>
  <c r="AE734" i="23" s="1"/>
  <c r="AD733" i="23"/>
  <c r="AE733" i="23" s="1"/>
  <c r="AD732" i="23"/>
  <c r="AE732" i="23" s="1"/>
  <c r="AD731" i="23"/>
  <c r="AE731" i="23" s="1"/>
  <c r="AD730" i="23"/>
  <c r="AE730" i="23" s="1"/>
  <c r="AD729" i="23"/>
  <c r="AE729" i="23" s="1"/>
  <c r="AD728" i="23"/>
  <c r="AE728" i="23" s="1"/>
  <c r="AD727" i="23"/>
  <c r="AE727" i="23" s="1"/>
  <c r="AD726" i="23"/>
  <c r="AE726" i="23" s="1"/>
  <c r="AD725" i="23"/>
  <c r="AE725" i="23" s="1"/>
  <c r="AD724" i="23"/>
  <c r="AE724" i="23" s="1"/>
  <c r="AD723" i="23"/>
  <c r="AE723" i="23" s="1"/>
  <c r="AD722" i="23"/>
  <c r="AE722" i="23" s="1"/>
  <c r="AD721" i="23"/>
  <c r="AE721" i="23" s="1"/>
  <c r="AD720" i="23"/>
  <c r="AE720" i="23" s="1"/>
  <c r="AD678" i="23"/>
  <c r="AE678" i="23" s="1"/>
  <c r="AD677" i="23"/>
  <c r="AE677" i="23" s="1"/>
  <c r="AD676" i="23"/>
  <c r="AE676" i="23" s="1"/>
  <c r="AD675" i="23"/>
  <c r="AE675" i="23" s="1"/>
  <c r="AD674" i="23"/>
  <c r="AE674" i="23" s="1"/>
  <c r="AD673" i="23"/>
  <c r="AE673" i="23" s="1"/>
  <c r="AD672" i="23"/>
  <c r="AE672" i="23" s="1"/>
  <c r="AD671" i="23"/>
  <c r="AE671" i="23" s="1"/>
  <c r="AD670" i="23"/>
  <c r="AE670" i="23" s="1"/>
  <c r="AD669" i="23"/>
  <c r="AE669" i="23" s="1"/>
  <c r="AD668" i="23"/>
  <c r="AE668" i="23" s="1"/>
  <c r="AD667" i="23"/>
  <c r="AE667" i="23" s="1"/>
  <c r="AD666" i="23"/>
  <c r="AE666" i="23" s="1"/>
  <c r="AD665" i="23"/>
  <c r="AE665" i="23" s="1"/>
  <c r="AD664" i="23"/>
  <c r="AE664" i="23" s="1"/>
  <c r="AD663" i="23"/>
  <c r="AE663" i="23" s="1"/>
  <c r="AD662" i="23"/>
  <c r="AE662" i="23" s="1"/>
  <c r="AD661" i="23"/>
  <c r="AE661" i="23" s="1"/>
  <c r="AD660" i="23"/>
  <c r="AE660" i="23" s="1"/>
  <c r="AD659" i="23"/>
  <c r="AE659" i="23" s="1"/>
  <c r="AD658" i="23"/>
  <c r="AE658" i="23" s="1"/>
  <c r="AD657" i="23"/>
  <c r="AE657" i="23" s="1"/>
  <c r="AD656" i="23"/>
  <c r="AE656" i="23" s="1"/>
  <c r="AD655" i="23"/>
  <c r="AE655" i="23" s="1"/>
  <c r="AD654" i="23"/>
  <c r="AE654" i="23" s="1"/>
  <c r="AD653" i="23"/>
  <c r="AE653" i="23" s="1"/>
  <c r="AD652" i="23"/>
  <c r="AE652" i="23" s="1"/>
  <c r="AD651" i="23"/>
  <c r="AE651" i="23" s="1"/>
  <c r="AD650" i="23"/>
  <c r="AE650" i="23" s="1"/>
  <c r="AD649" i="23"/>
  <c r="AE649" i="23" s="1"/>
  <c r="AD648" i="23"/>
  <c r="AE648" i="23" s="1"/>
  <c r="AD647" i="23"/>
  <c r="AE647" i="23" s="1"/>
  <c r="AD646" i="23"/>
  <c r="AE646" i="23" s="1"/>
  <c r="AD645" i="23"/>
  <c r="AE645" i="23" s="1"/>
  <c r="AD644" i="23"/>
  <c r="AE644" i="23" s="1"/>
  <c r="AD643" i="23"/>
  <c r="AE643" i="23" s="1"/>
  <c r="AD642" i="23"/>
  <c r="AE642" i="23" s="1"/>
  <c r="AD641" i="23"/>
  <c r="AE641" i="23" s="1"/>
  <c r="AD640" i="23"/>
  <c r="AE640" i="23" s="1"/>
  <c r="AD639" i="23"/>
  <c r="AE639" i="23" s="1"/>
  <c r="AD638" i="23"/>
  <c r="AE638" i="23" s="1"/>
  <c r="AD637" i="23"/>
  <c r="AE637" i="23" s="1"/>
  <c r="AD636" i="23"/>
  <c r="AE636" i="23" s="1"/>
  <c r="AD635" i="23"/>
  <c r="AE635" i="23" s="1"/>
  <c r="AD634" i="23"/>
  <c r="AE634" i="23" s="1"/>
  <c r="AD633" i="23"/>
  <c r="AE633" i="23" s="1"/>
  <c r="AD632" i="23"/>
  <c r="AE632" i="23" s="1"/>
  <c r="AD631" i="23"/>
  <c r="AE631" i="23" s="1"/>
  <c r="AD630" i="23"/>
  <c r="AE630" i="23" s="1"/>
  <c r="AD629" i="23"/>
  <c r="AE629" i="23" s="1"/>
  <c r="AD628" i="23"/>
  <c r="AE628" i="23" s="1"/>
  <c r="AD627" i="23"/>
  <c r="AE627" i="23" s="1"/>
  <c r="AD626" i="23"/>
  <c r="AE626" i="23" s="1"/>
  <c r="AD625" i="23"/>
  <c r="AE625" i="23" s="1"/>
  <c r="AD624" i="23"/>
  <c r="AE624" i="23" s="1"/>
  <c r="AD623" i="23"/>
  <c r="AE623" i="23" s="1"/>
  <c r="AD622" i="23"/>
  <c r="AE622" i="23" s="1"/>
  <c r="AD621" i="23"/>
  <c r="AE621" i="23" s="1"/>
  <c r="AD620" i="23"/>
  <c r="AE620" i="23" s="1"/>
  <c r="AD619" i="23"/>
  <c r="AE619" i="23" s="1"/>
  <c r="AD618" i="23"/>
  <c r="AE618" i="23" s="1"/>
  <c r="AD617" i="23"/>
  <c r="AE617" i="23" s="1"/>
  <c r="AD616" i="23"/>
  <c r="AE616" i="23" s="1"/>
  <c r="AD615" i="23"/>
  <c r="AE615" i="23" s="1"/>
  <c r="AD614" i="23"/>
  <c r="AE614" i="23" s="1"/>
  <c r="AD613" i="23"/>
  <c r="AE613" i="23" s="1"/>
  <c r="AD612" i="23"/>
  <c r="AE612" i="23" s="1"/>
  <c r="AD611" i="23"/>
  <c r="AE611" i="23" s="1"/>
  <c r="AD610" i="23"/>
  <c r="AE610" i="23" s="1"/>
  <c r="AD609" i="23"/>
  <c r="AE609" i="23" s="1"/>
  <c r="AD608" i="23"/>
  <c r="AE608" i="23" s="1"/>
  <c r="AD607" i="23"/>
  <c r="AE607" i="23" s="1"/>
  <c r="AD606" i="23"/>
  <c r="AE606" i="23" s="1"/>
  <c r="AD605" i="23"/>
  <c r="AE605" i="23" s="1"/>
  <c r="AD604" i="23"/>
  <c r="AE604" i="23" s="1"/>
  <c r="AD603" i="23"/>
  <c r="AE603" i="23" s="1"/>
  <c r="AD602" i="23"/>
  <c r="AE602" i="23" s="1"/>
  <c r="AD601" i="23"/>
  <c r="AE601" i="23" s="1"/>
  <c r="AD600" i="23"/>
  <c r="AE600" i="23" s="1"/>
  <c r="AD599" i="23"/>
  <c r="AE599" i="23" s="1"/>
  <c r="AD598" i="23"/>
  <c r="AE598" i="23" s="1"/>
  <c r="AD597" i="23"/>
  <c r="AE597" i="23" s="1"/>
  <c r="AD596" i="23"/>
  <c r="AE596" i="23" s="1"/>
  <c r="AD595" i="23"/>
  <c r="AE595" i="23" s="1"/>
  <c r="AD594" i="23"/>
  <c r="AE594" i="23" s="1"/>
  <c r="AD593" i="23"/>
  <c r="AE593" i="23" s="1"/>
  <c r="AD592" i="23"/>
  <c r="AE592" i="23" s="1"/>
  <c r="AD591" i="23"/>
  <c r="AE591" i="23" s="1"/>
  <c r="AD590" i="23"/>
  <c r="AE590" i="23" s="1"/>
  <c r="AD589" i="23"/>
  <c r="AE589" i="23" s="1"/>
  <c r="AD588" i="23"/>
  <c r="AE588" i="23" s="1"/>
  <c r="AD587" i="23"/>
  <c r="AE587" i="23" s="1"/>
  <c r="AD586" i="23"/>
  <c r="AE586" i="23" s="1"/>
  <c r="AD585" i="23"/>
  <c r="AE585" i="23" s="1"/>
  <c r="AD584" i="23"/>
  <c r="AE584" i="23" s="1"/>
  <c r="AD583" i="23"/>
  <c r="AE583" i="23" s="1"/>
  <c r="AD582" i="23"/>
  <c r="AE582" i="23" s="1"/>
  <c r="AD581" i="23"/>
  <c r="AE581" i="23" s="1"/>
  <c r="AD580" i="23"/>
  <c r="AE580" i="23" s="1"/>
  <c r="AD579" i="23"/>
  <c r="AE579" i="23" s="1"/>
  <c r="AD578" i="23"/>
  <c r="AE578" i="23" s="1"/>
  <c r="AD577" i="23"/>
  <c r="AE577" i="23" s="1"/>
  <c r="AD576" i="23"/>
  <c r="AE576" i="23" s="1"/>
  <c r="AD575" i="23"/>
  <c r="AE575" i="23" s="1"/>
  <c r="AD574" i="23"/>
  <c r="AE574" i="23" s="1"/>
  <c r="AD573" i="23"/>
  <c r="AE573" i="23" s="1"/>
  <c r="AD572" i="23"/>
  <c r="AE572" i="23" s="1"/>
  <c r="AD571" i="23"/>
  <c r="AE571" i="23" s="1"/>
  <c r="AD570" i="23"/>
  <c r="AE570" i="23" s="1"/>
  <c r="AD569" i="23"/>
  <c r="AE569" i="23" s="1"/>
  <c r="AD568" i="23"/>
  <c r="AE568" i="23" s="1"/>
  <c r="AD567" i="23"/>
  <c r="AE567" i="23" s="1"/>
  <c r="AD566" i="23"/>
  <c r="AE566" i="23" s="1"/>
  <c r="AD565" i="23"/>
  <c r="AE565" i="23" s="1"/>
  <c r="AD564" i="23"/>
  <c r="AE564" i="23" s="1"/>
  <c r="AD563" i="23"/>
  <c r="AE563" i="23" s="1"/>
  <c r="AD562" i="23"/>
  <c r="AE562" i="23" s="1"/>
  <c r="AD561" i="23"/>
  <c r="AE561" i="23" s="1"/>
  <c r="AD560" i="23"/>
  <c r="AE560" i="23" s="1"/>
  <c r="AD559" i="23"/>
  <c r="AE559" i="23" s="1"/>
  <c r="AD558" i="23"/>
  <c r="AE558" i="23" s="1"/>
  <c r="AD557" i="23"/>
  <c r="AE557" i="23" s="1"/>
  <c r="AD556" i="23"/>
  <c r="AE556" i="23" s="1"/>
  <c r="AD555" i="23"/>
  <c r="AE555" i="23" s="1"/>
  <c r="AD554" i="23"/>
  <c r="AE554" i="23" s="1"/>
  <c r="AD553" i="23"/>
  <c r="AE553" i="23" s="1"/>
  <c r="AD552" i="23"/>
  <c r="AE552" i="23" s="1"/>
  <c r="AD551" i="23"/>
  <c r="AE551" i="23" s="1"/>
  <c r="AD550" i="23"/>
  <c r="AE550" i="23" s="1"/>
  <c r="AD549" i="23"/>
  <c r="AE549" i="23" s="1"/>
  <c r="AD548" i="23"/>
  <c r="AE548" i="23" s="1"/>
  <c r="AD547" i="23"/>
  <c r="AE547" i="23" s="1"/>
  <c r="AD546" i="23"/>
  <c r="AE546" i="23" s="1"/>
  <c r="AD545" i="23"/>
  <c r="AE545" i="23" s="1"/>
  <c r="AD544" i="23"/>
  <c r="AE544" i="23" s="1"/>
  <c r="AD543" i="23"/>
  <c r="AE543" i="23" s="1"/>
  <c r="AD542" i="23"/>
  <c r="AE542" i="23" s="1"/>
  <c r="AD541" i="23"/>
  <c r="AE541" i="23" s="1"/>
  <c r="AD540" i="23"/>
  <c r="AE540" i="23" s="1"/>
  <c r="AD539" i="23"/>
  <c r="AE539" i="23" s="1"/>
  <c r="AD538" i="23"/>
  <c r="AE538" i="23" s="1"/>
  <c r="AD537" i="23"/>
  <c r="AE537" i="23" s="1"/>
  <c r="AD536" i="23"/>
  <c r="AE536" i="23" s="1"/>
  <c r="AD535" i="23"/>
  <c r="AE535" i="23" s="1"/>
  <c r="AD534" i="23"/>
  <c r="AE534" i="23" s="1"/>
  <c r="AD533" i="23"/>
  <c r="AE533" i="23" s="1"/>
  <c r="AD532" i="23"/>
  <c r="AE532" i="23" s="1"/>
  <c r="AD531" i="23"/>
  <c r="AE531" i="23" s="1"/>
  <c r="AD530" i="23"/>
  <c r="AE530" i="23" s="1"/>
  <c r="AD529" i="23"/>
  <c r="AE529" i="23" s="1"/>
  <c r="AD528" i="23"/>
  <c r="AE528" i="23" s="1"/>
  <c r="AD527" i="23"/>
  <c r="AE527" i="23" s="1"/>
  <c r="AD526" i="23"/>
  <c r="AE526" i="23" s="1"/>
  <c r="AD525" i="23"/>
  <c r="AE525" i="23" s="1"/>
  <c r="AD524" i="23"/>
  <c r="AE524" i="23" s="1"/>
  <c r="AD523" i="23"/>
  <c r="AE523" i="23" s="1"/>
  <c r="AD522" i="23"/>
  <c r="AE522" i="23" s="1"/>
  <c r="AD521" i="23"/>
  <c r="AE521" i="23" s="1"/>
  <c r="AD520" i="23"/>
  <c r="AE520" i="23" s="1"/>
  <c r="AD519" i="23"/>
  <c r="AE519" i="23" s="1"/>
  <c r="AD518" i="23"/>
  <c r="AE518" i="23" s="1"/>
  <c r="AD517" i="23"/>
  <c r="AE517" i="23" s="1"/>
  <c r="AD516" i="23"/>
  <c r="AE516" i="23" s="1"/>
  <c r="AD515" i="23"/>
  <c r="AE515" i="23" s="1"/>
  <c r="AD514" i="23"/>
  <c r="AE514" i="23" s="1"/>
  <c r="AD513" i="23"/>
  <c r="AE513" i="23" s="1"/>
  <c r="AD512" i="23"/>
  <c r="AE512" i="23" s="1"/>
  <c r="AD511" i="23"/>
  <c r="AE511" i="23" s="1"/>
  <c r="AD510" i="23"/>
  <c r="AE510" i="23" s="1"/>
  <c r="AD509" i="23"/>
  <c r="AE509" i="23" s="1"/>
  <c r="AD508" i="23"/>
  <c r="AE508" i="23" s="1"/>
  <c r="AD507" i="23"/>
  <c r="AE507" i="23" s="1"/>
  <c r="AD506" i="23"/>
  <c r="AE506" i="23" s="1"/>
  <c r="AD505" i="23"/>
  <c r="AE505" i="23" s="1"/>
  <c r="AD504" i="23"/>
  <c r="AE504" i="23" s="1"/>
  <c r="AD503" i="23"/>
  <c r="AE503" i="23" s="1"/>
  <c r="AD502" i="23"/>
  <c r="AE502" i="23" s="1"/>
  <c r="AD501" i="23"/>
  <c r="AE501" i="23" s="1"/>
  <c r="AD500" i="23"/>
  <c r="AE500" i="23" s="1"/>
  <c r="AD499" i="23"/>
  <c r="AE499" i="23" s="1"/>
  <c r="AD498" i="23"/>
  <c r="AE498" i="23" s="1"/>
  <c r="AD497" i="23"/>
  <c r="AE497" i="23" s="1"/>
  <c r="AD496" i="23"/>
  <c r="AE496" i="23" s="1"/>
  <c r="AD495" i="23"/>
  <c r="AE495" i="23" s="1"/>
  <c r="AD494" i="23"/>
  <c r="AE494" i="23" s="1"/>
  <c r="AD493" i="23"/>
  <c r="AE493" i="23" s="1"/>
  <c r="AD492" i="23"/>
  <c r="AE492" i="23" s="1"/>
  <c r="AD491" i="23"/>
  <c r="AE491" i="23" s="1"/>
  <c r="AD490" i="23"/>
  <c r="AE490" i="23" s="1"/>
  <c r="AD489" i="23"/>
  <c r="AE489" i="23" s="1"/>
  <c r="AD488" i="23"/>
  <c r="AE488" i="23" s="1"/>
  <c r="AD487" i="23"/>
  <c r="AE487" i="23" s="1"/>
  <c r="AD486" i="23"/>
  <c r="AE486" i="23" s="1"/>
  <c r="AD485" i="23"/>
  <c r="AE485" i="23" s="1"/>
  <c r="AD484" i="23"/>
  <c r="AE484" i="23" s="1"/>
  <c r="AD483" i="23"/>
  <c r="AE483" i="23" s="1"/>
  <c r="AD482" i="23"/>
  <c r="AE482" i="23" s="1"/>
  <c r="AD481" i="23"/>
  <c r="AE481" i="23" s="1"/>
  <c r="AD480" i="23"/>
  <c r="AE480" i="23" s="1"/>
  <c r="AD479" i="23"/>
  <c r="AE479" i="23" s="1"/>
  <c r="AD478" i="23"/>
  <c r="AE478" i="23" s="1"/>
  <c r="AD477" i="23"/>
  <c r="AE477" i="23" s="1"/>
  <c r="AD476" i="23"/>
  <c r="AE476" i="23" s="1"/>
  <c r="AD475" i="23"/>
  <c r="AE475" i="23" s="1"/>
  <c r="AD474" i="23"/>
  <c r="AE474" i="23" s="1"/>
  <c r="AD473" i="23"/>
  <c r="AE473" i="23" s="1"/>
  <c r="AD472" i="23"/>
  <c r="AE472" i="23" s="1"/>
  <c r="AD471" i="23"/>
  <c r="AE471" i="23" s="1"/>
  <c r="AD470" i="23"/>
  <c r="AE470" i="23" s="1"/>
  <c r="AD469" i="23"/>
  <c r="AE469" i="23" s="1"/>
  <c r="AD468" i="23"/>
  <c r="AE468" i="23" s="1"/>
  <c r="AD467" i="23"/>
  <c r="AE467" i="23" s="1"/>
  <c r="AD466" i="23"/>
  <c r="AE466" i="23" s="1"/>
  <c r="AD465" i="23"/>
  <c r="AE465" i="23" s="1"/>
  <c r="AD464" i="23"/>
  <c r="AE464" i="23" s="1"/>
  <c r="AD463" i="23"/>
  <c r="AE463" i="23" s="1"/>
  <c r="AD462" i="23"/>
  <c r="AE462" i="23" s="1"/>
  <c r="AD461" i="23"/>
  <c r="AE461" i="23" s="1"/>
  <c r="AD460" i="23"/>
  <c r="AE460" i="23" s="1"/>
  <c r="AD459" i="23"/>
  <c r="AE459" i="23" s="1"/>
  <c r="AD458" i="23"/>
  <c r="AE458" i="23" s="1"/>
  <c r="AD457" i="23"/>
  <c r="AE457" i="23" s="1"/>
  <c r="AD456" i="23"/>
  <c r="AE456" i="23" s="1"/>
  <c r="AD455" i="23"/>
  <c r="AE455" i="23" s="1"/>
  <c r="AD454" i="23"/>
  <c r="AE454" i="23" s="1"/>
  <c r="AD453" i="23"/>
  <c r="AE453" i="23" s="1"/>
  <c r="AD452" i="23"/>
  <c r="AE452" i="23" s="1"/>
  <c r="AD451" i="23"/>
  <c r="AE451" i="23" s="1"/>
  <c r="AD450" i="23"/>
  <c r="AE450" i="23" s="1"/>
  <c r="AD449" i="23"/>
  <c r="AE449" i="23" s="1"/>
  <c r="AD448" i="23"/>
  <c r="AE448" i="23" s="1"/>
  <c r="AD447" i="23"/>
  <c r="AE447" i="23" s="1"/>
  <c r="AD446" i="23"/>
  <c r="AE446" i="23" s="1"/>
  <c r="AD445" i="23"/>
  <c r="AE445" i="23" s="1"/>
  <c r="AD444" i="23"/>
  <c r="AE444" i="23" s="1"/>
  <c r="AD443" i="23"/>
  <c r="AE443" i="23" s="1"/>
  <c r="AD442" i="23"/>
  <c r="AE442" i="23" s="1"/>
  <c r="AD441" i="23"/>
  <c r="AE441" i="23" s="1"/>
  <c r="AD440" i="23"/>
  <c r="AE440" i="23" s="1"/>
  <c r="AD439" i="23"/>
  <c r="AE439" i="23" s="1"/>
  <c r="AD438" i="23"/>
  <c r="AE438" i="23" s="1"/>
  <c r="AD437" i="23"/>
  <c r="AE437" i="23" s="1"/>
  <c r="AD436" i="23"/>
  <c r="AE436" i="23" s="1"/>
  <c r="AD435" i="23"/>
  <c r="AE435" i="23" s="1"/>
  <c r="AD434" i="23"/>
  <c r="AE434" i="23" s="1"/>
  <c r="AD433" i="23"/>
  <c r="AE433" i="23" s="1"/>
  <c r="AD432" i="23"/>
  <c r="AE432" i="23" s="1"/>
  <c r="AD431" i="23"/>
  <c r="AE431" i="23" s="1"/>
  <c r="AD430" i="23"/>
  <c r="AE430" i="23" s="1"/>
  <c r="AD429" i="23"/>
  <c r="AE429" i="23" s="1"/>
  <c r="AD428" i="23"/>
  <c r="AE428" i="23" s="1"/>
  <c r="AD427" i="23"/>
  <c r="AE427" i="23" s="1"/>
  <c r="AD426" i="23"/>
  <c r="AE426" i="23" s="1"/>
  <c r="AD425" i="23"/>
  <c r="AE425" i="23" s="1"/>
  <c r="AD424" i="23"/>
  <c r="AE424" i="23" s="1"/>
  <c r="AD423" i="23"/>
  <c r="AE423" i="23" s="1"/>
  <c r="AD422" i="23"/>
  <c r="AE422" i="23" s="1"/>
  <c r="AD421" i="23"/>
  <c r="AE421" i="23" s="1"/>
  <c r="AD420" i="23"/>
  <c r="AE420" i="23" s="1"/>
  <c r="AD419" i="23"/>
  <c r="AE419" i="23" s="1"/>
  <c r="AD418" i="23"/>
  <c r="AE418" i="23" s="1"/>
  <c r="AD417" i="23"/>
  <c r="AE417" i="23" s="1"/>
  <c r="AD416" i="23"/>
  <c r="AE416" i="23" s="1"/>
  <c r="AD415" i="23"/>
  <c r="AE415" i="23" s="1"/>
  <c r="AD414" i="23"/>
  <c r="AE414" i="23" s="1"/>
  <c r="AD413" i="23"/>
  <c r="AE413" i="23" s="1"/>
  <c r="AD412" i="23"/>
  <c r="AE412" i="23" s="1"/>
  <c r="AD411" i="23"/>
  <c r="AE411" i="23" s="1"/>
  <c r="AD410" i="23"/>
  <c r="AE410" i="23" s="1"/>
  <c r="AD409" i="23"/>
  <c r="AE409" i="23" s="1"/>
  <c r="AD408" i="23"/>
  <c r="AE408" i="23" s="1"/>
  <c r="AD407" i="23"/>
  <c r="AE407" i="23" s="1"/>
  <c r="AD406" i="23"/>
  <c r="AE406" i="23" s="1"/>
  <c r="AD405" i="23"/>
  <c r="AE405" i="23" s="1"/>
  <c r="AD404" i="23"/>
  <c r="AE404" i="23" s="1"/>
  <c r="AD403" i="23"/>
  <c r="AE403" i="23" s="1"/>
  <c r="AD402" i="23"/>
  <c r="AE402" i="23" s="1"/>
  <c r="AD401" i="23"/>
  <c r="AE401" i="23" s="1"/>
  <c r="AD400" i="23"/>
  <c r="AE400" i="23" s="1"/>
  <c r="AD399" i="23"/>
  <c r="AE399" i="23" s="1"/>
  <c r="AD398" i="23"/>
  <c r="AE398" i="23" s="1"/>
  <c r="AD397" i="23"/>
  <c r="AE397" i="23" s="1"/>
  <c r="AD396" i="23"/>
  <c r="AE396" i="23" s="1"/>
  <c r="AD395" i="23"/>
  <c r="AE395" i="23" s="1"/>
  <c r="AD394" i="23"/>
  <c r="AE394" i="23" s="1"/>
  <c r="AD393" i="23"/>
  <c r="AE393" i="23" s="1"/>
  <c r="AD392" i="23"/>
  <c r="AE392" i="23" s="1"/>
  <c r="AD391" i="23"/>
  <c r="AE391" i="23" s="1"/>
  <c r="AD390" i="23"/>
  <c r="AE390" i="23" s="1"/>
  <c r="AD389" i="23"/>
  <c r="AE389" i="23" s="1"/>
  <c r="AD388" i="23"/>
  <c r="AE388" i="23" s="1"/>
  <c r="AD387" i="23"/>
  <c r="AE387" i="23" s="1"/>
  <c r="AD386" i="23"/>
  <c r="AE386" i="23" s="1"/>
  <c r="AD385" i="23"/>
  <c r="AE385" i="23" s="1"/>
  <c r="AD225" i="23"/>
  <c r="AD224" i="23"/>
  <c r="AD223" i="23"/>
  <c r="AD222" i="23"/>
  <c r="AD221" i="23"/>
  <c r="AD220" i="23"/>
  <c r="AD219" i="23"/>
  <c r="AD218" i="23"/>
  <c r="AD217" i="23"/>
  <c r="AD216" i="23"/>
  <c r="AD215" i="23"/>
  <c r="AD214" i="23"/>
  <c r="AD213" i="23"/>
  <c r="AD212" i="23"/>
  <c r="AD211" i="23"/>
  <c r="AD210" i="23"/>
  <c r="AD209" i="23"/>
  <c r="AD208" i="23"/>
  <c r="AD207" i="23"/>
  <c r="AD206" i="23"/>
  <c r="AD205" i="23"/>
  <c r="AD204" i="23"/>
  <c r="AD203" i="23"/>
  <c r="AD202" i="23"/>
  <c r="AD201" i="23"/>
  <c r="AD200" i="23"/>
  <c r="AD199" i="23"/>
  <c r="AD198" i="23"/>
  <c r="AD197" i="23"/>
  <c r="AD196" i="23"/>
  <c r="AD195" i="23"/>
  <c r="AD194" i="23"/>
  <c r="AD193" i="23"/>
  <c r="AD192" i="23"/>
  <c r="AD191" i="23"/>
  <c r="AD190" i="23"/>
  <c r="AD189" i="23"/>
  <c r="AD188" i="23"/>
  <c r="AD187" i="23"/>
  <c r="AD186" i="23"/>
  <c r="AD185" i="23"/>
  <c r="AD184" i="23"/>
  <c r="AD183" i="23"/>
  <c r="AD182" i="23"/>
  <c r="AD181" i="23"/>
  <c r="AD180" i="23"/>
  <c r="AD179" i="23"/>
  <c r="AD178" i="23"/>
  <c r="AD177" i="23"/>
  <c r="AD176" i="23"/>
  <c r="AD175" i="23"/>
  <c r="AD174" i="23"/>
  <c r="AD173" i="23"/>
  <c r="AD172" i="23"/>
  <c r="AD171" i="23"/>
  <c r="AD170" i="23"/>
  <c r="AD169" i="23"/>
  <c r="AD168" i="23"/>
  <c r="AD167" i="23"/>
  <c r="AD166" i="23"/>
  <c r="AD165" i="23"/>
  <c r="AD164" i="23"/>
  <c r="AD163" i="23"/>
  <c r="AD162" i="23"/>
  <c r="AD161" i="23"/>
  <c r="AD160" i="23"/>
  <c r="AD159" i="23"/>
  <c r="AD158" i="23"/>
  <c r="AD157" i="23"/>
  <c r="AD156" i="23"/>
  <c r="AD155" i="23"/>
  <c r="AD154" i="23"/>
  <c r="AD153" i="23"/>
  <c r="AD152" i="23"/>
  <c r="AD151" i="23"/>
  <c r="AD150" i="23"/>
  <c r="AD149" i="23"/>
  <c r="AD148" i="23"/>
  <c r="AD147" i="23"/>
  <c r="AD146" i="23"/>
  <c r="AD145" i="23"/>
  <c r="AD144" i="23"/>
  <c r="AD143" i="23"/>
  <c r="AD142" i="23"/>
  <c r="AD141" i="23"/>
  <c r="AD140" i="23"/>
  <c r="AD139" i="23"/>
  <c r="AD138" i="23"/>
  <c r="AD137" i="23"/>
  <c r="AD136" i="23"/>
  <c r="AD135" i="23"/>
  <c r="AD134" i="23"/>
  <c r="AD133" i="23"/>
  <c r="AD132" i="23"/>
  <c r="AD131" i="23"/>
  <c r="AD130" i="23"/>
  <c r="AD129" i="23"/>
  <c r="AD128" i="23"/>
  <c r="AD127" i="23"/>
  <c r="AD126" i="23"/>
  <c r="AD125" i="23"/>
  <c r="AD124" i="23"/>
  <c r="AD123" i="23"/>
  <c r="AD122" i="23"/>
  <c r="AD121" i="23"/>
  <c r="AD120" i="23"/>
  <c r="AD119" i="23"/>
  <c r="AD118" i="23"/>
  <c r="AD117" i="23"/>
  <c r="AD116" i="23"/>
  <c r="AD115" i="23"/>
  <c r="AD114" i="23"/>
  <c r="AD113" i="23"/>
  <c r="AD112" i="23"/>
  <c r="AD111" i="23"/>
  <c r="AD110" i="23"/>
  <c r="AD109" i="23"/>
  <c r="AD108" i="23"/>
  <c r="AD107" i="23"/>
  <c r="AD106" i="23"/>
  <c r="AD105" i="23"/>
  <c r="AD104" i="23"/>
  <c r="AD103" i="23"/>
  <c r="AD102" i="23"/>
  <c r="AD101" i="23"/>
  <c r="AD100" i="23"/>
  <c r="AD99" i="23"/>
  <c r="AD98" i="23"/>
  <c r="AD97" i="23"/>
  <c r="AD96" i="23"/>
  <c r="AD95" i="23"/>
  <c r="AD94" i="23"/>
  <c r="AD93" i="23"/>
  <c r="AD92" i="23"/>
  <c r="AD91" i="23"/>
  <c r="AD90" i="23"/>
  <c r="AD89" i="23"/>
  <c r="AD88" i="23"/>
  <c r="AD87" i="23"/>
  <c r="AD86" i="23"/>
  <c r="AD85" i="23"/>
  <c r="AD84" i="23"/>
  <c r="AD83" i="23"/>
  <c r="AD82" i="23"/>
  <c r="AD81" i="23"/>
  <c r="AD80" i="23"/>
  <c r="AD79" i="23"/>
  <c r="AD78" i="23"/>
  <c r="AD77" i="23"/>
  <c r="AD76" i="23"/>
  <c r="AD75" i="23"/>
  <c r="AD74" i="23"/>
  <c r="AD73" i="23"/>
  <c r="AD72" i="23"/>
  <c r="AD71" i="23"/>
  <c r="AD70" i="23"/>
  <c r="AD69" i="23"/>
  <c r="AD68" i="23"/>
  <c r="AD67" i="23"/>
  <c r="AD66" i="23"/>
  <c r="AD65" i="23"/>
  <c r="AD64" i="23"/>
  <c r="AD63" i="23"/>
  <c r="AD62" i="23"/>
  <c r="AD61" i="23"/>
  <c r="AD60" i="23"/>
  <c r="AD59" i="23"/>
  <c r="AD58" i="23"/>
  <c r="AD57" i="23"/>
  <c r="AD56" i="23"/>
  <c r="AD55" i="23"/>
  <c r="AD54" i="23"/>
  <c r="AD53" i="23"/>
  <c r="AD52" i="23"/>
  <c r="AD51" i="23"/>
  <c r="AD50" i="23"/>
  <c r="AD49" i="23"/>
  <c r="AD48" i="23"/>
  <c r="AD47" i="23"/>
  <c r="AD46" i="23"/>
  <c r="AD45" i="23"/>
  <c r="AD44" i="23"/>
  <c r="AD43" i="23"/>
  <c r="AD42" i="23"/>
  <c r="AD41" i="23"/>
  <c r="AD40" i="23"/>
  <c r="AD39" i="23"/>
  <c r="AD38" i="23"/>
  <c r="AD37" i="23"/>
  <c r="AD36" i="23"/>
  <c r="AD35" i="23"/>
  <c r="AD34" i="23"/>
  <c r="AD33" i="23"/>
  <c r="AD32" i="23"/>
  <c r="AD31" i="23"/>
  <c r="AD30" i="23"/>
  <c r="AD29" i="23"/>
  <c r="AD28" i="23"/>
  <c r="AD27" i="23"/>
  <c r="AD26" i="23"/>
  <c r="AD25" i="23"/>
  <c r="AD24" i="23"/>
  <c r="AD23" i="23"/>
  <c r="AD22" i="23"/>
  <c r="AD21" i="23"/>
  <c r="AD20" i="23"/>
  <c r="AD19" i="23"/>
  <c r="AD18" i="23"/>
  <c r="AD17" i="23"/>
  <c r="AD16" i="23"/>
  <c r="AD15" i="23"/>
  <c r="AD2865" i="23"/>
  <c r="AE2865" i="23" s="1"/>
  <c r="AD2864" i="23"/>
  <c r="AE2864" i="23" s="1"/>
  <c r="AD2863" i="23"/>
  <c r="AE2863" i="23" s="1"/>
  <c r="AD2862" i="23"/>
  <c r="AE2862" i="23" s="1"/>
  <c r="AD2861" i="23"/>
  <c r="AE2861" i="23" s="1"/>
  <c r="AD2860" i="23"/>
  <c r="AE2860" i="23" s="1"/>
  <c r="AD2859" i="23"/>
  <c r="AE2859" i="23" s="1"/>
  <c r="AD2858" i="23"/>
  <c r="AE2858" i="23" s="1"/>
  <c r="AD2857" i="23"/>
  <c r="AE2857" i="23" s="1"/>
  <c r="AD2856" i="23"/>
  <c r="AE2856" i="23" s="1"/>
  <c r="AD2855" i="23"/>
  <c r="AE2855" i="23" s="1"/>
  <c r="AD2854" i="23"/>
  <c r="AE2854" i="23" s="1"/>
  <c r="AD2853" i="23"/>
  <c r="AE2853" i="23" s="1"/>
  <c r="AD2283" i="23"/>
  <c r="AE2283" i="23" s="1"/>
  <c r="AD2282" i="23"/>
  <c r="AE2282" i="23" s="1"/>
  <c r="AD2281" i="23"/>
  <c r="AE2281" i="23" s="1"/>
  <c r="AD2280" i="23"/>
  <c r="AE2280" i="23" s="1"/>
  <c r="AD2279" i="23"/>
  <c r="AE2279" i="23" s="1"/>
  <c r="AD2278" i="23"/>
  <c r="AE2278" i="23" s="1"/>
  <c r="AD2277" i="23"/>
  <c r="AE2277" i="23" s="1"/>
  <c r="AD2276" i="23"/>
  <c r="AE2276" i="23" s="1"/>
  <c r="AI2276" i="23" s="1"/>
  <c r="AT2276" i="23" s="1"/>
  <c r="AD2275" i="23"/>
  <c r="AE2275" i="23" s="1"/>
  <c r="AD2274" i="23"/>
  <c r="AE2274" i="23" s="1"/>
  <c r="AD2273" i="23"/>
  <c r="AE2273" i="23" s="1"/>
  <c r="AD2272" i="23"/>
  <c r="AE2272" i="23" s="1"/>
  <c r="AD1871" i="23"/>
  <c r="AE1871" i="23" s="1"/>
  <c r="AD1870" i="23"/>
  <c r="AE1870" i="23" s="1"/>
  <c r="AD1869" i="23"/>
  <c r="AE1869" i="23" s="1"/>
  <c r="AD1868" i="23"/>
  <c r="AE1868" i="23" s="1"/>
  <c r="AD1867" i="23"/>
  <c r="AE1867" i="23" s="1"/>
  <c r="AD1866" i="23"/>
  <c r="AE1866" i="23" s="1"/>
  <c r="AD1865" i="23"/>
  <c r="AE1865" i="23" s="1"/>
  <c r="AD1464" i="23"/>
  <c r="AE1464" i="23" s="1"/>
  <c r="AD1463" i="23"/>
  <c r="AE1463" i="23" s="1"/>
  <c r="AD1462" i="23"/>
  <c r="AE1462" i="23" s="1"/>
  <c r="AD1461" i="23"/>
  <c r="AE1461" i="23" s="1"/>
  <c r="AD1460" i="23"/>
  <c r="AE1460" i="23" s="1"/>
  <c r="AD1459" i="23"/>
  <c r="AE1459" i="23" s="1"/>
  <c r="AD1458" i="23"/>
  <c r="AE1458" i="23" s="1"/>
  <c r="AD1020" i="23"/>
  <c r="AE1020" i="23" s="1"/>
  <c r="AD1019" i="23"/>
  <c r="AE1019" i="23" s="1"/>
  <c r="AD1018" i="23"/>
  <c r="AE1018" i="23" s="1"/>
  <c r="AD1017" i="23"/>
  <c r="AE1017" i="23" s="1"/>
  <c r="AD1016" i="23"/>
  <c r="AE1016" i="23" s="1"/>
  <c r="AD1015" i="23"/>
  <c r="AE1015" i="23" s="1"/>
  <c r="AD719" i="23"/>
  <c r="AE719" i="23" s="1"/>
  <c r="AD718" i="23"/>
  <c r="AE718" i="23" s="1"/>
  <c r="AD717" i="23"/>
  <c r="AE717" i="23" s="1"/>
  <c r="AD716" i="23"/>
  <c r="AE716" i="23" s="1"/>
  <c r="AD715" i="23"/>
  <c r="AE715" i="23" s="1"/>
  <c r="AD714" i="23"/>
  <c r="AE714" i="23" s="1"/>
  <c r="AD713" i="23"/>
  <c r="AE713" i="23" s="1"/>
  <c r="AD712" i="23"/>
  <c r="AE712" i="23" s="1"/>
  <c r="AD384" i="23"/>
  <c r="AE384" i="23" s="1"/>
  <c r="AD383" i="23"/>
  <c r="AE383" i="23" s="1"/>
  <c r="AD382" i="23"/>
  <c r="AE382" i="23" s="1"/>
  <c r="AD381" i="23"/>
  <c r="AE381" i="23" s="1"/>
  <c r="AD380" i="23"/>
  <c r="AE380" i="23" s="1"/>
  <c r="AD379" i="23"/>
  <c r="AE379" i="23" s="1"/>
  <c r="AI379" i="23" s="1"/>
  <c r="AT379" i="23" s="1"/>
  <c r="AD378" i="23"/>
  <c r="AE378" i="23" s="1"/>
  <c r="AD14" i="23"/>
  <c r="AE14" i="23" s="1"/>
  <c r="AD13" i="23"/>
  <c r="AE13" i="23" s="1"/>
  <c r="AD12" i="23"/>
  <c r="AE12" i="23" s="1"/>
  <c r="AD11" i="23"/>
  <c r="AE11" i="23" s="1"/>
  <c r="AD10" i="23"/>
  <c r="AE10" i="23" s="1"/>
  <c r="AD9" i="23"/>
  <c r="AE9" i="23" s="1"/>
  <c r="AD8" i="23"/>
  <c r="AE8" i="23" s="1"/>
  <c r="AD7" i="23"/>
  <c r="AE7" i="23" s="1"/>
  <c r="AD6" i="23"/>
  <c r="AE6" i="23" s="1"/>
  <c r="AD4" i="23"/>
  <c r="AD2271" i="23"/>
  <c r="AE2271" i="23" s="1"/>
  <c r="AD2270" i="23"/>
  <c r="AE2270" i="23" s="1"/>
  <c r="AH2849" i="23"/>
  <c r="AH1829" i="23"/>
  <c r="AH3356" i="23"/>
  <c r="AH3293" i="23"/>
  <c r="AH229" i="23"/>
  <c r="AH2231" i="23"/>
  <c r="AH2230" i="23"/>
  <c r="AH3355" i="23"/>
  <c r="AH3292" i="23"/>
  <c r="AH2794" i="23"/>
  <c r="AH228" i="23"/>
  <c r="AH1815" i="23"/>
  <c r="AH3291" i="23"/>
  <c r="AH346" i="23"/>
  <c r="AH2229" i="23"/>
  <c r="AH345" i="23"/>
  <c r="AH681" i="23"/>
  <c r="AH2793" i="23"/>
  <c r="AH680" i="23"/>
  <c r="AH344" i="23"/>
  <c r="AH227" i="23"/>
  <c r="AH226" i="23"/>
  <c r="AH2240" i="23"/>
  <c r="AH1439" i="23"/>
  <c r="AH2228" i="23"/>
  <c r="AH343" i="23"/>
  <c r="AH3290" i="23"/>
  <c r="AH2792" i="23"/>
  <c r="AH1856" i="23"/>
  <c r="AH679" i="23"/>
  <c r="AH3364" i="23"/>
  <c r="AH3363" i="23"/>
  <c r="AH2852" i="23"/>
  <c r="AH2851" i="23"/>
  <c r="AH2850" i="23"/>
  <c r="AH2269" i="23"/>
  <c r="AH1863" i="23"/>
  <c r="AH1862" i="23"/>
  <c r="AH1457" i="23"/>
  <c r="AH711" i="23"/>
  <c r="AH377" i="23"/>
  <c r="AH376" i="23"/>
  <c r="AH3354" i="23"/>
  <c r="AH3353" i="23"/>
  <c r="AH3352" i="23"/>
  <c r="AH3351" i="23"/>
  <c r="AH3350" i="23"/>
  <c r="AH3349" i="23"/>
  <c r="AH3348" i="23"/>
  <c r="AH3347" i="23"/>
  <c r="AH3346" i="23"/>
  <c r="AH3345" i="23"/>
  <c r="AH3344" i="23"/>
  <c r="AH3343" i="23"/>
  <c r="AH3342" i="23"/>
  <c r="AH3341" i="23"/>
  <c r="AH3339" i="23"/>
  <c r="AH3338" i="23"/>
  <c r="AH3337" i="23"/>
  <c r="AH3336" i="23"/>
  <c r="AH3335" i="23"/>
  <c r="AH3334" i="23"/>
  <c r="AH3333" i="23"/>
  <c r="AH3332" i="23"/>
  <c r="AH3331" i="23"/>
  <c r="AH3330" i="23"/>
  <c r="AH3329" i="23"/>
  <c r="AH3328" i="23"/>
  <c r="AH3327" i="23"/>
  <c r="AH3326" i="23"/>
  <c r="AH3325" i="23"/>
  <c r="AH2848" i="23"/>
  <c r="AH2847" i="23"/>
  <c r="AH2846" i="23"/>
  <c r="AH2845" i="23"/>
  <c r="AH2843" i="23"/>
  <c r="AH2842" i="23"/>
  <c r="AH2841" i="23"/>
  <c r="AH2840" i="23"/>
  <c r="AH2839" i="23"/>
  <c r="AH2838" i="23"/>
  <c r="AH2837" i="23"/>
  <c r="AH2836" i="23"/>
  <c r="AH2835" i="23"/>
  <c r="AH2834" i="23"/>
  <c r="AH2833" i="23"/>
  <c r="AH2832" i="23"/>
  <c r="AH2831" i="23"/>
  <c r="AH2830" i="23"/>
  <c r="AH2829" i="23"/>
  <c r="AH2828" i="23"/>
  <c r="AH2827" i="23"/>
  <c r="AH2826" i="23"/>
  <c r="AH2825" i="23"/>
  <c r="AH2824" i="23"/>
  <c r="AH2823" i="23"/>
  <c r="AH2822" i="23"/>
  <c r="AH2820" i="23"/>
  <c r="AH2819" i="23"/>
  <c r="AH2818" i="23"/>
  <c r="AH2817" i="23"/>
  <c r="AH2816" i="23"/>
  <c r="AH2815" i="23"/>
  <c r="AH2264" i="23"/>
  <c r="AH2263" i="23"/>
  <c r="AH2262" i="23"/>
  <c r="AH2261" i="23"/>
  <c r="AH2260" i="23"/>
  <c r="AH2259" i="23"/>
  <c r="AH2258" i="23"/>
  <c r="AH2257" i="23"/>
  <c r="AH2256" i="23"/>
  <c r="AH2255" i="23"/>
  <c r="AH2254" i="23"/>
  <c r="AH2253" i="23"/>
  <c r="AH2252" i="23"/>
  <c r="AH2251" i="23"/>
  <c r="AH2250" i="23"/>
  <c r="AH2249" i="23"/>
  <c r="AH2248" i="23"/>
  <c r="AH2247" i="23"/>
  <c r="AH2245" i="23"/>
  <c r="AH2244" i="23"/>
  <c r="AH2243" i="23"/>
  <c r="AH2242" i="23"/>
  <c r="AH2241" i="23"/>
  <c r="AH1855" i="23"/>
  <c r="AH1854" i="23"/>
  <c r="AH1853" i="23"/>
  <c r="AH1852" i="23"/>
  <c r="AH1851" i="23"/>
  <c r="AH1850" i="23"/>
  <c r="AH1849" i="23"/>
  <c r="AH1848" i="23"/>
  <c r="AH1847" i="23"/>
  <c r="AH1846" i="23"/>
  <c r="AH1845" i="23"/>
  <c r="AH1844" i="23"/>
  <c r="AH1843" i="23"/>
  <c r="AH1842" i="23"/>
  <c r="AH1841" i="23"/>
  <c r="AH1840" i="23"/>
  <c r="AH1839" i="23"/>
  <c r="AH1838" i="23"/>
  <c r="AH1836" i="23"/>
  <c r="AH1835" i="23"/>
  <c r="AH1834" i="23"/>
  <c r="AH1833" i="23"/>
  <c r="AH1832" i="23"/>
  <c r="AH1831" i="23"/>
  <c r="AH1453" i="23"/>
  <c r="AH1452" i="23"/>
  <c r="AH1451" i="23"/>
  <c r="AH1450" i="23"/>
  <c r="AH1449" i="23"/>
  <c r="AH1448" i="23"/>
  <c r="AH1447" i="23"/>
  <c r="AH1446" i="23"/>
  <c r="AH1445" i="23"/>
  <c r="AH1444" i="23"/>
  <c r="AH1443" i="23"/>
  <c r="AH1442" i="23"/>
  <c r="AH1441" i="23"/>
  <c r="AH1440" i="23"/>
  <c r="AH1009" i="23"/>
  <c r="AH1008" i="23"/>
  <c r="AH1007" i="23"/>
  <c r="AH1006" i="23"/>
  <c r="AH1005" i="23"/>
  <c r="AH1004" i="23"/>
  <c r="AH1003" i="23"/>
  <c r="AH1002" i="23"/>
  <c r="AH1001" i="23"/>
  <c r="AH1000" i="23"/>
  <c r="AH999" i="23"/>
  <c r="AH998" i="23"/>
  <c r="AH997" i="23"/>
  <c r="AH996" i="23"/>
  <c r="AH995" i="23"/>
  <c r="AH994" i="23"/>
  <c r="AH993" i="23"/>
  <c r="AH992" i="23"/>
  <c r="AH703" i="23"/>
  <c r="AH702" i="23"/>
  <c r="AH701" i="23"/>
  <c r="AH700" i="23"/>
  <c r="AH699" i="23"/>
  <c r="AH697" i="23"/>
  <c r="AH696" i="23"/>
  <c r="AH695" i="23"/>
  <c r="AH694" i="23"/>
  <c r="AH693" i="23"/>
  <c r="AH342" i="23"/>
  <c r="AH341" i="23"/>
  <c r="AH340" i="23"/>
  <c r="AH339" i="23"/>
  <c r="AH338" i="23"/>
  <c r="AH337" i="23"/>
  <c r="AH336" i="23"/>
  <c r="AH335" i="23"/>
  <c r="AH334" i="23"/>
  <c r="AH332" i="23"/>
  <c r="AH331" i="23"/>
  <c r="AH330" i="23"/>
  <c r="AH329" i="23"/>
  <c r="AH328" i="23"/>
  <c r="AH327" i="23"/>
  <c r="AH326" i="23"/>
  <c r="AH325" i="23"/>
  <c r="AH324" i="23"/>
  <c r="AH323" i="23"/>
  <c r="AH322" i="23"/>
  <c r="AH321" i="23"/>
  <c r="AH320" i="23"/>
  <c r="AH319" i="23"/>
  <c r="AH318" i="23"/>
  <c r="AH317" i="23"/>
  <c r="AH316" i="23"/>
  <c r="AH315" i="23"/>
  <c r="AH314" i="23"/>
  <c r="AH313" i="23"/>
  <c r="AH312" i="23"/>
  <c r="AH311" i="23"/>
  <c r="AH310" i="23"/>
  <c r="AH309" i="23"/>
  <c r="AH308" i="23"/>
  <c r="AH307" i="23"/>
  <c r="AH306" i="23"/>
  <c r="AH305" i="23"/>
  <c r="AH304" i="23"/>
  <c r="AH303" i="23"/>
  <c r="AH302" i="23"/>
  <c r="AH301" i="23"/>
  <c r="AH300" i="23"/>
  <c r="AH299" i="23"/>
  <c r="AH298" i="23"/>
  <c r="AH297" i="23"/>
  <c r="AH296" i="23"/>
  <c r="AH295" i="23"/>
  <c r="AH294" i="23"/>
  <c r="AH293" i="23"/>
  <c r="AH292" i="23"/>
  <c r="AH291" i="23"/>
  <c r="AH290" i="23"/>
  <c r="AH289" i="23"/>
  <c r="AH288" i="23"/>
  <c r="AH287" i="23"/>
  <c r="AH286" i="23"/>
  <c r="AH285" i="23"/>
  <c r="AH284" i="23"/>
  <c r="AH283" i="23"/>
  <c r="AH282" i="23"/>
  <c r="AH281" i="23"/>
  <c r="AH279" i="23"/>
  <c r="AH278" i="23"/>
  <c r="AH277" i="23"/>
  <c r="AH276" i="23"/>
  <c r="AH275" i="23"/>
  <c r="AH274" i="23"/>
  <c r="AH273" i="23"/>
  <c r="AH272" i="23"/>
  <c r="AH271" i="23"/>
  <c r="AH270" i="23"/>
  <c r="AH269" i="23"/>
  <c r="AH268" i="23"/>
  <c r="AH267" i="23"/>
  <c r="AH266" i="23"/>
  <c r="AH265" i="23"/>
  <c r="AH263" i="23"/>
  <c r="AH262" i="23"/>
  <c r="AH261" i="23"/>
  <c r="AH260" i="23"/>
  <c r="AH259" i="23"/>
  <c r="AH258" i="23"/>
  <c r="AH257" i="23"/>
  <c r="AH256" i="23"/>
  <c r="AH255" i="23"/>
  <c r="AH254" i="23"/>
  <c r="AH253" i="23"/>
  <c r="AH252" i="23"/>
  <c r="AH251" i="23"/>
  <c r="AH250" i="23"/>
  <c r="AH249" i="23"/>
  <c r="AH248" i="23"/>
  <c r="AH247" i="23"/>
  <c r="AH3324" i="23"/>
  <c r="AH3323" i="23"/>
  <c r="AH2814" i="23"/>
  <c r="AH2813" i="23"/>
  <c r="AH3322" i="23"/>
  <c r="AH3320" i="23"/>
  <c r="AH3319" i="23"/>
  <c r="AH3318" i="23"/>
  <c r="AH3317" i="23"/>
  <c r="AH3316" i="23"/>
  <c r="AH3315" i="23"/>
  <c r="AH3314" i="23"/>
  <c r="AH3313" i="23"/>
  <c r="AH3312" i="23"/>
  <c r="AH3311" i="23"/>
  <c r="AH3310" i="23"/>
  <c r="AH3309" i="23"/>
  <c r="AH3308" i="23"/>
  <c r="AH3307" i="23"/>
  <c r="AH3306" i="23"/>
  <c r="AH3305" i="23"/>
  <c r="AH3304" i="23"/>
  <c r="AH3303" i="23"/>
  <c r="AH3302" i="23"/>
  <c r="AH3301" i="23"/>
  <c r="AH3300" i="23"/>
  <c r="AH3299" i="23"/>
  <c r="AH3298" i="23"/>
  <c r="AH3297" i="23"/>
  <c r="AH3296" i="23"/>
  <c r="AH3295" i="23"/>
  <c r="AH3294" i="23"/>
  <c r="AH2812" i="23"/>
  <c r="AH2811" i="23"/>
  <c r="AH2810" i="23"/>
  <c r="AH2809" i="23"/>
  <c r="AH2808" i="23"/>
  <c r="AH2807" i="23"/>
  <c r="AH2806" i="23"/>
  <c r="AH2805" i="23"/>
  <c r="AH2804" i="23"/>
  <c r="AH2803" i="23"/>
  <c r="AH2802" i="23"/>
  <c r="AH2801" i="23"/>
  <c r="AH2800" i="23"/>
  <c r="AH2799" i="23"/>
  <c r="AH2798" i="23"/>
  <c r="AH2797" i="23"/>
  <c r="AH2796" i="23"/>
  <c r="AH2795" i="23"/>
  <c r="AH2239" i="23"/>
  <c r="AH2238" i="23"/>
  <c r="AH2237" i="23"/>
  <c r="AH2236" i="23"/>
  <c r="AH2235" i="23"/>
  <c r="AH2234" i="23"/>
  <c r="AH2233" i="23"/>
  <c r="AH2232" i="23"/>
  <c r="AH1828" i="23"/>
  <c r="AH1827" i="23"/>
  <c r="AH1826" i="23"/>
  <c r="AH1825" i="23"/>
  <c r="AH1824" i="23"/>
  <c r="AH1823" i="23"/>
  <c r="AH1822" i="23"/>
  <c r="AH1821" i="23"/>
  <c r="AH1820" i="23"/>
  <c r="AH1819" i="23"/>
  <c r="AH1818" i="23"/>
  <c r="AH1817" i="23"/>
  <c r="AH1816" i="23"/>
  <c r="AH1438" i="23"/>
  <c r="AH1437" i="23"/>
  <c r="AH1436" i="23"/>
  <c r="AH1435" i="23"/>
  <c r="AH1433" i="23"/>
  <c r="AH1432" i="23"/>
  <c r="AH1431" i="23"/>
  <c r="AH1430" i="23"/>
  <c r="AH1429" i="23"/>
  <c r="AH1428" i="23"/>
  <c r="AH1427" i="23"/>
  <c r="AH1426" i="23"/>
  <c r="AH1425" i="23"/>
  <c r="AH1424" i="23"/>
  <c r="AH991" i="23"/>
  <c r="AH990" i="23"/>
  <c r="AH692" i="23"/>
  <c r="AH691" i="23"/>
  <c r="AH690" i="23"/>
  <c r="AH689" i="23"/>
  <c r="AH688" i="23"/>
  <c r="AH687" i="23"/>
  <c r="AH686" i="23"/>
  <c r="AH685" i="23"/>
  <c r="AH684" i="23"/>
  <c r="AH683" i="23"/>
  <c r="AH682" i="23"/>
  <c r="AH246" i="23"/>
  <c r="AH245" i="23"/>
  <c r="AH244" i="23"/>
  <c r="AH243" i="23"/>
  <c r="AH242" i="23"/>
  <c r="AH241" i="23"/>
  <c r="AH240" i="23"/>
  <c r="AH239" i="23"/>
  <c r="AH238" i="23"/>
  <c r="AH237" i="23"/>
  <c r="AH236" i="23"/>
  <c r="AH235" i="23"/>
  <c r="AH234" i="23"/>
  <c r="AH233" i="23"/>
  <c r="AH232" i="23"/>
  <c r="AH231" i="23"/>
  <c r="AH230" i="23"/>
  <c r="AH3289" i="23"/>
  <c r="AH3288" i="23"/>
  <c r="AH3287" i="23"/>
  <c r="AH3286" i="23"/>
  <c r="AH3285" i="23"/>
  <c r="AH3284" i="23"/>
  <c r="AH3283" i="23"/>
  <c r="AH3282" i="23"/>
  <c r="AH3281" i="23"/>
  <c r="AH3280" i="23"/>
  <c r="AH3279" i="23"/>
  <c r="AH3278" i="23"/>
  <c r="AH3277" i="23"/>
  <c r="AH3276" i="23"/>
  <c r="AH3275" i="23"/>
  <c r="AH3274" i="23"/>
  <c r="AH3273" i="23"/>
  <c r="AH3272" i="23"/>
  <c r="AH3271" i="23"/>
  <c r="AH3270" i="23"/>
  <c r="AH3269" i="23"/>
  <c r="AH3268" i="23"/>
  <c r="AH3267" i="23"/>
  <c r="AH3266" i="23"/>
  <c r="AH3265" i="23"/>
  <c r="AH3264" i="23"/>
  <c r="AH3263" i="23"/>
  <c r="AH3262" i="23"/>
  <c r="AH3261" i="23"/>
  <c r="AH3260" i="23"/>
  <c r="AH3259" i="23"/>
  <c r="AH3258" i="23"/>
  <c r="AH3257" i="23"/>
  <c r="AH3256" i="23"/>
  <c r="AH3255" i="23"/>
  <c r="AH3254" i="23"/>
  <c r="AH3253" i="23"/>
  <c r="AH3252" i="23"/>
  <c r="AH3251" i="23"/>
  <c r="AH3250" i="23"/>
  <c r="AH3249" i="23"/>
  <c r="AH3248" i="23"/>
  <c r="AH3247" i="23"/>
  <c r="AH3246" i="23"/>
  <c r="AH3245" i="23"/>
  <c r="AH3244" i="23"/>
  <c r="AH3243" i="23"/>
  <c r="AH3242" i="23"/>
  <c r="AH3241" i="23"/>
  <c r="AH3240" i="23"/>
  <c r="AH3239" i="23"/>
  <c r="AH3238" i="23"/>
  <c r="AH3237" i="23"/>
  <c r="AH3236" i="23"/>
  <c r="AH3235" i="23"/>
  <c r="AH3234" i="23"/>
  <c r="AH3233" i="23"/>
  <c r="AH3232" i="23"/>
  <c r="AH3231" i="23"/>
  <c r="AH3230" i="23"/>
  <c r="AH3229" i="23"/>
  <c r="AH3228" i="23"/>
  <c r="AH3227" i="23"/>
  <c r="AH3226" i="23"/>
  <c r="AH3225" i="23"/>
  <c r="AH3224" i="23"/>
  <c r="AH3223" i="23"/>
  <c r="AH3222" i="23"/>
  <c r="AH3221" i="23"/>
  <c r="AH3220" i="23"/>
  <c r="AH3219" i="23"/>
  <c r="AH3218" i="23"/>
  <c r="AH3217" i="23"/>
  <c r="AH3216" i="23"/>
  <c r="AH3215" i="23"/>
  <c r="AH3214" i="23"/>
  <c r="AH3213" i="23"/>
  <c r="AH3212" i="23"/>
  <c r="AH3211" i="23"/>
  <c r="AH3210" i="23"/>
  <c r="AH3209" i="23"/>
  <c r="AH3208" i="23"/>
  <c r="AH3206" i="23"/>
  <c r="AH3205" i="23"/>
  <c r="AH3204" i="23"/>
  <c r="AH3203" i="23"/>
  <c r="AH3202" i="23"/>
  <c r="AH3201" i="23"/>
  <c r="AH3200" i="23"/>
  <c r="AH3199" i="23"/>
  <c r="AH3198" i="23"/>
  <c r="AH3197" i="23"/>
  <c r="AH3196" i="23"/>
  <c r="AH3195" i="23"/>
  <c r="AH3194" i="23"/>
  <c r="AH3193" i="23"/>
  <c r="AH3192" i="23"/>
  <c r="AH3191" i="23"/>
  <c r="AH3190" i="23"/>
  <c r="AH3189" i="23"/>
  <c r="AH3188" i="23"/>
  <c r="AH3187" i="23"/>
  <c r="AH3186" i="23"/>
  <c r="AH3185" i="23"/>
  <c r="AH3184" i="23"/>
  <c r="AH3183" i="23"/>
  <c r="AH3182" i="23"/>
  <c r="AH3181" i="23"/>
  <c r="AH3180" i="23"/>
  <c r="AH3179" i="23"/>
  <c r="AH3178" i="23"/>
  <c r="AH3177" i="23"/>
  <c r="AH3176" i="23"/>
  <c r="AH3175" i="23"/>
  <c r="AH3174" i="23"/>
  <c r="AH3173" i="23"/>
  <c r="AH3172" i="23"/>
  <c r="AH3171" i="23"/>
  <c r="AH3170" i="23"/>
  <c r="AH3169" i="23"/>
  <c r="AH3168" i="23"/>
  <c r="AH3167" i="23"/>
  <c r="AH3166" i="23"/>
  <c r="AH3165" i="23"/>
  <c r="AH3164" i="23"/>
  <c r="AH3163" i="23"/>
  <c r="AH3162" i="23"/>
  <c r="AH3161" i="23"/>
  <c r="AH3160" i="23"/>
  <c r="AH3159" i="23"/>
  <c r="AH3158" i="23"/>
  <c r="AH3157" i="23"/>
  <c r="AH3156" i="23"/>
  <c r="AH3155" i="23"/>
  <c r="AH3154" i="23"/>
  <c r="AH3153" i="23"/>
  <c r="AH3151" i="23"/>
  <c r="AH3150" i="23"/>
  <c r="AH3149" i="23"/>
  <c r="AH3148" i="23"/>
  <c r="AH3147" i="23"/>
  <c r="AH3146" i="23"/>
  <c r="AH3145" i="23"/>
  <c r="AH3144" i="23"/>
  <c r="AH3143" i="23"/>
  <c r="AH3142" i="23"/>
  <c r="AH3141" i="23"/>
  <c r="AH3140" i="23"/>
  <c r="AH3139" i="23"/>
  <c r="AH3138" i="23"/>
  <c r="AH3137" i="23"/>
  <c r="AH3136" i="23"/>
  <c r="AH3135" i="23"/>
  <c r="AH3134" i="23"/>
  <c r="AH3133" i="23"/>
  <c r="AH3132" i="23"/>
  <c r="AH3131" i="23"/>
  <c r="AH3130" i="23"/>
  <c r="AH3129" i="23"/>
  <c r="AH3128" i="23"/>
  <c r="AH3127" i="23"/>
  <c r="AH3126" i="23"/>
  <c r="AH3125" i="23"/>
  <c r="AH3124" i="23"/>
  <c r="AH3123" i="23"/>
  <c r="AH3122" i="23"/>
  <c r="AH3121" i="23"/>
  <c r="AH3120" i="23"/>
  <c r="AH3119" i="23"/>
  <c r="AH3118" i="23"/>
  <c r="AH3117" i="23"/>
  <c r="AH3116" i="23"/>
  <c r="AH3115" i="23"/>
  <c r="AH3114" i="23"/>
  <c r="AH3113" i="23"/>
  <c r="AH3112" i="23"/>
  <c r="AH3111" i="23"/>
  <c r="AH3110" i="23"/>
  <c r="AH3109" i="23"/>
  <c r="AH3108" i="23"/>
  <c r="AH3107" i="23"/>
  <c r="AH3106" i="23"/>
  <c r="AH3105" i="23"/>
  <c r="AH3104" i="23"/>
  <c r="AH3103" i="23"/>
  <c r="AH3102" i="23"/>
  <c r="AH3101" i="23"/>
  <c r="AH3100" i="23"/>
  <c r="AH3099" i="23"/>
  <c r="AH3098" i="23"/>
  <c r="AH3097" i="23"/>
  <c r="AH3096" i="23"/>
  <c r="AH3095" i="23"/>
  <c r="AH3094" i="23"/>
  <c r="AH3093" i="23"/>
  <c r="AH3092" i="23"/>
  <c r="AH3091" i="23"/>
  <c r="AH3090" i="23"/>
  <c r="AH3089" i="23"/>
  <c r="AH3088" i="23"/>
  <c r="AH3087" i="23"/>
  <c r="AH3086" i="23"/>
  <c r="AH3085" i="23"/>
  <c r="AH3084" i="23"/>
  <c r="AH3083" i="23"/>
  <c r="AH3082" i="23"/>
  <c r="AH3081" i="23"/>
  <c r="AH3080" i="23"/>
  <c r="AH3079" i="23"/>
  <c r="AH3078" i="23"/>
  <c r="AH3077" i="23"/>
  <c r="AH3076" i="23"/>
  <c r="AH3075" i="23"/>
  <c r="AH3074" i="23"/>
  <c r="AH3073" i="23"/>
  <c r="AH3072" i="23"/>
  <c r="AH3071" i="23"/>
  <c r="AH3070" i="23"/>
  <c r="AH3069" i="23"/>
  <c r="AH3068" i="23"/>
  <c r="AH3067" i="23"/>
  <c r="AH3066" i="23"/>
  <c r="AH3065" i="23"/>
  <c r="AH3064" i="23"/>
  <c r="AH3063" i="23"/>
  <c r="AH3062" i="23"/>
  <c r="AH3061" i="23"/>
  <c r="AH3060" i="23"/>
  <c r="AH3059" i="23"/>
  <c r="AH3058" i="23"/>
  <c r="AH3057" i="23"/>
  <c r="AH3056" i="23"/>
  <c r="AH3055" i="23"/>
  <c r="AH3054" i="23"/>
  <c r="AH3053" i="23"/>
  <c r="AH3052" i="23"/>
  <c r="AH3051" i="23"/>
  <c r="AH3050" i="23"/>
  <c r="AH3049" i="23"/>
  <c r="AH3048" i="23"/>
  <c r="AH3047" i="23"/>
  <c r="AH3046" i="23"/>
  <c r="AH3045" i="23"/>
  <c r="AH3044" i="23"/>
  <c r="AH3043" i="23"/>
  <c r="AH3042" i="23"/>
  <c r="AH3041" i="23"/>
  <c r="AH3040" i="23"/>
  <c r="AH3039" i="23"/>
  <c r="AH3038" i="23"/>
  <c r="AH3037" i="23"/>
  <c r="AH3036" i="23"/>
  <c r="AH3035" i="23"/>
  <c r="AH3034" i="23"/>
  <c r="AH3033" i="23"/>
  <c r="AH3032" i="23"/>
  <c r="AH3031" i="23"/>
  <c r="AH3030" i="23"/>
  <c r="AH3029" i="23"/>
  <c r="AH3028" i="23"/>
  <c r="AH3027" i="23"/>
  <c r="AH3026" i="23"/>
  <c r="AH3025" i="23"/>
  <c r="AH3024" i="23"/>
  <c r="AH3023" i="23"/>
  <c r="AH3022" i="23"/>
  <c r="AH3021" i="23"/>
  <c r="AH3020" i="23"/>
  <c r="AH3019" i="23"/>
  <c r="AH3018" i="23"/>
  <c r="AH3017" i="23"/>
  <c r="AH3016" i="23"/>
  <c r="AH3015" i="23"/>
  <c r="AH3014" i="23"/>
  <c r="AH3013" i="23"/>
  <c r="AH3012" i="23"/>
  <c r="AH3011" i="23"/>
  <c r="AH3010" i="23"/>
  <c r="AH3009" i="23"/>
  <c r="AH3008" i="23"/>
  <c r="AH3007" i="23"/>
  <c r="AH3006" i="23"/>
  <c r="AH3005" i="23"/>
  <c r="AH3004" i="23"/>
  <c r="AH3003" i="23"/>
  <c r="AH3002" i="23"/>
  <c r="AH3001" i="23"/>
  <c r="AH3000" i="23"/>
  <c r="AH2999" i="23"/>
  <c r="AH2998" i="23"/>
  <c r="AH2997" i="23"/>
  <c r="AH2996" i="23"/>
  <c r="AH2995" i="23"/>
  <c r="AH2994" i="23"/>
  <c r="AH2993" i="23"/>
  <c r="AH2992" i="23"/>
  <c r="AH2991" i="23"/>
  <c r="AH2990" i="23"/>
  <c r="AH2989" i="23"/>
  <c r="AH2988" i="23"/>
  <c r="AH2987" i="23"/>
  <c r="AH2986" i="23"/>
  <c r="AH2985" i="23"/>
  <c r="AH2984" i="23"/>
  <c r="AH2983" i="23"/>
  <c r="AH2982" i="23"/>
  <c r="AH2981" i="23"/>
  <c r="AH2980" i="23"/>
  <c r="AH2979" i="23"/>
  <c r="AH2978" i="23"/>
  <c r="AH2977" i="23"/>
  <c r="AH2976" i="23"/>
  <c r="AH2975" i="23"/>
  <c r="AH2974" i="23"/>
  <c r="AH2973" i="23"/>
  <c r="AH2972" i="23"/>
  <c r="AH2971" i="23"/>
  <c r="AH2970" i="23"/>
  <c r="AH2969" i="23"/>
  <c r="AH2967" i="23"/>
  <c r="AH2966" i="23"/>
  <c r="AH2965" i="23"/>
  <c r="AH2964" i="23"/>
  <c r="AH2963" i="23"/>
  <c r="AH2962" i="23"/>
  <c r="AH2961" i="23"/>
  <c r="AH2960" i="23"/>
  <c r="AH2959" i="23"/>
  <c r="AH2958" i="23"/>
  <c r="AH2957" i="23"/>
  <c r="AH2956" i="23"/>
  <c r="AH2955" i="23"/>
  <c r="AH2954" i="23"/>
  <c r="AH2953" i="23"/>
  <c r="AH2952" i="23"/>
  <c r="AH2951" i="23"/>
  <c r="AH2950" i="23"/>
  <c r="AH2948" i="23"/>
  <c r="AH2947" i="23"/>
  <c r="AH2946" i="23"/>
  <c r="AH2945" i="23"/>
  <c r="AH2944" i="23"/>
  <c r="AH2943" i="23"/>
  <c r="AH2942" i="23"/>
  <c r="AH2941" i="23"/>
  <c r="AH2940" i="23"/>
  <c r="AH2939" i="23"/>
  <c r="AH2938" i="23"/>
  <c r="AH2937" i="23"/>
  <c r="AH2936" i="23"/>
  <c r="AH2935" i="23"/>
  <c r="AH2934" i="23"/>
  <c r="AH2933" i="23"/>
  <c r="AH2932" i="23"/>
  <c r="AH2931" i="23"/>
  <c r="AH2930" i="23"/>
  <c r="AH2929" i="23"/>
  <c r="AH2928" i="23"/>
  <c r="AH2927" i="23"/>
  <c r="AH2926" i="23"/>
  <c r="AH2925" i="23"/>
  <c r="AH2924" i="23"/>
  <c r="AH2923" i="23"/>
  <c r="AH2922" i="23"/>
  <c r="AH2921" i="23"/>
  <c r="AH2920" i="23"/>
  <c r="AH2919" i="23"/>
  <c r="AH2918" i="23"/>
  <c r="AH2917" i="23"/>
  <c r="AH2916" i="23"/>
  <c r="AH2915" i="23"/>
  <c r="AH2914" i="23"/>
  <c r="AH2913" i="23"/>
  <c r="AH2912" i="23"/>
  <c r="AH2911" i="23"/>
  <c r="AH2910" i="23"/>
  <c r="AH2909" i="23"/>
  <c r="AH2908" i="23"/>
  <c r="AH2907" i="23"/>
  <c r="AH2906" i="23"/>
  <c r="AH2905" i="23"/>
  <c r="AH2904" i="23"/>
  <c r="AH2903" i="23"/>
  <c r="AH2902" i="23"/>
  <c r="AH2901" i="23"/>
  <c r="AH2900" i="23"/>
  <c r="AH2899" i="23"/>
  <c r="AH2898" i="23"/>
  <c r="AH2897" i="23"/>
  <c r="AH2896" i="23"/>
  <c r="AH2895" i="23"/>
  <c r="AH2894" i="23"/>
  <c r="AH2893" i="23"/>
  <c r="AH2892" i="23"/>
  <c r="AH2890" i="23"/>
  <c r="AH2889" i="23"/>
  <c r="AH2888" i="23"/>
  <c r="AH2887" i="23"/>
  <c r="AH2886" i="23"/>
  <c r="AH2885" i="23"/>
  <c r="AH2884" i="23"/>
  <c r="AH2883" i="23"/>
  <c r="AH2882" i="23"/>
  <c r="AH2881" i="23"/>
  <c r="AH2880" i="23"/>
  <c r="AH2879" i="23"/>
  <c r="AH2878" i="23"/>
  <c r="AH2877" i="23"/>
  <c r="AH2876" i="23"/>
  <c r="AH2875" i="23"/>
  <c r="AH2874" i="23"/>
  <c r="AH2873" i="23"/>
  <c r="AH2872" i="23"/>
  <c r="AH2871" i="23"/>
  <c r="AH2870" i="23"/>
  <c r="AH2869" i="23"/>
  <c r="AH2868" i="23"/>
  <c r="AH2867" i="23"/>
  <c r="AH2866" i="23"/>
  <c r="AH2791" i="23"/>
  <c r="AH2790" i="23"/>
  <c r="AH2789" i="23"/>
  <c r="AH2788" i="23"/>
  <c r="AH2787" i="23"/>
  <c r="AH2786" i="23"/>
  <c r="AH2785" i="23"/>
  <c r="AH2784" i="23"/>
  <c r="AH2783" i="23"/>
  <c r="AH2782" i="23"/>
  <c r="AH2781" i="23"/>
  <c r="AH2780" i="23"/>
  <c r="AH2779" i="23"/>
  <c r="AH2778" i="23"/>
  <c r="AH2777" i="23"/>
  <c r="AH2776" i="23"/>
  <c r="AH2775" i="23"/>
  <c r="AH2774" i="23"/>
  <c r="AH2773" i="23"/>
  <c r="AH2772" i="23"/>
  <c r="AH2771" i="23"/>
  <c r="AH2770" i="23"/>
  <c r="AH2769" i="23"/>
  <c r="AH2768" i="23"/>
  <c r="AH2767" i="23"/>
  <c r="AH2765" i="23"/>
  <c r="AH2764" i="23"/>
  <c r="AH2763" i="23"/>
  <c r="AH2762" i="23"/>
  <c r="AH2761" i="23"/>
  <c r="AH2760" i="23"/>
  <c r="AH2759" i="23"/>
  <c r="AH2758" i="23"/>
  <c r="AH2757" i="23"/>
  <c r="AH2756" i="23"/>
  <c r="AH2755" i="23"/>
  <c r="AH2754" i="23"/>
  <c r="AH2753" i="23"/>
  <c r="AH2752" i="23"/>
  <c r="AH2751" i="23"/>
  <c r="AH2750" i="23"/>
  <c r="AH2749" i="23"/>
  <c r="AH2748" i="23"/>
  <c r="AH2747" i="23"/>
  <c r="AH2746" i="23"/>
  <c r="AH2745" i="23"/>
  <c r="AH2744" i="23"/>
  <c r="AH2743" i="23"/>
  <c r="AH2742" i="23"/>
  <c r="AH2741" i="23"/>
  <c r="AH2740" i="23"/>
  <c r="AH2739" i="23"/>
  <c r="AH2738" i="23"/>
  <c r="AH2737" i="23"/>
  <c r="AH2736" i="23"/>
  <c r="AH2735" i="23"/>
  <c r="AH2734" i="23"/>
  <c r="AH2733" i="23"/>
  <c r="AH2732" i="23"/>
  <c r="AH2731" i="23"/>
  <c r="AH2730" i="23"/>
  <c r="AH2729" i="23"/>
  <c r="AH2728" i="23"/>
  <c r="AH2727" i="23"/>
  <c r="AH2726" i="23"/>
  <c r="AH2725" i="23"/>
  <c r="AH2724" i="23"/>
  <c r="AH2723" i="23"/>
  <c r="AH2722" i="23"/>
  <c r="AH2721" i="23"/>
  <c r="AH2720" i="23"/>
  <c r="AH2719" i="23"/>
  <c r="AH2718" i="23"/>
  <c r="AH2717" i="23"/>
  <c r="AH2716" i="23"/>
  <c r="AH2715" i="23"/>
  <c r="AH2714" i="23"/>
  <c r="AH2713" i="23"/>
  <c r="AH2712" i="23"/>
  <c r="AH2711" i="23"/>
  <c r="AH2710" i="23"/>
  <c r="AH2709" i="23"/>
  <c r="AH2708" i="23"/>
  <c r="AH2707" i="23"/>
  <c r="AH2706" i="23"/>
  <c r="AH2705" i="23"/>
  <c r="AH2704" i="23"/>
  <c r="AH2703" i="23"/>
  <c r="AH2702" i="23"/>
  <c r="AH2701" i="23"/>
  <c r="AH2700" i="23"/>
  <c r="AH2699" i="23"/>
  <c r="AH2698" i="23"/>
  <c r="AH2697" i="23"/>
  <c r="AH2696" i="23"/>
  <c r="AH2695" i="23"/>
  <c r="AH2694" i="23"/>
  <c r="AH2693" i="23"/>
  <c r="AH2692" i="23"/>
  <c r="AH2691" i="23"/>
  <c r="AH2690" i="23"/>
  <c r="AH2689" i="23"/>
  <c r="AH2688" i="23"/>
  <c r="AH2687" i="23"/>
  <c r="AH2686" i="23"/>
  <c r="AH2685" i="23"/>
  <c r="AH2684" i="23"/>
  <c r="AH2683" i="23"/>
  <c r="AH2682" i="23"/>
  <c r="AH2681" i="23"/>
  <c r="AH2680" i="23"/>
  <c r="AH2679" i="23"/>
  <c r="AH2678" i="23"/>
  <c r="AH2677" i="23"/>
  <c r="AH2676" i="23"/>
  <c r="AH2675" i="23"/>
  <c r="AH2674" i="23"/>
  <c r="AH2673" i="23"/>
  <c r="AH2671" i="23"/>
  <c r="AH2670" i="23"/>
  <c r="AH2669" i="23"/>
  <c r="AH2668" i="23"/>
  <c r="AH2667" i="23"/>
  <c r="AH2665" i="23"/>
  <c r="AH2664" i="23"/>
  <c r="AH2663" i="23"/>
  <c r="AH2662" i="23"/>
  <c r="AH2661" i="23"/>
  <c r="AH2660" i="23"/>
  <c r="AH2659" i="23"/>
  <c r="AH2658" i="23"/>
  <c r="AH2657" i="23"/>
  <c r="AH2656" i="23"/>
  <c r="AH2655" i="23"/>
  <c r="AH2654" i="23"/>
  <c r="AH2653" i="23"/>
  <c r="AH2652" i="23"/>
  <c r="AH2651" i="23"/>
  <c r="AH2650" i="23"/>
  <c r="AH2649" i="23"/>
  <c r="AH2648" i="23"/>
  <c r="AH2647" i="23"/>
  <c r="AH2645" i="23"/>
  <c r="AH2644" i="23"/>
  <c r="AH2643" i="23"/>
  <c r="AH2642" i="23"/>
  <c r="AH2641" i="23"/>
  <c r="AH2640" i="23"/>
  <c r="AH2639" i="23"/>
  <c r="AH2638" i="23"/>
  <c r="AH2637" i="23"/>
  <c r="AH2636" i="23"/>
  <c r="AH2635" i="23"/>
  <c r="AH2634" i="23"/>
  <c r="AH2633" i="23"/>
  <c r="AH2632" i="23"/>
  <c r="AH2631" i="23"/>
  <c r="AH2630" i="23"/>
  <c r="AH2629" i="23"/>
  <c r="AH2628" i="23"/>
  <c r="AH2627" i="23"/>
  <c r="AH2625" i="23"/>
  <c r="AH2624" i="23"/>
  <c r="AH2623" i="23"/>
  <c r="AH2622" i="23"/>
  <c r="AH2621" i="23"/>
  <c r="AH2620" i="23"/>
  <c r="AH2619" i="23"/>
  <c r="AH2618" i="23"/>
  <c r="AH2617" i="23"/>
  <c r="AH2616" i="23"/>
  <c r="AH2615" i="23"/>
  <c r="AH2614" i="23"/>
  <c r="AH2613" i="23"/>
  <c r="AH2612" i="23"/>
  <c r="AH2611" i="23"/>
  <c r="AH2610" i="23"/>
  <c r="AH2609" i="23"/>
  <c r="AH2608" i="23"/>
  <c r="AH2607" i="23"/>
  <c r="AH2606" i="23"/>
  <c r="AH2605" i="23"/>
  <c r="AH2604" i="23"/>
  <c r="AH2603" i="23"/>
  <c r="AH2602" i="23"/>
  <c r="AH2601" i="23"/>
  <c r="AH2600" i="23"/>
  <c r="AH2599" i="23"/>
  <c r="AH2598" i="23"/>
  <c r="AH2597" i="23"/>
  <c r="AH2596" i="23"/>
  <c r="AH2595" i="23"/>
  <c r="AH2594" i="23"/>
  <c r="AH2593" i="23"/>
  <c r="AH2592" i="23"/>
  <c r="AH2591" i="23"/>
  <c r="AH2590" i="23"/>
  <c r="AH2589" i="23"/>
  <c r="AH2588" i="23"/>
  <c r="AH2587" i="23"/>
  <c r="AH2586" i="23"/>
  <c r="AH2585" i="23"/>
  <c r="AH2584" i="23"/>
  <c r="AH2583" i="23"/>
  <c r="AH2582" i="23"/>
  <c r="AH2581" i="23"/>
  <c r="AH2580" i="23"/>
  <c r="AH2579" i="23"/>
  <c r="AH2578" i="23"/>
  <c r="AH2576" i="23"/>
  <c r="AH2575" i="23"/>
  <c r="AH2574" i="23"/>
  <c r="AH2573" i="23"/>
  <c r="AH2572" i="23"/>
  <c r="AH2571" i="23"/>
  <c r="AH2570" i="23"/>
  <c r="AH2569" i="23"/>
  <c r="AH2568" i="23"/>
  <c r="AH2567" i="23"/>
  <c r="AH2566" i="23"/>
  <c r="AH2565" i="23"/>
  <c r="AH2564" i="23"/>
  <c r="AH2563" i="23"/>
  <c r="AH2562" i="23"/>
  <c r="AH2561" i="23"/>
  <c r="AH2560" i="23"/>
  <c r="AH2559" i="23"/>
  <c r="AH2558" i="23"/>
  <c r="AH2557" i="23"/>
  <c r="AH2556" i="23"/>
  <c r="AH2555" i="23"/>
  <c r="AH2554" i="23"/>
  <c r="AH2553" i="23"/>
  <c r="AH2552" i="23"/>
  <c r="AH2551" i="23"/>
  <c r="AH2550" i="23"/>
  <c r="AH2549" i="23"/>
  <c r="AH2548" i="23"/>
  <c r="AH2547" i="23"/>
  <c r="AH2546" i="23"/>
  <c r="AH2545" i="23"/>
  <c r="AH2544" i="23"/>
  <c r="AH2543" i="23"/>
  <c r="AH2542" i="23"/>
  <c r="AH2541" i="23"/>
  <c r="AH2540" i="23"/>
  <c r="AH2539" i="23"/>
  <c r="AH2538" i="23"/>
  <c r="AH2537" i="23"/>
  <c r="AH2536" i="23"/>
  <c r="AH2535" i="23"/>
  <c r="AH2534" i="23"/>
  <c r="AH2533" i="23"/>
  <c r="AH2532" i="23"/>
  <c r="AH2530" i="23"/>
  <c r="AH2529" i="23"/>
  <c r="AH2528" i="23"/>
  <c r="AH2527" i="23"/>
  <c r="AH2526" i="23"/>
  <c r="AH2525" i="23"/>
  <c r="AH2524" i="23"/>
  <c r="AH2523" i="23"/>
  <c r="AH2522" i="23"/>
  <c r="AH2521" i="23"/>
  <c r="AH2520" i="23"/>
  <c r="AH2519" i="23"/>
  <c r="AH2518" i="23"/>
  <c r="AH2517" i="23"/>
  <c r="AH2516" i="23"/>
  <c r="AH2515" i="23"/>
  <c r="AH2514" i="23"/>
  <c r="AH2513" i="23"/>
  <c r="AH2512" i="23"/>
  <c r="AH2511" i="23"/>
  <c r="AH2510" i="23"/>
  <c r="AH2509" i="23"/>
  <c r="AH2508" i="23"/>
  <c r="AH2507" i="23"/>
  <c r="AH2506" i="23"/>
  <c r="AH2505" i="23"/>
  <c r="AH2504" i="23"/>
  <c r="AH2501" i="23"/>
  <c r="AH2500" i="23"/>
  <c r="AH2499" i="23"/>
  <c r="AH2498" i="23"/>
  <c r="AH2497" i="23"/>
  <c r="AH2496" i="23"/>
  <c r="AH2495" i="23"/>
  <c r="AH2494" i="23"/>
  <c r="AH2493" i="23"/>
  <c r="AH2492" i="23"/>
  <c r="AH2491" i="23"/>
  <c r="AH2490" i="23"/>
  <c r="AH2489" i="23"/>
  <c r="AH2488" i="23"/>
  <c r="AH2487" i="23"/>
  <c r="AH2486" i="23"/>
  <c r="AH2485" i="23"/>
  <c r="AH2483" i="23"/>
  <c r="AH2482" i="23"/>
  <c r="AH2481" i="23"/>
  <c r="AH2480" i="23"/>
  <c r="AH2479" i="23"/>
  <c r="AH2478" i="23"/>
  <c r="AH2477" i="23"/>
  <c r="AH2476" i="23"/>
  <c r="AH2475" i="23"/>
  <c r="AH2474" i="23"/>
  <c r="AH2473" i="23"/>
  <c r="AH2472" i="23"/>
  <c r="AH2471" i="23"/>
  <c r="AH2470" i="23"/>
  <c r="AH2469" i="23"/>
  <c r="AH2468" i="23"/>
  <c r="AH2467" i="23"/>
  <c r="AH2466" i="23"/>
  <c r="AH2465" i="23"/>
  <c r="AH2464" i="23"/>
  <c r="AH2463" i="23"/>
  <c r="AH2462" i="23"/>
  <c r="AH2461" i="23"/>
  <c r="AH2460" i="23"/>
  <c r="AH2459" i="23"/>
  <c r="AH2458" i="23"/>
  <c r="AH2457" i="23"/>
  <c r="AH2456" i="23"/>
  <c r="AH2455" i="23"/>
  <c r="AH2454" i="23"/>
  <c r="AH2453" i="23"/>
  <c r="AH2452" i="23"/>
  <c r="AH2451" i="23"/>
  <c r="AH2449" i="23"/>
  <c r="AH2448" i="23"/>
  <c r="AH2447" i="23"/>
  <c r="AH2446" i="23"/>
  <c r="AH2445" i="23"/>
  <c r="AH2444" i="23"/>
  <c r="AH2443" i="23"/>
  <c r="AH2442" i="23"/>
  <c r="AH2441" i="23"/>
  <c r="AH2440" i="23"/>
  <c r="AH2439" i="23"/>
  <c r="AH2438" i="23"/>
  <c r="AH2437" i="23"/>
  <c r="AH2436" i="23"/>
  <c r="AH2435" i="23"/>
  <c r="AH2433" i="23"/>
  <c r="AH2432" i="23"/>
  <c r="AH2431" i="23"/>
  <c r="AH2430" i="23"/>
  <c r="AH2429" i="23"/>
  <c r="AH2427" i="23"/>
  <c r="AH2426" i="23"/>
  <c r="AH2425" i="23"/>
  <c r="AH2424" i="23"/>
  <c r="AH2423" i="23"/>
  <c r="AH2422" i="23"/>
  <c r="AH2421" i="23"/>
  <c r="AH2420" i="23"/>
  <c r="AH2419" i="23"/>
  <c r="AH2418" i="23"/>
  <c r="AH2417" i="23"/>
  <c r="AH2416" i="23"/>
  <c r="AH2415" i="23"/>
  <c r="AH2414" i="23"/>
  <c r="AH2413" i="23"/>
  <c r="AH2412" i="23"/>
  <c r="AH2411" i="23"/>
  <c r="AH2410" i="23"/>
  <c r="AH2409" i="23"/>
  <c r="AH2408" i="23"/>
  <c r="AH2407" i="23"/>
  <c r="AH2406" i="23"/>
  <c r="AH2405" i="23"/>
  <c r="AH2404" i="23"/>
  <c r="AH2403" i="23"/>
  <c r="AH2402" i="23"/>
  <c r="AH2401" i="23"/>
  <c r="AH2400" i="23"/>
  <c r="AH2399" i="23"/>
  <c r="AH2398" i="23"/>
  <c r="AH2397" i="23"/>
  <c r="AH2396" i="23"/>
  <c r="AH2395" i="23"/>
  <c r="AH2394" i="23"/>
  <c r="AH2393" i="23"/>
  <c r="AH2392" i="23"/>
  <c r="AH2391" i="23"/>
  <c r="AH2390" i="23"/>
  <c r="AH2389" i="23"/>
  <c r="AH2388" i="23"/>
  <c r="AH2387" i="23"/>
  <c r="AH2386" i="23"/>
  <c r="AH2385" i="23"/>
  <c r="AH2384" i="23"/>
  <c r="AH2383" i="23"/>
  <c r="AH2382" i="23"/>
  <c r="AH2381" i="23"/>
  <c r="AH2380" i="23"/>
  <c r="AH2379" i="23"/>
  <c r="AH2378" i="23"/>
  <c r="AH2377" i="23"/>
  <c r="AH2376" i="23"/>
  <c r="AH2374" i="23"/>
  <c r="AH2373" i="23"/>
  <c r="AH2372" i="23"/>
  <c r="AH2371" i="23"/>
  <c r="AH2370" i="23"/>
  <c r="AH2369" i="23"/>
  <c r="AH2368" i="23"/>
  <c r="AH2367" i="23"/>
  <c r="AH2366" i="23"/>
  <c r="AH2365" i="23"/>
  <c r="AH2364" i="23"/>
  <c r="AH2363" i="23"/>
  <c r="AH2362" i="23"/>
  <c r="AH2361" i="23"/>
  <c r="AH2360" i="23"/>
  <c r="AH2359" i="23"/>
  <c r="AH2358" i="23"/>
  <c r="AH2357" i="23"/>
  <c r="AH2356" i="23"/>
  <c r="AH2355" i="23"/>
  <c r="AH2354" i="23"/>
  <c r="AH2353" i="23"/>
  <c r="AH2352" i="23"/>
  <c r="AH2351" i="23"/>
  <c r="AH2350" i="23"/>
  <c r="AH2349" i="23"/>
  <c r="AH2348" i="23"/>
  <c r="AH2347" i="23"/>
  <c r="AH2346" i="23"/>
  <c r="AH2345" i="23"/>
  <c r="AH2343" i="23"/>
  <c r="AH2342" i="23"/>
  <c r="AH2341" i="23"/>
  <c r="AH2340" i="23"/>
  <c r="AH2339" i="23"/>
  <c r="AH2338" i="23"/>
  <c r="AH2337" i="23"/>
  <c r="AH2336" i="23"/>
  <c r="AH2335" i="23"/>
  <c r="AH2334" i="23"/>
  <c r="AH2333" i="23"/>
  <c r="AH2332" i="23"/>
  <c r="AH2331" i="23"/>
  <c r="AH2330" i="23"/>
  <c r="AH2329" i="23"/>
  <c r="AH2328" i="23"/>
  <c r="AH2327" i="23"/>
  <c r="AH2326" i="23"/>
  <c r="AH2325" i="23"/>
  <c r="AH2324" i="23"/>
  <c r="AH2323" i="23"/>
  <c r="AH2322" i="23"/>
  <c r="AH2320" i="23"/>
  <c r="AH2319" i="23"/>
  <c r="AH2318" i="23"/>
  <c r="AH2317" i="23"/>
  <c r="AH2316" i="23"/>
  <c r="AH2315" i="23"/>
  <c r="AH2314" i="23"/>
  <c r="AH2313" i="23"/>
  <c r="AH2312" i="23"/>
  <c r="AH2311" i="23"/>
  <c r="AH2310" i="23"/>
  <c r="AH2309" i="23"/>
  <c r="AH2308" i="23"/>
  <c r="AH2307" i="23"/>
  <c r="AH2306" i="23"/>
  <c r="AH2305" i="23"/>
  <c r="AH2304" i="23"/>
  <c r="AH2303" i="23"/>
  <c r="AH2302" i="23"/>
  <c r="AH2301" i="23"/>
  <c r="AH2300" i="23"/>
  <c r="AH2299" i="23"/>
  <c r="AH2298" i="23"/>
  <c r="AH2297" i="23"/>
  <c r="AH2296" i="23"/>
  <c r="AH2295" i="23"/>
  <c r="AH2294" i="23"/>
  <c r="AH2293" i="23"/>
  <c r="AH2292" i="23"/>
  <c r="AH2291" i="23"/>
  <c r="AH2290" i="23"/>
  <c r="AH2289" i="23"/>
  <c r="AH2288" i="23"/>
  <c r="AH2287" i="23"/>
  <c r="AH2286" i="23"/>
  <c r="AH2285" i="23"/>
  <c r="AH2284" i="23"/>
  <c r="AH2227" i="23"/>
  <c r="AH2226" i="23"/>
  <c r="AH2225" i="23"/>
  <c r="AH2224" i="23"/>
  <c r="AH2223" i="23"/>
  <c r="AH2222" i="23"/>
  <c r="AH2221" i="23"/>
  <c r="AH2220" i="23"/>
  <c r="AH2219" i="23"/>
  <c r="AH2218" i="23"/>
  <c r="AH2217" i="23"/>
  <c r="AH2216" i="23"/>
  <c r="AH2215" i="23"/>
  <c r="AH2214" i="23"/>
  <c r="AH2213" i="23"/>
  <c r="AH2212" i="23"/>
  <c r="AH2211" i="23"/>
  <c r="AH2210" i="23"/>
  <c r="AH2209" i="23"/>
  <c r="AH2208" i="23"/>
  <c r="AH2207" i="23"/>
  <c r="AH2206" i="23"/>
  <c r="AH2205" i="23"/>
  <c r="AH2204" i="23"/>
  <c r="AH2203" i="23"/>
  <c r="AH2202" i="23"/>
  <c r="AH2200" i="23"/>
  <c r="AH2199" i="23"/>
  <c r="AH2198" i="23"/>
  <c r="AH2197" i="23"/>
  <c r="AH2196" i="23"/>
  <c r="AH2195" i="23"/>
  <c r="AH2194" i="23"/>
  <c r="AH2193" i="23"/>
  <c r="AH2192" i="23"/>
  <c r="AH2191" i="23"/>
  <c r="AH2190" i="23"/>
  <c r="AH2189" i="23"/>
  <c r="AH2188" i="23"/>
  <c r="AH2187" i="23"/>
  <c r="AH2186" i="23"/>
  <c r="AH2185" i="23"/>
  <c r="AH2184" i="23"/>
  <c r="AH2183" i="23"/>
  <c r="AH2182" i="23"/>
  <c r="AH2181" i="23"/>
  <c r="AH2180" i="23"/>
  <c r="AH2179" i="23"/>
  <c r="AH2178" i="23"/>
  <c r="AH2177" i="23"/>
  <c r="AH2176" i="23"/>
  <c r="AH2175" i="23"/>
  <c r="AH2174" i="23"/>
  <c r="AH2173" i="23"/>
  <c r="AH2172" i="23"/>
  <c r="AH2171" i="23"/>
  <c r="AH2170" i="23"/>
  <c r="AH2169" i="23"/>
  <c r="AH2168" i="23"/>
  <c r="AH2167" i="23"/>
  <c r="AH2166" i="23"/>
  <c r="AH2165" i="23"/>
  <c r="AH2164" i="23"/>
  <c r="AH2163" i="23"/>
  <c r="AH2162" i="23"/>
  <c r="AH2161" i="23"/>
  <c r="AH2160" i="23"/>
  <c r="AH2159" i="23"/>
  <c r="AH2158" i="23"/>
  <c r="AH2157" i="23"/>
  <c r="AH2156" i="23"/>
  <c r="AH2155" i="23"/>
  <c r="AH2154" i="23"/>
  <c r="AH2153" i="23"/>
  <c r="AH2152" i="23"/>
  <c r="AH2151" i="23"/>
  <c r="AH2150" i="23"/>
  <c r="AH2149" i="23"/>
  <c r="AH2148" i="23"/>
  <c r="AH2147" i="23"/>
  <c r="AH2146" i="23"/>
  <c r="AH2145" i="23"/>
  <c r="AH2144" i="23"/>
  <c r="AH2143" i="23"/>
  <c r="AH2142" i="23"/>
  <c r="AH2141" i="23"/>
  <c r="AH2140" i="23"/>
  <c r="AH2139" i="23"/>
  <c r="AH2138" i="23"/>
  <c r="AH2137" i="23"/>
  <c r="AH2136" i="23"/>
  <c r="AH2135" i="23"/>
  <c r="AH2134" i="23"/>
  <c r="AH2133" i="23"/>
  <c r="AH2132" i="23"/>
  <c r="AH2131" i="23"/>
  <c r="AH2130" i="23"/>
  <c r="AH2129" i="23"/>
  <c r="AH2128" i="23"/>
  <c r="AH2127" i="23"/>
  <c r="AH2126" i="23"/>
  <c r="AH2125" i="23"/>
  <c r="AH2124" i="23"/>
  <c r="AH2123" i="23"/>
  <c r="AH2122" i="23"/>
  <c r="AH2121" i="23"/>
  <c r="AH2120" i="23"/>
  <c r="AH2119" i="23"/>
  <c r="AH2118" i="23"/>
  <c r="AH2117" i="23"/>
  <c r="AH2116" i="23"/>
  <c r="AH2115" i="23"/>
  <c r="AH2114" i="23"/>
  <c r="AH2113" i="23"/>
  <c r="AH2112" i="23"/>
  <c r="AH2111" i="23"/>
  <c r="AH2110" i="23"/>
  <c r="AH2109" i="23"/>
  <c r="AH2108" i="23"/>
  <c r="AH2107" i="23"/>
  <c r="AH2106" i="23"/>
  <c r="AH2105" i="23"/>
  <c r="AH2104" i="23"/>
  <c r="AH2103" i="23"/>
  <c r="AH2102" i="23"/>
  <c r="AH2101" i="23"/>
  <c r="AH2100" i="23"/>
  <c r="AH2099" i="23"/>
  <c r="AH2098" i="23"/>
  <c r="AH2097" i="23"/>
  <c r="AH2096" i="23"/>
  <c r="AH2095" i="23"/>
  <c r="AH2094" i="23"/>
  <c r="AH2093" i="23"/>
  <c r="AH2092" i="23"/>
  <c r="AH2090" i="23"/>
  <c r="AH2089" i="23"/>
  <c r="AH2088" i="23"/>
  <c r="AH2087" i="23"/>
  <c r="AH2086" i="23"/>
  <c r="AH2085" i="23"/>
  <c r="AH2084" i="23"/>
  <c r="AH2083" i="23"/>
  <c r="AH2082" i="23"/>
  <c r="AH2081" i="23"/>
  <c r="AH2080" i="23"/>
  <c r="AH2079" i="23"/>
  <c r="AH2078" i="23"/>
  <c r="AH2077" i="23"/>
  <c r="AH2076" i="23"/>
  <c r="AH2075" i="23"/>
  <c r="AH2074" i="23"/>
  <c r="AH2073" i="23"/>
  <c r="AH2072" i="23"/>
  <c r="AH2071" i="23"/>
  <c r="AH2070" i="23"/>
  <c r="AH2069" i="23"/>
  <c r="AH2068" i="23"/>
  <c r="AH2067" i="23"/>
  <c r="AH2066" i="23"/>
  <c r="AH2065" i="23"/>
  <c r="AH2064" i="23"/>
  <c r="AH2063" i="23"/>
  <c r="AH2062" i="23"/>
  <c r="AH2061" i="23"/>
  <c r="AH2060" i="23"/>
  <c r="AH2059" i="23"/>
  <c r="AH2058" i="23"/>
  <c r="AH2057" i="23"/>
  <c r="AH2056" i="23"/>
  <c r="AH2055" i="23"/>
  <c r="AH2054" i="23"/>
  <c r="AH2053" i="23"/>
  <c r="AH2052" i="23"/>
  <c r="AH2051" i="23"/>
  <c r="AH2050" i="23"/>
  <c r="AH2049" i="23"/>
  <c r="AH2048" i="23"/>
  <c r="AH2047" i="23"/>
  <c r="AH2046" i="23"/>
  <c r="AH2045" i="23"/>
  <c r="AH2044" i="23"/>
  <c r="AH2043" i="23"/>
  <c r="AH2042" i="23"/>
  <c r="AH2041" i="23"/>
  <c r="AH2039" i="23"/>
  <c r="AH2038" i="23"/>
  <c r="AH2037" i="23"/>
  <c r="AH2036" i="23"/>
  <c r="AH2035" i="23"/>
  <c r="AH2034" i="23"/>
  <c r="AH2033" i="23"/>
  <c r="AH2032" i="23"/>
  <c r="AH2031" i="23"/>
  <c r="AH2030" i="23"/>
  <c r="AH2029" i="23"/>
  <c r="AH2028" i="23"/>
  <c r="AH2027" i="23"/>
  <c r="AH2026" i="23"/>
  <c r="AH2025" i="23"/>
  <c r="AH2024" i="23"/>
  <c r="AH2023" i="23"/>
  <c r="AH2022" i="23"/>
  <c r="AH2021" i="23"/>
  <c r="AH2020" i="23"/>
  <c r="AH2019" i="23"/>
  <c r="AH2018" i="23"/>
  <c r="AH2017" i="23"/>
  <c r="AH2016" i="23"/>
  <c r="AH2015" i="23"/>
  <c r="AH2014" i="23"/>
  <c r="AH2013" i="23"/>
  <c r="AH2011" i="23"/>
  <c r="AH2010" i="23"/>
  <c r="AH2009" i="23"/>
  <c r="AH2007" i="23"/>
  <c r="AH2006" i="23"/>
  <c r="AH2005" i="23"/>
  <c r="AH2004" i="23"/>
  <c r="AH2003" i="23"/>
  <c r="AH2002" i="23"/>
  <c r="AH2001" i="23"/>
  <c r="AH2000" i="23"/>
  <c r="AH1999" i="23"/>
  <c r="AH1998" i="23"/>
  <c r="AH1997" i="23"/>
  <c r="AH1996" i="23"/>
  <c r="AH1995" i="23"/>
  <c r="AH1994" i="23"/>
  <c r="AH1993" i="23"/>
  <c r="AH1992" i="23"/>
  <c r="AH1991" i="23"/>
  <c r="AH1990" i="23"/>
  <c r="AH1989" i="23"/>
  <c r="AH1988" i="23"/>
  <c r="AH1987" i="23"/>
  <c r="AH1986" i="23"/>
  <c r="AH1985" i="23"/>
  <c r="AH1984" i="23"/>
  <c r="AH1983" i="23"/>
  <c r="AH1982" i="23"/>
  <c r="AH1981" i="23"/>
  <c r="AH1980" i="23"/>
  <c r="AH1979" i="23"/>
  <c r="AH1978" i="23"/>
  <c r="AH1977" i="23"/>
  <c r="AH1976" i="23"/>
  <c r="AH1975" i="23"/>
  <c r="AH1974" i="23"/>
  <c r="AH1973" i="23"/>
  <c r="AH1972" i="23"/>
  <c r="AH1971" i="23"/>
  <c r="AH1970" i="23"/>
  <c r="AH1969" i="23"/>
  <c r="AH1968" i="23"/>
  <c r="AH1967" i="23"/>
  <c r="AH1966" i="23"/>
  <c r="AH1965" i="23"/>
  <c r="AH1964" i="23"/>
  <c r="AH1963" i="23"/>
  <c r="AH1962" i="23"/>
  <c r="AH1961" i="23"/>
  <c r="AH1960" i="23"/>
  <c r="AH1959" i="23"/>
  <c r="AH1958" i="23"/>
  <c r="AH1957" i="23"/>
  <c r="AH1956" i="23"/>
  <c r="AH1955" i="23"/>
  <c r="AH1954" i="23"/>
  <c r="AH1953" i="23"/>
  <c r="AH1952" i="23"/>
  <c r="AH1951" i="23"/>
  <c r="AH1950" i="23"/>
  <c r="AH1949" i="23"/>
  <c r="AH1948" i="23"/>
  <c r="AH1947" i="23"/>
  <c r="AH1946" i="23"/>
  <c r="AH1945" i="23"/>
  <c r="AH1944" i="23"/>
  <c r="AH1943" i="23"/>
  <c r="AH1942" i="23"/>
  <c r="AH1941" i="23"/>
  <c r="AH1940" i="23"/>
  <c r="AH1939" i="23"/>
  <c r="AH1938" i="23"/>
  <c r="AH1937" i="23"/>
  <c r="AH1936" i="23"/>
  <c r="AH1935" i="23"/>
  <c r="AH1934" i="23"/>
  <c r="AH1933" i="23"/>
  <c r="AH1932" i="23"/>
  <c r="AH1931" i="23"/>
  <c r="AH1930" i="23"/>
  <c r="AH1929" i="23"/>
  <c r="AH1928" i="23"/>
  <c r="AH1927" i="23"/>
  <c r="AH1926" i="23"/>
  <c r="AH1925" i="23"/>
  <c r="AH1924" i="23"/>
  <c r="AH1923" i="23"/>
  <c r="AH1922" i="23"/>
  <c r="AH1921" i="23"/>
  <c r="AH1920" i="23"/>
  <c r="AH1919" i="23"/>
  <c r="AH1918" i="23"/>
  <c r="AH1917" i="23"/>
  <c r="AH1916" i="23"/>
  <c r="AH1915" i="23"/>
  <c r="AH1914" i="23"/>
  <c r="AH1913" i="23"/>
  <c r="AH1912" i="23"/>
  <c r="AH1911" i="23"/>
  <c r="AH1910" i="23"/>
  <c r="AH1909" i="23"/>
  <c r="AH1908" i="23"/>
  <c r="AH1907" i="23"/>
  <c r="AH1906" i="23"/>
  <c r="AH1905" i="23"/>
  <c r="AH1904" i="23"/>
  <c r="AH1903" i="23"/>
  <c r="AH1902" i="23"/>
  <c r="AH1901" i="23"/>
  <c r="AH1900" i="23"/>
  <c r="AH1899" i="23"/>
  <c r="AH1898" i="23"/>
  <c r="AH1897" i="23"/>
  <c r="AH1896" i="23"/>
  <c r="AH1895" i="23"/>
  <c r="AH1894" i="23"/>
  <c r="AH1893" i="23"/>
  <c r="AH1892" i="23"/>
  <c r="AH1890" i="23"/>
  <c r="AH1889" i="23"/>
  <c r="AH1888" i="23"/>
  <c r="AH1887" i="23"/>
  <c r="AH1886" i="23"/>
  <c r="AH1885" i="23"/>
  <c r="AH1884" i="23"/>
  <c r="AH1883" i="23"/>
  <c r="AH1882" i="23"/>
  <c r="AH1881" i="23"/>
  <c r="AH1880" i="23"/>
  <c r="AH1879" i="23"/>
  <c r="AH1878" i="23"/>
  <c r="AH1877" i="23"/>
  <c r="AH1876" i="23"/>
  <c r="AH1875" i="23"/>
  <c r="AH1874" i="23"/>
  <c r="AH1873" i="23"/>
  <c r="AH1814" i="23"/>
  <c r="AH1813" i="23"/>
  <c r="AH1812" i="23"/>
  <c r="AH1811" i="23"/>
  <c r="AH1809" i="23"/>
  <c r="AH1808" i="23"/>
  <c r="AH1807" i="23"/>
  <c r="AH1806" i="23"/>
  <c r="AH1805" i="23"/>
  <c r="AH1804" i="23"/>
  <c r="AH1803" i="23"/>
  <c r="AH1802" i="23"/>
  <c r="AH1801" i="23"/>
  <c r="AH1800" i="23"/>
  <c r="AH1799" i="23"/>
  <c r="AH1798" i="23"/>
  <c r="AH1797" i="23"/>
  <c r="AH1796" i="23"/>
  <c r="AH1795" i="23"/>
  <c r="AH1794" i="23"/>
  <c r="AH1793" i="23"/>
  <c r="AH1792" i="23"/>
  <c r="AH1791" i="23"/>
  <c r="AH1790" i="23"/>
  <c r="AH1789" i="23"/>
  <c r="AH1788" i="23"/>
  <c r="AH1787" i="23"/>
  <c r="AH1786" i="23"/>
  <c r="AH1785" i="23"/>
  <c r="AH1784" i="23"/>
  <c r="AH1783" i="23"/>
  <c r="AH1782" i="23"/>
  <c r="AH1781" i="23"/>
  <c r="AH1780" i="23"/>
  <c r="AH1779" i="23"/>
  <c r="AH1778" i="23"/>
  <c r="AH1777" i="23"/>
  <c r="AH1776" i="23"/>
  <c r="AH1775" i="23"/>
  <c r="AH1774" i="23"/>
  <c r="AH1773" i="23"/>
  <c r="AH1772" i="23"/>
  <c r="AH1771" i="23"/>
  <c r="AH1770" i="23"/>
  <c r="AH1769" i="23"/>
  <c r="AH1768" i="23"/>
  <c r="AH1767" i="23"/>
  <c r="AH1766" i="23"/>
  <c r="AH1765" i="23"/>
  <c r="AH1764" i="23"/>
  <c r="AH1763" i="23"/>
  <c r="AH1762" i="23"/>
  <c r="AH1761" i="23"/>
  <c r="AH1760" i="23"/>
  <c r="AH1759" i="23"/>
  <c r="AH1758" i="23"/>
  <c r="AH1757" i="23"/>
  <c r="AH1756" i="23"/>
  <c r="AH1755" i="23"/>
  <c r="AH1754" i="23"/>
  <c r="AH1753" i="23"/>
  <c r="AH1752" i="23"/>
  <c r="AH1751" i="23"/>
  <c r="AH1750" i="23"/>
  <c r="AH1749" i="23"/>
  <c r="AH1748" i="23"/>
  <c r="AH1746" i="23"/>
  <c r="AH1745" i="23"/>
  <c r="AH1744" i="23"/>
  <c r="AH1743" i="23"/>
  <c r="AH1742" i="23"/>
  <c r="AH1741" i="23"/>
  <c r="AH1740" i="23"/>
  <c r="AH1739" i="23"/>
  <c r="AH1738" i="23"/>
  <c r="AH1737" i="23"/>
  <c r="AH1736" i="23"/>
  <c r="AH1735" i="23"/>
  <c r="AH1734" i="23"/>
  <c r="AH1733" i="23"/>
  <c r="AH1732" i="23"/>
  <c r="AH1731" i="23"/>
  <c r="AH1730" i="23"/>
  <c r="AH1729" i="23"/>
  <c r="AH1728" i="23"/>
  <c r="AH1727" i="23"/>
  <c r="AH1726" i="23"/>
  <c r="AH1725" i="23"/>
  <c r="AH1724" i="23"/>
  <c r="AH1723" i="23"/>
  <c r="AH1722" i="23"/>
  <c r="AH1721" i="23"/>
  <c r="AH1720" i="23"/>
  <c r="AH1719" i="23"/>
  <c r="AH1718" i="23"/>
  <c r="AH1717" i="23"/>
  <c r="AH1716" i="23"/>
  <c r="AH1715" i="23"/>
  <c r="AH1714" i="23"/>
  <c r="AH1713" i="23"/>
  <c r="AH1712" i="23"/>
  <c r="AH1711" i="23"/>
  <c r="AH1710" i="23"/>
  <c r="AH1709" i="23"/>
  <c r="AH1708" i="23"/>
  <c r="AH1707" i="23"/>
  <c r="AH1706" i="23"/>
  <c r="AH1705" i="23"/>
  <c r="AH1704" i="23"/>
  <c r="AH1703" i="23"/>
  <c r="AH1701" i="23"/>
  <c r="AH1700" i="23"/>
  <c r="AH1699" i="23"/>
  <c r="AH1698" i="23"/>
  <c r="AH1697" i="23"/>
  <c r="AH1696" i="23"/>
  <c r="AH1695" i="23"/>
  <c r="AH1694" i="23"/>
  <c r="AH1693" i="23"/>
  <c r="AH1692" i="23"/>
  <c r="AH1691" i="23"/>
  <c r="AH1690" i="23"/>
  <c r="AH1689" i="23"/>
  <c r="AH1688" i="23"/>
  <c r="AH1687" i="23"/>
  <c r="AH1686" i="23"/>
  <c r="AH1685" i="23"/>
  <c r="AH1684" i="23"/>
  <c r="AH1683" i="23"/>
  <c r="AH1682" i="23"/>
  <c r="AH1681" i="23"/>
  <c r="AH1680" i="23"/>
  <c r="AH1679" i="23"/>
  <c r="AH1678" i="23"/>
  <c r="AH1677" i="23"/>
  <c r="AH1676" i="23"/>
  <c r="AH1675" i="23"/>
  <c r="AH1674" i="23"/>
  <c r="AH1673" i="23"/>
  <c r="AH1672" i="23"/>
  <c r="AH1671" i="23"/>
  <c r="AH1670" i="23"/>
  <c r="AH1669" i="23"/>
  <c r="AH1668" i="23"/>
  <c r="AH1667" i="23"/>
  <c r="AH1666" i="23"/>
  <c r="AH1665" i="23"/>
  <c r="AH1664" i="23"/>
  <c r="AH1663" i="23"/>
  <c r="AH1662" i="23"/>
  <c r="AH1661" i="23"/>
  <c r="AH1660" i="23"/>
  <c r="AH1659" i="23"/>
  <c r="AH1658" i="23"/>
  <c r="AH1657" i="23"/>
  <c r="AH1656" i="23"/>
  <c r="AH1655" i="23"/>
  <c r="AH1654" i="23"/>
  <c r="AH1653" i="23"/>
  <c r="AH1652" i="23"/>
  <c r="AH1651" i="23"/>
  <c r="AH1650" i="23"/>
  <c r="AH1649" i="23"/>
  <c r="AH1648" i="23"/>
  <c r="AH1647" i="23"/>
  <c r="AH1646" i="23"/>
  <c r="AH1645" i="23"/>
  <c r="AH1644" i="23"/>
  <c r="AH1643" i="23"/>
  <c r="AH1642" i="23"/>
  <c r="AH1641" i="23"/>
  <c r="AH1640" i="23"/>
  <c r="AH1639" i="23"/>
  <c r="AH1638" i="23"/>
  <c r="AH1637" i="23"/>
  <c r="AH1636" i="23"/>
  <c r="AH1635" i="23"/>
  <c r="AH1634" i="23"/>
  <c r="AH1633" i="23"/>
  <c r="AH1632" i="23"/>
  <c r="AH1631" i="23"/>
  <c r="AH1630" i="23"/>
  <c r="AH1629" i="23"/>
  <c r="AH1628" i="23"/>
  <c r="AH1627" i="23"/>
  <c r="AH1626" i="23"/>
  <c r="AH1625" i="23"/>
  <c r="AH1624" i="23"/>
  <c r="AH1623" i="23"/>
  <c r="AH1622" i="23"/>
  <c r="AH1621" i="23"/>
  <c r="AH1620" i="23"/>
  <c r="AH1619" i="23"/>
  <c r="AH1618" i="23"/>
  <c r="AH1617" i="23"/>
  <c r="AH1616" i="23"/>
  <c r="AH1615" i="23"/>
  <c r="AH1614" i="23"/>
  <c r="AH1613" i="23"/>
  <c r="AH1612" i="23"/>
  <c r="AH1611" i="23"/>
  <c r="AH1610" i="23"/>
  <c r="AH1609" i="23"/>
  <c r="AH1608" i="23"/>
  <c r="AH1607" i="23"/>
  <c r="AH1606" i="23"/>
  <c r="AH1605" i="23"/>
  <c r="AH1604" i="23"/>
  <c r="AH1603" i="23"/>
  <c r="AH1602" i="23"/>
  <c r="AH1601" i="23"/>
  <c r="AH1600" i="23"/>
  <c r="AH1599" i="23"/>
  <c r="AH1598" i="23"/>
  <c r="AH1597" i="23"/>
  <c r="AH1596" i="23"/>
  <c r="AH1595" i="23"/>
  <c r="AH1594" i="23"/>
  <c r="AH1593" i="23"/>
  <c r="AH1592" i="23"/>
  <c r="AH1591" i="23"/>
  <c r="AH1590" i="23"/>
  <c r="AH1589" i="23"/>
  <c r="AH1588" i="23"/>
  <c r="AH1587" i="23"/>
  <c r="AH1586" i="23"/>
  <c r="AH1585" i="23"/>
  <c r="AH1584" i="23"/>
  <c r="AH1583" i="23"/>
  <c r="AH1582" i="23"/>
  <c r="AH1581" i="23"/>
  <c r="AH1580" i="23"/>
  <c r="AH1579" i="23"/>
  <c r="AH1578" i="23"/>
  <c r="AH1577" i="23"/>
  <c r="AH1576" i="23"/>
  <c r="AH1575" i="23"/>
  <c r="AH1574" i="23"/>
  <c r="AH1573" i="23"/>
  <c r="AH1572" i="23"/>
  <c r="AH1571" i="23"/>
  <c r="AH1570" i="23"/>
  <c r="AH1569" i="23"/>
  <c r="AH1568" i="23"/>
  <c r="AH1567" i="23"/>
  <c r="AH1566" i="23"/>
  <c r="AH1565" i="23"/>
  <c r="AH1564" i="23"/>
  <c r="AH1563" i="23"/>
  <c r="AH1562" i="23"/>
  <c r="AH1561" i="23"/>
  <c r="AH1560" i="23"/>
  <c r="AH1559" i="23"/>
  <c r="AH1558" i="23"/>
  <c r="AH1557" i="23"/>
  <c r="AH1556" i="23"/>
  <c r="AH1555" i="23"/>
  <c r="AH1554" i="23"/>
  <c r="AH1552" i="23"/>
  <c r="AH1551" i="23"/>
  <c r="AH1550" i="23"/>
  <c r="AH1549" i="23"/>
  <c r="AH1548" i="23"/>
  <c r="AH1547" i="23"/>
  <c r="AH1546" i="23"/>
  <c r="AH1545" i="23"/>
  <c r="AH1544" i="23"/>
  <c r="AH1543" i="23"/>
  <c r="AH1542" i="23"/>
  <c r="AH1541" i="23"/>
  <c r="AH1540" i="23"/>
  <c r="AH1539" i="23"/>
  <c r="AH1538" i="23"/>
  <c r="AH1537" i="23"/>
  <c r="AH1536" i="23"/>
  <c r="AH1535" i="23"/>
  <c r="AH1534" i="23"/>
  <c r="AH1533" i="23"/>
  <c r="AH1532" i="23"/>
  <c r="AH1531" i="23"/>
  <c r="AH1530" i="23"/>
  <c r="AH1529" i="23"/>
  <c r="AH1528" i="23"/>
  <c r="AH1527" i="23"/>
  <c r="AH1526" i="23"/>
  <c r="AH1525" i="23"/>
  <c r="AH1524" i="23"/>
  <c r="AH1523" i="23"/>
  <c r="AH1522" i="23"/>
  <c r="AH1521" i="23"/>
  <c r="AH1520" i="23"/>
  <c r="AH1519" i="23"/>
  <c r="AH1518" i="23"/>
  <c r="AH1517" i="23"/>
  <c r="AH1516" i="23"/>
  <c r="AH1515" i="23"/>
  <c r="AH1514" i="23"/>
  <c r="AH1513" i="23"/>
  <c r="AH1512" i="23"/>
  <c r="AH1511" i="23"/>
  <c r="AH1510" i="23"/>
  <c r="AH1509" i="23"/>
  <c r="AH1508" i="23"/>
  <c r="AH1507" i="23"/>
  <c r="AH1506" i="23"/>
  <c r="AH1505" i="23"/>
  <c r="AH1504" i="23"/>
  <c r="AH1503" i="23"/>
  <c r="AH1502" i="23"/>
  <c r="AH1501" i="23"/>
  <c r="AH1500" i="23"/>
  <c r="AH1499" i="23"/>
  <c r="AH1498" i="23"/>
  <c r="AH1497" i="23"/>
  <c r="AH1496" i="23"/>
  <c r="AH1495" i="23"/>
  <c r="AH1494" i="23"/>
  <c r="AH1493" i="23"/>
  <c r="AH1492" i="23"/>
  <c r="AH1491" i="23"/>
  <c r="AH1490" i="23"/>
  <c r="AH1489" i="23"/>
  <c r="AH1488" i="23"/>
  <c r="AH1487" i="23"/>
  <c r="AH1486" i="23"/>
  <c r="AH1485" i="23"/>
  <c r="AH1484" i="23"/>
  <c r="AH1483" i="23"/>
  <c r="AH1482" i="23"/>
  <c r="AH1481" i="23"/>
  <c r="AH1480" i="23"/>
  <c r="AH1479" i="23"/>
  <c r="AH1477" i="23"/>
  <c r="AH1476" i="23"/>
  <c r="AH1475" i="23"/>
  <c r="AH1474" i="23"/>
  <c r="AH1473" i="23"/>
  <c r="AH1472" i="23"/>
  <c r="AH1471" i="23"/>
  <c r="AH1470" i="23"/>
  <c r="AH1469" i="23"/>
  <c r="AH1468" i="23"/>
  <c r="AH1467" i="23"/>
  <c r="AH1466" i="23"/>
  <c r="AH1465" i="23"/>
  <c r="AH1423" i="23"/>
  <c r="AH1422" i="23"/>
  <c r="AH1421" i="23"/>
  <c r="AH1420" i="23"/>
  <c r="AH1419" i="23"/>
  <c r="AH1418" i="23"/>
  <c r="AH1417" i="23"/>
  <c r="AH1416" i="23"/>
  <c r="AH1415" i="23"/>
  <c r="AH1414" i="23"/>
  <c r="AH1413" i="23"/>
  <c r="AH1412" i="23"/>
  <c r="AH1411" i="23"/>
  <c r="AH1410" i="23"/>
  <c r="AH1409" i="23"/>
  <c r="AH1408" i="23"/>
  <c r="AH1407" i="23"/>
  <c r="AH1406" i="23"/>
  <c r="AH1405" i="23"/>
  <c r="AH1404" i="23"/>
  <c r="AH1403" i="23"/>
  <c r="AH1402" i="23"/>
  <c r="AH1401" i="23"/>
  <c r="AH1400" i="23"/>
  <c r="AH1399" i="23"/>
  <c r="AH1398" i="23"/>
  <c r="AH1397" i="23"/>
  <c r="AH1396" i="23"/>
  <c r="AH1395" i="23"/>
  <c r="AH1394" i="23"/>
  <c r="AH1393" i="23"/>
  <c r="AH1392" i="23"/>
  <c r="AH1391" i="23"/>
  <c r="AH1390" i="23"/>
  <c r="AH1389" i="23"/>
  <c r="AH1388" i="23"/>
  <c r="AH1387" i="23"/>
  <c r="AH1386" i="23"/>
  <c r="AH1385" i="23"/>
  <c r="AH1384" i="23"/>
  <c r="AH1383" i="23"/>
  <c r="AH1382" i="23"/>
  <c r="AH1381" i="23"/>
  <c r="AH1380" i="23"/>
  <c r="AH1379" i="23"/>
  <c r="AH1378" i="23"/>
  <c r="AH1377" i="23"/>
  <c r="AH1376" i="23"/>
  <c r="AH1375" i="23"/>
  <c r="AH1374" i="23"/>
  <c r="AH1373" i="23"/>
  <c r="AH1372" i="23"/>
  <c r="AH1371" i="23"/>
  <c r="AH1370" i="23"/>
  <c r="AH1369" i="23"/>
  <c r="AH1368" i="23"/>
  <c r="AH1367" i="23"/>
  <c r="AH1366" i="23"/>
  <c r="AH1365" i="23"/>
  <c r="AH1364" i="23"/>
  <c r="AH1363" i="23"/>
  <c r="AH1362" i="23"/>
  <c r="AH1361" i="23"/>
  <c r="AH1360" i="23"/>
  <c r="AH1359" i="23"/>
  <c r="AH1358" i="23"/>
  <c r="AH1357" i="23"/>
  <c r="AH1356" i="23"/>
  <c r="AH1355" i="23"/>
  <c r="AH1354" i="23"/>
  <c r="AH1353" i="23"/>
  <c r="AH1352" i="23"/>
  <c r="AH1351" i="23"/>
  <c r="AH1350" i="23"/>
  <c r="AH1349" i="23"/>
  <c r="AH1348" i="23"/>
  <c r="AH1347" i="23"/>
  <c r="AH1346" i="23"/>
  <c r="AH1345" i="23"/>
  <c r="AH1344" i="23"/>
  <c r="AH1343" i="23"/>
  <c r="AH1342" i="23"/>
  <c r="AH1341" i="23"/>
  <c r="AH1340" i="23"/>
  <c r="AH1339" i="23"/>
  <c r="AH1338" i="23"/>
  <c r="AH1337" i="23"/>
  <c r="AH1336" i="23"/>
  <c r="AH1335" i="23"/>
  <c r="AH1334" i="23"/>
  <c r="AH1333" i="23"/>
  <c r="AH1332" i="23"/>
  <c r="AH1331" i="23"/>
  <c r="AH1330" i="23"/>
  <c r="AH1329" i="23"/>
  <c r="AH1328" i="23"/>
  <c r="AH1327" i="23"/>
  <c r="AH1326" i="23"/>
  <c r="AH1325" i="23"/>
  <c r="AH1324" i="23"/>
  <c r="AH1323" i="23"/>
  <c r="AH1322" i="23"/>
  <c r="AH1321" i="23"/>
  <c r="AH1320" i="23"/>
  <c r="AH1319" i="23"/>
  <c r="AH1318" i="23"/>
  <c r="AH1317" i="23"/>
  <c r="AH1315" i="23"/>
  <c r="AH1314" i="23"/>
  <c r="AH1313" i="23"/>
  <c r="AH1312" i="23"/>
  <c r="AH1311" i="23"/>
  <c r="AH1310" i="23"/>
  <c r="AH1309" i="23"/>
  <c r="AH1308" i="23"/>
  <c r="AH1307" i="23"/>
  <c r="AH1306" i="23"/>
  <c r="AH1305" i="23"/>
  <c r="AH1304" i="23"/>
  <c r="AH1303" i="23"/>
  <c r="AH1302" i="23"/>
  <c r="AH1301" i="23"/>
  <c r="AH1300" i="23"/>
  <c r="AH1299" i="23"/>
  <c r="AH1298" i="23"/>
  <c r="AH1297" i="23"/>
  <c r="AH1296" i="23"/>
  <c r="AH1295" i="23"/>
  <c r="AH1294" i="23"/>
  <c r="AH1293" i="23"/>
  <c r="AH1292" i="23"/>
  <c r="AH1291" i="23"/>
  <c r="AH1290" i="23"/>
  <c r="AH1289" i="23"/>
  <c r="AH1288" i="23"/>
  <c r="AH1287" i="23"/>
  <c r="AH1286" i="23"/>
  <c r="AH1285" i="23"/>
  <c r="AH1284" i="23"/>
  <c r="AH1283" i="23"/>
  <c r="AH1282" i="23"/>
  <c r="AH1281" i="23"/>
  <c r="AH1280" i="23"/>
  <c r="AH1279" i="23"/>
  <c r="AH1278" i="23"/>
  <c r="AH1277" i="23"/>
  <c r="AH1276" i="23"/>
  <c r="AH1275" i="23"/>
  <c r="AH1274" i="23"/>
  <c r="AH1273" i="23"/>
  <c r="AH1272" i="23"/>
  <c r="AH1271" i="23"/>
  <c r="AH1270" i="23"/>
  <c r="AH1269" i="23"/>
  <c r="AH1268" i="23"/>
  <c r="AH1267" i="23"/>
  <c r="AH1266" i="23"/>
  <c r="AH1265" i="23"/>
  <c r="AH1264" i="23"/>
  <c r="AH1263" i="23"/>
  <c r="AH1262" i="23"/>
  <c r="AH1261" i="23"/>
  <c r="AH1260" i="23"/>
  <c r="AH1259" i="23"/>
  <c r="AH1258" i="23"/>
  <c r="AH1257" i="23"/>
  <c r="AH1256" i="23"/>
  <c r="AH1255" i="23"/>
  <c r="AH1254" i="23"/>
  <c r="AH1253" i="23"/>
  <c r="AH1252" i="23"/>
  <c r="AH1251" i="23"/>
  <c r="AH1250" i="23"/>
  <c r="AH1249" i="23"/>
  <c r="AH1248" i="23"/>
  <c r="AH1247" i="23"/>
  <c r="AH1246" i="23"/>
  <c r="AH1245" i="23"/>
  <c r="AH1244" i="23"/>
  <c r="AH1243" i="23"/>
  <c r="AH1242" i="23"/>
  <c r="AH1240" i="23"/>
  <c r="AH1239" i="23"/>
  <c r="AH1238" i="23"/>
  <c r="AH1237" i="23"/>
  <c r="AH1236" i="23"/>
  <c r="AH1235" i="23"/>
  <c r="AH1234" i="23"/>
  <c r="AH1233" i="23"/>
  <c r="AH1232" i="23"/>
  <c r="AH1231" i="23"/>
  <c r="AH1230" i="23"/>
  <c r="AH1229" i="23"/>
  <c r="AH1228" i="23"/>
  <c r="AH1227" i="23"/>
  <c r="AH1226" i="23"/>
  <c r="AH1225" i="23"/>
  <c r="AH1224" i="23"/>
  <c r="AH1223" i="23"/>
  <c r="AH1222" i="23"/>
  <c r="AH1221" i="23"/>
  <c r="AH1220" i="23"/>
  <c r="AH1219" i="23"/>
  <c r="AH1218" i="23"/>
  <c r="AH1217" i="23"/>
  <c r="AH1216" i="23"/>
  <c r="AH1215" i="23"/>
  <c r="AH1214" i="23"/>
  <c r="AH1213" i="23"/>
  <c r="AH1212" i="23"/>
  <c r="AH1211" i="23"/>
  <c r="AH1210" i="23"/>
  <c r="AH1209" i="23"/>
  <c r="AH1208" i="23"/>
  <c r="AH1207" i="23"/>
  <c r="AH1206" i="23"/>
  <c r="AH1205" i="23"/>
  <c r="AH1204" i="23"/>
  <c r="AH1203" i="23"/>
  <c r="AH1202" i="23"/>
  <c r="AH1201" i="23"/>
  <c r="AH1200" i="23"/>
  <c r="AH1199" i="23"/>
  <c r="AH1198" i="23"/>
  <c r="AH1197" i="23"/>
  <c r="AH1196" i="23"/>
  <c r="AH1195" i="23"/>
  <c r="AH1193" i="23"/>
  <c r="AH1192" i="23"/>
  <c r="AH1191" i="23"/>
  <c r="AH1190" i="23"/>
  <c r="AH1189" i="23"/>
  <c r="AH1188" i="23"/>
  <c r="AH1187" i="23"/>
  <c r="AH1186" i="23"/>
  <c r="AH1185" i="23"/>
  <c r="AH1184" i="23"/>
  <c r="AH1183" i="23"/>
  <c r="AH1182" i="23"/>
  <c r="AH1181" i="23"/>
  <c r="AH1180" i="23"/>
  <c r="AH1179" i="23"/>
  <c r="AH1178" i="23"/>
  <c r="AH1177" i="23"/>
  <c r="AH1176" i="23"/>
  <c r="AH1175" i="23"/>
  <c r="AH1174" i="23"/>
  <c r="AH1173" i="23"/>
  <c r="AH1172" i="23"/>
  <c r="AH1171" i="23"/>
  <c r="AH1170" i="23"/>
  <c r="AH1169" i="23"/>
  <c r="AH1168" i="23"/>
  <c r="AH1167" i="23"/>
  <c r="AH1166" i="23"/>
  <c r="AH1165" i="23"/>
  <c r="AH1164" i="23"/>
  <c r="AH1163" i="23"/>
  <c r="AH1162" i="23"/>
  <c r="AH1161" i="23"/>
  <c r="AH1160" i="23"/>
  <c r="AH1159" i="23"/>
  <c r="AH1158" i="23"/>
  <c r="AH1157" i="23"/>
  <c r="AH1156" i="23"/>
  <c r="AH1155" i="23"/>
  <c r="AH1154" i="23"/>
  <c r="AH1153" i="23"/>
  <c r="AH1152" i="23"/>
  <c r="AH1151" i="23"/>
  <c r="AH1150" i="23"/>
  <c r="AH1149" i="23"/>
  <c r="AH1148" i="23"/>
  <c r="AH1147" i="23"/>
  <c r="AH1146" i="23"/>
  <c r="AH1145" i="23"/>
  <c r="AH1144" i="23"/>
  <c r="AH1143" i="23"/>
  <c r="AH1142" i="23"/>
  <c r="AH1141" i="23"/>
  <c r="AH1140" i="23"/>
  <c r="AH1139" i="23"/>
  <c r="AH1138" i="23"/>
  <c r="AH1137" i="23"/>
  <c r="AH1136" i="23"/>
  <c r="AH1135" i="23"/>
  <c r="AH1134" i="23"/>
  <c r="AH1133" i="23"/>
  <c r="AH1132" i="23"/>
  <c r="AH1131" i="23"/>
  <c r="AH1129" i="23"/>
  <c r="AH1128" i="23"/>
  <c r="AH1127" i="23"/>
  <c r="AH1126" i="23"/>
  <c r="AH1125" i="23"/>
  <c r="AH1124" i="23"/>
  <c r="AH1123" i="23"/>
  <c r="AH1122" i="23"/>
  <c r="AH1121" i="23"/>
  <c r="AH1120" i="23"/>
  <c r="AH1119" i="23"/>
  <c r="AH1118" i="23"/>
  <c r="AH1117" i="23"/>
  <c r="AH1116" i="23"/>
  <c r="AH1115" i="23"/>
  <c r="AH1114" i="23"/>
  <c r="AH1113" i="23"/>
  <c r="AH1112" i="23"/>
  <c r="AH1111" i="23"/>
  <c r="AH1110" i="23"/>
  <c r="AH1109" i="23"/>
  <c r="AH1108" i="23"/>
  <c r="AH1107" i="23"/>
  <c r="AH1106" i="23"/>
  <c r="AH1105" i="23"/>
  <c r="AH1104" i="23"/>
  <c r="AH1103" i="23"/>
  <c r="AH1102" i="23"/>
  <c r="AH1101" i="23"/>
  <c r="AH1100" i="23"/>
  <c r="AH1099" i="23"/>
  <c r="AH1098" i="23"/>
  <c r="AH1097" i="23"/>
  <c r="AH1096" i="23"/>
  <c r="AH1095" i="23"/>
  <c r="AH1094" i="23"/>
  <c r="AH1093" i="23"/>
  <c r="AH1092" i="23"/>
  <c r="AH1091" i="23"/>
  <c r="AH1090" i="23"/>
  <c r="AH1089" i="23"/>
  <c r="AH1088" i="23"/>
  <c r="AH1087" i="23"/>
  <c r="AH1086" i="23"/>
  <c r="AH1085" i="23"/>
  <c r="AH1084" i="23"/>
  <c r="AH1083" i="23"/>
  <c r="AH1082" i="23"/>
  <c r="AH1081" i="23"/>
  <c r="AH1080" i="23"/>
  <c r="AH1079" i="23"/>
  <c r="AH1078" i="23"/>
  <c r="AH1077" i="23"/>
  <c r="AH1076" i="23"/>
  <c r="AH1075" i="23"/>
  <c r="AH1074" i="23"/>
  <c r="AH1073" i="23"/>
  <c r="AH1072" i="23"/>
  <c r="AH1071" i="23"/>
  <c r="AH1070" i="23"/>
  <c r="AH1069" i="23"/>
  <c r="AH1068" i="23"/>
  <c r="AH1067" i="23"/>
  <c r="AH1066" i="23"/>
  <c r="AH1065" i="23"/>
  <c r="AH1064" i="23"/>
  <c r="AH1063" i="23"/>
  <c r="AH1062" i="23"/>
  <c r="AH1061" i="23"/>
  <c r="AH1060" i="23"/>
  <c r="AH1059" i="23"/>
  <c r="AH1058" i="23"/>
  <c r="AH1057" i="23"/>
  <c r="AH1056" i="23"/>
  <c r="AH1055" i="23"/>
  <c r="AH1054" i="23"/>
  <c r="AH1053" i="23"/>
  <c r="AH1052" i="23"/>
  <c r="AH1051" i="23"/>
  <c r="AH1050" i="23"/>
  <c r="AH1049" i="23"/>
  <c r="AH1048" i="23"/>
  <c r="AH1047" i="23"/>
  <c r="AH1046" i="23"/>
  <c r="AH1045" i="23"/>
  <c r="AH1044" i="23"/>
  <c r="AH1043" i="23"/>
  <c r="AH1042" i="23"/>
  <c r="AH1041" i="23"/>
  <c r="AH1040" i="23"/>
  <c r="AH1039" i="23"/>
  <c r="AH1038" i="23"/>
  <c r="AH1037" i="23"/>
  <c r="AH1036" i="23"/>
  <c r="AH1035" i="23"/>
  <c r="AH1034" i="23"/>
  <c r="AH1033" i="23"/>
  <c r="AH1032" i="23"/>
  <c r="AH1031" i="23"/>
  <c r="AH1030" i="23"/>
  <c r="AH1029" i="23"/>
  <c r="AH1028" i="23"/>
  <c r="AH1027" i="23"/>
  <c r="AH1026" i="23"/>
  <c r="AH1025" i="23"/>
  <c r="AH1024" i="23"/>
  <c r="AH1023" i="23"/>
  <c r="AH1022" i="23"/>
  <c r="AH1021" i="23"/>
  <c r="AH989" i="23"/>
  <c r="AH988" i="23"/>
  <c r="AH987" i="23"/>
  <c r="AH986" i="23"/>
  <c r="AH985" i="23"/>
  <c r="AH984" i="23"/>
  <c r="AH983" i="23"/>
  <c r="AH982" i="23"/>
  <c r="AH981" i="23"/>
  <c r="AH980" i="23"/>
  <c r="AH979" i="23"/>
  <c r="AH978" i="23"/>
  <c r="AH977" i="23"/>
  <c r="AH976" i="23"/>
  <c r="AH975" i="23"/>
  <c r="AH974" i="23"/>
  <c r="AH973" i="23"/>
  <c r="AH972" i="23"/>
  <c r="AH971" i="23"/>
  <c r="AH970" i="23"/>
  <c r="AH969" i="23"/>
  <c r="AH968" i="23"/>
  <c r="AH967" i="23"/>
  <c r="AH966" i="23"/>
  <c r="AH965" i="23"/>
  <c r="AH964" i="23"/>
  <c r="AH963" i="23"/>
  <c r="AH962" i="23"/>
  <c r="AH961" i="23"/>
  <c r="AH960" i="23"/>
  <c r="AH959" i="23"/>
  <c r="AH958" i="23"/>
  <c r="AH957" i="23"/>
  <c r="AH956" i="23"/>
  <c r="AH955" i="23"/>
  <c r="AH954" i="23"/>
  <c r="AH953" i="23"/>
  <c r="AH952" i="23"/>
  <c r="AH951" i="23"/>
  <c r="AH950" i="23"/>
  <c r="AH949" i="23"/>
  <c r="AH948" i="23"/>
  <c r="AH947" i="23"/>
  <c r="AH946" i="23"/>
  <c r="AH945" i="23"/>
  <c r="AH944" i="23"/>
  <c r="AH943" i="23"/>
  <c r="AH942" i="23"/>
  <c r="AH941" i="23"/>
  <c r="AH940" i="23"/>
  <c r="AH939" i="23"/>
  <c r="AH938" i="23"/>
  <c r="AH937" i="23"/>
  <c r="AH936" i="23"/>
  <c r="AH935" i="23"/>
  <c r="AH934" i="23"/>
  <c r="AH933" i="23"/>
  <c r="AH932" i="23"/>
  <c r="AH931" i="23"/>
  <c r="AH930" i="23"/>
  <c r="AH929" i="23"/>
  <c r="AH928" i="23"/>
  <c r="AH927" i="23"/>
  <c r="AH926" i="23"/>
  <c r="AH925" i="23"/>
  <c r="AH924" i="23"/>
  <c r="AH923" i="23"/>
  <c r="AH922" i="23"/>
  <c r="AH921" i="23"/>
  <c r="AH920" i="23"/>
  <c r="AH919" i="23"/>
  <c r="AH918" i="23"/>
  <c r="AH917" i="23"/>
  <c r="AH916" i="23"/>
  <c r="AH915" i="23"/>
  <c r="AH914" i="23"/>
  <c r="AH913" i="23"/>
  <c r="AH912" i="23"/>
  <c r="AH911" i="23"/>
  <c r="AH910" i="23"/>
  <c r="AH909" i="23"/>
  <c r="AH908" i="23"/>
  <c r="AH907" i="23"/>
  <c r="AH906" i="23"/>
  <c r="AH905" i="23"/>
  <c r="AH904" i="23"/>
  <c r="AH903" i="23"/>
  <c r="AH902" i="23"/>
  <c r="AH901" i="23"/>
  <c r="AH900" i="23"/>
  <c r="AH899" i="23"/>
  <c r="AH898" i="23"/>
  <c r="AH897" i="23"/>
  <c r="AH896" i="23"/>
  <c r="AH895" i="23"/>
  <c r="AH894" i="23"/>
  <c r="AH893" i="23"/>
  <c r="AH892" i="23"/>
  <c r="AH891" i="23"/>
  <c r="AH890" i="23"/>
  <c r="AH889" i="23"/>
  <c r="AH888" i="23"/>
  <c r="AH887" i="23"/>
  <c r="AH886" i="23"/>
  <c r="AH885" i="23"/>
  <c r="AH884" i="23"/>
  <c r="AH883" i="23"/>
  <c r="AH882" i="23"/>
  <c r="AH881" i="23"/>
  <c r="AH880" i="23"/>
  <c r="AH879" i="23"/>
  <c r="AH878" i="23"/>
  <c r="AH877" i="23"/>
  <c r="AH876" i="23"/>
  <c r="AH875" i="23"/>
  <c r="AH874" i="23"/>
  <c r="AH873" i="23"/>
  <c r="AH872" i="23"/>
  <c r="AH871" i="23"/>
  <c r="AH870" i="23"/>
  <c r="AH869" i="23"/>
  <c r="AH868" i="23"/>
  <c r="AH867" i="23"/>
  <c r="AH866" i="23"/>
  <c r="AH865" i="23"/>
  <c r="AH864" i="23"/>
  <c r="AH863" i="23"/>
  <c r="AH862" i="23"/>
  <c r="AH861" i="23"/>
  <c r="AH860" i="23"/>
  <c r="AH859" i="23"/>
  <c r="AH858" i="23"/>
  <c r="AH857" i="23"/>
  <c r="AH856" i="23"/>
  <c r="AH855" i="23"/>
  <c r="AH854" i="23"/>
  <c r="AH853" i="23"/>
  <c r="AH852" i="23"/>
  <c r="AH851" i="23"/>
  <c r="AH850" i="23"/>
  <c r="AH849" i="23"/>
  <c r="AH848" i="23"/>
  <c r="AH847" i="23"/>
  <c r="AH846" i="23"/>
  <c r="AH845" i="23"/>
  <c r="AH844" i="23"/>
  <c r="AH843" i="23"/>
  <c r="AH842" i="23"/>
  <c r="AH841" i="23"/>
  <c r="AH840" i="23"/>
  <c r="AH839" i="23"/>
  <c r="AH838" i="23"/>
  <c r="AH837" i="23"/>
  <c r="AH836" i="23"/>
  <c r="AH835" i="23"/>
  <c r="AH834" i="23"/>
  <c r="AH833" i="23"/>
  <c r="AH831" i="23"/>
  <c r="AH830" i="23"/>
  <c r="AH829" i="23"/>
  <c r="AH828" i="23"/>
  <c r="AH827" i="23"/>
  <c r="AH826" i="23"/>
  <c r="AH825" i="23"/>
  <c r="AH824" i="23"/>
  <c r="AH823" i="23"/>
  <c r="AH822" i="23"/>
  <c r="AH821" i="23"/>
  <c r="AH820" i="23"/>
  <c r="AH819" i="23"/>
  <c r="AH818" i="23"/>
  <c r="AH817" i="23"/>
  <c r="AH816" i="23"/>
  <c r="AH815" i="23"/>
  <c r="AH814" i="23"/>
  <c r="AH813" i="23"/>
  <c r="AH812" i="23"/>
  <c r="AH811" i="23"/>
  <c r="AH810" i="23"/>
  <c r="AH809" i="23"/>
  <c r="AH808" i="23"/>
  <c r="AH807" i="23"/>
  <c r="AH806" i="23"/>
  <c r="AH805" i="23"/>
  <c r="AH804" i="23"/>
  <c r="AH803" i="23"/>
  <c r="AH802" i="23"/>
  <c r="AH801" i="23"/>
  <c r="AH800" i="23"/>
  <c r="AH799" i="23"/>
  <c r="AH798" i="23"/>
  <c r="AH797" i="23"/>
  <c r="AH796" i="23"/>
  <c r="AH795" i="23"/>
  <c r="AH794" i="23"/>
  <c r="AH793" i="23"/>
  <c r="AH792" i="23"/>
  <c r="AH791" i="23"/>
  <c r="AH790" i="23"/>
  <c r="AH789" i="23"/>
  <c r="AH788" i="23"/>
  <c r="AH787" i="23"/>
  <c r="AH786" i="23"/>
  <c r="AH785" i="23"/>
  <c r="AH784" i="23"/>
  <c r="AH783" i="23"/>
  <c r="AH782" i="23"/>
  <c r="AH781" i="23"/>
  <c r="AH780" i="23"/>
  <c r="AH779" i="23"/>
  <c r="AH778" i="23"/>
  <c r="AH777" i="23"/>
  <c r="AH776" i="23"/>
  <c r="AH775" i="23"/>
  <c r="AH774" i="23"/>
  <c r="AH773" i="23"/>
  <c r="AH772" i="23"/>
  <c r="AH771" i="23"/>
  <c r="AH770" i="23"/>
  <c r="AH769" i="23"/>
  <c r="AH768" i="23"/>
  <c r="AH767" i="23"/>
  <c r="AH766" i="23"/>
  <c r="AH765" i="23"/>
  <c r="AH764" i="23"/>
  <c r="AH762" i="23"/>
  <c r="AH761" i="23"/>
  <c r="AH760" i="23"/>
  <c r="AH759" i="23"/>
  <c r="AH758" i="23"/>
  <c r="AH757" i="23"/>
  <c r="AH756" i="23"/>
  <c r="AH755" i="23"/>
  <c r="AH754" i="23"/>
  <c r="AH753" i="23"/>
  <c r="AH752" i="23"/>
  <c r="AH751" i="23"/>
  <c r="AH750" i="23"/>
  <c r="AH749" i="23"/>
  <c r="AH748" i="23"/>
  <c r="AH747" i="23"/>
  <c r="AH746" i="23"/>
  <c r="AH745" i="23"/>
  <c r="AH744" i="23"/>
  <c r="AH743" i="23"/>
  <c r="AH742" i="23"/>
  <c r="AH741" i="23"/>
  <c r="AH740" i="23"/>
  <c r="AH739" i="23"/>
  <c r="AH738" i="23"/>
  <c r="AH737" i="23"/>
  <c r="AH736" i="23"/>
  <c r="AH735" i="23"/>
  <c r="AH734" i="23"/>
  <c r="AH733" i="23"/>
  <c r="AH732" i="23"/>
  <c r="AH731" i="23"/>
  <c r="AH730" i="23"/>
  <c r="AH729" i="23"/>
  <c r="AH728" i="23"/>
  <c r="AH727" i="23"/>
  <c r="AH726" i="23"/>
  <c r="AH725" i="23"/>
  <c r="AH724" i="23"/>
  <c r="AH723" i="23"/>
  <c r="AH722" i="23"/>
  <c r="AH721" i="23"/>
  <c r="AH720" i="23"/>
  <c r="AH678" i="23"/>
  <c r="AH677" i="23"/>
  <c r="AH676" i="23"/>
  <c r="AH675" i="23"/>
  <c r="AH674" i="23"/>
  <c r="AH673" i="23"/>
  <c r="AH672" i="23"/>
  <c r="AH671" i="23"/>
  <c r="AH670" i="23"/>
  <c r="AH669" i="23"/>
  <c r="AH668" i="23"/>
  <c r="AH667" i="23"/>
  <c r="AH666" i="23"/>
  <c r="AH665" i="23"/>
  <c r="AH664" i="23"/>
  <c r="AH663" i="23"/>
  <c r="AH662" i="23"/>
  <c r="AH661" i="23"/>
  <c r="AH660" i="23"/>
  <c r="AH659" i="23"/>
  <c r="AH658" i="23"/>
  <c r="AH657" i="23"/>
  <c r="AH656" i="23"/>
  <c r="AH655" i="23"/>
  <c r="AH654" i="23"/>
  <c r="AH653" i="23"/>
  <c r="AH652" i="23"/>
  <c r="AH651" i="23"/>
  <c r="AH650" i="23"/>
  <c r="AH649" i="23"/>
  <c r="AH648" i="23"/>
  <c r="AH647" i="23"/>
  <c r="AH646" i="23"/>
  <c r="AH645" i="23"/>
  <c r="AH644" i="23"/>
  <c r="AH643" i="23"/>
  <c r="AH642" i="23"/>
  <c r="AH641" i="23"/>
  <c r="AH640" i="23"/>
  <c r="AH639" i="23"/>
  <c r="AH638" i="23"/>
  <c r="AH637" i="23"/>
  <c r="AH636" i="23"/>
  <c r="AH635" i="23"/>
  <c r="AH634" i="23"/>
  <c r="AH633" i="23"/>
  <c r="AH632" i="23"/>
  <c r="AH631" i="23"/>
  <c r="AH630" i="23"/>
  <c r="AH629" i="23"/>
  <c r="AH628" i="23"/>
  <c r="AH627" i="23"/>
  <c r="AH626" i="23"/>
  <c r="AH625" i="23"/>
  <c r="AH624" i="23"/>
  <c r="AH623" i="23"/>
  <c r="AH622" i="23"/>
  <c r="AH621" i="23"/>
  <c r="AH620" i="23"/>
  <c r="AH619" i="23"/>
  <c r="AH618" i="23"/>
  <c r="AH617" i="23"/>
  <c r="AH616" i="23"/>
  <c r="AH615" i="23"/>
  <c r="AH614" i="23"/>
  <c r="AH613" i="23"/>
  <c r="AH612" i="23"/>
  <c r="AH611" i="23"/>
  <c r="AH610" i="23"/>
  <c r="AH609" i="23"/>
  <c r="AH608" i="23"/>
  <c r="AH607" i="23"/>
  <c r="AH606" i="23"/>
  <c r="AH605" i="23"/>
  <c r="AH604" i="23"/>
  <c r="AH603" i="23"/>
  <c r="AH602" i="23"/>
  <c r="AH601" i="23"/>
  <c r="AH600" i="23"/>
  <c r="AH599" i="23"/>
  <c r="AH598" i="23"/>
  <c r="AH597" i="23"/>
  <c r="AH596" i="23"/>
  <c r="AH595" i="23"/>
  <c r="AH594" i="23"/>
  <c r="AH593" i="23"/>
  <c r="AH592" i="23"/>
  <c r="AH591" i="23"/>
  <c r="AH590" i="23"/>
  <c r="AH589" i="23"/>
  <c r="AH588" i="23"/>
  <c r="AH587" i="23"/>
  <c r="AH586" i="23"/>
  <c r="AH585" i="23"/>
  <c r="AH584" i="23"/>
  <c r="AH583" i="23"/>
  <c r="AH582" i="23"/>
  <c r="AH581" i="23"/>
  <c r="AH580" i="23"/>
  <c r="AH579" i="23"/>
  <c r="AH578" i="23"/>
  <c r="AH577" i="23"/>
  <c r="AH576" i="23"/>
  <c r="AH575" i="23"/>
  <c r="AH574" i="23"/>
  <c r="AH573" i="23"/>
  <c r="AH572" i="23"/>
  <c r="AH571" i="23"/>
  <c r="AH570" i="23"/>
  <c r="AH569" i="23"/>
  <c r="AH568" i="23"/>
  <c r="AH567" i="23"/>
  <c r="AH566" i="23"/>
  <c r="AH565" i="23"/>
  <c r="AH564" i="23"/>
  <c r="AH563" i="23"/>
  <c r="AH562" i="23"/>
  <c r="AH561" i="23"/>
  <c r="AH560" i="23"/>
  <c r="AH559" i="23"/>
  <c r="AH558" i="23"/>
  <c r="AH557" i="23"/>
  <c r="AH556" i="23"/>
  <c r="AH555" i="23"/>
  <c r="AH554" i="23"/>
  <c r="AH553" i="23"/>
  <c r="AH552" i="23"/>
  <c r="AH551" i="23"/>
  <c r="AH550" i="23"/>
  <c r="AH549" i="23"/>
  <c r="AH548" i="23"/>
  <c r="AH547" i="23"/>
  <c r="AH546" i="23"/>
  <c r="AH545" i="23"/>
  <c r="AH544" i="23"/>
  <c r="AH543" i="23"/>
  <c r="AH542" i="23"/>
  <c r="AH541" i="23"/>
  <c r="AH540" i="23"/>
  <c r="AH539" i="23"/>
  <c r="AH538" i="23"/>
  <c r="AH537" i="23"/>
  <c r="AH536" i="23"/>
  <c r="AH535" i="23"/>
  <c r="AH534" i="23"/>
  <c r="AH533" i="23"/>
  <c r="AH532" i="23"/>
  <c r="AH531" i="23"/>
  <c r="AH530" i="23"/>
  <c r="AH529" i="23"/>
  <c r="AH528" i="23"/>
  <c r="AH527" i="23"/>
  <c r="AH526" i="23"/>
  <c r="AH525" i="23"/>
  <c r="AH524" i="23"/>
  <c r="AH523" i="23"/>
  <c r="AH522" i="23"/>
  <c r="AH521" i="23"/>
  <c r="AH520" i="23"/>
  <c r="AH519" i="23"/>
  <c r="AH518" i="23"/>
  <c r="AH517" i="23"/>
  <c r="AH516" i="23"/>
  <c r="AH515" i="23"/>
  <c r="AH514" i="23"/>
  <c r="AH513" i="23"/>
  <c r="AH512" i="23"/>
  <c r="AH511" i="23"/>
  <c r="AH510" i="23"/>
  <c r="AH509" i="23"/>
  <c r="AH508" i="23"/>
  <c r="AH507" i="23"/>
  <c r="AH506" i="23"/>
  <c r="AH505" i="23"/>
  <c r="AH504" i="23"/>
  <c r="AH503" i="23"/>
  <c r="AH502" i="23"/>
  <c r="AH501" i="23"/>
  <c r="AH500" i="23"/>
  <c r="AH499" i="23"/>
  <c r="AH498" i="23"/>
  <c r="AH497" i="23"/>
  <c r="AH496" i="23"/>
  <c r="AH495" i="23"/>
  <c r="AH494" i="23"/>
  <c r="AH493" i="23"/>
  <c r="AH492" i="23"/>
  <c r="AH491" i="23"/>
  <c r="AH490" i="23"/>
  <c r="AH489" i="23"/>
  <c r="AH488" i="23"/>
  <c r="AH487" i="23"/>
  <c r="AH486" i="23"/>
  <c r="AH485" i="23"/>
  <c r="AH484" i="23"/>
  <c r="AH483" i="23"/>
  <c r="AH482" i="23"/>
  <c r="AH481" i="23"/>
  <c r="AH480" i="23"/>
  <c r="AH479" i="23"/>
  <c r="AH478" i="23"/>
  <c r="AH477" i="23"/>
  <c r="AH476" i="23"/>
  <c r="AH475" i="23"/>
  <c r="AH474" i="23"/>
  <c r="AH473" i="23"/>
  <c r="AH472" i="23"/>
  <c r="AH471" i="23"/>
  <c r="AH470" i="23"/>
  <c r="AH469" i="23"/>
  <c r="AH468" i="23"/>
  <c r="AH467" i="23"/>
  <c r="AH466" i="23"/>
  <c r="AH465" i="23"/>
  <c r="AH464" i="23"/>
  <c r="AH463" i="23"/>
  <c r="AH462" i="23"/>
  <c r="AH461" i="23"/>
  <c r="AH460" i="23"/>
  <c r="AH459" i="23"/>
  <c r="AH458" i="23"/>
  <c r="AH457" i="23"/>
  <c r="AH456" i="23"/>
  <c r="AH455" i="23"/>
  <c r="AH454" i="23"/>
  <c r="AH453" i="23"/>
  <c r="AH452" i="23"/>
  <c r="AH451" i="23"/>
  <c r="AH450" i="23"/>
  <c r="AH449" i="23"/>
  <c r="AH448" i="23"/>
  <c r="AH447" i="23"/>
  <c r="AH446" i="23"/>
  <c r="AH445" i="23"/>
  <c r="AH444" i="23"/>
  <c r="AH443" i="23"/>
  <c r="AH442" i="23"/>
  <c r="AH441" i="23"/>
  <c r="AH440" i="23"/>
  <c r="AH439" i="23"/>
  <c r="AH438" i="23"/>
  <c r="AH437" i="23"/>
  <c r="AH436" i="23"/>
  <c r="AH435" i="23"/>
  <c r="AH434" i="23"/>
  <c r="AH433" i="23"/>
  <c r="AH432" i="23"/>
  <c r="AH431" i="23"/>
  <c r="AH430" i="23"/>
  <c r="AH429" i="23"/>
  <c r="AH428" i="23"/>
  <c r="AH427" i="23"/>
  <c r="AH426" i="23"/>
  <c r="AH425" i="23"/>
  <c r="AH424" i="23"/>
  <c r="AH423" i="23"/>
  <c r="AH422" i="23"/>
  <c r="AH421" i="23"/>
  <c r="AH420" i="23"/>
  <c r="AH419" i="23"/>
  <c r="AH418" i="23"/>
  <c r="AH417" i="23"/>
  <c r="AH416" i="23"/>
  <c r="AH415" i="23"/>
  <c r="AH414" i="23"/>
  <c r="AH413" i="23"/>
  <c r="AH412" i="23"/>
  <c r="AH411" i="23"/>
  <c r="AH410" i="23"/>
  <c r="AH409" i="23"/>
  <c r="AH408" i="23"/>
  <c r="AH407" i="23"/>
  <c r="AH406" i="23"/>
  <c r="AH405" i="23"/>
  <c r="AH404" i="23"/>
  <c r="AH403" i="23"/>
  <c r="AH402" i="23"/>
  <c r="AH401" i="23"/>
  <c r="AH400" i="23"/>
  <c r="AH399" i="23"/>
  <c r="AH398" i="23"/>
  <c r="AH397" i="23"/>
  <c r="AH396" i="23"/>
  <c r="AH395" i="23"/>
  <c r="AH394" i="23"/>
  <c r="AH393" i="23"/>
  <c r="AH392" i="23"/>
  <c r="AH391" i="23"/>
  <c r="AH390" i="23"/>
  <c r="AH389" i="23"/>
  <c r="AH388" i="23"/>
  <c r="AH387" i="23"/>
  <c r="AH386" i="23"/>
  <c r="AH385" i="23"/>
  <c r="AH225" i="23"/>
  <c r="AH224" i="23"/>
  <c r="AH223" i="23"/>
  <c r="AH222" i="23"/>
  <c r="AH221" i="23"/>
  <c r="AH220" i="23"/>
  <c r="AH219" i="23"/>
  <c r="AH218" i="23"/>
  <c r="AH217" i="23"/>
  <c r="AH216" i="23"/>
  <c r="AH215" i="23"/>
  <c r="AH214" i="23"/>
  <c r="AH213" i="23"/>
  <c r="AH212" i="23"/>
  <c r="AH211" i="23"/>
  <c r="AH210" i="23"/>
  <c r="AH209" i="23"/>
  <c r="AH208" i="23"/>
  <c r="AH207" i="23"/>
  <c r="AH206" i="23"/>
  <c r="AH205" i="23"/>
  <c r="AH204" i="23"/>
  <c r="AH203" i="23"/>
  <c r="AH202" i="23"/>
  <c r="AH201" i="23"/>
  <c r="AH200" i="23"/>
  <c r="AH199" i="23"/>
  <c r="AH198" i="23"/>
  <c r="AH197" i="23"/>
  <c r="AH196" i="23"/>
  <c r="AH195" i="23"/>
  <c r="AH194" i="23"/>
  <c r="AH193" i="23"/>
  <c r="AH192" i="23"/>
  <c r="AH191" i="23"/>
  <c r="AH190" i="23"/>
  <c r="AH189" i="23"/>
  <c r="AH188" i="23"/>
  <c r="AH187" i="23"/>
  <c r="AH186" i="23"/>
  <c r="AH185" i="23"/>
  <c r="AH184" i="23"/>
  <c r="AH183" i="23"/>
  <c r="AH182" i="23"/>
  <c r="AH181" i="23"/>
  <c r="AH180" i="23"/>
  <c r="AH179" i="23"/>
  <c r="AH178" i="23"/>
  <c r="AH177" i="23"/>
  <c r="AH176" i="23"/>
  <c r="AH175" i="23"/>
  <c r="AH174" i="23"/>
  <c r="AH173" i="23"/>
  <c r="AH172" i="23"/>
  <c r="AH171" i="23"/>
  <c r="AH170" i="23"/>
  <c r="AH169" i="23"/>
  <c r="AH168" i="23"/>
  <c r="AH167" i="23"/>
  <c r="AH166" i="23"/>
  <c r="AH165" i="23"/>
  <c r="AH164" i="23"/>
  <c r="AH163" i="23"/>
  <c r="AH162" i="23"/>
  <c r="AH161" i="23"/>
  <c r="AH160" i="23"/>
  <c r="AH159" i="23"/>
  <c r="AH158" i="23"/>
  <c r="AH157" i="23"/>
  <c r="AH156" i="23"/>
  <c r="AH155" i="23"/>
  <c r="AH154" i="23"/>
  <c r="AH153" i="23"/>
  <c r="AH152" i="23"/>
  <c r="AH151" i="23"/>
  <c r="AH150" i="23"/>
  <c r="AH149" i="23"/>
  <c r="AH148" i="23"/>
  <c r="AH147" i="23"/>
  <c r="AH146" i="23"/>
  <c r="AH145" i="23"/>
  <c r="AH144" i="23"/>
  <c r="AH143" i="23"/>
  <c r="AH142" i="23"/>
  <c r="AH141" i="23"/>
  <c r="AH140" i="23"/>
  <c r="AH139" i="23"/>
  <c r="AH138" i="23"/>
  <c r="AH137" i="23"/>
  <c r="AH136" i="23"/>
  <c r="AH135" i="23"/>
  <c r="AH134" i="23"/>
  <c r="AH133" i="23"/>
  <c r="AH132" i="23"/>
  <c r="AH131" i="23"/>
  <c r="AH130" i="23"/>
  <c r="AH129" i="23"/>
  <c r="AH128" i="23"/>
  <c r="AH127" i="23"/>
  <c r="AH126" i="23"/>
  <c r="AH125" i="23"/>
  <c r="AH124" i="23"/>
  <c r="AH123" i="23"/>
  <c r="AH122" i="23"/>
  <c r="AH121" i="23"/>
  <c r="AH120" i="23"/>
  <c r="AH119" i="23"/>
  <c r="AH118" i="23"/>
  <c r="AH117" i="23"/>
  <c r="AH116" i="23"/>
  <c r="AH115" i="23"/>
  <c r="AH114" i="23"/>
  <c r="AH113" i="23"/>
  <c r="AH112" i="23"/>
  <c r="AH111" i="23"/>
  <c r="AH110" i="23"/>
  <c r="AH109" i="23"/>
  <c r="AH108" i="23"/>
  <c r="AH107" i="23"/>
  <c r="AH106" i="23"/>
  <c r="AH105" i="23"/>
  <c r="AH104" i="23"/>
  <c r="AH103" i="23"/>
  <c r="AH102" i="23"/>
  <c r="AH101" i="23"/>
  <c r="AH100" i="23"/>
  <c r="AH99" i="23"/>
  <c r="AH98" i="23"/>
  <c r="AH97" i="23"/>
  <c r="AH96" i="23"/>
  <c r="AH95" i="23"/>
  <c r="AH94" i="23"/>
  <c r="AH93" i="23"/>
  <c r="AH92" i="23"/>
  <c r="AH91" i="23"/>
  <c r="AH90" i="23"/>
  <c r="AH89" i="23"/>
  <c r="AH88" i="23"/>
  <c r="AH87" i="23"/>
  <c r="AH86" i="23"/>
  <c r="AH85" i="23"/>
  <c r="AH84" i="23"/>
  <c r="AH83" i="23"/>
  <c r="AH82" i="23"/>
  <c r="AH81" i="23"/>
  <c r="AH80" i="23"/>
  <c r="AH79" i="23"/>
  <c r="AH78" i="23"/>
  <c r="AH77" i="23"/>
  <c r="AH76" i="23"/>
  <c r="AH75" i="23"/>
  <c r="AH74" i="23"/>
  <c r="AH73" i="23"/>
  <c r="AH72" i="23"/>
  <c r="AH71" i="23"/>
  <c r="AH70" i="23"/>
  <c r="AH69" i="23"/>
  <c r="AH68" i="23"/>
  <c r="AH67" i="23"/>
  <c r="AH66" i="23"/>
  <c r="AH65" i="23"/>
  <c r="AH64" i="23"/>
  <c r="AH63" i="23"/>
  <c r="AH62" i="23"/>
  <c r="AH61" i="23"/>
  <c r="AH60" i="23"/>
  <c r="AH59" i="23"/>
  <c r="AH58" i="23"/>
  <c r="AH57" i="23"/>
  <c r="AH56" i="23"/>
  <c r="AH55" i="23"/>
  <c r="AH54" i="23"/>
  <c r="AH53" i="23"/>
  <c r="AH52" i="23"/>
  <c r="AH51" i="23"/>
  <c r="AH50" i="23"/>
  <c r="AH49" i="23"/>
  <c r="AH48" i="23"/>
  <c r="AH47" i="23"/>
  <c r="AH46" i="23"/>
  <c r="AH45" i="23"/>
  <c r="AH44" i="23"/>
  <c r="AH43" i="23"/>
  <c r="AH42" i="23"/>
  <c r="AH41" i="23"/>
  <c r="AH40" i="23"/>
  <c r="AH39" i="23"/>
  <c r="AH38" i="23"/>
  <c r="AH37" i="23"/>
  <c r="AH36" i="23"/>
  <c r="AH35" i="23"/>
  <c r="AH34" i="23"/>
  <c r="AH33" i="23"/>
  <c r="AH32" i="23"/>
  <c r="AH31" i="23"/>
  <c r="AH30" i="23"/>
  <c r="AH29" i="23"/>
  <c r="AH28" i="23"/>
  <c r="AH27" i="23"/>
  <c r="AH26" i="23"/>
  <c r="AH25" i="23"/>
  <c r="AH24" i="23"/>
  <c r="AH23" i="23"/>
  <c r="AH22" i="23"/>
  <c r="AH21" i="23"/>
  <c r="AH20" i="23"/>
  <c r="AH19" i="23"/>
  <c r="AH18" i="23"/>
  <c r="AH17" i="23"/>
  <c r="AH16" i="23"/>
  <c r="W5" i="32"/>
  <c r="W6" i="32"/>
  <c r="W7" i="32"/>
  <c r="W8" i="32"/>
  <c r="W9" i="32"/>
  <c r="W10" i="32"/>
  <c r="W11" i="32"/>
  <c r="W12" i="32"/>
  <c r="W13" i="32"/>
  <c r="W14" i="32"/>
  <c r="W15" i="32"/>
  <c r="W16" i="32"/>
  <c r="W17" i="32"/>
  <c r="W18" i="32"/>
  <c r="W19" i="32"/>
  <c r="W20" i="32"/>
  <c r="W21" i="32"/>
  <c r="W22" i="32"/>
  <c r="W23" i="32"/>
  <c r="W24" i="32"/>
  <c r="W25" i="32"/>
  <c r="W26" i="32"/>
  <c r="W27" i="32"/>
  <c r="W28" i="32"/>
  <c r="W29" i="32"/>
  <c r="W30" i="32"/>
  <c r="W31" i="32"/>
  <c r="W32" i="32"/>
  <c r="W33" i="32"/>
  <c r="W34" i="32"/>
  <c r="W35" i="32"/>
  <c r="W36" i="32"/>
  <c r="W37" i="32"/>
  <c r="W38" i="32"/>
  <c r="W39" i="32"/>
  <c r="W40" i="32"/>
  <c r="W41" i="32"/>
  <c r="W42" i="32"/>
  <c r="W43" i="32"/>
  <c r="W44" i="32"/>
  <c r="W45" i="32"/>
  <c r="W46" i="32"/>
  <c r="W47" i="32"/>
  <c r="W48" i="32"/>
  <c r="W49" i="32"/>
  <c r="W50" i="32"/>
  <c r="W51" i="32"/>
  <c r="W52" i="32"/>
  <c r="W53" i="32"/>
  <c r="W54" i="32"/>
  <c r="W55" i="32"/>
  <c r="W56" i="32"/>
  <c r="W57" i="32"/>
  <c r="W58" i="32"/>
  <c r="W59" i="32"/>
  <c r="W60" i="32"/>
  <c r="W61" i="32"/>
  <c r="W62" i="32"/>
  <c r="W63" i="32"/>
  <c r="W64" i="32"/>
  <c r="W65" i="32"/>
  <c r="W66" i="32"/>
  <c r="W67" i="32"/>
  <c r="W68" i="32"/>
  <c r="W69" i="32"/>
  <c r="W70" i="32"/>
  <c r="W71" i="32"/>
  <c r="W72" i="32"/>
  <c r="W73" i="32"/>
  <c r="W74" i="32"/>
  <c r="W4" i="32"/>
  <c r="AE4" i="23" l="1"/>
  <c r="AF3365" i="23"/>
  <c r="AI1728" i="23"/>
  <c r="AT1728" i="23" s="1"/>
  <c r="AH15" i="23"/>
  <c r="AI2243" i="23"/>
  <c r="AT2243" i="23" s="1"/>
  <c r="S679" i="23"/>
  <c r="W679" i="23"/>
  <c r="Z679" i="23"/>
  <c r="S1856" i="23"/>
  <c r="W1856" i="23"/>
  <c r="Z1856" i="23"/>
  <c r="S2792" i="23"/>
  <c r="W2792" i="23"/>
  <c r="Z2792" i="23"/>
  <c r="S3290" i="23"/>
  <c r="W3290" i="23"/>
  <c r="Z3290" i="23"/>
  <c r="S343" i="23"/>
  <c r="W343" i="23"/>
  <c r="Z343" i="23"/>
  <c r="S2228" i="23"/>
  <c r="W2228" i="23"/>
  <c r="Z2228" i="23"/>
  <c r="S1439" i="23"/>
  <c r="W1439" i="23"/>
  <c r="Z1439" i="23"/>
  <c r="S2240" i="23"/>
  <c r="W2240" i="23"/>
  <c r="Z2240" i="23"/>
  <c r="S226" i="23"/>
  <c r="W226" i="23"/>
  <c r="Z226" i="23"/>
  <c r="S227" i="23"/>
  <c r="W227" i="23"/>
  <c r="Z227" i="23"/>
  <c r="S344" i="23"/>
  <c r="W344" i="23"/>
  <c r="Z344" i="23"/>
  <c r="S680" i="23"/>
  <c r="W680" i="23"/>
  <c r="Z680" i="23"/>
  <c r="S2793" i="23"/>
  <c r="W2793" i="23"/>
  <c r="Z2793" i="23"/>
  <c r="S681" i="23"/>
  <c r="W681" i="23"/>
  <c r="Z681" i="23"/>
  <c r="S345" i="23"/>
  <c r="W345" i="23"/>
  <c r="Z345" i="23"/>
  <c r="S2229" i="23"/>
  <c r="W2229" i="23"/>
  <c r="Z2229" i="23"/>
  <c r="S346" i="23"/>
  <c r="W346" i="23"/>
  <c r="Z346" i="23"/>
  <c r="S3291" i="23"/>
  <c r="W3291" i="23"/>
  <c r="Z3291" i="23"/>
  <c r="S1815" i="23"/>
  <c r="W1815" i="23"/>
  <c r="Z1815" i="23"/>
  <c r="S228" i="23"/>
  <c r="W228" i="23"/>
  <c r="Z228" i="23"/>
  <c r="S2794" i="23"/>
  <c r="W2794" i="23"/>
  <c r="Z2794" i="23"/>
  <c r="S3292" i="23"/>
  <c r="W3292" i="23"/>
  <c r="Z3292" i="23"/>
  <c r="S3355" i="23"/>
  <c r="W3355" i="23"/>
  <c r="Z3355" i="23"/>
  <c r="S2230" i="23"/>
  <c r="W2230" i="23"/>
  <c r="Z2230" i="23"/>
  <c r="S2231" i="23"/>
  <c r="W2231" i="23"/>
  <c r="Z2231" i="23"/>
  <c r="S229" i="23"/>
  <c r="W229" i="23"/>
  <c r="Z229" i="23"/>
  <c r="S3293" i="23"/>
  <c r="W3293" i="23"/>
  <c r="Z3293" i="23"/>
  <c r="S3356" i="23"/>
  <c r="W3356" i="23"/>
  <c r="Z3356" i="23"/>
  <c r="S1829" i="23"/>
  <c r="W1829" i="23"/>
  <c r="Z1829" i="23"/>
  <c r="S2849" i="23"/>
  <c r="W2849" i="23"/>
  <c r="Z2849" i="23"/>
  <c r="Z1478" i="23"/>
  <c r="W1478" i="23"/>
  <c r="AE1863" i="23"/>
  <c r="AE1862" i="23"/>
  <c r="AE310" i="23"/>
  <c r="AE309" i="23"/>
  <c r="AE308" i="23"/>
  <c r="AE307" i="23"/>
  <c r="AE306" i="23"/>
  <c r="AE304" i="23"/>
  <c r="AE303" i="23"/>
  <c r="AE302" i="23"/>
  <c r="AE300" i="23"/>
  <c r="AE299" i="23"/>
  <c r="AE298" i="23"/>
  <c r="AE297" i="23"/>
  <c r="AE295" i="23"/>
  <c r="AE294" i="23"/>
  <c r="AE293" i="23"/>
  <c r="AE291" i="23"/>
  <c r="AE290" i="23"/>
  <c r="AE289" i="23"/>
  <c r="AE286" i="23"/>
  <c r="AE285" i="23"/>
  <c r="AE284" i="23"/>
  <c r="AE281" i="23"/>
  <c r="AE279" i="23"/>
  <c r="AE278" i="23"/>
  <c r="AE277" i="23"/>
  <c r="AE276" i="23"/>
  <c r="AE274" i="23"/>
  <c r="AE273" i="23"/>
  <c r="AE272" i="23"/>
  <c r="AE271" i="23"/>
  <c r="AE270" i="23"/>
  <c r="AE268" i="23"/>
  <c r="AE267" i="23"/>
  <c r="AE266" i="23"/>
  <c r="AE265" i="23"/>
  <c r="AE263" i="23"/>
  <c r="AE261" i="23"/>
  <c r="AE260" i="23"/>
  <c r="AE259" i="23"/>
  <c r="AE257" i="23"/>
  <c r="AE256" i="23"/>
  <c r="AE254" i="23"/>
  <c r="AE253" i="23"/>
  <c r="AE252" i="23"/>
  <c r="AE251" i="23"/>
  <c r="AE250" i="23"/>
  <c r="AE249" i="23"/>
  <c r="AE248" i="23"/>
  <c r="AE247" i="23"/>
  <c r="AE246" i="23"/>
  <c r="AE244" i="23"/>
  <c r="AE243" i="23"/>
  <c r="AE240" i="23"/>
  <c r="AE239" i="23"/>
  <c r="AE238" i="23"/>
  <c r="AE237" i="23"/>
  <c r="AE236" i="23"/>
  <c r="AE235" i="23"/>
  <c r="AE234" i="23"/>
  <c r="AE233" i="23"/>
  <c r="AE232" i="23"/>
  <c r="AE231" i="23"/>
  <c r="AE230" i="23"/>
  <c r="AE225" i="23"/>
  <c r="AE224" i="23"/>
  <c r="AE223" i="23"/>
  <c r="AE222" i="23"/>
  <c r="AE220" i="23"/>
  <c r="AE218" i="23"/>
  <c r="AE217" i="23"/>
  <c r="AE216" i="23"/>
  <c r="AE214" i="23"/>
  <c r="AE213" i="23"/>
  <c r="AE212" i="23"/>
  <c r="AE211" i="23"/>
  <c r="AE210" i="23"/>
  <c r="AE209" i="23"/>
  <c r="AE208" i="23"/>
  <c r="AE207" i="23"/>
  <c r="AE206" i="23"/>
  <c r="AE205" i="23"/>
  <c r="AE203" i="23"/>
  <c r="AE202" i="23"/>
  <c r="AE201" i="23"/>
  <c r="AE200" i="23"/>
  <c r="AE199" i="23"/>
  <c r="AE197" i="23"/>
  <c r="AE196" i="23"/>
  <c r="AE195" i="23"/>
  <c r="AE194" i="23"/>
  <c r="AE193" i="23"/>
  <c r="AE192" i="23"/>
  <c r="AE190" i="23"/>
  <c r="AE188" i="23"/>
  <c r="AE186" i="23"/>
  <c r="AE185" i="23"/>
  <c r="AE184" i="23"/>
  <c r="AE177" i="23"/>
  <c r="AE175" i="23"/>
  <c r="AE174" i="23"/>
  <c r="AE173" i="23"/>
  <c r="AE172" i="23"/>
  <c r="AE171" i="23"/>
  <c r="AE170" i="23"/>
  <c r="AE168" i="23"/>
  <c r="AE167" i="23"/>
  <c r="AE166" i="23"/>
  <c r="AE165" i="23"/>
  <c r="AE164" i="23"/>
  <c r="AE163" i="23"/>
  <c r="AE162" i="23"/>
  <c r="AE161" i="23"/>
  <c r="AE158" i="23"/>
  <c r="AE157" i="23"/>
  <c r="AE156" i="23"/>
  <c r="AE154" i="23"/>
  <c r="AE153" i="23"/>
  <c r="AE152" i="23"/>
  <c r="AE151" i="23"/>
  <c r="AE150" i="23"/>
  <c r="AE148" i="23"/>
  <c r="AE147" i="23"/>
  <c r="AE145" i="23"/>
  <c r="AE143" i="23"/>
  <c r="AE141" i="23"/>
  <c r="AE139" i="23"/>
  <c r="AE138" i="23"/>
  <c r="AE136" i="23"/>
  <c r="AE134" i="23"/>
  <c r="AE133" i="23"/>
  <c r="AE131" i="23"/>
  <c r="AE128" i="23"/>
  <c r="AE127" i="23"/>
  <c r="AE126" i="23"/>
  <c r="AE125" i="23"/>
  <c r="AE124" i="23"/>
  <c r="AE122" i="23"/>
  <c r="AE120" i="23"/>
  <c r="AE119" i="23"/>
  <c r="AE118" i="23"/>
  <c r="AE116" i="23"/>
  <c r="AE115" i="23"/>
  <c r="AE114" i="23"/>
  <c r="AE108" i="23"/>
  <c r="AE107" i="23"/>
  <c r="AE106" i="23"/>
  <c r="AE105" i="23"/>
  <c r="AE102" i="23"/>
  <c r="AE100" i="23"/>
  <c r="AE99" i="23"/>
  <c r="AE97" i="23"/>
  <c r="AE96" i="23"/>
  <c r="AE95" i="23"/>
  <c r="AE94" i="23"/>
  <c r="AE93" i="23"/>
  <c r="AE92" i="23"/>
  <c r="AE91" i="23"/>
  <c r="AE90" i="23"/>
  <c r="AE89" i="23"/>
  <c r="AE88" i="23"/>
  <c r="AE87" i="23"/>
  <c r="AE86" i="23"/>
  <c r="AE85" i="23"/>
  <c r="AE84" i="23"/>
  <c r="AE83" i="23"/>
  <c r="AE82" i="23"/>
  <c r="AE80" i="23"/>
  <c r="AE79" i="23"/>
  <c r="AE78" i="23"/>
  <c r="AE77" i="23"/>
  <c r="AE76" i="23"/>
  <c r="AE74" i="23"/>
  <c r="AE72" i="23"/>
  <c r="AE71" i="23"/>
  <c r="AE70" i="23"/>
  <c r="AE69" i="23"/>
  <c r="AE68" i="23"/>
  <c r="AE67" i="23"/>
  <c r="AE65" i="23"/>
  <c r="AE64" i="23"/>
  <c r="AE62" i="23"/>
  <c r="AE61" i="23"/>
  <c r="AE60" i="23"/>
  <c r="AE59" i="23"/>
  <c r="AE57" i="23"/>
  <c r="AE56" i="23"/>
  <c r="AE55" i="23"/>
  <c r="AE53" i="23"/>
  <c r="AE51" i="23"/>
  <c r="AE49" i="23"/>
  <c r="AE48" i="23"/>
  <c r="AE47" i="23"/>
  <c r="AE46" i="23"/>
  <c r="AE45" i="23"/>
  <c r="AE44" i="23"/>
  <c r="AE43" i="23"/>
  <c r="AE41" i="23"/>
  <c r="AE40" i="23"/>
  <c r="AE39" i="23"/>
  <c r="AE37" i="23"/>
  <c r="AE35" i="23"/>
  <c r="AE34" i="23"/>
  <c r="AE33" i="23"/>
  <c r="AE32" i="23"/>
  <c r="AE30" i="23"/>
  <c r="AE29" i="23"/>
  <c r="AE28" i="23"/>
  <c r="AE25" i="23"/>
  <c r="AE24" i="23"/>
  <c r="AE22" i="23"/>
  <c r="AE18" i="23"/>
  <c r="AE17" i="23"/>
  <c r="AE16" i="23"/>
  <c r="V75" i="32"/>
  <c r="V1" i="32" s="1"/>
  <c r="U75" i="32"/>
  <c r="AG3176" i="31"/>
  <c r="AF3176" i="31"/>
  <c r="AE3176" i="31"/>
  <c r="AD3176" i="31"/>
  <c r="AC3176" i="31"/>
  <c r="AB3176" i="31"/>
  <c r="AA3176" i="31"/>
  <c r="Z3176" i="31"/>
  <c r="Y3176" i="31"/>
  <c r="X3176" i="31"/>
  <c r="W3176" i="31"/>
  <c r="V3176" i="31"/>
  <c r="U3176" i="31"/>
  <c r="U3178" i="31" s="1"/>
  <c r="S3178" i="31" s="1"/>
  <c r="AE3177" i="31" l="1"/>
  <c r="Y3177" i="31"/>
  <c r="AA2849" i="23"/>
  <c r="AA2230" i="23"/>
  <c r="AA3291" i="23"/>
  <c r="AA680" i="23"/>
  <c r="AA2228" i="23"/>
  <c r="AA1829" i="23"/>
  <c r="AA3355" i="23"/>
  <c r="AA346" i="23"/>
  <c r="AA344" i="23"/>
  <c r="AA343" i="23"/>
  <c r="U3365" i="23"/>
  <c r="AA229" i="23"/>
  <c r="AA228" i="23"/>
  <c r="AA681" i="23"/>
  <c r="AA2240" i="23"/>
  <c r="AA1856" i="23"/>
  <c r="X3365" i="23"/>
  <c r="AC3365" i="23"/>
  <c r="AA2231" i="23"/>
  <c r="AA1815" i="23"/>
  <c r="AA2793" i="23"/>
  <c r="AA1439" i="23"/>
  <c r="AA679" i="23"/>
  <c r="AA3293" i="23"/>
  <c r="AA2794" i="23"/>
  <c r="AA345" i="23"/>
  <c r="AA226" i="23"/>
  <c r="AA2792" i="23"/>
  <c r="AA3356" i="23"/>
  <c r="AA3292" i="23"/>
  <c r="AA2229" i="23"/>
  <c r="AA227" i="23"/>
  <c r="AA3290" i="23"/>
  <c r="AE58" i="23"/>
  <c r="AE112" i="23"/>
  <c r="AE242" i="23"/>
  <c r="AE292" i="23"/>
  <c r="AE23" i="23"/>
  <c r="AE101" i="23"/>
  <c r="AE113" i="23"/>
  <c r="AE137" i="23"/>
  <c r="AE149" i="23"/>
  <c r="AE155" i="23"/>
  <c r="AE179" i="23"/>
  <c r="AE191" i="23"/>
  <c r="AE215" i="23"/>
  <c r="AE221" i="23"/>
  <c r="AE255" i="23"/>
  <c r="AE287" i="23"/>
  <c r="AE305" i="23"/>
  <c r="AE178" i="23"/>
  <c r="AE36" i="23"/>
  <c r="AE42" i="23"/>
  <c r="AE54" i="23"/>
  <c r="AE66" i="23"/>
  <c r="AE132" i="23"/>
  <c r="AE144" i="23"/>
  <c r="AE180" i="23"/>
  <c r="AE198" i="23"/>
  <c r="AE204" i="23"/>
  <c r="AE262" i="23"/>
  <c r="AE269" i="23"/>
  <c r="AE275" i="23"/>
  <c r="AE282" i="23"/>
  <c r="AE288" i="23"/>
  <c r="AE52" i="23"/>
  <c r="AE160" i="23"/>
  <c r="AE103" i="23"/>
  <c r="AE109" i="23"/>
  <c r="AE121" i="23"/>
  <c r="AE169" i="23"/>
  <c r="AE181" i="23"/>
  <c r="AE187" i="23"/>
  <c r="AE245" i="23"/>
  <c r="AE283" i="23"/>
  <c r="AE301" i="23"/>
  <c r="AE19" i="23"/>
  <c r="AE31" i="23"/>
  <c r="AE73" i="23"/>
  <c r="AE38" i="23"/>
  <c r="AE98" i="23"/>
  <c r="AE104" i="23"/>
  <c r="AE110" i="23"/>
  <c r="AE140" i="23"/>
  <c r="AE146" i="23"/>
  <c r="AE176" i="23"/>
  <c r="AE182" i="23"/>
  <c r="AE258" i="23"/>
  <c r="AE296" i="23"/>
  <c r="AE130" i="23"/>
  <c r="AE142" i="23"/>
  <c r="AE20" i="23"/>
  <c r="AE26" i="23"/>
  <c r="AE50" i="23"/>
  <c r="AE15" i="23"/>
  <c r="AE21" i="23"/>
  <c r="AE27" i="23"/>
  <c r="AE63" i="23"/>
  <c r="AE75" i="23"/>
  <c r="AE81" i="23"/>
  <c r="AE111" i="23"/>
  <c r="AE117" i="23"/>
  <c r="AE123" i="23"/>
  <c r="AE129" i="23"/>
  <c r="AE135" i="23"/>
  <c r="AE159" i="23"/>
  <c r="AE183" i="23"/>
  <c r="AE189" i="23"/>
  <c r="AE219" i="23"/>
  <c r="AE241" i="23"/>
  <c r="AA1478" i="23"/>
  <c r="U1" i="32"/>
  <c r="AJ1728" i="23"/>
  <c r="AI3290" i="23" l="1"/>
  <c r="AS3290" i="23"/>
  <c r="AV3290" i="23" s="1"/>
  <c r="AI226" i="23"/>
  <c r="AJ226" i="23" s="1"/>
  <c r="AS226" i="23"/>
  <c r="AV226" i="23" s="1"/>
  <c r="AI2793" i="23"/>
  <c r="AJ2793" i="23" s="1"/>
  <c r="AS2793" i="23"/>
  <c r="AV2793" i="23" s="1"/>
  <c r="AI2228" i="23"/>
  <c r="AJ2228" i="23" s="1"/>
  <c r="AS2228" i="23"/>
  <c r="AV2228" i="23" s="1"/>
  <c r="AI2229" i="23"/>
  <c r="AJ2229" i="23" s="1"/>
  <c r="AS2229" i="23"/>
  <c r="AV2229" i="23" s="1"/>
  <c r="AI2794" i="23"/>
  <c r="AJ2794" i="23" s="1"/>
  <c r="AS2794" i="23"/>
  <c r="AV2794" i="23" s="1"/>
  <c r="AI2231" i="23"/>
  <c r="AJ2231" i="23" s="1"/>
  <c r="AS2231" i="23"/>
  <c r="AV2231" i="23" s="1"/>
  <c r="AI2240" i="23"/>
  <c r="AJ2240" i="23" s="1"/>
  <c r="AS2240" i="23"/>
  <c r="AV2240" i="23" s="1"/>
  <c r="AI343" i="23"/>
  <c r="AJ343" i="23" s="1"/>
  <c r="AS343" i="23"/>
  <c r="AV343" i="23" s="1"/>
  <c r="AI680" i="23"/>
  <c r="AJ680" i="23" s="1"/>
  <c r="AS680" i="23"/>
  <c r="AV680" i="23" s="1"/>
  <c r="AI1829" i="23"/>
  <c r="AJ1829" i="23" s="1"/>
  <c r="AS1829" i="23"/>
  <c r="AV1829" i="23" s="1"/>
  <c r="AI1856" i="23"/>
  <c r="AJ1856" i="23" s="1"/>
  <c r="AS1856" i="23"/>
  <c r="AV1856" i="23" s="1"/>
  <c r="AI3292" i="23"/>
  <c r="AJ3292" i="23" s="1"/>
  <c r="AS3292" i="23"/>
  <c r="AV3292" i="23" s="1"/>
  <c r="AI3293" i="23"/>
  <c r="AJ3293" i="23" s="1"/>
  <c r="AS3293" i="23"/>
  <c r="AV3293" i="23" s="1"/>
  <c r="AI681" i="23"/>
  <c r="AJ681" i="23" s="1"/>
  <c r="AS681" i="23"/>
  <c r="AV681" i="23" s="1"/>
  <c r="AI344" i="23"/>
  <c r="AJ344" i="23" s="1"/>
  <c r="AS344" i="23"/>
  <c r="AV344" i="23" s="1"/>
  <c r="AI3291" i="23"/>
  <c r="AJ3291" i="23" s="1"/>
  <c r="AS3291" i="23"/>
  <c r="AV3291" i="23" s="1"/>
  <c r="AI227" i="23"/>
  <c r="AJ227" i="23" s="1"/>
  <c r="AS227" i="23"/>
  <c r="AV227" i="23" s="1"/>
  <c r="AI345" i="23"/>
  <c r="AJ345" i="23" s="1"/>
  <c r="AS345" i="23"/>
  <c r="AV345" i="23" s="1"/>
  <c r="AI1815" i="23"/>
  <c r="AJ1815" i="23" s="1"/>
  <c r="AS1815" i="23"/>
  <c r="AV1815" i="23" s="1"/>
  <c r="AI3356" i="23"/>
  <c r="AJ3356" i="23" s="1"/>
  <c r="AS3356" i="23"/>
  <c r="AV3356" i="23" s="1"/>
  <c r="AI679" i="23"/>
  <c r="AJ679" i="23" s="1"/>
  <c r="AS679" i="23"/>
  <c r="AV679" i="23" s="1"/>
  <c r="AI228" i="23"/>
  <c r="AJ228" i="23" s="1"/>
  <c r="AS228" i="23"/>
  <c r="AV228" i="23" s="1"/>
  <c r="AI346" i="23"/>
  <c r="AJ346" i="23" s="1"/>
  <c r="AS346" i="23"/>
  <c r="AV346" i="23" s="1"/>
  <c r="AI2230" i="23"/>
  <c r="AJ2230" i="23" s="1"/>
  <c r="AS2230" i="23"/>
  <c r="AV2230" i="23" s="1"/>
  <c r="AI1478" i="23"/>
  <c r="AJ1478" i="23" s="1"/>
  <c r="AS1478" i="23"/>
  <c r="AV1478" i="23" s="1"/>
  <c r="AI2792" i="23"/>
  <c r="AJ2792" i="23" s="1"/>
  <c r="AS2792" i="23"/>
  <c r="AV2792" i="23" s="1"/>
  <c r="AI1439" i="23"/>
  <c r="AJ1439" i="23" s="1"/>
  <c r="AS1439" i="23"/>
  <c r="AV1439" i="23" s="1"/>
  <c r="AI229" i="23"/>
  <c r="AJ229" i="23" s="1"/>
  <c r="AS229" i="23"/>
  <c r="AV229" i="23" s="1"/>
  <c r="AI3355" i="23"/>
  <c r="AJ3355" i="23" s="1"/>
  <c r="AS3355" i="23"/>
  <c r="AV3355" i="23" s="1"/>
  <c r="AI2849" i="23"/>
  <c r="AJ2849" i="23" s="1"/>
  <c r="AS2849" i="23"/>
  <c r="AV2849" i="23" s="1"/>
  <c r="AJ3290" i="23" l="1"/>
  <c r="AT229" i="23"/>
  <c r="AT3355" i="23"/>
  <c r="AT2792" i="23"/>
  <c r="AT346" i="23"/>
  <c r="AT3356" i="23"/>
  <c r="AT227" i="23"/>
  <c r="AT681" i="23"/>
  <c r="AT1856" i="23"/>
  <c r="AT343" i="23"/>
  <c r="AT2794" i="23"/>
  <c r="AT2793" i="23"/>
  <c r="AT2849" i="23"/>
  <c r="AT1439" i="23"/>
  <c r="AT2230" i="23"/>
  <c r="AT679" i="23"/>
  <c r="AT345" i="23"/>
  <c r="AT344" i="23"/>
  <c r="AT3292" i="23"/>
  <c r="AT680" i="23"/>
  <c r="AT2231" i="23"/>
  <c r="AT2228" i="23"/>
  <c r="AT3290" i="23"/>
  <c r="AT1478" i="23"/>
  <c r="AT228" i="23"/>
  <c r="AT1815" i="23"/>
  <c r="AT3291" i="23"/>
  <c r="AT3293" i="23"/>
  <c r="AT1829" i="23"/>
  <c r="AT2240" i="23"/>
  <c r="AT2229" i="23"/>
  <c r="AT226" i="23"/>
  <c r="Z2272" i="23" l="1"/>
  <c r="W2272" i="23"/>
  <c r="AA2272" i="23" l="1"/>
  <c r="AJ2276" i="23"/>
  <c r="AJ379" i="23"/>
  <c r="S84" i="23"/>
  <c r="S261" i="23"/>
  <c r="S262" i="23"/>
  <c r="S283" i="23"/>
  <c r="S288" i="23"/>
  <c r="S304" i="23"/>
  <c r="S308" i="23"/>
  <c r="S320" i="23"/>
  <c r="S321" i="23"/>
  <c r="S329" i="23"/>
  <c r="S331" i="23"/>
  <c r="S374" i="23"/>
  <c r="S376" i="23"/>
  <c r="S684" i="23"/>
  <c r="S996" i="23"/>
  <c r="S999" i="23"/>
  <c r="S1123" i="23"/>
  <c r="S1816" i="23"/>
  <c r="S2007" i="23"/>
  <c r="S2263" i="23"/>
  <c r="S2270" i="23"/>
  <c r="S2271" i="23"/>
  <c r="S2321" i="23"/>
  <c r="S2435" i="23"/>
  <c r="S2765" i="23"/>
  <c r="S2832" i="23"/>
  <c r="S2865" i="23"/>
  <c r="S3248" i="23"/>
  <c r="S3342" i="23"/>
  <c r="AI2272" i="23" l="1"/>
  <c r="AJ2272" i="23" s="1"/>
  <c r="AS2272" i="23"/>
  <c r="AV2272" i="23" s="1"/>
  <c r="S3365" i="23"/>
  <c r="AJ2243" i="23"/>
  <c r="AJ374" i="23"/>
  <c r="W1005" i="23"/>
  <c r="AD369" i="23"/>
  <c r="AE369" i="23" s="1"/>
  <c r="AH1864" i="23"/>
  <c r="Z3363" i="23"/>
  <c r="Z3364" i="23"/>
  <c r="Z3361" i="23"/>
  <c r="Z3357" i="23"/>
  <c r="Z3360" i="23"/>
  <c r="Z3359" i="23"/>
  <c r="Z3358" i="23"/>
  <c r="Z3342" i="23"/>
  <c r="Z3345" i="23"/>
  <c r="Z3352" i="23"/>
  <c r="Z3325" i="23"/>
  <c r="Z3330" i="23"/>
  <c r="Z3354" i="23"/>
  <c r="Z3338" i="23"/>
  <c r="Z3332" i="23"/>
  <c r="Z3336" i="23"/>
  <c r="Z3343" i="23"/>
  <c r="Z3341" i="23"/>
  <c r="Z3326" i="23"/>
  <c r="Z3349" i="23"/>
  <c r="Z3344" i="23"/>
  <c r="Z3329" i="23"/>
  <c r="Z3353" i="23"/>
  <c r="Z3339" i="23"/>
  <c r="Z3347" i="23"/>
  <c r="Z3346" i="23"/>
  <c r="Z3340" i="23"/>
  <c r="Z3350" i="23"/>
  <c r="Z3331" i="23"/>
  <c r="Z3334" i="23"/>
  <c r="Z3328" i="23"/>
  <c r="Z3327" i="23"/>
  <c r="Z3348" i="23"/>
  <c r="Z3337" i="23"/>
  <c r="Z3333" i="23"/>
  <c r="Z3351" i="23"/>
  <c r="Z3335" i="23"/>
  <c r="Z3323" i="23"/>
  <c r="Z3324" i="23"/>
  <c r="Z3303" i="23"/>
  <c r="Z3321" i="23"/>
  <c r="Z3307" i="23"/>
  <c r="Z3318" i="23"/>
  <c r="Z3298" i="23"/>
  <c r="Z3317" i="23"/>
  <c r="Z3309" i="23"/>
  <c r="Z3322" i="23"/>
  <c r="Z3310" i="23"/>
  <c r="Z3301" i="23"/>
  <c r="Z3300" i="23"/>
  <c r="Z3302" i="23"/>
  <c r="Z3320" i="23"/>
  <c r="Z3304" i="23"/>
  <c r="Z3305" i="23"/>
  <c r="Z3312" i="23"/>
  <c r="Z3311" i="23"/>
  <c r="Z3315" i="23"/>
  <c r="Z3295" i="23"/>
  <c r="Z3314" i="23"/>
  <c r="Z3306" i="23"/>
  <c r="Z3296" i="23"/>
  <c r="Z3316" i="23"/>
  <c r="Z3294" i="23"/>
  <c r="Z3319" i="23"/>
  <c r="Z3299" i="23"/>
  <c r="Z3308" i="23"/>
  <c r="Z3297" i="23"/>
  <c r="Z3313" i="23"/>
  <c r="Z3158" i="23"/>
  <c r="Z3193" i="23"/>
  <c r="Z3204" i="23"/>
  <c r="Z2891" i="23"/>
  <c r="Z3258" i="23"/>
  <c r="Z3083" i="23"/>
  <c r="Z3079" i="23"/>
  <c r="Z2949" i="23"/>
  <c r="Z3246" i="23"/>
  <c r="Z2929" i="23"/>
  <c r="Z3262" i="23"/>
  <c r="Z3099" i="23"/>
  <c r="Z3075" i="23"/>
  <c r="Z3184" i="23"/>
  <c r="Z3120" i="23"/>
  <c r="Z3287" i="23"/>
  <c r="Z3115" i="23"/>
  <c r="Z2914" i="23"/>
  <c r="Z2867" i="23"/>
  <c r="Z3237" i="23"/>
  <c r="Z2910" i="23"/>
  <c r="Z3286" i="23"/>
  <c r="Z3081" i="23"/>
  <c r="Z3150" i="23"/>
  <c r="Z3236" i="23"/>
  <c r="Z2935" i="23"/>
  <c r="Z3007" i="23"/>
  <c r="Z2925" i="23"/>
  <c r="Z3279" i="23"/>
  <c r="Z3116" i="23"/>
  <c r="Z3138" i="23"/>
  <c r="Z2998" i="23"/>
  <c r="Z3012" i="23"/>
  <c r="Z3144" i="23"/>
  <c r="Z3062" i="23"/>
  <c r="Z3266" i="23"/>
  <c r="Z2909" i="23"/>
  <c r="Z3094" i="23"/>
  <c r="Z3087" i="23"/>
  <c r="Z2983" i="23"/>
  <c r="Z3040" i="23"/>
  <c r="Z2984" i="23"/>
  <c r="Z3020" i="23"/>
  <c r="Z2981" i="23"/>
  <c r="Z2937" i="23"/>
  <c r="Z3280" i="23"/>
  <c r="Z3203" i="23"/>
  <c r="Z2906" i="23"/>
  <c r="Z3233" i="23"/>
  <c r="Z3089" i="23"/>
  <c r="Z2978" i="23"/>
  <c r="Z2896" i="23"/>
  <c r="Z2873" i="23"/>
  <c r="Z2993" i="23"/>
  <c r="Z2934" i="23"/>
  <c r="Z3264" i="23"/>
  <c r="Z2887" i="23"/>
  <c r="Z3285" i="23"/>
  <c r="Z3126" i="23"/>
  <c r="Z3137" i="23"/>
  <c r="Z3093" i="23"/>
  <c r="Z2886" i="23"/>
  <c r="Z3010" i="23"/>
  <c r="Z3108" i="23"/>
  <c r="Z3107" i="23"/>
  <c r="Z2888" i="23"/>
  <c r="Z2903" i="23"/>
  <c r="Z2871" i="23"/>
  <c r="Z3082" i="23"/>
  <c r="Z3125" i="23"/>
  <c r="Z3267" i="23"/>
  <c r="Z3005" i="23"/>
  <c r="Z2980" i="23"/>
  <c r="Z3228" i="23"/>
  <c r="Z3161" i="23"/>
  <c r="Z3035" i="23"/>
  <c r="Z3080" i="23"/>
  <c r="Z3027" i="23"/>
  <c r="Z3164" i="23"/>
  <c r="Z3275" i="23"/>
  <c r="Z3048" i="23"/>
  <c r="Z2961" i="23"/>
  <c r="Z2907" i="23"/>
  <c r="Z2874" i="23"/>
  <c r="Z2919" i="23"/>
  <c r="Z3194" i="23"/>
  <c r="Z3288" i="23"/>
  <c r="Z3289" i="23"/>
  <c r="Z3019" i="23"/>
  <c r="Z2955" i="23"/>
  <c r="Z3216" i="23"/>
  <c r="Z3112" i="23"/>
  <c r="Z3243" i="23"/>
  <c r="Z3276" i="23"/>
  <c r="Z2945" i="23"/>
  <c r="Z2950" i="23"/>
  <c r="Z2947" i="23"/>
  <c r="Z3256" i="23"/>
  <c r="Z3232" i="23"/>
  <c r="Z3253" i="23"/>
  <c r="Z3221" i="23"/>
  <c r="Z3031" i="23"/>
  <c r="Z3249" i="23"/>
  <c r="Z2965" i="23"/>
  <c r="Z3055" i="23"/>
  <c r="Z3173" i="23"/>
  <c r="Z3225" i="23"/>
  <c r="Z3269" i="23"/>
  <c r="Z3165" i="23"/>
  <c r="Z3104" i="23"/>
  <c r="Z2958" i="23"/>
  <c r="Z3123" i="23"/>
  <c r="Z2926" i="23"/>
  <c r="Z3257" i="23"/>
  <c r="Z3255" i="23"/>
  <c r="Z3252" i="23"/>
  <c r="Z3230" i="23"/>
  <c r="Z3084" i="23"/>
  <c r="Z3284" i="23"/>
  <c r="Z3195" i="23"/>
  <c r="Z3187" i="23"/>
  <c r="Z3033" i="23"/>
  <c r="Z3207" i="23"/>
  <c r="Z3186" i="23"/>
  <c r="Z3185" i="23"/>
  <c r="Z3183" i="23"/>
  <c r="Z3177" i="23"/>
  <c r="Z3159" i="23"/>
  <c r="Z3156" i="23"/>
  <c r="Z3151" i="23"/>
  <c r="Z3145" i="23"/>
  <c r="Z3140" i="23"/>
  <c r="Z3067" i="23"/>
  <c r="Z3109" i="23"/>
  <c r="Z2931" i="23"/>
  <c r="Z3222" i="23"/>
  <c r="Z3085" i="23"/>
  <c r="Z2878" i="23"/>
  <c r="Z3077" i="23"/>
  <c r="Z3210" i="23"/>
  <c r="Z3211" i="23"/>
  <c r="Z3063" i="23"/>
  <c r="Z3090" i="23"/>
  <c r="Z3152" i="23"/>
  <c r="Z3189" i="23"/>
  <c r="Z2957" i="23"/>
  <c r="Z3026" i="23"/>
  <c r="Z3024" i="23"/>
  <c r="Z3022" i="23"/>
  <c r="Z3011" i="23"/>
  <c r="Z2999" i="23"/>
  <c r="Z3220" i="23"/>
  <c r="Z2991" i="23"/>
  <c r="Z2989" i="23"/>
  <c r="Z3004" i="23"/>
  <c r="Z3098" i="23"/>
  <c r="Z3103" i="23"/>
  <c r="Z3162" i="23"/>
  <c r="Z2972" i="23"/>
  <c r="Z3169" i="23"/>
  <c r="Z3124" i="23"/>
  <c r="Z3136" i="23"/>
  <c r="Z3212" i="23"/>
  <c r="Z2948" i="23"/>
  <c r="Z3106" i="23"/>
  <c r="Z3200" i="23"/>
  <c r="Z3278" i="23"/>
  <c r="Z3092" i="23"/>
  <c r="Z2956" i="23"/>
  <c r="Z3078" i="23"/>
  <c r="Z3071" i="23"/>
  <c r="Z3251" i="23"/>
  <c r="Z3069" i="23"/>
  <c r="Z2967" i="23"/>
  <c r="Z3214" i="23"/>
  <c r="Z2975" i="23"/>
  <c r="Z3051" i="23"/>
  <c r="Z3047" i="23"/>
  <c r="Z3143" i="23"/>
  <c r="Z3054" i="23"/>
  <c r="Z2943" i="23"/>
  <c r="Z3015" i="23"/>
  <c r="Z2970" i="23"/>
  <c r="Z3065" i="23"/>
  <c r="Z3102" i="23"/>
  <c r="Z2911" i="23"/>
  <c r="Z2968" i="23"/>
  <c r="Z3133" i="23"/>
  <c r="Z2902" i="23"/>
  <c r="Z3206" i="23"/>
  <c r="Z2954" i="23"/>
  <c r="Z2900" i="23"/>
  <c r="Z2940" i="23"/>
  <c r="Z2969" i="23"/>
  <c r="Z2951" i="23"/>
  <c r="Z2885" i="23"/>
  <c r="Z3154" i="23"/>
  <c r="Z2971" i="23"/>
  <c r="Z3166" i="23"/>
  <c r="Z3213" i="23"/>
  <c r="Z3201" i="23"/>
  <c r="Z2952" i="23"/>
  <c r="Z2941" i="23"/>
  <c r="Z3059" i="23"/>
  <c r="Z3219" i="23"/>
  <c r="Z3224" i="23"/>
  <c r="Z2985" i="23"/>
  <c r="Z3028" i="23"/>
  <c r="Z3283" i="23"/>
  <c r="Z3281" i="23"/>
  <c r="Z3271" i="23"/>
  <c r="Z2942" i="23"/>
  <c r="Z2962" i="23"/>
  <c r="Z2974" i="23"/>
  <c r="Z2939" i="23"/>
  <c r="Z2936" i="23"/>
  <c r="Z3196" i="23"/>
  <c r="Z2946" i="23"/>
  <c r="Z3182" i="23"/>
  <c r="Z2908" i="23"/>
  <c r="Z2894" i="23"/>
  <c r="Z2875" i="23"/>
  <c r="Z2866" i="23"/>
  <c r="Z3170" i="23"/>
  <c r="Z3229" i="23"/>
  <c r="Z3118" i="23"/>
  <c r="Z2920" i="23"/>
  <c r="Z3064" i="23"/>
  <c r="Z3167" i="23"/>
  <c r="Z2990" i="23"/>
  <c r="Z3198" i="23"/>
  <c r="Z3181" i="23"/>
  <c r="Z3029" i="23"/>
  <c r="Z3265" i="23"/>
  <c r="Z2930" i="23"/>
  <c r="Z2995" i="23"/>
  <c r="Z3261" i="23"/>
  <c r="Z3188" i="23"/>
  <c r="Z3006" i="23"/>
  <c r="Z3179" i="23"/>
  <c r="Z3174" i="23"/>
  <c r="Z3157" i="23"/>
  <c r="Z3155" i="23"/>
  <c r="Z3153" i="23"/>
  <c r="Z3148" i="23"/>
  <c r="Z2977" i="23"/>
  <c r="Z3127" i="23"/>
  <c r="Z3110" i="23"/>
  <c r="Z3061" i="23"/>
  <c r="Z3074" i="23"/>
  <c r="Z3050" i="23"/>
  <c r="Z3119" i="23"/>
  <c r="Z3135" i="23"/>
  <c r="Z3042" i="23"/>
  <c r="Z3023" i="23"/>
  <c r="Z3018" i="23"/>
  <c r="Z2997" i="23"/>
  <c r="Z2982" i="23"/>
  <c r="Z2979" i="23"/>
  <c r="Z2938" i="23"/>
  <c r="Z3241" i="23"/>
  <c r="Z2927" i="23"/>
  <c r="Z2913" i="23"/>
  <c r="Z3117" i="23"/>
  <c r="Z3191" i="23"/>
  <c r="Z2964" i="23"/>
  <c r="Z2905" i="23"/>
  <c r="Z2901" i="23"/>
  <c r="Z2882" i="23"/>
  <c r="Z3016" i="23"/>
  <c r="Z3226" i="23"/>
  <c r="Z3242" i="23"/>
  <c r="Z2994" i="23"/>
  <c r="Z3045" i="23"/>
  <c r="Z2921" i="23"/>
  <c r="Z3244" i="23"/>
  <c r="Z3131" i="23"/>
  <c r="Z3052" i="23"/>
  <c r="Z3282" i="23"/>
  <c r="Z3277" i="23"/>
  <c r="Z3273" i="23"/>
  <c r="Z3272" i="23"/>
  <c r="Z3268" i="23"/>
  <c r="Z3260" i="23"/>
  <c r="Z3259" i="23"/>
  <c r="Z3254" i="23"/>
  <c r="Z3270" i="23"/>
  <c r="Z3250" i="23"/>
  <c r="Z3240" i="23"/>
  <c r="Z3239" i="23"/>
  <c r="Z3235" i="23"/>
  <c r="Z3234" i="23"/>
  <c r="Z3231" i="23"/>
  <c r="Z3199" i="23"/>
  <c r="Z2915" i="23"/>
  <c r="Z3197" i="23"/>
  <c r="Z2924" i="23"/>
  <c r="Z3180" i="23"/>
  <c r="Z3178" i="23"/>
  <c r="Z3149" i="23"/>
  <c r="Z3146" i="23"/>
  <c r="Z2996" i="23"/>
  <c r="Z3142" i="23"/>
  <c r="Z3141" i="23"/>
  <c r="Z3134" i="23"/>
  <c r="Z3130" i="23"/>
  <c r="Z2963" i="23"/>
  <c r="Z3121" i="23"/>
  <c r="Z3091" i="23"/>
  <c r="Z3088" i="23"/>
  <c r="Z3073" i="23"/>
  <c r="Z2953" i="23"/>
  <c r="Z3066" i="23"/>
  <c r="Z3060" i="23"/>
  <c r="Z3057" i="23"/>
  <c r="Z3056" i="23"/>
  <c r="Z3046" i="23"/>
  <c r="Z3043" i="23"/>
  <c r="Z3030" i="23"/>
  <c r="Z3021" i="23"/>
  <c r="Z3014" i="23"/>
  <c r="Z3009" i="23"/>
  <c r="Z3008" i="23"/>
  <c r="Z2992" i="23"/>
  <c r="Z2988" i="23"/>
  <c r="Z2976" i="23"/>
  <c r="Z2973" i="23"/>
  <c r="Z2933" i="23"/>
  <c r="Z2922" i="23"/>
  <c r="Z2916" i="23"/>
  <c r="Z2890" i="23"/>
  <c r="Z2883" i="23"/>
  <c r="Z2879" i="23"/>
  <c r="Z2876" i="23"/>
  <c r="Z2870" i="23"/>
  <c r="Z2869" i="23"/>
  <c r="Z3218" i="23"/>
  <c r="Z2923" i="23"/>
  <c r="Z3111" i="23"/>
  <c r="Z3001" i="23"/>
  <c r="Z3000" i="23"/>
  <c r="Z3076" i="23"/>
  <c r="Z3168" i="23"/>
  <c r="Z3058" i="23"/>
  <c r="Z3003" i="23"/>
  <c r="Z3263" i="23"/>
  <c r="Z2944" i="23"/>
  <c r="Z3247" i="23"/>
  <c r="Z3248" i="23"/>
  <c r="Z3139" i="23"/>
  <c r="Z3245" i="23"/>
  <c r="Z3208" i="23"/>
  <c r="Z3227" i="23"/>
  <c r="Z3205" i="23"/>
  <c r="Z3202" i="23"/>
  <c r="Z3192" i="23"/>
  <c r="Z3176" i="23"/>
  <c r="Z2959" i="23"/>
  <c r="Z3175" i="23"/>
  <c r="Z3171" i="23"/>
  <c r="Z2893" i="23"/>
  <c r="Z3274" i="23"/>
  <c r="Z3163" i="23"/>
  <c r="Z3160" i="23"/>
  <c r="Z3190" i="23"/>
  <c r="Z3147" i="23"/>
  <c r="Z3049" i="23"/>
  <c r="Z3132" i="23"/>
  <c r="Z3129" i="23"/>
  <c r="Z3128" i="23"/>
  <c r="Z3122" i="23"/>
  <c r="Z3114" i="23"/>
  <c r="Z3105" i="23"/>
  <c r="Z3101" i="23"/>
  <c r="Z3100" i="23"/>
  <c r="Z3238" i="23"/>
  <c r="Z3097" i="23"/>
  <c r="Z2898" i="23"/>
  <c r="Z3096" i="23"/>
  <c r="Z2960" i="23"/>
  <c r="Z3095" i="23"/>
  <c r="Z3172" i="23"/>
  <c r="Z2986" i="23"/>
  <c r="Z3068" i="23"/>
  <c r="Z2899" i="23"/>
  <c r="Z3044" i="23"/>
  <c r="Z3086" i="23"/>
  <c r="Z3072" i="23"/>
  <c r="Z3217" i="23"/>
  <c r="Z3053" i="23"/>
  <c r="Z3041" i="23"/>
  <c r="Z3039" i="23"/>
  <c r="Z3038" i="23"/>
  <c r="Z3037" i="23"/>
  <c r="Z3036" i="23"/>
  <c r="Z3025" i="23"/>
  <c r="Z3017" i="23"/>
  <c r="Z3013" i="23"/>
  <c r="Z3215" i="23"/>
  <c r="Z2966" i="23"/>
  <c r="Z3002" i="23"/>
  <c r="Z2987" i="23"/>
  <c r="Z2932" i="23"/>
  <c r="Z3070" i="23"/>
  <c r="Z3032" i="23"/>
  <c r="Z2918" i="23"/>
  <c r="Z2917" i="23"/>
  <c r="Z3113" i="23"/>
  <c r="Z2912" i="23"/>
  <c r="Z2904" i="23"/>
  <c r="Z3223" i="23"/>
  <c r="Z3209" i="23"/>
  <c r="Z2897" i="23"/>
  <c r="Z2895" i="23"/>
  <c r="Z2892" i="23"/>
  <c r="Z2889" i="23"/>
  <c r="Z2881" i="23"/>
  <c r="Z2880" i="23"/>
  <c r="Z2877" i="23"/>
  <c r="Z2872" i="23"/>
  <c r="Z2868" i="23"/>
  <c r="Z2928" i="23"/>
  <c r="Z2884" i="23"/>
  <c r="Z3034" i="23"/>
  <c r="Z2865" i="23"/>
  <c r="Z2855" i="23"/>
  <c r="Z2859" i="23"/>
  <c r="Z2857" i="23"/>
  <c r="Z2862" i="23"/>
  <c r="Z2853" i="23"/>
  <c r="Z2856" i="23"/>
  <c r="Z2858" i="23"/>
  <c r="Z2864" i="23"/>
  <c r="Z2863" i="23"/>
  <c r="Z2854" i="23"/>
  <c r="Z2861" i="23"/>
  <c r="Z2860" i="23"/>
  <c r="Z2832" i="23"/>
  <c r="Z2851" i="23"/>
  <c r="Z2850" i="23"/>
  <c r="Z2852" i="23"/>
  <c r="Z2835" i="23"/>
  <c r="Z2824" i="23"/>
  <c r="Z2842" i="23"/>
  <c r="Z2838" i="23"/>
  <c r="Z2831" i="23"/>
  <c r="Z2816" i="23"/>
  <c r="Z2817" i="23"/>
  <c r="Z2834" i="23"/>
  <c r="Z2839" i="23"/>
  <c r="Z2828" i="23"/>
  <c r="Z2844" i="23"/>
  <c r="Z2833" i="23"/>
  <c r="Z2818" i="23"/>
  <c r="Z2847" i="23"/>
  <c r="Z2821" i="23"/>
  <c r="Z2848" i="23"/>
  <c r="Z2837" i="23"/>
  <c r="Z2827" i="23"/>
  <c r="Z2822" i="23"/>
  <c r="Z2820" i="23"/>
  <c r="Z2825" i="23"/>
  <c r="Z2836" i="23"/>
  <c r="Z2815" i="23"/>
  <c r="Z2830" i="23"/>
  <c r="Z2823" i="23"/>
  <c r="Z2846" i="23"/>
  <c r="Z2819" i="23"/>
  <c r="Z2845" i="23"/>
  <c r="Z2841" i="23"/>
  <c r="Z2843" i="23"/>
  <c r="Z2826" i="23"/>
  <c r="Z2840" i="23"/>
  <c r="Z2813" i="23"/>
  <c r="Z2814" i="23"/>
  <c r="Z2809" i="23"/>
  <c r="Z2803" i="23"/>
  <c r="Z2796" i="23"/>
  <c r="Z2800" i="23"/>
  <c r="Z2805" i="23"/>
  <c r="Z2811" i="23"/>
  <c r="Z2795" i="23"/>
  <c r="Z2801" i="23"/>
  <c r="Z2802" i="23"/>
  <c r="Z2807" i="23"/>
  <c r="Z2808" i="23"/>
  <c r="Z2797" i="23"/>
  <c r="Z2812" i="23"/>
  <c r="Z2799" i="23"/>
  <c r="Z2806" i="23"/>
  <c r="Z2798" i="23"/>
  <c r="Z2810" i="23"/>
  <c r="Z2804" i="23"/>
  <c r="Z2672" i="23"/>
  <c r="Z2666" i="23"/>
  <c r="Z2545" i="23"/>
  <c r="Z2778" i="23"/>
  <c r="Z2291" i="23"/>
  <c r="Z2631" i="23"/>
  <c r="Z2577" i="23"/>
  <c r="Z2288" i="23"/>
  <c r="Z2670" i="23"/>
  <c r="Z2496" i="23"/>
  <c r="Z2575" i="23"/>
  <c r="Z2373" i="23"/>
  <c r="Z2346" i="23"/>
  <c r="Z2707" i="23"/>
  <c r="Z2706" i="23"/>
  <c r="Z2763" i="23"/>
  <c r="Z2580" i="23"/>
  <c r="Z2509" i="23"/>
  <c r="Z2384" i="23"/>
  <c r="Z2436" i="23"/>
  <c r="Z2533" i="23"/>
  <c r="Z2394" i="23"/>
  <c r="Z2386" i="23"/>
  <c r="Z2313" i="23"/>
  <c r="Z2342" i="23"/>
  <c r="Z2340" i="23"/>
  <c r="Z2337" i="23"/>
  <c r="Z2332" i="23"/>
  <c r="Z2331" i="23"/>
  <c r="Z2324" i="23"/>
  <c r="Z2319" i="23"/>
  <c r="Z2649" i="23"/>
  <c r="Z2317" i="23"/>
  <c r="Z2298" i="23"/>
  <c r="Z2294" i="23"/>
  <c r="Z2439" i="23"/>
  <c r="Z2348" i="23"/>
  <c r="Z2492" i="23"/>
  <c r="Z2740" i="23"/>
  <c r="Z2732" i="23"/>
  <c r="Z2343" i="23"/>
  <c r="Z2586" i="23"/>
  <c r="Z2648" i="23"/>
  <c r="Z2713" i="23"/>
  <c r="Z2669" i="23"/>
  <c r="Z2581" i="23"/>
  <c r="Z2466" i="23"/>
  <c r="Z2698" i="23"/>
  <c r="Z2525" i="23"/>
  <c r="Z2587" i="23"/>
  <c r="Z2562" i="23"/>
  <c r="Z2377" i="23"/>
  <c r="Z2619" i="23"/>
  <c r="Z2368" i="23"/>
  <c r="Z2426" i="23"/>
  <c r="Z2787" i="23"/>
  <c r="Z2493" i="23"/>
  <c r="Z2422" i="23"/>
  <c r="Z2783" i="23"/>
  <c r="Z2775" i="23"/>
  <c r="Z2776" i="23"/>
  <c r="Z2769" i="23"/>
  <c r="Z2760" i="23"/>
  <c r="Z2693" i="23"/>
  <c r="Z2714" i="23"/>
  <c r="Z2660" i="23"/>
  <c r="Z2652" i="23"/>
  <c r="Z2650" i="23"/>
  <c r="Z2647" i="23"/>
  <c r="Z2646" i="23"/>
  <c r="Z2644" i="23"/>
  <c r="Z2338" i="23"/>
  <c r="Z2641" i="23"/>
  <c r="Z2625" i="23"/>
  <c r="Z2618" i="23"/>
  <c r="Z2604" i="23"/>
  <c r="Z2599" i="23"/>
  <c r="Z2595" i="23"/>
  <c r="Z2589" i="23"/>
  <c r="Z2576" i="23"/>
  <c r="Z2572" i="23"/>
  <c r="Z2571" i="23"/>
  <c r="Z2570" i="23"/>
  <c r="Z2567" i="23"/>
  <c r="Z2536" i="23"/>
  <c r="Z2534" i="23"/>
  <c r="Z2530" i="23"/>
  <c r="Z2524" i="23"/>
  <c r="Z2488" i="23"/>
  <c r="Z2472" i="23"/>
  <c r="Z2464" i="23"/>
  <c r="Z2453" i="23"/>
  <c r="Z2447" i="23"/>
  <c r="Z2442" i="23"/>
  <c r="Z2438" i="23"/>
  <c r="Z2437" i="23"/>
  <c r="Z2397" i="23"/>
  <c r="Z2768" i="23"/>
  <c r="Z2767" i="23"/>
  <c r="Z2759" i="23"/>
  <c r="Z2741" i="23"/>
  <c r="Z2719" i="23"/>
  <c r="Z2709" i="23"/>
  <c r="Z2532" i="23"/>
  <c r="Z2289" i="23"/>
  <c r="Z2668" i="23"/>
  <c r="Z2664" i="23"/>
  <c r="Z2484" i="23"/>
  <c r="Z2639" i="23"/>
  <c r="Z2638" i="23"/>
  <c r="Z2623" i="23"/>
  <c r="Z2583" i="23"/>
  <c r="Z2565" i="23"/>
  <c r="Z2543" i="23"/>
  <c r="Z2513" i="23"/>
  <c r="Z2498" i="23"/>
  <c r="Z2486" i="23"/>
  <c r="Z2477" i="23"/>
  <c r="Z2462" i="23"/>
  <c r="Z2420" i="23"/>
  <c r="Z2403" i="23"/>
  <c r="Z2383" i="23"/>
  <c r="Z2361" i="23"/>
  <c r="Z2320" i="23"/>
  <c r="Z2316" i="23"/>
  <c r="Z2311" i="23"/>
  <c r="Z2308" i="23"/>
  <c r="Z2730" i="23"/>
  <c r="Z2729" i="23"/>
  <c r="Z2727" i="23"/>
  <c r="Z2764" i="23"/>
  <c r="Z2749" i="23"/>
  <c r="Z2746" i="23"/>
  <c r="Z2725" i="23"/>
  <c r="Z2677" i="23"/>
  <c r="Z2683" i="23"/>
  <c r="Z2606" i="23"/>
  <c r="Z2695" i="23"/>
  <c r="Z2590" i="23"/>
  <c r="Z2578" i="23"/>
  <c r="Z2569" i="23"/>
  <c r="Z2549" i="23"/>
  <c r="Z2527" i="23"/>
  <c r="Z2554" i="23"/>
  <c r="Z2514" i="23"/>
  <c r="Z2512" i="23"/>
  <c r="Z2504" i="23"/>
  <c r="Z2495" i="23"/>
  <c r="Z2461" i="23"/>
  <c r="Z2448" i="23"/>
  <c r="Z2431" i="23"/>
  <c r="Z2424" i="23"/>
  <c r="Z2414" i="23"/>
  <c r="Z2407" i="23"/>
  <c r="Z2396" i="23"/>
  <c r="Z2362" i="23"/>
  <c r="Z2333" i="23"/>
  <c r="Z2705" i="23"/>
  <c r="Z2756" i="23"/>
  <c r="Z2728" i="23"/>
  <c r="Z2356" i="23"/>
  <c r="Z2350" i="23"/>
  <c r="Z2347" i="23"/>
  <c r="Z2345" i="23"/>
  <c r="Z2344" i="23"/>
  <c r="Z2315" i="23"/>
  <c r="Z2301" i="23"/>
  <c r="Z2791" i="23"/>
  <c r="Z2790" i="23"/>
  <c r="Z2785" i="23"/>
  <c r="Z2773" i="23"/>
  <c r="Z2770" i="23"/>
  <c r="Z2761" i="23"/>
  <c r="Z2750" i="23"/>
  <c r="Z2285" i="23"/>
  <c r="Z2747" i="23"/>
  <c r="Z2743" i="23"/>
  <c r="Z2738" i="23"/>
  <c r="Z2737" i="23"/>
  <c r="Z2736" i="23"/>
  <c r="Z2718" i="23"/>
  <c r="Z2717" i="23"/>
  <c r="Z2712" i="23"/>
  <c r="Z2711" i="23"/>
  <c r="Z2772" i="23"/>
  <c r="Z2708" i="23"/>
  <c r="Z2682" i="23"/>
  <c r="Z2681" i="23"/>
  <c r="Z2607" i="23"/>
  <c r="Z2676" i="23"/>
  <c r="Z2674" i="23"/>
  <c r="Z2673" i="23"/>
  <c r="Z2393" i="23"/>
  <c r="Z2395" i="23"/>
  <c r="Z2645" i="23"/>
  <c r="Z2726" i="23"/>
  <c r="Z2284" i="23"/>
  <c r="Z2432" i="23"/>
  <c r="Z2702" i="23"/>
  <c r="Z2469" i="23"/>
  <c r="Z2642" i="23"/>
  <c r="Z2640" i="23"/>
  <c r="Z2634" i="23"/>
  <c r="Z2630" i="23"/>
  <c r="Z2622" i="23"/>
  <c r="Z2621" i="23"/>
  <c r="Z2620" i="23"/>
  <c r="Z2617" i="23"/>
  <c r="Z2612" i="23"/>
  <c r="Z2610" i="23"/>
  <c r="Z2603" i="23"/>
  <c r="Z2637" i="23"/>
  <c r="Z2553" i="23"/>
  <c r="Z2594" i="23"/>
  <c r="Z2593" i="23"/>
  <c r="Z2588" i="23"/>
  <c r="Z2584" i="23"/>
  <c r="Z2573" i="23"/>
  <c r="Z2561" i="23"/>
  <c r="Z2542" i="23"/>
  <c r="Z2541" i="23"/>
  <c r="Z2528" i="23"/>
  <c r="Z2519" i="23"/>
  <c r="Z2517" i="23"/>
  <c r="Z2511" i="23"/>
  <c r="Z2474" i="23"/>
  <c r="Z2559" i="23"/>
  <c r="Z2475" i="23"/>
  <c r="Z2506" i="23"/>
  <c r="Z2500" i="23"/>
  <c r="Z2497" i="23"/>
  <c r="Z2481" i="23"/>
  <c r="Z2478" i="23"/>
  <c r="Z2460" i="23"/>
  <c r="Z2459" i="23"/>
  <c r="Z2452" i="23"/>
  <c r="Z2392" i="23"/>
  <c r="Z2446" i="23"/>
  <c r="Z2434" i="23"/>
  <c r="Z2435" i="23"/>
  <c r="Z2428" i="23"/>
  <c r="Z2390" i="23"/>
  <c r="Z2425" i="23"/>
  <c r="Z2423" i="23"/>
  <c r="Z2418" i="23"/>
  <c r="Z2419" i="23"/>
  <c r="Z2690" i="23"/>
  <c r="Z2417" i="23"/>
  <c r="Z2415" i="23"/>
  <c r="Z2409" i="23"/>
  <c r="Z2402" i="23"/>
  <c r="Z2385" i="23"/>
  <c r="Z2375" i="23"/>
  <c r="Z2366" i="23"/>
  <c r="Z2365" i="23"/>
  <c r="Z2376" i="23"/>
  <c r="Z2360" i="23"/>
  <c r="Z2355" i="23"/>
  <c r="Z2352" i="23"/>
  <c r="Z2556" i="23"/>
  <c r="Z2351" i="23"/>
  <c r="Z2341" i="23"/>
  <c r="Z2336" i="23"/>
  <c r="Z2328" i="23"/>
  <c r="Z2327" i="23"/>
  <c r="Z2318" i="23"/>
  <c r="Z2310" i="23"/>
  <c r="Z2309" i="23"/>
  <c r="Z2307" i="23"/>
  <c r="Z2306" i="23"/>
  <c r="Z2302" i="23"/>
  <c r="Z2300" i="23"/>
  <c r="Z2292" i="23"/>
  <c r="Z2287" i="23"/>
  <c r="Z2531" i="23"/>
  <c r="Z2600" i="23"/>
  <c r="Z2558" i="23"/>
  <c r="Z2293" i="23"/>
  <c r="Z2326" i="23"/>
  <c r="Z2544" i="23"/>
  <c r="Z2779" i="23"/>
  <c r="Z2303" i="23"/>
  <c r="Z2661" i="23"/>
  <c r="Z2744" i="23"/>
  <c r="Z2651" i="23"/>
  <c r="Z2363" i="23"/>
  <c r="Z2643" i="23"/>
  <c r="Z2552" i="23"/>
  <c r="Z2325" i="23"/>
  <c r="Z2754" i="23"/>
  <c r="Z2379" i="23"/>
  <c r="Z2330" i="23"/>
  <c r="Z2299" i="23"/>
  <c r="Z2290" i="23"/>
  <c r="Z2440" i="23"/>
  <c r="Z2314" i="23"/>
  <c r="Z2784" i="23"/>
  <c r="Z2782" i="23"/>
  <c r="Z2658" i="23"/>
  <c r="Z2758" i="23"/>
  <c r="Z2757" i="23"/>
  <c r="Z2755" i="23"/>
  <c r="Z2753" i="23"/>
  <c r="Z2752" i="23"/>
  <c r="Z2751" i="23"/>
  <c r="Z2687" i="23"/>
  <c r="Z2389" i="23"/>
  <c r="Z2689" i="23"/>
  <c r="Z2786" i="23"/>
  <c r="Z2745" i="23"/>
  <c r="Z2721" i="23"/>
  <c r="Z2613" i="23"/>
  <c r="Z2686" i="23"/>
  <c r="Z2701" i="23"/>
  <c r="Z2694" i="23"/>
  <c r="Z2538" i="23"/>
  <c r="Z2667" i="23"/>
  <c r="Z2663" i="23"/>
  <c r="Z2399" i="23"/>
  <c r="Z2662" i="23"/>
  <c r="Z2540" i="23"/>
  <c r="Z2692" i="23"/>
  <c r="Z2700" i="23"/>
  <c r="Z2537" i="23"/>
  <c r="Z2653" i="23"/>
  <c r="Z2626" i="23"/>
  <c r="Z2627" i="23"/>
  <c r="Z2628" i="23"/>
  <c r="Z2611" i="23"/>
  <c r="Z2685" i="23"/>
  <c r="Z2547" i="23"/>
  <c r="Z2829" i="23"/>
  <c r="Z2546" i="23"/>
  <c r="Z2535" i="23"/>
  <c r="Z2443" i="23"/>
  <c r="Z2370" i="23"/>
  <c r="Z2518" i="23"/>
  <c r="Z2697" i="23"/>
  <c r="Z2684" i="23"/>
  <c r="Z2482" i="23"/>
  <c r="Z2480" i="23"/>
  <c r="Z2564" i="23"/>
  <c r="Z2322" i="23"/>
  <c r="Z2551" i="23"/>
  <c r="Z2451" i="23"/>
  <c r="Z2441" i="23"/>
  <c r="Z2430" i="23"/>
  <c r="Z2421" i="23"/>
  <c r="Z2411" i="23"/>
  <c r="Z2412" i="23"/>
  <c r="Z2659" i="23"/>
  <c r="Z2400" i="23"/>
  <c r="Z2401" i="23"/>
  <c r="Z2398" i="23"/>
  <c r="Z2548" i="23"/>
  <c r="Z2696" i="23"/>
  <c r="Z2329" i="23"/>
  <c r="Z2468" i="23"/>
  <c r="Z2585" i="23"/>
  <c r="Z2507" i="23"/>
  <c r="Z2771" i="23"/>
  <c r="Z2349" i="23"/>
  <c r="Z2731" i="23"/>
  <c r="Z2733" i="23"/>
  <c r="Z2615" i="23"/>
  <c r="Z2734" i="23"/>
  <c r="Z2739" i="23"/>
  <c r="Z2433" i="23"/>
  <c r="Z2505" i="23"/>
  <c r="Z2703" i="23"/>
  <c r="Z2781" i="23"/>
  <c r="Z2657" i="23"/>
  <c r="Z2777" i="23"/>
  <c r="Z2766" i="23"/>
  <c r="Z2765" i="23"/>
  <c r="Z2748" i="23"/>
  <c r="Z2735" i="23"/>
  <c r="Z2724" i="23"/>
  <c r="Z2723" i="23"/>
  <c r="Z2720" i="23"/>
  <c r="Z2710" i="23"/>
  <c r="Z2679" i="23"/>
  <c r="Z2359" i="23"/>
  <c r="Z2491" i="23"/>
  <c r="Z2596" i="23"/>
  <c r="Z2601" i="23"/>
  <c r="Z2312" i="23"/>
  <c r="Z2334" i="23"/>
  <c r="Z2654" i="23"/>
  <c r="Z2624" i="23"/>
  <c r="Z2605" i="23"/>
  <c r="Z2597" i="23"/>
  <c r="Z2582" i="23"/>
  <c r="Z2568" i="23"/>
  <c r="Z2691" i="23"/>
  <c r="Z2371" i="23"/>
  <c r="Z2774" i="23"/>
  <c r="Z2357" i="23"/>
  <c r="Z2521" i="23"/>
  <c r="Z2516" i="23"/>
  <c r="Z2508" i="23"/>
  <c r="Z2479" i="23"/>
  <c r="Z2473" i="23"/>
  <c r="Z2463" i="23"/>
  <c r="Z2458" i="23"/>
  <c r="Z2454" i="23"/>
  <c r="Z2450" i="23"/>
  <c r="Z2449" i="23"/>
  <c r="Z2369" i="23"/>
  <c r="Z2444" i="23"/>
  <c r="Z2427" i="23"/>
  <c r="Z2413" i="23"/>
  <c r="Z2636" i="23"/>
  <c r="Z2410" i="23"/>
  <c r="Z2408" i="23"/>
  <c r="Z2405" i="23"/>
  <c r="Z2381" i="23"/>
  <c r="Z2378" i="23"/>
  <c r="Z2688" i="23"/>
  <c r="Z2323" i="23"/>
  <c r="Z2305" i="23"/>
  <c r="Z2304" i="23"/>
  <c r="Z2296" i="23"/>
  <c r="Z2339" i="23"/>
  <c r="Z2614" i="23"/>
  <c r="Z2598" i="23"/>
  <c r="Z2592" i="23"/>
  <c r="Z2539" i="23"/>
  <c r="Z2353" i="23"/>
  <c r="Z2489" i="23"/>
  <c r="Z2722" i="23"/>
  <c r="Z2503" i="23"/>
  <c r="Z2716" i="23"/>
  <c r="Z2699" i="23"/>
  <c r="Z2789" i="23"/>
  <c r="Z2788" i="23"/>
  <c r="Z2780" i="23"/>
  <c r="Z2502" i="23"/>
  <c r="Z2629" i="23"/>
  <c r="Z2762" i="23"/>
  <c r="Z2715" i="23"/>
  <c r="Z2704" i="23"/>
  <c r="Z2680" i="23"/>
  <c r="Z2678" i="23"/>
  <c r="Z2675" i="23"/>
  <c r="Z2671" i="23"/>
  <c r="Z2665" i="23"/>
  <c r="Z2656" i="23"/>
  <c r="Z2655" i="23"/>
  <c r="Z2635" i="23"/>
  <c r="Z2633" i="23"/>
  <c r="Z2632" i="23"/>
  <c r="Z2616" i="23"/>
  <c r="Z2602" i="23"/>
  <c r="Z2591" i="23"/>
  <c r="Z2574" i="23"/>
  <c r="Z2566" i="23"/>
  <c r="Z2560" i="23"/>
  <c r="Z2550" i="23"/>
  <c r="Z2529" i="23"/>
  <c r="Z2526" i="23"/>
  <c r="Z2523" i="23"/>
  <c r="Z2522" i="23"/>
  <c r="Z2520" i="23"/>
  <c r="Z2515" i="23"/>
  <c r="Z2501" i="23"/>
  <c r="Z2499" i="23"/>
  <c r="Z2321" i="23"/>
  <c r="Z2494" i="23"/>
  <c r="Z2563" i="23"/>
  <c r="Z2490" i="23"/>
  <c r="Z2487" i="23"/>
  <c r="Z2485" i="23"/>
  <c r="Z2476" i="23"/>
  <c r="Z2471" i="23"/>
  <c r="Z2465" i="23"/>
  <c r="Z2457" i="23"/>
  <c r="Z2456" i="23"/>
  <c r="Z2455" i="23"/>
  <c r="Z2445" i="23"/>
  <c r="Z2429" i="23"/>
  <c r="Z2416" i="23"/>
  <c r="Z2406" i="23"/>
  <c r="Z2404" i="23"/>
  <c r="Z2388" i="23"/>
  <c r="Z2387" i="23"/>
  <c r="Z2391" i="23"/>
  <c r="Z2382" i="23"/>
  <c r="Z2380" i="23"/>
  <c r="Z2358" i="23"/>
  <c r="Z2372" i="23"/>
  <c r="Z2367" i="23"/>
  <c r="Z2364" i="23"/>
  <c r="Z2354" i="23"/>
  <c r="Z2297" i="23"/>
  <c r="Z2295" i="23"/>
  <c r="Z2286" i="23"/>
  <c r="Z2510" i="23"/>
  <c r="Z2608" i="23"/>
  <c r="Z2609" i="23"/>
  <c r="Z2579" i="23"/>
  <c r="Z2470" i="23"/>
  <c r="Z2467" i="23"/>
  <c r="Z2374" i="23"/>
  <c r="Z2557" i="23"/>
  <c r="Z2555" i="23"/>
  <c r="Z2742" i="23"/>
  <c r="Z2335" i="23"/>
  <c r="Z2483" i="23"/>
  <c r="Z2279" i="23"/>
  <c r="Z2271" i="23"/>
  <c r="Z2270" i="23"/>
  <c r="Z2282" i="23"/>
  <c r="Z2273" i="23"/>
  <c r="Z2274" i="23"/>
  <c r="Z2281" i="23"/>
  <c r="Z2280" i="23"/>
  <c r="Z2278" i="23"/>
  <c r="Z2277" i="23"/>
  <c r="Z2283" i="23"/>
  <c r="Z2275" i="23"/>
  <c r="Z2269" i="23"/>
  <c r="Z2266" i="23"/>
  <c r="Z2265" i="23"/>
  <c r="Z2263" i="23"/>
  <c r="Z2246" i="23"/>
  <c r="Z2260" i="23"/>
  <c r="Z2247" i="23"/>
  <c r="Z2248" i="23"/>
  <c r="Z2242" i="23"/>
  <c r="Z2252" i="23"/>
  <c r="Z2249" i="23"/>
  <c r="Z2264" i="23"/>
  <c r="Z2254" i="23"/>
  <c r="Z2257" i="23"/>
  <c r="Z2262" i="23"/>
  <c r="Z2261" i="23"/>
  <c r="Z2256" i="23"/>
  <c r="Z2253" i="23"/>
  <c r="Z2255" i="23"/>
  <c r="Z2251" i="23"/>
  <c r="Z2258" i="23"/>
  <c r="Z2250" i="23"/>
  <c r="Z2245" i="23"/>
  <c r="Z2259" i="23"/>
  <c r="Z2241" i="23"/>
  <c r="Z2244" i="23"/>
  <c r="Z2235" i="23"/>
  <c r="Z2232" i="23"/>
  <c r="Z2233" i="23"/>
  <c r="Z2239" i="23"/>
  <c r="Z2237" i="23"/>
  <c r="Z2238" i="23"/>
  <c r="Z2234" i="23"/>
  <c r="Z2236" i="23"/>
  <c r="Z2018" i="23"/>
  <c r="Z2054" i="23"/>
  <c r="Z2138" i="23"/>
  <c r="Z2026" i="23"/>
  <c r="Z1891" i="23"/>
  <c r="Z1890" i="23"/>
  <c r="Z2046" i="23"/>
  <c r="Z2008" i="23"/>
  <c r="Z2007" i="23"/>
  <c r="Z2202" i="23"/>
  <c r="Z1878" i="23"/>
  <c r="Z2221" i="23"/>
  <c r="Z2067" i="23"/>
  <c r="Z2114" i="23"/>
  <c r="Z1875" i="23"/>
  <c r="Z2187" i="23"/>
  <c r="Z1935" i="23"/>
  <c r="Z2110" i="23"/>
  <c r="Z2216" i="23"/>
  <c r="Z2064" i="23"/>
  <c r="Z2155" i="23"/>
  <c r="Z2132" i="23"/>
  <c r="Z2038" i="23"/>
  <c r="Z2136" i="23"/>
  <c r="Z2215" i="23"/>
  <c r="Z2107" i="23"/>
  <c r="Z2052" i="23"/>
  <c r="Z2051" i="23"/>
  <c r="Z2050" i="23"/>
  <c r="Z2040" i="23"/>
  <c r="Z1979" i="23"/>
  <c r="Z2032" i="23"/>
  <c r="Z1997" i="23"/>
  <c r="Z1995" i="23"/>
  <c r="Z1976" i="23"/>
  <c r="Z2225" i="23"/>
  <c r="Z1894" i="23"/>
  <c r="Z2214" i="23"/>
  <c r="Z2224" i="23"/>
  <c r="Z2192" i="23"/>
  <c r="Z2189" i="23"/>
  <c r="Z2184" i="23"/>
  <c r="Z2145" i="23"/>
  <c r="Z2142" i="23"/>
  <c r="Z1991" i="23"/>
  <c r="Z2131" i="23"/>
  <c r="Z2128" i="23"/>
  <c r="Z2124" i="23"/>
  <c r="Z2122" i="23"/>
  <c r="Z2173" i="23"/>
  <c r="Z1992" i="23"/>
  <c r="Z2033" i="23"/>
  <c r="Z2044" i="23"/>
  <c r="Z2017" i="23"/>
  <c r="Z2185" i="23"/>
  <c r="Z2002" i="23"/>
  <c r="Z2019" i="23"/>
  <c r="Z2159" i="23"/>
  <c r="Z1988" i="23"/>
  <c r="Z1959" i="23"/>
  <c r="Z1958" i="23"/>
  <c r="Z2012" i="23"/>
  <c r="Z2024" i="23"/>
  <c r="Z1929" i="23"/>
  <c r="Z1927" i="23"/>
  <c r="Z2195" i="23"/>
  <c r="Z1913" i="23"/>
  <c r="Z2039" i="23"/>
  <c r="Z2172" i="23"/>
  <c r="Z2196" i="23"/>
  <c r="Z2071" i="23"/>
  <c r="Z2061" i="23"/>
  <c r="Z1906" i="23"/>
  <c r="Z1903" i="23"/>
  <c r="Z1901" i="23"/>
  <c r="Z1899" i="23"/>
  <c r="Z2031" i="23"/>
  <c r="Z1919" i="23"/>
  <c r="Z2045" i="23"/>
  <c r="Z2096" i="23"/>
  <c r="Z2025" i="23"/>
  <c r="Z1970" i="23"/>
  <c r="Z1989" i="23"/>
  <c r="Z2180" i="23"/>
  <c r="Z1900" i="23"/>
  <c r="Z1872" i="23"/>
  <c r="Z1931" i="23"/>
  <c r="Z1984" i="23"/>
  <c r="Z1897" i="23"/>
  <c r="Z2227" i="23"/>
  <c r="Z1876" i="23"/>
  <c r="Z2220" i="23"/>
  <c r="Z2218" i="23"/>
  <c r="Z2212" i="23"/>
  <c r="Z2209" i="23"/>
  <c r="Z2073" i="23"/>
  <c r="Z2181" i="23"/>
  <c r="Z2168" i="23"/>
  <c r="Z2143" i="23"/>
  <c r="Z2135" i="23"/>
  <c r="Z2118" i="23"/>
  <c r="Z2102" i="23"/>
  <c r="Z2098" i="23"/>
  <c r="Z2097" i="23"/>
  <c r="Z2089" i="23"/>
  <c r="Z2077" i="23"/>
  <c r="Z2059" i="23"/>
  <c r="Z2065" i="23"/>
  <c r="Z2043" i="23"/>
  <c r="Z2034" i="23"/>
  <c r="Z1939" i="23"/>
  <c r="Z2029" i="23"/>
  <c r="Z2021" i="23"/>
  <c r="Z1917" i="23"/>
  <c r="Z2011" i="23"/>
  <c r="Z2006" i="23"/>
  <c r="Z1994" i="23"/>
  <c r="Z1993" i="23"/>
  <c r="Z1983" i="23"/>
  <c r="Z1982" i="23"/>
  <c r="Z2201" i="23"/>
  <c r="Z1974" i="23"/>
  <c r="Z1967" i="23"/>
  <c r="Z1966" i="23"/>
  <c r="Z1965" i="23"/>
  <c r="Z2100" i="23"/>
  <c r="Z2023" i="23"/>
  <c r="Z2190" i="23"/>
  <c r="Z1898" i="23"/>
  <c r="Z1880" i="23"/>
  <c r="Z2047" i="23"/>
  <c r="Z1888" i="23"/>
  <c r="Z2194" i="23"/>
  <c r="Z1879" i="23"/>
  <c r="Z2149" i="23"/>
  <c r="Z1922" i="23"/>
  <c r="Z2158" i="23"/>
  <c r="Z2222" i="23"/>
  <c r="Z2086" i="23"/>
  <c r="Z2219" i="23"/>
  <c r="Z2087" i="23"/>
  <c r="Z2211" i="23"/>
  <c r="Z2208" i="23"/>
  <c r="Z2154" i="23"/>
  <c r="Z2147" i="23"/>
  <c r="Z2139" i="23"/>
  <c r="Z2133" i="23"/>
  <c r="Z2125" i="23"/>
  <c r="Z2099" i="23"/>
  <c r="Z2095" i="23"/>
  <c r="Z2075" i="23"/>
  <c r="Z2074" i="23"/>
  <c r="Z2069" i="23"/>
  <c r="Z2165" i="23"/>
  <c r="Z2049" i="23"/>
  <c r="Z2094" i="23"/>
  <c r="Z2030" i="23"/>
  <c r="Z2010" i="23"/>
  <c r="Z2009" i="23"/>
  <c r="Z2001" i="23"/>
  <c r="Z1998" i="23"/>
  <c r="Z1985" i="23"/>
  <c r="Z1975" i="23"/>
  <c r="Z1964" i="23"/>
  <c r="Z1920" i="23"/>
  <c r="Z1950" i="23"/>
  <c r="Z1915" i="23"/>
  <c r="Z1907" i="23"/>
  <c r="Z2056" i="23"/>
  <c r="Z2036" i="23"/>
  <c r="Z2226" i="23"/>
  <c r="Z1882" i="23"/>
  <c r="Z2167" i="23"/>
  <c r="Z2093" i="23"/>
  <c r="Z2204" i="23"/>
  <c r="Z2217" i="23"/>
  <c r="Z2022" i="23"/>
  <c r="Z2213" i="23"/>
  <c r="Z2207" i="23"/>
  <c r="Z2203" i="23"/>
  <c r="Z2206" i="23"/>
  <c r="Z1910" i="23"/>
  <c r="Z2183" i="23"/>
  <c r="Z2177" i="23"/>
  <c r="Z2170" i="23"/>
  <c r="Z1954" i="23"/>
  <c r="Z2153" i="23"/>
  <c r="Z2157" i="23"/>
  <c r="Z2119" i="23"/>
  <c r="Z2113" i="23"/>
  <c r="Z2112" i="23"/>
  <c r="Z2111" i="23"/>
  <c r="Z1934" i="23"/>
  <c r="Z2108" i="23"/>
  <c r="Z1955" i="23"/>
  <c r="Z2081" i="23"/>
  <c r="Z2079" i="23"/>
  <c r="Z2078" i="23"/>
  <c r="Z2068" i="23"/>
  <c r="Z1952" i="23"/>
  <c r="Z2020" i="23"/>
  <c r="Z2014" i="23"/>
  <c r="Z2140" i="23"/>
  <c r="Z1996" i="23"/>
  <c r="Z2162" i="23"/>
  <c r="Z1986" i="23"/>
  <c r="Z1980" i="23"/>
  <c r="Z1977" i="23"/>
  <c r="Z1946" i="23"/>
  <c r="Z1971" i="23"/>
  <c r="Z1960" i="23"/>
  <c r="Z1945" i="23"/>
  <c r="Z1956" i="23"/>
  <c r="Z2003" i="23"/>
  <c r="Z2058" i="23"/>
  <c r="Z1941" i="23"/>
  <c r="Z1940" i="23"/>
  <c r="Z1938" i="23"/>
  <c r="Z1948" i="23"/>
  <c r="Z1937" i="23"/>
  <c r="Z1936" i="23"/>
  <c r="Z1932" i="23"/>
  <c r="Z1928" i="23"/>
  <c r="Z1926" i="23"/>
  <c r="Z1909" i="23"/>
  <c r="Z1947" i="23"/>
  <c r="Z1881" i="23"/>
  <c r="Z1981" i="23"/>
  <c r="Z2121" i="23"/>
  <c r="Z1912" i="23"/>
  <c r="Z1930" i="23"/>
  <c r="Z2080" i="23"/>
  <c r="Z2115" i="23"/>
  <c r="Z2130" i="23"/>
  <c r="Z2161" i="23"/>
  <c r="Z2210" i="23"/>
  <c r="Z2193" i="23"/>
  <c r="Z2186" i="23"/>
  <c r="Z2223" i="23"/>
  <c r="Z2152" i="23"/>
  <c r="Z2151" i="23"/>
  <c r="Z2070" i="23"/>
  <c r="Z2120" i="23"/>
  <c r="Z1953" i="23"/>
  <c r="Z2106" i="23"/>
  <c r="Z2134" i="23"/>
  <c r="Z1999" i="23"/>
  <c r="Z2092" i="23"/>
  <c r="Z2091" i="23"/>
  <c r="Z2082" i="23"/>
  <c r="Z2053" i="23"/>
  <c r="Z2160" i="23"/>
  <c r="Z2166" i="23"/>
  <c r="Z2156" i="23"/>
  <c r="Z2027" i="23"/>
  <c r="Z2174" i="23"/>
  <c r="Z2141" i="23"/>
  <c r="Z1957" i="23"/>
  <c r="Z1924" i="23"/>
  <c r="Z1933" i="23"/>
  <c r="Z1911" i="23"/>
  <c r="Z2171" i="23"/>
  <c r="Z1914" i="23"/>
  <c r="Z2037" i="23"/>
  <c r="Z1905" i="23"/>
  <c r="Z1904" i="23"/>
  <c r="Z2129" i="23"/>
  <c r="Z1896" i="23"/>
  <c r="Z1892" i="23"/>
  <c r="Z1886" i="23"/>
  <c r="Z1884" i="23"/>
  <c r="Z2200" i="23"/>
  <c r="Z2199" i="23"/>
  <c r="Z2116" i="23"/>
  <c r="Z2117" i="23"/>
  <c r="Z2083" i="23"/>
  <c r="Z2175" i="23"/>
  <c r="Z1883" i="23"/>
  <c r="Z1978" i="23"/>
  <c r="Z2205" i="23"/>
  <c r="Z2176" i="23"/>
  <c r="Z2178" i="23"/>
  <c r="Z2182" i="23"/>
  <c r="Z1987" i="23"/>
  <c r="Z2148" i="23"/>
  <c r="Z2144" i="23"/>
  <c r="Z2076" i="23"/>
  <c r="Z2126" i="23"/>
  <c r="Z2109" i="23"/>
  <c r="Z2101" i="23"/>
  <c r="Z2164" i="23"/>
  <c r="Z1962" i="23"/>
  <c r="Z2005" i="23"/>
  <c r="Z1944" i="23"/>
  <c r="Z2013" i="23"/>
  <c r="Z2090" i="23"/>
  <c r="Z1916" i="23"/>
  <c r="Z2169" i="23"/>
  <c r="Z2004" i="23"/>
  <c r="Z2163" i="23"/>
  <c r="Z1968" i="23"/>
  <c r="Z2063" i="23"/>
  <c r="Z2035" i="23"/>
  <c r="Z2062" i="23"/>
  <c r="Z2015" i="23"/>
  <c r="Z2084" i="23"/>
  <c r="Z1893" i="23"/>
  <c r="Z1873" i="23"/>
  <c r="Z2088" i="23"/>
  <c r="Z1963" i="23"/>
  <c r="Z1943" i="23"/>
  <c r="Z1972" i="23"/>
  <c r="Z1942" i="23"/>
  <c r="Z1918" i="23"/>
  <c r="Z1925" i="23"/>
  <c r="Z2048" i="23"/>
  <c r="Z1949" i="23"/>
  <c r="Z1908" i="23"/>
  <c r="Z2060" i="23"/>
  <c r="Z2042" i="23"/>
  <c r="Z1969" i="23"/>
  <c r="Z1921" i="23"/>
  <c r="Z1887" i="23"/>
  <c r="Z1889" i="23"/>
  <c r="Z1885" i="23"/>
  <c r="Z2137" i="23"/>
  <c r="Z1951" i="23"/>
  <c r="Z2103" i="23"/>
  <c r="Z1877" i="23"/>
  <c r="Z1902" i="23"/>
  <c r="Z2188" i="23"/>
  <c r="Z2146" i="23"/>
  <c r="Z2041" i="23"/>
  <c r="Z2198" i="23"/>
  <c r="Z2057" i="23"/>
  <c r="Z2179" i="23"/>
  <c r="Z2000" i="23"/>
  <c r="Z1895" i="23"/>
  <c r="Z2127" i="23"/>
  <c r="Z2150" i="23"/>
  <c r="Z2072" i="23"/>
  <c r="Z1874" i="23"/>
  <c r="Z2028" i="23"/>
  <c r="Z2104" i="23"/>
  <c r="Z1973" i="23"/>
  <c r="Z2123" i="23"/>
  <c r="Z1961" i="23"/>
  <c r="Z2055" i="23"/>
  <c r="Z2066" i="23"/>
  <c r="Z2197" i="23"/>
  <c r="Z1990" i="23"/>
  <c r="Z2016" i="23"/>
  <c r="Z2105" i="23"/>
  <c r="Z2085" i="23"/>
  <c r="Z2191" i="23"/>
  <c r="Z1923" i="23"/>
  <c r="Z1868" i="23"/>
  <c r="Z1866" i="23"/>
  <c r="Z1867" i="23"/>
  <c r="Z1870" i="23"/>
  <c r="Z1871" i="23"/>
  <c r="Z1865" i="23"/>
  <c r="Z1869" i="23"/>
  <c r="Z1864" i="23"/>
  <c r="Z1863" i="23"/>
  <c r="Z1862" i="23"/>
  <c r="Z1860" i="23"/>
  <c r="Z1857" i="23"/>
  <c r="Z1858" i="23"/>
  <c r="Z1859" i="23"/>
  <c r="Z1861" i="23"/>
  <c r="Z1837" i="23"/>
  <c r="Z1831" i="23"/>
  <c r="Z1842" i="23"/>
  <c r="Z1836" i="23"/>
  <c r="Z1835" i="23"/>
  <c r="Z1844" i="23"/>
  <c r="Z1839" i="23"/>
  <c r="Z1847" i="23"/>
  <c r="Z1846" i="23"/>
  <c r="Z1843" i="23"/>
  <c r="Z1834" i="23"/>
  <c r="Z1852" i="23"/>
  <c r="Z1854" i="23"/>
  <c r="Z1833" i="23"/>
  <c r="Z1840" i="23"/>
  <c r="Z1841" i="23"/>
  <c r="Z1848" i="23"/>
  <c r="Z1850" i="23"/>
  <c r="Z1853" i="23"/>
  <c r="Z1849" i="23"/>
  <c r="Z1838" i="23"/>
  <c r="Z1845" i="23"/>
  <c r="Z1832" i="23"/>
  <c r="Z1855" i="23"/>
  <c r="Z1851" i="23"/>
  <c r="Z1830" i="23"/>
  <c r="Z1818" i="23"/>
  <c r="Z1819" i="23"/>
  <c r="Z1825" i="23"/>
  <c r="Z1820" i="23"/>
  <c r="Z1821" i="23"/>
  <c r="Z1822" i="23"/>
  <c r="Z1816" i="23"/>
  <c r="Z1828" i="23"/>
  <c r="Z1824" i="23"/>
  <c r="Z1827" i="23"/>
  <c r="Z1826" i="23"/>
  <c r="Z1823" i="23"/>
  <c r="Z1817" i="23"/>
  <c r="Z1490" i="23"/>
  <c r="Z1553" i="23"/>
  <c r="Z1702" i="23"/>
  <c r="Z1604" i="23"/>
  <c r="Z1619" i="23"/>
  <c r="Z1737" i="23"/>
  <c r="Z1682" i="23"/>
  <c r="Z1486" i="23"/>
  <c r="Z1530" i="23"/>
  <c r="Z1701" i="23"/>
  <c r="Z1605" i="23"/>
  <c r="Z1689" i="23"/>
  <c r="Z1645" i="23"/>
  <c r="Z1514" i="23"/>
  <c r="Z1690" i="23"/>
  <c r="Z1713" i="23"/>
  <c r="Z1465" i="23"/>
  <c r="Z1739" i="23"/>
  <c r="Z1639" i="23"/>
  <c r="Z1519" i="23"/>
  <c r="Z1672" i="23"/>
  <c r="Z1541" i="23"/>
  <c r="Z1488" i="23"/>
  <c r="Z1483" i="23"/>
  <c r="Z1767" i="23"/>
  <c r="Z1646" i="23"/>
  <c r="Z1650" i="23"/>
  <c r="Z1796" i="23"/>
  <c r="Z1793" i="23"/>
  <c r="Z1792" i="23"/>
  <c r="Z1467" i="23"/>
  <c r="Z1769" i="23"/>
  <c r="Z1468" i="23"/>
  <c r="Z1735" i="23"/>
  <c r="Z1757" i="23"/>
  <c r="Z1756" i="23"/>
  <c r="Z1761" i="23"/>
  <c r="Z1741" i="23"/>
  <c r="Z1556" i="23"/>
  <c r="Z1723" i="23"/>
  <c r="Z1732" i="23"/>
  <c r="Z1731" i="23"/>
  <c r="Z1797" i="23"/>
  <c r="Z1705" i="23"/>
  <c r="Z1671" i="23"/>
  <c r="Z1703" i="23"/>
  <c r="Z1631" i="23"/>
  <c r="Z1653" i="23"/>
  <c r="Z1474" i="23"/>
  <c r="Z1685" i="23"/>
  <c r="Z1678" i="23"/>
  <c r="Z1805" i="23"/>
  <c r="Z1629" i="23"/>
  <c r="Z1622" i="23"/>
  <c r="Z1614" i="23"/>
  <c r="Z1613" i="23"/>
  <c r="Z1598" i="23"/>
  <c r="Z1473" i="23"/>
  <c r="Z1683" i="23"/>
  <c r="Z1594" i="23"/>
  <c r="Z1586" i="23"/>
  <c r="Z1583" i="23"/>
  <c r="Z1582" i="23"/>
  <c r="Z1759" i="23"/>
  <c r="Z1571" i="23"/>
  <c r="Z1745" i="23"/>
  <c r="Z1561" i="23"/>
  <c r="Z1547" i="23"/>
  <c r="Z1628" i="23"/>
  <c r="Z1537" i="23"/>
  <c r="Z1781" i="23"/>
  <c r="Z1516" i="23"/>
  <c r="Z1746" i="23"/>
  <c r="Z1504" i="23"/>
  <c r="Z1502" i="23"/>
  <c r="Z1499" i="23"/>
  <c r="Z1498" i="23"/>
  <c r="Z1615" i="23"/>
  <c r="Z1546" i="23"/>
  <c r="Z1507" i="23"/>
  <c r="Z1616" i="23"/>
  <c r="Z1617" i="23"/>
  <c r="Z1721" i="23"/>
  <c r="Z1491" i="23"/>
  <c r="Z1470" i="23"/>
  <c r="Z1699" i="23"/>
  <c r="Z1599" i="23"/>
  <c r="Z1640" i="23"/>
  <c r="Z1780" i="23"/>
  <c r="Z1679" i="23"/>
  <c r="Z1636" i="23"/>
  <c r="Z1521" i="23"/>
  <c r="Z1762" i="23"/>
  <c r="Z1495" i="23"/>
  <c r="Z1503" i="23"/>
  <c r="Z1497" i="23"/>
  <c r="Z1494" i="23"/>
  <c r="Z1505" i="23"/>
  <c r="Z1593" i="23"/>
  <c r="Z1591" i="23"/>
  <c r="Z1710" i="23"/>
  <c r="Z1765" i="23"/>
  <c r="Z1693" i="23"/>
  <c r="Z1641" i="23"/>
  <c r="Z1475" i="23"/>
  <c r="Z1520" i="23"/>
  <c r="Z1560" i="23"/>
  <c r="Z1730" i="23"/>
  <c r="Z1738" i="23"/>
  <c r="Z1563" i="23"/>
  <c r="Z1813" i="23"/>
  <c r="Z1787" i="23"/>
  <c r="Z1720" i="23"/>
  <c r="Z1535" i="23"/>
  <c r="Z1752" i="23"/>
  <c r="Z1814" i="23"/>
  <c r="Z1768" i="23"/>
  <c r="Z1771" i="23"/>
  <c r="Z1766" i="23"/>
  <c r="Z1588" i="23"/>
  <c r="Z1651" i="23"/>
  <c r="Z1764" i="23"/>
  <c r="Z1772" i="23"/>
  <c r="Z1543" i="23"/>
  <c r="Z1717" i="23"/>
  <c r="Z1716" i="23"/>
  <c r="Z1715" i="23"/>
  <c r="Z1714" i="23"/>
  <c r="Z1696" i="23"/>
  <c r="Z1686" i="23"/>
  <c r="Z1643" i="23"/>
  <c r="Z1630" i="23"/>
  <c r="Z1621" i="23"/>
  <c r="Z1538" i="23"/>
  <c r="Z1589" i="23"/>
  <c r="Z1581" i="23"/>
  <c r="Z1567" i="23"/>
  <c r="Z1562" i="23"/>
  <c r="Z1534" i="23"/>
  <c r="Z1523" i="23"/>
  <c r="Z1511" i="23"/>
  <c r="Z1509" i="23"/>
  <c r="Z1496" i="23"/>
  <c r="Z1758" i="23"/>
  <c r="Z1484" i="23"/>
  <c r="Z1480" i="23"/>
  <c r="Z1476" i="23"/>
  <c r="Z1471" i="23"/>
  <c r="Z1558" i="23"/>
  <c r="Z1776" i="23"/>
  <c r="Z1554" i="23"/>
  <c r="Z1555" i="23"/>
  <c r="Z1545" i="23"/>
  <c r="Z1510" i="23"/>
  <c r="Z1673" i="23"/>
  <c r="Z1774" i="23"/>
  <c r="Z1773" i="23"/>
  <c r="Z1811" i="23"/>
  <c r="Z1799" i="23"/>
  <c r="Z1798" i="23"/>
  <c r="Z1795" i="23"/>
  <c r="Z1750" i="23"/>
  <c r="Z1790" i="23"/>
  <c r="Z1786" i="23"/>
  <c r="Z1760" i="23"/>
  <c r="Z1740" i="23"/>
  <c r="Z1725" i="23"/>
  <c r="Z1718" i="23"/>
  <c r="Z1634" i="23"/>
  <c r="Z1539" i="23"/>
  <c r="Z1743" i="23"/>
  <c r="Z1694" i="23"/>
  <c r="Z1704" i="23"/>
  <c r="Z1566" i="23"/>
  <c r="Z1804" i="23"/>
  <c r="Z1466" i="23"/>
  <c r="Z1492" i="23"/>
  <c r="Z1691" i="23"/>
  <c r="Z1527" i="23"/>
  <c r="Z1697" i="23"/>
  <c r="Z1657" i="23"/>
  <c r="Z1565" i="23"/>
  <c r="Z1677" i="23"/>
  <c r="Z1676" i="23"/>
  <c r="Z1623" i="23"/>
  <c r="Z1612" i="23"/>
  <c r="Z1611" i="23"/>
  <c r="Z1744" i="23"/>
  <c r="Z1610" i="23"/>
  <c r="Z1779" i="23"/>
  <c r="Z1606" i="23"/>
  <c r="Z1727" i="23"/>
  <c r="Z1540" i="23"/>
  <c r="Z1508" i="23"/>
  <c r="Z1477" i="23"/>
  <c r="Z1603" i="23"/>
  <c r="Z1531" i="23"/>
  <c r="Z1529" i="23"/>
  <c r="Z1602" i="23"/>
  <c r="Z1755" i="23"/>
  <c r="Z1601" i="23"/>
  <c r="Z1600" i="23"/>
  <c r="Z1754" i="23"/>
  <c r="Z1595" i="23"/>
  <c r="Z1584" i="23"/>
  <c r="Z1747" i="23"/>
  <c r="Z1576" i="23"/>
  <c r="Z1564" i="23"/>
  <c r="Z1557" i="23"/>
  <c r="Z1548" i="23"/>
  <c r="Z1579" i="23"/>
  <c r="Z1522" i="23"/>
  <c r="Z1512" i="23"/>
  <c r="Z1485" i="23"/>
  <c r="Z1482" i="23"/>
  <c r="Z1568" i="23"/>
  <c r="Z1659" i="23"/>
  <c r="Z1573" i="23"/>
  <c r="Z1638" i="23"/>
  <c r="Z1775" i="23"/>
  <c r="Z1674" i="23"/>
  <c r="Z1469" i="23"/>
  <c r="Z1637" i="23"/>
  <c r="Z1777" i="23"/>
  <c r="Z1656" i="23"/>
  <c r="Z1770" i="23"/>
  <c r="Z1624" i="23"/>
  <c r="Z1751" i="23"/>
  <c r="Z1528" i="23"/>
  <c r="Z1733" i="23"/>
  <c r="Z1807" i="23"/>
  <c r="Z1808" i="23"/>
  <c r="Z1806" i="23"/>
  <c r="Z1801" i="23"/>
  <c r="Z1748" i="23"/>
  <c r="Z1791" i="23"/>
  <c r="Z1789" i="23"/>
  <c r="Z1788" i="23"/>
  <c r="Z1625" i="23"/>
  <c r="Z1665" i="23"/>
  <c r="Z1670" i="23"/>
  <c r="Z1763" i="23"/>
  <c r="Z1525" i="23"/>
  <c r="Z1736" i="23"/>
  <c r="Z1712" i="23"/>
  <c r="Z1711" i="23"/>
  <c r="Z1700" i="23"/>
  <c r="Z1580" i="23"/>
  <c r="Z1753" i="23"/>
  <c r="Z1698" i="23"/>
  <c r="Z1695" i="23"/>
  <c r="Z1684" i="23"/>
  <c r="Z1675" i="23"/>
  <c r="Z1668" i="23"/>
  <c r="Z1667" i="23"/>
  <c r="Z1666" i="23"/>
  <c r="Z1664" i="23"/>
  <c r="Z1662" i="23"/>
  <c r="Z1663" i="23"/>
  <c r="Z1661" i="23"/>
  <c r="Z1660" i="23"/>
  <c r="Z1649" i="23"/>
  <c r="Z1648" i="23"/>
  <c r="Z1669" i="23"/>
  <c r="Z1481" i="23"/>
  <c r="Z1575" i="23"/>
  <c r="Z1794" i="23"/>
  <c r="Z1632" i="23"/>
  <c r="Z1633" i="23"/>
  <c r="Z1626" i="23"/>
  <c r="Z1620" i="23"/>
  <c r="Z1609" i="23"/>
  <c r="Z1489" i="23"/>
  <c r="Z1724" i="23"/>
  <c r="Z1590" i="23"/>
  <c r="Z1587" i="23"/>
  <c r="Z1585" i="23"/>
  <c r="Z1526" i="23"/>
  <c r="Z1493" i="23"/>
  <c r="Z1551" i="23"/>
  <c r="Z1549" i="23"/>
  <c r="Z1542" i="23"/>
  <c r="Z1533" i="23"/>
  <c r="Z1524" i="23"/>
  <c r="Z1515" i="23"/>
  <c r="Z1501" i="23"/>
  <c r="Z1749" i="23"/>
  <c r="Z1487" i="23"/>
  <c r="Z1681" i="23"/>
  <c r="Z1479" i="23"/>
  <c r="AA1479" i="23" s="1"/>
  <c r="Z1472" i="23"/>
  <c r="Z1635" i="23"/>
  <c r="Z1654" i="23"/>
  <c r="Z1550" i="23"/>
  <c r="Z1652" i="23"/>
  <c r="Z1574" i="23"/>
  <c r="Z1642" i="23"/>
  <c r="Z1810" i="23"/>
  <c r="Z1812" i="23"/>
  <c r="Z1809" i="23"/>
  <c r="Z1784" i="23"/>
  <c r="Z1802" i="23"/>
  <c r="Z1734" i="23"/>
  <c r="Z1742" i="23"/>
  <c r="Z1729" i="23"/>
  <c r="Z1726" i="23"/>
  <c r="Z1719" i="23"/>
  <c r="Z1785" i="23"/>
  <c r="Z1592" i="23"/>
  <c r="Z1709" i="23"/>
  <c r="Z1708" i="23"/>
  <c r="Z1707" i="23"/>
  <c r="Z1577" i="23"/>
  <c r="Z1517" i="23"/>
  <c r="Z1692" i="23"/>
  <c r="Z1687" i="23"/>
  <c r="Z1782" i="23"/>
  <c r="Z1706" i="23"/>
  <c r="Z1680" i="23"/>
  <c r="Z1658" i="23"/>
  <c r="Z1655" i="23"/>
  <c r="Z1800" i="23"/>
  <c r="Z1647" i="23"/>
  <c r="Z1644" i="23"/>
  <c r="Z1618" i="23"/>
  <c r="Z1608" i="23"/>
  <c r="Z1596" i="23"/>
  <c r="Z1607" i="23"/>
  <c r="Z1778" i="23"/>
  <c r="Z1572" i="23"/>
  <c r="Z1597" i="23"/>
  <c r="Z1578" i="23"/>
  <c r="Z1570" i="23"/>
  <c r="Z1569" i="23"/>
  <c r="Z1536" i="23"/>
  <c r="Z1513" i="23"/>
  <c r="Z1506" i="23"/>
  <c r="Z1500" i="23"/>
  <c r="Z1783" i="23"/>
  <c r="Z1803" i="23"/>
  <c r="Z1518" i="23"/>
  <c r="Z1544" i="23"/>
  <c r="Z1559" i="23"/>
  <c r="Z1532" i="23"/>
  <c r="Z1722" i="23"/>
  <c r="Z1688" i="23"/>
  <c r="Z1627" i="23"/>
  <c r="Z1552" i="23"/>
  <c r="Z1458" i="23"/>
  <c r="Z1459" i="23"/>
  <c r="Z1461" i="23"/>
  <c r="Z1463" i="23"/>
  <c r="Z1460" i="23"/>
  <c r="Z1464" i="23"/>
  <c r="Z1462" i="23"/>
  <c r="Z1457" i="23"/>
  <c r="Z1454" i="23"/>
  <c r="Z1455" i="23"/>
  <c r="Z1449" i="23"/>
  <c r="Z1440" i="23"/>
  <c r="Z1450" i="23"/>
  <c r="Z1443" i="23"/>
  <c r="Z1446" i="23"/>
  <c r="Z1451" i="23"/>
  <c r="Z1448" i="23"/>
  <c r="Z1453" i="23"/>
  <c r="Z1444" i="23"/>
  <c r="Z1442" i="23"/>
  <c r="Z1441" i="23"/>
  <c r="Z320" i="23"/>
  <c r="Z1445" i="23"/>
  <c r="Z1452" i="23"/>
  <c r="Z1447" i="23"/>
  <c r="Z1432" i="23"/>
  <c r="Z1438" i="23"/>
  <c r="Z1428" i="23"/>
  <c r="Z1427" i="23"/>
  <c r="Z1434" i="23"/>
  <c r="Z1431" i="23"/>
  <c r="Z1424" i="23"/>
  <c r="Z1436" i="23"/>
  <c r="Z1426" i="23"/>
  <c r="Z1429" i="23"/>
  <c r="Z1425" i="23"/>
  <c r="Z1435" i="23"/>
  <c r="Z1430" i="23"/>
  <c r="Z1437" i="23"/>
  <c r="Z1094" i="23"/>
  <c r="Z1194" i="23"/>
  <c r="Z1130" i="23"/>
  <c r="Z1377" i="23"/>
  <c r="Z1098" i="23"/>
  <c r="Z1218" i="23"/>
  <c r="Z1219" i="23"/>
  <c r="Z1342" i="23"/>
  <c r="Z1303" i="23"/>
  <c r="Z1074" i="23"/>
  <c r="Z1060" i="23"/>
  <c r="Z1306" i="23"/>
  <c r="Z1195" i="23"/>
  <c r="Z1312" i="23"/>
  <c r="Z1030" i="23"/>
  <c r="Z1351" i="23"/>
  <c r="Z1395" i="23"/>
  <c r="Z1105" i="23"/>
  <c r="Z1318" i="23"/>
  <c r="Z1270" i="23"/>
  <c r="Z1264" i="23"/>
  <c r="Z1159" i="23"/>
  <c r="Z1066" i="23"/>
  <c r="Z1084" i="23"/>
  <c r="Z1212" i="23"/>
  <c r="Z1301" i="23"/>
  <c r="Z1058" i="23"/>
  <c r="Z1353" i="23"/>
  <c r="Z1175" i="23"/>
  <c r="Z1406" i="23"/>
  <c r="Z1338" i="23"/>
  <c r="Z1139" i="23"/>
  <c r="Z1399" i="23"/>
  <c r="Z1221" i="23"/>
  <c r="Z1068" i="23"/>
  <c r="Z1222" i="23"/>
  <c r="Z1251" i="23"/>
  <c r="Z1352" i="23"/>
  <c r="Z1400" i="23"/>
  <c r="Z1122" i="23"/>
  <c r="Z1123" i="23"/>
  <c r="Z1183" i="23"/>
  <c r="Z1404" i="23"/>
  <c r="Z1089" i="23"/>
  <c r="Z1184" i="23"/>
  <c r="Z1088" i="23"/>
  <c r="Z1231" i="23"/>
  <c r="Z1186" i="23"/>
  <c r="Z1179" i="23"/>
  <c r="Z1164" i="23"/>
  <c r="Z1144" i="23"/>
  <c r="Z1135" i="23"/>
  <c r="Z1133" i="23"/>
  <c r="Z1049" i="23"/>
  <c r="Z1355" i="23"/>
  <c r="Z1414" i="23"/>
  <c r="Z1358" i="23"/>
  <c r="Z1393" i="23"/>
  <c r="Z1389" i="23"/>
  <c r="Z1376" i="23"/>
  <c r="Z1339" i="23"/>
  <c r="Z1337" i="23"/>
  <c r="Z1148" i="23"/>
  <c r="Z1309" i="23"/>
  <c r="Z1188" i="23"/>
  <c r="Z1302" i="23"/>
  <c r="Z1330" i="23"/>
  <c r="Z1273" i="23"/>
  <c r="Z1253" i="23"/>
  <c r="Z1220" i="23"/>
  <c r="Z1149" i="23"/>
  <c r="Z1092" i="23"/>
  <c r="Z1204" i="23"/>
  <c r="Z1155" i="23"/>
  <c r="Z1364" i="23"/>
  <c r="Z1198" i="23"/>
  <c r="Z1381" i="23"/>
  <c r="Z1091" i="23"/>
  <c r="Z1067" i="23"/>
  <c r="Z1380" i="23"/>
  <c r="Z1420" i="23"/>
  <c r="Z1419" i="23"/>
  <c r="Z1405" i="23"/>
  <c r="Z1241" i="23"/>
  <c r="Z1382" i="23"/>
  <c r="Z1322" i="23"/>
  <c r="Z1321" i="23"/>
  <c r="Z1043" i="23"/>
  <c r="Z1055" i="23"/>
  <c r="Z1127" i="23"/>
  <c r="Z1080" i="23"/>
  <c r="Z1021" i="23"/>
  <c r="Z1081" i="23"/>
  <c r="Z1269" i="23"/>
  <c r="Z1131" i="23"/>
  <c r="Z1278" i="23"/>
  <c r="Z1023" i="23"/>
  <c r="Z1022" i="23"/>
  <c r="Z1034" i="23"/>
  <c r="Z1033" i="23"/>
  <c r="Z1189" i="23"/>
  <c r="Z1356" i="23"/>
  <c r="Z1357" i="23"/>
  <c r="Z1361" i="23"/>
  <c r="Z1360" i="23"/>
  <c r="Z1396" i="23"/>
  <c r="Z1247" i="23"/>
  <c r="Z1125" i="23"/>
  <c r="Z1057" i="23"/>
  <c r="Z1236" i="23"/>
  <c r="Z1227" i="23"/>
  <c r="Z1082" i="23"/>
  <c r="Z1024" i="23"/>
  <c r="Z1205" i="23"/>
  <c r="Z1036" i="23"/>
  <c r="Z1132" i="23"/>
  <c r="Z1336" i="23"/>
  <c r="Z1326" i="23"/>
  <c r="Z1320" i="23"/>
  <c r="Z1316" i="23"/>
  <c r="Z1317" i="23"/>
  <c r="Z1314" i="23"/>
  <c r="Z1310" i="23"/>
  <c r="Z1307" i="23"/>
  <c r="Z1300" i="23"/>
  <c r="Z1385" i="23"/>
  <c r="Z1260" i="23"/>
  <c r="Z1237" i="23"/>
  <c r="Z1234" i="23"/>
  <c r="Z1359" i="23"/>
  <c r="Z1230" i="23"/>
  <c r="Z1280" i="23"/>
  <c r="Z1216" i="23"/>
  <c r="Z1209" i="23"/>
  <c r="Z1206" i="23"/>
  <c r="Z1178" i="23"/>
  <c r="Z1343" i="23"/>
  <c r="Z1171" i="23"/>
  <c r="Z1169" i="23"/>
  <c r="Z1101" i="23"/>
  <c r="Z1166" i="23"/>
  <c r="Z1165" i="23"/>
  <c r="Z1157" i="23"/>
  <c r="Z1156" i="23"/>
  <c r="Z1150" i="23"/>
  <c r="Z1025" i="23"/>
  <c r="Z1226" i="23"/>
  <c r="Z1154" i="23"/>
  <c r="Z1153" i="23"/>
  <c r="Z1083" i="23"/>
  <c r="Z1162" i="23"/>
  <c r="Z1071" i="23"/>
  <c r="Z1103" i="23"/>
  <c r="Z1054" i="23"/>
  <c r="Z1051" i="23"/>
  <c r="Z1046" i="23"/>
  <c r="Z1045" i="23"/>
  <c r="Z1040" i="23"/>
  <c r="Z1035" i="23"/>
  <c r="Z1388" i="23"/>
  <c r="Z1102" i="23"/>
  <c r="Z1028" i="23"/>
  <c r="Z1047" i="23"/>
  <c r="Z1242" i="23"/>
  <c r="Z1277" i="23"/>
  <c r="Z1059" i="23"/>
  <c r="Z1365" i="23"/>
  <c r="Z1240" i="23"/>
  <c r="Z1079" i="23"/>
  <c r="Z1275" i="23"/>
  <c r="Z1333" i="23"/>
  <c r="Z1334" i="23"/>
  <c r="Z1176" i="23"/>
  <c r="Z1416" i="23"/>
  <c r="Z1411" i="23"/>
  <c r="Z1116" i="23"/>
  <c r="Z1398" i="23"/>
  <c r="Z1397" i="23"/>
  <c r="Z1383" i="23"/>
  <c r="Z1254" i="23"/>
  <c r="Z1244" i="23"/>
  <c r="Z1375" i="23"/>
  <c r="Z1276" i="23"/>
  <c r="Z1373" i="23"/>
  <c r="Z1341" i="23"/>
  <c r="Z1340" i="23"/>
  <c r="Z1146" i="23"/>
  <c r="Z1128" i="23"/>
  <c r="Z1243" i="23"/>
  <c r="Z1147" i="23"/>
  <c r="Z1185" i="23"/>
  <c r="Z1325" i="23"/>
  <c r="Z1319" i="23"/>
  <c r="Z1193" i="23"/>
  <c r="Z1344" i="23"/>
  <c r="Z1413" i="23"/>
  <c r="Z1121" i="23"/>
  <c r="Z1295" i="23"/>
  <c r="Z1292" i="23"/>
  <c r="Z1290" i="23"/>
  <c r="Z1285" i="23"/>
  <c r="Z1272" i="23"/>
  <c r="Z1267" i="23"/>
  <c r="Z1266" i="23"/>
  <c r="Z1256" i="23"/>
  <c r="Z1346" i="23"/>
  <c r="Z1217" i="23"/>
  <c r="Z1208" i="23"/>
  <c r="Z1100" i="23"/>
  <c r="Z1192" i="23"/>
  <c r="Z1191" i="23"/>
  <c r="Z1187" i="23"/>
  <c r="Z1387" i="23"/>
  <c r="Z1161" i="23"/>
  <c r="Z1152" i="23"/>
  <c r="Z1142" i="23"/>
  <c r="Z1141" i="23"/>
  <c r="Z1203" i="23"/>
  <c r="Z1136" i="23"/>
  <c r="Z1134" i="23"/>
  <c r="Z1106" i="23"/>
  <c r="Z1129" i="23"/>
  <c r="Z1126" i="23"/>
  <c r="Z1087" i="23"/>
  <c r="Z1117" i="23"/>
  <c r="Z1076" i="23"/>
  <c r="Z1072" i="23"/>
  <c r="Z1063" i="23"/>
  <c r="Z1061" i="23"/>
  <c r="Z1050" i="23"/>
  <c r="Z1044" i="23"/>
  <c r="Z1037" i="23"/>
  <c r="Z1032" i="23"/>
  <c r="Z1214" i="23"/>
  <c r="Z1371" i="23"/>
  <c r="Z1180" i="23"/>
  <c r="Z1374" i="23"/>
  <c r="Z1078" i="23"/>
  <c r="Z1286" i="23"/>
  <c r="Z1279" i="23"/>
  <c r="Z1271" i="23"/>
  <c r="Z1384" i="23"/>
  <c r="Z1408" i="23"/>
  <c r="Z1124" i="23"/>
  <c r="Z1177" i="23"/>
  <c r="Z1170" i="23"/>
  <c r="Z1119" i="23"/>
  <c r="Z1215" i="23"/>
  <c r="Z1210" i="23"/>
  <c r="Z1113" i="23"/>
  <c r="Z1379" i="23"/>
  <c r="Z1350" i="23"/>
  <c r="Z1354" i="23"/>
  <c r="Z1109" i="23"/>
  <c r="Z1308" i="23"/>
  <c r="Z1197" i="23"/>
  <c r="Z1196" i="23"/>
  <c r="Z1114" i="23"/>
  <c r="Z1252" i="23"/>
  <c r="Z1145" i="23"/>
  <c r="Z1327" i="23"/>
  <c r="Z1233" i="23"/>
  <c r="Z1232" i="23"/>
  <c r="Z1225" i="23"/>
  <c r="Z1246" i="23"/>
  <c r="Z1245" i="23"/>
  <c r="Z1190" i="23"/>
  <c r="Z1201" i="23"/>
  <c r="Z1053" i="23"/>
  <c r="Z1298" i="23"/>
  <c r="Z1304" i="23"/>
  <c r="Z1070" i="23"/>
  <c r="Z1417" i="23"/>
  <c r="Z1433" i="23"/>
  <c r="Z1366" i="23"/>
  <c r="Z1172" i="23"/>
  <c r="Z1265" i="23"/>
  <c r="Z1293" i="23"/>
  <c r="Z1289" i="23"/>
  <c r="Z1288" i="23"/>
  <c r="Z1108" i="23"/>
  <c r="Z1111" i="23"/>
  <c r="Z1115" i="23"/>
  <c r="Z1052" i="23"/>
  <c r="Z1048" i="23"/>
  <c r="Z1031" i="23"/>
  <c r="Z1167" i="23"/>
  <c r="Z1386" i="23"/>
  <c r="Z1258" i="23"/>
  <c r="Z1085" i="23"/>
  <c r="Z1228" i="23"/>
  <c r="Z1257" i="23"/>
  <c r="Z1407" i="23"/>
  <c r="Z1173" i="23"/>
  <c r="Z1090" i="23"/>
  <c r="Z1174" i="23"/>
  <c r="Z1207" i="23"/>
  <c r="Z1086" i="23"/>
  <c r="Z1422" i="23"/>
  <c r="Z1421" i="23"/>
  <c r="Z1282" i="23"/>
  <c r="Z1163" i="23"/>
  <c r="Z1329" i="23"/>
  <c r="Z1423" i="23"/>
  <c r="Z1369" i="23"/>
  <c r="Z1415" i="23"/>
  <c r="Z1410" i="23"/>
  <c r="Z1202" i="23"/>
  <c r="Z1324" i="23"/>
  <c r="Z1137" i="23"/>
  <c r="Z1323" i="23"/>
  <c r="Z1104" i="23"/>
  <c r="Z1099" i="23"/>
  <c r="Z1402" i="23"/>
  <c r="Z1401" i="23"/>
  <c r="Z1118" i="23"/>
  <c r="Z1296" i="23"/>
  <c r="Z1392" i="23"/>
  <c r="Z1391" i="23"/>
  <c r="Z1056" i="23"/>
  <c r="Z1332" i="23"/>
  <c r="Z1097" i="23"/>
  <c r="Z1372" i="23"/>
  <c r="Z1370" i="23"/>
  <c r="Z1345" i="23"/>
  <c r="Z1328" i="23"/>
  <c r="Z1403" i="23"/>
  <c r="Z1349" i="23"/>
  <c r="Z1315" i="23"/>
  <c r="Z1313" i="23"/>
  <c r="Z1299" i="23"/>
  <c r="Z1297" i="23"/>
  <c r="Z1294" i="23"/>
  <c r="Z1281" i="23"/>
  <c r="Z1348" i="23"/>
  <c r="Z1261" i="23"/>
  <c r="Z1259" i="23"/>
  <c r="Z1250" i="23"/>
  <c r="Z1120" i="23"/>
  <c r="Z1249" i="23"/>
  <c r="Z1363" i="23"/>
  <c r="Z1229" i="23"/>
  <c r="Z1224" i="23"/>
  <c r="Z1223" i="23"/>
  <c r="Z1394" i="23"/>
  <c r="Z1181" i="23"/>
  <c r="Z1110" i="23"/>
  <c r="Z1211" i="23"/>
  <c r="Z1112" i="23"/>
  <c r="Z1200" i="23"/>
  <c r="Z1199" i="23"/>
  <c r="Z1182" i="23"/>
  <c r="Z1107" i="23"/>
  <c r="Z1168" i="23"/>
  <c r="Z1160" i="23"/>
  <c r="Z1331" i="23"/>
  <c r="Z1158" i="23"/>
  <c r="Z1362" i="23"/>
  <c r="Z1151" i="23"/>
  <c r="Z1143" i="23"/>
  <c r="Z1140" i="23"/>
  <c r="Z1138" i="23"/>
  <c r="Z1096" i="23"/>
  <c r="Z1095" i="23"/>
  <c r="Z1075" i="23"/>
  <c r="Z1069" i="23"/>
  <c r="Z1409" i="23"/>
  <c r="Z1065" i="23"/>
  <c r="Z1064" i="23"/>
  <c r="Z1255" i="23"/>
  <c r="Z1305" i="23"/>
  <c r="Z1283" i="23"/>
  <c r="Z1347" i="23"/>
  <c r="Z1029" i="23"/>
  <c r="Z1026" i="23"/>
  <c r="Z1073" i="23"/>
  <c r="Z1390" i="23"/>
  <c r="Z1268" i="23"/>
  <c r="Z1284" i="23"/>
  <c r="Z1412" i="23"/>
  <c r="Z1042" i="23"/>
  <c r="Z1367" i="23"/>
  <c r="Z1335" i="23"/>
  <c r="Z1263" i="23"/>
  <c r="Z1038" i="23"/>
  <c r="Z1311" i="23"/>
  <c r="Z1039" i="23"/>
  <c r="Z1235" i="23"/>
  <c r="Z1213" i="23"/>
  <c r="Z1274" i="23"/>
  <c r="Z1287" i="23"/>
  <c r="Z1418" i="23"/>
  <c r="Z1291" i="23"/>
  <c r="Z1027" i="23"/>
  <c r="Z1378" i="23"/>
  <c r="Z1368" i="23"/>
  <c r="Z1248" i="23"/>
  <c r="Z1077" i="23"/>
  <c r="Z1041" i="23"/>
  <c r="Z1093" i="23"/>
  <c r="Z1262" i="23"/>
  <c r="Z1239" i="23"/>
  <c r="Z1238" i="23"/>
  <c r="Z1062" i="23"/>
  <c r="Z1016" i="23"/>
  <c r="Z1018" i="23"/>
  <c r="Z1019" i="23"/>
  <c r="Z1017" i="23"/>
  <c r="Z1020" i="23"/>
  <c r="Z1015" i="23"/>
  <c r="Z1012" i="23"/>
  <c r="Z1010" i="23"/>
  <c r="Z1013" i="23"/>
  <c r="Z996" i="23"/>
  <c r="Z1011" i="23"/>
  <c r="Z999" i="23"/>
  <c r="Z994" i="23"/>
  <c r="Z992" i="23"/>
  <c r="Z1006" i="23"/>
  <c r="Z997" i="23"/>
  <c r="Z993" i="23"/>
  <c r="Z1008" i="23"/>
  <c r="Z1002" i="23"/>
  <c r="Z1004" i="23"/>
  <c r="Z1007" i="23"/>
  <c r="Z1009" i="23"/>
  <c r="Z995" i="23"/>
  <c r="Z1000" i="23"/>
  <c r="Z1003" i="23"/>
  <c r="Z998" i="23"/>
  <c r="Z1001" i="23"/>
  <c r="Z991" i="23"/>
  <c r="Z990" i="23"/>
  <c r="Z763" i="23"/>
  <c r="Z811" i="23"/>
  <c r="Z765" i="23"/>
  <c r="Z977" i="23"/>
  <c r="Z907" i="23"/>
  <c r="Z778" i="23"/>
  <c r="Z735" i="23"/>
  <c r="Z850" i="23"/>
  <c r="Z826" i="23"/>
  <c r="Z769" i="23"/>
  <c r="Z818" i="23"/>
  <c r="Z771" i="23"/>
  <c r="Z863" i="23"/>
  <c r="Z933" i="23"/>
  <c r="Z921" i="23"/>
  <c r="Z983" i="23"/>
  <c r="Z985" i="23"/>
  <c r="Z798" i="23"/>
  <c r="Z815" i="23"/>
  <c r="Z827" i="23"/>
  <c r="Z919" i="23"/>
  <c r="Z1005" i="23"/>
  <c r="Z760" i="23"/>
  <c r="Z957" i="23"/>
  <c r="Z845" i="23"/>
  <c r="Z976" i="23"/>
  <c r="Z816" i="23"/>
  <c r="Z814" i="23"/>
  <c r="Z803" i="23"/>
  <c r="Z801" i="23"/>
  <c r="Z937" i="23"/>
  <c r="Z938" i="23"/>
  <c r="Z781" i="23"/>
  <c r="Z768" i="23"/>
  <c r="Z758" i="23"/>
  <c r="Z750" i="23"/>
  <c r="Z804" i="23"/>
  <c r="Z791" i="23"/>
  <c r="Z722" i="23"/>
  <c r="Z792" i="23"/>
  <c r="Z772" i="23"/>
  <c r="Z723" i="23"/>
  <c r="Z832" i="23"/>
  <c r="Z905" i="23"/>
  <c r="Z931" i="23"/>
  <c r="Z793" i="23"/>
  <c r="Z972" i="23"/>
  <c r="Z971" i="23"/>
  <c r="Z960" i="23"/>
  <c r="Z949" i="23"/>
  <c r="Z913" i="23"/>
  <c r="Z731" i="23"/>
  <c r="Z908" i="23"/>
  <c r="Z805" i="23"/>
  <c r="Z906" i="23"/>
  <c r="Z898" i="23"/>
  <c r="Z891" i="23"/>
  <c r="Z889" i="23"/>
  <c r="Z942" i="23"/>
  <c r="Z874" i="23"/>
  <c r="Z930" i="23"/>
  <c r="Z865" i="23"/>
  <c r="Z864" i="23"/>
  <c r="Z770" i="23"/>
  <c r="Z785" i="23"/>
  <c r="Z812" i="23"/>
  <c r="Z840" i="23"/>
  <c r="Z837" i="23"/>
  <c r="Z825" i="23"/>
  <c r="Z943" i="23"/>
  <c r="Z727" i="23"/>
  <c r="Z821" i="23"/>
  <c r="Z867" i="23"/>
  <c r="Z806" i="23"/>
  <c r="Z800" i="23"/>
  <c r="Z881" i="23"/>
  <c r="Z857" i="23"/>
  <c r="Z789" i="23"/>
  <c r="Z777" i="23"/>
  <c r="Z776" i="23"/>
  <c r="Z962" i="23"/>
  <c r="Z910" i="23"/>
  <c r="Z752" i="23"/>
  <c r="Z751" i="23"/>
  <c r="Z941" i="23"/>
  <c r="Z748" i="23"/>
  <c r="Z746" i="23"/>
  <c r="Z729" i="23"/>
  <c r="Z901" i="23"/>
  <c r="Z946" i="23"/>
  <c r="Z858" i="23"/>
  <c r="Z964" i="23"/>
  <c r="Z963" i="23"/>
  <c r="Z967" i="23"/>
  <c r="Z969" i="23"/>
  <c r="Z968" i="23"/>
  <c r="Z966" i="23"/>
  <c r="Z745" i="23"/>
  <c r="Z965" i="23"/>
  <c r="Z842" i="23"/>
  <c r="Z987" i="23"/>
  <c r="Z984" i="23"/>
  <c r="Z981" i="23"/>
  <c r="Z961" i="23"/>
  <c r="Z958" i="23"/>
  <c r="Z928" i="23"/>
  <c r="Z787" i="23"/>
  <c r="Z833" i="23"/>
  <c r="Z720" i="23"/>
  <c r="Z922" i="23"/>
  <c r="Z849" i="23"/>
  <c r="Z897" i="23"/>
  <c r="Z896" i="23"/>
  <c r="Z904" i="23"/>
  <c r="Z940" i="23"/>
  <c r="Z899" i="23"/>
  <c r="Z883" i="23"/>
  <c r="Z877" i="23"/>
  <c r="Z880" i="23"/>
  <c r="Z848" i="23"/>
  <c r="Z846" i="23"/>
  <c r="Z810" i="23"/>
  <c r="Z831" i="23"/>
  <c r="Z830" i="23"/>
  <c r="Z929" i="23"/>
  <c r="Z823" i="23"/>
  <c r="Z822" i="23"/>
  <c r="Z786" i="23"/>
  <c r="Z740" i="23"/>
  <c r="Z797" i="23"/>
  <c r="Z872" i="23"/>
  <c r="Z843" i="23"/>
  <c r="Z779" i="23"/>
  <c r="Z773" i="23"/>
  <c r="Z767" i="23"/>
  <c r="Z885" i="23"/>
  <c r="Z744" i="23"/>
  <c r="Z743" i="23"/>
  <c r="Z742" i="23"/>
  <c r="Z761" i="23"/>
  <c r="Z755" i="23"/>
  <c r="Z754" i="23"/>
  <c r="Z753" i="23"/>
  <c r="Z749" i="23"/>
  <c r="Z737" i="23"/>
  <c r="Z947" i="23"/>
  <c r="Z819" i="23"/>
  <c r="Z834" i="23"/>
  <c r="Z916" i="23"/>
  <c r="Z895" i="23"/>
  <c r="Z820" i="23"/>
  <c r="Z989" i="23"/>
  <c r="Z766" i="23"/>
  <c r="Z725" i="23"/>
  <c r="Z935" i="23"/>
  <c r="Z724" i="23"/>
  <c r="Z847" i="23"/>
  <c r="Z975" i="23"/>
  <c r="Z973" i="23"/>
  <c r="Z970" i="23"/>
  <c r="Z917" i="23"/>
  <c r="Z956" i="23"/>
  <c r="Z955" i="23"/>
  <c r="Z953" i="23"/>
  <c r="Z954" i="23"/>
  <c r="Z794" i="23"/>
  <c r="Z948" i="23"/>
  <c r="Z932" i="23"/>
  <c r="Z784" i="23"/>
  <c r="Z924" i="23"/>
  <c r="Z914" i="23"/>
  <c r="Z893" i="23"/>
  <c r="Z892" i="23"/>
  <c r="Z887" i="23"/>
  <c r="Z884" i="23"/>
  <c r="Z873" i="23"/>
  <c r="Z870" i="23"/>
  <c r="Z888" i="23"/>
  <c r="Z868" i="23"/>
  <c r="Z862" i="23"/>
  <c r="Z871" i="23"/>
  <c r="Z855" i="23"/>
  <c r="Z854" i="23"/>
  <c r="Z853" i="23"/>
  <c r="Z852" i="23"/>
  <c r="Z851" i="23"/>
  <c r="Z829" i="23"/>
  <c r="Z828" i="23"/>
  <c r="Z813" i="23"/>
  <c r="Z808" i="23"/>
  <c r="Z807" i="23"/>
  <c r="Z802" i="23"/>
  <c r="Z799" i="23"/>
  <c r="Z790" i="23"/>
  <c r="Z788" i="23"/>
  <c r="Z783" i="23"/>
  <c r="Z782" i="23"/>
  <c r="Z944" i="23"/>
  <c r="Z775" i="23"/>
  <c r="Z774" i="23"/>
  <c r="Z780" i="23"/>
  <c r="Z764" i="23"/>
  <c r="Z762" i="23"/>
  <c r="Z759" i="23"/>
  <c r="Z757" i="23"/>
  <c r="Z756" i="23"/>
  <c r="Z747" i="23"/>
  <c r="Z882" i="23"/>
  <c r="Z741" i="23"/>
  <c r="Z736" i="23"/>
  <c r="Z732" i="23"/>
  <c r="Z730" i="23"/>
  <c r="Z728" i="23"/>
  <c r="Z726" i="23"/>
  <c r="Z934" i="23"/>
  <c r="Z900" i="23"/>
  <c r="Z875" i="23"/>
  <c r="Z844" i="23"/>
  <c r="Z866" i="23"/>
  <c r="Z824" i="23"/>
  <c r="Z817" i="23"/>
  <c r="Z721" i="23"/>
  <c r="Z894" i="23"/>
  <c r="Z927" i="23"/>
  <c r="Z925" i="23"/>
  <c r="Z835" i="23"/>
  <c r="Z945" i="23"/>
  <c r="Z950" i="23"/>
  <c r="Z856" i="23"/>
  <c r="Z796" i="23"/>
  <c r="Z939" i="23"/>
  <c r="Z986" i="23"/>
  <c r="Z980" i="23"/>
  <c r="Z979" i="23"/>
  <c r="Z978" i="23"/>
  <c r="Z923" i="23"/>
  <c r="Z951" i="23"/>
  <c r="Z936" i="23"/>
  <c r="Z920" i="23"/>
  <c r="Z918" i="23"/>
  <c r="Z912" i="23"/>
  <c r="Z911" i="23"/>
  <c r="Z903" i="23"/>
  <c r="Z886" i="23"/>
  <c r="Z879" i="23"/>
  <c r="Z878" i="23"/>
  <c r="Z841" i="23"/>
  <c r="Z836" i="23"/>
  <c r="Z974" i="23"/>
  <c r="Z869" i="23"/>
  <c r="Z952" i="23"/>
  <c r="Z839" i="23"/>
  <c r="Z876" i="23"/>
  <c r="Z861" i="23"/>
  <c r="Z860" i="23"/>
  <c r="Z859" i="23"/>
  <c r="Z838" i="23"/>
  <c r="Z982" i="23"/>
  <c r="Z926" i="23"/>
  <c r="Z909" i="23"/>
  <c r="Z902" i="23"/>
  <c r="Z890" i="23"/>
  <c r="Z959" i="23"/>
  <c r="Z733" i="23"/>
  <c r="Z809" i="23"/>
  <c r="Z795" i="23"/>
  <c r="Z739" i="23"/>
  <c r="Z915" i="23"/>
  <c r="Z738" i="23"/>
  <c r="Z734" i="23"/>
  <c r="Z988" i="23"/>
  <c r="Z716" i="23"/>
  <c r="Z714" i="23"/>
  <c r="Z718" i="23"/>
  <c r="Z713" i="23"/>
  <c r="Z717" i="23"/>
  <c r="Z719" i="23"/>
  <c r="Z715" i="23"/>
  <c r="Z712" i="23"/>
  <c r="Z711" i="23"/>
  <c r="Z708" i="23"/>
  <c r="Z706" i="23"/>
  <c r="Z705" i="23"/>
  <c r="Z707" i="23"/>
  <c r="Z709" i="23"/>
  <c r="Z704" i="23"/>
  <c r="Z703" i="23"/>
  <c r="Z698" i="23"/>
  <c r="Z694" i="23"/>
  <c r="Z701" i="23"/>
  <c r="Z696" i="23"/>
  <c r="Z699" i="23"/>
  <c r="Z697" i="23"/>
  <c r="Z695" i="23"/>
  <c r="Z702" i="23"/>
  <c r="Z700" i="23"/>
  <c r="Z693" i="23"/>
  <c r="Z689" i="23"/>
  <c r="Z684" i="23"/>
  <c r="Z687" i="23"/>
  <c r="Z688" i="23"/>
  <c r="Z683" i="23"/>
  <c r="Z685" i="23"/>
  <c r="Z692" i="23"/>
  <c r="Z686" i="23"/>
  <c r="Z682" i="23"/>
  <c r="Z690" i="23"/>
  <c r="Z691" i="23"/>
  <c r="Z549" i="23"/>
  <c r="Z675" i="23"/>
  <c r="Z394" i="23"/>
  <c r="Z507" i="23"/>
  <c r="Z416" i="23"/>
  <c r="Z410" i="23"/>
  <c r="Z616" i="23"/>
  <c r="Z395" i="23"/>
  <c r="Z442" i="23"/>
  <c r="Z525" i="23"/>
  <c r="Z615" i="23"/>
  <c r="Z605" i="23"/>
  <c r="Z587" i="23"/>
  <c r="Z473" i="23"/>
  <c r="Z426" i="23"/>
  <c r="Z480" i="23"/>
  <c r="Z623" i="23"/>
  <c r="Z603" i="23"/>
  <c r="Z570" i="23"/>
  <c r="Z632" i="23"/>
  <c r="Z474" i="23"/>
  <c r="Z436" i="23"/>
  <c r="Z663" i="23"/>
  <c r="Z563" i="23"/>
  <c r="Z514" i="23"/>
  <c r="Z590" i="23"/>
  <c r="Z600" i="23"/>
  <c r="Z672" i="23"/>
  <c r="Z450" i="23"/>
  <c r="Z467" i="23"/>
  <c r="Z579" i="23"/>
  <c r="Z451" i="23"/>
  <c r="Z531" i="23"/>
  <c r="Z528" i="23"/>
  <c r="Z625" i="23"/>
  <c r="Z444" i="23"/>
  <c r="Z678" i="23"/>
  <c r="Z453" i="23"/>
  <c r="Z627" i="23"/>
  <c r="Z601" i="23"/>
  <c r="Z664" i="23"/>
  <c r="Z661" i="23"/>
  <c r="Z492" i="23"/>
  <c r="Z644" i="23"/>
  <c r="Z634" i="23"/>
  <c r="Z639" i="23"/>
  <c r="Z553" i="23"/>
  <c r="Z649" i="23"/>
  <c r="Z611" i="23"/>
  <c r="Z619" i="23"/>
  <c r="Z502" i="23"/>
  <c r="Z602" i="23"/>
  <c r="Z599" i="23"/>
  <c r="Z593" i="23"/>
  <c r="Z589" i="23"/>
  <c r="Z588" i="23"/>
  <c r="Z580" i="23"/>
  <c r="Z595" i="23"/>
  <c r="Z385" i="23"/>
  <c r="Z655" i="23"/>
  <c r="Z446" i="23"/>
  <c r="Z610" i="23"/>
  <c r="Z571" i="23"/>
  <c r="Z568" i="23"/>
  <c r="Z566" i="23"/>
  <c r="Z542" i="23"/>
  <c r="Z533" i="23"/>
  <c r="Z532" i="23"/>
  <c r="Z530" i="23"/>
  <c r="Z387" i="23"/>
  <c r="Z633" i="23"/>
  <c r="Z478" i="23"/>
  <c r="Z510" i="23"/>
  <c r="Z505" i="23"/>
  <c r="Z498" i="23"/>
  <c r="Z497" i="23"/>
  <c r="Z495" i="23"/>
  <c r="Z490" i="23"/>
  <c r="Z488" i="23"/>
  <c r="Z674" i="23"/>
  <c r="Z472" i="23"/>
  <c r="Z471" i="23"/>
  <c r="Z469" i="23"/>
  <c r="Z504" i="23"/>
  <c r="Z386" i="23"/>
  <c r="Z575" i="23"/>
  <c r="Z494" i="23"/>
  <c r="Z544" i="23"/>
  <c r="Z445" i="23"/>
  <c r="Z440" i="23"/>
  <c r="Z463" i="23"/>
  <c r="Z437" i="23"/>
  <c r="Z435" i="23"/>
  <c r="Z432" i="23"/>
  <c r="Z431" i="23"/>
  <c r="Z430" i="23"/>
  <c r="Z622" i="23"/>
  <c r="Z427" i="23"/>
  <c r="Z424" i="23"/>
  <c r="Z565" i="23"/>
  <c r="Z545" i="23"/>
  <c r="Z408" i="23"/>
  <c r="Z406" i="23"/>
  <c r="Z486" i="23"/>
  <c r="Z404" i="23"/>
  <c r="Z403" i="23"/>
  <c r="Z402" i="23"/>
  <c r="Z401" i="23"/>
  <c r="Z399" i="23"/>
  <c r="Z396" i="23"/>
  <c r="Z608" i="23"/>
  <c r="Z390" i="23"/>
  <c r="Z648" i="23"/>
  <c r="Z560" i="23"/>
  <c r="Z413" i="23"/>
  <c r="Z523" i="23"/>
  <c r="Z541" i="23"/>
  <c r="Z652" i="23"/>
  <c r="Z654" i="23"/>
  <c r="Z405" i="23"/>
  <c r="Z518" i="23"/>
  <c r="Z468" i="23"/>
  <c r="Z506" i="23"/>
  <c r="Z609" i="23"/>
  <c r="Z656" i="23"/>
  <c r="Z527" i="23"/>
  <c r="Z493" i="23"/>
  <c r="Z651" i="23"/>
  <c r="Z594" i="23"/>
  <c r="Z607" i="23"/>
  <c r="Z637" i="23"/>
  <c r="Z561" i="23"/>
  <c r="Z552" i="23"/>
  <c r="Z484" i="23"/>
  <c r="Z666" i="23"/>
  <c r="Z650" i="23"/>
  <c r="Z631" i="23"/>
  <c r="Z529" i="23"/>
  <c r="Z614" i="23"/>
  <c r="Z606" i="23"/>
  <c r="Z604" i="23"/>
  <c r="Z438" i="23"/>
  <c r="Z592" i="23"/>
  <c r="Z586" i="23"/>
  <c r="Z585" i="23"/>
  <c r="Z583" i="23"/>
  <c r="Z582" i="23"/>
  <c r="Z581" i="23"/>
  <c r="Z578" i="23"/>
  <c r="Z574" i="23"/>
  <c r="Z572" i="23"/>
  <c r="Z669" i="23"/>
  <c r="Z564" i="23"/>
  <c r="Z539" i="23"/>
  <c r="Z538" i="23"/>
  <c r="Z524" i="23"/>
  <c r="Z522" i="23"/>
  <c r="Z519" i="23"/>
  <c r="Z439" i="23"/>
  <c r="Z554" i="23"/>
  <c r="Z512" i="23"/>
  <c r="Z630" i="23"/>
  <c r="Z496" i="23"/>
  <c r="Z417" i="23"/>
  <c r="Z477" i="23"/>
  <c r="Z526" i="23"/>
  <c r="Z628" i="23"/>
  <c r="Z422" i="23"/>
  <c r="Z671" i="23"/>
  <c r="Z441" i="23"/>
  <c r="Z429" i="23"/>
  <c r="Z415" i="23"/>
  <c r="Z646" i="23"/>
  <c r="Z409" i="23"/>
  <c r="Z624" i="23"/>
  <c r="Z543" i="23"/>
  <c r="Z483" i="23"/>
  <c r="Z517" i="23"/>
  <c r="Z487" i="23"/>
  <c r="Z673" i="23"/>
  <c r="Z620" i="23"/>
  <c r="Z555" i="23"/>
  <c r="Z660" i="23"/>
  <c r="Z629" i="23"/>
  <c r="Z613" i="23"/>
  <c r="Z626" i="23"/>
  <c r="Z653" i="23"/>
  <c r="Z643" i="23"/>
  <c r="Z642" i="23"/>
  <c r="Z638" i="23"/>
  <c r="Z461" i="23"/>
  <c r="Z501" i="23"/>
  <c r="Z535" i="23"/>
  <c r="Z485" i="23"/>
  <c r="Z447" i="23"/>
  <c r="Z407" i="23"/>
  <c r="Z388" i="23"/>
  <c r="Z425" i="23"/>
  <c r="Z645" i="23"/>
  <c r="Z464" i="23"/>
  <c r="Z584" i="23"/>
  <c r="Z520" i="23"/>
  <c r="Z540" i="23"/>
  <c r="Z598" i="23"/>
  <c r="Z511" i="23"/>
  <c r="Z462" i="23"/>
  <c r="Z534" i="23"/>
  <c r="Z459" i="23"/>
  <c r="Z476" i="23"/>
  <c r="Z466" i="23"/>
  <c r="Z465" i="23"/>
  <c r="Z458" i="23"/>
  <c r="Z434" i="23"/>
  <c r="Z433" i="23"/>
  <c r="Z420" i="23"/>
  <c r="Z419" i="23"/>
  <c r="Z482" i="23"/>
  <c r="Z557" i="23"/>
  <c r="Z556" i="23"/>
  <c r="Z418" i="23"/>
  <c r="Z635" i="23"/>
  <c r="Z412" i="23"/>
  <c r="Z576" i="23"/>
  <c r="Z621" i="23"/>
  <c r="Z668" i="23"/>
  <c r="Z667" i="23"/>
  <c r="Z665" i="23"/>
  <c r="Z659" i="23"/>
  <c r="Z658" i="23"/>
  <c r="Z641" i="23"/>
  <c r="Z640" i="23"/>
  <c r="Z551" i="23"/>
  <c r="Z573" i="23"/>
  <c r="Z636" i="23"/>
  <c r="Z448" i="23"/>
  <c r="Z662" i="23"/>
  <c r="Z618" i="23"/>
  <c r="Z577" i="23"/>
  <c r="Z617" i="23"/>
  <c r="Z537" i="23"/>
  <c r="Z443" i="23"/>
  <c r="Z647" i="23"/>
  <c r="Z591" i="23"/>
  <c r="Z569" i="23"/>
  <c r="Z567" i="23"/>
  <c r="Z456" i="23"/>
  <c r="Z548" i="23"/>
  <c r="Z449" i="23"/>
  <c r="Z455" i="23"/>
  <c r="Z558" i="23"/>
  <c r="Z559" i="23"/>
  <c r="Z677" i="23"/>
  <c r="Z536" i="23"/>
  <c r="Z457" i="23"/>
  <c r="Z454" i="23"/>
  <c r="Z521" i="23"/>
  <c r="Z516" i="23"/>
  <c r="Z515" i="23"/>
  <c r="Z513" i="23"/>
  <c r="Z509" i="23"/>
  <c r="Z452" i="23"/>
  <c r="Z489" i="23"/>
  <c r="Z423" i="23"/>
  <c r="Z481" i="23"/>
  <c r="Z479" i="23"/>
  <c r="Z670" i="23"/>
  <c r="Z475" i="23"/>
  <c r="Z470" i="23"/>
  <c r="Z657" i="23"/>
  <c r="Z508" i="23"/>
  <c r="Z500" i="23"/>
  <c r="Z499" i="23"/>
  <c r="Z411" i="23"/>
  <c r="Z460" i="23"/>
  <c r="Z428" i="23"/>
  <c r="Z421" i="23"/>
  <c r="Z546" i="23"/>
  <c r="Z676" i="23"/>
  <c r="Z414" i="23"/>
  <c r="Z400" i="23"/>
  <c r="Z398" i="23"/>
  <c r="Z397" i="23"/>
  <c r="Z393" i="23"/>
  <c r="Z392" i="23"/>
  <c r="Z391" i="23"/>
  <c r="Z503" i="23"/>
  <c r="Z597" i="23"/>
  <c r="Z491" i="23"/>
  <c r="Z596" i="23"/>
  <c r="Z562" i="23"/>
  <c r="Z550" i="23"/>
  <c r="Z612" i="23"/>
  <c r="Z547" i="23"/>
  <c r="Z389" i="23"/>
  <c r="Z384" i="23"/>
  <c r="Z382" i="23"/>
  <c r="Z378" i="23"/>
  <c r="Z381" i="23"/>
  <c r="Z380" i="23"/>
  <c r="Z383" i="23"/>
  <c r="Z377" i="23"/>
  <c r="Z372" i="23"/>
  <c r="Z351" i="23"/>
  <c r="Z354" i="23"/>
  <c r="Z364" i="23"/>
  <c r="Z366" i="23"/>
  <c r="Z349" i="23"/>
  <c r="Z348" i="23"/>
  <c r="Z362" i="23"/>
  <c r="Z359" i="23"/>
  <c r="Z347" i="23"/>
  <c r="Z370" i="23"/>
  <c r="Z356" i="23"/>
  <c r="Z350" i="23"/>
  <c r="Z368" i="23"/>
  <c r="Z363" i="23"/>
  <c r="Z355" i="23"/>
  <c r="Z352" i="23"/>
  <c r="Z365" i="23"/>
  <c r="Z367" i="23"/>
  <c r="Z357" i="23"/>
  <c r="Z375" i="23"/>
  <c r="Z358" i="23"/>
  <c r="Z371" i="23"/>
  <c r="Z361" i="23"/>
  <c r="Z360" i="23"/>
  <c r="Z353" i="23"/>
  <c r="Z373" i="23"/>
  <c r="Z369" i="23"/>
  <c r="Z288" i="23"/>
  <c r="Z261" i="23"/>
  <c r="Z321" i="23"/>
  <c r="Z262" i="23"/>
  <c r="Z302" i="23"/>
  <c r="Z308" i="23"/>
  <c r="Z283" i="23"/>
  <c r="Z329" i="23"/>
  <c r="Z277" i="23"/>
  <c r="Z281" i="23"/>
  <c r="Z256" i="23"/>
  <c r="Z298" i="23"/>
  <c r="Z276" i="23"/>
  <c r="Z289" i="23"/>
  <c r="Z317" i="23"/>
  <c r="Z311" i="23"/>
  <c r="Z290" i="23"/>
  <c r="Z282" i="23"/>
  <c r="Z292" i="23"/>
  <c r="Z326" i="23"/>
  <c r="Z284" i="23"/>
  <c r="Z278" i="23"/>
  <c r="Z324" i="23"/>
  <c r="Z268" i="23"/>
  <c r="Z263" i="23"/>
  <c r="Z295" i="23"/>
  <c r="Z303" i="23"/>
  <c r="Z251" i="23"/>
  <c r="Z257" i="23"/>
  <c r="Z306" i="23"/>
  <c r="Z304" i="23"/>
  <c r="Z269" i="23"/>
  <c r="Z331" i="23"/>
  <c r="Z271" i="23"/>
  <c r="Z255" i="23"/>
  <c r="Z330" i="23"/>
  <c r="Z286" i="23"/>
  <c r="Z252" i="23"/>
  <c r="Z264" i="23"/>
  <c r="Z258" i="23"/>
  <c r="Z310" i="23"/>
  <c r="Z309" i="23"/>
  <c r="Z247" i="23"/>
  <c r="Z250" i="23"/>
  <c r="Z291" i="23"/>
  <c r="Z315" i="23"/>
  <c r="Z314" i="23"/>
  <c r="Z300" i="23"/>
  <c r="Z327" i="23"/>
  <c r="Z312" i="23"/>
  <c r="Z275" i="23"/>
  <c r="Z341" i="23"/>
  <c r="Z287" i="23"/>
  <c r="Z270" i="23"/>
  <c r="Z313" i="23"/>
  <c r="Z342" i="23"/>
  <c r="Z328" i="23"/>
  <c r="Z316" i="23"/>
  <c r="Z332" i="23"/>
  <c r="Z336" i="23"/>
  <c r="Z294" i="23"/>
  <c r="Z335" i="23"/>
  <c r="Z318" i="23"/>
  <c r="Z254" i="23"/>
  <c r="Z259" i="23"/>
  <c r="Z338" i="23"/>
  <c r="Z322" i="23"/>
  <c r="Z296" i="23"/>
  <c r="Z273" i="23"/>
  <c r="Z337" i="23"/>
  <c r="Z301" i="23"/>
  <c r="Z253" i="23"/>
  <c r="Z325" i="23"/>
  <c r="Z266" i="23"/>
  <c r="Z305" i="23"/>
  <c r="Z285" i="23"/>
  <c r="Z293" i="23"/>
  <c r="Z248" i="23"/>
  <c r="Z339" i="23"/>
  <c r="Z319" i="23"/>
  <c r="Z274" i="23"/>
  <c r="Z297" i="23"/>
  <c r="Z272" i="23"/>
  <c r="Z334" i="23"/>
  <c r="Z340" i="23"/>
  <c r="Z299" i="23"/>
  <c r="Z323" i="23"/>
  <c r="Z376" i="23"/>
  <c r="Z260" i="23"/>
  <c r="Z265" i="23"/>
  <c r="Z267" i="23"/>
  <c r="Z307" i="23"/>
  <c r="Z249" i="23"/>
  <c r="Z333" i="23"/>
  <c r="Z279" i="23"/>
  <c r="Z236" i="23"/>
  <c r="Z245" i="23"/>
  <c r="Z237" i="23"/>
  <c r="Z243" i="23"/>
  <c r="Z230" i="23"/>
  <c r="Z246" i="23"/>
  <c r="Z240" i="23"/>
  <c r="Z234" i="23"/>
  <c r="Z244" i="23"/>
  <c r="Z231" i="23"/>
  <c r="Z241" i="23"/>
  <c r="Z242" i="23"/>
  <c r="Z239" i="23"/>
  <c r="Z233" i="23"/>
  <c r="Z238" i="23"/>
  <c r="Z235" i="23"/>
  <c r="Z232" i="23"/>
  <c r="Z41" i="23"/>
  <c r="Z52" i="23"/>
  <c r="Z128" i="23"/>
  <c r="Z97" i="23"/>
  <c r="Z82" i="23"/>
  <c r="Z31" i="23"/>
  <c r="Z108" i="23"/>
  <c r="Z142" i="23"/>
  <c r="Z222" i="23"/>
  <c r="Z89" i="23"/>
  <c r="Z123" i="23"/>
  <c r="Z38" i="23"/>
  <c r="Z28" i="23"/>
  <c r="Z57" i="23"/>
  <c r="Z61" i="23"/>
  <c r="Z58" i="23"/>
  <c r="Z73" i="23"/>
  <c r="Z35" i="23"/>
  <c r="Z181" i="23"/>
  <c r="Z83" i="23"/>
  <c r="Z24" i="23"/>
  <c r="Z153" i="23"/>
  <c r="Z120" i="23"/>
  <c r="Z187" i="23"/>
  <c r="Z74" i="23"/>
  <c r="Z200" i="23"/>
  <c r="Z169" i="23"/>
  <c r="Z209" i="23"/>
  <c r="Z167" i="23"/>
  <c r="Z207" i="23"/>
  <c r="Z117" i="23"/>
  <c r="Z206" i="23"/>
  <c r="Z76" i="23"/>
  <c r="Z62" i="23"/>
  <c r="Z64" i="23"/>
  <c r="Z110" i="23"/>
  <c r="Z184" i="23"/>
  <c r="Z99" i="23"/>
  <c r="Z125" i="23"/>
  <c r="Z124" i="23"/>
  <c r="Z27" i="23"/>
  <c r="Z116" i="23"/>
  <c r="Z17" i="23"/>
  <c r="Z122" i="23"/>
  <c r="Z161" i="23"/>
  <c r="Z36" i="23"/>
  <c r="Z51" i="23"/>
  <c r="Z172" i="23"/>
  <c r="Z54" i="23"/>
  <c r="Z21" i="23"/>
  <c r="Z201" i="23"/>
  <c r="Z214" i="23"/>
  <c r="Z44" i="23"/>
  <c r="Z39" i="23"/>
  <c r="Z164" i="23"/>
  <c r="Z141" i="23"/>
  <c r="Z148" i="23"/>
  <c r="Z134" i="23"/>
  <c r="Z149" i="23"/>
  <c r="Z104" i="23"/>
  <c r="Z55" i="23"/>
  <c r="Z165" i="23"/>
  <c r="Z43" i="23"/>
  <c r="Z78" i="23"/>
  <c r="Z160" i="23"/>
  <c r="Z20" i="23"/>
  <c r="Z203" i="23"/>
  <c r="Z143" i="23"/>
  <c r="Z204" i="23"/>
  <c r="Z137" i="23"/>
  <c r="Z118" i="23"/>
  <c r="Z119" i="23"/>
  <c r="Z94" i="23"/>
  <c r="Z147" i="23"/>
  <c r="Z144" i="23"/>
  <c r="Z199" i="23"/>
  <c r="Z186" i="23"/>
  <c r="Z40" i="23"/>
  <c r="Z92" i="23"/>
  <c r="Z155" i="23"/>
  <c r="Z166" i="23"/>
  <c r="Z23" i="23"/>
  <c r="Z96" i="23"/>
  <c r="Z111" i="23"/>
  <c r="Z26" i="23"/>
  <c r="Z84" i="23"/>
  <c r="Z130" i="23"/>
  <c r="Z225" i="23"/>
  <c r="Z217" i="23"/>
  <c r="Z152" i="23"/>
  <c r="Z19" i="23"/>
  <c r="Z156" i="23"/>
  <c r="Z163" i="23"/>
  <c r="Z196" i="23"/>
  <c r="Z48" i="23"/>
  <c r="Z179" i="23"/>
  <c r="Z135" i="23"/>
  <c r="Z101" i="23"/>
  <c r="Z180" i="23"/>
  <c r="Z121" i="23"/>
  <c r="Z47" i="23"/>
  <c r="Z32" i="23"/>
  <c r="Z136" i="23"/>
  <c r="Z59" i="23"/>
  <c r="Z202" i="23"/>
  <c r="Z162" i="23"/>
  <c r="Z213" i="23"/>
  <c r="Z22" i="23"/>
  <c r="Z98" i="23"/>
  <c r="Z53" i="23"/>
  <c r="Z126" i="23"/>
  <c r="Z63" i="23"/>
  <c r="Z90" i="23"/>
  <c r="Z33" i="23"/>
  <c r="Z216" i="23"/>
  <c r="Z195" i="23"/>
  <c r="Z113" i="23"/>
  <c r="Z205" i="23"/>
  <c r="Z198" i="23"/>
  <c r="Z60" i="23"/>
  <c r="Z189" i="23"/>
  <c r="Z71" i="23"/>
  <c r="Z140" i="23"/>
  <c r="Z221" i="23"/>
  <c r="Z220" i="23"/>
  <c r="Z192" i="23"/>
  <c r="Z68" i="23"/>
  <c r="Z173" i="23"/>
  <c r="Z208" i="23"/>
  <c r="Z133" i="23"/>
  <c r="Z132" i="23"/>
  <c r="Z197" i="23"/>
  <c r="Z75" i="23"/>
  <c r="Z183" i="23"/>
  <c r="Z171" i="23"/>
  <c r="Z80" i="23"/>
  <c r="Z85" i="23"/>
  <c r="Z129" i="23"/>
  <c r="Z188" i="23"/>
  <c r="Z107" i="23"/>
  <c r="Z49" i="23"/>
  <c r="Z176" i="23"/>
  <c r="Z50" i="23"/>
  <c r="Z114" i="23"/>
  <c r="Z100" i="23"/>
  <c r="Z168" i="23"/>
  <c r="Z159" i="23"/>
  <c r="Z154" i="23"/>
  <c r="Z224" i="23"/>
  <c r="Z223" i="23"/>
  <c r="Z185" i="23"/>
  <c r="Z37" i="23"/>
  <c r="Z56" i="23"/>
  <c r="Z146" i="23"/>
  <c r="Z215" i="23"/>
  <c r="Z150" i="23"/>
  <c r="Z70" i="23"/>
  <c r="Z211" i="23"/>
  <c r="Z174" i="23"/>
  <c r="Z212" i="23"/>
  <c r="Z93" i="23"/>
  <c r="Z42" i="23"/>
  <c r="Z139" i="23"/>
  <c r="Z115" i="23"/>
  <c r="Z88" i="23"/>
  <c r="Z145" i="23"/>
  <c r="Z219" i="23"/>
  <c r="Z81" i="23"/>
  <c r="Z112" i="23"/>
  <c r="Z105" i="23"/>
  <c r="Z95" i="23"/>
  <c r="Z151" i="23"/>
  <c r="Z29" i="23"/>
  <c r="Z218" i="23"/>
  <c r="Z30" i="23"/>
  <c r="Z69" i="23"/>
  <c r="Z87" i="23"/>
  <c r="Z86" i="23"/>
  <c r="Z177" i="23"/>
  <c r="Z175" i="23"/>
  <c r="Z79" i="23"/>
  <c r="Z91" i="23"/>
  <c r="Z190" i="23"/>
  <c r="Z170" i="23"/>
  <c r="Z46" i="23"/>
  <c r="Z72" i="23"/>
  <c r="Z67" i="23"/>
  <c r="Z16" i="23"/>
  <c r="Z65" i="23"/>
  <c r="Z138" i="23"/>
  <c r="Z34" i="23"/>
  <c r="Z45" i="23"/>
  <c r="Z18" i="23"/>
  <c r="Z102" i="23"/>
  <c r="Z103" i="23"/>
  <c r="Z210" i="23"/>
  <c r="Z178" i="23"/>
  <c r="Z131" i="23"/>
  <c r="Z182" i="23"/>
  <c r="Z193" i="23"/>
  <c r="Z191" i="23"/>
  <c r="Z158" i="23"/>
  <c r="Z157" i="23"/>
  <c r="Z127" i="23"/>
  <c r="Z15" i="23"/>
  <c r="Z109" i="23"/>
  <c r="Z106" i="23"/>
  <c r="Z77" i="23"/>
  <c r="Z66" i="23"/>
  <c r="Z194" i="23"/>
  <c r="Z25" i="23"/>
  <c r="Z13" i="23"/>
  <c r="Z8" i="23"/>
  <c r="Z14" i="23"/>
  <c r="Z4" i="23"/>
  <c r="Z12" i="23"/>
  <c r="Z9" i="23"/>
  <c r="Z10" i="23"/>
  <c r="Z7" i="23"/>
  <c r="Z11" i="23"/>
  <c r="Z5" i="23"/>
  <c r="Z6" i="23"/>
  <c r="W3363" i="23"/>
  <c r="W3364" i="23"/>
  <c r="W3361" i="23"/>
  <c r="W3357" i="23"/>
  <c r="W3360" i="23"/>
  <c r="W3359" i="23"/>
  <c r="W3358" i="23"/>
  <c r="W3342" i="23"/>
  <c r="W3345" i="23"/>
  <c r="W3352" i="23"/>
  <c r="W3325" i="23"/>
  <c r="W3330" i="23"/>
  <c r="W3354" i="23"/>
  <c r="W3338" i="23"/>
  <c r="W3332" i="23"/>
  <c r="W3336" i="23"/>
  <c r="W3343" i="23"/>
  <c r="W3341" i="23"/>
  <c r="W3326" i="23"/>
  <c r="W3349" i="23"/>
  <c r="W3344" i="23"/>
  <c r="W3329" i="23"/>
  <c r="W3353" i="23"/>
  <c r="W3339" i="23"/>
  <c r="W3347" i="23"/>
  <c r="W3346" i="23"/>
  <c r="W3340" i="23"/>
  <c r="W3350" i="23"/>
  <c r="W3331" i="23"/>
  <c r="W3334" i="23"/>
  <c r="W3328" i="23"/>
  <c r="W3327" i="23"/>
  <c r="W3348" i="23"/>
  <c r="W3337" i="23"/>
  <c r="W3333" i="23"/>
  <c r="W3351" i="23"/>
  <c r="W3335" i="23"/>
  <c r="W3323" i="23"/>
  <c r="W3324" i="23"/>
  <c r="W3303" i="23"/>
  <c r="W3321" i="23"/>
  <c r="W3307" i="23"/>
  <c r="W3318" i="23"/>
  <c r="W3298" i="23"/>
  <c r="W3317" i="23"/>
  <c r="W3309" i="23"/>
  <c r="W3322" i="23"/>
  <c r="W3310" i="23"/>
  <c r="W3301" i="23"/>
  <c r="W3300" i="23"/>
  <c r="W3302" i="23"/>
  <c r="W3320" i="23"/>
  <c r="W3304" i="23"/>
  <c r="W3305" i="23"/>
  <c r="W3312" i="23"/>
  <c r="W3311" i="23"/>
  <c r="W3315" i="23"/>
  <c r="W3295" i="23"/>
  <c r="W3314" i="23"/>
  <c r="W3306" i="23"/>
  <c r="W3296" i="23"/>
  <c r="W3316" i="23"/>
  <c r="W3294" i="23"/>
  <c r="W3319" i="23"/>
  <c r="W3299" i="23"/>
  <c r="W3308" i="23"/>
  <c r="W3297" i="23"/>
  <c r="W3313" i="23"/>
  <c r="W3158" i="23"/>
  <c r="W3193" i="23"/>
  <c r="W3204" i="23"/>
  <c r="W2891" i="23"/>
  <c r="W3258" i="23"/>
  <c r="W3083" i="23"/>
  <c r="W3079" i="23"/>
  <c r="W2949" i="23"/>
  <c r="W3246" i="23"/>
  <c r="W2929" i="23"/>
  <c r="W3262" i="23"/>
  <c r="W3099" i="23"/>
  <c r="W3075" i="23"/>
  <c r="W3184" i="23"/>
  <c r="W3120" i="23"/>
  <c r="W3287" i="23"/>
  <c r="W3115" i="23"/>
  <c r="W2914" i="23"/>
  <c r="W2867" i="23"/>
  <c r="W3237" i="23"/>
  <c r="W2910" i="23"/>
  <c r="W3286" i="23"/>
  <c r="W3081" i="23"/>
  <c r="W3150" i="23"/>
  <c r="W3236" i="23"/>
  <c r="W2935" i="23"/>
  <c r="W3007" i="23"/>
  <c r="W2925" i="23"/>
  <c r="W3279" i="23"/>
  <c r="W3116" i="23"/>
  <c r="W3138" i="23"/>
  <c r="W2998" i="23"/>
  <c r="W3012" i="23"/>
  <c r="W3144" i="23"/>
  <c r="W3062" i="23"/>
  <c r="W3266" i="23"/>
  <c r="W2909" i="23"/>
  <c r="W3094" i="23"/>
  <c r="W3087" i="23"/>
  <c r="W2983" i="23"/>
  <c r="W3040" i="23"/>
  <c r="W2984" i="23"/>
  <c r="W3020" i="23"/>
  <c r="W2981" i="23"/>
  <c r="W2937" i="23"/>
  <c r="W3280" i="23"/>
  <c r="W3203" i="23"/>
  <c r="W2906" i="23"/>
  <c r="W3233" i="23"/>
  <c r="W3089" i="23"/>
  <c r="W2978" i="23"/>
  <c r="W2896" i="23"/>
  <c r="W2873" i="23"/>
  <c r="W2993" i="23"/>
  <c r="W2934" i="23"/>
  <c r="W3264" i="23"/>
  <c r="W2887" i="23"/>
  <c r="W3285" i="23"/>
  <c r="W3126" i="23"/>
  <c r="W3137" i="23"/>
  <c r="W3093" i="23"/>
  <c r="W2886" i="23"/>
  <c r="W3010" i="23"/>
  <c r="W3108" i="23"/>
  <c r="W3107" i="23"/>
  <c r="W2888" i="23"/>
  <c r="W2903" i="23"/>
  <c r="W2871" i="23"/>
  <c r="W3082" i="23"/>
  <c r="W3125" i="23"/>
  <c r="W3267" i="23"/>
  <c r="W3005" i="23"/>
  <c r="W2980" i="23"/>
  <c r="W3228" i="23"/>
  <c r="W3161" i="23"/>
  <c r="W3035" i="23"/>
  <c r="W3080" i="23"/>
  <c r="W3027" i="23"/>
  <c r="W3164" i="23"/>
  <c r="W3275" i="23"/>
  <c r="W3048" i="23"/>
  <c r="W2961" i="23"/>
  <c r="W2907" i="23"/>
  <c r="W2874" i="23"/>
  <c r="W2919" i="23"/>
  <c r="W3194" i="23"/>
  <c r="W3288" i="23"/>
  <c r="W3289" i="23"/>
  <c r="W3019" i="23"/>
  <c r="W2955" i="23"/>
  <c r="W3216" i="23"/>
  <c r="W3112" i="23"/>
  <c r="W3243" i="23"/>
  <c r="W3276" i="23"/>
  <c r="W2945" i="23"/>
  <c r="W2950" i="23"/>
  <c r="W2947" i="23"/>
  <c r="W3256" i="23"/>
  <c r="W3232" i="23"/>
  <c r="W3253" i="23"/>
  <c r="W3221" i="23"/>
  <c r="W3031" i="23"/>
  <c r="W3249" i="23"/>
  <c r="W2965" i="23"/>
  <c r="W3055" i="23"/>
  <c r="W3173" i="23"/>
  <c r="W3225" i="23"/>
  <c r="W3269" i="23"/>
  <c r="W3165" i="23"/>
  <c r="W3104" i="23"/>
  <c r="W2958" i="23"/>
  <c r="W3123" i="23"/>
  <c r="W2926" i="23"/>
  <c r="W3257" i="23"/>
  <c r="W3255" i="23"/>
  <c r="W3252" i="23"/>
  <c r="W3230" i="23"/>
  <c r="W3084" i="23"/>
  <c r="W3284" i="23"/>
  <c r="W3195" i="23"/>
  <c r="W3187" i="23"/>
  <c r="W3033" i="23"/>
  <c r="W3207" i="23"/>
  <c r="W3186" i="23"/>
  <c r="W3185" i="23"/>
  <c r="W3183" i="23"/>
  <c r="W3177" i="23"/>
  <c r="W3159" i="23"/>
  <c r="W3156" i="23"/>
  <c r="W3151" i="23"/>
  <c r="W3145" i="23"/>
  <c r="W3140" i="23"/>
  <c r="W3067" i="23"/>
  <c r="W3109" i="23"/>
  <c r="W2931" i="23"/>
  <c r="W3222" i="23"/>
  <c r="W3085" i="23"/>
  <c r="W2878" i="23"/>
  <c r="W3077" i="23"/>
  <c r="W3210" i="23"/>
  <c r="W3211" i="23"/>
  <c r="W3063" i="23"/>
  <c r="W3090" i="23"/>
  <c r="W3152" i="23"/>
  <c r="W3189" i="23"/>
  <c r="W2957" i="23"/>
  <c r="W3026" i="23"/>
  <c r="W3024" i="23"/>
  <c r="W3022" i="23"/>
  <c r="W3011" i="23"/>
  <c r="W2999" i="23"/>
  <c r="W3220" i="23"/>
  <c r="W2991" i="23"/>
  <c r="W2989" i="23"/>
  <c r="W3004" i="23"/>
  <c r="W3098" i="23"/>
  <c r="W3103" i="23"/>
  <c r="W3162" i="23"/>
  <c r="W2972" i="23"/>
  <c r="W3169" i="23"/>
  <c r="W3124" i="23"/>
  <c r="W3136" i="23"/>
  <c r="W3212" i="23"/>
  <c r="W2948" i="23"/>
  <c r="W3106" i="23"/>
  <c r="W3200" i="23"/>
  <c r="W3278" i="23"/>
  <c r="W3092" i="23"/>
  <c r="W2956" i="23"/>
  <c r="W3078" i="23"/>
  <c r="W3071" i="23"/>
  <c r="W3251" i="23"/>
  <c r="W3069" i="23"/>
  <c r="W2967" i="23"/>
  <c r="W3214" i="23"/>
  <c r="W2975" i="23"/>
  <c r="W3051" i="23"/>
  <c r="W3047" i="23"/>
  <c r="W3143" i="23"/>
  <c r="W3054" i="23"/>
  <c r="W2943" i="23"/>
  <c r="W3015" i="23"/>
  <c r="W2970" i="23"/>
  <c r="W3065" i="23"/>
  <c r="W3102" i="23"/>
  <c r="W2911" i="23"/>
  <c r="W2968" i="23"/>
  <c r="W3133" i="23"/>
  <c r="W2902" i="23"/>
  <c r="W3206" i="23"/>
  <c r="W2954" i="23"/>
  <c r="W2900" i="23"/>
  <c r="W2940" i="23"/>
  <c r="W2969" i="23"/>
  <c r="W2951" i="23"/>
  <c r="W2885" i="23"/>
  <c r="W3154" i="23"/>
  <c r="W2971" i="23"/>
  <c r="W3166" i="23"/>
  <c r="W3213" i="23"/>
  <c r="W3201" i="23"/>
  <c r="W2952" i="23"/>
  <c r="W2941" i="23"/>
  <c r="W3059" i="23"/>
  <c r="W3219" i="23"/>
  <c r="W3224" i="23"/>
  <c r="W2985" i="23"/>
  <c r="W3028" i="23"/>
  <c r="W3283" i="23"/>
  <c r="W3281" i="23"/>
  <c r="W3271" i="23"/>
  <c r="W2942" i="23"/>
  <c r="W2962" i="23"/>
  <c r="W2974" i="23"/>
  <c r="W2939" i="23"/>
  <c r="W2936" i="23"/>
  <c r="W3196" i="23"/>
  <c r="W2946" i="23"/>
  <c r="W3182" i="23"/>
  <c r="W2908" i="23"/>
  <c r="W2894" i="23"/>
  <c r="W2875" i="23"/>
  <c r="W2866" i="23"/>
  <c r="W3170" i="23"/>
  <c r="W3229" i="23"/>
  <c r="W3118" i="23"/>
  <c r="W2920" i="23"/>
  <c r="W3064" i="23"/>
  <c r="W3167" i="23"/>
  <c r="W2990" i="23"/>
  <c r="W3198" i="23"/>
  <c r="W3181" i="23"/>
  <c r="W3029" i="23"/>
  <c r="W3265" i="23"/>
  <c r="W2930" i="23"/>
  <c r="W2995" i="23"/>
  <c r="W3261" i="23"/>
  <c r="W3188" i="23"/>
  <c r="W3006" i="23"/>
  <c r="W3179" i="23"/>
  <c r="W3174" i="23"/>
  <c r="W3157" i="23"/>
  <c r="W3155" i="23"/>
  <c r="W3153" i="23"/>
  <c r="W3148" i="23"/>
  <c r="W2977" i="23"/>
  <c r="W3127" i="23"/>
  <c r="W3110" i="23"/>
  <c r="W3061" i="23"/>
  <c r="W3074" i="23"/>
  <c r="W3050" i="23"/>
  <c r="W3119" i="23"/>
  <c r="W3135" i="23"/>
  <c r="W3042" i="23"/>
  <c r="W3023" i="23"/>
  <c r="W3018" i="23"/>
  <c r="W2997" i="23"/>
  <c r="W2982" i="23"/>
  <c r="W2979" i="23"/>
  <c r="W2938" i="23"/>
  <c r="W3241" i="23"/>
  <c r="W2927" i="23"/>
  <c r="W2913" i="23"/>
  <c r="W3117" i="23"/>
  <c r="W3191" i="23"/>
  <c r="W2964" i="23"/>
  <c r="W2905" i="23"/>
  <c r="W2901" i="23"/>
  <c r="W2882" i="23"/>
  <c r="W3016" i="23"/>
  <c r="W3226" i="23"/>
  <c r="W3242" i="23"/>
  <c r="W2994" i="23"/>
  <c r="W3045" i="23"/>
  <c r="W2921" i="23"/>
  <c r="W3244" i="23"/>
  <c r="W3131" i="23"/>
  <c r="W3052" i="23"/>
  <c r="W3282" i="23"/>
  <c r="W3277" i="23"/>
  <c r="W3273" i="23"/>
  <c r="W3272" i="23"/>
  <c r="W3268" i="23"/>
  <c r="W3260" i="23"/>
  <c r="W3259" i="23"/>
  <c r="W3254" i="23"/>
  <c r="W3270" i="23"/>
  <c r="W3250" i="23"/>
  <c r="W3240" i="23"/>
  <c r="W3239" i="23"/>
  <c r="W3235" i="23"/>
  <c r="W3234" i="23"/>
  <c r="W3231" i="23"/>
  <c r="W3199" i="23"/>
  <c r="W2915" i="23"/>
  <c r="W3197" i="23"/>
  <c r="W2924" i="23"/>
  <c r="W3180" i="23"/>
  <c r="W3178" i="23"/>
  <c r="W3149" i="23"/>
  <c r="W3146" i="23"/>
  <c r="W2996" i="23"/>
  <c r="W3142" i="23"/>
  <c r="W3141" i="23"/>
  <c r="W3134" i="23"/>
  <c r="W3130" i="23"/>
  <c r="W2963" i="23"/>
  <c r="W3121" i="23"/>
  <c r="W3091" i="23"/>
  <c r="W3088" i="23"/>
  <c r="W3073" i="23"/>
  <c r="W2953" i="23"/>
  <c r="W3066" i="23"/>
  <c r="W3060" i="23"/>
  <c r="W3057" i="23"/>
  <c r="W3056" i="23"/>
  <c r="W3046" i="23"/>
  <c r="W3043" i="23"/>
  <c r="W3030" i="23"/>
  <c r="W3021" i="23"/>
  <c r="W3014" i="23"/>
  <c r="W3009" i="23"/>
  <c r="W3008" i="23"/>
  <c r="W2992" i="23"/>
  <c r="W2988" i="23"/>
  <c r="W2976" i="23"/>
  <c r="W2973" i="23"/>
  <c r="W2933" i="23"/>
  <c r="W2922" i="23"/>
  <c r="W2916" i="23"/>
  <c r="W2890" i="23"/>
  <c r="W2883" i="23"/>
  <c r="W2879" i="23"/>
  <c r="W2876" i="23"/>
  <c r="W2870" i="23"/>
  <c r="W2869" i="23"/>
  <c r="W3218" i="23"/>
  <c r="W2923" i="23"/>
  <c r="W3111" i="23"/>
  <c r="W3001" i="23"/>
  <c r="W3000" i="23"/>
  <c r="W3076" i="23"/>
  <c r="W3168" i="23"/>
  <c r="W3058" i="23"/>
  <c r="W3003" i="23"/>
  <c r="W3263" i="23"/>
  <c r="W2944" i="23"/>
  <c r="W3247" i="23"/>
  <c r="W3248" i="23"/>
  <c r="W3139" i="23"/>
  <c r="W3245" i="23"/>
  <c r="W3208" i="23"/>
  <c r="W3227" i="23"/>
  <c r="W3205" i="23"/>
  <c r="W3202" i="23"/>
  <c r="W3192" i="23"/>
  <c r="W3176" i="23"/>
  <c r="W2959" i="23"/>
  <c r="W3175" i="23"/>
  <c r="W3171" i="23"/>
  <c r="W2893" i="23"/>
  <c r="W3274" i="23"/>
  <c r="W3163" i="23"/>
  <c r="W3160" i="23"/>
  <c r="W3190" i="23"/>
  <c r="W3147" i="23"/>
  <c r="W3049" i="23"/>
  <c r="W3132" i="23"/>
  <c r="W3129" i="23"/>
  <c r="W3128" i="23"/>
  <c r="W3122" i="23"/>
  <c r="W3114" i="23"/>
  <c r="W3105" i="23"/>
  <c r="W3101" i="23"/>
  <c r="W3100" i="23"/>
  <c r="W3238" i="23"/>
  <c r="W3097" i="23"/>
  <c r="W2898" i="23"/>
  <c r="W3096" i="23"/>
  <c r="W2960" i="23"/>
  <c r="W3095" i="23"/>
  <c r="W3172" i="23"/>
  <c r="W2986" i="23"/>
  <c r="W3068" i="23"/>
  <c r="W2899" i="23"/>
  <c r="W3044" i="23"/>
  <c r="W3086" i="23"/>
  <c r="W3072" i="23"/>
  <c r="W3217" i="23"/>
  <c r="W3053" i="23"/>
  <c r="W3041" i="23"/>
  <c r="W3039" i="23"/>
  <c r="W3038" i="23"/>
  <c r="W3037" i="23"/>
  <c r="W3036" i="23"/>
  <c r="W3025" i="23"/>
  <c r="W3017" i="23"/>
  <c r="W3013" i="23"/>
  <c r="W3215" i="23"/>
  <c r="W2966" i="23"/>
  <c r="W3002" i="23"/>
  <c r="W2987" i="23"/>
  <c r="W2932" i="23"/>
  <c r="W3070" i="23"/>
  <c r="W3032" i="23"/>
  <c r="W2918" i="23"/>
  <c r="W2917" i="23"/>
  <c r="W3113" i="23"/>
  <c r="W2912" i="23"/>
  <c r="W2904" i="23"/>
  <c r="W3223" i="23"/>
  <c r="W3209" i="23"/>
  <c r="W2897" i="23"/>
  <c r="W2895" i="23"/>
  <c r="W2892" i="23"/>
  <c r="W2889" i="23"/>
  <c r="W2881" i="23"/>
  <c r="W2880" i="23"/>
  <c r="W2877" i="23"/>
  <c r="W2872" i="23"/>
  <c r="W2868" i="23"/>
  <c r="W2928" i="23"/>
  <c r="W2884" i="23"/>
  <c r="W3034" i="23"/>
  <c r="W2865" i="23"/>
  <c r="W2855" i="23"/>
  <c r="W2859" i="23"/>
  <c r="W2857" i="23"/>
  <c r="W2862" i="23"/>
  <c r="W2853" i="23"/>
  <c r="W2856" i="23"/>
  <c r="W2858" i="23"/>
  <c r="W2864" i="23"/>
  <c r="W2863" i="23"/>
  <c r="W2854" i="23"/>
  <c r="W2861" i="23"/>
  <c r="W2860" i="23"/>
  <c r="W2832" i="23"/>
  <c r="W2851" i="23"/>
  <c r="W2850" i="23"/>
  <c r="W2852" i="23"/>
  <c r="W2835" i="23"/>
  <c r="W2824" i="23"/>
  <c r="W2842" i="23"/>
  <c r="W2838" i="23"/>
  <c r="W2831" i="23"/>
  <c r="W2816" i="23"/>
  <c r="W2817" i="23"/>
  <c r="W2834" i="23"/>
  <c r="W2839" i="23"/>
  <c r="W2828" i="23"/>
  <c r="W2844" i="23"/>
  <c r="W2833" i="23"/>
  <c r="W2818" i="23"/>
  <c r="W2847" i="23"/>
  <c r="W2821" i="23"/>
  <c r="W2848" i="23"/>
  <c r="W2837" i="23"/>
  <c r="W2827" i="23"/>
  <c r="W2822" i="23"/>
  <c r="W2820" i="23"/>
  <c r="W2825" i="23"/>
  <c r="W2836" i="23"/>
  <c r="W2815" i="23"/>
  <c r="W2830" i="23"/>
  <c r="W2823" i="23"/>
  <c r="W2846" i="23"/>
  <c r="W2819" i="23"/>
  <c r="W2845" i="23"/>
  <c r="W2841" i="23"/>
  <c r="W2843" i="23"/>
  <c r="W2826" i="23"/>
  <c r="W2840" i="23"/>
  <c r="W2813" i="23"/>
  <c r="W2814" i="23"/>
  <c r="W2809" i="23"/>
  <c r="W2803" i="23"/>
  <c r="W2796" i="23"/>
  <c r="W2800" i="23"/>
  <c r="W2805" i="23"/>
  <c r="W2811" i="23"/>
  <c r="W2795" i="23"/>
  <c r="W2801" i="23"/>
  <c r="W2802" i="23"/>
  <c r="W2807" i="23"/>
  <c r="W2808" i="23"/>
  <c r="W2797" i="23"/>
  <c r="W2812" i="23"/>
  <c r="W2799" i="23"/>
  <c r="W2806" i="23"/>
  <c r="W2798" i="23"/>
  <c r="W2810" i="23"/>
  <c r="W2804" i="23"/>
  <c r="W2672" i="23"/>
  <c r="W2666" i="23"/>
  <c r="W2545" i="23"/>
  <c r="W2778" i="23"/>
  <c r="W2291" i="23"/>
  <c r="W2631" i="23"/>
  <c r="W2577" i="23"/>
  <c r="W2288" i="23"/>
  <c r="W2670" i="23"/>
  <c r="W2496" i="23"/>
  <c r="W2575" i="23"/>
  <c r="W2373" i="23"/>
  <c r="W2346" i="23"/>
  <c r="W2707" i="23"/>
  <c r="W2706" i="23"/>
  <c r="W2763" i="23"/>
  <c r="W2580" i="23"/>
  <c r="W2509" i="23"/>
  <c r="W2384" i="23"/>
  <c r="W2436" i="23"/>
  <c r="W2533" i="23"/>
  <c r="W2394" i="23"/>
  <c r="W2386" i="23"/>
  <c r="W2313" i="23"/>
  <c r="W2342" i="23"/>
  <c r="W2340" i="23"/>
  <c r="W2337" i="23"/>
  <c r="W2332" i="23"/>
  <c r="W2331" i="23"/>
  <c r="W2324" i="23"/>
  <c r="W2319" i="23"/>
  <c r="W2649" i="23"/>
  <c r="W2317" i="23"/>
  <c r="W2298" i="23"/>
  <c r="W2294" i="23"/>
  <c r="W2439" i="23"/>
  <c r="W2348" i="23"/>
  <c r="W2492" i="23"/>
  <c r="W2740" i="23"/>
  <c r="W2732" i="23"/>
  <c r="W2343" i="23"/>
  <c r="W2586" i="23"/>
  <c r="W2648" i="23"/>
  <c r="W2713" i="23"/>
  <c r="W2669" i="23"/>
  <c r="W2581" i="23"/>
  <c r="W2466" i="23"/>
  <c r="W2698" i="23"/>
  <c r="W2525" i="23"/>
  <c r="W2587" i="23"/>
  <c r="W2562" i="23"/>
  <c r="W2377" i="23"/>
  <c r="W2619" i="23"/>
  <c r="W2368" i="23"/>
  <c r="W2426" i="23"/>
  <c r="W2787" i="23"/>
  <c r="W2493" i="23"/>
  <c r="W2422" i="23"/>
  <c r="W2783" i="23"/>
  <c r="W2775" i="23"/>
  <c r="W2776" i="23"/>
  <c r="W2769" i="23"/>
  <c r="W2760" i="23"/>
  <c r="W2693" i="23"/>
  <c r="W2714" i="23"/>
  <c r="W2660" i="23"/>
  <c r="W2652" i="23"/>
  <c r="W2650" i="23"/>
  <c r="W2647" i="23"/>
  <c r="W2646" i="23"/>
  <c r="W2644" i="23"/>
  <c r="W2338" i="23"/>
  <c r="W2641" i="23"/>
  <c r="W2625" i="23"/>
  <c r="W2618" i="23"/>
  <c r="W2604" i="23"/>
  <c r="W2599" i="23"/>
  <c r="W2595" i="23"/>
  <c r="W2589" i="23"/>
  <c r="W2576" i="23"/>
  <c r="W2572" i="23"/>
  <c r="W2571" i="23"/>
  <c r="W2570" i="23"/>
  <c r="W2567" i="23"/>
  <c r="W2536" i="23"/>
  <c r="W2534" i="23"/>
  <c r="W2530" i="23"/>
  <c r="W2524" i="23"/>
  <c r="W2488" i="23"/>
  <c r="W2472" i="23"/>
  <c r="W2464" i="23"/>
  <c r="W2453" i="23"/>
  <c r="W2447" i="23"/>
  <c r="W2442" i="23"/>
  <c r="W2438" i="23"/>
  <c r="W2437" i="23"/>
  <c r="W2397" i="23"/>
  <c r="W2768" i="23"/>
  <c r="W2767" i="23"/>
  <c r="W2759" i="23"/>
  <c r="W2741" i="23"/>
  <c r="W2719" i="23"/>
  <c r="W2709" i="23"/>
  <c r="W2532" i="23"/>
  <c r="W2289" i="23"/>
  <c r="W2668" i="23"/>
  <c r="W2664" i="23"/>
  <c r="W2484" i="23"/>
  <c r="W2639" i="23"/>
  <c r="W2638" i="23"/>
  <c r="W2623" i="23"/>
  <c r="W2583" i="23"/>
  <c r="W2565" i="23"/>
  <c r="W2543" i="23"/>
  <c r="W2513" i="23"/>
  <c r="W2498" i="23"/>
  <c r="W2486" i="23"/>
  <c r="W2477" i="23"/>
  <c r="W2462" i="23"/>
  <c r="W2420" i="23"/>
  <c r="W2403" i="23"/>
  <c r="W2383" i="23"/>
  <c r="W2361" i="23"/>
  <c r="W2320" i="23"/>
  <c r="W2316" i="23"/>
  <c r="W2311" i="23"/>
  <c r="W2308" i="23"/>
  <c r="W2730" i="23"/>
  <c r="W2729" i="23"/>
  <c r="W2727" i="23"/>
  <c r="W2764" i="23"/>
  <c r="W2749" i="23"/>
  <c r="W2746" i="23"/>
  <c r="W2725" i="23"/>
  <c r="W2677" i="23"/>
  <c r="W2683" i="23"/>
  <c r="W2606" i="23"/>
  <c r="W2695" i="23"/>
  <c r="W2590" i="23"/>
  <c r="W2578" i="23"/>
  <c r="W2569" i="23"/>
  <c r="W2549" i="23"/>
  <c r="W2527" i="23"/>
  <c r="W2554" i="23"/>
  <c r="W2514" i="23"/>
  <c r="W2512" i="23"/>
  <c r="W2504" i="23"/>
  <c r="W2495" i="23"/>
  <c r="W2461" i="23"/>
  <c r="W2448" i="23"/>
  <c r="W2431" i="23"/>
  <c r="W2424" i="23"/>
  <c r="W2414" i="23"/>
  <c r="W2407" i="23"/>
  <c r="W2396" i="23"/>
  <c r="W2362" i="23"/>
  <c r="W2333" i="23"/>
  <c r="W2705" i="23"/>
  <c r="W2756" i="23"/>
  <c r="W2728" i="23"/>
  <c r="W2356" i="23"/>
  <c r="W2350" i="23"/>
  <c r="W2347" i="23"/>
  <c r="W2345" i="23"/>
  <c r="W2344" i="23"/>
  <c r="W2315" i="23"/>
  <c r="W2301" i="23"/>
  <c r="W2791" i="23"/>
  <c r="W2790" i="23"/>
  <c r="W2785" i="23"/>
  <c r="W2773" i="23"/>
  <c r="W2770" i="23"/>
  <c r="W2761" i="23"/>
  <c r="W2750" i="23"/>
  <c r="W2285" i="23"/>
  <c r="W2747" i="23"/>
  <c r="W2743" i="23"/>
  <c r="W2738" i="23"/>
  <c r="W2737" i="23"/>
  <c r="W2736" i="23"/>
  <c r="W2718" i="23"/>
  <c r="W2717" i="23"/>
  <c r="W2712" i="23"/>
  <c r="W2711" i="23"/>
  <c r="W2772" i="23"/>
  <c r="W2708" i="23"/>
  <c r="W2682" i="23"/>
  <c r="W2681" i="23"/>
  <c r="W2607" i="23"/>
  <c r="W2676" i="23"/>
  <c r="W2674" i="23"/>
  <c r="W2673" i="23"/>
  <c r="W2393" i="23"/>
  <c r="W2395" i="23"/>
  <c r="W2645" i="23"/>
  <c r="W2726" i="23"/>
  <c r="W2284" i="23"/>
  <c r="W2432" i="23"/>
  <c r="W2702" i="23"/>
  <c r="W2469" i="23"/>
  <c r="W2642" i="23"/>
  <c r="W2640" i="23"/>
  <c r="W2634" i="23"/>
  <c r="W2630" i="23"/>
  <c r="W2622" i="23"/>
  <c r="W2621" i="23"/>
  <c r="W2620" i="23"/>
  <c r="W2617" i="23"/>
  <c r="W2612" i="23"/>
  <c r="W2610" i="23"/>
  <c r="W2603" i="23"/>
  <c r="W2637" i="23"/>
  <c r="W2553" i="23"/>
  <c r="W2594" i="23"/>
  <c r="W2593" i="23"/>
  <c r="W2588" i="23"/>
  <c r="W2584" i="23"/>
  <c r="W2573" i="23"/>
  <c r="W2561" i="23"/>
  <c r="W2542" i="23"/>
  <c r="W2541" i="23"/>
  <c r="W2528" i="23"/>
  <c r="W2519" i="23"/>
  <c r="W2517" i="23"/>
  <c r="W2511" i="23"/>
  <c r="W2474" i="23"/>
  <c r="W2559" i="23"/>
  <c r="W2475" i="23"/>
  <c r="W2506" i="23"/>
  <c r="W2500" i="23"/>
  <c r="W2497" i="23"/>
  <c r="W2481" i="23"/>
  <c r="W2478" i="23"/>
  <c r="W2460" i="23"/>
  <c r="W2459" i="23"/>
  <c r="W2452" i="23"/>
  <c r="W2392" i="23"/>
  <c r="W2446" i="23"/>
  <c r="W2434" i="23"/>
  <c r="W2435" i="23"/>
  <c r="W2428" i="23"/>
  <c r="W2390" i="23"/>
  <c r="W2425" i="23"/>
  <c r="W2423" i="23"/>
  <c r="W2418" i="23"/>
  <c r="W2419" i="23"/>
  <c r="W2690" i="23"/>
  <c r="W2417" i="23"/>
  <c r="W2415" i="23"/>
  <c r="W2409" i="23"/>
  <c r="W2402" i="23"/>
  <c r="W2385" i="23"/>
  <c r="W2375" i="23"/>
  <c r="W2366" i="23"/>
  <c r="W2365" i="23"/>
  <c r="W2376" i="23"/>
  <c r="W2360" i="23"/>
  <c r="W2355" i="23"/>
  <c r="W2352" i="23"/>
  <c r="W2556" i="23"/>
  <c r="W2351" i="23"/>
  <c r="W2341" i="23"/>
  <c r="W2336" i="23"/>
  <c r="W2328" i="23"/>
  <c r="W2327" i="23"/>
  <c r="W2318" i="23"/>
  <c r="W2310" i="23"/>
  <c r="W2309" i="23"/>
  <c r="W2307" i="23"/>
  <c r="W2306" i="23"/>
  <c r="W2302" i="23"/>
  <c r="W2300" i="23"/>
  <c r="W2292" i="23"/>
  <c r="W2287" i="23"/>
  <c r="W2531" i="23"/>
  <c r="W2600" i="23"/>
  <c r="W2558" i="23"/>
  <c r="W2293" i="23"/>
  <c r="W2326" i="23"/>
  <c r="W2544" i="23"/>
  <c r="W2779" i="23"/>
  <c r="W2303" i="23"/>
  <c r="W2661" i="23"/>
  <c r="W2744" i="23"/>
  <c r="W2651" i="23"/>
  <c r="W2363" i="23"/>
  <c r="W2643" i="23"/>
  <c r="W2552" i="23"/>
  <c r="W2325" i="23"/>
  <c r="W2754" i="23"/>
  <c r="W2379" i="23"/>
  <c r="W2330" i="23"/>
  <c r="W2299" i="23"/>
  <c r="W2290" i="23"/>
  <c r="W2440" i="23"/>
  <c r="W2314" i="23"/>
  <c r="W2784" i="23"/>
  <c r="W2782" i="23"/>
  <c r="W2658" i="23"/>
  <c r="W2758" i="23"/>
  <c r="W2757" i="23"/>
  <c r="W2755" i="23"/>
  <c r="W2753" i="23"/>
  <c r="W2752" i="23"/>
  <c r="W2751" i="23"/>
  <c r="W2687" i="23"/>
  <c r="W2389" i="23"/>
  <c r="W2689" i="23"/>
  <c r="W2786" i="23"/>
  <c r="W2745" i="23"/>
  <c r="W2721" i="23"/>
  <c r="W2613" i="23"/>
  <c r="W2686" i="23"/>
  <c r="W2701" i="23"/>
  <c r="W2694" i="23"/>
  <c r="W2538" i="23"/>
  <c r="W2667" i="23"/>
  <c r="W2663" i="23"/>
  <c r="W2399" i="23"/>
  <c r="W2662" i="23"/>
  <c r="W2540" i="23"/>
  <c r="W2692" i="23"/>
  <c r="W2700" i="23"/>
  <c r="W2537" i="23"/>
  <c r="W2653" i="23"/>
  <c r="W2626" i="23"/>
  <c r="W2627" i="23"/>
  <c r="W2628" i="23"/>
  <c r="W2611" i="23"/>
  <c r="W2685" i="23"/>
  <c r="W2547" i="23"/>
  <c r="W2829" i="23"/>
  <c r="W2546" i="23"/>
  <c r="W2535" i="23"/>
  <c r="W2443" i="23"/>
  <c r="W2370" i="23"/>
  <c r="W2518" i="23"/>
  <c r="W2697" i="23"/>
  <c r="W2684" i="23"/>
  <c r="W2482" i="23"/>
  <c r="W2480" i="23"/>
  <c r="W2564" i="23"/>
  <c r="W2322" i="23"/>
  <c r="W2551" i="23"/>
  <c r="W2451" i="23"/>
  <c r="W2441" i="23"/>
  <c r="W2430" i="23"/>
  <c r="W2421" i="23"/>
  <c r="W2411" i="23"/>
  <c r="W2412" i="23"/>
  <c r="W2659" i="23"/>
  <c r="W2400" i="23"/>
  <c r="W2401" i="23"/>
  <c r="W2398" i="23"/>
  <c r="W2548" i="23"/>
  <c r="W2696" i="23"/>
  <c r="W2329" i="23"/>
  <c r="W2468" i="23"/>
  <c r="W2585" i="23"/>
  <c r="W2507" i="23"/>
  <c r="W2771" i="23"/>
  <c r="W2349" i="23"/>
  <c r="W2731" i="23"/>
  <c r="W2733" i="23"/>
  <c r="W2615" i="23"/>
  <c r="W2734" i="23"/>
  <c r="W2739" i="23"/>
  <c r="W2433" i="23"/>
  <c r="W2505" i="23"/>
  <c r="W2703" i="23"/>
  <c r="W2781" i="23"/>
  <c r="W2657" i="23"/>
  <c r="W2777" i="23"/>
  <c r="W2766" i="23"/>
  <c r="W2765" i="23"/>
  <c r="W2748" i="23"/>
  <c r="W2735" i="23"/>
  <c r="W2724" i="23"/>
  <c r="W2723" i="23"/>
  <c r="W2720" i="23"/>
  <c r="W2710" i="23"/>
  <c r="W2679" i="23"/>
  <c r="W2359" i="23"/>
  <c r="W2491" i="23"/>
  <c r="W2596" i="23"/>
  <c r="W2601" i="23"/>
  <c r="W2312" i="23"/>
  <c r="W2334" i="23"/>
  <c r="W2654" i="23"/>
  <c r="W2624" i="23"/>
  <c r="W2605" i="23"/>
  <c r="W2597" i="23"/>
  <c r="W2582" i="23"/>
  <c r="W2568" i="23"/>
  <c r="W2691" i="23"/>
  <c r="W2371" i="23"/>
  <c r="W2774" i="23"/>
  <c r="W2357" i="23"/>
  <c r="W2521" i="23"/>
  <c r="W2516" i="23"/>
  <c r="W2508" i="23"/>
  <c r="W2479" i="23"/>
  <c r="W2473" i="23"/>
  <c r="W2463" i="23"/>
  <c r="W2458" i="23"/>
  <c r="W2454" i="23"/>
  <c r="W2450" i="23"/>
  <c r="W2449" i="23"/>
  <c r="W2369" i="23"/>
  <c r="W2444" i="23"/>
  <c r="W2427" i="23"/>
  <c r="W2413" i="23"/>
  <c r="W2636" i="23"/>
  <c r="W2410" i="23"/>
  <c r="W2408" i="23"/>
  <c r="W2405" i="23"/>
  <c r="W2381" i="23"/>
  <c r="W2378" i="23"/>
  <c r="W2688" i="23"/>
  <c r="W2323" i="23"/>
  <c r="W2305" i="23"/>
  <c r="W2304" i="23"/>
  <c r="W2296" i="23"/>
  <c r="W2339" i="23"/>
  <c r="W2614" i="23"/>
  <c r="W2598" i="23"/>
  <c r="W2592" i="23"/>
  <c r="W2539" i="23"/>
  <c r="W2353" i="23"/>
  <c r="W2489" i="23"/>
  <c r="W2722" i="23"/>
  <c r="W2503" i="23"/>
  <c r="W2716" i="23"/>
  <c r="W2699" i="23"/>
  <c r="W2789" i="23"/>
  <c r="W2788" i="23"/>
  <c r="W2780" i="23"/>
  <c r="W2502" i="23"/>
  <c r="W2629" i="23"/>
  <c r="W2762" i="23"/>
  <c r="W2715" i="23"/>
  <c r="W2704" i="23"/>
  <c r="W2680" i="23"/>
  <c r="W2678" i="23"/>
  <c r="W2675" i="23"/>
  <c r="W2671" i="23"/>
  <c r="W2665" i="23"/>
  <c r="W2656" i="23"/>
  <c r="W2655" i="23"/>
  <c r="W2635" i="23"/>
  <c r="W2633" i="23"/>
  <c r="W2632" i="23"/>
  <c r="W2616" i="23"/>
  <c r="W2602" i="23"/>
  <c r="W2591" i="23"/>
  <c r="W2574" i="23"/>
  <c r="W2566" i="23"/>
  <c r="W2560" i="23"/>
  <c r="W2550" i="23"/>
  <c r="W2529" i="23"/>
  <c r="W2526" i="23"/>
  <c r="W2523" i="23"/>
  <c r="W2522" i="23"/>
  <c r="W2520" i="23"/>
  <c r="W2515" i="23"/>
  <c r="W2501" i="23"/>
  <c r="W2499" i="23"/>
  <c r="W2321" i="23"/>
  <c r="W2494" i="23"/>
  <c r="W2563" i="23"/>
  <c r="W2490" i="23"/>
  <c r="W2487" i="23"/>
  <c r="W2485" i="23"/>
  <c r="W2476" i="23"/>
  <c r="W2471" i="23"/>
  <c r="W2465" i="23"/>
  <c r="W2457" i="23"/>
  <c r="W2456" i="23"/>
  <c r="W2455" i="23"/>
  <c r="W2445" i="23"/>
  <c r="W2429" i="23"/>
  <c r="W2416" i="23"/>
  <c r="W2406" i="23"/>
  <c r="W2404" i="23"/>
  <c r="W2388" i="23"/>
  <c r="W2387" i="23"/>
  <c r="W2391" i="23"/>
  <c r="W2382" i="23"/>
  <c r="W2380" i="23"/>
  <c r="W2358" i="23"/>
  <c r="W2372" i="23"/>
  <c r="W2367" i="23"/>
  <c r="W2364" i="23"/>
  <c r="W2354" i="23"/>
  <c r="W2297" i="23"/>
  <c r="W2295" i="23"/>
  <c r="W2286" i="23"/>
  <c r="W2510" i="23"/>
  <c r="W2608" i="23"/>
  <c r="W2609" i="23"/>
  <c r="W2579" i="23"/>
  <c r="W2470" i="23"/>
  <c r="W2467" i="23"/>
  <c r="W2374" i="23"/>
  <c r="W2557" i="23"/>
  <c r="W2555" i="23"/>
  <c r="W2742" i="23"/>
  <c r="W2335" i="23"/>
  <c r="W2483" i="23"/>
  <c r="W2279" i="23"/>
  <c r="W2271" i="23"/>
  <c r="W2270" i="23"/>
  <c r="W2282" i="23"/>
  <c r="W2273" i="23"/>
  <c r="W2274" i="23"/>
  <c r="W2281" i="23"/>
  <c r="W2280" i="23"/>
  <c r="W2278" i="23"/>
  <c r="W2277" i="23"/>
  <c r="W2283" i="23"/>
  <c r="W2275" i="23"/>
  <c r="W2269" i="23"/>
  <c r="W2266" i="23"/>
  <c r="W2265" i="23"/>
  <c r="W2263" i="23"/>
  <c r="W2246" i="23"/>
  <c r="W2260" i="23"/>
  <c r="W2247" i="23"/>
  <c r="W2248" i="23"/>
  <c r="W2242" i="23"/>
  <c r="W2252" i="23"/>
  <c r="W2249" i="23"/>
  <c r="W2264" i="23"/>
  <c r="W2254" i="23"/>
  <c r="W2257" i="23"/>
  <c r="W2262" i="23"/>
  <c r="W2261" i="23"/>
  <c r="W2256" i="23"/>
  <c r="W2253" i="23"/>
  <c r="W2255" i="23"/>
  <c r="W2251" i="23"/>
  <c r="W2258" i="23"/>
  <c r="W2250" i="23"/>
  <c r="W2245" i="23"/>
  <c r="W2259" i="23"/>
  <c r="W2241" i="23"/>
  <c r="W2244" i="23"/>
  <c r="W2235" i="23"/>
  <c r="W2232" i="23"/>
  <c r="W2233" i="23"/>
  <c r="W2239" i="23"/>
  <c r="W2237" i="23"/>
  <c r="W2238" i="23"/>
  <c r="W2234" i="23"/>
  <c r="W2236" i="23"/>
  <c r="W2018" i="23"/>
  <c r="W2054" i="23"/>
  <c r="W2138" i="23"/>
  <c r="W2026" i="23"/>
  <c r="W1891" i="23"/>
  <c r="W1890" i="23"/>
  <c r="W2046" i="23"/>
  <c r="W2008" i="23"/>
  <c r="W2007" i="23"/>
  <c r="W2202" i="23"/>
  <c r="W1878" i="23"/>
  <c r="W2221" i="23"/>
  <c r="W2067" i="23"/>
  <c r="W2114" i="23"/>
  <c r="W1875" i="23"/>
  <c r="W2187" i="23"/>
  <c r="W1935" i="23"/>
  <c r="W2110" i="23"/>
  <c r="W2216" i="23"/>
  <c r="W2064" i="23"/>
  <c r="W2155" i="23"/>
  <c r="W2132" i="23"/>
  <c r="W2038" i="23"/>
  <c r="W2136" i="23"/>
  <c r="W2215" i="23"/>
  <c r="W2107" i="23"/>
  <c r="W2052" i="23"/>
  <c r="W2051" i="23"/>
  <c r="W2050" i="23"/>
  <c r="W2040" i="23"/>
  <c r="W1979" i="23"/>
  <c r="W2032" i="23"/>
  <c r="W1997" i="23"/>
  <c r="W1995" i="23"/>
  <c r="W1976" i="23"/>
  <c r="W2225" i="23"/>
  <c r="W1894" i="23"/>
  <c r="W2214" i="23"/>
  <c r="W2224" i="23"/>
  <c r="W2192" i="23"/>
  <c r="W2189" i="23"/>
  <c r="W2184" i="23"/>
  <c r="W2145" i="23"/>
  <c r="W2142" i="23"/>
  <c r="W1991" i="23"/>
  <c r="W2131" i="23"/>
  <c r="W2128" i="23"/>
  <c r="W2124" i="23"/>
  <c r="W2122" i="23"/>
  <c r="W2173" i="23"/>
  <c r="W1992" i="23"/>
  <c r="W2033" i="23"/>
  <c r="W2044" i="23"/>
  <c r="W2017" i="23"/>
  <c r="W2185" i="23"/>
  <c r="W2002" i="23"/>
  <c r="W2019" i="23"/>
  <c r="W2159" i="23"/>
  <c r="W1988" i="23"/>
  <c r="W1959" i="23"/>
  <c r="W1958" i="23"/>
  <c r="W2012" i="23"/>
  <c r="W2024" i="23"/>
  <c r="W1929" i="23"/>
  <c r="W1927" i="23"/>
  <c r="W2195" i="23"/>
  <c r="W1913" i="23"/>
  <c r="W2039" i="23"/>
  <c r="W2172" i="23"/>
  <c r="W2196" i="23"/>
  <c r="W2071" i="23"/>
  <c r="W2061" i="23"/>
  <c r="W1906" i="23"/>
  <c r="W1903" i="23"/>
  <c r="W1901" i="23"/>
  <c r="W1899" i="23"/>
  <c r="W2031" i="23"/>
  <c r="W1919" i="23"/>
  <c r="W2045" i="23"/>
  <c r="W2096" i="23"/>
  <c r="W2025" i="23"/>
  <c r="W1970" i="23"/>
  <c r="W1989" i="23"/>
  <c r="W2180" i="23"/>
  <c r="W1900" i="23"/>
  <c r="W1872" i="23"/>
  <c r="W1931" i="23"/>
  <c r="W1984" i="23"/>
  <c r="W1897" i="23"/>
  <c r="W2227" i="23"/>
  <c r="W1876" i="23"/>
  <c r="W2220" i="23"/>
  <c r="W2218" i="23"/>
  <c r="W2212" i="23"/>
  <c r="W2209" i="23"/>
  <c r="W2073" i="23"/>
  <c r="W2181" i="23"/>
  <c r="W2168" i="23"/>
  <c r="W2143" i="23"/>
  <c r="W2135" i="23"/>
  <c r="W2118" i="23"/>
  <c r="W2102" i="23"/>
  <c r="W2098" i="23"/>
  <c r="W2097" i="23"/>
  <c r="W2089" i="23"/>
  <c r="W2077" i="23"/>
  <c r="W2059" i="23"/>
  <c r="W2065" i="23"/>
  <c r="W2043" i="23"/>
  <c r="W2034" i="23"/>
  <c r="W1939" i="23"/>
  <c r="W2029" i="23"/>
  <c r="W2021" i="23"/>
  <c r="W1917" i="23"/>
  <c r="W2011" i="23"/>
  <c r="W2006" i="23"/>
  <c r="W1994" i="23"/>
  <c r="W1993" i="23"/>
  <c r="W1983" i="23"/>
  <c r="W1982" i="23"/>
  <c r="W2201" i="23"/>
  <c r="W1974" i="23"/>
  <c r="W1967" i="23"/>
  <c r="W1966" i="23"/>
  <c r="W1965" i="23"/>
  <c r="W2100" i="23"/>
  <c r="W2023" i="23"/>
  <c r="W2190" i="23"/>
  <c r="W1898" i="23"/>
  <c r="W1880" i="23"/>
  <c r="W2047" i="23"/>
  <c r="W1888" i="23"/>
  <c r="W2194" i="23"/>
  <c r="W1879" i="23"/>
  <c r="W2149" i="23"/>
  <c r="W1922" i="23"/>
  <c r="W2158" i="23"/>
  <c r="W2222" i="23"/>
  <c r="W2086" i="23"/>
  <c r="W2219" i="23"/>
  <c r="W2087" i="23"/>
  <c r="W2211" i="23"/>
  <c r="W2208" i="23"/>
  <c r="W2154" i="23"/>
  <c r="W2147" i="23"/>
  <c r="W2139" i="23"/>
  <c r="W2133" i="23"/>
  <c r="W2125" i="23"/>
  <c r="W2099" i="23"/>
  <c r="W2095" i="23"/>
  <c r="W2075" i="23"/>
  <c r="W2074" i="23"/>
  <c r="W2069" i="23"/>
  <c r="W2165" i="23"/>
  <c r="W2049" i="23"/>
  <c r="W2094" i="23"/>
  <c r="W2030" i="23"/>
  <c r="W2010" i="23"/>
  <c r="W2009" i="23"/>
  <c r="W2001" i="23"/>
  <c r="W1998" i="23"/>
  <c r="W1985" i="23"/>
  <c r="W1975" i="23"/>
  <c r="W1964" i="23"/>
  <c r="W1920" i="23"/>
  <c r="W1950" i="23"/>
  <c r="W1915" i="23"/>
  <c r="W1907" i="23"/>
  <c r="W2056" i="23"/>
  <c r="W2036" i="23"/>
  <c r="W2226" i="23"/>
  <c r="W1882" i="23"/>
  <c r="W2167" i="23"/>
  <c r="W2093" i="23"/>
  <c r="W2204" i="23"/>
  <c r="W2217" i="23"/>
  <c r="W2022" i="23"/>
  <c r="W2213" i="23"/>
  <c r="W2207" i="23"/>
  <c r="W2203" i="23"/>
  <c r="W2206" i="23"/>
  <c r="W1910" i="23"/>
  <c r="W2183" i="23"/>
  <c r="W2177" i="23"/>
  <c r="W2170" i="23"/>
  <c r="W1954" i="23"/>
  <c r="W2153" i="23"/>
  <c r="W2157" i="23"/>
  <c r="W2119" i="23"/>
  <c r="W2113" i="23"/>
  <c r="W2112" i="23"/>
  <c r="W2111" i="23"/>
  <c r="W1934" i="23"/>
  <c r="W2108" i="23"/>
  <c r="W1955" i="23"/>
  <c r="W2081" i="23"/>
  <c r="W2079" i="23"/>
  <c r="W2078" i="23"/>
  <c r="W2068" i="23"/>
  <c r="W1952" i="23"/>
  <c r="W2020" i="23"/>
  <c r="W2014" i="23"/>
  <c r="W2140" i="23"/>
  <c r="W1996" i="23"/>
  <c r="W2162" i="23"/>
  <c r="W1986" i="23"/>
  <c r="W1980" i="23"/>
  <c r="W1977" i="23"/>
  <c r="W1946" i="23"/>
  <c r="W1971" i="23"/>
  <c r="W1960" i="23"/>
  <c r="W1945" i="23"/>
  <c r="W1956" i="23"/>
  <c r="W2003" i="23"/>
  <c r="W2058" i="23"/>
  <c r="W1941" i="23"/>
  <c r="W1940" i="23"/>
  <c r="W1938" i="23"/>
  <c r="W1948" i="23"/>
  <c r="W1937" i="23"/>
  <c r="W1936" i="23"/>
  <c r="W1932" i="23"/>
  <c r="W1928" i="23"/>
  <c r="W1926" i="23"/>
  <c r="W1909" i="23"/>
  <c r="W1947" i="23"/>
  <c r="W1881" i="23"/>
  <c r="W1981" i="23"/>
  <c r="W2121" i="23"/>
  <c r="W1912" i="23"/>
  <c r="W1930" i="23"/>
  <c r="W2080" i="23"/>
  <c r="W2115" i="23"/>
  <c r="W2130" i="23"/>
  <c r="W2161" i="23"/>
  <c r="W2210" i="23"/>
  <c r="W2193" i="23"/>
  <c r="W2186" i="23"/>
  <c r="W2223" i="23"/>
  <c r="W2152" i="23"/>
  <c r="W2151" i="23"/>
  <c r="W2070" i="23"/>
  <c r="W2120" i="23"/>
  <c r="W1953" i="23"/>
  <c r="W2106" i="23"/>
  <c r="W2134" i="23"/>
  <c r="W1999" i="23"/>
  <c r="W2092" i="23"/>
  <c r="W2091" i="23"/>
  <c r="W2082" i="23"/>
  <c r="W2053" i="23"/>
  <c r="W2160" i="23"/>
  <c r="W2166" i="23"/>
  <c r="W2156" i="23"/>
  <c r="W2027" i="23"/>
  <c r="W2174" i="23"/>
  <c r="W2141" i="23"/>
  <c r="W1957" i="23"/>
  <c r="W1924" i="23"/>
  <c r="W1933" i="23"/>
  <c r="W1911" i="23"/>
  <c r="W2171" i="23"/>
  <c r="W1914" i="23"/>
  <c r="W2037" i="23"/>
  <c r="W1905" i="23"/>
  <c r="W1904" i="23"/>
  <c r="W2129" i="23"/>
  <c r="W1896" i="23"/>
  <c r="W1892" i="23"/>
  <c r="W1886" i="23"/>
  <c r="W1884" i="23"/>
  <c r="W2200" i="23"/>
  <c r="W2199" i="23"/>
  <c r="W2116" i="23"/>
  <c r="W2117" i="23"/>
  <c r="W2083" i="23"/>
  <c r="W2175" i="23"/>
  <c r="W1883" i="23"/>
  <c r="W1978" i="23"/>
  <c r="W2205" i="23"/>
  <c r="W2176" i="23"/>
  <c r="W2178" i="23"/>
  <c r="W2182" i="23"/>
  <c r="W1987" i="23"/>
  <c r="W2148" i="23"/>
  <c r="W2144" i="23"/>
  <c r="W2076" i="23"/>
  <c r="W2126" i="23"/>
  <c r="W2109" i="23"/>
  <c r="W2101" i="23"/>
  <c r="W2164" i="23"/>
  <c r="W1962" i="23"/>
  <c r="W2005" i="23"/>
  <c r="W1944" i="23"/>
  <c r="W2013" i="23"/>
  <c r="W2090" i="23"/>
  <c r="W1916" i="23"/>
  <c r="W2169" i="23"/>
  <c r="W2004" i="23"/>
  <c r="W2163" i="23"/>
  <c r="W1968" i="23"/>
  <c r="W2063" i="23"/>
  <c r="W2035" i="23"/>
  <c r="W2062" i="23"/>
  <c r="W2015" i="23"/>
  <c r="W2084" i="23"/>
  <c r="W1893" i="23"/>
  <c r="W1873" i="23"/>
  <c r="W2088" i="23"/>
  <c r="W1963" i="23"/>
  <c r="W1943" i="23"/>
  <c r="W1972" i="23"/>
  <c r="W1942" i="23"/>
  <c r="W1918" i="23"/>
  <c r="W1925" i="23"/>
  <c r="W2048" i="23"/>
  <c r="W1949" i="23"/>
  <c r="W1908" i="23"/>
  <c r="W2060" i="23"/>
  <c r="W2042" i="23"/>
  <c r="W1969" i="23"/>
  <c r="W1921" i="23"/>
  <c r="W1887" i="23"/>
  <c r="W1889" i="23"/>
  <c r="W1885" i="23"/>
  <c r="W2137" i="23"/>
  <c r="W1951" i="23"/>
  <c r="W2103" i="23"/>
  <c r="W1877" i="23"/>
  <c r="W1902" i="23"/>
  <c r="W2188" i="23"/>
  <c r="W2146" i="23"/>
  <c r="W2041" i="23"/>
  <c r="W2198" i="23"/>
  <c r="W2057" i="23"/>
  <c r="W2179" i="23"/>
  <c r="W2000" i="23"/>
  <c r="W1895" i="23"/>
  <c r="W2127" i="23"/>
  <c r="W2150" i="23"/>
  <c r="W2072" i="23"/>
  <c r="W1874" i="23"/>
  <c r="W2028" i="23"/>
  <c r="W2104" i="23"/>
  <c r="W1973" i="23"/>
  <c r="W2123" i="23"/>
  <c r="W1961" i="23"/>
  <c r="W2055" i="23"/>
  <c r="W2066" i="23"/>
  <c r="W2197" i="23"/>
  <c r="W1990" i="23"/>
  <c r="W2016" i="23"/>
  <c r="W2105" i="23"/>
  <c r="W2085" i="23"/>
  <c r="W2191" i="23"/>
  <c r="W1923" i="23"/>
  <c r="W1868" i="23"/>
  <c r="W1866" i="23"/>
  <c r="W1867" i="23"/>
  <c r="W1870" i="23"/>
  <c r="W1871" i="23"/>
  <c r="W1865" i="23"/>
  <c r="W1869" i="23"/>
  <c r="W1864" i="23"/>
  <c r="W1863" i="23"/>
  <c r="W1862" i="23"/>
  <c r="W1860" i="23"/>
  <c r="W1857" i="23"/>
  <c r="W1858" i="23"/>
  <c r="W1859" i="23"/>
  <c r="W1861" i="23"/>
  <c r="W1837" i="23"/>
  <c r="W1831" i="23"/>
  <c r="W1842" i="23"/>
  <c r="W1836" i="23"/>
  <c r="W1835" i="23"/>
  <c r="W1844" i="23"/>
  <c r="W1839" i="23"/>
  <c r="W1847" i="23"/>
  <c r="W1846" i="23"/>
  <c r="W1843" i="23"/>
  <c r="W1834" i="23"/>
  <c r="W1852" i="23"/>
  <c r="W1854" i="23"/>
  <c r="W1833" i="23"/>
  <c r="W1840" i="23"/>
  <c r="W1841" i="23"/>
  <c r="W1848" i="23"/>
  <c r="W1850" i="23"/>
  <c r="W1853" i="23"/>
  <c r="W1849" i="23"/>
  <c r="W1838" i="23"/>
  <c r="W1845" i="23"/>
  <c r="W1832" i="23"/>
  <c r="W1855" i="23"/>
  <c r="W1851" i="23"/>
  <c r="W1830" i="23"/>
  <c r="W1818" i="23"/>
  <c r="W1819" i="23"/>
  <c r="W1825" i="23"/>
  <c r="W1820" i="23"/>
  <c r="W1821" i="23"/>
  <c r="W1822" i="23"/>
  <c r="W1816" i="23"/>
  <c r="W1828" i="23"/>
  <c r="W1824" i="23"/>
  <c r="W1827" i="23"/>
  <c r="W1826" i="23"/>
  <c r="W1823" i="23"/>
  <c r="W1817" i="23"/>
  <c r="W1490" i="23"/>
  <c r="W1553" i="23"/>
  <c r="W1702" i="23"/>
  <c r="W1604" i="23"/>
  <c r="W1619" i="23"/>
  <c r="W1737" i="23"/>
  <c r="W1682" i="23"/>
  <c r="W1486" i="23"/>
  <c r="W1530" i="23"/>
  <c r="W1701" i="23"/>
  <c r="W1605" i="23"/>
  <c r="W1689" i="23"/>
  <c r="W1645" i="23"/>
  <c r="W1514" i="23"/>
  <c r="W1690" i="23"/>
  <c r="W1713" i="23"/>
  <c r="W1465" i="23"/>
  <c r="W1739" i="23"/>
  <c r="W1639" i="23"/>
  <c r="W1519" i="23"/>
  <c r="W1672" i="23"/>
  <c r="W1541" i="23"/>
  <c r="W1488" i="23"/>
  <c r="W1483" i="23"/>
  <c r="W1767" i="23"/>
  <c r="W1646" i="23"/>
  <c r="W1650" i="23"/>
  <c r="W1796" i="23"/>
  <c r="W1793" i="23"/>
  <c r="W1792" i="23"/>
  <c r="W1467" i="23"/>
  <c r="W1769" i="23"/>
  <c r="W1468" i="23"/>
  <c r="W1735" i="23"/>
  <c r="W1757" i="23"/>
  <c r="W1756" i="23"/>
  <c r="W1761" i="23"/>
  <c r="W1741" i="23"/>
  <c r="W1556" i="23"/>
  <c r="W1723" i="23"/>
  <c r="W1732" i="23"/>
  <c r="W1731" i="23"/>
  <c r="W1797" i="23"/>
  <c r="W1705" i="23"/>
  <c r="W1671" i="23"/>
  <c r="W1703" i="23"/>
  <c r="W1631" i="23"/>
  <c r="W1653" i="23"/>
  <c r="W1474" i="23"/>
  <c r="W1685" i="23"/>
  <c r="W1678" i="23"/>
  <c r="W1805" i="23"/>
  <c r="W1629" i="23"/>
  <c r="W1622" i="23"/>
  <c r="W1614" i="23"/>
  <c r="W1613" i="23"/>
  <c r="W1598" i="23"/>
  <c r="W1473" i="23"/>
  <c r="W1683" i="23"/>
  <c r="W1594" i="23"/>
  <c r="W1586" i="23"/>
  <c r="W1583" i="23"/>
  <c r="W1582" i="23"/>
  <c r="W1759" i="23"/>
  <c r="W1571" i="23"/>
  <c r="W1745" i="23"/>
  <c r="W1561" i="23"/>
  <c r="W1547" i="23"/>
  <c r="W1628" i="23"/>
  <c r="W1537" i="23"/>
  <c r="W1781" i="23"/>
  <c r="W1516" i="23"/>
  <c r="W1746" i="23"/>
  <c r="W1504" i="23"/>
  <c r="W1502" i="23"/>
  <c r="W1499" i="23"/>
  <c r="W1498" i="23"/>
  <c r="W1615" i="23"/>
  <c r="W1546" i="23"/>
  <c r="W1507" i="23"/>
  <c r="W1616" i="23"/>
  <c r="W1617" i="23"/>
  <c r="W1721" i="23"/>
  <c r="W1491" i="23"/>
  <c r="W1470" i="23"/>
  <c r="W1699" i="23"/>
  <c r="W1599" i="23"/>
  <c r="W1640" i="23"/>
  <c r="W1780" i="23"/>
  <c r="W1679" i="23"/>
  <c r="W1636" i="23"/>
  <c r="W1521" i="23"/>
  <c r="W1762" i="23"/>
  <c r="W1495" i="23"/>
  <c r="W1503" i="23"/>
  <c r="W1497" i="23"/>
  <c r="W1494" i="23"/>
  <c r="W1505" i="23"/>
  <c r="W1593" i="23"/>
  <c r="W1591" i="23"/>
  <c r="W1710" i="23"/>
  <c r="W1765" i="23"/>
  <c r="W1693" i="23"/>
  <c r="W1641" i="23"/>
  <c r="W1475" i="23"/>
  <c r="W1520" i="23"/>
  <c r="W1560" i="23"/>
  <c r="W1730" i="23"/>
  <c r="W1738" i="23"/>
  <c r="W1563" i="23"/>
  <c r="W1813" i="23"/>
  <c r="W1787" i="23"/>
  <c r="W1720" i="23"/>
  <c r="W1535" i="23"/>
  <c r="W1752" i="23"/>
  <c r="W1814" i="23"/>
  <c r="W1768" i="23"/>
  <c r="W1771" i="23"/>
  <c r="W1766" i="23"/>
  <c r="W1588" i="23"/>
  <c r="W1651" i="23"/>
  <c r="W1764" i="23"/>
  <c r="W1772" i="23"/>
  <c r="W1543" i="23"/>
  <c r="W1717" i="23"/>
  <c r="W1716" i="23"/>
  <c r="W1715" i="23"/>
  <c r="W1714" i="23"/>
  <c r="W1696" i="23"/>
  <c r="W1686" i="23"/>
  <c r="W1643" i="23"/>
  <c r="W1630" i="23"/>
  <c r="W1621" i="23"/>
  <c r="W1538" i="23"/>
  <c r="W1589" i="23"/>
  <c r="W1581" i="23"/>
  <c r="W1567" i="23"/>
  <c r="W1562" i="23"/>
  <c r="W1534" i="23"/>
  <c r="W1523" i="23"/>
  <c r="W1511" i="23"/>
  <c r="W1509" i="23"/>
  <c r="W1496" i="23"/>
  <c r="W1758" i="23"/>
  <c r="W1484" i="23"/>
  <c r="W1480" i="23"/>
  <c r="W1476" i="23"/>
  <c r="W1471" i="23"/>
  <c r="W1558" i="23"/>
  <c r="W1776" i="23"/>
  <c r="W1554" i="23"/>
  <c r="W1555" i="23"/>
  <c r="W1545" i="23"/>
  <c r="W1510" i="23"/>
  <c r="W1673" i="23"/>
  <c r="W1774" i="23"/>
  <c r="W1773" i="23"/>
  <c r="W1811" i="23"/>
  <c r="W1799" i="23"/>
  <c r="W1798" i="23"/>
  <c r="W1795" i="23"/>
  <c r="W1750" i="23"/>
  <c r="W1790" i="23"/>
  <c r="W1786" i="23"/>
  <c r="W1760" i="23"/>
  <c r="W1740" i="23"/>
  <c r="W1725" i="23"/>
  <c r="W1718" i="23"/>
  <c r="W1634" i="23"/>
  <c r="W1539" i="23"/>
  <c r="W1743" i="23"/>
  <c r="W1694" i="23"/>
  <c r="W1704" i="23"/>
  <c r="W1566" i="23"/>
  <c r="W1804" i="23"/>
  <c r="W1466" i="23"/>
  <c r="W1492" i="23"/>
  <c r="W1691" i="23"/>
  <c r="W1527" i="23"/>
  <c r="W1697" i="23"/>
  <c r="W1657" i="23"/>
  <c r="W1565" i="23"/>
  <c r="W1677" i="23"/>
  <c r="W1676" i="23"/>
  <c r="W1623" i="23"/>
  <c r="W1612" i="23"/>
  <c r="W1611" i="23"/>
  <c r="W1744" i="23"/>
  <c r="W1610" i="23"/>
  <c r="W1779" i="23"/>
  <c r="W1606" i="23"/>
  <c r="W1727" i="23"/>
  <c r="W1540" i="23"/>
  <c r="W1508" i="23"/>
  <c r="W1477" i="23"/>
  <c r="W1603" i="23"/>
  <c r="W1531" i="23"/>
  <c r="W1529" i="23"/>
  <c r="W1602" i="23"/>
  <c r="W1755" i="23"/>
  <c r="W1601" i="23"/>
  <c r="W1600" i="23"/>
  <c r="W1754" i="23"/>
  <c r="W1595" i="23"/>
  <c r="W1584" i="23"/>
  <c r="W1747" i="23"/>
  <c r="W1576" i="23"/>
  <c r="W1564" i="23"/>
  <c r="W1557" i="23"/>
  <c r="W1548" i="23"/>
  <c r="W1579" i="23"/>
  <c r="W1522" i="23"/>
  <c r="W1512" i="23"/>
  <c r="W1485" i="23"/>
  <c r="W1482" i="23"/>
  <c r="W1568" i="23"/>
  <c r="W1659" i="23"/>
  <c r="W1573" i="23"/>
  <c r="W1638" i="23"/>
  <c r="W1775" i="23"/>
  <c r="W1674" i="23"/>
  <c r="W1469" i="23"/>
  <c r="W1637" i="23"/>
  <c r="W1777" i="23"/>
  <c r="W1656" i="23"/>
  <c r="W1770" i="23"/>
  <c r="W1624" i="23"/>
  <c r="W1751" i="23"/>
  <c r="W1528" i="23"/>
  <c r="W1733" i="23"/>
  <c r="W1807" i="23"/>
  <c r="W1808" i="23"/>
  <c r="W1806" i="23"/>
  <c r="W1801" i="23"/>
  <c r="W1748" i="23"/>
  <c r="W1791" i="23"/>
  <c r="W1789" i="23"/>
  <c r="W1788" i="23"/>
  <c r="W1625" i="23"/>
  <c r="W1665" i="23"/>
  <c r="W1670" i="23"/>
  <c r="W1763" i="23"/>
  <c r="W1525" i="23"/>
  <c r="W1736" i="23"/>
  <c r="W1712" i="23"/>
  <c r="W1711" i="23"/>
  <c r="W1700" i="23"/>
  <c r="W1580" i="23"/>
  <c r="W1753" i="23"/>
  <c r="W1698" i="23"/>
  <c r="W1695" i="23"/>
  <c r="W1684" i="23"/>
  <c r="W1675" i="23"/>
  <c r="W1668" i="23"/>
  <c r="W1667" i="23"/>
  <c r="W1666" i="23"/>
  <c r="W1664" i="23"/>
  <c r="W1662" i="23"/>
  <c r="W1663" i="23"/>
  <c r="W1661" i="23"/>
  <c r="W1660" i="23"/>
  <c r="W1649" i="23"/>
  <c r="W1648" i="23"/>
  <c r="W1669" i="23"/>
  <c r="W1481" i="23"/>
  <c r="W1575" i="23"/>
  <c r="W1794" i="23"/>
  <c r="W1632" i="23"/>
  <c r="W1633" i="23"/>
  <c r="W1626" i="23"/>
  <c r="W1620" i="23"/>
  <c r="W1609" i="23"/>
  <c r="W1489" i="23"/>
  <c r="W1724" i="23"/>
  <c r="W1590" i="23"/>
  <c r="W1587" i="23"/>
  <c r="W1585" i="23"/>
  <c r="W1526" i="23"/>
  <c r="W1493" i="23"/>
  <c r="W1551" i="23"/>
  <c r="W1549" i="23"/>
  <c r="W1542" i="23"/>
  <c r="W1533" i="23"/>
  <c r="W1524" i="23"/>
  <c r="W1515" i="23"/>
  <c r="W1501" i="23"/>
  <c r="W1749" i="23"/>
  <c r="W1487" i="23"/>
  <c r="W1681" i="23"/>
  <c r="W1472" i="23"/>
  <c r="W1635" i="23"/>
  <c r="W1654" i="23"/>
  <c r="W1550" i="23"/>
  <c r="W1652" i="23"/>
  <c r="W1574" i="23"/>
  <c r="W1642" i="23"/>
  <c r="W1810" i="23"/>
  <c r="W1812" i="23"/>
  <c r="W1809" i="23"/>
  <c r="W1784" i="23"/>
  <c r="W1802" i="23"/>
  <c r="W1734" i="23"/>
  <c r="W1742" i="23"/>
  <c r="W1729" i="23"/>
  <c r="W1726" i="23"/>
  <c r="W1719" i="23"/>
  <c r="W1785" i="23"/>
  <c r="W1592" i="23"/>
  <c r="W1709" i="23"/>
  <c r="W1708" i="23"/>
  <c r="W1707" i="23"/>
  <c r="W1577" i="23"/>
  <c r="W1517" i="23"/>
  <c r="W1692" i="23"/>
  <c r="W1687" i="23"/>
  <c r="W1782" i="23"/>
  <c r="W1706" i="23"/>
  <c r="W1680" i="23"/>
  <c r="W1658" i="23"/>
  <c r="W1655" i="23"/>
  <c r="W1800" i="23"/>
  <c r="W1647" i="23"/>
  <c r="W1644" i="23"/>
  <c r="W1618" i="23"/>
  <c r="W1608" i="23"/>
  <c r="W1596" i="23"/>
  <c r="W1607" i="23"/>
  <c r="W1778" i="23"/>
  <c r="W1572" i="23"/>
  <c r="W1597" i="23"/>
  <c r="W1578" i="23"/>
  <c r="W1570" i="23"/>
  <c r="W1569" i="23"/>
  <c r="W1536" i="23"/>
  <c r="W1513" i="23"/>
  <c r="W1506" i="23"/>
  <c r="W1500" i="23"/>
  <c r="W1783" i="23"/>
  <c r="W1803" i="23"/>
  <c r="W1518" i="23"/>
  <c r="W1544" i="23"/>
  <c r="W1559" i="23"/>
  <c r="W1532" i="23"/>
  <c r="W1722" i="23"/>
  <c r="W1688" i="23"/>
  <c r="W1627" i="23"/>
  <c r="W1552" i="23"/>
  <c r="W1458" i="23"/>
  <c r="W1459" i="23"/>
  <c r="W1461" i="23"/>
  <c r="W1463" i="23"/>
  <c r="W1460" i="23"/>
  <c r="W1464" i="23"/>
  <c r="W1462" i="23"/>
  <c r="W1457" i="23"/>
  <c r="W1454" i="23"/>
  <c r="W1455" i="23"/>
  <c r="W1449" i="23"/>
  <c r="W1440" i="23"/>
  <c r="W1450" i="23"/>
  <c r="W1443" i="23"/>
  <c r="W1446" i="23"/>
  <c r="W1451" i="23"/>
  <c r="W1448" i="23"/>
  <c r="W1453" i="23"/>
  <c r="W1444" i="23"/>
  <c r="W1442" i="23"/>
  <c r="W1441" i="23"/>
  <c r="W320" i="23"/>
  <c r="W1445" i="23"/>
  <c r="W1452" i="23"/>
  <c r="W1447" i="23"/>
  <c r="W1432" i="23"/>
  <c r="W1438" i="23"/>
  <c r="W1428" i="23"/>
  <c r="W1427" i="23"/>
  <c r="W1434" i="23"/>
  <c r="W1431" i="23"/>
  <c r="W1424" i="23"/>
  <c r="W1436" i="23"/>
  <c r="W1426" i="23"/>
  <c r="W1429" i="23"/>
  <c r="W1425" i="23"/>
  <c r="W1435" i="23"/>
  <c r="W1430" i="23"/>
  <c r="W1437" i="23"/>
  <c r="W1094" i="23"/>
  <c r="W1194" i="23"/>
  <c r="W1130" i="23"/>
  <c r="W1377" i="23"/>
  <c r="W1098" i="23"/>
  <c r="W1218" i="23"/>
  <c r="W1219" i="23"/>
  <c r="W1342" i="23"/>
  <c r="W1303" i="23"/>
  <c r="W1074" i="23"/>
  <c r="W1060" i="23"/>
  <c r="W1306" i="23"/>
  <c r="W1195" i="23"/>
  <c r="W1312" i="23"/>
  <c r="W1030" i="23"/>
  <c r="W1351" i="23"/>
  <c r="W1395" i="23"/>
  <c r="W1105" i="23"/>
  <c r="W1318" i="23"/>
  <c r="W1270" i="23"/>
  <c r="W1264" i="23"/>
  <c r="W1159" i="23"/>
  <c r="W1066" i="23"/>
  <c r="W1084" i="23"/>
  <c r="W1212" i="23"/>
  <c r="W1301" i="23"/>
  <c r="W1058" i="23"/>
  <c r="W1353" i="23"/>
  <c r="W1175" i="23"/>
  <c r="W1406" i="23"/>
  <c r="W1338" i="23"/>
  <c r="W1139" i="23"/>
  <c r="W1399" i="23"/>
  <c r="W1221" i="23"/>
  <c r="W1068" i="23"/>
  <c r="W1222" i="23"/>
  <c r="W1251" i="23"/>
  <c r="W1352" i="23"/>
  <c r="W1400" i="23"/>
  <c r="W1122" i="23"/>
  <c r="W1123" i="23"/>
  <c r="W1183" i="23"/>
  <c r="W1404" i="23"/>
  <c r="W1089" i="23"/>
  <c r="W1184" i="23"/>
  <c r="W1088" i="23"/>
  <c r="W1231" i="23"/>
  <c r="W1186" i="23"/>
  <c r="W1179" i="23"/>
  <c r="W1164" i="23"/>
  <c r="W1144" i="23"/>
  <c r="W1135" i="23"/>
  <c r="W1133" i="23"/>
  <c r="W1049" i="23"/>
  <c r="W1355" i="23"/>
  <c r="W1414" i="23"/>
  <c r="W1358" i="23"/>
  <c r="W1393" i="23"/>
  <c r="W1389" i="23"/>
  <c r="W1376" i="23"/>
  <c r="W1339" i="23"/>
  <c r="W1337" i="23"/>
  <c r="W1148" i="23"/>
  <c r="W1309" i="23"/>
  <c r="W1188" i="23"/>
  <c r="W1302" i="23"/>
  <c r="W1330" i="23"/>
  <c r="W1273" i="23"/>
  <c r="W1253" i="23"/>
  <c r="W1220" i="23"/>
  <c r="W1149" i="23"/>
  <c r="W1092" i="23"/>
  <c r="W1204" i="23"/>
  <c r="W1155" i="23"/>
  <c r="W1364" i="23"/>
  <c r="W1198" i="23"/>
  <c r="W1381" i="23"/>
  <c r="W1091" i="23"/>
  <c r="W1067" i="23"/>
  <c r="W1380" i="23"/>
  <c r="W1420" i="23"/>
  <c r="W1419" i="23"/>
  <c r="W1405" i="23"/>
  <c r="W1241" i="23"/>
  <c r="W1382" i="23"/>
  <c r="W1322" i="23"/>
  <c r="W1321" i="23"/>
  <c r="W1043" i="23"/>
  <c r="W1055" i="23"/>
  <c r="W1127" i="23"/>
  <c r="W1080" i="23"/>
  <c r="W1021" i="23"/>
  <c r="W1081" i="23"/>
  <c r="W1269" i="23"/>
  <c r="W1131" i="23"/>
  <c r="W1278" i="23"/>
  <c r="W1023" i="23"/>
  <c r="W1022" i="23"/>
  <c r="W1034" i="23"/>
  <c r="W1033" i="23"/>
  <c r="W1189" i="23"/>
  <c r="W1356" i="23"/>
  <c r="W1357" i="23"/>
  <c r="W1361" i="23"/>
  <c r="W1360" i="23"/>
  <c r="W1396" i="23"/>
  <c r="W1247" i="23"/>
  <c r="W1125" i="23"/>
  <c r="W1057" i="23"/>
  <c r="W1236" i="23"/>
  <c r="W1227" i="23"/>
  <c r="W1082" i="23"/>
  <c r="W1024" i="23"/>
  <c r="W1205" i="23"/>
  <c r="W1036" i="23"/>
  <c r="W1132" i="23"/>
  <c r="W1336" i="23"/>
  <c r="W1326" i="23"/>
  <c r="W1320" i="23"/>
  <c r="W1316" i="23"/>
  <c r="W1317" i="23"/>
  <c r="W1314" i="23"/>
  <c r="W1310" i="23"/>
  <c r="W1307" i="23"/>
  <c r="W1300" i="23"/>
  <c r="W1385" i="23"/>
  <c r="W1260" i="23"/>
  <c r="W1237" i="23"/>
  <c r="W1234" i="23"/>
  <c r="W1359" i="23"/>
  <c r="W1230" i="23"/>
  <c r="W1280" i="23"/>
  <c r="W1216" i="23"/>
  <c r="W1209" i="23"/>
  <c r="W1206" i="23"/>
  <c r="W1178" i="23"/>
  <c r="W1343" i="23"/>
  <c r="W1171" i="23"/>
  <c r="W1169" i="23"/>
  <c r="W1101" i="23"/>
  <c r="W1166" i="23"/>
  <c r="W1165" i="23"/>
  <c r="W1157" i="23"/>
  <c r="W1156" i="23"/>
  <c r="W1150" i="23"/>
  <c r="W1025" i="23"/>
  <c r="W1226" i="23"/>
  <c r="W1154" i="23"/>
  <c r="W1153" i="23"/>
  <c r="W1083" i="23"/>
  <c r="W1162" i="23"/>
  <c r="W1071" i="23"/>
  <c r="W1103" i="23"/>
  <c r="W1054" i="23"/>
  <c r="W1051" i="23"/>
  <c r="W1046" i="23"/>
  <c r="W1045" i="23"/>
  <c r="W1040" i="23"/>
  <c r="W1035" i="23"/>
  <c r="W1388" i="23"/>
  <c r="W1102" i="23"/>
  <c r="W1028" i="23"/>
  <c r="W1047" i="23"/>
  <c r="W1242" i="23"/>
  <c r="W1277" i="23"/>
  <c r="W1059" i="23"/>
  <c r="W1365" i="23"/>
  <c r="W1240" i="23"/>
  <c r="W1079" i="23"/>
  <c r="W1275" i="23"/>
  <c r="W1333" i="23"/>
  <c r="W1334" i="23"/>
  <c r="W1176" i="23"/>
  <c r="W1416" i="23"/>
  <c r="W1411" i="23"/>
  <c r="W1116" i="23"/>
  <c r="W1398" i="23"/>
  <c r="W1397" i="23"/>
  <c r="W1383" i="23"/>
  <c r="W1254" i="23"/>
  <c r="W1244" i="23"/>
  <c r="W1375" i="23"/>
  <c r="W1276" i="23"/>
  <c r="W1373" i="23"/>
  <c r="W1341" i="23"/>
  <c r="W1340" i="23"/>
  <c r="W1146" i="23"/>
  <c r="W1128" i="23"/>
  <c r="W1243" i="23"/>
  <c r="W1147" i="23"/>
  <c r="W1185" i="23"/>
  <c r="W1325" i="23"/>
  <c r="W1319" i="23"/>
  <c r="W1193" i="23"/>
  <c r="W1344" i="23"/>
  <c r="W1413" i="23"/>
  <c r="W1121" i="23"/>
  <c r="W1295" i="23"/>
  <c r="W1292" i="23"/>
  <c r="W1290" i="23"/>
  <c r="W1285" i="23"/>
  <c r="W1272" i="23"/>
  <c r="W1267" i="23"/>
  <c r="W1266" i="23"/>
  <c r="W1256" i="23"/>
  <c r="W1346" i="23"/>
  <c r="W1217" i="23"/>
  <c r="W1208" i="23"/>
  <c r="W1100" i="23"/>
  <c r="W1192" i="23"/>
  <c r="W1191" i="23"/>
  <c r="W1187" i="23"/>
  <c r="W1387" i="23"/>
  <c r="W1161" i="23"/>
  <c r="W1152" i="23"/>
  <c r="W1142" i="23"/>
  <c r="W1141" i="23"/>
  <c r="W1203" i="23"/>
  <c r="W1136" i="23"/>
  <c r="W1134" i="23"/>
  <c r="W1106" i="23"/>
  <c r="W1129" i="23"/>
  <c r="W1126" i="23"/>
  <c r="W1087" i="23"/>
  <c r="W1117" i="23"/>
  <c r="W1076" i="23"/>
  <c r="W1072" i="23"/>
  <c r="W1063" i="23"/>
  <c r="W1061" i="23"/>
  <c r="W1050" i="23"/>
  <c r="W1044" i="23"/>
  <c r="W1037" i="23"/>
  <c r="W1032" i="23"/>
  <c r="W1214" i="23"/>
  <c r="W1371" i="23"/>
  <c r="W1180" i="23"/>
  <c r="W1374" i="23"/>
  <c r="W1078" i="23"/>
  <c r="W1286" i="23"/>
  <c r="W1279" i="23"/>
  <c r="W1271" i="23"/>
  <c r="W1384" i="23"/>
  <c r="W1408" i="23"/>
  <c r="W1124" i="23"/>
  <c r="W1177" i="23"/>
  <c r="W1170" i="23"/>
  <c r="W1119" i="23"/>
  <c r="W1215" i="23"/>
  <c r="W1210" i="23"/>
  <c r="W1113" i="23"/>
  <c r="W1379" i="23"/>
  <c r="W1350" i="23"/>
  <c r="W1354" i="23"/>
  <c r="W1109" i="23"/>
  <c r="W1308" i="23"/>
  <c r="W1197" i="23"/>
  <c r="W1196" i="23"/>
  <c r="W1114" i="23"/>
  <c r="W1252" i="23"/>
  <c r="W1145" i="23"/>
  <c r="W1327" i="23"/>
  <c r="W1233" i="23"/>
  <c r="W1232" i="23"/>
  <c r="W1225" i="23"/>
  <c r="W1246" i="23"/>
  <c r="W1245" i="23"/>
  <c r="W1190" i="23"/>
  <c r="W1201" i="23"/>
  <c r="W1053" i="23"/>
  <c r="W1298" i="23"/>
  <c r="W1304" i="23"/>
  <c r="W1070" i="23"/>
  <c r="W1417" i="23"/>
  <c r="W1433" i="23"/>
  <c r="W1366" i="23"/>
  <c r="W1172" i="23"/>
  <c r="W1265" i="23"/>
  <c r="W1293" i="23"/>
  <c r="W1289" i="23"/>
  <c r="W1288" i="23"/>
  <c r="W1108" i="23"/>
  <c r="W1111" i="23"/>
  <c r="W1115" i="23"/>
  <c r="W1052" i="23"/>
  <c r="W1048" i="23"/>
  <c r="W1031" i="23"/>
  <c r="W1167" i="23"/>
  <c r="W1386" i="23"/>
  <c r="W1258" i="23"/>
  <c r="W1085" i="23"/>
  <c r="W1228" i="23"/>
  <c r="W1257" i="23"/>
  <c r="W1407" i="23"/>
  <c r="W1173" i="23"/>
  <c r="W1090" i="23"/>
  <c r="W1174" i="23"/>
  <c r="W1207" i="23"/>
  <c r="W1086" i="23"/>
  <c r="W1422" i="23"/>
  <c r="W1421" i="23"/>
  <c r="W1282" i="23"/>
  <c r="W1163" i="23"/>
  <c r="W1329" i="23"/>
  <c r="W1423" i="23"/>
  <c r="W1369" i="23"/>
  <c r="W1415" i="23"/>
  <c r="W1410" i="23"/>
  <c r="W1202" i="23"/>
  <c r="W1324" i="23"/>
  <c r="W1137" i="23"/>
  <c r="W1323" i="23"/>
  <c r="W1104" i="23"/>
  <c r="W1099" i="23"/>
  <c r="W1402" i="23"/>
  <c r="W1401" i="23"/>
  <c r="W1118" i="23"/>
  <c r="W1296" i="23"/>
  <c r="W1392" i="23"/>
  <c r="W1391" i="23"/>
  <c r="W1056" i="23"/>
  <c r="W1332" i="23"/>
  <c r="W1097" i="23"/>
  <c r="W1372" i="23"/>
  <c r="W1370" i="23"/>
  <c r="W1345" i="23"/>
  <c r="W1328" i="23"/>
  <c r="W1403" i="23"/>
  <c r="W1349" i="23"/>
  <c r="W1315" i="23"/>
  <c r="W1313" i="23"/>
  <c r="W1299" i="23"/>
  <c r="W1297" i="23"/>
  <c r="W1294" i="23"/>
  <c r="W1281" i="23"/>
  <c r="W1348" i="23"/>
  <c r="W1261" i="23"/>
  <c r="W1259" i="23"/>
  <c r="W1250" i="23"/>
  <c r="W1120" i="23"/>
  <c r="W1249" i="23"/>
  <c r="W1363" i="23"/>
  <c r="W1229" i="23"/>
  <c r="W1224" i="23"/>
  <c r="W1223" i="23"/>
  <c r="W1394" i="23"/>
  <c r="W1181" i="23"/>
  <c r="W1110" i="23"/>
  <c r="W1211" i="23"/>
  <c r="W1112" i="23"/>
  <c r="W1200" i="23"/>
  <c r="W1199" i="23"/>
  <c r="W1182" i="23"/>
  <c r="W1107" i="23"/>
  <c r="W1168" i="23"/>
  <c r="W1160" i="23"/>
  <c r="W1331" i="23"/>
  <c r="W1158" i="23"/>
  <c r="W1362" i="23"/>
  <c r="W1151" i="23"/>
  <c r="W1143" i="23"/>
  <c r="W1140" i="23"/>
  <c r="W1138" i="23"/>
  <c r="W1096" i="23"/>
  <c r="W1095" i="23"/>
  <c r="W1075" i="23"/>
  <c r="W1069" i="23"/>
  <c r="W1409" i="23"/>
  <c r="W1065" i="23"/>
  <c r="W1064" i="23"/>
  <c r="W1255" i="23"/>
  <c r="W1305" i="23"/>
  <c r="W1283" i="23"/>
  <c r="W1347" i="23"/>
  <c r="W1029" i="23"/>
  <c r="W1026" i="23"/>
  <c r="W1073" i="23"/>
  <c r="W1390" i="23"/>
  <c r="W1268" i="23"/>
  <c r="W1284" i="23"/>
  <c r="W1412" i="23"/>
  <c r="W1042" i="23"/>
  <c r="W1367" i="23"/>
  <c r="W1335" i="23"/>
  <c r="W1263" i="23"/>
  <c r="W1038" i="23"/>
  <c r="W1311" i="23"/>
  <c r="W1039" i="23"/>
  <c r="W1235" i="23"/>
  <c r="W1213" i="23"/>
  <c r="W1274" i="23"/>
  <c r="W1287" i="23"/>
  <c r="W1418" i="23"/>
  <c r="W1291" i="23"/>
  <c r="W1027" i="23"/>
  <c r="W1378" i="23"/>
  <c r="W1368" i="23"/>
  <c r="W1248" i="23"/>
  <c r="W1077" i="23"/>
  <c r="W1041" i="23"/>
  <c r="W1093" i="23"/>
  <c r="W1262" i="23"/>
  <c r="W1239" i="23"/>
  <c r="W1238" i="23"/>
  <c r="W1062" i="23"/>
  <c r="W1016" i="23"/>
  <c r="W1018" i="23"/>
  <c r="W1019" i="23"/>
  <c r="W1017" i="23"/>
  <c r="W1020" i="23"/>
  <c r="W1015" i="23"/>
  <c r="W1012" i="23"/>
  <c r="W1010" i="23"/>
  <c r="W1013" i="23"/>
  <c r="W996" i="23"/>
  <c r="W1011" i="23"/>
  <c r="W999" i="23"/>
  <c r="W994" i="23"/>
  <c r="W992" i="23"/>
  <c r="W1006" i="23"/>
  <c r="W997" i="23"/>
  <c r="W993" i="23"/>
  <c r="W1008" i="23"/>
  <c r="W1002" i="23"/>
  <c r="W1004" i="23"/>
  <c r="W1007" i="23"/>
  <c r="W1009" i="23"/>
  <c r="W995" i="23"/>
  <c r="W1000" i="23"/>
  <c r="W1003" i="23"/>
  <c r="W998" i="23"/>
  <c r="W1001" i="23"/>
  <c r="W991" i="23"/>
  <c r="W990" i="23"/>
  <c r="W763" i="23"/>
  <c r="W811" i="23"/>
  <c r="W765" i="23"/>
  <c r="W977" i="23"/>
  <c r="W907" i="23"/>
  <c r="W778" i="23"/>
  <c r="W735" i="23"/>
  <c r="W850" i="23"/>
  <c r="W826" i="23"/>
  <c r="W769" i="23"/>
  <c r="W818" i="23"/>
  <c r="W771" i="23"/>
  <c r="W863" i="23"/>
  <c r="W933" i="23"/>
  <c r="W921" i="23"/>
  <c r="W983" i="23"/>
  <c r="W985" i="23"/>
  <c r="W798" i="23"/>
  <c r="W815" i="23"/>
  <c r="W827" i="23"/>
  <c r="W919" i="23"/>
  <c r="W760" i="23"/>
  <c r="W957" i="23"/>
  <c r="W845" i="23"/>
  <c r="W976" i="23"/>
  <c r="W816" i="23"/>
  <c r="W814" i="23"/>
  <c r="W803" i="23"/>
  <c r="W801" i="23"/>
  <c r="W937" i="23"/>
  <c r="W938" i="23"/>
  <c r="W781" i="23"/>
  <c r="W768" i="23"/>
  <c r="W758" i="23"/>
  <c r="W750" i="23"/>
  <c r="W804" i="23"/>
  <c r="W791" i="23"/>
  <c r="W722" i="23"/>
  <c r="W792" i="23"/>
  <c r="W772" i="23"/>
  <c r="W723" i="23"/>
  <c r="W832" i="23"/>
  <c r="W905" i="23"/>
  <c r="W931" i="23"/>
  <c r="W793" i="23"/>
  <c r="W972" i="23"/>
  <c r="W971" i="23"/>
  <c r="W960" i="23"/>
  <c r="W949" i="23"/>
  <c r="W913" i="23"/>
  <c r="W731" i="23"/>
  <c r="W908" i="23"/>
  <c r="W805" i="23"/>
  <c r="W906" i="23"/>
  <c r="W898" i="23"/>
  <c r="W891" i="23"/>
  <c r="W889" i="23"/>
  <c r="W942" i="23"/>
  <c r="W874" i="23"/>
  <c r="W930" i="23"/>
  <c r="W865" i="23"/>
  <c r="W864" i="23"/>
  <c r="W770" i="23"/>
  <c r="W785" i="23"/>
  <c r="W812" i="23"/>
  <c r="W840" i="23"/>
  <c r="W837" i="23"/>
  <c r="W825" i="23"/>
  <c r="W943" i="23"/>
  <c r="W727" i="23"/>
  <c r="W821" i="23"/>
  <c r="W867" i="23"/>
  <c r="W806" i="23"/>
  <c r="W800" i="23"/>
  <c r="W881" i="23"/>
  <c r="W857" i="23"/>
  <c r="W789" i="23"/>
  <c r="W777" i="23"/>
  <c r="W776" i="23"/>
  <c r="W962" i="23"/>
  <c r="W910" i="23"/>
  <c r="W752" i="23"/>
  <c r="W751" i="23"/>
  <c r="W941" i="23"/>
  <c r="W748" i="23"/>
  <c r="W746" i="23"/>
  <c r="W729" i="23"/>
  <c r="W901" i="23"/>
  <c r="W946" i="23"/>
  <c r="W858" i="23"/>
  <c r="W964" i="23"/>
  <c r="W963" i="23"/>
  <c r="W967" i="23"/>
  <c r="W969" i="23"/>
  <c r="W968" i="23"/>
  <c r="W966" i="23"/>
  <c r="W745" i="23"/>
  <c r="W965" i="23"/>
  <c r="W842" i="23"/>
  <c r="W987" i="23"/>
  <c r="W984" i="23"/>
  <c r="W981" i="23"/>
  <c r="W961" i="23"/>
  <c r="W958" i="23"/>
  <c r="W928" i="23"/>
  <c r="W787" i="23"/>
  <c r="W833" i="23"/>
  <c r="W720" i="23"/>
  <c r="W922" i="23"/>
  <c r="W849" i="23"/>
  <c r="W897" i="23"/>
  <c r="W896" i="23"/>
  <c r="W904" i="23"/>
  <c r="W940" i="23"/>
  <c r="W899" i="23"/>
  <c r="W883" i="23"/>
  <c r="W877" i="23"/>
  <c r="W880" i="23"/>
  <c r="W848" i="23"/>
  <c r="W846" i="23"/>
  <c r="W810" i="23"/>
  <c r="W831" i="23"/>
  <c r="W830" i="23"/>
  <c r="W929" i="23"/>
  <c r="W823" i="23"/>
  <c r="W822" i="23"/>
  <c r="W786" i="23"/>
  <c r="W740" i="23"/>
  <c r="W797" i="23"/>
  <c r="W872" i="23"/>
  <c r="W843" i="23"/>
  <c r="W779" i="23"/>
  <c r="W773" i="23"/>
  <c r="W767" i="23"/>
  <c r="W885" i="23"/>
  <c r="W744" i="23"/>
  <c r="W743" i="23"/>
  <c r="W742" i="23"/>
  <c r="W761" i="23"/>
  <c r="W755" i="23"/>
  <c r="W754" i="23"/>
  <c r="W753" i="23"/>
  <c r="W749" i="23"/>
  <c r="W737" i="23"/>
  <c r="W947" i="23"/>
  <c r="W819" i="23"/>
  <c r="W834" i="23"/>
  <c r="W916" i="23"/>
  <c r="W895" i="23"/>
  <c r="W820" i="23"/>
  <c r="W989" i="23"/>
  <c r="W766" i="23"/>
  <c r="W725" i="23"/>
  <c r="W935" i="23"/>
  <c r="W724" i="23"/>
  <c r="W847" i="23"/>
  <c r="W975" i="23"/>
  <c r="W973" i="23"/>
  <c r="W970" i="23"/>
  <c r="W917" i="23"/>
  <c r="W956" i="23"/>
  <c r="W955" i="23"/>
  <c r="W953" i="23"/>
  <c r="W954" i="23"/>
  <c r="W794" i="23"/>
  <c r="W948" i="23"/>
  <c r="W932" i="23"/>
  <c r="W784" i="23"/>
  <c r="W924" i="23"/>
  <c r="W914" i="23"/>
  <c r="W893" i="23"/>
  <c r="W892" i="23"/>
  <c r="W887" i="23"/>
  <c r="W884" i="23"/>
  <c r="W873" i="23"/>
  <c r="W870" i="23"/>
  <c r="W888" i="23"/>
  <c r="W868" i="23"/>
  <c r="W862" i="23"/>
  <c r="W871" i="23"/>
  <c r="W855" i="23"/>
  <c r="W854" i="23"/>
  <c r="W853" i="23"/>
  <c r="W852" i="23"/>
  <c r="W851" i="23"/>
  <c r="W829" i="23"/>
  <c r="W828" i="23"/>
  <c r="W813" i="23"/>
  <c r="W808" i="23"/>
  <c r="W807" i="23"/>
  <c r="W802" i="23"/>
  <c r="W799" i="23"/>
  <c r="W790" i="23"/>
  <c r="W788" i="23"/>
  <c r="W783" i="23"/>
  <c r="W782" i="23"/>
  <c r="W944" i="23"/>
  <c r="W775" i="23"/>
  <c r="W774" i="23"/>
  <c r="W780" i="23"/>
  <c r="W764" i="23"/>
  <c r="W762" i="23"/>
  <c r="W759" i="23"/>
  <c r="W757" i="23"/>
  <c r="W756" i="23"/>
  <c r="W747" i="23"/>
  <c r="W882" i="23"/>
  <c r="W741" i="23"/>
  <c r="W736" i="23"/>
  <c r="W732" i="23"/>
  <c r="W730" i="23"/>
  <c r="W728" i="23"/>
  <c r="W726" i="23"/>
  <c r="W934" i="23"/>
  <c r="W900" i="23"/>
  <c r="W875" i="23"/>
  <c r="W844" i="23"/>
  <c r="W866" i="23"/>
  <c r="W824" i="23"/>
  <c r="W817" i="23"/>
  <c r="W721" i="23"/>
  <c r="W894" i="23"/>
  <c r="W927" i="23"/>
  <c r="W925" i="23"/>
  <c r="W835" i="23"/>
  <c r="W945" i="23"/>
  <c r="W950" i="23"/>
  <c r="W856" i="23"/>
  <c r="W796" i="23"/>
  <c r="W939" i="23"/>
  <c r="W986" i="23"/>
  <c r="W980" i="23"/>
  <c r="W979" i="23"/>
  <c r="W978" i="23"/>
  <c r="W923" i="23"/>
  <c r="W951" i="23"/>
  <c r="W936" i="23"/>
  <c r="W920" i="23"/>
  <c r="W918" i="23"/>
  <c r="W912" i="23"/>
  <c r="W911" i="23"/>
  <c r="W903" i="23"/>
  <c r="W886" i="23"/>
  <c r="W879" i="23"/>
  <c r="W878" i="23"/>
  <c r="W841" i="23"/>
  <c r="W836" i="23"/>
  <c r="W974" i="23"/>
  <c r="W869" i="23"/>
  <c r="W952" i="23"/>
  <c r="W839" i="23"/>
  <c r="W876" i="23"/>
  <c r="W861" i="23"/>
  <c r="W860" i="23"/>
  <c r="W859" i="23"/>
  <c r="W838" i="23"/>
  <c r="W982" i="23"/>
  <c r="W926" i="23"/>
  <c r="W909" i="23"/>
  <c r="W902" i="23"/>
  <c r="W890" i="23"/>
  <c r="W959" i="23"/>
  <c r="W733" i="23"/>
  <c r="W809" i="23"/>
  <c r="W795" i="23"/>
  <c r="W739" i="23"/>
  <c r="W915" i="23"/>
  <c r="W738" i="23"/>
  <c r="W734" i="23"/>
  <c r="W988" i="23"/>
  <c r="W716" i="23"/>
  <c r="W714" i="23"/>
  <c r="W718" i="23"/>
  <c r="W713" i="23"/>
  <c r="W717" i="23"/>
  <c r="W719" i="23"/>
  <c r="W715" i="23"/>
  <c r="W712" i="23"/>
  <c r="W711" i="23"/>
  <c r="W708" i="23"/>
  <c r="W706" i="23"/>
  <c r="W705" i="23"/>
  <c r="W707" i="23"/>
  <c r="W709" i="23"/>
  <c r="W704" i="23"/>
  <c r="W703" i="23"/>
  <c r="W698" i="23"/>
  <c r="W694" i="23"/>
  <c r="W701" i="23"/>
  <c r="W696" i="23"/>
  <c r="W699" i="23"/>
  <c r="W697" i="23"/>
  <c r="W695" i="23"/>
  <c r="W702" i="23"/>
  <c r="W700" i="23"/>
  <c r="W693" i="23"/>
  <c r="W689" i="23"/>
  <c r="W684" i="23"/>
  <c r="W687" i="23"/>
  <c r="W688" i="23"/>
  <c r="W683" i="23"/>
  <c r="W685" i="23"/>
  <c r="W692" i="23"/>
  <c r="W686" i="23"/>
  <c r="W682" i="23"/>
  <c r="W690" i="23"/>
  <c r="W691" i="23"/>
  <c r="W549" i="23"/>
  <c r="W675" i="23"/>
  <c r="W394" i="23"/>
  <c r="W507" i="23"/>
  <c r="W416" i="23"/>
  <c r="W410" i="23"/>
  <c r="W616" i="23"/>
  <c r="W395" i="23"/>
  <c r="W442" i="23"/>
  <c r="W525" i="23"/>
  <c r="W615" i="23"/>
  <c r="W605" i="23"/>
  <c r="W587" i="23"/>
  <c r="W473" i="23"/>
  <c r="W426" i="23"/>
  <c r="W480" i="23"/>
  <c r="W623" i="23"/>
  <c r="W603" i="23"/>
  <c r="W570" i="23"/>
  <c r="W632" i="23"/>
  <c r="W474" i="23"/>
  <c r="W436" i="23"/>
  <c r="W663" i="23"/>
  <c r="W563" i="23"/>
  <c r="W514" i="23"/>
  <c r="W590" i="23"/>
  <c r="W600" i="23"/>
  <c r="W672" i="23"/>
  <c r="W450" i="23"/>
  <c r="W467" i="23"/>
  <c r="W579" i="23"/>
  <c r="W451" i="23"/>
  <c r="W531" i="23"/>
  <c r="W528" i="23"/>
  <c r="W625" i="23"/>
  <c r="W444" i="23"/>
  <c r="W678" i="23"/>
  <c r="W453" i="23"/>
  <c r="W627" i="23"/>
  <c r="W601" i="23"/>
  <c r="W664" i="23"/>
  <c r="W661" i="23"/>
  <c r="W492" i="23"/>
  <c r="W644" i="23"/>
  <c r="W634" i="23"/>
  <c r="W639" i="23"/>
  <c r="W553" i="23"/>
  <c r="W649" i="23"/>
  <c r="W611" i="23"/>
  <c r="W619" i="23"/>
  <c r="W502" i="23"/>
  <c r="W602" i="23"/>
  <c r="W599" i="23"/>
  <c r="W593" i="23"/>
  <c r="W589" i="23"/>
  <c r="W588" i="23"/>
  <c r="W580" i="23"/>
  <c r="W595" i="23"/>
  <c r="W385" i="23"/>
  <c r="W655" i="23"/>
  <c r="W446" i="23"/>
  <c r="W610" i="23"/>
  <c r="W571" i="23"/>
  <c r="W568" i="23"/>
  <c r="W566" i="23"/>
  <c r="W542" i="23"/>
  <c r="W533" i="23"/>
  <c r="W532" i="23"/>
  <c r="W530" i="23"/>
  <c r="W387" i="23"/>
  <c r="W633" i="23"/>
  <c r="W478" i="23"/>
  <c r="W510" i="23"/>
  <c r="W505" i="23"/>
  <c r="W498" i="23"/>
  <c r="W497" i="23"/>
  <c r="W495" i="23"/>
  <c r="W490" i="23"/>
  <c r="W488" i="23"/>
  <c r="W674" i="23"/>
  <c r="W472" i="23"/>
  <c r="W471" i="23"/>
  <c r="W469" i="23"/>
  <c r="W504" i="23"/>
  <c r="W386" i="23"/>
  <c r="W575" i="23"/>
  <c r="W494" i="23"/>
  <c r="W544" i="23"/>
  <c r="W445" i="23"/>
  <c r="W440" i="23"/>
  <c r="W463" i="23"/>
  <c r="W437" i="23"/>
  <c r="W435" i="23"/>
  <c r="W432" i="23"/>
  <c r="W431" i="23"/>
  <c r="W430" i="23"/>
  <c r="W622" i="23"/>
  <c r="W427" i="23"/>
  <c r="W424" i="23"/>
  <c r="W565" i="23"/>
  <c r="W545" i="23"/>
  <c r="W408" i="23"/>
  <c r="W406" i="23"/>
  <c r="W486" i="23"/>
  <c r="W404" i="23"/>
  <c r="W403" i="23"/>
  <c r="W402" i="23"/>
  <c r="W401" i="23"/>
  <c r="W399" i="23"/>
  <c r="W396" i="23"/>
  <c r="W608" i="23"/>
  <c r="W390" i="23"/>
  <c r="W648" i="23"/>
  <c r="W560" i="23"/>
  <c r="W413" i="23"/>
  <c r="W523" i="23"/>
  <c r="W541" i="23"/>
  <c r="W652" i="23"/>
  <c r="W654" i="23"/>
  <c r="W405" i="23"/>
  <c r="W518" i="23"/>
  <c r="W468" i="23"/>
  <c r="W506" i="23"/>
  <c r="W609" i="23"/>
  <c r="W656" i="23"/>
  <c r="W527" i="23"/>
  <c r="W493" i="23"/>
  <c r="W651" i="23"/>
  <c r="W594" i="23"/>
  <c r="W607" i="23"/>
  <c r="W637" i="23"/>
  <c r="W561" i="23"/>
  <c r="W552" i="23"/>
  <c r="W484" i="23"/>
  <c r="W666" i="23"/>
  <c r="W650" i="23"/>
  <c r="W631" i="23"/>
  <c r="W529" i="23"/>
  <c r="W614" i="23"/>
  <c r="W606" i="23"/>
  <c r="W604" i="23"/>
  <c r="W438" i="23"/>
  <c r="W592" i="23"/>
  <c r="W586" i="23"/>
  <c r="W585" i="23"/>
  <c r="W583" i="23"/>
  <c r="W582" i="23"/>
  <c r="W581" i="23"/>
  <c r="W578" i="23"/>
  <c r="W574" i="23"/>
  <c r="W572" i="23"/>
  <c r="W669" i="23"/>
  <c r="W564" i="23"/>
  <c r="W539" i="23"/>
  <c r="W538" i="23"/>
  <c r="W524" i="23"/>
  <c r="W522" i="23"/>
  <c r="W519" i="23"/>
  <c r="W439" i="23"/>
  <c r="W554" i="23"/>
  <c r="W512" i="23"/>
  <c r="W630" i="23"/>
  <c r="W496" i="23"/>
  <c r="W417" i="23"/>
  <c r="W477" i="23"/>
  <c r="W526" i="23"/>
  <c r="W628" i="23"/>
  <c r="W422" i="23"/>
  <c r="W671" i="23"/>
  <c r="W441" i="23"/>
  <c r="W429" i="23"/>
  <c r="W415" i="23"/>
  <c r="W646" i="23"/>
  <c r="W409" i="23"/>
  <c r="W624" i="23"/>
  <c r="W543" i="23"/>
  <c r="W483" i="23"/>
  <c r="W517" i="23"/>
  <c r="W487" i="23"/>
  <c r="W673" i="23"/>
  <c r="W620" i="23"/>
  <c r="W555" i="23"/>
  <c r="W660" i="23"/>
  <c r="W629" i="23"/>
  <c r="W613" i="23"/>
  <c r="W626" i="23"/>
  <c r="W653" i="23"/>
  <c r="W643" i="23"/>
  <c r="W642" i="23"/>
  <c r="W638" i="23"/>
  <c r="W461" i="23"/>
  <c r="W501" i="23"/>
  <c r="W535" i="23"/>
  <c r="W485" i="23"/>
  <c r="W447" i="23"/>
  <c r="W407" i="23"/>
  <c r="W388" i="23"/>
  <c r="W425" i="23"/>
  <c r="W645" i="23"/>
  <c r="W464" i="23"/>
  <c r="W584" i="23"/>
  <c r="W520" i="23"/>
  <c r="W540" i="23"/>
  <c r="W598" i="23"/>
  <c r="W511" i="23"/>
  <c r="W462" i="23"/>
  <c r="W534" i="23"/>
  <c r="W459" i="23"/>
  <c r="W476" i="23"/>
  <c r="W466" i="23"/>
  <c r="W465" i="23"/>
  <c r="W458" i="23"/>
  <c r="W434" i="23"/>
  <c r="W433" i="23"/>
  <c r="W420" i="23"/>
  <c r="W419" i="23"/>
  <c r="W482" i="23"/>
  <c r="W557" i="23"/>
  <c r="W556" i="23"/>
  <c r="W418" i="23"/>
  <c r="W635" i="23"/>
  <c r="W412" i="23"/>
  <c r="W576" i="23"/>
  <c r="W621" i="23"/>
  <c r="W668" i="23"/>
  <c r="W667" i="23"/>
  <c r="W665" i="23"/>
  <c r="W659" i="23"/>
  <c r="W658" i="23"/>
  <c r="W641" i="23"/>
  <c r="W640" i="23"/>
  <c r="W551" i="23"/>
  <c r="W573" i="23"/>
  <c r="W636" i="23"/>
  <c r="W448" i="23"/>
  <c r="W662" i="23"/>
  <c r="W618" i="23"/>
  <c r="W577" i="23"/>
  <c r="W617" i="23"/>
  <c r="W537" i="23"/>
  <c r="W443" i="23"/>
  <c r="W647" i="23"/>
  <c r="W591" i="23"/>
  <c r="W569" i="23"/>
  <c r="W567" i="23"/>
  <c r="W456" i="23"/>
  <c r="W548" i="23"/>
  <c r="W449" i="23"/>
  <c r="W455" i="23"/>
  <c r="W558" i="23"/>
  <c r="W559" i="23"/>
  <c r="W677" i="23"/>
  <c r="W536" i="23"/>
  <c r="W457" i="23"/>
  <c r="W454" i="23"/>
  <c r="W521" i="23"/>
  <c r="W516" i="23"/>
  <c r="W515" i="23"/>
  <c r="W513" i="23"/>
  <c r="W509" i="23"/>
  <c r="W452" i="23"/>
  <c r="W489" i="23"/>
  <c r="W423" i="23"/>
  <c r="W481" i="23"/>
  <c r="W479" i="23"/>
  <c r="W670" i="23"/>
  <c r="W475" i="23"/>
  <c r="W470" i="23"/>
  <c r="W657" i="23"/>
  <c r="W508" i="23"/>
  <c r="W500" i="23"/>
  <c r="W499" i="23"/>
  <c r="W411" i="23"/>
  <c r="W460" i="23"/>
  <c r="W428" i="23"/>
  <c r="W421" i="23"/>
  <c r="W546" i="23"/>
  <c r="W676" i="23"/>
  <c r="W414" i="23"/>
  <c r="W400" i="23"/>
  <c r="W398" i="23"/>
  <c r="W397" i="23"/>
  <c r="W393" i="23"/>
  <c r="W392" i="23"/>
  <c r="W391" i="23"/>
  <c r="W503" i="23"/>
  <c r="W597" i="23"/>
  <c r="W491" i="23"/>
  <c r="W596" i="23"/>
  <c r="W562" i="23"/>
  <c r="W550" i="23"/>
  <c r="W612" i="23"/>
  <c r="W547" i="23"/>
  <c r="W389" i="23"/>
  <c r="W384" i="23"/>
  <c r="W382" i="23"/>
  <c r="W378" i="23"/>
  <c r="W381" i="23"/>
  <c r="W380" i="23"/>
  <c r="W383" i="23"/>
  <c r="W377" i="23"/>
  <c r="W372" i="23"/>
  <c r="W351" i="23"/>
  <c r="W354" i="23"/>
  <c r="W364" i="23"/>
  <c r="W366" i="23"/>
  <c r="W349" i="23"/>
  <c r="W348" i="23"/>
  <c r="W362" i="23"/>
  <c r="W359" i="23"/>
  <c r="W347" i="23"/>
  <c r="W370" i="23"/>
  <c r="W356" i="23"/>
  <c r="W350" i="23"/>
  <c r="W368" i="23"/>
  <c r="W363" i="23"/>
  <c r="W355" i="23"/>
  <c r="W352" i="23"/>
  <c r="W365" i="23"/>
  <c r="W367" i="23"/>
  <c r="W357" i="23"/>
  <c r="W375" i="23"/>
  <c r="W358" i="23"/>
  <c r="W371" i="23"/>
  <c r="W361" i="23"/>
  <c r="W360" i="23"/>
  <c r="W353" i="23"/>
  <c r="W373" i="23"/>
  <c r="W369" i="23"/>
  <c r="W288" i="23"/>
  <c r="W261" i="23"/>
  <c r="W321" i="23"/>
  <c r="W262" i="23"/>
  <c r="W302" i="23"/>
  <c r="W308" i="23"/>
  <c r="W283" i="23"/>
  <c r="W329" i="23"/>
  <c r="W277" i="23"/>
  <c r="W281" i="23"/>
  <c r="W256" i="23"/>
  <c r="W298" i="23"/>
  <c r="W276" i="23"/>
  <c r="W289" i="23"/>
  <c r="W317" i="23"/>
  <c r="W311" i="23"/>
  <c r="W290" i="23"/>
  <c r="W282" i="23"/>
  <c r="W292" i="23"/>
  <c r="W326" i="23"/>
  <c r="W284" i="23"/>
  <c r="W278" i="23"/>
  <c r="W324" i="23"/>
  <c r="W268" i="23"/>
  <c r="W263" i="23"/>
  <c r="W295" i="23"/>
  <c r="W303" i="23"/>
  <c r="W251" i="23"/>
  <c r="W257" i="23"/>
  <c r="W306" i="23"/>
  <c r="W304" i="23"/>
  <c r="W269" i="23"/>
  <c r="W331" i="23"/>
  <c r="W271" i="23"/>
  <c r="W255" i="23"/>
  <c r="W330" i="23"/>
  <c r="W286" i="23"/>
  <c r="W252" i="23"/>
  <c r="W264" i="23"/>
  <c r="W258" i="23"/>
  <c r="W310" i="23"/>
  <c r="W309" i="23"/>
  <c r="W247" i="23"/>
  <c r="W250" i="23"/>
  <c r="W291" i="23"/>
  <c r="W315" i="23"/>
  <c r="W314" i="23"/>
  <c r="W300" i="23"/>
  <c r="W327" i="23"/>
  <c r="W312" i="23"/>
  <c r="W275" i="23"/>
  <c r="W341" i="23"/>
  <c r="W287" i="23"/>
  <c r="W270" i="23"/>
  <c r="W313" i="23"/>
  <c r="W342" i="23"/>
  <c r="W328" i="23"/>
  <c r="W316" i="23"/>
  <c r="W332" i="23"/>
  <c r="W336" i="23"/>
  <c r="W294" i="23"/>
  <c r="W335" i="23"/>
  <c r="W318" i="23"/>
  <c r="W254" i="23"/>
  <c r="W259" i="23"/>
  <c r="W338" i="23"/>
  <c r="W322" i="23"/>
  <c r="W296" i="23"/>
  <c r="W273" i="23"/>
  <c r="W337" i="23"/>
  <c r="W301" i="23"/>
  <c r="W253" i="23"/>
  <c r="W325" i="23"/>
  <c r="W266" i="23"/>
  <c r="W305" i="23"/>
  <c r="W285" i="23"/>
  <c r="W293" i="23"/>
  <c r="W248" i="23"/>
  <c r="W339" i="23"/>
  <c r="W319" i="23"/>
  <c r="W274" i="23"/>
  <c r="W297" i="23"/>
  <c r="W272" i="23"/>
  <c r="W334" i="23"/>
  <c r="W340" i="23"/>
  <c r="W299" i="23"/>
  <c r="W323" i="23"/>
  <c r="W376" i="23"/>
  <c r="W260" i="23"/>
  <c r="W265" i="23"/>
  <c r="W267" i="23"/>
  <c r="W307" i="23"/>
  <c r="W249" i="23"/>
  <c r="W333" i="23"/>
  <c r="W279" i="23"/>
  <c r="W236" i="23"/>
  <c r="W245" i="23"/>
  <c r="W237" i="23"/>
  <c r="W243" i="23"/>
  <c r="W230" i="23"/>
  <c r="W246" i="23"/>
  <c r="W240" i="23"/>
  <c r="W234" i="23"/>
  <c r="W244" i="23"/>
  <c r="W231" i="23"/>
  <c r="W241" i="23"/>
  <c r="W242" i="23"/>
  <c r="W239" i="23"/>
  <c r="W233" i="23"/>
  <c r="W238" i="23"/>
  <c r="W235" i="23"/>
  <c r="W232" i="23"/>
  <c r="W41" i="23"/>
  <c r="W52" i="23"/>
  <c r="W128" i="23"/>
  <c r="W97" i="23"/>
  <c r="W82" i="23"/>
  <c r="W31" i="23"/>
  <c r="W108" i="23"/>
  <c r="W142" i="23"/>
  <c r="W222" i="23"/>
  <c r="W89" i="23"/>
  <c r="W123" i="23"/>
  <c r="W38" i="23"/>
  <c r="W28" i="23"/>
  <c r="W57" i="23"/>
  <c r="W61" i="23"/>
  <c r="W58" i="23"/>
  <c r="W73" i="23"/>
  <c r="W35" i="23"/>
  <c r="W181" i="23"/>
  <c r="W83" i="23"/>
  <c r="W24" i="23"/>
  <c r="W153" i="23"/>
  <c r="W120" i="23"/>
  <c r="W187" i="23"/>
  <c r="W74" i="23"/>
  <c r="W200" i="23"/>
  <c r="W169" i="23"/>
  <c r="W209" i="23"/>
  <c r="W167" i="23"/>
  <c r="W207" i="23"/>
  <c r="W117" i="23"/>
  <c r="W206" i="23"/>
  <c r="W76" i="23"/>
  <c r="W62" i="23"/>
  <c r="W64" i="23"/>
  <c r="W110" i="23"/>
  <c r="W184" i="23"/>
  <c r="W99" i="23"/>
  <c r="W125" i="23"/>
  <c r="W124" i="23"/>
  <c r="W27" i="23"/>
  <c r="W116" i="23"/>
  <c r="W17" i="23"/>
  <c r="W122" i="23"/>
  <c r="W161" i="23"/>
  <c r="W36" i="23"/>
  <c r="W51" i="23"/>
  <c r="W172" i="23"/>
  <c r="W54" i="23"/>
  <c r="W21" i="23"/>
  <c r="W201" i="23"/>
  <c r="W214" i="23"/>
  <c r="W44" i="23"/>
  <c r="W39" i="23"/>
  <c r="W164" i="23"/>
  <c r="W141" i="23"/>
  <c r="W148" i="23"/>
  <c r="W134" i="23"/>
  <c r="W149" i="23"/>
  <c r="W104" i="23"/>
  <c r="W55" i="23"/>
  <c r="W165" i="23"/>
  <c r="W43" i="23"/>
  <c r="W78" i="23"/>
  <c r="W160" i="23"/>
  <c r="W20" i="23"/>
  <c r="W203" i="23"/>
  <c r="W143" i="23"/>
  <c r="W204" i="23"/>
  <c r="W137" i="23"/>
  <c r="W118" i="23"/>
  <c r="W119" i="23"/>
  <c r="W94" i="23"/>
  <c r="W147" i="23"/>
  <c r="W144" i="23"/>
  <c r="W199" i="23"/>
  <c r="W186" i="23"/>
  <c r="W40" i="23"/>
  <c r="W92" i="23"/>
  <c r="W155" i="23"/>
  <c r="W166" i="23"/>
  <c r="W23" i="23"/>
  <c r="W96" i="23"/>
  <c r="W111" i="23"/>
  <c r="W26" i="23"/>
  <c r="W84" i="23"/>
  <c r="W130" i="23"/>
  <c r="W225" i="23"/>
  <c r="W217" i="23"/>
  <c r="W152" i="23"/>
  <c r="W19" i="23"/>
  <c r="W156" i="23"/>
  <c r="W163" i="23"/>
  <c r="W196" i="23"/>
  <c r="W48" i="23"/>
  <c r="W179" i="23"/>
  <c r="W135" i="23"/>
  <c r="W101" i="23"/>
  <c r="W180" i="23"/>
  <c r="W121" i="23"/>
  <c r="W47" i="23"/>
  <c r="W32" i="23"/>
  <c r="W136" i="23"/>
  <c r="W59" i="23"/>
  <c r="W202" i="23"/>
  <c r="W162" i="23"/>
  <c r="W213" i="23"/>
  <c r="W22" i="23"/>
  <c r="W98" i="23"/>
  <c r="W53" i="23"/>
  <c r="W126" i="23"/>
  <c r="W63" i="23"/>
  <c r="W90" i="23"/>
  <c r="W33" i="23"/>
  <c r="W216" i="23"/>
  <c r="W195" i="23"/>
  <c r="W113" i="23"/>
  <c r="W205" i="23"/>
  <c r="W198" i="23"/>
  <c r="W60" i="23"/>
  <c r="W189" i="23"/>
  <c r="W71" i="23"/>
  <c r="W140" i="23"/>
  <c r="W221" i="23"/>
  <c r="W220" i="23"/>
  <c r="W192" i="23"/>
  <c r="W68" i="23"/>
  <c r="W173" i="23"/>
  <c r="W208" i="23"/>
  <c r="W133" i="23"/>
  <c r="W132" i="23"/>
  <c r="W197" i="23"/>
  <c r="W75" i="23"/>
  <c r="W183" i="23"/>
  <c r="W171" i="23"/>
  <c r="W80" i="23"/>
  <c r="W85" i="23"/>
  <c r="W129" i="23"/>
  <c r="W188" i="23"/>
  <c r="W107" i="23"/>
  <c r="W49" i="23"/>
  <c r="W176" i="23"/>
  <c r="W50" i="23"/>
  <c r="W114" i="23"/>
  <c r="W100" i="23"/>
  <c r="W168" i="23"/>
  <c r="W159" i="23"/>
  <c r="W154" i="23"/>
  <c r="W224" i="23"/>
  <c r="W223" i="23"/>
  <c r="W185" i="23"/>
  <c r="W37" i="23"/>
  <c r="W56" i="23"/>
  <c r="W146" i="23"/>
  <c r="W215" i="23"/>
  <c r="W150" i="23"/>
  <c r="W70" i="23"/>
  <c r="W211" i="23"/>
  <c r="W174" i="23"/>
  <c r="W212" i="23"/>
  <c r="W93" i="23"/>
  <c r="W42" i="23"/>
  <c r="W139" i="23"/>
  <c r="W115" i="23"/>
  <c r="W88" i="23"/>
  <c r="W145" i="23"/>
  <c r="W219" i="23"/>
  <c r="W81" i="23"/>
  <c r="W112" i="23"/>
  <c r="W105" i="23"/>
  <c r="W95" i="23"/>
  <c r="W151" i="23"/>
  <c r="W29" i="23"/>
  <c r="W218" i="23"/>
  <c r="W30" i="23"/>
  <c r="W69" i="23"/>
  <c r="W87" i="23"/>
  <c r="W86" i="23"/>
  <c r="W177" i="23"/>
  <c r="W175" i="23"/>
  <c r="W79" i="23"/>
  <c r="W91" i="23"/>
  <c r="W190" i="23"/>
  <c r="W170" i="23"/>
  <c r="W46" i="23"/>
  <c r="W72" i="23"/>
  <c r="W67" i="23"/>
  <c r="W16" i="23"/>
  <c r="W65" i="23"/>
  <c r="W138" i="23"/>
  <c r="W34" i="23"/>
  <c r="W45" i="23"/>
  <c r="W18" i="23"/>
  <c r="W102" i="23"/>
  <c r="W103" i="23"/>
  <c r="W210" i="23"/>
  <c r="W178" i="23"/>
  <c r="W131" i="23"/>
  <c r="W182" i="23"/>
  <c r="W193" i="23"/>
  <c r="W191" i="23"/>
  <c r="W158" i="23"/>
  <c r="W157" i="23"/>
  <c r="W127" i="23"/>
  <c r="W15" i="23"/>
  <c r="W109" i="23"/>
  <c r="W106" i="23"/>
  <c r="W77" i="23"/>
  <c r="W66" i="23"/>
  <c r="W194" i="23"/>
  <c r="W25" i="23"/>
  <c r="W13" i="23"/>
  <c r="W8" i="23"/>
  <c r="W14" i="23"/>
  <c r="W4" i="23"/>
  <c r="W12" i="23"/>
  <c r="W9" i="23"/>
  <c r="W10" i="23"/>
  <c r="W7" i="23"/>
  <c r="W11" i="23"/>
  <c r="W5" i="23"/>
  <c r="W6" i="23"/>
  <c r="AT2272" i="23" l="1"/>
  <c r="AI1479" i="23"/>
  <c r="AS1479" i="23"/>
  <c r="AV1479" i="23" s="1"/>
  <c r="AH3365" i="23"/>
  <c r="Z3365" i="23"/>
  <c r="W3365" i="23"/>
  <c r="AA1005" i="23"/>
  <c r="AA9" i="23"/>
  <c r="AA25" i="23"/>
  <c r="AA15" i="23"/>
  <c r="AS15" i="23" s="1"/>
  <c r="AV15" i="23" s="1"/>
  <c r="AA182" i="23"/>
  <c r="AA18" i="23"/>
  <c r="AA67" i="23"/>
  <c r="AA79" i="23"/>
  <c r="AA30" i="23"/>
  <c r="AA112" i="23"/>
  <c r="AA139" i="23"/>
  <c r="AA70" i="23"/>
  <c r="AA185" i="23"/>
  <c r="AA100" i="23"/>
  <c r="AA188" i="23"/>
  <c r="AA75" i="23"/>
  <c r="AA68" i="23"/>
  <c r="AA189" i="23"/>
  <c r="AA216" i="23"/>
  <c r="AA98" i="23"/>
  <c r="AA136" i="23"/>
  <c r="AA135" i="23"/>
  <c r="AA19" i="23"/>
  <c r="AA26" i="23"/>
  <c r="AA92" i="23"/>
  <c r="AA94" i="23"/>
  <c r="AA203" i="23"/>
  <c r="AA55" i="23"/>
  <c r="AA164" i="23"/>
  <c r="AA54" i="23"/>
  <c r="AA17" i="23"/>
  <c r="AA184" i="23"/>
  <c r="AA117" i="23"/>
  <c r="AA74" i="23"/>
  <c r="AA181" i="23"/>
  <c r="AA28" i="23"/>
  <c r="AA108" i="23"/>
  <c r="AA41" i="23"/>
  <c r="AA242" i="23"/>
  <c r="AA246" i="23"/>
  <c r="AA279" i="23"/>
  <c r="AA260" i="23"/>
  <c r="AA272" i="23"/>
  <c r="AA293" i="23"/>
  <c r="AA301" i="23"/>
  <c r="AA259" i="23"/>
  <c r="AA332" i="23"/>
  <c r="AA287" i="23"/>
  <c r="AA314" i="23"/>
  <c r="AA310" i="23"/>
  <c r="AA255" i="23"/>
  <c r="AA257" i="23"/>
  <c r="AA324" i="23"/>
  <c r="AA290" i="23"/>
  <c r="AA256" i="23"/>
  <c r="AA302" i="23"/>
  <c r="AA373" i="23"/>
  <c r="AA375" i="23"/>
  <c r="AA363" i="23"/>
  <c r="AA359" i="23"/>
  <c r="AA354" i="23"/>
  <c r="AA381" i="23"/>
  <c r="AA612" i="23"/>
  <c r="AA503" i="23"/>
  <c r="AA400" i="23"/>
  <c r="AA460" i="23"/>
  <c r="AA470" i="23"/>
  <c r="AA489" i="23"/>
  <c r="AA521" i="23"/>
  <c r="AA558" i="23"/>
  <c r="AA569" i="23"/>
  <c r="AA577" i="23"/>
  <c r="AA551" i="23"/>
  <c r="AA667" i="23"/>
  <c r="AA418" i="23"/>
  <c r="AA433" i="23"/>
  <c r="AA459" i="23"/>
  <c r="AA520" i="23"/>
  <c r="AA407" i="23"/>
  <c r="AA638" i="23"/>
  <c r="AA629" i="23"/>
  <c r="AA517" i="23"/>
  <c r="AA415" i="23"/>
  <c r="AA526" i="23"/>
  <c r="AA554" i="23"/>
  <c r="AA539" i="23"/>
  <c r="AA581" i="23"/>
  <c r="AA438" i="23"/>
  <c r="AA650" i="23"/>
  <c r="AA607" i="23"/>
  <c r="AA609" i="23"/>
  <c r="AA652" i="23"/>
  <c r="AA390" i="23"/>
  <c r="AA403" i="23"/>
  <c r="AA565" i="23"/>
  <c r="AA432" i="23"/>
  <c r="AA544" i="23"/>
  <c r="AA471" i="23"/>
  <c r="AA497" i="23"/>
  <c r="AA387" i="23"/>
  <c r="AA568" i="23"/>
  <c r="AA595" i="23"/>
  <c r="AA602" i="23"/>
  <c r="AA639" i="23"/>
  <c r="AA601" i="23"/>
  <c r="AA528" i="23"/>
  <c r="AA672" i="23"/>
  <c r="AA436" i="23"/>
  <c r="AA480" i="23"/>
  <c r="AA525" i="23"/>
  <c r="AA507" i="23"/>
  <c r="AA682" i="23"/>
  <c r="AA687" i="23"/>
  <c r="AA695" i="23"/>
  <c r="AA698" i="23"/>
  <c r="AA706" i="23"/>
  <c r="AA717" i="23"/>
  <c r="AA734" i="23"/>
  <c r="AA733" i="23"/>
  <c r="AA982" i="23"/>
  <c r="AA839" i="23"/>
  <c r="AA878" i="23"/>
  <c r="AA918" i="23"/>
  <c r="AA979" i="23"/>
  <c r="AA950" i="23"/>
  <c r="AA721" i="23"/>
  <c r="AA900" i="23"/>
  <c r="AA736" i="23"/>
  <c r="AA759" i="23"/>
  <c r="AA944" i="23"/>
  <c r="AA802" i="23"/>
  <c r="AA851" i="23"/>
  <c r="AA862" i="23"/>
  <c r="AA887" i="23"/>
  <c r="AA932" i="23"/>
  <c r="AA956" i="23"/>
  <c r="AA724" i="23"/>
  <c r="AA895" i="23"/>
  <c r="AA749" i="23"/>
  <c r="AA743" i="23"/>
  <c r="AA843" i="23"/>
  <c r="AA823" i="23"/>
  <c r="AA848" i="23"/>
  <c r="AA904" i="23"/>
  <c r="AA833" i="23"/>
  <c r="AA984" i="23"/>
  <c r="AA6" i="23"/>
  <c r="AA12" i="23"/>
  <c r="AA194" i="23"/>
  <c r="AA127" i="23"/>
  <c r="AA131" i="23"/>
  <c r="AA45" i="23"/>
  <c r="AA72" i="23"/>
  <c r="AA175" i="23"/>
  <c r="AA218" i="23"/>
  <c r="AA81" i="23"/>
  <c r="AA42" i="23"/>
  <c r="AA150" i="23"/>
  <c r="AA223" i="23"/>
  <c r="AA114" i="23"/>
  <c r="AA129" i="23"/>
  <c r="AA197" i="23"/>
  <c r="AA192" i="23"/>
  <c r="AA60" i="23"/>
  <c r="AA33" i="23"/>
  <c r="AA22" i="23"/>
  <c r="AA32" i="23"/>
  <c r="AA179" i="23"/>
  <c r="AA152" i="23"/>
  <c r="AA111" i="23"/>
  <c r="AA40" i="23"/>
  <c r="AA119" i="23"/>
  <c r="AA20" i="23"/>
  <c r="AA104" i="23"/>
  <c r="AA39" i="23"/>
  <c r="AA172" i="23"/>
  <c r="AA116" i="23"/>
  <c r="AA110" i="23"/>
  <c r="AA207" i="23"/>
  <c r="AA187" i="23"/>
  <c r="AA35" i="23"/>
  <c r="AA38" i="23"/>
  <c r="AA31" i="23"/>
  <c r="AA232" i="23"/>
  <c r="AA241" i="23"/>
  <c r="AA230" i="23"/>
  <c r="AA333" i="23"/>
  <c r="AA376" i="23"/>
  <c r="AA5" i="23"/>
  <c r="AS5" i="23" s="1"/>
  <c r="AV5" i="23" s="1"/>
  <c r="AA4" i="23"/>
  <c r="AS4" i="23" s="1"/>
  <c r="AV4" i="23" s="1"/>
  <c r="AA66" i="23"/>
  <c r="AA157" i="23"/>
  <c r="AA178" i="23"/>
  <c r="AA34" i="23"/>
  <c r="AA46" i="23"/>
  <c r="AA177" i="23"/>
  <c r="AA29" i="23"/>
  <c r="AA219" i="23"/>
  <c r="AA93" i="23"/>
  <c r="AA215" i="23"/>
  <c r="AA224" i="23"/>
  <c r="AA50" i="23"/>
  <c r="AA85" i="23"/>
  <c r="AA132" i="23"/>
  <c r="AA220" i="23"/>
  <c r="AA198" i="23"/>
  <c r="AA90" i="23"/>
  <c r="AA213" i="23"/>
  <c r="AA47" i="23"/>
  <c r="AA48" i="23"/>
  <c r="AA217" i="23"/>
  <c r="AA96" i="23"/>
  <c r="AA186" i="23"/>
  <c r="AA118" i="23"/>
  <c r="AA160" i="23"/>
  <c r="AA149" i="23"/>
  <c r="AA44" i="23"/>
  <c r="AA51" i="23"/>
  <c r="AA27" i="23"/>
  <c r="AA64" i="23"/>
  <c r="AA167" i="23"/>
  <c r="AA120" i="23"/>
  <c r="AA73" i="23"/>
  <c r="AA123" i="23"/>
  <c r="AA82" i="23"/>
  <c r="AA235" i="23"/>
  <c r="AA231" i="23"/>
  <c r="AA243" i="23"/>
  <c r="AA249" i="23"/>
  <c r="AA323" i="23"/>
  <c r="AA274" i="23"/>
  <c r="AA305" i="23"/>
  <c r="AA273" i="23"/>
  <c r="AA318" i="23"/>
  <c r="AA328" i="23"/>
  <c r="AA275" i="23"/>
  <c r="AA291" i="23"/>
  <c r="AA264" i="23"/>
  <c r="AA331" i="23"/>
  <c r="AA303" i="23"/>
  <c r="AA284" i="23"/>
  <c r="AA317" i="23"/>
  <c r="AA277" i="23"/>
  <c r="AA321" i="23"/>
  <c r="AA360" i="23"/>
  <c r="AA367" i="23"/>
  <c r="AA350" i="23"/>
  <c r="AA348" i="23"/>
  <c r="AA372" i="23"/>
  <c r="AA382" i="23"/>
  <c r="AA562" i="23"/>
  <c r="AA392" i="23"/>
  <c r="AA676" i="23"/>
  <c r="AA11" i="23"/>
  <c r="AA14" i="23"/>
  <c r="AA77" i="23"/>
  <c r="AA158" i="23"/>
  <c r="AA210" i="23"/>
  <c r="AA138" i="23"/>
  <c r="AA170" i="23"/>
  <c r="AA86" i="23"/>
  <c r="AA151" i="23"/>
  <c r="AA145" i="23"/>
  <c r="AA212" i="23"/>
  <c r="AA146" i="23"/>
  <c r="AA154" i="23"/>
  <c r="AA176" i="23"/>
  <c r="AA80" i="23"/>
  <c r="AA133" i="23"/>
  <c r="AA221" i="23"/>
  <c r="AA205" i="23"/>
  <c r="AA63" i="23"/>
  <c r="AA162" i="23"/>
  <c r="AA121" i="23"/>
  <c r="AA196" i="23"/>
  <c r="AA225" i="23"/>
  <c r="AA23" i="23"/>
  <c r="AA199" i="23"/>
  <c r="AA137" i="23"/>
  <c r="AA78" i="23"/>
  <c r="AA134" i="23"/>
  <c r="AA214" i="23"/>
  <c r="AA36" i="23"/>
  <c r="AA124" i="23"/>
  <c r="AA62" i="23"/>
  <c r="AA209" i="23"/>
  <c r="AA153" i="23"/>
  <c r="AA58" i="23"/>
  <c r="AA89" i="23"/>
  <c r="AA97" i="23"/>
  <c r="AA238" i="23"/>
  <c r="AA244" i="23"/>
  <c r="AA237" i="23"/>
  <c r="AA307" i="23"/>
  <c r="AA299" i="23"/>
  <c r="AA319" i="23"/>
  <c r="AA266" i="23"/>
  <c r="AA296" i="23"/>
  <c r="AA335" i="23"/>
  <c r="AA342" i="23"/>
  <c r="AA312" i="23"/>
  <c r="AA250" i="23"/>
  <c r="AA252" i="23"/>
  <c r="AA269" i="23"/>
  <c r="AA295" i="23"/>
  <c r="AA326" i="23"/>
  <c r="AA289" i="23"/>
  <c r="AA329" i="23"/>
  <c r="AA261" i="23"/>
  <c r="AA361" i="23"/>
  <c r="AA365" i="23"/>
  <c r="AA356" i="23"/>
  <c r="AA349" i="23"/>
  <c r="AA377" i="23"/>
  <c r="AA384" i="23"/>
  <c r="AA596" i="23"/>
  <c r="AA393" i="23"/>
  <c r="AA546" i="23"/>
  <c r="AA500" i="23"/>
  <c r="AA479" i="23"/>
  <c r="AA513" i="23"/>
  <c r="AA536" i="23"/>
  <c r="AA548" i="23"/>
  <c r="AA443" i="23"/>
  <c r="AA448" i="23"/>
  <c r="AA658" i="23"/>
  <c r="AA576" i="23"/>
  <c r="AA482" i="23"/>
  <c r="AA465" i="23"/>
  <c r="AA511" i="23"/>
  <c r="AA645" i="23"/>
  <c r="AA535" i="23"/>
  <c r="AA653" i="23"/>
  <c r="AA620" i="23"/>
  <c r="AA624" i="23"/>
  <c r="AA671" i="23"/>
  <c r="AA496" i="23"/>
  <c r="AA522" i="23"/>
  <c r="AA572" i="23"/>
  <c r="AA585" i="23"/>
  <c r="AA614" i="23"/>
  <c r="AA552" i="23"/>
  <c r="AA493" i="23"/>
  <c r="AA518" i="23"/>
  <c r="AA413" i="23"/>
  <c r="AA399" i="23"/>
  <c r="AA406" i="23"/>
  <c r="AA622" i="23"/>
  <c r="AA463" i="23"/>
  <c r="AA386" i="23"/>
  <c r="AA488" i="23"/>
  <c r="AA510" i="23"/>
  <c r="AA533" i="23"/>
  <c r="AA446" i="23"/>
  <c r="AA589" i="23"/>
  <c r="AA611" i="23"/>
  <c r="AA492" i="23"/>
  <c r="AA678" i="23"/>
  <c r="AA579" i="23"/>
  <c r="AA514" i="23"/>
  <c r="AA570" i="23"/>
  <c r="AA587" i="23"/>
  <c r="AA616" i="23"/>
  <c r="AA549" i="23"/>
  <c r="AA685" i="23"/>
  <c r="AA693" i="23"/>
  <c r="AA696" i="23"/>
  <c r="AA709" i="23"/>
  <c r="AA712" i="23"/>
  <c r="AA7" i="23"/>
  <c r="AA8" i="23"/>
  <c r="AA106" i="23"/>
  <c r="AA191" i="23"/>
  <c r="AA103" i="23"/>
  <c r="AA65" i="23"/>
  <c r="AA190" i="23"/>
  <c r="AA87" i="23"/>
  <c r="AA95" i="23"/>
  <c r="AA88" i="23"/>
  <c r="AA174" i="23"/>
  <c r="AA56" i="23"/>
  <c r="AA159" i="23"/>
  <c r="AA49" i="23"/>
  <c r="AA171" i="23"/>
  <c r="AA208" i="23"/>
  <c r="AA140" i="23"/>
  <c r="AA113" i="23"/>
  <c r="AA126" i="23"/>
  <c r="AA202" i="23"/>
  <c r="AA180" i="23"/>
  <c r="AA163" i="23"/>
  <c r="AA130" i="23"/>
  <c r="AA166" i="23"/>
  <c r="AA144" i="23"/>
  <c r="AA204" i="23"/>
  <c r="AA43" i="23"/>
  <c r="AA148" i="23"/>
  <c r="AA201" i="23"/>
  <c r="AA161" i="23"/>
  <c r="AA125" i="23"/>
  <c r="AA76" i="23"/>
  <c r="AA169" i="23"/>
  <c r="AA24" i="23"/>
  <c r="AA61" i="23"/>
  <c r="AA222" i="23"/>
  <c r="AA128" i="23"/>
  <c r="AA233" i="23"/>
  <c r="AA234" i="23"/>
  <c r="AA245" i="23"/>
  <c r="AA267" i="23"/>
  <c r="AA10" i="23"/>
  <c r="AA13" i="23"/>
  <c r="AA109" i="23"/>
  <c r="AA193" i="23"/>
  <c r="AA102" i="23"/>
  <c r="AA16" i="23"/>
  <c r="AA91" i="23"/>
  <c r="AA69" i="23"/>
  <c r="AA105" i="23"/>
  <c r="AA115" i="23"/>
  <c r="AA211" i="23"/>
  <c r="AA37" i="23"/>
  <c r="AA168" i="23"/>
  <c r="AA107" i="23"/>
  <c r="AA183" i="23"/>
  <c r="AA173" i="23"/>
  <c r="AA71" i="23"/>
  <c r="AA195" i="23"/>
  <c r="AA53" i="23"/>
  <c r="AA59" i="23"/>
  <c r="AA101" i="23"/>
  <c r="AA156" i="23"/>
  <c r="AA84" i="23"/>
  <c r="AA155" i="23"/>
  <c r="AA147" i="23"/>
  <c r="AA143" i="23"/>
  <c r="AA165" i="23"/>
  <c r="AA141" i="23"/>
  <c r="AA21" i="23"/>
  <c r="AA122" i="23"/>
  <c r="AA99" i="23"/>
  <c r="AA206" i="23"/>
  <c r="AA200" i="23"/>
  <c r="AA83" i="23"/>
  <c r="AA57" i="23"/>
  <c r="AA142" i="23"/>
  <c r="AA52" i="23"/>
  <c r="AA239" i="23"/>
  <c r="AA240" i="23"/>
  <c r="AA236" i="23"/>
  <c r="AA265" i="23"/>
  <c r="AA334" i="23"/>
  <c r="AA248" i="23"/>
  <c r="AA253" i="23"/>
  <c r="AA338" i="23"/>
  <c r="AA336" i="23"/>
  <c r="AA270" i="23"/>
  <c r="AA300" i="23"/>
  <c r="AA309" i="23"/>
  <c r="AA330" i="23"/>
  <c r="AA306" i="23"/>
  <c r="AA268" i="23"/>
  <c r="AA282" i="23"/>
  <c r="AA298" i="23"/>
  <c r="AA308" i="23"/>
  <c r="AA369" i="23"/>
  <c r="AA358" i="23"/>
  <c r="AA355" i="23"/>
  <c r="AA347" i="23"/>
  <c r="AA364" i="23"/>
  <c r="AA380" i="23"/>
  <c r="AA547" i="23"/>
  <c r="AA597" i="23"/>
  <c r="AA398" i="23"/>
  <c r="AA428" i="23"/>
  <c r="AA657" i="23"/>
  <c r="AA423" i="23"/>
  <c r="AA516" i="23"/>
  <c r="AA559" i="23"/>
  <c r="AA567" i="23"/>
  <c r="AA617" i="23"/>
  <c r="AA573" i="23"/>
  <c r="AA665" i="23"/>
  <c r="AA635" i="23"/>
  <c r="AA420" i="23"/>
  <c r="AA476" i="23"/>
  <c r="AA540" i="23"/>
  <c r="AA388" i="23"/>
  <c r="AA461" i="23"/>
  <c r="AA613" i="23"/>
  <c r="AA487" i="23"/>
  <c r="AA646" i="23"/>
  <c r="AA628" i="23"/>
  <c r="AA512" i="23"/>
  <c r="AA538" i="23"/>
  <c r="AA578" i="23"/>
  <c r="AA592" i="23"/>
  <c r="AA631" i="23"/>
  <c r="AA637" i="23"/>
  <c r="AA656" i="23"/>
  <c r="AA654" i="23"/>
  <c r="AA648" i="23"/>
  <c r="AA402" i="23"/>
  <c r="AA545" i="23"/>
  <c r="AA431" i="23"/>
  <c r="AA445" i="23"/>
  <c r="AA469" i="23"/>
  <c r="AA495" i="23"/>
  <c r="AA633" i="23"/>
  <c r="AA566" i="23"/>
  <c r="AA385" i="23"/>
  <c r="AA599" i="23"/>
  <c r="AA553" i="23"/>
  <c r="AA664" i="23"/>
  <c r="AA625" i="23"/>
  <c r="AA450" i="23"/>
  <c r="AA663" i="23"/>
  <c r="AA623" i="23"/>
  <c r="AA615" i="23"/>
  <c r="AA416" i="23"/>
  <c r="AA690" i="23"/>
  <c r="AA688" i="23"/>
  <c r="AA702" i="23"/>
  <c r="AA694" i="23"/>
  <c r="AA705" i="23"/>
  <c r="AA719" i="23"/>
  <c r="AA988" i="23"/>
  <c r="AA809" i="23"/>
  <c r="AA926" i="23"/>
  <c r="AA876" i="23"/>
  <c r="AA841" i="23"/>
  <c r="AA912" i="23"/>
  <c r="AA978" i="23"/>
  <c r="AA856" i="23"/>
  <c r="AA894" i="23"/>
  <c r="AA875" i="23"/>
  <c r="AA732" i="23"/>
  <c r="AA757" i="23"/>
  <c r="AA775" i="23"/>
  <c r="AA799" i="23"/>
  <c r="AA829" i="23"/>
  <c r="AA871" i="23"/>
  <c r="AA884" i="23"/>
  <c r="AA784" i="23"/>
  <c r="AA955" i="23"/>
  <c r="AA847" i="23"/>
  <c r="AA820" i="23"/>
  <c r="AA737" i="23"/>
  <c r="AA742" i="23"/>
  <c r="AA779" i="23"/>
  <c r="AA822" i="23"/>
  <c r="AA846" i="23"/>
  <c r="AA940" i="23"/>
  <c r="AA720" i="23"/>
  <c r="AA981" i="23"/>
  <c r="AA966" i="23"/>
  <c r="AA858" i="23"/>
  <c r="AA941" i="23"/>
  <c r="AA777" i="23"/>
  <c r="AA867" i="23"/>
  <c r="AA840" i="23"/>
  <c r="AA930" i="23"/>
  <c r="AA906" i="23"/>
  <c r="AA960" i="23"/>
  <c r="AA832" i="23"/>
  <c r="AA804" i="23"/>
  <c r="AA937" i="23"/>
  <c r="AA845" i="23"/>
  <c r="AA815" i="23"/>
  <c r="AA863" i="23"/>
  <c r="AA735" i="23"/>
  <c r="AA763" i="23"/>
  <c r="AA1000" i="23"/>
  <c r="AA1008" i="23"/>
  <c r="AA999" i="23"/>
  <c r="AA1015" i="23"/>
  <c r="AA1062" i="23"/>
  <c r="AA1077" i="23"/>
  <c r="AA1418" i="23"/>
  <c r="AA1311" i="23"/>
  <c r="AA1412" i="23"/>
  <c r="AA1029" i="23"/>
  <c r="AA1065" i="23"/>
  <c r="AA1138" i="23"/>
  <c r="AA1331" i="23"/>
  <c r="AA1200" i="23"/>
  <c r="AA1223" i="23"/>
  <c r="AA1250" i="23"/>
  <c r="AA1297" i="23"/>
  <c r="AA1328" i="23"/>
  <c r="AA1056" i="23"/>
  <c r="AA1402" i="23"/>
  <c r="AA1202" i="23"/>
  <c r="AA1163" i="23"/>
  <c r="AA1174" i="23"/>
  <c r="AA1085" i="23"/>
  <c r="AA1052" i="23"/>
  <c r="AA1293" i="23"/>
  <c r="AA1070" i="23"/>
  <c r="AA1245" i="23"/>
  <c r="AA1145" i="23"/>
  <c r="AA1109" i="23"/>
  <c r="AA1215" i="23"/>
  <c r="AA1384" i="23"/>
  <c r="AA1180" i="23"/>
  <c r="AA1050" i="23"/>
  <c r="AA1087" i="23"/>
  <c r="AA1203" i="23"/>
  <c r="AA1187" i="23"/>
  <c r="AA1346" i="23"/>
  <c r="AA1290" i="23"/>
  <c r="AA1193" i="23"/>
  <c r="AA1128" i="23"/>
  <c r="AA1375" i="23"/>
  <c r="AA1116" i="23"/>
  <c r="AA1275" i="23"/>
  <c r="AA1242" i="23"/>
  <c r="AA1040" i="23"/>
  <c r="AA1071" i="23"/>
  <c r="AA1025" i="23"/>
  <c r="AA968" i="23"/>
  <c r="AA946" i="23"/>
  <c r="AA751" i="23"/>
  <c r="AA789" i="23"/>
  <c r="AA821" i="23"/>
  <c r="AA812" i="23"/>
  <c r="AA874" i="23"/>
  <c r="AA805" i="23"/>
  <c r="AA971" i="23"/>
  <c r="AA723" i="23"/>
  <c r="AA750" i="23"/>
  <c r="AA801" i="23"/>
  <c r="AA957" i="23"/>
  <c r="AA798" i="23"/>
  <c r="AA771" i="23"/>
  <c r="AA778" i="23"/>
  <c r="AA990" i="23"/>
  <c r="AA995" i="23"/>
  <c r="AA993" i="23"/>
  <c r="AA1011" i="23"/>
  <c r="AA1020" i="23"/>
  <c r="AA1238" i="23"/>
  <c r="AA1248" i="23"/>
  <c r="AA1287" i="23"/>
  <c r="AA1038" i="23"/>
  <c r="AA1284" i="23"/>
  <c r="AA1347" i="23"/>
  <c r="AA1409" i="23"/>
  <c r="AA1140" i="23"/>
  <c r="AA1160" i="23"/>
  <c r="AA1112" i="23"/>
  <c r="AA1224" i="23"/>
  <c r="AA1259" i="23"/>
  <c r="AA1299" i="23"/>
  <c r="AA1345" i="23"/>
  <c r="AA1391" i="23"/>
  <c r="AA1099" i="23"/>
  <c r="AA1410" i="23"/>
  <c r="AA1282" i="23"/>
  <c r="AA1090" i="23"/>
  <c r="AA1258" i="23"/>
  <c r="AA1115" i="23"/>
  <c r="AA1265" i="23"/>
  <c r="AA1304" i="23"/>
  <c r="AA1246" i="23"/>
  <c r="AA1252" i="23"/>
  <c r="AA1354" i="23"/>
  <c r="AA1119" i="23"/>
  <c r="AA1271" i="23"/>
  <c r="AA1371" i="23"/>
  <c r="AA1061" i="23"/>
  <c r="AA1126" i="23"/>
  <c r="AA1141" i="23"/>
  <c r="AA1191" i="23"/>
  <c r="AA1256" i="23"/>
  <c r="AA1292" i="23"/>
  <c r="AA1319" i="23"/>
  <c r="AA1146" i="23"/>
  <c r="AA1244" i="23"/>
  <c r="AA1411" i="23"/>
  <c r="AA1079" i="23"/>
  <c r="AA1047" i="23"/>
  <c r="AA1045" i="23"/>
  <c r="AA1162" i="23"/>
  <c r="AA1150" i="23"/>
  <c r="AA1169" i="23"/>
  <c r="AA1216" i="23"/>
  <c r="AA1260" i="23"/>
  <c r="AA1317" i="23"/>
  <c r="AA1036" i="23"/>
  <c r="AA1057" i="23"/>
  <c r="AA1357" i="23"/>
  <c r="AA1023" i="23"/>
  <c r="AA1080" i="23"/>
  <c r="AA1382" i="23"/>
  <c r="AA1067" i="23"/>
  <c r="AA1204" i="23"/>
  <c r="AA1330" i="23"/>
  <c r="AA1339" i="23"/>
  <c r="AA1355" i="23"/>
  <c r="AA1179" i="23"/>
  <c r="AA1404" i="23"/>
  <c r="AA1251" i="23"/>
  <c r="AA1338" i="23"/>
  <c r="AA1212" i="23"/>
  <c r="AA1318" i="23"/>
  <c r="AA1195" i="23"/>
  <c r="AA1219" i="23"/>
  <c r="AA1094" i="23"/>
  <c r="AA1426" i="23"/>
  <c r="AA1428" i="23"/>
  <c r="AA320" i="23"/>
  <c r="AA1451" i="23"/>
  <c r="AA1455" i="23"/>
  <c r="AA1463" i="23"/>
  <c r="AA1688" i="23"/>
  <c r="AA1803" i="23"/>
  <c r="AA1569" i="23"/>
  <c r="AA1607" i="23"/>
  <c r="AA1800" i="23"/>
  <c r="AA1687" i="23"/>
  <c r="AA1709" i="23"/>
  <c r="AA1742" i="23"/>
  <c r="AA1810" i="23"/>
  <c r="AA1635" i="23"/>
  <c r="AA1501" i="23"/>
  <c r="AA1551" i="23"/>
  <c r="AA1724" i="23"/>
  <c r="AA1632" i="23"/>
  <c r="AA1649" i="23"/>
  <c r="AA1666" i="23"/>
  <c r="AA1698" i="23"/>
  <c r="AA1736" i="23"/>
  <c r="AA1788" i="23"/>
  <c r="AA1808" i="23"/>
  <c r="AA1770" i="23"/>
  <c r="AA1775" i="23"/>
  <c r="AA1485" i="23"/>
  <c r="AA1564" i="23"/>
  <c r="AA1600" i="23"/>
  <c r="AA1603" i="23"/>
  <c r="AA1779" i="23"/>
  <c r="AA1676" i="23"/>
  <c r="AA1691" i="23"/>
  <c r="AA1694" i="23"/>
  <c r="AA1740" i="23"/>
  <c r="AA1798" i="23"/>
  <c r="AA1510" i="23"/>
  <c r="AA1471" i="23"/>
  <c r="AA1509" i="23"/>
  <c r="AA1581" i="23"/>
  <c r="AA1686" i="23"/>
  <c r="AA1543" i="23"/>
  <c r="AA1771" i="23"/>
  <c r="AA1787" i="23"/>
  <c r="AA1520" i="23"/>
  <c r="AA1591" i="23"/>
  <c r="AA1495" i="23"/>
  <c r="AA1640" i="23"/>
  <c r="AA1617" i="23"/>
  <c r="AA1499" i="23"/>
  <c r="AA1537" i="23"/>
  <c r="AA1759" i="23"/>
  <c r="AA1473" i="23"/>
  <c r="AA1805" i="23"/>
  <c r="AA1703" i="23"/>
  <c r="AA1723" i="23"/>
  <c r="AA1735" i="23"/>
  <c r="AA1796" i="23"/>
  <c r="AA1541" i="23"/>
  <c r="AA1713" i="23"/>
  <c r="AA1701" i="23"/>
  <c r="AA1604" i="23"/>
  <c r="AA1826" i="23"/>
  <c r="AA1821" i="23"/>
  <c r="AA1851" i="23"/>
  <c r="AA1853" i="23"/>
  <c r="AA1854" i="23"/>
  <c r="AA1839" i="23"/>
  <c r="AA1837" i="23"/>
  <c r="AA1862" i="23"/>
  <c r="AA1870" i="23"/>
  <c r="AA2085" i="23"/>
  <c r="AA2055" i="23"/>
  <c r="AA1874" i="23"/>
  <c r="AA2179" i="23"/>
  <c r="AA1902" i="23"/>
  <c r="AA1889" i="23"/>
  <c r="AA1908" i="23"/>
  <c r="AA1972" i="23"/>
  <c r="AA297" i="23"/>
  <c r="AA285" i="23"/>
  <c r="AA337" i="23"/>
  <c r="AA254" i="23"/>
  <c r="AA316" i="23"/>
  <c r="AA341" i="23"/>
  <c r="AA315" i="23"/>
  <c r="AA258" i="23"/>
  <c r="AA271" i="23"/>
  <c r="AA251" i="23"/>
  <c r="AA278" i="23"/>
  <c r="AA311" i="23"/>
  <c r="AA281" i="23"/>
  <c r="AA262" i="23"/>
  <c r="AA353" i="23"/>
  <c r="AA357" i="23"/>
  <c r="AA368" i="23"/>
  <c r="AA362" i="23"/>
  <c r="AA351" i="23"/>
  <c r="AA378" i="23"/>
  <c r="AA550" i="23"/>
  <c r="AA391" i="23"/>
  <c r="AA414" i="23"/>
  <c r="AA411" i="23"/>
  <c r="AA475" i="23"/>
  <c r="AA452" i="23"/>
  <c r="AA454" i="23"/>
  <c r="AA455" i="23"/>
  <c r="AA591" i="23"/>
  <c r="AA618" i="23"/>
  <c r="AA640" i="23"/>
  <c r="AA668" i="23"/>
  <c r="AA556" i="23"/>
  <c r="AA434" i="23"/>
  <c r="AA534" i="23"/>
  <c r="AA584" i="23"/>
  <c r="AA447" i="23"/>
  <c r="AA642" i="23"/>
  <c r="AA660" i="23"/>
  <c r="AA483" i="23"/>
  <c r="AA429" i="23"/>
  <c r="AA477" i="23"/>
  <c r="AA439" i="23"/>
  <c r="AA564" i="23"/>
  <c r="AA582" i="23"/>
  <c r="AA604" i="23"/>
  <c r="AA666" i="23"/>
  <c r="AA594" i="23"/>
  <c r="AA506" i="23"/>
  <c r="AA541" i="23"/>
  <c r="AA608" i="23"/>
  <c r="AA404" i="23"/>
  <c r="AA424" i="23"/>
  <c r="AA435" i="23"/>
  <c r="AA494" i="23"/>
  <c r="AA472" i="23"/>
  <c r="AA498" i="23"/>
  <c r="AA530" i="23"/>
  <c r="AA571" i="23"/>
  <c r="AA580" i="23"/>
  <c r="AA502" i="23"/>
  <c r="AA634" i="23"/>
  <c r="AA627" i="23"/>
  <c r="AA531" i="23"/>
  <c r="AA600" i="23"/>
  <c r="AA474" i="23"/>
  <c r="AA426" i="23"/>
  <c r="AA442" i="23"/>
  <c r="AA394" i="23"/>
  <c r="AA686" i="23"/>
  <c r="AA684" i="23"/>
  <c r="AA697" i="23"/>
  <c r="AA703" i="23"/>
  <c r="AA708" i="23"/>
  <c r="AA713" i="23"/>
  <c r="AA738" i="23"/>
  <c r="AA959" i="23"/>
  <c r="AA838" i="23"/>
  <c r="AA952" i="23"/>
  <c r="AA879" i="23"/>
  <c r="AA920" i="23"/>
  <c r="AA980" i="23"/>
  <c r="AA945" i="23"/>
  <c r="AA817" i="23"/>
  <c r="AA934" i="23"/>
  <c r="AA741" i="23"/>
  <c r="AA762" i="23"/>
  <c r="AA782" i="23"/>
  <c r="AA807" i="23"/>
  <c r="AA852" i="23"/>
  <c r="AA868" i="23"/>
  <c r="AA892" i="23"/>
  <c r="AA948" i="23"/>
  <c r="AA917" i="23"/>
  <c r="AA935" i="23"/>
  <c r="AA916" i="23"/>
  <c r="AA753" i="23"/>
  <c r="AA744" i="23"/>
  <c r="AA872" i="23"/>
  <c r="AA929" i="23"/>
  <c r="AA880" i="23"/>
  <c r="AA896" i="23"/>
  <c r="AA787" i="23"/>
  <c r="AA987" i="23"/>
  <c r="AA969" i="23"/>
  <c r="AA901" i="23"/>
  <c r="AA752" i="23"/>
  <c r="AA857" i="23"/>
  <c r="AA727" i="23"/>
  <c r="AA785" i="23"/>
  <c r="AA942" i="23"/>
  <c r="AA908" i="23"/>
  <c r="AA972" i="23"/>
  <c r="AA772" i="23"/>
  <c r="AA758" i="23"/>
  <c r="AA803" i="23"/>
  <c r="AA499" i="23"/>
  <c r="AA670" i="23"/>
  <c r="AA509" i="23"/>
  <c r="AA457" i="23"/>
  <c r="AA449" i="23"/>
  <c r="AA647" i="23"/>
  <c r="AA662" i="23"/>
  <c r="AA641" i="23"/>
  <c r="AA621" i="23"/>
  <c r="AA557" i="23"/>
  <c r="AA458" i="23"/>
  <c r="AA462" i="23"/>
  <c r="AA464" i="23"/>
  <c r="AA485" i="23"/>
  <c r="AA643" i="23"/>
  <c r="AA555" i="23"/>
  <c r="AA543" i="23"/>
  <c r="AA441" i="23"/>
  <c r="AA417" i="23"/>
  <c r="AA519" i="23"/>
  <c r="AA669" i="23"/>
  <c r="AA583" i="23"/>
  <c r="AA606" i="23"/>
  <c r="AA484" i="23"/>
  <c r="AA651" i="23"/>
  <c r="AA468" i="23"/>
  <c r="AA523" i="23"/>
  <c r="AA396" i="23"/>
  <c r="AA486" i="23"/>
  <c r="AA427" i="23"/>
  <c r="AA437" i="23"/>
  <c r="AA575" i="23"/>
  <c r="AA674" i="23"/>
  <c r="AA505" i="23"/>
  <c r="AA532" i="23"/>
  <c r="AA610" i="23"/>
  <c r="AA588" i="23"/>
  <c r="AA619" i="23"/>
  <c r="AA644" i="23"/>
  <c r="AA453" i="23"/>
  <c r="AA451" i="23"/>
  <c r="AA590" i="23"/>
  <c r="AA632" i="23"/>
  <c r="AA473" i="23"/>
  <c r="AA395" i="23"/>
  <c r="AA675" i="23"/>
  <c r="AA692" i="23"/>
  <c r="AA689" i="23"/>
  <c r="AA699" i="23"/>
  <c r="AA704" i="23"/>
  <c r="AA711" i="23"/>
  <c r="AA718" i="23"/>
  <c r="AA915" i="23"/>
  <c r="AA890" i="23"/>
  <c r="AA859" i="23"/>
  <c r="AA869" i="23"/>
  <c r="AA886" i="23"/>
  <c r="AA936" i="23"/>
  <c r="AA986" i="23"/>
  <c r="AA835" i="23"/>
  <c r="AA824" i="23"/>
  <c r="AA726" i="23"/>
  <c r="AA882" i="23"/>
  <c r="AA764" i="23"/>
  <c r="AA783" i="23"/>
  <c r="AA808" i="23"/>
  <c r="AA853" i="23"/>
  <c r="AA888" i="23"/>
  <c r="AA893" i="23"/>
  <c r="AA794" i="23"/>
  <c r="AA970" i="23"/>
  <c r="AA725" i="23"/>
  <c r="AA834" i="23"/>
  <c r="AA754" i="23"/>
  <c r="AA885" i="23"/>
  <c r="AA797" i="23"/>
  <c r="AA830" i="23"/>
  <c r="AA877" i="23"/>
  <c r="AA897" i="23"/>
  <c r="AA928" i="23"/>
  <c r="AA842" i="23"/>
  <c r="AA967" i="23"/>
  <c r="AA729" i="23"/>
  <c r="AA910" i="23"/>
  <c r="AA881" i="23"/>
  <c r="AA943" i="23"/>
  <c r="AA770" i="23"/>
  <c r="AA889" i="23"/>
  <c r="AA731" i="23"/>
  <c r="AA793" i="23"/>
  <c r="AA792" i="23"/>
  <c r="AA768" i="23"/>
  <c r="AA814" i="23"/>
  <c r="AA714" i="23"/>
  <c r="AA739" i="23"/>
  <c r="AA902" i="23"/>
  <c r="AA860" i="23"/>
  <c r="AA974" i="23"/>
  <c r="AA903" i="23"/>
  <c r="AA951" i="23"/>
  <c r="AA939" i="23"/>
  <c r="AA925" i="23"/>
  <c r="AA866" i="23"/>
  <c r="AA728" i="23"/>
  <c r="AA747" i="23"/>
  <c r="AA780" i="23"/>
  <c r="AA788" i="23"/>
  <c r="AA813" i="23"/>
  <c r="AA854" i="23"/>
  <c r="AA870" i="23"/>
  <c r="AA914" i="23"/>
  <c r="AA954" i="23"/>
  <c r="AA973" i="23"/>
  <c r="AA766" i="23"/>
  <c r="AA819" i="23"/>
  <c r="AA755" i="23"/>
  <c r="AA767" i="23"/>
  <c r="AA740" i="23"/>
  <c r="AA831" i="23"/>
  <c r="AA883" i="23"/>
  <c r="AA849" i="23"/>
  <c r="AA958" i="23"/>
  <c r="AA965" i="23"/>
  <c r="AA963" i="23"/>
  <c r="AA746" i="23"/>
  <c r="AA962" i="23"/>
  <c r="AA800" i="23"/>
  <c r="AA825" i="23"/>
  <c r="AA864" i="23"/>
  <c r="AA891" i="23"/>
  <c r="AA913" i="23"/>
  <c r="AA931" i="23"/>
  <c r="AA722" i="23"/>
  <c r="AA781" i="23"/>
  <c r="AA816" i="23"/>
  <c r="AA919" i="23"/>
  <c r="AA921" i="23"/>
  <c r="AA826" i="23"/>
  <c r="AA765" i="23"/>
  <c r="AA998" i="23"/>
  <c r="AA1004" i="23"/>
  <c r="AA992" i="23"/>
  <c r="AA1010" i="23"/>
  <c r="AA1018" i="23"/>
  <c r="AA1093" i="23"/>
  <c r="AA1027" i="23"/>
  <c r="AA1235" i="23"/>
  <c r="AA1367" i="23"/>
  <c r="AA1073" i="23"/>
  <c r="AA1255" i="23"/>
  <c r="AA1095" i="23"/>
  <c r="AA1362" i="23"/>
  <c r="AA1182" i="23"/>
  <c r="AA1181" i="23"/>
  <c r="AA1249" i="23"/>
  <c r="AA1281" i="23"/>
  <c r="AA1349" i="23"/>
  <c r="AA1097" i="23"/>
  <c r="AA1118" i="23"/>
  <c r="AA1137" i="23"/>
  <c r="AA1423" i="23"/>
  <c r="AA1086" i="23"/>
  <c r="AA1257" i="23"/>
  <c r="AA1031" i="23"/>
  <c r="AA1288" i="23"/>
  <c r="AA1433" i="23"/>
  <c r="AA1201" i="23"/>
  <c r="AA1233" i="23"/>
  <c r="AA1197" i="23"/>
  <c r="AA1113" i="23"/>
  <c r="AA1124" i="23"/>
  <c r="AA1078" i="23"/>
  <c r="AA1037" i="23"/>
  <c r="AA1076" i="23"/>
  <c r="AA1134" i="23"/>
  <c r="AA1161" i="23"/>
  <c r="AA1208" i="23"/>
  <c r="AA1272" i="23"/>
  <c r="AA1413" i="23"/>
  <c r="AA1147" i="23"/>
  <c r="AA1373" i="23"/>
  <c r="AA1397" i="23"/>
  <c r="AA1334" i="23"/>
  <c r="AA1059" i="23"/>
  <c r="AA1388" i="23"/>
  <c r="AA1054" i="23"/>
  <c r="AA1154" i="23"/>
  <c r="AA1165" i="23"/>
  <c r="AA1178" i="23"/>
  <c r="AA1359" i="23"/>
  <c r="AA1307" i="23"/>
  <c r="AA1326" i="23"/>
  <c r="AA1082" i="23"/>
  <c r="AA1396" i="23"/>
  <c r="AA1033" i="23"/>
  <c r="AA1269" i="23"/>
  <c r="AA1043" i="23"/>
  <c r="AA1419" i="23"/>
  <c r="AA1198" i="23"/>
  <c r="AA1220" i="23"/>
  <c r="AA1309" i="23"/>
  <c r="AA1393" i="23"/>
  <c r="AA1135" i="23"/>
  <c r="AA1088" i="23"/>
  <c r="AA1122" i="23"/>
  <c r="AA340" i="23"/>
  <c r="AA339" i="23"/>
  <c r="AA325" i="23"/>
  <c r="AA322" i="23"/>
  <c r="AA294" i="23"/>
  <c r="AA313" i="23"/>
  <c r="AA327" i="23"/>
  <c r="AA247" i="23"/>
  <c r="AA286" i="23"/>
  <c r="AA304" i="23"/>
  <c r="AA263" i="23"/>
  <c r="AA292" i="23"/>
  <c r="AA276" i="23"/>
  <c r="AA283" i="23"/>
  <c r="AA288" i="23"/>
  <c r="AA371" i="23"/>
  <c r="AA352" i="23"/>
  <c r="AA370" i="23"/>
  <c r="AA366" i="23"/>
  <c r="AA383" i="23"/>
  <c r="AA389" i="23"/>
  <c r="AA491" i="23"/>
  <c r="AA397" i="23"/>
  <c r="AA421" i="23"/>
  <c r="AA508" i="23"/>
  <c r="AA481" i="23"/>
  <c r="AA515" i="23"/>
  <c r="AA677" i="23"/>
  <c r="AA456" i="23"/>
  <c r="AA537" i="23"/>
  <c r="AA636" i="23"/>
  <c r="AA659" i="23"/>
  <c r="AA412" i="23"/>
  <c r="AA419" i="23"/>
  <c r="AA466" i="23"/>
  <c r="AA598" i="23"/>
  <c r="AA425" i="23"/>
  <c r="AA501" i="23"/>
  <c r="AA626" i="23"/>
  <c r="AA673" i="23"/>
  <c r="AA409" i="23"/>
  <c r="AA422" i="23"/>
  <c r="AA630" i="23"/>
  <c r="AA524" i="23"/>
  <c r="AA574" i="23"/>
  <c r="AA586" i="23"/>
  <c r="AA529" i="23"/>
  <c r="AA561" i="23"/>
  <c r="AA527" i="23"/>
  <c r="AA405" i="23"/>
  <c r="AA560" i="23"/>
  <c r="AA401" i="23"/>
  <c r="AA408" i="23"/>
  <c r="AA430" i="23"/>
  <c r="AA440" i="23"/>
  <c r="AA504" i="23"/>
  <c r="AA490" i="23"/>
  <c r="AA478" i="23"/>
  <c r="AA542" i="23"/>
  <c r="AA655" i="23"/>
  <c r="AA593" i="23"/>
  <c r="AA649" i="23"/>
  <c r="AA661" i="23"/>
  <c r="AA444" i="23"/>
  <c r="AA467" i="23"/>
  <c r="AA563" i="23"/>
  <c r="AA603" i="23"/>
  <c r="AA605" i="23"/>
  <c r="AA410" i="23"/>
  <c r="AA691" i="23"/>
  <c r="AA683" i="23"/>
  <c r="AA700" i="23"/>
  <c r="AA701" i="23"/>
  <c r="AA707" i="23"/>
  <c r="AA715" i="23"/>
  <c r="AA716" i="23"/>
  <c r="AA795" i="23"/>
  <c r="AA909" i="23"/>
  <c r="AA861" i="23"/>
  <c r="AA836" i="23"/>
  <c r="AA911" i="23"/>
  <c r="AA923" i="23"/>
  <c r="AA796" i="23"/>
  <c r="AA927" i="23"/>
  <c r="AA844" i="23"/>
  <c r="AA730" i="23"/>
  <c r="AA756" i="23"/>
  <c r="AA774" i="23"/>
  <c r="AA790" i="23"/>
  <c r="AA828" i="23"/>
  <c r="AA855" i="23"/>
  <c r="AA873" i="23"/>
  <c r="AA924" i="23"/>
  <c r="AA953" i="23"/>
  <c r="AA975" i="23"/>
  <c r="AA989" i="23"/>
  <c r="AA947" i="23"/>
  <c r="AA761" i="23"/>
  <c r="AA773" i="23"/>
  <c r="AA786" i="23"/>
  <c r="AA810" i="23"/>
  <c r="AA899" i="23"/>
  <c r="AA922" i="23"/>
  <c r="AA961" i="23"/>
  <c r="AA745" i="23"/>
  <c r="AA964" i="23"/>
  <c r="AA748" i="23"/>
  <c r="AA776" i="23"/>
  <c r="AA806" i="23"/>
  <c r="AA837" i="23"/>
  <c r="AA865" i="23"/>
  <c r="AA898" i="23"/>
  <c r="AA949" i="23"/>
  <c r="AA905" i="23"/>
  <c r="AA791" i="23"/>
  <c r="AA938" i="23"/>
  <c r="AA1101" i="23"/>
  <c r="AA1209" i="23"/>
  <c r="AA1237" i="23"/>
  <c r="AA1314" i="23"/>
  <c r="AA1132" i="23"/>
  <c r="AA1236" i="23"/>
  <c r="AA1361" i="23"/>
  <c r="AA1022" i="23"/>
  <c r="AA1021" i="23"/>
  <c r="AA1322" i="23"/>
  <c r="AA1380" i="23"/>
  <c r="AA1155" i="23"/>
  <c r="AA1273" i="23"/>
  <c r="AA1337" i="23"/>
  <c r="AA1414" i="23"/>
  <c r="AA1164" i="23"/>
  <c r="AA1089" i="23"/>
  <c r="AA1352" i="23"/>
  <c r="AA1139" i="23"/>
  <c r="AA1301" i="23"/>
  <c r="AA1270" i="23"/>
  <c r="AA1312" i="23"/>
  <c r="AA1342" i="23"/>
  <c r="AA1194" i="23"/>
  <c r="AA1429" i="23"/>
  <c r="AA1427" i="23"/>
  <c r="AA1445" i="23"/>
  <c r="AA1448" i="23"/>
  <c r="AA1449" i="23"/>
  <c r="AA1460" i="23"/>
  <c r="AA1627" i="23"/>
  <c r="AA1518" i="23"/>
  <c r="AA1536" i="23"/>
  <c r="AA1778" i="23"/>
  <c r="AA1647" i="23"/>
  <c r="AA1782" i="23"/>
  <c r="AA1708" i="23"/>
  <c r="AA1729" i="23"/>
  <c r="AA1812" i="23"/>
  <c r="AA1654" i="23"/>
  <c r="AA1749" i="23"/>
  <c r="AA1549" i="23"/>
  <c r="AA1590" i="23"/>
  <c r="AA1633" i="23"/>
  <c r="AA1648" i="23"/>
  <c r="AA1664" i="23"/>
  <c r="AA1695" i="23"/>
  <c r="AA1712" i="23"/>
  <c r="AA1625" i="23"/>
  <c r="AA1806" i="23"/>
  <c r="AA1624" i="23"/>
  <c r="AA1674" i="23"/>
  <c r="AA1482" i="23"/>
  <c r="AA1557" i="23"/>
  <c r="AA1754" i="23"/>
  <c r="AA1531" i="23"/>
  <c r="AA1606" i="23"/>
  <c r="AA1623" i="23"/>
  <c r="AA1527" i="23"/>
  <c r="AA1704" i="23"/>
  <c r="AA1725" i="23"/>
  <c r="AA1795" i="23"/>
  <c r="AA1673" i="23"/>
  <c r="AA1558" i="23"/>
  <c r="AA1496" i="23"/>
  <c r="AA1567" i="23"/>
  <c r="AA1643" i="23"/>
  <c r="AA1717" i="23"/>
  <c r="AA1766" i="23"/>
  <c r="AA1720" i="23"/>
  <c r="AA1560" i="23"/>
  <c r="AA1710" i="23"/>
  <c r="AA1503" i="23"/>
  <c r="AA1780" i="23"/>
  <c r="AA1721" i="23"/>
  <c r="AA1498" i="23"/>
  <c r="AA1781" i="23"/>
  <c r="AA1571" i="23"/>
  <c r="AA1683" i="23"/>
  <c r="AA1629" i="23"/>
  <c r="AA1631" i="23"/>
  <c r="AA1732" i="23"/>
  <c r="AA1757" i="23"/>
  <c r="AA1793" i="23"/>
  <c r="AA1488" i="23"/>
  <c r="AA1465" i="23"/>
  <c r="AA1605" i="23"/>
  <c r="AA1619" i="23"/>
  <c r="AA1823" i="23"/>
  <c r="AA1822" i="23"/>
  <c r="AA1830" i="23"/>
  <c r="AA1849" i="23"/>
  <c r="AA1833" i="23"/>
  <c r="AA1847" i="23"/>
  <c r="AA1831" i="23"/>
  <c r="AA1860" i="23"/>
  <c r="AA1871" i="23"/>
  <c r="AA2191" i="23"/>
  <c r="AA2066" i="23"/>
  <c r="AA2028" i="23"/>
  <c r="AA2000" i="23"/>
  <c r="AA2188" i="23"/>
  <c r="AA1885" i="23"/>
  <c r="AA2060" i="23"/>
  <c r="AA1942" i="23"/>
  <c r="AA1893" i="23"/>
  <c r="AA1968" i="23"/>
  <c r="AA2013" i="23"/>
  <c r="AA2109" i="23"/>
  <c r="AA2182" i="23"/>
  <c r="AA2175" i="23"/>
  <c r="AA1884" i="23"/>
  <c r="AA1905" i="23"/>
  <c r="AA1924" i="23"/>
  <c r="AA2166" i="23"/>
  <c r="AA2084" i="23"/>
  <c r="AA2163" i="23"/>
  <c r="AA1944" i="23"/>
  <c r="AA2126" i="23"/>
  <c r="AA2178" i="23"/>
  <c r="AA2083" i="23"/>
  <c r="AA1886" i="23"/>
  <c r="AA2037" i="23"/>
  <c r="AA1957" i="23"/>
  <c r="AA2160" i="23"/>
  <c r="AA2134" i="23"/>
  <c r="AA2152" i="23"/>
  <c r="AA2130" i="23"/>
  <c r="AA1981" i="23"/>
  <c r="AA1932" i="23"/>
  <c r="AA1941" i="23"/>
  <c r="AA1971" i="23"/>
  <c r="AA1996" i="23"/>
  <c r="AA2078" i="23"/>
  <c r="AA2111" i="23"/>
  <c r="AA1954" i="23"/>
  <c r="AA2203" i="23"/>
  <c r="AA2093" i="23"/>
  <c r="AA1907" i="23"/>
  <c r="AA1985" i="23"/>
  <c r="AA2094" i="23"/>
  <c r="AA2095" i="23"/>
  <c r="AA2154" i="23"/>
  <c r="AA2222" i="23"/>
  <c r="AA1888" i="23"/>
  <c r="AA2100" i="23"/>
  <c r="AA1982" i="23"/>
  <c r="AA1917" i="23"/>
  <c r="AA2065" i="23"/>
  <c r="AA2102" i="23"/>
  <c r="AA2073" i="23"/>
  <c r="AA2227" i="23"/>
  <c r="AA2180" i="23"/>
  <c r="AA1919" i="23"/>
  <c r="AA2061" i="23"/>
  <c r="AA2195" i="23"/>
  <c r="AA1959" i="23"/>
  <c r="AA2017" i="23"/>
  <c r="AA2124" i="23"/>
  <c r="AA2184" i="23"/>
  <c r="AA2225" i="23"/>
  <c r="AA2040" i="23"/>
  <c r="AA2136" i="23"/>
  <c r="AA2110" i="23"/>
  <c r="AA2221" i="23"/>
  <c r="AA1890" i="23"/>
  <c r="AA2236" i="23"/>
  <c r="AA2232" i="23"/>
  <c r="AA2250" i="23"/>
  <c r="AA2261" i="23"/>
  <c r="AA2252" i="23"/>
  <c r="AA2263" i="23"/>
  <c r="AA2277" i="23"/>
  <c r="AA2282" i="23"/>
  <c r="AA2742" i="23"/>
  <c r="AA2579" i="23"/>
  <c r="AA2297" i="23"/>
  <c r="AA2380" i="23"/>
  <c r="AA2406" i="23"/>
  <c r="AA2457" i="23"/>
  <c r="AA2490" i="23"/>
  <c r="AA2515" i="23"/>
  <c r="AA2550" i="23"/>
  <c r="AA2616" i="23"/>
  <c r="AA2665" i="23"/>
  <c r="AA2715" i="23"/>
  <c r="AA2789" i="23"/>
  <c r="AA2353" i="23"/>
  <c r="AA2296" i="23"/>
  <c r="AA2381" i="23"/>
  <c r="AA2427" i="23"/>
  <c r="AA2458" i="23"/>
  <c r="AA2521" i="23"/>
  <c r="AA2582" i="23"/>
  <c r="AA2312" i="23"/>
  <c r="AA2710" i="23"/>
  <c r="AA2765" i="23"/>
  <c r="AA2505" i="23"/>
  <c r="AA2731" i="23"/>
  <c r="AA2329" i="23"/>
  <c r="AA2659" i="23"/>
  <c r="AA2451" i="23"/>
  <c r="AA2684" i="23"/>
  <c r="AA2546" i="23"/>
  <c r="AA2627" i="23"/>
  <c r="AA2540" i="23"/>
  <c r="AA2694" i="23"/>
  <c r="AA2786" i="23"/>
  <c r="AA2753" i="23"/>
  <c r="AA2784" i="23"/>
  <c r="AA2379" i="23"/>
  <c r="AA2651" i="23"/>
  <c r="AA760" i="23"/>
  <c r="AA985" i="23"/>
  <c r="AA818" i="23"/>
  <c r="AA907" i="23"/>
  <c r="AA991" i="23"/>
  <c r="AA1009" i="23"/>
  <c r="AA997" i="23"/>
  <c r="AA996" i="23"/>
  <c r="AA1017" i="23"/>
  <c r="AA1239" i="23"/>
  <c r="AA1368" i="23"/>
  <c r="AA1274" i="23"/>
  <c r="AA1263" i="23"/>
  <c r="AA1268" i="23"/>
  <c r="AA1283" i="23"/>
  <c r="AA1069" i="23"/>
  <c r="AA1143" i="23"/>
  <c r="AA1168" i="23"/>
  <c r="AA1211" i="23"/>
  <c r="AA1229" i="23"/>
  <c r="AA1261" i="23"/>
  <c r="AA1313" i="23"/>
  <c r="AA1370" i="23"/>
  <c r="AA1392" i="23"/>
  <c r="AA1104" i="23"/>
  <c r="AA1415" i="23"/>
  <c r="AA1421" i="23"/>
  <c r="AA1173" i="23"/>
  <c r="AA1386" i="23"/>
  <c r="AA1111" i="23"/>
  <c r="AA1172" i="23"/>
  <c r="AA1298" i="23"/>
  <c r="AA1225" i="23"/>
  <c r="AA1114" i="23"/>
  <c r="AA1350" i="23"/>
  <c r="AA1170" i="23"/>
  <c r="AA1279" i="23"/>
  <c r="AA1214" i="23"/>
  <c r="AA1063" i="23"/>
  <c r="AA1129" i="23"/>
  <c r="AA1142" i="23"/>
  <c r="AA1192" i="23"/>
  <c r="AA1266" i="23"/>
  <c r="AA1295" i="23"/>
  <c r="AA1325" i="23"/>
  <c r="AA1340" i="23"/>
  <c r="AA1254" i="23"/>
  <c r="AA1416" i="23"/>
  <c r="AA1240" i="23"/>
  <c r="AA1028" i="23"/>
  <c r="AA1046" i="23"/>
  <c r="AA1083" i="23"/>
  <c r="AA1156" i="23"/>
  <c r="AA1171" i="23"/>
  <c r="AA1280" i="23"/>
  <c r="AA1385" i="23"/>
  <c r="AA1316" i="23"/>
  <c r="AA1205" i="23"/>
  <c r="AA1125" i="23"/>
  <c r="AA1356" i="23"/>
  <c r="AA1278" i="23"/>
  <c r="AA1127" i="23"/>
  <c r="AA1241" i="23"/>
  <c r="AA1091" i="23"/>
  <c r="AA1092" i="23"/>
  <c r="AA1302" i="23"/>
  <c r="AA1376" i="23"/>
  <c r="AA1049" i="23"/>
  <c r="AA1186" i="23"/>
  <c r="AA1183" i="23"/>
  <c r="AA1222" i="23"/>
  <c r="AA1406" i="23"/>
  <c r="AA1084" i="23"/>
  <c r="AA1105" i="23"/>
  <c r="AA1306" i="23"/>
  <c r="AA1218" i="23"/>
  <c r="AA1437" i="23"/>
  <c r="AA1436" i="23"/>
  <c r="AA1438" i="23"/>
  <c r="AA1441" i="23"/>
  <c r="AA1446" i="23"/>
  <c r="AA1454" i="23"/>
  <c r="AA1461" i="23"/>
  <c r="AA1722" i="23"/>
  <c r="AA1783" i="23"/>
  <c r="AA1570" i="23"/>
  <c r="AA1596" i="23"/>
  <c r="AA1655" i="23"/>
  <c r="AA1692" i="23"/>
  <c r="AA1592" i="23"/>
  <c r="AA1734" i="23"/>
  <c r="AA1642" i="23"/>
  <c r="AA1472" i="23"/>
  <c r="AA1515" i="23"/>
  <c r="AA1493" i="23"/>
  <c r="AA1489" i="23"/>
  <c r="AA1794" i="23"/>
  <c r="AA1660" i="23"/>
  <c r="AA1667" i="23"/>
  <c r="AA1753" i="23"/>
  <c r="AA1525" i="23"/>
  <c r="AA1789" i="23"/>
  <c r="AA1807" i="23"/>
  <c r="AA1656" i="23"/>
  <c r="AA1638" i="23"/>
  <c r="AA1512" i="23"/>
  <c r="AA1576" i="23"/>
  <c r="AA1601" i="23"/>
  <c r="AA1477" i="23"/>
  <c r="AA1610" i="23"/>
  <c r="AA1677" i="23"/>
  <c r="AA1492" i="23"/>
  <c r="AA1743" i="23"/>
  <c r="AA1760" i="23"/>
  <c r="AA1799" i="23"/>
  <c r="AA1545" i="23"/>
  <c r="AA1476" i="23"/>
  <c r="AA1511" i="23"/>
  <c r="AA1589" i="23"/>
  <c r="AA1696" i="23"/>
  <c r="AA1772" i="23"/>
  <c r="AA1768" i="23"/>
  <c r="AA1813" i="23"/>
  <c r="AA1475" i="23"/>
  <c r="AA1593" i="23"/>
  <c r="AA1762" i="23"/>
  <c r="AA1599" i="23"/>
  <c r="AA1616" i="23"/>
  <c r="AA1502" i="23"/>
  <c r="AA1628" i="23"/>
  <c r="AA1582" i="23"/>
  <c r="AA1598" i="23"/>
  <c r="AA1678" i="23"/>
  <c r="AA1671" i="23"/>
  <c r="AA1556" i="23"/>
  <c r="AA1468" i="23"/>
  <c r="AA1650" i="23"/>
  <c r="AA1672" i="23"/>
  <c r="AA1690" i="23"/>
  <c r="AA1530" i="23"/>
  <c r="AA1702" i="23"/>
  <c r="AA1827" i="23"/>
  <c r="AA1820" i="23"/>
  <c r="AA1855" i="23"/>
  <c r="AA1850" i="23"/>
  <c r="AA1852" i="23"/>
  <c r="AA983" i="23"/>
  <c r="AA769" i="23"/>
  <c r="AA977" i="23"/>
  <c r="AA1001" i="23"/>
  <c r="AA1007" i="23"/>
  <c r="AA1006" i="23"/>
  <c r="AA1013" i="23"/>
  <c r="AA1019" i="23"/>
  <c r="AA1262" i="23"/>
  <c r="AA1378" i="23"/>
  <c r="AA1213" i="23"/>
  <c r="AA1335" i="23"/>
  <c r="AA1390" i="23"/>
  <c r="AA1305" i="23"/>
  <c r="AA1075" i="23"/>
  <c r="AA1151" i="23"/>
  <c r="AA1107" i="23"/>
  <c r="AA1110" i="23"/>
  <c r="AA1363" i="23"/>
  <c r="AA1348" i="23"/>
  <c r="AA1315" i="23"/>
  <c r="AA1372" i="23"/>
  <c r="AA1296" i="23"/>
  <c r="AA1323" i="23"/>
  <c r="AA1369" i="23"/>
  <c r="AA1422" i="23"/>
  <c r="AA1407" i="23"/>
  <c r="AA1167" i="23"/>
  <c r="AA1108" i="23"/>
  <c r="AA1366" i="23"/>
  <c r="AA1053" i="23"/>
  <c r="AA1232" i="23"/>
  <c r="AA1196" i="23"/>
  <c r="AA1379" i="23"/>
  <c r="AA1177" i="23"/>
  <c r="AA1286" i="23"/>
  <c r="AA1032" i="23"/>
  <c r="AA1072" i="23"/>
  <c r="AA1106" i="23"/>
  <c r="AA1152" i="23"/>
  <c r="AA1100" i="23"/>
  <c r="AA1267" i="23"/>
  <c r="AA1121" i="23"/>
  <c r="AA1185" i="23"/>
  <c r="AA1341" i="23"/>
  <c r="AA1383" i="23"/>
  <c r="AA1176" i="23"/>
  <c r="AA1365" i="23"/>
  <c r="AA1102" i="23"/>
  <c r="AA1051" i="23"/>
  <c r="AA1153" i="23"/>
  <c r="AA1157" i="23"/>
  <c r="AA1343" i="23"/>
  <c r="AA1230" i="23"/>
  <c r="AA1300" i="23"/>
  <c r="AA1320" i="23"/>
  <c r="AA1024" i="23"/>
  <c r="AA1247" i="23"/>
  <c r="AA1189" i="23"/>
  <c r="AA1131" i="23"/>
  <c r="AA1055" i="23"/>
  <c r="AA1405" i="23"/>
  <c r="AA1381" i="23"/>
  <c r="AA1149" i="23"/>
  <c r="AA1188" i="23"/>
  <c r="AA1389" i="23"/>
  <c r="AA1133" i="23"/>
  <c r="AA1231" i="23"/>
  <c r="AA1123" i="23"/>
  <c r="AA1068" i="23"/>
  <c r="AA1175" i="23"/>
  <c r="AA1066" i="23"/>
  <c r="AA1395" i="23"/>
  <c r="AA1060" i="23"/>
  <c r="AA1098" i="23"/>
  <c r="AA1430" i="23"/>
  <c r="AA1424" i="23"/>
  <c r="AA1432" i="23"/>
  <c r="AA1442" i="23"/>
  <c r="AA1443" i="23"/>
  <c r="AA1457" i="23"/>
  <c r="AA1459" i="23"/>
  <c r="AA1532" i="23"/>
  <c r="AA1500" i="23"/>
  <c r="AA1578" i="23"/>
  <c r="AA1608" i="23"/>
  <c r="AA1658" i="23"/>
  <c r="AA1517" i="23"/>
  <c r="AA1785" i="23"/>
  <c r="AA1802" i="23"/>
  <c r="AA1574" i="23"/>
  <c r="AA1524" i="23"/>
  <c r="AA1526" i="23"/>
  <c r="AA1609" i="23"/>
  <c r="AA1575" i="23"/>
  <c r="AA1661" i="23"/>
  <c r="AA1668" i="23"/>
  <c r="AA1580" i="23"/>
  <c r="AA1763" i="23"/>
  <c r="AA1791" i="23"/>
  <c r="AA1733" i="23"/>
  <c r="AA1777" i="23"/>
  <c r="AA1573" i="23"/>
  <c r="AA1522" i="23"/>
  <c r="AA1747" i="23"/>
  <c r="AA1755" i="23"/>
  <c r="AA1508" i="23"/>
  <c r="AA1744" i="23"/>
  <c r="AA1565" i="23"/>
  <c r="AA1466" i="23"/>
  <c r="AA1539" i="23"/>
  <c r="AA1786" i="23"/>
  <c r="AA1811" i="23"/>
  <c r="AA1555" i="23"/>
  <c r="AA1480" i="23"/>
  <c r="AA1523" i="23"/>
  <c r="AA1538" i="23"/>
  <c r="AA1714" i="23"/>
  <c r="AA1764" i="23"/>
  <c r="AA1814" i="23"/>
  <c r="AA1563" i="23"/>
  <c r="AA1641" i="23"/>
  <c r="AA1505" i="23"/>
  <c r="AA1521" i="23"/>
  <c r="AA1699" i="23"/>
  <c r="AA1507" i="23"/>
  <c r="AA1504" i="23"/>
  <c r="AA1547" i="23"/>
  <c r="AA1583" i="23"/>
  <c r="AA1613" i="23"/>
  <c r="AA1685" i="23"/>
  <c r="AA1705" i="23"/>
  <c r="AA1741" i="23"/>
  <c r="AA1769" i="23"/>
  <c r="AA1646" i="23"/>
  <c r="AA1519" i="23"/>
  <c r="AA1514" i="23"/>
  <c r="AA1486" i="23"/>
  <c r="AA1553" i="23"/>
  <c r="AA1824" i="23"/>
  <c r="AA1825" i="23"/>
  <c r="AA1832" i="23"/>
  <c r="AA1848" i="23"/>
  <c r="AA1221" i="23"/>
  <c r="AA1353" i="23"/>
  <c r="AA1159" i="23"/>
  <c r="AA1351" i="23"/>
  <c r="AA1074" i="23"/>
  <c r="AA1377" i="23"/>
  <c r="AA1435" i="23"/>
  <c r="AA1431" i="23"/>
  <c r="AA1447" i="23"/>
  <c r="AA1444" i="23"/>
  <c r="AA1450" i="23"/>
  <c r="AA1462" i="23"/>
  <c r="AA1458" i="23"/>
  <c r="AA1559" i="23"/>
  <c r="AA1506" i="23"/>
  <c r="AA1597" i="23"/>
  <c r="AA1618" i="23"/>
  <c r="AA1680" i="23"/>
  <c r="AA1577" i="23"/>
  <c r="AA1719" i="23"/>
  <c r="AA1784" i="23"/>
  <c r="AA1652" i="23"/>
  <c r="AA1681" i="23"/>
  <c r="AA1533" i="23"/>
  <c r="AA1585" i="23"/>
  <c r="AA1620" i="23"/>
  <c r="AA1481" i="23"/>
  <c r="AA1663" i="23"/>
  <c r="AA1675" i="23"/>
  <c r="AA1700" i="23"/>
  <c r="AA1670" i="23"/>
  <c r="AA1748" i="23"/>
  <c r="AA1528" i="23"/>
  <c r="AA1637" i="23"/>
  <c r="AA1659" i="23"/>
  <c r="AA1579" i="23"/>
  <c r="AA1584" i="23"/>
  <c r="AA1602" i="23"/>
  <c r="AA1540" i="23"/>
  <c r="AA1611" i="23"/>
  <c r="AA1657" i="23"/>
  <c r="AA1804" i="23"/>
  <c r="AA1634" i="23"/>
  <c r="AA1790" i="23"/>
  <c r="AA1773" i="23"/>
  <c r="AA1554" i="23"/>
  <c r="AA1484" i="23"/>
  <c r="AA1534" i="23"/>
  <c r="AA1621" i="23"/>
  <c r="AA1715" i="23"/>
  <c r="AA1651" i="23"/>
  <c r="AA1752" i="23"/>
  <c r="AA1738" i="23"/>
  <c r="AA1693" i="23"/>
  <c r="AA1494" i="23"/>
  <c r="AA1636" i="23"/>
  <c r="AA1470" i="23"/>
  <c r="AA1546" i="23"/>
  <c r="AA1746" i="23"/>
  <c r="AA1561" i="23"/>
  <c r="AA1586" i="23"/>
  <c r="AA1614" i="23"/>
  <c r="AA1474" i="23"/>
  <c r="AA1797" i="23"/>
  <c r="AA1761" i="23"/>
  <c r="AA1467" i="23"/>
  <c r="AA1767" i="23"/>
  <c r="AA1639" i="23"/>
  <c r="AA1645" i="23"/>
  <c r="AA1682" i="23"/>
  <c r="AA1490" i="23"/>
  <c r="AA1828" i="23"/>
  <c r="AA1819" i="23"/>
  <c r="AA1845" i="23"/>
  <c r="AA1841" i="23"/>
  <c r="AA1843" i="23"/>
  <c r="AA1836" i="23"/>
  <c r="AA1858" i="23"/>
  <c r="AA1869" i="23"/>
  <c r="AA1868" i="23"/>
  <c r="AA1990" i="23"/>
  <c r="AA1973" i="23"/>
  <c r="AA2127" i="23"/>
  <c r="AA2041" i="23"/>
  <c r="AA1951" i="23"/>
  <c r="AA1969" i="23"/>
  <c r="AA1925" i="23"/>
  <c r="AA2088" i="23"/>
  <c r="AA2035" i="23"/>
  <c r="AA1916" i="23"/>
  <c r="AA2164" i="23"/>
  <c r="AA2148" i="23"/>
  <c r="AA1978" i="23"/>
  <c r="AA2199" i="23"/>
  <c r="AA2129" i="23"/>
  <c r="AA1911" i="23"/>
  <c r="AA2027" i="23"/>
  <c r="AA2091" i="23"/>
  <c r="AA2120" i="23"/>
  <c r="AA2193" i="23"/>
  <c r="AA1930" i="23"/>
  <c r="AA1909" i="23"/>
  <c r="AA1948" i="23"/>
  <c r="AA1956" i="23"/>
  <c r="AA1980" i="23"/>
  <c r="AA2020" i="23"/>
  <c r="AA1955" i="23"/>
  <c r="AA2119" i="23"/>
  <c r="AA2183" i="23"/>
  <c r="AA2022" i="23"/>
  <c r="AA2226" i="23"/>
  <c r="AA1920" i="23"/>
  <c r="AA2009" i="23"/>
  <c r="AA2069" i="23"/>
  <c r="AA2133" i="23"/>
  <c r="AA2087" i="23"/>
  <c r="AA2149" i="23"/>
  <c r="AA1898" i="23"/>
  <c r="AA1967" i="23"/>
  <c r="AA1994" i="23"/>
  <c r="AA976" i="23"/>
  <c r="AA827" i="23"/>
  <c r="AA933" i="23"/>
  <c r="AA850" i="23"/>
  <c r="AA811" i="23"/>
  <c r="AA1003" i="23"/>
  <c r="AA1002" i="23"/>
  <c r="AA994" i="23"/>
  <c r="AA1012" i="23"/>
  <c r="AA1016" i="23"/>
  <c r="AA1041" i="23"/>
  <c r="AA1291" i="23"/>
  <c r="AA1039" i="23"/>
  <c r="AA1042" i="23"/>
  <c r="AA1026" i="23"/>
  <c r="AA1064" i="23"/>
  <c r="AA1096" i="23"/>
  <c r="AA1158" i="23"/>
  <c r="AA1199" i="23"/>
  <c r="AA1394" i="23"/>
  <c r="AA1120" i="23"/>
  <c r="AA1294" i="23"/>
  <c r="AA1403" i="23"/>
  <c r="AA1332" i="23"/>
  <c r="AA1401" i="23"/>
  <c r="AA1324" i="23"/>
  <c r="AA1329" i="23"/>
  <c r="AA1207" i="23"/>
  <c r="AA1228" i="23"/>
  <c r="AA1048" i="23"/>
  <c r="AA1289" i="23"/>
  <c r="AA1417" i="23"/>
  <c r="AA1190" i="23"/>
  <c r="AA1327" i="23"/>
  <c r="AA1308" i="23"/>
  <c r="AA1210" i="23"/>
  <c r="AA1408" i="23"/>
  <c r="AA1374" i="23"/>
  <c r="AA1044" i="23"/>
  <c r="AA1117" i="23"/>
  <c r="AA1136" i="23"/>
  <c r="AA1387" i="23"/>
  <c r="AA1217" i="23"/>
  <c r="AA1285" i="23"/>
  <c r="AA1344" i="23"/>
  <c r="AA1243" i="23"/>
  <c r="AA1276" i="23"/>
  <c r="AA1398" i="23"/>
  <c r="AA1333" i="23"/>
  <c r="AA1277" i="23"/>
  <c r="AA1035" i="23"/>
  <c r="AA1103" i="23"/>
  <c r="AA1226" i="23"/>
  <c r="AA1166" i="23"/>
  <c r="AA1206" i="23"/>
  <c r="AA1234" i="23"/>
  <c r="AA1310" i="23"/>
  <c r="AA1336" i="23"/>
  <c r="AA1227" i="23"/>
  <c r="AA1360" i="23"/>
  <c r="AA1034" i="23"/>
  <c r="AA1081" i="23"/>
  <c r="AA1321" i="23"/>
  <c r="AA1420" i="23"/>
  <c r="AA1364" i="23"/>
  <c r="AA1253" i="23"/>
  <c r="AA1148" i="23"/>
  <c r="AA1358" i="23"/>
  <c r="AA1144" i="23"/>
  <c r="AA1184" i="23"/>
  <c r="AA1400" i="23"/>
  <c r="AA1399" i="23"/>
  <c r="AA1058" i="23"/>
  <c r="AA1264" i="23"/>
  <c r="AA1030" i="23"/>
  <c r="AA1303" i="23"/>
  <c r="AA1130" i="23"/>
  <c r="AA1425" i="23"/>
  <c r="AA1434" i="23"/>
  <c r="AA1452" i="23"/>
  <c r="AA1453" i="23"/>
  <c r="AA1440" i="23"/>
  <c r="AA1464" i="23"/>
  <c r="AA1552" i="23"/>
  <c r="AA1544" i="23"/>
  <c r="AA1513" i="23"/>
  <c r="AA1572" i="23"/>
  <c r="AA1644" i="23"/>
  <c r="AA1706" i="23"/>
  <c r="AA1707" i="23"/>
  <c r="AA1726" i="23"/>
  <c r="AA1809" i="23"/>
  <c r="AA1550" i="23"/>
  <c r="AA1487" i="23"/>
  <c r="AA1542" i="23"/>
  <c r="AA1587" i="23"/>
  <c r="AA1626" i="23"/>
  <c r="AA1669" i="23"/>
  <c r="AA1662" i="23"/>
  <c r="AA1684" i="23"/>
  <c r="AA1711" i="23"/>
  <c r="AA1665" i="23"/>
  <c r="AA1801" i="23"/>
  <c r="AA1751" i="23"/>
  <c r="AA1469" i="23"/>
  <c r="AA1568" i="23"/>
  <c r="AA1548" i="23"/>
  <c r="AA1595" i="23"/>
  <c r="AA1529" i="23"/>
  <c r="AA1727" i="23"/>
  <c r="AA1612" i="23"/>
  <c r="AA1697" i="23"/>
  <c r="AA1566" i="23"/>
  <c r="AA1718" i="23"/>
  <c r="AA1750" i="23"/>
  <c r="AA1774" i="23"/>
  <c r="AA1776" i="23"/>
  <c r="AA1758" i="23"/>
  <c r="AA1562" i="23"/>
  <c r="AA1630" i="23"/>
  <c r="AA1716" i="23"/>
  <c r="AA1588" i="23"/>
  <c r="AA1535" i="23"/>
  <c r="AA1730" i="23"/>
  <c r="AA1765" i="23"/>
  <c r="AA1497" i="23"/>
  <c r="AA1679" i="23"/>
  <c r="AA1491" i="23"/>
  <c r="AA1615" i="23"/>
  <c r="AA1516" i="23"/>
  <c r="AA1745" i="23"/>
  <c r="AA1594" i="23"/>
  <c r="AA1622" i="23"/>
  <c r="AA1653" i="23"/>
  <c r="AA1731" i="23"/>
  <c r="AA1756" i="23"/>
  <c r="AA1792" i="23"/>
  <c r="AA1483" i="23"/>
  <c r="AA1739" i="23"/>
  <c r="AA1689" i="23"/>
  <c r="AA1737" i="23"/>
  <c r="AA1817" i="23"/>
  <c r="AA1816" i="23"/>
  <c r="AA1818" i="23"/>
  <c r="AA1838" i="23"/>
  <c r="AA1840" i="23"/>
  <c r="AA1846" i="23"/>
  <c r="AA1842" i="23"/>
  <c r="AA1857" i="23"/>
  <c r="AA1865" i="23"/>
  <c r="AA1923" i="23"/>
  <c r="AA2197" i="23"/>
  <c r="AA2104" i="23"/>
  <c r="AA1895" i="23"/>
  <c r="AA2146" i="23"/>
  <c r="AA2137" i="23"/>
  <c r="AA2042" i="23"/>
  <c r="AA1918" i="23"/>
  <c r="AA1873" i="23"/>
  <c r="AA2063" i="23"/>
  <c r="AA2090" i="23"/>
  <c r="AA2101" i="23"/>
  <c r="AA1987" i="23"/>
  <c r="AA1883" i="23"/>
  <c r="AA2200" i="23"/>
  <c r="AA1904" i="23"/>
  <c r="AA1933" i="23"/>
  <c r="AA2156" i="23"/>
  <c r="AA2092" i="23"/>
  <c r="AA2070" i="23"/>
  <c r="AA2210" i="23"/>
  <c r="AA1912" i="23"/>
  <c r="AA1926" i="23"/>
  <c r="AA1938" i="23"/>
  <c r="AA1945" i="23"/>
  <c r="AA1986" i="23"/>
  <c r="AA1952" i="23"/>
  <c r="AA2108" i="23"/>
  <c r="AA2157" i="23"/>
  <c r="AA1910" i="23"/>
  <c r="AA2217" i="23"/>
  <c r="AA2036" i="23"/>
  <c r="AA1964" i="23"/>
  <c r="AA2010" i="23"/>
  <c r="AA2074" i="23"/>
  <c r="AA2139" i="23"/>
  <c r="AA2219" i="23"/>
  <c r="AA1879" i="23"/>
  <c r="AA2190" i="23"/>
  <c r="AA1974" i="23"/>
  <c r="AA2006" i="23"/>
  <c r="AA1999" i="23"/>
  <c r="AA2151" i="23"/>
  <c r="AA2161" i="23"/>
  <c r="AA2121" i="23"/>
  <c r="AA1928" i="23"/>
  <c r="AA1940" i="23"/>
  <c r="AA1960" i="23"/>
  <c r="AA2162" i="23"/>
  <c r="AA2068" i="23"/>
  <c r="AA1934" i="23"/>
  <c r="AA2153" i="23"/>
  <c r="AA2206" i="23"/>
  <c r="AA2204" i="23"/>
  <c r="AA2056" i="23"/>
  <c r="AA1975" i="23"/>
  <c r="AA2030" i="23"/>
  <c r="AA2075" i="23"/>
  <c r="AA2147" i="23"/>
  <c r="AA2086" i="23"/>
  <c r="AA2194" i="23"/>
  <c r="AA2023" i="23"/>
  <c r="AA2201" i="23"/>
  <c r="AA2011" i="23"/>
  <c r="AA2043" i="23"/>
  <c r="AA2098" i="23"/>
  <c r="AA2181" i="23"/>
  <c r="AA1876" i="23"/>
  <c r="AA1900" i="23"/>
  <c r="AA2045" i="23"/>
  <c r="AA1906" i="23"/>
  <c r="AA1913" i="23"/>
  <c r="AA1958" i="23"/>
  <c r="AA2185" i="23"/>
  <c r="AA2122" i="23"/>
  <c r="AA2145" i="23"/>
  <c r="AA1894" i="23"/>
  <c r="AA1979" i="23"/>
  <c r="AA2215" i="23"/>
  <c r="AA2216" i="23"/>
  <c r="AA2067" i="23"/>
  <c r="AA2046" i="23"/>
  <c r="AA2018" i="23"/>
  <c r="AA2233" i="23"/>
  <c r="AA2245" i="23"/>
  <c r="AA2256" i="23"/>
  <c r="AA2249" i="23"/>
  <c r="AA2246" i="23"/>
  <c r="AA2283" i="23"/>
  <c r="AA2273" i="23"/>
  <c r="AA2335" i="23"/>
  <c r="AA2470" i="23"/>
  <c r="AA2295" i="23"/>
  <c r="AA2358" i="23"/>
  <c r="AA2404" i="23"/>
  <c r="AA2456" i="23"/>
  <c r="AA2487" i="23"/>
  <c r="AA2501" i="23"/>
  <c r="AA2529" i="23"/>
  <c r="AA2602" i="23"/>
  <c r="AA2656" i="23"/>
  <c r="AA2704" i="23"/>
  <c r="AA2788" i="23"/>
  <c r="AA2489" i="23"/>
  <c r="AA2339" i="23"/>
  <c r="AA2378" i="23"/>
  <c r="AA2413" i="23"/>
  <c r="AA2454" i="23"/>
  <c r="AA2516" i="23"/>
  <c r="AA2568" i="23"/>
  <c r="AA2334" i="23"/>
  <c r="AA2679" i="23"/>
  <c r="AA2748" i="23"/>
  <c r="AA2703" i="23"/>
  <c r="AA2733" i="23"/>
  <c r="AA2468" i="23"/>
  <c r="AA2400" i="23"/>
  <c r="AA2441" i="23"/>
  <c r="AA2482" i="23"/>
  <c r="AA2535" i="23"/>
  <c r="AA2628" i="23"/>
  <c r="AA2692" i="23"/>
  <c r="AA2538" i="23"/>
  <c r="AA2745" i="23"/>
  <c r="AA2752" i="23"/>
  <c r="AA2782" i="23"/>
  <c r="AA2330" i="23"/>
  <c r="AA2363" i="23"/>
  <c r="AA2544" i="23"/>
  <c r="AA2287" i="23"/>
  <c r="AA2309" i="23"/>
  <c r="AA2341" i="23"/>
  <c r="AA2376" i="23"/>
  <c r="AA2409" i="23"/>
  <c r="AA2423" i="23"/>
  <c r="AA2446" i="23"/>
  <c r="AA2481" i="23"/>
  <c r="AA2474" i="23"/>
  <c r="AA2542" i="23"/>
  <c r="AA2594" i="23"/>
  <c r="AA2617" i="23"/>
  <c r="AA2640" i="23"/>
  <c r="AA2726" i="23"/>
  <c r="AA2676" i="23"/>
  <c r="AA2711" i="23"/>
  <c r="AA2738" i="23"/>
  <c r="AA2770" i="23"/>
  <c r="AA2315" i="23"/>
  <c r="AA2728" i="23"/>
  <c r="AA2407" i="23"/>
  <c r="AA2495" i="23"/>
  <c r="AA2549" i="23"/>
  <c r="AA2683" i="23"/>
  <c r="AA2727" i="23"/>
  <c r="AA2320" i="23"/>
  <c r="AA2477" i="23"/>
  <c r="AA2583" i="23"/>
  <c r="AA2668" i="23"/>
  <c r="AA2759" i="23"/>
  <c r="AA2442" i="23"/>
  <c r="AA2524" i="23"/>
  <c r="AA2571" i="23"/>
  <c r="AA2604" i="23"/>
  <c r="AA2646" i="23"/>
  <c r="AA2693" i="23"/>
  <c r="AA2422" i="23"/>
  <c r="AA2377" i="23"/>
  <c r="AA2581" i="23"/>
  <c r="AA2732" i="23"/>
  <c r="AA2298" i="23"/>
  <c r="AA2332" i="23"/>
  <c r="AA2394" i="23"/>
  <c r="AA2763" i="23"/>
  <c r="AA2496" i="23"/>
  <c r="AA2778" i="23"/>
  <c r="AA2798" i="23"/>
  <c r="AA2807" i="23"/>
  <c r="AA2800" i="23"/>
  <c r="AA2840" i="23"/>
  <c r="AA2846" i="23"/>
  <c r="AA2820" i="23"/>
  <c r="AA2847" i="23"/>
  <c r="AA2834" i="23"/>
  <c r="AA2824" i="23"/>
  <c r="AA2860" i="23"/>
  <c r="AA2856" i="23"/>
  <c r="AA2865" i="23"/>
  <c r="AA2877" i="23"/>
  <c r="AA2897" i="23"/>
  <c r="AA2917" i="23"/>
  <c r="AA3002" i="23"/>
  <c r="AA3036" i="23"/>
  <c r="AA3217" i="23"/>
  <c r="AA2986" i="23"/>
  <c r="AA3097" i="23"/>
  <c r="AA3122" i="23"/>
  <c r="AA3190" i="23"/>
  <c r="AA3175" i="23"/>
  <c r="AA3227" i="23"/>
  <c r="AA2944" i="23"/>
  <c r="AA3000" i="23"/>
  <c r="AA2870" i="23"/>
  <c r="AA2922" i="23"/>
  <c r="AA3008" i="23"/>
  <c r="AA3046" i="23"/>
  <c r="AA3073" i="23"/>
  <c r="AA3134" i="23"/>
  <c r="AA3178" i="23"/>
  <c r="AA3231" i="23"/>
  <c r="AA3270" i="23"/>
  <c r="AA3273" i="23"/>
  <c r="AA2326" i="23"/>
  <c r="AA2292" i="23"/>
  <c r="AA2310" i="23"/>
  <c r="AA2351" i="23"/>
  <c r="AA2365" i="23"/>
  <c r="AA2415" i="23"/>
  <c r="AA2425" i="23"/>
  <c r="AA2392" i="23"/>
  <c r="AA2497" i="23"/>
  <c r="AA2511" i="23"/>
  <c r="AA2561" i="23"/>
  <c r="AA2553" i="23"/>
  <c r="AA2620" i="23"/>
  <c r="AA2642" i="23"/>
  <c r="AA2645" i="23"/>
  <c r="AA2607" i="23"/>
  <c r="AA2712" i="23"/>
  <c r="AA2743" i="23"/>
  <c r="AA2773" i="23"/>
  <c r="AA2344" i="23"/>
  <c r="AA2756" i="23"/>
  <c r="AA2414" i="23"/>
  <c r="AA2504" i="23"/>
  <c r="AA2569" i="23"/>
  <c r="AA2677" i="23"/>
  <c r="AA2729" i="23"/>
  <c r="AA2361" i="23"/>
  <c r="AA2486" i="23"/>
  <c r="AA2623" i="23"/>
  <c r="AA2289" i="23"/>
  <c r="AA2767" i="23"/>
  <c r="AA2447" i="23"/>
  <c r="AA2530" i="23"/>
  <c r="AA2572" i="23"/>
  <c r="AA2618" i="23"/>
  <c r="AA2647" i="23"/>
  <c r="AA2760" i="23"/>
  <c r="AA2493" i="23"/>
  <c r="AA2562" i="23"/>
  <c r="AA2669" i="23"/>
  <c r="AA2740" i="23"/>
  <c r="AA2317" i="23"/>
  <c r="AA2337" i="23"/>
  <c r="AA2533" i="23"/>
  <c r="AA2706" i="23"/>
  <c r="AA2670" i="23"/>
  <c r="AA2545" i="23"/>
  <c r="AA2806" i="23"/>
  <c r="AA2802" i="23"/>
  <c r="AA2796" i="23"/>
  <c r="AA2826" i="23"/>
  <c r="AA2823" i="23"/>
  <c r="AA2822" i="23"/>
  <c r="AA2818" i="23"/>
  <c r="AA2817" i="23"/>
  <c r="AA2835" i="23"/>
  <c r="AA2861" i="23"/>
  <c r="AA2853" i="23"/>
  <c r="AA3034" i="23"/>
  <c r="AA2880" i="23"/>
  <c r="AA3209" i="23"/>
  <c r="AA2918" i="23"/>
  <c r="AA2966" i="23"/>
  <c r="AA3037" i="23"/>
  <c r="AA3072" i="23"/>
  <c r="AA3172" i="23"/>
  <c r="AA3238" i="23"/>
  <c r="AA3128" i="23"/>
  <c r="AA3160" i="23"/>
  <c r="AA2959" i="23"/>
  <c r="AA3208" i="23"/>
  <c r="AA3263" i="23"/>
  <c r="AA3001" i="23"/>
  <c r="AA2876" i="23"/>
  <c r="AA2933" i="23"/>
  <c r="AA3009" i="23"/>
  <c r="AA3056" i="23"/>
  <c r="AA3088" i="23"/>
  <c r="AA3141" i="23"/>
  <c r="AA3180" i="23"/>
  <c r="AA3234" i="23"/>
  <c r="AA3254" i="23"/>
  <c r="AA3277" i="23"/>
  <c r="AA3045" i="23"/>
  <c r="AA2901" i="23"/>
  <c r="AA1844" i="23"/>
  <c r="AA1861" i="23"/>
  <c r="AA1863" i="23"/>
  <c r="AA1867" i="23"/>
  <c r="AA2105" i="23"/>
  <c r="AA1961" i="23"/>
  <c r="AA2072" i="23"/>
  <c r="AA2057" i="23"/>
  <c r="AA1877" i="23"/>
  <c r="AA1887" i="23"/>
  <c r="AA1949" i="23"/>
  <c r="AA1943" i="23"/>
  <c r="AA2015" i="23"/>
  <c r="AA2004" i="23"/>
  <c r="AA2005" i="23"/>
  <c r="AA2076" i="23"/>
  <c r="AA2176" i="23"/>
  <c r="AA2117" i="23"/>
  <c r="AA1892" i="23"/>
  <c r="AA1914" i="23"/>
  <c r="AA2141" i="23"/>
  <c r="AA2053" i="23"/>
  <c r="AA2106" i="23"/>
  <c r="AA2223" i="23"/>
  <c r="AA2115" i="23"/>
  <c r="AA1881" i="23"/>
  <c r="AA1936" i="23"/>
  <c r="AA2058" i="23"/>
  <c r="AA1946" i="23"/>
  <c r="AA2140" i="23"/>
  <c r="AA2079" i="23"/>
  <c r="AA2112" i="23"/>
  <c r="AA2170" i="23"/>
  <c r="AA2207" i="23"/>
  <c r="AA2167" i="23"/>
  <c r="AA1915" i="23"/>
  <c r="AA1998" i="23"/>
  <c r="AA2049" i="23"/>
  <c r="AA2099" i="23"/>
  <c r="AA2208" i="23"/>
  <c r="AA2158" i="23"/>
  <c r="AA2047" i="23"/>
  <c r="AA1965" i="23"/>
  <c r="AA1983" i="23"/>
  <c r="AA2021" i="23"/>
  <c r="AA2059" i="23"/>
  <c r="AA2118" i="23"/>
  <c r="AA2209" i="23"/>
  <c r="AA1897" i="23"/>
  <c r="AA1989" i="23"/>
  <c r="AA2031" i="23"/>
  <c r="AA2071" i="23"/>
  <c r="AA1927" i="23"/>
  <c r="AA1988" i="23"/>
  <c r="AA2044" i="23"/>
  <c r="AA2128" i="23"/>
  <c r="AA2189" i="23"/>
  <c r="AA1976" i="23"/>
  <c r="AA2050" i="23"/>
  <c r="AA2038" i="23"/>
  <c r="AA1935" i="23"/>
  <c r="AA1878" i="23"/>
  <c r="AA1891" i="23"/>
  <c r="AA2234" i="23"/>
  <c r="AA2235" i="23"/>
  <c r="AA2258" i="23"/>
  <c r="AA2262" i="23"/>
  <c r="AA2242" i="23"/>
  <c r="AA2265" i="23"/>
  <c r="AA2278" i="23"/>
  <c r="AA2270" i="23"/>
  <c r="AA2555" i="23"/>
  <c r="AA2609" i="23"/>
  <c r="AA2354" i="23"/>
  <c r="AA2382" i="23"/>
  <c r="AA2416" i="23"/>
  <c r="AA2465" i="23"/>
  <c r="AA2563" i="23"/>
  <c r="AA2520" i="23"/>
  <c r="AA1834" i="23"/>
  <c r="AA1835" i="23"/>
  <c r="AA1859" i="23"/>
  <c r="AA1866" i="23"/>
  <c r="AA2016" i="23"/>
  <c r="AA2123" i="23"/>
  <c r="AA2150" i="23"/>
  <c r="AA2198" i="23"/>
  <c r="AA2103" i="23"/>
  <c r="AA1921" i="23"/>
  <c r="AA2048" i="23"/>
  <c r="AA1963" i="23"/>
  <c r="AA2062" i="23"/>
  <c r="AA2169" i="23"/>
  <c r="AA1962" i="23"/>
  <c r="AA2144" i="23"/>
  <c r="AA2205" i="23"/>
  <c r="AA2116" i="23"/>
  <c r="AA1896" i="23"/>
  <c r="AA2171" i="23"/>
  <c r="AA2174" i="23"/>
  <c r="AA2082" i="23"/>
  <c r="AA1953" i="23"/>
  <c r="AA2186" i="23"/>
  <c r="AA2080" i="23"/>
  <c r="AA1947" i="23"/>
  <c r="AA1937" i="23"/>
  <c r="AA2003" i="23"/>
  <c r="AA1977" i="23"/>
  <c r="AA2014" i="23"/>
  <c r="AA2081" i="23"/>
  <c r="AA2113" i="23"/>
  <c r="AA2177" i="23"/>
  <c r="AA2213" i="23"/>
  <c r="AA1882" i="23"/>
  <c r="AA1950" i="23"/>
  <c r="AA2001" i="23"/>
  <c r="AA2165" i="23"/>
  <c r="AA2125" i="23"/>
  <c r="AA2211" i="23"/>
  <c r="AA1922" i="23"/>
  <c r="AA1880" i="23"/>
  <c r="AA1966" i="23"/>
  <c r="AA1993" i="23"/>
  <c r="AA2029" i="23"/>
  <c r="AA2077" i="23"/>
  <c r="AA2135" i="23"/>
  <c r="AA2212" i="23"/>
  <c r="AA1984" i="23"/>
  <c r="AA1970" i="23"/>
  <c r="AA1899" i="23"/>
  <c r="AA2196" i="23"/>
  <c r="AA1929" i="23"/>
  <c r="AA2159" i="23"/>
  <c r="AA2033" i="23"/>
  <c r="AA2131" i="23"/>
  <c r="AA2192" i="23"/>
  <c r="AA1995" i="23"/>
  <c r="AA2051" i="23"/>
  <c r="AA2132" i="23"/>
  <c r="AA2187" i="23"/>
  <c r="AA2202" i="23"/>
  <c r="AA2026" i="23"/>
  <c r="AA2238" i="23"/>
  <c r="AA2244" i="23"/>
  <c r="AA2251" i="23"/>
  <c r="AA2257" i="23"/>
  <c r="AA2248" i="23"/>
  <c r="AA2266" i="23"/>
  <c r="AA2280" i="23"/>
  <c r="AA2271" i="23"/>
  <c r="AA2557" i="23"/>
  <c r="AA2608" i="23"/>
  <c r="AA2364" i="23"/>
  <c r="AA2391" i="23"/>
  <c r="AA2429" i="23"/>
  <c r="AA2471" i="23"/>
  <c r="AA2494" i="23"/>
  <c r="AA2522" i="23"/>
  <c r="AA1939" i="23"/>
  <c r="AA2089" i="23"/>
  <c r="AA2143" i="23"/>
  <c r="AA2218" i="23"/>
  <c r="AA1931" i="23"/>
  <c r="AA2025" i="23"/>
  <c r="AA1901" i="23"/>
  <c r="AA2172" i="23"/>
  <c r="AA2024" i="23"/>
  <c r="AA2019" i="23"/>
  <c r="AA1992" i="23"/>
  <c r="AA1991" i="23"/>
  <c r="AA2224" i="23"/>
  <c r="AA1997" i="23"/>
  <c r="AA2052" i="23"/>
  <c r="AA2155" i="23"/>
  <c r="AA1875" i="23"/>
  <c r="AA2007" i="23"/>
  <c r="AA2138" i="23"/>
  <c r="AA2237" i="23"/>
  <c r="AA2241" i="23"/>
  <c r="AA2255" i="23"/>
  <c r="AA2254" i="23"/>
  <c r="AA2247" i="23"/>
  <c r="AA2269" i="23"/>
  <c r="AA2281" i="23"/>
  <c r="AA2279" i="23"/>
  <c r="AA2374" i="23"/>
  <c r="AA2510" i="23"/>
  <c r="AA2367" i="23"/>
  <c r="AA2387" i="23"/>
  <c r="AA2445" i="23"/>
  <c r="AA2476" i="23"/>
  <c r="AA2321" i="23"/>
  <c r="AA2523" i="23"/>
  <c r="AA2574" i="23"/>
  <c r="AA2635" i="23"/>
  <c r="AA2678" i="23"/>
  <c r="AA2502" i="23"/>
  <c r="AA2503" i="23"/>
  <c r="AA2598" i="23"/>
  <c r="AA2323" i="23"/>
  <c r="AA2410" i="23"/>
  <c r="AA2449" i="23"/>
  <c r="AA2479" i="23"/>
  <c r="AA2371" i="23"/>
  <c r="AA2624" i="23"/>
  <c r="AA2491" i="23"/>
  <c r="AA2724" i="23"/>
  <c r="AA2657" i="23"/>
  <c r="AA2734" i="23"/>
  <c r="AA2507" i="23"/>
  <c r="AA2398" i="23"/>
  <c r="AA2421" i="23"/>
  <c r="AA2564" i="23"/>
  <c r="AA2370" i="23"/>
  <c r="AA2685" i="23"/>
  <c r="AA2537" i="23"/>
  <c r="AA2663" i="23"/>
  <c r="AA2613" i="23"/>
  <c r="AA2687" i="23"/>
  <c r="AA2758" i="23"/>
  <c r="AA2290" i="23"/>
  <c r="AA2552" i="23"/>
  <c r="AA2303" i="23"/>
  <c r="AA2600" i="23"/>
  <c r="AA2306" i="23"/>
  <c r="AA2328" i="23"/>
  <c r="AA2355" i="23"/>
  <c r="AA2385" i="23"/>
  <c r="AA2419" i="23"/>
  <c r="AA2435" i="23"/>
  <c r="AA2460" i="23"/>
  <c r="AA2475" i="23"/>
  <c r="AA2528" i="23"/>
  <c r="AA2588" i="23"/>
  <c r="AA2610" i="23"/>
  <c r="AA2630" i="23"/>
  <c r="AA2432" i="23"/>
  <c r="AA2673" i="23"/>
  <c r="AA2708" i="23"/>
  <c r="AA2736" i="23"/>
  <c r="AA2750" i="23"/>
  <c r="AA2034" i="23"/>
  <c r="AA2097" i="23"/>
  <c r="AA2168" i="23"/>
  <c r="AA2220" i="23"/>
  <c r="AA1872" i="23"/>
  <c r="AA2096" i="23"/>
  <c r="AA1903" i="23"/>
  <c r="AA2039" i="23"/>
  <c r="AA2012" i="23"/>
  <c r="AA2002" i="23"/>
  <c r="AA2173" i="23"/>
  <c r="AA2142" i="23"/>
  <c r="AA2214" i="23"/>
  <c r="AA2032" i="23"/>
  <c r="AA2107" i="23"/>
  <c r="AA2064" i="23"/>
  <c r="AA2114" i="23"/>
  <c r="AA2008" i="23"/>
  <c r="AA2054" i="23"/>
  <c r="AA2239" i="23"/>
  <c r="AA2259" i="23"/>
  <c r="AA2253" i="23"/>
  <c r="AA2264" i="23"/>
  <c r="AA2260" i="23"/>
  <c r="AA2275" i="23"/>
  <c r="AA2274" i="23"/>
  <c r="AA2483" i="23"/>
  <c r="AA2467" i="23"/>
  <c r="AA2286" i="23"/>
  <c r="AA2372" i="23"/>
  <c r="AA2388" i="23"/>
  <c r="AA2455" i="23"/>
  <c r="AA2485" i="23"/>
  <c r="AA2499" i="23"/>
  <c r="AA2526" i="23"/>
  <c r="AA2591" i="23"/>
  <c r="AA2655" i="23"/>
  <c r="AA2680" i="23"/>
  <c r="AA2780" i="23"/>
  <c r="AA2722" i="23"/>
  <c r="AA2614" i="23"/>
  <c r="AA2688" i="23"/>
  <c r="AA2636" i="23"/>
  <c r="AA2450" i="23"/>
  <c r="AA2508" i="23"/>
  <c r="AA2691" i="23"/>
  <c r="AA2654" i="23"/>
  <c r="AA2359" i="23"/>
  <c r="AA2735" i="23"/>
  <c r="AA2781" i="23"/>
  <c r="AA2615" i="23"/>
  <c r="AA2585" i="23"/>
  <c r="AA2401" i="23"/>
  <c r="AA2430" i="23"/>
  <c r="AA2480" i="23"/>
  <c r="AA2443" i="23"/>
  <c r="AA2611" i="23"/>
  <c r="AA2700" i="23"/>
  <c r="AA2667" i="23"/>
  <c r="AA2721" i="23"/>
  <c r="AA2751" i="23"/>
  <c r="AA2658" i="23"/>
  <c r="AA2299" i="23"/>
  <c r="AA2643" i="23"/>
  <c r="AA2779" i="23"/>
  <c r="AA2531" i="23"/>
  <c r="AA2307" i="23"/>
  <c r="AA2336" i="23"/>
  <c r="AA2360" i="23"/>
  <c r="AA2402" i="23"/>
  <c r="AA2418" i="23"/>
  <c r="AA2434" i="23"/>
  <c r="AA2478" i="23"/>
  <c r="AA2559" i="23"/>
  <c r="AA2541" i="23"/>
  <c r="AA2593" i="23"/>
  <c r="AA2612" i="23"/>
  <c r="AA2634" i="23"/>
  <c r="AA2284" i="23"/>
  <c r="AA2674" i="23"/>
  <c r="AA2772" i="23"/>
  <c r="AA2737" i="23"/>
  <c r="AA2761" i="23"/>
  <c r="AA2921" i="23"/>
  <c r="AA2882" i="23"/>
  <c r="AA2913" i="23"/>
  <c r="AA2997" i="23"/>
  <c r="AA3050" i="23"/>
  <c r="AA3148" i="23"/>
  <c r="AA3006" i="23"/>
  <c r="AA3029" i="23"/>
  <c r="AA2920" i="23"/>
  <c r="AA2894" i="23"/>
  <c r="AA2939" i="23"/>
  <c r="AA3283" i="23"/>
  <c r="AA2941" i="23"/>
  <c r="AA3154" i="23"/>
  <c r="AA2954" i="23"/>
  <c r="AA3102" i="23"/>
  <c r="AA3143" i="23"/>
  <c r="AA3069" i="23"/>
  <c r="AA3278" i="23"/>
  <c r="AA3124" i="23"/>
  <c r="AA3004" i="23"/>
  <c r="AA3022" i="23"/>
  <c r="AA3090" i="23"/>
  <c r="AA3085" i="23"/>
  <c r="AA3145" i="23"/>
  <c r="AA3185" i="23"/>
  <c r="AA3284" i="23"/>
  <c r="AA2926" i="23"/>
  <c r="AA3225" i="23"/>
  <c r="AA3221" i="23"/>
  <c r="AA2945" i="23"/>
  <c r="AA3019" i="23"/>
  <c r="AA2907" i="23"/>
  <c r="AA3080" i="23"/>
  <c r="AA3267" i="23"/>
  <c r="AA3107" i="23"/>
  <c r="AA3126" i="23"/>
  <c r="AA2873" i="23"/>
  <c r="AA3203" i="23"/>
  <c r="AA3040" i="23"/>
  <c r="AA3062" i="23"/>
  <c r="AA3279" i="23"/>
  <c r="AA3081" i="23"/>
  <c r="AA3115" i="23"/>
  <c r="AA3262" i="23"/>
  <c r="AA3258" i="23"/>
  <c r="AA3297" i="23"/>
  <c r="AA3296" i="23"/>
  <c r="AA3312" i="23"/>
  <c r="AA3301" i="23"/>
  <c r="AA3318" i="23"/>
  <c r="AA3335" i="23"/>
  <c r="AA3328" i="23"/>
  <c r="AA3347" i="23"/>
  <c r="AA3326" i="23"/>
  <c r="AA3354" i="23"/>
  <c r="AA3358" i="23"/>
  <c r="AA3363" i="23"/>
  <c r="AA2927" i="23"/>
  <c r="AA3018" i="23"/>
  <c r="AA3074" i="23"/>
  <c r="AA3153" i="23"/>
  <c r="AA3188" i="23"/>
  <c r="AA3181" i="23"/>
  <c r="AA3118" i="23"/>
  <c r="AA2908" i="23"/>
  <c r="AA2974" i="23"/>
  <c r="AA3028" i="23"/>
  <c r="AA2952" i="23"/>
  <c r="AA2885" i="23"/>
  <c r="AA3206" i="23"/>
  <c r="AA3065" i="23"/>
  <c r="AA3047" i="23"/>
  <c r="AA3251" i="23"/>
  <c r="AA3200" i="23"/>
  <c r="AA3169" i="23"/>
  <c r="AA2989" i="23"/>
  <c r="AA3024" i="23"/>
  <c r="AA3063" i="23"/>
  <c r="AA3222" i="23"/>
  <c r="AA3151" i="23"/>
  <c r="AA3186" i="23"/>
  <c r="AA3084" i="23"/>
  <c r="AA3123" i="23"/>
  <c r="AA3173" i="23"/>
  <c r="AA3253" i="23"/>
  <c r="AA3276" i="23"/>
  <c r="AA3289" i="23"/>
  <c r="AA2961" i="23"/>
  <c r="AA3035" i="23"/>
  <c r="AA3125" i="23"/>
  <c r="AA3108" i="23"/>
  <c r="AA3285" i="23"/>
  <c r="AA2896" i="23"/>
  <c r="AA3280" i="23"/>
  <c r="AA2983" i="23"/>
  <c r="AA3144" i="23"/>
  <c r="AA2925" i="23"/>
  <c r="AA3286" i="23"/>
  <c r="AA3287" i="23"/>
  <c r="AA2929" i="23"/>
  <c r="AA2891" i="23"/>
  <c r="AA3308" i="23"/>
  <c r="AA3306" i="23"/>
  <c r="AA3305" i="23"/>
  <c r="AA3310" i="23"/>
  <c r="AA3307" i="23"/>
  <c r="AA3351" i="23"/>
  <c r="AA3334" i="23"/>
  <c r="AA3339" i="23"/>
  <c r="AA3341" i="23"/>
  <c r="AA3330" i="23"/>
  <c r="AA3359" i="23"/>
  <c r="AA2560" i="23"/>
  <c r="AA2632" i="23"/>
  <c r="AA2671" i="23"/>
  <c r="AA2762" i="23"/>
  <c r="AA2699" i="23"/>
  <c r="AA2539" i="23"/>
  <c r="AA2304" i="23"/>
  <c r="AA2405" i="23"/>
  <c r="AA2444" i="23"/>
  <c r="AA2463" i="23"/>
  <c r="AA2357" i="23"/>
  <c r="AA2597" i="23"/>
  <c r="AA2601" i="23"/>
  <c r="AA2720" i="23"/>
  <c r="AA2766" i="23"/>
  <c r="AA2433" i="23"/>
  <c r="AA2349" i="23"/>
  <c r="AA2696" i="23"/>
  <c r="AA2412" i="23"/>
  <c r="AA2551" i="23"/>
  <c r="AA2697" i="23"/>
  <c r="AA2829" i="23"/>
  <c r="AA2626" i="23"/>
  <c r="AA2662" i="23"/>
  <c r="AA2701" i="23"/>
  <c r="AA2689" i="23"/>
  <c r="AA2755" i="23"/>
  <c r="AA2314" i="23"/>
  <c r="AA2754" i="23"/>
  <c r="AA2744" i="23"/>
  <c r="AA2293" i="23"/>
  <c r="AA2300" i="23"/>
  <c r="AA2318" i="23"/>
  <c r="AA2556" i="23"/>
  <c r="AA2366" i="23"/>
  <c r="AA2417" i="23"/>
  <c r="AA2390" i="23"/>
  <c r="AA2452" i="23"/>
  <c r="AA2500" i="23"/>
  <c r="AA2517" i="23"/>
  <c r="AA2573" i="23"/>
  <c r="AA2637" i="23"/>
  <c r="AA2621" i="23"/>
  <c r="AA2469" i="23"/>
  <c r="AA2395" i="23"/>
  <c r="AA2681" i="23"/>
  <c r="AA2717" i="23"/>
  <c r="AA2747" i="23"/>
  <c r="AA2785" i="23"/>
  <c r="AA2345" i="23"/>
  <c r="AA2705" i="23"/>
  <c r="AA2424" i="23"/>
  <c r="AA2512" i="23"/>
  <c r="AA2578" i="23"/>
  <c r="AA2725" i="23"/>
  <c r="AA2730" i="23"/>
  <c r="AA2383" i="23"/>
  <c r="AA2498" i="23"/>
  <c r="AA2638" i="23"/>
  <c r="AA2532" i="23"/>
  <c r="AA2768" i="23"/>
  <c r="AA2453" i="23"/>
  <c r="AA2534" i="23"/>
  <c r="AA2576" i="23"/>
  <c r="AA2625" i="23"/>
  <c r="AA2650" i="23"/>
  <c r="AA2769" i="23"/>
  <c r="AA2787" i="23"/>
  <c r="AA2587" i="23"/>
  <c r="AA2713" i="23"/>
  <c r="AA2492" i="23"/>
  <c r="AA2649" i="23"/>
  <c r="AA2340" i="23"/>
  <c r="AA2436" i="23"/>
  <c r="AA2707" i="23"/>
  <c r="AA2288" i="23"/>
  <c r="AA2666" i="23"/>
  <c r="AA2799" i="23"/>
  <c r="AA2801" i="23"/>
  <c r="AA2803" i="23"/>
  <c r="AA2843" i="23"/>
  <c r="AA2830" i="23"/>
  <c r="AA2827" i="23"/>
  <c r="AA2833" i="23"/>
  <c r="AA2816" i="23"/>
  <c r="AA2852" i="23"/>
  <c r="AA2854" i="23"/>
  <c r="AA2862" i="23"/>
  <c r="AA2884" i="23"/>
  <c r="AA2881" i="23"/>
  <c r="AA3223" i="23"/>
  <c r="AA3032" i="23"/>
  <c r="AA3215" i="23"/>
  <c r="AA3038" i="23"/>
  <c r="AA3086" i="23"/>
  <c r="AA3095" i="23"/>
  <c r="AA3100" i="23"/>
  <c r="AA3129" i="23"/>
  <c r="AA3163" i="23"/>
  <c r="AA3176" i="23"/>
  <c r="AA3245" i="23"/>
  <c r="AA3003" i="23"/>
  <c r="AA3111" i="23"/>
  <c r="AA2879" i="23"/>
  <c r="AA2973" i="23"/>
  <c r="AA3014" i="23"/>
  <c r="AA3057" i="23"/>
  <c r="AA3091" i="23"/>
  <c r="AA3142" i="23"/>
  <c r="AA2924" i="23"/>
  <c r="AA3235" i="23"/>
  <c r="AA3259" i="23"/>
  <c r="AA3282" i="23"/>
  <c r="AA2994" i="23"/>
  <c r="AA2905" i="23"/>
  <c r="AA3241" i="23"/>
  <c r="AA3023" i="23"/>
  <c r="AA3061" i="23"/>
  <c r="AA3155" i="23"/>
  <c r="AA3261" i="23"/>
  <c r="AA3198" i="23"/>
  <c r="AA3229" i="23"/>
  <c r="AA3182" i="23"/>
  <c r="AA2962" i="23"/>
  <c r="AA2985" i="23"/>
  <c r="AA3201" i="23"/>
  <c r="AA2951" i="23"/>
  <c r="AA2902" i="23"/>
  <c r="AA2970" i="23"/>
  <c r="AA3051" i="23"/>
  <c r="AA3071" i="23"/>
  <c r="AA3106" i="23"/>
  <c r="AA2972" i="23"/>
  <c r="AA2991" i="23"/>
  <c r="AA3026" i="23"/>
  <c r="AA3211" i="23"/>
  <c r="AA2931" i="23"/>
  <c r="AA3156" i="23"/>
  <c r="AA3207" i="23"/>
  <c r="AA3230" i="23"/>
  <c r="AA2958" i="23"/>
  <c r="AA3055" i="23"/>
  <c r="AA3232" i="23"/>
  <c r="AA3243" i="23"/>
  <c r="AA3288" i="23"/>
  <c r="AA3048" i="23"/>
  <c r="AA3161" i="23"/>
  <c r="AA3082" i="23"/>
  <c r="AA3010" i="23"/>
  <c r="AA2887" i="23"/>
  <c r="AA2978" i="23"/>
  <c r="AA2937" i="23"/>
  <c r="AA3087" i="23"/>
  <c r="AA3012" i="23"/>
  <c r="AA3007" i="23"/>
  <c r="AA2910" i="23"/>
  <c r="AA3120" i="23"/>
  <c r="AA3246" i="23"/>
  <c r="AA3204" i="23"/>
  <c r="AA3299" i="23"/>
  <c r="AA3314" i="23"/>
  <c r="AA3304" i="23"/>
  <c r="AA3322" i="23"/>
  <c r="AA3321" i="23"/>
  <c r="AA3333" i="23"/>
  <c r="AA3331" i="23"/>
  <c r="AA3353" i="23"/>
  <c r="AA3343" i="23"/>
  <c r="AA3325" i="23"/>
  <c r="AA3360" i="23"/>
  <c r="AA2566" i="23"/>
  <c r="AA2633" i="23"/>
  <c r="AA2675" i="23"/>
  <c r="AA2629" i="23"/>
  <c r="AA2716" i="23"/>
  <c r="AA2592" i="23"/>
  <c r="AA2305" i="23"/>
  <c r="AA2408" i="23"/>
  <c r="AA2369" i="23"/>
  <c r="AA2473" i="23"/>
  <c r="AA2774" i="23"/>
  <c r="AA2605" i="23"/>
  <c r="AA2596" i="23"/>
  <c r="AA2723" i="23"/>
  <c r="AA2777" i="23"/>
  <c r="AA2739" i="23"/>
  <c r="AA2771" i="23"/>
  <c r="AA2548" i="23"/>
  <c r="AA2411" i="23"/>
  <c r="AA2322" i="23"/>
  <c r="AA2518" i="23"/>
  <c r="AA2547" i="23"/>
  <c r="AA2653" i="23"/>
  <c r="AA2399" i="23"/>
  <c r="AA2686" i="23"/>
  <c r="AA2389" i="23"/>
  <c r="AA2757" i="23"/>
  <c r="AA2440" i="23"/>
  <c r="AA2325" i="23"/>
  <c r="AA2661" i="23"/>
  <c r="AA2558" i="23"/>
  <c r="AA2302" i="23"/>
  <c r="AA2327" i="23"/>
  <c r="AA2352" i="23"/>
  <c r="AA2375" i="23"/>
  <c r="AA2690" i="23"/>
  <c r="AA2428" i="23"/>
  <c r="AA2459" i="23"/>
  <c r="AA2506" i="23"/>
  <c r="AA2519" i="23"/>
  <c r="AA2584" i="23"/>
  <c r="AA2603" i="23"/>
  <c r="AA2622" i="23"/>
  <c r="AA2702" i="23"/>
  <c r="AA2393" i="23"/>
  <c r="AA2682" i="23"/>
  <c r="AA2718" i="23"/>
  <c r="AA2285" i="23"/>
  <c r="AA2790" i="23"/>
  <c r="AA2347" i="23"/>
  <c r="AA2333" i="23"/>
  <c r="AA2431" i="23"/>
  <c r="AA2514" i="23"/>
  <c r="AA2590" i="23"/>
  <c r="AA2746" i="23"/>
  <c r="AA2308" i="23"/>
  <c r="AA2403" i="23"/>
  <c r="AA2513" i="23"/>
  <c r="AA2639" i="23"/>
  <c r="AA2709" i="23"/>
  <c r="AA2397" i="23"/>
  <c r="AA2464" i="23"/>
  <c r="AA2536" i="23"/>
  <c r="AA2589" i="23"/>
  <c r="AA2641" i="23"/>
  <c r="AA2652" i="23"/>
  <c r="AA2776" i="23"/>
  <c r="AA2426" i="23"/>
  <c r="AA2525" i="23"/>
  <c r="AA2648" i="23"/>
  <c r="AA2348" i="23"/>
  <c r="AA2319" i="23"/>
  <c r="AA2342" i="23"/>
  <c r="AA2384" i="23"/>
  <c r="AA2346" i="23"/>
  <c r="AA2577" i="23"/>
  <c r="AA2672" i="23"/>
  <c r="AA2812" i="23"/>
  <c r="AA2795" i="23"/>
  <c r="AA2809" i="23"/>
  <c r="AA2841" i="23"/>
  <c r="AA2815" i="23"/>
  <c r="AA2837" i="23"/>
  <c r="AA2844" i="23"/>
  <c r="AA2831" i="23"/>
  <c r="AA2850" i="23"/>
  <c r="AA2863" i="23"/>
  <c r="AA2857" i="23"/>
  <c r="AA2928" i="23"/>
  <c r="AA2889" i="23"/>
  <c r="AA2904" i="23"/>
  <c r="AA3070" i="23"/>
  <c r="AA3013" i="23"/>
  <c r="AA3039" i="23"/>
  <c r="AA3044" i="23"/>
  <c r="AA2960" i="23"/>
  <c r="AA3101" i="23"/>
  <c r="AA3132" i="23"/>
  <c r="AA3274" i="23"/>
  <c r="AA3192" i="23"/>
  <c r="AA3139" i="23"/>
  <c r="AA3058" i="23"/>
  <c r="AA2923" i="23"/>
  <c r="AA2883" i="23"/>
  <c r="AA2976" i="23"/>
  <c r="AA3021" i="23"/>
  <c r="AA3060" i="23"/>
  <c r="AA3121" i="23"/>
  <c r="AA2996" i="23"/>
  <c r="AA3197" i="23"/>
  <c r="AA3239" i="23"/>
  <c r="AA3260" i="23"/>
  <c r="AA3052" i="23"/>
  <c r="AA3242" i="23"/>
  <c r="AA2964" i="23"/>
  <c r="AA2938" i="23"/>
  <c r="AA3042" i="23"/>
  <c r="AA3110" i="23"/>
  <c r="AA3157" i="23"/>
  <c r="AA2995" i="23"/>
  <c r="AA2990" i="23"/>
  <c r="AA3170" i="23"/>
  <c r="AA2946" i="23"/>
  <c r="AA2942" i="23"/>
  <c r="AA3224" i="23"/>
  <c r="AA3213" i="23"/>
  <c r="AA2969" i="23"/>
  <c r="AA3133" i="23"/>
  <c r="AA3015" i="23"/>
  <c r="AA2975" i="23"/>
  <c r="AA3078" i="23"/>
  <c r="AA2948" i="23"/>
  <c r="AA3162" i="23"/>
  <c r="AA3220" i="23"/>
  <c r="AA2957" i="23"/>
  <c r="AA3210" i="23"/>
  <c r="AA3109" i="23"/>
  <c r="AA3159" i="23"/>
  <c r="AA3033" i="23"/>
  <c r="AA3252" i="23"/>
  <c r="AA3104" i="23"/>
  <c r="AA2965" i="23"/>
  <c r="AA3256" i="23"/>
  <c r="AA3112" i="23"/>
  <c r="AA3194" i="23"/>
  <c r="AA3275" i="23"/>
  <c r="AA3228" i="23"/>
  <c r="AA2871" i="23"/>
  <c r="AA2886" i="23"/>
  <c r="AA3264" i="23"/>
  <c r="AA3089" i="23"/>
  <c r="AA2981" i="23"/>
  <c r="AA3094" i="23"/>
  <c r="AA2998" i="23"/>
  <c r="AA2935" i="23"/>
  <c r="AA3237" i="23"/>
  <c r="AA3184" i="23"/>
  <c r="AA2949" i="23"/>
  <c r="AA3193" i="23"/>
  <c r="AA3319" i="23"/>
  <c r="AA3295" i="23"/>
  <c r="AA3320" i="23"/>
  <c r="AA3309" i="23"/>
  <c r="AA3303" i="23"/>
  <c r="AA3337" i="23"/>
  <c r="AA3350" i="23"/>
  <c r="AA3329" i="23"/>
  <c r="AA3336" i="23"/>
  <c r="AA3352" i="23"/>
  <c r="AA3357" i="23"/>
  <c r="AA2791" i="23"/>
  <c r="AA2350" i="23"/>
  <c r="AA2362" i="23"/>
  <c r="AA2448" i="23"/>
  <c r="AA2554" i="23"/>
  <c r="AA2695" i="23"/>
  <c r="AA2749" i="23"/>
  <c r="AA2311" i="23"/>
  <c r="AA2420" i="23"/>
  <c r="AA2543" i="23"/>
  <c r="AA2484" i="23"/>
  <c r="AA2719" i="23"/>
  <c r="AA2437" i="23"/>
  <c r="AA2472" i="23"/>
  <c r="AA2567" i="23"/>
  <c r="AA2595" i="23"/>
  <c r="AA2338" i="23"/>
  <c r="AA2660" i="23"/>
  <c r="AA2775" i="23"/>
  <c r="AA2368" i="23"/>
  <c r="AA2698" i="23"/>
  <c r="AA2586" i="23"/>
  <c r="AA2439" i="23"/>
  <c r="AA2324" i="23"/>
  <c r="AA2313" i="23"/>
  <c r="AA2509" i="23"/>
  <c r="AA2373" i="23"/>
  <c r="AA2631" i="23"/>
  <c r="AA2804" i="23"/>
  <c r="AA2797" i="23"/>
  <c r="AA2811" i="23"/>
  <c r="AA2814" i="23"/>
  <c r="AA2845" i="23"/>
  <c r="AA2836" i="23"/>
  <c r="AA2848" i="23"/>
  <c r="AA2828" i="23"/>
  <c r="AA2838" i="23"/>
  <c r="AA2851" i="23"/>
  <c r="AA2864" i="23"/>
  <c r="AA2859" i="23"/>
  <c r="AA2868" i="23"/>
  <c r="AA2892" i="23"/>
  <c r="AA2912" i="23"/>
  <c r="AA2932" i="23"/>
  <c r="AA3017" i="23"/>
  <c r="AA3041" i="23"/>
  <c r="AA2899" i="23"/>
  <c r="AA3096" i="23"/>
  <c r="AA3105" i="23"/>
  <c r="AA3049" i="23"/>
  <c r="AA2893" i="23"/>
  <c r="AA3202" i="23"/>
  <c r="AA3248" i="23"/>
  <c r="AA3168" i="23"/>
  <c r="AA3218" i="23"/>
  <c r="AA2890" i="23"/>
  <c r="AA2988" i="23"/>
  <c r="AA3030" i="23"/>
  <c r="AA3066" i="23"/>
  <c r="AA2963" i="23"/>
  <c r="AA3146" i="23"/>
  <c r="AA2915" i="23"/>
  <c r="AA3240" i="23"/>
  <c r="AA3268" i="23"/>
  <c r="AA3131" i="23"/>
  <c r="AA3226" i="23"/>
  <c r="AA3191" i="23"/>
  <c r="AA2979" i="23"/>
  <c r="AA3135" i="23"/>
  <c r="AA3127" i="23"/>
  <c r="AA3174" i="23"/>
  <c r="AA2930" i="23"/>
  <c r="AA3167" i="23"/>
  <c r="AA2866" i="23"/>
  <c r="AA3196" i="23"/>
  <c r="AA3271" i="23"/>
  <c r="AA3219" i="23"/>
  <c r="AA3166" i="23"/>
  <c r="AA2940" i="23"/>
  <c r="AA2968" i="23"/>
  <c r="AA2943" i="23"/>
  <c r="AA3214" i="23"/>
  <c r="AA2956" i="23"/>
  <c r="AA3212" i="23"/>
  <c r="AA3103" i="23"/>
  <c r="AA2999" i="23"/>
  <c r="AA3189" i="23"/>
  <c r="AA3077" i="23"/>
  <c r="AA3067" i="23"/>
  <c r="AA3177" i="23"/>
  <c r="AA3187" i="23"/>
  <c r="AA3255" i="23"/>
  <c r="AA3165" i="23"/>
  <c r="AA3249" i="23"/>
  <c r="AA2947" i="23"/>
  <c r="AA3216" i="23"/>
  <c r="AA2919" i="23"/>
  <c r="AA3164" i="23"/>
  <c r="AA2980" i="23"/>
  <c r="AA2903" i="23"/>
  <c r="AA3093" i="23"/>
  <c r="AA2934" i="23"/>
  <c r="AA3233" i="23"/>
  <c r="AA3020" i="23"/>
  <c r="AA2909" i="23"/>
  <c r="AA3138" i="23"/>
  <c r="AA3236" i="23"/>
  <c r="AA2867" i="23"/>
  <c r="AA3075" i="23"/>
  <c r="AA3079" i="23"/>
  <c r="AA3158" i="23"/>
  <c r="AA3294" i="23"/>
  <c r="AA3315" i="23"/>
  <c r="AA3302" i="23"/>
  <c r="AA3317" i="23"/>
  <c r="AA3324" i="23"/>
  <c r="AA3348" i="23"/>
  <c r="AA3340" i="23"/>
  <c r="AA3344" i="23"/>
  <c r="AA3332" i="23"/>
  <c r="AA3345" i="23"/>
  <c r="AA3361" i="23"/>
  <c r="AA2301" i="23"/>
  <c r="AA2356" i="23"/>
  <c r="AA2396" i="23"/>
  <c r="AA2461" i="23"/>
  <c r="AA2527" i="23"/>
  <c r="AA2606" i="23"/>
  <c r="AA2764" i="23"/>
  <c r="AA2316" i="23"/>
  <c r="AA2462" i="23"/>
  <c r="AA2565" i="23"/>
  <c r="AA2664" i="23"/>
  <c r="AA2741" i="23"/>
  <c r="AA2438" i="23"/>
  <c r="AA2488" i="23"/>
  <c r="AA2570" i="23"/>
  <c r="AA2599" i="23"/>
  <c r="AA2644" i="23"/>
  <c r="AA2714" i="23"/>
  <c r="AA2783" i="23"/>
  <c r="AA2619" i="23"/>
  <c r="AA2466" i="23"/>
  <c r="AA2343" i="23"/>
  <c r="AA2294" i="23"/>
  <c r="AA2331" i="23"/>
  <c r="AA2386" i="23"/>
  <c r="AA2580" i="23"/>
  <c r="AA2575" i="23"/>
  <c r="AA2291" i="23"/>
  <c r="AA2810" i="23"/>
  <c r="AA2808" i="23"/>
  <c r="AA2805" i="23"/>
  <c r="AA2813" i="23"/>
  <c r="AA2819" i="23"/>
  <c r="AA2825" i="23"/>
  <c r="AA2821" i="23"/>
  <c r="AA2839" i="23"/>
  <c r="AA2842" i="23"/>
  <c r="AA2832" i="23"/>
  <c r="AA2858" i="23"/>
  <c r="AA2855" i="23"/>
  <c r="AA2872" i="23"/>
  <c r="AA2895" i="23"/>
  <c r="AA3113" i="23"/>
  <c r="AA2987" i="23"/>
  <c r="AA3025" i="23"/>
  <c r="AA3053" i="23"/>
  <c r="AA3068" i="23"/>
  <c r="AA2898" i="23"/>
  <c r="AA3114" i="23"/>
  <c r="AA3147" i="23"/>
  <c r="AA3171" i="23"/>
  <c r="AA3205" i="23"/>
  <c r="AA3247" i="23"/>
  <c r="AA3076" i="23"/>
  <c r="AA2869" i="23"/>
  <c r="AA2916" i="23"/>
  <c r="AA2992" i="23"/>
  <c r="AA3043" i="23"/>
  <c r="AA2953" i="23"/>
  <c r="AA3130" i="23"/>
  <c r="AA3149" i="23"/>
  <c r="AA3199" i="23"/>
  <c r="AA3250" i="23"/>
  <c r="AA3272" i="23"/>
  <c r="AA3244" i="23"/>
  <c r="AA3016" i="23"/>
  <c r="AA3117" i="23"/>
  <c r="AA2982" i="23"/>
  <c r="AA3119" i="23"/>
  <c r="AA2977" i="23"/>
  <c r="AA3179" i="23"/>
  <c r="AA3265" i="23"/>
  <c r="AA3064" i="23"/>
  <c r="AA2875" i="23"/>
  <c r="AA2936" i="23"/>
  <c r="AA3281" i="23"/>
  <c r="AA3059" i="23"/>
  <c r="AA2971" i="23"/>
  <c r="AA2900" i="23"/>
  <c r="AA2911" i="23"/>
  <c r="AA3054" i="23"/>
  <c r="AA2967" i="23"/>
  <c r="AA3092" i="23"/>
  <c r="AA3136" i="23"/>
  <c r="AA3098" i="23"/>
  <c r="AA3011" i="23"/>
  <c r="AA3152" i="23"/>
  <c r="AA2878" i="23"/>
  <c r="AA3140" i="23"/>
  <c r="AA3183" i="23"/>
  <c r="AA3195" i="23"/>
  <c r="AA3257" i="23"/>
  <c r="AA3269" i="23"/>
  <c r="AA3031" i="23"/>
  <c r="AA2950" i="23"/>
  <c r="AA2955" i="23"/>
  <c r="AA2874" i="23"/>
  <c r="AA3027" i="23"/>
  <c r="AA3005" i="23"/>
  <c r="AA2888" i="23"/>
  <c r="AA3137" i="23"/>
  <c r="AA2993" i="23"/>
  <c r="AA2906" i="23"/>
  <c r="AA2984" i="23"/>
  <c r="AA3266" i="23"/>
  <c r="AA3116" i="23"/>
  <c r="AA3150" i="23"/>
  <c r="AA2914" i="23"/>
  <c r="AA3099" i="23"/>
  <c r="AA3083" i="23"/>
  <c r="AA3313" i="23"/>
  <c r="AA3316" i="23"/>
  <c r="AA3311" i="23"/>
  <c r="AA3300" i="23"/>
  <c r="AA3298" i="23"/>
  <c r="AA3323" i="23"/>
  <c r="AA3327" i="23"/>
  <c r="AA3346" i="23"/>
  <c r="AA3349" i="23"/>
  <c r="AA3338" i="23"/>
  <c r="AA3342" i="23"/>
  <c r="AA3364" i="23"/>
  <c r="AE1864" i="23"/>
  <c r="AD5" i="23"/>
  <c r="AE5" i="23" s="1"/>
  <c r="AI3099" i="23" l="1"/>
  <c r="AS3099" i="23"/>
  <c r="AV3099" i="23" s="1"/>
  <c r="AI3195" i="23"/>
  <c r="AS3195" i="23"/>
  <c r="AV3195" i="23" s="1"/>
  <c r="AI3064" i="23"/>
  <c r="AS3064" i="23"/>
  <c r="AV3064" i="23" s="1"/>
  <c r="AI2869" i="23"/>
  <c r="AS2869" i="23"/>
  <c r="AV2869" i="23" s="1"/>
  <c r="AI2842" i="23"/>
  <c r="AS2842" i="23"/>
  <c r="AV2842" i="23" s="1"/>
  <c r="AI2783" i="23"/>
  <c r="AS2783" i="23"/>
  <c r="AV2783" i="23" s="1"/>
  <c r="AI2301" i="23"/>
  <c r="AS2301" i="23"/>
  <c r="AV2301" i="23" s="1"/>
  <c r="AI2909" i="23"/>
  <c r="AS2909" i="23"/>
  <c r="AV2909" i="23" s="1"/>
  <c r="AI3189" i="23"/>
  <c r="AS3189" i="23"/>
  <c r="AV3189" i="23" s="1"/>
  <c r="AI3240" i="23"/>
  <c r="AS3240" i="23"/>
  <c r="AV3240" i="23" s="1"/>
  <c r="AI2864" i="23"/>
  <c r="AS2864" i="23"/>
  <c r="AV2864" i="23" s="1"/>
  <c r="AI2698" i="23"/>
  <c r="AS2698" i="23"/>
  <c r="AV2698" i="23" s="1"/>
  <c r="AI2362" i="23"/>
  <c r="AS2362" i="23"/>
  <c r="AV2362" i="23" s="1"/>
  <c r="AI2935" i="23"/>
  <c r="AS2935" i="23"/>
  <c r="AV2935" i="23" s="1"/>
  <c r="AI3109" i="23"/>
  <c r="AS3109" i="23"/>
  <c r="AV3109" i="23" s="1"/>
  <c r="AI3052" i="23"/>
  <c r="AS3052" i="23"/>
  <c r="AV3052" i="23" s="1"/>
  <c r="AI3044" i="23"/>
  <c r="AS3044" i="23"/>
  <c r="AV3044" i="23" s="1"/>
  <c r="AI2672" i="23"/>
  <c r="AS2672" i="23"/>
  <c r="AV2672" i="23" s="1"/>
  <c r="AI2639" i="23"/>
  <c r="AS2639" i="23"/>
  <c r="AV2639" i="23" s="1"/>
  <c r="AI2584" i="23"/>
  <c r="AS2584" i="23"/>
  <c r="AV2584" i="23" s="1"/>
  <c r="AI2653" i="23"/>
  <c r="AS2653" i="23"/>
  <c r="AV2653" i="23" s="1"/>
  <c r="AI2716" i="23"/>
  <c r="AS2716" i="23"/>
  <c r="AV2716" i="23" s="1"/>
  <c r="AI2978" i="23"/>
  <c r="AS2978" i="23"/>
  <c r="AV2978" i="23" s="1"/>
  <c r="AI2951" i="23"/>
  <c r="AS2951" i="23"/>
  <c r="AV2951" i="23" s="1"/>
  <c r="AI3142" i="23"/>
  <c r="AS3142" i="23"/>
  <c r="AV3142" i="23" s="1"/>
  <c r="AI3223" i="23"/>
  <c r="AS3223" i="23"/>
  <c r="AV3223" i="23" s="1"/>
  <c r="AI2769" i="23"/>
  <c r="AS2769" i="23"/>
  <c r="AV2769" i="23" s="1"/>
  <c r="AI2621" i="23"/>
  <c r="AS2621" i="23"/>
  <c r="AV2621" i="23" s="1"/>
  <c r="AI2701" i="23"/>
  <c r="AS2701" i="23"/>
  <c r="AV2701" i="23" s="1"/>
  <c r="AI2304" i="23"/>
  <c r="AS2304" i="23"/>
  <c r="AV2304" i="23" s="1"/>
  <c r="AI3035" i="23"/>
  <c r="AS3035" i="23"/>
  <c r="AV3035" i="23" s="1"/>
  <c r="AI2908" i="23"/>
  <c r="AS2908" i="23"/>
  <c r="AV2908" i="23" s="1"/>
  <c r="AI1872" i="23"/>
  <c r="AS1872" i="23"/>
  <c r="AV1872" i="23" s="1"/>
  <c r="AI3054" i="23"/>
  <c r="AS3054" i="23"/>
  <c r="AV3054" i="23" s="1"/>
  <c r="AI2819" i="23"/>
  <c r="AS2819" i="23"/>
  <c r="AV2819" i="23" s="1"/>
  <c r="AI2570" i="23"/>
  <c r="AS2570" i="23"/>
  <c r="AV2570" i="23" s="1"/>
  <c r="AI2396" i="23"/>
  <c r="AS2396" i="23"/>
  <c r="AV2396" i="23" s="1"/>
  <c r="AI3315" i="23"/>
  <c r="AS3315" i="23"/>
  <c r="AV3315" i="23" s="1"/>
  <c r="AI3236" i="23"/>
  <c r="AS3236" i="23"/>
  <c r="AV3236" i="23" s="1"/>
  <c r="AI2947" i="23"/>
  <c r="AS2947" i="23"/>
  <c r="AV2947" i="23" s="1"/>
  <c r="AI3067" i="23"/>
  <c r="AS3067" i="23"/>
  <c r="AV3067" i="23" s="1"/>
  <c r="AI2956" i="23"/>
  <c r="AS2956" i="23"/>
  <c r="AV2956" i="23" s="1"/>
  <c r="AI3219" i="23"/>
  <c r="AS3219" i="23"/>
  <c r="AV3219" i="23" s="1"/>
  <c r="AI3174" i="23"/>
  <c r="AS3174" i="23"/>
  <c r="AV3174" i="23" s="1"/>
  <c r="AI3131" i="23"/>
  <c r="AS3131" i="23"/>
  <c r="AV3131" i="23" s="1"/>
  <c r="AI3066" i="23"/>
  <c r="AS3066" i="23"/>
  <c r="AV3066" i="23" s="1"/>
  <c r="AI3248" i="23"/>
  <c r="AS3248" i="23"/>
  <c r="AV3248" i="23" s="1"/>
  <c r="AI2899" i="23"/>
  <c r="AS2899" i="23"/>
  <c r="AV2899" i="23" s="1"/>
  <c r="AI2868" i="23"/>
  <c r="AS2868" i="23"/>
  <c r="AV2868" i="23" s="1"/>
  <c r="AI2848" i="23"/>
  <c r="AS2848" i="23"/>
  <c r="AV2848" i="23" s="1"/>
  <c r="AI2804" i="23"/>
  <c r="AS2804" i="23"/>
  <c r="AV2804" i="23" s="1"/>
  <c r="AI2439" i="23"/>
  <c r="AS2439" i="23"/>
  <c r="AV2439" i="23" s="1"/>
  <c r="AI2338" i="23"/>
  <c r="AS2338" i="23"/>
  <c r="AV2338" i="23" s="1"/>
  <c r="AI2484" i="23"/>
  <c r="AS2484" i="23"/>
  <c r="AV2484" i="23" s="1"/>
  <c r="AI2554" i="23"/>
  <c r="AS2554" i="23"/>
  <c r="AV2554" i="23" s="1"/>
  <c r="AI3352" i="23"/>
  <c r="AS3352" i="23"/>
  <c r="AV3352" i="23" s="1"/>
  <c r="AI3309" i="23"/>
  <c r="AS3309" i="23"/>
  <c r="AV3309" i="23" s="1"/>
  <c r="AI3184" i="23"/>
  <c r="AS3184" i="23"/>
  <c r="AV3184" i="23" s="1"/>
  <c r="AI3089" i="23"/>
  <c r="AS3089" i="23"/>
  <c r="AV3089" i="23" s="1"/>
  <c r="AI3194" i="23"/>
  <c r="AS3194" i="23"/>
  <c r="AV3194" i="23" s="1"/>
  <c r="AI3033" i="23"/>
  <c r="AS3033" i="23"/>
  <c r="AV3033" i="23" s="1"/>
  <c r="AI3162" i="23"/>
  <c r="AS3162" i="23"/>
  <c r="AV3162" i="23" s="1"/>
  <c r="AI2969" i="23"/>
  <c r="AS2969" i="23"/>
  <c r="AV2969" i="23" s="1"/>
  <c r="AI2990" i="23"/>
  <c r="AS2990" i="23"/>
  <c r="AV2990" i="23" s="1"/>
  <c r="AI2964" i="23"/>
  <c r="AS2964" i="23"/>
  <c r="AV2964" i="23" s="1"/>
  <c r="AI2996" i="23"/>
  <c r="AS2996" i="23"/>
  <c r="AV2996" i="23" s="1"/>
  <c r="AI2923" i="23"/>
  <c r="AS2923" i="23"/>
  <c r="AV2923" i="23" s="1"/>
  <c r="AI3101" i="23"/>
  <c r="AS3101" i="23"/>
  <c r="AV3101" i="23" s="1"/>
  <c r="AI2904" i="23"/>
  <c r="AS2904" i="23"/>
  <c r="AV2904" i="23" s="1"/>
  <c r="AI2831" i="23"/>
  <c r="AS2831" i="23"/>
  <c r="AV2831" i="23" s="1"/>
  <c r="AI2795" i="23"/>
  <c r="AS2795" i="23"/>
  <c r="AV2795" i="23" s="1"/>
  <c r="AI2342" i="23"/>
  <c r="AS2342" i="23"/>
  <c r="AV2342" i="23" s="1"/>
  <c r="AI2776" i="23"/>
  <c r="AS2776" i="23"/>
  <c r="AV2776" i="23" s="1"/>
  <c r="AI2397" i="23"/>
  <c r="AS2397" i="23"/>
  <c r="AV2397" i="23" s="1"/>
  <c r="AI2746" i="23"/>
  <c r="AS2746" i="23"/>
  <c r="AV2746" i="23" s="1"/>
  <c r="AI2790" i="23"/>
  <c r="AS2790" i="23"/>
  <c r="AV2790" i="23" s="1"/>
  <c r="AI2622" i="23"/>
  <c r="AS2622" i="23"/>
  <c r="AV2622" i="23" s="1"/>
  <c r="AI2428" i="23"/>
  <c r="AS2428" i="23"/>
  <c r="AV2428" i="23" s="1"/>
  <c r="AI2558" i="23"/>
  <c r="AS2558" i="23"/>
  <c r="AV2558" i="23" s="1"/>
  <c r="AI2686" i="23"/>
  <c r="AS2686" i="23"/>
  <c r="AV2686" i="23" s="1"/>
  <c r="AI2411" i="23"/>
  <c r="AS2411" i="23"/>
  <c r="AV2411" i="23" s="1"/>
  <c r="AI2596" i="23"/>
  <c r="AS2596" i="23"/>
  <c r="AV2596" i="23" s="1"/>
  <c r="AI2305" i="23"/>
  <c r="AS2305" i="23"/>
  <c r="AV2305" i="23" s="1"/>
  <c r="AI2566" i="23"/>
  <c r="AS2566" i="23"/>
  <c r="AV2566" i="23" s="1"/>
  <c r="AI3333" i="23"/>
  <c r="AS3333" i="23"/>
  <c r="AV3333" i="23" s="1"/>
  <c r="AI3204" i="23"/>
  <c r="AS3204" i="23"/>
  <c r="AV3204" i="23" s="1"/>
  <c r="AI3087" i="23"/>
  <c r="AS3087" i="23"/>
  <c r="AV3087" i="23" s="1"/>
  <c r="AI3161" i="23"/>
  <c r="AS3161" i="23"/>
  <c r="AV3161" i="23" s="1"/>
  <c r="AI2958" i="23"/>
  <c r="AS2958" i="23"/>
  <c r="AV2958" i="23" s="1"/>
  <c r="AI3026" i="23"/>
  <c r="AS3026" i="23"/>
  <c r="AV3026" i="23" s="1"/>
  <c r="AI2970" i="23"/>
  <c r="AS2970" i="23"/>
  <c r="AV2970" i="23" s="1"/>
  <c r="AI3182" i="23"/>
  <c r="AS3182" i="23"/>
  <c r="AV3182" i="23" s="1"/>
  <c r="AI3023" i="23"/>
  <c r="AS3023" i="23"/>
  <c r="AV3023" i="23" s="1"/>
  <c r="AI3235" i="23"/>
  <c r="AS3235" i="23"/>
  <c r="AV3235" i="23" s="1"/>
  <c r="AI2973" i="23"/>
  <c r="AS2973" i="23"/>
  <c r="AV2973" i="23" s="1"/>
  <c r="AI3163" i="23"/>
  <c r="AS3163" i="23"/>
  <c r="AV3163" i="23" s="1"/>
  <c r="AI3215" i="23"/>
  <c r="AS3215" i="23"/>
  <c r="AV3215" i="23" s="1"/>
  <c r="AI2854" i="23"/>
  <c r="AS2854" i="23"/>
  <c r="AV2854" i="23" s="1"/>
  <c r="AI2843" i="23"/>
  <c r="AS2843" i="23"/>
  <c r="AV2843" i="23" s="1"/>
  <c r="AI2707" i="23"/>
  <c r="AS2707" i="23"/>
  <c r="AV2707" i="23" s="1"/>
  <c r="AI2587" i="23"/>
  <c r="AS2587" i="23"/>
  <c r="AV2587" i="23" s="1"/>
  <c r="AI2534" i="23"/>
  <c r="AS2534" i="23"/>
  <c r="AV2534" i="23" s="1"/>
  <c r="AI2383" i="23"/>
  <c r="AS2383" i="23"/>
  <c r="AV2383" i="23" s="1"/>
  <c r="AI2705" i="23"/>
  <c r="AS2705" i="23"/>
  <c r="AV2705" i="23" s="1"/>
  <c r="AI2395" i="23"/>
  <c r="AS2395" i="23"/>
  <c r="AV2395" i="23" s="1"/>
  <c r="AI2500" i="23"/>
  <c r="AS2500" i="23"/>
  <c r="AV2500" i="23" s="1"/>
  <c r="AI2318" i="23"/>
  <c r="AS2318" i="23"/>
  <c r="AV2318" i="23" s="1"/>
  <c r="AI2755" i="23"/>
  <c r="AS2755" i="23"/>
  <c r="AV2755" i="23" s="1"/>
  <c r="AI2697" i="23"/>
  <c r="AS2697" i="23"/>
  <c r="AV2697" i="23" s="1"/>
  <c r="AI2766" i="23"/>
  <c r="AS2766" i="23"/>
  <c r="AV2766" i="23" s="1"/>
  <c r="AI2444" i="23"/>
  <c r="AS2444" i="23"/>
  <c r="AV2444" i="23" s="1"/>
  <c r="AI2671" i="23"/>
  <c r="AS2671" i="23"/>
  <c r="AV2671" i="23" s="1"/>
  <c r="AI3339" i="23"/>
  <c r="AS3339" i="23"/>
  <c r="AV3339" i="23" s="1"/>
  <c r="AI3306" i="23"/>
  <c r="AS3306" i="23"/>
  <c r="AV3306" i="23" s="1"/>
  <c r="AI2925" i="23"/>
  <c r="AS2925" i="23"/>
  <c r="AV2925" i="23" s="1"/>
  <c r="AI3108" i="23"/>
  <c r="AS3108" i="23"/>
  <c r="AV3108" i="23" s="1"/>
  <c r="AI3253" i="23"/>
  <c r="AS3253" i="23"/>
  <c r="AV3253" i="23" s="1"/>
  <c r="AI3222" i="23"/>
  <c r="AS3222" i="23"/>
  <c r="AV3222" i="23" s="1"/>
  <c r="AI3251" i="23"/>
  <c r="AS3251" i="23"/>
  <c r="AV3251" i="23" s="1"/>
  <c r="AI3028" i="23"/>
  <c r="AS3028" i="23"/>
  <c r="AV3028" i="23" s="1"/>
  <c r="AI3153" i="23"/>
  <c r="AS3153" i="23"/>
  <c r="AV3153" i="23" s="1"/>
  <c r="AI3354" i="23"/>
  <c r="AS3354" i="23"/>
  <c r="AV3354" i="23" s="1"/>
  <c r="AI3301" i="23"/>
  <c r="AS3301" i="23"/>
  <c r="AV3301" i="23" s="1"/>
  <c r="AI3115" i="23"/>
  <c r="AS3115" i="23"/>
  <c r="AV3115" i="23" s="1"/>
  <c r="AI2873" i="23"/>
  <c r="AS2873" i="23"/>
  <c r="AV2873" i="23" s="1"/>
  <c r="AI3019" i="23"/>
  <c r="AS3019" i="23"/>
  <c r="AV3019" i="23" s="1"/>
  <c r="AI3185" i="23"/>
  <c r="AS3185" i="23"/>
  <c r="AV3185" i="23" s="1"/>
  <c r="AI3124" i="23"/>
  <c r="AS3124" i="23"/>
  <c r="AV3124" i="23" s="1"/>
  <c r="AI3154" i="23"/>
  <c r="AS3154" i="23"/>
  <c r="AV3154" i="23" s="1"/>
  <c r="AI3029" i="23"/>
  <c r="AS3029" i="23"/>
  <c r="AV3029" i="23" s="1"/>
  <c r="AI2882" i="23"/>
  <c r="AS2882" i="23"/>
  <c r="AV2882" i="23" s="1"/>
  <c r="AI2284" i="23"/>
  <c r="AS2284" i="23"/>
  <c r="AV2284" i="23" s="1"/>
  <c r="AI2478" i="23"/>
  <c r="AS2478" i="23"/>
  <c r="AV2478" i="23" s="1"/>
  <c r="AI2307" i="23"/>
  <c r="AS2307" i="23"/>
  <c r="AV2307" i="23" s="1"/>
  <c r="AI2751" i="23"/>
  <c r="AS2751" i="23"/>
  <c r="AV2751" i="23" s="1"/>
  <c r="AI2480" i="23"/>
  <c r="AS2480" i="23"/>
  <c r="AV2480" i="23" s="1"/>
  <c r="AI2735" i="23"/>
  <c r="AS2735" i="23"/>
  <c r="AV2735" i="23" s="1"/>
  <c r="AI2636" i="23"/>
  <c r="AS2636" i="23"/>
  <c r="AV2636" i="23" s="1"/>
  <c r="AI2655" i="23"/>
  <c r="AS2655" i="23"/>
  <c r="AV2655" i="23" s="1"/>
  <c r="AI2388" i="23"/>
  <c r="AS2388" i="23"/>
  <c r="AV2388" i="23" s="1"/>
  <c r="AI2275" i="23"/>
  <c r="AS2275" i="23"/>
  <c r="AV2275" i="23" s="1"/>
  <c r="AI2054" i="23"/>
  <c r="AS2054" i="23"/>
  <c r="AV2054" i="23" s="1"/>
  <c r="AI2214" i="23"/>
  <c r="AS2214" i="23"/>
  <c r="AV2214" i="23" s="1"/>
  <c r="AI1903" i="23"/>
  <c r="AS1903" i="23"/>
  <c r="AV1903" i="23" s="1"/>
  <c r="AI2034" i="23"/>
  <c r="AS2034" i="23"/>
  <c r="AV2034" i="23" s="1"/>
  <c r="AI2630" i="23"/>
  <c r="AS2630" i="23"/>
  <c r="AV2630" i="23" s="1"/>
  <c r="AI2435" i="23"/>
  <c r="AS2435" i="23"/>
  <c r="AV2435" i="23" s="1"/>
  <c r="AI2600" i="23"/>
  <c r="AS2600" i="23"/>
  <c r="AV2600" i="23" s="1"/>
  <c r="AI2613" i="23"/>
  <c r="AS2613" i="23"/>
  <c r="AV2613" i="23" s="1"/>
  <c r="AI2421" i="23"/>
  <c r="AS2421" i="23"/>
  <c r="AV2421" i="23" s="1"/>
  <c r="AI2491" i="23"/>
  <c r="AS2491" i="23"/>
  <c r="AV2491" i="23" s="1"/>
  <c r="AI2323" i="23"/>
  <c r="AS2323" i="23"/>
  <c r="AV2323" i="23" s="1"/>
  <c r="AI2574" i="23"/>
  <c r="AS2574" i="23"/>
  <c r="AV2574" i="23" s="1"/>
  <c r="AI2367" i="23"/>
  <c r="AS2367" i="23"/>
  <c r="AV2367" i="23" s="1"/>
  <c r="AI2247" i="23"/>
  <c r="AS2247" i="23"/>
  <c r="AV2247" i="23" s="1"/>
  <c r="AI2007" i="23"/>
  <c r="AS2007" i="23"/>
  <c r="AV2007" i="23" s="1"/>
  <c r="AI1991" i="23"/>
  <c r="AS1991" i="23"/>
  <c r="AV1991" i="23" s="1"/>
  <c r="AI2025" i="23"/>
  <c r="AS2025" i="23"/>
  <c r="AV2025" i="23" s="1"/>
  <c r="AI2522" i="23"/>
  <c r="AS2522" i="23"/>
  <c r="AV2522" i="23" s="1"/>
  <c r="AI2608" i="23"/>
  <c r="AS2608" i="23"/>
  <c r="AV2608" i="23" s="1"/>
  <c r="AI2257" i="23"/>
  <c r="AS2257" i="23"/>
  <c r="AV2257" i="23" s="1"/>
  <c r="AI2187" i="23"/>
  <c r="AS2187" i="23"/>
  <c r="AV2187" i="23" s="1"/>
  <c r="AI2033" i="23"/>
  <c r="AS2033" i="23"/>
  <c r="AV2033" i="23" s="1"/>
  <c r="AI1984" i="23"/>
  <c r="AS1984" i="23"/>
  <c r="AV1984" i="23" s="1"/>
  <c r="AI1966" i="23"/>
  <c r="AS1966" i="23"/>
  <c r="AV1966" i="23" s="1"/>
  <c r="AI2001" i="23"/>
  <c r="AS2001" i="23"/>
  <c r="AV2001" i="23" s="1"/>
  <c r="AI2081" i="23"/>
  <c r="AS2081" i="23"/>
  <c r="AV2081" i="23" s="1"/>
  <c r="AI2080" i="23"/>
  <c r="AS2080" i="23"/>
  <c r="AV2080" i="23" s="1"/>
  <c r="AI1896" i="23"/>
  <c r="AS1896" i="23"/>
  <c r="AV1896" i="23" s="1"/>
  <c r="AI2062" i="23"/>
  <c r="AS2062" i="23"/>
  <c r="AV2062" i="23" s="1"/>
  <c r="AI2150" i="23"/>
  <c r="AS2150" i="23"/>
  <c r="AV2150" i="23" s="1"/>
  <c r="AI1834" i="23"/>
  <c r="AS1834" i="23"/>
  <c r="AV1834" i="23" s="1"/>
  <c r="AI2354" i="23"/>
  <c r="AS2354" i="23"/>
  <c r="AV2354" i="23" s="1"/>
  <c r="AI2242" i="23"/>
  <c r="AS2242" i="23"/>
  <c r="AV2242" i="23" s="1"/>
  <c r="AI1878" i="23"/>
  <c r="AS1878" i="23"/>
  <c r="AV1878" i="23" s="1"/>
  <c r="AI2128" i="23"/>
  <c r="AS2128" i="23"/>
  <c r="AV2128" i="23" s="1"/>
  <c r="AI1989" i="23"/>
  <c r="AS1989" i="23"/>
  <c r="AV1989" i="23" s="1"/>
  <c r="AI1983" i="23"/>
  <c r="AS1983" i="23"/>
  <c r="AV1983" i="23" s="1"/>
  <c r="AI2049" i="23"/>
  <c r="AS2049" i="23"/>
  <c r="AV2049" i="23" s="1"/>
  <c r="AI2112" i="23"/>
  <c r="AS2112" i="23"/>
  <c r="AV2112" i="23" s="1"/>
  <c r="AI1881" i="23"/>
  <c r="AS1881" i="23"/>
  <c r="AV1881" i="23" s="1"/>
  <c r="AI1914" i="23"/>
  <c r="AS1914" i="23"/>
  <c r="AV1914" i="23" s="1"/>
  <c r="AI2004" i="23"/>
  <c r="AS2004" i="23"/>
  <c r="AV2004" i="23" s="1"/>
  <c r="AI2057" i="23"/>
  <c r="AS2057" i="23"/>
  <c r="AV2057" i="23" s="1"/>
  <c r="AI1861" i="23"/>
  <c r="AS1861" i="23"/>
  <c r="AV1861" i="23" s="1"/>
  <c r="AI3234" i="23"/>
  <c r="AS3234" i="23"/>
  <c r="AV3234" i="23" s="1"/>
  <c r="AI2933" i="23"/>
  <c r="AS2933" i="23"/>
  <c r="AV2933" i="23" s="1"/>
  <c r="AI3160" i="23"/>
  <c r="AS3160" i="23"/>
  <c r="AV3160" i="23" s="1"/>
  <c r="AI2966" i="23"/>
  <c r="AS2966" i="23"/>
  <c r="AV2966" i="23" s="1"/>
  <c r="AI2861" i="23"/>
  <c r="AS2861" i="23"/>
  <c r="AV2861" i="23" s="1"/>
  <c r="AI2826" i="23"/>
  <c r="AS2826" i="23"/>
  <c r="AV2826" i="23" s="1"/>
  <c r="AI2706" i="23"/>
  <c r="AS2706" i="23"/>
  <c r="AV2706" i="23" s="1"/>
  <c r="AI2562" i="23"/>
  <c r="AS2562" i="23"/>
  <c r="AV2562" i="23" s="1"/>
  <c r="AI2530" i="23"/>
  <c r="AS2530" i="23"/>
  <c r="AV2530" i="23" s="1"/>
  <c r="AI2361" i="23"/>
  <c r="AS2361" i="23"/>
  <c r="AV2361" i="23" s="1"/>
  <c r="AI2756" i="23"/>
  <c r="AS2756" i="23"/>
  <c r="AV2756" i="23" s="1"/>
  <c r="AI2645" i="23"/>
  <c r="AS2645" i="23"/>
  <c r="AV2645" i="23" s="1"/>
  <c r="AI2497" i="23"/>
  <c r="AS2497" i="23"/>
  <c r="AV2497" i="23" s="1"/>
  <c r="AI2310" i="23"/>
  <c r="AS2310" i="23"/>
  <c r="AV2310" i="23" s="1"/>
  <c r="AI3178" i="23"/>
  <c r="AS3178" i="23"/>
  <c r="AV3178" i="23" s="1"/>
  <c r="AI2870" i="23"/>
  <c r="AS2870" i="23"/>
  <c r="AV2870" i="23" s="1"/>
  <c r="AI3122" i="23"/>
  <c r="AS3122" i="23"/>
  <c r="AV3122" i="23" s="1"/>
  <c r="AI2917" i="23"/>
  <c r="AS2917" i="23"/>
  <c r="AV2917" i="23" s="1"/>
  <c r="AI2824" i="23"/>
  <c r="AS2824" i="23"/>
  <c r="AV2824" i="23" s="1"/>
  <c r="AI2800" i="23"/>
  <c r="AS2800" i="23"/>
  <c r="AV2800" i="23" s="1"/>
  <c r="AI2394" i="23"/>
  <c r="AS2394" i="23"/>
  <c r="AV2394" i="23" s="1"/>
  <c r="AI2422" i="23"/>
  <c r="AS2422" i="23"/>
  <c r="AV2422" i="23" s="1"/>
  <c r="AI2442" i="23"/>
  <c r="AS2442" i="23"/>
  <c r="AV2442" i="23" s="1"/>
  <c r="AI2727" i="23"/>
  <c r="AS2727" i="23"/>
  <c r="AV2727" i="23" s="1"/>
  <c r="AI2315" i="23"/>
  <c r="AS2315" i="23"/>
  <c r="AV2315" i="23" s="1"/>
  <c r="AI2640" i="23"/>
  <c r="AS2640" i="23"/>
  <c r="AV2640" i="23" s="1"/>
  <c r="AI2446" i="23"/>
  <c r="AS2446" i="23"/>
  <c r="AV2446" i="23" s="1"/>
  <c r="AI2287" i="23"/>
  <c r="AS2287" i="23"/>
  <c r="AV2287" i="23" s="1"/>
  <c r="AI2745" i="23"/>
  <c r="AS2745" i="23"/>
  <c r="AV2745" i="23" s="1"/>
  <c r="AI2441" i="23"/>
  <c r="AS2441" i="23"/>
  <c r="AV2441" i="23" s="1"/>
  <c r="AI2679" i="23"/>
  <c r="AS2679" i="23"/>
  <c r="AV2679" i="23" s="1"/>
  <c r="AI2378" i="23"/>
  <c r="AS2378" i="23"/>
  <c r="AV2378" i="23" s="1"/>
  <c r="AI2602" i="23"/>
  <c r="AS2602" i="23"/>
  <c r="AV2602" i="23" s="1"/>
  <c r="AI2358" i="23"/>
  <c r="AS2358" i="23"/>
  <c r="AV2358" i="23" s="1"/>
  <c r="AI2246" i="23"/>
  <c r="AS2246" i="23"/>
  <c r="AV2246" i="23" s="1"/>
  <c r="AI2046" i="23"/>
  <c r="AS2046" i="23"/>
  <c r="AV2046" i="23" s="1"/>
  <c r="AI2145" i="23"/>
  <c r="AS2145" i="23"/>
  <c r="AV2145" i="23" s="1"/>
  <c r="AI2045" i="23"/>
  <c r="AS2045" i="23"/>
  <c r="AV2045" i="23" s="1"/>
  <c r="AI2011" i="23"/>
  <c r="AS2011" i="23"/>
  <c r="AV2011" i="23" s="1"/>
  <c r="AI2075" i="23"/>
  <c r="AS2075" i="23"/>
  <c r="AV2075" i="23" s="1"/>
  <c r="AI2153" i="23"/>
  <c r="AS2153" i="23"/>
  <c r="AV2153" i="23" s="1"/>
  <c r="AI1928" i="23"/>
  <c r="AS1928" i="23"/>
  <c r="AV1928" i="23" s="1"/>
  <c r="AI1974" i="23"/>
  <c r="AS1974" i="23"/>
  <c r="AV1974" i="23" s="1"/>
  <c r="AI2010" i="23"/>
  <c r="AS2010" i="23"/>
  <c r="AV2010" i="23" s="1"/>
  <c r="AI2108" i="23"/>
  <c r="AS2108" i="23"/>
  <c r="AV2108" i="23" s="1"/>
  <c r="AI1912" i="23"/>
  <c r="AS1912" i="23"/>
  <c r="AV1912" i="23" s="1"/>
  <c r="AI1904" i="23"/>
  <c r="AS1904" i="23"/>
  <c r="AV1904" i="23" s="1"/>
  <c r="AI2063" i="23"/>
  <c r="AS2063" i="23"/>
  <c r="AV2063" i="23" s="1"/>
  <c r="AI1895" i="23"/>
  <c r="AS1895" i="23"/>
  <c r="AV1895" i="23" s="1"/>
  <c r="AI1842" i="23"/>
  <c r="AS1842" i="23"/>
  <c r="AV1842" i="23" s="1"/>
  <c r="AI1817" i="23"/>
  <c r="AS1817" i="23"/>
  <c r="AV1817" i="23" s="1"/>
  <c r="AI1756" i="23"/>
  <c r="AS1756" i="23"/>
  <c r="AV1756" i="23" s="1"/>
  <c r="AI1516" i="23"/>
  <c r="AS1516" i="23"/>
  <c r="AV1516" i="23" s="1"/>
  <c r="AI1730" i="23"/>
  <c r="AS1730" i="23"/>
  <c r="AV1730" i="23" s="1"/>
  <c r="AI1758" i="23"/>
  <c r="AS1758" i="23"/>
  <c r="AV1758" i="23" s="1"/>
  <c r="AI1697" i="23"/>
  <c r="AS1697" i="23"/>
  <c r="AV1697" i="23" s="1"/>
  <c r="AI1568" i="23"/>
  <c r="AS1568" i="23"/>
  <c r="AV1568" i="23" s="1"/>
  <c r="AI1684" i="23"/>
  <c r="AS1684" i="23"/>
  <c r="AV1684" i="23" s="1"/>
  <c r="AI1487" i="23"/>
  <c r="AS1487" i="23"/>
  <c r="AV1487" i="23" s="1"/>
  <c r="AI1644" i="23"/>
  <c r="AS1644" i="23"/>
  <c r="AV1644" i="23" s="1"/>
  <c r="AI1440" i="23"/>
  <c r="AS1440" i="23"/>
  <c r="AV1440" i="23" s="1"/>
  <c r="AI1303" i="23"/>
  <c r="AS1303" i="23"/>
  <c r="AV1303" i="23" s="1"/>
  <c r="AI1184" i="23"/>
  <c r="AS1184" i="23"/>
  <c r="AV1184" i="23" s="1"/>
  <c r="AI1420" i="23"/>
  <c r="AS1420" i="23"/>
  <c r="AV1420" i="23" s="1"/>
  <c r="AI1336" i="23"/>
  <c r="AS1336" i="23"/>
  <c r="AV1336" i="23" s="1"/>
  <c r="AI1103" i="23"/>
  <c r="AS1103" i="23"/>
  <c r="AV1103" i="23" s="1"/>
  <c r="AI1243" i="23"/>
  <c r="AS1243" i="23"/>
  <c r="AV1243" i="23" s="1"/>
  <c r="AI1117" i="23"/>
  <c r="AS1117" i="23"/>
  <c r="AV1117" i="23" s="1"/>
  <c r="AI1327" i="23"/>
  <c r="AS1327" i="23"/>
  <c r="AV1327" i="23" s="1"/>
  <c r="AI1207" i="23"/>
  <c r="AS1207" i="23"/>
  <c r="AV1207" i="23" s="1"/>
  <c r="AI1294" i="23"/>
  <c r="AS1294" i="23"/>
  <c r="AV1294" i="23" s="1"/>
  <c r="AI1064" i="23"/>
  <c r="AS1064" i="23"/>
  <c r="AV1064" i="23" s="1"/>
  <c r="AI1016" i="23"/>
  <c r="AS1016" i="23"/>
  <c r="AV1016" i="23" s="1"/>
  <c r="AI850" i="23"/>
  <c r="AS850" i="23"/>
  <c r="AV850" i="23" s="1"/>
  <c r="AI1898" i="23"/>
  <c r="AS1898" i="23"/>
  <c r="AV1898" i="23" s="1"/>
  <c r="AI1920" i="23"/>
  <c r="AS1920" i="23"/>
  <c r="AV1920" i="23" s="1"/>
  <c r="AI2020" i="23"/>
  <c r="AS2020" i="23"/>
  <c r="AV2020" i="23" s="1"/>
  <c r="AI2193" i="23"/>
  <c r="AS2193" i="23"/>
  <c r="AV2193" i="23" s="1"/>
  <c r="AI2199" i="23"/>
  <c r="AS2199" i="23"/>
  <c r="AV2199" i="23" s="1"/>
  <c r="AI2088" i="23"/>
  <c r="AS2088" i="23"/>
  <c r="AV2088" i="23" s="1"/>
  <c r="AI1973" i="23"/>
  <c r="AS1973" i="23"/>
  <c r="AV1973" i="23" s="1"/>
  <c r="AI1843" i="23"/>
  <c r="AS1843" i="23"/>
  <c r="AV1843" i="23" s="1"/>
  <c r="AI1682" i="23"/>
  <c r="AS1682" i="23"/>
  <c r="AV1682" i="23" s="1"/>
  <c r="AI1797" i="23"/>
  <c r="AS1797" i="23"/>
  <c r="AV1797" i="23" s="1"/>
  <c r="AI1546" i="23"/>
  <c r="AS1546" i="23"/>
  <c r="AV1546" i="23" s="1"/>
  <c r="AI1752" i="23"/>
  <c r="AS1752" i="23"/>
  <c r="AV1752" i="23" s="1"/>
  <c r="AI1554" i="23"/>
  <c r="AS1554" i="23"/>
  <c r="AV1554" i="23" s="1"/>
  <c r="AI1611" i="23"/>
  <c r="AS1611" i="23"/>
  <c r="AV1611" i="23" s="1"/>
  <c r="AI1637" i="23"/>
  <c r="AS1637" i="23"/>
  <c r="AV1637" i="23" s="1"/>
  <c r="AI1663" i="23"/>
  <c r="AS1663" i="23"/>
  <c r="AV1663" i="23" s="1"/>
  <c r="AI1652" i="23"/>
  <c r="AS1652" i="23"/>
  <c r="AV1652" i="23" s="1"/>
  <c r="AI1597" i="23"/>
  <c r="AS1597" i="23"/>
  <c r="AV1597" i="23" s="1"/>
  <c r="AI1444" i="23"/>
  <c r="AS1444" i="23"/>
  <c r="AV1444" i="23" s="1"/>
  <c r="AI1351" i="23"/>
  <c r="AS1351" i="23"/>
  <c r="AV1351" i="23" s="1"/>
  <c r="AI1825" i="23"/>
  <c r="AS1825" i="23"/>
  <c r="AV1825" i="23" s="1"/>
  <c r="AI1646" i="23"/>
  <c r="AS1646" i="23"/>
  <c r="AV1646" i="23" s="1"/>
  <c r="AI1583" i="23"/>
  <c r="AS1583" i="23"/>
  <c r="AV1583" i="23" s="1"/>
  <c r="AI1505" i="23"/>
  <c r="AS1505" i="23"/>
  <c r="AV1505" i="23" s="1"/>
  <c r="AI1538" i="23"/>
  <c r="AS1538" i="23"/>
  <c r="AV1538" i="23" s="1"/>
  <c r="AI1539" i="23"/>
  <c r="AS1539" i="23"/>
  <c r="AV1539" i="23" s="1"/>
  <c r="AI1747" i="23"/>
  <c r="AS1747" i="23"/>
  <c r="AV1747" i="23" s="1"/>
  <c r="AI1763" i="23"/>
  <c r="AS1763" i="23"/>
  <c r="AV1763" i="23" s="1"/>
  <c r="AI1526" i="23"/>
  <c r="AS1526" i="23"/>
  <c r="AV1526" i="23" s="1"/>
  <c r="AI1658" i="23"/>
  <c r="AS1658" i="23"/>
  <c r="AV1658" i="23" s="1"/>
  <c r="AI1457" i="23"/>
  <c r="AS1457" i="23"/>
  <c r="AV1457" i="23" s="1"/>
  <c r="AI1098" i="23"/>
  <c r="AS1098" i="23"/>
  <c r="AV1098" i="23" s="1"/>
  <c r="AI1123" i="23"/>
  <c r="AS1123" i="23"/>
  <c r="AV1123" i="23" s="1"/>
  <c r="AI1381" i="23"/>
  <c r="AS1381" i="23"/>
  <c r="AV1381" i="23" s="1"/>
  <c r="AI1024" i="23"/>
  <c r="AS1024" i="23"/>
  <c r="AV1024" i="23" s="1"/>
  <c r="AI1153" i="23"/>
  <c r="AS1153" i="23"/>
  <c r="AV1153" i="23" s="1"/>
  <c r="AI1341" i="23"/>
  <c r="AS1341" i="23"/>
  <c r="AV1341" i="23" s="1"/>
  <c r="AI1106" i="23"/>
  <c r="AS1106" i="23"/>
  <c r="AV1106" i="23" s="1"/>
  <c r="AI1196" i="23"/>
  <c r="AS1196" i="23"/>
  <c r="AV1196" i="23" s="1"/>
  <c r="AI1407" i="23"/>
  <c r="AS1407" i="23"/>
  <c r="AV1407" i="23" s="1"/>
  <c r="AI1315" i="23"/>
  <c r="AS1315" i="23"/>
  <c r="AV1315" i="23" s="1"/>
  <c r="AI1075" i="23"/>
  <c r="AS1075" i="23"/>
  <c r="AV1075" i="23" s="1"/>
  <c r="AI1262" i="23"/>
  <c r="AS1262" i="23"/>
  <c r="AV1262" i="23" s="1"/>
  <c r="AI977" i="23"/>
  <c r="AS977" i="23"/>
  <c r="AV977" i="23" s="1"/>
  <c r="AI1820" i="23"/>
  <c r="AS1820" i="23"/>
  <c r="AV1820" i="23" s="1"/>
  <c r="AI1650" i="23"/>
  <c r="AS1650" i="23"/>
  <c r="AV1650" i="23" s="1"/>
  <c r="AI1582" i="23"/>
  <c r="AS1582" i="23"/>
  <c r="AV1582" i="23" s="1"/>
  <c r="AI1593" i="23"/>
  <c r="AS1593" i="23"/>
  <c r="AV1593" i="23" s="1"/>
  <c r="AI1589" i="23"/>
  <c r="AS1589" i="23"/>
  <c r="AV1589" i="23" s="1"/>
  <c r="AI1743" i="23"/>
  <c r="AS1743" i="23"/>
  <c r="AV1743" i="23" s="1"/>
  <c r="AI1576" i="23"/>
  <c r="AS1576" i="23"/>
  <c r="AV1576" i="23" s="1"/>
  <c r="AI1525" i="23"/>
  <c r="AS1525" i="23"/>
  <c r="AV1525" i="23" s="1"/>
  <c r="AI1493" i="23"/>
  <c r="AS1493" i="23"/>
  <c r="AV1493" i="23" s="1"/>
  <c r="AI1692" i="23"/>
  <c r="AS1692" i="23"/>
  <c r="AV1692" i="23" s="1"/>
  <c r="AI1461" i="23"/>
  <c r="AS1461" i="23"/>
  <c r="AV1461" i="23" s="1"/>
  <c r="AI1437" i="23"/>
  <c r="AS1437" i="23"/>
  <c r="AV1437" i="23" s="1"/>
  <c r="AI1222" i="23"/>
  <c r="AS1222" i="23"/>
  <c r="AV1222" i="23" s="1"/>
  <c r="AI1092" i="23"/>
  <c r="AS1092" i="23"/>
  <c r="AV1092" i="23" s="1"/>
  <c r="AI2537" i="23"/>
  <c r="AS2537" i="23"/>
  <c r="AV2537" i="23" s="1"/>
  <c r="AI3346" i="23"/>
  <c r="AS3346" i="23"/>
  <c r="AV3346" i="23" s="1"/>
  <c r="AI3316" i="23"/>
  <c r="AS3316" i="23"/>
  <c r="AV3316" i="23" s="1"/>
  <c r="AI2888" i="23"/>
  <c r="AS2888" i="23"/>
  <c r="AV2888" i="23" s="1"/>
  <c r="AI3031" i="23"/>
  <c r="AS3031" i="23"/>
  <c r="AV3031" i="23" s="1"/>
  <c r="AI2878" i="23"/>
  <c r="AS2878" i="23"/>
  <c r="AV2878" i="23" s="1"/>
  <c r="AI2967" i="23"/>
  <c r="AS2967" i="23"/>
  <c r="AV2967" i="23" s="1"/>
  <c r="AI2977" i="23"/>
  <c r="AS2977" i="23"/>
  <c r="AV2977" i="23" s="1"/>
  <c r="AI3327" i="23"/>
  <c r="AS3327" i="23"/>
  <c r="AV3327" i="23" s="1"/>
  <c r="AI3313" i="23"/>
  <c r="AS3313" i="23"/>
  <c r="AV3313" i="23" s="1"/>
  <c r="AI3266" i="23"/>
  <c r="AS3266" i="23"/>
  <c r="AV3266" i="23" s="1"/>
  <c r="AI3005" i="23"/>
  <c r="AS3005" i="23"/>
  <c r="AV3005" i="23" s="1"/>
  <c r="AI3269" i="23"/>
  <c r="AS3269" i="23"/>
  <c r="AV3269" i="23" s="1"/>
  <c r="AI3152" i="23"/>
  <c r="AS3152" i="23"/>
  <c r="AV3152" i="23" s="1"/>
  <c r="AI2936" i="23"/>
  <c r="AS2936" i="23"/>
  <c r="AV2936" i="23" s="1"/>
  <c r="AI3119" i="23"/>
  <c r="AS3119" i="23"/>
  <c r="AV3119" i="23" s="1"/>
  <c r="AI3250" i="23"/>
  <c r="AS3250" i="23"/>
  <c r="AV3250" i="23" s="1"/>
  <c r="AI2992" i="23"/>
  <c r="AS2992" i="23"/>
  <c r="AV2992" i="23" s="1"/>
  <c r="AI3171" i="23"/>
  <c r="AS3171" i="23"/>
  <c r="AV3171" i="23" s="1"/>
  <c r="AI3025" i="23"/>
  <c r="AS3025" i="23"/>
  <c r="AV3025" i="23" s="1"/>
  <c r="AI2858" i="23"/>
  <c r="AS2858" i="23"/>
  <c r="AV2858" i="23" s="1"/>
  <c r="AI2575" i="23"/>
  <c r="AS2575" i="23"/>
  <c r="AV2575" i="23" s="1"/>
  <c r="AI2466" i="23"/>
  <c r="AS2466" i="23"/>
  <c r="AV2466" i="23" s="1"/>
  <c r="AI2462" i="23"/>
  <c r="AS2462" i="23"/>
  <c r="AV2462" i="23" s="1"/>
  <c r="AI3344" i="23"/>
  <c r="AS3344" i="23"/>
  <c r="AV3344" i="23" s="1"/>
  <c r="AI3093" i="23"/>
  <c r="AS3093" i="23"/>
  <c r="AV3093" i="23" s="1"/>
  <c r="AI3364" i="23"/>
  <c r="AS3364" i="23"/>
  <c r="AV3364" i="23" s="1"/>
  <c r="AI3323" i="23"/>
  <c r="AS3323" i="23"/>
  <c r="AV3323" i="23" s="1"/>
  <c r="AI3083" i="23"/>
  <c r="AS3083" i="23"/>
  <c r="AV3083" i="23" s="1"/>
  <c r="AI2984" i="23"/>
  <c r="AS2984" i="23"/>
  <c r="AV2984" i="23" s="1"/>
  <c r="AI3027" i="23"/>
  <c r="AS3027" i="23"/>
  <c r="AV3027" i="23" s="1"/>
  <c r="AI3257" i="23"/>
  <c r="AS3257" i="23"/>
  <c r="AV3257" i="23" s="1"/>
  <c r="AI3011" i="23"/>
  <c r="AS3011" i="23"/>
  <c r="AV3011" i="23" s="1"/>
  <c r="AI2911" i="23"/>
  <c r="AS2911" i="23"/>
  <c r="AV2911" i="23" s="1"/>
  <c r="AI2875" i="23"/>
  <c r="AS2875" i="23"/>
  <c r="AV2875" i="23" s="1"/>
  <c r="AI2982" i="23"/>
  <c r="AS2982" i="23"/>
  <c r="AV2982" i="23" s="1"/>
  <c r="AI3199" i="23"/>
  <c r="AS3199" i="23"/>
  <c r="AV3199" i="23" s="1"/>
  <c r="AI2916" i="23"/>
  <c r="AS2916" i="23"/>
  <c r="AV2916" i="23" s="1"/>
  <c r="AI3147" i="23"/>
  <c r="AS3147" i="23"/>
  <c r="AV3147" i="23" s="1"/>
  <c r="AI2987" i="23"/>
  <c r="AS2987" i="23"/>
  <c r="AV2987" i="23" s="1"/>
  <c r="AI2832" i="23"/>
  <c r="AS2832" i="23"/>
  <c r="AV2832" i="23" s="1"/>
  <c r="AI2813" i="23"/>
  <c r="AS2813" i="23"/>
  <c r="AV2813" i="23" s="1"/>
  <c r="AI2580" i="23"/>
  <c r="AS2580" i="23"/>
  <c r="AV2580" i="23" s="1"/>
  <c r="AI2619" i="23"/>
  <c r="AS2619" i="23"/>
  <c r="AV2619" i="23" s="1"/>
  <c r="AI2488" i="23"/>
  <c r="AS2488" i="23"/>
  <c r="AV2488" i="23" s="1"/>
  <c r="AI2316" i="23"/>
  <c r="AS2316" i="23"/>
  <c r="AV2316" i="23" s="1"/>
  <c r="AI2356" i="23"/>
  <c r="AS2356" i="23"/>
  <c r="AV2356" i="23" s="1"/>
  <c r="AI3340" i="23"/>
  <c r="AS3340" i="23"/>
  <c r="AV3340" i="23" s="1"/>
  <c r="AI3294" i="23"/>
  <c r="AS3294" i="23"/>
  <c r="AV3294" i="23" s="1"/>
  <c r="AI3138" i="23"/>
  <c r="AS3138" i="23"/>
  <c r="AV3138" i="23" s="1"/>
  <c r="AI2903" i="23"/>
  <c r="AS2903" i="23"/>
  <c r="AV2903" i="23" s="1"/>
  <c r="AI3249" i="23"/>
  <c r="AS3249" i="23"/>
  <c r="AV3249" i="23" s="1"/>
  <c r="AI3077" i="23"/>
  <c r="AS3077" i="23"/>
  <c r="AV3077" i="23" s="1"/>
  <c r="AI3214" i="23"/>
  <c r="AS3214" i="23"/>
  <c r="AV3214" i="23" s="1"/>
  <c r="AI3271" i="23"/>
  <c r="AS3271" i="23"/>
  <c r="AV3271" i="23" s="1"/>
  <c r="AI3127" i="23"/>
  <c r="AS3127" i="23"/>
  <c r="AV3127" i="23" s="1"/>
  <c r="AI3268" i="23"/>
  <c r="AS3268" i="23"/>
  <c r="AV3268" i="23" s="1"/>
  <c r="AI3030" i="23"/>
  <c r="AS3030" i="23"/>
  <c r="AV3030" i="23" s="1"/>
  <c r="AI3202" i="23"/>
  <c r="AS3202" i="23"/>
  <c r="AV3202" i="23" s="1"/>
  <c r="AI3041" i="23"/>
  <c r="AS3041" i="23"/>
  <c r="AV3041" i="23" s="1"/>
  <c r="AI2859" i="23"/>
  <c r="AS2859" i="23"/>
  <c r="AV2859" i="23" s="1"/>
  <c r="AI2836" i="23"/>
  <c r="AS2836" i="23"/>
  <c r="AV2836" i="23" s="1"/>
  <c r="AI2631" i="23"/>
  <c r="AS2631" i="23"/>
  <c r="AV2631" i="23" s="1"/>
  <c r="AI2586" i="23"/>
  <c r="AS2586" i="23"/>
  <c r="AV2586" i="23" s="1"/>
  <c r="AI2595" i="23"/>
  <c r="AS2595" i="23"/>
  <c r="AV2595" i="23" s="1"/>
  <c r="AI2543" i="23"/>
  <c r="AS2543" i="23"/>
  <c r="AV2543" i="23" s="1"/>
  <c r="AI2448" i="23"/>
  <c r="AS2448" i="23"/>
  <c r="AV2448" i="23" s="1"/>
  <c r="AI3336" i="23"/>
  <c r="AS3336" i="23"/>
  <c r="AV3336" i="23" s="1"/>
  <c r="AI3320" i="23"/>
  <c r="AS3320" i="23"/>
  <c r="AV3320" i="23" s="1"/>
  <c r="AI3237" i="23"/>
  <c r="AS3237" i="23"/>
  <c r="AV3237" i="23" s="1"/>
  <c r="AI3264" i="23"/>
  <c r="AS3264" i="23"/>
  <c r="AV3264" i="23" s="1"/>
  <c r="AI3112" i="23"/>
  <c r="AS3112" i="23"/>
  <c r="AV3112" i="23" s="1"/>
  <c r="AI3159" i="23"/>
  <c r="AS3159" i="23"/>
  <c r="AV3159" i="23" s="1"/>
  <c r="AI2948" i="23"/>
  <c r="AS2948" i="23"/>
  <c r="AV2948" i="23" s="1"/>
  <c r="AI3213" i="23"/>
  <c r="AS3213" i="23"/>
  <c r="AV3213" i="23" s="1"/>
  <c r="AI2995" i="23"/>
  <c r="AS2995" i="23"/>
  <c r="AV2995" i="23" s="1"/>
  <c r="AI3242" i="23"/>
  <c r="AS3242" i="23"/>
  <c r="AI3121" i="23"/>
  <c r="AS3121" i="23"/>
  <c r="AV3121" i="23" s="1"/>
  <c r="AI3058" i="23"/>
  <c r="AS3058" i="23"/>
  <c r="AV3058" i="23" s="1"/>
  <c r="AI2960" i="23"/>
  <c r="AS2960" i="23"/>
  <c r="AV2960" i="23" s="1"/>
  <c r="AI2889" i="23"/>
  <c r="AS2889" i="23"/>
  <c r="AV2889" i="23" s="1"/>
  <c r="AI2844" i="23"/>
  <c r="AS2844" i="23"/>
  <c r="AV2844" i="23" s="1"/>
  <c r="AI2812" i="23"/>
  <c r="AS2812" i="23"/>
  <c r="AV2812" i="23" s="1"/>
  <c r="AI2319" i="23"/>
  <c r="AS2319" i="23"/>
  <c r="AV2319" i="23" s="1"/>
  <c r="AI2652" i="23"/>
  <c r="AS2652" i="23"/>
  <c r="AV2652" i="23" s="1"/>
  <c r="AI2709" i="23"/>
  <c r="AS2709" i="23"/>
  <c r="AV2709" i="23" s="1"/>
  <c r="AI2590" i="23"/>
  <c r="AS2590" i="23"/>
  <c r="AV2590" i="23" s="1"/>
  <c r="AI2285" i="23"/>
  <c r="AS2285" i="23"/>
  <c r="AV2285" i="23" s="1"/>
  <c r="AI2603" i="23"/>
  <c r="AS2603" i="23"/>
  <c r="AV2603" i="23" s="1"/>
  <c r="AI2690" i="23"/>
  <c r="AS2690" i="23"/>
  <c r="AV2690" i="23" s="1"/>
  <c r="AI2661" i="23"/>
  <c r="AS2661" i="23"/>
  <c r="AV2661" i="23" s="1"/>
  <c r="AI2399" i="23"/>
  <c r="AS2399" i="23"/>
  <c r="AV2399" i="23" s="1"/>
  <c r="AI2548" i="23"/>
  <c r="AS2548" i="23"/>
  <c r="AV2548" i="23" s="1"/>
  <c r="AI2605" i="23"/>
  <c r="AS2605" i="23"/>
  <c r="AV2605" i="23" s="1"/>
  <c r="AI2592" i="23"/>
  <c r="AS2592" i="23"/>
  <c r="AV2592" i="23" s="1"/>
  <c r="AI3360" i="23"/>
  <c r="AS3360" i="23"/>
  <c r="AV3360" i="23" s="1"/>
  <c r="AI3321" i="23"/>
  <c r="AS3321" i="23"/>
  <c r="AV3321" i="23" s="1"/>
  <c r="AI3246" i="23"/>
  <c r="AS3246" i="23"/>
  <c r="AV3246" i="23" s="1"/>
  <c r="AI2937" i="23"/>
  <c r="AS2937" i="23"/>
  <c r="AV2937" i="23" s="1"/>
  <c r="AI3048" i="23"/>
  <c r="AS3048" i="23"/>
  <c r="AV3048" i="23" s="1"/>
  <c r="AI3230" i="23"/>
  <c r="AS3230" i="23"/>
  <c r="AV3230" i="23" s="1"/>
  <c r="AI2991" i="23"/>
  <c r="AS2991" i="23"/>
  <c r="AV2991" i="23" s="1"/>
  <c r="AI2902" i="23"/>
  <c r="AS2902" i="23"/>
  <c r="AV2902" i="23" s="1"/>
  <c r="AI3229" i="23"/>
  <c r="AS3229" i="23"/>
  <c r="AV3229" i="23" s="1"/>
  <c r="AI3241" i="23"/>
  <c r="AS3241" i="23"/>
  <c r="AV3241" i="23" s="1"/>
  <c r="AI2924" i="23"/>
  <c r="AS2924" i="23"/>
  <c r="AV2924" i="23" s="1"/>
  <c r="AI2879" i="23"/>
  <c r="AS2879" i="23"/>
  <c r="AV2879" i="23" s="1"/>
  <c r="AI3129" i="23"/>
  <c r="AS3129" i="23"/>
  <c r="AV3129" i="23" s="1"/>
  <c r="AI3032" i="23"/>
  <c r="AS3032" i="23"/>
  <c r="AV3032" i="23" s="1"/>
  <c r="AI2852" i="23"/>
  <c r="AS2852" i="23"/>
  <c r="AV2852" i="23" s="1"/>
  <c r="AI2803" i="23"/>
  <c r="AS2803" i="23"/>
  <c r="AV2803" i="23" s="1"/>
  <c r="AI2436" i="23"/>
  <c r="AS2436" i="23"/>
  <c r="AV2436" i="23" s="1"/>
  <c r="AI2787" i="23"/>
  <c r="AS2787" i="23"/>
  <c r="AV2787" i="23" s="1"/>
  <c r="AI2453" i="23"/>
  <c r="AS2453" i="23"/>
  <c r="AV2453" i="23" s="1"/>
  <c r="AI2730" i="23"/>
  <c r="AS2730" i="23"/>
  <c r="AV2730" i="23" s="1"/>
  <c r="AI2345" i="23"/>
  <c r="AS2345" i="23"/>
  <c r="AV2345" i="23" s="1"/>
  <c r="AI2469" i="23"/>
  <c r="AS2469" i="23"/>
  <c r="AV2469" i="23" s="1"/>
  <c r="AI2452" i="23"/>
  <c r="AS2452" i="23"/>
  <c r="AV2452" i="23" s="1"/>
  <c r="AI2300" i="23"/>
  <c r="AS2300" i="23"/>
  <c r="AV2300" i="23" s="1"/>
  <c r="AI2689" i="23"/>
  <c r="AS2689" i="23"/>
  <c r="AV2689" i="23" s="1"/>
  <c r="AI2551" i="23"/>
  <c r="AS2551" i="23"/>
  <c r="AV2551" i="23" s="1"/>
  <c r="AI2720" i="23"/>
  <c r="AS2720" i="23"/>
  <c r="AV2720" i="23" s="1"/>
  <c r="AI2405" i="23"/>
  <c r="AS2405" i="23"/>
  <c r="AV2405" i="23" s="1"/>
  <c r="AI2632" i="23"/>
  <c r="AS2632" i="23"/>
  <c r="AV2632" i="23" s="1"/>
  <c r="AI3334" i="23"/>
  <c r="AS3334" i="23"/>
  <c r="AV3334" i="23" s="1"/>
  <c r="AI3308" i="23"/>
  <c r="AS3308" i="23"/>
  <c r="AV3308" i="23" s="1"/>
  <c r="AI3144" i="23"/>
  <c r="AS3144" i="23"/>
  <c r="AV3144" i="23" s="1"/>
  <c r="AI3125" i="23"/>
  <c r="AS3125" i="23"/>
  <c r="AV3125" i="23" s="1"/>
  <c r="AI3173" i="23"/>
  <c r="AS3173" i="23"/>
  <c r="AV3173" i="23" s="1"/>
  <c r="AI3063" i="23"/>
  <c r="AS3063" i="23"/>
  <c r="AV3063" i="23" s="1"/>
  <c r="AI3047" i="23"/>
  <c r="AS3047" i="23"/>
  <c r="AV3047" i="23" s="1"/>
  <c r="AI2974" i="23"/>
  <c r="AS2974" i="23"/>
  <c r="AV2974" i="23" s="1"/>
  <c r="AI3074" i="23"/>
  <c r="AS3074" i="23"/>
  <c r="AV3074" i="23" s="1"/>
  <c r="AI3326" i="23"/>
  <c r="AS3326" i="23"/>
  <c r="AV3326" i="23" s="1"/>
  <c r="AI3312" i="23"/>
  <c r="AS3312" i="23"/>
  <c r="AV3312" i="23" s="1"/>
  <c r="AI3081" i="23"/>
  <c r="AS3081" i="23"/>
  <c r="AV3081" i="23" s="1"/>
  <c r="AI3126" i="23"/>
  <c r="AS3126" i="23"/>
  <c r="AV3126" i="23" s="1"/>
  <c r="AI2945" i="23"/>
  <c r="AS2945" i="23"/>
  <c r="AV2945" i="23" s="1"/>
  <c r="AI3145" i="23"/>
  <c r="AS3145" i="23"/>
  <c r="AV3145" i="23" s="1"/>
  <c r="AI3278" i="23"/>
  <c r="AS3278" i="23"/>
  <c r="AV3278" i="23" s="1"/>
  <c r="AI2941" i="23"/>
  <c r="AS2941" i="23"/>
  <c r="AV2941" i="23" s="1"/>
  <c r="AI3006" i="23"/>
  <c r="AS3006" i="23"/>
  <c r="AV3006" i="23" s="1"/>
  <c r="AI2921" i="23"/>
  <c r="AS2921" i="23"/>
  <c r="AV2921" i="23" s="1"/>
  <c r="AI2634" i="23"/>
  <c r="AS2634" i="23"/>
  <c r="AV2634" i="23" s="1"/>
  <c r="AI2434" i="23"/>
  <c r="AS2434" i="23"/>
  <c r="AV2434" i="23" s="1"/>
  <c r="AI2531" i="23"/>
  <c r="AS2531" i="23"/>
  <c r="AV2531" i="23" s="1"/>
  <c r="AI2721" i="23"/>
  <c r="AS2721" i="23"/>
  <c r="AV2721" i="23" s="1"/>
  <c r="AI2430" i="23"/>
  <c r="AS2430" i="23"/>
  <c r="AV2430" i="23" s="1"/>
  <c r="AI2359" i="23"/>
  <c r="AS2359" i="23"/>
  <c r="AV2359" i="23" s="1"/>
  <c r="AI2688" i="23"/>
  <c r="AS2688" i="23"/>
  <c r="AV2688" i="23" s="1"/>
  <c r="AI2591" i="23"/>
  <c r="AS2591" i="23"/>
  <c r="AV2591" i="23" s="1"/>
  <c r="AI2372" i="23"/>
  <c r="AS2372" i="23"/>
  <c r="AV2372" i="23" s="1"/>
  <c r="AI2260" i="23"/>
  <c r="AS2260" i="23"/>
  <c r="AV2260" i="23" s="1"/>
  <c r="AI2008" i="23"/>
  <c r="AS2008" i="23"/>
  <c r="AV2008" i="23" s="1"/>
  <c r="AI2142" i="23"/>
  <c r="AS2142" i="23"/>
  <c r="AV2142" i="23" s="1"/>
  <c r="AI2096" i="23"/>
  <c r="AS2096" i="23"/>
  <c r="AV2096" i="23" s="1"/>
  <c r="AI2750" i="23"/>
  <c r="AS2750" i="23"/>
  <c r="AV2750" i="23" s="1"/>
  <c r="AI2610" i="23"/>
  <c r="AS2610" i="23"/>
  <c r="AV2610" i="23" s="1"/>
  <c r="AI2419" i="23"/>
  <c r="AS2419" i="23"/>
  <c r="AV2419" i="23" s="1"/>
  <c r="AI2303" i="23"/>
  <c r="AS2303" i="23"/>
  <c r="AV2303" i="23" s="1"/>
  <c r="AI2663" i="23"/>
  <c r="AS2663" i="23"/>
  <c r="AV2663" i="23" s="1"/>
  <c r="AI2398" i="23"/>
  <c r="AS2398" i="23"/>
  <c r="AV2398" i="23" s="1"/>
  <c r="AI2624" i="23"/>
  <c r="AS2624" i="23"/>
  <c r="AV2624" i="23" s="1"/>
  <c r="AI2598" i="23"/>
  <c r="AS2598" i="23"/>
  <c r="AV2598" i="23" s="1"/>
  <c r="AI2523" i="23"/>
  <c r="AS2523" i="23"/>
  <c r="AV2523" i="23" s="1"/>
  <c r="AI2510" i="23"/>
  <c r="AS2510" i="23"/>
  <c r="AV2510" i="23" s="1"/>
  <c r="AI2254" i="23"/>
  <c r="AS2254" i="23"/>
  <c r="AV2254" i="23" s="1"/>
  <c r="AI1875" i="23"/>
  <c r="AS1875" i="23"/>
  <c r="AV1875" i="23" s="1"/>
  <c r="AI1992" i="23"/>
  <c r="AS1992" i="23"/>
  <c r="AV1992" i="23" s="1"/>
  <c r="AI1931" i="23"/>
  <c r="AS1931" i="23"/>
  <c r="AV1931" i="23" s="1"/>
  <c r="AI2494" i="23"/>
  <c r="AS2494" i="23"/>
  <c r="AV2494" i="23" s="1"/>
  <c r="AI2557" i="23"/>
  <c r="AS2557" i="23"/>
  <c r="AV2557" i="23" s="1"/>
  <c r="AI2251" i="23"/>
  <c r="AS2251" i="23"/>
  <c r="AV2251" i="23" s="1"/>
  <c r="AI2132" i="23"/>
  <c r="AS2132" i="23"/>
  <c r="AV2132" i="23" s="1"/>
  <c r="AI2159" i="23"/>
  <c r="AS2159" i="23"/>
  <c r="AV2159" i="23" s="1"/>
  <c r="AI2212" i="23"/>
  <c r="AS2212" i="23"/>
  <c r="AV2212" i="23" s="1"/>
  <c r="AI1880" i="23"/>
  <c r="AS1880" i="23"/>
  <c r="AV1880" i="23" s="1"/>
  <c r="AI1950" i="23"/>
  <c r="AS1950" i="23"/>
  <c r="AV1950" i="23" s="1"/>
  <c r="AI2014" i="23"/>
  <c r="AS2014" i="23"/>
  <c r="AV2014" i="23" s="1"/>
  <c r="AI2186" i="23"/>
  <c r="AS2186" i="23"/>
  <c r="AV2186" i="23" s="1"/>
  <c r="AI2116" i="23"/>
  <c r="AS2116" i="23"/>
  <c r="AV2116" i="23" s="1"/>
  <c r="AI1963" i="23"/>
  <c r="AS1963" i="23"/>
  <c r="AV1963" i="23" s="1"/>
  <c r="AI2123" i="23"/>
  <c r="AS2123" i="23"/>
  <c r="AV2123" i="23" s="1"/>
  <c r="AI2520" i="23"/>
  <c r="AS2520" i="23"/>
  <c r="AV2520" i="23" s="1"/>
  <c r="AI2609" i="23"/>
  <c r="AS2609" i="23"/>
  <c r="AV2609" i="23" s="1"/>
  <c r="AI2262" i="23"/>
  <c r="AS2262" i="23"/>
  <c r="AV2262" i="23" s="1"/>
  <c r="AI1935" i="23"/>
  <c r="AS1935" i="23"/>
  <c r="AV1935" i="23" s="1"/>
  <c r="AI2044" i="23"/>
  <c r="AS2044" i="23"/>
  <c r="AV2044" i="23" s="1"/>
  <c r="AI1897" i="23"/>
  <c r="AS1897" i="23"/>
  <c r="AV1897" i="23" s="1"/>
  <c r="AI1965" i="23"/>
  <c r="AS1965" i="23"/>
  <c r="AV1965" i="23" s="1"/>
  <c r="AI1998" i="23"/>
  <c r="AS1998" i="23"/>
  <c r="AV1998" i="23" s="1"/>
  <c r="AI2079" i="23"/>
  <c r="AS2079" i="23"/>
  <c r="AV2079" i="23" s="1"/>
  <c r="AI2115" i="23"/>
  <c r="AS2115" i="23"/>
  <c r="AV2115" i="23" s="1"/>
  <c r="AI1892" i="23"/>
  <c r="AS1892" i="23"/>
  <c r="AV1892" i="23" s="1"/>
  <c r="AI2015" i="23"/>
  <c r="AS2015" i="23"/>
  <c r="AV2015" i="23" s="1"/>
  <c r="AI2072" i="23"/>
  <c r="AS2072" i="23"/>
  <c r="AV2072" i="23" s="1"/>
  <c r="AI1844" i="23"/>
  <c r="AS1844" i="23"/>
  <c r="AV1844" i="23" s="1"/>
  <c r="AI3180" i="23"/>
  <c r="AS3180" i="23"/>
  <c r="AV3180" i="23" s="1"/>
  <c r="AI2876" i="23"/>
  <c r="AS2876" i="23"/>
  <c r="AV2876" i="23" s="1"/>
  <c r="AI3128" i="23"/>
  <c r="AS3128" i="23"/>
  <c r="AV3128" i="23" s="1"/>
  <c r="AI2918" i="23"/>
  <c r="AS2918" i="23"/>
  <c r="AV2918" i="23" s="1"/>
  <c r="AI2835" i="23"/>
  <c r="AS2835" i="23"/>
  <c r="AV2835" i="23" s="1"/>
  <c r="AI2796" i="23"/>
  <c r="AS2796" i="23"/>
  <c r="AV2796" i="23" s="1"/>
  <c r="AI2533" i="23"/>
  <c r="AS2533" i="23"/>
  <c r="AV2533" i="23" s="1"/>
  <c r="AI2493" i="23"/>
  <c r="AS2493" i="23"/>
  <c r="AV2493" i="23" s="1"/>
  <c r="AI2447" i="23"/>
  <c r="AS2447" i="23"/>
  <c r="AV2447" i="23" s="1"/>
  <c r="AI2729" i="23"/>
  <c r="AS2729" i="23"/>
  <c r="AV2729" i="23" s="1"/>
  <c r="AI2344" i="23"/>
  <c r="AS2344" i="23"/>
  <c r="AV2344" i="23" s="1"/>
  <c r="AI2642" i="23"/>
  <c r="AS2642" i="23"/>
  <c r="AV2642" i="23" s="1"/>
  <c r="AI2392" i="23"/>
  <c r="AS2392" i="23"/>
  <c r="AV2392" i="23" s="1"/>
  <c r="AI2292" i="23"/>
  <c r="AS2292" i="23"/>
  <c r="AV2292" i="23" s="1"/>
  <c r="AI3134" i="23"/>
  <c r="AS3134" i="23"/>
  <c r="AV3134" i="23" s="1"/>
  <c r="AI3000" i="23"/>
  <c r="AS3000" i="23"/>
  <c r="AV3000" i="23" s="1"/>
  <c r="AI3097" i="23"/>
  <c r="AS3097" i="23"/>
  <c r="AV3097" i="23" s="1"/>
  <c r="AI2897" i="23"/>
  <c r="AS2897" i="23"/>
  <c r="AV2897" i="23" s="1"/>
  <c r="AI2834" i="23"/>
  <c r="AS2834" i="23"/>
  <c r="AV2834" i="23" s="1"/>
  <c r="AI2807" i="23"/>
  <c r="AS2807" i="23"/>
  <c r="AV2807" i="23" s="1"/>
  <c r="AI2332" i="23"/>
  <c r="AS2332" i="23"/>
  <c r="AV2332" i="23" s="1"/>
  <c r="AI2693" i="23"/>
  <c r="AS2693" i="23"/>
  <c r="AV2693" i="23" s="1"/>
  <c r="AI2759" i="23"/>
  <c r="AS2759" i="23"/>
  <c r="AV2759" i="23" s="1"/>
  <c r="AI2683" i="23"/>
  <c r="AS2683" i="23"/>
  <c r="AV2683" i="23" s="1"/>
  <c r="AI2770" i="23"/>
  <c r="AS2770" i="23"/>
  <c r="AV2770" i="23" s="1"/>
  <c r="AI2617" i="23"/>
  <c r="AS2617" i="23"/>
  <c r="AV2617" i="23" s="1"/>
  <c r="AI2423" i="23"/>
  <c r="AS2423" i="23"/>
  <c r="AV2423" i="23" s="1"/>
  <c r="AI2544" i="23"/>
  <c r="AS2544" i="23"/>
  <c r="AV2544" i="23" s="1"/>
  <c r="AI2538" i="23"/>
  <c r="AS2538" i="23"/>
  <c r="AV2538" i="23" s="1"/>
  <c r="AI2400" i="23"/>
  <c r="AS2400" i="23"/>
  <c r="AV2400" i="23" s="1"/>
  <c r="AI2334" i="23"/>
  <c r="AS2334" i="23"/>
  <c r="AV2334" i="23" s="1"/>
  <c r="AI2339" i="23"/>
  <c r="AS2339" i="23"/>
  <c r="AV2339" i="23" s="1"/>
  <c r="AI2529" i="23"/>
  <c r="AS2529" i="23"/>
  <c r="AV2529" i="23" s="1"/>
  <c r="AI2295" i="23"/>
  <c r="AS2295" i="23"/>
  <c r="AV2295" i="23" s="1"/>
  <c r="AI2249" i="23"/>
  <c r="AS2249" i="23"/>
  <c r="AV2249" i="23" s="1"/>
  <c r="AI2067" i="23"/>
  <c r="AS2067" i="23"/>
  <c r="AV2067" i="23" s="1"/>
  <c r="AI2122" i="23"/>
  <c r="AS2122" i="23"/>
  <c r="AV2122" i="23" s="1"/>
  <c r="AI1900" i="23"/>
  <c r="AS1900" i="23"/>
  <c r="AV1900" i="23" s="1"/>
  <c r="AI2201" i="23"/>
  <c r="AS2201" i="23"/>
  <c r="AV2201" i="23" s="1"/>
  <c r="AI2030" i="23"/>
  <c r="AS2030" i="23"/>
  <c r="AV2030" i="23" s="1"/>
  <c r="AI1934" i="23"/>
  <c r="AS1934" i="23"/>
  <c r="AV1934" i="23" s="1"/>
  <c r="AI2121" i="23"/>
  <c r="AS2121" i="23"/>
  <c r="AV2121" i="23" s="1"/>
  <c r="AI2190" i="23"/>
  <c r="AS2190" i="23"/>
  <c r="AV2190" i="23" s="1"/>
  <c r="AI1964" i="23"/>
  <c r="AS1964" i="23"/>
  <c r="AV1964" i="23" s="1"/>
  <c r="AI1952" i="23"/>
  <c r="AS1952" i="23"/>
  <c r="AV1952" i="23" s="1"/>
  <c r="AI2210" i="23"/>
  <c r="AS2210" i="23"/>
  <c r="AV2210" i="23" s="1"/>
  <c r="AI2200" i="23"/>
  <c r="AS2200" i="23"/>
  <c r="AV2200" i="23" s="1"/>
  <c r="AI1873" i="23"/>
  <c r="AS1873" i="23"/>
  <c r="AV1873" i="23" s="1"/>
  <c r="AI2104" i="23"/>
  <c r="AS2104" i="23"/>
  <c r="AV2104" i="23" s="1"/>
  <c r="AI1846" i="23"/>
  <c r="AS1846" i="23"/>
  <c r="AV1846" i="23" s="1"/>
  <c r="AI1737" i="23"/>
  <c r="AS1737" i="23"/>
  <c r="AV1737" i="23" s="1"/>
  <c r="AI1731" i="23"/>
  <c r="AS1731" i="23"/>
  <c r="AV1731" i="23" s="1"/>
  <c r="AI1615" i="23"/>
  <c r="AS1615" i="23"/>
  <c r="AV1615" i="23" s="1"/>
  <c r="AI1535" i="23"/>
  <c r="AS1535" i="23"/>
  <c r="AV1535" i="23" s="1"/>
  <c r="AI1776" i="23"/>
  <c r="AS1776" i="23"/>
  <c r="AV1776" i="23" s="1"/>
  <c r="AI1612" i="23"/>
  <c r="AS1612" i="23"/>
  <c r="AV1612" i="23" s="1"/>
  <c r="AI1469" i="23"/>
  <c r="AS1469" i="23"/>
  <c r="AV1469" i="23" s="1"/>
  <c r="AI1662" i="23"/>
  <c r="AS1662" i="23"/>
  <c r="AV1662" i="23" s="1"/>
  <c r="AI1550" i="23"/>
  <c r="AS1550" i="23"/>
  <c r="AV1550" i="23" s="1"/>
  <c r="AI1572" i="23"/>
  <c r="AS1572" i="23"/>
  <c r="AV1572" i="23" s="1"/>
  <c r="AI1453" i="23"/>
  <c r="AS1453" i="23"/>
  <c r="AV1453" i="23" s="1"/>
  <c r="AI1030" i="23"/>
  <c r="AS1030" i="23"/>
  <c r="AV1030" i="23" s="1"/>
  <c r="AI1144" i="23"/>
  <c r="AS1144" i="23"/>
  <c r="AV1144" i="23" s="1"/>
  <c r="AI1321" i="23"/>
  <c r="AS1321" i="23"/>
  <c r="AV1321" i="23" s="1"/>
  <c r="AI1310" i="23"/>
  <c r="AS1310" i="23"/>
  <c r="AV1310" i="23" s="1"/>
  <c r="AI1035" i="23"/>
  <c r="AS1035" i="23"/>
  <c r="AV1035" i="23" s="1"/>
  <c r="AI1344" i="23"/>
  <c r="AS1344" i="23"/>
  <c r="AV1344" i="23" s="1"/>
  <c r="AI1044" i="23"/>
  <c r="AS1044" i="23"/>
  <c r="AV1044" i="23" s="1"/>
  <c r="AI1190" i="23"/>
  <c r="AS1190" i="23"/>
  <c r="AV1190" i="23" s="1"/>
  <c r="AI1329" i="23"/>
  <c r="AS1329" i="23"/>
  <c r="AV1329" i="23" s="1"/>
  <c r="AI1120" i="23"/>
  <c r="AS1120" i="23"/>
  <c r="AV1120" i="23" s="1"/>
  <c r="AI1026" i="23"/>
  <c r="AS1026" i="23"/>
  <c r="AV1026" i="23" s="1"/>
  <c r="AI1012" i="23"/>
  <c r="AS1012" i="23"/>
  <c r="AV1012" i="23" s="1"/>
  <c r="AI933" i="23"/>
  <c r="AS933" i="23"/>
  <c r="AV933" i="23" s="1"/>
  <c r="AI2149" i="23"/>
  <c r="AS2149" i="23"/>
  <c r="AV2149" i="23" s="1"/>
  <c r="AI2226" i="23"/>
  <c r="AS2226" i="23"/>
  <c r="AV2226" i="23" s="1"/>
  <c r="AI1980" i="23"/>
  <c r="AS1980" i="23"/>
  <c r="AV1980" i="23" s="1"/>
  <c r="AI2120" i="23"/>
  <c r="AS2120" i="23"/>
  <c r="AV2120" i="23" s="1"/>
  <c r="AI1978" i="23"/>
  <c r="AS1978" i="23"/>
  <c r="AV1978" i="23" s="1"/>
  <c r="AI1925" i="23"/>
  <c r="AS1925" i="23"/>
  <c r="AV1925" i="23" s="1"/>
  <c r="AI1990" i="23"/>
  <c r="AS1990" i="23"/>
  <c r="AV1990" i="23" s="1"/>
  <c r="AI1841" i="23"/>
  <c r="AS1841" i="23"/>
  <c r="AV1841" i="23" s="1"/>
  <c r="AI1645" i="23"/>
  <c r="AS1645" i="23"/>
  <c r="AV1645" i="23" s="1"/>
  <c r="AI1474" i="23"/>
  <c r="AS1474" i="23"/>
  <c r="AV1474" i="23" s="1"/>
  <c r="AI1470" i="23"/>
  <c r="AS1470" i="23"/>
  <c r="AV1470" i="23" s="1"/>
  <c r="AI1651" i="23"/>
  <c r="AS1651" i="23"/>
  <c r="AV1651" i="23" s="1"/>
  <c r="AI1773" i="23"/>
  <c r="AS1773" i="23"/>
  <c r="AV1773" i="23" s="1"/>
  <c r="AI1540" i="23"/>
  <c r="AS1540" i="23"/>
  <c r="AV1540" i="23" s="1"/>
  <c r="AI1528" i="23"/>
  <c r="AS1528" i="23"/>
  <c r="AV1528" i="23" s="1"/>
  <c r="AI1481" i="23"/>
  <c r="AS1481" i="23"/>
  <c r="AV1481" i="23" s="1"/>
  <c r="AI1784" i="23"/>
  <c r="AS1784" i="23"/>
  <c r="AV1784" i="23" s="1"/>
  <c r="AI1506" i="23"/>
  <c r="AS1506" i="23"/>
  <c r="AV1506" i="23" s="1"/>
  <c r="AI1447" i="23"/>
  <c r="AS1447" i="23"/>
  <c r="AV1447" i="23" s="1"/>
  <c r="AI1159" i="23"/>
  <c r="AS1159" i="23"/>
  <c r="AV1159" i="23" s="1"/>
  <c r="AI1824" i="23"/>
  <c r="AS1824" i="23"/>
  <c r="AV1824" i="23" s="1"/>
  <c r="AI1769" i="23"/>
  <c r="AS1769" i="23"/>
  <c r="AV1769" i="23" s="1"/>
  <c r="AI1547" i="23"/>
  <c r="AS1547" i="23"/>
  <c r="AV1547" i="23" s="1"/>
  <c r="AI1641" i="23"/>
  <c r="AS1641" i="23"/>
  <c r="AV1641" i="23" s="1"/>
  <c r="AI1523" i="23"/>
  <c r="AS1523" i="23"/>
  <c r="AV1523" i="23" s="1"/>
  <c r="AI3135" i="23"/>
  <c r="AS3135" i="23"/>
  <c r="AV3135" i="23" s="1"/>
  <c r="AI2816" i="23"/>
  <c r="AS2816" i="23"/>
  <c r="AV2816" i="23" s="1"/>
  <c r="AI2983" i="23"/>
  <c r="AS2983" i="23"/>
  <c r="AV2983" i="23" s="1"/>
  <c r="AI3065" i="23"/>
  <c r="AS3065" i="23"/>
  <c r="AV3065" i="23" s="1"/>
  <c r="AI3018" i="23"/>
  <c r="AS3018" i="23"/>
  <c r="AV3018" i="23" s="1"/>
  <c r="AI3347" i="23"/>
  <c r="AS3347" i="23"/>
  <c r="AV3347" i="23" s="1"/>
  <c r="AI3296" i="23"/>
  <c r="AS3296" i="23"/>
  <c r="AV3296" i="23" s="1"/>
  <c r="AI3279" i="23"/>
  <c r="AS3279" i="23"/>
  <c r="AV3279" i="23" s="1"/>
  <c r="AI3107" i="23"/>
  <c r="AS3107" i="23"/>
  <c r="AV3107" i="23" s="1"/>
  <c r="AI3221" i="23"/>
  <c r="AS3221" i="23"/>
  <c r="AV3221" i="23" s="1"/>
  <c r="AI3085" i="23"/>
  <c r="AS3085" i="23"/>
  <c r="AV3085" i="23" s="1"/>
  <c r="AI3069" i="23"/>
  <c r="AS3069" i="23"/>
  <c r="AV3069" i="23" s="1"/>
  <c r="AI3283" i="23"/>
  <c r="AS3283" i="23"/>
  <c r="AV3283" i="23" s="1"/>
  <c r="AI3148" i="23"/>
  <c r="AS3148" i="23"/>
  <c r="AV3148" i="23" s="1"/>
  <c r="AI2761" i="23"/>
  <c r="AS2761" i="23"/>
  <c r="AV2761" i="23" s="1"/>
  <c r="AI2612" i="23"/>
  <c r="AS2612" i="23"/>
  <c r="AV2612" i="23" s="1"/>
  <c r="AI2418" i="23"/>
  <c r="AS2418" i="23"/>
  <c r="AV2418" i="23" s="1"/>
  <c r="AI2779" i="23"/>
  <c r="AS2779" i="23"/>
  <c r="AV2779" i="23" s="1"/>
  <c r="AI2667" i="23"/>
  <c r="AS2667" i="23"/>
  <c r="AV2667" i="23" s="1"/>
  <c r="AI2401" i="23"/>
  <c r="AS2401" i="23"/>
  <c r="AV2401" i="23" s="1"/>
  <c r="AI2654" i="23"/>
  <c r="AS2654" i="23"/>
  <c r="AV2654" i="23" s="1"/>
  <c r="AI2614" i="23"/>
  <c r="AS2614" i="23"/>
  <c r="AV2614" i="23" s="1"/>
  <c r="AI2526" i="23"/>
  <c r="AS2526" i="23"/>
  <c r="AV2526" i="23" s="1"/>
  <c r="AI2286" i="23"/>
  <c r="AS2286" i="23"/>
  <c r="AV2286" i="23" s="1"/>
  <c r="AI2264" i="23"/>
  <c r="AS2264" i="23"/>
  <c r="AV2264" i="23" s="1"/>
  <c r="AI2114" i="23"/>
  <c r="AS2114" i="23"/>
  <c r="AV2114" i="23" s="1"/>
  <c r="AI2173" i="23"/>
  <c r="AS2173" i="23"/>
  <c r="AV2173" i="23" s="1"/>
  <c r="AI2385" i="23"/>
  <c r="AS2385" i="23"/>
  <c r="AV2385" i="23" s="1"/>
  <c r="AI2552" i="23"/>
  <c r="AS2552" i="23"/>
  <c r="AV2552" i="23" s="1"/>
  <c r="AI2507" i="23"/>
  <c r="AS2507" i="23"/>
  <c r="AV2507" i="23" s="1"/>
  <c r="AI2371" i="23"/>
  <c r="AS2371" i="23"/>
  <c r="AV2371" i="23" s="1"/>
  <c r="AI2503" i="23"/>
  <c r="AS2503" i="23"/>
  <c r="AV2503" i="23" s="1"/>
  <c r="AI2321" i="23"/>
  <c r="AS2321" i="23"/>
  <c r="AV2321" i="23" s="1"/>
  <c r="AI2374" i="23"/>
  <c r="AS2374" i="23"/>
  <c r="AV2374" i="23" s="1"/>
  <c r="AI2155" i="23"/>
  <c r="AS2155" i="23"/>
  <c r="AV2155" i="23" s="1"/>
  <c r="AI2019" i="23"/>
  <c r="AS2019" i="23"/>
  <c r="AV2019" i="23" s="1"/>
  <c r="AI2218" i="23"/>
  <c r="AS2218" i="23"/>
  <c r="AV2218" i="23" s="1"/>
  <c r="AI2471" i="23"/>
  <c r="AS2471" i="23"/>
  <c r="AV2471" i="23" s="1"/>
  <c r="AI2271" i="23"/>
  <c r="AS2271" i="23"/>
  <c r="AV2271" i="23" s="1"/>
  <c r="AI2244" i="23"/>
  <c r="AS2244" i="23"/>
  <c r="AV2244" i="23" s="1"/>
  <c r="AI2051" i="23"/>
  <c r="AS2051" i="23"/>
  <c r="AV2051" i="23" s="1"/>
  <c r="AI1929" i="23"/>
  <c r="AS1929" i="23"/>
  <c r="AV1929" i="23" s="1"/>
  <c r="AI2135" i="23"/>
  <c r="AS2135" i="23"/>
  <c r="AV2135" i="23" s="1"/>
  <c r="AI1922" i="23"/>
  <c r="AS1922" i="23"/>
  <c r="AV1922" i="23" s="1"/>
  <c r="AI1882" i="23"/>
  <c r="AS1882" i="23"/>
  <c r="AV1882" i="23" s="1"/>
  <c r="AI1977" i="23"/>
  <c r="AS1977" i="23"/>
  <c r="AV1977" i="23" s="1"/>
  <c r="AI1953" i="23"/>
  <c r="AS1953" i="23"/>
  <c r="AV1953" i="23" s="1"/>
  <c r="AI2205" i="23"/>
  <c r="AS2205" i="23"/>
  <c r="AV2205" i="23" s="1"/>
  <c r="AI2048" i="23"/>
  <c r="AS2048" i="23"/>
  <c r="AV2048" i="23" s="1"/>
  <c r="AI2016" i="23"/>
  <c r="AS2016" i="23"/>
  <c r="AV2016" i="23" s="1"/>
  <c r="AI2563" i="23"/>
  <c r="AS2563" i="23"/>
  <c r="AV2563" i="23" s="1"/>
  <c r="AI2555" i="23"/>
  <c r="AS2555" i="23"/>
  <c r="AV2555" i="23" s="1"/>
  <c r="AI2258" i="23"/>
  <c r="AS2258" i="23"/>
  <c r="AV2258" i="23" s="1"/>
  <c r="AI2038" i="23"/>
  <c r="AS2038" i="23"/>
  <c r="AV2038" i="23" s="1"/>
  <c r="AI1988" i="23"/>
  <c r="AS1988" i="23"/>
  <c r="AV1988" i="23" s="1"/>
  <c r="AI2209" i="23"/>
  <c r="AS2209" i="23"/>
  <c r="AV2209" i="23" s="1"/>
  <c r="AI2047" i="23"/>
  <c r="AS2047" i="23"/>
  <c r="AV2047" i="23" s="1"/>
  <c r="AI1915" i="23"/>
  <c r="AS1915" i="23"/>
  <c r="AV1915" i="23" s="1"/>
  <c r="AI2140" i="23"/>
  <c r="AS2140" i="23"/>
  <c r="AV2140" i="23" s="1"/>
  <c r="AI2223" i="23"/>
  <c r="AS2223" i="23"/>
  <c r="AV2223" i="23" s="1"/>
  <c r="AI2117" i="23"/>
  <c r="AS2117" i="23"/>
  <c r="AV2117" i="23" s="1"/>
  <c r="AI1943" i="23"/>
  <c r="AS1943" i="23"/>
  <c r="AV1943" i="23" s="1"/>
  <c r="AI1961" i="23"/>
  <c r="AS1961" i="23"/>
  <c r="AV1961" i="23" s="1"/>
  <c r="AI2901" i="23"/>
  <c r="AS2901" i="23"/>
  <c r="AV2901" i="23" s="1"/>
  <c r="AI3141" i="23"/>
  <c r="AS3141" i="23"/>
  <c r="AV3141" i="23" s="1"/>
  <c r="AI3001" i="23"/>
  <c r="AS3001" i="23"/>
  <c r="AV3001" i="23" s="1"/>
  <c r="AI3238" i="23"/>
  <c r="AS3238" i="23"/>
  <c r="AV3238" i="23" s="1"/>
  <c r="AI3209" i="23"/>
  <c r="AS3209" i="23"/>
  <c r="AV3209" i="23" s="1"/>
  <c r="AI2817" i="23"/>
  <c r="AS2817" i="23"/>
  <c r="AV2817" i="23" s="1"/>
  <c r="AI2802" i="23"/>
  <c r="AS2802" i="23"/>
  <c r="AV2802" i="23" s="1"/>
  <c r="AI2337" i="23"/>
  <c r="AS2337" i="23"/>
  <c r="AV2337" i="23" s="1"/>
  <c r="AI2760" i="23"/>
  <c r="AS2760" i="23"/>
  <c r="AV2760" i="23" s="1"/>
  <c r="AI2767" i="23"/>
  <c r="AS2767" i="23"/>
  <c r="AV2767" i="23" s="1"/>
  <c r="AI2677" i="23"/>
  <c r="AS2677" i="23"/>
  <c r="AV2677" i="23" s="1"/>
  <c r="AI2773" i="23"/>
  <c r="AS2773" i="23"/>
  <c r="AV2773" i="23" s="1"/>
  <c r="AI2620" i="23"/>
  <c r="AS2620" i="23"/>
  <c r="AV2620" i="23" s="1"/>
  <c r="AI2425" i="23"/>
  <c r="AS2425" i="23"/>
  <c r="AV2425" i="23" s="1"/>
  <c r="AI2326" i="23"/>
  <c r="AS2326" i="23"/>
  <c r="AV2326" i="23" s="1"/>
  <c r="AI3073" i="23"/>
  <c r="AS3073" i="23"/>
  <c r="AV3073" i="23" s="1"/>
  <c r="AI2944" i="23"/>
  <c r="AS2944" i="23"/>
  <c r="AV2944" i="23" s="1"/>
  <c r="AI2986" i="23"/>
  <c r="AS2986" i="23"/>
  <c r="AV2986" i="23" s="1"/>
  <c r="AI2877" i="23"/>
  <c r="AS2877" i="23"/>
  <c r="AV2877" i="23" s="1"/>
  <c r="AI2847" i="23"/>
  <c r="AS2847" i="23"/>
  <c r="AV2847" i="23" s="1"/>
  <c r="AI2798" i="23"/>
  <c r="AS2798" i="23"/>
  <c r="AV2798" i="23" s="1"/>
  <c r="AI2298" i="23"/>
  <c r="AS2298" i="23"/>
  <c r="AV2298" i="23" s="1"/>
  <c r="AI2646" i="23"/>
  <c r="AS2646" i="23"/>
  <c r="AV2646" i="23" s="1"/>
  <c r="AI2668" i="23"/>
  <c r="AS2668" i="23"/>
  <c r="AV2668" i="23" s="1"/>
  <c r="AI2549" i="23"/>
  <c r="AS2549" i="23"/>
  <c r="AV2549" i="23" s="1"/>
  <c r="AI2738" i="23"/>
  <c r="AS2738" i="23"/>
  <c r="AV2738" i="23" s="1"/>
  <c r="AI2594" i="23"/>
  <c r="AS2594" i="23"/>
  <c r="AV2594" i="23" s="1"/>
  <c r="AI2409" i="23"/>
  <c r="AS2409" i="23"/>
  <c r="AV2409" i="23" s="1"/>
  <c r="AI2363" i="23"/>
  <c r="AS2363" i="23"/>
  <c r="AV2363" i="23" s="1"/>
  <c r="AI2692" i="23"/>
  <c r="AS2692" i="23"/>
  <c r="AV2692" i="23" s="1"/>
  <c r="AI2468" i="23"/>
  <c r="AS2468" i="23"/>
  <c r="AV2468" i="23" s="1"/>
  <c r="AI2568" i="23"/>
  <c r="AS2568" i="23"/>
  <c r="AV2568" i="23" s="1"/>
  <c r="AI2489" i="23"/>
  <c r="AS2489" i="23"/>
  <c r="AV2489" i="23" s="1"/>
  <c r="AI2501" i="23"/>
  <c r="AS2501" i="23"/>
  <c r="AV2501" i="23" s="1"/>
  <c r="AI2470" i="23"/>
  <c r="AS2470" i="23"/>
  <c r="AV2470" i="23" s="1"/>
  <c r="AI2256" i="23"/>
  <c r="AS2256" i="23"/>
  <c r="AV2256" i="23" s="1"/>
  <c r="AI2216" i="23"/>
  <c r="AS2216" i="23"/>
  <c r="AV2216" i="23" s="1"/>
  <c r="AI2185" i="23"/>
  <c r="AS2185" i="23"/>
  <c r="AV2185" i="23" s="1"/>
  <c r="AI1876" i="23"/>
  <c r="AS1876" i="23"/>
  <c r="AV1876" i="23" s="1"/>
  <c r="AI2023" i="23"/>
  <c r="AS2023" i="23"/>
  <c r="AV2023" i="23" s="1"/>
  <c r="AI1975" i="23"/>
  <c r="AS1975" i="23"/>
  <c r="AV1975" i="23" s="1"/>
  <c r="AI2068" i="23"/>
  <c r="AS2068" i="23"/>
  <c r="AV2068" i="23" s="1"/>
  <c r="AI2161" i="23"/>
  <c r="AS2161" i="23"/>
  <c r="AV2161" i="23" s="1"/>
  <c r="AI1879" i="23"/>
  <c r="AS1879" i="23"/>
  <c r="AV1879" i="23" s="1"/>
  <c r="AI2036" i="23"/>
  <c r="AS2036" i="23"/>
  <c r="AV2036" i="23" s="1"/>
  <c r="AI1986" i="23"/>
  <c r="AS1986" i="23"/>
  <c r="AV1986" i="23" s="1"/>
  <c r="AI2070" i="23"/>
  <c r="AS2070" i="23"/>
  <c r="AV2070" i="23" s="1"/>
  <c r="AI1883" i="23"/>
  <c r="AS1883" i="23"/>
  <c r="AV1883" i="23" s="1"/>
  <c r="AI1918" i="23"/>
  <c r="AS1918" i="23"/>
  <c r="AV1918" i="23" s="1"/>
  <c r="AI2197" i="23"/>
  <c r="AS2197" i="23"/>
  <c r="AV2197" i="23" s="1"/>
  <c r="AI1840" i="23"/>
  <c r="AS1840" i="23"/>
  <c r="AV1840" i="23" s="1"/>
  <c r="AI1689" i="23"/>
  <c r="AS1689" i="23"/>
  <c r="AV1689" i="23" s="1"/>
  <c r="AI1653" i="23"/>
  <c r="AS1653" i="23"/>
  <c r="AV1653" i="23" s="1"/>
  <c r="AI1491" i="23"/>
  <c r="AS1491" i="23"/>
  <c r="AV1491" i="23" s="1"/>
  <c r="AI1588" i="23"/>
  <c r="AS1588" i="23"/>
  <c r="AV1588" i="23" s="1"/>
  <c r="AI1774" i="23"/>
  <c r="AS1774" i="23"/>
  <c r="AV1774" i="23" s="1"/>
  <c r="AI1727" i="23"/>
  <c r="AS1727" i="23"/>
  <c r="AV1727" i="23" s="1"/>
  <c r="AI1751" i="23"/>
  <c r="AS1751" i="23"/>
  <c r="AV1751" i="23" s="1"/>
  <c r="AI1669" i="23"/>
  <c r="AS1669" i="23"/>
  <c r="AV1669" i="23" s="1"/>
  <c r="AI1809" i="23"/>
  <c r="AS1809" i="23"/>
  <c r="AV1809" i="23" s="1"/>
  <c r="AI1513" i="23"/>
  <c r="AS1513" i="23"/>
  <c r="AV1513" i="23" s="1"/>
  <c r="AI1452" i="23"/>
  <c r="AS1452" i="23"/>
  <c r="AV1452" i="23" s="1"/>
  <c r="AI1264" i="23"/>
  <c r="AS1264" i="23"/>
  <c r="AV1264" i="23" s="1"/>
  <c r="AI1358" i="23"/>
  <c r="AS1358" i="23"/>
  <c r="AV1358" i="23" s="1"/>
  <c r="AI1081" i="23"/>
  <c r="AS1081" i="23"/>
  <c r="AV1081" i="23" s="1"/>
  <c r="AI1234" i="23"/>
  <c r="AS1234" i="23"/>
  <c r="AV1234" i="23" s="1"/>
  <c r="AI1277" i="23"/>
  <c r="AS1277" i="23"/>
  <c r="AV1277" i="23" s="1"/>
  <c r="AI1285" i="23"/>
  <c r="AS1285" i="23"/>
  <c r="AV1285" i="23" s="1"/>
  <c r="AI1374" i="23"/>
  <c r="AS1374" i="23"/>
  <c r="AV1374" i="23" s="1"/>
  <c r="AI1417" i="23"/>
  <c r="AS1417" i="23"/>
  <c r="AV1417" i="23" s="1"/>
  <c r="AI1324" i="23"/>
  <c r="AS1324" i="23"/>
  <c r="AV1324" i="23" s="1"/>
  <c r="AI1394" i="23"/>
  <c r="AS1394" i="23"/>
  <c r="AV1394" i="23" s="1"/>
  <c r="AI1042" i="23"/>
  <c r="AS1042" i="23"/>
  <c r="AV1042" i="23" s="1"/>
  <c r="AI994" i="23"/>
  <c r="AS994" i="23"/>
  <c r="AV994" i="23" s="1"/>
  <c r="AI827" i="23"/>
  <c r="AS827" i="23"/>
  <c r="AV827" i="23" s="1"/>
  <c r="AI2087" i="23"/>
  <c r="AS2087" i="23"/>
  <c r="AV2087" i="23" s="1"/>
  <c r="AI2022" i="23"/>
  <c r="AS2022" i="23"/>
  <c r="AV2022" i="23" s="1"/>
  <c r="AI1956" i="23"/>
  <c r="AS1956" i="23"/>
  <c r="AV1956" i="23" s="1"/>
  <c r="AI2091" i="23"/>
  <c r="AS2091" i="23"/>
  <c r="AV2091" i="23" s="1"/>
  <c r="AI2148" i="23"/>
  <c r="AS2148" i="23"/>
  <c r="AV2148" i="23" s="1"/>
  <c r="AI1969" i="23"/>
  <c r="AS1969" i="23"/>
  <c r="AV1969" i="23" s="1"/>
  <c r="AI1868" i="23"/>
  <c r="AS1868" i="23"/>
  <c r="AV1868" i="23" s="1"/>
  <c r="AI1845" i="23"/>
  <c r="AS1845" i="23"/>
  <c r="AV1845" i="23" s="1"/>
  <c r="AI1639" i="23"/>
  <c r="AS1639" i="23"/>
  <c r="AV1639" i="23" s="1"/>
  <c r="AI1614" i="23"/>
  <c r="AS1614" i="23"/>
  <c r="AV1614" i="23" s="1"/>
  <c r="AI1636" i="23"/>
  <c r="AS1636" i="23"/>
  <c r="AV1636" i="23" s="1"/>
  <c r="AI1715" i="23"/>
  <c r="AS1715" i="23"/>
  <c r="AV1715" i="23" s="1"/>
  <c r="AI1790" i="23"/>
  <c r="AS1790" i="23"/>
  <c r="AV1790" i="23" s="1"/>
  <c r="AI1602" i="23"/>
  <c r="AS1602" i="23"/>
  <c r="AV1602" i="23" s="1"/>
  <c r="AI1748" i="23"/>
  <c r="AS1748" i="23"/>
  <c r="AV1748" i="23" s="1"/>
  <c r="AI1620" i="23"/>
  <c r="AS1620" i="23"/>
  <c r="AV1620" i="23" s="1"/>
  <c r="AI1719" i="23"/>
  <c r="AS1719" i="23"/>
  <c r="AV1719" i="23" s="1"/>
  <c r="AI1559" i="23"/>
  <c r="AS1559" i="23"/>
  <c r="AV1559" i="23" s="1"/>
  <c r="AI1431" i="23"/>
  <c r="AS1431" i="23"/>
  <c r="AV1431" i="23" s="1"/>
  <c r="AI1353" i="23"/>
  <c r="AS1353" i="23"/>
  <c r="AV1353" i="23" s="1"/>
  <c r="AI1553" i="23"/>
  <c r="AS1553" i="23"/>
  <c r="AV1553" i="23" s="1"/>
  <c r="AI1741" i="23"/>
  <c r="AS1741" i="23"/>
  <c r="AV1741" i="23" s="1"/>
  <c r="AI1504" i="23"/>
  <c r="AS1504" i="23"/>
  <c r="AV1504" i="23" s="1"/>
  <c r="AI1563" i="23"/>
  <c r="AS1563" i="23"/>
  <c r="AV1563" i="23" s="1"/>
  <c r="AI1480" i="23"/>
  <c r="AS1480" i="23"/>
  <c r="AV1480" i="23" s="1"/>
  <c r="AI1565" i="23"/>
  <c r="AS1565" i="23"/>
  <c r="AV1565" i="23" s="1"/>
  <c r="AI1573" i="23"/>
  <c r="AS1573" i="23"/>
  <c r="AV1573" i="23" s="1"/>
  <c r="AI1668" i="23"/>
  <c r="AS1668" i="23"/>
  <c r="AV1668" i="23" s="1"/>
  <c r="AI1574" i="23"/>
  <c r="AS1574" i="23"/>
  <c r="AV1574" i="23" s="1"/>
  <c r="AI1578" i="23"/>
  <c r="AS1578" i="23"/>
  <c r="AV1578" i="23" s="1"/>
  <c r="AI1442" i="23"/>
  <c r="AS1442" i="23"/>
  <c r="AV1442" i="23" s="1"/>
  <c r="AI1395" i="23"/>
  <c r="AS1395" i="23"/>
  <c r="AV1395" i="23" s="1"/>
  <c r="AI1133" i="23"/>
  <c r="AS1133" i="23"/>
  <c r="AV1133" i="23" s="1"/>
  <c r="AI1055" i="23"/>
  <c r="AS1055" i="23"/>
  <c r="AV1055" i="23" s="1"/>
  <c r="AI1300" i="23"/>
  <c r="AS1300" i="23"/>
  <c r="AV1300" i="23" s="1"/>
  <c r="AI1102" i="23"/>
  <c r="AS1102" i="23"/>
  <c r="AV1102" i="23" s="1"/>
  <c r="AI1121" i="23"/>
  <c r="AS1121" i="23"/>
  <c r="AV1121" i="23" s="1"/>
  <c r="AI1032" i="23"/>
  <c r="AS1032" i="23"/>
  <c r="AV1032" i="23" s="1"/>
  <c r="AI1053" i="23"/>
  <c r="AS1053" i="23"/>
  <c r="AV1053" i="23" s="1"/>
  <c r="AI1369" i="23"/>
  <c r="AS1369" i="23"/>
  <c r="AV1369" i="23" s="1"/>
  <c r="AI1363" i="23"/>
  <c r="AS1363" i="23"/>
  <c r="AV1363" i="23" s="1"/>
  <c r="AI1390" i="23"/>
  <c r="AS1390" i="23"/>
  <c r="AV1390" i="23" s="1"/>
  <c r="AI1013" i="23"/>
  <c r="AS1013" i="23"/>
  <c r="AV1013" i="23" s="1"/>
  <c r="AI983" i="23"/>
  <c r="AS983" i="23"/>
  <c r="AV983" i="23" s="1"/>
  <c r="AI1702" i="23"/>
  <c r="AS1702" i="23"/>
  <c r="AV1702" i="23" s="1"/>
  <c r="AI1556" i="23"/>
  <c r="AS1556" i="23"/>
  <c r="AV1556" i="23" s="1"/>
  <c r="AI1502" i="23"/>
  <c r="AS1502" i="23"/>
  <c r="AV1502" i="23" s="1"/>
  <c r="AI1813" i="23"/>
  <c r="AS1813" i="23"/>
  <c r="AV1813" i="23" s="1"/>
  <c r="AI1476" i="23"/>
  <c r="AS1476" i="23"/>
  <c r="AV1476" i="23" s="1"/>
  <c r="AI1677" i="23"/>
  <c r="AS1677" i="23"/>
  <c r="AV1677" i="23" s="1"/>
  <c r="AI1638" i="23"/>
  <c r="AS1638" i="23"/>
  <c r="AV1638" i="23" s="1"/>
  <c r="AI1667" i="23"/>
  <c r="AS1667" i="23"/>
  <c r="AV1667" i="23" s="1"/>
  <c r="AI1472" i="23"/>
  <c r="AS1472" i="23"/>
  <c r="AV1472" i="23" s="1"/>
  <c r="AI1596" i="23"/>
  <c r="AS1596" i="23"/>
  <c r="AV1596" i="23" s="1"/>
  <c r="AI1446" i="23"/>
  <c r="AS1446" i="23"/>
  <c r="AV1446" i="23" s="1"/>
  <c r="AI1306" i="23"/>
  <c r="AS1306" i="23"/>
  <c r="AV1306" i="23" s="1"/>
  <c r="AI1186" i="23"/>
  <c r="AS1186" i="23"/>
  <c r="AV1186" i="23" s="1"/>
  <c r="AI1241" i="23"/>
  <c r="AS1241" i="23"/>
  <c r="AV1241" i="23" s="1"/>
  <c r="AI1316" i="23"/>
  <c r="AS1316" i="23"/>
  <c r="AV1316" i="23" s="1"/>
  <c r="AI1046" i="23"/>
  <c r="AS1046" i="23"/>
  <c r="AV1046" i="23" s="1"/>
  <c r="AI1325" i="23"/>
  <c r="AS1325" i="23"/>
  <c r="AV1325" i="23" s="1"/>
  <c r="AI1063" i="23"/>
  <c r="AS1063" i="23"/>
  <c r="AV1063" i="23" s="1"/>
  <c r="AI1225" i="23"/>
  <c r="AS1225" i="23"/>
  <c r="AV1225" i="23" s="1"/>
  <c r="AI1421" i="23"/>
  <c r="AS1421" i="23"/>
  <c r="AV1421" i="23" s="1"/>
  <c r="AI1261" i="23"/>
  <c r="AS1261" i="23"/>
  <c r="AV1261" i="23" s="1"/>
  <c r="AI1283" i="23"/>
  <c r="AS1283" i="23"/>
  <c r="AV1283" i="23" s="1"/>
  <c r="AI1017" i="23"/>
  <c r="AS1017" i="23"/>
  <c r="AV1017" i="23" s="1"/>
  <c r="AI818" i="23"/>
  <c r="AS818" i="23"/>
  <c r="AV818" i="23" s="1"/>
  <c r="AI2753" i="23"/>
  <c r="AS2753" i="23"/>
  <c r="AV2753" i="23" s="1"/>
  <c r="AI2684" i="23"/>
  <c r="AS2684" i="23"/>
  <c r="AV2684" i="23" s="1"/>
  <c r="AI2765" i="23"/>
  <c r="AS2765" i="23"/>
  <c r="AV2765" i="23" s="1"/>
  <c r="AI2427" i="23"/>
  <c r="AS2427" i="23"/>
  <c r="AV2427" i="23" s="1"/>
  <c r="AI2665" i="23"/>
  <c r="AS2665" i="23"/>
  <c r="AV2665" i="23" s="1"/>
  <c r="AI2406" i="23"/>
  <c r="AS2406" i="23"/>
  <c r="AV2406" i="23" s="1"/>
  <c r="AI2277" i="23"/>
  <c r="AS2277" i="23"/>
  <c r="AV2277" i="23" s="1"/>
  <c r="AI2236" i="23"/>
  <c r="AS2236" i="23"/>
  <c r="AV2236" i="23" s="1"/>
  <c r="AI2225" i="23"/>
  <c r="AS2225" i="23"/>
  <c r="AV2225" i="23" s="1"/>
  <c r="AI2061" i="23"/>
  <c r="AS2061" i="23"/>
  <c r="AV2061" i="23" s="1"/>
  <c r="AI2065" i="23"/>
  <c r="AS2065" i="23"/>
  <c r="AV2065" i="23" s="1"/>
  <c r="AI2154" i="23"/>
  <c r="AS2154" i="23"/>
  <c r="AV2154" i="23" s="1"/>
  <c r="AI2203" i="23"/>
  <c r="AS2203" i="23"/>
  <c r="AV2203" i="23" s="1"/>
  <c r="AI1941" i="23"/>
  <c r="AS1941" i="23"/>
  <c r="AV1941" i="23" s="1"/>
  <c r="AI2160" i="23"/>
  <c r="AS2160" i="23"/>
  <c r="AV2160" i="23" s="1"/>
  <c r="AI2126" i="23"/>
  <c r="AS2126" i="23"/>
  <c r="AV2126" i="23" s="1"/>
  <c r="AI1905" i="23"/>
  <c r="AS1905" i="23"/>
  <c r="AV1905" i="23" s="1"/>
  <c r="AI1968" i="23"/>
  <c r="AS1968" i="23"/>
  <c r="AV1968" i="23" s="1"/>
  <c r="AI2000" i="23"/>
  <c r="AS2000" i="23"/>
  <c r="AV2000" i="23" s="1"/>
  <c r="AI1831" i="23"/>
  <c r="AS1831" i="23"/>
  <c r="AV1831" i="23" s="1"/>
  <c r="AI1823" i="23"/>
  <c r="AS1823" i="23"/>
  <c r="AV1823" i="23" s="1"/>
  <c r="AI1757" i="23"/>
  <c r="AS1757" i="23"/>
  <c r="AV1757" i="23" s="1"/>
  <c r="AI1781" i="23"/>
  <c r="AS1781" i="23"/>
  <c r="AV1781" i="23" s="1"/>
  <c r="AI1560" i="23"/>
  <c r="AS1560" i="23"/>
  <c r="AV1560" i="23" s="1"/>
  <c r="AI1496" i="23"/>
  <c r="AS1496" i="23"/>
  <c r="AV1496" i="23" s="1"/>
  <c r="AI1527" i="23"/>
  <c r="AS1527" i="23"/>
  <c r="AV1527" i="23" s="1"/>
  <c r="AI1482" i="23"/>
  <c r="AS1482" i="23"/>
  <c r="AV1482" i="23" s="1"/>
  <c r="AI1695" i="23"/>
  <c r="AS1695" i="23"/>
  <c r="AV1695" i="23" s="1"/>
  <c r="AI1749" i="23"/>
  <c r="AS1749" i="23"/>
  <c r="AV1749" i="23" s="1"/>
  <c r="AI1647" i="23"/>
  <c r="AS1647" i="23"/>
  <c r="AV1647" i="23" s="1"/>
  <c r="AI1449" i="23"/>
  <c r="AS1449" i="23"/>
  <c r="AV1449" i="23" s="1"/>
  <c r="AI1342" i="23"/>
  <c r="AS1342" i="23"/>
  <c r="AV1342" i="23" s="1"/>
  <c r="AI1089" i="23"/>
  <c r="AS1089" i="23"/>
  <c r="AV1089" i="23" s="1"/>
  <c r="AI1380" i="23"/>
  <c r="AS1380" i="23"/>
  <c r="AV1380" i="23" s="1"/>
  <c r="AI1132" i="23"/>
  <c r="AS1132" i="23"/>
  <c r="AV1132" i="23" s="1"/>
  <c r="AI791" i="23"/>
  <c r="AS791" i="23"/>
  <c r="AV791" i="23" s="1"/>
  <c r="AI806" i="23"/>
  <c r="AS806" i="23"/>
  <c r="AV806" i="23" s="1"/>
  <c r="AI922" i="23"/>
  <c r="AS922" i="23"/>
  <c r="AV922" i="23" s="1"/>
  <c r="AI947" i="23"/>
  <c r="AS947" i="23"/>
  <c r="AV947" i="23" s="1"/>
  <c r="AI855" i="23"/>
  <c r="AS855" i="23"/>
  <c r="AV855" i="23" s="1"/>
  <c r="AI844" i="23"/>
  <c r="AS844" i="23"/>
  <c r="AV844" i="23" s="1"/>
  <c r="AI861" i="23"/>
  <c r="AS861" i="23"/>
  <c r="AV861" i="23" s="1"/>
  <c r="AI701" i="23"/>
  <c r="AS701" i="23"/>
  <c r="AV701" i="23" s="1"/>
  <c r="AI603" i="23"/>
  <c r="AS603" i="23"/>
  <c r="AV603" i="23" s="1"/>
  <c r="AI593" i="23"/>
  <c r="AS593" i="23"/>
  <c r="AV593" i="23" s="1"/>
  <c r="AI440" i="23"/>
  <c r="AS440" i="23"/>
  <c r="AV440" i="23" s="1"/>
  <c r="AI527" i="23"/>
  <c r="AS527" i="23"/>
  <c r="AV527" i="23" s="1"/>
  <c r="AI630" i="23"/>
  <c r="AS630" i="23"/>
  <c r="AV630" i="23" s="1"/>
  <c r="AI425" i="23"/>
  <c r="AS425" i="23"/>
  <c r="AV425" i="23" s="1"/>
  <c r="AI636" i="23"/>
  <c r="AS636" i="23"/>
  <c r="AV636" i="23" s="1"/>
  <c r="AI508" i="23"/>
  <c r="AS508" i="23"/>
  <c r="AV508" i="23" s="1"/>
  <c r="AI366" i="23"/>
  <c r="AS366" i="23"/>
  <c r="AV366" i="23" s="1"/>
  <c r="AI276" i="23"/>
  <c r="AS276" i="23"/>
  <c r="AV276" i="23" s="1"/>
  <c r="AI327" i="23"/>
  <c r="AS327" i="23"/>
  <c r="AV327" i="23" s="1"/>
  <c r="AI340" i="23"/>
  <c r="AS340" i="23"/>
  <c r="AV340" i="23" s="1"/>
  <c r="AI1220" i="23"/>
  <c r="AS1220" i="23"/>
  <c r="AV1220" i="23" s="1"/>
  <c r="AI1396" i="23"/>
  <c r="AS1396" i="23"/>
  <c r="AV1396" i="23" s="1"/>
  <c r="AI1165" i="23"/>
  <c r="AS1165" i="23"/>
  <c r="AV1165" i="23" s="1"/>
  <c r="AI1397" i="23"/>
  <c r="AS1397" i="23"/>
  <c r="AV1397" i="23" s="1"/>
  <c r="AI1161" i="23"/>
  <c r="AS1161" i="23"/>
  <c r="AV1161" i="23" s="1"/>
  <c r="AI1113" i="23"/>
  <c r="AS1113" i="23"/>
  <c r="AV1113" i="23" s="1"/>
  <c r="AI1031" i="23"/>
  <c r="AS1031" i="23"/>
  <c r="AV1031" i="23" s="1"/>
  <c r="AI1097" i="23"/>
  <c r="AS1097" i="23"/>
  <c r="AV1097" i="23" s="1"/>
  <c r="AI1362" i="23"/>
  <c r="AS1362" i="23"/>
  <c r="AV1362" i="23" s="1"/>
  <c r="AI1027" i="23"/>
  <c r="AS1027" i="23"/>
  <c r="AV1027" i="23" s="1"/>
  <c r="AI998" i="23"/>
  <c r="AS998" i="23"/>
  <c r="AV998" i="23" s="1"/>
  <c r="AI781" i="23"/>
  <c r="AS781" i="23"/>
  <c r="AV781" i="23" s="1"/>
  <c r="AI825" i="23"/>
  <c r="AS825" i="23"/>
  <c r="AV825" i="23" s="1"/>
  <c r="AI958" i="23"/>
  <c r="AS958" i="23"/>
  <c r="AV958" i="23" s="1"/>
  <c r="AI755" i="23"/>
  <c r="AS755" i="23"/>
  <c r="AV755" i="23" s="1"/>
  <c r="AI870" i="23"/>
  <c r="AS870" i="23"/>
  <c r="AV870" i="23" s="1"/>
  <c r="AI728" i="23"/>
  <c r="AS728" i="23"/>
  <c r="AV728" i="23" s="1"/>
  <c r="AI3298" i="23"/>
  <c r="AS3298" i="23"/>
  <c r="AV3298" i="23" s="1"/>
  <c r="AI2874" i="23"/>
  <c r="AS2874" i="23"/>
  <c r="AV2874" i="23" s="1"/>
  <c r="AI2900" i="23"/>
  <c r="AS2900" i="23"/>
  <c r="AV2900" i="23" s="1"/>
  <c r="AI3149" i="23"/>
  <c r="AS3149" i="23"/>
  <c r="AV3149" i="23" s="1"/>
  <c r="AI3113" i="23"/>
  <c r="AS3113" i="23"/>
  <c r="AV3113" i="23" s="1"/>
  <c r="AI2386" i="23"/>
  <c r="AS2386" i="23"/>
  <c r="AV2386" i="23" s="1"/>
  <c r="AI2764" i="23"/>
  <c r="AS2764" i="23"/>
  <c r="AV2764" i="23" s="1"/>
  <c r="AI3158" i="23"/>
  <c r="AS3158" i="23"/>
  <c r="AV3158" i="23" s="1"/>
  <c r="AI3165" i="23"/>
  <c r="AS3165" i="23"/>
  <c r="AV3165" i="23" s="1"/>
  <c r="AI3196" i="23"/>
  <c r="AS3196" i="23"/>
  <c r="AV3196" i="23" s="1"/>
  <c r="AI3017" i="23"/>
  <c r="AS3017" i="23"/>
  <c r="AV3017" i="23" s="1"/>
  <c r="AI2373" i="23"/>
  <c r="AS2373" i="23"/>
  <c r="AV2373" i="23" s="1"/>
  <c r="AI2420" i="23"/>
  <c r="AS2420" i="23"/>
  <c r="AV2420" i="23" s="1"/>
  <c r="AI3295" i="23"/>
  <c r="AS3295" i="23"/>
  <c r="AV3295" i="23" s="1"/>
  <c r="AI3256" i="23"/>
  <c r="AS3256" i="23"/>
  <c r="AV3256" i="23" s="1"/>
  <c r="AI3224" i="23"/>
  <c r="AS3224" i="23"/>
  <c r="AV3224" i="23" s="1"/>
  <c r="AI3060" i="23"/>
  <c r="AS3060" i="23"/>
  <c r="AV3060" i="23" s="1"/>
  <c r="AI2928" i="23"/>
  <c r="AS2928" i="23"/>
  <c r="AV2928" i="23" s="1"/>
  <c r="AI2348" i="23"/>
  <c r="AS2348" i="23"/>
  <c r="AV2348" i="23" s="1"/>
  <c r="AI2718" i="23"/>
  <c r="AS2718" i="23"/>
  <c r="AV2718" i="23" s="1"/>
  <c r="AI2325" i="23"/>
  <c r="AS2325" i="23"/>
  <c r="AV2325" i="23" s="1"/>
  <c r="AI2774" i="23"/>
  <c r="AS2774" i="23"/>
  <c r="AV2774" i="23" s="1"/>
  <c r="AI3322" i="23"/>
  <c r="AS3322" i="23"/>
  <c r="AV3322" i="23" s="1"/>
  <c r="AI3288" i="23"/>
  <c r="AS3288" i="23"/>
  <c r="AV3288" i="23" s="1"/>
  <c r="AI2972" i="23"/>
  <c r="AS2972" i="23"/>
  <c r="AV2972" i="23" s="1"/>
  <c r="AI3198" i="23"/>
  <c r="AS3198" i="23"/>
  <c r="AV3198" i="23" s="1"/>
  <c r="AI3111" i="23"/>
  <c r="AS3111" i="23"/>
  <c r="AV3111" i="23" s="1"/>
  <c r="AI2340" i="23"/>
  <c r="AS2340" i="23"/>
  <c r="AV2340" i="23" s="1"/>
  <c r="AI2725" i="23"/>
  <c r="AS2725" i="23"/>
  <c r="AV2725" i="23" s="1"/>
  <c r="AI2293" i="23"/>
  <c r="AS2293" i="23"/>
  <c r="AV2293" i="23" s="1"/>
  <c r="AI2601" i="23"/>
  <c r="AS2601" i="23"/>
  <c r="AV2601" i="23" s="1"/>
  <c r="AI3351" i="23"/>
  <c r="AS3351" i="23"/>
  <c r="AV3351" i="23" s="1"/>
  <c r="AI3123" i="23"/>
  <c r="AS3123" i="23"/>
  <c r="AV3123" i="23" s="1"/>
  <c r="AI2588" i="23"/>
  <c r="AS2588" i="23"/>
  <c r="AV2588" i="23" s="1"/>
  <c r="AI3076" i="23"/>
  <c r="AS3076" i="23"/>
  <c r="AV3076" i="23" s="1"/>
  <c r="AI2714" i="23"/>
  <c r="AS2714" i="23"/>
  <c r="AV2714" i="23" s="1"/>
  <c r="AI2606" i="23"/>
  <c r="AS2606" i="23"/>
  <c r="AV2606" i="23" s="1"/>
  <c r="AI3361" i="23"/>
  <c r="AS3361" i="23"/>
  <c r="AV3361" i="23" s="1"/>
  <c r="AI3079" i="23"/>
  <c r="AS3079" i="23"/>
  <c r="AV3079" i="23" s="1"/>
  <c r="AI3020" i="23"/>
  <c r="AS3020" i="23"/>
  <c r="AV3020" i="23" s="1"/>
  <c r="AI3164" i="23"/>
  <c r="AS3164" i="23"/>
  <c r="AV3164" i="23" s="1"/>
  <c r="AI3255" i="23"/>
  <c r="AS3255" i="23"/>
  <c r="AV3255" i="23" s="1"/>
  <c r="AI2999" i="23"/>
  <c r="AS2999" i="23"/>
  <c r="AV2999" i="23" s="1"/>
  <c r="AI2968" i="23"/>
  <c r="AS2968" i="23"/>
  <c r="AV2968" i="23" s="1"/>
  <c r="AI2866" i="23"/>
  <c r="AS2866" i="23"/>
  <c r="AV2866" i="23" s="1"/>
  <c r="AI2979" i="23"/>
  <c r="AS2979" i="23"/>
  <c r="AV2979" i="23" s="1"/>
  <c r="AI2915" i="23"/>
  <c r="AS2915" i="23"/>
  <c r="AV2915" i="23" s="1"/>
  <c r="AI2890" i="23"/>
  <c r="AS2890" i="23"/>
  <c r="AV2890" i="23" s="1"/>
  <c r="AI3049" i="23"/>
  <c r="AS3049" i="23"/>
  <c r="AV3049" i="23" s="1"/>
  <c r="AI2932" i="23"/>
  <c r="AS2932" i="23"/>
  <c r="AV2932" i="23" s="1"/>
  <c r="AI2851" i="23"/>
  <c r="AS2851" i="23"/>
  <c r="AV2851" i="23" s="1"/>
  <c r="AI2814" i="23"/>
  <c r="AS2814" i="23"/>
  <c r="AV2814" i="23" s="1"/>
  <c r="AI2509" i="23"/>
  <c r="AS2509" i="23"/>
  <c r="AV2509" i="23" s="1"/>
  <c r="AI2368" i="23"/>
  <c r="AS2368" i="23"/>
  <c r="AV2368" i="23" s="1"/>
  <c r="AI2472" i="23"/>
  <c r="AS2472" i="23"/>
  <c r="AV2472" i="23" s="1"/>
  <c r="AI2311" i="23"/>
  <c r="AS2311" i="23"/>
  <c r="AV2311" i="23" s="1"/>
  <c r="AI2350" i="23"/>
  <c r="AS2350" i="23"/>
  <c r="AV2350" i="23" s="1"/>
  <c r="AI3350" i="23"/>
  <c r="AS3350" i="23"/>
  <c r="AV3350" i="23" s="1"/>
  <c r="AI3319" i="23"/>
  <c r="AS3319" i="23"/>
  <c r="AV3319" i="23" s="1"/>
  <c r="AI2998" i="23"/>
  <c r="AS2998" i="23"/>
  <c r="AV2998" i="23" s="1"/>
  <c r="AI2871" i="23"/>
  <c r="AS2871" i="23"/>
  <c r="AV2871" i="23" s="1"/>
  <c r="AI2965" i="23"/>
  <c r="AS2965" i="23"/>
  <c r="AV2965" i="23" s="1"/>
  <c r="AI3210" i="23"/>
  <c r="AS3210" i="23"/>
  <c r="AV3210" i="23" s="1"/>
  <c r="AI2975" i="23"/>
  <c r="AS2975" i="23"/>
  <c r="AV2975" i="23" s="1"/>
  <c r="AI2942" i="23"/>
  <c r="AS2942" i="23"/>
  <c r="AV2942" i="23" s="1"/>
  <c r="AI3110" i="23"/>
  <c r="AS3110" i="23"/>
  <c r="AV3110" i="23" s="1"/>
  <c r="AI3260" i="23"/>
  <c r="AS3260" i="23"/>
  <c r="AV3260" i="23" s="1"/>
  <c r="AI3021" i="23"/>
  <c r="AS3021" i="23"/>
  <c r="AV3021" i="23" s="1"/>
  <c r="AI3192" i="23"/>
  <c r="AS3192" i="23"/>
  <c r="AV3192" i="23" s="1"/>
  <c r="AI3039" i="23"/>
  <c r="AS3039" i="23"/>
  <c r="AV3039" i="23" s="1"/>
  <c r="AI2857" i="23"/>
  <c r="AS2857" i="23"/>
  <c r="AV2857" i="23" s="1"/>
  <c r="AI2815" i="23"/>
  <c r="AS2815" i="23"/>
  <c r="AV2815" i="23" s="1"/>
  <c r="AI2577" i="23"/>
  <c r="AS2577" i="23"/>
  <c r="AV2577" i="23" s="1"/>
  <c r="AI2648" i="23"/>
  <c r="AS2648" i="23"/>
  <c r="AV2648" i="23" s="1"/>
  <c r="AI2589" i="23"/>
  <c r="AS2589" i="23"/>
  <c r="AV2589" i="23" s="1"/>
  <c r="AI2513" i="23"/>
  <c r="AS2513" i="23"/>
  <c r="AV2513" i="23" s="1"/>
  <c r="AI2431" i="23"/>
  <c r="AS2431" i="23"/>
  <c r="AV2431" i="23" s="1"/>
  <c r="AI2682" i="23"/>
  <c r="AS2682" i="23"/>
  <c r="AV2682" i="23" s="1"/>
  <c r="AI2519" i="23"/>
  <c r="AS2519" i="23"/>
  <c r="AV2519" i="23" s="1"/>
  <c r="AI2352" i="23"/>
  <c r="AS2352" i="23"/>
  <c r="AV2352" i="23" s="1"/>
  <c r="AI2440" i="23"/>
  <c r="AS2440" i="23"/>
  <c r="AV2440" i="23" s="1"/>
  <c r="AI2547" i="23"/>
  <c r="AS2547" i="23"/>
  <c r="AV2547" i="23" s="1"/>
  <c r="AI2739" i="23"/>
  <c r="AS2739" i="23"/>
  <c r="AV2739" i="23" s="1"/>
  <c r="AI2473" i="23"/>
  <c r="AS2473" i="23"/>
  <c r="AV2473" i="23" s="1"/>
  <c r="AI2629" i="23"/>
  <c r="AS2629" i="23"/>
  <c r="AV2629" i="23" s="1"/>
  <c r="AI3343" i="23"/>
  <c r="AS3343" i="23"/>
  <c r="AV3343" i="23" s="1"/>
  <c r="AI3304" i="23"/>
  <c r="AS3304" i="23"/>
  <c r="AV3304" i="23" s="1"/>
  <c r="AI2910" i="23"/>
  <c r="AS2910" i="23"/>
  <c r="AV2910" i="23" s="1"/>
  <c r="AI2887" i="23"/>
  <c r="AS2887" i="23"/>
  <c r="AV2887" i="23" s="1"/>
  <c r="AI3243" i="23"/>
  <c r="AS3243" i="23"/>
  <c r="AV3243" i="23" s="1"/>
  <c r="AI3156" i="23"/>
  <c r="AS3156" i="23"/>
  <c r="AV3156" i="23" s="1"/>
  <c r="AI3106" i="23"/>
  <c r="AS3106" i="23"/>
  <c r="AV3106" i="23" s="1"/>
  <c r="AI3201" i="23"/>
  <c r="AS3201" i="23"/>
  <c r="AV3201" i="23" s="1"/>
  <c r="AI3261" i="23"/>
  <c r="AS3261" i="23"/>
  <c r="AV3261" i="23" s="1"/>
  <c r="AI2994" i="23"/>
  <c r="AS2994" i="23"/>
  <c r="AV2994" i="23" s="1"/>
  <c r="AI3091" i="23"/>
  <c r="AS3091" i="23"/>
  <c r="AV3091" i="23" s="1"/>
  <c r="AI3003" i="23"/>
  <c r="AS3003" i="23"/>
  <c r="AV3003" i="23" s="1"/>
  <c r="AI3095" i="23"/>
  <c r="AS3095" i="23"/>
  <c r="AV3095" i="23" s="1"/>
  <c r="AI2881" i="23"/>
  <c r="AS2881" i="23"/>
  <c r="AV2881" i="23" s="1"/>
  <c r="AI2833" i="23"/>
  <c r="AS2833" i="23"/>
  <c r="AV2833" i="23" s="1"/>
  <c r="AI2799" i="23"/>
  <c r="AS2799" i="23"/>
  <c r="AV2799" i="23" s="1"/>
  <c r="AI2649" i="23"/>
  <c r="AS2649" i="23"/>
  <c r="AV2649" i="23" s="1"/>
  <c r="AI2650" i="23"/>
  <c r="AS2650" i="23"/>
  <c r="AV2650" i="23" s="1"/>
  <c r="AI2532" i="23"/>
  <c r="AS2532" i="23"/>
  <c r="AV2532" i="23" s="1"/>
  <c r="AI2578" i="23"/>
  <c r="AS2578" i="23"/>
  <c r="AV2578" i="23" s="1"/>
  <c r="AI2747" i="23"/>
  <c r="AS2747" i="23"/>
  <c r="AV2747" i="23" s="1"/>
  <c r="AI2637" i="23"/>
  <c r="AS2637" i="23"/>
  <c r="AV2637" i="23" s="1"/>
  <c r="AI2417" i="23"/>
  <c r="AS2417" i="23"/>
  <c r="AV2417" i="23" s="1"/>
  <c r="AI2744" i="23"/>
  <c r="AS2744" i="23"/>
  <c r="AV2744" i="23" s="1"/>
  <c r="AI2662" i="23"/>
  <c r="AS2662" i="23"/>
  <c r="AV2662" i="23" s="1"/>
  <c r="AI2696" i="23"/>
  <c r="AS2696" i="23"/>
  <c r="AV2696" i="23" s="1"/>
  <c r="AI2597" i="23"/>
  <c r="AS2597" i="23"/>
  <c r="AV2597" i="23" s="1"/>
  <c r="AI2539" i="23"/>
  <c r="AS2539" i="23"/>
  <c r="AV2539" i="23" s="1"/>
  <c r="AI3359" i="23"/>
  <c r="AS3359" i="23"/>
  <c r="AV3359" i="23" s="1"/>
  <c r="AI3307" i="23"/>
  <c r="AS3307" i="23"/>
  <c r="AV3307" i="23" s="1"/>
  <c r="AI2929" i="23"/>
  <c r="AS2929" i="23"/>
  <c r="AV2929" i="23" s="1"/>
  <c r="AI3280" i="23"/>
  <c r="AS3280" i="23"/>
  <c r="AV3280" i="23" s="1"/>
  <c r="AI2961" i="23"/>
  <c r="AS2961" i="23"/>
  <c r="AV2961" i="23" s="1"/>
  <c r="AI3084" i="23"/>
  <c r="AS3084" i="23"/>
  <c r="AV3084" i="23" s="1"/>
  <c r="AI2989" i="23"/>
  <c r="AS2989" i="23"/>
  <c r="AV2989" i="23" s="1"/>
  <c r="AI3206" i="23"/>
  <c r="AS3206" i="23"/>
  <c r="AV3206" i="23" s="1"/>
  <c r="AI3118" i="23"/>
  <c r="AS3118" i="23"/>
  <c r="AV3118" i="23" s="1"/>
  <c r="AI2927" i="23"/>
  <c r="AS2927" i="23"/>
  <c r="AV2927" i="23" s="1"/>
  <c r="AI3328" i="23"/>
  <c r="AS3328" i="23"/>
  <c r="AV3328" i="23" s="1"/>
  <c r="AI3297" i="23"/>
  <c r="AS3297" i="23"/>
  <c r="AV3297" i="23" s="1"/>
  <c r="AI3062" i="23"/>
  <c r="AS3062" i="23"/>
  <c r="AV3062" i="23" s="1"/>
  <c r="AI3267" i="23"/>
  <c r="AS3267" i="23"/>
  <c r="AV3267" i="23" s="1"/>
  <c r="AI3225" i="23"/>
  <c r="AS3225" i="23"/>
  <c r="AV3225" i="23" s="1"/>
  <c r="AI3090" i="23"/>
  <c r="AS3090" i="23"/>
  <c r="AV3090" i="23" s="1"/>
  <c r="AI3143" i="23"/>
  <c r="AS3143" i="23"/>
  <c r="AV3143" i="23" s="1"/>
  <c r="AI2939" i="23"/>
  <c r="AS2939" i="23"/>
  <c r="AV2939" i="23" s="1"/>
  <c r="AI3050" i="23"/>
  <c r="AS3050" i="23"/>
  <c r="AV3050" i="23" s="1"/>
  <c r="AI2737" i="23"/>
  <c r="AS2737" i="23"/>
  <c r="AV2737" i="23" s="1"/>
  <c r="AI2593" i="23"/>
  <c r="AS2593" i="23"/>
  <c r="AV2593" i="23" s="1"/>
  <c r="AI2402" i="23"/>
  <c r="AS2402" i="23"/>
  <c r="AV2402" i="23" s="1"/>
  <c r="AI2643" i="23"/>
  <c r="AS2643" i="23"/>
  <c r="AV2643" i="23" s="1"/>
  <c r="AI2700" i="23"/>
  <c r="AS2700" i="23"/>
  <c r="AV2700" i="23" s="1"/>
  <c r="AI2585" i="23"/>
  <c r="AS2585" i="23"/>
  <c r="AV2585" i="23" s="1"/>
  <c r="AI2691" i="23"/>
  <c r="AS2691" i="23"/>
  <c r="AV2691" i="23" s="1"/>
  <c r="AI2722" i="23"/>
  <c r="AS2722" i="23"/>
  <c r="AV2722" i="23" s="1"/>
  <c r="AI2499" i="23"/>
  <c r="AS2499" i="23"/>
  <c r="AV2499" i="23" s="1"/>
  <c r="AI2467" i="23"/>
  <c r="AS2467" i="23"/>
  <c r="AV2467" i="23" s="1"/>
  <c r="AI2253" i="23"/>
  <c r="AS2253" i="23"/>
  <c r="AV2253" i="23" s="1"/>
  <c r="AI2064" i="23"/>
  <c r="AS2064" i="23"/>
  <c r="AV2064" i="23" s="1"/>
  <c r="AI2002" i="23"/>
  <c r="AS2002" i="23"/>
  <c r="AV2002" i="23" s="1"/>
  <c r="AI2220" i="23"/>
  <c r="AS2220" i="23"/>
  <c r="AV2220" i="23" s="1"/>
  <c r="AI2708" i="23"/>
  <c r="AS2708" i="23"/>
  <c r="AV2708" i="23" s="1"/>
  <c r="AI2528" i="23"/>
  <c r="AS2528" i="23"/>
  <c r="AV2528" i="23" s="1"/>
  <c r="AI2355" i="23"/>
  <c r="AS2355" i="23"/>
  <c r="AV2355" i="23" s="1"/>
  <c r="AI2290" i="23"/>
  <c r="AS2290" i="23"/>
  <c r="AV2290" i="23" s="1"/>
  <c r="AI2685" i="23"/>
  <c r="AS2685" i="23"/>
  <c r="AV2685" i="23" s="1"/>
  <c r="AI2734" i="23"/>
  <c r="AS2734" i="23"/>
  <c r="AV2734" i="23" s="1"/>
  <c r="AI2479" i="23"/>
  <c r="AS2479" i="23"/>
  <c r="AV2479" i="23" s="1"/>
  <c r="AI2502" i="23"/>
  <c r="AS2502" i="23"/>
  <c r="AV2502" i="23" s="1"/>
  <c r="AI2476" i="23"/>
  <c r="AS2476" i="23"/>
  <c r="AV2476" i="23" s="1"/>
  <c r="AI2279" i="23"/>
  <c r="AS2279" i="23"/>
  <c r="AV2279" i="23" s="1"/>
  <c r="AI2241" i="23"/>
  <c r="AS2241" i="23"/>
  <c r="AV2241" i="23" s="1"/>
  <c r="AI2052" i="23"/>
  <c r="AS2052" i="23"/>
  <c r="AV2052" i="23" s="1"/>
  <c r="AI2024" i="23"/>
  <c r="AS2024" i="23"/>
  <c r="AV2024" i="23" s="1"/>
  <c r="AI2143" i="23"/>
  <c r="AS2143" i="23"/>
  <c r="AV2143" i="23" s="1"/>
  <c r="AI2429" i="23"/>
  <c r="AS2429" i="23"/>
  <c r="AV2429" i="23" s="1"/>
  <c r="AI2280" i="23"/>
  <c r="AS2280" i="23"/>
  <c r="AV2280" i="23" s="1"/>
  <c r="AI2238" i="23"/>
  <c r="AS2238" i="23"/>
  <c r="AV2238" i="23" s="1"/>
  <c r="AI1995" i="23"/>
  <c r="AS1995" i="23"/>
  <c r="AV1995" i="23" s="1"/>
  <c r="AI2196" i="23"/>
  <c r="AS2196" i="23"/>
  <c r="AV2196" i="23" s="1"/>
  <c r="AI2077" i="23"/>
  <c r="AS2077" i="23"/>
  <c r="AV2077" i="23" s="1"/>
  <c r="AI2211" i="23"/>
  <c r="AS2211" i="23"/>
  <c r="AV2211" i="23" s="1"/>
  <c r="AI2213" i="23"/>
  <c r="AS2213" i="23"/>
  <c r="AV2213" i="23" s="1"/>
  <c r="AI2003" i="23"/>
  <c r="AS2003" i="23"/>
  <c r="AV2003" i="23" s="1"/>
  <c r="AI2082" i="23"/>
  <c r="AS2082" i="23"/>
  <c r="AV2082" i="23" s="1"/>
  <c r="AI2144" i="23"/>
  <c r="AS2144" i="23"/>
  <c r="AV2144" i="23" s="1"/>
  <c r="AI1921" i="23"/>
  <c r="AS1921" i="23"/>
  <c r="AV1921" i="23" s="1"/>
  <c r="AI1866" i="23"/>
  <c r="AS1866" i="23"/>
  <c r="AV1866" i="23" s="1"/>
  <c r="AI2465" i="23"/>
  <c r="AS2465" i="23"/>
  <c r="AV2465" i="23" s="1"/>
  <c r="AI2270" i="23"/>
  <c r="AS2270" i="23"/>
  <c r="AV2270" i="23" s="1"/>
  <c r="AI2235" i="23"/>
  <c r="AS2235" i="23"/>
  <c r="AV2235" i="23" s="1"/>
  <c r="AI2050" i="23"/>
  <c r="AS2050" i="23"/>
  <c r="AV2050" i="23" s="1"/>
  <c r="AI1927" i="23"/>
  <c r="AS1927" i="23"/>
  <c r="AV1927" i="23" s="1"/>
  <c r="AI2118" i="23"/>
  <c r="AS2118" i="23"/>
  <c r="AV2118" i="23" s="1"/>
  <c r="AI2158" i="23"/>
  <c r="AS2158" i="23"/>
  <c r="AV2158" i="23" s="1"/>
  <c r="AI2167" i="23"/>
  <c r="AS2167" i="23"/>
  <c r="AV2167" i="23" s="1"/>
  <c r="AI1946" i="23"/>
  <c r="AS1946" i="23"/>
  <c r="AV1946" i="23" s="1"/>
  <c r="AI2106" i="23"/>
  <c r="AS2106" i="23"/>
  <c r="AV2106" i="23" s="1"/>
  <c r="AI2176" i="23"/>
  <c r="AS2176" i="23"/>
  <c r="AV2176" i="23" s="1"/>
  <c r="AI1949" i="23"/>
  <c r="AS1949" i="23"/>
  <c r="AV1949" i="23" s="1"/>
  <c r="AI2105" i="23"/>
  <c r="AS2105" i="23"/>
  <c r="AV2105" i="23" s="1"/>
  <c r="AI3045" i="23"/>
  <c r="AS3045" i="23"/>
  <c r="AV3045" i="23" s="1"/>
  <c r="AI3088" i="23"/>
  <c r="AS3088" i="23"/>
  <c r="AV3088" i="23" s="1"/>
  <c r="AI3263" i="23"/>
  <c r="AS3263" i="23"/>
  <c r="AV3263" i="23" s="1"/>
  <c r="AI3172" i="23"/>
  <c r="AS3172" i="23"/>
  <c r="AV3172" i="23" s="1"/>
  <c r="AI2880" i="23"/>
  <c r="AS2880" i="23"/>
  <c r="AV2880" i="23" s="1"/>
  <c r="AI2818" i="23"/>
  <c r="AS2818" i="23"/>
  <c r="AV2818" i="23" s="1"/>
  <c r="AI2806" i="23"/>
  <c r="AS2806" i="23"/>
  <c r="AV2806" i="23" s="1"/>
  <c r="AI2317" i="23"/>
  <c r="AS2317" i="23"/>
  <c r="AV2317" i="23" s="1"/>
  <c r="AI2647" i="23"/>
  <c r="AS2647" i="23"/>
  <c r="AV2647" i="23" s="1"/>
  <c r="AI2289" i="23"/>
  <c r="AS2289" i="23"/>
  <c r="AV2289" i="23" s="1"/>
  <c r="AI2569" i="23"/>
  <c r="AS2569" i="23"/>
  <c r="AV2569" i="23" s="1"/>
  <c r="AI2743" i="23"/>
  <c r="AS2743" i="23"/>
  <c r="AV2743" i="23" s="1"/>
  <c r="AI2553" i="23"/>
  <c r="AS2553" i="23"/>
  <c r="AV2553" i="23" s="1"/>
  <c r="AI2415" i="23"/>
  <c r="AS2415" i="23"/>
  <c r="AV2415" i="23" s="1"/>
  <c r="AI3273" i="23"/>
  <c r="AS3273" i="23"/>
  <c r="AV3273" i="23" s="1"/>
  <c r="AI3046" i="23"/>
  <c r="AS3046" i="23"/>
  <c r="AV3046" i="23" s="1"/>
  <c r="AI3227" i="23"/>
  <c r="AS3227" i="23"/>
  <c r="AV3227" i="23" s="1"/>
  <c r="AI3217" i="23"/>
  <c r="AS3217" i="23"/>
  <c r="AV3217" i="23" s="1"/>
  <c r="AI2865" i="23"/>
  <c r="AS2865" i="23"/>
  <c r="AI2820" i="23"/>
  <c r="AS2820" i="23"/>
  <c r="AV2820" i="23" s="1"/>
  <c r="AI2778" i="23"/>
  <c r="AS2778" i="23"/>
  <c r="AV2778" i="23" s="1"/>
  <c r="AI2732" i="23"/>
  <c r="AS2732" i="23"/>
  <c r="AV2732" i="23" s="1"/>
  <c r="AI2604" i="23"/>
  <c r="AS2604" i="23"/>
  <c r="AV2604" i="23" s="1"/>
  <c r="AI2583" i="23"/>
  <c r="AS2583" i="23"/>
  <c r="AV2583" i="23" s="1"/>
  <c r="AI2495" i="23"/>
  <c r="AS2495" i="23"/>
  <c r="AV2495" i="23" s="1"/>
  <c r="AI2711" i="23"/>
  <c r="AS2711" i="23"/>
  <c r="AV2711" i="23" s="1"/>
  <c r="AI2542" i="23"/>
  <c r="AS2542" i="23"/>
  <c r="AV2542" i="23" s="1"/>
  <c r="AI2376" i="23"/>
  <c r="AS2376" i="23"/>
  <c r="AV2376" i="23" s="1"/>
  <c r="AI2330" i="23"/>
  <c r="AS2330" i="23"/>
  <c r="AV2330" i="23" s="1"/>
  <c r="AI2628" i="23"/>
  <c r="AS2628" i="23"/>
  <c r="AV2628" i="23" s="1"/>
  <c r="AI2733" i="23"/>
  <c r="AS2733" i="23"/>
  <c r="AV2733" i="23" s="1"/>
  <c r="AI2516" i="23"/>
  <c r="AS2516" i="23"/>
  <c r="AV2516" i="23" s="1"/>
  <c r="AI2788" i="23"/>
  <c r="AS2788" i="23"/>
  <c r="AV2788" i="23" s="1"/>
  <c r="AI2487" i="23"/>
  <c r="AS2487" i="23"/>
  <c r="AV2487" i="23" s="1"/>
  <c r="AI2335" i="23"/>
  <c r="AS2335" i="23"/>
  <c r="AV2335" i="23" s="1"/>
  <c r="AI2245" i="23"/>
  <c r="AS2245" i="23"/>
  <c r="AV2245" i="23" s="1"/>
  <c r="AI2215" i="23"/>
  <c r="AS2215" i="23"/>
  <c r="AV2215" i="23" s="1"/>
  <c r="AI1958" i="23"/>
  <c r="AS1958" i="23"/>
  <c r="AV1958" i="23" s="1"/>
  <c r="AI2181" i="23"/>
  <c r="AS2181" i="23"/>
  <c r="AV2181" i="23" s="1"/>
  <c r="AI2194" i="23"/>
  <c r="AS2194" i="23"/>
  <c r="AV2194" i="23" s="1"/>
  <c r="AI2056" i="23"/>
  <c r="AS2056" i="23"/>
  <c r="AV2056" i="23" s="1"/>
  <c r="AI2162" i="23"/>
  <c r="AS2162" i="23"/>
  <c r="AV2162" i="23" s="1"/>
  <c r="AI2151" i="23"/>
  <c r="AS2151" i="23"/>
  <c r="AV2151" i="23" s="1"/>
  <c r="AI2219" i="23"/>
  <c r="AS2219" i="23"/>
  <c r="AV2219" i="23" s="1"/>
  <c r="AI2217" i="23"/>
  <c r="AS2217" i="23"/>
  <c r="AV2217" i="23" s="1"/>
  <c r="AI1945" i="23"/>
  <c r="AS1945" i="23"/>
  <c r="AV1945" i="23" s="1"/>
  <c r="AI2092" i="23"/>
  <c r="AS2092" i="23"/>
  <c r="AV2092" i="23" s="1"/>
  <c r="AI1987" i="23"/>
  <c r="AS1987" i="23"/>
  <c r="AV1987" i="23" s="1"/>
  <c r="AI2042" i="23"/>
  <c r="AS2042" i="23"/>
  <c r="AV2042" i="23" s="1"/>
  <c r="AI1923" i="23"/>
  <c r="AS1923" i="23"/>
  <c r="AV1923" i="23" s="1"/>
  <c r="AI1838" i="23"/>
  <c r="AS1838" i="23"/>
  <c r="AV1838" i="23" s="1"/>
  <c r="AI1739" i="23"/>
  <c r="AS1739" i="23"/>
  <c r="AV1739" i="23" s="1"/>
  <c r="AI1622" i="23"/>
  <c r="AS1622" i="23"/>
  <c r="AV1622" i="23" s="1"/>
  <c r="AI1679" i="23"/>
  <c r="AS1679" i="23"/>
  <c r="AV1679" i="23" s="1"/>
  <c r="AI1716" i="23"/>
  <c r="AS1716" i="23"/>
  <c r="AV1716" i="23" s="1"/>
  <c r="AI1750" i="23"/>
  <c r="AS1750" i="23"/>
  <c r="AV1750" i="23" s="1"/>
  <c r="AI1529" i="23"/>
  <c r="AS1529" i="23"/>
  <c r="AV1529" i="23" s="1"/>
  <c r="AI1801" i="23"/>
  <c r="AS1801" i="23"/>
  <c r="AV1801" i="23" s="1"/>
  <c r="AI1626" i="23"/>
  <c r="AS1626" i="23"/>
  <c r="AV1626" i="23" s="1"/>
  <c r="AI1726" i="23"/>
  <c r="AS1726" i="23"/>
  <c r="AV1726" i="23" s="1"/>
  <c r="AI1544" i="23"/>
  <c r="AS1544" i="23"/>
  <c r="AV1544" i="23" s="1"/>
  <c r="AI1434" i="23"/>
  <c r="AS1434" i="23"/>
  <c r="AV1434" i="23" s="1"/>
  <c r="AI1058" i="23"/>
  <c r="AS1058" i="23"/>
  <c r="AV1058" i="23" s="1"/>
  <c r="AI1148" i="23"/>
  <c r="AS1148" i="23"/>
  <c r="AV1148" i="23" s="1"/>
  <c r="AI1034" i="23"/>
  <c r="AS1034" i="23"/>
  <c r="AV1034" i="23" s="1"/>
  <c r="AI1206" i="23"/>
  <c r="AS1206" i="23"/>
  <c r="AV1206" i="23" s="1"/>
  <c r="AI1333" i="23"/>
  <c r="AS1333" i="23"/>
  <c r="AV1333" i="23" s="1"/>
  <c r="AI1217" i="23"/>
  <c r="AS1217" i="23"/>
  <c r="AV1217" i="23" s="1"/>
  <c r="AI1408" i="23"/>
  <c r="AS1408" i="23"/>
  <c r="AV1408" i="23" s="1"/>
  <c r="AI1289" i="23"/>
  <c r="AS1289" i="23"/>
  <c r="AV1289" i="23" s="1"/>
  <c r="AI1401" i="23"/>
  <c r="AS1401" i="23"/>
  <c r="AV1401" i="23" s="1"/>
  <c r="AI1199" i="23"/>
  <c r="AS1199" i="23"/>
  <c r="AV1199" i="23" s="1"/>
  <c r="AI1039" i="23"/>
  <c r="AS1039" i="23"/>
  <c r="AV1039" i="23" s="1"/>
  <c r="AI1002" i="23"/>
  <c r="AS1002" i="23"/>
  <c r="AV1002" i="23" s="1"/>
  <c r="AI976" i="23"/>
  <c r="AS976" i="23"/>
  <c r="AV976" i="23" s="1"/>
  <c r="AI2133" i="23"/>
  <c r="AS2133" i="23"/>
  <c r="AV2133" i="23" s="1"/>
  <c r="AI2183" i="23"/>
  <c r="AS2183" i="23"/>
  <c r="AV2183" i="23" s="1"/>
  <c r="AI1948" i="23"/>
  <c r="AS1948" i="23"/>
  <c r="AV1948" i="23" s="1"/>
  <c r="AI2027" i="23"/>
  <c r="AS2027" i="23"/>
  <c r="AV2027" i="23" s="1"/>
  <c r="AI2164" i="23"/>
  <c r="AS2164" i="23"/>
  <c r="AV2164" i="23" s="1"/>
  <c r="AI1951" i="23"/>
  <c r="AS1951" i="23"/>
  <c r="AV1951" i="23" s="1"/>
  <c r="AI1869" i="23"/>
  <c r="AS1869" i="23"/>
  <c r="AV1869" i="23" s="1"/>
  <c r="AI1819" i="23"/>
  <c r="AS1819" i="23"/>
  <c r="AV1819" i="23" s="1"/>
  <c r="AI1767" i="23"/>
  <c r="AS1767" i="23"/>
  <c r="AV1767" i="23" s="1"/>
  <c r="AI1586" i="23"/>
  <c r="AS1586" i="23"/>
  <c r="AV1586" i="23" s="1"/>
  <c r="AI1494" i="23"/>
  <c r="AS1494" i="23"/>
  <c r="AV1494" i="23" s="1"/>
  <c r="AI1621" i="23"/>
  <c r="AS1621" i="23"/>
  <c r="AV1621" i="23" s="1"/>
  <c r="AI1634" i="23"/>
  <c r="AS1634" i="23"/>
  <c r="AV1634" i="23" s="1"/>
  <c r="AI1584" i="23"/>
  <c r="AS1584" i="23"/>
  <c r="AV1584" i="23" s="1"/>
  <c r="AI1670" i="23"/>
  <c r="AS1670" i="23"/>
  <c r="AV1670" i="23" s="1"/>
  <c r="AI1585" i="23"/>
  <c r="AS1585" i="23"/>
  <c r="AV1585" i="23" s="1"/>
  <c r="AI1577" i="23"/>
  <c r="AS1577" i="23"/>
  <c r="AV1577" i="23" s="1"/>
  <c r="AI1458" i="23"/>
  <c r="AS1458" i="23"/>
  <c r="AV1458" i="23" s="1"/>
  <c r="AI1435" i="23"/>
  <c r="AS1435" i="23"/>
  <c r="AV1435" i="23" s="1"/>
  <c r="AI1221" i="23"/>
  <c r="AS1221" i="23"/>
  <c r="AV1221" i="23" s="1"/>
  <c r="AI1486" i="23"/>
  <c r="AS1486" i="23"/>
  <c r="AV1486" i="23" s="1"/>
  <c r="AI1705" i="23"/>
  <c r="AS1705" i="23"/>
  <c r="AV1705" i="23" s="1"/>
  <c r="AI1507" i="23"/>
  <c r="AS1507" i="23"/>
  <c r="AV1507" i="23" s="1"/>
  <c r="AI1814" i="23"/>
  <c r="AS1814" i="23"/>
  <c r="AV1814" i="23" s="1"/>
  <c r="AI1555" i="23"/>
  <c r="AS1555" i="23"/>
  <c r="AV1555" i="23" s="1"/>
  <c r="AI1744" i="23"/>
  <c r="AS1744" i="23"/>
  <c r="AV1744" i="23" s="1"/>
  <c r="AI1777" i="23"/>
  <c r="AS1777" i="23"/>
  <c r="AV1777" i="23" s="1"/>
  <c r="AI1661" i="23"/>
  <c r="AS1661" i="23"/>
  <c r="AV1661" i="23" s="1"/>
  <c r="AI1802" i="23"/>
  <c r="AS1802" i="23"/>
  <c r="AV1802" i="23" s="1"/>
  <c r="AI1500" i="23"/>
  <c r="AS1500" i="23"/>
  <c r="AV1500" i="23" s="1"/>
  <c r="AI1432" i="23"/>
  <c r="AS1432" i="23"/>
  <c r="AV1432" i="23" s="1"/>
  <c r="AI1066" i="23"/>
  <c r="AS1066" i="23"/>
  <c r="AV1066" i="23" s="1"/>
  <c r="AI1389" i="23"/>
  <c r="AS1389" i="23"/>
  <c r="AV1389" i="23" s="1"/>
  <c r="AI1131" i="23"/>
  <c r="AS1131" i="23"/>
  <c r="AV1131" i="23" s="1"/>
  <c r="AI1230" i="23"/>
  <c r="AS1230" i="23"/>
  <c r="AV1230" i="23" s="1"/>
  <c r="AI1365" i="23"/>
  <c r="AS1365" i="23"/>
  <c r="AV1365" i="23" s="1"/>
  <c r="AI1267" i="23"/>
  <c r="AS1267" i="23"/>
  <c r="AV1267" i="23" s="1"/>
  <c r="AI1286" i="23"/>
  <c r="AS1286" i="23"/>
  <c r="AV1286" i="23" s="1"/>
  <c r="AI1366" i="23"/>
  <c r="AS1366" i="23"/>
  <c r="AV1366" i="23" s="1"/>
  <c r="AI1323" i="23"/>
  <c r="AS1323" i="23"/>
  <c r="AV1323" i="23" s="1"/>
  <c r="AI1110" i="23"/>
  <c r="AS1110" i="23"/>
  <c r="AV1110" i="23" s="1"/>
  <c r="AI1335" i="23"/>
  <c r="AS1335" i="23"/>
  <c r="AV1335" i="23" s="1"/>
  <c r="AI1006" i="23"/>
  <c r="AS1006" i="23"/>
  <c r="AV1006" i="23" s="1"/>
  <c r="AI1852" i="23"/>
  <c r="AS1852" i="23"/>
  <c r="AV1852" i="23" s="1"/>
  <c r="AI1530" i="23"/>
  <c r="AS1530" i="23"/>
  <c r="AV1530" i="23" s="1"/>
  <c r="AI1671" i="23"/>
  <c r="AS1671" i="23"/>
  <c r="AV1671" i="23" s="1"/>
  <c r="AI1616" i="23"/>
  <c r="AS1616" i="23"/>
  <c r="AV1616" i="23" s="1"/>
  <c r="AI1768" i="23"/>
  <c r="AS1768" i="23"/>
  <c r="AV1768" i="23" s="1"/>
  <c r="AI1545" i="23"/>
  <c r="AS1545" i="23"/>
  <c r="AV1545" i="23" s="1"/>
  <c r="AI1610" i="23"/>
  <c r="AS1610" i="23"/>
  <c r="AV1610" i="23" s="1"/>
  <c r="AI1656" i="23"/>
  <c r="AS1656" i="23"/>
  <c r="AV1656" i="23" s="1"/>
  <c r="AI1660" i="23"/>
  <c r="AS1660" i="23"/>
  <c r="AV1660" i="23" s="1"/>
  <c r="AI1642" i="23"/>
  <c r="AS1642" i="23"/>
  <c r="AV1642" i="23" s="1"/>
  <c r="AI1570" i="23"/>
  <c r="AS1570" i="23"/>
  <c r="AV1570" i="23" s="1"/>
  <c r="AI1441" i="23"/>
  <c r="AS1441" i="23"/>
  <c r="AV1441" i="23" s="1"/>
  <c r="AI1105" i="23"/>
  <c r="AS1105" i="23"/>
  <c r="AV1105" i="23" s="1"/>
  <c r="AI1049" i="23"/>
  <c r="AS1049" i="23"/>
  <c r="AV1049" i="23" s="1"/>
  <c r="AI2255" i="23"/>
  <c r="AS2255" i="23"/>
  <c r="AV2255" i="23" s="1"/>
  <c r="AI3338" i="23"/>
  <c r="AS3338" i="23"/>
  <c r="AV3338" i="23" s="1"/>
  <c r="AI3300" i="23"/>
  <c r="AS3300" i="23"/>
  <c r="AV3300" i="23" s="1"/>
  <c r="AI2914" i="23"/>
  <c r="AS2914" i="23"/>
  <c r="AV2914" i="23" s="1"/>
  <c r="AI2993" i="23"/>
  <c r="AS2993" i="23"/>
  <c r="AV2993" i="23" s="1"/>
  <c r="AI2955" i="23"/>
  <c r="AS2955" i="23"/>
  <c r="AV2955" i="23" s="1"/>
  <c r="AI3183" i="23"/>
  <c r="AS3183" i="23"/>
  <c r="AV3183" i="23" s="1"/>
  <c r="AI3136" i="23"/>
  <c r="AS3136" i="23"/>
  <c r="AV3136" i="23" s="1"/>
  <c r="AI2971" i="23"/>
  <c r="AS2971" i="23"/>
  <c r="AV2971" i="23" s="1"/>
  <c r="AI3265" i="23"/>
  <c r="AS3265" i="23"/>
  <c r="AV3265" i="23" s="1"/>
  <c r="AI3016" i="23"/>
  <c r="AS3016" i="23"/>
  <c r="AV3016" i="23" s="1"/>
  <c r="AI3130" i="23"/>
  <c r="AS3130" i="23"/>
  <c r="AV3130" i="23" s="1"/>
  <c r="AI2898" i="23"/>
  <c r="AS2898" i="23"/>
  <c r="AV2898" i="23" s="1"/>
  <c r="AI2895" i="23"/>
  <c r="AS2895" i="23"/>
  <c r="AV2895" i="23" s="1"/>
  <c r="AI2839" i="23"/>
  <c r="AS2839" i="23"/>
  <c r="AV2839" i="23" s="1"/>
  <c r="AI2808" i="23"/>
  <c r="AS2808" i="23"/>
  <c r="AV2808" i="23" s="1"/>
  <c r="AI2331" i="23"/>
  <c r="AS2331" i="23"/>
  <c r="AV2331" i="23" s="1"/>
  <c r="AI2741" i="23"/>
  <c r="AS2741" i="23"/>
  <c r="AV2741" i="23" s="1"/>
  <c r="AI3324" i="23"/>
  <c r="AS3324" i="23"/>
  <c r="AV3324" i="23" s="1"/>
  <c r="AI3349" i="23"/>
  <c r="AS3349" i="23"/>
  <c r="AV3349" i="23" s="1"/>
  <c r="AI3311" i="23"/>
  <c r="AS3311" i="23"/>
  <c r="AV3311" i="23" s="1"/>
  <c r="AI3150" i="23"/>
  <c r="AS3150" i="23"/>
  <c r="AV3150" i="23" s="1"/>
  <c r="AI3137" i="23"/>
  <c r="AS3137" i="23"/>
  <c r="AV3137" i="23" s="1"/>
  <c r="AI2950" i="23"/>
  <c r="AS2950" i="23"/>
  <c r="AV2950" i="23" s="1"/>
  <c r="AI3140" i="23"/>
  <c r="AS3140" i="23"/>
  <c r="AV3140" i="23" s="1"/>
  <c r="AI3092" i="23"/>
  <c r="AS3092" i="23"/>
  <c r="AV3092" i="23" s="1"/>
  <c r="AI3059" i="23"/>
  <c r="AS3059" i="23"/>
  <c r="AV3059" i="23" s="1"/>
  <c r="AI3179" i="23"/>
  <c r="AS3179" i="23"/>
  <c r="AV3179" i="23" s="1"/>
  <c r="AI3244" i="23"/>
  <c r="AS3244" i="23"/>
  <c r="AV3244" i="23" s="1"/>
  <c r="AI2953" i="23"/>
  <c r="AS2953" i="23"/>
  <c r="AV2953" i="23" s="1"/>
  <c r="AI3247" i="23"/>
  <c r="AS3247" i="23"/>
  <c r="AV3247" i="23" s="1"/>
  <c r="AI3068" i="23"/>
  <c r="AS3068" i="23"/>
  <c r="AV3068" i="23" s="1"/>
  <c r="AI2872" i="23"/>
  <c r="AS2872" i="23"/>
  <c r="AV2872" i="23" s="1"/>
  <c r="AI2821" i="23"/>
  <c r="AS2821" i="23"/>
  <c r="AV2821" i="23" s="1"/>
  <c r="AI2810" i="23"/>
  <c r="AS2810" i="23"/>
  <c r="AV2810" i="23" s="1"/>
  <c r="AI2294" i="23"/>
  <c r="AS2294" i="23"/>
  <c r="AV2294" i="23" s="1"/>
  <c r="AI2644" i="23"/>
  <c r="AS2644" i="23"/>
  <c r="AV2644" i="23" s="1"/>
  <c r="AI2664" i="23"/>
  <c r="AS2664" i="23"/>
  <c r="AV2664" i="23" s="1"/>
  <c r="AI2527" i="23"/>
  <c r="AS2527" i="23"/>
  <c r="AV2527" i="23" s="1"/>
  <c r="AI3345" i="23"/>
  <c r="AS3345" i="23"/>
  <c r="AV3345" i="23" s="1"/>
  <c r="AI3317" i="23"/>
  <c r="AS3317" i="23"/>
  <c r="AV3317" i="23" s="1"/>
  <c r="AI3075" i="23"/>
  <c r="AS3075" i="23"/>
  <c r="AV3075" i="23" s="1"/>
  <c r="AI3233" i="23"/>
  <c r="AS3233" i="23"/>
  <c r="AV3233" i="23" s="1"/>
  <c r="AI2919" i="23"/>
  <c r="AS2919" i="23"/>
  <c r="AV2919" i="23" s="1"/>
  <c r="AI3187" i="23"/>
  <c r="AS3187" i="23"/>
  <c r="AV3187" i="23" s="1"/>
  <c r="AI3103" i="23"/>
  <c r="AS3103" i="23"/>
  <c r="AV3103" i="23" s="1"/>
  <c r="AI2940" i="23"/>
  <c r="AS2940" i="23"/>
  <c r="AV2940" i="23" s="1"/>
  <c r="AI3167" i="23"/>
  <c r="AS3167" i="23"/>
  <c r="AV3167" i="23" s="1"/>
  <c r="AI3191" i="23"/>
  <c r="AS3191" i="23"/>
  <c r="AV3191" i="23" s="1"/>
  <c r="AI3146" i="23"/>
  <c r="AS3146" i="23"/>
  <c r="AV3146" i="23" s="1"/>
  <c r="AI3218" i="23"/>
  <c r="AS3218" i="23"/>
  <c r="AV3218" i="23" s="1"/>
  <c r="AI3105" i="23"/>
  <c r="AS3105" i="23"/>
  <c r="AV3105" i="23" s="1"/>
  <c r="AI2912" i="23"/>
  <c r="AS2912" i="23"/>
  <c r="AV2912" i="23" s="1"/>
  <c r="AI2838" i="23"/>
  <c r="AS2838" i="23"/>
  <c r="AV2838" i="23" s="1"/>
  <c r="AI2811" i="23"/>
  <c r="AS2811" i="23"/>
  <c r="AV2811" i="23" s="1"/>
  <c r="AI2313" i="23"/>
  <c r="AS2313" i="23"/>
  <c r="AV2313" i="23" s="1"/>
  <c r="AI2775" i="23"/>
  <c r="AS2775" i="23"/>
  <c r="AV2775" i="23" s="1"/>
  <c r="AI2437" i="23"/>
  <c r="AS2437" i="23"/>
  <c r="AV2437" i="23" s="1"/>
  <c r="AI2749" i="23"/>
  <c r="AS2749" i="23"/>
  <c r="AV2749" i="23" s="1"/>
  <c r="AI2791" i="23"/>
  <c r="AS2791" i="23"/>
  <c r="AV2791" i="23" s="1"/>
  <c r="AI3337" i="23"/>
  <c r="AS3337" i="23"/>
  <c r="AV3337" i="23" s="1"/>
  <c r="AI3193" i="23"/>
  <c r="AS3193" i="23"/>
  <c r="AV3193" i="23" s="1"/>
  <c r="AI3094" i="23"/>
  <c r="AS3094" i="23"/>
  <c r="AV3094" i="23" s="1"/>
  <c r="AI3228" i="23"/>
  <c r="AS3228" i="23"/>
  <c r="AV3228" i="23" s="1"/>
  <c r="AI3104" i="23"/>
  <c r="AS3104" i="23"/>
  <c r="AV3104" i="23" s="1"/>
  <c r="AI2957" i="23"/>
  <c r="AS2957" i="23"/>
  <c r="AV2957" i="23" s="1"/>
  <c r="AI3015" i="23"/>
  <c r="AS3015" i="23"/>
  <c r="AV3015" i="23" s="1"/>
  <c r="AI2946" i="23"/>
  <c r="AS2946" i="23"/>
  <c r="AV2946" i="23" s="1"/>
  <c r="AI3042" i="23"/>
  <c r="AS3042" i="23"/>
  <c r="AV3042" i="23" s="1"/>
  <c r="AI3239" i="23"/>
  <c r="AS3239" i="23"/>
  <c r="AV3239" i="23" s="1"/>
  <c r="AI2976" i="23"/>
  <c r="AS2976" i="23"/>
  <c r="AV2976" i="23" s="1"/>
  <c r="AI3274" i="23"/>
  <c r="AS3274" i="23"/>
  <c r="AV3274" i="23" s="1"/>
  <c r="AI3013" i="23"/>
  <c r="AS3013" i="23"/>
  <c r="AV3013" i="23" s="1"/>
  <c r="AI2863" i="23"/>
  <c r="AS2863" i="23"/>
  <c r="AV2863" i="23" s="1"/>
  <c r="AI2841" i="23"/>
  <c r="AS2841" i="23"/>
  <c r="AV2841" i="23" s="1"/>
  <c r="AI2346" i="23"/>
  <c r="AS2346" i="23"/>
  <c r="AV2346" i="23" s="1"/>
  <c r="AI2525" i="23"/>
  <c r="AS2525" i="23"/>
  <c r="AV2525" i="23" s="1"/>
  <c r="AI2536" i="23"/>
  <c r="AS2536" i="23"/>
  <c r="AV2536" i="23" s="1"/>
  <c r="AI2403" i="23"/>
  <c r="AS2403" i="23"/>
  <c r="AV2403" i="23" s="1"/>
  <c r="AI2333" i="23"/>
  <c r="AS2333" i="23"/>
  <c r="AV2333" i="23" s="1"/>
  <c r="AI2393" i="23"/>
  <c r="AS2393" i="23"/>
  <c r="AV2393" i="23" s="1"/>
  <c r="AI2506" i="23"/>
  <c r="AS2506" i="23"/>
  <c r="AV2506" i="23" s="1"/>
  <c r="AI2327" i="23"/>
  <c r="AS2327" i="23"/>
  <c r="AV2327" i="23" s="1"/>
  <c r="AI2757" i="23"/>
  <c r="AS2757" i="23"/>
  <c r="AV2757" i="23" s="1"/>
  <c r="AI2518" i="23"/>
  <c r="AS2518" i="23"/>
  <c r="AV2518" i="23" s="1"/>
  <c r="AI2777" i="23"/>
  <c r="AS2777" i="23"/>
  <c r="AV2777" i="23" s="1"/>
  <c r="AI2369" i="23"/>
  <c r="AS2369" i="23"/>
  <c r="AV2369" i="23" s="1"/>
  <c r="AI2675" i="23"/>
  <c r="AS2675" i="23"/>
  <c r="AV2675" i="23" s="1"/>
  <c r="AI3353" i="23"/>
  <c r="AS3353" i="23"/>
  <c r="AV3353" i="23" s="1"/>
  <c r="AI3314" i="23"/>
  <c r="AS3314" i="23"/>
  <c r="AV3314" i="23" s="1"/>
  <c r="AI3007" i="23"/>
  <c r="AS3007" i="23"/>
  <c r="AV3007" i="23" s="1"/>
  <c r="AI3010" i="23"/>
  <c r="AS3010" i="23"/>
  <c r="AV3010" i="23" s="1"/>
  <c r="AI3232" i="23"/>
  <c r="AS3232" i="23"/>
  <c r="AV3232" i="23" s="1"/>
  <c r="AI2931" i="23"/>
  <c r="AS2931" i="23"/>
  <c r="AV2931" i="23" s="1"/>
  <c r="AI3071" i="23"/>
  <c r="AS3071" i="23"/>
  <c r="AV3071" i="23" s="1"/>
  <c r="AI2985" i="23"/>
  <c r="AS2985" i="23"/>
  <c r="AV2985" i="23" s="1"/>
  <c r="AI3155" i="23"/>
  <c r="AS3155" i="23"/>
  <c r="AV3155" i="23" s="1"/>
  <c r="AI3282" i="23"/>
  <c r="AS3282" i="23"/>
  <c r="AV3282" i="23" s="1"/>
  <c r="AI3057" i="23"/>
  <c r="AS3057" i="23"/>
  <c r="AV3057" i="23" s="1"/>
  <c r="AI3245" i="23"/>
  <c r="AS3245" i="23"/>
  <c r="AV3245" i="23" s="1"/>
  <c r="AI3086" i="23"/>
  <c r="AS3086" i="23"/>
  <c r="AV3086" i="23" s="1"/>
  <c r="AI2884" i="23"/>
  <c r="AS2884" i="23"/>
  <c r="AV2884" i="23" s="1"/>
  <c r="AI2827" i="23"/>
  <c r="AS2827" i="23"/>
  <c r="AV2827" i="23" s="1"/>
  <c r="AI2666" i="23"/>
  <c r="AS2666" i="23"/>
  <c r="AV2666" i="23" s="1"/>
  <c r="AI2492" i="23"/>
  <c r="AS2492" i="23"/>
  <c r="AV2492" i="23" s="1"/>
  <c r="AI2625" i="23"/>
  <c r="AS2625" i="23"/>
  <c r="AV2625" i="23" s="1"/>
  <c r="AI2638" i="23"/>
  <c r="AS2638" i="23"/>
  <c r="AV2638" i="23" s="1"/>
  <c r="AI2512" i="23"/>
  <c r="AS2512" i="23"/>
  <c r="AV2512" i="23" s="1"/>
  <c r="AI2717" i="23"/>
  <c r="AS2717" i="23"/>
  <c r="AV2717" i="23" s="1"/>
  <c r="AI2573" i="23"/>
  <c r="AS2573" i="23"/>
  <c r="AV2573" i="23" s="1"/>
  <c r="AI2366" i="23"/>
  <c r="AS2366" i="23"/>
  <c r="AV2366" i="23" s="1"/>
  <c r="AI2754" i="23"/>
  <c r="AS2754" i="23"/>
  <c r="AV2754" i="23" s="1"/>
  <c r="AI2626" i="23"/>
  <c r="AS2626" i="23"/>
  <c r="AV2626" i="23" s="1"/>
  <c r="AI2349" i="23"/>
  <c r="AS2349" i="23"/>
  <c r="AV2349" i="23" s="1"/>
  <c r="AI2357" i="23"/>
  <c r="AS2357" i="23"/>
  <c r="AV2357" i="23" s="1"/>
  <c r="AI2699" i="23"/>
  <c r="AS2699" i="23"/>
  <c r="AV2699" i="23" s="1"/>
  <c r="AI3330" i="23"/>
  <c r="AS3330" i="23"/>
  <c r="AV3330" i="23" s="1"/>
  <c r="AI3310" i="23"/>
  <c r="AS3310" i="23"/>
  <c r="AV3310" i="23" s="1"/>
  <c r="AI3287" i="23"/>
  <c r="AS3287" i="23"/>
  <c r="AV3287" i="23" s="1"/>
  <c r="AI2896" i="23"/>
  <c r="AS2896" i="23"/>
  <c r="AV2896" i="23" s="1"/>
  <c r="AI3289" i="23"/>
  <c r="AS3289" i="23"/>
  <c r="AV3289" i="23" s="1"/>
  <c r="AI3186" i="23"/>
  <c r="AS3186" i="23"/>
  <c r="AV3186" i="23" s="1"/>
  <c r="AI3169" i="23"/>
  <c r="AS3169" i="23"/>
  <c r="AV3169" i="23" s="1"/>
  <c r="AI2885" i="23"/>
  <c r="AS2885" i="23"/>
  <c r="AV2885" i="23" s="1"/>
  <c r="AI3181" i="23"/>
  <c r="AS3181" i="23"/>
  <c r="AV3181" i="23" s="1"/>
  <c r="AI3363" i="23"/>
  <c r="AS3363" i="23"/>
  <c r="AV3363" i="23" s="1"/>
  <c r="AI3335" i="23"/>
  <c r="AS3335" i="23"/>
  <c r="AV3335" i="23" s="1"/>
  <c r="AI3258" i="23"/>
  <c r="AS3258" i="23"/>
  <c r="AV3258" i="23" s="1"/>
  <c r="AI3040" i="23"/>
  <c r="AS3040" i="23"/>
  <c r="AV3040" i="23" s="1"/>
  <c r="AI3080" i="23"/>
  <c r="AS3080" i="23"/>
  <c r="AV3080" i="23" s="1"/>
  <c r="AI2926" i="23"/>
  <c r="AS2926" i="23"/>
  <c r="AV2926" i="23" s="1"/>
  <c r="AI3022" i="23"/>
  <c r="AS3022" i="23"/>
  <c r="AV3022" i="23" s="1"/>
  <c r="AI3102" i="23"/>
  <c r="AS3102" i="23"/>
  <c r="AV3102" i="23" s="1"/>
  <c r="AI2894" i="23"/>
  <c r="AS2894" i="23"/>
  <c r="AV2894" i="23" s="1"/>
  <c r="AI2997" i="23"/>
  <c r="AS2997" i="23"/>
  <c r="AV2997" i="23" s="1"/>
  <c r="AI2772" i="23"/>
  <c r="AS2772" i="23"/>
  <c r="AV2772" i="23" s="1"/>
  <c r="AI2541" i="23"/>
  <c r="AS2541" i="23"/>
  <c r="AV2541" i="23" s="1"/>
  <c r="AI2360" i="23"/>
  <c r="AS2360" i="23"/>
  <c r="AV2360" i="23" s="1"/>
  <c r="AI2299" i="23"/>
  <c r="AS2299" i="23"/>
  <c r="AV2299" i="23" s="1"/>
  <c r="AI2611" i="23"/>
  <c r="AS2611" i="23"/>
  <c r="AV2611" i="23" s="1"/>
  <c r="AI2615" i="23"/>
  <c r="AS2615" i="23"/>
  <c r="AV2615" i="23" s="1"/>
  <c r="AI2508" i="23"/>
  <c r="AS2508" i="23"/>
  <c r="AV2508" i="23" s="1"/>
  <c r="AI2780" i="23"/>
  <c r="AS2780" i="23"/>
  <c r="AV2780" i="23" s="1"/>
  <c r="AI2485" i="23"/>
  <c r="AS2485" i="23"/>
  <c r="AV2485" i="23" s="1"/>
  <c r="AI2483" i="23"/>
  <c r="AS2483" i="23"/>
  <c r="AV2483" i="23" s="1"/>
  <c r="AI2259" i="23"/>
  <c r="AS2259" i="23"/>
  <c r="AV2259" i="23" s="1"/>
  <c r="AI2107" i="23"/>
  <c r="AS2107" i="23"/>
  <c r="AV2107" i="23" s="1"/>
  <c r="AI2012" i="23"/>
  <c r="AS2012" i="23"/>
  <c r="AV2012" i="23" s="1"/>
  <c r="AI2168" i="23"/>
  <c r="AS2168" i="23"/>
  <c r="AV2168" i="23" s="1"/>
  <c r="AI2673" i="23"/>
  <c r="AS2673" i="23"/>
  <c r="AV2673" i="23" s="1"/>
  <c r="AI2475" i="23"/>
  <c r="AS2475" i="23"/>
  <c r="AV2475" i="23" s="1"/>
  <c r="AI2328" i="23"/>
  <c r="AS2328" i="23"/>
  <c r="AV2328" i="23" s="1"/>
  <c r="AI2758" i="23"/>
  <c r="AS2758" i="23"/>
  <c r="AV2758" i="23" s="1"/>
  <c r="AI2370" i="23"/>
  <c r="AS2370" i="23"/>
  <c r="AV2370" i="23" s="1"/>
  <c r="AI2657" i="23"/>
  <c r="AS2657" i="23"/>
  <c r="AV2657" i="23" s="1"/>
  <c r="AI2449" i="23"/>
  <c r="AS2449" i="23"/>
  <c r="AV2449" i="23" s="1"/>
  <c r="AI2678" i="23"/>
  <c r="AS2678" i="23"/>
  <c r="AV2678" i="23" s="1"/>
  <c r="AI2445" i="23"/>
  <c r="AS2445" i="23"/>
  <c r="AV2445" i="23" s="1"/>
  <c r="AI2281" i="23"/>
  <c r="AS2281" i="23"/>
  <c r="AV2281" i="23" s="1"/>
  <c r="AI2237" i="23"/>
  <c r="AS2237" i="23"/>
  <c r="AV2237" i="23" s="1"/>
  <c r="AI1997" i="23"/>
  <c r="AS1997" i="23"/>
  <c r="AV1997" i="23" s="1"/>
  <c r="AI2172" i="23"/>
  <c r="AS2172" i="23"/>
  <c r="AV2172" i="23" s="1"/>
  <c r="AI2089" i="23"/>
  <c r="AS2089" i="23"/>
  <c r="AV2089" i="23" s="1"/>
  <c r="AI2391" i="23"/>
  <c r="AS2391" i="23"/>
  <c r="AV2391" i="23" s="1"/>
  <c r="AI2266" i="23"/>
  <c r="AS2266" i="23"/>
  <c r="AV2266" i="23" s="1"/>
  <c r="AI2026" i="23"/>
  <c r="AS2026" i="23"/>
  <c r="AV2026" i="23" s="1"/>
  <c r="AI2192" i="23"/>
  <c r="AS2192" i="23"/>
  <c r="AV2192" i="23" s="1"/>
  <c r="AI1899" i="23"/>
  <c r="AS1899" i="23"/>
  <c r="AV1899" i="23" s="1"/>
  <c r="AI2029" i="23"/>
  <c r="AS2029" i="23"/>
  <c r="AV2029" i="23" s="1"/>
  <c r="AI2125" i="23"/>
  <c r="AS2125" i="23"/>
  <c r="AV2125" i="23" s="1"/>
  <c r="AI2177" i="23"/>
  <c r="AS2177" i="23"/>
  <c r="AV2177" i="23" s="1"/>
  <c r="AI1937" i="23"/>
  <c r="AS1937" i="23"/>
  <c r="AV1937" i="23" s="1"/>
  <c r="AI2174" i="23"/>
  <c r="AS2174" i="23"/>
  <c r="AV2174" i="23" s="1"/>
  <c r="AI1962" i="23"/>
  <c r="AS1962" i="23"/>
  <c r="AV1962" i="23" s="1"/>
  <c r="AI2103" i="23"/>
  <c r="AS2103" i="23"/>
  <c r="AV2103" i="23" s="1"/>
  <c r="AI1859" i="23"/>
  <c r="AS1859" i="23"/>
  <c r="AV1859" i="23" s="1"/>
  <c r="AI2416" i="23"/>
  <c r="AS2416" i="23"/>
  <c r="AV2416" i="23" s="1"/>
  <c r="AI2278" i="23"/>
  <c r="AS2278" i="23"/>
  <c r="AV2278" i="23" s="1"/>
  <c r="AI2234" i="23"/>
  <c r="AS2234" i="23"/>
  <c r="AV2234" i="23" s="1"/>
  <c r="AI1976" i="23"/>
  <c r="AS1976" i="23"/>
  <c r="AV1976" i="23" s="1"/>
  <c r="AI2071" i="23"/>
  <c r="AS2071" i="23"/>
  <c r="AV2071" i="23" s="1"/>
  <c r="AI2059" i="23"/>
  <c r="AS2059" i="23"/>
  <c r="AV2059" i="23" s="1"/>
  <c r="AI2208" i="23"/>
  <c r="AS2208" i="23"/>
  <c r="AV2208" i="23" s="1"/>
  <c r="AI2207" i="23"/>
  <c r="AS2207" i="23"/>
  <c r="AV2207" i="23" s="1"/>
  <c r="AI2058" i="23"/>
  <c r="AS2058" i="23"/>
  <c r="AV2058" i="23" s="1"/>
  <c r="AI2053" i="23"/>
  <c r="AS2053" i="23"/>
  <c r="AV2053" i="23" s="1"/>
  <c r="AI2076" i="23"/>
  <c r="AS2076" i="23"/>
  <c r="AV2076" i="23" s="1"/>
  <c r="AI1887" i="23"/>
  <c r="AS1887" i="23"/>
  <c r="AV1887" i="23" s="1"/>
  <c r="AI1867" i="23"/>
  <c r="AS1867" i="23"/>
  <c r="AV1867" i="23" s="1"/>
  <c r="AI3277" i="23"/>
  <c r="AS3277" i="23"/>
  <c r="AV3277" i="23" s="1"/>
  <c r="AI3056" i="23"/>
  <c r="AS3056" i="23"/>
  <c r="AV3056" i="23" s="1"/>
  <c r="AI3208" i="23"/>
  <c r="AS3208" i="23"/>
  <c r="AV3208" i="23" s="1"/>
  <c r="AI3072" i="23"/>
  <c r="AS3072" i="23"/>
  <c r="AV3072" i="23" s="1"/>
  <c r="AI3034" i="23"/>
  <c r="AS3034" i="23"/>
  <c r="AV3034" i="23" s="1"/>
  <c r="AI2822" i="23"/>
  <c r="AS2822" i="23"/>
  <c r="AV2822" i="23" s="1"/>
  <c r="AI2545" i="23"/>
  <c r="AS2545" i="23"/>
  <c r="AV2545" i="23" s="1"/>
  <c r="AI2740" i="23"/>
  <c r="AS2740" i="23"/>
  <c r="AV2740" i="23" s="1"/>
  <c r="AI2618" i="23"/>
  <c r="AS2618" i="23"/>
  <c r="AV2618" i="23" s="1"/>
  <c r="AI2623" i="23"/>
  <c r="AS2623" i="23"/>
  <c r="AV2623" i="23" s="1"/>
  <c r="AI2504" i="23"/>
  <c r="AS2504" i="23"/>
  <c r="AV2504" i="23" s="1"/>
  <c r="AI2712" i="23"/>
  <c r="AS2712" i="23"/>
  <c r="AV2712" i="23" s="1"/>
  <c r="AI2561" i="23"/>
  <c r="AS2561" i="23"/>
  <c r="AV2561" i="23" s="1"/>
  <c r="AI2365" i="23"/>
  <c r="AS2365" i="23"/>
  <c r="AV2365" i="23" s="1"/>
  <c r="AI3270" i="23"/>
  <c r="AS3270" i="23"/>
  <c r="AV3270" i="23" s="1"/>
  <c r="AI3008" i="23"/>
  <c r="AS3008" i="23"/>
  <c r="AV3008" i="23" s="1"/>
  <c r="AI3175" i="23"/>
  <c r="AS3175" i="23"/>
  <c r="AV3175" i="23" s="1"/>
  <c r="AI3036" i="23"/>
  <c r="AS3036" i="23"/>
  <c r="AV3036" i="23" s="1"/>
  <c r="AI2856" i="23"/>
  <c r="AS2856" i="23"/>
  <c r="AV2856" i="23" s="1"/>
  <c r="AI2846" i="23"/>
  <c r="AS2846" i="23"/>
  <c r="AV2846" i="23" s="1"/>
  <c r="AI2496" i="23"/>
  <c r="AS2496" i="23"/>
  <c r="AV2496" i="23" s="1"/>
  <c r="AI2581" i="23"/>
  <c r="AS2581" i="23"/>
  <c r="AV2581" i="23" s="1"/>
  <c r="AI2571" i="23"/>
  <c r="AS2571" i="23"/>
  <c r="AV2571" i="23" s="1"/>
  <c r="AI2477" i="23"/>
  <c r="AS2477" i="23"/>
  <c r="AV2477" i="23" s="1"/>
  <c r="AI2407" i="23"/>
  <c r="AS2407" i="23"/>
  <c r="AV2407" i="23" s="1"/>
  <c r="AI2676" i="23"/>
  <c r="AS2676" i="23"/>
  <c r="AV2676" i="23" s="1"/>
  <c r="AI2474" i="23"/>
  <c r="AS2474" i="23"/>
  <c r="AV2474" i="23" s="1"/>
  <c r="AI2341" i="23"/>
  <c r="AS2341" i="23"/>
  <c r="AV2341" i="23" s="1"/>
  <c r="AI2782" i="23"/>
  <c r="AS2782" i="23"/>
  <c r="AV2782" i="23" s="1"/>
  <c r="AI2535" i="23"/>
  <c r="AS2535" i="23"/>
  <c r="AV2535" i="23" s="1"/>
  <c r="AI2703" i="23"/>
  <c r="AS2703" i="23"/>
  <c r="AV2703" i="23" s="1"/>
  <c r="AI2454" i="23"/>
  <c r="AS2454" i="23"/>
  <c r="AV2454" i="23" s="1"/>
  <c r="AI2704" i="23"/>
  <c r="AS2704" i="23"/>
  <c r="AV2704" i="23" s="1"/>
  <c r="AI2456" i="23"/>
  <c r="AS2456" i="23"/>
  <c r="AV2456" i="23" s="1"/>
  <c r="AI2273" i="23"/>
  <c r="AS2273" i="23"/>
  <c r="AV2273" i="23" s="1"/>
  <c r="AI2233" i="23"/>
  <c r="AS2233" i="23"/>
  <c r="AV2233" i="23" s="1"/>
  <c r="AI1979" i="23"/>
  <c r="AS1979" i="23"/>
  <c r="AV1979" i="23" s="1"/>
  <c r="AI1913" i="23"/>
  <c r="AS1913" i="23"/>
  <c r="AV1913" i="23" s="1"/>
  <c r="AI2098" i="23"/>
  <c r="AS2098" i="23"/>
  <c r="AV2098" i="23" s="1"/>
  <c r="AI2086" i="23"/>
  <c r="AS2086" i="23"/>
  <c r="AV2086" i="23" s="1"/>
  <c r="AI2204" i="23"/>
  <c r="AS2204" i="23"/>
  <c r="AV2204" i="23" s="1"/>
  <c r="AI1960" i="23"/>
  <c r="AS1960" i="23"/>
  <c r="AV1960" i="23" s="1"/>
  <c r="AI1999" i="23"/>
  <c r="AS1999" i="23"/>
  <c r="AV1999" i="23" s="1"/>
  <c r="AI2139" i="23"/>
  <c r="AS2139" i="23"/>
  <c r="AV2139" i="23" s="1"/>
  <c r="AI1910" i="23"/>
  <c r="AS1910" i="23"/>
  <c r="AV1910" i="23" s="1"/>
  <c r="AI1938" i="23"/>
  <c r="AS1938" i="23"/>
  <c r="AV1938" i="23" s="1"/>
  <c r="AI2156" i="23"/>
  <c r="AS2156" i="23"/>
  <c r="AV2156" i="23" s="1"/>
  <c r="AI2101" i="23"/>
  <c r="AS2101" i="23"/>
  <c r="AV2101" i="23" s="1"/>
  <c r="AI2137" i="23"/>
  <c r="AS2137" i="23"/>
  <c r="AV2137" i="23" s="1"/>
  <c r="AI1865" i="23"/>
  <c r="AS1865" i="23"/>
  <c r="AV1865" i="23" s="1"/>
  <c r="AI1818" i="23"/>
  <c r="AS1818" i="23"/>
  <c r="AV1818" i="23" s="1"/>
  <c r="AI1483" i="23"/>
  <c r="AS1483" i="23"/>
  <c r="AV1483" i="23" s="1"/>
  <c r="AI1594" i="23"/>
  <c r="AS1594" i="23"/>
  <c r="AV1594" i="23" s="1"/>
  <c r="AI1497" i="23"/>
  <c r="AS1497" i="23"/>
  <c r="AV1497" i="23" s="1"/>
  <c r="AI1630" i="23"/>
  <c r="AS1630" i="23"/>
  <c r="AV1630" i="23" s="1"/>
  <c r="AI1718" i="23"/>
  <c r="AS1718" i="23"/>
  <c r="AV1718" i="23" s="1"/>
  <c r="AI1595" i="23"/>
  <c r="AS1595" i="23"/>
  <c r="AV1595" i="23" s="1"/>
  <c r="AI1665" i="23"/>
  <c r="AS1665" i="23"/>
  <c r="AV1665" i="23" s="1"/>
  <c r="AI1587" i="23"/>
  <c r="AS1587" i="23"/>
  <c r="AV1587" i="23" s="1"/>
  <c r="AI1707" i="23"/>
  <c r="AS1707" i="23"/>
  <c r="AV1707" i="23" s="1"/>
  <c r="AI1552" i="23"/>
  <c r="AS1552" i="23"/>
  <c r="AV1552" i="23" s="1"/>
  <c r="AI1425" i="23"/>
  <c r="AS1425" i="23"/>
  <c r="AV1425" i="23" s="1"/>
  <c r="AI1399" i="23"/>
  <c r="AS1399" i="23"/>
  <c r="AV1399" i="23" s="1"/>
  <c r="AI1253" i="23"/>
  <c r="AS1253" i="23"/>
  <c r="AV1253" i="23" s="1"/>
  <c r="AI1360" i="23"/>
  <c r="AS1360" i="23"/>
  <c r="AV1360" i="23" s="1"/>
  <c r="AI1166" i="23"/>
  <c r="AS1166" i="23"/>
  <c r="AV1166" i="23" s="1"/>
  <c r="AI1398" i="23"/>
  <c r="AS1398" i="23"/>
  <c r="AV1398" i="23" s="1"/>
  <c r="AI1387" i="23"/>
  <c r="AS1387" i="23"/>
  <c r="AV1387" i="23" s="1"/>
  <c r="AI1210" i="23"/>
  <c r="AS1210" i="23"/>
  <c r="AV1210" i="23" s="1"/>
  <c r="AI1048" i="23"/>
  <c r="AS1048" i="23"/>
  <c r="AV1048" i="23" s="1"/>
  <c r="AI1332" i="23"/>
  <c r="AS1332" i="23"/>
  <c r="AV1332" i="23" s="1"/>
  <c r="AI1158" i="23"/>
  <c r="AS1158" i="23"/>
  <c r="AV1158" i="23" s="1"/>
  <c r="AI1291" i="23"/>
  <c r="AS1291" i="23"/>
  <c r="AV1291" i="23" s="1"/>
  <c r="AI1003" i="23"/>
  <c r="AS1003" i="23"/>
  <c r="AV1003" i="23" s="1"/>
  <c r="AI1994" i="23"/>
  <c r="AS1994" i="23"/>
  <c r="AV1994" i="23" s="1"/>
  <c r="AI2069" i="23"/>
  <c r="AS2069" i="23"/>
  <c r="AV2069" i="23" s="1"/>
  <c r="AI2119" i="23"/>
  <c r="AS2119" i="23"/>
  <c r="AV2119" i="23" s="1"/>
  <c r="AI1909" i="23"/>
  <c r="AS1909" i="23"/>
  <c r="AV1909" i="23" s="1"/>
  <c r="AI1911" i="23"/>
  <c r="AS1911" i="23"/>
  <c r="AV1911" i="23" s="1"/>
  <c r="AI1916" i="23"/>
  <c r="AS1916" i="23"/>
  <c r="AV1916" i="23" s="1"/>
  <c r="AI2041" i="23"/>
  <c r="AS2041" i="23"/>
  <c r="AV2041" i="23" s="1"/>
  <c r="AI1858" i="23"/>
  <c r="AS1858" i="23"/>
  <c r="AV1858" i="23" s="1"/>
  <c r="AI1828" i="23"/>
  <c r="AS1828" i="23"/>
  <c r="AV1828" i="23" s="1"/>
  <c r="AI1467" i="23"/>
  <c r="AS1467" i="23"/>
  <c r="AV1467" i="23" s="1"/>
  <c r="AI1561" i="23"/>
  <c r="AS1561" i="23"/>
  <c r="AV1561" i="23" s="1"/>
  <c r="AI1693" i="23"/>
  <c r="AS1693" i="23"/>
  <c r="AV1693" i="23" s="1"/>
  <c r="AI1534" i="23"/>
  <c r="AS1534" i="23"/>
  <c r="AV1534" i="23" s="1"/>
  <c r="AI1804" i="23"/>
  <c r="AS1804" i="23"/>
  <c r="AV1804" i="23" s="1"/>
  <c r="AI1579" i="23"/>
  <c r="AS1579" i="23"/>
  <c r="AV1579" i="23" s="1"/>
  <c r="AI1700" i="23"/>
  <c r="AS1700" i="23"/>
  <c r="AV1700" i="23" s="1"/>
  <c r="AI1533" i="23"/>
  <c r="AS1533" i="23"/>
  <c r="AV1533" i="23" s="1"/>
  <c r="AI1680" i="23"/>
  <c r="AS1680" i="23"/>
  <c r="AV1680" i="23" s="1"/>
  <c r="AI1462" i="23"/>
  <c r="AS1462" i="23"/>
  <c r="AV1462" i="23" s="1"/>
  <c r="AI1377" i="23"/>
  <c r="AS1377" i="23"/>
  <c r="AV1377" i="23" s="1"/>
  <c r="AI1848" i="23"/>
  <c r="AS1848" i="23"/>
  <c r="AV1848" i="23" s="1"/>
  <c r="AI1514" i="23"/>
  <c r="AS1514" i="23"/>
  <c r="AV1514" i="23" s="1"/>
  <c r="AI1685" i="23"/>
  <c r="AS1685" i="23"/>
  <c r="AV1685" i="23" s="1"/>
  <c r="AI1699" i="23"/>
  <c r="AS1699" i="23"/>
  <c r="AV1699" i="23" s="1"/>
  <c r="AI1764" i="23"/>
  <c r="AS1764" i="23"/>
  <c r="AV1764" i="23" s="1"/>
  <c r="AI1811" i="23"/>
  <c r="AS1811" i="23"/>
  <c r="AV1811" i="23" s="1"/>
  <c r="AI3342" i="23"/>
  <c r="AS3342" i="23"/>
  <c r="AV3342" i="23" s="1"/>
  <c r="AI2906" i="23"/>
  <c r="AS2906" i="23"/>
  <c r="AV2906" i="23" s="1"/>
  <c r="AI3098" i="23"/>
  <c r="AS3098" i="23"/>
  <c r="AV3098" i="23" s="1"/>
  <c r="AI3117" i="23"/>
  <c r="AS3117" i="23"/>
  <c r="AV3117" i="23" s="1"/>
  <c r="AI3114" i="23"/>
  <c r="AS3114" i="23"/>
  <c r="AV3114" i="23" s="1"/>
  <c r="AI2805" i="23"/>
  <c r="AS2805" i="23"/>
  <c r="AV2805" i="23" s="1"/>
  <c r="AI2438" i="23"/>
  <c r="AS2438" i="23"/>
  <c r="AV2438" i="23" s="1"/>
  <c r="AI3348" i="23"/>
  <c r="AS3348" i="23"/>
  <c r="AV3348" i="23" s="1"/>
  <c r="AI2980" i="23"/>
  <c r="AS2980" i="23"/>
  <c r="AV2980" i="23" s="1"/>
  <c r="AI2943" i="23"/>
  <c r="AS2943" i="23"/>
  <c r="AV2943" i="23" s="1"/>
  <c r="AI2988" i="23"/>
  <c r="AS2988" i="23"/>
  <c r="AV2988" i="23" s="1"/>
  <c r="AI2893" i="23"/>
  <c r="AS2893" i="23"/>
  <c r="AV2893" i="23" s="1"/>
  <c r="AI2845" i="23"/>
  <c r="AS2845" i="23"/>
  <c r="AV2845" i="23" s="1"/>
  <c r="AI2567" i="23"/>
  <c r="AS2567" i="23"/>
  <c r="AV2567" i="23" s="1"/>
  <c r="AI3329" i="23"/>
  <c r="AS3329" i="23"/>
  <c r="AV3329" i="23" s="1"/>
  <c r="AI2886" i="23"/>
  <c r="AS2886" i="23"/>
  <c r="AV2886" i="23" s="1"/>
  <c r="AI3078" i="23"/>
  <c r="AS3078" i="23"/>
  <c r="AV3078" i="23" s="1"/>
  <c r="AI3157" i="23"/>
  <c r="AS3157" i="23"/>
  <c r="AV3157" i="23" s="1"/>
  <c r="AI3139" i="23"/>
  <c r="AS3139" i="23"/>
  <c r="AV3139" i="23" s="1"/>
  <c r="AI2837" i="23"/>
  <c r="AS2837" i="23"/>
  <c r="AV2837" i="23" s="1"/>
  <c r="AI2641" i="23"/>
  <c r="AS2641" i="23"/>
  <c r="AV2641" i="23" s="1"/>
  <c r="AI2514" i="23"/>
  <c r="AS2514" i="23"/>
  <c r="AV2514" i="23" s="1"/>
  <c r="AI2375" i="23"/>
  <c r="AS2375" i="23"/>
  <c r="AV2375" i="23" s="1"/>
  <c r="AI2771" i="23"/>
  <c r="AS2771" i="23"/>
  <c r="AV2771" i="23" s="1"/>
  <c r="AI3325" i="23"/>
  <c r="AS3325" i="23"/>
  <c r="AV3325" i="23" s="1"/>
  <c r="AI3120" i="23"/>
  <c r="AS3120" i="23"/>
  <c r="AV3120" i="23" s="1"/>
  <c r="AI3207" i="23"/>
  <c r="AS3207" i="23"/>
  <c r="AV3207" i="23" s="1"/>
  <c r="AI2905" i="23"/>
  <c r="AS2905" i="23"/>
  <c r="AV2905" i="23" s="1"/>
  <c r="AI3100" i="23"/>
  <c r="AS3100" i="23"/>
  <c r="AV3100" i="23" s="1"/>
  <c r="AI2801" i="23"/>
  <c r="AS2801" i="23"/>
  <c r="AV2801" i="23" s="1"/>
  <c r="AI2768" i="23"/>
  <c r="AS2768" i="23"/>
  <c r="AV2768" i="23" s="1"/>
  <c r="AI2785" i="23"/>
  <c r="AS2785" i="23"/>
  <c r="AV2785" i="23" s="1"/>
  <c r="AI2390" i="23"/>
  <c r="AS2390" i="23"/>
  <c r="AV2390" i="23" s="1"/>
  <c r="AI2412" i="23"/>
  <c r="AS2412" i="23"/>
  <c r="AV2412" i="23" s="1"/>
  <c r="AI2560" i="23"/>
  <c r="AS2560" i="23"/>
  <c r="AV2560" i="23" s="1"/>
  <c r="AI2891" i="23"/>
  <c r="AS2891" i="23"/>
  <c r="AV2891" i="23" s="1"/>
  <c r="AI3024" i="23"/>
  <c r="AS3024" i="23"/>
  <c r="AV3024" i="23" s="1"/>
  <c r="AI2736" i="23"/>
  <c r="AS2736" i="23"/>
  <c r="AV2736" i="23" s="1"/>
  <c r="AI3116" i="23"/>
  <c r="AS3116" i="23"/>
  <c r="AV3116" i="23" s="1"/>
  <c r="AI3281" i="23"/>
  <c r="AS3281" i="23"/>
  <c r="AV3281" i="23" s="1"/>
  <c r="AI3272" i="23"/>
  <c r="AS3272" i="23"/>
  <c r="AV3272" i="23" s="1"/>
  <c r="AI3043" i="23"/>
  <c r="AS3043" i="23"/>
  <c r="AV3043" i="23" s="1"/>
  <c r="AI3205" i="23"/>
  <c r="AS3205" i="23"/>
  <c r="AV3205" i="23" s="1"/>
  <c r="AI3053" i="23"/>
  <c r="AS3053" i="23"/>
  <c r="AV3053" i="23" s="1"/>
  <c r="AI2855" i="23"/>
  <c r="AS2855" i="23"/>
  <c r="AV2855" i="23" s="1"/>
  <c r="AI2825" i="23"/>
  <c r="AS2825" i="23"/>
  <c r="AV2825" i="23" s="1"/>
  <c r="AI2291" i="23"/>
  <c r="AS2291" i="23"/>
  <c r="AV2291" i="23" s="1"/>
  <c r="AI2343" i="23"/>
  <c r="AS2343" i="23"/>
  <c r="AV2343" i="23" s="1"/>
  <c r="AI2599" i="23"/>
  <c r="AS2599" i="23"/>
  <c r="AV2599" i="23" s="1"/>
  <c r="AI2565" i="23"/>
  <c r="AS2565" i="23"/>
  <c r="AV2565" i="23" s="1"/>
  <c r="AI2461" i="23"/>
  <c r="AS2461" i="23"/>
  <c r="AV2461" i="23" s="1"/>
  <c r="AI3332" i="23"/>
  <c r="AS3332" i="23"/>
  <c r="AV3332" i="23" s="1"/>
  <c r="AI3302" i="23"/>
  <c r="AS3302" i="23"/>
  <c r="AV3302" i="23" s="1"/>
  <c r="AI2867" i="23"/>
  <c r="AS2867" i="23"/>
  <c r="AV2867" i="23" s="1"/>
  <c r="AI2934" i="23"/>
  <c r="AS2934" i="23"/>
  <c r="AV2934" i="23" s="1"/>
  <c r="AI3216" i="23"/>
  <c r="AS3216" i="23"/>
  <c r="AV3216" i="23" s="1"/>
  <c r="AI3177" i="23"/>
  <c r="AS3177" i="23"/>
  <c r="AV3177" i="23" s="1"/>
  <c r="AI3212" i="23"/>
  <c r="AS3212" i="23"/>
  <c r="AV3212" i="23" s="1"/>
  <c r="AI3166" i="23"/>
  <c r="AS3166" i="23"/>
  <c r="AV3166" i="23" s="1"/>
  <c r="AI2930" i="23"/>
  <c r="AS2930" i="23"/>
  <c r="AV2930" i="23" s="1"/>
  <c r="AI3226" i="23"/>
  <c r="AS3226" i="23"/>
  <c r="AV3226" i="23" s="1"/>
  <c r="AI2963" i="23"/>
  <c r="AS2963" i="23"/>
  <c r="AV2963" i="23" s="1"/>
  <c r="AI3168" i="23"/>
  <c r="AS3168" i="23"/>
  <c r="AV3168" i="23" s="1"/>
  <c r="AI3096" i="23"/>
  <c r="AS3096" i="23"/>
  <c r="AV3096" i="23" s="1"/>
  <c r="AI2892" i="23"/>
  <c r="AS2892" i="23"/>
  <c r="AV2892" i="23" s="1"/>
  <c r="AI2828" i="23"/>
  <c r="AS2828" i="23"/>
  <c r="AV2828" i="23" s="1"/>
  <c r="AI2797" i="23"/>
  <c r="AS2797" i="23"/>
  <c r="AV2797" i="23" s="1"/>
  <c r="AI2324" i="23"/>
  <c r="AS2324" i="23"/>
  <c r="AV2324" i="23" s="1"/>
  <c r="AI2660" i="23"/>
  <c r="AS2660" i="23"/>
  <c r="AV2660" i="23" s="1"/>
  <c r="AI2719" i="23"/>
  <c r="AS2719" i="23"/>
  <c r="AV2719" i="23" s="1"/>
  <c r="AI2695" i="23"/>
  <c r="AS2695" i="23"/>
  <c r="AV2695" i="23" s="1"/>
  <c r="AI3357" i="23"/>
  <c r="AS3357" i="23"/>
  <c r="AV3357" i="23" s="1"/>
  <c r="AI3303" i="23"/>
  <c r="AS3303" i="23"/>
  <c r="AV3303" i="23" s="1"/>
  <c r="AI2949" i="23"/>
  <c r="AS2949" i="23"/>
  <c r="AV2949" i="23" s="1"/>
  <c r="AI2981" i="23"/>
  <c r="AS2981" i="23"/>
  <c r="AV2981" i="23" s="1"/>
  <c r="AI3275" i="23"/>
  <c r="AS3275" i="23"/>
  <c r="AV3275" i="23" s="1"/>
  <c r="AI3252" i="23"/>
  <c r="AS3252" i="23"/>
  <c r="AV3252" i="23" s="1"/>
  <c r="AI3220" i="23"/>
  <c r="AS3220" i="23"/>
  <c r="AV3220" i="23" s="1"/>
  <c r="AI3133" i="23"/>
  <c r="AS3133" i="23"/>
  <c r="AV3133" i="23" s="1"/>
  <c r="AI3170" i="23"/>
  <c r="AS3170" i="23"/>
  <c r="AV3170" i="23" s="1"/>
  <c r="AI2938" i="23"/>
  <c r="AS2938" i="23"/>
  <c r="AV2938" i="23" s="1"/>
  <c r="AI3197" i="23"/>
  <c r="AS3197" i="23"/>
  <c r="AV3197" i="23" s="1"/>
  <c r="AI2883" i="23"/>
  <c r="AS2883" i="23"/>
  <c r="AV2883" i="23" s="1"/>
  <c r="AI3132" i="23"/>
  <c r="AS3132" i="23"/>
  <c r="AV3132" i="23" s="1"/>
  <c r="AI3070" i="23"/>
  <c r="AS3070" i="23"/>
  <c r="AV3070" i="23" s="1"/>
  <c r="AI2850" i="23"/>
  <c r="AS2850" i="23"/>
  <c r="AV2850" i="23" s="1"/>
  <c r="AI2809" i="23"/>
  <c r="AS2809" i="23"/>
  <c r="AV2809" i="23" s="1"/>
  <c r="AI2384" i="23"/>
  <c r="AS2384" i="23"/>
  <c r="AV2384" i="23" s="1"/>
  <c r="AI2426" i="23"/>
  <c r="AS2426" i="23"/>
  <c r="AV2426" i="23" s="1"/>
  <c r="AI2464" i="23"/>
  <c r="AS2464" i="23"/>
  <c r="AV2464" i="23" s="1"/>
  <c r="AI2308" i="23"/>
  <c r="AS2308" i="23"/>
  <c r="AV2308" i="23" s="1"/>
  <c r="AI2347" i="23"/>
  <c r="AS2347" i="23"/>
  <c r="AV2347" i="23" s="1"/>
  <c r="AI2702" i="23"/>
  <c r="AS2702" i="23"/>
  <c r="AV2702" i="23" s="1"/>
  <c r="AI2459" i="23"/>
  <c r="AS2459" i="23"/>
  <c r="AV2459" i="23" s="1"/>
  <c r="AI2302" i="23"/>
  <c r="AS2302" i="23"/>
  <c r="AV2302" i="23" s="1"/>
  <c r="AI2389" i="23"/>
  <c r="AS2389" i="23"/>
  <c r="AV2389" i="23" s="1"/>
  <c r="AI2322" i="23"/>
  <c r="AS2322" i="23"/>
  <c r="AV2322" i="23" s="1"/>
  <c r="AI2723" i="23"/>
  <c r="AS2723" i="23"/>
  <c r="AV2723" i="23" s="1"/>
  <c r="AI2408" i="23"/>
  <c r="AS2408" i="23"/>
  <c r="AV2408" i="23" s="1"/>
  <c r="AI2633" i="23"/>
  <c r="AS2633" i="23"/>
  <c r="AV2633" i="23" s="1"/>
  <c r="AI3331" i="23"/>
  <c r="AS3331" i="23"/>
  <c r="AV3331" i="23" s="1"/>
  <c r="AI3299" i="23"/>
  <c r="AS3299" i="23"/>
  <c r="AV3299" i="23" s="1"/>
  <c r="AI3012" i="23"/>
  <c r="AS3012" i="23"/>
  <c r="AV3012" i="23" s="1"/>
  <c r="AI3082" i="23"/>
  <c r="AS3082" i="23"/>
  <c r="AV3082" i="23" s="1"/>
  <c r="AI3055" i="23"/>
  <c r="AS3055" i="23"/>
  <c r="AV3055" i="23" s="1"/>
  <c r="AI3211" i="23"/>
  <c r="AS3211" i="23"/>
  <c r="AV3211" i="23" s="1"/>
  <c r="AI3051" i="23"/>
  <c r="AS3051" i="23"/>
  <c r="AV3051" i="23" s="1"/>
  <c r="AI2962" i="23"/>
  <c r="AS2962" i="23"/>
  <c r="AV2962" i="23" s="1"/>
  <c r="AI3061" i="23"/>
  <c r="AS3061" i="23"/>
  <c r="AV3061" i="23" s="1"/>
  <c r="AI3259" i="23"/>
  <c r="AS3259" i="23"/>
  <c r="AV3259" i="23" s="1"/>
  <c r="AI3014" i="23"/>
  <c r="AS3014" i="23"/>
  <c r="AV3014" i="23" s="1"/>
  <c r="AI3176" i="23"/>
  <c r="AS3176" i="23"/>
  <c r="AV3176" i="23" s="1"/>
  <c r="AI3038" i="23"/>
  <c r="AS3038" i="23"/>
  <c r="AV3038" i="23" s="1"/>
  <c r="AI2862" i="23"/>
  <c r="AS2862" i="23"/>
  <c r="AV2862" i="23" s="1"/>
  <c r="AI2830" i="23"/>
  <c r="AS2830" i="23"/>
  <c r="AV2830" i="23" s="1"/>
  <c r="AI2288" i="23"/>
  <c r="AS2288" i="23"/>
  <c r="AV2288" i="23" s="1"/>
  <c r="AI2713" i="23"/>
  <c r="AS2713" i="23"/>
  <c r="AV2713" i="23" s="1"/>
  <c r="AI2576" i="23"/>
  <c r="AS2576" i="23"/>
  <c r="AV2576" i="23" s="1"/>
  <c r="AI2498" i="23"/>
  <c r="AS2498" i="23"/>
  <c r="AV2498" i="23" s="1"/>
  <c r="AI2424" i="23"/>
  <c r="AS2424" i="23"/>
  <c r="AV2424" i="23" s="1"/>
  <c r="AI2681" i="23"/>
  <c r="AS2681" i="23"/>
  <c r="AV2681" i="23" s="1"/>
  <c r="AI2517" i="23"/>
  <c r="AS2517" i="23"/>
  <c r="AV2517" i="23" s="1"/>
  <c r="AI2556" i="23"/>
  <c r="AS2556" i="23"/>
  <c r="AV2556" i="23" s="1"/>
  <c r="AI2314" i="23"/>
  <c r="AS2314" i="23"/>
  <c r="AV2314" i="23" s="1"/>
  <c r="AI2829" i="23"/>
  <c r="AS2829" i="23"/>
  <c r="AV2829" i="23" s="1"/>
  <c r="AI2433" i="23"/>
  <c r="AS2433" i="23"/>
  <c r="AV2433" i="23" s="1"/>
  <c r="AI2463" i="23"/>
  <c r="AS2463" i="23"/>
  <c r="AV2463" i="23" s="1"/>
  <c r="AI2762" i="23"/>
  <c r="AS2762" i="23"/>
  <c r="AV2762" i="23" s="1"/>
  <c r="AI3341" i="23"/>
  <c r="AS3341" i="23"/>
  <c r="AV3341" i="23" s="1"/>
  <c r="AI3305" i="23"/>
  <c r="AS3305" i="23"/>
  <c r="AV3305" i="23" s="1"/>
  <c r="AI3286" i="23"/>
  <c r="AS3286" i="23"/>
  <c r="AV3286" i="23" s="1"/>
  <c r="AI3285" i="23"/>
  <c r="AS3285" i="23"/>
  <c r="AV3285" i="23" s="1"/>
  <c r="AI3276" i="23"/>
  <c r="AS3276" i="23"/>
  <c r="AV3276" i="23" s="1"/>
  <c r="AI3151" i="23"/>
  <c r="AS3151" i="23"/>
  <c r="AV3151" i="23" s="1"/>
  <c r="AI3200" i="23"/>
  <c r="AS3200" i="23"/>
  <c r="AV3200" i="23" s="1"/>
  <c r="AI2952" i="23"/>
  <c r="AS2952" i="23"/>
  <c r="AV2952" i="23" s="1"/>
  <c r="AI3188" i="23"/>
  <c r="AS3188" i="23"/>
  <c r="AV3188" i="23" s="1"/>
  <c r="AI3358" i="23"/>
  <c r="AS3358" i="23"/>
  <c r="AV3358" i="23" s="1"/>
  <c r="AI3318" i="23"/>
  <c r="AS3318" i="23"/>
  <c r="AV3318" i="23" s="1"/>
  <c r="AI3262" i="23"/>
  <c r="AS3262" i="23"/>
  <c r="AV3262" i="23" s="1"/>
  <c r="AI3203" i="23"/>
  <c r="AS3203" i="23"/>
  <c r="AV3203" i="23" s="1"/>
  <c r="AI2907" i="23"/>
  <c r="AS2907" i="23"/>
  <c r="AV2907" i="23" s="1"/>
  <c r="AI3284" i="23"/>
  <c r="AS3284" i="23"/>
  <c r="AV3284" i="23" s="1"/>
  <c r="AI3004" i="23"/>
  <c r="AS3004" i="23"/>
  <c r="AV3004" i="23" s="1"/>
  <c r="AI2954" i="23"/>
  <c r="AS2954" i="23"/>
  <c r="AV2954" i="23" s="1"/>
  <c r="AI2920" i="23"/>
  <c r="AS2920" i="23"/>
  <c r="AV2920" i="23" s="1"/>
  <c r="AI2913" i="23"/>
  <c r="AS2913" i="23"/>
  <c r="AV2913" i="23" s="1"/>
  <c r="AI2674" i="23"/>
  <c r="AS2674" i="23"/>
  <c r="AV2674" i="23" s="1"/>
  <c r="AI2559" i="23"/>
  <c r="AS2559" i="23"/>
  <c r="AV2559" i="23" s="1"/>
  <c r="AI2336" i="23"/>
  <c r="AS2336" i="23"/>
  <c r="AV2336" i="23" s="1"/>
  <c r="AI2658" i="23"/>
  <c r="AS2658" i="23"/>
  <c r="AV2658" i="23" s="1"/>
  <c r="AI2443" i="23"/>
  <c r="AS2443" i="23"/>
  <c r="AV2443" i="23" s="1"/>
  <c r="AI2781" i="23"/>
  <c r="AS2781" i="23"/>
  <c r="AV2781" i="23" s="1"/>
  <c r="AI2450" i="23"/>
  <c r="AS2450" i="23"/>
  <c r="AV2450" i="23" s="1"/>
  <c r="AI2680" i="23"/>
  <c r="AS2680" i="23"/>
  <c r="AV2680" i="23" s="1"/>
  <c r="AI2455" i="23"/>
  <c r="AS2455" i="23"/>
  <c r="AV2455" i="23" s="1"/>
  <c r="AI2274" i="23"/>
  <c r="AS2274" i="23"/>
  <c r="AV2274" i="23" s="1"/>
  <c r="AI2239" i="23"/>
  <c r="AS2239" i="23"/>
  <c r="AV2239" i="23" s="1"/>
  <c r="AI2032" i="23"/>
  <c r="AS2032" i="23"/>
  <c r="AV2032" i="23" s="1"/>
  <c r="AI2039" i="23"/>
  <c r="AS2039" i="23"/>
  <c r="AV2039" i="23" s="1"/>
  <c r="AI2097" i="23"/>
  <c r="AS2097" i="23"/>
  <c r="AV2097" i="23" s="1"/>
  <c r="AI2432" i="23"/>
  <c r="AS2432" i="23"/>
  <c r="AV2432" i="23" s="1"/>
  <c r="AI2460" i="23"/>
  <c r="AS2460" i="23"/>
  <c r="AV2460" i="23" s="1"/>
  <c r="AI2306" i="23"/>
  <c r="AS2306" i="23"/>
  <c r="AV2306" i="23" s="1"/>
  <c r="AI2687" i="23"/>
  <c r="AS2687" i="23"/>
  <c r="AV2687" i="23" s="1"/>
  <c r="AI2564" i="23"/>
  <c r="AS2564" i="23"/>
  <c r="AV2564" i="23" s="1"/>
  <c r="AI2724" i="23"/>
  <c r="AS2724" i="23"/>
  <c r="AV2724" i="23" s="1"/>
  <c r="AI2410" i="23"/>
  <c r="AS2410" i="23"/>
  <c r="AV2410" i="23" s="1"/>
  <c r="AI2635" i="23"/>
  <c r="AS2635" i="23"/>
  <c r="AV2635" i="23" s="1"/>
  <c r="AI2387" i="23"/>
  <c r="AS2387" i="23"/>
  <c r="AV2387" i="23" s="1"/>
  <c r="AI2269" i="23"/>
  <c r="AS2269" i="23"/>
  <c r="AV2269" i="23" s="1"/>
  <c r="AI2138" i="23"/>
  <c r="AS2138" i="23"/>
  <c r="AV2138" i="23" s="1"/>
  <c r="AI2224" i="23"/>
  <c r="AS2224" i="23"/>
  <c r="AV2224" i="23" s="1"/>
  <c r="AI1901" i="23"/>
  <c r="AS1901" i="23"/>
  <c r="AV1901" i="23" s="1"/>
  <c r="AI1939" i="23"/>
  <c r="AS1939" i="23"/>
  <c r="AV1939" i="23" s="1"/>
  <c r="AI2364" i="23"/>
  <c r="AS2364" i="23"/>
  <c r="AV2364" i="23" s="1"/>
  <c r="AI2248" i="23"/>
  <c r="AS2248" i="23"/>
  <c r="AV2248" i="23" s="1"/>
  <c r="AI2202" i="23"/>
  <c r="AS2202" i="23"/>
  <c r="AV2202" i="23" s="1"/>
  <c r="AI2131" i="23"/>
  <c r="AS2131" i="23"/>
  <c r="AV2131" i="23" s="1"/>
  <c r="AI1970" i="23"/>
  <c r="AS1970" i="23"/>
  <c r="AV1970" i="23" s="1"/>
  <c r="AI1993" i="23"/>
  <c r="AS1993" i="23"/>
  <c r="AV1993" i="23" s="1"/>
  <c r="AI2165" i="23"/>
  <c r="AS2165" i="23"/>
  <c r="AV2165" i="23" s="1"/>
  <c r="AI2113" i="23"/>
  <c r="AS2113" i="23"/>
  <c r="AV2113" i="23" s="1"/>
  <c r="AI1947" i="23"/>
  <c r="AS1947" i="23"/>
  <c r="AV1947" i="23" s="1"/>
  <c r="AI2171" i="23"/>
  <c r="AS2171" i="23"/>
  <c r="AV2171" i="23" s="1"/>
  <c r="AI2169" i="23"/>
  <c r="AS2169" i="23"/>
  <c r="AV2169" i="23" s="1"/>
  <c r="AI2198" i="23"/>
  <c r="AS2198" i="23"/>
  <c r="AV2198" i="23" s="1"/>
  <c r="AI1835" i="23"/>
  <c r="AS1835" i="23"/>
  <c r="AV1835" i="23" s="1"/>
  <c r="AI2382" i="23"/>
  <c r="AS2382" i="23"/>
  <c r="AV2382" i="23" s="1"/>
  <c r="AI2265" i="23"/>
  <c r="AS2265" i="23"/>
  <c r="AV2265" i="23" s="1"/>
  <c r="AI1891" i="23"/>
  <c r="AS1891" i="23"/>
  <c r="AV1891" i="23" s="1"/>
  <c r="AI2189" i="23"/>
  <c r="AS2189" i="23"/>
  <c r="AV2189" i="23" s="1"/>
  <c r="AI2031" i="23"/>
  <c r="AS2031" i="23"/>
  <c r="AV2031" i="23" s="1"/>
  <c r="AI2021" i="23"/>
  <c r="AS2021" i="23"/>
  <c r="AV2021" i="23" s="1"/>
  <c r="AI2099" i="23"/>
  <c r="AS2099" i="23"/>
  <c r="AV2099" i="23" s="1"/>
  <c r="AI2170" i="23"/>
  <c r="AS2170" i="23"/>
  <c r="AV2170" i="23" s="1"/>
  <c r="AI1936" i="23"/>
  <c r="AS1936" i="23"/>
  <c r="AV1936" i="23" s="1"/>
  <c r="AI2141" i="23"/>
  <c r="AS2141" i="23"/>
  <c r="AV2141" i="23" s="1"/>
  <c r="AI2005" i="23"/>
  <c r="AS2005" i="23"/>
  <c r="AV2005" i="23" s="1"/>
  <c r="AI1877" i="23"/>
  <c r="AS1877" i="23"/>
  <c r="AV1877" i="23" s="1"/>
  <c r="AI1863" i="23"/>
  <c r="AS1863" i="23"/>
  <c r="AV1863" i="23" s="1"/>
  <c r="AI3254" i="23"/>
  <c r="AS3254" i="23"/>
  <c r="AV3254" i="23" s="1"/>
  <c r="AI3009" i="23"/>
  <c r="AS3009" i="23"/>
  <c r="AV3009" i="23" s="1"/>
  <c r="AI2959" i="23"/>
  <c r="AS2959" i="23"/>
  <c r="AV2959" i="23" s="1"/>
  <c r="AI3037" i="23"/>
  <c r="AS3037" i="23"/>
  <c r="AV3037" i="23" s="1"/>
  <c r="AI2853" i="23"/>
  <c r="AS2853" i="23"/>
  <c r="AV2853" i="23" s="1"/>
  <c r="AI2823" i="23"/>
  <c r="AS2823" i="23"/>
  <c r="AV2823" i="23" s="1"/>
  <c r="AI2670" i="23"/>
  <c r="AS2670" i="23"/>
  <c r="AV2670" i="23" s="1"/>
  <c r="AI2669" i="23"/>
  <c r="AS2669" i="23"/>
  <c r="AV2669" i="23" s="1"/>
  <c r="AI2572" i="23"/>
  <c r="AS2572" i="23"/>
  <c r="AV2572" i="23" s="1"/>
  <c r="AI2486" i="23"/>
  <c r="AS2486" i="23"/>
  <c r="AV2486" i="23" s="1"/>
  <c r="AI2414" i="23"/>
  <c r="AS2414" i="23"/>
  <c r="AV2414" i="23" s="1"/>
  <c r="AI2607" i="23"/>
  <c r="AS2607" i="23"/>
  <c r="AV2607" i="23" s="1"/>
  <c r="AI2511" i="23"/>
  <c r="AS2511" i="23"/>
  <c r="AV2511" i="23" s="1"/>
  <c r="AI2351" i="23"/>
  <c r="AS2351" i="23"/>
  <c r="AV2351" i="23" s="1"/>
  <c r="AI3231" i="23"/>
  <c r="AS3231" i="23"/>
  <c r="AV3231" i="23" s="1"/>
  <c r="AI2922" i="23"/>
  <c r="AS2922" i="23"/>
  <c r="AV2922" i="23" s="1"/>
  <c r="AI3190" i="23"/>
  <c r="AS3190" i="23"/>
  <c r="AV3190" i="23" s="1"/>
  <c r="AI3002" i="23"/>
  <c r="AS3002" i="23"/>
  <c r="AV3002" i="23" s="1"/>
  <c r="AI2860" i="23"/>
  <c r="AS2860" i="23"/>
  <c r="AV2860" i="23" s="1"/>
  <c r="AI2840" i="23"/>
  <c r="AS2840" i="23"/>
  <c r="AV2840" i="23" s="1"/>
  <c r="AI2763" i="23"/>
  <c r="AS2763" i="23"/>
  <c r="AV2763" i="23" s="1"/>
  <c r="AI2377" i="23"/>
  <c r="AS2377" i="23"/>
  <c r="AV2377" i="23" s="1"/>
  <c r="AI2524" i="23"/>
  <c r="AS2524" i="23"/>
  <c r="AV2524" i="23" s="1"/>
  <c r="AI2320" i="23"/>
  <c r="AS2320" i="23"/>
  <c r="AV2320" i="23" s="1"/>
  <c r="AI2728" i="23"/>
  <c r="AS2728" i="23"/>
  <c r="AV2728" i="23" s="1"/>
  <c r="AI2726" i="23"/>
  <c r="AS2726" i="23"/>
  <c r="AV2726" i="23" s="1"/>
  <c r="AI2481" i="23"/>
  <c r="AS2481" i="23"/>
  <c r="AV2481" i="23" s="1"/>
  <c r="AI2309" i="23"/>
  <c r="AS2309" i="23"/>
  <c r="AV2309" i="23" s="1"/>
  <c r="AI2752" i="23"/>
  <c r="AS2752" i="23"/>
  <c r="AV2752" i="23" s="1"/>
  <c r="AI2482" i="23"/>
  <c r="AS2482" i="23"/>
  <c r="AV2482" i="23" s="1"/>
  <c r="AI2748" i="23"/>
  <c r="AS2748" i="23"/>
  <c r="AV2748" i="23" s="1"/>
  <c r="AI2413" i="23"/>
  <c r="AS2413" i="23"/>
  <c r="AV2413" i="23" s="1"/>
  <c r="AI2656" i="23"/>
  <c r="AS2656" i="23"/>
  <c r="AV2656" i="23" s="1"/>
  <c r="AI2404" i="23"/>
  <c r="AS2404" i="23"/>
  <c r="AV2404" i="23" s="1"/>
  <c r="AI2283" i="23"/>
  <c r="AS2283" i="23"/>
  <c r="AV2283" i="23" s="1"/>
  <c r="AI2018" i="23"/>
  <c r="AS2018" i="23"/>
  <c r="AV2018" i="23" s="1"/>
  <c r="AI1894" i="23"/>
  <c r="AS1894" i="23"/>
  <c r="AV1894" i="23" s="1"/>
  <c r="AI1906" i="23"/>
  <c r="AS1906" i="23"/>
  <c r="AV1906" i="23" s="1"/>
  <c r="AI2043" i="23"/>
  <c r="AS2043" i="23"/>
  <c r="AV2043" i="23" s="1"/>
  <c r="AI2147" i="23"/>
  <c r="AS2147" i="23"/>
  <c r="AV2147" i="23" s="1"/>
  <c r="AI2206" i="23"/>
  <c r="AS2206" i="23"/>
  <c r="AV2206" i="23" s="1"/>
  <c r="AI1940" i="23"/>
  <c r="AS1940" i="23"/>
  <c r="AV1940" i="23" s="1"/>
  <c r="AI2006" i="23"/>
  <c r="AS2006" i="23"/>
  <c r="AV2006" i="23" s="1"/>
  <c r="AI2074" i="23"/>
  <c r="AS2074" i="23"/>
  <c r="AV2074" i="23" s="1"/>
  <c r="AI2157" i="23"/>
  <c r="AS2157" i="23"/>
  <c r="AV2157" i="23" s="1"/>
  <c r="AI1926" i="23"/>
  <c r="AS1926" i="23"/>
  <c r="AV1926" i="23" s="1"/>
  <c r="AI1933" i="23"/>
  <c r="AS1933" i="23"/>
  <c r="AV1933" i="23" s="1"/>
  <c r="AI2090" i="23"/>
  <c r="AS2090" i="23"/>
  <c r="AV2090" i="23" s="1"/>
  <c r="AI2146" i="23"/>
  <c r="AS2146" i="23"/>
  <c r="AV2146" i="23" s="1"/>
  <c r="AI1857" i="23"/>
  <c r="AS1857" i="23"/>
  <c r="AV1857" i="23" s="1"/>
  <c r="AI1816" i="23"/>
  <c r="AS1816" i="23"/>
  <c r="AV1816" i="23" s="1"/>
  <c r="AI1792" i="23"/>
  <c r="AS1792" i="23"/>
  <c r="AV1792" i="23" s="1"/>
  <c r="AI1745" i="23"/>
  <c r="AS1745" i="23"/>
  <c r="AV1745" i="23" s="1"/>
  <c r="AI1765" i="23"/>
  <c r="AS1765" i="23"/>
  <c r="AV1765" i="23" s="1"/>
  <c r="AI1562" i="23"/>
  <c r="AS1562" i="23"/>
  <c r="AV1562" i="23" s="1"/>
  <c r="AI1566" i="23"/>
  <c r="AS1566" i="23"/>
  <c r="AV1566" i="23" s="1"/>
  <c r="AI1548" i="23"/>
  <c r="AS1548" i="23"/>
  <c r="AV1548" i="23" s="1"/>
  <c r="AI1711" i="23"/>
  <c r="AS1711" i="23"/>
  <c r="AV1711" i="23" s="1"/>
  <c r="AI1542" i="23"/>
  <c r="AS1542" i="23"/>
  <c r="AV1542" i="23" s="1"/>
  <c r="AI1706" i="23"/>
  <c r="AS1706" i="23"/>
  <c r="AV1706" i="23" s="1"/>
  <c r="AI1464" i="23"/>
  <c r="AS1464" i="23"/>
  <c r="AV1464" i="23" s="1"/>
  <c r="AI1130" i="23"/>
  <c r="AS1130" i="23"/>
  <c r="AV1130" i="23" s="1"/>
  <c r="AI1400" i="23"/>
  <c r="AS1400" i="23"/>
  <c r="AV1400" i="23" s="1"/>
  <c r="AI1364" i="23"/>
  <c r="AS1364" i="23"/>
  <c r="AV1364" i="23" s="1"/>
  <c r="AI1227" i="23"/>
  <c r="AS1227" i="23"/>
  <c r="AV1227" i="23" s="1"/>
  <c r="AI1226" i="23"/>
  <c r="AS1226" i="23"/>
  <c r="AV1226" i="23" s="1"/>
  <c r="AI1276" i="23"/>
  <c r="AS1276" i="23"/>
  <c r="AV1276" i="23" s="1"/>
  <c r="AI1136" i="23"/>
  <c r="AS1136" i="23"/>
  <c r="AV1136" i="23" s="1"/>
  <c r="AI1308" i="23"/>
  <c r="AS1308" i="23"/>
  <c r="AV1308" i="23" s="1"/>
  <c r="AI1228" i="23"/>
  <c r="AS1228" i="23"/>
  <c r="AV1228" i="23" s="1"/>
  <c r="AI1403" i="23"/>
  <c r="AS1403" i="23"/>
  <c r="AV1403" i="23" s="1"/>
  <c r="AI1096" i="23"/>
  <c r="AS1096" i="23"/>
  <c r="AV1096" i="23" s="1"/>
  <c r="AI1041" i="23"/>
  <c r="AS1041" i="23"/>
  <c r="AV1041" i="23" s="1"/>
  <c r="AI811" i="23"/>
  <c r="AS811" i="23"/>
  <c r="AV811" i="23" s="1"/>
  <c r="AI1967" i="23"/>
  <c r="AS1967" i="23"/>
  <c r="AV1967" i="23" s="1"/>
  <c r="AI2009" i="23"/>
  <c r="AS2009" i="23"/>
  <c r="AV2009" i="23" s="1"/>
  <c r="AI1955" i="23"/>
  <c r="AS1955" i="23"/>
  <c r="AV1955" i="23" s="1"/>
  <c r="AI1930" i="23"/>
  <c r="AS1930" i="23"/>
  <c r="AV1930" i="23" s="1"/>
  <c r="AI2129" i="23"/>
  <c r="AS2129" i="23"/>
  <c r="AV2129" i="23" s="1"/>
  <c r="AI2035" i="23"/>
  <c r="AS2035" i="23"/>
  <c r="AV2035" i="23" s="1"/>
  <c r="AI2127" i="23"/>
  <c r="AS2127" i="23"/>
  <c r="AV2127" i="23" s="1"/>
  <c r="AI1836" i="23"/>
  <c r="AS1836" i="23"/>
  <c r="AV1836" i="23" s="1"/>
  <c r="AI1490" i="23"/>
  <c r="AS1490" i="23"/>
  <c r="AV1490" i="23" s="1"/>
  <c r="AI1761" i="23"/>
  <c r="AS1761" i="23"/>
  <c r="AV1761" i="23" s="1"/>
  <c r="AI1746" i="23"/>
  <c r="AS1746" i="23"/>
  <c r="AV1746" i="23" s="1"/>
  <c r="AI1738" i="23"/>
  <c r="AS1738" i="23"/>
  <c r="AV1738" i="23" s="1"/>
  <c r="AI1484" i="23"/>
  <c r="AS1484" i="23"/>
  <c r="AV1484" i="23" s="1"/>
  <c r="AI1657" i="23"/>
  <c r="AS1657" i="23"/>
  <c r="AV1657" i="23" s="1"/>
  <c r="AI1659" i="23"/>
  <c r="AS1659" i="23"/>
  <c r="AV1659" i="23" s="1"/>
  <c r="AI1675" i="23"/>
  <c r="AS1675" i="23"/>
  <c r="AV1675" i="23" s="1"/>
  <c r="AI1681" i="23"/>
  <c r="AS1681" i="23"/>
  <c r="AV1681" i="23" s="1"/>
  <c r="AI1618" i="23"/>
  <c r="AS1618" i="23"/>
  <c r="AV1618" i="23" s="1"/>
  <c r="AI1450" i="23"/>
  <c r="AS1450" i="23"/>
  <c r="AV1450" i="23" s="1"/>
  <c r="AI1074" i="23"/>
  <c r="AS1074" i="23"/>
  <c r="AV1074" i="23" s="1"/>
  <c r="AI1832" i="23"/>
  <c r="AS1832" i="23"/>
  <c r="AV1832" i="23" s="1"/>
  <c r="AI1519" i="23"/>
  <c r="AS1519" i="23"/>
  <c r="AV1519" i="23" s="1"/>
  <c r="AI1613" i="23"/>
  <c r="AS1613" i="23"/>
  <c r="AV1613" i="23" s="1"/>
  <c r="AI1521" i="23"/>
  <c r="AS1521" i="23"/>
  <c r="AV1521" i="23" s="1"/>
  <c r="AI1714" i="23"/>
  <c r="AS1714" i="23"/>
  <c r="AV1714" i="23" s="1"/>
  <c r="AI1786" i="23"/>
  <c r="AS1786" i="23"/>
  <c r="AV1786" i="23" s="1"/>
  <c r="AI1755" i="23"/>
  <c r="AS1755" i="23"/>
  <c r="AV1755" i="23" s="1"/>
  <c r="AI1791" i="23"/>
  <c r="AS1791" i="23"/>
  <c r="AV1791" i="23" s="1"/>
  <c r="AI1609" i="23"/>
  <c r="AS1609" i="23"/>
  <c r="AV1609" i="23" s="1"/>
  <c r="AI1517" i="23"/>
  <c r="AS1517" i="23"/>
  <c r="AV1517" i="23" s="1"/>
  <c r="AI1459" i="23"/>
  <c r="AS1459" i="23"/>
  <c r="AV1459" i="23" s="1"/>
  <c r="AI1430" i="23"/>
  <c r="AS1430" i="23"/>
  <c r="AV1430" i="23" s="1"/>
  <c r="AI1068" i="23"/>
  <c r="AS1068" i="23"/>
  <c r="AV1068" i="23" s="1"/>
  <c r="AI1149" i="23"/>
  <c r="AS1149" i="23"/>
  <c r="AV1149" i="23" s="1"/>
  <c r="AI1247" i="23"/>
  <c r="AS1247" i="23"/>
  <c r="AV1247" i="23" s="1"/>
  <c r="AI1157" i="23"/>
  <c r="AS1157" i="23"/>
  <c r="AV1157" i="23" s="1"/>
  <c r="AI1383" i="23"/>
  <c r="AS1383" i="23"/>
  <c r="AV1383" i="23" s="1"/>
  <c r="AI1152" i="23"/>
  <c r="AS1152" i="23"/>
  <c r="AV1152" i="23" s="1"/>
  <c r="AI1379" i="23"/>
  <c r="AS1379" i="23"/>
  <c r="AV1379" i="23" s="1"/>
  <c r="AI1167" i="23"/>
  <c r="AS1167" i="23"/>
  <c r="AV1167" i="23" s="1"/>
  <c r="AI1372" i="23"/>
  <c r="AS1372" i="23"/>
  <c r="AV1372" i="23" s="1"/>
  <c r="AI1151" i="23"/>
  <c r="AS1151" i="23"/>
  <c r="AV1151" i="23" s="1"/>
  <c r="AI1378" i="23"/>
  <c r="AS1378" i="23"/>
  <c r="AV1378" i="23" s="1"/>
  <c r="AI1001" i="23"/>
  <c r="AS1001" i="23"/>
  <c r="AV1001" i="23" s="1"/>
  <c r="AI1855" i="23"/>
  <c r="AS1855" i="23"/>
  <c r="AV1855" i="23" s="1"/>
  <c r="AI1672" i="23"/>
  <c r="AS1672" i="23"/>
  <c r="AV1672" i="23" s="1"/>
  <c r="AI1598" i="23"/>
  <c r="AS1598" i="23"/>
  <c r="AV1598" i="23" s="1"/>
  <c r="AI1762" i="23"/>
  <c r="AS1762" i="23"/>
  <c r="AV1762" i="23" s="1"/>
  <c r="AI1696" i="23"/>
  <c r="AS1696" i="23"/>
  <c r="AV1696" i="23" s="1"/>
  <c r="AI1760" i="23"/>
  <c r="AS1760" i="23"/>
  <c r="AV1760" i="23" s="1"/>
  <c r="AI1601" i="23"/>
  <c r="AS1601" i="23"/>
  <c r="AV1601" i="23" s="1"/>
  <c r="AI1789" i="23"/>
  <c r="AS1789" i="23"/>
  <c r="AV1789" i="23" s="1"/>
  <c r="AI1489" i="23"/>
  <c r="AS1489" i="23"/>
  <c r="AV1489" i="23" s="1"/>
  <c r="AI1592" i="23"/>
  <c r="AS1592" i="23"/>
  <c r="AV1592" i="23" s="1"/>
  <c r="AI1722" i="23"/>
  <c r="AS1722" i="23"/>
  <c r="AV1722" i="23" s="1"/>
  <c r="AI1436" i="23"/>
  <c r="AS1436" i="23"/>
  <c r="AV1436" i="23" s="1"/>
  <c r="AI1406" i="23"/>
  <c r="AS1406" i="23"/>
  <c r="AV1406" i="23" s="1"/>
  <c r="AI1302" i="23"/>
  <c r="AS1302" i="23"/>
  <c r="AV1302" i="23" s="1"/>
  <c r="AI1125" i="23"/>
  <c r="AS1125" i="23"/>
  <c r="AV1125" i="23" s="1"/>
  <c r="AI1156" i="23"/>
  <c r="AS1156" i="23"/>
  <c r="AV1156" i="23" s="1"/>
  <c r="AI1254" i="23"/>
  <c r="AS1254" i="23"/>
  <c r="AV1254" i="23" s="1"/>
  <c r="AI1142" i="23"/>
  <c r="AS1142" i="23"/>
  <c r="AV1142" i="23" s="1"/>
  <c r="AI1350" i="23"/>
  <c r="AS1350" i="23"/>
  <c r="AV1350" i="23" s="1"/>
  <c r="AI1386" i="23"/>
  <c r="AS1386" i="23"/>
  <c r="AV1386" i="23" s="1"/>
  <c r="AI1370" i="23"/>
  <c r="AS1370" i="23"/>
  <c r="AV1370" i="23" s="1"/>
  <c r="AI1143" i="23"/>
  <c r="AS1143" i="23"/>
  <c r="AV1143" i="23" s="1"/>
  <c r="AI1368" i="23"/>
  <c r="AS1368" i="23"/>
  <c r="AV1368" i="23" s="1"/>
  <c r="AI991" i="23"/>
  <c r="AS991" i="23"/>
  <c r="AV991" i="23" s="1"/>
  <c r="AI2379" i="23"/>
  <c r="AS2379" i="23"/>
  <c r="AV2379" i="23" s="1"/>
  <c r="AI2627" i="23"/>
  <c r="AS2627" i="23"/>
  <c r="AV2627" i="23" s="1"/>
  <c r="AI2731" i="23"/>
  <c r="AS2731" i="23"/>
  <c r="AV2731" i="23" s="1"/>
  <c r="AI2521" i="23"/>
  <c r="AS2521" i="23"/>
  <c r="AV2521" i="23" s="1"/>
  <c r="AI2789" i="23"/>
  <c r="AS2789" i="23"/>
  <c r="AV2789" i="23" s="1"/>
  <c r="AI2490" i="23"/>
  <c r="AS2490" i="23"/>
  <c r="AV2490" i="23" s="1"/>
  <c r="AI2742" i="23"/>
  <c r="AS2742" i="23"/>
  <c r="AV2742" i="23" s="1"/>
  <c r="AI2250" i="23"/>
  <c r="AS2250" i="23"/>
  <c r="AV2250" i="23" s="1"/>
  <c r="AI2136" i="23"/>
  <c r="AS2136" i="23"/>
  <c r="AV2136" i="23" s="1"/>
  <c r="AI1959" i="23"/>
  <c r="AS1959" i="23"/>
  <c r="AV1959" i="23" s="1"/>
  <c r="AI2073" i="23"/>
  <c r="AS2073" i="23"/>
  <c r="AV2073" i="23" s="1"/>
  <c r="AI1888" i="23"/>
  <c r="AS1888" i="23"/>
  <c r="AV1888" i="23" s="1"/>
  <c r="AI1907" i="23"/>
  <c r="AS1907" i="23"/>
  <c r="AV1907" i="23" s="1"/>
  <c r="AI1996" i="23"/>
  <c r="AS1996" i="23"/>
  <c r="AV1996" i="23" s="1"/>
  <c r="AI2152" i="23"/>
  <c r="AS2152" i="23"/>
  <c r="AV2152" i="23" s="1"/>
  <c r="AI2083" i="23"/>
  <c r="AS2083" i="23"/>
  <c r="AV2083" i="23" s="1"/>
  <c r="AI2166" i="23"/>
  <c r="AS2166" i="23"/>
  <c r="AV2166" i="23" s="1"/>
  <c r="AI2109" i="23"/>
  <c r="AS2109" i="23"/>
  <c r="AV2109" i="23" s="1"/>
  <c r="AI1885" i="23"/>
  <c r="AS1885" i="23"/>
  <c r="AV1885" i="23" s="1"/>
  <c r="AI1871" i="23"/>
  <c r="AS1871" i="23"/>
  <c r="AV1871" i="23" s="1"/>
  <c r="AI1830" i="23"/>
  <c r="AS1830" i="23"/>
  <c r="AV1830" i="23" s="1"/>
  <c r="AI1488" i="23"/>
  <c r="AS1488" i="23"/>
  <c r="AV1488" i="23" s="1"/>
  <c r="AI1683" i="23"/>
  <c r="AS1683" i="23"/>
  <c r="AV1683" i="23" s="1"/>
  <c r="AI1503" i="23"/>
  <c r="AS1503" i="23"/>
  <c r="AV1503" i="23" s="1"/>
  <c r="AI1643" i="23"/>
  <c r="AS1643" i="23"/>
  <c r="AV1643" i="23" s="1"/>
  <c r="AI1725" i="23"/>
  <c r="AS1725" i="23"/>
  <c r="AV1725" i="23" s="1"/>
  <c r="AI1754" i="23"/>
  <c r="AS1754" i="23"/>
  <c r="AV1754" i="23" s="1"/>
  <c r="AI1625" i="23"/>
  <c r="AS1625" i="23"/>
  <c r="AV1625" i="23" s="1"/>
  <c r="AI1590" i="23"/>
  <c r="AS1590" i="23"/>
  <c r="AV1590" i="23" s="1"/>
  <c r="AI1708" i="23"/>
  <c r="AS1708" i="23"/>
  <c r="AV1708" i="23" s="1"/>
  <c r="AI1627" i="23"/>
  <c r="AS1627" i="23"/>
  <c r="AV1627" i="23" s="1"/>
  <c r="AI1429" i="23"/>
  <c r="AS1429" i="23"/>
  <c r="AV1429" i="23" s="1"/>
  <c r="AI1139" i="23"/>
  <c r="AS1139" i="23"/>
  <c r="AV1139" i="23" s="1"/>
  <c r="AI1273" i="23"/>
  <c r="AS1273" i="23"/>
  <c r="AV1273" i="23" s="1"/>
  <c r="AI1361" i="23"/>
  <c r="AS1361" i="23"/>
  <c r="AV1361" i="23" s="1"/>
  <c r="AI1101" i="23"/>
  <c r="AS1101" i="23"/>
  <c r="AV1101" i="23" s="1"/>
  <c r="AI865" i="23"/>
  <c r="AS865" i="23"/>
  <c r="AV865" i="23" s="1"/>
  <c r="AI745" i="23"/>
  <c r="AS745" i="23"/>
  <c r="AV745" i="23" s="1"/>
  <c r="AI773" i="23"/>
  <c r="AS773" i="23"/>
  <c r="AV773" i="23" s="1"/>
  <c r="AI924" i="23"/>
  <c r="AS924" i="23"/>
  <c r="AV924" i="23" s="1"/>
  <c r="AI756" i="23"/>
  <c r="AS756" i="23"/>
  <c r="AV756" i="23" s="1"/>
  <c r="AI911" i="23"/>
  <c r="AS911" i="23"/>
  <c r="AV911" i="23" s="1"/>
  <c r="AI715" i="23"/>
  <c r="AS715" i="23"/>
  <c r="AV715" i="23" s="1"/>
  <c r="AI410" i="23"/>
  <c r="AS410" i="23"/>
  <c r="AV410" i="23" s="1"/>
  <c r="AI661" i="23"/>
  <c r="AS661" i="23"/>
  <c r="AV661" i="23" s="1"/>
  <c r="AI490" i="23"/>
  <c r="AS490" i="23"/>
  <c r="AV490" i="23" s="1"/>
  <c r="AI560" i="23"/>
  <c r="AS560" i="23"/>
  <c r="AV560" i="23" s="1"/>
  <c r="AI574" i="23"/>
  <c r="AS574" i="23"/>
  <c r="AV574" i="23" s="1"/>
  <c r="AI626" i="23"/>
  <c r="AS626" i="23"/>
  <c r="AV626" i="23" s="1"/>
  <c r="AI412" i="23"/>
  <c r="AS412" i="23"/>
  <c r="AV412" i="23" s="1"/>
  <c r="AI515" i="23"/>
  <c r="AS515" i="23"/>
  <c r="AV515" i="23" s="1"/>
  <c r="AI389" i="23"/>
  <c r="AS389" i="23"/>
  <c r="AV389" i="23" s="1"/>
  <c r="AI288" i="23"/>
  <c r="AS288" i="23"/>
  <c r="AV288" i="23" s="1"/>
  <c r="AI286" i="23"/>
  <c r="AS286" i="23"/>
  <c r="AV286" i="23" s="1"/>
  <c r="AI325" i="23"/>
  <c r="AS325" i="23"/>
  <c r="AV325" i="23" s="1"/>
  <c r="AI1393" i="23"/>
  <c r="AS1393" i="23"/>
  <c r="AV1393" i="23" s="1"/>
  <c r="AI1269" i="23"/>
  <c r="AS1269" i="23"/>
  <c r="AV1269" i="23" s="1"/>
  <c r="AI1359" i="23"/>
  <c r="AS1359" i="23"/>
  <c r="AV1359" i="23" s="1"/>
  <c r="AI1059" i="23"/>
  <c r="AS1059" i="23"/>
  <c r="AV1059" i="23" s="1"/>
  <c r="AI1272" i="23"/>
  <c r="AS1272" i="23"/>
  <c r="AV1272" i="23" s="1"/>
  <c r="AI1078" i="23"/>
  <c r="AS1078" i="23"/>
  <c r="AV1078" i="23" s="1"/>
  <c r="AI1433" i="23"/>
  <c r="AS1433" i="23"/>
  <c r="AV1433" i="23" s="1"/>
  <c r="AI1137" i="23"/>
  <c r="AS1137" i="23"/>
  <c r="AV1137" i="23" s="1"/>
  <c r="AI1181" i="23"/>
  <c r="AS1181" i="23"/>
  <c r="AV1181" i="23" s="1"/>
  <c r="AI1367" i="23"/>
  <c r="AS1367" i="23"/>
  <c r="AV1367" i="23" s="1"/>
  <c r="AI992" i="23"/>
  <c r="AS992" i="23"/>
  <c r="AV992" i="23" s="1"/>
  <c r="AI919" i="23"/>
  <c r="AS919" i="23"/>
  <c r="AV919" i="23" s="1"/>
  <c r="AI891" i="23"/>
  <c r="AS891" i="23"/>
  <c r="AV891" i="23" s="1"/>
  <c r="AI963" i="23"/>
  <c r="AS963" i="23"/>
  <c r="AV963" i="23" s="1"/>
  <c r="AI740" i="23"/>
  <c r="AS740" i="23"/>
  <c r="AV740" i="23" s="1"/>
  <c r="AI954" i="23"/>
  <c r="AS954" i="23"/>
  <c r="AV954" i="23" s="1"/>
  <c r="AI780" i="23"/>
  <c r="AS780" i="23"/>
  <c r="AV780" i="23" s="1"/>
  <c r="AI951" i="23"/>
  <c r="AS951" i="23"/>
  <c r="AV951" i="23" s="1"/>
  <c r="AI714" i="23"/>
  <c r="AS714" i="23"/>
  <c r="AV714" i="23" s="1"/>
  <c r="AI889" i="23"/>
  <c r="AS889" i="23"/>
  <c r="AV889" i="23" s="1"/>
  <c r="AI967" i="23"/>
  <c r="AS967" i="23"/>
  <c r="AV967" i="23" s="1"/>
  <c r="AI797" i="23"/>
  <c r="AS797" i="23"/>
  <c r="AV797" i="23" s="1"/>
  <c r="AI794" i="23"/>
  <c r="AS794" i="23"/>
  <c r="AV794" i="23" s="1"/>
  <c r="AI764" i="23"/>
  <c r="AS764" i="23"/>
  <c r="AV764" i="23" s="1"/>
  <c r="AI936" i="23"/>
  <c r="AS936" i="23"/>
  <c r="AV936" i="23" s="1"/>
  <c r="AI718" i="23"/>
  <c r="AS718" i="23"/>
  <c r="AV718" i="23" s="1"/>
  <c r="AI675" i="23"/>
  <c r="AS675" i="23"/>
  <c r="AV675" i="23" s="1"/>
  <c r="AI453" i="23"/>
  <c r="AS453" i="23"/>
  <c r="AV453" i="23" s="1"/>
  <c r="AI505" i="23"/>
  <c r="AS505" i="23"/>
  <c r="AV505" i="23" s="1"/>
  <c r="AI396" i="23"/>
  <c r="AS396" i="23"/>
  <c r="AV396" i="23" s="1"/>
  <c r="AI583" i="23"/>
  <c r="AS583" i="23"/>
  <c r="AV583" i="23" s="1"/>
  <c r="AI555" i="23"/>
  <c r="AS555" i="23"/>
  <c r="AV555" i="23" s="1"/>
  <c r="AI557" i="23"/>
  <c r="AS557" i="23"/>
  <c r="AV557" i="23" s="1"/>
  <c r="AI457" i="23"/>
  <c r="AS457" i="23"/>
  <c r="AV457" i="23" s="1"/>
  <c r="AI772" i="23"/>
  <c r="AS772" i="23"/>
  <c r="AV772" i="23" s="1"/>
  <c r="AI857" i="23"/>
  <c r="AS857" i="23"/>
  <c r="AV857" i="23" s="1"/>
  <c r="AI896" i="23"/>
  <c r="AS896" i="23"/>
  <c r="AV896" i="23" s="1"/>
  <c r="AI916" i="23"/>
  <c r="AS916" i="23"/>
  <c r="AV916" i="23" s="1"/>
  <c r="AI852" i="23"/>
  <c r="AS852" i="23"/>
  <c r="AV852" i="23" s="1"/>
  <c r="AI817" i="23"/>
  <c r="AS817" i="23"/>
  <c r="AV817" i="23" s="1"/>
  <c r="AI838" i="23"/>
  <c r="AS838" i="23"/>
  <c r="AV838" i="23" s="1"/>
  <c r="AI697" i="23"/>
  <c r="AS697" i="23"/>
  <c r="AV697" i="23" s="1"/>
  <c r="AI474" i="23"/>
  <c r="AS474" i="23"/>
  <c r="AV474" i="23" s="1"/>
  <c r="AI580" i="23"/>
  <c r="AS580" i="23"/>
  <c r="AV580" i="23" s="1"/>
  <c r="AI435" i="23"/>
  <c r="AS435" i="23"/>
  <c r="AV435" i="23" s="1"/>
  <c r="AI594" i="23"/>
  <c r="AS594" i="23"/>
  <c r="AV594" i="23" s="1"/>
  <c r="AI477" i="23"/>
  <c r="AS477" i="23"/>
  <c r="AV477" i="23" s="1"/>
  <c r="AI584" i="23"/>
  <c r="AS584" i="23"/>
  <c r="AV584" i="23" s="1"/>
  <c r="AI618" i="23"/>
  <c r="AS618" i="23"/>
  <c r="AV618" i="23" s="1"/>
  <c r="AI411" i="23"/>
  <c r="AS411" i="23"/>
  <c r="AV411" i="23" s="1"/>
  <c r="AI362" i="23"/>
  <c r="AS362" i="23"/>
  <c r="AV362" i="23" s="1"/>
  <c r="AI311" i="23"/>
  <c r="AS311" i="23"/>
  <c r="AV311" i="23" s="1"/>
  <c r="AI341" i="23"/>
  <c r="AS341" i="23"/>
  <c r="AV341" i="23" s="1"/>
  <c r="AI1972" i="23"/>
  <c r="AS1972" i="23"/>
  <c r="AV1972" i="23" s="1"/>
  <c r="AI2055" i="23"/>
  <c r="AS2055" i="23"/>
  <c r="AV2055" i="23" s="1"/>
  <c r="AI1854" i="23"/>
  <c r="AS1854" i="23"/>
  <c r="AV1854" i="23" s="1"/>
  <c r="AI1701" i="23"/>
  <c r="AS1701" i="23"/>
  <c r="AV1701" i="23" s="1"/>
  <c r="AI1703" i="23"/>
  <c r="AS1703" i="23"/>
  <c r="AV1703" i="23" s="1"/>
  <c r="AI1617" i="23"/>
  <c r="AS1617" i="23"/>
  <c r="AV1617" i="23" s="1"/>
  <c r="AI1771" i="23"/>
  <c r="AS1771" i="23"/>
  <c r="AV1771" i="23" s="1"/>
  <c r="AI1510" i="23"/>
  <c r="AS1510" i="23"/>
  <c r="AV1510" i="23" s="1"/>
  <c r="AI1779" i="23"/>
  <c r="AS1779" i="23"/>
  <c r="AV1779" i="23" s="1"/>
  <c r="AI1770" i="23"/>
  <c r="AS1770" i="23"/>
  <c r="AV1770" i="23" s="1"/>
  <c r="AI1649" i="23"/>
  <c r="AS1649" i="23"/>
  <c r="AV1649" i="23" s="1"/>
  <c r="AI1810" i="23"/>
  <c r="AS1810" i="23"/>
  <c r="AV1810" i="23" s="1"/>
  <c r="AI1569" i="23"/>
  <c r="AS1569" i="23"/>
  <c r="AV1569" i="23" s="1"/>
  <c r="AI320" i="23"/>
  <c r="AS320" i="23"/>
  <c r="AV320" i="23" s="1"/>
  <c r="AI1318" i="23"/>
  <c r="AS1318" i="23"/>
  <c r="AV1318" i="23" s="1"/>
  <c r="AI1355" i="23"/>
  <c r="AS1355" i="23"/>
  <c r="AV1355" i="23" s="1"/>
  <c r="AI1080" i="23"/>
  <c r="AS1080" i="23"/>
  <c r="AV1080" i="23" s="1"/>
  <c r="AI1260" i="23"/>
  <c r="AS1260" i="23"/>
  <c r="AV1260" i="23" s="1"/>
  <c r="AI1047" i="23"/>
  <c r="AS1047" i="23"/>
  <c r="AV1047" i="23" s="1"/>
  <c r="AI1292" i="23"/>
  <c r="AS1292" i="23"/>
  <c r="AV1292" i="23" s="1"/>
  <c r="AI1371" i="23"/>
  <c r="AS1371" i="23"/>
  <c r="AV1371" i="23" s="1"/>
  <c r="AI1304" i="23"/>
  <c r="AS1304" i="23"/>
  <c r="AV1304" i="23" s="1"/>
  <c r="AI1410" i="23"/>
  <c r="AS1410" i="23"/>
  <c r="AV1410" i="23" s="1"/>
  <c r="AI1224" i="23"/>
  <c r="AS1224" i="23"/>
  <c r="AV1224" i="23" s="1"/>
  <c r="AI1284" i="23"/>
  <c r="AS1284" i="23"/>
  <c r="AV1284" i="23" s="1"/>
  <c r="AI1011" i="23"/>
  <c r="AS1011" i="23"/>
  <c r="AV1011" i="23" s="1"/>
  <c r="AI798" i="23"/>
  <c r="AS798" i="23"/>
  <c r="AV798" i="23" s="1"/>
  <c r="AI805" i="23"/>
  <c r="AS805" i="23"/>
  <c r="AV805" i="23" s="1"/>
  <c r="AI946" i="23"/>
  <c r="AS946" i="23"/>
  <c r="AV946" i="23" s="1"/>
  <c r="AI1275" i="23"/>
  <c r="AS1275" i="23"/>
  <c r="AV1275" i="23" s="1"/>
  <c r="AI1346" i="23"/>
  <c r="AS1346" i="23"/>
  <c r="AV1346" i="23" s="1"/>
  <c r="AI1384" i="23"/>
  <c r="AS1384" i="23"/>
  <c r="AV1384" i="23" s="1"/>
  <c r="AI1293" i="23"/>
  <c r="AS1293" i="23"/>
  <c r="AV1293" i="23" s="1"/>
  <c r="AI1402" i="23"/>
  <c r="AS1402" i="23"/>
  <c r="AV1402" i="23" s="1"/>
  <c r="AI1200" i="23"/>
  <c r="AS1200" i="23"/>
  <c r="AV1200" i="23" s="1"/>
  <c r="AI1311" i="23"/>
  <c r="AS1311" i="23"/>
  <c r="AV1311" i="23" s="1"/>
  <c r="AI1008" i="23"/>
  <c r="AS1008" i="23"/>
  <c r="AV1008" i="23" s="1"/>
  <c r="AI845" i="23"/>
  <c r="AS845" i="23"/>
  <c r="AV845" i="23" s="1"/>
  <c r="AI930" i="23"/>
  <c r="AS930" i="23"/>
  <c r="AV930" i="23" s="1"/>
  <c r="AI966" i="23"/>
  <c r="AS966" i="23"/>
  <c r="AV966" i="23" s="1"/>
  <c r="AI779" i="23"/>
  <c r="AS779" i="23"/>
  <c r="AV779" i="23" s="1"/>
  <c r="AI784" i="23"/>
  <c r="AS784" i="23"/>
  <c r="AV784" i="23" s="1"/>
  <c r="AI757" i="23"/>
  <c r="AS757" i="23"/>
  <c r="AV757" i="23" s="1"/>
  <c r="AI912" i="23"/>
  <c r="AS912" i="23"/>
  <c r="AV912" i="23" s="1"/>
  <c r="AI719" i="23"/>
  <c r="AS719" i="23"/>
  <c r="AV719" i="23" s="1"/>
  <c r="AI416" i="23"/>
  <c r="AS416" i="23"/>
  <c r="AV416" i="23" s="1"/>
  <c r="AI664" i="23"/>
  <c r="AS664" i="23"/>
  <c r="AV664" i="23" s="1"/>
  <c r="AI495" i="23"/>
  <c r="AS495" i="23"/>
  <c r="AV495" i="23" s="1"/>
  <c r="AI648" i="23"/>
  <c r="AS648" i="23"/>
  <c r="AV648" i="23" s="1"/>
  <c r="AI578" i="23"/>
  <c r="AS578" i="23"/>
  <c r="AV578" i="23" s="1"/>
  <c r="AI613" i="23"/>
  <c r="AS613" i="23"/>
  <c r="AV613" i="23" s="1"/>
  <c r="AI635" i="23"/>
  <c r="AS635" i="23"/>
  <c r="AV635" i="23" s="1"/>
  <c r="AI516" i="23"/>
  <c r="AS516" i="23"/>
  <c r="AV516" i="23" s="1"/>
  <c r="AI547" i="23"/>
  <c r="AS547" i="23"/>
  <c r="AV547" i="23" s="1"/>
  <c r="AI369" i="23"/>
  <c r="AS369" i="23"/>
  <c r="AV369" i="23" s="1"/>
  <c r="AI330" i="23"/>
  <c r="AS330" i="23"/>
  <c r="AV330" i="23" s="1"/>
  <c r="AI253" i="23"/>
  <c r="AS253" i="23"/>
  <c r="AV253" i="23" s="1"/>
  <c r="AI239" i="23"/>
  <c r="AS239" i="23"/>
  <c r="AV239" i="23" s="1"/>
  <c r="AI206" i="23"/>
  <c r="AS206" i="23"/>
  <c r="AV206" i="23" s="1"/>
  <c r="AI143" i="23"/>
  <c r="AS143" i="23"/>
  <c r="AV143" i="23" s="1"/>
  <c r="AI59" i="23"/>
  <c r="AS59" i="23"/>
  <c r="AV59" i="23" s="1"/>
  <c r="AI107" i="23"/>
  <c r="AS107" i="23"/>
  <c r="AV107" i="23" s="1"/>
  <c r="AI69" i="23"/>
  <c r="AS69" i="23"/>
  <c r="AV69" i="23" s="1"/>
  <c r="AI13" i="23"/>
  <c r="AS13" i="23"/>
  <c r="AV13" i="23" s="1"/>
  <c r="AI128" i="23"/>
  <c r="AS128" i="23"/>
  <c r="AV128" i="23" s="1"/>
  <c r="AI125" i="23"/>
  <c r="AS125" i="23"/>
  <c r="AV125" i="23" s="1"/>
  <c r="AI144" i="23"/>
  <c r="AS144" i="23"/>
  <c r="AV144" i="23" s="1"/>
  <c r="AI126" i="23"/>
  <c r="AS126" i="23"/>
  <c r="AV126" i="23" s="1"/>
  <c r="AI159" i="23"/>
  <c r="AS159" i="23"/>
  <c r="AV159" i="23" s="1"/>
  <c r="AI190" i="23"/>
  <c r="AS190" i="23"/>
  <c r="AV190" i="23" s="1"/>
  <c r="AI7" i="23"/>
  <c r="AS7" i="23"/>
  <c r="AV7" i="23" s="1"/>
  <c r="AI549" i="23"/>
  <c r="AS549" i="23"/>
  <c r="AV549" i="23" s="1"/>
  <c r="AI678" i="23"/>
  <c r="AS678" i="23"/>
  <c r="AV678" i="23" s="1"/>
  <c r="AI510" i="23"/>
  <c r="AS510" i="23"/>
  <c r="AV510" i="23" s="1"/>
  <c r="AI399" i="23"/>
  <c r="AS399" i="23"/>
  <c r="AV399" i="23" s="1"/>
  <c r="AI585" i="23"/>
  <c r="AS585" i="23"/>
  <c r="AV585" i="23" s="1"/>
  <c r="AI620" i="23"/>
  <c r="AS620" i="23"/>
  <c r="AV620" i="23" s="1"/>
  <c r="AI482" i="23"/>
  <c r="AS482" i="23"/>
  <c r="AV482" i="23" s="1"/>
  <c r="AI536" i="23"/>
  <c r="AS536" i="23"/>
  <c r="AV536" i="23" s="1"/>
  <c r="AI596" i="23"/>
  <c r="AS596" i="23"/>
  <c r="AV596" i="23" s="1"/>
  <c r="AI361" i="23"/>
  <c r="AS361" i="23"/>
  <c r="AV361" i="23" s="1"/>
  <c r="AI269" i="23"/>
  <c r="AS269" i="23"/>
  <c r="AV269" i="23" s="1"/>
  <c r="AI296" i="23"/>
  <c r="AS296" i="23"/>
  <c r="AV296" i="23" s="1"/>
  <c r="AI244" i="23"/>
  <c r="AS244" i="23"/>
  <c r="AV244" i="23" s="1"/>
  <c r="AI209" i="23"/>
  <c r="AS209" i="23"/>
  <c r="AV209" i="23" s="1"/>
  <c r="AI78" i="23"/>
  <c r="AS78" i="23"/>
  <c r="AV78" i="23" s="1"/>
  <c r="AI121" i="23"/>
  <c r="AS121" i="23"/>
  <c r="AV121" i="23" s="1"/>
  <c r="AI80" i="23"/>
  <c r="AS80" i="23"/>
  <c r="AV80" i="23" s="1"/>
  <c r="AI151" i="23"/>
  <c r="AS151" i="23"/>
  <c r="AV151" i="23" s="1"/>
  <c r="AI77" i="23"/>
  <c r="AS77" i="23"/>
  <c r="AV77" i="23" s="1"/>
  <c r="AI382" i="23"/>
  <c r="AS382" i="23"/>
  <c r="AV382" i="23" s="1"/>
  <c r="AI321" i="23"/>
  <c r="AS321" i="23"/>
  <c r="AV321" i="23" s="1"/>
  <c r="AI264" i="23"/>
  <c r="AS264" i="23"/>
  <c r="AV264" i="23" s="1"/>
  <c r="AI305" i="23"/>
  <c r="AS305" i="23"/>
  <c r="AV305" i="23" s="1"/>
  <c r="AI235" i="23"/>
  <c r="AS235" i="23"/>
  <c r="AV235" i="23" s="1"/>
  <c r="AI64" i="23"/>
  <c r="AS64" i="23"/>
  <c r="AV64" i="23" s="1"/>
  <c r="AI118" i="23"/>
  <c r="AS118" i="23"/>
  <c r="AV118" i="23" s="1"/>
  <c r="AI213" i="23"/>
  <c r="AS213" i="23"/>
  <c r="AV213" i="23" s="1"/>
  <c r="AI50" i="23"/>
  <c r="AS50" i="23"/>
  <c r="AV50" i="23" s="1"/>
  <c r="AI177" i="23"/>
  <c r="AS177" i="23"/>
  <c r="AV177" i="23" s="1"/>
  <c r="AI232" i="23"/>
  <c r="AS232" i="23"/>
  <c r="AV232" i="23" s="1"/>
  <c r="AI110" i="23"/>
  <c r="AS110" i="23"/>
  <c r="AV110" i="23" s="1"/>
  <c r="AI119" i="23"/>
  <c r="AS119" i="23"/>
  <c r="AV119" i="23" s="1"/>
  <c r="AI22" i="23"/>
  <c r="AS22" i="23"/>
  <c r="AV22" i="23" s="1"/>
  <c r="AI114" i="23"/>
  <c r="AS114" i="23"/>
  <c r="AV114" i="23" s="1"/>
  <c r="AI175" i="23"/>
  <c r="AS175" i="23"/>
  <c r="AV175" i="23" s="1"/>
  <c r="AI12" i="23"/>
  <c r="AS12" i="23"/>
  <c r="AV12" i="23" s="1"/>
  <c r="AI823" i="23"/>
  <c r="AS823" i="23"/>
  <c r="AV823" i="23" s="1"/>
  <c r="AI956" i="23"/>
  <c r="AS956" i="23"/>
  <c r="AV956" i="23" s="1"/>
  <c r="AI944" i="23"/>
  <c r="AS944" i="23"/>
  <c r="AV944" i="23" s="1"/>
  <c r="AI979" i="23"/>
  <c r="AS979" i="23"/>
  <c r="AV979" i="23" s="1"/>
  <c r="AI734" i="23"/>
  <c r="AS734" i="23"/>
  <c r="AV734" i="23" s="1"/>
  <c r="AI682" i="23"/>
  <c r="AS682" i="23"/>
  <c r="AV682" i="23" s="1"/>
  <c r="AI528" i="23"/>
  <c r="AS528" i="23"/>
  <c r="AV528" i="23" s="1"/>
  <c r="AI387" i="23"/>
  <c r="AS387" i="23"/>
  <c r="AV387" i="23" s="1"/>
  <c r="AI403" i="23"/>
  <c r="AS403" i="23"/>
  <c r="AV403" i="23" s="1"/>
  <c r="AI438" i="23"/>
  <c r="AS438" i="23"/>
  <c r="AV438" i="23" s="1"/>
  <c r="AI517" i="23"/>
  <c r="AS517" i="23"/>
  <c r="AV517" i="23" s="1"/>
  <c r="AI433" i="23"/>
  <c r="AS433" i="23"/>
  <c r="AV433" i="23" s="1"/>
  <c r="AI558" i="23"/>
  <c r="AS558" i="23"/>
  <c r="AV558" i="23" s="1"/>
  <c r="AI503" i="23"/>
  <c r="AS503" i="23"/>
  <c r="AV503" i="23" s="1"/>
  <c r="AI375" i="23"/>
  <c r="AS375" i="23"/>
  <c r="AV375" i="23" s="1"/>
  <c r="AI257" i="23"/>
  <c r="AS257" i="23"/>
  <c r="AV257" i="23" s="1"/>
  <c r="AI259" i="23"/>
  <c r="AS259" i="23"/>
  <c r="AV259" i="23" s="1"/>
  <c r="AI246" i="23"/>
  <c r="AS246" i="23"/>
  <c r="AV246" i="23" s="1"/>
  <c r="AI74" i="23"/>
  <c r="AS74" i="23"/>
  <c r="AV74" i="23" s="1"/>
  <c r="AI55" i="23"/>
  <c r="AS55" i="23"/>
  <c r="AV55" i="23" s="1"/>
  <c r="AI135" i="23"/>
  <c r="AS135" i="23"/>
  <c r="AV135" i="23" s="1"/>
  <c r="AI75" i="23"/>
  <c r="AS75" i="23"/>
  <c r="AV75" i="23" s="1"/>
  <c r="AI112" i="23"/>
  <c r="AS112" i="23"/>
  <c r="AV112" i="23" s="1"/>
  <c r="AI1466" i="23"/>
  <c r="AS1466" i="23"/>
  <c r="AV1466" i="23" s="1"/>
  <c r="AI1522" i="23"/>
  <c r="AS1522" i="23"/>
  <c r="AV1522" i="23" s="1"/>
  <c r="AI1580" i="23"/>
  <c r="AS1580" i="23"/>
  <c r="AV1580" i="23" s="1"/>
  <c r="AI1524" i="23"/>
  <c r="AS1524" i="23"/>
  <c r="AV1524" i="23" s="1"/>
  <c r="AI1608" i="23"/>
  <c r="AS1608" i="23"/>
  <c r="AV1608" i="23" s="1"/>
  <c r="AI1443" i="23"/>
  <c r="AS1443" i="23"/>
  <c r="AV1443" i="23" s="1"/>
  <c r="AI1060" i="23"/>
  <c r="AS1060" i="23"/>
  <c r="AV1060" i="23" s="1"/>
  <c r="AI1231" i="23"/>
  <c r="AS1231" i="23"/>
  <c r="AV1231" i="23" s="1"/>
  <c r="AI1405" i="23"/>
  <c r="AS1405" i="23"/>
  <c r="AV1405" i="23" s="1"/>
  <c r="AI1320" i="23"/>
  <c r="AS1320" i="23"/>
  <c r="AV1320" i="23" s="1"/>
  <c r="AI1051" i="23"/>
  <c r="AS1051" i="23"/>
  <c r="AV1051" i="23" s="1"/>
  <c r="AI1185" i="23"/>
  <c r="AS1185" i="23"/>
  <c r="AV1185" i="23" s="1"/>
  <c r="AI1072" i="23"/>
  <c r="AS1072" i="23"/>
  <c r="AV1072" i="23" s="1"/>
  <c r="AI1232" i="23"/>
  <c r="AS1232" i="23"/>
  <c r="AV1232" i="23" s="1"/>
  <c r="AI1422" i="23"/>
  <c r="AS1422" i="23"/>
  <c r="AV1422" i="23" s="1"/>
  <c r="AI1348" i="23"/>
  <c r="AS1348" i="23"/>
  <c r="AV1348" i="23" s="1"/>
  <c r="AI1305" i="23"/>
  <c r="AS1305" i="23"/>
  <c r="AV1305" i="23" s="1"/>
  <c r="AI1019" i="23"/>
  <c r="AS1019" i="23"/>
  <c r="AV1019" i="23" s="1"/>
  <c r="AI769" i="23"/>
  <c r="AS769" i="23"/>
  <c r="AV769" i="23" s="1"/>
  <c r="AI1827" i="23"/>
  <c r="AS1827" i="23"/>
  <c r="AV1827" i="23" s="1"/>
  <c r="AI1468" i="23"/>
  <c r="AS1468" i="23"/>
  <c r="AV1468" i="23" s="1"/>
  <c r="AI1628" i="23"/>
  <c r="AS1628" i="23"/>
  <c r="AV1628" i="23" s="1"/>
  <c r="AI1475" i="23"/>
  <c r="AS1475" i="23"/>
  <c r="AV1475" i="23" s="1"/>
  <c r="AI1511" i="23"/>
  <c r="AS1511" i="23"/>
  <c r="AV1511" i="23" s="1"/>
  <c r="AI1492" i="23"/>
  <c r="AS1492" i="23"/>
  <c r="AV1492" i="23" s="1"/>
  <c r="AI1512" i="23"/>
  <c r="AS1512" i="23"/>
  <c r="AV1512" i="23" s="1"/>
  <c r="AI1753" i="23"/>
  <c r="AS1753" i="23"/>
  <c r="AV1753" i="23" s="1"/>
  <c r="AI1515" i="23"/>
  <c r="AS1515" i="23"/>
  <c r="AV1515" i="23" s="1"/>
  <c r="AI1655" i="23"/>
  <c r="AS1655" i="23"/>
  <c r="AV1655" i="23" s="1"/>
  <c r="AI1454" i="23"/>
  <c r="AS1454" i="23"/>
  <c r="AV1454" i="23" s="1"/>
  <c r="AI1218" i="23"/>
  <c r="AS1218" i="23"/>
  <c r="AV1218" i="23" s="1"/>
  <c r="AI1183" i="23"/>
  <c r="AS1183" i="23"/>
  <c r="AV1183" i="23" s="1"/>
  <c r="AI1091" i="23"/>
  <c r="AS1091" i="23"/>
  <c r="AV1091" i="23" s="1"/>
  <c r="AI1205" i="23"/>
  <c r="AS1205" i="23"/>
  <c r="AV1205" i="23" s="1"/>
  <c r="AI1083" i="23"/>
  <c r="AS1083" i="23"/>
  <c r="AV1083" i="23" s="1"/>
  <c r="AI1340" i="23"/>
  <c r="AS1340" i="23"/>
  <c r="AV1340" i="23" s="1"/>
  <c r="AI1129" i="23"/>
  <c r="AS1129" i="23"/>
  <c r="AV1129" i="23" s="1"/>
  <c r="AI1114" i="23"/>
  <c r="AS1114" i="23"/>
  <c r="AV1114" i="23" s="1"/>
  <c r="AI1173" i="23"/>
  <c r="AS1173" i="23"/>
  <c r="AV1173" i="23" s="1"/>
  <c r="AI1313" i="23"/>
  <c r="AS1313" i="23"/>
  <c r="AV1313" i="23" s="1"/>
  <c r="AI1069" i="23"/>
  <c r="AS1069" i="23"/>
  <c r="AV1069" i="23" s="1"/>
  <c r="AI1239" i="23"/>
  <c r="AS1239" i="23"/>
  <c r="AV1239" i="23" s="1"/>
  <c r="AI907" i="23"/>
  <c r="AS907" i="23"/>
  <c r="AV907" i="23" s="1"/>
  <c r="AI2784" i="23"/>
  <c r="AS2784" i="23"/>
  <c r="AV2784" i="23" s="1"/>
  <c r="AI2546" i="23"/>
  <c r="AS2546" i="23"/>
  <c r="AV2546" i="23" s="1"/>
  <c r="AI2505" i="23"/>
  <c r="AS2505" i="23"/>
  <c r="AV2505" i="23" s="1"/>
  <c r="AI2458" i="23"/>
  <c r="AS2458" i="23"/>
  <c r="AV2458" i="23" s="1"/>
  <c r="AI2715" i="23"/>
  <c r="AS2715" i="23"/>
  <c r="AV2715" i="23" s="1"/>
  <c r="AI2457" i="23"/>
  <c r="AS2457" i="23"/>
  <c r="AV2457" i="23" s="1"/>
  <c r="AI2282" i="23"/>
  <c r="AS2282" i="23"/>
  <c r="AV2282" i="23" s="1"/>
  <c r="AI2232" i="23"/>
  <c r="AS2232" i="23"/>
  <c r="AV2232" i="23" s="1"/>
  <c r="AI2040" i="23"/>
  <c r="AS2040" i="23"/>
  <c r="AV2040" i="23" s="1"/>
  <c r="AI2195" i="23"/>
  <c r="AS2195" i="23"/>
  <c r="AV2195" i="23" s="1"/>
  <c r="AI2102" i="23"/>
  <c r="AS2102" i="23"/>
  <c r="AV2102" i="23" s="1"/>
  <c r="AI2222" i="23"/>
  <c r="AS2222" i="23"/>
  <c r="AV2222" i="23" s="1"/>
  <c r="AI2093" i="23"/>
  <c r="AS2093" i="23"/>
  <c r="AV2093" i="23" s="1"/>
  <c r="AI1971" i="23"/>
  <c r="AS1971" i="23"/>
  <c r="AV1971" i="23" s="1"/>
  <c r="AI2134" i="23"/>
  <c r="AS2134" i="23"/>
  <c r="AV2134" i="23" s="1"/>
  <c r="AI2178" i="23"/>
  <c r="AS2178" i="23"/>
  <c r="AV2178" i="23" s="1"/>
  <c r="AI1924" i="23"/>
  <c r="AS1924" i="23"/>
  <c r="AV1924" i="23" s="1"/>
  <c r="AI2013" i="23"/>
  <c r="AS2013" i="23"/>
  <c r="AV2013" i="23" s="1"/>
  <c r="AI2188" i="23"/>
  <c r="AS2188" i="23"/>
  <c r="AV2188" i="23" s="1"/>
  <c r="AI1860" i="23"/>
  <c r="AS1860" i="23"/>
  <c r="AV1860" i="23" s="1"/>
  <c r="AI1822" i="23"/>
  <c r="AS1822" i="23"/>
  <c r="AV1822" i="23" s="1"/>
  <c r="AI1793" i="23"/>
  <c r="AS1793" i="23"/>
  <c r="AV1793" i="23" s="1"/>
  <c r="AI1571" i="23"/>
  <c r="AS1571" i="23"/>
  <c r="AV1571" i="23" s="1"/>
  <c r="AI1710" i="23"/>
  <c r="AS1710" i="23"/>
  <c r="AV1710" i="23" s="1"/>
  <c r="AI1567" i="23"/>
  <c r="AS1567" i="23"/>
  <c r="AV1567" i="23" s="1"/>
  <c r="AI1704" i="23"/>
  <c r="AS1704" i="23"/>
  <c r="AV1704" i="23" s="1"/>
  <c r="AI1557" i="23"/>
  <c r="AS1557" i="23"/>
  <c r="AV1557" i="23" s="1"/>
  <c r="AI1712" i="23"/>
  <c r="AS1712" i="23"/>
  <c r="AV1712" i="23" s="1"/>
  <c r="AI1549" i="23"/>
  <c r="AS1549" i="23"/>
  <c r="AV1549" i="23" s="1"/>
  <c r="AI1782" i="23"/>
  <c r="AS1782" i="23"/>
  <c r="AV1782" i="23" s="1"/>
  <c r="AI1460" i="23"/>
  <c r="AS1460" i="23"/>
  <c r="AV1460" i="23" s="1"/>
  <c r="AI1194" i="23"/>
  <c r="AS1194" i="23"/>
  <c r="AV1194" i="23" s="1"/>
  <c r="AI1352" i="23"/>
  <c r="AS1352" i="23"/>
  <c r="AV1352" i="23" s="1"/>
  <c r="AI1155" i="23"/>
  <c r="AS1155" i="23"/>
  <c r="AV1155" i="23" s="1"/>
  <c r="AI1236" i="23"/>
  <c r="AS1236" i="23"/>
  <c r="AV1236" i="23" s="1"/>
  <c r="AI938" i="23"/>
  <c r="AS938" i="23"/>
  <c r="AV938" i="23" s="1"/>
  <c r="AI837" i="23"/>
  <c r="AS837" i="23"/>
  <c r="AV837" i="23" s="1"/>
  <c r="AI961" i="23"/>
  <c r="AS961" i="23"/>
  <c r="AV961" i="23" s="1"/>
  <c r="AI761" i="23"/>
  <c r="AS761" i="23"/>
  <c r="AV761" i="23" s="1"/>
  <c r="AI873" i="23"/>
  <c r="AS873" i="23"/>
  <c r="AV873" i="23" s="1"/>
  <c r="AI730" i="23"/>
  <c r="AS730" i="23"/>
  <c r="AV730" i="23" s="1"/>
  <c r="AI836" i="23"/>
  <c r="AS836" i="23"/>
  <c r="AV836" i="23" s="1"/>
  <c r="AI707" i="23"/>
  <c r="AS707" i="23"/>
  <c r="AV707" i="23" s="1"/>
  <c r="AI605" i="23"/>
  <c r="AS605" i="23"/>
  <c r="AV605" i="23" s="1"/>
  <c r="AI649" i="23"/>
  <c r="AS649" i="23"/>
  <c r="AV649" i="23" s="1"/>
  <c r="AI504" i="23"/>
  <c r="AS504" i="23"/>
  <c r="AV504" i="23" s="1"/>
  <c r="AI405" i="23"/>
  <c r="AS405" i="23"/>
  <c r="AV405" i="23" s="1"/>
  <c r="AI524" i="23"/>
  <c r="AS524" i="23"/>
  <c r="AV524" i="23" s="1"/>
  <c r="AI501" i="23"/>
  <c r="AS501" i="23"/>
  <c r="AV501" i="23" s="1"/>
  <c r="AI659" i="23"/>
  <c r="AS659" i="23"/>
  <c r="AV659" i="23" s="1"/>
  <c r="AI481" i="23"/>
  <c r="AS481" i="23"/>
  <c r="AV481" i="23" s="1"/>
  <c r="AI383" i="23"/>
  <c r="AS383" i="23"/>
  <c r="AV383" i="23" s="1"/>
  <c r="AI283" i="23"/>
  <c r="AS283" i="23"/>
  <c r="AV283" i="23" s="1"/>
  <c r="AI247" i="23"/>
  <c r="AS247" i="23"/>
  <c r="AV247" i="23" s="1"/>
  <c r="AI339" i="23"/>
  <c r="AS339" i="23"/>
  <c r="AV339" i="23" s="1"/>
  <c r="AI1309" i="23"/>
  <c r="AS1309" i="23"/>
  <c r="AV1309" i="23" s="1"/>
  <c r="AI1033" i="23"/>
  <c r="AS1033" i="23"/>
  <c r="AV1033" i="23" s="1"/>
  <c r="AI1178" i="23"/>
  <c r="AS1178" i="23"/>
  <c r="AV1178" i="23" s="1"/>
  <c r="AI1334" i="23"/>
  <c r="AS1334" i="23"/>
  <c r="AV1334" i="23" s="1"/>
  <c r="AI1208" i="23"/>
  <c r="AS1208" i="23"/>
  <c r="AV1208" i="23" s="1"/>
  <c r="AI1124" i="23"/>
  <c r="AS1124" i="23"/>
  <c r="AV1124" i="23" s="1"/>
  <c r="AI1288" i="23"/>
  <c r="AS1288" i="23"/>
  <c r="AV1288" i="23" s="1"/>
  <c r="AI1118" i="23"/>
  <c r="AS1118" i="23"/>
  <c r="AV1118" i="23" s="1"/>
  <c r="AI1182" i="23"/>
  <c r="AS1182" i="23"/>
  <c r="AV1182" i="23" s="1"/>
  <c r="AI1235" i="23"/>
  <c r="AS1235" i="23"/>
  <c r="AV1235" i="23" s="1"/>
  <c r="AI1004" i="23"/>
  <c r="AS1004" i="23"/>
  <c r="AV1004" i="23" s="1"/>
  <c r="AI816" i="23"/>
  <c r="AS816" i="23"/>
  <c r="AV816" i="23" s="1"/>
  <c r="AI864" i="23"/>
  <c r="AS864" i="23"/>
  <c r="AV864" i="23" s="1"/>
  <c r="AI965" i="23"/>
  <c r="AS965" i="23"/>
  <c r="AV965" i="23" s="1"/>
  <c r="AI767" i="23"/>
  <c r="AS767" i="23"/>
  <c r="AV767" i="23" s="1"/>
  <c r="AI914" i="23"/>
  <c r="AS914" i="23"/>
  <c r="AV914" i="23" s="1"/>
  <c r="AI747" i="23"/>
  <c r="AS747" i="23"/>
  <c r="AV747" i="23" s="1"/>
  <c r="AI903" i="23"/>
  <c r="AS903" i="23"/>
  <c r="AV903" i="23" s="1"/>
  <c r="AI814" i="23"/>
  <c r="AS814" i="23"/>
  <c r="AV814" i="23" s="1"/>
  <c r="AI770" i="23"/>
  <c r="AS770" i="23"/>
  <c r="AV770" i="23" s="1"/>
  <c r="AI842" i="23"/>
  <c r="AS842" i="23"/>
  <c r="AV842" i="23" s="1"/>
  <c r="AI885" i="23"/>
  <c r="AS885" i="23"/>
  <c r="AV885" i="23" s="1"/>
  <c r="AI893" i="23"/>
  <c r="AS893" i="23"/>
  <c r="AV893" i="23" s="1"/>
  <c r="AI882" i="23"/>
  <c r="AS882" i="23"/>
  <c r="AV882" i="23" s="1"/>
  <c r="AI886" i="23"/>
  <c r="AS886" i="23"/>
  <c r="AV886" i="23" s="1"/>
  <c r="AI711" i="23"/>
  <c r="AS711" i="23"/>
  <c r="AV711" i="23" s="1"/>
  <c r="AI395" i="23"/>
  <c r="AS395" i="23"/>
  <c r="AV395" i="23" s="1"/>
  <c r="AI644" i="23"/>
  <c r="AS644" i="23"/>
  <c r="AV644" i="23" s="1"/>
  <c r="AI674" i="23"/>
  <c r="AS674" i="23"/>
  <c r="AV674" i="23" s="1"/>
  <c r="AI523" i="23"/>
  <c r="AS523" i="23"/>
  <c r="AV523" i="23" s="1"/>
  <c r="AI669" i="23"/>
  <c r="AS669" i="23"/>
  <c r="AV669" i="23" s="1"/>
  <c r="AI643" i="23"/>
  <c r="AS643" i="23"/>
  <c r="AV643" i="23" s="1"/>
  <c r="AI621" i="23"/>
  <c r="AS621" i="23"/>
  <c r="AV621" i="23" s="1"/>
  <c r="AI509" i="23"/>
  <c r="AS509" i="23"/>
  <c r="AV509" i="23" s="1"/>
  <c r="AI972" i="23"/>
  <c r="AS972" i="23"/>
  <c r="AV972" i="23" s="1"/>
  <c r="AI752" i="23"/>
  <c r="AS752" i="23"/>
  <c r="AV752" i="23" s="1"/>
  <c r="AI880" i="23"/>
  <c r="AS880" i="23"/>
  <c r="AV880" i="23" s="1"/>
  <c r="AI935" i="23"/>
  <c r="AS935" i="23"/>
  <c r="AV935" i="23" s="1"/>
  <c r="AI807" i="23"/>
  <c r="AS807" i="23"/>
  <c r="AV807" i="23" s="1"/>
  <c r="AI945" i="23"/>
  <c r="AS945" i="23"/>
  <c r="AV945" i="23" s="1"/>
  <c r="AI959" i="23"/>
  <c r="AS959" i="23"/>
  <c r="AV959" i="23" s="1"/>
  <c r="AI684" i="23"/>
  <c r="AS684" i="23"/>
  <c r="AV684" i="23" s="1"/>
  <c r="AI600" i="23"/>
  <c r="AS600" i="23"/>
  <c r="AV600" i="23" s="1"/>
  <c r="AI571" i="23"/>
  <c r="AS571" i="23"/>
  <c r="AV571" i="23" s="1"/>
  <c r="AI424" i="23"/>
  <c r="AS424" i="23"/>
  <c r="AV424" i="23" s="1"/>
  <c r="AI666" i="23"/>
  <c r="AS666" i="23"/>
  <c r="AV666" i="23" s="1"/>
  <c r="AI429" i="23"/>
  <c r="AS429" i="23"/>
  <c r="AV429" i="23" s="1"/>
  <c r="AI534" i="23"/>
  <c r="AS534" i="23"/>
  <c r="AV534" i="23" s="1"/>
  <c r="AI591" i="23"/>
  <c r="AS591" i="23"/>
  <c r="AV591" i="23" s="1"/>
  <c r="AI414" i="23"/>
  <c r="AS414" i="23"/>
  <c r="AV414" i="23" s="1"/>
  <c r="AI368" i="23"/>
  <c r="AS368" i="23"/>
  <c r="AV368" i="23" s="1"/>
  <c r="AI278" i="23"/>
  <c r="AS278" i="23"/>
  <c r="AV278" i="23" s="1"/>
  <c r="AI316" i="23"/>
  <c r="AS316" i="23"/>
  <c r="AV316" i="23" s="1"/>
  <c r="AI1908" i="23"/>
  <c r="AS1908" i="23"/>
  <c r="AV1908" i="23" s="1"/>
  <c r="AI2085" i="23"/>
  <c r="AS2085" i="23"/>
  <c r="AV2085" i="23" s="1"/>
  <c r="AI1853" i="23"/>
  <c r="AS1853" i="23"/>
  <c r="AV1853" i="23" s="1"/>
  <c r="AI1713" i="23"/>
  <c r="AS1713" i="23"/>
  <c r="AV1713" i="23" s="1"/>
  <c r="AI1805" i="23"/>
  <c r="AS1805" i="23"/>
  <c r="AV1805" i="23" s="1"/>
  <c r="AI1640" i="23"/>
  <c r="AS1640" i="23"/>
  <c r="AV1640" i="23" s="1"/>
  <c r="AI1543" i="23"/>
  <c r="AS1543" i="23"/>
  <c r="AV1543" i="23" s="1"/>
  <c r="AI1798" i="23"/>
  <c r="AS1798" i="23"/>
  <c r="AV1798" i="23" s="1"/>
  <c r="AI1603" i="23"/>
  <c r="AS1603" i="23"/>
  <c r="AV1603" i="23" s="1"/>
  <c r="AI1808" i="23"/>
  <c r="AS1808" i="23"/>
  <c r="AV1808" i="23" s="1"/>
  <c r="AI1632" i="23"/>
  <c r="AS1632" i="23"/>
  <c r="AV1632" i="23" s="1"/>
  <c r="AI1742" i="23"/>
  <c r="AS1742" i="23"/>
  <c r="AV1742" i="23" s="1"/>
  <c r="AI1803" i="23"/>
  <c r="AS1803" i="23"/>
  <c r="AV1803" i="23" s="1"/>
  <c r="AI1428" i="23"/>
  <c r="AS1428" i="23"/>
  <c r="AV1428" i="23" s="1"/>
  <c r="AI1212" i="23"/>
  <c r="AS1212" i="23"/>
  <c r="AV1212" i="23" s="1"/>
  <c r="AI1339" i="23"/>
  <c r="AS1339" i="23"/>
  <c r="AV1339" i="23" s="1"/>
  <c r="AI1023" i="23"/>
  <c r="AS1023" i="23"/>
  <c r="AV1023" i="23" s="1"/>
  <c r="AI1216" i="23"/>
  <c r="AS1216" i="23"/>
  <c r="AV1216" i="23" s="1"/>
  <c r="AI1079" i="23"/>
  <c r="AS1079" i="23"/>
  <c r="AV1079" i="23" s="1"/>
  <c r="AI1256" i="23"/>
  <c r="AS1256" i="23"/>
  <c r="AV1256" i="23" s="1"/>
  <c r="AI1271" i="23"/>
  <c r="AS1271" i="23"/>
  <c r="AV1271" i="23" s="1"/>
  <c r="AI1265" i="23"/>
  <c r="AS1265" i="23"/>
  <c r="AV1265" i="23" s="1"/>
  <c r="AI1099" i="23"/>
  <c r="AS1099" i="23"/>
  <c r="AV1099" i="23" s="1"/>
  <c r="AI1112" i="23"/>
  <c r="AS1112" i="23"/>
  <c r="AV1112" i="23" s="1"/>
  <c r="AI1038" i="23"/>
  <c r="AS1038" i="23"/>
  <c r="AV1038" i="23" s="1"/>
  <c r="AI993" i="23"/>
  <c r="AS993" i="23"/>
  <c r="AV993" i="23" s="1"/>
  <c r="AI957" i="23"/>
  <c r="AS957" i="23"/>
  <c r="AV957" i="23" s="1"/>
  <c r="AI874" i="23"/>
  <c r="AS874" i="23"/>
  <c r="AV874" i="23" s="1"/>
  <c r="AI968" i="23"/>
  <c r="AS968" i="23"/>
  <c r="AV968" i="23" s="1"/>
  <c r="AI1116" i="23"/>
  <c r="AS1116" i="23"/>
  <c r="AV1116" i="23" s="1"/>
  <c r="AI1187" i="23"/>
  <c r="AS1187" i="23"/>
  <c r="AV1187" i="23" s="1"/>
  <c r="AI1215" i="23"/>
  <c r="AS1215" i="23"/>
  <c r="AV1215" i="23" s="1"/>
  <c r="AI1052" i="23"/>
  <c r="AS1052" i="23"/>
  <c r="AV1052" i="23" s="1"/>
  <c r="AI1056" i="23"/>
  <c r="AS1056" i="23"/>
  <c r="AV1056" i="23" s="1"/>
  <c r="AI1331" i="23"/>
  <c r="AS1331" i="23"/>
  <c r="AV1331" i="23" s="1"/>
  <c r="AI1418" i="23"/>
  <c r="AS1418" i="23"/>
  <c r="AV1418" i="23" s="1"/>
  <c r="AI1000" i="23"/>
  <c r="AS1000" i="23"/>
  <c r="AV1000" i="23" s="1"/>
  <c r="AI937" i="23"/>
  <c r="AS937" i="23"/>
  <c r="AV937" i="23" s="1"/>
  <c r="AI840" i="23"/>
  <c r="AS840" i="23"/>
  <c r="AV840" i="23" s="1"/>
  <c r="AI981" i="23"/>
  <c r="AS981" i="23"/>
  <c r="AV981" i="23" s="1"/>
  <c r="AI742" i="23"/>
  <c r="AS742" i="23"/>
  <c r="AV742" i="23" s="1"/>
  <c r="AI884" i="23"/>
  <c r="AS884" i="23"/>
  <c r="AV884" i="23" s="1"/>
  <c r="AI732" i="23"/>
  <c r="AS732" i="23"/>
  <c r="AV732" i="23" s="1"/>
  <c r="AI841" i="23"/>
  <c r="AS841" i="23"/>
  <c r="AV841" i="23" s="1"/>
  <c r="AI705" i="23"/>
  <c r="AS705" i="23"/>
  <c r="AV705" i="23" s="1"/>
  <c r="AI615" i="23"/>
  <c r="AS615" i="23"/>
  <c r="AV615" i="23" s="1"/>
  <c r="AI553" i="23"/>
  <c r="AS553" i="23"/>
  <c r="AV553" i="23" s="1"/>
  <c r="AI469" i="23"/>
  <c r="AS469" i="23"/>
  <c r="AV469" i="23" s="1"/>
  <c r="AI654" i="23"/>
  <c r="AS654" i="23"/>
  <c r="AV654" i="23" s="1"/>
  <c r="AI538" i="23"/>
  <c r="AS538" i="23"/>
  <c r="AV538" i="23" s="1"/>
  <c r="AI461" i="23"/>
  <c r="AS461" i="23"/>
  <c r="AV461" i="23" s="1"/>
  <c r="AI665" i="23"/>
  <c r="AS665" i="23"/>
  <c r="AV665" i="23" s="1"/>
  <c r="AI423" i="23"/>
  <c r="AS423" i="23"/>
  <c r="AV423" i="23" s="1"/>
  <c r="AI380" i="23"/>
  <c r="AS380" i="23"/>
  <c r="AV380" i="23" s="1"/>
  <c r="AI308" i="23"/>
  <c r="AS308" i="23"/>
  <c r="AV308" i="23" s="1"/>
  <c r="AI309" i="23"/>
  <c r="AS309" i="23"/>
  <c r="AV309" i="23" s="1"/>
  <c r="AI248" i="23"/>
  <c r="AS248" i="23"/>
  <c r="AV248" i="23" s="1"/>
  <c r="AI52" i="23"/>
  <c r="AS52" i="23"/>
  <c r="AV52" i="23" s="1"/>
  <c r="AI99" i="23"/>
  <c r="AS99" i="23"/>
  <c r="AV99" i="23" s="1"/>
  <c r="AI147" i="23"/>
  <c r="AS147" i="23"/>
  <c r="AV147" i="23" s="1"/>
  <c r="AI53" i="23"/>
  <c r="AS53" i="23"/>
  <c r="AV53" i="23" s="1"/>
  <c r="AI168" i="23"/>
  <c r="AS168" i="23"/>
  <c r="AV168" i="23" s="1"/>
  <c r="AI91" i="23"/>
  <c r="AS91" i="23"/>
  <c r="AV91" i="23" s="1"/>
  <c r="AI10" i="23"/>
  <c r="AS10" i="23"/>
  <c r="AV10" i="23" s="1"/>
  <c r="AI222" i="23"/>
  <c r="AS222" i="23"/>
  <c r="AV222" i="23" s="1"/>
  <c r="AI161" i="23"/>
  <c r="AS161" i="23"/>
  <c r="AV161" i="23" s="1"/>
  <c r="AI166" i="23"/>
  <c r="AS166" i="23"/>
  <c r="AV166" i="23" s="1"/>
  <c r="AI113" i="23"/>
  <c r="AS113" i="23"/>
  <c r="AV113" i="23" s="1"/>
  <c r="AI56" i="23"/>
  <c r="AS56" i="23"/>
  <c r="AV56" i="23" s="1"/>
  <c r="AI65" i="23"/>
  <c r="AS65" i="23"/>
  <c r="AV65" i="23" s="1"/>
  <c r="AI712" i="23"/>
  <c r="AS712" i="23"/>
  <c r="AV712" i="23" s="1"/>
  <c r="AI616" i="23"/>
  <c r="AS616" i="23"/>
  <c r="AV616" i="23" s="1"/>
  <c r="AI492" i="23"/>
  <c r="AS492" i="23"/>
  <c r="AV492" i="23" s="1"/>
  <c r="AI488" i="23"/>
  <c r="AS488" i="23"/>
  <c r="AV488" i="23" s="1"/>
  <c r="AI413" i="23"/>
  <c r="AS413" i="23"/>
  <c r="AV413" i="23" s="1"/>
  <c r="AI572" i="23"/>
  <c r="AS572" i="23"/>
  <c r="AV572" i="23" s="1"/>
  <c r="AI653" i="23"/>
  <c r="AS653" i="23"/>
  <c r="AV653" i="23" s="1"/>
  <c r="AI576" i="23"/>
  <c r="AS576" i="23"/>
  <c r="AV576" i="23" s="1"/>
  <c r="AI513" i="23"/>
  <c r="AS513" i="23"/>
  <c r="AV513" i="23" s="1"/>
  <c r="AI384" i="23"/>
  <c r="AS384" i="23"/>
  <c r="AV384" i="23" s="1"/>
  <c r="AI261" i="23"/>
  <c r="AS261" i="23"/>
  <c r="AV261" i="23" s="1"/>
  <c r="AI252" i="23"/>
  <c r="AS252" i="23"/>
  <c r="AV252" i="23" s="1"/>
  <c r="AI266" i="23"/>
  <c r="AS266" i="23"/>
  <c r="AV266" i="23" s="1"/>
  <c r="AI238" i="23"/>
  <c r="AS238" i="23"/>
  <c r="AV238" i="23" s="1"/>
  <c r="AI62" i="23"/>
  <c r="AS62" i="23"/>
  <c r="AV62" i="23" s="1"/>
  <c r="AI137" i="23"/>
  <c r="AS137" i="23"/>
  <c r="AV137" i="23" s="1"/>
  <c r="AI162" i="23"/>
  <c r="AS162" i="23"/>
  <c r="AV162" i="23" s="1"/>
  <c r="AI176" i="23"/>
  <c r="AS176" i="23"/>
  <c r="AV176" i="23" s="1"/>
  <c r="AI86" i="23"/>
  <c r="AS86" i="23"/>
  <c r="AV86" i="23" s="1"/>
  <c r="AI14" i="23"/>
  <c r="AS14" i="23"/>
  <c r="AV14" i="23" s="1"/>
  <c r="AI372" i="23"/>
  <c r="AS372" i="23"/>
  <c r="AV372" i="23" s="1"/>
  <c r="AI277" i="23"/>
  <c r="AS277" i="23"/>
  <c r="AV277" i="23" s="1"/>
  <c r="AI291" i="23"/>
  <c r="AS291" i="23"/>
  <c r="AV291" i="23" s="1"/>
  <c r="AI274" i="23"/>
  <c r="AS274" i="23"/>
  <c r="AV274" i="23" s="1"/>
  <c r="AI82" i="23"/>
  <c r="AS82" i="23"/>
  <c r="AV82" i="23" s="1"/>
  <c r="AI27" i="23"/>
  <c r="AS27" i="23"/>
  <c r="AV27" i="23" s="1"/>
  <c r="AI186" i="23"/>
  <c r="AS186" i="23"/>
  <c r="AV186" i="23" s="1"/>
  <c r="AI90" i="23"/>
  <c r="AS90" i="23"/>
  <c r="AV90" i="23" s="1"/>
  <c r="AI224" i="23"/>
  <c r="AS224" i="23"/>
  <c r="AV224" i="23" s="1"/>
  <c r="AI46" i="23"/>
  <c r="AS46" i="23"/>
  <c r="AV46" i="23" s="1"/>
  <c r="AI31" i="23"/>
  <c r="AS31" i="23"/>
  <c r="AV31" i="23" s="1"/>
  <c r="AI116" i="23"/>
  <c r="AS116" i="23"/>
  <c r="AV116" i="23" s="1"/>
  <c r="AI40" i="23"/>
  <c r="AS40" i="23"/>
  <c r="AV40" i="23" s="1"/>
  <c r="AI33" i="23"/>
  <c r="AS33" i="23"/>
  <c r="AV33" i="23" s="1"/>
  <c r="AI223" i="23"/>
  <c r="AS223" i="23"/>
  <c r="AV223" i="23" s="1"/>
  <c r="AI72" i="23"/>
  <c r="AS72" i="23"/>
  <c r="AV72" i="23" s="1"/>
  <c r="AI6" i="23"/>
  <c r="AS6" i="23"/>
  <c r="AV6" i="23" s="1"/>
  <c r="AI843" i="23"/>
  <c r="AS843" i="23"/>
  <c r="AV843" i="23" s="1"/>
  <c r="AI932" i="23"/>
  <c r="AS932" i="23"/>
  <c r="AV932" i="23" s="1"/>
  <c r="AI759" i="23"/>
  <c r="AS759" i="23"/>
  <c r="AV759" i="23" s="1"/>
  <c r="AI918" i="23"/>
  <c r="AS918" i="23"/>
  <c r="AV918" i="23" s="1"/>
  <c r="AI717" i="23"/>
  <c r="AS717" i="23"/>
  <c r="AV717" i="23" s="1"/>
  <c r="AI507" i="23"/>
  <c r="AS507" i="23"/>
  <c r="AV507" i="23" s="1"/>
  <c r="AI601" i="23"/>
  <c r="AS601" i="23"/>
  <c r="AV601" i="23" s="1"/>
  <c r="AI497" i="23"/>
  <c r="AS497" i="23"/>
  <c r="AV497" i="23" s="1"/>
  <c r="AI390" i="23"/>
  <c r="AS390" i="23"/>
  <c r="AV390" i="23" s="1"/>
  <c r="AI581" i="23"/>
  <c r="AS581" i="23"/>
  <c r="AV581" i="23" s="1"/>
  <c r="AI629" i="23"/>
  <c r="AS629" i="23"/>
  <c r="AV629" i="23" s="1"/>
  <c r="AI418" i="23"/>
  <c r="AS418" i="23"/>
  <c r="AV418" i="23" s="1"/>
  <c r="AI521" i="23"/>
  <c r="AS521" i="23"/>
  <c r="AV521" i="23" s="1"/>
  <c r="AI612" i="23"/>
  <c r="AS612" i="23"/>
  <c r="AV612" i="23" s="1"/>
  <c r="AI373" i="23"/>
  <c r="AS373" i="23"/>
  <c r="AV373" i="23" s="1"/>
  <c r="AI255" i="23"/>
  <c r="AS255" i="23"/>
  <c r="AV255" i="23" s="1"/>
  <c r="AI301" i="23"/>
  <c r="AS301" i="23"/>
  <c r="AV301" i="23" s="1"/>
  <c r="AI242" i="23"/>
  <c r="AS242" i="23"/>
  <c r="AV242" i="23" s="1"/>
  <c r="AI117" i="23"/>
  <c r="AS117" i="23"/>
  <c r="AV117" i="23" s="1"/>
  <c r="AI203" i="23"/>
  <c r="AS203" i="23"/>
  <c r="AV203" i="23" s="1"/>
  <c r="AI136" i="23"/>
  <c r="AS136" i="23"/>
  <c r="AV136" i="23" s="1"/>
  <c r="AI188" i="23"/>
  <c r="AS188" i="23"/>
  <c r="AV188" i="23" s="1"/>
  <c r="AI30" i="23"/>
  <c r="AS30" i="23"/>
  <c r="AV30" i="23" s="1"/>
  <c r="AI25" i="23"/>
  <c r="AS25" i="23"/>
  <c r="AV25" i="23" s="1"/>
  <c r="AI974" i="23"/>
  <c r="AS974" i="23"/>
  <c r="AV974" i="23" s="1"/>
  <c r="AI768" i="23"/>
  <c r="AS768" i="23"/>
  <c r="AV768" i="23" s="1"/>
  <c r="AI943" i="23"/>
  <c r="AS943" i="23"/>
  <c r="AV943" i="23" s="1"/>
  <c r="AI928" i="23"/>
  <c r="AS928" i="23"/>
  <c r="AV928" i="23" s="1"/>
  <c r="AI754" i="23"/>
  <c r="AS754" i="23"/>
  <c r="AV754" i="23" s="1"/>
  <c r="AI888" i="23"/>
  <c r="AS888" i="23"/>
  <c r="AV888" i="23" s="1"/>
  <c r="AI726" i="23"/>
  <c r="AS726" i="23"/>
  <c r="AV726" i="23" s="1"/>
  <c r="AI869" i="23"/>
  <c r="AS869" i="23"/>
  <c r="AV869" i="23" s="1"/>
  <c r="AI704" i="23"/>
  <c r="AS704" i="23"/>
  <c r="AV704" i="23" s="1"/>
  <c r="AI473" i="23"/>
  <c r="AS473" i="23"/>
  <c r="AV473" i="23" s="1"/>
  <c r="AI619" i="23"/>
  <c r="AS619" i="23"/>
  <c r="AV619" i="23" s="1"/>
  <c r="AI575" i="23"/>
  <c r="AS575" i="23"/>
  <c r="AV575" i="23" s="1"/>
  <c r="AI468" i="23"/>
  <c r="AS468" i="23"/>
  <c r="AV468" i="23" s="1"/>
  <c r="AI519" i="23"/>
  <c r="AS519" i="23"/>
  <c r="AV519" i="23" s="1"/>
  <c r="AI485" i="23"/>
  <c r="AS485" i="23"/>
  <c r="AV485" i="23" s="1"/>
  <c r="AI641" i="23"/>
  <c r="AS641" i="23"/>
  <c r="AV641" i="23" s="1"/>
  <c r="AI670" i="23"/>
  <c r="AS670" i="23"/>
  <c r="AV670" i="23" s="1"/>
  <c r="AI908" i="23"/>
  <c r="AS908" i="23"/>
  <c r="AV908" i="23" s="1"/>
  <c r="AI901" i="23"/>
  <c r="AS901" i="23"/>
  <c r="AV901" i="23" s="1"/>
  <c r="AI929" i="23"/>
  <c r="AS929" i="23"/>
  <c r="AV929" i="23" s="1"/>
  <c r="AI917" i="23"/>
  <c r="AS917" i="23"/>
  <c r="AV917" i="23" s="1"/>
  <c r="AI782" i="23"/>
  <c r="AS782" i="23"/>
  <c r="AV782" i="23" s="1"/>
  <c r="AI980" i="23"/>
  <c r="AS980" i="23"/>
  <c r="AV980" i="23" s="1"/>
  <c r="AI738" i="23"/>
  <c r="AS738" i="23"/>
  <c r="AV738" i="23" s="1"/>
  <c r="AI686" i="23"/>
  <c r="AS686" i="23"/>
  <c r="AV686" i="23" s="1"/>
  <c r="AI531" i="23"/>
  <c r="AS531" i="23"/>
  <c r="AV531" i="23" s="1"/>
  <c r="AI530" i="23"/>
  <c r="AS530" i="23"/>
  <c r="AV530" i="23" s="1"/>
  <c r="AI404" i="23"/>
  <c r="AS404" i="23"/>
  <c r="AV404" i="23" s="1"/>
  <c r="AI604" i="23"/>
  <c r="AS604" i="23"/>
  <c r="AV604" i="23" s="1"/>
  <c r="AI483" i="23"/>
  <c r="AS483" i="23"/>
  <c r="AV483" i="23" s="1"/>
  <c r="AI434" i="23"/>
  <c r="AS434" i="23"/>
  <c r="AV434" i="23" s="1"/>
  <c r="AI455" i="23"/>
  <c r="AS455" i="23"/>
  <c r="AV455" i="23" s="1"/>
  <c r="AI391" i="23"/>
  <c r="AS391" i="23"/>
  <c r="AV391" i="23" s="1"/>
  <c r="AI357" i="23"/>
  <c r="AS357" i="23"/>
  <c r="AV357" i="23" s="1"/>
  <c r="AI251" i="23"/>
  <c r="AS251" i="23"/>
  <c r="AV251" i="23" s="1"/>
  <c r="AI254" i="23"/>
  <c r="AS254" i="23"/>
  <c r="AV254" i="23" s="1"/>
  <c r="AI1889" i="23"/>
  <c r="AS1889" i="23"/>
  <c r="AV1889" i="23" s="1"/>
  <c r="AI1870" i="23"/>
  <c r="AS1870" i="23"/>
  <c r="AV1870" i="23" s="1"/>
  <c r="AI1851" i="23"/>
  <c r="AS1851" i="23"/>
  <c r="AV1851" i="23" s="1"/>
  <c r="AI1541" i="23"/>
  <c r="AS1541" i="23"/>
  <c r="AV1541" i="23" s="1"/>
  <c r="AI1473" i="23"/>
  <c r="AS1473" i="23"/>
  <c r="AV1473" i="23" s="1"/>
  <c r="AI1495" i="23"/>
  <c r="AS1495" i="23"/>
  <c r="AV1495" i="23" s="1"/>
  <c r="AI1686" i="23"/>
  <c r="AS1686" i="23"/>
  <c r="AV1686" i="23" s="1"/>
  <c r="AI1740" i="23"/>
  <c r="AS1740" i="23"/>
  <c r="AV1740" i="23" s="1"/>
  <c r="AI1600" i="23"/>
  <c r="AS1600" i="23"/>
  <c r="AV1600" i="23" s="1"/>
  <c r="AI1788" i="23"/>
  <c r="AS1788" i="23"/>
  <c r="AV1788" i="23" s="1"/>
  <c r="AI1724" i="23"/>
  <c r="AS1724" i="23"/>
  <c r="AV1724" i="23" s="1"/>
  <c r="AI1709" i="23"/>
  <c r="AS1709" i="23"/>
  <c r="AV1709" i="23" s="1"/>
  <c r="AI1688" i="23"/>
  <c r="AS1688" i="23"/>
  <c r="AV1688" i="23" s="1"/>
  <c r="AI1426" i="23"/>
  <c r="AS1426" i="23"/>
  <c r="AV1426" i="23" s="1"/>
  <c r="AI1338" i="23"/>
  <c r="AS1338" i="23"/>
  <c r="AV1338" i="23" s="1"/>
  <c r="AI1330" i="23"/>
  <c r="AS1330" i="23"/>
  <c r="AV1330" i="23" s="1"/>
  <c r="AI1357" i="23"/>
  <c r="AS1357" i="23"/>
  <c r="AV1357" i="23" s="1"/>
  <c r="AI1169" i="23"/>
  <c r="AS1169" i="23"/>
  <c r="AV1169" i="23" s="1"/>
  <c r="AI1411" i="23"/>
  <c r="AS1411" i="23"/>
  <c r="AV1411" i="23" s="1"/>
  <c r="AI1191" i="23"/>
  <c r="AS1191" i="23"/>
  <c r="AV1191" i="23" s="1"/>
  <c r="AI1119" i="23"/>
  <c r="AS1119" i="23"/>
  <c r="AV1119" i="23" s="1"/>
  <c r="AI1115" i="23"/>
  <c r="AS1115" i="23"/>
  <c r="AV1115" i="23" s="1"/>
  <c r="AI1391" i="23"/>
  <c r="AS1391" i="23"/>
  <c r="AV1391" i="23" s="1"/>
  <c r="AI1160" i="23"/>
  <c r="AS1160" i="23"/>
  <c r="AV1160" i="23" s="1"/>
  <c r="AI1287" i="23"/>
  <c r="AS1287" i="23"/>
  <c r="AV1287" i="23" s="1"/>
  <c r="AI995" i="23"/>
  <c r="AS995" i="23"/>
  <c r="AV995" i="23" s="1"/>
  <c r="AI801" i="23"/>
  <c r="AS801" i="23"/>
  <c r="AV801" i="23" s="1"/>
  <c r="AI812" i="23"/>
  <c r="AS812" i="23"/>
  <c r="AV812" i="23" s="1"/>
  <c r="AI1025" i="23"/>
  <c r="AS1025" i="23"/>
  <c r="AV1025" i="23" s="1"/>
  <c r="AI1375" i="23"/>
  <c r="AS1375" i="23"/>
  <c r="AV1375" i="23" s="1"/>
  <c r="AI1203" i="23"/>
  <c r="AS1203" i="23"/>
  <c r="AV1203" i="23" s="1"/>
  <c r="AI1109" i="23"/>
  <c r="AS1109" i="23"/>
  <c r="AV1109" i="23" s="1"/>
  <c r="AI1085" i="23"/>
  <c r="AS1085" i="23"/>
  <c r="AV1085" i="23" s="1"/>
  <c r="AI1328" i="23"/>
  <c r="AS1328" i="23"/>
  <c r="AV1328" i="23" s="1"/>
  <c r="AI1138" i="23"/>
  <c r="AS1138" i="23"/>
  <c r="AV1138" i="23" s="1"/>
  <c r="AI1077" i="23"/>
  <c r="AS1077" i="23"/>
  <c r="AV1077" i="23" s="1"/>
  <c r="AI763" i="23"/>
  <c r="AS763" i="23"/>
  <c r="AV763" i="23" s="1"/>
  <c r="AI804" i="23"/>
  <c r="AS804" i="23"/>
  <c r="AV804" i="23" s="1"/>
  <c r="AI867" i="23"/>
  <c r="AS867" i="23"/>
  <c r="AV867" i="23" s="1"/>
  <c r="AI720" i="23"/>
  <c r="AS720" i="23"/>
  <c r="AV720" i="23" s="1"/>
  <c r="AI737" i="23"/>
  <c r="AS737" i="23"/>
  <c r="AV737" i="23" s="1"/>
  <c r="AI871" i="23"/>
  <c r="AS871" i="23"/>
  <c r="AV871" i="23" s="1"/>
  <c r="AI875" i="23"/>
  <c r="AS875" i="23"/>
  <c r="AV875" i="23" s="1"/>
  <c r="AI876" i="23"/>
  <c r="AS876" i="23"/>
  <c r="AV876" i="23" s="1"/>
  <c r="AI694" i="23"/>
  <c r="AS694" i="23"/>
  <c r="AV694" i="23" s="1"/>
  <c r="AI623" i="23"/>
  <c r="AS623" i="23"/>
  <c r="AV623" i="23" s="1"/>
  <c r="AI599" i="23"/>
  <c r="AS599" i="23"/>
  <c r="AV599" i="23" s="1"/>
  <c r="AI445" i="23"/>
  <c r="AS445" i="23"/>
  <c r="AV445" i="23" s="1"/>
  <c r="AI656" i="23"/>
  <c r="AS656" i="23"/>
  <c r="AV656" i="23" s="1"/>
  <c r="AI512" i="23"/>
  <c r="AS512" i="23"/>
  <c r="AV512" i="23" s="1"/>
  <c r="AI388" i="23"/>
  <c r="AS388" i="23"/>
  <c r="AV388" i="23" s="1"/>
  <c r="AI573" i="23"/>
  <c r="AS573" i="23"/>
  <c r="AV573" i="23" s="1"/>
  <c r="AI657" i="23"/>
  <c r="AS657" i="23"/>
  <c r="AV657" i="23" s="1"/>
  <c r="AI364" i="23"/>
  <c r="AS364" i="23"/>
  <c r="AV364" i="23" s="1"/>
  <c r="AI298" i="23"/>
  <c r="AS298" i="23"/>
  <c r="AV298" i="23" s="1"/>
  <c r="AI300" i="23"/>
  <c r="AS300" i="23"/>
  <c r="AV300" i="23" s="1"/>
  <c r="AI334" i="23"/>
  <c r="AS334" i="23"/>
  <c r="AV334" i="23" s="1"/>
  <c r="AI142" i="23"/>
  <c r="AS142" i="23"/>
  <c r="AV142" i="23" s="1"/>
  <c r="AI122" i="23"/>
  <c r="AS122" i="23"/>
  <c r="AV122" i="23" s="1"/>
  <c r="AI155" i="23"/>
  <c r="AS155" i="23"/>
  <c r="AV155" i="23" s="1"/>
  <c r="AI195" i="23"/>
  <c r="AS195" i="23"/>
  <c r="AV195" i="23" s="1"/>
  <c r="AI37" i="23"/>
  <c r="AS37" i="23"/>
  <c r="AV37" i="23" s="1"/>
  <c r="AI16" i="23"/>
  <c r="AS16" i="23"/>
  <c r="AV16" i="23" s="1"/>
  <c r="AI267" i="23"/>
  <c r="AS267" i="23"/>
  <c r="AV267" i="23" s="1"/>
  <c r="AI61" i="23"/>
  <c r="AS61" i="23"/>
  <c r="AV61" i="23" s="1"/>
  <c r="AI201" i="23"/>
  <c r="AS201" i="23"/>
  <c r="AV201" i="23" s="1"/>
  <c r="AI130" i="23"/>
  <c r="AS130" i="23"/>
  <c r="AV130" i="23" s="1"/>
  <c r="AI140" i="23"/>
  <c r="AS140" i="23"/>
  <c r="AV140" i="23" s="1"/>
  <c r="AI174" i="23"/>
  <c r="AS174" i="23"/>
  <c r="AV174" i="23" s="1"/>
  <c r="AI103" i="23"/>
  <c r="AS103" i="23"/>
  <c r="AV103" i="23" s="1"/>
  <c r="AI709" i="23"/>
  <c r="AS709" i="23"/>
  <c r="AV709" i="23" s="1"/>
  <c r="AI587" i="23"/>
  <c r="AS587" i="23"/>
  <c r="AV587" i="23" s="1"/>
  <c r="AI611" i="23"/>
  <c r="AS611" i="23"/>
  <c r="AV611" i="23" s="1"/>
  <c r="AI386" i="23"/>
  <c r="AS386" i="23"/>
  <c r="AV386" i="23" s="1"/>
  <c r="AI518" i="23"/>
  <c r="AS518" i="23"/>
  <c r="AV518" i="23" s="1"/>
  <c r="AI522" i="23"/>
  <c r="AS522" i="23"/>
  <c r="AV522" i="23" s="1"/>
  <c r="AI535" i="23"/>
  <c r="AS535" i="23"/>
  <c r="AV535" i="23" s="1"/>
  <c r="AI658" i="23"/>
  <c r="AS658" i="23"/>
  <c r="AV658" i="23" s="1"/>
  <c r="AI479" i="23"/>
  <c r="AS479" i="23"/>
  <c r="AV479" i="23" s="1"/>
  <c r="AI377" i="23"/>
  <c r="AS377" i="23"/>
  <c r="AV377" i="23" s="1"/>
  <c r="AI329" i="23"/>
  <c r="AS329" i="23"/>
  <c r="AV329" i="23" s="1"/>
  <c r="AI250" i="23"/>
  <c r="AS250" i="23"/>
  <c r="AV250" i="23" s="1"/>
  <c r="AI319" i="23"/>
  <c r="AS319" i="23"/>
  <c r="AV319" i="23" s="1"/>
  <c r="AI97" i="23"/>
  <c r="AS97" i="23"/>
  <c r="AV97" i="23" s="1"/>
  <c r="AI124" i="23"/>
  <c r="AS124" i="23"/>
  <c r="AV124" i="23" s="1"/>
  <c r="AI199" i="23"/>
  <c r="AS199" i="23"/>
  <c r="AV199" i="23" s="1"/>
  <c r="AI63" i="23"/>
  <c r="AS63" i="23"/>
  <c r="AV63" i="23" s="1"/>
  <c r="AI154" i="23"/>
  <c r="AS154" i="23"/>
  <c r="AV154" i="23" s="1"/>
  <c r="AI170" i="23"/>
  <c r="AS170" i="23"/>
  <c r="AV170" i="23" s="1"/>
  <c r="AI11" i="23"/>
  <c r="AS11" i="23"/>
  <c r="AV11" i="23" s="1"/>
  <c r="AI348" i="23"/>
  <c r="AS348" i="23"/>
  <c r="AV348" i="23" s="1"/>
  <c r="AI317" i="23"/>
  <c r="AS317" i="23"/>
  <c r="AV317" i="23" s="1"/>
  <c r="AI275" i="23"/>
  <c r="AS275" i="23"/>
  <c r="AV275" i="23" s="1"/>
  <c r="AI323" i="23"/>
  <c r="AS323" i="23"/>
  <c r="AV323" i="23" s="1"/>
  <c r="AI123" i="23"/>
  <c r="AS123" i="23"/>
  <c r="AV123" i="23" s="1"/>
  <c r="AI51" i="23"/>
  <c r="AS51" i="23"/>
  <c r="AV51" i="23" s="1"/>
  <c r="AI96" i="23"/>
  <c r="AS96" i="23"/>
  <c r="AV96" i="23" s="1"/>
  <c r="AI198" i="23"/>
  <c r="AS198" i="23"/>
  <c r="AV198" i="23" s="1"/>
  <c r="AI215" i="23"/>
  <c r="AS215" i="23"/>
  <c r="AV215" i="23" s="1"/>
  <c r="AI34" i="23"/>
  <c r="AS34" i="23"/>
  <c r="AV34" i="23" s="1"/>
  <c r="AI376" i="23"/>
  <c r="AS376" i="23"/>
  <c r="AV376" i="23" s="1"/>
  <c r="AI38" i="23"/>
  <c r="AS38" i="23"/>
  <c r="AV38" i="23" s="1"/>
  <c r="AI172" i="23"/>
  <c r="AS172" i="23"/>
  <c r="AV172" i="23" s="1"/>
  <c r="AI111" i="23"/>
  <c r="AS111" i="23"/>
  <c r="AV111" i="23" s="1"/>
  <c r="AI60" i="23"/>
  <c r="AS60" i="23"/>
  <c r="AV60" i="23" s="1"/>
  <c r="AI150" i="23"/>
  <c r="AS150" i="23"/>
  <c r="AV150" i="23" s="1"/>
  <c r="AI45" i="23"/>
  <c r="AS45" i="23"/>
  <c r="AV45" i="23" s="1"/>
  <c r="AI984" i="23"/>
  <c r="AS984" i="23"/>
  <c r="AV984" i="23" s="1"/>
  <c r="AI743" i="23"/>
  <c r="AS743" i="23"/>
  <c r="AV743" i="23" s="1"/>
  <c r="AI887" i="23"/>
  <c r="AS887" i="23"/>
  <c r="AV887" i="23" s="1"/>
  <c r="AI736" i="23"/>
  <c r="AS736" i="23"/>
  <c r="AV736" i="23" s="1"/>
  <c r="AI878" i="23"/>
  <c r="AS878" i="23"/>
  <c r="AV878" i="23" s="1"/>
  <c r="AI706" i="23"/>
  <c r="AS706" i="23"/>
  <c r="AV706" i="23" s="1"/>
  <c r="AI525" i="23"/>
  <c r="AS525" i="23"/>
  <c r="AV525" i="23" s="1"/>
  <c r="AI639" i="23"/>
  <c r="AS639" i="23"/>
  <c r="AV639" i="23" s="1"/>
  <c r="AI471" i="23"/>
  <c r="AS471" i="23"/>
  <c r="AV471" i="23" s="1"/>
  <c r="AI652" i="23"/>
  <c r="AS652" i="23"/>
  <c r="AV652" i="23" s="1"/>
  <c r="AI539" i="23"/>
  <c r="AS539" i="23"/>
  <c r="AV539" i="23" s="1"/>
  <c r="AI638" i="23"/>
  <c r="AS638" i="23"/>
  <c r="AV638" i="23" s="1"/>
  <c r="AI667" i="23"/>
  <c r="AS667" i="23"/>
  <c r="AV667" i="23" s="1"/>
  <c r="AI489" i="23"/>
  <c r="AS489" i="23"/>
  <c r="AV489" i="23" s="1"/>
  <c r="AI381" i="23"/>
  <c r="AS381" i="23"/>
  <c r="AV381" i="23" s="1"/>
  <c r="AI302" i="23"/>
  <c r="AS302" i="23"/>
  <c r="AV302" i="23" s="1"/>
  <c r="AI310" i="23"/>
  <c r="AS310" i="23"/>
  <c r="AV310" i="23" s="1"/>
  <c r="AI293" i="23"/>
  <c r="AS293" i="23"/>
  <c r="AV293" i="23" s="1"/>
  <c r="AI41" i="23"/>
  <c r="AS41" i="23"/>
  <c r="AV41" i="23" s="1"/>
  <c r="AI184" i="23"/>
  <c r="AS184" i="23"/>
  <c r="AV184" i="23" s="1"/>
  <c r="AI94" i="23"/>
  <c r="AS94" i="23"/>
  <c r="AV94" i="23" s="1"/>
  <c r="AI98" i="23"/>
  <c r="AS98" i="23"/>
  <c r="AV98" i="23" s="1"/>
  <c r="AI100" i="23"/>
  <c r="AS100" i="23"/>
  <c r="AV100" i="23" s="1"/>
  <c r="AI79" i="23"/>
  <c r="AS79" i="23"/>
  <c r="AV79" i="23" s="1"/>
  <c r="AI9" i="23"/>
  <c r="AS9" i="23"/>
  <c r="AV9" i="23" s="1"/>
  <c r="AI1127" i="23"/>
  <c r="AS1127" i="23"/>
  <c r="AV1127" i="23" s="1"/>
  <c r="AI1385" i="23"/>
  <c r="AS1385" i="23"/>
  <c r="AV1385" i="23" s="1"/>
  <c r="AI1028" i="23"/>
  <c r="AS1028" i="23"/>
  <c r="AV1028" i="23" s="1"/>
  <c r="AI1295" i="23"/>
  <c r="AS1295" i="23"/>
  <c r="AV1295" i="23" s="1"/>
  <c r="AI1214" i="23"/>
  <c r="AS1214" i="23"/>
  <c r="AV1214" i="23" s="1"/>
  <c r="AI1298" i="23"/>
  <c r="AS1298" i="23"/>
  <c r="AV1298" i="23" s="1"/>
  <c r="AI1415" i="23"/>
  <c r="AS1415" i="23"/>
  <c r="AV1415" i="23" s="1"/>
  <c r="AI1229" i="23"/>
  <c r="AS1229" i="23"/>
  <c r="AV1229" i="23" s="1"/>
  <c r="AI1268" i="23"/>
  <c r="AS1268" i="23"/>
  <c r="AV1268" i="23" s="1"/>
  <c r="AI996" i="23"/>
  <c r="AS996" i="23"/>
  <c r="AV996" i="23" s="1"/>
  <c r="AI985" i="23"/>
  <c r="AS985" i="23"/>
  <c r="AV985" i="23" s="1"/>
  <c r="AI2786" i="23"/>
  <c r="AS2786" i="23"/>
  <c r="AV2786" i="23" s="1"/>
  <c r="AI2451" i="23"/>
  <c r="AS2451" i="23"/>
  <c r="AV2451" i="23" s="1"/>
  <c r="AI2710" i="23"/>
  <c r="AS2710" i="23"/>
  <c r="AV2710" i="23" s="1"/>
  <c r="AI2381" i="23"/>
  <c r="AS2381" i="23"/>
  <c r="AV2381" i="23" s="1"/>
  <c r="AI2616" i="23"/>
  <c r="AS2616" i="23"/>
  <c r="AV2616" i="23" s="1"/>
  <c r="AI2380" i="23"/>
  <c r="AS2380" i="23"/>
  <c r="AV2380" i="23" s="1"/>
  <c r="AI2263" i="23"/>
  <c r="AS2263" i="23"/>
  <c r="AV2263" i="23" s="1"/>
  <c r="AI1890" i="23"/>
  <c r="AS1890" i="23"/>
  <c r="AV1890" i="23" s="1"/>
  <c r="AI2184" i="23"/>
  <c r="AS2184" i="23"/>
  <c r="AV2184" i="23" s="1"/>
  <c r="AI1919" i="23"/>
  <c r="AS1919" i="23"/>
  <c r="AV1919" i="23" s="1"/>
  <c r="AI1917" i="23"/>
  <c r="AS1917" i="23"/>
  <c r="AV1917" i="23" s="1"/>
  <c r="AI2095" i="23"/>
  <c r="AS2095" i="23"/>
  <c r="AV2095" i="23" s="1"/>
  <c r="AI1954" i="23"/>
  <c r="AS1954" i="23"/>
  <c r="AV1954" i="23" s="1"/>
  <c r="AI1932" i="23"/>
  <c r="AS1932" i="23"/>
  <c r="AV1932" i="23" s="1"/>
  <c r="AI1957" i="23"/>
  <c r="AS1957" i="23"/>
  <c r="AV1957" i="23" s="1"/>
  <c r="AI1944" i="23"/>
  <c r="AS1944" i="23"/>
  <c r="AV1944" i="23" s="1"/>
  <c r="AI1884" i="23"/>
  <c r="AS1884" i="23"/>
  <c r="AV1884" i="23" s="1"/>
  <c r="AI1893" i="23"/>
  <c r="AS1893" i="23"/>
  <c r="AV1893" i="23" s="1"/>
  <c r="AI2028" i="23"/>
  <c r="AS2028" i="23"/>
  <c r="AV2028" i="23" s="1"/>
  <c r="AI1847" i="23"/>
  <c r="AS1847" i="23"/>
  <c r="AV1847" i="23" s="1"/>
  <c r="AI1619" i="23"/>
  <c r="AS1619" i="23"/>
  <c r="AV1619" i="23" s="1"/>
  <c r="AI1732" i="23"/>
  <c r="AS1732" i="23"/>
  <c r="AV1732" i="23" s="1"/>
  <c r="AI1498" i="23"/>
  <c r="AS1498" i="23"/>
  <c r="AV1498" i="23" s="1"/>
  <c r="AI1720" i="23"/>
  <c r="AS1720" i="23"/>
  <c r="AV1720" i="23" s="1"/>
  <c r="AI1558" i="23"/>
  <c r="AS1558" i="23"/>
  <c r="AV1558" i="23" s="1"/>
  <c r="AI1623" i="23"/>
  <c r="AS1623" i="23"/>
  <c r="AV1623" i="23" s="1"/>
  <c r="AI1674" i="23"/>
  <c r="AS1674" i="23"/>
  <c r="AV1674" i="23" s="1"/>
  <c r="AI1664" i="23"/>
  <c r="AS1664" i="23"/>
  <c r="AV1664" i="23" s="1"/>
  <c r="AI1654" i="23"/>
  <c r="AS1654" i="23"/>
  <c r="AV1654" i="23" s="1"/>
  <c r="AI1778" i="23"/>
  <c r="AS1778" i="23"/>
  <c r="AV1778" i="23" s="1"/>
  <c r="AI1448" i="23"/>
  <c r="AS1448" i="23"/>
  <c r="AV1448" i="23" s="1"/>
  <c r="AI1312" i="23"/>
  <c r="AS1312" i="23"/>
  <c r="AV1312" i="23" s="1"/>
  <c r="AI1164" i="23"/>
  <c r="AS1164" i="23"/>
  <c r="AV1164" i="23" s="1"/>
  <c r="AI1322" i="23"/>
  <c r="AS1322" i="23"/>
  <c r="AV1322" i="23" s="1"/>
  <c r="AI1314" i="23"/>
  <c r="AS1314" i="23"/>
  <c r="AV1314" i="23" s="1"/>
  <c r="AI905" i="23"/>
  <c r="AS905" i="23"/>
  <c r="AV905" i="23" s="1"/>
  <c r="AI776" i="23"/>
  <c r="AS776" i="23"/>
  <c r="AV776" i="23" s="1"/>
  <c r="AI899" i="23"/>
  <c r="AS899" i="23"/>
  <c r="AV899" i="23" s="1"/>
  <c r="AI989" i="23"/>
  <c r="AS989" i="23"/>
  <c r="AV989" i="23" s="1"/>
  <c r="AI828" i="23"/>
  <c r="AS828" i="23"/>
  <c r="AV828" i="23" s="1"/>
  <c r="AI927" i="23"/>
  <c r="AS927" i="23"/>
  <c r="AV927" i="23" s="1"/>
  <c r="AI909" i="23"/>
  <c r="AS909" i="23"/>
  <c r="AV909" i="23" s="1"/>
  <c r="AI700" i="23"/>
  <c r="AS700" i="23"/>
  <c r="AV700" i="23" s="1"/>
  <c r="AI563" i="23"/>
  <c r="AS563" i="23"/>
  <c r="AV563" i="23" s="1"/>
  <c r="AI655" i="23"/>
  <c r="AS655" i="23"/>
  <c r="AV655" i="23" s="1"/>
  <c r="AI430" i="23"/>
  <c r="AS430" i="23"/>
  <c r="AV430" i="23" s="1"/>
  <c r="AI561" i="23"/>
  <c r="AS561" i="23"/>
  <c r="AV561" i="23" s="1"/>
  <c r="AI422" i="23"/>
  <c r="AS422" i="23"/>
  <c r="AV422" i="23" s="1"/>
  <c r="AI598" i="23"/>
  <c r="AS598" i="23"/>
  <c r="AV598" i="23" s="1"/>
  <c r="AI537" i="23"/>
  <c r="AS537" i="23"/>
  <c r="AV537" i="23" s="1"/>
  <c r="AI421" i="23"/>
  <c r="AS421" i="23"/>
  <c r="AV421" i="23" s="1"/>
  <c r="AI370" i="23"/>
  <c r="AS370" i="23"/>
  <c r="AV370" i="23" s="1"/>
  <c r="AI292" i="23"/>
  <c r="AS292" i="23"/>
  <c r="AV292" i="23" s="1"/>
  <c r="AI313" i="23"/>
  <c r="AS313" i="23"/>
  <c r="AV313" i="23" s="1"/>
  <c r="AI1122" i="23"/>
  <c r="AS1122" i="23"/>
  <c r="AV1122" i="23" s="1"/>
  <c r="AI1198" i="23"/>
  <c r="AS1198" i="23"/>
  <c r="AV1198" i="23" s="1"/>
  <c r="AI1082" i="23"/>
  <c r="AS1082" i="23"/>
  <c r="AV1082" i="23" s="1"/>
  <c r="AI1154" i="23"/>
  <c r="AS1154" i="23"/>
  <c r="AV1154" i="23" s="1"/>
  <c r="AI1373" i="23"/>
  <c r="AS1373" i="23"/>
  <c r="AV1373" i="23" s="1"/>
  <c r="AI1134" i="23"/>
  <c r="AS1134" i="23"/>
  <c r="AV1134" i="23" s="1"/>
  <c r="AI1197" i="23"/>
  <c r="AS1197" i="23"/>
  <c r="AV1197" i="23" s="1"/>
  <c r="AI1257" i="23"/>
  <c r="AS1257" i="23"/>
  <c r="AV1257" i="23" s="1"/>
  <c r="AI1349" i="23"/>
  <c r="AS1349" i="23"/>
  <c r="AV1349" i="23" s="1"/>
  <c r="AI1095" i="23"/>
  <c r="AS1095" i="23"/>
  <c r="AV1095" i="23" s="1"/>
  <c r="AI1093" i="23"/>
  <c r="AS1093" i="23"/>
  <c r="AV1093" i="23" s="1"/>
  <c r="AI765" i="23"/>
  <c r="AS765" i="23"/>
  <c r="AV765" i="23" s="1"/>
  <c r="AI722" i="23"/>
  <c r="AS722" i="23"/>
  <c r="AV722" i="23" s="1"/>
  <c r="AI800" i="23"/>
  <c r="AS800" i="23"/>
  <c r="AV800" i="23" s="1"/>
  <c r="AI849" i="23"/>
  <c r="AS849" i="23"/>
  <c r="AV849" i="23" s="1"/>
  <c r="AI819" i="23"/>
  <c r="AS819" i="23"/>
  <c r="AV819" i="23" s="1"/>
  <c r="AI854" i="23"/>
  <c r="AS854" i="23"/>
  <c r="AV854" i="23" s="1"/>
  <c r="AI866" i="23"/>
  <c r="AS866" i="23"/>
  <c r="AV866" i="23" s="1"/>
  <c r="AI860" i="23"/>
  <c r="AS860" i="23"/>
  <c r="AV860" i="23" s="1"/>
  <c r="AI792" i="23"/>
  <c r="AS792" i="23"/>
  <c r="AV792" i="23" s="1"/>
  <c r="AI881" i="23"/>
  <c r="AS881" i="23"/>
  <c r="AV881" i="23" s="1"/>
  <c r="AI897" i="23"/>
  <c r="AS897" i="23"/>
  <c r="AV897" i="23" s="1"/>
  <c r="AI834" i="23"/>
  <c r="AS834" i="23"/>
  <c r="AV834" i="23" s="1"/>
  <c r="AI853" i="23"/>
  <c r="AS853" i="23"/>
  <c r="AV853" i="23" s="1"/>
  <c r="AI824" i="23"/>
  <c r="AS824" i="23"/>
  <c r="AV824" i="23" s="1"/>
  <c r="AI859" i="23"/>
  <c r="AS859" i="23"/>
  <c r="AV859" i="23" s="1"/>
  <c r="AI699" i="23"/>
  <c r="AS699" i="23"/>
  <c r="AV699" i="23" s="1"/>
  <c r="AI632" i="23"/>
  <c r="AS632" i="23"/>
  <c r="AV632" i="23" s="1"/>
  <c r="AI588" i="23"/>
  <c r="AS588" i="23"/>
  <c r="AV588" i="23" s="1"/>
  <c r="AI437" i="23"/>
  <c r="AS437" i="23"/>
  <c r="AV437" i="23" s="1"/>
  <c r="AI651" i="23"/>
  <c r="AS651" i="23"/>
  <c r="AV651" i="23" s="1"/>
  <c r="AI417" i="23"/>
  <c r="AS417" i="23"/>
  <c r="AV417" i="23" s="1"/>
  <c r="AI464" i="23"/>
  <c r="AS464" i="23"/>
  <c r="AV464" i="23" s="1"/>
  <c r="AI662" i="23"/>
  <c r="AS662" i="23"/>
  <c r="AV662" i="23" s="1"/>
  <c r="AI499" i="23"/>
  <c r="AS499" i="23"/>
  <c r="AV499" i="23" s="1"/>
  <c r="AI942" i="23"/>
  <c r="AS942" i="23"/>
  <c r="AV942" i="23" s="1"/>
  <c r="AI969" i="23"/>
  <c r="AS969" i="23"/>
  <c r="AV969" i="23" s="1"/>
  <c r="AI872" i="23"/>
  <c r="AS872" i="23"/>
  <c r="AV872" i="23" s="1"/>
  <c r="AI948" i="23"/>
  <c r="AS948" i="23"/>
  <c r="AV948" i="23" s="1"/>
  <c r="AI762" i="23"/>
  <c r="AS762" i="23"/>
  <c r="AV762" i="23" s="1"/>
  <c r="AI920" i="23"/>
  <c r="AS920" i="23"/>
  <c r="AV920" i="23" s="1"/>
  <c r="AI713" i="23"/>
  <c r="AS713" i="23"/>
  <c r="AV713" i="23" s="1"/>
  <c r="AI394" i="23"/>
  <c r="AS394" i="23"/>
  <c r="AV394" i="23" s="1"/>
  <c r="AI627" i="23"/>
  <c r="AS627" i="23"/>
  <c r="AV627" i="23" s="1"/>
  <c r="AI498" i="23"/>
  <c r="AS498" i="23"/>
  <c r="AV498" i="23" s="1"/>
  <c r="AI608" i="23"/>
  <c r="AS608" i="23"/>
  <c r="AV608" i="23" s="1"/>
  <c r="AI582" i="23"/>
  <c r="AS582" i="23"/>
  <c r="AV582" i="23" s="1"/>
  <c r="AI660" i="23"/>
  <c r="AS660" i="23"/>
  <c r="AV660" i="23" s="1"/>
  <c r="AI556" i="23"/>
  <c r="AS556" i="23"/>
  <c r="AV556" i="23" s="1"/>
  <c r="AI454" i="23"/>
  <c r="AS454" i="23"/>
  <c r="AV454" i="23" s="1"/>
  <c r="AI550" i="23"/>
  <c r="AS550" i="23"/>
  <c r="AV550" i="23" s="1"/>
  <c r="AI353" i="23"/>
  <c r="AS353" i="23"/>
  <c r="AV353" i="23" s="1"/>
  <c r="AI271" i="23"/>
  <c r="AS271" i="23"/>
  <c r="AV271" i="23" s="1"/>
  <c r="AI337" i="23"/>
  <c r="AS337" i="23"/>
  <c r="AV337" i="23" s="1"/>
  <c r="AI1902" i="23"/>
  <c r="AS1902" i="23"/>
  <c r="AV1902" i="23" s="1"/>
  <c r="AI1862" i="23"/>
  <c r="AS1862" i="23"/>
  <c r="AV1862" i="23" s="1"/>
  <c r="AI1821" i="23"/>
  <c r="AS1821" i="23"/>
  <c r="AV1821" i="23" s="1"/>
  <c r="AI1796" i="23"/>
  <c r="AS1796" i="23"/>
  <c r="AV1796" i="23" s="1"/>
  <c r="AI1759" i="23"/>
  <c r="AS1759" i="23"/>
  <c r="AV1759" i="23" s="1"/>
  <c r="AI1591" i="23"/>
  <c r="AS1591" i="23"/>
  <c r="AV1591" i="23" s="1"/>
  <c r="AI1581" i="23"/>
  <c r="AS1581" i="23"/>
  <c r="AV1581" i="23" s="1"/>
  <c r="AI1694" i="23"/>
  <c r="AS1694" i="23"/>
  <c r="AV1694" i="23" s="1"/>
  <c r="AI1564" i="23"/>
  <c r="AS1564" i="23"/>
  <c r="AV1564" i="23" s="1"/>
  <c r="AI1736" i="23"/>
  <c r="AS1736" i="23"/>
  <c r="AV1736" i="23" s="1"/>
  <c r="AI1551" i="23"/>
  <c r="AS1551" i="23"/>
  <c r="AV1551" i="23" s="1"/>
  <c r="AI1687" i="23"/>
  <c r="AS1687" i="23"/>
  <c r="AV1687" i="23" s="1"/>
  <c r="AI1463" i="23"/>
  <c r="AS1463" i="23"/>
  <c r="AV1463" i="23" s="1"/>
  <c r="AI1094" i="23"/>
  <c r="AS1094" i="23"/>
  <c r="AV1094" i="23" s="1"/>
  <c r="AI1251" i="23"/>
  <c r="AS1251" i="23"/>
  <c r="AV1251" i="23" s="1"/>
  <c r="AI1204" i="23"/>
  <c r="AS1204" i="23"/>
  <c r="AV1204" i="23" s="1"/>
  <c r="AI1057" i="23"/>
  <c r="AS1057" i="23"/>
  <c r="AV1057" i="23" s="1"/>
  <c r="AI1150" i="23"/>
  <c r="AS1150" i="23"/>
  <c r="AV1150" i="23" s="1"/>
  <c r="AI1244" i="23"/>
  <c r="AS1244" i="23"/>
  <c r="AV1244" i="23" s="1"/>
  <c r="AI1141" i="23"/>
  <c r="AS1141" i="23"/>
  <c r="AV1141" i="23" s="1"/>
  <c r="AI1354" i="23"/>
  <c r="AS1354" i="23"/>
  <c r="AV1354" i="23" s="1"/>
  <c r="AI1258" i="23"/>
  <c r="AS1258" i="23"/>
  <c r="AV1258" i="23" s="1"/>
  <c r="AI1345" i="23"/>
  <c r="AS1345" i="23"/>
  <c r="AV1345" i="23" s="1"/>
  <c r="AI1140" i="23"/>
  <c r="AS1140" i="23"/>
  <c r="AV1140" i="23" s="1"/>
  <c r="AI1248" i="23"/>
  <c r="AS1248" i="23"/>
  <c r="AV1248" i="23" s="1"/>
  <c r="AI990" i="23"/>
  <c r="AS990" i="23"/>
  <c r="AV990" i="23" s="1"/>
  <c r="AI750" i="23"/>
  <c r="AS750" i="23"/>
  <c r="AV750" i="23" s="1"/>
  <c r="AI821" i="23"/>
  <c r="AS821" i="23"/>
  <c r="AV821" i="23" s="1"/>
  <c r="AI1071" i="23"/>
  <c r="AS1071" i="23"/>
  <c r="AV1071" i="23" s="1"/>
  <c r="AI1128" i="23"/>
  <c r="AS1128" i="23"/>
  <c r="AV1128" i="23" s="1"/>
  <c r="AI1087" i="23"/>
  <c r="AS1087" i="23"/>
  <c r="AV1087" i="23" s="1"/>
  <c r="AI1145" i="23"/>
  <c r="AS1145" i="23"/>
  <c r="AV1145" i="23" s="1"/>
  <c r="AI1174" i="23"/>
  <c r="AS1174" i="23"/>
  <c r="AV1174" i="23" s="1"/>
  <c r="AI1297" i="23"/>
  <c r="AS1297" i="23"/>
  <c r="AV1297" i="23" s="1"/>
  <c r="AI1065" i="23"/>
  <c r="AS1065" i="23"/>
  <c r="AV1065" i="23" s="1"/>
  <c r="AI1062" i="23"/>
  <c r="AS1062" i="23"/>
  <c r="AV1062" i="23" s="1"/>
  <c r="AI735" i="23"/>
  <c r="AS735" i="23"/>
  <c r="AV735" i="23" s="1"/>
  <c r="AI832" i="23"/>
  <c r="AS832" i="23"/>
  <c r="AV832" i="23" s="1"/>
  <c r="AI777" i="23"/>
  <c r="AS777" i="23"/>
  <c r="AV777" i="23" s="1"/>
  <c r="AI940" i="23"/>
  <c r="AS940" i="23"/>
  <c r="AV940" i="23" s="1"/>
  <c r="AI820" i="23"/>
  <c r="AS820" i="23"/>
  <c r="AV820" i="23" s="1"/>
  <c r="AI829" i="23"/>
  <c r="AS829" i="23"/>
  <c r="AV829" i="23" s="1"/>
  <c r="AI894" i="23"/>
  <c r="AS894" i="23"/>
  <c r="AV894" i="23" s="1"/>
  <c r="AI926" i="23"/>
  <c r="AS926" i="23"/>
  <c r="AV926" i="23" s="1"/>
  <c r="AI702" i="23"/>
  <c r="AS702" i="23"/>
  <c r="AV702" i="23" s="1"/>
  <c r="AI663" i="23"/>
  <c r="AS663" i="23"/>
  <c r="AV663" i="23" s="1"/>
  <c r="AI385" i="23"/>
  <c r="AS385" i="23"/>
  <c r="AV385" i="23" s="1"/>
  <c r="AI431" i="23"/>
  <c r="AS431" i="23"/>
  <c r="AV431" i="23" s="1"/>
  <c r="AI637" i="23"/>
  <c r="AS637" i="23"/>
  <c r="AV637" i="23" s="1"/>
  <c r="AI628" i="23"/>
  <c r="AS628" i="23"/>
  <c r="AV628" i="23" s="1"/>
  <c r="AI540" i="23"/>
  <c r="AS540" i="23"/>
  <c r="AV540" i="23" s="1"/>
  <c r="AI617" i="23"/>
  <c r="AS617" i="23"/>
  <c r="AV617" i="23" s="1"/>
  <c r="AI428" i="23"/>
  <c r="AS428" i="23"/>
  <c r="AV428" i="23" s="1"/>
  <c r="AI347" i="23"/>
  <c r="AS347" i="23"/>
  <c r="AV347" i="23" s="1"/>
  <c r="AI282" i="23"/>
  <c r="AS282" i="23"/>
  <c r="AV282" i="23" s="1"/>
  <c r="AI270" i="23"/>
  <c r="AS270" i="23"/>
  <c r="AV270" i="23" s="1"/>
  <c r="AI265" i="23"/>
  <c r="AS265" i="23"/>
  <c r="AV265" i="23" s="1"/>
  <c r="AI57" i="23"/>
  <c r="AS57" i="23"/>
  <c r="AV57" i="23" s="1"/>
  <c r="AI21" i="23"/>
  <c r="AS21" i="23"/>
  <c r="AV21" i="23" s="1"/>
  <c r="AI84" i="23"/>
  <c r="AS84" i="23"/>
  <c r="AV84" i="23" s="1"/>
  <c r="AI71" i="23"/>
  <c r="AS71" i="23"/>
  <c r="AV71" i="23" s="1"/>
  <c r="AI211" i="23"/>
  <c r="AS211" i="23"/>
  <c r="AV211" i="23" s="1"/>
  <c r="AI102" i="23"/>
  <c r="AS102" i="23"/>
  <c r="AV102" i="23" s="1"/>
  <c r="AI245" i="23"/>
  <c r="AS245" i="23"/>
  <c r="AV245" i="23" s="1"/>
  <c r="AI24" i="23"/>
  <c r="AS24" i="23"/>
  <c r="AV24" i="23" s="1"/>
  <c r="AI148" i="23"/>
  <c r="AS148" i="23"/>
  <c r="AV148" i="23" s="1"/>
  <c r="AI163" i="23"/>
  <c r="AS163" i="23"/>
  <c r="AV163" i="23" s="1"/>
  <c r="AI208" i="23"/>
  <c r="AS208" i="23"/>
  <c r="AV208" i="23" s="1"/>
  <c r="AI88" i="23"/>
  <c r="AS88" i="23"/>
  <c r="AV88" i="23" s="1"/>
  <c r="AI191" i="23"/>
  <c r="AS191" i="23"/>
  <c r="AV191" i="23" s="1"/>
  <c r="AI696" i="23"/>
  <c r="AS696" i="23"/>
  <c r="AV696" i="23" s="1"/>
  <c r="AI570" i="23"/>
  <c r="AS570" i="23"/>
  <c r="AV570" i="23" s="1"/>
  <c r="AI589" i="23"/>
  <c r="AS589" i="23"/>
  <c r="AV589" i="23" s="1"/>
  <c r="AI463" i="23"/>
  <c r="AS463" i="23"/>
  <c r="AV463" i="23" s="1"/>
  <c r="AI493" i="23"/>
  <c r="AS493" i="23"/>
  <c r="AV493" i="23" s="1"/>
  <c r="AI496" i="23"/>
  <c r="AS496" i="23"/>
  <c r="AV496" i="23" s="1"/>
  <c r="AI645" i="23"/>
  <c r="AS645" i="23"/>
  <c r="AV645" i="23" s="1"/>
  <c r="AI448" i="23"/>
  <c r="AS448" i="23"/>
  <c r="AV448" i="23" s="1"/>
  <c r="AI500" i="23"/>
  <c r="AS500" i="23"/>
  <c r="AV500" i="23" s="1"/>
  <c r="AI349" i="23"/>
  <c r="AS349" i="23"/>
  <c r="AV349" i="23" s="1"/>
  <c r="AI289" i="23"/>
  <c r="AS289" i="23"/>
  <c r="AV289" i="23" s="1"/>
  <c r="AI312" i="23"/>
  <c r="AS312" i="23"/>
  <c r="AV312" i="23" s="1"/>
  <c r="AI299" i="23"/>
  <c r="AS299" i="23"/>
  <c r="AV299" i="23" s="1"/>
  <c r="AI89" i="23"/>
  <c r="AS89" i="23"/>
  <c r="AV89" i="23" s="1"/>
  <c r="AI36" i="23"/>
  <c r="AS36" i="23"/>
  <c r="AV36" i="23" s="1"/>
  <c r="AI23" i="23"/>
  <c r="AS23" i="23"/>
  <c r="AV23" i="23" s="1"/>
  <c r="AI205" i="23"/>
  <c r="AS205" i="23"/>
  <c r="AV205" i="23" s="1"/>
  <c r="AI146" i="23"/>
  <c r="AS146" i="23"/>
  <c r="AV146" i="23" s="1"/>
  <c r="AI138" i="23"/>
  <c r="AS138" i="23"/>
  <c r="AV138" i="23" s="1"/>
  <c r="AI676" i="23"/>
  <c r="AS676" i="23"/>
  <c r="AV676" i="23" s="1"/>
  <c r="AI350" i="23"/>
  <c r="AS350" i="23"/>
  <c r="AV350" i="23" s="1"/>
  <c r="AI284" i="23"/>
  <c r="AS284" i="23"/>
  <c r="AV284" i="23" s="1"/>
  <c r="AI328" i="23"/>
  <c r="AS328" i="23"/>
  <c r="AV328" i="23" s="1"/>
  <c r="AI249" i="23"/>
  <c r="AS249" i="23"/>
  <c r="AV249" i="23" s="1"/>
  <c r="AI73" i="23"/>
  <c r="AS73" i="23"/>
  <c r="AV73" i="23" s="1"/>
  <c r="AI44" i="23"/>
  <c r="AS44" i="23"/>
  <c r="AV44" i="23" s="1"/>
  <c r="AI217" i="23"/>
  <c r="AS217" i="23"/>
  <c r="AV217" i="23" s="1"/>
  <c r="AI220" i="23"/>
  <c r="AS220" i="23"/>
  <c r="AV220" i="23" s="1"/>
  <c r="AI93" i="23"/>
  <c r="AS93" i="23"/>
  <c r="AV93" i="23" s="1"/>
  <c r="AI178" i="23"/>
  <c r="AS178" i="23"/>
  <c r="AV178" i="23" s="1"/>
  <c r="AI333" i="23"/>
  <c r="AS333" i="23"/>
  <c r="AV333" i="23" s="1"/>
  <c r="AI35" i="23"/>
  <c r="AS35" i="23"/>
  <c r="AV35" i="23" s="1"/>
  <c r="AI39" i="23"/>
  <c r="AS39" i="23"/>
  <c r="AV39" i="23" s="1"/>
  <c r="AI152" i="23"/>
  <c r="AS152" i="23"/>
  <c r="AV152" i="23" s="1"/>
  <c r="AI192" i="23"/>
  <c r="AS192" i="23"/>
  <c r="AV192" i="23" s="1"/>
  <c r="AI42" i="23"/>
  <c r="AS42" i="23"/>
  <c r="AV42" i="23" s="1"/>
  <c r="AI131" i="23"/>
  <c r="AS131" i="23"/>
  <c r="AV131" i="23" s="1"/>
  <c r="AI833" i="23"/>
  <c r="AS833" i="23"/>
  <c r="AV833" i="23" s="1"/>
  <c r="AI749" i="23"/>
  <c r="AS749" i="23"/>
  <c r="AV749" i="23" s="1"/>
  <c r="AI862" i="23"/>
  <c r="AS862" i="23"/>
  <c r="AV862" i="23" s="1"/>
  <c r="AI900" i="23"/>
  <c r="AS900" i="23"/>
  <c r="AV900" i="23" s="1"/>
  <c r="AI839" i="23"/>
  <c r="AS839" i="23"/>
  <c r="AV839" i="23" s="1"/>
  <c r="AI698" i="23"/>
  <c r="AS698" i="23"/>
  <c r="AV698" i="23" s="1"/>
  <c r="AI480" i="23"/>
  <c r="AS480" i="23"/>
  <c r="AV480" i="23" s="1"/>
  <c r="AI602" i="23"/>
  <c r="AS602" i="23"/>
  <c r="AV602" i="23" s="1"/>
  <c r="AI544" i="23"/>
  <c r="AS544" i="23"/>
  <c r="AV544" i="23" s="1"/>
  <c r="AI609" i="23"/>
  <c r="AS609" i="23"/>
  <c r="AV609" i="23" s="1"/>
  <c r="AI554" i="23"/>
  <c r="AS554" i="23"/>
  <c r="AV554" i="23" s="1"/>
  <c r="AI407" i="23"/>
  <c r="AS407" i="23"/>
  <c r="AV407" i="23" s="1"/>
  <c r="AI551" i="23"/>
  <c r="AS551" i="23"/>
  <c r="AV551" i="23" s="1"/>
  <c r="AI470" i="23"/>
  <c r="AS470" i="23"/>
  <c r="AV470" i="23" s="1"/>
  <c r="AI354" i="23"/>
  <c r="AS354" i="23"/>
  <c r="AV354" i="23" s="1"/>
  <c r="AI256" i="23"/>
  <c r="AS256" i="23"/>
  <c r="AV256" i="23" s="1"/>
  <c r="AI314" i="23"/>
  <c r="AS314" i="23"/>
  <c r="AV314" i="23" s="1"/>
  <c r="AI272" i="23"/>
  <c r="AS272" i="23"/>
  <c r="AV272" i="23" s="1"/>
  <c r="AI108" i="23"/>
  <c r="AS108" i="23"/>
  <c r="AV108" i="23" s="1"/>
  <c r="AI17" i="23"/>
  <c r="AS17" i="23"/>
  <c r="AV17" i="23" s="1"/>
  <c r="AI92" i="23"/>
  <c r="AS92" i="23"/>
  <c r="AV92" i="23" s="1"/>
  <c r="AI216" i="23"/>
  <c r="AS216" i="23"/>
  <c r="AV216" i="23" s="1"/>
  <c r="AI185" i="23"/>
  <c r="AS185" i="23"/>
  <c r="AV185" i="23" s="1"/>
  <c r="AI67" i="23"/>
  <c r="AS67" i="23"/>
  <c r="AV67" i="23" s="1"/>
  <c r="AI1005" i="23"/>
  <c r="AS1005" i="23"/>
  <c r="AV1005" i="23" s="1"/>
  <c r="AI1508" i="23"/>
  <c r="AS1508" i="23"/>
  <c r="AV1508" i="23" s="1"/>
  <c r="AI1733" i="23"/>
  <c r="AS1733" i="23"/>
  <c r="AV1733" i="23" s="1"/>
  <c r="AI1575" i="23"/>
  <c r="AS1575" i="23"/>
  <c r="AV1575" i="23" s="1"/>
  <c r="AI1785" i="23"/>
  <c r="AS1785" i="23"/>
  <c r="AV1785" i="23" s="1"/>
  <c r="AI1532" i="23"/>
  <c r="AS1532" i="23"/>
  <c r="AV1532" i="23" s="1"/>
  <c r="AI1424" i="23"/>
  <c r="AS1424" i="23"/>
  <c r="AV1424" i="23" s="1"/>
  <c r="AI1175" i="23"/>
  <c r="AS1175" i="23"/>
  <c r="AV1175" i="23" s="1"/>
  <c r="AI1188" i="23"/>
  <c r="AS1188" i="23"/>
  <c r="AV1188" i="23" s="1"/>
  <c r="AI1189" i="23"/>
  <c r="AS1189" i="23"/>
  <c r="AV1189" i="23" s="1"/>
  <c r="AI1343" i="23"/>
  <c r="AS1343" i="23"/>
  <c r="AV1343" i="23" s="1"/>
  <c r="AI1176" i="23"/>
  <c r="AS1176" i="23"/>
  <c r="AV1176" i="23" s="1"/>
  <c r="AI1100" i="23"/>
  <c r="AS1100" i="23"/>
  <c r="AV1100" i="23" s="1"/>
  <c r="AI1177" i="23"/>
  <c r="AS1177" i="23"/>
  <c r="AV1177" i="23" s="1"/>
  <c r="AI1108" i="23"/>
  <c r="AS1108" i="23"/>
  <c r="AV1108" i="23" s="1"/>
  <c r="AI1296" i="23"/>
  <c r="AS1296" i="23"/>
  <c r="AV1296" i="23" s="1"/>
  <c r="AI1107" i="23"/>
  <c r="AS1107" i="23"/>
  <c r="AV1107" i="23" s="1"/>
  <c r="AI1213" i="23"/>
  <c r="AS1213" i="23"/>
  <c r="AV1213" i="23" s="1"/>
  <c r="AI1007" i="23"/>
  <c r="AS1007" i="23"/>
  <c r="AV1007" i="23" s="1"/>
  <c r="AI1850" i="23"/>
  <c r="AS1850" i="23"/>
  <c r="AV1850" i="23" s="1"/>
  <c r="AI1690" i="23"/>
  <c r="AS1690" i="23"/>
  <c r="AV1690" i="23" s="1"/>
  <c r="AI1678" i="23"/>
  <c r="AS1678" i="23"/>
  <c r="AV1678" i="23" s="1"/>
  <c r="AI1599" i="23"/>
  <c r="AS1599" i="23"/>
  <c r="AV1599" i="23" s="1"/>
  <c r="AI1772" i="23"/>
  <c r="AS1772" i="23"/>
  <c r="AV1772" i="23" s="1"/>
  <c r="AI1799" i="23"/>
  <c r="AS1799" i="23"/>
  <c r="AV1799" i="23" s="1"/>
  <c r="AI1477" i="23"/>
  <c r="AS1477" i="23"/>
  <c r="AV1477" i="23" s="1"/>
  <c r="AI1807" i="23"/>
  <c r="AS1807" i="23"/>
  <c r="AV1807" i="23" s="1"/>
  <c r="AI1794" i="23"/>
  <c r="AS1794" i="23"/>
  <c r="AV1794" i="23" s="1"/>
  <c r="AI1734" i="23"/>
  <c r="AS1734" i="23"/>
  <c r="AV1734" i="23" s="1"/>
  <c r="AI1783" i="23"/>
  <c r="AS1783" i="23"/>
  <c r="AV1783" i="23" s="1"/>
  <c r="AI1438" i="23"/>
  <c r="AS1438" i="23"/>
  <c r="AV1438" i="23" s="1"/>
  <c r="AI1084" i="23"/>
  <c r="AS1084" i="23"/>
  <c r="AV1084" i="23" s="1"/>
  <c r="AI1376" i="23"/>
  <c r="AS1376" i="23"/>
  <c r="AV1376" i="23" s="1"/>
  <c r="AI1278" i="23"/>
  <c r="AS1278" i="23"/>
  <c r="AV1278" i="23" s="1"/>
  <c r="AI1280" i="23"/>
  <c r="AS1280" i="23"/>
  <c r="AV1280" i="23" s="1"/>
  <c r="AI1240" i="23"/>
  <c r="AS1240" i="23"/>
  <c r="AV1240" i="23" s="1"/>
  <c r="AI1266" i="23"/>
  <c r="AS1266" i="23"/>
  <c r="AV1266" i="23" s="1"/>
  <c r="AI1279" i="23"/>
  <c r="AS1279" i="23"/>
  <c r="AV1279" i="23" s="1"/>
  <c r="AI1172" i="23"/>
  <c r="AS1172" i="23"/>
  <c r="AV1172" i="23" s="1"/>
  <c r="AI1104" i="23"/>
  <c r="AS1104" i="23"/>
  <c r="AV1104" i="23" s="1"/>
  <c r="AI1211" i="23"/>
  <c r="AS1211" i="23"/>
  <c r="AV1211" i="23" s="1"/>
  <c r="AI1263" i="23"/>
  <c r="AS1263" i="23"/>
  <c r="AV1263" i="23" s="1"/>
  <c r="AI997" i="23"/>
  <c r="AS997" i="23"/>
  <c r="AV997" i="23" s="1"/>
  <c r="AI760" i="23"/>
  <c r="AS760" i="23"/>
  <c r="AV760" i="23" s="1"/>
  <c r="AI2694" i="23"/>
  <c r="AS2694" i="23"/>
  <c r="AV2694" i="23" s="1"/>
  <c r="AI2659" i="23"/>
  <c r="AS2659" i="23"/>
  <c r="AV2659" i="23" s="1"/>
  <c r="AI2312" i="23"/>
  <c r="AS2312" i="23"/>
  <c r="AV2312" i="23" s="1"/>
  <c r="AI2296" i="23"/>
  <c r="AS2296" i="23"/>
  <c r="AV2296" i="23" s="1"/>
  <c r="AI2550" i="23"/>
  <c r="AS2550" i="23"/>
  <c r="AV2550" i="23" s="1"/>
  <c r="AI2297" i="23"/>
  <c r="AS2297" i="23"/>
  <c r="AV2297" i="23" s="1"/>
  <c r="AI2252" i="23"/>
  <c r="AS2252" i="23"/>
  <c r="AV2252" i="23" s="1"/>
  <c r="AI2221" i="23"/>
  <c r="AS2221" i="23"/>
  <c r="AV2221" i="23" s="1"/>
  <c r="AI2124" i="23"/>
  <c r="AS2124" i="23"/>
  <c r="AV2124" i="23" s="1"/>
  <c r="AI2180" i="23"/>
  <c r="AS2180" i="23"/>
  <c r="AV2180" i="23" s="1"/>
  <c r="AI1982" i="23"/>
  <c r="AS1982" i="23"/>
  <c r="AV1982" i="23" s="1"/>
  <c r="AI2094" i="23"/>
  <c r="AS2094" i="23"/>
  <c r="AV2094" i="23" s="1"/>
  <c r="AI2111" i="23"/>
  <c r="AS2111" i="23"/>
  <c r="AV2111" i="23" s="1"/>
  <c r="AI1981" i="23"/>
  <c r="AS1981" i="23"/>
  <c r="AV1981" i="23" s="1"/>
  <c r="AI2037" i="23"/>
  <c r="AS2037" i="23"/>
  <c r="AV2037" i="23" s="1"/>
  <c r="AI2163" i="23"/>
  <c r="AS2163" i="23"/>
  <c r="AV2163" i="23" s="1"/>
  <c r="AI2175" i="23"/>
  <c r="AS2175" i="23"/>
  <c r="AV2175" i="23" s="1"/>
  <c r="AI1942" i="23"/>
  <c r="AS1942" i="23"/>
  <c r="AV1942" i="23" s="1"/>
  <c r="AI2066" i="23"/>
  <c r="AS2066" i="23"/>
  <c r="AV2066" i="23" s="1"/>
  <c r="AI1833" i="23"/>
  <c r="AS1833" i="23"/>
  <c r="AV1833" i="23" s="1"/>
  <c r="AI1605" i="23"/>
  <c r="AS1605" i="23"/>
  <c r="AV1605" i="23" s="1"/>
  <c r="AI1631" i="23"/>
  <c r="AS1631" i="23"/>
  <c r="AV1631" i="23" s="1"/>
  <c r="AI1721" i="23"/>
  <c r="AS1721" i="23"/>
  <c r="AV1721" i="23" s="1"/>
  <c r="AI1766" i="23"/>
  <c r="AS1766" i="23"/>
  <c r="AV1766" i="23" s="1"/>
  <c r="AI1673" i="23"/>
  <c r="AS1673" i="23"/>
  <c r="AV1673" i="23" s="1"/>
  <c r="AI1606" i="23"/>
  <c r="AS1606" i="23"/>
  <c r="AV1606" i="23" s="1"/>
  <c r="AI1624" i="23"/>
  <c r="AS1624" i="23"/>
  <c r="AV1624" i="23" s="1"/>
  <c r="AI1648" i="23"/>
  <c r="AS1648" i="23"/>
  <c r="AV1648" i="23" s="1"/>
  <c r="AI1812" i="23"/>
  <c r="AS1812" i="23"/>
  <c r="AV1812" i="23" s="1"/>
  <c r="AI1536" i="23"/>
  <c r="AS1536" i="23"/>
  <c r="AV1536" i="23" s="1"/>
  <c r="AI1445" i="23"/>
  <c r="AS1445" i="23"/>
  <c r="AV1445" i="23" s="1"/>
  <c r="AI1270" i="23"/>
  <c r="AS1270" i="23"/>
  <c r="AV1270" i="23" s="1"/>
  <c r="AI1414" i="23"/>
  <c r="AS1414" i="23"/>
  <c r="AV1414" i="23" s="1"/>
  <c r="AI1021" i="23"/>
  <c r="AS1021" i="23"/>
  <c r="AV1021" i="23" s="1"/>
  <c r="AI1237" i="23"/>
  <c r="AS1237" i="23"/>
  <c r="AV1237" i="23" s="1"/>
  <c r="AI949" i="23"/>
  <c r="AS949" i="23"/>
  <c r="AV949" i="23" s="1"/>
  <c r="AI748" i="23"/>
  <c r="AS748" i="23"/>
  <c r="AV748" i="23" s="1"/>
  <c r="AI810" i="23"/>
  <c r="AS810" i="23"/>
  <c r="AV810" i="23" s="1"/>
  <c r="AI975" i="23"/>
  <c r="AS975" i="23"/>
  <c r="AV975" i="23" s="1"/>
  <c r="AI790" i="23"/>
  <c r="AS790" i="23"/>
  <c r="AV790" i="23" s="1"/>
  <c r="AI796" i="23"/>
  <c r="AS796" i="23"/>
  <c r="AV796" i="23" s="1"/>
  <c r="AI795" i="23"/>
  <c r="AS795" i="23"/>
  <c r="AV795" i="23" s="1"/>
  <c r="AI683" i="23"/>
  <c r="AS683" i="23"/>
  <c r="AV683" i="23" s="1"/>
  <c r="AI467" i="23"/>
  <c r="AS467" i="23"/>
  <c r="AV467" i="23" s="1"/>
  <c r="AI542" i="23"/>
  <c r="AS542" i="23"/>
  <c r="AV542" i="23" s="1"/>
  <c r="AI408" i="23"/>
  <c r="AS408" i="23"/>
  <c r="AV408" i="23" s="1"/>
  <c r="AI529" i="23"/>
  <c r="AS529" i="23"/>
  <c r="AV529" i="23" s="1"/>
  <c r="AI409" i="23"/>
  <c r="AS409" i="23"/>
  <c r="AV409" i="23" s="1"/>
  <c r="AI466" i="23"/>
  <c r="AS466" i="23"/>
  <c r="AV466" i="23" s="1"/>
  <c r="AI456" i="23"/>
  <c r="AS456" i="23"/>
  <c r="AV456" i="23" s="1"/>
  <c r="AI397" i="23"/>
  <c r="AS397" i="23"/>
  <c r="AV397" i="23" s="1"/>
  <c r="AI352" i="23"/>
  <c r="AS352" i="23"/>
  <c r="AV352" i="23" s="1"/>
  <c r="AI263" i="23"/>
  <c r="AS263" i="23"/>
  <c r="AV263" i="23" s="1"/>
  <c r="AI294" i="23"/>
  <c r="AS294" i="23"/>
  <c r="AV294" i="23" s="1"/>
  <c r="AI1088" i="23"/>
  <c r="AS1088" i="23"/>
  <c r="AV1088" i="23" s="1"/>
  <c r="AI1419" i="23"/>
  <c r="AS1419" i="23"/>
  <c r="AV1419" i="23" s="1"/>
  <c r="AI1326" i="23"/>
  <c r="AS1326" i="23"/>
  <c r="AV1326" i="23" s="1"/>
  <c r="AI1054" i="23"/>
  <c r="AS1054" i="23"/>
  <c r="AV1054" i="23" s="1"/>
  <c r="AI1147" i="23"/>
  <c r="AS1147" i="23"/>
  <c r="AV1147" i="23" s="1"/>
  <c r="AI1076" i="23"/>
  <c r="AS1076" i="23"/>
  <c r="AV1076" i="23" s="1"/>
  <c r="AI1233" i="23"/>
  <c r="AS1233" i="23"/>
  <c r="AV1233" i="23" s="1"/>
  <c r="AI1086" i="23"/>
  <c r="AS1086" i="23"/>
  <c r="AV1086" i="23" s="1"/>
  <c r="AI1281" i="23"/>
  <c r="AS1281" i="23"/>
  <c r="AV1281" i="23" s="1"/>
  <c r="AI1255" i="23"/>
  <c r="AS1255" i="23"/>
  <c r="AV1255" i="23" s="1"/>
  <c r="AI1018" i="23"/>
  <c r="AS1018" i="23"/>
  <c r="AV1018" i="23" s="1"/>
  <c r="AI826" i="23"/>
  <c r="AS826" i="23"/>
  <c r="AV826" i="23" s="1"/>
  <c r="AI931" i="23"/>
  <c r="AS931" i="23"/>
  <c r="AV931" i="23" s="1"/>
  <c r="AI962" i="23"/>
  <c r="AS962" i="23"/>
  <c r="AV962" i="23" s="1"/>
  <c r="AI883" i="23"/>
  <c r="AS883" i="23"/>
  <c r="AV883" i="23" s="1"/>
  <c r="AI766" i="23"/>
  <c r="AS766" i="23"/>
  <c r="AV766" i="23" s="1"/>
  <c r="AI813" i="23"/>
  <c r="AS813" i="23"/>
  <c r="AV813" i="23" s="1"/>
  <c r="AI925" i="23"/>
  <c r="AS925" i="23"/>
  <c r="AV925" i="23" s="1"/>
  <c r="AI902" i="23"/>
  <c r="AS902" i="23"/>
  <c r="AV902" i="23" s="1"/>
  <c r="AI793" i="23"/>
  <c r="AS793" i="23"/>
  <c r="AV793" i="23" s="1"/>
  <c r="AI910" i="23"/>
  <c r="AS910" i="23"/>
  <c r="AV910" i="23" s="1"/>
  <c r="AI877" i="23"/>
  <c r="AS877" i="23"/>
  <c r="AV877" i="23" s="1"/>
  <c r="AI725" i="23"/>
  <c r="AS725" i="23"/>
  <c r="AV725" i="23" s="1"/>
  <c r="AI808" i="23"/>
  <c r="AS808" i="23"/>
  <c r="AV808" i="23" s="1"/>
  <c r="AI835" i="23"/>
  <c r="AS835" i="23"/>
  <c r="AV835" i="23" s="1"/>
  <c r="AI890" i="23"/>
  <c r="AS890" i="23"/>
  <c r="AV890" i="23" s="1"/>
  <c r="AI689" i="23"/>
  <c r="AS689" i="23"/>
  <c r="AV689" i="23" s="1"/>
  <c r="AI590" i="23"/>
  <c r="AS590" i="23"/>
  <c r="AV590" i="23" s="1"/>
  <c r="AI610" i="23"/>
  <c r="AS610" i="23"/>
  <c r="AV610" i="23" s="1"/>
  <c r="AI427" i="23"/>
  <c r="AS427" i="23"/>
  <c r="AV427" i="23" s="1"/>
  <c r="AI484" i="23"/>
  <c r="AS484" i="23"/>
  <c r="AV484" i="23" s="1"/>
  <c r="AI441" i="23"/>
  <c r="AS441" i="23"/>
  <c r="AV441" i="23" s="1"/>
  <c r="AI462" i="23"/>
  <c r="AS462" i="23"/>
  <c r="AV462" i="23" s="1"/>
  <c r="AI647" i="23"/>
  <c r="AS647" i="23"/>
  <c r="AV647" i="23" s="1"/>
  <c r="AI803" i="23"/>
  <c r="AS803" i="23"/>
  <c r="AV803" i="23" s="1"/>
  <c r="AI785" i="23"/>
  <c r="AS785" i="23"/>
  <c r="AV785" i="23" s="1"/>
  <c r="AI987" i="23"/>
  <c r="AS987" i="23"/>
  <c r="AV987" i="23" s="1"/>
  <c r="AI744" i="23"/>
  <c r="AS744" i="23"/>
  <c r="AV744" i="23" s="1"/>
  <c r="AI892" i="23"/>
  <c r="AS892" i="23"/>
  <c r="AV892" i="23" s="1"/>
  <c r="AI741" i="23"/>
  <c r="AS741" i="23"/>
  <c r="AV741" i="23" s="1"/>
  <c r="AI879" i="23"/>
  <c r="AS879" i="23"/>
  <c r="AV879" i="23" s="1"/>
  <c r="AI708" i="23"/>
  <c r="AS708" i="23"/>
  <c r="AV708" i="23" s="1"/>
  <c r="AI442" i="23"/>
  <c r="AS442" i="23"/>
  <c r="AV442" i="23" s="1"/>
  <c r="AI634" i="23"/>
  <c r="AS634" i="23"/>
  <c r="AV634" i="23" s="1"/>
  <c r="AI472" i="23"/>
  <c r="AS472" i="23"/>
  <c r="AV472" i="23" s="1"/>
  <c r="AI541" i="23"/>
  <c r="AS541" i="23"/>
  <c r="AV541" i="23" s="1"/>
  <c r="AI564" i="23"/>
  <c r="AS564" i="23"/>
  <c r="AV564" i="23" s="1"/>
  <c r="AI642" i="23"/>
  <c r="AS642" i="23"/>
  <c r="AV642" i="23" s="1"/>
  <c r="AI668" i="23"/>
  <c r="AS668" i="23"/>
  <c r="AV668" i="23" s="1"/>
  <c r="AI452" i="23"/>
  <c r="AS452" i="23"/>
  <c r="AV452" i="23" s="1"/>
  <c r="AI378" i="23"/>
  <c r="AS378" i="23"/>
  <c r="AV378" i="23" s="1"/>
  <c r="AI262" i="23"/>
  <c r="AS262" i="23"/>
  <c r="AV262" i="23" s="1"/>
  <c r="AI258" i="23"/>
  <c r="AS258" i="23"/>
  <c r="AV258" i="23" s="1"/>
  <c r="AI285" i="23"/>
  <c r="AS285" i="23"/>
  <c r="AV285" i="23" s="1"/>
  <c r="AI2179" i="23"/>
  <c r="AS2179" i="23"/>
  <c r="AV2179" i="23" s="1"/>
  <c r="AI1837" i="23"/>
  <c r="AS1837" i="23"/>
  <c r="AV1837" i="23" s="1"/>
  <c r="AI1826" i="23"/>
  <c r="AS1826" i="23"/>
  <c r="AV1826" i="23" s="1"/>
  <c r="AI1735" i="23"/>
  <c r="AS1735" i="23"/>
  <c r="AV1735" i="23" s="1"/>
  <c r="AI1537" i="23"/>
  <c r="AS1537" i="23"/>
  <c r="AV1537" i="23" s="1"/>
  <c r="AI1520" i="23"/>
  <c r="AS1520" i="23"/>
  <c r="AV1520" i="23" s="1"/>
  <c r="AI1509" i="23"/>
  <c r="AS1509" i="23"/>
  <c r="AV1509" i="23" s="1"/>
  <c r="AI1691" i="23"/>
  <c r="AS1691" i="23"/>
  <c r="AV1691" i="23" s="1"/>
  <c r="AI1485" i="23"/>
  <c r="AS1485" i="23"/>
  <c r="AV1485" i="23" s="1"/>
  <c r="AI1698" i="23"/>
  <c r="AS1698" i="23"/>
  <c r="AV1698" i="23" s="1"/>
  <c r="AI1501" i="23"/>
  <c r="AS1501" i="23"/>
  <c r="AV1501" i="23" s="1"/>
  <c r="AI1800" i="23"/>
  <c r="AS1800" i="23"/>
  <c r="AV1800" i="23" s="1"/>
  <c r="AI1455" i="23"/>
  <c r="AS1455" i="23"/>
  <c r="AV1455" i="23" s="1"/>
  <c r="AI1219" i="23"/>
  <c r="AS1219" i="23"/>
  <c r="AV1219" i="23" s="1"/>
  <c r="AI1404" i="23"/>
  <c r="AS1404" i="23"/>
  <c r="AV1404" i="23" s="1"/>
  <c r="AI1067" i="23"/>
  <c r="AS1067" i="23"/>
  <c r="AV1067" i="23" s="1"/>
  <c r="AI1036" i="23"/>
  <c r="AS1036" i="23"/>
  <c r="AV1036" i="23" s="1"/>
  <c r="AI1162" i="23"/>
  <c r="AS1162" i="23"/>
  <c r="AV1162" i="23" s="1"/>
  <c r="AI1146" i="23"/>
  <c r="AS1146" i="23"/>
  <c r="AV1146" i="23" s="1"/>
  <c r="AI1126" i="23"/>
  <c r="AS1126" i="23"/>
  <c r="AV1126" i="23" s="1"/>
  <c r="AI1252" i="23"/>
  <c r="AS1252" i="23"/>
  <c r="AV1252" i="23" s="1"/>
  <c r="AI1090" i="23"/>
  <c r="AS1090" i="23"/>
  <c r="AV1090" i="23" s="1"/>
  <c r="AI1299" i="23"/>
  <c r="AS1299" i="23"/>
  <c r="AV1299" i="23" s="1"/>
  <c r="AI1409" i="23"/>
  <c r="AS1409" i="23"/>
  <c r="AV1409" i="23" s="1"/>
  <c r="AI1238" i="23"/>
  <c r="AS1238" i="23"/>
  <c r="AV1238" i="23" s="1"/>
  <c r="AI778" i="23"/>
  <c r="AS778" i="23"/>
  <c r="AV778" i="23" s="1"/>
  <c r="AI723" i="23"/>
  <c r="AS723" i="23"/>
  <c r="AV723" i="23" s="1"/>
  <c r="AI789" i="23"/>
  <c r="AS789" i="23"/>
  <c r="AV789" i="23" s="1"/>
  <c r="AI1040" i="23"/>
  <c r="AS1040" i="23"/>
  <c r="AV1040" i="23" s="1"/>
  <c r="AI1193" i="23"/>
  <c r="AS1193" i="23"/>
  <c r="AV1193" i="23" s="1"/>
  <c r="AI1050" i="23"/>
  <c r="AS1050" i="23"/>
  <c r="AV1050" i="23" s="1"/>
  <c r="AI1245" i="23"/>
  <c r="AS1245" i="23"/>
  <c r="AV1245" i="23" s="1"/>
  <c r="AI1163" i="23"/>
  <c r="AS1163" i="23"/>
  <c r="AV1163" i="23" s="1"/>
  <c r="AI1250" i="23"/>
  <c r="AS1250" i="23"/>
  <c r="AV1250" i="23" s="1"/>
  <c r="AI1029" i="23"/>
  <c r="AS1029" i="23"/>
  <c r="AV1029" i="23" s="1"/>
  <c r="AI1015" i="23"/>
  <c r="AS1015" i="23"/>
  <c r="AV1015" i="23" s="1"/>
  <c r="AI863" i="23"/>
  <c r="AS863" i="23"/>
  <c r="AV863" i="23" s="1"/>
  <c r="AI960" i="23"/>
  <c r="AS960" i="23"/>
  <c r="AV960" i="23" s="1"/>
  <c r="AI941" i="23"/>
  <c r="AS941" i="23"/>
  <c r="AV941" i="23" s="1"/>
  <c r="AI846" i="23"/>
  <c r="AS846" i="23"/>
  <c r="AV846" i="23" s="1"/>
  <c r="AI847" i="23"/>
  <c r="AS847" i="23"/>
  <c r="AV847" i="23" s="1"/>
  <c r="AI799" i="23"/>
  <c r="AS799" i="23"/>
  <c r="AV799" i="23" s="1"/>
  <c r="AI856" i="23"/>
  <c r="AS856" i="23"/>
  <c r="AV856" i="23" s="1"/>
  <c r="AI809" i="23"/>
  <c r="AS809" i="23"/>
  <c r="AV809" i="23" s="1"/>
  <c r="AI688" i="23"/>
  <c r="AS688" i="23"/>
  <c r="AV688" i="23" s="1"/>
  <c r="AI450" i="23"/>
  <c r="AS450" i="23"/>
  <c r="AV450" i="23" s="1"/>
  <c r="AI566" i="23"/>
  <c r="AS566" i="23"/>
  <c r="AV566" i="23" s="1"/>
  <c r="AI545" i="23"/>
  <c r="AS545" i="23"/>
  <c r="AV545" i="23" s="1"/>
  <c r="AI631" i="23"/>
  <c r="AS631" i="23"/>
  <c r="AV631" i="23" s="1"/>
  <c r="AI646" i="23"/>
  <c r="AS646" i="23"/>
  <c r="AV646" i="23" s="1"/>
  <c r="AI476" i="23"/>
  <c r="AS476" i="23"/>
  <c r="AV476" i="23" s="1"/>
  <c r="AI567" i="23"/>
  <c r="AS567" i="23"/>
  <c r="AV567" i="23" s="1"/>
  <c r="AI398" i="23"/>
  <c r="AS398" i="23"/>
  <c r="AV398" i="23" s="1"/>
  <c r="AI355" i="23"/>
  <c r="AS355" i="23"/>
  <c r="AV355" i="23" s="1"/>
  <c r="AI268" i="23"/>
  <c r="AS268" i="23"/>
  <c r="AV268" i="23" s="1"/>
  <c r="AI336" i="23"/>
  <c r="AS336" i="23"/>
  <c r="AV336" i="23" s="1"/>
  <c r="AI236" i="23"/>
  <c r="AS236" i="23"/>
  <c r="AV236" i="23" s="1"/>
  <c r="AI83" i="23"/>
  <c r="AS83" i="23"/>
  <c r="AV83" i="23" s="1"/>
  <c r="AI141" i="23"/>
  <c r="AS141" i="23"/>
  <c r="AV141" i="23" s="1"/>
  <c r="AI156" i="23"/>
  <c r="AS156" i="23"/>
  <c r="AV156" i="23" s="1"/>
  <c r="AI173" i="23"/>
  <c r="AS173" i="23"/>
  <c r="AV173" i="23" s="1"/>
  <c r="AI115" i="23"/>
  <c r="AS115" i="23"/>
  <c r="AV115" i="23" s="1"/>
  <c r="AI193" i="23"/>
  <c r="AS193" i="23"/>
  <c r="AV193" i="23" s="1"/>
  <c r="AI234" i="23"/>
  <c r="AS234" i="23"/>
  <c r="AV234" i="23" s="1"/>
  <c r="AI169" i="23"/>
  <c r="AS169" i="23"/>
  <c r="AV169" i="23" s="1"/>
  <c r="AI43" i="23"/>
  <c r="AS43" i="23"/>
  <c r="AV43" i="23" s="1"/>
  <c r="AI180" i="23"/>
  <c r="AS180" i="23"/>
  <c r="AV180" i="23" s="1"/>
  <c r="AI171" i="23"/>
  <c r="AS171" i="23"/>
  <c r="AV171" i="23" s="1"/>
  <c r="AI95" i="23"/>
  <c r="AS95" i="23"/>
  <c r="AV95" i="23" s="1"/>
  <c r="AI106" i="23"/>
  <c r="AS106" i="23"/>
  <c r="AV106" i="23" s="1"/>
  <c r="AI693" i="23"/>
  <c r="AS693" i="23"/>
  <c r="AV693" i="23" s="1"/>
  <c r="AI514" i="23"/>
  <c r="AS514" i="23"/>
  <c r="AV514" i="23" s="1"/>
  <c r="AI446" i="23"/>
  <c r="AS446" i="23"/>
  <c r="AV446" i="23" s="1"/>
  <c r="AI622" i="23"/>
  <c r="AS622" i="23"/>
  <c r="AV622" i="23" s="1"/>
  <c r="AI552" i="23"/>
  <c r="AS552" i="23"/>
  <c r="AV552" i="23" s="1"/>
  <c r="AI671" i="23"/>
  <c r="AS671" i="23"/>
  <c r="AV671" i="23" s="1"/>
  <c r="AI511" i="23"/>
  <c r="AS511" i="23"/>
  <c r="AV511" i="23" s="1"/>
  <c r="AI443" i="23"/>
  <c r="AS443" i="23"/>
  <c r="AV443" i="23" s="1"/>
  <c r="AI546" i="23"/>
  <c r="AS546" i="23"/>
  <c r="AV546" i="23" s="1"/>
  <c r="AI356" i="23"/>
  <c r="AS356" i="23"/>
  <c r="AV356" i="23" s="1"/>
  <c r="AI326" i="23"/>
  <c r="AS326" i="23"/>
  <c r="AV326" i="23" s="1"/>
  <c r="AI342" i="23"/>
  <c r="AS342" i="23"/>
  <c r="AV342" i="23" s="1"/>
  <c r="AI307" i="23"/>
  <c r="AS307" i="23"/>
  <c r="AV307" i="23" s="1"/>
  <c r="AI58" i="23"/>
  <c r="AS58" i="23"/>
  <c r="AV58" i="23" s="1"/>
  <c r="AI214" i="23"/>
  <c r="AS214" i="23"/>
  <c r="AV214" i="23" s="1"/>
  <c r="AI225" i="23"/>
  <c r="AS225" i="23"/>
  <c r="AV225" i="23" s="1"/>
  <c r="AI221" i="23"/>
  <c r="AS221" i="23"/>
  <c r="AV221" i="23" s="1"/>
  <c r="AI212" i="23"/>
  <c r="AS212" i="23"/>
  <c r="AV212" i="23" s="1"/>
  <c r="AI210" i="23"/>
  <c r="AS210" i="23"/>
  <c r="AV210" i="23" s="1"/>
  <c r="AI392" i="23"/>
  <c r="AS392" i="23"/>
  <c r="AV392" i="23" s="1"/>
  <c r="AI367" i="23"/>
  <c r="AS367" i="23"/>
  <c r="AV367" i="23" s="1"/>
  <c r="AI303" i="23"/>
  <c r="AS303" i="23"/>
  <c r="AV303" i="23" s="1"/>
  <c r="AI318" i="23"/>
  <c r="AS318" i="23"/>
  <c r="AV318" i="23" s="1"/>
  <c r="AI243" i="23"/>
  <c r="AS243" i="23"/>
  <c r="AV243" i="23" s="1"/>
  <c r="AI120" i="23"/>
  <c r="AS120" i="23"/>
  <c r="AV120" i="23" s="1"/>
  <c r="AI149" i="23"/>
  <c r="AS149" i="23"/>
  <c r="AV149" i="23" s="1"/>
  <c r="AI48" i="23"/>
  <c r="AS48" i="23"/>
  <c r="AV48" i="23" s="1"/>
  <c r="AI132" i="23"/>
  <c r="AS132" i="23"/>
  <c r="AV132" i="23" s="1"/>
  <c r="AI219" i="23"/>
  <c r="AS219" i="23"/>
  <c r="AV219" i="23" s="1"/>
  <c r="AI157" i="23"/>
  <c r="AS157" i="23"/>
  <c r="AV157" i="23" s="1"/>
  <c r="AI230" i="23"/>
  <c r="AS230" i="23"/>
  <c r="AV230" i="23" s="1"/>
  <c r="AI187" i="23"/>
  <c r="AS187" i="23"/>
  <c r="AV187" i="23" s="1"/>
  <c r="AI104" i="23"/>
  <c r="AS104" i="23"/>
  <c r="AV104" i="23" s="1"/>
  <c r="AI179" i="23"/>
  <c r="AS179" i="23"/>
  <c r="AV179" i="23" s="1"/>
  <c r="AI197" i="23"/>
  <c r="AS197" i="23"/>
  <c r="AV197" i="23" s="1"/>
  <c r="AI81" i="23"/>
  <c r="AS81" i="23"/>
  <c r="AV81" i="23" s="1"/>
  <c r="AI127" i="23"/>
  <c r="AS127" i="23"/>
  <c r="AV127" i="23" s="1"/>
  <c r="AI904" i="23"/>
  <c r="AS904" i="23"/>
  <c r="AV904" i="23" s="1"/>
  <c r="AI895" i="23"/>
  <c r="AS895" i="23"/>
  <c r="AV895" i="23" s="1"/>
  <c r="AI851" i="23"/>
  <c r="AS851" i="23"/>
  <c r="AV851" i="23" s="1"/>
  <c r="AI721" i="23"/>
  <c r="AS721" i="23"/>
  <c r="AV721" i="23" s="1"/>
  <c r="AI982" i="23"/>
  <c r="AS982" i="23"/>
  <c r="AV982" i="23" s="1"/>
  <c r="AI695" i="23"/>
  <c r="AS695" i="23"/>
  <c r="AV695" i="23" s="1"/>
  <c r="AI436" i="23"/>
  <c r="AS436" i="23"/>
  <c r="AV436" i="23" s="1"/>
  <c r="AI595" i="23"/>
  <c r="AS595" i="23"/>
  <c r="AV595" i="23" s="1"/>
  <c r="AI432" i="23"/>
  <c r="AS432" i="23"/>
  <c r="AV432" i="23" s="1"/>
  <c r="AI607" i="23"/>
  <c r="AS607" i="23"/>
  <c r="AV607" i="23" s="1"/>
  <c r="AI526" i="23"/>
  <c r="AS526" i="23"/>
  <c r="AV526" i="23" s="1"/>
  <c r="AI520" i="23"/>
  <c r="AS520" i="23"/>
  <c r="AV520" i="23" s="1"/>
  <c r="AI577" i="23"/>
  <c r="AS577" i="23"/>
  <c r="AV577" i="23" s="1"/>
  <c r="AI460" i="23"/>
  <c r="AS460" i="23"/>
  <c r="AV460" i="23" s="1"/>
  <c r="AI359" i="23"/>
  <c r="AS359" i="23"/>
  <c r="AV359" i="23" s="1"/>
  <c r="AI290" i="23"/>
  <c r="AS290" i="23"/>
  <c r="AV290" i="23" s="1"/>
  <c r="AI287" i="23"/>
  <c r="AS287" i="23"/>
  <c r="AV287" i="23" s="1"/>
  <c r="AI260" i="23"/>
  <c r="AS260" i="23"/>
  <c r="AV260" i="23" s="1"/>
  <c r="AI28" i="23"/>
  <c r="AS28" i="23"/>
  <c r="AV28" i="23" s="1"/>
  <c r="AI54" i="23"/>
  <c r="AS54" i="23"/>
  <c r="AV54" i="23" s="1"/>
  <c r="AI26" i="23"/>
  <c r="AS26" i="23"/>
  <c r="AV26" i="23" s="1"/>
  <c r="AI189" i="23"/>
  <c r="AS189" i="23"/>
  <c r="AV189" i="23" s="1"/>
  <c r="AI70" i="23"/>
  <c r="AS70" i="23"/>
  <c r="AV70" i="23" s="1"/>
  <c r="AI18" i="23"/>
  <c r="AS18" i="23"/>
  <c r="AV18" i="23" s="1"/>
  <c r="AT1479" i="23"/>
  <c r="AI1356" i="23"/>
  <c r="AS1356" i="23"/>
  <c r="AV1356" i="23" s="1"/>
  <c r="AI1171" i="23"/>
  <c r="AS1171" i="23"/>
  <c r="AV1171" i="23" s="1"/>
  <c r="AI1416" i="23"/>
  <c r="AS1416" i="23"/>
  <c r="AV1416" i="23" s="1"/>
  <c r="AI1192" i="23"/>
  <c r="AS1192" i="23"/>
  <c r="AV1192" i="23" s="1"/>
  <c r="AI1170" i="23"/>
  <c r="AS1170" i="23"/>
  <c r="AV1170" i="23" s="1"/>
  <c r="AI1111" i="23"/>
  <c r="AS1111" i="23"/>
  <c r="AV1111" i="23" s="1"/>
  <c r="AI1392" i="23"/>
  <c r="AS1392" i="23"/>
  <c r="AV1392" i="23" s="1"/>
  <c r="AI1168" i="23"/>
  <c r="AS1168" i="23"/>
  <c r="AV1168" i="23" s="1"/>
  <c r="AI1274" i="23"/>
  <c r="AS1274" i="23"/>
  <c r="AV1274" i="23" s="1"/>
  <c r="AI1009" i="23"/>
  <c r="AS1009" i="23"/>
  <c r="AV1009" i="23" s="1"/>
  <c r="AI2651" i="23"/>
  <c r="AS2651" i="23"/>
  <c r="AV2651" i="23" s="1"/>
  <c r="AI2540" i="23"/>
  <c r="AS2540" i="23"/>
  <c r="AV2540" i="23" s="1"/>
  <c r="AI2329" i="23"/>
  <c r="AS2329" i="23"/>
  <c r="AV2329" i="23" s="1"/>
  <c r="AI2582" i="23"/>
  <c r="AS2582" i="23"/>
  <c r="AV2582" i="23" s="1"/>
  <c r="AI2353" i="23"/>
  <c r="AS2353" i="23"/>
  <c r="AV2353" i="23" s="1"/>
  <c r="AI2515" i="23"/>
  <c r="AS2515" i="23"/>
  <c r="AV2515" i="23" s="1"/>
  <c r="AI2579" i="23"/>
  <c r="AS2579" i="23"/>
  <c r="AV2579" i="23" s="1"/>
  <c r="AI2261" i="23"/>
  <c r="AS2261" i="23"/>
  <c r="AV2261" i="23" s="1"/>
  <c r="AI2110" i="23"/>
  <c r="AS2110" i="23"/>
  <c r="AV2110" i="23" s="1"/>
  <c r="AI2017" i="23"/>
  <c r="AS2017" i="23"/>
  <c r="AV2017" i="23" s="1"/>
  <c r="AI2227" i="23"/>
  <c r="AS2227" i="23"/>
  <c r="AV2227" i="23" s="1"/>
  <c r="AI2100" i="23"/>
  <c r="AS2100" i="23"/>
  <c r="AV2100" i="23" s="1"/>
  <c r="AI1985" i="23"/>
  <c r="AS1985" i="23"/>
  <c r="AV1985" i="23" s="1"/>
  <c r="AI2078" i="23"/>
  <c r="AS2078" i="23"/>
  <c r="AV2078" i="23" s="1"/>
  <c r="AI2130" i="23"/>
  <c r="AS2130" i="23"/>
  <c r="AV2130" i="23" s="1"/>
  <c r="AI1886" i="23"/>
  <c r="AS1886" i="23"/>
  <c r="AV1886" i="23" s="1"/>
  <c r="AI2084" i="23"/>
  <c r="AS2084" i="23"/>
  <c r="AV2084" i="23" s="1"/>
  <c r="AI2182" i="23"/>
  <c r="AS2182" i="23"/>
  <c r="AV2182" i="23" s="1"/>
  <c r="AI2060" i="23"/>
  <c r="AS2060" i="23"/>
  <c r="AV2060" i="23" s="1"/>
  <c r="AI2191" i="23"/>
  <c r="AS2191" i="23"/>
  <c r="AV2191" i="23" s="1"/>
  <c r="AI1849" i="23"/>
  <c r="AS1849" i="23"/>
  <c r="AV1849" i="23" s="1"/>
  <c r="AI1465" i="23"/>
  <c r="AS1465" i="23"/>
  <c r="AV1465" i="23" s="1"/>
  <c r="AI1629" i="23"/>
  <c r="AS1629" i="23"/>
  <c r="AV1629" i="23" s="1"/>
  <c r="AI1780" i="23"/>
  <c r="AS1780" i="23"/>
  <c r="AV1780" i="23" s="1"/>
  <c r="AI1717" i="23"/>
  <c r="AS1717" i="23"/>
  <c r="AV1717" i="23" s="1"/>
  <c r="AI1795" i="23"/>
  <c r="AS1795" i="23"/>
  <c r="AV1795" i="23" s="1"/>
  <c r="AI1531" i="23"/>
  <c r="AS1531" i="23"/>
  <c r="AV1531" i="23" s="1"/>
  <c r="AI1806" i="23"/>
  <c r="AS1806" i="23"/>
  <c r="AV1806" i="23" s="1"/>
  <c r="AI1633" i="23"/>
  <c r="AS1633" i="23"/>
  <c r="AV1633" i="23" s="1"/>
  <c r="AI1729" i="23"/>
  <c r="AS1729" i="23"/>
  <c r="AV1729" i="23" s="1"/>
  <c r="AI1518" i="23"/>
  <c r="AS1518" i="23"/>
  <c r="AV1518" i="23" s="1"/>
  <c r="AI1427" i="23"/>
  <c r="AS1427" i="23"/>
  <c r="AV1427" i="23" s="1"/>
  <c r="AI1301" i="23"/>
  <c r="AS1301" i="23"/>
  <c r="AV1301" i="23" s="1"/>
  <c r="AI1337" i="23"/>
  <c r="AS1337" i="23"/>
  <c r="AV1337" i="23" s="1"/>
  <c r="AI1022" i="23"/>
  <c r="AS1022" i="23"/>
  <c r="AV1022" i="23" s="1"/>
  <c r="AI1209" i="23"/>
  <c r="AS1209" i="23"/>
  <c r="AV1209" i="23" s="1"/>
  <c r="AI898" i="23"/>
  <c r="AS898" i="23"/>
  <c r="AV898" i="23" s="1"/>
  <c r="AI964" i="23"/>
  <c r="AS964" i="23"/>
  <c r="AV964" i="23" s="1"/>
  <c r="AI786" i="23"/>
  <c r="AS786" i="23"/>
  <c r="AV786" i="23" s="1"/>
  <c r="AI953" i="23"/>
  <c r="AS953" i="23"/>
  <c r="AV953" i="23" s="1"/>
  <c r="AI774" i="23"/>
  <c r="AS774" i="23"/>
  <c r="AV774" i="23" s="1"/>
  <c r="AI923" i="23"/>
  <c r="AS923" i="23"/>
  <c r="AV923" i="23" s="1"/>
  <c r="AI716" i="23"/>
  <c r="AS716" i="23"/>
  <c r="AV716" i="23" s="1"/>
  <c r="AI691" i="23"/>
  <c r="AS691" i="23"/>
  <c r="AV691" i="23" s="1"/>
  <c r="AI444" i="23"/>
  <c r="AS444" i="23"/>
  <c r="AV444" i="23" s="1"/>
  <c r="AI478" i="23"/>
  <c r="AS478" i="23"/>
  <c r="AV478" i="23" s="1"/>
  <c r="AI401" i="23"/>
  <c r="AS401" i="23"/>
  <c r="AV401" i="23" s="1"/>
  <c r="AI586" i="23"/>
  <c r="AS586" i="23"/>
  <c r="AV586" i="23" s="1"/>
  <c r="AI673" i="23"/>
  <c r="AS673" i="23"/>
  <c r="AV673" i="23" s="1"/>
  <c r="AI419" i="23"/>
  <c r="AS419" i="23"/>
  <c r="AV419" i="23" s="1"/>
  <c r="AI677" i="23"/>
  <c r="AS677" i="23"/>
  <c r="AV677" i="23" s="1"/>
  <c r="AI491" i="23"/>
  <c r="AS491" i="23"/>
  <c r="AV491" i="23" s="1"/>
  <c r="AI371" i="23"/>
  <c r="AS371" i="23"/>
  <c r="AV371" i="23" s="1"/>
  <c r="AI304" i="23"/>
  <c r="AS304" i="23"/>
  <c r="AV304" i="23" s="1"/>
  <c r="AI322" i="23"/>
  <c r="AS322" i="23"/>
  <c r="AV322" i="23" s="1"/>
  <c r="AI1135" i="23"/>
  <c r="AS1135" i="23"/>
  <c r="AV1135" i="23" s="1"/>
  <c r="AI1043" i="23"/>
  <c r="AS1043" i="23"/>
  <c r="AV1043" i="23" s="1"/>
  <c r="AI1307" i="23"/>
  <c r="AS1307" i="23"/>
  <c r="AV1307" i="23" s="1"/>
  <c r="AI1388" i="23"/>
  <c r="AS1388" i="23"/>
  <c r="AV1388" i="23" s="1"/>
  <c r="AI1413" i="23"/>
  <c r="AS1413" i="23"/>
  <c r="AV1413" i="23" s="1"/>
  <c r="AI1037" i="23"/>
  <c r="AS1037" i="23"/>
  <c r="AV1037" i="23" s="1"/>
  <c r="AI1201" i="23"/>
  <c r="AS1201" i="23"/>
  <c r="AV1201" i="23" s="1"/>
  <c r="AI1423" i="23"/>
  <c r="AS1423" i="23"/>
  <c r="AV1423" i="23" s="1"/>
  <c r="AI1249" i="23"/>
  <c r="AS1249" i="23"/>
  <c r="AV1249" i="23" s="1"/>
  <c r="AI1073" i="23"/>
  <c r="AS1073" i="23"/>
  <c r="AV1073" i="23" s="1"/>
  <c r="AI1010" i="23"/>
  <c r="AS1010" i="23"/>
  <c r="AV1010" i="23" s="1"/>
  <c r="AI921" i="23"/>
  <c r="AS921" i="23"/>
  <c r="AV921" i="23" s="1"/>
  <c r="AI913" i="23"/>
  <c r="AS913" i="23"/>
  <c r="AV913" i="23" s="1"/>
  <c r="AI746" i="23"/>
  <c r="AS746" i="23"/>
  <c r="AV746" i="23" s="1"/>
  <c r="AI831" i="23"/>
  <c r="AS831" i="23"/>
  <c r="AV831" i="23" s="1"/>
  <c r="AI973" i="23"/>
  <c r="AS973" i="23"/>
  <c r="AV973" i="23" s="1"/>
  <c r="AI788" i="23"/>
  <c r="AS788" i="23"/>
  <c r="AV788" i="23" s="1"/>
  <c r="AI939" i="23"/>
  <c r="AS939" i="23"/>
  <c r="AV939" i="23" s="1"/>
  <c r="AI739" i="23"/>
  <c r="AS739" i="23"/>
  <c r="AV739" i="23" s="1"/>
  <c r="AI731" i="23"/>
  <c r="AS731" i="23"/>
  <c r="AV731" i="23" s="1"/>
  <c r="AI729" i="23"/>
  <c r="AS729" i="23"/>
  <c r="AV729" i="23" s="1"/>
  <c r="AI830" i="23"/>
  <c r="AS830" i="23"/>
  <c r="AV830" i="23" s="1"/>
  <c r="AI970" i="23"/>
  <c r="AS970" i="23"/>
  <c r="AV970" i="23" s="1"/>
  <c r="AI783" i="23"/>
  <c r="AS783" i="23"/>
  <c r="AV783" i="23" s="1"/>
  <c r="AI986" i="23"/>
  <c r="AS986" i="23"/>
  <c r="AV986" i="23" s="1"/>
  <c r="AI915" i="23"/>
  <c r="AS915" i="23"/>
  <c r="AV915" i="23" s="1"/>
  <c r="AI692" i="23"/>
  <c r="AS692" i="23"/>
  <c r="AV692" i="23" s="1"/>
  <c r="AI451" i="23"/>
  <c r="AS451" i="23"/>
  <c r="AV451" i="23" s="1"/>
  <c r="AI532" i="23"/>
  <c r="AS532" i="23"/>
  <c r="AV532" i="23" s="1"/>
  <c r="AI486" i="23"/>
  <c r="AS486" i="23"/>
  <c r="AV486" i="23" s="1"/>
  <c r="AI606" i="23"/>
  <c r="AS606" i="23"/>
  <c r="AV606" i="23" s="1"/>
  <c r="AI543" i="23"/>
  <c r="AS543" i="23"/>
  <c r="AV543" i="23" s="1"/>
  <c r="AI458" i="23"/>
  <c r="AS458" i="23"/>
  <c r="AV458" i="23" s="1"/>
  <c r="AI449" i="23"/>
  <c r="AS449" i="23"/>
  <c r="AV449" i="23" s="1"/>
  <c r="AI758" i="23"/>
  <c r="AS758" i="23"/>
  <c r="AV758" i="23" s="1"/>
  <c r="AI727" i="23"/>
  <c r="AS727" i="23"/>
  <c r="AV727" i="23" s="1"/>
  <c r="AI787" i="23"/>
  <c r="AS787" i="23"/>
  <c r="AV787" i="23" s="1"/>
  <c r="AI753" i="23"/>
  <c r="AS753" i="23"/>
  <c r="AV753" i="23" s="1"/>
  <c r="AI868" i="23"/>
  <c r="AS868" i="23"/>
  <c r="AV868" i="23" s="1"/>
  <c r="AI934" i="23"/>
  <c r="AS934" i="23"/>
  <c r="AV934" i="23" s="1"/>
  <c r="AI952" i="23"/>
  <c r="AS952" i="23"/>
  <c r="AV952" i="23" s="1"/>
  <c r="AI703" i="23"/>
  <c r="AS703" i="23"/>
  <c r="AV703" i="23" s="1"/>
  <c r="AI426" i="23"/>
  <c r="AS426" i="23"/>
  <c r="AV426" i="23" s="1"/>
  <c r="AI502" i="23"/>
  <c r="AS502" i="23"/>
  <c r="AV502" i="23" s="1"/>
  <c r="AI494" i="23"/>
  <c r="AS494" i="23"/>
  <c r="AV494" i="23" s="1"/>
  <c r="AI506" i="23"/>
  <c r="AS506" i="23"/>
  <c r="AV506" i="23" s="1"/>
  <c r="AI439" i="23"/>
  <c r="AS439" i="23"/>
  <c r="AV439" i="23" s="1"/>
  <c r="AI447" i="23"/>
  <c r="AS447" i="23"/>
  <c r="AV447" i="23" s="1"/>
  <c r="AI640" i="23"/>
  <c r="AS640" i="23"/>
  <c r="AV640" i="23" s="1"/>
  <c r="AI475" i="23"/>
  <c r="AS475" i="23"/>
  <c r="AV475" i="23" s="1"/>
  <c r="AI351" i="23"/>
  <c r="AS351" i="23"/>
  <c r="AV351" i="23" s="1"/>
  <c r="AI281" i="23"/>
  <c r="AS281" i="23"/>
  <c r="AV281" i="23" s="1"/>
  <c r="AI315" i="23"/>
  <c r="AS315" i="23"/>
  <c r="AV315" i="23" s="1"/>
  <c r="AI297" i="23"/>
  <c r="AS297" i="23"/>
  <c r="AV297" i="23" s="1"/>
  <c r="AI1874" i="23"/>
  <c r="AS1874" i="23"/>
  <c r="AV1874" i="23" s="1"/>
  <c r="AI1839" i="23"/>
  <c r="AS1839" i="23"/>
  <c r="AV1839" i="23" s="1"/>
  <c r="AI1604" i="23"/>
  <c r="AS1604" i="23"/>
  <c r="AV1604" i="23" s="1"/>
  <c r="AI1723" i="23"/>
  <c r="AS1723" i="23"/>
  <c r="AV1723" i="23" s="1"/>
  <c r="AI1499" i="23"/>
  <c r="AS1499" i="23"/>
  <c r="AV1499" i="23" s="1"/>
  <c r="AI1787" i="23"/>
  <c r="AS1787" i="23"/>
  <c r="AV1787" i="23" s="1"/>
  <c r="AI1471" i="23"/>
  <c r="AS1471" i="23"/>
  <c r="AV1471" i="23" s="1"/>
  <c r="AI1676" i="23"/>
  <c r="AS1676" i="23"/>
  <c r="AV1676" i="23" s="1"/>
  <c r="AI1775" i="23"/>
  <c r="AS1775" i="23"/>
  <c r="AV1775" i="23" s="1"/>
  <c r="AI1666" i="23"/>
  <c r="AS1666" i="23"/>
  <c r="AV1666" i="23" s="1"/>
  <c r="AI1635" i="23"/>
  <c r="AS1635" i="23"/>
  <c r="AV1635" i="23" s="1"/>
  <c r="AI1607" i="23"/>
  <c r="AS1607" i="23"/>
  <c r="AV1607" i="23" s="1"/>
  <c r="AI1451" i="23"/>
  <c r="AS1451" i="23"/>
  <c r="AV1451" i="23" s="1"/>
  <c r="AI1195" i="23"/>
  <c r="AS1195" i="23"/>
  <c r="AV1195" i="23" s="1"/>
  <c r="AI1179" i="23"/>
  <c r="AS1179" i="23"/>
  <c r="AV1179" i="23" s="1"/>
  <c r="AI1382" i="23"/>
  <c r="AS1382" i="23"/>
  <c r="AV1382" i="23" s="1"/>
  <c r="AI1317" i="23"/>
  <c r="AS1317" i="23"/>
  <c r="AV1317" i="23" s="1"/>
  <c r="AI1045" i="23"/>
  <c r="AS1045" i="23"/>
  <c r="AV1045" i="23" s="1"/>
  <c r="AI1319" i="23"/>
  <c r="AS1319" i="23"/>
  <c r="AV1319" i="23" s="1"/>
  <c r="AI1061" i="23"/>
  <c r="AS1061" i="23"/>
  <c r="AV1061" i="23" s="1"/>
  <c r="AI1246" i="23"/>
  <c r="AS1246" i="23"/>
  <c r="AV1246" i="23" s="1"/>
  <c r="AI1282" i="23"/>
  <c r="AS1282" i="23"/>
  <c r="AV1282" i="23" s="1"/>
  <c r="AI1259" i="23"/>
  <c r="AS1259" i="23"/>
  <c r="AV1259" i="23" s="1"/>
  <c r="AI1347" i="23"/>
  <c r="AS1347" i="23"/>
  <c r="AV1347" i="23" s="1"/>
  <c r="AI1020" i="23"/>
  <c r="AS1020" i="23"/>
  <c r="AV1020" i="23" s="1"/>
  <c r="AI771" i="23"/>
  <c r="AS771" i="23"/>
  <c r="AV771" i="23" s="1"/>
  <c r="AI971" i="23"/>
  <c r="AS971" i="23"/>
  <c r="AV971" i="23" s="1"/>
  <c r="AI751" i="23"/>
  <c r="AS751" i="23"/>
  <c r="AV751" i="23" s="1"/>
  <c r="AI1242" i="23"/>
  <c r="AS1242" i="23"/>
  <c r="AV1242" i="23" s="1"/>
  <c r="AI1290" i="23"/>
  <c r="AS1290" i="23"/>
  <c r="AV1290" i="23" s="1"/>
  <c r="AI1180" i="23"/>
  <c r="AS1180" i="23"/>
  <c r="AV1180" i="23" s="1"/>
  <c r="AI1070" i="23"/>
  <c r="AS1070" i="23"/>
  <c r="AV1070" i="23" s="1"/>
  <c r="AI1202" i="23"/>
  <c r="AS1202" i="23"/>
  <c r="AV1202" i="23" s="1"/>
  <c r="AI1223" i="23"/>
  <c r="AS1223" i="23"/>
  <c r="AV1223" i="23" s="1"/>
  <c r="AI1412" i="23"/>
  <c r="AS1412" i="23"/>
  <c r="AV1412" i="23" s="1"/>
  <c r="AI999" i="23"/>
  <c r="AS999" i="23"/>
  <c r="AV999" i="23" s="1"/>
  <c r="AI815" i="23"/>
  <c r="AS815" i="23"/>
  <c r="AV815" i="23" s="1"/>
  <c r="AI906" i="23"/>
  <c r="AS906" i="23"/>
  <c r="AV906" i="23" s="1"/>
  <c r="AI858" i="23"/>
  <c r="AS858" i="23"/>
  <c r="AV858" i="23" s="1"/>
  <c r="AI822" i="23"/>
  <c r="AS822" i="23"/>
  <c r="AV822" i="23" s="1"/>
  <c r="AI955" i="23"/>
  <c r="AS955" i="23"/>
  <c r="AV955" i="23" s="1"/>
  <c r="AI775" i="23"/>
  <c r="AS775" i="23"/>
  <c r="AV775" i="23" s="1"/>
  <c r="AI978" i="23"/>
  <c r="AS978" i="23"/>
  <c r="AV978" i="23" s="1"/>
  <c r="AI988" i="23"/>
  <c r="AS988" i="23"/>
  <c r="AV988" i="23" s="1"/>
  <c r="AI690" i="23"/>
  <c r="AS690" i="23"/>
  <c r="AV690" i="23" s="1"/>
  <c r="AI625" i="23"/>
  <c r="AS625" i="23"/>
  <c r="AV625" i="23" s="1"/>
  <c r="AI633" i="23"/>
  <c r="AS633" i="23"/>
  <c r="AV633" i="23" s="1"/>
  <c r="AI402" i="23"/>
  <c r="AS402" i="23"/>
  <c r="AV402" i="23" s="1"/>
  <c r="AI592" i="23"/>
  <c r="AS592" i="23"/>
  <c r="AV592" i="23" s="1"/>
  <c r="AI487" i="23"/>
  <c r="AS487" i="23"/>
  <c r="AV487" i="23" s="1"/>
  <c r="AI420" i="23"/>
  <c r="AS420" i="23"/>
  <c r="AV420" i="23" s="1"/>
  <c r="AI559" i="23"/>
  <c r="AS559" i="23"/>
  <c r="AV559" i="23" s="1"/>
  <c r="AI597" i="23"/>
  <c r="AS597" i="23"/>
  <c r="AV597" i="23" s="1"/>
  <c r="AI358" i="23"/>
  <c r="AS358" i="23"/>
  <c r="AV358" i="23" s="1"/>
  <c r="AI306" i="23"/>
  <c r="AS306" i="23"/>
  <c r="AV306" i="23" s="1"/>
  <c r="AI338" i="23"/>
  <c r="AS338" i="23"/>
  <c r="AV338" i="23" s="1"/>
  <c r="AI240" i="23"/>
  <c r="AS240" i="23"/>
  <c r="AV240" i="23" s="1"/>
  <c r="AI200" i="23"/>
  <c r="AS200" i="23"/>
  <c r="AV200" i="23" s="1"/>
  <c r="AI165" i="23"/>
  <c r="AS165" i="23"/>
  <c r="AV165" i="23" s="1"/>
  <c r="AI101" i="23"/>
  <c r="AS101" i="23"/>
  <c r="AV101" i="23" s="1"/>
  <c r="AI183" i="23"/>
  <c r="AS183" i="23"/>
  <c r="AV183" i="23" s="1"/>
  <c r="AI105" i="23"/>
  <c r="AS105" i="23"/>
  <c r="AV105" i="23" s="1"/>
  <c r="AI109" i="23"/>
  <c r="AS109" i="23"/>
  <c r="AV109" i="23" s="1"/>
  <c r="AI233" i="23"/>
  <c r="AS233" i="23"/>
  <c r="AV233" i="23" s="1"/>
  <c r="AI76" i="23"/>
  <c r="AS76" i="23"/>
  <c r="AV76" i="23" s="1"/>
  <c r="AI204" i="23"/>
  <c r="AS204" i="23"/>
  <c r="AV204" i="23" s="1"/>
  <c r="AI202" i="23"/>
  <c r="AS202" i="23"/>
  <c r="AV202" i="23" s="1"/>
  <c r="AI49" i="23"/>
  <c r="AS49" i="23"/>
  <c r="AV49" i="23" s="1"/>
  <c r="AI87" i="23"/>
  <c r="AS87" i="23"/>
  <c r="AV87" i="23" s="1"/>
  <c r="AI8" i="23"/>
  <c r="AS8" i="23"/>
  <c r="AV8" i="23" s="1"/>
  <c r="AI685" i="23"/>
  <c r="AS685" i="23"/>
  <c r="AV685" i="23" s="1"/>
  <c r="AI579" i="23"/>
  <c r="AS579" i="23"/>
  <c r="AV579" i="23" s="1"/>
  <c r="AI533" i="23"/>
  <c r="AS533" i="23"/>
  <c r="AV533" i="23" s="1"/>
  <c r="AI406" i="23"/>
  <c r="AS406" i="23"/>
  <c r="AV406" i="23" s="1"/>
  <c r="AI614" i="23"/>
  <c r="AS614" i="23"/>
  <c r="AV614" i="23" s="1"/>
  <c r="AI624" i="23"/>
  <c r="AS624" i="23"/>
  <c r="AV624" i="23" s="1"/>
  <c r="AI465" i="23"/>
  <c r="AS465" i="23"/>
  <c r="AV465" i="23" s="1"/>
  <c r="AI548" i="23"/>
  <c r="AS548" i="23"/>
  <c r="AV548" i="23" s="1"/>
  <c r="AI393" i="23"/>
  <c r="AS393" i="23"/>
  <c r="AV393" i="23" s="1"/>
  <c r="AI365" i="23"/>
  <c r="AS365" i="23"/>
  <c r="AV365" i="23" s="1"/>
  <c r="AI295" i="23"/>
  <c r="AS295" i="23"/>
  <c r="AV295" i="23" s="1"/>
  <c r="AI335" i="23"/>
  <c r="AS335" i="23"/>
  <c r="AV335" i="23" s="1"/>
  <c r="AI237" i="23"/>
  <c r="AS237" i="23"/>
  <c r="AV237" i="23" s="1"/>
  <c r="AI153" i="23"/>
  <c r="AS153" i="23"/>
  <c r="AV153" i="23" s="1"/>
  <c r="AI134" i="23"/>
  <c r="AS134" i="23"/>
  <c r="AV134" i="23" s="1"/>
  <c r="AI196" i="23"/>
  <c r="AS196" i="23"/>
  <c r="AV196" i="23" s="1"/>
  <c r="AI133" i="23"/>
  <c r="AS133" i="23"/>
  <c r="AV133" i="23" s="1"/>
  <c r="AI145" i="23"/>
  <c r="AS145" i="23"/>
  <c r="AV145" i="23" s="1"/>
  <c r="AI158" i="23"/>
  <c r="AS158" i="23"/>
  <c r="AV158" i="23" s="1"/>
  <c r="AI562" i="23"/>
  <c r="AS562" i="23"/>
  <c r="AV562" i="23" s="1"/>
  <c r="AI360" i="23"/>
  <c r="AS360" i="23"/>
  <c r="AV360" i="23" s="1"/>
  <c r="AI331" i="23"/>
  <c r="AS331" i="23"/>
  <c r="AV331" i="23" s="1"/>
  <c r="AI273" i="23"/>
  <c r="AS273" i="23"/>
  <c r="AV273" i="23" s="1"/>
  <c r="AI231" i="23"/>
  <c r="AS231" i="23"/>
  <c r="AV231" i="23" s="1"/>
  <c r="AI167" i="23"/>
  <c r="AS167" i="23"/>
  <c r="AV167" i="23" s="1"/>
  <c r="AI160" i="23"/>
  <c r="AS160" i="23"/>
  <c r="AV160" i="23" s="1"/>
  <c r="AI47" i="23"/>
  <c r="AS47" i="23"/>
  <c r="AV47" i="23" s="1"/>
  <c r="AI85" i="23"/>
  <c r="AS85" i="23"/>
  <c r="AV85" i="23" s="1"/>
  <c r="AI29" i="23"/>
  <c r="AS29" i="23"/>
  <c r="AV29" i="23" s="1"/>
  <c r="AI66" i="23"/>
  <c r="AS66" i="23"/>
  <c r="AV66" i="23" s="1"/>
  <c r="AI241" i="23"/>
  <c r="AS241" i="23"/>
  <c r="AV241" i="23" s="1"/>
  <c r="AI207" i="23"/>
  <c r="AS207" i="23"/>
  <c r="AV207" i="23" s="1"/>
  <c r="AI20" i="23"/>
  <c r="AS20" i="23"/>
  <c r="AV20" i="23" s="1"/>
  <c r="AI32" i="23"/>
  <c r="AS32" i="23"/>
  <c r="AV32" i="23" s="1"/>
  <c r="AI129" i="23"/>
  <c r="AS129" i="23"/>
  <c r="AV129" i="23" s="1"/>
  <c r="AI218" i="23"/>
  <c r="AS218" i="23"/>
  <c r="AV218" i="23" s="1"/>
  <c r="AI194" i="23"/>
  <c r="AS194" i="23"/>
  <c r="AV194" i="23" s="1"/>
  <c r="AI848" i="23"/>
  <c r="AS848" i="23"/>
  <c r="AV848" i="23" s="1"/>
  <c r="AI724" i="23"/>
  <c r="AS724" i="23"/>
  <c r="AV724" i="23" s="1"/>
  <c r="AI802" i="23"/>
  <c r="AS802" i="23"/>
  <c r="AV802" i="23" s="1"/>
  <c r="AI950" i="23"/>
  <c r="AS950" i="23"/>
  <c r="AV950" i="23" s="1"/>
  <c r="AI733" i="23"/>
  <c r="AS733" i="23"/>
  <c r="AV733" i="23" s="1"/>
  <c r="AI687" i="23"/>
  <c r="AS687" i="23"/>
  <c r="AV687" i="23" s="1"/>
  <c r="AI672" i="23"/>
  <c r="AS672" i="23"/>
  <c r="AV672" i="23" s="1"/>
  <c r="AI568" i="23"/>
  <c r="AS568" i="23"/>
  <c r="AV568" i="23" s="1"/>
  <c r="AI565" i="23"/>
  <c r="AS565" i="23"/>
  <c r="AV565" i="23" s="1"/>
  <c r="AI650" i="23"/>
  <c r="AS650" i="23"/>
  <c r="AV650" i="23" s="1"/>
  <c r="AI415" i="23"/>
  <c r="AS415" i="23"/>
  <c r="AV415" i="23" s="1"/>
  <c r="AI459" i="23"/>
  <c r="AS459" i="23"/>
  <c r="AV459" i="23" s="1"/>
  <c r="AI569" i="23"/>
  <c r="AS569" i="23"/>
  <c r="AV569" i="23" s="1"/>
  <c r="AI400" i="23"/>
  <c r="AS400" i="23"/>
  <c r="AV400" i="23" s="1"/>
  <c r="AI363" i="23"/>
  <c r="AS363" i="23"/>
  <c r="AV363" i="23" s="1"/>
  <c r="AI324" i="23"/>
  <c r="AS324" i="23"/>
  <c r="AV324" i="23" s="1"/>
  <c r="AI332" i="23"/>
  <c r="AS332" i="23"/>
  <c r="AV332" i="23" s="1"/>
  <c r="AI279" i="23"/>
  <c r="AS279" i="23"/>
  <c r="AV279" i="23" s="1"/>
  <c r="AI181" i="23"/>
  <c r="AS181" i="23"/>
  <c r="AV181" i="23" s="1"/>
  <c r="AI164" i="23"/>
  <c r="AS164" i="23"/>
  <c r="AV164" i="23" s="1"/>
  <c r="AI19" i="23"/>
  <c r="AS19" i="23"/>
  <c r="AV19" i="23" s="1"/>
  <c r="AI68" i="23"/>
  <c r="AS68" i="23"/>
  <c r="AV68" i="23" s="1"/>
  <c r="AI139" i="23"/>
  <c r="AS139" i="23"/>
  <c r="AV139" i="23" s="1"/>
  <c r="AI182" i="23"/>
  <c r="AS182" i="23"/>
  <c r="AV182" i="23" s="1"/>
  <c r="AE3365" i="23"/>
  <c r="AI4" i="23"/>
  <c r="AT4" i="23" s="1"/>
  <c r="AI15" i="23"/>
  <c r="AT15" i="23" s="1"/>
  <c r="AI5" i="23"/>
  <c r="AT5" i="23" s="1"/>
  <c r="AV2865" i="23" l="1"/>
  <c r="AV3242" i="23"/>
  <c r="AT2504" i="23"/>
  <c r="AT2740" i="23"/>
  <c r="AT3034" i="23"/>
  <c r="AT3056" i="23"/>
  <c r="AT1887" i="23"/>
  <c r="AT2058" i="23"/>
  <c r="AT2059" i="23"/>
  <c r="AT2234" i="23"/>
  <c r="AT1859" i="23"/>
  <c r="AT2174" i="23"/>
  <c r="AT2125" i="23"/>
  <c r="AT2192" i="23"/>
  <c r="AT2391" i="23"/>
  <c r="AT1997" i="23"/>
  <c r="AT2445" i="23"/>
  <c r="AT2657" i="23"/>
  <c r="AT2328" i="23"/>
  <c r="AT2168" i="23"/>
  <c r="AT2259" i="23"/>
  <c r="AT2780" i="23"/>
  <c r="AT2611" i="23"/>
  <c r="AT2541" i="23"/>
  <c r="AT2894" i="23"/>
  <c r="AT2926" i="23"/>
  <c r="AT3258" i="23"/>
  <c r="AT3181" i="23"/>
  <c r="AT3186" i="23"/>
  <c r="AT3287" i="23"/>
  <c r="AT2699" i="23"/>
  <c r="AT2626" i="23"/>
  <c r="AT2573" i="23"/>
  <c r="AT2638" i="23"/>
  <c r="AT2666" i="23"/>
  <c r="AT3086" i="23"/>
  <c r="AT3282" i="23"/>
  <c r="AT3071" i="23"/>
  <c r="AT3010" i="23"/>
  <c r="AT3353" i="23"/>
  <c r="AT2777" i="23"/>
  <c r="AT2327" i="23"/>
  <c r="AT2333" i="23"/>
  <c r="AT2525" i="23"/>
  <c r="AT2863" i="23"/>
  <c r="AT2976" i="23"/>
  <c r="AT2946" i="23"/>
  <c r="AT3104" i="23"/>
  <c r="AT3193" i="23"/>
  <c r="AT2749" i="23"/>
  <c r="AT2313" i="23"/>
  <c r="AT2912" i="23"/>
  <c r="AT3146" i="23"/>
  <c r="AT2940" i="23"/>
  <c r="AT2919" i="23"/>
  <c r="AT3317" i="23"/>
  <c r="AT2664" i="23"/>
  <c r="AT2810" i="23"/>
  <c r="AT3068" i="23"/>
  <c r="AT3244" i="23"/>
  <c r="AT3092" i="23"/>
  <c r="AT3137" i="23"/>
  <c r="AT3349" i="23"/>
  <c r="AT2331" i="23"/>
  <c r="AT2895" i="23"/>
  <c r="AT3016" i="23"/>
  <c r="AT3136" i="23"/>
  <c r="AT2993" i="23"/>
  <c r="AT3338" i="23"/>
  <c r="AT1105" i="23"/>
  <c r="AT1642" i="23"/>
  <c r="AT1610" i="23"/>
  <c r="AT1616" i="23"/>
  <c r="AT1852" i="23"/>
  <c r="AT1110" i="23"/>
  <c r="AT1286" i="23"/>
  <c r="AT1230" i="23"/>
  <c r="AT1066" i="23"/>
  <c r="AT1802" i="23"/>
  <c r="AT1744" i="23"/>
  <c r="AT1507" i="23"/>
  <c r="AT1221" i="23"/>
  <c r="AT1577" i="23"/>
  <c r="AT1584" i="23"/>
  <c r="AT1494" i="23"/>
  <c r="AT1819" i="23"/>
  <c r="AT2164" i="23"/>
  <c r="AT2183" i="23"/>
  <c r="AT1002" i="23"/>
  <c r="AT1401" i="23"/>
  <c r="AT1217" i="23"/>
  <c r="AT1034" i="23"/>
  <c r="AT1434" i="23"/>
  <c r="AT1626" i="23"/>
  <c r="AT1750" i="23"/>
  <c r="AT1622" i="23"/>
  <c r="AT1923" i="23"/>
  <c r="AT2092" i="23"/>
  <c r="AT2219" i="23"/>
  <c r="AT2056" i="23"/>
  <c r="AT1958" i="23"/>
  <c r="AT2335" i="23"/>
  <c r="AT2516" i="23"/>
  <c r="AT2330" i="23"/>
  <c r="AT2711" i="23"/>
  <c r="AT2604" i="23"/>
  <c r="AT2820" i="23"/>
  <c r="AT3227" i="23"/>
  <c r="AT2415" i="23"/>
  <c r="AT2569" i="23"/>
  <c r="AT2317" i="23"/>
  <c r="AT2880" i="23"/>
  <c r="AT3088" i="23"/>
  <c r="AT1949" i="23"/>
  <c r="AT1946" i="23"/>
  <c r="AT2118" i="23"/>
  <c r="AT2235" i="23"/>
  <c r="AT1866" i="23"/>
  <c r="AT2082" i="23"/>
  <c r="AT2211" i="23"/>
  <c r="AT1995" i="23"/>
  <c r="AT2429" i="23"/>
  <c r="AT2052" i="23"/>
  <c r="AT2476" i="23"/>
  <c r="AT2734" i="23"/>
  <c r="AT2355" i="23"/>
  <c r="AT2220" i="23"/>
  <c r="AT2253" i="23"/>
  <c r="AT2722" i="23"/>
  <c r="AT2700" i="23"/>
  <c r="AT2593" i="23"/>
  <c r="AT2939" i="23"/>
  <c r="AT3225" i="23"/>
  <c r="AT3297" i="23"/>
  <c r="AT3118" i="23"/>
  <c r="AT3084" i="23"/>
  <c r="AT2929" i="23"/>
  <c r="AT2539" i="23"/>
  <c r="AT2662" i="23"/>
  <c r="AT2637" i="23"/>
  <c r="AT2532" i="23"/>
  <c r="AT2799" i="23"/>
  <c r="AT3095" i="23"/>
  <c r="AT2994" i="23"/>
  <c r="AT3106" i="23"/>
  <c r="AT2887" i="23"/>
  <c r="AT3343" i="23"/>
  <c r="AT2739" i="23"/>
  <c r="AT2352" i="23"/>
  <c r="AT2431" i="23"/>
  <c r="AT2648" i="23"/>
  <c r="AT2857" i="23"/>
  <c r="AT3021" i="23"/>
  <c r="AT2942" i="23"/>
  <c r="AT2965" i="23"/>
  <c r="AT3319" i="23"/>
  <c r="AT2311" i="23"/>
  <c r="AT2509" i="23"/>
  <c r="AT2932" i="23"/>
  <c r="AT2915" i="23"/>
  <c r="AT2968" i="23"/>
  <c r="AT3164" i="23"/>
  <c r="AT3361" i="23"/>
  <c r="AT3076" i="23"/>
  <c r="AT3351" i="23"/>
  <c r="AT2725" i="23"/>
  <c r="AT3198" i="23"/>
  <c r="AT3322" i="23"/>
  <c r="AT2718" i="23"/>
  <c r="AT3060" i="23"/>
  <c r="AT3295" i="23"/>
  <c r="AT3017" i="23"/>
  <c r="AT3158" i="23"/>
  <c r="AT3113" i="23"/>
  <c r="AT2874" i="23"/>
  <c r="AT870" i="23"/>
  <c r="AT825" i="23"/>
  <c r="AT1027" i="23"/>
  <c r="AT1031" i="23"/>
  <c r="AT1397" i="23"/>
  <c r="AT1220" i="23"/>
  <c r="AT276" i="23"/>
  <c r="AT636" i="23"/>
  <c r="AT527" i="23"/>
  <c r="AT603" i="23"/>
  <c r="AT844" i="23"/>
  <c r="AT922" i="23"/>
  <c r="AT1132" i="23"/>
  <c r="AT1342" i="23"/>
  <c r="AT1749" i="23"/>
  <c r="AT1527" i="23"/>
  <c r="AT1781" i="23"/>
  <c r="AT1831" i="23"/>
  <c r="AT1905" i="23"/>
  <c r="AT1941" i="23"/>
  <c r="AT2065" i="23"/>
  <c r="AT2236" i="23"/>
  <c r="AT2665" i="23"/>
  <c r="AT2684" i="23"/>
  <c r="AT1017" i="23"/>
  <c r="AT1421" i="23"/>
  <c r="AT1325" i="23"/>
  <c r="AT1241" i="23"/>
  <c r="AT1446" i="23"/>
  <c r="AT1667" i="23"/>
  <c r="AT1476" i="23"/>
  <c r="AT1556" i="23"/>
  <c r="AT1013" i="23"/>
  <c r="AT1369" i="23"/>
  <c r="AT1121" i="23"/>
  <c r="AT1055" i="23"/>
  <c r="AT1442" i="23"/>
  <c r="AT1668" i="23"/>
  <c r="AT1480" i="23"/>
  <c r="AT1741" i="23"/>
  <c r="AT1431" i="23"/>
  <c r="AT1620" i="23"/>
  <c r="AT1790" i="23"/>
  <c r="AT1614" i="23"/>
  <c r="AT1868" i="23"/>
  <c r="AT2091" i="23"/>
  <c r="AT2087" i="23"/>
  <c r="AT1042" i="23"/>
  <c r="AT1417" i="23"/>
  <c r="AT1277" i="23"/>
  <c r="AT1358" i="23"/>
  <c r="AT1513" i="23"/>
  <c r="AT1751" i="23"/>
  <c r="AT1588" i="23"/>
  <c r="AT1689" i="23"/>
  <c r="AT1918" i="23"/>
  <c r="AT1986" i="23"/>
  <c r="AT2161" i="23"/>
  <c r="AT2023" i="23"/>
  <c r="AT2216" i="23"/>
  <c r="AT2501" i="23"/>
  <c r="AT2468" i="23"/>
  <c r="AT2409" i="23"/>
  <c r="AT2549" i="23"/>
  <c r="AT2298" i="23"/>
  <c r="AT2877" i="23"/>
  <c r="AT3073" i="23"/>
  <c r="AT2620" i="23"/>
  <c r="AT2767" i="23"/>
  <c r="AT2802" i="23"/>
  <c r="AT3238" i="23"/>
  <c r="AT2901" i="23"/>
  <c r="AT2117" i="23"/>
  <c r="AT1915" i="23"/>
  <c r="AT1988" i="23"/>
  <c r="AT2555" i="23"/>
  <c r="AT2048" i="23"/>
  <c r="AT1977" i="23"/>
  <c r="AT18" i="23"/>
  <c r="AT26" i="23"/>
  <c r="AT260" i="23"/>
  <c r="AT359" i="23"/>
  <c r="AT520" i="23"/>
  <c r="AT432" i="23"/>
  <c r="AT695" i="23"/>
  <c r="AT851" i="23"/>
  <c r="AT127" i="23"/>
  <c r="AT179" i="23"/>
  <c r="AT230" i="23"/>
  <c r="AT132" i="23"/>
  <c r="AT120" i="23"/>
  <c r="AT303" i="23"/>
  <c r="AT210" i="23"/>
  <c r="AT225" i="23"/>
  <c r="AT307" i="23"/>
  <c r="AT356" i="23"/>
  <c r="AT511" i="23"/>
  <c r="AT622" i="23"/>
  <c r="AT693" i="23"/>
  <c r="AT171" i="23"/>
  <c r="AT169" i="23"/>
  <c r="AT115" i="23"/>
  <c r="AT141" i="23"/>
  <c r="AT336" i="23"/>
  <c r="AT398" i="23"/>
  <c r="AT646" i="23"/>
  <c r="AT566" i="23"/>
  <c r="AT809" i="23"/>
  <c r="AT847" i="23"/>
  <c r="AT960" i="23"/>
  <c r="AT1029" i="23"/>
  <c r="AT1245" i="23"/>
  <c r="AT1040" i="23"/>
  <c r="AT778" i="23"/>
  <c r="AT1299" i="23"/>
  <c r="AT1126" i="23"/>
  <c r="AT1036" i="23"/>
  <c r="AT1219" i="23"/>
  <c r="AT1501" i="23"/>
  <c r="AT1691" i="23"/>
  <c r="AT1537" i="23"/>
  <c r="AT1837" i="23"/>
  <c r="AT258" i="23"/>
  <c r="AT452" i="23"/>
  <c r="AT564" i="23"/>
  <c r="AT634" i="23"/>
  <c r="AT879" i="23"/>
  <c r="AT744" i="23"/>
  <c r="AT803" i="23"/>
  <c r="AT441" i="23"/>
  <c r="AT610" i="23"/>
  <c r="AT890" i="23"/>
  <c r="AT725" i="23"/>
  <c r="AT793" i="23"/>
  <c r="AT813" i="23"/>
  <c r="AT962" i="23"/>
  <c r="AT1018" i="23"/>
  <c r="AT1086" i="23"/>
  <c r="AT1147" i="23"/>
  <c r="AT1419" i="23"/>
  <c r="AT263" i="23"/>
  <c r="AT456" i="23"/>
  <c r="AT529" i="23"/>
  <c r="AT467" i="23"/>
  <c r="AT796" i="23"/>
  <c r="AT810" i="23"/>
  <c r="AT1237" i="23"/>
  <c r="AT1270" i="23"/>
  <c r="AT1812" i="23"/>
  <c r="AT1606" i="23"/>
  <c r="AT1721" i="23"/>
  <c r="AT1833" i="23"/>
  <c r="AT2175" i="23"/>
  <c r="AT1981" i="23"/>
  <c r="AT1982" i="23"/>
  <c r="AT2221" i="23"/>
  <c r="AT2550" i="23"/>
  <c r="AT2659" i="23"/>
  <c r="AT997" i="23"/>
  <c r="AT1104" i="23"/>
  <c r="AT1266" i="23"/>
  <c r="AT1278" i="23"/>
  <c r="AT1438" i="23"/>
  <c r="AT1794" i="23"/>
  <c r="AT1799" i="23"/>
  <c r="AT1678" i="23"/>
  <c r="AT1007" i="23"/>
  <c r="AT1296" i="23"/>
  <c r="AT1100" i="23"/>
  <c r="AT1189" i="23"/>
  <c r="AT1424" i="23"/>
  <c r="AT1575" i="23"/>
  <c r="AT1005" i="23"/>
  <c r="AT216" i="23"/>
  <c r="AT108" i="23"/>
  <c r="AT256" i="23"/>
  <c r="AT551" i="23"/>
  <c r="AT609" i="23"/>
  <c r="AT480" i="23"/>
  <c r="AT900" i="23"/>
  <c r="AT833" i="23"/>
  <c r="AT192" i="23"/>
  <c r="AT35" i="23"/>
  <c r="AT93" i="23"/>
  <c r="AT328" i="23"/>
  <c r="AT676" i="23"/>
  <c r="AT205" i="23"/>
  <c r="AT89" i="23"/>
  <c r="AT289" i="23"/>
  <c r="AT448" i="23"/>
  <c r="AT493" i="23"/>
  <c r="AT570" i="23"/>
  <c r="AT88" i="23"/>
  <c r="AT148" i="23"/>
  <c r="AT102" i="23"/>
  <c r="AT84" i="23"/>
  <c r="AT265" i="23"/>
  <c r="AT347" i="23"/>
  <c r="AT540" i="23"/>
  <c r="AT431" i="23"/>
  <c r="AT702" i="23"/>
  <c r="AT829" i="23"/>
  <c r="AT777" i="23"/>
  <c r="AT1062" i="23"/>
  <c r="AT1174" i="23"/>
  <c r="AT1128" i="23"/>
  <c r="AT750" i="23"/>
  <c r="AT1140" i="23"/>
  <c r="AT1354" i="23"/>
  <c r="AT1150" i="23"/>
  <c r="AT1251" i="23"/>
  <c r="AT1687" i="23"/>
  <c r="AT1564" i="23"/>
  <c r="AT1591" i="23"/>
  <c r="AT1821" i="23"/>
  <c r="AT337" i="23"/>
  <c r="AT550" i="23"/>
  <c r="AT660" i="23"/>
  <c r="AT498" i="23"/>
  <c r="AT713" i="23"/>
  <c r="AT948" i="23"/>
  <c r="AT464" i="23"/>
  <c r="AT437" i="23"/>
  <c r="AT699" i="23"/>
  <c r="AT853" i="23"/>
  <c r="AT881" i="23"/>
  <c r="AT866" i="23"/>
  <c r="AT849" i="23"/>
  <c r="AT765" i="23"/>
  <c r="AT1349" i="23"/>
  <c r="AT1134" i="23"/>
  <c r="AT1082" i="23"/>
  <c r="AT313" i="23"/>
  <c r="AT421" i="23"/>
  <c r="AT422" i="23"/>
  <c r="AT655" i="23"/>
  <c r="AT909" i="23"/>
  <c r="AT989" i="23"/>
  <c r="AT905" i="23"/>
  <c r="AT1164" i="23"/>
  <c r="AT1778" i="23"/>
  <c r="AT1674" i="23"/>
  <c r="AT1720" i="23"/>
  <c r="AT1619" i="23"/>
  <c r="AT1893" i="23"/>
  <c r="AT1957" i="23"/>
  <c r="AT2095" i="23"/>
  <c r="AT2184" i="23"/>
  <c r="AT2380" i="23"/>
  <c r="AT2710" i="23"/>
  <c r="AT985" i="23"/>
  <c r="AT1229" i="23"/>
  <c r="AT1214" i="23"/>
  <c r="AT1385" i="23"/>
  <c r="AT79" i="23"/>
  <c r="AT293" i="23"/>
  <c r="AT381" i="23"/>
  <c r="AT638" i="23"/>
  <c r="AT471" i="23"/>
  <c r="AT706" i="23"/>
  <c r="AT887" i="23"/>
  <c r="AT45" i="23"/>
  <c r="AT111" i="23"/>
  <c r="AT1391" i="23"/>
  <c r="AT1191" i="23"/>
  <c r="AT1357" i="23"/>
  <c r="AT1426" i="23"/>
  <c r="AT1724" i="23"/>
  <c r="AT1740" i="23"/>
  <c r="AT1473" i="23"/>
  <c r="AT1870" i="23"/>
  <c r="AT251" i="23"/>
  <c r="AT455" i="23"/>
  <c r="AT604" i="23"/>
  <c r="AT531" i="23"/>
  <c r="AT980" i="23"/>
  <c r="AT929" i="23"/>
  <c r="AT670" i="23"/>
  <c r="AT519" i="23"/>
  <c r="AT619" i="23"/>
  <c r="AT869" i="23"/>
  <c r="AT754" i="23"/>
  <c r="AT768" i="23"/>
  <c r="AT2135" i="23"/>
  <c r="AT2244" i="23"/>
  <c r="AT2218" i="23"/>
  <c r="AT2374" i="23"/>
  <c r="AT2371" i="23"/>
  <c r="AT2385" i="23"/>
  <c r="AT2264" i="23"/>
  <c r="AT2614" i="23"/>
  <c r="AT2667" i="23"/>
  <c r="AT2612" i="23"/>
  <c r="AT3283" i="23"/>
  <c r="AT3221" i="23"/>
  <c r="AT3296" i="23"/>
  <c r="AT3065" i="23"/>
  <c r="AT3135" i="23"/>
  <c r="AT1547" i="23"/>
  <c r="AT1159" i="23"/>
  <c r="AT1784" i="23"/>
  <c r="AT1540" i="23"/>
  <c r="AT1470" i="23"/>
  <c r="AT1841" i="23"/>
  <c r="AT1978" i="23"/>
  <c r="AT2226" i="23"/>
  <c r="AT1012" i="23"/>
  <c r="AT1329" i="23"/>
  <c r="AT1344" i="23"/>
  <c r="AT1321" i="23"/>
  <c r="AT1453" i="23"/>
  <c r="AT1662" i="23"/>
  <c r="AT1776" i="23"/>
  <c r="AT1731" i="23"/>
  <c r="AT2104" i="23"/>
  <c r="AT2210" i="23"/>
  <c r="AT2190" i="23"/>
  <c r="AT2030" i="23"/>
  <c r="AT2122" i="23"/>
  <c r="AT2295" i="23"/>
  <c r="AT2334" i="23"/>
  <c r="AT2544" i="23"/>
  <c r="AT2770" i="23"/>
  <c r="AT2693" i="23"/>
  <c r="AT2834" i="23"/>
  <c r="AT3000" i="23"/>
  <c r="AT2392" i="23"/>
  <c r="AT2729" i="23"/>
  <c r="AT2533" i="23"/>
  <c r="AT2918" i="23"/>
  <c r="AT3180" i="23"/>
  <c r="AT2015" i="23"/>
  <c r="AT2079" i="23"/>
  <c r="AT1897" i="23"/>
  <c r="AT2262" i="23"/>
  <c r="AT2123" i="23"/>
  <c r="AT2186" i="23"/>
  <c r="AT1880" i="23"/>
  <c r="AT2132" i="23"/>
  <c r="AT2494" i="23"/>
  <c r="AT1875" i="23"/>
  <c r="AT2523" i="23"/>
  <c r="AT2398" i="23"/>
  <c r="AT2419" i="23"/>
  <c r="AT2096" i="23"/>
  <c r="AT2260" i="23"/>
  <c r="AT2688" i="23"/>
  <c r="AT2721" i="23"/>
  <c r="AT2634" i="23"/>
  <c r="AT2941" i="23"/>
  <c r="AT2945" i="23"/>
  <c r="AT3312" i="23"/>
  <c r="AT2974" i="23"/>
  <c r="AT3173" i="23"/>
  <c r="AT3308" i="23"/>
  <c r="AT2405" i="23"/>
  <c r="AT2689" i="23"/>
  <c r="AT2469" i="23"/>
  <c r="AT2453" i="23"/>
  <c r="AT2803" i="23"/>
  <c r="AT3129" i="23"/>
  <c r="AT3241" i="23"/>
  <c r="AT2991" i="23"/>
  <c r="AT2937" i="23"/>
  <c r="AT3360" i="23"/>
  <c r="AT2548" i="23"/>
  <c r="AT2690" i="23"/>
  <c r="AT2590" i="23"/>
  <c r="AT2319" i="23"/>
  <c r="AT2889" i="23"/>
  <c r="AT3121" i="23"/>
  <c r="AT3213" i="23"/>
  <c r="AT3112" i="23"/>
  <c r="AT3320" i="23"/>
  <c r="AT2543" i="23"/>
  <c r="AT2631" i="23"/>
  <c r="AT3041" i="23"/>
  <c r="AT3268" i="23"/>
  <c r="AT376" i="23"/>
  <c r="AT198" i="23"/>
  <c r="AT123" i="23"/>
  <c r="AT317" i="23"/>
  <c r="AT170" i="23"/>
  <c r="AT199" i="23"/>
  <c r="AT319" i="23"/>
  <c r="AT377" i="23"/>
  <c r="AT535" i="23"/>
  <c r="AT386" i="23"/>
  <c r="AT709" i="23"/>
  <c r="AT140" i="23"/>
  <c r="AT61" i="23"/>
  <c r="AT37" i="23"/>
  <c r="AT122" i="23"/>
  <c r="AT300" i="23"/>
  <c r="AT657" i="23"/>
  <c r="AT512" i="23"/>
  <c r="AT599" i="23"/>
  <c r="AT876" i="23"/>
  <c r="AT737" i="23"/>
  <c r="AT804" i="23"/>
  <c r="AT1138" i="23"/>
  <c r="AT1109" i="23"/>
  <c r="AT1025" i="23"/>
  <c r="AT995" i="23"/>
  <c r="AT44" i="23"/>
  <c r="AT189" i="23"/>
  <c r="AT28" i="23"/>
  <c r="AT290" i="23"/>
  <c r="AT577" i="23"/>
  <c r="AT607" i="23"/>
  <c r="AT436" i="23"/>
  <c r="AT721" i="23"/>
  <c r="AT904" i="23"/>
  <c r="AT197" i="23"/>
  <c r="AT187" i="23"/>
  <c r="AT219" i="23"/>
  <c r="AT149" i="23"/>
  <c r="AT392" i="23"/>
  <c r="AT221" i="23"/>
  <c r="AT58" i="23"/>
  <c r="AT326" i="23"/>
  <c r="AT443" i="23"/>
  <c r="AT552" i="23"/>
  <c r="AT514" i="23"/>
  <c r="AT95" i="23"/>
  <c r="AT43" i="23"/>
  <c r="AT193" i="23"/>
  <c r="AT156" i="23"/>
  <c r="AT236" i="23"/>
  <c r="AT355" i="23"/>
  <c r="AT476" i="23"/>
  <c r="AT545" i="23"/>
  <c r="AT688" i="23"/>
  <c r="AT799" i="23"/>
  <c r="AT941" i="23"/>
  <c r="AT1015" i="23"/>
  <c r="AT1163" i="23"/>
  <c r="AT1193" i="23"/>
  <c r="AT723" i="23"/>
  <c r="AT1409" i="23"/>
  <c r="AT1252" i="23"/>
  <c r="AT1162" i="23"/>
  <c r="AT1404" i="23"/>
  <c r="AT1800" i="23"/>
  <c r="AT1485" i="23"/>
  <c r="AT1520" i="23"/>
  <c r="AT1826" i="23"/>
  <c r="AT285" i="23"/>
  <c r="AT378" i="23"/>
  <c r="AT642" i="23"/>
  <c r="AT472" i="23"/>
  <c r="AT708" i="23"/>
  <c r="AT892" i="23"/>
  <c r="AT785" i="23"/>
  <c r="AT462" i="23"/>
  <c r="AT427" i="23"/>
  <c r="AT689" i="23"/>
  <c r="AT808" i="23"/>
  <c r="AT910" i="23"/>
  <c r="AT925" i="23"/>
  <c r="AT883" i="23"/>
  <c r="AT826" i="23"/>
  <c r="AT1281" i="23"/>
  <c r="AT1076" i="23"/>
  <c r="AT1326" i="23"/>
  <c r="AT294" i="23"/>
  <c r="AT397" i="23"/>
  <c r="AT409" i="23"/>
  <c r="AT542" i="23"/>
  <c r="AT795" i="23"/>
  <c r="AT975" i="23"/>
  <c r="AT949" i="23"/>
  <c r="AT1414" i="23"/>
  <c r="AT1536" i="23"/>
  <c r="AT1624" i="23"/>
  <c r="AT1766" i="23"/>
  <c r="AT1605" i="23"/>
  <c r="AT1942" i="23"/>
  <c r="AT2037" i="23"/>
  <c r="AT2094" i="23"/>
  <c r="AT2124" i="23"/>
  <c r="AT2297" i="23"/>
  <c r="AT2312" i="23"/>
  <c r="AT760" i="23"/>
  <c r="AT1211" i="23"/>
  <c r="AT1279" i="23"/>
  <c r="AT1280" i="23"/>
  <c r="AT1084" i="23"/>
  <c r="AT1734" i="23"/>
  <c r="AT1477" i="23"/>
  <c r="AT1599" i="23"/>
  <c r="AT1850" i="23"/>
  <c r="AT1107" i="23"/>
  <c r="AT1177" i="23"/>
  <c r="AT1343" i="23"/>
  <c r="AT1175" i="23"/>
  <c r="AT1785" i="23"/>
  <c r="AT1508" i="23"/>
  <c r="AT185" i="23"/>
  <c r="AT17" i="23"/>
  <c r="AT314" i="23"/>
  <c r="AT470" i="23"/>
  <c r="AT554" i="23"/>
  <c r="AT602" i="23"/>
  <c r="AT839" i="23"/>
  <c r="AT749" i="23"/>
  <c r="AT42" i="23"/>
  <c r="AT3214" i="23"/>
  <c r="AT2903" i="23"/>
  <c r="AT3340" i="23"/>
  <c r="AT2488" i="23"/>
  <c r="AT2813" i="23"/>
  <c r="AT3147" i="23"/>
  <c r="AT2982" i="23"/>
  <c r="AT3011" i="23"/>
  <c r="AT2984" i="23"/>
  <c r="AT3364" i="23"/>
  <c r="AT2462" i="23"/>
  <c r="AT2858" i="23"/>
  <c r="AT2992" i="23"/>
  <c r="AT2936" i="23"/>
  <c r="AT3005" i="23"/>
  <c r="AT3327" i="23"/>
  <c r="AT2878" i="23"/>
  <c r="AT3316" i="23"/>
  <c r="AT1092" i="23"/>
  <c r="AT1461" i="23"/>
  <c r="AT1525" i="23"/>
  <c r="AT1589" i="23"/>
  <c r="AT1650" i="23"/>
  <c r="AT1262" i="23"/>
  <c r="AT1407" i="23"/>
  <c r="AT1341" i="23"/>
  <c r="AT1381" i="23"/>
  <c r="AT1457" i="23"/>
  <c r="AT1763" i="23"/>
  <c r="AT1538" i="23"/>
  <c r="AT1646" i="23"/>
  <c r="AT1444" i="23"/>
  <c r="AT1663" i="23"/>
  <c r="AT1554" i="23"/>
  <c r="AT1797" i="23"/>
  <c r="AT1973" i="23"/>
  <c r="AT2193" i="23"/>
  <c r="AT1898" i="23"/>
  <c r="AT1064" i="23"/>
  <c r="AT1327" i="23"/>
  <c r="AT1103" i="23"/>
  <c r="AT1184" i="23"/>
  <c r="AT1644" i="23"/>
  <c r="AT1568" i="23"/>
  <c r="AT1730" i="23"/>
  <c r="AT1817" i="23"/>
  <c r="AT2063" i="23"/>
  <c r="AT2108" i="23"/>
  <c r="AT1928" i="23"/>
  <c r="AT2011" i="23"/>
  <c r="AT2046" i="23"/>
  <c r="AT2602" i="23"/>
  <c r="AT2441" i="23"/>
  <c r="AT2446" i="23"/>
  <c r="AT2727" i="23"/>
  <c r="AT2394" i="23"/>
  <c r="AT2917" i="23"/>
  <c r="AT3178" i="23"/>
  <c r="AT2645" i="23"/>
  <c r="AT2530" i="23"/>
  <c r="AT2826" i="23"/>
  <c r="AT3160" i="23"/>
  <c r="AT1861" i="23"/>
  <c r="AT1914" i="23"/>
  <c r="AT2049" i="23"/>
  <c r="AT2128" i="23"/>
  <c r="AT2354" i="23"/>
  <c r="AT2062" i="23"/>
  <c r="AT2081" i="23"/>
  <c r="AT1984" i="23"/>
  <c r="AT2257" i="23"/>
  <c r="AT2025" i="23"/>
  <c r="AT2247" i="23"/>
  <c r="AT2323" i="23"/>
  <c r="AT2613" i="23"/>
  <c r="AT2630" i="23"/>
  <c r="AT2214" i="23"/>
  <c r="AT2388" i="23"/>
  <c r="AT2735" i="23"/>
  <c r="AT2307" i="23"/>
  <c r="AT2882" i="23"/>
  <c r="AT3124" i="23"/>
  <c r="AT2873" i="23"/>
  <c r="AT3354" i="23"/>
  <c r="AT3251" i="23"/>
  <c r="AT3108" i="23"/>
  <c r="AT3339" i="23"/>
  <c r="AT2766" i="23"/>
  <c r="AT2318" i="23"/>
  <c r="AT2705" i="23"/>
  <c r="AT2587" i="23"/>
  <c r="AT2854" i="23"/>
  <c r="AT2973" i="23"/>
  <c r="AT3182" i="23"/>
  <c r="AT2958" i="23"/>
  <c r="AT3204" i="23"/>
  <c r="AT2305" i="23"/>
  <c r="AT2686" i="23"/>
  <c r="AT2622" i="23"/>
  <c r="AT2397" i="23"/>
  <c r="AT2795" i="23"/>
  <c r="AT3101" i="23"/>
  <c r="AT2964" i="23"/>
  <c r="AT3162" i="23"/>
  <c r="AT3089" i="23"/>
  <c r="AT3352" i="23"/>
  <c r="AT94" i="23"/>
  <c r="AT30" i="23"/>
  <c r="AT203" i="23"/>
  <c r="AT301" i="23"/>
  <c r="AT612" i="23"/>
  <c r="AT629" i="23"/>
  <c r="AT497" i="23"/>
  <c r="AT717" i="23"/>
  <c r="AT72" i="23"/>
  <c r="AT40" i="23"/>
  <c r="AT50" i="23"/>
  <c r="AT64" i="23"/>
  <c r="AT264" i="23"/>
  <c r="AT77" i="23"/>
  <c r="AT121" i="23"/>
  <c r="AT244" i="23"/>
  <c r="AT361" i="23"/>
  <c r="AT482" i="23"/>
  <c r="AT399" i="23"/>
  <c r="AT549" i="23"/>
  <c r="AT159" i="23"/>
  <c r="AT125" i="23"/>
  <c r="AT69" i="23"/>
  <c r="AT143" i="23"/>
  <c r="AT253" i="23"/>
  <c r="AT547" i="23"/>
  <c r="AT613" i="23"/>
  <c r="AT495" i="23"/>
  <c r="AT719" i="23"/>
  <c r="AT784" i="23"/>
  <c r="AT930" i="23"/>
  <c r="AT1293" i="23"/>
  <c r="AT798" i="23"/>
  <c r="AT1224" i="23"/>
  <c r="AT1260" i="23"/>
  <c r="AT1318" i="23"/>
  <c r="AT1810" i="23"/>
  <c r="AT1779" i="23"/>
  <c r="AT1617" i="23"/>
  <c r="AT1854" i="23"/>
  <c r="AT341" i="23"/>
  <c r="AT411" i="23"/>
  <c r="AT477" i="23"/>
  <c r="AT580" i="23"/>
  <c r="AT838" i="23"/>
  <c r="AT916" i="23"/>
  <c r="AT772" i="23"/>
  <c r="AT505" i="23"/>
  <c r="AT718" i="23"/>
  <c r="AT794" i="23"/>
  <c r="AT889" i="23"/>
  <c r="AT780" i="23"/>
  <c r="AT963" i="23"/>
  <c r="AT992" i="23"/>
  <c r="AT1137" i="23"/>
  <c r="AT1272" i="23"/>
  <c r="AT1269" i="23"/>
  <c r="AT286" i="23"/>
  <c r="AT515" i="23"/>
  <c r="AT574" i="23"/>
  <c r="AT661" i="23"/>
  <c r="AT911" i="23"/>
  <c r="AT773" i="23"/>
  <c r="AT1101" i="23"/>
  <c r="AT1708" i="23"/>
  <c r="AT1754" i="23"/>
  <c r="AT1503" i="23"/>
  <c r="AT1830" i="23"/>
  <c r="AT2109" i="23"/>
  <c r="AT1888" i="23"/>
  <c r="AT2136" i="23"/>
  <c r="AT2490" i="23"/>
  <c r="AT2731" i="23"/>
  <c r="AT1370" i="23"/>
  <c r="AT1125" i="23"/>
  <c r="AT1436" i="23"/>
  <c r="AT1489" i="23"/>
  <c r="AT1760" i="23"/>
  <c r="AT1598" i="23"/>
  <c r="AT1001" i="23"/>
  <c r="AT1372" i="23"/>
  <c r="AT1152" i="23"/>
  <c r="AT1247" i="23"/>
  <c r="AT1786" i="23"/>
  <c r="AT1681" i="23"/>
  <c r="AT1746" i="23"/>
  <c r="AT1836" i="23"/>
  <c r="AT2129" i="23"/>
  <c r="AT2009" i="23"/>
  <c r="AT1041" i="23"/>
  <c r="AT1228" i="23"/>
  <c r="AT1276" i="23"/>
  <c r="AT1364" i="23"/>
  <c r="AT1464" i="23"/>
  <c r="AT1711" i="23"/>
  <c r="AT2670" i="23"/>
  <c r="AT3037" i="23"/>
  <c r="AT3254" i="23"/>
  <c r="AT2005" i="23"/>
  <c r="AT2170" i="23"/>
  <c r="AT2031" i="23"/>
  <c r="AT942" i="23"/>
  <c r="AT932" i="23"/>
  <c r="AT1311" i="23"/>
  <c r="AT1275" i="23"/>
  <c r="AT1371" i="23"/>
  <c r="AT555" i="23"/>
  <c r="AT1139" i="23"/>
  <c r="AT2152" i="23"/>
  <c r="AT991" i="23"/>
  <c r="AT1142" i="23"/>
  <c r="AT1430" i="23"/>
  <c r="AT1609" i="23"/>
  <c r="AT1613" i="23"/>
  <c r="AT1074" i="23"/>
  <c r="AT1657" i="23"/>
  <c r="AT1562" i="23"/>
  <c r="AT1792" i="23"/>
  <c r="AT2146" i="23"/>
  <c r="AT1926" i="23"/>
  <c r="AT2006" i="23"/>
  <c r="AT2147" i="23"/>
  <c r="AT1894" i="23"/>
  <c r="AT2404" i="23"/>
  <c r="AT2748" i="23"/>
  <c r="AT2309" i="23"/>
  <c r="AT2728" i="23"/>
  <c r="AT2377" i="23"/>
  <c r="AT2860" i="23"/>
  <c r="AT2922" i="23"/>
  <c r="AT2511" i="23"/>
  <c r="AT2486" i="23"/>
  <c r="AT39" i="23"/>
  <c r="AT178" i="23"/>
  <c r="AT217" i="23"/>
  <c r="AT249" i="23"/>
  <c r="AT350" i="23"/>
  <c r="AT146" i="23"/>
  <c r="AT36" i="23"/>
  <c r="AT312" i="23"/>
  <c r="AT500" i="23"/>
  <c r="AT496" i="23"/>
  <c r="AT589" i="23"/>
  <c r="AT191" i="23"/>
  <c r="AT163" i="23"/>
  <c r="AT245" i="23"/>
  <c r="AT71" i="23"/>
  <c r="AT57" i="23"/>
  <c r="AT282" i="23"/>
  <c r="AT617" i="23"/>
  <c r="AT637" i="23"/>
  <c r="AT663" i="23"/>
  <c r="AT894" i="23"/>
  <c r="AT940" i="23"/>
  <c r="AT735" i="23"/>
  <c r="AT1297" i="23"/>
  <c r="AT1087" i="23"/>
  <c r="AT821" i="23"/>
  <c r="AT1248" i="23"/>
  <c r="AT1258" i="23"/>
  <c r="AT1244" i="23"/>
  <c r="AT1204" i="23"/>
  <c r="AT1463" i="23"/>
  <c r="AT1736" i="23"/>
  <c r="AT1581" i="23"/>
  <c r="AT1796" i="23"/>
  <c r="AT1902" i="23"/>
  <c r="AT353" i="23"/>
  <c r="AT556" i="23"/>
  <c r="AT608" i="23"/>
  <c r="AT394" i="23"/>
  <c r="AT762" i="23"/>
  <c r="AT969" i="23"/>
  <c r="AT662" i="23"/>
  <c r="AT651" i="23"/>
  <c r="AT632" i="23"/>
  <c r="AT824" i="23"/>
  <c r="AT897" i="23"/>
  <c r="AT860" i="23"/>
  <c r="AT819" i="23"/>
  <c r="AT722" i="23"/>
  <c r="AT1095" i="23"/>
  <c r="AT1197" i="23"/>
  <c r="AT1154" i="23"/>
  <c r="AT1122" i="23"/>
  <c r="AT370" i="23"/>
  <c r="AT598" i="23"/>
  <c r="AT430" i="23"/>
  <c r="AT700" i="23"/>
  <c r="AT828" i="23"/>
  <c r="AT776" i="23"/>
  <c r="AT1322" i="23"/>
  <c r="AT1448" i="23"/>
  <c r="AT1664" i="23"/>
  <c r="AT1558" i="23"/>
  <c r="AT1732" i="23"/>
  <c r="AT2028" i="23"/>
  <c r="AT1944" i="23"/>
  <c r="AT1954" i="23"/>
  <c r="AT1919" i="23"/>
  <c r="AT2263" i="23"/>
  <c r="AT2381" i="23"/>
  <c r="AT2786" i="23"/>
  <c r="AT1268" i="23"/>
  <c r="AT1298" i="23"/>
  <c r="AT1028" i="23"/>
  <c r="AT9" i="23"/>
  <c r="AT98" i="23"/>
  <c r="AT41" i="23"/>
  <c r="AT302" i="23"/>
  <c r="AT667" i="23"/>
  <c r="AT652" i="23"/>
  <c r="AT525" i="23"/>
  <c r="AT736" i="23"/>
  <c r="AT984" i="23"/>
  <c r="AT60" i="23"/>
  <c r="AT38" i="23"/>
  <c r="AT318" i="23"/>
  <c r="AT215" i="23"/>
  <c r="AT51" i="23"/>
  <c r="AT275" i="23"/>
  <c r="AT11" i="23"/>
  <c r="AT63" i="23"/>
  <c r="AT97" i="23"/>
  <c r="AT329" i="23"/>
  <c r="AT658" i="23"/>
  <c r="AT518" i="23"/>
  <c r="AT587" i="23"/>
  <c r="AT174" i="23"/>
  <c r="AT201" i="23"/>
  <c r="AT16" i="23"/>
  <c r="AT155" i="23"/>
  <c r="AT334" i="23"/>
  <c r="AT364" i="23"/>
  <c r="AT388" i="23"/>
  <c r="AT445" i="23"/>
  <c r="AT694" i="23"/>
  <c r="AT871" i="23"/>
  <c r="AT867" i="23"/>
  <c r="AT1077" i="23"/>
  <c r="AT1085" i="23"/>
  <c r="AT1375" i="23"/>
  <c r="AT801" i="23"/>
  <c r="AT1160" i="23"/>
  <c r="AT1119" i="23"/>
  <c r="AT1169" i="23"/>
  <c r="AT1338" i="23"/>
  <c r="AT1709" i="23"/>
  <c r="AT1600" i="23"/>
  <c r="AT1495" i="23"/>
  <c r="AT1851" i="23"/>
  <c r="AT254" i="23"/>
  <c r="AT391" i="23"/>
  <c r="AT483" i="23"/>
  <c r="AT530" i="23"/>
  <c r="AT738" i="23"/>
  <c r="AT917" i="23"/>
  <c r="AT908" i="23"/>
  <c r="AT485" i="23"/>
  <c r="AT575" i="23"/>
  <c r="AT704" i="23"/>
  <c r="AT888" i="23"/>
  <c r="AT943" i="23"/>
  <c r="AT25" i="23"/>
  <c r="AT136" i="23"/>
  <c r="AT242" i="23"/>
  <c r="AT373" i="23"/>
  <c r="AT418" i="23"/>
  <c r="AT390" i="23"/>
  <c r="AT507" i="23"/>
  <c r="AT759" i="23"/>
  <c r="AT6" i="23"/>
  <c r="AT33" i="23"/>
  <c r="AT31" i="23"/>
  <c r="AT177" i="23"/>
  <c r="AT118" i="23"/>
  <c r="AT305" i="23"/>
  <c r="AT382" i="23"/>
  <c r="AT80" i="23"/>
  <c r="AT209" i="23"/>
  <c r="AT269" i="23"/>
  <c r="AT536" i="23"/>
  <c r="AT585" i="23"/>
  <c r="AT678" i="23"/>
  <c r="AT190" i="23"/>
  <c r="AT144" i="23"/>
  <c r="AT13" i="23"/>
  <c r="AT59" i="23"/>
  <c r="AT239" i="23"/>
  <c r="AT369" i="23"/>
  <c r="AT635" i="23"/>
  <c r="AT648" i="23"/>
  <c r="AT416" i="23"/>
  <c r="AT757" i="23"/>
  <c r="AT966" i="23"/>
  <c r="AT1008" i="23"/>
  <c r="AT1402" i="23"/>
  <c r="AT1346" i="23"/>
  <c r="AT805" i="23"/>
  <c r="AT1284" i="23"/>
  <c r="AT1304" i="23"/>
  <c r="AT1047" i="23"/>
  <c r="AT1355" i="23"/>
  <c r="AT1569" i="23"/>
  <c r="AT1770" i="23"/>
  <c r="AT1771" i="23"/>
  <c r="AT1701" i="23"/>
  <c r="AT1972" i="23"/>
  <c r="AT362" i="23"/>
  <c r="AT584" i="23"/>
  <c r="AT435" i="23"/>
  <c r="AT697" i="23"/>
  <c r="AT852" i="23"/>
  <c r="AT857" i="23"/>
  <c r="AT557" i="23"/>
  <c r="AT396" i="23"/>
  <c r="AT675" i="23"/>
  <c r="AT764" i="23"/>
  <c r="AT967" i="23"/>
  <c r="AT951" i="23"/>
  <c r="AT740" i="23"/>
  <c r="AT919" i="23"/>
  <c r="AT1181" i="23"/>
  <c r="AT1078" i="23"/>
  <c r="AT1359" i="23"/>
  <c r="AT325" i="23"/>
  <c r="AT389" i="23"/>
  <c r="AT626" i="23"/>
  <c r="AT490" i="23"/>
  <c r="AT715" i="23"/>
  <c r="AT924" i="23"/>
  <c r="AT865" i="23"/>
  <c r="AT1273" i="23"/>
  <c r="AT1627" i="23"/>
  <c r="AT1625" i="23"/>
  <c r="AT1643" i="23"/>
  <c r="AT1488" i="23"/>
  <c r="AT1885" i="23"/>
  <c r="AT2083" i="23"/>
  <c r="AT1907" i="23"/>
  <c r="AT1959" i="23"/>
  <c r="AT2742" i="23"/>
  <c r="AT2521" i="23"/>
  <c r="AT2379" i="23"/>
  <c r="AT1143" i="23"/>
  <c r="AT1350" i="23"/>
  <c r="AT1156" i="23"/>
  <c r="AT1406" i="23"/>
  <c r="AT1592" i="23"/>
  <c r="AT1601" i="23"/>
  <c r="AT1762" i="23"/>
  <c r="AT1855" i="23"/>
  <c r="AT1151" i="23"/>
  <c r="AT1379" i="23"/>
  <c r="AT1157" i="23"/>
  <c r="AT1068" i="23"/>
  <c r="AT1517" i="23"/>
  <c r="AT1755" i="23"/>
  <c r="AT1521" i="23"/>
  <c r="AT1832" i="23"/>
  <c r="AT1618" i="23"/>
  <c r="AT1659" i="23"/>
  <c r="AT1738" i="23"/>
  <c r="AT1490" i="23"/>
  <c r="AT2035" i="23"/>
  <c r="AT1955" i="23"/>
  <c r="AT811" i="23"/>
  <c r="AT1403" i="23"/>
  <c r="AT1136" i="23"/>
  <c r="AT1227" i="23"/>
  <c r="AT1130" i="23"/>
  <c r="AT1542" i="23"/>
  <c r="AT1566" i="23"/>
  <c r="AT1745" i="23"/>
  <c r="AT1857" i="23"/>
  <c r="AT1933" i="23"/>
  <c r="AT2074" i="23"/>
  <c r="AT2206" i="23"/>
  <c r="AT1906" i="23"/>
  <c r="AT2283" i="23"/>
  <c r="AT2413" i="23"/>
  <c r="AT2752" i="23"/>
  <c r="AT2726" i="23"/>
  <c r="AT2524" i="23"/>
  <c r="AT2840" i="23"/>
  <c r="AT3190" i="23"/>
  <c r="AT2351" i="23"/>
  <c r="AT2414" i="23"/>
  <c r="AT2669" i="23"/>
  <c r="AT2853" i="23"/>
  <c r="AT3009" i="23"/>
  <c r="AT1877" i="23"/>
  <c r="AT1936" i="23"/>
  <c r="AT2021" i="23"/>
  <c r="AT1891" i="23"/>
  <c r="AT1835" i="23"/>
  <c r="AT2171" i="23"/>
  <c r="AT2165" i="23"/>
  <c r="AT2131" i="23"/>
  <c r="AT2364" i="23"/>
  <c r="AT2224" i="23"/>
  <c r="AT2387" i="23"/>
  <c r="AT2724" i="23"/>
  <c r="AT2306" i="23"/>
  <c r="AT2097" i="23"/>
  <c r="AT2239" i="23"/>
  <c r="AT2680" i="23"/>
  <c r="AT2443" i="23"/>
  <c r="AT2559" i="23"/>
  <c r="AT2920" i="23"/>
  <c r="AT3284" i="23"/>
  <c r="AT3262" i="23"/>
  <c r="AT3188" i="23"/>
  <c r="AT3151" i="23"/>
  <c r="AT3286" i="23"/>
  <c r="AT2762" i="23"/>
  <c r="AT2829" i="23"/>
  <c r="AT2517" i="23"/>
  <c r="AT2498" i="23"/>
  <c r="AT2288" i="23"/>
  <c r="AT3038" i="23"/>
  <c r="AT3259" i="23"/>
  <c r="AT3051" i="23"/>
  <c r="AT3082" i="23"/>
  <c r="AT3331" i="23"/>
  <c r="AT2723" i="23"/>
  <c r="AT2302" i="23"/>
  <c r="AT2347" i="23"/>
  <c r="AT2426" i="23"/>
  <c r="AT2850" i="23"/>
  <c r="AT2883" i="23"/>
  <c r="AT3170" i="23"/>
  <c r="AT3252" i="23"/>
  <c r="AT2949" i="23"/>
  <c r="AT2695" i="23"/>
  <c r="AT2324" i="23"/>
  <c r="AT2892" i="23"/>
  <c r="AT2963" i="23"/>
  <c r="AT3166" i="23"/>
  <c r="AT3216" i="23"/>
  <c r="AT3302" i="23"/>
  <c r="AT2565" i="23"/>
  <c r="AT2291" i="23"/>
  <c r="AT3053" i="23"/>
  <c r="AT3272" i="23"/>
  <c r="AT2736" i="23"/>
  <c r="AT2560" i="23"/>
  <c r="AT2785" i="23"/>
  <c r="AT3100" i="23"/>
  <c r="AT3120" i="23"/>
  <c r="AT2375" i="23"/>
  <c r="AT2837" i="23"/>
  <c r="AT3078" i="23"/>
  <c r="AT2567" i="23"/>
  <c r="AT2988" i="23"/>
  <c r="AT3348" i="23"/>
  <c r="AT3114" i="23"/>
  <c r="AT2906" i="23"/>
  <c r="AT1764" i="23"/>
  <c r="AT1514" i="23"/>
  <c r="AT1462" i="23"/>
  <c r="AT1700" i="23"/>
  <c r="AT1534" i="23"/>
  <c r="AT1467" i="23"/>
  <c r="AT2041" i="23"/>
  <c r="AT1909" i="23"/>
  <c r="AT1994" i="23"/>
  <c r="AT1158" i="23"/>
  <c r="AT1210" i="23"/>
  <c r="AT1166" i="23"/>
  <c r="AT1399" i="23"/>
  <c r="AT1707" i="23"/>
  <c r="AT1595" i="23"/>
  <c r="AT1497" i="23"/>
  <c r="AT1818" i="23"/>
  <c r="AT2101" i="23"/>
  <c r="AT1910" i="23"/>
  <c r="AT1960" i="23"/>
  <c r="AT2098" i="23"/>
  <c r="AT2233" i="23"/>
  <c r="AT2704" i="23"/>
  <c r="AT2535" i="23"/>
  <c r="AT2474" i="23"/>
  <c r="AT2477" i="23"/>
  <c r="AT2496" i="23"/>
  <c r="AT3036" i="23"/>
  <c r="AT3270" i="23"/>
  <c r="AT2712" i="23"/>
  <c r="AT2618" i="23"/>
  <c r="AT2822" i="23"/>
  <c r="AT3208" i="23"/>
  <c r="AT1867" i="23"/>
  <c r="AT2053" i="23"/>
  <c r="AT2208" i="23"/>
  <c r="AT1976" i="23"/>
  <c r="AT2416" i="23"/>
  <c r="AT1962" i="23"/>
  <c r="AT2177" i="23"/>
  <c r="AT1899" i="23"/>
  <c r="AT2266" i="23"/>
  <c r="AT2172" i="23"/>
  <c r="AT2281" i="23"/>
  <c r="AT2449" i="23"/>
  <c r="AT2758" i="23"/>
  <c r="AT2673" i="23"/>
  <c r="AT2107" i="23"/>
  <c r="AT2485" i="23"/>
  <c r="AT2615" i="23"/>
  <c r="AT2360" i="23"/>
  <c r="AT2997" i="23"/>
  <c r="AT3022" i="23"/>
  <c r="AT3040" i="23"/>
  <c r="AT3363" i="23"/>
  <c r="AT3169" i="23"/>
  <c r="AT2896" i="23"/>
  <c r="AT3330" i="23"/>
  <c r="AT2349" i="23"/>
  <c r="AT2366" i="23"/>
  <c r="AT2512" i="23"/>
  <c r="AT2492" i="23"/>
  <c r="AT2884" i="23"/>
  <c r="AT3057" i="23"/>
  <c r="AT2985" i="23"/>
  <c r="AT3232" i="23"/>
  <c r="AT3314" i="23"/>
  <c r="AT2369" i="23"/>
  <c r="AT2757" i="23"/>
  <c r="AT2393" i="23"/>
  <c r="AT2536" i="23"/>
  <c r="AT2841" i="23"/>
  <c r="AT3274" i="23"/>
  <c r="AT3042" i="23"/>
  <c r="AT2957" i="23"/>
  <c r="AT3094" i="23"/>
  <c r="AT2791" i="23"/>
  <c r="AT2775" i="23"/>
  <c r="AT2838" i="23"/>
  <c r="AT3218" i="23"/>
  <c r="AT3167" i="23"/>
  <c r="AT3187" i="23"/>
  <c r="AT3075" i="23"/>
  <c r="AT2527" i="23"/>
  <c r="AT2294" i="23"/>
  <c r="AT2872" i="23"/>
  <c r="AT2953" i="23"/>
  <c r="AT3059" i="23"/>
  <c r="AT2950" i="23"/>
  <c r="AT3311" i="23"/>
  <c r="AT2741" i="23"/>
  <c r="AT2839" i="23"/>
  <c r="AT3130" i="23"/>
  <c r="AT2971" i="23"/>
  <c r="AT2955" i="23"/>
  <c r="AT3300" i="23"/>
  <c r="AT1049" i="23"/>
  <c r="AT1570" i="23"/>
  <c r="AT1656" i="23"/>
  <c r="AT1768" i="23"/>
  <c r="AT1530" i="23"/>
  <c r="AT1335" i="23"/>
  <c r="AT1366" i="23"/>
  <c r="AT1365" i="23"/>
  <c r="AT1389" i="23"/>
  <c r="AT1500" i="23"/>
  <c r="AT1777" i="23"/>
  <c r="AT1814" i="23"/>
  <c r="AT1486" i="23"/>
  <c r="AT1458" i="23"/>
  <c r="AT1670" i="23"/>
  <c r="AT1621" i="23"/>
  <c r="AT1767" i="23"/>
  <c r="AT1951" i="23"/>
  <c r="AT1948" i="23"/>
  <c r="AT976" i="23"/>
  <c r="AT1199" i="23"/>
  <c r="AT1408" i="23"/>
  <c r="AT1206" i="23"/>
  <c r="AT1058" i="23"/>
  <c r="AT1726" i="23"/>
  <c r="AT1529" i="23"/>
  <c r="AT1679" i="23"/>
  <c r="AT1838" i="23"/>
  <c r="AT1987" i="23"/>
  <c r="AT2217" i="23"/>
  <c r="AT2162" i="23"/>
  <c r="AT2181" i="23"/>
  <c r="AT2245" i="23"/>
  <c r="AT2788" i="23"/>
  <c r="AT2628" i="23"/>
  <c r="AT2542" i="23"/>
  <c r="AT2583" i="23"/>
  <c r="AT2778" i="23"/>
  <c r="AT3217" i="23"/>
  <c r="AT3273" i="23"/>
  <c r="AT2743" i="23"/>
  <c r="AT2647" i="23"/>
  <c r="AT2818" i="23"/>
  <c r="AT3263" i="23"/>
  <c r="AT2105" i="23"/>
  <c r="AT2106" i="23"/>
  <c r="AT2158" i="23"/>
  <c r="AT2050" i="23"/>
  <c r="AT2465" i="23"/>
  <c r="AT2144" i="23"/>
  <c r="AT2213" i="23"/>
  <c r="AT2196" i="23"/>
  <c r="AT2280" i="23"/>
  <c r="AT2024" i="23"/>
  <c r="AT2279" i="23"/>
  <c r="AT2479" i="23"/>
  <c r="AT2290" i="23"/>
  <c r="AT2708" i="23"/>
  <c r="AT2064" i="23"/>
  <c r="AT2499" i="23"/>
  <c r="AT2585" i="23"/>
  <c r="AT2402" i="23"/>
  <c r="AT3050" i="23"/>
  <c r="AT3090" i="23"/>
  <c r="AT3062" i="23"/>
  <c r="AT2927" i="23"/>
  <c r="AT2989" i="23"/>
  <c r="AT3280" i="23"/>
  <c r="AT3359" i="23"/>
  <c r="AT2696" i="23"/>
  <c r="AT1285" i="23"/>
  <c r="AT1081" i="23"/>
  <c r="AT1452" i="23"/>
  <c r="AT1669" i="23"/>
  <c r="AT1774" i="23"/>
  <c r="AT1653" i="23"/>
  <c r="AT2197" i="23"/>
  <c r="AT2070" i="23"/>
  <c r="AT1879" i="23"/>
  <c r="AT1975" i="23"/>
  <c r="AT2185" i="23"/>
  <c r="AT2470" i="23"/>
  <c r="AT2568" i="23"/>
  <c r="AT2363" i="23"/>
  <c r="AT2738" i="23"/>
  <c r="AT2646" i="23"/>
  <c r="AT2847" i="23"/>
  <c r="AT2944" i="23"/>
  <c r="AT2425" i="23"/>
  <c r="AT2677" i="23"/>
  <c r="AT2337" i="23"/>
  <c r="AT3209" i="23"/>
  <c r="AT3141" i="23"/>
  <c r="AT1943" i="23"/>
  <c r="AT2140" i="23"/>
  <c r="AT2209" i="23"/>
  <c r="AT2258" i="23"/>
  <c r="AT2016" i="23"/>
  <c r="AT1953" i="23"/>
  <c r="AT1922" i="23"/>
  <c r="AT2051" i="23"/>
  <c r="AT2471" i="23"/>
  <c r="AT2155" i="23"/>
  <c r="AT2503" i="23"/>
  <c r="AT2552" i="23"/>
  <c r="AT2114" i="23"/>
  <c r="AT2526" i="23"/>
  <c r="AT2401" i="23"/>
  <c r="AT2418" i="23"/>
  <c r="AT3148" i="23"/>
  <c r="AT3085" i="23"/>
  <c r="AT3279" i="23"/>
  <c r="AT3018" i="23"/>
  <c r="AT2816" i="23"/>
  <c r="AT1641" i="23"/>
  <c r="AT1824" i="23"/>
  <c r="AT1506" i="23"/>
  <c r="AT1528" i="23"/>
  <c r="AT1651" i="23"/>
  <c r="AT1645" i="23"/>
  <c r="AT1925" i="23"/>
  <c r="AT1980" i="23"/>
  <c r="AT933" i="23"/>
  <c r="AT1120" i="23"/>
  <c r="AT1044" i="23"/>
  <c r="AT1310" i="23"/>
  <c r="AT1030" i="23"/>
  <c r="AT1550" i="23"/>
  <c r="AT1612" i="23"/>
  <c r="AT1615" i="23"/>
  <c r="AT1846" i="23"/>
  <c r="AT2200" i="23"/>
  <c r="AT1964" i="23"/>
  <c r="AT1934" i="23"/>
  <c r="AT1900" i="23"/>
  <c r="AT2249" i="23"/>
  <c r="AT2339" i="23"/>
  <c r="AT2538" i="23"/>
  <c r="AT2617" i="23"/>
  <c r="AT2759" i="23"/>
  <c r="AT2807" i="23"/>
  <c r="AT3097" i="23"/>
  <c r="AT2292" i="23"/>
  <c r="AT2344" i="23"/>
  <c r="AT2493" i="23"/>
  <c r="AT2835" i="23"/>
  <c r="AT2876" i="23"/>
  <c r="AT2072" i="23"/>
  <c r="AT2115" i="23"/>
  <c r="AT1965" i="23"/>
  <c r="AT1935" i="23"/>
  <c r="AT2520" i="23"/>
  <c r="AT2116" i="23"/>
  <c r="AT1950" i="23"/>
  <c r="AT2159" i="23"/>
  <c r="AT2557" i="23"/>
  <c r="AT1992" i="23"/>
  <c r="AT2510" i="23"/>
  <c r="AT2624" i="23"/>
  <c r="AT2303" i="23"/>
  <c r="AT2750" i="23"/>
  <c r="AT2008" i="23"/>
  <c r="AT2591" i="23"/>
  <c r="AT2430" i="23"/>
  <c r="AT2434" i="23"/>
  <c r="AT3006" i="23"/>
  <c r="AT3145" i="23"/>
  <c r="AT3081" i="23"/>
  <c r="AT3074" i="23"/>
  <c r="AT3063" i="23"/>
  <c r="AT3144" i="23"/>
  <c r="AT2632" i="23"/>
  <c r="AT2551" i="23"/>
  <c r="AT2452" i="23"/>
  <c r="AT2730" i="23"/>
  <c r="AT2436" i="23"/>
  <c r="AT3032" i="23"/>
  <c r="AT2924" i="23"/>
  <c r="AT2902" i="23"/>
  <c r="AT3048" i="23"/>
  <c r="AT3321" i="23"/>
  <c r="AT2605" i="23"/>
  <c r="AT2661" i="23"/>
  <c r="AT2285" i="23"/>
  <c r="AT2652" i="23"/>
  <c r="AT2844" i="23"/>
  <c r="AT3058" i="23"/>
  <c r="AT2995" i="23"/>
  <c r="AT3159" i="23"/>
  <c r="AT3237" i="23"/>
  <c r="AT2448" i="23"/>
  <c r="AT2586" i="23"/>
  <c r="AT2859" i="23"/>
  <c r="AT3030" i="23"/>
  <c r="AT3271" i="23"/>
  <c r="AT3249" i="23"/>
  <c r="AT3294" i="23"/>
  <c r="AT2316" i="23"/>
  <c r="AT2580" i="23"/>
  <c r="AT2987" i="23"/>
  <c r="AT3199" i="23"/>
  <c r="AT2911" i="23"/>
  <c r="AT3027" i="23"/>
  <c r="AT3323" i="23"/>
  <c r="AT3344" i="23"/>
  <c r="AT2575" i="23"/>
  <c r="AT3171" i="23"/>
  <c r="AT3119" i="23"/>
  <c r="AT3269" i="23"/>
  <c r="AT3313" i="23"/>
  <c r="AT2967" i="23"/>
  <c r="AT2888" i="23"/>
  <c r="AT2537" i="23"/>
  <c r="AT1437" i="23"/>
  <c r="AT1493" i="23"/>
  <c r="AT1743" i="23"/>
  <c r="AT1582" i="23"/>
  <c r="AT977" i="23"/>
  <c r="AT1315" i="23"/>
  <c r="AT1106" i="23"/>
  <c r="AT1024" i="23"/>
  <c r="AT1098" i="23"/>
  <c r="AT1526" i="23"/>
  <c r="AT1539" i="23"/>
  <c r="AT1583" i="23"/>
  <c r="AT1351" i="23"/>
  <c r="AT1652" i="23"/>
  <c r="AT1611" i="23"/>
  <c r="AT1546" i="23"/>
  <c r="AT1843" i="23"/>
  <c r="AT2199" i="23"/>
  <c r="AT1920" i="23"/>
  <c r="AT1016" i="23"/>
  <c r="AT1207" i="23"/>
  <c r="AT1243" i="23"/>
  <c r="AT1420" i="23"/>
  <c r="AT1440" i="23"/>
  <c r="AT1684" i="23"/>
  <c r="AT1758" i="23"/>
  <c r="AT1756" i="23"/>
  <c r="AT1895" i="23"/>
  <c r="AT1912" i="23"/>
  <c r="AT1974" i="23"/>
  <c r="AT2075" i="23"/>
  <c r="AT2145" i="23"/>
  <c r="AT2358" i="23"/>
  <c r="AT2679" i="23"/>
  <c r="AT2287" i="23"/>
  <c r="AT2315" i="23"/>
  <c r="AT1903" i="23"/>
  <c r="AT2275" i="23"/>
  <c r="AT2636" i="23"/>
  <c r="AT2751" i="23"/>
  <c r="AT2284" i="23"/>
  <c r="AT3154" i="23"/>
  <c r="AT3019" i="23"/>
  <c r="AT3301" i="23"/>
  <c r="AT3028" i="23"/>
  <c r="AT3253" i="23"/>
  <c r="AT3306" i="23"/>
  <c r="AT2444" i="23"/>
  <c r="AT2755" i="23"/>
  <c r="AT2395" i="23"/>
  <c r="AT2534" i="23"/>
  <c r="AT2843" i="23"/>
  <c r="AT3163" i="23"/>
  <c r="AT3023" i="23"/>
  <c r="AT3026" i="23"/>
  <c r="AT3087" i="23"/>
  <c r="AT2566" i="23"/>
  <c r="AT2411" i="23"/>
  <c r="AT2428" i="23"/>
  <c r="AT2417" i="23"/>
  <c r="AT2578" i="23"/>
  <c r="AT2649" i="23"/>
  <c r="AT2881" i="23"/>
  <c r="AT3091" i="23"/>
  <c r="AT3201" i="23"/>
  <c r="AT3243" i="23"/>
  <c r="AT3304" i="23"/>
  <c r="AT2473" i="23"/>
  <c r="AT2440" i="23"/>
  <c r="AT2682" i="23"/>
  <c r="AT2589" i="23"/>
  <c r="AT2815" i="23"/>
  <c r="AT3192" i="23"/>
  <c r="AT3110" i="23"/>
  <c r="AT3210" i="23"/>
  <c r="AT2998" i="23"/>
  <c r="AT2350" i="23"/>
  <c r="AT2368" i="23"/>
  <c r="AT2851" i="23"/>
  <c r="AT2890" i="23"/>
  <c r="AT2866" i="23"/>
  <c r="AT3255" i="23"/>
  <c r="AT3079" i="23"/>
  <c r="AT2714" i="23"/>
  <c r="AT3123" i="23"/>
  <c r="AT2293" i="23"/>
  <c r="AT3111" i="23"/>
  <c r="AT3288" i="23"/>
  <c r="AT2325" i="23"/>
  <c r="AT2928" i="23"/>
  <c r="AT3256" i="23"/>
  <c r="AT2373" i="23"/>
  <c r="AT3165" i="23"/>
  <c r="AT2386" i="23"/>
  <c r="AT2900" i="23"/>
  <c r="AT728" i="23"/>
  <c r="AT958" i="23"/>
  <c r="AT998" i="23"/>
  <c r="AT1097" i="23"/>
  <c r="AT1161" i="23"/>
  <c r="AT1396" i="23"/>
  <c r="AT327" i="23"/>
  <c r="AT508" i="23"/>
  <c r="AT630" i="23"/>
  <c r="AT593" i="23"/>
  <c r="AT861" i="23"/>
  <c r="AT947" i="23"/>
  <c r="AT791" i="23"/>
  <c r="AT1089" i="23"/>
  <c r="AT1647" i="23"/>
  <c r="AT1482" i="23"/>
  <c r="AT1560" i="23"/>
  <c r="AT1823" i="23"/>
  <c r="AT1968" i="23"/>
  <c r="AT2160" i="23"/>
  <c r="AT2154" i="23"/>
  <c r="AT2225" i="23"/>
  <c r="AT2406" i="23"/>
  <c r="AT2765" i="23"/>
  <c r="AT818" i="23"/>
  <c r="AT1261" i="23"/>
  <c r="AT1063" i="23"/>
  <c r="AT1316" i="23"/>
  <c r="AT1306" i="23"/>
  <c r="AT1472" i="23"/>
  <c r="AT1677" i="23"/>
  <c r="AT1502" i="23"/>
  <c r="AT983" i="23"/>
  <c r="AT1363" i="23"/>
  <c r="AT1032" i="23"/>
  <c r="AT1300" i="23"/>
  <c r="AT1395" i="23"/>
  <c r="AT1574" i="23"/>
  <c r="AT1565" i="23"/>
  <c r="AT1504" i="23"/>
  <c r="AT1353" i="23"/>
  <c r="AT1719" i="23"/>
  <c r="AT1602" i="23"/>
  <c r="AT1636" i="23"/>
  <c r="AT1845" i="23"/>
  <c r="AT2148" i="23"/>
  <c r="AT2022" i="23"/>
  <c r="AT994" i="23"/>
  <c r="AT1324" i="23"/>
  <c r="AT2746" i="23"/>
  <c r="AT3054" i="23"/>
  <c r="AT3035" i="23"/>
  <c r="AT2621" i="23"/>
  <c r="AT3142" i="23"/>
  <c r="AT70" i="23"/>
  <c r="AT54" i="23"/>
  <c r="AT287" i="23"/>
  <c r="AT460" i="23"/>
  <c r="AT526" i="23"/>
  <c r="AT595" i="23"/>
  <c r="AT982" i="23"/>
  <c r="AT895" i="23"/>
  <c r="AT81" i="23"/>
  <c r="AT104" i="23"/>
  <c r="AT157" i="23"/>
  <c r="AT48" i="23"/>
  <c r="AT243" i="23"/>
  <c r="AT367" i="23"/>
  <c r="AT212" i="23"/>
  <c r="AT214" i="23"/>
  <c r="AT342" i="23"/>
  <c r="AT546" i="23"/>
  <c r="AT671" i="23"/>
  <c r="AT446" i="23"/>
  <c r="AT106" i="23"/>
  <c r="AT180" i="23"/>
  <c r="AT234" i="23"/>
  <c r="AT173" i="23"/>
  <c r="AT83" i="23"/>
  <c r="AT268" i="23"/>
  <c r="AT567" i="23"/>
  <c r="AT631" i="23"/>
  <c r="AT450" i="23"/>
  <c r="AT856" i="23"/>
  <c r="AT846" i="23"/>
  <c r="AT863" i="23"/>
  <c r="AT1250" i="23"/>
  <c r="AT1050" i="23"/>
  <c r="AT789" i="23"/>
  <c r="AT1238" i="23"/>
  <c r="AT2702" i="23"/>
  <c r="AT2464" i="23"/>
  <c r="AT2809" i="23"/>
  <c r="AT3132" i="23"/>
  <c r="AT2938" i="23"/>
  <c r="AT3220" i="23"/>
  <c r="AT2981" i="23"/>
  <c r="AT3357" i="23"/>
  <c r="AT2660" i="23"/>
  <c r="AT2828" i="23"/>
  <c r="AT3168" i="23"/>
  <c r="AT2930" i="23"/>
  <c r="AT3177" i="23"/>
  <c r="AT2867" i="23"/>
  <c r="AT2461" i="23"/>
  <c r="AT2343" i="23"/>
  <c r="AT2855" i="23"/>
  <c r="AT3043" i="23"/>
  <c r="AT3116" i="23"/>
  <c r="AT2891" i="23"/>
  <c r="AT2390" i="23"/>
  <c r="AT2801" i="23"/>
  <c r="AT3207" i="23"/>
  <c r="AT2771" i="23"/>
  <c r="AT2641" i="23"/>
  <c r="AT3157" i="23"/>
  <c r="AT3329" i="23"/>
  <c r="AT2893" i="23"/>
  <c r="AT2980" i="23"/>
  <c r="AT2805" i="23"/>
  <c r="AT3098" i="23"/>
  <c r="AT1811" i="23"/>
  <c r="AT1685" i="23"/>
  <c r="AT1377" i="23"/>
  <c r="AT1533" i="23"/>
  <c r="AT1804" i="23"/>
  <c r="AT1561" i="23"/>
  <c r="AT1858" i="23"/>
  <c r="AT1911" i="23"/>
  <c r="AT2069" i="23"/>
  <c r="AT1291" i="23"/>
  <c r="AT1048" i="23"/>
  <c r="AT1398" i="23"/>
  <c r="AT1253" i="23"/>
  <c r="AT1552" i="23"/>
  <c r="AT1665" i="23"/>
  <c r="AT1630" i="23"/>
  <c r="AT1483" i="23"/>
  <c r="AT2137" i="23"/>
  <c r="AT1938" i="23"/>
  <c r="AT1999" i="23"/>
  <c r="AT2086" i="23"/>
  <c r="AT1979" i="23"/>
  <c r="AT2456" i="23"/>
  <c r="AT2703" i="23"/>
  <c r="AT2341" i="23"/>
  <c r="AT2407" i="23"/>
  <c r="AT2581" i="23"/>
  <c r="AT2856" i="23"/>
  <c r="AT3008" i="23"/>
  <c r="AT2561" i="23"/>
  <c r="AT2623" i="23"/>
  <c r="AT2545" i="23"/>
  <c r="AT3072" i="23"/>
  <c r="AT3277" i="23"/>
  <c r="AT2076" i="23"/>
  <c r="AT2207" i="23"/>
  <c r="AT2071" i="23"/>
  <c r="AT2278" i="23"/>
  <c r="AT2103" i="23"/>
  <c r="AT1937" i="23"/>
  <c r="AT2029" i="23"/>
  <c r="AT2026" i="23"/>
  <c r="AT2089" i="23"/>
  <c r="AT2237" i="23"/>
  <c r="AT2678" i="23"/>
  <c r="AT2370" i="23"/>
  <c r="AT2475" i="23"/>
  <c r="AT2012" i="23"/>
  <c r="AT2483" i="23"/>
  <c r="AT2508" i="23"/>
  <c r="AT2299" i="23"/>
  <c r="AT2772" i="23"/>
  <c r="AT3102" i="23"/>
  <c r="AT3080" i="23"/>
  <c r="AT3335" i="23"/>
  <c r="AT2885" i="23"/>
  <c r="AT3289" i="23"/>
  <c r="AT3310" i="23"/>
  <c r="AT2357" i="23"/>
  <c r="AT2754" i="23"/>
  <c r="AT2717" i="23"/>
  <c r="AT2625" i="23"/>
  <c r="AT2827" i="23"/>
  <c r="AT3245" i="23"/>
  <c r="AT3155" i="23"/>
  <c r="AT2931" i="23"/>
  <c r="AT1323" i="23"/>
  <c r="AT1267" i="23"/>
  <c r="AT1131" i="23"/>
  <c r="AT1432" i="23"/>
  <c r="AT1661" i="23"/>
  <c r="AT1555" i="23"/>
  <c r="AT1705" i="23"/>
  <c r="AT1435" i="23"/>
  <c r="AT1585" i="23"/>
  <c r="AT1634" i="23"/>
  <c r="AT1586" i="23"/>
  <c r="AT1869" i="23"/>
  <c r="AT2027" i="23"/>
  <c r="AT2133" i="23"/>
  <c r="AT1039" i="23"/>
  <c r="AT1289" i="23"/>
  <c r="AT1333" i="23"/>
  <c r="AT1148" i="23"/>
  <c r="AT1544" i="23"/>
  <c r="AT1801" i="23"/>
  <c r="AT1716" i="23"/>
  <c r="AT1739" i="23"/>
  <c r="AT2042" i="23"/>
  <c r="AT1945" i="23"/>
  <c r="AT2151" i="23"/>
  <c r="AT2194" i="23"/>
  <c r="AT2215" i="23"/>
  <c r="AT2487" i="23"/>
  <c r="AT2733" i="23"/>
  <c r="AT2376" i="23"/>
  <c r="AT2495" i="23"/>
  <c r="AT2732" i="23"/>
  <c r="AT2865" i="23"/>
  <c r="AT3046" i="23"/>
  <c r="AT2553" i="23"/>
  <c r="AT2289" i="23"/>
  <c r="AT2806" i="23"/>
  <c r="AT3172" i="23"/>
  <c r="AT3045" i="23"/>
  <c r="AT2176" i="23"/>
  <c r="AT2167" i="23"/>
  <c r="AT1927" i="23"/>
  <c r="AT2270" i="23"/>
  <c r="AT1921" i="23"/>
  <c r="AT2003" i="23"/>
  <c r="AT2077" i="23"/>
  <c r="AT2238" i="23"/>
  <c r="AT2143" i="23"/>
  <c r="AT2241" i="23"/>
  <c r="AT2502" i="23"/>
  <c r="AT2685" i="23"/>
  <c r="AT2528" i="23"/>
  <c r="AT2002" i="23"/>
  <c r="AT2467" i="23"/>
  <c r="AT2691" i="23"/>
  <c r="AT2643" i="23"/>
  <c r="AT2737" i="23"/>
  <c r="AT3143" i="23"/>
  <c r="AT3267" i="23"/>
  <c r="AT3328" i="23"/>
  <c r="AT3206" i="23"/>
  <c r="AT2961" i="23"/>
  <c r="AT3307" i="23"/>
  <c r="AT2597" i="23"/>
  <c r="AT2744" i="23"/>
  <c r="AT2747" i="23"/>
  <c r="AT2650" i="23"/>
  <c r="AT2833" i="23"/>
  <c r="AT3003" i="23"/>
  <c r="AT3261" i="23"/>
  <c r="AT3156" i="23"/>
  <c r="AT2910" i="23"/>
  <c r="AT2629" i="23"/>
  <c r="AT2547" i="23"/>
  <c r="AT2519" i="23"/>
  <c r="AT2513" i="23"/>
  <c r="AT2577" i="23"/>
  <c r="AT3039" i="23"/>
  <c r="AT3260" i="23"/>
  <c r="AT2975" i="23"/>
  <c r="AT2871" i="23"/>
  <c r="AT3350" i="23"/>
  <c r="AT2472" i="23"/>
  <c r="AT2814" i="23"/>
  <c r="AT3049" i="23"/>
  <c r="AT2979" i="23"/>
  <c r="AT2999" i="23"/>
  <c r="AT3020" i="23"/>
  <c r="AT2606" i="23"/>
  <c r="AT2588" i="23"/>
  <c r="AT2601" i="23"/>
  <c r="AT2340" i="23"/>
  <c r="AT2972" i="23"/>
  <c r="AT2774" i="23"/>
  <c r="AT2348" i="23"/>
  <c r="AT3224" i="23"/>
  <c r="AT2420" i="23"/>
  <c r="AT3196" i="23"/>
  <c r="AT2764" i="23"/>
  <c r="AT3149" i="23"/>
  <c r="AT3298" i="23"/>
  <c r="AT755" i="23"/>
  <c r="AT781" i="23"/>
  <c r="AT1362" i="23"/>
  <c r="AT1113" i="23"/>
  <c r="AT1165" i="23"/>
  <c r="AT340" i="23"/>
  <c r="AT366" i="23"/>
  <c r="AT425" i="23"/>
  <c r="AT440" i="23"/>
  <c r="AT701" i="23"/>
  <c r="AT855" i="23"/>
  <c r="AT806" i="23"/>
  <c r="AT1380" i="23"/>
  <c r="AT1449" i="23"/>
  <c r="AT1695" i="23"/>
  <c r="AT1496" i="23"/>
  <c r="AT1757" i="23"/>
  <c r="AT2000" i="23"/>
  <c r="AT2126" i="23"/>
  <c r="AT2203" i="23"/>
  <c r="AT2061" i="23"/>
  <c r="AT2277" i="23"/>
  <c r="AT2427" i="23"/>
  <c r="AT2753" i="23"/>
  <c r="AT1283" i="23"/>
  <c r="AT1225" i="23"/>
  <c r="AT1046" i="23"/>
  <c r="AT1186" i="23"/>
  <c r="AT1596" i="23"/>
  <c r="AT2990" i="23"/>
  <c r="AT3033" i="23"/>
  <c r="AT3184" i="23"/>
  <c r="AT2554" i="23"/>
  <c r="AT2439" i="23"/>
  <c r="AT2868" i="23"/>
  <c r="AT3066" i="23"/>
  <c r="AT3219" i="23"/>
  <c r="AT2947" i="23"/>
  <c r="AT2396" i="23"/>
  <c r="AT1090" i="23"/>
  <c r="AT1146" i="23"/>
  <c r="AT1067" i="23"/>
  <c r="AT1455" i="23"/>
  <c r="AT1698" i="23"/>
  <c r="AT1509" i="23"/>
  <c r="AT1735" i="23"/>
  <c r="AT2179" i="23"/>
  <c r="AT262" i="23"/>
  <c r="AT668" i="23"/>
  <c r="AT541" i="23"/>
  <c r="AT442" i="23"/>
  <c r="AT741" i="23"/>
  <c r="AT987" i="23"/>
  <c r="AT647" i="23"/>
  <c r="AT484" i="23"/>
  <c r="AT590" i="23"/>
  <c r="AT835" i="23"/>
  <c r="AT877" i="23"/>
  <c r="AT902" i="23"/>
  <c r="AT766" i="23"/>
  <c r="AT931" i="23"/>
  <c r="AT1255" i="23"/>
  <c r="AT1233" i="23"/>
  <c r="AT1054" i="23"/>
  <c r="AT1088" i="23"/>
  <c r="AT352" i="23"/>
  <c r="AT466" i="23"/>
  <c r="AT408" i="23"/>
  <c r="AT683" i="23"/>
  <c r="AT790" i="23"/>
  <c r="AT748" i="23"/>
  <c r="AT1021" i="23"/>
  <c r="AT1445" i="23"/>
  <c r="AT1648" i="23"/>
  <c r="AT1673" i="23"/>
  <c r="AT1631" i="23"/>
  <c r="AT2066" i="23"/>
  <c r="AT2163" i="23"/>
  <c r="AT2111" i="23"/>
  <c r="AT2180" i="23"/>
  <c r="AT2252" i="23"/>
  <c r="AT2296" i="23"/>
  <c r="AT2694" i="23"/>
  <c r="AT1263" i="23"/>
  <c r="AT1172" i="23"/>
  <c r="AT1240" i="23"/>
  <c r="AT1376" i="23"/>
  <c r="AT1783" i="23"/>
  <c r="AT1807" i="23"/>
  <c r="AT1772" i="23"/>
  <c r="AT1690" i="23"/>
  <c r="AT1213" i="23"/>
  <c r="AT1108" i="23"/>
  <c r="AT1176" i="23"/>
  <c r="AT1188" i="23"/>
  <c r="AT1532" i="23"/>
  <c r="AT1733" i="23"/>
  <c r="AT67" i="23"/>
  <c r="AT92" i="23"/>
  <c r="AT272" i="23"/>
  <c r="AT354" i="23"/>
  <c r="AT407" i="23"/>
  <c r="AT544" i="23"/>
  <c r="AT698" i="23"/>
  <c r="AT862" i="23"/>
  <c r="AT131" i="23"/>
  <c r="AT152" i="23"/>
  <c r="AT333" i="23"/>
  <c r="AT220" i="23"/>
  <c r="AT73" i="23"/>
  <c r="AT284" i="23"/>
  <c r="AT138" i="23"/>
  <c r="AT23" i="23"/>
  <c r="AT299" i="23"/>
  <c r="AT349" i="23"/>
  <c r="AT645" i="23"/>
  <c r="AT463" i="23"/>
  <c r="AT696" i="23"/>
  <c r="AT208" i="23"/>
  <c r="AT24" i="23"/>
  <c r="AT211" i="23"/>
  <c r="AT21" i="23"/>
  <c r="AT270" i="23"/>
  <c r="AT428" i="23"/>
  <c r="AT628" i="23"/>
  <c r="AT2800" i="23"/>
  <c r="AT3122" i="23"/>
  <c r="AT2310" i="23"/>
  <c r="AT2756" i="23"/>
  <c r="AT2562" i="23"/>
  <c r="AT2861" i="23"/>
  <c r="AT2933" i="23"/>
  <c r="AT2057" i="23"/>
  <c r="AT1881" i="23"/>
  <c r="AT1983" i="23"/>
  <c r="AT1878" i="23"/>
  <c r="AT1834" i="23"/>
  <c r="AT1896" i="23"/>
  <c r="AT2001" i="23"/>
  <c r="AT2033" i="23"/>
  <c r="AT2608" i="23"/>
  <c r="AT1991" i="23"/>
  <c r="AT2367" i="23"/>
  <c r="AT2491" i="23"/>
  <c r="AT2600" i="23"/>
  <c r="AT2034" i="23"/>
  <c r="AT2054" i="23"/>
  <c r="AT2655" i="23"/>
  <c r="AT2480" i="23"/>
  <c r="AT2478" i="23"/>
  <c r="AT3029" i="23"/>
  <c r="AT3185" i="23"/>
  <c r="AT3115" i="23"/>
  <c r="AT3153" i="23"/>
  <c r="AT3222" i="23"/>
  <c r="AT2925" i="23"/>
  <c r="AT2671" i="23"/>
  <c r="AT2697" i="23"/>
  <c r="AT2500" i="23"/>
  <c r="AT2383" i="23"/>
  <c r="AT2707" i="23"/>
  <c r="AT3215" i="23"/>
  <c r="AT3235" i="23"/>
  <c r="AT2970" i="23"/>
  <c r="AT3161" i="23"/>
  <c r="AT3333" i="23"/>
  <c r="AT2596" i="23"/>
  <c r="AT2558" i="23"/>
  <c r="AT2790" i="23"/>
  <c r="AT2776" i="23"/>
  <c r="AT2831" i="23"/>
  <c r="AT2923" i="23"/>
  <c r="AT2716" i="23"/>
  <c r="AT2342" i="23"/>
  <c r="AT2904" i="23"/>
  <c r="AT2996" i="23"/>
  <c r="AT2969" i="23"/>
  <c r="AT3194" i="23"/>
  <c r="AT3309" i="23"/>
  <c r="AT2484" i="23"/>
  <c r="AT2804" i="23"/>
  <c r="AT2899" i="23"/>
  <c r="AT3131" i="23"/>
  <c r="AT2956" i="23"/>
  <c r="AT3236" i="23"/>
  <c r="AT2570" i="23"/>
  <c r="AT1638" i="23"/>
  <c r="AT1813" i="23"/>
  <c r="AT1702" i="23"/>
  <c r="AT1390" i="23"/>
  <c r="AT1053" i="23"/>
  <c r="AT1102" i="23"/>
  <c r="AT1133" i="23"/>
  <c r="AT1578" i="23"/>
  <c r="AT1573" i="23"/>
  <c r="AT1563" i="23"/>
  <c r="AT1553" i="23"/>
  <c r="AT1559" i="23"/>
  <c r="AT1748" i="23"/>
  <c r="AT1715" i="23"/>
  <c r="AT1639" i="23"/>
  <c r="AT1969" i="23"/>
  <c r="AT1956" i="23"/>
  <c r="AT827" i="23"/>
  <c r="AT1394" i="23"/>
  <c r="AT1374" i="23"/>
  <c r="AT1234" i="23"/>
  <c r="AT1264" i="23"/>
  <c r="AT1809" i="23"/>
  <c r="AT1727" i="23"/>
  <c r="AT1491" i="23"/>
  <c r="AT1840" i="23"/>
  <c r="AT1883" i="23"/>
  <c r="AT2036" i="23"/>
  <c r="AT2068" i="23"/>
  <c r="AT1876" i="23"/>
  <c r="AT2256" i="23"/>
  <c r="AT2489" i="23"/>
  <c r="AT2692" i="23"/>
  <c r="AT2594" i="23"/>
  <c r="AT2668" i="23"/>
  <c r="AT2798" i="23"/>
  <c r="AT2986" i="23"/>
  <c r="AT2326" i="23"/>
  <c r="AT2773" i="23"/>
  <c r="AT2760" i="23"/>
  <c r="AT2817" i="23"/>
  <c r="AT385" i="23"/>
  <c r="AT926" i="23"/>
  <c r="AT820" i="23"/>
  <c r="AT832" i="23"/>
  <c r="AT1065" i="23"/>
  <c r="AT1145" i="23"/>
  <c r="AT1071" i="23"/>
  <c r="AT990" i="23"/>
  <c r="AT1345" i="23"/>
  <c r="AT1141" i="23"/>
  <c r="AT1057" i="23"/>
  <c r="AT1094" i="23"/>
  <c r="AT1551" i="23"/>
  <c r="AT1694" i="23"/>
  <c r="AT1759" i="23"/>
  <c r="AT1862" i="23"/>
  <c r="AT271" i="23"/>
  <c r="AT454" i="23"/>
  <c r="AT582" i="23"/>
  <c r="AT627" i="23"/>
  <c r="AT920" i="23"/>
  <c r="AT872" i="23"/>
  <c r="AT499" i="23"/>
  <c r="AT417" i="23"/>
  <c r="AT588" i="23"/>
  <c r="AT859" i="23"/>
  <c r="AT834" i="23"/>
  <c r="AT792" i="23"/>
  <c r="AT854" i="23"/>
  <c r="AT800" i="23"/>
  <c r="AT1093" i="23"/>
  <c r="AT1257" i="23"/>
  <c r="AT1373" i="23"/>
  <c r="AT1198" i="23"/>
  <c r="AT292" i="23"/>
  <c r="AT537" i="23"/>
  <c r="AT561" i="23"/>
  <c r="AT563" i="23"/>
  <c r="AT927" i="23"/>
  <c r="AT899" i="23"/>
  <c r="AT1314" i="23"/>
  <c r="AT1312" i="23"/>
  <c r="AT1654" i="23"/>
  <c r="AT1623" i="23"/>
  <c r="AT1498" i="23"/>
  <c r="AT1847" i="23"/>
  <c r="AT1884" i="23"/>
  <c r="AT1932" i="23"/>
  <c r="AT1917" i="23"/>
  <c r="AT1890" i="23"/>
  <c r="AT2616" i="23"/>
  <c r="AT2451" i="23"/>
  <c r="AT996" i="23"/>
  <c r="AT1415" i="23"/>
  <c r="AT1295" i="23"/>
  <c r="AT1127" i="23"/>
  <c r="AT100" i="23"/>
  <c r="AT184" i="23"/>
  <c r="AT310" i="23"/>
  <c r="AT489" i="23"/>
  <c r="AT539" i="23"/>
  <c r="AT639" i="23"/>
  <c r="AT878" i="23"/>
  <c r="AT743" i="23"/>
  <c r="AT150" i="23"/>
  <c r="AT172" i="23"/>
  <c r="AT34" i="23"/>
  <c r="AT96" i="23"/>
  <c r="AT323" i="23"/>
  <c r="AT348" i="23"/>
  <c r="AT154" i="23"/>
  <c r="AT124" i="23"/>
  <c r="AT250" i="23"/>
  <c r="AT479" i="23"/>
  <c r="AT522" i="23"/>
  <c r="AT611" i="23"/>
  <c r="AT103" i="23"/>
  <c r="AT130" i="23"/>
  <c r="AT267" i="23"/>
  <c r="AT195" i="23"/>
  <c r="AT142" i="23"/>
  <c r="AT298" i="23"/>
  <c r="AT573" i="23"/>
  <c r="AT656" i="23"/>
  <c r="AT623" i="23"/>
  <c r="AT875" i="23"/>
  <c r="AT720" i="23"/>
  <c r="AT763" i="23"/>
  <c r="AT1328" i="23"/>
  <c r="AT1203" i="23"/>
  <c r="AT812" i="23"/>
  <c r="AT1287" i="23"/>
  <c r="AT1115" i="23"/>
  <c r="AT1411" i="23"/>
  <c r="AT1330" i="23"/>
  <c r="AT1688" i="23"/>
  <c r="AT1788" i="23"/>
  <c r="AT1686" i="23"/>
  <c r="AT1541" i="23"/>
  <c r="AT1889" i="23"/>
  <c r="AT357" i="23"/>
  <c r="AT224" i="23"/>
  <c r="AT27" i="23"/>
  <c r="AT291" i="23"/>
  <c r="AT14" i="23"/>
  <c r="AT162" i="23"/>
  <c r="AT238" i="23"/>
  <c r="AT261" i="23"/>
  <c r="AT576" i="23"/>
  <c r="AT413" i="23"/>
  <c r="AT616" i="23"/>
  <c r="AT56" i="23"/>
  <c r="AT161" i="23"/>
  <c r="AT91" i="23"/>
  <c r="AT147" i="23"/>
  <c r="AT248" i="23"/>
  <c r="AT380" i="23"/>
  <c r="AT461" i="23"/>
  <c r="AT469" i="23"/>
  <c r="AT705" i="23"/>
  <c r="AT884" i="23"/>
  <c r="AT840" i="23"/>
  <c r="AT1418" i="23"/>
  <c r="AT1052" i="23"/>
  <c r="AT1116" i="23"/>
  <c r="AT957" i="23"/>
  <c r="AT1112" i="23"/>
  <c r="AT1271" i="23"/>
  <c r="AT1216" i="23"/>
  <c r="AT1212" i="23"/>
  <c r="AT1742" i="23"/>
  <c r="AT1603" i="23"/>
  <c r="AT1640" i="23"/>
  <c r="AT1853" i="23"/>
  <c r="AT316" i="23"/>
  <c r="AT414" i="23"/>
  <c r="AT429" i="23"/>
  <c r="AT571" i="23"/>
  <c r="AT959" i="23"/>
  <c r="AT935" i="23"/>
  <c r="AT972" i="23"/>
  <c r="AT643" i="23"/>
  <c r="AT674" i="23"/>
  <c r="AT711" i="23"/>
  <c r="AT893" i="23"/>
  <c r="AT770" i="23"/>
  <c r="AT747" i="23"/>
  <c r="AT965" i="23"/>
  <c r="AT1004" i="23"/>
  <c r="AT1118" i="23"/>
  <c r="AT1208" i="23"/>
  <c r="AT1033" i="23"/>
  <c r="AT247" i="23"/>
  <c r="AT481" i="23"/>
  <c r="AT524" i="23"/>
  <c r="AT649" i="23"/>
  <c r="AT836" i="23"/>
  <c r="AT761" i="23"/>
  <c r="AT938" i="23"/>
  <c r="AT1352" i="23"/>
  <c r="AT1782" i="23"/>
  <c r="AT1557" i="23"/>
  <c r="AT1710" i="23"/>
  <c r="AT1822" i="23"/>
  <c r="AT2013" i="23"/>
  <c r="AT2134" i="23"/>
  <c r="AT2222" i="23"/>
  <c r="AT2040" i="23"/>
  <c r="AT2457" i="23"/>
  <c r="AT2505" i="23"/>
  <c r="AT907" i="23"/>
  <c r="AT1313" i="23"/>
  <c r="AT1129" i="23"/>
  <c r="AT1205" i="23"/>
  <c r="AT1218" i="23"/>
  <c r="AT1515" i="23"/>
  <c r="AT1492" i="23"/>
  <c r="AT1628" i="23"/>
  <c r="AT769" i="23"/>
  <c r="AT1348" i="23"/>
  <c r="AT1072" i="23"/>
  <c r="AT1320" i="23"/>
  <c r="AT1060" i="23"/>
  <c r="AT1524" i="23"/>
  <c r="AT1466" i="23"/>
  <c r="AT213" i="23"/>
  <c r="AT235" i="23"/>
  <c r="AT321" i="23"/>
  <c r="AT151" i="23"/>
  <c r="AT78" i="23"/>
  <c r="AT296" i="23"/>
  <c r="AT596" i="23"/>
  <c r="AT620" i="23"/>
  <c r="AT510" i="23"/>
  <c r="AT7" i="23"/>
  <c r="AT126" i="23"/>
  <c r="AT128" i="23"/>
  <c r="AT107" i="23"/>
  <c r="AT206" i="23"/>
  <c r="AT330" i="23"/>
  <c r="AT516" i="23"/>
  <c r="AT578" i="23"/>
  <c r="AT664" i="23"/>
  <c r="AT912" i="23"/>
  <c r="AT779" i="23"/>
  <c r="AT845" i="23"/>
  <c r="AT1200" i="23"/>
  <c r="AT1384" i="23"/>
  <c r="AT946" i="23"/>
  <c r="AT1011" i="23"/>
  <c r="AT1410" i="23"/>
  <c r="AT1292" i="23"/>
  <c r="AT1080" i="23"/>
  <c r="AT320" i="23"/>
  <c r="AT1649" i="23"/>
  <c r="AT1510" i="23"/>
  <c r="AT1703" i="23"/>
  <c r="AT2055" i="23"/>
  <c r="AT311" i="23"/>
  <c r="AT618" i="23"/>
  <c r="AT594" i="23"/>
  <c r="AT474" i="23"/>
  <c r="AT817" i="23"/>
  <c r="AT896" i="23"/>
  <c r="AT457" i="23"/>
  <c r="AT583" i="23"/>
  <c r="AT453" i="23"/>
  <c r="AT936" i="23"/>
  <c r="AT797" i="23"/>
  <c r="AT714" i="23"/>
  <c r="AT954" i="23"/>
  <c r="AT891" i="23"/>
  <c r="AT1367" i="23"/>
  <c r="AT1433" i="23"/>
  <c r="AT1059" i="23"/>
  <c r="AT1393" i="23"/>
  <c r="AT288" i="23"/>
  <c r="AT412" i="23"/>
  <c r="AT560" i="23"/>
  <c r="AT410" i="23"/>
  <c r="AT756" i="23"/>
  <c r="AT745" i="23"/>
  <c r="AT1361" i="23"/>
  <c r="AT1429" i="23"/>
  <c r="AT1590" i="23"/>
  <c r="AT1725" i="23"/>
  <c r="AT1683" i="23"/>
  <c r="AT1871" i="23"/>
  <c r="AT2166" i="23"/>
  <c r="AT1996" i="23"/>
  <c r="AT2073" i="23"/>
  <c r="AT2250" i="23"/>
  <c r="AT2789" i="23"/>
  <c r="AT2627" i="23"/>
  <c r="AT1368" i="23"/>
  <c r="AT1386" i="23"/>
  <c r="AT1254" i="23"/>
  <c r="AT1302" i="23"/>
  <c r="AT1722" i="23"/>
  <c r="AT1789" i="23"/>
  <c r="AT1696" i="23"/>
  <c r="AT1672" i="23"/>
  <c r="AT1378" i="23"/>
  <c r="AT1167" i="23"/>
  <c r="AT1383" i="23"/>
  <c r="AT1149" i="23"/>
  <c r="AT1459" i="23"/>
  <c r="AT1791" i="23"/>
  <c r="AT1714" i="23"/>
  <c r="AT1519" i="23"/>
  <c r="AT1450" i="23"/>
  <c r="AT1675" i="23"/>
  <c r="AT1484" i="23"/>
  <c r="AT1761" i="23"/>
  <c r="AT2127" i="23"/>
  <c r="AT1930" i="23"/>
  <c r="AT1967" i="23"/>
  <c r="AT1096" i="23"/>
  <c r="AT1308" i="23"/>
  <c r="AT1226" i="23"/>
  <c r="AT1400" i="23"/>
  <c r="AT1706" i="23"/>
  <c r="AT1548" i="23"/>
  <c r="AT1765" i="23"/>
  <c r="AT1816" i="23"/>
  <c r="AT2090" i="23"/>
  <c r="AT2157" i="23"/>
  <c r="AT1940" i="23"/>
  <c r="AT2043" i="23"/>
  <c r="AT2018" i="23"/>
  <c r="AT2656" i="23"/>
  <c r="AT2482" i="23"/>
  <c r="AT2481" i="23"/>
  <c r="AT2320" i="23"/>
  <c r="AT2763" i="23"/>
  <c r="AT3002" i="23"/>
  <c r="AT3231" i="23"/>
  <c r="AT2607" i="23"/>
  <c r="AT2572" i="23"/>
  <c r="AT2823" i="23"/>
  <c r="AT2959" i="23"/>
  <c r="AT1863" i="23"/>
  <c r="AT2141" i="23"/>
  <c r="AT2099" i="23"/>
  <c r="AT2189" i="23"/>
  <c r="AT2382" i="23"/>
  <c r="AT2169" i="23"/>
  <c r="AT2113" i="23"/>
  <c r="AT1970" i="23"/>
  <c r="AT2248" i="23"/>
  <c r="AT1901" i="23"/>
  <c r="AT2269" i="23"/>
  <c r="AT2410" i="23"/>
  <c r="AT2687" i="23"/>
  <c r="AT2432" i="23"/>
  <c r="AT2032" i="23"/>
  <c r="AT2455" i="23"/>
  <c r="AT2781" i="23"/>
  <c r="AT2336" i="23"/>
  <c r="AT2913" i="23"/>
  <c r="AT3004" i="23"/>
  <c r="AT3203" i="23"/>
  <c r="AT3358" i="23"/>
  <c r="AT3200" i="23"/>
  <c r="AT3285" i="23"/>
  <c r="AT3341" i="23"/>
  <c r="AT2433" i="23"/>
  <c r="AT2556" i="23"/>
  <c r="AT2424" i="23"/>
  <c r="AT2713" i="23"/>
  <c r="AT2862" i="23"/>
  <c r="AT3014" i="23"/>
  <c r="AT2962" i="23"/>
  <c r="AT3055" i="23"/>
  <c r="AT3299" i="23"/>
  <c r="AT2408" i="23"/>
  <c r="AT2389" i="23"/>
  <c r="AT2338" i="23"/>
  <c r="AT2848" i="23"/>
  <c r="AT3248" i="23"/>
  <c r="AT3174" i="23"/>
  <c r="AT3067" i="23"/>
  <c r="AT3315" i="23"/>
  <c r="AT2819" i="23"/>
  <c r="AT2908" i="23"/>
  <c r="AT2701" i="23"/>
  <c r="AT3223" i="23"/>
  <c r="AT3007" i="23"/>
  <c r="AT2675" i="23"/>
  <c r="AT2518" i="23"/>
  <c r="AT2506" i="23"/>
  <c r="AT2403" i="23"/>
  <c r="AT2346" i="23"/>
  <c r="AT3013" i="23"/>
  <c r="AT3239" i="23"/>
  <c r="AT3015" i="23"/>
  <c r="AT3228" i="23"/>
  <c r="AT3337" i="23"/>
  <c r="AT2437" i="23"/>
  <c r="AT2811" i="23"/>
  <c r="AT3105" i="23"/>
  <c r="AT3191" i="23"/>
  <c r="AT3103" i="23"/>
  <c r="AT3233" i="23"/>
  <c r="AT3345" i="23"/>
  <c r="AT2644" i="23"/>
  <c r="AT2821" i="23"/>
  <c r="AT3247" i="23"/>
  <c r="AT3179" i="23"/>
  <c r="AT3140" i="23"/>
  <c r="AT3150" i="23"/>
  <c r="AT3324" i="23"/>
  <c r="AT2808" i="23"/>
  <c r="AT2898" i="23"/>
  <c r="AT3265" i="23"/>
  <c r="AT3183" i="23"/>
  <c r="AT2914" i="23"/>
  <c r="AT2255" i="23"/>
  <c r="AT1441" i="23"/>
  <c r="AT1660" i="23"/>
  <c r="AT1545" i="23"/>
  <c r="AT1671" i="23"/>
  <c r="AT1006" i="23"/>
  <c r="AT3001" i="23"/>
  <c r="AT1961" i="23"/>
  <c r="AT2223" i="23"/>
  <c r="AT2047" i="23"/>
  <c r="AT2038" i="23"/>
  <c r="AT2563" i="23"/>
  <c r="AT2205" i="23"/>
  <c r="AT1882" i="23"/>
  <c r="AT1929" i="23"/>
  <c r="AT2271" i="23"/>
  <c r="AT2019" i="23"/>
  <c r="AT2321" i="23"/>
  <c r="AT2507" i="23"/>
  <c r="AT2173" i="23"/>
  <c r="AT2286" i="23"/>
  <c r="AT2654" i="23"/>
  <c r="AT2779" i="23"/>
  <c r="AT2761" i="23"/>
  <c r="AT3069" i="23"/>
  <c r="AT3107" i="23"/>
  <c r="AT3347" i="23"/>
  <c r="AT2983" i="23"/>
  <c r="AT1523" i="23"/>
  <c r="AT1769" i="23"/>
  <c r="AT1447" i="23"/>
  <c r="AT1481" i="23"/>
  <c r="AT1773" i="23"/>
  <c r="AT1474" i="23"/>
  <c r="AT1990" i="23"/>
  <c r="AT2120" i="23"/>
  <c r="AT2149" i="23"/>
  <c r="AT1026" i="23"/>
  <c r="AT1190" i="23"/>
  <c r="AT1035" i="23"/>
  <c r="AT1144" i="23"/>
  <c r="AT1572" i="23"/>
  <c r="AT1469" i="23"/>
  <c r="AT1535" i="23"/>
  <c r="AT1737" i="23"/>
  <c r="AT1873" i="23"/>
  <c r="AT1952" i="23"/>
  <c r="AT2121" i="23"/>
  <c r="AT2201" i="23"/>
  <c r="AT2067" i="23"/>
  <c r="AT2529" i="23"/>
  <c r="AT2400" i="23"/>
  <c r="AT2423" i="23"/>
  <c r="AT2683" i="23"/>
  <c r="AT2332" i="23"/>
  <c r="AT2897" i="23"/>
  <c r="AT3134" i="23"/>
  <c r="AT2642" i="23"/>
  <c r="AT2447" i="23"/>
  <c r="AT2796" i="23"/>
  <c r="AT3128" i="23"/>
  <c r="AT1844" i="23"/>
  <c r="AT1892" i="23"/>
  <c r="AT1998" i="23"/>
  <c r="AT2044" i="23"/>
  <c r="AT2609" i="23"/>
  <c r="AT1963" i="23"/>
  <c r="AT2014" i="23"/>
  <c r="AT2212" i="23"/>
  <c r="AT2251" i="23"/>
  <c r="AT1931" i="23"/>
  <c r="AT2254" i="23"/>
  <c r="AT2598" i="23"/>
  <c r="AT2663" i="23"/>
  <c r="AT2610" i="23"/>
  <c r="AT2142" i="23"/>
  <c r="AT2372" i="23"/>
  <c r="AT2359" i="23"/>
  <c r="AT2531" i="23"/>
  <c r="AT182" i="23"/>
  <c r="AT19" i="23"/>
  <c r="AT279" i="23"/>
  <c r="AT363" i="23"/>
  <c r="AT459" i="23"/>
  <c r="AT565" i="23"/>
  <c r="AT687" i="23"/>
  <c r="AT802" i="23"/>
  <c r="AT194" i="23"/>
  <c r="AT32" i="23"/>
  <c r="AT241" i="23"/>
  <c r="AT85" i="23"/>
  <c r="AT167" i="23"/>
  <c r="AT331" i="23"/>
  <c r="AT158" i="23"/>
  <c r="AT196" i="23"/>
  <c r="AT237" i="23"/>
  <c r="AT365" i="23"/>
  <c r="AT465" i="23"/>
  <c r="AT406" i="23"/>
  <c r="AT685" i="23"/>
  <c r="AT49" i="23"/>
  <c r="AT76" i="23"/>
  <c r="AT105" i="23"/>
  <c r="AT165" i="23"/>
  <c r="AT597" i="23"/>
  <c r="AT487" i="23"/>
  <c r="AT633" i="23"/>
  <c r="AT988" i="23"/>
  <c r="AT955" i="23"/>
  <c r="AT906" i="23"/>
  <c r="AT1412" i="23"/>
  <c r="AT1070" i="23"/>
  <c r="AT1242" i="23"/>
  <c r="AT771" i="23"/>
  <c r="AT1259" i="23"/>
  <c r="AT1061" i="23"/>
  <c r="AT1317" i="23"/>
  <c r="AT1195" i="23"/>
  <c r="AT1635" i="23"/>
  <c r="AT1676" i="23"/>
  <c r="AT1499" i="23"/>
  <c r="AT1839" i="23"/>
  <c r="AT315" i="23"/>
  <c r="AT475" i="23"/>
  <c r="AT439" i="23"/>
  <c r="AT502" i="23"/>
  <c r="AT2422" i="23"/>
  <c r="AT2824" i="23"/>
  <c r="AT2870" i="23"/>
  <c r="AT2497" i="23"/>
  <c r="AT2361" i="23"/>
  <c r="AT2706" i="23"/>
  <c r="AT2966" i="23"/>
  <c r="AT3234" i="23"/>
  <c r="AT2004" i="23"/>
  <c r="AT2112" i="23"/>
  <c r="AT1989" i="23"/>
  <c r="AT2242" i="23"/>
  <c r="AT2150" i="23"/>
  <c r="AT2080" i="23"/>
  <c r="AT1966" i="23"/>
  <c r="AT2187" i="23"/>
  <c r="AT2522" i="23"/>
  <c r="AT2007" i="23"/>
  <c r="AT2574" i="23"/>
  <c r="AT2421" i="23"/>
  <c r="AT2435" i="23"/>
  <c r="AT2921" i="23"/>
  <c r="AT3278" i="23"/>
  <c r="AT3126" i="23"/>
  <c r="AT3326" i="23"/>
  <c r="AT3047" i="23"/>
  <c r="AT3125" i="23"/>
  <c r="AT3334" i="23"/>
  <c r="AT2720" i="23"/>
  <c r="AT2300" i="23"/>
  <c r="AT2345" i="23"/>
  <c r="AT2787" i="23"/>
  <c r="AT2852" i="23"/>
  <c r="AT2879" i="23"/>
  <c r="AT3229" i="23"/>
  <c r="AT3230" i="23"/>
  <c r="AT3246" i="23"/>
  <c r="AT2592" i="23"/>
  <c r="AT2399" i="23"/>
  <c r="AT2603" i="23"/>
  <c r="AT2709" i="23"/>
  <c r="AT2812" i="23"/>
  <c r="AT2960" i="23"/>
  <c r="AT3242" i="23"/>
  <c r="AT2948" i="23"/>
  <c r="AT3264" i="23"/>
  <c r="AT3336" i="23"/>
  <c r="AT2595" i="23"/>
  <c r="AT2836" i="23"/>
  <c r="AT3202" i="23"/>
  <c r="AT3127" i="23"/>
  <c r="AT3077" i="23"/>
  <c r="AT3138" i="23"/>
  <c r="AT2356" i="23"/>
  <c r="AT2619" i="23"/>
  <c r="AT2832" i="23"/>
  <c r="AT2916" i="23"/>
  <c r="AT2875" i="23"/>
  <c r="AT3257" i="23"/>
  <c r="AT3083" i="23"/>
  <c r="AT3093" i="23"/>
  <c r="AT2466" i="23"/>
  <c r="AT3025" i="23"/>
  <c r="AT3250" i="23"/>
  <c r="AT3152" i="23"/>
  <c r="AT3266" i="23"/>
  <c r="AT2977" i="23"/>
  <c r="AT3031" i="23"/>
  <c r="AT3346" i="23"/>
  <c r="AT1222" i="23"/>
  <c r="AT1692" i="23"/>
  <c r="AT1576" i="23"/>
  <c r="AT1593" i="23"/>
  <c r="AT1820" i="23"/>
  <c r="AT1075" i="23"/>
  <c r="AT1196" i="23"/>
  <c r="AT1153" i="23"/>
  <c r="AT1123" i="23"/>
  <c r="AT1658" i="23"/>
  <c r="AT1747" i="23"/>
  <c r="AT1505" i="23"/>
  <c r="AT1825" i="23"/>
  <c r="AT1597" i="23"/>
  <c r="AT1637" i="23"/>
  <c r="AT1752" i="23"/>
  <c r="AT1682" i="23"/>
  <c r="AT2088" i="23"/>
  <c r="AT2020" i="23"/>
  <c r="AT850" i="23"/>
  <c r="AT1294" i="23"/>
  <c r="AT1117" i="23"/>
  <c r="AT1336" i="23"/>
  <c r="AT1303" i="23"/>
  <c r="AT1487" i="23"/>
  <c r="AT1697" i="23"/>
  <c r="AT1516" i="23"/>
  <c r="AT1842" i="23"/>
  <c r="AT1904" i="23"/>
  <c r="AT2010" i="23"/>
  <c r="AT2153" i="23"/>
  <c r="AT2045" i="23"/>
  <c r="AT2246" i="23"/>
  <c r="AT2378" i="23"/>
  <c r="AT2745" i="23"/>
  <c r="AT2640" i="23"/>
  <c r="AT2442" i="23"/>
  <c r="AT46" i="23"/>
  <c r="AT186" i="23"/>
  <c r="AT274" i="23"/>
  <c r="AT372" i="23"/>
  <c r="AT176" i="23"/>
  <c r="AT62" i="23"/>
  <c r="AT252" i="23"/>
  <c r="AT513" i="23"/>
  <c r="AT572" i="23"/>
  <c r="AT492" i="23"/>
  <c r="AT65" i="23"/>
  <c r="AT166" i="23"/>
  <c r="AT10" i="23"/>
  <c r="AT53" i="23"/>
  <c r="AT52" i="23"/>
  <c r="AT308" i="23"/>
  <c r="AT665" i="23"/>
  <c r="AT654" i="23"/>
  <c r="AT615" i="23"/>
  <c r="AT732" i="23"/>
  <c r="AT981" i="23"/>
  <c r="AT1000" i="23"/>
  <c r="AT1056" i="23"/>
  <c r="AT1187" i="23"/>
  <c r="AT874" i="23"/>
  <c r="AT1038" i="23"/>
  <c r="AT1265" i="23"/>
  <c r="AT1079" i="23"/>
  <c r="AT1339" i="23"/>
  <c r="AT1803" i="23"/>
  <c r="AT1808" i="23"/>
  <c r="AT1543" i="23"/>
  <c r="AT1713" i="23"/>
  <c r="AT1908" i="23"/>
  <c r="AT368" i="23"/>
  <c r="AT534" i="23"/>
  <c r="AT424" i="23"/>
  <c r="AT684" i="23"/>
  <c r="AT807" i="23"/>
  <c r="AT752" i="23"/>
  <c r="AT621" i="23"/>
  <c r="AT523" i="23"/>
  <c r="AT395" i="23"/>
  <c r="AT882" i="23"/>
  <c r="AT842" i="23"/>
  <c r="AT903" i="23"/>
  <c r="AT767" i="23"/>
  <c r="AT816" i="23"/>
  <c r="AT1182" i="23"/>
  <c r="AT1124" i="23"/>
  <c r="AT1178" i="23"/>
  <c r="AT339" i="23"/>
  <c r="AT383" i="23"/>
  <c r="AT501" i="23"/>
  <c r="AT504" i="23"/>
  <c r="AT707" i="23"/>
  <c r="AT873" i="23"/>
  <c r="AT837" i="23"/>
  <c r="AT1155" i="23"/>
  <c r="AT1460" i="23"/>
  <c r="AT1712" i="23"/>
  <c r="AT1567" i="23"/>
  <c r="AT1793" i="23"/>
  <c r="AT2188" i="23"/>
  <c r="AT2178" i="23"/>
  <c r="AT2093" i="23"/>
  <c r="AT2195" i="23"/>
  <c r="AT2282" i="23"/>
  <c r="AT2458" i="23"/>
  <c r="AT2784" i="23"/>
  <c r="AT1069" i="23"/>
  <c r="AT1114" i="23"/>
  <c r="AT1083" i="23"/>
  <c r="AT1183" i="23"/>
  <c r="AT1655" i="23"/>
  <c r="AT1512" i="23"/>
  <c r="AT1475" i="23"/>
  <c r="AT1827" i="23"/>
  <c r="AT1305" i="23"/>
  <c r="AT1232" i="23"/>
  <c r="AT1051" i="23"/>
  <c r="AT1231" i="23"/>
  <c r="AT1608" i="23"/>
  <c r="AT1522" i="23"/>
  <c r="AT434" i="23"/>
  <c r="AT404" i="23"/>
  <c r="AT686" i="23"/>
  <c r="AT782" i="23"/>
  <c r="AT901" i="23"/>
  <c r="AT641" i="23"/>
  <c r="AT468" i="23"/>
  <c r="AT473" i="23"/>
  <c r="AT726" i="23"/>
  <c r="AT928" i="23"/>
  <c r="AT974" i="23"/>
  <c r="AT188" i="23"/>
  <c r="AT117" i="23"/>
  <c r="AT255" i="23"/>
  <c r="AT521" i="23"/>
  <c r="AT581" i="23"/>
  <c r="AT601" i="23"/>
  <c r="AT918" i="23"/>
  <c r="AT843" i="23"/>
  <c r="AT223" i="23"/>
  <c r="AT116" i="23"/>
  <c r="AT2265" i="23"/>
  <c r="AT2198" i="23"/>
  <c r="AT1947" i="23"/>
  <c r="AT1993" i="23"/>
  <c r="AT2202" i="23"/>
  <c r="AT1939" i="23"/>
  <c r="AT2138" i="23"/>
  <c r="AT2635" i="23"/>
  <c r="AT338" i="23"/>
  <c r="AT952" i="23"/>
  <c r="AT753" i="23"/>
  <c r="AT758" i="23"/>
  <c r="AT543" i="23"/>
  <c r="AT532" i="23"/>
  <c r="AT915" i="23"/>
  <c r="AT970" i="23"/>
  <c r="AT731" i="23"/>
  <c r="AT788" i="23"/>
  <c r="AT746" i="23"/>
  <c r="AT1010" i="23"/>
  <c r="AT1423" i="23"/>
  <c r="AT1413" i="23"/>
  <c r="AT1043" i="23"/>
  <c r="AT304" i="23"/>
  <c r="AT677" i="23"/>
  <c r="AT586" i="23"/>
  <c r="AT444" i="23"/>
  <c r="AT923" i="23"/>
  <c r="AT786" i="23"/>
  <c r="AT1209" i="23"/>
  <c r="AT1301" i="23"/>
  <c r="AT1729" i="23"/>
  <c r="AT1531" i="23"/>
  <c r="AT1780" i="23"/>
  <c r="AT1849" i="23"/>
  <c r="AT2182" i="23"/>
  <c r="AT2130" i="23"/>
  <c r="AT2100" i="23"/>
  <c r="AT2110" i="23"/>
  <c r="AT2515" i="23"/>
  <c r="AT2329" i="23"/>
  <c r="AT1009" i="23"/>
  <c r="AT1392" i="23"/>
  <c r="AT1192" i="23"/>
  <c r="AT1356" i="23"/>
  <c r="AT90" i="23"/>
  <c r="AT82" i="23"/>
  <c r="AT277" i="23"/>
  <c r="AT86" i="23"/>
  <c r="AT137" i="23"/>
  <c r="AT266" i="23"/>
  <c r="AT384" i="23"/>
  <c r="AT653" i="23"/>
  <c r="AT488" i="23"/>
  <c r="AT712" i="23"/>
  <c r="AT113" i="23"/>
  <c r="AT222" i="23"/>
  <c r="AT168" i="23"/>
  <c r="AT99" i="23"/>
  <c r="AT309" i="23"/>
  <c r="AT423" i="23"/>
  <c r="AT538" i="23"/>
  <c r="AT553" i="23"/>
  <c r="AT841" i="23"/>
  <c r="AT742" i="23"/>
  <c r="AT937" i="23"/>
  <c r="AT1331" i="23"/>
  <c r="AT1215" i="23"/>
  <c r="AT968" i="23"/>
  <c r="AT993" i="23"/>
  <c r="AT1099" i="23"/>
  <c r="AT1256" i="23"/>
  <c r="AT1023" i="23"/>
  <c r="AT1428" i="23"/>
  <c r="AT1632" i="23"/>
  <c r="AT1798" i="23"/>
  <c r="AT1805" i="23"/>
  <c r="AT2085" i="23"/>
  <c r="AT278" i="23"/>
  <c r="AT591" i="23"/>
  <c r="AT666" i="23"/>
  <c r="AT600" i="23"/>
  <c r="AT945" i="23"/>
  <c r="AT880" i="23"/>
  <c r="AT509" i="23"/>
  <c r="AT669" i="23"/>
  <c r="AT644" i="23"/>
  <c r="AT886" i="23"/>
  <c r="AT885" i="23"/>
  <c r="AT814" i="23"/>
  <c r="AT914" i="23"/>
  <c r="AT864" i="23"/>
  <c r="AT1235" i="23"/>
  <c r="AT1288" i="23"/>
  <c r="AT1334" i="23"/>
  <c r="AT1309" i="23"/>
  <c r="AT283" i="23"/>
  <c r="AT659" i="23"/>
  <c r="AT405" i="23"/>
  <c r="AT605" i="23"/>
  <c r="AT730" i="23"/>
  <c r="AT961" i="23"/>
  <c r="AT1236" i="23"/>
  <c r="AT1194" i="23"/>
  <c r="AT1549" i="23"/>
  <c r="AT1704" i="23"/>
  <c r="AT1571" i="23"/>
  <c r="AT1860" i="23"/>
  <c r="AT1924" i="23"/>
  <c r="AT1971" i="23"/>
  <c r="AT2102" i="23"/>
  <c r="AT2232" i="23"/>
  <c r="AT2715" i="23"/>
  <c r="AT2546" i="23"/>
  <c r="AT1239" i="23"/>
  <c r="AT1173" i="23"/>
  <c r="AT1340" i="23"/>
  <c r="AT1091" i="23"/>
  <c r="AT1454" i="23"/>
  <c r="AT1753" i="23"/>
  <c r="AT1511" i="23"/>
  <c r="AT1468" i="23"/>
  <c r="AT1019" i="23"/>
  <c r="AT1422" i="23"/>
  <c r="AT1185" i="23"/>
  <c r="AT1405" i="23"/>
  <c r="AT1443" i="23"/>
  <c r="AT1580" i="23"/>
  <c r="AT2564" i="23"/>
  <c r="AT2460" i="23"/>
  <c r="AT2039" i="23"/>
  <c r="AT2274" i="23"/>
  <c r="AT2450" i="23"/>
  <c r="AT2658" i="23"/>
  <c r="AT2674" i="23"/>
  <c r="AT2954" i="23"/>
  <c r="AT2907" i="23"/>
  <c r="AT3318" i="23"/>
  <c r="AT2952" i="23"/>
  <c r="AT3276" i="23"/>
  <c r="AT3305" i="23"/>
  <c r="AT2463" i="23"/>
  <c r="AT2314" i="23"/>
  <c r="AT2681" i="23"/>
  <c r="AT2576" i="23"/>
  <c r="AT2830" i="23"/>
  <c r="AT3176" i="23"/>
  <c r="AT3061" i="23"/>
  <c r="AT3211" i="23"/>
  <c r="AT3012" i="23"/>
  <c r="AT2633" i="23"/>
  <c r="AT2322" i="23"/>
  <c r="AT2459" i="23"/>
  <c r="AT2308" i="23"/>
  <c r="AT2384" i="23"/>
  <c r="AT3070" i="23"/>
  <c r="AT3197" i="23"/>
  <c r="AT3133" i="23"/>
  <c r="AT3275" i="23"/>
  <c r="AT3303" i="23"/>
  <c r="AT2719" i="23"/>
  <c r="AT2797" i="23"/>
  <c r="AT3096" i="23"/>
  <c r="AT3226" i="23"/>
  <c r="AT3212" i="23"/>
  <c r="AT2934" i="23"/>
  <c r="AT3332" i="23"/>
  <c r="AT2599" i="23"/>
  <c r="AT2825" i="23"/>
  <c r="AT3205" i="23"/>
  <c r="AT3281" i="23"/>
  <c r="AT3024" i="23"/>
  <c r="AT2412" i="23"/>
  <c r="AT2768" i="23"/>
  <c r="AT2905" i="23"/>
  <c r="AT3325" i="23"/>
  <c r="AT2514" i="23"/>
  <c r="AT3139" i="23"/>
  <c r="AT2886" i="23"/>
  <c r="AT2845" i="23"/>
  <c r="AT2943" i="23"/>
  <c r="AT2438" i="23"/>
  <c r="AT3117" i="23"/>
  <c r="AT3342" i="23"/>
  <c r="AT1699" i="23"/>
  <c r="AT1848" i="23"/>
  <c r="AT1680" i="23"/>
  <c r="AT1579" i="23"/>
  <c r="AT1693" i="23"/>
  <c r="AT1828" i="23"/>
  <c r="AT1916" i="23"/>
  <c r="AT2119" i="23"/>
  <c r="AT1003" i="23"/>
  <c r="AT1332" i="23"/>
  <c r="AT1387" i="23"/>
  <c r="AT1360" i="23"/>
  <c r="AT1425" i="23"/>
  <c r="AT1587" i="23"/>
  <c r="AT1718" i="23"/>
  <c r="AT1594" i="23"/>
  <c r="AT1865" i="23"/>
  <c r="AT2156" i="23"/>
  <c r="AT2139" i="23"/>
  <c r="AT2204" i="23"/>
  <c r="AT1913" i="23"/>
  <c r="AT2273" i="23"/>
  <c r="AT2454" i="23"/>
  <c r="AT2782" i="23"/>
  <c r="AT2676" i="23"/>
  <c r="AT2571" i="23"/>
  <c r="AT2846" i="23"/>
  <c r="AT3175" i="23"/>
  <c r="AT2365" i="23"/>
  <c r="AT1872" i="23"/>
  <c r="AT2304" i="23"/>
  <c r="AT2769" i="23"/>
  <c r="AT2951" i="23"/>
  <c r="AT2653" i="23"/>
  <c r="AT2672" i="23"/>
  <c r="AT3109" i="23"/>
  <c r="AT2698" i="23"/>
  <c r="AT3189" i="23"/>
  <c r="AT2783" i="23"/>
  <c r="AT3064" i="23"/>
  <c r="AT75" i="23"/>
  <c r="AT74" i="23"/>
  <c r="AT257" i="23"/>
  <c r="AT558" i="23"/>
  <c r="AT438" i="23"/>
  <c r="AT528" i="23"/>
  <c r="AT979" i="23"/>
  <c r="AT823" i="23"/>
  <c r="AT114" i="23"/>
  <c r="AT110" i="23"/>
  <c r="AT2978" i="23"/>
  <c r="AT2584" i="23"/>
  <c r="AT3044" i="23"/>
  <c r="AT2935" i="23"/>
  <c r="AT2864" i="23"/>
  <c r="AT2909" i="23"/>
  <c r="AT2842" i="23"/>
  <c r="AT3195" i="23"/>
  <c r="AT139" i="23"/>
  <c r="AT164" i="23"/>
  <c r="AT332" i="23"/>
  <c r="AT400" i="23"/>
  <c r="AT415" i="23"/>
  <c r="AT568" i="23"/>
  <c r="AT733" i="23"/>
  <c r="AT724" i="23"/>
  <c r="AT218" i="23"/>
  <c r="AT20" i="23"/>
  <c r="AT66" i="23"/>
  <c r="AT47" i="23"/>
  <c r="AT231" i="23"/>
  <c r="AT360" i="23"/>
  <c r="AT145" i="23"/>
  <c r="AT134" i="23"/>
  <c r="AT335" i="23"/>
  <c r="AT393" i="23"/>
  <c r="AT624" i="23"/>
  <c r="AT533" i="23"/>
  <c r="AT8" i="23"/>
  <c r="AT202" i="23"/>
  <c r="AT233" i="23"/>
  <c r="AT183" i="23"/>
  <c r="AT200" i="23"/>
  <c r="AT306" i="23"/>
  <c r="AT559" i="23"/>
  <c r="AT592" i="23"/>
  <c r="AT625" i="23"/>
  <c r="AT978" i="23"/>
  <c r="AT822" i="23"/>
  <c r="AT815" i="23"/>
  <c r="AT1223" i="23"/>
  <c r="AT1180" i="23"/>
  <c r="AT751" i="23"/>
  <c r="AT1020" i="23"/>
  <c r="AT1282" i="23"/>
  <c r="AT1319" i="23"/>
  <c r="AT1382" i="23"/>
  <c r="AT1451" i="23"/>
  <c r="AT1666" i="23"/>
  <c r="AT1471" i="23"/>
  <c r="AT1723" i="23"/>
  <c r="AT1874" i="23"/>
  <c r="AT281" i="23"/>
  <c r="AT640" i="23"/>
  <c r="AT506" i="23"/>
  <c r="AT426" i="23"/>
  <c r="AT934" i="23"/>
  <c r="AT787" i="23"/>
  <c r="AT449" i="23"/>
  <c r="AT606" i="23"/>
  <c r="AT451" i="23"/>
  <c r="AT986" i="23"/>
  <c r="AT830" i="23"/>
  <c r="AT739" i="23"/>
  <c r="AT973" i="23"/>
  <c r="AT913" i="23"/>
  <c r="AT1073" i="23"/>
  <c r="AT1201" i="23"/>
  <c r="AT1388" i="23"/>
  <c r="AT1135" i="23"/>
  <c r="AT371" i="23"/>
  <c r="AT419" i="23"/>
  <c r="AT401" i="23"/>
  <c r="AT691" i="23"/>
  <c r="AT774" i="23"/>
  <c r="AT964" i="23"/>
  <c r="AT1022" i="23"/>
  <c r="AT1427" i="23"/>
  <c r="AT1633" i="23"/>
  <c r="AT1795" i="23"/>
  <c r="AT1629" i="23"/>
  <c r="AT2191" i="23"/>
  <c r="AT2084" i="23"/>
  <c r="AT2078" i="23"/>
  <c r="AT2227" i="23"/>
  <c r="AT2261" i="23"/>
  <c r="AT2353" i="23"/>
  <c r="AT2540" i="23"/>
  <c r="AT1274" i="23"/>
  <c r="AT1111" i="23"/>
  <c r="AT1416" i="23"/>
  <c r="AT135" i="23"/>
  <c r="AT246" i="23"/>
  <c r="AT375" i="23"/>
  <c r="AT433" i="23"/>
  <c r="AT403" i="23"/>
  <c r="AT682" i="23"/>
  <c r="AT944" i="23"/>
  <c r="AT12" i="23"/>
  <c r="AT22" i="23"/>
  <c r="AT232" i="23"/>
  <c r="AT2639" i="23"/>
  <c r="AT3052" i="23"/>
  <c r="AT2362" i="23"/>
  <c r="AT3240" i="23"/>
  <c r="AT2301" i="23"/>
  <c r="AT2869" i="23"/>
  <c r="AT3099" i="23"/>
  <c r="AT68" i="23"/>
  <c r="AT181" i="23"/>
  <c r="AT324" i="23"/>
  <c r="AT569" i="23"/>
  <c r="AT650" i="23"/>
  <c r="AT672" i="23"/>
  <c r="AT950" i="23"/>
  <c r="AT848" i="23"/>
  <c r="AT129" i="23"/>
  <c r="AT207" i="23"/>
  <c r="AT29" i="23"/>
  <c r="AT160" i="23"/>
  <c r="AT273" i="23"/>
  <c r="AT562" i="23"/>
  <c r="AT133" i="23"/>
  <c r="AT153" i="23"/>
  <c r="AT295" i="23"/>
  <c r="AT548" i="23"/>
  <c r="AT614" i="23"/>
  <c r="AT579" i="23"/>
  <c r="AT87" i="23"/>
  <c r="AT204" i="23"/>
  <c r="AT109" i="23"/>
  <c r="AT101" i="23"/>
  <c r="AT240" i="23"/>
  <c r="AT358" i="23"/>
  <c r="AT420" i="23"/>
  <c r="AT402" i="23"/>
  <c r="AT690" i="23"/>
  <c r="AT775" i="23"/>
  <c r="AT858" i="23"/>
  <c r="AT999" i="23"/>
  <c r="AT1202" i="23"/>
  <c r="AT1290" i="23"/>
  <c r="AT971" i="23"/>
  <c r="AT1347" i="23"/>
  <c r="AT1246" i="23"/>
  <c r="AT1045" i="23"/>
  <c r="AT1179" i="23"/>
  <c r="AT1607" i="23"/>
  <c r="AT1775" i="23"/>
  <c r="AT1787" i="23"/>
  <c r="AT1604" i="23"/>
  <c r="AT297" i="23"/>
  <c r="AT351" i="23"/>
  <c r="AT447" i="23"/>
  <c r="AT494" i="23"/>
  <c r="AT703" i="23"/>
  <c r="AT868" i="23"/>
  <c r="AT727" i="23"/>
  <c r="AT458" i="23"/>
  <c r="AT486" i="23"/>
  <c r="AT692" i="23"/>
  <c r="AT783" i="23"/>
  <c r="AT729" i="23"/>
  <c r="AT939" i="23"/>
  <c r="AT831" i="23"/>
  <c r="AT921" i="23"/>
  <c r="AT1249" i="23"/>
  <c r="AT1037" i="23"/>
  <c r="AT1307" i="23"/>
  <c r="AT322" i="23"/>
  <c r="AT491" i="23"/>
  <c r="AT673" i="23"/>
  <c r="AT478" i="23"/>
  <c r="AT716" i="23"/>
  <c r="AT953" i="23"/>
  <c r="AT898" i="23"/>
  <c r="AT1337" i="23"/>
  <c r="AT1518" i="23"/>
  <c r="AT1806" i="23"/>
  <c r="AT1717" i="23"/>
  <c r="AT1465" i="23"/>
  <c r="AT2060" i="23"/>
  <c r="AT1886" i="23"/>
  <c r="AT1985" i="23"/>
  <c r="AT2017" i="23"/>
  <c r="AT2579" i="23"/>
  <c r="AT2582" i="23"/>
  <c r="AT2651" i="23"/>
  <c r="AT1168" i="23"/>
  <c r="AT1170" i="23"/>
  <c r="AT1171" i="23"/>
  <c r="AT112" i="23"/>
  <c r="AT55" i="23"/>
  <c r="AT259" i="23"/>
  <c r="AT503" i="23"/>
  <c r="AT517" i="23"/>
  <c r="AT387" i="23"/>
  <c r="AT734" i="23"/>
  <c r="AT956" i="23"/>
  <c r="AT175" i="23"/>
  <c r="AT119" i="23"/>
  <c r="AJ3310" i="23"/>
  <c r="AJ3116" i="23"/>
  <c r="AJ3151" i="23"/>
  <c r="AJ2417" i="23"/>
  <c r="AJ2223" i="23"/>
  <c r="AJ1545" i="23"/>
  <c r="AJ1709" i="23"/>
  <c r="AJ1441" i="23"/>
  <c r="AJ1337" i="23"/>
  <c r="AJ1361" i="23"/>
  <c r="AJ1340" i="23"/>
  <c r="AJ321" i="23"/>
  <c r="AJ336" i="23"/>
  <c r="AJ64" i="23"/>
  <c r="AJ482" i="23" l="1"/>
  <c r="AJ223" i="23"/>
  <c r="AJ106" i="23"/>
  <c r="AJ24" i="23"/>
  <c r="AJ294" i="23"/>
  <c r="AJ456" i="23"/>
  <c r="AJ419" i="23"/>
  <c r="AJ401" i="23"/>
  <c r="AJ691" i="23"/>
  <c r="AJ774" i="23"/>
  <c r="AJ1711" i="23"/>
  <c r="AJ1622" i="23"/>
  <c r="AJ1923" i="23"/>
  <c r="AJ2092" i="23"/>
  <c r="AJ2107" i="23"/>
  <c r="AJ780" i="23"/>
  <c r="AJ77" i="23"/>
  <c r="AJ78" i="23"/>
  <c r="AJ585" i="23"/>
  <c r="AJ399" i="23"/>
  <c r="AJ678" i="23"/>
  <c r="AJ549" i="23"/>
  <c r="AJ951" i="23"/>
  <c r="AJ947" i="23"/>
  <c r="AJ810" i="23"/>
  <c r="AJ837" i="23"/>
  <c r="AJ1291" i="23"/>
  <c r="AJ1120" i="23"/>
  <c r="AJ1750" i="23"/>
  <c r="AJ2219" i="23"/>
  <c r="AJ9" i="23"/>
  <c r="AJ25" i="23"/>
  <c r="AJ182" i="23"/>
  <c r="AJ18" i="23"/>
  <c r="AJ67" i="23"/>
  <c r="AJ79" i="23"/>
  <c r="AJ30" i="23"/>
  <c r="AJ112" i="23"/>
  <c r="AJ139" i="23"/>
  <c r="AJ70" i="23"/>
  <c r="AJ185" i="23"/>
  <c r="AJ100" i="23"/>
  <c r="AJ188" i="23"/>
  <c r="AJ75" i="23"/>
  <c r="AJ68" i="23"/>
  <c r="AJ189" i="23"/>
  <c r="AJ216" i="23"/>
  <c r="AJ98" i="23"/>
  <c r="AJ136" i="23"/>
  <c r="AJ135" i="23"/>
  <c r="AJ19" i="23"/>
  <c r="AJ26" i="23"/>
  <c r="AJ92" i="23"/>
  <c r="AJ94" i="23"/>
  <c r="AJ203" i="23"/>
  <c r="AJ55" i="23"/>
  <c r="AJ164" i="23"/>
  <c r="AJ54" i="23"/>
  <c r="AJ17" i="23"/>
  <c r="AJ184" i="23"/>
  <c r="AJ117" i="23"/>
  <c r="AJ74" i="23"/>
  <c r="AJ181" i="23"/>
  <c r="AJ28" i="23"/>
  <c r="AJ108" i="23"/>
  <c r="AJ41" i="23"/>
  <c r="AJ242" i="23"/>
  <c r="AJ246" i="23"/>
  <c r="AJ279" i="23"/>
  <c r="AJ260" i="23"/>
  <c r="AJ272" i="23"/>
  <c r="AJ293" i="23"/>
  <c r="AJ301" i="23"/>
  <c r="AJ259" i="23"/>
  <c r="AJ332" i="23"/>
  <c r="AJ287" i="23"/>
  <c r="AJ314" i="23"/>
  <c r="AJ102" i="23"/>
  <c r="AJ115" i="23"/>
  <c r="AJ71" i="23"/>
  <c r="AJ265" i="23"/>
  <c r="AJ282" i="23"/>
  <c r="AJ310" i="23"/>
  <c r="AJ255" i="23"/>
  <c r="AJ257" i="23"/>
  <c r="AJ324" i="23"/>
  <c r="AJ290" i="23"/>
  <c r="AJ256" i="23"/>
  <c r="AJ302" i="23"/>
  <c r="AJ373" i="23"/>
  <c r="AJ375" i="23"/>
  <c r="AJ363" i="23"/>
  <c r="AJ359" i="23"/>
  <c r="AJ354" i="23"/>
  <c r="AJ381" i="23"/>
  <c r="AJ612" i="23"/>
  <c r="AJ503" i="23"/>
  <c r="AJ400" i="23"/>
  <c r="AJ460" i="23"/>
  <c r="AJ470" i="23"/>
  <c r="AJ489" i="23"/>
  <c r="AJ521" i="23"/>
  <c r="AJ558" i="23"/>
  <c r="AJ569" i="23"/>
  <c r="AJ577" i="23"/>
  <c r="AJ551" i="23"/>
  <c r="AJ667" i="23"/>
  <c r="AJ418" i="23"/>
  <c r="AJ433" i="23"/>
  <c r="AJ459" i="23"/>
  <c r="AJ520" i="23"/>
  <c r="AJ407" i="23"/>
  <c r="AJ638" i="23"/>
  <c r="AJ629" i="23"/>
  <c r="AJ517" i="23"/>
  <c r="AJ415" i="23"/>
  <c r="AJ526" i="23"/>
  <c r="AJ554" i="23"/>
  <c r="AJ539" i="23"/>
  <c r="AJ581" i="23"/>
  <c r="AJ438" i="23"/>
  <c r="AJ650" i="23"/>
  <c r="AJ607" i="23"/>
  <c r="AJ609" i="23"/>
  <c r="AJ652" i="23"/>
  <c r="AJ390" i="23"/>
  <c r="AJ403" i="23"/>
  <c r="AJ565" i="23"/>
  <c r="AJ432" i="23"/>
  <c r="AJ544" i="23"/>
  <c r="AJ471" i="23"/>
  <c r="AJ497" i="23"/>
  <c r="AJ387" i="23"/>
  <c r="AJ568" i="23"/>
  <c r="AJ595" i="23"/>
  <c r="AJ602" i="23"/>
  <c r="AJ639" i="23"/>
  <c r="AJ601" i="23"/>
  <c r="AJ528" i="23"/>
  <c r="AJ672" i="23"/>
  <c r="AJ436" i="23"/>
  <c r="AJ480" i="23"/>
  <c r="AJ525" i="23"/>
  <c r="AJ507" i="23"/>
  <c r="AJ682" i="23"/>
  <c r="AJ687" i="23"/>
  <c r="AJ695" i="23"/>
  <c r="AJ698" i="23"/>
  <c r="AJ706" i="23"/>
  <c r="AJ717" i="23"/>
  <c r="AJ734" i="23"/>
  <c r="AJ733" i="23"/>
  <c r="AJ982" i="23"/>
  <c r="AJ839" i="23"/>
  <c r="AJ878" i="23"/>
  <c r="AJ918" i="23"/>
  <c r="AJ979" i="23"/>
  <c r="AJ950" i="23"/>
  <c r="AJ721" i="23"/>
  <c r="AJ900" i="23"/>
  <c r="AJ736" i="23"/>
  <c r="AJ759" i="23"/>
  <c r="AJ944" i="23"/>
  <c r="AJ802" i="23"/>
  <c r="AJ851" i="23"/>
  <c r="AJ862" i="23"/>
  <c r="AJ887" i="23"/>
  <c r="AJ1087" i="23"/>
  <c r="AJ932" i="23"/>
  <c r="AJ956" i="23"/>
  <c r="AJ724" i="23"/>
  <c r="AJ895" i="23"/>
  <c r="AJ749" i="23"/>
  <c r="AJ743" i="23"/>
  <c r="AJ843" i="23"/>
  <c r="AJ823" i="23"/>
  <c r="AJ848" i="23"/>
  <c r="AJ904" i="23"/>
  <c r="AJ833" i="23"/>
  <c r="AJ984" i="23"/>
  <c r="AJ968" i="23"/>
  <c r="AJ946" i="23"/>
  <c r="AJ751" i="23"/>
  <c r="AJ789" i="23"/>
  <c r="AJ821" i="23"/>
  <c r="AJ812" i="23"/>
  <c r="AJ874" i="23"/>
  <c r="AJ805" i="23"/>
  <c r="AJ971" i="23"/>
  <c r="AJ723" i="23"/>
  <c r="AJ750" i="23"/>
  <c r="AJ801" i="23"/>
  <c r="AJ957" i="23"/>
  <c r="AJ798" i="23"/>
  <c r="AJ771" i="23"/>
  <c r="AJ778" i="23"/>
  <c r="AJ990" i="23"/>
  <c r="AJ995" i="23"/>
  <c r="AJ993" i="23"/>
  <c r="AJ1011" i="23"/>
  <c r="AJ1020" i="23"/>
  <c r="AJ1238" i="23"/>
  <c r="AJ1248" i="23"/>
  <c r="AJ1287" i="23"/>
  <c r="AJ1038" i="23"/>
  <c r="AJ1284" i="23"/>
  <c r="AJ1347" i="23"/>
  <c r="AJ1409" i="23"/>
  <c r="AJ1140" i="23"/>
  <c r="AJ1160" i="23"/>
  <c r="AJ1112" i="23"/>
  <c r="AJ1224" i="23"/>
  <c r="AJ1259" i="23"/>
  <c r="AJ1299" i="23"/>
  <c r="AJ1345" i="23"/>
  <c r="AJ1391" i="23"/>
  <c r="AJ1099" i="23"/>
  <c r="AJ1410" i="23"/>
  <c r="AJ1282" i="23"/>
  <c r="AJ1090" i="23"/>
  <c r="AJ1258" i="23"/>
  <c r="AJ1115" i="23"/>
  <c r="AJ1265" i="23"/>
  <c r="AJ1304" i="23"/>
  <c r="AJ1246" i="23"/>
  <c r="AJ1252" i="23"/>
  <c r="AJ1354" i="23"/>
  <c r="AJ1119" i="23"/>
  <c r="AJ1271" i="23"/>
  <c r="AJ1371" i="23"/>
  <c r="AJ1061" i="23"/>
  <c r="AJ1126" i="23"/>
  <c r="AJ1141" i="23"/>
  <c r="AJ1191" i="23"/>
  <c r="AJ1256" i="23"/>
  <c r="AJ1292" i="23"/>
  <c r="AJ1319" i="23"/>
  <c r="AJ1146" i="23"/>
  <c r="AJ1244" i="23"/>
  <c r="AJ1411" i="23"/>
  <c r="AJ1079" i="23"/>
  <c r="AJ1047" i="23"/>
  <c r="AJ1045" i="23"/>
  <c r="AJ1162" i="23"/>
  <c r="AJ1150" i="23"/>
  <c r="AJ1169" i="23"/>
  <c r="AJ1216" i="23"/>
  <c r="AJ1260" i="23"/>
  <c r="AJ1339" i="23"/>
  <c r="AJ1318" i="23"/>
  <c r="AJ3178" i="23"/>
  <c r="AJ351" i="23"/>
  <c r="AJ2600" i="23"/>
  <c r="AJ3139" i="23"/>
  <c r="AJ506" i="23"/>
  <c r="AJ541" i="23"/>
  <c r="AJ608" i="23"/>
  <c r="AJ404" i="23"/>
  <c r="AJ424" i="23"/>
  <c r="AJ435" i="23"/>
  <c r="AJ494" i="23"/>
  <c r="AJ472" i="23"/>
  <c r="AJ498" i="23"/>
  <c r="AJ530" i="23"/>
  <c r="AJ571" i="23"/>
  <c r="AJ580" i="23"/>
  <c r="AJ502" i="23"/>
  <c r="AJ634" i="23"/>
  <c r="AJ627" i="23"/>
  <c r="AJ531" i="23"/>
  <c r="AJ600" i="23"/>
  <c r="AJ474" i="23"/>
  <c r="AJ426" i="23"/>
  <c r="AJ442" i="23"/>
  <c r="AJ394" i="23"/>
  <c r="AJ686" i="23"/>
  <c r="AJ684" i="23"/>
  <c r="AJ697" i="23"/>
  <c r="AJ703" i="23"/>
  <c r="AJ708" i="23"/>
  <c r="AJ713" i="23"/>
  <c r="AJ738" i="23"/>
  <c r="AJ959" i="23"/>
  <c r="AJ838" i="23"/>
  <c r="AJ952" i="23"/>
  <c r="AJ879" i="23"/>
  <c r="AJ920" i="23"/>
  <c r="AJ980" i="23"/>
  <c r="AJ945" i="23"/>
  <c r="AJ817" i="23"/>
  <c r="AJ934" i="23"/>
  <c r="AJ741" i="23"/>
  <c r="AJ762" i="23"/>
  <c r="AJ782" i="23"/>
  <c r="AJ807" i="23"/>
  <c r="AJ852" i="23"/>
  <c r="AJ868" i="23"/>
  <c r="AJ892" i="23"/>
  <c r="AJ948" i="23"/>
  <c r="AJ917" i="23"/>
  <c r="AJ935" i="23"/>
  <c r="AJ916" i="23"/>
  <c r="AJ753" i="23"/>
  <c r="AJ744" i="23"/>
  <c r="AJ872" i="23"/>
  <c r="AJ929" i="23"/>
  <c r="AJ880" i="23"/>
  <c r="AJ896" i="23"/>
  <c r="AJ787" i="23"/>
  <c r="AJ987" i="23"/>
  <c r="AJ969" i="23"/>
  <c r="AJ901" i="23"/>
  <c r="AJ752" i="23"/>
  <c r="AJ857" i="23"/>
  <c r="AJ727" i="23"/>
  <c r="AJ785" i="23"/>
  <c r="AJ942" i="23"/>
  <c r="AJ908" i="23"/>
  <c r="AJ972" i="23"/>
  <c r="AJ772" i="23"/>
  <c r="AJ758" i="23"/>
  <c r="AJ803" i="23"/>
  <c r="AJ760" i="23"/>
  <c r="AJ985" i="23"/>
  <c r="AJ818" i="23"/>
  <c r="AJ907" i="23"/>
  <c r="AJ991" i="23"/>
  <c r="AJ1009" i="23"/>
  <c r="AJ997" i="23"/>
  <c r="AJ996" i="23"/>
  <c r="AJ1017" i="23"/>
  <c r="AJ1239" i="23"/>
  <c r="AJ1368" i="23"/>
  <c r="AJ1274" i="23"/>
  <c r="AJ1263" i="23"/>
  <c r="AJ1268" i="23"/>
  <c r="AJ1283" i="23"/>
  <c r="AJ1069" i="23"/>
  <c r="AJ1143" i="23"/>
  <c r="AJ1168" i="23"/>
  <c r="AJ1211" i="23"/>
  <c r="AJ1229" i="23"/>
  <c r="AJ1261" i="23"/>
  <c r="AJ1313" i="23"/>
  <c r="AJ1370" i="23"/>
  <c r="AJ1392" i="23"/>
  <c r="AJ1104" i="23"/>
  <c r="AJ1415" i="23"/>
  <c r="AJ1421" i="23"/>
  <c r="AJ1173" i="23"/>
  <c r="AJ1386" i="23"/>
  <c r="AJ1111" i="23"/>
  <c r="AJ1172" i="23"/>
  <c r="AJ1298" i="23"/>
  <c r="AJ1225" i="23"/>
  <c r="AJ1156" i="23"/>
  <c r="AJ1084" i="23"/>
  <c r="AJ1671" i="23"/>
  <c r="AJ1961" i="23"/>
  <c r="AJ2047" i="23"/>
  <c r="AJ2242" i="23"/>
  <c r="AJ194" i="23"/>
  <c r="AJ45" i="23"/>
  <c r="AJ218" i="23"/>
  <c r="AJ150" i="23"/>
  <c r="AJ129" i="23"/>
  <c r="AJ60" i="23"/>
  <c r="AJ32" i="23"/>
  <c r="AJ111" i="23"/>
  <c r="AJ20" i="23"/>
  <c r="AJ172" i="23"/>
  <c r="AJ207" i="23"/>
  <c r="AJ38" i="23"/>
  <c r="AJ241" i="23"/>
  <c r="AJ376" i="23"/>
  <c r="AJ337" i="23"/>
  <c r="AJ341" i="23"/>
  <c r="AJ271" i="23"/>
  <c r="AJ311" i="23"/>
  <c r="AJ353" i="23"/>
  <c r="AJ368" i="23"/>
  <c r="AJ391" i="23"/>
  <c r="AJ475" i="23"/>
  <c r="AJ455" i="23"/>
  <c r="AJ640" i="23"/>
  <c r="AJ434" i="23"/>
  <c r="AJ584" i="23"/>
  <c r="AJ642" i="23"/>
  <c r="AJ429" i="23"/>
  <c r="AJ582" i="23"/>
  <c r="AJ666" i="23"/>
  <c r="AJ5" i="23"/>
  <c r="AJ66" i="23"/>
  <c r="AJ157" i="23"/>
  <c r="AJ178" i="23"/>
  <c r="AJ34" i="23"/>
  <c r="AJ213" i="23"/>
  <c r="AJ186" i="23"/>
  <c r="AJ372" i="23"/>
  <c r="AJ509" i="23"/>
  <c r="AJ792" i="23"/>
  <c r="AJ1006" i="23"/>
  <c r="AJ1189" i="23"/>
  <c r="AJ1442" i="23"/>
  <c r="AJ12" i="23"/>
  <c r="AJ131" i="23"/>
  <c r="AJ72" i="23"/>
  <c r="AJ197" i="23"/>
  <c r="AJ33" i="23"/>
  <c r="AJ179" i="23"/>
  <c r="AJ40" i="23"/>
  <c r="AJ104" i="23"/>
  <c r="AJ116" i="23"/>
  <c r="AJ187" i="23"/>
  <c r="AJ31" i="23"/>
  <c r="AJ230" i="23"/>
  <c r="AJ297" i="23"/>
  <c r="AJ254" i="23"/>
  <c r="AJ315" i="23"/>
  <c r="AJ251" i="23"/>
  <c r="AJ262" i="23"/>
  <c r="AJ357" i="23"/>
  <c r="AJ362" i="23"/>
  <c r="AJ378" i="23"/>
  <c r="AJ414" i="23"/>
  <c r="AJ452" i="23"/>
  <c r="AJ591" i="23"/>
  <c r="AJ556" i="23"/>
  <c r="AJ447" i="23"/>
  <c r="AJ483" i="23"/>
  <c r="AJ439" i="23"/>
  <c r="AJ604" i="23"/>
  <c r="AJ62" i="23"/>
  <c r="AJ244" i="23"/>
  <c r="AJ596" i="23"/>
  <c r="AJ513" i="23"/>
  <c r="AJ645" i="23"/>
  <c r="AJ496" i="23"/>
  <c r="AJ463" i="23"/>
  <c r="AJ589" i="23"/>
  <c r="AJ696" i="23"/>
  <c r="AJ860" i="23"/>
  <c r="AJ854" i="23"/>
  <c r="AJ819" i="23"/>
  <c r="AJ992" i="23"/>
  <c r="AJ127" i="23"/>
  <c r="AJ175" i="23"/>
  <c r="AJ42" i="23"/>
  <c r="AJ114" i="23"/>
  <c r="AJ192" i="23"/>
  <c r="AJ22" i="23"/>
  <c r="AJ152" i="23"/>
  <c r="AJ119" i="23"/>
  <c r="AJ39" i="23"/>
  <c r="AJ110" i="23"/>
  <c r="AJ35" i="23"/>
  <c r="AJ232" i="23"/>
  <c r="AJ333" i="23"/>
  <c r="AJ285" i="23"/>
  <c r="AJ316" i="23"/>
  <c r="AJ258" i="23"/>
  <c r="AJ278" i="23"/>
  <c r="AJ281" i="23"/>
  <c r="AJ550" i="23"/>
  <c r="AJ411" i="23"/>
  <c r="AJ454" i="23"/>
  <c r="AJ618" i="23"/>
  <c r="AJ668" i="23"/>
  <c r="AJ534" i="23"/>
  <c r="AJ660" i="23"/>
  <c r="AJ477" i="23"/>
  <c r="AJ564" i="23"/>
  <c r="AJ594" i="23"/>
  <c r="AJ88" i="23"/>
  <c r="AJ234" i="23"/>
  <c r="AJ630" i="23"/>
  <c r="AJ593" i="23"/>
  <c r="AJ861" i="23"/>
  <c r="AJ46" i="23"/>
  <c r="AJ177" i="23"/>
  <c r="AJ29" i="23"/>
  <c r="AJ219" i="23"/>
  <c r="AJ93" i="23"/>
  <c r="AJ215" i="23"/>
  <c r="AJ224" i="23"/>
  <c r="AJ50" i="23"/>
  <c r="AJ85" i="23"/>
  <c r="AJ132" i="23"/>
  <c r="AJ220" i="23"/>
  <c r="AJ198" i="23"/>
  <c r="AJ90" i="23"/>
  <c r="AJ47" i="23"/>
  <c r="AJ48" i="23"/>
  <c r="AJ217" i="23"/>
  <c r="AJ96" i="23"/>
  <c r="AJ118" i="23"/>
  <c r="AJ160" i="23"/>
  <c r="AJ149" i="23"/>
  <c r="AJ44" i="23"/>
  <c r="AJ51" i="23"/>
  <c r="AJ27" i="23"/>
  <c r="AJ167" i="23"/>
  <c r="AJ120" i="23"/>
  <c r="AJ73" i="23"/>
  <c r="AJ123" i="23"/>
  <c r="AJ82" i="23"/>
  <c r="AJ235" i="23"/>
  <c r="AJ231" i="23"/>
  <c r="AJ243" i="23"/>
  <c r="AJ249" i="23"/>
  <c r="AJ323" i="23"/>
  <c r="AJ274" i="23"/>
  <c r="AJ305" i="23"/>
  <c r="AJ273" i="23"/>
  <c r="AJ318" i="23"/>
  <c r="AJ328" i="23"/>
  <c r="AJ275" i="23"/>
  <c r="AJ291" i="23"/>
  <c r="AJ264" i="23"/>
  <c r="AJ331" i="23"/>
  <c r="AJ303" i="23"/>
  <c r="AJ284" i="23"/>
  <c r="AJ317" i="23"/>
  <c r="AJ277" i="23"/>
  <c r="AJ360" i="23"/>
  <c r="AJ367" i="23"/>
  <c r="AJ350" i="23"/>
  <c r="AJ348" i="23"/>
  <c r="AJ382" i="23"/>
  <c r="AJ562" i="23"/>
  <c r="AJ392" i="23"/>
  <c r="AJ676" i="23"/>
  <c r="AJ499" i="23"/>
  <c r="AJ670" i="23"/>
  <c r="AJ457" i="23"/>
  <c r="AJ449" i="23"/>
  <c r="AJ647" i="23"/>
  <c r="AJ662" i="23"/>
  <c r="AJ641" i="23"/>
  <c r="AJ621" i="23"/>
  <c r="AJ557" i="23"/>
  <c r="AJ458" i="23"/>
  <c r="AJ462" i="23"/>
  <c r="AJ464" i="23"/>
  <c r="AJ485" i="23"/>
  <c r="AJ643" i="23"/>
  <c r="AJ555" i="23"/>
  <c r="AJ543" i="23"/>
  <c r="AJ441" i="23"/>
  <c r="AJ417" i="23"/>
  <c r="AJ519" i="23"/>
  <c r="AJ669" i="23"/>
  <c r="AJ583" i="23"/>
  <c r="AJ606" i="23"/>
  <c r="AJ484" i="23"/>
  <c r="AJ651" i="23"/>
  <c r="AJ468" i="23"/>
  <c r="AJ523" i="23"/>
  <c r="AJ396" i="23"/>
  <c r="AJ486" i="23"/>
  <c r="AJ427" i="23"/>
  <c r="AJ437" i="23"/>
  <c r="AJ575" i="23"/>
  <c r="AJ674" i="23"/>
  <c r="AJ505" i="23"/>
  <c r="AJ532" i="23"/>
  <c r="AJ610" i="23"/>
  <c r="AJ588" i="23"/>
  <c r="AJ619" i="23"/>
  <c r="AJ644" i="23"/>
  <c r="AJ453" i="23"/>
  <c r="AJ451" i="23"/>
  <c r="AJ590" i="23"/>
  <c r="AJ632" i="23"/>
  <c r="AJ473" i="23"/>
  <c r="AJ395" i="23"/>
  <c r="AJ675" i="23"/>
  <c r="AJ692" i="23"/>
  <c r="AJ689" i="23"/>
  <c r="AJ699" i="23"/>
  <c r="AJ704" i="23"/>
  <c r="AJ711" i="23"/>
  <c r="AJ718" i="23"/>
  <c r="AJ915" i="23"/>
  <c r="AJ890" i="23"/>
  <c r="AJ859" i="23"/>
  <c r="AJ869" i="23"/>
  <c r="AJ886" i="23"/>
  <c r="AJ936" i="23"/>
  <c r="AJ986" i="23"/>
  <c r="AJ835" i="23"/>
  <c r="AJ824" i="23"/>
  <c r="AJ726" i="23"/>
  <c r="AJ882" i="23"/>
  <c r="AJ764" i="23"/>
  <c r="AJ783" i="23"/>
  <c r="AJ808" i="23"/>
  <c r="AJ853" i="23"/>
  <c r="AJ888" i="23"/>
  <c r="AJ893" i="23"/>
  <c r="AJ794" i="23"/>
  <c r="AJ970" i="23"/>
  <c r="AJ725" i="23"/>
  <c r="AJ834" i="23"/>
  <c r="AJ754" i="23"/>
  <c r="AJ885" i="23"/>
  <c r="AJ797" i="23"/>
  <c r="AJ830" i="23"/>
  <c r="AJ877" i="23"/>
  <c r="AJ897" i="23"/>
  <c r="AJ928" i="23"/>
  <c r="AJ842" i="23"/>
  <c r="AJ967" i="23"/>
  <c r="AJ729" i="23"/>
  <c r="AJ910" i="23"/>
  <c r="AJ881" i="23"/>
  <c r="AJ943" i="23"/>
  <c r="AJ770" i="23"/>
  <c r="AJ889" i="23"/>
  <c r="AJ731" i="23"/>
  <c r="AJ793" i="23"/>
  <c r="AJ768" i="23"/>
  <c r="AJ814" i="23"/>
  <c r="AJ1005" i="23"/>
  <c r="AJ983" i="23"/>
  <c r="AJ769" i="23"/>
  <c r="AJ977" i="23"/>
  <c r="AJ1001" i="23"/>
  <c r="AJ1007" i="23"/>
  <c r="AJ1013" i="23"/>
  <c r="AJ1019" i="23"/>
  <c r="AJ1262" i="23"/>
  <c r="AJ1378" i="23"/>
  <c r="AJ1213" i="23"/>
  <c r="AJ1335" i="23"/>
  <c r="AJ1390" i="23"/>
  <c r="AJ1305" i="23"/>
  <c r="AJ1075" i="23"/>
  <c r="AJ1151" i="23"/>
  <c r="AJ1107" i="23"/>
  <c r="AJ1110" i="23"/>
  <c r="AJ1363" i="23"/>
  <c r="AJ1348" i="23"/>
  <c r="AJ1315" i="23"/>
  <c r="AJ1372" i="23"/>
  <c r="AJ1296" i="23"/>
  <c r="AJ1323" i="23"/>
  <c r="AJ1369" i="23"/>
  <c r="AJ1422" i="23"/>
  <c r="AJ1407" i="23"/>
  <c r="AJ1167" i="23"/>
  <c r="AJ1108" i="23"/>
  <c r="AJ1366" i="23"/>
  <c r="AJ1053" i="23"/>
  <c r="AJ1232" i="23"/>
  <c r="AJ1196" i="23"/>
  <c r="AJ1379" i="23"/>
  <c r="AJ1177" i="23"/>
  <c r="AJ1286" i="23"/>
  <c r="AJ1032" i="23"/>
  <c r="AJ1072" i="23"/>
  <c r="AJ1106" i="23"/>
  <c r="AJ1152" i="23"/>
  <c r="AJ1100" i="23"/>
  <c r="AJ1267" i="23"/>
  <c r="AJ1121" i="23"/>
  <c r="AJ1185" i="23"/>
  <c r="AJ1341" i="23"/>
  <c r="AJ1383" i="23"/>
  <c r="AJ1176" i="23"/>
  <c r="AJ1365" i="23"/>
  <c r="AJ1102" i="23"/>
  <c r="AJ1051" i="23"/>
  <c r="AJ1153" i="23"/>
  <c r="AJ1157" i="23"/>
  <c r="AJ1343" i="23"/>
  <c r="AJ1230" i="23"/>
  <c r="AJ1300" i="23"/>
  <c r="AJ1320" i="23"/>
  <c r="AJ1024" i="23"/>
  <c r="AJ1247" i="23"/>
  <c r="AJ1131" i="23"/>
  <c r="AJ1055" i="23"/>
  <c r="AJ1405" i="23"/>
  <c r="AJ1381" i="23"/>
  <c r="AJ1149" i="23"/>
  <c r="AJ1188" i="23"/>
  <c r="AJ1389" i="23"/>
  <c r="AJ1133" i="23"/>
  <c r="AJ1231" i="23"/>
  <c r="AJ1123" i="23"/>
  <c r="AJ1068" i="23"/>
  <c r="AJ1175" i="23"/>
  <c r="AJ1066" i="23"/>
  <c r="AJ1395" i="23"/>
  <c r="AJ1060" i="23"/>
  <c r="AJ1098" i="23"/>
  <c r="AJ1430" i="23"/>
  <c r="AJ1424" i="23"/>
  <c r="AJ1432" i="23"/>
  <c r="AJ1443" i="23"/>
  <c r="AJ1457" i="23"/>
  <c r="AJ1459" i="23"/>
  <c r="AJ1532" i="23"/>
  <c r="AJ1500" i="23"/>
  <c r="AJ1578" i="23"/>
  <c r="AJ1608" i="23"/>
  <c r="AJ1658" i="23"/>
  <c r="AJ1517" i="23"/>
  <c r="AJ1785" i="23"/>
  <c r="AJ1802" i="23"/>
  <c r="AJ1574" i="23"/>
  <c r="AJ1479" i="23"/>
  <c r="AJ1524" i="23"/>
  <c r="AJ1526" i="23"/>
  <c r="AJ1609" i="23"/>
  <c r="AJ1575" i="23"/>
  <c r="AJ1661" i="23"/>
  <c r="AJ1668" i="23"/>
  <c r="AJ1580" i="23"/>
  <c r="AJ1763" i="23"/>
  <c r="AJ1791" i="23"/>
  <c r="AJ1733" i="23"/>
  <c r="AJ1777" i="23"/>
  <c r="AJ1573" i="23"/>
  <c r="AJ1522" i="23"/>
  <c r="AJ1747" i="23"/>
  <c r="AJ1755" i="23"/>
  <c r="AJ1508" i="23"/>
  <c r="AJ1744" i="23"/>
  <c r="AJ1565" i="23"/>
  <c r="AJ1466" i="23"/>
  <c r="AJ1539" i="23"/>
  <c r="AJ1786" i="23"/>
  <c r="AJ1811" i="23"/>
  <c r="AJ1555" i="23"/>
  <c r="AJ1480" i="23"/>
  <c r="AJ1523" i="23"/>
  <c r="AJ1538" i="23"/>
  <c r="AJ1714" i="23"/>
  <c r="AJ1764" i="23"/>
  <c r="AJ1814" i="23"/>
  <c r="AJ1563" i="23"/>
  <c r="AJ1641" i="23"/>
  <c r="AJ1505" i="23"/>
  <c r="AJ1521" i="23"/>
  <c r="AJ1699" i="23"/>
  <c r="AJ1507" i="23"/>
  <c r="AJ1504" i="23"/>
  <c r="AJ1547" i="23"/>
  <c r="AJ1583" i="23"/>
  <c r="AJ1613" i="23"/>
  <c r="AJ1685" i="23"/>
  <c r="AJ1705" i="23"/>
  <c r="AJ1741" i="23"/>
  <c r="AJ1769" i="23"/>
  <c r="AJ1646" i="23"/>
  <c r="AJ1519" i="23"/>
  <c r="AJ1514" i="23"/>
  <c r="AJ1486" i="23"/>
  <c r="AJ1553" i="23"/>
  <c r="AJ1824" i="23"/>
  <c r="AJ1825" i="23"/>
  <c r="AJ1832" i="23"/>
  <c r="AJ1848" i="23"/>
  <c r="AJ1834" i="23"/>
  <c r="AJ1835" i="23"/>
  <c r="AJ1859" i="23"/>
  <c r="AA1864" i="23"/>
  <c r="AS1864" i="23" s="1"/>
  <c r="AJ1866" i="23"/>
  <c r="AJ2016" i="23"/>
  <c r="AJ2123" i="23"/>
  <c r="AJ2150" i="23"/>
  <c r="AJ2198" i="23"/>
  <c r="AJ2103" i="23"/>
  <c r="AJ1921" i="23"/>
  <c r="AJ2048" i="23"/>
  <c r="AJ1963" i="23"/>
  <c r="AJ2062" i="23"/>
  <c r="AJ2169" i="23"/>
  <c r="AJ1962" i="23"/>
  <c r="AJ2144" i="23"/>
  <c r="AJ2205" i="23"/>
  <c r="AJ2116" i="23"/>
  <c r="AJ1896" i="23"/>
  <c r="AJ2171" i="23"/>
  <c r="AJ2174" i="23"/>
  <c r="AJ2082" i="23"/>
  <c r="AJ1953" i="23"/>
  <c r="AJ2186" i="23"/>
  <c r="AJ2080" i="23"/>
  <c r="AJ1947" i="23"/>
  <c r="AJ1937" i="23"/>
  <c r="AJ2003" i="23"/>
  <c r="AJ1977" i="23"/>
  <c r="AJ2014" i="23"/>
  <c r="AJ2081" i="23"/>
  <c r="AJ2113" i="23"/>
  <c r="AJ2177" i="23"/>
  <c r="AJ2213" i="23"/>
  <c r="AJ1882" i="23"/>
  <c r="AJ1950" i="23"/>
  <c r="AJ2001" i="23"/>
  <c r="AJ2165" i="23"/>
  <c r="AJ2125" i="23"/>
  <c r="AJ533" i="23"/>
  <c r="AJ446" i="23"/>
  <c r="AJ611" i="23"/>
  <c r="AJ492" i="23"/>
  <c r="AJ579" i="23"/>
  <c r="AJ514" i="23"/>
  <c r="AJ570" i="23"/>
  <c r="AJ587" i="23"/>
  <c r="AJ616" i="23"/>
  <c r="AJ685" i="23"/>
  <c r="AJ693" i="23"/>
  <c r="AJ709" i="23"/>
  <c r="AJ712" i="23"/>
  <c r="AJ714" i="23"/>
  <c r="AJ739" i="23"/>
  <c r="AJ902" i="23"/>
  <c r="AJ974" i="23"/>
  <c r="AJ903" i="23"/>
  <c r="AJ939" i="23"/>
  <c r="AJ925" i="23"/>
  <c r="AJ866" i="23"/>
  <c r="AJ728" i="23"/>
  <c r="AJ747" i="23"/>
  <c r="AJ788" i="23"/>
  <c r="AJ813" i="23"/>
  <c r="AJ870" i="23"/>
  <c r="AJ914" i="23"/>
  <c r="AJ954" i="23"/>
  <c r="AJ973" i="23"/>
  <c r="AJ766" i="23"/>
  <c r="AJ755" i="23"/>
  <c r="AJ767" i="23"/>
  <c r="AJ740" i="23"/>
  <c r="AJ831" i="23"/>
  <c r="AJ883" i="23"/>
  <c r="AJ849" i="23"/>
  <c r="AJ958" i="23"/>
  <c r="AJ965" i="23"/>
  <c r="AJ963" i="23"/>
  <c r="AJ746" i="23"/>
  <c r="AJ962" i="23"/>
  <c r="AJ800" i="23"/>
  <c r="AJ825" i="23"/>
  <c r="AJ864" i="23"/>
  <c r="AJ891" i="23"/>
  <c r="AJ913" i="23"/>
  <c r="AJ931" i="23"/>
  <c r="AJ722" i="23"/>
  <c r="AJ781" i="23"/>
  <c r="AJ816" i="23"/>
  <c r="AJ919" i="23"/>
  <c r="AJ921" i="23"/>
  <c r="AJ826" i="23"/>
  <c r="AJ765" i="23"/>
  <c r="AJ998" i="23"/>
  <c r="AJ1004" i="23"/>
  <c r="AJ1010" i="23"/>
  <c r="AJ1018" i="23"/>
  <c r="AJ1093" i="23"/>
  <c r="AJ1027" i="23"/>
  <c r="AJ1235" i="23"/>
  <c r="AJ1367" i="23"/>
  <c r="AJ1073" i="23"/>
  <c r="AJ1255" i="23"/>
  <c r="AJ1095" i="23"/>
  <c r="AJ1362" i="23"/>
  <c r="AJ1182" i="23"/>
  <c r="AJ1181" i="23"/>
  <c r="AJ1249" i="23"/>
  <c r="AJ1281" i="23"/>
  <c r="AJ1349" i="23"/>
  <c r="AJ1097" i="23"/>
  <c r="AJ1118" i="23"/>
  <c r="AJ1137" i="23"/>
  <c r="AJ1423" i="23"/>
  <c r="AJ1086" i="23"/>
  <c r="AJ1257" i="23"/>
  <c r="AJ1031" i="23"/>
  <c r="AJ1288" i="23"/>
  <c r="AJ1433" i="23"/>
  <c r="AJ1201" i="23"/>
  <c r="AJ1233" i="23"/>
  <c r="AJ1197" i="23"/>
  <c r="AJ1113" i="23"/>
  <c r="AJ1124" i="23"/>
  <c r="AJ1078" i="23"/>
  <c r="AJ1037" i="23"/>
  <c r="AJ1076" i="23"/>
  <c r="AJ1134" i="23"/>
  <c r="AJ1161" i="23"/>
  <c r="AJ1208" i="23"/>
  <c r="AJ1272" i="23"/>
  <c r="AJ1413" i="23"/>
  <c r="AJ1147" i="23"/>
  <c r="AJ1373" i="23"/>
  <c r="AJ1397" i="23"/>
  <c r="AJ1334" i="23"/>
  <c r="AJ1059" i="23"/>
  <c r="AJ1388" i="23"/>
  <c r="AJ1054" i="23"/>
  <c r="AJ1154" i="23"/>
  <c r="AJ1165" i="23"/>
  <c r="AJ1178" i="23"/>
  <c r="AJ1359" i="23"/>
  <c r="AJ1307" i="23"/>
  <c r="AJ1326" i="23"/>
  <c r="AJ1082" i="23"/>
  <c r="AJ1396" i="23"/>
  <c r="AJ1033" i="23"/>
  <c r="AJ1269" i="23"/>
  <c r="AJ1043" i="23"/>
  <c r="AJ1419" i="23"/>
  <c r="AJ1198" i="23"/>
  <c r="AJ1220" i="23"/>
  <c r="AJ1309" i="23"/>
  <c r="AJ1393" i="23"/>
  <c r="AJ1135" i="23"/>
  <c r="AJ1088" i="23"/>
  <c r="AJ1122" i="23"/>
  <c r="AJ1221" i="23"/>
  <c r="AJ1353" i="23"/>
  <c r="AJ1159" i="23"/>
  <c r="AJ1351" i="23"/>
  <c r="AJ1074" i="23"/>
  <c r="AJ1377" i="23"/>
  <c r="AJ1435" i="23"/>
  <c r="AJ1431" i="23"/>
  <c r="AJ1447" i="23"/>
  <c r="AJ1444" i="23"/>
  <c r="AJ1450" i="23"/>
  <c r="AJ1462" i="23"/>
  <c r="AJ1458" i="23"/>
  <c r="AJ1559" i="23"/>
  <c r="AJ1506" i="23"/>
  <c r="AJ1597" i="23"/>
  <c r="AJ1618" i="23"/>
  <c r="AJ1680" i="23"/>
  <c r="AJ1577" i="23"/>
  <c r="AJ1719" i="23"/>
  <c r="AJ1784" i="23"/>
  <c r="AJ1652" i="23"/>
  <c r="AJ1681" i="23"/>
  <c r="AJ1533" i="23"/>
  <c r="AJ1585" i="23"/>
  <c r="AJ1620" i="23"/>
  <c r="AJ1481" i="23"/>
  <c r="AJ1663" i="23"/>
  <c r="AJ1675" i="23"/>
  <c r="AJ1700" i="23"/>
  <c r="AJ1670" i="23"/>
  <c r="AJ1748" i="23"/>
  <c r="AJ1528" i="23"/>
  <c r="AJ1637" i="23"/>
  <c r="AJ1659" i="23"/>
  <c r="AJ1579" i="23"/>
  <c r="AJ1584" i="23"/>
  <c r="AJ1602" i="23"/>
  <c r="AJ1540" i="23"/>
  <c r="AJ1611" i="23"/>
  <c r="AJ1657" i="23"/>
  <c r="AJ1804" i="23"/>
  <c r="AJ1634" i="23"/>
  <c r="AJ1790" i="23"/>
  <c r="AJ1773" i="23"/>
  <c r="AJ1554" i="23"/>
  <c r="AJ1484" i="23"/>
  <c r="AJ1534" i="23"/>
  <c r="AJ1621" i="23"/>
  <c r="AJ1715" i="23"/>
  <c r="AJ1651" i="23"/>
  <c r="AJ1752" i="23"/>
  <c r="AJ1738" i="23"/>
  <c r="AJ1693" i="23"/>
  <c r="AJ1494" i="23"/>
  <c r="AJ1636" i="23"/>
  <c r="AJ1470" i="23"/>
  <c r="AJ1546" i="23"/>
  <c r="AJ1746" i="23"/>
  <c r="AJ1561" i="23"/>
  <c r="AJ1586" i="23"/>
  <c r="AJ1614" i="23"/>
  <c r="AJ1474" i="23"/>
  <c r="AJ1797" i="23"/>
  <c r="AJ1761" i="23"/>
  <c r="AJ1467" i="23"/>
  <c r="AJ1767" i="23"/>
  <c r="AJ1639" i="23"/>
  <c r="AJ1645" i="23"/>
  <c r="AJ1682" i="23"/>
  <c r="AJ1490" i="23"/>
  <c r="AJ1828" i="23"/>
  <c r="AJ1819" i="23"/>
  <c r="AJ1845" i="23"/>
  <c r="AJ1841" i="23"/>
  <c r="AJ1843" i="23"/>
  <c r="AJ1836" i="23"/>
  <c r="AJ1858" i="23"/>
  <c r="AJ1869" i="23"/>
  <c r="AJ1868" i="23"/>
  <c r="AJ1990" i="23"/>
  <c r="AJ1973" i="23"/>
  <c r="AJ2127" i="23"/>
  <c r="AJ2041" i="23"/>
  <c r="AJ1951" i="23"/>
  <c r="AJ1969" i="23"/>
  <c r="AJ1925" i="23"/>
  <c r="AJ2088" i="23"/>
  <c r="AJ2035" i="23"/>
  <c r="AJ1916" i="23"/>
  <c r="AJ2164" i="23"/>
  <c r="AJ2148" i="23"/>
  <c r="AJ1978" i="23"/>
  <c r="AJ2199" i="23"/>
  <c r="AJ2129" i="23"/>
  <c r="AJ1911" i="23"/>
  <c r="AJ2027" i="23"/>
  <c r="AJ2091" i="23"/>
  <c r="AJ2120" i="23"/>
  <c r="AJ2193" i="23"/>
  <c r="AJ1930" i="23"/>
  <c r="AJ1909" i="23"/>
  <c r="AJ1948" i="23"/>
  <c r="AJ1956" i="23"/>
  <c r="AJ1980" i="23"/>
  <c r="AJ2020" i="23"/>
  <c r="AJ1955" i="23"/>
  <c r="AJ2119" i="23"/>
  <c r="AJ2183" i="23"/>
  <c r="AJ2022" i="23"/>
  <c r="AJ2226" i="23"/>
  <c r="AJ1920" i="23"/>
  <c r="AJ2009" i="23"/>
  <c r="AJ2069" i="23"/>
  <c r="AJ2133" i="23"/>
  <c r="AJ2087" i="23"/>
  <c r="AJ2149" i="23"/>
  <c r="AJ1898" i="23"/>
  <c r="AJ1967" i="23"/>
  <c r="AJ1994" i="23"/>
  <c r="AJ1939" i="23"/>
  <c r="AJ2089" i="23"/>
  <c r="AJ2143" i="23"/>
  <c r="AJ2218" i="23"/>
  <c r="AJ1931" i="23"/>
  <c r="AJ2025" i="23"/>
  <c r="AJ1901" i="23"/>
  <c r="AJ2172" i="23"/>
  <c r="AJ2024" i="23"/>
  <c r="AJ2019" i="23"/>
  <c r="AJ1992" i="23"/>
  <c r="AJ1991" i="23"/>
  <c r="AJ2224" i="23"/>
  <c r="AJ1997" i="23"/>
  <c r="AJ2052" i="23"/>
  <c r="AJ2155" i="23"/>
  <c r="AJ1875" i="23"/>
  <c r="AJ2007" i="23"/>
  <c r="AJ2138" i="23"/>
  <c r="AJ2237" i="23"/>
  <c r="AJ2241" i="23"/>
  <c r="AJ2255" i="23"/>
  <c r="AJ2254" i="23"/>
  <c r="AJ2247" i="23"/>
  <c r="AJ2269" i="23"/>
  <c r="AJ2281" i="23"/>
  <c r="AJ2279" i="23"/>
  <c r="AJ2374" i="23"/>
  <c r="AJ2510" i="23"/>
  <c r="AJ2367" i="23"/>
  <c r="AJ2387" i="23"/>
  <c r="AJ2445" i="23"/>
  <c r="AJ2476" i="23"/>
  <c r="AJ2321" i="23"/>
  <c r="AJ2523" i="23"/>
  <c r="AJ2574" i="23"/>
  <c r="AJ2635" i="23"/>
  <c r="AJ2678" i="23"/>
  <c r="AJ2502" i="23"/>
  <c r="AJ2503" i="23"/>
  <c r="AJ2598" i="23"/>
  <c r="AJ2323" i="23"/>
  <c r="AJ2410" i="23"/>
  <c r="AJ2449" i="23"/>
  <c r="AJ2479" i="23"/>
  <c r="AJ2371" i="23"/>
  <c r="AJ2624" i="23"/>
  <c r="AJ2491" i="23"/>
  <c r="AJ2724" i="23"/>
  <c r="AJ2657" i="23"/>
  <c r="AJ2734" i="23"/>
  <c r="AJ2507" i="23"/>
  <c r="AJ2398" i="23"/>
  <c r="AJ2421" i="23"/>
  <c r="AJ2564" i="23"/>
  <c r="AJ2370" i="23"/>
  <c r="AJ2685" i="23"/>
  <c r="AJ2537" i="23"/>
  <c r="AJ2663" i="23"/>
  <c r="AJ2613" i="23"/>
  <c r="AJ2687" i="23"/>
  <c r="AJ2758" i="23"/>
  <c r="AJ2290" i="23"/>
  <c r="AJ2552" i="23"/>
  <c r="AJ2303" i="23"/>
  <c r="AJ2306" i="23"/>
  <c r="AJ2328" i="23"/>
  <c r="AJ2355" i="23"/>
  <c r="AJ2385" i="23"/>
  <c r="AJ2419" i="23"/>
  <c r="AJ2435" i="23"/>
  <c r="AJ2460" i="23"/>
  <c r="AJ2475" i="23"/>
  <c r="AJ2528" i="23"/>
  <c r="AJ2588" i="23"/>
  <c r="AJ2610" i="23"/>
  <c r="AJ2630" i="23"/>
  <c r="AJ2432" i="23"/>
  <c r="AJ2673" i="23"/>
  <c r="AJ2791" i="23"/>
  <c r="AJ11" i="23"/>
  <c r="AJ14" i="23"/>
  <c r="AJ158" i="23"/>
  <c r="AJ210" i="23"/>
  <c r="AJ138" i="23"/>
  <c r="AJ170" i="23"/>
  <c r="AJ86" i="23"/>
  <c r="AJ151" i="23"/>
  <c r="AJ145" i="23"/>
  <c r="AJ212" i="23"/>
  <c r="AJ146" i="23"/>
  <c r="AJ154" i="23"/>
  <c r="AJ176" i="23"/>
  <c r="AJ80" i="23"/>
  <c r="AJ133" i="23"/>
  <c r="AJ221" i="23"/>
  <c r="AJ205" i="23"/>
  <c r="AJ63" i="23"/>
  <c r="AJ162" i="23"/>
  <c r="AJ121" i="23"/>
  <c r="AJ196" i="23"/>
  <c r="AJ225" i="23"/>
  <c r="AJ23" i="23"/>
  <c r="AJ199" i="23"/>
  <c r="AJ137" i="23"/>
  <c r="AJ134" i="23"/>
  <c r="AJ214" i="23"/>
  <c r="AJ36" i="23"/>
  <c r="AJ124" i="23"/>
  <c r="AJ209" i="23"/>
  <c r="AJ153" i="23"/>
  <c r="AJ58" i="23"/>
  <c r="AJ89" i="23"/>
  <c r="AJ97" i="23"/>
  <c r="AJ238" i="23"/>
  <c r="AJ237" i="23"/>
  <c r="AJ307" i="23"/>
  <c r="AJ299" i="23"/>
  <c r="AJ319" i="23"/>
  <c r="AJ266" i="23"/>
  <c r="AJ296" i="23"/>
  <c r="AJ335" i="23"/>
  <c r="AJ342" i="23"/>
  <c r="AJ312" i="23"/>
  <c r="AJ250" i="23"/>
  <c r="AJ252" i="23"/>
  <c r="AJ269" i="23"/>
  <c r="AJ295" i="23"/>
  <c r="AJ326" i="23"/>
  <c r="AJ289" i="23"/>
  <c r="AJ329" i="23"/>
  <c r="AJ261" i="23"/>
  <c r="AJ361" i="23"/>
  <c r="AJ365" i="23"/>
  <c r="AJ356" i="23"/>
  <c r="AJ349" i="23"/>
  <c r="AJ377" i="23"/>
  <c r="AJ384" i="23"/>
  <c r="AJ393" i="23"/>
  <c r="AJ546" i="23"/>
  <c r="AJ500" i="23"/>
  <c r="AJ479" i="23"/>
  <c r="AJ536" i="23"/>
  <c r="AJ548" i="23"/>
  <c r="AJ443" i="23"/>
  <c r="AJ448" i="23"/>
  <c r="AJ658" i="23"/>
  <c r="AJ576" i="23"/>
  <c r="AJ465" i="23"/>
  <c r="AJ511" i="23"/>
  <c r="AJ535" i="23"/>
  <c r="AJ653" i="23"/>
  <c r="AJ620" i="23"/>
  <c r="AJ624" i="23"/>
  <c r="AJ671" i="23"/>
  <c r="AJ522" i="23"/>
  <c r="AJ572" i="23"/>
  <c r="AJ614" i="23"/>
  <c r="AJ552" i="23"/>
  <c r="AJ493" i="23"/>
  <c r="AJ518" i="23"/>
  <c r="AJ413" i="23"/>
  <c r="AJ406" i="23"/>
  <c r="AJ622" i="23"/>
  <c r="AJ386" i="23"/>
  <c r="AJ488" i="23"/>
  <c r="AJ510" i="23"/>
  <c r="AJ7" i="23"/>
  <c r="AJ8" i="23"/>
  <c r="AJ191" i="23"/>
  <c r="AJ103" i="23"/>
  <c r="AJ65" i="23"/>
  <c r="AJ190" i="23"/>
  <c r="AJ87" i="23"/>
  <c r="AJ95" i="23"/>
  <c r="AJ174" i="23"/>
  <c r="AJ56" i="23"/>
  <c r="AJ159" i="23"/>
  <c r="AJ49" i="23"/>
  <c r="AJ171" i="23"/>
  <c r="AJ208" i="23"/>
  <c r="AJ140" i="23"/>
  <c r="AJ113" i="23"/>
  <c r="AJ126" i="23"/>
  <c r="AJ202" i="23"/>
  <c r="AJ180" i="23"/>
  <c r="AJ163" i="23"/>
  <c r="AJ130" i="23"/>
  <c r="AJ166" i="23"/>
  <c r="AJ144" i="23"/>
  <c r="AJ204" i="23"/>
  <c r="AJ43" i="23"/>
  <c r="AJ148" i="23"/>
  <c r="AJ201" i="23"/>
  <c r="AJ161" i="23"/>
  <c r="AJ125" i="23"/>
  <c r="AJ76" i="23"/>
  <c r="AJ169" i="23"/>
  <c r="AJ61" i="23"/>
  <c r="AJ222" i="23"/>
  <c r="AJ128" i="23"/>
  <c r="AJ233" i="23"/>
  <c r="AJ245" i="23"/>
  <c r="AJ267" i="23"/>
  <c r="AJ340" i="23"/>
  <c r="AJ339" i="23"/>
  <c r="AJ325" i="23"/>
  <c r="AJ322" i="23"/>
  <c r="AJ313" i="23"/>
  <c r="AJ327" i="23"/>
  <c r="AJ247" i="23"/>
  <c r="AJ286" i="23"/>
  <c r="AJ304" i="23"/>
  <c r="AJ263" i="23"/>
  <c r="AJ292" i="23"/>
  <c r="AJ276" i="23"/>
  <c r="AJ283" i="23"/>
  <c r="AJ288" i="23"/>
  <c r="AJ371" i="23"/>
  <c r="AJ352" i="23"/>
  <c r="AJ370" i="23"/>
  <c r="AJ366" i="23"/>
  <c r="AJ383" i="23"/>
  <c r="AJ389" i="23"/>
  <c r="AJ491" i="23"/>
  <c r="AJ397" i="23"/>
  <c r="AJ421" i="23"/>
  <c r="AJ508" i="23"/>
  <c r="AJ481" i="23"/>
  <c r="AJ515" i="23"/>
  <c r="AJ677" i="23"/>
  <c r="AJ537" i="23"/>
  <c r="AJ636" i="23"/>
  <c r="AJ659" i="23"/>
  <c r="AJ412" i="23"/>
  <c r="AJ466" i="23"/>
  <c r="AJ598" i="23"/>
  <c r="AJ425" i="23"/>
  <c r="AJ501" i="23"/>
  <c r="AJ626" i="23"/>
  <c r="AJ673" i="23"/>
  <c r="AJ409" i="23"/>
  <c r="AJ422" i="23"/>
  <c r="AJ524" i="23"/>
  <c r="AJ574" i="23"/>
  <c r="AJ586" i="23"/>
  <c r="AJ529" i="23"/>
  <c r="AJ561" i="23"/>
  <c r="AJ527" i="23"/>
  <c r="AJ405" i="23"/>
  <c r="AJ560" i="23"/>
  <c r="AJ408" i="23"/>
  <c r="AJ430" i="23"/>
  <c r="AJ440" i="23"/>
  <c r="AJ504" i="23"/>
  <c r="AJ490" i="23"/>
  <c r="AJ478" i="23"/>
  <c r="AJ542" i="23"/>
  <c r="AJ655" i="23"/>
  <c r="AJ649" i="23"/>
  <c r="AJ661" i="23"/>
  <c r="AJ444" i="23"/>
  <c r="AJ467" i="23"/>
  <c r="AJ563" i="23"/>
  <c r="AJ603" i="23"/>
  <c r="AJ605" i="23"/>
  <c r="AJ410" i="23"/>
  <c r="AJ683" i="23"/>
  <c r="AJ700" i="23"/>
  <c r="AJ701" i="23"/>
  <c r="AJ707" i="23"/>
  <c r="AJ715" i="23"/>
  <c r="AJ716" i="23"/>
  <c r="AJ795" i="23"/>
  <c r="AJ909" i="23"/>
  <c r="AJ836" i="23"/>
  <c r="AJ911" i="23"/>
  <c r="AJ923" i="23"/>
  <c r="AJ796" i="23"/>
  <c r="AJ927" i="23"/>
  <c r="AJ844" i="23"/>
  <c r="AJ730" i="23"/>
  <c r="AJ756" i="23"/>
  <c r="AJ790" i="23"/>
  <c r="AJ828" i="23"/>
  <c r="AJ855" i="23"/>
  <c r="AJ873" i="23"/>
  <c r="AJ924" i="23"/>
  <c r="AJ953" i="23"/>
  <c r="AJ975" i="23"/>
  <c r="AJ989" i="23"/>
  <c r="AJ761" i="23"/>
  <c r="AJ773" i="23"/>
  <c r="AJ786" i="23"/>
  <c r="AJ899" i="23"/>
  <c r="AJ922" i="23"/>
  <c r="AJ961" i="23"/>
  <c r="AJ745" i="23"/>
  <c r="AJ964" i="23"/>
  <c r="AJ748" i="23"/>
  <c r="AJ776" i="23"/>
  <c r="AJ806" i="23"/>
  <c r="AJ865" i="23"/>
  <c r="AJ898" i="23"/>
  <c r="AJ949" i="23"/>
  <c r="AJ905" i="23"/>
  <c r="AJ791" i="23"/>
  <c r="AJ938" i="23"/>
  <c r="AJ976" i="23"/>
  <c r="AJ827" i="23"/>
  <c r="AJ933" i="23"/>
  <c r="AJ850" i="23"/>
  <c r="AJ811" i="23"/>
  <c r="AJ1003" i="23"/>
  <c r="AJ1002" i="23"/>
  <c r="AJ994" i="23"/>
  <c r="AJ1012" i="23"/>
  <c r="AJ1016" i="23"/>
  <c r="AJ1041" i="23"/>
  <c r="AJ1039" i="23"/>
  <c r="AJ1042" i="23"/>
  <c r="AJ1026" i="23"/>
  <c r="AJ1064" i="23"/>
  <c r="AJ1096" i="23"/>
  <c r="AJ1158" i="23"/>
  <c r="AJ1199" i="23"/>
  <c r="AJ1394" i="23"/>
  <c r="AJ1294" i="23"/>
  <c r="AJ1403" i="23"/>
  <c r="AJ1332" i="23"/>
  <c r="AJ1401" i="23"/>
  <c r="AJ1324" i="23"/>
  <c r="AJ1329" i="23"/>
  <c r="AJ1207" i="23"/>
  <c r="AJ1228" i="23"/>
  <c r="AJ1048" i="23"/>
  <c r="AJ1289" i="23"/>
  <c r="AJ1417" i="23"/>
  <c r="AJ1190" i="23"/>
  <c r="AJ1327" i="23"/>
  <c r="AJ1308" i="23"/>
  <c r="AJ1210" i="23"/>
  <c r="AJ1408" i="23"/>
  <c r="AJ1374" i="23"/>
  <c r="AJ1044" i="23"/>
  <c r="AJ1117" i="23"/>
  <c r="AJ1136" i="23"/>
  <c r="AJ1387" i="23"/>
  <c r="AJ1217" i="23"/>
  <c r="AJ1285" i="23"/>
  <c r="AJ1344" i="23"/>
  <c r="AJ1243" i="23"/>
  <c r="AJ1276" i="23"/>
  <c r="AJ1398" i="23"/>
  <c r="AJ1333" i="23"/>
  <c r="AJ1277" i="23"/>
  <c r="AJ1035" i="23"/>
  <c r="AJ1103" i="23"/>
  <c r="AJ1226" i="23"/>
  <c r="AJ1166" i="23"/>
  <c r="AJ1206" i="23"/>
  <c r="AJ1234" i="23"/>
  <c r="AJ1310" i="23"/>
  <c r="AJ1336" i="23"/>
  <c r="AJ1227" i="23"/>
  <c r="AJ1360" i="23"/>
  <c r="AJ1034" i="23"/>
  <c r="AJ1081" i="23"/>
  <c r="AJ1321" i="23"/>
  <c r="AJ1420" i="23"/>
  <c r="AJ1364" i="23"/>
  <c r="AJ1253" i="23"/>
  <c r="AJ1148" i="23"/>
  <c r="AJ1358" i="23"/>
  <c r="AJ1144" i="23"/>
  <c r="AJ1184" i="23"/>
  <c r="AJ1400" i="23"/>
  <c r="AJ1399" i="23"/>
  <c r="AJ1058" i="23"/>
  <c r="AJ1264" i="23"/>
  <c r="AJ1030" i="23"/>
  <c r="AJ1303" i="23"/>
  <c r="AJ1487" i="23"/>
  <c r="AJ1626" i="23"/>
  <c r="AJ1751" i="23"/>
  <c r="AJ1529" i="23"/>
  <c r="AJ1716" i="23"/>
  <c r="AJ1679" i="23"/>
  <c r="AJ1739" i="23"/>
  <c r="AJ1838" i="23"/>
  <c r="AJ2042" i="23"/>
  <c r="AJ1987" i="23"/>
  <c r="AJ1945" i="23"/>
  <c r="AJ2217" i="23"/>
  <c r="AJ10" i="23"/>
  <c r="AJ13" i="23"/>
  <c r="AJ109" i="23"/>
  <c r="AJ193" i="23"/>
  <c r="AJ16" i="23"/>
  <c r="AJ91" i="23"/>
  <c r="AJ69" i="23"/>
  <c r="AJ105" i="23"/>
  <c r="AJ211" i="23"/>
  <c r="AJ37" i="23"/>
  <c r="AJ168" i="23"/>
  <c r="AJ107" i="23"/>
  <c r="AJ183" i="23"/>
  <c r="AJ173" i="23"/>
  <c r="AJ195" i="23"/>
  <c r="AJ53" i="23"/>
  <c r="AJ59" i="23"/>
  <c r="AJ101" i="23"/>
  <c r="AJ156" i="23"/>
  <c r="AJ84" i="23"/>
  <c r="AJ155" i="23"/>
  <c r="AJ147" i="23"/>
  <c r="AJ143" i="23"/>
  <c r="AJ165" i="23"/>
  <c r="AJ141" i="23"/>
  <c r="AJ21" i="23"/>
  <c r="AJ122" i="23"/>
  <c r="AJ99" i="23"/>
  <c r="AJ206" i="23"/>
  <c r="AJ200" i="23"/>
  <c r="AJ83" i="23"/>
  <c r="AJ57" i="23"/>
  <c r="AJ142" i="23"/>
  <c r="AJ52" i="23"/>
  <c r="AJ239" i="23"/>
  <c r="AJ240" i="23"/>
  <c r="AJ236" i="23"/>
  <c r="AJ334" i="23"/>
  <c r="AJ248" i="23"/>
  <c r="AJ253" i="23"/>
  <c r="AJ338" i="23"/>
  <c r="AJ270" i="23"/>
  <c r="AJ300" i="23"/>
  <c r="AJ309" i="23"/>
  <c r="AJ330" i="23"/>
  <c r="AJ306" i="23"/>
  <c r="AJ268" i="23"/>
  <c r="AJ298" i="23"/>
  <c r="AJ308" i="23"/>
  <c r="AJ369" i="23"/>
  <c r="AJ358" i="23"/>
  <c r="AJ355" i="23"/>
  <c r="AJ347" i="23"/>
  <c r="AJ364" i="23"/>
  <c r="AJ380" i="23"/>
  <c r="AJ547" i="23"/>
  <c r="AJ597" i="23"/>
  <c r="AJ398" i="23"/>
  <c r="AJ428" i="23"/>
  <c r="AJ657" i="23"/>
  <c r="AJ423" i="23"/>
  <c r="AJ516" i="23"/>
  <c r="AJ559" i="23"/>
  <c r="AJ567" i="23"/>
  <c r="AJ617" i="23"/>
  <c r="AJ573" i="23"/>
  <c r="AJ665" i="23"/>
  <c r="AJ635" i="23"/>
  <c r="AJ420" i="23"/>
  <c r="AJ476" i="23"/>
  <c r="AJ540" i="23"/>
  <c r="AJ388" i="23"/>
  <c r="AJ461" i="23"/>
  <c r="AJ613" i="23"/>
  <c r="AJ487" i="23"/>
  <c r="AJ646" i="23"/>
  <c r="AJ628" i="23"/>
  <c r="AJ512" i="23"/>
  <c r="AJ538" i="23"/>
  <c r="AJ578" i="23"/>
  <c r="AJ592" i="23"/>
  <c r="AJ631" i="23"/>
  <c r="AJ637" i="23"/>
  <c r="AJ656" i="23"/>
  <c r="AJ654" i="23"/>
  <c r="AJ648" i="23"/>
  <c r="AJ402" i="23"/>
  <c r="AJ545" i="23"/>
  <c r="AJ431" i="23"/>
  <c r="AJ445" i="23"/>
  <c r="AJ469" i="23"/>
  <c r="AJ495" i="23"/>
  <c r="AJ633" i="23"/>
  <c r="AJ566" i="23"/>
  <c r="AJ385" i="23"/>
  <c r="AJ599" i="23"/>
  <c r="AJ553" i="23"/>
  <c r="AJ664" i="23"/>
  <c r="AJ625" i="23"/>
  <c r="AJ450" i="23"/>
  <c r="AJ663" i="23"/>
  <c r="AJ623" i="23"/>
  <c r="AJ615" i="23"/>
  <c r="AJ416" i="23"/>
  <c r="AJ690" i="23"/>
  <c r="AJ688" i="23"/>
  <c r="AJ702" i="23"/>
  <c r="AJ694" i="23"/>
  <c r="AJ705" i="23"/>
  <c r="AJ719" i="23"/>
  <c r="AJ988" i="23"/>
  <c r="AJ809" i="23"/>
  <c r="AJ926" i="23"/>
  <c r="AJ876" i="23"/>
  <c r="AJ841" i="23"/>
  <c r="AJ912" i="23"/>
  <c r="AJ978" i="23"/>
  <c r="AJ856" i="23"/>
  <c r="AJ894" i="23"/>
  <c r="AJ875" i="23"/>
  <c r="AJ732" i="23"/>
  <c r="AJ757" i="23"/>
  <c r="AJ775" i="23"/>
  <c r="AJ799" i="23"/>
  <c r="AJ829" i="23"/>
  <c r="AJ871" i="23"/>
  <c r="AJ884" i="23"/>
  <c r="AJ784" i="23"/>
  <c r="AJ955" i="23"/>
  <c r="AJ847" i="23"/>
  <c r="AJ820" i="23"/>
  <c r="AJ737" i="23"/>
  <c r="AJ742" i="23"/>
  <c r="AJ779" i="23"/>
  <c r="AJ822" i="23"/>
  <c r="AJ846" i="23"/>
  <c r="AJ940" i="23"/>
  <c r="AJ720" i="23"/>
  <c r="AJ981" i="23"/>
  <c r="AJ966" i="23"/>
  <c r="AJ858" i="23"/>
  <c r="AJ941" i="23"/>
  <c r="AJ777" i="23"/>
  <c r="AJ867" i="23"/>
  <c r="AJ840" i="23"/>
  <c r="AJ930" i="23"/>
  <c r="AJ906" i="23"/>
  <c r="AJ960" i="23"/>
  <c r="AJ832" i="23"/>
  <c r="AJ804" i="23"/>
  <c r="AJ937" i="23"/>
  <c r="AJ845" i="23"/>
  <c r="AJ815" i="23"/>
  <c r="AJ863" i="23"/>
  <c r="AJ735" i="23"/>
  <c r="AJ763" i="23"/>
  <c r="AJ1000" i="23"/>
  <c r="AJ1008" i="23"/>
  <c r="AJ999" i="23"/>
  <c r="AJ1015" i="23"/>
  <c r="AJ1062" i="23"/>
  <c r="AJ1077" i="23"/>
  <c r="AJ1418" i="23"/>
  <c r="AJ1311" i="23"/>
  <c r="AJ1412" i="23"/>
  <c r="AJ1029" i="23"/>
  <c r="AJ1065" i="23"/>
  <c r="AJ1138" i="23"/>
  <c r="AJ1331" i="23"/>
  <c r="AJ1200" i="23"/>
  <c r="AJ1223" i="23"/>
  <c r="AJ1250" i="23"/>
  <c r="AJ1297" i="23"/>
  <c r="AJ1328" i="23"/>
  <c r="AJ1056" i="23"/>
  <c r="AJ1402" i="23"/>
  <c r="AJ1202" i="23"/>
  <c r="AJ1163" i="23"/>
  <c r="AJ1174" i="23"/>
  <c r="AJ1085" i="23"/>
  <c r="AJ1052" i="23"/>
  <c r="AJ1293" i="23"/>
  <c r="AJ1070" i="23"/>
  <c r="AJ1245" i="23"/>
  <c r="AJ1145" i="23"/>
  <c r="AJ1109" i="23"/>
  <c r="AJ1215" i="23"/>
  <c r="AJ1384" i="23"/>
  <c r="AJ1180" i="23"/>
  <c r="AJ1050" i="23"/>
  <c r="AJ1203" i="23"/>
  <c r="AJ1187" i="23"/>
  <c r="AJ1346" i="23"/>
  <c r="AJ1290" i="23"/>
  <c r="AJ1193" i="23"/>
  <c r="AJ1128" i="23"/>
  <c r="AJ1375" i="23"/>
  <c r="AJ1116" i="23"/>
  <c r="AJ1275" i="23"/>
  <c r="AJ1242" i="23"/>
  <c r="AJ1040" i="23"/>
  <c r="AJ1071" i="23"/>
  <c r="AJ1025" i="23"/>
  <c r="AJ1101" i="23"/>
  <c r="AJ1209" i="23"/>
  <c r="AJ1237" i="23"/>
  <c r="AJ1314" i="23"/>
  <c r="AJ1132" i="23"/>
  <c r="AJ1236" i="23"/>
  <c r="AJ1022" i="23"/>
  <c r="AJ1021" i="23"/>
  <c r="AJ1322" i="23"/>
  <c r="AJ1380" i="23"/>
  <c r="AJ1155" i="23"/>
  <c r="AJ1273" i="23"/>
  <c r="AJ1414" i="23"/>
  <c r="AJ1164" i="23"/>
  <c r="AJ1089" i="23"/>
  <c r="AJ1352" i="23"/>
  <c r="AJ1139" i="23"/>
  <c r="AJ1301" i="23"/>
  <c r="AJ1270" i="23"/>
  <c r="AJ1312" i="23"/>
  <c r="AJ1342" i="23"/>
  <c r="AJ1194" i="23"/>
  <c r="AJ1429" i="23"/>
  <c r="AJ1427" i="23"/>
  <c r="AJ1445" i="23"/>
  <c r="AJ1448" i="23"/>
  <c r="AJ1449" i="23"/>
  <c r="AJ1460" i="23"/>
  <c r="AJ1627" i="23"/>
  <c r="AJ1518" i="23"/>
  <c r="AJ1536" i="23"/>
  <c r="AJ1778" i="23"/>
  <c r="AJ1647" i="23"/>
  <c r="AJ1782" i="23"/>
  <c r="AJ1708" i="23"/>
  <c r="AJ1729" i="23"/>
  <c r="AJ1812" i="23"/>
  <c r="AJ1654" i="23"/>
  <c r="AJ1749" i="23"/>
  <c r="AJ1549" i="23"/>
  <c r="AJ1590" i="23"/>
  <c r="AJ1633" i="23"/>
  <c r="AJ1648" i="23"/>
  <c r="AJ1664" i="23"/>
  <c r="AJ1695" i="23"/>
  <c r="AJ1712" i="23"/>
  <c r="AJ1625" i="23"/>
  <c r="AJ1806" i="23"/>
  <c r="AJ1624" i="23"/>
  <c r="AJ1674" i="23"/>
  <c r="AJ1482" i="23"/>
  <c r="AJ1557" i="23"/>
  <c r="AJ1754" i="23"/>
  <c r="AJ1531" i="23"/>
  <c r="AJ1606" i="23"/>
  <c r="AJ1623" i="23"/>
  <c r="AJ1527" i="23"/>
  <c r="AJ1704" i="23"/>
  <c r="AJ1725" i="23"/>
  <c r="AJ1795" i="23"/>
  <c r="AJ1673" i="23"/>
  <c r="AJ1558" i="23"/>
  <c r="AJ1496" i="23"/>
  <c r="AJ1567" i="23"/>
  <c r="AJ1643" i="23"/>
  <c r="AJ1717" i="23"/>
  <c r="AJ1766" i="23"/>
  <c r="AJ1720" i="23"/>
  <c r="AJ1560" i="23"/>
  <c r="AJ1710" i="23"/>
  <c r="AJ1503" i="23"/>
  <c r="AJ1780" i="23"/>
  <c r="AJ1721" i="23"/>
  <c r="AJ1498" i="23"/>
  <c r="AJ1781" i="23"/>
  <c r="AJ1571" i="23"/>
  <c r="AJ1683" i="23"/>
  <c r="AJ1629" i="23"/>
  <c r="AJ1631" i="23"/>
  <c r="AJ1732" i="23"/>
  <c r="AJ1757" i="23"/>
  <c r="AJ1793" i="23"/>
  <c r="AJ1488" i="23"/>
  <c r="AJ1465" i="23"/>
  <c r="AJ1605" i="23"/>
  <c r="AJ1317" i="23"/>
  <c r="AJ1036" i="23"/>
  <c r="AJ1057" i="23"/>
  <c r="AJ1357" i="23"/>
  <c r="AJ1023" i="23"/>
  <c r="AJ1080" i="23"/>
  <c r="AJ1382" i="23"/>
  <c r="AJ1067" i="23"/>
  <c r="AJ1204" i="23"/>
  <c r="AJ1330" i="23"/>
  <c r="AJ1355" i="23"/>
  <c r="AJ1179" i="23"/>
  <c r="AJ1404" i="23"/>
  <c r="AJ1251" i="23"/>
  <c r="AJ1338" i="23"/>
  <c r="AJ1212" i="23"/>
  <c r="AJ1195" i="23"/>
  <c r="AJ1219" i="23"/>
  <c r="AJ1094" i="23"/>
  <c r="AJ1426" i="23"/>
  <c r="AJ1428" i="23"/>
  <c r="AJ320" i="23"/>
  <c r="AJ1451" i="23"/>
  <c r="AJ1455" i="23"/>
  <c r="AJ1463" i="23"/>
  <c r="AJ1688" i="23"/>
  <c r="AJ1803" i="23"/>
  <c r="AJ1569" i="23"/>
  <c r="AJ1607" i="23"/>
  <c r="AJ1800" i="23"/>
  <c r="AJ1687" i="23"/>
  <c r="AJ1742" i="23"/>
  <c r="AJ1810" i="23"/>
  <c r="AJ1635" i="23"/>
  <c r="AJ1501" i="23"/>
  <c r="AJ1551" i="23"/>
  <c r="AJ1724" i="23"/>
  <c r="AJ1632" i="23"/>
  <c r="AJ1649" i="23"/>
  <c r="AJ1666" i="23"/>
  <c r="AJ1698" i="23"/>
  <c r="AJ1736" i="23"/>
  <c r="AJ1788" i="23"/>
  <c r="AJ1808" i="23"/>
  <c r="AJ1770" i="23"/>
  <c r="AJ1775" i="23"/>
  <c r="AJ1485" i="23"/>
  <c r="AJ1564" i="23"/>
  <c r="AJ1600" i="23"/>
  <c r="AJ1603" i="23"/>
  <c r="AJ1779" i="23"/>
  <c r="AJ1676" i="23"/>
  <c r="AJ1691" i="23"/>
  <c r="AJ1694" i="23"/>
  <c r="AJ1740" i="23"/>
  <c r="AJ1798" i="23"/>
  <c r="AJ1510" i="23"/>
  <c r="AJ1471" i="23"/>
  <c r="AJ1509" i="23"/>
  <c r="AJ1581" i="23"/>
  <c r="AJ1686" i="23"/>
  <c r="AJ1543" i="23"/>
  <c r="AJ1771" i="23"/>
  <c r="AJ1787" i="23"/>
  <c r="AJ1520" i="23"/>
  <c r="AJ1591" i="23"/>
  <c r="AJ1495" i="23"/>
  <c r="AJ1640" i="23"/>
  <c r="AJ1617" i="23"/>
  <c r="AJ1499" i="23"/>
  <c r="AJ1537" i="23"/>
  <c r="AJ1759" i="23"/>
  <c r="AJ1473" i="23"/>
  <c r="AJ1805" i="23"/>
  <c r="AJ1703" i="23"/>
  <c r="AJ1723" i="23"/>
  <c r="AJ1735" i="23"/>
  <c r="AJ1796" i="23"/>
  <c r="AJ1541" i="23"/>
  <c r="AJ1713" i="23"/>
  <c r="AJ1701" i="23"/>
  <c r="AJ1604" i="23"/>
  <c r="AJ1826" i="23"/>
  <c r="AJ1821" i="23"/>
  <c r="AJ1851" i="23"/>
  <c r="AJ1853" i="23"/>
  <c r="AJ1854" i="23"/>
  <c r="AJ1839" i="23"/>
  <c r="AJ1837" i="23"/>
  <c r="AJ1862" i="23"/>
  <c r="AJ1870" i="23"/>
  <c r="AJ2085" i="23"/>
  <c r="AJ2055" i="23"/>
  <c r="AJ1874" i="23"/>
  <c r="AJ2179" i="23"/>
  <c r="AJ1902" i="23"/>
  <c r="AJ1889" i="23"/>
  <c r="AJ1908" i="23"/>
  <c r="AJ1972" i="23"/>
  <c r="AJ2084" i="23"/>
  <c r="AJ2163" i="23"/>
  <c r="AJ1944" i="23"/>
  <c r="AJ2126" i="23"/>
  <c r="AJ2178" i="23"/>
  <c r="AJ2083" i="23"/>
  <c r="AJ1886" i="23"/>
  <c r="AJ2037" i="23"/>
  <c r="AJ1957" i="23"/>
  <c r="AJ2160" i="23"/>
  <c r="AJ2134" i="23"/>
  <c r="AJ2152" i="23"/>
  <c r="AJ2130" i="23"/>
  <c r="AJ1981" i="23"/>
  <c r="AJ1932" i="23"/>
  <c r="AJ1941" i="23"/>
  <c r="AJ1971" i="23"/>
  <c r="AJ1996" i="23"/>
  <c r="AJ2078" i="23"/>
  <c r="AJ2111" i="23"/>
  <c r="AJ1954" i="23"/>
  <c r="AJ2203" i="23"/>
  <c r="AJ2093" i="23"/>
  <c r="AJ1907" i="23"/>
  <c r="AJ1985" i="23"/>
  <c r="AJ2094" i="23"/>
  <c r="AJ2095" i="23"/>
  <c r="AJ2154" i="23"/>
  <c r="AJ2222" i="23"/>
  <c r="AJ1888" i="23"/>
  <c r="AJ2100" i="23"/>
  <c r="AJ1982" i="23"/>
  <c r="AJ1917" i="23"/>
  <c r="AJ2065" i="23"/>
  <c r="AJ2102" i="23"/>
  <c r="AJ2073" i="23"/>
  <c r="AJ2227" i="23"/>
  <c r="AJ2180" i="23"/>
  <c r="AJ1919" i="23"/>
  <c r="AJ2061" i="23"/>
  <c r="AJ2195" i="23"/>
  <c r="AJ1959" i="23"/>
  <c r="AJ2017" i="23"/>
  <c r="AJ2124" i="23"/>
  <c r="AJ2184" i="23"/>
  <c r="AJ2225" i="23"/>
  <c r="AJ2040" i="23"/>
  <c r="AJ2136" i="23"/>
  <c r="AJ2110" i="23"/>
  <c r="AJ2221" i="23"/>
  <c r="AJ1890" i="23"/>
  <c r="AJ2236" i="23"/>
  <c r="AJ2232" i="23"/>
  <c r="AJ2250" i="23"/>
  <c r="AJ2261" i="23"/>
  <c r="AJ2252" i="23"/>
  <c r="AJ2263" i="23"/>
  <c r="AJ2277" i="23"/>
  <c r="AJ2282" i="23"/>
  <c r="AJ2742" i="23"/>
  <c r="AJ2579" i="23"/>
  <c r="AJ2297" i="23"/>
  <c r="AJ2380" i="23"/>
  <c r="AJ2406" i="23"/>
  <c r="AJ2457" i="23"/>
  <c r="AJ2490" i="23"/>
  <c r="AJ2515" i="23"/>
  <c r="AJ2550" i="23"/>
  <c r="AJ2616" i="23"/>
  <c r="AJ2665" i="23"/>
  <c r="AJ2715" i="23"/>
  <c r="AJ2789" i="23"/>
  <c r="AJ2353" i="23"/>
  <c r="AJ2296" i="23"/>
  <c r="AJ2381" i="23"/>
  <c r="AJ2427" i="23"/>
  <c r="AJ2458" i="23"/>
  <c r="AJ2521" i="23"/>
  <c r="AJ2582" i="23"/>
  <c r="AJ2312" i="23"/>
  <c r="AJ2710" i="23"/>
  <c r="AJ2765" i="23"/>
  <c r="AJ2505" i="23"/>
  <c r="AJ2731" i="23"/>
  <c r="AJ2329" i="23"/>
  <c r="AJ2659" i="23"/>
  <c r="AJ2451" i="23"/>
  <c r="AJ2684" i="23"/>
  <c r="AJ2546" i="23"/>
  <c r="AJ2627" i="23"/>
  <c r="AJ2540" i="23"/>
  <c r="AJ2694" i="23"/>
  <c r="AJ2786" i="23"/>
  <c r="AJ2753" i="23"/>
  <c r="AJ2784" i="23"/>
  <c r="AJ2379" i="23"/>
  <c r="AJ2651" i="23"/>
  <c r="AJ2326" i="23"/>
  <c r="AJ2292" i="23"/>
  <c r="AJ2310" i="23"/>
  <c r="AJ2351" i="23"/>
  <c r="AJ2365" i="23"/>
  <c r="AJ2415" i="23"/>
  <c r="AJ2425" i="23"/>
  <c r="AJ2392" i="23"/>
  <c r="AJ2497" i="23"/>
  <c r="AJ2511" i="23"/>
  <c r="AJ2561" i="23"/>
  <c r="AJ2553" i="23"/>
  <c r="AJ2620" i="23"/>
  <c r="AJ2642" i="23"/>
  <c r="AJ2645" i="23"/>
  <c r="AJ2607" i="23"/>
  <c r="AJ2712" i="23"/>
  <c r="AJ2743" i="23"/>
  <c r="AJ2773" i="23"/>
  <c r="AJ2344" i="23"/>
  <c r="AJ2756" i="23"/>
  <c r="AJ2414" i="23"/>
  <c r="AJ2504" i="23"/>
  <c r="AJ2569" i="23"/>
  <c r="AJ2677" i="23"/>
  <c r="AJ2729" i="23"/>
  <c r="AJ2361" i="23"/>
  <c r="AJ2486" i="23"/>
  <c r="AJ2623" i="23"/>
  <c r="AJ2289" i="23"/>
  <c r="AJ2767" i="23"/>
  <c r="AJ2447" i="23"/>
  <c r="AJ2530" i="23"/>
  <c r="AJ2572" i="23"/>
  <c r="AJ2618" i="23"/>
  <c r="AJ2647" i="23"/>
  <c r="AJ2760" i="23"/>
  <c r="AJ2493" i="23"/>
  <c r="AJ2562" i="23"/>
  <c r="AJ2669" i="23"/>
  <c r="AJ2740" i="23"/>
  <c r="AJ2317" i="23"/>
  <c r="AJ2337" i="23"/>
  <c r="AJ2533" i="23"/>
  <c r="AJ2706" i="23"/>
  <c r="AJ2670" i="23"/>
  <c r="AJ2545" i="23"/>
  <c r="AJ2806" i="23"/>
  <c r="AJ2802" i="23"/>
  <c r="AJ2796" i="23"/>
  <c r="AJ2826" i="23"/>
  <c r="AJ2823" i="23"/>
  <c r="AJ2822" i="23"/>
  <c r="AJ2818" i="23"/>
  <c r="AJ2817" i="23"/>
  <c r="AJ2835" i="23"/>
  <c r="AJ2861" i="23"/>
  <c r="AJ2853" i="23"/>
  <c r="AJ2877" i="23"/>
  <c r="AJ2897" i="23"/>
  <c r="AJ2917" i="23"/>
  <c r="AJ3002" i="23"/>
  <c r="AJ3036" i="23"/>
  <c r="AJ3217" i="23"/>
  <c r="AJ2986" i="23"/>
  <c r="AJ3097" i="23"/>
  <c r="AJ3122" i="23"/>
  <c r="AJ3190" i="23"/>
  <c r="AJ3175" i="23"/>
  <c r="AJ3227" i="23"/>
  <c r="AJ2944" i="23"/>
  <c r="AJ3000" i="23"/>
  <c r="AJ2870" i="23"/>
  <c r="AJ2922" i="23"/>
  <c r="AJ3008" i="23"/>
  <c r="AJ3046" i="23"/>
  <c r="AJ3073" i="23"/>
  <c r="AJ3134" i="23"/>
  <c r="AJ3231" i="23"/>
  <c r="AJ3270" i="23"/>
  <c r="AJ3273" i="23"/>
  <c r="AJ2921" i="23"/>
  <c r="AJ2882" i="23"/>
  <c r="AJ2913" i="23"/>
  <c r="AJ2997" i="23"/>
  <c r="AJ3050" i="23"/>
  <c r="AJ3148" i="23"/>
  <c r="AJ3006" i="23"/>
  <c r="AJ3029" i="23"/>
  <c r="AJ2920" i="23"/>
  <c r="AJ2894" i="23"/>
  <c r="AJ2939" i="23"/>
  <c r="AJ3283" i="23"/>
  <c r="AJ2941" i="23"/>
  <c r="AJ3154" i="23"/>
  <c r="AJ2954" i="23"/>
  <c r="AJ3102" i="23"/>
  <c r="AJ3143" i="23"/>
  <c r="AJ3069" i="23"/>
  <c r="AJ3278" i="23"/>
  <c r="AJ3124" i="23"/>
  <c r="AJ3004" i="23"/>
  <c r="AJ3022" i="23"/>
  <c r="AJ3090" i="23"/>
  <c r="AJ3085" i="23"/>
  <c r="AJ3145" i="23"/>
  <c r="AJ3185" i="23"/>
  <c r="AJ3284" i="23"/>
  <c r="AJ2926" i="23"/>
  <c r="AJ3225" i="23"/>
  <c r="AJ3221" i="23"/>
  <c r="AJ2945" i="23"/>
  <c r="AJ3019" i="23"/>
  <c r="AJ2907" i="23"/>
  <c r="AJ3080" i="23"/>
  <c r="AJ3267" i="23"/>
  <c r="AJ3107" i="23"/>
  <c r="AJ1114" i="23"/>
  <c r="AJ1350" i="23"/>
  <c r="AJ1170" i="23"/>
  <c r="AJ1279" i="23"/>
  <c r="AJ1214" i="23"/>
  <c r="AJ1063" i="23"/>
  <c r="AJ1129" i="23"/>
  <c r="AJ1142" i="23"/>
  <c r="AJ1192" i="23"/>
  <c r="AJ1266" i="23"/>
  <c r="AJ1295" i="23"/>
  <c r="AJ1325" i="23"/>
  <c r="AJ1254" i="23"/>
  <c r="AJ1416" i="23"/>
  <c r="AJ1240" i="23"/>
  <c r="AJ1028" i="23"/>
  <c r="AJ1046" i="23"/>
  <c r="AJ1083" i="23"/>
  <c r="AJ1171" i="23"/>
  <c r="AJ1280" i="23"/>
  <c r="AJ1385" i="23"/>
  <c r="AJ1316" i="23"/>
  <c r="AJ1205" i="23"/>
  <c r="AJ1125" i="23"/>
  <c r="AJ1356" i="23"/>
  <c r="AJ1278" i="23"/>
  <c r="AJ1127" i="23"/>
  <c r="AJ1241" i="23"/>
  <c r="AJ1091" i="23"/>
  <c r="AJ1092" i="23"/>
  <c r="AJ1302" i="23"/>
  <c r="AJ1376" i="23"/>
  <c r="AJ1049" i="23"/>
  <c r="AJ1186" i="23"/>
  <c r="AJ1183" i="23"/>
  <c r="AJ1222" i="23"/>
  <c r="AJ1406" i="23"/>
  <c r="AJ1105" i="23"/>
  <c r="AJ1306" i="23"/>
  <c r="AJ1218" i="23"/>
  <c r="AJ1437" i="23"/>
  <c r="AJ1436" i="23"/>
  <c r="AJ1438" i="23"/>
  <c r="AJ1446" i="23"/>
  <c r="AJ1454" i="23"/>
  <c r="AJ1461" i="23"/>
  <c r="AJ1722" i="23"/>
  <c r="AJ1783" i="23"/>
  <c r="AJ1570" i="23"/>
  <c r="AJ1596" i="23"/>
  <c r="AJ1655" i="23"/>
  <c r="AJ1692" i="23"/>
  <c r="AJ1592" i="23"/>
  <c r="AJ1734" i="23"/>
  <c r="AJ1642" i="23"/>
  <c r="AJ1472" i="23"/>
  <c r="AJ1515" i="23"/>
  <c r="AJ1493" i="23"/>
  <c r="AJ1489" i="23"/>
  <c r="AJ1794" i="23"/>
  <c r="AJ1660" i="23"/>
  <c r="AJ1667" i="23"/>
  <c r="AJ1753" i="23"/>
  <c r="AJ1525" i="23"/>
  <c r="AJ1789" i="23"/>
  <c r="AJ1807" i="23"/>
  <c r="AJ1656" i="23"/>
  <c r="AJ1638" i="23"/>
  <c r="AJ1512" i="23"/>
  <c r="AJ1576" i="23"/>
  <c r="AJ1601" i="23"/>
  <c r="AJ1477" i="23"/>
  <c r="AJ1610" i="23"/>
  <c r="AJ1677" i="23"/>
  <c r="AJ1492" i="23"/>
  <c r="AJ1743" i="23"/>
  <c r="AJ1760" i="23"/>
  <c r="AJ1799" i="23"/>
  <c r="AJ1476" i="23"/>
  <c r="AJ1511" i="23"/>
  <c r="AJ1589" i="23"/>
  <c r="AJ1696" i="23"/>
  <c r="AJ1772" i="23"/>
  <c r="AJ1768" i="23"/>
  <c r="AJ1813" i="23"/>
  <c r="AJ1475" i="23"/>
  <c r="AJ1593" i="23"/>
  <c r="AJ1762" i="23"/>
  <c r="AJ1599" i="23"/>
  <c r="AJ1616" i="23"/>
  <c r="AJ1502" i="23"/>
  <c r="AJ1628" i="23"/>
  <c r="AJ1582" i="23"/>
  <c r="AJ1598" i="23"/>
  <c r="AJ1678" i="23"/>
  <c r="AJ1556" i="23"/>
  <c r="AJ1468" i="23"/>
  <c r="AJ1650" i="23"/>
  <c r="AJ1672" i="23"/>
  <c r="AJ1690" i="23"/>
  <c r="AJ1530" i="23"/>
  <c r="AJ1702" i="23"/>
  <c r="AJ1827" i="23"/>
  <c r="AJ1820" i="23"/>
  <c r="AJ1855" i="23"/>
  <c r="AJ1850" i="23"/>
  <c r="AJ1852" i="23"/>
  <c r="AJ1844" i="23"/>
  <c r="AJ1861" i="23"/>
  <c r="AJ1863" i="23"/>
  <c r="AJ1867" i="23"/>
  <c r="AJ2105" i="23"/>
  <c r="AJ2072" i="23"/>
  <c r="AJ2057" i="23"/>
  <c r="AJ1877" i="23"/>
  <c r="AJ1887" i="23"/>
  <c r="AJ1949" i="23"/>
  <c r="AJ1943" i="23"/>
  <c r="AJ2015" i="23"/>
  <c r="AJ2004" i="23"/>
  <c r="AJ2005" i="23"/>
  <c r="AJ2076" i="23"/>
  <c r="AJ2176" i="23"/>
  <c r="AJ2117" i="23"/>
  <c r="AJ1892" i="23"/>
  <c r="AJ1914" i="23"/>
  <c r="AJ2141" i="23"/>
  <c r="AJ2053" i="23"/>
  <c r="AJ2106" i="23"/>
  <c r="AJ2115" i="23"/>
  <c r="AJ1881" i="23"/>
  <c r="AJ1936" i="23"/>
  <c r="AJ2058" i="23"/>
  <c r="AJ1946" i="23"/>
  <c r="AJ2140" i="23"/>
  <c r="AJ2079" i="23"/>
  <c r="AJ2112" i="23"/>
  <c r="AJ2170" i="23"/>
  <c r="AJ2207" i="23"/>
  <c r="AJ2167" i="23"/>
  <c r="AJ1915" i="23"/>
  <c r="AJ1998" i="23"/>
  <c r="AJ2049" i="23"/>
  <c r="AJ2099" i="23"/>
  <c r="AJ2208" i="23"/>
  <c r="AJ2158" i="23"/>
  <c r="AJ1965" i="23"/>
  <c r="AJ1983" i="23"/>
  <c r="AJ2021" i="23"/>
  <c r="AJ2059" i="23"/>
  <c r="AJ2118" i="23"/>
  <c r="AJ2209" i="23"/>
  <c r="AJ1897" i="23"/>
  <c r="AJ1989" i="23"/>
  <c r="AJ2031" i="23"/>
  <c r="AJ2071" i="23"/>
  <c r="AJ1927" i="23"/>
  <c r="AJ1988" i="23"/>
  <c r="AJ2044" i="23"/>
  <c r="AJ2128" i="23"/>
  <c r="AJ2189" i="23"/>
  <c r="AJ1976" i="23"/>
  <c r="AJ2050" i="23"/>
  <c r="AJ2038" i="23"/>
  <c r="AJ1935" i="23"/>
  <c r="AJ1878" i="23"/>
  <c r="AJ1891" i="23"/>
  <c r="AJ2234" i="23"/>
  <c r="AJ2235" i="23"/>
  <c r="AJ2258" i="23"/>
  <c r="AJ2262" i="23"/>
  <c r="AJ2265" i="23"/>
  <c r="AJ2278" i="23"/>
  <c r="AJ2555" i="23"/>
  <c r="AJ2609" i="23"/>
  <c r="AJ2354" i="23"/>
  <c r="AJ2382" i="23"/>
  <c r="AJ2416" i="23"/>
  <c r="AJ2465" i="23"/>
  <c r="AJ2563" i="23"/>
  <c r="AJ2520" i="23"/>
  <c r="AJ2560" i="23"/>
  <c r="AJ2632" i="23"/>
  <c r="AJ2671" i="23"/>
  <c r="AJ2762" i="23"/>
  <c r="AJ2699" i="23"/>
  <c r="AJ2539" i="23"/>
  <c r="AJ2304" i="23"/>
  <c r="AJ2405" i="23"/>
  <c r="AJ2444" i="23"/>
  <c r="AJ2463" i="23"/>
  <c r="AJ2357" i="23"/>
  <c r="AJ2597" i="23"/>
  <c r="AJ2601" i="23"/>
  <c r="AJ2720" i="23"/>
  <c r="AJ2766" i="23"/>
  <c r="AJ2433" i="23"/>
  <c r="AJ2349" i="23"/>
  <c r="AJ2696" i="23"/>
  <c r="AJ2412" i="23"/>
  <c r="AJ2551" i="23"/>
  <c r="AJ2697" i="23"/>
  <c r="AJ2829" i="23"/>
  <c r="AJ2626" i="23"/>
  <c r="AJ2662" i="23"/>
  <c r="AJ2701" i="23"/>
  <c r="AJ2689" i="23"/>
  <c r="AJ2755" i="23"/>
  <c r="AJ2314" i="23"/>
  <c r="AJ2754" i="23"/>
  <c r="AJ2744" i="23"/>
  <c r="AJ2293" i="23"/>
  <c r="AJ2300" i="23"/>
  <c r="AJ2318" i="23"/>
  <c r="AJ2556" i="23"/>
  <c r="AJ2366" i="23"/>
  <c r="AJ2390" i="23"/>
  <c r="AJ2452" i="23"/>
  <c r="AJ2500" i="23"/>
  <c r="AJ2517" i="23"/>
  <c r="AJ2573" i="23"/>
  <c r="AJ2637" i="23"/>
  <c r="AJ2621" i="23"/>
  <c r="AJ2469" i="23"/>
  <c r="AJ2395" i="23"/>
  <c r="AJ2681" i="23"/>
  <c r="AJ2717" i="23"/>
  <c r="AJ2747" i="23"/>
  <c r="AJ2785" i="23"/>
  <c r="AJ2345" i="23"/>
  <c r="AJ2705" i="23"/>
  <c r="AJ2424" i="23"/>
  <c r="AJ2512" i="23"/>
  <c r="AJ2578" i="23"/>
  <c r="AJ2725" i="23"/>
  <c r="AJ2730" i="23"/>
  <c r="AJ2383" i="23"/>
  <c r="AJ2498" i="23"/>
  <c r="AJ2638" i="23"/>
  <c r="AJ2532" i="23"/>
  <c r="AJ2768" i="23"/>
  <c r="AJ2453" i="23"/>
  <c r="AJ2534" i="23"/>
  <c r="AJ2576" i="23"/>
  <c r="AJ2625" i="23"/>
  <c r="AJ2650" i="23"/>
  <c r="AJ2769" i="23"/>
  <c r="AJ2787" i="23"/>
  <c r="AJ2587" i="23"/>
  <c r="AJ2713" i="23"/>
  <c r="AJ2492" i="23"/>
  <c r="AJ2649" i="23"/>
  <c r="AJ2340" i="23"/>
  <c r="AJ2436" i="23"/>
  <c r="AJ2707" i="23"/>
  <c r="AJ2288" i="23"/>
  <c r="AJ2666" i="23"/>
  <c r="AJ2799" i="23"/>
  <c r="AJ2801" i="23"/>
  <c r="AJ2803" i="23"/>
  <c r="AJ2843" i="23"/>
  <c r="AJ2830" i="23"/>
  <c r="AJ2827" i="23"/>
  <c r="AJ2833" i="23"/>
  <c r="AJ2816" i="23"/>
  <c r="AJ2852" i="23"/>
  <c r="AJ2854" i="23"/>
  <c r="AJ2862" i="23"/>
  <c r="AJ3034" i="23"/>
  <c r="AJ2880" i="23"/>
  <c r="AJ3209" i="23"/>
  <c r="AJ2918" i="23"/>
  <c r="AJ2966" i="23"/>
  <c r="AJ3037" i="23"/>
  <c r="AJ3072" i="23"/>
  <c r="AJ3172" i="23"/>
  <c r="AJ3238" i="23"/>
  <c r="AJ3128" i="23"/>
  <c r="AJ3160" i="23"/>
  <c r="AJ2959" i="23"/>
  <c r="AJ3208" i="23"/>
  <c r="AJ3001" i="23"/>
  <c r="AJ2952" i="23"/>
  <c r="AJ2885" i="23"/>
  <c r="AJ3330" i="23"/>
  <c r="AJ2211" i="23"/>
  <c r="AJ1922" i="23"/>
  <c r="AJ1880" i="23"/>
  <c r="AJ1966" i="23"/>
  <c r="AJ1993" i="23"/>
  <c r="AJ2029" i="23"/>
  <c r="AJ2077" i="23"/>
  <c r="AJ2135" i="23"/>
  <c r="AJ2212" i="23"/>
  <c r="AJ1984" i="23"/>
  <c r="AJ1970" i="23"/>
  <c r="AJ1899" i="23"/>
  <c r="AJ2196" i="23"/>
  <c r="AJ1929" i="23"/>
  <c r="AJ2159" i="23"/>
  <c r="AJ2033" i="23"/>
  <c r="AJ2131" i="23"/>
  <c r="AJ2192" i="23"/>
  <c r="AJ1995" i="23"/>
  <c r="AJ2051" i="23"/>
  <c r="AJ2132" i="23"/>
  <c r="AJ2187" i="23"/>
  <c r="AJ2202" i="23"/>
  <c r="AJ2026" i="23"/>
  <c r="AJ2238" i="23"/>
  <c r="AJ2244" i="23"/>
  <c r="AJ2251" i="23"/>
  <c r="AJ2257" i="23"/>
  <c r="AJ2248" i="23"/>
  <c r="AJ2266" i="23"/>
  <c r="AJ2280" i="23"/>
  <c r="AJ2271" i="23"/>
  <c r="AJ2557" i="23"/>
  <c r="AJ2608" i="23"/>
  <c r="AJ2364" i="23"/>
  <c r="AJ2391" i="23"/>
  <c r="AJ2429" i="23"/>
  <c r="AJ2471" i="23"/>
  <c r="AJ2494" i="23"/>
  <c r="AJ2522" i="23"/>
  <c r="AJ2566" i="23"/>
  <c r="AJ2633" i="23"/>
  <c r="AJ2675" i="23"/>
  <c r="AJ2629" i="23"/>
  <c r="AJ2716" i="23"/>
  <c r="AJ2592" i="23"/>
  <c r="AJ2305" i="23"/>
  <c r="AJ2408" i="23"/>
  <c r="AJ2369" i="23"/>
  <c r="AJ2473" i="23"/>
  <c r="AJ2774" i="23"/>
  <c r="AJ2605" i="23"/>
  <c r="AJ2596" i="23"/>
  <c r="AJ2723" i="23"/>
  <c r="AJ2777" i="23"/>
  <c r="AJ2739" i="23"/>
  <c r="AJ2771" i="23"/>
  <c r="AJ2548" i="23"/>
  <c r="AJ2411" i="23"/>
  <c r="AJ2322" i="23"/>
  <c r="AJ2518" i="23"/>
  <c r="AJ2547" i="23"/>
  <c r="AJ2653" i="23"/>
  <c r="AJ2399" i="23"/>
  <c r="AJ2686" i="23"/>
  <c r="AJ2389" i="23"/>
  <c r="AJ2757" i="23"/>
  <c r="AJ2440" i="23"/>
  <c r="AJ2325" i="23"/>
  <c r="AJ2661" i="23"/>
  <c r="AJ2558" i="23"/>
  <c r="AJ2302" i="23"/>
  <c r="AJ2327" i="23"/>
  <c r="AJ2352" i="23"/>
  <c r="AJ2375" i="23"/>
  <c r="AJ2690" i="23"/>
  <c r="AJ2428" i="23"/>
  <c r="AJ2459" i="23"/>
  <c r="AJ2506" i="23"/>
  <c r="AJ2519" i="23"/>
  <c r="AJ2584" i="23"/>
  <c r="AJ2603" i="23"/>
  <c r="AJ2622" i="23"/>
  <c r="AJ2702" i="23"/>
  <c r="AJ2393" i="23"/>
  <c r="AJ2682" i="23"/>
  <c r="AJ2718" i="23"/>
  <c r="AJ2285" i="23"/>
  <c r="AJ2790" i="23"/>
  <c r="AJ2347" i="23"/>
  <c r="AJ2333" i="23"/>
  <c r="AJ2431" i="23"/>
  <c r="AJ2514" i="23"/>
  <c r="AJ2590" i="23"/>
  <c r="AJ2746" i="23"/>
  <c r="AJ2308" i="23"/>
  <c r="AJ2403" i="23"/>
  <c r="AJ2513" i="23"/>
  <c r="AJ2639" i="23"/>
  <c r="AJ2709" i="23"/>
  <c r="AJ2397" i="23"/>
  <c r="AJ2464" i="23"/>
  <c r="AJ2536" i="23"/>
  <c r="AJ2589" i="23"/>
  <c r="AJ2641" i="23"/>
  <c r="AJ2652" i="23"/>
  <c r="AJ2776" i="23"/>
  <c r="AJ2426" i="23"/>
  <c r="AJ2525" i="23"/>
  <c r="AJ2648" i="23"/>
  <c r="AJ2348" i="23"/>
  <c r="AJ2319" i="23"/>
  <c r="AJ2342" i="23"/>
  <c r="AJ2384" i="23"/>
  <c r="AJ2346" i="23"/>
  <c r="AJ2577" i="23"/>
  <c r="AJ2672" i="23"/>
  <c r="AJ2812" i="23"/>
  <c r="AJ2795" i="23"/>
  <c r="AJ2809" i="23"/>
  <c r="AJ2841" i="23"/>
  <c r="AJ2815" i="23"/>
  <c r="AJ2837" i="23"/>
  <c r="AJ2844" i="23"/>
  <c r="AJ2831" i="23"/>
  <c r="AJ2850" i="23"/>
  <c r="AJ2863" i="23"/>
  <c r="AJ2857" i="23"/>
  <c r="AJ2884" i="23"/>
  <c r="AJ2881" i="23"/>
  <c r="AJ3223" i="23"/>
  <c r="AJ3032" i="23"/>
  <c r="AJ3215" i="23"/>
  <c r="AJ3038" i="23"/>
  <c r="AJ3086" i="23"/>
  <c r="AJ3095" i="23"/>
  <c r="AJ3100" i="23"/>
  <c r="AJ3129" i="23"/>
  <c r="AJ3163" i="23"/>
  <c r="AJ3176" i="23"/>
  <c r="AJ3245" i="23"/>
  <c r="AJ3003" i="23"/>
  <c r="AJ3111" i="23"/>
  <c r="AJ2879" i="23"/>
  <c r="AJ2973" i="23"/>
  <c r="AJ3014" i="23"/>
  <c r="AJ3057" i="23"/>
  <c r="AJ3091" i="23"/>
  <c r="AJ3142" i="23"/>
  <c r="AJ2924" i="23"/>
  <c r="AJ3235" i="23"/>
  <c r="AJ3259" i="23"/>
  <c r="AJ3282" i="23"/>
  <c r="AJ2994" i="23"/>
  <c r="AJ2905" i="23"/>
  <c r="AJ3241" i="23"/>
  <c r="AJ3023" i="23"/>
  <c r="AJ3061" i="23"/>
  <c r="AJ3155" i="23"/>
  <c r="AJ3261" i="23"/>
  <c r="AJ3198" i="23"/>
  <c r="AJ3229" i="23"/>
  <c r="AJ3182" i="23"/>
  <c r="AJ2962" i="23"/>
  <c r="AJ2985" i="23"/>
  <c r="AJ3201" i="23"/>
  <c r="AJ2951" i="23"/>
  <c r="AJ2902" i="23"/>
  <c r="AJ2970" i="23"/>
  <c r="AJ3051" i="23"/>
  <c r="AJ3071" i="23"/>
  <c r="AJ3106" i="23"/>
  <c r="AJ2972" i="23"/>
  <c r="AJ2991" i="23"/>
  <c r="AJ3026" i="23"/>
  <c r="AJ3211" i="23"/>
  <c r="AJ2931" i="23"/>
  <c r="AJ3156" i="23"/>
  <c r="AJ3207" i="23"/>
  <c r="AJ3230" i="23"/>
  <c r="AJ2958" i="23"/>
  <c r="AJ3055" i="23"/>
  <c r="AJ3232" i="23"/>
  <c r="AJ3243" i="23"/>
  <c r="AJ3288" i="23"/>
  <c r="AJ3048" i="23"/>
  <c r="AJ3161" i="23"/>
  <c r="AJ3082" i="23"/>
  <c r="AJ3010" i="23"/>
  <c r="AJ2887" i="23"/>
  <c r="AJ2978" i="23"/>
  <c r="AJ2937" i="23"/>
  <c r="AJ3087" i="23"/>
  <c r="AJ3012" i="23"/>
  <c r="AJ3007" i="23"/>
  <c r="AJ2910" i="23"/>
  <c r="AJ3120" i="23"/>
  <c r="AJ3246" i="23"/>
  <c r="AJ3204" i="23"/>
  <c r="AJ3299" i="23"/>
  <c r="AJ3314" i="23"/>
  <c r="AJ3304" i="23"/>
  <c r="AJ3322" i="23"/>
  <c r="AJ3321" i="23"/>
  <c r="AJ3333" i="23"/>
  <c r="AJ3331" i="23"/>
  <c r="AJ3353" i="23"/>
  <c r="AJ3343" i="23"/>
  <c r="AJ3325" i="23"/>
  <c r="AJ3360" i="23"/>
  <c r="AJ2708" i="23"/>
  <c r="AJ2736" i="23"/>
  <c r="AJ2750" i="23"/>
  <c r="AJ2350" i="23"/>
  <c r="AJ2362" i="23"/>
  <c r="AJ2448" i="23"/>
  <c r="AJ2554" i="23"/>
  <c r="AJ2695" i="23"/>
  <c r="AJ2749" i="23"/>
  <c r="AJ2311" i="23"/>
  <c r="AJ2420" i="23"/>
  <c r="AJ2543" i="23"/>
  <c r="AJ2484" i="23"/>
  <c r="AJ2719" i="23"/>
  <c r="AJ2437" i="23"/>
  <c r="AJ2472" i="23"/>
  <c r="AJ2567" i="23"/>
  <c r="AJ2595" i="23"/>
  <c r="AJ2338" i="23"/>
  <c r="AJ2660" i="23"/>
  <c r="AJ2775" i="23"/>
  <c r="AJ2368" i="23"/>
  <c r="AJ2698" i="23"/>
  <c r="AJ2586" i="23"/>
  <c r="AJ2439" i="23"/>
  <c r="AJ2324" i="23"/>
  <c r="AJ2313" i="23"/>
  <c r="AJ2509" i="23"/>
  <c r="AJ2373" i="23"/>
  <c r="AJ2631" i="23"/>
  <c r="AJ2804" i="23"/>
  <c r="AJ2797" i="23"/>
  <c r="AJ2811" i="23"/>
  <c r="AJ2814" i="23"/>
  <c r="AJ2845" i="23"/>
  <c r="AJ2836" i="23"/>
  <c r="AJ2848" i="23"/>
  <c r="AJ2828" i="23"/>
  <c r="AJ2838" i="23"/>
  <c r="AJ2851" i="23"/>
  <c r="AJ2864" i="23"/>
  <c r="AJ2859" i="23"/>
  <c r="AJ2928" i="23"/>
  <c r="AJ2889" i="23"/>
  <c r="AJ2904" i="23"/>
  <c r="AJ3070" i="23"/>
  <c r="AJ3013" i="23"/>
  <c r="AJ3039" i="23"/>
  <c r="AJ3044" i="23"/>
  <c r="AJ2960" i="23"/>
  <c r="AJ3101" i="23"/>
  <c r="AJ3132" i="23"/>
  <c r="AJ3274" i="23"/>
  <c r="AJ3192" i="23"/>
  <c r="AJ3058" i="23"/>
  <c r="AJ2923" i="23"/>
  <c r="AJ2883" i="23"/>
  <c r="AJ2976" i="23"/>
  <c r="AJ3021" i="23"/>
  <c r="AJ3060" i="23"/>
  <c r="AJ3121" i="23"/>
  <c r="AJ2996" i="23"/>
  <c r="AJ3197" i="23"/>
  <c r="AJ3239" i="23"/>
  <c r="AJ3260" i="23"/>
  <c r="AJ3052" i="23"/>
  <c r="AJ3242" i="23"/>
  <c r="AJ2964" i="23"/>
  <c r="AJ2938" i="23"/>
  <c r="AJ3042" i="23"/>
  <c r="AJ3110" i="23"/>
  <c r="AJ3157" i="23"/>
  <c r="AJ2995" i="23"/>
  <c r="AJ2990" i="23"/>
  <c r="AJ3170" i="23"/>
  <c r="AJ2946" i="23"/>
  <c r="AJ2942" i="23"/>
  <c r="AJ3224" i="23"/>
  <c r="AJ3213" i="23"/>
  <c r="AJ2969" i="23"/>
  <c r="AJ3133" i="23"/>
  <c r="AJ3015" i="23"/>
  <c r="AJ2975" i="23"/>
  <c r="AJ3078" i="23"/>
  <c r="AJ2948" i="23"/>
  <c r="AJ3162" i="23"/>
  <c r="AJ3220" i="23"/>
  <c r="AJ2957" i="23"/>
  <c r="AJ3210" i="23"/>
  <c r="AJ1130" i="23"/>
  <c r="AJ1425" i="23"/>
  <c r="AJ1434" i="23"/>
  <c r="AJ1452" i="23"/>
  <c r="AJ1453" i="23"/>
  <c r="AJ1440" i="23"/>
  <c r="AJ1464" i="23"/>
  <c r="AJ1552" i="23"/>
  <c r="AJ1544" i="23"/>
  <c r="AJ1513" i="23"/>
  <c r="AJ1572" i="23"/>
  <c r="AJ1644" i="23"/>
  <c r="AJ1706" i="23"/>
  <c r="AJ1707" i="23"/>
  <c r="AJ1726" i="23"/>
  <c r="AJ1809" i="23"/>
  <c r="AJ1550" i="23"/>
  <c r="AJ1542" i="23"/>
  <c r="AJ1587" i="23"/>
  <c r="AJ1669" i="23"/>
  <c r="AJ1662" i="23"/>
  <c r="AJ1684" i="23"/>
  <c r="AJ1665" i="23"/>
  <c r="AJ1801" i="23"/>
  <c r="AJ1469" i="23"/>
  <c r="AJ1568" i="23"/>
  <c r="AJ1548" i="23"/>
  <c r="AJ1595" i="23"/>
  <c r="AJ1727" i="23"/>
  <c r="AJ1612" i="23"/>
  <c r="AJ1697" i="23"/>
  <c r="AJ1566" i="23"/>
  <c r="AJ1718" i="23"/>
  <c r="AJ1774" i="23"/>
  <c r="AJ1776" i="23"/>
  <c r="AJ1758" i="23"/>
  <c r="AJ1562" i="23"/>
  <c r="AJ1630" i="23"/>
  <c r="AJ1588" i="23"/>
  <c r="AJ1535" i="23"/>
  <c r="AJ1730" i="23"/>
  <c r="AJ1765" i="23"/>
  <c r="AJ1497" i="23"/>
  <c r="AJ1491" i="23"/>
  <c r="AJ1615" i="23"/>
  <c r="AJ1516" i="23"/>
  <c r="AJ1745" i="23"/>
  <c r="AJ1594" i="23"/>
  <c r="AJ1653" i="23"/>
  <c r="AJ1731" i="23"/>
  <c r="AJ1756" i="23"/>
  <c r="AJ1792" i="23"/>
  <c r="AJ1483" i="23"/>
  <c r="AJ1689" i="23"/>
  <c r="AJ1737" i="23"/>
  <c r="AJ1817" i="23"/>
  <c r="AJ1816" i="23"/>
  <c r="AJ1818" i="23"/>
  <c r="AJ1840" i="23"/>
  <c r="AJ1846" i="23"/>
  <c r="AJ1842" i="23"/>
  <c r="AJ1857" i="23"/>
  <c r="AJ1865" i="23"/>
  <c r="AJ2197" i="23"/>
  <c r="AJ2104" i="23"/>
  <c r="AJ1895" i="23"/>
  <c r="AJ2146" i="23"/>
  <c r="AJ2137" i="23"/>
  <c r="AJ1918" i="23"/>
  <c r="AJ1873" i="23"/>
  <c r="AJ2063" i="23"/>
  <c r="AJ2090" i="23"/>
  <c r="AJ2101" i="23"/>
  <c r="AJ1883" i="23"/>
  <c r="AJ2200" i="23"/>
  <c r="AJ1904" i="23"/>
  <c r="AJ1933" i="23"/>
  <c r="AJ2156" i="23"/>
  <c r="AJ2070" i="23"/>
  <c r="AJ2210" i="23"/>
  <c r="AJ1912" i="23"/>
  <c r="AJ1926" i="23"/>
  <c r="AJ1938" i="23"/>
  <c r="AJ1986" i="23"/>
  <c r="AJ1952" i="23"/>
  <c r="AJ2108" i="23"/>
  <c r="AJ2157" i="23"/>
  <c r="AJ1910" i="23"/>
  <c r="AJ2036" i="23"/>
  <c r="AJ1964" i="23"/>
  <c r="AJ2010" i="23"/>
  <c r="AJ2074" i="23"/>
  <c r="AJ2139" i="23"/>
  <c r="AJ1879" i="23"/>
  <c r="AJ1974" i="23"/>
  <c r="AJ1903" i="23"/>
  <c r="AJ2636" i="23"/>
  <c r="AJ3049" i="23"/>
  <c r="AJ2999" i="23"/>
  <c r="AJ1619" i="23"/>
  <c r="AJ1823" i="23"/>
  <c r="AJ1822" i="23"/>
  <c r="AJ1830" i="23"/>
  <c r="AJ1849" i="23"/>
  <c r="AJ1833" i="23"/>
  <c r="AJ1847" i="23"/>
  <c r="AJ1831" i="23"/>
  <c r="AJ1860" i="23"/>
  <c r="AJ1871" i="23"/>
  <c r="AJ2191" i="23"/>
  <c r="AJ2066" i="23"/>
  <c r="AJ2028" i="23"/>
  <c r="AJ2000" i="23"/>
  <c r="AJ2188" i="23"/>
  <c r="AJ1885" i="23"/>
  <c r="AJ2060" i="23"/>
  <c r="AJ1942" i="23"/>
  <c r="AJ1893" i="23"/>
  <c r="AJ1968" i="23"/>
  <c r="AJ2013" i="23"/>
  <c r="AJ2109" i="23"/>
  <c r="AJ2182" i="23"/>
  <c r="AJ2175" i="23"/>
  <c r="AJ1884" i="23"/>
  <c r="AJ1905" i="23"/>
  <c r="AJ1924" i="23"/>
  <c r="AJ2166" i="23"/>
  <c r="AJ1999" i="23"/>
  <c r="AJ2151" i="23"/>
  <c r="AJ2161" i="23"/>
  <c r="AJ2121" i="23"/>
  <c r="AJ1928" i="23"/>
  <c r="AJ1940" i="23"/>
  <c r="AJ1960" i="23"/>
  <c r="AJ2162" i="23"/>
  <c r="AJ2068" i="23"/>
  <c r="AJ1934" i="23"/>
  <c r="AJ2153" i="23"/>
  <c r="AJ2206" i="23"/>
  <c r="AJ2204" i="23"/>
  <c r="AJ2056" i="23"/>
  <c r="AJ1975" i="23"/>
  <c r="AJ2030" i="23"/>
  <c r="AJ2075" i="23"/>
  <c r="AJ2147" i="23"/>
  <c r="AJ2086" i="23"/>
  <c r="AJ2194" i="23"/>
  <c r="AJ2023" i="23"/>
  <c r="AJ2201" i="23"/>
  <c r="AJ2011" i="23"/>
  <c r="AJ2043" i="23"/>
  <c r="AJ2098" i="23"/>
  <c r="AJ2181" i="23"/>
  <c r="AJ1876" i="23"/>
  <c r="AJ1900" i="23"/>
  <c r="AJ2045" i="23"/>
  <c r="AJ1906" i="23"/>
  <c r="AJ1913" i="23"/>
  <c r="AJ1958" i="23"/>
  <c r="AJ2185" i="23"/>
  <c r="AJ2122" i="23"/>
  <c r="AJ2145" i="23"/>
  <c r="AJ1894" i="23"/>
  <c r="AJ1979" i="23"/>
  <c r="AJ2215" i="23"/>
  <c r="AJ2216" i="23"/>
  <c r="AJ2067" i="23"/>
  <c r="AJ2046" i="23"/>
  <c r="AJ2018" i="23"/>
  <c r="AJ2233" i="23"/>
  <c r="AJ2245" i="23"/>
  <c r="AJ2256" i="23"/>
  <c r="AJ2249" i="23"/>
  <c r="AJ2246" i="23"/>
  <c r="AJ2283" i="23"/>
  <c r="AJ2273" i="23"/>
  <c r="AJ2335" i="23"/>
  <c r="AJ2470" i="23"/>
  <c r="AJ2295" i="23"/>
  <c r="AJ2358" i="23"/>
  <c r="AJ2404" i="23"/>
  <c r="AJ2456" i="23"/>
  <c r="AJ2487" i="23"/>
  <c r="AJ2501" i="23"/>
  <c r="AJ2529" i="23"/>
  <c r="AJ2602" i="23"/>
  <c r="AJ2656" i="23"/>
  <c r="AJ2704" i="23"/>
  <c r="AJ2788" i="23"/>
  <c r="AJ2489" i="23"/>
  <c r="AJ2339" i="23"/>
  <c r="AJ2378" i="23"/>
  <c r="AJ2413" i="23"/>
  <c r="AJ2454" i="23"/>
  <c r="AJ2516" i="23"/>
  <c r="AJ2568" i="23"/>
  <c r="AJ2334" i="23"/>
  <c r="AJ2679" i="23"/>
  <c r="AJ2748" i="23"/>
  <c r="AJ2703" i="23"/>
  <c r="AJ2733" i="23"/>
  <c r="AJ2468" i="23"/>
  <c r="AJ2400" i="23"/>
  <c r="AJ2441" i="23"/>
  <c r="AJ2482" i="23"/>
  <c r="AJ2535" i="23"/>
  <c r="AJ2987" i="23"/>
  <c r="AJ3117" i="23"/>
  <c r="AJ2977" i="23"/>
  <c r="AJ3126" i="23"/>
  <c r="AJ2873" i="23"/>
  <c r="AJ3203" i="23"/>
  <c r="AJ3040" i="23"/>
  <c r="AJ3062" i="23"/>
  <c r="AJ3279" i="23"/>
  <c r="AJ3081" i="23"/>
  <c r="AJ3115" i="23"/>
  <c r="AJ3262" i="23"/>
  <c r="AJ3258" i="23"/>
  <c r="AJ3297" i="23"/>
  <c r="AJ3296" i="23"/>
  <c r="AJ3312" i="23"/>
  <c r="AJ3301" i="23"/>
  <c r="AJ3318" i="23"/>
  <c r="AJ3335" i="23"/>
  <c r="AJ3328" i="23"/>
  <c r="AJ3347" i="23"/>
  <c r="AJ3326" i="23"/>
  <c r="AJ3354" i="23"/>
  <c r="AJ3358" i="23"/>
  <c r="AJ3363" i="23"/>
  <c r="AJ3109" i="23"/>
  <c r="AJ3159" i="23"/>
  <c r="AJ3033" i="23"/>
  <c r="AJ3252" i="23"/>
  <c r="AJ3104" i="23"/>
  <c r="AJ2965" i="23"/>
  <c r="AJ3256" i="23"/>
  <c r="AJ3112" i="23"/>
  <c r="AJ3194" i="23"/>
  <c r="AJ3275" i="23"/>
  <c r="AJ3228" i="23"/>
  <c r="AJ2871" i="23"/>
  <c r="AJ2886" i="23"/>
  <c r="AJ3264" i="23"/>
  <c r="AJ3089" i="23"/>
  <c r="AJ2981" i="23"/>
  <c r="AJ3094" i="23"/>
  <c r="AJ2998" i="23"/>
  <c r="AJ2935" i="23"/>
  <c r="AJ3237" i="23"/>
  <c r="AJ3184" i="23"/>
  <c r="AJ2949" i="23"/>
  <c r="AJ3193" i="23"/>
  <c r="AJ3319" i="23"/>
  <c r="AJ3295" i="23"/>
  <c r="AJ3320" i="23"/>
  <c r="AJ3309" i="23"/>
  <c r="AJ3303" i="23"/>
  <c r="AJ3337" i="23"/>
  <c r="AJ3350" i="23"/>
  <c r="AJ3329" i="23"/>
  <c r="AJ3336" i="23"/>
  <c r="AJ3352" i="23"/>
  <c r="AJ3357" i="23"/>
  <c r="AJ2190" i="23"/>
  <c r="AJ2006" i="23"/>
  <c r="AJ2034" i="23"/>
  <c r="AJ2097" i="23"/>
  <c r="AJ2168" i="23"/>
  <c r="AJ2220" i="23"/>
  <c r="AJ1872" i="23"/>
  <c r="AJ2096" i="23"/>
  <c r="AJ2039" i="23"/>
  <c r="AJ2012" i="23"/>
  <c r="AJ2002" i="23"/>
  <c r="AJ2173" i="23"/>
  <c r="AJ2142" i="23"/>
  <c r="AJ2214" i="23"/>
  <c r="AJ2032" i="23"/>
  <c r="AJ2064" i="23"/>
  <c r="AJ2114" i="23"/>
  <c r="AJ2008" i="23"/>
  <c r="AJ2054" i="23"/>
  <c r="AJ2239" i="23"/>
  <c r="AJ2259" i="23"/>
  <c r="AJ2253" i="23"/>
  <c r="AJ2264" i="23"/>
  <c r="AJ2260" i="23"/>
  <c r="AJ2275" i="23"/>
  <c r="AJ2274" i="23"/>
  <c r="AJ2483" i="23"/>
  <c r="AJ2467" i="23"/>
  <c r="AJ2286" i="23"/>
  <c r="AJ2372" i="23"/>
  <c r="AJ2388" i="23"/>
  <c r="AJ2455" i="23"/>
  <c r="AJ2485" i="23"/>
  <c r="AJ2499" i="23"/>
  <c r="AJ2526" i="23"/>
  <c r="AJ2591" i="23"/>
  <c r="AJ2655" i="23"/>
  <c r="AJ2680" i="23"/>
  <c r="AJ2780" i="23"/>
  <c r="AJ2722" i="23"/>
  <c r="AJ2614" i="23"/>
  <c r="AJ2688" i="23"/>
  <c r="AJ2450" i="23"/>
  <c r="AJ2508" i="23"/>
  <c r="AJ2691" i="23"/>
  <c r="AJ2654" i="23"/>
  <c r="AJ2359" i="23"/>
  <c r="AJ2735" i="23"/>
  <c r="AJ2781" i="23"/>
  <c r="AJ2615" i="23"/>
  <c r="AJ2585" i="23"/>
  <c r="AJ2401" i="23"/>
  <c r="AJ2430" i="23"/>
  <c r="AJ2480" i="23"/>
  <c r="AJ2443" i="23"/>
  <c r="AJ2611" i="23"/>
  <c r="AJ2700" i="23"/>
  <c r="AJ2667" i="23"/>
  <c r="AJ2721" i="23"/>
  <c r="AJ2751" i="23"/>
  <c r="AJ2658" i="23"/>
  <c r="AJ2299" i="23"/>
  <c r="AJ2643" i="23"/>
  <c r="AJ2779" i="23"/>
  <c r="AJ2531" i="23"/>
  <c r="AJ2307" i="23"/>
  <c r="AJ2336" i="23"/>
  <c r="AJ2360" i="23"/>
  <c r="AJ2402" i="23"/>
  <c r="AJ2418" i="23"/>
  <c r="AJ2434" i="23"/>
  <c r="AJ2478" i="23"/>
  <c r="AJ2559" i="23"/>
  <c r="AJ2541" i="23"/>
  <c r="AJ2593" i="23"/>
  <c r="AJ2612" i="23"/>
  <c r="AJ2634" i="23"/>
  <c r="AJ2284" i="23"/>
  <c r="AJ2674" i="23"/>
  <c r="AJ2772" i="23"/>
  <c r="AJ2737" i="23"/>
  <c r="AJ2761" i="23"/>
  <c r="AJ2301" i="23"/>
  <c r="AJ2356" i="23"/>
  <c r="AJ2396" i="23"/>
  <c r="AJ2461" i="23"/>
  <c r="AJ2527" i="23"/>
  <c r="AJ2606" i="23"/>
  <c r="AJ2764" i="23"/>
  <c r="AJ2316" i="23"/>
  <c r="AJ2462" i="23"/>
  <c r="AJ2565" i="23"/>
  <c r="AJ2664" i="23"/>
  <c r="AJ2741" i="23"/>
  <c r="AJ2438" i="23"/>
  <c r="AJ2488" i="23"/>
  <c r="AJ2570" i="23"/>
  <c r="AJ2599" i="23"/>
  <c r="AJ2644" i="23"/>
  <c r="AJ2714" i="23"/>
  <c r="AJ2783" i="23"/>
  <c r="AJ2619" i="23"/>
  <c r="AJ2466" i="23"/>
  <c r="AJ2343" i="23"/>
  <c r="AJ2294" i="23"/>
  <c r="AJ2331" i="23"/>
  <c r="AJ2386" i="23"/>
  <c r="AJ2580" i="23"/>
  <c r="AJ2575" i="23"/>
  <c r="AJ2291" i="23"/>
  <c r="AJ2810" i="23"/>
  <c r="AJ2808" i="23"/>
  <c r="AJ2805" i="23"/>
  <c r="AJ2813" i="23"/>
  <c r="AJ2819" i="23"/>
  <c r="AJ2825" i="23"/>
  <c r="AJ2821" i="23"/>
  <c r="AJ2839" i="23"/>
  <c r="AJ2842" i="23"/>
  <c r="AJ2832" i="23"/>
  <c r="AJ2858" i="23"/>
  <c r="AJ2855" i="23"/>
  <c r="AJ2868" i="23"/>
  <c r="AJ2892" i="23"/>
  <c r="AJ2912" i="23"/>
  <c r="AJ2932" i="23"/>
  <c r="AJ3017" i="23"/>
  <c r="AJ3041" i="23"/>
  <c r="AJ2899" i="23"/>
  <c r="AJ3096" i="23"/>
  <c r="AJ3105" i="23"/>
  <c r="AJ2893" i="23"/>
  <c r="AJ3202" i="23"/>
  <c r="AJ3248" i="23"/>
  <c r="AJ3168" i="23"/>
  <c r="AJ3218" i="23"/>
  <c r="AJ2890" i="23"/>
  <c r="AJ2988" i="23"/>
  <c r="AJ3030" i="23"/>
  <c r="AJ3066" i="23"/>
  <c r="AJ2963" i="23"/>
  <c r="AJ3146" i="23"/>
  <c r="AJ2915" i="23"/>
  <c r="AJ3240" i="23"/>
  <c r="AJ3268" i="23"/>
  <c r="AJ3131" i="23"/>
  <c r="AJ3226" i="23"/>
  <c r="AJ3191" i="23"/>
  <c r="AJ2979" i="23"/>
  <c r="AJ3135" i="23"/>
  <c r="AJ3127" i="23"/>
  <c r="AJ3174" i="23"/>
  <c r="AJ2930" i="23"/>
  <c r="AJ3167" i="23"/>
  <c r="AJ2866" i="23"/>
  <c r="AJ3196" i="23"/>
  <c r="AJ3271" i="23"/>
  <c r="AJ3219" i="23"/>
  <c r="AJ3166" i="23"/>
  <c r="AJ2940" i="23"/>
  <c r="AJ2968" i="23"/>
  <c r="AJ2943" i="23"/>
  <c r="AJ3214" i="23"/>
  <c r="AJ2956" i="23"/>
  <c r="AJ3212" i="23"/>
  <c r="AJ3103" i="23"/>
  <c r="AJ3189" i="23"/>
  <c r="AJ3077" i="23"/>
  <c r="AJ3067" i="23"/>
  <c r="AJ3177" i="23"/>
  <c r="AJ3187" i="23"/>
  <c r="AJ3255" i="23"/>
  <c r="AJ3165" i="23"/>
  <c r="AJ3249" i="23"/>
  <c r="AJ2947" i="23"/>
  <c r="AJ3216" i="23"/>
  <c r="AJ2919" i="23"/>
  <c r="AJ3164" i="23"/>
  <c r="AJ2980" i="23"/>
  <c r="AJ2903" i="23"/>
  <c r="AJ3093" i="23"/>
  <c r="AJ2934" i="23"/>
  <c r="AJ3233" i="23"/>
  <c r="AJ3020" i="23"/>
  <c r="AJ2909" i="23"/>
  <c r="AJ3138" i="23"/>
  <c r="AJ3236" i="23"/>
  <c r="AJ2867" i="23"/>
  <c r="AJ3075" i="23"/>
  <c r="AJ3079" i="23"/>
  <c r="AJ3158" i="23"/>
  <c r="AJ3294" i="23"/>
  <c r="AJ3315" i="23"/>
  <c r="AJ3302" i="23"/>
  <c r="AJ3317" i="23"/>
  <c r="AJ3324" i="23"/>
  <c r="AJ3348" i="23"/>
  <c r="AJ3340" i="23"/>
  <c r="AJ3344" i="23"/>
  <c r="AJ3332" i="23"/>
  <c r="AJ3345" i="23"/>
  <c r="AJ3361" i="23"/>
  <c r="AJ2628" i="23"/>
  <c r="AJ2692" i="23"/>
  <c r="AJ2538" i="23"/>
  <c r="AJ2745" i="23"/>
  <c r="AJ2752" i="23"/>
  <c r="AJ2782" i="23"/>
  <c r="AJ2330" i="23"/>
  <c r="AJ2363" i="23"/>
  <c r="AJ2544" i="23"/>
  <c r="AJ2287" i="23"/>
  <c r="AJ2309" i="23"/>
  <c r="AJ2341" i="23"/>
  <c r="AJ2376" i="23"/>
  <c r="AJ2409" i="23"/>
  <c r="AJ2423" i="23"/>
  <c r="AJ2446" i="23"/>
  <c r="AJ2481" i="23"/>
  <c r="AJ2474" i="23"/>
  <c r="AJ2542" i="23"/>
  <c r="AJ2594" i="23"/>
  <c r="AJ2617" i="23"/>
  <c r="AJ2640" i="23"/>
  <c r="AJ2726" i="23"/>
  <c r="AJ2676" i="23"/>
  <c r="AJ2711" i="23"/>
  <c r="AJ2738" i="23"/>
  <c r="AJ2770" i="23"/>
  <c r="AJ2315" i="23"/>
  <c r="AJ2728" i="23"/>
  <c r="AJ2407" i="23"/>
  <c r="AJ2495" i="23"/>
  <c r="AJ2549" i="23"/>
  <c r="AJ2683" i="23"/>
  <c r="AJ2727" i="23"/>
  <c r="AJ2320" i="23"/>
  <c r="AJ2477" i="23"/>
  <c r="AJ2583" i="23"/>
  <c r="AJ2668" i="23"/>
  <c r="AJ2759" i="23"/>
  <c r="AJ2442" i="23"/>
  <c r="AJ2524" i="23"/>
  <c r="AJ2571" i="23"/>
  <c r="AJ2604" i="23"/>
  <c r="AJ2646" i="23"/>
  <c r="AJ2693" i="23"/>
  <c r="AJ2422" i="23"/>
  <c r="AJ2377" i="23"/>
  <c r="AJ2581" i="23"/>
  <c r="AJ2732" i="23"/>
  <c r="AJ2298" i="23"/>
  <c r="AJ2332" i="23"/>
  <c r="AJ2394" i="23"/>
  <c r="AJ2763" i="23"/>
  <c r="AJ2496" i="23"/>
  <c r="AJ2778" i="23"/>
  <c r="AJ2798" i="23"/>
  <c r="AJ2807" i="23"/>
  <c r="AJ2800" i="23"/>
  <c r="AJ2840" i="23"/>
  <c r="AJ2846" i="23"/>
  <c r="AJ2820" i="23"/>
  <c r="AJ2847" i="23"/>
  <c r="AJ2834" i="23"/>
  <c r="AJ2824" i="23"/>
  <c r="AJ2860" i="23"/>
  <c r="AJ2856" i="23"/>
  <c r="AJ2865" i="23"/>
  <c r="AJ2872" i="23"/>
  <c r="AJ2895" i="23"/>
  <c r="AJ3113" i="23"/>
  <c r="AJ3025" i="23"/>
  <c r="AJ3053" i="23"/>
  <c r="AJ3068" i="23"/>
  <c r="AJ2898" i="23"/>
  <c r="AJ3114" i="23"/>
  <c r="AJ3147" i="23"/>
  <c r="AJ3171" i="23"/>
  <c r="AJ3205" i="23"/>
  <c r="AJ3247" i="23"/>
  <c r="AJ3076" i="23"/>
  <c r="AJ2869" i="23"/>
  <c r="AJ2916" i="23"/>
  <c r="AJ2992" i="23"/>
  <c r="AJ3043" i="23"/>
  <c r="AJ2953" i="23"/>
  <c r="AJ3130" i="23"/>
  <c r="AJ3149" i="23"/>
  <c r="AJ3199" i="23"/>
  <c r="AJ3250" i="23"/>
  <c r="AJ3272" i="23"/>
  <c r="AJ3244" i="23"/>
  <c r="AJ3016" i="23"/>
  <c r="AJ2982" i="23"/>
  <c r="AJ3119" i="23"/>
  <c r="AJ3179" i="23"/>
  <c r="AJ3265" i="23"/>
  <c r="AJ3064" i="23"/>
  <c r="AJ2875" i="23"/>
  <c r="AJ2936" i="23"/>
  <c r="AJ3281" i="23"/>
  <c r="AJ3059" i="23"/>
  <c r="AJ2971" i="23"/>
  <c r="AJ2900" i="23"/>
  <c r="AJ2911" i="23"/>
  <c r="AJ3054" i="23"/>
  <c r="AJ2967" i="23"/>
  <c r="AJ3092" i="23"/>
  <c r="AJ3136" i="23"/>
  <c r="AJ3098" i="23"/>
  <c r="AJ3011" i="23"/>
  <c r="AJ3152" i="23"/>
  <c r="AJ2878" i="23"/>
  <c r="AJ3140" i="23"/>
  <c r="AJ3183" i="23"/>
  <c r="AJ3195" i="23"/>
  <c r="AJ3257" i="23"/>
  <c r="AJ3269" i="23"/>
  <c r="AJ3031" i="23"/>
  <c r="AJ2950" i="23"/>
  <c r="AJ2955" i="23"/>
  <c r="AJ2874" i="23"/>
  <c r="AJ3027" i="23"/>
  <c r="AJ3005" i="23"/>
  <c r="AJ2888" i="23"/>
  <c r="AJ3137" i="23"/>
  <c r="AJ2993" i="23"/>
  <c r="AJ2906" i="23"/>
  <c r="AJ2984" i="23"/>
  <c r="AJ3266" i="23"/>
  <c r="AJ3150" i="23"/>
  <c r="AJ2914" i="23"/>
  <c r="AJ3099" i="23"/>
  <c r="AJ3083" i="23"/>
  <c r="AJ3313" i="23"/>
  <c r="AJ3316" i="23"/>
  <c r="AJ3311" i="23"/>
  <c r="AJ3300" i="23"/>
  <c r="AJ3298" i="23"/>
  <c r="AJ3323" i="23"/>
  <c r="AJ3327" i="23"/>
  <c r="AJ3346" i="23"/>
  <c r="AJ3349" i="23"/>
  <c r="AJ3338" i="23"/>
  <c r="AJ3342" i="23"/>
  <c r="AJ3364" i="23"/>
  <c r="AJ3263" i="23"/>
  <c r="AJ2876" i="23"/>
  <c r="AJ2933" i="23"/>
  <c r="AJ3009" i="23"/>
  <c r="AJ3056" i="23"/>
  <c r="AJ3088" i="23"/>
  <c r="AJ3141" i="23"/>
  <c r="AJ3180" i="23"/>
  <c r="AJ3234" i="23"/>
  <c r="AJ3254" i="23"/>
  <c r="AJ3277" i="23"/>
  <c r="AJ3045" i="23"/>
  <c r="AJ2901" i="23"/>
  <c r="AJ2927" i="23"/>
  <c r="AJ3018" i="23"/>
  <c r="AJ3074" i="23"/>
  <c r="AJ3153" i="23"/>
  <c r="AJ3188" i="23"/>
  <c r="AJ3181" i="23"/>
  <c r="AJ3118" i="23"/>
  <c r="AJ2908" i="23"/>
  <c r="AJ2974" i="23"/>
  <c r="AJ3028" i="23"/>
  <c r="AJ3206" i="23"/>
  <c r="AJ3065" i="23"/>
  <c r="AJ3047" i="23"/>
  <c r="AJ3251" i="23"/>
  <c r="AJ3200" i="23"/>
  <c r="AJ3169" i="23"/>
  <c r="AJ2989" i="23"/>
  <c r="AJ3024" i="23"/>
  <c r="AJ3063" i="23"/>
  <c r="AJ3222" i="23"/>
  <c r="AJ3186" i="23"/>
  <c r="AJ3084" i="23"/>
  <c r="AJ3123" i="23"/>
  <c r="AJ3173" i="23"/>
  <c r="AJ3253" i="23"/>
  <c r="AJ3276" i="23"/>
  <c r="AJ3289" i="23"/>
  <c r="AJ2961" i="23"/>
  <c r="AJ3035" i="23"/>
  <c r="AJ3125" i="23"/>
  <c r="AJ3108" i="23"/>
  <c r="AJ3285" i="23"/>
  <c r="AJ2896" i="23"/>
  <c r="AJ3280" i="23"/>
  <c r="AJ2983" i="23"/>
  <c r="AJ3144" i="23"/>
  <c r="AJ2925" i="23"/>
  <c r="AJ3286" i="23"/>
  <c r="AJ3287" i="23"/>
  <c r="AJ2929" i="23"/>
  <c r="AJ2891" i="23"/>
  <c r="AJ3308" i="23"/>
  <c r="AJ3306" i="23"/>
  <c r="AJ3305" i="23"/>
  <c r="AJ3307" i="23"/>
  <c r="AJ3351" i="23"/>
  <c r="AJ3334" i="23"/>
  <c r="AJ3339" i="23"/>
  <c r="AJ3341" i="23"/>
  <c r="AJ3359" i="23"/>
  <c r="AV1864" i="23" l="1"/>
  <c r="AV3365" i="23"/>
  <c r="AS3365" i="23"/>
  <c r="AA3365" i="23"/>
  <c r="AI1864" i="23"/>
  <c r="AT1864" i="23" s="1"/>
  <c r="AJ2270" i="23"/>
  <c r="AJ81" i="23"/>
  <c r="AJ15" i="23"/>
  <c r="AJ6" i="23"/>
  <c r="AT3365" i="23" l="1"/>
  <c r="AJ1864" i="23"/>
  <c r="AI3365" i="23"/>
  <c r="AJ4" i="23"/>
  <c r="AJ3365" i="23" l="1"/>
</calcChain>
</file>

<file path=xl/sharedStrings.xml><?xml version="1.0" encoding="utf-8"?>
<sst xmlns="http://schemas.openxmlformats.org/spreadsheetml/2006/main" count="96535" uniqueCount="17444">
  <si>
    <t xml:space="preserve">Kraj </t>
  </si>
  <si>
    <t>Kategória</t>
  </si>
  <si>
    <t>Typ zriaďovateľa</t>
  </si>
  <si>
    <t>KODFIN</t>
  </si>
  <si>
    <t>IČO zriaďovateľa</t>
  </si>
  <si>
    <t>Názov zriaďovateľa</t>
  </si>
  <si>
    <t>Kraj zriaďovateľa</t>
  </si>
  <si>
    <t>EDUID</t>
  </si>
  <si>
    <t>Kód MŠ/ŠMŠ</t>
  </si>
  <si>
    <t>Kód materskej organizácie</t>
  </si>
  <si>
    <t>Názov MŠ/ŠMŠ</t>
  </si>
  <si>
    <t>Krajsídla MŠ/ŠMŠ</t>
  </si>
  <si>
    <t>Okres sídla MŠ/ŠMŠ</t>
  </si>
  <si>
    <t>PSČ</t>
  </si>
  <si>
    <t>Názov obce, v ktorej MŠ/ŠMŠ sídli</t>
  </si>
  <si>
    <t>Ulica</t>
  </si>
  <si>
    <t>ICZUJ</t>
  </si>
  <si>
    <t>právny/neprávny subjekt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</si>
  <si>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</si>
  <si>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</si>
  <si>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</si>
  <si>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</si>
  <si>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</si>
  <si>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</si>
  <si>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</si>
  <si>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</si>
  <si>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</si>
  <si>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</si>
  <si>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</si>
  <si>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</si>
  <si>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 xml:space="preserve">Malacky                       </t>
  </si>
  <si>
    <t>n</t>
  </si>
  <si>
    <t>o</t>
  </si>
  <si>
    <t>p</t>
  </si>
  <si>
    <t>r</t>
  </si>
  <si>
    <t>BA</t>
  </si>
  <si>
    <t>MŠ</t>
  </si>
  <si>
    <t>O</t>
  </si>
  <si>
    <t>O503681</t>
  </si>
  <si>
    <t>Obec Boldog</t>
  </si>
  <si>
    <t>Bratislavský</t>
  </si>
  <si>
    <t>Materská škola s výchovným jazykom maďarským</t>
  </si>
  <si>
    <t xml:space="preserve">Senec                         </t>
  </si>
  <si>
    <t>Boldog</t>
  </si>
  <si>
    <t>Boldog 76</t>
  </si>
  <si>
    <t>N</t>
  </si>
  <si>
    <t>O503797</t>
  </si>
  <si>
    <t>Obec Hrubá Borša</t>
  </si>
  <si>
    <t>Materská škola</t>
  </si>
  <si>
    <t>Hrubá Borša</t>
  </si>
  <si>
    <t>Školská ulica 73/2</t>
  </si>
  <si>
    <t>O503801</t>
  </si>
  <si>
    <t>Obec Hrubý Šúr</t>
  </si>
  <si>
    <t>Materská škola s vyučovacím jazykom maďarským - Óvoda</t>
  </si>
  <si>
    <t>Hrubý Šúr</t>
  </si>
  <si>
    <t>Hlavná 20</t>
  </si>
  <si>
    <t>Senec</t>
  </si>
  <si>
    <t>Hrubý Šúr 365</t>
  </si>
  <si>
    <t>O503851</t>
  </si>
  <si>
    <t>Obec Kostolná pri Dunaji</t>
  </si>
  <si>
    <t>Kostolná pri Dunaji</t>
  </si>
  <si>
    <t>Kostolná pri Dunaji 6</t>
  </si>
  <si>
    <t>O503894</t>
  </si>
  <si>
    <t>Obec Kráľová pri Senci</t>
  </si>
  <si>
    <t>Kráľová pri Senci</t>
  </si>
  <si>
    <t>Kráľová pri Senci 560</t>
  </si>
  <si>
    <t>O503983</t>
  </si>
  <si>
    <t>Obec Reca</t>
  </si>
  <si>
    <t>Reca</t>
  </si>
  <si>
    <t>4</t>
  </si>
  <si>
    <t>O504556</t>
  </si>
  <si>
    <t>Obec Malé Leváre</t>
  </si>
  <si>
    <t>Malé Leváre</t>
  </si>
  <si>
    <t>Malé Leváre 411</t>
  </si>
  <si>
    <t>O504629</t>
  </si>
  <si>
    <t>Obec Plavecké Podhradie</t>
  </si>
  <si>
    <t>Plavecké Podhradie</t>
  </si>
  <si>
    <t>Plavecké Podhradie 196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</si>
  <si>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</si>
  <si>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</si>
  <si>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</si>
  <si>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</si>
  <si>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</si>
  <si>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</si>
  <si>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</si>
  <si>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Školská 408</t>
  </si>
  <si>
    <t>P</t>
  </si>
  <si>
    <t>O504858</t>
  </si>
  <si>
    <t>Obec Sološnica</t>
  </si>
  <si>
    <t>Sološnica</t>
  </si>
  <si>
    <t>O504874</t>
  </si>
  <si>
    <t>Obec Studienka</t>
  </si>
  <si>
    <t>Základná škola s materskou školou - predprimárne vzdelávanie</t>
  </si>
  <si>
    <t>Studienka</t>
  </si>
  <si>
    <t>Studienka 222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</si>
  <si>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</si>
  <si>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</si>
  <si>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</si>
  <si>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</si>
  <si>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</si>
  <si>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</si>
  <si>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</si>
  <si>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</si>
  <si>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</si>
  <si>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</si>
  <si>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Elokované pracovisko ako súčasť Základnej školy s materskou školou</t>
  </si>
  <si>
    <t xml:space="preserve">Pezinok                       </t>
  </si>
  <si>
    <t>Báhoň</t>
  </si>
  <si>
    <t>Ul. 1. mája 1</t>
  </si>
  <si>
    <t>O507814</t>
  </si>
  <si>
    <t>Obec Bernolákovo</t>
  </si>
  <si>
    <t>Bernolákovo</t>
  </si>
  <si>
    <t>Kondrótová 1</t>
  </si>
  <si>
    <t>Komenského 1</t>
  </si>
  <si>
    <t>O507822</t>
  </si>
  <si>
    <t>Obec Blatné</t>
  </si>
  <si>
    <t>Blatné</t>
  </si>
  <si>
    <t>Antona Vosátka 2</t>
  </si>
  <si>
    <t>O507831</t>
  </si>
  <si>
    <t>Obec Borinka</t>
  </si>
  <si>
    <t>Borinka</t>
  </si>
  <si>
    <t>Dlhá 2</t>
  </si>
  <si>
    <t>O507849</t>
  </si>
  <si>
    <t>Obec Budmerice</t>
  </si>
  <si>
    <t>Budmerice</t>
  </si>
  <si>
    <t>Budmerice 363</t>
  </si>
  <si>
    <t>O507857</t>
  </si>
  <si>
    <t>Obec Častá</t>
  </si>
  <si>
    <t>Častá</t>
  </si>
  <si>
    <t>Na vŕšku 430</t>
  </si>
  <si>
    <t>O507865</t>
  </si>
  <si>
    <t>Obec Čataj</t>
  </si>
  <si>
    <t>Čataj</t>
  </si>
  <si>
    <t>Hlavná 113</t>
  </si>
  <si>
    <t>O507873</t>
  </si>
  <si>
    <t>Obec Doľany</t>
  </si>
  <si>
    <t>Doľany</t>
  </si>
  <si>
    <t>86</t>
  </si>
  <si>
    <t>O507881</t>
  </si>
  <si>
    <t>Obec Dubová</t>
  </si>
  <si>
    <t>Dubová</t>
  </si>
  <si>
    <t>Hlavná 22</t>
  </si>
  <si>
    <t>O507890</t>
  </si>
  <si>
    <t>Obec Gajary</t>
  </si>
  <si>
    <t>Gajary</t>
  </si>
  <si>
    <t>Hlavná 88</t>
  </si>
  <si>
    <t>O507903</t>
  </si>
  <si>
    <t>Obec Hamuliakovo</t>
  </si>
  <si>
    <t>Hamuliakovo</t>
  </si>
  <si>
    <t>Dunajská 248/12B</t>
  </si>
  <si>
    <t>O507911</t>
  </si>
  <si>
    <t>Obec Chorvátsky Grob</t>
  </si>
  <si>
    <t>Chorvátsky Grob</t>
  </si>
  <si>
    <t>Rubínová 1</t>
  </si>
  <si>
    <t>Školská 4</t>
  </si>
  <si>
    <t>Javorová alej 1</t>
  </si>
  <si>
    <t>O507938</t>
  </si>
  <si>
    <t>Obec Ivanka pri Dunaji</t>
  </si>
  <si>
    <t>Ivanka pri Dunaji</t>
  </si>
  <si>
    <t>Hviezdoslavova 1</t>
  </si>
  <si>
    <t>Slnečná 17</t>
  </si>
  <si>
    <t>SNP 1</t>
  </si>
  <si>
    <t>O507946</t>
  </si>
  <si>
    <t>Obec Jablonec</t>
  </si>
  <si>
    <t>Jablonec</t>
  </si>
  <si>
    <t>Jablonec 57</t>
  </si>
  <si>
    <t>O507954</t>
  </si>
  <si>
    <t>Obec Jablonové</t>
  </si>
  <si>
    <t>Jablonové</t>
  </si>
  <si>
    <t>Jablonové 348</t>
  </si>
  <si>
    <t>O507962</t>
  </si>
  <si>
    <t>Obec Jakubov</t>
  </si>
  <si>
    <t>Jakubov</t>
  </si>
  <si>
    <t>Hlavná 406</t>
  </si>
  <si>
    <t>O507989</t>
  </si>
  <si>
    <t>Mesto Svätý Jur</t>
  </si>
  <si>
    <t>Svätý Jur</t>
  </si>
  <si>
    <t>Bratislavská 50</t>
  </si>
  <si>
    <t>Veltlínska 2</t>
  </si>
  <si>
    <t>Pezinská 1</t>
  </si>
  <si>
    <t>O507997</t>
  </si>
  <si>
    <t>Obec Kalinkovo</t>
  </si>
  <si>
    <t>Kalinkovo</t>
  </si>
  <si>
    <t>Kalinkovo 194</t>
  </si>
  <si>
    <t>O508012</t>
  </si>
  <si>
    <t>Obec Kostolište</t>
  </si>
  <si>
    <t>Kostolište</t>
  </si>
  <si>
    <t>Kostolište 66</t>
  </si>
  <si>
    <t>O508021</t>
  </si>
  <si>
    <t>Obec Kuchyňa</t>
  </si>
  <si>
    <t>Kuchyňa</t>
  </si>
  <si>
    <t>Kuchyňa 559</t>
  </si>
  <si>
    <t>O508039</t>
  </si>
  <si>
    <t>Obec Láb</t>
  </si>
  <si>
    <t>Láb</t>
  </si>
  <si>
    <t>Ignáca Juračku 223/10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</si>
  <si>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</si>
  <si>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</si>
  <si>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</si>
  <si>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</si>
  <si>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</si>
  <si>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</si>
  <si>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</si>
  <si>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</si>
  <si>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</si>
  <si>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</si>
  <si>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</si>
  <si>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</si>
  <si>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</si>
  <si>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</si>
  <si>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</si>
  <si>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</si>
  <si>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</si>
  <si>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</si>
  <si>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</si>
  <si>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</si>
  <si>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</si>
  <si>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</si>
  <si>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</si>
  <si>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</si>
  <si>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Censtrálna ulica 87/9</t>
  </si>
  <si>
    <t>O508101</t>
  </si>
  <si>
    <t>Mesto Modra</t>
  </si>
  <si>
    <t>Modra</t>
  </si>
  <si>
    <t>Kalinčiakova 11</t>
  </si>
  <si>
    <t>Ul. SNP 14</t>
  </si>
  <si>
    <t>Sládkovičova 13</t>
  </si>
  <si>
    <t>O508110</t>
  </si>
  <si>
    <t>Obec Most pri Bratislave</t>
  </si>
  <si>
    <t>Most pri Bratislave</t>
  </si>
  <si>
    <t>Ul. 29. augusta 384/2A</t>
  </si>
  <si>
    <t>O508136</t>
  </si>
  <si>
    <t>Obec Nová Dedinka</t>
  </si>
  <si>
    <t>Nová Dedinka</t>
  </si>
  <si>
    <t>Hlavná 49</t>
  </si>
  <si>
    <t>O508161</t>
  </si>
  <si>
    <t>Obec Pernek</t>
  </si>
  <si>
    <t>Pernek</t>
  </si>
  <si>
    <t>Pernek 285</t>
  </si>
  <si>
    <t>O508179</t>
  </si>
  <si>
    <t>Mesto Pezinok</t>
  </si>
  <si>
    <t>Pezinok</t>
  </si>
  <si>
    <t>Vajanského 16</t>
  </si>
  <si>
    <t>Orešie 32</t>
  </si>
  <si>
    <t>Gen. Pekníka 2</t>
  </si>
  <si>
    <t>Bystrická 1</t>
  </si>
  <si>
    <t>Svätoplukova 51</t>
  </si>
  <si>
    <t>Za hradbami 1</t>
  </si>
  <si>
    <t>Záhradná 34</t>
  </si>
  <si>
    <t>O508187</t>
  </si>
  <si>
    <t>Obec Píla</t>
  </si>
  <si>
    <t>Píla</t>
  </si>
  <si>
    <t>Píla 67</t>
  </si>
  <si>
    <t>O508195</t>
  </si>
  <si>
    <t>Obec Plavecký Štvrtok</t>
  </si>
  <si>
    <t>Plavecký Štvrtok</t>
  </si>
  <si>
    <t>Plavecký Štvrtok 89</t>
  </si>
  <si>
    <t>O508209</t>
  </si>
  <si>
    <t>Obec Rovinka</t>
  </si>
  <si>
    <t>Rovinka</t>
  </si>
  <si>
    <t>Rovinka 206</t>
  </si>
  <si>
    <t>O508217</t>
  </si>
  <si>
    <t>Mesto Senec</t>
  </si>
  <si>
    <t>Kollárova 23</t>
  </si>
  <si>
    <t>Kysucká 9</t>
  </si>
  <si>
    <t>Materská škola Alberta Molnára Szencziho - Szenczi Molnár Albert Óvoda</t>
  </si>
  <si>
    <t>Fándlyho 20</t>
  </si>
  <si>
    <t>Slnečné jazerá 2764</t>
  </si>
  <si>
    <t>Fándlyho 2</t>
  </si>
  <si>
    <t>Košická 40</t>
  </si>
  <si>
    <t>O508225</t>
  </si>
  <si>
    <t>Obec Slovenský Grob</t>
  </si>
  <si>
    <t>Slovenský Grob</t>
  </si>
  <si>
    <t>Školská 13</t>
  </si>
  <si>
    <t>O508233</t>
  </si>
  <si>
    <t>Mesto Stupava</t>
  </si>
  <si>
    <t>Stupava</t>
  </si>
  <si>
    <t>Marcheggská 58</t>
  </si>
  <si>
    <t>J. Kráľa 1592/1</t>
  </si>
  <si>
    <t>Hviezdoslavova 674</t>
  </si>
  <si>
    <t>Ružová 7</t>
  </si>
  <si>
    <t>O508241</t>
  </si>
  <si>
    <t>Obec Suchohrad</t>
  </si>
  <si>
    <t>Suchohrad</t>
  </si>
  <si>
    <t>Suchohrad 130</t>
  </si>
  <si>
    <t>O508250</t>
  </si>
  <si>
    <t>Obec Šenkvice</t>
  </si>
  <si>
    <t>Šenkvice</t>
  </si>
  <si>
    <t>Horná 11</t>
  </si>
  <si>
    <t>O508268</t>
  </si>
  <si>
    <t>Obec Štefanová</t>
  </si>
  <si>
    <t>Štefanová</t>
  </si>
  <si>
    <t>Štefanová 100</t>
  </si>
  <si>
    <t>O508276</t>
  </si>
  <si>
    <t>Obec Tomášov</t>
  </si>
  <si>
    <t>Tomášov</t>
  </si>
  <si>
    <t>Mierová 1</t>
  </si>
  <si>
    <t>O508284</t>
  </si>
  <si>
    <t>Obec Tureň</t>
  </si>
  <si>
    <t>Tureň</t>
  </si>
  <si>
    <t>Tureň 300</t>
  </si>
  <si>
    <t>O508292</t>
  </si>
  <si>
    <t>Obec Veľký Biel</t>
  </si>
  <si>
    <t>Veľký Biel</t>
  </si>
  <si>
    <t>Senecká 1</t>
  </si>
  <si>
    <t>O508306</t>
  </si>
  <si>
    <t>Obec Viničné</t>
  </si>
  <si>
    <t>Viničné</t>
  </si>
  <si>
    <t>Hlavná 291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</si>
  <si>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</si>
  <si>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</si>
  <si>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</si>
  <si>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</si>
  <si>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</si>
  <si>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</si>
  <si>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</si>
  <si>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Vištuk 44</t>
  </si>
  <si>
    <t>O508331</t>
  </si>
  <si>
    <t>Obec Vlky</t>
  </si>
  <si>
    <t>Vlky</t>
  </si>
  <si>
    <t>Vlky 1</t>
  </si>
  <si>
    <t>O508349</t>
  </si>
  <si>
    <t>Obec Vysoká pri Morave</t>
  </si>
  <si>
    <t>Vysoká pri Morave</t>
  </si>
  <si>
    <t>Nám. Oslobodenia 2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</si>
  <si>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</si>
  <si>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</si>
  <si>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</si>
  <si>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</si>
  <si>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</si>
  <si>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</si>
  <si>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</si>
  <si>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</si>
  <si>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</si>
  <si>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</si>
  <si>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 xml:space="preserve">Bratislava I                  </t>
  </si>
  <si>
    <t>Bratislava-Staré Mesto</t>
  </si>
  <si>
    <t>Grösslingová 48</t>
  </si>
  <si>
    <t>Šulekova 35</t>
  </si>
  <si>
    <t>Timravina 6</t>
  </si>
  <si>
    <t>Kuzmányho 9</t>
  </si>
  <si>
    <t>Špitálska 49</t>
  </si>
  <si>
    <t>Vazovova 16</t>
  </si>
  <si>
    <t>Búdková 21</t>
  </si>
  <si>
    <t>Javorinská 9</t>
  </si>
  <si>
    <t>Heydukova 25</t>
  </si>
  <si>
    <t>Malá 6</t>
  </si>
  <si>
    <t>Ferienčíkova 12</t>
  </si>
  <si>
    <t>Karadžičova 51</t>
  </si>
  <si>
    <t>Beskydská 7</t>
  </si>
  <si>
    <t>Ulica 29. augusta 6</t>
  </si>
  <si>
    <t>Elokované pracovisko ako súčasť Základnej školy s materskou školou Milana Hodžu</t>
  </si>
  <si>
    <t>Podjavorinskej 1</t>
  </si>
  <si>
    <t>Tabaková 10</t>
  </si>
  <si>
    <t>Gorazdova 6</t>
  </si>
  <si>
    <t>Myjavská 22</t>
  </si>
  <si>
    <t>Elokované pracovisko ako súčasť Základnej školy s materskou školou - predprimárne vzdelávanie</t>
  </si>
  <si>
    <t>Bratislava I</t>
  </si>
  <si>
    <t>Brnianska 47</t>
  </si>
  <si>
    <t>O529311</t>
  </si>
  <si>
    <t>Mestská časť Bratislava - Podunajské Biskupice</t>
  </si>
  <si>
    <t xml:space="preserve">Bratislava II                 </t>
  </si>
  <si>
    <t>Bratislava-Podunajské Bis</t>
  </si>
  <si>
    <t>Estónska 3</t>
  </si>
  <si>
    <t>Linzbothova 18</t>
  </si>
  <si>
    <t>Elokované pracovisko ako súčasť Základnej školy s materskou školou s vyučovacím jazykom maďarským</t>
  </si>
  <si>
    <t>Staromlynská 51</t>
  </si>
  <si>
    <t>Bratislava II</t>
  </si>
  <si>
    <t>Bratislava-Podunajské Biskupice</t>
  </si>
  <si>
    <t>Komárovská 58</t>
  </si>
  <si>
    <t>O529320</t>
  </si>
  <si>
    <t>Mestská časť Bratislava - Ružinov</t>
  </si>
  <si>
    <t>Bratislava-Ružinov</t>
  </si>
  <si>
    <t>Miletičova 37</t>
  </si>
  <si>
    <t>Stálicová 2</t>
  </si>
  <si>
    <t>Exnárova 6</t>
  </si>
  <si>
    <t>Šťastná 26</t>
  </si>
  <si>
    <t>Prešovská 28</t>
  </si>
  <si>
    <t>Pivonková 9</t>
  </si>
  <si>
    <t>Bancíkovej 2</t>
  </si>
  <si>
    <t>Piesočná 2</t>
  </si>
  <si>
    <t>Velehradská 24</t>
  </si>
  <si>
    <t>Západná 2</t>
  </si>
  <si>
    <t>Medzilaborecká 4</t>
  </si>
  <si>
    <t>Materská škola ako súčasť ZŠ s MŠ</t>
  </si>
  <si>
    <t>82103</t>
  </si>
  <si>
    <t>Borodáčova 2</t>
  </si>
  <si>
    <t>O529338</t>
  </si>
  <si>
    <t>Mestská časť Bratislava - Vrakuňa</t>
  </si>
  <si>
    <t>Bratislava-Vrakuňa</t>
  </si>
  <si>
    <t>Kríková 20</t>
  </si>
  <si>
    <t>Kaméliová 10</t>
  </si>
  <si>
    <t>82107</t>
  </si>
  <si>
    <t>Bodvianska 4</t>
  </si>
  <si>
    <t>O529346</t>
  </si>
  <si>
    <t>Mestská časť Bratislava - Nové Mesto</t>
  </si>
  <si>
    <t xml:space="preserve">Bratislava III                </t>
  </si>
  <si>
    <t>Bratislava-Nové Mesto</t>
  </si>
  <si>
    <t>Rešetkova 6</t>
  </si>
  <si>
    <t>Pionierska 12/A</t>
  </si>
  <si>
    <t>Jeséniova 61</t>
  </si>
  <si>
    <t>Cádrova 15</t>
  </si>
  <si>
    <t>Šancová 65</t>
  </si>
  <si>
    <t>Šuňavcova 13</t>
  </si>
  <si>
    <t>Odborárska 2</t>
  </si>
  <si>
    <t>Osadná 5</t>
  </si>
  <si>
    <t>Kalinčiakova 12</t>
  </si>
  <si>
    <t>Letná 7</t>
  </si>
  <si>
    <t>Legerského 18</t>
  </si>
  <si>
    <t>Na Revíne 14</t>
  </si>
  <si>
    <t>Teplická 5</t>
  </si>
  <si>
    <t>O529354</t>
  </si>
  <si>
    <t>Mestská časť Bratislava - Rača</t>
  </si>
  <si>
    <t>Bratislava-Rača</t>
  </si>
  <si>
    <t>Novohorská 7487/1</t>
  </si>
  <si>
    <t>Tbiliská 2</t>
  </si>
  <si>
    <t>Barónka 17</t>
  </si>
  <si>
    <t>Plickova 16</t>
  </si>
  <si>
    <t>Hubeného 25</t>
  </si>
  <si>
    <t>Cyprichova 74</t>
  </si>
  <si>
    <t>Pri Šajbách 14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</si>
  <si>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</si>
  <si>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</si>
  <si>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</si>
  <si>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</si>
  <si>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</si>
  <si>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</si>
  <si>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</si>
  <si>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 xml:space="preserve">Bratislava IV                 </t>
  </si>
  <si>
    <t>Bratislava-Devínska Nová</t>
  </si>
  <si>
    <t>Pavla Horova 3</t>
  </si>
  <si>
    <t>Milana Marečka 20</t>
  </si>
  <si>
    <t>O529389</t>
  </si>
  <si>
    <t>Mestská časť Bratislava - Dúbravka</t>
  </si>
  <si>
    <t>Bratislava-Dúbravka</t>
  </si>
  <si>
    <t>Ožvoldíkova 15</t>
  </si>
  <si>
    <t>Nejedlého 8</t>
  </si>
  <si>
    <t>Pri kríži 2</t>
  </si>
  <si>
    <t>Cabanova 44</t>
  </si>
  <si>
    <t>Damborského 3</t>
  </si>
  <si>
    <t>Ušiakova 1</t>
  </si>
  <si>
    <t>Švantnerova 1</t>
  </si>
  <si>
    <t>Bazovského 4</t>
  </si>
  <si>
    <t>Galbavého 5</t>
  </si>
  <si>
    <t>Sekurisova 10</t>
  </si>
  <si>
    <t>Fedákova 1</t>
  </si>
  <si>
    <t>Bratislava IV</t>
  </si>
  <si>
    <t>Bullova 2</t>
  </si>
  <si>
    <t>O529397</t>
  </si>
  <si>
    <t>Mestská časť Bratislava - Karlova Ves</t>
  </si>
  <si>
    <t>Bratislava-Karlova Ves</t>
  </si>
  <si>
    <t>Pod Rovnicami 1</t>
  </si>
  <si>
    <t>Ľudovíta Fullu 12</t>
  </si>
  <si>
    <t>Adámiho 11</t>
  </si>
  <si>
    <t>Ladislava Sáru 3</t>
  </si>
  <si>
    <t>Borská 4</t>
  </si>
  <si>
    <t>Majerníkova 11</t>
  </si>
  <si>
    <t>Majerníkova 60</t>
  </si>
  <si>
    <t>Kolískova 14</t>
  </si>
  <si>
    <t>Suchohradská 3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</si>
  <si>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</si>
  <si>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</si>
  <si>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</si>
  <si>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</si>
  <si>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</si>
  <si>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</si>
  <si>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</si>
  <si>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Heyrovského 4</t>
  </si>
  <si>
    <t>O529427</t>
  </si>
  <si>
    <t>Mestská časť Bratislava - Záhorska Bystrica</t>
  </si>
  <si>
    <t>Bratislava-Záhorská Bystrica</t>
  </si>
  <si>
    <t>Hargašova 7</t>
  </si>
  <si>
    <t>O529435</t>
  </si>
  <si>
    <t>Mestská časť Bratislava - Čunovo</t>
  </si>
  <si>
    <t xml:space="preserve">Bratislava V                  </t>
  </si>
  <si>
    <t>Bratislava-Čunovo</t>
  </si>
  <si>
    <t>Hraničiarska 101</t>
  </si>
  <si>
    <t>O529443</t>
  </si>
  <si>
    <t>Mestská časť Bratislava - Jarovce</t>
  </si>
  <si>
    <t>Bratislava-Jarovce</t>
  </si>
  <si>
    <t>Trnková 4</t>
  </si>
  <si>
    <t>O529460</t>
  </si>
  <si>
    <t>Mestská časť Bratislava - Petržalka</t>
  </si>
  <si>
    <t>Bratislava-Petržalka</t>
  </si>
  <si>
    <t>Lachova 31</t>
  </si>
  <si>
    <t>Tupolevova 20</t>
  </si>
  <si>
    <t>Röntgenova 16</t>
  </si>
  <si>
    <t>Turnianska 6</t>
  </si>
  <si>
    <t>Rovniankova 8</t>
  </si>
  <si>
    <t>Šustekova 33</t>
  </si>
  <si>
    <t>Holíčska 50</t>
  </si>
  <si>
    <t>Ševčenkova 35</t>
  </si>
  <si>
    <t>Lietavská 1</t>
  </si>
  <si>
    <t>Pifflova 10</t>
  </si>
  <si>
    <t>Bohrova 1</t>
  </si>
  <si>
    <t>Iľjušinova 1</t>
  </si>
  <si>
    <t>Strečnianska 2</t>
  </si>
  <si>
    <t>Bulíkova 25</t>
  </si>
  <si>
    <t>Holíčska 30</t>
  </si>
  <si>
    <t>Gessayova 31</t>
  </si>
  <si>
    <t>Haanova 9</t>
  </si>
  <si>
    <t>Gessayova 2</t>
  </si>
  <si>
    <t>Bradáčova 4</t>
  </si>
  <si>
    <t>Bzovícka 6</t>
  </si>
  <si>
    <t>Macharova 1</t>
  </si>
  <si>
    <t>Jankolova 8</t>
  </si>
  <si>
    <t>Bratislava V</t>
  </si>
  <si>
    <t>Vyšehradská 17</t>
  </si>
  <si>
    <t>Nobelovo námestie 6</t>
  </si>
  <si>
    <t>C</t>
  </si>
  <si>
    <t>C58</t>
  </si>
  <si>
    <t>Rímskokatolícka cirkev, Bratislavská arcidiecéza</t>
  </si>
  <si>
    <t>Materská škola sv. Márie Magdalény</t>
  </si>
  <si>
    <t>Bratislava</t>
  </si>
  <si>
    <t>Bratislava-Rusovce</t>
  </si>
  <si>
    <t>Gerulatská 4B</t>
  </si>
  <si>
    <t>O529494</t>
  </si>
  <si>
    <t>Mestská časť Bratislava - Rusovce</t>
  </si>
  <si>
    <t>Kovácsova 465</t>
  </si>
  <si>
    <t>O545333</t>
  </si>
  <si>
    <t>Obec Dunajská Lužná</t>
  </si>
  <si>
    <t>Dunajská Lužná</t>
  </si>
  <si>
    <t>Brezová 738/27</t>
  </si>
  <si>
    <t>O555487</t>
  </si>
  <si>
    <t>Obec Igram</t>
  </si>
  <si>
    <t>Igram</t>
  </si>
  <si>
    <t>Igram 27</t>
  </si>
  <si>
    <t>O555495</t>
  </si>
  <si>
    <t>Obec Kaplna</t>
  </si>
  <si>
    <t>Kaplna</t>
  </si>
  <si>
    <t>Kaplna 174</t>
  </si>
  <si>
    <t>O555509</t>
  </si>
  <si>
    <t>Obec Zálesie</t>
  </si>
  <si>
    <t>Zálesie</t>
  </si>
  <si>
    <t>Malinovská 1</t>
  </si>
  <si>
    <t>C10</t>
  </si>
  <si>
    <t>Kongregácia sestier dominikánok bl. Imeldy</t>
  </si>
  <si>
    <t>Cirkevná materská škola Madony Žitného ostrova</t>
  </si>
  <si>
    <t>Jánošíkovská 465/5</t>
  </si>
  <si>
    <t>Cirkevná materská škola blahoslavenej Imeldy</t>
  </si>
  <si>
    <t>KE</t>
  </si>
  <si>
    <t xml:space="preserve">Košice I                      </t>
  </si>
  <si>
    <t>Košice-Staré Mesto</t>
  </si>
  <si>
    <t>Moyzesova 8</t>
  </si>
  <si>
    <t>C13</t>
  </si>
  <si>
    <t>Rímska únia Rádu sv. Uršule, Slovenská provincia, Provincialát Uršulínok</t>
  </si>
  <si>
    <t>Základná škola s Materskou školou Angely Merici - predprimárne vzdelávanie</t>
  </si>
  <si>
    <t>TV</t>
  </si>
  <si>
    <t xml:space="preserve">Trnava                        </t>
  </si>
  <si>
    <t>Trnava</t>
  </si>
  <si>
    <t>Halenárska 45</t>
  </si>
  <si>
    <t>Základná škola s materskou školou sv. Uršule ako organizačná zložka Spojenej školy sv. Uršule - predprimárne vzdelávanie</t>
  </si>
  <si>
    <t>Nedbalova 4</t>
  </si>
  <si>
    <t>C20</t>
  </si>
  <si>
    <t>Saleziáni don Bosca - Slovenská provincia</t>
  </si>
  <si>
    <t>PO</t>
  </si>
  <si>
    <t xml:space="preserve">Bardejov                      </t>
  </si>
  <si>
    <t>Bardejov</t>
  </si>
  <si>
    <t>Poštárka 120A</t>
  </si>
  <si>
    <t>Materská škola Mamy Margity</t>
  </si>
  <si>
    <t>Pavlovičova 3</t>
  </si>
  <si>
    <t>C25</t>
  </si>
  <si>
    <t>Cirkevný zbor Evanjelickej cirkvi augsburského vyznania na Slovensku Svätý Jur</t>
  </si>
  <si>
    <t>Cirkevná materská škola Betlehem</t>
  </si>
  <si>
    <t>Dr. Kautza 4</t>
  </si>
  <si>
    <t>BB</t>
  </si>
  <si>
    <t>C91</t>
  </si>
  <si>
    <t>Reformovaná kresťanská cirkev na Slovensku Cirkevný zbor Pavlovce</t>
  </si>
  <si>
    <t>Banskobystrický</t>
  </si>
  <si>
    <t>Materská škola Reformovanej kresťanskej cirkvi s vyučovacím jazykom maďarským - Református Óvoda</t>
  </si>
  <si>
    <t>Rimavská Sobota</t>
  </si>
  <si>
    <t>98001</t>
  </si>
  <si>
    <t>Pavlovce</t>
  </si>
  <si>
    <t>Pavlovce 127</t>
  </si>
  <si>
    <t>Evanjelická materská škola Dr. Filipa Melanchtona</t>
  </si>
  <si>
    <t>C27</t>
  </si>
  <si>
    <t>Cirkevný zbor Evanjelickej cirkvi augsburského vyznania na Slovensku Bratislava - Petržalka</t>
  </si>
  <si>
    <t>Materská škola sv. Vincenta de Paul</t>
  </si>
  <si>
    <t>Chlumeckého 12</t>
  </si>
  <si>
    <t>Základná škola s materskou školou sv. Jána Pavla II. - predprimárne vzdelávanie</t>
  </si>
  <si>
    <t>Osloboditeľská 27</t>
  </si>
  <si>
    <t>Materská škola sv. Filipa Neriho</t>
  </si>
  <si>
    <t>Zlatohorská 18</t>
  </si>
  <si>
    <t>Cirkevná materská škola Gianny Berettovej Mollovej</t>
  </si>
  <si>
    <t>Bilíkova 1</t>
  </si>
  <si>
    <t>Materská škola bl. Zdenky Schelingovej</t>
  </si>
  <si>
    <t>Bratislava-Záhorská Bystr</t>
  </si>
  <si>
    <t>Sv. Pia X. 1/A</t>
  </si>
  <si>
    <t>Cirkevná materská škola Márie Mazarellovej</t>
  </si>
  <si>
    <t>Lachova 33</t>
  </si>
  <si>
    <t>Cirkevná materská škola sv. Jozefa</t>
  </si>
  <si>
    <t>Za Hradbami 1</t>
  </si>
  <si>
    <t>S</t>
  </si>
  <si>
    <t>S055</t>
  </si>
  <si>
    <t>British International School Bratislava, s.r.o.</t>
  </si>
  <si>
    <t>Súkr. ZŠ s MŠ British International School Bratislava ako org. zložka Súkr. spoj. školy - predprimárne vzdelávanie</t>
  </si>
  <si>
    <t>J. Valašťana Dolinského 1</t>
  </si>
  <si>
    <t>S057</t>
  </si>
  <si>
    <t>Cambridge international communications, s. r. o.</t>
  </si>
  <si>
    <t>Súkromná materská škola Cambridge International School, ako organizačná zložka Súkromnej spojenej školy Cambridge Inerna</t>
  </si>
  <si>
    <t>Úprkova 3</t>
  </si>
  <si>
    <t>S099</t>
  </si>
  <si>
    <t>Sonfol s.r.o.</t>
  </si>
  <si>
    <t>Súkromná materská škola</t>
  </si>
  <si>
    <t>Bazovského 2</t>
  </si>
  <si>
    <t>S193</t>
  </si>
  <si>
    <t>Mgr. Jana Kamenská - 1. súkromné opatrovateľské centrum BABYLAND</t>
  </si>
  <si>
    <t>Nobelovo nám. 9</t>
  </si>
  <si>
    <t>S217</t>
  </si>
  <si>
    <t>GALILEO SCHOOL, s.r.o.</t>
  </si>
  <si>
    <t>Súkromná materská škola GALILEO SCHOOL</t>
  </si>
  <si>
    <t>Dudvážska 6</t>
  </si>
  <si>
    <t>S352</t>
  </si>
  <si>
    <t>Natália Psotová</t>
  </si>
  <si>
    <t>Drotárska cesta 48</t>
  </si>
  <si>
    <t>S355</t>
  </si>
  <si>
    <t>SCHOOL, s.r.o.</t>
  </si>
  <si>
    <t>Česká 10</t>
  </si>
  <si>
    <t>S380</t>
  </si>
  <si>
    <t>Mgr. Miroslava Robinson</t>
  </si>
  <si>
    <t>S462</t>
  </si>
  <si>
    <t>Felix MŠ, s.r.o.</t>
  </si>
  <si>
    <t>Súkromná materská škola Felix</t>
  </si>
  <si>
    <t>Mikovíniho 3</t>
  </si>
  <si>
    <t>S493</t>
  </si>
  <si>
    <t>Občianske združenie priateľov Bulharskej školy Christa Boteva</t>
  </si>
  <si>
    <t>Súkromná materská škola Christa Boteva s výchovným jazykom bulharským</t>
  </si>
  <si>
    <t>Záporožská 8</t>
  </si>
  <si>
    <t>S515</t>
  </si>
  <si>
    <t>Venus Jahanpour</t>
  </si>
  <si>
    <t>Vavilovova 18</t>
  </si>
  <si>
    <t>S518</t>
  </si>
  <si>
    <t>FUNIVERSITY, s.r.o.</t>
  </si>
  <si>
    <t>Súkromná materská škola Funiversity</t>
  </si>
  <si>
    <t>Gajova 21</t>
  </si>
  <si>
    <t>S526</t>
  </si>
  <si>
    <t>Čarovný domček, občianske združenie</t>
  </si>
  <si>
    <t>Súkromná materská škola Čarovný domček</t>
  </si>
  <si>
    <t>Maloboršanská ulica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</si>
  <si>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</si>
  <si>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</si>
  <si>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</si>
  <si>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</si>
  <si>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</si>
  <si>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</si>
  <si>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</si>
  <si>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</si>
  <si>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</si>
  <si>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S634</t>
  </si>
  <si>
    <t>Združenie rodičov Spoločnej nemecko-slovenskej školy v Bratislave</t>
  </si>
  <si>
    <t>Súkromná materská škola nemecko-slovenská</t>
  </si>
  <si>
    <t>Palisády 51</t>
  </si>
  <si>
    <t>S668</t>
  </si>
  <si>
    <t>Kreatívne centrum, s.r.o.</t>
  </si>
  <si>
    <t xml:space="preserve">Banská Bystrica               </t>
  </si>
  <si>
    <t>Banská Bystrica</t>
  </si>
  <si>
    <t>Lazovná 6</t>
  </si>
  <si>
    <t>Kaštieľ 1</t>
  </si>
  <si>
    <t xml:space="preserve">Košice IV                     </t>
  </si>
  <si>
    <t>Košice-Nad jazerom</t>
  </si>
  <si>
    <t>Napájadlá 2768/18</t>
  </si>
  <si>
    <t>S671</t>
  </si>
  <si>
    <t>MAKRO spol. s r.o.</t>
  </si>
  <si>
    <t>Dúbravská cesta 14</t>
  </si>
  <si>
    <t>Suché miesto 2/A</t>
  </si>
  <si>
    <t>S707</t>
  </si>
  <si>
    <t>DETSKÉ CENTRUM, s.r.o.</t>
  </si>
  <si>
    <t>Súkromná materská škola Detské centrum</t>
  </si>
  <si>
    <t>Blumentálska 16</t>
  </si>
  <si>
    <t>Mlynské nivy 44/C</t>
  </si>
  <si>
    <t>S731</t>
  </si>
  <si>
    <t>DAYCARE INTERNATIONAL, s. r. o.</t>
  </si>
  <si>
    <t>Súkromná Základná škola s materskou školou - predprimárne zvdelávanie</t>
  </si>
  <si>
    <t>Vlčie hrdlo 50</t>
  </si>
  <si>
    <t>S734</t>
  </si>
  <si>
    <t>ASROW o.z.</t>
  </si>
  <si>
    <t>Gercenova 10</t>
  </si>
  <si>
    <t>S755</t>
  </si>
  <si>
    <t>Združenie pre francúzsku školu v Bratislave</t>
  </si>
  <si>
    <t xml:space="preserve">Súkromná spojená škola francúzsko-slovenská </t>
  </si>
  <si>
    <t>M. C. Sklodowskej 1</t>
  </si>
  <si>
    <t>S759</t>
  </si>
  <si>
    <t>ABCclub, s. r. o.</t>
  </si>
  <si>
    <t>Súkromná materská škola ABCclub</t>
  </si>
  <si>
    <t>SNP 1/124</t>
  </si>
  <si>
    <t>S761</t>
  </si>
  <si>
    <t>Kids Paradise s. r . o.</t>
  </si>
  <si>
    <t>Súkromná materská škola Kids Paradise</t>
  </si>
  <si>
    <t>Vyšehradská 12</t>
  </si>
  <si>
    <t>S767</t>
  </si>
  <si>
    <t>IMPULS IDEA FAMILY, s. r. o.</t>
  </si>
  <si>
    <t>Súkromná materská škola Impuls Idea Family</t>
  </si>
  <si>
    <t>Čerešňová 32</t>
  </si>
  <si>
    <t>S771</t>
  </si>
  <si>
    <t>AMOS EDU s.r.o.</t>
  </si>
  <si>
    <t>Súkromná základná škola  s materskou školou Marie Montessori - predprimárne vzdelávanie</t>
  </si>
  <si>
    <t>Borinská 23</t>
  </si>
  <si>
    <t>S795</t>
  </si>
  <si>
    <t>Škôlka Hrášok s. r. o.</t>
  </si>
  <si>
    <t>Súkromná materská škola Hrášok</t>
  </si>
  <si>
    <t>Rovinka 1330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</si>
  <si>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</si>
  <si>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</si>
  <si>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</si>
  <si>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</si>
  <si>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</si>
  <si>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</si>
  <si>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</si>
  <si>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</si>
  <si>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</si>
  <si>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</si>
  <si>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S875</t>
  </si>
  <si>
    <t>Škôlka Benjamín, občianske združenie</t>
  </si>
  <si>
    <t>Súkromná materská škola Benjamín</t>
  </si>
  <si>
    <t>Tulipánová 7</t>
  </si>
  <si>
    <t>S886</t>
  </si>
  <si>
    <t>SMEJO s. r. o.</t>
  </si>
  <si>
    <t>Súkromná materská škola Smejo</t>
  </si>
  <si>
    <t>Ražná 336/5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</si>
  <si>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</si>
  <si>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</si>
  <si>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</si>
  <si>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</si>
  <si>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</si>
  <si>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</si>
  <si>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</si>
  <si>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</si>
  <si>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</si>
  <si>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</si>
  <si>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</si>
  <si>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</si>
  <si>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</si>
  <si>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</si>
  <si>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S938</t>
  </si>
  <si>
    <t>Fantastická škôlka s.r.o.</t>
  </si>
  <si>
    <t>Kostlivého 19</t>
  </si>
  <si>
    <t>S943</t>
  </si>
  <si>
    <t>MŠ Žehrianska o.z.</t>
  </si>
  <si>
    <t>Žehrianska 3236/6</t>
  </si>
  <si>
    <t>S954</t>
  </si>
  <si>
    <t>MAGYAR s.r.o.</t>
  </si>
  <si>
    <t>Horný dvor 5553/2A</t>
  </si>
  <si>
    <t>S955</t>
  </si>
  <si>
    <t>Armáda spásy na Slovensku</t>
  </si>
  <si>
    <t>Plavecký Štvrtok 641</t>
  </si>
  <si>
    <t>S971</t>
  </si>
  <si>
    <t>Mariana Havasovoá</t>
  </si>
  <si>
    <t>Súkromná matarská škola</t>
  </si>
  <si>
    <t>Svätý Martin - mestská časť 1935</t>
  </si>
  <si>
    <t>S977</t>
  </si>
  <si>
    <t>Citybabycare, o.z.</t>
  </si>
  <si>
    <t>Súkromná materská škola Citybabycare</t>
  </si>
  <si>
    <t>Mlynské nivy 12</t>
  </si>
  <si>
    <t>Bratislava-Staré mesto</t>
  </si>
  <si>
    <t>Pribinova 19</t>
  </si>
  <si>
    <t>S978</t>
  </si>
  <si>
    <t>Fantastické detské centrum, s.r.o.</t>
  </si>
  <si>
    <t>Priehradná 20B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</si>
  <si>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</si>
  <si>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</si>
  <si>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</si>
  <si>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</si>
  <si>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</si>
  <si>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</si>
  <si>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Bernolákova 2716/1</t>
  </si>
  <si>
    <t>S989</t>
  </si>
  <si>
    <t>Montessori Malacky OZ</t>
  </si>
  <si>
    <t>Sukromná materská škola</t>
  </si>
  <si>
    <t>S990</t>
  </si>
  <si>
    <t>Škôlka Saehorse, s. r. o.</t>
  </si>
  <si>
    <t>súkromná materská škola Seahorse</t>
  </si>
  <si>
    <t>821 06</t>
  </si>
  <si>
    <t>Padlých hrdinov 8</t>
  </si>
  <si>
    <t>S996</t>
  </si>
  <si>
    <t>Veľká - Malá -Škola</t>
  </si>
  <si>
    <t>Panenská 4</t>
  </si>
  <si>
    <t>S999</t>
  </si>
  <si>
    <t>Inškôlka s.r.o.</t>
  </si>
  <si>
    <t>Súkromná materská škola Inškôlka</t>
  </si>
  <si>
    <t>Cintorínska 7669/14</t>
  </si>
  <si>
    <t>ŠMŠ</t>
  </si>
  <si>
    <t>K</t>
  </si>
  <si>
    <t>KBA</t>
  </si>
  <si>
    <t>Spojená škola internátna</t>
  </si>
  <si>
    <t>Bratislava III</t>
  </si>
  <si>
    <t>833 20</t>
  </si>
  <si>
    <t>Hrdličkova 17</t>
  </si>
  <si>
    <t>Základná škola s materskou školou pre deti a žiakov so sluchovým postihnutím internátna</t>
  </si>
  <si>
    <t>811 04</t>
  </si>
  <si>
    <t>Diagnostické centrum</t>
  </si>
  <si>
    <t>821 04</t>
  </si>
  <si>
    <t>Slovinská 1</t>
  </si>
  <si>
    <t>Špeciálna základná škola s materskou školou</t>
  </si>
  <si>
    <t>811 05</t>
  </si>
  <si>
    <t>Karpatská 1</t>
  </si>
  <si>
    <t>Nevädzová 3</t>
  </si>
  <si>
    <t>Spojená škola</t>
  </si>
  <si>
    <t>844 13</t>
  </si>
  <si>
    <t>Mokrohájska cesta 3</t>
  </si>
  <si>
    <t>842 11</t>
  </si>
  <si>
    <t>Svrčia 6</t>
  </si>
  <si>
    <t>841 01</t>
  </si>
  <si>
    <t>Dolinského 1</t>
  </si>
  <si>
    <t>851 07</t>
  </si>
  <si>
    <t>Žehrianska 9</t>
  </si>
  <si>
    <t>902 01</t>
  </si>
  <si>
    <t>Komenského 25</t>
  </si>
  <si>
    <t>Špeciálna materská škola</t>
  </si>
  <si>
    <t>851 01</t>
  </si>
  <si>
    <t>Vlastenecké námestie 1</t>
  </si>
  <si>
    <t>Súkromná základná škola s MATERSKOU ŠKOLOU pre žiakov a deti s autizmom</t>
  </si>
  <si>
    <t>Jozefská 6</t>
  </si>
  <si>
    <t>O501433</t>
  </si>
  <si>
    <t>Mesto Dunajská Streda</t>
  </si>
  <si>
    <t>Trnavský</t>
  </si>
  <si>
    <t>Materská škola Eleka Benedeka s vyučovacím jazykom maďarským - Óvoda</t>
  </si>
  <si>
    <t xml:space="preserve">Dunajská Streda               </t>
  </si>
  <si>
    <t>Dunajská Streda</t>
  </si>
  <si>
    <t>Alžbetínske nám. 323/3</t>
  </si>
  <si>
    <t>Nám. priateľstva 2173/27</t>
  </si>
  <si>
    <t>Széchenyiho ulica 1999/9</t>
  </si>
  <si>
    <t>Námestie SNP 187/11</t>
  </si>
  <si>
    <t>Októbrová ulica 939/47</t>
  </si>
  <si>
    <t>Ružový háj 1359/19</t>
  </si>
  <si>
    <t>Jesenského ulica 910/10</t>
  </si>
  <si>
    <t>Rybný trh 14</t>
  </si>
  <si>
    <t>Komenského ulica 357/2</t>
  </si>
  <si>
    <t>O501441</t>
  </si>
  <si>
    <t>Obec Báč</t>
  </si>
  <si>
    <t>Materská škola s vyučovacím jazykom maďarským - Magyar Nyelvű Óvoda</t>
  </si>
  <si>
    <t>Báč</t>
  </si>
  <si>
    <t>Báč 83</t>
  </si>
  <si>
    <t>O501450</t>
  </si>
  <si>
    <t>Obec Baka</t>
  </si>
  <si>
    <t>Materská škola s vyučovcacím jazykom maďarským - Magyar Nyelvű Óvoda</t>
  </si>
  <si>
    <t>Baka</t>
  </si>
  <si>
    <t>Baka 351</t>
  </si>
  <si>
    <t>O501468</t>
  </si>
  <si>
    <t>Obec Baloň</t>
  </si>
  <si>
    <t>Baloň</t>
  </si>
  <si>
    <t>Baloň 254</t>
  </si>
  <si>
    <t>O501484</t>
  </si>
  <si>
    <t>Obec Blahová</t>
  </si>
  <si>
    <t>Blahová</t>
  </si>
  <si>
    <t>Blahová 145</t>
  </si>
  <si>
    <t>O501492</t>
  </si>
  <si>
    <t>Obec Blatná na Ostrove</t>
  </si>
  <si>
    <t>Blatná na Ostrove</t>
  </si>
  <si>
    <t>Blatná na Ostrove 204</t>
  </si>
  <si>
    <t>O501506</t>
  </si>
  <si>
    <t>Obec Boheľov</t>
  </si>
  <si>
    <t>Boheľov</t>
  </si>
  <si>
    <t>Boheľov 20</t>
  </si>
  <si>
    <t>O501514</t>
  </si>
  <si>
    <t>Obec Čakany</t>
  </si>
  <si>
    <t>Čakany</t>
  </si>
  <si>
    <t>Čakany 107</t>
  </si>
  <si>
    <t>O501522</t>
  </si>
  <si>
    <t>Mesto Veľký Meder</t>
  </si>
  <si>
    <t>Veľký Meder</t>
  </si>
  <si>
    <t>Železničná 7</t>
  </si>
  <si>
    <t>Nám. Bélu Bartóka 495/18</t>
  </si>
  <si>
    <t>O501531</t>
  </si>
  <si>
    <t>Obec Čiližská Radvaň</t>
  </si>
  <si>
    <t>Čiližská Radvaň</t>
  </si>
  <si>
    <t>Čiližská Radvaň 40</t>
  </si>
  <si>
    <t>O501549</t>
  </si>
  <si>
    <t>Obec Dobrohošť</t>
  </si>
  <si>
    <t>Dobrohošť</t>
  </si>
  <si>
    <t>Dobrohošť 92</t>
  </si>
  <si>
    <t>O501557</t>
  </si>
  <si>
    <t>Obec Dolný Bar</t>
  </si>
  <si>
    <t>Dolný Bar</t>
  </si>
  <si>
    <t>Hlavná 29</t>
  </si>
  <si>
    <t>O501573</t>
  </si>
  <si>
    <t>Mesto Gabčíkovo</t>
  </si>
  <si>
    <t>Gabčíkovo</t>
  </si>
  <si>
    <t>Cintorínska 5</t>
  </si>
  <si>
    <t>Komenského 1113</t>
  </si>
  <si>
    <t>O501581</t>
  </si>
  <si>
    <t>Obec Holice</t>
  </si>
  <si>
    <t>Holice</t>
  </si>
  <si>
    <t>Kostolná Gala 35</t>
  </si>
  <si>
    <t>Veľká Budafa 4</t>
  </si>
  <si>
    <t>O501590</t>
  </si>
  <si>
    <t>Obec Horná Potôň</t>
  </si>
  <si>
    <t>Horná Potôň</t>
  </si>
  <si>
    <t>Horná Potôň 124</t>
  </si>
  <si>
    <t>O501603</t>
  </si>
  <si>
    <t>Obec Horný Bar</t>
  </si>
  <si>
    <t>Horný Bar</t>
  </si>
  <si>
    <t>Horný Bar 192</t>
  </si>
  <si>
    <t>O501611</t>
  </si>
  <si>
    <t>Obec Dolný Štál</t>
  </si>
  <si>
    <t>Dolný Štál</t>
  </si>
  <si>
    <t>Záhradnícka 536/20</t>
  </si>
  <si>
    <t>O501620</t>
  </si>
  <si>
    <t>Obec Hubice</t>
  </si>
  <si>
    <t>Hubice</t>
  </si>
  <si>
    <t>Hubice 37</t>
  </si>
  <si>
    <t>O501638</t>
  </si>
  <si>
    <t>Obec Hviezdoslavov</t>
  </si>
  <si>
    <t>Hviezdoslavov</t>
  </si>
  <si>
    <t>O501654</t>
  </si>
  <si>
    <t>Obec Jahodná</t>
  </si>
  <si>
    <t>Jahodná</t>
  </si>
  <si>
    <t>Ďatelinná 544/8</t>
  </si>
  <si>
    <t>O501662</t>
  </si>
  <si>
    <t>Obec Janíky</t>
  </si>
  <si>
    <t>Janíky</t>
  </si>
  <si>
    <t>Janíky-Dolné 78</t>
  </si>
  <si>
    <t>O501671</t>
  </si>
  <si>
    <t>Obec Jurová</t>
  </si>
  <si>
    <t>Materská škola s vyučovacím jazykom maďarským -  Óvoda</t>
  </si>
  <si>
    <t>Jurová</t>
  </si>
  <si>
    <t>Hlavná 106</t>
  </si>
  <si>
    <t>Hlavná 35</t>
  </si>
  <si>
    <t>O501697</t>
  </si>
  <si>
    <t>Obec Kostolné Kračany</t>
  </si>
  <si>
    <t>Kostolné Kračany</t>
  </si>
  <si>
    <t>Kostolné Kračany 475</t>
  </si>
  <si>
    <t>O501701</t>
  </si>
  <si>
    <t>Obec Kráľovičove Kračany</t>
  </si>
  <si>
    <t>Kráľovičove Kračany</t>
  </si>
  <si>
    <t>Kráľovičove Kračany 71</t>
  </si>
  <si>
    <t>O501719</t>
  </si>
  <si>
    <t>Obec Kútniky</t>
  </si>
  <si>
    <t>Základná škola s materskou školou s VJM - Magyar Tanítási Nyelvú Alapiskola és Óvoda - predprimárne vzdelávanie</t>
  </si>
  <si>
    <t>Kútniky</t>
  </si>
  <si>
    <t>Kútniky 644</t>
  </si>
  <si>
    <t>O501727</t>
  </si>
  <si>
    <t>Obec Kvetoslavov</t>
  </si>
  <si>
    <t>Kvetoslavov</t>
  </si>
  <si>
    <t>Kvetoslavov 264</t>
  </si>
  <si>
    <t>O501735</t>
  </si>
  <si>
    <t>Obec Lehnice</t>
  </si>
  <si>
    <t>Lehnice</t>
  </si>
  <si>
    <t>Lehnice 119</t>
  </si>
  <si>
    <t>O501743</t>
  </si>
  <si>
    <t>Obec Lúč na Ostrove</t>
  </si>
  <si>
    <t>Lúč na Ostrove</t>
  </si>
  <si>
    <t>Hlavná 126</t>
  </si>
  <si>
    <t>O501760</t>
  </si>
  <si>
    <t>Obec Medveďov</t>
  </si>
  <si>
    <t>Medveďov</t>
  </si>
  <si>
    <t>Hlavná 203</t>
  </si>
  <si>
    <t>O501778</t>
  </si>
  <si>
    <t>Obec Mierovo</t>
  </si>
  <si>
    <t>Mierovo</t>
  </si>
  <si>
    <t>Mierovo 22</t>
  </si>
  <si>
    <t>O501786</t>
  </si>
  <si>
    <t>Obec Michal na Ostrove</t>
  </si>
  <si>
    <t>Michal na Ostrove</t>
  </si>
  <si>
    <t>Železničná 98</t>
  </si>
  <si>
    <t>O501808</t>
  </si>
  <si>
    <t>Obec Nový Život</t>
  </si>
  <si>
    <t>Nový Život</t>
  </si>
  <si>
    <t>Nový Život-Tonkovce 486</t>
  </si>
  <si>
    <t>Nový Život 144</t>
  </si>
  <si>
    <t>O501816</t>
  </si>
  <si>
    <t>Obec Ohrady</t>
  </si>
  <si>
    <t>Ohrady</t>
  </si>
  <si>
    <t>Hlavná 19</t>
  </si>
  <si>
    <t>O501824</t>
  </si>
  <si>
    <t>Obec Okoč</t>
  </si>
  <si>
    <t>Okoč</t>
  </si>
  <si>
    <t>Gorkého 2</t>
  </si>
  <si>
    <t>Nám. SNP 856/1</t>
  </si>
  <si>
    <t>O501859</t>
  </si>
  <si>
    <t>Obec Orechová Potôň</t>
  </si>
  <si>
    <t>ZŠ s materskou školou Zsigmonda Móricza s VJM - Móricz Zsigmond Alapiskola és Óvoda - predprimárne vzdelávanie</t>
  </si>
  <si>
    <t>Orechová Potôň</t>
  </si>
  <si>
    <t>Hlavná 193</t>
  </si>
  <si>
    <t>O501867</t>
  </si>
  <si>
    <t>Obec Padáň</t>
  </si>
  <si>
    <t>Padáň</t>
  </si>
  <si>
    <t>Padáň 289</t>
  </si>
  <si>
    <t>O501883</t>
  </si>
  <si>
    <t>Obec Pataš</t>
  </si>
  <si>
    <t>Základná škola s materskou školou s VJM - Magyar Tannyelvű Alapiskola és Óvoda - predprimárne vzdelávanie</t>
  </si>
  <si>
    <t>Pataš</t>
  </si>
  <si>
    <t>Pataš 228</t>
  </si>
  <si>
    <t>O501891</t>
  </si>
  <si>
    <t>Obec Rohovce</t>
  </si>
  <si>
    <t>Rohovce</t>
  </si>
  <si>
    <t>Rohovce 107</t>
  </si>
  <si>
    <t>O501905</t>
  </si>
  <si>
    <t>Mesto Šamorín</t>
  </si>
  <si>
    <t>Šamorín</t>
  </si>
  <si>
    <t>Ulica Márie 682</t>
  </si>
  <si>
    <t>Dunajská 33</t>
  </si>
  <si>
    <t>Mliečno 108</t>
  </si>
  <si>
    <t>Školská 14</t>
  </si>
  <si>
    <t>Poľovnícka 5</t>
  </si>
  <si>
    <t>Veterná 496/21</t>
  </si>
  <si>
    <t>Gazdovský rad 37</t>
  </si>
  <si>
    <t>O501913</t>
  </si>
  <si>
    <t>Obec Štvrtok na Ostrove</t>
  </si>
  <si>
    <t>Štvrtok na Ostrove</t>
  </si>
  <si>
    <t>Štvrtok na Ostrove 356</t>
  </si>
  <si>
    <t>O501921</t>
  </si>
  <si>
    <t>Obec Topoľníky</t>
  </si>
  <si>
    <t>Topoľníky</t>
  </si>
  <si>
    <t>Pionierska 20</t>
  </si>
  <si>
    <t>O501930</t>
  </si>
  <si>
    <t>Obec Ňárad</t>
  </si>
  <si>
    <t>Ňárad</t>
  </si>
  <si>
    <t>Ňárad 118</t>
  </si>
  <si>
    <t>O501956</t>
  </si>
  <si>
    <t>Obec Trnávka</t>
  </si>
  <si>
    <t>Trnávka</t>
  </si>
  <si>
    <t>Trnávka 110</t>
  </si>
  <si>
    <t>O501964</t>
  </si>
  <si>
    <t>Obec Trstená na Ostrove</t>
  </si>
  <si>
    <t>Trstená na Ostrove</t>
  </si>
  <si>
    <t>Trstená na Ostrove 128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</si>
  <si>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</si>
  <si>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</si>
  <si>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</si>
  <si>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</si>
  <si>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</si>
  <si>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</si>
  <si>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</si>
  <si>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98</t>
  </si>
  <si>
    <t>O501999</t>
  </si>
  <si>
    <t>Obec Vojka nad Dunajom</t>
  </si>
  <si>
    <t>Vojka nad Dunajom</t>
  </si>
  <si>
    <t>Vojka nad Dunajom 219</t>
  </si>
  <si>
    <t>O502006</t>
  </si>
  <si>
    <t>Obec Vrakúň</t>
  </si>
  <si>
    <t>Vrakúň</t>
  </si>
  <si>
    <t>Vrakúň 471</t>
  </si>
  <si>
    <t>O502014</t>
  </si>
  <si>
    <t>Obec Vydrany</t>
  </si>
  <si>
    <t>Vydrany</t>
  </si>
  <si>
    <t>Vydrany 314</t>
  </si>
  <si>
    <t>O502022</t>
  </si>
  <si>
    <t>Obec Zlaté Klasy</t>
  </si>
  <si>
    <t>Zlaté Klasy</t>
  </si>
  <si>
    <t>Poľná cesta 3</t>
  </si>
  <si>
    <t>O503665</t>
  </si>
  <si>
    <t>Mesto Galanta</t>
  </si>
  <si>
    <t xml:space="preserve">Galanta                       </t>
  </si>
  <si>
    <t>Galanta</t>
  </si>
  <si>
    <t>Clementisove Sady 902/3</t>
  </si>
  <si>
    <t>Štvrť SNP 999/29</t>
  </si>
  <si>
    <t>Česká 1453</t>
  </si>
  <si>
    <t>Nová doba 922/11</t>
  </si>
  <si>
    <t>Nová doba 923/12</t>
  </si>
  <si>
    <t>O503673</t>
  </si>
  <si>
    <t>Obec Abrahám</t>
  </si>
  <si>
    <t>Abrahám</t>
  </si>
  <si>
    <t>Hviezdoslavova 152</t>
  </si>
  <si>
    <t>O503690</t>
  </si>
  <si>
    <t>Obec Čierna Voda</t>
  </si>
  <si>
    <t>Čierna Voda</t>
  </si>
  <si>
    <t>Čierna Voda 188</t>
  </si>
  <si>
    <t>O503703</t>
  </si>
  <si>
    <t>Obec Čierny Brod</t>
  </si>
  <si>
    <t>Čierny Brod</t>
  </si>
  <si>
    <t>Čierny Brod 489</t>
  </si>
  <si>
    <t>O503746</t>
  </si>
  <si>
    <t>Obec Dolné Saliby</t>
  </si>
  <si>
    <t>Dolné Saliby</t>
  </si>
  <si>
    <t>Dolné Saliby 665</t>
  </si>
  <si>
    <t>Dolné Saliby 666</t>
  </si>
  <si>
    <t>O503762</t>
  </si>
  <si>
    <t>Obec Gáň</t>
  </si>
  <si>
    <t>Gáň</t>
  </si>
  <si>
    <t>Hlavná 23</t>
  </si>
  <si>
    <t>O503771</t>
  </si>
  <si>
    <t>Obec Horné Saliby</t>
  </si>
  <si>
    <t>Elokované pracovisko ako súčasť Základnej školy s materskou školou Istvána Széchenyiho s vyučovacím jazykom maďarským</t>
  </si>
  <si>
    <t>Horné Saliby</t>
  </si>
  <si>
    <t>Hlavná 781</t>
  </si>
  <si>
    <t>O503789</t>
  </si>
  <si>
    <t>Obec Hoste</t>
  </si>
  <si>
    <t>Hoste</t>
  </si>
  <si>
    <t>Hoste 32</t>
  </si>
  <si>
    <t>O503827</t>
  </si>
  <si>
    <t>Obec Jánovce</t>
  </si>
  <si>
    <t>Jánovce</t>
  </si>
  <si>
    <t>Hlavná 24</t>
  </si>
  <si>
    <t>O503835</t>
  </si>
  <si>
    <t>Obec Jelka</t>
  </si>
  <si>
    <t>Jelka</t>
  </si>
  <si>
    <t>Mierová 960/18</t>
  </si>
  <si>
    <t>O503843</t>
  </si>
  <si>
    <t>Obec Kajal</t>
  </si>
  <si>
    <t>Kajal</t>
  </si>
  <si>
    <t>Hlavná 33</t>
  </si>
  <si>
    <t>O503860</t>
  </si>
  <si>
    <t>Obec Košúty</t>
  </si>
  <si>
    <t>Košúty</t>
  </si>
  <si>
    <t>Košúty 202</t>
  </si>
  <si>
    <t>O503878</t>
  </si>
  <si>
    <t>Obec Kráľov Brod</t>
  </si>
  <si>
    <t>Základná škola s materskou školou s vyučovacím jazykom maďarským - Alapiskola és Óvoda - predprimárne vzdelávanie</t>
  </si>
  <si>
    <t>Kráľov Brod</t>
  </si>
  <si>
    <t>Salibská 6</t>
  </si>
  <si>
    <t>O503924</t>
  </si>
  <si>
    <t>Obec Mostová</t>
  </si>
  <si>
    <t>Mostová</t>
  </si>
  <si>
    <t>Mostová 210</t>
  </si>
  <si>
    <t>O503959</t>
  </si>
  <si>
    <t>Obec Pata</t>
  </si>
  <si>
    <t>Pata</t>
  </si>
  <si>
    <t>Lazová 926/5</t>
  </si>
  <si>
    <t>O503967</t>
  </si>
  <si>
    <t>Obec Pusté Sady</t>
  </si>
  <si>
    <t>Pusté Sady</t>
  </si>
  <si>
    <t>Pusté Sady 132</t>
  </si>
  <si>
    <t>O503975</t>
  </si>
  <si>
    <t>Obec Pusté Úľany</t>
  </si>
  <si>
    <t>Pusté Úľany</t>
  </si>
  <si>
    <t>Hlavná 510</t>
  </si>
  <si>
    <t>O504009</t>
  </si>
  <si>
    <t>Mesto Sereď</t>
  </si>
  <si>
    <t>Sereď</t>
  </si>
  <si>
    <t>Ul. Komenského 1137/37</t>
  </si>
  <si>
    <t>Dionýza Štúra 2116</t>
  </si>
  <si>
    <t>O504017</t>
  </si>
  <si>
    <t>Mesto Sládkovičovo</t>
  </si>
  <si>
    <t>Elokované pracovisko ako súčasť Základnej školy s materskou školou Sándora Petofiho s vyučovacím jazykom maďarským</t>
  </si>
  <si>
    <t>Sládkovičovo</t>
  </si>
  <si>
    <t>Abrahámska 385</t>
  </si>
  <si>
    <t>Elokované pracovisko ako súčasť Základnej školy s materskou školou Karola Kuffnera</t>
  </si>
  <si>
    <t>Budovateľská 1315</t>
  </si>
  <si>
    <t>Fučíkova 366</t>
  </si>
  <si>
    <t>Elokované pracovisko ako súčasť Spojenej školy</t>
  </si>
  <si>
    <t>J. Dalloša 1354</t>
  </si>
  <si>
    <t>O504041</t>
  </si>
  <si>
    <t>Obec Šintava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</si>
  <si>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</si>
  <si>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</si>
  <si>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</si>
  <si>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</si>
  <si>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</si>
  <si>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</si>
  <si>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</si>
  <si>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</si>
  <si>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Elokované pracovisko ako súčasť Základnej školy s materskou školou s vyučovacím jazykom maďarským - Alapiskola és Óvoda</t>
  </si>
  <si>
    <t>Tomášikovo</t>
  </si>
  <si>
    <t>Hlavná 312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</si>
  <si>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</si>
  <si>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</si>
  <si>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</si>
  <si>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</si>
  <si>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</si>
  <si>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</si>
  <si>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</si>
  <si>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Trstice 1072</t>
  </si>
  <si>
    <t>O504114</t>
  </si>
  <si>
    <t>Obec Váhovce</t>
  </si>
  <si>
    <t>Váhovce</t>
  </si>
  <si>
    <t>Váhovce 116</t>
  </si>
  <si>
    <t>O504122</t>
  </si>
  <si>
    <t>Obec Veľká Mača</t>
  </si>
  <si>
    <t>Základná škola s materskou školou Dávida Mészárosa - Mészáros Dávid Alapiskola és Óvoda - predprimárne vzdelávanie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</si>
  <si>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</si>
  <si>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</si>
  <si>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</si>
  <si>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</si>
  <si>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</si>
  <si>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</si>
  <si>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Štefana Majora 560/8</t>
  </si>
  <si>
    <t>O504149</t>
  </si>
  <si>
    <t>Obec Veľký Grob</t>
  </si>
  <si>
    <t>Veľký Grob</t>
  </si>
  <si>
    <t>Veľký Grob 333</t>
  </si>
  <si>
    <t>O504157</t>
  </si>
  <si>
    <t>Obec Vinohrady nad Váhom</t>
  </si>
  <si>
    <t>Vinohrady nad Váhom</t>
  </si>
  <si>
    <t>Nová 598</t>
  </si>
  <si>
    <t>O504173</t>
  </si>
  <si>
    <t>Obec Vozokany</t>
  </si>
  <si>
    <t>Vozokany</t>
  </si>
  <si>
    <t>Školská 35</t>
  </si>
  <si>
    <t>O504181</t>
  </si>
  <si>
    <t>Obec Zemianske Sady</t>
  </si>
  <si>
    <t>Zemianske Sady</t>
  </si>
  <si>
    <t>Zemianske Sady 164</t>
  </si>
  <si>
    <t>O504203</t>
  </si>
  <si>
    <t>Mesto Senica</t>
  </si>
  <si>
    <t xml:space="preserve">Senica                        </t>
  </si>
  <si>
    <t>Senica</t>
  </si>
  <si>
    <t>J.Mudrocha 1343/19</t>
  </si>
  <si>
    <t>L. Novomeského 1209/2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</si>
  <si>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</si>
  <si>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</si>
  <si>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</si>
  <si>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</si>
  <si>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</si>
  <si>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</si>
  <si>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Materská škola (s elokovanými triedami v Borskom Petri, Na Dereši)</t>
  </si>
  <si>
    <t>Borský Mikuláš</t>
  </si>
  <si>
    <t>Na výhone 1846/38C</t>
  </si>
  <si>
    <t>O504271</t>
  </si>
  <si>
    <t>Obec Brodské</t>
  </si>
  <si>
    <t xml:space="preserve">Skalica                       </t>
  </si>
  <si>
    <t>Brodské</t>
  </si>
  <si>
    <t>Školská 919</t>
  </si>
  <si>
    <t>O504297</t>
  </si>
  <si>
    <t>Obec Cerová</t>
  </si>
  <si>
    <t>Cerová</t>
  </si>
  <si>
    <t>Cerová 277</t>
  </si>
  <si>
    <t>O504319</t>
  </si>
  <si>
    <t>Obec Čáry</t>
  </si>
  <si>
    <t>Čáry</t>
  </si>
  <si>
    <t>ul. M. Kollára 447</t>
  </si>
  <si>
    <t>O504327</t>
  </si>
  <si>
    <t>Obec Častkov</t>
  </si>
  <si>
    <t>Častkov</t>
  </si>
  <si>
    <t>Častkov 96</t>
  </si>
  <si>
    <t>O504335</t>
  </si>
  <si>
    <t>Obec Dojč</t>
  </si>
  <si>
    <t>Dojč</t>
  </si>
  <si>
    <t>Dojč 139</t>
  </si>
  <si>
    <t>O504343</t>
  </si>
  <si>
    <t>Obec Dubovce</t>
  </si>
  <si>
    <t>Dubovce</t>
  </si>
  <si>
    <t>Dubovce 49</t>
  </si>
  <si>
    <t>O504351</t>
  </si>
  <si>
    <t>Mesto Gbely</t>
  </si>
  <si>
    <t>Gbely</t>
  </si>
  <si>
    <t>Záhumenice 663</t>
  </si>
  <si>
    <t>Čsl.armády 1207</t>
  </si>
  <si>
    <t>O504360</t>
  </si>
  <si>
    <t>Obec Hlboké</t>
  </si>
  <si>
    <t>Hlboké</t>
  </si>
  <si>
    <t>Športová 260</t>
  </si>
  <si>
    <t>O504378</t>
  </si>
  <si>
    <t>Mesto Holíč</t>
  </si>
  <si>
    <t>Holíč</t>
  </si>
  <si>
    <t>Lúčky 14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</si>
  <si>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</si>
  <si>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</si>
  <si>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</si>
  <si>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</si>
  <si>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</si>
  <si>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</si>
  <si>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</si>
  <si>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Červenej armády 759</t>
  </si>
  <si>
    <t>O504432</t>
  </si>
  <si>
    <t>Obec Kátov</t>
  </si>
  <si>
    <t>Kátov</t>
  </si>
  <si>
    <t>Kátov 155</t>
  </si>
  <si>
    <t>O504459</t>
  </si>
  <si>
    <t>Obec Kopčany</t>
  </si>
  <si>
    <t>Kopčany</t>
  </si>
  <si>
    <t>Štefánikovo nám. 610</t>
  </si>
  <si>
    <t>O504475</t>
  </si>
  <si>
    <t>Obec Koválov</t>
  </si>
  <si>
    <t>Koválov</t>
  </si>
  <si>
    <t>Koválov 216</t>
  </si>
  <si>
    <t>O504491</t>
  </si>
  <si>
    <t>Obec Kuklov</t>
  </si>
  <si>
    <t>Kuklov</t>
  </si>
  <si>
    <t>Nová 203</t>
  </si>
  <si>
    <t>O504513</t>
  </si>
  <si>
    <t>Obec Kúty</t>
  </si>
  <si>
    <t>Kúty</t>
  </si>
  <si>
    <t>Dr. Štefana Heska 921</t>
  </si>
  <si>
    <t>O504521</t>
  </si>
  <si>
    <t>Obec Lakšárska Nová Ves</t>
  </si>
  <si>
    <t>Lakšárska Nová Ves</t>
  </si>
  <si>
    <t>Lakšárska Nová Ves 285</t>
  </si>
  <si>
    <t>O504530</t>
  </si>
  <si>
    <t>Obec Letničie</t>
  </si>
  <si>
    <t>Letničie</t>
  </si>
  <si>
    <t>Letničie 190</t>
  </si>
  <si>
    <t>O504548</t>
  </si>
  <si>
    <t>Obec Lopašov</t>
  </si>
  <si>
    <t>Lopašov</t>
  </si>
  <si>
    <t>Lopašov 39</t>
  </si>
  <si>
    <t>O504564</t>
  </si>
  <si>
    <t>Obec Mokrý Háj</t>
  </si>
  <si>
    <t>Mokrý Háj</t>
  </si>
  <si>
    <t>Mokrý Háj 5</t>
  </si>
  <si>
    <t>O504572</t>
  </si>
  <si>
    <t>Obec Moravský Svätý Ján</t>
  </si>
  <si>
    <t>Moravský Svätý Ján</t>
  </si>
  <si>
    <t>Moravský Svätý Ján 339</t>
  </si>
  <si>
    <t>O504599</t>
  </si>
  <si>
    <t>Obec Oreské</t>
  </si>
  <si>
    <t>Oreské</t>
  </si>
  <si>
    <t>Oreské 111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</si>
  <si>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</si>
  <si>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</si>
  <si>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</si>
  <si>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</si>
  <si>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</si>
  <si>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</si>
  <si>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</si>
  <si>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293</t>
  </si>
  <si>
    <t>O504645</t>
  </si>
  <si>
    <t>Obec Plavecký Peter</t>
  </si>
  <si>
    <t>Plavecký Peter</t>
  </si>
  <si>
    <t>Plavecký Peter 179</t>
  </si>
  <si>
    <t>O504670</t>
  </si>
  <si>
    <t>Obec Popudinské Močidľany</t>
  </si>
  <si>
    <t>Popudinské Močidľany</t>
  </si>
  <si>
    <t>Popudinské Močidľany 330</t>
  </si>
  <si>
    <t>O504700</t>
  </si>
  <si>
    <t>Obec Prietrž</t>
  </si>
  <si>
    <t>Prietrž</t>
  </si>
  <si>
    <t>Prietrž 139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</si>
  <si>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</si>
  <si>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</si>
  <si>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</si>
  <si>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</si>
  <si>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</si>
  <si>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</si>
  <si>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</si>
  <si>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</si>
  <si>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O504734</t>
  </si>
  <si>
    <t>Obec Radimov</t>
  </si>
  <si>
    <t>Radimov</t>
  </si>
  <si>
    <t>Radimov 38</t>
  </si>
  <si>
    <t>O504742</t>
  </si>
  <si>
    <t>Obec Radošovce</t>
  </si>
  <si>
    <t>Radošovce</t>
  </si>
  <si>
    <t>Radošovce 13</t>
  </si>
  <si>
    <t>O504777</t>
  </si>
  <si>
    <t>Obec Rovensko</t>
  </si>
  <si>
    <t>Rovensko</t>
  </si>
  <si>
    <t>Rovensko 53</t>
  </si>
  <si>
    <t>O504815</t>
  </si>
  <si>
    <t>Mesto Skalica</t>
  </si>
  <si>
    <t>Skalica</t>
  </si>
  <si>
    <t>O504823</t>
  </si>
  <si>
    <t>Obec Smolinské</t>
  </si>
  <si>
    <t>Smolinské</t>
  </si>
  <si>
    <t>Smolinské 407</t>
  </si>
  <si>
    <t>Školská 34</t>
  </si>
  <si>
    <t>O504840</t>
  </si>
  <si>
    <t>Obec Sobotište</t>
  </si>
  <si>
    <t>Sobotište</t>
  </si>
  <si>
    <t>Sobotište 10</t>
  </si>
  <si>
    <t>O504882</t>
  </si>
  <si>
    <t>Obec Šajdíkove Humence</t>
  </si>
  <si>
    <t>Šajdíkove Humence</t>
  </si>
  <si>
    <t>Šajdíkove Humence 206</t>
  </si>
  <si>
    <t>O504891</t>
  </si>
  <si>
    <t>Mesto Šaštín - Stráže</t>
  </si>
  <si>
    <t>Materská škola (s elokovanými triedami na Hviezdoslavovej 1462)</t>
  </si>
  <si>
    <t>Šaštín-Stráže</t>
  </si>
  <si>
    <t>M. Nešpora 1365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</si>
  <si>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</si>
  <si>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</si>
  <si>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</si>
  <si>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</si>
  <si>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</si>
  <si>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</si>
  <si>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</si>
  <si>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</si>
  <si>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</si>
  <si>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</si>
  <si>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</si>
  <si>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</si>
  <si>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</si>
  <si>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</si>
  <si>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Ivana Krasku 29</t>
  </si>
  <si>
    <t>Narcisová 2</t>
  </si>
  <si>
    <t>Okružná 27</t>
  </si>
  <si>
    <t>Teodora Tekela 1</t>
  </si>
  <si>
    <t>Spartakovská 10</t>
  </si>
  <si>
    <t>Ružindolská 8</t>
  </si>
  <si>
    <t>V jame 27</t>
  </si>
  <si>
    <t>Jiráskova 25</t>
  </si>
  <si>
    <t>Ľudová 27</t>
  </si>
  <si>
    <t>Vančurova 38</t>
  </si>
  <si>
    <t>Spartakovská 6</t>
  </si>
  <si>
    <t>Kornela Mahra 9</t>
  </si>
  <si>
    <t>Hodžova 40</t>
  </si>
  <si>
    <t>L. van Beethovena 16</t>
  </si>
  <si>
    <t>Botanická 12</t>
  </si>
  <si>
    <t>Vajanského 3</t>
  </si>
  <si>
    <t>V jame 3</t>
  </si>
  <si>
    <t>Murgašova 13</t>
  </si>
  <si>
    <t>Limbová 4</t>
  </si>
  <si>
    <t>Čajkovského 28</t>
  </si>
  <si>
    <t>Okružná 19</t>
  </si>
  <si>
    <t>91700</t>
  </si>
  <si>
    <t>Ulica Maxima Gorkého 21</t>
  </si>
  <si>
    <t>91701</t>
  </si>
  <si>
    <t>Andreja Kubinu 34</t>
  </si>
  <si>
    <t>Spartakovská 5</t>
  </si>
  <si>
    <t>O506788</t>
  </si>
  <si>
    <t>Obec Bíňovce</t>
  </si>
  <si>
    <t>Bíňovce</t>
  </si>
  <si>
    <t>Bíňovce 8</t>
  </si>
  <si>
    <t>O506796</t>
  </si>
  <si>
    <t>Obec Bohdanovce nad Trnavou</t>
  </si>
  <si>
    <t>Bohdanovce nad Trnavou</t>
  </si>
  <si>
    <t>Bohdanovce nad Trnavou284</t>
  </si>
  <si>
    <t>O506800</t>
  </si>
  <si>
    <t>Obec Bojničky</t>
  </si>
  <si>
    <t xml:space="preserve">Hlohovec                      </t>
  </si>
  <si>
    <t>Bojničky</t>
  </si>
  <si>
    <t>Bojničky 429</t>
  </si>
  <si>
    <t>O506818</t>
  </si>
  <si>
    <t>Obec Boleráz</t>
  </si>
  <si>
    <t>Boleráz</t>
  </si>
  <si>
    <t>Boleráz 475</t>
  </si>
  <si>
    <t>O506826</t>
  </si>
  <si>
    <t>Obec Borová</t>
  </si>
  <si>
    <t>Borová</t>
  </si>
  <si>
    <t>Borová 56</t>
  </si>
  <si>
    <t>O506834</t>
  </si>
  <si>
    <t>Obec Borovce</t>
  </si>
  <si>
    <t xml:space="preserve">Piešťany                      </t>
  </si>
  <si>
    <t>Borovce</t>
  </si>
  <si>
    <t>Borovce 168</t>
  </si>
  <si>
    <t>O506842</t>
  </si>
  <si>
    <t>Obec Brestovany</t>
  </si>
  <si>
    <t>Brestovany</t>
  </si>
  <si>
    <t>J. Nižnanského 1</t>
  </si>
  <si>
    <t>O506851</t>
  </si>
  <si>
    <t>Obec Bučany</t>
  </si>
  <si>
    <t>Bučany</t>
  </si>
  <si>
    <t>Bučany 101</t>
  </si>
  <si>
    <t>O506869</t>
  </si>
  <si>
    <t>Obec Buková</t>
  </si>
  <si>
    <t>Buková</t>
  </si>
  <si>
    <t>Buková 201</t>
  </si>
  <si>
    <t>O506877</t>
  </si>
  <si>
    <t>Obec Cífer</t>
  </si>
  <si>
    <t>Cífer</t>
  </si>
  <si>
    <t>Nám. A.Hlinku 32</t>
  </si>
  <si>
    <t>O506885</t>
  </si>
  <si>
    <t>Obec Červeník</t>
  </si>
  <si>
    <t>Červeník</t>
  </si>
  <si>
    <t>Osloboditeľov 16</t>
  </si>
  <si>
    <t>O506893</t>
  </si>
  <si>
    <t>Obec Dechtice</t>
  </si>
  <si>
    <t>Dechtice</t>
  </si>
  <si>
    <t>Dechtice 515</t>
  </si>
  <si>
    <t>O506915</t>
  </si>
  <si>
    <t>Obec Dobrá Voda</t>
  </si>
  <si>
    <t>Dobrá Voda</t>
  </si>
  <si>
    <t>Dobrá Voda 149</t>
  </si>
  <si>
    <t>O506923</t>
  </si>
  <si>
    <t>Obec Dolná Krupá</t>
  </si>
  <si>
    <t>Dolná Krupá</t>
  </si>
  <si>
    <t>Školská 439/12</t>
  </si>
  <si>
    <t>O506931</t>
  </si>
  <si>
    <t>Obec Dolné Dubové</t>
  </si>
  <si>
    <t>Dolné Dubové</t>
  </si>
  <si>
    <t>Dolné Dubové 213</t>
  </si>
  <si>
    <t>O506940</t>
  </si>
  <si>
    <t>Obec Dolné Orešany</t>
  </si>
  <si>
    <t>Dolné Orešany</t>
  </si>
  <si>
    <t>Dolné Orešany 209</t>
  </si>
  <si>
    <t>O506958</t>
  </si>
  <si>
    <t>Obec Dolné Otrokovce</t>
  </si>
  <si>
    <t>Dolné Otrokovce</t>
  </si>
  <si>
    <t>Dolné Otrokovce 62</t>
  </si>
  <si>
    <t>O506966</t>
  </si>
  <si>
    <t>Obec Dolné Trhovište</t>
  </si>
  <si>
    <t>Dolné Trhovište</t>
  </si>
  <si>
    <t>Dolné Trhovište 204</t>
  </si>
  <si>
    <t>O506982</t>
  </si>
  <si>
    <t>Obec Dolný Lopašov</t>
  </si>
  <si>
    <t>Dolný Lopašov</t>
  </si>
  <si>
    <t>Dolný Lopašov 336</t>
  </si>
  <si>
    <t>O506991</t>
  </si>
  <si>
    <t>Obec Drahovce</t>
  </si>
  <si>
    <t>Drahovce</t>
  </si>
  <si>
    <t>Hlavná 429/127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</si>
  <si>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</si>
  <si>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</si>
  <si>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</si>
  <si>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</si>
  <si>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</si>
  <si>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</si>
  <si>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</si>
  <si>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2</t>
  </si>
  <si>
    <t>O507032</t>
  </si>
  <si>
    <t>Mesto Hlohovec</t>
  </si>
  <si>
    <t>Hlohovec</t>
  </si>
  <si>
    <t>Nábrežie A. Hlinku 23</t>
  </si>
  <si>
    <t>Kalinčiakova 1</t>
  </si>
  <si>
    <t>Podjavorinskej 8</t>
  </si>
  <si>
    <t>A. Felcána 4</t>
  </si>
  <si>
    <t>Koperníkova 24</t>
  </si>
  <si>
    <t>Hollého 3</t>
  </si>
  <si>
    <t>O507067</t>
  </si>
  <si>
    <t>Obec Horné Orešany</t>
  </si>
  <si>
    <t>Horné Orešany</t>
  </si>
  <si>
    <t>Horné Orešany 31</t>
  </si>
  <si>
    <t>O507075</t>
  </si>
  <si>
    <t>Obec Horné Otrokovce</t>
  </si>
  <si>
    <t>Horné Otrokovce</t>
  </si>
  <si>
    <t>Horné Otrokovce 121</t>
  </si>
  <si>
    <t>O507121</t>
  </si>
  <si>
    <t>Obec Chtelnica</t>
  </si>
  <si>
    <t>Chtelnica</t>
  </si>
  <si>
    <t>Zigmundíkova  456/14</t>
  </si>
  <si>
    <t>O507130</t>
  </si>
  <si>
    <t>Obec Jalšové</t>
  </si>
  <si>
    <t>Jalšové</t>
  </si>
  <si>
    <t>Jalšové 137</t>
  </si>
  <si>
    <t>O507156</t>
  </si>
  <si>
    <t>Obec Jaslovské Bohunice</t>
  </si>
  <si>
    <t>Jaslovské Bohunice</t>
  </si>
  <si>
    <t>Jaslovské Bohunice 337</t>
  </si>
  <si>
    <t>O507164</t>
  </si>
  <si>
    <t>Obec Kátlovce</t>
  </si>
  <si>
    <t>Elokované pracovisko ako súčasť Základnej školy s materskou školou Pavla Ušáka Olivu</t>
  </si>
  <si>
    <t>Kátlovce</t>
  </si>
  <si>
    <t>Kátlovce 180</t>
  </si>
  <si>
    <t>O507172</t>
  </si>
  <si>
    <t>Obec Kľačany</t>
  </si>
  <si>
    <t>Kľačany</t>
  </si>
  <si>
    <t>Kľačany 212</t>
  </si>
  <si>
    <t>O507199</t>
  </si>
  <si>
    <t>Obec Kočín - Lančár</t>
  </si>
  <si>
    <t>Kočín-Lančár</t>
  </si>
  <si>
    <t>Kočín-Lančár 2</t>
  </si>
  <si>
    <t>O507202</t>
  </si>
  <si>
    <t>Obec Koplotovce</t>
  </si>
  <si>
    <t>Koplotovce</t>
  </si>
  <si>
    <t>Koplotovce 122</t>
  </si>
  <si>
    <t>O507211</t>
  </si>
  <si>
    <t>Obec Košolná</t>
  </si>
  <si>
    <t>Košolná</t>
  </si>
  <si>
    <t>Košolná 180</t>
  </si>
  <si>
    <t>O507229</t>
  </si>
  <si>
    <t>Obec Krakovany</t>
  </si>
  <si>
    <t>Krakovany</t>
  </si>
  <si>
    <t>Hrádze 480/9</t>
  </si>
  <si>
    <t>O507253</t>
  </si>
  <si>
    <t>Mesto Leopoldov</t>
  </si>
  <si>
    <t>Leopoldov</t>
  </si>
  <si>
    <t>Štúrova 419/1</t>
  </si>
  <si>
    <t>O507288</t>
  </si>
  <si>
    <t>Obec Madunice</t>
  </si>
  <si>
    <t>Madunice</t>
  </si>
  <si>
    <t>A.S.Puškina 580/31</t>
  </si>
  <si>
    <t>O507296</t>
  </si>
  <si>
    <t>Obec Majcichov</t>
  </si>
  <si>
    <t>Majcichov</t>
  </si>
  <si>
    <t>Majcichov 14</t>
  </si>
  <si>
    <t>O507318</t>
  </si>
  <si>
    <t>Obec Malženice</t>
  </si>
  <si>
    <t>Malženice</t>
  </si>
  <si>
    <t>Malženice 203</t>
  </si>
  <si>
    <t>O507326</t>
  </si>
  <si>
    <t>Obec Merašice</t>
  </si>
  <si>
    <t>Merašice</t>
  </si>
  <si>
    <t>Merašice 2</t>
  </si>
  <si>
    <t>O507342</t>
  </si>
  <si>
    <t>Obec Moravany nad Váhom</t>
  </si>
  <si>
    <t>Moravany nad Váhom</t>
  </si>
  <si>
    <t>Na Výhone 111/14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</si>
  <si>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</si>
  <si>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</si>
  <si>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</si>
  <si>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</si>
  <si>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</si>
  <si>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</si>
  <si>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</si>
  <si>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234</t>
  </si>
  <si>
    <t>O507431</t>
  </si>
  <si>
    <t>Obec Pečeňady</t>
  </si>
  <si>
    <t>Pečeňady</t>
  </si>
  <si>
    <t>Pečeňady 173</t>
  </si>
  <si>
    <t>O507440</t>
  </si>
  <si>
    <t>Mesto Piešťany</t>
  </si>
  <si>
    <t>Piešťany</t>
  </si>
  <si>
    <t>Staničná 2</t>
  </si>
  <si>
    <t>E.F.Scherera 40</t>
  </si>
  <si>
    <t>Valova 40</t>
  </si>
  <si>
    <t>8. mája 2</t>
  </si>
  <si>
    <t>Ružová 2</t>
  </si>
  <si>
    <t>O507466</t>
  </si>
  <si>
    <t>Obec Prašník</t>
  </si>
  <si>
    <t>Prašník</t>
  </si>
  <si>
    <t>Prašník 94</t>
  </si>
  <si>
    <t>O507482</t>
  </si>
  <si>
    <t>Obec Rakovice</t>
  </si>
  <si>
    <t>Rakovice</t>
  </si>
  <si>
    <t>Rakovice 100</t>
  </si>
  <si>
    <t>O507491</t>
  </si>
  <si>
    <t>Obec Ratnovce</t>
  </si>
  <si>
    <t>Ratnovce</t>
  </si>
  <si>
    <t>Ratnovce 151</t>
  </si>
  <si>
    <t>O507512</t>
  </si>
  <si>
    <t>Obec Ružindol</t>
  </si>
  <si>
    <t>Ružindol</t>
  </si>
  <si>
    <t>Ružindol 318</t>
  </si>
  <si>
    <t>O507521</t>
  </si>
  <si>
    <t>Obec Sasinkovo</t>
  </si>
  <si>
    <t>Sasinkovo</t>
  </si>
  <si>
    <t>Sasinkovo 320</t>
  </si>
  <si>
    <t>O507539</t>
  </si>
  <si>
    <t>Obec Siladice</t>
  </si>
  <si>
    <t>Siladice</t>
  </si>
  <si>
    <t>Siladice 247</t>
  </si>
  <si>
    <t>O507555</t>
  </si>
  <si>
    <t>Obec Smolenice</t>
  </si>
  <si>
    <t>Smolenice</t>
  </si>
  <si>
    <t>Komenského 3</t>
  </si>
  <si>
    <t>O507563</t>
  </si>
  <si>
    <t>Obec Sokolovce</t>
  </si>
  <si>
    <t>Sokolovce</t>
  </si>
  <si>
    <t>Školská 20</t>
  </si>
  <si>
    <t>O507571</t>
  </si>
  <si>
    <t>Obec Suchá nad Parnou</t>
  </si>
  <si>
    <t>Suchá nad Parnou</t>
  </si>
  <si>
    <t>Suchá nad Parnou 432</t>
  </si>
  <si>
    <t>O507601</t>
  </si>
  <si>
    <t>Obec Špačince</t>
  </si>
  <si>
    <t>Špačince</t>
  </si>
  <si>
    <t>Ulička 292/1</t>
  </si>
  <si>
    <t>O507636</t>
  </si>
  <si>
    <t>Obec Šúrovce</t>
  </si>
  <si>
    <t>Elokované pracovisko ako súčast Základnej školy s materskou školou</t>
  </si>
  <si>
    <t>Šúrovce</t>
  </si>
  <si>
    <t>Nová 169/96</t>
  </si>
  <si>
    <t>Školská 3</t>
  </si>
  <si>
    <t>O507661</t>
  </si>
  <si>
    <t>Obec Trakovice</t>
  </si>
  <si>
    <t>Trakovice</t>
  </si>
  <si>
    <t>Trakovice 362</t>
  </si>
  <si>
    <t>O507679</t>
  </si>
  <si>
    <t>Obec Trebatice</t>
  </si>
  <si>
    <t>Trebatice</t>
  </si>
  <si>
    <t>Štúrova ulica 197/53</t>
  </si>
  <si>
    <t>O507687</t>
  </si>
  <si>
    <t>Obec Trstín</t>
  </si>
  <si>
    <t>Trstín</t>
  </si>
  <si>
    <t>Trstín 372</t>
  </si>
  <si>
    <t>O507709</t>
  </si>
  <si>
    <t>Obec Veľké Kostoľany</t>
  </si>
  <si>
    <t>Veľké Kostoľany</t>
  </si>
  <si>
    <t>Jilemnického 748/36</t>
  </si>
  <si>
    <t>O507725</t>
  </si>
  <si>
    <t>Obec Veselé</t>
  </si>
  <si>
    <t>Veselé</t>
  </si>
  <si>
    <t>Veselé 368</t>
  </si>
  <si>
    <t>O507741</t>
  </si>
  <si>
    <t>Obec Voderady</t>
  </si>
  <si>
    <t>Voderady</t>
  </si>
  <si>
    <t>Voderady 47</t>
  </si>
  <si>
    <t>O507750</t>
  </si>
  <si>
    <t>Mesto Vrbové</t>
  </si>
  <si>
    <t>Vrbové</t>
  </si>
  <si>
    <t>Sídlisko 9. mája 322</t>
  </si>
  <si>
    <t>O507768</t>
  </si>
  <si>
    <t>Obec Zavar</t>
  </si>
  <si>
    <t>Zavar</t>
  </si>
  <si>
    <t>Športová 2</t>
  </si>
  <si>
    <t>O507776</t>
  </si>
  <si>
    <t>Obec Zeleneč</t>
  </si>
  <si>
    <t>Zeleneč</t>
  </si>
  <si>
    <t>Hlavná 116</t>
  </si>
  <si>
    <t>O507792</t>
  </si>
  <si>
    <t>Obec Žlkovce</t>
  </si>
  <si>
    <t>Žlkovce</t>
  </si>
  <si>
    <t>Žlkovce 250</t>
  </si>
  <si>
    <t>O555541</t>
  </si>
  <si>
    <t>Obec Dunajský Klátov</t>
  </si>
  <si>
    <t>Dunajský Klátov</t>
  </si>
  <si>
    <t>Dunajský Klátov 5</t>
  </si>
  <si>
    <t>O555568</t>
  </si>
  <si>
    <t>Obec Horné Mýto</t>
  </si>
  <si>
    <t>Horné Mýto</t>
  </si>
  <si>
    <t>Školská ulica 69</t>
  </si>
  <si>
    <t>O555576</t>
  </si>
  <si>
    <t>Obec Trhová Hradská</t>
  </si>
  <si>
    <t>Trhová Hradská</t>
  </si>
  <si>
    <t>Ľudovíta Kossutha 500/4</t>
  </si>
  <si>
    <t>O555665</t>
  </si>
  <si>
    <t>Obec Malé Dvorníky</t>
  </si>
  <si>
    <t>Malé Dvorníky</t>
  </si>
  <si>
    <t>Malá 256</t>
  </si>
  <si>
    <t>O555673</t>
  </si>
  <si>
    <t>Obec Veľké Dvorníky</t>
  </si>
  <si>
    <t>Veľké Dvorníky</t>
  </si>
  <si>
    <t>Hlavná 101/28</t>
  </si>
  <si>
    <t>O555720</t>
  </si>
  <si>
    <t>Obec Povoda</t>
  </si>
  <si>
    <t>Povoda</t>
  </si>
  <si>
    <t>Povoda 75</t>
  </si>
  <si>
    <t>O555746</t>
  </si>
  <si>
    <t>Obec Vieska</t>
  </si>
  <si>
    <t>Vieska</t>
  </si>
  <si>
    <t>O555754</t>
  </si>
  <si>
    <t>Obec Matúškovo</t>
  </si>
  <si>
    <t>Matúškovo</t>
  </si>
  <si>
    <t>Hájska 744</t>
  </si>
  <si>
    <t>O555789</t>
  </si>
  <si>
    <t>Obec Dolná Streda</t>
  </si>
  <si>
    <t>Dolná Streda</t>
  </si>
  <si>
    <t>Záhumenská 363</t>
  </si>
  <si>
    <t>O556114</t>
  </si>
  <si>
    <t>Obec Sekule</t>
  </si>
  <si>
    <t>Sekule</t>
  </si>
  <si>
    <t>Sekule 119</t>
  </si>
  <si>
    <t>O556122</t>
  </si>
  <si>
    <t>Obec Rohov</t>
  </si>
  <si>
    <t>Rohov</t>
  </si>
  <si>
    <t>Rohov 46</t>
  </si>
  <si>
    <t>O556483</t>
  </si>
  <si>
    <t>Obec Križovany nad Dudváhom</t>
  </si>
  <si>
    <t>Križovany nad Dudváhom</t>
  </si>
  <si>
    <t>Križovany nad Dudváhom 20</t>
  </si>
  <si>
    <t>O556491</t>
  </si>
  <si>
    <t>Obec Opoj</t>
  </si>
  <si>
    <t>Opoj</t>
  </si>
  <si>
    <t>Opoj 247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</si>
  <si>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</si>
  <si>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</si>
  <si>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</si>
  <si>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</si>
  <si>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</si>
  <si>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</si>
  <si>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</si>
  <si>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55</t>
  </si>
  <si>
    <t>O556530</t>
  </si>
  <si>
    <t>Obec Horné Zelenice</t>
  </si>
  <si>
    <t>Horné Zelenice</t>
  </si>
  <si>
    <t>Horné Zelenice 3</t>
  </si>
  <si>
    <t>O556548</t>
  </si>
  <si>
    <t>Obec Šterusy</t>
  </si>
  <si>
    <t>Šterusy</t>
  </si>
  <si>
    <t>Šterusy 132</t>
  </si>
  <si>
    <t>O556556</t>
  </si>
  <si>
    <t>Obec Pavlice</t>
  </si>
  <si>
    <t>Pavlice</t>
  </si>
  <si>
    <t>Pavlice 147</t>
  </si>
  <si>
    <t>O556564</t>
  </si>
  <si>
    <t>Obec Slovenská Nová Ves</t>
  </si>
  <si>
    <t>Slovenská Nová Ves</t>
  </si>
  <si>
    <t>Slovenská Nová Ves 24</t>
  </si>
  <si>
    <t>O556572</t>
  </si>
  <si>
    <t>Obec Veľké Orvište</t>
  </si>
  <si>
    <t>Veľké Orvište</t>
  </si>
  <si>
    <t>Školská 44</t>
  </si>
  <si>
    <t>O556581</t>
  </si>
  <si>
    <t>Obec Hubina</t>
  </si>
  <si>
    <t>Hubina</t>
  </si>
  <si>
    <t>Hubina 213</t>
  </si>
  <si>
    <t>O556599</t>
  </si>
  <si>
    <t>Obec Dlhá</t>
  </si>
  <si>
    <t>Dlhá</t>
  </si>
  <si>
    <t>Dlhá 88</t>
  </si>
  <si>
    <t>O556602</t>
  </si>
  <si>
    <t>Obec Horné Trhovište</t>
  </si>
  <si>
    <t>Horné Trhovište</t>
  </si>
  <si>
    <t>Horné Trhovište 81</t>
  </si>
  <si>
    <t>O556653</t>
  </si>
  <si>
    <t>Radošovce 70</t>
  </si>
  <si>
    <t>O556661</t>
  </si>
  <si>
    <t>Obec Dolné Lovčice</t>
  </si>
  <si>
    <t>Dolné Lovčice</t>
  </si>
  <si>
    <t>SNP 65</t>
  </si>
  <si>
    <t>O556670</t>
  </si>
  <si>
    <t>Obec Šelpice</t>
  </si>
  <si>
    <t>Šelpice</t>
  </si>
  <si>
    <t>Šelpice 286</t>
  </si>
  <si>
    <t>O556688</t>
  </si>
  <si>
    <t>Obec Lošonec</t>
  </si>
  <si>
    <t>Lošonec</t>
  </si>
  <si>
    <t>Lošonec 173</t>
  </si>
  <si>
    <t>O558338</t>
  </si>
  <si>
    <t>Obec Ducové</t>
  </si>
  <si>
    <t>Ducové</t>
  </si>
  <si>
    <t>Ducové 1</t>
  </si>
  <si>
    <t>O558354</t>
  </si>
  <si>
    <t>Obec Bašovce</t>
  </si>
  <si>
    <t>Bašovce</t>
  </si>
  <si>
    <t>Bašovce 158</t>
  </si>
  <si>
    <t>O558397</t>
  </si>
  <si>
    <t>Obec Šípkové</t>
  </si>
  <si>
    <t>Šípkové</t>
  </si>
  <si>
    <t>Šípkové 114</t>
  </si>
  <si>
    <t>O580473</t>
  </si>
  <si>
    <t>Obec Biely Kostol</t>
  </si>
  <si>
    <t>Biely Kostol</t>
  </si>
  <si>
    <t>Cintorinska 5</t>
  </si>
  <si>
    <t>O580554</t>
  </si>
  <si>
    <t>Obec Čenkovce</t>
  </si>
  <si>
    <t>Čenkovce</t>
  </si>
  <si>
    <t>Čenkovce 124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</si>
  <si>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</si>
  <si>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</si>
  <si>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</si>
  <si>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</si>
  <si>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</si>
  <si>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</si>
  <si>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</si>
  <si>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</si>
  <si>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O581488</t>
  </si>
  <si>
    <t>Obec Zvončín</t>
  </si>
  <si>
    <t>Zvončín</t>
  </si>
  <si>
    <t>Zvončín 83</t>
  </si>
  <si>
    <t>O582638</t>
  </si>
  <si>
    <t>Obec Malá Mača</t>
  </si>
  <si>
    <t>Malá Mača</t>
  </si>
  <si>
    <t>Námestie Hrdinov 30/6</t>
  </si>
  <si>
    <t>C01</t>
  </si>
  <si>
    <t>Rímskokatolícka cirkev, Trnavská arcidiecéza</t>
  </si>
  <si>
    <t>Cirkevná materská škola Panny Márie Pomocnice</t>
  </si>
  <si>
    <t>Vinohradská 9</t>
  </si>
  <si>
    <t>Cirkevná materská škola sv. Alžbety</t>
  </si>
  <si>
    <t>Ustianska 11</t>
  </si>
  <si>
    <t>Cirk. ZŠ s materskou školou Panny Márie s VJM - Nagyboldogasszony Egyházi Alapiskola - predprimárne vzdelávanie</t>
  </si>
  <si>
    <t>NR</t>
  </si>
  <si>
    <t xml:space="preserve">Komárno                       </t>
  </si>
  <si>
    <t>Kolárovo</t>
  </si>
  <si>
    <t>Brnenské námestie 15</t>
  </si>
  <si>
    <t>Elokované pracovisko ako súčasť Cirkevnej spojenej školy MARIANUM</t>
  </si>
  <si>
    <t>Komárno</t>
  </si>
  <si>
    <t>Palatínova ul. 10</t>
  </si>
  <si>
    <t>Trhovisko 1</t>
  </si>
  <si>
    <t>Cirkevná materská škola sv. Michala Archanjela ako organizačná zložka Cirkevnej spojenej školy</t>
  </si>
  <si>
    <t>Vodárenská 78</t>
  </si>
  <si>
    <t>C17</t>
  </si>
  <si>
    <t>Kongregácia Dcér Božskej Lásky na Slovensku</t>
  </si>
  <si>
    <t>Cirkevná materská škola Kráľovnej Anjelov</t>
  </si>
  <si>
    <t>Nám. padlých hrdinov 30</t>
  </si>
  <si>
    <t>Cirkevná materská škola sv. Terezky</t>
  </si>
  <si>
    <t xml:space="preserve">Michalovce                    </t>
  </si>
  <si>
    <t>Michalovce</t>
  </si>
  <si>
    <t>Farská 1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</si>
  <si>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</si>
  <si>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</si>
  <si>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</si>
  <si>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 499/28</t>
  </si>
  <si>
    <t>C86</t>
  </si>
  <si>
    <t>Reformovaná kresťanská cirkev na Slovensku, Cirkevný zbor Šamorín</t>
  </si>
  <si>
    <t>Strelecká 9</t>
  </si>
  <si>
    <t>S246</t>
  </si>
  <si>
    <t>Meduška n.o.</t>
  </si>
  <si>
    <t>Dedinská 27</t>
  </si>
  <si>
    <t>S370</t>
  </si>
  <si>
    <t>Materská škola a detské jasle Slniečko n.o.</t>
  </si>
  <si>
    <t>Súkromná materská škola Slniečko</t>
  </si>
  <si>
    <t>Pod Kalváriou 22</t>
  </si>
  <si>
    <t>S525</t>
  </si>
  <si>
    <t>Súkromná materská škola Lienka</t>
  </si>
  <si>
    <t>SNP 97</t>
  </si>
  <si>
    <t>S628</t>
  </si>
  <si>
    <t>BESST, s.r.o.</t>
  </si>
  <si>
    <t>Súkromná materská škola BESST</t>
  </si>
  <si>
    <t>Limbová 3</t>
  </si>
  <si>
    <t>S1006</t>
  </si>
  <si>
    <t>KÚZELNÁ ŠKOLKA s.r.o.</t>
  </si>
  <si>
    <t>Markovičova 2300/40</t>
  </si>
  <si>
    <t>S788</t>
  </si>
  <si>
    <t>Škôlkárik a Školáčik, n.o.</t>
  </si>
  <si>
    <t>Nižná</t>
  </si>
  <si>
    <t>Nižná 4</t>
  </si>
  <si>
    <t>S822</t>
  </si>
  <si>
    <t>AKO U MAMY n.o.</t>
  </si>
  <si>
    <t>Súkromná materská škola AKO U MAMY</t>
  </si>
  <si>
    <t>Markovičova 1/A</t>
  </si>
  <si>
    <t>S920</t>
  </si>
  <si>
    <t>DIM, spol. s r.o.</t>
  </si>
  <si>
    <t>Reca 181</t>
  </si>
  <si>
    <t>KTV</t>
  </si>
  <si>
    <t>920 01</t>
  </si>
  <si>
    <t>Palárikova 1</t>
  </si>
  <si>
    <t>905 01</t>
  </si>
  <si>
    <t>Brezová 1</t>
  </si>
  <si>
    <t>917 08</t>
  </si>
  <si>
    <t>Čajkovského 50</t>
  </si>
  <si>
    <t>922 03</t>
  </si>
  <si>
    <t>Nám. sv. Cyrila a Metoda 9</t>
  </si>
  <si>
    <t>S333</t>
  </si>
  <si>
    <t>Mgr. Gabriela Skotáková</t>
  </si>
  <si>
    <t>Súkromná špeciálna materská škola</t>
  </si>
  <si>
    <t>Sídl. gen. L.Svobodu 31</t>
  </si>
  <si>
    <t>TC</t>
  </si>
  <si>
    <t>O500348</t>
  </si>
  <si>
    <t>Obec Zubák</t>
  </si>
  <si>
    <t>Trenčiansky</t>
  </si>
  <si>
    <t xml:space="preserve">Púchov                        </t>
  </si>
  <si>
    <t>Zubák</t>
  </si>
  <si>
    <t>Zubák 178</t>
  </si>
  <si>
    <t>O504254</t>
  </si>
  <si>
    <t>Obec Brestovec</t>
  </si>
  <si>
    <t xml:space="preserve">Myjava                        </t>
  </si>
  <si>
    <t>Brestovec</t>
  </si>
  <si>
    <t>Brestovec 147</t>
  </si>
  <si>
    <t>O504262</t>
  </si>
  <si>
    <t>Mesto Brezová pod Bradlom</t>
  </si>
  <si>
    <t>Brezová pod Bradlom</t>
  </si>
  <si>
    <t>Budovateľská 348/11</t>
  </si>
  <si>
    <t>Sídl. D. Jurkoviča 426/2</t>
  </si>
  <si>
    <t>O504289</t>
  </si>
  <si>
    <t>Obec Bukovec</t>
  </si>
  <si>
    <t>Bukovec</t>
  </si>
  <si>
    <t>Bukovec 67</t>
  </si>
  <si>
    <t>O504424</t>
  </si>
  <si>
    <t>Obec Jablonka</t>
  </si>
  <si>
    <t>Jablonka</t>
  </si>
  <si>
    <t>Jablonka 1</t>
  </si>
  <si>
    <t>O504467</t>
  </si>
  <si>
    <t>Obec Košariská</t>
  </si>
  <si>
    <t>Košariská</t>
  </si>
  <si>
    <t>Košariská 97</t>
  </si>
  <si>
    <t>O504581</t>
  </si>
  <si>
    <t>Mesto Myjava</t>
  </si>
  <si>
    <t>Myjava</t>
  </si>
  <si>
    <t>Bradáčova 773/30</t>
  </si>
  <si>
    <t>Turá Lúka 131</t>
  </si>
  <si>
    <t>O504688</t>
  </si>
  <si>
    <t>Obec Poriadie</t>
  </si>
  <si>
    <t>Poriadie</t>
  </si>
  <si>
    <t>Poriadie 113</t>
  </si>
  <si>
    <t>O504696</t>
  </si>
  <si>
    <t>Obec Priepasné</t>
  </si>
  <si>
    <t>Priepasné</t>
  </si>
  <si>
    <t>Priepasné 115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</si>
  <si>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</si>
  <si>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</si>
  <si>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</si>
  <si>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</si>
  <si>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</si>
  <si>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</si>
  <si>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</si>
  <si>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</si>
  <si>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</si>
  <si>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</si>
  <si>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</si>
  <si>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165</t>
  </si>
  <si>
    <t>O505072</t>
  </si>
  <si>
    <t>Obec Malá Hradná</t>
  </si>
  <si>
    <t xml:space="preserve">Bánovce nad Bebravou          </t>
  </si>
  <si>
    <t>Malá Hradná</t>
  </si>
  <si>
    <t>Malá Hradná 104</t>
  </si>
  <si>
    <t>O505170</t>
  </si>
  <si>
    <t>Obec Nadlice</t>
  </si>
  <si>
    <t xml:space="preserve">Partizánske                   </t>
  </si>
  <si>
    <t>Nadlice</t>
  </si>
  <si>
    <t>Nadlice 37</t>
  </si>
  <si>
    <t>O505196</t>
  </si>
  <si>
    <t>Obec Nedanovce</t>
  </si>
  <si>
    <t>Nedanovce</t>
  </si>
  <si>
    <t>Nedanovce 192</t>
  </si>
  <si>
    <t>O505200</t>
  </si>
  <si>
    <t>Obec Nedašovce</t>
  </si>
  <si>
    <t>Nedašovce</t>
  </si>
  <si>
    <t>Nedašovce 185</t>
  </si>
  <si>
    <t>O505307</t>
  </si>
  <si>
    <t>Obec Ostratice</t>
  </si>
  <si>
    <t>Ostratice</t>
  </si>
  <si>
    <t>Ostratice 188</t>
  </si>
  <si>
    <t>O505315</t>
  </si>
  <si>
    <t>Mesto Partizánske</t>
  </si>
  <si>
    <t>Partizánske</t>
  </si>
  <si>
    <t>Malá Okružná 1039/50</t>
  </si>
  <si>
    <t>Topoľová 71</t>
  </si>
  <si>
    <t>Obuvnícka 435/30</t>
  </si>
  <si>
    <t>Veľká Okružná 1293/85</t>
  </si>
  <si>
    <t>Makarenkova 814/28</t>
  </si>
  <si>
    <t>Malinovského 1159/27</t>
  </si>
  <si>
    <t>O505323</t>
  </si>
  <si>
    <t>Obec Pažiť</t>
  </si>
  <si>
    <t>Pažiť</t>
  </si>
  <si>
    <t>Pažiť 59</t>
  </si>
  <si>
    <t>O505331</t>
  </si>
  <si>
    <t>Obec Pečeňany</t>
  </si>
  <si>
    <t>Pečeňany</t>
  </si>
  <si>
    <t>Pečeňany 92</t>
  </si>
  <si>
    <t>O505358</t>
  </si>
  <si>
    <t>Obec Podlužany</t>
  </si>
  <si>
    <t>Podlužany</t>
  </si>
  <si>
    <t>Podlužany 36</t>
  </si>
  <si>
    <t>O505412</t>
  </si>
  <si>
    <t>Obec Prusy</t>
  </si>
  <si>
    <t>Prusy</t>
  </si>
  <si>
    <t>Prusy 177</t>
  </si>
  <si>
    <t>O505447</t>
  </si>
  <si>
    <t>Obec Ruskovce</t>
  </si>
  <si>
    <t>Ruskovce</t>
  </si>
  <si>
    <t>Ruskovce 57</t>
  </si>
  <si>
    <t>O505455</t>
  </si>
  <si>
    <t>Obec Rybany</t>
  </si>
  <si>
    <t>Rybany</t>
  </si>
  <si>
    <t>Rybany 357</t>
  </si>
  <si>
    <t>O505463</t>
  </si>
  <si>
    <t>Obec Skačany</t>
  </si>
  <si>
    <t>Základná škola s materkou školou - predprimárne vzdelávanie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</si>
  <si>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</si>
  <si>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</si>
  <si>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</si>
  <si>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</si>
  <si>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</si>
  <si>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</si>
  <si>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</si>
  <si>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</si>
  <si>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</si>
  <si>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156</t>
  </si>
  <si>
    <t>O505579</t>
  </si>
  <si>
    <t>Obec Timoradza</t>
  </si>
  <si>
    <t>Timoradza</t>
  </si>
  <si>
    <t>Timoradza 2</t>
  </si>
  <si>
    <t>O505625</t>
  </si>
  <si>
    <t>Obec Uhrovec</t>
  </si>
  <si>
    <t>Uhrovec</t>
  </si>
  <si>
    <t>SNP 5</t>
  </si>
  <si>
    <t>O505706</t>
  </si>
  <si>
    <t>Obec Veľké Kršteňany</t>
  </si>
  <si>
    <t>Veľké Kršteňany</t>
  </si>
  <si>
    <t>Veľké Kršteňany 149</t>
  </si>
  <si>
    <t>O505722</t>
  </si>
  <si>
    <t>Obec Veľké Uherce</t>
  </si>
  <si>
    <t>Veľké Uherce</t>
  </si>
  <si>
    <t>Veľké Uherce 146</t>
  </si>
  <si>
    <t>O505731</t>
  </si>
  <si>
    <t>Obec Veľký Klíž</t>
  </si>
  <si>
    <t>Veľký Klíž</t>
  </si>
  <si>
    <t>Veľký Klíž 2</t>
  </si>
  <si>
    <t>O505790</t>
  </si>
  <si>
    <t>Obec Zlatníky</t>
  </si>
  <si>
    <t>Zlatníky</t>
  </si>
  <si>
    <t>Zlatníky 62</t>
  </si>
  <si>
    <t>O505803</t>
  </si>
  <si>
    <t>Obec Žabokreky nad Nitrou</t>
  </si>
  <si>
    <t>Žabokreky nad Nitrou</t>
  </si>
  <si>
    <t>Školská 217</t>
  </si>
  <si>
    <t>O505820</t>
  </si>
  <si>
    <t>Mesto Trenčín</t>
  </si>
  <si>
    <t xml:space="preserve">Trenčín                       </t>
  </si>
  <si>
    <t>Trenčín</t>
  </si>
  <si>
    <t>Jána Halašu 11</t>
  </si>
  <si>
    <t>Na dolinách 27</t>
  </si>
  <si>
    <t>Švermova 24</t>
  </si>
  <si>
    <t>Šmidkeho 12</t>
  </si>
  <si>
    <t>M. Turkovej 5</t>
  </si>
  <si>
    <t>Soblahovská 22</t>
  </si>
  <si>
    <t>Stromová 3</t>
  </si>
  <si>
    <t>Považská 1</t>
  </si>
  <si>
    <t>28. októbra 7</t>
  </si>
  <si>
    <t>Kubranská 20</t>
  </si>
  <si>
    <t>Legionárska 37</t>
  </si>
  <si>
    <t>Niva 9</t>
  </si>
  <si>
    <t>Medňanského 9</t>
  </si>
  <si>
    <t>Opatovská cesta 39</t>
  </si>
  <si>
    <t>Pri parku 14</t>
  </si>
  <si>
    <t>Šafárikova 11</t>
  </si>
  <si>
    <t>O505838</t>
  </si>
  <si>
    <t>Obec Adamovské Kochanovce</t>
  </si>
  <si>
    <t>Adamovské Kochanovce</t>
  </si>
  <si>
    <t>Adamovské Kochanovce 97</t>
  </si>
  <si>
    <t>O505846</t>
  </si>
  <si>
    <t>Obec Beckov</t>
  </si>
  <si>
    <t>Elokované pracovisko ako súčasť Základnej školy s materskou školou J. M. Hurbana</t>
  </si>
  <si>
    <t xml:space="preserve">Nové Mesto nad Váhom          </t>
  </si>
  <si>
    <t>Beckov</t>
  </si>
  <si>
    <t>Beckov 262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</si>
  <si>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</si>
  <si>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</si>
  <si>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</si>
  <si>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</si>
  <si>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</si>
  <si>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</si>
  <si>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</si>
  <si>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131</t>
  </si>
  <si>
    <t>O505889</t>
  </si>
  <si>
    <t>Obec Brunovce</t>
  </si>
  <si>
    <t>Brunovce</t>
  </si>
  <si>
    <t>Brunovce 107</t>
  </si>
  <si>
    <t>O505897</t>
  </si>
  <si>
    <t>Obec Bzince pod Javorinou</t>
  </si>
  <si>
    <t>Elokované pracovisko ako súčasť Základnej školy s materskou školou umelkyne Ľudmily Podjavorinske</t>
  </si>
  <si>
    <t>Bzince pod Javorinou</t>
  </si>
  <si>
    <t>Bzince pod Javorinou 343</t>
  </si>
  <si>
    <t>O505901</t>
  </si>
  <si>
    <t>Obec Čachtice</t>
  </si>
  <si>
    <t>Čachtice</t>
  </si>
  <si>
    <t>Pionierska 348/32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</si>
  <si>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</si>
  <si>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</si>
  <si>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</si>
  <si>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</si>
  <si>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</si>
  <si>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</si>
  <si>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</si>
  <si>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63</t>
  </si>
  <si>
    <t>O505943</t>
  </si>
  <si>
    <t>Obec Dolná Súča</t>
  </si>
  <si>
    <t>Elokované pracovisko ako súčasť Základnej školy s materskou školou Rudolfa Hečku</t>
  </si>
  <si>
    <t>Dolná Súča</t>
  </si>
  <si>
    <t>Dolná Súča 251</t>
  </si>
  <si>
    <t>O505951</t>
  </si>
  <si>
    <t>Obec Dolné Srnie</t>
  </si>
  <si>
    <t>Dolné Srnie</t>
  </si>
  <si>
    <t>Dolné Srnie 170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</si>
  <si>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</si>
  <si>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</si>
  <si>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</si>
  <si>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</si>
  <si>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</si>
  <si>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</si>
  <si>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</si>
  <si>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</si>
  <si>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O505994</t>
  </si>
  <si>
    <t>Obec Hôrka nad Váhom</t>
  </si>
  <si>
    <t>Hôrka nad Váhom</t>
  </si>
  <si>
    <t>Hôrka nad Váhom 168</t>
  </si>
  <si>
    <t>O506001</t>
  </si>
  <si>
    <t>Obec Horná Streda</t>
  </si>
  <si>
    <t>Horná Streda</t>
  </si>
  <si>
    <t>Horná Streda 391</t>
  </si>
  <si>
    <t>O506010</t>
  </si>
  <si>
    <t>Obec Horná Súča</t>
  </si>
  <si>
    <t>Elokované pracovisko ako súčasť Základnej školy s materskou školou Michala Rešetku</t>
  </si>
  <si>
    <t>Horná Súča</t>
  </si>
  <si>
    <t>Horná Súča 235</t>
  </si>
  <si>
    <t>O506036</t>
  </si>
  <si>
    <t>Obec Horné Srnie</t>
  </si>
  <si>
    <t>Elokované pracovisko ako súčasť Základnej školy s materskou školou Václava Mitúcha</t>
  </si>
  <si>
    <t>Horné Srnie</t>
  </si>
  <si>
    <t>Školská 808/1</t>
  </si>
  <si>
    <t>O506052</t>
  </si>
  <si>
    <t>Obec Hrádok</t>
  </si>
  <si>
    <t>Hrádok</t>
  </si>
  <si>
    <t>Hrádok 149</t>
  </si>
  <si>
    <t>O506079</t>
  </si>
  <si>
    <t>Obec Hrašné</t>
  </si>
  <si>
    <t>Hrašné</t>
  </si>
  <si>
    <t>Hrašné 3</t>
  </si>
  <si>
    <t>O506087</t>
  </si>
  <si>
    <t>Obec Chocholná - Velčice</t>
  </si>
  <si>
    <t>Chocholná-Velčice</t>
  </si>
  <si>
    <t>Chocholná-Velčice 311</t>
  </si>
  <si>
    <t>O506095</t>
  </si>
  <si>
    <t>Obec Ivanovce</t>
  </si>
  <si>
    <t>Ivanovce</t>
  </si>
  <si>
    <t>Ivanovce 17</t>
  </si>
  <si>
    <t>O506109</t>
  </si>
  <si>
    <t>Obec Kálnica</t>
  </si>
  <si>
    <t>Kálnica</t>
  </si>
  <si>
    <t>Kálnica 384</t>
  </si>
  <si>
    <t>O506125</t>
  </si>
  <si>
    <t>Obec Kočovce</t>
  </si>
  <si>
    <t>Kočovce</t>
  </si>
  <si>
    <t>Kočovce 383</t>
  </si>
  <si>
    <t>O506133</t>
  </si>
  <si>
    <t>Obec Kostolná - Záriečie</t>
  </si>
  <si>
    <t>Kostolná-Záriečie</t>
  </si>
  <si>
    <t>Kostolná-Záriečie 18</t>
  </si>
  <si>
    <t>O506141</t>
  </si>
  <si>
    <t>Obec Kostolné</t>
  </si>
  <si>
    <t>Kostolné</t>
  </si>
  <si>
    <t>Kostolné 263</t>
  </si>
  <si>
    <t>O506150</t>
  </si>
  <si>
    <t>Obec Krajné</t>
  </si>
  <si>
    <t>Krajné</t>
  </si>
  <si>
    <t>Krajné 173</t>
  </si>
  <si>
    <t>O506184</t>
  </si>
  <si>
    <t>Obec Lubina</t>
  </si>
  <si>
    <t>Elokované pracovisko ako súčasť Základnej školy s materskou školou S. Štúra</t>
  </si>
  <si>
    <t>Lubina</t>
  </si>
  <si>
    <t>Lubina 134</t>
  </si>
  <si>
    <t>O506206</t>
  </si>
  <si>
    <t>Obec Lúka</t>
  </si>
  <si>
    <t>Základná škola s materskou školou Michala Rešetku - predprimárne vzdelávanie</t>
  </si>
  <si>
    <t>Lúka</t>
  </si>
  <si>
    <t>Lúka 135</t>
  </si>
  <si>
    <t>O506231</t>
  </si>
  <si>
    <t>Obec Mníchova Lehota</t>
  </si>
  <si>
    <t>Mníchova Lehota</t>
  </si>
  <si>
    <t>Mníchova Lehota 188</t>
  </si>
  <si>
    <t>O506249</t>
  </si>
  <si>
    <t>Obec Modrová</t>
  </si>
  <si>
    <t>Modrová</t>
  </si>
  <si>
    <t>Modrová 70</t>
  </si>
  <si>
    <t>O506257</t>
  </si>
  <si>
    <t>Obec Modrovka</t>
  </si>
  <si>
    <t>Modrovka</t>
  </si>
  <si>
    <t>Modrovka 75</t>
  </si>
  <si>
    <t>O506265</t>
  </si>
  <si>
    <t>Obec Moravské Lieskové</t>
  </si>
  <si>
    <t>Moravské Lieskové</t>
  </si>
  <si>
    <t>Moravské Lieskové 25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</si>
  <si>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</si>
  <si>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</si>
  <si>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</si>
  <si>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</si>
  <si>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</si>
  <si>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</si>
  <si>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</si>
  <si>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Odbojárov 177/8A</t>
  </si>
  <si>
    <t>O506290</t>
  </si>
  <si>
    <t>Obec Neporadza</t>
  </si>
  <si>
    <t>Neporadza</t>
  </si>
  <si>
    <t>Neporadza 127</t>
  </si>
  <si>
    <t>O506303</t>
  </si>
  <si>
    <t>Obec Nová Bošáca</t>
  </si>
  <si>
    <t>Nová Bošáca</t>
  </si>
  <si>
    <t>Nová Bošáca 76</t>
  </si>
  <si>
    <t>O506338</t>
  </si>
  <si>
    <t>Mesto Nové Mesto nad Váhom</t>
  </si>
  <si>
    <t>Nové Mesto nad Váhom</t>
  </si>
  <si>
    <t>Poľovnícka 12</t>
  </si>
  <si>
    <t>O506346</t>
  </si>
  <si>
    <t>Obec Očkov</t>
  </si>
  <si>
    <t>Očkov</t>
  </si>
  <si>
    <t>Očkov 176</t>
  </si>
  <si>
    <t>O506354</t>
  </si>
  <si>
    <t>Obec Omšenie</t>
  </si>
  <si>
    <t>Omšenie</t>
  </si>
  <si>
    <t>Omšenie 329</t>
  </si>
  <si>
    <t>O506401</t>
  </si>
  <si>
    <t>Obec Pobedim</t>
  </si>
  <si>
    <t>Pobedim</t>
  </si>
  <si>
    <t>Pobedim 433</t>
  </si>
  <si>
    <t>O506427</t>
  </si>
  <si>
    <t>Obec Podolie</t>
  </si>
  <si>
    <t>Podolie</t>
  </si>
  <si>
    <t>Podolie 804</t>
  </si>
  <si>
    <t>O506435</t>
  </si>
  <si>
    <t>Obec Potvorice</t>
  </si>
  <si>
    <t>Potvorice</t>
  </si>
  <si>
    <t>Potvorice 88</t>
  </si>
  <si>
    <t>O506443</t>
  </si>
  <si>
    <t>Obec Považany</t>
  </si>
  <si>
    <t>Elokované pracovisko ako súčasť Základnej školy s materskou školou kardinála A. Rudnaya</t>
  </si>
  <si>
    <t>Považany</t>
  </si>
  <si>
    <t>Považany 215</t>
  </si>
  <si>
    <t>O506478</t>
  </si>
  <si>
    <t>Obec Selec</t>
  </si>
  <si>
    <t>Selec</t>
  </si>
  <si>
    <t>Selec 214</t>
  </si>
  <si>
    <t>O506508</t>
  </si>
  <si>
    <t>Obec Soblahov</t>
  </si>
  <si>
    <t>Soblahov</t>
  </si>
  <si>
    <t>Soblahov 404</t>
  </si>
  <si>
    <t>O506524</t>
  </si>
  <si>
    <t>Mesto Stará Turá</t>
  </si>
  <si>
    <t>Stará Turá</t>
  </si>
  <si>
    <t>Hurbanova 153/62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</si>
  <si>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</si>
  <si>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</si>
  <si>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</si>
  <si>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</si>
  <si>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</si>
  <si>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</si>
  <si>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</si>
  <si>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Štvrtok 57</t>
  </si>
  <si>
    <t>O506559</t>
  </si>
  <si>
    <t>Obec Trenčianska Teplá</t>
  </si>
  <si>
    <t>Trenčianska Teplá</t>
  </si>
  <si>
    <t>J.Braneckého 129/13</t>
  </si>
  <si>
    <t>O506567</t>
  </si>
  <si>
    <t>Obec Trenčianska Turná</t>
  </si>
  <si>
    <t>Elokované pracovisko ako súčasť Základnej školy s materskou školou Samuela Timona</t>
  </si>
  <si>
    <t>Trenčianska Turná</t>
  </si>
  <si>
    <t>Trenčianska Turná 87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</si>
  <si>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</si>
  <si>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</si>
  <si>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</si>
  <si>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</si>
  <si>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</si>
  <si>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</si>
  <si>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</si>
  <si>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254</t>
  </si>
  <si>
    <t>O506605</t>
  </si>
  <si>
    <t>Obec Trenčianske Mitice</t>
  </si>
  <si>
    <t>Trenčianske Mitice</t>
  </si>
  <si>
    <t>Trenčianske Mitice 243</t>
  </si>
  <si>
    <t>O506613</t>
  </si>
  <si>
    <t>Mesto Trenčianske Teplice</t>
  </si>
  <si>
    <t>Trenčianske Teplice</t>
  </si>
  <si>
    <t>Sídlisko SNP 75</t>
  </si>
  <si>
    <t>O506630</t>
  </si>
  <si>
    <t>Obec Vaďovce</t>
  </si>
  <si>
    <t>Vaďovce</t>
  </si>
  <si>
    <t>Vaďovce 93</t>
  </si>
  <si>
    <t>O506648</t>
  </si>
  <si>
    <t>Obec Veľká Hradná</t>
  </si>
  <si>
    <t>Veľká Hradná</t>
  </si>
  <si>
    <t>Veľká Hradná 299</t>
  </si>
  <si>
    <t>O506656</t>
  </si>
  <si>
    <t>Obec Veľké Bierovce</t>
  </si>
  <si>
    <t>Veľké Bierovce</t>
  </si>
  <si>
    <t>Veľké Bierovce 160</t>
  </si>
  <si>
    <t>O512842</t>
  </si>
  <si>
    <t>Mesto Považská Bystrica</t>
  </si>
  <si>
    <t xml:space="preserve">Považská Bystrica             </t>
  </si>
  <si>
    <t>Považská Bystrica</t>
  </si>
  <si>
    <t>Mierová 315/10</t>
  </si>
  <si>
    <t>A. Grznára 1441</t>
  </si>
  <si>
    <t>Šebešťanova 5</t>
  </si>
  <si>
    <t>A. Grznára 1444</t>
  </si>
  <si>
    <t>Dukelská 977</t>
  </si>
  <si>
    <t>Železničná 74</t>
  </si>
  <si>
    <t>Lánska 952</t>
  </si>
  <si>
    <t>Považské Podhradie 162</t>
  </si>
  <si>
    <t>Sídl. Rozkvet 2024</t>
  </si>
  <si>
    <t>m. č. Považská Teplá 179</t>
  </si>
  <si>
    <t>O512851</t>
  </si>
  <si>
    <t>Obec Beluša</t>
  </si>
  <si>
    <t>Beluša</t>
  </si>
  <si>
    <t>Ľ. Štúra 5/5</t>
  </si>
  <si>
    <t>O512885</t>
  </si>
  <si>
    <t>Obec Bolešov</t>
  </si>
  <si>
    <t xml:space="preserve">Ilava                         </t>
  </si>
  <si>
    <t>Bolešov</t>
  </si>
  <si>
    <t>Štúrova 271</t>
  </si>
  <si>
    <t>O512915</t>
  </si>
  <si>
    <t>Obec Brvnište</t>
  </si>
  <si>
    <t>Brvnište</t>
  </si>
  <si>
    <t>Brvnište 417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</si>
  <si>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</si>
  <si>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</si>
  <si>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</si>
  <si>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</si>
  <si>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</si>
  <si>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</si>
  <si>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</si>
  <si>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</si>
  <si>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O512958</t>
  </si>
  <si>
    <t>Obec Dolná Breznica</t>
  </si>
  <si>
    <t>Dolná Breznica</t>
  </si>
  <si>
    <t>Dolná Breznica 62</t>
  </si>
  <si>
    <t>O512966</t>
  </si>
  <si>
    <t>Obec Dolná Mariková</t>
  </si>
  <si>
    <t>Dolná Mariková</t>
  </si>
  <si>
    <t>Dolná Mariková 464</t>
  </si>
  <si>
    <t>O513008</t>
  </si>
  <si>
    <t>Obec Domaniža</t>
  </si>
  <si>
    <t>Domaniža</t>
  </si>
  <si>
    <t>Domaniža 419</t>
  </si>
  <si>
    <t>O513016</t>
  </si>
  <si>
    <t>Mesto Dubnica nad Váhom</t>
  </si>
  <si>
    <t>Dubnica nad Váhom</t>
  </si>
  <si>
    <t>Centrum I 31</t>
  </si>
  <si>
    <t>Centrum II 72</t>
  </si>
  <si>
    <t>Centrum II 85</t>
  </si>
  <si>
    <t>Pod hájom 966</t>
  </si>
  <si>
    <t>O513024</t>
  </si>
  <si>
    <t>Obec Dulov</t>
  </si>
  <si>
    <t>Dulov</t>
  </si>
  <si>
    <t>Dulov 201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</si>
  <si>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</si>
  <si>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</si>
  <si>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</si>
  <si>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</si>
  <si>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</si>
  <si>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</si>
  <si>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</si>
  <si>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</si>
  <si>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O513156</t>
  </si>
  <si>
    <t>Mesto Ilava</t>
  </si>
  <si>
    <t>Ilava</t>
  </si>
  <si>
    <t>Medňanská 512</t>
  </si>
  <si>
    <t>Okružná 53/5</t>
  </si>
  <si>
    <t>O513172</t>
  </si>
  <si>
    <t>Obec Jasenica</t>
  </si>
  <si>
    <t>Jasenica</t>
  </si>
  <si>
    <t>Jasenica 214</t>
  </si>
  <si>
    <t>O513253</t>
  </si>
  <si>
    <t>Obec Košeca</t>
  </si>
  <si>
    <t>Košeca</t>
  </si>
  <si>
    <t>Bytovky 490</t>
  </si>
  <si>
    <t>O513296</t>
  </si>
  <si>
    <t>Obec Ladce</t>
  </si>
  <si>
    <t>Ladce</t>
  </si>
  <si>
    <t>Hviezdoslavova 2</t>
  </si>
  <si>
    <t>O513300</t>
  </si>
  <si>
    <t>Obec Lazy pod Makytou</t>
  </si>
  <si>
    <t>Lazy pod Makytou</t>
  </si>
  <si>
    <t>Lazy pod Makytou 148</t>
  </si>
  <si>
    <t>O513318</t>
  </si>
  <si>
    <t>Obec Lednica</t>
  </si>
  <si>
    <t>Elokované pracovisko ako súčasť Základnej školy s materskou školou Jána Amosa Komenského</t>
  </si>
  <si>
    <t>Lednica</t>
  </si>
  <si>
    <t>Lednica 42</t>
  </si>
  <si>
    <t>O513326</t>
  </si>
  <si>
    <t>Obec Lednické Rovne</t>
  </si>
  <si>
    <t>Lednické Rovne</t>
  </si>
  <si>
    <t>Súhradka 204</t>
  </si>
  <si>
    <t>O513334</t>
  </si>
  <si>
    <t>Obec Lúky</t>
  </si>
  <si>
    <t>Lúky</t>
  </si>
  <si>
    <t>Lúky 72</t>
  </si>
  <si>
    <t>O513342</t>
  </si>
  <si>
    <t>Obec Lysá pod Makytou</t>
  </si>
  <si>
    <t>Lysá pod Makytou</t>
  </si>
  <si>
    <t>Lysá pod Makytou 15</t>
  </si>
  <si>
    <t>O513351</t>
  </si>
  <si>
    <t>Obec Košecké Podhradie</t>
  </si>
  <si>
    <t>Košecké Podhradie</t>
  </si>
  <si>
    <t>Košecké Podhradie 301</t>
  </si>
  <si>
    <t>O513377</t>
  </si>
  <si>
    <t>Obec Mestečko</t>
  </si>
  <si>
    <t>Mestečko</t>
  </si>
  <si>
    <t>Mestečko 109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</si>
  <si>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</si>
  <si>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</si>
  <si>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</si>
  <si>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</si>
  <si>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</si>
  <si>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</si>
  <si>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</si>
  <si>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Petra Jilemnického 12/5</t>
  </si>
  <si>
    <t>O513466</t>
  </si>
  <si>
    <t>Obec Papradno</t>
  </si>
  <si>
    <t>Papradno</t>
  </si>
  <si>
    <t>Papradno 312</t>
  </si>
  <si>
    <t>O513474</t>
  </si>
  <si>
    <t>Obec Plevník - Drienové</t>
  </si>
  <si>
    <t>Plevník-Drienové</t>
  </si>
  <si>
    <t>Plevník-Drienové 255</t>
  </si>
  <si>
    <t>O513563</t>
  </si>
  <si>
    <t>Obec Prečín</t>
  </si>
  <si>
    <t>Prečín</t>
  </si>
  <si>
    <t>Prečín 275</t>
  </si>
  <si>
    <t>O513598</t>
  </si>
  <si>
    <t>Obec Pruské</t>
  </si>
  <si>
    <t>Elokované pracovisko ako súčasť Základnej školy s materskou školou Hugolína Gavloviča</t>
  </si>
  <si>
    <t>Pruské</t>
  </si>
  <si>
    <t>Školská 389</t>
  </si>
  <si>
    <t>O513601</t>
  </si>
  <si>
    <t>Obec Pružina</t>
  </si>
  <si>
    <t>Pružina</t>
  </si>
  <si>
    <t>Pružina 125</t>
  </si>
  <si>
    <t>O513610</t>
  </si>
  <si>
    <t>Mesto Púchov</t>
  </si>
  <si>
    <t>Púchov</t>
  </si>
  <si>
    <t>Požiarna 1291/26</t>
  </si>
  <si>
    <t>Požiarna 1292/5</t>
  </si>
  <si>
    <t>Mládežnícka 13</t>
  </si>
  <si>
    <t>Slovanská 23</t>
  </si>
  <si>
    <t>1. mája 1348/28</t>
  </si>
  <si>
    <t>m. č. Nosice 221</t>
  </si>
  <si>
    <t>Chmelinec 1411</t>
  </si>
  <si>
    <t>O513687</t>
  </si>
  <si>
    <t>Obec Stupné</t>
  </si>
  <si>
    <t>Stupné</t>
  </si>
  <si>
    <t>Stupné 19</t>
  </si>
  <si>
    <t>O513725</t>
  </si>
  <si>
    <t>Obec Tuchyňa</t>
  </si>
  <si>
    <t>Tuchyňa</t>
  </si>
  <si>
    <t>Tuchyňa 104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</si>
  <si>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</si>
  <si>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</si>
  <si>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</si>
  <si>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</si>
  <si>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</si>
  <si>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</si>
  <si>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</si>
  <si>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</si>
  <si>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</si>
  <si>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</si>
  <si>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</si>
  <si>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189</t>
  </si>
  <si>
    <t>O513865</t>
  </si>
  <si>
    <t>Obec Zliechov</t>
  </si>
  <si>
    <t>Zliechov</t>
  </si>
  <si>
    <t>Zliechov 47</t>
  </si>
  <si>
    <t>O513881</t>
  </si>
  <si>
    <t>Mesto Prievidza</t>
  </si>
  <si>
    <t>Materská škola ako súčasť Základnej školy s materskou školou</t>
  </si>
  <si>
    <t xml:space="preserve">Prievidza                     </t>
  </si>
  <si>
    <t>Prievidza</t>
  </si>
  <si>
    <t>Malonecpalská ulica 206/3</t>
  </si>
  <si>
    <t>Ulica Dobšinského 746/5</t>
  </si>
  <si>
    <t>Cesta V. Clementisa 251/1</t>
  </si>
  <si>
    <t>Ulica J. Matušku 759/1</t>
  </si>
  <si>
    <t>Ulica M. Mišíka 398/15</t>
  </si>
  <si>
    <t>Ulica P. Benického 154/1</t>
  </si>
  <si>
    <t>Ulica M. Gorkého 223/2</t>
  </si>
  <si>
    <t>Ulica A. Mišúta 731/2</t>
  </si>
  <si>
    <t>Ulica D. Krmana 334/6</t>
  </si>
  <si>
    <t>Nábrežie sv. Cyrila 360/2</t>
  </si>
  <si>
    <t>Športová ulica 134/34</t>
  </si>
  <si>
    <t>O513903</t>
  </si>
  <si>
    <t>Mesto Bojnice</t>
  </si>
  <si>
    <t>Bojnice</t>
  </si>
  <si>
    <t>Pribinova 1272/11</t>
  </si>
  <si>
    <t>O513911</t>
  </si>
  <si>
    <t>Obec Bystričany</t>
  </si>
  <si>
    <t>Bystričany</t>
  </si>
  <si>
    <t>Bernolákova 160/9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</si>
  <si>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</si>
  <si>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</si>
  <si>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</si>
  <si>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</si>
  <si>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</si>
  <si>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</si>
  <si>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</si>
  <si>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</si>
  <si>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</si>
  <si>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</si>
  <si>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</si>
  <si>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405/2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</si>
  <si>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</si>
  <si>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</si>
  <si>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</si>
  <si>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</si>
  <si>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</si>
  <si>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</si>
  <si>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</si>
  <si>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3</t>
  </si>
  <si>
    <t>O513989</t>
  </si>
  <si>
    <t>Obec Dolné Vestenice</t>
  </si>
  <si>
    <t>Dolné Vestenice</t>
  </si>
  <si>
    <t>Rudolfa Jašíka 348</t>
  </si>
  <si>
    <t>O513997</t>
  </si>
  <si>
    <t>Mesto Handlová</t>
  </si>
  <si>
    <t>Handlová</t>
  </si>
  <si>
    <t>Ul. SNP 27</t>
  </si>
  <si>
    <t>O514004</t>
  </si>
  <si>
    <t>Obec Horná Ves</t>
  </si>
  <si>
    <t>Horná Ves</t>
  </si>
  <si>
    <t>Horná Ves 360</t>
  </si>
  <si>
    <t>O514012</t>
  </si>
  <si>
    <t>Obec Horné Vestenice</t>
  </si>
  <si>
    <t>Horné Vestenice</t>
  </si>
  <si>
    <t>Horné Vestenice 257</t>
  </si>
  <si>
    <t>O514021</t>
  </si>
  <si>
    <t>Obec Chrenovec - Brusno</t>
  </si>
  <si>
    <t>Chrenovec-Brusno</t>
  </si>
  <si>
    <t>Chrenovec-Brusno 395</t>
  </si>
  <si>
    <t>O514063</t>
  </si>
  <si>
    <t>Obec Kamenec pod Vtáčnikom</t>
  </si>
  <si>
    <t>Kamenec pod Vtáčnikom</t>
  </si>
  <si>
    <t>Na pažite 496/7</t>
  </si>
  <si>
    <t>O514071</t>
  </si>
  <si>
    <t>Obec Kanianka</t>
  </si>
  <si>
    <t>Kanianka</t>
  </si>
  <si>
    <t>Pionierov 82/6</t>
  </si>
  <si>
    <t>O514080</t>
  </si>
  <si>
    <t>Obec Kľačno</t>
  </si>
  <si>
    <t>Kľačno</t>
  </si>
  <si>
    <t>Kľačno 326</t>
  </si>
  <si>
    <t>O514101</t>
  </si>
  <si>
    <t>Obec Kostolná Ves</t>
  </si>
  <si>
    <t>Kostolná Ves</t>
  </si>
  <si>
    <t>Kostolná Ves 62</t>
  </si>
  <si>
    <t>O514110</t>
  </si>
  <si>
    <t>Obec Koš</t>
  </si>
  <si>
    <t>Koš</t>
  </si>
  <si>
    <t>Nová 525</t>
  </si>
  <si>
    <t>O514128</t>
  </si>
  <si>
    <t>Obec Lazany</t>
  </si>
  <si>
    <t>Lazany</t>
  </si>
  <si>
    <t>Lazany 424</t>
  </si>
  <si>
    <t>O514136</t>
  </si>
  <si>
    <t>Obec Lehota pod Vtáčnikom</t>
  </si>
  <si>
    <t>Lehota pod Vtáčnikom</t>
  </si>
  <si>
    <t>Banícka 22/45</t>
  </si>
  <si>
    <t>Školská 748/1</t>
  </si>
  <si>
    <t>O514144</t>
  </si>
  <si>
    <t>Obec Liešťany</t>
  </si>
  <si>
    <t>Liešťany</t>
  </si>
  <si>
    <t>Liešťany 191</t>
  </si>
  <si>
    <t>O514179</t>
  </si>
  <si>
    <t>Obec Malá Čausa</t>
  </si>
  <si>
    <t>Malá Čausa</t>
  </si>
  <si>
    <t>Malá Čausa 1</t>
  </si>
  <si>
    <t>O514187</t>
  </si>
  <si>
    <t>Obec Malinová</t>
  </si>
  <si>
    <t>Malinová</t>
  </si>
  <si>
    <t>Malinová 1</t>
  </si>
  <si>
    <t>O514209</t>
  </si>
  <si>
    <t>Obec Nedožery - Brezany</t>
  </si>
  <si>
    <t>Elokované pracovisko ako súčasť Základnej školy s materskou školou Vavrinca Benedikta</t>
  </si>
  <si>
    <t>Nedožery-Brezany</t>
  </si>
  <si>
    <t>Kpt. Nálepku 611</t>
  </si>
  <si>
    <t>O514225</t>
  </si>
  <si>
    <t>Obec Nitrianske Pravno</t>
  </si>
  <si>
    <t>Elokované pracovisko ako súčasť  Spojenej školy - Grundschule mit Kindergarten</t>
  </si>
  <si>
    <t>Nitrianske Pravno</t>
  </si>
  <si>
    <t>O514233</t>
  </si>
  <si>
    <t>Obec Nitrianske Rudno</t>
  </si>
  <si>
    <t>Nitrianske Rudno</t>
  </si>
  <si>
    <t>Hlavná 534/66</t>
  </si>
  <si>
    <t>O514241</t>
  </si>
  <si>
    <t>Obec Nitrianske Sučany</t>
  </si>
  <si>
    <t>Základná škola s materskou školou Fraňa Madvu - predprimárne vzdelávanie</t>
  </si>
  <si>
    <t>Nitrianske Sučany</t>
  </si>
  <si>
    <t>Nitrianske Sučany 352</t>
  </si>
  <si>
    <t>O514250</t>
  </si>
  <si>
    <t>Obec Nitrica</t>
  </si>
  <si>
    <t>Nitrica</t>
  </si>
  <si>
    <t>Nitrica 41</t>
  </si>
  <si>
    <t>O514268</t>
  </si>
  <si>
    <t>Mesto Nováky</t>
  </si>
  <si>
    <t>Nováky</t>
  </si>
  <si>
    <t>Svätoplukova 91</t>
  </si>
  <si>
    <t>O514284</t>
  </si>
  <si>
    <t>Obec Opatovce nad Nitrou</t>
  </si>
  <si>
    <t>Opatovce nad Nitrou</t>
  </si>
  <si>
    <t>Opatovce nad Nitrou 139</t>
  </si>
  <si>
    <t>O514292</t>
  </si>
  <si>
    <t>Obec Oslany</t>
  </si>
  <si>
    <t>Oslany</t>
  </si>
  <si>
    <t>Školská 57/4</t>
  </si>
  <si>
    <t>O514314</t>
  </si>
  <si>
    <t>Obec Poluvsie</t>
  </si>
  <si>
    <t>Poluvsie</t>
  </si>
  <si>
    <t>Poluvsie 28</t>
  </si>
  <si>
    <t>O514322</t>
  </si>
  <si>
    <t>Obec Poruba</t>
  </si>
  <si>
    <t>Poruba</t>
  </si>
  <si>
    <t>Poruba 354</t>
  </si>
  <si>
    <t>O514331</t>
  </si>
  <si>
    <t>Obec Pravenec</t>
  </si>
  <si>
    <t>Pravenec</t>
  </si>
  <si>
    <t>Pravenec 233</t>
  </si>
  <si>
    <t>O514349</t>
  </si>
  <si>
    <t>Obec Radobica</t>
  </si>
  <si>
    <t>Radobica</t>
  </si>
  <si>
    <t>Radobica 90</t>
  </si>
  <si>
    <t>O514357</t>
  </si>
  <si>
    <t>Obec Ráztočno</t>
  </si>
  <si>
    <t>Ráztočno</t>
  </si>
  <si>
    <t>Komenského 428/43</t>
  </si>
  <si>
    <t>O514365</t>
  </si>
  <si>
    <t>Obec Rudnianska Lehota</t>
  </si>
  <si>
    <t>Rudnianska Lehota</t>
  </si>
  <si>
    <t>Rudnianska Lehota 224</t>
  </si>
  <si>
    <t>O514373</t>
  </si>
  <si>
    <t>Obec Sebedražie</t>
  </si>
  <si>
    <t>Sebedražie</t>
  </si>
  <si>
    <t>Boriny 457</t>
  </si>
  <si>
    <t>O514381</t>
  </si>
  <si>
    <t>Obec Seč</t>
  </si>
  <si>
    <t>Seč</t>
  </si>
  <si>
    <t>Seč 98</t>
  </si>
  <si>
    <t>O514390</t>
  </si>
  <si>
    <t>Obec Šútovce</t>
  </si>
  <si>
    <t>Šútovce</t>
  </si>
  <si>
    <t>Šútovce 112</t>
  </si>
  <si>
    <t>O514411</t>
  </si>
  <si>
    <t>Obec Tužina</t>
  </si>
  <si>
    <t>Tužina</t>
  </si>
  <si>
    <t>Tužina 361</t>
  </si>
  <si>
    <t>O514420</t>
  </si>
  <si>
    <t>Obec Valaská Belá</t>
  </si>
  <si>
    <t>Valaská Belá</t>
  </si>
  <si>
    <t>Valaská Belá 329</t>
  </si>
  <si>
    <t>O514438</t>
  </si>
  <si>
    <t>Obec Veľká Čausa</t>
  </si>
  <si>
    <t>Veľká Čausa</t>
  </si>
  <si>
    <t>Veľká Čausa 105</t>
  </si>
  <si>
    <t>O514454</t>
  </si>
  <si>
    <t>Obec Zemianske Kostoľany</t>
  </si>
  <si>
    <t>Zemianske Kostoľany</t>
  </si>
  <si>
    <t>J. Hagaru 43/33</t>
  </si>
  <si>
    <t>O518913</t>
  </si>
  <si>
    <t>Obec Sverepec</t>
  </si>
  <si>
    <t>Sverepec</t>
  </si>
  <si>
    <t>Sverepec 240</t>
  </si>
  <si>
    <t>O542652</t>
  </si>
  <si>
    <t>Mesto Bánovce nad Bebravou</t>
  </si>
  <si>
    <t>Bánovce nad Bebravou</t>
  </si>
  <si>
    <t>Radlinského 1668/10</t>
  </si>
  <si>
    <t>m. č. Horné Ozorovce 28</t>
  </si>
  <si>
    <t>9. mája 596/3</t>
  </si>
  <si>
    <t>Hollého 1246/1</t>
  </si>
  <si>
    <t>J. C. Hronského 1289/2</t>
  </si>
  <si>
    <t>5. apríla 793/12</t>
  </si>
  <si>
    <t>J. A. Komenského 1318/4</t>
  </si>
  <si>
    <t>O542733</t>
  </si>
  <si>
    <t>Obec Bošany</t>
  </si>
  <si>
    <t>Bošany</t>
  </si>
  <si>
    <t>Komenského 28</t>
  </si>
  <si>
    <t>O542822</t>
  </si>
  <si>
    <t>Obec Dežerice</t>
  </si>
  <si>
    <t>Dežerice</t>
  </si>
  <si>
    <t>Dežerice 101</t>
  </si>
  <si>
    <t>O542849</t>
  </si>
  <si>
    <t>Obec Dolné Naštice</t>
  </si>
  <si>
    <t>Dolné Naštice</t>
  </si>
  <si>
    <t>Dolné Naštice 135</t>
  </si>
  <si>
    <t>O542873</t>
  </si>
  <si>
    <t>Obec Dvorec</t>
  </si>
  <si>
    <t>Dvorec</t>
  </si>
  <si>
    <t>Dvorec 63</t>
  </si>
  <si>
    <t>O542962</t>
  </si>
  <si>
    <t>Obec Hradište</t>
  </si>
  <si>
    <t>Hradište</t>
  </si>
  <si>
    <t>Hradište 249</t>
  </si>
  <si>
    <t>O543004</t>
  </si>
  <si>
    <t>Obec Chynorany</t>
  </si>
  <si>
    <t>Chynorany</t>
  </si>
  <si>
    <t>Školská 189/7</t>
  </si>
  <si>
    <t>Elokované pracovisko ako súčasť Základnej školy s materskou školou Valentína Beniaka</t>
  </si>
  <si>
    <t>Školská 1451/17</t>
  </si>
  <si>
    <t>O543047</t>
  </si>
  <si>
    <t>Obec Klátova Nová Ves</t>
  </si>
  <si>
    <t>Klátova Nová Ves</t>
  </si>
  <si>
    <t>Klátova Nová Ves 492</t>
  </si>
  <si>
    <t>O543055</t>
  </si>
  <si>
    <t>Obec Kolačno</t>
  </si>
  <si>
    <t>Kolačno</t>
  </si>
  <si>
    <t>Kolačno 1</t>
  </si>
  <si>
    <t>O543080</t>
  </si>
  <si>
    <t>Obec Krásna Ves</t>
  </si>
  <si>
    <t>Krásna Ves</t>
  </si>
  <si>
    <t>Krásna Ves 141</t>
  </si>
  <si>
    <t>O543136</t>
  </si>
  <si>
    <t>Obec Kšinná</t>
  </si>
  <si>
    <t>Kšinná</t>
  </si>
  <si>
    <t>Kšinná 237</t>
  </si>
  <si>
    <t>O545651</t>
  </si>
  <si>
    <t>Obec Veľké Držkovce</t>
  </si>
  <si>
    <t>Veľké Držkovce</t>
  </si>
  <si>
    <t>Veľké Držkovce 179</t>
  </si>
  <si>
    <t>O545686</t>
  </si>
  <si>
    <t>Obec Melčice - Lieskové</t>
  </si>
  <si>
    <t>Melčice-Lieskové</t>
  </si>
  <si>
    <t>Melčice-Lieskové 377</t>
  </si>
  <si>
    <t>O545741</t>
  </si>
  <si>
    <t>Obec Trenčianske Stankovce</t>
  </si>
  <si>
    <t>Elokované pracovisko ako súčasť Základnej školy Jána Lipského s materskou školou</t>
  </si>
  <si>
    <t>Trenčianske Stankovce</t>
  </si>
  <si>
    <t>Trenčianske Stankovce 380</t>
  </si>
  <si>
    <t>O546640</t>
  </si>
  <si>
    <t>Obec Dolný Lieskov</t>
  </si>
  <si>
    <t>Dolný Lieskov</t>
  </si>
  <si>
    <t>Dolný Lieskov 193</t>
  </si>
  <si>
    <t>O546682</t>
  </si>
  <si>
    <t>Obec Skalka nad Váhom</t>
  </si>
  <si>
    <t>Skalka nad Váhom</t>
  </si>
  <si>
    <t>Skalka nad Váhom 103</t>
  </si>
  <si>
    <t>O556190</t>
  </si>
  <si>
    <t>Obec Livinské Opatovce</t>
  </si>
  <si>
    <t>Livinské Opatovce</t>
  </si>
  <si>
    <t>Livinské Opatovce 85</t>
  </si>
  <si>
    <t>O556246</t>
  </si>
  <si>
    <t>Obec Krásno</t>
  </si>
  <si>
    <t>Krásno</t>
  </si>
  <si>
    <t>Krásno 70</t>
  </si>
  <si>
    <t>O556416</t>
  </si>
  <si>
    <t>Obec Ješkova Ves</t>
  </si>
  <si>
    <t>Ješkova Ves</t>
  </si>
  <si>
    <t>Ješkova Ves 48</t>
  </si>
  <si>
    <t>O556441</t>
  </si>
  <si>
    <t>Obec Zemianske Podhradie</t>
  </si>
  <si>
    <t>Zemianske Podhradie</t>
  </si>
  <si>
    <t>Zemianske Podhradie 117</t>
  </si>
  <si>
    <t>O556475</t>
  </si>
  <si>
    <t>Obec Zamarovce</t>
  </si>
  <si>
    <t>Zamarovce</t>
  </si>
  <si>
    <t>Zamarovce 63</t>
  </si>
  <si>
    <t>O557421</t>
  </si>
  <si>
    <t>Obec Slavnica</t>
  </si>
  <si>
    <t>Slavnica</t>
  </si>
  <si>
    <t>Slavnica 49</t>
  </si>
  <si>
    <t>O557439</t>
  </si>
  <si>
    <t>Obec Dolné Kočkovce</t>
  </si>
  <si>
    <t>Dolné Kočkovce</t>
  </si>
  <si>
    <t>Š.Moyzesa 263/12</t>
  </si>
  <si>
    <t>O557447</t>
  </si>
  <si>
    <t>Obec Nimnica</t>
  </si>
  <si>
    <t>Nimnica</t>
  </si>
  <si>
    <t>Nimnica 114</t>
  </si>
  <si>
    <t>O557471</t>
  </si>
  <si>
    <t>Obec Streženice</t>
  </si>
  <si>
    <t>Streženice</t>
  </si>
  <si>
    <t>Hlavná 83</t>
  </si>
  <si>
    <t>O557501</t>
  </si>
  <si>
    <t>Obec Kvašov</t>
  </si>
  <si>
    <t>Kvašov</t>
  </si>
  <si>
    <t>Kvašov č.16</t>
  </si>
  <si>
    <t>O557510</t>
  </si>
  <si>
    <t>Obec Hatné</t>
  </si>
  <si>
    <t>Hatné</t>
  </si>
  <si>
    <t>Hatné 128</t>
  </si>
  <si>
    <t>O557706</t>
  </si>
  <si>
    <t>Obec Lipník</t>
  </si>
  <si>
    <t>Lipník</t>
  </si>
  <si>
    <t>Lipník 47</t>
  </si>
  <si>
    <t>O557714</t>
  </si>
  <si>
    <t>Obec Jalovec</t>
  </si>
  <si>
    <t>Jalovec</t>
  </si>
  <si>
    <t>Mlynská 636/45</t>
  </si>
  <si>
    <t>O580449</t>
  </si>
  <si>
    <t>Obec Brodzany</t>
  </si>
  <si>
    <t>Brodzany</t>
  </si>
  <si>
    <t>Brodzany 25</t>
  </si>
  <si>
    <t>O580856</t>
  </si>
  <si>
    <t>Obec Horný Lieskov</t>
  </si>
  <si>
    <t>Horný Lieskov</t>
  </si>
  <si>
    <t>Horný Lieskov 155</t>
  </si>
  <si>
    <t>O580953</t>
  </si>
  <si>
    <t>Obec Malé Uherce</t>
  </si>
  <si>
    <t>Malé Uherce</t>
  </si>
  <si>
    <t>Rázdolie 191/10</t>
  </si>
  <si>
    <t>C12</t>
  </si>
  <si>
    <t>Kongregácia Školských sestier de Notre Dame</t>
  </si>
  <si>
    <t>Materská škola bl. Alexie ako organizačná zložka Spojenej školy sv. Jozefa</t>
  </si>
  <si>
    <t>J.Kollára 4</t>
  </si>
  <si>
    <t>C65</t>
  </si>
  <si>
    <t>Rímskokatolícka cirkev Farnosť Soblahov</t>
  </si>
  <si>
    <t>Cirkevná materská škola sv. Mikuláša</t>
  </si>
  <si>
    <t>Soblahov 346</t>
  </si>
  <si>
    <t>S067</t>
  </si>
  <si>
    <t>Súkromná materská škola Čachtice n.o.</t>
  </si>
  <si>
    <t>Malinovského 882</t>
  </si>
  <si>
    <t>S068</t>
  </si>
  <si>
    <t>Mgr. Lenka Valachová - LINGUAL</t>
  </si>
  <si>
    <t>Janka Kráľa 14</t>
  </si>
  <si>
    <t>Orechovská 7/14</t>
  </si>
  <si>
    <t>S1002</t>
  </si>
  <si>
    <t>M. Turkovej 22</t>
  </si>
  <si>
    <t>S768</t>
  </si>
  <si>
    <t>PaedDr. Dušana Flórová</t>
  </si>
  <si>
    <t>Súkromná Materská škola</t>
  </si>
  <si>
    <t>Horné Naštice</t>
  </si>
  <si>
    <t>Horné Naštice 106</t>
  </si>
  <si>
    <t>Žitná-Radiša</t>
  </si>
  <si>
    <t>Žitná-Radiša 4</t>
  </si>
  <si>
    <t>S774</t>
  </si>
  <si>
    <t>Občianske združenie Eškola</t>
  </si>
  <si>
    <t>Materská škola ako organizačná zložka Súkromnej spojenej školy</t>
  </si>
  <si>
    <t>Ul.Ľ. Ondrejova 28</t>
  </si>
  <si>
    <t>S791</t>
  </si>
  <si>
    <t>Detské centrum Motýlik s.r.o.</t>
  </si>
  <si>
    <t>Súkromná materská škola Motýlik</t>
  </si>
  <si>
    <t>Pri Parku 16/51</t>
  </si>
  <si>
    <t>S809</t>
  </si>
  <si>
    <t>Best friends Kids Club n.o.</t>
  </si>
  <si>
    <t>Súkromná materská škola Best Friends Kids Club</t>
  </si>
  <si>
    <t>Na zongorke 7604</t>
  </si>
  <si>
    <t>S814</t>
  </si>
  <si>
    <t>2 M, s.r.o.</t>
  </si>
  <si>
    <t>Súkromná materská škola 2M</t>
  </si>
  <si>
    <t>Záhumenská 1808/7</t>
  </si>
  <si>
    <t>S841</t>
  </si>
  <si>
    <t>Mgr. Anna Struhárová, PhD. WONDERLAND</t>
  </si>
  <si>
    <t>Súkromná materská škola Wonderland</t>
  </si>
  <si>
    <t>Farská 466/5</t>
  </si>
  <si>
    <t>S882</t>
  </si>
  <si>
    <t>Mgr. Júlia Kozáková - PERINKOVO</t>
  </si>
  <si>
    <t>Súkromná materská škola PERINKOVO</t>
  </si>
  <si>
    <t>Chrenovec-Brusno 367</t>
  </si>
  <si>
    <t>S917</t>
  </si>
  <si>
    <t>Simona Ilavská - SiMa</t>
  </si>
  <si>
    <t>Súkromná materská škola SiMa</t>
  </si>
  <si>
    <t>Trenčianske Stankovce 273</t>
  </si>
  <si>
    <t>KTC</t>
  </si>
  <si>
    <t>Základná škola internátna pre žiakov s narušenou komunikačnou schopnosťou</t>
  </si>
  <si>
    <t>957 01</t>
  </si>
  <si>
    <t>Brezolupy</t>
  </si>
  <si>
    <t>Brezolupy 30</t>
  </si>
  <si>
    <t>017 01</t>
  </si>
  <si>
    <t>Sídl. SNP 1653/152</t>
  </si>
  <si>
    <t>971 01</t>
  </si>
  <si>
    <t>Úzka 2</t>
  </si>
  <si>
    <t>907 01</t>
  </si>
  <si>
    <t>Továrenská 63</t>
  </si>
  <si>
    <t>911 05</t>
  </si>
  <si>
    <t>Ľudovíta Stárka 12</t>
  </si>
  <si>
    <t>914 01</t>
  </si>
  <si>
    <t>M. R. Štefánika 323/1</t>
  </si>
  <si>
    <t>O500011</t>
  </si>
  <si>
    <t>Mesto Nitra</t>
  </si>
  <si>
    <t>Nitriansky</t>
  </si>
  <si>
    <t xml:space="preserve">Nitra                         </t>
  </si>
  <si>
    <t>Nitra</t>
  </si>
  <si>
    <t>Čajkovského 3</t>
  </si>
  <si>
    <t>Základná škola s materskou školou</t>
  </si>
  <si>
    <t>Na Hôrke 30</t>
  </si>
  <si>
    <t>Nábrežie mládeže 7</t>
  </si>
  <si>
    <t>Novomeského 500/19</t>
  </si>
  <si>
    <t>Golianova 1</t>
  </si>
  <si>
    <t>Belopotockého 643/2</t>
  </si>
  <si>
    <t>Dolnočermánska 57</t>
  </si>
  <si>
    <t>Nedbalová 17</t>
  </si>
  <si>
    <t>Štiavnická 1</t>
  </si>
  <si>
    <t>Topoľová 6</t>
  </si>
  <si>
    <t>Alexyho 26</t>
  </si>
  <si>
    <t>Platanová 3</t>
  </si>
  <si>
    <t>Zvolenská 23</t>
  </si>
  <si>
    <t>Piaristická 12</t>
  </si>
  <si>
    <t>Orechov dvor 490</t>
  </si>
  <si>
    <t>Ľudovíta Okánika 6</t>
  </si>
  <si>
    <t>Mostná 1</t>
  </si>
  <si>
    <t>Beethovenova 1</t>
  </si>
  <si>
    <t>Rázusova 26</t>
  </si>
  <si>
    <t>Bazovského 1</t>
  </si>
  <si>
    <t>Novozámocká 129</t>
  </si>
  <si>
    <t>Staromlynská 2</t>
  </si>
  <si>
    <t>Štefánikova trieda 128</t>
  </si>
  <si>
    <t>Benkova 17</t>
  </si>
  <si>
    <t>Za humnami 748/28</t>
  </si>
  <si>
    <t>Párovská 36</t>
  </si>
  <si>
    <t>Okružná 1</t>
  </si>
  <si>
    <t>Vansovej 1376/6</t>
  </si>
  <si>
    <t>94901</t>
  </si>
  <si>
    <t>Dobšinského 2885/8</t>
  </si>
  <si>
    <t>O500020</t>
  </si>
  <si>
    <t>Obec Alekšince</t>
  </si>
  <si>
    <t>Alekšince</t>
  </si>
  <si>
    <t>Alekšince 389</t>
  </si>
  <si>
    <t>O500046</t>
  </si>
  <si>
    <t>Obec Báb</t>
  </si>
  <si>
    <t>Báb</t>
  </si>
  <si>
    <t>Báb 238</t>
  </si>
  <si>
    <t>O500062</t>
  </si>
  <si>
    <t>Obec Beladice</t>
  </si>
  <si>
    <t xml:space="preserve">Zlaté Moravce                 </t>
  </si>
  <si>
    <t>Beladice</t>
  </si>
  <si>
    <t>Školská 252</t>
  </si>
  <si>
    <t>Parková 364</t>
  </si>
  <si>
    <t>O500071</t>
  </si>
  <si>
    <t>Obec Branč</t>
  </si>
  <si>
    <t>Branč</t>
  </si>
  <si>
    <t>Púpavová 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</si>
  <si>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</si>
  <si>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</si>
  <si>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</si>
  <si>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</si>
  <si>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</si>
  <si>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</si>
  <si>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</si>
  <si>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Čaradice 156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</si>
  <si>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</si>
  <si>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</si>
  <si>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</si>
  <si>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</si>
  <si>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</si>
  <si>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</si>
  <si>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</si>
  <si>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</si>
  <si>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O500160</t>
  </si>
  <si>
    <t>Obec Čifáre</t>
  </si>
  <si>
    <t>Čifáre</t>
  </si>
  <si>
    <t>Čifáre 137</t>
  </si>
  <si>
    <t>O500194</t>
  </si>
  <si>
    <t>Obec Dolné Obdokovce</t>
  </si>
  <si>
    <t>Dolné Obdokovce</t>
  </si>
  <si>
    <t>Dolné Obdokovce 184</t>
  </si>
  <si>
    <t>O500232</t>
  </si>
  <si>
    <t>Obec Golianovo</t>
  </si>
  <si>
    <t>Golianovo</t>
  </si>
  <si>
    <t>Golianovo 60</t>
  </si>
  <si>
    <t>O500241</t>
  </si>
  <si>
    <t>Obec Hájske</t>
  </si>
  <si>
    <t xml:space="preserve">Šaľa                          </t>
  </si>
  <si>
    <t>Hájske</t>
  </si>
  <si>
    <t>Hájske 410</t>
  </si>
  <si>
    <t>O500283</t>
  </si>
  <si>
    <t>Obec Hostie</t>
  </si>
  <si>
    <t>Hostie</t>
  </si>
  <si>
    <t>Hostie 85</t>
  </si>
  <si>
    <t>O500305</t>
  </si>
  <si>
    <t>Obec Hosťovce</t>
  </si>
  <si>
    <t>Hosťovce</t>
  </si>
  <si>
    <t>Hosťovce 224</t>
  </si>
  <si>
    <t>O500313</t>
  </si>
  <si>
    <t>Obec Hruboňovo</t>
  </si>
  <si>
    <t>Hruboňovo</t>
  </si>
  <si>
    <t>Hruboňovo 131</t>
  </si>
  <si>
    <t>O500321</t>
  </si>
  <si>
    <t>Obec Choča</t>
  </si>
  <si>
    <t>Choča</t>
  </si>
  <si>
    <t>Choča 178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</si>
  <si>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</si>
  <si>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</si>
  <si>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</si>
  <si>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</si>
  <si>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</si>
  <si>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</si>
  <si>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</si>
  <si>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</si>
  <si>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</si>
  <si>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</si>
  <si>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</si>
  <si>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Smreková 601</t>
  </si>
  <si>
    <t>O500381</t>
  </si>
  <si>
    <t>Obec Jelšovce</t>
  </si>
  <si>
    <t>Jelšovce</t>
  </si>
  <si>
    <t>Jelšovce 352</t>
  </si>
  <si>
    <t>O500402</t>
  </si>
  <si>
    <t>Obec Klasov</t>
  </si>
  <si>
    <t>Klasov</t>
  </si>
  <si>
    <t>Klasov 97</t>
  </si>
  <si>
    <t>O500411</t>
  </si>
  <si>
    <t>Obec Kolíňany</t>
  </si>
  <si>
    <t>Základná škola s materskou školou - Alapiskola és Óvoda - predprimárne vzdelávanie</t>
  </si>
  <si>
    <t>Kolíňany</t>
  </si>
  <si>
    <t>Hlavná 198</t>
  </si>
  <si>
    <t>O500429</t>
  </si>
  <si>
    <t>Obec Kostoľany pod Tribečom</t>
  </si>
  <si>
    <t>Kostoľany pod Tribečom</t>
  </si>
  <si>
    <t>Kostoľany pod Tribečom 144</t>
  </si>
  <si>
    <t>O500437</t>
  </si>
  <si>
    <t>Obec Ladice</t>
  </si>
  <si>
    <t>Ladice</t>
  </si>
  <si>
    <t>Ladice 323</t>
  </si>
  <si>
    <t>O500453</t>
  </si>
  <si>
    <t>Obec Lehota</t>
  </si>
  <si>
    <t>Lehota</t>
  </si>
  <si>
    <t>Lehota 281</t>
  </si>
  <si>
    <t>O500461</t>
  </si>
  <si>
    <t>Obec Lovce</t>
  </si>
  <si>
    <t>Lovce</t>
  </si>
  <si>
    <t>Hlavná 45</t>
  </si>
  <si>
    <t>O500470</t>
  </si>
  <si>
    <t>Obec Lúčnica nad Žitavou</t>
  </si>
  <si>
    <t>Lúčnica nad Žitavou</t>
  </si>
  <si>
    <t>Lúčnica nad Žitavou 424</t>
  </si>
  <si>
    <t>O500488</t>
  </si>
  <si>
    <t>Obec Lukáčovce</t>
  </si>
  <si>
    <t>Lukáčovce</t>
  </si>
  <si>
    <t>Hlavná 390</t>
  </si>
  <si>
    <t>O500500</t>
  </si>
  <si>
    <t>Obec Machulince</t>
  </si>
  <si>
    <t>Machulince</t>
  </si>
  <si>
    <t>Kopanická 287</t>
  </si>
  <si>
    <t>O500518</t>
  </si>
  <si>
    <t>Obec Veľké Chyndice</t>
  </si>
  <si>
    <t>Veľké Chyndice</t>
  </si>
  <si>
    <t>Veľké Chyndice 160</t>
  </si>
  <si>
    <t>O500542</t>
  </si>
  <si>
    <t>Obec Mankovce</t>
  </si>
  <si>
    <t>Mankovce</t>
  </si>
  <si>
    <t>Mankovce 102</t>
  </si>
  <si>
    <t>O500551</t>
  </si>
  <si>
    <t>Obec Martin nad Žitavou</t>
  </si>
  <si>
    <t>Martin nad Žitavou</t>
  </si>
  <si>
    <t>Martin nad Žitavou 137</t>
  </si>
  <si>
    <t>O500569</t>
  </si>
  <si>
    <t>Obec Melek</t>
  </si>
  <si>
    <t>Melek</t>
  </si>
  <si>
    <t>Melek 94</t>
  </si>
  <si>
    <t>O500577</t>
  </si>
  <si>
    <t>Obec Mojmírovce</t>
  </si>
  <si>
    <t>Mojmírovce</t>
  </si>
  <si>
    <t>O500585</t>
  </si>
  <si>
    <t>Obec Nemčiňany</t>
  </si>
  <si>
    <t>Nemčiňany</t>
  </si>
  <si>
    <t>Nemčiňany 129</t>
  </si>
  <si>
    <t>O500593</t>
  </si>
  <si>
    <t>Obec Neverice</t>
  </si>
  <si>
    <t>Neverice</t>
  </si>
  <si>
    <t>Hlavná 8</t>
  </si>
  <si>
    <t>O500607</t>
  </si>
  <si>
    <t>Obec Nevidzany</t>
  </si>
  <si>
    <t>Nevidzany</t>
  </si>
  <si>
    <t>Nevidzany 1</t>
  </si>
  <si>
    <t>O500631</t>
  </si>
  <si>
    <t>Obec Nová Ves nad Žitavou</t>
  </si>
  <si>
    <t>Nová Ves nad Žitavou</t>
  </si>
  <si>
    <t>Nová Ves nad Žitavou 55</t>
  </si>
  <si>
    <t>O500640</t>
  </si>
  <si>
    <t>Obec Nové Sady</t>
  </si>
  <si>
    <t>Nové Sady</t>
  </si>
  <si>
    <t>Nové Sady 377</t>
  </si>
  <si>
    <t>O500658</t>
  </si>
  <si>
    <t>Obec Obyce</t>
  </si>
  <si>
    <t>Obyce</t>
  </si>
  <si>
    <t>Školská 290</t>
  </si>
  <si>
    <t>O500666</t>
  </si>
  <si>
    <t>Obec Paňa</t>
  </si>
  <si>
    <t>Paňa</t>
  </si>
  <si>
    <t>Paňa 26</t>
  </si>
  <si>
    <t>O500674</t>
  </si>
  <si>
    <t>Obec Podhorany</t>
  </si>
  <si>
    <t>Podhorany</t>
  </si>
  <si>
    <t>Podhorany-Sokolníky 215</t>
  </si>
  <si>
    <t>O500682</t>
  </si>
  <si>
    <t>Obec Pohranice</t>
  </si>
  <si>
    <t>Pohranice</t>
  </si>
  <si>
    <t>Pohranice 444</t>
  </si>
  <si>
    <t>O500691</t>
  </si>
  <si>
    <t>Obec Poľný Kesov</t>
  </si>
  <si>
    <t>Poľný Kesov</t>
  </si>
  <si>
    <t>Poľný Kesov 69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</si>
  <si>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</si>
  <si>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</si>
  <si>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</si>
  <si>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</si>
  <si>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</si>
  <si>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</si>
  <si>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</si>
  <si>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</si>
  <si>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</si>
  <si>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</si>
  <si>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</si>
  <si>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299</t>
  </si>
  <si>
    <t>O500739</t>
  </si>
  <si>
    <t>Obec Močenok</t>
  </si>
  <si>
    <t>Močenok</t>
  </si>
  <si>
    <t>Vinohradská 1595/3</t>
  </si>
  <si>
    <t>O500747</t>
  </si>
  <si>
    <t>Obec Sľažany</t>
  </si>
  <si>
    <t>Sľažany</t>
  </si>
  <si>
    <t>Sľažany 321</t>
  </si>
  <si>
    <t>O500755</t>
  </si>
  <si>
    <t>Obec Slepčany</t>
  </si>
  <si>
    <t>Zlaté Moravce</t>
  </si>
  <si>
    <t>Slepčany</t>
  </si>
  <si>
    <t>Školská 232</t>
  </si>
  <si>
    <t>O500780</t>
  </si>
  <si>
    <t>Obec Šurianky</t>
  </si>
  <si>
    <t>Šurianky</t>
  </si>
  <si>
    <t>Šurianky 81</t>
  </si>
  <si>
    <t>O500798</t>
  </si>
  <si>
    <t>Obec Tajná</t>
  </si>
  <si>
    <t>Tajná</t>
  </si>
  <si>
    <t>Tajná 2</t>
  </si>
  <si>
    <t>O500810</t>
  </si>
  <si>
    <t>Obec Tesárske Mlyňany</t>
  </si>
  <si>
    <t>Tesárske Mlyňany</t>
  </si>
  <si>
    <t>Hlavná 1</t>
  </si>
  <si>
    <t>O500828</t>
  </si>
  <si>
    <t>Obec Topoľčianky</t>
  </si>
  <si>
    <t>Topoľčianky</t>
  </si>
  <si>
    <t>SNP 11</t>
  </si>
  <si>
    <t>Cintorínska 35</t>
  </si>
  <si>
    <t>O500836</t>
  </si>
  <si>
    <t>Obec Velčice</t>
  </si>
  <si>
    <t>Velčice</t>
  </si>
  <si>
    <t>Velčice 225</t>
  </si>
  <si>
    <t>O500844</t>
  </si>
  <si>
    <t>Obec Veľká Dolina</t>
  </si>
  <si>
    <t>Veľká Dolina</t>
  </si>
  <si>
    <t>Veľká Dolina 282</t>
  </si>
  <si>
    <t>O500887</t>
  </si>
  <si>
    <t>Obec Veľké Zálužie</t>
  </si>
  <si>
    <t>Veľké Zálužie</t>
  </si>
  <si>
    <t>Podvinohrady 519</t>
  </si>
  <si>
    <t>O500895</t>
  </si>
  <si>
    <t>Obec Veľký Cetín</t>
  </si>
  <si>
    <t>Veľký Cetín</t>
  </si>
  <si>
    <t>Hlavná 638</t>
  </si>
  <si>
    <t>O500909</t>
  </si>
  <si>
    <t>Obec Vieska nad Žitavou</t>
  </si>
  <si>
    <t>Vieska nad Žitavou</t>
  </si>
  <si>
    <t>Vieska nad Žitavou 64</t>
  </si>
  <si>
    <t>O500917</t>
  </si>
  <si>
    <t>Obec Vinodol</t>
  </si>
  <si>
    <t>Vinodol</t>
  </si>
  <si>
    <t>Vinodol 218</t>
  </si>
  <si>
    <t>O500925</t>
  </si>
  <si>
    <t>Obec Volkovce</t>
  </si>
  <si>
    <t>Volkovce</t>
  </si>
  <si>
    <t>Hlavná 10</t>
  </si>
  <si>
    <t>O500933</t>
  </si>
  <si>
    <t>Mesto Vráble</t>
  </si>
  <si>
    <t>Vráble</t>
  </si>
  <si>
    <t>Hlavná 153</t>
  </si>
  <si>
    <t>Sídlisko Lúky 1226</t>
  </si>
  <si>
    <t>Horný Ohaj 15</t>
  </si>
  <si>
    <t>Sídlisko Lúky 33</t>
  </si>
  <si>
    <t>Základná škola s materskou školou Viliama Záborského - predprimárne vzdelanie</t>
  </si>
  <si>
    <t>Levická 737</t>
  </si>
  <si>
    <t>O500941</t>
  </si>
  <si>
    <t>Obec Výčapy - Opatovce</t>
  </si>
  <si>
    <t>Výčapy-Opatovce</t>
  </si>
  <si>
    <t>Výčapy-Opatovce 478</t>
  </si>
  <si>
    <t>O500950</t>
  </si>
  <si>
    <t>Obec Zbehy</t>
  </si>
  <si>
    <t>Zbehy</t>
  </si>
  <si>
    <t>Zbehy 148</t>
  </si>
  <si>
    <t>O500968</t>
  </si>
  <si>
    <t>Mesto Zlaté Moravce</t>
  </si>
  <si>
    <t>Štúrova 15</t>
  </si>
  <si>
    <t>Žitavské nábrežie 1</t>
  </si>
  <si>
    <t>Slnečná 2</t>
  </si>
  <si>
    <t>Parková 2</t>
  </si>
  <si>
    <t>O500984</t>
  </si>
  <si>
    <t>Obec Žikava</t>
  </si>
  <si>
    <t>Žikava</t>
  </si>
  <si>
    <t>Žikava 39</t>
  </si>
  <si>
    <t>O500992</t>
  </si>
  <si>
    <t>Obec Žirany</t>
  </si>
  <si>
    <t>Žirany</t>
  </si>
  <si>
    <t>Žirany 394</t>
  </si>
  <si>
    <t>O501026</t>
  </si>
  <si>
    <t>Mesto Komárno</t>
  </si>
  <si>
    <t>Eötvösova ul. 64</t>
  </si>
  <si>
    <t>Lodná ul. 1</t>
  </si>
  <si>
    <t>Komáromi Kacza 39</t>
  </si>
  <si>
    <t>Františkánov 20</t>
  </si>
  <si>
    <t>Komáromi Kacza 33</t>
  </si>
  <si>
    <t>Vodná ul. 29</t>
  </si>
  <si>
    <t>Nová Stráž, Dlhá 1</t>
  </si>
  <si>
    <t>Mederčská ul. 38</t>
  </si>
  <si>
    <t>Eötvösova 48</t>
  </si>
  <si>
    <t>Nová Stráž, Dlhá ul. 1</t>
  </si>
  <si>
    <t>Ul. mieru 16</t>
  </si>
  <si>
    <t>Kapitánova ul. 29</t>
  </si>
  <si>
    <t>O501034</t>
  </si>
  <si>
    <t>Obec Bajč</t>
  </si>
  <si>
    <t>Bajč</t>
  </si>
  <si>
    <t>Bajč 251</t>
  </si>
  <si>
    <t>O501042</t>
  </si>
  <si>
    <t>Obec Bodza</t>
  </si>
  <si>
    <t>Bodza</t>
  </si>
  <si>
    <t>Bodza 108</t>
  </si>
  <si>
    <t>O501069</t>
  </si>
  <si>
    <t>Brestovec 83</t>
  </si>
  <si>
    <t>O501077</t>
  </si>
  <si>
    <t>Obec Búč</t>
  </si>
  <si>
    <t>Búč</t>
  </si>
  <si>
    <t>Hlavná 48</t>
  </si>
  <si>
    <t>O501085</t>
  </si>
  <si>
    <t>Obec Čalovec</t>
  </si>
  <si>
    <t>Čalovec</t>
  </si>
  <si>
    <t>Hlavná 44</t>
  </si>
  <si>
    <t>O501093</t>
  </si>
  <si>
    <t>Obec Číčov</t>
  </si>
  <si>
    <t>Základná škola s materskou školou Sámuela Gáspára s VJM - Gáspár Sámuel Alapiskola és Óvoda - predprimárne vzdelávanie</t>
  </si>
  <si>
    <t>Číčov</t>
  </si>
  <si>
    <t>Hlavná 286/2</t>
  </si>
  <si>
    <t>O501115</t>
  </si>
  <si>
    <t>Obec Svätý Peter</t>
  </si>
  <si>
    <t>Svätý Peter</t>
  </si>
  <si>
    <t>Pivničná 8</t>
  </si>
  <si>
    <t>Elok. prac. ako súčasť Základnej školy s MŠ Józsefa Kossányiho s VJM - Kossányi József Alapiskola és Óvoda</t>
  </si>
  <si>
    <t>O501123</t>
  </si>
  <si>
    <t>Obec Dulovce</t>
  </si>
  <si>
    <t>Dulovce</t>
  </si>
  <si>
    <t>Podbrežná 2</t>
  </si>
  <si>
    <t>O501140</t>
  </si>
  <si>
    <t>Mesto Hurbanovo</t>
  </si>
  <si>
    <t>Hurbanovo</t>
  </si>
  <si>
    <t>Nový diel 50</t>
  </si>
  <si>
    <t>Elokované pracovisko ako súčasť Základnej školy s materskou školou Árpáda Fesztyho s vyučovacím jaz. maďarským - Feszty Árpád Alapiskola és Óvoda</t>
  </si>
  <si>
    <t>Komárňanská 42</t>
  </si>
  <si>
    <t>Základná škola s materskou školou Árpáda Fesztyho s VJM - Feszty Árpád Alapiskola és Óvoda - predprimárne vzdelávanie</t>
  </si>
  <si>
    <t>Športová 7</t>
  </si>
  <si>
    <t>Chotín</t>
  </si>
  <si>
    <t>Chotín 225</t>
  </si>
  <si>
    <t>O501166</t>
  </si>
  <si>
    <t>Obec Imeľ</t>
  </si>
  <si>
    <t>Imeľ</t>
  </si>
  <si>
    <t>Zdravotnícka 622/28</t>
  </si>
  <si>
    <t>O501174</t>
  </si>
  <si>
    <t>Obec Iža</t>
  </si>
  <si>
    <t>Základná škola s materskou školou Károlya Dömeho s VJM - Döme Károly Alapiskola és Óvoda - predprimárne vzdelávanie</t>
  </si>
  <si>
    <t>Iža</t>
  </si>
  <si>
    <t>Ďatelinová ulica 296</t>
  </si>
  <si>
    <t>O501182</t>
  </si>
  <si>
    <t>Obec Kameničná</t>
  </si>
  <si>
    <t>Elokované pracovisko ako súčasť Základnej školy s materskou školou Gyulu Lőrincza - Lőrincz Gyula Alapiskola és Óvoda</t>
  </si>
  <si>
    <t>Kameničná</t>
  </si>
  <si>
    <t>Priateľstva 662</t>
  </si>
  <si>
    <t>O501191</t>
  </si>
  <si>
    <t>Obec Klížska Nemá</t>
  </si>
  <si>
    <t>Klížska Nemá</t>
  </si>
  <si>
    <t>Pokroková 216</t>
  </si>
  <si>
    <t>O501204</t>
  </si>
  <si>
    <t>Mesto Kolárovo</t>
  </si>
  <si>
    <t>Brnenské námestie 16</t>
  </si>
  <si>
    <t>Lesná 10</t>
  </si>
  <si>
    <t>O501212</t>
  </si>
  <si>
    <t>Obec Kravany nad Dunajom</t>
  </si>
  <si>
    <t>Kravany nad Dunajom</t>
  </si>
  <si>
    <t>Kravany nad Dunajom 143</t>
  </si>
  <si>
    <t>O501239</t>
  </si>
  <si>
    <t>Obec Marcelová</t>
  </si>
  <si>
    <t>Marcelová</t>
  </si>
  <si>
    <t>Námestie slobody 1395/11</t>
  </si>
  <si>
    <t>O501247</t>
  </si>
  <si>
    <t>Obec Martovce</t>
  </si>
  <si>
    <t>Martovce</t>
  </si>
  <si>
    <t>Martovce 131</t>
  </si>
  <si>
    <t>O501255</t>
  </si>
  <si>
    <t>Obec Moča</t>
  </si>
  <si>
    <t>Moča</t>
  </si>
  <si>
    <t>Moča 420</t>
  </si>
  <si>
    <t>O501263</t>
  </si>
  <si>
    <t>Obec Modrany</t>
  </si>
  <si>
    <t>Modrany</t>
  </si>
  <si>
    <t>Modrany 498</t>
  </si>
  <si>
    <t>O501280</t>
  </si>
  <si>
    <t>Obec Nesvady</t>
  </si>
  <si>
    <t>Nesvady</t>
  </si>
  <si>
    <t>Sládkovičova 2</t>
  </si>
  <si>
    <t>Hurbanova 4</t>
  </si>
  <si>
    <t>O501301</t>
  </si>
  <si>
    <t>Obec Okoličná na Ostrove</t>
  </si>
  <si>
    <t>Elokované pracovisko ako súčasť Základnej školy s materskou školou Jánosa Hetényiho s vyučovacím jazykom maďarským - Het</t>
  </si>
  <si>
    <t>Okoličná na Ostrove</t>
  </si>
  <si>
    <t>Nitrianska 384</t>
  </si>
  <si>
    <t>O501310</t>
  </si>
  <si>
    <t>Obec Patince</t>
  </si>
  <si>
    <t>Patince</t>
  </si>
  <si>
    <t>Hlavná 47</t>
  </si>
  <si>
    <t>O501328</t>
  </si>
  <si>
    <t>Obec Pribeta</t>
  </si>
  <si>
    <t>Pribeta</t>
  </si>
  <si>
    <t>Kvetná 39</t>
  </si>
  <si>
    <t>O501336</t>
  </si>
  <si>
    <t>Obec Radvaň nad Dunajom</t>
  </si>
  <si>
    <t>Radvaň nad Dunajom</t>
  </si>
  <si>
    <t>Radvaň nad Dunajom 143</t>
  </si>
  <si>
    <t>O501344</t>
  </si>
  <si>
    <t>Obec Sokolce</t>
  </si>
  <si>
    <t>Sokolce</t>
  </si>
  <si>
    <t>Hlavná 31</t>
  </si>
  <si>
    <t>O501352</t>
  </si>
  <si>
    <t>Obec Šrobárová</t>
  </si>
  <si>
    <t>Šrobárová</t>
  </si>
  <si>
    <t>O501361</t>
  </si>
  <si>
    <t>Obec Tôň</t>
  </si>
  <si>
    <t>Tôň</t>
  </si>
  <si>
    <t>Školská 30</t>
  </si>
  <si>
    <t>O501379</t>
  </si>
  <si>
    <t>Obec Trávnik</t>
  </si>
  <si>
    <t>Trávnik</t>
  </si>
  <si>
    <t>Trávnik 197</t>
  </si>
  <si>
    <t>O501387</t>
  </si>
  <si>
    <t>Obec Veľké Kosihy</t>
  </si>
  <si>
    <t>Veľké Kosihy</t>
  </si>
  <si>
    <t>O501395</t>
  </si>
  <si>
    <t>Obec Bátorove Kosihy</t>
  </si>
  <si>
    <t>Bátorove Kosihy</t>
  </si>
  <si>
    <t>Lúčky 598</t>
  </si>
  <si>
    <t>Malá 977</t>
  </si>
  <si>
    <t>O501409</t>
  </si>
  <si>
    <t>Obec Vrbová nad Váhom</t>
  </si>
  <si>
    <t>Vrbová nad Váhom</t>
  </si>
  <si>
    <t>Hlavná 76</t>
  </si>
  <si>
    <t>O501417</t>
  </si>
  <si>
    <t>Obec Zemianska Olča</t>
  </si>
  <si>
    <t>Zemianska Olča</t>
  </si>
  <si>
    <t>Kolárovská cesta 821/19</t>
  </si>
  <si>
    <t>O501425</t>
  </si>
  <si>
    <t>Obec Zlatná na Ostrove</t>
  </si>
  <si>
    <t>Základná škola s materskou školou Móra Kóczána s VJM - Kóczán Mór Alapiskola és Óvoda - predprimárne vzdelávanie</t>
  </si>
  <si>
    <t>Zlatná na Ostrove</t>
  </si>
  <si>
    <t>Komenského 555</t>
  </si>
  <si>
    <t>O502031</t>
  </si>
  <si>
    <t>Mesto Levice</t>
  </si>
  <si>
    <t xml:space="preserve">Levice                        </t>
  </si>
  <si>
    <t>Levice</t>
  </si>
  <si>
    <t>Hlboká 1</t>
  </si>
  <si>
    <t>Vojenská 114</t>
  </si>
  <si>
    <t>Ul. J. Jesenského 41</t>
  </si>
  <si>
    <t>Okružná 23</t>
  </si>
  <si>
    <t>P. O. Hviezdoslava 20</t>
  </si>
  <si>
    <t>Perecká 41</t>
  </si>
  <si>
    <t>Dopravná 60</t>
  </si>
  <si>
    <t>Tekovská 28</t>
  </si>
  <si>
    <t>Konopná 8</t>
  </si>
  <si>
    <t>T. Vansovej 2</t>
  </si>
  <si>
    <t>m. č. Kalinčiakovo 44</t>
  </si>
  <si>
    <t>O502049</t>
  </si>
  <si>
    <t>Obec Bajka</t>
  </si>
  <si>
    <t>Bajka</t>
  </si>
  <si>
    <t>Bajka 54</t>
  </si>
  <si>
    <t>O502057</t>
  </si>
  <si>
    <t>Obec Bátovce</t>
  </si>
  <si>
    <t>Bátovce</t>
  </si>
  <si>
    <t>Bátovce 408</t>
  </si>
  <si>
    <t>O502065</t>
  </si>
  <si>
    <t>Obec Beša</t>
  </si>
  <si>
    <t>Beša</t>
  </si>
  <si>
    <t>Beša 88</t>
  </si>
  <si>
    <t>O502090</t>
  </si>
  <si>
    <t>Obec Bory</t>
  </si>
  <si>
    <t>Bory</t>
  </si>
  <si>
    <t>Bory 59</t>
  </si>
  <si>
    <t>O502111</t>
  </si>
  <si>
    <t>Obec Čajkov</t>
  </si>
  <si>
    <t>Základná škola s materskou školou - predprimárne vzdelanie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</si>
  <si>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</si>
  <si>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</si>
  <si>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</si>
  <si>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</si>
  <si>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</si>
  <si>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</si>
  <si>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</si>
  <si>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</si>
  <si>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</si>
  <si>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45</t>
  </si>
  <si>
    <t>O502189</t>
  </si>
  <si>
    <t>Obec Dolné Semerovce</t>
  </si>
  <si>
    <t>Dolné Semerovce</t>
  </si>
  <si>
    <t>Dolné Semerovce 163</t>
  </si>
  <si>
    <t>O502197</t>
  </si>
  <si>
    <t>Obec Dolný Pial</t>
  </si>
  <si>
    <t>Dolný Pial</t>
  </si>
  <si>
    <t>Hlavná 59</t>
  </si>
  <si>
    <t>O502227</t>
  </si>
  <si>
    <t>Obec Farná</t>
  </si>
  <si>
    <t>Farná</t>
  </si>
  <si>
    <t>Farná 151</t>
  </si>
  <si>
    <t>O502243</t>
  </si>
  <si>
    <t>Obec Hokovce</t>
  </si>
  <si>
    <t>Hokovce</t>
  </si>
  <si>
    <t>Hokovce 77</t>
  </si>
  <si>
    <t>O502251</t>
  </si>
  <si>
    <t>Obec Hontianska Vrbica</t>
  </si>
  <si>
    <t>Hontianska Vrbica</t>
  </si>
  <si>
    <t>Hontianska Vrbica 267</t>
  </si>
  <si>
    <t>O502260</t>
  </si>
  <si>
    <t>Obec Horná Seč</t>
  </si>
  <si>
    <t>Horná Seč</t>
  </si>
  <si>
    <t>O502278</t>
  </si>
  <si>
    <t>Obec Horné Semerovce</t>
  </si>
  <si>
    <t>Horné Semerovce</t>
  </si>
  <si>
    <t>Horné Semerovce 71</t>
  </si>
  <si>
    <t>O502286</t>
  </si>
  <si>
    <t>Obec Horné Turovce</t>
  </si>
  <si>
    <t>Horné Turovce</t>
  </si>
  <si>
    <t>Horné Turovce 109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</si>
  <si>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</si>
  <si>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</si>
  <si>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</si>
  <si>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</si>
  <si>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</si>
  <si>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</si>
  <si>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</si>
  <si>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319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</si>
  <si>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</si>
  <si>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</si>
  <si>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</si>
  <si>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</si>
  <si>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</si>
  <si>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</si>
  <si>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</si>
  <si>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</si>
  <si>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</si>
  <si>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</si>
  <si>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</si>
  <si>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</si>
  <si>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</si>
  <si>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</si>
  <si>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</si>
  <si>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Ul. školská 11</t>
  </si>
  <si>
    <t>O502421</t>
  </si>
  <si>
    <t>Obec Kozárovce</t>
  </si>
  <si>
    <t>Kozárovce</t>
  </si>
  <si>
    <t>Kozárovce 927</t>
  </si>
  <si>
    <t>O502430</t>
  </si>
  <si>
    <t>Obec Krškany</t>
  </si>
  <si>
    <t>Krškany</t>
  </si>
  <si>
    <t>Krškany 158</t>
  </si>
  <si>
    <t>O502456</t>
  </si>
  <si>
    <t>Obec Kukučínov</t>
  </si>
  <si>
    <t>Kukučínov</t>
  </si>
  <si>
    <t>Kukučínov 18</t>
  </si>
  <si>
    <t>O502481</t>
  </si>
  <si>
    <t>Obec Lok</t>
  </si>
  <si>
    <t>Lok</t>
  </si>
  <si>
    <t>O502499</t>
  </si>
  <si>
    <t>Obec Lontov</t>
  </si>
  <si>
    <t>Lontov</t>
  </si>
  <si>
    <t>Lontov 40</t>
  </si>
  <si>
    <t>O502511</t>
  </si>
  <si>
    <t>Obec Málaš</t>
  </si>
  <si>
    <t>Málaš</t>
  </si>
  <si>
    <t>Málaš 165</t>
  </si>
  <si>
    <t>O502570</t>
  </si>
  <si>
    <t>Obec Mýtne Ludany</t>
  </si>
  <si>
    <t>Mýtne Ludany</t>
  </si>
  <si>
    <t>Školská 245/10</t>
  </si>
  <si>
    <t>O502588</t>
  </si>
  <si>
    <t>Obec Nová Dedina</t>
  </si>
  <si>
    <t>Nová Dedina</t>
  </si>
  <si>
    <t>Nová Dedina 65</t>
  </si>
  <si>
    <t>O502596</t>
  </si>
  <si>
    <t>Obec Nový Tekov</t>
  </si>
  <si>
    <t>Nový Tekov</t>
  </si>
  <si>
    <t>Nový Tekov 86</t>
  </si>
  <si>
    <t>O502600</t>
  </si>
  <si>
    <t>Obec Nýrovce</t>
  </si>
  <si>
    <t>Nýrovce</t>
  </si>
  <si>
    <t>Nýrovce 53</t>
  </si>
  <si>
    <t>O502618</t>
  </si>
  <si>
    <t>Obec Ondrejovce</t>
  </si>
  <si>
    <t>Ondrejovce</t>
  </si>
  <si>
    <t>Ondrejovce 14</t>
  </si>
  <si>
    <t>O502626</t>
  </si>
  <si>
    <t>Obec Pastovce</t>
  </si>
  <si>
    <t>Pastovce</t>
  </si>
  <si>
    <t>Pastovce 244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</si>
  <si>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</si>
  <si>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</si>
  <si>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</si>
  <si>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</si>
  <si>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</si>
  <si>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</si>
  <si>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</si>
  <si>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319</t>
  </si>
  <si>
    <t>O502669</t>
  </si>
  <si>
    <t>Podlužany 232</t>
  </si>
  <si>
    <t>O502677</t>
  </si>
  <si>
    <t>Obec Pohronský Ruskov</t>
  </si>
  <si>
    <t>Pohronský Ruskov</t>
  </si>
  <si>
    <t>Hlavná 89</t>
  </si>
  <si>
    <t>O502693</t>
  </si>
  <si>
    <t>Obec Pukanec</t>
  </si>
  <si>
    <t>Pukanec</t>
  </si>
  <si>
    <t>Záhradná 2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</si>
  <si>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</si>
  <si>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</si>
  <si>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</si>
  <si>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</si>
  <si>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</si>
  <si>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</si>
  <si>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</si>
  <si>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</si>
  <si>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</si>
  <si>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</si>
  <si>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</si>
  <si>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Sazdice 99</t>
  </si>
  <si>
    <t>O502731</t>
  </si>
  <si>
    <t>Obec Sikenica</t>
  </si>
  <si>
    <t>Sikenica</t>
  </si>
  <si>
    <t>Sikenica - Trhyňa 72</t>
  </si>
  <si>
    <t>O502766</t>
  </si>
  <si>
    <t>Obec Starý Tekov</t>
  </si>
  <si>
    <t>Starý Tekov</t>
  </si>
  <si>
    <t>Kováčova 10</t>
  </si>
  <si>
    <t>O502782</t>
  </si>
  <si>
    <t>Mesto Šahy</t>
  </si>
  <si>
    <t>Šahy</t>
  </si>
  <si>
    <t>Hviezdoslavova 32</t>
  </si>
  <si>
    <t>Nám. M. R. Štefánika 14</t>
  </si>
  <si>
    <t>Hontianska cesta 45</t>
  </si>
  <si>
    <t>Hviezdoslavova 30</t>
  </si>
  <si>
    <t>O502791</t>
  </si>
  <si>
    <t>Obec Šalov</t>
  </si>
  <si>
    <t>Šalov</t>
  </si>
  <si>
    <t>Šalov 58</t>
  </si>
  <si>
    <t>O502804</t>
  </si>
  <si>
    <t>Obec Šarovce</t>
  </si>
  <si>
    <t>Elokované pracovisko ako súčasť Základnej školy s materskou školou - Alapiskola és Óvoda</t>
  </si>
  <si>
    <t>Šarovce</t>
  </si>
  <si>
    <t>Šarovce 126</t>
  </si>
  <si>
    <t>O502812</t>
  </si>
  <si>
    <t>Obec Tehla</t>
  </si>
  <si>
    <t>Tehla</t>
  </si>
  <si>
    <t>Tehla 113</t>
  </si>
  <si>
    <t>O502821</t>
  </si>
  <si>
    <t>Obec Tekovské Lužany</t>
  </si>
  <si>
    <t>Tekovské Lužany</t>
  </si>
  <si>
    <t>Osloboditeľov 36</t>
  </si>
  <si>
    <t>O502847</t>
  </si>
  <si>
    <t>Obec Tekovský Hrádok</t>
  </si>
  <si>
    <t>Tekovský Hrádok</t>
  </si>
  <si>
    <t>Tekovský Hrádok 124</t>
  </si>
  <si>
    <t>O502863</t>
  </si>
  <si>
    <t>Mesto Tlmače</t>
  </si>
  <si>
    <t>Tlmače</t>
  </si>
  <si>
    <t>Nám. odborárov 9</t>
  </si>
  <si>
    <t>Nová 2</t>
  </si>
  <si>
    <t>O502871</t>
  </si>
  <si>
    <t>Obec Tupá</t>
  </si>
  <si>
    <t>Tupá</t>
  </si>
  <si>
    <t>Tupá 78</t>
  </si>
  <si>
    <t>O502910</t>
  </si>
  <si>
    <t>Obec Veľké Ludince</t>
  </si>
  <si>
    <t>Veľké Ludince</t>
  </si>
  <si>
    <t>Veľké Ludince 392</t>
  </si>
  <si>
    <t>O502928</t>
  </si>
  <si>
    <t>Obec Veľké Turovce</t>
  </si>
  <si>
    <t>Veľké Turovce</t>
  </si>
  <si>
    <t>Veľké Turovce 321</t>
  </si>
  <si>
    <t>O502936</t>
  </si>
  <si>
    <t>Obec Veľký Ďur</t>
  </si>
  <si>
    <t>Veľký Ďur</t>
  </si>
  <si>
    <t>Hlavná 57</t>
  </si>
  <si>
    <t>O502944</t>
  </si>
  <si>
    <t>Obec Vyškovce nad Ipľom</t>
  </si>
  <si>
    <t>Vyškovce nad Ipľom</t>
  </si>
  <si>
    <t>Vyškovce nad Ipľom 282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</si>
  <si>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</si>
  <si>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</si>
  <si>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</si>
  <si>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</si>
  <si>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</si>
  <si>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</si>
  <si>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</si>
  <si>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1539/3</t>
  </si>
  <si>
    <t>SNP 93</t>
  </si>
  <si>
    <t>SNP 9</t>
  </si>
  <si>
    <t>O502995</t>
  </si>
  <si>
    <t>Obec Žemberovce</t>
  </si>
  <si>
    <t>Žemberovce</t>
  </si>
  <si>
    <t>Osloboditeľov 30</t>
  </si>
  <si>
    <t>O503011</t>
  </si>
  <si>
    <t>Mesto Nové Zámky</t>
  </si>
  <si>
    <t xml:space="preserve">Nové Zámky                    </t>
  </si>
  <si>
    <t>Nové Zámky</t>
  </si>
  <si>
    <t>Ďorocká 4</t>
  </si>
  <si>
    <t>Nábrežná 39</t>
  </si>
  <si>
    <t>Šoltésovej 12</t>
  </si>
  <si>
    <t>Cyrilometódska 42</t>
  </si>
  <si>
    <t>P. Blahu 23</t>
  </si>
  <si>
    <t>Nám. Gy. Széchényiho 3</t>
  </si>
  <si>
    <t>Bitúnková 6</t>
  </si>
  <si>
    <t>O503029</t>
  </si>
  <si>
    <t>Obec Andovce</t>
  </si>
  <si>
    <t>Materska škola</t>
  </si>
  <si>
    <t>Andovce</t>
  </si>
  <si>
    <t>Andovce 163</t>
  </si>
  <si>
    <t>O503037</t>
  </si>
  <si>
    <t>Obec Bajtava</t>
  </si>
  <si>
    <t>Materska škola s vyučovacím jazykom maďarským - Óvoda</t>
  </si>
  <si>
    <t>Bajtava</t>
  </si>
  <si>
    <t>Hlavná 14</t>
  </si>
  <si>
    <t>O503045</t>
  </si>
  <si>
    <t>Obec Bánov</t>
  </si>
  <si>
    <t>Bánov</t>
  </si>
  <si>
    <t>Ulica Jozefa Hralu 887</t>
  </si>
  <si>
    <t>O503053</t>
  </si>
  <si>
    <t>Obec Bardoňovo</t>
  </si>
  <si>
    <t>Bardoňovo</t>
  </si>
  <si>
    <t>Bardoňovo 104</t>
  </si>
  <si>
    <t>O503061</t>
  </si>
  <si>
    <t>Obec Belá</t>
  </si>
  <si>
    <t>Belá</t>
  </si>
  <si>
    <t>Belá 24</t>
  </si>
  <si>
    <t>O503070</t>
  </si>
  <si>
    <t>Obec Bešeňov</t>
  </si>
  <si>
    <t>Bešeňov</t>
  </si>
  <si>
    <t>Bešeňov 628</t>
  </si>
  <si>
    <t>O503088</t>
  </si>
  <si>
    <t>Obec Bíňa</t>
  </si>
  <si>
    <t>Bíňa</t>
  </si>
  <si>
    <t>Bíňa 559</t>
  </si>
  <si>
    <t>O503096</t>
  </si>
  <si>
    <t>Obec Branovo</t>
  </si>
  <si>
    <t>Branovo</t>
  </si>
  <si>
    <t>Branovo 156</t>
  </si>
  <si>
    <t>O503100</t>
  </si>
  <si>
    <t>Obec Bruty</t>
  </si>
  <si>
    <t>Bruty</t>
  </si>
  <si>
    <t>Bruty - Bart 162</t>
  </si>
  <si>
    <t>O503126</t>
  </si>
  <si>
    <t>Obec Černík</t>
  </si>
  <si>
    <t>Černík</t>
  </si>
  <si>
    <t>Hlavná 146</t>
  </si>
  <si>
    <t>O503134</t>
  </si>
  <si>
    <t>Obec Dedinka</t>
  </si>
  <si>
    <t>Dedinka</t>
  </si>
  <si>
    <t>Dedinka 411</t>
  </si>
  <si>
    <t>O503151</t>
  </si>
  <si>
    <t>Obec Dolný Ohaj</t>
  </si>
  <si>
    <t>Dolný Ohaj</t>
  </si>
  <si>
    <t>Juraja Holčeka 222/3</t>
  </si>
  <si>
    <t>O503169</t>
  </si>
  <si>
    <t>Obec Dubník</t>
  </si>
  <si>
    <t>Dubník</t>
  </si>
  <si>
    <t>Dubník 95</t>
  </si>
  <si>
    <t>O503177</t>
  </si>
  <si>
    <t>Obec Dvory nad Žitavou</t>
  </si>
  <si>
    <t>Dvory nad Žitavou</t>
  </si>
  <si>
    <t>J. A. Komenského 27</t>
  </si>
  <si>
    <t>O503185</t>
  </si>
  <si>
    <t>Obec Gbelce</t>
  </si>
  <si>
    <t>Gbelce</t>
  </si>
  <si>
    <t>Materskej školy 396/6</t>
  </si>
  <si>
    <t>O503193</t>
  </si>
  <si>
    <t>Obec Hul</t>
  </si>
  <si>
    <t>Hul</t>
  </si>
  <si>
    <t>Alej 439/4</t>
  </si>
  <si>
    <t>O503207</t>
  </si>
  <si>
    <t>Obec Chľaba</t>
  </si>
  <si>
    <t>Chľaba</t>
  </si>
  <si>
    <t>Chľaba 341</t>
  </si>
  <si>
    <t>O503215</t>
  </si>
  <si>
    <t>Obec Jasová</t>
  </si>
  <si>
    <t>Jasová</t>
  </si>
  <si>
    <t>Jasová 1</t>
  </si>
  <si>
    <t>O503223</t>
  </si>
  <si>
    <t>Obec Jatov</t>
  </si>
  <si>
    <t>Jatov</t>
  </si>
  <si>
    <t>Jatov 189</t>
  </si>
  <si>
    <t>O503231</t>
  </si>
  <si>
    <t>Obec Kamenica nad Hronom</t>
  </si>
  <si>
    <t>Kamenica nad Hronom</t>
  </si>
  <si>
    <t>Kamenica nad Hronom 486</t>
  </si>
  <si>
    <t>O503240</t>
  </si>
  <si>
    <t>Obec Kamenín</t>
  </si>
  <si>
    <t>Kamenín</t>
  </si>
  <si>
    <t>Kamenín 641</t>
  </si>
  <si>
    <t>O503258</t>
  </si>
  <si>
    <t>Obec Kamenný Most</t>
  </si>
  <si>
    <t>Kamenný Most</t>
  </si>
  <si>
    <t>Hlavná 132</t>
  </si>
  <si>
    <t>O503266</t>
  </si>
  <si>
    <t>Obec Kmeťovo</t>
  </si>
  <si>
    <t>Kmeťovo</t>
  </si>
  <si>
    <t>Kmeťovo 75</t>
  </si>
  <si>
    <t>O503274</t>
  </si>
  <si>
    <t>Obec Kolta</t>
  </si>
  <si>
    <t>Kolta</t>
  </si>
  <si>
    <t>Kolta 243</t>
  </si>
  <si>
    <t>O503282</t>
  </si>
  <si>
    <t>Obec Komjatice</t>
  </si>
  <si>
    <t>Základná škola s materskou školou Ondreja Cabana - predprimárne vzdelávanie</t>
  </si>
  <si>
    <t>Komjatice</t>
  </si>
  <si>
    <t>Školská 1</t>
  </si>
  <si>
    <t>O503291</t>
  </si>
  <si>
    <t>Obec Komoča</t>
  </si>
  <si>
    <t>Komoča</t>
  </si>
  <si>
    <t>Komoča 142</t>
  </si>
  <si>
    <t>O503321</t>
  </si>
  <si>
    <t>Obec Lipová</t>
  </si>
  <si>
    <t>Lipová</t>
  </si>
  <si>
    <t>Lipová 429</t>
  </si>
  <si>
    <t>O503339</t>
  </si>
  <si>
    <t>Obec Ľubá</t>
  </si>
  <si>
    <t>Ľubá</t>
  </si>
  <si>
    <t>Ľubá 45</t>
  </si>
  <si>
    <t>O503347</t>
  </si>
  <si>
    <t>Obec Malá nad Hronom</t>
  </si>
  <si>
    <t>Malá nad Hronom</t>
  </si>
  <si>
    <t>O503363</t>
  </si>
  <si>
    <t>Obec Maňa</t>
  </si>
  <si>
    <t>Maňa</t>
  </si>
  <si>
    <t>P. O. Hviezdoslava 4</t>
  </si>
  <si>
    <t>O503371</t>
  </si>
  <si>
    <t>Obec Michal nad Žitavou</t>
  </si>
  <si>
    <t>Michal nad Žitavou</t>
  </si>
  <si>
    <t>Michal nad Žitavou 281</t>
  </si>
  <si>
    <t>O503380</t>
  </si>
  <si>
    <t>Obec Veľký Kýr</t>
  </si>
  <si>
    <t>Veľký Kýr</t>
  </si>
  <si>
    <t>Školská 7</t>
  </si>
  <si>
    <t>O503398</t>
  </si>
  <si>
    <t>Obec Mojzesovo</t>
  </si>
  <si>
    <t>Mojzesovo</t>
  </si>
  <si>
    <t>Mojzesovo 505</t>
  </si>
  <si>
    <t>O503401</t>
  </si>
  <si>
    <t>Obec Mužla</t>
  </si>
  <si>
    <t>Mužla</t>
  </si>
  <si>
    <t>O503436</t>
  </si>
  <si>
    <t>Obec Nová Vieska</t>
  </si>
  <si>
    <t>Nová Vieska</t>
  </si>
  <si>
    <t>Nová Vieska 31</t>
  </si>
  <si>
    <t>O503452</t>
  </si>
  <si>
    <t>Obec Palárikovo</t>
  </si>
  <si>
    <t>Základná škola s materskou školou Karola Strmeňa - predprimárne vzdelávanie</t>
  </si>
  <si>
    <t>Palárikovo</t>
  </si>
  <si>
    <t>Ul. J.A.Komenského č.8</t>
  </si>
  <si>
    <t>O503479</t>
  </si>
  <si>
    <t>Obec Podhájska</t>
  </si>
  <si>
    <t>Podhájska</t>
  </si>
  <si>
    <t>Poštová 328/6</t>
  </si>
  <si>
    <t>O503495</t>
  </si>
  <si>
    <t>Obec Radava</t>
  </si>
  <si>
    <t>Radava</t>
  </si>
  <si>
    <t>Radava 445</t>
  </si>
  <si>
    <t>O503509</t>
  </si>
  <si>
    <t>Obec Rastislavice</t>
  </si>
  <si>
    <t>Rastislavice</t>
  </si>
  <si>
    <t>Rastislavice 186</t>
  </si>
  <si>
    <t>O503517</t>
  </si>
  <si>
    <t>Obec Rúbaň</t>
  </si>
  <si>
    <t>Rúbaň</t>
  </si>
  <si>
    <t>Rúbaň 407</t>
  </si>
  <si>
    <t>O503525</t>
  </si>
  <si>
    <t>Obec Salka</t>
  </si>
  <si>
    <t>Salka</t>
  </si>
  <si>
    <t>Salka 303</t>
  </si>
  <si>
    <t>O503533</t>
  </si>
  <si>
    <t>Obec Semerovo</t>
  </si>
  <si>
    <t>Semerovo</t>
  </si>
  <si>
    <t>Semerovo 585</t>
  </si>
  <si>
    <t>O503541</t>
  </si>
  <si>
    <t>Obec Sikenička</t>
  </si>
  <si>
    <t>Sikenička</t>
  </si>
  <si>
    <t>Sikenička 15</t>
  </si>
  <si>
    <t>O503550</t>
  </si>
  <si>
    <t>Obec Strekov</t>
  </si>
  <si>
    <t>Strekov</t>
  </si>
  <si>
    <t>Strekov 1123</t>
  </si>
  <si>
    <t>O503568</t>
  </si>
  <si>
    <t>Obec Svodín</t>
  </si>
  <si>
    <t>Svodín</t>
  </si>
  <si>
    <t>Horná mlynská 4</t>
  </si>
  <si>
    <t>O503584</t>
  </si>
  <si>
    <t>Mesto Štúrovo</t>
  </si>
  <si>
    <t>Štúrovo</t>
  </si>
  <si>
    <t>Bartókova 38</t>
  </si>
  <si>
    <t>Lipová 2</t>
  </si>
  <si>
    <t>Adyho 2</t>
  </si>
  <si>
    <t>Družstevný rad 22</t>
  </si>
  <si>
    <t>O503592</t>
  </si>
  <si>
    <t>Mesto Šurany</t>
  </si>
  <si>
    <t>Šurany</t>
  </si>
  <si>
    <t>MDŽ 26</t>
  </si>
  <si>
    <t>O503606</t>
  </si>
  <si>
    <t>Obec Trávnica</t>
  </si>
  <si>
    <t>Trávnica</t>
  </si>
  <si>
    <t>Cintorínska 68/5</t>
  </si>
  <si>
    <t>O503614</t>
  </si>
  <si>
    <t>Obec Tvrdošovce</t>
  </si>
  <si>
    <t>Tvrdošovce</t>
  </si>
  <si>
    <t>Hlboká 19</t>
  </si>
  <si>
    <t>Námestie sv. Štefana 5</t>
  </si>
  <si>
    <t>O503631</t>
  </si>
  <si>
    <t>Obec Veľké Lovce</t>
  </si>
  <si>
    <t>Veľké Lovce</t>
  </si>
  <si>
    <t>Veľké Lovce 97</t>
  </si>
  <si>
    <t>O503649</t>
  </si>
  <si>
    <t>Obec Zemné</t>
  </si>
  <si>
    <t>Zemné</t>
  </si>
  <si>
    <t>Školská 853</t>
  </si>
  <si>
    <t>O503711</t>
  </si>
  <si>
    <t>Obec Diakovce</t>
  </si>
  <si>
    <t>Diakovce</t>
  </si>
  <si>
    <t>Školská 486</t>
  </si>
  <si>
    <t>Školská 485</t>
  </si>
  <si>
    <t>O503886</t>
  </si>
  <si>
    <t>Obec Kráľová nad Váhom</t>
  </si>
  <si>
    <t>Kráľová nad Váhom</t>
  </si>
  <si>
    <t>Kráľová nad Váhom 237</t>
  </si>
  <si>
    <t>O503932</t>
  </si>
  <si>
    <t>Obec Neded</t>
  </si>
  <si>
    <t>Neded</t>
  </si>
  <si>
    <t>Baláta 134</t>
  </si>
  <si>
    <t>O503991</t>
  </si>
  <si>
    <t>Obec Selice</t>
  </si>
  <si>
    <t>Selice</t>
  </si>
  <si>
    <t>9. mája 1075</t>
  </si>
  <si>
    <t>ZŠ s materskou školou Leandera Osztényiho s VJM - Osztényi Leander Alapiskola és Óvoda - predprimárne vzdelávanie</t>
  </si>
  <si>
    <t>O504025</t>
  </si>
  <si>
    <t>Mesto Šaľa</t>
  </si>
  <si>
    <t>Šaľa</t>
  </si>
  <si>
    <t>P. J. Šafárika 394/2</t>
  </si>
  <si>
    <t>Základná škola s materskou školou Jozefa Murgaša - predprimárne vzdelávanie</t>
  </si>
  <si>
    <t>Horná 22</t>
  </si>
  <si>
    <t>Elokované pracovisko ako súčasť Základnej šk. s materskou šk. Petra Pázmánya s VJM - Pázmány Péter Alapiskola és Óvoda</t>
  </si>
  <si>
    <t>Družstevná 396/3</t>
  </si>
  <si>
    <t>Družstevná 22</t>
  </si>
  <si>
    <t>Hollého 40</t>
  </si>
  <si>
    <t>Budovateľská 19</t>
  </si>
  <si>
    <t>Bernolákova 1</t>
  </si>
  <si>
    <t>O504068</t>
  </si>
  <si>
    <t>Obec Tešedíkovo</t>
  </si>
  <si>
    <t>Tešedíkovo</t>
  </si>
  <si>
    <t>Sídlisko budúcnosť 325</t>
  </si>
  <si>
    <t>O504092</t>
  </si>
  <si>
    <t>Obec Trnovec nad Váhom</t>
  </si>
  <si>
    <t>Trnovec nad Váhom</t>
  </si>
  <si>
    <t>Trnovec nad Váhom 575</t>
  </si>
  <si>
    <t>O504165</t>
  </si>
  <si>
    <t>Obec Vlčany</t>
  </si>
  <si>
    <t>Vlčany</t>
  </si>
  <si>
    <t>Nádražná 954</t>
  </si>
  <si>
    <t>Vlčany 1547</t>
  </si>
  <si>
    <t>O504190</t>
  </si>
  <si>
    <t>Obec Žihárec</t>
  </si>
  <si>
    <t>Žihárec</t>
  </si>
  <si>
    <t>Žihárec 1</t>
  </si>
  <si>
    <t>O504998</t>
  </si>
  <si>
    <t>Mesto Topoľčany</t>
  </si>
  <si>
    <t xml:space="preserve">Topoľčany                     </t>
  </si>
  <si>
    <t>Topoľčany</t>
  </si>
  <si>
    <t>Tribečská 2633/12</t>
  </si>
  <si>
    <t>Čerešňová 90/44</t>
  </si>
  <si>
    <t>Gagarinova 2636/15</t>
  </si>
  <si>
    <t>Tribečská 2703/10</t>
  </si>
  <si>
    <t>Ľ. Fullu 2705/8</t>
  </si>
  <si>
    <t>Škultétyho 2630/10</t>
  </si>
  <si>
    <t>J. Kráľa 1594/1</t>
  </si>
  <si>
    <t>Lipová 1736/2</t>
  </si>
  <si>
    <t>Gogoľova 2143/7</t>
  </si>
  <si>
    <t>O505048</t>
  </si>
  <si>
    <t>Obec Ludanice</t>
  </si>
  <si>
    <t>Ludanice</t>
  </si>
  <si>
    <t>Hviezdoslavova 531/45</t>
  </si>
  <si>
    <t>O505137</t>
  </si>
  <si>
    <t>Obec Malé Ripňany</t>
  </si>
  <si>
    <t>Malé Ripňany</t>
  </si>
  <si>
    <t>Malé Ripňany 44</t>
  </si>
  <si>
    <t>O505234</t>
  </si>
  <si>
    <t>Obec Nitrianska Blatnica</t>
  </si>
  <si>
    <t>Nitrianska Blatnica</t>
  </si>
  <si>
    <t>Nitrianska Blatnica 13</t>
  </si>
  <si>
    <t>O505285</t>
  </si>
  <si>
    <t>Obec Oponice</t>
  </si>
  <si>
    <t>Oponice</t>
  </si>
  <si>
    <t>Oponice 125</t>
  </si>
  <si>
    <t>O505374</t>
  </si>
  <si>
    <t>Obec Prašice</t>
  </si>
  <si>
    <t>Prašice</t>
  </si>
  <si>
    <t>Slnečná 734/108</t>
  </si>
  <si>
    <t>O505404</t>
  </si>
  <si>
    <t>Obec Preseľany</t>
  </si>
  <si>
    <t>Preseľany</t>
  </si>
  <si>
    <t>Preseľany 374</t>
  </si>
  <si>
    <t>O505421</t>
  </si>
  <si>
    <t>Obec Radošina</t>
  </si>
  <si>
    <t>Radošina</t>
  </si>
  <si>
    <t>Kpt. Nálepku 13</t>
  </si>
  <si>
    <t>O505439</t>
  </si>
  <si>
    <t>Obec Rajčany</t>
  </si>
  <si>
    <t>Rajčany</t>
  </si>
  <si>
    <t>Rajčany 2</t>
  </si>
  <si>
    <t>O505498</t>
  </si>
  <si>
    <t>Obec Solčany</t>
  </si>
  <si>
    <t>Solčany</t>
  </si>
  <si>
    <t>Hviezdoslavova 38</t>
  </si>
  <si>
    <t>O505510</t>
  </si>
  <si>
    <t>Obec Súlovce</t>
  </si>
  <si>
    <t>Súlovce</t>
  </si>
  <si>
    <t>Súlovce 64</t>
  </si>
  <si>
    <t>O505536</t>
  </si>
  <si>
    <t>Obec Šalgovce</t>
  </si>
  <si>
    <t>Šalgovce</t>
  </si>
  <si>
    <t>Šalgovce 175</t>
  </si>
  <si>
    <t>O505561</t>
  </si>
  <si>
    <t>Obec Tesáre</t>
  </si>
  <si>
    <t>Tesáre</t>
  </si>
  <si>
    <t>Tesáre 129</t>
  </si>
  <si>
    <t>O505641</t>
  </si>
  <si>
    <t>Obec Urmince</t>
  </si>
  <si>
    <t>Urmince</t>
  </si>
  <si>
    <t>Urmince 297</t>
  </si>
  <si>
    <t>O505676</t>
  </si>
  <si>
    <t>Obec Veľké Dvorany</t>
  </si>
  <si>
    <t>Veľké Dvorany</t>
  </si>
  <si>
    <t>Veľké Dvorany 53</t>
  </si>
  <si>
    <t>O505714</t>
  </si>
  <si>
    <t>Obec Veľké Ripňany</t>
  </si>
  <si>
    <t>Veľké Ripňany</t>
  </si>
  <si>
    <t>Školská 508</t>
  </si>
  <si>
    <t>O505773</t>
  </si>
  <si>
    <t>Obec Závada</t>
  </si>
  <si>
    <t>Závada</t>
  </si>
  <si>
    <t>Závada 202</t>
  </si>
  <si>
    <t>O517305</t>
  </si>
  <si>
    <t>Obec Tekovské Nemce</t>
  </si>
  <si>
    <t>Tekovské Nemce</t>
  </si>
  <si>
    <t>Školská 417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</si>
  <si>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</si>
  <si>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</si>
  <si>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</si>
  <si>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</si>
  <si>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</si>
  <si>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</si>
  <si>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</si>
  <si>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</si>
  <si>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O542954</t>
  </si>
  <si>
    <t>Obec Horné Štitáre</t>
  </si>
  <si>
    <t>Horné Štitáre</t>
  </si>
  <si>
    <t>Horné Štitáre 61</t>
  </si>
  <si>
    <t>O542971</t>
  </si>
  <si>
    <t>Obec Hrušovany</t>
  </si>
  <si>
    <t>Hrušovany</t>
  </si>
  <si>
    <t>Hrušovany 336</t>
  </si>
  <si>
    <t>O543039</t>
  </si>
  <si>
    <t>Obec Kamanová</t>
  </si>
  <si>
    <t>Kamanová</t>
  </si>
  <si>
    <t>Kamanová 36</t>
  </si>
  <si>
    <t>O543063</t>
  </si>
  <si>
    <t>Obec Koniarovce</t>
  </si>
  <si>
    <t>Koniarovce</t>
  </si>
  <si>
    <t>Koniarovce 107</t>
  </si>
  <si>
    <t>O543071</t>
  </si>
  <si>
    <t>Obec Kovarce</t>
  </si>
  <si>
    <t>Kovarce</t>
  </si>
  <si>
    <t>Kovarce 450</t>
  </si>
  <si>
    <t>O543101</t>
  </si>
  <si>
    <t>Obec Krnča</t>
  </si>
  <si>
    <t>Krnča</t>
  </si>
  <si>
    <t>Mládežnícka 504/15</t>
  </si>
  <si>
    <t>O545589</t>
  </si>
  <si>
    <t>Obec Cabaj - Čápor</t>
  </si>
  <si>
    <t>Cabaj-Čápor</t>
  </si>
  <si>
    <t>O545635</t>
  </si>
  <si>
    <t>Obec Horné Lefantovce</t>
  </si>
  <si>
    <t>Horné Lefantovce</t>
  </si>
  <si>
    <t>Farská ulica 21</t>
  </si>
  <si>
    <t>O555827</t>
  </si>
  <si>
    <t>Obec Virt</t>
  </si>
  <si>
    <t>Virt</t>
  </si>
  <si>
    <t>Virt 47</t>
  </si>
  <si>
    <t>O555843</t>
  </si>
  <si>
    <t>Obec Čata</t>
  </si>
  <si>
    <t>Čata</t>
  </si>
  <si>
    <t>Kostolná 66</t>
  </si>
  <si>
    <t>O555851</t>
  </si>
  <si>
    <t>Obec Malý Lapáš</t>
  </si>
  <si>
    <t>Malý Lapáš</t>
  </si>
  <si>
    <t>O555860</t>
  </si>
  <si>
    <t>Obec Veľký Lapáš</t>
  </si>
  <si>
    <t>95104</t>
  </si>
  <si>
    <t>Veľký Lapáš</t>
  </si>
  <si>
    <t>Veľký Lapáš 309</t>
  </si>
  <si>
    <t>O555878</t>
  </si>
  <si>
    <t>Obec Horná Kráľová</t>
  </si>
  <si>
    <t>Horná Kráľová</t>
  </si>
  <si>
    <t>Školská 372</t>
  </si>
  <si>
    <t>O555886</t>
  </si>
  <si>
    <t>Obec Čechynce</t>
  </si>
  <si>
    <t>Čechynce</t>
  </si>
  <si>
    <t>Nitrianska 1/80</t>
  </si>
  <si>
    <t>O555908</t>
  </si>
  <si>
    <t>Obec Malý Cetín</t>
  </si>
  <si>
    <t>Malý Cetín</t>
  </si>
  <si>
    <t>Malý Cetín 105</t>
  </si>
  <si>
    <t>O555916</t>
  </si>
  <si>
    <t>Obec Červený Hrádok</t>
  </si>
  <si>
    <t>Červený Hrádok</t>
  </si>
  <si>
    <t>Červený Hrádok 235</t>
  </si>
  <si>
    <t>O555924</t>
  </si>
  <si>
    <t>Obec Malé Vozokany</t>
  </si>
  <si>
    <t>Malé Vozokany</t>
  </si>
  <si>
    <t>Malé Vozokany 25</t>
  </si>
  <si>
    <t>O555932</t>
  </si>
  <si>
    <t>Obec Veľké Vozokany</t>
  </si>
  <si>
    <t>Veľké Vozokany</t>
  </si>
  <si>
    <t>Veľké Vozokany 207</t>
  </si>
  <si>
    <t>O555959</t>
  </si>
  <si>
    <t>Obec Hosťová</t>
  </si>
  <si>
    <t>Hosťová</t>
  </si>
  <si>
    <t>Hosťová 121</t>
  </si>
  <si>
    <t>O555991</t>
  </si>
  <si>
    <t>Obec Svätoplukovo</t>
  </si>
  <si>
    <t>Svätoplukovo</t>
  </si>
  <si>
    <t>Svätoplukovo 331</t>
  </si>
  <si>
    <t>O556025</t>
  </si>
  <si>
    <t>Obec Vlkas</t>
  </si>
  <si>
    <t>Vlkas</t>
  </si>
  <si>
    <t>Vlkas 81</t>
  </si>
  <si>
    <t>O556050</t>
  </si>
  <si>
    <t>Obec Úľany nad Žitavou</t>
  </si>
  <si>
    <t>Úľany nad Žitavou</t>
  </si>
  <si>
    <t>Komenského 15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</si>
  <si>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</si>
  <si>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</si>
  <si>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</si>
  <si>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</si>
  <si>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</si>
  <si>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</si>
  <si>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</si>
  <si>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</si>
  <si>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</si>
  <si>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</si>
  <si>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</si>
  <si>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Potočná 2</t>
  </si>
  <si>
    <t>O556165</t>
  </si>
  <si>
    <t>Obec Chrabrany</t>
  </si>
  <si>
    <t>Chrabrany</t>
  </si>
  <si>
    <t>Ludanická 10</t>
  </si>
  <si>
    <t>O556262</t>
  </si>
  <si>
    <t>Obec Dvorany nad Nitrou</t>
  </si>
  <si>
    <t>Dvorany nad Nitrou</t>
  </si>
  <si>
    <t>Dvorany nad Nitrou 22</t>
  </si>
  <si>
    <t>O556297</t>
  </si>
  <si>
    <t>Obec Čeľadince</t>
  </si>
  <si>
    <t>Čeľadince</t>
  </si>
  <si>
    <t>Čeľadince 125</t>
  </si>
  <si>
    <t>O556696</t>
  </si>
  <si>
    <t>Obec Nitrianske Hrnčiarovce</t>
  </si>
  <si>
    <t>Nitrianske Hrnčiarovce</t>
  </si>
  <si>
    <t>Jelenecká 72A</t>
  </si>
  <si>
    <t>O558320</t>
  </si>
  <si>
    <t>Obec Ivanka pri Nitre</t>
  </si>
  <si>
    <t>Ivanka pri Nitre</t>
  </si>
  <si>
    <t>Novozámocká 300</t>
  </si>
  <si>
    <t>O580457</t>
  </si>
  <si>
    <t>Obec Tovarníky</t>
  </si>
  <si>
    <t>Tovarníky</t>
  </si>
  <si>
    <t>O580899</t>
  </si>
  <si>
    <t>Obec Lužianky</t>
  </si>
  <si>
    <t>Lužianky</t>
  </si>
  <si>
    <t>Sasinkova 1</t>
  </si>
  <si>
    <t>O580911</t>
  </si>
  <si>
    <t>Obec Holiare</t>
  </si>
  <si>
    <t>Holiare</t>
  </si>
  <si>
    <t>Hlavná 180</t>
  </si>
  <si>
    <t>O581160</t>
  </si>
  <si>
    <t>Obec Veľké Kozmálovce</t>
  </si>
  <si>
    <t>Veľké Kozmálovce</t>
  </si>
  <si>
    <t>Veľké Kozmálovce 163</t>
  </si>
  <si>
    <t>O581305</t>
  </si>
  <si>
    <t>Obec Nemčice</t>
  </si>
  <si>
    <t>Nemčice</t>
  </si>
  <si>
    <t>Školská 351</t>
  </si>
  <si>
    <t>O581623</t>
  </si>
  <si>
    <t>Obec Babindol</t>
  </si>
  <si>
    <t>Babindol</t>
  </si>
  <si>
    <t>Babindol 1</t>
  </si>
  <si>
    <t>O581658</t>
  </si>
  <si>
    <t>Obec Práznovce</t>
  </si>
  <si>
    <t>Práznovce</t>
  </si>
  <si>
    <t>Rezutova 58/63</t>
  </si>
  <si>
    <t>O581704</t>
  </si>
  <si>
    <t>Obec Kuzmice</t>
  </si>
  <si>
    <t>Kuzmice</t>
  </si>
  <si>
    <t>Kuzmice 201</t>
  </si>
  <si>
    <t>O582361</t>
  </si>
  <si>
    <t>Obec Obid</t>
  </si>
  <si>
    <t>Obid</t>
  </si>
  <si>
    <t>Puškinova 7</t>
  </si>
  <si>
    <t>O582387</t>
  </si>
  <si>
    <t>Obec Čab</t>
  </si>
  <si>
    <t>Čab</t>
  </si>
  <si>
    <t>Čab 57</t>
  </si>
  <si>
    <t>O582425</t>
  </si>
  <si>
    <t>Obec Dolné Lefantovce</t>
  </si>
  <si>
    <t>Dolné Lefantovce</t>
  </si>
  <si>
    <t>Dolné Lefantovce 32</t>
  </si>
  <si>
    <t>O582719</t>
  </si>
  <si>
    <t>Obec Štitáre</t>
  </si>
  <si>
    <t>Štitáre</t>
  </si>
  <si>
    <t>Pri prameni 122/8</t>
  </si>
  <si>
    <t>O582816</t>
  </si>
  <si>
    <t>Obec Žitavany</t>
  </si>
  <si>
    <t>Žitavany</t>
  </si>
  <si>
    <t>Šimkova 40</t>
  </si>
  <si>
    <t>C02</t>
  </si>
  <si>
    <t>Rímskokatolícka cirkev, Biskupstvo Nitra</t>
  </si>
  <si>
    <t>Materská škola sv. Gabriela ako organizačná zložka Katolíckej Spojenej školy</t>
  </si>
  <si>
    <t>Školská 9</t>
  </si>
  <si>
    <t>Materská škola svätých anjelov strážcov, ako organizačná zložka Spojenej katolickej školy</t>
  </si>
  <si>
    <t>Farská 43</t>
  </si>
  <si>
    <t>Materská škola sv. Štefana s vyučovacím jazykom maďarským - Szent István Óvoda</t>
  </si>
  <si>
    <t>Cirkevná materská sv. Filipa Neri ako organizačná zložka Katolíckej spojenej školy</t>
  </si>
  <si>
    <t>Andovská 4</t>
  </si>
  <si>
    <t>Cirkevná materská škola sv. Imricha s vyučovacím jazykom maďarským - Szent Imre Egyházi Óvoda</t>
  </si>
  <si>
    <t>Braneckého 4</t>
  </si>
  <si>
    <t>Rímskokatolícka cirkev Biskupstvo Nitra</t>
  </si>
  <si>
    <t>Materská škola sv. Alžbety</t>
  </si>
  <si>
    <t>Prílepská 4</t>
  </si>
  <si>
    <t>C21</t>
  </si>
  <si>
    <t>Rehoľa piaristov na Slovensku</t>
  </si>
  <si>
    <t>Materská škola ako organizačná zložka Piaristickej spojenej školy Františka Hanáka</t>
  </si>
  <si>
    <t>A. Hlinku 44</t>
  </si>
  <si>
    <t>C32</t>
  </si>
  <si>
    <t>Reformovaná kresťanská cirkev na Slovensku</t>
  </si>
  <si>
    <t>Gorkého 5761/31A</t>
  </si>
  <si>
    <t>C35</t>
  </si>
  <si>
    <t>Reformovaný kresťanský cirkevný zbor</t>
  </si>
  <si>
    <t>Cirkevná základná škola s materskou školou s VJM - Egyházi Alapiskola és Óvoda - predprimárne vzdelávanie</t>
  </si>
  <si>
    <t>Keť</t>
  </si>
  <si>
    <t>Keť 287</t>
  </si>
  <si>
    <t>C67</t>
  </si>
  <si>
    <t>Rímskokatolícka cirkev, Farnosť Nitra - Chrenová</t>
  </si>
  <si>
    <t>Základná škola s materskou školou svätého Gorazda - predprimárne vzdelávanie</t>
  </si>
  <si>
    <t>Dlhá 78</t>
  </si>
  <si>
    <t>C83</t>
  </si>
  <si>
    <t>Reformovaná kresťanská cirkev na Slovensku - Cirkevný zbor Komárno</t>
  </si>
  <si>
    <t>Družstevná 5458/19A</t>
  </si>
  <si>
    <t>S669</t>
  </si>
  <si>
    <t>MULTISOUND JAPAN s.r.o.</t>
  </si>
  <si>
    <t>Kozia 25</t>
  </si>
  <si>
    <t>S670</t>
  </si>
  <si>
    <t>ESAM s.r.o.</t>
  </si>
  <si>
    <t>S748</t>
  </si>
  <si>
    <t>UNITED NATIONS ELEMENTARY SCHOOL, n.o.</t>
  </si>
  <si>
    <t>Súkromná materská škola UNES</t>
  </si>
  <si>
    <t>Javorová 644/12</t>
  </si>
  <si>
    <t>S753</t>
  </si>
  <si>
    <t>Nezisková organizácia VYSNÍVANÝ DOMOV</t>
  </si>
  <si>
    <t>Fedinova 7</t>
  </si>
  <si>
    <t>S802</t>
  </si>
  <si>
    <t>Ing. Artúr Bergendi</t>
  </si>
  <si>
    <t>Feketeházyho 2379/5</t>
  </si>
  <si>
    <t>S806</t>
  </si>
  <si>
    <t>Detské zariadenie VIKTORKA, n.o.</t>
  </si>
  <si>
    <t>Hviezdoslavova 875/78</t>
  </si>
  <si>
    <t>S958</t>
  </si>
  <si>
    <t>YES-YES, s.r.o.</t>
  </si>
  <si>
    <t>Súkromná materská škola YES</t>
  </si>
  <si>
    <t>Žitavská 23</t>
  </si>
  <si>
    <t>S974</t>
  </si>
  <si>
    <t>Montessori Centrum n.o.</t>
  </si>
  <si>
    <t>Michalská bašta 512/21</t>
  </si>
  <si>
    <t>S985</t>
  </si>
  <si>
    <t>Moja škôlka o.z.</t>
  </si>
  <si>
    <t>Súkromná materská škola Moja škôlka</t>
  </si>
  <si>
    <t>Sládkovičova 630/8</t>
  </si>
  <si>
    <t>S998</t>
  </si>
  <si>
    <t>Podzoborie, n.o.</t>
  </si>
  <si>
    <t>Súkromná materská škola s vyučovacím jazykom maďarským - Magán Óvoda</t>
  </si>
  <si>
    <t>Kostolná 512/1</t>
  </si>
  <si>
    <t>KNR</t>
  </si>
  <si>
    <t>949 01</t>
  </si>
  <si>
    <t>Červeňova 42</t>
  </si>
  <si>
    <t>934 01</t>
  </si>
  <si>
    <t>Z. Nejedlého 41</t>
  </si>
  <si>
    <t>945 01</t>
  </si>
  <si>
    <t>Hradná 7</t>
  </si>
  <si>
    <t>Mudroňova 1</t>
  </si>
  <si>
    <t>953 01</t>
  </si>
  <si>
    <t>J. Kráľa 39</t>
  </si>
  <si>
    <t>S249</t>
  </si>
  <si>
    <t>PhDr. Jana Merašická</t>
  </si>
  <si>
    <t>ZA</t>
  </si>
  <si>
    <t>O507300</t>
  </si>
  <si>
    <t>Obec Ivachnová</t>
  </si>
  <si>
    <t>Žilinský</t>
  </si>
  <si>
    <t xml:space="preserve">Ružomberok                    </t>
  </si>
  <si>
    <t>Ivachnová</t>
  </si>
  <si>
    <t>Ivachnová 7</t>
  </si>
  <si>
    <t>O509132</t>
  </si>
  <si>
    <t>Mesto Čadca</t>
  </si>
  <si>
    <t xml:space="preserve">Čadca                         </t>
  </si>
  <si>
    <t>Čadca</t>
  </si>
  <si>
    <t>Milošová 445</t>
  </si>
  <si>
    <t>Podzávoz 2739</t>
  </si>
  <si>
    <t>SNP 742</t>
  </si>
  <si>
    <t>Horelica 429</t>
  </si>
  <si>
    <t>Janka Kráľa 2392</t>
  </si>
  <si>
    <t>Hurbanova 1155</t>
  </si>
  <si>
    <t>Fraňa Kráľa 1707</t>
  </si>
  <si>
    <t>O509159</t>
  </si>
  <si>
    <t>Obec Čierne</t>
  </si>
  <si>
    <t>Čierne</t>
  </si>
  <si>
    <t>Vyšný Koniec 969</t>
  </si>
  <si>
    <t>Ústredie 169</t>
  </si>
  <si>
    <t>O509167</t>
  </si>
  <si>
    <t>Obec Dlhá nad Kysucou</t>
  </si>
  <si>
    <t>Dlhá nad Kysucou</t>
  </si>
  <si>
    <t>Dlhá nad Kysucou 201</t>
  </si>
  <si>
    <t>O509175</t>
  </si>
  <si>
    <t>Obec Dolný Vadičov</t>
  </si>
  <si>
    <t xml:space="preserve">Kysucké Nové Mesto            </t>
  </si>
  <si>
    <t>Dolný Vadičov</t>
  </si>
  <si>
    <t>Dolný Vadičov 139</t>
  </si>
  <si>
    <t>O509183</t>
  </si>
  <si>
    <t>Obec Dunajov</t>
  </si>
  <si>
    <t>Dunajov</t>
  </si>
  <si>
    <t>Dunajov 266</t>
  </si>
  <si>
    <t>O509205</t>
  </si>
  <si>
    <t>Obec Horný Vadičov</t>
  </si>
  <si>
    <t>Horný Vadičov</t>
  </si>
  <si>
    <t>Horný Vadičov 515</t>
  </si>
  <si>
    <t>O509213</t>
  </si>
  <si>
    <t>Obec Klokočov</t>
  </si>
  <si>
    <t>Klokočov</t>
  </si>
  <si>
    <t>Klokočov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</si>
  <si>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</si>
  <si>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</si>
  <si>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</si>
  <si>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</si>
  <si>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</si>
  <si>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</si>
  <si>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</si>
  <si>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Korňa 720</t>
  </si>
  <si>
    <t>O509248</t>
  </si>
  <si>
    <t>Mesto Krásno nad Kysucou</t>
  </si>
  <si>
    <t>Krásno nad Kysucou</t>
  </si>
  <si>
    <t>Lesnícka 1370</t>
  </si>
  <si>
    <t>O509256</t>
  </si>
  <si>
    <t>Mesto Kysucké Nové Mesto</t>
  </si>
  <si>
    <t>Kysucké Nové Mesto</t>
  </si>
  <si>
    <t>Komenského 1162/38</t>
  </si>
  <si>
    <t>Ulica 9.mája 1292/11</t>
  </si>
  <si>
    <t>Litovelská ulica 605/9</t>
  </si>
  <si>
    <t>O509264</t>
  </si>
  <si>
    <t>Obec Kysucký Lieskovec</t>
  </si>
  <si>
    <t>Kysucký Lieskovec</t>
  </si>
  <si>
    <t>Kysucký Lieskovec 309</t>
  </si>
  <si>
    <t>O509272</t>
  </si>
  <si>
    <t>Obec Lodno</t>
  </si>
  <si>
    <t>Lodno</t>
  </si>
  <si>
    <t>Lodno 67</t>
  </si>
  <si>
    <t>O509299</t>
  </si>
  <si>
    <t>Obec Makov</t>
  </si>
  <si>
    <t>Makov</t>
  </si>
  <si>
    <t>Makov 146</t>
  </si>
  <si>
    <t>O509302</t>
  </si>
  <si>
    <t>Obec Nesluša</t>
  </si>
  <si>
    <t>Nesluša</t>
  </si>
  <si>
    <t>Nesluša 1000</t>
  </si>
  <si>
    <t>O509311</t>
  </si>
  <si>
    <t>Obec Nová Bystrica</t>
  </si>
  <si>
    <t>Nová Bystrica</t>
  </si>
  <si>
    <t>Nová Bystrica 686</t>
  </si>
  <si>
    <t>Vychylovka 687</t>
  </si>
  <si>
    <t>O509329</t>
  </si>
  <si>
    <t>Obec Ochodnica</t>
  </si>
  <si>
    <t>Ochodnica</t>
  </si>
  <si>
    <t>Ochodnica 355</t>
  </si>
  <si>
    <t>O509337</t>
  </si>
  <si>
    <t>Obec Olešná</t>
  </si>
  <si>
    <t>Olešná</t>
  </si>
  <si>
    <t>Olešná 618</t>
  </si>
  <si>
    <t>O509345</t>
  </si>
  <si>
    <t>Obec Oščadnica</t>
  </si>
  <si>
    <t>Oščadnica</t>
  </si>
  <si>
    <t>Píla 22</t>
  </si>
  <si>
    <t>Rovné 1492</t>
  </si>
  <si>
    <t>Ústredie 1579</t>
  </si>
  <si>
    <t>O509361</t>
  </si>
  <si>
    <t>Obec Podvysoká</t>
  </si>
  <si>
    <t>Podvysoká</t>
  </si>
  <si>
    <t>Podvysoká 354</t>
  </si>
  <si>
    <t>O509370</t>
  </si>
  <si>
    <t>Obec Povina</t>
  </si>
  <si>
    <t>Povina</t>
  </si>
  <si>
    <t>Povina 323</t>
  </si>
  <si>
    <t>O509400</t>
  </si>
  <si>
    <t>Obec Raková</t>
  </si>
  <si>
    <t>Raková</t>
  </si>
  <si>
    <t>Fojstvo 1253</t>
  </si>
  <si>
    <t>Korcháň 1070</t>
  </si>
  <si>
    <t>O509426</t>
  </si>
  <si>
    <t>Obec Rudina</t>
  </si>
  <si>
    <t>Rudina</t>
  </si>
  <si>
    <t>Rudina 444</t>
  </si>
  <si>
    <t>O509434</t>
  </si>
  <si>
    <t>Obec Rudinka</t>
  </si>
  <si>
    <t>Rudinka</t>
  </si>
  <si>
    <t>Rudinka 118</t>
  </si>
  <si>
    <t>O509442</t>
  </si>
  <si>
    <t>Obec Rudinská</t>
  </si>
  <si>
    <t>Rudinská</t>
  </si>
  <si>
    <t>Rudinská 115</t>
  </si>
  <si>
    <t>O509451</t>
  </si>
  <si>
    <t>Obec Skalité</t>
  </si>
  <si>
    <t>Skalité</t>
  </si>
  <si>
    <t>Kudlov 781</t>
  </si>
  <si>
    <t>Ústredie 632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</si>
  <si>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</si>
  <si>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</si>
  <si>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</si>
  <si>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</si>
  <si>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</si>
  <si>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</si>
  <si>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</si>
  <si>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</si>
  <si>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</si>
  <si>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</si>
  <si>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</si>
  <si>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364</t>
  </si>
  <si>
    <t>O509493</t>
  </si>
  <si>
    <t>Obec Svrčinovec</t>
  </si>
  <si>
    <t>Svrčinovec</t>
  </si>
  <si>
    <t>Svrčinovec 856</t>
  </si>
  <si>
    <t>O509507</t>
  </si>
  <si>
    <t>Mesto Turzovka</t>
  </si>
  <si>
    <t>Turzovka</t>
  </si>
  <si>
    <t>Stred 305</t>
  </si>
  <si>
    <t>O509515</t>
  </si>
  <si>
    <t>Obec Vysoká nad Kysucou</t>
  </si>
  <si>
    <t>Elokované pracovisko ako súčasť Základnej školy s materskou školou E. A. Cernana</t>
  </si>
  <si>
    <t>Vysoká nad Kysucou</t>
  </si>
  <si>
    <t>Vyšný Kelčov 658</t>
  </si>
  <si>
    <t>Ústredie 286</t>
  </si>
  <si>
    <t>O509523</t>
  </si>
  <si>
    <t>Obec Zákopčie</t>
  </si>
  <si>
    <t>Zákopčie</t>
  </si>
  <si>
    <t>Zákopčie 888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</si>
  <si>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</si>
  <si>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</si>
  <si>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</si>
  <si>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</si>
  <si>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</si>
  <si>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</si>
  <si>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 xml:space="preserve">Dolný Kubín                   </t>
  </si>
  <si>
    <t>Dolný Kubín</t>
  </si>
  <si>
    <t>Záskalická 905/3</t>
  </si>
  <si>
    <t>Námestie slobody 1270/5</t>
  </si>
  <si>
    <t>Komenského 279/32</t>
  </si>
  <si>
    <t>Obrancov mieru 1775/14</t>
  </si>
  <si>
    <t>Chočská 1585/29</t>
  </si>
  <si>
    <t>Odbojárov 1963</t>
  </si>
  <si>
    <t>Na Sihoti 1163/35</t>
  </si>
  <si>
    <t>O509558</t>
  </si>
  <si>
    <t>Obec Babín</t>
  </si>
  <si>
    <t xml:space="preserve">Námestovo                     </t>
  </si>
  <si>
    <t>Babín</t>
  </si>
  <si>
    <t>Babín 293</t>
  </si>
  <si>
    <t>O509566</t>
  </si>
  <si>
    <t>Obec Beňadovo</t>
  </si>
  <si>
    <t>Beňadovo</t>
  </si>
  <si>
    <t>Beňadovo 67</t>
  </si>
  <si>
    <t>O509582</t>
  </si>
  <si>
    <t>Obec Bobrov</t>
  </si>
  <si>
    <t>Bobrov</t>
  </si>
  <si>
    <t>Plátenícka 171</t>
  </si>
  <si>
    <t>O509591</t>
  </si>
  <si>
    <t>Obec Breza</t>
  </si>
  <si>
    <t>Breza</t>
  </si>
  <si>
    <t>Breza 337</t>
  </si>
  <si>
    <t>O509604</t>
  </si>
  <si>
    <t>Obec Brezovica</t>
  </si>
  <si>
    <t xml:space="preserve">Tvrdošín                      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</si>
  <si>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</si>
  <si>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</si>
  <si>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</si>
  <si>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</si>
  <si>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</si>
  <si>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</si>
  <si>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</si>
  <si>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</si>
  <si>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</si>
  <si>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</si>
  <si>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</si>
  <si>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</si>
  <si>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</si>
  <si>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47</t>
  </si>
  <si>
    <t>O509671</t>
  </si>
  <si>
    <t>Obec Horná Lehota</t>
  </si>
  <si>
    <t>Horná Lehota</t>
  </si>
  <si>
    <t>Horná Lehota 79</t>
  </si>
  <si>
    <t>O509680</t>
  </si>
  <si>
    <t>Obec Hruštín</t>
  </si>
  <si>
    <t>Hruštín</t>
  </si>
  <si>
    <t>Hruštín 207</t>
  </si>
  <si>
    <t>O509698</t>
  </si>
  <si>
    <t>Obec Chlebnice</t>
  </si>
  <si>
    <t>Chlebnice</t>
  </si>
  <si>
    <t>Chlebnice 134</t>
  </si>
  <si>
    <t>O509701</t>
  </si>
  <si>
    <t>Obec Istebné</t>
  </si>
  <si>
    <t>Istebné</t>
  </si>
  <si>
    <t>Istebné 259</t>
  </si>
  <si>
    <t>O509728</t>
  </si>
  <si>
    <t>Obec Klin</t>
  </si>
  <si>
    <t>Klin</t>
  </si>
  <si>
    <t>Cesta k soche 325/2</t>
  </si>
  <si>
    <t>Hlavná 224/128</t>
  </si>
  <si>
    <t>O509744</t>
  </si>
  <si>
    <t>Obec Kraľovany</t>
  </si>
  <si>
    <t>Kraľovany</t>
  </si>
  <si>
    <t>Kraľovany 93</t>
  </si>
  <si>
    <t>O509761</t>
  </si>
  <si>
    <t>Obec Krivá</t>
  </si>
  <si>
    <t>Krivá</t>
  </si>
  <si>
    <t>Krivá č. 167</t>
  </si>
  <si>
    <t>O509779</t>
  </si>
  <si>
    <t>Obec Krušetnica</t>
  </si>
  <si>
    <t>Krušetnica</t>
  </si>
  <si>
    <t>Krušetnica 48</t>
  </si>
  <si>
    <t>O509795</t>
  </si>
  <si>
    <t>Obec Liesek</t>
  </si>
  <si>
    <t>Liesek</t>
  </si>
  <si>
    <t>Staničná 324</t>
  </si>
  <si>
    <t>O509809</t>
  </si>
  <si>
    <t>Obec Lokca</t>
  </si>
  <si>
    <t>Lokca</t>
  </si>
  <si>
    <t>Brezová 461/23</t>
  </si>
  <si>
    <t>O509817</t>
  </si>
  <si>
    <t>Obec Lomná</t>
  </si>
  <si>
    <t>Lomná</t>
  </si>
  <si>
    <t>Lomná 135</t>
  </si>
  <si>
    <t>O509825</t>
  </si>
  <si>
    <t>Obec Malatiná</t>
  </si>
  <si>
    <t>Malatiná</t>
  </si>
  <si>
    <t>Malatiná 70</t>
  </si>
  <si>
    <t>O509833</t>
  </si>
  <si>
    <t>Obec Medzibrodie nad Oravou</t>
  </si>
  <si>
    <t>Medzibrodie nad Oravou</t>
  </si>
  <si>
    <t>Medzibrodie nad Oravou 12</t>
  </si>
  <si>
    <t>O509850</t>
  </si>
  <si>
    <t>Obec Mútne</t>
  </si>
  <si>
    <t>Mútne</t>
  </si>
  <si>
    <t>Mútne 764</t>
  </si>
  <si>
    <t>Mútne 222</t>
  </si>
  <si>
    <t>O509868</t>
  </si>
  <si>
    <t>Mesto Námestovo</t>
  </si>
  <si>
    <t>Námestovo</t>
  </si>
  <si>
    <t>Veterná 159</t>
  </si>
  <si>
    <t>Komenského 425/29</t>
  </si>
  <si>
    <t>Bernolákova 252</t>
  </si>
  <si>
    <t>O509876</t>
  </si>
  <si>
    <t>Obec Nižná</t>
  </si>
  <si>
    <t>Orličie 605</t>
  </si>
  <si>
    <t>Nová Doba 482</t>
  </si>
  <si>
    <t>O509884</t>
  </si>
  <si>
    <t>Obec Novoť</t>
  </si>
  <si>
    <t>Novoť</t>
  </si>
  <si>
    <t>Novoť 521</t>
  </si>
  <si>
    <t>O509892</t>
  </si>
  <si>
    <t>Obec Oravská Jasenica</t>
  </si>
  <si>
    <t>Základná škola s materskou školou Martina Hamuljaka - predprimárne vzdelávanie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</si>
  <si>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</si>
  <si>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</si>
  <si>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</si>
  <si>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</si>
  <si>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</si>
  <si>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</si>
  <si>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</si>
  <si>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</si>
  <si>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</si>
  <si>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424</t>
  </si>
  <si>
    <t>Oravská Polhora 129</t>
  </si>
  <si>
    <t>O509922</t>
  </si>
  <si>
    <t>Obec Oravská Poruba</t>
  </si>
  <si>
    <t>Oravská Poruba</t>
  </si>
  <si>
    <t>Oravská Poruba 46</t>
  </si>
  <si>
    <t>O509931</t>
  </si>
  <si>
    <t>Obec Oravské Veselé</t>
  </si>
  <si>
    <t>Oravské Veselé</t>
  </si>
  <si>
    <t>Oravské Veselé 374</t>
  </si>
  <si>
    <t>O509949</t>
  </si>
  <si>
    <t>Obec Oravský Biely Potok</t>
  </si>
  <si>
    <t>Oravský Biely Potok</t>
  </si>
  <si>
    <t>Oravský Biely Potok 37</t>
  </si>
  <si>
    <t>O509957</t>
  </si>
  <si>
    <t>Obec Oravský Podzámok</t>
  </si>
  <si>
    <t>Oravský Podzámok</t>
  </si>
  <si>
    <t>Oravský Podzámok 50</t>
  </si>
  <si>
    <t>O509973</t>
  </si>
  <si>
    <t>Obec Párnica</t>
  </si>
  <si>
    <t>Párnica</t>
  </si>
  <si>
    <t>Párnica 86</t>
  </si>
  <si>
    <t>O509981</t>
  </si>
  <si>
    <t>Obec Podbiel</t>
  </si>
  <si>
    <t>Podbiel</t>
  </si>
  <si>
    <t>Podbiel 247</t>
  </si>
  <si>
    <t>O510009</t>
  </si>
  <si>
    <t>Obec Pribiš</t>
  </si>
  <si>
    <t>Pribiš</t>
  </si>
  <si>
    <t>Pribiš 134</t>
  </si>
  <si>
    <t>O510017</t>
  </si>
  <si>
    <t>Obec Pucov</t>
  </si>
  <si>
    <t>Pucov</t>
  </si>
  <si>
    <t>Pucov 112</t>
  </si>
  <si>
    <t>O510025</t>
  </si>
  <si>
    <t>Obec Rabča</t>
  </si>
  <si>
    <t>Rabča</t>
  </si>
  <si>
    <t>Školská 438</t>
  </si>
  <si>
    <t>Kostolná 855</t>
  </si>
  <si>
    <t>O510033</t>
  </si>
  <si>
    <t>Obec Rabčice</t>
  </si>
  <si>
    <t>Rabčice</t>
  </si>
  <si>
    <t>Rabčice 189</t>
  </si>
  <si>
    <t>O510041</t>
  </si>
  <si>
    <t>Obec Sedliacka Dubová</t>
  </si>
  <si>
    <t>Sedliacka Dubová</t>
  </si>
  <si>
    <t>Sedliacka Dubová 31</t>
  </si>
  <si>
    <t>O510050</t>
  </si>
  <si>
    <t>Obec Sihelné</t>
  </si>
  <si>
    <t>Sihelné</t>
  </si>
  <si>
    <t>Sihelné 456</t>
  </si>
  <si>
    <t>O510076</t>
  </si>
  <si>
    <t>Obec Suchá Hora</t>
  </si>
  <si>
    <t>Suchá Hora</t>
  </si>
  <si>
    <t>Suchá Hora 1</t>
  </si>
  <si>
    <t>O510084</t>
  </si>
  <si>
    <t>Obec Štefanov nad Oravou</t>
  </si>
  <si>
    <t>Štefanov nad Oravou</t>
  </si>
  <si>
    <t>Hlavná 127/48</t>
  </si>
  <si>
    <t>O510092</t>
  </si>
  <si>
    <t>Obec Ťapešovo</t>
  </si>
  <si>
    <t>Ťapešovo</t>
  </si>
  <si>
    <t>Ťapešovo 117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</si>
  <si>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</si>
  <si>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</si>
  <si>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</si>
  <si>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</si>
  <si>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</si>
  <si>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</si>
  <si>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</si>
  <si>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</si>
  <si>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</si>
  <si>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</si>
  <si>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</si>
  <si>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</si>
  <si>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</si>
  <si>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</si>
  <si>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</si>
  <si>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</si>
  <si>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106</t>
  </si>
  <si>
    <t>O510165</t>
  </si>
  <si>
    <t>Obec Veličná</t>
  </si>
  <si>
    <t>Veličná</t>
  </si>
  <si>
    <t>Veličná 123</t>
  </si>
  <si>
    <t>O510173</t>
  </si>
  <si>
    <t>Obec Vitanová</t>
  </si>
  <si>
    <t>Vitanová</t>
  </si>
  <si>
    <t>Školská 317</t>
  </si>
  <si>
    <t>O510181</t>
  </si>
  <si>
    <t>Obec Vyšný Kubín</t>
  </si>
  <si>
    <t>Vyšný Kubín</t>
  </si>
  <si>
    <t>Vyšnokubínska 135/35</t>
  </si>
  <si>
    <t>O510190</t>
  </si>
  <si>
    <t>Obec Zábiedovo</t>
  </si>
  <si>
    <t>Zábiedovo</t>
  </si>
  <si>
    <t>Zábiedovo 138</t>
  </si>
  <si>
    <t>O510203</t>
  </si>
  <si>
    <t>Obec Zákamenné</t>
  </si>
  <si>
    <t>Elokované pracovisko ako súčasť Základnej školy s materskou školou Jána Vojtaššáka</t>
  </si>
  <si>
    <t>Zákamenné</t>
  </si>
  <si>
    <t>Zákamenné 331</t>
  </si>
  <si>
    <t>Zákamenné 1000</t>
  </si>
  <si>
    <t>O510211</t>
  </si>
  <si>
    <t>Obec Zázrivá</t>
  </si>
  <si>
    <t>Zázrivá</t>
  </si>
  <si>
    <t>Stred 172</t>
  </si>
  <si>
    <t>O510238</t>
  </si>
  <si>
    <t>Obec Zuberec</t>
  </si>
  <si>
    <t>Zuberec</t>
  </si>
  <si>
    <t>Hlavná 369</t>
  </si>
  <si>
    <t>O510246</t>
  </si>
  <si>
    <t>Obec Zubrohlava</t>
  </si>
  <si>
    <t>Zubrohlava</t>
  </si>
  <si>
    <t>O510254</t>
  </si>
  <si>
    <t>Obec Žaškov</t>
  </si>
  <si>
    <t>Žaškov</t>
  </si>
  <si>
    <t>Matúšovská 474</t>
  </si>
  <si>
    <t>O510262</t>
  </si>
  <si>
    <t>Mesto Liptovský Mikuláš</t>
  </si>
  <si>
    <t xml:space="preserve">Liptovský Mikuláš             </t>
  </si>
  <si>
    <t>Liptovský Mikuláš</t>
  </si>
  <si>
    <t>Ul. čs. brigády 2</t>
  </si>
  <si>
    <t>Okoličianska 404/8C</t>
  </si>
  <si>
    <t>Ul. Vranovská 601</t>
  </si>
  <si>
    <t>Nábr. 4. apríla 1936</t>
  </si>
  <si>
    <t>Agátová 637</t>
  </si>
  <si>
    <t>Palúčanská 22</t>
  </si>
  <si>
    <t>Ul. P. J. Kerna 76</t>
  </si>
  <si>
    <t>Nábrežie Dr. Aurela Stodo</t>
  </si>
  <si>
    <t>Komenského 13</t>
  </si>
  <si>
    <t>Ondrašovská 55</t>
  </si>
  <si>
    <t>Kláštorná 550</t>
  </si>
  <si>
    <t>O510301</t>
  </si>
  <si>
    <t>Obec Bešeňová</t>
  </si>
  <si>
    <t>Bešeňová</t>
  </si>
  <si>
    <t>Bešeňová 66</t>
  </si>
  <si>
    <t>O510327</t>
  </si>
  <si>
    <t>Obec Bobrovec</t>
  </si>
  <si>
    <t>Bobrovec</t>
  </si>
  <si>
    <t>Bobrovec 94</t>
  </si>
  <si>
    <t>O510408</t>
  </si>
  <si>
    <t>Obec Dúbrava</t>
  </si>
  <si>
    <t>Dúbrava</t>
  </si>
  <si>
    <t>Dúbrava 464</t>
  </si>
  <si>
    <t>O510424</t>
  </si>
  <si>
    <t>Obec Gôtovany</t>
  </si>
  <si>
    <t>Gôtovany</t>
  </si>
  <si>
    <t>Gôtovany 60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</si>
  <si>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</si>
  <si>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</si>
  <si>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</si>
  <si>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</si>
  <si>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</si>
  <si>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</si>
  <si>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</si>
  <si>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2</t>
  </si>
  <si>
    <t>O510505</t>
  </si>
  <si>
    <t>Obec Jakubovany</t>
  </si>
  <si>
    <t>Jakubovany</t>
  </si>
  <si>
    <t>Jakubovany 20</t>
  </si>
  <si>
    <t>O510530</t>
  </si>
  <si>
    <t>Obec Kalameny</t>
  </si>
  <si>
    <t>Kalameny</t>
  </si>
  <si>
    <t>Kalameny 4</t>
  </si>
  <si>
    <t>O510548</t>
  </si>
  <si>
    <t>Obec Komjatná</t>
  </si>
  <si>
    <t>Komjatná</t>
  </si>
  <si>
    <t>Komjatná 520</t>
  </si>
  <si>
    <t>Školská 291</t>
  </si>
  <si>
    <t>O510564</t>
  </si>
  <si>
    <t>Obec Kráľova Lehota</t>
  </si>
  <si>
    <t>Kráľova Lehota</t>
  </si>
  <si>
    <t>Kráľova Lehota 82</t>
  </si>
  <si>
    <t>O510572</t>
  </si>
  <si>
    <t>Obec Kvačany</t>
  </si>
  <si>
    <t>Kvačany</t>
  </si>
  <si>
    <t>Kvačany 232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</si>
  <si>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</si>
  <si>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</si>
  <si>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</si>
  <si>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</si>
  <si>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</si>
  <si>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</si>
  <si>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</si>
  <si>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</si>
  <si>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O510629</t>
  </si>
  <si>
    <t>Obec Liptovská Lúžna</t>
  </si>
  <si>
    <t>Liptovská Lúžna</t>
  </si>
  <si>
    <t>Liptovská Lúžna 548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</si>
  <si>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</si>
  <si>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</si>
  <si>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</si>
  <si>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</si>
  <si>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</si>
  <si>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</si>
  <si>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</si>
  <si>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Liptovská Sielnica 78</t>
  </si>
  <si>
    <t>O510661</t>
  </si>
  <si>
    <t>Obec Liptovská Štiavnica</t>
  </si>
  <si>
    <t>Ružomberok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</si>
  <si>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</si>
  <si>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</si>
  <si>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</si>
  <si>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</si>
  <si>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</si>
  <si>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</si>
  <si>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O510718</t>
  </si>
  <si>
    <t>Obec Liptovské Revúce</t>
  </si>
  <si>
    <t>Liptovské Revúce</t>
  </si>
  <si>
    <t>Liptovské Revúce 232</t>
  </si>
  <si>
    <t>O510726</t>
  </si>
  <si>
    <t>Mesto Liptovský Hrádok</t>
  </si>
  <si>
    <t>Liptovský Hrádok</t>
  </si>
  <si>
    <t>Belanská 593</t>
  </si>
  <si>
    <t>Dovalovo 425</t>
  </si>
  <si>
    <t>Hradná 335</t>
  </si>
  <si>
    <t>O510734</t>
  </si>
  <si>
    <t>Obec Liptovský Ján</t>
  </si>
  <si>
    <t>Liptovský Ján</t>
  </si>
  <si>
    <t>Starojánska 11</t>
  </si>
  <si>
    <t>O510777</t>
  </si>
  <si>
    <t>Obec Liptovský Trnovec</t>
  </si>
  <si>
    <t>Liptovský Trnovec</t>
  </si>
  <si>
    <t>Liptovský Trnovec 26</t>
  </si>
  <si>
    <t>O510785</t>
  </si>
  <si>
    <t>Obec Lisková</t>
  </si>
  <si>
    <t>Lisková</t>
  </si>
  <si>
    <t>Ulica pod Chočom 112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</si>
  <si>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</si>
  <si>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</si>
  <si>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</si>
  <si>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</si>
  <si>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</si>
  <si>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</si>
  <si>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</si>
  <si>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150/7</t>
  </si>
  <si>
    <t>O510815</t>
  </si>
  <si>
    <t>Obec Lúčky</t>
  </si>
  <si>
    <t>Lúčky</t>
  </si>
  <si>
    <t>Lúčky 522</t>
  </si>
  <si>
    <t>O510823</t>
  </si>
  <si>
    <t>Obec Ludrová</t>
  </si>
  <si>
    <t>Ludrová</t>
  </si>
  <si>
    <t>Ludrová 391</t>
  </si>
  <si>
    <t>O510866</t>
  </si>
  <si>
    <t>Obec Martinček</t>
  </si>
  <si>
    <t>Martinček</t>
  </si>
  <si>
    <t>Martinček 28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</si>
  <si>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</si>
  <si>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</si>
  <si>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</si>
  <si>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</si>
  <si>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</si>
  <si>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</si>
  <si>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</si>
  <si>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Pavčina Lehota 88</t>
  </si>
  <si>
    <t>O510947</t>
  </si>
  <si>
    <t>Obec Podtureň</t>
  </si>
  <si>
    <t>Podtureň</t>
  </si>
  <si>
    <t>Kamenie 166</t>
  </si>
  <si>
    <t>O510963</t>
  </si>
  <si>
    <t>Obec Pribylina</t>
  </si>
  <si>
    <t>Elokované pracovisko ako súčasť Základnej školy s materskou školou Jána Lajčiaka</t>
  </si>
  <si>
    <t>Pribylina</t>
  </si>
  <si>
    <t>Okružná ulica 380/5</t>
  </si>
  <si>
    <t>O510971</t>
  </si>
  <si>
    <t>Obec Prosiek</t>
  </si>
  <si>
    <t>Prosiek</t>
  </si>
  <si>
    <t>Prosiek 50</t>
  </si>
  <si>
    <t>O510998</t>
  </si>
  <si>
    <t>Mesto Ružomberok</t>
  </si>
  <si>
    <t>Hlavná 26</t>
  </si>
  <si>
    <t>Potočná 6</t>
  </si>
  <si>
    <t>Bystrická cesta 70</t>
  </si>
  <si>
    <t>A. Bernoláka 17</t>
  </si>
  <si>
    <t>Za dráhou 19/477</t>
  </si>
  <si>
    <t>Klačno 4/2201</t>
  </si>
  <si>
    <t>Riadok 4</t>
  </si>
  <si>
    <t>Pri Váhu 68</t>
  </si>
  <si>
    <t>Š. Moyzesa 30</t>
  </si>
  <si>
    <t>Hrabovská cesta 2</t>
  </si>
  <si>
    <t>O511005</t>
  </si>
  <si>
    <t>Obec Liptovské Sliače</t>
  </si>
  <si>
    <t>Liptovské Sliače</t>
  </si>
  <si>
    <t>Na Majeri 543/1</t>
  </si>
  <si>
    <t>O511013</t>
  </si>
  <si>
    <t>Obec Smrečany</t>
  </si>
  <si>
    <t>Smrečany</t>
  </si>
  <si>
    <t>Smrečany 117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</si>
  <si>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</si>
  <si>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</si>
  <si>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</si>
  <si>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</si>
  <si>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</si>
  <si>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</si>
  <si>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</si>
  <si>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194</t>
  </si>
  <si>
    <t>O511056</t>
  </si>
  <si>
    <t>Obec Štiavnička</t>
  </si>
  <si>
    <t>Štiavnička</t>
  </si>
  <si>
    <t>Štiavnička 86</t>
  </si>
  <si>
    <t>O511102</t>
  </si>
  <si>
    <t>Obec Valaská Dubová</t>
  </si>
  <si>
    <t>Valaská Dubová</t>
  </si>
  <si>
    <t>Valaská Dubová 137</t>
  </si>
  <si>
    <t>O511111</t>
  </si>
  <si>
    <t>Obec Vavrišovo</t>
  </si>
  <si>
    <t>Vavrišovo</t>
  </si>
  <si>
    <t>Vavrišovo 4</t>
  </si>
  <si>
    <t>O511129</t>
  </si>
  <si>
    <t>Obec Važec</t>
  </si>
  <si>
    <t>Važec</t>
  </si>
  <si>
    <t>Školská 339</t>
  </si>
  <si>
    <t>O511145</t>
  </si>
  <si>
    <t>Obec Veterná Poruba</t>
  </si>
  <si>
    <t>Veterná Poruba</t>
  </si>
  <si>
    <t>Veterná Poruba 36</t>
  </si>
  <si>
    <t>O511153</t>
  </si>
  <si>
    <t>Obec Vlachy</t>
  </si>
  <si>
    <t>Vlachy</t>
  </si>
  <si>
    <t>Vlachy 109</t>
  </si>
  <si>
    <t>O511170</t>
  </si>
  <si>
    <t>Obec Východná</t>
  </si>
  <si>
    <t>Východná</t>
  </si>
  <si>
    <t>Východná 715</t>
  </si>
  <si>
    <t>O511196</t>
  </si>
  <si>
    <t>Obec Závažná Poruba</t>
  </si>
  <si>
    <t>Závažná Poruba</t>
  </si>
  <si>
    <t>Závažná Poruba 139</t>
  </si>
  <si>
    <t>O512036</t>
  </si>
  <si>
    <t>Mesto Martin</t>
  </si>
  <si>
    <t xml:space="preserve">Martin                        </t>
  </si>
  <si>
    <t>Martin</t>
  </si>
  <si>
    <t>Ul. Gorkého 31</t>
  </si>
  <si>
    <t>Ul. kpt. Nálepku 5</t>
  </si>
  <si>
    <t>P. O. Hviezdoslava 17</t>
  </si>
  <si>
    <t>Družstevná 10</t>
  </si>
  <si>
    <t>Hurbanova 27</t>
  </si>
  <si>
    <t>J.V.Dolinského 2</t>
  </si>
  <si>
    <t>J. Lettricha 19</t>
  </si>
  <si>
    <t>Ul. priehradná 28</t>
  </si>
  <si>
    <t>Jána Šimka 7</t>
  </si>
  <si>
    <t>Aurela Stodolu 1</t>
  </si>
  <si>
    <t>O512052</t>
  </si>
  <si>
    <t>Obec Belá - Dulice</t>
  </si>
  <si>
    <t>Belá-Dulice</t>
  </si>
  <si>
    <t>Belá-Dulice 87</t>
  </si>
  <si>
    <t>O512061</t>
  </si>
  <si>
    <t>Obec Benice</t>
  </si>
  <si>
    <t>Benice</t>
  </si>
  <si>
    <t>Benice 96</t>
  </si>
  <si>
    <t>O512079</t>
  </si>
  <si>
    <t>Obec Blatnica</t>
  </si>
  <si>
    <t>Blatnica</t>
  </si>
  <si>
    <t>Blatnica 393</t>
  </si>
  <si>
    <t>O512133</t>
  </si>
  <si>
    <t>Obec Bystrička</t>
  </si>
  <si>
    <t>Bystrička</t>
  </si>
  <si>
    <t>O512150</t>
  </si>
  <si>
    <t>Obec Ďanová</t>
  </si>
  <si>
    <t>Ďanová</t>
  </si>
  <si>
    <t>Ďanová 151</t>
  </si>
  <si>
    <t>O512214</t>
  </si>
  <si>
    <t>Obec Dražkovce</t>
  </si>
  <si>
    <t>Dražkovce</t>
  </si>
  <si>
    <t>Dražkovce 154</t>
  </si>
  <si>
    <t>O512222</t>
  </si>
  <si>
    <t>Obec Dubové</t>
  </si>
  <si>
    <t>Turčianske Teplice</t>
  </si>
  <si>
    <t>Dubové</t>
  </si>
  <si>
    <t>Dubové 51</t>
  </si>
  <si>
    <t>O512265</t>
  </si>
  <si>
    <t>Obec Háj</t>
  </si>
  <si>
    <t xml:space="preserve">Turčianske Teplice            </t>
  </si>
  <si>
    <t>Háj</t>
  </si>
  <si>
    <t>Háj 69</t>
  </si>
  <si>
    <t>O512273</t>
  </si>
  <si>
    <t>Obec Horná Štubňa</t>
  </si>
  <si>
    <t>Horná Štubňa</t>
  </si>
  <si>
    <t>Horná Štubňa 528</t>
  </si>
  <si>
    <t>O512320</t>
  </si>
  <si>
    <t>Obec Jazernica</t>
  </si>
  <si>
    <t>Jazernica</t>
  </si>
  <si>
    <t>Jazernica 84</t>
  </si>
  <si>
    <t>O512354</t>
  </si>
  <si>
    <t>Obec Kláštor pod Znievom</t>
  </si>
  <si>
    <t>Kláštor pod Znievom</t>
  </si>
  <si>
    <t>Kláštor pod Znievom 9</t>
  </si>
  <si>
    <t>O512371</t>
  </si>
  <si>
    <t>Obec Košťany nad Turcom</t>
  </si>
  <si>
    <t>Košťany nad Turcom</t>
  </si>
  <si>
    <t>Košťany nad Turcom 169</t>
  </si>
  <si>
    <t>O512389</t>
  </si>
  <si>
    <t>Obec Krpeľany</t>
  </si>
  <si>
    <t>Krpeľany</t>
  </si>
  <si>
    <t>Krpeľany 143</t>
  </si>
  <si>
    <t>O512435</t>
  </si>
  <si>
    <t>Obec Lipovec</t>
  </si>
  <si>
    <t>Lipovec</t>
  </si>
  <si>
    <t>Hrabiny 290</t>
  </si>
  <si>
    <t>O512443</t>
  </si>
  <si>
    <t>Obec Malý Čepčín</t>
  </si>
  <si>
    <t>Malý Čepčín</t>
  </si>
  <si>
    <t>Malý Čepčín 34</t>
  </si>
  <si>
    <t>O512460</t>
  </si>
  <si>
    <t>Obec Mošovce</t>
  </si>
  <si>
    <t>Mošovce</t>
  </si>
  <si>
    <t>Mošovce 359</t>
  </si>
  <si>
    <t>O512478</t>
  </si>
  <si>
    <t>Obec Necpaly</t>
  </si>
  <si>
    <t>Necpaly</t>
  </si>
  <si>
    <t>Necpaly 213</t>
  </si>
  <si>
    <t>O512508</t>
  </si>
  <si>
    <t>Obec Podhradie</t>
  </si>
  <si>
    <t>Podhradie</t>
  </si>
  <si>
    <t>Podhradie 237</t>
  </si>
  <si>
    <t>O512524</t>
  </si>
  <si>
    <t>Obec Príbovce</t>
  </si>
  <si>
    <t>Príbovce</t>
  </si>
  <si>
    <t>Príbovce 171</t>
  </si>
  <si>
    <t>O512583</t>
  </si>
  <si>
    <t>Obec Sklabiňa</t>
  </si>
  <si>
    <t>Sklabiňa</t>
  </si>
  <si>
    <t>Sklabiňa 138</t>
  </si>
  <si>
    <t>O512605</t>
  </si>
  <si>
    <t>Obec Sklené</t>
  </si>
  <si>
    <t>Sklené</t>
  </si>
  <si>
    <t>Sklené 389</t>
  </si>
  <si>
    <t>O512613</t>
  </si>
  <si>
    <t>Obec Slovany</t>
  </si>
  <si>
    <t>Slovany</t>
  </si>
  <si>
    <t>Slovany 102</t>
  </si>
  <si>
    <t>O512621</t>
  </si>
  <si>
    <t>Obec Slovenské Pravno</t>
  </si>
  <si>
    <t>Slovenské Pravno</t>
  </si>
  <si>
    <t>Slovenské Pravno 328</t>
  </si>
  <si>
    <t>O512648</t>
  </si>
  <si>
    <t>Obec Sučany</t>
  </si>
  <si>
    <t>Sučany</t>
  </si>
  <si>
    <t>Hurbanova 10</t>
  </si>
  <si>
    <t>O512656</t>
  </si>
  <si>
    <t>Obec Šútovo</t>
  </si>
  <si>
    <t>Šútovo</t>
  </si>
  <si>
    <t>Ul. Fatranska 88/9</t>
  </si>
  <si>
    <t>O512664</t>
  </si>
  <si>
    <t>Obec Trebostovo</t>
  </si>
  <si>
    <t>Trebostovo</t>
  </si>
  <si>
    <t>Trebostovo 5</t>
  </si>
  <si>
    <t>O512681</t>
  </si>
  <si>
    <t>Obec Turany</t>
  </si>
  <si>
    <t>Turany</t>
  </si>
  <si>
    <t>Obchodná 27</t>
  </si>
  <si>
    <t>Krížna 1157/11</t>
  </si>
  <si>
    <t>O512699</t>
  </si>
  <si>
    <t>Obec Turček</t>
  </si>
  <si>
    <t>Turček</t>
  </si>
  <si>
    <t>Turček 184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</si>
  <si>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</si>
  <si>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</si>
  <si>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</si>
  <si>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</si>
  <si>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</si>
  <si>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</si>
  <si>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03861</t>
  </si>
  <si>
    <t>Turčianske Kľačany</t>
  </si>
  <si>
    <t>Turčianske Kľačany 428</t>
  </si>
  <si>
    <t>O512729</t>
  </si>
  <si>
    <t>Mesto Turčianske Teplice</t>
  </si>
  <si>
    <t>Žarnovická 1049/26</t>
  </si>
  <si>
    <t>Školská 397/4</t>
  </si>
  <si>
    <t>Základná škola s materskou školou ako organizačná zložka Spojenej školy - predprimárne vzdelávanie</t>
  </si>
  <si>
    <t>Horné Rakovce 1400/28</t>
  </si>
  <si>
    <t>SNP 1/81</t>
  </si>
  <si>
    <t>O512761</t>
  </si>
  <si>
    <t>Obec Valča</t>
  </si>
  <si>
    <t>Valča</t>
  </si>
  <si>
    <t>Valča 375</t>
  </si>
  <si>
    <t>O512834</t>
  </si>
  <si>
    <t>Obec Žabokreky</t>
  </si>
  <si>
    <t>Žabokreky</t>
  </si>
  <si>
    <t>Žabokreky 166</t>
  </si>
  <si>
    <t>O517402</t>
  </si>
  <si>
    <t>Mesto Žilina</t>
  </si>
  <si>
    <t xml:space="preserve">Žilina                        </t>
  </si>
  <si>
    <t>Žilina</t>
  </si>
  <si>
    <t>Juraja Závodského 16</t>
  </si>
  <si>
    <t>Suvorovova 2797/20</t>
  </si>
  <si>
    <t>Stavbárska 4</t>
  </si>
  <si>
    <t>Jarná 2602/7</t>
  </si>
  <si>
    <t>Gaštanová 56</t>
  </si>
  <si>
    <t>Bajzova 9</t>
  </si>
  <si>
    <t>Nám. Janka Borodáča 7</t>
  </si>
  <si>
    <t>Predmestská 27</t>
  </si>
  <si>
    <t>Trnavská 2993/21</t>
  </si>
  <si>
    <t>Rybné námestie 1/1</t>
  </si>
  <si>
    <t>Ku škôlke 196/11</t>
  </si>
  <si>
    <t>Kultúrna ulica 284/11</t>
  </si>
  <si>
    <t>Dolná Trnovská 38</t>
  </si>
  <si>
    <t>Cesta k vodojemu 386/4</t>
  </si>
  <si>
    <t>Dedinská 1/1</t>
  </si>
  <si>
    <t>Do Stošky 5</t>
  </si>
  <si>
    <t>Čajakova 4</t>
  </si>
  <si>
    <t>Študentská 15/3</t>
  </si>
  <si>
    <t>Gemerská 1772</t>
  </si>
  <si>
    <t>Na stanicu 27</t>
  </si>
  <si>
    <t>Petzvalova 8</t>
  </si>
  <si>
    <t>Ulica sv. Gorazda 1</t>
  </si>
  <si>
    <t>Nám. Janka Borodáča 6</t>
  </si>
  <si>
    <t>Limbová 26</t>
  </si>
  <si>
    <t>Puškinova 2165/3</t>
  </si>
  <si>
    <t>Andreja Kmeťa 15</t>
  </si>
  <si>
    <t>Brodňanská 110/17</t>
  </si>
  <si>
    <t>O517429</t>
  </si>
  <si>
    <t>SNP 320</t>
  </si>
  <si>
    <t>O517461</t>
  </si>
  <si>
    <t>Mesto Bytča</t>
  </si>
  <si>
    <t xml:space="preserve">Bytča                         </t>
  </si>
  <si>
    <t>Bytča</t>
  </si>
  <si>
    <t>m. č. Pšurnovice 176</t>
  </si>
  <si>
    <t>m. č. Hrabové 89</t>
  </si>
  <si>
    <t>Dostojevského 933/5</t>
  </si>
  <si>
    <t>Hurbanova 5</t>
  </si>
  <si>
    <t>m. č. Hliník n.Váhom 167</t>
  </si>
  <si>
    <t>O517488</t>
  </si>
  <si>
    <t>Obec Divina</t>
  </si>
  <si>
    <t>Divina</t>
  </si>
  <si>
    <t>Divina 527</t>
  </si>
  <si>
    <t>O517496</t>
  </si>
  <si>
    <t>Obec Divinka</t>
  </si>
  <si>
    <t>Divinka</t>
  </si>
  <si>
    <t>Divinka 4</t>
  </si>
  <si>
    <t>O517500</t>
  </si>
  <si>
    <t>Obec Dlhé Pole</t>
  </si>
  <si>
    <t>Dlhé Pole</t>
  </si>
  <si>
    <t>Dlhé Pole 203</t>
  </si>
  <si>
    <t>O517518</t>
  </si>
  <si>
    <t>Obec Dolná Tižina</t>
  </si>
  <si>
    <t>Dolná Tižina</t>
  </si>
  <si>
    <t>Dolná Tižina 217</t>
  </si>
  <si>
    <t>O517526</t>
  </si>
  <si>
    <t>Obec Dolný Hričov</t>
  </si>
  <si>
    <t>Základná škola s materskou školou Petra Víťazoslava Rovnianka - predprimárne vzdelávanie</t>
  </si>
  <si>
    <t>Dolný Hričov</t>
  </si>
  <si>
    <t>Školská 248</t>
  </si>
  <si>
    <t>O517542</t>
  </si>
  <si>
    <t>Obec Fačkov</t>
  </si>
  <si>
    <t>Fačkov</t>
  </si>
  <si>
    <t>Fačkov 190</t>
  </si>
  <si>
    <t>O517551</t>
  </si>
  <si>
    <t>Obec Gbeľany</t>
  </si>
  <si>
    <t>Gbeľany</t>
  </si>
  <si>
    <t>Urbárska 139/1</t>
  </si>
  <si>
    <t>O517577</t>
  </si>
  <si>
    <t>Obec Hôrky</t>
  </si>
  <si>
    <t>Hôrky</t>
  </si>
  <si>
    <t>Hôrky 164</t>
  </si>
  <si>
    <t>O517593</t>
  </si>
  <si>
    <t>Obec Horný Hričov</t>
  </si>
  <si>
    <t>Horný Hričov</t>
  </si>
  <si>
    <t>Mládeže 156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</si>
  <si>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</si>
  <si>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</si>
  <si>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</si>
  <si>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</si>
  <si>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</si>
  <si>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</si>
  <si>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</si>
  <si>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</si>
  <si>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O517658</t>
  </si>
  <si>
    <t>Obec Kamenná Poruba</t>
  </si>
  <si>
    <t>Kamenná Poruba</t>
  </si>
  <si>
    <t>Školská 151/3</t>
  </si>
  <si>
    <t>O517674</t>
  </si>
  <si>
    <t>Obec Kolárovice</t>
  </si>
  <si>
    <t>Kolárovice</t>
  </si>
  <si>
    <t>Kolárovice 62</t>
  </si>
  <si>
    <t>O517682</t>
  </si>
  <si>
    <t>Obec Konská</t>
  </si>
  <si>
    <t>Konská</t>
  </si>
  <si>
    <t>Školská ulica 399/7</t>
  </si>
  <si>
    <t>O517691</t>
  </si>
  <si>
    <t>Obec Kotešová</t>
  </si>
  <si>
    <t>Kotešová</t>
  </si>
  <si>
    <t>Kotešová 505</t>
  </si>
  <si>
    <t>O517704</t>
  </si>
  <si>
    <t>Obec Kotrčiná Lúčka</t>
  </si>
  <si>
    <t>Kotrčiná Lúčka</t>
  </si>
  <si>
    <t>Kotrčiná Lúčka 102</t>
  </si>
  <si>
    <t>O517712</t>
  </si>
  <si>
    <t>Obec Krasňany</t>
  </si>
  <si>
    <t>Krasňany</t>
  </si>
  <si>
    <t>Krasňany 157</t>
  </si>
  <si>
    <t>O517721</t>
  </si>
  <si>
    <t>Obec Kunerad</t>
  </si>
  <si>
    <t>Kunerad</t>
  </si>
  <si>
    <t>Kunerad 213</t>
  </si>
  <si>
    <t>O517739</t>
  </si>
  <si>
    <t>Obec Lietava</t>
  </si>
  <si>
    <t>Lietava</t>
  </si>
  <si>
    <t>Pod Hájom 368</t>
  </si>
  <si>
    <t>O517755</t>
  </si>
  <si>
    <t>Obec Lietavská Svinná - Babkov</t>
  </si>
  <si>
    <t>Lietavská Svinná-Babkov</t>
  </si>
  <si>
    <t>Babkov 85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</si>
  <si>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</si>
  <si>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</si>
  <si>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</si>
  <si>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</si>
  <si>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</si>
  <si>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</si>
  <si>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</si>
  <si>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</si>
  <si>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123</t>
  </si>
  <si>
    <t>O517798</t>
  </si>
  <si>
    <t>Obec Maršová - Rašov</t>
  </si>
  <si>
    <t>Maršová-Rašov</t>
  </si>
  <si>
    <t>Maršová-Rašov 1</t>
  </si>
  <si>
    <t>O517801</t>
  </si>
  <si>
    <t>Obec Mojš</t>
  </si>
  <si>
    <t>Mojš</t>
  </si>
  <si>
    <t>Mojš 150</t>
  </si>
  <si>
    <t>O517828</t>
  </si>
  <si>
    <t>Obec Nededza</t>
  </si>
  <si>
    <t>Nededza</t>
  </si>
  <si>
    <t>O517861</t>
  </si>
  <si>
    <t>Obec Petrovice</t>
  </si>
  <si>
    <t>Petrovice</t>
  </si>
  <si>
    <t>Petrovice 447</t>
  </si>
  <si>
    <t>O517879</t>
  </si>
  <si>
    <t>Obec Podhorie</t>
  </si>
  <si>
    <t>Podhorie</t>
  </si>
  <si>
    <t>Podhorie 327</t>
  </si>
  <si>
    <t>O517895</t>
  </si>
  <si>
    <t>Obec Predmier</t>
  </si>
  <si>
    <t>Predmier</t>
  </si>
  <si>
    <t>Bajzova 152</t>
  </si>
  <si>
    <t>O517917</t>
  </si>
  <si>
    <t>Mesto Rajec</t>
  </si>
  <si>
    <t>Rajec</t>
  </si>
  <si>
    <t>Obrancov mieru 400/51</t>
  </si>
  <si>
    <t>Mudrochova 930/10</t>
  </si>
  <si>
    <t>O517925</t>
  </si>
  <si>
    <t>Obec Rajecká Lesná</t>
  </si>
  <si>
    <t>Rajecká Lesná</t>
  </si>
  <si>
    <t>Rajecká Lesná 416</t>
  </si>
  <si>
    <t>O517933</t>
  </si>
  <si>
    <t>Mesto Rajecké Teplice</t>
  </si>
  <si>
    <t>Rajecké Teplice</t>
  </si>
  <si>
    <t>Osloboditeľov 421/66</t>
  </si>
  <si>
    <t>O517941</t>
  </si>
  <si>
    <t>Obec Rosina</t>
  </si>
  <si>
    <t>Rosina</t>
  </si>
  <si>
    <t>Rosina 1052</t>
  </si>
  <si>
    <t>O517950</t>
  </si>
  <si>
    <t>Obec Stráňavy</t>
  </si>
  <si>
    <t>Elokované pracovisko ako súčasť Základnej školy s materskou školou 1. československého armádneho zboru</t>
  </si>
  <si>
    <t>Stráňavy</t>
  </si>
  <si>
    <t>Víťazstva 431</t>
  </si>
  <si>
    <t>O517968</t>
  </si>
  <si>
    <t>Obec Stránske</t>
  </si>
  <si>
    <t>Stránske</t>
  </si>
  <si>
    <t>Stránske 80</t>
  </si>
  <si>
    <t>O517976</t>
  </si>
  <si>
    <t>Obec Stráža</t>
  </si>
  <si>
    <t>Stráža</t>
  </si>
  <si>
    <t>Stráža 240</t>
  </si>
  <si>
    <t>O517984</t>
  </si>
  <si>
    <t>Obec Strečno</t>
  </si>
  <si>
    <t>Strečno</t>
  </si>
  <si>
    <t>Sokolská 494</t>
  </si>
  <si>
    <t>O517992</t>
  </si>
  <si>
    <t>Obec Súľov - Hradná</t>
  </si>
  <si>
    <t>Jablonové 118</t>
  </si>
  <si>
    <t>O518000</t>
  </si>
  <si>
    <t>Obec Svederník</t>
  </si>
  <si>
    <t>Svederník</t>
  </si>
  <si>
    <t>Svederník 21</t>
  </si>
  <si>
    <t>O518018</t>
  </si>
  <si>
    <t>Obec Štiavnik</t>
  </si>
  <si>
    <t>Štiavnik</t>
  </si>
  <si>
    <t>Štiavnik 1148</t>
  </si>
  <si>
    <t>O518034</t>
  </si>
  <si>
    <t>Obec Teplička nad Váhom</t>
  </si>
  <si>
    <t>Teplička nad Váhom</t>
  </si>
  <si>
    <t>Školská 770</t>
  </si>
  <si>
    <t>Školská 972/19</t>
  </si>
  <si>
    <t>O518042</t>
  </si>
  <si>
    <t>Obec Terchová</t>
  </si>
  <si>
    <t>Elokované pracovisko ako súčasť Základnej školy s materskou školou Adama Františka Kollára</t>
  </si>
  <si>
    <t>Terchová</t>
  </si>
  <si>
    <t>Struháreň 933</t>
  </si>
  <si>
    <t>A. Hlinku 233/4</t>
  </si>
  <si>
    <t>O518051</t>
  </si>
  <si>
    <t>Obec Turie</t>
  </si>
  <si>
    <t>Turie</t>
  </si>
  <si>
    <t>Turie 395</t>
  </si>
  <si>
    <t>O518069</t>
  </si>
  <si>
    <t>Obec Varín</t>
  </si>
  <si>
    <t>Elokované pracovisko ako súčasť Základnej školy s materskou školou Ondreja Štefku</t>
  </si>
  <si>
    <t>Varín</t>
  </si>
  <si>
    <t>A. Bernoláka 472</t>
  </si>
  <si>
    <t>O518077</t>
  </si>
  <si>
    <t>Obec Veľká Čierna</t>
  </si>
  <si>
    <t>Veľká Čierna</t>
  </si>
  <si>
    <t>Veľká Čierna 11</t>
  </si>
  <si>
    <t>O518085</t>
  </si>
  <si>
    <t>Obec Veľké Rovné</t>
  </si>
  <si>
    <t>Veľké Rovné</t>
  </si>
  <si>
    <t>Veľké Rovné 302</t>
  </si>
  <si>
    <t>O518093</t>
  </si>
  <si>
    <t>Obec Višňové</t>
  </si>
  <si>
    <t>Višňové</t>
  </si>
  <si>
    <t>Višňové 966</t>
  </si>
  <si>
    <t>O518131</t>
  </si>
  <si>
    <t>Obec Zbyňov</t>
  </si>
  <si>
    <t>Zbyňov</t>
  </si>
  <si>
    <t>Obchodná 112</t>
  </si>
  <si>
    <t>O518719</t>
  </si>
  <si>
    <t>Obec Čimhová</t>
  </si>
  <si>
    <t>Čimhová</t>
  </si>
  <si>
    <t>Nová 6</t>
  </si>
  <si>
    <t>O545961</t>
  </si>
  <si>
    <t>Obec Turčianske Jaseno</t>
  </si>
  <si>
    <t>Turčianske Jaseno</t>
  </si>
  <si>
    <t>Turčianske Jaseno 71</t>
  </si>
  <si>
    <t>O547522</t>
  </si>
  <si>
    <t>Obec Bitarová</t>
  </si>
  <si>
    <t>Bitarová</t>
  </si>
  <si>
    <t>Bitarová 94</t>
  </si>
  <si>
    <t>O547557</t>
  </si>
  <si>
    <t>Obec Brezany</t>
  </si>
  <si>
    <t>Brezany</t>
  </si>
  <si>
    <t>Brezany 122</t>
  </si>
  <si>
    <t>O547590</t>
  </si>
  <si>
    <t>Obec Hričovské Podhradie</t>
  </si>
  <si>
    <t>Hričovské Podhradie</t>
  </si>
  <si>
    <t>Hričovské Podhradie 98</t>
  </si>
  <si>
    <t>O547611</t>
  </si>
  <si>
    <t>Obec Ovčiarsko</t>
  </si>
  <si>
    <t>Ovčiarsko</t>
  </si>
  <si>
    <t>Ovčiarsko 31</t>
  </si>
  <si>
    <t>O557358</t>
  </si>
  <si>
    <t>Mesto Vrútky</t>
  </si>
  <si>
    <t>Vrútky</t>
  </si>
  <si>
    <t>Francúzs. partizánov 19</t>
  </si>
  <si>
    <t>Nábrežná 2</t>
  </si>
  <si>
    <t>Sv. Cyrila a Metoda 64</t>
  </si>
  <si>
    <t>Materská škola ako organizačná zložka Spojenej školy</t>
  </si>
  <si>
    <t>1. Čsl. brigády 3257/39</t>
  </si>
  <si>
    <t>O557935</t>
  </si>
  <si>
    <t>Obec Lietavská Lúčka</t>
  </si>
  <si>
    <t>Lietavská Lúčka</t>
  </si>
  <si>
    <t>Skalka 17</t>
  </si>
  <si>
    <t>O557960</t>
  </si>
  <si>
    <t>Obec Porúbka</t>
  </si>
  <si>
    <t>Porúbka</t>
  </si>
  <si>
    <t>Porúbka 197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</si>
  <si>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</si>
  <si>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</si>
  <si>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</si>
  <si>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</si>
  <si>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</si>
  <si>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</si>
  <si>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</si>
  <si>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3</t>
  </si>
  <si>
    <t>O558281</t>
  </si>
  <si>
    <t>Obec Liptovská Porúbka</t>
  </si>
  <si>
    <t>Liptovská Porúbka</t>
  </si>
  <si>
    <t>Porúbka 170</t>
  </si>
  <si>
    <t>O580287</t>
  </si>
  <si>
    <t>Obec Liptovský Peter</t>
  </si>
  <si>
    <t>Liptovský Peter</t>
  </si>
  <si>
    <t>Liptovský Peter č.1</t>
  </si>
  <si>
    <t>O580791</t>
  </si>
  <si>
    <t>Obec Radoľa</t>
  </si>
  <si>
    <t>Radoľa</t>
  </si>
  <si>
    <t>Radoľa 2</t>
  </si>
  <si>
    <t>O581984</t>
  </si>
  <si>
    <t>Obec Hlboké nad Váhom</t>
  </si>
  <si>
    <t>Hlboké nad Váhom</t>
  </si>
  <si>
    <t>Hlboké nad Váhom 124</t>
  </si>
  <si>
    <t>C40</t>
  </si>
  <si>
    <t>Rímskokatolícka cirkev, Farnosť Dobrého pastiera</t>
  </si>
  <si>
    <t>Cirkevná základná škola s materskou školou Dobrého pastiera - predprimárne vzdelávanie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</si>
  <si>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</si>
  <si>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</si>
  <si>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</si>
  <si>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</si>
  <si>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</si>
  <si>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</si>
  <si>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</si>
  <si>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>Základná škola s materskou školou sv. Dominika Savia - predprimárne vzdelávanie</t>
  </si>
  <si>
    <t>Školská 386</t>
  </si>
  <si>
    <t>Materská škola ako organizačná zložka Spojenej školy sv. Jána Bosca</t>
  </si>
  <si>
    <t>Trenčianská 66/28</t>
  </si>
  <si>
    <t>Cirkevná materska škola sv. Jána Pavla II</t>
  </si>
  <si>
    <t>Rozkvet 2047</t>
  </si>
  <si>
    <t>Katolícka základná škola s materskou školou Antona Bernoláka - predprimárne vzdelávanie</t>
  </si>
  <si>
    <t>Ul. S. Tomášika 1</t>
  </si>
  <si>
    <t>Materská škola Kráľovnej pokoja ako organizačná zložka Spojenej školy Kráľovnej pokoja</t>
  </si>
  <si>
    <t>Na Závaží 2</t>
  </si>
  <si>
    <t>Elokované pracovisko ako súčasť Základnej školy s materskou školou sv. Margity</t>
  </si>
  <si>
    <t>Moyzesova 1800/16</t>
  </si>
  <si>
    <t>C74</t>
  </si>
  <si>
    <t>Cirkevný zbor ECAV na Slovensku Žilina</t>
  </si>
  <si>
    <t>Evanjelická materská škola</t>
  </si>
  <si>
    <t>Lichardova 24</t>
  </si>
  <si>
    <t>C75</t>
  </si>
  <si>
    <t>Koinonia Ján Krstiteľ - Oáza Sklené</t>
  </si>
  <si>
    <t>Elokované pracovisko ako súčasť Cirkevnej základnej školy s materskou školou Jána Krstiteľa</t>
  </si>
  <si>
    <t>Školská 1477/2A</t>
  </si>
  <si>
    <t>C78</t>
  </si>
  <si>
    <t>Liptovsko-oravský senioriát Evanielickej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</si>
  <si>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</si>
  <si>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</si>
  <si>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</si>
  <si>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</si>
  <si>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</si>
  <si>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S190</t>
  </si>
  <si>
    <t>Prvá SMŠ, spol. s r.o.</t>
  </si>
  <si>
    <t>Súkromná materská škola Prvá SMŠ</t>
  </si>
  <si>
    <t>Ul. Zvolenská 32</t>
  </si>
  <si>
    <t>S250</t>
  </si>
  <si>
    <t>PaedDr. Tomáš Zanovit</t>
  </si>
  <si>
    <t>Východná 18</t>
  </si>
  <si>
    <t>S334</t>
  </si>
  <si>
    <t>Súkromná materská škola "Ďatelinka", s.r.o.</t>
  </si>
  <si>
    <t>Súkromná materská škola "Ďatelinka"</t>
  </si>
  <si>
    <t>Bagarova 2C</t>
  </si>
  <si>
    <t>S335</t>
  </si>
  <si>
    <t>Beáta Nemcová</t>
  </si>
  <si>
    <t>P. Mudroňa 32</t>
  </si>
  <si>
    <t>S339</t>
  </si>
  <si>
    <t>Tatiana Zanovitová</t>
  </si>
  <si>
    <t>Jesenského 10246/1A</t>
  </si>
  <si>
    <t>S429</t>
  </si>
  <si>
    <t>JAS - MEDIA PLUS, s.r.o.</t>
  </si>
  <si>
    <t>Súkromná základná škola s materskou školou Jánoš - predprimárne vzdelávanie</t>
  </si>
  <si>
    <t>Ul. Obrancov mieru 1779</t>
  </si>
  <si>
    <t>S437</t>
  </si>
  <si>
    <t>ENPORA, s.r.o.</t>
  </si>
  <si>
    <t>V. Javorku 29/1</t>
  </si>
  <si>
    <t>S438</t>
  </si>
  <si>
    <t>MATERSKÁ ŠKOLA - STONOŽKA, s.r.o.</t>
  </si>
  <si>
    <t>Súkromná materská škola Stonožka</t>
  </si>
  <si>
    <t>Ul. T. Vansovej 16</t>
  </si>
  <si>
    <t>S442</t>
  </si>
  <si>
    <t>Peter Grendár - LIENKA</t>
  </si>
  <si>
    <t>Ul. Lettricha 2</t>
  </si>
  <si>
    <t>S719</t>
  </si>
  <si>
    <t>TatraKUK, s. r. o.</t>
  </si>
  <si>
    <t>Súkromná materská škola TatraKUK</t>
  </si>
  <si>
    <t>Malé Tatry 5A</t>
  </si>
  <si>
    <t>S724</t>
  </si>
  <si>
    <t>Mgr. Iveta Lišková</t>
  </si>
  <si>
    <t>Malé Tatry 3</t>
  </si>
  <si>
    <t>S760</t>
  </si>
  <si>
    <t>Erika Kráľová</t>
  </si>
  <si>
    <t>Bernolákova 402</t>
  </si>
  <si>
    <t>S801</t>
  </si>
  <si>
    <t>Občianske združenie Lienka pre deti</t>
  </si>
  <si>
    <t>Vavrečka 208</t>
  </si>
  <si>
    <t>S845</t>
  </si>
  <si>
    <t>Jasle SLNIEČKO s.r.o.</t>
  </si>
  <si>
    <t>S847</t>
  </si>
  <si>
    <t>HADESS, s.r.o.</t>
  </si>
  <si>
    <t>Eliáša Lániho 255</t>
  </si>
  <si>
    <t>S856</t>
  </si>
  <si>
    <t>Detské centrum Žabka, n.o.</t>
  </si>
  <si>
    <t>Súkromná materská škola Žabka</t>
  </si>
  <si>
    <t>Okružná 949</t>
  </si>
  <si>
    <t>S865</t>
  </si>
  <si>
    <t>Lobelka, s.r.o.</t>
  </si>
  <si>
    <t>Súkromná materská škola Lobelka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</si>
  <si>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</si>
  <si>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</si>
  <si>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</si>
  <si>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</si>
  <si>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</si>
  <si>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</si>
  <si>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</si>
  <si>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S957</t>
  </si>
  <si>
    <t>Pre Žilina n. o.</t>
  </si>
  <si>
    <t>Oravská cesta 11</t>
  </si>
  <si>
    <t>S981</t>
  </si>
  <si>
    <t>O.Z. Obláčik</t>
  </si>
  <si>
    <t>Hečkova 2537/9</t>
  </si>
  <si>
    <t>S1004</t>
  </si>
  <si>
    <t>Centrum pre rodinu a rozvoj osobnosti Martin</t>
  </si>
  <si>
    <t>Hečkova 466/9</t>
  </si>
  <si>
    <t>KZA</t>
  </si>
  <si>
    <t>026 01</t>
  </si>
  <si>
    <t>Matuškova 1631</t>
  </si>
  <si>
    <t>029 01</t>
  </si>
  <si>
    <t>Mila Urbana 160/45</t>
  </si>
  <si>
    <t>Špeciálna základná škola internátna</t>
  </si>
  <si>
    <t>032 03</t>
  </si>
  <si>
    <t>Kúpeľná 97</t>
  </si>
  <si>
    <t>014 01</t>
  </si>
  <si>
    <t>Mičurova 364/1</t>
  </si>
  <si>
    <t>024 01</t>
  </si>
  <si>
    <t>Lipová 622</t>
  </si>
  <si>
    <t>010 08</t>
  </si>
  <si>
    <t>Jána Vojtaššáka 13</t>
  </si>
  <si>
    <t>J. Rumana 6</t>
  </si>
  <si>
    <t>C18</t>
  </si>
  <si>
    <t>Špeciálna materská škola ako organizačná zložka Spojenej školy sv. Jozefa internátna</t>
  </si>
  <si>
    <t>Jašíkova 219</t>
  </si>
  <si>
    <t>S336</t>
  </si>
  <si>
    <t>PaedDr. Beáta Matušáková</t>
  </si>
  <si>
    <t>Súkromná materská škola ako súčasť súkromnej základnej školy pre žiakov a deti s autizmom</t>
  </si>
  <si>
    <t>Do Stošky 8</t>
  </si>
  <si>
    <t>S796</t>
  </si>
  <si>
    <t>Nosko Health Prevention, s.r.o.</t>
  </si>
  <si>
    <t>Námestie A. Hlinku 56</t>
  </si>
  <si>
    <t>S921</t>
  </si>
  <si>
    <t>Občianske združenie Sposáčik</t>
  </si>
  <si>
    <t>Súkromná špeciálna materská škola Sposáčik</t>
  </si>
  <si>
    <t>Š. Furdeka 9060/3</t>
  </si>
  <si>
    <t>O508438</t>
  </si>
  <si>
    <t>Mesto Banská Bystrica</t>
  </si>
  <si>
    <t>Družby 3</t>
  </si>
  <si>
    <t>Tulská 25</t>
  </si>
  <si>
    <t>Petra Jilemnického 8</t>
  </si>
  <si>
    <t>Radvanská 28</t>
  </si>
  <si>
    <t>Kremnička 22</t>
  </si>
  <si>
    <t>Jakubská cesta 77</t>
  </si>
  <si>
    <t>Ul.29.augusta 14</t>
  </si>
  <si>
    <t>Na Lúčkach 2</t>
  </si>
  <si>
    <t>Sásovská cesta 21</t>
  </si>
  <si>
    <t>Hronská 18</t>
  </si>
  <si>
    <t>Radvanská 26</t>
  </si>
  <si>
    <t>Lazovná 32</t>
  </si>
  <si>
    <t>9. mája 26</t>
  </si>
  <si>
    <t>Odbojárov 9</t>
  </si>
  <si>
    <t>Šalgotarjánska 5</t>
  </si>
  <si>
    <t>Senická cesta 82</t>
  </si>
  <si>
    <t>Buková 22</t>
  </si>
  <si>
    <t>Karpatská 3</t>
  </si>
  <si>
    <t>Tatranská 63</t>
  </si>
  <si>
    <t>Na Starej tehelni 7</t>
  </si>
  <si>
    <t>Ul.prof.Sáru 3</t>
  </si>
  <si>
    <t>Magurská 14</t>
  </si>
  <si>
    <t>Strážovská 3</t>
  </si>
  <si>
    <t>Trieda SNP 77</t>
  </si>
  <si>
    <t>Cesta k nemocnici 37</t>
  </si>
  <si>
    <t>Základná škola s materskou školou Jána Bakossa - predprimárne vzdelávanie</t>
  </si>
  <si>
    <t>Bakossova 5</t>
  </si>
  <si>
    <t>Radvanská 1</t>
  </si>
  <si>
    <t>O508446</t>
  </si>
  <si>
    <t>Obec Bacúch</t>
  </si>
  <si>
    <t xml:space="preserve">Brezno                        </t>
  </si>
  <si>
    <t>Bacúch</t>
  </si>
  <si>
    <t>Hlavná 278/45</t>
  </si>
  <si>
    <t>O508454</t>
  </si>
  <si>
    <t>Obec Badín</t>
  </si>
  <si>
    <t>Badín</t>
  </si>
  <si>
    <t>Sládkovičova 7</t>
  </si>
  <si>
    <t>O508462</t>
  </si>
  <si>
    <t>Obec Beňuš</t>
  </si>
  <si>
    <t>Beňuš</t>
  </si>
  <si>
    <t>Beňuš 248</t>
  </si>
  <si>
    <t>O508489</t>
  </si>
  <si>
    <t>Obec Braväcovo</t>
  </si>
  <si>
    <t>Braväcovo</t>
  </si>
  <si>
    <t>Braväcovo 195</t>
  </si>
  <si>
    <t>O508497</t>
  </si>
  <si>
    <t>Mesto Brezno</t>
  </si>
  <si>
    <t>Brezno</t>
  </si>
  <si>
    <t>Boženy Němcovej 17</t>
  </si>
  <si>
    <t>Elokované pracovisko ako súčasť Základnej školy s materskou školou Karola Rapoša</t>
  </si>
  <si>
    <t>Dr. Clementisa 3</t>
  </si>
  <si>
    <t>Hradby 9</t>
  </si>
  <si>
    <t>Máj.povst.čes.ľudu 35</t>
  </si>
  <si>
    <t>Nálepkova 50</t>
  </si>
  <si>
    <t>O508519</t>
  </si>
  <si>
    <t>Obec Čerín</t>
  </si>
  <si>
    <t>Čerín</t>
  </si>
  <si>
    <t>Čerín 57</t>
  </si>
  <si>
    <t>O508527</t>
  </si>
  <si>
    <t>Obec Čierny Balog</t>
  </si>
  <si>
    <t>Čierny Balog</t>
  </si>
  <si>
    <t>Hlavná 249/50</t>
  </si>
  <si>
    <t>Mlynská 1352/87</t>
  </si>
  <si>
    <t>Družstevná 1702/8</t>
  </si>
  <si>
    <t>O508535</t>
  </si>
  <si>
    <t>Obec Dolná Lehota</t>
  </si>
  <si>
    <t>Dolná Lehota</t>
  </si>
  <si>
    <t>Dolná Lehota 161</t>
  </si>
  <si>
    <t>O508594</t>
  </si>
  <si>
    <t>Obec Harmanec</t>
  </si>
  <si>
    <t>Harmanec</t>
  </si>
  <si>
    <t>Harmanec 10</t>
  </si>
  <si>
    <t>O508608</t>
  </si>
  <si>
    <t>Obec Heľpa</t>
  </si>
  <si>
    <t>Heľpa</t>
  </si>
  <si>
    <t>Hronská 104/15</t>
  </si>
  <si>
    <t>O508616</t>
  </si>
  <si>
    <t>Obec Hiadeľ</t>
  </si>
  <si>
    <t>Hiadeľ</t>
  </si>
  <si>
    <t>Hiadeľ 14</t>
  </si>
  <si>
    <t>O508624</t>
  </si>
  <si>
    <t>Horná Lehota 65</t>
  </si>
  <si>
    <t>O508659</t>
  </si>
  <si>
    <t>Obec Hrochoť</t>
  </si>
  <si>
    <t>Hrochoť</t>
  </si>
  <si>
    <t>Pod kostolom 332/25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</si>
  <si>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</si>
  <si>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</si>
  <si>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</si>
  <si>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</si>
  <si>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</si>
  <si>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</si>
  <si>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</si>
  <si>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</si>
  <si>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O508705</t>
  </si>
  <si>
    <t>Obec Jasenie</t>
  </si>
  <si>
    <t>Jasenie</t>
  </si>
  <si>
    <t>Partizánska cesta 74</t>
  </si>
  <si>
    <t>O508721</t>
  </si>
  <si>
    <t>Obec Králiky</t>
  </si>
  <si>
    <t>Králiky</t>
  </si>
  <si>
    <t>Králická 98/50</t>
  </si>
  <si>
    <t>O508748</t>
  </si>
  <si>
    <t>Obec Ľubietová</t>
  </si>
  <si>
    <t>Ľubietová</t>
  </si>
  <si>
    <t>Nám. V. Dunajského 4/14</t>
  </si>
  <si>
    <t>O508756</t>
  </si>
  <si>
    <t>Obec Lučatín</t>
  </si>
  <si>
    <t>Lučatín</t>
  </si>
  <si>
    <t>O508764</t>
  </si>
  <si>
    <t>Obec Medzibrod</t>
  </si>
  <si>
    <t>Medzibrod</t>
  </si>
  <si>
    <t>Námestie Hrdinov SNP 24</t>
  </si>
  <si>
    <t>O508772</t>
  </si>
  <si>
    <t>Obec Michalová</t>
  </si>
  <si>
    <t>Michalová</t>
  </si>
  <si>
    <t>Hrable 1</t>
  </si>
  <si>
    <t>O508829</t>
  </si>
  <si>
    <t>Obec Nemecká</t>
  </si>
  <si>
    <t>Nemecká</t>
  </si>
  <si>
    <t>O508853</t>
  </si>
  <si>
    <t>Obec Podbrezová</t>
  </si>
  <si>
    <t>Podbrezová</t>
  </si>
  <si>
    <t>Kolkáreň 34/41</t>
  </si>
  <si>
    <t>Štiavnička 32</t>
  </si>
  <si>
    <t>Dolná 484/1</t>
  </si>
  <si>
    <t>O508861</t>
  </si>
  <si>
    <t>Obec Podkonice</t>
  </si>
  <si>
    <t>Podkonice</t>
  </si>
  <si>
    <t>Podkonice 284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</si>
  <si>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</si>
  <si>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</si>
  <si>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</si>
  <si>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</si>
  <si>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</si>
  <si>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</si>
  <si>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</si>
  <si>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</si>
  <si>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</si>
  <si>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Polomka</t>
  </si>
  <si>
    <t>Komenského 31</t>
  </si>
  <si>
    <t>O508918</t>
  </si>
  <si>
    <t>Obec Poniky</t>
  </si>
  <si>
    <t>Elokované pracovisko ako súčasť Základnej školy s materskou školou Štefana Žáryho</t>
  </si>
  <si>
    <t>Poniky</t>
  </si>
  <si>
    <t>Horná 240</t>
  </si>
  <si>
    <t>O508934</t>
  </si>
  <si>
    <t>Obec Predajná</t>
  </si>
  <si>
    <t>Predajná</t>
  </si>
  <si>
    <t>Školská 418</t>
  </si>
  <si>
    <t>O508942</t>
  </si>
  <si>
    <t>Obec Priechod</t>
  </si>
  <si>
    <t>Priechod</t>
  </si>
  <si>
    <t>Priechod 179</t>
  </si>
  <si>
    <t>O508969</t>
  </si>
  <si>
    <t>Obec Riečka</t>
  </si>
  <si>
    <t>Riečka</t>
  </si>
  <si>
    <t>Riečka 57</t>
  </si>
  <si>
    <t>O508985</t>
  </si>
  <si>
    <t>Obec Selce</t>
  </si>
  <si>
    <t>Selce</t>
  </si>
  <si>
    <t>Selčianska cesta 114</t>
  </si>
  <si>
    <t>O509001</t>
  </si>
  <si>
    <t>Obec Slovenská Ľupča</t>
  </si>
  <si>
    <t>Slovenská Ľupča</t>
  </si>
  <si>
    <t>Oslobodenia 2</t>
  </si>
  <si>
    <t>O509019</t>
  </si>
  <si>
    <t>Obec Staré Hory</t>
  </si>
  <si>
    <t>Staré Hory</t>
  </si>
  <si>
    <t>Staré Hory 396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</si>
  <si>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</si>
  <si>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</si>
  <si>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</si>
  <si>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</si>
  <si>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</si>
  <si>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</si>
  <si>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</si>
  <si>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J. Bottu 129</t>
  </si>
  <si>
    <t>O509051</t>
  </si>
  <si>
    <t>Obec Telgárt</t>
  </si>
  <si>
    <t>Telgárt</t>
  </si>
  <si>
    <t>Telgárt 154</t>
  </si>
  <si>
    <t>O509060</t>
  </si>
  <si>
    <t>Obec Tajov</t>
  </si>
  <si>
    <t>Tajov</t>
  </si>
  <si>
    <t>Tajov 79</t>
  </si>
  <si>
    <t>O509086</t>
  </si>
  <si>
    <t>Obec Valaská</t>
  </si>
  <si>
    <t>Valaská</t>
  </si>
  <si>
    <t>Švermova 452/8</t>
  </si>
  <si>
    <t>O509094</t>
  </si>
  <si>
    <t>Obec Vaľkovňa</t>
  </si>
  <si>
    <t>Materská škola s poldennou starostlivosťou</t>
  </si>
  <si>
    <t>Vaľkovňa</t>
  </si>
  <si>
    <t>Vaľkovňa 78</t>
  </si>
  <si>
    <t>O509124</t>
  </si>
  <si>
    <t>Obec Závadka nad Hronom</t>
  </si>
  <si>
    <t>Závadka nad Hronom</t>
  </si>
  <si>
    <t>Hviezdoslavova 152/2</t>
  </si>
  <si>
    <t>O511218</t>
  </si>
  <si>
    <t>Mesto Lučenec</t>
  </si>
  <si>
    <t>Elokované pracovisko ako súčasť Základnej školy s materskou školou Józsefa Kármána s vyučovacím jazykom maďarským</t>
  </si>
  <si>
    <t xml:space="preserve">Lučenec                       </t>
  </si>
  <si>
    <t>Lučenec</t>
  </si>
  <si>
    <t>Begova 26/13</t>
  </si>
  <si>
    <t>Štvrť M.R.Štefánika 407</t>
  </si>
  <si>
    <t>Partizánska 278/19</t>
  </si>
  <si>
    <t>Rúbanisko II 2872/39</t>
  </si>
  <si>
    <t>Rúbanisko I 2870/16</t>
  </si>
  <si>
    <t>Ulica bratrícka 355/19</t>
  </si>
  <si>
    <t>Ulica Dr. Herza 375/5</t>
  </si>
  <si>
    <t>O511234</t>
  </si>
  <si>
    <t>Obec Belina</t>
  </si>
  <si>
    <t>Belina</t>
  </si>
  <si>
    <t>Belina 185</t>
  </si>
  <si>
    <t>O511251</t>
  </si>
  <si>
    <t>Obec Boľkovce</t>
  </si>
  <si>
    <t>Boľkovce</t>
  </si>
  <si>
    <t>Boľkovce - osada 236</t>
  </si>
  <si>
    <t>O511269</t>
  </si>
  <si>
    <t>Obec Breznička</t>
  </si>
  <si>
    <t xml:space="preserve">Poltár                        </t>
  </si>
  <si>
    <t>Breznička</t>
  </si>
  <si>
    <t>Breznička 49</t>
  </si>
  <si>
    <t>O511293</t>
  </si>
  <si>
    <t>Obec Buzitka</t>
  </si>
  <si>
    <t>Buzitka</t>
  </si>
  <si>
    <t>Buzitka 162</t>
  </si>
  <si>
    <t>O511315</t>
  </si>
  <si>
    <t>Obec Cinobaňa</t>
  </si>
  <si>
    <t>Cinobaňa</t>
  </si>
  <si>
    <t>Sídlisko 105/9</t>
  </si>
  <si>
    <t>O511323</t>
  </si>
  <si>
    <t>Obec Čakanovce</t>
  </si>
  <si>
    <t>Materská škola s vyučovacím jazykom maďarským</t>
  </si>
  <si>
    <t>Čakanovce</t>
  </si>
  <si>
    <t>Čakanovce 384</t>
  </si>
  <si>
    <t>O511331</t>
  </si>
  <si>
    <t>Obec Čamovce</t>
  </si>
  <si>
    <t>Čamovce</t>
  </si>
  <si>
    <t>Čamovce 93</t>
  </si>
  <si>
    <t>O511358</t>
  </si>
  <si>
    <t>Obec Divín</t>
  </si>
  <si>
    <t>Divín</t>
  </si>
  <si>
    <t>Lúčna 4</t>
  </si>
  <si>
    <t>O511366</t>
  </si>
  <si>
    <t>Obec Dobroč</t>
  </si>
  <si>
    <t>Dobroč</t>
  </si>
  <si>
    <t>Dobroč 173</t>
  </si>
  <si>
    <t>O511391</t>
  </si>
  <si>
    <t>Mesto Fiľakovo</t>
  </si>
  <si>
    <t>Fiľakovo</t>
  </si>
  <si>
    <t>Štúrova 1</t>
  </si>
  <si>
    <t>Daxnerova 15</t>
  </si>
  <si>
    <t>O511404</t>
  </si>
  <si>
    <t>Obec Fiľakovské Kováče</t>
  </si>
  <si>
    <t>Fiľakovské Kováče</t>
  </si>
  <si>
    <t>Fiľakovské Kováče 114</t>
  </si>
  <si>
    <t>O511421</t>
  </si>
  <si>
    <t>Obec Halič</t>
  </si>
  <si>
    <t>Halič</t>
  </si>
  <si>
    <t>Družstevná 11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</si>
  <si>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</si>
  <si>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</si>
  <si>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</si>
  <si>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</si>
  <si>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</si>
  <si>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</si>
  <si>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</si>
  <si>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12</t>
  </si>
  <si>
    <t>O511498</t>
  </si>
  <si>
    <t>Obec Kokava nad Rimavicou</t>
  </si>
  <si>
    <t>Kokava nad Rimavicou</t>
  </si>
  <si>
    <t>Štúrova 70</t>
  </si>
  <si>
    <t>O511510</t>
  </si>
  <si>
    <t>Obec Látky</t>
  </si>
  <si>
    <t xml:space="preserve">Detva                         </t>
  </si>
  <si>
    <t>Látky</t>
  </si>
  <si>
    <t>Látky 51</t>
  </si>
  <si>
    <t>O511552</t>
  </si>
  <si>
    <t>Obec Lovinobaňa</t>
  </si>
  <si>
    <t>Lovinobaňa</t>
  </si>
  <si>
    <t>O511595</t>
  </si>
  <si>
    <t>Obec Málinec</t>
  </si>
  <si>
    <t>Málinec</t>
  </si>
  <si>
    <t>Školská ulica 192/9</t>
  </si>
  <si>
    <t>O511625</t>
  </si>
  <si>
    <t>Obec Mučín</t>
  </si>
  <si>
    <t>Mučín</t>
  </si>
  <si>
    <t>Školská 194</t>
  </si>
  <si>
    <t>O511641</t>
  </si>
  <si>
    <t>Obec Mýtna</t>
  </si>
  <si>
    <t>Mýtna</t>
  </si>
  <si>
    <t>Mýtna 65</t>
  </si>
  <si>
    <t>O511692</t>
  </si>
  <si>
    <t>Obec Panické Dravce</t>
  </si>
  <si>
    <t>Panické Dravce</t>
  </si>
  <si>
    <t>Panické Dravce 51</t>
  </si>
  <si>
    <t>O511731</t>
  </si>
  <si>
    <t>Obec Podkriváň</t>
  </si>
  <si>
    <t>Podkriváň</t>
  </si>
  <si>
    <t>Podkriváň 35</t>
  </si>
  <si>
    <t>O511749</t>
  </si>
  <si>
    <t>Obec Podrečany</t>
  </si>
  <si>
    <t>Podrečany</t>
  </si>
  <si>
    <t>Podrečany 93</t>
  </si>
  <si>
    <t>O511765</t>
  </si>
  <si>
    <t>Mesto Poltár</t>
  </si>
  <si>
    <t>Poltár</t>
  </si>
  <si>
    <t>Kanadská 19</t>
  </si>
  <si>
    <t>Sklárska 34</t>
  </si>
  <si>
    <t>O511790</t>
  </si>
  <si>
    <t>Obec Radzovce</t>
  </si>
  <si>
    <t>Radzovce</t>
  </si>
  <si>
    <t>Radzovce 537</t>
  </si>
  <si>
    <t>O511803</t>
  </si>
  <si>
    <t>Obec Rapovce</t>
  </si>
  <si>
    <t>Rapovce</t>
  </si>
  <si>
    <t>Hlavná 51</t>
  </si>
  <si>
    <t>O511838</t>
  </si>
  <si>
    <t>Obec Ružiná</t>
  </si>
  <si>
    <t>Ružiná</t>
  </si>
  <si>
    <t>Ružiná 170</t>
  </si>
  <si>
    <t>O511846</t>
  </si>
  <si>
    <t>Obec Stará Halič</t>
  </si>
  <si>
    <t>Stará Halič</t>
  </si>
  <si>
    <t>Obchodná 124/1</t>
  </si>
  <si>
    <t>O511854</t>
  </si>
  <si>
    <t>Obec Šávoľ</t>
  </si>
  <si>
    <t>Šávoľ</t>
  </si>
  <si>
    <t>Šávoľ 187</t>
  </si>
  <si>
    <t>O511871</t>
  </si>
  <si>
    <t>Obec Šíd</t>
  </si>
  <si>
    <t>Šíd</t>
  </si>
  <si>
    <t>Šíd 242</t>
  </si>
  <si>
    <t>O511919</t>
  </si>
  <si>
    <t>Obec Tomášovce</t>
  </si>
  <si>
    <t>Tomášovce</t>
  </si>
  <si>
    <t>Závadská 1</t>
  </si>
  <si>
    <t>O511927</t>
  </si>
  <si>
    <t>Obec Trebeľovce</t>
  </si>
  <si>
    <t>Trebeľovce</t>
  </si>
  <si>
    <t>Trebeľovce 101</t>
  </si>
  <si>
    <t>O511978</t>
  </si>
  <si>
    <t>Obec Uhorské</t>
  </si>
  <si>
    <t>Uhorské</t>
  </si>
  <si>
    <t>Uhorské 244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</si>
  <si>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</si>
  <si>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</si>
  <si>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</si>
  <si>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</si>
  <si>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</si>
  <si>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</si>
  <si>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</si>
  <si>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Školská 220</t>
  </si>
  <si>
    <t>O514462</t>
  </si>
  <si>
    <t>Mesto Rimavská Sobota</t>
  </si>
  <si>
    <t xml:space="preserve">Rimavská Sobota               </t>
  </si>
  <si>
    <t>Sídlisko Rimava 28/1066</t>
  </si>
  <si>
    <t>Rožňavská 29/854</t>
  </si>
  <si>
    <t>P. Dobšinského 1</t>
  </si>
  <si>
    <t>Dúžavská cesta 11/1054</t>
  </si>
  <si>
    <t>Daxnerova 30/486</t>
  </si>
  <si>
    <t>Rybárska 50/1743</t>
  </si>
  <si>
    <t>I. Hatvaniho 321</t>
  </si>
  <si>
    <t>O514519</t>
  </si>
  <si>
    <t>Obec Bátka</t>
  </si>
  <si>
    <t>Bátka</t>
  </si>
  <si>
    <t>Bátka 54</t>
  </si>
  <si>
    <t>O514543</t>
  </si>
  <si>
    <t>Obec Blhovce</t>
  </si>
  <si>
    <t>Blhovce</t>
  </si>
  <si>
    <t>Hlavná 214</t>
  </si>
  <si>
    <t>O514624</t>
  </si>
  <si>
    <t>Obec Číž</t>
  </si>
  <si>
    <t>Číž</t>
  </si>
  <si>
    <t>Číž 145</t>
  </si>
  <si>
    <t>O514675</t>
  </si>
  <si>
    <t>Obec Držkovce</t>
  </si>
  <si>
    <t xml:space="preserve">Revúca                        </t>
  </si>
  <si>
    <t>Držkovce</t>
  </si>
  <si>
    <t>Držkovce 17</t>
  </si>
  <si>
    <t>O514691</t>
  </si>
  <si>
    <t>Obec Dubovec</t>
  </si>
  <si>
    <t>Dubovec</t>
  </si>
  <si>
    <t>Dubovec 119</t>
  </si>
  <si>
    <t>O514713</t>
  </si>
  <si>
    <t>Obec Figa</t>
  </si>
  <si>
    <t>Figa</t>
  </si>
  <si>
    <t>Figa 103</t>
  </si>
  <si>
    <t>O514721</t>
  </si>
  <si>
    <t>Obec Gemer</t>
  </si>
  <si>
    <t>Gemer</t>
  </si>
  <si>
    <t>Gemer 202</t>
  </si>
  <si>
    <t>O514756</t>
  </si>
  <si>
    <t>Obec Gemerská Ves</t>
  </si>
  <si>
    <t>Gemerská Ves</t>
  </si>
  <si>
    <t>Gemerská Ves 234</t>
  </si>
  <si>
    <t>O514764</t>
  </si>
  <si>
    <t>Obec Gemerské Dechtáre</t>
  </si>
  <si>
    <t>Gemerské Dechtáre</t>
  </si>
  <si>
    <t>O514781</t>
  </si>
  <si>
    <t>Obec Gemerský Jablonec</t>
  </si>
  <si>
    <t>Gemerský Jablonec</t>
  </si>
  <si>
    <t>Gemerský Jablonec 244</t>
  </si>
  <si>
    <t>O514799</t>
  </si>
  <si>
    <t>Obec Gortva</t>
  </si>
  <si>
    <t>Gortva</t>
  </si>
  <si>
    <t>Gortva 136</t>
  </si>
  <si>
    <t>O514811</t>
  </si>
  <si>
    <t>Obec Hajnáčka</t>
  </si>
  <si>
    <t>Hajnáčka</t>
  </si>
  <si>
    <t>Hajnáčka 419</t>
  </si>
  <si>
    <t>O514829</t>
  </si>
  <si>
    <t>Mesto Hnúšťa</t>
  </si>
  <si>
    <t>Hnúšťa</t>
  </si>
  <si>
    <t>Nábrežie Rimavy 447</t>
  </si>
  <si>
    <t>Klokočova 741/25</t>
  </si>
  <si>
    <t>O514837</t>
  </si>
  <si>
    <t>Obec Hodejov</t>
  </si>
  <si>
    <t>Hodejov</t>
  </si>
  <si>
    <t>Hodejov 140</t>
  </si>
  <si>
    <t>O514861</t>
  </si>
  <si>
    <t>Obec Hostice</t>
  </si>
  <si>
    <t>Hostice</t>
  </si>
  <si>
    <t>Hlavná 144</t>
  </si>
  <si>
    <t>O514888</t>
  </si>
  <si>
    <t>Obec Hrachovo</t>
  </si>
  <si>
    <t>Elokované pracovisko ako súčasť Základnej školy s materskou školou Sama Vozára</t>
  </si>
  <si>
    <t>Hrachovo</t>
  </si>
  <si>
    <t>Horná 158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</si>
  <si>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</si>
  <si>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</si>
  <si>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</si>
  <si>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</si>
  <si>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</si>
  <si>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</si>
  <si>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</si>
  <si>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212</t>
  </si>
  <si>
    <t>O514942</t>
  </si>
  <si>
    <t>Obec Husiná</t>
  </si>
  <si>
    <t>Husiná</t>
  </si>
  <si>
    <t>Husiná 156</t>
  </si>
  <si>
    <t>C88</t>
  </si>
  <si>
    <t>Reformovaná kresťanská cirkev na Slovensku Cirkevný zbor Chanava</t>
  </si>
  <si>
    <t>Chanava</t>
  </si>
  <si>
    <t>Chanava 28</t>
  </si>
  <si>
    <t>O514969</t>
  </si>
  <si>
    <t>Obec Chrámec</t>
  </si>
  <si>
    <t>Chrámec</t>
  </si>
  <si>
    <t>Chrámec 112</t>
  </si>
  <si>
    <t>O514985</t>
  </si>
  <si>
    <t>Obec Ivanice</t>
  </si>
  <si>
    <t>Ivanice</t>
  </si>
  <si>
    <t>Ivanice 21</t>
  </si>
  <si>
    <t>O515001</t>
  </si>
  <si>
    <t>Obec Jesenské</t>
  </si>
  <si>
    <t>Jesenské</t>
  </si>
  <si>
    <t>Školská 295</t>
  </si>
  <si>
    <t>O515027</t>
  </si>
  <si>
    <t>Obec Kaloša</t>
  </si>
  <si>
    <t>Kaloša</t>
  </si>
  <si>
    <t>Kaloša 182</t>
  </si>
  <si>
    <t>O515043</t>
  </si>
  <si>
    <t>Obec Klenovec</t>
  </si>
  <si>
    <t>Elokované pracovisko ako súčasť Základnej školy s materskou školou Vladimíra Mináča</t>
  </si>
  <si>
    <t>Klenovec</t>
  </si>
  <si>
    <t>SNP 1177</t>
  </si>
  <si>
    <t>O515078</t>
  </si>
  <si>
    <t>Obec Kráľ</t>
  </si>
  <si>
    <t>Kráľ</t>
  </si>
  <si>
    <t>Kráľ 22</t>
  </si>
  <si>
    <t>O515108</t>
  </si>
  <si>
    <t>Obec Kružno</t>
  </si>
  <si>
    <t>Kružno</t>
  </si>
  <si>
    <t>Kružno 25</t>
  </si>
  <si>
    <t>O515132</t>
  </si>
  <si>
    <t>Obec Lenartovce</t>
  </si>
  <si>
    <t>Lenartovce</t>
  </si>
  <si>
    <t>Hlavná 34</t>
  </si>
  <si>
    <t>O515230</t>
  </si>
  <si>
    <t>Obec Nová Bašta</t>
  </si>
  <si>
    <t>Nová Bašta</t>
  </si>
  <si>
    <t>Nová Bašta 5</t>
  </si>
  <si>
    <t>O515256</t>
  </si>
  <si>
    <t>Obec Otročok</t>
  </si>
  <si>
    <t>Otročok</t>
  </si>
  <si>
    <t>Otročok 34</t>
  </si>
  <si>
    <t>O515264</t>
  </si>
  <si>
    <t>Obec Ožďany</t>
  </si>
  <si>
    <t>Ožďany</t>
  </si>
  <si>
    <t>Ožďany 552</t>
  </si>
  <si>
    <t>O515272</t>
  </si>
  <si>
    <t>Obec Padarovce</t>
  </si>
  <si>
    <t>Padarovce</t>
  </si>
  <si>
    <t>Padarovce 4</t>
  </si>
  <si>
    <t>O515353</t>
  </si>
  <si>
    <t>Obec Radnovce</t>
  </si>
  <si>
    <t>Radnovce</t>
  </si>
  <si>
    <t>Hlavná 87</t>
  </si>
  <si>
    <t>O515370</t>
  </si>
  <si>
    <t>Obec Ratková</t>
  </si>
  <si>
    <t>Ratková</t>
  </si>
  <si>
    <t>Ratková 70</t>
  </si>
  <si>
    <t>O515426</t>
  </si>
  <si>
    <t>Obec Rimavská Baňa</t>
  </si>
  <si>
    <t>Elokované pracovisko ako súčasť Základnej školy s materskou školou Juraja Palkoviča</t>
  </si>
  <si>
    <t>Rimavská Baňa</t>
  </si>
  <si>
    <t>Fľaková 6</t>
  </si>
  <si>
    <t>O515442</t>
  </si>
  <si>
    <t>Obec Rimavská Seč</t>
  </si>
  <si>
    <t>Rimavská Seč</t>
  </si>
  <si>
    <t>Rimavská Seč 410</t>
  </si>
  <si>
    <t>O515451</t>
  </si>
  <si>
    <t>Obec Rimavské Brezovo</t>
  </si>
  <si>
    <t>Rimavské Brezovo</t>
  </si>
  <si>
    <t>Rimavské Brezovo 99</t>
  </si>
  <si>
    <t>O515469</t>
  </si>
  <si>
    <t>Obec Rimavské Janovce</t>
  </si>
  <si>
    <t>Rimavské Janovce</t>
  </si>
  <si>
    <t>Rimavské Janovce 425</t>
  </si>
  <si>
    <t>O515493</t>
  </si>
  <si>
    <t>Obec Rumince</t>
  </si>
  <si>
    <t>Rumince</t>
  </si>
  <si>
    <t>Rumince 89</t>
  </si>
  <si>
    <t>O515612</t>
  </si>
  <si>
    <t>Mesto Tornaľa</t>
  </si>
  <si>
    <t>Tornaľa</t>
  </si>
  <si>
    <t>Školská 1260/4</t>
  </si>
  <si>
    <t>O515621</t>
  </si>
  <si>
    <t>Obec Šimonovce</t>
  </si>
  <si>
    <t>Materská škola s vyučovací jazykom maďarským</t>
  </si>
  <si>
    <t>Šimonovce</t>
  </si>
  <si>
    <t>Šimonovce 167</t>
  </si>
  <si>
    <t>O515639</t>
  </si>
  <si>
    <t>Obec Širkovce</t>
  </si>
  <si>
    <t>Širkovce</t>
  </si>
  <si>
    <t>Hlavná 74</t>
  </si>
  <si>
    <t>O515655</t>
  </si>
  <si>
    <t>Obec Štrkovec</t>
  </si>
  <si>
    <t>Štrkovec</t>
  </si>
  <si>
    <t>Štrkovec 62</t>
  </si>
  <si>
    <t>O515663</t>
  </si>
  <si>
    <t>Obec Tachty</t>
  </si>
  <si>
    <t>Tachty</t>
  </si>
  <si>
    <t>Tachty 72</t>
  </si>
  <si>
    <t>O515671</t>
  </si>
  <si>
    <t>Obec Teplý Vrch</t>
  </si>
  <si>
    <t>Elokované pracovisko ako súčasť Základnej školy s materskou školou Pavla Emanuela Dobšinského</t>
  </si>
  <si>
    <t>Teplý Vrch</t>
  </si>
  <si>
    <t>Teplý Vrch 56</t>
  </si>
  <si>
    <t>O515680</t>
  </si>
  <si>
    <t>Mesto Tisovec</t>
  </si>
  <si>
    <t>Tisovec</t>
  </si>
  <si>
    <t>Daxnerova 1085</t>
  </si>
  <si>
    <t>Vansovej 231</t>
  </si>
  <si>
    <t>O515701</t>
  </si>
  <si>
    <t>Obec Uzovská Panica</t>
  </si>
  <si>
    <t>Uzovská Panica</t>
  </si>
  <si>
    <t>Uzovská Panica 205</t>
  </si>
  <si>
    <t>O515710</t>
  </si>
  <si>
    <t>Obec Včelince</t>
  </si>
  <si>
    <t>Včelince</t>
  </si>
  <si>
    <t>Včelince 130</t>
  </si>
  <si>
    <t>O515736</t>
  </si>
  <si>
    <t>Obec Veľké Teriakovce</t>
  </si>
  <si>
    <t>Veľké Teriakovce</t>
  </si>
  <si>
    <t>Veľké Teriakovce 31</t>
  </si>
  <si>
    <t>O515744</t>
  </si>
  <si>
    <t>Obec Veľký Blh</t>
  </si>
  <si>
    <t>Veľký Blh</t>
  </si>
  <si>
    <t>Kúpeľná 151</t>
  </si>
  <si>
    <t>O515779</t>
  </si>
  <si>
    <t>Obec Vlkyňa</t>
  </si>
  <si>
    <t>Vlkyňa</t>
  </si>
  <si>
    <t>Vlkyňa 4</t>
  </si>
  <si>
    <t>O515795</t>
  </si>
  <si>
    <t>Obec Valice</t>
  </si>
  <si>
    <t>Valice</t>
  </si>
  <si>
    <t>Valice 6</t>
  </si>
  <si>
    <t>O515850</t>
  </si>
  <si>
    <t>Mesto Veľký Krtíš</t>
  </si>
  <si>
    <t xml:space="preserve">Veľký Krtíš                   </t>
  </si>
  <si>
    <t>Veľký Krtíš</t>
  </si>
  <si>
    <t>Poľná 2</t>
  </si>
  <si>
    <t>O515868</t>
  </si>
  <si>
    <t>Obec Balog nad Ipľom</t>
  </si>
  <si>
    <t>Balog nad Ipľom</t>
  </si>
  <si>
    <t>Športová 279</t>
  </si>
  <si>
    <t>O515876</t>
  </si>
  <si>
    <t>Obec Bátorová</t>
  </si>
  <si>
    <t>Bátorová</t>
  </si>
  <si>
    <t>Bátorová 88</t>
  </si>
  <si>
    <t>O515892</t>
  </si>
  <si>
    <t>Obec Bušince</t>
  </si>
  <si>
    <t>Bušince</t>
  </si>
  <si>
    <t>Železničná 4/320</t>
  </si>
  <si>
    <t>Lučenecká 50/10</t>
  </si>
  <si>
    <t>O515906</t>
  </si>
  <si>
    <t>Obec Čebovce</t>
  </si>
  <si>
    <t>Čebovce</t>
  </si>
  <si>
    <t>Na Parlagu 1</t>
  </si>
  <si>
    <t>O515922</t>
  </si>
  <si>
    <t>Obec Čelovce</t>
  </si>
  <si>
    <t>Čelovce</t>
  </si>
  <si>
    <t>Čelovce 207</t>
  </si>
  <si>
    <t>O515957</t>
  </si>
  <si>
    <t>Obec Dolinka</t>
  </si>
  <si>
    <t>Dolinka</t>
  </si>
  <si>
    <t>Dolinka 167</t>
  </si>
  <si>
    <t>O515965</t>
  </si>
  <si>
    <t>Obec Dolná Strehová</t>
  </si>
  <si>
    <t>Dolná Strehová</t>
  </si>
  <si>
    <t>Hlavná 256</t>
  </si>
  <si>
    <t>O515973</t>
  </si>
  <si>
    <t>Obec Dolné Plachtince</t>
  </si>
  <si>
    <t>Dolné Plachtince</t>
  </si>
  <si>
    <t>Dolné Plachtince 95</t>
  </si>
  <si>
    <t>O516015</t>
  </si>
  <si>
    <t>Obec Horná Strehová</t>
  </si>
  <si>
    <t>Horná Strehová</t>
  </si>
  <si>
    <t>Horná Strehová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</si>
  <si>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</si>
  <si>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</si>
  <si>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</si>
  <si>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</si>
  <si>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</si>
  <si>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</si>
  <si>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</si>
  <si>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Ipeľské Predmostie 267</t>
  </si>
  <si>
    <t>O516082</t>
  </si>
  <si>
    <t>Obec Kamenné Kosihy</t>
  </si>
  <si>
    <t>Kamenné Kosihy</t>
  </si>
  <si>
    <t>Kamenné Kosihy 4</t>
  </si>
  <si>
    <t>O516104</t>
  </si>
  <si>
    <t>Obec Kleňany</t>
  </si>
  <si>
    <t>Kleňany</t>
  </si>
  <si>
    <t>Kleňany 18</t>
  </si>
  <si>
    <t>O516121</t>
  </si>
  <si>
    <t>Obec Kosihovce</t>
  </si>
  <si>
    <t>Kosihovce</t>
  </si>
  <si>
    <t>Kosihovce 194</t>
  </si>
  <si>
    <t>O516139</t>
  </si>
  <si>
    <t>Obec Kosihy nad Ipľom</t>
  </si>
  <si>
    <t>Materská škola s vyučovacím jazyokom maďarským</t>
  </si>
  <si>
    <t>Kosihy nad Ipľom</t>
  </si>
  <si>
    <t>Kosihy nad Ipľom 1</t>
  </si>
  <si>
    <t>O516155</t>
  </si>
  <si>
    <t>Obec Lesenice</t>
  </si>
  <si>
    <t>Lesenice</t>
  </si>
  <si>
    <t>Lesenice 96</t>
  </si>
  <si>
    <t>O516210</t>
  </si>
  <si>
    <t>Mesto Modrý Kameň</t>
  </si>
  <si>
    <t>Modrý Kameň</t>
  </si>
  <si>
    <t>Poľná 540</t>
  </si>
  <si>
    <t>O516228</t>
  </si>
  <si>
    <t>Obec Muľa</t>
  </si>
  <si>
    <t>Muľa</t>
  </si>
  <si>
    <t>Muľa 69</t>
  </si>
  <si>
    <t>O516236</t>
  </si>
  <si>
    <t>Obec Nenince</t>
  </si>
  <si>
    <t>Nenince</t>
  </si>
  <si>
    <t>Školská 56</t>
  </si>
  <si>
    <t>O516252</t>
  </si>
  <si>
    <t>Obec Obeckov</t>
  </si>
  <si>
    <t>Obeckov</t>
  </si>
  <si>
    <t>Obeckov 165</t>
  </si>
  <si>
    <t>O516261</t>
  </si>
  <si>
    <t>Obec Olováry</t>
  </si>
  <si>
    <t>Olováry</t>
  </si>
  <si>
    <t>Olováry 132</t>
  </si>
  <si>
    <t>O516279</t>
  </si>
  <si>
    <t>Obec Opatovská Nová Ves</t>
  </si>
  <si>
    <t>Opatovská Nová Ves</t>
  </si>
  <si>
    <t>Opatovská Nová Ves 86</t>
  </si>
  <si>
    <t>O516295</t>
  </si>
  <si>
    <t>Obec Pôtor</t>
  </si>
  <si>
    <t>Pôtor</t>
  </si>
  <si>
    <t>Pôtor 117</t>
  </si>
  <si>
    <t>O516317</t>
  </si>
  <si>
    <t>Obec Príbelce</t>
  </si>
  <si>
    <t>Príbelce</t>
  </si>
  <si>
    <t>Príbelce 278</t>
  </si>
  <si>
    <t>O516333</t>
  </si>
  <si>
    <t>Obec Sečianky</t>
  </si>
  <si>
    <t>Sečianky</t>
  </si>
  <si>
    <t>Sečianky 175</t>
  </si>
  <si>
    <t>O516376</t>
  </si>
  <si>
    <t>Obec Sklabiná</t>
  </si>
  <si>
    <t>Sklabiná</t>
  </si>
  <si>
    <t>Sklabiná 133</t>
  </si>
  <si>
    <t>O516384</t>
  </si>
  <si>
    <t>Obec Slovenské Ďarmoty</t>
  </si>
  <si>
    <t>Slovenské Ďarmoty</t>
  </si>
  <si>
    <t>Slovenské Ďarmoty 99</t>
  </si>
  <si>
    <t>O516406</t>
  </si>
  <si>
    <t>Obec Stredné Plachtince</t>
  </si>
  <si>
    <t>Stredné Plachtince</t>
  </si>
  <si>
    <t>Stredné Plachtince 42</t>
  </si>
  <si>
    <t>O516431</t>
  </si>
  <si>
    <t>Obec Širákov</t>
  </si>
  <si>
    <t>Širákov</t>
  </si>
  <si>
    <t>Širákov 131</t>
  </si>
  <si>
    <t>O516465</t>
  </si>
  <si>
    <t>Obec Veľká Čalomija</t>
  </si>
  <si>
    <t>Veľká Čalomija</t>
  </si>
  <si>
    <t>Veľká Čalomija 65</t>
  </si>
  <si>
    <t>O516473</t>
  </si>
  <si>
    <t>Obec Veľká Ves nad Ipľom</t>
  </si>
  <si>
    <t>Veľká Ves nad Ipľom</t>
  </si>
  <si>
    <t>Veľká Ves nad Ipľom 31</t>
  </si>
  <si>
    <t>O516520</t>
  </si>
  <si>
    <t>Obec Vinica</t>
  </si>
  <si>
    <t>Vinica</t>
  </si>
  <si>
    <t>Pivničná 673</t>
  </si>
  <si>
    <t>O516538</t>
  </si>
  <si>
    <t>Obec Vrbovka</t>
  </si>
  <si>
    <t>Vrbovka</t>
  </si>
  <si>
    <t>Vrbovka 53</t>
  </si>
  <si>
    <t>O516546</t>
  </si>
  <si>
    <t>Obec Záhorce</t>
  </si>
  <si>
    <t>Záhorce</t>
  </si>
  <si>
    <t>Pivničná 172</t>
  </si>
  <si>
    <t>O516554</t>
  </si>
  <si>
    <t>Závada 54</t>
  </si>
  <si>
    <t>O516571</t>
  </si>
  <si>
    <t>Obec Želovce</t>
  </si>
  <si>
    <t>Želovce</t>
  </si>
  <si>
    <t>Školská 138</t>
  </si>
  <si>
    <t>O516589</t>
  </si>
  <si>
    <t>Mesto Žiar nad Hronom</t>
  </si>
  <si>
    <t xml:space="preserve">Žiar nad Hronom               </t>
  </si>
  <si>
    <t>Žiar nad Hronom</t>
  </si>
  <si>
    <t>Dr. Janského 8</t>
  </si>
  <si>
    <t>O516597</t>
  </si>
  <si>
    <t>Obec Svätý Anton</t>
  </si>
  <si>
    <t>Elokované pracovisko ako súčasť Základnej školy s materskou školou Ferdinanda Coburga</t>
  </si>
  <si>
    <t xml:space="preserve">Banská Štiavnica              </t>
  </si>
  <si>
    <t>Svätý Anton</t>
  </si>
  <si>
    <t>Svätý Anton 43</t>
  </si>
  <si>
    <t>O516627</t>
  </si>
  <si>
    <t>Obec Banská Belá</t>
  </si>
  <si>
    <t>Banská Belá</t>
  </si>
  <si>
    <t>Banská Belá 453</t>
  </si>
  <si>
    <t>O516643</t>
  </si>
  <si>
    <t>Mesto Banská Štiavnica</t>
  </si>
  <si>
    <t>Banská Štiavnica</t>
  </si>
  <si>
    <t>Ul. 1. mája 4</t>
  </si>
  <si>
    <t>Bratská 9/1492</t>
  </si>
  <si>
    <t>Mierová 2</t>
  </si>
  <si>
    <t>O516660</t>
  </si>
  <si>
    <t>Obec Bartošova Lehôtka</t>
  </si>
  <si>
    <t>Bartošova Lehôtka</t>
  </si>
  <si>
    <t>Bartošova Lehôtka 80</t>
  </si>
  <si>
    <t>O516708</t>
  </si>
  <si>
    <t>Obec Bzenica</t>
  </si>
  <si>
    <t>Bzenica</t>
  </si>
  <si>
    <t>Bzenica 193</t>
  </si>
  <si>
    <t>O516741</t>
  </si>
  <si>
    <t>Obec Dolná Ždaňa</t>
  </si>
  <si>
    <t>Dolná Ždaňa</t>
  </si>
  <si>
    <t>Trniny 45</t>
  </si>
  <si>
    <t>O516759</t>
  </si>
  <si>
    <t>Obec Hodruša - Hámre</t>
  </si>
  <si>
    <t xml:space="preserve">Žarnovica                     </t>
  </si>
  <si>
    <t>Hodruša-Hámre</t>
  </si>
  <si>
    <t>Kyslá 256</t>
  </si>
  <si>
    <t>O516767</t>
  </si>
  <si>
    <t>Obec Hliník nad Hronom</t>
  </si>
  <si>
    <t>Hliník nad Hronom</t>
  </si>
  <si>
    <t>Priehradka 110</t>
  </si>
  <si>
    <t>O516791</t>
  </si>
  <si>
    <t>Obec Horná Ždaňa</t>
  </si>
  <si>
    <t>Horná Ždaňa</t>
  </si>
  <si>
    <t>Horná Ždaňa 107</t>
  </si>
  <si>
    <t>O516805</t>
  </si>
  <si>
    <t>Obec Horné Hámre</t>
  </si>
  <si>
    <t>Horné Hámre</t>
  </si>
  <si>
    <t>Horné Hámre 156</t>
  </si>
  <si>
    <t>O516813</t>
  </si>
  <si>
    <t>Obec Hrabičov</t>
  </si>
  <si>
    <t>Hrabičov</t>
  </si>
  <si>
    <t>Hrabičov 214</t>
  </si>
  <si>
    <t>O516821</t>
  </si>
  <si>
    <t>Obec Hronská Dúbrava</t>
  </si>
  <si>
    <t>Hronská Dúbrava</t>
  </si>
  <si>
    <t>Hronská Dúbrava 144</t>
  </si>
  <si>
    <t>O516830</t>
  </si>
  <si>
    <t>Obec Hronský Beňadik</t>
  </si>
  <si>
    <t>Hronský Beňadik</t>
  </si>
  <si>
    <t>Ulička 366</t>
  </si>
  <si>
    <t>O516848</t>
  </si>
  <si>
    <t>Obec Ihráč</t>
  </si>
  <si>
    <t>Ihráč</t>
  </si>
  <si>
    <t>Ihráč 112</t>
  </si>
  <si>
    <t>O516856</t>
  </si>
  <si>
    <t>Obec Ilija</t>
  </si>
  <si>
    <t>Ilija</t>
  </si>
  <si>
    <t>Ilija 151</t>
  </si>
  <si>
    <t>O516872</t>
  </si>
  <si>
    <t>Obec Janova Lehota</t>
  </si>
  <si>
    <t>Janova Lehota</t>
  </si>
  <si>
    <t>Janova Lehota 302</t>
  </si>
  <si>
    <t>O516881</t>
  </si>
  <si>
    <t>Obec Jastrabá</t>
  </si>
  <si>
    <t>Jastrabá</t>
  </si>
  <si>
    <t>Jastrabá 188</t>
  </si>
  <si>
    <t>O516937</t>
  </si>
  <si>
    <t>Obec Kopernica</t>
  </si>
  <si>
    <t>Kopernica</t>
  </si>
  <si>
    <t>Kopernica 96</t>
  </si>
  <si>
    <t>O516945</t>
  </si>
  <si>
    <t>Obec Kosorín</t>
  </si>
  <si>
    <t>Kosorín</t>
  </si>
  <si>
    <t>Kosorín 118</t>
  </si>
  <si>
    <t>O516970</t>
  </si>
  <si>
    <t>Mesto Kremnica</t>
  </si>
  <si>
    <t>Kremnica</t>
  </si>
  <si>
    <t>Dolná 57/37</t>
  </si>
  <si>
    <t>O516996</t>
  </si>
  <si>
    <t>Obec Kunešov</t>
  </si>
  <si>
    <t>Kunešov</t>
  </si>
  <si>
    <t>Kunešov 1</t>
  </si>
  <si>
    <t>O517011</t>
  </si>
  <si>
    <t>Obec Lehôtka pod Brehmi</t>
  </si>
  <si>
    <t>Lehôtka pod Brehmi</t>
  </si>
  <si>
    <t>Lehôtka pod Brehmi 64</t>
  </si>
  <si>
    <t>O517020</t>
  </si>
  <si>
    <t>Obec Lovča</t>
  </si>
  <si>
    <t>Lovča</t>
  </si>
  <si>
    <t>Geromettova 99</t>
  </si>
  <si>
    <t>O517038</t>
  </si>
  <si>
    <t>Obec Lovčica - Trubín</t>
  </si>
  <si>
    <t>Lovčica-Trubín</t>
  </si>
  <si>
    <t>Lovčica-Trubín 234</t>
  </si>
  <si>
    <t>O517062</t>
  </si>
  <si>
    <t>Obec Malá Lehota</t>
  </si>
  <si>
    <t>Malá Lehota</t>
  </si>
  <si>
    <t>Malá Lehota 455</t>
  </si>
  <si>
    <t>O517089</t>
  </si>
  <si>
    <t>Obec Nevoľné</t>
  </si>
  <si>
    <t>Nevoľné</t>
  </si>
  <si>
    <t>Nevoľné 33</t>
  </si>
  <si>
    <t>O517097</t>
  </si>
  <si>
    <t>Mesto Nová Baňa</t>
  </si>
  <si>
    <t>Nová Baňa</t>
  </si>
  <si>
    <t>O517119</t>
  </si>
  <si>
    <t>Obec Ostrý Grúň</t>
  </si>
  <si>
    <t>Ostrý Grúň</t>
  </si>
  <si>
    <t>Ostrý Grúň 187</t>
  </si>
  <si>
    <t>O517143</t>
  </si>
  <si>
    <t>Podhorie 85</t>
  </si>
  <si>
    <t>O517178</t>
  </si>
  <si>
    <t>Obec Prenčov</t>
  </si>
  <si>
    <t>Prenčov</t>
  </si>
  <si>
    <t>Prenčov 185</t>
  </si>
  <si>
    <t>O517186</t>
  </si>
  <si>
    <t>Obec Prestavlky</t>
  </si>
  <si>
    <t>Prestavlky</t>
  </si>
  <si>
    <t>Prestavlky 191</t>
  </si>
  <si>
    <t>O517194</t>
  </si>
  <si>
    <t>Obec Prochot</t>
  </si>
  <si>
    <t>Prochot</t>
  </si>
  <si>
    <t>Prochot 39</t>
  </si>
  <si>
    <t>O517232</t>
  </si>
  <si>
    <t>Obec Rudno nad Hronom</t>
  </si>
  <si>
    <t>Rudno nad Hronom</t>
  </si>
  <si>
    <t>Rudno nad Hronom 275</t>
  </si>
  <si>
    <t>O517241</t>
  </si>
  <si>
    <t>Obec Sklené Teplice</t>
  </si>
  <si>
    <t>Sklené Teplice</t>
  </si>
  <si>
    <t>Sklené Teplice 1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</si>
  <si>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</si>
  <si>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</si>
  <si>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</si>
  <si>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</si>
  <si>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</si>
  <si>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</si>
  <si>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</si>
  <si>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</si>
  <si>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</si>
  <si>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</si>
  <si>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</si>
  <si>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</si>
  <si>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</si>
  <si>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</si>
  <si>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</si>
  <si>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Okružná cesta 223/8</t>
  </si>
  <si>
    <t>O517330</t>
  </si>
  <si>
    <t>Obec Veľká Lehota</t>
  </si>
  <si>
    <t>Veľká Lehota</t>
  </si>
  <si>
    <t>Veľká Lehota 433</t>
  </si>
  <si>
    <t>O517348</t>
  </si>
  <si>
    <t>Obec Veľké Pole</t>
  </si>
  <si>
    <t>Veľké Pole</t>
  </si>
  <si>
    <t>Veľké Pole 105</t>
  </si>
  <si>
    <t>O517356</t>
  </si>
  <si>
    <t>Obec Voznica</t>
  </si>
  <si>
    <t>Voznica</t>
  </si>
  <si>
    <t>Voznica 206</t>
  </si>
  <si>
    <t>O517364</t>
  </si>
  <si>
    <t>Obec Vyhne</t>
  </si>
  <si>
    <t>Vyhne</t>
  </si>
  <si>
    <t>Vyhne 100</t>
  </si>
  <si>
    <t>O517381</t>
  </si>
  <si>
    <t>Mesto Žarnovica</t>
  </si>
  <si>
    <t>Žarnovica</t>
  </si>
  <si>
    <t>Andreja Sládkoviča 1130</t>
  </si>
  <si>
    <t>O517399</t>
  </si>
  <si>
    <t>Obec Župkov</t>
  </si>
  <si>
    <t>Župkov</t>
  </si>
  <si>
    <t>Župkov 18</t>
  </si>
  <si>
    <t>O518158</t>
  </si>
  <si>
    <t>Mesto Zvolen</t>
  </si>
  <si>
    <t xml:space="preserve">Zvolen                        </t>
  </si>
  <si>
    <t>Zvolen</t>
  </si>
  <si>
    <t>Bystrický rad 2485/41</t>
  </si>
  <si>
    <t>Imatra 2548/8</t>
  </si>
  <si>
    <t>E. P. Voljanského 491/3</t>
  </si>
  <si>
    <t>1. mája 161/1</t>
  </si>
  <si>
    <t>Centrum 2496/27</t>
  </si>
  <si>
    <t>Tehelná 2549/5</t>
  </si>
  <si>
    <t>J.Bánika 1733/41</t>
  </si>
  <si>
    <t>Hrnčiarska 2063/2</t>
  </si>
  <si>
    <t>Ľ.Fullu 1689/43</t>
  </si>
  <si>
    <t>Prachatická 2421/45</t>
  </si>
  <si>
    <t>marš.Malinovského 1985/41</t>
  </si>
  <si>
    <t>O518166</t>
  </si>
  <si>
    <t>Obec Babiná</t>
  </si>
  <si>
    <t>Babiná</t>
  </si>
  <si>
    <t>Dolná ulica 102/9</t>
  </si>
  <si>
    <t>O518204</t>
  </si>
  <si>
    <t>Obec Budča</t>
  </si>
  <si>
    <t>Budča</t>
  </si>
  <si>
    <t>Lhenická 34</t>
  </si>
  <si>
    <t>O518212</t>
  </si>
  <si>
    <t>Obec Bzovík</t>
  </si>
  <si>
    <t xml:space="preserve">Krupina                       </t>
  </si>
  <si>
    <t>Bzovík</t>
  </si>
  <si>
    <t>Bzovík 135</t>
  </si>
  <si>
    <t>O518239</t>
  </si>
  <si>
    <t>Obec Cerovo</t>
  </si>
  <si>
    <t>Cerovo</t>
  </si>
  <si>
    <t>Cerovo 58</t>
  </si>
  <si>
    <t>O518247</t>
  </si>
  <si>
    <t>Obec Čabradský Vrbovok</t>
  </si>
  <si>
    <t>Čabradský Vrbovok</t>
  </si>
  <si>
    <t>Čabradský Vrbovok 61</t>
  </si>
  <si>
    <t>O518255</t>
  </si>
  <si>
    <t>Obec Čekovce</t>
  </si>
  <si>
    <t>Čekovce</t>
  </si>
  <si>
    <t>Čekovce 131</t>
  </si>
  <si>
    <t>O518263</t>
  </si>
  <si>
    <t>Mesto Detva</t>
  </si>
  <si>
    <t>Detva</t>
  </si>
  <si>
    <t>Nám. SNP 17</t>
  </si>
  <si>
    <t>Obrancov mieru 876/5</t>
  </si>
  <si>
    <t>Ul. A. Bernoláka 19</t>
  </si>
  <si>
    <t>Štúrova 12</t>
  </si>
  <si>
    <t>M. R. Štefánika 908/40</t>
  </si>
  <si>
    <t>O518271</t>
  </si>
  <si>
    <t>Obec Detvianska Huta</t>
  </si>
  <si>
    <t>Základná škola s materskou školou Milana Kolibiara - predprimárne vzdelávanie</t>
  </si>
  <si>
    <t>Detvianska Huta</t>
  </si>
  <si>
    <t>Detvianska Huta 369</t>
  </si>
  <si>
    <t>O518298</t>
  </si>
  <si>
    <t>Obec Dobrá Niva</t>
  </si>
  <si>
    <t>Elokované pracovisko ako súčasť Základnej školy s materskou školou Juraja Slávika Neresníckeho</t>
  </si>
  <si>
    <t>Dobrá Niva</t>
  </si>
  <si>
    <t>Ul. 8. marca 317/7</t>
  </si>
  <si>
    <t>O518361</t>
  </si>
  <si>
    <t>Dubové 82</t>
  </si>
  <si>
    <t>O518379</t>
  </si>
  <si>
    <t>Obec Dúbravy</t>
  </si>
  <si>
    <t>Dúbravy</t>
  </si>
  <si>
    <t>Dúbravy 114</t>
  </si>
  <si>
    <t>O518387</t>
  </si>
  <si>
    <t>Mesto Dudince</t>
  </si>
  <si>
    <t>Dudince</t>
  </si>
  <si>
    <t>Ľ.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</si>
  <si>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</si>
  <si>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</si>
  <si>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</si>
  <si>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</si>
  <si>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</si>
  <si>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</si>
  <si>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</si>
  <si>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171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</si>
  <si>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</si>
  <si>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</si>
  <si>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</si>
  <si>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</si>
  <si>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</si>
  <si>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</si>
  <si>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</si>
  <si>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J. Kráľa 1615</t>
  </si>
  <si>
    <t>Školská 1614</t>
  </si>
  <si>
    <t>Krivec 2572</t>
  </si>
  <si>
    <t>O518492</t>
  </si>
  <si>
    <t>Obec Klokoč</t>
  </si>
  <si>
    <t>Klokoč</t>
  </si>
  <si>
    <t>Klokoč 25</t>
  </si>
  <si>
    <t>O518506</t>
  </si>
  <si>
    <t>Obec Kováčová</t>
  </si>
  <si>
    <t>Kováčová</t>
  </si>
  <si>
    <t>Trávniky 309/7</t>
  </si>
  <si>
    <t>O518549</t>
  </si>
  <si>
    <t>Obec Kriváň</t>
  </si>
  <si>
    <t>Kriváň</t>
  </si>
  <si>
    <t>Kriváň 597</t>
  </si>
  <si>
    <t>O518557</t>
  </si>
  <si>
    <t>Mesto Krupina</t>
  </si>
  <si>
    <t>Krupina</t>
  </si>
  <si>
    <t>Malinovského 874</t>
  </si>
  <si>
    <t>O518611</t>
  </si>
  <si>
    <t>Obec Litava</t>
  </si>
  <si>
    <t>Litava</t>
  </si>
  <si>
    <t>Litava 144</t>
  </si>
  <si>
    <t>O518662</t>
  </si>
  <si>
    <t>Obec Očová</t>
  </si>
  <si>
    <t>Elokované pracovisko ako súčasť Základnej školy s materskou školou Mateja Bela Funtíka</t>
  </si>
  <si>
    <t>Očová</t>
  </si>
  <si>
    <t>Jána Palárika 454/2</t>
  </si>
  <si>
    <t>O518689</t>
  </si>
  <si>
    <t>Obec Pliešovce</t>
  </si>
  <si>
    <t>Pliešovce</t>
  </si>
  <si>
    <t>Štúrova 403/2</t>
  </si>
  <si>
    <t>O518727</t>
  </si>
  <si>
    <t>Obec Sása</t>
  </si>
  <si>
    <t>Sása</t>
  </si>
  <si>
    <t>Sása 119</t>
  </si>
  <si>
    <t>O518735</t>
  </si>
  <si>
    <t>Obec Sebechleby</t>
  </si>
  <si>
    <t>Elokované pracovisko ako súčasť Základnej školy s materskou školou Antona Matulu</t>
  </si>
  <si>
    <t>Sebechleby</t>
  </si>
  <si>
    <t>Sebechleby 132</t>
  </si>
  <si>
    <t>O518751</t>
  </si>
  <si>
    <t>Obec Senohrad</t>
  </si>
  <si>
    <t>Senohrad</t>
  </si>
  <si>
    <t>Senohrad 170</t>
  </si>
  <si>
    <t>O518760</t>
  </si>
  <si>
    <t>Obec Sielnica</t>
  </si>
  <si>
    <t>Sielnica</t>
  </si>
  <si>
    <t>Sielnica 210</t>
  </si>
  <si>
    <t>O518808</t>
  </si>
  <si>
    <t>Mesto Sliač</t>
  </si>
  <si>
    <t>Sliač</t>
  </si>
  <si>
    <t>Jána Cikkera 651/2</t>
  </si>
  <si>
    <t>SNP 27</t>
  </si>
  <si>
    <t>O518824</t>
  </si>
  <si>
    <t>Obec Stožok</t>
  </si>
  <si>
    <t>Stožok</t>
  </si>
  <si>
    <t>Stožok 224</t>
  </si>
  <si>
    <t>O518867</t>
  </si>
  <si>
    <t>Obec Terany</t>
  </si>
  <si>
    <t>Terany</t>
  </si>
  <si>
    <t>Terany 262</t>
  </si>
  <si>
    <t>O518875</t>
  </si>
  <si>
    <t>Obec Tŕnie</t>
  </si>
  <si>
    <t>Tŕnie</t>
  </si>
  <si>
    <t>Tŕnie 97</t>
  </si>
  <si>
    <t>O518891</t>
  </si>
  <si>
    <t>Obec Turová</t>
  </si>
  <si>
    <t>Turová</t>
  </si>
  <si>
    <t>Turová 70</t>
  </si>
  <si>
    <t>O518921</t>
  </si>
  <si>
    <t>Obec Vígľaš</t>
  </si>
  <si>
    <t>Vígľaš</t>
  </si>
  <si>
    <t>Zvolenská 130/6</t>
  </si>
  <si>
    <t>O518930</t>
  </si>
  <si>
    <t>Obec Vígľašská Huta - Kalinka</t>
  </si>
  <si>
    <t>Vígľašská Huta-Kalinka</t>
  </si>
  <si>
    <t>Vígľašská Huta-Kalinka 13</t>
  </si>
  <si>
    <t>O518972</t>
  </si>
  <si>
    <t>Obec Zvolenská Slatina</t>
  </si>
  <si>
    <t>Elokované pracovisko ako súčasť Základnej školy s materskou školou Terézie Vansovej</t>
  </si>
  <si>
    <t>Zvolenská Slatina</t>
  </si>
  <si>
    <t>Budovateľská 513/19</t>
  </si>
  <si>
    <t>O518981</t>
  </si>
  <si>
    <t>Obec Železná Breznica</t>
  </si>
  <si>
    <t>Železná Breznica</t>
  </si>
  <si>
    <t>Železná Breznica 181</t>
  </si>
  <si>
    <t>O525766</t>
  </si>
  <si>
    <t>Obec Hucín</t>
  </si>
  <si>
    <t>Hucín</t>
  </si>
  <si>
    <t>Hucín 20</t>
  </si>
  <si>
    <t>O525791</t>
  </si>
  <si>
    <t>Mesto Jelšava</t>
  </si>
  <si>
    <t>Jelšava</t>
  </si>
  <si>
    <t>Jesenského 341</t>
  </si>
  <si>
    <t>O525812</t>
  </si>
  <si>
    <t>Obec Kameňany</t>
  </si>
  <si>
    <t>Kameňany</t>
  </si>
  <si>
    <t>Kameňany 17</t>
  </si>
  <si>
    <t>O525901</t>
  </si>
  <si>
    <t>Obec Licince</t>
  </si>
  <si>
    <t>Licince</t>
  </si>
  <si>
    <t>Licince 27</t>
  </si>
  <si>
    <t>O525928</t>
  </si>
  <si>
    <t>Obec Lubeník</t>
  </si>
  <si>
    <t>Lubeník</t>
  </si>
  <si>
    <t>Hviezdoslavova 211</t>
  </si>
  <si>
    <t>O525944</t>
  </si>
  <si>
    <t>Obec Magnezitovce</t>
  </si>
  <si>
    <t>Magnezitovce</t>
  </si>
  <si>
    <t>Magnezitovce 59</t>
  </si>
  <si>
    <t>O525987</t>
  </si>
  <si>
    <t>Obec Muráň</t>
  </si>
  <si>
    <t>Muráň</t>
  </si>
  <si>
    <t>Muráň 340</t>
  </si>
  <si>
    <t>O525995</t>
  </si>
  <si>
    <t>Obec Muránska Dlhá Lúka</t>
  </si>
  <si>
    <t>Muránska Dlhá Lúka</t>
  </si>
  <si>
    <t>Muránska Dlhá Lúka 116</t>
  </si>
  <si>
    <t>Muránska Dlhá Lúka 321</t>
  </si>
  <si>
    <t>O526118</t>
  </si>
  <si>
    <t>Obec Rákoš</t>
  </si>
  <si>
    <t>Rákoš</t>
  </si>
  <si>
    <t>Rákoš 125</t>
  </si>
  <si>
    <t>O526142</t>
  </si>
  <si>
    <t>Mesto Revúca</t>
  </si>
  <si>
    <t>Revúca</t>
  </si>
  <si>
    <t>Vladimíra Clementisa 12</t>
  </si>
  <si>
    <t>Sládkovičova 6</t>
  </si>
  <si>
    <t>m. č. Revúčka 136</t>
  </si>
  <si>
    <t>O526258</t>
  </si>
  <si>
    <t>Obec Sirk</t>
  </si>
  <si>
    <t>Sirk</t>
  </si>
  <si>
    <t>Sirk 169</t>
  </si>
  <si>
    <t>O526304</t>
  </si>
  <si>
    <t>Obec Šivetice</t>
  </si>
  <si>
    <t>Šivetice</t>
  </si>
  <si>
    <t>Šivetice 96</t>
  </si>
  <si>
    <t>O557285</t>
  </si>
  <si>
    <t>Obec Nemce</t>
  </si>
  <si>
    <t>Nemce</t>
  </si>
  <si>
    <t>Nemčianska 130</t>
  </si>
  <si>
    <t>O557293</t>
  </si>
  <si>
    <t>Obec Vlkanová</t>
  </si>
  <si>
    <t>Vlkanová</t>
  </si>
  <si>
    <t>Vlkanovská 115</t>
  </si>
  <si>
    <t>O557307</t>
  </si>
  <si>
    <t>Obec Vidiná</t>
  </si>
  <si>
    <t>Vidiná</t>
  </si>
  <si>
    <t>Riečna 27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</si>
  <si>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</si>
  <si>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</si>
  <si>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</si>
  <si>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</si>
  <si>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</si>
  <si>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</si>
  <si>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</si>
  <si>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</si>
  <si>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</si>
  <si>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</si>
  <si>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Abovce</t>
  </si>
  <si>
    <t>Abovce 165</t>
  </si>
  <si>
    <t>O557811</t>
  </si>
  <si>
    <t>Obec Rimavské Zalužany</t>
  </si>
  <si>
    <t>Rimavské Zalužany</t>
  </si>
  <si>
    <t>Rimavské Zalužany 1</t>
  </si>
  <si>
    <t>O558133</t>
  </si>
  <si>
    <t>Obec Lieskovec</t>
  </si>
  <si>
    <t>Lieskovec</t>
  </si>
  <si>
    <t>Nová 2912/2</t>
  </si>
  <si>
    <t>O580236</t>
  </si>
  <si>
    <t>Obec Hronsek</t>
  </si>
  <si>
    <t>Hronsek</t>
  </si>
  <si>
    <t>Záhumnie 26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</si>
  <si>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</si>
  <si>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</si>
  <si>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</si>
  <si>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</si>
  <si>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</si>
  <si>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</si>
  <si>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</si>
  <si>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</si>
  <si>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O580520</t>
  </si>
  <si>
    <t>Obec Korytárky</t>
  </si>
  <si>
    <t>Korytárky</t>
  </si>
  <si>
    <t>Korytárky 52</t>
  </si>
  <si>
    <t>O581585</t>
  </si>
  <si>
    <t>Obec Veľká Lúka</t>
  </si>
  <si>
    <t>Veľká Lúka</t>
  </si>
  <si>
    <t>Medzinár. dňa detí 131/17</t>
  </si>
  <si>
    <t>O581607</t>
  </si>
  <si>
    <t>Obec Brehy</t>
  </si>
  <si>
    <t>Brehy</t>
  </si>
  <si>
    <t>Brehy 3</t>
  </si>
  <si>
    <t>O599328</t>
  </si>
  <si>
    <t>Obec Ladomerská Vieska</t>
  </si>
  <si>
    <t>Ladomerská Vieska</t>
  </si>
  <si>
    <t>Ladomerská Vieska 86</t>
  </si>
  <si>
    <t>O599336</t>
  </si>
  <si>
    <t>Obec Lutila</t>
  </si>
  <si>
    <t>Lutila</t>
  </si>
  <si>
    <t>Slobodné 23</t>
  </si>
  <si>
    <t>C04</t>
  </si>
  <si>
    <t>Rímskokatolícka cirkev Biskupstvo Banská Bystrica</t>
  </si>
  <si>
    <t>Cirkevná materská škola F. Fegyvernekiho s vyučovacím jazykom maďarským - Fegyverneki Ferenc Egyházi Óvoda - ako organiz</t>
  </si>
  <si>
    <t>SNP 4</t>
  </si>
  <si>
    <t>ZŠ s MŠ sv. Vincenta de Paul ako org. zložka Katolíckej spoj. školy sv. Vincenta de Paul - predprimárne vzdelávanie</t>
  </si>
  <si>
    <t>Saratovská 87</t>
  </si>
  <si>
    <t>Elokované pracovisko ako súčasť Základnej školy s materskou školou Štefana Moysesa</t>
  </si>
  <si>
    <t>Tibora Andrašovana 44</t>
  </si>
  <si>
    <t>Materská škola sv. Františka Assiského ako organizačná zložka Katolíckej spojenej školy sv. Františka Assiského</t>
  </si>
  <si>
    <t>Gwerkovej-Göllnerovej 9</t>
  </si>
  <si>
    <t>Základná škola s materskou školou Štefana Moysesa - predprimárne vzdelávanie</t>
  </si>
  <si>
    <t>A. Kmeťa 1</t>
  </si>
  <si>
    <t>C84</t>
  </si>
  <si>
    <t>Reformovaná kresťanská cirkev na Slovensku, Cirkevný zbor Tornaľa</t>
  </si>
  <si>
    <t>Kollárova 693/3</t>
  </si>
  <si>
    <t>S069</t>
  </si>
  <si>
    <t>Občianske združenie Kruh</t>
  </si>
  <si>
    <t>Dolná ružová 22</t>
  </si>
  <si>
    <t>S071</t>
  </si>
  <si>
    <t>eMKLub</t>
  </si>
  <si>
    <t>Súkromná základná škola s materskou školou ako organizačná zložka Súkromnej spojenej školy - predprimárne vzdelávanie</t>
  </si>
  <si>
    <t>Angyalova ulica 417/31</t>
  </si>
  <si>
    <t>S353</t>
  </si>
  <si>
    <t>Ingrid Kohútová</t>
  </si>
  <si>
    <t>Školská 2344</t>
  </si>
  <si>
    <t>S368</t>
  </si>
  <si>
    <t>Materská škola Domček, n.o.</t>
  </si>
  <si>
    <t>Súkromná materská škola Domček n.o.</t>
  </si>
  <si>
    <t>Hodžova 1186/5</t>
  </si>
  <si>
    <t>S471</t>
  </si>
  <si>
    <t>Mgr. Boris Šabo</t>
  </si>
  <si>
    <t>Mládežnícka 51</t>
  </si>
  <si>
    <t>S534</t>
  </si>
  <si>
    <t>Jaris Slovakia, spol. s r.o</t>
  </si>
  <si>
    <t>Š. Moyzesa 38</t>
  </si>
  <si>
    <t>S544</t>
  </si>
  <si>
    <t>Jazyková škola SPEAK, spol. s r.o.</t>
  </si>
  <si>
    <t>Súkromná materská škola SPEAK</t>
  </si>
  <si>
    <t>Nad plážou 7</t>
  </si>
  <si>
    <t>S665</t>
  </si>
  <si>
    <t>MONTESSORI, o.z.</t>
  </si>
  <si>
    <t>Súkromná materská škola Montessori</t>
  </si>
  <si>
    <t>Prachatická 9320/1A</t>
  </si>
  <si>
    <t>S695</t>
  </si>
  <si>
    <t>INTEXCOM s.r.o.</t>
  </si>
  <si>
    <t>Okružná 2471/131</t>
  </si>
  <si>
    <t>S698</t>
  </si>
  <si>
    <t>PhDr. Monika Šabová, PhD.</t>
  </si>
  <si>
    <t>Rakytovská cesta 6389</t>
  </si>
  <si>
    <t>S729</t>
  </si>
  <si>
    <t>Detské centrum U Macka Macíka</t>
  </si>
  <si>
    <t>Súkromná materská škola U Macka Macíka</t>
  </si>
  <si>
    <t>Tajovského 5</t>
  </si>
  <si>
    <t>S730</t>
  </si>
  <si>
    <t>Materské centrum Hviezdička, o.z.</t>
  </si>
  <si>
    <t>Tatranská 10</t>
  </si>
  <si>
    <t>Severná 5</t>
  </si>
  <si>
    <t>S808</t>
  </si>
  <si>
    <t>GULIVER, n.o.</t>
  </si>
  <si>
    <t>Súkromná materská škola GULIVER</t>
  </si>
  <si>
    <t>Poľovnícka 1914/3B</t>
  </si>
  <si>
    <t>S815</t>
  </si>
  <si>
    <t>Deutsch-Slowakische Akademien, a.s.</t>
  </si>
  <si>
    <t>Elokované pracovisko ako súčasť Súkromnej základnej školy s materskou školou DSA</t>
  </si>
  <si>
    <t>Ul. Osloboditeľov 3002/1</t>
  </si>
  <si>
    <t>Súkromná materská škola DSA</t>
  </si>
  <si>
    <t xml:space="preserve">Trebišov                      </t>
  </si>
  <si>
    <t>Trebišov</t>
  </si>
  <si>
    <t>Komenského 12</t>
  </si>
  <si>
    <t>S828</t>
  </si>
  <si>
    <t>Fakultná nemocnica s poliklinikou F. D. Roosevelta Banská Bystrica</t>
  </si>
  <si>
    <t>Námestie L. Svobodu 1</t>
  </si>
  <si>
    <t>S830</t>
  </si>
  <si>
    <t>Ivana Štefanidesová</t>
  </si>
  <si>
    <t>ČSA 67/21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</si>
  <si>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</si>
  <si>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</si>
  <si>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</si>
  <si>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</si>
  <si>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S1049</t>
  </si>
  <si>
    <t>Súkromná materská škola Motýlik, s.r.o.</t>
  </si>
  <si>
    <t>J. Kráľa 22</t>
  </si>
  <si>
    <t>KBB</t>
  </si>
  <si>
    <t>968 01</t>
  </si>
  <si>
    <t>Školská 5</t>
  </si>
  <si>
    <t>967 32</t>
  </si>
  <si>
    <t>Českoslov. armády 183/1</t>
  </si>
  <si>
    <t>Odborné učilište internátne</t>
  </si>
  <si>
    <t>976 46</t>
  </si>
  <si>
    <t>Švermova 1</t>
  </si>
  <si>
    <t>špeciálna materská škola</t>
  </si>
  <si>
    <t>984 01</t>
  </si>
  <si>
    <t>Štvrť M. R. Štefánika 12</t>
  </si>
  <si>
    <t>974 01</t>
  </si>
  <si>
    <t>Kollárova 55</t>
  </si>
  <si>
    <t>984 03</t>
  </si>
  <si>
    <t>Karola Supa 48</t>
  </si>
  <si>
    <t>S533</t>
  </si>
  <si>
    <t>STADETORE, n.o.</t>
  </si>
  <si>
    <t>Slnečná 34</t>
  </si>
  <si>
    <t>O518522</t>
  </si>
  <si>
    <t>Obec Haniska</t>
  </si>
  <si>
    <t>Prešovský</t>
  </si>
  <si>
    <t xml:space="preserve">Prešov                        </t>
  </si>
  <si>
    <t>Haniska</t>
  </si>
  <si>
    <t>Krompašská 16</t>
  </si>
  <si>
    <t>O518590</t>
  </si>
  <si>
    <t>Obec Ľubotice</t>
  </si>
  <si>
    <t>Ľubotice</t>
  </si>
  <si>
    <t>Čsl. letcov 2</t>
  </si>
  <si>
    <t>O518964</t>
  </si>
  <si>
    <t>Obec Vaniškovce</t>
  </si>
  <si>
    <t>Vaniškovce</t>
  </si>
  <si>
    <t>Vaniškovce 49</t>
  </si>
  <si>
    <t>O519006</t>
  </si>
  <si>
    <t>Mesto Bardejov</t>
  </si>
  <si>
    <t>Nám.arm.gen. L.Svobodu 15</t>
  </si>
  <si>
    <t>Gorkého 13</t>
  </si>
  <si>
    <t>Komenského 24</t>
  </si>
  <si>
    <t>Komenského 47</t>
  </si>
  <si>
    <t>Nový Sad 24</t>
  </si>
  <si>
    <t>Pod Vinbargom 1</t>
  </si>
  <si>
    <t>Pod Papierňou 1</t>
  </si>
  <si>
    <t>Lipová 37</t>
  </si>
  <si>
    <t>O519014</t>
  </si>
  <si>
    <t>Obec Abrahámovce</t>
  </si>
  <si>
    <t>Abrahámovce</t>
  </si>
  <si>
    <t>Abrahámovce 26</t>
  </si>
  <si>
    <t>O519049</t>
  </si>
  <si>
    <t>Obec Bartošovce</t>
  </si>
  <si>
    <t>Bartošovce</t>
  </si>
  <si>
    <t>Bartošovce 18</t>
  </si>
  <si>
    <t>O519065</t>
  </si>
  <si>
    <t>Obec Beloveža</t>
  </si>
  <si>
    <t>Beloveža</t>
  </si>
  <si>
    <t>Beloveža 102</t>
  </si>
  <si>
    <t>O519138</t>
  </si>
  <si>
    <t>Obec Dubinné</t>
  </si>
  <si>
    <t>Dubinné</t>
  </si>
  <si>
    <t>Dubinné 2</t>
  </si>
  <si>
    <t>O519162</t>
  </si>
  <si>
    <t>Obec Fričkovce</t>
  </si>
  <si>
    <t>Fričkovce</t>
  </si>
  <si>
    <t>Fričkovce 117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</si>
  <si>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</si>
  <si>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</si>
  <si>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</si>
  <si>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</si>
  <si>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</si>
  <si>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</si>
  <si>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</si>
  <si>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182</t>
  </si>
  <si>
    <t>O519197</t>
  </si>
  <si>
    <t>Mesto Giraltovce</t>
  </si>
  <si>
    <t xml:space="preserve">Svidník                       </t>
  </si>
  <si>
    <t>Giraltovce</t>
  </si>
  <si>
    <t>Dukelská 62</t>
  </si>
  <si>
    <t>O519201</t>
  </si>
  <si>
    <t>Obec Hankovce</t>
  </si>
  <si>
    <t>Hankovce</t>
  </si>
  <si>
    <t>Hankovce 1</t>
  </si>
  <si>
    <t>O519219</t>
  </si>
  <si>
    <t>Obec Harhaj</t>
  </si>
  <si>
    <t>Harhaj</t>
  </si>
  <si>
    <t>Harhaj 47</t>
  </si>
  <si>
    <t>O519227</t>
  </si>
  <si>
    <t>Obec Hažlín</t>
  </si>
  <si>
    <t>Hažlín</t>
  </si>
  <si>
    <t>O519235</t>
  </si>
  <si>
    <t>Obec Hertník</t>
  </si>
  <si>
    <t>Hertník</t>
  </si>
  <si>
    <t>Hertník 261</t>
  </si>
  <si>
    <t>O519243</t>
  </si>
  <si>
    <t>Obec Hervartov</t>
  </si>
  <si>
    <t>Hervartov</t>
  </si>
  <si>
    <t>Hervartov 70</t>
  </si>
  <si>
    <t>O519251</t>
  </si>
  <si>
    <t>Obec Hrabovec</t>
  </si>
  <si>
    <t>Hrabovec</t>
  </si>
  <si>
    <t>Hrabovec 104</t>
  </si>
  <si>
    <t>O519260</t>
  </si>
  <si>
    <t>Obec Hrabské</t>
  </si>
  <si>
    <t>Hrabské</t>
  </si>
  <si>
    <t>Hrabské 60</t>
  </si>
  <si>
    <t>O519286</t>
  </si>
  <si>
    <t>Obec Chmeľová</t>
  </si>
  <si>
    <t>Chmeľová</t>
  </si>
  <si>
    <t>Chmeľová 89</t>
  </si>
  <si>
    <t>O519294</t>
  </si>
  <si>
    <t>Obec Janovce</t>
  </si>
  <si>
    <t>Janovce</t>
  </si>
  <si>
    <t>Janovce 18</t>
  </si>
  <si>
    <t>O519316</t>
  </si>
  <si>
    <t>Obec Kalnište</t>
  </si>
  <si>
    <t>Kalnište</t>
  </si>
  <si>
    <t>Kalnište 31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</si>
  <si>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</si>
  <si>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</si>
  <si>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</si>
  <si>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</si>
  <si>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</si>
  <si>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</si>
  <si>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</si>
  <si>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</si>
  <si>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O519359</t>
  </si>
  <si>
    <t>Obec Kochanovce</t>
  </si>
  <si>
    <t>Kochanovce</t>
  </si>
  <si>
    <t>Kochanovce 12</t>
  </si>
  <si>
    <t>O519367</t>
  </si>
  <si>
    <t>Obec Komárov</t>
  </si>
  <si>
    <t>Komárov</t>
  </si>
  <si>
    <t>Komárov 56</t>
  </si>
  <si>
    <t>O519375</t>
  </si>
  <si>
    <t>Obec Koprivnica</t>
  </si>
  <si>
    <t>Koprivnica</t>
  </si>
  <si>
    <t>Koprivnica 124</t>
  </si>
  <si>
    <t>O519391</t>
  </si>
  <si>
    <t>Obec Kračúnovce</t>
  </si>
  <si>
    <t>Kračúnovce</t>
  </si>
  <si>
    <t>Kračúnovce 376</t>
  </si>
  <si>
    <t>O519421</t>
  </si>
  <si>
    <t>Obec Kružlov</t>
  </si>
  <si>
    <t>Kružlov</t>
  </si>
  <si>
    <t>Kružlov 1</t>
  </si>
  <si>
    <t>O519430</t>
  </si>
  <si>
    <t>Obec Kučín</t>
  </si>
  <si>
    <t>Kučín</t>
  </si>
  <si>
    <t>Kučín 57</t>
  </si>
  <si>
    <t>O519448</t>
  </si>
  <si>
    <t>Obec Kuková</t>
  </si>
  <si>
    <t>Kuková</t>
  </si>
  <si>
    <t>Kuková 41</t>
  </si>
  <si>
    <t>O519456</t>
  </si>
  <si>
    <t>Obec Kurima</t>
  </si>
  <si>
    <t>Kurima</t>
  </si>
  <si>
    <t>Nižná 11</t>
  </si>
  <si>
    <t>O519464</t>
  </si>
  <si>
    <t>Obec Kurov</t>
  </si>
  <si>
    <t>Kurov</t>
  </si>
  <si>
    <t>Kurov 52</t>
  </si>
  <si>
    <t>O519472</t>
  </si>
  <si>
    <t>Obec Lascov</t>
  </si>
  <si>
    <t>Lascov</t>
  </si>
  <si>
    <t>Lascov 4</t>
  </si>
  <si>
    <t>O519481</t>
  </si>
  <si>
    <t>Obec Lenartov</t>
  </si>
  <si>
    <t>Lenartov</t>
  </si>
  <si>
    <t>Lenartov 38</t>
  </si>
  <si>
    <t>O519529</t>
  </si>
  <si>
    <t>Obec Lopúchov</t>
  </si>
  <si>
    <t>Lopúchov</t>
  </si>
  <si>
    <t>Lopúchov 85</t>
  </si>
  <si>
    <t>O519537</t>
  </si>
  <si>
    <t>Obec Lúčka</t>
  </si>
  <si>
    <t>Lúčka</t>
  </si>
  <si>
    <t>Lúčka 92</t>
  </si>
  <si>
    <t>O519545</t>
  </si>
  <si>
    <t>Obec Lukavica</t>
  </si>
  <si>
    <t>Lukavica</t>
  </si>
  <si>
    <t>Lukavica 30</t>
  </si>
  <si>
    <t>O519553</t>
  </si>
  <si>
    <t>Obec Lukov</t>
  </si>
  <si>
    <t>Lukov</t>
  </si>
  <si>
    <t>Lukov 99</t>
  </si>
  <si>
    <t>O519570</t>
  </si>
  <si>
    <t>Obec Malcov</t>
  </si>
  <si>
    <t>Malcov</t>
  </si>
  <si>
    <t>Malcov 133</t>
  </si>
  <si>
    <t>O519588</t>
  </si>
  <si>
    <t>Obec Marhaň</t>
  </si>
  <si>
    <t>Marhaň</t>
  </si>
  <si>
    <t>Marhaň 98</t>
  </si>
  <si>
    <t>O519618</t>
  </si>
  <si>
    <t>Obec Mokroluh</t>
  </si>
  <si>
    <t>Mokroluh</t>
  </si>
  <si>
    <t>Mokroluh 130</t>
  </si>
  <si>
    <t>O519626</t>
  </si>
  <si>
    <t>Obec Nemcovce</t>
  </si>
  <si>
    <t>Nemcovce</t>
  </si>
  <si>
    <t>Nemcovce 27</t>
  </si>
  <si>
    <t>O519634</t>
  </si>
  <si>
    <t>Obec Nižná Polianka</t>
  </si>
  <si>
    <t>Nižná Polianka</t>
  </si>
  <si>
    <t>Nižná Polianka 46</t>
  </si>
  <si>
    <t>O519669</t>
  </si>
  <si>
    <t>Obec Nižný Tvarožec</t>
  </si>
  <si>
    <t>Nižný Tvarožec</t>
  </si>
  <si>
    <t>Nižný Tvarožec 27</t>
  </si>
  <si>
    <t>O519707</t>
  </si>
  <si>
    <t>Obec Osikov</t>
  </si>
  <si>
    <t>Osikov</t>
  </si>
  <si>
    <t>Osikov 103</t>
  </si>
  <si>
    <t>O519715</t>
  </si>
  <si>
    <t>Obec Petrová</t>
  </si>
  <si>
    <t>Petrová</t>
  </si>
  <si>
    <t>Petrová 7</t>
  </si>
  <si>
    <t>O519723</t>
  </si>
  <si>
    <t>Obec Poliakovce</t>
  </si>
  <si>
    <t>Poliakovce</t>
  </si>
  <si>
    <t>Poliakovce 55</t>
  </si>
  <si>
    <t>O519758</t>
  </si>
  <si>
    <t>Obec Rešov</t>
  </si>
  <si>
    <t>Rešov</t>
  </si>
  <si>
    <t>Rešov 36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</si>
  <si>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</si>
  <si>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</si>
  <si>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</si>
  <si>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</si>
  <si>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</si>
  <si>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</si>
  <si>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</si>
  <si>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</si>
  <si>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</si>
  <si>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</si>
  <si>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</si>
  <si>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64</t>
  </si>
  <si>
    <t>O519791</t>
  </si>
  <si>
    <t>Obec Snakov</t>
  </si>
  <si>
    <t>Snakov</t>
  </si>
  <si>
    <t>Snakov 49</t>
  </si>
  <si>
    <t>O519812</t>
  </si>
  <si>
    <t>Obec Stebník</t>
  </si>
  <si>
    <t>Stebník</t>
  </si>
  <si>
    <t>Stebník 12</t>
  </si>
  <si>
    <t>O519839</t>
  </si>
  <si>
    <t>Obec Sveržov</t>
  </si>
  <si>
    <t>Sveržov</t>
  </si>
  <si>
    <t>Sveržov 36</t>
  </si>
  <si>
    <t>O519847</t>
  </si>
  <si>
    <t>Obec Šarišské Čierne</t>
  </si>
  <si>
    <t>Šarišské Čierne</t>
  </si>
  <si>
    <t>Šarišské Čierne 81</t>
  </si>
  <si>
    <t>O519855</t>
  </si>
  <si>
    <t>Obec Šašová</t>
  </si>
  <si>
    <t>Šašová</t>
  </si>
  <si>
    <t>Šašová 32</t>
  </si>
  <si>
    <t>O519863</t>
  </si>
  <si>
    <t>Obec Šiba</t>
  </si>
  <si>
    <t>Šiba</t>
  </si>
  <si>
    <t>Šiba 142</t>
  </si>
  <si>
    <t>O519871</t>
  </si>
  <si>
    <t>Obec Tarnov</t>
  </si>
  <si>
    <t>Tarnov</t>
  </si>
  <si>
    <t>Tarnov 6</t>
  </si>
  <si>
    <t>O519880</t>
  </si>
  <si>
    <t>Obec Tročany</t>
  </si>
  <si>
    <t>Tročany</t>
  </si>
  <si>
    <t>Tročany 63</t>
  </si>
  <si>
    <t>O519928</t>
  </si>
  <si>
    <t>Obec Vyšná Voľa</t>
  </si>
  <si>
    <t>Vyšná Voľa</t>
  </si>
  <si>
    <t>Vyšná Voľa 88</t>
  </si>
  <si>
    <t>O519936</t>
  </si>
  <si>
    <t>Obec Raslavice</t>
  </si>
  <si>
    <t>Raslavice</t>
  </si>
  <si>
    <t>Raslavice 152</t>
  </si>
  <si>
    <t>O519961</t>
  </si>
  <si>
    <t>Obec Zborov</t>
  </si>
  <si>
    <t>Zborov</t>
  </si>
  <si>
    <t>Lesná 12</t>
  </si>
  <si>
    <t>O519979</t>
  </si>
  <si>
    <t>Obec Zlaté</t>
  </si>
  <si>
    <t>Zlaté</t>
  </si>
  <si>
    <t>Zlaté 185</t>
  </si>
  <si>
    <t>O519987</t>
  </si>
  <si>
    <t>Obec Železník</t>
  </si>
  <si>
    <t>Železník</t>
  </si>
  <si>
    <t>Železník 69</t>
  </si>
  <si>
    <t>O519995</t>
  </si>
  <si>
    <t>Obec Želmanovce</t>
  </si>
  <si>
    <t>Želmanovce</t>
  </si>
  <si>
    <t>Želmanovce 27</t>
  </si>
  <si>
    <t>O520004</t>
  </si>
  <si>
    <t>Mesto Humenné</t>
  </si>
  <si>
    <t xml:space="preserve">Humenné                       </t>
  </si>
  <si>
    <t>Humenné</t>
  </si>
  <si>
    <t>Štefánikova 49</t>
  </si>
  <si>
    <t>Třebíčska 1839/13</t>
  </si>
  <si>
    <t>Lesná 909/28</t>
  </si>
  <si>
    <t>Tyršova 1</t>
  </si>
  <si>
    <t>Kudlovská 47/236</t>
  </si>
  <si>
    <t>Družstevná 1472/16</t>
  </si>
  <si>
    <t>Mierová 37/19</t>
  </si>
  <si>
    <t>Osloboditeľov 1</t>
  </si>
  <si>
    <t>Partizánska 22</t>
  </si>
  <si>
    <t>Podskalka 58</t>
  </si>
  <si>
    <t>Dargovských hrdinov 18</t>
  </si>
  <si>
    <t>O520021</t>
  </si>
  <si>
    <t>Obec Baškovce</t>
  </si>
  <si>
    <t>Baškovce</t>
  </si>
  <si>
    <t>Baškovce 96</t>
  </si>
  <si>
    <t>O520055</t>
  </si>
  <si>
    <t>Obec Brekov</t>
  </si>
  <si>
    <t>Brekov</t>
  </si>
  <si>
    <t>Brekov 227</t>
  </si>
  <si>
    <t>O520063</t>
  </si>
  <si>
    <t>Obec Brestov</t>
  </si>
  <si>
    <t>Brestov</t>
  </si>
  <si>
    <t>Brestov 61</t>
  </si>
  <si>
    <t>O520101</t>
  </si>
  <si>
    <t>Obec Čabiny</t>
  </si>
  <si>
    <t>Materská škola s vyučovacím jazykom rusínskym - Materskaja škola</t>
  </si>
  <si>
    <t xml:space="preserve">Medzilaborce                  </t>
  </si>
  <si>
    <t>Čabiny</t>
  </si>
  <si>
    <t>Čabiny 131</t>
  </si>
  <si>
    <t>O520161</t>
  </si>
  <si>
    <t>Obec Dlhé nad Cirochou</t>
  </si>
  <si>
    <t xml:space="preserve">Snina                         </t>
  </si>
  <si>
    <t>Dlhé nad Cirochou</t>
  </si>
  <si>
    <t>Školská 231/4</t>
  </si>
  <si>
    <t>O520187</t>
  </si>
  <si>
    <t>Obec Habura</t>
  </si>
  <si>
    <t>Habura</t>
  </si>
  <si>
    <t>Habura 63</t>
  </si>
  <si>
    <t>O520195</t>
  </si>
  <si>
    <t>Hankovce 32</t>
  </si>
  <si>
    <t>O520225</t>
  </si>
  <si>
    <t>Obec Hrabovec nad Laborcom</t>
  </si>
  <si>
    <t>Hrabovec nad Laborcom</t>
  </si>
  <si>
    <t>Hrabovec nad Laborcom 41</t>
  </si>
  <si>
    <t>O520233</t>
  </si>
  <si>
    <t>Obec Hrubov</t>
  </si>
  <si>
    <t>Hrubov</t>
  </si>
  <si>
    <t>Hrubov 16</t>
  </si>
  <si>
    <t>O520241</t>
  </si>
  <si>
    <t>Obec Hudcovce</t>
  </si>
  <si>
    <t>Hudcovce</t>
  </si>
  <si>
    <t>Hudcovce 134</t>
  </si>
  <si>
    <t>O520250</t>
  </si>
  <si>
    <t>Obec Rokytov pri Humennom</t>
  </si>
  <si>
    <t>Rokytov pri Humennom</t>
  </si>
  <si>
    <t>Rokytov pri Humennom 151</t>
  </si>
  <si>
    <t>O520268</t>
  </si>
  <si>
    <t>Obec Chlmec</t>
  </si>
  <si>
    <t>Chlmec</t>
  </si>
  <si>
    <t>Chlmec 132</t>
  </si>
  <si>
    <t>O520292</t>
  </si>
  <si>
    <t>Obec Jankovce</t>
  </si>
  <si>
    <t>Jankovce</t>
  </si>
  <si>
    <t>Jankovce 8</t>
  </si>
  <si>
    <t>O520322</t>
  </si>
  <si>
    <t>Obec Kalná Roztoka</t>
  </si>
  <si>
    <t>Kalná Roztoka</t>
  </si>
  <si>
    <t>Kalná Roztoka 169</t>
  </si>
  <si>
    <t>O520331</t>
  </si>
  <si>
    <t>Obec Kamenica nad Cirochou</t>
  </si>
  <si>
    <t>Kamenica nad Cirochou</t>
  </si>
  <si>
    <t>Gaštanová 10</t>
  </si>
  <si>
    <t>O520349</t>
  </si>
  <si>
    <t>Obec Kamienka</t>
  </si>
  <si>
    <t>Kamienka</t>
  </si>
  <si>
    <t>Kamienka 143</t>
  </si>
  <si>
    <t>O520357</t>
  </si>
  <si>
    <t>Obec Karná</t>
  </si>
  <si>
    <t>Karná</t>
  </si>
  <si>
    <t>Karná 91</t>
  </si>
  <si>
    <t>O520365</t>
  </si>
  <si>
    <t>Obec Klenová</t>
  </si>
  <si>
    <t>Základná škola s materskou školou - ??????? ????? ? ?????????? ?????? - predprimárne vzdelávanie</t>
  </si>
  <si>
    <t>Klenová</t>
  </si>
  <si>
    <t>Klenová 111</t>
  </si>
  <si>
    <t>O520373</t>
  </si>
  <si>
    <t>Kochanovce 206</t>
  </si>
  <si>
    <t>O520390</t>
  </si>
  <si>
    <t>Obec Kolonica</t>
  </si>
  <si>
    <t>Kolonica</t>
  </si>
  <si>
    <t>Kolonica 195</t>
  </si>
  <si>
    <t>O520403</t>
  </si>
  <si>
    <t>Obec Koškovce</t>
  </si>
  <si>
    <t>Koškovce</t>
  </si>
  <si>
    <t>Koškovce 50</t>
  </si>
  <si>
    <t>O520411</t>
  </si>
  <si>
    <t>Obec Krásny Brod</t>
  </si>
  <si>
    <t>Krásny Brod</t>
  </si>
  <si>
    <t>Krásny Brod 75</t>
  </si>
  <si>
    <t>O520446</t>
  </si>
  <si>
    <t>Lieskovec 123</t>
  </si>
  <si>
    <t>O520454</t>
  </si>
  <si>
    <t>Obec Ľubiša</t>
  </si>
  <si>
    <t>Ľubiša</t>
  </si>
  <si>
    <t>Ľubiša 71</t>
  </si>
  <si>
    <t>O520462</t>
  </si>
  <si>
    <t>Obec Lukačovce</t>
  </si>
  <si>
    <t>Lukačovce</t>
  </si>
  <si>
    <t>Lukačovce 100</t>
  </si>
  <si>
    <t>O520471</t>
  </si>
  <si>
    <t>Mesto Medzilaborce</t>
  </si>
  <si>
    <t>Medzilaborce</t>
  </si>
  <si>
    <t>Duchnovičova 480/29</t>
  </si>
  <si>
    <t>06801</t>
  </si>
  <si>
    <t>Zámočnícka 99/40</t>
  </si>
  <si>
    <t>gen. Svobodu 675/23</t>
  </si>
  <si>
    <t>O520497</t>
  </si>
  <si>
    <t>Obec Modra nad Cirochou</t>
  </si>
  <si>
    <t>Modra nad Cirochou</t>
  </si>
  <si>
    <t>Školská 302</t>
  </si>
  <si>
    <t>O520543</t>
  </si>
  <si>
    <t>Obec Nižné Ladičkovce</t>
  </si>
  <si>
    <t>Nižné Ladičkovce</t>
  </si>
  <si>
    <t>Nižné Ladičkovce 107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</si>
  <si>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</si>
  <si>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</si>
  <si>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</si>
  <si>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</si>
  <si>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</si>
  <si>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</si>
  <si>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</si>
  <si>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147</t>
  </si>
  <si>
    <t>O520659</t>
  </si>
  <si>
    <t>Obec Pichne</t>
  </si>
  <si>
    <t>Pichne</t>
  </si>
  <si>
    <t>Pichne 184</t>
  </si>
  <si>
    <t>O520691</t>
  </si>
  <si>
    <t>Obec Radvaň nad Laborcom</t>
  </si>
  <si>
    <t>Radvaň nad Laborcom</t>
  </si>
  <si>
    <t>Radvaň nad Laborcom 278</t>
  </si>
  <si>
    <t>O520772</t>
  </si>
  <si>
    <t>Obec Slovenská Volová</t>
  </si>
  <si>
    <t>Slovenská Volová</t>
  </si>
  <si>
    <t>Slovenská Volová 54</t>
  </si>
  <si>
    <t>O520802</t>
  </si>
  <si>
    <t>Mesto Snina</t>
  </si>
  <si>
    <t>Snina</t>
  </si>
  <si>
    <t>Čsl. armády 1590</t>
  </si>
  <si>
    <t>Budovateľská 2205/12</t>
  </si>
  <si>
    <t>Perečínska 2546/23</t>
  </si>
  <si>
    <t>Palárikova 1630/29</t>
  </si>
  <si>
    <t>Kukučínova 2544/7</t>
  </si>
  <si>
    <t>Dukelských hrdinov 13</t>
  </si>
  <si>
    <t>O520829</t>
  </si>
  <si>
    <t>Obec Stakčín</t>
  </si>
  <si>
    <t>Stakčín</t>
  </si>
  <si>
    <t>Ševčenkova 1</t>
  </si>
  <si>
    <t>O520896</t>
  </si>
  <si>
    <t>Obec Topoľovka</t>
  </si>
  <si>
    <t>Topoľovka</t>
  </si>
  <si>
    <t>Topoľovka 1</t>
  </si>
  <si>
    <t>O520900</t>
  </si>
  <si>
    <t>Obec Turcovce</t>
  </si>
  <si>
    <t>Turcovce</t>
  </si>
  <si>
    <t>Turcovce 18</t>
  </si>
  <si>
    <t>O520918</t>
  </si>
  <si>
    <t>Obec Ubľa</t>
  </si>
  <si>
    <t>Ubľa</t>
  </si>
  <si>
    <t>Ubľa 352</t>
  </si>
  <si>
    <t>O520926</t>
  </si>
  <si>
    <t>Obec Udavské</t>
  </si>
  <si>
    <t>Udavské</t>
  </si>
  <si>
    <t>Udavské 80</t>
  </si>
  <si>
    <t>O520934</t>
  </si>
  <si>
    <t>Obec Ulič</t>
  </si>
  <si>
    <t>Ulič</t>
  </si>
  <si>
    <t>Ulič 89</t>
  </si>
  <si>
    <t>O520977</t>
  </si>
  <si>
    <t>Obec Veľopolie</t>
  </si>
  <si>
    <t>Veľopolie</t>
  </si>
  <si>
    <t>Veľopolie 27</t>
  </si>
  <si>
    <t>O521035</t>
  </si>
  <si>
    <t>Obec Vyšný Hrušov</t>
  </si>
  <si>
    <t>Vyšný Hrušov</t>
  </si>
  <si>
    <t>Vyšný Hrušov 143</t>
  </si>
  <si>
    <t>O521043</t>
  </si>
  <si>
    <t>Obec Závadka</t>
  </si>
  <si>
    <t>Závadka</t>
  </si>
  <si>
    <t>Závadka 72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</si>
  <si>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</si>
  <si>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</si>
  <si>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</si>
  <si>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</si>
  <si>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</si>
  <si>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</si>
  <si>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</si>
  <si>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30</t>
  </si>
  <si>
    <t>O523381</t>
  </si>
  <si>
    <t>Mesto Poprad</t>
  </si>
  <si>
    <t xml:space="preserve">Poprad                        </t>
  </si>
  <si>
    <t>Poprad</t>
  </si>
  <si>
    <t>Tajovského ulica 3015/20</t>
  </si>
  <si>
    <t>Letná ulica 3453/34</t>
  </si>
  <si>
    <t>Jarná ulica 3293/16</t>
  </si>
  <si>
    <t>Vagonárska ulica 5121</t>
  </si>
  <si>
    <t>Ulica mládeže 2614/11</t>
  </si>
  <si>
    <t>Podtatranská ulica 136/4</t>
  </si>
  <si>
    <t>Ulica mládeže 2349/5</t>
  </si>
  <si>
    <t>Elokované pracovisko ako súčasť Základnej školy s materskou školou Aurela Viliama Scherfela</t>
  </si>
  <si>
    <t>Ul. Tranovského 3497/7</t>
  </si>
  <si>
    <t>Dostojevského ul. 2267/27</t>
  </si>
  <si>
    <t>Záborského ulica 3248/13</t>
  </si>
  <si>
    <t>Lidická ulica 3490/72</t>
  </si>
  <si>
    <t>Okružná ulica 765/49</t>
  </si>
  <si>
    <t>O523402</t>
  </si>
  <si>
    <t>Obec Batizovce</t>
  </si>
  <si>
    <t>Batizovce</t>
  </si>
  <si>
    <t>Komenského 301</t>
  </si>
  <si>
    <t>O523429</t>
  </si>
  <si>
    <t>Obec Červený Kláštor</t>
  </si>
  <si>
    <t xml:space="preserve">Kežmarok                      </t>
  </si>
  <si>
    <t>Červený Kláštor</t>
  </si>
  <si>
    <t>Červený Kláštor 63</t>
  </si>
  <si>
    <t>O523437</t>
  </si>
  <si>
    <t>Obec Gánovce</t>
  </si>
  <si>
    <t>Gánovce</t>
  </si>
  <si>
    <t>Športová 203/10</t>
  </si>
  <si>
    <t>O523445</t>
  </si>
  <si>
    <t>Mlynská 21</t>
  </si>
  <si>
    <t>O523470</t>
  </si>
  <si>
    <t>Obec Holumnica</t>
  </si>
  <si>
    <t>Holumnica</t>
  </si>
  <si>
    <t>Holumnica 121</t>
  </si>
  <si>
    <t>O523488</t>
  </si>
  <si>
    <t>Obec Hôrka</t>
  </si>
  <si>
    <t>Hôrka</t>
  </si>
  <si>
    <t>Hôrka 565</t>
  </si>
  <si>
    <t>O523496</t>
  </si>
  <si>
    <t>Obec Hozelec</t>
  </si>
  <si>
    <t>Hozelec</t>
  </si>
  <si>
    <t>Hozelec 156</t>
  </si>
  <si>
    <t>O523518</t>
  </si>
  <si>
    <t>Obec Hranovnica</t>
  </si>
  <si>
    <t>Hranovnica</t>
  </si>
  <si>
    <t>SNP 219</t>
  </si>
  <si>
    <t>Hviezdoslavova 325</t>
  </si>
  <si>
    <t>O523526</t>
  </si>
  <si>
    <t>Obec Huncovce</t>
  </si>
  <si>
    <t>Huncovce</t>
  </si>
  <si>
    <t>Huncovce 231/2</t>
  </si>
  <si>
    <t>O523534</t>
  </si>
  <si>
    <t>Obec Ihľany</t>
  </si>
  <si>
    <t>Ihľany</t>
  </si>
  <si>
    <t>Ihľany 51</t>
  </si>
  <si>
    <t>O523542</t>
  </si>
  <si>
    <t>Jánovce 199</t>
  </si>
  <si>
    <t>O523577</t>
  </si>
  <si>
    <t>Obec Jurské</t>
  </si>
  <si>
    <t>Jurské</t>
  </si>
  <si>
    <t>Jurské 20</t>
  </si>
  <si>
    <t>O523585</t>
  </si>
  <si>
    <t>Mesto Kežmarok</t>
  </si>
  <si>
    <t>Kežmarok</t>
  </si>
  <si>
    <t>Karola Kuzmányho 41</t>
  </si>
  <si>
    <t>Možiarska 1</t>
  </si>
  <si>
    <t>Cintorínska 3</t>
  </si>
  <si>
    <t>Nižná brána 8</t>
  </si>
  <si>
    <t>O523593</t>
  </si>
  <si>
    <t>Obec Kravany</t>
  </si>
  <si>
    <t>Kravany</t>
  </si>
  <si>
    <t>Kravany 140</t>
  </si>
  <si>
    <t>O523607</t>
  </si>
  <si>
    <t>Obec Krížová Ves</t>
  </si>
  <si>
    <t>Krížová Ves</t>
  </si>
  <si>
    <t>Krížová Ves 66</t>
  </si>
  <si>
    <t>O523623</t>
  </si>
  <si>
    <t>Obec Lendak</t>
  </si>
  <si>
    <t>Lendak</t>
  </si>
  <si>
    <t>Školská 1146/3</t>
  </si>
  <si>
    <t>O523631</t>
  </si>
  <si>
    <t>Obec Liptovská Teplička</t>
  </si>
  <si>
    <t>Elokované pracovisko ako súčasť Základnej školy s materskou školou Štefana Nahálku</t>
  </si>
  <si>
    <t>Liptovská Teplička</t>
  </si>
  <si>
    <t>Štefana Náhalku 530</t>
  </si>
  <si>
    <t>O523658</t>
  </si>
  <si>
    <t>Obec Lučivná</t>
  </si>
  <si>
    <t>Lučivná</t>
  </si>
  <si>
    <t>Lučivná 75</t>
  </si>
  <si>
    <t>O523682</t>
  </si>
  <si>
    <t>Obec Ľubica</t>
  </si>
  <si>
    <t>Ľubica</t>
  </si>
  <si>
    <t>Gen. Svobodu 40</t>
  </si>
  <si>
    <t>O523712</t>
  </si>
  <si>
    <t>Obec Matiašovce</t>
  </si>
  <si>
    <t>Matiašovce</t>
  </si>
  <si>
    <t>Južná 155/40</t>
  </si>
  <si>
    <t>O523721</t>
  </si>
  <si>
    <t>Obec Mengusovce</t>
  </si>
  <si>
    <t>Mengusovce</t>
  </si>
  <si>
    <t>Mengusovce 35</t>
  </si>
  <si>
    <t>O523739</t>
  </si>
  <si>
    <t>Obec Mlynčeky</t>
  </si>
  <si>
    <t>Mlynčeky</t>
  </si>
  <si>
    <t>Mlynčeky 15</t>
  </si>
  <si>
    <t>O523747</t>
  </si>
  <si>
    <t>Obec Mlynica</t>
  </si>
  <si>
    <t>Mlynica</t>
  </si>
  <si>
    <t>Mlynica 28</t>
  </si>
  <si>
    <t>O523763</t>
  </si>
  <si>
    <t>Obec Nová Lesná</t>
  </si>
  <si>
    <t>Nová Lesná</t>
  </si>
  <si>
    <t>Školská 187</t>
  </si>
  <si>
    <t>O523780</t>
  </si>
  <si>
    <t>Podhorany 38</t>
  </si>
  <si>
    <t>O523798</t>
  </si>
  <si>
    <t>Obec Rakúsy</t>
  </si>
  <si>
    <t>Rakúsy</t>
  </si>
  <si>
    <t>Rakúsy 55</t>
  </si>
  <si>
    <t>Rakúsy 462</t>
  </si>
  <si>
    <t>Rakúsy - časť osada 260</t>
  </si>
  <si>
    <t>O523810</t>
  </si>
  <si>
    <t>Obec Slovenská Ves</t>
  </si>
  <si>
    <t>Slovenská Ves</t>
  </si>
  <si>
    <t>Slovenská Ves 313</t>
  </si>
  <si>
    <t>O523828</t>
  </si>
  <si>
    <t>Mesto Spišská Belá</t>
  </si>
  <si>
    <t>Spišská Belá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</si>
  <si>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</si>
  <si>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</si>
  <si>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</si>
  <si>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</si>
  <si>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</si>
  <si>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</si>
  <si>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</si>
  <si>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310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</si>
  <si>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</si>
  <si>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</si>
  <si>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</si>
  <si>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</si>
  <si>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</si>
  <si>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</si>
  <si>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Elokované pracovisko ako súčasť Základnej školy s materskou školou (MŠ)</t>
  </si>
  <si>
    <t>Spišské Hanušovce</t>
  </si>
  <si>
    <t>Spišské Hanušovce 68</t>
  </si>
  <si>
    <t>O523879</t>
  </si>
  <si>
    <t>Obec Spišský Štiavnik</t>
  </si>
  <si>
    <t>Spišský Štiavnik</t>
  </si>
  <si>
    <t>Hornádska 239</t>
  </si>
  <si>
    <t>O523887</t>
  </si>
  <si>
    <t>Obec Stará Lesná</t>
  </si>
  <si>
    <t>Stará Lesná</t>
  </si>
  <si>
    <t>Stará Lesná 55</t>
  </si>
  <si>
    <t>O523909</t>
  </si>
  <si>
    <t>Obec Stráne pod Tatrami</t>
  </si>
  <si>
    <t>Stráne pod Tatrami</t>
  </si>
  <si>
    <t>Stráne pod Tatrami 39</t>
  </si>
  <si>
    <t>O523925</t>
  </si>
  <si>
    <t>Mesto Svit</t>
  </si>
  <si>
    <t>Svit</t>
  </si>
  <si>
    <t>Mierová 141</t>
  </si>
  <si>
    <t>O523933</t>
  </si>
  <si>
    <t>Obec Štrba</t>
  </si>
  <si>
    <t>Štrba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</si>
  <si>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</si>
  <si>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</si>
  <si>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</si>
  <si>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</si>
  <si>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</si>
  <si>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</si>
  <si>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</si>
  <si>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2/1</t>
  </si>
  <si>
    <t>Podolínska 402/77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</si>
  <si>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</si>
  <si>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</si>
  <si>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</si>
  <si>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</si>
  <si>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</si>
  <si>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</si>
  <si>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</si>
  <si>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</si>
  <si>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O524000</t>
  </si>
  <si>
    <t>Obec Veľká Lomnica</t>
  </si>
  <si>
    <t>Veľká Lomnica</t>
  </si>
  <si>
    <t>Železničná 115</t>
  </si>
  <si>
    <t>O524018</t>
  </si>
  <si>
    <t>Obec Veľký Slavkov</t>
  </si>
  <si>
    <t>Veľký Slavkov</t>
  </si>
  <si>
    <t>Školská 240</t>
  </si>
  <si>
    <t>O524026</t>
  </si>
  <si>
    <t>Obec Vernár</t>
  </si>
  <si>
    <t>Vernár</t>
  </si>
  <si>
    <t>Hlavná 102/104</t>
  </si>
  <si>
    <t>O524034</t>
  </si>
  <si>
    <t>Obec Vikartovce</t>
  </si>
  <si>
    <t>Vikartovce</t>
  </si>
  <si>
    <t>Školská 220/20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</si>
  <si>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</si>
  <si>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</si>
  <si>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</si>
  <si>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</si>
  <si>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</si>
  <si>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</si>
  <si>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</si>
  <si>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</si>
  <si>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O524069</t>
  </si>
  <si>
    <t>Obec Vojňany</t>
  </si>
  <si>
    <t>Vojňany</t>
  </si>
  <si>
    <t>Vojňany 69</t>
  </si>
  <si>
    <t>O524077</t>
  </si>
  <si>
    <t>Obec Vrbov</t>
  </si>
  <si>
    <t>Vrbov</t>
  </si>
  <si>
    <t>Vrbov 216</t>
  </si>
  <si>
    <t>O524085</t>
  </si>
  <si>
    <t>Obec Výborná</t>
  </si>
  <si>
    <t>Výborná</t>
  </si>
  <si>
    <t>Výborná 8</t>
  </si>
  <si>
    <t>O524093</t>
  </si>
  <si>
    <t>Obec Vydrník</t>
  </si>
  <si>
    <t>Vydrník</t>
  </si>
  <si>
    <t>Vydrník 51</t>
  </si>
  <si>
    <t>O524107</t>
  </si>
  <si>
    <t>Obec Šuňava</t>
  </si>
  <si>
    <t>Šuňava</t>
  </si>
  <si>
    <t>SNP 152</t>
  </si>
  <si>
    <t>O524123</t>
  </si>
  <si>
    <t>Obec Žakovce</t>
  </si>
  <si>
    <t>Žakovce</t>
  </si>
  <si>
    <t>Žakovce 71</t>
  </si>
  <si>
    <t>O524131</t>
  </si>
  <si>
    <t>Obec Ždiar</t>
  </si>
  <si>
    <t>Ždiar</t>
  </si>
  <si>
    <t>Ždiar 90</t>
  </si>
  <si>
    <t>O524140</t>
  </si>
  <si>
    <t>Mesto Prešov</t>
  </si>
  <si>
    <t>Prešov</t>
  </si>
  <si>
    <t>Budovateľská 8</t>
  </si>
  <si>
    <t>Jurkovičova 17</t>
  </si>
  <si>
    <t>Antona Prídavka 1</t>
  </si>
  <si>
    <t>Bernolákova 19</t>
  </si>
  <si>
    <t>Československej armády 20</t>
  </si>
  <si>
    <t>Haburská 9</t>
  </si>
  <si>
    <t>Volgogradská 48</t>
  </si>
  <si>
    <t>Čapajevova 17</t>
  </si>
  <si>
    <t>Mukačevská 27</t>
  </si>
  <si>
    <t>Sabinovská 22A</t>
  </si>
  <si>
    <t>Fraňa Kráľa 11</t>
  </si>
  <si>
    <t xml:space="preserve">Materská škola </t>
  </si>
  <si>
    <t>Sládkovičova 3</t>
  </si>
  <si>
    <t>Važecká 18</t>
  </si>
  <si>
    <t>Solivarská 51</t>
  </si>
  <si>
    <t>Bratislavská 3</t>
  </si>
  <si>
    <t>Zemplínska 2</t>
  </si>
  <si>
    <t>Mirka Nešpora 22</t>
  </si>
  <si>
    <t>Čergovská 14</t>
  </si>
  <si>
    <t>Bajkalská 31</t>
  </si>
  <si>
    <t>Námestie Kráľovnej pokoja 4</t>
  </si>
  <si>
    <t>O524794</t>
  </si>
  <si>
    <t>Obec Ľubovec</t>
  </si>
  <si>
    <t>Ľubovec</t>
  </si>
  <si>
    <t>Pavlovičovo námestie 3</t>
  </si>
  <si>
    <t>Matice slovenskej 13</t>
  </si>
  <si>
    <t>O524158</t>
  </si>
  <si>
    <t>Obec Abranovce</t>
  </si>
  <si>
    <t>Abranovce</t>
  </si>
  <si>
    <t>Abranovce 25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</si>
  <si>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</si>
  <si>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</si>
  <si>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</si>
  <si>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</si>
  <si>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</si>
  <si>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</si>
  <si>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</si>
  <si>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174</t>
  </si>
  <si>
    <t>O524204</t>
  </si>
  <si>
    <t>Obec Bodovce</t>
  </si>
  <si>
    <t xml:space="preserve">Sabinov                       </t>
  </si>
  <si>
    <t>Bodovce</t>
  </si>
  <si>
    <t>Bodovce 90</t>
  </si>
  <si>
    <t>O524212</t>
  </si>
  <si>
    <t>Brestov 81</t>
  </si>
  <si>
    <t>O524221</t>
  </si>
  <si>
    <t>Obec Bretejovce</t>
  </si>
  <si>
    <t>Bretejovce</t>
  </si>
  <si>
    <t>Bretejovce 90</t>
  </si>
  <si>
    <t>O524239</t>
  </si>
  <si>
    <t>Brezovica 60</t>
  </si>
  <si>
    <t>O524247</t>
  </si>
  <si>
    <t>Obec Brezovička</t>
  </si>
  <si>
    <t>Brezovička</t>
  </si>
  <si>
    <t>Brezovička 62</t>
  </si>
  <si>
    <t>O524263</t>
  </si>
  <si>
    <t>Obec Bzenov</t>
  </si>
  <si>
    <t>Bzenov</t>
  </si>
  <si>
    <t>Bzenov 38</t>
  </si>
  <si>
    <t>O524280</t>
  </si>
  <si>
    <t>Obec Červená Voda</t>
  </si>
  <si>
    <t>Sabinov</t>
  </si>
  <si>
    <t>Červená Voda</t>
  </si>
  <si>
    <t>Červená Voda 30</t>
  </si>
  <si>
    <t>O524298</t>
  </si>
  <si>
    <t>Obec Červenica pri Sabinove</t>
  </si>
  <si>
    <t>Červenica pri Sabinove</t>
  </si>
  <si>
    <t>Červenica pri Sabinove  288</t>
  </si>
  <si>
    <t>O524310</t>
  </si>
  <si>
    <t>Obec Ďačov</t>
  </si>
  <si>
    <t>Ďačov</t>
  </si>
  <si>
    <t>Ďačov 161</t>
  </si>
  <si>
    <t>O524336</t>
  </si>
  <si>
    <t>Obec Demjata</t>
  </si>
  <si>
    <t>Demjata</t>
  </si>
  <si>
    <t>Demjata 129</t>
  </si>
  <si>
    <t>O524344</t>
  </si>
  <si>
    <t>Obec Drienica</t>
  </si>
  <si>
    <t>Drienica</t>
  </si>
  <si>
    <t>Drienica 98</t>
  </si>
  <si>
    <t>O524352</t>
  </si>
  <si>
    <t>Obec Drienov</t>
  </si>
  <si>
    <t>Drienov</t>
  </si>
  <si>
    <t>Nám. kpt. Nálepku 8</t>
  </si>
  <si>
    <t>O524361</t>
  </si>
  <si>
    <t>Obec Drienovská Nová Ves</t>
  </si>
  <si>
    <t>Drienovská Nová Ves</t>
  </si>
  <si>
    <t>Drienovská Nová Ves 1</t>
  </si>
  <si>
    <t>O524379</t>
  </si>
  <si>
    <t>Obec Dubovica</t>
  </si>
  <si>
    <t>Dubovica</t>
  </si>
  <si>
    <t>Dubovica 48</t>
  </si>
  <si>
    <t>O524387</t>
  </si>
  <si>
    <t>Obec Dulova Ves</t>
  </si>
  <si>
    <t>Dulova Ves</t>
  </si>
  <si>
    <t>Dulova Ves 116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</si>
  <si>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</si>
  <si>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</si>
  <si>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</si>
  <si>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</si>
  <si>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</si>
  <si>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</si>
  <si>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</si>
  <si>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191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</si>
  <si>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</si>
  <si>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</si>
  <si>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</si>
  <si>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</si>
  <si>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</si>
  <si>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</si>
  <si>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</si>
  <si>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88</t>
  </si>
  <si>
    <t>O524468</t>
  </si>
  <si>
    <t>Obec Hermanovce</t>
  </si>
  <si>
    <t>Hermanovce</t>
  </si>
  <si>
    <t>Hermanovce 36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</si>
  <si>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</si>
  <si>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</si>
  <si>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</si>
  <si>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</si>
  <si>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</si>
  <si>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</si>
  <si>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</si>
  <si>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</si>
  <si>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</si>
  <si>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</si>
  <si>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</si>
  <si>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217</t>
  </si>
  <si>
    <t>O524514</t>
  </si>
  <si>
    <t>Obec Chmeľovec</t>
  </si>
  <si>
    <t>Chmeľovec</t>
  </si>
  <si>
    <t>Chmeľovec 99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</si>
  <si>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</si>
  <si>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</si>
  <si>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</si>
  <si>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</si>
  <si>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</si>
  <si>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</si>
  <si>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</si>
  <si>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21</t>
  </si>
  <si>
    <t>O524549</t>
  </si>
  <si>
    <t>Obec Chmiňany</t>
  </si>
  <si>
    <t>Chmiňany</t>
  </si>
  <si>
    <t>Chmiňany 26</t>
  </si>
  <si>
    <t>O524557</t>
  </si>
  <si>
    <t>Obec Jakovany</t>
  </si>
  <si>
    <t>Jakovany</t>
  </si>
  <si>
    <t>Jakovany 64</t>
  </si>
  <si>
    <t>O524565</t>
  </si>
  <si>
    <t>Obec Jakubova Voľa</t>
  </si>
  <si>
    <t>Jakubova Voľa</t>
  </si>
  <si>
    <t>Jakubova Voľa 52</t>
  </si>
  <si>
    <t>O524573</t>
  </si>
  <si>
    <t>Hlavná 136/3</t>
  </si>
  <si>
    <t>O524581</t>
  </si>
  <si>
    <t>Obec Janov</t>
  </si>
  <si>
    <t>Janov</t>
  </si>
  <si>
    <t>Janov 1</t>
  </si>
  <si>
    <t>O524603</t>
  </si>
  <si>
    <t>Obec Jarovnice</t>
  </si>
  <si>
    <t>Jarovnice</t>
  </si>
  <si>
    <t>Jarovnice 464</t>
  </si>
  <si>
    <t>O524611</t>
  </si>
  <si>
    <t>Obec Kamenica</t>
  </si>
  <si>
    <t>Kamenica</t>
  </si>
  <si>
    <t>Kamenica 645</t>
  </si>
  <si>
    <t>O524620</t>
  </si>
  <si>
    <t>Obec Kapušany</t>
  </si>
  <si>
    <t>Kapušany</t>
  </si>
  <si>
    <t>Hlavná 367/7</t>
  </si>
  <si>
    <t>O524638</t>
  </si>
  <si>
    <t>Obec Kendice</t>
  </si>
  <si>
    <t>Kendice</t>
  </si>
  <si>
    <t>Kendice 333</t>
  </si>
  <si>
    <t>O524654</t>
  </si>
  <si>
    <t>Obec Kojatice</t>
  </si>
  <si>
    <t>Kojatice</t>
  </si>
  <si>
    <t>Kojatice 199</t>
  </si>
  <si>
    <t>O524662</t>
  </si>
  <si>
    <t>Obec Kokošovce</t>
  </si>
  <si>
    <t>Kokošovce</t>
  </si>
  <si>
    <t>Kokošovce 114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</si>
  <si>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</si>
  <si>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</si>
  <si>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</si>
  <si>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</si>
  <si>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</si>
  <si>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</si>
  <si>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</si>
  <si>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</si>
  <si>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O524727</t>
  </si>
  <si>
    <t>Obec Lada</t>
  </si>
  <si>
    <t>Lada</t>
  </si>
  <si>
    <t>Lada 132</t>
  </si>
  <si>
    <t>O524743</t>
  </si>
  <si>
    <t>Obec Lemešany</t>
  </si>
  <si>
    <t>Lemešany</t>
  </si>
  <si>
    <t>Lemešany 275</t>
  </si>
  <si>
    <t>O524760</t>
  </si>
  <si>
    <t>Obec Ličartovce</t>
  </si>
  <si>
    <t>Ličartovce</t>
  </si>
  <si>
    <t>Ličartovce 239</t>
  </si>
  <si>
    <t>O524778</t>
  </si>
  <si>
    <t>Mesto Lipany</t>
  </si>
  <si>
    <t>Lipany</t>
  </si>
  <si>
    <t>Kpt. Nálepu 19</t>
  </si>
  <si>
    <t>Námestie sv. Martina 80</t>
  </si>
  <si>
    <t>Kpt. Nálepku 7</t>
  </si>
  <si>
    <t>O524786</t>
  </si>
  <si>
    <t>OBEC Lipovce</t>
  </si>
  <si>
    <t>Lipovce</t>
  </si>
  <si>
    <t>Lipovce 125</t>
  </si>
  <si>
    <t>Ľubovec 35</t>
  </si>
  <si>
    <t>O524816</t>
  </si>
  <si>
    <t>Lúčka 77</t>
  </si>
  <si>
    <t>O524841</t>
  </si>
  <si>
    <t>Obec Malý Šariš</t>
  </si>
  <si>
    <t>Malý Šariš</t>
  </si>
  <si>
    <t>Malý Šariš 222</t>
  </si>
  <si>
    <t>O524867</t>
  </si>
  <si>
    <t>Obec Miklušovce</t>
  </si>
  <si>
    <t>Miklušovce</t>
  </si>
  <si>
    <t>Miklušovce 106</t>
  </si>
  <si>
    <t>O524875</t>
  </si>
  <si>
    <t>Obec Milpoš</t>
  </si>
  <si>
    <t>Milpoš</t>
  </si>
  <si>
    <t>Milpoš 55</t>
  </si>
  <si>
    <t>O524913</t>
  </si>
  <si>
    <t>Nemcovce 39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</si>
  <si>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</si>
  <si>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</si>
  <si>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</si>
  <si>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</si>
  <si>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</si>
  <si>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</si>
  <si>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</si>
  <si>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</si>
  <si>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</si>
  <si>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</si>
  <si>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</si>
  <si>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</si>
  <si>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O524981</t>
  </si>
  <si>
    <t>Obec Ostrovany</t>
  </si>
  <si>
    <t>Ostrovany</t>
  </si>
  <si>
    <t>Ostrovany 67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</si>
  <si>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</si>
  <si>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</si>
  <si>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</si>
  <si>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</si>
  <si>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</si>
  <si>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</si>
  <si>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</si>
  <si>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Na Dujave 320/48</t>
  </si>
  <si>
    <t>Rómska 821/45</t>
  </si>
  <si>
    <t>O525014</t>
  </si>
  <si>
    <t>Obec Petrovany</t>
  </si>
  <si>
    <t>Petrovany</t>
  </si>
  <si>
    <t>Petrovany 275</t>
  </si>
  <si>
    <t>O525022</t>
  </si>
  <si>
    <t>Podhorany 109</t>
  </si>
  <si>
    <t>O525031</t>
  </si>
  <si>
    <t>Obec Podhradík</t>
  </si>
  <si>
    <t>Podhradík</t>
  </si>
  <si>
    <t>Podhradík 14</t>
  </si>
  <si>
    <t>O525049</t>
  </si>
  <si>
    <t>Obec Poloma</t>
  </si>
  <si>
    <t>Poloma</t>
  </si>
  <si>
    <t>Poloma 24</t>
  </si>
  <si>
    <t>O525057</t>
  </si>
  <si>
    <t>Obec Proč</t>
  </si>
  <si>
    <t>Proč</t>
  </si>
  <si>
    <t>Proč 111</t>
  </si>
  <si>
    <t>O525065</t>
  </si>
  <si>
    <t>Obec Pušovce</t>
  </si>
  <si>
    <t>Pušovce</t>
  </si>
  <si>
    <t>Pušovce 2</t>
  </si>
  <si>
    <t>O525073</t>
  </si>
  <si>
    <t>Obec Radatice</t>
  </si>
  <si>
    <t>Radatice</t>
  </si>
  <si>
    <t>Radatice 210</t>
  </si>
  <si>
    <t>O525090</t>
  </si>
  <si>
    <t>Obec Ražňany</t>
  </si>
  <si>
    <t>Ražňany</t>
  </si>
  <si>
    <t>Ražňany 235</t>
  </si>
  <si>
    <t>O525111</t>
  </si>
  <si>
    <t>Obec Rokycany</t>
  </si>
  <si>
    <t>Rokycany</t>
  </si>
  <si>
    <t>Rokycany 40</t>
  </si>
  <si>
    <t>O525120</t>
  </si>
  <si>
    <t>Obec Rožkovany</t>
  </si>
  <si>
    <t>Rožkovany</t>
  </si>
  <si>
    <t>Rožkovany 118</t>
  </si>
  <si>
    <t>O525138</t>
  </si>
  <si>
    <t>Obec Ruská Nová Ves</t>
  </si>
  <si>
    <t>Ruská Nová Ves</t>
  </si>
  <si>
    <t>Ruská Nová Ves 24</t>
  </si>
  <si>
    <t>O525146</t>
  </si>
  <si>
    <t>Mesto Sabinov</t>
  </si>
  <si>
    <t>Jarková 63</t>
  </si>
  <si>
    <t>9. mája 27</t>
  </si>
  <si>
    <t>Ul. 17. novembra 42</t>
  </si>
  <si>
    <t>O525154</t>
  </si>
  <si>
    <t>Obec Sedlice</t>
  </si>
  <si>
    <t>Sedlice</t>
  </si>
  <si>
    <t>Sedlice 16</t>
  </si>
  <si>
    <t>O525171</t>
  </si>
  <si>
    <t>Obec Svinia</t>
  </si>
  <si>
    <t>Svinia</t>
  </si>
  <si>
    <t>Hložská 202/32</t>
  </si>
  <si>
    <t>Hlavná 87/10</t>
  </si>
  <si>
    <t>O525189</t>
  </si>
  <si>
    <t>Obec Šarišská Poruba</t>
  </si>
  <si>
    <t>Šarišská Poruba</t>
  </si>
  <si>
    <t>Šarišská Poruba 34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</si>
  <si>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</si>
  <si>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</si>
  <si>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</si>
  <si>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</si>
  <si>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</si>
  <si>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</si>
  <si>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</si>
  <si>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</si>
  <si>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</si>
  <si>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</si>
  <si>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</si>
  <si>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30</t>
  </si>
  <si>
    <t>O525251</t>
  </si>
  <si>
    <t>Obec Šindliar</t>
  </si>
  <si>
    <t>Šindliar</t>
  </si>
  <si>
    <t>Šindliar 7</t>
  </si>
  <si>
    <t>O525260</t>
  </si>
  <si>
    <t>Obec Široké</t>
  </si>
  <si>
    <t>Široké</t>
  </si>
  <si>
    <t>Široké 644</t>
  </si>
  <si>
    <t>O525286</t>
  </si>
  <si>
    <t>Obec Teriakovce</t>
  </si>
  <si>
    <t>Teriakovce</t>
  </si>
  <si>
    <t>Teriakovce 51</t>
  </si>
  <si>
    <t>O525294</t>
  </si>
  <si>
    <t>Obec Terňa</t>
  </si>
  <si>
    <t>Terňa</t>
  </si>
  <si>
    <t>Záhradná 201/6</t>
  </si>
  <si>
    <t>O525316</t>
  </si>
  <si>
    <t>Obec Torysa</t>
  </si>
  <si>
    <t>Torysa</t>
  </si>
  <si>
    <t>Torysa 26</t>
  </si>
  <si>
    <t>Torysa 339</t>
  </si>
  <si>
    <t>O525332</t>
  </si>
  <si>
    <t>Obec Tuhrina</t>
  </si>
  <si>
    <t>Tuhrina</t>
  </si>
  <si>
    <t>Tuhrina 27</t>
  </si>
  <si>
    <t>O525341</t>
  </si>
  <si>
    <t>Obec Tulčík</t>
  </si>
  <si>
    <t>Tulčík</t>
  </si>
  <si>
    <t>Tulčík 177</t>
  </si>
  <si>
    <t>O525359</t>
  </si>
  <si>
    <t>Obec Uzovce</t>
  </si>
  <si>
    <t>Uzovce</t>
  </si>
  <si>
    <t>O525367</t>
  </si>
  <si>
    <t>Obec Uzovské Pekľany</t>
  </si>
  <si>
    <t>Uzovské Pekľany</t>
  </si>
  <si>
    <t>Uzovské Pekľany 67</t>
  </si>
  <si>
    <t>O525375</t>
  </si>
  <si>
    <t>Obec Uzovský Šalgov</t>
  </si>
  <si>
    <t>Uzovský Šalgov</t>
  </si>
  <si>
    <t>Uzovský Šalgov 138</t>
  </si>
  <si>
    <t>O525383</t>
  </si>
  <si>
    <t>Obec Varhaňovce</t>
  </si>
  <si>
    <t>Varhaňovce</t>
  </si>
  <si>
    <t>Varhaňovce 20</t>
  </si>
  <si>
    <t>O525391</t>
  </si>
  <si>
    <t>Obec Veľký Slivník</t>
  </si>
  <si>
    <t>Veľký Slivník</t>
  </si>
  <si>
    <t>Veľký Slivník 89</t>
  </si>
  <si>
    <t>O525405</t>
  </si>
  <si>
    <t>Mesto Veľký Šariš</t>
  </si>
  <si>
    <t>Veľký Šariš</t>
  </si>
  <si>
    <t>A. Sládkoviča 10</t>
  </si>
  <si>
    <t>O525413</t>
  </si>
  <si>
    <t>Obec Víťaz</t>
  </si>
  <si>
    <t>Víťaz</t>
  </si>
  <si>
    <t>Víťaz 183</t>
  </si>
  <si>
    <t>O525430</t>
  </si>
  <si>
    <t>Obec Vyšná Šebastová</t>
  </si>
  <si>
    <t>Vyšná Šebastová</t>
  </si>
  <si>
    <t>Vyšná Šebastová 156</t>
  </si>
  <si>
    <t>O525448</t>
  </si>
  <si>
    <t>Obec Záborské</t>
  </si>
  <si>
    <t>Záborské</t>
  </si>
  <si>
    <t>Záborské 14</t>
  </si>
  <si>
    <t>O525456</t>
  </si>
  <si>
    <t>Obec Záhradné</t>
  </si>
  <si>
    <t>Záhradné</t>
  </si>
  <si>
    <t>Záhradné 226</t>
  </si>
  <si>
    <t>O525499</t>
  </si>
  <si>
    <t>Obec Žehňa</t>
  </si>
  <si>
    <t>Žehňa</t>
  </si>
  <si>
    <t>Žehňa 9</t>
  </si>
  <si>
    <t>O525502</t>
  </si>
  <si>
    <t>Obec Žipov</t>
  </si>
  <si>
    <t>Žipov</t>
  </si>
  <si>
    <t>Žipov 21</t>
  </si>
  <si>
    <t>O525511</t>
  </si>
  <si>
    <t>Obec Župčany</t>
  </si>
  <si>
    <t>Župčany</t>
  </si>
  <si>
    <t>Župčany 54</t>
  </si>
  <si>
    <t>O526401</t>
  </si>
  <si>
    <t>Obec Bijacovce</t>
  </si>
  <si>
    <t xml:space="preserve">Levoča                        </t>
  </si>
  <si>
    <t>Bijacovce</t>
  </si>
  <si>
    <t>Bijacovce 5</t>
  </si>
  <si>
    <t>O526428</t>
  </si>
  <si>
    <t>Obec Buglovce</t>
  </si>
  <si>
    <t>Buglovce</t>
  </si>
  <si>
    <t>Buglovce 4</t>
  </si>
  <si>
    <t>O526452</t>
  </si>
  <si>
    <t>Obec Dlhé Stráže</t>
  </si>
  <si>
    <t>Dlhé Stráže</t>
  </si>
  <si>
    <t>Dlhé Stráže 88</t>
  </si>
  <si>
    <t>O526461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</si>
  <si>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</si>
  <si>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</si>
  <si>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</si>
  <si>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</si>
  <si>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</si>
  <si>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</si>
  <si>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</si>
  <si>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73</t>
  </si>
  <si>
    <t>O526495</t>
  </si>
  <si>
    <t>Dúbrava 54</t>
  </si>
  <si>
    <t>O526517</t>
  </si>
  <si>
    <t>Obec Granč - Petrovce</t>
  </si>
  <si>
    <t>Granč-Petrovce</t>
  </si>
  <si>
    <t>Ul. Gašparovec 107/8</t>
  </si>
  <si>
    <t>O526665</t>
  </si>
  <si>
    <t>Mesto Stará Ľubovňa</t>
  </si>
  <si>
    <t xml:space="preserve">Stará Ľubovňa                 </t>
  </si>
  <si>
    <t>Stará Ľubovňa</t>
  </si>
  <si>
    <t>Vsetínska 36</t>
  </si>
  <si>
    <t>Tatranská 21</t>
  </si>
  <si>
    <t>O526673</t>
  </si>
  <si>
    <t>Obec Čirč</t>
  </si>
  <si>
    <t>Čirč</t>
  </si>
  <si>
    <t>Čirč 266</t>
  </si>
  <si>
    <t>O526690</t>
  </si>
  <si>
    <t>Obec Forbasy</t>
  </si>
  <si>
    <t>Forbasy</t>
  </si>
  <si>
    <t>Forbasy 16</t>
  </si>
  <si>
    <t>O526720</t>
  </si>
  <si>
    <t>Obec Hniezdne</t>
  </si>
  <si>
    <t>Hniezdne</t>
  </si>
  <si>
    <t>Hniezdne 244</t>
  </si>
  <si>
    <t>O526746</t>
  </si>
  <si>
    <t>Obec Hromoš</t>
  </si>
  <si>
    <t>Hromoš</t>
  </si>
  <si>
    <t>Hromoš 119</t>
  </si>
  <si>
    <t>O526754</t>
  </si>
  <si>
    <t>Obec Chmeľnica</t>
  </si>
  <si>
    <t>Chmeľnica</t>
  </si>
  <si>
    <t>Chmeľnica 58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</si>
  <si>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</si>
  <si>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</si>
  <si>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</si>
  <si>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</si>
  <si>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</si>
  <si>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</si>
  <si>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</si>
  <si>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212</t>
  </si>
  <si>
    <t>O526789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</si>
  <si>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</si>
  <si>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</si>
  <si>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</si>
  <si>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</si>
  <si>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</si>
  <si>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</si>
  <si>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</si>
  <si>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</si>
  <si>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</si>
  <si>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O526843</t>
  </si>
  <si>
    <t>Obec Lesnica</t>
  </si>
  <si>
    <t>Lesnica</t>
  </si>
  <si>
    <t>Lesnica 160</t>
  </si>
  <si>
    <t>O526851</t>
  </si>
  <si>
    <t>Obec Litmanová</t>
  </si>
  <si>
    <t>Litmanová</t>
  </si>
  <si>
    <t>Litmanová 11</t>
  </si>
  <si>
    <t>O526860</t>
  </si>
  <si>
    <t>Obec Lomnička</t>
  </si>
  <si>
    <t>Lomnička</t>
  </si>
  <si>
    <t>Lomnička 68</t>
  </si>
  <si>
    <t>O526878</t>
  </si>
  <si>
    <t>Obec Ľubotín</t>
  </si>
  <si>
    <t>Ľubotín</t>
  </si>
  <si>
    <t>Na rovni 381/17</t>
  </si>
  <si>
    <t>O526886</t>
  </si>
  <si>
    <t>Obec Malý Lipník</t>
  </si>
  <si>
    <t>Malý Lipník</t>
  </si>
  <si>
    <t>Malý Lipník 70</t>
  </si>
  <si>
    <t>O526908</t>
  </si>
  <si>
    <t>Obec Mníšek nad Popradom</t>
  </si>
  <si>
    <t>Mníšek nad Popradom</t>
  </si>
  <si>
    <t>Mníšek nad Popradom 128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</si>
  <si>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</si>
  <si>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</si>
  <si>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</si>
  <si>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</si>
  <si>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</si>
  <si>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</si>
  <si>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</si>
  <si>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795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</si>
  <si>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</si>
  <si>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</si>
  <si>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</si>
  <si>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</si>
  <si>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</si>
  <si>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</si>
  <si>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</si>
  <si>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</si>
  <si>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</si>
  <si>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</si>
  <si>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</si>
  <si>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252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</si>
  <si>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</si>
  <si>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</si>
  <si>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</si>
  <si>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</si>
  <si>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</si>
  <si>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</si>
  <si>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271</t>
  </si>
  <si>
    <t>O527050</t>
  </si>
  <si>
    <t>Obec Údol</t>
  </si>
  <si>
    <t>Údol</t>
  </si>
  <si>
    <t>Údol 55</t>
  </si>
  <si>
    <t>O527076</t>
  </si>
  <si>
    <t>Obec Veľký Lipník</t>
  </si>
  <si>
    <t>Veľký Lipník</t>
  </si>
  <si>
    <t>Veľký Lipník 49</t>
  </si>
  <si>
    <t>O527084</t>
  </si>
  <si>
    <t>Obec Vislanka</t>
  </si>
  <si>
    <t>Vislanka</t>
  </si>
  <si>
    <t>Vislanka 79</t>
  </si>
  <si>
    <t>O527092</t>
  </si>
  <si>
    <t>Obec Vyšné Ružbachy</t>
  </si>
  <si>
    <t>06502</t>
  </si>
  <si>
    <t>Vyšné Ružbachy</t>
  </si>
  <si>
    <t>Vyšné Ružbachy 229</t>
  </si>
  <si>
    <t>O527106</t>
  </si>
  <si>
    <t>Mesto Svidník</t>
  </si>
  <si>
    <t>Svidník</t>
  </si>
  <si>
    <t>Ul. 8. mája 500/56</t>
  </si>
  <si>
    <t>Ul. Gen. Svobodu 744/33</t>
  </si>
  <si>
    <t>Ul. Ľ. Štúra 318/23</t>
  </si>
  <si>
    <t>O527157</t>
  </si>
  <si>
    <t>Obec Breznica</t>
  </si>
  <si>
    <t xml:space="preserve">Stropkov                      </t>
  </si>
  <si>
    <t>Breznica</t>
  </si>
  <si>
    <t>Breznica 267</t>
  </si>
  <si>
    <t>O527173</t>
  </si>
  <si>
    <t>Obec Brusnica</t>
  </si>
  <si>
    <t>Brusnica</t>
  </si>
  <si>
    <t>Brusnica 39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</si>
  <si>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</si>
  <si>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</si>
  <si>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</si>
  <si>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</si>
  <si>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</si>
  <si>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</si>
  <si>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</si>
  <si>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31</t>
  </si>
  <si>
    <t>O527262</t>
  </si>
  <si>
    <t>Obec Duplín</t>
  </si>
  <si>
    <t>Duplín</t>
  </si>
  <si>
    <t>Duplín 67</t>
  </si>
  <si>
    <t>O527297</t>
  </si>
  <si>
    <t>Obec Havaj</t>
  </si>
  <si>
    <t>Havaj</t>
  </si>
  <si>
    <t>Havaj 7</t>
  </si>
  <si>
    <t>O527319</t>
  </si>
  <si>
    <t>Obec Hrabovčík</t>
  </si>
  <si>
    <t>Hrabovčík</t>
  </si>
  <si>
    <t>Hrabovčík 15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</si>
  <si>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</si>
  <si>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</si>
  <si>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</si>
  <si>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</si>
  <si>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</si>
  <si>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</si>
  <si>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</si>
  <si>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51</t>
  </si>
  <si>
    <t>O527432</t>
  </si>
  <si>
    <t>Obec Krajná Poľana</t>
  </si>
  <si>
    <t>Krajná Poľana</t>
  </si>
  <si>
    <t>Krajná Poľana 24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</si>
  <si>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</si>
  <si>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</si>
  <si>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</si>
  <si>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</si>
  <si>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</si>
  <si>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</si>
  <si>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</si>
  <si>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</si>
  <si>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O527513</t>
  </si>
  <si>
    <t>Obec Lomné</t>
  </si>
  <si>
    <t>Lomné</t>
  </si>
  <si>
    <t>Lomné 74</t>
  </si>
  <si>
    <t>O527581</t>
  </si>
  <si>
    <t>Obec Miňovce</t>
  </si>
  <si>
    <t>Miňovce</t>
  </si>
  <si>
    <t>Miňovce 72</t>
  </si>
  <si>
    <t>O527637</t>
  </si>
  <si>
    <t>Obec Nižná Olšava</t>
  </si>
  <si>
    <t>Nižná Olšava</t>
  </si>
  <si>
    <t>Nižná Olšava 72</t>
  </si>
  <si>
    <t>O527696</t>
  </si>
  <si>
    <t>Obec Okrúhle</t>
  </si>
  <si>
    <t>Okrúhle</t>
  </si>
  <si>
    <t>Okrúhle 131</t>
  </si>
  <si>
    <t>O527751</t>
  </si>
  <si>
    <t>Obec Radoma</t>
  </si>
  <si>
    <t>Radoma</t>
  </si>
  <si>
    <t>Radoma 109</t>
  </si>
  <si>
    <t>O527777</t>
  </si>
  <si>
    <t>Obec Rovné</t>
  </si>
  <si>
    <t>Rovné</t>
  </si>
  <si>
    <t>Rovné 37</t>
  </si>
  <si>
    <t>O527785</t>
  </si>
  <si>
    <t>Obec Roztoky</t>
  </si>
  <si>
    <t>Roztoky</t>
  </si>
  <si>
    <t>O527793</t>
  </si>
  <si>
    <t>Obec Kručov</t>
  </si>
  <si>
    <t>Kručov</t>
  </si>
  <si>
    <t>Kručov 61</t>
  </si>
  <si>
    <t>O527823</t>
  </si>
  <si>
    <t>Obec Staškovce</t>
  </si>
  <si>
    <t>Staškovce</t>
  </si>
  <si>
    <t>Staškovce 13</t>
  </si>
  <si>
    <t>O527831</t>
  </si>
  <si>
    <t>Obec Stročín</t>
  </si>
  <si>
    <t>Stročín</t>
  </si>
  <si>
    <t>Stročín 86</t>
  </si>
  <si>
    <t>O527840</t>
  </si>
  <si>
    <t>Mesto Stropkov</t>
  </si>
  <si>
    <t>Stropkov</t>
  </si>
  <si>
    <t>Andreja Hlinku 1762/27</t>
  </si>
  <si>
    <t>Matice slovenskej 740/7</t>
  </si>
  <si>
    <t>O527912</t>
  </si>
  <si>
    <t>Obec Tisinec</t>
  </si>
  <si>
    <t>Tisinec</t>
  </si>
  <si>
    <t>Tisinec 121</t>
  </si>
  <si>
    <t>O527939</t>
  </si>
  <si>
    <t>Obec Turany nad Ondavou</t>
  </si>
  <si>
    <t>Turany nad Ondavou</t>
  </si>
  <si>
    <t>Turany nad Ondavou 100</t>
  </si>
  <si>
    <t>O527955</t>
  </si>
  <si>
    <t>Obec Valkovce</t>
  </si>
  <si>
    <t>Valkovce</t>
  </si>
  <si>
    <t>Valkovce 17</t>
  </si>
  <si>
    <t>O528048</t>
  </si>
  <si>
    <t>Obec Vyšná Olšava</t>
  </si>
  <si>
    <t>Vyšná Olšava</t>
  </si>
  <si>
    <t>Vyšná Olšava 28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</si>
  <si>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</si>
  <si>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</si>
  <si>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</si>
  <si>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</si>
  <si>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</si>
  <si>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</si>
  <si>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</si>
  <si>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</si>
  <si>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</si>
  <si>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</si>
  <si>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 xml:space="preserve">Vranov nad Topľou             </t>
  </si>
  <si>
    <t>Holčíkovce</t>
  </si>
  <si>
    <t>Holčíkovce 41</t>
  </si>
  <si>
    <t>O528749</t>
  </si>
  <si>
    <t>Obec Jasenovce</t>
  </si>
  <si>
    <t>Jasenovce</t>
  </si>
  <si>
    <t>Jasenovce 9</t>
  </si>
  <si>
    <t>O528757</t>
  </si>
  <si>
    <t>Obec Jastrabie nad Topľou</t>
  </si>
  <si>
    <t>Jastrabie nad Topľou</t>
  </si>
  <si>
    <t>Jastrabie nad Topľou 113</t>
  </si>
  <si>
    <t>O528765</t>
  </si>
  <si>
    <t>Obec Juskova Voľa</t>
  </si>
  <si>
    <t>Juskova Voľa</t>
  </si>
  <si>
    <t>Juskova Voľa 91</t>
  </si>
  <si>
    <t>O528773</t>
  </si>
  <si>
    <t>Kamenná Poruba 109</t>
  </si>
  <si>
    <t>O528781</t>
  </si>
  <si>
    <t>Obec Kladzany</t>
  </si>
  <si>
    <t>Kladzany</t>
  </si>
  <si>
    <t>Kladzany 45</t>
  </si>
  <si>
    <t>O528790</t>
  </si>
  <si>
    <t>Obec Komárany</t>
  </si>
  <si>
    <t>Komárany</t>
  </si>
  <si>
    <t>Komárany 27</t>
  </si>
  <si>
    <t>O528803</t>
  </si>
  <si>
    <t>Obec Košarovce</t>
  </si>
  <si>
    <t>Košarovce</t>
  </si>
  <si>
    <t>Košarovce 16</t>
  </si>
  <si>
    <t>O528811</t>
  </si>
  <si>
    <t>Kučín 76</t>
  </si>
  <si>
    <t>O528838</t>
  </si>
  <si>
    <t>Obec Majerovce</t>
  </si>
  <si>
    <t>Majerovce</t>
  </si>
  <si>
    <t>Majerovce 2</t>
  </si>
  <si>
    <t>O528854</t>
  </si>
  <si>
    <t>Obec Matiaška</t>
  </si>
  <si>
    <t>Matiaška</t>
  </si>
  <si>
    <t>Matiaška 56</t>
  </si>
  <si>
    <t>O528862</t>
  </si>
  <si>
    <t>Obec Medzianky</t>
  </si>
  <si>
    <t>Medzianky</t>
  </si>
  <si>
    <t>Medzianky 76</t>
  </si>
  <si>
    <t>O528871</t>
  </si>
  <si>
    <t>Obec Merník</t>
  </si>
  <si>
    <t>Merník</t>
  </si>
  <si>
    <t>Merník 160</t>
  </si>
  <si>
    <t>O528897</t>
  </si>
  <si>
    <t>Obec Nižná Sitnica</t>
  </si>
  <si>
    <t>Nižná Sitnica</t>
  </si>
  <si>
    <t>Nižná Sitnica 104</t>
  </si>
  <si>
    <t>O528901</t>
  </si>
  <si>
    <t>Obec Nižný Hrabovec</t>
  </si>
  <si>
    <t>Nižný Hrabovec</t>
  </si>
  <si>
    <t>Nižný Hrabovec 154</t>
  </si>
  <si>
    <t>O528919</t>
  </si>
  <si>
    <t>Obec Nižný Hrušov</t>
  </si>
  <si>
    <t>Nižný Hrušov</t>
  </si>
  <si>
    <t>Nižný Hrušov 540</t>
  </si>
  <si>
    <t>O528927</t>
  </si>
  <si>
    <t>Obec Nižný Kručov</t>
  </si>
  <si>
    <t>Nižný Kručov</t>
  </si>
  <si>
    <t>Nižný Kručov 48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</si>
  <si>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</si>
  <si>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</si>
  <si>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</si>
  <si>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</si>
  <si>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</si>
  <si>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</si>
  <si>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</si>
  <si>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</si>
  <si>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</si>
  <si>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</si>
  <si>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</si>
  <si>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</si>
  <si>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</si>
  <si>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</si>
  <si>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 134</t>
  </si>
  <si>
    <t>O528986</t>
  </si>
  <si>
    <t>Obec Petrovce</t>
  </si>
  <si>
    <t>Petrovce</t>
  </si>
  <si>
    <t>Petrovce 114</t>
  </si>
  <si>
    <t>O529001</t>
  </si>
  <si>
    <t>Obec Poša</t>
  </si>
  <si>
    <t>Poša</t>
  </si>
  <si>
    <t>Poša 251</t>
  </si>
  <si>
    <t>O529036</t>
  </si>
  <si>
    <t>Obec Radvanovce</t>
  </si>
  <si>
    <t>Radvanovce</t>
  </si>
  <si>
    <t>Radvanovce 43</t>
  </si>
  <si>
    <t>O529079</t>
  </si>
  <si>
    <t>Obec Rudlov</t>
  </si>
  <si>
    <t>Rudlov</t>
  </si>
  <si>
    <t>Rudlov 184</t>
  </si>
  <si>
    <t>O529125</t>
  </si>
  <si>
    <t>Obec Sačurov</t>
  </si>
  <si>
    <t>Sačurov</t>
  </si>
  <si>
    <t>O529133</t>
  </si>
  <si>
    <t>Obec Sečovská Polianka</t>
  </si>
  <si>
    <t>Sečovská Polianka</t>
  </si>
  <si>
    <t>Sečovská Polianka 560</t>
  </si>
  <si>
    <t>O529141</t>
  </si>
  <si>
    <t>Obec Sedliská</t>
  </si>
  <si>
    <t>Sedliská</t>
  </si>
  <si>
    <t>Sedliská 89</t>
  </si>
  <si>
    <t>Sedliská 93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</si>
  <si>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</si>
  <si>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</si>
  <si>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</si>
  <si>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</si>
  <si>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</si>
  <si>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</si>
  <si>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</si>
  <si>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Slovenská Kajňa 191</t>
  </si>
  <si>
    <t>O529176</t>
  </si>
  <si>
    <t>Obec Soľ</t>
  </si>
  <si>
    <t>Soľ</t>
  </si>
  <si>
    <t>Soľ 280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</si>
  <si>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</si>
  <si>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</si>
  <si>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</si>
  <si>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</si>
  <si>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</si>
  <si>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</si>
  <si>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</si>
  <si>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425</t>
  </si>
  <si>
    <t>O529249</t>
  </si>
  <si>
    <t>Obec Vyšná Sitnica</t>
  </si>
  <si>
    <t>Vyšná Sitnica</t>
  </si>
  <si>
    <t>Vyšná Sitnica 129</t>
  </si>
  <si>
    <t>O529257</t>
  </si>
  <si>
    <t>Obec Vyšný Žipov</t>
  </si>
  <si>
    <t>Vyšný Žipov</t>
  </si>
  <si>
    <t>Vyšný Žipov 22</t>
  </si>
  <si>
    <t>O529265</t>
  </si>
  <si>
    <t>Obec Zámutov</t>
  </si>
  <si>
    <t>Zámutov</t>
  </si>
  <si>
    <t>Zámutov 388</t>
  </si>
  <si>
    <t>Zámutov 301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</si>
  <si>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</si>
  <si>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</si>
  <si>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</si>
  <si>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</si>
  <si>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</si>
  <si>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</si>
  <si>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</si>
  <si>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11</t>
  </si>
  <si>
    <t>O543276</t>
  </si>
  <si>
    <t>Obec Kurimany</t>
  </si>
  <si>
    <t>Kurimany</t>
  </si>
  <si>
    <t>Kurimany 76</t>
  </si>
  <si>
    <t>O543292</t>
  </si>
  <si>
    <t>Mesto Levoča</t>
  </si>
  <si>
    <t>Levoča</t>
  </si>
  <si>
    <t>Železničný riadok 3</t>
  </si>
  <si>
    <t>Jána Francisciho 1674/8</t>
  </si>
  <si>
    <t>Gašpara Haina 1237/36</t>
  </si>
  <si>
    <t>Predmestie 26</t>
  </si>
  <si>
    <t>Gustáva Hermana 225/9</t>
  </si>
  <si>
    <t>O543381</t>
  </si>
  <si>
    <t>Obec Nemešany</t>
  </si>
  <si>
    <t>Nemešany</t>
  </si>
  <si>
    <t>Nemešany 62</t>
  </si>
  <si>
    <t>O543420</t>
  </si>
  <si>
    <t>Obec Oľšavica</t>
  </si>
  <si>
    <t>Oľšavica</t>
  </si>
  <si>
    <t>Oľšavica 40</t>
  </si>
  <si>
    <t>O543578</t>
  </si>
  <si>
    <t>Mesto Spišské Podhradie</t>
  </si>
  <si>
    <t>Spišské Podhradie</t>
  </si>
  <si>
    <t>Májová 54</t>
  </si>
  <si>
    <t>Štefánikova 40</t>
  </si>
  <si>
    <t>O543608</t>
  </si>
  <si>
    <t>Obec Spišský Hrhov</t>
  </si>
  <si>
    <t>Spišský Hrhov</t>
  </si>
  <si>
    <t>Komenského 10</t>
  </si>
  <si>
    <t>O543624</t>
  </si>
  <si>
    <t>Obec Spišský Štvrtok</t>
  </si>
  <si>
    <t>Spišský Štvrtok</t>
  </si>
  <si>
    <t>Obrancov mieru 398/1</t>
  </si>
  <si>
    <t>O543641</t>
  </si>
  <si>
    <t>Obec Studenec</t>
  </si>
  <si>
    <t>Studenec</t>
  </si>
  <si>
    <t>Studenec 13</t>
  </si>
  <si>
    <t>O543675</t>
  </si>
  <si>
    <t>Obec Torysky</t>
  </si>
  <si>
    <t>Torysky</t>
  </si>
  <si>
    <t>Torysky 112</t>
  </si>
  <si>
    <t>O544051</t>
  </si>
  <si>
    <t>Mesto Vranov nad Topľou</t>
  </si>
  <si>
    <t>Vranov nad Topľou</t>
  </si>
  <si>
    <t>Sídlisko 1. mája 68</t>
  </si>
  <si>
    <t>Okulka 21</t>
  </si>
  <si>
    <t>Dlhá ulica 559</t>
  </si>
  <si>
    <t>Ulica 1. mája 1227</t>
  </si>
  <si>
    <t>Vajanského ulica 641</t>
  </si>
  <si>
    <t>Kukučínova ulica 103</t>
  </si>
  <si>
    <t>Domašská ulica 604</t>
  </si>
  <si>
    <t>Juh 1051</t>
  </si>
  <si>
    <t>O544078</t>
  </si>
  <si>
    <t>Obec Banské</t>
  </si>
  <si>
    <t>Banské</t>
  </si>
  <si>
    <t>Banské 284</t>
  </si>
  <si>
    <t>O544086</t>
  </si>
  <si>
    <t>Obec Benkovce</t>
  </si>
  <si>
    <t>Benkovce</t>
  </si>
  <si>
    <t>Benkovce 140</t>
  </si>
  <si>
    <t>O544094</t>
  </si>
  <si>
    <t>Obec Bystré</t>
  </si>
  <si>
    <t>Bystré</t>
  </si>
  <si>
    <t>Bystré 172</t>
  </si>
  <si>
    <t>Sídlisko 311</t>
  </si>
  <si>
    <t>O544108</t>
  </si>
  <si>
    <t>Obec Cabov</t>
  </si>
  <si>
    <t>Cabov</t>
  </si>
  <si>
    <t>Cabov 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</si>
  <si>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</si>
  <si>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</si>
  <si>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</si>
  <si>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</si>
  <si>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</si>
  <si>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</si>
  <si>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</si>
  <si>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35</t>
  </si>
  <si>
    <t>O544132</t>
  </si>
  <si>
    <t>Obec Čierne nad Topľou</t>
  </si>
  <si>
    <t>Čierne nad Topľou</t>
  </si>
  <si>
    <t>Čierne nad Topľou 217</t>
  </si>
  <si>
    <t>O544141</t>
  </si>
  <si>
    <t>Obec Ďapalovce</t>
  </si>
  <si>
    <t>Ďapalovce</t>
  </si>
  <si>
    <t>Ďapalovce 136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</si>
  <si>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</si>
  <si>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</si>
  <si>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</si>
  <si>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</si>
  <si>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</si>
  <si>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</si>
  <si>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</si>
  <si>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258/60</t>
  </si>
  <si>
    <t>O544213</t>
  </si>
  <si>
    <t>Mesto Hanušovce nad Topľou</t>
  </si>
  <si>
    <t>Hanušovce nad Topľou</t>
  </si>
  <si>
    <t>Budovateľská 428/4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</si>
  <si>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</si>
  <si>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</si>
  <si>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</si>
  <si>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</si>
  <si>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</si>
  <si>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</si>
  <si>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</si>
  <si>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76</t>
  </si>
  <si>
    <t>O556823</t>
  </si>
  <si>
    <t>Obec Medzany</t>
  </si>
  <si>
    <t>Medzany</t>
  </si>
  <si>
    <t>Medzany 104</t>
  </si>
  <si>
    <t>O559547</t>
  </si>
  <si>
    <t>Obec Jasenov</t>
  </si>
  <si>
    <t>Jasenov</t>
  </si>
  <si>
    <t>Jasenov 239</t>
  </si>
  <si>
    <t>O559598</t>
  </si>
  <si>
    <t>Obec Hažín nad Cirochou</t>
  </si>
  <si>
    <t>Hažín nad Cirochou</t>
  </si>
  <si>
    <t>Hažín nad Cirochou 156</t>
  </si>
  <si>
    <t>O559971</t>
  </si>
  <si>
    <t>Obec Lipníky</t>
  </si>
  <si>
    <t>Lipníky</t>
  </si>
  <si>
    <t>Lipníky 15</t>
  </si>
  <si>
    <t>O560103</t>
  </si>
  <si>
    <t>Mesto Vysoké Tatry</t>
  </si>
  <si>
    <t>Vysoké Tatry</t>
  </si>
  <si>
    <t>Nový Smokovec 2</t>
  </si>
  <si>
    <t>Vyšné Hágy 34</t>
  </si>
  <si>
    <t>Tatranská Kotlina 36</t>
  </si>
  <si>
    <t>Tatranská Lomnica 264</t>
  </si>
  <si>
    <t>Dolný Smokovec 21</t>
  </si>
  <si>
    <t>O581241</t>
  </si>
  <si>
    <t>Obec Malý Slavkov</t>
  </si>
  <si>
    <t>Malý Slavkov</t>
  </si>
  <si>
    <t>Gerlachovská 52</t>
  </si>
  <si>
    <t>O581674</t>
  </si>
  <si>
    <t>Obec Hencovce</t>
  </si>
  <si>
    <t>Hencovce</t>
  </si>
  <si>
    <t>Nová 1918</t>
  </si>
  <si>
    <t>O582140</t>
  </si>
  <si>
    <t>Obec Lackovce</t>
  </si>
  <si>
    <t>Lackovce</t>
  </si>
  <si>
    <t>Lackovce 37</t>
  </si>
  <si>
    <t>C06</t>
  </si>
  <si>
    <t>Rímskokatolícka cirkev Biskupstvo Spišské Podhradie</t>
  </si>
  <si>
    <t>Základná škola s materskou školou Andreja Radlinského ako org. zložka Cirk. spojenej školy - predprimárne vzdelávanie</t>
  </si>
  <si>
    <t>Okružná 2062/25</t>
  </si>
  <si>
    <t>Cirkevná základná škola s materskou školou sv. Matúša - predprimárne vzdelávanie</t>
  </si>
  <si>
    <t>Švošov</t>
  </si>
  <si>
    <t>Švošov 71</t>
  </si>
  <si>
    <t>Základná škola s materskou školou Rudolfa Dilonga - predprimárne vzdelávanie</t>
  </si>
  <si>
    <t>Hviezdoslavova 823/7</t>
  </si>
  <si>
    <t>Petržalská 21</t>
  </si>
  <si>
    <t>Klčov</t>
  </si>
  <si>
    <t>Klčov 28</t>
  </si>
  <si>
    <t>Veľká Lesná</t>
  </si>
  <si>
    <t>Veľká Lesná 16</t>
  </si>
  <si>
    <t>Elokované pracovisko ako súčasť Základnej školy s materskou školou Kráľovnej Pokoja</t>
  </si>
  <si>
    <t>Haligovce</t>
  </si>
  <si>
    <t>Haligovce 143</t>
  </si>
  <si>
    <t>Štúrova 3</t>
  </si>
  <si>
    <t xml:space="preserve">Spišská Nová Ves              </t>
  </si>
  <si>
    <t>Smižany</t>
  </si>
  <si>
    <t>Smreková 38</t>
  </si>
  <si>
    <t>Spišská Nová Ves</t>
  </si>
  <si>
    <t>Markušovská cesta 8</t>
  </si>
  <si>
    <t>Elokované pracovisko ako súčasť Základnej školy s materskou školou Rudolfa Dilonga</t>
  </si>
  <si>
    <t>M. R. Štefánika 438</t>
  </si>
  <si>
    <t>C07</t>
  </si>
  <si>
    <t>Gréckokatolícke arcibiskupstvo Prešov</t>
  </si>
  <si>
    <t>Cirkevná základná škola s materskou školou sv. Petra a Pavla - predprimárne vzdelávanie</t>
  </si>
  <si>
    <t>Bernolákova 21</t>
  </si>
  <si>
    <t>Cirkevná materská škola bl. Vasiľa Hopka</t>
  </si>
  <si>
    <t>Ul. sv. Jakuba 28</t>
  </si>
  <si>
    <t>C11</t>
  </si>
  <si>
    <t>Kongregácia sestier služobníc Nepoškvrnenej Panny Márie</t>
  </si>
  <si>
    <t>Cirkevná materská škola bl.Tarzície</t>
  </si>
  <si>
    <t>Olbrachtová 28</t>
  </si>
  <si>
    <t>Cirkevná materská škola Sestry Jozafáty</t>
  </si>
  <si>
    <t>Ľutina</t>
  </si>
  <si>
    <t>Ľutina 131</t>
  </si>
  <si>
    <t>C24</t>
  </si>
  <si>
    <t>Východný dištrikt Evanjelickej cirkvi augsburského vyznania na Slovensku</t>
  </si>
  <si>
    <t>Evanjelická materská škola ako organizačná zložka Evanjelickej spojenej školy</t>
  </si>
  <si>
    <t>Divadelná 32</t>
  </si>
  <si>
    <t>Evanjelická základná škola s materskou školou ako org. zložka Evanjelickej spojenej školy - predprimárne vzdelávanie</t>
  </si>
  <si>
    <t>Námestie legionárov 3</t>
  </si>
  <si>
    <t>C63</t>
  </si>
  <si>
    <t>Cirkevný zbor Evanjelickej cirkvi augsburského vyznania na Slovensku Švábovce</t>
  </si>
  <si>
    <t>Švábovce 86</t>
  </si>
  <si>
    <t>S033</t>
  </si>
  <si>
    <t>Ing. Emil Blicha - ELBA</t>
  </si>
  <si>
    <t>Súkromná materská škola - ELBA</t>
  </si>
  <si>
    <t>Smetanova 2</t>
  </si>
  <si>
    <t>Súkromná materská škola ELBA</t>
  </si>
  <si>
    <t xml:space="preserve">Sobrance                      </t>
  </si>
  <si>
    <t>Sobrance</t>
  </si>
  <si>
    <t>Kpt. Nálepku 2</t>
  </si>
  <si>
    <t>S214</t>
  </si>
  <si>
    <t>Centrum pre rodinu - Poprad</t>
  </si>
  <si>
    <t>Súkromná materská škola Centra pre rodinu</t>
  </si>
  <si>
    <t>Strážske námestie 543/1</t>
  </si>
  <si>
    <t>S245</t>
  </si>
  <si>
    <t>Občianske združenie Tobiáš</t>
  </si>
  <si>
    <t>Súkromná materská škola Tobiáš</t>
  </si>
  <si>
    <t>Solivarská 60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</si>
  <si>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</si>
  <si>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</si>
  <si>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</si>
  <si>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</si>
  <si>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</si>
  <si>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</si>
  <si>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</si>
  <si>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S325</t>
  </si>
  <si>
    <t>Slniečko n.o.</t>
  </si>
  <si>
    <t>Ulica J. Tranovského 1283</t>
  </si>
  <si>
    <t>S327</t>
  </si>
  <si>
    <t>Asociácia učiteľov, rodičov a priateľov 1. súkromnej materskej školy Stella</t>
  </si>
  <si>
    <t>Súkromná materská škola Stella</t>
  </si>
  <si>
    <t>Jarná ulica 3168/13</t>
  </si>
  <si>
    <t>Mukačevská 1</t>
  </si>
  <si>
    <t>S466</t>
  </si>
  <si>
    <t>PROALERGO, s.r.o.</t>
  </si>
  <si>
    <t>1. mája 14</t>
  </si>
  <si>
    <t>S524</t>
  </si>
  <si>
    <t>Life Academy, s. r. o.</t>
  </si>
  <si>
    <t>Rovná 597/15</t>
  </si>
  <si>
    <t>S636</t>
  </si>
  <si>
    <t>Mária Alušíková</t>
  </si>
  <si>
    <t>Komenského 2779</t>
  </si>
  <si>
    <t>S1003</t>
  </si>
  <si>
    <t>Drobčekovia s.r.o.</t>
  </si>
  <si>
    <t>Haburská 15</t>
  </si>
  <si>
    <t>S787</t>
  </si>
  <si>
    <t>Kidsfun s. r. o.</t>
  </si>
  <si>
    <t>Súkromná materská škola Kidsfun</t>
  </si>
  <si>
    <t>Hviezdoslavova 65</t>
  </si>
  <si>
    <t>S833</t>
  </si>
  <si>
    <t>Mgr. Michaela Šarišská - MAGIC ENGLISH</t>
  </si>
  <si>
    <t xml:space="preserve">Košice III                    </t>
  </si>
  <si>
    <t>Krosnianska 6</t>
  </si>
  <si>
    <t>S839</t>
  </si>
  <si>
    <t>Súkromná materská škola Včielka s.r.o.</t>
  </si>
  <si>
    <t>Súkromná materská škola Včielka</t>
  </si>
  <si>
    <t>Sabinovská 145</t>
  </si>
  <si>
    <t>S849</t>
  </si>
  <si>
    <t>Občianske združenie Lienka - Sabinov</t>
  </si>
  <si>
    <t>Záhradná 3</t>
  </si>
  <si>
    <t>S852</t>
  </si>
  <si>
    <t>TROJRUŽA, s.r.o.</t>
  </si>
  <si>
    <t>Súkromná materská škola TROJRUŽA</t>
  </si>
  <si>
    <t>Hviezdoslavova 5109/2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</si>
  <si>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</si>
  <si>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</si>
  <si>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</si>
  <si>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</si>
  <si>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</si>
  <si>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</si>
  <si>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</si>
  <si>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S892</t>
  </si>
  <si>
    <t>R.A.J. plus, s.r.o.</t>
  </si>
  <si>
    <t>Plzenská 11</t>
  </si>
  <si>
    <t>S905</t>
  </si>
  <si>
    <t>Mamajáčik s.r.o.</t>
  </si>
  <si>
    <t>Súkromná materská škola - Mamajáčik</t>
  </si>
  <si>
    <t>Škultétyho 12</t>
  </si>
  <si>
    <t>S910</t>
  </si>
  <si>
    <t>Ivana Molčany</t>
  </si>
  <si>
    <t>Kušnierska brána 3</t>
  </si>
  <si>
    <t>S930</t>
  </si>
  <si>
    <t>SIMBAČIK, o.z.</t>
  </si>
  <si>
    <t>Súkromná materská škola Simba</t>
  </si>
  <si>
    <t>Severná 13</t>
  </si>
  <si>
    <t>S944</t>
  </si>
  <si>
    <t>Best friends nursery</t>
  </si>
  <si>
    <t>Súkromná materská škola Best friends nursery</t>
  </si>
  <si>
    <t>Podhrunkovská 682</t>
  </si>
  <si>
    <t>S991</t>
  </si>
  <si>
    <t>Montessori cesta, o. z.</t>
  </si>
  <si>
    <t>Súkromná materská škola Montessori cesta</t>
  </si>
  <si>
    <t>Bernolákova 6525/17</t>
  </si>
  <si>
    <t>S994</t>
  </si>
  <si>
    <t>MONTE - DETSKÝ SVET o. z.</t>
  </si>
  <si>
    <t>Súkromná materská škola MONTE - Detský svet</t>
  </si>
  <si>
    <t>Bernolákova 17</t>
  </si>
  <si>
    <t>KPO</t>
  </si>
  <si>
    <t>Spojená škola Pavla Sabadoša internátna</t>
  </si>
  <si>
    <t>080 01</t>
  </si>
  <si>
    <t>Duklianska 2</t>
  </si>
  <si>
    <t>085 01</t>
  </si>
  <si>
    <t>Pod papierňou 2671</t>
  </si>
  <si>
    <t>066 01</t>
  </si>
  <si>
    <t>Masarykova 11175/20C</t>
  </si>
  <si>
    <t>054 01</t>
  </si>
  <si>
    <t>Nám. Štefana Kluberta 2</t>
  </si>
  <si>
    <t>058 01</t>
  </si>
  <si>
    <t>Partizánska 2</t>
  </si>
  <si>
    <t>068 01</t>
  </si>
  <si>
    <t>Duchnovičova 479</t>
  </si>
  <si>
    <t>093 01</t>
  </si>
  <si>
    <t>Budovateľská 1309</t>
  </si>
  <si>
    <t>089 01</t>
  </si>
  <si>
    <t>Partizánska 52</t>
  </si>
  <si>
    <t>Matice slovenskej 11</t>
  </si>
  <si>
    <t>Špeciálna materská škola Jána Vojtaššáka internátna ako organizačná zložka Spojenej školy Jána Vojtaššáka internátnej</t>
  </si>
  <si>
    <t>Kláštorská 24/a</t>
  </si>
  <si>
    <t>Evanjelická špeciálna materská škola internátna ako organizačná zložka Evanjelickej spojenej školy internátnej</t>
  </si>
  <si>
    <t>Červenica</t>
  </si>
  <si>
    <t>Červenica 114</t>
  </si>
  <si>
    <t>S419</t>
  </si>
  <si>
    <t>Mgr. Eva Turáková</t>
  </si>
  <si>
    <t>Súkromná základná škola s materskou školou pre žiakov a deti s autizmom ako organizačná zložka Súkromnej spojenej školy</t>
  </si>
  <si>
    <t>Vodárenská 3</t>
  </si>
  <si>
    <t>O513792</t>
  </si>
  <si>
    <t>Obec Malá Tŕňa</t>
  </si>
  <si>
    <t>Košický</t>
  </si>
  <si>
    <t>Malá Tŕňa</t>
  </si>
  <si>
    <t>Kostolná 49</t>
  </si>
  <si>
    <t>O514578</t>
  </si>
  <si>
    <t>Obec Bretka</t>
  </si>
  <si>
    <t xml:space="preserve">Rožňava                       </t>
  </si>
  <si>
    <t>Bretka</t>
  </si>
  <si>
    <t>Bretka 56</t>
  </si>
  <si>
    <t>O514748</t>
  </si>
  <si>
    <t>Obec Gemerská Panica</t>
  </si>
  <si>
    <t>Gemerská Panica</t>
  </si>
  <si>
    <t>Gemerská Panica 258</t>
  </si>
  <si>
    <t>O521141</t>
  </si>
  <si>
    <t>Obec Bačkovík</t>
  </si>
  <si>
    <t xml:space="preserve">Košice - okolie               </t>
  </si>
  <si>
    <t>Bačkovík</t>
  </si>
  <si>
    <t>Bačkovík 63</t>
  </si>
  <si>
    <t>O521175</t>
  </si>
  <si>
    <t>Obec Beniakovce</t>
  </si>
  <si>
    <t>Beniakovce</t>
  </si>
  <si>
    <t>Beniakovce 95</t>
  </si>
  <si>
    <t>O521183</t>
  </si>
  <si>
    <t>Obec Bidovce</t>
  </si>
  <si>
    <t>Bidovce</t>
  </si>
  <si>
    <t>Bidovce 213</t>
  </si>
  <si>
    <t>O521205</t>
  </si>
  <si>
    <t>Obec Bohdanovce</t>
  </si>
  <si>
    <t>Bohdanovce</t>
  </si>
  <si>
    <t>Bohdanovce 60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</si>
  <si>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</si>
  <si>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</si>
  <si>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</si>
  <si>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</si>
  <si>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</si>
  <si>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</si>
  <si>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 - predprimárne vzdelávanie</t>
  </si>
  <si>
    <t>Budimír</t>
  </si>
  <si>
    <t>Budimír 11</t>
  </si>
  <si>
    <t>O521264</t>
  </si>
  <si>
    <t>Obec Buzica</t>
  </si>
  <si>
    <t>Buzica</t>
  </si>
  <si>
    <t>Buzica 257</t>
  </si>
  <si>
    <t>O521272</t>
  </si>
  <si>
    <t>Obec Cestice</t>
  </si>
  <si>
    <t>Cestice</t>
  </si>
  <si>
    <t>Cestice 70</t>
  </si>
  <si>
    <t>O521281</t>
  </si>
  <si>
    <t>Čakanovce 80</t>
  </si>
  <si>
    <t>O521299</t>
  </si>
  <si>
    <t>Obec Čaňa</t>
  </si>
  <si>
    <t>Čaňa</t>
  </si>
  <si>
    <t>Školská 12</t>
  </si>
  <si>
    <t>O521302</t>
  </si>
  <si>
    <t>Obec Čečejovce</t>
  </si>
  <si>
    <t>Čečejovce</t>
  </si>
  <si>
    <t>O521311</t>
  </si>
  <si>
    <t>Obec Čižatice</t>
  </si>
  <si>
    <t>Čižatice</t>
  </si>
  <si>
    <t>Čižatice 66</t>
  </si>
  <si>
    <t>O521337</t>
  </si>
  <si>
    <t>Obec Drienovec</t>
  </si>
  <si>
    <t>Drienovec</t>
  </si>
  <si>
    <t>Drienovec 313</t>
  </si>
  <si>
    <t>O521345</t>
  </si>
  <si>
    <t>Obec Družstevná pri Hornáde</t>
  </si>
  <si>
    <t>Družstevná pri Hornáde</t>
  </si>
  <si>
    <t>Okružná 464/37</t>
  </si>
  <si>
    <t>O521353</t>
  </si>
  <si>
    <t>Obec Ďurďošík</t>
  </si>
  <si>
    <t>Ďurďošík</t>
  </si>
  <si>
    <t>Ďurďošík 69</t>
  </si>
  <si>
    <t>O521361</t>
  </si>
  <si>
    <t>Obec Ďurkov</t>
  </si>
  <si>
    <t>Ďurkov</t>
  </si>
  <si>
    <t>Ďurkov 273</t>
  </si>
  <si>
    <t>O521370</t>
  </si>
  <si>
    <t>Obec Geča</t>
  </si>
  <si>
    <t>Geča</t>
  </si>
  <si>
    <t>Kostolná 10</t>
  </si>
  <si>
    <t>O521388</t>
  </si>
  <si>
    <t>Obec Gyňov</t>
  </si>
  <si>
    <t>Gyňov</t>
  </si>
  <si>
    <t>Malogyňovská 71</t>
  </si>
  <si>
    <t>O521400</t>
  </si>
  <si>
    <t>Haniska 295</t>
  </si>
  <si>
    <t>O521469</t>
  </si>
  <si>
    <t>Obec Hýľov</t>
  </si>
  <si>
    <t>Hýľov</t>
  </si>
  <si>
    <t>Hýľov 44</t>
  </si>
  <si>
    <t>O521485</t>
  </si>
  <si>
    <t>Obec Janík</t>
  </si>
  <si>
    <t>Janík</t>
  </si>
  <si>
    <t>Janík 28</t>
  </si>
  <si>
    <t>O521493</t>
  </si>
  <si>
    <t>Obec Jasov</t>
  </si>
  <si>
    <t>Jasov</t>
  </si>
  <si>
    <t>Hlavná 46</t>
  </si>
  <si>
    <t>Košice - okolie</t>
  </si>
  <si>
    <t>04423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</si>
  <si>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</si>
  <si>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</si>
  <si>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</si>
  <si>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</si>
  <si>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</si>
  <si>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</si>
  <si>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</si>
  <si>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374</t>
  </si>
  <si>
    <t>O521558</t>
  </si>
  <si>
    <t>Obec Kokšov - Bakša</t>
  </si>
  <si>
    <t>Kokšov-Bakša</t>
  </si>
  <si>
    <t>Kokšov-Bakša 178</t>
  </si>
  <si>
    <t>O521574</t>
  </si>
  <si>
    <t>Obec Košická Belá</t>
  </si>
  <si>
    <t>Košická Belá</t>
  </si>
  <si>
    <t>Košická Belá 236</t>
  </si>
  <si>
    <t>O521582</t>
  </si>
  <si>
    <t>Obec Košická Polianka</t>
  </si>
  <si>
    <t>Materská škola - Základná škola s materskou školou</t>
  </si>
  <si>
    <t>Košická Polianka</t>
  </si>
  <si>
    <t>Košická Polianka 148</t>
  </si>
  <si>
    <t>O521591</t>
  </si>
  <si>
    <t>Obec Košické Oľšany</t>
  </si>
  <si>
    <t>Košické Oľšany</t>
  </si>
  <si>
    <t>Košické Oľšany 133</t>
  </si>
  <si>
    <t>O521604</t>
  </si>
  <si>
    <t>Obec Košický Klečenov</t>
  </si>
  <si>
    <t>Košický Klečenov</t>
  </si>
  <si>
    <t>Košický Klečenov 43</t>
  </si>
  <si>
    <t>O521612</t>
  </si>
  <si>
    <t>Obec Kráľovce</t>
  </si>
  <si>
    <t>Kráľovce</t>
  </si>
  <si>
    <t>Kráľovce 86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</si>
  <si>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</si>
  <si>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</si>
  <si>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</si>
  <si>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</si>
  <si>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</si>
  <si>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</si>
  <si>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</si>
  <si>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</si>
  <si>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</si>
  <si>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</si>
  <si>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Mariánske nám. 35</t>
  </si>
  <si>
    <t>O521680</t>
  </si>
  <si>
    <t>Obec Mokrance</t>
  </si>
  <si>
    <t>Mokrance</t>
  </si>
  <si>
    <t>Mokrance 162</t>
  </si>
  <si>
    <t>O521698</t>
  </si>
  <si>
    <t>Mesto Moldava nad Bodvou</t>
  </si>
  <si>
    <t>Moldava nad Bodvou</t>
  </si>
  <si>
    <t>Krátka 10</t>
  </si>
  <si>
    <t>Československej armády 22</t>
  </si>
  <si>
    <t>m. č. Budulov 116</t>
  </si>
  <si>
    <t>Hviezdoslavova 17</t>
  </si>
  <si>
    <t>Severná 19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</si>
  <si>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</si>
  <si>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</si>
  <si>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</si>
  <si>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</si>
  <si>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</si>
  <si>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</si>
  <si>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</si>
  <si>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</si>
  <si>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O521744</t>
  </si>
  <si>
    <t>Obec Nižný Čaj</t>
  </si>
  <si>
    <t>Nižný Čaj</t>
  </si>
  <si>
    <t>Nižný Čaj 24</t>
  </si>
  <si>
    <t>O521752</t>
  </si>
  <si>
    <t>Obec Nižný Klátov</t>
  </si>
  <si>
    <t>Nižný Klátov</t>
  </si>
  <si>
    <t>Čaksova 1/167</t>
  </si>
  <si>
    <t>O521761</t>
  </si>
  <si>
    <t>Obec Nižný Lánec</t>
  </si>
  <si>
    <t>Nižný Lánec</t>
  </si>
  <si>
    <t>Nižný Lánec 54</t>
  </si>
  <si>
    <t>O521779</t>
  </si>
  <si>
    <t>Obec Turnianska Nová Ves</t>
  </si>
  <si>
    <t>Turnianska Nová Ves</t>
  </si>
  <si>
    <t>Turnianska Nová Ves 84</t>
  </si>
  <si>
    <t>O521787</t>
  </si>
  <si>
    <t>Obec Nováčany</t>
  </si>
  <si>
    <t>Nováčany</t>
  </si>
  <si>
    <t>Nováčany 86</t>
  </si>
  <si>
    <t>O521809</t>
  </si>
  <si>
    <t>Obec Nový Salaš</t>
  </si>
  <si>
    <t>Nový Salaš</t>
  </si>
  <si>
    <t>Nový Salaš 83</t>
  </si>
  <si>
    <t>O521817</t>
  </si>
  <si>
    <t>Obec Obišovce</t>
  </si>
  <si>
    <t>Obišovce</t>
  </si>
  <si>
    <t>Obišovce 133</t>
  </si>
  <si>
    <t>O521825</t>
  </si>
  <si>
    <t>Obec Olšovany</t>
  </si>
  <si>
    <t>Olšovany</t>
  </si>
  <si>
    <t>Olšovany 56</t>
  </si>
  <si>
    <t>O521850</t>
  </si>
  <si>
    <t>Obec Paňovce</t>
  </si>
  <si>
    <t>Paňovce</t>
  </si>
  <si>
    <t>Paňovce 96</t>
  </si>
  <si>
    <t>O521868</t>
  </si>
  <si>
    <t>Obec Peder</t>
  </si>
  <si>
    <t>Peder</t>
  </si>
  <si>
    <t>Peder 119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</si>
  <si>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</si>
  <si>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</si>
  <si>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</si>
  <si>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</si>
  <si>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</si>
  <si>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</si>
  <si>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</si>
  <si>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Ploské 74</t>
  </si>
  <si>
    <t>O521892</t>
  </si>
  <si>
    <t>Obec Poproč</t>
  </si>
  <si>
    <t>Poproč</t>
  </si>
  <si>
    <t>Kultúrna 2</t>
  </si>
  <si>
    <t>O521914</t>
  </si>
  <si>
    <t>Obec Rankovce</t>
  </si>
  <si>
    <t>Rankovce</t>
  </si>
  <si>
    <t>Rankovce 19</t>
  </si>
  <si>
    <t>O521931</t>
  </si>
  <si>
    <t>Obec Rozhanovce</t>
  </si>
  <si>
    <t>Elokované pracovisko ako súčasť Základnej školy s materskou školou - MŠ</t>
  </si>
  <si>
    <t>Rozhanovce</t>
  </si>
  <si>
    <t>SNP 446</t>
  </si>
  <si>
    <t>O521949</t>
  </si>
  <si>
    <t>Rudník 205</t>
  </si>
  <si>
    <t>O521957</t>
  </si>
  <si>
    <t>Obec Ruskov</t>
  </si>
  <si>
    <t>Ruskov</t>
  </si>
  <si>
    <t>Ruskov 280</t>
  </si>
  <si>
    <t>O521965</t>
  </si>
  <si>
    <t>Obec Sady nad Torysou</t>
  </si>
  <si>
    <t>Sady nad Torysou</t>
  </si>
  <si>
    <t>Zdoba 162</t>
  </si>
  <si>
    <t>Byster 191</t>
  </si>
  <si>
    <t>O521973</t>
  </si>
  <si>
    <t>Obec Seňa</t>
  </si>
  <si>
    <t>Seňa</t>
  </si>
  <si>
    <t>Seňa 200</t>
  </si>
  <si>
    <t>O521981</t>
  </si>
  <si>
    <t>Obec Skároš</t>
  </si>
  <si>
    <t>Skároš</t>
  </si>
  <si>
    <t>Skároš 260</t>
  </si>
  <si>
    <t>O522007</t>
  </si>
  <si>
    <t>Obec Slanec</t>
  </si>
  <si>
    <t>Slanec</t>
  </si>
  <si>
    <t>Hlavná 320/79</t>
  </si>
  <si>
    <t>O522023</t>
  </si>
  <si>
    <t>Obec Slanské Nové Mesto</t>
  </si>
  <si>
    <t>Slanské Nové Mesto</t>
  </si>
  <si>
    <t>Slanské Nové Mesto 174</t>
  </si>
  <si>
    <t>O522031</t>
  </si>
  <si>
    <t>Obec Sokoľ</t>
  </si>
  <si>
    <t>Sokoľ</t>
  </si>
  <si>
    <t>Sokoľ 165</t>
  </si>
  <si>
    <t>O522040</t>
  </si>
  <si>
    <t>Obec Svinica</t>
  </si>
  <si>
    <t>Svinica</t>
  </si>
  <si>
    <t>Svinica 187</t>
  </si>
  <si>
    <t>O522066</t>
  </si>
  <si>
    <t>Obec Šemša</t>
  </si>
  <si>
    <t>Šemša</t>
  </si>
  <si>
    <t>Šemša 142</t>
  </si>
  <si>
    <t>O522074</t>
  </si>
  <si>
    <t>Obec Štós</t>
  </si>
  <si>
    <t>Štós</t>
  </si>
  <si>
    <t>Štós 48</t>
  </si>
  <si>
    <t>O522104</t>
  </si>
  <si>
    <t>Obec Trstené pri Hornáde</t>
  </si>
  <si>
    <t>Trstené pri Hornáde</t>
  </si>
  <si>
    <t>Školská 100</t>
  </si>
  <si>
    <t>O522121</t>
  </si>
  <si>
    <t>Obec Vajkovce</t>
  </si>
  <si>
    <t>Vajkovce</t>
  </si>
  <si>
    <t>Vajkovce 65</t>
  </si>
  <si>
    <t>O522139</t>
  </si>
  <si>
    <t>Obec Valaliky</t>
  </si>
  <si>
    <t>Valaliky</t>
  </si>
  <si>
    <t>Poľná 4</t>
  </si>
  <si>
    <t>O522147</t>
  </si>
  <si>
    <t>Obec Veľká Ida</t>
  </si>
  <si>
    <t>Veľká Ida</t>
  </si>
  <si>
    <t>Veľká Ida č. 359</t>
  </si>
  <si>
    <t>O522198</t>
  </si>
  <si>
    <t>Obec Vyšná Myšľa</t>
  </si>
  <si>
    <t>Vyšná Myšľa</t>
  </si>
  <si>
    <t>Hlavná 112</t>
  </si>
  <si>
    <t>O522210</t>
  </si>
  <si>
    <t>Obec Vyšný Klátov</t>
  </si>
  <si>
    <t>Vyšný Klátov</t>
  </si>
  <si>
    <t>Vyšný Klátov 132</t>
  </si>
  <si>
    <t>O522261</t>
  </si>
  <si>
    <t>Obec Ždaňa</t>
  </si>
  <si>
    <t>Ždaňa</t>
  </si>
  <si>
    <t>Jarmočná 96/13A</t>
  </si>
  <si>
    <t>O522279</t>
  </si>
  <si>
    <t>Mesto Michalovce</t>
  </si>
  <si>
    <t>Leningradská 1</t>
  </si>
  <si>
    <t>S. H. Vajanského 5</t>
  </si>
  <si>
    <t>Masarykova 30</t>
  </si>
  <si>
    <t>Jána A. Komenského 2</t>
  </si>
  <si>
    <t>Jána Švermu 8</t>
  </si>
  <si>
    <t>Fraňa Kráľa 78</t>
  </si>
  <si>
    <t>O522287</t>
  </si>
  <si>
    <t>Obec Bajany</t>
  </si>
  <si>
    <t>Bajany</t>
  </si>
  <si>
    <t>Bajany 161</t>
  </si>
  <si>
    <t>O522295</t>
  </si>
  <si>
    <t>Obec Bánovce nad Ondavou</t>
  </si>
  <si>
    <t>Bánovce nad Ondavou</t>
  </si>
  <si>
    <t>Bánovce nad Ondavou 87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</si>
  <si>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</si>
  <si>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</si>
  <si>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</si>
  <si>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</si>
  <si>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</si>
  <si>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</si>
  <si>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</si>
  <si>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85</t>
  </si>
  <si>
    <t>O522368</t>
  </si>
  <si>
    <t>Obec Bracovce</t>
  </si>
  <si>
    <t>Bracovce</t>
  </si>
  <si>
    <t>Bracovce 275</t>
  </si>
  <si>
    <t>O522376</t>
  </si>
  <si>
    <t>Obec Budkovce</t>
  </si>
  <si>
    <t>Budkovce</t>
  </si>
  <si>
    <t>Budkovce 119</t>
  </si>
  <si>
    <t>O522406</t>
  </si>
  <si>
    <t>Obec Dúbravka</t>
  </si>
  <si>
    <t>Dúbravka</t>
  </si>
  <si>
    <t>Dúbravka 236</t>
  </si>
  <si>
    <t>O522414</t>
  </si>
  <si>
    <t>Obec Falkušovce</t>
  </si>
  <si>
    <t>Falkušovce</t>
  </si>
  <si>
    <t>Falkušovce 179</t>
  </si>
  <si>
    <t>O522431</t>
  </si>
  <si>
    <t>Obec Hatalov</t>
  </si>
  <si>
    <t>Hatalov</t>
  </si>
  <si>
    <t>Hatalov 183</t>
  </si>
  <si>
    <t>O522457</t>
  </si>
  <si>
    <t>Obec Hlivištia</t>
  </si>
  <si>
    <t>Hlivištia</t>
  </si>
  <si>
    <t>Hlivištia 138</t>
  </si>
  <si>
    <t>O522481</t>
  </si>
  <si>
    <t>Horovce 183</t>
  </si>
  <si>
    <t>O522503</t>
  </si>
  <si>
    <t>Obec Choňkovce</t>
  </si>
  <si>
    <t>Choňkovce</t>
  </si>
  <si>
    <t>Choňkovce 40</t>
  </si>
  <si>
    <t>O522511</t>
  </si>
  <si>
    <t>Obec Iňačovce</t>
  </si>
  <si>
    <t>Iňačovce</t>
  </si>
  <si>
    <t>Iňačovce 141</t>
  </si>
  <si>
    <t>O522554</t>
  </si>
  <si>
    <t>Obec Jenkovce</t>
  </si>
  <si>
    <t>Jenkovce</t>
  </si>
  <si>
    <t>Jenkovce 113</t>
  </si>
  <si>
    <t>O522562</t>
  </si>
  <si>
    <t>Obec Jovsa</t>
  </si>
  <si>
    <t>Jovsa</t>
  </si>
  <si>
    <t>Jovsa 182</t>
  </si>
  <si>
    <t>O522589</t>
  </si>
  <si>
    <t>Obec Kaluža</t>
  </si>
  <si>
    <t>Kaluža</t>
  </si>
  <si>
    <t>Kaluža 4</t>
  </si>
  <si>
    <t>O522597</t>
  </si>
  <si>
    <t>Klokočov 91</t>
  </si>
  <si>
    <t>O522643</t>
  </si>
  <si>
    <t>Obec Koromľa</t>
  </si>
  <si>
    <t>Koromľa</t>
  </si>
  <si>
    <t>Koromľa 164</t>
  </si>
  <si>
    <t>O522651</t>
  </si>
  <si>
    <t>Obec Krásnovce</t>
  </si>
  <si>
    <t>Krásnovce</t>
  </si>
  <si>
    <t>Krásnovce 86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</si>
  <si>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</si>
  <si>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</si>
  <si>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</si>
  <si>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</si>
  <si>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</si>
  <si>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</si>
  <si>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</si>
  <si>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63</t>
  </si>
  <si>
    <t>O522716</t>
  </si>
  <si>
    <t>Obec Lekárovce</t>
  </si>
  <si>
    <t>Lekárovce</t>
  </si>
  <si>
    <t>Lekárovce 305</t>
  </si>
  <si>
    <t>O522724</t>
  </si>
  <si>
    <t>Obec Lesné</t>
  </si>
  <si>
    <t>Lesné</t>
  </si>
  <si>
    <t>Lesné 89</t>
  </si>
  <si>
    <t>O522732</t>
  </si>
  <si>
    <t>Obec Ložín</t>
  </si>
  <si>
    <t>Ložín</t>
  </si>
  <si>
    <t>Ložín 299</t>
  </si>
  <si>
    <t>O522759</t>
  </si>
  <si>
    <t>Obec Malčice</t>
  </si>
  <si>
    <t>Malčice</t>
  </si>
  <si>
    <t>Hlavná 213</t>
  </si>
  <si>
    <t>O522783</t>
  </si>
  <si>
    <t>Obec Markovce</t>
  </si>
  <si>
    <t>Markovce</t>
  </si>
  <si>
    <t>Markovce 126</t>
  </si>
  <si>
    <t>O522791</t>
  </si>
  <si>
    <t>Obec Moravany</t>
  </si>
  <si>
    <t>Moravany</t>
  </si>
  <si>
    <t>Moravany 319</t>
  </si>
  <si>
    <t>O522805</t>
  </si>
  <si>
    <t>Obec Nacina Ves</t>
  </si>
  <si>
    <t>Nacina Ves</t>
  </si>
  <si>
    <t>Nacina Ves 156</t>
  </si>
  <si>
    <t>O522864</t>
  </si>
  <si>
    <t>Obec Palín</t>
  </si>
  <si>
    <t>Základná škola s materskou školou Štefana Ďurovčíka - predprimárne vzdelávanie</t>
  </si>
  <si>
    <t>Palín</t>
  </si>
  <si>
    <t>Palín 104</t>
  </si>
  <si>
    <t>O522872</t>
  </si>
  <si>
    <t>Obec Pavlovce nad Uhom</t>
  </si>
  <si>
    <t>Pavlovce nad Uhom</t>
  </si>
  <si>
    <t>Hlavná 39</t>
  </si>
  <si>
    <t>O522902</t>
  </si>
  <si>
    <t>Obec Petrovce nad Laborcom</t>
  </si>
  <si>
    <t>Petrovce nad Laborcom</t>
  </si>
  <si>
    <t>Petrovce nad Laborcom 76</t>
  </si>
  <si>
    <t>O522929</t>
  </si>
  <si>
    <t>Obec Podhoroď</t>
  </si>
  <si>
    <t>Podhoroď</t>
  </si>
  <si>
    <t>Podhoroď 107</t>
  </si>
  <si>
    <t>O522945</t>
  </si>
  <si>
    <t>Obec Poruba pod Vihorlatom</t>
  </si>
  <si>
    <t>Poruba pod Vihorlatom</t>
  </si>
  <si>
    <t>Poruba pod Vihorlatom 172</t>
  </si>
  <si>
    <t>O522953</t>
  </si>
  <si>
    <t>Porúbka 40</t>
  </si>
  <si>
    <t>O522961</t>
  </si>
  <si>
    <t>Obec Pozdišovce</t>
  </si>
  <si>
    <t>Pozdišovce</t>
  </si>
  <si>
    <t>J. I. Barča 140</t>
  </si>
  <si>
    <t>O522996</t>
  </si>
  <si>
    <t>Obec Rakovec nad Ondavou</t>
  </si>
  <si>
    <t>Rakovec nad Ondavou</t>
  </si>
  <si>
    <t>Rakovec nad Ondavou 4</t>
  </si>
  <si>
    <t>O523003</t>
  </si>
  <si>
    <t>Obec Remetské Hámre</t>
  </si>
  <si>
    <t>Remetské Hámre</t>
  </si>
  <si>
    <t>Remetské Hámre 265</t>
  </si>
  <si>
    <t>O523062</t>
  </si>
  <si>
    <t>Obec Slavkovce</t>
  </si>
  <si>
    <t>Slavkovce</t>
  </si>
  <si>
    <t>Slavkovce 151</t>
  </si>
  <si>
    <t>O523071</t>
  </si>
  <si>
    <t>Obec Sliepkovce</t>
  </si>
  <si>
    <t>Sliepkovce</t>
  </si>
  <si>
    <t>Sliepkovce 162</t>
  </si>
  <si>
    <t>O523089</t>
  </si>
  <si>
    <t>Mesto Sobrance</t>
  </si>
  <si>
    <t>Gagarinova 916/2A</t>
  </si>
  <si>
    <t>O523097</t>
  </si>
  <si>
    <t>Obec Staré</t>
  </si>
  <si>
    <t>Staré</t>
  </si>
  <si>
    <t>Staré 283</t>
  </si>
  <si>
    <t>O523101</t>
  </si>
  <si>
    <t>Mesto Strážske</t>
  </si>
  <si>
    <t>Strážske</t>
  </si>
  <si>
    <t>Družstevná 506</t>
  </si>
  <si>
    <t>O523119</t>
  </si>
  <si>
    <t>Obec Stretava</t>
  </si>
  <si>
    <t>Stretava</t>
  </si>
  <si>
    <t>Stretava 97</t>
  </si>
  <si>
    <t>O523178</t>
  </si>
  <si>
    <t>Obec Tibava</t>
  </si>
  <si>
    <t>Tibava</t>
  </si>
  <si>
    <t>Tibava 33</t>
  </si>
  <si>
    <t>O523186</t>
  </si>
  <si>
    <t>Obec Trhovište</t>
  </si>
  <si>
    <t>Trhovište</t>
  </si>
  <si>
    <t>Trhovište 131</t>
  </si>
  <si>
    <t>Trhovište 51</t>
  </si>
  <si>
    <t>O523216</t>
  </si>
  <si>
    <t>Obec Tušická Nová Ves</t>
  </si>
  <si>
    <t>Tušická Nová Ves</t>
  </si>
  <si>
    <t>Tušická Nová Ves 87</t>
  </si>
  <si>
    <t>O523224</t>
  </si>
  <si>
    <t>Obec Úbrež</t>
  </si>
  <si>
    <t>Úbrež</t>
  </si>
  <si>
    <t>Úbrež 42</t>
  </si>
  <si>
    <t>O523232</t>
  </si>
  <si>
    <t>Obec Veľké Revištia</t>
  </si>
  <si>
    <t>Veľké Revištia</t>
  </si>
  <si>
    <t>Veľké Revištia 32</t>
  </si>
  <si>
    <t>O523241</t>
  </si>
  <si>
    <t>Obec Zalužice</t>
  </si>
  <si>
    <t>Zalužice</t>
  </si>
  <si>
    <t>Zalužice 450</t>
  </si>
  <si>
    <t>O523259</t>
  </si>
  <si>
    <t>Obec Vinné</t>
  </si>
  <si>
    <t>Vinné</t>
  </si>
  <si>
    <t>Vinné 514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</si>
  <si>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</si>
  <si>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</si>
  <si>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</si>
  <si>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</si>
  <si>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</si>
  <si>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</si>
  <si>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</si>
  <si>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70</t>
  </si>
  <si>
    <t>O523330</t>
  </si>
  <si>
    <t>Obec Záhor</t>
  </si>
  <si>
    <t>Záhor</t>
  </si>
  <si>
    <t>Záhor 70</t>
  </si>
  <si>
    <t>O523348</t>
  </si>
  <si>
    <t>Závadka 36</t>
  </si>
  <si>
    <t>O523356</t>
  </si>
  <si>
    <t>Obec Zbudza</t>
  </si>
  <si>
    <t>Zbudza</t>
  </si>
  <si>
    <t>Zbudza 60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</si>
  <si>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</si>
  <si>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</si>
  <si>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</si>
  <si>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</si>
  <si>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</si>
  <si>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</si>
  <si>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</si>
  <si>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34</t>
  </si>
  <si>
    <t>O525529</t>
  </si>
  <si>
    <t>Mesto Rožňava</t>
  </si>
  <si>
    <t>Rožňava</t>
  </si>
  <si>
    <t>Kyjevská 2020/14</t>
  </si>
  <si>
    <t>Pionierov 639/18</t>
  </si>
  <si>
    <t>Vajanského 370/6</t>
  </si>
  <si>
    <t>Ernesta Rótha 518/4</t>
  </si>
  <si>
    <t>Krátka 1825/28</t>
  </si>
  <si>
    <t>Materská škola s vyučovacím jazykom maďarským -  Óvoda ako organizačná zložka Spojenej školy</t>
  </si>
  <si>
    <t>J. A. Komenského 5</t>
  </si>
  <si>
    <t>Ulica kozmonautov 1793/14</t>
  </si>
  <si>
    <t>Štítnická 337/9A</t>
  </si>
  <si>
    <t>O525545</t>
  </si>
  <si>
    <t>Obec Betliar</t>
  </si>
  <si>
    <t>Betliar</t>
  </si>
  <si>
    <t>Kaštielna 247</t>
  </si>
  <si>
    <t>O525561</t>
  </si>
  <si>
    <t>Obec Bôrka</t>
  </si>
  <si>
    <t>Bôrka</t>
  </si>
  <si>
    <t>Bôrka 58</t>
  </si>
  <si>
    <t>O525596</t>
  </si>
  <si>
    <t>Obec Čierna Lehota</t>
  </si>
  <si>
    <t>Čierna Lehota</t>
  </si>
  <si>
    <t>Čierna Lehota 68</t>
  </si>
  <si>
    <t>O525600</t>
  </si>
  <si>
    <t>Obec Čoltovo</t>
  </si>
  <si>
    <t>Čoltovo</t>
  </si>
  <si>
    <t>Čoltovo 127</t>
  </si>
  <si>
    <t>O525626</t>
  </si>
  <si>
    <t>Obec Dlhá Ves</t>
  </si>
  <si>
    <t>Dlhá Ves</t>
  </si>
  <si>
    <t>Hlavná 42</t>
  </si>
  <si>
    <t>O525634</t>
  </si>
  <si>
    <t>Mesto Dobšiná</t>
  </si>
  <si>
    <t>Dobšiná</t>
  </si>
  <si>
    <t>SNP 562</t>
  </si>
  <si>
    <t>P. J. Šafárika 1570/3A</t>
  </si>
  <si>
    <t>O525642</t>
  </si>
  <si>
    <t>Obec Drnava</t>
  </si>
  <si>
    <t>Drnava</t>
  </si>
  <si>
    <t>Drnava 2</t>
  </si>
  <si>
    <t>O525651</t>
  </si>
  <si>
    <t>Obec Gemerská Hôrka</t>
  </si>
  <si>
    <t>Gemerská Hôrka</t>
  </si>
  <si>
    <t>Gemerská Hôrka 7</t>
  </si>
  <si>
    <t>O525669</t>
  </si>
  <si>
    <t>Obec Gemerská Poloma</t>
  </si>
  <si>
    <t>Gemerská Poloma</t>
  </si>
  <si>
    <t>Ulica 9. mája 511</t>
  </si>
  <si>
    <t>O525723</t>
  </si>
  <si>
    <t>Obec Henckovce</t>
  </si>
  <si>
    <t>Henckovce</t>
  </si>
  <si>
    <t>Henckovce 95</t>
  </si>
  <si>
    <t>O525740</t>
  </si>
  <si>
    <t>Obec Hrhov</t>
  </si>
  <si>
    <t>Hrhov</t>
  </si>
  <si>
    <t>Hrhov 365</t>
  </si>
  <si>
    <t>O525758</t>
  </si>
  <si>
    <t>Hrušov 5</t>
  </si>
  <si>
    <t>O525782</t>
  </si>
  <si>
    <t>Obec Jablonov nad Turňou</t>
  </si>
  <si>
    <t>Jablonov nad Turňou</t>
  </si>
  <si>
    <t>Jablonov nad Turňou 229</t>
  </si>
  <si>
    <t>O525821</t>
  </si>
  <si>
    <t>Obec Kečovo</t>
  </si>
  <si>
    <t>Kečovo</t>
  </si>
  <si>
    <t>Kečovo 72</t>
  </si>
  <si>
    <t>O525839</t>
  </si>
  <si>
    <t>Obec Kobeliarovo</t>
  </si>
  <si>
    <t>Kobeliarovo</t>
  </si>
  <si>
    <t>Kobeliarovo 21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</si>
  <si>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</si>
  <si>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</si>
  <si>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</si>
  <si>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</si>
  <si>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</si>
  <si>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</si>
  <si>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</si>
  <si>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Pokroková 182</t>
  </si>
  <si>
    <t>Pačanská 683</t>
  </si>
  <si>
    <t>O525898</t>
  </si>
  <si>
    <t>Obec Kunova Teplica</t>
  </si>
  <si>
    <t>Kunova Teplica</t>
  </si>
  <si>
    <t>Kunova Teplica 132</t>
  </si>
  <si>
    <t>O525952</t>
  </si>
  <si>
    <t>Obec Markuška</t>
  </si>
  <si>
    <t>Markuška</t>
  </si>
  <si>
    <t>Markuška 40</t>
  </si>
  <si>
    <t>O526045</t>
  </si>
  <si>
    <t>Obec Nižná Slaná</t>
  </si>
  <si>
    <t>Nižná Slaná</t>
  </si>
  <si>
    <t>Letná 16</t>
  </si>
  <si>
    <t>O526053</t>
  </si>
  <si>
    <t>Obec Ochtiná</t>
  </si>
  <si>
    <t>Ochtiná</t>
  </si>
  <si>
    <t>Ochtiná 51</t>
  </si>
  <si>
    <t>O526070</t>
  </si>
  <si>
    <t>Obec Pašková</t>
  </si>
  <si>
    <t>Pašková</t>
  </si>
  <si>
    <t>Pašková 61</t>
  </si>
  <si>
    <t>O526096</t>
  </si>
  <si>
    <t>Obec Plešivec</t>
  </si>
  <si>
    <t>Plešivec</t>
  </si>
  <si>
    <t>Hradná 361</t>
  </si>
  <si>
    <t>O526134</t>
  </si>
  <si>
    <t>Obec Rejdová</t>
  </si>
  <si>
    <t>Rejdová</t>
  </si>
  <si>
    <t>Rejdová 44</t>
  </si>
  <si>
    <t>O526185</t>
  </si>
  <si>
    <t>Obec Roštár</t>
  </si>
  <si>
    <t>Roštár</t>
  </si>
  <si>
    <t>Roštár 82</t>
  </si>
  <si>
    <t>O526207</t>
  </si>
  <si>
    <t>Obec Rožňavské Bystré</t>
  </si>
  <si>
    <t>Rožňavské Bystré</t>
  </si>
  <si>
    <t>Rožňavské Bystré 45</t>
  </si>
  <si>
    <t>O526215</t>
  </si>
  <si>
    <t>Obec Rudná</t>
  </si>
  <si>
    <t>Rudná</t>
  </si>
  <si>
    <t>Rudná 19</t>
  </si>
  <si>
    <t>O526223</t>
  </si>
  <si>
    <t>Obec Silica</t>
  </si>
  <si>
    <t>Silica</t>
  </si>
  <si>
    <t>Silica 128</t>
  </si>
  <si>
    <t>O526282</t>
  </si>
  <si>
    <t>Obec Slavošovce</t>
  </si>
  <si>
    <t>Slavošovce</t>
  </si>
  <si>
    <t>Slavošovce 526</t>
  </si>
  <si>
    <t>O526312</t>
  </si>
  <si>
    <t>Obec Štítnik</t>
  </si>
  <si>
    <t>Štítnik</t>
  </si>
  <si>
    <t>Jelšavská 318</t>
  </si>
  <si>
    <t>O526339</t>
  </si>
  <si>
    <t>Obec Vlachovo</t>
  </si>
  <si>
    <t>Vlachovo</t>
  </si>
  <si>
    <t>SNP 239</t>
  </si>
  <si>
    <t>O526347</t>
  </si>
  <si>
    <t>Obec Vyšná Slaná</t>
  </si>
  <si>
    <t>Vyšná Slaná</t>
  </si>
  <si>
    <t>Vyšná Slaná 29</t>
  </si>
  <si>
    <t>O526355</t>
  </si>
  <si>
    <t>Mesto Spišská Nová Ves</t>
  </si>
  <si>
    <t>J. Hanulu 6</t>
  </si>
  <si>
    <t>Gorazdova 28</t>
  </si>
  <si>
    <t>Z. Nejedlého 5</t>
  </si>
  <si>
    <t>Slovenská 14</t>
  </si>
  <si>
    <t>Stolárska 2</t>
  </si>
  <si>
    <t>I. Krasku 3</t>
  </si>
  <si>
    <t>Rybničná 31</t>
  </si>
  <si>
    <t>Lipová 21</t>
  </si>
  <si>
    <t>E. M. Šoltésovej 27</t>
  </si>
  <si>
    <t>P. Jilemnického 2</t>
  </si>
  <si>
    <t>Tehelná 20</t>
  </si>
  <si>
    <t>S. Tomášika 5</t>
  </si>
  <si>
    <t>O526363</t>
  </si>
  <si>
    <t>Obec Arnutovce</t>
  </si>
  <si>
    <t>Arnutovce</t>
  </si>
  <si>
    <t>Arnutovce 11</t>
  </si>
  <si>
    <t>O526398</t>
  </si>
  <si>
    <t>Obec Betlanovce</t>
  </si>
  <si>
    <t>Betlanovce</t>
  </si>
  <si>
    <t>Betlanovce 23</t>
  </si>
  <si>
    <t>O526436</t>
  </si>
  <si>
    <t>Obec Bystrany</t>
  </si>
  <si>
    <t>Bystrany</t>
  </si>
  <si>
    <t>Bystrany 98</t>
  </si>
  <si>
    <t>O526444</t>
  </si>
  <si>
    <t>Obec Danišovce</t>
  </si>
  <si>
    <t>Danišovce</t>
  </si>
  <si>
    <t>Danišovce 21</t>
  </si>
  <si>
    <t>O526509</t>
  </si>
  <si>
    <t>Mesto Gelnica</t>
  </si>
  <si>
    <t xml:space="preserve">Gelnica                       </t>
  </si>
  <si>
    <t>Gelnica</t>
  </si>
  <si>
    <t>Slovenská 49</t>
  </si>
  <si>
    <t>Hlavná 117</t>
  </si>
  <si>
    <t>O526533</t>
  </si>
  <si>
    <t>Obec Harichovce</t>
  </si>
  <si>
    <t>Harichovce</t>
  </si>
  <si>
    <t>Staničná 20</t>
  </si>
  <si>
    <t>O526541</t>
  </si>
  <si>
    <t>Obec Helcmanovce</t>
  </si>
  <si>
    <t>Helcmanovce</t>
  </si>
  <si>
    <t>Helcmanovce 41</t>
  </si>
  <si>
    <t>O526568</t>
  </si>
  <si>
    <t>Obec Hincovce</t>
  </si>
  <si>
    <t>Hincovce</t>
  </si>
  <si>
    <t>Hincovce 28</t>
  </si>
  <si>
    <t>O526576</t>
  </si>
  <si>
    <t>Obec Hnilčík</t>
  </si>
  <si>
    <t>Hnilčík</t>
  </si>
  <si>
    <t>Hnilčík 38</t>
  </si>
  <si>
    <t>O526592</t>
  </si>
  <si>
    <t>Obec Hrabušice</t>
  </si>
  <si>
    <t>Hrabušice</t>
  </si>
  <si>
    <t>Hlavná 369/91</t>
  </si>
  <si>
    <t>Elokované pracovisko ako súčasť Základnej školy s materskou školou  (Materská škola II.)</t>
  </si>
  <si>
    <t>Hlavná 1007/91A</t>
  </si>
  <si>
    <t>O526631</t>
  </si>
  <si>
    <t>Závadka 194</t>
  </si>
  <si>
    <t>O526649</t>
  </si>
  <si>
    <t>Obec Žakarovce</t>
  </si>
  <si>
    <t>Žakarovce</t>
  </si>
  <si>
    <t>Žakarovce 338</t>
  </si>
  <si>
    <t>O526657</t>
  </si>
  <si>
    <t>Obec Žehra</t>
  </si>
  <si>
    <t>Žehra</t>
  </si>
  <si>
    <t>Žehra 10</t>
  </si>
  <si>
    <t>O528099</t>
  </si>
  <si>
    <t>Mesto Trebišov</t>
  </si>
  <si>
    <t>Komenského 1964/11</t>
  </si>
  <si>
    <t>Hviezdoslava 422/3</t>
  </si>
  <si>
    <t>Škultétyho 1031/26</t>
  </si>
  <si>
    <t>O528102</t>
  </si>
  <si>
    <t>Obec Bačka</t>
  </si>
  <si>
    <t>Bačka</t>
  </si>
  <si>
    <t>Školská 51</t>
  </si>
  <si>
    <t>O528111</t>
  </si>
  <si>
    <t>Obec Bačkov</t>
  </si>
  <si>
    <t>Bačkov</t>
  </si>
  <si>
    <t>Lesná 55</t>
  </si>
  <si>
    <t>O528137</t>
  </si>
  <si>
    <t>Hlavná 100</t>
  </si>
  <si>
    <t>O528145</t>
  </si>
  <si>
    <t>Obec Biel</t>
  </si>
  <si>
    <t>Biel</t>
  </si>
  <si>
    <t>Hlavná 2</t>
  </si>
  <si>
    <t>O528153</t>
  </si>
  <si>
    <t>Obec Svätá Mária</t>
  </si>
  <si>
    <t>Svätá Mária</t>
  </si>
  <si>
    <t>Svätá Mária 113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</si>
  <si>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</si>
  <si>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</si>
  <si>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</si>
  <si>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</si>
  <si>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</si>
  <si>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</si>
  <si>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</si>
  <si>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</si>
  <si>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</si>
  <si>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</si>
  <si>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</si>
  <si>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78</t>
  </si>
  <si>
    <t>O528200</t>
  </si>
  <si>
    <t>Obec Brehov</t>
  </si>
  <si>
    <t>Brehov</t>
  </si>
  <si>
    <t>Rozmarínová 125</t>
  </si>
  <si>
    <t>O528218</t>
  </si>
  <si>
    <t>Obec Brezina</t>
  </si>
  <si>
    <t>Brezina</t>
  </si>
  <si>
    <t>Brezová 260</t>
  </si>
  <si>
    <t>O528234</t>
  </si>
  <si>
    <t>Obec Cejkov</t>
  </si>
  <si>
    <t>Cejkov</t>
  </si>
  <si>
    <t>Hlavná 197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</si>
  <si>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</si>
  <si>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</si>
  <si>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</si>
  <si>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</si>
  <si>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</si>
  <si>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</si>
  <si>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</si>
  <si>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</si>
  <si>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</si>
  <si>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</si>
  <si>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91</t>
  </si>
  <si>
    <t>O528285</t>
  </si>
  <si>
    <t>Obec Čierna</t>
  </si>
  <si>
    <t>Čierna</t>
  </si>
  <si>
    <t>Hlavná 25</t>
  </si>
  <si>
    <t>O528293</t>
  </si>
  <si>
    <t>Mesto Čierna nad Tisou</t>
  </si>
  <si>
    <t>Materská škola - Družba</t>
  </si>
  <si>
    <t>Čierna nad Tisou</t>
  </si>
  <si>
    <t>Školská  160/3</t>
  </si>
  <si>
    <t>O528307</t>
  </si>
  <si>
    <t>Obec Čierne Pole</t>
  </si>
  <si>
    <t>Čierne Pole</t>
  </si>
  <si>
    <t>Čierne Pole 16</t>
  </si>
  <si>
    <t>O528315</t>
  </si>
  <si>
    <t>Obec Dargov</t>
  </si>
  <si>
    <t>Dargov</t>
  </si>
  <si>
    <t>Pod Lipinami 2</t>
  </si>
  <si>
    <t>O528323</t>
  </si>
  <si>
    <t>Obec Dobrá</t>
  </si>
  <si>
    <t>Hlavná 50/34</t>
  </si>
  <si>
    <t>O528331</t>
  </si>
  <si>
    <t>Obec Drahňov</t>
  </si>
  <si>
    <t>Drahňov</t>
  </si>
  <si>
    <t>Drahňov 170</t>
  </si>
  <si>
    <t>O528340</t>
  </si>
  <si>
    <t>Obec Dvorianky</t>
  </si>
  <si>
    <t>Dvorianky</t>
  </si>
  <si>
    <t>Obchodná 177/6</t>
  </si>
  <si>
    <t>O528366</t>
  </si>
  <si>
    <t>Obec Hraň</t>
  </si>
  <si>
    <t>Elokované pracovisko ako súčasť Základnej školy s materskou školou - Materská škola</t>
  </si>
  <si>
    <t>Hraň</t>
  </si>
  <si>
    <t>Lipová ulica 421/81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</si>
  <si>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</si>
  <si>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</si>
  <si>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</si>
  <si>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</si>
  <si>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</si>
  <si>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</si>
  <si>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</si>
  <si>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Kapušianske Kľačany 36</t>
  </si>
  <si>
    <t>O528421</t>
  </si>
  <si>
    <t>Obec Kazimír</t>
  </si>
  <si>
    <t>Kazimír</t>
  </si>
  <si>
    <t>Hlavná 105/93</t>
  </si>
  <si>
    <t>O528447</t>
  </si>
  <si>
    <t>Mesto Kráľovský Chlmec</t>
  </si>
  <si>
    <t>Kráľovský Chlmec</t>
  </si>
  <si>
    <t>L. Kossutha 1272/103</t>
  </si>
  <si>
    <t>O528455</t>
  </si>
  <si>
    <t>Potočná 112/4</t>
  </si>
  <si>
    <t>O528463</t>
  </si>
  <si>
    <t>Obec Krišovská Liesková</t>
  </si>
  <si>
    <t>Krišovská Liesková</t>
  </si>
  <si>
    <t>Krišovská Liesková 65</t>
  </si>
  <si>
    <t>O528471</t>
  </si>
  <si>
    <t>Kuzmice 284</t>
  </si>
  <si>
    <t>O528498</t>
  </si>
  <si>
    <t>Obec Ladmovce</t>
  </si>
  <si>
    <t>Ladmovce</t>
  </si>
  <si>
    <t>Horná 113/2</t>
  </si>
  <si>
    <t>O528501</t>
  </si>
  <si>
    <t>Obec Lastovce</t>
  </si>
  <si>
    <t>Lastovce</t>
  </si>
  <si>
    <t>Školská 246</t>
  </si>
  <si>
    <t>O528510</t>
  </si>
  <si>
    <t>Obec Leles</t>
  </si>
  <si>
    <t>Leles</t>
  </si>
  <si>
    <t>Hlavná 490</t>
  </si>
  <si>
    <t>O528544</t>
  </si>
  <si>
    <t>Obec Malé Trakany</t>
  </si>
  <si>
    <t>Malé Trakany</t>
  </si>
  <si>
    <t>Malé Trakany 337</t>
  </si>
  <si>
    <t>O528552</t>
  </si>
  <si>
    <t>Obec Malý Horeš</t>
  </si>
  <si>
    <t>Malý Horeš</t>
  </si>
  <si>
    <t>Veľkohorešská 15/5</t>
  </si>
  <si>
    <t>O528561</t>
  </si>
  <si>
    <t>Obec Malý Kamenec</t>
  </si>
  <si>
    <t>Malý Kamenec</t>
  </si>
  <si>
    <t>Malý Kamenec 23</t>
  </si>
  <si>
    <t>O528579</t>
  </si>
  <si>
    <t>Obec Maťovské Vojkovce</t>
  </si>
  <si>
    <t>Materská škola s výchovným jazykom maďarským - Magyar Oktatási Nyelvű Óvoda</t>
  </si>
  <si>
    <t>Maťovské Vojkovce</t>
  </si>
  <si>
    <t>Maťovce 53</t>
  </si>
  <si>
    <t>O528587</t>
  </si>
  <si>
    <t>Obec Michaľany</t>
  </si>
  <si>
    <t>Michaľany</t>
  </si>
  <si>
    <t>Hlavná 281</t>
  </si>
  <si>
    <t>O528609</t>
  </si>
  <si>
    <t>Obec Nižný Žipov</t>
  </si>
  <si>
    <t>Nižný Žipov</t>
  </si>
  <si>
    <t>Nám. M. Pavúka 96</t>
  </si>
  <si>
    <t>O528617</t>
  </si>
  <si>
    <t>Obec Novosad</t>
  </si>
  <si>
    <t>Novosad</t>
  </si>
  <si>
    <t>Zimná 278</t>
  </si>
  <si>
    <t>O528625</t>
  </si>
  <si>
    <t>Obec Nový Ruskov</t>
  </si>
  <si>
    <t>Nový Ruskov</t>
  </si>
  <si>
    <t>Sv. Cyrila a Metoda 136</t>
  </si>
  <si>
    <t>O528633</t>
  </si>
  <si>
    <t>Obec Oborín</t>
  </si>
  <si>
    <t>Oborín</t>
  </si>
  <si>
    <t>Oborín č. 52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</si>
  <si>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</si>
  <si>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</si>
  <si>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</si>
  <si>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</si>
  <si>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</si>
  <si>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</si>
  <si>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</si>
  <si>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O528668</t>
  </si>
  <si>
    <t>Obec Poľany</t>
  </si>
  <si>
    <t>Poľany</t>
  </si>
  <si>
    <t>Poľany 126</t>
  </si>
  <si>
    <t>O528676</t>
  </si>
  <si>
    <t>Obec Parchovany</t>
  </si>
  <si>
    <t>Parchovany</t>
  </si>
  <si>
    <t>Parchovany 462</t>
  </si>
  <si>
    <t>O528684</t>
  </si>
  <si>
    <t>Obec Pribeník</t>
  </si>
  <si>
    <t>Pribeník</t>
  </si>
  <si>
    <t>S. Petőfiho 276</t>
  </si>
  <si>
    <t>O528706</t>
  </si>
  <si>
    <t>Obec Rad</t>
  </si>
  <si>
    <t>Rad</t>
  </si>
  <si>
    <t>Hlavná 95/10</t>
  </si>
  <si>
    <t>O528714</t>
  </si>
  <si>
    <t>Obec Ruská</t>
  </si>
  <si>
    <t>Ruská</t>
  </si>
  <si>
    <t>Ruská 64</t>
  </si>
  <si>
    <t>O528722</t>
  </si>
  <si>
    <t>Mesto Sečovce</t>
  </si>
  <si>
    <t>Sečovce</t>
  </si>
  <si>
    <t>Obchodná 26/63</t>
  </si>
  <si>
    <t>Nová 1690/11</t>
  </si>
  <si>
    <t>Jarná 20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</si>
  <si>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</si>
  <si>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</si>
  <si>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</si>
  <si>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</si>
  <si>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</si>
  <si>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</si>
  <si>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</si>
  <si>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155</t>
  </si>
  <si>
    <t>O543187</t>
  </si>
  <si>
    <t>Obec Jaklovce</t>
  </si>
  <si>
    <t>Jaklovce</t>
  </si>
  <si>
    <t>Školská 560</t>
  </si>
  <si>
    <t>O543195</t>
  </si>
  <si>
    <t>Obec Jamník</t>
  </si>
  <si>
    <t>Jamník</t>
  </si>
  <si>
    <t>Jamník 185</t>
  </si>
  <si>
    <t>O543209</t>
  </si>
  <si>
    <t>Obec Kaľava</t>
  </si>
  <si>
    <t>Kaľava</t>
  </si>
  <si>
    <t>Kaľava 64</t>
  </si>
  <si>
    <t>O543233</t>
  </si>
  <si>
    <t>Obec Kluknava</t>
  </si>
  <si>
    <t>Kluknava</t>
  </si>
  <si>
    <t>Kluknava 190</t>
  </si>
  <si>
    <t>O543241</t>
  </si>
  <si>
    <t>Obec Kojšov</t>
  </si>
  <si>
    <t>Kojšov</t>
  </si>
  <si>
    <t>Kojšov 187</t>
  </si>
  <si>
    <t>O543250</t>
  </si>
  <si>
    <t>Obec Kolinovce</t>
  </si>
  <si>
    <t>Kolinovce</t>
  </si>
  <si>
    <t>Kolinovce 129</t>
  </si>
  <si>
    <t>O543268</t>
  </si>
  <si>
    <t>Mesto Krompachy</t>
  </si>
  <si>
    <t>Krompachy</t>
  </si>
  <si>
    <t>Hlavná 3</t>
  </si>
  <si>
    <t>SNP 44</t>
  </si>
  <si>
    <t>Robotnícka 3</t>
  </si>
  <si>
    <t>O543284</t>
  </si>
  <si>
    <t>Obec Letanovce</t>
  </si>
  <si>
    <t>I. Materská škola</t>
  </si>
  <si>
    <t>Letanovce</t>
  </si>
  <si>
    <t>Nábrežná 9</t>
  </si>
  <si>
    <t>O543306</t>
  </si>
  <si>
    <t>Obec Lieskovany</t>
  </si>
  <si>
    <t>Lieskovany</t>
  </si>
  <si>
    <t>Lieskovany 50</t>
  </si>
  <si>
    <t>O543322</t>
  </si>
  <si>
    <t>Obec Margecany</t>
  </si>
  <si>
    <t>Margecany</t>
  </si>
  <si>
    <t>O543331</t>
  </si>
  <si>
    <t>Obec Markušovce</t>
  </si>
  <si>
    <t>Markušovce</t>
  </si>
  <si>
    <t>Školská 18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</si>
  <si>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</si>
  <si>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</si>
  <si>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</si>
  <si>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</si>
  <si>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</si>
  <si>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</si>
  <si>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</si>
  <si>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</si>
  <si>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</si>
  <si>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</si>
  <si>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</si>
  <si>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</si>
  <si>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</si>
  <si>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</si>
  <si>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</si>
  <si>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</si>
  <si>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Grün 157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</si>
  <si>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</si>
  <si>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</si>
  <si>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</si>
  <si>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</si>
  <si>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</si>
  <si>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</si>
  <si>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</si>
  <si>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</si>
  <si>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</si>
  <si>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</si>
  <si>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</si>
  <si>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</si>
  <si>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</si>
  <si>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</si>
  <si>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</si>
  <si>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308</t>
  </si>
  <si>
    <t>O543501</t>
  </si>
  <si>
    <t>Obec Richnava</t>
  </si>
  <si>
    <t>Richnava</t>
  </si>
  <si>
    <t>Richnava 260</t>
  </si>
  <si>
    <t>O543519</t>
  </si>
  <si>
    <t>Obec Rudňany</t>
  </si>
  <si>
    <t>Rudňany</t>
  </si>
  <si>
    <t>RPII</t>
  </si>
  <si>
    <t>Rudňany 89</t>
  </si>
  <si>
    <t>O543527</t>
  </si>
  <si>
    <t>Obec Slatvina</t>
  </si>
  <si>
    <t>Slatvina</t>
  </si>
  <si>
    <t>Slatvina 165</t>
  </si>
  <si>
    <t>O543535</t>
  </si>
  <si>
    <t>Obec Slovinky</t>
  </si>
  <si>
    <t>Slovinky</t>
  </si>
  <si>
    <t>Slovinky 591</t>
  </si>
  <si>
    <t>O543551</t>
  </si>
  <si>
    <t>Obec Smolnícka Huta</t>
  </si>
  <si>
    <t>Smolnícka Huta</t>
  </si>
  <si>
    <t>Smolnícka Huta 31</t>
  </si>
  <si>
    <t>O543560</t>
  </si>
  <si>
    <t>Obec Smolník</t>
  </si>
  <si>
    <t>Smolník</t>
  </si>
  <si>
    <t>Smolník 526</t>
  </si>
  <si>
    <t>O543586</t>
  </si>
  <si>
    <t>Obec Spišské Tomášovce</t>
  </si>
  <si>
    <t>Spišské Tomášovce</t>
  </si>
  <si>
    <t>O543594</t>
  </si>
  <si>
    <t>Mesto Spišské Vlachy</t>
  </si>
  <si>
    <t>Spišské Vlachy</t>
  </si>
  <si>
    <t>O543616</t>
  </si>
  <si>
    <t>Obec Spišský Hrušov</t>
  </si>
  <si>
    <t>Spišský Hrušov</t>
  </si>
  <si>
    <t>Spišský Hrušov 217</t>
  </si>
  <si>
    <t>O543659</t>
  </si>
  <si>
    <t>Obec Švedlár</t>
  </si>
  <si>
    <t>II. Materská škola</t>
  </si>
  <si>
    <t>Švedlár</t>
  </si>
  <si>
    <t>Železničná 460</t>
  </si>
  <si>
    <t>Mlynská 320</t>
  </si>
  <si>
    <t>O543667</t>
  </si>
  <si>
    <t>Obec Teplička</t>
  </si>
  <si>
    <t>Teplička</t>
  </si>
  <si>
    <t>Teplička 49</t>
  </si>
  <si>
    <t>O543705</t>
  </si>
  <si>
    <t>Obec Veľký Folkmar</t>
  </si>
  <si>
    <t>Veľký Folkmar</t>
  </si>
  <si>
    <t>Veľký Folkmar 332</t>
  </si>
  <si>
    <t>O543713</t>
  </si>
  <si>
    <t>Obec Vítkovce</t>
  </si>
  <si>
    <t>Vítkovce</t>
  </si>
  <si>
    <t>Vítkovce 20</t>
  </si>
  <si>
    <t>O543721</t>
  </si>
  <si>
    <t>Obec Vojkovce</t>
  </si>
  <si>
    <t>Vojkovce</t>
  </si>
  <si>
    <t>Vojkovce 112</t>
  </si>
  <si>
    <t>O543730</t>
  </si>
  <si>
    <t>Obec Sirník</t>
  </si>
  <si>
    <t>Sirník</t>
  </si>
  <si>
    <t>Garážová 157/19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</si>
  <si>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</si>
  <si>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</si>
  <si>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</si>
  <si>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</si>
  <si>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</si>
  <si>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</si>
  <si>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</si>
  <si>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Hlavná 305</t>
  </si>
  <si>
    <t>O543772</t>
  </si>
  <si>
    <t>Obec Somotor</t>
  </si>
  <si>
    <t>Somotor</t>
  </si>
  <si>
    <t>Obchodná 384/1</t>
  </si>
  <si>
    <t>O543799</t>
  </si>
  <si>
    <t>Obec Strážne</t>
  </si>
  <si>
    <t>Strážne</t>
  </si>
  <si>
    <t>Ružová 153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</si>
  <si>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</si>
  <si>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</si>
  <si>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</si>
  <si>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</si>
  <si>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</si>
  <si>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</si>
  <si>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</si>
  <si>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Športová 93</t>
  </si>
  <si>
    <t>O543853</t>
  </si>
  <si>
    <t>Mesto Veľké Kapušany</t>
  </si>
  <si>
    <t>Veľké Kapušany</t>
  </si>
  <si>
    <t>Síd.P.O.Hviezdoslava 1644</t>
  </si>
  <si>
    <t>L. N. Tolstého 89/20</t>
  </si>
  <si>
    <t>O543861</t>
  </si>
  <si>
    <t>Obec Veľké Ozorovce</t>
  </si>
  <si>
    <t>Veľké Ozorovce</t>
  </si>
  <si>
    <t>O543870</t>
  </si>
  <si>
    <t>Obec Veľké Raškovce</t>
  </si>
  <si>
    <t>Veľké Raškovce</t>
  </si>
  <si>
    <t>Veľké Raškovce 112</t>
  </si>
  <si>
    <t>O543896</t>
  </si>
  <si>
    <t>Obec Veľké Trakany</t>
  </si>
  <si>
    <t>Veľké Trakany</t>
  </si>
  <si>
    <t>Kostolná 1</t>
  </si>
  <si>
    <t>O543900</t>
  </si>
  <si>
    <t>Obec Veľký Horeš</t>
  </si>
  <si>
    <t>Veľký Horeš</t>
  </si>
  <si>
    <t>Školská 64</t>
  </si>
  <si>
    <t>O543918</t>
  </si>
  <si>
    <t>Obec Veľký Kamenec</t>
  </si>
  <si>
    <t>Veľký Kamenec</t>
  </si>
  <si>
    <t>Veľký Kamenec 315</t>
  </si>
  <si>
    <t>O543926</t>
  </si>
  <si>
    <t>Obec Viničky</t>
  </si>
  <si>
    <t>Viničky</t>
  </si>
  <si>
    <t>Tokajská 191/5</t>
  </si>
  <si>
    <t>O543942</t>
  </si>
  <si>
    <t>Obec Vojany</t>
  </si>
  <si>
    <t>Vojany</t>
  </si>
  <si>
    <t>Vojany 318</t>
  </si>
  <si>
    <t>O543951</t>
  </si>
  <si>
    <t>Obec Vojčice</t>
  </si>
  <si>
    <t>Vojčice</t>
  </si>
  <si>
    <t>Hlavná 15/263</t>
  </si>
  <si>
    <t>O543969</t>
  </si>
  <si>
    <t>Obec Vojka</t>
  </si>
  <si>
    <t>Vojka</t>
  </si>
  <si>
    <t>Hlavná 18</t>
  </si>
  <si>
    <t>O543977</t>
  </si>
  <si>
    <t>Obec Zatín</t>
  </si>
  <si>
    <t>Základná škola s materskou školou s vyučovacím jazykom maďarským - Alapiskola čs Óvoda - predprimárne vzdelávanie</t>
  </si>
  <si>
    <t>Zatín</t>
  </si>
  <si>
    <t>Hlavná 114/60</t>
  </si>
  <si>
    <t>O543993</t>
  </si>
  <si>
    <t>Obec Zemplín</t>
  </si>
  <si>
    <t>Zemplín</t>
  </si>
  <si>
    <t>Zemplín 111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</si>
  <si>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</si>
  <si>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</si>
  <si>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</si>
  <si>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</si>
  <si>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</si>
  <si>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</si>
  <si>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</si>
  <si>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Okružná 366/4</t>
  </si>
  <si>
    <t>O544027</t>
  </si>
  <si>
    <t>Obec Zemplínske Hradište</t>
  </si>
  <si>
    <t>Zemplínske Hradište</t>
  </si>
  <si>
    <t>Školská 365</t>
  </si>
  <si>
    <t>O544035</t>
  </si>
  <si>
    <t>Obec Zemplínske Jastrabie</t>
  </si>
  <si>
    <t>Zemplínske Jastrabie</t>
  </si>
  <si>
    <t>Hlavná 28</t>
  </si>
  <si>
    <t>O559687</t>
  </si>
  <si>
    <t>Obec Kechnec</t>
  </si>
  <si>
    <t>Kechnec</t>
  </si>
  <si>
    <t>Kechnec 262</t>
  </si>
  <si>
    <t>O559784</t>
  </si>
  <si>
    <t>Obec Turňa nad Bodvou</t>
  </si>
  <si>
    <t>Turňa nad Bodvou</t>
  </si>
  <si>
    <t>Župná cesta 567/12</t>
  </si>
  <si>
    <t>04402</t>
  </si>
  <si>
    <t>Župná cesta 172/10</t>
  </si>
  <si>
    <t>O559865</t>
  </si>
  <si>
    <t>Obec Sokoľany</t>
  </si>
  <si>
    <t>Sokoľany</t>
  </si>
  <si>
    <t>Sokoľany 148</t>
  </si>
  <si>
    <t>O559873</t>
  </si>
  <si>
    <t>Obec Dvorníky - Včeláre</t>
  </si>
  <si>
    <t>Dvorníky-Včeláre</t>
  </si>
  <si>
    <t>Dvorníky 88</t>
  </si>
  <si>
    <t>O560022</t>
  </si>
  <si>
    <t>Obec Brzotín</t>
  </si>
  <si>
    <t>Brzotín</t>
  </si>
  <si>
    <t>Berzehorská 154</t>
  </si>
  <si>
    <t>O560031</t>
  </si>
  <si>
    <t>Obec Čučma</t>
  </si>
  <si>
    <t>Čučma</t>
  </si>
  <si>
    <t>Čučma 172</t>
  </si>
  <si>
    <t>O560049</t>
  </si>
  <si>
    <t>Obec Jovice</t>
  </si>
  <si>
    <t>Jovice</t>
  </si>
  <si>
    <t>O560065</t>
  </si>
  <si>
    <t>Obec Kružná</t>
  </si>
  <si>
    <t>Kružná</t>
  </si>
  <si>
    <t>Kružná 24</t>
  </si>
  <si>
    <t>O560154</t>
  </si>
  <si>
    <t>Obec Smižany</t>
  </si>
  <si>
    <t>Zelená 773/1</t>
  </si>
  <si>
    <t>Ružová 1197/9</t>
  </si>
  <si>
    <t>O580252</t>
  </si>
  <si>
    <t>Obec Milhosť</t>
  </si>
  <si>
    <t>Milhosť</t>
  </si>
  <si>
    <t>Milhosť 6</t>
  </si>
  <si>
    <t>O582514</t>
  </si>
  <si>
    <t>Obec Kostoľany nad Hornádom</t>
  </si>
  <si>
    <t>Kostoľany nad Hornádom</t>
  </si>
  <si>
    <t>Košická 34</t>
  </si>
  <si>
    <t>O888888</t>
  </si>
  <si>
    <t>Mesto Košice</t>
  </si>
  <si>
    <t>Rumanova 4</t>
  </si>
  <si>
    <t>Tatranská 23</t>
  </si>
  <si>
    <t>Hrnčiarska 1</t>
  </si>
  <si>
    <t>Jarná 4</t>
  </si>
  <si>
    <t>Zádielska 4</t>
  </si>
  <si>
    <t>Park Angelinum 7</t>
  </si>
  <si>
    <t xml:space="preserve">Košice II                     </t>
  </si>
  <si>
    <t>Košice-Šaca</t>
  </si>
  <si>
    <t>Mládežnícka 504/2</t>
  </si>
  <si>
    <t>Košice-Sídlisko Ťahanovce</t>
  </si>
  <si>
    <t>Belehradská 6</t>
  </si>
  <si>
    <t>Čínska 24</t>
  </si>
  <si>
    <t>Materská škola Melánie Nemcovej</t>
  </si>
  <si>
    <t>Budapeštianska 3</t>
  </si>
  <si>
    <t>Košice-Sever</t>
  </si>
  <si>
    <t>Obrancov mieru 16</t>
  </si>
  <si>
    <t>Obrancov mieru 20</t>
  </si>
  <si>
    <t>Juhoslovanská 4</t>
  </si>
  <si>
    <t>Košice-Kavečany</t>
  </si>
  <si>
    <t>Budanova 6</t>
  </si>
  <si>
    <t>Němcovej 4</t>
  </si>
  <si>
    <t>Polianska 4</t>
  </si>
  <si>
    <t>Park mládeže 4</t>
  </si>
  <si>
    <t>Košice-Ťahanovce</t>
  </si>
  <si>
    <t>Želiarska 4</t>
  </si>
  <si>
    <t>Budapeštianska 1</t>
  </si>
  <si>
    <t>Watsonova 2</t>
  </si>
  <si>
    <t>Havanská 26</t>
  </si>
  <si>
    <t>Košice-Západ</t>
  </si>
  <si>
    <t>Ipeľská 10</t>
  </si>
  <si>
    <t>Bernolákova 14</t>
  </si>
  <si>
    <t>Košice-Sídlisko KVP</t>
  </si>
  <si>
    <t>Cottbuská 34</t>
  </si>
  <si>
    <t>Košice-Luník IX</t>
  </si>
  <si>
    <t>Hrebendova 5</t>
  </si>
  <si>
    <t>Muškátová 7</t>
  </si>
  <si>
    <t>Trebišovská 11</t>
  </si>
  <si>
    <t>Čordákova 17</t>
  </si>
  <si>
    <t>Šafárikova trieda 4</t>
  </si>
  <si>
    <t>Zuzkin park 2</t>
  </si>
  <si>
    <t>Hemerkova 26</t>
  </si>
  <si>
    <t>Hronská 7</t>
  </si>
  <si>
    <t>Kežmarská 46</t>
  </si>
  <si>
    <t>Húskova 45</t>
  </si>
  <si>
    <t>Košice-Poľov</t>
  </si>
  <si>
    <t>Kovaľská 12/A</t>
  </si>
  <si>
    <t>Humenská 51</t>
  </si>
  <si>
    <t>Moldavská cesta 23</t>
  </si>
  <si>
    <t>Nešporova 28</t>
  </si>
  <si>
    <t>Dénešova 53</t>
  </si>
  <si>
    <t>Košice-Myslava</t>
  </si>
  <si>
    <t>Za priekopou 57</t>
  </si>
  <si>
    <t>Lidické nám. 18</t>
  </si>
  <si>
    <t>Povst. českého ľudu 11</t>
  </si>
  <si>
    <t>Kalinovská 9</t>
  </si>
  <si>
    <t>Jaltská 33</t>
  </si>
  <si>
    <t>Košice-Košická Nová Ves</t>
  </si>
  <si>
    <t>Poľná 1</t>
  </si>
  <si>
    <t>Ovručská 14</t>
  </si>
  <si>
    <t>Zupkova 37</t>
  </si>
  <si>
    <t>Galaktická 9</t>
  </si>
  <si>
    <t>Jenisejská 24</t>
  </si>
  <si>
    <t>Košice-Barca</t>
  </si>
  <si>
    <t>Hečkova 13</t>
  </si>
  <si>
    <t>Košice-Juh</t>
  </si>
  <si>
    <t>Turgenevova 38</t>
  </si>
  <si>
    <t>Košice-Šebastovce</t>
  </si>
  <si>
    <t>Repíková 58</t>
  </si>
  <si>
    <t>Miškovecká 20</t>
  </si>
  <si>
    <t>Košice-Krásna</t>
  </si>
  <si>
    <t>Žiacka 18</t>
  </si>
  <si>
    <t>Dneperská 8</t>
  </si>
  <si>
    <t>Turgenevova 7</t>
  </si>
  <si>
    <t>Azovská 1</t>
  </si>
  <si>
    <t>Družicová 5</t>
  </si>
  <si>
    <t>Oštepová 1</t>
  </si>
  <si>
    <t>Žižkova 4</t>
  </si>
  <si>
    <t>Palárikova 22</t>
  </si>
  <si>
    <t>Smetanova 11</t>
  </si>
  <si>
    <t>Košice I</t>
  </si>
  <si>
    <t>Masarykova 19/A</t>
  </si>
  <si>
    <t>C03</t>
  </si>
  <si>
    <t>Košická arcidiecéza</t>
  </si>
  <si>
    <t>Cirkevná základná škola s materskou školou sv. Faustíny - predprimárne vzdelávanie</t>
  </si>
  <si>
    <t>Pánska 2420</t>
  </si>
  <si>
    <t>Cirkevná materská škola sv. Terézie z Lisieux ako organizačná zložka Cirkevnej spojenej školy</t>
  </si>
  <si>
    <t>Duchnovičova 24</t>
  </si>
  <si>
    <t>Materská škola Kráľovnej Pokoja</t>
  </si>
  <si>
    <t>Cirkevná materská škola sv. Márie Goretti</t>
  </si>
  <si>
    <t>Fintice 201/1</t>
  </si>
  <si>
    <t>Ul. 1. mája 2718/14</t>
  </si>
  <si>
    <t>Elokované pracovisko ako súčasť Cirkevnej základnej školy s materskou školou sv. Petra a Pavla</t>
  </si>
  <si>
    <t>Belá nad Cirochou</t>
  </si>
  <si>
    <t>Cintorínska 66/40</t>
  </si>
  <si>
    <t>Cirk. základná škola s materskou školou sv. Dominika Sávia ako org. zložka Cirk. spoj. školy - predprimárne vzdelávanie</t>
  </si>
  <si>
    <t>Školská 650</t>
  </si>
  <si>
    <t>ZŠ s materskou školou sv. Košických mučeníkov ako org. zl. Spoj. školy sv.Košických mučeníkov - predprimárne vzdelávanie</t>
  </si>
  <si>
    <t>Čordákova 50</t>
  </si>
  <si>
    <t>Cirkevná materská škola sv. Bernadety</t>
  </si>
  <si>
    <t>Základná škola s materskou školou sv. Marka Križina - predprimárne vzdelávanie</t>
  </si>
  <si>
    <t>Rehoľná 2</t>
  </si>
  <si>
    <t>Cirkevná materská škola bl. Sáry Salkaházi s vyuč.jazyk.maďarským - Boldog Salkaházi Sára Magyar Tannyelvű Egyházi Óvoda</t>
  </si>
  <si>
    <t>Cirkevná základná škola s materskou školou sv. Gorazda - predprimárne vzdelávanie</t>
  </si>
  <si>
    <t>Solivarská 49</t>
  </si>
  <si>
    <t>Cirkevná materská škola sv. Jakuba</t>
  </si>
  <si>
    <t>Námestie sv. Jakuba 33/3</t>
  </si>
  <si>
    <t>C05</t>
  </si>
  <si>
    <t>Rímskokatolícka cirkev Biskupstvo Rožňava</t>
  </si>
  <si>
    <t>Katolícka materská škola Svätej Rodiny</t>
  </si>
  <si>
    <t>Ormisova 585/15</t>
  </si>
  <si>
    <t>Základná škola s materskou školou sv. Jána Nepomuckého</t>
  </si>
  <si>
    <t>Kósu Schoppera 22</t>
  </si>
  <si>
    <t>C08</t>
  </si>
  <si>
    <t>Gréckokatolícka eparchia Košice</t>
  </si>
  <si>
    <t>Juhoslovanská 2</t>
  </si>
  <si>
    <t>Cirkevná materská škola blahoslaveného biskupa Vasiľa Hopku</t>
  </si>
  <si>
    <t>ul. J. Švermu 4</t>
  </si>
  <si>
    <t>Cirkevná základná škola s materskou školou sv. Michala Archanjela - predprimárne vzdelávanie</t>
  </si>
  <si>
    <t>Stanča</t>
  </si>
  <si>
    <t>Hlavná 140</t>
  </si>
  <si>
    <t>Cirkevná základná škola s materskou školou sv. Juraja - predprimárne vzdelávanie</t>
  </si>
  <si>
    <t>07501</t>
  </si>
  <si>
    <t>Gorkého 55</t>
  </si>
  <si>
    <t>Cirkevná materská škola sv. Efréma s vyučovacím jazykom maďarským - Szent Efrém Egyházi Óvoda</t>
  </si>
  <si>
    <t>Veľké Slemence</t>
  </si>
  <si>
    <t>Hlavná 125</t>
  </si>
  <si>
    <t>C19</t>
  </si>
  <si>
    <t>Spišská katolícka charita</t>
  </si>
  <si>
    <t>Materská škola sv. Gianny Berettovej Mollovej</t>
  </si>
  <si>
    <t>05921</t>
  </si>
  <si>
    <t>Nábrežie Jána Pavla II. 697/4</t>
  </si>
  <si>
    <t>C26</t>
  </si>
  <si>
    <t>Cirkevný zbor Evanjelickej cirkvi a.v. na Slovensku v Rožňave</t>
  </si>
  <si>
    <t>Evanjelická cirkevná materská škola</t>
  </si>
  <si>
    <t>Zeleného stromu 14</t>
  </si>
  <si>
    <t>C51</t>
  </si>
  <si>
    <t>Cirkevný zbor Evanjelickej cirkvi augsburského vyznania na Slovensku Košice - Terasa</t>
  </si>
  <si>
    <t>Muškátova 7</t>
  </si>
  <si>
    <t>C64</t>
  </si>
  <si>
    <t>Cirkevný zbor Evanjelickej cirkvi a. v. na Slovensku Spišská Nová Ves</t>
  </si>
  <si>
    <t>Štefánikovo námestie č.21</t>
  </si>
  <si>
    <t>C72</t>
  </si>
  <si>
    <t>Košický seniorát Evanjelickej cirkvi augsburského vyznania na Slovensku</t>
  </si>
  <si>
    <t>Exnárova 10</t>
  </si>
  <si>
    <t>C85</t>
  </si>
  <si>
    <t>Reformovaná kresťanská cirkev na Slovensku, Maďarský cirkevný zbor Košice</t>
  </si>
  <si>
    <t>Tajovského 10</t>
  </si>
  <si>
    <t>S257</t>
  </si>
  <si>
    <t>Združenie pre rozvoj vzdelávania, o.z.</t>
  </si>
  <si>
    <t>Jiskrova 3</t>
  </si>
  <si>
    <t>S292</t>
  </si>
  <si>
    <t>MUDr. Alexandra Sabolová</t>
  </si>
  <si>
    <t>S522</t>
  </si>
  <si>
    <t>Kultúrne združenie občanov rómskej národnosti Košického kraja, n.o.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</si>
  <si>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</si>
  <si>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</si>
  <si>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</si>
  <si>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</si>
  <si>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</si>
  <si>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</si>
  <si>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</si>
  <si>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S756</t>
  </si>
  <si>
    <t>Súkromná športová materská škola, s.r.o.</t>
  </si>
  <si>
    <t>Alejová 2</t>
  </si>
  <si>
    <t>S758</t>
  </si>
  <si>
    <t>ASAP FINANCE, s. .r. o.</t>
  </si>
  <si>
    <t>Alešovo nábrežie 6</t>
  </si>
  <si>
    <t>S764</t>
  </si>
  <si>
    <t>BabyPro, s. r. o.</t>
  </si>
  <si>
    <t>Jelšová 12</t>
  </si>
  <si>
    <t>S765</t>
  </si>
  <si>
    <t>BRANTIA, s. r . o.</t>
  </si>
  <si>
    <t>Súkromná materská škola BRANTIA</t>
  </si>
  <si>
    <t>Ferka Urbánka 20/A</t>
  </si>
  <si>
    <t>S778</t>
  </si>
  <si>
    <t>Ťahanovské riadky 23</t>
  </si>
  <si>
    <t>S810</t>
  </si>
  <si>
    <t>Slavomíra Stupárová - Súkromná materská škola</t>
  </si>
  <si>
    <t>Narcisová 4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</si>
  <si>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</si>
  <si>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</si>
  <si>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</si>
  <si>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</si>
  <si>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</si>
  <si>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</si>
  <si>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Starozagorská 8</t>
  </si>
  <si>
    <t>S851</t>
  </si>
  <si>
    <t>Detské centrum Baranček, o.z.</t>
  </si>
  <si>
    <t>Súkromná materská škola Baranček</t>
  </si>
  <si>
    <t>Moyzesova 22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</si>
  <si>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</si>
  <si>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</si>
  <si>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</si>
  <si>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</si>
  <si>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</si>
  <si>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</si>
  <si>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</si>
  <si>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Košice-Lorinčík</t>
  </si>
  <si>
    <t>Drábova 3</t>
  </si>
  <si>
    <t>S895</t>
  </si>
  <si>
    <t>Amari Nevi Ora n.o. (ANO)</t>
  </si>
  <si>
    <t>S942</t>
  </si>
  <si>
    <t>Krásne Sady Mlynica - servisná a prevádzková, a. s.</t>
  </si>
  <si>
    <t>Súkromná materská škola Krásne Sady</t>
  </si>
  <si>
    <t>Mlynica 1084</t>
  </si>
  <si>
    <t>S948</t>
  </si>
  <si>
    <t>créme de la créme s.r.o.</t>
  </si>
  <si>
    <t>Súkromná materská škola créme de la créme</t>
  </si>
  <si>
    <t>Košice IV</t>
  </si>
  <si>
    <t>Štúrova 44</t>
  </si>
  <si>
    <t>S951</t>
  </si>
  <si>
    <t>KORPET s.r.o.</t>
  </si>
  <si>
    <t>Alejová 1</t>
  </si>
  <si>
    <t>S980</t>
  </si>
  <si>
    <t>AKADEMIK SMŠ, s.r.o.</t>
  </si>
  <si>
    <t>Súkromná materská škola AKADEMIK</t>
  </si>
  <si>
    <t>Němcovej 1</t>
  </si>
  <si>
    <t>S984</t>
  </si>
  <si>
    <t>Jana Mihališinová</t>
  </si>
  <si>
    <t>Osloboditeľov 59</t>
  </si>
  <si>
    <t>KKE</t>
  </si>
  <si>
    <t>040 57</t>
  </si>
  <si>
    <t>Opatovská cesta 97</t>
  </si>
  <si>
    <t>053 61</t>
  </si>
  <si>
    <t>Partizánska 13</t>
  </si>
  <si>
    <t>079 01</t>
  </si>
  <si>
    <t>J. Dózsu 32</t>
  </si>
  <si>
    <t>071 01</t>
  </si>
  <si>
    <t>040 01</t>
  </si>
  <si>
    <t>Vojenská 13</t>
  </si>
  <si>
    <t>Košice II</t>
  </si>
  <si>
    <t>040 11</t>
  </si>
  <si>
    <t>Ľudová 15</t>
  </si>
  <si>
    <t>072 14</t>
  </si>
  <si>
    <t>Kapušianska 2</t>
  </si>
  <si>
    <t>044 11</t>
  </si>
  <si>
    <t>Abovská 244/18</t>
  </si>
  <si>
    <t>Gaštanová 11</t>
  </si>
  <si>
    <t>Evanjelická špeciálna materská škola</t>
  </si>
  <si>
    <t>Košice III</t>
  </si>
  <si>
    <t>Košice-Dargovských hrdinov</t>
  </si>
  <si>
    <t>S480</t>
  </si>
  <si>
    <t>Mgr. Anna Uchnárová</t>
  </si>
  <si>
    <t>Súkromná materská škola pri Základnej škole pre žiakov a deti s autizmom</t>
  </si>
  <si>
    <t>Myslavská 401</t>
  </si>
  <si>
    <t>S835</t>
  </si>
  <si>
    <t>Ing. Veronika Ondová</t>
  </si>
  <si>
    <t>Súkromná spojená škola</t>
  </si>
  <si>
    <t>Klokočov 90</t>
  </si>
  <si>
    <t>Materská škola Nepoškvrneného srdca Panny Márie, ako organizačná zložka Spojenej školy</t>
  </si>
  <si>
    <t>901 01</t>
  </si>
  <si>
    <t>Kláštorné námestie 1</t>
  </si>
  <si>
    <t>020 01</t>
  </si>
  <si>
    <t>Športovcov 1461/17</t>
  </si>
  <si>
    <t>Cirkevná základná škola s materskou školou sv. Jána apoštola s vyučovacím jazykom maďarským - Szent János apostol Egyházi Alapiskola és Óvoda - predprimárne vzdelávanie</t>
  </si>
  <si>
    <t>929 01</t>
  </si>
  <si>
    <t>S1034</t>
  </si>
  <si>
    <t>Slovenská poľnohospodárska univerzita v Nitre</t>
  </si>
  <si>
    <t>Hospodárska 7</t>
  </si>
  <si>
    <t>S127</t>
  </si>
  <si>
    <t>Baruch Myers</t>
  </si>
  <si>
    <t xml:space="preserve">Súkromná materská škola Lauder Gan Menachem </t>
  </si>
  <si>
    <t>Drevená 4</t>
  </si>
  <si>
    <t>S365</t>
  </si>
  <si>
    <t>Ing. Mgr. Michaela Moyzesová</t>
  </si>
  <si>
    <t>Bilíkova 34</t>
  </si>
  <si>
    <t>S712</t>
  </si>
  <si>
    <t>Detská škôlka, s.r.o.</t>
  </si>
  <si>
    <t>Súkromná materská škola Detská škôlka</t>
  </si>
  <si>
    <t>Komenského 16</t>
  </si>
  <si>
    <t>S896</t>
  </si>
  <si>
    <t>ATM - TITUS, s.r.o.</t>
  </si>
  <si>
    <t>Trnavská 180</t>
  </si>
  <si>
    <t>S913</t>
  </si>
  <si>
    <t>CHROBÁČIKOVO s.r.o.</t>
  </si>
  <si>
    <t>Súkromná materská škola CHROBÁČIKOVO</t>
  </si>
  <si>
    <t>Bratislavská 27/55</t>
  </si>
  <si>
    <t>S925</t>
  </si>
  <si>
    <t>THE BRANDS LTD s.r.o.</t>
  </si>
  <si>
    <t>Fučíkova 34</t>
  </si>
  <si>
    <t>Einsteinova 19</t>
  </si>
  <si>
    <t>S995</t>
  </si>
  <si>
    <t>Centrum HAPPY, s.r.o</t>
  </si>
  <si>
    <t>Súkromná materská škola Centrum HAPPY</t>
  </si>
  <si>
    <t>Nobelova 18/A</t>
  </si>
  <si>
    <t>O505684</t>
  </si>
  <si>
    <t>Obec Veľké Hoste</t>
  </si>
  <si>
    <t>Veľké Hoste</t>
  </si>
  <si>
    <t>Veľké Hoste 173</t>
  </si>
  <si>
    <t>Dúbrava 489</t>
  </si>
  <si>
    <t>S946</t>
  </si>
  <si>
    <t>Malinová n.o.</t>
  </si>
  <si>
    <t>Družstevná 3/118</t>
  </si>
  <si>
    <t>O502537</t>
  </si>
  <si>
    <t>Obec Malé Ludince</t>
  </si>
  <si>
    <t>Malé Ludince</t>
  </si>
  <si>
    <t>Malé Ludince 8</t>
  </si>
  <si>
    <t>O503355</t>
  </si>
  <si>
    <t>Obec Malé Kosihy</t>
  </si>
  <si>
    <t>Malé Kosihy</t>
  </si>
  <si>
    <t>Malé Kosihy 32</t>
  </si>
  <si>
    <t>O503487</t>
  </si>
  <si>
    <t>Obec Pozba</t>
  </si>
  <si>
    <t>Pozba</t>
  </si>
  <si>
    <t>92582</t>
  </si>
  <si>
    <t>Tešedíkovo 153</t>
  </si>
  <si>
    <t>O545350</t>
  </si>
  <si>
    <t>Obec Hontianske Trsťany</t>
  </si>
  <si>
    <t>Hontianske Trsťany</t>
  </si>
  <si>
    <t>Hontianske Trsťany 55</t>
  </si>
  <si>
    <t>Breza 317</t>
  </si>
  <si>
    <t>Plátennícka 464</t>
  </si>
  <si>
    <t>Súľov-Hradná</t>
  </si>
  <si>
    <t>Súľov 114</t>
  </si>
  <si>
    <t>O508811</t>
  </si>
  <si>
    <t>Obec Mýto pod Ďumbierom</t>
  </si>
  <si>
    <t>Mýto pod Ďumbierom</t>
  </si>
  <si>
    <t>Mýto pod Ďumbierom 283</t>
  </si>
  <si>
    <t>Krivec 1355</t>
  </si>
  <si>
    <t>S372</t>
  </si>
  <si>
    <t>Európske vzdelávacie strediská pre povolanie a spoločnosť n.o., Europäische Bildungswerke für Beruf und Gesellschaft e.V.</t>
  </si>
  <si>
    <t>Súkromná materská škola EBG</t>
  </si>
  <si>
    <t>S918</t>
  </si>
  <si>
    <t>Detské centrum Koník</t>
  </si>
  <si>
    <t>Súkromná materská škola Koník</t>
  </si>
  <si>
    <t>J. Kalinčiaka 1882/38</t>
  </si>
  <si>
    <t>O519821</t>
  </si>
  <si>
    <t>Obec Stuľany</t>
  </si>
  <si>
    <t>Stuľany</t>
  </si>
  <si>
    <t>Stuľany 44</t>
  </si>
  <si>
    <t>Alejová 504</t>
  </si>
  <si>
    <t>Nová Ľubovňa 353</t>
  </si>
  <si>
    <t>O529052</t>
  </si>
  <si>
    <t>Obec Remeniny</t>
  </si>
  <si>
    <t>Remeniny</t>
  </si>
  <si>
    <t>Remeniny 10</t>
  </si>
  <si>
    <t>O544060</t>
  </si>
  <si>
    <t>Obec Babie</t>
  </si>
  <si>
    <t>Babie</t>
  </si>
  <si>
    <t>Babie 37</t>
  </si>
  <si>
    <t>S532</t>
  </si>
  <si>
    <t>Mgr. Silvia Urdzíková</t>
  </si>
  <si>
    <t>Elokované pracovisko ako súčasť Súkromnej základnej školy s materskou školou</t>
  </si>
  <si>
    <t>08301</t>
  </si>
  <si>
    <t>Námestie slobody 7</t>
  </si>
  <si>
    <t>Súkromná materská škola pri zdravotníckom zariadení</t>
  </si>
  <si>
    <t>S328</t>
  </si>
  <si>
    <t>PaedDr. Anna Lukáčová</t>
  </si>
  <si>
    <t>Hollého 14</t>
  </si>
  <si>
    <t>S494</t>
  </si>
  <si>
    <t>Kúpeľná škola Lučivná, n.o.</t>
  </si>
  <si>
    <t>Lučivná 290</t>
  </si>
  <si>
    <t>O521795</t>
  </si>
  <si>
    <t>Obec Nová Polhora</t>
  </si>
  <si>
    <t>Nová Polhora</t>
  </si>
  <si>
    <t>Nová Polhora 95</t>
  </si>
  <si>
    <t>O523321</t>
  </si>
  <si>
    <t>Obec Vyšné Remety</t>
  </si>
  <si>
    <t>Vyšné Remety</t>
  </si>
  <si>
    <t>Vyšné Remety 113</t>
  </si>
  <si>
    <t>O525707</t>
  </si>
  <si>
    <t>Obec Gočovo</t>
  </si>
  <si>
    <t>Gočovo</t>
  </si>
  <si>
    <t>Gočovo 94</t>
  </si>
  <si>
    <t>O528129</t>
  </si>
  <si>
    <t>Obec Bara</t>
  </si>
  <si>
    <t>Bara</t>
  </si>
  <si>
    <t>Veľká Bara 38</t>
  </si>
  <si>
    <t>O528692</t>
  </si>
  <si>
    <t>Obec Ptrukša</t>
  </si>
  <si>
    <t>Materská škola s vyučovacím jazykom maďarským - Magyar Oktatási Nyelvű Óvoda</t>
  </si>
  <si>
    <t>Hlavná 169</t>
  </si>
  <si>
    <t>Maurerova 14</t>
  </si>
  <si>
    <t>S799</t>
  </si>
  <si>
    <t>Play school s.r.o.</t>
  </si>
  <si>
    <t>Súkromná materská škola Play school</t>
  </si>
  <si>
    <t>Kmeťova 23</t>
  </si>
  <si>
    <t>S878</t>
  </si>
  <si>
    <t>Mária Andrejkovičová - Detské centrum</t>
  </si>
  <si>
    <t>Hlavná 166</t>
  </si>
  <si>
    <t>S1027</t>
  </si>
  <si>
    <t>VIA BIBLIOTHECA, s.r.o.</t>
  </si>
  <si>
    <t>Cajlanská 83</t>
  </si>
  <si>
    <t>S1028</t>
  </si>
  <si>
    <t>Záhradka, s.r.o.</t>
  </si>
  <si>
    <t>Bernolákova 80</t>
  </si>
  <si>
    <t>Myslenická 167</t>
  </si>
  <si>
    <t>Mlynská 1</t>
  </si>
  <si>
    <t>O521086</t>
  </si>
  <si>
    <t>Obec Zbudské Dlhé</t>
  </si>
  <si>
    <t>067 12</t>
  </si>
  <si>
    <t>Zbudské Dlhé</t>
  </si>
  <si>
    <t>Zbudské Dlhé 72</t>
  </si>
  <si>
    <t>S1032</t>
  </si>
  <si>
    <t>TRION - klub aktívneho trávenia voľného času pre deti, mládež a rodičov</t>
  </si>
  <si>
    <t>Ľudovíta Rajtera 10</t>
  </si>
  <si>
    <t>S1026</t>
  </si>
  <si>
    <t>Detské centrum Dostojevského</t>
  </si>
  <si>
    <t>811 09</t>
  </si>
  <si>
    <t>Bratislava - Staré Mesto</t>
  </si>
  <si>
    <t>Dostojevského rad 1</t>
  </si>
  <si>
    <t>S1013</t>
  </si>
  <si>
    <t>ORTEA, s.r.o.</t>
  </si>
  <si>
    <t>Súkromná materská škola ORTEA</t>
  </si>
  <si>
    <t>930 41</t>
  </si>
  <si>
    <t>Letná 1659</t>
  </si>
  <si>
    <t>C89</t>
  </si>
  <si>
    <t>Reformovaná kresťanská cirkev na Slovensku Cirkevný zbor Vlčany</t>
  </si>
  <si>
    <t>925 84</t>
  </si>
  <si>
    <t>Vlčany 960</t>
  </si>
  <si>
    <t>S1016</t>
  </si>
  <si>
    <t>Detský svet - detské centrum</t>
  </si>
  <si>
    <t>Súkromná materská škola Detský svet</t>
  </si>
  <si>
    <t>Perecká 2903/40</t>
  </si>
  <si>
    <t>O524883</t>
  </si>
  <si>
    <t>Obec Mirkovce</t>
  </si>
  <si>
    <t>082 06</t>
  </si>
  <si>
    <t>Mirkovce</t>
  </si>
  <si>
    <t>Mirkovce 16</t>
  </si>
  <si>
    <t>Malá Bytča 103</t>
  </si>
  <si>
    <t>S1029</t>
  </si>
  <si>
    <t>831 01</t>
  </si>
  <si>
    <t>Bratislava - Nové mesto</t>
  </si>
  <si>
    <t>Ďumbierska 3G</t>
  </si>
  <si>
    <t>C90</t>
  </si>
  <si>
    <t>Reformovaná kresťanská cirkev na Slovensku Cirkevný zbor Kráľovský Chlmec</t>
  </si>
  <si>
    <t>077 01</t>
  </si>
  <si>
    <t>M. Leczu 3046/4</t>
  </si>
  <si>
    <t>S1022</t>
  </si>
  <si>
    <t>Detské športové centrum Loptička s. r. o.</t>
  </si>
  <si>
    <t>Súkromná materská škola Loptička</t>
  </si>
  <si>
    <t>Košice - západ</t>
  </si>
  <si>
    <t>Michalovská 43</t>
  </si>
  <si>
    <t>S1035</t>
  </si>
  <si>
    <t>Pod Slavínom</t>
  </si>
  <si>
    <t>841 04</t>
  </si>
  <si>
    <t>Bratislava - Karlova Ves</t>
  </si>
  <si>
    <t>Staré Grunty 330</t>
  </si>
  <si>
    <t>O510751</t>
  </si>
  <si>
    <t>Obec Liptovský Ondrej</t>
  </si>
  <si>
    <t>032 04</t>
  </si>
  <si>
    <t>Liptovský Ondrej</t>
  </si>
  <si>
    <t>Liptovský Ondrej 184</t>
  </si>
  <si>
    <t>S1041</t>
  </si>
  <si>
    <t>AKOBUK s.r.o.</t>
  </si>
  <si>
    <t>Súkromná materská škola AKO BUK</t>
  </si>
  <si>
    <t>Sekčovská 2912/9</t>
  </si>
  <si>
    <t>S1030</t>
  </si>
  <si>
    <t>Mimi a Monty</t>
  </si>
  <si>
    <t>Súkromná materská škola Mimi a Monty</t>
  </si>
  <si>
    <t>Hviezdoslavova 63</t>
  </si>
  <si>
    <t>056 01</t>
  </si>
  <si>
    <t>Kováčska 12</t>
  </si>
  <si>
    <t>O522163</t>
  </si>
  <si>
    <t>Obec Vtáčkovce</t>
  </si>
  <si>
    <t>044 47</t>
  </si>
  <si>
    <t>Vtáčkovce</t>
  </si>
  <si>
    <t>Vtáčkovce 1</t>
  </si>
  <si>
    <t>S1037</t>
  </si>
  <si>
    <t>Anjelik s.r.o.</t>
  </si>
  <si>
    <t>Súkromná materská škola Anjelik</t>
  </si>
  <si>
    <t>811 06</t>
  </si>
  <si>
    <t>Jozefská 4</t>
  </si>
  <si>
    <t>S1044</t>
  </si>
  <si>
    <t>Občianske združenie KOLYSOČKA - KOLÍSKA</t>
  </si>
  <si>
    <t>Súkromná materská škola Kolysočka s vyučovacím jazykom rusínskym</t>
  </si>
  <si>
    <t>Solivarská 68</t>
  </si>
  <si>
    <t>C92</t>
  </si>
  <si>
    <t>Reformovaná kresťanská cirkev na Slovensku Cirkevný zbor Pribeta</t>
  </si>
  <si>
    <t>946 55</t>
  </si>
  <si>
    <t>Hlavná ulica 1690/215</t>
  </si>
  <si>
    <t>S1039</t>
  </si>
  <si>
    <t>MŠ S láskou s.r.o.</t>
  </si>
  <si>
    <t>041 11</t>
  </si>
  <si>
    <t>Zuzkin park 6</t>
  </si>
  <si>
    <t>O514098</t>
  </si>
  <si>
    <t>Obec Kocurany</t>
  </si>
  <si>
    <t>972 02</t>
  </si>
  <si>
    <t xml:space="preserve">Kocurany </t>
  </si>
  <si>
    <t>Kourany 111</t>
  </si>
  <si>
    <t>Nová 803</t>
  </si>
  <si>
    <t>052 01</t>
  </si>
  <si>
    <t>J. Fabiniho 3</t>
  </si>
  <si>
    <t>S1047</t>
  </si>
  <si>
    <t>UVEA DÚHOVKA, s.r.o.</t>
  </si>
  <si>
    <t>Súkromná špeciálna materská škola DÚHOVKA</t>
  </si>
  <si>
    <t>036 08</t>
  </si>
  <si>
    <t>A.Kmeťa 19</t>
  </si>
  <si>
    <t>S1045</t>
  </si>
  <si>
    <t>Škôlka Severáčik s.r.o.</t>
  </si>
  <si>
    <t>Suvorovova 2A</t>
  </si>
  <si>
    <t>S1043</t>
  </si>
  <si>
    <t>HANDPRINTS INTERNATIONAL s.r.o.</t>
  </si>
  <si>
    <t>Súkromná materská škola Handprints International</t>
  </si>
  <si>
    <t>811 08</t>
  </si>
  <si>
    <t>Lazaretská 9</t>
  </si>
  <si>
    <t>S1025</t>
  </si>
  <si>
    <t>PRÉDIUM INVEST s.r.o.</t>
  </si>
  <si>
    <t>900 41</t>
  </si>
  <si>
    <t>Jazerná 1460/2</t>
  </si>
  <si>
    <t>Súkromná Materská škola Škôlkárik a Školáčik</t>
  </si>
  <si>
    <t>Naháč</t>
  </si>
  <si>
    <t>Naháč 1</t>
  </si>
  <si>
    <t>Dubnická 1034/4</t>
  </si>
  <si>
    <t>O502464</t>
  </si>
  <si>
    <t>Obec Kuraľany</t>
  </si>
  <si>
    <t>Kuraľany</t>
  </si>
  <si>
    <t>Kuraľany 152</t>
  </si>
  <si>
    <t>936 01</t>
  </si>
  <si>
    <t>F. Rákocziho 1</t>
  </si>
  <si>
    <t>O509396</t>
  </si>
  <si>
    <t>Obec Radôstka</t>
  </si>
  <si>
    <t>Radôstka</t>
  </si>
  <si>
    <t>Radôstka 168</t>
  </si>
  <si>
    <t>Elokované pracovisko ako súčasť Základnej školy s materskou školou Slovenského učeného tovarišstva</t>
  </si>
  <si>
    <t>Ivor 1422</t>
  </si>
  <si>
    <t>O527017</t>
  </si>
  <si>
    <t>Obec Stráňany</t>
  </si>
  <si>
    <t>Stráňany</t>
  </si>
  <si>
    <t>Stráňany 70</t>
  </si>
  <si>
    <t>O527033</t>
  </si>
  <si>
    <t>Obec Šambron</t>
  </si>
  <si>
    <t>Šambron</t>
  </si>
  <si>
    <t>Šambron 103</t>
  </si>
  <si>
    <t>O522384</t>
  </si>
  <si>
    <t>Obec Bunkovce</t>
  </si>
  <si>
    <t>Bunkovce 63</t>
  </si>
  <si>
    <t>S1014</t>
  </si>
  <si>
    <t>AZET SERVIS s.r.o.</t>
  </si>
  <si>
    <t>951 17</t>
  </si>
  <si>
    <t>Cabaj-Čápor 4108</t>
  </si>
  <si>
    <t>S1018</t>
  </si>
  <si>
    <t>ELIDO s.r.o.</t>
  </si>
  <si>
    <t>Košice</t>
  </si>
  <si>
    <t>Dunajská 3</t>
  </si>
  <si>
    <t>S1042</t>
  </si>
  <si>
    <t>AlterVita s. r. o.</t>
  </si>
  <si>
    <t>Krupinská 2942/4</t>
  </si>
  <si>
    <t>Špeciálna materská škola ako organizačná zložka Spojenej školy internátnej</t>
  </si>
  <si>
    <t>967 27</t>
  </si>
  <si>
    <t>Sama Chalupku 299/53</t>
  </si>
  <si>
    <t>Súkromné nesieťové predškolské zariadenie</t>
  </si>
  <si>
    <t>SNP 126</t>
  </si>
  <si>
    <t>DC, s.r.o. - Škôlka Babyfun</t>
  </si>
  <si>
    <t>Špaldová 38/B</t>
  </si>
  <si>
    <t>Henkel Kindergarden</t>
  </si>
  <si>
    <t>Záhradnícka 91</t>
  </si>
  <si>
    <t>Detský klub Zahrajda</t>
  </si>
  <si>
    <t>Hummelova 12</t>
  </si>
  <si>
    <t>Škôlka Montessori Horský park</t>
  </si>
  <si>
    <t>Ostravská 6</t>
  </si>
  <si>
    <t>AMOSkids montessori</t>
  </si>
  <si>
    <t>Padlých hrdinov 11</t>
  </si>
  <si>
    <t>OZ Vilka deťom</t>
  </si>
  <si>
    <t>Trnavská cesta 67</t>
  </si>
  <si>
    <t>Peterská 16A</t>
  </si>
  <si>
    <t>Súkromná materská škola Talentovo</t>
  </si>
  <si>
    <t>Mierová 170</t>
  </si>
  <si>
    <t>Detské centrum Vrakuňáčik</t>
  </si>
  <si>
    <t>Železničná 34</t>
  </si>
  <si>
    <t>Škôlka Sovička</t>
  </si>
  <si>
    <t>Malodunajská 41</t>
  </si>
  <si>
    <t>Pekná Cestička, s.r.o.</t>
  </si>
  <si>
    <t>Rubínova 2</t>
  </si>
  <si>
    <t>English and Sport PRE-SCHOOL ACADEMY</t>
  </si>
  <si>
    <t>Príkopova 6</t>
  </si>
  <si>
    <t>Little star</t>
  </si>
  <si>
    <t>Hrdličkova 16</t>
  </si>
  <si>
    <t>Súkromná materská škôlka emJOY</t>
  </si>
  <si>
    <t>Kukučínova 32</t>
  </si>
  <si>
    <t>Materská škola EKOdomček</t>
  </si>
  <si>
    <t>Pluhová 44</t>
  </si>
  <si>
    <t>Hrušková 2D</t>
  </si>
  <si>
    <t>Nezbedná stonožka o.z</t>
  </si>
  <si>
    <t>Staré Grunty 324/A</t>
  </si>
  <si>
    <t>Rodinné centrum KRTKO, o.z.</t>
  </si>
  <si>
    <t>Dudova 2</t>
  </si>
  <si>
    <t>Detský klub Hájanka</t>
  </si>
  <si>
    <t>Kutlíkova 13/D</t>
  </si>
  <si>
    <t>Trnavská 1709</t>
  </si>
  <si>
    <t>HARMANČEK súkromná materská škola a zariadenie starostlivosti o deti do troch rokov veku dieťaťa</t>
  </si>
  <si>
    <t>Banícka 2137</t>
  </si>
  <si>
    <t>DC Festíkovo</t>
  </si>
  <si>
    <t>Orechová 117</t>
  </si>
  <si>
    <t>Medvedíky Junior</t>
  </si>
  <si>
    <t>Košická Polianka 122</t>
  </si>
  <si>
    <t>Masarykova 14</t>
  </si>
  <si>
    <t>Žabiatko jasličky škôlka</t>
  </si>
  <si>
    <t>Myslavská 37</t>
  </si>
  <si>
    <t>FIRST STEPS</t>
  </si>
  <si>
    <t>Abovská 1</t>
  </si>
  <si>
    <t>Waldorfská škôlka Studnička/zariadenie pre deti veku 3-6</t>
  </si>
  <si>
    <t>Polárna 1</t>
  </si>
  <si>
    <t>Centrum Skalka o.z.</t>
  </si>
  <si>
    <t>Kalvária 3</t>
  </si>
  <si>
    <t>Montessori klub - Detské opatrovateľsko-vzdelávacie centrum Kamienka</t>
  </si>
  <si>
    <t>Legionárska 79</t>
  </si>
  <si>
    <t>Montekid Súkromná škôlka</t>
  </si>
  <si>
    <t>Berehovská ulica 7764</t>
  </si>
  <si>
    <t>QSI International Preschool</t>
  </si>
  <si>
    <t>Záhradnícka 2</t>
  </si>
  <si>
    <t>Montessori detské centrum Hrnček var</t>
  </si>
  <si>
    <t>Sl. Dobrovoľníkov 1100</t>
  </si>
  <si>
    <t>Montessori centrum Martin</t>
  </si>
  <si>
    <t>Hrdinov SNP 8</t>
  </si>
  <si>
    <t>English Kids Club, n.o.</t>
  </si>
  <si>
    <t>English Kids Club</t>
  </si>
  <si>
    <t>M.R.Štefánika 840</t>
  </si>
  <si>
    <t>Montessori škôlka  MONTE SMILE</t>
  </si>
  <si>
    <t>Bajzová 41</t>
  </si>
  <si>
    <t>Zelená škôlka n.o.</t>
  </si>
  <si>
    <t>Jarná 2600</t>
  </si>
  <si>
    <t>Spolu</t>
  </si>
  <si>
    <t>Za kaštieľom 136</t>
  </si>
  <si>
    <t>Celkový súčet</t>
  </si>
  <si>
    <t>Dargovská 324</t>
  </si>
  <si>
    <t>m</t>
  </si>
  <si>
    <t>COGNITO, spol s.r.o.</t>
  </si>
  <si>
    <t>Little star, s.r.o.</t>
  </si>
  <si>
    <t>Rodinné centrum Krtko o.z.</t>
  </si>
  <si>
    <t>Krasňanko o.z.</t>
  </si>
  <si>
    <t>Nezbedná stonožka, o.z</t>
  </si>
  <si>
    <t>JUDr. Monika Galovič</t>
  </si>
  <si>
    <t>Harmanček, s.r.o.</t>
  </si>
  <si>
    <t>agore s.r.o.</t>
  </si>
  <si>
    <t>Montessori, s.r.o.</t>
  </si>
  <si>
    <t>Zahrajda o.z.</t>
  </si>
  <si>
    <t>Monteda s. r. o</t>
  </si>
  <si>
    <t>Amoskids montessori, s.r.o.</t>
  </si>
  <si>
    <t>Výchova srdcom, o.z.</t>
  </si>
  <si>
    <t>emJOY s.r.o.</t>
  </si>
  <si>
    <t>Raketka o.z.</t>
  </si>
  <si>
    <t>Festíkovo, s.r.o.</t>
  </si>
  <si>
    <t>Medzinárodná škola kvality (Quality Schools International)</t>
  </si>
  <si>
    <t>Montekid o.z.</t>
  </si>
  <si>
    <t>Montessori klub</t>
  </si>
  <si>
    <t>Ing.  ELeonóra Opralová</t>
  </si>
  <si>
    <t>Janka Parížeková M&amp;M</t>
  </si>
  <si>
    <t>Hrnček var- Materské centrum</t>
  </si>
  <si>
    <t>Občianske združenie MONTE SMILE</t>
  </si>
  <si>
    <t>Andrea Trubenová</t>
  </si>
  <si>
    <t>Spoločnosť priateľov slobodnej výchovy a vzdelávania-"Krídla"</t>
  </si>
  <si>
    <t>EFFECTIVE SERVICES, s.r.o.</t>
  </si>
  <si>
    <t>D § D košice s.r.o.</t>
  </si>
  <si>
    <t>Regionálny úrad školskej správy v Trnave</t>
  </si>
  <si>
    <t>Regionálny úrad školskej správy v Trenčíne</t>
  </si>
  <si>
    <t>Regionálny úrad školskej správy v Nitre</t>
  </si>
  <si>
    <t>Regionálny úrad školskej správy v Žiline</t>
  </si>
  <si>
    <t>Regionálny úrad školskej správy v Banskej Bystrici</t>
  </si>
  <si>
    <t>Regionálny úrad školskej správy v Prešove</t>
  </si>
  <si>
    <t>Regionálny úrad školskej správy v Košiciach</t>
  </si>
  <si>
    <t>Regionálny úrad školskej správy v Bratislave</t>
  </si>
  <si>
    <t>O599841</t>
  </si>
  <si>
    <t>Mestská časť Košice - Šaca</t>
  </si>
  <si>
    <t>Krásne detstvo s. r. o.</t>
  </si>
  <si>
    <t xml:space="preserve">Súkromná materská škola </t>
  </si>
  <si>
    <t>Školská 808/19</t>
  </si>
  <si>
    <t>Materská škola Reformovanej kresťanskej cirkvi s vyučovacím jazykom maďarským - Református Óvoda ako organizačná zložka Spojenej školy Reformovanej kresťanskej cirkvi</t>
  </si>
  <si>
    <t>Súkromná  materská škola Severáčik</t>
  </si>
  <si>
    <t>Uzovce 200</t>
  </si>
  <si>
    <t>O598186</t>
  </si>
  <si>
    <t>Mestská časť Košice - Staré Mesto</t>
  </si>
  <si>
    <t>RZ</t>
  </si>
  <si>
    <t>SP0014</t>
  </si>
  <si>
    <t>SP0006</t>
  </si>
  <si>
    <t>S568</t>
  </si>
  <si>
    <t>SP0008</t>
  </si>
  <si>
    <t>SP0036</t>
  </si>
  <si>
    <t>SP0013</t>
  </si>
  <si>
    <t>SP0015</t>
  </si>
  <si>
    <t>SP0017</t>
  </si>
  <si>
    <t>SP0004</t>
  </si>
  <si>
    <t>SP0018</t>
  </si>
  <si>
    <t>SP0033</t>
  </si>
  <si>
    <t>SP0005</t>
  </si>
  <si>
    <t>SP0012</t>
  </si>
  <si>
    <t xml:space="preserve">Počet detí MŠ z rodín v HN 
 k 15.9.2022 </t>
  </si>
  <si>
    <t>Školská ulica 297/21</t>
  </si>
  <si>
    <t>Farská ulica 1274/2</t>
  </si>
  <si>
    <t>Kostolná ulica 560/13</t>
  </si>
  <si>
    <t>Československej armády 1450/39</t>
  </si>
  <si>
    <t>Špeciálna materská škola sv. Maximiliána Mária Kolbeho ako organizačná zložka Spojenej školy sv. Maximiliána Mária Kolbeho</t>
  </si>
  <si>
    <t>506303</t>
  </si>
  <si>
    <t>Základná škola s materskou školou Lajosa Turczela s vyučovacím jazykom maďarským - Alapiskola és Óvoda - predprimárne vzdelávania</t>
  </si>
  <si>
    <t>Salka 428</t>
  </si>
  <si>
    <t>Materská škola ako organizačná zložka Základnej školy s materskou školou</t>
  </si>
  <si>
    <t>Spojená škola - MŠ</t>
  </si>
  <si>
    <t>Materská škola Jána Drdoša ako organizačná zložka Základnej školy s materskou školou</t>
  </si>
  <si>
    <t>Brehy 24</t>
  </si>
  <si>
    <t>Základna škola s materskou školou - predprimárne vzdelávanie</t>
  </si>
  <si>
    <t>Rostovská 13</t>
  </si>
  <si>
    <t>Abovská 67/1</t>
  </si>
  <si>
    <t>Kremnická 26</t>
  </si>
  <si>
    <t>Ulica kozmonautov 4358/2A</t>
  </si>
  <si>
    <t>Hrebendova 44/C</t>
  </si>
  <si>
    <t>Marhuľová 4</t>
  </si>
  <si>
    <t>Budmerice 797</t>
  </si>
  <si>
    <t>Jadrová 4</t>
  </si>
  <si>
    <t>Cédrová ulica 6</t>
  </si>
  <si>
    <t>Šamudovce</t>
  </si>
  <si>
    <t>Šamudovce 14</t>
  </si>
  <si>
    <t>Hlavná 2391/67</t>
  </si>
  <si>
    <t>Sokoľany 147</t>
  </si>
  <si>
    <t>Hrdinov SNP 1713/7</t>
  </si>
  <si>
    <t>Jarovnice 206</t>
  </si>
  <si>
    <t>Rudňany 554</t>
  </si>
  <si>
    <t>Golianovo 415</t>
  </si>
  <si>
    <t>Gajova 8</t>
  </si>
  <si>
    <t>Bziny</t>
  </si>
  <si>
    <t>Brezovecká 96/8</t>
  </si>
  <si>
    <t>Záhradnícka 1006/2</t>
  </si>
  <si>
    <t>Topoľová 2134/19</t>
  </si>
  <si>
    <t>Košice-Džungľa</t>
  </si>
  <si>
    <t>Severné nábrežie 20</t>
  </si>
  <si>
    <t>Súkromná materská škola Edulienka</t>
  </si>
  <si>
    <t>Súkromná materská škola Detský domček</t>
  </si>
  <si>
    <t>Súkromná materská škola Dragon Kids</t>
  </si>
  <si>
    <t>Súkromná materská škola Jahôdka</t>
  </si>
  <si>
    <t>Súkromná materská škola Životný štart</t>
  </si>
  <si>
    <t>Súkromná materská škola Malí šampióni</t>
  </si>
  <si>
    <t>Súkromná materská škola Krasňanko</t>
  </si>
  <si>
    <t>Súkromná materská škola FILKA</t>
  </si>
  <si>
    <t>Súkromná materská škola Libellus</t>
  </si>
  <si>
    <t>Súkromná materská škola Quality Schools International ako organizačná zložka Súkromnej spojenej školy Quality Schools International</t>
  </si>
  <si>
    <t>Súkromná materská škola SLNIEČKO</t>
  </si>
  <si>
    <t>Súkromná materská škola Zdravé dieťa</t>
  </si>
  <si>
    <t>S1065</t>
  </si>
  <si>
    <t>Herly, s.r.o.</t>
  </si>
  <si>
    <t>S1009</t>
  </si>
  <si>
    <t>Edulienka</t>
  </si>
  <si>
    <t>S1064</t>
  </si>
  <si>
    <t>DETSKÝ DOMČEK s.r.o.</t>
  </si>
  <si>
    <t>S1033</t>
  </si>
  <si>
    <t>Schola da Vinci n.o.</t>
  </si>
  <si>
    <t>S932</t>
  </si>
  <si>
    <t>ANIMATO s.r.o.</t>
  </si>
  <si>
    <t>C36</t>
  </si>
  <si>
    <t>Reformovaná kresťanská cirkev na Slovensku, Cirkevný zbor Rožňava</t>
  </si>
  <si>
    <t>S1059</t>
  </si>
  <si>
    <t>Dragon Kids s.r.o.</t>
  </si>
  <si>
    <t>S1085</t>
  </si>
  <si>
    <t>Súkromná materská škola Jahôdka, o.z.</t>
  </si>
  <si>
    <t>S1060</t>
  </si>
  <si>
    <t>Životný štart</t>
  </si>
  <si>
    <t>S1054</t>
  </si>
  <si>
    <t>Malí šampióni</t>
  </si>
  <si>
    <t>O523151</t>
  </si>
  <si>
    <t>Obec Šamudovce</t>
  </si>
  <si>
    <t>C94</t>
  </si>
  <si>
    <t>Reformovaná kresťanská cirkev na Slovensku, Cirkevný zbor Veľké Kapušany</t>
  </si>
  <si>
    <t>S1079</t>
  </si>
  <si>
    <t>S1071</t>
  </si>
  <si>
    <t>S1074</t>
  </si>
  <si>
    <t>FILKA s. r. o.</t>
  </si>
  <si>
    <t>S567</t>
  </si>
  <si>
    <t>Európska vzdelávacia agentúra ELBA, n.o. /European Educational Agency ELBA, n.o./</t>
  </si>
  <si>
    <t>S1019</t>
  </si>
  <si>
    <t>LIBELLUS PRECUM, o.z.</t>
  </si>
  <si>
    <t>S656</t>
  </si>
  <si>
    <t>JUDr. Jana Michaličková</t>
  </si>
  <si>
    <t>O580813</t>
  </si>
  <si>
    <t>Obec Bziny</t>
  </si>
  <si>
    <t>S1061</t>
  </si>
  <si>
    <t>SLNIEČKO Spiš s. r. o.</t>
  </si>
  <si>
    <t>S1012</t>
  </si>
  <si>
    <t>HEALTHY KID, s.r.o.</t>
  </si>
  <si>
    <t>Beethovenova 27</t>
  </si>
  <si>
    <t>Špeciálna materská škola, ako organizačná zložka Spojenej školy</t>
  </si>
  <si>
    <t>Ul.J. Kollára 3</t>
  </si>
  <si>
    <t>Happyland s.r.o.</t>
  </si>
  <si>
    <t>probant s.r.o.</t>
  </si>
  <si>
    <t>Detské centrum štvorlístok s.r.o.</t>
  </si>
  <si>
    <t>LOGOPÉDIA s.r.o.</t>
  </si>
  <si>
    <t>Montessori hranie</t>
  </si>
  <si>
    <t>Prešporčatá, o.z.</t>
  </si>
  <si>
    <t>Škôlky s.r.o.</t>
  </si>
  <si>
    <t>Detské centrum Hopsasa</t>
  </si>
  <si>
    <t>Detské centrum štvorlístok</t>
  </si>
  <si>
    <t>LOGOPEDICKÁ ŠKôLKA ASOBI</t>
  </si>
  <si>
    <t>Múdre hranie</t>
  </si>
  <si>
    <t>Pressburg Montessori Preschool</t>
  </si>
  <si>
    <t>English and Sport Pre-school Academy</t>
  </si>
  <si>
    <t>Pezinská 7</t>
  </si>
  <si>
    <t>Detvianska 27</t>
  </si>
  <si>
    <t>Domové role 61</t>
  </si>
  <si>
    <t>Rešetkova 3</t>
  </si>
  <si>
    <t>Pod Klepáčom 8</t>
  </si>
  <si>
    <t>Hummelova 4</t>
  </si>
  <si>
    <t>Fraňa Mojtu 32</t>
  </si>
  <si>
    <t>Vlárska 25</t>
  </si>
  <si>
    <t>Hoxfort s.r.o.</t>
  </si>
  <si>
    <t>Veselá farmička</t>
  </si>
  <si>
    <t>Komunitný montessori klub Slnečnica, O.Z.</t>
  </si>
  <si>
    <t>Súkromná škôlka HOXFORT s komunikačným jazykom maďarským</t>
  </si>
  <si>
    <t>Ružindolská 4</t>
  </si>
  <si>
    <t>Kukučínova 6666</t>
  </si>
  <si>
    <t>Bučuháza 17</t>
  </si>
  <si>
    <t>Detský zámok Kvetinka</t>
  </si>
  <si>
    <t>Little stars NM, s.r.o.</t>
  </si>
  <si>
    <t>Súkromná materská škola Little Stars</t>
  </si>
  <si>
    <t>Piaristická 254/6</t>
  </si>
  <si>
    <t>Hviezdoslavova 35</t>
  </si>
  <si>
    <t>BABY ACADEMY n.o.</t>
  </si>
  <si>
    <t>Gúgska 91</t>
  </si>
  <si>
    <t>AP PREFEX s.r.o.</t>
  </si>
  <si>
    <t>DETSKÉ OPATROVATEĽSKÉ CENTRUM ŠTVORLÍSTOK</t>
  </si>
  <si>
    <t>Štefana Moyzesa 14</t>
  </si>
  <si>
    <t>Za</t>
  </si>
  <si>
    <t>Centrum Montessori Dolný Kubín, o.z.</t>
  </si>
  <si>
    <t>Rodinná montessori škôlka u Jordána</t>
  </si>
  <si>
    <t>Hrádok 226</t>
  </si>
  <si>
    <t>Tv</t>
  </si>
  <si>
    <t>littleBIG, s.r.o.</t>
  </si>
  <si>
    <t>C93</t>
  </si>
  <si>
    <t>Reformovaná kresťanská cirkev na Slovensku Cirkevný zbor Chotín</t>
  </si>
  <si>
    <t>SP0002</t>
  </si>
  <si>
    <t>SP0007</t>
  </si>
  <si>
    <t>SP0009</t>
  </si>
  <si>
    <t>SP0010</t>
  </si>
  <si>
    <t>SP0019</t>
  </si>
  <si>
    <t>SP0020</t>
  </si>
  <si>
    <t>SP0021</t>
  </si>
  <si>
    <t>SP0022</t>
  </si>
  <si>
    <t>SP0024</t>
  </si>
  <si>
    <t>SP0027</t>
  </si>
  <si>
    <t>SP0028</t>
  </si>
  <si>
    <t>SP0029</t>
  </si>
  <si>
    <t>SP0031</t>
  </si>
  <si>
    <t>SP0034</t>
  </si>
  <si>
    <t>SP0037</t>
  </si>
  <si>
    <t>SP0038</t>
  </si>
  <si>
    <t>SP0039</t>
  </si>
  <si>
    <t>SP0059</t>
  </si>
  <si>
    <t>LITTLE KINGDOM, s. r. o.</t>
  </si>
  <si>
    <t>LITTLE KINGDOM</t>
  </si>
  <si>
    <t>Sídl. Hanza 380/19</t>
  </si>
  <si>
    <t>Zadunajská 4</t>
  </si>
  <si>
    <t>S1088</t>
  </si>
  <si>
    <t>JUDr. Eva Petričková</t>
  </si>
  <si>
    <t>SP0041</t>
  </si>
  <si>
    <t>SP0043</t>
  </si>
  <si>
    <t>SP0045</t>
  </si>
  <si>
    <t>SP0049</t>
  </si>
  <si>
    <t>SP0050</t>
  </si>
  <si>
    <t>SP0051</t>
  </si>
  <si>
    <t>SP0057</t>
  </si>
  <si>
    <t>SP0052</t>
  </si>
  <si>
    <t>SP0047</t>
  </si>
  <si>
    <t>SP0046</t>
  </si>
  <si>
    <t>SP0044</t>
  </si>
  <si>
    <t>SP0048</t>
  </si>
  <si>
    <t>SP0054</t>
  </si>
  <si>
    <t>SP0040</t>
  </si>
  <si>
    <t>SP0058</t>
  </si>
  <si>
    <t>Komenského 41</t>
  </si>
  <si>
    <t>529320</t>
  </si>
  <si>
    <t>529338</t>
  </si>
  <si>
    <t>529494</t>
  </si>
  <si>
    <t>508063</t>
  </si>
  <si>
    <t>507814</t>
  </si>
  <si>
    <t>528595</t>
  </si>
  <si>
    <t>508012</t>
  </si>
  <si>
    <t>529311</t>
  </si>
  <si>
    <t>529389</t>
  </si>
  <si>
    <t>507938</t>
  </si>
  <si>
    <t>508110</t>
  </si>
  <si>
    <t>508217</t>
  </si>
  <si>
    <t>529460</t>
  </si>
  <si>
    <t>529346</t>
  </si>
  <si>
    <t>508179</t>
  </si>
  <si>
    <t>529397</t>
  </si>
  <si>
    <t>508209</t>
  </si>
  <si>
    <t>Makro spol. s r.o.</t>
  </si>
  <si>
    <t>506745</t>
  </si>
  <si>
    <t>507636</t>
  </si>
  <si>
    <t>501905</t>
  </si>
  <si>
    <t>501433</t>
  </si>
  <si>
    <t>501638</t>
  </si>
  <si>
    <t>505684</t>
  </si>
  <si>
    <t>506010</t>
  </si>
  <si>
    <t>514098</t>
  </si>
  <si>
    <t>542733</t>
  </si>
  <si>
    <t>500011</t>
  </si>
  <si>
    <t>501140</t>
  </si>
  <si>
    <t>555860</t>
  </si>
  <si>
    <t>502537</t>
  </si>
  <si>
    <t>503355</t>
  </si>
  <si>
    <t>503487</t>
  </si>
  <si>
    <t>504068</t>
  </si>
  <si>
    <t>545350</t>
  </si>
  <si>
    <t>504165</t>
  </si>
  <si>
    <t>501328</t>
  </si>
  <si>
    <t>503011</t>
  </si>
  <si>
    <t>500968</t>
  </si>
  <si>
    <t>500895</t>
  </si>
  <si>
    <t>502031</t>
  </si>
  <si>
    <t>545589</t>
  </si>
  <si>
    <t>510548</t>
  </si>
  <si>
    <t>510661</t>
  </si>
  <si>
    <t>512711</t>
  </si>
  <si>
    <t>509591</t>
  </si>
  <si>
    <t>510246</t>
  </si>
  <si>
    <t>517992</t>
  </si>
  <si>
    <t>517461</t>
  </si>
  <si>
    <t>510751</t>
  </si>
  <si>
    <t>513610</t>
  </si>
  <si>
    <t>517402</t>
  </si>
  <si>
    <t>512036</t>
  </si>
  <si>
    <t>510998</t>
  </si>
  <si>
    <t>508811</t>
  </si>
  <si>
    <t>518468</t>
  </si>
  <si>
    <t>515281</t>
  </si>
  <si>
    <t>518158</t>
  </si>
  <si>
    <t>508497</t>
  </si>
  <si>
    <t>520471</t>
  </si>
  <si>
    <t>523798</t>
  </si>
  <si>
    <t>524140</t>
  </si>
  <si>
    <t>526908</t>
  </si>
  <si>
    <t>527092</t>
  </si>
  <si>
    <t>519821</t>
  </si>
  <si>
    <t>519936</t>
  </si>
  <si>
    <t>529052</t>
  </si>
  <si>
    <t>544060</t>
  </si>
  <si>
    <t>521086</t>
  </si>
  <si>
    <t>524883</t>
  </si>
  <si>
    <t>525146</t>
  </si>
  <si>
    <t>518590</t>
  </si>
  <si>
    <t>523658</t>
  </si>
  <si>
    <t>521493</t>
  </si>
  <si>
    <t>523186</t>
  </si>
  <si>
    <t>525529</t>
  </si>
  <si>
    <t>559784</t>
  </si>
  <si>
    <t>521795</t>
  </si>
  <si>
    <t>523321</t>
  </si>
  <si>
    <t>525707</t>
  </si>
  <si>
    <t>528129</t>
  </si>
  <si>
    <t>543268</t>
  </si>
  <si>
    <t>522279</t>
  </si>
  <si>
    <t>522163</t>
  </si>
  <si>
    <t>528099</t>
  </si>
  <si>
    <t>523925</t>
  </si>
  <si>
    <t>598186</t>
  </si>
  <si>
    <t>528447</t>
  </si>
  <si>
    <t>598151</t>
  </si>
  <si>
    <t>522139</t>
  </si>
  <si>
    <t>598224</t>
  </si>
  <si>
    <t>599824</t>
  </si>
  <si>
    <t>Výška životného minima pre jedno nezaopatrené dieťa k 1.1.2023 v €</t>
  </si>
  <si>
    <r>
      <rPr>
        <b/>
        <sz val="9"/>
        <rFont val="Arial"/>
        <family val="2"/>
        <charset val="238"/>
      </rPr>
      <t>Výpočet  rozpočtu na rok 2023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15.9.2022</t>
    </r>
  </si>
  <si>
    <t>15% životného minima
 k 1.1.2023 v €</t>
  </si>
  <si>
    <r>
      <rPr>
        <b/>
        <sz val="9"/>
        <rFont val="Arial"/>
        <family val="2"/>
        <charset val="238"/>
      </rPr>
      <t>Výpočet  rozpočtu na rok 2023</t>
    </r>
    <r>
      <rPr>
        <sz val="9"/>
        <rFont val="Arial"/>
        <family val="2"/>
        <charset val="238"/>
      </rPr>
      <t xml:space="preserve"> v € na základe  počtu detí MŠ z rodín v HN  k 15.9.2022</t>
    </r>
  </si>
  <si>
    <t>S1097</t>
  </si>
  <si>
    <t>materská škola Štvorlístok s.r.o.</t>
  </si>
  <si>
    <t>Súkromná materská škola Štvorlístok</t>
  </si>
  <si>
    <t>Mgr. Lucia Kinik</t>
  </si>
  <si>
    <t>S1096</t>
  </si>
  <si>
    <t>KATEGORIA</t>
  </si>
  <si>
    <t>TYP_ZRIADOVATEL</t>
  </si>
  <si>
    <t>ICO_ZRIAD</t>
  </si>
  <si>
    <t>NAZOV_ZRIAD</t>
  </si>
  <si>
    <t>KRAJ_ZRIAD</t>
  </si>
  <si>
    <t>EDUID_ZRIAD</t>
  </si>
  <si>
    <t>KODSKO_SASZ</t>
  </si>
  <si>
    <t>KODSKO_NADRAD</t>
  </si>
  <si>
    <t>EDUID_SASZ</t>
  </si>
  <si>
    <t>EDUID_NADRAD</t>
  </si>
  <si>
    <t>NAZOV_SASZ</t>
  </si>
  <si>
    <t>KRAJ_SASZ</t>
  </si>
  <si>
    <t>OKRES_SASZ</t>
  </si>
  <si>
    <t>PSC</t>
  </si>
  <si>
    <t>OBEC_SASZ</t>
  </si>
  <si>
    <t>ULICA_SASZ</t>
  </si>
  <si>
    <t>PS</t>
  </si>
  <si>
    <t>P105_2</t>
  </si>
  <si>
    <t>P105_3</t>
  </si>
  <si>
    <t>P105_5</t>
  </si>
  <si>
    <t>P119_3</t>
  </si>
  <si>
    <t>P119_5</t>
  </si>
  <si>
    <t>POCET_DETI_PREDPRIM</t>
  </si>
  <si>
    <t>P105a_2</t>
  </si>
  <si>
    <t>P105a_3</t>
  </si>
  <si>
    <t>P105a_5</t>
  </si>
  <si>
    <t>P119a_3</t>
  </si>
  <si>
    <t>P119a_5</t>
  </si>
  <si>
    <t>POCET_DETI_HN</t>
  </si>
  <si>
    <t>P105b_2</t>
  </si>
  <si>
    <t>P105b_3</t>
  </si>
  <si>
    <t>P105b_5</t>
  </si>
  <si>
    <t>POCET_DETI_SVVP</t>
  </si>
  <si>
    <t>00324531</t>
  </si>
  <si>
    <t>04404</t>
  </si>
  <si>
    <t>521779</t>
  </si>
  <si>
    <t>NS</t>
  </si>
  <si>
    <t>00332330</t>
  </si>
  <si>
    <t>09303</t>
  </si>
  <si>
    <t>544159</t>
  </si>
  <si>
    <t>00316504</t>
  </si>
  <si>
    <t>98525</t>
  </si>
  <si>
    <t>511978</t>
  </si>
  <si>
    <t>00319155</t>
  </si>
  <si>
    <t>98061</t>
  </si>
  <si>
    <t>515680</t>
  </si>
  <si>
    <t>00305723</t>
  </si>
  <si>
    <t>93101</t>
  </si>
  <si>
    <t>00315982</t>
  </si>
  <si>
    <t>98541</t>
  </si>
  <si>
    <t>511293</t>
  </si>
  <si>
    <t>00312436</t>
  </si>
  <si>
    <t>92061</t>
  </si>
  <si>
    <t>506966</t>
  </si>
  <si>
    <t>00323560</t>
  </si>
  <si>
    <t>06901</t>
  </si>
  <si>
    <t>520802</t>
  </si>
  <si>
    <t>00318451</t>
  </si>
  <si>
    <t>97248</t>
  </si>
  <si>
    <t>514349</t>
  </si>
  <si>
    <t>00309486</t>
  </si>
  <si>
    <t>90843</t>
  </si>
  <si>
    <t>504319</t>
  </si>
  <si>
    <t>00313271</t>
  </si>
  <si>
    <t>97401</t>
  </si>
  <si>
    <t>508438</t>
  </si>
  <si>
    <t>00306525</t>
  </si>
  <si>
    <t>94504</t>
  </si>
  <si>
    <t>Dlhá ul. 1</t>
  </si>
  <si>
    <t>501026</t>
  </si>
  <si>
    <t>00603422</t>
  </si>
  <si>
    <t>84110</t>
  </si>
  <si>
    <t>529401</t>
  </si>
  <si>
    <t>00313572</t>
  </si>
  <si>
    <t>97661</t>
  </si>
  <si>
    <t>508756</t>
  </si>
  <si>
    <t>42142814</t>
  </si>
  <si>
    <t>85101</t>
  </si>
  <si>
    <t>00307742</t>
  </si>
  <si>
    <t>95134</t>
  </si>
  <si>
    <t>500046</t>
  </si>
  <si>
    <t>00317331</t>
  </si>
  <si>
    <t>01901</t>
  </si>
  <si>
    <t>513156</t>
  </si>
  <si>
    <t>00321796</t>
  </si>
  <si>
    <t>01003</t>
  </si>
  <si>
    <t>00318701</t>
  </si>
  <si>
    <t>98262</t>
  </si>
  <si>
    <t>514756</t>
  </si>
  <si>
    <t>00305065</t>
  </si>
  <si>
    <t>90301</t>
  </si>
  <si>
    <t>00313122</t>
  </si>
  <si>
    <t>91905</t>
  </si>
  <si>
    <t>507687</t>
  </si>
  <si>
    <t>00319929</t>
  </si>
  <si>
    <t>96265</t>
  </si>
  <si>
    <t>518417</t>
  </si>
  <si>
    <t>00691135</t>
  </si>
  <si>
    <t>04001</t>
  </si>
  <si>
    <t>00641383</t>
  </si>
  <si>
    <t>82106</t>
  </si>
  <si>
    <t>Linzbothova 9847/18</t>
  </si>
  <si>
    <t>00603201</t>
  </si>
  <si>
    <t>90000289</t>
  </si>
  <si>
    <t>95642</t>
  </si>
  <si>
    <t>505811</t>
  </si>
  <si>
    <t>00313114</t>
  </si>
  <si>
    <t>00587613</t>
  </si>
  <si>
    <t>93535</t>
  </si>
  <si>
    <t>502812</t>
  </si>
  <si>
    <t>00309630</t>
  </si>
  <si>
    <t>90603</t>
  </si>
  <si>
    <t>504475</t>
  </si>
  <si>
    <t>00325481</t>
  </si>
  <si>
    <t>07206</t>
  </si>
  <si>
    <t>522783</t>
  </si>
  <si>
    <t>00305910</t>
  </si>
  <si>
    <t>92502</t>
  </si>
  <si>
    <t>503746</t>
  </si>
  <si>
    <t>47535270</t>
  </si>
  <si>
    <t>08001</t>
  </si>
  <si>
    <t>00326631</t>
  </si>
  <si>
    <t>05995</t>
  </si>
  <si>
    <t>523976</t>
  </si>
  <si>
    <t>35659599</t>
  </si>
  <si>
    <t>96801</t>
  </si>
  <si>
    <t>581607</t>
  </si>
  <si>
    <t>00318337</t>
  </si>
  <si>
    <t>97213</t>
  </si>
  <si>
    <t>514225</t>
  </si>
  <si>
    <t>51751976</t>
  </si>
  <si>
    <t>INškôlka s. r. o.</t>
  </si>
  <si>
    <t>Súkromná materská škola INškôlka</t>
  </si>
  <si>
    <t>81108</t>
  </si>
  <si>
    <t>Cintorínska 7669/7</t>
  </si>
  <si>
    <t>00316750</t>
  </si>
  <si>
    <t>03854</t>
  </si>
  <si>
    <t>512389</t>
  </si>
  <si>
    <t>00321842</t>
  </si>
  <si>
    <t>08501</t>
  </si>
  <si>
    <t>519006</t>
  </si>
  <si>
    <t>00305154</t>
  </si>
  <si>
    <t>90023</t>
  </si>
  <si>
    <t>508306</t>
  </si>
  <si>
    <t>00321656</t>
  </si>
  <si>
    <t>01352</t>
  </si>
  <si>
    <t>00328693</t>
  </si>
  <si>
    <t>05001</t>
  </si>
  <si>
    <t>526142</t>
  </si>
  <si>
    <t>00325490</t>
  </si>
  <si>
    <t>07101</t>
  </si>
  <si>
    <t>00319465</t>
  </si>
  <si>
    <t>99126</t>
  </si>
  <si>
    <t>516236</t>
  </si>
  <si>
    <t>00331333</t>
  </si>
  <si>
    <t>07653</t>
  </si>
  <si>
    <t>528161</t>
  </si>
  <si>
    <t>47323175</t>
  </si>
  <si>
    <t>94505</t>
  </si>
  <si>
    <t>Eötvösova ul. 48</t>
  </si>
  <si>
    <t>00331007</t>
  </si>
  <si>
    <t>09101</t>
  </si>
  <si>
    <t>527840</t>
  </si>
  <si>
    <t>00318787</t>
  </si>
  <si>
    <t>98013</t>
  </si>
  <si>
    <t>514900</t>
  </si>
  <si>
    <t>00323021</t>
  </si>
  <si>
    <t>06601</t>
  </si>
  <si>
    <t>520004</t>
  </si>
  <si>
    <t>00628883</t>
  </si>
  <si>
    <t>02601</t>
  </si>
  <si>
    <t>580813</t>
  </si>
  <si>
    <t>00322377</t>
  </si>
  <si>
    <t>08645</t>
  </si>
  <si>
    <t>519588</t>
  </si>
  <si>
    <t>00314404</t>
  </si>
  <si>
    <t>02942</t>
  </si>
  <si>
    <t>509582</t>
  </si>
  <si>
    <t>00595764</t>
  </si>
  <si>
    <t>08701</t>
  </si>
  <si>
    <t>519537</t>
  </si>
  <si>
    <t>35626526</t>
  </si>
  <si>
    <t>95501</t>
  </si>
  <si>
    <t>581658</t>
  </si>
  <si>
    <t>00307203</t>
  </si>
  <si>
    <t>93405</t>
  </si>
  <si>
    <t>00325210</t>
  </si>
  <si>
    <t>07263</t>
  </si>
  <si>
    <t>522503</t>
  </si>
  <si>
    <t>00322318</t>
  </si>
  <si>
    <t>08643</t>
  </si>
  <si>
    <t>519529</t>
  </si>
  <si>
    <t>00315044</t>
  </si>
  <si>
    <t>02943</t>
  </si>
  <si>
    <t>00332496</t>
  </si>
  <si>
    <t>09406</t>
  </si>
  <si>
    <t>528803</t>
  </si>
  <si>
    <t>00312703</t>
  </si>
  <si>
    <t>92041</t>
  </si>
  <si>
    <t>507253</t>
  </si>
  <si>
    <t>00327646</t>
  </si>
  <si>
    <t>00308803</t>
  </si>
  <si>
    <t>94356</t>
  </si>
  <si>
    <t>503088</t>
  </si>
  <si>
    <t>00309257</t>
  </si>
  <si>
    <t>94132</t>
  </si>
  <si>
    <t>503533</t>
  </si>
  <si>
    <t>00331384</t>
  </si>
  <si>
    <t>07612</t>
  </si>
  <si>
    <t>528218</t>
  </si>
  <si>
    <t>00314862</t>
  </si>
  <si>
    <t>02946</t>
  </si>
  <si>
    <t>510050</t>
  </si>
  <si>
    <t>00310077</t>
  </si>
  <si>
    <t>90645</t>
  </si>
  <si>
    <t>504904</t>
  </si>
  <si>
    <t>00315486</t>
  </si>
  <si>
    <t>03203</t>
  </si>
  <si>
    <t>Starojánska ulica 11/11</t>
  </si>
  <si>
    <t>510734</t>
  </si>
  <si>
    <t>00320650</t>
  </si>
  <si>
    <t>96678</t>
  </si>
  <si>
    <t>516813</t>
  </si>
  <si>
    <t>00304557</t>
  </si>
  <si>
    <t>83106</t>
  </si>
  <si>
    <t>529354</t>
  </si>
  <si>
    <t>00328448</t>
  </si>
  <si>
    <t>04932</t>
  </si>
  <si>
    <t>525898</t>
  </si>
  <si>
    <t>00327948</t>
  </si>
  <si>
    <t>08261</t>
  </si>
  <si>
    <t>Uzovský Šalgov 20</t>
  </si>
  <si>
    <t>525375</t>
  </si>
  <si>
    <t>00324973</t>
  </si>
  <si>
    <t>04411</t>
  </si>
  <si>
    <t>522261</t>
  </si>
  <si>
    <t>00306363</t>
  </si>
  <si>
    <t>94654</t>
  </si>
  <si>
    <t>501034</t>
  </si>
  <si>
    <t>00315524</t>
  </si>
  <si>
    <t>03105</t>
  </si>
  <si>
    <t>510262</t>
  </si>
  <si>
    <t>90000117</t>
  </si>
  <si>
    <t>04016</t>
  </si>
  <si>
    <t>598216</t>
  </si>
  <si>
    <t>00329614</t>
  </si>
  <si>
    <t>05201</t>
  </si>
  <si>
    <t>526355</t>
  </si>
  <si>
    <t>00312037</t>
  </si>
  <si>
    <t>91101</t>
  </si>
  <si>
    <t>505820</t>
  </si>
  <si>
    <t>00330752</t>
  </si>
  <si>
    <t>09032</t>
  </si>
  <si>
    <t>527581</t>
  </si>
  <si>
    <t>00305839</t>
  </si>
  <si>
    <t>93039</t>
  </si>
  <si>
    <t>502022</t>
  </si>
  <si>
    <t>00319511</t>
  </si>
  <si>
    <t>99103</t>
  </si>
  <si>
    <t>516295</t>
  </si>
  <si>
    <t>00332488</t>
  </si>
  <si>
    <t>09301</t>
  </si>
  <si>
    <t>528790</t>
  </si>
  <si>
    <t>00308676</t>
  </si>
  <si>
    <t>95301</t>
  </si>
  <si>
    <t>00311251</t>
  </si>
  <si>
    <t>95638</t>
  </si>
  <si>
    <t>00308161</t>
  </si>
  <si>
    <t>95192</t>
  </si>
  <si>
    <t>500461</t>
  </si>
  <si>
    <t>00316792</t>
  </si>
  <si>
    <t>03601</t>
  </si>
  <si>
    <t>Gorkého 31</t>
  </si>
  <si>
    <t>00319686</t>
  </si>
  <si>
    <t>99131</t>
  </si>
  <si>
    <t>516538</t>
  </si>
  <si>
    <t>00595756</t>
  </si>
  <si>
    <t>08641</t>
  </si>
  <si>
    <t>518964</t>
  </si>
  <si>
    <t>05401</t>
  </si>
  <si>
    <t>00309753</t>
  </si>
  <si>
    <t>90863</t>
  </si>
  <si>
    <t>504599</t>
  </si>
  <si>
    <t>00329746</t>
  </si>
  <si>
    <t>05363</t>
  </si>
  <si>
    <t>543713</t>
  </si>
  <si>
    <t>00306070</t>
  </si>
  <si>
    <t>92591</t>
  </si>
  <si>
    <t>503886</t>
  </si>
  <si>
    <t>00603317</t>
  </si>
  <si>
    <t>83102</t>
  </si>
  <si>
    <t>93401</t>
  </si>
  <si>
    <t>00319139</t>
  </si>
  <si>
    <t>98045</t>
  </si>
  <si>
    <t>515655</t>
  </si>
  <si>
    <t>00305626</t>
  </si>
  <si>
    <t>93038</t>
  </si>
  <si>
    <t>501808</t>
  </si>
  <si>
    <t>00325619</t>
  </si>
  <si>
    <t>522902</t>
  </si>
  <si>
    <t>00690422</t>
  </si>
  <si>
    <t>08266</t>
  </si>
  <si>
    <t>524204</t>
  </si>
  <si>
    <t>00691313</t>
  </si>
  <si>
    <t>00322504</t>
  </si>
  <si>
    <t>08611</t>
  </si>
  <si>
    <t>519723</t>
  </si>
  <si>
    <t>00312681</t>
  </si>
  <si>
    <t>92202</t>
  </si>
  <si>
    <t>507229</t>
  </si>
  <si>
    <t>00315311</t>
  </si>
  <si>
    <t>03496</t>
  </si>
  <si>
    <t>00313319</t>
  </si>
  <si>
    <t>97701</t>
  </si>
  <si>
    <t>00695386</t>
  </si>
  <si>
    <t>05321</t>
  </si>
  <si>
    <t>543306</t>
  </si>
  <si>
    <t>00603520</t>
  </si>
  <si>
    <t>84105</t>
  </si>
  <si>
    <t>00648060</t>
  </si>
  <si>
    <t>01312</t>
  </si>
  <si>
    <t>518051</t>
  </si>
  <si>
    <t>00647438</t>
  </si>
  <si>
    <t>557285</t>
  </si>
  <si>
    <t>50685465</t>
  </si>
  <si>
    <t>84104</t>
  </si>
  <si>
    <t>00319091</t>
  </si>
  <si>
    <t>98201</t>
  </si>
  <si>
    <t>515612</t>
  </si>
  <si>
    <t>00316946</t>
  </si>
  <si>
    <t>Fatranská 88/9</t>
  </si>
  <si>
    <t>512656</t>
  </si>
  <si>
    <t>00329321</t>
  </si>
  <si>
    <t>543292</t>
  </si>
  <si>
    <t>97404</t>
  </si>
  <si>
    <t>00305391</t>
  </si>
  <si>
    <t>93005</t>
  </si>
  <si>
    <t>501573</t>
  </si>
  <si>
    <t>01001</t>
  </si>
  <si>
    <t>00311863</t>
  </si>
  <si>
    <t>91501</t>
  </si>
  <si>
    <t>506338</t>
  </si>
  <si>
    <t>00329533</t>
  </si>
  <si>
    <t>05323</t>
  </si>
  <si>
    <t>5RPII 359</t>
  </si>
  <si>
    <t>543519</t>
  </si>
  <si>
    <t>00312088</t>
  </si>
  <si>
    <t>91451</t>
  </si>
  <si>
    <t>Štvrť SNP 158/75</t>
  </si>
  <si>
    <t>506613</t>
  </si>
  <si>
    <t>00314960</t>
  </si>
  <si>
    <t>02754</t>
  </si>
  <si>
    <t>510165</t>
  </si>
  <si>
    <t>00318931</t>
  </si>
  <si>
    <t>Základná škola s materskou školou s vyučovacím jazykom maďarským - Alapiskola és Óvoda -  predprimárne vzdelávanie</t>
  </si>
  <si>
    <t>98034</t>
  </si>
  <si>
    <t>515230</t>
  </si>
  <si>
    <t>00690490</t>
  </si>
  <si>
    <t>08212</t>
  </si>
  <si>
    <t>559971</t>
  </si>
  <si>
    <t>00313882</t>
  </si>
  <si>
    <t>97634</t>
  </si>
  <si>
    <t>509060</t>
  </si>
  <si>
    <t>00308447</t>
  </si>
  <si>
    <t>95171</t>
  </si>
  <si>
    <t>500747</t>
  </si>
  <si>
    <t>34007521</t>
  </si>
  <si>
    <t>91935</t>
  </si>
  <si>
    <t>581020</t>
  </si>
  <si>
    <t>04013</t>
  </si>
  <si>
    <t>598127</t>
  </si>
  <si>
    <t>00309974</t>
  </si>
  <si>
    <t>90501</t>
  </si>
  <si>
    <t>504203</t>
  </si>
  <si>
    <t>00326470</t>
  </si>
  <si>
    <t>05801</t>
  </si>
  <si>
    <t>523381</t>
  </si>
  <si>
    <t>85104</t>
  </si>
  <si>
    <t>00320439</t>
  </si>
  <si>
    <t>96001</t>
  </si>
  <si>
    <t>00318396</t>
  </si>
  <si>
    <t>97247</t>
  </si>
  <si>
    <t>514292</t>
  </si>
  <si>
    <t>00311367</t>
  </si>
  <si>
    <t>95637</t>
  </si>
  <si>
    <t>505790</t>
  </si>
  <si>
    <t>00320226</t>
  </si>
  <si>
    <t>96266</t>
  </si>
  <si>
    <t>518735</t>
  </si>
  <si>
    <t>00313599</t>
  </si>
  <si>
    <t>97657</t>
  </si>
  <si>
    <t>508772</t>
  </si>
  <si>
    <t>00328367</t>
  </si>
  <si>
    <t>04962</t>
  </si>
  <si>
    <t>525812</t>
  </si>
  <si>
    <t>00316644</t>
  </si>
  <si>
    <t>03842</t>
  </si>
  <si>
    <t>512150</t>
  </si>
  <si>
    <t>00314447</t>
  </si>
  <si>
    <t>02755</t>
  </si>
  <si>
    <t>509639</t>
  </si>
  <si>
    <t>00313289</t>
  </si>
  <si>
    <t>97664</t>
  </si>
  <si>
    <t>508462</t>
  </si>
  <si>
    <t>00324540</t>
  </si>
  <si>
    <t>04444</t>
  </si>
  <si>
    <t>00328154</t>
  </si>
  <si>
    <t>04936</t>
  </si>
  <si>
    <t>525596</t>
  </si>
  <si>
    <t>00317004</t>
  </si>
  <si>
    <t>03901</t>
  </si>
  <si>
    <t>512729</t>
  </si>
  <si>
    <t>00699179</t>
  </si>
  <si>
    <t>95613</t>
  </si>
  <si>
    <t>542971</t>
  </si>
  <si>
    <t>00682144</t>
  </si>
  <si>
    <t>91942</t>
  </si>
  <si>
    <t>556556</t>
  </si>
  <si>
    <t>00315583</t>
  </si>
  <si>
    <t>03482</t>
  </si>
  <si>
    <t>510815</t>
  </si>
  <si>
    <t>00321087</t>
  </si>
  <si>
    <t>96681</t>
  </si>
  <si>
    <t>517356</t>
  </si>
  <si>
    <t>00316806</t>
  </si>
  <si>
    <t>03821</t>
  </si>
  <si>
    <t>512460</t>
  </si>
  <si>
    <t>00318256</t>
  </si>
  <si>
    <t>97242</t>
  </si>
  <si>
    <t>514136</t>
  </si>
  <si>
    <t>00319996</t>
  </si>
  <si>
    <t>96225</t>
  </si>
  <si>
    <t>518492</t>
  </si>
  <si>
    <t>00332721</t>
  </si>
  <si>
    <t>09431</t>
  </si>
  <si>
    <t>529036</t>
  </si>
  <si>
    <t>00308340</t>
  </si>
  <si>
    <t>95124</t>
  </si>
  <si>
    <t>500640</t>
  </si>
  <si>
    <t>46854444</t>
  </si>
  <si>
    <t>90021</t>
  </si>
  <si>
    <t>507989</t>
  </si>
  <si>
    <t>90000285</t>
  </si>
  <si>
    <t>02901</t>
  </si>
  <si>
    <t>509868</t>
  </si>
  <si>
    <t>00326771</t>
  </si>
  <si>
    <t>05973</t>
  </si>
  <si>
    <t>524123</t>
  </si>
  <si>
    <t>00310581</t>
  </si>
  <si>
    <t>95653</t>
  </si>
  <si>
    <t>543080</t>
  </si>
  <si>
    <t>00306681</t>
  </si>
  <si>
    <t>94619</t>
  </si>
  <si>
    <t>501379</t>
  </si>
  <si>
    <t>00320382</t>
  </si>
  <si>
    <t>96202</t>
  </si>
  <si>
    <t>518921</t>
  </si>
  <si>
    <t>00314943</t>
  </si>
  <si>
    <t>02951</t>
  </si>
  <si>
    <t>510149</t>
  </si>
  <si>
    <t>00308307</t>
  </si>
  <si>
    <t>00305413</t>
  </si>
  <si>
    <t>93036</t>
  </si>
  <si>
    <t>501590</t>
  </si>
  <si>
    <t>00331791</t>
  </si>
  <si>
    <t>528625</t>
  </si>
  <si>
    <t>00324701</t>
  </si>
  <si>
    <t>521981</t>
  </si>
  <si>
    <t>47326824</t>
  </si>
  <si>
    <t>84103</t>
  </si>
  <si>
    <t>529419</t>
  </si>
  <si>
    <t>00323179</t>
  </si>
  <si>
    <t>06712</t>
  </si>
  <si>
    <t>520403</t>
  </si>
  <si>
    <t>34006737</t>
  </si>
  <si>
    <t>95803</t>
  </si>
  <si>
    <t>580953</t>
  </si>
  <si>
    <t>94911</t>
  </si>
  <si>
    <t>00318965</t>
  </si>
  <si>
    <t>98011</t>
  </si>
  <si>
    <t>515264</t>
  </si>
  <si>
    <t>00319031</t>
  </si>
  <si>
    <t>97901</t>
  </si>
  <si>
    <t>P. Dobšinského 4923/38A</t>
  </si>
  <si>
    <t>514462</t>
  </si>
  <si>
    <t>00328022</t>
  </si>
  <si>
    <t>08216</t>
  </si>
  <si>
    <t>525456</t>
  </si>
  <si>
    <t>00682217</t>
  </si>
  <si>
    <t>91932</t>
  </si>
  <si>
    <t>556491</t>
  </si>
  <si>
    <t>00326089</t>
  </si>
  <si>
    <t>07216</t>
  </si>
  <si>
    <t>523372</t>
  </si>
  <si>
    <t>00320862</t>
  </si>
  <si>
    <t>96642</t>
  </si>
  <si>
    <t>517062</t>
  </si>
  <si>
    <t>00327719</t>
  </si>
  <si>
    <t>08271</t>
  </si>
  <si>
    <t>525120</t>
  </si>
  <si>
    <t>00647209</t>
  </si>
  <si>
    <t>557358</t>
  </si>
  <si>
    <t>00332437</t>
  </si>
  <si>
    <t>09405</t>
  </si>
  <si>
    <t>528749</t>
  </si>
  <si>
    <t>00308391</t>
  </si>
  <si>
    <t>95115</t>
  </si>
  <si>
    <t>500691</t>
  </si>
  <si>
    <t>00320242</t>
  </si>
  <si>
    <t>96231</t>
  </si>
  <si>
    <t>518760</t>
  </si>
  <si>
    <t>00314463</t>
  </si>
  <si>
    <t>509540</t>
  </si>
  <si>
    <t>50650327</t>
  </si>
  <si>
    <t>85107</t>
  </si>
  <si>
    <t>00304751</t>
  </si>
  <si>
    <t>90043</t>
  </si>
  <si>
    <t>507903</t>
  </si>
  <si>
    <t>00690325</t>
  </si>
  <si>
    <t>04416</t>
  </si>
  <si>
    <t>521744</t>
  </si>
  <si>
    <t>00307513</t>
  </si>
  <si>
    <t>93601</t>
  </si>
  <si>
    <t>502782</t>
  </si>
  <si>
    <t>90000250</t>
  </si>
  <si>
    <t>52441296</t>
  </si>
  <si>
    <t>Sukromná materská škola Detský svet</t>
  </si>
  <si>
    <t>00309338</t>
  </si>
  <si>
    <t>94110</t>
  </si>
  <si>
    <t>503614</t>
  </si>
  <si>
    <t>00321966</t>
  </si>
  <si>
    <t>08602</t>
  </si>
  <si>
    <t>519171</t>
  </si>
  <si>
    <t>00307939</t>
  </si>
  <si>
    <t>95108</t>
  </si>
  <si>
    <t>500232</t>
  </si>
  <si>
    <t>00306436</t>
  </si>
  <si>
    <t>94657</t>
  </si>
  <si>
    <t>501115</t>
  </si>
  <si>
    <t>00329606</t>
  </si>
  <si>
    <t>543616</t>
  </si>
  <si>
    <t>00332313</t>
  </si>
  <si>
    <t>09434</t>
  </si>
  <si>
    <t>544132</t>
  </si>
  <si>
    <t>00603147</t>
  </si>
  <si>
    <t>81103</t>
  </si>
  <si>
    <t>00318833</t>
  </si>
  <si>
    <t>98002</t>
  </si>
  <si>
    <t>515001</t>
  </si>
  <si>
    <t>00649058</t>
  </si>
  <si>
    <t>02701</t>
  </si>
  <si>
    <t>510181</t>
  </si>
  <si>
    <t>08005</t>
  </si>
  <si>
    <t>00305456</t>
  </si>
  <si>
    <t>93041</t>
  </si>
  <si>
    <t>90000213</t>
  </si>
  <si>
    <t>00329274</t>
  </si>
  <si>
    <t>05351</t>
  </si>
  <si>
    <t>543233</t>
  </si>
  <si>
    <t>00319457</t>
  </si>
  <si>
    <t>99201</t>
  </si>
  <si>
    <t>516210</t>
  </si>
  <si>
    <t>00318540</t>
  </si>
  <si>
    <t>97101</t>
  </si>
  <si>
    <t>514438</t>
  </si>
  <si>
    <t>00319228</t>
  </si>
  <si>
    <t>99111</t>
  </si>
  <si>
    <t>515868</t>
  </si>
  <si>
    <t>00323977</t>
  </si>
  <si>
    <t>04445</t>
  </si>
  <si>
    <t>521183</t>
  </si>
  <si>
    <t>00308854</t>
  </si>
  <si>
    <t>94150</t>
  </si>
  <si>
    <t>503134</t>
  </si>
  <si>
    <t>00322008</t>
  </si>
  <si>
    <t>519219</t>
  </si>
  <si>
    <t>00076597</t>
  </si>
  <si>
    <t>05978</t>
  </si>
  <si>
    <t>523992</t>
  </si>
  <si>
    <t>00314137</t>
  </si>
  <si>
    <t>02341</t>
  </si>
  <si>
    <t>509302</t>
  </si>
  <si>
    <t>51704021</t>
  </si>
  <si>
    <t>00306673</t>
  </si>
  <si>
    <t>94632</t>
  </si>
  <si>
    <t>501352</t>
  </si>
  <si>
    <t>00315559</t>
  </si>
  <si>
    <t>03481</t>
  </si>
  <si>
    <t>510785</t>
  </si>
  <si>
    <t>00305740</t>
  </si>
  <si>
    <t>93011</t>
  </si>
  <si>
    <t>501921</t>
  </si>
  <si>
    <t>00309273</t>
  </si>
  <si>
    <t>94137</t>
  </si>
  <si>
    <t>Blatná 1123/1</t>
  </si>
  <si>
    <t>503550</t>
  </si>
  <si>
    <t>00332763</t>
  </si>
  <si>
    <t>09435</t>
  </si>
  <si>
    <t>529079</t>
  </si>
  <si>
    <t>00326879</t>
  </si>
  <si>
    <t>08274</t>
  </si>
  <si>
    <t>524247</t>
  </si>
  <si>
    <t>00324914</t>
  </si>
  <si>
    <t>04415</t>
  </si>
  <si>
    <t>522198</t>
  </si>
  <si>
    <t>00308081</t>
  </si>
  <si>
    <t>95143</t>
  </si>
  <si>
    <t>500381</t>
  </si>
  <si>
    <t>85105</t>
  </si>
  <si>
    <t>00322229</t>
  </si>
  <si>
    <t>08612</t>
  </si>
  <si>
    <t>519430</t>
  </si>
  <si>
    <t>00321133</t>
  </si>
  <si>
    <t>Základná škola s materskou školou Miroslava Bielika - predprimárne vzdelávanie</t>
  </si>
  <si>
    <t>96671</t>
  </si>
  <si>
    <t>517399</t>
  </si>
  <si>
    <t>00315958</t>
  </si>
  <si>
    <t>98601</t>
  </si>
  <si>
    <t>511234</t>
  </si>
  <si>
    <t>00325422</t>
  </si>
  <si>
    <t>07254</t>
  </si>
  <si>
    <t>522716</t>
  </si>
  <si>
    <t>00321192</t>
  </si>
  <si>
    <t>01401</t>
  </si>
  <si>
    <t>00305081</t>
  </si>
  <si>
    <t>90031</t>
  </si>
  <si>
    <t>508233</t>
  </si>
  <si>
    <t>00313521</t>
  </si>
  <si>
    <t>97675</t>
  </si>
  <si>
    <t>508705</t>
  </si>
  <si>
    <t>00304697</t>
  </si>
  <si>
    <t>90086</t>
  </si>
  <si>
    <t>507849</t>
  </si>
  <si>
    <t>00312274</t>
  </si>
  <si>
    <t>92055</t>
  </si>
  <si>
    <t>506800</t>
  </si>
  <si>
    <t>00179094</t>
  </si>
  <si>
    <t>04018</t>
  </si>
  <si>
    <t>599794</t>
  </si>
  <si>
    <t>00311022</t>
  </si>
  <si>
    <t>95632</t>
  </si>
  <si>
    <t>505439</t>
  </si>
  <si>
    <t>00320501</t>
  </si>
  <si>
    <t>96901</t>
  </si>
  <si>
    <t>516643</t>
  </si>
  <si>
    <t>00690741</t>
  </si>
  <si>
    <t>04456</t>
  </si>
  <si>
    <t>559865</t>
  </si>
  <si>
    <t>00323993</t>
  </si>
  <si>
    <t>04447</t>
  </si>
  <si>
    <t>521213</t>
  </si>
  <si>
    <t>00305138</t>
  </si>
  <si>
    <t>508284</t>
  </si>
  <si>
    <t>00308536</t>
  </si>
  <si>
    <t>95193</t>
  </si>
  <si>
    <t>500828</t>
  </si>
  <si>
    <t>00611212</t>
  </si>
  <si>
    <t>95182</t>
  </si>
  <si>
    <t>555932</t>
  </si>
  <si>
    <t>51898578</t>
  </si>
  <si>
    <t>SIMBÁČIK, o.z.</t>
  </si>
  <si>
    <t>Súkromná materská škola Simbáčik</t>
  </si>
  <si>
    <t>00317217</t>
  </si>
  <si>
    <t>01852</t>
  </si>
  <si>
    <t>513024</t>
  </si>
  <si>
    <t>00315427</t>
  </si>
  <si>
    <t>03401</t>
  </si>
  <si>
    <t>00314005</t>
  </si>
  <si>
    <t>02345</t>
  </si>
  <si>
    <t>509175</t>
  </si>
  <si>
    <t>10827196</t>
  </si>
  <si>
    <t>44284675</t>
  </si>
  <si>
    <t>81107</t>
  </si>
  <si>
    <t>00319805</t>
  </si>
  <si>
    <t>96212</t>
  </si>
  <si>
    <t>A. Bernoláka 19</t>
  </si>
  <si>
    <t>518263</t>
  </si>
  <si>
    <t>00312916</t>
  </si>
  <si>
    <t>92208</t>
  </si>
  <si>
    <t>507482</t>
  </si>
  <si>
    <t>00324515</t>
  </si>
  <si>
    <t>04473</t>
  </si>
  <si>
    <t>521761</t>
  </si>
  <si>
    <t>00586722</t>
  </si>
  <si>
    <t>00317446</t>
  </si>
  <si>
    <t>02055</t>
  </si>
  <si>
    <t>513300</t>
  </si>
  <si>
    <t>00324493</t>
  </si>
  <si>
    <t>521736</t>
  </si>
  <si>
    <t>00314668</t>
  </si>
  <si>
    <t>02963</t>
  </si>
  <si>
    <t>509850</t>
  </si>
  <si>
    <t>00320218</t>
  </si>
  <si>
    <t>96262</t>
  </si>
  <si>
    <t>518727</t>
  </si>
  <si>
    <t>00179086</t>
  </si>
  <si>
    <t>31871224</t>
  </si>
  <si>
    <t>580554</t>
  </si>
  <si>
    <t>00419702</t>
  </si>
  <si>
    <t>94603</t>
  </si>
  <si>
    <t>501204</t>
  </si>
  <si>
    <t>00314854</t>
  </si>
  <si>
    <t>510041</t>
  </si>
  <si>
    <t>00307394</t>
  </si>
  <si>
    <t>93562</t>
  </si>
  <si>
    <t>502677</t>
  </si>
  <si>
    <t>00307378</t>
  </si>
  <si>
    <t>93569</t>
  </si>
  <si>
    <t>502651</t>
  </si>
  <si>
    <t>00316962</t>
  </si>
  <si>
    <t>03853</t>
  </si>
  <si>
    <t>512681</t>
  </si>
  <si>
    <t>00308943</t>
  </si>
  <si>
    <t>94109</t>
  </si>
  <si>
    <t>503223</t>
  </si>
  <si>
    <t>00310921</t>
  </si>
  <si>
    <t>95636</t>
  </si>
  <si>
    <t>505331</t>
  </si>
  <si>
    <t>00306185</t>
  </si>
  <si>
    <t>92701</t>
  </si>
  <si>
    <t>504025</t>
  </si>
  <si>
    <t>00306649</t>
  </si>
  <si>
    <t>94655</t>
  </si>
  <si>
    <t>37904167</t>
  </si>
  <si>
    <t>95801</t>
  </si>
  <si>
    <t>505315</t>
  </si>
  <si>
    <t>00318752</t>
  </si>
  <si>
    <t>98031</t>
  </si>
  <si>
    <t>514837</t>
  </si>
  <si>
    <t>34015728</t>
  </si>
  <si>
    <t>Materská škola Reformovanej kresťanskej cirkvi s vyučovacím jazykom maďarským – Református Óvoda</t>
  </si>
  <si>
    <t>Hlavná ulica 215/1690</t>
  </si>
  <si>
    <t>00325309</t>
  </si>
  <si>
    <t>07236</t>
  </si>
  <si>
    <t>522597</t>
  </si>
  <si>
    <t>00319244</t>
  </si>
  <si>
    <t>99125</t>
  </si>
  <si>
    <t>515906</t>
  </si>
  <si>
    <t>00309117</t>
  </si>
  <si>
    <t>94104</t>
  </si>
  <si>
    <t>503398</t>
  </si>
  <si>
    <t>00309231</t>
  </si>
  <si>
    <t>94136</t>
  </si>
  <si>
    <t>503517</t>
  </si>
  <si>
    <t>31826270</t>
  </si>
  <si>
    <t>92221</t>
  </si>
  <si>
    <t>558338</t>
  </si>
  <si>
    <t>00692387</t>
  </si>
  <si>
    <t>02062</t>
  </si>
  <si>
    <t>Kvašov 16</t>
  </si>
  <si>
    <t>557501</t>
  </si>
  <si>
    <t>00316181</t>
  </si>
  <si>
    <t>98401</t>
  </si>
  <si>
    <t>511218</t>
  </si>
  <si>
    <t>00332241</t>
  </si>
  <si>
    <t>47706520</t>
  </si>
  <si>
    <t>00310719</t>
  </si>
  <si>
    <t>95654</t>
  </si>
  <si>
    <t>505072</t>
  </si>
  <si>
    <t>00329703</t>
  </si>
  <si>
    <t>05372</t>
  </si>
  <si>
    <t>543675</t>
  </si>
  <si>
    <t>00316121</t>
  </si>
  <si>
    <t>98501</t>
  </si>
  <si>
    <t>511471</t>
  </si>
  <si>
    <t>00328758</t>
  </si>
  <si>
    <t>04812</t>
  </si>
  <si>
    <t>00318744</t>
  </si>
  <si>
    <t>98101</t>
  </si>
  <si>
    <t>Nábrežie Rimavy 447/1</t>
  </si>
  <si>
    <t>514829</t>
  </si>
  <si>
    <t>00331473</t>
  </si>
  <si>
    <t>07901</t>
  </si>
  <si>
    <t>528307</t>
  </si>
  <si>
    <t>00320897</t>
  </si>
  <si>
    <t>517097</t>
  </si>
  <si>
    <t>00331104</t>
  </si>
  <si>
    <t>09033</t>
  </si>
  <si>
    <t>527939</t>
  </si>
  <si>
    <t>00330981</t>
  </si>
  <si>
    <t>09023</t>
  </si>
  <si>
    <t>527823</t>
  </si>
  <si>
    <t>00317012</t>
  </si>
  <si>
    <t>03848</t>
  </si>
  <si>
    <t>512699</t>
  </si>
  <si>
    <t>00325261</t>
  </si>
  <si>
    <t>07252</t>
  </si>
  <si>
    <t>522554</t>
  </si>
  <si>
    <t>00315338</t>
  </si>
  <si>
    <t>03233</t>
  </si>
  <si>
    <t>510564</t>
  </si>
  <si>
    <t>00324451</t>
  </si>
  <si>
    <t>04501</t>
  </si>
  <si>
    <t>521698</t>
  </si>
  <si>
    <t>00330914</t>
  </si>
  <si>
    <t>09042</t>
  </si>
  <si>
    <t>527751</t>
  </si>
  <si>
    <t>00316172</t>
  </si>
  <si>
    <t>98554</t>
  </si>
  <si>
    <t>511552</t>
  </si>
  <si>
    <t>00307696</t>
  </si>
  <si>
    <t>93701</t>
  </si>
  <si>
    <t>502987</t>
  </si>
  <si>
    <t>45024961</t>
  </si>
  <si>
    <t>00699284</t>
  </si>
  <si>
    <t>556190</t>
  </si>
  <si>
    <t>00322628</t>
  </si>
  <si>
    <t>519839</t>
  </si>
  <si>
    <t>00312941</t>
  </si>
  <si>
    <t>91961</t>
  </si>
  <si>
    <t>Radová 318/45</t>
  </si>
  <si>
    <t>507512</t>
  </si>
  <si>
    <t>00306908</t>
  </si>
  <si>
    <t>93585</t>
  </si>
  <si>
    <t>502189</t>
  </si>
  <si>
    <t>00318698</t>
  </si>
  <si>
    <t>98046</t>
  </si>
  <si>
    <t>514748</t>
  </si>
  <si>
    <t>37869531</t>
  </si>
  <si>
    <t>95101</t>
  </si>
  <si>
    <t>582719</t>
  </si>
  <si>
    <t>04011</t>
  </si>
  <si>
    <t>00319902</t>
  </si>
  <si>
    <t>96271</t>
  </si>
  <si>
    <t>Ľudovíta Štúra 155</t>
  </si>
  <si>
    <t>518387</t>
  </si>
  <si>
    <t>00326780</t>
  </si>
  <si>
    <t>05955</t>
  </si>
  <si>
    <t>524131</t>
  </si>
  <si>
    <t>00309354</t>
  </si>
  <si>
    <t>94142</t>
  </si>
  <si>
    <t>503631</t>
  </si>
  <si>
    <t>00310182</t>
  </si>
  <si>
    <t>95701</t>
  </si>
  <si>
    <t>542652</t>
  </si>
  <si>
    <t>00309770</t>
  </si>
  <si>
    <t>90844</t>
  </si>
  <si>
    <t>504611</t>
  </si>
  <si>
    <t>00321231</t>
  </si>
  <si>
    <t>01332</t>
  </si>
  <si>
    <t>517500</t>
  </si>
  <si>
    <t>00329631</t>
  </si>
  <si>
    <t>05314</t>
  </si>
  <si>
    <t>543624</t>
  </si>
  <si>
    <t>43902910</t>
  </si>
  <si>
    <t>81104</t>
  </si>
  <si>
    <t>00306151</t>
  </si>
  <si>
    <t>92572</t>
  </si>
  <si>
    <t>Školská 1003</t>
  </si>
  <si>
    <t>503991</t>
  </si>
  <si>
    <t>Ulica Gašpara Haina 1237/36</t>
  </si>
  <si>
    <t>00316938</t>
  </si>
  <si>
    <t>03852</t>
  </si>
  <si>
    <t>512648</t>
  </si>
  <si>
    <t>00318523</t>
  </si>
  <si>
    <t>97214</t>
  </si>
  <si>
    <t>514411</t>
  </si>
  <si>
    <t>00309192</t>
  </si>
  <si>
    <t>94148</t>
  </si>
  <si>
    <t>503479</t>
  </si>
  <si>
    <t>00311782</t>
  </si>
  <si>
    <t>91635</t>
  </si>
  <si>
    <t>506249</t>
  </si>
  <si>
    <t>90000197</t>
  </si>
  <si>
    <t>00321516</t>
  </si>
  <si>
    <t>01302</t>
  </si>
  <si>
    <t>517828</t>
  </si>
  <si>
    <t>00330213</t>
  </si>
  <si>
    <t>06548</t>
  </si>
  <si>
    <t>527041</t>
  </si>
  <si>
    <t>00328057</t>
  </si>
  <si>
    <t>08206</t>
  </si>
  <si>
    <t>525499</t>
  </si>
  <si>
    <t>00321052</t>
  </si>
  <si>
    <t>96611</t>
  </si>
  <si>
    <t>517313</t>
  </si>
  <si>
    <t>00309214</t>
  </si>
  <si>
    <t>94147</t>
  </si>
  <si>
    <t>503495</t>
  </si>
  <si>
    <t>00329126</t>
  </si>
  <si>
    <t>526568</t>
  </si>
  <si>
    <t>00305235</t>
  </si>
  <si>
    <t>90051</t>
  </si>
  <si>
    <t>508381</t>
  </si>
  <si>
    <t>599875</t>
  </si>
  <si>
    <t>00318621</t>
  </si>
  <si>
    <t>98032</t>
  </si>
  <si>
    <t>514543</t>
  </si>
  <si>
    <t>00319961</t>
  </si>
  <si>
    <t>96205</t>
  </si>
  <si>
    <t>00327735</t>
  </si>
  <si>
    <t>00331961</t>
  </si>
  <si>
    <t>07652</t>
  </si>
  <si>
    <t>543799</t>
  </si>
  <si>
    <t>36766399</t>
  </si>
  <si>
    <t>90027</t>
  </si>
  <si>
    <t>00330558</t>
  </si>
  <si>
    <t>09031</t>
  </si>
  <si>
    <t>527386</t>
  </si>
  <si>
    <t>00330256</t>
  </si>
  <si>
    <t>06541</t>
  </si>
  <si>
    <t>527084</t>
  </si>
  <si>
    <t>I. Hatvaniho 1759/13</t>
  </si>
  <si>
    <t>00320170</t>
  </si>
  <si>
    <t>96263</t>
  </si>
  <si>
    <t>518689</t>
  </si>
  <si>
    <t>00305952</t>
  </si>
  <si>
    <t>92503</t>
  </si>
  <si>
    <t>503771</t>
  </si>
  <si>
    <t>00327905</t>
  </si>
  <si>
    <t>08207</t>
  </si>
  <si>
    <t>525332</t>
  </si>
  <si>
    <t>00327417</t>
  </si>
  <si>
    <t>524816</t>
  </si>
  <si>
    <t>36506257</t>
  </si>
  <si>
    <t>00312657</t>
  </si>
  <si>
    <t>92204</t>
  </si>
  <si>
    <t>507199</t>
  </si>
  <si>
    <t>36084581</t>
  </si>
  <si>
    <t>90901</t>
  </si>
  <si>
    <t>504815</t>
  </si>
  <si>
    <t>00312533</t>
  </si>
  <si>
    <t>91903</t>
  </si>
  <si>
    <t>Športová ulica 31/12</t>
  </si>
  <si>
    <t>507067</t>
  </si>
  <si>
    <t>00312991</t>
  </si>
  <si>
    <t>92231</t>
  </si>
  <si>
    <t>507563</t>
  </si>
  <si>
    <t>00327590</t>
  </si>
  <si>
    <t>08256</t>
  </si>
  <si>
    <t>525006</t>
  </si>
  <si>
    <t>00310905</t>
  </si>
  <si>
    <t>00308781</t>
  </si>
  <si>
    <t>94353</t>
  </si>
  <si>
    <t>503061</t>
  </si>
  <si>
    <t>90000260</t>
  </si>
  <si>
    <t>81101</t>
  </si>
  <si>
    <t>00310603</t>
  </si>
  <si>
    <t>95619</t>
  </si>
  <si>
    <t>543101</t>
  </si>
  <si>
    <t>00304760</t>
  </si>
  <si>
    <t>Elokované pracovisko - predprimárne vzdelávanie</t>
  </si>
  <si>
    <t>90025</t>
  </si>
  <si>
    <t>507911</t>
  </si>
  <si>
    <t>00306207</t>
  </si>
  <si>
    <t>92552</t>
  </si>
  <si>
    <t>504050</t>
  </si>
  <si>
    <t>00312614</t>
  </si>
  <si>
    <t>91930</t>
  </si>
  <si>
    <t>507156</t>
  </si>
  <si>
    <t>36431478</t>
  </si>
  <si>
    <t>03101</t>
  </si>
  <si>
    <t>00306223</t>
  </si>
  <si>
    <t>92504</t>
  </si>
  <si>
    <t>504076</t>
  </si>
  <si>
    <t>00317284</t>
  </si>
  <si>
    <t>01835</t>
  </si>
  <si>
    <t>513091</t>
  </si>
  <si>
    <t>00305561</t>
  </si>
  <si>
    <t>93003</t>
  </si>
  <si>
    <t>501743</t>
  </si>
  <si>
    <t>90000323</t>
  </si>
  <si>
    <t>00320609</t>
  </si>
  <si>
    <t>96601</t>
  </si>
  <si>
    <t>516767</t>
  </si>
  <si>
    <t>00330604</t>
  </si>
  <si>
    <t>09005</t>
  </si>
  <si>
    <t>527432</t>
  </si>
  <si>
    <t>00313581</t>
  </si>
  <si>
    <t>97696</t>
  </si>
  <si>
    <t>Pod hôrkami 352/3</t>
  </si>
  <si>
    <t>508764</t>
  </si>
  <si>
    <t>83154</t>
  </si>
  <si>
    <t>00179205</t>
  </si>
  <si>
    <t>Cirkevná základná škola s materskou školou bl. biskupa Gojdiča ako organizačná zložka Spojenej školy bl. biskupa Gojdiča - predprimárne vzdelávanie</t>
  </si>
  <si>
    <t>00320803</t>
  </si>
  <si>
    <t>96701</t>
  </si>
  <si>
    <t>516996</t>
  </si>
  <si>
    <t>00316377</t>
  </si>
  <si>
    <t>98531</t>
  </si>
  <si>
    <t>511803</t>
  </si>
  <si>
    <t>00308790</t>
  </si>
  <si>
    <t>94141</t>
  </si>
  <si>
    <t>503070</t>
  </si>
  <si>
    <t>00329673</t>
  </si>
  <si>
    <t>05304</t>
  </si>
  <si>
    <t>543641</t>
  </si>
  <si>
    <t>00308331</t>
  </si>
  <si>
    <t>95151</t>
  </si>
  <si>
    <t>500631</t>
  </si>
  <si>
    <t>00313181</t>
  </si>
  <si>
    <t>Poštová ulica 47/6</t>
  </si>
  <si>
    <t>507741</t>
  </si>
  <si>
    <t>00311057</t>
  </si>
  <si>
    <t>95853</t>
  </si>
  <si>
    <t>505463</t>
  </si>
  <si>
    <t>51025515</t>
  </si>
  <si>
    <t>littleBIG, s. r. o.</t>
  </si>
  <si>
    <t>83101</t>
  </si>
  <si>
    <t>00326518</t>
  </si>
  <si>
    <t>05901</t>
  </si>
  <si>
    <t>Mierová 636/15</t>
  </si>
  <si>
    <t>523828</t>
  </si>
  <si>
    <t>00304964</t>
  </si>
  <si>
    <t>90046</t>
  </si>
  <si>
    <t>00311910</t>
  </si>
  <si>
    <t>91623</t>
  </si>
  <si>
    <t>506401</t>
  </si>
  <si>
    <t>35594233</t>
  </si>
  <si>
    <t>92101</t>
  </si>
  <si>
    <t>581399</t>
  </si>
  <si>
    <t>00585726</t>
  </si>
  <si>
    <t>00309303</t>
  </si>
  <si>
    <t>94301</t>
  </si>
  <si>
    <t>503584</t>
  </si>
  <si>
    <t>00327131</t>
  </si>
  <si>
    <t>08233</t>
  </si>
  <si>
    <t>524549</t>
  </si>
  <si>
    <t>00312401</t>
  </si>
  <si>
    <t>91952</t>
  </si>
  <si>
    <t>506931</t>
  </si>
  <si>
    <t>00308111</t>
  </si>
  <si>
    <t>95178</t>
  </si>
  <si>
    <t>500411</t>
  </si>
  <si>
    <t>04012</t>
  </si>
  <si>
    <t>599816</t>
  </si>
  <si>
    <t>00306002</t>
  </si>
  <si>
    <t>92522</t>
  </si>
  <si>
    <t>503827</t>
  </si>
  <si>
    <t>00330167</t>
  </si>
  <si>
    <t>06401</t>
  </si>
  <si>
    <t>526665</t>
  </si>
  <si>
    <t>00314714</t>
  </si>
  <si>
    <t>02964</t>
  </si>
  <si>
    <t>509892</t>
  </si>
  <si>
    <t>00179124</t>
  </si>
  <si>
    <t>05311</t>
  </si>
  <si>
    <t>560154</t>
  </si>
  <si>
    <t>47044551</t>
  </si>
  <si>
    <t>00325406</t>
  </si>
  <si>
    <t>07237</t>
  </si>
  <si>
    <t>522694</t>
  </si>
  <si>
    <t>00317179</t>
  </si>
  <si>
    <t>01821</t>
  </si>
  <si>
    <t>546640</t>
  </si>
  <si>
    <t>Pod papierňou 16A</t>
  </si>
  <si>
    <t>50724410</t>
  </si>
  <si>
    <t>599972</t>
  </si>
  <si>
    <t>00321648</t>
  </si>
  <si>
    <t>01324</t>
  </si>
  <si>
    <t>517984</t>
  </si>
  <si>
    <t>00314811</t>
  </si>
  <si>
    <t>02741</t>
  </si>
  <si>
    <t>510009</t>
  </si>
  <si>
    <t>00313670</t>
  </si>
  <si>
    <t>97613</t>
  </si>
  <si>
    <t>508861</t>
  </si>
  <si>
    <t>00312827</t>
  </si>
  <si>
    <t>92201</t>
  </si>
  <si>
    <t>507385</t>
  </si>
  <si>
    <t>00648965</t>
  </si>
  <si>
    <t>01004</t>
  </si>
  <si>
    <t>547611</t>
  </si>
  <si>
    <t>00304905</t>
  </si>
  <si>
    <t>90055</t>
  </si>
  <si>
    <t>508055</t>
  </si>
  <si>
    <t>00316512</t>
  </si>
  <si>
    <t>98542</t>
  </si>
  <si>
    <t>512010</t>
  </si>
  <si>
    <t>00313980</t>
  </si>
  <si>
    <t>02313</t>
  </si>
  <si>
    <t>509159</t>
  </si>
  <si>
    <t>00309591</t>
  </si>
  <si>
    <t>90621</t>
  </si>
  <si>
    <t>504424</t>
  </si>
  <si>
    <t>54513782</t>
  </si>
  <si>
    <t>00324043</t>
  </si>
  <si>
    <t>04471</t>
  </si>
  <si>
    <t>521272</t>
  </si>
  <si>
    <t>00332470</t>
  </si>
  <si>
    <t>09421</t>
  </si>
  <si>
    <t>528781</t>
  </si>
  <si>
    <t>00322245</t>
  </si>
  <si>
    <t>519456</t>
  </si>
  <si>
    <t>00647594</t>
  </si>
  <si>
    <t>99127</t>
  </si>
  <si>
    <t>516431</t>
  </si>
  <si>
    <t>00332551</t>
  </si>
  <si>
    <t>528862</t>
  </si>
  <si>
    <t>00310875</t>
  </si>
  <si>
    <t>95614</t>
  </si>
  <si>
    <t>505285</t>
  </si>
  <si>
    <t>00324931</t>
  </si>
  <si>
    <t>04412</t>
  </si>
  <si>
    <t>522210</t>
  </si>
  <si>
    <t>46786180</t>
  </si>
  <si>
    <t>Centrum HAPPY, s. r. o.</t>
  </si>
  <si>
    <t>Súkromná materská škola HAPPY</t>
  </si>
  <si>
    <t>82105</t>
  </si>
  <si>
    <t>Gruzínska 12</t>
  </si>
  <si>
    <t>00313351</t>
  </si>
  <si>
    <t>97698</t>
  </si>
  <si>
    <t>508535</t>
  </si>
  <si>
    <t>00306193</t>
  </si>
  <si>
    <t>92551</t>
  </si>
  <si>
    <t>504041</t>
  </si>
  <si>
    <t>00327662</t>
  </si>
  <si>
    <t>08242</t>
  </si>
  <si>
    <t>525073</t>
  </si>
  <si>
    <t>00603155</t>
  </si>
  <si>
    <t>82104</t>
  </si>
  <si>
    <t>00306401</t>
  </si>
  <si>
    <t>94602</t>
  </si>
  <si>
    <t>501085</t>
  </si>
  <si>
    <t>00305022</t>
  </si>
  <si>
    <t>90201</t>
  </si>
  <si>
    <t>00331678</t>
  </si>
  <si>
    <t>07614</t>
  </si>
  <si>
    <t>528501</t>
  </si>
  <si>
    <t>00308935</t>
  </si>
  <si>
    <t>94134</t>
  </si>
  <si>
    <t>503215</t>
  </si>
  <si>
    <t>00308404</t>
  </si>
  <si>
    <t>95121</t>
  </si>
  <si>
    <t>500704</t>
  </si>
  <si>
    <t>00311928</t>
  </si>
  <si>
    <t>91622</t>
  </si>
  <si>
    <t>506427</t>
  </si>
  <si>
    <t>00321222</t>
  </si>
  <si>
    <t>01331</t>
  </si>
  <si>
    <t>517496</t>
  </si>
  <si>
    <t>31752896</t>
  </si>
  <si>
    <t>00317730</t>
  </si>
  <si>
    <t>01822</t>
  </si>
  <si>
    <t>513601</t>
  </si>
  <si>
    <t>91108</t>
  </si>
  <si>
    <t>00315966</t>
  </si>
  <si>
    <t>511251</t>
  </si>
  <si>
    <t>00313068</t>
  </si>
  <si>
    <t>91925</t>
  </si>
  <si>
    <t>00320056</t>
  </si>
  <si>
    <t>96301</t>
  </si>
  <si>
    <t>518557</t>
  </si>
  <si>
    <t>04023</t>
  </si>
  <si>
    <t>599883</t>
  </si>
  <si>
    <t>00328987</t>
  </si>
  <si>
    <t>Buglovce 56</t>
  </si>
  <si>
    <t>526428</t>
  </si>
  <si>
    <t>46784241</t>
  </si>
  <si>
    <t>04413</t>
  </si>
  <si>
    <t>00332933</t>
  </si>
  <si>
    <t>09302</t>
  </si>
  <si>
    <t>544051</t>
  </si>
  <si>
    <t>00321575</t>
  </si>
  <si>
    <t>01501</t>
  </si>
  <si>
    <t>517917</t>
  </si>
  <si>
    <t>00306282</t>
  </si>
  <si>
    <t>504131</t>
  </si>
  <si>
    <t>40990681</t>
  </si>
  <si>
    <t>00315770</t>
  </si>
  <si>
    <t>511056</t>
  </si>
  <si>
    <t>00314277</t>
  </si>
  <si>
    <t>02331</t>
  </si>
  <si>
    <t>509442</t>
  </si>
  <si>
    <t>00650757</t>
  </si>
  <si>
    <t>99122</t>
  </si>
  <si>
    <t>516228</t>
  </si>
  <si>
    <t>00326119</t>
  </si>
  <si>
    <t>05935</t>
  </si>
  <si>
    <t>523402</t>
  </si>
  <si>
    <t>00308358</t>
  </si>
  <si>
    <t>95195</t>
  </si>
  <si>
    <t>500658</t>
  </si>
  <si>
    <t>00321699</t>
  </si>
  <si>
    <t>01306</t>
  </si>
  <si>
    <t>518042</t>
  </si>
  <si>
    <t>00323161</t>
  </si>
  <si>
    <t>06761</t>
  </si>
  <si>
    <t>520390</t>
  </si>
  <si>
    <t>00310913</t>
  </si>
  <si>
    <t>505323</t>
  </si>
  <si>
    <t>00323454</t>
  </si>
  <si>
    <t>06701</t>
  </si>
  <si>
    <t>520691</t>
  </si>
  <si>
    <t>00332623</t>
  </si>
  <si>
    <t>09404</t>
  </si>
  <si>
    <t>528935</t>
  </si>
  <si>
    <t>00319830</t>
  </si>
  <si>
    <t>Elokované pracovisko ako súčasť Základnej školy s materskou školou Juraja Slávika Neresnického</t>
  </si>
  <si>
    <t>96261</t>
  </si>
  <si>
    <t>518298</t>
  </si>
  <si>
    <t>00327387</t>
  </si>
  <si>
    <t>08236</t>
  </si>
  <si>
    <t>524786</t>
  </si>
  <si>
    <t>00331732</t>
  </si>
  <si>
    <t>07636</t>
  </si>
  <si>
    <t>528561</t>
  </si>
  <si>
    <t>00306142</t>
  </si>
  <si>
    <t>92526</t>
  </si>
  <si>
    <t>Reca 4</t>
  </si>
  <si>
    <t>503983</t>
  </si>
  <si>
    <t>00304956</t>
  </si>
  <si>
    <t>90001</t>
  </si>
  <si>
    <t>508101</t>
  </si>
  <si>
    <t>00305383</t>
  </si>
  <si>
    <t>92901</t>
  </si>
  <si>
    <t>00321737</t>
  </si>
  <si>
    <t>01362</t>
  </si>
  <si>
    <t>518085</t>
  </si>
  <si>
    <t>00318841</t>
  </si>
  <si>
    <t>98252</t>
  </si>
  <si>
    <t>515027</t>
  </si>
  <si>
    <t>00331406</t>
  </si>
  <si>
    <t>07605</t>
  </si>
  <si>
    <t>528234</t>
  </si>
  <si>
    <t>00586366</t>
  </si>
  <si>
    <t>00318116</t>
  </si>
  <si>
    <t>97222</t>
  </si>
  <si>
    <t>514012</t>
  </si>
  <si>
    <t>00322610</t>
  </si>
  <si>
    <t>00315401</t>
  </si>
  <si>
    <t>03473</t>
  </si>
  <si>
    <t>510637</t>
  </si>
  <si>
    <t>J. Lettricha 1</t>
  </si>
  <si>
    <t>00318728</t>
  </si>
  <si>
    <t>514799</t>
  </si>
  <si>
    <t>00326950</t>
  </si>
  <si>
    <t>08213</t>
  </si>
  <si>
    <t>524336</t>
  </si>
  <si>
    <t>00311375</t>
  </si>
  <si>
    <t>95852</t>
  </si>
  <si>
    <t>505803</t>
  </si>
  <si>
    <t>00332143</t>
  </si>
  <si>
    <t>07683</t>
  </si>
  <si>
    <t>543969</t>
  </si>
  <si>
    <t>97409</t>
  </si>
  <si>
    <t>00320684</t>
  </si>
  <si>
    <t>516848</t>
  </si>
  <si>
    <t>00314706</t>
  </si>
  <si>
    <t>02742</t>
  </si>
  <si>
    <t>509949</t>
  </si>
  <si>
    <t>00325147</t>
  </si>
  <si>
    <t>522431</t>
  </si>
  <si>
    <t>00313866</t>
  </si>
  <si>
    <t>97671</t>
  </si>
  <si>
    <t>509043</t>
  </si>
  <si>
    <t>00324230</t>
  </si>
  <si>
    <t>521469</t>
  </si>
  <si>
    <t>00329924</t>
  </si>
  <si>
    <t>06512</t>
  </si>
  <si>
    <t>526762</t>
  </si>
  <si>
    <t>00629537</t>
  </si>
  <si>
    <t>97631</t>
  </si>
  <si>
    <t>580236</t>
  </si>
  <si>
    <t>00309893</t>
  </si>
  <si>
    <t>90847</t>
  </si>
  <si>
    <t>504734</t>
  </si>
  <si>
    <t>00306258</t>
  </si>
  <si>
    <t>92542</t>
  </si>
  <si>
    <t>504106</t>
  </si>
  <si>
    <t>00326429</t>
  </si>
  <si>
    <t>05991</t>
  </si>
  <si>
    <t>523747</t>
  </si>
  <si>
    <t>34073728</t>
  </si>
  <si>
    <t>93201</t>
  </si>
  <si>
    <t>501522</t>
  </si>
  <si>
    <t>00332461</t>
  </si>
  <si>
    <t>528773</t>
  </si>
  <si>
    <t>00323683</t>
  </si>
  <si>
    <t>06731</t>
  </si>
  <si>
    <t>520926</t>
  </si>
  <si>
    <t>00327506</t>
  </si>
  <si>
    <t>524913</t>
  </si>
  <si>
    <t>00328782</t>
  </si>
  <si>
    <t>04952</t>
  </si>
  <si>
    <t>526223</t>
  </si>
  <si>
    <t>Ulica Gustáva Hermanna 225/9</t>
  </si>
  <si>
    <t>00329282</t>
  </si>
  <si>
    <t>05342</t>
  </si>
  <si>
    <t>00317136</t>
  </si>
  <si>
    <t>02051</t>
  </si>
  <si>
    <t>512940</t>
  </si>
  <si>
    <t>00318850</t>
  </si>
  <si>
    <t>98055</t>
  </si>
  <si>
    <t>515043</t>
  </si>
  <si>
    <t>00308366</t>
  </si>
  <si>
    <t>95105</t>
  </si>
  <si>
    <t>500666</t>
  </si>
  <si>
    <t>00311871</t>
  </si>
  <si>
    <t>506346</t>
  </si>
  <si>
    <t>00307548</t>
  </si>
  <si>
    <t>93541</t>
  </si>
  <si>
    <t>502821</t>
  </si>
  <si>
    <t>00309699</t>
  </si>
  <si>
    <t>504530</t>
  </si>
  <si>
    <t>00330043</t>
  </si>
  <si>
    <t>06546</t>
  </si>
  <si>
    <t>526886</t>
  </si>
  <si>
    <t>00319775</t>
  </si>
  <si>
    <t>96252</t>
  </si>
  <si>
    <t>518239</t>
  </si>
  <si>
    <t>00326291</t>
  </si>
  <si>
    <t>05918</t>
  </si>
  <si>
    <t>523593</t>
  </si>
  <si>
    <t>00309583</t>
  </si>
  <si>
    <t>90632</t>
  </si>
  <si>
    <t>504416</t>
  </si>
  <si>
    <t>35626348</t>
  </si>
  <si>
    <t>95153</t>
  </si>
  <si>
    <t>581623</t>
  </si>
  <si>
    <t>35593008</t>
  </si>
  <si>
    <t>94052</t>
  </si>
  <si>
    <t>00648264</t>
  </si>
  <si>
    <t>01301</t>
  </si>
  <si>
    <t>518034</t>
  </si>
  <si>
    <t>00310051</t>
  </si>
  <si>
    <t>90607</t>
  </si>
  <si>
    <t>504882</t>
  </si>
  <si>
    <t>00331996</t>
  </si>
  <si>
    <t>04014</t>
  </si>
  <si>
    <t>599018</t>
  </si>
  <si>
    <t>51707331</t>
  </si>
  <si>
    <t>Staré grunty 330</t>
  </si>
  <si>
    <t>00311731</t>
  </si>
  <si>
    <t>91612</t>
  </si>
  <si>
    <t>506184</t>
  </si>
  <si>
    <t>00656143</t>
  </si>
  <si>
    <t>95102</t>
  </si>
  <si>
    <t>555959</t>
  </si>
  <si>
    <t>00321273</t>
  </si>
  <si>
    <t>517551</t>
  </si>
  <si>
    <t>30305624</t>
  </si>
  <si>
    <t>07677</t>
  </si>
  <si>
    <t>543888</t>
  </si>
  <si>
    <t>00321958</t>
  </si>
  <si>
    <t>08642</t>
  </si>
  <si>
    <t>519162</t>
  </si>
  <si>
    <t>00314102</t>
  </si>
  <si>
    <t>02334</t>
  </si>
  <si>
    <t>509272</t>
  </si>
  <si>
    <t>00307301</t>
  </si>
  <si>
    <t>93525</t>
  </si>
  <si>
    <t>502588</t>
  </si>
  <si>
    <t>00306606</t>
  </si>
  <si>
    <t>Mesto Nesvady</t>
  </si>
  <si>
    <t>94651</t>
  </si>
  <si>
    <t>501280</t>
  </si>
  <si>
    <t>00305111</t>
  </si>
  <si>
    <t>508268</t>
  </si>
  <si>
    <t>00317748</t>
  </si>
  <si>
    <t>02001</t>
  </si>
  <si>
    <t>Mládežnícka 1438/13</t>
  </si>
  <si>
    <t>34075429</t>
  </si>
  <si>
    <t>581305</t>
  </si>
  <si>
    <t>00316024</t>
  </si>
  <si>
    <t>511331</t>
  </si>
  <si>
    <t>00318035</t>
  </si>
  <si>
    <t>97229</t>
  </si>
  <si>
    <t>513938</t>
  </si>
  <si>
    <t>00316954</t>
  </si>
  <si>
    <t>03841</t>
  </si>
  <si>
    <t>512664</t>
  </si>
  <si>
    <t>00332828</t>
  </si>
  <si>
    <t>09414</t>
  </si>
  <si>
    <t>529133</t>
  </si>
  <si>
    <t>00309788</t>
  </si>
  <si>
    <t>90636</t>
  </si>
  <si>
    <t>504629</t>
  </si>
  <si>
    <t>00314030</t>
  </si>
  <si>
    <t>509205</t>
  </si>
  <si>
    <t>00322253</t>
  </si>
  <si>
    <t>08604</t>
  </si>
  <si>
    <t>519464</t>
  </si>
  <si>
    <t>00328073</t>
  </si>
  <si>
    <t>525511</t>
  </si>
  <si>
    <t>00315176</t>
  </si>
  <si>
    <t>03212</t>
  </si>
  <si>
    <t>510408</t>
  </si>
  <si>
    <t>37662635</t>
  </si>
  <si>
    <t>00309141</t>
  </si>
  <si>
    <t>94341</t>
  </si>
  <si>
    <t>503436</t>
  </si>
  <si>
    <t>47186763</t>
  </si>
  <si>
    <t>00305260</t>
  </si>
  <si>
    <t>93004</t>
  </si>
  <si>
    <t>501450</t>
  </si>
  <si>
    <t>00305308</t>
  </si>
  <si>
    <t>93032</t>
  </si>
  <si>
    <t>501492</t>
  </si>
  <si>
    <t>42131685</t>
  </si>
  <si>
    <t>00313751</t>
  </si>
  <si>
    <t>97663</t>
  </si>
  <si>
    <t>508934</t>
  </si>
  <si>
    <t>00322113</t>
  </si>
  <si>
    <t>08622</t>
  </si>
  <si>
    <t>519324</t>
  </si>
  <si>
    <t>00328928</t>
  </si>
  <si>
    <t>05313</t>
  </si>
  <si>
    <t>526363</t>
  </si>
  <si>
    <t>00308544</t>
  </si>
  <si>
    <t>500836</t>
  </si>
  <si>
    <t>95806</t>
  </si>
  <si>
    <t>00309125</t>
  </si>
  <si>
    <t>94352</t>
  </si>
  <si>
    <t>Pri starej pošte 690/22</t>
  </si>
  <si>
    <t>503401</t>
  </si>
  <si>
    <t>00327484</t>
  </si>
  <si>
    <t>Mirkovce 186</t>
  </si>
  <si>
    <t>00314099</t>
  </si>
  <si>
    <t>02401</t>
  </si>
  <si>
    <t>509256</t>
  </si>
  <si>
    <t>00314757</t>
  </si>
  <si>
    <t>509922</t>
  </si>
  <si>
    <t>00313092</t>
  </si>
  <si>
    <t>91933</t>
  </si>
  <si>
    <t>507661</t>
  </si>
  <si>
    <t>00321567</t>
  </si>
  <si>
    <t>01351</t>
  </si>
  <si>
    <t>Predmier 152</t>
  </si>
  <si>
    <t>517895</t>
  </si>
  <si>
    <t>00309150</t>
  </si>
  <si>
    <t>94057</t>
  </si>
  <si>
    <t>00314722</t>
  </si>
  <si>
    <t>02957</t>
  </si>
  <si>
    <t>509906</t>
  </si>
  <si>
    <t>00328375</t>
  </si>
  <si>
    <t>04955</t>
  </si>
  <si>
    <t>525821</t>
  </si>
  <si>
    <t>00324507</t>
  </si>
  <si>
    <t>521752</t>
  </si>
  <si>
    <t>00323675</t>
  </si>
  <si>
    <t>06773</t>
  </si>
  <si>
    <t>520918</t>
  </si>
  <si>
    <t>00696412</t>
  </si>
  <si>
    <t>04942</t>
  </si>
  <si>
    <t>525561</t>
  </si>
  <si>
    <t>00324671</t>
  </si>
  <si>
    <t>04419</t>
  </si>
  <si>
    <t>521957</t>
  </si>
  <si>
    <t>00324060</t>
  </si>
  <si>
    <t>04414</t>
  </si>
  <si>
    <t>521299</t>
  </si>
  <si>
    <t>00304930</t>
  </si>
  <si>
    <t>90033</t>
  </si>
  <si>
    <t>508080</t>
  </si>
  <si>
    <t>36418137</t>
  </si>
  <si>
    <t>47960663</t>
  </si>
  <si>
    <t>518808</t>
  </si>
  <si>
    <t>00326895</t>
  </si>
  <si>
    <t>524263</t>
  </si>
  <si>
    <t>00327085</t>
  </si>
  <si>
    <t>08235</t>
  </si>
  <si>
    <t>524468</t>
  </si>
  <si>
    <t>00327867</t>
  </si>
  <si>
    <t>08267</t>
  </si>
  <si>
    <t>525294</t>
  </si>
  <si>
    <t>31942547</t>
  </si>
  <si>
    <t>05971</t>
  </si>
  <si>
    <t>523682</t>
  </si>
  <si>
    <t>00314838</t>
  </si>
  <si>
    <t>02944</t>
  </si>
  <si>
    <t>510025</t>
  </si>
  <si>
    <t>42063043</t>
  </si>
  <si>
    <t>01701</t>
  </si>
  <si>
    <t>512842</t>
  </si>
  <si>
    <t>00316695</t>
  </si>
  <si>
    <t>03846</t>
  </si>
  <si>
    <t>512273</t>
  </si>
  <si>
    <t>00330990</t>
  </si>
  <si>
    <t>09041</t>
  </si>
  <si>
    <t>527831</t>
  </si>
  <si>
    <t>34075836</t>
  </si>
  <si>
    <t>91901</t>
  </si>
  <si>
    <t>581488</t>
  </si>
  <si>
    <t>00306665</t>
  </si>
  <si>
    <t>94617</t>
  </si>
  <si>
    <t>501344</t>
  </si>
  <si>
    <t>47342242</t>
  </si>
  <si>
    <t>00330086</t>
  </si>
  <si>
    <t>06511</t>
  </si>
  <si>
    <t>526924</t>
  </si>
  <si>
    <t>00324353</t>
  </si>
  <si>
    <t>04441</t>
  </si>
  <si>
    <t>521582</t>
  </si>
  <si>
    <t>00315893</t>
  </si>
  <si>
    <t>03232</t>
  </si>
  <si>
    <t>511170</t>
  </si>
  <si>
    <t>00311791</t>
  </si>
  <si>
    <t>91642</t>
  </si>
  <si>
    <t>506265</t>
  </si>
  <si>
    <t>00314587</t>
  </si>
  <si>
    <t>Krivá 167</t>
  </si>
  <si>
    <t>509761</t>
  </si>
  <si>
    <t>00690520</t>
  </si>
  <si>
    <t>518522</t>
  </si>
  <si>
    <t>Sídlisko Rimava 1066/28</t>
  </si>
  <si>
    <t>95305</t>
  </si>
  <si>
    <t>00314170</t>
  </si>
  <si>
    <t>02301</t>
  </si>
  <si>
    <t>509345</t>
  </si>
  <si>
    <t>34063510</t>
  </si>
  <si>
    <t>Reformovaná kresťanská cirkev na Slovensku – Cirkevný zbor Komárno</t>
  </si>
  <si>
    <t>94501</t>
  </si>
  <si>
    <t>00316008</t>
  </si>
  <si>
    <t>98522</t>
  </si>
  <si>
    <t>511315</t>
  </si>
  <si>
    <t>00649872</t>
  </si>
  <si>
    <t>98042</t>
  </si>
  <si>
    <t>514969</t>
  </si>
  <si>
    <t>00648833</t>
  </si>
  <si>
    <t>97232</t>
  </si>
  <si>
    <t>557706</t>
  </si>
  <si>
    <t>00327026</t>
  </si>
  <si>
    <t>08237</t>
  </si>
  <si>
    <t>524409</t>
  </si>
  <si>
    <t>00318485</t>
  </si>
  <si>
    <t>97205</t>
  </si>
  <si>
    <t>514373</t>
  </si>
  <si>
    <t>00329754</t>
  </si>
  <si>
    <t>05361</t>
  </si>
  <si>
    <t>543721</t>
  </si>
  <si>
    <t>00306975</t>
  </si>
  <si>
    <t>93555</t>
  </si>
  <si>
    <t>502251</t>
  </si>
  <si>
    <t>00305596</t>
  </si>
  <si>
    <t>501778</t>
  </si>
  <si>
    <t>00306487</t>
  </si>
  <si>
    <t>94639</t>
  </si>
  <si>
    <t>501174</t>
  </si>
  <si>
    <t>00399426</t>
  </si>
  <si>
    <t>Malé Vozokany 25/9</t>
  </si>
  <si>
    <t>555924</t>
  </si>
  <si>
    <t>00324752</t>
  </si>
  <si>
    <t>04431</t>
  </si>
  <si>
    <t>522031</t>
  </si>
  <si>
    <t>00323411</t>
  </si>
  <si>
    <t>520659</t>
  </si>
  <si>
    <t>48173754</t>
  </si>
  <si>
    <t>Škôlka Seahorse, s. r. o.</t>
  </si>
  <si>
    <t>Súkromná materská škola Seahorse</t>
  </si>
  <si>
    <t>00648981</t>
  </si>
  <si>
    <t>01311</t>
  </si>
  <si>
    <t>557935</t>
  </si>
  <si>
    <t>00326682</t>
  </si>
  <si>
    <t>05917</t>
  </si>
  <si>
    <t>524026</t>
  </si>
  <si>
    <t>00308277</t>
  </si>
  <si>
    <t>95181</t>
  </si>
  <si>
    <t>500585</t>
  </si>
  <si>
    <t>00321991</t>
  </si>
  <si>
    <t>08646</t>
  </si>
  <si>
    <t>519201</t>
  </si>
  <si>
    <t>00326411</t>
  </si>
  <si>
    <t>05976</t>
  </si>
  <si>
    <t>523739</t>
  </si>
  <si>
    <t>00315711</t>
  </si>
  <si>
    <t>03242</t>
  </si>
  <si>
    <t>510963</t>
  </si>
  <si>
    <t>00306991</t>
  </si>
  <si>
    <t>93584</t>
  </si>
  <si>
    <t>Horné Semerovce 100</t>
  </si>
  <si>
    <t>502278</t>
  </si>
  <si>
    <t>37051890</t>
  </si>
  <si>
    <t>07301</t>
  </si>
  <si>
    <t>523089</t>
  </si>
  <si>
    <t>00315494</t>
  </si>
  <si>
    <t>03301</t>
  </si>
  <si>
    <t>510726</t>
  </si>
  <si>
    <t>00331449</t>
  </si>
  <si>
    <t>07671</t>
  </si>
  <si>
    <t>528277</t>
  </si>
  <si>
    <t>47441046</t>
  </si>
  <si>
    <t>00314234</t>
  </si>
  <si>
    <t>02351</t>
  </si>
  <si>
    <t>509400</t>
  </si>
  <si>
    <t>00324159</t>
  </si>
  <si>
    <t>521388</t>
  </si>
  <si>
    <t>00603406</t>
  </si>
  <si>
    <t>84102</t>
  </si>
  <si>
    <t>00306231</t>
  </si>
  <si>
    <t>92592</t>
  </si>
  <si>
    <t>504084</t>
  </si>
  <si>
    <t>00320749</t>
  </si>
  <si>
    <t>516937</t>
  </si>
  <si>
    <t>00587583</t>
  </si>
  <si>
    <t>93574</t>
  </si>
  <si>
    <t>502626</t>
  </si>
  <si>
    <t>00313009</t>
  </si>
  <si>
    <t>507571</t>
  </si>
  <si>
    <t>00332186</t>
  </si>
  <si>
    <t>07616</t>
  </si>
  <si>
    <t>544001</t>
  </si>
  <si>
    <t>41652932</t>
  </si>
  <si>
    <t>45314306</t>
  </si>
  <si>
    <t>42415276</t>
  </si>
  <si>
    <t>81109</t>
  </si>
  <si>
    <t>95804</t>
  </si>
  <si>
    <t>00318957</t>
  </si>
  <si>
    <t>515256</t>
  </si>
  <si>
    <t>00329851</t>
  </si>
  <si>
    <t>06501</t>
  </si>
  <si>
    <t>526690</t>
  </si>
  <si>
    <t>00306550</t>
  </si>
  <si>
    <t>501239</t>
  </si>
  <si>
    <t>00594831</t>
  </si>
  <si>
    <t>04801</t>
  </si>
  <si>
    <t>560031</t>
  </si>
  <si>
    <t>00311642</t>
  </si>
  <si>
    <t>91304</t>
  </si>
  <si>
    <t>506087</t>
  </si>
  <si>
    <t>00313491</t>
  </si>
  <si>
    <t>97662</t>
  </si>
  <si>
    <t>508675</t>
  </si>
  <si>
    <t>00306291</t>
  </si>
  <si>
    <t>92527</t>
  </si>
  <si>
    <t>504149</t>
  </si>
  <si>
    <t>00305804</t>
  </si>
  <si>
    <t>93001</t>
  </si>
  <si>
    <t>501981</t>
  </si>
  <si>
    <t>00312002</t>
  </si>
  <si>
    <t>91601</t>
  </si>
  <si>
    <t>506524</t>
  </si>
  <si>
    <t>00327123</t>
  </si>
  <si>
    <t>524514</t>
  </si>
  <si>
    <t>00319392</t>
  </si>
  <si>
    <t>516121</t>
  </si>
  <si>
    <t>00323306</t>
  </si>
  <si>
    <t>06711</t>
  </si>
  <si>
    <t>520543</t>
  </si>
  <si>
    <t>37953826</t>
  </si>
  <si>
    <t>00321541</t>
  </si>
  <si>
    <t>01353</t>
  </si>
  <si>
    <t>517861</t>
  </si>
  <si>
    <t>00324078</t>
  </si>
  <si>
    <t>521302</t>
  </si>
  <si>
    <t>00315745</t>
  </si>
  <si>
    <t>Elokované pracovisko ako súčasť Základnej školy s materskou školou Jozefa Hanulu</t>
  </si>
  <si>
    <t>03484</t>
  </si>
  <si>
    <t>511005</t>
  </si>
  <si>
    <t>47339322</t>
  </si>
  <si>
    <t>Súkromná materská škola Záhradka</t>
  </si>
  <si>
    <t>00308668</t>
  </si>
  <si>
    <t>95142</t>
  </si>
  <si>
    <t>500950</t>
  </si>
  <si>
    <t>00690295</t>
  </si>
  <si>
    <t>521680</t>
  </si>
  <si>
    <t>00304603</t>
  </si>
  <si>
    <t>85110</t>
  </si>
  <si>
    <t>529443</t>
  </si>
  <si>
    <t>00319368</t>
  </si>
  <si>
    <t>516082</t>
  </si>
  <si>
    <t>00691305</t>
  </si>
  <si>
    <t>47128011</t>
  </si>
  <si>
    <t>01438</t>
  </si>
  <si>
    <t>00318680</t>
  </si>
  <si>
    <t>98261</t>
  </si>
  <si>
    <t>514721</t>
  </si>
  <si>
    <t>00330019</t>
  </si>
  <si>
    <t>06531</t>
  </si>
  <si>
    <t>526851</t>
  </si>
  <si>
    <t>00325236</t>
  </si>
  <si>
    <t>07211</t>
  </si>
  <si>
    <t>522511</t>
  </si>
  <si>
    <t>00317667</t>
  </si>
  <si>
    <t>00326208</t>
  </si>
  <si>
    <t>05911</t>
  </si>
  <si>
    <t>523496</t>
  </si>
  <si>
    <t>36587869</t>
  </si>
  <si>
    <t>00330248</t>
  </si>
  <si>
    <t>06533</t>
  </si>
  <si>
    <t>527076</t>
  </si>
  <si>
    <t>00315737</t>
  </si>
  <si>
    <t>00327956</t>
  </si>
  <si>
    <t>08205</t>
  </si>
  <si>
    <t>525383</t>
  </si>
  <si>
    <t>00311821</t>
  </si>
  <si>
    <t>91326</t>
  </si>
  <si>
    <t>506290</t>
  </si>
  <si>
    <t>00330329</t>
  </si>
  <si>
    <t>527157</t>
  </si>
  <si>
    <t>00304816</t>
  </si>
  <si>
    <t>90063</t>
  </si>
  <si>
    <t>Hlavná 406/63</t>
  </si>
  <si>
    <t>507962</t>
  </si>
  <si>
    <t>00326283</t>
  </si>
  <si>
    <t>06001</t>
  </si>
  <si>
    <t>523585</t>
  </si>
  <si>
    <t>00687251</t>
  </si>
  <si>
    <t>91105</t>
  </si>
  <si>
    <t>556475</t>
  </si>
  <si>
    <t>04017</t>
  </si>
  <si>
    <t>599786</t>
  </si>
  <si>
    <t>00306941</t>
  </si>
  <si>
    <t>93566</t>
  </si>
  <si>
    <t>502227</t>
  </si>
  <si>
    <t>00305529</t>
  </si>
  <si>
    <t>501701</t>
  </si>
  <si>
    <t>00325511</t>
  </si>
  <si>
    <t>07221</t>
  </si>
  <si>
    <t>522805</t>
  </si>
  <si>
    <t>00326003</t>
  </si>
  <si>
    <t>07241</t>
  </si>
  <si>
    <t>523305</t>
  </si>
  <si>
    <t>00308005</t>
  </si>
  <si>
    <t>95191</t>
  </si>
  <si>
    <t>500305</t>
  </si>
  <si>
    <t>Materská škola ako súčasť Základnej školy s materskou školou sv. Andreja-Svorada a Benedikta</t>
  </si>
  <si>
    <t>00647985</t>
  </si>
  <si>
    <t>557315</t>
  </si>
  <si>
    <t>00310808</t>
  </si>
  <si>
    <t>95635</t>
  </si>
  <si>
    <t>505200</t>
  </si>
  <si>
    <t>81106</t>
  </si>
  <si>
    <t>00330868</t>
  </si>
  <si>
    <t>527696</t>
  </si>
  <si>
    <t>00312878</t>
  </si>
  <si>
    <t>92207</t>
  </si>
  <si>
    <t>507431</t>
  </si>
  <si>
    <t>00306347</t>
  </si>
  <si>
    <t>92583</t>
  </si>
  <si>
    <t>504190</t>
  </si>
  <si>
    <t>00321117</t>
  </si>
  <si>
    <t>517381</t>
  </si>
  <si>
    <t>00326593</t>
  </si>
  <si>
    <t>523909</t>
  </si>
  <si>
    <t>00327638</t>
  </si>
  <si>
    <t>08273</t>
  </si>
  <si>
    <t>525049</t>
  </si>
  <si>
    <t>00316105</t>
  </si>
  <si>
    <t>98557</t>
  </si>
  <si>
    <t>511439</t>
  </si>
  <si>
    <t>00315877</t>
  </si>
  <si>
    <t>03213</t>
  </si>
  <si>
    <t>511153</t>
  </si>
  <si>
    <t>31872611</t>
  </si>
  <si>
    <t>95842</t>
  </si>
  <si>
    <t>580449</t>
  </si>
  <si>
    <t>00328952</t>
  </si>
  <si>
    <t>05315</t>
  </si>
  <si>
    <t>526398</t>
  </si>
  <si>
    <t>00309028</t>
  </si>
  <si>
    <t>94162</t>
  </si>
  <si>
    <t>503266</t>
  </si>
  <si>
    <t>00311162</t>
  </si>
  <si>
    <t>504998</t>
  </si>
  <si>
    <t>00309877</t>
  </si>
  <si>
    <t>90849</t>
  </si>
  <si>
    <t>504718</t>
  </si>
  <si>
    <t>00324744</t>
  </si>
  <si>
    <t>04418</t>
  </si>
  <si>
    <t>522023</t>
  </si>
  <si>
    <t>00322962</t>
  </si>
  <si>
    <t>520195</t>
  </si>
  <si>
    <t>00325953</t>
  </si>
  <si>
    <t>07231</t>
  </si>
  <si>
    <t>523259</t>
  </si>
  <si>
    <t>00327794</t>
  </si>
  <si>
    <t>525219</t>
  </si>
  <si>
    <t>37791699</t>
  </si>
  <si>
    <t>582140</t>
  </si>
  <si>
    <t>35550091</t>
  </si>
  <si>
    <t>582514</t>
  </si>
  <si>
    <t>00313033</t>
  </si>
  <si>
    <t>91951</t>
  </si>
  <si>
    <t>507601</t>
  </si>
  <si>
    <t>00331716</t>
  </si>
  <si>
    <t>07642</t>
  </si>
  <si>
    <t>528544</t>
  </si>
  <si>
    <t>00311341</t>
  </si>
  <si>
    <t>505773</t>
  </si>
  <si>
    <t>00313971</t>
  </si>
  <si>
    <t>02201</t>
  </si>
  <si>
    <t>509132</t>
  </si>
  <si>
    <t>Materská škola - Дитячий садок</t>
  </si>
  <si>
    <t>Ulica osloboditeľov 3002/1</t>
  </si>
  <si>
    <t>00317586</t>
  </si>
  <si>
    <t>01851</t>
  </si>
  <si>
    <t>513440</t>
  </si>
  <si>
    <t>00320811</t>
  </si>
  <si>
    <t>517011</t>
  </si>
  <si>
    <t>40788989</t>
  </si>
  <si>
    <t>00332321</t>
  </si>
  <si>
    <t>544141</t>
  </si>
  <si>
    <t>00307769</t>
  </si>
  <si>
    <t>95175</t>
  </si>
  <si>
    <t>500062</t>
  </si>
  <si>
    <t>00331376</t>
  </si>
  <si>
    <t>528200</t>
  </si>
  <si>
    <t>00313726</t>
  </si>
  <si>
    <t>97666</t>
  </si>
  <si>
    <t>508900</t>
  </si>
  <si>
    <t>00327603</t>
  </si>
  <si>
    <t>08253</t>
  </si>
  <si>
    <t>525014</t>
  </si>
  <si>
    <t>00317471</t>
  </si>
  <si>
    <t>02054</t>
  </si>
  <si>
    <t>513342</t>
  </si>
  <si>
    <t>00311081</t>
  </si>
  <si>
    <t>95617</t>
  </si>
  <si>
    <t>505498</t>
  </si>
  <si>
    <t>06534</t>
  </si>
  <si>
    <t>527068</t>
  </si>
  <si>
    <t>47311380</t>
  </si>
  <si>
    <t>ATM – TITUS, s.r.o.</t>
  </si>
  <si>
    <t>00305430</t>
  </si>
  <si>
    <t>93010</t>
  </si>
  <si>
    <t>501611</t>
  </si>
  <si>
    <t>52080994</t>
  </si>
  <si>
    <t>599891</t>
  </si>
  <si>
    <t>00304808</t>
  </si>
  <si>
    <t>90054</t>
  </si>
  <si>
    <t>507954</t>
  </si>
  <si>
    <t>00324442</t>
  </si>
  <si>
    <t>04425</t>
  </si>
  <si>
    <t>521671</t>
  </si>
  <si>
    <t>00314625</t>
  </si>
  <si>
    <t>509809</t>
  </si>
  <si>
    <t>36661295</t>
  </si>
  <si>
    <t>83103</t>
  </si>
  <si>
    <t>00691224</t>
  </si>
  <si>
    <t>04442</t>
  </si>
  <si>
    <t>521175</t>
  </si>
  <si>
    <t>00321044</t>
  </si>
  <si>
    <t>96654</t>
  </si>
  <si>
    <t>517305</t>
  </si>
  <si>
    <t>00319384</t>
  </si>
  <si>
    <t>99110</t>
  </si>
  <si>
    <t>516104</t>
  </si>
  <si>
    <t>Elokované pracovisko ako súčasť Katolíckej spojenej školy sv. Vincenta de Paul</t>
  </si>
  <si>
    <t>Perecká 43</t>
  </si>
  <si>
    <t>00319163</t>
  </si>
  <si>
    <t>98022</t>
  </si>
  <si>
    <t>515701</t>
  </si>
  <si>
    <t>00586315</t>
  </si>
  <si>
    <t>513881</t>
  </si>
  <si>
    <t>00332747</t>
  </si>
  <si>
    <t>98403</t>
  </si>
  <si>
    <t>81102</t>
  </si>
  <si>
    <t>00323217</t>
  </si>
  <si>
    <t>06724</t>
  </si>
  <si>
    <t>520462</t>
  </si>
  <si>
    <t>00316881</t>
  </si>
  <si>
    <t>03803</t>
  </si>
  <si>
    <t>512583</t>
  </si>
  <si>
    <t>00322652</t>
  </si>
  <si>
    <t>519863</t>
  </si>
  <si>
    <t>00306584</t>
  </si>
  <si>
    <t>94633</t>
  </si>
  <si>
    <t>501263</t>
  </si>
  <si>
    <t>00317209</t>
  </si>
  <si>
    <t>01841</t>
  </si>
  <si>
    <t>513016</t>
  </si>
  <si>
    <t>00326321</t>
  </si>
  <si>
    <t>05907</t>
  </si>
  <si>
    <t>523623</t>
  </si>
  <si>
    <t>00318329</t>
  </si>
  <si>
    <t>514250</t>
  </si>
  <si>
    <t>00311537</t>
  </si>
  <si>
    <t>91323</t>
  </si>
  <si>
    <t>505978</t>
  </si>
  <si>
    <t>00315117</t>
  </si>
  <si>
    <t>03221</t>
  </si>
  <si>
    <t>510327</t>
  </si>
  <si>
    <t>00314871</t>
  </si>
  <si>
    <t>02713</t>
  </si>
  <si>
    <t>510076</t>
  </si>
  <si>
    <t>00308641</t>
  </si>
  <si>
    <t>95201</t>
  </si>
  <si>
    <t>500933</t>
  </si>
  <si>
    <t>00318442</t>
  </si>
  <si>
    <t>00313335</t>
  </si>
  <si>
    <t>508519</t>
  </si>
  <si>
    <t>00305766</t>
  </si>
  <si>
    <t>93013</t>
  </si>
  <si>
    <t>Nám. Ľudovíta Kossutha 500/4</t>
  </si>
  <si>
    <t>555576</t>
  </si>
  <si>
    <t>37869451</t>
  </si>
  <si>
    <t>95197</t>
  </si>
  <si>
    <t>582816</t>
  </si>
  <si>
    <t>97406</t>
  </si>
  <si>
    <t>00319481</t>
  </si>
  <si>
    <t>516261</t>
  </si>
  <si>
    <t>00319937</t>
  </si>
  <si>
    <t>96268</t>
  </si>
  <si>
    <t>518425</t>
  </si>
  <si>
    <t>00318027</t>
  </si>
  <si>
    <t>513920</t>
  </si>
  <si>
    <t>00699241</t>
  </si>
  <si>
    <t>95843</t>
  </si>
  <si>
    <t>556246</t>
  </si>
  <si>
    <t>00326925</t>
  </si>
  <si>
    <t>Červenica pri Sabinove 288</t>
  </si>
  <si>
    <t>524298</t>
  </si>
  <si>
    <t>00314145</t>
  </si>
  <si>
    <t>02305</t>
  </si>
  <si>
    <t>509311</t>
  </si>
  <si>
    <t>00594776</t>
  </si>
  <si>
    <t>04951</t>
  </si>
  <si>
    <t>560065</t>
  </si>
  <si>
    <t>00308285</t>
  </si>
  <si>
    <t>95172</t>
  </si>
  <si>
    <t>500593</t>
  </si>
  <si>
    <t>00691721</t>
  </si>
  <si>
    <t>31984673</t>
  </si>
  <si>
    <t>581241</t>
  </si>
  <si>
    <t>00315095</t>
  </si>
  <si>
    <t>03483</t>
  </si>
  <si>
    <t>510301</t>
  </si>
  <si>
    <t>90203</t>
  </si>
  <si>
    <t>00304883</t>
  </si>
  <si>
    <t>90067</t>
  </si>
  <si>
    <t>508039</t>
  </si>
  <si>
    <t>00329886</t>
  </si>
  <si>
    <t>526720</t>
  </si>
  <si>
    <t>00331023</t>
  </si>
  <si>
    <t>08901</t>
  </si>
  <si>
    <t>527106</t>
  </si>
  <si>
    <t>00306916</t>
  </si>
  <si>
    <t>93537</t>
  </si>
  <si>
    <t>502197</t>
  </si>
  <si>
    <t>31275893</t>
  </si>
  <si>
    <t>30846510</t>
  </si>
  <si>
    <t>Súkromná základná škola s materskou školou francúzsko-slovenská - predprimárne vzdelávanie ako organizačná zložka Súkromnej spojenej školy</t>
  </si>
  <si>
    <t>00309524</t>
  </si>
  <si>
    <t>90845</t>
  </si>
  <si>
    <t>504351</t>
  </si>
  <si>
    <t>00312312</t>
  </si>
  <si>
    <t>91927</t>
  </si>
  <si>
    <t>506842</t>
  </si>
  <si>
    <t>04022</t>
  </si>
  <si>
    <t>598682</t>
  </si>
  <si>
    <t>00325589</t>
  </si>
  <si>
    <t>07214</t>
  </si>
  <si>
    <t>522872</t>
  </si>
  <si>
    <t>00323098</t>
  </si>
  <si>
    <t>06772</t>
  </si>
  <si>
    <t>520322</t>
  </si>
  <si>
    <t>00331929</t>
  </si>
  <si>
    <t>07633</t>
  </si>
  <si>
    <t>Hlavná 27/135</t>
  </si>
  <si>
    <t>543756</t>
  </si>
  <si>
    <t>00329061</t>
  </si>
  <si>
    <t>05601</t>
  </si>
  <si>
    <t>526509</t>
  </si>
  <si>
    <t>00328421</t>
  </si>
  <si>
    <t>04941</t>
  </si>
  <si>
    <t>525871</t>
  </si>
  <si>
    <t>00328006</t>
  </si>
  <si>
    <t>08006</t>
  </si>
  <si>
    <t>525430</t>
  </si>
  <si>
    <t>00307645</t>
  </si>
  <si>
    <t>93534</t>
  </si>
  <si>
    <t>502936</t>
  </si>
  <si>
    <t>00306509</t>
  </si>
  <si>
    <t>94620</t>
  </si>
  <si>
    <t>501191</t>
  </si>
  <si>
    <t>00326461</t>
  </si>
  <si>
    <t>05993</t>
  </si>
  <si>
    <t>523780</t>
  </si>
  <si>
    <t>00318205</t>
  </si>
  <si>
    <t>97226</t>
  </si>
  <si>
    <t>514101</t>
  </si>
  <si>
    <t>00699187</t>
  </si>
  <si>
    <t>556165</t>
  </si>
  <si>
    <t>53131045</t>
  </si>
  <si>
    <t>00305481</t>
  </si>
  <si>
    <t>501662</t>
  </si>
  <si>
    <t>00326305</t>
  </si>
  <si>
    <t>523607</t>
  </si>
  <si>
    <t>00324361</t>
  </si>
  <si>
    <t>521591</t>
  </si>
  <si>
    <t>00317721</t>
  </si>
  <si>
    <t>513598</t>
  </si>
  <si>
    <t>00314048</t>
  </si>
  <si>
    <t>02322</t>
  </si>
  <si>
    <t>509213</t>
  </si>
  <si>
    <t>97405</t>
  </si>
  <si>
    <t>00311014</t>
  </si>
  <si>
    <t>95605</t>
  </si>
  <si>
    <t>505421</t>
  </si>
  <si>
    <t>00308072</t>
  </si>
  <si>
    <t>95173</t>
  </si>
  <si>
    <t>500372</t>
  </si>
  <si>
    <t>01704</t>
  </si>
  <si>
    <t>00314501</t>
  </si>
  <si>
    <t>02952</t>
  </si>
  <si>
    <t>509680</t>
  </si>
  <si>
    <t>00332283</t>
  </si>
  <si>
    <t>544108</t>
  </si>
  <si>
    <t>46283587</t>
  </si>
  <si>
    <t>00308412</t>
  </si>
  <si>
    <t>95137</t>
  </si>
  <si>
    <t>500712</t>
  </si>
  <si>
    <t>00321788</t>
  </si>
  <si>
    <t>01319</t>
  </si>
  <si>
    <t>518131</t>
  </si>
  <si>
    <t>90000122</t>
  </si>
  <si>
    <t>00314684</t>
  </si>
  <si>
    <t>02743</t>
  </si>
  <si>
    <t>509876</t>
  </si>
  <si>
    <t>00318817</t>
  </si>
  <si>
    <t>514942</t>
  </si>
  <si>
    <t>00309311</t>
  </si>
  <si>
    <t>94201</t>
  </si>
  <si>
    <t>503592</t>
  </si>
  <si>
    <t>17149002</t>
  </si>
  <si>
    <t>08221</t>
  </si>
  <si>
    <t>Medzany 1055</t>
  </si>
  <si>
    <t>556823</t>
  </si>
  <si>
    <t>00315699</t>
  </si>
  <si>
    <t>510947</t>
  </si>
  <si>
    <t>00320331</t>
  </si>
  <si>
    <t>96234</t>
  </si>
  <si>
    <t>518875</t>
  </si>
  <si>
    <t>00309923</t>
  </si>
  <si>
    <t>90638</t>
  </si>
  <si>
    <t>Školské námestie 408</t>
  </si>
  <si>
    <t>504769</t>
  </si>
  <si>
    <t>00330809</t>
  </si>
  <si>
    <t>527637</t>
  </si>
  <si>
    <t>Požiarna 1292/11</t>
  </si>
  <si>
    <t>00327468</t>
  </si>
  <si>
    <t>08244</t>
  </si>
  <si>
    <t>524867</t>
  </si>
  <si>
    <t>00331627</t>
  </si>
  <si>
    <t>07661</t>
  </si>
  <si>
    <t>528455</t>
  </si>
  <si>
    <t>00326224</t>
  </si>
  <si>
    <t>05916</t>
  </si>
  <si>
    <t>523518</t>
  </si>
  <si>
    <t>50851934</t>
  </si>
  <si>
    <t>Súkromná materská škola Severáčik</t>
  </si>
  <si>
    <t>00324728</t>
  </si>
  <si>
    <t>04417</t>
  </si>
  <si>
    <t>522007</t>
  </si>
  <si>
    <t>00687243</t>
  </si>
  <si>
    <t>506257</t>
  </si>
  <si>
    <t>52203301</t>
  </si>
  <si>
    <t>00329291</t>
  </si>
  <si>
    <t>543276</t>
  </si>
  <si>
    <t>00315036</t>
  </si>
  <si>
    <t>02732</t>
  </si>
  <si>
    <t>510238</t>
  </si>
  <si>
    <t>00332135</t>
  </si>
  <si>
    <t>07622</t>
  </si>
  <si>
    <t>Školská 612/6A</t>
  </si>
  <si>
    <t>543951</t>
  </si>
  <si>
    <t>00623695</t>
  </si>
  <si>
    <t>580856</t>
  </si>
  <si>
    <t>00320048</t>
  </si>
  <si>
    <t>96204</t>
  </si>
  <si>
    <t>518549</t>
  </si>
  <si>
    <t>00699144</t>
  </si>
  <si>
    <t>95616</t>
  </si>
  <si>
    <t>556297</t>
  </si>
  <si>
    <t>00304565</t>
  </si>
  <si>
    <t>83107</t>
  </si>
  <si>
    <t>529362</t>
  </si>
  <si>
    <t>00319040</t>
  </si>
  <si>
    <t>98054</t>
  </si>
  <si>
    <t>515451</t>
  </si>
  <si>
    <t>00314617</t>
  </si>
  <si>
    <t>02712</t>
  </si>
  <si>
    <t>509795</t>
  </si>
  <si>
    <t>00586421</t>
  </si>
  <si>
    <t>00317926</t>
  </si>
  <si>
    <t>02052</t>
  </si>
  <si>
    <t>513814</t>
  </si>
  <si>
    <t>00318094</t>
  </si>
  <si>
    <t>97251</t>
  </si>
  <si>
    <t>513997</t>
  </si>
  <si>
    <t>00306452</t>
  </si>
  <si>
    <t>94701</t>
  </si>
  <si>
    <t>00310468</t>
  </si>
  <si>
    <t>95854</t>
  </si>
  <si>
    <t>542962</t>
  </si>
  <si>
    <t>00326976</t>
  </si>
  <si>
    <t>08201</t>
  </si>
  <si>
    <t>524361</t>
  </si>
  <si>
    <t>00307009</t>
  </si>
  <si>
    <t>93581</t>
  </si>
  <si>
    <t>502286</t>
  </si>
  <si>
    <t>00324850</t>
  </si>
  <si>
    <t>00327093</t>
  </si>
  <si>
    <t>524476</t>
  </si>
  <si>
    <t>00321079</t>
  </si>
  <si>
    <t>96674</t>
  </si>
  <si>
    <t>517348</t>
  </si>
  <si>
    <t>00305855</t>
  </si>
  <si>
    <t>92545</t>
  </si>
  <si>
    <t>503673</t>
  </si>
  <si>
    <t>00310441</t>
  </si>
  <si>
    <t>95608</t>
  </si>
  <si>
    <t>542938</t>
  </si>
  <si>
    <t>00323071</t>
  </si>
  <si>
    <t>520292</t>
  </si>
  <si>
    <t>00691283</t>
  </si>
  <si>
    <t>521809</t>
  </si>
  <si>
    <t>00326992</t>
  </si>
  <si>
    <t>524379</t>
  </si>
  <si>
    <t>00306061</t>
  </si>
  <si>
    <t>90050</t>
  </si>
  <si>
    <t>503894</t>
  </si>
  <si>
    <t>01008</t>
  </si>
  <si>
    <t>00328472</t>
  </si>
  <si>
    <t>04918</t>
  </si>
  <si>
    <t>525928</t>
  </si>
  <si>
    <t>00319619</t>
  </si>
  <si>
    <t>99109</t>
  </si>
  <si>
    <t>516465</t>
  </si>
  <si>
    <t>01007</t>
  </si>
  <si>
    <t>00328499</t>
  </si>
  <si>
    <t>04934</t>
  </si>
  <si>
    <t>525952</t>
  </si>
  <si>
    <t>00309958</t>
  </si>
  <si>
    <t>90623</t>
  </si>
  <si>
    <t>504793</t>
  </si>
  <si>
    <t>Palatínova ul. 47</t>
  </si>
  <si>
    <t>94905</t>
  </si>
  <si>
    <t>00306215</t>
  </si>
  <si>
    <t>00611573</t>
  </si>
  <si>
    <t>90604</t>
  </si>
  <si>
    <t>556122</t>
  </si>
  <si>
    <t>36008761</t>
  </si>
  <si>
    <t>00319571</t>
  </si>
  <si>
    <t>99124</t>
  </si>
  <si>
    <t>516406</t>
  </si>
  <si>
    <t>00306967</t>
  </si>
  <si>
    <t>502243</t>
  </si>
  <si>
    <t>00305634</t>
  </si>
  <si>
    <t>93012</t>
  </si>
  <si>
    <t>501816</t>
  </si>
  <si>
    <t>00329444</t>
  </si>
  <si>
    <t>05373</t>
  </si>
  <si>
    <t>543420</t>
  </si>
  <si>
    <t>00632724</t>
  </si>
  <si>
    <t>518077</t>
  </si>
  <si>
    <t>00309541</t>
  </si>
  <si>
    <t>90851</t>
  </si>
  <si>
    <t>504378</t>
  </si>
  <si>
    <t>50158660</t>
  </si>
  <si>
    <t>00314196</t>
  </si>
  <si>
    <t>02357</t>
  </si>
  <si>
    <t>509361</t>
  </si>
  <si>
    <t>00316784</t>
  </si>
  <si>
    <t>03845</t>
  </si>
  <si>
    <t>512443</t>
  </si>
  <si>
    <t>00326038</t>
  </si>
  <si>
    <t>07253</t>
  </si>
  <si>
    <t>523330</t>
  </si>
  <si>
    <t>00306177</t>
  </si>
  <si>
    <t>92521</t>
  </si>
  <si>
    <t>504017</t>
  </si>
  <si>
    <t>00322407</t>
  </si>
  <si>
    <t>08601</t>
  </si>
  <si>
    <t>519618</t>
  </si>
  <si>
    <t>00308170</t>
  </si>
  <si>
    <t>95188</t>
  </si>
  <si>
    <t>500470</t>
  </si>
  <si>
    <t>00314846</t>
  </si>
  <si>
    <t>02945</t>
  </si>
  <si>
    <t>510033</t>
  </si>
  <si>
    <t>00305944</t>
  </si>
  <si>
    <t>92531</t>
  </si>
  <si>
    <t>503762</t>
  </si>
  <si>
    <t>96501</t>
  </si>
  <si>
    <t>A. Kmeťa 1285/4</t>
  </si>
  <si>
    <t>516589</t>
  </si>
  <si>
    <t>00331325</t>
  </si>
  <si>
    <t>07635</t>
  </si>
  <si>
    <t>528153</t>
  </si>
  <si>
    <t>30687446</t>
  </si>
  <si>
    <t>Cirkevný zbor Evanjelickej cirkvi a. v. na Slovensku Rožňava</t>
  </si>
  <si>
    <t>90000328</t>
  </si>
  <si>
    <t>Marianna Havasová</t>
  </si>
  <si>
    <t>m. č. Svätý Martin 1935</t>
  </si>
  <si>
    <t>00306169</t>
  </si>
  <si>
    <t>92601</t>
  </si>
  <si>
    <t>504009</t>
  </si>
  <si>
    <t>00330485</t>
  </si>
  <si>
    <t>527319</t>
  </si>
  <si>
    <t>00327476</t>
  </si>
  <si>
    <t>524875</t>
  </si>
  <si>
    <t>00305936</t>
  </si>
  <si>
    <t>92401</t>
  </si>
  <si>
    <t>503665</t>
  </si>
  <si>
    <t>00318469</t>
  </si>
  <si>
    <t>97231</t>
  </si>
  <si>
    <t>514357</t>
  </si>
  <si>
    <t>00305103</t>
  </si>
  <si>
    <t>90081</t>
  </si>
  <si>
    <t>508250</t>
  </si>
  <si>
    <t>00316601</t>
  </si>
  <si>
    <t>512133</t>
  </si>
  <si>
    <t>00314692</t>
  </si>
  <si>
    <t>02955</t>
  </si>
  <si>
    <t>509884</t>
  </si>
  <si>
    <t>00322148</t>
  </si>
  <si>
    <t>519359</t>
  </si>
  <si>
    <t>42067570</t>
  </si>
  <si>
    <t>524395</t>
  </si>
  <si>
    <t>00305642</t>
  </si>
  <si>
    <t>93028</t>
  </si>
  <si>
    <t>501824</t>
  </si>
  <si>
    <t>82102</t>
  </si>
  <si>
    <t>00312011</t>
  </si>
  <si>
    <t>91324</t>
  </si>
  <si>
    <t>506532</t>
  </si>
  <si>
    <t>00317021</t>
  </si>
  <si>
    <t>03835</t>
  </si>
  <si>
    <t>512761</t>
  </si>
  <si>
    <t>00649996</t>
  </si>
  <si>
    <t>98023</t>
  </si>
  <si>
    <t>515272</t>
  </si>
  <si>
    <t>00331317</t>
  </si>
  <si>
    <t>07641</t>
  </si>
  <si>
    <t>528145</t>
  </si>
  <si>
    <t>00329916</t>
  </si>
  <si>
    <t>526754</t>
  </si>
  <si>
    <t>00305251</t>
  </si>
  <si>
    <t>93030</t>
  </si>
  <si>
    <t>501441</t>
  </si>
  <si>
    <t>00682101</t>
  </si>
  <si>
    <t>90880</t>
  </si>
  <si>
    <t>556114</t>
  </si>
  <si>
    <t>00318001</t>
  </si>
  <si>
    <t>97201</t>
  </si>
  <si>
    <t>513903</t>
  </si>
  <si>
    <t>00319520</t>
  </si>
  <si>
    <t>516317</t>
  </si>
  <si>
    <t>94069</t>
  </si>
  <si>
    <t>00326852</t>
  </si>
  <si>
    <t>08203</t>
  </si>
  <si>
    <t>524221</t>
  </si>
  <si>
    <t>00329541</t>
  </si>
  <si>
    <t>543527</t>
  </si>
  <si>
    <t>00314510</t>
  </si>
  <si>
    <t>Základná škola s materskou školou Jozefa Ligoša - predprimárne vzdelávanie</t>
  </si>
  <si>
    <t>509698</t>
  </si>
  <si>
    <t>00324264</t>
  </si>
  <si>
    <t>00317128</t>
  </si>
  <si>
    <t>01856</t>
  </si>
  <si>
    <t>512931</t>
  </si>
  <si>
    <t>00316393</t>
  </si>
  <si>
    <t>98552</t>
  </si>
  <si>
    <t>511838</t>
  </si>
  <si>
    <t>00314421</t>
  </si>
  <si>
    <t>02801</t>
  </si>
  <si>
    <t>509604</t>
  </si>
  <si>
    <t>00312495</t>
  </si>
  <si>
    <t>92056</t>
  </si>
  <si>
    <t>507024</t>
  </si>
  <si>
    <t>00327760</t>
  </si>
  <si>
    <t>Elokované pracovisko ako súčasť ZŠ s MŠ</t>
  </si>
  <si>
    <t>08232</t>
  </si>
  <si>
    <t>525171</t>
  </si>
  <si>
    <t>00304891</t>
  </si>
  <si>
    <t>90091</t>
  </si>
  <si>
    <t>508047</t>
  </si>
  <si>
    <t>00314781</t>
  </si>
  <si>
    <t>509973</t>
  </si>
  <si>
    <t>03406</t>
  </si>
  <si>
    <t>00319791</t>
  </si>
  <si>
    <t>96242</t>
  </si>
  <si>
    <t>518255</t>
  </si>
  <si>
    <t>00328537</t>
  </si>
  <si>
    <t>04901</t>
  </si>
  <si>
    <t>525987</t>
  </si>
  <si>
    <t>31620876</t>
  </si>
  <si>
    <t>00324795</t>
  </si>
  <si>
    <t>04426</t>
  </si>
  <si>
    <t>522074</t>
  </si>
  <si>
    <t>00329681</t>
  </si>
  <si>
    <t>05334</t>
  </si>
  <si>
    <t>543659</t>
  </si>
  <si>
    <t>00321427</t>
  </si>
  <si>
    <t>01318</t>
  </si>
  <si>
    <t>Lietava 368</t>
  </si>
  <si>
    <t>517739</t>
  </si>
  <si>
    <t>00327034</t>
  </si>
  <si>
    <t>524417</t>
  </si>
  <si>
    <t>00313262</t>
  </si>
  <si>
    <t>97632</t>
  </si>
  <si>
    <t>508454</t>
  </si>
  <si>
    <t>00307114</t>
  </si>
  <si>
    <t>93557</t>
  </si>
  <si>
    <t>502391</t>
  </si>
  <si>
    <t>Sídlisko Lúky 1121/33</t>
  </si>
  <si>
    <t>00319180</t>
  </si>
  <si>
    <t>98051</t>
  </si>
  <si>
    <t>515736</t>
  </si>
  <si>
    <t>00317853</t>
  </si>
  <si>
    <t>01801</t>
  </si>
  <si>
    <t>513741</t>
  </si>
  <si>
    <t>00324485</t>
  </si>
  <si>
    <t>521728</t>
  </si>
  <si>
    <t>00319287</t>
  </si>
  <si>
    <t>99128</t>
  </si>
  <si>
    <t>515957</t>
  </si>
  <si>
    <t>00307068</t>
  </si>
  <si>
    <t>93527</t>
  </si>
  <si>
    <t>502341</t>
  </si>
  <si>
    <t>K. Kacza 39</t>
  </si>
  <si>
    <t>00324116</t>
  </si>
  <si>
    <t>521345</t>
  </si>
  <si>
    <t>00309681</t>
  </si>
  <si>
    <t>90876</t>
  </si>
  <si>
    <t>504521</t>
  </si>
  <si>
    <t>00305189</t>
  </si>
  <si>
    <t>90044</t>
  </si>
  <si>
    <t>508331</t>
  </si>
  <si>
    <t>00322521</t>
  </si>
  <si>
    <t>00317063</t>
  </si>
  <si>
    <t>01861</t>
  </si>
  <si>
    <t>512851</t>
  </si>
  <si>
    <t>00322075</t>
  </si>
  <si>
    <t>08633</t>
  </si>
  <si>
    <t>519286</t>
  </si>
  <si>
    <t>00305090</t>
  </si>
  <si>
    <t>90064</t>
  </si>
  <si>
    <t>508241</t>
  </si>
  <si>
    <t>00332038</t>
  </si>
  <si>
    <t>543853</t>
  </si>
  <si>
    <t>00323110</t>
  </si>
  <si>
    <t>06783</t>
  </si>
  <si>
    <t>520349</t>
  </si>
  <si>
    <t>42414911</t>
  </si>
  <si>
    <t>00324370</t>
  </si>
  <si>
    <t>521604</t>
  </si>
  <si>
    <t>00319015</t>
  </si>
  <si>
    <t>98053</t>
  </si>
  <si>
    <t>515426</t>
  </si>
  <si>
    <t>00326488</t>
  </si>
  <si>
    <t>00327344</t>
  </si>
  <si>
    <t>524743</t>
  </si>
  <si>
    <t>00321389</t>
  </si>
  <si>
    <t>01361</t>
  </si>
  <si>
    <t>517691</t>
  </si>
  <si>
    <t>00306240</t>
  </si>
  <si>
    <t>92571</t>
  </si>
  <si>
    <t>504092</t>
  </si>
  <si>
    <t>00699098</t>
  </si>
  <si>
    <t>91307</t>
  </si>
  <si>
    <t>556441</t>
  </si>
  <si>
    <t>00320692</t>
  </si>
  <si>
    <t>96903</t>
  </si>
  <si>
    <t>516856</t>
  </si>
  <si>
    <t>00308102</t>
  </si>
  <si>
    <t>500402</t>
  </si>
  <si>
    <t>00323004</t>
  </si>
  <si>
    <t>06723</t>
  </si>
  <si>
    <t>520233</t>
  </si>
  <si>
    <t>00314269</t>
  </si>
  <si>
    <t>509434</t>
  </si>
  <si>
    <t>04015</t>
  </si>
  <si>
    <t>599859</t>
  </si>
  <si>
    <t>00310042</t>
  </si>
  <si>
    <t>90875</t>
  </si>
  <si>
    <t>504874</t>
  </si>
  <si>
    <t>00323659</t>
  </si>
  <si>
    <t>06745</t>
  </si>
  <si>
    <t>520896</t>
  </si>
  <si>
    <t>00322440</t>
  </si>
  <si>
    <t>519669</t>
  </si>
  <si>
    <t>00329525</t>
  </si>
  <si>
    <t>543501</t>
  </si>
  <si>
    <t>00327654</t>
  </si>
  <si>
    <t>08214</t>
  </si>
  <si>
    <t>525065</t>
  </si>
  <si>
    <t>00327361</t>
  </si>
  <si>
    <t>524760</t>
  </si>
  <si>
    <t>00329649</t>
  </si>
  <si>
    <t>543586</t>
  </si>
  <si>
    <t>48274518</t>
  </si>
  <si>
    <t>00314498</t>
  </si>
  <si>
    <t>509671</t>
  </si>
  <si>
    <t>00328197</t>
  </si>
  <si>
    <t>04925</t>
  </si>
  <si>
    <t>525634</t>
  </si>
  <si>
    <t>00682195</t>
  </si>
  <si>
    <t>556599</t>
  </si>
  <si>
    <t>00326640</t>
  </si>
  <si>
    <t>523984</t>
  </si>
  <si>
    <t>00649732</t>
  </si>
  <si>
    <t>515663</t>
  </si>
  <si>
    <t>84101</t>
  </si>
  <si>
    <t>00329185</t>
  </si>
  <si>
    <t>543161</t>
  </si>
  <si>
    <t>00322750</t>
  </si>
  <si>
    <t>519979</t>
  </si>
  <si>
    <t>00311456</t>
  </si>
  <si>
    <t>91611</t>
  </si>
  <si>
    <t>505897</t>
  </si>
  <si>
    <t>00324175</t>
  </si>
  <si>
    <t>04457</t>
  </si>
  <si>
    <t>521400</t>
  </si>
  <si>
    <t>90000296</t>
  </si>
  <si>
    <t>00323209</t>
  </si>
  <si>
    <t>520446</t>
  </si>
  <si>
    <t>00321613</t>
  </si>
  <si>
    <t>01325</t>
  </si>
  <si>
    <t>517950</t>
  </si>
  <si>
    <t>00038440</t>
  </si>
  <si>
    <t>95177</t>
  </si>
  <si>
    <t>500437</t>
  </si>
  <si>
    <t>00518239</t>
  </si>
  <si>
    <t>97217</t>
  </si>
  <si>
    <t>514071</t>
  </si>
  <si>
    <t>02204</t>
  </si>
  <si>
    <t>00312070</t>
  </si>
  <si>
    <t>91322</t>
  </si>
  <si>
    <t>506591</t>
  </si>
  <si>
    <t>00309443</t>
  </si>
  <si>
    <t>90613</t>
  </si>
  <si>
    <t>504262</t>
  </si>
  <si>
    <t>36084573</t>
  </si>
  <si>
    <t>91705</t>
  </si>
  <si>
    <t>00322415</t>
  </si>
  <si>
    <t>519626</t>
  </si>
  <si>
    <t>00314293</t>
  </si>
  <si>
    <t>02353</t>
  </si>
  <si>
    <t>509485</t>
  </si>
  <si>
    <t>00321010</t>
  </si>
  <si>
    <t>Stará Kremnička 71</t>
  </si>
  <si>
    <t>517267</t>
  </si>
  <si>
    <t>00321877</t>
  </si>
  <si>
    <t>08614</t>
  </si>
  <si>
    <t>519065</t>
  </si>
  <si>
    <t>85102</t>
  </si>
  <si>
    <t>00648892</t>
  </si>
  <si>
    <t>01313</t>
  </si>
  <si>
    <t>Povrázky 213/12</t>
  </si>
  <si>
    <t>517721</t>
  </si>
  <si>
    <t>00331724</t>
  </si>
  <si>
    <t>528552</t>
  </si>
  <si>
    <t>00318779</t>
  </si>
  <si>
    <t>98052</t>
  </si>
  <si>
    <t>514888</t>
  </si>
  <si>
    <t>00308986</t>
  </si>
  <si>
    <t>94133</t>
  </si>
  <si>
    <t>503274</t>
  </si>
  <si>
    <t>00311154</t>
  </si>
  <si>
    <t>95652</t>
  </si>
  <si>
    <t>505579</t>
  </si>
  <si>
    <t>00320960</t>
  </si>
  <si>
    <t>96604</t>
  </si>
  <si>
    <t>517194</t>
  </si>
  <si>
    <t>00322083</t>
  </si>
  <si>
    <t>Janovce 78</t>
  </si>
  <si>
    <t>519294</t>
  </si>
  <si>
    <t>94059</t>
  </si>
  <si>
    <t>00324761</t>
  </si>
  <si>
    <t>522040</t>
  </si>
  <si>
    <t>00179191</t>
  </si>
  <si>
    <t>00322041</t>
  </si>
  <si>
    <t>519251</t>
  </si>
  <si>
    <t>00320277</t>
  </si>
  <si>
    <t>35548509</t>
  </si>
  <si>
    <t>00305961</t>
  </si>
  <si>
    <t>503789</t>
  </si>
  <si>
    <t>00312509</t>
  </si>
  <si>
    <t>92001</t>
  </si>
  <si>
    <t>507032</t>
  </si>
  <si>
    <t>00323578</t>
  </si>
  <si>
    <t>520829</t>
  </si>
  <si>
    <t>Priehradná 28</t>
  </si>
  <si>
    <t>00647845</t>
  </si>
  <si>
    <t>557714</t>
  </si>
  <si>
    <t>00306835</t>
  </si>
  <si>
    <t>93524</t>
  </si>
  <si>
    <t>502111</t>
  </si>
  <si>
    <t>00315419</t>
  </si>
  <si>
    <t>03223</t>
  </si>
  <si>
    <t>510653</t>
  </si>
  <si>
    <t>85103</t>
  </si>
  <si>
    <t>42419603</t>
  </si>
  <si>
    <t>00647519</t>
  </si>
  <si>
    <t>01322</t>
  </si>
  <si>
    <t>517941</t>
  </si>
  <si>
    <t>00307891</t>
  </si>
  <si>
    <t>500194</t>
  </si>
  <si>
    <t>00311766</t>
  </si>
  <si>
    <t>91305</t>
  </si>
  <si>
    <t>545686</t>
  </si>
  <si>
    <t>00314901</t>
  </si>
  <si>
    <t>02744</t>
  </si>
  <si>
    <t>510114</t>
  </si>
  <si>
    <t>00307599</t>
  </si>
  <si>
    <t>502871</t>
  </si>
  <si>
    <t>00328995</t>
  </si>
  <si>
    <t>05362</t>
  </si>
  <si>
    <t>526436</t>
  </si>
  <si>
    <t>00309460</t>
  </si>
  <si>
    <t>90614</t>
  </si>
  <si>
    <t>504289</t>
  </si>
  <si>
    <t>00318221</t>
  </si>
  <si>
    <t>97211</t>
  </si>
  <si>
    <t>514128</t>
  </si>
  <si>
    <t>46427856</t>
  </si>
  <si>
    <t>90041</t>
  </si>
  <si>
    <t>50751654</t>
  </si>
  <si>
    <t>00331635</t>
  </si>
  <si>
    <t>528463</t>
  </si>
  <si>
    <t>00312461</t>
  </si>
  <si>
    <t>92241</t>
  </si>
  <si>
    <t>506991</t>
  </si>
  <si>
    <t>00649333</t>
  </si>
  <si>
    <t>515876</t>
  </si>
  <si>
    <t>35532319</t>
  </si>
  <si>
    <t>581674</t>
  </si>
  <si>
    <t>00315869</t>
  </si>
  <si>
    <t>03104</t>
  </si>
  <si>
    <t>511145</t>
  </si>
  <si>
    <t>00314072</t>
  </si>
  <si>
    <t>02302</t>
  </si>
  <si>
    <t>509248</t>
  </si>
  <si>
    <t>00313416</t>
  </si>
  <si>
    <t>97603</t>
  </si>
  <si>
    <t>508594</t>
  </si>
  <si>
    <t>00329215</t>
  </si>
  <si>
    <t>05322</t>
  </si>
  <si>
    <t>543195</t>
  </si>
  <si>
    <t>00325783</t>
  </si>
  <si>
    <t>523071</t>
  </si>
  <si>
    <t>00307980</t>
  </si>
  <si>
    <t>95194</t>
  </si>
  <si>
    <t>500283</t>
  </si>
  <si>
    <t>37954601</t>
  </si>
  <si>
    <t>00309176</t>
  </si>
  <si>
    <t>94111</t>
  </si>
  <si>
    <t>503452</t>
  </si>
  <si>
    <t>00699250</t>
  </si>
  <si>
    <t>95631</t>
  </si>
  <si>
    <t>556149</t>
  </si>
  <si>
    <t>00326046</t>
  </si>
  <si>
    <t>07234</t>
  </si>
  <si>
    <t>523241</t>
  </si>
  <si>
    <t>00321362</t>
  </si>
  <si>
    <t>01354</t>
  </si>
  <si>
    <t>517674</t>
  </si>
  <si>
    <t>00311103</t>
  </si>
  <si>
    <t>505510</t>
  </si>
  <si>
    <t>00309745</t>
  </si>
  <si>
    <t>90701</t>
  </si>
  <si>
    <t>504581</t>
  </si>
  <si>
    <t>00318051</t>
  </si>
  <si>
    <t>97224</t>
  </si>
  <si>
    <t>513954</t>
  </si>
  <si>
    <t>00319759</t>
  </si>
  <si>
    <t>96233</t>
  </si>
  <si>
    <t>518204</t>
  </si>
  <si>
    <t>00318990</t>
  </si>
  <si>
    <t>98265</t>
  </si>
  <si>
    <t>515370</t>
  </si>
  <si>
    <t>00325945</t>
  </si>
  <si>
    <t>07243</t>
  </si>
  <si>
    <t>523232</t>
  </si>
  <si>
    <t>00655449</t>
  </si>
  <si>
    <t>555568</t>
  </si>
  <si>
    <t>42389143</t>
  </si>
  <si>
    <t>00331741</t>
  </si>
  <si>
    <t>528579</t>
  </si>
  <si>
    <t>00324841</t>
  </si>
  <si>
    <t>04443</t>
  </si>
  <si>
    <t>522121</t>
  </si>
  <si>
    <t>00328669</t>
  </si>
  <si>
    <t>04961</t>
  </si>
  <si>
    <t>526118</t>
  </si>
  <si>
    <t>00327620</t>
  </si>
  <si>
    <t>525031</t>
  </si>
  <si>
    <t>00310999</t>
  </si>
  <si>
    <t>95612</t>
  </si>
  <si>
    <t>505404</t>
  </si>
  <si>
    <t>00331805</t>
  </si>
  <si>
    <t>07675</t>
  </si>
  <si>
    <t>528633</t>
  </si>
  <si>
    <t>00312096</t>
  </si>
  <si>
    <t>506605</t>
  </si>
  <si>
    <t>36799351</t>
  </si>
  <si>
    <t>00322776</t>
  </si>
  <si>
    <t>08644</t>
  </si>
  <si>
    <t>519995</t>
  </si>
  <si>
    <t>00307157</t>
  </si>
  <si>
    <t>93501</t>
  </si>
  <si>
    <t>502430</t>
  </si>
  <si>
    <t>Cesta V. Clementisa 251/12</t>
  </si>
  <si>
    <t>00310140</t>
  </si>
  <si>
    <t>90606</t>
  </si>
  <si>
    <t>504971</t>
  </si>
  <si>
    <t>00308609</t>
  </si>
  <si>
    <t>00322059</t>
  </si>
  <si>
    <t>08606</t>
  </si>
  <si>
    <t>519260</t>
  </si>
  <si>
    <t>00308439</t>
  </si>
  <si>
    <t>95131</t>
  </si>
  <si>
    <t>500739</t>
  </si>
  <si>
    <t>42362661</t>
  </si>
  <si>
    <t>82108</t>
  </si>
  <si>
    <t>00327522</t>
  </si>
  <si>
    <t>524930</t>
  </si>
  <si>
    <t>00324591</t>
  </si>
  <si>
    <t>521850</t>
  </si>
  <si>
    <t>00307416</t>
  </si>
  <si>
    <t>93505</t>
  </si>
  <si>
    <t>502693</t>
  </si>
  <si>
    <t>00321214</t>
  </si>
  <si>
    <t>517488</t>
  </si>
  <si>
    <t>00305197</t>
  </si>
  <si>
    <t>90066</t>
  </si>
  <si>
    <t>508349</t>
  </si>
  <si>
    <t>00325376</t>
  </si>
  <si>
    <t>07251</t>
  </si>
  <si>
    <t>522660</t>
  </si>
  <si>
    <t>00310891</t>
  </si>
  <si>
    <t>95634</t>
  </si>
  <si>
    <t>505307</t>
  </si>
  <si>
    <t>00331465</t>
  </si>
  <si>
    <t>07643</t>
  </si>
  <si>
    <t>528293</t>
  </si>
  <si>
    <t>37941593</t>
  </si>
  <si>
    <t>00318060</t>
  </si>
  <si>
    <t>97225</t>
  </si>
  <si>
    <t>513962</t>
  </si>
  <si>
    <t>00308501</t>
  </si>
  <si>
    <t>500798</t>
  </si>
  <si>
    <t>42373794</t>
  </si>
  <si>
    <t xml:space="preserve">Materská škola ako organizačná zložka Súkromnej spojenej školy </t>
  </si>
  <si>
    <t>M. Falešníka 6</t>
  </si>
  <si>
    <t>00319406</t>
  </si>
  <si>
    <t>516139</t>
  </si>
  <si>
    <t>00315834</t>
  </si>
  <si>
    <t>03241</t>
  </si>
  <si>
    <t>511111</t>
  </si>
  <si>
    <t>00310158</t>
  </si>
  <si>
    <t>90872</t>
  </si>
  <si>
    <t>504980</t>
  </si>
  <si>
    <t>35997931</t>
  </si>
  <si>
    <t>98044</t>
  </si>
  <si>
    <t>514951</t>
  </si>
  <si>
    <t>00307327</t>
  </si>
  <si>
    <t>93567</t>
  </si>
  <si>
    <t>502600</t>
  </si>
  <si>
    <t>00318272</t>
  </si>
  <si>
    <t>514179</t>
  </si>
  <si>
    <t>00314676</t>
  </si>
  <si>
    <t>00327018</t>
  </si>
  <si>
    <t>Grófske nádvorie 210/1</t>
  </si>
  <si>
    <t>00331660</t>
  </si>
  <si>
    <t>07634</t>
  </si>
  <si>
    <t>528498</t>
  </si>
  <si>
    <t>00318922</t>
  </si>
  <si>
    <t>515795</t>
  </si>
  <si>
    <t>36105058</t>
  </si>
  <si>
    <t>94304</t>
  </si>
  <si>
    <t>582361</t>
  </si>
  <si>
    <t>00324868</t>
  </si>
  <si>
    <t>04455</t>
  </si>
  <si>
    <t>522147</t>
  </si>
  <si>
    <t>599093</t>
  </si>
  <si>
    <t>Nábrežie Dr. Aurela Stodolu 1888/81</t>
  </si>
  <si>
    <t>00590444</t>
  </si>
  <si>
    <t>507300</t>
  </si>
  <si>
    <t>35582006</t>
  </si>
  <si>
    <t>00318795</t>
  </si>
  <si>
    <t>98012</t>
  </si>
  <si>
    <t>514918</t>
  </si>
  <si>
    <t>00329193</t>
  </si>
  <si>
    <t>05303</t>
  </si>
  <si>
    <t>543179</t>
  </si>
  <si>
    <t>00305987</t>
  </si>
  <si>
    <t>503801</t>
  </si>
  <si>
    <t>00320901</t>
  </si>
  <si>
    <t>96677</t>
  </si>
  <si>
    <t>517119</t>
  </si>
  <si>
    <t>00682241</t>
  </si>
  <si>
    <t>556581</t>
  </si>
  <si>
    <t>00326585</t>
  </si>
  <si>
    <t>05954</t>
  </si>
  <si>
    <t>Tatranská Kotlina 11036</t>
  </si>
  <si>
    <t>560103</t>
  </si>
  <si>
    <t>36099406</t>
  </si>
  <si>
    <t>00314056</t>
  </si>
  <si>
    <t>02304</t>
  </si>
  <si>
    <t>509221</t>
  </si>
  <si>
    <t>00321591</t>
  </si>
  <si>
    <t>517933</t>
  </si>
  <si>
    <t>00327379</t>
  </si>
  <si>
    <t>Kpt. Nálepku 19</t>
  </si>
  <si>
    <t>524778</t>
  </si>
  <si>
    <t>31933041</t>
  </si>
  <si>
    <t>00308145</t>
  </si>
  <si>
    <t>00800228</t>
  </si>
  <si>
    <t>555720</t>
  </si>
  <si>
    <t>00308820</t>
  </si>
  <si>
    <t>94355</t>
  </si>
  <si>
    <t>503100</t>
  </si>
  <si>
    <t>00329401</t>
  </si>
  <si>
    <t>05302</t>
  </si>
  <si>
    <t>543381</t>
  </si>
  <si>
    <t>82109</t>
  </si>
  <si>
    <t>00331813</t>
  </si>
  <si>
    <t>07662</t>
  </si>
  <si>
    <t>Hlavná 462</t>
  </si>
  <si>
    <t>528676</t>
  </si>
  <si>
    <t>00320935</t>
  </si>
  <si>
    <t>96982</t>
  </si>
  <si>
    <t>517143</t>
  </si>
  <si>
    <t>00309371</t>
  </si>
  <si>
    <t>94122</t>
  </si>
  <si>
    <t>503649</t>
  </si>
  <si>
    <t>00313769</t>
  </si>
  <si>
    <t>97611</t>
  </si>
  <si>
    <t>508942</t>
  </si>
  <si>
    <t>00587524</t>
  </si>
  <si>
    <t>93531</t>
  </si>
  <si>
    <t>502260</t>
  </si>
  <si>
    <t>00331350</t>
  </si>
  <si>
    <t>528188</t>
  </si>
  <si>
    <t>00309206</t>
  </si>
  <si>
    <t>94151</t>
  </si>
  <si>
    <t>00308897</t>
  </si>
  <si>
    <t>94131</t>
  </si>
  <si>
    <t>503177</t>
  </si>
  <si>
    <t>00313548</t>
  </si>
  <si>
    <t>508721</t>
  </si>
  <si>
    <t>00305049</t>
  </si>
  <si>
    <t>90068</t>
  </si>
  <si>
    <t>508195</t>
  </si>
  <si>
    <t>00310638</t>
  </si>
  <si>
    <t>95643</t>
  </si>
  <si>
    <t>543136</t>
  </si>
  <si>
    <t>00329932</t>
  </si>
  <si>
    <t>526771</t>
  </si>
  <si>
    <t>00313441</t>
  </si>
  <si>
    <t>97651</t>
  </si>
  <si>
    <t>508624</t>
  </si>
  <si>
    <t>00611182</t>
  </si>
  <si>
    <t>556696</t>
  </si>
  <si>
    <t>00311308</t>
  </si>
  <si>
    <t>95845</t>
  </si>
  <si>
    <t>505731</t>
  </si>
  <si>
    <t>42389674</t>
  </si>
  <si>
    <t>Vavrečka 588</t>
  </si>
  <si>
    <t>510157</t>
  </si>
  <si>
    <t>00324523</t>
  </si>
  <si>
    <t>04421</t>
  </si>
  <si>
    <t>521787</t>
  </si>
  <si>
    <t>52565271</t>
  </si>
  <si>
    <t>Súkromná materská škola Obláčik</t>
  </si>
  <si>
    <t>510106</t>
  </si>
  <si>
    <t>00314749</t>
  </si>
  <si>
    <t>02947</t>
  </si>
  <si>
    <t>509914</t>
  </si>
  <si>
    <t>37946188</t>
  </si>
  <si>
    <t>00309737</t>
  </si>
  <si>
    <t>90871</t>
  </si>
  <si>
    <t>504572</t>
  </si>
  <si>
    <t>00325805</t>
  </si>
  <si>
    <t>07223</t>
  </si>
  <si>
    <t>523097</t>
  </si>
  <si>
    <t>34006613</t>
  </si>
  <si>
    <t>94616</t>
  </si>
  <si>
    <t>580911</t>
  </si>
  <si>
    <t>00316733</t>
  </si>
  <si>
    <t>03843</t>
  </si>
  <si>
    <t>512354</t>
  </si>
  <si>
    <t>00315591</t>
  </si>
  <si>
    <t>03471</t>
  </si>
  <si>
    <t>510823</t>
  </si>
  <si>
    <t>Ulica partizánska 273/19</t>
  </si>
  <si>
    <t>00319295</t>
  </si>
  <si>
    <t>99102</t>
  </si>
  <si>
    <t>515965</t>
  </si>
  <si>
    <t>00309508</t>
  </si>
  <si>
    <t>90602</t>
  </si>
  <si>
    <t>504335</t>
  </si>
  <si>
    <t>00313343</t>
  </si>
  <si>
    <t>97652</t>
  </si>
  <si>
    <t>508527</t>
  </si>
  <si>
    <t>46679821</t>
  </si>
  <si>
    <t>00330108</t>
  </si>
  <si>
    <t>06543</t>
  </si>
  <si>
    <t>526941</t>
  </si>
  <si>
    <t>00309249</t>
  </si>
  <si>
    <t>94361</t>
  </si>
  <si>
    <t>503525</t>
  </si>
  <si>
    <t>37924583</t>
  </si>
  <si>
    <t>00316415</t>
  </si>
  <si>
    <t>511854</t>
  </si>
  <si>
    <t>00332526</t>
  </si>
  <si>
    <t>09409</t>
  </si>
  <si>
    <t>528838</t>
  </si>
  <si>
    <t>00603295</t>
  </si>
  <si>
    <t>00323381</t>
  </si>
  <si>
    <t>06733</t>
  </si>
  <si>
    <t>520624</t>
  </si>
  <si>
    <t>00317594</t>
  </si>
  <si>
    <t>01813</t>
  </si>
  <si>
    <t>513466</t>
  </si>
  <si>
    <t>00332585</t>
  </si>
  <si>
    <t>09407</t>
  </si>
  <si>
    <t>Nižná Sitnica 24</t>
  </si>
  <si>
    <t>528897</t>
  </si>
  <si>
    <t>47754770</t>
  </si>
  <si>
    <t>95704</t>
  </si>
  <si>
    <t>00306703</t>
  </si>
  <si>
    <t>94621</t>
  </si>
  <si>
    <t>501387</t>
  </si>
  <si>
    <t>00323853</t>
  </si>
  <si>
    <t>06777</t>
  </si>
  <si>
    <t>521108</t>
  </si>
  <si>
    <t>00612031</t>
  </si>
  <si>
    <t>507440</t>
  </si>
  <si>
    <t>00309401</t>
  </si>
  <si>
    <t>90879</t>
  </si>
  <si>
    <t>504220</t>
  </si>
  <si>
    <t>31997520</t>
  </si>
  <si>
    <t>Divadelná 19</t>
  </si>
  <si>
    <t>00325937</t>
  </si>
  <si>
    <t>07242</t>
  </si>
  <si>
    <t>523224</t>
  </si>
  <si>
    <t>00331830</t>
  </si>
  <si>
    <t>528650</t>
  </si>
  <si>
    <t>00305821</t>
  </si>
  <si>
    <t>93025</t>
  </si>
  <si>
    <t>502006</t>
  </si>
  <si>
    <t>00311812</t>
  </si>
  <si>
    <t>91441</t>
  </si>
  <si>
    <t>506281</t>
  </si>
  <si>
    <t>00326151</t>
  </si>
  <si>
    <t>05942</t>
  </si>
  <si>
    <t>523445</t>
  </si>
  <si>
    <t>00319198</t>
  </si>
  <si>
    <t>515744</t>
  </si>
  <si>
    <t>00307866</t>
  </si>
  <si>
    <t>95161</t>
  </si>
  <si>
    <t>500160</t>
  </si>
  <si>
    <t>00327166</t>
  </si>
  <si>
    <t>524557</t>
  </si>
  <si>
    <t>00306444</t>
  </si>
  <si>
    <t>94656</t>
  </si>
  <si>
    <t>501123</t>
  </si>
  <si>
    <t>31872638</t>
  </si>
  <si>
    <t>580457</t>
  </si>
  <si>
    <t>00310026</t>
  </si>
  <si>
    <t>90637</t>
  </si>
  <si>
    <t>504858</t>
  </si>
  <si>
    <t>00329738</t>
  </si>
  <si>
    <t>05551</t>
  </si>
  <si>
    <t>543705</t>
  </si>
  <si>
    <t>91331</t>
  </si>
  <si>
    <t>546682</t>
  </si>
  <si>
    <t>00327212</t>
  </si>
  <si>
    <t>08263</t>
  </si>
  <si>
    <t>524603</t>
  </si>
  <si>
    <t>00620891</t>
  </si>
  <si>
    <t>580244</t>
  </si>
  <si>
    <t>45731942</t>
  </si>
  <si>
    <t>00310557</t>
  </si>
  <si>
    <t>95841</t>
  </si>
  <si>
    <t>543055</t>
  </si>
  <si>
    <t>00331899</t>
  </si>
  <si>
    <t>07801</t>
  </si>
  <si>
    <t>528722</t>
  </si>
  <si>
    <t>00325821</t>
  </si>
  <si>
    <t>07213</t>
  </si>
  <si>
    <t>523119</t>
  </si>
  <si>
    <t>00323101</t>
  </si>
  <si>
    <t>520331</t>
  </si>
  <si>
    <t>00228788</t>
  </si>
  <si>
    <t>93016</t>
  </si>
  <si>
    <t>502014</t>
  </si>
  <si>
    <t>00329355</t>
  </si>
  <si>
    <t>543331</t>
  </si>
  <si>
    <t>00307521</t>
  </si>
  <si>
    <t>93552</t>
  </si>
  <si>
    <t>502804</t>
  </si>
  <si>
    <t>00328685</t>
  </si>
  <si>
    <t>04926</t>
  </si>
  <si>
    <t>526134</t>
  </si>
  <si>
    <t>00312738</t>
  </si>
  <si>
    <t>92242</t>
  </si>
  <si>
    <t>507288</t>
  </si>
  <si>
    <t>00313840</t>
  </si>
  <si>
    <t>97655</t>
  </si>
  <si>
    <t>509027</t>
  </si>
  <si>
    <t>00312592</t>
  </si>
  <si>
    <t>507130</t>
  </si>
  <si>
    <t>00305324</t>
  </si>
  <si>
    <t>93040</t>
  </si>
  <si>
    <t>501514</t>
  </si>
  <si>
    <t>00330680</t>
  </si>
  <si>
    <t>527513</t>
  </si>
  <si>
    <t>00310239</t>
  </si>
  <si>
    <t>95601</t>
  </si>
  <si>
    <t>542717</t>
  </si>
  <si>
    <t>94054</t>
  </si>
  <si>
    <t>00332500</t>
  </si>
  <si>
    <t>528811</t>
  </si>
  <si>
    <t>00305341</t>
  </si>
  <si>
    <t>93008</t>
  </si>
  <si>
    <t>501531</t>
  </si>
  <si>
    <t>00316814</t>
  </si>
  <si>
    <t>03812</t>
  </si>
  <si>
    <t>512478</t>
  </si>
  <si>
    <t>00332453</t>
  </si>
  <si>
    <t>09412</t>
  </si>
  <si>
    <t>528765</t>
  </si>
  <si>
    <t>00690554</t>
  </si>
  <si>
    <t>08222</t>
  </si>
  <si>
    <t>524981</t>
  </si>
  <si>
    <t>00323233</t>
  </si>
  <si>
    <t>00327336</t>
  </si>
  <si>
    <t>524727</t>
  </si>
  <si>
    <t>00311715</t>
  </si>
  <si>
    <t>91616</t>
  </si>
  <si>
    <t>506150</t>
  </si>
  <si>
    <t>90000278</t>
  </si>
  <si>
    <t>00305553</t>
  </si>
  <si>
    <t>93037</t>
  </si>
  <si>
    <t>501735</t>
  </si>
  <si>
    <t>Nábrežie sv. Cyrila 360/28</t>
  </si>
  <si>
    <t>00324698</t>
  </si>
  <si>
    <t>04458</t>
  </si>
  <si>
    <t>521973</t>
  </si>
  <si>
    <t>00325716</t>
  </si>
  <si>
    <t>523003</t>
  </si>
  <si>
    <t>00318418</t>
  </si>
  <si>
    <t>97216</t>
  </si>
  <si>
    <t>514314</t>
  </si>
  <si>
    <t>00323012</t>
  </si>
  <si>
    <t>520241</t>
  </si>
  <si>
    <t>00311502</t>
  </si>
  <si>
    <t>91332</t>
  </si>
  <si>
    <t>505943</t>
  </si>
  <si>
    <t>00310387</t>
  </si>
  <si>
    <t>95655</t>
  </si>
  <si>
    <t>542873</t>
  </si>
  <si>
    <t>00332691</t>
  </si>
  <si>
    <t>529001</t>
  </si>
  <si>
    <t>00311031</t>
  </si>
  <si>
    <t>505447</t>
  </si>
  <si>
    <t>00306517</t>
  </si>
  <si>
    <t>00326968</t>
  </si>
  <si>
    <t>524344</t>
  </si>
  <si>
    <t>00331881</t>
  </si>
  <si>
    <t>528714</t>
  </si>
  <si>
    <t>00682209</t>
  </si>
  <si>
    <t>91923</t>
  </si>
  <si>
    <t>556513</t>
  </si>
  <si>
    <t>00304875</t>
  </si>
  <si>
    <t>90052</t>
  </si>
  <si>
    <t>508021</t>
  </si>
  <si>
    <t>45333777</t>
  </si>
  <si>
    <t>85106</t>
  </si>
  <si>
    <t>00307947</t>
  </si>
  <si>
    <t>95133</t>
  </si>
  <si>
    <t>500241</t>
  </si>
  <si>
    <t>00326135</t>
  </si>
  <si>
    <t>05906</t>
  </si>
  <si>
    <t>523429</t>
  </si>
  <si>
    <t>00310794</t>
  </si>
  <si>
    <t>505196</t>
  </si>
  <si>
    <t>00327239</t>
  </si>
  <si>
    <t>524620</t>
  </si>
  <si>
    <t>94907</t>
  </si>
  <si>
    <t>00306380</t>
  </si>
  <si>
    <t>501069</t>
  </si>
  <si>
    <t>92705</t>
  </si>
  <si>
    <t>Hollého 1850/40</t>
  </si>
  <si>
    <t>00313211</t>
  </si>
  <si>
    <t>91921</t>
  </si>
  <si>
    <t>507776</t>
  </si>
  <si>
    <t>00312410</t>
  </si>
  <si>
    <t>91902</t>
  </si>
  <si>
    <t>506940</t>
  </si>
  <si>
    <t>00309320</t>
  </si>
  <si>
    <t>94146</t>
  </si>
  <si>
    <t>Školská 68/5</t>
  </si>
  <si>
    <t>503606</t>
  </si>
  <si>
    <t>00328201</t>
  </si>
  <si>
    <t>525642</t>
  </si>
  <si>
    <t>Nálepkova 5</t>
  </si>
  <si>
    <t>51715104</t>
  </si>
  <si>
    <t>00322547</t>
  </si>
  <si>
    <t>08621</t>
  </si>
  <si>
    <t>519758</t>
  </si>
  <si>
    <t>00690074</t>
  </si>
  <si>
    <t>559547</t>
  </si>
  <si>
    <t>00326615</t>
  </si>
  <si>
    <t>05938</t>
  </si>
  <si>
    <t>523933</t>
  </si>
  <si>
    <t>34076131</t>
  </si>
  <si>
    <t>Strelecká ul. 9</t>
  </si>
  <si>
    <t>00399418</t>
  </si>
  <si>
    <t>95145</t>
  </si>
  <si>
    <t>545635</t>
  </si>
  <si>
    <t>37869051</t>
  </si>
  <si>
    <t>582425</t>
  </si>
  <si>
    <t>00329657</t>
  </si>
  <si>
    <t>543594</t>
  </si>
  <si>
    <t>00327981</t>
  </si>
  <si>
    <t>08238</t>
  </si>
  <si>
    <t>525413</t>
  </si>
  <si>
    <t>00329398</t>
  </si>
  <si>
    <t>05333</t>
  </si>
  <si>
    <t>543373</t>
  </si>
  <si>
    <t>00305316</t>
  </si>
  <si>
    <t>501506</t>
  </si>
  <si>
    <t>00332615</t>
  </si>
  <si>
    <t>528927</t>
  </si>
  <si>
    <t>00305472</t>
  </si>
  <si>
    <t>93021</t>
  </si>
  <si>
    <t>501654</t>
  </si>
  <si>
    <t>00314307</t>
  </si>
  <si>
    <t>509477</t>
  </si>
  <si>
    <t>36076082</t>
  </si>
  <si>
    <t>00320552</t>
  </si>
  <si>
    <t>516708</t>
  </si>
  <si>
    <t>Krivec 2571</t>
  </si>
  <si>
    <t>00320153</t>
  </si>
  <si>
    <t>96223</t>
  </si>
  <si>
    <t>Ul. Jána Palárika 454/2</t>
  </si>
  <si>
    <t>518662</t>
  </si>
  <si>
    <t>00305120</t>
  </si>
  <si>
    <t>508276</t>
  </si>
  <si>
    <t>00311758</t>
  </si>
  <si>
    <t>91633</t>
  </si>
  <si>
    <t>506206</t>
  </si>
  <si>
    <t>00800309</t>
  </si>
  <si>
    <t>93551</t>
  </si>
  <si>
    <t>502049</t>
  </si>
  <si>
    <t>48275166</t>
  </si>
  <si>
    <t>00312428</t>
  </si>
  <si>
    <t>506958</t>
  </si>
  <si>
    <t>00305278</t>
  </si>
  <si>
    <t>501468</t>
  </si>
  <si>
    <t>00311952</t>
  </si>
  <si>
    <t>91336</t>
  </si>
  <si>
    <t>506478</t>
  </si>
  <si>
    <t>00322571</t>
  </si>
  <si>
    <t>519782</t>
  </si>
  <si>
    <t>00325813</t>
  </si>
  <si>
    <t>07222</t>
  </si>
  <si>
    <t>523101</t>
  </si>
  <si>
    <t>00316245</t>
  </si>
  <si>
    <t>511625</t>
  </si>
  <si>
    <t>00330124</t>
  </si>
  <si>
    <t>06545</t>
  </si>
  <si>
    <t>526967</t>
  </si>
  <si>
    <t>00326062</t>
  </si>
  <si>
    <t>523356</t>
  </si>
  <si>
    <t>00324256</t>
  </si>
  <si>
    <t>04405</t>
  </si>
  <si>
    <t>521485</t>
  </si>
  <si>
    <t>00323136</t>
  </si>
  <si>
    <t>Základná škola s materskou školou s vyučovacím jazykom rusínskym – Основна школа з матерьсков школов - predprimárne vzdelávanie</t>
  </si>
  <si>
    <t>520365</t>
  </si>
  <si>
    <t>00320714</t>
  </si>
  <si>
    <t>96632</t>
  </si>
  <si>
    <t>516881</t>
  </si>
  <si>
    <t>00330060</t>
  </si>
  <si>
    <t>06522</t>
  </si>
  <si>
    <t>36142344</t>
  </si>
  <si>
    <t>581984</t>
  </si>
  <si>
    <t>00647861</t>
  </si>
  <si>
    <t>96221</t>
  </si>
  <si>
    <t>558133</t>
  </si>
  <si>
    <t>00682187</t>
  </si>
  <si>
    <t>91924</t>
  </si>
  <si>
    <t>Križovany nad Dudváhom 250</t>
  </si>
  <si>
    <t>556483</t>
  </si>
  <si>
    <t>00322016</t>
  </si>
  <si>
    <t>519227</t>
  </si>
  <si>
    <t>47719818</t>
  </si>
  <si>
    <t>00316253</t>
  </si>
  <si>
    <t>98553</t>
  </si>
  <si>
    <t>511641</t>
  </si>
  <si>
    <t>00653942</t>
  </si>
  <si>
    <t>92052</t>
  </si>
  <si>
    <t>556521</t>
  </si>
  <si>
    <t>00332267</t>
  </si>
  <si>
    <t>09402</t>
  </si>
  <si>
    <t>544086</t>
  </si>
  <si>
    <t>50935909</t>
  </si>
  <si>
    <t>00306304</t>
  </si>
  <si>
    <t>92555</t>
  </si>
  <si>
    <t>504157</t>
  </si>
  <si>
    <t>00325651</t>
  </si>
  <si>
    <t>07232</t>
  </si>
  <si>
    <t>522945</t>
  </si>
  <si>
    <t>47234041</t>
  </si>
  <si>
    <t>Fantastická škôlka s. r. o.</t>
  </si>
  <si>
    <t>00328316</t>
  </si>
  <si>
    <t>04913</t>
  </si>
  <si>
    <t>525766</t>
  </si>
  <si>
    <t>SNP 562/28</t>
  </si>
  <si>
    <t>00318604</t>
  </si>
  <si>
    <t>98021</t>
  </si>
  <si>
    <t>514519</t>
  </si>
  <si>
    <t>00647373</t>
  </si>
  <si>
    <t>Benice 135</t>
  </si>
  <si>
    <t>512061</t>
  </si>
  <si>
    <t>00311774</t>
  </si>
  <si>
    <t>91321</t>
  </si>
  <si>
    <t>506231</t>
  </si>
  <si>
    <t>00332054</t>
  </si>
  <si>
    <t>543870</t>
  </si>
  <si>
    <t>36442577</t>
  </si>
  <si>
    <t>00306568</t>
  </si>
  <si>
    <t>501247</t>
  </si>
  <si>
    <t>00327701</t>
  </si>
  <si>
    <t>08241</t>
  </si>
  <si>
    <t>525111</t>
  </si>
  <si>
    <t>00603392</t>
  </si>
  <si>
    <t>84108</t>
  </si>
  <si>
    <t>Bratislava-Devínska Nová Ves</t>
  </si>
  <si>
    <t>529371</t>
  </si>
  <si>
    <t>00317047</t>
  </si>
  <si>
    <t>03840</t>
  </si>
  <si>
    <t>512834</t>
  </si>
  <si>
    <t>00400009</t>
  </si>
  <si>
    <t>90042</t>
  </si>
  <si>
    <t>545333</t>
  </si>
  <si>
    <t>00654078</t>
  </si>
  <si>
    <t>556572</t>
  </si>
  <si>
    <t>00308960</t>
  </si>
  <si>
    <t>94357</t>
  </si>
  <si>
    <t>503240</t>
  </si>
  <si>
    <t>00325279</t>
  </si>
  <si>
    <t>522562</t>
  </si>
  <si>
    <t>00648566</t>
  </si>
  <si>
    <t>514365</t>
  </si>
  <si>
    <t>00313874</t>
  </si>
  <si>
    <t>97673</t>
  </si>
  <si>
    <t>509051</t>
  </si>
  <si>
    <t>00330388</t>
  </si>
  <si>
    <t>09016</t>
  </si>
  <si>
    <t>Cernina 30</t>
  </si>
  <si>
    <t>527211</t>
  </si>
  <si>
    <t>00326194</t>
  </si>
  <si>
    <t>05912</t>
  </si>
  <si>
    <t>523488</t>
  </si>
  <si>
    <t>00314358</t>
  </si>
  <si>
    <t>02311</t>
  </si>
  <si>
    <t>509523</t>
  </si>
  <si>
    <t>00328600</t>
  </si>
  <si>
    <t>04935</t>
  </si>
  <si>
    <t>526053</t>
  </si>
  <si>
    <t>00307823</t>
  </si>
  <si>
    <t>Hlavná 156/18</t>
  </si>
  <si>
    <t>500127</t>
  </si>
  <si>
    <t>00327395</t>
  </si>
  <si>
    <t>524794</t>
  </si>
  <si>
    <t>00310549</t>
  </si>
  <si>
    <t>95844</t>
  </si>
  <si>
    <t>543047</t>
  </si>
  <si>
    <t>00309907</t>
  </si>
  <si>
    <t>504742</t>
  </si>
  <si>
    <t>00307246</t>
  </si>
  <si>
    <t>502511</t>
  </si>
  <si>
    <t>00326500</t>
  </si>
  <si>
    <t>05902</t>
  </si>
  <si>
    <t>523810</t>
  </si>
  <si>
    <t>00326445</t>
  </si>
  <si>
    <t>05986</t>
  </si>
  <si>
    <t>523763</t>
  </si>
  <si>
    <t>00324990</t>
  </si>
  <si>
    <t>522287</t>
  </si>
  <si>
    <t>00331538</t>
  </si>
  <si>
    <t>07603</t>
  </si>
  <si>
    <t>528366</t>
  </si>
  <si>
    <t>525405</t>
  </si>
  <si>
    <t>00323691</t>
  </si>
  <si>
    <t>Elokované pracovisko ako súčasť Základnej školy s materskou školou Alexandra Duchnoviča</t>
  </si>
  <si>
    <t>06767</t>
  </si>
  <si>
    <t>520934</t>
  </si>
  <si>
    <t>00312321</t>
  </si>
  <si>
    <t>91928</t>
  </si>
  <si>
    <t>506851</t>
  </si>
  <si>
    <t>00318655</t>
  </si>
  <si>
    <t>98043</t>
  </si>
  <si>
    <t>514624</t>
  </si>
  <si>
    <t>00327824</t>
  </si>
  <si>
    <t>525251</t>
  </si>
  <si>
    <t>45884633</t>
  </si>
  <si>
    <t>00316091</t>
  </si>
  <si>
    <t>Základná škola s materskou školou Hany Ponickej - predprimárne vzdelávanie</t>
  </si>
  <si>
    <t>98511</t>
  </si>
  <si>
    <t>511421</t>
  </si>
  <si>
    <t>00307581</t>
  </si>
  <si>
    <t>93521</t>
  </si>
  <si>
    <t>502863</t>
  </si>
  <si>
    <t>00327549</t>
  </si>
  <si>
    <t>08276</t>
  </si>
  <si>
    <t>524956</t>
  </si>
  <si>
    <t>00319309</t>
  </si>
  <si>
    <t>515973</t>
  </si>
  <si>
    <t>00319651</t>
  </si>
  <si>
    <t>99001</t>
  </si>
  <si>
    <t>515850</t>
  </si>
  <si>
    <t>00317454</t>
  </si>
  <si>
    <t>02063</t>
  </si>
  <si>
    <t>513318</t>
  </si>
  <si>
    <t>00307092</t>
  </si>
  <si>
    <t>93575</t>
  </si>
  <si>
    <t>502375</t>
  </si>
  <si>
    <t>00314129</t>
  </si>
  <si>
    <t>02356</t>
  </si>
  <si>
    <t>509299</t>
  </si>
  <si>
    <t>00323187</t>
  </si>
  <si>
    <t>06703</t>
  </si>
  <si>
    <t>520411</t>
  </si>
  <si>
    <t>00331252</t>
  </si>
  <si>
    <t>09011</t>
  </si>
  <si>
    <t>528081</t>
  </si>
  <si>
    <t>00315478</t>
  </si>
  <si>
    <t>03474</t>
  </si>
  <si>
    <t>510718</t>
  </si>
  <si>
    <t>50331884</t>
  </si>
  <si>
    <t>00309672</t>
  </si>
  <si>
    <t>90801</t>
  </si>
  <si>
    <t>504513</t>
  </si>
  <si>
    <t>00332968</t>
  </si>
  <si>
    <t>09415</t>
  </si>
  <si>
    <t>529265</t>
  </si>
  <si>
    <t>31827004</t>
  </si>
  <si>
    <t>95112</t>
  </si>
  <si>
    <t>558320</t>
  </si>
  <si>
    <t>00310131</t>
  </si>
  <si>
    <t>504963</t>
  </si>
  <si>
    <t>00316831</t>
  </si>
  <si>
    <t>512508</t>
  </si>
  <si>
    <t>00308951</t>
  </si>
  <si>
    <t>94365</t>
  </si>
  <si>
    <t>503231</t>
  </si>
  <si>
    <t>00321711</t>
  </si>
  <si>
    <t>01303</t>
  </si>
  <si>
    <t>518069</t>
  </si>
  <si>
    <t>00312282</t>
  </si>
  <si>
    <t>91908</t>
  </si>
  <si>
    <t>506818</t>
  </si>
  <si>
    <t>00800210</t>
  </si>
  <si>
    <t>555665</t>
  </si>
  <si>
    <t>00315273</t>
  </si>
  <si>
    <t>03204</t>
  </si>
  <si>
    <t>510505</t>
  </si>
  <si>
    <t>00320757</t>
  </si>
  <si>
    <t>96624</t>
  </si>
  <si>
    <t>516945</t>
  </si>
  <si>
    <t>00317349</t>
  </si>
  <si>
    <t>01817</t>
  </si>
  <si>
    <t>513172</t>
  </si>
  <si>
    <t>51762412</t>
  </si>
  <si>
    <t>00325660</t>
  </si>
  <si>
    <t>07261</t>
  </si>
  <si>
    <t>522953</t>
  </si>
  <si>
    <t>00331970</t>
  </si>
  <si>
    <t>07631</t>
  </si>
  <si>
    <t>543802</t>
  </si>
  <si>
    <t>00649031</t>
  </si>
  <si>
    <t>98559</t>
  </si>
  <si>
    <t>557307</t>
  </si>
  <si>
    <t>00313700</t>
  </si>
  <si>
    <t>97656</t>
  </si>
  <si>
    <t>508888</t>
  </si>
  <si>
    <t>00690571</t>
  </si>
  <si>
    <t>525391</t>
  </si>
  <si>
    <t>00306126</t>
  </si>
  <si>
    <t>92553</t>
  </si>
  <si>
    <t>503959</t>
  </si>
  <si>
    <t>Galaktická 11</t>
  </si>
  <si>
    <t>50545981</t>
  </si>
  <si>
    <t>00591611</t>
  </si>
  <si>
    <t>01812</t>
  </si>
  <si>
    <t>513687</t>
  </si>
  <si>
    <t>00322601</t>
  </si>
  <si>
    <t>519812</t>
  </si>
  <si>
    <t>00328413</t>
  </si>
  <si>
    <t>04945</t>
  </si>
  <si>
    <t>525863</t>
  </si>
  <si>
    <t>00318434</t>
  </si>
  <si>
    <t>514331</t>
  </si>
  <si>
    <t>00310506</t>
  </si>
  <si>
    <t>95633</t>
  </si>
  <si>
    <t>543004</t>
  </si>
  <si>
    <t>00325074</t>
  </si>
  <si>
    <t>07205</t>
  </si>
  <si>
    <t>522368</t>
  </si>
  <si>
    <t>00328901</t>
  </si>
  <si>
    <t>526347</t>
  </si>
  <si>
    <t>00315656</t>
  </si>
  <si>
    <t>03215</t>
  </si>
  <si>
    <t>510904</t>
  </si>
  <si>
    <t>00649074</t>
  </si>
  <si>
    <t>514381</t>
  </si>
  <si>
    <t>00306622</t>
  </si>
  <si>
    <t>Elokované pracovisko ako súčasť Základnej školy s materskou školou Jánosa Hetényiho s vyučovacím jazykom maďarským - Hetényi János Alapiskola és Óvoda</t>
  </si>
  <si>
    <t>94613</t>
  </si>
  <si>
    <t>501301</t>
  </si>
  <si>
    <t>00326933</t>
  </si>
  <si>
    <t>524310</t>
  </si>
  <si>
    <t>00323535</t>
  </si>
  <si>
    <t>06722</t>
  </si>
  <si>
    <t>520772</t>
  </si>
  <si>
    <t>00331414</t>
  </si>
  <si>
    <t>07617</t>
  </si>
  <si>
    <t>528242</t>
  </si>
  <si>
    <t>00326551</t>
  </si>
  <si>
    <t>05904</t>
  </si>
  <si>
    <t>523861</t>
  </si>
  <si>
    <t>00650498</t>
  </si>
  <si>
    <t>02962</t>
  </si>
  <si>
    <t>509931</t>
  </si>
  <si>
    <t>Malonecpalská ulica 206/37</t>
  </si>
  <si>
    <t>00308650</t>
  </si>
  <si>
    <t>95144</t>
  </si>
  <si>
    <t>Kultúrna 478/15</t>
  </si>
  <si>
    <t>500941</t>
  </si>
  <si>
    <t>00321460</t>
  </si>
  <si>
    <t>01305</t>
  </si>
  <si>
    <t>517771</t>
  </si>
  <si>
    <t>00305880</t>
  </si>
  <si>
    <t>92508</t>
  </si>
  <si>
    <t>503703</t>
  </si>
  <si>
    <t>00307858</t>
  </si>
  <si>
    <t>500151</t>
  </si>
  <si>
    <t>17066905</t>
  </si>
  <si>
    <t>580520</t>
  </si>
  <si>
    <t>00311529</t>
  </si>
  <si>
    <t>91303</t>
  </si>
  <si>
    <t>505960</t>
  </si>
  <si>
    <t>00329207</t>
  </si>
  <si>
    <t>05561</t>
  </si>
  <si>
    <t>543187</t>
  </si>
  <si>
    <t>00307041</t>
  </si>
  <si>
    <t>93561</t>
  </si>
  <si>
    <t>502324</t>
  </si>
  <si>
    <t>42364141</t>
  </si>
  <si>
    <t>00329908</t>
  </si>
  <si>
    <t>526746</t>
  </si>
  <si>
    <t>00304662</t>
  </si>
  <si>
    <t>Kondrótova 1</t>
  </si>
  <si>
    <t>00304948</t>
  </si>
  <si>
    <t>Centrálna ulica 87/9</t>
  </si>
  <si>
    <t>508098</t>
  </si>
  <si>
    <t>00305774</t>
  </si>
  <si>
    <t>501956</t>
  </si>
  <si>
    <t>00305669</t>
  </si>
  <si>
    <t>93002</t>
  </si>
  <si>
    <t>501859</t>
  </si>
  <si>
    <t>00306771</t>
  </si>
  <si>
    <t>93503</t>
  </si>
  <si>
    <t>502057</t>
  </si>
  <si>
    <t>00332089</t>
  </si>
  <si>
    <t>Školská 348/36</t>
  </si>
  <si>
    <t>543900</t>
  </si>
  <si>
    <t>36332453</t>
  </si>
  <si>
    <t>91171</t>
  </si>
  <si>
    <t>00306274</t>
  </si>
  <si>
    <t>92532</t>
  </si>
  <si>
    <t>504122</t>
  </si>
  <si>
    <t>00321443</t>
  </si>
  <si>
    <t>517755</t>
  </si>
  <si>
    <t>00313165</t>
  </si>
  <si>
    <t>507725</t>
  </si>
  <si>
    <t>00323934</t>
  </si>
  <si>
    <t>521141</t>
  </si>
  <si>
    <t>00321303</t>
  </si>
  <si>
    <t>Ul. Dlhá 164/18</t>
  </si>
  <si>
    <t>517577</t>
  </si>
  <si>
    <t>00314200</t>
  </si>
  <si>
    <t>02333</t>
  </si>
  <si>
    <t>509370</t>
  </si>
  <si>
    <t>00648574</t>
  </si>
  <si>
    <t>516333</t>
  </si>
  <si>
    <t>00317144</t>
  </si>
  <si>
    <t>02061</t>
  </si>
  <si>
    <t>512958</t>
  </si>
  <si>
    <t>00320391</t>
  </si>
  <si>
    <t>96226</t>
  </si>
  <si>
    <t>518930</t>
  </si>
  <si>
    <t>00305898</t>
  </si>
  <si>
    <t>92581</t>
  </si>
  <si>
    <t>503711</t>
  </si>
  <si>
    <t>00306711</t>
  </si>
  <si>
    <t>94634</t>
  </si>
  <si>
    <t>501395</t>
  </si>
  <si>
    <t>00312568</t>
  </si>
  <si>
    <t>556530</t>
  </si>
  <si>
    <t>00321036</t>
  </si>
  <si>
    <t>96652</t>
  </si>
  <si>
    <t>517291</t>
  </si>
  <si>
    <t>00800236</t>
  </si>
  <si>
    <t>94103</t>
  </si>
  <si>
    <t>556050</t>
  </si>
  <si>
    <t>00330264</t>
  </si>
  <si>
    <t>00326712</t>
  </si>
  <si>
    <t>524051</t>
  </si>
  <si>
    <t>00319171</t>
  </si>
  <si>
    <t>98050</t>
  </si>
  <si>
    <t>515710</t>
  </si>
  <si>
    <t>00311511</t>
  </si>
  <si>
    <t>91641</t>
  </si>
  <si>
    <t>505951</t>
  </si>
  <si>
    <t>00641243</t>
  </si>
  <si>
    <t>529435</t>
  </si>
  <si>
    <t>00308811</t>
  </si>
  <si>
    <t>503096</t>
  </si>
  <si>
    <t>00179108</t>
  </si>
  <si>
    <t>00692280</t>
  </si>
  <si>
    <t>01854</t>
  </si>
  <si>
    <t>557421</t>
  </si>
  <si>
    <t>00311553</t>
  </si>
  <si>
    <t>91624</t>
  </si>
  <si>
    <t>506001</t>
  </si>
  <si>
    <t>00318230</t>
  </si>
  <si>
    <t>97227</t>
  </si>
  <si>
    <t>514144</t>
  </si>
  <si>
    <t>00313301</t>
  </si>
  <si>
    <t>508489</t>
  </si>
  <si>
    <t>00332844</t>
  </si>
  <si>
    <t>09433</t>
  </si>
  <si>
    <t>529150</t>
  </si>
  <si>
    <t>91106</t>
  </si>
  <si>
    <t>Pri parku 10/16</t>
  </si>
  <si>
    <t>00327174</t>
  </si>
  <si>
    <t>524565</t>
  </si>
  <si>
    <t>00327611</t>
  </si>
  <si>
    <t>525022</t>
  </si>
  <si>
    <t>00304832</t>
  </si>
  <si>
    <t>00321001</t>
  </si>
  <si>
    <t>96603</t>
  </si>
  <si>
    <t>517241</t>
  </si>
  <si>
    <t>04003</t>
  </si>
  <si>
    <t>00317977</t>
  </si>
  <si>
    <t>02064</t>
  </si>
  <si>
    <t>500348</t>
  </si>
  <si>
    <t>00656127</t>
  </si>
  <si>
    <t>555916</t>
  </si>
  <si>
    <t>00305171</t>
  </si>
  <si>
    <t>90085</t>
  </si>
  <si>
    <t>508322</t>
  </si>
  <si>
    <t>00329797</t>
  </si>
  <si>
    <t>526631</t>
  </si>
  <si>
    <t>00330949</t>
  </si>
  <si>
    <t>527785</t>
  </si>
  <si>
    <t>00322156</t>
  </si>
  <si>
    <t>519367</t>
  </si>
  <si>
    <t>97411</t>
  </si>
  <si>
    <t>00316407</t>
  </si>
  <si>
    <t>511846</t>
  </si>
  <si>
    <t>00313734</t>
  </si>
  <si>
    <t>97633</t>
  </si>
  <si>
    <t>508918</t>
  </si>
  <si>
    <t>00317080</t>
  </si>
  <si>
    <t>01853</t>
  </si>
  <si>
    <t>Bolešov 271</t>
  </si>
  <si>
    <t>512885</t>
  </si>
  <si>
    <t>00319911</t>
  </si>
  <si>
    <t>518409</t>
  </si>
  <si>
    <t>Ulica Ivana Krasku 29</t>
  </si>
  <si>
    <t>00692263</t>
  </si>
  <si>
    <t>518913</t>
  </si>
  <si>
    <t>33024324</t>
  </si>
  <si>
    <t>00690261</t>
  </si>
  <si>
    <t>559687</t>
  </si>
  <si>
    <t>00325635</t>
  </si>
  <si>
    <t>07264</t>
  </si>
  <si>
    <t>522929</t>
  </si>
  <si>
    <t>00306878</t>
  </si>
  <si>
    <t>502154</t>
  </si>
  <si>
    <t>00316725</t>
  </si>
  <si>
    <t>03844</t>
  </si>
  <si>
    <t>512320</t>
  </si>
  <si>
    <t>00307050</t>
  </si>
  <si>
    <t>Hronské Kľačany 322</t>
  </si>
  <si>
    <t>502332</t>
  </si>
  <si>
    <t>00331341</t>
  </si>
  <si>
    <t>07632</t>
  </si>
  <si>
    <t>528170</t>
  </si>
  <si>
    <t>00325864</t>
  </si>
  <si>
    <t>07201</t>
  </si>
  <si>
    <t>523151</t>
  </si>
  <si>
    <t>00312347</t>
  </si>
  <si>
    <t>91943</t>
  </si>
  <si>
    <t>506877</t>
  </si>
  <si>
    <t>36079821</t>
  </si>
  <si>
    <t>91904</t>
  </si>
  <si>
    <t>507555</t>
  </si>
  <si>
    <t>44927835</t>
  </si>
  <si>
    <t>95320</t>
  </si>
  <si>
    <t>00323322</t>
  </si>
  <si>
    <t>520560</t>
  </si>
  <si>
    <t>00318388</t>
  </si>
  <si>
    <t>97202</t>
  </si>
  <si>
    <t>514284</t>
  </si>
  <si>
    <t>00652199</t>
  </si>
  <si>
    <t>599328</t>
  </si>
  <si>
    <t>00304981</t>
  </si>
  <si>
    <t>90029</t>
  </si>
  <si>
    <t>508136</t>
  </si>
  <si>
    <t>00320293</t>
  </si>
  <si>
    <t>Stožok 307</t>
  </si>
  <si>
    <t>518824</t>
  </si>
  <si>
    <t>83104</t>
  </si>
  <si>
    <t>00311286</t>
  </si>
  <si>
    <t>95607</t>
  </si>
  <si>
    <t>505714</t>
  </si>
  <si>
    <t>00314544</t>
  </si>
  <si>
    <t>02941</t>
  </si>
  <si>
    <t>509728</t>
  </si>
  <si>
    <t>00314331</t>
  </si>
  <si>
    <t>Materská škola ako organizačná zložka Spojenej školy Juraja Turza</t>
  </si>
  <si>
    <t>02354</t>
  </si>
  <si>
    <t>Stred 431</t>
  </si>
  <si>
    <t>509507</t>
  </si>
  <si>
    <t>00304794</t>
  </si>
  <si>
    <t>507946</t>
  </si>
  <si>
    <t>00318345</t>
  </si>
  <si>
    <t>514233</t>
  </si>
  <si>
    <t>00307653</t>
  </si>
  <si>
    <t>502928</t>
  </si>
  <si>
    <t>00327000</t>
  </si>
  <si>
    <t>08252</t>
  </si>
  <si>
    <t>524387</t>
  </si>
  <si>
    <t>Predmestie 832/26</t>
  </si>
  <si>
    <t>00316474</t>
  </si>
  <si>
    <t>98556</t>
  </si>
  <si>
    <t>511919</t>
  </si>
  <si>
    <t>45477922</t>
  </si>
  <si>
    <t>52222012</t>
  </si>
  <si>
    <t>00304913</t>
  </si>
  <si>
    <t>90101</t>
  </si>
  <si>
    <t>543225</t>
  </si>
  <si>
    <t>00321583</t>
  </si>
  <si>
    <t>01315</t>
  </si>
  <si>
    <t>517925</t>
  </si>
  <si>
    <t>31326447</t>
  </si>
  <si>
    <t>00316342</t>
  </si>
  <si>
    <t>98701</t>
  </si>
  <si>
    <t>511765</t>
  </si>
  <si>
    <t>31999425</t>
  </si>
  <si>
    <t>00324817</t>
  </si>
  <si>
    <t>522104</t>
  </si>
  <si>
    <t>00330221</t>
  </si>
  <si>
    <t>527050</t>
  </si>
  <si>
    <t>30853575</t>
  </si>
  <si>
    <t>00307807</t>
  </si>
  <si>
    <t>500101</t>
  </si>
  <si>
    <t>00321401</t>
  </si>
  <si>
    <t>517712</t>
  </si>
  <si>
    <t>42259444</t>
  </si>
  <si>
    <t>Súkromná materská škola Škôlka pri Lese</t>
  </si>
  <si>
    <t>00329690</t>
  </si>
  <si>
    <t>543667</t>
  </si>
  <si>
    <t>00332569</t>
  </si>
  <si>
    <t>09423</t>
  </si>
  <si>
    <t>528871</t>
  </si>
  <si>
    <t>45721785</t>
  </si>
  <si>
    <t>53567323</t>
  </si>
  <si>
    <t>00313823</t>
  </si>
  <si>
    <t>509001</t>
  </si>
  <si>
    <t>00331309</t>
  </si>
  <si>
    <t>07672</t>
  </si>
  <si>
    <t>528137</t>
  </si>
  <si>
    <t>00318884</t>
  </si>
  <si>
    <t>515108</t>
  </si>
  <si>
    <t>00311201</t>
  </si>
  <si>
    <t>95641</t>
  </si>
  <si>
    <t>505625</t>
  </si>
  <si>
    <t>00331457</t>
  </si>
  <si>
    <t>528285</t>
  </si>
  <si>
    <t>00316539</t>
  </si>
  <si>
    <t>98532</t>
  </si>
  <si>
    <t>511994</t>
  </si>
  <si>
    <t>00326143</t>
  </si>
  <si>
    <t>523437</t>
  </si>
  <si>
    <t>00305405</t>
  </si>
  <si>
    <t>93034</t>
  </si>
  <si>
    <t>501581</t>
  </si>
  <si>
    <t>42369479</t>
  </si>
  <si>
    <t>Veľká - Malá - Škola</t>
  </si>
  <si>
    <t>00326071</t>
  </si>
  <si>
    <t>523364</t>
  </si>
  <si>
    <t>05984</t>
  </si>
  <si>
    <t>Vyšné Hágy 23034</t>
  </si>
  <si>
    <t>00327921</t>
  </si>
  <si>
    <t>525359</t>
  </si>
  <si>
    <t>31996809</t>
  </si>
  <si>
    <t>07701</t>
  </si>
  <si>
    <t>90000283</t>
  </si>
  <si>
    <t>46537856</t>
  </si>
  <si>
    <t>95117</t>
  </si>
  <si>
    <t>Púpavová ulica 4108/12</t>
  </si>
  <si>
    <t>00328774</t>
  </si>
  <si>
    <t>526215</t>
  </si>
  <si>
    <t>00315346</t>
  </si>
  <si>
    <t>510572</t>
  </si>
  <si>
    <t>00332640</t>
  </si>
  <si>
    <t>528951</t>
  </si>
  <si>
    <t>Nobelova 12/A</t>
  </si>
  <si>
    <t>31955771</t>
  </si>
  <si>
    <t>523950</t>
  </si>
  <si>
    <t>00332861</t>
  </si>
  <si>
    <t>529176</t>
  </si>
  <si>
    <t>00315575</t>
  </si>
  <si>
    <t>03491</t>
  </si>
  <si>
    <t>510807</t>
  </si>
  <si>
    <t>00692336</t>
  </si>
  <si>
    <t>557471</t>
  </si>
  <si>
    <t>00311651</t>
  </si>
  <si>
    <t>506095</t>
  </si>
  <si>
    <t>00313424</t>
  </si>
  <si>
    <t>97668</t>
  </si>
  <si>
    <t>508608</t>
  </si>
  <si>
    <t>00322482</t>
  </si>
  <si>
    <t>519707</t>
  </si>
  <si>
    <t>45734542</t>
  </si>
  <si>
    <t>00315001</t>
  </si>
  <si>
    <t>02956</t>
  </si>
  <si>
    <t>510203</t>
  </si>
  <si>
    <t>00313564</t>
  </si>
  <si>
    <t>508748</t>
  </si>
  <si>
    <t>00323845</t>
  </si>
  <si>
    <t>Zbudské Dlhé 79</t>
  </si>
  <si>
    <t>00306631</t>
  </si>
  <si>
    <t>501310</t>
  </si>
  <si>
    <t>00311596</t>
  </si>
  <si>
    <t>91632</t>
  </si>
  <si>
    <t>505994</t>
  </si>
  <si>
    <t>00310743</t>
  </si>
  <si>
    <t>505137</t>
  </si>
  <si>
    <t>00307700</t>
  </si>
  <si>
    <t>93502</t>
  </si>
  <si>
    <t>502995</t>
  </si>
  <si>
    <t>00328545</t>
  </si>
  <si>
    <t>525995</t>
  </si>
  <si>
    <t>00330507</t>
  </si>
  <si>
    <t>09021</t>
  </si>
  <si>
    <t>527335</t>
  </si>
  <si>
    <t>00699217</t>
  </si>
  <si>
    <t>556416</t>
  </si>
  <si>
    <t>00311693</t>
  </si>
  <si>
    <t>506133</t>
  </si>
  <si>
    <t>00648213</t>
  </si>
  <si>
    <t>517798</t>
  </si>
  <si>
    <t>36105724</t>
  </si>
  <si>
    <t>582387</t>
  </si>
  <si>
    <t>00319813</t>
  </si>
  <si>
    <t>96206</t>
  </si>
  <si>
    <t>518271</t>
  </si>
  <si>
    <t>00315397</t>
  </si>
  <si>
    <t>03472</t>
  </si>
  <si>
    <t>510629</t>
  </si>
  <si>
    <t>00329100</t>
  </si>
  <si>
    <t>05563</t>
  </si>
  <si>
    <t>526541</t>
  </si>
  <si>
    <t>00317101</t>
  </si>
  <si>
    <t>512915</t>
  </si>
  <si>
    <t>31871461</t>
  </si>
  <si>
    <t>91934</t>
  </si>
  <si>
    <t>580473</t>
  </si>
  <si>
    <t>00316971</t>
  </si>
  <si>
    <t>00311243</t>
  </si>
  <si>
    <t>505676</t>
  </si>
  <si>
    <t>00322849</t>
  </si>
  <si>
    <t>520063</t>
  </si>
  <si>
    <t>00320617</t>
  </si>
  <si>
    <t>96663</t>
  </si>
  <si>
    <t>516759</t>
  </si>
  <si>
    <t>00331279</t>
  </si>
  <si>
    <t>07684</t>
  </si>
  <si>
    <t>528102</t>
  </si>
  <si>
    <t>00308129</t>
  </si>
  <si>
    <t>500429</t>
  </si>
  <si>
    <t>00316211</t>
  </si>
  <si>
    <t>98526</t>
  </si>
  <si>
    <t>511595</t>
  </si>
  <si>
    <t>Čs. armády 1590/1</t>
  </si>
  <si>
    <t>00310964</t>
  </si>
  <si>
    <t>95622</t>
  </si>
  <si>
    <t>505374</t>
  </si>
  <si>
    <t>00649830</t>
  </si>
  <si>
    <t>557811</t>
  </si>
  <si>
    <t>Pri Šajbách 22A</t>
  </si>
  <si>
    <t>53438558</t>
  </si>
  <si>
    <t>00304867</t>
  </si>
  <si>
    <t>90062</t>
  </si>
  <si>
    <t>ul.K. Kacza 33</t>
  </si>
  <si>
    <t>42417317</t>
  </si>
  <si>
    <t>00324604</t>
  </si>
  <si>
    <t>521868</t>
  </si>
  <si>
    <t>00305031</t>
  </si>
  <si>
    <t>90089</t>
  </si>
  <si>
    <t>508187</t>
  </si>
  <si>
    <t>00305731</t>
  </si>
  <si>
    <t>501913</t>
  </si>
  <si>
    <t>00321257</t>
  </si>
  <si>
    <t>01341</t>
  </si>
  <si>
    <t>517526</t>
  </si>
  <si>
    <t>00319767</t>
  </si>
  <si>
    <t>96241</t>
  </si>
  <si>
    <t>518212</t>
  </si>
  <si>
    <t>00310107</t>
  </si>
  <si>
    <t>90846</t>
  </si>
  <si>
    <t>504939</t>
  </si>
  <si>
    <t>00312584</t>
  </si>
  <si>
    <t>92205</t>
  </si>
  <si>
    <t>507121</t>
  </si>
  <si>
    <t>00318302</t>
  </si>
  <si>
    <t>97212</t>
  </si>
  <si>
    <t>514209</t>
  </si>
  <si>
    <t>00326542</t>
  </si>
  <si>
    <t>523852</t>
  </si>
  <si>
    <t>00308552</t>
  </si>
  <si>
    <t>500844</t>
  </si>
  <si>
    <t>00329592</t>
  </si>
  <si>
    <t>543608</t>
  </si>
  <si>
    <t>00314340</t>
  </si>
  <si>
    <t>02355</t>
  </si>
  <si>
    <t>509515</t>
  </si>
  <si>
    <t>00594768</t>
  </si>
  <si>
    <t>560022</t>
  </si>
  <si>
    <t>00326747</t>
  </si>
  <si>
    <t>05914</t>
  </si>
  <si>
    <t>524093</t>
  </si>
  <si>
    <t>00309087</t>
  </si>
  <si>
    <t>598119</t>
  </si>
  <si>
    <t>00306398</t>
  </si>
  <si>
    <t>94635</t>
  </si>
  <si>
    <t>501077</t>
  </si>
  <si>
    <t>00332631</t>
  </si>
  <si>
    <t>09401</t>
  </si>
  <si>
    <t>528943</t>
  </si>
  <si>
    <t>30778026</t>
  </si>
  <si>
    <t>Nábrežie 4. apríla 1986/20</t>
  </si>
  <si>
    <t>Duk. hrdinov 13/2078</t>
  </si>
  <si>
    <t>Ulica Jána Francisciho 1674/8</t>
  </si>
  <si>
    <t>00314731</t>
  </si>
  <si>
    <t>509957</t>
  </si>
  <si>
    <t>00308455</t>
  </si>
  <si>
    <t>95152</t>
  </si>
  <si>
    <t>500755</t>
  </si>
  <si>
    <t>00311685</t>
  </si>
  <si>
    <t>91631</t>
  </si>
  <si>
    <t>506125</t>
  </si>
  <si>
    <t>46563091</t>
  </si>
  <si>
    <t>00325295</t>
  </si>
  <si>
    <t>522589</t>
  </si>
  <si>
    <t>00307386</t>
  </si>
  <si>
    <t>502669</t>
  </si>
  <si>
    <t>00308633</t>
  </si>
  <si>
    <t>95187</t>
  </si>
  <si>
    <t>500925</t>
  </si>
  <si>
    <t>00316075</t>
  </si>
  <si>
    <t>511391</t>
  </si>
  <si>
    <t>00326909</t>
  </si>
  <si>
    <t>524280</t>
  </si>
  <si>
    <t>00686301</t>
  </si>
  <si>
    <t>556661</t>
  </si>
  <si>
    <t>00690619</t>
  </si>
  <si>
    <t>524158</t>
  </si>
  <si>
    <t>00309931</t>
  </si>
  <si>
    <t>504777</t>
  </si>
  <si>
    <t>01014</t>
  </si>
  <si>
    <t>00331287</t>
  </si>
  <si>
    <t>528111</t>
  </si>
  <si>
    <t>00314889</t>
  </si>
  <si>
    <t>510084</t>
  </si>
  <si>
    <t>00326020</t>
  </si>
  <si>
    <t>00325881</t>
  </si>
  <si>
    <t>523178</t>
  </si>
  <si>
    <t>00331210</t>
  </si>
  <si>
    <t>528048</t>
  </si>
  <si>
    <t>42174309</t>
  </si>
  <si>
    <t>00320234</t>
  </si>
  <si>
    <t>96243</t>
  </si>
  <si>
    <t>518751</t>
  </si>
  <si>
    <t>00311561</t>
  </si>
  <si>
    <t>91333</t>
  </si>
  <si>
    <t>00322211</t>
  </si>
  <si>
    <t>519421</t>
  </si>
  <si>
    <t>00324388</t>
  </si>
  <si>
    <t>521612</t>
  </si>
  <si>
    <t>00307211</t>
  </si>
  <si>
    <t>93538</t>
  </si>
  <si>
    <t>502481</t>
  </si>
  <si>
    <t>45323666</t>
  </si>
  <si>
    <t>Dúžavská cesta 1054/11</t>
  </si>
  <si>
    <t>00326828</t>
  </si>
  <si>
    <t>524191</t>
  </si>
  <si>
    <t>00319899</t>
  </si>
  <si>
    <t>518379</t>
  </si>
  <si>
    <t>00313475</t>
  </si>
  <si>
    <t>Elokované pracovisko ako súčasť Základnej školy s materskou školou Andreja Sládkoviča</t>
  </si>
  <si>
    <t>97637</t>
  </si>
  <si>
    <t>Námestie Andreja Sládkoviča 399/2</t>
  </si>
  <si>
    <t>508659</t>
  </si>
  <si>
    <t>00326534</t>
  </si>
  <si>
    <t>05934</t>
  </si>
  <si>
    <t>523844</t>
  </si>
  <si>
    <t>00312355</t>
  </si>
  <si>
    <t>92042</t>
  </si>
  <si>
    <t>506885</t>
  </si>
  <si>
    <t>00325996</t>
  </si>
  <si>
    <t>523291</t>
  </si>
  <si>
    <t>00632732</t>
  </si>
  <si>
    <t>557986</t>
  </si>
  <si>
    <t>00324311</t>
  </si>
  <si>
    <t>521558</t>
  </si>
  <si>
    <t>00332071</t>
  </si>
  <si>
    <t>543896</t>
  </si>
  <si>
    <t>Cirkevná materská škola Márie Mazzarellovej</t>
  </si>
  <si>
    <t>00320641</t>
  </si>
  <si>
    <t>516805</t>
  </si>
  <si>
    <t>00307424</t>
  </si>
  <si>
    <t>93523</t>
  </si>
  <si>
    <t>502707</t>
  </si>
  <si>
    <t>00331422</t>
  </si>
  <si>
    <t>07681</t>
  </si>
  <si>
    <t>528251</t>
  </si>
  <si>
    <t>00327808</t>
  </si>
  <si>
    <t>525235</t>
  </si>
  <si>
    <t>00611166</t>
  </si>
  <si>
    <t>95107</t>
  </si>
  <si>
    <t>555908</t>
  </si>
  <si>
    <t>00325449</t>
  </si>
  <si>
    <t>522732</t>
  </si>
  <si>
    <t>00311421</t>
  </si>
  <si>
    <t>91325</t>
  </si>
  <si>
    <t>505854</t>
  </si>
  <si>
    <t>00315532</t>
  </si>
  <si>
    <t>00317489</t>
  </si>
  <si>
    <t>02053</t>
  </si>
  <si>
    <t>513334</t>
  </si>
  <si>
    <t>00309494</t>
  </si>
  <si>
    <t>504327</t>
  </si>
  <si>
    <t>00327221</t>
  </si>
  <si>
    <t>08281</t>
  </si>
  <si>
    <t>524611</t>
  </si>
  <si>
    <t>00305545</t>
  </si>
  <si>
    <t>501727</t>
  </si>
  <si>
    <t>00307319</t>
  </si>
  <si>
    <t>93533</t>
  </si>
  <si>
    <t>502596</t>
  </si>
  <si>
    <t>00317152</t>
  </si>
  <si>
    <t>01802</t>
  </si>
  <si>
    <t>512966</t>
  </si>
  <si>
    <t>00314064</t>
  </si>
  <si>
    <t>02321</t>
  </si>
  <si>
    <t>509230</t>
  </si>
  <si>
    <t>00317195</t>
  </si>
  <si>
    <t>01816</t>
  </si>
  <si>
    <t>513008</t>
  </si>
  <si>
    <t>00397687</t>
  </si>
  <si>
    <t>Súkromná materská škola Slovenskej technickej univerzity v Bratislave</t>
  </si>
  <si>
    <t>00621200</t>
  </si>
  <si>
    <t>516970</t>
  </si>
  <si>
    <t>31827322</t>
  </si>
  <si>
    <t>92203</t>
  </si>
  <si>
    <t>558397</t>
  </si>
  <si>
    <t>00329266</t>
  </si>
  <si>
    <t>543250</t>
  </si>
  <si>
    <t>00327581</t>
  </si>
  <si>
    <t>524999</t>
  </si>
  <si>
    <t>00307831</t>
  </si>
  <si>
    <t>95103</t>
  </si>
  <si>
    <t>500135</t>
  </si>
  <si>
    <t>00327263</t>
  </si>
  <si>
    <t>524654</t>
  </si>
  <si>
    <t>O504831</t>
  </si>
  <si>
    <t>00310000</t>
  </si>
  <si>
    <t>Obec Smrdáky</t>
  </si>
  <si>
    <t>Smrdáky</t>
  </si>
  <si>
    <t>504831</t>
  </si>
  <si>
    <t>00585700</t>
  </si>
  <si>
    <t>Š. Furdeka 1</t>
  </si>
  <si>
    <t>01015</t>
  </si>
  <si>
    <t>00305863</t>
  </si>
  <si>
    <t>503681</t>
  </si>
  <si>
    <t>00309109</t>
  </si>
  <si>
    <t>94107</t>
  </si>
  <si>
    <t>503380</t>
  </si>
  <si>
    <t>00307726</t>
  </si>
  <si>
    <t>95122</t>
  </si>
  <si>
    <t>500020</t>
  </si>
  <si>
    <t>00312266</t>
  </si>
  <si>
    <t>91909</t>
  </si>
  <si>
    <t>Agátova ulica 284/3</t>
  </si>
  <si>
    <t>506796</t>
  </si>
  <si>
    <t>35724129</t>
  </si>
  <si>
    <t>00314951</t>
  </si>
  <si>
    <t>00329045</t>
  </si>
  <si>
    <t>526487</t>
  </si>
  <si>
    <t>00315991</t>
  </si>
  <si>
    <t>98502</t>
  </si>
  <si>
    <t>511269</t>
  </si>
  <si>
    <t>00682110</t>
  </si>
  <si>
    <t>90028</t>
  </si>
  <si>
    <t>Malinovská 124/28</t>
  </si>
  <si>
    <t>555509</t>
  </si>
  <si>
    <t>00315214</t>
  </si>
  <si>
    <t>510441</t>
  </si>
  <si>
    <t>00011002</t>
  </si>
  <si>
    <t>507491</t>
  </si>
  <si>
    <t>Cirkevná materská škola F. Fegyvernekiho s vyučovacím jazykom maďarským - Fegyverneki Ferenc Egyházi Óvoda - ako organizačná zložka Katolíckej spojenej školy F. Fegyvernekiho s vyučovacím jazykom maďarským</t>
  </si>
  <si>
    <t>00309982</t>
  </si>
  <si>
    <t>Dr. Clementisa 59</t>
  </si>
  <si>
    <t>00692328</t>
  </si>
  <si>
    <t>557439</t>
  </si>
  <si>
    <t>00331503</t>
  </si>
  <si>
    <t>07674</t>
  </si>
  <si>
    <t>528331</t>
  </si>
  <si>
    <t>00314285</t>
  </si>
  <si>
    <t>02314</t>
  </si>
  <si>
    <t>509451</t>
  </si>
  <si>
    <t>00312967</t>
  </si>
  <si>
    <t>507539</t>
  </si>
  <si>
    <t>00331481</t>
  </si>
  <si>
    <t>528315</t>
  </si>
  <si>
    <t>00331848</t>
  </si>
  <si>
    <t>528668</t>
  </si>
  <si>
    <t>00682292</t>
  </si>
  <si>
    <t>556688</t>
  </si>
  <si>
    <t>00311278</t>
  </si>
  <si>
    <t>505706</t>
  </si>
  <si>
    <t>31999191</t>
  </si>
  <si>
    <t>Štefánikovo námestie 21</t>
  </si>
  <si>
    <t>00312100</t>
  </si>
  <si>
    <t>91311</t>
  </si>
  <si>
    <t>545741</t>
  </si>
  <si>
    <t>00313645</t>
  </si>
  <si>
    <t>97697</t>
  </si>
  <si>
    <t>508829</t>
  </si>
  <si>
    <t>00305219</t>
  </si>
  <si>
    <t>90065</t>
  </si>
  <si>
    <t>508365</t>
  </si>
  <si>
    <t>00317969</t>
  </si>
  <si>
    <t>01832</t>
  </si>
  <si>
    <t>513865</t>
  </si>
  <si>
    <t>00317438</t>
  </si>
  <si>
    <t>01863</t>
  </si>
  <si>
    <t>Hviezdoslavova 2/110</t>
  </si>
  <si>
    <t>513296</t>
  </si>
  <si>
    <t>00332445</t>
  </si>
  <si>
    <t>Jastrabie nad Topľou 155</t>
  </si>
  <si>
    <t>528757</t>
  </si>
  <si>
    <t>03403</t>
  </si>
  <si>
    <t>00327972</t>
  </si>
  <si>
    <t>00304701</t>
  </si>
  <si>
    <t>507857</t>
  </si>
  <si>
    <t>00327743</t>
  </si>
  <si>
    <t>08243</t>
  </si>
  <si>
    <t>525154</t>
  </si>
  <si>
    <t>00320005</t>
  </si>
  <si>
    <t>96237</t>
  </si>
  <si>
    <t>Trávniky 309/15</t>
  </si>
  <si>
    <t>518506</t>
  </si>
  <si>
    <t>00800333</t>
  </si>
  <si>
    <t>502847</t>
  </si>
  <si>
    <t>00306746</t>
  </si>
  <si>
    <t>94665</t>
  </si>
  <si>
    <t>501409</t>
  </si>
  <si>
    <t>00306576</t>
  </si>
  <si>
    <t>94637</t>
  </si>
  <si>
    <t>501255</t>
  </si>
  <si>
    <t>00327778</t>
  </si>
  <si>
    <t>525189</t>
  </si>
  <si>
    <t>00329304</t>
  </si>
  <si>
    <t>543284</t>
  </si>
  <si>
    <t>00613983</t>
  </si>
  <si>
    <t>95154</t>
  </si>
  <si>
    <t>500518</t>
  </si>
  <si>
    <t>Litovelská 605/9</t>
  </si>
  <si>
    <t>00318361</t>
  </si>
  <si>
    <t>97271</t>
  </si>
  <si>
    <t>514268</t>
  </si>
  <si>
    <t>00316016</t>
  </si>
  <si>
    <t>98558</t>
  </si>
  <si>
    <t>511323</t>
  </si>
  <si>
    <t>00310786</t>
  </si>
  <si>
    <t>505170</t>
  </si>
  <si>
    <t>00326186</t>
  </si>
  <si>
    <t>05994</t>
  </si>
  <si>
    <t>523470</t>
  </si>
  <si>
    <t>00329835</t>
  </si>
  <si>
    <t>06542</t>
  </si>
  <si>
    <t>526673</t>
  </si>
  <si>
    <t>00648876</t>
  </si>
  <si>
    <t>517682</t>
  </si>
  <si>
    <t>00690937</t>
  </si>
  <si>
    <t>36752797</t>
  </si>
  <si>
    <t>Námestie A. Hlinku 56/1</t>
  </si>
  <si>
    <t>00313483</t>
  </si>
  <si>
    <t>97645</t>
  </si>
  <si>
    <t>508667</t>
  </si>
  <si>
    <t>00319881</t>
  </si>
  <si>
    <t>518361</t>
  </si>
  <si>
    <t>00331902</t>
  </si>
  <si>
    <t>543730</t>
  </si>
  <si>
    <t>00331686</t>
  </si>
  <si>
    <t>528510</t>
  </si>
  <si>
    <t>45747687</t>
  </si>
  <si>
    <t>95618</t>
  </si>
  <si>
    <t>00320528</t>
  </si>
  <si>
    <t>96631</t>
  </si>
  <si>
    <t>516660</t>
  </si>
  <si>
    <t>00312363</t>
  </si>
  <si>
    <t>91953</t>
  </si>
  <si>
    <t>506893</t>
  </si>
  <si>
    <t>00311413</t>
  </si>
  <si>
    <t>91638</t>
  </si>
  <si>
    <t>505846</t>
  </si>
  <si>
    <t>00314790</t>
  </si>
  <si>
    <t>509981</t>
  </si>
  <si>
    <t>44867379</t>
  </si>
  <si>
    <t>91702</t>
  </si>
  <si>
    <t>00324574</t>
  </si>
  <si>
    <t>521825</t>
  </si>
  <si>
    <t>00327107</t>
  </si>
  <si>
    <t>524492</t>
  </si>
  <si>
    <t>00312789</t>
  </si>
  <si>
    <t>507342</t>
  </si>
  <si>
    <t>00306029</t>
  </si>
  <si>
    <t>503843</t>
  </si>
  <si>
    <t>00327247</t>
  </si>
  <si>
    <t>524638</t>
  </si>
  <si>
    <t>00319732</t>
  </si>
  <si>
    <t>96264</t>
  </si>
  <si>
    <t>Dolná 105/17</t>
  </si>
  <si>
    <t>518166</t>
  </si>
  <si>
    <t>00648078</t>
  </si>
  <si>
    <t>01323</t>
  </si>
  <si>
    <t>518093</t>
  </si>
  <si>
    <t>00331643</t>
  </si>
  <si>
    <t>528471</t>
  </si>
  <si>
    <t>00323799</t>
  </si>
  <si>
    <t>06732</t>
  </si>
  <si>
    <t>521035</t>
  </si>
  <si>
    <t>00326704</t>
  </si>
  <si>
    <t>05972</t>
  </si>
  <si>
    <t>524042</t>
  </si>
  <si>
    <t>00309079</t>
  </si>
  <si>
    <t>503347</t>
  </si>
  <si>
    <t>00305812</t>
  </si>
  <si>
    <t>93031</t>
  </si>
  <si>
    <t>501999</t>
  </si>
  <si>
    <t>00322261</t>
  </si>
  <si>
    <t>519472</t>
  </si>
  <si>
    <t>00332046</t>
  </si>
  <si>
    <t>07663</t>
  </si>
  <si>
    <t>543861</t>
  </si>
  <si>
    <t>Hlavná 152/15</t>
  </si>
  <si>
    <t>00315630</t>
  </si>
  <si>
    <t>03495</t>
  </si>
  <si>
    <t>510866</t>
  </si>
  <si>
    <t>00324345</t>
  </si>
  <si>
    <t>04465</t>
  </si>
  <si>
    <t>521574</t>
  </si>
  <si>
    <t>00308315</t>
  </si>
  <si>
    <t>555886</t>
  </si>
  <si>
    <t>00319783</t>
  </si>
  <si>
    <t>96251</t>
  </si>
  <si>
    <t>518247</t>
  </si>
  <si>
    <t>00313106</t>
  </si>
  <si>
    <t>92210</t>
  </si>
  <si>
    <t>507679</t>
  </si>
  <si>
    <t>00326232</t>
  </si>
  <si>
    <t>05992</t>
  </si>
  <si>
    <t>Školská 231/2</t>
  </si>
  <si>
    <t>523526</t>
  </si>
  <si>
    <t>00328219</t>
  </si>
  <si>
    <t>04912</t>
  </si>
  <si>
    <t>525651</t>
  </si>
  <si>
    <t>45745048</t>
  </si>
  <si>
    <t>51891034</t>
  </si>
  <si>
    <t>MONTE - DETSKÝ SVET</t>
  </si>
  <si>
    <t>00312631</t>
  </si>
  <si>
    <t>92064</t>
  </si>
  <si>
    <t>507172</t>
  </si>
  <si>
    <t>00308056</t>
  </si>
  <si>
    <t>95148</t>
  </si>
  <si>
    <t>500356</t>
  </si>
  <si>
    <t>00319261</t>
  </si>
  <si>
    <t>99141</t>
  </si>
  <si>
    <t>515922</t>
  </si>
  <si>
    <t>O501689</t>
  </si>
  <si>
    <t>00305502</t>
  </si>
  <si>
    <t>Obec Kľúčovec</t>
  </si>
  <si>
    <t>93007</t>
  </si>
  <si>
    <t>Kľúčovec</t>
  </si>
  <si>
    <t>501689</t>
  </si>
  <si>
    <t>00800279</t>
  </si>
  <si>
    <t>94360</t>
  </si>
  <si>
    <t>556092</t>
  </si>
  <si>
    <t>00306657</t>
  </si>
  <si>
    <t>94638</t>
  </si>
  <si>
    <t>501336</t>
  </si>
  <si>
    <t>00321974</t>
  </si>
  <si>
    <t>519189</t>
  </si>
  <si>
    <t>35581131</t>
  </si>
  <si>
    <t>00800295</t>
  </si>
  <si>
    <t>92554</t>
  </si>
  <si>
    <t>503967</t>
  </si>
  <si>
    <t>00330035</t>
  </si>
  <si>
    <t>526878</t>
  </si>
  <si>
    <t>00329371</t>
  </si>
  <si>
    <t>05376</t>
  </si>
  <si>
    <t>543357</t>
  </si>
  <si>
    <t>00328898</t>
  </si>
  <si>
    <t>04924</t>
  </si>
  <si>
    <t>SNP 239/15</t>
  </si>
  <si>
    <t>526339</t>
  </si>
  <si>
    <t>00306690</t>
  </si>
  <si>
    <t>94615</t>
  </si>
  <si>
    <t>501361</t>
  </si>
  <si>
    <t>00310352</t>
  </si>
  <si>
    <t>542849</t>
  </si>
  <si>
    <t>00648884</t>
  </si>
  <si>
    <t>517968</t>
  </si>
  <si>
    <t>90000138</t>
  </si>
  <si>
    <t>00308901</t>
  </si>
  <si>
    <t>94342</t>
  </si>
  <si>
    <t>503185</t>
  </si>
  <si>
    <t>94001</t>
  </si>
  <si>
    <t>00329819</t>
  </si>
  <si>
    <t>526657</t>
  </si>
  <si>
    <t>542920</t>
  </si>
  <si>
    <t>00305057</t>
  </si>
  <si>
    <t>Sadová 206/7</t>
  </si>
  <si>
    <t>00592099</t>
  </si>
  <si>
    <t>557757</t>
  </si>
  <si>
    <t>31928846</t>
  </si>
  <si>
    <t>Liptovsko-oravský seniorát Evanjelickej cirkvi a. v. na Slovensku</t>
  </si>
  <si>
    <t>03142</t>
  </si>
  <si>
    <t>00331619</t>
  </si>
  <si>
    <t>00316563</t>
  </si>
  <si>
    <t>03811</t>
  </si>
  <si>
    <t>512052</t>
  </si>
  <si>
    <t>00327115</t>
  </si>
  <si>
    <t>08215</t>
  </si>
  <si>
    <t>524506</t>
  </si>
  <si>
    <t>00309478</t>
  </si>
  <si>
    <t>90633</t>
  </si>
  <si>
    <t>504297</t>
  </si>
  <si>
    <t>Školská 770/21</t>
  </si>
  <si>
    <t>00325198</t>
  </si>
  <si>
    <t>07202</t>
  </si>
  <si>
    <t>522481</t>
  </si>
  <si>
    <t>00322032</t>
  </si>
  <si>
    <t>Hervartov 112</t>
  </si>
  <si>
    <t>519243</t>
  </si>
  <si>
    <t>00325350</t>
  </si>
  <si>
    <t>07262</t>
  </si>
  <si>
    <t>522643</t>
  </si>
  <si>
    <t>00320820</t>
  </si>
  <si>
    <t>96621</t>
  </si>
  <si>
    <t>517020</t>
  </si>
  <si>
    <t>34698736</t>
  </si>
  <si>
    <t>00321451</t>
  </si>
  <si>
    <t>517763</t>
  </si>
  <si>
    <t>00587656</t>
  </si>
  <si>
    <t>93587</t>
  </si>
  <si>
    <t>502090</t>
  </si>
  <si>
    <t>00677574</t>
  </si>
  <si>
    <t>00320838</t>
  </si>
  <si>
    <t>96623</t>
  </si>
  <si>
    <t>517038</t>
  </si>
  <si>
    <t>00324680</t>
  </si>
  <si>
    <t>521965</t>
  </si>
  <si>
    <t>00329380</t>
  </si>
  <si>
    <t>05564</t>
  </si>
  <si>
    <t>543365</t>
  </si>
  <si>
    <t>00332275</t>
  </si>
  <si>
    <t>544094</t>
  </si>
  <si>
    <t>00328294</t>
  </si>
  <si>
    <t>04944</t>
  </si>
  <si>
    <t>525740</t>
  </si>
  <si>
    <t>00323748</t>
  </si>
  <si>
    <t>520977</t>
  </si>
  <si>
    <t>00314412</t>
  </si>
  <si>
    <t>02953</t>
  </si>
  <si>
    <t>00329622</t>
  </si>
  <si>
    <t>543578</t>
  </si>
  <si>
    <t>Nosice 221</t>
  </si>
  <si>
    <t>31196781</t>
  </si>
  <si>
    <t>95621</t>
  </si>
  <si>
    <t>Kuzmice 211</t>
  </si>
  <si>
    <t>581704</t>
  </si>
  <si>
    <t>36096580</t>
  </si>
  <si>
    <t>00321346</t>
  </si>
  <si>
    <t>517640</t>
  </si>
  <si>
    <t>00315541</t>
  </si>
  <si>
    <t>03222</t>
  </si>
  <si>
    <t>510777</t>
  </si>
  <si>
    <t>00308234</t>
  </si>
  <si>
    <t>500500</t>
  </si>
  <si>
    <t>00306312</t>
  </si>
  <si>
    <t>92584</t>
  </si>
  <si>
    <t>17067430</t>
  </si>
  <si>
    <t>98506</t>
  </si>
  <si>
    <t>580317</t>
  </si>
  <si>
    <t>00319112</t>
  </si>
  <si>
    <t>515639</t>
  </si>
  <si>
    <t>00320951</t>
  </si>
  <si>
    <t>96605</t>
  </si>
  <si>
    <t>517186</t>
  </si>
  <si>
    <t>00305332</t>
  </si>
  <si>
    <t>54958865</t>
  </si>
  <si>
    <t>Materská škola Štvorlístok s.r.o.</t>
  </si>
  <si>
    <t>00332950</t>
  </si>
  <si>
    <t>529257</t>
  </si>
  <si>
    <t>00306495</t>
  </si>
  <si>
    <t>94601</t>
  </si>
  <si>
    <t>501182</t>
  </si>
  <si>
    <t>00312541</t>
  </si>
  <si>
    <t>92062</t>
  </si>
  <si>
    <t>507075</t>
  </si>
  <si>
    <t>00326861</t>
  </si>
  <si>
    <t>524239</t>
  </si>
  <si>
    <t>00321168</t>
  </si>
  <si>
    <t>517429</t>
  </si>
  <si>
    <t>00321630</t>
  </si>
  <si>
    <t>01304</t>
  </si>
  <si>
    <t>517976</t>
  </si>
  <si>
    <t>00314251</t>
  </si>
  <si>
    <t>509426</t>
  </si>
  <si>
    <t>00307688</t>
  </si>
  <si>
    <t>502979</t>
  </si>
  <si>
    <t>00312959</t>
  </si>
  <si>
    <t>92065</t>
  </si>
  <si>
    <t>507521</t>
  </si>
  <si>
    <t>34076743</t>
  </si>
  <si>
    <t>581160</t>
  </si>
  <si>
    <t>00322270</t>
  </si>
  <si>
    <t>519481</t>
  </si>
  <si>
    <t>00305014</t>
  </si>
  <si>
    <t>90053</t>
  </si>
  <si>
    <t>508161</t>
  </si>
  <si>
    <t>00329151</t>
  </si>
  <si>
    <t>Elokované pracovisko ako súčasť Základnej školy s materskou školou  (predprimárne vzdelávanie)</t>
  </si>
  <si>
    <t>526592</t>
  </si>
  <si>
    <t>00306479</t>
  </si>
  <si>
    <t>94652</t>
  </si>
  <si>
    <t>501166</t>
  </si>
  <si>
    <t>00316911</t>
  </si>
  <si>
    <t>03822</t>
  </si>
  <si>
    <t>512621</t>
  </si>
  <si>
    <t>35569794</t>
  </si>
  <si>
    <t>00316679</t>
  </si>
  <si>
    <t>03802</t>
  </si>
  <si>
    <t>545961</t>
  </si>
  <si>
    <t>00309711</t>
  </si>
  <si>
    <t>90874</t>
  </si>
  <si>
    <t>504556</t>
  </si>
  <si>
    <t>00318213</t>
  </si>
  <si>
    <t>97241</t>
  </si>
  <si>
    <t>514110</t>
  </si>
  <si>
    <t>526711</t>
  </si>
  <si>
    <t>01009</t>
  </si>
  <si>
    <t>00307505</t>
  </si>
  <si>
    <t>93571</t>
  </si>
  <si>
    <t>502791</t>
  </si>
  <si>
    <t>00328626</t>
  </si>
  <si>
    <t>526070</t>
  </si>
  <si>
    <t>00316741</t>
  </si>
  <si>
    <t>512371</t>
  </si>
  <si>
    <t>00311049</t>
  </si>
  <si>
    <t>505455</t>
  </si>
  <si>
    <t>00305375</t>
  </si>
  <si>
    <t>555673</t>
  </si>
  <si>
    <t>00325678</t>
  </si>
  <si>
    <t>522961</t>
  </si>
  <si>
    <t>00323047</t>
  </si>
  <si>
    <t>06741</t>
  </si>
  <si>
    <t>520268</t>
  </si>
  <si>
    <t>00329134</t>
  </si>
  <si>
    <t>05332</t>
  </si>
  <si>
    <t>526576</t>
  </si>
  <si>
    <t>S1087</t>
  </si>
  <si>
    <t>52396100</t>
  </si>
  <si>
    <t>HAPPY centrum</t>
  </si>
  <si>
    <t>Lužná 19</t>
  </si>
  <si>
    <t>00317837</t>
  </si>
  <si>
    <t>01855</t>
  </si>
  <si>
    <t>513725</t>
  </si>
  <si>
    <t>00322679</t>
  </si>
  <si>
    <t>519880</t>
  </si>
  <si>
    <t>00311944</t>
  </si>
  <si>
    <t>91626</t>
  </si>
  <si>
    <t>506443</t>
  </si>
  <si>
    <t>00330353</t>
  </si>
  <si>
    <t>09022</t>
  </si>
  <si>
    <t>527181</t>
  </si>
  <si>
    <t>00311472</t>
  </si>
  <si>
    <t>91627</t>
  </si>
  <si>
    <t>505919</t>
  </si>
  <si>
    <t>00308871</t>
  </si>
  <si>
    <t>94143</t>
  </si>
  <si>
    <t>503151</t>
  </si>
  <si>
    <t>00590746</t>
  </si>
  <si>
    <t>515493</t>
  </si>
  <si>
    <t>53856040</t>
  </si>
  <si>
    <t>00682225</t>
  </si>
  <si>
    <t>556670</t>
  </si>
  <si>
    <t>00321851</t>
  </si>
  <si>
    <t>519049</t>
  </si>
  <si>
    <t>00326526</t>
  </si>
  <si>
    <t>06101</t>
  </si>
  <si>
    <t>Štúrova 232/131</t>
  </si>
  <si>
    <t>523836</t>
  </si>
  <si>
    <t>00327930</t>
  </si>
  <si>
    <t>08262</t>
  </si>
  <si>
    <t>525367</t>
  </si>
  <si>
    <t>00312762</t>
  </si>
  <si>
    <t>91929</t>
  </si>
  <si>
    <t>507318</t>
  </si>
  <si>
    <t>97703</t>
  </si>
  <si>
    <t>9. mája 55</t>
  </si>
  <si>
    <t>90000077</t>
  </si>
  <si>
    <t>00310417</t>
  </si>
  <si>
    <t>545651</t>
  </si>
  <si>
    <t>00612138</t>
  </si>
  <si>
    <t>555827</t>
  </si>
  <si>
    <t>00320595</t>
  </si>
  <si>
    <t>516741</t>
  </si>
  <si>
    <t>00326259</t>
  </si>
  <si>
    <t>05913</t>
  </si>
  <si>
    <t>523542</t>
  </si>
  <si>
    <t>00649210</t>
  </si>
  <si>
    <t>557960</t>
  </si>
  <si>
    <t>46708502</t>
  </si>
  <si>
    <t>00328341</t>
  </si>
  <si>
    <t>04916</t>
  </si>
  <si>
    <t>525791</t>
  </si>
  <si>
    <t>00323861</t>
  </si>
  <si>
    <t>Zubné 41</t>
  </si>
  <si>
    <t>521116</t>
  </si>
  <si>
    <t>00329975</t>
  </si>
  <si>
    <t>526819</t>
  </si>
  <si>
    <t>00231088</t>
  </si>
  <si>
    <t>524069</t>
  </si>
  <si>
    <t>00331775</t>
  </si>
  <si>
    <t>528609</t>
  </si>
  <si>
    <t>00318167</t>
  </si>
  <si>
    <t>97244</t>
  </si>
  <si>
    <t>514063</t>
  </si>
  <si>
    <t>00587141</t>
  </si>
  <si>
    <t>00325112</t>
  </si>
  <si>
    <t>07215</t>
  </si>
  <si>
    <t>522406</t>
  </si>
  <si>
    <t>00800252</t>
  </si>
  <si>
    <t>90084</t>
  </si>
  <si>
    <t>555487</t>
  </si>
  <si>
    <t>00319236</t>
  </si>
  <si>
    <t>515892</t>
  </si>
  <si>
    <t>00314391</t>
  </si>
  <si>
    <t>509566</t>
  </si>
  <si>
    <t>31906699</t>
  </si>
  <si>
    <t>00311839</t>
  </si>
  <si>
    <t>91308</t>
  </si>
  <si>
    <t>42132177</t>
  </si>
  <si>
    <t>Maloboršanská 105/12</t>
  </si>
  <si>
    <t>503797</t>
  </si>
  <si>
    <t>00306266</t>
  </si>
  <si>
    <t>92562</t>
  </si>
  <si>
    <t>504114</t>
  </si>
  <si>
    <t>00329177</t>
  </si>
  <si>
    <t>543152</t>
  </si>
  <si>
    <t>00332101</t>
  </si>
  <si>
    <t>543926</t>
  </si>
  <si>
    <t>00309842</t>
  </si>
  <si>
    <t>90622</t>
  </si>
  <si>
    <t>504688</t>
  </si>
  <si>
    <t>00692344</t>
  </si>
  <si>
    <t>02071</t>
  </si>
  <si>
    <t>557447</t>
  </si>
  <si>
    <t>00311227</t>
  </si>
  <si>
    <t>95602</t>
  </si>
  <si>
    <t>Urmince 298</t>
  </si>
  <si>
    <t>505641</t>
  </si>
  <si>
    <t>00308188</t>
  </si>
  <si>
    <t>95123</t>
  </si>
  <si>
    <t>500488</t>
  </si>
  <si>
    <t>00309451</t>
  </si>
  <si>
    <t>90885</t>
  </si>
  <si>
    <t>504271</t>
  </si>
  <si>
    <t>36669474</t>
  </si>
  <si>
    <t>00308528</t>
  </si>
  <si>
    <t>95176</t>
  </si>
  <si>
    <t>500810</t>
  </si>
  <si>
    <t>00699161</t>
  </si>
  <si>
    <t>95611</t>
  </si>
  <si>
    <t>556262</t>
  </si>
  <si>
    <t>00317462</t>
  </si>
  <si>
    <t>513326</t>
  </si>
  <si>
    <t>42305136</t>
  </si>
  <si>
    <t>00324655</t>
  </si>
  <si>
    <t>521931</t>
  </si>
  <si>
    <t>00648906</t>
  </si>
  <si>
    <t>01314</t>
  </si>
  <si>
    <t>517658</t>
  </si>
  <si>
    <t>00318019</t>
  </si>
  <si>
    <t>97245</t>
  </si>
  <si>
    <t>513911</t>
  </si>
  <si>
    <t>00699209</t>
  </si>
  <si>
    <t>556157</t>
  </si>
  <si>
    <t>00325058</t>
  </si>
  <si>
    <t>07244</t>
  </si>
  <si>
    <t>522341</t>
  </si>
  <si>
    <t>00587672</t>
  </si>
  <si>
    <t>93563</t>
  </si>
  <si>
    <t>555843</t>
  </si>
  <si>
    <t>95703</t>
  </si>
  <si>
    <t>00651001</t>
  </si>
  <si>
    <t>97243</t>
  </si>
  <si>
    <t>514454</t>
  </si>
  <si>
    <t>S1063</t>
  </si>
  <si>
    <t>54015243</t>
  </si>
  <si>
    <t>Múdri drobci s. r. o.</t>
  </si>
  <si>
    <t>Súkromná materská škola Múdri drobci</t>
  </si>
  <si>
    <t>Líščie údolie 43/6357</t>
  </si>
  <si>
    <t>00313149</t>
  </si>
  <si>
    <t>507709</t>
  </si>
  <si>
    <t>00332356</t>
  </si>
  <si>
    <t>09413</t>
  </si>
  <si>
    <t>544175</t>
  </si>
  <si>
    <t>00306096</t>
  </si>
  <si>
    <t>92507</t>
  </si>
  <si>
    <t>503924</t>
  </si>
  <si>
    <t>00307149</t>
  </si>
  <si>
    <t>93522</t>
  </si>
  <si>
    <t>502421</t>
  </si>
  <si>
    <t>00309095</t>
  </si>
  <si>
    <t>94161</t>
  </si>
  <si>
    <t>503371</t>
  </si>
  <si>
    <t>00318876</t>
  </si>
  <si>
    <t>515078</t>
  </si>
  <si>
    <t>00800163</t>
  </si>
  <si>
    <t>556548</t>
  </si>
  <si>
    <t>00327689</t>
  </si>
  <si>
    <t>Ulica Štefana Onderča 369/7</t>
  </si>
  <si>
    <t>525090</t>
  </si>
  <si>
    <t>45022801</t>
  </si>
  <si>
    <t>97590</t>
  </si>
  <si>
    <t>00306321</t>
  </si>
  <si>
    <t>92505</t>
  </si>
  <si>
    <t>504173</t>
  </si>
  <si>
    <t>00320781</t>
  </si>
  <si>
    <t>00306053</t>
  </si>
  <si>
    <t>92541</t>
  </si>
  <si>
    <t>503878</t>
  </si>
  <si>
    <t>00326623</t>
  </si>
  <si>
    <t>00325082</t>
  </si>
  <si>
    <t>522376</t>
  </si>
  <si>
    <t>45743339</t>
  </si>
  <si>
    <t>00309702</t>
  </si>
  <si>
    <t>504548</t>
  </si>
  <si>
    <t>00305715</t>
  </si>
  <si>
    <t>501891</t>
  </si>
  <si>
    <t>00587575</t>
  </si>
  <si>
    <t>502618</t>
  </si>
  <si>
    <t>35514221</t>
  </si>
  <si>
    <t>00309435</t>
  </si>
  <si>
    <t>504254</t>
  </si>
  <si>
    <t>00318086</t>
  </si>
  <si>
    <t>97223</t>
  </si>
  <si>
    <t>513989</t>
  </si>
  <si>
    <t>00312851</t>
  </si>
  <si>
    <t>92063</t>
  </si>
  <si>
    <t>507415</t>
  </si>
  <si>
    <t>00322024</t>
  </si>
  <si>
    <t>519235</t>
  </si>
  <si>
    <t>00305511</t>
  </si>
  <si>
    <t>501697</t>
  </si>
  <si>
    <t>37878069</t>
  </si>
  <si>
    <t>00324612</t>
  </si>
  <si>
    <t>04474</t>
  </si>
  <si>
    <t>521876</t>
  </si>
  <si>
    <t>00320455</t>
  </si>
  <si>
    <t>518981</t>
  </si>
  <si>
    <t>00319058</t>
  </si>
  <si>
    <t>515469</t>
  </si>
  <si>
    <t>00305588</t>
  </si>
  <si>
    <t>501760</t>
  </si>
  <si>
    <t>00316296</t>
  </si>
  <si>
    <t>511692</t>
  </si>
  <si>
    <t>00330469</t>
  </si>
  <si>
    <t>527297</t>
  </si>
  <si>
    <t>00312622</t>
  </si>
  <si>
    <t>91955</t>
  </si>
  <si>
    <t>507164</t>
  </si>
  <si>
    <t>00308919</t>
  </si>
  <si>
    <t>94144</t>
  </si>
  <si>
    <t>503193</t>
  </si>
  <si>
    <t>00326330</t>
  </si>
  <si>
    <t>05940</t>
  </si>
  <si>
    <t>523631</t>
  </si>
  <si>
    <t>00311880</t>
  </si>
  <si>
    <t>91443</t>
  </si>
  <si>
    <t>506354</t>
  </si>
  <si>
    <t>00691429</t>
  </si>
  <si>
    <t>559873</t>
  </si>
  <si>
    <t>00314081</t>
  </si>
  <si>
    <t>509264</t>
  </si>
  <si>
    <t>00311146</t>
  </si>
  <si>
    <t>505561</t>
  </si>
  <si>
    <t>05960</t>
  </si>
  <si>
    <t>Tatranská Lomnica 14264</t>
  </si>
  <si>
    <t>00332941</t>
  </si>
  <si>
    <t>529249</t>
  </si>
  <si>
    <t>00320498</t>
  </si>
  <si>
    <t>96615</t>
  </si>
  <si>
    <t>516627</t>
  </si>
  <si>
    <t>06781</t>
  </si>
  <si>
    <t>520039</t>
  </si>
  <si>
    <t>00309991</t>
  </si>
  <si>
    <t>90842</t>
  </si>
  <si>
    <t>504823</t>
  </si>
  <si>
    <t>00315761</t>
  </si>
  <si>
    <t>03492</t>
  </si>
  <si>
    <t>511030</t>
  </si>
  <si>
    <t>00318043</t>
  </si>
  <si>
    <t>97246</t>
  </si>
  <si>
    <t>513946</t>
  </si>
  <si>
    <t>00330655</t>
  </si>
  <si>
    <t>09002</t>
  </si>
  <si>
    <t>527483</t>
  </si>
  <si>
    <t>00321109</t>
  </si>
  <si>
    <t>96602</t>
  </si>
  <si>
    <t>517364</t>
  </si>
  <si>
    <t>00314897</t>
  </si>
  <si>
    <t>00332127</t>
  </si>
  <si>
    <t>543942</t>
  </si>
  <si>
    <t>00304921</t>
  </si>
  <si>
    <t>90045</t>
  </si>
  <si>
    <t>508071</t>
  </si>
  <si>
    <t>00410683</t>
  </si>
  <si>
    <t>06713</t>
  </si>
  <si>
    <t>520250</t>
  </si>
  <si>
    <t>00319490</t>
  </si>
  <si>
    <t>99107</t>
  </si>
  <si>
    <t>516279</t>
  </si>
  <si>
    <t>00304786</t>
  </si>
  <si>
    <t>00648868</t>
  </si>
  <si>
    <t>Kocurany</t>
  </si>
  <si>
    <t>Kocurany 111</t>
  </si>
  <si>
    <t>00314323</t>
  </si>
  <si>
    <t>02312</t>
  </si>
  <si>
    <t>509493</t>
  </si>
  <si>
    <t>00310689</t>
  </si>
  <si>
    <t>505048</t>
  </si>
  <si>
    <t>00325031</t>
  </si>
  <si>
    <t>522325</t>
  </si>
  <si>
    <t>37797409</t>
  </si>
  <si>
    <t>Strážskenámestie 543/1</t>
  </si>
  <si>
    <t>36827983</t>
  </si>
  <si>
    <t>50638050</t>
  </si>
  <si>
    <t>00306100</t>
  </si>
  <si>
    <t>92585</t>
  </si>
  <si>
    <t>503932</t>
  </si>
  <si>
    <t>00308749</t>
  </si>
  <si>
    <t>Materska škola - Óvoda</t>
  </si>
  <si>
    <t>94123</t>
  </si>
  <si>
    <t>Andovce 163/5</t>
  </si>
  <si>
    <t>503029</t>
  </si>
  <si>
    <t>Predmier 452</t>
  </si>
  <si>
    <t>00313831</t>
  </si>
  <si>
    <t>97602</t>
  </si>
  <si>
    <t>509019</t>
  </si>
  <si>
    <t>00323144</t>
  </si>
  <si>
    <t>520373</t>
  </si>
  <si>
    <t>00308595</t>
  </si>
  <si>
    <t>95135</t>
  </si>
  <si>
    <t>Podvinohrady 519/53</t>
  </si>
  <si>
    <t>500887</t>
  </si>
  <si>
    <t>Z</t>
  </si>
  <si>
    <t>37896695</t>
  </si>
  <si>
    <t>Rybárska 1743/8A</t>
  </si>
  <si>
    <t>00309516</t>
  </si>
  <si>
    <t>90862</t>
  </si>
  <si>
    <t>504343</t>
  </si>
  <si>
    <t>31947034</t>
  </si>
  <si>
    <t>580252</t>
  </si>
  <si>
    <t>00322130</t>
  </si>
  <si>
    <t>519341</t>
  </si>
  <si>
    <t>00682136</t>
  </si>
  <si>
    <t>556564</t>
  </si>
  <si>
    <t>00311707</t>
  </si>
  <si>
    <t>91613</t>
  </si>
  <si>
    <t>506141</t>
  </si>
  <si>
    <t>00332810</t>
  </si>
  <si>
    <t>529125</t>
  </si>
  <si>
    <t>00682233</t>
  </si>
  <si>
    <t>556653</t>
  </si>
  <si>
    <t>00324400</t>
  </si>
  <si>
    <t>04481</t>
  </si>
  <si>
    <t>521639</t>
  </si>
  <si>
    <t>00691054</t>
  </si>
  <si>
    <t>599841</t>
  </si>
  <si>
    <t>82101</t>
  </si>
  <si>
    <t>00331783</t>
  </si>
  <si>
    <t>07602</t>
  </si>
  <si>
    <t>528617</t>
  </si>
  <si>
    <t>00325465</t>
  </si>
  <si>
    <t>522759</t>
  </si>
  <si>
    <t>00321494</t>
  </si>
  <si>
    <t>517801</t>
  </si>
  <si>
    <t>95503</t>
  </si>
  <si>
    <t>00324566</t>
  </si>
  <si>
    <t>521817</t>
  </si>
  <si>
    <t>46934707</t>
  </si>
  <si>
    <t>00321125</t>
  </si>
  <si>
    <t>00311588</t>
  </si>
  <si>
    <t>91442</t>
  </si>
  <si>
    <t>506036</t>
  </si>
  <si>
    <t>00634956</t>
  </si>
  <si>
    <t>518719</t>
  </si>
  <si>
    <t>00320471</t>
  </si>
  <si>
    <t>96972</t>
  </si>
  <si>
    <t>516597</t>
  </si>
  <si>
    <t>00319341</t>
  </si>
  <si>
    <t>99142</t>
  </si>
  <si>
    <t>516040</t>
  </si>
  <si>
    <t>00307785</t>
  </si>
  <si>
    <t>00328103</t>
  </si>
  <si>
    <t>04921</t>
  </si>
  <si>
    <t>525545</t>
  </si>
  <si>
    <t>90000320</t>
  </si>
  <si>
    <t>00314561</t>
  </si>
  <si>
    <t>02751</t>
  </si>
  <si>
    <t>509744</t>
  </si>
  <si>
    <t>00320943</t>
  </si>
  <si>
    <t>96973</t>
  </si>
  <si>
    <t>517178</t>
  </si>
  <si>
    <t>00308757</t>
  </si>
  <si>
    <t>82705</t>
  </si>
  <si>
    <t>00324299</t>
  </si>
  <si>
    <t>521523</t>
  </si>
  <si>
    <t>00332925</t>
  </si>
  <si>
    <t>529222</t>
  </si>
  <si>
    <t>00322181</t>
  </si>
  <si>
    <t>519391</t>
  </si>
  <si>
    <t>34074198</t>
  </si>
  <si>
    <t>45743576</t>
  </si>
  <si>
    <t>00307131</t>
  </si>
  <si>
    <t>93532</t>
  </si>
  <si>
    <t>Školská 11</t>
  </si>
  <si>
    <t>502413</t>
  </si>
  <si>
    <t>00313696</t>
  </si>
  <si>
    <t>97669</t>
  </si>
  <si>
    <t>508870</t>
  </si>
  <si>
    <t>00327786</t>
  </si>
  <si>
    <t>525201</t>
  </si>
  <si>
    <t>00318531</t>
  </si>
  <si>
    <t>97228</t>
  </si>
  <si>
    <t>514420</t>
  </si>
  <si>
    <t>00320676</t>
  </si>
  <si>
    <t>96653</t>
  </si>
  <si>
    <t>516830</t>
  </si>
  <si>
    <t>00647349</t>
  </si>
  <si>
    <t>557340</t>
  </si>
  <si>
    <t>00329550</t>
  </si>
  <si>
    <t>05340</t>
  </si>
  <si>
    <t>543535</t>
  </si>
  <si>
    <t>00306037</t>
  </si>
  <si>
    <t>503851</t>
  </si>
  <si>
    <t>00311138</t>
  </si>
  <si>
    <t>505552</t>
  </si>
  <si>
    <t>34017925</t>
  </si>
  <si>
    <t>45731047</t>
  </si>
  <si>
    <t>Daxnerova 486/30</t>
  </si>
  <si>
    <t>00329096</t>
  </si>
  <si>
    <t>05301</t>
  </si>
  <si>
    <t>526533</t>
  </si>
  <si>
    <t>00318124</t>
  </si>
  <si>
    <t>514021</t>
  </si>
  <si>
    <t>00309281</t>
  </si>
  <si>
    <t>94354</t>
  </si>
  <si>
    <t>503568</t>
  </si>
  <si>
    <t>50202880</t>
  </si>
  <si>
    <t>00311464</t>
  </si>
  <si>
    <t>91621</t>
  </si>
  <si>
    <t>Pionierska 32/348</t>
  </si>
  <si>
    <t>505901</t>
  </si>
  <si>
    <t>00331121</t>
  </si>
  <si>
    <t>527955</t>
  </si>
  <si>
    <t>00305782</t>
  </si>
  <si>
    <t>501964</t>
  </si>
  <si>
    <t>00330434</t>
  </si>
  <si>
    <t>527262</t>
  </si>
  <si>
    <t>00329070</t>
  </si>
  <si>
    <t>05305</t>
  </si>
  <si>
    <t>526517</t>
  </si>
  <si>
    <t>O526061</t>
  </si>
  <si>
    <t>00328618</t>
  </si>
  <si>
    <t>Obec Pača</t>
  </si>
  <si>
    <t>Pača</t>
  </si>
  <si>
    <t>526061</t>
  </si>
  <si>
    <t>08257</t>
  </si>
  <si>
    <t>524824</t>
  </si>
  <si>
    <t>36381861</t>
  </si>
  <si>
    <t>00312398</t>
  </si>
  <si>
    <t>91965</t>
  </si>
  <si>
    <t>506923</t>
  </si>
  <si>
    <t>00319554</t>
  </si>
  <si>
    <t>99105</t>
  </si>
  <si>
    <t>516376</t>
  </si>
  <si>
    <t>00326607</t>
  </si>
  <si>
    <t>00322369</t>
  </si>
  <si>
    <t>519570</t>
  </si>
  <si>
    <t>00318183</t>
  </si>
  <si>
    <t>97215</t>
  </si>
  <si>
    <t>514080</t>
  </si>
  <si>
    <t>00322997</t>
  </si>
  <si>
    <t>520225</t>
  </si>
  <si>
    <t>00329223</t>
  </si>
  <si>
    <t>543209</t>
  </si>
  <si>
    <t>42239010</t>
  </si>
  <si>
    <t>Súkromná materská škola Kolysočka– Сукромна матерьска школа Колысочка</t>
  </si>
  <si>
    <t>53553705</t>
  </si>
  <si>
    <t>00305979</t>
  </si>
  <si>
    <t>92523</t>
  </si>
  <si>
    <t>00699225</t>
  </si>
  <si>
    <t>543039</t>
  </si>
  <si>
    <t>00304719</t>
  </si>
  <si>
    <t>90083</t>
  </si>
  <si>
    <t>507865</t>
  </si>
  <si>
    <t>00326437</t>
  </si>
  <si>
    <t>05939</t>
  </si>
  <si>
    <t>524107</t>
  </si>
  <si>
    <t>00327280</t>
  </si>
  <si>
    <t>524671</t>
  </si>
  <si>
    <t>00307441</t>
  </si>
  <si>
    <t>502723</t>
  </si>
  <si>
    <t>00329053</t>
  </si>
  <si>
    <t>526495</t>
  </si>
  <si>
    <t>00329037</t>
  </si>
  <si>
    <t>526479</t>
  </si>
  <si>
    <t>00587541</t>
  </si>
  <si>
    <t>502499</t>
  </si>
  <si>
    <t>00305600</t>
  </si>
  <si>
    <t>93035</t>
  </si>
  <si>
    <t>501786</t>
  </si>
  <si>
    <t>00332542</t>
  </si>
  <si>
    <t>528854</t>
  </si>
  <si>
    <t>00328332</t>
  </si>
  <si>
    <t>04943</t>
  </si>
  <si>
    <t>525782</t>
  </si>
  <si>
    <t>00318892</t>
  </si>
  <si>
    <t>515132</t>
  </si>
  <si>
    <t>00311006</t>
  </si>
  <si>
    <t>505412</t>
  </si>
  <si>
    <t>00331295</t>
  </si>
  <si>
    <t>00328596</t>
  </si>
  <si>
    <t>04923</t>
  </si>
  <si>
    <t>526045</t>
  </si>
  <si>
    <t>00311669</t>
  </si>
  <si>
    <t>91637</t>
  </si>
  <si>
    <t>506109</t>
  </si>
  <si>
    <t>00308471</t>
  </si>
  <si>
    <t>Martin nad Žitavou 130</t>
  </si>
  <si>
    <t>500551</t>
  </si>
  <si>
    <t>00318507</t>
  </si>
  <si>
    <t>514390</t>
  </si>
  <si>
    <t>00648973</t>
  </si>
  <si>
    <t>547557</t>
  </si>
  <si>
    <t>00325368</t>
  </si>
  <si>
    <t>522651</t>
  </si>
  <si>
    <t>00311294</t>
  </si>
  <si>
    <t>Veľké Uherce 135</t>
  </si>
  <si>
    <t>505722</t>
  </si>
  <si>
    <t>00323667</t>
  </si>
  <si>
    <t>520900</t>
  </si>
  <si>
    <t>91708</t>
  </si>
  <si>
    <t>00328642</t>
  </si>
  <si>
    <t>04911</t>
  </si>
  <si>
    <t>526096</t>
  </si>
  <si>
    <t>00315826</t>
  </si>
  <si>
    <t>Valaská Dubová 39</t>
  </si>
  <si>
    <t>511102</t>
  </si>
  <si>
    <t>Cirkevná materská škola bl. Sáry Salkaházi s vyuč.jazyk.maďarským - Boldog Salkaházi Sára Egyházi Óvoda ako organizačná zložka Cirkevnej spojenej školy</t>
  </si>
  <si>
    <t>Ulica Československej armády 1450/39</t>
  </si>
  <si>
    <t>00800198</t>
  </si>
  <si>
    <t>555541</t>
  </si>
  <si>
    <t>00312339</t>
  </si>
  <si>
    <t>91910</t>
  </si>
  <si>
    <t>506869</t>
  </si>
  <si>
    <t>Mlynské Nivy 12</t>
  </si>
  <si>
    <t>31406025</t>
  </si>
  <si>
    <t>00312029</t>
  </si>
  <si>
    <t>506541</t>
  </si>
  <si>
    <t>00308927</t>
  </si>
  <si>
    <t>94366</t>
  </si>
  <si>
    <t>503207</t>
  </si>
  <si>
    <t>00690601</t>
  </si>
  <si>
    <t>525057</t>
  </si>
  <si>
    <t>17061229</t>
  </si>
  <si>
    <t>558281</t>
  </si>
  <si>
    <t>Katolícka základná škola s materskou školou sv. Jána Nepomuckého - predprimárne vzdelávanie</t>
  </si>
  <si>
    <t>00315435</t>
  </si>
  <si>
    <t>510670</t>
  </si>
  <si>
    <t>00306533</t>
  </si>
  <si>
    <t>94636</t>
  </si>
  <si>
    <t>501212</t>
  </si>
  <si>
    <t>35626259</t>
  </si>
  <si>
    <t>91338</t>
  </si>
  <si>
    <t>506508</t>
  </si>
  <si>
    <t>00328383</t>
  </si>
  <si>
    <t>525839</t>
  </si>
  <si>
    <t>42177120</t>
  </si>
  <si>
    <t>00312452</t>
  </si>
  <si>
    <t>506982</t>
  </si>
  <si>
    <t>00309419</t>
  </si>
  <si>
    <t>90877</t>
  </si>
  <si>
    <t>504238</t>
  </si>
  <si>
    <t>00318108</t>
  </si>
  <si>
    <t>514004</t>
  </si>
  <si>
    <t>00308421</t>
  </si>
  <si>
    <t>95185</t>
  </si>
  <si>
    <t>Školská 299/11</t>
  </si>
  <si>
    <t>500721</t>
  </si>
  <si>
    <t>00325571</t>
  </si>
  <si>
    <t>522864</t>
  </si>
  <si>
    <t>00318426</t>
  </si>
  <si>
    <t>514322</t>
  </si>
  <si>
    <t>92003</t>
  </si>
  <si>
    <t>00649660</t>
  </si>
  <si>
    <t>515779</t>
  </si>
  <si>
    <t>00314161</t>
  </si>
  <si>
    <t>02352</t>
  </si>
  <si>
    <t>509337</t>
  </si>
  <si>
    <t>00305707</t>
  </si>
  <si>
    <t>501883</t>
  </si>
  <si>
    <t>00587567</t>
  </si>
  <si>
    <t>00325015</t>
  </si>
  <si>
    <t>07204</t>
  </si>
  <si>
    <t>522295</t>
  </si>
  <si>
    <t>00306410</t>
  </si>
  <si>
    <t>501093</t>
  </si>
  <si>
    <t>00655481</t>
  </si>
  <si>
    <t>555746</t>
  </si>
  <si>
    <t>00326984</t>
  </si>
  <si>
    <t>08204</t>
  </si>
  <si>
    <t>524352</t>
  </si>
  <si>
    <t>00314650</t>
  </si>
  <si>
    <t>Medzibrodie nad Oravou 122</t>
  </si>
  <si>
    <t>509833</t>
  </si>
  <si>
    <t>00314382</t>
  </si>
  <si>
    <t>509558</t>
  </si>
  <si>
    <t>00324272</t>
  </si>
  <si>
    <t>521507</t>
  </si>
  <si>
    <t>50714619</t>
  </si>
  <si>
    <t>Kostolište 921</t>
  </si>
  <si>
    <t>00328863</t>
  </si>
  <si>
    <t>04914</t>
  </si>
  <si>
    <t>526304</t>
  </si>
  <si>
    <t>00305758</t>
  </si>
  <si>
    <t>93006</t>
  </si>
  <si>
    <t>501930</t>
  </si>
  <si>
    <t>00326569</t>
  </si>
  <si>
    <t>523879</t>
  </si>
  <si>
    <t>00319147</t>
  </si>
  <si>
    <t>515671</t>
  </si>
  <si>
    <t>00332593</t>
  </si>
  <si>
    <t>528901</t>
  </si>
  <si>
    <t>00324035</t>
  </si>
  <si>
    <t>521264</t>
  </si>
  <si>
    <t>00594784</t>
  </si>
  <si>
    <t>560049</t>
  </si>
  <si>
    <t>00306720</t>
  </si>
  <si>
    <t>94614</t>
  </si>
  <si>
    <t>501417</t>
  </si>
  <si>
    <t>31827802</t>
  </si>
  <si>
    <t>558354</t>
  </si>
  <si>
    <t>00330001</t>
  </si>
  <si>
    <t>526843</t>
  </si>
  <si>
    <t>00319562</t>
  </si>
  <si>
    <t>516384</t>
  </si>
  <si>
    <t>00330345</t>
  </si>
  <si>
    <t>527173</t>
  </si>
  <si>
    <t>00319694</t>
  </si>
  <si>
    <t>99106</t>
  </si>
  <si>
    <t>516546</t>
  </si>
  <si>
    <t>00691267</t>
  </si>
  <si>
    <t>521914</t>
  </si>
  <si>
    <t>00313904</t>
  </si>
  <si>
    <t>97646</t>
  </si>
  <si>
    <t>509086</t>
  </si>
  <si>
    <t>00318710</t>
  </si>
  <si>
    <t>98035</t>
  </si>
  <si>
    <t>514781</t>
  </si>
  <si>
    <t>Čajakova 4A</t>
  </si>
  <si>
    <t>00325163</t>
  </si>
  <si>
    <t>522457</t>
  </si>
  <si>
    <t>00331945</t>
  </si>
  <si>
    <t>543772</t>
  </si>
  <si>
    <t>00322237</t>
  </si>
  <si>
    <t>519448</t>
  </si>
  <si>
    <t>00325431</t>
  </si>
  <si>
    <t>522724</t>
  </si>
  <si>
    <t>00649571</t>
  </si>
  <si>
    <t>98004</t>
  </si>
  <si>
    <t>514764</t>
  </si>
  <si>
    <t>00309605</t>
  </si>
  <si>
    <t>504432</t>
  </si>
  <si>
    <t>00328847</t>
  </si>
  <si>
    <t>526282</t>
  </si>
  <si>
    <t>00604887</t>
  </si>
  <si>
    <t>Mestská časť Bratislava - Záhorská Bystrica</t>
  </si>
  <si>
    <t>84106</t>
  </si>
  <si>
    <t>529427</t>
  </si>
  <si>
    <t>00309656</t>
  </si>
  <si>
    <t>90878</t>
  </si>
  <si>
    <t>504491</t>
  </si>
  <si>
    <t>00329436</t>
  </si>
  <si>
    <t>543411</t>
  </si>
  <si>
    <t>90000131</t>
  </si>
  <si>
    <t>00329801</t>
  </si>
  <si>
    <t>05571</t>
  </si>
  <si>
    <t>526649</t>
  </si>
  <si>
    <t>36119644</t>
  </si>
  <si>
    <t>00329509</t>
  </si>
  <si>
    <t>543489</t>
  </si>
  <si>
    <t>00311448</t>
  </si>
  <si>
    <t>91625</t>
  </si>
  <si>
    <t>505889</t>
  </si>
  <si>
    <t>00326577</t>
  </si>
  <si>
    <t>05952</t>
  </si>
  <si>
    <t>523887</t>
  </si>
  <si>
    <t>00316423</t>
  </si>
  <si>
    <t>511871</t>
  </si>
  <si>
    <t>00307661</t>
  </si>
  <si>
    <t>93577</t>
  </si>
  <si>
    <t>502944</t>
  </si>
  <si>
    <t>Estónska 5207/3</t>
  </si>
  <si>
    <t>00699233</t>
  </si>
  <si>
    <t>543063</t>
  </si>
  <si>
    <t>00312665</t>
  </si>
  <si>
    <t>507202</t>
  </si>
  <si>
    <t>00307637</t>
  </si>
  <si>
    <t>93565</t>
  </si>
  <si>
    <t>502910</t>
  </si>
  <si>
    <t>00308889</t>
  </si>
  <si>
    <t>94135</t>
  </si>
  <si>
    <t>503169</t>
  </si>
  <si>
    <t>00309222</t>
  </si>
  <si>
    <t>94108</t>
  </si>
  <si>
    <t>503509</t>
  </si>
  <si>
    <t>00308498</t>
  </si>
  <si>
    <t>95126</t>
  </si>
  <si>
    <t>500780</t>
  </si>
  <si>
    <t>00305146</t>
  </si>
  <si>
    <t>90024</t>
  </si>
  <si>
    <t>508292</t>
  </si>
  <si>
    <t>Ul.Mieru 16</t>
  </si>
  <si>
    <t>00326691</t>
  </si>
  <si>
    <t>05919</t>
  </si>
  <si>
    <t>524034</t>
  </si>
  <si>
    <t>35957042</t>
  </si>
  <si>
    <t>00321559</t>
  </si>
  <si>
    <t>517879</t>
  </si>
  <si>
    <t>00322342</t>
  </si>
  <si>
    <t>08605</t>
  </si>
  <si>
    <t>Lukov 98</t>
  </si>
  <si>
    <t>519553</t>
  </si>
  <si>
    <t>00320889</t>
  </si>
  <si>
    <t>517089</t>
  </si>
  <si>
    <t>00325708</t>
  </si>
  <si>
    <t>07203</t>
  </si>
  <si>
    <t>522996</t>
  </si>
  <si>
    <t>00313190</t>
  </si>
  <si>
    <t>507750</t>
  </si>
  <si>
    <t>00308021</t>
  </si>
  <si>
    <t>500321</t>
  </si>
  <si>
    <t>00308765</t>
  </si>
  <si>
    <t>94101</t>
  </si>
  <si>
    <t>503045</t>
  </si>
  <si>
    <t>45694168</t>
  </si>
  <si>
    <t>00305421</t>
  </si>
  <si>
    <t>93033</t>
  </si>
  <si>
    <t>501603</t>
  </si>
  <si>
    <t>35941618</t>
  </si>
  <si>
    <t>00315753</t>
  </si>
  <si>
    <t>03205</t>
  </si>
  <si>
    <t>511013</t>
  </si>
  <si>
    <t>00320986</t>
  </si>
  <si>
    <t>96651</t>
  </si>
  <si>
    <t>517232</t>
  </si>
  <si>
    <t>00330931</t>
  </si>
  <si>
    <t>527777</t>
  </si>
  <si>
    <t>00319716</t>
  </si>
  <si>
    <t>516571</t>
  </si>
  <si>
    <t>00315915</t>
  </si>
  <si>
    <t>03202</t>
  </si>
  <si>
    <t>511196</t>
  </si>
  <si>
    <t>00312746</t>
  </si>
  <si>
    <t>91922</t>
  </si>
  <si>
    <t>507296</t>
  </si>
  <si>
    <t>00309834</t>
  </si>
  <si>
    <t>90861</t>
  </si>
  <si>
    <t>504670</t>
  </si>
  <si>
    <t>00309621</t>
  </si>
  <si>
    <t>90615</t>
  </si>
  <si>
    <t>504467</t>
  </si>
  <si>
    <t>00315303</t>
  </si>
  <si>
    <t>510530</t>
  </si>
  <si>
    <t>00309885</t>
  </si>
  <si>
    <t>90634</t>
  </si>
  <si>
    <t>504726</t>
  </si>
  <si>
    <t>00319350</t>
  </si>
  <si>
    <t>516074</t>
  </si>
  <si>
    <t>42052122</t>
  </si>
  <si>
    <t>00329347</t>
  </si>
  <si>
    <t>05501</t>
  </si>
  <si>
    <t>543322</t>
  </si>
  <si>
    <t>44888775</t>
  </si>
  <si>
    <t>Fantastické detské centrum, s. r. o.</t>
  </si>
  <si>
    <t>90000241</t>
  </si>
  <si>
    <t>Zadunajská 406/4</t>
  </si>
  <si>
    <t>00309061</t>
  </si>
  <si>
    <t>94145</t>
  </si>
  <si>
    <t>503363</t>
  </si>
  <si>
    <t>00332259</t>
  </si>
  <si>
    <t>544078</t>
  </si>
  <si>
    <t>00325791</t>
  </si>
  <si>
    <t>S1062</t>
  </si>
  <si>
    <t>53331711</t>
  </si>
  <si>
    <t>ELHAN s.r.o.</t>
  </si>
  <si>
    <t>Kapušianska 6941/139A</t>
  </si>
  <si>
    <t>00314315</t>
  </si>
  <si>
    <t>02332</t>
  </si>
  <si>
    <t>509469</t>
  </si>
  <si>
    <t>00327140</t>
  </si>
  <si>
    <t>524522</t>
  </si>
  <si>
    <t>50621114</t>
  </si>
  <si>
    <t>00312142</t>
  </si>
  <si>
    <t>506656</t>
  </si>
  <si>
    <t>00305791</t>
  </si>
  <si>
    <t>93051</t>
  </si>
  <si>
    <t>501972</t>
  </si>
  <si>
    <t>00306843</t>
  </si>
  <si>
    <t>93568</t>
  </si>
  <si>
    <t>502120</t>
  </si>
  <si>
    <t>00314994</t>
  </si>
  <si>
    <t>510190</t>
  </si>
  <si>
    <t>00305367</t>
  </si>
  <si>
    <t>93014</t>
  </si>
  <si>
    <t>501557</t>
  </si>
  <si>
    <t>00313254</t>
  </si>
  <si>
    <t>508446</t>
  </si>
  <si>
    <t>00313238</t>
  </si>
  <si>
    <t>507792</t>
  </si>
  <si>
    <t>00318671</t>
  </si>
  <si>
    <t>Materská škola s vyučovacím jazykom maďarským Óvoda</t>
  </si>
  <si>
    <t>98251</t>
  </si>
  <si>
    <t>514713</t>
  </si>
  <si>
    <t>00324621</t>
  </si>
  <si>
    <t>521884</t>
  </si>
  <si>
    <t>00309869</t>
  </si>
  <si>
    <t>90611</t>
  </si>
  <si>
    <t>504700</t>
  </si>
  <si>
    <t>00321290</t>
  </si>
  <si>
    <t>01342</t>
  </si>
  <si>
    <t>517593</t>
  </si>
  <si>
    <t>00332020</t>
  </si>
  <si>
    <t>07615</t>
  </si>
  <si>
    <t>543845</t>
  </si>
  <si>
    <t>45743690</t>
  </si>
  <si>
    <t>00327441</t>
  </si>
  <si>
    <t>524841</t>
  </si>
  <si>
    <t>00308625</t>
  </si>
  <si>
    <t>95106</t>
  </si>
  <si>
    <t>500917</t>
  </si>
  <si>
    <t>00648256</t>
  </si>
  <si>
    <t>Nezbudská Lúčka 2</t>
  </si>
  <si>
    <t>558168</t>
  </si>
  <si>
    <t>00328014</t>
  </si>
  <si>
    <t>525448</t>
  </si>
  <si>
    <t>00308293</t>
  </si>
  <si>
    <t>95162</t>
  </si>
  <si>
    <t>Nevidzany 107</t>
  </si>
  <si>
    <t>500607</t>
  </si>
  <si>
    <t>00309559</t>
  </si>
  <si>
    <t>90612</t>
  </si>
  <si>
    <t>504386</t>
  </si>
  <si>
    <t>00329959</t>
  </si>
  <si>
    <t>526797</t>
  </si>
  <si>
    <t>00327182</t>
  </si>
  <si>
    <t>524573</t>
  </si>
  <si>
    <t>35893991</t>
  </si>
  <si>
    <t>45520259</t>
  </si>
  <si>
    <t>00330027</t>
  </si>
  <si>
    <t>06503</t>
  </si>
  <si>
    <t>526860</t>
  </si>
  <si>
    <t>00330132</t>
  </si>
  <si>
    <t>526975</t>
  </si>
  <si>
    <t>00311987</t>
  </si>
  <si>
    <t>00327883</t>
  </si>
  <si>
    <t>525316</t>
  </si>
  <si>
    <t>00332291</t>
  </si>
  <si>
    <t>544116</t>
  </si>
  <si>
    <t>00313688</t>
  </si>
  <si>
    <t>97681</t>
  </si>
  <si>
    <t>508853</t>
  </si>
  <si>
    <t>00331082</t>
  </si>
  <si>
    <t>Tisinec 1</t>
  </si>
  <si>
    <t>527912</t>
  </si>
  <si>
    <t>00325775</t>
  </si>
  <si>
    <t>07217</t>
  </si>
  <si>
    <t>523062</t>
  </si>
  <si>
    <t>00331597</t>
  </si>
  <si>
    <t>07613</t>
  </si>
  <si>
    <t>528421</t>
  </si>
  <si>
    <t>00308773</t>
  </si>
  <si>
    <t>94149</t>
  </si>
  <si>
    <t>503053</t>
  </si>
  <si>
    <t>00326801</t>
  </si>
  <si>
    <t>524174</t>
  </si>
  <si>
    <t>00313785</t>
  </si>
  <si>
    <t>508969</t>
  </si>
  <si>
    <t>00316571</t>
  </si>
  <si>
    <t>03815</t>
  </si>
  <si>
    <t>512079</t>
  </si>
  <si>
    <t>00647446</t>
  </si>
  <si>
    <t>547590</t>
  </si>
  <si>
    <t>00304611</t>
  </si>
  <si>
    <t>00308692</t>
  </si>
  <si>
    <t>Žikava 41</t>
  </si>
  <si>
    <t>500984</t>
  </si>
  <si>
    <t>00328871</t>
  </si>
  <si>
    <t>526312</t>
  </si>
  <si>
    <t>00314595</t>
  </si>
  <si>
    <t>02954</t>
  </si>
  <si>
    <t>509779</t>
  </si>
  <si>
    <t>00314480</t>
  </si>
  <si>
    <t>509663</t>
  </si>
  <si>
    <t>00690082</t>
  </si>
  <si>
    <t>559598</t>
  </si>
  <si>
    <t>00306045</t>
  </si>
  <si>
    <t>92509</t>
  </si>
  <si>
    <t>503860</t>
  </si>
  <si>
    <t>00330671</t>
  </si>
  <si>
    <t>09003</t>
  </si>
  <si>
    <t>527505</t>
  </si>
  <si>
    <t>00306789</t>
  </si>
  <si>
    <t>93536</t>
  </si>
  <si>
    <t>502065</t>
  </si>
  <si>
    <t>00330078</t>
  </si>
  <si>
    <t>526916</t>
  </si>
  <si>
    <t>51937565</t>
  </si>
  <si>
    <t>00324426</t>
  </si>
  <si>
    <t>04420</t>
  </si>
  <si>
    <t>521655</t>
  </si>
  <si>
    <t>Rožňavská 854/29</t>
  </si>
  <si>
    <t>00322831</t>
  </si>
  <si>
    <t>520055</t>
  </si>
  <si>
    <t>35970537</t>
  </si>
  <si>
    <t>00318353</t>
  </si>
  <si>
    <t>97221</t>
  </si>
  <si>
    <t>514241</t>
  </si>
  <si>
    <t>00327051</t>
  </si>
  <si>
    <t>524433</t>
  </si>
  <si>
    <t>00307173</t>
  </si>
  <si>
    <t>502456</t>
  </si>
  <si>
    <t>00329584</t>
  </si>
  <si>
    <t>05565</t>
  </si>
  <si>
    <t>543551</t>
  </si>
  <si>
    <t>00312894</t>
  </si>
  <si>
    <t>92211</t>
  </si>
  <si>
    <t>507466</t>
  </si>
  <si>
    <t>00304671</t>
  </si>
  <si>
    <t>90082</t>
  </si>
  <si>
    <t>507822</t>
  </si>
  <si>
    <t>00310824</t>
  </si>
  <si>
    <t>505234</t>
  </si>
  <si>
    <t>00331872</t>
  </si>
  <si>
    <t>07637</t>
  </si>
  <si>
    <t>Hlavná ulica 95/10</t>
  </si>
  <si>
    <t>528706</t>
  </si>
  <si>
    <t>46694102</t>
  </si>
  <si>
    <t>00319333</t>
  </si>
  <si>
    <t>516015</t>
  </si>
  <si>
    <t>00326674</t>
  </si>
  <si>
    <t>524018</t>
  </si>
  <si>
    <t>00311120</t>
  </si>
  <si>
    <t>95606</t>
  </si>
  <si>
    <t>505536</t>
  </si>
  <si>
    <t>00311073</t>
  </si>
  <si>
    <t>505471</t>
  </si>
  <si>
    <t>00321028</t>
  </si>
  <si>
    <t>96981</t>
  </si>
  <si>
    <t>517283</t>
  </si>
  <si>
    <t>00320633</t>
  </si>
  <si>
    <t>516791</t>
  </si>
  <si>
    <t>00648469</t>
  </si>
  <si>
    <t>557293</t>
  </si>
  <si>
    <t>00326241</t>
  </si>
  <si>
    <t>523534</t>
  </si>
  <si>
    <t>00307777</t>
  </si>
  <si>
    <t>95113</t>
  </si>
  <si>
    <t>500071</t>
  </si>
  <si>
    <t>45617635</t>
  </si>
  <si>
    <t>00324001</t>
  </si>
  <si>
    <t>521221</t>
  </si>
  <si>
    <t>00317888</t>
  </si>
  <si>
    <t>513776</t>
  </si>
  <si>
    <t>00332674</t>
  </si>
  <si>
    <t>528986</t>
  </si>
  <si>
    <t>00323225</t>
  </si>
  <si>
    <t>520454</t>
  </si>
  <si>
    <t>00322806</t>
  </si>
  <si>
    <t>520021</t>
  </si>
  <si>
    <t>00319104</t>
  </si>
  <si>
    <t>98003</t>
  </si>
  <si>
    <t>515621</t>
  </si>
  <si>
    <t>00320706</t>
  </si>
  <si>
    <t>516872</t>
  </si>
  <si>
    <t>34003517</t>
  </si>
  <si>
    <t>95141</t>
  </si>
  <si>
    <t>580899</t>
  </si>
  <si>
    <t>00326844</t>
  </si>
  <si>
    <t>524212</t>
  </si>
  <si>
    <t>00306371</t>
  </si>
  <si>
    <t>501042</t>
  </si>
  <si>
    <t>00315508</t>
  </si>
  <si>
    <t>03211</t>
  </si>
  <si>
    <t>511048</t>
  </si>
  <si>
    <t>00326666</t>
  </si>
  <si>
    <t>524000</t>
  </si>
  <si>
    <t>00319627</t>
  </si>
  <si>
    <t>516473</t>
  </si>
  <si>
    <t>00323985</t>
  </si>
  <si>
    <t>521205</t>
  </si>
  <si>
    <t>00313947</t>
  </si>
  <si>
    <t>97667</t>
  </si>
  <si>
    <t>509124</t>
  </si>
  <si>
    <t>00308706</t>
  </si>
  <si>
    <t>95174</t>
  </si>
  <si>
    <t>500992</t>
  </si>
  <si>
    <t>Chmelinec 1411/6</t>
  </si>
  <si>
    <t>00327271</t>
  </si>
  <si>
    <t>524662</t>
  </si>
  <si>
    <t>00308153</t>
  </si>
  <si>
    <t>95136</t>
  </si>
  <si>
    <t>500453</t>
  </si>
  <si>
    <t>00306339</t>
  </si>
  <si>
    <t>504181</t>
  </si>
  <si>
    <t>00323250</t>
  </si>
  <si>
    <t>06782</t>
  </si>
  <si>
    <t>520497</t>
  </si>
  <si>
    <t>00304689</t>
  </si>
  <si>
    <t>90032</t>
  </si>
  <si>
    <t>507831</t>
  </si>
  <si>
    <t>00331911</t>
  </si>
  <si>
    <t>543748</t>
  </si>
  <si>
    <t>00325503</t>
  </si>
  <si>
    <t>522791</t>
  </si>
  <si>
    <t>00316636</t>
  </si>
  <si>
    <t>03823</t>
  </si>
  <si>
    <t>512222</t>
  </si>
  <si>
    <t>Puškinova 3A</t>
  </si>
  <si>
    <t>47884215</t>
  </si>
  <si>
    <t>00603414</t>
  </si>
  <si>
    <t>00310018</t>
  </si>
  <si>
    <t>90605</t>
  </si>
  <si>
    <t>504840</t>
  </si>
  <si>
    <t>00310450</t>
  </si>
  <si>
    <t>95603</t>
  </si>
  <si>
    <t>542954</t>
  </si>
  <si>
    <t>00316661</t>
  </si>
  <si>
    <t>512265</t>
  </si>
  <si>
    <t>00310034</t>
  </si>
  <si>
    <t>504866</t>
  </si>
  <si>
    <t>00320447</t>
  </si>
  <si>
    <t>96201</t>
  </si>
  <si>
    <t>518972</t>
  </si>
  <si>
    <t>42320071</t>
  </si>
  <si>
    <t>00315729</t>
  </si>
  <si>
    <t>510971</t>
  </si>
  <si>
    <t>05981</t>
  </si>
  <si>
    <t>Dolný Smokovec 16021</t>
  </si>
  <si>
    <t>00310115</t>
  </si>
  <si>
    <t>90873</t>
  </si>
  <si>
    <t>504947</t>
  </si>
  <si>
    <t>31275761</t>
  </si>
  <si>
    <t>00308269</t>
  </si>
  <si>
    <t>500577</t>
  </si>
  <si>
    <t>00332097</t>
  </si>
  <si>
    <t>543918</t>
  </si>
  <si>
    <t>00331511</t>
  </si>
  <si>
    <t>528340</t>
  </si>
  <si>
    <t>00326356</t>
  </si>
  <si>
    <t>05931</t>
  </si>
  <si>
    <t>Lučivná 75/7</t>
  </si>
  <si>
    <t>00332429</t>
  </si>
  <si>
    <t>528731</t>
  </si>
  <si>
    <t>00800139</t>
  </si>
  <si>
    <t>556025</t>
  </si>
  <si>
    <t>00655627</t>
  </si>
  <si>
    <t>555495</t>
  </si>
  <si>
    <t>44405847</t>
  </si>
  <si>
    <t>00321826</t>
  </si>
  <si>
    <t>519014</t>
  </si>
  <si>
    <t>00690236</t>
  </si>
  <si>
    <t>04410</t>
  </si>
  <si>
    <t>521370</t>
  </si>
  <si>
    <t>00313203</t>
  </si>
  <si>
    <t>91926</t>
  </si>
  <si>
    <t>507768</t>
  </si>
  <si>
    <t>00316130</t>
  </si>
  <si>
    <t>98505</t>
  </si>
  <si>
    <t>Dobšinského 733/29</t>
  </si>
  <si>
    <t>511498</t>
  </si>
  <si>
    <t>00332607</t>
  </si>
  <si>
    <t>09422</t>
  </si>
  <si>
    <t>528919</t>
  </si>
  <si>
    <t>00324108</t>
  </si>
  <si>
    <t>04401</t>
  </si>
  <si>
    <t>521337</t>
  </si>
  <si>
    <t>00332208</t>
  </si>
  <si>
    <t>07601</t>
  </si>
  <si>
    <t>544027</t>
  </si>
  <si>
    <t>00332411</t>
  </si>
  <si>
    <t>544230</t>
  </si>
  <si>
    <t>00316083</t>
  </si>
  <si>
    <t>511404</t>
  </si>
  <si>
    <t>00305162</t>
  </si>
  <si>
    <t>508314</t>
  </si>
  <si>
    <t>00318981</t>
  </si>
  <si>
    <t>515353</t>
  </si>
  <si>
    <t>00690538</t>
  </si>
  <si>
    <t>00323802</t>
  </si>
  <si>
    <t>521043</t>
  </si>
  <si>
    <t>37960288</t>
  </si>
  <si>
    <t>94631</t>
  </si>
  <si>
    <t>Chotín 954</t>
  </si>
  <si>
    <t>501158</t>
  </si>
  <si>
    <t>00305448</t>
  </si>
  <si>
    <t>501620</t>
  </si>
  <si>
    <t>00327298</t>
  </si>
  <si>
    <t>524689</t>
  </si>
  <si>
    <t>00648922</t>
  </si>
  <si>
    <t>01356</t>
  </si>
  <si>
    <t>517623</t>
  </si>
  <si>
    <t>00332305</t>
  </si>
  <si>
    <t>544124</t>
  </si>
  <si>
    <t>00327514</t>
  </si>
  <si>
    <t>524921</t>
  </si>
  <si>
    <t>511064</t>
  </si>
  <si>
    <t>00320668</t>
  </si>
  <si>
    <t>96612</t>
  </si>
  <si>
    <t>516821</t>
  </si>
  <si>
    <t>00318663</t>
  </si>
  <si>
    <t>98041</t>
  </si>
  <si>
    <t>514691</t>
  </si>
  <si>
    <t>36423785</t>
  </si>
  <si>
    <t>00315362</t>
  </si>
  <si>
    <t>510599</t>
  </si>
  <si>
    <t>00322555</t>
  </si>
  <si>
    <t>519766</t>
  </si>
  <si>
    <t>00328812</t>
  </si>
  <si>
    <t>04964</t>
  </si>
  <si>
    <t>526258</t>
  </si>
  <si>
    <t>00325899</t>
  </si>
  <si>
    <t>00310573</t>
  </si>
  <si>
    <t>95615</t>
  </si>
  <si>
    <t>543071</t>
  </si>
  <si>
    <t>50700375</t>
  </si>
  <si>
    <t>00327859</t>
  </si>
  <si>
    <t>525286</t>
  </si>
  <si>
    <t>00322644</t>
  </si>
  <si>
    <t>08613</t>
  </si>
  <si>
    <t>519855</t>
  </si>
  <si>
    <t>35660074</t>
  </si>
  <si>
    <t>581585</t>
  </si>
  <si>
    <t>00322334</t>
  </si>
  <si>
    <t>519545</t>
  </si>
  <si>
    <t>00648957</t>
  </si>
  <si>
    <t>Bitarová 47</t>
  </si>
  <si>
    <t>547522</t>
  </si>
  <si>
    <t>00312126</t>
  </si>
  <si>
    <t>506630</t>
  </si>
  <si>
    <t>00332194</t>
  </si>
  <si>
    <t>07664</t>
  </si>
  <si>
    <t>544019</t>
  </si>
  <si>
    <t>00307432</t>
  </si>
  <si>
    <t>502715</t>
  </si>
  <si>
    <t>00308064</t>
  </si>
  <si>
    <t>95196</t>
  </si>
  <si>
    <t>500364</t>
  </si>
  <si>
    <t>00312479</t>
  </si>
  <si>
    <t>507008</t>
  </si>
  <si>
    <t>00314633</t>
  </si>
  <si>
    <t>509817</t>
  </si>
  <si>
    <t>00332887</t>
  </si>
  <si>
    <t>529192</t>
  </si>
  <si>
    <t>00305073</t>
  </si>
  <si>
    <t>90026</t>
  </si>
  <si>
    <t>508225</t>
  </si>
  <si>
    <t>00311804</t>
  </si>
  <si>
    <t>506273</t>
  </si>
  <si>
    <t>00324124</t>
  </si>
  <si>
    <t>521353</t>
  </si>
  <si>
    <t>00308382</t>
  </si>
  <si>
    <t>500682</t>
  </si>
  <si>
    <t>53826043</t>
  </si>
  <si>
    <t>00692484</t>
  </si>
  <si>
    <t>557510</t>
  </si>
  <si>
    <t>53464036</t>
  </si>
  <si>
    <t>Materská škola KÚZELNÁ ŠKÔLKA s. r. o.</t>
  </si>
  <si>
    <t>00330116</t>
  </si>
  <si>
    <t>06544</t>
  </si>
  <si>
    <t>526959</t>
  </si>
  <si>
    <t>36102326</t>
  </si>
  <si>
    <t>Elokované pracovisko ako súčasť Cirkevnej základnej školy s materskou školou s vyučovacím jazykom maďarským - Egyházi Alapiskola és Óvoda</t>
  </si>
  <si>
    <t>93564</t>
  </si>
  <si>
    <t>502472</t>
  </si>
  <si>
    <t>00324132</t>
  </si>
  <si>
    <t>521361</t>
  </si>
  <si>
    <t>31924654</t>
  </si>
  <si>
    <t>00324663</t>
  </si>
  <si>
    <t>521949</t>
  </si>
  <si>
    <t>40646149</t>
  </si>
  <si>
    <t>Gustáva Mallého 2</t>
  </si>
  <si>
    <t>00648582</t>
  </si>
  <si>
    <t>516252</t>
  </si>
  <si>
    <t>00307483</t>
  </si>
  <si>
    <t>93526</t>
  </si>
  <si>
    <t>502766</t>
  </si>
  <si>
    <t>00314641</t>
  </si>
  <si>
    <t>509825</t>
  </si>
  <si>
    <t>00305294</t>
  </si>
  <si>
    <t>93052</t>
  </si>
  <si>
    <t>501484</t>
  </si>
  <si>
    <t>47848910</t>
  </si>
  <si>
    <t>Drobčekovia s. r. o.</t>
  </si>
  <si>
    <t>00327158</t>
  </si>
  <si>
    <t>524531</t>
  </si>
  <si>
    <t>00332399</t>
  </si>
  <si>
    <t>544213</t>
  </si>
  <si>
    <t>00329941</t>
  </si>
  <si>
    <t>06532</t>
  </si>
  <si>
    <t>526789</t>
  </si>
  <si>
    <t>00322938</t>
  </si>
  <si>
    <t>520161</t>
  </si>
  <si>
    <t>00319708</t>
  </si>
  <si>
    <t>99121</t>
  </si>
  <si>
    <t>516554</t>
  </si>
  <si>
    <t>37842358</t>
  </si>
  <si>
    <t>582638</t>
  </si>
  <si>
    <t>00327913</t>
  </si>
  <si>
    <t>525341</t>
  </si>
  <si>
    <t>00317691</t>
  </si>
  <si>
    <t>01815</t>
  </si>
  <si>
    <t>513563</t>
  </si>
  <si>
    <t>47425016</t>
  </si>
  <si>
    <t>00304727</t>
  </si>
  <si>
    <t>90088</t>
  </si>
  <si>
    <t>Doľany 214</t>
  </si>
  <si>
    <t>507873</t>
  </si>
  <si>
    <t>00314820</t>
  </si>
  <si>
    <t>510017</t>
  </si>
  <si>
    <t>00328961</t>
  </si>
  <si>
    <t>05306</t>
  </si>
  <si>
    <t>526401</t>
  </si>
  <si>
    <t>00328456</t>
  </si>
  <si>
    <t>525901</t>
  </si>
  <si>
    <t>00311430</t>
  </si>
  <si>
    <t>505871</t>
  </si>
  <si>
    <t>00315010</t>
  </si>
  <si>
    <t>02705</t>
  </si>
  <si>
    <t>510211</t>
  </si>
  <si>
    <t>00315389</t>
  </si>
  <si>
    <t>03244</t>
  </si>
  <si>
    <t>510611</t>
  </si>
  <si>
    <t>00316491</t>
  </si>
  <si>
    <t>511927</t>
  </si>
  <si>
    <t>00317870</t>
  </si>
  <si>
    <t>01831</t>
  </si>
  <si>
    <t>513351</t>
  </si>
  <si>
    <t>00309265</t>
  </si>
  <si>
    <t>94359</t>
  </si>
  <si>
    <t>503541</t>
  </si>
  <si>
    <t>00315567</t>
  </si>
  <si>
    <t>03214</t>
  </si>
  <si>
    <t>510793</t>
  </si>
  <si>
    <t>00611191</t>
  </si>
  <si>
    <t>95116</t>
  </si>
  <si>
    <t>555991</t>
  </si>
  <si>
    <t>00318736</t>
  </si>
  <si>
    <t>98033</t>
  </si>
  <si>
    <t>514811</t>
  </si>
  <si>
    <t>00308251</t>
  </si>
  <si>
    <t>500569</t>
  </si>
  <si>
    <t>00329517</t>
  </si>
  <si>
    <t>05562</t>
  </si>
  <si>
    <t>543497</t>
  </si>
  <si>
    <t>00308242</t>
  </si>
  <si>
    <t>500542</t>
  </si>
  <si>
    <t>00324639</t>
  </si>
  <si>
    <t>04424</t>
  </si>
  <si>
    <t>521892</t>
  </si>
  <si>
    <t>00316148</t>
  </si>
  <si>
    <t>98545</t>
  </si>
  <si>
    <t>511510</t>
  </si>
  <si>
    <t>00309729</t>
  </si>
  <si>
    <t>90865</t>
  </si>
  <si>
    <t>504564</t>
  </si>
  <si>
    <t>00308617</t>
  </si>
  <si>
    <t>500909</t>
  </si>
  <si>
    <t>00312983</t>
  </si>
  <si>
    <t>00322563</t>
  </si>
  <si>
    <t>519774</t>
  </si>
  <si>
    <t>00329258</t>
  </si>
  <si>
    <t>05552</t>
  </si>
  <si>
    <t>543241</t>
  </si>
  <si>
    <t>84256</t>
  </si>
  <si>
    <t>00309532</t>
  </si>
  <si>
    <t>90631</t>
  </si>
  <si>
    <t>504360</t>
  </si>
  <si>
    <t>00328189</t>
  </si>
  <si>
    <t>525626</t>
  </si>
  <si>
    <t>00331571</t>
  </si>
  <si>
    <t>528404</t>
  </si>
  <si>
    <t>00322580</t>
  </si>
  <si>
    <t>519791</t>
  </si>
  <si>
    <t>00320358</t>
  </si>
  <si>
    <t>518891</t>
  </si>
  <si>
    <t>00321672</t>
  </si>
  <si>
    <t>01355</t>
  </si>
  <si>
    <t>518018</t>
  </si>
  <si>
    <t>00313998</t>
  </si>
  <si>
    <t>509167</t>
  </si>
  <si>
    <t>00322105</t>
  </si>
  <si>
    <t>519316</t>
  </si>
  <si>
    <t>94072</t>
  </si>
  <si>
    <t>00309761</t>
  </si>
  <si>
    <t>504602</t>
  </si>
  <si>
    <t>00332151</t>
  </si>
  <si>
    <t>543977</t>
  </si>
  <si>
    <t>00310069</t>
  </si>
  <si>
    <t>90841</t>
  </si>
  <si>
    <t>504891</t>
  </si>
  <si>
    <t>90000345</t>
  </si>
  <si>
    <t>00329576</t>
  </si>
  <si>
    <t>05566</t>
  </si>
  <si>
    <t>543560</t>
  </si>
  <si>
    <t>00332992</t>
  </si>
  <si>
    <t>09403</t>
  </si>
  <si>
    <t>529290</t>
  </si>
  <si>
    <t>00321265</t>
  </si>
  <si>
    <t>01316</t>
  </si>
  <si>
    <t>517542</t>
  </si>
  <si>
    <t>00315231</t>
  </si>
  <si>
    <t>03231</t>
  </si>
  <si>
    <t>510467</t>
  </si>
  <si>
    <t>00332658</t>
  </si>
  <si>
    <t>528960</t>
  </si>
  <si>
    <t>00305499</t>
  </si>
  <si>
    <t>93009</t>
  </si>
  <si>
    <t>501671</t>
  </si>
  <si>
    <t>00326054</t>
  </si>
  <si>
    <t>07233</t>
  </si>
  <si>
    <t>523348</t>
  </si>
  <si>
    <t>00328731</t>
  </si>
  <si>
    <t>526185</t>
  </si>
  <si>
    <t>37886606</t>
  </si>
  <si>
    <t>00328260</t>
  </si>
  <si>
    <t>00689556</t>
  </si>
  <si>
    <t>526444</t>
  </si>
  <si>
    <t>00316997</t>
  </si>
  <si>
    <t>03851</t>
  </si>
  <si>
    <t>512702</t>
  </si>
  <si>
    <t>00305685</t>
  </si>
  <si>
    <t>501867</t>
  </si>
  <si>
    <t>00312258</t>
  </si>
  <si>
    <t>91907</t>
  </si>
  <si>
    <t>506788</t>
  </si>
  <si>
    <t>00326402</t>
  </si>
  <si>
    <t>05936</t>
  </si>
  <si>
    <t>523721</t>
  </si>
  <si>
    <t>00647420</t>
  </si>
  <si>
    <t>99108</t>
  </si>
  <si>
    <t>516155</t>
  </si>
  <si>
    <t>45742901</t>
  </si>
  <si>
    <t>92206</t>
  </si>
  <si>
    <t>507369</t>
  </si>
  <si>
    <t>00689726</t>
  </si>
  <si>
    <t>07682</t>
  </si>
  <si>
    <t>Cintorínska 7/226</t>
  </si>
  <si>
    <t>513792</t>
  </si>
  <si>
    <t>00322954</t>
  </si>
  <si>
    <t>06752</t>
  </si>
  <si>
    <t>520187</t>
  </si>
  <si>
    <t>51539926</t>
  </si>
  <si>
    <t>00328308</t>
  </si>
  <si>
    <t>525758</t>
  </si>
  <si>
    <t>00165549</t>
  </si>
  <si>
    <t>97517</t>
  </si>
  <si>
    <t>00329029</t>
  </si>
  <si>
    <t xml:space="preserve">Doľany </t>
  </si>
  <si>
    <t>526461</t>
  </si>
  <si>
    <t>00316628</t>
  </si>
  <si>
    <t>512214</t>
  </si>
  <si>
    <t>00322717</t>
  </si>
  <si>
    <t>519928</t>
  </si>
  <si>
    <t>00315192</t>
  </si>
  <si>
    <t>510424</t>
  </si>
  <si>
    <t>46080244</t>
  </si>
  <si>
    <t>36687111</t>
  </si>
  <si>
    <t>00322661</t>
  </si>
  <si>
    <t>519871</t>
  </si>
  <si>
    <t>37301462</t>
  </si>
  <si>
    <t>Jana Koleková</t>
  </si>
  <si>
    <t>00332216</t>
  </si>
  <si>
    <t>544035</t>
  </si>
  <si>
    <t>00331546</t>
  </si>
  <si>
    <t>528374</t>
  </si>
  <si>
    <t>00314013</t>
  </si>
  <si>
    <t>509183</t>
  </si>
  <si>
    <t>00314153</t>
  </si>
  <si>
    <t>02335</t>
  </si>
  <si>
    <t>509329</t>
  </si>
  <si>
    <t>00324787</t>
  </si>
  <si>
    <t>522066</t>
  </si>
  <si>
    <t>00321664</t>
  </si>
  <si>
    <t>518000</t>
  </si>
  <si>
    <t>03405</t>
  </si>
  <si>
    <t>02404</t>
  </si>
  <si>
    <t>00308994</t>
  </si>
  <si>
    <t>Elokované pracovisko ako súčasť Základnej školy s materskou školou Ondreja Cabana</t>
  </si>
  <si>
    <t>94106</t>
  </si>
  <si>
    <t>503282</t>
  </si>
  <si>
    <t>00312134</t>
  </si>
  <si>
    <t>Základná škola s materskou školou – predprimárne vzdelávanie</t>
  </si>
  <si>
    <t>506648</t>
  </si>
  <si>
    <t>52752178</t>
  </si>
  <si>
    <t>AKADEMIK SMŠ, s. r. o.</t>
  </si>
  <si>
    <t>45742596</t>
  </si>
  <si>
    <t>00318281</t>
  </si>
  <si>
    <t>514187</t>
  </si>
  <si>
    <t>00321397</t>
  </si>
  <si>
    <t>517704</t>
  </si>
  <si>
    <t>00611174</t>
  </si>
  <si>
    <t>555851</t>
  </si>
  <si>
    <t>00322164</t>
  </si>
  <si>
    <t>519375</t>
  </si>
  <si>
    <t>00326399</t>
  </si>
  <si>
    <t>05905</t>
  </si>
  <si>
    <t>523712</t>
  </si>
  <si>
    <t>48228591</t>
  </si>
  <si>
    <t>00313637</t>
  </si>
  <si>
    <t>97644</t>
  </si>
  <si>
    <t>00306738</t>
  </si>
  <si>
    <t>94612</t>
  </si>
  <si>
    <t>501425</t>
  </si>
  <si>
    <t>00322636</t>
  </si>
  <si>
    <t>08637</t>
  </si>
  <si>
    <t>519847</t>
  </si>
  <si>
    <t>00309851</t>
  </si>
  <si>
    <t>504696</t>
  </si>
  <si>
    <t>36138002</t>
  </si>
  <si>
    <t>00321931</t>
  </si>
  <si>
    <t>519138</t>
  </si>
  <si>
    <t>00311634</t>
  </si>
  <si>
    <t>91614</t>
  </si>
  <si>
    <t>506079</t>
  </si>
  <si>
    <t>00326275</t>
  </si>
  <si>
    <t>523577</t>
  </si>
  <si>
    <t>00611638</t>
  </si>
  <si>
    <t>92563</t>
  </si>
  <si>
    <t>Dolná Streda 363</t>
  </si>
  <si>
    <t>555789</t>
  </si>
  <si>
    <t>45640815</t>
  </si>
  <si>
    <t>00332178</t>
  </si>
  <si>
    <t>543993</t>
  </si>
  <si>
    <t>45747679</t>
  </si>
  <si>
    <t>00331821</t>
  </si>
  <si>
    <t>07611</t>
  </si>
  <si>
    <t>528641</t>
  </si>
  <si>
    <t>00308374</t>
  </si>
  <si>
    <t>95146</t>
  </si>
  <si>
    <t>500674</t>
  </si>
  <si>
    <t>00316849</t>
  </si>
  <si>
    <t>512524</t>
  </si>
  <si>
    <t>00311936</t>
  </si>
  <si>
    <t>506435</t>
  </si>
  <si>
    <t>00319678</t>
  </si>
  <si>
    <t>516520</t>
  </si>
  <si>
    <t>00316369</t>
  </si>
  <si>
    <t>511790</t>
  </si>
  <si>
    <t>00309613</t>
  </si>
  <si>
    <t>90848</t>
  </si>
  <si>
    <t>504459</t>
  </si>
  <si>
    <t>00309800</t>
  </si>
  <si>
    <t>90635</t>
  </si>
  <si>
    <t>504645</t>
  </si>
  <si>
    <t>00325121</t>
  </si>
  <si>
    <t>522414</t>
  </si>
  <si>
    <t>50366734</t>
  </si>
  <si>
    <t>517631</t>
  </si>
  <si>
    <t>00590754</t>
  </si>
  <si>
    <t>514578</t>
  </si>
  <si>
    <t>00682152</t>
  </si>
  <si>
    <t>92066</t>
  </si>
  <si>
    <t>556602</t>
  </si>
  <si>
    <t>00620581</t>
  </si>
  <si>
    <t>Liptovský Peter 1</t>
  </si>
  <si>
    <t>580287</t>
  </si>
  <si>
    <t>00309044</t>
  </si>
  <si>
    <t>94102</t>
  </si>
  <si>
    <t>503321</t>
  </si>
  <si>
    <t>00652113</t>
  </si>
  <si>
    <t>96622</t>
  </si>
  <si>
    <t>599336</t>
  </si>
  <si>
    <t>00305871</t>
  </si>
  <si>
    <t>92506</t>
  </si>
  <si>
    <t>503690</t>
  </si>
  <si>
    <t>00307360</t>
  </si>
  <si>
    <t>93582</t>
  </si>
  <si>
    <t>502642</t>
  </si>
  <si>
    <t>00329363</t>
  </si>
  <si>
    <t>543349</t>
  </si>
  <si>
    <t>00315052</t>
  </si>
  <si>
    <t>02721</t>
  </si>
  <si>
    <t>Matúšovská 474/4</t>
  </si>
  <si>
    <t>510254</t>
  </si>
  <si>
    <t>00328162</t>
  </si>
  <si>
    <t>525600</t>
  </si>
  <si>
    <t>01705</t>
  </si>
  <si>
    <t>00047244</t>
  </si>
  <si>
    <t>94358</t>
  </si>
  <si>
    <t>503258</t>
  </si>
  <si>
    <t>00316903</t>
  </si>
  <si>
    <t>Slovany 116</t>
  </si>
  <si>
    <t>512613</t>
  </si>
  <si>
    <t>00316326</t>
  </si>
  <si>
    <t>98555</t>
  </si>
  <si>
    <t>511749</t>
  </si>
  <si>
    <t>00326739</t>
  </si>
  <si>
    <t>524085</t>
  </si>
  <si>
    <t>00329428</t>
  </si>
  <si>
    <t>543403</t>
  </si>
  <si>
    <t>53502787</t>
  </si>
  <si>
    <t>00322768</t>
  </si>
  <si>
    <t>519987</t>
  </si>
  <si>
    <t>90000222</t>
  </si>
  <si>
    <t>00321982</t>
  </si>
  <si>
    <t>519197</t>
  </si>
  <si>
    <t>00311618</t>
  </si>
  <si>
    <t>506052</t>
  </si>
  <si>
    <t>00312304</t>
  </si>
  <si>
    <t>92209</t>
  </si>
  <si>
    <t>506834</t>
  </si>
  <si>
    <t>81105</t>
  </si>
  <si>
    <t>00312380</t>
  </si>
  <si>
    <t>91954</t>
  </si>
  <si>
    <t>506915</t>
  </si>
  <si>
    <t>00317527</t>
  </si>
  <si>
    <t>01857</t>
  </si>
  <si>
    <t>513385</t>
  </si>
  <si>
    <t>00332852</t>
  </si>
  <si>
    <t>Hlavná ulica 191/8</t>
  </si>
  <si>
    <t>529168</t>
  </si>
  <si>
    <t>06201</t>
  </si>
  <si>
    <t>Nový Smokovec 19002</t>
  </si>
  <si>
    <t>00328278</t>
  </si>
  <si>
    <t>525723</t>
  </si>
  <si>
    <t>00319023</t>
  </si>
  <si>
    <t>515442</t>
  </si>
  <si>
    <t>00317519</t>
  </si>
  <si>
    <t>513377</t>
  </si>
  <si>
    <t>31824587</t>
  </si>
  <si>
    <t>502731</t>
  </si>
  <si>
    <t>00308846</t>
  </si>
  <si>
    <t>94105</t>
  </si>
  <si>
    <t>503126</t>
  </si>
  <si>
    <t>00623814</t>
  </si>
  <si>
    <t>02336</t>
  </si>
  <si>
    <t>580791</t>
  </si>
  <si>
    <t>00312291</t>
  </si>
  <si>
    <t>506826</t>
  </si>
  <si>
    <t>00316059</t>
  </si>
  <si>
    <t>511366</t>
  </si>
  <si>
    <t>00590533</t>
  </si>
  <si>
    <t>514675</t>
  </si>
  <si>
    <t>00313807</t>
  </si>
  <si>
    <t>508985</t>
  </si>
  <si>
    <t>00306134</t>
  </si>
  <si>
    <t>92528</t>
  </si>
  <si>
    <t>503975</t>
  </si>
  <si>
    <t>00312053</t>
  </si>
  <si>
    <t>506567</t>
  </si>
  <si>
    <t>00316776</t>
  </si>
  <si>
    <t>512435</t>
  </si>
  <si>
    <t>00314919</t>
  </si>
  <si>
    <t>510092</t>
  </si>
  <si>
    <t>00322741</t>
  </si>
  <si>
    <t>519961</t>
  </si>
  <si>
    <t>00310255</t>
  </si>
  <si>
    <t>94058</t>
  </si>
  <si>
    <t>00324086</t>
  </si>
  <si>
    <t>521311</t>
  </si>
  <si>
    <t>Poľovnícka 1129/5</t>
  </si>
  <si>
    <t>35549807</t>
  </si>
  <si>
    <t>47025115</t>
  </si>
  <si>
    <t>513849</t>
  </si>
  <si>
    <t>00304735</t>
  </si>
  <si>
    <t>90090</t>
  </si>
  <si>
    <t>507881</t>
  </si>
  <si>
    <t>00310336</t>
  </si>
  <si>
    <t>542822</t>
  </si>
  <si>
    <t>00315664</t>
  </si>
  <si>
    <t>510912</t>
  </si>
  <si>
    <t>00331759</t>
  </si>
  <si>
    <t>528587</t>
  </si>
  <si>
    <t>Tajovského 9</t>
  </si>
  <si>
    <t>00327832</t>
  </si>
  <si>
    <t>525260</t>
  </si>
  <si>
    <t>00332836</t>
  </si>
  <si>
    <t>529141</t>
  </si>
  <si>
    <t>00312673</t>
  </si>
  <si>
    <t>507211</t>
  </si>
  <si>
    <t>00317608</t>
  </si>
  <si>
    <t>01826</t>
  </si>
  <si>
    <t>513474</t>
  </si>
  <si>
    <t>00305537</t>
  </si>
  <si>
    <t>501719</t>
  </si>
  <si>
    <t>00316041</t>
  </si>
  <si>
    <t>511358</t>
  </si>
  <si>
    <t>00397482</t>
  </si>
  <si>
    <t>00322423</t>
  </si>
  <si>
    <t>08636</t>
  </si>
  <si>
    <t>519634</t>
  </si>
  <si>
    <t>00800287</t>
  </si>
  <si>
    <t>92501</t>
  </si>
  <si>
    <t>Matúškovo 744</t>
  </si>
  <si>
    <t>555754</t>
  </si>
  <si>
    <t>51773392</t>
  </si>
  <si>
    <t>00317306</t>
  </si>
  <si>
    <t>513121</t>
  </si>
  <si>
    <t>00307297</t>
  </si>
  <si>
    <t>93556</t>
  </si>
  <si>
    <t>502570</t>
  </si>
  <si>
    <t>00304654</t>
  </si>
  <si>
    <t>507806</t>
  </si>
  <si>
    <t>Elokované pracovisko ako súčasť Základnej školy s materskou školou Valentína Beniaka - predprimárne vzdelávanie</t>
  </si>
  <si>
    <t>36848786</t>
  </si>
  <si>
    <t>42189411</t>
  </si>
  <si>
    <t>00331244</t>
  </si>
  <si>
    <t>528072</t>
  </si>
  <si>
    <t>00317390</t>
  </si>
  <si>
    <t>01864</t>
  </si>
  <si>
    <t>513253</t>
  </si>
  <si>
    <t>00800368</t>
  </si>
  <si>
    <t>95132</t>
  </si>
  <si>
    <t>555878</t>
  </si>
  <si>
    <t>Turnianska 10</t>
  </si>
  <si>
    <t>00316890</t>
  </si>
  <si>
    <t>03847</t>
  </si>
  <si>
    <t>512605</t>
  </si>
  <si>
    <t>00311499</t>
  </si>
  <si>
    <t>91444</t>
  </si>
  <si>
    <t>505935</t>
  </si>
  <si>
    <t>00318761</t>
  </si>
  <si>
    <t>514861</t>
  </si>
  <si>
    <t>00313432</t>
  </si>
  <si>
    <t>508616</t>
  </si>
  <si>
    <t>00325929</t>
  </si>
  <si>
    <t>523216</t>
  </si>
  <si>
    <t>35923890</t>
  </si>
  <si>
    <t>00331856</t>
  </si>
  <si>
    <t>07651</t>
  </si>
  <si>
    <t>528684</t>
  </si>
  <si>
    <t>00327727</t>
  </si>
  <si>
    <t>525138</t>
  </si>
  <si>
    <t>42180341</t>
  </si>
  <si>
    <t>00322873</t>
  </si>
  <si>
    <t>06702</t>
  </si>
  <si>
    <t>520101</t>
  </si>
  <si>
    <t>00305359</t>
  </si>
  <si>
    <t>501549</t>
  </si>
  <si>
    <t>00312771</t>
  </si>
  <si>
    <t>507326</t>
  </si>
  <si>
    <t>00312045</t>
  </si>
  <si>
    <t>91401</t>
  </si>
  <si>
    <t>506559</t>
  </si>
  <si>
    <t>00314471</t>
  </si>
  <si>
    <t>509655</t>
  </si>
  <si>
    <t>00314366</t>
  </si>
  <si>
    <t>02303</t>
  </si>
  <si>
    <t>509531</t>
  </si>
  <si>
    <t>47134160</t>
  </si>
  <si>
    <t>00328227</t>
  </si>
  <si>
    <t>04922</t>
  </si>
  <si>
    <t>Ulica 9. mája 511/20</t>
  </si>
  <si>
    <t>525669</t>
  </si>
  <si>
    <t>00309001</t>
  </si>
  <si>
    <t>94121</t>
  </si>
  <si>
    <t>503291</t>
  </si>
  <si>
    <t>31986901</t>
  </si>
  <si>
    <t>00308013</t>
  </si>
  <si>
    <t>95125</t>
  </si>
  <si>
    <t>500313</t>
  </si>
  <si>
    <t>00309052</t>
  </si>
  <si>
    <t>503339</t>
  </si>
  <si>
    <t>00309796</t>
  </si>
  <si>
    <t>504637</t>
  </si>
  <si>
    <t>00312061</t>
  </si>
  <si>
    <t>506583</t>
  </si>
  <si>
    <t>00306011</t>
  </si>
  <si>
    <t>503835</t>
  </si>
  <si>
    <t>00328766</t>
  </si>
  <si>
    <t>04931</t>
  </si>
  <si>
    <t>526207</t>
  </si>
  <si>
    <t>00310930</t>
  </si>
  <si>
    <t>505358</t>
  </si>
  <si>
    <t>00324051</t>
  </si>
  <si>
    <t>521281</t>
  </si>
  <si>
    <t>00328065</t>
  </si>
  <si>
    <t>525502</t>
  </si>
  <si>
    <t>00332402</t>
  </si>
  <si>
    <t>544221</t>
  </si>
  <si>
    <t>90000279</t>
  </si>
  <si>
    <t>00326721</t>
  </si>
  <si>
    <t>524077</t>
  </si>
  <si>
    <t>00320323</t>
  </si>
  <si>
    <t>518867</t>
  </si>
  <si>
    <t>00311405</t>
  </si>
  <si>
    <t>505838</t>
  </si>
  <si>
    <t>00321061</t>
  </si>
  <si>
    <t>96641</t>
  </si>
  <si>
    <t>517330</t>
  </si>
  <si>
    <t>00315842</t>
  </si>
  <si>
    <t>03261</t>
  </si>
  <si>
    <t>511129</t>
  </si>
  <si>
    <t>00314528</t>
  </si>
  <si>
    <t>02753</t>
  </si>
  <si>
    <t>509701</t>
  </si>
  <si>
    <t>00321249</t>
  </si>
  <si>
    <t>517518</t>
  </si>
  <si>
    <t>00304743</t>
  </si>
  <si>
    <t>90061</t>
  </si>
  <si>
    <t>507890</t>
  </si>
  <si>
    <t>00320102</t>
  </si>
  <si>
    <t>96244</t>
  </si>
  <si>
    <t>518611</t>
  </si>
  <si>
    <t>00322491</t>
  </si>
  <si>
    <t>519715</t>
  </si>
  <si>
    <t>00304841</t>
  </si>
  <si>
    <t>507997</t>
  </si>
  <si>
    <t>00649511</t>
  </si>
  <si>
    <t>514985</t>
  </si>
  <si>
    <t>00314978</t>
  </si>
  <si>
    <t>510173</t>
  </si>
  <si>
    <t>36610704</t>
  </si>
  <si>
    <t>03608</t>
  </si>
  <si>
    <t>A. Kmeťa 19</t>
  </si>
  <si>
    <t>90000145</t>
  </si>
  <si>
    <t>L. Svobodu 31</t>
  </si>
  <si>
    <t>90000304</t>
  </si>
  <si>
    <t>Súkromná špeciálna materská škola ako organizačná zložka Súkromnej spojenej školy</t>
  </si>
  <si>
    <t>524301</t>
  </si>
  <si>
    <t>S323</t>
  </si>
  <si>
    <t>35581891</t>
  </si>
  <si>
    <t>KÚPELE ŠTÓS, n.o.</t>
  </si>
  <si>
    <t>Súkromná materská škola pri Základnej škole pri zdravotníckom zariadení KÚPELE ŠTÓS, n.o.</t>
  </si>
  <si>
    <t>Štós - kúpele č. 242</t>
  </si>
  <si>
    <t>00894125</t>
  </si>
  <si>
    <t>Slovenský vikariát Kongregácie sestier sv. Cyrila a Metoda</t>
  </si>
  <si>
    <t>Špeciálna materská škola ako organizačná zložka Spojenej školy sv. Jozefa</t>
  </si>
  <si>
    <t>51428865</t>
  </si>
  <si>
    <t>90000134</t>
  </si>
  <si>
    <t>Do Stošky 232/10</t>
  </si>
  <si>
    <t>37887963</t>
  </si>
  <si>
    <t>90000340</t>
  </si>
  <si>
    <t>JUDR. Eva Petričková</t>
  </si>
  <si>
    <t>S187</t>
  </si>
  <si>
    <t>36483087</t>
  </si>
  <si>
    <t>Denné detské sanatórium s.r.o.</t>
  </si>
  <si>
    <t>90000130</t>
  </si>
  <si>
    <t>08181</t>
  </si>
  <si>
    <t>90000177</t>
  </si>
  <si>
    <t>Súkromná základná škola s materskou školou pre žiakov a deti s autizmom ako organizačná zložka Súkromnej spojenej školy - predprimárne vzdelávanie</t>
  </si>
  <si>
    <t>90000202</t>
  </si>
  <si>
    <t>90000069</t>
  </si>
  <si>
    <t>45023158</t>
  </si>
  <si>
    <t>05432</t>
  </si>
  <si>
    <t>BA Súčet</t>
  </si>
  <si>
    <t>TV Súčet</t>
  </si>
  <si>
    <t>TC Súčet</t>
  </si>
  <si>
    <t>NR Súčet</t>
  </si>
  <si>
    <t>ZA Súčet</t>
  </si>
  <si>
    <t>BB Súčet</t>
  </si>
  <si>
    <t>PO Súčet</t>
  </si>
  <si>
    <t>KE Súčet</t>
  </si>
  <si>
    <t>Poznámka</t>
  </si>
  <si>
    <t>Detské centrum Lipka o.z.</t>
  </si>
  <si>
    <t>S1055</t>
  </si>
  <si>
    <t>S1120</t>
  </si>
  <si>
    <t>Akadémia kvality života, o. z.</t>
  </si>
  <si>
    <t>Zmena zriaďovateľa z Obec Skalka nad Váhom na S1120 Akademia kvality života, o.z. od 1. augusta 2023</t>
  </si>
  <si>
    <t>Ivanská cesta 32E</t>
  </si>
  <si>
    <t>Školská ulica 897/8</t>
  </si>
  <si>
    <t>Ústianská 215/4</t>
  </si>
  <si>
    <t>Bárdošova 2724/3</t>
  </si>
  <si>
    <t>zmena sídla zriaďovateľa 1.9.2023 z NR do BA</t>
  </si>
  <si>
    <t>INKLUB</t>
  </si>
  <si>
    <t>zmena názvu zriaďovateľa z Detský klub zdravotne postihnutých detí a mládeže v Košiciach na INKLUB</t>
  </si>
  <si>
    <t xml:space="preserve">MŠ </t>
  </si>
  <si>
    <t>S1100</t>
  </si>
  <si>
    <t>Veselý úľ</t>
  </si>
  <si>
    <t>zmena zriaďovateľa z Miroslava Robinson S380 na Veselý úľ S1100</t>
  </si>
  <si>
    <t>Roztoky 99</t>
  </si>
  <si>
    <t>vyradená 31.8.2023</t>
  </si>
  <si>
    <t>Materská škola profesorky Márie Podhájeckej</t>
  </si>
  <si>
    <t>Bratislavská 46</t>
  </si>
  <si>
    <t>Mužla 690/22</t>
  </si>
  <si>
    <t>Súkromná materská škola Lucky kids</t>
  </si>
  <si>
    <t>Hlavná 89/1</t>
  </si>
  <si>
    <t>Hlavná 90/3</t>
  </si>
  <si>
    <t>BratislavaIV</t>
  </si>
  <si>
    <t>Nad lúčkami 4</t>
  </si>
  <si>
    <t>4801</t>
  </si>
  <si>
    <t>Kostolné námestie 28</t>
  </si>
  <si>
    <t>S1103</t>
  </si>
  <si>
    <t>Detské centrum Zázračný svet, s.r.o.</t>
  </si>
  <si>
    <t>Súkromná materská škola Zázračný svet</t>
  </si>
  <si>
    <t>Trnavská 11</t>
  </si>
  <si>
    <t>S1102</t>
  </si>
  <si>
    <t>LS Company s.r.o.</t>
  </si>
  <si>
    <t>Jelenia 3705/12</t>
  </si>
  <si>
    <t>Donská 119</t>
  </si>
  <si>
    <t>S1108</t>
  </si>
  <si>
    <t>Detské centrum Blooming Kids</t>
  </si>
  <si>
    <t>Súkromná materská škola Blooming Kids</t>
  </si>
  <si>
    <t>Tulská 1357/4</t>
  </si>
  <si>
    <t>S1110</t>
  </si>
  <si>
    <t>Hugáčik s.r.o.</t>
  </si>
  <si>
    <t>Slnečnicová 1</t>
  </si>
  <si>
    <t>zmena  od 1.9.2023 zo ZŠ s MŠ na MŠ</t>
  </si>
  <si>
    <t>Budovateľská 1308</t>
  </si>
  <si>
    <t>S1109</t>
  </si>
  <si>
    <t>1.9.2023 zmena z registrovaného zariadenia na MŠ (zmena kódu zriaďovateľa)</t>
  </si>
  <si>
    <t>S1106</t>
  </si>
  <si>
    <t>Ing. Zuzana Fabiánová</t>
  </si>
  <si>
    <t>Okružná 46</t>
  </si>
  <si>
    <t>Kostolište 331</t>
  </si>
  <si>
    <t>C95</t>
  </si>
  <si>
    <t>Reformovaná kresťanská cirkev na Slovensku Cirkevný zbor Dunajská Streda</t>
  </si>
  <si>
    <t>Istvána Gyurcsóa 8035/17</t>
  </si>
  <si>
    <t>S1107</t>
  </si>
  <si>
    <t>ATOPS Development 3 s.r.o.</t>
  </si>
  <si>
    <t>Orgovánová 1332/3</t>
  </si>
  <si>
    <t>S1118</t>
  </si>
  <si>
    <t>Polárka s.r.o.</t>
  </si>
  <si>
    <t>Pivonkova 7</t>
  </si>
  <si>
    <t>S1125</t>
  </si>
  <si>
    <t>Hviezdoslavova ulica 35</t>
  </si>
  <si>
    <t>Jarovnice 587</t>
  </si>
  <si>
    <t>A.Škrabika 6</t>
  </si>
  <si>
    <t>O519111</t>
  </si>
  <si>
    <t>Obec Cígeľka</t>
  </si>
  <si>
    <t>Cigeľka</t>
  </si>
  <si>
    <t>Cigeľka 59</t>
  </si>
  <si>
    <t>Zeleného stromu 12</t>
  </si>
  <si>
    <t>Veľká Ida č. 789</t>
  </si>
  <si>
    <t>ukončenie EP pri ZŠ 31.8.2023</t>
  </si>
  <si>
    <t>Ba</t>
  </si>
  <si>
    <t>S941</t>
  </si>
  <si>
    <t>Kings Schools International, s.r.o.</t>
  </si>
  <si>
    <t>Trnavská cesta 3421/39</t>
  </si>
  <si>
    <t>S1129</t>
  </si>
  <si>
    <t>Ekonomická univerzita v Bratislave</t>
  </si>
  <si>
    <t>Materská škola Ekonomickej univerzity v Bratislave</t>
  </si>
  <si>
    <t>Ban</t>
  </si>
  <si>
    <t>Dolnozemská cesta 3280/1A</t>
  </si>
  <si>
    <t>Spojená škola-organizačná zložka materská škola</t>
  </si>
  <si>
    <t>1.9.2023 vznik Spojenej školy</t>
  </si>
  <si>
    <t>Spojená škola - Materská škola</t>
  </si>
  <si>
    <t>1.9.2023 vznik spojenej školy</t>
  </si>
  <si>
    <t>Spojená škola-Materská škola</t>
  </si>
  <si>
    <t>43,75% životného minima
 k 1.1.2022 v €</t>
  </si>
  <si>
    <t>Rozpis príspevku na výchovu a vzdelávanie detí MŠ na rok 2023</t>
  </si>
  <si>
    <t xml:space="preserve">Počet detí MŠ, pre ktoré je predprimárne vzdelávanie povinné
 k 15.9.2022 </t>
  </si>
  <si>
    <t>Rozpis príspevku na výchovu a vzdelávanie detí MŠ na rok 2023 (1 - 8 mesiac)</t>
  </si>
  <si>
    <t>Výška životného minima pre jedno nezaopatrené dieťa k 1.9.2023 v €</t>
  </si>
  <si>
    <t>Počet detí MŠ, pre ktoré je predprimárne vzdelávanie povinné
 k 15.9.2023</t>
  </si>
  <si>
    <r>
      <rPr>
        <b/>
        <sz val="9"/>
        <rFont val="Arial"/>
        <family val="2"/>
        <charset val="238"/>
      </rPr>
      <t>Výpočet  rozpočtu na rok 2023</t>
    </r>
    <r>
      <rPr>
        <sz val="9"/>
        <rFont val="Arial"/>
        <family val="2"/>
        <charset val="238"/>
      </rPr>
      <t xml:space="preserve"> v € na základe  počtu detí MŠ, pre ktoré je predprimárne vzdelávanie povinné  k 15.9.2023</t>
    </r>
  </si>
  <si>
    <t>Počet detí MŠ z rodín v HN 
 k 15.9.2023</t>
  </si>
  <si>
    <r>
      <rPr>
        <b/>
        <sz val="9"/>
        <rFont val="Arial"/>
        <family val="2"/>
        <charset val="238"/>
      </rPr>
      <t>Výpočet  rozpočtu na rok 2023</t>
    </r>
    <r>
      <rPr>
        <sz val="9"/>
        <rFont val="Arial"/>
        <family val="2"/>
        <charset val="238"/>
      </rPr>
      <t xml:space="preserve"> v € na základe  počtu detí MŠ z rodín v HN  k 15.9.2023</t>
    </r>
  </si>
  <si>
    <t>Úprava rozpisu príspevku na výchovu a vzdelávanie detí MŠ na rok 2023</t>
  </si>
  <si>
    <t>4=2*0,4375</t>
  </si>
  <si>
    <t>5=3*4*8 mes.</t>
  </si>
  <si>
    <t>7=1*0,15</t>
  </si>
  <si>
    <t>8=6*7*8 mes.</t>
  </si>
  <si>
    <t>9=5+8</t>
  </si>
  <si>
    <t>13=11*12*4 mes</t>
  </si>
  <si>
    <t>16=14*15*4</t>
  </si>
  <si>
    <t>17=13+16+9</t>
  </si>
  <si>
    <t>18=17-1</t>
  </si>
  <si>
    <t>15=10*0,30</t>
  </si>
  <si>
    <t>60% životného minima
 k 1.9.2023 pre MŠ a ŠMŠ a 43,75% pre RZ v €</t>
  </si>
  <si>
    <t>30% životného minima
 k 1.9.2023 pre MŠ a ŠMŠ v €</t>
  </si>
  <si>
    <t>Hviezdoslavov 51/6</t>
  </si>
  <si>
    <t>Sklenárova 1359/4</t>
  </si>
  <si>
    <t>Školská ulica 32/3</t>
  </si>
  <si>
    <t>Lučatín 176</t>
  </si>
  <si>
    <t>12=10*0,60 alebo 12=10*0,4375</t>
  </si>
  <si>
    <t>bude vyradená k 31.12.2023</t>
  </si>
  <si>
    <t>bude vyradená 31.12.2023</t>
  </si>
  <si>
    <t>bude vyradená 31.8.2024</t>
  </si>
  <si>
    <t>dolina</t>
  </si>
  <si>
    <t>PERMONA o. z.</t>
  </si>
  <si>
    <t>S1130</t>
  </si>
  <si>
    <t>Zmena zriaďovateľa z S069 Kruh o.z. na S1130 PERMOMA o.z.</t>
  </si>
  <si>
    <t>Malá nad Hronom 3 - Kicsind</t>
  </si>
  <si>
    <t>zmena názvu adresy a pop. č.</t>
  </si>
  <si>
    <t>vyradená 30.9.2023</t>
  </si>
  <si>
    <t>SP0060</t>
  </si>
  <si>
    <t>Občianske združenie Vrakuňáčik</t>
  </si>
  <si>
    <t>zmena zriaďovateľa z SP002 na SP0060</t>
  </si>
  <si>
    <t>M. R. Štefánika 140</t>
  </si>
  <si>
    <t>Palárikova 1602/1</t>
  </si>
  <si>
    <t>Námestie sv. Štefana 1533/3</t>
  </si>
  <si>
    <t>začne 1.9.2023</t>
  </si>
  <si>
    <t>Spojná ulica 6</t>
  </si>
  <si>
    <t>55005225</t>
  </si>
  <si>
    <t>Mojš 500</t>
  </si>
  <si>
    <t>Súkromná materská škola ako organizačná zložka Súkromnej spojenej školy</t>
  </si>
  <si>
    <t>Zlaté 184</t>
  </si>
  <si>
    <t>Jána Amosa Komenského 8</t>
  </si>
  <si>
    <t>Školská 343/4</t>
  </si>
  <si>
    <t>00313912</t>
  </si>
  <si>
    <t>509094</t>
  </si>
  <si>
    <t>Perecká 2905/40</t>
  </si>
  <si>
    <t>53456165</t>
  </si>
  <si>
    <t>Hrubý Šúr 20</t>
  </si>
  <si>
    <t>Staškov 909</t>
  </si>
  <si>
    <t>45506175</t>
  </si>
  <si>
    <t>LS Company s. r. o.</t>
  </si>
  <si>
    <t>S1101</t>
  </si>
  <si>
    <t>55085326</t>
  </si>
  <si>
    <t>Lucky kids s.r.o.</t>
  </si>
  <si>
    <t>Malá nad Hronom 3</t>
  </si>
  <si>
    <t>Elokované pracovisko ako súčasť  Základnej školy s materskou školou</t>
  </si>
  <si>
    <t>Rakúsy 38</t>
  </si>
  <si>
    <t>Zvolenská 32</t>
  </si>
  <si>
    <t>Hlavná 8/4</t>
  </si>
  <si>
    <t>54351111</t>
  </si>
  <si>
    <t>55466753</t>
  </si>
  <si>
    <t>PERMONA</t>
  </si>
  <si>
    <t>53642091</t>
  </si>
  <si>
    <t>Hugáčík s.r.o.</t>
  </si>
  <si>
    <t>Súkromná materská škola Hugáčik</t>
  </si>
  <si>
    <t>Malý Lapáš 89/1</t>
  </si>
  <si>
    <t>Školská ulica 51/6</t>
  </si>
  <si>
    <t>Materská škola ako organizačná zložka Katolíckej spojenej školy</t>
  </si>
  <si>
    <t>Nám. A. Škrábika 6</t>
  </si>
  <si>
    <t>Školská 11/8A</t>
  </si>
  <si>
    <t>Ul. Východná 18</t>
  </si>
  <si>
    <t>Slovenského raja 235/27</t>
  </si>
  <si>
    <t>Pod Kláštorom 158</t>
  </si>
  <si>
    <t>34013962</t>
  </si>
  <si>
    <t>Ulica Istvána Gyurcsóa 8035/17</t>
  </si>
  <si>
    <t>Hlavná ulica 90/3</t>
  </si>
  <si>
    <t>Májového povstania českého ľudu 35</t>
  </si>
  <si>
    <t>50349511</t>
  </si>
  <si>
    <t>Orgovánová 1332/2</t>
  </si>
  <si>
    <t>Materská škola ako súčasť Spojenej školy</t>
  </si>
  <si>
    <t>Sokolníky 215</t>
  </si>
  <si>
    <t>Keť 149</t>
  </si>
  <si>
    <t>47337231</t>
  </si>
  <si>
    <t>Beňadovo 240</t>
  </si>
  <si>
    <t>Elokované pracovisko, ako súčasť Základnej školy s materskou školou</t>
  </si>
  <si>
    <t>Kolibríková 4759/2</t>
  </si>
  <si>
    <t>Fialová 12</t>
  </si>
  <si>
    <t>S1116</t>
  </si>
  <si>
    <t>54822297</t>
  </si>
  <si>
    <t>Kresťanské centrum Ako doma</t>
  </si>
  <si>
    <t>Súkromná materská škola Ako doma, ako organizačná zložka Spojenej školy</t>
  </si>
  <si>
    <t>Bagarova 20</t>
  </si>
  <si>
    <t>S1124</t>
  </si>
  <si>
    <t>47126582</t>
  </si>
  <si>
    <t>Sports Web Agency s. r. o.</t>
  </si>
  <si>
    <t>Školská 727/21</t>
  </si>
  <si>
    <t>Bárdošova 2724/33</t>
  </si>
  <si>
    <t>Súkromná materská škola Domček</t>
  </si>
  <si>
    <t>42281997</t>
  </si>
  <si>
    <t>00399957</t>
  </si>
  <si>
    <t>52146073</t>
  </si>
  <si>
    <t>Súkromná materská škola ako organizačná zložka Súkromnej spojenej školy Kings Schools International</t>
  </si>
  <si>
    <t>Tichá 24B</t>
  </si>
  <si>
    <t>Markušovce 739</t>
  </si>
  <si>
    <t>O514594</t>
  </si>
  <si>
    <t>00318647</t>
  </si>
  <si>
    <t>Obec Cakov</t>
  </si>
  <si>
    <t>Cakov</t>
  </si>
  <si>
    <t>Cakov 96</t>
  </si>
  <si>
    <t>514594</t>
  </si>
  <si>
    <t>Suchá Hora 450</t>
  </si>
  <si>
    <t>Hlavná ulica 101/17</t>
  </si>
  <si>
    <t>50206737</t>
  </si>
  <si>
    <t>Súkromná materská škola Polárka</t>
  </si>
  <si>
    <t>Pivonková 7</t>
  </si>
  <si>
    <t>42375673</t>
  </si>
  <si>
    <t>Akadémia kvality života</t>
  </si>
  <si>
    <t>Vyšná Šebastová 94</t>
  </si>
  <si>
    <t>Veľká Ida 789</t>
  </si>
  <si>
    <t>48111562</t>
  </si>
  <si>
    <t>Ing. Zuzana Fabiánová, PhD.</t>
  </si>
  <si>
    <t>Súkromná materská škola Zuzulienka</t>
  </si>
  <si>
    <t>Materská škola Reformovanej kresťanskej cirkvi s VJM - Református Óvoda, ako org.zložka Spojenej školy</t>
  </si>
  <si>
    <t>Poľná 561</t>
  </si>
  <si>
    <t>ciszaz</t>
  </si>
  <si>
    <t>katkod</t>
  </si>
  <si>
    <t>ztypfin</t>
  </si>
  <si>
    <t>zkodfin</t>
  </si>
  <si>
    <t>zico</t>
  </si>
  <si>
    <t>zeduid</t>
  </si>
  <si>
    <t>znazov</t>
  </si>
  <si>
    <t>zkraj</t>
  </si>
  <si>
    <t>zkod</t>
  </si>
  <si>
    <t>skodsko</t>
  </si>
  <si>
    <t>seduid</t>
  </si>
  <si>
    <t>snazov</t>
  </si>
  <si>
    <t>skraj</t>
  </si>
  <si>
    <t>sokres</t>
  </si>
  <si>
    <t>spsc</t>
  </si>
  <si>
    <t>snazovobce</t>
  </si>
  <si>
    <t>sulica</t>
  </si>
  <si>
    <t>skodobce</t>
  </si>
  <si>
    <t>sps</t>
  </si>
  <si>
    <t>skod</t>
  </si>
  <si>
    <t>pol36</t>
  </si>
  <si>
    <t>pol149</t>
  </si>
  <si>
    <t>Číslo záznamu</t>
  </si>
  <si>
    <t>Kód zriaďovateľa pre financovanie</t>
  </si>
  <si>
    <t>Eduid zriaďovateľa</t>
  </si>
  <si>
    <t>Kraj sídla zriaďovateľa</t>
  </si>
  <si>
    <t>Kód protokolu zriaďovateľa</t>
  </si>
  <si>
    <t>IČO právneho subjektu, resp IČO právneho subjektu, do ktorého škola/školské zariadenie patrí</t>
  </si>
  <si>
    <t>Eduid právneho subjektu, resp Eduid právneho subjektu, do ktorého škola/školské zariadenie patrí</t>
  </si>
  <si>
    <t>Názov právneho subjektu</t>
  </si>
  <si>
    <t>Kraj sídla školy / školského zariadenia</t>
  </si>
  <si>
    <t>Okres sídla školy / školského zariadenia</t>
  </si>
  <si>
    <t>Názov obce, v ktorej škola / školské zariadenie sídli</t>
  </si>
  <si>
    <t>Kód obce, v ktorej škola / školské zariadenie sídli</t>
  </si>
  <si>
    <t>Právna subjektivita</t>
  </si>
  <si>
    <t>Kód protokolu školy / školského zariadenia</t>
  </si>
  <si>
    <t>[MS] počet detí MŠ - predškoláci</t>
  </si>
  <si>
    <t>[SMS] deti zo SZP menej ako 5 rokov</t>
  </si>
  <si>
    <t>17319153SMS</t>
  </si>
  <si>
    <t>SMS</t>
  </si>
  <si>
    <t>G1VD3WTMU393</t>
  </si>
  <si>
    <t>Spojená škola internátna pre deti a žiakov so sluchovým postihnutím</t>
  </si>
  <si>
    <t>83320</t>
  </si>
  <si>
    <t>NQV7H178GV9G</t>
  </si>
  <si>
    <t>30778964SMS</t>
  </si>
  <si>
    <t>84413</t>
  </si>
  <si>
    <t>D2UG96RNO499</t>
  </si>
  <si>
    <t>31746616SMS</t>
  </si>
  <si>
    <t>KJUW8FM6XE9T</t>
  </si>
  <si>
    <t>31746632SMS</t>
  </si>
  <si>
    <t>84211</t>
  </si>
  <si>
    <t>JPU9MHSN7L9M</t>
  </si>
  <si>
    <t>31750338SMS</t>
  </si>
  <si>
    <t>AQUXC52ALT9T</t>
  </si>
  <si>
    <t>31780407SMS</t>
  </si>
  <si>
    <t>44UMXAJWEQ9P</t>
  </si>
  <si>
    <t>31780768SMS</t>
  </si>
  <si>
    <t>KEUX6GGKH698</t>
  </si>
  <si>
    <t>31780890SMS</t>
  </si>
  <si>
    <t>MXUCOA78GF9Y</t>
  </si>
  <si>
    <t>35629428SMS</t>
  </si>
  <si>
    <t>FDUDLCPU9P9Z</t>
  </si>
  <si>
    <t>51278154SMS</t>
  </si>
  <si>
    <t>Vlastenecké nám. 1</t>
  </si>
  <si>
    <t>TQU7AFEGGJ9R</t>
  </si>
  <si>
    <t>51825775SMS</t>
  </si>
  <si>
    <t>3FU8YBUCFF98</t>
  </si>
  <si>
    <t>27987SMS</t>
  </si>
  <si>
    <t>UGVMMHKZZY98</t>
  </si>
  <si>
    <t>83UAMUG1YY93</t>
  </si>
  <si>
    <t>37888579SMS</t>
  </si>
  <si>
    <t>Štvrť M.R.Štefánika 12</t>
  </si>
  <si>
    <t>Q9UUA4Q7Y69C</t>
  </si>
  <si>
    <t>410578SMS</t>
  </si>
  <si>
    <t>96727</t>
  </si>
  <si>
    <t>Ul. S. Chalupku 315/16</t>
  </si>
  <si>
    <t>7DV1OH7U3K92</t>
  </si>
  <si>
    <t>42196906SMS</t>
  </si>
  <si>
    <t>Jána Kollára 55</t>
  </si>
  <si>
    <t>AUU32V8BHP98</t>
  </si>
  <si>
    <t>51066211SMS</t>
  </si>
  <si>
    <t>YQUBDGY1WQ9E</t>
  </si>
  <si>
    <t>51958767SMS</t>
  </si>
  <si>
    <t>Československej armády 183/1</t>
  </si>
  <si>
    <t>8WTR9YU1RB9L</t>
  </si>
  <si>
    <t>710137057SMS</t>
  </si>
  <si>
    <t>Špeciálna materská škola internátna pre mentálne postihnutých</t>
  </si>
  <si>
    <t>KAUNPZ8UXS9A</t>
  </si>
  <si>
    <t>17072948SMS</t>
  </si>
  <si>
    <t>L8V2YWQ9NY9Y</t>
  </si>
  <si>
    <t>4WUQ7GBMFH9A</t>
  </si>
  <si>
    <t>17080789SMS</t>
  </si>
  <si>
    <t>ZFVQACPYRI9O</t>
  </si>
  <si>
    <t>187917SMS</t>
  </si>
  <si>
    <t>5YUNR5QFXK91</t>
  </si>
  <si>
    <t>188514SMS</t>
  </si>
  <si>
    <t>FPVXP1DNFR97</t>
  </si>
  <si>
    <t>31298028SMS</t>
  </si>
  <si>
    <t>B5UJWGNZ6I9E</t>
  </si>
  <si>
    <t>31309658SMS</t>
  </si>
  <si>
    <t>GVVDT69NHM99</t>
  </si>
  <si>
    <t>31309691SMS</t>
  </si>
  <si>
    <t>5PTWLZHBQQ9Z</t>
  </si>
  <si>
    <t>31309704SMS</t>
  </si>
  <si>
    <t>U5VCNH3PGH9P</t>
  </si>
  <si>
    <t>31309771SMS</t>
  </si>
  <si>
    <t>H3UD528DYU9L</t>
  </si>
  <si>
    <t>31946356SMS</t>
  </si>
  <si>
    <t>6GVMP11QVZ95</t>
  </si>
  <si>
    <t>523461SMS</t>
  </si>
  <si>
    <t>Breziny 256</t>
  </si>
  <si>
    <t>M3UZ1B9OE59L</t>
  </si>
  <si>
    <t>88714SMS</t>
  </si>
  <si>
    <t>04057</t>
  </si>
  <si>
    <t>Košice-Vyšné Opátske</t>
  </si>
  <si>
    <t>Opatovská cesta 101</t>
  </si>
  <si>
    <t>9HVA2B7IRS9X</t>
  </si>
  <si>
    <t>162868SMS</t>
  </si>
  <si>
    <t>5YVMJG91IZ9A</t>
  </si>
  <si>
    <t>6WUWYF3YNX95</t>
  </si>
  <si>
    <t>31874312SMS</t>
  </si>
  <si>
    <t>F. Rákócziho II. 1</t>
  </si>
  <si>
    <t>NBVXZ1THWT9B</t>
  </si>
  <si>
    <t>34041915SMS</t>
  </si>
  <si>
    <t>AFUMAGBIN49Z</t>
  </si>
  <si>
    <t>34062840SMS</t>
  </si>
  <si>
    <t>KUV8529QBE9X</t>
  </si>
  <si>
    <t>34062912SMS</t>
  </si>
  <si>
    <t>ELUV4WW7AI9N</t>
  </si>
  <si>
    <t>350362SMS</t>
  </si>
  <si>
    <t>DVUEOFWIR89S</t>
  </si>
  <si>
    <t>42037425SMS</t>
  </si>
  <si>
    <t>V6VWCW3RBT96</t>
  </si>
  <si>
    <t>6SUHEAPY3E9Q</t>
  </si>
  <si>
    <t>42079322SMS</t>
  </si>
  <si>
    <t>VGUUWFPQJC99</t>
  </si>
  <si>
    <t>42079861SMS</t>
  </si>
  <si>
    <t>ZYUQOVRECR9U</t>
  </si>
  <si>
    <t>42080487SMS</t>
  </si>
  <si>
    <t>TSUW1ARQ3X9S</t>
  </si>
  <si>
    <t>42085381SMS</t>
  </si>
  <si>
    <t>TAU8DV7I3596</t>
  </si>
  <si>
    <t>42089808SMS</t>
  </si>
  <si>
    <t>09341</t>
  </si>
  <si>
    <t>5HUB9FE3VR9U</t>
  </si>
  <si>
    <t>42089816SMS</t>
  </si>
  <si>
    <t>UOVMTDO4499G</t>
  </si>
  <si>
    <t>42090199SMS</t>
  </si>
  <si>
    <t>F5U5BBDH2D9C</t>
  </si>
  <si>
    <t>42090202SMS</t>
  </si>
  <si>
    <t>H3TSUZ9UPD9Y</t>
  </si>
  <si>
    <t>42090211SMS</t>
  </si>
  <si>
    <t>IAUZF557P59E</t>
  </si>
  <si>
    <t>42382530SMS</t>
  </si>
  <si>
    <t>VQU5PAT8XG9U</t>
  </si>
  <si>
    <t>50617265SMS</t>
  </si>
  <si>
    <t>UVUKJA21M59R</t>
  </si>
  <si>
    <t>52827704SMS</t>
  </si>
  <si>
    <t>P4UOK1GFQF97</t>
  </si>
  <si>
    <t>182451SMS</t>
  </si>
  <si>
    <t>WGV37IEH1R9S</t>
  </si>
  <si>
    <t>HYUN5F9AMC9S</t>
  </si>
  <si>
    <t>31116175SMS</t>
  </si>
  <si>
    <t>01707</t>
  </si>
  <si>
    <t>SNP 1653/152</t>
  </si>
  <si>
    <t>JGUKMC2QOO9R</t>
  </si>
  <si>
    <t>31116183SMS</t>
  </si>
  <si>
    <t>CQVKAC1XTI9G</t>
  </si>
  <si>
    <t>34058991SMS</t>
  </si>
  <si>
    <t>BTUXTA31OX9P</t>
  </si>
  <si>
    <t>493562SMS</t>
  </si>
  <si>
    <t>K2UY14ASVV96</t>
  </si>
  <si>
    <t>50457462SMS</t>
  </si>
  <si>
    <t>Továrenská 63/1</t>
  </si>
  <si>
    <t>PNVIB6ATM197</t>
  </si>
  <si>
    <t>50457471SMS</t>
  </si>
  <si>
    <t>Ul. J. Kollára 3</t>
  </si>
  <si>
    <t>QAU6FF2XFQ9P</t>
  </si>
  <si>
    <t>51848767SMS</t>
  </si>
  <si>
    <t>Základná škola s materskou školou pre deti a žiakov s narušenou komunikačnou schopnosťou internátna</t>
  </si>
  <si>
    <t>RJVNJCUNG59P</t>
  </si>
  <si>
    <t>158461SMS</t>
  </si>
  <si>
    <t>APVAYG95I893</t>
  </si>
  <si>
    <t>Palárikova 1/A</t>
  </si>
  <si>
    <t>HJUSZWHXE39F</t>
  </si>
  <si>
    <t>17050171SMS</t>
  </si>
  <si>
    <t>59UMPVSYHY9A</t>
  </si>
  <si>
    <t>181935SMS</t>
  </si>
  <si>
    <t>SUUWKGDQ8Q96</t>
  </si>
  <si>
    <t>35629860SMS</t>
  </si>
  <si>
    <t>H5UBGAQ2D19P</t>
  </si>
  <si>
    <t>35629959SMS</t>
  </si>
  <si>
    <t>34UGR5I8KJ9X</t>
  </si>
  <si>
    <t>35630060SMS</t>
  </si>
  <si>
    <t>H8UHWBG8D194</t>
  </si>
  <si>
    <t>42399653SMS</t>
  </si>
  <si>
    <t>Nám.sv.Cyrila a Metoda 9</t>
  </si>
  <si>
    <t>R9U8QHHK2G91</t>
  </si>
  <si>
    <t>37982559SMS</t>
  </si>
  <si>
    <t>MGVR8X4ND29T</t>
  </si>
  <si>
    <t>HVVPB6J2JQ98</t>
  </si>
  <si>
    <t>37982583SMS</t>
  </si>
  <si>
    <t>IMVI17VXGN9V</t>
  </si>
  <si>
    <t>37982702SMS</t>
  </si>
  <si>
    <t>M. Urbana 160/45</t>
  </si>
  <si>
    <t>VZUTA567YI9F</t>
  </si>
  <si>
    <t>42224233SMS</t>
  </si>
  <si>
    <t>Špeciálna základná škola s materskou školou internátna</t>
  </si>
  <si>
    <t>O3UL8FW1A59B</t>
  </si>
  <si>
    <t>50593030SMS</t>
  </si>
  <si>
    <t>WLTL7YY1TJ9P</t>
  </si>
  <si>
    <t>50605348SMS</t>
  </si>
  <si>
    <t>J2UMGV18XQ9O</t>
  </si>
  <si>
    <t>55634737SMS</t>
  </si>
  <si>
    <t>TWUW7ARMT59T</t>
  </si>
  <si>
    <t>KRAJ</t>
  </si>
  <si>
    <t>OKRES</t>
  </si>
  <si>
    <t>OBEC</t>
  </si>
  <si>
    <t>NAZOV</t>
  </si>
  <si>
    <t>ICO</t>
  </si>
  <si>
    <t>VYKAZ_TYP</t>
  </si>
  <si>
    <t>VYKAZ_STAV</t>
  </si>
  <si>
    <t>VYKAZ_KOD</t>
  </si>
  <si>
    <t>DATUM_A_CAS_POSLEDNEJ_ZMENY</t>
  </si>
  <si>
    <t>VYKAZ_POCET_DETI</t>
  </si>
  <si>
    <t>STATUTAR_EMAIL</t>
  </si>
  <si>
    <t>STATUTAR_TELEFON</t>
  </si>
  <si>
    <t>47884380</t>
  </si>
  <si>
    <t>Protokol ZPV</t>
  </si>
  <si>
    <t>Schválený</t>
  </si>
  <si>
    <t>SGTV1VX85H9F</t>
  </si>
  <si>
    <t>2023-09-18 13:51:42.7166667</t>
  </si>
  <si>
    <t>info.stvorlistok@gmail.com</t>
  </si>
  <si>
    <t>+421905386194</t>
  </si>
  <si>
    <t>Zariadenie predprimárneho vzdelávania MAXIM</t>
  </si>
  <si>
    <t>54526604</t>
  </si>
  <si>
    <t>THU6R4HGWG9Q</t>
  </si>
  <si>
    <t>2023-09-20 07:44:40.8333333</t>
  </si>
  <si>
    <t>5426604</t>
  </si>
  <si>
    <t>CUBAN s. r. o.</t>
  </si>
  <si>
    <t>info@msmaxim.sk</t>
  </si>
  <si>
    <t>+421907079473</t>
  </si>
  <si>
    <t>51317028</t>
  </si>
  <si>
    <t>QVWJ33XUYX9M</t>
  </si>
  <si>
    <t>2023-10-03 15:41:51.8366667</t>
  </si>
  <si>
    <t>Detské centrum ZVEDAVČEK</t>
  </si>
  <si>
    <t>marijakrest@gmail.com</t>
  </si>
  <si>
    <t>+421949112961</t>
  </si>
  <si>
    <t>46744690</t>
  </si>
  <si>
    <t>CGTVHVV7539G</t>
  </si>
  <si>
    <t>2023-09-18 12:37:43.9466667</t>
  </si>
  <si>
    <t>andrea.trubenova@gmail.com</t>
  </si>
  <si>
    <t>0421907122015</t>
  </si>
  <si>
    <t>47385154</t>
  </si>
  <si>
    <t>MPUCCB323699</t>
  </si>
  <si>
    <t>2023-09-21 12:21:24.8000000</t>
  </si>
  <si>
    <t>skolka@babyfun.sk</t>
  </si>
  <si>
    <t>0421903622666</t>
  </si>
  <si>
    <t>LZUQ7G6DET98</t>
  </si>
  <si>
    <t>2023-09-22 13:01:44.3333333</t>
  </si>
  <si>
    <t>54186005</t>
  </si>
  <si>
    <t>FOUR TRADE PLUS, s. r. o.</t>
  </si>
  <si>
    <t>martina.cechova@duhovaskolka.sk</t>
  </si>
  <si>
    <t>0421908676313</t>
  </si>
  <si>
    <t>46296255</t>
  </si>
  <si>
    <t>LLX5J6UKM39X</t>
  </si>
  <si>
    <t>2023-10-10 22:05:15.8766667</t>
  </si>
  <si>
    <t>pollakova@detske-centrum.sk</t>
  </si>
  <si>
    <t>+421903154156</t>
  </si>
  <si>
    <t>42448794</t>
  </si>
  <si>
    <t>51V1JD621F9I</t>
  </si>
  <si>
    <t>2023-09-28 15:26:52.3900000</t>
  </si>
  <si>
    <t>skolka@mudrehranie.sk</t>
  </si>
  <si>
    <t>+421915117719</t>
  </si>
  <si>
    <t>Súkromná materská škola Zahrajda</t>
  </si>
  <si>
    <t>IZWI27IZ329K</t>
  </si>
  <si>
    <t>2023-10-04 06:07:15.7666667</t>
  </si>
  <si>
    <t>50105051</t>
  </si>
  <si>
    <t>zahrajda@gmail.com</t>
  </si>
  <si>
    <t>0421904401240</t>
  </si>
  <si>
    <t>OCWGG5FGSZ9A</t>
  </si>
  <si>
    <t>2023-10-04 00:09:17.9700000</t>
  </si>
  <si>
    <t>47860014</t>
  </si>
  <si>
    <t>skolka@skolkamontessori.sk</t>
  </si>
  <si>
    <t>0421903576400</t>
  </si>
  <si>
    <t>53698983</t>
  </si>
  <si>
    <t>UYVH2CGKK39Q</t>
  </si>
  <si>
    <t>2023-09-28 13:23:39.4966667</t>
  </si>
  <si>
    <t>zuzana.maryncakova@gmail.com</t>
  </si>
  <si>
    <t>+421908028336</t>
  </si>
  <si>
    <t>PGTVNVPF539H</t>
  </si>
  <si>
    <t>2023-09-17 16:10:04.3700000</t>
  </si>
  <si>
    <t>50482211</t>
  </si>
  <si>
    <t>kontakt@amoskids.sk</t>
  </si>
  <si>
    <t>0421911786165</t>
  </si>
  <si>
    <t>42266971</t>
  </si>
  <si>
    <t>2GTVRVU6569Y</t>
  </si>
  <si>
    <t>2023-09-16 20:58:56.5633333</t>
  </si>
  <si>
    <t>delrio@skolkavilka.sk</t>
  </si>
  <si>
    <t>4219153478203</t>
  </si>
  <si>
    <t>BBXH7F7NJT9I</t>
  </si>
  <si>
    <t>2023-10-12 15:25:36.4266667</t>
  </si>
  <si>
    <t>50416022</t>
  </si>
  <si>
    <t>talentovo@talentovo.sk</t>
  </si>
  <si>
    <t>0421917167911</t>
  </si>
  <si>
    <t>IKUHM5EZB99R</t>
  </si>
  <si>
    <t>2023-09-20 09:38:22.3833333</t>
  </si>
  <si>
    <t>50617664</t>
  </si>
  <si>
    <t>lucia.brandstetter@kindergarten.eu.sk</t>
  </si>
  <si>
    <t>0421907752091</t>
  </si>
  <si>
    <t>46498133</t>
  </si>
  <si>
    <t>DHVAKDUGTQ9T</t>
  </si>
  <si>
    <t>2023-09-28 19:11:22.7633333</t>
  </si>
  <si>
    <t>4649813</t>
  </si>
  <si>
    <t>0421908028336</t>
  </si>
  <si>
    <t>45353093</t>
  </si>
  <si>
    <t>8LU1TB11RY9J</t>
  </si>
  <si>
    <t>2023-09-21 15:29:28.9733333</t>
  </si>
  <si>
    <t>sujanskakatarina@gmail.com</t>
  </si>
  <si>
    <t>0421905272966</t>
  </si>
  <si>
    <t>50569481</t>
  </si>
  <si>
    <t>6VU3BVJWZP9B</t>
  </si>
  <si>
    <t>2023-09-25 13:12:27.0400000</t>
  </si>
  <si>
    <t>cuzy@espa-academy.sk</t>
  </si>
  <si>
    <t>0421919261007</t>
  </si>
  <si>
    <t>RGTVVVVA5D9X</t>
  </si>
  <si>
    <t>2023-09-15 17:23:18.5466667</t>
  </si>
  <si>
    <t>35960841</t>
  </si>
  <si>
    <t>littlestar.ba@gmail.com</t>
  </si>
  <si>
    <t>0421905399403</t>
  </si>
  <si>
    <t>QNUZERH7BW9H</t>
  </si>
  <si>
    <t>2023-09-24 15:37:17.0700000</t>
  </si>
  <si>
    <t>50535056</t>
  </si>
  <si>
    <t>emjoykuku32@gmail.com</t>
  </si>
  <si>
    <t>0421903899773</t>
  </si>
  <si>
    <t>36730904</t>
  </si>
  <si>
    <t>TTVBN14PY99F</t>
  </si>
  <si>
    <t>2023-09-26 12:16:02.2366667</t>
  </si>
  <si>
    <t>z.oleksakova@gmail.com</t>
  </si>
  <si>
    <t>+421905552083</t>
  </si>
  <si>
    <t>47728353</t>
  </si>
  <si>
    <t>2GTVGVWW5A9G</t>
  </si>
  <si>
    <t>2023-09-17 11:50:29.6500000</t>
  </si>
  <si>
    <t>miriam.stromkova@gmail.com</t>
  </si>
  <si>
    <t>+421903235014</t>
  </si>
  <si>
    <t>42447666</t>
  </si>
  <si>
    <t>UGTXQZB95J9Z</t>
  </si>
  <si>
    <t>2023-09-19 09:44:36.0433333</t>
  </si>
  <si>
    <t>andreaskandikova@gmail.com</t>
  </si>
  <si>
    <t>0421905792214</t>
  </si>
  <si>
    <t>WBV5H314U697</t>
  </si>
  <si>
    <t>2023-09-26 20:58:41.0966667</t>
  </si>
  <si>
    <t>50501909</t>
  </si>
  <si>
    <t>skolka@hajanka.sk</t>
  </si>
  <si>
    <t>0421905383651</t>
  </si>
  <si>
    <t>BFT85ZUSJY9H</t>
  </si>
  <si>
    <t>2023-09-19 11:30:06.1966667</t>
  </si>
  <si>
    <t>office@preschool.sk</t>
  </si>
  <si>
    <t>0421903263616</t>
  </si>
  <si>
    <t>G2UOS4HWSY93</t>
  </si>
  <si>
    <t>2023-09-20 07:16:54.1300000</t>
  </si>
  <si>
    <t>46039678</t>
  </si>
  <si>
    <t>jadranka.harmancek@gmail.com</t>
  </si>
  <si>
    <t>0421948433707</t>
  </si>
  <si>
    <t>HGTVKVU75H9G</t>
  </si>
  <si>
    <t>2023-09-15 11:15:22.0633333</t>
  </si>
  <si>
    <t>53667531</t>
  </si>
  <si>
    <t>Festíkovo DL, s.r.o.</t>
  </si>
  <si>
    <t>festikovo@gmail.com</t>
  </si>
  <si>
    <t>0421905788053</t>
  </si>
  <si>
    <t>Veselé Hviezdičky</t>
  </si>
  <si>
    <t>52973905</t>
  </si>
  <si>
    <t>DGTVDVXT569X</t>
  </si>
  <si>
    <t>2023-09-18 11:54:10.1300000</t>
  </si>
  <si>
    <t>OZ VESELÁ HVIEZDIČKA</t>
  </si>
  <si>
    <t>zaujecova.k@centrum.sk</t>
  </si>
  <si>
    <t>+421907339915</t>
  </si>
  <si>
    <t>42111781</t>
  </si>
  <si>
    <t>YCU25A7SCM9D</t>
  </si>
  <si>
    <t>2023-09-21 08:52:35.2033333</t>
  </si>
  <si>
    <t>petkajam@gmail.com</t>
  </si>
  <si>
    <t>0421911311467</t>
  </si>
  <si>
    <t>Detské centrum Lipka</t>
  </si>
  <si>
    <t>52932770</t>
  </si>
  <si>
    <t>GGTV9VSS5D9Y</t>
  </si>
  <si>
    <t>2023-09-16 12:30:34.7600000</t>
  </si>
  <si>
    <t>dclipka@gmail.com</t>
  </si>
  <si>
    <t>0421903013970</t>
  </si>
  <si>
    <t>52187985</t>
  </si>
  <si>
    <t>CGTV6VS15Y9Y</t>
  </si>
  <si>
    <t>2023-09-18 13:07:24.4500000</t>
  </si>
  <si>
    <t>45994391</t>
  </si>
  <si>
    <t>deana.martonikova1@gmail.com</t>
  </si>
  <si>
    <t>0421911902011</t>
  </si>
  <si>
    <t>SMŠ Detský svet</t>
  </si>
  <si>
    <t>54929415</t>
  </si>
  <si>
    <t>ICVEU7KUUS9U</t>
  </si>
  <si>
    <t>2023-09-27 15:32:31.2100000</t>
  </si>
  <si>
    <t>Daniela Gažová</t>
  </si>
  <si>
    <t>smsdetskysvet@gmail.com</t>
  </si>
  <si>
    <t>+421915959257</t>
  </si>
  <si>
    <t>MGTV6VVV5Y9X</t>
  </si>
  <si>
    <t>2023-09-18 14:32:57.7933333</t>
  </si>
  <si>
    <t>35522119</t>
  </si>
  <si>
    <t>studnicka@iwaldorf.sk</t>
  </si>
  <si>
    <t>4219011142030</t>
  </si>
  <si>
    <t>1SU4JNVPHI9V</t>
  </si>
  <si>
    <t>2023-09-23 21:46:09.0166667</t>
  </si>
  <si>
    <t>42210224</t>
  </si>
  <si>
    <t>norika.opralova@gmail.com</t>
  </si>
  <si>
    <t>0421903440893</t>
  </si>
  <si>
    <t>CEU9NWSH1K9O</t>
  </si>
  <si>
    <t>2023-09-25 13:21:38.6633333</t>
  </si>
  <si>
    <t>50622773</t>
  </si>
  <si>
    <t>VYTAUVD9CY9U</t>
  </si>
  <si>
    <t>2023-09-18 16:03:18.3133333</t>
  </si>
  <si>
    <t>belaj.igor@gmail.com</t>
  </si>
  <si>
    <t>+421915175939</t>
  </si>
  <si>
    <t>Súkromná Montessori materská škola KRÁĽOVSTVO</t>
  </si>
  <si>
    <t>54575052</t>
  </si>
  <si>
    <t>BJVKY26GUR9J</t>
  </si>
  <si>
    <t>2023-09-26 16:24:11.7300000</t>
  </si>
  <si>
    <t>Petra Ovečková</t>
  </si>
  <si>
    <t>petruska.o@gmail.com</t>
  </si>
  <si>
    <t>+421908783981</t>
  </si>
  <si>
    <t>42145627</t>
  </si>
  <si>
    <t>5IT26WC84A9V</t>
  </si>
  <si>
    <t>2023-09-18 19:35:48.0766667</t>
  </si>
  <si>
    <t>detskyzamok@gmail.com</t>
  </si>
  <si>
    <t>+421907291763</t>
  </si>
  <si>
    <t>52730263</t>
  </si>
  <si>
    <t>O9UWB78AV89U</t>
  </si>
  <si>
    <t>2023-09-20 21:36:25.3333333</t>
  </si>
  <si>
    <t>montekiddunajskastreda@gmail.com</t>
  </si>
  <si>
    <t>0421904845648</t>
  </si>
  <si>
    <t>48065331</t>
  </si>
  <si>
    <t>7GTVHVTK5K9Y</t>
  </si>
  <si>
    <t>2023-09-18 08:43:49.3466667</t>
  </si>
  <si>
    <t>financne@hoxfort.sk</t>
  </si>
  <si>
    <t>+421908783413</t>
  </si>
  <si>
    <t>52112331</t>
  </si>
  <si>
    <t>ZOTRSZUOBP9O</t>
  </si>
  <si>
    <t>2023-09-19 10:30:56.5566667</t>
  </si>
  <si>
    <t>kozarova.v@azet.sk</t>
  </si>
  <si>
    <t>+421911036186</t>
  </si>
  <si>
    <t>SVETLUŠKA n.o.</t>
  </si>
  <si>
    <t>50890441</t>
  </si>
  <si>
    <t>IGTVZVWN5K9X</t>
  </si>
  <si>
    <t>2023-09-16 11:41:52.5866667</t>
  </si>
  <si>
    <t>jozef.u66@gmail.com</t>
  </si>
  <si>
    <t>+421903740848</t>
  </si>
  <si>
    <t>UXU1N29V3S9J</t>
  </si>
  <si>
    <t>2023-09-19 18:37:27.5366667</t>
  </si>
  <si>
    <t>50458132</t>
  </si>
  <si>
    <t>bartusova.petra@hotmail.com</t>
  </si>
  <si>
    <t>+421903419648</t>
  </si>
  <si>
    <t>51730006</t>
  </si>
  <si>
    <t>3NTCEZXVH49M</t>
  </si>
  <si>
    <t>2023-09-19 11:15:10.8600000</t>
  </si>
  <si>
    <t>nada@slnecnica.eu</t>
  </si>
  <si>
    <t>+421907743127</t>
  </si>
  <si>
    <t>50490281</t>
  </si>
  <si>
    <t>W1UMK7ULPC9U</t>
  </si>
  <si>
    <t>2023-09-20 20:46:27.4100000</t>
  </si>
  <si>
    <t>hrncekvarcadca@gmail.com</t>
  </si>
  <si>
    <t>0421948137606</t>
  </si>
  <si>
    <t>JBU6V1PPY19O</t>
  </si>
  <si>
    <t>2023-09-19 18:06:41.2733333</t>
  </si>
  <si>
    <t>50057251</t>
  </si>
  <si>
    <t>centrummontessoridk@gmail.com</t>
  </si>
  <si>
    <t>+421948642022</t>
  </si>
  <si>
    <t>PGU7R5A3U993</t>
  </si>
  <si>
    <t>2023-09-20 12:06:57.7600000</t>
  </si>
  <si>
    <t>45736448</t>
  </si>
  <si>
    <t>zilina@anglickaskolka.sk</t>
  </si>
  <si>
    <t>0421917051951</t>
  </si>
  <si>
    <t>53300271</t>
  </si>
  <si>
    <t>RGTVTVT55A9G</t>
  </si>
  <si>
    <t>2023-09-18 12:37:49.4533333</t>
  </si>
  <si>
    <t>montesmile@montessori-zilina.sk</t>
  </si>
  <si>
    <t>0421908246655</t>
  </si>
  <si>
    <t>50921797</t>
  </si>
  <si>
    <t>NVVDNHBOI99V</t>
  </si>
  <si>
    <t>2023-09-29 12:16:34.5966667</t>
  </si>
  <si>
    <t>info@zelenaskolka.sk</t>
  </si>
  <si>
    <t>0421907356608</t>
  </si>
  <si>
    <t>SP0042</t>
  </si>
  <si>
    <t>SP0053</t>
  </si>
  <si>
    <t>SP0061</t>
  </si>
  <si>
    <t>SP0062</t>
  </si>
  <si>
    <t>SP0063</t>
  </si>
  <si>
    <t>SP0064</t>
  </si>
  <si>
    <t>Srbská 6</t>
  </si>
  <si>
    <t>Zoltána Kodálya 29</t>
  </si>
  <si>
    <t>Nová 69</t>
  </si>
  <si>
    <t>Námestie Štefana Moysesa 14</t>
  </si>
  <si>
    <t>Ulica Pieninská 29</t>
  </si>
  <si>
    <t>30%  životného minima zo sumy 122,77 €</t>
  </si>
  <si>
    <t xml:space="preserve"> 60% zo sumy životného minima  122,77 € pre MŠ a 43,75 %  pre registrované zariadenia</t>
  </si>
  <si>
    <t>Výpočet  rozpočtu na september - december 2023 v € na základe  počtu detí MŠ, pre ktoré je predprimárne vzdelávanie povinné  k 15.9.2023</t>
  </si>
  <si>
    <t xml:space="preserve"> Výpočet  rozpočtu na september až december 2023 v € na základe  počtu detí MŠ z rodín v HN  k 15.9.2023</t>
  </si>
  <si>
    <t>Rozpis príspevku na výchovu a vzdelávanie detí MŠ na rok 2023_V3</t>
  </si>
  <si>
    <t>Rozpis príspevku na výchovu a vzdelávanie detí MŠ na rok 2023_V4</t>
  </si>
  <si>
    <t>Úprava rozpisu príspevku na výchovu a vzdelávanie detí MŠ na rok 2023_V4</t>
  </si>
  <si>
    <t>28=27-17</t>
  </si>
  <si>
    <t>27=9+23+26</t>
  </si>
  <si>
    <t>26=24*25*4.mes.</t>
  </si>
  <si>
    <t>23=21*22*4.mes.</t>
  </si>
  <si>
    <t>Rozpis príspevku na výchovu a vzdelávanie detí MŠ na rok 2023 - V3</t>
  </si>
  <si>
    <t>Zmena zriaďovateľa z S1054 Malí šampioni na S1124 Sports Web afenci</t>
  </si>
  <si>
    <t>Zmena zriaďovateľa z Obec Skalka nad Váhom na S1120 Akademia kvality života, o.z. od 1. augusta 2023 - oprava úpravy</t>
  </si>
  <si>
    <t>oprava dát SIT 13112023</t>
  </si>
  <si>
    <t>oprava zlého zlúčenia do spojenej školy</t>
  </si>
  <si>
    <t>Bunkovce</t>
  </si>
  <si>
    <t>Ptrukša</t>
  </si>
  <si>
    <t>Dobrá</t>
  </si>
  <si>
    <t>zmena adresy MŠ z Kostolná 271 na Slovenského raja 235/27</t>
  </si>
  <si>
    <t>Rozpis príspevku na výchovu a vzdelávanie detí materských škôl na rok 2023  po zbere dát k 15.9.2023 - úprava november 2023_V5</t>
  </si>
  <si>
    <t>Rozpis príspevku na výchovu a vzdelávanie detí MŠ na rok 2023_V5</t>
  </si>
  <si>
    <t>Úprava rozpisu príspevku na výchovu a vzdelávanie detí MŠ na rok 2023_V5</t>
  </si>
  <si>
    <t>30=29-27</t>
  </si>
  <si>
    <t xml:space="preserve"> Úprava rozpisu príspevku na výchovu a vzdelávanie detí MŠ na rok 2023_V4</t>
  </si>
  <si>
    <t xml:space="preserve"> Úprava rozpisu príspevku na výchovu a vzdelávanie detí MŠ na rok 2023_V5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</si>
</sst>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"/>
    <numFmt numFmtId="165" formatCode="0.0000"/>
    <numFmt numFmtId="166" formatCode="0.000"/>
    <numFmt numFmtId="167" formatCode="#,##0.0"/>
    <numFmt numFmtId="168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7" tint="0.59999389629810485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16" fillId="0" borderId="0"/>
  </cellStyleXfs>
  <cellXfs count="203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/>
    </xf>
    <xf numFmtId="3" fontId="0" fillId="0" borderId="0" xfId="0" applyNumberFormat="1"/>
    <xf numFmtId="0" fontId="6" fillId="0" borderId="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6" fillId="4" borderId="1" xfId="1" applyNumberFormat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5" fillId="2" borderId="1" xfId="1" applyFont="1" applyFill="1" applyBorder="1" applyAlignment="1">
      <alignment horizontal="left" vertical="center" textRotation="90" wrapText="1"/>
    </xf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textRotation="90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7" fillId="0" borderId="0" xfId="2" applyNumberFormat="1" applyFont="1" applyFill="1" applyBorder="1" applyAlignment="1">
      <alignment horizontal="right" vertical="center" wrapText="1"/>
    </xf>
    <xf numFmtId="0" fontId="7" fillId="0" borderId="1" xfId="2" applyNumberFormat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vertical="center" textRotation="90" wrapText="1"/>
    </xf>
    <xf numFmtId="0" fontId="3" fillId="0" borderId="1" xfId="0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wrapText="1"/>
    </xf>
    <xf numFmtId="49" fontId="10" fillId="6" borderId="3" xfId="1" applyNumberFormat="1" applyFont="1" applyFill="1" applyBorder="1" applyAlignment="1">
      <alignment horizontal="center" wrapText="1"/>
    </xf>
    <xf numFmtId="0" fontId="10" fillId="6" borderId="3" xfId="1" applyFont="1" applyFill="1" applyBorder="1" applyAlignment="1">
      <alignment horizontal="center"/>
    </xf>
    <xf numFmtId="0" fontId="10" fillId="8" borderId="3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/>
    <xf numFmtId="49" fontId="10" fillId="0" borderId="2" xfId="3" applyNumberFormat="1" applyFont="1" applyFill="1" applyBorder="1" applyAlignment="1">
      <alignment wrapText="1"/>
    </xf>
    <xf numFmtId="49" fontId="10" fillId="0" borderId="2" xfId="3" applyNumberFormat="1" applyFont="1" applyFill="1" applyBorder="1" applyAlignment="1"/>
    <xf numFmtId="0" fontId="7" fillId="0" borderId="2" xfId="3" applyFont="1" applyFill="1" applyBorder="1" applyAlignment="1">
      <alignment wrapText="1"/>
    </xf>
    <xf numFmtId="0" fontId="10" fillId="0" borderId="2" xfId="3" applyFont="1" applyFill="1" applyBorder="1" applyAlignment="1">
      <alignment horizontal="right"/>
    </xf>
    <xf numFmtId="0" fontId="4" fillId="0" borderId="0" xfId="3" applyAlignment="1"/>
    <xf numFmtId="49" fontId="0" fillId="0" borderId="0" xfId="0" applyNumberFormat="1" applyAlignment="1">
      <alignment wrapText="1"/>
    </xf>
    <xf numFmtId="0" fontId="0" fillId="0" borderId="0" xfId="0" applyAlignment="1"/>
    <xf numFmtId="49" fontId="0" fillId="0" borderId="0" xfId="0" applyNumberFormat="1"/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left" vertical="center" wrapText="1"/>
    </xf>
    <xf numFmtId="0" fontId="7" fillId="0" borderId="1" xfId="2" applyNumberFormat="1" applyFont="1" applyFill="1" applyBorder="1" applyAlignment="1">
      <alignment horizontal="left" vertical="center"/>
    </xf>
    <xf numFmtId="0" fontId="7" fillId="0" borderId="0" xfId="2" applyNumberFormat="1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left" vertical="center"/>
    </xf>
    <xf numFmtId="49" fontId="7" fillId="0" borderId="1" xfId="2" applyNumberFormat="1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1" fontId="7" fillId="0" borderId="1" xfId="2" applyNumberFormat="1" applyFont="1" applyFill="1" applyBorder="1" applyAlignment="1">
      <alignment horizontal="right" vertical="center"/>
    </xf>
    <xf numFmtId="0" fontId="7" fillId="0" borderId="1" xfId="2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/>
    </xf>
    <xf numFmtId="1" fontId="7" fillId="0" borderId="1" xfId="2" applyNumberFormat="1" applyFont="1" applyFill="1" applyBorder="1" applyAlignment="1">
      <alignment horizontal="right" vertical="center" wrapText="1"/>
    </xf>
    <xf numFmtId="49" fontId="7" fillId="0" borderId="1" xfId="2" applyNumberFormat="1" applyFont="1" applyFill="1" applyBorder="1" applyAlignment="1">
      <alignment horizontal="right" vertical="center" wrapText="1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vertical="center" wrapText="1"/>
    </xf>
    <xf numFmtId="0" fontId="7" fillId="0" borderId="1" xfId="2" applyNumberFormat="1" applyFont="1" applyFill="1" applyBorder="1" applyAlignment="1">
      <alignment vertical="center" wrapText="1"/>
    </xf>
    <xf numFmtId="0" fontId="7" fillId="0" borderId="1" xfId="3" applyNumberFormat="1" applyFont="1" applyFill="1" applyBorder="1" applyAlignment="1">
      <alignment horizontal="right" vertical="center" wrapText="1"/>
    </xf>
    <xf numFmtId="0" fontId="7" fillId="0" borderId="1" xfId="3" applyNumberFormat="1" applyFont="1" applyFill="1" applyBorder="1" applyAlignment="1">
      <alignment horizontal="right" vertical="center"/>
    </xf>
    <xf numFmtId="1" fontId="7" fillId="0" borderId="1" xfId="3" applyNumberFormat="1" applyFont="1" applyFill="1" applyBorder="1" applyAlignment="1">
      <alignment horizontal="right" vertical="center"/>
    </xf>
    <xf numFmtId="0" fontId="7" fillId="0" borderId="1" xfId="3" applyFont="1" applyFill="1" applyBorder="1" applyAlignment="1">
      <alignment horizontal="right" vertical="center"/>
    </xf>
    <xf numFmtId="0" fontId="7" fillId="0" borderId="1" xfId="3" applyNumberFormat="1" applyFont="1" applyFill="1" applyBorder="1" applyAlignment="1">
      <alignment horizontal="left" vertical="center"/>
    </xf>
    <xf numFmtId="0" fontId="7" fillId="0" borderId="1" xfId="3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1" xfId="3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right" vertical="center"/>
    </xf>
    <xf numFmtId="49" fontId="7" fillId="0" borderId="1" xfId="3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3" fontId="5" fillId="11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15" fillId="0" borderId="1" xfId="1" applyFont="1" applyFill="1" applyBorder="1" applyAlignment="1">
      <alignment horizontal="center" vertical="center" wrapText="1"/>
    </xf>
    <xf numFmtId="3" fontId="15" fillId="0" borderId="1" xfId="1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1" fontId="7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16" fillId="0" borderId="0" xfId="4"/>
    <xf numFmtId="49" fontId="16" fillId="0" borderId="0" xfId="4" applyNumberFormat="1"/>
    <xf numFmtId="3" fontId="0" fillId="0" borderId="1" xfId="0" applyNumberFormat="1" applyBorder="1"/>
    <xf numFmtId="0" fontId="10" fillId="12" borderId="3" xfId="1" applyFont="1" applyFill="1" applyBorder="1" applyAlignment="1">
      <alignment horizontal="center" wrapText="1"/>
    </xf>
    <xf numFmtId="0" fontId="12" fillId="12" borderId="3" xfId="1" applyFont="1" applyFill="1" applyBorder="1" applyAlignment="1">
      <alignment horizontal="center" vertical="center" wrapText="1"/>
    </xf>
    <xf numFmtId="0" fontId="10" fillId="13" borderId="2" xfId="3" applyNumberFormat="1" applyFont="1" applyFill="1" applyBorder="1" applyAlignment="1"/>
    <xf numFmtId="0" fontId="10" fillId="0" borderId="2" xfId="3" applyNumberFormat="1" applyFont="1" applyFill="1" applyBorder="1" applyAlignment="1"/>
    <xf numFmtId="3" fontId="12" fillId="13" borderId="0" xfId="0" applyNumberFormat="1" applyFont="1" applyFill="1"/>
    <xf numFmtId="0" fontId="2" fillId="13" borderId="0" xfId="0" applyFont="1" applyFill="1"/>
    <xf numFmtId="0" fontId="0" fillId="13" borderId="0" xfId="0" applyNumberFormat="1" applyFill="1"/>
    <xf numFmtId="0" fontId="0" fillId="0" borderId="0" xfId="0" applyNumberFormat="1"/>
    <xf numFmtId="3" fontId="2" fillId="13" borderId="0" xfId="0" applyNumberFormat="1" applyFont="1" applyFill="1"/>
    <xf numFmtId="0" fontId="1" fillId="0" borderId="0" xfId="4" applyFont="1"/>
    <xf numFmtId="0" fontId="16" fillId="0" borderId="0" xfId="4" applyAlignment="1">
      <alignment wrapText="1"/>
    </xf>
    <xf numFmtId="49" fontId="16" fillId="0" borderId="0" xfId="4" applyNumberFormat="1" applyAlignment="1">
      <alignment wrapText="1"/>
    </xf>
    <xf numFmtId="0" fontId="16" fillId="0" borderId="0" xfId="4" applyAlignment="1">
      <alignment horizontal="center" textRotation="90" wrapText="1"/>
    </xf>
    <xf numFmtId="49" fontId="16" fillId="0" borderId="0" xfId="4" applyNumberFormat="1" applyAlignment="1">
      <alignment horizontal="center" textRotation="90" wrapText="1"/>
    </xf>
    <xf numFmtId="0" fontId="16" fillId="0" borderId="0" xfId="4" applyFill="1" applyAlignment="1">
      <alignment textRotation="90" wrapText="1"/>
    </xf>
    <xf numFmtId="0" fontId="16" fillId="0" borderId="0" xfId="4" applyAlignment="1">
      <alignment textRotation="90" wrapText="1"/>
    </xf>
    <xf numFmtId="0" fontId="2" fillId="0" borderId="0" xfId="4" applyFont="1"/>
    <xf numFmtId="0" fontId="0" fillId="14" borderId="1" xfId="0" applyFont="1" applyFill="1" applyBorder="1" applyAlignment="1">
      <alignment vertical="center"/>
    </xf>
    <xf numFmtId="167" fontId="2" fillId="14" borderId="1" xfId="0" applyNumberFormat="1" applyFont="1" applyFill="1" applyBorder="1" applyAlignment="1"/>
    <xf numFmtId="164" fontId="0" fillId="14" borderId="1" xfId="0" applyNumberFormat="1" applyFont="1" applyFill="1" applyBorder="1" applyAlignment="1">
      <alignment horizontal="right" vertical="center"/>
    </xf>
    <xf numFmtId="3" fontId="2" fillId="14" borderId="1" xfId="0" applyNumberFormat="1" applyFont="1" applyFill="1" applyBorder="1" applyAlignment="1"/>
    <xf numFmtId="0" fontId="0" fillId="14" borderId="1" xfId="0" applyFill="1" applyBorder="1" applyAlignment="1"/>
    <xf numFmtId="3" fontId="3" fillId="0" borderId="1" xfId="0" applyNumberFormat="1" applyFont="1" applyFill="1" applyBorder="1" applyAlignment="1">
      <alignment horizontal="right" vertical="center"/>
    </xf>
    <xf numFmtId="3" fontId="8" fillId="14" borderId="1" xfId="0" applyNumberFormat="1" applyFont="1" applyFill="1" applyBorder="1" applyAlignment="1">
      <alignment horizontal="right"/>
    </xf>
    <xf numFmtId="0" fontId="9" fillId="0" borderId="1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Fill="1" applyBorder="1" applyAlignment="1">
      <alignment vertical="center"/>
    </xf>
    <xf numFmtId="14" fontId="9" fillId="0" borderId="1" xfId="0" applyNumberFormat="1" applyFont="1" applyFill="1" applyBorder="1"/>
    <xf numFmtId="0" fontId="3" fillId="0" borderId="1" xfId="4" applyFont="1" applyFill="1" applyBorder="1"/>
    <xf numFmtId="1" fontId="3" fillId="0" borderId="1" xfId="4" applyNumberFormat="1" applyFont="1" applyFill="1" applyBorder="1"/>
    <xf numFmtId="49" fontId="3" fillId="0" borderId="1" xfId="4" applyNumberFormat="1" applyFont="1" applyFill="1" applyBorder="1"/>
    <xf numFmtId="0" fontId="3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/>
    <xf numFmtId="49" fontId="2" fillId="9" borderId="1" xfId="0" applyNumberFormat="1" applyFont="1" applyFill="1" applyBorder="1"/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NumberFormat="1" applyBorder="1"/>
    <xf numFmtId="0" fontId="0" fillId="9" borderId="1" xfId="0" applyNumberFormat="1" applyFill="1" applyBorder="1"/>
    <xf numFmtId="2" fontId="2" fillId="0" borderId="0" xfId="0" applyNumberFormat="1" applyFont="1"/>
    <xf numFmtId="0" fontId="7" fillId="0" borderId="1" xfId="3" applyFont="1" applyFill="1" applyBorder="1" applyAlignment="1"/>
    <xf numFmtId="0" fontId="7" fillId="0" borderId="2" xfId="2" applyFont="1" applyFill="1" applyBorder="1" applyAlignment="1">
      <alignment horizontal="right" vertical="center" wrapText="1"/>
    </xf>
    <xf numFmtId="1" fontId="0" fillId="0" borderId="1" xfId="0" applyNumberFormat="1" applyBorder="1"/>
    <xf numFmtId="0" fontId="0" fillId="15" borderId="1" xfId="0" applyNumberFormat="1" applyFill="1" applyBorder="1"/>
    <xf numFmtId="1" fontId="7" fillId="0" borderId="1" xfId="2" applyNumberFormat="1" applyFont="1" applyFill="1" applyBorder="1" applyAlignment="1">
      <alignment vertical="center" wrapText="1"/>
    </xf>
    <xf numFmtId="0" fontId="7" fillId="0" borderId="0" xfId="2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49" fontId="7" fillId="0" borderId="0" xfId="2" applyNumberFormat="1" applyFont="1" applyFill="1" applyBorder="1" applyAlignment="1">
      <alignment horizontal="left" vertical="center" wrapText="1"/>
    </xf>
    <xf numFmtId="0" fontId="0" fillId="0" borderId="1" xfId="0" applyBorder="1"/>
    <xf numFmtId="0" fontId="18" fillId="0" borderId="0" xfId="0" applyFont="1"/>
    <xf numFmtId="49" fontId="3" fillId="0" borderId="1" xfId="0" applyNumberFormat="1" applyFont="1" applyFill="1" applyBorder="1"/>
    <xf numFmtId="0" fontId="9" fillId="0" borderId="0" xfId="0" applyFont="1" applyFill="1"/>
    <xf numFmtId="0" fontId="0" fillId="0" borderId="0" xfId="0" applyFill="1" applyBorder="1" applyAlignment="1">
      <alignment vertical="center"/>
    </xf>
    <xf numFmtId="3" fontId="0" fillId="17" borderId="0" xfId="0" applyNumberFormat="1" applyFill="1"/>
    <xf numFmtId="0" fontId="10" fillId="6" borderId="3" xfId="1" applyFont="1" applyFill="1" applyBorder="1" applyAlignment="1">
      <alignment horizontal="center" vertical="center" wrapText="1"/>
    </xf>
    <xf numFmtId="49" fontId="10" fillId="6" borderId="3" xfId="1" applyNumberFormat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10" fillId="6" borderId="3" xfId="1" applyFont="1" applyFill="1" applyBorder="1" applyAlignment="1">
      <alignment horizontal="center" vertical="center"/>
    </xf>
    <xf numFmtId="3" fontId="12" fillId="12" borderId="3" xfId="1" applyNumberFormat="1" applyFont="1" applyFill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1" fillId="17" borderId="0" xfId="0" applyFont="1" applyFill="1" applyAlignment="1">
      <alignment wrapText="1"/>
    </xf>
    <xf numFmtId="3" fontId="1" fillId="0" borderId="0" xfId="0" applyNumberFormat="1" applyFont="1"/>
    <xf numFmtId="3" fontId="0" fillId="18" borderId="0" xfId="0" applyNumberFormat="1" applyFill="1"/>
    <xf numFmtId="3" fontId="1" fillId="17" borderId="0" xfId="0" applyNumberFormat="1" applyFont="1" applyFill="1"/>
    <xf numFmtId="4" fontId="2" fillId="14" borderId="1" xfId="0" applyNumberFormat="1" applyFont="1" applyFill="1" applyBorder="1" applyAlignment="1"/>
    <xf numFmtId="168" fontId="2" fillId="14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4" fontId="0" fillId="0" borderId="1" xfId="0" applyNumberFormat="1" applyBorder="1"/>
    <xf numFmtId="3" fontId="0" fillId="0" borderId="1" xfId="0" applyNumberFormat="1" applyFont="1" applyBorder="1"/>
    <xf numFmtId="4" fontId="0" fillId="0" borderId="1" xfId="0" applyNumberFormat="1" applyFont="1" applyBorder="1"/>
    <xf numFmtId="0" fontId="2" fillId="9" borderId="1" xfId="0" applyFont="1" applyFill="1" applyBorder="1"/>
    <xf numFmtId="3" fontId="2" fillId="9" borderId="1" xfId="0" applyNumberFormat="1" applyFont="1" applyFill="1" applyBorder="1"/>
    <xf numFmtId="4" fontId="2" fillId="9" borderId="1" xfId="0" applyNumberFormat="1" applyFont="1" applyFill="1" applyBorder="1"/>
    <xf numFmtId="0" fontId="0" fillId="19" borderId="1" xfId="0" applyFill="1" applyBorder="1"/>
    <xf numFmtId="3" fontId="2" fillId="19" borderId="1" xfId="0" applyNumberFormat="1" applyFont="1" applyFill="1" applyBorder="1"/>
    <xf numFmtId="4" fontId="2" fillId="19" borderId="1" xfId="0" applyNumberFormat="1" applyFont="1" applyFill="1" applyBorder="1"/>
    <xf numFmtId="168" fontId="0" fillId="0" borderId="1" xfId="0" applyNumberFormat="1" applyBorder="1"/>
    <xf numFmtId="168" fontId="2" fillId="9" borderId="1" xfId="0" applyNumberFormat="1" applyFont="1" applyFill="1" applyBorder="1"/>
    <xf numFmtId="0" fontId="0" fillId="0" borderId="1" xfId="0" applyFill="1" applyBorder="1"/>
    <xf numFmtId="3" fontId="0" fillId="0" borderId="1" xfId="0" applyNumberFormat="1" applyFill="1" applyBorder="1"/>
    <xf numFmtId="4" fontId="0" fillId="0" borderId="1" xfId="0" applyNumberFormat="1" applyFill="1" applyBorder="1"/>
    <xf numFmtId="168" fontId="0" fillId="0" borderId="1" xfId="0" applyNumberFormat="1" applyFill="1" applyBorder="1"/>
    <xf numFmtId="0" fontId="0" fillId="0" borderId="0" xfId="0" applyFill="1"/>
    <xf numFmtId="0" fontId="13" fillId="15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3" fontId="0" fillId="0" borderId="0" xfId="0" applyNumberFormat="1" applyFill="1"/>
    <xf numFmtId="0" fontId="14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4" fillId="15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4" fillId="16" borderId="1" xfId="0" applyFont="1" applyFill="1" applyBorder="1" applyAlignment="1">
      <alignment horizontal="center" vertical="center" wrapText="1"/>
    </xf>
    <xf numFmtId="168" fontId="14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Fill="1"/>
    <xf numFmtId="0" fontId="2" fillId="0" borderId="0" xfId="0" applyFont="1" applyFill="1"/>
  </cellXfs>
  <cellStyles count="5">
    <cellStyle name="Normálna" xfId="0" builtinId="0"/>
    <cellStyle name="Normálna 2" xfId="4" xr:uid="{A777E4F1-9D8E-424B-BB6E-D3A5B5FBB61C}"/>
    <cellStyle name="Normálna_Hárok1" xfId="2" xr:uid="{E3C50078-7D4E-4635-B96E-4DFB017801C5}"/>
    <cellStyle name="Normálna_MŠ 5rokov" xfId="3" xr:uid="{D7F83C8E-57E3-4B57-ACD3-2BBE4D98FA74}"/>
    <cellStyle name="normálne_Hárok1" xfId="1" xr:uid="{5911424C-E38C-4AA4-BD7B-75C494D145C5}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5F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7199-37B2-4E55-A0D6-75EDB957BD95}">
  <dimension ref="A1:Q51"/>
  <sheetViews>
    <sheetView topLeftCell="B1" workbookViewId="0">
      <selection activeCell="N32" sqref="N32"/>
    </sheetView>
  </sheetViews>
  <sheetFormatPr defaultRowHeight="15" x14ac:dyDescent="0.25"/>
  <cols>
    <col min="1" max="1" width="15.28515625" style="45" bestFit="1" customWidth="1"/>
    <col min="2" max="2" width="15.7109375" style="45" bestFit="1" customWidth="1"/>
    <col min="3" max="3" width="30.140625" style="45" bestFit="1" customWidth="1"/>
    <col min="4" max="4" width="13.42578125" style="45" customWidth="1"/>
    <col min="5" max="5" width="41.7109375" style="45" customWidth="1"/>
    <col min="6" max="6" width="9" style="45" bestFit="1" customWidth="1"/>
    <col min="7" max="7" width="12.42578125" style="45" bestFit="1" customWidth="1"/>
    <col min="8" max="8" width="12.28515625" style="45" bestFit="1" customWidth="1"/>
    <col min="9" max="9" width="16.7109375" style="45" bestFit="1" customWidth="1"/>
    <col min="10" max="10" width="33" style="45" bestFit="1" customWidth="1"/>
    <col min="11" max="11" width="19.85546875" style="45" bestFit="1" customWidth="1"/>
    <col min="12" max="12" width="18.5703125" style="45" bestFit="1" customWidth="1"/>
    <col min="13" max="13" width="17.5703125" style="45" bestFit="1" customWidth="1"/>
    <col min="14" max="14" width="17.5703125" style="45" customWidth="1"/>
    <col min="15" max="15" width="57.28515625" style="45" bestFit="1" customWidth="1"/>
    <col min="16" max="16" width="36.28515625" style="45" bestFit="1" customWidth="1"/>
    <col min="17" max="17" width="19" style="45" bestFit="1" customWidth="1"/>
    <col min="18" max="16384" width="9.140625" style="45"/>
  </cols>
  <sheetData>
    <row r="1" spans="1:17" s="139" customFormat="1" x14ac:dyDescent="0.25">
      <c r="A1" s="137" t="s">
        <v>17136</v>
      </c>
      <c r="B1" s="137" t="s">
        <v>17137</v>
      </c>
      <c r="C1" s="137" t="s">
        <v>17138</v>
      </c>
      <c r="D1" s="137" t="s">
        <v>7</v>
      </c>
      <c r="E1" s="137" t="s">
        <v>17139</v>
      </c>
      <c r="F1" s="137" t="s">
        <v>17140</v>
      </c>
      <c r="G1" s="137" t="s">
        <v>17141</v>
      </c>
      <c r="H1" s="137" t="s">
        <v>17142</v>
      </c>
      <c r="I1" s="137" t="s">
        <v>17143</v>
      </c>
      <c r="J1" s="137" t="s">
        <v>17144</v>
      </c>
      <c r="K1" s="137" t="s">
        <v>7</v>
      </c>
      <c r="L1" s="138" t="s">
        <v>17145</v>
      </c>
      <c r="M1" s="137" t="s">
        <v>17140</v>
      </c>
      <c r="N1" s="137"/>
      <c r="O1" s="137" t="s">
        <v>17139</v>
      </c>
      <c r="P1" s="137" t="s">
        <v>17146</v>
      </c>
      <c r="Q1" s="137" t="s">
        <v>17147</v>
      </c>
    </row>
    <row r="2" spans="1:17" x14ac:dyDescent="0.25">
      <c r="A2" s="140" t="s">
        <v>40</v>
      </c>
      <c r="B2" s="140" t="s">
        <v>241</v>
      </c>
      <c r="C2" s="140" t="s">
        <v>241</v>
      </c>
      <c r="D2" s="147">
        <v>810000003</v>
      </c>
      <c r="E2" s="140" t="s">
        <v>713</v>
      </c>
      <c r="F2" s="140"/>
      <c r="G2" s="140" t="s">
        <v>17149</v>
      </c>
      <c r="H2" s="140" t="s">
        <v>17150</v>
      </c>
      <c r="I2" s="140" t="s">
        <v>17276</v>
      </c>
      <c r="J2" s="140" t="s">
        <v>17277</v>
      </c>
      <c r="K2" s="146">
        <v>820000003</v>
      </c>
      <c r="L2" s="142">
        <v>12</v>
      </c>
      <c r="M2" s="140" t="s">
        <v>13924</v>
      </c>
      <c r="N2" s="140"/>
      <c r="O2" s="140" t="s">
        <v>712</v>
      </c>
      <c r="P2" s="140" t="s">
        <v>17278</v>
      </c>
      <c r="Q2" s="140" t="s">
        <v>17279</v>
      </c>
    </row>
    <row r="3" spans="1:17" x14ac:dyDescent="0.25">
      <c r="A3" s="140" t="s">
        <v>568</v>
      </c>
      <c r="B3" s="140" t="s">
        <v>6129</v>
      </c>
      <c r="C3" s="140" t="s">
        <v>6226</v>
      </c>
      <c r="D3" s="147">
        <v>810000004</v>
      </c>
      <c r="E3" s="140" t="s">
        <v>10290</v>
      </c>
      <c r="F3" s="140" t="s">
        <v>17169</v>
      </c>
      <c r="G3" s="140" t="s">
        <v>17149</v>
      </c>
      <c r="H3" s="140" t="s">
        <v>17150</v>
      </c>
      <c r="I3" s="140" t="s">
        <v>17170</v>
      </c>
      <c r="J3" s="140" t="s">
        <v>17171</v>
      </c>
      <c r="K3" s="146">
        <v>820000004</v>
      </c>
      <c r="L3" s="142">
        <v>3</v>
      </c>
      <c r="M3" s="140" t="s">
        <v>17169</v>
      </c>
      <c r="N3" s="140"/>
      <c r="O3" s="140" t="s">
        <v>10389</v>
      </c>
      <c r="P3" s="140" t="s">
        <v>17172</v>
      </c>
      <c r="Q3" s="140" t="s">
        <v>17173</v>
      </c>
    </row>
    <row r="4" spans="1:17" x14ac:dyDescent="0.25">
      <c r="A4" s="140" t="s">
        <v>8536</v>
      </c>
      <c r="B4" s="140" t="s">
        <v>9828</v>
      </c>
      <c r="C4" s="140" t="s">
        <v>542</v>
      </c>
      <c r="D4" s="147">
        <v>810000005</v>
      </c>
      <c r="E4" s="140" t="s">
        <v>17303</v>
      </c>
      <c r="F4" s="140" t="s">
        <v>17304</v>
      </c>
      <c r="G4" s="140" t="s">
        <v>17149</v>
      </c>
      <c r="H4" s="140" t="s">
        <v>17150</v>
      </c>
      <c r="I4" s="140" t="s">
        <v>17305</v>
      </c>
      <c r="J4" s="140" t="s">
        <v>17306</v>
      </c>
      <c r="K4" s="146">
        <v>820000005</v>
      </c>
      <c r="L4" s="142">
        <v>7</v>
      </c>
      <c r="M4" s="140" t="s">
        <v>17304</v>
      </c>
      <c r="N4" s="140"/>
      <c r="O4" s="140" t="s">
        <v>16704</v>
      </c>
      <c r="P4" s="140" t="s">
        <v>17307</v>
      </c>
      <c r="Q4" s="140" t="s">
        <v>17308</v>
      </c>
    </row>
    <row r="5" spans="1:17" x14ac:dyDescent="0.25">
      <c r="A5" s="140" t="s">
        <v>814</v>
      </c>
      <c r="B5" s="140" t="s">
        <v>817</v>
      </c>
      <c r="C5" s="140" t="s">
        <v>817</v>
      </c>
      <c r="D5" s="147">
        <v>810000006</v>
      </c>
      <c r="E5" s="140" t="s">
        <v>10346</v>
      </c>
      <c r="F5" s="140" t="s">
        <v>17351</v>
      </c>
      <c r="G5" s="140" t="s">
        <v>17149</v>
      </c>
      <c r="H5" s="140" t="s">
        <v>17150</v>
      </c>
      <c r="I5" s="140" t="s">
        <v>17352</v>
      </c>
      <c r="J5" s="140" t="s">
        <v>17353</v>
      </c>
      <c r="K5" s="146">
        <v>820000006</v>
      </c>
      <c r="L5" s="142">
        <v>13</v>
      </c>
      <c r="M5" s="140" t="s">
        <v>17351</v>
      </c>
      <c r="N5" s="140"/>
      <c r="O5" s="140" t="s">
        <v>10383</v>
      </c>
      <c r="P5" s="140" t="s">
        <v>17354</v>
      </c>
      <c r="Q5" s="140" t="s">
        <v>17355</v>
      </c>
    </row>
    <row r="6" spans="1:17" x14ac:dyDescent="0.25">
      <c r="A6" s="140" t="s">
        <v>40</v>
      </c>
      <c r="B6" s="140" t="s">
        <v>784</v>
      </c>
      <c r="C6" s="140" t="s">
        <v>397</v>
      </c>
      <c r="D6" s="147">
        <v>810000007</v>
      </c>
      <c r="E6" s="140" t="s">
        <v>10311</v>
      </c>
      <c r="F6" s="140" t="s">
        <v>17236</v>
      </c>
      <c r="G6" s="140" t="s">
        <v>17149</v>
      </c>
      <c r="H6" s="140" t="s">
        <v>17150</v>
      </c>
      <c r="I6" s="140" t="s">
        <v>17237</v>
      </c>
      <c r="J6" s="140" t="s">
        <v>17238</v>
      </c>
      <c r="K6" s="146">
        <v>820000007</v>
      </c>
      <c r="L6" s="142">
        <v>5</v>
      </c>
      <c r="M6" s="140" t="s">
        <v>17236</v>
      </c>
      <c r="N6" s="140"/>
      <c r="O6" s="140" t="s">
        <v>10311</v>
      </c>
      <c r="P6" s="140" t="s">
        <v>17239</v>
      </c>
      <c r="Q6" s="140" t="s">
        <v>17240</v>
      </c>
    </row>
    <row r="7" spans="1:17" x14ac:dyDescent="0.25">
      <c r="A7" s="140" t="s">
        <v>4189</v>
      </c>
      <c r="B7" s="140" t="s">
        <v>4960</v>
      </c>
      <c r="C7" s="140" t="s">
        <v>4960</v>
      </c>
      <c r="D7" s="147">
        <v>810000008</v>
      </c>
      <c r="E7" s="140" t="s">
        <v>10355</v>
      </c>
      <c r="F7" s="140"/>
      <c r="G7" s="140" t="s">
        <v>17149</v>
      </c>
      <c r="H7" s="140" t="s">
        <v>17150</v>
      </c>
      <c r="I7" s="140" t="s">
        <v>17392</v>
      </c>
      <c r="J7" s="140" t="s">
        <v>17393</v>
      </c>
      <c r="K7" s="146">
        <v>820000008</v>
      </c>
      <c r="L7" s="142">
        <v>14</v>
      </c>
      <c r="M7" s="140" t="s">
        <v>17394</v>
      </c>
      <c r="N7" s="140"/>
      <c r="O7" s="140" t="s">
        <v>10354</v>
      </c>
      <c r="P7" s="140" t="s">
        <v>17395</v>
      </c>
      <c r="Q7" s="140" t="s">
        <v>17396</v>
      </c>
    </row>
    <row r="8" spans="1:17" x14ac:dyDescent="0.25">
      <c r="A8" s="140" t="s">
        <v>40</v>
      </c>
      <c r="B8" s="140" t="s">
        <v>446</v>
      </c>
      <c r="C8" s="140" t="s">
        <v>450</v>
      </c>
      <c r="D8" s="147">
        <v>810000009</v>
      </c>
      <c r="E8" s="140" t="s">
        <v>10322</v>
      </c>
      <c r="F8" s="140" t="s">
        <v>17266</v>
      </c>
      <c r="G8" s="140" t="s">
        <v>17149</v>
      </c>
      <c r="H8" s="140" t="s">
        <v>17150</v>
      </c>
      <c r="I8" s="140" t="s">
        <v>17267</v>
      </c>
      <c r="J8" s="140" t="s">
        <v>17268</v>
      </c>
      <c r="K8" s="146">
        <v>820000009</v>
      </c>
      <c r="L8" s="142">
        <v>4</v>
      </c>
      <c r="M8" s="140" t="s">
        <v>17266</v>
      </c>
      <c r="N8" s="140"/>
      <c r="O8" s="140" t="s">
        <v>10370</v>
      </c>
      <c r="P8" s="140" t="s">
        <v>17269</v>
      </c>
      <c r="Q8" s="140" t="s">
        <v>17270</v>
      </c>
    </row>
    <row r="9" spans="1:17" x14ac:dyDescent="0.25">
      <c r="A9" s="140" t="s">
        <v>8536</v>
      </c>
      <c r="B9" s="140" t="s">
        <v>9979</v>
      </c>
      <c r="C9" s="140" t="s">
        <v>9799</v>
      </c>
      <c r="D9" s="147">
        <v>810000012</v>
      </c>
      <c r="E9" s="140" t="s">
        <v>10336</v>
      </c>
      <c r="F9" s="140" t="s">
        <v>17309</v>
      </c>
      <c r="G9" s="140" t="s">
        <v>17149</v>
      </c>
      <c r="H9" s="140" t="s">
        <v>17150</v>
      </c>
      <c r="I9" s="140" t="s">
        <v>17310</v>
      </c>
      <c r="J9" s="140" t="s">
        <v>17311</v>
      </c>
      <c r="K9" s="146">
        <v>820000012</v>
      </c>
      <c r="L9" s="142">
        <v>2</v>
      </c>
      <c r="M9" s="140" t="s">
        <v>17312</v>
      </c>
      <c r="N9" s="140"/>
      <c r="O9" s="140" t="s">
        <v>10392</v>
      </c>
      <c r="P9" s="140" t="s">
        <v>17313</v>
      </c>
      <c r="Q9" s="140" t="s">
        <v>17314</v>
      </c>
    </row>
    <row r="10" spans="1:17" x14ac:dyDescent="0.25">
      <c r="A10" s="140" t="s">
        <v>4189</v>
      </c>
      <c r="B10" s="140" t="s">
        <v>4196</v>
      </c>
      <c r="C10" s="140" t="s">
        <v>4196</v>
      </c>
      <c r="D10" s="147">
        <v>810000013</v>
      </c>
      <c r="E10" s="140" t="s">
        <v>10350</v>
      </c>
      <c r="F10" s="140" t="s">
        <v>17382</v>
      </c>
      <c r="G10" s="140" t="s">
        <v>17149</v>
      </c>
      <c r="H10" s="140" t="s">
        <v>17150</v>
      </c>
      <c r="I10" s="140" t="s">
        <v>17383</v>
      </c>
      <c r="J10" s="140" t="s">
        <v>17384</v>
      </c>
      <c r="K10" s="146">
        <v>820000013</v>
      </c>
      <c r="L10" s="142">
        <v>7</v>
      </c>
      <c r="M10" s="140" t="s">
        <v>17382</v>
      </c>
      <c r="N10" s="140"/>
      <c r="O10" s="140" t="s">
        <v>10387</v>
      </c>
      <c r="P10" s="140" t="s">
        <v>17385</v>
      </c>
      <c r="Q10" s="140" t="s">
        <v>17386</v>
      </c>
    </row>
    <row r="11" spans="1:17" x14ac:dyDescent="0.25">
      <c r="A11" s="140" t="s">
        <v>40</v>
      </c>
      <c r="B11" s="140" t="s">
        <v>513</v>
      </c>
      <c r="C11" s="140" t="s">
        <v>513</v>
      </c>
      <c r="D11" s="147">
        <v>810000014</v>
      </c>
      <c r="E11" s="140" t="s">
        <v>10292</v>
      </c>
      <c r="F11" s="140" t="s">
        <v>17174</v>
      </c>
      <c r="G11" s="140" t="s">
        <v>17149</v>
      </c>
      <c r="H11" s="140" t="s">
        <v>17150</v>
      </c>
      <c r="I11" s="140" t="s">
        <v>17175</v>
      </c>
      <c r="J11" s="140" t="s">
        <v>17176</v>
      </c>
      <c r="K11" s="146">
        <v>820000014</v>
      </c>
      <c r="L11" s="142">
        <v>9</v>
      </c>
      <c r="M11" s="140"/>
      <c r="N11" s="140"/>
      <c r="O11" s="140" t="s">
        <v>10292</v>
      </c>
      <c r="P11" s="140" t="s">
        <v>17177</v>
      </c>
      <c r="Q11" s="140" t="s">
        <v>17178</v>
      </c>
    </row>
    <row r="12" spans="1:17" x14ac:dyDescent="0.25">
      <c r="A12" s="140" t="s">
        <v>4189</v>
      </c>
      <c r="B12" s="140" t="s">
        <v>4960</v>
      </c>
      <c r="C12" s="140" t="s">
        <v>4960</v>
      </c>
      <c r="D12" s="147">
        <v>810000015</v>
      </c>
      <c r="E12" s="140" t="s">
        <v>10357</v>
      </c>
      <c r="F12" s="140" t="s">
        <v>17397</v>
      </c>
      <c r="G12" s="140" t="s">
        <v>17149</v>
      </c>
      <c r="H12" s="140" t="s">
        <v>17150</v>
      </c>
      <c r="I12" s="140" t="s">
        <v>17398</v>
      </c>
      <c r="J12" s="140" t="s">
        <v>17399</v>
      </c>
      <c r="K12" s="146">
        <v>820000015</v>
      </c>
      <c r="L12" s="142">
        <v>16</v>
      </c>
      <c r="M12" s="140" t="s">
        <v>17397</v>
      </c>
      <c r="N12" s="140"/>
      <c r="O12" s="140" t="s">
        <v>10388</v>
      </c>
      <c r="P12" s="140" t="s">
        <v>17400</v>
      </c>
      <c r="Q12" s="140" t="s">
        <v>17401</v>
      </c>
    </row>
    <row r="13" spans="1:17" x14ac:dyDescent="0.25">
      <c r="A13" s="140" t="s">
        <v>4189</v>
      </c>
      <c r="B13" s="140" t="s">
        <v>4960</v>
      </c>
      <c r="C13" s="140" t="s">
        <v>4960</v>
      </c>
      <c r="D13" s="147">
        <v>810000017</v>
      </c>
      <c r="E13" s="140" t="s">
        <v>10359</v>
      </c>
      <c r="F13" s="140" t="s">
        <v>17402</v>
      </c>
      <c r="G13" s="140" t="s">
        <v>17149</v>
      </c>
      <c r="H13" s="140" t="s">
        <v>17150</v>
      </c>
      <c r="I13" s="140" t="s">
        <v>17403</v>
      </c>
      <c r="J13" s="140" t="s">
        <v>17404</v>
      </c>
      <c r="K13" s="146">
        <v>820000017</v>
      </c>
      <c r="L13" s="142">
        <v>8</v>
      </c>
      <c r="M13" s="140" t="s">
        <v>17402</v>
      </c>
      <c r="N13" s="140"/>
      <c r="O13" s="140" t="s">
        <v>10359</v>
      </c>
      <c r="P13" s="140" t="s">
        <v>17405</v>
      </c>
      <c r="Q13" s="140" t="s">
        <v>17406</v>
      </c>
    </row>
    <row r="14" spans="1:17" x14ac:dyDescent="0.25">
      <c r="A14" s="140" t="s">
        <v>2860</v>
      </c>
      <c r="B14" s="140" t="s">
        <v>2862</v>
      </c>
      <c r="C14" s="140" t="s">
        <v>2862</v>
      </c>
      <c r="D14" s="147">
        <v>810000056</v>
      </c>
      <c r="E14" s="140" t="s">
        <v>10530</v>
      </c>
      <c r="F14" s="140"/>
      <c r="G14" s="140" t="s">
        <v>17149</v>
      </c>
      <c r="H14" s="140" t="s">
        <v>17150</v>
      </c>
      <c r="I14" s="140" t="s">
        <v>17332</v>
      </c>
      <c r="J14" s="140" t="s">
        <v>17333</v>
      </c>
      <c r="K14" s="146">
        <v>820000019</v>
      </c>
      <c r="L14" s="142">
        <v>4</v>
      </c>
      <c r="M14" s="140" t="s">
        <v>17241</v>
      </c>
      <c r="N14" s="140"/>
      <c r="O14" s="140" t="s">
        <v>10380</v>
      </c>
      <c r="P14" s="140" t="s">
        <v>17244</v>
      </c>
      <c r="Q14" s="140" t="s">
        <v>17245</v>
      </c>
    </row>
    <row r="15" spans="1:17" x14ac:dyDescent="0.25">
      <c r="A15" s="140" t="s">
        <v>40</v>
      </c>
      <c r="B15" s="140" t="s">
        <v>784</v>
      </c>
      <c r="C15" s="140" t="s">
        <v>397</v>
      </c>
      <c r="D15" s="147">
        <v>810000019</v>
      </c>
      <c r="E15" s="140" t="s">
        <v>10313</v>
      </c>
      <c r="F15" s="140" t="s">
        <v>17241</v>
      </c>
      <c r="G15" s="140" t="s">
        <v>17149</v>
      </c>
      <c r="H15" s="140" t="s">
        <v>17150</v>
      </c>
      <c r="I15" s="140" t="s">
        <v>17242</v>
      </c>
      <c r="J15" s="140" t="s">
        <v>17243</v>
      </c>
      <c r="K15" s="146">
        <v>820000019</v>
      </c>
      <c r="L15" s="142">
        <v>1</v>
      </c>
      <c r="M15" s="140" t="s">
        <v>17241</v>
      </c>
      <c r="N15" s="140"/>
      <c r="O15" s="140" t="s">
        <v>10380</v>
      </c>
      <c r="P15" s="140" t="s">
        <v>17244</v>
      </c>
      <c r="Q15" s="140" t="s">
        <v>17245</v>
      </c>
    </row>
    <row r="16" spans="1:17" x14ac:dyDescent="0.25">
      <c r="A16" s="140" t="s">
        <v>40</v>
      </c>
      <c r="B16" s="140" t="s">
        <v>784</v>
      </c>
      <c r="C16" s="140" t="s">
        <v>397</v>
      </c>
      <c r="D16" s="147">
        <v>810000020</v>
      </c>
      <c r="E16" s="140" t="s">
        <v>10315</v>
      </c>
      <c r="F16" s="140"/>
      <c r="G16" s="140" t="s">
        <v>17149</v>
      </c>
      <c r="H16" s="140" t="s">
        <v>17150</v>
      </c>
      <c r="I16" s="140" t="s">
        <v>17246</v>
      </c>
      <c r="J16" s="140" t="s">
        <v>17247</v>
      </c>
      <c r="K16" s="146">
        <v>820000020</v>
      </c>
      <c r="L16" s="142">
        <v>13</v>
      </c>
      <c r="M16" s="140" t="s">
        <v>17248</v>
      </c>
      <c r="N16" s="140"/>
      <c r="O16" s="140" t="s">
        <v>10367</v>
      </c>
      <c r="P16" s="140" t="s">
        <v>17249</v>
      </c>
      <c r="Q16" s="140" t="s">
        <v>17250</v>
      </c>
    </row>
    <row r="17" spans="1:17" x14ac:dyDescent="0.25">
      <c r="A17" s="140" t="s">
        <v>40</v>
      </c>
      <c r="B17" s="140" t="s">
        <v>367</v>
      </c>
      <c r="C17" s="140" t="s">
        <v>372</v>
      </c>
      <c r="D17" s="147">
        <v>810000021</v>
      </c>
      <c r="E17" s="140" t="s">
        <v>10302</v>
      </c>
      <c r="F17" s="140" t="s">
        <v>17216</v>
      </c>
      <c r="G17" s="140" t="s">
        <v>17149</v>
      </c>
      <c r="H17" s="140" t="s">
        <v>17150</v>
      </c>
      <c r="I17" s="140" t="s">
        <v>17217</v>
      </c>
      <c r="J17" s="140" t="s">
        <v>17218</v>
      </c>
      <c r="K17" s="146">
        <v>820000021</v>
      </c>
      <c r="L17" s="142">
        <v>11</v>
      </c>
      <c r="M17" s="140" t="s">
        <v>17216</v>
      </c>
      <c r="N17" s="140"/>
      <c r="O17" s="140" t="s">
        <v>10302</v>
      </c>
      <c r="P17" s="140" t="s">
        <v>17219</v>
      </c>
      <c r="Q17" s="140" t="s">
        <v>17220</v>
      </c>
    </row>
    <row r="18" spans="1:17" x14ac:dyDescent="0.25">
      <c r="A18" s="140" t="s">
        <v>40</v>
      </c>
      <c r="B18" s="140" t="s">
        <v>367</v>
      </c>
      <c r="C18" s="140" t="s">
        <v>368</v>
      </c>
      <c r="D18" s="147">
        <v>810000022</v>
      </c>
      <c r="E18" s="140" t="s">
        <v>10300</v>
      </c>
      <c r="F18" s="140"/>
      <c r="G18" s="140" t="s">
        <v>17149</v>
      </c>
      <c r="H18" s="140" t="s">
        <v>17150</v>
      </c>
      <c r="I18" s="140" t="s">
        <v>17211</v>
      </c>
      <c r="J18" s="140" t="s">
        <v>17212</v>
      </c>
      <c r="K18" s="146">
        <v>820000022</v>
      </c>
      <c r="L18" s="142">
        <v>6</v>
      </c>
      <c r="M18" s="140" t="s">
        <v>17213</v>
      </c>
      <c r="N18" s="140"/>
      <c r="O18" s="140" t="s">
        <v>10377</v>
      </c>
      <c r="P18" s="140" t="s">
        <v>17214</v>
      </c>
      <c r="Q18" s="140" t="s">
        <v>17215</v>
      </c>
    </row>
    <row r="19" spans="1:17" x14ac:dyDescent="0.25">
      <c r="A19" s="140" t="s">
        <v>40</v>
      </c>
      <c r="B19" s="140" t="s">
        <v>56</v>
      </c>
      <c r="C19" s="140" t="s">
        <v>521</v>
      </c>
      <c r="D19" s="147">
        <v>810000024</v>
      </c>
      <c r="E19" s="140" t="s">
        <v>10331</v>
      </c>
      <c r="F19" s="140"/>
      <c r="G19" s="140" t="s">
        <v>17149</v>
      </c>
      <c r="H19" s="140" t="s">
        <v>17150</v>
      </c>
      <c r="I19" s="140" t="s">
        <v>17285</v>
      </c>
      <c r="J19" s="140" t="s">
        <v>17286</v>
      </c>
      <c r="K19" s="146">
        <v>820000024</v>
      </c>
      <c r="L19" s="142">
        <v>5</v>
      </c>
      <c r="M19" s="140" t="s">
        <v>17287</v>
      </c>
      <c r="N19" s="140"/>
      <c r="O19" s="140" t="s">
        <v>17288</v>
      </c>
      <c r="P19" s="140" t="s">
        <v>17289</v>
      </c>
      <c r="Q19" s="140" t="s">
        <v>17290</v>
      </c>
    </row>
    <row r="20" spans="1:17" x14ac:dyDescent="0.25">
      <c r="A20" s="140" t="s">
        <v>40</v>
      </c>
      <c r="B20" s="140" t="s">
        <v>513</v>
      </c>
      <c r="C20" s="140" t="s">
        <v>513</v>
      </c>
      <c r="D20" s="147">
        <v>810000026</v>
      </c>
      <c r="E20" s="140" t="s">
        <v>10294</v>
      </c>
      <c r="F20" s="140"/>
      <c r="G20" s="140" t="s">
        <v>17149</v>
      </c>
      <c r="H20" s="140" t="s">
        <v>17150</v>
      </c>
      <c r="I20" s="140" t="s">
        <v>17179</v>
      </c>
      <c r="J20" s="140" t="s">
        <v>17180</v>
      </c>
      <c r="K20" s="146">
        <v>820000026</v>
      </c>
      <c r="L20" s="142">
        <v>12</v>
      </c>
      <c r="M20" s="140" t="s">
        <v>17181</v>
      </c>
      <c r="N20" s="140"/>
      <c r="O20" s="140" t="s">
        <v>17182</v>
      </c>
      <c r="P20" s="140" t="s">
        <v>17183</v>
      </c>
      <c r="Q20" s="140" t="s">
        <v>17184</v>
      </c>
    </row>
    <row r="21" spans="1:17" x14ac:dyDescent="0.25">
      <c r="A21" s="140" t="s">
        <v>40</v>
      </c>
      <c r="B21" s="140" t="s">
        <v>784</v>
      </c>
      <c r="C21" s="140" t="s">
        <v>397</v>
      </c>
      <c r="D21" s="147">
        <v>810000027</v>
      </c>
      <c r="E21" s="140" t="s">
        <v>10317</v>
      </c>
      <c r="F21" s="140"/>
      <c r="G21" s="140" t="s">
        <v>17149</v>
      </c>
      <c r="H21" s="140" t="s">
        <v>17150</v>
      </c>
      <c r="I21" s="140" t="s">
        <v>17251</v>
      </c>
      <c r="J21" s="140" t="s">
        <v>17252</v>
      </c>
      <c r="K21" s="146">
        <v>820000027</v>
      </c>
      <c r="L21" s="142">
        <v>8</v>
      </c>
      <c r="M21" s="140" t="s">
        <v>17253</v>
      </c>
      <c r="N21" s="140"/>
      <c r="O21" s="140" t="s">
        <v>10379</v>
      </c>
      <c r="P21" s="140" t="s">
        <v>17254</v>
      </c>
      <c r="Q21" s="140" t="s">
        <v>17255</v>
      </c>
    </row>
    <row r="22" spans="1:17" x14ac:dyDescent="0.25">
      <c r="A22" s="140" t="s">
        <v>40</v>
      </c>
      <c r="B22" s="140" t="s">
        <v>357</v>
      </c>
      <c r="C22" s="140" t="s">
        <v>336</v>
      </c>
      <c r="D22" s="147">
        <v>810000028</v>
      </c>
      <c r="E22" s="140" t="s">
        <v>17195</v>
      </c>
      <c r="F22" s="140"/>
      <c r="G22" s="140" t="s">
        <v>17149</v>
      </c>
      <c r="H22" s="140" t="s">
        <v>17150</v>
      </c>
      <c r="I22" s="140" t="s">
        <v>17196</v>
      </c>
      <c r="J22" s="140" t="s">
        <v>17197</v>
      </c>
      <c r="K22" s="146">
        <v>820000028</v>
      </c>
      <c r="L22" s="142">
        <v>2</v>
      </c>
      <c r="M22" s="140" t="s">
        <v>17198</v>
      </c>
      <c r="N22" s="140"/>
      <c r="O22" s="140" t="s">
        <v>10375</v>
      </c>
      <c r="P22" s="140" t="s">
        <v>17199</v>
      </c>
      <c r="Q22" s="140" t="s">
        <v>17200</v>
      </c>
    </row>
    <row r="23" spans="1:17" x14ac:dyDescent="0.25">
      <c r="A23" s="140" t="s">
        <v>40</v>
      </c>
      <c r="B23" s="140" t="s">
        <v>506</v>
      </c>
      <c r="C23" s="140" t="s">
        <v>483</v>
      </c>
      <c r="D23" s="147">
        <v>810000029</v>
      </c>
      <c r="E23" s="140" t="s">
        <v>10326</v>
      </c>
      <c r="F23" s="140"/>
      <c r="G23" s="140" t="s">
        <v>17149</v>
      </c>
      <c r="H23" s="140" t="s">
        <v>17150</v>
      </c>
      <c r="I23" s="140" t="s">
        <v>17271</v>
      </c>
      <c r="J23" s="140" t="s">
        <v>17272</v>
      </c>
      <c r="K23" s="146">
        <v>820000029</v>
      </c>
      <c r="L23" s="142">
        <v>11</v>
      </c>
      <c r="M23" s="140" t="s">
        <v>17273</v>
      </c>
      <c r="N23" s="140"/>
      <c r="O23" s="140" t="s">
        <v>10378</v>
      </c>
      <c r="P23" s="140" t="s">
        <v>17274</v>
      </c>
      <c r="Q23" s="140" t="s">
        <v>17275</v>
      </c>
    </row>
    <row r="24" spans="1:17" x14ac:dyDescent="0.25">
      <c r="A24" s="140" t="s">
        <v>8536</v>
      </c>
      <c r="B24" s="140" t="s">
        <v>9957</v>
      </c>
      <c r="C24" s="140" t="s">
        <v>659</v>
      </c>
      <c r="D24" s="147">
        <v>810000030</v>
      </c>
      <c r="E24" s="140" t="s">
        <v>10340</v>
      </c>
      <c r="F24" s="140"/>
      <c r="G24" s="140" t="s">
        <v>17149</v>
      </c>
      <c r="H24" s="140" t="s">
        <v>17150</v>
      </c>
      <c r="I24" s="140" t="s">
        <v>17322</v>
      </c>
      <c r="J24" s="140" t="s">
        <v>17323</v>
      </c>
      <c r="K24" s="146">
        <v>820000030</v>
      </c>
      <c r="L24" s="142">
        <v>21</v>
      </c>
      <c r="M24" s="140" t="s">
        <v>17324</v>
      </c>
      <c r="N24" s="140"/>
      <c r="O24" s="140" t="s">
        <v>10390</v>
      </c>
      <c r="P24" s="140" t="s">
        <v>17325</v>
      </c>
      <c r="Q24" s="140" t="s">
        <v>17326</v>
      </c>
    </row>
    <row r="25" spans="1:17" x14ac:dyDescent="0.25">
      <c r="A25" s="140" t="s">
        <v>40</v>
      </c>
      <c r="B25" s="140" t="s">
        <v>357</v>
      </c>
      <c r="C25" s="140" t="s">
        <v>336</v>
      </c>
      <c r="D25" s="147">
        <v>810000031</v>
      </c>
      <c r="E25" s="140" t="s">
        <v>10298</v>
      </c>
      <c r="F25" s="140"/>
      <c r="G25" s="140" t="s">
        <v>17149</v>
      </c>
      <c r="H25" s="140" t="s">
        <v>17150</v>
      </c>
      <c r="I25" s="140" t="s">
        <v>17201</v>
      </c>
      <c r="J25" s="140" t="s">
        <v>17202</v>
      </c>
      <c r="K25" s="146">
        <v>820000031</v>
      </c>
      <c r="L25" s="142">
        <v>7</v>
      </c>
      <c r="M25" s="140" t="s">
        <v>17203</v>
      </c>
      <c r="N25" s="140"/>
      <c r="O25" s="140" t="s">
        <v>10374</v>
      </c>
      <c r="P25" s="140" t="s">
        <v>17204</v>
      </c>
      <c r="Q25" s="140" t="s">
        <v>17205</v>
      </c>
    </row>
    <row r="26" spans="1:17" x14ac:dyDescent="0.25">
      <c r="A26" s="140" t="s">
        <v>8536</v>
      </c>
      <c r="B26" s="140" t="s">
        <v>8633</v>
      </c>
      <c r="C26" s="140" t="s">
        <v>8654</v>
      </c>
      <c r="D26" s="147">
        <v>810000033</v>
      </c>
      <c r="E26" s="140" t="s">
        <v>10333</v>
      </c>
      <c r="F26" s="140" t="s">
        <v>17298</v>
      </c>
      <c r="G26" s="140" t="s">
        <v>17149</v>
      </c>
      <c r="H26" s="140" t="s">
        <v>17150</v>
      </c>
      <c r="I26" s="140" t="s">
        <v>17299</v>
      </c>
      <c r="J26" s="140" t="s">
        <v>17300</v>
      </c>
      <c r="K26" s="146">
        <v>820000033</v>
      </c>
      <c r="L26" s="142">
        <v>3</v>
      </c>
      <c r="M26" s="140" t="s">
        <v>17298</v>
      </c>
      <c r="N26" s="140"/>
      <c r="O26" s="140" t="s">
        <v>10333</v>
      </c>
      <c r="P26" s="140" t="s">
        <v>17301</v>
      </c>
      <c r="Q26" s="140" t="s">
        <v>17302</v>
      </c>
    </row>
    <row r="27" spans="1:17" x14ac:dyDescent="0.25">
      <c r="A27" s="140" t="s">
        <v>2860</v>
      </c>
      <c r="B27" s="140" t="s">
        <v>2862</v>
      </c>
      <c r="C27" s="140" t="s">
        <v>2862</v>
      </c>
      <c r="D27" s="147">
        <v>810000036</v>
      </c>
      <c r="E27" s="140" t="s">
        <v>10342</v>
      </c>
      <c r="F27" s="140"/>
      <c r="G27" s="140" t="s">
        <v>17149</v>
      </c>
      <c r="H27" s="140" t="s">
        <v>17150</v>
      </c>
      <c r="I27" s="140" t="s">
        <v>17327</v>
      </c>
      <c r="J27" s="140" t="s">
        <v>17328</v>
      </c>
      <c r="K27" s="146">
        <v>820000036</v>
      </c>
      <c r="L27" s="142">
        <v>7</v>
      </c>
      <c r="M27" s="140" t="s">
        <v>17329</v>
      </c>
      <c r="N27" s="140"/>
      <c r="O27" s="140" t="s">
        <v>10385</v>
      </c>
      <c r="P27" s="140" t="s">
        <v>17330</v>
      </c>
      <c r="Q27" s="140" t="s">
        <v>17331</v>
      </c>
    </row>
    <row r="28" spans="1:17" x14ac:dyDescent="0.25">
      <c r="A28" s="140" t="s">
        <v>40</v>
      </c>
      <c r="B28" s="140" t="s">
        <v>367</v>
      </c>
      <c r="C28" s="140" t="s">
        <v>389</v>
      </c>
      <c r="D28" s="147">
        <v>810000037</v>
      </c>
      <c r="E28" s="140" t="s">
        <v>10309</v>
      </c>
      <c r="F28" s="140" t="s">
        <v>17231</v>
      </c>
      <c r="G28" s="140" t="s">
        <v>17149</v>
      </c>
      <c r="H28" s="140" t="s">
        <v>17150</v>
      </c>
      <c r="I28" s="140" t="s">
        <v>17232</v>
      </c>
      <c r="J28" s="140" t="s">
        <v>17233</v>
      </c>
      <c r="K28" s="146">
        <v>820000037</v>
      </c>
      <c r="L28" s="142">
        <v>6</v>
      </c>
      <c r="M28" s="140" t="s">
        <v>17234</v>
      </c>
      <c r="N28" s="140"/>
      <c r="O28" s="140" t="s">
        <v>10366</v>
      </c>
      <c r="P28" s="140" t="s">
        <v>17209</v>
      </c>
      <c r="Q28" s="140" t="s">
        <v>17235</v>
      </c>
    </row>
    <row r="29" spans="1:17" x14ac:dyDescent="0.25">
      <c r="A29" s="140" t="s">
        <v>40</v>
      </c>
      <c r="B29" s="140" t="s">
        <v>367</v>
      </c>
      <c r="C29" s="140" t="s">
        <v>372</v>
      </c>
      <c r="D29" s="147">
        <v>810000038</v>
      </c>
      <c r="E29" s="140" t="s">
        <v>10305</v>
      </c>
      <c r="F29" s="140"/>
      <c r="G29" s="140" t="s">
        <v>17149</v>
      </c>
      <c r="H29" s="140" t="s">
        <v>17150</v>
      </c>
      <c r="I29" s="140" t="s">
        <v>17221</v>
      </c>
      <c r="J29" s="140" t="s">
        <v>17222</v>
      </c>
      <c r="K29" s="146">
        <v>820000038</v>
      </c>
      <c r="L29" s="142">
        <v>8</v>
      </c>
      <c r="M29" s="140" t="s">
        <v>17223</v>
      </c>
      <c r="N29" s="140"/>
      <c r="O29" s="140" t="s">
        <v>10376</v>
      </c>
      <c r="P29" s="140" t="s">
        <v>17224</v>
      </c>
      <c r="Q29" s="140" t="s">
        <v>17225</v>
      </c>
    </row>
    <row r="30" spans="1:17" x14ac:dyDescent="0.25">
      <c r="A30" s="140" t="s">
        <v>40</v>
      </c>
      <c r="B30" s="140" t="s">
        <v>241</v>
      </c>
      <c r="C30" s="140" t="s">
        <v>241</v>
      </c>
      <c r="D30" s="147">
        <v>810000039</v>
      </c>
      <c r="E30" s="140" t="s">
        <v>10329</v>
      </c>
      <c r="F30" s="140"/>
      <c r="G30" s="140" t="s">
        <v>17149</v>
      </c>
      <c r="H30" s="140" t="s">
        <v>17150</v>
      </c>
      <c r="I30" s="140" t="s">
        <v>17280</v>
      </c>
      <c r="J30" s="140" t="s">
        <v>17281</v>
      </c>
      <c r="K30" s="146">
        <v>820000039</v>
      </c>
      <c r="L30" s="142">
        <v>8</v>
      </c>
      <c r="M30" s="140" t="s">
        <v>17282</v>
      </c>
      <c r="N30" s="140"/>
      <c r="O30" s="140" t="s">
        <v>10372</v>
      </c>
      <c r="P30" s="140" t="s">
        <v>17283</v>
      </c>
      <c r="Q30" s="140" t="s">
        <v>17284</v>
      </c>
    </row>
    <row r="31" spans="1:17" x14ac:dyDescent="0.25">
      <c r="A31" s="140" t="s">
        <v>4189</v>
      </c>
      <c r="B31" s="140" t="s">
        <v>4350</v>
      </c>
      <c r="C31" s="140" t="s">
        <v>4406</v>
      </c>
      <c r="D31" s="147">
        <v>810000040</v>
      </c>
      <c r="E31" s="140" t="s">
        <v>10558</v>
      </c>
      <c r="F31" s="140"/>
      <c r="G31" s="140" t="s">
        <v>17149</v>
      </c>
      <c r="H31" s="140" t="s">
        <v>17150</v>
      </c>
      <c r="I31" s="140" t="s">
        <v>17387</v>
      </c>
      <c r="J31" s="140" t="s">
        <v>17388</v>
      </c>
      <c r="K31" s="146">
        <v>820000040</v>
      </c>
      <c r="L31" s="142">
        <v>5</v>
      </c>
      <c r="M31" s="140" t="s">
        <v>17389</v>
      </c>
      <c r="N31" s="140"/>
      <c r="O31" s="140" t="s">
        <v>10557</v>
      </c>
      <c r="P31" s="140" t="s">
        <v>17390</v>
      </c>
      <c r="Q31" s="140" t="s">
        <v>17391</v>
      </c>
    </row>
    <row r="32" spans="1:17" x14ac:dyDescent="0.25">
      <c r="A32" s="140" t="s">
        <v>8536</v>
      </c>
      <c r="B32" s="140" t="s">
        <v>10282</v>
      </c>
      <c r="C32" s="140" t="s">
        <v>10282</v>
      </c>
      <c r="D32" s="147">
        <v>810000042</v>
      </c>
      <c r="E32" s="140" t="s">
        <v>17291</v>
      </c>
      <c r="F32" s="140" t="s">
        <v>17292</v>
      </c>
      <c r="G32" s="140" t="s">
        <v>17149</v>
      </c>
      <c r="H32" s="140" t="s">
        <v>17150</v>
      </c>
      <c r="I32" s="140" t="s">
        <v>17293</v>
      </c>
      <c r="J32" s="140" t="s">
        <v>17294</v>
      </c>
      <c r="K32" s="146">
        <v>820000042</v>
      </c>
      <c r="L32" s="142">
        <v>6</v>
      </c>
      <c r="M32" s="140" t="s">
        <v>17292</v>
      </c>
      <c r="N32" s="141" t="s">
        <v>2860</v>
      </c>
      <c r="O32" s="140" t="s">
        <v>17295</v>
      </c>
      <c r="P32" s="140" t="s">
        <v>17296</v>
      </c>
      <c r="Q32" s="140" t="s">
        <v>17297</v>
      </c>
    </row>
    <row r="33" spans="1:17" x14ac:dyDescent="0.25">
      <c r="A33" s="140" t="s">
        <v>40</v>
      </c>
      <c r="B33" s="140" t="s">
        <v>784</v>
      </c>
      <c r="C33" s="140" t="s">
        <v>413</v>
      </c>
      <c r="D33" s="147">
        <v>810000043</v>
      </c>
      <c r="E33" s="140" t="s">
        <v>10525</v>
      </c>
      <c r="F33" s="140" t="s">
        <v>17261</v>
      </c>
      <c r="G33" s="140" t="s">
        <v>17149</v>
      </c>
      <c r="H33" s="140" t="s">
        <v>17150</v>
      </c>
      <c r="I33" s="140" t="s">
        <v>17262</v>
      </c>
      <c r="J33" s="140" t="s">
        <v>17263</v>
      </c>
      <c r="K33" s="146">
        <v>820000043</v>
      </c>
      <c r="L33" s="142">
        <v>2</v>
      </c>
      <c r="M33" s="140" t="s">
        <v>17261</v>
      </c>
      <c r="N33" s="140"/>
      <c r="O33" s="140" t="s">
        <v>10519</v>
      </c>
      <c r="P33" s="140" t="s">
        <v>17264</v>
      </c>
      <c r="Q33" s="140" t="s">
        <v>17265</v>
      </c>
    </row>
    <row r="34" spans="1:17" x14ac:dyDescent="0.25">
      <c r="A34" s="140" t="s">
        <v>1879</v>
      </c>
      <c r="B34" s="140" t="s">
        <v>2029</v>
      </c>
      <c r="C34" s="140" t="s">
        <v>2029</v>
      </c>
      <c r="D34" s="147">
        <v>810000044</v>
      </c>
      <c r="E34" s="140" t="s">
        <v>10546</v>
      </c>
      <c r="F34" s="140" t="s">
        <v>17346</v>
      </c>
      <c r="G34" s="140" t="s">
        <v>17149</v>
      </c>
      <c r="H34" s="140" t="s">
        <v>17150</v>
      </c>
      <c r="I34" s="140" t="s">
        <v>17347</v>
      </c>
      <c r="J34" s="140" t="s">
        <v>17348</v>
      </c>
      <c r="K34" s="146">
        <v>820000044</v>
      </c>
      <c r="L34" s="142">
        <v>9</v>
      </c>
      <c r="M34" s="140" t="s">
        <v>17346</v>
      </c>
      <c r="N34" s="140"/>
      <c r="O34" s="140" t="s">
        <v>10546</v>
      </c>
      <c r="P34" s="140" t="s">
        <v>17349</v>
      </c>
      <c r="Q34" s="140" t="s">
        <v>17350</v>
      </c>
    </row>
    <row r="35" spans="1:17" x14ac:dyDescent="0.25">
      <c r="A35" s="140" t="s">
        <v>40</v>
      </c>
      <c r="B35" s="140" t="s">
        <v>513</v>
      </c>
      <c r="C35" s="140" t="s">
        <v>513</v>
      </c>
      <c r="D35" s="147">
        <v>810000045</v>
      </c>
      <c r="E35" s="140" t="s">
        <v>10526</v>
      </c>
      <c r="F35" s="140" t="s">
        <v>17185</v>
      </c>
      <c r="G35" s="140" t="s">
        <v>17149</v>
      </c>
      <c r="H35" s="140" t="s">
        <v>17150</v>
      </c>
      <c r="I35" s="140" t="s">
        <v>17186</v>
      </c>
      <c r="J35" s="140" t="s">
        <v>17187</v>
      </c>
      <c r="K35" s="146">
        <v>820000045</v>
      </c>
      <c r="L35" s="142">
        <v>7</v>
      </c>
      <c r="M35" s="140" t="s">
        <v>17185</v>
      </c>
      <c r="N35" s="140"/>
      <c r="O35" s="140" t="s">
        <v>10520</v>
      </c>
      <c r="P35" s="140" t="s">
        <v>17188</v>
      </c>
      <c r="Q35" s="140" t="s">
        <v>17189</v>
      </c>
    </row>
    <row r="36" spans="1:17" x14ac:dyDescent="0.25">
      <c r="A36" s="140" t="s">
        <v>814</v>
      </c>
      <c r="B36" s="140" t="s">
        <v>549</v>
      </c>
      <c r="C36" s="140" t="s">
        <v>549</v>
      </c>
      <c r="D36" s="147">
        <v>810000046</v>
      </c>
      <c r="E36" s="140" t="s">
        <v>10541</v>
      </c>
      <c r="F36" s="140" t="s">
        <v>17377</v>
      </c>
      <c r="G36" s="140" t="s">
        <v>17149</v>
      </c>
      <c r="H36" s="140" t="s">
        <v>17150</v>
      </c>
      <c r="I36" s="140" t="s">
        <v>17378</v>
      </c>
      <c r="J36" s="140" t="s">
        <v>17379</v>
      </c>
      <c r="K36" s="146">
        <v>820000046</v>
      </c>
      <c r="L36" s="142">
        <v>13</v>
      </c>
      <c r="M36" s="140" t="s">
        <v>17377</v>
      </c>
      <c r="N36" s="140"/>
      <c r="O36" s="140" t="s">
        <v>10541</v>
      </c>
      <c r="P36" s="140" t="s">
        <v>17380</v>
      </c>
      <c r="Q36" s="140" t="s">
        <v>17381</v>
      </c>
    </row>
    <row r="37" spans="1:17" x14ac:dyDescent="0.25">
      <c r="A37" s="140" t="s">
        <v>814</v>
      </c>
      <c r="B37" s="140" t="s">
        <v>817</v>
      </c>
      <c r="C37" s="140" t="s">
        <v>988</v>
      </c>
      <c r="D37" s="147">
        <v>810000047</v>
      </c>
      <c r="E37" s="140" t="s">
        <v>10540</v>
      </c>
      <c r="F37" s="140" t="s">
        <v>17361</v>
      </c>
      <c r="G37" s="140" t="s">
        <v>17149</v>
      </c>
      <c r="H37" s="140" t="s">
        <v>17150</v>
      </c>
      <c r="I37" s="140" t="s">
        <v>17362</v>
      </c>
      <c r="J37" s="140" t="s">
        <v>17363</v>
      </c>
      <c r="K37" s="146">
        <v>820000047</v>
      </c>
      <c r="L37" s="142">
        <v>2</v>
      </c>
      <c r="M37" s="140" t="s">
        <v>17361</v>
      </c>
      <c r="N37" s="140"/>
      <c r="O37" s="140" t="s">
        <v>10540</v>
      </c>
      <c r="P37" s="140" t="s">
        <v>17364</v>
      </c>
      <c r="Q37" s="140" t="s">
        <v>17365</v>
      </c>
    </row>
    <row r="38" spans="1:17" x14ac:dyDescent="0.25">
      <c r="A38" s="140" t="s">
        <v>40</v>
      </c>
      <c r="B38" s="140" t="s">
        <v>784</v>
      </c>
      <c r="C38" s="140" t="s">
        <v>397</v>
      </c>
      <c r="D38" s="147">
        <v>810000049</v>
      </c>
      <c r="E38" s="140" t="s">
        <v>10527</v>
      </c>
      <c r="F38" s="140" t="s">
        <v>17256</v>
      </c>
      <c r="G38" s="140" t="s">
        <v>17149</v>
      </c>
      <c r="H38" s="140" t="s">
        <v>17150</v>
      </c>
      <c r="I38" s="140" t="s">
        <v>17257</v>
      </c>
      <c r="J38" s="140" t="s">
        <v>17258</v>
      </c>
      <c r="K38" s="146">
        <v>820000049</v>
      </c>
      <c r="L38" s="142">
        <v>22</v>
      </c>
      <c r="M38" s="140" t="s">
        <v>17256</v>
      </c>
      <c r="N38" s="140"/>
      <c r="O38" s="140" t="s">
        <v>10521</v>
      </c>
      <c r="P38" s="140" t="s">
        <v>17259</v>
      </c>
      <c r="Q38" s="140" t="s">
        <v>17260</v>
      </c>
    </row>
    <row r="39" spans="1:17" x14ac:dyDescent="0.25">
      <c r="A39" s="140" t="s">
        <v>40</v>
      </c>
      <c r="B39" s="140" t="s">
        <v>513</v>
      </c>
      <c r="C39" s="140" t="s">
        <v>513</v>
      </c>
      <c r="D39" s="147">
        <v>810000050</v>
      </c>
      <c r="E39" s="140" t="s">
        <v>10528</v>
      </c>
      <c r="F39" s="140" t="s">
        <v>17190</v>
      </c>
      <c r="G39" s="140" t="s">
        <v>17149</v>
      </c>
      <c r="H39" s="140" t="s">
        <v>17150</v>
      </c>
      <c r="I39" s="140" t="s">
        <v>17191</v>
      </c>
      <c r="J39" s="140" t="s">
        <v>17192</v>
      </c>
      <c r="K39" s="146">
        <v>820000050</v>
      </c>
      <c r="L39" s="142">
        <v>5</v>
      </c>
      <c r="M39" s="140" t="s">
        <v>17190</v>
      </c>
      <c r="N39" s="140"/>
      <c r="O39" s="140" t="s">
        <v>10522</v>
      </c>
      <c r="P39" s="140" t="s">
        <v>17193</v>
      </c>
      <c r="Q39" s="140" t="s">
        <v>17194</v>
      </c>
    </row>
    <row r="40" spans="1:17" x14ac:dyDescent="0.25">
      <c r="A40" s="140" t="s">
        <v>814</v>
      </c>
      <c r="B40" s="140" t="s">
        <v>817</v>
      </c>
      <c r="C40" s="140" t="s">
        <v>817</v>
      </c>
      <c r="D40" s="147">
        <v>810000052</v>
      </c>
      <c r="E40" s="140" t="s">
        <v>10542</v>
      </c>
      <c r="F40" s="140" t="s">
        <v>17356</v>
      </c>
      <c r="G40" s="140" t="s">
        <v>17149</v>
      </c>
      <c r="H40" s="140" t="s">
        <v>17150</v>
      </c>
      <c r="I40" s="140" t="s">
        <v>17357</v>
      </c>
      <c r="J40" s="140" t="s">
        <v>17358</v>
      </c>
      <c r="K40" s="146">
        <v>820000052</v>
      </c>
      <c r="L40" s="142">
        <v>5</v>
      </c>
      <c r="M40" s="140" t="s">
        <v>17356</v>
      </c>
      <c r="N40" s="140"/>
      <c r="O40" s="140" t="s">
        <v>10539</v>
      </c>
      <c r="P40" s="140" t="s">
        <v>17359</v>
      </c>
      <c r="Q40" s="140" t="s">
        <v>17360</v>
      </c>
    </row>
    <row r="41" spans="1:17" x14ac:dyDescent="0.25">
      <c r="A41" s="140" t="s">
        <v>814</v>
      </c>
      <c r="B41" s="140" t="s">
        <v>1043</v>
      </c>
      <c r="C41" s="140" t="s">
        <v>1043</v>
      </c>
      <c r="D41" s="147">
        <v>810000053</v>
      </c>
      <c r="E41" s="140" t="s">
        <v>17366</v>
      </c>
      <c r="F41" s="140" t="s">
        <v>17367</v>
      </c>
      <c r="G41" s="140" t="s">
        <v>17149</v>
      </c>
      <c r="H41" s="140" t="s">
        <v>17150</v>
      </c>
      <c r="I41" s="140" t="s">
        <v>17368</v>
      </c>
      <c r="J41" s="140" t="s">
        <v>17369</v>
      </c>
      <c r="K41" s="146">
        <v>820000053</v>
      </c>
      <c r="L41" s="142">
        <v>6</v>
      </c>
      <c r="M41" s="140" t="s">
        <v>17367</v>
      </c>
      <c r="N41" s="141" t="s">
        <v>814</v>
      </c>
      <c r="O41" s="140" t="s">
        <v>17366</v>
      </c>
      <c r="P41" s="140" t="s">
        <v>17370</v>
      </c>
      <c r="Q41" s="140" t="s">
        <v>17371</v>
      </c>
    </row>
    <row r="42" spans="1:17" x14ac:dyDescent="0.25">
      <c r="A42" s="140" t="s">
        <v>2860</v>
      </c>
      <c r="B42" s="140" t="s">
        <v>3584</v>
      </c>
      <c r="C42" s="140" t="s">
        <v>3584</v>
      </c>
      <c r="D42" s="147">
        <v>810000054</v>
      </c>
      <c r="E42" s="140" t="s">
        <v>10551</v>
      </c>
      <c r="F42" s="140" t="s">
        <v>17334</v>
      </c>
      <c r="G42" s="140" t="s">
        <v>17149</v>
      </c>
      <c r="H42" s="140" t="s">
        <v>17150</v>
      </c>
      <c r="I42" s="140" t="s">
        <v>17335</v>
      </c>
      <c r="J42" s="140" t="s">
        <v>17336</v>
      </c>
      <c r="K42" s="146">
        <v>820000054</v>
      </c>
      <c r="L42" s="142">
        <v>9</v>
      </c>
      <c r="M42" s="140" t="s">
        <v>17334</v>
      </c>
      <c r="N42" s="140"/>
      <c r="O42" s="140" t="s">
        <v>10551</v>
      </c>
      <c r="P42" s="140" t="s">
        <v>17337</v>
      </c>
      <c r="Q42" s="140" t="s">
        <v>17338</v>
      </c>
    </row>
    <row r="43" spans="1:17" x14ac:dyDescent="0.25">
      <c r="A43" s="140" t="s">
        <v>40</v>
      </c>
      <c r="B43" s="140" t="s">
        <v>357</v>
      </c>
      <c r="C43" s="140" t="s">
        <v>336</v>
      </c>
      <c r="D43" s="147">
        <v>810000057</v>
      </c>
      <c r="E43" s="140" t="s">
        <v>10309</v>
      </c>
      <c r="F43" s="140" t="s">
        <v>17206</v>
      </c>
      <c r="G43" s="140" t="s">
        <v>17149</v>
      </c>
      <c r="H43" s="140" t="s">
        <v>17150</v>
      </c>
      <c r="I43" s="140" t="s">
        <v>17207</v>
      </c>
      <c r="J43" s="140" t="s">
        <v>17208</v>
      </c>
      <c r="K43" s="146">
        <v>820000056</v>
      </c>
      <c r="L43" s="142">
        <v>10</v>
      </c>
      <c r="M43" s="140" t="s">
        <v>17206</v>
      </c>
      <c r="N43" s="140"/>
      <c r="O43" s="140" t="s">
        <v>10524</v>
      </c>
      <c r="P43" s="140" t="s">
        <v>17209</v>
      </c>
      <c r="Q43" s="140" t="s">
        <v>17210</v>
      </c>
    </row>
    <row r="44" spans="1:17" x14ac:dyDescent="0.25">
      <c r="A44" s="140" t="s">
        <v>568</v>
      </c>
      <c r="B44" s="140" t="s">
        <v>655</v>
      </c>
      <c r="C44" s="140" t="s">
        <v>655</v>
      </c>
      <c r="D44" s="147">
        <v>810000058</v>
      </c>
      <c r="E44" s="140" t="s">
        <v>10554</v>
      </c>
      <c r="F44" s="140" t="s">
        <v>17148</v>
      </c>
      <c r="G44" s="140" t="s">
        <v>17149</v>
      </c>
      <c r="H44" s="140" t="s">
        <v>17150</v>
      </c>
      <c r="I44" s="140" t="s">
        <v>17151</v>
      </c>
      <c r="J44" s="140" t="s">
        <v>17152</v>
      </c>
      <c r="K44" s="146">
        <v>820000057</v>
      </c>
      <c r="L44" s="142">
        <v>18</v>
      </c>
      <c r="M44" s="140" t="s">
        <v>17148</v>
      </c>
      <c r="N44" s="140"/>
      <c r="O44" s="140" t="s">
        <v>10553</v>
      </c>
      <c r="P44" s="140" t="s">
        <v>17153</v>
      </c>
      <c r="Q44" s="140" t="s">
        <v>17154</v>
      </c>
    </row>
    <row r="45" spans="1:17" x14ac:dyDescent="0.25">
      <c r="A45" s="140" t="s">
        <v>814</v>
      </c>
      <c r="B45" s="140" t="s">
        <v>1043</v>
      </c>
      <c r="C45" s="140" t="s">
        <v>1043</v>
      </c>
      <c r="D45" s="147">
        <v>810000059</v>
      </c>
      <c r="E45" s="140" t="s">
        <v>10583</v>
      </c>
      <c r="F45" s="140"/>
      <c r="G45" s="140" t="s">
        <v>17149</v>
      </c>
      <c r="H45" s="140" t="s">
        <v>17150</v>
      </c>
      <c r="I45" s="140" t="s">
        <v>17372</v>
      </c>
      <c r="J45" s="140" t="s">
        <v>17373</v>
      </c>
      <c r="K45" s="146">
        <v>820000058</v>
      </c>
      <c r="L45" s="142">
        <v>5</v>
      </c>
      <c r="M45" s="140" t="s">
        <v>17374</v>
      </c>
      <c r="N45" s="140"/>
      <c r="O45" s="140" t="s">
        <v>10582</v>
      </c>
      <c r="P45" s="140" t="s">
        <v>17375</v>
      </c>
      <c r="Q45" s="140" t="s">
        <v>17376</v>
      </c>
    </row>
    <row r="46" spans="1:17" x14ac:dyDescent="0.25">
      <c r="A46" s="140" t="s">
        <v>1879</v>
      </c>
      <c r="B46" s="140" t="s">
        <v>2352</v>
      </c>
      <c r="C46" s="140" t="s">
        <v>2402</v>
      </c>
      <c r="D46" s="147">
        <v>810000060</v>
      </c>
      <c r="E46" s="140" t="s">
        <v>17339</v>
      </c>
      <c r="F46" s="140" t="s">
        <v>17340</v>
      </c>
      <c r="G46" s="140" t="s">
        <v>17149</v>
      </c>
      <c r="H46" s="140" t="s">
        <v>17150</v>
      </c>
      <c r="I46" s="140" t="s">
        <v>17341</v>
      </c>
      <c r="J46" s="140" t="s">
        <v>17342</v>
      </c>
      <c r="K46" s="146">
        <v>820000059</v>
      </c>
      <c r="L46" s="142">
        <v>3</v>
      </c>
      <c r="M46" s="140" t="s">
        <v>17340</v>
      </c>
      <c r="N46" s="141" t="s">
        <v>1879</v>
      </c>
      <c r="O46" s="140" t="s">
        <v>17343</v>
      </c>
      <c r="P46" s="140" t="s">
        <v>17344</v>
      </c>
      <c r="Q46" s="140" t="s">
        <v>17345</v>
      </c>
    </row>
    <row r="47" spans="1:17" x14ac:dyDescent="0.25">
      <c r="A47" s="140" t="s">
        <v>568</v>
      </c>
      <c r="B47" s="140" t="s">
        <v>655</v>
      </c>
      <c r="C47" s="140" t="s">
        <v>655</v>
      </c>
      <c r="D47" s="147">
        <v>810000061</v>
      </c>
      <c r="E47" s="140" t="s">
        <v>17155</v>
      </c>
      <c r="F47" s="140" t="s">
        <v>17156</v>
      </c>
      <c r="G47" s="140" t="s">
        <v>17149</v>
      </c>
      <c r="H47" s="140" t="s">
        <v>17150</v>
      </c>
      <c r="I47" s="140" t="s">
        <v>17157</v>
      </c>
      <c r="J47" s="140" t="s">
        <v>17158</v>
      </c>
      <c r="K47" s="146">
        <v>820000060</v>
      </c>
      <c r="L47" s="142">
        <v>4</v>
      </c>
      <c r="M47" s="140" t="s">
        <v>17159</v>
      </c>
      <c r="N47" s="141" t="s">
        <v>568</v>
      </c>
      <c r="O47" s="140" t="s">
        <v>17160</v>
      </c>
      <c r="P47" s="140" t="s">
        <v>17161</v>
      </c>
      <c r="Q47" s="140" t="s">
        <v>17162</v>
      </c>
    </row>
    <row r="48" spans="1:17" x14ac:dyDescent="0.25">
      <c r="A48" s="140" t="s">
        <v>8536</v>
      </c>
      <c r="B48" s="140" t="s">
        <v>9957</v>
      </c>
      <c r="C48" s="140" t="s">
        <v>9813</v>
      </c>
      <c r="D48" s="147">
        <v>810000062</v>
      </c>
      <c r="E48" s="140" t="s">
        <v>17315</v>
      </c>
      <c r="F48" s="140" t="s">
        <v>17316</v>
      </c>
      <c r="G48" s="140" t="s">
        <v>17149</v>
      </c>
      <c r="H48" s="140" t="s">
        <v>17150</v>
      </c>
      <c r="I48" s="140" t="s">
        <v>17317</v>
      </c>
      <c r="J48" s="140" t="s">
        <v>17318</v>
      </c>
      <c r="K48" s="146">
        <v>820000061</v>
      </c>
      <c r="L48" s="142">
        <v>7</v>
      </c>
      <c r="M48" s="140" t="s">
        <v>17316</v>
      </c>
      <c r="N48" s="141" t="s">
        <v>8536</v>
      </c>
      <c r="O48" s="140" t="s">
        <v>17319</v>
      </c>
      <c r="P48" s="140" t="s">
        <v>17320</v>
      </c>
      <c r="Q48" s="140" t="s">
        <v>17321</v>
      </c>
    </row>
    <row r="49" spans="1:17" x14ac:dyDescent="0.25">
      <c r="A49" s="140" t="s">
        <v>568</v>
      </c>
      <c r="B49" s="140" t="s">
        <v>655</v>
      </c>
      <c r="C49" s="140" t="s">
        <v>655</v>
      </c>
      <c r="D49" s="147">
        <v>810000063</v>
      </c>
      <c r="E49" s="140" t="s">
        <v>603</v>
      </c>
      <c r="F49" s="140" t="s">
        <v>17163</v>
      </c>
      <c r="G49" s="140" t="s">
        <v>17149</v>
      </c>
      <c r="H49" s="140" t="s">
        <v>17150</v>
      </c>
      <c r="I49" s="140" t="s">
        <v>17164</v>
      </c>
      <c r="J49" s="140" t="s">
        <v>17165</v>
      </c>
      <c r="K49" s="146">
        <v>820000062</v>
      </c>
      <c r="L49" s="142">
        <v>6</v>
      </c>
      <c r="M49" s="140" t="s">
        <v>17163</v>
      </c>
      <c r="N49" s="141" t="s">
        <v>568</v>
      </c>
      <c r="O49" s="140" t="s">
        <v>17166</v>
      </c>
      <c r="P49" s="140" t="s">
        <v>17167</v>
      </c>
      <c r="Q49" s="140" t="s">
        <v>17168</v>
      </c>
    </row>
    <row r="50" spans="1:17" x14ac:dyDescent="0.25">
      <c r="A50" s="140" t="s">
        <v>40</v>
      </c>
      <c r="B50" s="140" t="s">
        <v>367</v>
      </c>
      <c r="C50" s="140" t="s">
        <v>389</v>
      </c>
      <c r="D50" s="147">
        <v>810000002</v>
      </c>
      <c r="E50" s="140" t="s">
        <v>10307</v>
      </c>
      <c r="F50" s="140"/>
      <c r="G50" s="140" t="s">
        <v>17149</v>
      </c>
      <c r="H50" s="140" t="s">
        <v>17150</v>
      </c>
      <c r="I50" s="140" t="s">
        <v>17226</v>
      </c>
      <c r="J50" s="140" t="s">
        <v>17227</v>
      </c>
      <c r="K50" s="146">
        <v>820000063</v>
      </c>
      <c r="L50" s="142">
        <v>9</v>
      </c>
      <c r="M50" s="140" t="s">
        <v>17228</v>
      </c>
      <c r="N50" s="140"/>
      <c r="O50" s="140" t="s">
        <v>16827</v>
      </c>
      <c r="P50" s="140" t="s">
        <v>17229</v>
      </c>
      <c r="Q50" s="140" t="s">
        <v>17230</v>
      </c>
    </row>
    <row r="51" spans="1:17" x14ac:dyDescent="0.25">
      <c r="L51" s="143">
        <f>SUM(L2:L50)</f>
        <v>386</v>
      </c>
    </row>
  </sheetData>
  <autoFilter ref="A1:S51" xr:uid="{6B16D5F0-DCA9-4804-BA63-324DF9CB1DDB}">
    <sortState ref="A2:S51">
      <sortCondition ref="K1"/>
    </sortState>
  </autoFilter>
  <sortState ref="A2:Q50">
    <sortCondition descending="1" ref="K2:K5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4AAB-D859-4853-9D06-FF73353569CD}">
  <dimension ref="A1:W75"/>
  <sheetViews>
    <sheetView topLeftCell="C1" workbookViewId="0">
      <pane ySplit="3" topLeftCell="A4" activePane="bottomLeft" state="frozen"/>
      <selection pane="bottomLeft" activeCell="J52" sqref="J52"/>
    </sheetView>
  </sheetViews>
  <sheetFormatPr defaultRowHeight="15" x14ac:dyDescent="0.25"/>
  <cols>
    <col min="1" max="1" width="17.42578125" style="95" bestFit="1" customWidth="1"/>
    <col min="2" max="2" width="9.140625" style="95" bestFit="1" customWidth="1"/>
    <col min="3" max="3" width="7.140625" style="95" customWidth="1"/>
    <col min="4" max="4" width="8.42578125" style="95" customWidth="1"/>
    <col min="5" max="5" width="9" style="95" customWidth="1"/>
    <col min="6" max="6" width="10" style="95" customWidth="1"/>
    <col min="7" max="7" width="43.5703125" style="95" customWidth="1"/>
    <col min="8" max="8" width="6" style="95" bestFit="1" customWidth="1"/>
    <col min="9" max="9" width="17.42578125" style="95" bestFit="1" customWidth="1"/>
    <col min="10" max="10" width="12.28515625" style="95" bestFit="1" customWidth="1"/>
    <col min="11" max="11" width="15.140625" style="95" bestFit="1" customWidth="1"/>
    <col min="12" max="12" width="25.28515625" style="95" customWidth="1"/>
    <col min="13" max="13" width="6.5703125" style="95" customWidth="1"/>
    <col min="14" max="14" width="22.5703125" style="95" customWidth="1"/>
    <col min="15" max="15" width="6" style="96" bestFit="1" customWidth="1"/>
    <col min="16" max="16" width="30.140625" style="95" customWidth="1"/>
    <col min="17" max="17" width="39.140625" style="95" bestFit="1" customWidth="1"/>
    <col min="18" max="18" width="9.42578125" style="95" customWidth="1"/>
    <col min="19" max="19" width="3.85546875" style="95" customWidth="1"/>
    <col min="20" max="20" width="17.85546875" style="95" bestFit="1" customWidth="1"/>
    <col min="21" max="21" width="6.5703125" style="95" customWidth="1"/>
    <col min="22" max="22" width="6.85546875" style="95" customWidth="1"/>
    <col min="23" max="16384" width="9.140625" style="95"/>
  </cols>
  <sheetData>
    <row r="1" spans="1:23" x14ac:dyDescent="0.25">
      <c r="A1" s="107"/>
      <c r="U1" s="114">
        <f>U75</f>
        <v>899</v>
      </c>
      <c r="V1" s="114">
        <f>V75</f>
        <v>1</v>
      </c>
    </row>
    <row r="2" spans="1:23" s="108" customFormat="1" x14ac:dyDescent="0.25">
      <c r="A2" s="108" t="s">
        <v>16921</v>
      </c>
      <c r="B2" s="108" t="s">
        <v>16922</v>
      </c>
      <c r="C2" s="108" t="s">
        <v>16923</v>
      </c>
      <c r="D2" s="108" t="s">
        <v>16924</v>
      </c>
      <c r="E2" s="108" t="s">
        <v>16925</v>
      </c>
      <c r="F2" s="108" t="s">
        <v>16926</v>
      </c>
      <c r="G2" s="108" t="s">
        <v>16927</v>
      </c>
      <c r="H2" s="108" t="s">
        <v>16928</v>
      </c>
      <c r="I2" s="108" t="s">
        <v>16929</v>
      </c>
      <c r="J2" s="108" t="s">
        <v>16930</v>
      </c>
      <c r="K2" s="108" t="s">
        <v>16931</v>
      </c>
      <c r="L2" s="108" t="s">
        <v>16932</v>
      </c>
      <c r="M2" s="108" t="s">
        <v>16933</v>
      </c>
      <c r="N2" s="108" t="s">
        <v>16934</v>
      </c>
      <c r="O2" s="109" t="s">
        <v>16935</v>
      </c>
      <c r="P2" s="108" t="s">
        <v>16936</v>
      </c>
      <c r="Q2" s="108" t="s">
        <v>16937</v>
      </c>
      <c r="R2" s="108" t="s">
        <v>16938</v>
      </c>
      <c r="S2" s="108" t="s">
        <v>16939</v>
      </c>
      <c r="T2" s="108" t="s">
        <v>16940</v>
      </c>
      <c r="U2" s="108" t="s">
        <v>16941</v>
      </c>
      <c r="V2" s="108" t="s">
        <v>16942</v>
      </c>
    </row>
    <row r="3" spans="1:23" s="113" customFormat="1" ht="139.5" customHeight="1" x14ac:dyDescent="0.25">
      <c r="A3" s="110" t="s">
        <v>16943</v>
      </c>
      <c r="B3" s="110" t="s">
        <v>1</v>
      </c>
      <c r="C3" s="110" t="s">
        <v>2</v>
      </c>
      <c r="D3" s="110" t="s">
        <v>16944</v>
      </c>
      <c r="E3" s="110" t="s">
        <v>4</v>
      </c>
      <c r="F3" s="110" t="s">
        <v>16945</v>
      </c>
      <c r="G3" s="110" t="s">
        <v>5</v>
      </c>
      <c r="H3" s="110" t="s">
        <v>16946</v>
      </c>
      <c r="I3" s="110" t="s">
        <v>16947</v>
      </c>
      <c r="J3" s="110" t="s">
        <v>16948</v>
      </c>
      <c r="K3" s="110" t="s">
        <v>16949</v>
      </c>
      <c r="L3" s="110" t="s">
        <v>16950</v>
      </c>
      <c r="M3" s="110" t="s">
        <v>16951</v>
      </c>
      <c r="N3" s="110" t="s">
        <v>16952</v>
      </c>
      <c r="O3" s="111" t="s">
        <v>13</v>
      </c>
      <c r="P3" s="110" t="s">
        <v>16953</v>
      </c>
      <c r="Q3" s="110" t="s">
        <v>15</v>
      </c>
      <c r="R3" s="110" t="s">
        <v>16954</v>
      </c>
      <c r="S3" s="110" t="s">
        <v>16955</v>
      </c>
      <c r="T3" s="110" t="s">
        <v>16956</v>
      </c>
      <c r="U3" s="112" t="s">
        <v>16957</v>
      </c>
      <c r="V3" s="112" t="s">
        <v>16958</v>
      </c>
    </row>
    <row r="4" spans="1:23" x14ac:dyDescent="0.25">
      <c r="A4" s="95" t="s">
        <v>16959</v>
      </c>
      <c r="B4" s="95" t="s">
        <v>16960</v>
      </c>
      <c r="C4" s="95" t="s">
        <v>781</v>
      </c>
      <c r="D4" s="95" t="s">
        <v>782</v>
      </c>
      <c r="E4" s="95">
        <v>54130395</v>
      </c>
      <c r="F4" s="95">
        <v>200000128</v>
      </c>
      <c r="G4" s="95" t="s">
        <v>10400</v>
      </c>
      <c r="H4" s="95" t="s">
        <v>35</v>
      </c>
      <c r="I4" s="95" t="s">
        <v>16961</v>
      </c>
      <c r="J4" s="95">
        <v>17319153</v>
      </c>
      <c r="K4" s="95">
        <v>100017377</v>
      </c>
      <c r="L4" s="95" t="s">
        <v>16962</v>
      </c>
      <c r="M4" s="95" t="s">
        <v>35</v>
      </c>
      <c r="N4" s="95" t="s">
        <v>784</v>
      </c>
      <c r="O4" s="96" t="s">
        <v>16963</v>
      </c>
      <c r="P4" s="95" t="s">
        <v>397</v>
      </c>
      <c r="Q4" s="95" t="s">
        <v>786</v>
      </c>
      <c r="R4" s="95">
        <v>529346</v>
      </c>
      <c r="S4" s="95" t="s">
        <v>86</v>
      </c>
      <c r="T4" s="95" t="s">
        <v>16964</v>
      </c>
      <c r="U4" s="95">
        <v>22</v>
      </c>
      <c r="V4" s="95">
        <v>0</v>
      </c>
      <c r="W4" s="95">
        <f>COUNTIF(' Databáza školy '!$J$6:$J$3364,J4)</f>
        <v>1</v>
      </c>
    </row>
    <row r="5" spans="1:23" x14ac:dyDescent="0.25">
      <c r="A5" s="95" t="s">
        <v>16965</v>
      </c>
      <c r="B5" s="95" t="s">
        <v>16960</v>
      </c>
      <c r="C5" s="95" t="s">
        <v>781</v>
      </c>
      <c r="D5" s="95" t="s">
        <v>782</v>
      </c>
      <c r="E5" s="95">
        <v>54130395</v>
      </c>
      <c r="F5" s="95">
        <v>200000128</v>
      </c>
      <c r="G5" s="95" t="s">
        <v>10400</v>
      </c>
      <c r="H5" s="95" t="s">
        <v>35</v>
      </c>
      <c r="I5" s="95" t="s">
        <v>16961</v>
      </c>
      <c r="J5" s="95">
        <v>30778964</v>
      </c>
      <c r="K5" s="95">
        <v>100017381</v>
      </c>
      <c r="L5" s="95" t="s">
        <v>796</v>
      </c>
      <c r="M5" s="95" t="s">
        <v>35</v>
      </c>
      <c r="N5" s="95" t="s">
        <v>446</v>
      </c>
      <c r="O5" s="96" t="s">
        <v>16966</v>
      </c>
      <c r="P5" s="95" t="s">
        <v>450</v>
      </c>
      <c r="Q5" s="95" t="s">
        <v>798</v>
      </c>
      <c r="R5" s="95">
        <v>529397</v>
      </c>
      <c r="S5" s="95" t="s">
        <v>86</v>
      </c>
      <c r="T5" s="95" t="s">
        <v>16967</v>
      </c>
      <c r="U5" s="95">
        <v>7</v>
      </c>
      <c r="V5" s="95">
        <v>0</v>
      </c>
      <c r="W5" s="95">
        <f>COUNTIF(' Databáza školy '!$J$6:$J$3364,J5)</f>
        <v>1</v>
      </c>
    </row>
    <row r="6" spans="1:23" x14ac:dyDescent="0.25">
      <c r="A6" s="95" t="s">
        <v>16968</v>
      </c>
      <c r="B6" s="95" t="s">
        <v>16960</v>
      </c>
      <c r="C6" s="95" t="s">
        <v>781</v>
      </c>
      <c r="D6" s="95" t="s">
        <v>782</v>
      </c>
      <c r="E6" s="95">
        <v>54130395</v>
      </c>
      <c r="F6" s="95">
        <v>200000128</v>
      </c>
      <c r="G6" s="95" t="s">
        <v>10400</v>
      </c>
      <c r="H6" s="95" t="s">
        <v>35</v>
      </c>
      <c r="I6" s="95" t="s">
        <v>16961</v>
      </c>
      <c r="J6" s="95">
        <v>31746616</v>
      </c>
      <c r="K6" s="95">
        <v>100000013</v>
      </c>
      <c r="L6" s="95" t="s">
        <v>787</v>
      </c>
      <c r="M6" s="95" t="s">
        <v>35</v>
      </c>
      <c r="N6" s="95" t="s">
        <v>357</v>
      </c>
      <c r="O6" s="96" t="s">
        <v>11550</v>
      </c>
      <c r="P6" s="95" t="s">
        <v>336</v>
      </c>
      <c r="Q6" s="95" t="s">
        <v>614</v>
      </c>
      <c r="R6" s="95">
        <v>528595</v>
      </c>
      <c r="S6" s="95" t="s">
        <v>86</v>
      </c>
      <c r="T6" s="95" t="s">
        <v>16969</v>
      </c>
      <c r="U6" s="95">
        <v>10</v>
      </c>
      <c r="V6" s="95">
        <v>0</v>
      </c>
      <c r="W6" s="95">
        <f>COUNTIF(' Databáza školy '!$J$6:$J$3364,J6)</f>
        <v>0</v>
      </c>
    </row>
    <row r="7" spans="1:23" x14ac:dyDescent="0.25">
      <c r="A7" s="95" t="s">
        <v>16970</v>
      </c>
      <c r="B7" s="95" t="s">
        <v>16960</v>
      </c>
      <c r="C7" s="95" t="s">
        <v>781</v>
      </c>
      <c r="D7" s="95" t="s">
        <v>782</v>
      </c>
      <c r="E7" s="95">
        <v>54130395</v>
      </c>
      <c r="F7" s="95">
        <v>200000128</v>
      </c>
      <c r="G7" s="95" t="s">
        <v>10400</v>
      </c>
      <c r="H7" s="95" t="s">
        <v>35</v>
      </c>
      <c r="I7" s="95" t="s">
        <v>16961</v>
      </c>
      <c r="J7" s="95">
        <v>31746632</v>
      </c>
      <c r="K7" s="95">
        <v>100017384</v>
      </c>
      <c r="L7" s="95" t="s">
        <v>783</v>
      </c>
      <c r="M7" s="95" t="s">
        <v>35</v>
      </c>
      <c r="N7" s="95" t="s">
        <v>446</v>
      </c>
      <c r="O7" s="96" t="s">
        <v>16971</v>
      </c>
      <c r="P7" s="95" t="s">
        <v>450</v>
      </c>
      <c r="Q7" s="95" t="s">
        <v>800</v>
      </c>
      <c r="R7" s="95">
        <v>529397</v>
      </c>
      <c r="S7" s="95" t="s">
        <v>86</v>
      </c>
      <c r="T7" s="95" t="s">
        <v>16972</v>
      </c>
      <c r="U7" s="95">
        <v>2</v>
      </c>
      <c r="V7" s="95">
        <v>0</v>
      </c>
      <c r="W7" s="95">
        <f>COUNTIF(' Databáza školy '!$J$6:$J$3364,J7)</f>
        <v>1</v>
      </c>
    </row>
    <row r="8" spans="1:23" x14ac:dyDescent="0.25">
      <c r="A8" s="95" t="s">
        <v>16973</v>
      </c>
      <c r="B8" s="95" t="s">
        <v>16960</v>
      </c>
      <c r="C8" s="95" t="s">
        <v>781</v>
      </c>
      <c r="D8" s="95" t="s">
        <v>782</v>
      </c>
      <c r="E8" s="95">
        <v>54130395</v>
      </c>
      <c r="F8" s="95">
        <v>200000128</v>
      </c>
      <c r="G8" s="95" t="s">
        <v>10400</v>
      </c>
      <c r="H8" s="95" t="s">
        <v>35</v>
      </c>
      <c r="I8" s="95" t="s">
        <v>16961</v>
      </c>
      <c r="J8" s="95">
        <v>31750338</v>
      </c>
      <c r="K8" s="95">
        <v>100000352</v>
      </c>
      <c r="L8" s="95" t="s">
        <v>789</v>
      </c>
      <c r="M8" s="95" t="s">
        <v>35</v>
      </c>
      <c r="N8" s="95" t="s">
        <v>367</v>
      </c>
      <c r="O8" s="96" t="s">
        <v>11815</v>
      </c>
      <c r="P8" s="95" t="s">
        <v>372</v>
      </c>
      <c r="Q8" s="95" t="s">
        <v>791</v>
      </c>
      <c r="R8" s="95">
        <v>529320</v>
      </c>
      <c r="S8" s="95" t="s">
        <v>86</v>
      </c>
      <c r="T8" s="95" t="s">
        <v>16974</v>
      </c>
      <c r="U8" s="95">
        <v>8</v>
      </c>
      <c r="V8" s="95">
        <v>0</v>
      </c>
      <c r="W8" s="95">
        <f>COUNTIF(' Databáza školy '!$J$6:$J$3364,J8)</f>
        <v>1</v>
      </c>
    </row>
    <row r="9" spans="1:23" x14ac:dyDescent="0.25">
      <c r="A9" s="95" t="s">
        <v>16975</v>
      </c>
      <c r="B9" s="95" t="s">
        <v>16960</v>
      </c>
      <c r="C9" s="95" t="s">
        <v>781</v>
      </c>
      <c r="D9" s="95" t="s">
        <v>782</v>
      </c>
      <c r="E9" s="95">
        <v>54130395</v>
      </c>
      <c r="F9" s="95">
        <v>200000128</v>
      </c>
      <c r="G9" s="95" t="s">
        <v>10400</v>
      </c>
      <c r="H9" s="95" t="s">
        <v>35</v>
      </c>
      <c r="I9" s="95" t="s">
        <v>16961</v>
      </c>
      <c r="J9" s="95">
        <v>31780407</v>
      </c>
      <c r="K9" s="95">
        <v>100017385</v>
      </c>
      <c r="L9" s="95" t="s">
        <v>796</v>
      </c>
      <c r="M9" s="95" t="s">
        <v>35</v>
      </c>
      <c r="N9" s="95" t="s">
        <v>446</v>
      </c>
      <c r="O9" s="96" t="s">
        <v>13090</v>
      </c>
      <c r="P9" s="95" t="s">
        <v>434</v>
      </c>
      <c r="Q9" s="95" t="s">
        <v>596</v>
      </c>
      <c r="R9" s="95">
        <v>529389</v>
      </c>
      <c r="S9" s="95" t="s">
        <v>86</v>
      </c>
      <c r="T9" s="95" t="s">
        <v>16976</v>
      </c>
      <c r="U9" s="95">
        <v>45</v>
      </c>
      <c r="V9" s="95">
        <v>0</v>
      </c>
      <c r="W9" s="95">
        <f>COUNTIF(' Databáza školy '!$J$6:$J$3364,J9)</f>
        <v>0</v>
      </c>
    </row>
    <row r="10" spans="1:23" x14ac:dyDescent="0.25">
      <c r="A10" s="95" t="s">
        <v>16977</v>
      </c>
      <c r="B10" s="95" t="s">
        <v>16960</v>
      </c>
      <c r="C10" s="95" t="s">
        <v>781</v>
      </c>
      <c r="D10" s="95" t="s">
        <v>782</v>
      </c>
      <c r="E10" s="95">
        <v>54130395</v>
      </c>
      <c r="F10" s="95">
        <v>200000128</v>
      </c>
      <c r="G10" s="95" t="s">
        <v>10400</v>
      </c>
      <c r="H10" s="95" t="s">
        <v>35</v>
      </c>
      <c r="I10" s="95" t="s">
        <v>16961</v>
      </c>
      <c r="J10" s="95">
        <v>31780768</v>
      </c>
      <c r="K10" s="95">
        <v>100000994</v>
      </c>
      <c r="L10" s="95" t="s">
        <v>792</v>
      </c>
      <c r="M10" s="95" t="s">
        <v>35</v>
      </c>
      <c r="N10" s="95" t="s">
        <v>506</v>
      </c>
      <c r="O10" s="96" t="s">
        <v>11219</v>
      </c>
      <c r="P10" s="95" t="s">
        <v>483</v>
      </c>
      <c r="Q10" s="95" t="s">
        <v>804</v>
      </c>
      <c r="R10" s="95">
        <v>529460</v>
      </c>
      <c r="S10" s="95" t="s">
        <v>86</v>
      </c>
      <c r="T10" s="95" t="s">
        <v>16978</v>
      </c>
      <c r="U10" s="95">
        <v>28</v>
      </c>
      <c r="V10" s="95">
        <v>0</v>
      </c>
      <c r="W10" s="95">
        <f>COUNTIF(' Databáza školy '!$J$6:$J$3364,J10)</f>
        <v>1</v>
      </c>
    </row>
    <row r="11" spans="1:23" x14ac:dyDescent="0.25">
      <c r="A11" s="95" t="s">
        <v>16979</v>
      </c>
      <c r="B11" s="95" t="s">
        <v>16960</v>
      </c>
      <c r="C11" s="95" t="s">
        <v>781</v>
      </c>
      <c r="D11" s="95" t="s">
        <v>782</v>
      </c>
      <c r="E11" s="95">
        <v>54130395</v>
      </c>
      <c r="F11" s="95">
        <v>200000128</v>
      </c>
      <c r="G11" s="95" t="s">
        <v>10400</v>
      </c>
      <c r="H11" s="95" t="s">
        <v>35</v>
      </c>
      <c r="I11" s="95" t="s">
        <v>16961</v>
      </c>
      <c r="J11" s="95">
        <v>31780890</v>
      </c>
      <c r="K11" s="95">
        <v>100000069</v>
      </c>
      <c r="L11" s="95" t="s">
        <v>792</v>
      </c>
      <c r="M11" s="95" t="s">
        <v>35</v>
      </c>
      <c r="N11" s="95" t="s">
        <v>357</v>
      </c>
      <c r="O11" s="96" t="s">
        <v>16461</v>
      </c>
      <c r="P11" s="95" t="s">
        <v>336</v>
      </c>
      <c r="Q11" s="95" t="s">
        <v>794</v>
      </c>
      <c r="R11" s="95">
        <v>528595</v>
      </c>
      <c r="S11" s="95" t="s">
        <v>86</v>
      </c>
      <c r="T11" s="95" t="s">
        <v>16980</v>
      </c>
      <c r="U11" s="95">
        <v>24</v>
      </c>
      <c r="V11" s="95">
        <v>0</v>
      </c>
      <c r="W11" s="95">
        <f>COUNTIF(' Databáza školy '!$J$6:$J$3364,J11)</f>
        <v>1</v>
      </c>
    </row>
    <row r="12" spans="1:23" x14ac:dyDescent="0.25">
      <c r="A12" s="95" t="s">
        <v>16981</v>
      </c>
      <c r="B12" s="95" t="s">
        <v>16960</v>
      </c>
      <c r="C12" s="95" t="s">
        <v>781</v>
      </c>
      <c r="D12" s="95" t="s">
        <v>782</v>
      </c>
      <c r="E12" s="95">
        <v>54130395</v>
      </c>
      <c r="F12" s="95">
        <v>200000128</v>
      </c>
      <c r="G12" s="95" t="s">
        <v>10400</v>
      </c>
      <c r="H12" s="95" t="s">
        <v>35</v>
      </c>
      <c r="I12" s="95" t="s">
        <v>16961</v>
      </c>
      <c r="J12" s="95">
        <v>35629428</v>
      </c>
      <c r="K12" s="95">
        <v>100017390</v>
      </c>
      <c r="L12" s="95" t="s">
        <v>796</v>
      </c>
      <c r="M12" s="95" t="s">
        <v>35</v>
      </c>
      <c r="N12" s="95" t="s">
        <v>241</v>
      </c>
      <c r="O12" s="96" t="s">
        <v>11820</v>
      </c>
      <c r="P12" s="95" t="s">
        <v>241</v>
      </c>
      <c r="Q12" s="95" t="s">
        <v>806</v>
      </c>
      <c r="R12" s="95">
        <v>508179</v>
      </c>
      <c r="S12" s="95" t="s">
        <v>86</v>
      </c>
      <c r="T12" s="95" t="s">
        <v>16982</v>
      </c>
      <c r="U12" s="95">
        <v>20</v>
      </c>
      <c r="V12" s="95">
        <v>0</v>
      </c>
      <c r="W12" s="95">
        <f>COUNTIF(' Databáza školy '!$J$6:$J$3364,J12)</f>
        <v>1</v>
      </c>
    </row>
    <row r="13" spans="1:23" x14ac:dyDescent="0.25">
      <c r="A13" s="95" t="s">
        <v>16983</v>
      </c>
      <c r="B13" s="95" t="s">
        <v>16960</v>
      </c>
      <c r="C13" s="95" t="s">
        <v>781</v>
      </c>
      <c r="D13" s="95" t="s">
        <v>782</v>
      </c>
      <c r="E13" s="95">
        <v>54130395</v>
      </c>
      <c r="F13" s="95">
        <v>200000128</v>
      </c>
      <c r="G13" s="95" t="s">
        <v>10400</v>
      </c>
      <c r="H13" s="95" t="s">
        <v>35</v>
      </c>
      <c r="I13" s="95" t="s">
        <v>16961</v>
      </c>
      <c r="J13" s="95">
        <v>51278154</v>
      </c>
      <c r="K13" s="95">
        <v>100018232</v>
      </c>
      <c r="L13" s="95" t="s">
        <v>783</v>
      </c>
      <c r="M13" s="95" t="s">
        <v>35</v>
      </c>
      <c r="N13" s="95" t="s">
        <v>506</v>
      </c>
      <c r="O13" s="96" t="s">
        <v>10782</v>
      </c>
      <c r="P13" s="95" t="s">
        <v>483</v>
      </c>
      <c r="Q13" s="95" t="s">
        <v>16984</v>
      </c>
      <c r="R13" s="95">
        <v>529460</v>
      </c>
      <c r="S13" s="95" t="s">
        <v>86</v>
      </c>
      <c r="T13" s="95" t="s">
        <v>16985</v>
      </c>
      <c r="U13" s="95">
        <v>12</v>
      </c>
      <c r="V13" s="95">
        <v>0</v>
      </c>
      <c r="W13" s="95">
        <f>COUNTIF(' Databáza školy '!$J$6:$J$3364,J13)</f>
        <v>1</v>
      </c>
    </row>
    <row r="14" spans="1:23" x14ac:dyDescent="0.25">
      <c r="A14" s="95" t="s">
        <v>16986</v>
      </c>
      <c r="B14" s="95" t="s">
        <v>16960</v>
      </c>
      <c r="C14" s="95" t="s">
        <v>781</v>
      </c>
      <c r="D14" s="95" t="s">
        <v>782</v>
      </c>
      <c r="E14" s="95">
        <v>54130395</v>
      </c>
      <c r="F14" s="95">
        <v>200000128</v>
      </c>
      <c r="G14" s="95" t="s">
        <v>10400</v>
      </c>
      <c r="H14" s="95" t="s">
        <v>35</v>
      </c>
      <c r="I14" s="95" t="s">
        <v>16961</v>
      </c>
      <c r="J14" s="95">
        <v>51825775</v>
      </c>
      <c r="K14" s="95">
        <v>100018530</v>
      </c>
      <c r="L14" s="95" t="s">
        <v>792</v>
      </c>
      <c r="M14" s="95" t="s">
        <v>35</v>
      </c>
      <c r="N14" s="95" t="s">
        <v>367</v>
      </c>
      <c r="O14" s="96" t="s">
        <v>15306</v>
      </c>
      <c r="P14" s="95" t="s">
        <v>372</v>
      </c>
      <c r="Q14" s="95" t="s">
        <v>795</v>
      </c>
      <c r="R14" s="95">
        <v>529320</v>
      </c>
      <c r="S14" s="95" t="s">
        <v>86</v>
      </c>
      <c r="T14" s="95" t="s">
        <v>16987</v>
      </c>
      <c r="U14" s="95">
        <v>7</v>
      </c>
      <c r="V14" s="95">
        <v>0</v>
      </c>
      <c r="W14" s="95">
        <f>COUNTIF(' Databáza školy '!$J$6:$J$3364,J14)</f>
        <v>1</v>
      </c>
    </row>
    <row r="15" spans="1:23" x14ac:dyDescent="0.25">
      <c r="A15" s="95" t="s">
        <v>16988</v>
      </c>
      <c r="B15" s="95" t="s">
        <v>16960</v>
      </c>
      <c r="C15" s="95" t="s">
        <v>781</v>
      </c>
      <c r="D15" s="95" t="s">
        <v>6676</v>
      </c>
      <c r="E15" s="95">
        <v>54139937</v>
      </c>
      <c r="F15" s="95">
        <v>200001637</v>
      </c>
      <c r="G15" s="95" t="s">
        <v>10397</v>
      </c>
      <c r="H15" s="95" t="s">
        <v>565</v>
      </c>
      <c r="I15" s="95" t="s">
        <v>16989</v>
      </c>
      <c r="J15" s="95">
        <v>27987</v>
      </c>
      <c r="K15" s="95">
        <v>100017480</v>
      </c>
      <c r="L15" s="95" t="s">
        <v>796</v>
      </c>
      <c r="M15" s="95" t="s">
        <v>565</v>
      </c>
      <c r="N15" s="95" t="s">
        <v>6303</v>
      </c>
      <c r="O15" s="96" t="s">
        <v>10830</v>
      </c>
      <c r="P15" s="95" t="s">
        <v>6242</v>
      </c>
      <c r="Q15" s="95" t="s">
        <v>6678</v>
      </c>
      <c r="R15" s="95">
        <v>517097</v>
      </c>
      <c r="S15" s="95" t="s">
        <v>86</v>
      </c>
      <c r="T15" s="95" t="s">
        <v>16990</v>
      </c>
      <c r="U15" s="95">
        <v>5</v>
      </c>
      <c r="V15" s="95">
        <v>0</v>
      </c>
      <c r="W15" s="95">
        <f>COUNTIF(' Databáza školy '!$J$6:$J$3364,J15)</f>
        <v>2</v>
      </c>
    </row>
    <row r="16" spans="1:23" x14ac:dyDescent="0.25">
      <c r="A16" s="95" t="s">
        <v>16991</v>
      </c>
      <c r="B16" s="95" t="s">
        <v>16960</v>
      </c>
      <c r="C16" s="95" t="s">
        <v>781</v>
      </c>
      <c r="D16" s="95" t="s">
        <v>6676</v>
      </c>
      <c r="E16" s="95">
        <v>54139937</v>
      </c>
      <c r="F16" s="95">
        <v>200001637</v>
      </c>
      <c r="G16" s="95" t="s">
        <v>10397</v>
      </c>
      <c r="H16" s="95" t="s">
        <v>565</v>
      </c>
      <c r="I16" s="95" t="s">
        <v>16989</v>
      </c>
      <c r="J16" s="95">
        <v>37888579</v>
      </c>
      <c r="K16" s="95">
        <v>100010095</v>
      </c>
      <c r="L16" s="95" t="s">
        <v>807</v>
      </c>
      <c r="M16" s="95" t="s">
        <v>565</v>
      </c>
      <c r="N16" s="95" t="s">
        <v>5600</v>
      </c>
      <c r="O16" s="96" t="s">
        <v>11457</v>
      </c>
      <c r="P16" s="95" t="s">
        <v>5600</v>
      </c>
      <c r="Q16" s="95" t="s">
        <v>16992</v>
      </c>
      <c r="R16" s="95">
        <v>511218</v>
      </c>
      <c r="S16" s="95" t="s">
        <v>86</v>
      </c>
      <c r="T16" s="95" t="s">
        <v>16993</v>
      </c>
      <c r="U16" s="95">
        <v>17</v>
      </c>
      <c r="V16" s="95">
        <v>0</v>
      </c>
      <c r="W16" s="95">
        <f>COUNTIF(' Databáza školy '!$J$6:$J$3364,J16)</f>
        <v>1</v>
      </c>
    </row>
    <row r="17" spans="1:23" x14ac:dyDescent="0.25">
      <c r="A17" s="95" t="s">
        <v>16994</v>
      </c>
      <c r="B17" s="95" t="s">
        <v>16960</v>
      </c>
      <c r="C17" s="95" t="s">
        <v>781</v>
      </c>
      <c r="D17" s="95" t="s">
        <v>6676</v>
      </c>
      <c r="E17" s="95">
        <v>54139937</v>
      </c>
      <c r="F17" s="95">
        <v>200001637</v>
      </c>
      <c r="G17" s="95" t="s">
        <v>10397</v>
      </c>
      <c r="H17" s="95" t="s">
        <v>565</v>
      </c>
      <c r="I17" s="95" t="s">
        <v>16989</v>
      </c>
      <c r="J17" s="95">
        <v>410578</v>
      </c>
      <c r="K17" s="95">
        <v>100017481</v>
      </c>
      <c r="L17" s="95" t="s">
        <v>783</v>
      </c>
      <c r="M17" s="95" t="s">
        <v>565</v>
      </c>
      <c r="N17" s="95" t="s">
        <v>6129</v>
      </c>
      <c r="O17" s="96" t="s">
        <v>16995</v>
      </c>
      <c r="P17" s="95" t="s">
        <v>6214</v>
      </c>
      <c r="Q17" s="95" t="s">
        <v>16996</v>
      </c>
      <c r="R17" s="95">
        <v>516970</v>
      </c>
      <c r="S17" s="95" t="s">
        <v>86</v>
      </c>
      <c r="T17" s="95" t="s">
        <v>16997</v>
      </c>
      <c r="U17" s="95">
        <v>7</v>
      </c>
      <c r="V17" s="95">
        <v>0</v>
      </c>
      <c r="W17" s="95">
        <f>COUNTIF(' Databáza školy '!$J$6:$J$3364,J17)</f>
        <v>1</v>
      </c>
    </row>
    <row r="18" spans="1:23" x14ac:dyDescent="0.25">
      <c r="A18" s="95" t="s">
        <v>16998</v>
      </c>
      <c r="B18" s="95" t="s">
        <v>16960</v>
      </c>
      <c r="C18" s="95" t="s">
        <v>781</v>
      </c>
      <c r="D18" s="95" t="s">
        <v>6676</v>
      </c>
      <c r="E18" s="95">
        <v>54139937</v>
      </c>
      <c r="F18" s="95">
        <v>200001637</v>
      </c>
      <c r="G18" s="95" t="s">
        <v>10397</v>
      </c>
      <c r="H18" s="95" t="s">
        <v>565</v>
      </c>
      <c r="I18" s="95" t="s">
        <v>16989</v>
      </c>
      <c r="J18" s="95">
        <v>42196906</v>
      </c>
      <c r="K18" s="95">
        <v>100009358</v>
      </c>
      <c r="L18" s="95" t="s">
        <v>807</v>
      </c>
      <c r="M18" s="95" t="s">
        <v>565</v>
      </c>
      <c r="N18" s="95" t="s">
        <v>655</v>
      </c>
      <c r="O18" s="96" t="s">
        <v>10769</v>
      </c>
      <c r="P18" s="95" t="s">
        <v>655</v>
      </c>
      <c r="Q18" s="95" t="s">
        <v>16999</v>
      </c>
      <c r="R18" s="95">
        <v>508438</v>
      </c>
      <c r="S18" s="95" t="s">
        <v>86</v>
      </c>
      <c r="T18" s="95" t="s">
        <v>17000</v>
      </c>
      <c r="U18" s="95">
        <v>16</v>
      </c>
      <c r="V18" s="95">
        <v>0</v>
      </c>
      <c r="W18" s="95">
        <f>COUNTIF(' Databáza školy '!$J$6:$J$3364,J18)</f>
        <v>1</v>
      </c>
    </row>
    <row r="19" spans="1:23" x14ac:dyDescent="0.25">
      <c r="A19" s="95" t="s">
        <v>17001</v>
      </c>
      <c r="B19" s="95" t="s">
        <v>16960</v>
      </c>
      <c r="C19" s="95" t="s">
        <v>781</v>
      </c>
      <c r="D19" s="95" t="s">
        <v>6676</v>
      </c>
      <c r="E19" s="95">
        <v>54139937</v>
      </c>
      <c r="F19" s="95">
        <v>200001637</v>
      </c>
      <c r="G19" s="95" t="s">
        <v>10397</v>
      </c>
      <c r="H19" s="95" t="s">
        <v>565</v>
      </c>
      <c r="I19" s="95" t="s">
        <v>16989</v>
      </c>
      <c r="J19" s="95">
        <v>51066211</v>
      </c>
      <c r="K19" s="95">
        <v>100017996</v>
      </c>
      <c r="L19" s="95" t="s">
        <v>783</v>
      </c>
      <c r="M19" s="95" t="s">
        <v>565</v>
      </c>
      <c r="N19" s="95" t="s">
        <v>5600</v>
      </c>
      <c r="O19" s="96" t="s">
        <v>12541</v>
      </c>
      <c r="P19" s="95" t="s">
        <v>5600</v>
      </c>
      <c r="Q19" s="95" t="s">
        <v>6690</v>
      </c>
      <c r="R19" s="95">
        <v>511218</v>
      </c>
      <c r="S19" s="95" t="s">
        <v>86</v>
      </c>
      <c r="T19" s="95" t="s">
        <v>17002</v>
      </c>
      <c r="U19" s="95">
        <v>40</v>
      </c>
      <c r="V19" s="95">
        <v>0</v>
      </c>
      <c r="W19" s="95">
        <f>COUNTIF(' Databáza školy '!$J$6:$J$3364,J19)</f>
        <v>1</v>
      </c>
    </row>
    <row r="20" spans="1:23" x14ac:dyDescent="0.25">
      <c r="A20" s="95" t="s">
        <v>17003</v>
      </c>
      <c r="B20" s="95" t="s">
        <v>16960</v>
      </c>
      <c r="C20" s="95" t="s">
        <v>781</v>
      </c>
      <c r="D20" s="95" t="s">
        <v>6676</v>
      </c>
      <c r="E20" s="95">
        <v>54139937</v>
      </c>
      <c r="F20" s="95">
        <v>200001637</v>
      </c>
      <c r="G20" s="95" t="s">
        <v>10397</v>
      </c>
      <c r="H20" s="95" t="s">
        <v>565</v>
      </c>
      <c r="I20" s="95" t="s">
        <v>16989</v>
      </c>
      <c r="J20" s="95">
        <v>51958767</v>
      </c>
      <c r="K20" s="95">
        <v>100018586</v>
      </c>
      <c r="L20" s="95" t="s">
        <v>783</v>
      </c>
      <c r="M20" s="95" t="s">
        <v>565</v>
      </c>
      <c r="N20" s="95" t="s">
        <v>6129</v>
      </c>
      <c r="O20" s="96" t="s">
        <v>11681</v>
      </c>
      <c r="P20" s="95" t="s">
        <v>6214</v>
      </c>
      <c r="Q20" s="95" t="s">
        <v>17004</v>
      </c>
      <c r="R20" s="95">
        <v>516970</v>
      </c>
      <c r="S20" s="95" t="s">
        <v>86</v>
      </c>
      <c r="T20" s="95" t="s">
        <v>17005</v>
      </c>
      <c r="U20" s="95">
        <v>9</v>
      </c>
      <c r="V20" s="95">
        <v>0</v>
      </c>
      <c r="W20" s="95">
        <f>COUNTIF(' Databáza školy '!$J$6:$J$3364,J20)</f>
        <v>1</v>
      </c>
    </row>
    <row r="21" spans="1:23" x14ac:dyDescent="0.25">
      <c r="A21" s="95" t="s">
        <v>17006</v>
      </c>
      <c r="B21" s="95" t="s">
        <v>16960</v>
      </c>
      <c r="C21" s="95" t="s">
        <v>781</v>
      </c>
      <c r="D21" s="95" t="s">
        <v>6676</v>
      </c>
      <c r="E21" s="95">
        <v>54139937</v>
      </c>
      <c r="F21" s="95">
        <v>200001637</v>
      </c>
      <c r="G21" s="95" t="s">
        <v>10397</v>
      </c>
      <c r="H21" s="95" t="s">
        <v>565</v>
      </c>
      <c r="I21" s="95" t="s">
        <v>16989</v>
      </c>
      <c r="J21" s="95">
        <v>710137057</v>
      </c>
      <c r="K21" s="95">
        <v>100009793</v>
      </c>
      <c r="L21" s="95" t="s">
        <v>17007</v>
      </c>
      <c r="M21" s="95" t="s">
        <v>565</v>
      </c>
      <c r="N21" s="95" t="s">
        <v>5444</v>
      </c>
      <c r="O21" s="96" t="s">
        <v>15593</v>
      </c>
      <c r="P21" s="95" t="s">
        <v>5585</v>
      </c>
      <c r="Q21" s="95" t="s">
        <v>6683</v>
      </c>
      <c r="R21" s="95">
        <v>509086</v>
      </c>
      <c r="S21" s="95" t="s">
        <v>45</v>
      </c>
      <c r="T21" s="95" t="s">
        <v>17008</v>
      </c>
      <c r="U21" s="95">
        <v>3</v>
      </c>
      <c r="V21" s="95">
        <v>0</v>
      </c>
      <c r="W21" s="95">
        <f>COUNTIF(' Databáza školy '!$J$6:$J$3364,J21)</f>
        <v>1</v>
      </c>
    </row>
    <row r="22" spans="1:23" x14ac:dyDescent="0.25">
      <c r="A22" s="95" t="s">
        <v>17009</v>
      </c>
      <c r="B22" s="95" t="s">
        <v>16960</v>
      </c>
      <c r="C22" s="95" t="s">
        <v>781</v>
      </c>
      <c r="D22" s="95" t="s">
        <v>9969</v>
      </c>
      <c r="E22" s="95">
        <v>54131430</v>
      </c>
      <c r="F22" s="95">
        <v>200002898</v>
      </c>
      <c r="G22" s="95" t="s">
        <v>10399</v>
      </c>
      <c r="H22" s="95" t="s">
        <v>540</v>
      </c>
      <c r="I22" s="95" t="s">
        <v>17010</v>
      </c>
      <c r="J22" s="95">
        <v>17072948</v>
      </c>
      <c r="K22" s="95">
        <v>100017545</v>
      </c>
      <c r="L22" s="95" t="s">
        <v>783</v>
      </c>
      <c r="M22" s="95" t="s">
        <v>540</v>
      </c>
      <c r="N22" s="95" t="s">
        <v>6661</v>
      </c>
      <c r="O22" s="96" t="s">
        <v>9870</v>
      </c>
      <c r="P22" s="95" t="s">
        <v>6661</v>
      </c>
      <c r="Q22" s="95" t="s">
        <v>9806</v>
      </c>
      <c r="R22" s="95">
        <v>528099</v>
      </c>
      <c r="S22" s="95" t="s">
        <v>86</v>
      </c>
      <c r="T22" s="95" t="s">
        <v>17011</v>
      </c>
      <c r="U22" s="95">
        <v>17</v>
      </c>
      <c r="V22" s="95">
        <v>0</v>
      </c>
      <c r="W22" s="95">
        <f>COUNTIF(' Databáza školy '!$J$6:$J$3364,J22)</f>
        <v>1</v>
      </c>
    </row>
    <row r="23" spans="1:23" x14ac:dyDescent="0.25">
      <c r="A23" s="95" t="s">
        <v>17012</v>
      </c>
      <c r="B23" s="95" t="s">
        <v>16960</v>
      </c>
      <c r="C23" s="95" t="s">
        <v>781</v>
      </c>
      <c r="D23" s="95" t="s">
        <v>9969</v>
      </c>
      <c r="E23" s="95">
        <v>54131430</v>
      </c>
      <c r="F23" s="95">
        <v>200002898</v>
      </c>
      <c r="G23" s="95" t="s">
        <v>10399</v>
      </c>
      <c r="H23" s="95" t="s">
        <v>540</v>
      </c>
      <c r="I23" s="95" t="s">
        <v>17010</v>
      </c>
      <c r="J23" s="95">
        <v>17080789</v>
      </c>
      <c r="K23" s="95">
        <v>100017534</v>
      </c>
      <c r="L23" s="95" t="s">
        <v>783</v>
      </c>
      <c r="M23" s="95" t="s">
        <v>540</v>
      </c>
      <c r="N23" s="95" t="s">
        <v>1826</v>
      </c>
      <c r="O23" s="96" t="s">
        <v>10855</v>
      </c>
      <c r="P23" s="95" t="s">
        <v>1826</v>
      </c>
      <c r="Q23" s="95" t="s">
        <v>3497</v>
      </c>
      <c r="R23" s="95">
        <v>522279</v>
      </c>
      <c r="S23" s="95" t="s">
        <v>86</v>
      </c>
      <c r="T23" s="95" t="s">
        <v>17013</v>
      </c>
      <c r="U23" s="95">
        <v>11</v>
      </c>
      <c r="V23" s="95">
        <v>0</v>
      </c>
      <c r="W23" s="95">
        <f>COUNTIF(' Databáza školy '!$J$6:$J$3364,J23)</f>
        <v>1</v>
      </c>
    </row>
    <row r="24" spans="1:23" x14ac:dyDescent="0.25">
      <c r="A24" s="95" t="s">
        <v>17014</v>
      </c>
      <c r="B24" s="95" t="s">
        <v>16960</v>
      </c>
      <c r="C24" s="95" t="s">
        <v>781</v>
      </c>
      <c r="D24" s="95" t="s">
        <v>9969</v>
      </c>
      <c r="E24" s="95">
        <v>54131430</v>
      </c>
      <c r="F24" s="95">
        <v>200002898</v>
      </c>
      <c r="G24" s="95" t="s">
        <v>10399</v>
      </c>
      <c r="H24" s="95" t="s">
        <v>540</v>
      </c>
      <c r="I24" s="95" t="s">
        <v>17010</v>
      </c>
      <c r="J24" s="95">
        <v>187917</v>
      </c>
      <c r="K24" s="95">
        <v>100017542</v>
      </c>
      <c r="L24" s="95" t="s">
        <v>783</v>
      </c>
      <c r="M24" s="95" t="s">
        <v>540</v>
      </c>
      <c r="N24" s="95" t="s">
        <v>8385</v>
      </c>
      <c r="O24" s="96" t="s">
        <v>12224</v>
      </c>
      <c r="P24" s="95" t="s">
        <v>9582</v>
      </c>
      <c r="Q24" s="95" t="s">
        <v>9973</v>
      </c>
      <c r="R24" s="95">
        <v>543594</v>
      </c>
      <c r="S24" s="95" t="s">
        <v>86</v>
      </c>
      <c r="T24" s="95" t="s">
        <v>17015</v>
      </c>
      <c r="U24" s="95">
        <v>9</v>
      </c>
      <c r="V24" s="95">
        <v>0</v>
      </c>
      <c r="W24" s="95">
        <f>COUNTIF(' Databáza školy '!$J$6:$J$3364,J24)</f>
        <v>1</v>
      </c>
    </row>
    <row r="25" spans="1:23" x14ac:dyDescent="0.25">
      <c r="A25" s="95" t="s">
        <v>17016</v>
      </c>
      <c r="B25" s="95" t="s">
        <v>16960</v>
      </c>
      <c r="C25" s="95" t="s">
        <v>781</v>
      </c>
      <c r="D25" s="95" t="s">
        <v>9969</v>
      </c>
      <c r="E25" s="95">
        <v>54131430</v>
      </c>
      <c r="F25" s="95">
        <v>200002898</v>
      </c>
      <c r="G25" s="95" t="s">
        <v>10399</v>
      </c>
      <c r="H25" s="95" t="s">
        <v>540</v>
      </c>
      <c r="I25" s="95" t="s">
        <v>17010</v>
      </c>
      <c r="J25" s="95">
        <v>188514</v>
      </c>
      <c r="K25" s="95">
        <v>100017533</v>
      </c>
      <c r="L25" s="95" t="s">
        <v>796</v>
      </c>
      <c r="M25" s="95" t="s">
        <v>540</v>
      </c>
      <c r="N25" s="95" t="s">
        <v>1826</v>
      </c>
      <c r="O25" s="96" t="s">
        <v>11477</v>
      </c>
      <c r="P25" s="95" t="s">
        <v>9639</v>
      </c>
      <c r="Q25" s="95" t="s">
        <v>9975</v>
      </c>
      <c r="R25" s="95">
        <v>543853</v>
      </c>
      <c r="S25" s="95" t="s">
        <v>86</v>
      </c>
      <c r="T25" s="95" t="s">
        <v>17017</v>
      </c>
      <c r="U25" s="95">
        <v>17</v>
      </c>
      <c r="V25" s="95">
        <v>0</v>
      </c>
      <c r="W25" s="95">
        <f>COUNTIF(' Databáza školy '!$J$6:$J$3364,J25)</f>
        <v>1</v>
      </c>
    </row>
    <row r="26" spans="1:23" x14ac:dyDescent="0.25">
      <c r="A26" s="95" t="s">
        <v>17018</v>
      </c>
      <c r="B26" s="95" t="s">
        <v>16960</v>
      </c>
      <c r="C26" s="95" t="s">
        <v>781</v>
      </c>
      <c r="D26" s="95" t="s">
        <v>9969</v>
      </c>
      <c r="E26" s="95">
        <v>54131430</v>
      </c>
      <c r="F26" s="95">
        <v>200002898</v>
      </c>
      <c r="G26" s="95" t="s">
        <v>10399</v>
      </c>
      <c r="H26" s="95" t="s">
        <v>540</v>
      </c>
      <c r="I26" s="95" t="s">
        <v>17010</v>
      </c>
      <c r="J26" s="95">
        <v>31298028</v>
      </c>
      <c r="K26" s="95">
        <v>100017524</v>
      </c>
      <c r="L26" s="95" t="s">
        <v>796</v>
      </c>
      <c r="M26" s="95" t="s">
        <v>540</v>
      </c>
      <c r="N26" s="95" t="s">
        <v>9828</v>
      </c>
      <c r="O26" s="96" t="s">
        <v>10803</v>
      </c>
      <c r="P26" s="95" t="s">
        <v>542</v>
      </c>
      <c r="Q26" s="95" t="s">
        <v>9978</v>
      </c>
      <c r="R26" s="95">
        <v>598186</v>
      </c>
      <c r="S26" s="95" t="s">
        <v>86</v>
      </c>
      <c r="T26" s="95" t="s">
        <v>17019</v>
      </c>
      <c r="U26" s="95">
        <v>21</v>
      </c>
      <c r="V26" s="95">
        <v>0</v>
      </c>
      <c r="W26" s="95">
        <f>COUNTIF(' Databáza školy '!$J$6:$J$3364,J26)</f>
        <v>1</v>
      </c>
    </row>
    <row r="27" spans="1:23" x14ac:dyDescent="0.25">
      <c r="A27" s="95" t="s">
        <v>17020</v>
      </c>
      <c r="B27" s="95" t="s">
        <v>16960</v>
      </c>
      <c r="C27" s="95" t="s">
        <v>781</v>
      </c>
      <c r="D27" s="95" t="s">
        <v>9969</v>
      </c>
      <c r="E27" s="95">
        <v>54131430</v>
      </c>
      <c r="F27" s="95">
        <v>200002898</v>
      </c>
      <c r="G27" s="95" t="s">
        <v>10399</v>
      </c>
      <c r="H27" s="95" t="s">
        <v>540</v>
      </c>
      <c r="I27" s="95" t="s">
        <v>17010</v>
      </c>
      <c r="J27" s="95">
        <v>31309658</v>
      </c>
      <c r="K27" s="95">
        <v>100017539</v>
      </c>
      <c r="L27" s="95" t="s">
        <v>796</v>
      </c>
      <c r="M27" s="95" t="s">
        <v>540</v>
      </c>
      <c r="N27" s="95" t="s">
        <v>8385</v>
      </c>
      <c r="O27" s="96" t="s">
        <v>10951</v>
      </c>
      <c r="P27" s="95" t="s">
        <v>8385</v>
      </c>
      <c r="Q27" s="95" t="s">
        <v>10231</v>
      </c>
      <c r="R27" s="95">
        <v>526355</v>
      </c>
      <c r="S27" s="95" t="s">
        <v>86</v>
      </c>
      <c r="T27" s="95" t="s">
        <v>17021</v>
      </c>
      <c r="U27" s="95">
        <v>11</v>
      </c>
      <c r="V27" s="95">
        <v>0</v>
      </c>
      <c r="W27" s="95">
        <f>COUNTIF(' Databáza školy '!$J$6:$J$3364,J27)</f>
        <v>1</v>
      </c>
    </row>
    <row r="28" spans="1:23" x14ac:dyDescent="0.25">
      <c r="A28" s="95" t="s">
        <v>17022</v>
      </c>
      <c r="B28" s="95" t="s">
        <v>16960</v>
      </c>
      <c r="C28" s="95" t="s">
        <v>781</v>
      </c>
      <c r="D28" s="95" t="s">
        <v>9969</v>
      </c>
      <c r="E28" s="95">
        <v>54131430</v>
      </c>
      <c r="F28" s="95">
        <v>200002898</v>
      </c>
      <c r="G28" s="95" t="s">
        <v>10399</v>
      </c>
      <c r="H28" s="95" t="s">
        <v>540</v>
      </c>
      <c r="I28" s="95" t="s">
        <v>17010</v>
      </c>
      <c r="J28" s="95">
        <v>31309691</v>
      </c>
      <c r="K28" s="95">
        <v>100014848</v>
      </c>
      <c r="L28" s="95" t="s">
        <v>807</v>
      </c>
      <c r="M28" s="95" t="s">
        <v>540</v>
      </c>
      <c r="N28" s="95" t="s">
        <v>9979</v>
      </c>
      <c r="O28" s="96" t="s">
        <v>11526</v>
      </c>
      <c r="P28" s="95" t="s">
        <v>9777</v>
      </c>
      <c r="Q28" s="95" t="s">
        <v>9981</v>
      </c>
      <c r="R28" s="95">
        <v>598224</v>
      </c>
      <c r="S28" s="95" t="s">
        <v>86</v>
      </c>
      <c r="T28" s="95" t="s">
        <v>17023</v>
      </c>
      <c r="U28" s="95">
        <v>32</v>
      </c>
      <c r="V28" s="95">
        <v>0</v>
      </c>
      <c r="W28" s="95">
        <f>COUNTIF(' Databáza školy '!$J$6:$J$3364,J28)</f>
        <v>1</v>
      </c>
    </row>
    <row r="29" spans="1:23" x14ac:dyDescent="0.25">
      <c r="A29" s="95" t="s">
        <v>17024</v>
      </c>
      <c r="B29" s="95" t="s">
        <v>16960</v>
      </c>
      <c r="C29" s="95" t="s">
        <v>781</v>
      </c>
      <c r="D29" s="95" t="s">
        <v>9969</v>
      </c>
      <c r="E29" s="95">
        <v>54131430</v>
      </c>
      <c r="F29" s="95">
        <v>200002898</v>
      </c>
      <c r="G29" s="95" t="s">
        <v>10399</v>
      </c>
      <c r="H29" s="95" t="s">
        <v>540</v>
      </c>
      <c r="I29" s="95" t="s">
        <v>17010</v>
      </c>
      <c r="J29" s="95">
        <v>31309704</v>
      </c>
      <c r="K29" s="95">
        <v>100017538</v>
      </c>
      <c r="L29" s="95" t="s">
        <v>796</v>
      </c>
      <c r="M29" s="95" t="s">
        <v>540</v>
      </c>
      <c r="N29" s="95" t="s">
        <v>9062</v>
      </c>
      <c r="O29" s="96" t="s">
        <v>13082</v>
      </c>
      <c r="P29" s="95" t="s">
        <v>9094</v>
      </c>
      <c r="Q29" s="95" t="s">
        <v>10229</v>
      </c>
      <c r="R29" s="95">
        <v>525634</v>
      </c>
      <c r="S29" s="95" t="s">
        <v>86</v>
      </c>
      <c r="T29" s="95" t="s">
        <v>17025</v>
      </c>
      <c r="U29" s="95">
        <v>6</v>
      </c>
      <c r="V29" s="95">
        <v>0</v>
      </c>
      <c r="W29" s="95">
        <f>COUNTIF(' Databáza školy '!$J$6:$J$3364,J29)</f>
        <v>1</v>
      </c>
    </row>
    <row r="30" spans="1:23" x14ac:dyDescent="0.25">
      <c r="A30" s="95" t="s">
        <v>17026</v>
      </c>
      <c r="B30" s="95" t="s">
        <v>16960</v>
      </c>
      <c r="C30" s="95" t="s">
        <v>781</v>
      </c>
      <c r="D30" s="95" t="s">
        <v>9969</v>
      </c>
      <c r="E30" s="95">
        <v>54131430</v>
      </c>
      <c r="F30" s="95">
        <v>200002898</v>
      </c>
      <c r="G30" s="95" t="s">
        <v>10399</v>
      </c>
      <c r="H30" s="95" t="s">
        <v>540</v>
      </c>
      <c r="I30" s="95" t="s">
        <v>17010</v>
      </c>
      <c r="J30" s="95">
        <v>31309771</v>
      </c>
      <c r="K30" s="95">
        <v>100017532</v>
      </c>
      <c r="L30" s="95" t="s">
        <v>796</v>
      </c>
      <c r="M30" s="95" t="s">
        <v>540</v>
      </c>
      <c r="N30" s="95" t="s">
        <v>1826</v>
      </c>
      <c r="O30" s="96" t="s">
        <v>12637</v>
      </c>
      <c r="P30" s="95" t="s">
        <v>8954</v>
      </c>
      <c r="Q30" s="95" t="s">
        <v>9983</v>
      </c>
      <c r="R30" s="95">
        <v>522872</v>
      </c>
      <c r="S30" s="95" t="s">
        <v>86</v>
      </c>
      <c r="T30" s="95" t="s">
        <v>17027</v>
      </c>
      <c r="U30" s="95">
        <v>7</v>
      </c>
      <c r="V30" s="95">
        <v>1</v>
      </c>
      <c r="W30" s="95">
        <f>COUNTIF(' Databáza školy '!$J$6:$J$3364,J30)</f>
        <v>1</v>
      </c>
    </row>
    <row r="31" spans="1:23" x14ac:dyDescent="0.25">
      <c r="A31" s="95" t="s">
        <v>17028</v>
      </c>
      <c r="B31" s="95" t="s">
        <v>16960</v>
      </c>
      <c r="C31" s="95" t="s">
        <v>781</v>
      </c>
      <c r="D31" s="95" t="s">
        <v>9969</v>
      </c>
      <c r="E31" s="95">
        <v>54131430</v>
      </c>
      <c r="F31" s="95">
        <v>200002898</v>
      </c>
      <c r="G31" s="95" t="s">
        <v>10399</v>
      </c>
      <c r="H31" s="95" t="s">
        <v>540</v>
      </c>
      <c r="I31" s="95" t="s">
        <v>17010</v>
      </c>
      <c r="J31" s="95">
        <v>31946356</v>
      </c>
      <c r="K31" s="95">
        <v>100017529</v>
      </c>
      <c r="L31" s="95" t="s">
        <v>783</v>
      </c>
      <c r="M31" s="95" t="s">
        <v>540</v>
      </c>
      <c r="N31" s="95" t="s">
        <v>8633</v>
      </c>
      <c r="O31" s="96" t="s">
        <v>10939</v>
      </c>
      <c r="P31" s="95" t="s">
        <v>8829</v>
      </c>
      <c r="Q31" s="95" t="s">
        <v>9985</v>
      </c>
      <c r="R31" s="95">
        <v>522261</v>
      </c>
      <c r="S31" s="95" t="s">
        <v>86</v>
      </c>
      <c r="T31" s="95" t="s">
        <v>17029</v>
      </c>
      <c r="U31" s="95">
        <v>7</v>
      </c>
      <c r="V31" s="95">
        <v>0</v>
      </c>
      <c r="W31" s="95">
        <f>COUNTIF(' Databáza školy '!$J$6:$J$3364,J31)</f>
        <v>1</v>
      </c>
    </row>
    <row r="32" spans="1:23" x14ac:dyDescent="0.25">
      <c r="A32" s="95" t="s">
        <v>17030</v>
      </c>
      <c r="B32" s="95" t="s">
        <v>16960</v>
      </c>
      <c r="C32" s="95" t="s">
        <v>781</v>
      </c>
      <c r="D32" s="95" t="s">
        <v>9969</v>
      </c>
      <c r="E32" s="95">
        <v>54131430</v>
      </c>
      <c r="F32" s="95">
        <v>200002898</v>
      </c>
      <c r="G32" s="95" t="s">
        <v>10399</v>
      </c>
      <c r="H32" s="95" t="s">
        <v>540</v>
      </c>
      <c r="I32" s="95" t="s">
        <v>17010</v>
      </c>
      <c r="J32" s="95">
        <v>523461</v>
      </c>
      <c r="K32" s="95">
        <v>100017523</v>
      </c>
      <c r="L32" s="95" t="s">
        <v>783</v>
      </c>
      <c r="M32" s="95" t="s">
        <v>540</v>
      </c>
      <c r="N32" s="95" t="s">
        <v>9233</v>
      </c>
      <c r="O32" s="96" t="s">
        <v>16202</v>
      </c>
      <c r="P32" s="95" t="s">
        <v>9550</v>
      </c>
      <c r="Q32" s="95" t="s">
        <v>17031</v>
      </c>
      <c r="R32" s="95">
        <v>543497</v>
      </c>
      <c r="S32" s="95" t="s">
        <v>86</v>
      </c>
      <c r="T32" s="95" t="s">
        <v>17032</v>
      </c>
      <c r="U32" s="95">
        <v>4</v>
      </c>
      <c r="V32" s="95">
        <v>0</v>
      </c>
      <c r="W32" s="95">
        <f>COUNTIF(' Databáza školy '!$J$6:$J$3364,J32)</f>
        <v>1</v>
      </c>
    </row>
    <row r="33" spans="1:23" x14ac:dyDescent="0.25">
      <c r="A33" s="95" t="s">
        <v>17033</v>
      </c>
      <c r="B33" s="95" t="s">
        <v>16960</v>
      </c>
      <c r="C33" s="95" t="s">
        <v>781</v>
      </c>
      <c r="D33" s="95" t="s">
        <v>9969</v>
      </c>
      <c r="E33" s="95">
        <v>54131430</v>
      </c>
      <c r="F33" s="95">
        <v>200002898</v>
      </c>
      <c r="G33" s="95" t="s">
        <v>10399</v>
      </c>
      <c r="H33" s="95" t="s">
        <v>540</v>
      </c>
      <c r="I33" s="95" t="s">
        <v>17010</v>
      </c>
      <c r="J33" s="95">
        <v>88714</v>
      </c>
      <c r="K33" s="95">
        <v>100017527</v>
      </c>
      <c r="L33" s="95" t="s">
        <v>796</v>
      </c>
      <c r="M33" s="95" t="s">
        <v>540</v>
      </c>
      <c r="N33" s="95" t="s">
        <v>9957</v>
      </c>
      <c r="O33" s="96" t="s">
        <v>17034</v>
      </c>
      <c r="P33" s="95" t="s">
        <v>17035</v>
      </c>
      <c r="Q33" s="95" t="s">
        <v>17036</v>
      </c>
      <c r="R33" s="95">
        <v>599913</v>
      </c>
      <c r="S33" s="95" t="s">
        <v>86</v>
      </c>
      <c r="T33" s="95" t="s">
        <v>17037</v>
      </c>
      <c r="U33" s="95">
        <v>18</v>
      </c>
      <c r="V33" s="95">
        <v>0</v>
      </c>
      <c r="W33" s="95">
        <f>COUNTIF(' Databáza školy '!$J$6:$J$3364,J33)</f>
        <v>1</v>
      </c>
    </row>
    <row r="34" spans="1:23" x14ac:dyDescent="0.25">
      <c r="A34" s="95" t="s">
        <v>17038</v>
      </c>
      <c r="B34" s="95" t="s">
        <v>16960</v>
      </c>
      <c r="C34" s="95" t="s">
        <v>781</v>
      </c>
      <c r="D34" s="95" t="s">
        <v>4174</v>
      </c>
      <c r="E34" s="95">
        <v>54130590</v>
      </c>
      <c r="F34" s="95">
        <v>200001031</v>
      </c>
      <c r="G34" s="95" t="s">
        <v>10395</v>
      </c>
      <c r="H34" s="95" t="s">
        <v>1810</v>
      </c>
      <c r="I34" s="95" t="s">
        <v>17039</v>
      </c>
      <c r="J34" s="95">
        <v>162868</v>
      </c>
      <c r="K34" s="95">
        <v>100017433</v>
      </c>
      <c r="L34" s="95" t="s">
        <v>783</v>
      </c>
      <c r="M34" s="95" t="s">
        <v>1810</v>
      </c>
      <c r="N34" s="95" t="s">
        <v>2862</v>
      </c>
      <c r="O34" s="96" t="s">
        <v>2892</v>
      </c>
      <c r="P34" s="95" t="s">
        <v>2862</v>
      </c>
      <c r="Q34" s="95" t="s">
        <v>4176</v>
      </c>
      <c r="R34" s="95">
        <v>500011</v>
      </c>
      <c r="S34" s="95" t="s">
        <v>86</v>
      </c>
      <c r="T34" s="95" t="s">
        <v>17040</v>
      </c>
      <c r="U34" s="95">
        <v>6</v>
      </c>
      <c r="V34" s="95">
        <v>0</v>
      </c>
      <c r="W34" s="95">
        <f>COUNTIF(' Databáza školy '!$J$6:$J$3364,J34)</f>
        <v>1</v>
      </c>
    </row>
    <row r="35" spans="1:23" x14ac:dyDescent="0.25">
      <c r="A35" s="95" t="s">
        <v>17041</v>
      </c>
      <c r="B35" s="95" t="s">
        <v>16960</v>
      </c>
      <c r="C35" s="95" t="s">
        <v>781</v>
      </c>
      <c r="D35" s="95" t="s">
        <v>4174</v>
      </c>
      <c r="E35" s="95">
        <v>54130590</v>
      </c>
      <c r="F35" s="95">
        <v>200001031</v>
      </c>
      <c r="G35" s="95" t="s">
        <v>10395</v>
      </c>
      <c r="H35" s="95" t="s">
        <v>1810</v>
      </c>
      <c r="I35" s="95" t="s">
        <v>17039</v>
      </c>
      <c r="J35" s="95">
        <v>31874312</v>
      </c>
      <c r="K35" s="95">
        <v>100017427</v>
      </c>
      <c r="L35" s="95" t="s">
        <v>783</v>
      </c>
      <c r="M35" s="95" t="s">
        <v>1810</v>
      </c>
      <c r="N35" s="95" t="s">
        <v>3333</v>
      </c>
      <c r="O35" s="96" t="s">
        <v>11227</v>
      </c>
      <c r="P35" s="95" t="s">
        <v>3516</v>
      </c>
      <c r="Q35" s="95" t="s">
        <v>17042</v>
      </c>
      <c r="R35" s="95">
        <v>502782</v>
      </c>
      <c r="S35" s="95" t="s">
        <v>86</v>
      </c>
      <c r="T35" s="95" t="s">
        <v>17043</v>
      </c>
      <c r="U35" s="95">
        <v>6</v>
      </c>
      <c r="V35" s="95">
        <v>0</v>
      </c>
      <c r="W35" s="95">
        <f>COUNTIF(' Databáza školy '!$J$6:$J$3364,J35)</f>
        <v>1</v>
      </c>
    </row>
    <row r="36" spans="1:23" x14ac:dyDescent="0.25">
      <c r="A36" s="95" t="s">
        <v>17044</v>
      </c>
      <c r="B36" s="95" t="s">
        <v>16960</v>
      </c>
      <c r="C36" s="95" t="s">
        <v>781</v>
      </c>
      <c r="D36" s="95" t="s">
        <v>4174</v>
      </c>
      <c r="E36" s="95">
        <v>54130590</v>
      </c>
      <c r="F36" s="95">
        <v>200001031</v>
      </c>
      <c r="G36" s="95" t="s">
        <v>10395</v>
      </c>
      <c r="H36" s="95" t="s">
        <v>1810</v>
      </c>
      <c r="I36" s="95" t="s">
        <v>17039</v>
      </c>
      <c r="J36" s="95">
        <v>34041915</v>
      </c>
      <c r="K36" s="95">
        <v>100017423</v>
      </c>
      <c r="L36" s="95" t="s">
        <v>796</v>
      </c>
      <c r="M36" s="95" t="s">
        <v>1810</v>
      </c>
      <c r="N36" s="95" t="s">
        <v>1815</v>
      </c>
      <c r="O36" s="96" t="s">
        <v>12207</v>
      </c>
      <c r="P36" s="95" t="s">
        <v>1815</v>
      </c>
      <c r="Q36" s="95" t="s">
        <v>4180</v>
      </c>
      <c r="R36" s="95">
        <v>501026</v>
      </c>
      <c r="S36" s="95" t="s">
        <v>86</v>
      </c>
      <c r="T36" s="95" t="s">
        <v>17045</v>
      </c>
      <c r="U36" s="95">
        <v>4</v>
      </c>
      <c r="V36" s="95">
        <v>0</v>
      </c>
      <c r="W36" s="95">
        <f>COUNTIF(' Databáza školy '!$J$6:$J$3364,J36)</f>
        <v>1</v>
      </c>
    </row>
    <row r="37" spans="1:23" x14ac:dyDescent="0.25">
      <c r="A37" s="95" t="s">
        <v>17046</v>
      </c>
      <c r="B37" s="95" t="s">
        <v>16960</v>
      </c>
      <c r="C37" s="95" t="s">
        <v>781</v>
      </c>
      <c r="D37" s="95" t="s">
        <v>4174</v>
      </c>
      <c r="E37" s="95">
        <v>54130590</v>
      </c>
      <c r="F37" s="95">
        <v>200001031</v>
      </c>
      <c r="G37" s="95" t="s">
        <v>10395</v>
      </c>
      <c r="H37" s="95" t="s">
        <v>1810</v>
      </c>
      <c r="I37" s="95" t="s">
        <v>17039</v>
      </c>
      <c r="J37" s="95">
        <v>34062840</v>
      </c>
      <c r="K37" s="95">
        <v>100017443</v>
      </c>
      <c r="L37" s="95" t="s">
        <v>796</v>
      </c>
      <c r="M37" s="95" t="s">
        <v>1810</v>
      </c>
      <c r="N37" s="95" t="s">
        <v>3095</v>
      </c>
      <c r="O37" s="96" t="s">
        <v>10969</v>
      </c>
      <c r="P37" s="95" t="s">
        <v>3095</v>
      </c>
      <c r="Q37" s="95" t="s">
        <v>4183</v>
      </c>
      <c r="R37" s="95">
        <v>500968</v>
      </c>
      <c r="S37" s="95" t="s">
        <v>86</v>
      </c>
      <c r="T37" s="95" t="s">
        <v>17047</v>
      </c>
      <c r="U37" s="95">
        <v>5</v>
      </c>
      <c r="V37" s="95">
        <v>0</v>
      </c>
      <c r="W37" s="95">
        <f>COUNTIF(' Databáza školy '!$J$6:$J$3364,J37)</f>
        <v>1</v>
      </c>
    </row>
    <row r="38" spans="1:23" x14ac:dyDescent="0.25">
      <c r="A38" s="95" t="s">
        <v>17048</v>
      </c>
      <c r="B38" s="95" t="s">
        <v>16960</v>
      </c>
      <c r="C38" s="95" t="s">
        <v>781</v>
      </c>
      <c r="D38" s="95" t="s">
        <v>4174</v>
      </c>
      <c r="E38" s="95">
        <v>54130590</v>
      </c>
      <c r="F38" s="95">
        <v>200001031</v>
      </c>
      <c r="G38" s="95" t="s">
        <v>10395</v>
      </c>
      <c r="H38" s="95" t="s">
        <v>1810</v>
      </c>
      <c r="I38" s="95" t="s">
        <v>17039</v>
      </c>
      <c r="J38" s="95">
        <v>34062912</v>
      </c>
      <c r="K38" s="95">
        <v>100017431</v>
      </c>
      <c r="L38" s="95" t="s">
        <v>796</v>
      </c>
      <c r="M38" s="95" t="s">
        <v>1810</v>
      </c>
      <c r="N38" s="95" t="s">
        <v>2862</v>
      </c>
      <c r="O38" s="96" t="s">
        <v>2892</v>
      </c>
      <c r="P38" s="95" t="s">
        <v>2862</v>
      </c>
      <c r="Q38" s="95" t="s">
        <v>4181</v>
      </c>
      <c r="R38" s="95">
        <v>500011</v>
      </c>
      <c r="S38" s="95" t="s">
        <v>86</v>
      </c>
      <c r="T38" s="95" t="s">
        <v>17049</v>
      </c>
      <c r="U38" s="95">
        <v>13</v>
      </c>
      <c r="V38" s="95">
        <v>0</v>
      </c>
      <c r="W38" s="95">
        <f>COUNTIF(' Databáza školy '!$J$6:$J$3364,J38)</f>
        <v>1</v>
      </c>
    </row>
    <row r="39" spans="1:23" x14ac:dyDescent="0.25">
      <c r="A39" s="95" t="s">
        <v>17050</v>
      </c>
      <c r="B39" s="95" t="s">
        <v>16960</v>
      </c>
      <c r="C39" s="95" t="s">
        <v>781</v>
      </c>
      <c r="D39" s="95" t="s">
        <v>4174</v>
      </c>
      <c r="E39" s="95">
        <v>54130590</v>
      </c>
      <c r="F39" s="95">
        <v>200001031</v>
      </c>
      <c r="G39" s="95" t="s">
        <v>10395</v>
      </c>
      <c r="H39" s="95" t="s">
        <v>1810</v>
      </c>
      <c r="I39" s="95" t="s">
        <v>17039</v>
      </c>
      <c r="J39" s="95">
        <v>350362</v>
      </c>
      <c r="K39" s="95">
        <v>100017424</v>
      </c>
      <c r="L39" s="95" t="s">
        <v>783</v>
      </c>
      <c r="M39" s="95" t="s">
        <v>1810</v>
      </c>
      <c r="N39" s="95" t="s">
        <v>3333</v>
      </c>
      <c r="O39" s="96" t="s">
        <v>10996</v>
      </c>
      <c r="P39" s="95" t="s">
        <v>3333</v>
      </c>
      <c r="Q39" s="95" t="s">
        <v>4178</v>
      </c>
      <c r="R39" s="95">
        <v>502031</v>
      </c>
      <c r="S39" s="95" t="s">
        <v>86</v>
      </c>
      <c r="T39" s="95" t="s">
        <v>17051</v>
      </c>
      <c r="U39" s="95">
        <v>9</v>
      </c>
      <c r="V39" s="95">
        <v>0</v>
      </c>
      <c r="W39" s="95">
        <f>COUNTIF(' Databáza školy '!$J$6:$J$3364,J39)</f>
        <v>1</v>
      </c>
    </row>
    <row r="40" spans="1:23" x14ac:dyDescent="0.25">
      <c r="A40" s="95" t="s">
        <v>17052</v>
      </c>
      <c r="B40" s="95" t="s">
        <v>16960</v>
      </c>
      <c r="C40" s="95" t="s">
        <v>781</v>
      </c>
      <c r="D40" s="95" t="s">
        <v>8506</v>
      </c>
      <c r="E40" s="95">
        <v>54131472</v>
      </c>
      <c r="F40" s="95">
        <v>200002482</v>
      </c>
      <c r="G40" s="95" t="s">
        <v>10398</v>
      </c>
      <c r="H40" s="95" t="s">
        <v>555</v>
      </c>
      <c r="I40" s="95" t="s">
        <v>17053</v>
      </c>
      <c r="J40" s="95">
        <v>42037425</v>
      </c>
      <c r="K40" s="95">
        <v>100017506</v>
      </c>
      <c r="L40" s="95" t="s">
        <v>8507</v>
      </c>
      <c r="M40" s="95" t="s">
        <v>555</v>
      </c>
      <c r="N40" s="95" t="s">
        <v>7404</v>
      </c>
      <c r="O40" s="96" t="s">
        <v>10825</v>
      </c>
      <c r="P40" s="95" t="s">
        <v>7404</v>
      </c>
      <c r="Q40" s="95" t="s">
        <v>8509</v>
      </c>
      <c r="R40" s="95">
        <v>524140</v>
      </c>
      <c r="S40" s="95" t="s">
        <v>86</v>
      </c>
      <c r="T40" s="95" t="s">
        <v>17054</v>
      </c>
      <c r="U40" s="95">
        <v>35</v>
      </c>
      <c r="V40" s="95">
        <v>0</v>
      </c>
      <c r="W40" s="95">
        <f>COUNTIF(' Databáza školy '!$J$6:$J$3364,J40)</f>
        <v>1</v>
      </c>
    </row>
    <row r="41" spans="1:23" x14ac:dyDescent="0.25">
      <c r="A41" s="95" t="s">
        <v>17055</v>
      </c>
      <c r="B41" s="95" t="s">
        <v>16960</v>
      </c>
      <c r="C41" s="95" t="s">
        <v>781</v>
      </c>
      <c r="D41" s="95" t="s">
        <v>8506</v>
      </c>
      <c r="E41" s="95">
        <v>54131472</v>
      </c>
      <c r="F41" s="95">
        <v>200002482</v>
      </c>
      <c r="G41" s="95" t="s">
        <v>10398</v>
      </c>
      <c r="H41" s="95" t="s">
        <v>555</v>
      </c>
      <c r="I41" s="95" t="s">
        <v>17053</v>
      </c>
      <c r="J41" s="95">
        <v>42079322</v>
      </c>
      <c r="K41" s="95">
        <v>100017485</v>
      </c>
      <c r="L41" s="95" t="s">
        <v>796</v>
      </c>
      <c r="M41" s="95" t="s">
        <v>555</v>
      </c>
      <c r="N41" s="95" t="s">
        <v>557</v>
      </c>
      <c r="O41" s="96" t="s">
        <v>10844</v>
      </c>
      <c r="P41" s="95" t="s">
        <v>557</v>
      </c>
      <c r="Q41" s="95" t="s">
        <v>8511</v>
      </c>
      <c r="R41" s="95">
        <v>519006</v>
      </c>
      <c r="S41" s="95" t="s">
        <v>86</v>
      </c>
      <c r="T41" s="95" t="s">
        <v>17056</v>
      </c>
      <c r="U41" s="95">
        <v>9</v>
      </c>
      <c r="V41" s="95">
        <v>0</v>
      </c>
      <c r="W41" s="95">
        <f>COUNTIF(' Databáza školy '!$J$6:$J$3364,J41)</f>
        <v>1</v>
      </c>
    </row>
    <row r="42" spans="1:23" x14ac:dyDescent="0.25">
      <c r="A42" s="95" t="s">
        <v>17057</v>
      </c>
      <c r="B42" s="95" t="s">
        <v>16960</v>
      </c>
      <c r="C42" s="95" t="s">
        <v>781</v>
      </c>
      <c r="D42" s="95" t="s">
        <v>8506</v>
      </c>
      <c r="E42" s="95">
        <v>54131472</v>
      </c>
      <c r="F42" s="95">
        <v>200002482</v>
      </c>
      <c r="G42" s="95" t="s">
        <v>10398</v>
      </c>
      <c r="H42" s="95" t="s">
        <v>555</v>
      </c>
      <c r="I42" s="95" t="s">
        <v>17053</v>
      </c>
      <c r="J42" s="95">
        <v>42079861</v>
      </c>
      <c r="K42" s="95">
        <v>100017507</v>
      </c>
      <c r="L42" s="95" t="s">
        <v>796</v>
      </c>
      <c r="M42" s="95" t="s">
        <v>555</v>
      </c>
      <c r="N42" s="95" t="s">
        <v>7404</v>
      </c>
      <c r="O42" s="96" t="s">
        <v>10825</v>
      </c>
      <c r="P42" s="95" t="s">
        <v>7404</v>
      </c>
      <c r="Q42" s="95" t="s">
        <v>8524</v>
      </c>
      <c r="R42" s="95">
        <v>524140</v>
      </c>
      <c r="S42" s="95" t="s">
        <v>86</v>
      </c>
      <c r="T42" s="95" t="s">
        <v>17058</v>
      </c>
      <c r="U42" s="95">
        <v>18</v>
      </c>
      <c r="V42" s="95">
        <v>0</v>
      </c>
      <c r="W42" s="95">
        <f>COUNTIF(' Databáza školy '!$J$6:$J$3364,J42)</f>
        <v>1</v>
      </c>
    </row>
    <row r="43" spans="1:23" x14ac:dyDescent="0.25">
      <c r="A43" s="95" t="s">
        <v>17059</v>
      </c>
      <c r="B43" s="95" t="s">
        <v>16960</v>
      </c>
      <c r="C43" s="95" t="s">
        <v>781</v>
      </c>
      <c r="D43" s="95" t="s">
        <v>8506</v>
      </c>
      <c r="E43" s="95">
        <v>54131472</v>
      </c>
      <c r="F43" s="95">
        <v>200002482</v>
      </c>
      <c r="G43" s="95" t="s">
        <v>10398</v>
      </c>
      <c r="H43" s="95" t="s">
        <v>555</v>
      </c>
      <c r="I43" s="95" t="s">
        <v>17053</v>
      </c>
      <c r="J43" s="95">
        <v>42080487</v>
      </c>
      <c r="K43" s="95">
        <v>100017487</v>
      </c>
      <c r="L43" s="95" t="s">
        <v>783</v>
      </c>
      <c r="M43" s="95" t="s">
        <v>555</v>
      </c>
      <c r="N43" s="95" t="s">
        <v>6969</v>
      </c>
      <c r="O43" s="96" t="s">
        <v>10872</v>
      </c>
      <c r="P43" s="95" t="s">
        <v>6969</v>
      </c>
      <c r="Q43" s="95" t="s">
        <v>1603</v>
      </c>
      <c r="R43" s="95">
        <v>520004</v>
      </c>
      <c r="S43" s="95" t="s">
        <v>86</v>
      </c>
      <c r="T43" s="95" t="s">
        <v>17060</v>
      </c>
      <c r="U43" s="95">
        <v>15</v>
      </c>
      <c r="V43" s="95">
        <v>0</v>
      </c>
      <c r="W43" s="95">
        <f>COUNTIF(' Databáza školy '!$J$6:$J$3364,J43)</f>
        <v>1</v>
      </c>
    </row>
    <row r="44" spans="1:23" x14ac:dyDescent="0.25">
      <c r="A44" s="95" t="s">
        <v>17061</v>
      </c>
      <c r="B44" s="95" t="s">
        <v>16960</v>
      </c>
      <c r="C44" s="95" t="s">
        <v>781</v>
      </c>
      <c r="D44" s="95" t="s">
        <v>8506</v>
      </c>
      <c r="E44" s="95">
        <v>54131472</v>
      </c>
      <c r="F44" s="95">
        <v>200002482</v>
      </c>
      <c r="G44" s="95" t="s">
        <v>10398</v>
      </c>
      <c r="H44" s="95" t="s">
        <v>555</v>
      </c>
      <c r="I44" s="95" t="s">
        <v>17053</v>
      </c>
      <c r="J44" s="95">
        <v>42085381</v>
      </c>
      <c r="K44" s="95">
        <v>100017500</v>
      </c>
      <c r="L44" s="95" t="s">
        <v>783</v>
      </c>
      <c r="M44" s="95" t="s">
        <v>555</v>
      </c>
      <c r="N44" s="95" t="s">
        <v>7404</v>
      </c>
      <c r="O44" s="96" t="s">
        <v>10825</v>
      </c>
      <c r="P44" s="95" t="s">
        <v>7404</v>
      </c>
      <c r="Q44" s="95" t="s">
        <v>8513</v>
      </c>
      <c r="R44" s="95">
        <v>524140</v>
      </c>
      <c r="S44" s="95" t="s">
        <v>86</v>
      </c>
      <c r="T44" s="95" t="s">
        <v>17062</v>
      </c>
      <c r="U44" s="95">
        <v>17</v>
      </c>
      <c r="V44" s="95">
        <v>0</v>
      </c>
      <c r="W44" s="95">
        <f>COUNTIF(' Databáza školy '!$J$6:$J$3364,J44)</f>
        <v>1</v>
      </c>
    </row>
    <row r="45" spans="1:23" x14ac:dyDescent="0.25">
      <c r="A45" s="95" t="s">
        <v>17063</v>
      </c>
      <c r="B45" s="95" t="s">
        <v>16960</v>
      </c>
      <c r="C45" s="95" t="s">
        <v>781</v>
      </c>
      <c r="D45" s="95" t="s">
        <v>8506</v>
      </c>
      <c r="E45" s="95">
        <v>54131472</v>
      </c>
      <c r="F45" s="95">
        <v>200002482</v>
      </c>
      <c r="G45" s="95" t="s">
        <v>10398</v>
      </c>
      <c r="H45" s="95" t="s">
        <v>555</v>
      </c>
      <c r="I45" s="95" t="s">
        <v>17053</v>
      </c>
      <c r="J45" s="95">
        <v>42089808</v>
      </c>
      <c r="K45" s="95">
        <v>100017521</v>
      </c>
      <c r="L45" s="95" t="s">
        <v>783</v>
      </c>
      <c r="M45" s="95" t="s">
        <v>555</v>
      </c>
      <c r="N45" s="95" t="s">
        <v>8266</v>
      </c>
      <c r="O45" s="96" t="s">
        <v>17064</v>
      </c>
      <c r="P45" s="95" t="s">
        <v>8266</v>
      </c>
      <c r="Q45" s="95" t="s">
        <v>16829</v>
      </c>
      <c r="R45" s="95">
        <v>544051</v>
      </c>
      <c r="S45" s="95" t="s">
        <v>86</v>
      </c>
      <c r="T45" s="95" t="s">
        <v>17065</v>
      </c>
      <c r="U45" s="95">
        <v>9</v>
      </c>
      <c r="V45" s="95">
        <v>0</v>
      </c>
      <c r="W45" s="95">
        <f>COUNTIF(' Databáza školy '!$J$6:$J$3364,J45)</f>
        <v>1</v>
      </c>
    </row>
    <row r="46" spans="1:23" x14ac:dyDescent="0.25">
      <c r="A46" s="95" t="s">
        <v>17066</v>
      </c>
      <c r="B46" s="95" t="s">
        <v>16960</v>
      </c>
      <c r="C46" s="95" t="s">
        <v>781</v>
      </c>
      <c r="D46" s="95" t="s">
        <v>8506</v>
      </c>
      <c r="E46" s="95">
        <v>54131472</v>
      </c>
      <c r="F46" s="95">
        <v>200002482</v>
      </c>
      <c r="G46" s="95" t="s">
        <v>10398</v>
      </c>
      <c r="H46" s="95" t="s">
        <v>555</v>
      </c>
      <c r="I46" s="95" t="s">
        <v>17053</v>
      </c>
      <c r="J46" s="95">
        <v>42089816</v>
      </c>
      <c r="K46" s="95">
        <v>100017520</v>
      </c>
      <c r="L46" s="95" t="s">
        <v>796</v>
      </c>
      <c r="M46" s="95" t="s">
        <v>555</v>
      </c>
      <c r="N46" s="95" t="s">
        <v>8266</v>
      </c>
      <c r="O46" s="96" t="s">
        <v>10966</v>
      </c>
      <c r="P46" s="95" t="s">
        <v>8266</v>
      </c>
      <c r="Q46" s="95" t="s">
        <v>8521</v>
      </c>
      <c r="R46" s="95">
        <v>544051</v>
      </c>
      <c r="S46" s="95" t="s">
        <v>86</v>
      </c>
      <c r="T46" s="95" t="s">
        <v>17067</v>
      </c>
      <c r="U46" s="95">
        <v>13</v>
      </c>
      <c r="V46" s="95">
        <v>0</v>
      </c>
      <c r="W46" s="95">
        <f>COUNTIF(' Databáza školy '!$J$6:$J$3364,J46)</f>
        <v>2</v>
      </c>
    </row>
    <row r="47" spans="1:23" x14ac:dyDescent="0.25">
      <c r="A47" s="95" t="s">
        <v>17068</v>
      </c>
      <c r="B47" s="95" t="s">
        <v>16960</v>
      </c>
      <c r="C47" s="95" t="s">
        <v>781</v>
      </c>
      <c r="D47" s="95" t="s">
        <v>8506</v>
      </c>
      <c r="E47" s="95">
        <v>54131472</v>
      </c>
      <c r="F47" s="95">
        <v>200002482</v>
      </c>
      <c r="G47" s="95" t="s">
        <v>10398</v>
      </c>
      <c r="H47" s="95" t="s">
        <v>555</v>
      </c>
      <c r="I47" s="95" t="s">
        <v>17053</v>
      </c>
      <c r="J47" s="95">
        <v>42090199</v>
      </c>
      <c r="K47" s="95">
        <v>100017494</v>
      </c>
      <c r="L47" s="95" t="s">
        <v>783</v>
      </c>
      <c r="M47" s="95" t="s">
        <v>555</v>
      </c>
      <c r="N47" s="95" t="s">
        <v>8229</v>
      </c>
      <c r="O47" s="96" t="s">
        <v>10984</v>
      </c>
      <c r="P47" s="95" t="s">
        <v>8229</v>
      </c>
      <c r="Q47" s="95" t="s">
        <v>8515</v>
      </c>
      <c r="R47" s="95">
        <v>543292</v>
      </c>
      <c r="S47" s="95" t="s">
        <v>86</v>
      </c>
      <c r="T47" s="95" t="s">
        <v>17069</v>
      </c>
      <c r="U47" s="95">
        <v>10</v>
      </c>
      <c r="V47" s="95">
        <v>0</v>
      </c>
      <c r="W47" s="95">
        <f>COUNTIF(' Databáza školy '!$J$6:$J$3364,J47)</f>
        <v>1</v>
      </c>
    </row>
    <row r="48" spans="1:23" x14ac:dyDescent="0.25">
      <c r="A48" s="95" t="s">
        <v>17070</v>
      </c>
      <c r="B48" s="95" t="s">
        <v>16960</v>
      </c>
      <c r="C48" s="95" t="s">
        <v>781</v>
      </c>
      <c r="D48" s="95" t="s">
        <v>8506</v>
      </c>
      <c r="E48" s="95">
        <v>54131472</v>
      </c>
      <c r="F48" s="95">
        <v>200002482</v>
      </c>
      <c r="G48" s="95" t="s">
        <v>10398</v>
      </c>
      <c r="H48" s="95" t="s">
        <v>555</v>
      </c>
      <c r="I48" s="95" t="s">
        <v>17053</v>
      </c>
      <c r="J48" s="95">
        <v>42090202</v>
      </c>
      <c r="K48" s="95">
        <v>100017496</v>
      </c>
      <c r="L48" s="95" t="s">
        <v>796</v>
      </c>
      <c r="M48" s="95" t="s">
        <v>555</v>
      </c>
      <c r="N48" s="95" t="s">
        <v>7170</v>
      </c>
      <c r="O48" s="96" t="s">
        <v>11080</v>
      </c>
      <c r="P48" s="95" t="s">
        <v>7170</v>
      </c>
      <c r="Q48" s="95" t="s">
        <v>8517</v>
      </c>
      <c r="R48" s="95">
        <v>523381</v>
      </c>
      <c r="S48" s="95" t="s">
        <v>86</v>
      </c>
      <c r="T48" s="95" t="s">
        <v>17071</v>
      </c>
      <c r="U48" s="95">
        <v>23</v>
      </c>
      <c r="V48" s="95">
        <v>0</v>
      </c>
      <c r="W48" s="95">
        <f>COUNTIF(' Databáza školy '!$J$6:$J$3364,J48)</f>
        <v>1</v>
      </c>
    </row>
    <row r="49" spans="1:23" x14ac:dyDescent="0.25">
      <c r="A49" s="95" t="s">
        <v>17072</v>
      </c>
      <c r="B49" s="95" t="s">
        <v>16960</v>
      </c>
      <c r="C49" s="95" t="s">
        <v>781</v>
      </c>
      <c r="D49" s="95" t="s">
        <v>8506</v>
      </c>
      <c r="E49" s="95">
        <v>54131472</v>
      </c>
      <c r="F49" s="95">
        <v>200002482</v>
      </c>
      <c r="G49" s="95" t="s">
        <v>10398</v>
      </c>
      <c r="H49" s="95" t="s">
        <v>555</v>
      </c>
      <c r="I49" s="95" t="s">
        <v>17053</v>
      </c>
      <c r="J49" s="95">
        <v>42090211</v>
      </c>
      <c r="K49" s="95">
        <v>100017515</v>
      </c>
      <c r="L49" s="95" t="s">
        <v>783</v>
      </c>
      <c r="M49" s="95" t="s">
        <v>555</v>
      </c>
      <c r="N49" s="95" t="s">
        <v>7953</v>
      </c>
      <c r="O49" s="96" t="s">
        <v>12620</v>
      </c>
      <c r="P49" s="95" t="s">
        <v>7953</v>
      </c>
      <c r="Q49" s="95" t="s">
        <v>8523</v>
      </c>
      <c r="R49" s="95">
        <v>527106</v>
      </c>
      <c r="S49" s="95" t="s">
        <v>86</v>
      </c>
      <c r="T49" s="95" t="s">
        <v>17073</v>
      </c>
      <c r="U49" s="95">
        <v>13</v>
      </c>
      <c r="V49" s="95">
        <v>0</v>
      </c>
      <c r="W49" s="95">
        <f>COUNTIF(' Databáza školy '!$J$6:$J$3364,J49)</f>
        <v>1</v>
      </c>
    </row>
    <row r="50" spans="1:23" x14ac:dyDescent="0.25">
      <c r="A50" s="95" t="s">
        <v>17074</v>
      </c>
      <c r="B50" s="95" t="s">
        <v>16960</v>
      </c>
      <c r="C50" s="95" t="s">
        <v>781</v>
      </c>
      <c r="D50" s="95" t="s">
        <v>8506</v>
      </c>
      <c r="E50" s="95">
        <v>54131472</v>
      </c>
      <c r="F50" s="95">
        <v>200002482</v>
      </c>
      <c r="G50" s="95" t="s">
        <v>10398</v>
      </c>
      <c r="H50" s="95" t="s">
        <v>555</v>
      </c>
      <c r="I50" s="95" t="s">
        <v>17053</v>
      </c>
      <c r="J50" s="95">
        <v>42382530</v>
      </c>
      <c r="K50" s="95">
        <v>100017512</v>
      </c>
      <c r="L50" s="95" t="s">
        <v>783</v>
      </c>
      <c r="M50" s="95" t="s">
        <v>555</v>
      </c>
      <c r="N50" s="95" t="s">
        <v>7116</v>
      </c>
      <c r="O50" s="96" t="s">
        <v>10760</v>
      </c>
      <c r="P50" s="95" t="s">
        <v>7116</v>
      </c>
      <c r="Q50" s="95" t="s">
        <v>16830</v>
      </c>
      <c r="R50" s="95">
        <v>520802</v>
      </c>
      <c r="S50" s="95" t="s">
        <v>86</v>
      </c>
      <c r="T50" s="95" t="s">
        <v>17075</v>
      </c>
      <c r="U50" s="95">
        <v>3</v>
      </c>
      <c r="V50" s="95">
        <v>0</v>
      </c>
      <c r="W50" s="95">
        <f>COUNTIF(' Databáza školy '!$J$6:$J$3364,J50)</f>
        <v>1</v>
      </c>
    </row>
    <row r="51" spans="1:23" x14ac:dyDescent="0.25">
      <c r="A51" s="95" t="s">
        <v>17076</v>
      </c>
      <c r="B51" s="95" t="s">
        <v>16960</v>
      </c>
      <c r="C51" s="95" t="s">
        <v>781</v>
      </c>
      <c r="D51" s="95" t="s">
        <v>8506</v>
      </c>
      <c r="E51" s="95">
        <v>54131472</v>
      </c>
      <c r="F51" s="95">
        <v>200002482</v>
      </c>
      <c r="G51" s="95" t="s">
        <v>10398</v>
      </c>
      <c r="H51" s="95" t="s">
        <v>555</v>
      </c>
      <c r="I51" s="95" t="s">
        <v>17053</v>
      </c>
      <c r="J51" s="95">
        <v>50617265</v>
      </c>
      <c r="K51" s="95">
        <v>100017804</v>
      </c>
      <c r="L51" s="95" t="s">
        <v>783</v>
      </c>
      <c r="M51" s="95" t="s">
        <v>555</v>
      </c>
      <c r="N51" s="95" t="s">
        <v>7081</v>
      </c>
      <c r="O51" s="96" t="s">
        <v>7083</v>
      </c>
      <c r="P51" s="95" t="s">
        <v>7081</v>
      </c>
      <c r="Q51" s="95" t="s">
        <v>8519</v>
      </c>
      <c r="R51" s="95">
        <v>520471</v>
      </c>
      <c r="S51" s="95" t="s">
        <v>86</v>
      </c>
      <c r="T51" s="95" t="s">
        <v>17077</v>
      </c>
      <c r="U51" s="95">
        <v>17</v>
      </c>
      <c r="V51" s="95">
        <v>0</v>
      </c>
      <c r="W51" s="95">
        <f>COUNTIF(' Databáza školy '!$J$6:$J$3364,J51)</f>
        <v>1</v>
      </c>
    </row>
    <row r="52" spans="1:23" x14ac:dyDescent="0.25">
      <c r="A52" s="95" t="s">
        <v>17078</v>
      </c>
      <c r="B52" s="95" t="s">
        <v>16960</v>
      </c>
      <c r="C52" s="95" t="s">
        <v>781</v>
      </c>
      <c r="D52" s="95" t="s">
        <v>8506</v>
      </c>
      <c r="E52" s="95">
        <v>54131472</v>
      </c>
      <c r="F52" s="95">
        <v>200002482</v>
      </c>
      <c r="G52" s="95" t="s">
        <v>10398</v>
      </c>
      <c r="H52" s="95" t="s">
        <v>555</v>
      </c>
      <c r="I52" s="95" t="s">
        <v>17053</v>
      </c>
      <c r="J52" s="95">
        <v>52827704</v>
      </c>
      <c r="K52" s="95">
        <v>100018812</v>
      </c>
      <c r="L52" s="95" t="s">
        <v>796</v>
      </c>
      <c r="M52" s="95" t="s">
        <v>555</v>
      </c>
      <c r="N52" s="95" t="s">
        <v>7232</v>
      </c>
      <c r="O52" s="96" t="s">
        <v>12390</v>
      </c>
      <c r="P52" s="95" t="s">
        <v>7232</v>
      </c>
      <c r="Q52" s="95" t="s">
        <v>16731</v>
      </c>
      <c r="R52" s="95">
        <v>523585</v>
      </c>
      <c r="S52" s="95" t="s">
        <v>86</v>
      </c>
      <c r="T52" s="95" t="s">
        <v>17079</v>
      </c>
      <c r="U52" s="95">
        <v>9</v>
      </c>
      <c r="V52" s="95">
        <v>0</v>
      </c>
      <c r="W52" s="95">
        <f>COUNTIF(' Databáza školy '!$J$6:$J$3364,J52)</f>
        <v>1</v>
      </c>
    </row>
    <row r="53" spans="1:23" x14ac:dyDescent="0.25">
      <c r="A53" s="95" t="s">
        <v>17080</v>
      </c>
      <c r="B53" s="95" t="s">
        <v>16960</v>
      </c>
      <c r="C53" s="95" t="s">
        <v>781</v>
      </c>
      <c r="D53" s="95" t="s">
        <v>2843</v>
      </c>
      <c r="E53" s="95">
        <v>54130450</v>
      </c>
      <c r="F53" s="95">
        <v>200000837</v>
      </c>
      <c r="G53" s="95" t="s">
        <v>10394</v>
      </c>
      <c r="H53" s="95" t="s">
        <v>1876</v>
      </c>
      <c r="I53" s="95" t="s">
        <v>17081</v>
      </c>
      <c r="J53" s="95">
        <v>182451</v>
      </c>
      <c r="K53" s="95">
        <v>100017418</v>
      </c>
      <c r="L53" s="95" t="s">
        <v>783</v>
      </c>
      <c r="M53" s="95" t="s">
        <v>1876</v>
      </c>
      <c r="N53" s="95" t="s">
        <v>2029</v>
      </c>
      <c r="O53" s="96" t="s">
        <v>12393</v>
      </c>
      <c r="P53" s="95" t="s">
        <v>2029</v>
      </c>
      <c r="Q53" s="95" t="s">
        <v>2855</v>
      </c>
      <c r="R53" s="95">
        <v>505820</v>
      </c>
      <c r="S53" s="95" t="s">
        <v>86</v>
      </c>
      <c r="T53" s="95" t="s">
        <v>17082</v>
      </c>
      <c r="U53" s="95">
        <v>18</v>
      </c>
      <c r="V53" s="95">
        <v>0</v>
      </c>
      <c r="W53" s="95">
        <f>COUNTIF(' Databáza školy '!$J$6:$J$3364,J53)</f>
        <v>1</v>
      </c>
    </row>
    <row r="54" spans="1:23" x14ac:dyDescent="0.25">
      <c r="A54" s="95" t="s">
        <v>17083</v>
      </c>
      <c r="B54" s="95" t="s">
        <v>16960</v>
      </c>
      <c r="C54" s="95" t="s">
        <v>781</v>
      </c>
      <c r="D54" s="95" t="s">
        <v>2843</v>
      </c>
      <c r="E54" s="95">
        <v>54130450</v>
      </c>
      <c r="F54" s="95">
        <v>200000837</v>
      </c>
      <c r="G54" s="95" t="s">
        <v>10394</v>
      </c>
      <c r="H54" s="95" t="s">
        <v>1876</v>
      </c>
      <c r="I54" s="95" t="s">
        <v>17081</v>
      </c>
      <c r="J54" s="95">
        <v>31116175</v>
      </c>
      <c r="K54" s="95">
        <v>100017410</v>
      </c>
      <c r="L54" s="95" t="s">
        <v>796</v>
      </c>
      <c r="M54" s="95" t="s">
        <v>1876</v>
      </c>
      <c r="N54" s="95" t="s">
        <v>2287</v>
      </c>
      <c r="O54" s="96" t="s">
        <v>17084</v>
      </c>
      <c r="P54" s="95" t="s">
        <v>2287</v>
      </c>
      <c r="Q54" s="95" t="s">
        <v>17085</v>
      </c>
      <c r="R54" s="95">
        <v>512842</v>
      </c>
      <c r="S54" s="95" t="s">
        <v>86</v>
      </c>
      <c r="T54" s="95" t="s">
        <v>17086</v>
      </c>
      <c r="U54" s="95">
        <v>11</v>
      </c>
      <c r="V54" s="95">
        <v>0</v>
      </c>
      <c r="W54" s="95">
        <f>COUNTIF(' Databáza školy '!$J$6:$J$3364,J54)</f>
        <v>1</v>
      </c>
    </row>
    <row r="55" spans="1:23" x14ac:dyDescent="0.25">
      <c r="A55" s="95" t="s">
        <v>17087</v>
      </c>
      <c r="B55" s="95" t="s">
        <v>16960</v>
      </c>
      <c r="C55" s="95" t="s">
        <v>781</v>
      </c>
      <c r="D55" s="95" t="s">
        <v>2843</v>
      </c>
      <c r="E55" s="95">
        <v>54130450</v>
      </c>
      <c r="F55" s="95">
        <v>200000837</v>
      </c>
      <c r="G55" s="95" t="s">
        <v>10394</v>
      </c>
      <c r="H55" s="95" t="s">
        <v>1876</v>
      </c>
      <c r="I55" s="95" t="s">
        <v>17081</v>
      </c>
      <c r="J55" s="95">
        <v>31116183</v>
      </c>
      <c r="K55" s="95">
        <v>100017411</v>
      </c>
      <c r="L55" s="95" t="s">
        <v>783</v>
      </c>
      <c r="M55" s="95" t="s">
        <v>1876</v>
      </c>
      <c r="N55" s="95" t="s">
        <v>2463</v>
      </c>
      <c r="O55" s="96" t="s">
        <v>11268</v>
      </c>
      <c r="P55" s="95" t="s">
        <v>2463</v>
      </c>
      <c r="Q55" s="95" t="s">
        <v>2851</v>
      </c>
      <c r="R55" s="95">
        <v>513881</v>
      </c>
      <c r="S55" s="95" t="s">
        <v>86</v>
      </c>
      <c r="T55" s="95" t="s">
        <v>17088</v>
      </c>
      <c r="U55" s="95">
        <v>15</v>
      </c>
      <c r="V55" s="95">
        <v>0</v>
      </c>
      <c r="W55" s="95">
        <f>COUNTIF(' Databáza školy '!$J$6:$J$3364,J55)</f>
        <v>1</v>
      </c>
    </row>
    <row r="56" spans="1:23" x14ac:dyDescent="0.25">
      <c r="A56" s="95" t="s">
        <v>17089</v>
      </c>
      <c r="B56" s="95" t="s">
        <v>16960</v>
      </c>
      <c r="C56" s="95" t="s">
        <v>781</v>
      </c>
      <c r="D56" s="95" t="s">
        <v>2843</v>
      </c>
      <c r="E56" s="95">
        <v>54130450</v>
      </c>
      <c r="F56" s="95">
        <v>200000837</v>
      </c>
      <c r="G56" s="95" t="s">
        <v>10394</v>
      </c>
      <c r="H56" s="95" t="s">
        <v>1876</v>
      </c>
      <c r="I56" s="95" t="s">
        <v>17081</v>
      </c>
      <c r="J56" s="95">
        <v>34058991</v>
      </c>
      <c r="K56" s="95">
        <v>100017417</v>
      </c>
      <c r="L56" s="95" t="s">
        <v>796</v>
      </c>
      <c r="M56" s="95" t="s">
        <v>1876</v>
      </c>
      <c r="N56" s="95" t="s">
        <v>2427</v>
      </c>
      <c r="O56" s="96" t="s">
        <v>12055</v>
      </c>
      <c r="P56" s="95" t="s">
        <v>2427</v>
      </c>
      <c r="Q56" s="95" t="s">
        <v>10002</v>
      </c>
      <c r="R56" s="95">
        <v>513610</v>
      </c>
      <c r="S56" s="95" t="s">
        <v>86</v>
      </c>
      <c r="T56" s="95" t="s">
        <v>17090</v>
      </c>
      <c r="U56" s="95">
        <v>9</v>
      </c>
      <c r="V56" s="95">
        <v>0</v>
      </c>
      <c r="W56" s="95">
        <f>COUNTIF(' Databáza školy '!$J$6:$J$3364,J56)</f>
        <v>1</v>
      </c>
    </row>
    <row r="57" spans="1:23" x14ac:dyDescent="0.25">
      <c r="A57" s="95" t="s">
        <v>17091</v>
      </c>
      <c r="B57" s="95" t="s">
        <v>16960</v>
      </c>
      <c r="C57" s="95" t="s">
        <v>781</v>
      </c>
      <c r="D57" s="95" t="s">
        <v>2843</v>
      </c>
      <c r="E57" s="95">
        <v>54130450</v>
      </c>
      <c r="F57" s="95">
        <v>200000837</v>
      </c>
      <c r="G57" s="95" t="s">
        <v>10394</v>
      </c>
      <c r="H57" s="95" t="s">
        <v>1876</v>
      </c>
      <c r="I57" s="95" t="s">
        <v>17081</v>
      </c>
      <c r="J57" s="95">
        <v>493562</v>
      </c>
      <c r="K57" s="95">
        <v>100017420</v>
      </c>
      <c r="L57" s="95" t="s">
        <v>796</v>
      </c>
      <c r="M57" s="95" t="s">
        <v>1876</v>
      </c>
      <c r="N57" s="95" t="s">
        <v>2029</v>
      </c>
      <c r="O57" s="96" t="s">
        <v>16592</v>
      </c>
      <c r="P57" s="95" t="s">
        <v>2249</v>
      </c>
      <c r="Q57" s="95" t="s">
        <v>2857</v>
      </c>
      <c r="R57" s="95">
        <v>506559</v>
      </c>
      <c r="S57" s="95" t="s">
        <v>86</v>
      </c>
      <c r="T57" s="95" t="s">
        <v>17092</v>
      </c>
      <c r="U57" s="95">
        <v>7</v>
      </c>
      <c r="V57" s="95">
        <v>0</v>
      </c>
      <c r="W57" s="95">
        <f>COUNTIF(' Databáza školy '!$J$6:$J$3364,J57)</f>
        <v>1</v>
      </c>
    </row>
    <row r="58" spans="1:23" x14ac:dyDescent="0.25">
      <c r="A58" s="95" t="s">
        <v>17093</v>
      </c>
      <c r="B58" s="95" t="s">
        <v>16960</v>
      </c>
      <c r="C58" s="95" t="s">
        <v>781</v>
      </c>
      <c r="D58" s="95" t="s">
        <v>2843</v>
      </c>
      <c r="E58" s="95">
        <v>54130450</v>
      </c>
      <c r="F58" s="95">
        <v>200000837</v>
      </c>
      <c r="G58" s="95" t="s">
        <v>10394</v>
      </c>
      <c r="H58" s="95" t="s">
        <v>1876</v>
      </c>
      <c r="I58" s="95" t="s">
        <v>17081</v>
      </c>
      <c r="J58" s="95">
        <v>50457462</v>
      </c>
      <c r="K58" s="95">
        <v>100017766</v>
      </c>
      <c r="L58" s="95" t="s">
        <v>796</v>
      </c>
      <c r="M58" s="95" t="s">
        <v>1876</v>
      </c>
      <c r="N58" s="95" t="s">
        <v>1907</v>
      </c>
      <c r="O58" s="96" t="s">
        <v>13248</v>
      </c>
      <c r="P58" s="95" t="s">
        <v>1907</v>
      </c>
      <c r="Q58" s="95" t="s">
        <v>17094</v>
      </c>
      <c r="R58" s="95">
        <v>504581</v>
      </c>
      <c r="S58" s="95" t="s">
        <v>86</v>
      </c>
      <c r="T58" s="95" t="s">
        <v>17095</v>
      </c>
      <c r="U58" s="95">
        <v>5</v>
      </c>
      <c r="V58" s="95">
        <v>0</v>
      </c>
      <c r="W58" s="95">
        <f>COUNTIF(' Databáza školy '!$J$6:$J$3364,J58)</f>
        <v>1</v>
      </c>
    </row>
    <row r="59" spans="1:23" x14ac:dyDescent="0.25">
      <c r="A59" s="95" t="s">
        <v>17096</v>
      </c>
      <c r="B59" s="95" t="s">
        <v>16960</v>
      </c>
      <c r="C59" s="95" t="s">
        <v>781</v>
      </c>
      <c r="D59" s="95" t="s">
        <v>2843</v>
      </c>
      <c r="E59" s="95">
        <v>54130450</v>
      </c>
      <c r="F59" s="95">
        <v>200000837</v>
      </c>
      <c r="G59" s="95" t="s">
        <v>10394</v>
      </c>
      <c r="H59" s="95" t="s">
        <v>1876</v>
      </c>
      <c r="I59" s="95" t="s">
        <v>17081</v>
      </c>
      <c r="J59" s="95">
        <v>50457471</v>
      </c>
      <c r="K59" s="95">
        <v>100017757</v>
      </c>
      <c r="L59" s="95" t="s">
        <v>796</v>
      </c>
      <c r="M59" s="95" t="s">
        <v>1876</v>
      </c>
      <c r="N59" s="95" t="s">
        <v>2200</v>
      </c>
      <c r="O59" s="96" t="s">
        <v>11045</v>
      </c>
      <c r="P59" s="95" t="s">
        <v>2200</v>
      </c>
      <c r="Q59" s="95" t="s">
        <v>17097</v>
      </c>
      <c r="R59" s="95">
        <v>506338</v>
      </c>
      <c r="S59" s="95" t="s">
        <v>86</v>
      </c>
      <c r="T59" s="95" t="s">
        <v>17098</v>
      </c>
      <c r="U59" s="95">
        <v>6</v>
      </c>
      <c r="V59" s="95">
        <v>0</v>
      </c>
      <c r="W59" s="95">
        <f>COUNTIF(' Databáza školy '!$J$6:$J$3364,J59)</f>
        <v>1</v>
      </c>
    </row>
    <row r="60" spans="1:23" x14ac:dyDescent="0.25">
      <c r="A60" s="95" t="s">
        <v>17099</v>
      </c>
      <c r="B60" s="95" t="s">
        <v>16960</v>
      </c>
      <c r="C60" s="95" t="s">
        <v>781</v>
      </c>
      <c r="D60" s="95" t="s">
        <v>2843</v>
      </c>
      <c r="E60" s="95">
        <v>54130450</v>
      </c>
      <c r="F60" s="95">
        <v>200000837</v>
      </c>
      <c r="G60" s="95" t="s">
        <v>10394</v>
      </c>
      <c r="H60" s="95" t="s">
        <v>1876</v>
      </c>
      <c r="I60" s="95" t="s">
        <v>17081</v>
      </c>
      <c r="J60" s="95">
        <v>51848767</v>
      </c>
      <c r="K60" s="95">
        <v>100018438</v>
      </c>
      <c r="L60" s="95" t="s">
        <v>17100</v>
      </c>
      <c r="M60" s="95" t="s">
        <v>1876</v>
      </c>
      <c r="N60" s="95" t="s">
        <v>2656</v>
      </c>
      <c r="O60" s="96" t="s">
        <v>11538</v>
      </c>
      <c r="P60" s="95" t="s">
        <v>2846</v>
      </c>
      <c r="Q60" s="95" t="s">
        <v>2847</v>
      </c>
      <c r="R60" s="95">
        <v>542741</v>
      </c>
      <c r="S60" s="95" t="s">
        <v>86</v>
      </c>
      <c r="T60" s="95" t="s">
        <v>17101</v>
      </c>
      <c r="U60" s="95">
        <v>8</v>
      </c>
      <c r="V60" s="95">
        <v>0</v>
      </c>
      <c r="W60" s="95">
        <f>COUNTIF(' Databáza školy '!$J$6:$J$3364,J60)</f>
        <v>1</v>
      </c>
    </row>
    <row r="61" spans="1:23" x14ac:dyDescent="0.25">
      <c r="A61" s="95" t="s">
        <v>17102</v>
      </c>
      <c r="B61" s="95" t="s">
        <v>16960</v>
      </c>
      <c r="C61" s="95" t="s">
        <v>781</v>
      </c>
      <c r="D61" s="95" t="s">
        <v>1863</v>
      </c>
      <c r="E61" s="95">
        <v>54130531</v>
      </c>
      <c r="F61" s="95">
        <v>200000521</v>
      </c>
      <c r="G61" s="95" t="s">
        <v>10393</v>
      </c>
      <c r="H61" s="95" t="s">
        <v>547</v>
      </c>
      <c r="I61" s="95" t="s">
        <v>17103</v>
      </c>
      <c r="J61" s="95">
        <v>158461</v>
      </c>
      <c r="K61" s="95">
        <v>100017398</v>
      </c>
      <c r="L61" s="95" t="s">
        <v>796</v>
      </c>
      <c r="M61" s="95" t="s">
        <v>547</v>
      </c>
      <c r="N61" s="95" t="s">
        <v>1480</v>
      </c>
      <c r="O61" s="96" t="s">
        <v>13166</v>
      </c>
      <c r="P61" s="95" t="s">
        <v>1480</v>
      </c>
      <c r="Q61" s="95" t="s">
        <v>17104</v>
      </c>
      <c r="R61" s="95">
        <v>507032</v>
      </c>
      <c r="S61" s="95" t="s">
        <v>86</v>
      </c>
      <c r="T61" s="95" t="s">
        <v>17105</v>
      </c>
      <c r="U61" s="95">
        <v>6</v>
      </c>
      <c r="V61" s="95">
        <v>0</v>
      </c>
      <c r="W61" s="95">
        <f>COUNTIF(' Databáza školy '!$J$6:$J$3364,J61)</f>
        <v>1</v>
      </c>
    </row>
    <row r="62" spans="1:23" x14ac:dyDescent="0.25">
      <c r="A62" s="95" t="s">
        <v>17106</v>
      </c>
      <c r="B62" s="95" t="s">
        <v>16960</v>
      </c>
      <c r="C62" s="95" t="s">
        <v>781</v>
      </c>
      <c r="D62" s="95" t="s">
        <v>1863</v>
      </c>
      <c r="E62" s="95">
        <v>54130531</v>
      </c>
      <c r="F62" s="95">
        <v>200000521</v>
      </c>
      <c r="G62" s="95" t="s">
        <v>10393</v>
      </c>
      <c r="H62" s="95" t="s">
        <v>547</v>
      </c>
      <c r="I62" s="95" t="s">
        <v>17103</v>
      </c>
      <c r="J62" s="95">
        <v>17050171</v>
      </c>
      <c r="K62" s="95">
        <v>100017395</v>
      </c>
      <c r="L62" s="95" t="s">
        <v>796</v>
      </c>
      <c r="M62" s="95" t="s">
        <v>547</v>
      </c>
      <c r="N62" s="95" t="s">
        <v>817</v>
      </c>
      <c r="O62" s="96" t="s">
        <v>11910</v>
      </c>
      <c r="P62" s="95" t="s">
        <v>817</v>
      </c>
      <c r="Q62" s="95" t="s">
        <v>16831</v>
      </c>
      <c r="R62" s="95">
        <v>501433</v>
      </c>
      <c r="S62" s="95" t="s">
        <v>86</v>
      </c>
      <c r="T62" s="95" t="s">
        <v>17107</v>
      </c>
      <c r="U62" s="95">
        <v>7</v>
      </c>
      <c r="V62" s="95">
        <v>0</v>
      </c>
      <c r="W62" s="95">
        <f>COUNTIF(' Databáza školy '!$J$6:$J$3364,J62)</f>
        <v>1</v>
      </c>
    </row>
    <row r="63" spans="1:23" x14ac:dyDescent="0.25">
      <c r="A63" s="95" t="s">
        <v>17108</v>
      </c>
      <c r="B63" s="95" t="s">
        <v>16960</v>
      </c>
      <c r="C63" s="95" t="s">
        <v>781</v>
      </c>
      <c r="D63" s="95" t="s">
        <v>1863</v>
      </c>
      <c r="E63" s="95">
        <v>54130531</v>
      </c>
      <c r="F63" s="95">
        <v>200000521</v>
      </c>
      <c r="G63" s="95" t="s">
        <v>10393</v>
      </c>
      <c r="H63" s="95" t="s">
        <v>547</v>
      </c>
      <c r="I63" s="95" t="s">
        <v>17103</v>
      </c>
      <c r="J63" s="95">
        <v>181935</v>
      </c>
      <c r="K63" s="95">
        <v>100017402</v>
      </c>
      <c r="L63" s="95" t="s">
        <v>796</v>
      </c>
      <c r="M63" s="95" t="s">
        <v>547</v>
      </c>
      <c r="N63" s="95" t="s">
        <v>1185</v>
      </c>
      <c r="O63" s="96" t="s">
        <v>11077</v>
      </c>
      <c r="P63" s="95" t="s">
        <v>1185</v>
      </c>
      <c r="Q63" s="95" t="s">
        <v>1867</v>
      </c>
      <c r="R63" s="95">
        <v>504203</v>
      </c>
      <c r="S63" s="95" t="s">
        <v>86</v>
      </c>
      <c r="T63" s="95" t="s">
        <v>17109</v>
      </c>
      <c r="U63" s="95">
        <v>7</v>
      </c>
      <c r="V63" s="95">
        <v>0</v>
      </c>
      <c r="W63" s="95">
        <f>COUNTIF(' Databáza školy '!$J$6:$J$3364,J63)</f>
        <v>1</v>
      </c>
    </row>
    <row r="64" spans="1:23" x14ac:dyDescent="0.25">
      <c r="A64" s="95" t="s">
        <v>17110</v>
      </c>
      <c r="B64" s="95" t="s">
        <v>16960</v>
      </c>
      <c r="C64" s="95" t="s">
        <v>781</v>
      </c>
      <c r="D64" s="95" t="s">
        <v>1863</v>
      </c>
      <c r="E64" s="95">
        <v>54130531</v>
      </c>
      <c r="F64" s="95">
        <v>200000521</v>
      </c>
      <c r="G64" s="95" t="s">
        <v>10393</v>
      </c>
      <c r="H64" s="95" t="s">
        <v>547</v>
      </c>
      <c r="I64" s="95" t="s">
        <v>17103</v>
      </c>
      <c r="J64" s="95">
        <v>35629860</v>
      </c>
      <c r="K64" s="95">
        <v>100017405</v>
      </c>
      <c r="L64" s="95" t="s">
        <v>796</v>
      </c>
      <c r="M64" s="95" t="s">
        <v>547</v>
      </c>
      <c r="N64" s="95" t="s">
        <v>549</v>
      </c>
      <c r="O64" s="96" t="s">
        <v>15480</v>
      </c>
      <c r="P64" s="95" t="s">
        <v>549</v>
      </c>
      <c r="Q64" s="95" t="s">
        <v>1869</v>
      </c>
      <c r="R64" s="95">
        <v>506745</v>
      </c>
      <c r="S64" s="95" t="s">
        <v>86</v>
      </c>
      <c r="T64" s="95" t="s">
        <v>17111</v>
      </c>
      <c r="U64" s="95">
        <v>11</v>
      </c>
      <c r="V64" s="95">
        <v>0</v>
      </c>
      <c r="W64" s="95">
        <f>COUNTIF(' Databáza školy '!$J$6:$J$3364,J64)</f>
        <v>1</v>
      </c>
    </row>
    <row r="65" spans="1:23" x14ac:dyDescent="0.25">
      <c r="A65" s="95" t="s">
        <v>17112</v>
      </c>
      <c r="B65" s="95" t="s">
        <v>16960</v>
      </c>
      <c r="C65" s="95" t="s">
        <v>781</v>
      </c>
      <c r="D65" s="95" t="s">
        <v>1863</v>
      </c>
      <c r="E65" s="95">
        <v>54130531</v>
      </c>
      <c r="F65" s="95">
        <v>200000521</v>
      </c>
      <c r="G65" s="95" t="s">
        <v>10393</v>
      </c>
      <c r="H65" s="95" t="s">
        <v>547</v>
      </c>
      <c r="I65" s="95" t="s">
        <v>17103</v>
      </c>
      <c r="J65" s="95">
        <v>35629959</v>
      </c>
      <c r="K65" s="95">
        <v>100017401</v>
      </c>
      <c r="L65" s="95" t="s">
        <v>796</v>
      </c>
      <c r="M65" s="95" t="s">
        <v>547</v>
      </c>
      <c r="N65" s="95" t="s">
        <v>1570</v>
      </c>
      <c r="O65" s="96" t="s">
        <v>11714</v>
      </c>
      <c r="P65" s="95" t="s">
        <v>1570</v>
      </c>
      <c r="Q65" s="95" t="s">
        <v>1573</v>
      </c>
      <c r="R65" s="95">
        <v>507440</v>
      </c>
      <c r="S65" s="95" t="s">
        <v>86</v>
      </c>
      <c r="T65" s="95" t="s">
        <v>17113</v>
      </c>
      <c r="U65" s="95">
        <v>9</v>
      </c>
      <c r="V65" s="95">
        <v>0</v>
      </c>
      <c r="W65" s="95">
        <f>COUNTIF(' Databáza školy '!$J$6:$J$3364,J65)</f>
        <v>1</v>
      </c>
    </row>
    <row r="66" spans="1:23" x14ac:dyDescent="0.25">
      <c r="A66" s="95" t="s">
        <v>17114</v>
      </c>
      <c r="B66" s="95" t="s">
        <v>16960</v>
      </c>
      <c r="C66" s="95" t="s">
        <v>781</v>
      </c>
      <c r="D66" s="95" t="s">
        <v>1863</v>
      </c>
      <c r="E66" s="95">
        <v>54130531</v>
      </c>
      <c r="F66" s="95">
        <v>200000521</v>
      </c>
      <c r="G66" s="95" t="s">
        <v>10393</v>
      </c>
      <c r="H66" s="95" t="s">
        <v>547</v>
      </c>
      <c r="I66" s="95" t="s">
        <v>17103</v>
      </c>
      <c r="J66" s="95">
        <v>35630060</v>
      </c>
      <c r="K66" s="95">
        <v>100017404</v>
      </c>
      <c r="L66" s="95" t="s">
        <v>796</v>
      </c>
      <c r="M66" s="95" t="s">
        <v>547</v>
      </c>
      <c r="N66" s="95" t="s">
        <v>549</v>
      </c>
      <c r="O66" s="96" t="s">
        <v>15480</v>
      </c>
      <c r="P66" s="95" t="s">
        <v>549</v>
      </c>
      <c r="Q66" s="95" t="s">
        <v>10515</v>
      </c>
      <c r="R66" s="95">
        <v>506745</v>
      </c>
      <c r="S66" s="95" t="s">
        <v>86</v>
      </c>
      <c r="T66" s="95" t="s">
        <v>17115</v>
      </c>
      <c r="U66" s="95">
        <v>13</v>
      </c>
      <c r="V66" s="95">
        <v>0</v>
      </c>
      <c r="W66" s="95">
        <f>COUNTIF(' Databáza školy '!$J$6:$J$3364,J66)</f>
        <v>1</v>
      </c>
    </row>
    <row r="67" spans="1:23" x14ac:dyDescent="0.25">
      <c r="A67" s="95" t="s">
        <v>17116</v>
      </c>
      <c r="B67" s="95" t="s">
        <v>16960</v>
      </c>
      <c r="C67" s="95" t="s">
        <v>781</v>
      </c>
      <c r="D67" s="95" t="s">
        <v>1863</v>
      </c>
      <c r="E67" s="95">
        <v>54130531</v>
      </c>
      <c r="F67" s="95">
        <v>200000521</v>
      </c>
      <c r="G67" s="95" t="s">
        <v>10393</v>
      </c>
      <c r="H67" s="95" t="s">
        <v>547</v>
      </c>
      <c r="I67" s="95" t="s">
        <v>17103</v>
      </c>
      <c r="J67" s="95">
        <v>42399653</v>
      </c>
      <c r="K67" s="95">
        <v>100017400</v>
      </c>
      <c r="L67" s="95" t="s">
        <v>796</v>
      </c>
      <c r="M67" s="95" t="s">
        <v>547</v>
      </c>
      <c r="N67" s="95" t="s">
        <v>1570</v>
      </c>
      <c r="O67" s="96" t="s">
        <v>14565</v>
      </c>
      <c r="P67" s="95" t="s">
        <v>1648</v>
      </c>
      <c r="Q67" s="95" t="s">
        <v>17117</v>
      </c>
      <c r="R67" s="95">
        <v>507750</v>
      </c>
      <c r="S67" s="95" t="s">
        <v>86</v>
      </c>
      <c r="T67" s="95" t="s">
        <v>17118</v>
      </c>
      <c r="U67" s="95">
        <v>3</v>
      </c>
      <c r="V67" s="95">
        <v>0</v>
      </c>
      <c r="W67" s="95">
        <f>COUNTIF(' Databáza školy '!$J$6:$J$3364,J67)</f>
        <v>1</v>
      </c>
    </row>
    <row r="68" spans="1:23" x14ac:dyDescent="0.25">
      <c r="A68" s="95" t="s">
        <v>17119</v>
      </c>
      <c r="B68" s="95" t="s">
        <v>16960</v>
      </c>
      <c r="C68" s="95" t="s">
        <v>781</v>
      </c>
      <c r="D68" s="95" t="s">
        <v>5366</v>
      </c>
      <c r="E68" s="95">
        <v>54132975</v>
      </c>
      <c r="F68" s="95">
        <v>200001571</v>
      </c>
      <c r="G68" s="95" t="s">
        <v>10396</v>
      </c>
      <c r="H68" s="95" t="s">
        <v>4186</v>
      </c>
      <c r="I68" s="95" t="s">
        <v>17120</v>
      </c>
      <c r="J68" s="95">
        <v>37982559</v>
      </c>
      <c r="K68" s="95">
        <v>100017451</v>
      </c>
      <c r="L68" s="95" t="s">
        <v>796</v>
      </c>
      <c r="M68" s="95" t="s">
        <v>4186</v>
      </c>
      <c r="N68" s="95" t="s">
        <v>4596</v>
      </c>
      <c r="O68" s="96" t="s">
        <v>11656</v>
      </c>
      <c r="P68" s="95" t="s">
        <v>4596</v>
      </c>
      <c r="Q68" s="95" t="s">
        <v>5380</v>
      </c>
      <c r="R68" s="95">
        <v>510262</v>
      </c>
      <c r="S68" s="95" t="s">
        <v>86</v>
      </c>
      <c r="T68" s="95" t="s">
        <v>17121</v>
      </c>
      <c r="U68" s="95">
        <v>15</v>
      </c>
      <c r="V68" s="95">
        <v>0</v>
      </c>
      <c r="W68" s="95">
        <f>COUNTIF(' Databáza školy '!$J$6:$J$3364,J68)</f>
        <v>1</v>
      </c>
    </row>
    <row r="69" spans="1:23" x14ac:dyDescent="0.25">
      <c r="A69" s="95" t="s">
        <v>17122</v>
      </c>
      <c r="B69" s="95" t="s">
        <v>16960</v>
      </c>
      <c r="C69" s="95" t="s">
        <v>781</v>
      </c>
      <c r="D69" s="95" t="s">
        <v>5366</v>
      </c>
      <c r="E69" s="95">
        <v>54132975</v>
      </c>
      <c r="F69" s="95">
        <v>200001571</v>
      </c>
      <c r="G69" s="95" t="s">
        <v>10396</v>
      </c>
      <c r="H69" s="95" t="s">
        <v>4186</v>
      </c>
      <c r="I69" s="95" t="s">
        <v>17120</v>
      </c>
      <c r="J69" s="95">
        <v>37982583</v>
      </c>
      <c r="K69" s="95">
        <v>100017446</v>
      </c>
      <c r="L69" s="95" t="s">
        <v>796</v>
      </c>
      <c r="M69" s="95" t="s">
        <v>4186</v>
      </c>
      <c r="N69" s="95" t="s">
        <v>4350</v>
      </c>
      <c r="O69" s="96" t="s">
        <v>10875</v>
      </c>
      <c r="P69" s="95" t="s">
        <v>4350</v>
      </c>
      <c r="Q69" s="95" t="s">
        <v>5368</v>
      </c>
      <c r="R69" s="95">
        <v>509540</v>
      </c>
      <c r="S69" s="95" t="s">
        <v>86</v>
      </c>
      <c r="T69" s="95" t="s">
        <v>17123</v>
      </c>
      <c r="U69" s="95">
        <v>5</v>
      </c>
      <c r="V69" s="95">
        <v>0</v>
      </c>
      <c r="W69" s="95">
        <f>COUNTIF(' Databáza školy '!$J$6:$J$3364,J69)</f>
        <v>1</v>
      </c>
    </row>
    <row r="70" spans="1:23" x14ac:dyDescent="0.25">
      <c r="A70" s="95" t="s">
        <v>17124</v>
      </c>
      <c r="B70" s="95" t="s">
        <v>16960</v>
      </c>
      <c r="C70" s="95" t="s">
        <v>781</v>
      </c>
      <c r="D70" s="95" t="s">
        <v>5366</v>
      </c>
      <c r="E70" s="95">
        <v>54132975</v>
      </c>
      <c r="F70" s="95">
        <v>200001571</v>
      </c>
      <c r="G70" s="95" t="s">
        <v>10396</v>
      </c>
      <c r="H70" s="95" t="s">
        <v>4186</v>
      </c>
      <c r="I70" s="95" t="s">
        <v>17120</v>
      </c>
      <c r="J70" s="95">
        <v>37982702</v>
      </c>
      <c r="K70" s="95">
        <v>100017456</v>
      </c>
      <c r="L70" s="95" t="s">
        <v>783</v>
      </c>
      <c r="M70" s="95" t="s">
        <v>4186</v>
      </c>
      <c r="N70" s="95" t="s">
        <v>4452</v>
      </c>
      <c r="O70" s="96" t="s">
        <v>11148</v>
      </c>
      <c r="P70" s="95" t="s">
        <v>4452</v>
      </c>
      <c r="Q70" s="95" t="s">
        <v>17125</v>
      </c>
      <c r="R70" s="95">
        <v>509868</v>
      </c>
      <c r="S70" s="95" t="s">
        <v>86</v>
      </c>
      <c r="T70" s="95" t="s">
        <v>17126</v>
      </c>
      <c r="U70" s="95">
        <v>26</v>
      </c>
      <c r="V70" s="95">
        <v>0</v>
      </c>
      <c r="W70" s="95">
        <f>COUNTIF(' Databáza školy '!$J$6:$J$3364,J70)</f>
        <v>1</v>
      </c>
    </row>
    <row r="71" spans="1:23" x14ac:dyDescent="0.25">
      <c r="A71" s="95" t="s">
        <v>17127</v>
      </c>
      <c r="B71" s="95" t="s">
        <v>16960</v>
      </c>
      <c r="C71" s="95" t="s">
        <v>781</v>
      </c>
      <c r="D71" s="95" t="s">
        <v>5366</v>
      </c>
      <c r="E71" s="95">
        <v>54132975</v>
      </c>
      <c r="F71" s="95">
        <v>200001571</v>
      </c>
      <c r="G71" s="95" t="s">
        <v>10396</v>
      </c>
      <c r="H71" s="95" t="s">
        <v>4186</v>
      </c>
      <c r="I71" s="95" t="s">
        <v>17120</v>
      </c>
      <c r="J71" s="95">
        <v>42224233</v>
      </c>
      <c r="K71" s="95">
        <v>100007714</v>
      </c>
      <c r="L71" s="95" t="s">
        <v>17128</v>
      </c>
      <c r="M71" s="95" t="s">
        <v>4186</v>
      </c>
      <c r="N71" s="95" t="s">
        <v>4596</v>
      </c>
      <c r="O71" s="96" t="s">
        <v>10922</v>
      </c>
      <c r="P71" s="95" t="s">
        <v>4694</v>
      </c>
      <c r="Q71" s="95" t="s">
        <v>5373</v>
      </c>
      <c r="R71" s="95">
        <v>510734</v>
      </c>
      <c r="S71" s="95" t="s">
        <v>86</v>
      </c>
      <c r="T71" s="95" t="s">
        <v>17129</v>
      </c>
      <c r="U71" s="95">
        <v>14</v>
      </c>
      <c r="V71" s="95">
        <v>0</v>
      </c>
      <c r="W71" s="95">
        <f>COUNTIF(' Databáza školy '!$J$6:$J$3364,J71)</f>
        <v>1</v>
      </c>
    </row>
    <row r="72" spans="1:23" x14ac:dyDescent="0.25">
      <c r="A72" s="95" t="s">
        <v>17130</v>
      </c>
      <c r="B72" s="95" t="s">
        <v>16960</v>
      </c>
      <c r="C72" s="95" t="s">
        <v>781</v>
      </c>
      <c r="D72" s="95" t="s">
        <v>5366</v>
      </c>
      <c r="E72" s="95">
        <v>54132975</v>
      </c>
      <c r="F72" s="95">
        <v>200001571</v>
      </c>
      <c r="G72" s="95" t="s">
        <v>10396</v>
      </c>
      <c r="H72" s="95" t="s">
        <v>4186</v>
      </c>
      <c r="I72" s="95" t="s">
        <v>17120</v>
      </c>
      <c r="J72" s="95">
        <v>50593030</v>
      </c>
      <c r="K72" s="95">
        <v>100017846</v>
      </c>
      <c r="L72" s="95" t="s">
        <v>783</v>
      </c>
      <c r="M72" s="95" t="s">
        <v>4186</v>
      </c>
      <c r="N72" s="95" t="s">
        <v>4993</v>
      </c>
      <c r="O72" s="96" t="s">
        <v>11328</v>
      </c>
      <c r="P72" s="95" t="s">
        <v>4993</v>
      </c>
      <c r="Q72" s="95" t="s">
        <v>5375</v>
      </c>
      <c r="R72" s="95">
        <v>517461</v>
      </c>
      <c r="S72" s="95" t="s">
        <v>86</v>
      </c>
      <c r="T72" s="95" t="s">
        <v>17131</v>
      </c>
      <c r="U72" s="95">
        <v>9</v>
      </c>
      <c r="V72" s="95">
        <v>0</v>
      </c>
      <c r="W72" s="95">
        <f>COUNTIF(' Databáza školy '!$J$6:$J$3364,J72)</f>
        <v>1</v>
      </c>
    </row>
    <row r="73" spans="1:23" x14ac:dyDescent="0.25">
      <c r="A73" s="95" t="s">
        <v>17132</v>
      </c>
      <c r="B73" s="95" t="s">
        <v>16960</v>
      </c>
      <c r="C73" s="95" t="s">
        <v>781</v>
      </c>
      <c r="D73" s="95" t="s">
        <v>5366</v>
      </c>
      <c r="E73" s="95">
        <v>54132975</v>
      </c>
      <c r="F73" s="95">
        <v>200001571</v>
      </c>
      <c r="G73" s="95" t="s">
        <v>10396</v>
      </c>
      <c r="H73" s="95" t="s">
        <v>4186</v>
      </c>
      <c r="I73" s="95" t="s">
        <v>17120</v>
      </c>
      <c r="J73" s="95">
        <v>50605348</v>
      </c>
      <c r="K73" s="95">
        <v>100017875</v>
      </c>
      <c r="L73" s="95" t="s">
        <v>792</v>
      </c>
      <c r="M73" s="95" t="s">
        <v>4186</v>
      </c>
      <c r="N73" s="95" t="s">
        <v>4244</v>
      </c>
      <c r="O73" s="96" t="s">
        <v>12114</v>
      </c>
      <c r="P73" s="95" t="s">
        <v>4244</v>
      </c>
      <c r="Q73" s="95" t="s">
        <v>5377</v>
      </c>
      <c r="R73" s="95">
        <v>509256</v>
      </c>
      <c r="S73" s="95" t="s">
        <v>86</v>
      </c>
      <c r="T73" s="95" t="s">
        <v>17133</v>
      </c>
      <c r="U73" s="95">
        <v>12</v>
      </c>
      <c r="V73" s="95">
        <v>0</v>
      </c>
      <c r="W73" s="95">
        <f>COUNTIF(' Databáza školy '!$J$6:$J$3364,J73)</f>
        <v>1</v>
      </c>
    </row>
    <row r="74" spans="1:23" x14ac:dyDescent="0.25">
      <c r="A74" s="95" t="s">
        <v>17134</v>
      </c>
      <c r="B74" s="95" t="s">
        <v>16960</v>
      </c>
      <c r="C74" s="95" t="s">
        <v>781</v>
      </c>
      <c r="D74" s="95" t="s">
        <v>5366</v>
      </c>
      <c r="E74" s="95">
        <v>54132975</v>
      </c>
      <c r="F74" s="95">
        <v>200001571</v>
      </c>
      <c r="G74" s="95" t="s">
        <v>10396</v>
      </c>
      <c r="H74" s="95" t="s">
        <v>4186</v>
      </c>
      <c r="I74" s="95" t="s">
        <v>17120</v>
      </c>
      <c r="J74" s="95">
        <v>55634737</v>
      </c>
      <c r="K74" s="95">
        <v>100020055</v>
      </c>
      <c r="L74" s="95" t="s">
        <v>796</v>
      </c>
      <c r="M74" s="95" t="s">
        <v>4186</v>
      </c>
      <c r="N74" s="95" t="s">
        <v>4960</v>
      </c>
      <c r="O74" s="96" t="s">
        <v>12808</v>
      </c>
      <c r="P74" s="95" t="s">
        <v>4960</v>
      </c>
      <c r="Q74" s="95" t="s">
        <v>5379</v>
      </c>
      <c r="R74" s="95">
        <v>517402</v>
      </c>
      <c r="S74" s="95" t="s">
        <v>86</v>
      </c>
      <c r="T74" s="95" t="s">
        <v>17135</v>
      </c>
      <c r="U74" s="95">
        <v>7</v>
      </c>
      <c r="V74" s="95">
        <v>0</v>
      </c>
      <c r="W74" s="95">
        <f>COUNTIF(' Databáza školy '!$J$6:$J$3364,J74)</f>
        <v>1</v>
      </c>
    </row>
    <row r="75" spans="1:23" x14ac:dyDescent="0.25">
      <c r="U75" s="114">
        <f>SUM(U4:U74)</f>
        <v>899</v>
      </c>
      <c r="V75" s="114">
        <f>SUM(V4:V74)</f>
        <v>1</v>
      </c>
    </row>
  </sheetData>
  <autoFilter ref="A3:W75" xr:uid="{ECA1F525-1E83-4283-9674-41C23290AC0F}"/>
  <conditionalFormatting sqref="A1:A1048576">
    <cfRule type="duplicateValues" dxfId="8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883A-1472-4D3E-8DD4-5053A41E3427}">
  <sheetPr filterMode="1"/>
  <dimension ref="A1:AI3178"/>
  <sheetViews>
    <sheetView topLeftCell="S1" workbookViewId="0">
      <selection activeCell="Q997" sqref="A1:WVJ3178"/>
    </sheetView>
  </sheetViews>
  <sheetFormatPr defaultRowHeight="15" x14ac:dyDescent="0.25"/>
  <cols>
    <col min="1" max="3" width="6.7109375" customWidth="1"/>
    <col min="4" max="4" width="13.85546875" style="43" customWidth="1"/>
    <col min="5" max="5" width="6.7109375" customWidth="1"/>
    <col min="6" max="6" width="6.7109375" style="44" customWidth="1"/>
    <col min="7" max="7" width="19.7109375" style="44" customWidth="1"/>
    <col min="8" max="8" width="18.5703125" style="45" customWidth="1"/>
    <col min="9" max="9" width="17.5703125" style="45" customWidth="1"/>
    <col min="10" max="10" width="15.85546875" customWidth="1"/>
    <col min="11" max="11" width="15.28515625" customWidth="1"/>
    <col min="12" max="12" width="12.85546875" customWidth="1"/>
    <col min="13" max="13" width="14.85546875" customWidth="1"/>
    <col min="14" max="14" width="16.7109375" customWidth="1"/>
    <col min="15" max="15" width="6.7109375" style="45" customWidth="1"/>
    <col min="16" max="16" width="22.5703125" customWidth="1"/>
    <col min="17" max="17" width="22.42578125" customWidth="1"/>
    <col min="18" max="18" width="28.42578125" style="45" customWidth="1"/>
    <col min="19" max="19" width="21.140625" style="46" customWidth="1"/>
    <col min="20" max="24" width="11" bestFit="1" customWidth="1"/>
    <col min="25" max="25" width="16.7109375" bestFit="1" customWidth="1"/>
    <col min="34" max="34" width="12.140625" bestFit="1" customWidth="1"/>
    <col min="35" max="35" width="9.85546875" bestFit="1" customWidth="1"/>
    <col min="258" max="258" width="0" hidden="1" customWidth="1"/>
    <col min="259" max="259" width="6.85546875" customWidth="1"/>
    <col min="260" max="260" width="7.140625" customWidth="1"/>
    <col min="263" max="263" width="30.85546875" customWidth="1"/>
    <col min="264" max="264" width="13.140625" customWidth="1"/>
    <col min="265" max="265" width="10.140625" customWidth="1"/>
    <col min="266" max="266" width="11.42578125" customWidth="1"/>
    <col min="267" max="267" width="23.5703125" customWidth="1"/>
    <col min="268" max="268" width="11.7109375" customWidth="1"/>
    <col min="269" max="269" width="12.7109375" customWidth="1"/>
    <col min="270" max="270" width="6.7109375" customWidth="1"/>
    <col min="271" max="271" width="14.7109375" customWidth="1"/>
    <col min="272" max="272" width="11.42578125" customWidth="1"/>
    <col min="273" max="273" width="7.85546875" customWidth="1"/>
    <col min="274" max="274" width="4.42578125" customWidth="1"/>
    <col min="275" max="279" width="8.140625" customWidth="1"/>
    <col min="514" max="514" width="0" hidden="1" customWidth="1"/>
    <col min="515" max="515" width="6.85546875" customWidth="1"/>
    <col min="516" max="516" width="7.140625" customWidth="1"/>
    <col min="519" max="519" width="30.85546875" customWidth="1"/>
    <col min="520" max="520" width="13.140625" customWidth="1"/>
    <col min="521" max="521" width="10.140625" customWidth="1"/>
    <col min="522" max="522" width="11.42578125" customWidth="1"/>
    <col min="523" max="523" width="23.5703125" customWidth="1"/>
    <col min="524" max="524" width="11.7109375" customWidth="1"/>
    <col min="525" max="525" width="12.7109375" customWidth="1"/>
    <col min="526" max="526" width="6.7109375" customWidth="1"/>
    <col min="527" max="527" width="14.7109375" customWidth="1"/>
    <col min="528" max="528" width="11.42578125" customWidth="1"/>
    <col min="529" max="529" width="7.85546875" customWidth="1"/>
    <col min="530" max="530" width="4.42578125" customWidth="1"/>
    <col min="531" max="535" width="8.140625" customWidth="1"/>
    <col min="770" max="770" width="0" hidden="1" customWidth="1"/>
    <col min="771" max="771" width="6.85546875" customWidth="1"/>
    <col min="772" max="772" width="7.140625" customWidth="1"/>
    <col min="775" max="775" width="30.85546875" customWidth="1"/>
    <col min="776" max="776" width="13.140625" customWidth="1"/>
    <col min="777" max="777" width="10.140625" customWidth="1"/>
    <col min="778" max="778" width="11.42578125" customWidth="1"/>
    <col min="779" max="779" width="23.5703125" customWidth="1"/>
    <col min="780" max="780" width="11.7109375" customWidth="1"/>
    <col min="781" max="781" width="12.7109375" customWidth="1"/>
    <col min="782" max="782" width="6.7109375" customWidth="1"/>
    <col min="783" max="783" width="14.7109375" customWidth="1"/>
    <col min="784" max="784" width="11.42578125" customWidth="1"/>
    <col min="785" max="785" width="7.85546875" customWidth="1"/>
    <col min="786" max="786" width="4.42578125" customWidth="1"/>
    <col min="787" max="791" width="8.140625" customWidth="1"/>
    <col min="1026" max="1026" width="0" hidden="1" customWidth="1"/>
    <col min="1027" max="1027" width="6.85546875" customWidth="1"/>
    <col min="1028" max="1028" width="7.140625" customWidth="1"/>
    <col min="1031" max="1031" width="30.85546875" customWidth="1"/>
    <col min="1032" max="1032" width="13.140625" customWidth="1"/>
    <col min="1033" max="1033" width="10.140625" customWidth="1"/>
    <col min="1034" max="1034" width="11.42578125" customWidth="1"/>
    <col min="1035" max="1035" width="23.5703125" customWidth="1"/>
    <col min="1036" max="1036" width="11.7109375" customWidth="1"/>
    <col min="1037" max="1037" width="12.7109375" customWidth="1"/>
    <col min="1038" max="1038" width="6.7109375" customWidth="1"/>
    <col min="1039" max="1039" width="14.7109375" customWidth="1"/>
    <col min="1040" max="1040" width="11.42578125" customWidth="1"/>
    <col min="1041" max="1041" width="7.85546875" customWidth="1"/>
    <col min="1042" max="1042" width="4.42578125" customWidth="1"/>
    <col min="1043" max="1047" width="8.140625" customWidth="1"/>
    <col min="1282" max="1282" width="0" hidden="1" customWidth="1"/>
    <col min="1283" max="1283" width="6.85546875" customWidth="1"/>
    <col min="1284" max="1284" width="7.140625" customWidth="1"/>
    <col min="1287" max="1287" width="30.85546875" customWidth="1"/>
    <col min="1288" max="1288" width="13.140625" customWidth="1"/>
    <col min="1289" max="1289" width="10.140625" customWidth="1"/>
    <col min="1290" max="1290" width="11.42578125" customWidth="1"/>
    <col min="1291" max="1291" width="23.5703125" customWidth="1"/>
    <col min="1292" max="1292" width="11.7109375" customWidth="1"/>
    <col min="1293" max="1293" width="12.7109375" customWidth="1"/>
    <col min="1294" max="1294" width="6.7109375" customWidth="1"/>
    <col min="1295" max="1295" width="14.7109375" customWidth="1"/>
    <col min="1296" max="1296" width="11.42578125" customWidth="1"/>
    <col min="1297" max="1297" width="7.85546875" customWidth="1"/>
    <col min="1298" max="1298" width="4.42578125" customWidth="1"/>
    <col min="1299" max="1303" width="8.140625" customWidth="1"/>
    <col min="1538" max="1538" width="0" hidden="1" customWidth="1"/>
    <col min="1539" max="1539" width="6.85546875" customWidth="1"/>
    <col min="1540" max="1540" width="7.140625" customWidth="1"/>
    <col min="1543" max="1543" width="30.85546875" customWidth="1"/>
    <col min="1544" max="1544" width="13.140625" customWidth="1"/>
    <col min="1545" max="1545" width="10.140625" customWidth="1"/>
    <col min="1546" max="1546" width="11.42578125" customWidth="1"/>
    <col min="1547" max="1547" width="23.5703125" customWidth="1"/>
    <col min="1548" max="1548" width="11.7109375" customWidth="1"/>
    <col min="1549" max="1549" width="12.7109375" customWidth="1"/>
    <col min="1550" max="1550" width="6.7109375" customWidth="1"/>
    <col min="1551" max="1551" width="14.7109375" customWidth="1"/>
    <col min="1552" max="1552" width="11.42578125" customWidth="1"/>
    <col min="1553" max="1553" width="7.85546875" customWidth="1"/>
    <col min="1554" max="1554" width="4.42578125" customWidth="1"/>
    <col min="1555" max="1559" width="8.140625" customWidth="1"/>
    <col min="1794" max="1794" width="0" hidden="1" customWidth="1"/>
    <col min="1795" max="1795" width="6.85546875" customWidth="1"/>
    <col min="1796" max="1796" width="7.140625" customWidth="1"/>
    <col min="1799" max="1799" width="30.85546875" customWidth="1"/>
    <col min="1800" max="1800" width="13.140625" customWidth="1"/>
    <col min="1801" max="1801" width="10.140625" customWidth="1"/>
    <col min="1802" max="1802" width="11.42578125" customWidth="1"/>
    <col min="1803" max="1803" width="23.5703125" customWidth="1"/>
    <col min="1804" max="1804" width="11.7109375" customWidth="1"/>
    <col min="1805" max="1805" width="12.7109375" customWidth="1"/>
    <col min="1806" max="1806" width="6.7109375" customWidth="1"/>
    <col min="1807" max="1807" width="14.7109375" customWidth="1"/>
    <col min="1808" max="1808" width="11.42578125" customWidth="1"/>
    <col min="1809" max="1809" width="7.85546875" customWidth="1"/>
    <col min="1810" max="1810" width="4.42578125" customWidth="1"/>
    <col min="1811" max="1815" width="8.140625" customWidth="1"/>
    <col min="2050" max="2050" width="0" hidden="1" customWidth="1"/>
    <col min="2051" max="2051" width="6.85546875" customWidth="1"/>
    <col min="2052" max="2052" width="7.140625" customWidth="1"/>
    <col min="2055" max="2055" width="30.85546875" customWidth="1"/>
    <col min="2056" max="2056" width="13.140625" customWidth="1"/>
    <col min="2057" max="2057" width="10.140625" customWidth="1"/>
    <col min="2058" max="2058" width="11.42578125" customWidth="1"/>
    <col min="2059" max="2059" width="23.5703125" customWidth="1"/>
    <col min="2060" max="2060" width="11.7109375" customWidth="1"/>
    <col min="2061" max="2061" width="12.7109375" customWidth="1"/>
    <col min="2062" max="2062" width="6.7109375" customWidth="1"/>
    <col min="2063" max="2063" width="14.7109375" customWidth="1"/>
    <col min="2064" max="2064" width="11.42578125" customWidth="1"/>
    <col min="2065" max="2065" width="7.85546875" customWidth="1"/>
    <col min="2066" max="2066" width="4.42578125" customWidth="1"/>
    <col min="2067" max="2071" width="8.140625" customWidth="1"/>
    <col min="2306" max="2306" width="0" hidden="1" customWidth="1"/>
    <col min="2307" max="2307" width="6.85546875" customWidth="1"/>
    <col min="2308" max="2308" width="7.140625" customWidth="1"/>
    <col min="2311" max="2311" width="30.85546875" customWidth="1"/>
    <col min="2312" max="2312" width="13.140625" customWidth="1"/>
    <col min="2313" max="2313" width="10.140625" customWidth="1"/>
    <col min="2314" max="2314" width="11.42578125" customWidth="1"/>
    <col min="2315" max="2315" width="23.5703125" customWidth="1"/>
    <col min="2316" max="2316" width="11.7109375" customWidth="1"/>
    <col min="2317" max="2317" width="12.7109375" customWidth="1"/>
    <col min="2318" max="2318" width="6.7109375" customWidth="1"/>
    <col min="2319" max="2319" width="14.7109375" customWidth="1"/>
    <col min="2320" max="2320" width="11.42578125" customWidth="1"/>
    <col min="2321" max="2321" width="7.85546875" customWidth="1"/>
    <col min="2322" max="2322" width="4.42578125" customWidth="1"/>
    <col min="2323" max="2327" width="8.140625" customWidth="1"/>
    <col min="2562" max="2562" width="0" hidden="1" customWidth="1"/>
    <col min="2563" max="2563" width="6.85546875" customWidth="1"/>
    <col min="2564" max="2564" width="7.140625" customWidth="1"/>
    <col min="2567" max="2567" width="30.85546875" customWidth="1"/>
    <col min="2568" max="2568" width="13.140625" customWidth="1"/>
    <col min="2569" max="2569" width="10.140625" customWidth="1"/>
    <col min="2570" max="2570" width="11.42578125" customWidth="1"/>
    <col min="2571" max="2571" width="23.5703125" customWidth="1"/>
    <col min="2572" max="2572" width="11.7109375" customWidth="1"/>
    <col min="2573" max="2573" width="12.7109375" customWidth="1"/>
    <col min="2574" max="2574" width="6.7109375" customWidth="1"/>
    <col min="2575" max="2575" width="14.7109375" customWidth="1"/>
    <col min="2576" max="2576" width="11.42578125" customWidth="1"/>
    <col min="2577" max="2577" width="7.85546875" customWidth="1"/>
    <col min="2578" max="2578" width="4.42578125" customWidth="1"/>
    <col min="2579" max="2583" width="8.140625" customWidth="1"/>
    <col min="2818" max="2818" width="0" hidden="1" customWidth="1"/>
    <col min="2819" max="2819" width="6.85546875" customWidth="1"/>
    <col min="2820" max="2820" width="7.140625" customWidth="1"/>
    <col min="2823" max="2823" width="30.85546875" customWidth="1"/>
    <col min="2824" max="2824" width="13.140625" customWidth="1"/>
    <col min="2825" max="2825" width="10.140625" customWidth="1"/>
    <col min="2826" max="2826" width="11.42578125" customWidth="1"/>
    <col min="2827" max="2827" width="23.5703125" customWidth="1"/>
    <col min="2828" max="2828" width="11.7109375" customWidth="1"/>
    <col min="2829" max="2829" width="12.7109375" customWidth="1"/>
    <col min="2830" max="2830" width="6.7109375" customWidth="1"/>
    <col min="2831" max="2831" width="14.7109375" customWidth="1"/>
    <col min="2832" max="2832" width="11.42578125" customWidth="1"/>
    <col min="2833" max="2833" width="7.85546875" customWidth="1"/>
    <col min="2834" max="2834" width="4.42578125" customWidth="1"/>
    <col min="2835" max="2839" width="8.140625" customWidth="1"/>
    <col min="3074" max="3074" width="0" hidden="1" customWidth="1"/>
    <col min="3075" max="3075" width="6.85546875" customWidth="1"/>
    <col min="3076" max="3076" width="7.140625" customWidth="1"/>
    <col min="3079" max="3079" width="30.85546875" customWidth="1"/>
    <col min="3080" max="3080" width="13.140625" customWidth="1"/>
    <col min="3081" max="3081" width="10.140625" customWidth="1"/>
    <col min="3082" max="3082" width="11.42578125" customWidth="1"/>
    <col min="3083" max="3083" width="23.5703125" customWidth="1"/>
    <col min="3084" max="3084" width="11.7109375" customWidth="1"/>
    <col min="3085" max="3085" width="12.7109375" customWidth="1"/>
    <col min="3086" max="3086" width="6.7109375" customWidth="1"/>
    <col min="3087" max="3087" width="14.7109375" customWidth="1"/>
    <col min="3088" max="3088" width="11.42578125" customWidth="1"/>
    <col min="3089" max="3089" width="7.85546875" customWidth="1"/>
    <col min="3090" max="3090" width="4.42578125" customWidth="1"/>
    <col min="3091" max="3095" width="8.140625" customWidth="1"/>
    <col min="3330" max="3330" width="0" hidden="1" customWidth="1"/>
    <col min="3331" max="3331" width="6.85546875" customWidth="1"/>
    <col min="3332" max="3332" width="7.140625" customWidth="1"/>
    <col min="3335" max="3335" width="30.85546875" customWidth="1"/>
    <col min="3336" max="3336" width="13.140625" customWidth="1"/>
    <col min="3337" max="3337" width="10.140625" customWidth="1"/>
    <col min="3338" max="3338" width="11.42578125" customWidth="1"/>
    <col min="3339" max="3339" width="23.5703125" customWidth="1"/>
    <col min="3340" max="3340" width="11.7109375" customWidth="1"/>
    <col min="3341" max="3341" width="12.7109375" customWidth="1"/>
    <col min="3342" max="3342" width="6.7109375" customWidth="1"/>
    <col min="3343" max="3343" width="14.7109375" customWidth="1"/>
    <col min="3344" max="3344" width="11.42578125" customWidth="1"/>
    <col min="3345" max="3345" width="7.85546875" customWidth="1"/>
    <col min="3346" max="3346" width="4.42578125" customWidth="1"/>
    <col min="3347" max="3351" width="8.140625" customWidth="1"/>
    <col min="3586" max="3586" width="0" hidden="1" customWidth="1"/>
    <col min="3587" max="3587" width="6.85546875" customWidth="1"/>
    <col min="3588" max="3588" width="7.140625" customWidth="1"/>
    <col min="3591" max="3591" width="30.85546875" customWidth="1"/>
    <col min="3592" max="3592" width="13.140625" customWidth="1"/>
    <col min="3593" max="3593" width="10.140625" customWidth="1"/>
    <col min="3594" max="3594" width="11.42578125" customWidth="1"/>
    <col min="3595" max="3595" width="23.5703125" customWidth="1"/>
    <col min="3596" max="3596" width="11.7109375" customWidth="1"/>
    <col min="3597" max="3597" width="12.7109375" customWidth="1"/>
    <col min="3598" max="3598" width="6.7109375" customWidth="1"/>
    <col min="3599" max="3599" width="14.7109375" customWidth="1"/>
    <col min="3600" max="3600" width="11.42578125" customWidth="1"/>
    <col min="3601" max="3601" width="7.85546875" customWidth="1"/>
    <col min="3602" max="3602" width="4.42578125" customWidth="1"/>
    <col min="3603" max="3607" width="8.140625" customWidth="1"/>
    <col min="3842" max="3842" width="0" hidden="1" customWidth="1"/>
    <col min="3843" max="3843" width="6.85546875" customWidth="1"/>
    <col min="3844" max="3844" width="7.140625" customWidth="1"/>
    <col min="3847" max="3847" width="30.85546875" customWidth="1"/>
    <col min="3848" max="3848" width="13.140625" customWidth="1"/>
    <col min="3849" max="3849" width="10.140625" customWidth="1"/>
    <col min="3850" max="3850" width="11.42578125" customWidth="1"/>
    <col min="3851" max="3851" width="23.5703125" customWidth="1"/>
    <col min="3852" max="3852" width="11.7109375" customWidth="1"/>
    <col min="3853" max="3853" width="12.7109375" customWidth="1"/>
    <col min="3854" max="3854" width="6.7109375" customWidth="1"/>
    <col min="3855" max="3855" width="14.7109375" customWidth="1"/>
    <col min="3856" max="3856" width="11.42578125" customWidth="1"/>
    <col min="3857" max="3857" width="7.85546875" customWidth="1"/>
    <col min="3858" max="3858" width="4.42578125" customWidth="1"/>
    <col min="3859" max="3863" width="8.140625" customWidth="1"/>
    <col min="4098" max="4098" width="0" hidden="1" customWidth="1"/>
    <col min="4099" max="4099" width="6.85546875" customWidth="1"/>
    <col min="4100" max="4100" width="7.140625" customWidth="1"/>
    <col min="4103" max="4103" width="30.85546875" customWidth="1"/>
    <col min="4104" max="4104" width="13.140625" customWidth="1"/>
    <col min="4105" max="4105" width="10.140625" customWidth="1"/>
    <col min="4106" max="4106" width="11.42578125" customWidth="1"/>
    <col min="4107" max="4107" width="23.5703125" customWidth="1"/>
    <col min="4108" max="4108" width="11.7109375" customWidth="1"/>
    <col min="4109" max="4109" width="12.7109375" customWidth="1"/>
    <col min="4110" max="4110" width="6.7109375" customWidth="1"/>
    <col min="4111" max="4111" width="14.7109375" customWidth="1"/>
    <col min="4112" max="4112" width="11.42578125" customWidth="1"/>
    <col min="4113" max="4113" width="7.85546875" customWidth="1"/>
    <col min="4114" max="4114" width="4.42578125" customWidth="1"/>
    <col min="4115" max="4119" width="8.140625" customWidth="1"/>
    <col min="4354" max="4354" width="0" hidden="1" customWidth="1"/>
    <col min="4355" max="4355" width="6.85546875" customWidth="1"/>
    <col min="4356" max="4356" width="7.140625" customWidth="1"/>
    <col min="4359" max="4359" width="30.85546875" customWidth="1"/>
    <col min="4360" max="4360" width="13.140625" customWidth="1"/>
    <col min="4361" max="4361" width="10.140625" customWidth="1"/>
    <col min="4362" max="4362" width="11.42578125" customWidth="1"/>
    <col min="4363" max="4363" width="23.5703125" customWidth="1"/>
    <col min="4364" max="4364" width="11.7109375" customWidth="1"/>
    <col min="4365" max="4365" width="12.7109375" customWidth="1"/>
    <col min="4366" max="4366" width="6.7109375" customWidth="1"/>
    <col min="4367" max="4367" width="14.7109375" customWidth="1"/>
    <col min="4368" max="4368" width="11.42578125" customWidth="1"/>
    <col min="4369" max="4369" width="7.85546875" customWidth="1"/>
    <col min="4370" max="4370" width="4.42578125" customWidth="1"/>
    <col min="4371" max="4375" width="8.140625" customWidth="1"/>
    <col min="4610" max="4610" width="0" hidden="1" customWidth="1"/>
    <col min="4611" max="4611" width="6.85546875" customWidth="1"/>
    <col min="4612" max="4612" width="7.140625" customWidth="1"/>
    <col min="4615" max="4615" width="30.85546875" customWidth="1"/>
    <col min="4616" max="4616" width="13.140625" customWidth="1"/>
    <col min="4617" max="4617" width="10.140625" customWidth="1"/>
    <col min="4618" max="4618" width="11.42578125" customWidth="1"/>
    <col min="4619" max="4619" width="23.5703125" customWidth="1"/>
    <col min="4620" max="4620" width="11.7109375" customWidth="1"/>
    <col min="4621" max="4621" width="12.7109375" customWidth="1"/>
    <col min="4622" max="4622" width="6.7109375" customWidth="1"/>
    <col min="4623" max="4623" width="14.7109375" customWidth="1"/>
    <col min="4624" max="4624" width="11.42578125" customWidth="1"/>
    <col min="4625" max="4625" width="7.85546875" customWidth="1"/>
    <col min="4626" max="4626" width="4.42578125" customWidth="1"/>
    <col min="4627" max="4631" width="8.140625" customWidth="1"/>
    <col min="4866" max="4866" width="0" hidden="1" customWidth="1"/>
    <col min="4867" max="4867" width="6.85546875" customWidth="1"/>
    <col min="4868" max="4868" width="7.140625" customWidth="1"/>
    <col min="4871" max="4871" width="30.85546875" customWidth="1"/>
    <col min="4872" max="4872" width="13.140625" customWidth="1"/>
    <col min="4873" max="4873" width="10.140625" customWidth="1"/>
    <col min="4874" max="4874" width="11.42578125" customWidth="1"/>
    <col min="4875" max="4875" width="23.5703125" customWidth="1"/>
    <col min="4876" max="4876" width="11.7109375" customWidth="1"/>
    <col min="4877" max="4877" width="12.7109375" customWidth="1"/>
    <col min="4878" max="4878" width="6.7109375" customWidth="1"/>
    <col min="4879" max="4879" width="14.7109375" customWidth="1"/>
    <col min="4880" max="4880" width="11.42578125" customWidth="1"/>
    <col min="4881" max="4881" width="7.85546875" customWidth="1"/>
    <col min="4882" max="4882" width="4.42578125" customWidth="1"/>
    <col min="4883" max="4887" width="8.140625" customWidth="1"/>
    <col min="5122" max="5122" width="0" hidden="1" customWidth="1"/>
    <col min="5123" max="5123" width="6.85546875" customWidth="1"/>
    <col min="5124" max="5124" width="7.140625" customWidth="1"/>
    <col min="5127" max="5127" width="30.85546875" customWidth="1"/>
    <col min="5128" max="5128" width="13.140625" customWidth="1"/>
    <col min="5129" max="5129" width="10.140625" customWidth="1"/>
    <col min="5130" max="5130" width="11.42578125" customWidth="1"/>
    <col min="5131" max="5131" width="23.5703125" customWidth="1"/>
    <col min="5132" max="5132" width="11.7109375" customWidth="1"/>
    <col min="5133" max="5133" width="12.7109375" customWidth="1"/>
    <col min="5134" max="5134" width="6.7109375" customWidth="1"/>
    <col min="5135" max="5135" width="14.7109375" customWidth="1"/>
    <col min="5136" max="5136" width="11.42578125" customWidth="1"/>
    <col min="5137" max="5137" width="7.85546875" customWidth="1"/>
    <col min="5138" max="5138" width="4.42578125" customWidth="1"/>
    <col min="5139" max="5143" width="8.140625" customWidth="1"/>
    <col min="5378" max="5378" width="0" hidden="1" customWidth="1"/>
    <col min="5379" max="5379" width="6.85546875" customWidth="1"/>
    <col min="5380" max="5380" width="7.140625" customWidth="1"/>
    <col min="5383" max="5383" width="30.85546875" customWidth="1"/>
    <col min="5384" max="5384" width="13.140625" customWidth="1"/>
    <col min="5385" max="5385" width="10.140625" customWidth="1"/>
    <col min="5386" max="5386" width="11.42578125" customWidth="1"/>
    <col min="5387" max="5387" width="23.5703125" customWidth="1"/>
    <col min="5388" max="5388" width="11.7109375" customWidth="1"/>
    <col min="5389" max="5389" width="12.7109375" customWidth="1"/>
    <col min="5390" max="5390" width="6.7109375" customWidth="1"/>
    <col min="5391" max="5391" width="14.7109375" customWidth="1"/>
    <col min="5392" max="5392" width="11.42578125" customWidth="1"/>
    <col min="5393" max="5393" width="7.85546875" customWidth="1"/>
    <col min="5394" max="5394" width="4.42578125" customWidth="1"/>
    <col min="5395" max="5399" width="8.140625" customWidth="1"/>
    <col min="5634" max="5634" width="0" hidden="1" customWidth="1"/>
    <col min="5635" max="5635" width="6.85546875" customWidth="1"/>
    <col min="5636" max="5636" width="7.140625" customWidth="1"/>
    <col min="5639" max="5639" width="30.85546875" customWidth="1"/>
    <col min="5640" max="5640" width="13.140625" customWidth="1"/>
    <col min="5641" max="5641" width="10.140625" customWidth="1"/>
    <col min="5642" max="5642" width="11.42578125" customWidth="1"/>
    <col min="5643" max="5643" width="23.5703125" customWidth="1"/>
    <col min="5644" max="5644" width="11.7109375" customWidth="1"/>
    <col min="5645" max="5645" width="12.7109375" customWidth="1"/>
    <col min="5646" max="5646" width="6.7109375" customWidth="1"/>
    <col min="5647" max="5647" width="14.7109375" customWidth="1"/>
    <col min="5648" max="5648" width="11.42578125" customWidth="1"/>
    <col min="5649" max="5649" width="7.85546875" customWidth="1"/>
    <col min="5650" max="5650" width="4.42578125" customWidth="1"/>
    <col min="5651" max="5655" width="8.140625" customWidth="1"/>
    <col min="5890" max="5890" width="0" hidden="1" customWidth="1"/>
    <col min="5891" max="5891" width="6.85546875" customWidth="1"/>
    <col min="5892" max="5892" width="7.140625" customWidth="1"/>
    <col min="5895" max="5895" width="30.85546875" customWidth="1"/>
    <col min="5896" max="5896" width="13.140625" customWidth="1"/>
    <col min="5897" max="5897" width="10.140625" customWidth="1"/>
    <col min="5898" max="5898" width="11.42578125" customWidth="1"/>
    <col min="5899" max="5899" width="23.5703125" customWidth="1"/>
    <col min="5900" max="5900" width="11.7109375" customWidth="1"/>
    <col min="5901" max="5901" width="12.7109375" customWidth="1"/>
    <col min="5902" max="5902" width="6.7109375" customWidth="1"/>
    <col min="5903" max="5903" width="14.7109375" customWidth="1"/>
    <col min="5904" max="5904" width="11.42578125" customWidth="1"/>
    <col min="5905" max="5905" width="7.85546875" customWidth="1"/>
    <col min="5906" max="5906" width="4.42578125" customWidth="1"/>
    <col min="5907" max="5911" width="8.140625" customWidth="1"/>
    <col min="6146" max="6146" width="0" hidden="1" customWidth="1"/>
    <col min="6147" max="6147" width="6.85546875" customWidth="1"/>
    <col min="6148" max="6148" width="7.140625" customWidth="1"/>
    <col min="6151" max="6151" width="30.85546875" customWidth="1"/>
    <col min="6152" max="6152" width="13.140625" customWidth="1"/>
    <col min="6153" max="6153" width="10.140625" customWidth="1"/>
    <col min="6154" max="6154" width="11.42578125" customWidth="1"/>
    <col min="6155" max="6155" width="23.5703125" customWidth="1"/>
    <col min="6156" max="6156" width="11.7109375" customWidth="1"/>
    <col min="6157" max="6157" width="12.7109375" customWidth="1"/>
    <col min="6158" max="6158" width="6.7109375" customWidth="1"/>
    <col min="6159" max="6159" width="14.7109375" customWidth="1"/>
    <col min="6160" max="6160" width="11.42578125" customWidth="1"/>
    <col min="6161" max="6161" width="7.85546875" customWidth="1"/>
    <col min="6162" max="6162" width="4.42578125" customWidth="1"/>
    <col min="6163" max="6167" width="8.140625" customWidth="1"/>
    <col min="6402" max="6402" width="0" hidden="1" customWidth="1"/>
    <col min="6403" max="6403" width="6.85546875" customWidth="1"/>
    <col min="6404" max="6404" width="7.140625" customWidth="1"/>
    <col min="6407" max="6407" width="30.85546875" customWidth="1"/>
    <col min="6408" max="6408" width="13.140625" customWidth="1"/>
    <col min="6409" max="6409" width="10.140625" customWidth="1"/>
    <col min="6410" max="6410" width="11.42578125" customWidth="1"/>
    <col min="6411" max="6411" width="23.5703125" customWidth="1"/>
    <col min="6412" max="6412" width="11.7109375" customWidth="1"/>
    <col min="6413" max="6413" width="12.7109375" customWidth="1"/>
    <col min="6414" max="6414" width="6.7109375" customWidth="1"/>
    <col min="6415" max="6415" width="14.7109375" customWidth="1"/>
    <col min="6416" max="6416" width="11.42578125" customWidth="1"/>
    <col min="6417" max="6417" width="7.85546875" customWidth="1"/>
    <col min="6418" max="6418" width="4.42578125" customWidth="1"/>
    <col min="6419" max="6423" width="8.140625" customWidth="1"/>
    <col min="6658" max="6658" width="0" hidden="1" customWidth="1"/>
    <col min="6659" max="6659" width="6.85546875" customWidth="1"/>
    <col min="6660" max="6660" width="7.140625" customWidth="1"/>
    <col min="6663" max="6663" width="30.85546875" customWidth="1"/>
    <col min="6664" max="6664" width="13.140625" customWidth="1"/>
    <col min="6665" max="6665" width="10.140625" customWidth="1"/>
    <col min="6666" max="6666" width="11.42578125" customWidth="1"/>
    <col min="6667" max="6667" width="23.5703125" customWidth="1"/>
    <col min="6668" max="6668" width="11.7109375" customWidth="1"/>
    <col min="6669" max="6669" width="12.7109375" customWidth="1"/>
    <col min="6670" max="6670" width="6.7109375" customWidth="1"/>
    <col min="6671" max="6671" width="14.7109375" customWidth="1"/>
    <col min="6672" max="6672" width="11.42578125" customWidth="1"/>
    <col min="6673" max="6673" width="7.85546875" customWidth="1"/>
    <col min="6674" max="6674" width="4.42578125" customWidth="1"/>
    <col min="6675" max="6679" width="8.140625" customWidth="1"/>
    <col min="6914" max="6914" width="0" hidden="1" customWidth="1"/>
    <col min="6915" max="6915" width="6.85546875" customWidth="1"/>
    <col min="6916" max="6916" width="7.140625" customWidth="1"/>
    <col min="6919" max="6919" width="30.85546875" customWidth="1"/>
    <col min="6920" max="6920" width="13.140625" customWidth="1"/>
    <col min="6921" max="6921" width="10.140625" customWidth="1"/>
    <col min="6922" max="6922" width="11.42578125" customWidth="1"/>
    <col min="6923" max="6923" width="23.5703125" customWidth="1"/>
    <col min="6924" max="6924" width="11.7109375" customWidth="1"/>
    <col min="6925" max="6925" width="12.7109375" customWidth="1"/>
    <col min="6926" max="6926" width="6.7109375" customWidth="1"/>
    <col min="6927" max="6927" width="14.7109375" customWidth="1"/>
    <col min="6928" max="6928" width="11.42578125" customWidth="1"/>
    <col min="6929" max="6929" width="7.85546875" customWidth="1"/>
    <col min="6930" max="6930" width="4.42578125" customWidth="1"/>
    <col min="6931" max="6935" width="8.140625" customWidth="1"/>
    <col min="7170" max="7170" width="0" hidden="1" customWidth="1"/>
    <col min="7171" max="7171" width="6.85546875" customWidth="1"/>
    <col min="7172" max="7172" width="7.140625" customWidth="1"/>
    <col min="7175" max="7175" width="30.85546875" customWidth="1"/>
    <col min="7176" max="7176" width="13.140625" customWidth="1"/>
    <col min="7177" max="7177" width="10.140625" customWidth="1"/>
    <col min="7178" max="7178" width="11.42578125" customWidth="1"/>
    <col min="7179" max="7179" width="23.5703125" customWidth="1"/>
    <col min="7180" max="7180" width="11.7109375" customWidth="1"/>
    <col min="7181" max="7181" width="12.7109375" customWidth="1"/>
    <col min="7182" max="7182" width="6.7109375" customWidth="1"/>
    <col min="7183" max="7183" width="14.7109375" customWidth="1"/>
    <col min="7184" max="7184" width="11.42578125" customWidth="1"/>
    <col min="7185" max="7185" width="7.85546875" customWidth="1"/>
    <col min="7186" max="7186" width="4.42578125" customWidth="1"/>
    <col min="7187" max="7191" width="8.140625" customWidth="1"/>
    <col min="7426" max="7426" width="0" hidden="1" customWidth="1"/>
    <col min="7427" max="7427" width="6.85546875" customWidth="1"/>
    <col min="7428" max="7428" width="7.140625" customWidth="1"/>
    <col min="7431" max="7431" width="30.85546875" customWidth="1"/>
    <col min="7432" max="7432" width="13.140625" customWidth="1"/>
    <col min="7433" max="7433" width="10.140625" customWidth="1"/>
    <col min="7434" max="7434" width="11.42578125" customWidth="1"/>
    <col min="7435" max="7435" width="23.5703125" customWidth="1"/>
    <col min="7436" max="7436" width="11.7109375" customWidth="1"/>
    <col min="7437" max="7437" width="12.7109375" customWidth="1"/>
    <col min="7438" max="7438" width="6.7109375" customWidth="1"/>
    <col min="7439" max="7439" width="14.7109375" customWidth="1"/>
    <col min="7440" max="7440" width="11.42578125" customWidth="1"/>
    <col min="7441" max="7441" width="7.85546875" customWidth="1"/>
    <col min="7442" max="7442" width="4.42578125" customWidth="1"/>
    <col min="7443" max="7447" width="8.140625" customWidth="1"/>
    <col min="7682" max="7682" width="0" hidden="1" customWidth="1"/>
    <col min="7683" max="7683" width="6.85546875" customWidth="1"/>
    <col min="7684" max="7684" width="7.140625" customWidth="1"/>
    <col min="7687" max="7687" width="30.85546875" customWidth="1"/>
    <col min="7688" max="7688" width="13.140625" customWidth="1"/>
    <col min="7689" max="7689" width="10.140625" customWidth="1"/>
    <col min="7690" max="7690" width="11.42578125" customWidth="1"/>
    <col min="7691" max="7691" width="23.5703125" customWidth="1"/>
    <col min="7692" max="7692" width="11.7109375" customWidth="1"/>
    <col min="7693" max="7693" width="12.7109375" customWidth="1"/>
    <col min="7694" max="7694" width="6.7109375" customWidth="1"/>
    <col min="7695" max="7695" width="14.7109375" customWidth="1"/>
    <col min="7696" max="7696" width="11.42578125" customWidth="1"/>
    <col min="7697" max="7697" width="7.85546875" customWidth="1"/>
    <col min="7698" max="7698" width="4.42578125" customWidth="1"/>
    <col min="7699" max="7703" width="8.140625" customWidth="1"/>
    <col min="7938" max="7938" width="0" hidden="1" customWidth="1"/>
    <col min="7939" max="7939" width="6.85546875" customWidth="1"/>
    <col min="7940" max="7940" width="7.140625" customWidth="1"/>
    <col min="7943" max="7943" width="30.85546875" customWidth="1"/>
    <col min="7944" max="7944" width="13.140625" customWidth="1"/>
    <col min="7945" max="7945" width="10.140625" customWidth="1"/>
    <col min="7946" max="7946" width="11.42578125" customWidth="1"/>
    <col min="7947" max="7947" width="23.5703125" customWidth="1"/>
    <col min="7948" max="7948" width="11.7109375" customWidth="1"/>
    <col min="7949" max="7949" width="12.7109375" customWidth="1"/>
    <col min="7950" max="7950" width="6.7109375" customWidth="1"/>
    <col min="7951" max="7951" width="14.7109375" customWidth="1"/>
    <col min="7952" max="7952" width="11.42578125" customWidth="1"/>
    <col min="7953" max="7953" width="7.85546875" customWidth="1"/>
    <col min="7954" max="7954" width="4.42578125" customWidth="1"/>
    <col min="7955" max="7959" width="8.140625" customWidth="1"/>
    <col min="8194" max="8194" width="0" hidden="1" customWidth="1"/>
    <col min="8195" max="8195" width="6.85546875" customWidth="1"/>
    <col min="8196" max="8196" width="7.140625" customWidth="1"/>
    <col min="8199" max="8199" width="30.85546875" customWidth="1"/>
    <col min="8200" max="8200" width="13.140625" customWidth="1"/>
    <col min="8201" max="8201" width="10.140625" customWidth="1"/>
    <col min="8202" max="8202" width="11.42578125" customWidth="1"/>
    <col min="8203" max="8203" width="23.5703125" customWidth="1"/>
    <col min="8204" max="8204" width="11.7109375" customWidth="1"/>
    <col min="8205" max="8205" width="12.7109375" customWidth="1"/>
    <col min="8206" max="8206" width="6.7109375" customWidth="1"/>
    <col min="8207" max="8207" width="14.7109375" customWidth="1"/>
    <col min="8208" max="8208" width="11.42578125" customWidth="1"/>
    <col min="8209" max="8209" width="7.85546875" customWidth="1"/>
    <col min="8210" max="8210" width="4.42578125" customWidth="1"/>
    <col min="8211" max="8215" width="8.140625" customWidth="1"/>
    <col min="8450" max="8450" width="0" hidden="1" customWidth="1"/>
    <col min="8451" max="8451" width="6.85546875" customWidth="1"/>
    <col min="8452" max="8452" width="7.140625" customWidth="1"/>
    <col min="8455" max="8455" width="30.85546875" customWidth="1"/>
    <col min="8456" max="8456" width="13.140625" customWidth="1"/>
    <col min="8457" max="8457" width="10.140625" customWidth="1"/>
    <col min="8458" max="8458" width="11.42578125" customWidth="1"/>
    <col min="8459" max="8459" width="23.5703125" customWidth="1"/>
    <col min="8460" max="8460" width="11.7109375" customWidth="1"/>
    <col min="8461" max="8461" width="12.7109375" customWidth="1"/>
    <col min="8462" max="8462" width="6.7109375" customWidth="1"/>
    <col min="8463" max="8463" width="14.7109375" customWidth="1"/>
    <col min="8464" max="8464" width="11.42578125" customWidth="1"/>
    <col min="8465" max="8465" width="7.85546875" customWidth="1"/>
    <col min="8466" max="8466" width="4.42578125" customWidth="1"/>
    <col min="8467" max="8471" width="8.140625" customWidth="1"/>
    <col min="8706" max="8706" width="0" hidden="1" customWidth="1"/>
    <col min="8707" max="8707" width="6.85546875" customWidth="1"/>
    <col min="8708" max="8708" width="7.140625" customWidth="1"/>
    <col min="8711" max="8711" width="30.85546875" customWidth="1"/>
    <col min="8712" max="8712" width="13.140625" customWidth="1"/>
    <col min="8713" max="8713" width="10.140625" customWidth="1"/>
    <col min="8714" max="8714" width="11.42578125" customWidth="1"/>
    <col min="8715" max="8715" width="23.5703125" customWidth="1"/>
    <col min="8716" max="8716" width="11.7109375" customWidth="1"/>
    <col min="8717" max="8717" width="12.7109375" customWidth="1"/>
    <col min="8718" max="8718" width="6.7109375" customWidth="1"/>
    <col min="8719" max="8719" width="14.7109375" customWidth="1"/>
    <col min="8720" max="8720" width="11.42578125" customWidth="1"/>
    <col min="8721" max="8721" width="7.85546875" customWidth="1"/>
    <col min="8722" max="8722" width="4.42578125" customWidth="1"/>
    <col min="8723" max="8727" width="8.140625" customWidth="1"/>
    <col min="8962" max="8962" width="0" hidden="1" customWidth="1"/>
    <col min="8963" max="8963" width="6.85546875" customWidth="1"/>
    <col min="8964" max="8964" width="7.140625" customWidth="1"/>
    <col min="8967" max="8967" width="30.85546875" customWidth="1"/>
    <col min="8968" max="8968" width="13.140625" customWidth="1"/>
    <col min="8969" max="8969" width="10.140625" customWidth="1"/>
    <col min="8970" max="8970" width="11.42578125" customWidth="1"/>
    <col min="8971" max="8971" width="23.5703125" customWidth="1"/>
    <col min="8972" max="8972" width="11.7109375" customWidth="1"/>
    <col min="8973" max="8973" width="12.7109375" customWidth="1"/>
    <col min="8974" max="8974" width="6.7109375" customWidth="1"/>
    <col min="8975" max="8975" width="14.7109375" customWidth="1"/>
    <col min="8976" max="8976" width="11.42578125" customWidth="1"/>
    <col min="8977" max="8977" width="7.85546875" customWidth="1"/>
    <col min="8978" max="8978" width="4.42578125" customWidth="1"/>
    <col min="8979" max="8983" width="8.140625" customWidth="1"/>
    <col min="9218" max="9218" width="0" hidden="1" customWidth="1"/>
    <col min="9219" max="9219" width="6.85546875" customWidth="1"/>
    <col min="9220" max="9220" width="7.140625" customWidth="1"/>
    <col min="9223" max="9223" width="30.85546875" customWidth="1"/>
    <col min="9224" max="9224" width="13.140625" customWidth="1"/>
    <col min="9225" max="9225" width="10.140625" customWidth="1"/>
    <col min="9226" max="9226" width="11.42578125" customWidth="1"/>
    <col min="9227" max="9227" width="23.5703125" customWidth="1"/>
    <col min="9228" max="9228" width="11.7109375" customWidth="1"/>
    <col min="9229" max="9229" width="12.7109375" customWidth="1"/>
    <col min="9230" max="9230" width="6.7109375" customWidth="1"/>
    <col min="9231" max="9231" width="14.7109375" customWidth="1"/>
    <col min="9232" max="9232" width="11.42578125" customWidth="1"/>
    <col min="9233" max="9233" width="7.85546875" customWidth="1"/>
    <col min="9234" max="9234" width="4.42578125" customWidth="1"/>
    <col min="9235" max="9239" width="8.140625" customWidth="1"/>
    <col min="9474" max="9474" width="0" hidden="1" customWidth="1"/>
    <col min="9475" max="9475" width="6.85546875" customWidth="1"/>
    <col min="9476" max="9476" width="7.140625" customWidth="1"/>
    <col min="9479" max="9479" width="30.85546875" customWidth="1"/>
    <col min="9480" max="9480" width="13.140625" customWidth="1"/>
    <col min="9481" max="9481" width="10.140625" customWidth="1"/>
    <col min="9482" max="9482" width="11.42578125" customWidth="1"/>
    <col min="9483" max="9483" width="23.5703125" customWidth="1"/>
    <col min="9484" max="9484" width="11.7109375" customWidth="1"/>
    <col min="9485" max="9485" width="12.7109375" customWidth="1"/>
    <col min="9486" max="9486" width="6.7109375" customWidth="1"/>
    <col min="9487" max="9487" width="14.7109375" customWidth="1"/>
    <col min="9488" max="9488" width="11.42578125" customWidth="1"/>
    <col min="9489" max="9489" width="7.85546875" customWidth="1"/>
    <col min="9490" max="9490" width="4.42578125" customWidth="1"/>
    <col min="9491" max="9495" width="8.140625" customWidth="1"/>
    <col min="9730" max="9730" width="0" hidden="1" customWidth="1"/>
    <col min="9731" max="9731" width="6.85546875" customWidth="1"/>
    <col min="9732" max="9732" width="7.140625" customWidth="1"/>
    <col min="9735" max="9735" width="30.85546875" customWidth="1"/>
    <col min="9736" max="9736" width="13.140625" customWidth="1"/>
    <col min="9737" max="9737" width="10.140625" customWidth="1"/>
    <col min="9738" max="9738" width="11.42578125" customWidth="1"/>
    <col min="9739" max="9739" width="23.5703125" customWidth="1"/>
    <col min="9740" max="9740" width="11.7109375" customWidth="1"/>
    <col min="9741" max="9741" width="12.7109375" customWidth="1"/>
    <col min="9742" max="9742" width="6.7109375" customWidth="1"/>
    <col min="9743" max="9743" width="14.7109375" customWidth="1"/>
    <col min="9744" max="9744" width="11.42578125" customWidth="1"/>
    <col min="9745" max="9745" width="7.85546875" customWidth="1"/>
    <col min="9746" max="9746" width="4.42578125" customWidth="1"/>
    <col min="9747" max="9751" width="8.140625" customWidth="1"/>
    <col min="9986" max="9986" width="0" hidden="1" customWidth="1"/>
    <col min="9987" max="9987" width="6.85546875" customWidth="1"/>
    <col min="9988" max="9988" width="7.140625" customWidth="1"/>
    <col min="9991" max="9991" width="30.85546875" customWidth="1"/>
    <col min="9992" max="9992" width="13.140625" customWidth="1"/>
    <col min="9993" max="9993" width="10.140625" customWidth="1"/>
    <col min="9994" max="9994" width="11.42578125" customWidth="1"/>
    <col min="9995" max="9995" width="23.5703125" customWidth="1"/>
    <col min="9996" max="9996" width="11.7109375" customWidth="1"/>
    <col min="9997" max="9997" width="12.7109375" customWidth="1"/>
    <col min="9998" max="9998" width="6.7109375" customWidth="1"/>
    <col min="9999" max="9999" width="14.7109375" customWidth="1"/>
    <col min="10000" max="10000" width="11.42578125" customWidth="1"/>
    <col min="10001" max="10001" width="7.85546875" customWidth="1"/>
    <col min="10002" max="10002" width="4.42578125" customWidth="1"/>
    <col min="10003" max="10007" width="8.140625" customWidth="1"/>
    <col min="10242" max="10242" width="0" hidden="1" customWidth="1"/>
    <col min="10243" max="10243" width="6.85546875" customWidth="1"/>
    <col min="10244" max="10244" width="7.140625" customWidth="1"/>
    <col min="10247" max="10247" width="30.85546875" customWidth="1"/>
    <col min="10248" max="10248" width="13.140625" customWidth="1"/>
    <col min="10249" max="10249" width="10.140625" customWidth="1"/>
    <col min="10250" max="10250" width="11.42578125" customWidth="1"/>
    <col min="10251" max="10251" width="23.5703125" customWidth="1"/>
    <col min="10252" max="10252" width="11.7109375" customWidth="1"/>
    <col min="10253" max="10253" width="12.7109375" customWidth="1"/>
    <col min="10254" max="10254" width="6.7109375" customWidth="1"/>
    <col min="10255" max="10255" width="14.7109375" customWidth="1"/>
    <col min="10256" max="10256" width="11.42578125" customWidth="1"/>
    <col min="10257" max="10257" width="7.85546875" customWidth="1"/>
    <col min="10258" max="10258" width="4.42578125" customWidth="1"/>
    <col min="10259" max="10263" width="8.140625" customWidth="1"/>
    <col min="10498" max="10498" width="0" hidden="1" customWidth="1"/>
    <col min="10499" max="10499" width="6.85546875" customWidth="1"/>
    <col min="10500" max="10500" width="7.140625" customWidth="1"/>
    <col min="10503" max="10503" width="30.85546875" customWidth="1"/>
    <col min="10504" max="10504" width="13.140625" customWidth="1"/>
    <col min="10505" max="10505" width="10.140625" customWidth="1"/>
    <col min="10506" max="10506" width="11.42578125" customWidth="1"/>
    <col min="10507" max="10507" width="23.5703125" customWidth="1"/>
    <col min="10508" max="10508" width="11.7109375" customWidth="1"/>
    <col min="10509" max="10509" width="12.7109375" customWidth="1"/>
    <col min="10510" max="10510" width="6.7109375" customWidth="1"/>
    <col min="10511" max="10511" width="14.7109375" customWidth="1"/>
    <col min="10512" max="10512" width="11.42578125" customWidth="1"/>
    <col min="10513" max="10513" width="7.85546875" customWidth="1"/>
    <col min="10514" max="10514" width="4.42578125" customWidth="1"/>
    <col min="10515" max="10519" width="8.140625" customWidth="1"/>
    <col min="10754" max="10754" width="0" hidden="1" customWidth="1"/>
    <col min="10755" max="10755" width="6.85546875" customWidth="1"/>
    <col min="10756" max="10756" width="7.140625" customWidth="1"/>
    <col min="10759" max="10759" width="30.85546875" customWidth="1"/>
    <col min="10760" max="10760" width="13.140625" customWidth="1"/>
    <col min="10761" max="10761" width="10.140625" customWidth="1"/>
    <col min="10762" max="10762" width="11.42578125" customWidth="1"/>
    <col min="10763" max="10763" width="23.5703125" customWidth="1"/>
    <col min="10764" max="10764" width="11.7109375" customWidth="1"/>
    <col min="10765" max="10765" width="12.7109375" customWidth="1"/>
    <col min="10766" max="10766" width="6.7109375" customWidth="1"/>
    <col min="10767" max="10767" width="14.7109375" customWidth="1"/>
    <col min="10768" max="10768" width="11.42578125" customWidth="1"/>
    <col min="10769" max="10769" width="7.85546875" customWidth="1"/>
    <col min="10770" max="10770" width="4.42578125" customWidth="1"/>
    <col min="10771" max="10775" width="8.140625" customWidth="1"/>
    <col min="11010" max="11010" width="0" hidden="1" customWidth="1"/>
    <col min="11011" max="11011" width="6.85546875" customWidth="1"/>
    <col min="11012" max="11012" width="7.140625" customWidth="1"/>
    <col min="11015" max="11015" width="30.85546875" customWidth="1"/>
    <col min="11016" max="11016" width="13.140625" customWidth="1"/>
    <col min="11017" max="11017" width="10.140625" customWidth="1"/>
    <col min="11018" max="11018" width="11.42578125" customWidth="1"/>
    <col min="11019" max="11019" width="23.5703125" customWidth="1"/>
    <col min="11020" max="11020" width="11.7109375" customWidth="1"/>
    <col min="11021" max="11021" width="12.7109375" customWidth="1"/>
    <col min="11022" max="11022" width="6.7109375" customWidth="1"/>
    <col min="11023" max="11023" width="14.7109375" customWidth="1"/>
    <col min="11024" max="11024" width="11.42578125" customWidth="1"/>
    <col min="11025" max="11025" width="7.85546875" customWidth="1"/>
    <col min="11026" max="11026" width="4.42578125" customWidth="1"/>
    <col min="11027" max="11031" width="8.140625" customWidth="1"/>
    <col min="11266" max="11266" width="0" hidden="1" customWidth="1"/>
    <col min="11267" max="11267" width="6.85546875" customWidth="1"/>
    <col min="11268" max="11268" width="7.140625" customWidth="1"/>
    <col min="11271" max="11271" width="30.85546875" customWidth="1"/>
    <col min="11272" max="11272" width="13.140625" customWidth="1"/>
    <col min="11273" max="11273" width="10.140625" customWidth="1"/>
    <col min="11274" max="11274" width="11.42578125" customWidth="1"/>
    <col min="11275" max="11275" width="23.5703125" customWidth="1"/>
    <col min="11276" max="11276" width="11.7109375" customWidth="1"/>
    <col min="11277" max="11277" width="12.7109375" customWidth="1"/>
    <col min="11278" max="11278" width="6.7109375" customWidth="1"/>
    <col min="11279" max="11279" width="14.7109375" customWidth="1"/>
    <col min="11280" max="11280" width="11.42578125" customWidth="1"/>
    <col min="11281" max="11281" width="7.85546875" customWidth="1"/>
    <col min="11282" max="11282" width="4.42578125" customWidth="1"/>
    <col min="11283" max="11287" width="8.140625" customWidth="1"/>
    <col min="11522" max="11522" width="0" hidden="1" customWidth="1"/>
    <col min="11523" max="11523" width="6.85546875" customWidth="1"/>
    <col min="11524" max="11524" width="7.140625" customWidth="1"/>
    <col min="11527" max="11527" width="30.85546875" customWidth="1"/>
    <col min="11528" max="11528" width="13.140625" customWidth="1"/>
    <col min="11529" max="11529" width="10.140625" customWidth="1"/>
    <col min="11530" max="11530" width="11.42578125" customWidth="1"/>
    <col min="11531" max="11531" width="23.5703125" customWidth="1"/>
    <col min="11532" max="11532" width="11.7109375" customWidth="1"/>
    <col min="11533" max="11533" width="12.7109375" customWidth="1"/>
    <col min="11534" max="11534" width="6.7109375" customWidth="1"/>
    <col min="11535" max="11535" width="14.7109375" customWidth="1"/>
    <col min="11536" max="11536" width="11.42578125" customWidth="1"/>
    <col min="11537" max="11537" width="7.85546875" customWidth="1"/>
    <col min="11538" max="11538" width="4.42578125" customWidth="1"/>
    <col min="11539" max="11543" width="8.140625" customWidth="1"/>
    <col min="11778" max="11778" width="0" hidden="1" customWidth="1"/>
    <col min="11779" max="11779" width="6.85546875" customWidth="1"/>
    <col min="11780" max="11780" width="7.140625" customWidth="1"/>
    <col min="11783" max="11783" width="30.85546875" customWidth="1"/>
    <col min="11784" max="11784" width="13.140625" customWidth="1"/>
    <col min="11785" max="11785" width="10.140625" customWidth="1"/>
    <col min="11786" max="11786" width="11.42578125" customWidth="1"/>
    <col min="11787" max="11787" width="23.5703125" customWidth="1"/>
    <col min="11788" max="11788" width="11.7109375" customWidth="1"/>
    <col min="11789" max="11789" width="12.7109375" customWidth="1"/>
    <col min="11790" max="11790" width="6.7109375" customWidth="1"/>
    <col min="11791" max="11791" width="14.7109375" customWidth="1"/>
    <col min="11792" max="11792" width="11.42578125" customWidth="1"/>
    <col min="11793" max="11793" width="7.85546875" customWidth="1"/>
    <col min="11794" max="11794" width="4.42578125" customWidth="1"/>
    <col min="11795" max="11799" width="8.140625" customWidth="1"/>
    <col min="12034" max="12034" width="0" hidden="1" customWidth="1"/>
    <col min="12035" max="12035" width="6.85546875" customWidth="1"/>
    <col min="12036" max="12036" width="7.140625" customWidth="1"/>
    <col min="12039" max="12039" width="30.85546875" customWidth="1"/>
    <col min="12040" max="12040" width="13.140625" customWidth="1"/>
    <col min="12041" max="12041" width="10.140625" customWidth="1"/>
    <col min="12042" max="12042" width="11.42578125" customWidth="1"/>
    <col min="12043" max="12043" width="23.5703125" customWidth="1"/>
    <col min="12044" max="12044" width="11.7109375" customWidth="1"/>
    <col min="12045" max="12045" width="12.7109375" customWidth="1"/>
    <col min="12046" max="12046" width="6.7109375" customWidth="1"/>
    <col min="12047" max="12047" width="14.7109375" customWidth="1"/>
    <col min="12048" max="12048" width="11.42578125" customWidth="1"/>
    <col min="12049" max="12049" width="7.85546875" customWidth="1"/>
    <col min="12050" max="12050" width="4.42578125" customWidth="1"/>
    <col min="12051" max="12055" width="8.140625" customWidth="1"/>
    <col min="12290" max="12290" width="0" hidden="1" customWidth="1"/>
    <col min="12291" max="12291" width="6.85546875" customWidth="1"/>
    <col min="12292" max="12292" width="7.140625" customWidth="1"/>
    <col min="12295" max="12295" width="30.85546875" customWidth="1"/>
    <col min="12296" max="12296" width="13.140625" customWidth="1"/>
    <col min="12297" max="12297" width="10.140625" customWidth="1"/>
    <col min="12298" max="12298" width="11.42578125" customWidth="1"/>
    <col min="12299" max="12299" width="23.5703125" customWidth="1"/>
    <col min="12300" max="12300" width="11.7109375" customWidth="1"/>
    <col min="12301" max="12301" width="12.7109375" customWidth="1"/>
    <col min="12302" max="12302" width="6.7109375" customWidth="1"/>
    <col min="12303" max="12303" width="14.7109375" customWidth="1"/>
    <col min="12304" max="12304" width="11.42578125" customWidth="1"/>
    <col min="12305" max="12305" width="7.85546875" customWidth="1"/>
    <col min="12306" max="12306" width="4.42578125" customWidth="1"/>
    <col min="12307" max="12311" width="8.140625" customWidth="1"/>
    <col min="12546" max="12546" width="0" hidden="1" customWidth="1"/>
    <col min="12547" max="12547" width="6.85546875" customWidth="1"/>
    <col min="12548" max="12548" width="7.140625" customWidth="1"/>
    <col min="12551" max="12551" width="30.85546875" customWidth="1"/>
    <col min="12552" max="12552" width="13.140625" customWidth="1"/>
    <col min="12553" max="12553" width="10.140625" customWidth="1"/>
    <col min="12554" max="12554" width="11.42578125" customWidth="1"/>
    <col min="12555" max="12555" width="23.5703125" customWidth="1"/>
    <col min="12556" max="12556" width="11.7109375" customWidth="1"/>
    <col min="12557" max="12557" width="12.7109375" customWidth="1"/>
    <col min="12558" max="12558" width="6.7109375" customWidth="1"/>
    <col min="12559" max="12559" width="14.7109375" customWidth="1"/>
    <col min="12560" max="12560" width="11.42578125" customWidth="1"/>
    <col min="12561" max="12561" width="7.85546875" customWidth="1"/>
    <col min="12562" max="12562" width="4.42578125" customWidth="1"/>
    <col min="12563" max="12567" width="8.140625" customWidth="1"/>
    <col min="12802" max="12802" width="0" hidden="1" customWidth="1"/>
    <col min="12803" max="12803" width="6.85546875" customWidth="1"/>
    <col min="12804" max="12804" width="7.140625" customWidth="1"/>
    <col min="12807" max="12807" width="30.85546875" customWidth="1"/>
    <col min="12808" max="12808" width="13.140625" customWidth="1"/>
    <col min="12809" max="12809" width="10.140625" customWidth="1"/>
    <col min="12810" max="12810" width="11.42578125" customWidth="1"/>
    <col min="12811" max="12811" width="23.5703125" customWidth="1"/>
    <col min="12812" max="12812" width="11.7109375" customWidth="1"/>
    <col min="12813" max="12813" width="12.7109375" customWidth="1"/>
    <col min="12814" max="12814" width="6.7109375" customWidth="1"/>
    <col min="12815" max="12815" width="14.7109375" customWidth="1"/>
    <col min="12816" max="12816" width="11.42578125" customWidth="1"/>
    <col min="12817" max="12817" width="7.85546875" customWidth="1"/>
    <col min="12818" max="12818" width="4.42578125" customWidth="1"/>
    <col min="12819" max="12823" width="8.140625" customWidth="1"/>
    <col min="13058" max="13058" width="0" hidden="1" customWidth="1"/>
    <col min="13059" max="13059" width="6.85546875" customWidth="1"/>
    <col min="13060" max="13060" width="7.140625" customWidth="1"/>
    <col min="13063" max="13063" width="30.85546875" customWidth="1"/>
    <col min="13064" max="13064" width="13.140625" customWidth="1"/>
    <col min="13065" max="13065" width="10.140625" customWidth="1"/>
    <col min="13066" max="13066" width="11.42578125" customWidth="1"/>
    <col min="13067" max="13067" width="23.5703125" customWidth="1"/>
    <col min="13068" max="13068" width="11.7109375" customWidth="1"/>
    <col min="13069" max="13069" width="12.7109375" customWidth="1"/>
    <col min="13070" max="13070" width="6.7109375" customWidth="1"/>
    <col min="13071" max="13071" width="14.7109375" customWidth="1"/>
    <col min="13072" max="13072" width="11.42578125" customWidth="1"/>
    <col min="13073" max="13073" width="7.85546875" customWidth="1"/>
    <col min="13074" max="13074" width="4.42578125" customWidth="1"/>
    <col min="13075" max="13079" width="8.140625" customWidth="1"/>
    <col min="13314" max="13314" width="0" hidden="1" customWidth="1"/>
    <col min="13315" max="13315" width="6.85546875" customWidth="1"/>
    <col min="13316" max="13316" width="7.140625" customWidth="1"/>
    <col min="13319" max="13319" width="30.85546875" customWidth="1"/>
    <col min="13320" max="13320" width="13.140625" customWidth="1"/>
    <col min="13321" max="13321" width="10.140625" customWidth="1"/>
    <col min="13322" max="13322" width="11.42578125" customWidth="1"/>
    <col min="13323" max="13323" width="23.5703125" customWidth="1"/>
    <col min="13324" max="13324" width="11.7109375" customWidth="1"/>
    <col min="13325" max="13325" width="12.7109375" customWidth="1"/>
    <col min="13326" max="13326" width="6.7109375" customWidth="1"/>
    <col min="13327" max="13327" width="14.7109375" customWidth="1"/>
    <col min="13328" max="13328" width="11.42578125" customWidth="1"/>
    <col min="13329" max="13329" width="7.85546875" customWidth="1"/>
    <col min="13330" max="13330" width="4.42578125" customWidth="1"/>
    <col min="13331" max="13335" width="8.140625" customWidth="1"/>
    <col min="13570" max="13570" width="0" hidden="1" customWidth="1"/>
    <col min="13571" max="13571" width="6.85546875" customWidth="1"/>
    <col min="13572" max="13572" width="7.140625" customWidth="1"/>
    <col min="13575" max="13575" width="30.85546875" customWidth="1"/>
    <col min="13576" max="13576" width="13.140625" customWidth="1"/>
    <col min="13577" max="13577" width="10.140625" customWidth="1"/>
    <col min="13578" max="13578" width="11.42578125" customWidth="1"/>
    <col min="13579" max="13579" width="23.5703125" customWidth="1"/>
    <col min="13580" max="13580" width="11.7109375" customWidth="1"/>
    <col min="13581" max="13581" width="12.7109375" customWidth="1"/>
    <col min="13582" max="13582" width="6.7109375" customWidth="1"/>
    <col min="13583" max="13583" width="14.7109375" customWidth="1"/>
    <col min="13584" max="13584" width="11.42578125" customWidth="1"/>
    <col min="13585" max="13585" width="7.85546875" customWidth="1"/>
    <col min="13586" max="13586" width="4.42578125" customWidth="1"/>
    <col min="13587" max="13591" width="8.140625" customWidth="1"/>
    <col min="13826" max="13826" width="0" hidden="1" customWidth="1"/>
    <col min="13827" max="13827" width="6.85546875" customWidth="1"/>
    <col min="13828" max="13828" width="7.140625" customWidth="1"/>
    <col min="13831" max="13831" width="30.85546875" customWidth="1"/>
    <col min="13832" max="13832" width="13.140625" customWidth="1"/>
    <col min="13833" max="13833" width="10.140625" customWidth="1"/>
    <col min="13834" max="13834" width="11.42578125" customWidth="1"/>
    <col min="13835" max="13835" width="23.5703125" customWidth="1"/>
    <col min="13836" max="13836" width="11.7109375" customWidth="1"/>
    <col min="13837" max="13837" width="12.7109375" customWidth="1"/>
    <col min="13838" max="13838" width="6.7109375" customWidth="1"/>
    <col min="13839" max="13839" width="14.7109375" customWidth="1"/>
    <col min="13840" max="13840" width="11.42578125" customWidth="1"/>
    <col min="13841" max="13841" width="7.85546875" customWidth="1"/>
    <col min="13842" max="13842" width="4.42578125" customWidth="1"/>
    <col min="13843" max="13847" width="8.140625" customWidth="1"/>
    <col min="14082" max="14082" width="0" hidden="1" customWidth="1"/>
    <col min="14083" max="14083" width="6.85546875" customWidth="1"/>
    <col min="14084" max="14084" width="7.140625" customWidth="1"/>
    <col min="14087" max="14087" width="30.85546875" customWidth="1"/>
    <col min="14088" max="14088" width="13.140625" customWidth="1"/>
    <col min="14089" max="14089" width="10.140625" customWidth="1"/>
    <col min="14090" max="14090" width="11.42578125" customWidth="1"/>
    <col min="14091" max="14091" width="23.5703125" customWidth="1"/>
    <col min="14092" max="14092" width="11.7109375" customWidth="1"/>
    <col min="14093" max="14093" width="12.7109375" customWidth="1"/>
    <col min="14094" max="14094" width="6.7109375" customWidth="1"/>
    <col min="14095" max="14095" width="14.7109375" customWidth="1"/>
    <col min="14096" max="14096" width="11.42578125" customWidth="1"/>
    <col min="14097" max="14097" width="7.85546875" customWidth="1"/>
    <col min="14098" max="14098" width="4.42578125" customWidth="1"/>
    <col min="14099" max="14103" width="8.140625" customWidth="1"/>
    <col min="14338" max="14338" width="0" hidden="1" customWidth="1"/>
    <col min="14339" max="14339" width="6.85546875" customWidth="1"/>
    <col min="14340" max="14340" width="7.140625" customWidth="1"/>
    <col min="14343" max="14343" width="30.85546875" customWidth="1"/>
    <col min="14344" max="14344" width="13.140625" customWidth="1"/>
    <col min="14345" max="14345" width="10.140625" customWidth="1"/>
    <col min="14346" max="14346" width="11.42578125" customWidth="1"/>
    <col min="14347" max="14347" width="23.5703125" customWidth="1"/>
    <col min="14348" max="14348" width="11.7109375" customWidth="1"/>
    <col min="14349" max="14349" width="12.7109375" customWidth="1"/>
    <col min="14350" max="14350" width="6.7109375" customWidth="1"/>
    <col min="14351" max="14351" width="14.7109375" customWidth="1"/>
    <col min="14352" max="14352" width="11.42578125" customWidth="1"/>
    <col min="14353" max="14353" width="7.85546875" customWidth="1"/>
    <col min="14354" max="14354" width="4.42578125" customWidth="1"/>
    <col min="14355" max="14359" width="8.140625" customWidth="1"/>
    <col min="14594" max="14594" width="0" hidden="1" customWidth="1"/>
    <col min="14595" max="14595" width="6.85546875" customWidth="1"/>
    <col min="14596" max="14596" width="7.140625" customWidth="1"/>
    <col min="14599" max="14599" width="30.85546875" customWidth="1"/>
    <col min="14600" max="14600" width="13.140625" customWidth="1"/>
    <col min="14601" max="14601" width="10.140625" customWidth="1"/>
    <col min="14602" max="14602" width="11.42578125" customWidth="1"/>
    <col min="14603" max="14603" width="23.5703125" customWidth="1"/>
    <col min="14604" max="14604" width="11.7109375" customWidth="1"/>
    <col min="14605" max="14605" width="12.7109375" customWidth="1"/>
    <col min="14606" max="14606" width="6.7109375" customWidth="1"/>
    <col min="14607" max="14607" width="14.7109375" customWidth="1"/>
    <col min="14608" max="14608" width="11.42578125" customWidth="1"/>
    <col min="14609" max="14609" width="7.85546875" customWidth="1"/>
    <col min="14610" max="14610" width="4.42578125" customWidth="1"/>
    <col min="14611" max="14615" width="8.140625" customWidth="1"/>
    <col min="14850" max="14850" width="0" hidden="1" customWidth="1"/>
    <col min="14851" max="14851" width="6.85546875" customWidth="1"/>
    <col min="14852" max="14852" width="7.140625" customWidth="1"/>
    <col min="14855" max="14855" width="30.85546875" customWidth="1"/>
    <col min="14856" max="14856" width="13.140625" customWidth="1"/>
    <col min="14857" max="14857" width="10.140625" customWidth="1"/>
    <col min="14858" max="14858" width="11.42578125" customWidth="1"/>
    <col min="14859" max="14859" width="23.5703125" customWidth="1"/>
    <col min="14860" max="14860" width="11.7109375" customWidth="1"/>
    <col min="14861" max="14861" width="12.7109375" customWidth="1"/>
    <col min="14862" max="14862" width="6.7109375" customWidth="1"/>
    <col min="14863" max="14863" width="14.7109375" customWidth="1"/>
    <col min="14864" max="14864" width="11.42578125" customWidth="1"/>
    <col min="14865" max="14865" width="7.85546875" customWidth="1"/>
    <col min="14866" max="14866" width="4.42578125" customWidth="1"/>
    <col min="14867" max="14871" width="8.140625" customWidth="1"/>
    <col min="15106" max="15106" width="0" hidden="1" customWidth="1"/>
    <col min="15107" max="15107" width="6.85546875" customWidth="1"/>
    <col min="15108" max="15108" width="7.140625" customWidth="1"/>
    <col min="15111" max="15111" width="30.85546875" customWidth="1"/>
    <col min="15112" max="15112" width="13.140625" customWidth="1"/>
    <col min="15113" max="15113" width="10.140625" customWidth="1"/>
    <col min="15114" max="15114" width="11.42578125" customWidth="1"/>
    <col min="15115" max="15115" width="23.5703125" customWidth="1"/>
    <col min="15116" max="15116" width="11.7109375" customWidth="1"/>
    <col min="15117" max="15117" width="12.7109375" customWidth="1"/>
    <col min="15118" max="15118" width="6.7109375" customWidth="1"/>
    <col min="15119" max="15119" width="14.7109375" customWidth="1"/>
    <col min="15120" max="15120" width="11.42578125" customWidth="1"/>
    <col min="15121" max="15121" width="7.85546875" customWidth="1"/>
    <col min="15122" max="15122" width="4.42578125" customWidth="1"/>
    <col min="15123" max="15127" width="8.140625" customWidth="1"/>
    <col min="15362" max="15362" width="0" hidden="1" customWidth="1"/>
    <col min="15363" max="15363" width="6.85546875" customWidth="1"/>
    <col min="15364" max="15364" width="7.140625" customWidth="1"/>
    <col min="15367" max="15367" width="30.85546875" customWidth="1"/>
    <col min="15368" max="15368" width="13.140625" customWidth="1"/>
    <col min="15369" max="15369" width="10.140625" customWidth="1"/>
    <col min="15370" max="15370" width="11.42578125" customWidth="1"/>
    <col min="15371" max="15371" width="23.5703125" customWidth="1"/>
    <col min="15372" max="15372" width="11.7109375" customWidth="1"/>
    <col min="15373" max="15373" width="12.7109375" customWidth="1"/>
    <col min="15374" max="15374" width="6.7109375" customWidth="1"/>
    <col min="15375" max="15375" width="14.7109375" customWidth="1"/>
    <col min="15376" max="15376" width="11.42578125" customWidth="1"/>
    <col min="15377" max="15377" width="7.85546875" customWidth="1"/>
    <col min="15378" max="15378" width="4.42578125" customWidth="1"/>
    <col min="15379" max="15383" width="8.140625" customWidth="1"/>
    <col min="15618" max="15618" width="0" hidden="1" customWidth="1"/>
    <col min="15619" max="15619" width="6.85546875" customWidth="1"/>
    <col min="15620" max="15620" width="7.140625" customWidth="1"/>
    <col min="15623" max="15623" width="30.85546875" customWidth="1"/>
    <col min="15624" max="15624" width="13.140625" customWidth="1"/>
    <col min="15625" max="15625" width="10.140625" customWidth="1"/>
    <col min="15626" max="15626" width="11.42578125" customWidth="1"/>
    <col min="15627" max="15627" width="23.5703125" customWidth="1"/>
    <col min="15628" max="15628" width="11.7109375" customWidth="1"/>
    <col min="15629" max="15629" width="12.7109375" customWidth="1"/>
    <col min="15630" max="15630" width="6.7109375" customWidth="1"/>
    <col min="15631" max="15631" width="14.7109375" customWidth="1"/>
    <col min="15632" max="15632" width="11.42578125" customWidth="1"/>
    <col min="15633" max="15633" width="7.85546875" customWidth="1"/>
    <col min="15634" max="15634" width="4.42578125" customWidth="1"/>
    <col min="15635" max="15639" width="8.140625" customWidth="1"/>
    <col min="15874" max="15874" width="0" hidden="1" customWidth="1"/>
    <col min="15875" max="15875" width="6.85546875" customWidth="1"/>
    <col min="15876" max="15876" width="7.140625" customWidth="1"/>
    <col min="15879" max="15879" width="30.85546875" customWidth="1"/>
    <col min="15880" max="15880" width="13.140625" customWidth="1"/>
    <col min="15881" max="15881" width="10.140625" customWidth="1"/>
    <col min="15882" max="15882" width="11.42578125" customWidth="1"/>
    <col min="15883" max="15883" width="23.5703125" customWidth="1"/>
    <col min="15884" max="15884" width="11.7109375" customWidth="1"/>
    <col min="15885" max="15885" width="12.7109375" customWidth="1"/>
    <col min="15886" max="15886" width="6.7109375" customWidth="1"/>
    <col min="15887" max="15887" width="14.7109375" customWidth="1"/>
    <col min="15888" max="15888" width="11.42578125" customWidth="1"/>
    <col min="15889" max="15889" width="7.85546875" customWidth="1"/>
    <col min="15890" max="15890" width="4.42578125" customWidth="1"/>
    <col min="15891" max="15895" width="8.140625" customWidth="1"/>
    <col min="16130" max="16130" width="0" hidden="1" customWidth="1"/>
    <col min="16131" max="16131" width="6.85546875" customWidth="1"/>
    <col min="16132" max="16132" width="7.140625" customWidth="1"/>
    <col min="16135" max="16135" width="30.85546875" customWidth="1"/>
    <col min="16136" max="16136" width="13.140625" customWidth="1"/>
    <col min="16137" max="16137" width="10.140625" customWidth="1"/>
    <col min="16138" max="16138" width="11.42578125" customWidth="1"/>
    <col min="16139" max="16139" width="23.5703125" customWidth="1"/>
    <col min="16140" max="16140" width="11.7109375" customWidth="1"/>
    <col min="16141" max="16141" width="12.7109375" customWidth="1"/>
    <col min="16142" max="16142" width="6.7109375" customWidth="1"/>
    <col min="16143" max="16143" width="14.7109375" customWidth="1"/>
    <col min="16144" max="16144" width="11.42578125" customWidth="1"/>
    <col min="16145" max="16145" width="7.85546875" customWidth="1"/>
    <col min="16146" max="16146" width="4.42578125" customWidth="1"/>
    <col min="16147" max="16151" width="8.140625" customWidth="1"/>
  </cols>
  <sheetData>
    <row r="1" spans="1:35" ht="62.25" customHeight="1" x14ac:dyDescent="0.25">
      <c r="A1" s="33" t="s">
        <v>10705</v>
      </c>
      <c r="B1" s="33" t="s">
        <v>10706</v>
      </c>
      <c r="C1" s="33" t="s">
        <v>3</v>
      </c>
      <c r="D1" s="34" t="s">
        <v>10707</v>
      </c>
      <c r="E1" s="33" t="s">
        <v>10708</v>
      </c>
      <c r="F1" s="35" t="s">
        <v>10709</v>
      </c>
      <c r="G1" s="35" t="s">
        <v>10710</v>
      </c>
      <c r="H1" s="34" t="s">
        <v>10711</v>
      </c>
      <c r="I1" s="34" t="s">
        <v>10712</v>
      </c>
      <c r="J1" s="98" t="s">
        <v>10713</v>
      </c>
      <c r="K1" s="33" t="s">
        <v>10714</v>
      </c>
      <c r="L1" s="158" t="s">
        <v>10715</v>
      </c>
      <c r="M1" s="158" t="s">
        <v>10716</v>
      </c>
      <c r="N1" s="158" t="s">
        <v>10717</v>
      </c>
      <c r="O1" s="159" t="s">
        <v>10718</v>
      </c>
      <c r="P1" s="158" t="s">
        <v>10719</v>
      </c>
      <c r="Q1" s="158" t="s">
        <v>10720</v>
      </c>
      <c r="R1" s="159" t="s">
        <v>16</v>
      </c>
      <c r="S1" s="160" t="s">
        <v>10721</v>
      </c>
      <c r="T1" s="161" t="s">
        <v>10722</v>
      </c>
      <c r="U1" s="161" t="s">
        <v>10723</v>
      </c>
      <c r="V1" s="161" t="s">
        <v>10724</v>
      </c>
      <c r="W1" s="161" t="s">
        <v>10725</v>
      </c>
      <c r="X1" s="161" t="s">
        <v>10726</v>
      </c>
      <c r="Y1" s="162" t="s">
        <v>10727</v>
      </c>
      <c r="Z1" s="163" t="s">
        <v>10728</v>
      </c>
      <c r="AA1" s="163" t="s">
        <v>10729</v>
      </c>
      <c r="AB1" s="163" t="s">
        <v>10730</v>
      </c>
      <c r="AC1" s="163" t="s">
        <v>10731</v>
      </c>
      <c r="AD1" s="163" t="s">
        <v>10732</v>
      </c>
      <c r="AE1" s="99" t="s">
        <v>10733</v>
      </c>
      <c r="AF1" s="163" t="s">
        <v>10734</v>
      </c>
      <c r="AG1" s="163" t="s">
        <v>10735</v>
      </c>
      <c r="AH1" s="163" t="s">
        <v>10736</v>
      </c>
      <c r="AI1" s="36" t="s">
        <v>10737</v>
      </c>
    </row>
    <row r="2" spans="1:35" ht="15" hidden="1" customHeight="1" x14ac:dyDescent="0.25">
      <c r="A2" s="37" t="s">
        <v>36</v>
      </c>
      <c r="B2" s="37" t="s">
        <v>37</v>
      </c>
      <c r="C2" s="37" t="s">
        <v>5910</v>
      </c>
      <c r="D2" s="38" t="s">
        <v>12763</v>
      </c>
      <c r="E2" s="37" t="s">
        <v>5911</v>
      </c>
      <c r="F2" s="37" t="s">
        <v>568</v>
      </c>
      <c r="G2" s="37">
        <v>200001994</v>
      </c>
      <c r="H2" s="100">
        <v>710019629</v>
      </c>
      <c r="I2" s="101">
        <v>319040</v>
      </c>
      <c r="J2" s="37">
        <v>100010580</v>
      </c>
      <c r="K2" s="37">
        <v>200001994</v>
      </c>
      <c r="L2" s="37" t="s">
        <v>48</v>
      </c>
      <c r="M2" s="37" t="s">
        <v>568</v>
      </c>
      <c r="N2" s="37" t="s">
        <v>570</v>
      </c>
      <c r="O2" s="39" t="s">
        <v>12764</v>
      </c>
      <c r="P2" s="37" t="s">
        <v>5912</v>
      </c>
      <c r="Q2" s="37" t="s">
        <v>5913</v>
      </c>
      <c r="R2" s="39" t="s">
        <v>12765</v>
      </c>
      <c r="S2" s="40" t="s">
        <v>10741</v>
      </c>
      <c r="T2" s="41">
        <v>1</v>
      </c>
      <c r="U2" s="41">
        <v>0</v>
      </c>
      <c r="V2" s="41">
        <v>0</v>
      </c>
      <c r="W2" s="42"/>
      <c r="X2" s="42"/>
      <c r="Y2" s="102">
        <v>1</v>
      </c>
      <c r="Z2">
        <v>3</v>
      </c>
      <c r="AA2">
        <v>0</v>
      </c>
      <c r="AB2">
        <v>0</v>
      </c>
      <c r="AE2" s="103">
        <v>3</v>
      </c>
      <c r="AF2">
        <v>0</v>
      </c>
      <c r="AG2">
        <v>0</v>
      </c>
      <c r="AH2">
        <v>0</v>
      </c>
      <c r="AI2">
        <v>0</v>
      </c>
    </row>
    <row r="3" spans="1:35" ht="15" hidden="1" customHeight="1" x14ac:dyDescent="0.25">
      <c r="A3" s="37" t="s">
        <v>36</v>
      </c>
      <c r="B3" s="37" t="s">
        <v>37</v>
      </c>
      <c r="C3" s="37" t="s">
        <v>8831</v>
      </c>
      <c r="D3" s="38" t="s">
        <v>10854</v>
      </c>
      <c r="E3" s="37" t="s">
        <v>8832</v>
      </c>
      <c r="F3" s="37" t="s">
        <v>8536</v>
      </c>
      <c r="G3" s="37">
        <v>200003082</v>
      </c>
      <c r="H3" s="100">
        <v>710039441</v>
      </c>
      <c r="I3" s="101">
        <v>325490</v>
      </c>
      <c r="J3" s="37">
        <v>100015511</v>
      </c>
      <c r="K3" s="37">
        <v>200003082</v>
      </c>
      <c r="L3" s="37" t="s">
        <v>48</v>
      </c>
      <c r="M3" s="37" t="s">
        <v>8536</v>
      </c>
      <c r="N3" s="37" t="s">
        <v>1826</v>
      </c>
      <c r="O3" s="39" t="s">
        <v>10855</v>
      </c>
      <c r="P3" s="37" t="s">
        <v>1826</v>
      </c>
      <c r="Q3" s="37" t="s">
        <v>8838</v>
      </c>
      <c r="R3" s="39" t="s">
        <v>10686</v>
      </c>
      <c r="S3" s="40" t="s">
        <v>10741</v>
      </c>
      <c r="T3" s="41">
        <v>42</v>
      </c>
      <c r="U3" s="41">
        <v>0</v>
      </c>
      <c r="V3" s="41">
        <v>0</v>
      </c>
      <c r="W3" s="42"/>
      <c r="X3" s="42"/>
      <c r="Y3" s="102">
        <v>42</v>
      </c>
      <c r="Z3">
        <v>0</v>
      </c>
      <c r="AA3">
        <v>0</v>
      </c>
      <c r="AB3">
        <v>0</v>
      </c>
      <c r="AE3" s="103">
        <v>0</v>
      </c>
      <c r="AF3">
        <v>0</v>
      </c>
      <c r="AG3">
        <v>0</v>
      </c>
      <c r="AH3">
        <v>0</v>
      </c>
      <c r="AI3">
        <v>0</v>
      </c>
    </row>
    <row r="4" spans="1:35" ht="15" hidden="1" customHeight="1" x14ac:dyDescent="0.25">
      <c r="A4" s="37" t="s">
        <v>36</v>
      </c>
      <c r="B4" s="37" t="s">
        <v>37</v>
      </c>
      <c r="C4" s="37" t="s">
        <v>4425</v>
      </c>
      <c r="D4" s="38" t="s">
        <v>12766</v>
      </c>
      <c r="E4" s="37" t="s">
        <v>4426</v>
      </c>
      <c r="F4" s="37" t="s">
        <v>4189</v>
      </c>
      <c r="G4" s="37">
        <v>200001558</v>
      </c>
      <c r="H4" s="100">
        <v>710014678</v>
      </c>
      <c r="I4" s="101">
        <v>37810111</v>
      </c>
      <c r="J4" s="37">
        <v>100008728</v>
      </c>
      <c r="K4" s="37">
        <v>100008731</v>
      </c>
      <c r="L4" s="37" t="s">
        <v>92</v>
      </c>
      <c r="M4" s="37" t="s">
        <v>4189</v>
      </c>
      <c r="N4" s="37" t="s">
        <v>4545</v>
      </c>
      <c r="O4" s="39" t="s">
        <v>12767</v>
      </c>
      <c r="P4" s="37" t="s">
        <v>4427</v>
      </c>
      <c r="Q4" s="37" t="s">
        <v>4428</v>
      </c>
      <c r="R4" s="39" t="s">
        <v>12768</v>
      </c>
      <c r="S4" s="40" t="s">
        <v>10741</v>
      </c>
      <c r="T4" s="41">
        <v>35</v>
      </c>
      <c r="U4" s="41">
        <v>0</v>
      </c>
      <c r="V4" s="41">
        <v>0</v>
      </c>
      <c r="W4" s="42"/>
      <c r="X4" s="42"/>
      <c r="Y4" s="102">
        <v>35</v>
      </c>
      <c r="Z4">
        <v>0</v>
      </c>
      <c r="AA4">
        <v>0</v>
      </c>
      <c r="AB4">
        <v>0</v>
      </c>
      <c r="AE4" s="103">
        <v>0</v>
      </c>
      <c r="AF4">
        <v>0</v>
      </c>
      <c r="AG4">
        <v>0</v>
      </c>
      <c r="AH4">
        <v>0</v>
      </c>
      <c r="AI4">
        <v>0</v>
      </c>
    </row>
    <row r="5" spans="1:35" ht="15" hidden="1" customHeight="1" x14ac:dyDescent="0.25">
      <c r="A5" s="37" t="s">
        <v>36</v>
      </c>
      <c r="B5" s="37" t="s">
        <v>509</v>
      </c>
      <c r="C5" s="37" t="s">
        <v>553</v>
      </c>
      <c r="D5" s="38" t="s">
        <v>12769</v>
      </c>
      <c r="E5" s="37" t="s">
        <v>554</v>
      </c>
      <c r="F5" s="37" t="s">
        <v>40</v>
      </c>
      <c r="G5" s="37">
        <v>200000102</v>
      </c>
      <c r="H5" s="100">
        <v>710175272</v>
      </c>
      <c r="I5" s="101">
        <v>42029210</v>
      </c>
      <c r="J5" s="37">
        <v>100011489</v>
      </c>
      <c r="K5" s="37">
        <v>100011490</v>
      </c>
      <c r="L5" s="37" t="s">
        <v>92</v>
      </c>
      <c r="M5" s="37" t="s">
        <v>6696</v>
      </c>
      <c r="N5" s="37" t="s">
        <v>557</v>
      </c>
      <c r="O5" s="39" t="s">
        <v>10844</v>
      </c>
      <c r="P5" s="37" t="s">
        <v>557</v>
      </c>
      <c r="Q5" s="37" t="s">
        <v>558</v>
      </c>
      <c r="R5" s="39" t="s">
        <v>10845</v>
      </c>
      <c r="S5" s="40" t="s">
        <v>10741</v>
      </c>
      <c r="T5" s="41">
        <v>0</v>
      </c>
      <c r="U5" s="41">
        <v>0</v>
      </c>
      <c r="V5" s="41">
        <v>47</v>
      </c>
      <c r="W5" s="42"/>
      <c r="X5" s="42"/>
      <c r="Y5" s="102">
        <v>47</v>
      </c>
      <c r="Z5">
        <v>0</v>
      </c>
      <c r="AA5">
        <v>0</v>
      </c>
      <c r="AB5">
        <v>0</v>
      </c>
      <c r="AE5" s="103">
        <v>0</v>
      </c>
      <c r="AF5">
        <v>0</v>
      </c>
      <c r="AG5">
        <v>0</v>
      </c>
      <c r="AH5">
        <v>66</v>
      </c>
      <c r="AI5">
        <v>66</v>
      </c>
    </row>
    <row r="6" spans="1:35" ht="15" hidden="1" customHeight="1" x14ac:dyDescent="0.25">
      <c r="A6" s="37" t="s">
        <v>36</v>
      </c>
      <c r="B6" s="37" t="s">
        <v>37</v>
      </c>
      <c r="C6" s="37" t="s">
        <v>2425</v>
      </c>
      <c r="D6" s="38" t="s">
        <v>12054</v>
      </c>
      <c r="E6" s="37" t="s">
        <v>2426</v>
      </c>
      <c r="F6" s="37" t="s">
        <v>1879</v>
      </c>
      <c r="G6" s="37">
        <v>200000812</v>
      </c>
      <c r="H6" s="100">
        <v>37914961</v>
      </c>
      <c r="I6" s="101">
        <v>317748</v>
      </c>
      <c r="J6" s="37">
        <v>100004408</v>
      </c>
      <c r="K6" s="37">
        <v>200000812</v>
      </c>
      <c r="L6" s="37" t="s">
        <v>48</v>
      </c>
      <c r="M6" s="37" t="s">
        <v>1879</v>
      </c>
      <c r="N6" s="37" t="s">
        <v>2427</v>
      </c>
      <c r="O6" s="39" t="s">
        <v>12055</v>
      </c>
      <c r="P6" s="37" t="s">
        <v>2427</v>
      </c>
      <c r="Q6" s="37" t="s">
        <v>2428</v>
      </c>
      <c r="R6" s="39" t="s">
        <v>10654</v>
      </c>
      <c r="S6" s="40" t="s">
        <v>10721</v>
      </c>
      <c r="T6" s="41">
        <v>24</v>
      </c>
      <c r="U6" s="42">
        <v>0</v>
      </c>
      <c r="V6" s="41">
        <v>0</v>
      </c>
      <c r="W6" s="42"/>
      <c r="X6" s="42"/>
      <c r="Y6" s="102">
        <v>24</v>
      </c>
      <c r="Z6">
        <v>0</v>
      </c>
      <c r="AA6">
        <v>0</v>
      </c>
      <c r="AB6">
        <v>0</v>
      </c>
      <c r="AE6" s="103">
        <v>0</v>
      </c>
      <c r="AF6">
        <v>0</v>
      </c>
      <c r="AG6">
        <v>0</v>
      </c>
      <c r="AH6">
        <v>0</v>
      </c>
      <c r="AI6">
        <v>0</v>
      </c>
    </row>
    <row r="7" spans="1:35" ht="15" hidden="1" customHeight="1" x14ac:dyDescent="0.25">
      <c r="A7" s="37" t="s">
        <v>36</v>
      </c>
      <c r="B7" s="37" t="s">
        <v>37</v>
      </c>
      <c r="C7" s="37" t="s">
        <v>1360</v>
      </c>
      <c r="D7" s="38" t="s">
        <v>10811</v>
      </c>
      <c r="E7" s="37" t="s">
        <v>1361</v>
      </c>
      <c r="F7" s="37" t="s">
        <v>814</v>
      </c>
      <c r="G7" s="37">
        <v>200000523</v>
      </c>
      <c r="H7" s="100">
        <v>710285795</v>
      </c>
      <c r="I7" s="101">
        <v>36080772</v>
      </c>
      <c r="J7" s="37">
        <v>100019951</v>
      </c>
      <c r="K7" s="37">
        <v>100003017</v>
      </c>
      <c r="L7" s="37" t="s">
        <v>105</v>
      </c>
      <c r="M7" s="37" t="s">
        <v>814</v>
      </c>
      <c r="N7" s="37" t="s">
        <v>549</v>
      </c>
      <c r="O7" s="39" t="s">
        <v>1385</v>
      </c>
      <c r="P7" s="37" t="s">
        <v>549</v>
      </c>
      <c r="Q7" s="37" t="s">
        <v>16833</v>
      </c>
      <c r="R7" s="39" t="s">
        <v>10622</v>
      </c>
      <c r="S7" s="40" t="s">
        <v>10741</v>
      </c>
      <c r="T7" s="41">
        <v>1</v>
      </c>
      <c r="U7" s="41">
        <v>0</v>
      </c>
      <c r="V7" s="41">
        <v>0</v>
      </c>
      <c r="W7" s="42"/>
      <c r="X7" s="42"/>
      <c r="Y7" s="102">
        <v>1</v>
      </c>
      <c r="Z7">
        <v>0</v>
      </c>
      <c r="AA7">
        <v>0</v>
      </c>
      <c r="AB7">
        <v>0</v>
      </c>
      <c r="AE7" s="103">
        <v>0</v>
      </c>
      <c r="AF7">
        <v>0</v>
      </c>
      <c r="AG7">
        <v>0</v>
      </c>
      <c r="AH7">
        <v>0</v>
      </c>
      <c r="AI7">
        <v>0</v>
      </c>
    </row>
    <row r="8" spans="1:35" ht="15" hidden="1" customHeight="1" x14ac:dyDescent="0.25">
      <c r="A8" s="37" t="s">
        <v>36</v>
      </c>
      <c r="B8" s="37" t="s">
        <v>37</v>
      </c>
      <c r="C8" s="37" t="s">
        <v>2451</v>
      </c>
      <c r="D8" s="38" t="s">
        <v>12770</v>
      </c>
      <c r="E8" s="37" t="s">
        <v>2452</v>
      </c>
      <c r="F8" s="37" t="s">
        <v>1879</v>
      </c>
      <c r="G8" s="37">
        <v>200000831</v>
      </c>
      <c r="H8" s="100">
        <v>710234171</v>
      </c>
      <c r="I8" s="101">
        <v>31202411</v>
      </c>
      <c r="J8" s="37">
        <v>100004442</v>
      </c>
      <c r="K8" s="37">
        <v>100004440</v>
      </c>
      <c r="L8" s="37" t="s">
        <v>105</v>
      </c>
      <c r="M8" s="37" t="s">
        <v>1879</v>
      </c>
      <c r="N8" s="37" t="s">
        <v>2427</v>
      </c>
      <c r="O8" s="39" t="s">
        <v>12771</v>
      </c>
      <c r="P8" s="37" t="s">
        <v>2453</v>
      </c>
      <c r="Q8" s="37" t="s">
        <v>2454</v>
      </c>
      <c r="R8" s="39" t="s">
        <v>12772</v>
      </c>
      <c r="S8" s="40" t="s">
        <v>10741</v>
      </c>
      <c r="T8" s="41">
        <v>6</v>
      </c>
      <c r="U8" s="41">
        <v>0</v>
      </c>
      <c r="V8" s="41">
        <v>0</v>
      </c>
      <c r="W8" s="42"/>
      <c r="X8" s="42"/>
      <c r="Y8" s="102">
        <v>6</v>
      </c>
      <c r="Z8">
        <v>0</v>
      </c>
      <c r="AA8">
        <v>0</v>
      </c>
      <c r="AB8">
        <v>0</v>
      </c>
      <c r="AE8" s="103">
        <v>0</v>
      </c>
      <c r="AF8">
        <v>0</v>
      </c>
      <c r="AG8">
        <v>0</v>
      </c>
      <c r="AH8">
        <v>0</v>
      </c>
      <c r="AI8">
        <v>0</v>
      </c>
    </row>
    <row r="9" spans="1:35" ht="15" hidden="1" customHeight="1" x14ac:dyDescent="0.25">
      <c r="A9" s="37" t="s">
        <v>36</v>
      </c>
      <c r="B9" s="37" t="s">
        <v>37</v>
      </c>
      <c r="C9" s="37" t="s">
        <v>6574</v>
      </c>
      <c r="D9" s="38" t="s">
        <v>14032</v>
      </c>
      <c r="E9" s="37" t="s">
        <v>6575</v>
      </c>
      <c r="F9" s="37" t="s">
        <v>568</v>
      </c>
      <c r="G9" s="37">
        <v>200001745</v>
      </c>
      <c r="H9" s="100">
        <v>55620922</v>
      </c>
      <c r="I9" s="101">
        <v>17066905</v>
      </c>
      <c r="J9" s="37">
        <v>100020020</v>
      </c>
      <c r="K9" s="37">
        <v>200001745</v>
      </c>
      <c r="L9" s="37" t="s">
        <v>48</v>
      </c>
      <c r="M9" s="37" t="s">
        <v>568</v>
      </c>
      <c r="N9" s="37" t="s">
        <v>6351</v>
      </c>
      <c r="O9" s="39" t="s">
        <v>12755</v>
      </c>
      <c r="P9" s="37" t="s">
        <v>6576</v>
      </c>
      <c r="Q9" s="37" t="s">
        <v>6577</v>
      </c>
      <c r="R9" s="39" t="s">
        <v>14033</v>
      </c>
      <c r="S9" s="40" t="s">
        <v>10721</v>
      </c>
      <c r="T9" s="41">
        <v>9</v>
      </c>
      <c r="U9" s="41">
        <v>0</v>
      </c>
      <c r="V9" s="41">
        <v>0</v>
      </c>
      <c r="W9" s="42"/>
      <c r="X9" s="42"/>
      <c r="Y9" s="102">
        <v>9</v>
      </c>
      <c r="Z9">
        <v>0</v>
      </c>
      <c r="AA9">
        <v>0</v>
      </c>
      <c r="AB9">
        <v>0</v>
      </c>
      <c r="AE9" s="103">
        <v>0</v>
      </c>
      <c r="AF9">
        <v>0</v>
      </c>
      <c r="AG9">
        <v>0</v>
      </c>
      <c r="AH9">
        <v>0</v>
      </c>
      <c r="AI9">
        <v>0</v>
      </c>
    </row>
    <row r="10" spans="1:35" ht="15" hidden="1" customHeight="1" x14ac:dyDescent="0.25">
      <c r="A10" s="37" t="s">
        <v>36</v>
      </c>
      <c r="B10" s="37" t="s">
        <v>37</v>
      </c>
      <c r="C10" s="37" t="s">
        <v>2507</v>
      </c>
      <c r="D10" s="38" t="s">
        <v>12773</v>
      </c>
      <c r="E10" s="37" t="s">
        <v>2508</v>
      </c>
      <c r="F10" s="37" t="s">
        <v>1879</v>
      </c>
      <c r="G10" s="37">
        <v>200000758</v>
      </c>
      <c r="H10" s="100">
        <v>42141303</v>
      </c>
      <c r="I10" s="101">
        <v>318094</v>
      </c>
      <c r="J10" s="37">
        <v>100004092</v>
      </c>
      <c r="K10" s="37">
        <v>200000758</v>
      </c>
      <c r="L10" s="37" t="s">
        <v>48</v>
      </c>
      <c r="M10" s="37" t="s">
        <v>1879</v>
      </c>
      <c r="N10" s="37" t="s">
        <v>2463</v>
      </c>
      <c r="O10" s="39" t="s">
        <v>12774</v>
      </c>
      <c r="P10" s="37" t="s">
        <v>2509</v>
      </c>
      <c r="Q10" s="37" t="s">
        <v>2510</v>
      </c>
      <c r="R10" s="39" t="s">
        <v>12775</v>
      </c>
      <c r="S10" s="40" t="s">
        <v>10721</v>
      </c>
      <c r="T10" s="42">
        <v>161</v>
      </c>
      <c r="U10" s="42">
        <v>0</v>
      </c>
      <c r="V10" s="41">
        <v>0</v>
      </c>
      <c r="W10" s="42"/>
      <c r="X10" s="42"/>
      <c r="Y10" s="102">
        <v>161</v>
      </c>
      <c r="Z10">
        <v>0</v>
      </c>
      <c r="AA10">
        <v>0</v>
      </c>
      <c r="AB10">
        <v>0</v>
      </c>
      <c r="AE10" s="103">
        <v>0</v>
      </c>
      <c r="AF10">
        <v>16</v>
      </c>
      <c r="AG10">
        <v>0</v>
      </c>
      <c r="AH10">
        <v>0</v>
      </c>
      <c r="AI10">
        <v>16</v>
      </c>
    </row>
    <row r="11" spans="1:35" ht="15" hidden="1" customHeight="1" x14ac:dyDescent="0.25">
      <c r="A11" s="37" t="s">
        <v>36</v>
      </c>
      <c r="B11" s="37" t="s">
        <v>37</v>
      </c>
      <c r="C11" s="37" t="s">
        <v>3220</v>
      </c>
      <c r="D11" s="38" t="s">
        <v>12776</v>
      </c>
      <c r="E11" s="37" t="s">
        <v>3221</v>
      </c>
      <c r="F11" s="37" t="s">
        <v>2860</v>
      </c>
      <c r="G11" s="37">
        <v>200000884</v>
      </c>
      <c r="H11" s="100">
        <v>710177461</v>
      </c>
      <c r="I11" s="101">
        <v>37861158</v>
      </c>
      <c r="J11" s="37">
        <v>100005190</v>
      </c>
      <c r="K11" s="37">
        <v>100005191</v>
      </c>
      <c r="L11" s="37" t="s">
        <v>3226</v>
      </c>
      <c r="M11" s="37" t="s">
        <v>2860</v>
      </c>
      <c r="N11" s="37" t="s">
        <v>1815</v>
      </c>
      <c r="O11" s="39" t="s">
        <v>12777</v>
      </c>
      <c r="P11" s="37" t="s">
        <v>3222</v>
      </c>
      <c r="Q11" s="37" t="s">
        <v>3227</v>
      </c>
      <c r="R11" s="39" t="s">
        <v>10632</v>
      </c>
      <c r="S11" s="40" t="s">
        <v>10741</v>
      </c>
      <c r="T11" s="41">
        <v>18</v>
      </c>
      <c r="U11" s="41">
        <v>0</v>
      </c>
      <c r="V11" s="41">
        <v>0</v>
      </c>
      <c r="W11" s="42"/>
      <c r="X11" s="42"/>
      <c r="Y11" s="102">
        <v>18</v>
      </c>
      <c r="Z11">
        <v>0</v>
      </c>
      <c r="AA11">
        <v>0</v>
      </c>
      <c r="AB11">
        <v>0</v>
      </c>
      <c r="AE11" s="103">
        <v>0</v>
      </c>
      <c r="AF11">
        <v>0</v>
      </c>
      <c r="AG11">
        <v>0</v>
      </c>
      <c r="AH11">
        <v>0</v>
      </c>
      <c r="AI11">
        <v>0</v>
      </c>
    </row>
    <row r="12" spans="1:35" ht="15" hidden="1" customHeight="1" x14ac:dyDescent="0.25">
      <c r="A12" s="37" t="s">
        <v>36</v>
      </c>
      <c r="B12" s="37" t="s">
        <v>37</v>
      </c>
      <c r="C12" s="37" t="s">
        <v>7489</v>
      </c>
      <c r="D12" s="38" t="s">
        <v>12781</v>
      </c>
      <c r="E12" s="37" t="s">
        <v>7490</v>
      </c>
      <c r="F12" s="37" t="s">
        <v>6696</v>
      </c>
      <c r="G12" s="37">
        <v>200002498</v>
      </c>
      <c r="H12" s="100">
        <v>710028393</v>
      </c>
      <c r="I12" s="101">
        <v>326976</v>
      </c>
      <c r="J12" s="37">
        <v>100012643</v>
      </c>
      <c r="K12" s="37">
        <v>200002498</v>
      </c>
      <c r="L12" s="37" t="s">
        <v>48</v>
      </c>
      <c r="M12" s="37" t="s">
        <v>6696</v>
      </c>
      <c r="N12" s="37" t="s">
        <v>7404</v>
      </c>
      <c r="O12" s="39" t="s">
        <v>12782</v>
      </c>
      <c r="P12" s="37" t="s">
        <v>7491</v>
      </c>
      <c r="Q12" s="37" t="s">
        <v>7492</v>
      </c>
      <c r="R12" s="39" t="s">
        <v>12783</v>
      </c>
      <c r="S12" s="40" t="s">
        <v>10741</v>
      </c>
      <c r="T12" s="41">
        <v>7</v>
      </c>
      <c r="U12" s="41">
        <v>0</v>
      </c>
      <c r="V12" s="41">
        <v>0</v>
      </c>
      <c r="W12" s="42"/>
      <c r="X12" s="42"/>
      <c r="Y12" s="102">
        <v>7</v>
      </c>
      <c r="Z12">
        <v>0</v>
      </c>
      <c r="AA12">
        <v>0</v>
      </c>
      <c r="AB12">
        <v>0</v>
      </c>
      <c r="AE12" s="103">
        <v>0</v>
      </c>
      <c r="AF12">
        <v>0</v>
      </c>
      <c r="AG12">
        <v>0</v>
      </c>
      <c r="AH12">
        <v>0</v>
      </c>
      <c r="AI12">
        <v>0</v>
      </c>
    </row>
    <row r="13" spans="1:35" ht="15" hidden="1" customHeight="1" x14ac:dyDescent="0.25">
      <c r="A13" s="37" t="s">
        <v>36</v>
      </c>
      <c r="B13" s="37" t="s">
        <v>37</v>
      </c>
      <c r="C13" s="37" t="s">
        <v>3401</v>
      </c>
      <c r="D13" s="38" t="s">
        <v>12784</v>
      </c>
      <c r="E13" s="37" t="s">
        <v>3402</v>
      </c>
      <c r="F13" s="37" t="s">
        <v>2860</v>
      </c>
      <c r="G13" s="37">
        <v>200000958</v>
      </c>
      <c r="H13" s="100">
        <v>710005024</v>
      </c>
      <c r="I13" s="101">
        <v>307009</v>
      </c>
      <c r="J13" s="37">
        <v>100005128</v>
      </c>
      <c r="K13" s="37">
        <v>200000958</v>
      </c>
      <c r="L13" s="37" t="s">
        <v>53</v>
      </c>
      <c r="M13" s="37" t="s">
        <v>2860</v>
      </c>
      <c r="N13" s="37" t="s">
        <v>3333</v>
      </c>
      <c r="O13" s="39" t="s">
        <v>12785</v>
      </c>
      <c r="P13" s="37" t="s">
        <v>3403</v>
      </c>
      <c r="Q13" s="37" t="s">
        <v>3404</v>
      </c>
      <c r="R13" s="39" t="s">
        <v>12786</v>
      </c>
      <c r="S13" s="40" t="s">
        <v>10741</v>
      </c>
      <c r="T13" s="41">
        <v>4</v>
      </c>
      <c r="U13" s="41">
        <v>0</v>
      </c>
      <c r="V13" s="41">
        <v>0</v>
      </c>
      <c r="W13" s="42"/>
      <c r="X13" s="42"/>
      <c r="Y13" s="102">
        <v>4</v>
      </c>
      <c r="Z13">
        <v>0</v>
      </c>
      <c r="AA13">
        <v>0</v>
      </c>
      <c r="AB13">
        <v>0</v>
      </c>
      <c r="AE13" s="103">
        <v>0</v>
      </c>
      <c r="AF13">
        <v>1</v>
      </c>
      <c r="AG13">
        <v>0</v>
      </c>
      <c r="AH13">
        <v>0</v>
      </c>
      <c r="AI13">
        <v>1</v>
      </c>
    </row>
    <row r="14" spans="1:35" ht="15" hidden="1" customHeight="1" x14ac:dyDescent="0.25">
      <c r="A14" s="37" t="s">
        <v>36</v>
      </c>
      <c r="B14" s="37" t="s">
        <v>37</v>
      </c>
      <c r="C14" s="37" t="s">
        <v>2680</v>
      </c>
      <c r="D14" s="38" t="s">
        <v>12778</v>
      </c>
      <c r="E14" s="37" t="s">
        <v>2681</v>
      </c>
      <c r="F14" s="37" t="s">
        <v>1879</v>
      </c>
      <c r="G14" s="37">
        <v>200000704</v>
      </c>
      <c r="H14" s="100">
        <v>710009348</v>
      </c>
      <c r="I14" s="101">
        <v>310468</v>
      </c>
      <c r="J14" s="37">
        <v>100003776</v>
      </c>
      <c r="K14" s="37">
        <v>200000704</v>
      </c>
      <c r="L14" s="37" t="s">
        <v>48</v>
      </c>
      <c r="M14" s="37" t="s">
        <v>1879</v>
      </c>
      <c r="N14" s="37" t="s">
        <v>1954</v>
      </c>
      <c r="O14" s="39" t="s">
        <v>12779</v>
      </c>
      <c r="P14" s="37" t="s">
        <v>2682</v>
      </c>
      <c r="Q14" s="37" t="s">
        <v>2683</v>
      </c>
      <c r="R14" s="39" t="s">
        <v>12780</v>
      </c>
      <c r="S14" s="40" t="s">
        <v>10741</v>
      </c>
      <c r="T14" s="42">
        <v>12</v>
      </c>
      <c r="U14" s="41">
        <v>0</v>
      </c>
      <c r="V14" s="42">
        <v>0</v>
      </c>
      <c r="W14" s="42"/>
      <c r="X14" s="42"/>
      <c r="Y14" s="102">
        <v>12</v>
      </c>
      <c r="Z14">
        <v>0</v>
      </c>
      <c r="AA14">
        <v>0</v>
      </c>
      <c r="AB14">
        <v>0</v>
      </c>
      <c r="AE14" s="103">
        <v>0</v>
      </c>
      <c r="AF14">
        <v>1</v>
      </c>
      <c r="AG14">
        <v>0</v>
      </c>
      <c r="AH14">
        <v>0</v>
      </c>
      <c r="AI14">
        <v>1</v>
      </c>
    </row>
    <row r="15" spans="1:35" ht="15" hidden="1" customHeight="1" x14ac:dyDescent="0.25">
      <c r="A15" s="37" t="s">
        <v>36</v>
      </c>
      <c r="B15" s="37" t="s">
        <v>37</v>
      </c>
      <c r="C15" s="37" t="s">
        <v>8811</v>
      </c>
      <c r="D15" s="38" t="s">
        <v>12787</v>
      </c>
      <c r="E15" s="37" t="s">
        <v>8812</v>
      </c>
      <c r="F15" s="37" t="s">
        <v>8536</v>
      </c>
      <c r="G15" s="37">
        <v>200003066</v>
      </c>
      <c r="H15" s="100">
        <v>42325382</v>
      </c>
      <c r="I15" s="101">
        <v>324850</v>
      </c>
      <c r="J15" s="37">
        <v>100015401</v>
      </c>
      <c r="K15" s="37">
        <v>200003066</v>
      </c>
      <c r="L15" s="37" t="s">
        <v>48</v>
      </c>
      <c r="M15" s="37" t="s">
        <v>8536</v>
      </c>
      <c r="N15" s="37" t="s">
        <v>8633</v>
      </c>
      <c r="O15" s="39" t="s">
        <v>11854</v>
      </c>
      <c r="P15" s="37" t="s">
        <v>8813</v>
      </c>
      <c r="Q15" s="37" t="s">
        <v>8814</v>
      </c>
      <c r="R15" s="39" t="s">
        <v>10693</v>
      </c>
      <c r="S15" s="40" t="s">
        <v>10721</v>
      </c>
      <c r="T15" s="41">
        <v>63</v>
      </c>
      <c r="U15" s="41">
        <v>0</v>
      </c>
      <c r="V15" s="41">
        <v>0</v>
      </c>
      <c r="W15" s="42"/>
      <c r="X15" s="42"/>
      <c r="Y15" s="102">
        <v>63</v>
      </c>
      <c r="Z15">
        <v>0</v>
      </c>
      <c r="AA15">
        <v>0</v>
      </c>
      <c r="AB15">
        <v>0</v>
      </c>
      <c r="AE15" s="103">
        <v>0</v>
      </c>
      <c r="AF15">
        <v>1</v>
      </c>
      <c r="AG15">
        <v>0</v>
      </c>
      <c r="AH15">
        <v>0</v>
      </c>
      <c r="AI15">
        <v>1</v>
      </c>
    </row>
    <row r="16" spans="1:35" ht="15" hidden="1" customHeight="1" x14ac:dyDescent="0.25">
      <c r="A16" s="37" t="s">
        <v>36</v>
      </c>
      <c r="B16" s="37" t="s">
        <v>37</v>
      </c>
      <c r="C16" s="37" t="s">
        <v>1670</v>
      </c>
      <c r="D16" s="38" t="s">
        <v>12577</v>
      </c>
      <c r="E16" s="37" t="s">
        <v>1671</v>
      </c>
      <c r="F16" s="37" t="s">
        <v>814</v>
      </c>
      <c r="G16" s="37">
        <v>200000358</v>
      </c>
      <c r="H16" s="100">
        <v>710003080</v>
      </c>
      <c r="I16" s="101">
        <v>36081043</v>
      </c>
      <c r="J16" s="37">
        <v>100001857</v>
      </c>
      <c r="K16" s="37">
        <v>100001859</v>
      </c>
      <c r="L16" s="37" t="s">
        <v>365</v>
      </c>
      <c r="M16" s="37" t="s">
        <v>814</v>
      </c>
      <c r="N16" s="37" t="s">
        <v>817</v>
      </c>
      <c r="O16" s="39" t="s">
        <v>12578</v>
      </c>
      <c r="P16" s="37" t="s">
        <v>1672</v>
      </c>
      <c r="Q16" s="37" t="s">
        <v>12579</v>
      </c>
      <c r="R16" s="39" t="s">
        <v>12580</v>
      </c>
      <c r="S16" s="40" t="s">
        <v>10741</v>
      </c>
      <c r="T16" s="42">
        <v>17</v>
      </c>
      <c r="U16" s="41">
        <v>0</v>
      </c>
      <c r="V16" s="42">
        <v>0</v>
      </c>
      <c r="W16" s="42"/>
      <c r="X16" s="42"/>
      <c r="Y16" s="102">
        <v>17</v>
      </c>
      <c r="Z16">
        <v>0</v>
      </c>
      <c r="AA16">
        <v>0</v>
      </c>
      <c r="AB16">
        <v>0</v>
      </c>
      <c r="AE16" s="103">
        <v>0</v>
      </c>
      <c r="AF16">
        <v>0</v>
      </c>
      <c r="AG16">
        <v>0</v>
      </c>
      <c r="AH16">
        <v>0</v>
      </c>
      <c r="AI16">
        <v>0</v>
      </c>
    </row>
    <row r="17" spans="1:35" ht="15" hidden="1" customHeight="1" x14ac:dyDescent="0.25">
      <c r="A17" s="37" t="s">
        <v>36</v>
      </c>
      <c r="B17" s="37" t="s">
        <v>37</v>
      </c>
      <c r="C17" s="37" t="s">
        <v>4104</v>
      </c>
      <c r="D17" s="38" t="s">
        <v>12581</v>
      </c>
      <c r="E17" s="37" t="s">
        <v>4105</v>
      </c>
      <c r="F17" s="37" t="s">
        <v>2860</v>
      </c>
      <c r="G17" s="37">
        <v>200001279</v>
      </c>
      <c r="H17" s="100">
        <v>710007205</v>
      </c>
      <c r="I17" s="101">
        <v>37869451</v>
      </c>
      <c r="J17" s="37">
        <v>100006621</v>
      </c>
      <c r="K17" s="37">
        <v>200001279</v>
      </c>
      <c r="L17" s="37" t="s">
        <v>48</v>
      </c>
      <c r="M17" s="37" t="s">
        <v>2860</v>
      </c>
      <c r="N17" s="37" t="s">
        <v>3095</v>
      </c>
      <c r="O17" s="39" t="s">
        <v>12582</v>
      </c>
      <c r="P17" s="37" t="s">
        <v>4106</v>
      </c>
      <c r="Q17" s="37" t="s">
        <v>4107</v>
      </c>
      <c r="R17" s="39" t="s">
        <v>12583</v>
      </c>
      <c r="S17" s="40" t="s">
        <v>10741</v>
      </c>
      <c r="T17" s="41">
        <v>13</v>
      </c>
      <c r="U17" s="41">
        <v>0</v>
      </c>
      <c r="V17" s="41">
        <v>0</v>
      </c>
      <c r="W17" s="42"/>
      <c r="X17" s="42"/>
      <c r="Y17" s="102">
        <v>13</v>
      </c>
      <c r="Z17">
        <v>0</v>
      </c>
      <c r="AA17">
        <v>0</v>
      </c>
      <c r="AB17">
        <v>0</v>
      </c>
      <c r="AE17" s="103">
        <v>0</v>
      </c>
      <c r="AF17">
        <v>0</v>
      </c>
      <c r="AG17">
        <v>0</v>
      </c>
      <c r="AH17">
        <v>0</v>
      </c>
      <c r="AI17">
        <v>0</v>
      </c>
    </row>
    <row r="18" spans="1:35" ht="15" hidden="1" customHeight="1" x14ac:dyDescent="0.25">
      <c r="A18" s="37" t="s">
        <v>36</v>
      </c>
      <c r="B18" s="37" t="s">
        <v>37</v>
      </c>
      <c r="C18" s="37" t="s">
        <v>2459</v>
      </c>
      <c r="D18" s="38" t="s">
        <v>12574</v>
      </c>
      <c r="E18" s="37" t="s">
        <v>2460</v>
      </c>
      <c r="F18" s="37" t="s">
        <v>1879</v>
      </c>
      <c r="G18" s="37">
        <v>200000760</v>
      </c>
      <c r="H18" s="100">
        <v>710037619</v>
      </c>
      <c r="I18" s="101">
        <v>318442</v>
      </c>
      <c r="J18" s="37">
        <v>100004213</v>
      </c>
      <c r="K18" s="37">
        <v>200000760</v>
      </c>
      <c r="L18" s="37" t="s">
        <v>48</v>
      </c>
      <c r="M18" s="37" t="s">
        <v>1879</v>
      </c>
      <c r="N18" s="37" t="s">
        <v>2463</v>
      </c>
      <c r="O18" s="39" t="s">
        <v>11268</v>
      </c>
      <c r="P18" s="37" t="s">
        <v>2463</v>
      </c>
      <c r="Q18" s="37" t="s">
        <v>2471</v>
      </c>
      <c r="R18" s="39" t="s">
        <v>12539</v>
      </c>
      <c r="S18" s="40" t="s">
        <v>10741</v>
      </c>
      <c r="T18" s="41">
        <v>21</v>
      </c>
      <c r="U18" s="42">
        <v>0</v>
      </c>
      <c r="V18" s="42">
        <v>0</v>
      </c>
      <c r="W18" s="42"/>
      <c r="X18" s="42"/>
      <c r="Y18" s="102">
        <v>21</v>
      </c>
      <c r="Z18">
        <v>0</v>
      </c>
      <c r="AA18">
        <v>0</v>
      </c>
      <c r="AB18">
        <v>0</v>
      </c>
      <c r="AE18" s="103">
        <v>0</v>
      </c>
      <c r="AF18">
        <v>1</v>
      </c>
      <c r="AG18">
        <v>0</v>
      </c>
      <c r="AH18">
        <v>0</v>
      </c>
      <c r="AI18">
        <v>1</v>
      </c>
    </row>
    <row r="19" spans="1:35" ht="15" hidden="1" customHeight="1" x14ac:dyDescent="0.25">
      <c r="A19" s="37" t="s">
        <v>36</v>
      </c>
      <c r="B19" s="37" t="s">
        <v>37</v>
      </c>
      <c r="C19" s="37" t="s">
        <v>5395</v>
      </c>
      <c r="D19" s="38" t="s">
        <v>10768</v>
      </c>
      <c r="E19" s="37" t="s">
        <v>5396</v>
      </c>
      <c r="F19" s="37" t="s">
        <v>568</v>
      </c>
      <c r="G19" s="37">
        <v>200001638</v>
      </c>
      <c r="H19" s="100">
        <v>710012845</v>
      </c>
      <c r="I19" s="101">
        <v>313271</v>
      </c>
      <c r="J19" s="37">
        <v>100009490</v>
      </c>
      <c r="K19" s="37">
        <v>200001638</v>
      </c>
      <c r="L19" s="37" t="s">
        <v>48</v>
      </c>
      <c r="M19" s="37" t="s">
        <v>568</v>
      </c>
      <c r="N19" s="37" t="s">
        <v>655</v>
      </c>
      <c r="O19" s="39" t="s">
        <v>12584</v>
      </c>
      <c r="P19" s="37" t="s">
        <v>655</v>
      </c>
      <c r="Q19" s="37" t="s">
        <v>5406</v>
      </c>
      <c r="R19" s="39" t="s">
        <v>10770</v>
      </c>
      <c r="S19" s="40" t="s">
        <v>10741</v>
      </c>
      <c r="T19" s="41">
        <v>4</v>
      </c>
      <c r="U19" s="41">
        <v>0</v>
      </c>
      <c r="V19" s="41">
        <v>0</v>
      </c>
      <c r="W19" s="42"/>
      <c r="X19" s="42"/>
      <c r="Y19" s="102">
        <v>4</v>
      </c>
      <c r="Z19">
        <v>0</v>
      </c>
      <c r="AA19">
        <v>0</v>
      </c>
      <c r="AB19">
        <v>0</v>
      </c>
      <c r="AE19" s="103">
        <v>0</v>
      </c>
      <c r="AF19">
        <v>0</v>
      </c>
      <c r="AG19">
        <v>0</v>
      </c>
      <c r="AH19">
        <v>0</v>
      </c>
      <c r="AI19">
        <v>0</v>
      </c>
    </row>
    <row r="20" spans="1:35" ht="15" hidden="1" customHeight="1" x14ac:dyDescent="0.25">
      <c r="A20" s="37" t="s">
        <v>36</v>
      </c>
      <c r="B20" s="37" t="s">
        <v>592</v>
      </c>
      <c r="C20" s="37" t="s">
        <v>16717</v>
      </c>
      <c r="D20" s="38" t="s">
        <v>16834</v>
      </c>
      <c r="E20" s="37" t="s">
        <v>16718</v>
      </c>
      <c r="F20" s="37" t="s">
        <v>40</v>
      </c>
      <c r="G20" s="37">
        <v>200004124</v>
      </c>
      <c r="H20" s="100">
        <v>42130824</v>
      </c>
      <c r="I20" s="101">
        <v>55005225</v>
      </c>
      <c r="J20" s="37">
        <v>100000356</v>
      </c>
      <c r="K20" s="37">
        <v>200004124</v>
      </c>
      <c r="L20" s="37" t="s">
        <v>603</v>
      </c>
      <c r="M20" s="37" t="s">
        <v>40</v>
      </c>
      <c r="N20" s="37" t="s">
        <v>367</v>
      </c>
      <c r="O20" s="39" t="s">
        <v>12909</v>
      </c>
      <c r="P20" s="37" t="s">
        <v>372</v>
      </c>
      <c r="Q20" s="37" t="s">
        <v>374</v>
      </c>
      <c r="R20" s="39" t="s">
        <v>10604</v>
      </c>
      <c r="S20" s="40" t="s">
        <v>10721</v>
      </c>
      <c r="T20" s="41">
        <v>0</v>
      </c>
      <c r="U20" s="41">
        <v>4</v>
      </c>
      <c r="V20" s="41">
        <v>0</v>
      </c>
      <c r="W20" s="42"/>
      <c r="X20" s="42"/>
      <c r="Y20" s="102">
        <v>4</v>
      </c>
      <c r="Z20">
        <v>0</v>
      </c>
      <c r="AA20">
        <v>0</v>
      </c>
      <c r="AB20">
        <v>0</v>
      </c>
      <c r="AE20" s="103">
        <v>0</v>
      </c>
      <c r="AF20">
        <v>0</v>
      </c>
      <c r="AG20">
        <v>12</v>
      </c>
      <c r="AH20">
        <v>0</v>
      </c>
      <c r="AI20">
        <v>12</v>
      </c>
    </row>
    <row r="21" spans="1:35" ht="15" hidden="1" customHeight="1" x14ac:dyDescent="0.25">
      <c r="A21" s="37" t="s">
        <v>36</v>
      </c>
      <c r="B21" s="37" t="s">
        <v>37</v>
      </c>
      <c r="C21" s="37" t="s">
        <v>6064</v>
      </c>
      <c r="D21" s="38" t="s">
        <v>12585</v>
      </c>
      <c r="E21" s="37" t="s">
        <v>6065</v>
      </c>
      <c r="F21" s="37" t="s">
        <v>568</v>
      </c>
      <c r="G21" s="37">
        <v>200002067</v>
      </c>
      <c r="H21" s="100">
        <v>710020163</v>
      </c>
      <c r="I21" s="101">
        <v>319481</v>
      </c>
      <c r="J21" s="37">
        <v>100010715</v>
      </c>
      <c r="K21" s="37">
        <v>200002067</v>
      </c>
      <c r="L21" s="37" t="s">
        <v>53</v>
      </c>
      <c r="M21" s="37" t="s">
        <v>568</v>
      </c>
      <c r="N21" s="37" t="s">
        <v>5980</v>
      </c>
      <c r="O21" s="39" t="s">
        <v>11870</v>
      </c>
      <c r="P21" s="37" t="s">
        <v>6066</v>
      </c>
      <c r="Q21" s="37" t="s">
        <v>6067</v>
      </c>
      <c r="R21" s="39" t="s">
        <v>12586</v>
      </c>
      <c r="S21" s="40" t="s">
        <v>10741</v>
      </c>
      <c r="T21" s="41">
        <v>5</v>
      </c>
      <c r="U21" s="42">
        <v>0</v>
      </c>
      <c r="V21" s="42">
        <v>0</v>
      </c>
      <c r="W21" s="42"/>
      <c r="X21" s="42"/>
      <c r="Y21" s="102">
        <v>5</v>
      </c>
      <c r="Z21">
        <v>0</v>
      </c>
      <c r="AA21">
        <v>0</v>
      </c>
      <c r="AB21">
        <v>0</v>
      </c>
      <c r="AE21" s="103">
        <v>0</v>
      </c>
      <c r="AF21">
        <v>1</v>
      </c>
      <c r="AG21">
        <v>0</v>
      </c>
      <c r="AH21">
        <v>0</v>
      </c>
      <c r="AI21">
        <v>1</v>
      </c>
    </row>
    <row r="22" spans="1:35" ht="15" hidden="1" customHeight="1" x14ac:dyDescent="0.25">
      <c r="A22" s="37" t="s">
        <v>36</v>
      </c>
      <c r="B22" s="37" t="s">
        <v>37</v>
      </c>
      <c r="C22" s="37" t="s">
        <v>6385</v>
      </c>
      <c r="D22" s="38" t="s">
        <v>12587</v>
      </c>
      <c r="E22" s="37" t="s">
        <v>6386</v>
      </c>
      <c r="F22" s="37" t="s">
        <v>568</v>
      </c>
      <c r="G22" s="37">
        <v>200001768</v>
      </c>
      <c r="H22" s="100">
        <v>710020570</v>
      </c>
      <c r="I22" s="101">
        <v>42195861</v>
      </c>
      <c r="J22" s="37">
        <v>100009925</v>
      </c>
      <c r="K22" s="37">
        <v>100009926</v>
      </c>
      <c r="L22" s="37" t="s">
        <v>92</v>
      </c>
      <c r="M22" s="37" t="s">
        <v>568</v>
      </c>
      <c r="N22" s="37" t="s">
        <v>6409</v>
      </c>
      <c r="O22" s="39" t="s">
        <v>12588</v>
      </c>
      <c r="P22" s="37" t="s">
        <v>6387</v>
      </c>
      <c r="Q22" s="37" t="s">
        <v>6388</v>
      </c>
      <c r="R22" s="39" t="s">
        <v>12589</v>
      </c>
      <c r="S22" s="40" t="s">
        <v>10741</v>
      </c>
      <c r="T22" s="41">
        <v>9</v>
      </c>
      <c r="U22" s="42">
        <v>0</v>
      </c>
      <c r="V22" s="42">
        <v>0</v>
      </c>
      <c r="W22" s="42"/>
      <c r="X22" s="42"/>
      <c r="Y22" s="102">
        <v>9</v>
      </c>
      <c r="Z22">
        <v>0</v>
      </c>
      <c r="AA22">
        <v>0</v>
      </c>
      <c r="AB22">
        <v>0</v>
      </c>
      <c r="AE22" s="103">
        <v>0</v>
      </c>
      <c r="AF22">
        <v>0</v>
      </c>
      <c r="AG22">
        <v>0</v>
      </c>
      <c r="AH22">
        <v>0</v>
      </c>
      <c r="AI22">
        <v>0</v>
      </c>
    </row>
    <row r="23" spans="1:35" ht="15" hidden="1" customHeight="1" x14ac:dyDescent="0.25">
      <c r="A23" s="37" t="s">
        <v>36</v>
      </c>
      <c r="B23" s="37" t="s">
        <v>37</v>
      </c>
      <c r="C23" s="37" t="s">
        <v>2483</v>
      </c>
      <c r="D23" s="38" t="s">
        <v>12590</v>
      </c>
      <c r="E23" s="37" t="s">
        <v>2484</v>
      </c>
      <c r="F23" s="37" t="s">
        <v>1879</v>
      </c>
      <c r="G23" s="37">
        <v>200000764</v>
      </c>
      <c r="H23" s="100">
        <v>710018460</v>
      </c>
      <c r="I23" s="101">
        <v>37913743</v>
      </c>
      <c r="J23" s="37">
        <v>100004036</v>
      </c>
      <c r="K23" s="37">
        <v>100004037</v>
      </c>
      <c r="L23" s="37" t="s">
        <v>92</v>
      </c>
      <c r="M23" s="37" t="s">
        <v>1879</v>
      </c>
      <c r="N23" s="37" t="s">
        <v>2463</v>
      </c>
      <c r="O23" s="39" t="s">
        <v>11268</v>
      </c>
      <c r="P23" s="37" t="s">
        <v>2485</v>
      </c>
      <c r="Q23" s="37" t="s">
        <v>2486</v>
      </c>
      <c r="R23" s="39" t="s">
        <v>12591</v>
      </c>
      <c r="S23" s="40" t="s">
        <v>10741</v>
      </c>
      <c r="T23" s="42">
        <v>12</v>
      </c>
      <c r="U23" s="42">
        <v>0</v>
      </c>
      <c r="V23" s="41">
        <v>0</v>
      </c>
      <c r="W23" s="42"/>
      <c r="X23" s="42"/>
      <c r="Y23" s="102">
        <v>12</v>
      </c>
      <c r="Z23">
        <v>0</v>
      </c>
      <c r="AA23">
        <v>0</v>
      </c>
      <c r="AB23">
        <v>0</v>
      </c>
      <c r="AE23" s="103">
        <v>0</v>
      </c>
      <c r="AF23">
        <v>1</v>
      </c>
      <c r="AG23">
        <v>0</v>
      </c>
      <c r="AH23">
        <v>0</v>
      </c>
      <c r="AI23">
        <v>1</v>
      </c>
    </row>
    <row r="24" spans="1:35" ht="15" hidden="1" customHeight="1" x14ac:dyDescent="0.25">
      <c r="A24" s="37" t="s">
        <v>36</v>
      </c>
      <c r="B24" s="37" t="s">
        <v>37</v>
      </c>
      <c r="C24" s="37" t="s">
        <v>7469</v>
      </c>
      <c r="D24" s="38" t="s">
        <v>12595</v>
      </c>
      <c r="E24" s="37" t="s">
        <v>7470</v>
      </c>
      <c r="F24" s="37" t="s">
        <v>6696</v>
      </c>
      <c r="G24" s="37">
        <v>200002590</v>
      </c>
      <c r="H24" s="100">
        <v>710028288</v>
      </c>
      <c r="I24" s="101">
        <v>326925</v>
      </c>
      <c r="J24" s="37">
        <v>100013126</v>
      </c>
      <c r="K24" s="37">
        <v>200002590</v>
      </c>
      <c r="L24" s="37" t="s">
        <v>48</v>
      </c>
      <c r="M24" s="37" t="s">
        <v>6696</v>
      </c>
      <c r="N24" s="37" t="s">
        <v>7466</v>
      </c>
      <c r="O24" s="39" t="s">
        <v>11634</v>
      </c>
      <c r="P24" s="37" t="s">
        <v>7471</v>
      </c>
      <c r="Q24" s="37" t="s">
        <v>12596</v>
      </c>
      <c r="R24" s="39" t="s">
        <v>12597</v>
      </c>
      <c r="S24" s="40" t="s">
        <v>10741</v>
      </c>
      <c r="T24" s="41">
        <v>13</v>
      </c>
      <c r="U24" s="41">
        <v>0</v>
      </c>
      <c r="V24" s="41">
        <v>0</v>
      </c>
      <c r="W24" s="42"/>
      <c r="X24" s="42"/>
      <c r="Y24" s="102">
        <v>13</v>
      </c>
      <c r="Z24">
        <v>0</v>
      </c>
      <c r="AA24">
        <v>0</v>
      </c>
      <c r="AB24">
        <v>0</v>
      </c>
      <c r="AE24" s="103">
        <v>0</v>
      </c>
      <c r="AF24">
        <v>0</v>
      </c>
      <c r="AG24">
        <v>0</v>
      </c>
      <c r="AH24">
        <v>0</v>
      </c>
      <c r="AI24">
        <v>0</v>
      </c>
    </row>
    <row r="25" spans="1:35" ht="15" hidden="1" customHeight="1" x14ac:dyDescent="0.25">
      <c r="A25" s="37" t="s">
        <v>36</v>
      </c>
      <c r="B25" s="37" t="s">
        <v>37</v>
      </c>
      <c r="C25" s="37" t="s">
        <v>2731</v>
      </c>
      <c r="D25" s="38" t="s">
        <v>12592</v>
      </c>
      <c r="E25" s="37" t="s">
        <v>2732</v>
      </c>
      <c r="F25" s="37" t="s">
        <v>1879</v>
      </c>
      <c r="G25" s="37">
        <v>200000709</v>
      </c>
      <c r="H25" s="100">
        <v>710009526</v>
      </c>
      <c r="I25" s="101">
        <v>699241</v>
      </c>
      <c r="J25" s="37">
        <v>100003795</v>
      </c>
      <c r="K25" s="37">
        <v>200000709</v>
      </c>
      <c r="L25" s="37" t="s">
        <v>48</v>
      </c>
      <c r="M25" s="37" t="s">
        <v>1879</v>
      </c>
      <c r="N25" s="37" t="s">
        <v>1954</v>
      </c>
      <c r="O25" s="39" t="s">
        <v>12593</v>
      </c>
      <c r="P25" s="37" t="s">
        <v>2733</v>
      </c>
      <c r="Q25" s="37" t="s">
        <v>2734</v>
      </c>
      <c r="R25" s="39" t="s">
        <v>12594</v>
      </c>
      <c r="S25" s="40" t="s">
        <v>10741</v>
      </c>
      <c r="T25" s="41">
        <v>1</v>
      </c>
      <c r="U25" s="41">
        <v>0</v>
      </c>
      <c r="V25" s="41">
        <v>0</v>
      </c>
      <c r="W25" s="42"/>
      <c r="X25" s="42"/>
      <c r="Y25" s="102">
        <v>1</v>
      </c>
      <c r="Z25">
        <v>0</v>
      </c>
      <c r="AA25">
        <v>0</v>
      </c>
      <c r="AB25">
        <v>0</v>
      </c>
      <c r="AE25" s="103">
        <v>0</v>
      </c>
      <c r="AF25">
        <v>0</v>
      </c>
      <c r="AG25">
        <v>0</v>
      </c>
      <c r="AH25">
        <v>0</v>
      </c>
      <c r="AI25">
        <v>0</v>
      </c>
    </row>
    <row r="26" spans="1:35" ht="15" hidden="1" customHeight="1" x14ac:dyDescent="0.25">
      <c r="A26" s="37" t="s">
        <v>36</v>
      </c>
      <c r="B26" s="37" t="s">
        <v>37</v>
      </c>
      <c r="C26" s="37" t="s">
        <v>4264</v>
      </c>
      <c r="D26" s="38" t="s">
        <v>12598</v>
      </c>
      <c r="E26" s="37" t="s">
        <v>4265</v>
      </c>
      <c r="F26" s="37" t="s">
        <v>4189</v>
      </c>
      <c r="G26" s="37">
        <v>200001303</v>
      </c>
      <c r="H26" s="100">
        <v>710014066</v>
      </c>
      <c r="I26" s="101">
        <v>37812815</v>
      </c>
      <c r="J26" s="37">
        <v>100007218</v>
      </c>
      <c r="K26" s="37">
        <v>100007219</v>
      </c>
      <c r="L26" s="37" t="s">
        <v>92</v>
      </c>
      <c r="M26" s="37" t="s">
        <v>4189</v>
      </c>
      <c r="N26" s="37" t="s">
        <v>4196</v>
      </c>
      <c r="O26" s="39" t="s">
        <v>12599</v>
      </c>
      <c r="P26" s="37" t="s">
        <v>4266</v>
      </c>
      <c r="Q26" s="37" t="s">
        <v>4268</v>
      </c>
      <c r="R26" s="39" t="s">
        <v>12600</v>
      </c>
      <c r="S26" s="40" t="s">
        <v>10741</v>
      </c>
      <c r="T26" s="41">
        <v>5</v>
      </c>
      <c r="U26" s="42">
        <v>0</v>
      </c>
      <c r="V26" s="42">
        <v>0</v>
      </c>
      <c r="W26" s="42"/>
      <c r="X26" s="42"/>
      <c r="Y26" s="102">
        <v>5</v>
      </c>
      <c r="Z26">
        <v>0</v>
      </c>
      <c r="AA26">
        <v>0</v>
      </c>
      <c r="AB26">
        <v>0</v>
      </c>
      <c r="AE26" s="103">
        <v>0</v>
      </c>
      <c r="AF26">
        <v>1</v>
      </c>
      <c r="AG26">
        <v>0</v>
      </c>
      <c r="AH26">
        <v>0</v>
      </c>
      <c r="AI26">
        <v>1</v>
      </c>
    </row>
    <row r="27" spans="1:35" ht="15" hidden="1" customHeight="1" x14ac:dyDescent="0.25">
      <c r="A27" s="37" t="s">
        <v>36</v>
      </c>
      <c r="B27" s="37" t="s">
        <v>37</v>
      </c>
      <c r="C27" s="37" t="s">
        <v>9731</v>
      </c>
      <c r="D27" s="38" t="s">
        <v>12601</v>
      </c>
      <c r="E27" s="37" t="s">
        <v>9732</v>
      </c>
      <c r="F27" s="37" t="s">
        <v>8536</v>
      </c>
      <c r="G27" s="37">
        <v>200003198</v>
      </c>
      <c r="H27" s="100">
        <v>710030207</v>
      </c>
      <c r="I27" s="101">
        <v>594776</v>
      </c>
      <c r="J27" s="37">
        <v>100015829</v>
      </c>
      <c r="K27" s="37">
        <v>200003198</v>
      </c>
      <c r="L27" s="37" t="s">
        <v>913</v>
      </c>
      <c r="M27" s="37" t="s">
        <v>8536</v>
      </c>
      <c r="N27" s="37" t="s">
        <v>9062</v>
      </c>
      <c r="O27" s="39" t="s">
        <v>12602</v>
      </c>
      <c r="P27" s="37" t="s">
        <v>9733</v>
      </c>
      <c r="Q27" s="37" t="s">
        <v>9734</v>
      </c>
      <c r="R27" s="39" t="s">
        <v>12603</v>
      </c>
      <c r="S27" s="40" t="s">
        <v>10741</v>
      </c>
      <c r="T27" s="41">
        <v>0</v>
      </c>
      <c r="U27" s="42">
        <v>0</v>
      </c>
      <c r="V27" s="42">
        <v>0</v>
      </c>
      <c r="W27" s="42"/>
      <c r="X27" s="42"/>
      <c r="Y27" s="102">
        <v>0</v>
      </c>
      <c r="Z27">
        <v>0</v>
      </c>
      <c r="AA27">
        <v>0</v>
      </c>
      <c r="AB27">
        <v>0</v>
      </c>
      <c r="AE27" s="103">
        <v>0</v>
      </c>
      <c r="AF27">
        <v>0</v>
      </c>
      <c r="AG27">
        <v>0</v>
      </c>
      <c r="AH27">
        <v>0</v>
      </c>
      <c r="AI27">
        <v>0</v>
      </c>
    </row>
    <row r="28" spans="1:35" ht="30" hidden="1" x14ac:dyDescent="0.25">
      <c r="A28" s="37" t="s">
        <v>36</v>
      </c>
      <c r="B28" s="37" t="s">
        <v>37</v>
      </c>
      <c r="C28" s="37" t="s">
        <v>4957</v>
      </c>
      <c r="D28" s="38" t="s">
        <v>10789</v>
      </c>
      <c r="E28" s="37" t="s">
        <v>4958</v>
      </c>
      <c r="F28" s="37" t="s">
        <v>4189</v>
      </c>
      <c r="G28" s="37">
        <v>200001574</v>
      </c>
      <c r="H28" s="100">
        <v>37905112</v>
      </c>
      <c r="I28" s="101">
        <v>321796</v>
      </c>
      <c r="J28" s="37">
        <v>100009247</v>
      </c>
      <c r="K28" s="37">
        <v>200001574</v>
      </c>
      <c r="L28" s="37" t="s">
        <v>48</v>
      </c>
      <c r="M28" s="37" t="s">
        <v>4189</v>
      </c>
      <c r="N28" s="37" t="s">
        <v>4960</v>
      </c>
      <c r="O28" s="39" t="s">
        <v>11043</v>
      </c>
      <c r="P28" s="37" t="s">
        <v>4960</v>
      </c>
      <c r="Q28" s="37" t="s">
        <v>4962</v>
      </c>
      <c r="R28" s="39" t="s">
        <v>10655</v>
      </c>
      <c r="S28" s="40" t="s">
        <v>10721</v>
      </c>
      <c r="T28" s="41">
        <v>50</v>
      </c>
      <c r="U28" s="41">
        <v>0</v>
      </c>
      <c r="V28" s="41">
        <v>0</v>
      </c>
      <c r="W28" s="42"/>
      <c r="X28" s="42"/>
      <c r="Y28" s="102">
        <v>50</v>
      </c>
      <c r="Z28">
        <v>0</v>
      </c>
      <c r="AA28">
        <v>0</v>
      </c>
      <c r="AB28">
        <v>0</v>
      </c>
      <c r="AE28" s="103">
        <v>0</v>
      </c>
      <c r="AF28">
        <v>1</v>
      </c>
      <c r="AG28">
        <v>0</v>
      </c>
      <c r="AH28">
        <v>0</v>
      </c>
      <c r="AI28">
        <v>1</v>
      </c>
    </row>
    <row r="29" spans="1:35" ht="15" hidden="1" customHeight="1" x14ac:dyDescent="0.25">
      <c r="A29" s="37" t="s">
        <v>36</v>
      </c>
      <c r="B29" s="37" t="s">
        <v>37</v>
      </c>
      <c r="C29" s="37" t="s">
        <v>8352</v>
      </c>
      <c r="D29" s="38" t="s">
        <v>12608</v>
      </c>
      <c r="E29" s="37" t="s">
        <v>8353</v>
      </c>
      <c r="F29" s="37" t="s">
        <v>6696</v>
      </c>
      <c r="G29" s="37">
        <v>200002361</v>
      </c>
      <c r="H29" s="100">
        <v>710027486</v>
      </c>
      <c r="I29" s="101">
        <v>31984673</v>
      </c>
      <c r="J29" s="37">
        <v>100012066</v>
      </c>
      <c r="K29" s="37">
        <v>200002361</v>
      </c>
      <c r="L29" s="37" t="s">
        <v>48</v>
      </c>
      <c r="M29" s="37" t="s">
        <v>6696</v>
      </c>
      <c r="N29" s="37" t="s">
        <v>7232</v>
      </c>
      <c r="O29" s="39" t="s">
        <v>12390</v>
      </c>
      <c r="P29" s="37" t="s">
        <v>8354</v>
      </c>
      <c r="Q29" s="37" t="s">
        <v>8355</v>
      </c>
      <c r="R29" s="39" t="s">
        <v>12609</v>
      </c>
      <c r="S29" s="40" t="s">
        <v>10741</v>
      </c>
      <c r="T29" s="42">
        <v>29</v>
      </c>
      <c r="U29" s="41">
        <v>0</v>
      </c>
      <c r="V29" s="42">
        <v>0</v>
      </c>
      <c r="W29" s="42"/>
      <c r="X29" s="42"/>
      <c r="Y29" s="102">
        <v>29</v>
      </c>
      <c r="Z29">
        <v>3</v>
      </c>
      <c r="AA29">
        <v>0</v>
      </c>
      <c r="AB29">
        <v>0</v>
      </c>
      <c r="AE29" s="103">
        <v>3</v>
      </c>
      <c r="AF29">
        <v>21</v>
      </c>
      <c r="AG29">
        <v>0</v>
      </c>
      <c r="AH29">
        <v>0</v>
      </c>
      <c r="AI29">
        <v>21</v>
      </c>
    </row>
    <row r="30" spans="1:35" ht="15" hidden="1" customHeight="1" x14ac:dyDescent="0.25">
      <c r="A30" s="37" t="s">
        <v>36</v>
      </c>
      <c r="B30" s="37" t="s">
        <v>37</v>
      </c>
      <c r="C30" s="37" t="s">
        <v>9735</v>
      </c>
      <c r="D30" s="38" t="s">
        <v>12607</v>
      </c>
      <c r="E30" s="37" t="s">
        <v>9736</v>
      </c>
      <c r="F30" s="37" t="s">
        <v>8536</v>
      </c>
      <c r="G30" s="37">
        <v>200003305</v>
      </c>
      <c r="H30" s="100">
        <v>710031343</v>
      </c>
      <c r="I30" s="101">
        <v>691721</v>
      </c>
      <c r="J30" s="37">
        <v>100016169</v>
      </c>
      <c r="K30" s="37">
        <v>200003305</v>
      </c>
      <c r="L30" s="37" t="s">
        <v>48</v>
      </c>
      <c r="M30" s="37" t="s">
        <v>8536</v>
      </c>
      <c r="N30" s="37" t="s">
        <v>8385</v>
      </c>
      <c r="O30" s="39" t="s">
        <v>11741</v>
      </c>
      <c r="P30" s="37" t="s">
        <v>8383</v>
      </c>
      <c r="Q30" s="37" t="s">
        <v>113</v>
      </c>
      <c r="R30" s="39" t="s">
        <v>11742</v>
      </c>
      <c r="S30" s="40" t="s">
        <v>10741</v>
      </c>
      <c r="T30" s="41">
        <v>20</v>
      </c>
      <c r="U30" s="41">
        <v>0</v>
      </c>
      <c r="V30" s="41">
        <v>0</v>
      </c>
      <c r="W30" s="42"/>
      <c r="X30" s="42"/>
      <c r="Y30" s="102">
        <v>20</v>
      </c>
      <c r="Z30">
        <v>0</v>
      </c>
      <c r="AA30">
        <v>0</v>
      </c>
      <c r="AB30">
        <v>0</v>
      </c>
      <c r="AE30" s="103">
        <v>0</v>
      </c>
      <c r="AF30">
        <v>1</v>
      </c>
      <c r="AG30">
        <v>0</v>
      </c>
      <c r="AH30">
        <v>0</v>
      </c>
      <c r="AI30">
        <v>1</v>
      </c>
    </row>
    <row r="31" spans="1:35" ht="15" hidden="1" customHeight="1" x14ac:dyDescent="0.25">
      <c r="A31" s="37" t="s">
        <v>36</v>
      </c>
      <c r="B31" s="37" t="s">
        <v>37</v>
      </c>
      <c r="C31" s="37" t="s">
        <v>6708</v>
      </c>
      <c r="D31" s="38" t="s">
        <v>10843</v>
      </c>
      <c r="E31" s="37" t="s">
        <v>6709</v>
      </c>
      <c r="F31" s="37" t="s">
        <v>6696</v>
      </c>
      <c r="G31" s="37">
        <v>200002191</v>
      </c>
      <c r="H31" s="100">
        <v>710038372</v>
      </c>
      <c r="I31" s="101">
        <v>37874039</v>
      </c>
      <c r="J31" s="37">
        <v>100011480</v>
      </c>
      <c r="K31" s="37">
        <v>100011481</v>
      </c>
      <c r="L31" s="37" t="s">
        <v>92</v>
      </c>
      <c r="M31" s="37" t="s">
        <v>6696</v>
      </c>
      <c r="N31" s="37" t="s">
        <v>557</v>
      </c>
      <c r="O31" s="39" t="s">
        <v>10844</v>
      </c>
      <c r="P31" s="37" t="s">
        <v>557</v>
      </c>
      <c r="Q31" s="37" t="s">
        <v>6715</v>
      </c>
      <c r="R31" s="39" t="s">
        <v>10845</v>
      </c>
      <c r="S31" s="40" t="s">
        <v>10741</v>
      </c>
      <c r="T31" s="41">
        <v>22</v>
      </c>
      <c r="U31" s="41">
        <v>0</v>
      </c>
      <c r="V31" s="41">
        <v>0</v>
      </c>
      <c r="W31" s="42"/>
      <c r="X31" s="42"/>
      <c r="Y31" s="102">
        <v>22</v>
      </c>
      <c r="Z31">
        <v>0</v>
      </c>
      <c r="AA31">
        <v>0</v>
      </c>
      <c r="AB31">
        <v>0</v>
      </c>
      <c r="AE31" s="103">
        <v>0</v>
      </c>
      <c r="AF31">
        <v>0</v>
      </c>
      <c r="AG31">
        <v>0</v>
      </c>
      <c r="AH31">
        <v>0</v>
      </c>
      <c r="AI31">
        <v>0</v>
      </c>
    </row>
    <row r="32" spans="1:35" ht="15" hidden="1" customHeight="1" x14ac:dyDescent="0.25">
      <c r="A32" s="37" t="s">
        <v>36</v>
      </c>
      <c r="B32" s="37" t="s">
        <v>37</v>
      </c>
      <c r="C32" s="37" t="s">
        <v>4608</v>
      </c>
      <c r="D32" s="38" t="s">
        <v>12610</v>
      </c>
      <c r="E32" s="37" t="s">
        <v>4609</v>
      </c>
      <c r="F32" s="37" t="s">
        <v>4189</v>
      </c>
      <c r="G32" s="37">
        <v>200001499</v>
      </c>
      <c r="H32" s="100">
        <v>710015186</v>
      </c>
      <c r="I32" s="101">
        <v>315095</v>
      </c>
      <c r="J32" s="37">
        <v>100008375</v>
      </c>
      <c r="K32" s="37">
        <v>200001499</v>
      </c>
      <c r="L32" s="37" t="s">
        <v>48</v>
      </c>
      <c r="M32" s="37" t="s">
        <v>4189</v>
      </c>
      <c r="N32" s="37" t="s">
        <v>4675</v>
      </c>
      <c r="O32" s="39" t="s">
        <v>12611</v>
      </c>
      <c r="P32" s="37" t="s">
        <v>4610</v>
      </c>
      <c r="Q32" s="37" t="s">
        <v>4611</v>
      </c>
      <c r="R32" s="39" t="s">
        <v>12612</v>
      </c>
      <c r="S32" s="40" t="s">
        <v>10741</v>
      </c>
      <c r="T32" s="41">
        <v>10</v>
      </c>
      <c r="U32" s="42">
        <v>0</v>
      </c>
      <c r="V32" s="42">
        <v>0</v>
      </c>
      <c r="W32" s="42"/>
      <c r="X32" s="42"/>
      <c r="Y32" s="102">
        <v>10</v>
      </c>
      <c r="Z32">
        <v>0</v>
      </c>
      <c r="AA32">
        <v>0</v>
      </c>
      <c r="AB32">
        <v>0</v>
      </c>
      <c r="AE32" s="103">
        <v>0</v>
      </c>
      <c r="AF32">
        <v>0</v>
      </c>
      <c r="AG32">
        <v>0</v>
      </c>
      <c r="AH32">
        <v>0</v>
      </c>
      <c r="AI32">
        <v>0</v>
      </c>
    </row>
    <row r="33" spans="1:35" ht="15" hidden="1" customHeight="1" x14ac:dyDescent="0.25">
      <c r="A33" s="37" t="s">
        <v>36</v>
      </c>
      <c r="B33" s="37" t="s">
        <v>37</v>
      </c>
      <c r="C33" s="37" t="s">
        <v>239</v>
      </c>
      <c r="D33" s="38" t="s">
        <v>11819</v>
      </c>
      <c r="E33" s="37" t="s">
        <v>240</v>
      </c>
      <c r="F33" s="37" t="s">
        <v>40</v>
      </c>
      <c r="G33" s="37">
        <v>200000248</v>
      </c>
      <c r="H33" s="100">
        <v>710001959</v>
      </c>
      <c r="I33" s="101">
        <v>36063924</v>
      </c>
      <c r="J33" s="37">
        <v>100001260</v>
      </c>
      <c r="K33" s="37">
        <v>100001259</v>
      </c>
      <c r="L33" s="37" t="s">
        <v>105</v>
      </c>
      <c r="M33" s="37" t="s">
        <v>40</v>
      </c>
      <c r="N33" s="37" t="s">
        <v>241</v>
      </c>
      <c r="O33" s="39" t="s">
        <v>12613</v>
      </c>
      <c r="P33" s="37" t="s">
        <v>241</v>
      </c>
      <c r="Q33" s="37" t="s">
        <v>243</v>
      </c>
      <c r="R33" s="39" t="s">
        <v>10618</v>
      </c>
      <c r="S33" s="40" t="s">
        <v>10741</v>
      </c>
      <c r="T33" s="41">
        <v>21</v>
      </c>
      <c r="U33" s="41">
        <v>0</v>
      </c>
      <c r="V33" s="41">
        <v>0</v>
      </c>
      <c r="W33" s="42"/>
      <c r="X33" s="42"/>
      <c r="Y33" s="102">
        <v>21</v>
      </c>
      <c r="Z33">
        <v>0</v>
      </c>
      <c r="AA33">
        <v>0</v>
      </c>
      <c r="AB33">
        <v>0</v>
      </c>
      <c r="AE33" s="103">
        <v>0</v>
      </c>
      <c r="AF33">
        <v>0</v>
      </c>
      <c r="AG33">
        <v>0</v>
      </c>
      <c r="AH33">
        <v>0</v>
      </c>
      <c r="AI33">
        <v>0</v>
      </c>
    </row>
    <row r="34" spans="1:35" ht="15" hidden="1" customHeight="1" x14ac:dyDescent="0.25">
      <c r="A34" s="37" t="s">
        <v>36</v>
      </c>
      <c r="B34" s="37" t="s">
        <v>37</v>
      </c>
      <c r="C34" s="37" t="s">
        <v>192</v>
      </c>
      <c r="D34" s="38" t="s">
        <v>12614</v>
      </c>
      <c r="E34" s="37" t="s">
        <v>193</v>
      </c>
      <c r="F34" s="37" t="s">
        <v>40</v>
      </c>
      <c r="G34" s="37">
        <v>200000226</v>
      </c>
      <c r="H34" s="100">
        <v>31811604</v>
      </c>
      <c r="I34" s="101">
        <v>304883</v>
      </c>
      <c r="J34" s="37">
        <v>100001032</v>
      </c>
      <c r="K34" s="37">
        <v>200000226</v>
      </c>
      <c r="L34" s="37" t="s">
        <v>48</v>
      </c>
      <c r="M34" s="37" t="s">
        <v>40</v>
      </c>
      <c r="N34" s="37" t="s">
        <v>206</v>
      </c>
      <c r="O34" s="39" t="s">
        <v>12615</v>
      </c>
      <c r="P34" s="37" t="s">
        <v>194</v>
      </c>
      <c r="Q34" s="37" t="s">
        <v>195</v>
      </c>
      <c r="R34" s="39" t="s">
        <v>12616</v>
      </c>
      <c r="S34" s="40" t="s">
        <v>10721</v>
      </c>
      <c r="T34" s="41">
        <v>32</v>
      </c>
      <c r="U34" s="42">
        <v>0</v>
      </c>
      <c r="V34" s="42">
        <v>0</v>
      </c>
      <c r="W34" s="42"/>
      <c r="X34" s="42"/>
      <c r="Y34" s="102">
        <v>32</v>
      </c>
      <c r="Z34">
        <v>0</v>
      </c>
      <c r="AA34">
        <v>0</v>
      </c>
      <c r="AB34">
        <v>0</v>
      </c>
      <c r="AE34" s="103">
        <v>0</v>
      </c>
      <c r="AF34">
        <v>0</v>
      </c>
      <c r="AG34">
        <v>0</v>
      </c>
      <c r="AH34">
        <v>0</v>
      </c>
      <c r="AI34">
        <v>0</v>
      </c>
    </row>
    <row r="35" spans="1:35" ht="15" hidden="1" customHeight="1" x14ac:dyDescent="0.25">
      <c r="A35" s="37" t="s">
        <v>36</v>
      </c>
      <c r="B35" s="37" t="s">
        <v>37</v>
      </c>
      <c r="C35" s="37" t="s">
        <v>2026</v>
      </c>
      <c r="D35" s="38" t="s">
        <v>10953</v>
      </c>
      <c r="E35" s="37" t="s">
        <v>2027</v>
      </c>
      <c r="F35" s="37" t="s">
        <v>1879</v>
      </c>
      <c r="G35" s="37">
        <v>200000840</v>
      </c>
      <c r="H35" s="100">
        <v>710010990</v>
      </c>
      <c r="I35" s="101">
        <v>312037</v>
      </c>
      <c r="J35" s="37">
        <v>100004630</v>
      </c>
      <c r="K35" s="37">
        <v>200000840</v>
      </c>
      <c r="L35" s="37" t="s">
        <v>48</v>
      </c>
      <c r="M35" s="37" t="s">
        <v>1879</v>
      </c>
      <c r="N35" s="37" t="s">
        <v>2029</v>
      </c>
      <c r="O35" s="39" t="s">
        <v>10954</v>
      </c>
      <c r="P35" s="37" t="s">
        <v>2029</v>
      </c>
      <c r="Q35" s="37" t="s">
        <v>2040</v>
      </c>
      <c r="R35" s="39" t="s">
        <v>10955</v>
      </c>
      <c r="S35" s="40" t="s">
        <v>10741</v>
      </c>
      <c r="T35" s="41">
        <v>34</v>
      </c>
      <c r="U35" s="41">
        <v>0</v>
      </c>
      <c r="V35" s="41">
        <v>0</v>
      </c>
      <c r="W35" s="42"/>
      <c r="X35" s="42"/>
      <c r="Y35" s="102">
        <v>34</v>
      </c>
      <c r="Z35">
        <v>0</v>
      </c>
      <c r="AA35">
        <v>0</v>
      </c>
      <c r="AB35">
        <v>0</v>
      </c>
      <c r="AE35" s="103">
        <v>0</v>
      </c>
      <c r="AF35">
        <v>0</v>
      </c>
      <c r="AG35">
        <v>0</v>
      </c>
      <c r="AH35">
        <v>0</v>
      </c>
      <c r="AI35">
        <v>0</v>
      </c>
    </row>
    <row r="36" spans="1:35" ht="15" hidden="1" customHeight="1" x14ac:dyDescent="0.25">
      <c r="A36" s="37" t="s">
        <v>36</v>
      </c>
      <c r="B36" s="37" t="s">
        <v>37</v>
      </c>
      <c r="C36" s="37" t="s">
        <v>7853</v>
      </c>
      <c r="D36" s="38" t="s">
        <v>12617</v>
      </c>
      <c r="E36" s="37" t="s">
        <v>7854</v>
      </c>
      <c r="F36" s="37" t="s">
        <v>6696</v>
      </c>
      <c r="G36" s="37">
        <v>200002668</v>
      </c>
      <c r="H36" s="100">
        <v>710031629</v>
      </c>
      <c r="I36" s="101">
        <v>37872869</v>
      </c>
      <c r="J36" s="37">
        <v>100013418</v>
      </c>
      <c r="K36" s="37">
        <v>100013420</v>
      </c>
      <c r="L36" s="37" t="s">
        <v>92</v>
      </c>
      <c r="M36" s="37" t="s">
        <v>6696</v>
      </c>
      <c r="N36" s="37" t="s">
        <v>7842</v>
      </c>
      <c r="O36" s="39" t="s">
        <v>12305</v>
      </c>
      <c r="P36" s="37" t="s">
        <v>7855</v>
      </c>
      <c r="Q36" s="37" t="s">
        <v>7856</v>
      </c>
      <c r="R36" s="39" t="s">
        <v>12618</v>
      </c>
      <c r="S36" s="40" t="s">
        <v>10741</v>
      </c>
      <c r="T36" s="41">
        <v>20</v>
      </c>
      <c r="U36" s="41">
        <v>0</v>
      </c>
      <c r="V36" s="41">
        <v>0</v>
      </c>
      <c r="W36" s="42"/>
      <c r="X36" s="42"/>
      <c r="Y36" s="102">
        <v>20</v>
      </c>
      <c r="Z36">
        <v>2</v>
      </c>
      <c r="AA36">
        <v>0</v>
      </c>
      <c r="AB36">
        <v>0</v>
      </c>
      <c r="AE36" s="103">
        <v>2</v>
      </c>
      <c r="AF36">
        <v>0</v>
      </c>
      <c r="AG36">
        <v>0</v>
      </c>
      <c r="AH36">
        <v>0</v>
      </c>
      <c r="AI36">
        <v>0</v>
      </c>
    </row>
    <row r="37" spans="1:35" ht="15" hidden="1" customHeight="1" x14ac:dyDescent="0.25">
      <c r="A37" s="37" t="s">
        <v>36</v>
      </c>
      <c r="B37" s="37" t="s">
        <v>37</v>
      </c>
      <c r="C37" s="37" t="s">
        <v>3378</v>
      </c>
      <c r="D37" s="38" t="s">
        <v>12622</v>
      </c>
      <c r="E37" s="37" t="s">
        <v>3379</v>
      </c>
      <c r="F37" s="37" t="s">
        <v>2860</v>
      </c>
      <c r="G37" s="37">
        <v>200000949</v>
      </c>
      <c r="H37" s="100">
        <v>710004966</v>
      </c>
      <c r="I37" s="101">
        <v>306916</v>
      </c>
      <c r="J37" s="37">
        <v>100005060</v>
      </c>
      <c r="K37" s="37">
        <v>200000949</v>
      </c>
      <c r="L37" s="37" t="s">
        <v>48</v>
      </c>
      <c r="M37" s="37" t="s">
        <v>2860</v>
      </c>
      <c r="N37" s="37" t="s">
        <v>3333</v>
      </c>
      <c r="O37" s="39" t="s">
        <v>12623</v>
      </c>
      <c r="P37" s="37" t="s">
        <v>3380</v>
      </c>
      <c r="Q37" s="37" t="s">
        <v>3381</v>
      </c>
      <c r="R37" s="39" t="s">
        <v>12624</v>
      </c>
      <c r="S37" s="40" t="s">
        <v>10741</v>
      </c>
      <c r="T37" s="41">
        <v>10</v>
      </c>
      <c r="U37" s="42">
        <v>0</v>
      </c>
      <c r="V37" s="42">
        <v>0</v>
      </c>
      <c r="W37" s="42"/>
      <c r="X37" s="42"/>
      <c r="Y37" s="102">
        <v>10</v>
      </c>
      <c r="Z37">
        <v>0</v>
      </c>
      <c r="AA37">
        <v>0</v>
      </c>
      <c r="AB37">
        <v>0</v>
      </c>
      <c r="AE37" s="103">
        <v>0</v>
      </c>
      <c r="AF37">
        <v>0</v>
      </c>
      <c r="AG37">
        <v>0</v>
      </c>
      <c r="AH37">
        <v>0</v>
      </c>
      <c r="AI37">
        <v>0</v>
      </c>
    </row>
    <row r="38" spans="1:35" ht="15" hidden="1" customHeight="1" x14ac:dyDescent="0.25">
      <c r="A38" s="37" t="s">
        <v>36</v>
      </c>
      <c r="B38" s="37" t="s">
        <v>509</v>
      </c>
      <c r="C38" s="37" t="s">
        <v>9893</v>
      </c>
      <c r="D38" s="38" t="s">
        <v>12625</v>
      </c>
      <c r="E38" s="37" t="s">
        <v>9894</v>
      </c>
      <c r="F38" s="37" t="s">
        <v>8536</v>
      </c>
      <c r="G38" s="37">
        <v>200003999</v>
      </c>
      <c r="H38" s="100">
        <v>53247949</v>
      </c>
      <c r="I38" s="101">
        <v>31275893</v>
      </c>
      <c r="J38" s="37">
        <v>100018995</v>
      </c>
      <c r="K38" s="37">
        <v>200003999</v>
      </c>
      <c r="L38" s="37" t="s">
        <v>569</v>
      </c>
      <c r="M38" s="37" t="s">
        <v>8536</v>
      </c>
      <c r="N38" s="37" t="s">
        <v>9828</v>
      </c>
      <c r="O38" s="39" t="s">
        <v>10803</v>
      </c>
      <c r="P38" s="37" t="s">
        <v>542</v>
      </c>
      <c r="Q38" s="37" t="s">
        <v>9895</v>
      </c>
      <c r="R38" s="39" t="s">
        <v>10690</v>
      </c>
      <c r="S38" s="40" t="s">
        <v>10721</v>
      </c>
      <c r="T38" s="41">
        <v>0</v>
      </c>
      <c r="U38" s="41">
        <v>0</v>
      </c>
      <c r="V38" s="41">
        <v>10</v>
      </c>
      <c r="W38" s="42"/>
      <c r="X38" s="42"/>
      <c r="Y38" s="102">
        <v>10</v>
      </c>
      <c r="Z38">
        <v>0</v>
      </c>
      <c r="AA38">
        <v>0</v>
      </c>
      <c r="AB38">
        <v>0</v>
      </c>
      <c r="AE38" s="103">
        <v>0</v>
      </c>
      <c r="AF38">
        <v>0</v>
      </c>
      <c r="AG38">
        <v>0</v>
      </c>
      <c r="AH38">
        <v>1</v>
      </c>
      <c r="AI38">
        <v>1</v>
      </c>
    </row>
    <row r="39" spans="1:35" ht="15" hidden="1" customHeight="1" x14ac:dyDescent="0.25">
      <c r="A39" s="37" t="s">
        <v>36</v>
      </c>
      <c r="B39" s="37" t="s">
        <v>37</v>
      </c>
      <c r="C39" s="37" t="s">
        <v>7951</v>
      </c>
      <c r="D39" s="38" t="s">
        <v>12619</v>
      </c>
      <c r="E39" s="37" t="s">
        <v>7952</v>
      </c>
      <c r="F39" s="37" t="s">
        <v>6696</v>
      </c>
      <c r="G39" s="37">
        <v>200002749</v>
      </c>
      <c r="H39" s="100">
        <v>42236436</v>
      </c>
      <c r="I39" s="101">
        <v>331023</v>
      </c>
      <c r="J39" s="37">
        <v>100013769</v>
      </c>
      <c r="K39" s="37">
        <v>200002749</v>
      </c>
      <c r="L39" s="37" t="s">
        <v>48</v>
      </c>
      <c r="M39" s="37" t="s">
        <v>6696</v>
      </c>
      <c r="N39" s="37" t="s">
        <v>7953</v>
      </c>
      <c r="O39" s="39" t="s">
        <v>12620</v>
      </c>
      <c r="P39" s="37" t="s">
        <v>7953</v>
      </c>
      <c r="Q39" s="37" t="s">
        <v>7955</v>
      </c>
      <c r="R39" s="39" t="s">
        <v>12621</v>
      </c>
      <c r="S39" s="40" t="s">
        <v>10721</v>
      </c>
      <c r="T39" s="41">
        <v>24</v>
      </c>
      <c r="U39" s="41">
        <v>0</v>
      </c>
      <c r="V39" s="41">
        <v>0</v>
      </c>
      <c r="W39" s="42"/>
      <c r="X39" s="42"/>
      <c r="Y39" s="102">
        <v>24</v>
      </c>
      <c r="Z39">
        <v>0</v>
      </c>
      <c r="AA39">
        <v>0</v>
      </c>
      <c r="AB39">
        <v>0</v>
      </c>
      <c r="AE39" s="103">
        <v>0</v>
      </c>
      <c r="AF39">
        <v>5</v>
      </c>
      <c r="AG39">
        <v>0</v>
      </c>
      <c r="AH39">
        <v>0</v>
      </c>
      <c r="AI39">
        <v>5</v>
      </c>
    </row>
    <row r="40" spans="1:35" ht="15" hidden="1" customHeight="1" x14ac:dyDescent="0.25">
      <c r="A40" s="37" t="s">
        <v>36</v>
      </c>
      <c r="B40" s="37" t="s">
        <v>592</v>
      </c>
      <c r="C40" s="37" t="s">
        <v>677</v>
      </c>
      <c r="D40" s="38" t="s">
        <v>12626</v>
      </c>
      <c r="E40" s="37" t="s">
        <v>678</v>
      </c>
      <c r="F40" s="37" t="s">
        <v>40</v>
      </c>
      <c r="G40" s="37">
        <v>200003742</v>
      </c>
      <c r="H40" s="100">
        <v>710276605</v>
      </c>
      <c r="I40" s="101">
        <v>710276621</v>
      </c>
      <c r="J40" s="37">
        <v>100018933</v>
      </c>
      <c r="K40" s="37">
        <v>100018931</v>
      </c>
      <c r="L40" s="37" t="s">
        <v>12627</v>
      </c>
      <c r="M40" s="37" t="s">
        <v>40</v>
      </c>
      <c r="N40" s="37" t="s">
        <v>506</v>
      </c>
      <c r="O40" s="39" t="s">
        <v>10782</v>
      </c>
      <c r="P40" s="37" t="s">
        <v>483</v>
      </c>
      <c r="Q40" s="37" t="s">
        <v>680</v>
      </c>
      <c r="R40" s="39" t="s">
        <v>10616</v>
      </c>
      <c r="S40" s="40" t="s">
        <v>10741</v>
      </c>
      <c r="T40" s="41">
        <v>0</v>
      </c>
      <c r="U40" s="41">
        <v>18</v>
      </c>
      <c r="V40" s="41">
        <v>0</v>
      </c>
      <c r="W40" s="42"/>
      <c r="X40" s="42"/>
      <c r="Y40" s="102">
        <v>18</v>
      </c>
      <c r="Z40">
        <v>0</v>
      </c>
      <c r="AA40">
        <v>0</v>
      </c>
      <c r="AB40">
        <v>0</v>
      </c>
      <c r="AE40" s="103">
        <v>0</v>
      </c>
      <c r="AF40">
        <v>0</v>
      </c>
      <c r="AG40">
        <v>1</v>
      </c>
      <c r="AH40">
        <v>0</v>
      </c>
      <c r="AI40">
        <v>1</v>
      </c>
    </row>
    <row r="41" spans="1:35" ht="15" hidden="1" customHeight="1" x14ac:dyDescent="0.25">
      <c r="A41" s="37" t="s">
        <v>36</v>
      </c>
      <c r="B41" s="37" t="s">
        <v>37</v>
      </c>
      <c r="C41" s="37" t="s">
        <v>1222</v>
      </c>
      <c r="D41" s="38" t="s">
        <v>12628</v>
      </c>
      <c r="E41" s="37" t="s">
        <v>1223</v>
      </c>
      <c r="F41" s="37" t="s">
        <v>814</v>
      </c>
      <c r="G41" s="37">
        <v>200000494</v>
      </c>
      <c r="H41" s="100">
        <v>710216610</v>
      </c>
      <c r="I41" s="101">
        <v>36080799</v>
      </c>
      <c r="J41" s="37">
        <v>100002658</v>
      </c>
      <c r="K41" s="37">
        <v>100002652</v>
      </c>
      <c r="L41" s="37" t="s">
        <v>105</v>
      </c>
      <c r="M41" s="37" t="s">
        <v>814</v>
      </c>
      <c r="N41" s="37" t="s">
        <v>1329</v>
      </c>
      <c r="O41" s="39" t="s">
        <v>12629</v>
      </c>
      <c r="P41" s="37" t="s">
        <v>1224</v>
      </c>
      <c r="Q41" s="37" t="s">
        <v>1225</v>
      </c>
      <c r="R41" s="39" t="s">
        <v>12630</v>
      </c>
      <c r="S41" s="40" t="s">
        <v>10741</v>
      </c>
      <c r="T41" s="41">
        <v>6</v>
      </c>
      <c r="U41" s="41">
        <v>0</v>
      </c>
      <c r="V41" s="41">
        <v>0</v>
      </c>
      <c r="W41" s="42"/>
      <c r="X41" s="42"/>
      <c r="Y41" s="102">
        <v>6</v>
      </c>
      <c r="Z41">
        <v>0</v>
      </c>
      <c r="AA41">
        <v>0</v>
      </c>
      <c r="AB41">
        <v>0</v>
      </c>
      <c r="AE41" s="103">
        <v>0</v>
      </c>
      <c r="AF41">
        <v>0</v>
      </c>
      <c r="AG41">
        <v>0</v>
      </c>
      <c r="AH41">
        <v>0</v>
      </c>
      <c r="AI41">
        <v>0</v>
      </c>
    </row>
    <row r="42" spans="1:35" ht="15" hidden="1" customHeight="1" x14ac:dyDescent="0.25">
      <c r="A42" s="37" t="s">
        <v>36</v>
      </c>
      <c r="B42" s="37" t="s">
        <v>37</v>
      </c>
      <c r="C42" s="37" t="s">
        <v>1148</v>
      </c>
      <c r="D42" s="38" t="s">
        <v>11962</v>
      </c>
      <c r="E42" s="37" t="s">
        <v>1149</v>
      </c>
      <c r="F42" s="37" t="s">
        <v>814</v>
      </c>
      <c r="G42" s="37">
        <v>200000402</v>
      </c>
      <c r="H42" s="100">
        <v>710003960</v>
      </c>
      <c r="I42" s="101">
        <v>37838431</v>
      </c>
      <c r="J42" s="37">
        <v>100002134</v>
      </c>
      <c r="K42" s="37">
        <v>100002136</v>
      </c>
      <c r="L42" s="37" t="s">
        <v>1141</v>
      </c>
      <c r="M42" s="37" t="s">
        <v>814</v>
      </c>
      <c r="N42" s="37" t="s">
        <v>1043</v>
      </c>
      <c r="O42" s="39" t="s">
        <v>11963</v>
      </c>
      <c r="P42" s="37" t="s">
        <v>1150</v>
      </c>
      <c r="Q42" s="37" t="s">
        <v>1151</v>
      </c>
      <c r="R42" s="39" t="s">
        <v>11964</v>
      </c>
      <c r="S42" s="40" t="s">
        <v>10741</v>
      </c>
      <c r="T42" s="41">
        <v>25</v>
      </c>
      <c r="U42" s="42">
        <v>0</v>
      </c>
      <c r="V42" s="42">
        <v>0</v>
      </c>
      <c r="W42" s="42"/>
      <c r="X42" s="42"/>
      <c r="Y42" s="102">
        <v>25</v>
      </c>
      <c r="Z42">
        <v>0</v>
      </c>
      <c r="AA42">
        <v>0</v>
      </c>
      <c r="AB42">
        <v>0</v>
      </c>
      <c r="AE42" s="103">
        <v>0</v>
      </c>
      <c r="AF42">
        <v>0</v>
      </c>
      <c r="AG42">
        <v>0</v>
      </c>
      <c r="AH42">
        <v>0</v>
      </c>
      <c r="AI42">
        <v>0</v>
      </c>
    </row>
    <row r="43" spans="1:35" ht="15" hidden="1" customHeight="1" x14ac:dyDescent="0.25">
      <c r="A43" s="37" t="s">
        <v>36</v>
      </c>
      <c r="B43" s="37" t="s">
        <v>37</v>
      </c>
      <c r="C43" s="37" t="s">
        <v>9747</v>
      </c>
      <c r="D43" s="38" t="s">
        <v>10802</v>
      </c>
      <c r="E43" s="37" t="s">
        <v>9748</v>
      </c>
      <c r="F43" s="37" t="s">
        <v>8536</v>
      </c>
      <c r="G43" s="37">
        <v>200002913</v>
      </c>
      <c r="H43" s="100">
        <v>710038739</v>
      </c>
      <c r="I43" s="101">
        <v>691135</v>
      </c>
      <c r="J43" s="37">
        <v>100014777</v>
      </c>
      <c r="K43" s="37">
        <v>200002913</v>
      </c>
      <c r="L43" s="37" t="s">
        <v>48</v>
      </c>
      <c r="M43" s="37" t="s">
        <v>8536</v>
      </c>
      <c r="N43" s="37" t="s">
        <v>9979</v>
      </c>
      <c r="O43" s="39" t="s">
        <v>11848</v>
      </c>
      <c r="P43" s="37" t="s">
        <v>9780</v>
      </c>
      <c r="Q43" s="37" t="s">
        <v>9781</v>
      </c>
      <c r="R43" s="39" t="s">
        <v>11849</v>
      </c>
      <c r="S43" s="40" t="s">
        <v>10741</v>
      </c>
      <c r="T43" s="41">
        <v>36</v>
      </c>
      <c r="U43" s="41">
        <v>0</v>
      </c>
      <c r="V43" s="41">
        <v>0</v>
      </c>
      <c r="W43" s="42"/>
      <c r="X43" s="42"/>
      <c r="Y43" s="102">
        <v>36</v>
      </c>
      <c r="Z43">
        <v>0</v>
      </c>
      <c r="AA43">
        <v>0</v>
      </c>
      <c r="AB43">
        <v>0</v>
      </c>
      <c r="AE43" s="103">
        <v>0</v>
      </c>
      <c r="AF43">
        <v>0</v>
      </c>
      <c r="AG43">
        <v>0</v>
      </c>
      <c r="AH43">
        <v>0</v>
      </c>
      <c r="AI43">
        <v>0</v>
      </c>
    </row>
    <row r="44" spans="1:35" ht="15" hidden="1" customHeight="1" x14ac:dyDescent="0.25">
      <c r="A44" s="37" t="s">
        <v>36</v>
      </c>
      <c r="B44" s="37" t="s">
        <v>37</v>
      </c>
      <c r="C44" s="37" t="s">
        <v>1414</v>
      </c>
      <c r="D44" s="38" t="s">
        <v>12631</v>
      </c>
      <c r="E44" s="37" t="s">
        <v>1415</v>
      </c>
      <c r="F44" s="37" t="s">
        <v>814</v>
      </c>
      <c r="G44" s="37">
        <v>200000532</v>
      </c>
      <c r="H44" s="100">
        <v>710011270</v>
      </c>
      <c r="I44" s="101">
        <v>36080870</v>
      </c>
      <c r="J44" s="37">
        <v>100002782</v>
      </c>
      <c r="K44" s="37">
        <v>100002783</v>
      </c>
      <c r="L44" s="37" t="s">
        <v>92</v>
      </c>
      <c r="M44" s="37" t="s">
        <v>814</v>
      </c>
      <c r="N44" s="37" t="s">
        <v>549</v>
      </c>
      <c r="O44" s="39" t="s">
        <v>12632</v>
      </c>
      <c r="P44" s="37" t="s">
        <v>1416</v>
      </c>
      <c r="Q44" s="37" t="s">
        <v>1417</v>
      </c>
      <c r="R44" s="39" t="s">
        <v>12633</v>
      </c>
      <c r="S44" s="40" t="s">
        <v>10741</v>
      </c>
      <c r="T44" s="41">
        <v>32</v>
      </c>
      <c r="U44" s="41">
        <v>0</v>
      </c>
      <c r="V44" s="41">
        <v>0</v>
      </c>
      <c r="W44" s="42"/>
      <c r="X44" s="42"/>
      <c r="Y44" s="102">
        <v>32</v>
      </c>
      <c r="Z44">
        <v>0</v>
      </c>
      <c r="AA44">
        <v>0</v>
      </c>
      <c r="AB44">
        <v>0</v>
      </c>
      <c r="AE44" s="103">
        <v>0</v>
      </c>
      <c r="AF44">
        <v>0</v>
      </c>
      <c r="AG44">
        <v>0</v>
      </c>
      <c r="AH44">
        <v>0</v>
      </c>
      <c r="AI44">
        <v>0</v>
      </c>
    </row>
    <row r="45" spans="1:35" ht="15" hidden="1" customHeight="1" x14ac:dyDescent="0.25">
      <c r="A45" s="37" t="s">
        <v>36</v>
      </c>
      <c r="B45" s="37" t="s">
        <v>509</v>
      </c>
      <c r="C45" s="37" t="s">
        <v>9830</v>
      </c>
      <c r="D45" s="38" t="s">
        <v>11341</v>
      </c>
      <c r="E45" s="37" t="s">
        <v>9831</v>
      </c>
      <c r="F45" s="37" t="s">
        <v>8536</v>
      </c>
      <c r="G45" s="37">
        <v>200002907</v>
      </c>
      <c r="H45" s="100">
        <v>35563176</v>
      </c>
      <c r="I45" s="101">
        <v>179094</v>
      </c>
      <c r="J45" s="37">
        <v>100014927</v>
      </c>
      <c r="K45" s="37">
        <v>200002907</v>
      </c>
      <c r="L45" s="37" t="s">
        <v>9847</v>
      </c>
      <c r="M45" s="37" t="s">
        <v>8536</v>
      </c>
      <c r="N45" s="37" t="s">
        <v>9988</v>
      </c>
      <c r="O45" s="39" t="s">
        <v>12634</v>
      </c>
      <c r="P45" s="37" t="s">
        <v>9989</v>
      </c>
      <c r="Q45" s="37" t="s">
        <v>8461</v>
      </c>
      <c r="R45" s="39" t="s">
        <v>12635</v>
      </c>
      <c r="S45" s="40" t="s">
        <v>10721</v>
      </c>
      <c r="T45" s="41">
        <v>0</v>
      </c>
      <c r="U45" s="41">
        <v>0</v>
      </c>
      <c r="V45" s="41">
        <v>24</v>
      </c>
      <c r="W45" s="42"/>
      <c r="X45" s="42"/>
      <c r="Y45" s="102">
        <v>24</v>
      </c>
      <c r="Z45">
        <v>0</v>
      </c>
      <c r="AA45">
        <v>0</v>
      </c>
      <c r="AB45">
        <v>0</v>
      </c>
      <c r="AE45" s="103">
        <v>0</v>
      </c>
      <c r="AF45">
        <v>0</v>
      </c>
      <c r="AG45">
        <v>0</v>
      </c>
      <c r="AH45">
        <v>2</v>
      </c>
      <c r="AI45">
        <v>2</v>
      </c>
    </row>
    <row r="46" spans="1:35" ht="15" hidden="1" customHeight="1" x14ac:dyDescent="0.25">
      <c r="A46" s="37" t="s">
        <v>36</v>
      </c>
      <c r="B46" s="37" t="s">
        <v>37</v>
      </c>
      <c r="C46" s="37" t="s">
        <v>8952</v>
      </c>
      <c r="D46" s="38" t="s">
        <v>12636</v>
      </c>
      <c r="E46" s="37" t="s">
        <v>8953</v>
      </c>
      <c r="F46" s="37" t="s">
        <v>8536</v>
      </c>
      <c r="G46" s="37">
        <v>200003126</v>
      </c>
      <c r="H46" s="100">
        <v>710026773</v>
      </c>
      <c r="I46" s="101">
        <v>35543825</v>
      </c>
      <c r="J46" s="37">
        <v>100015614</v>
      </c>
      <c r="K46" s="37">
        <v>100015618</v>
      </c>
      <c r="L46" s="37" t="s">
        <v>105</v>
      </c>
      <c r="M46" s="37" t="s">
        <v>8536</v>
      </c>
      <c r="N46" s="37" t="s">
        <v>1826</v>
      </c>
      <c r="O46" s="39" t="s">
        <v>12637</v>
      </c>
      <c r="P46" s="37" t="s">
        <v>8954</v>
      </c>
      <c r="Q46" s="37" t="s">
        <v>8955</v>
      </c>
      <c r="R46" s="39" t="s">
        <v>12638</v>
      </c>
      <c r="S46" s="40" t="s">
        <v>10741</v>
      </c>
      <c r="T46" s="41">
        <v>10</v>
      </c>
      <c r="U46" s="41">
        <v>0</v>
      </c>
      <c r="V46" s="41">
        <v>0</v>
      </c>
      <c r="W46" s="42"/>
      <c r="X46" s="42"/>
      <c r="Y46" s="102">
        <v>10</v>
      </c>
      <c r="Z46">
        <v>0</v>
      </c>
      <c r="AA46">
        <v>0</v>
      </c>
      <c r="AB46">
        <v>0</v>
      </c>
      <c r="AE46" s="103">
        <v>0</v>
      </c>
      <c r="AF46">
        <v>0</v>
      </c>
      <c r="AG46">
        <v>0</v>
      </c>
      <c r="AH46">
        <v>0</v>
      </c>
      <c r="AI46">
        <v>0</v>
      </c>
    </row>
    <row r="47" spans="1:35" ht="15" hidden="1" customHeight="1" x14ac:dyDescent="0.25">
      <c r="A47" s="37" t="s">
        <v>36</v>
      </c>
      <c r="B47" s="37" t="s">
        <v>37</v>
      </c>
      <c r="C47" s="37" t="s">
        <v>7034</v>
      </c>
      <c r="D47" s="38" t="s">
        <v>12639</v>
      </c>
      <c r="E47" s="37" t="s">
        <v>7035</v>
      </c>
      <c r="F47" s="37" t="s">
        <v>6696</v>
      </c>
      <c r="G47" s="37">
        <v>200002635</v>
      </c>
      <c r="H47" s="100">
        <v>710024169</v>
      </c>
      <c r="I47" s="101">
        <v>37873644</v>
      </c>
      <c r="J47" s="37">
        <v>100013308</v>
      </c>
      <c r="K47" s="37">
        <v>100013309</v>
      </c>
      <c r="L47" s="37" t="s">
        <v>92</v>
      </c>
      <c r="M47" s="37" t="s">
        <v>6696</v>
      </c>
      <c r="N47" s="37" t="s">
        <v>7116</v>
      </c>
      <c r="O47" s="39" t="s">
        <v>12640</v>
      </c>
      <c r="P47" s="37" t="s">
        <v>7036</v>
      </c>
      <c r="Q47" s="37" t="s">
        <v>7037</v>
      </c>
      <c r="R47" s="39" t="s">
        <v>12641</v>
      </c>
      <c r="S47" s="40" t="s">
        <v>10741</v>
      </c>
      <c r="T47" s="41">
        <v>1</v>
      </c>
      <c r="U47" s="41">
        <v>0</v>
      </c>
      <c r="V47" s="41">
        <v>0</v>
      </c>
      <c r="W47" s="42"/>
      <c r="X47" s="42"/>
      <c r="Y47" s="102">
        <v>1</v>
      </c>
      <c r="Z47">
        <v>0</v>
      </c>
      <c r="AA47">
        <v>0</v>
      </c>
      <c r="AB47">
        <v>0</v>
      </c>
      <c r="AE47" s="103">
        <v>0</v>
      </c>
      <c r="AF47">
        <v>0</v>
      </c>
      <c r="AG47">
        <v>0</v>
      </c>
      <c r="AH47">
        <v>0</v>
      </c>
      <c r="AI47">
        <v>0</v>
      </c>
    </row>
    <row r="48" spans="1:35" ht="15" hidden="1" customHeight="1" x14ac:dyDescent="0.25">
      <c r="A48" s="37" t="s">
        <v>36</v>
      </c>
      <c r="B48" s="37" t="s">
        <v>37</v>
      </c>
      <c r="C48" s="37" t="s">
        <v>9617</v>
      </c>
      <c r="D48" s="38" t="s">
        <v>12642</v>
      </c>
      <c r="E48" s="37" t="s">
        <v>9618</v>
      </c>
      <c r="F48" s="37" t="s">
        <v>8536</v>
      </c>
      <c r="G48" s="37">
        <v>200003367</v>
      </c>
      <c r="H48" s="100">
        <v>710033060</v>
      </c>
      <c r="I48" s="101">
        <v>331929</v>
      </c>
      <c r="J48" s="37">
        <v>100016497</v>
      </c>
      <c r="K48" s="37">
        <v>200003367</v>
      </c>
      <c r="L48" s="37" t="s">
        <v>48</v>
      </c>
      <c r="M48" s="37" t="s">
        <v>8536</v>
      </c>
      <c r="N48" s="37" t="s">
        <v>6661</v>
      </c>
      <c r="O48" s="39" t="s">
        <v>12643</v>
      </c>
      <c r="P48" s="37" t="s">
        <v>9619</v>
      </c>
      <c r="Q48" s="37" t="s">
        <v>12644</v>
      </c>
      <c r="R48" s="39" t="s">
        <v>12645</v>
      </c>
      <c r="S48" s="40" t="s">
        <v>10741</v>
      </c>
      <c r="T48" s="41">
        <v>9</v>
      </c>
      <c r="U48" s="41">
        <v>0</v>
      </c>
      <c r="V48" s="41">
        <v>0</v>
      </c>
      <c r="W48" s="42"/>
      <c r="X48" s="42"/>
      <c r="Y48" s="102">
        <v>9</v>
      </c>
      <c r="Z48">
        <v>0</v>
      </c>
      <c r="AA48">
        <v>0</v>
      </c>
      <c r="AB48">
        <v>0</v>
      </c>
      <c r="AE48" s="103">
        <v>0</v>
      </c>
      <c r="AF48">
        <v>0</v>
      </c>
      <c r="AG48">
        <v>0</v>
      </c>
      <c r="AH48">
        <v>0</v>
      </c>
      <c r="AI48">
        <v>0</v>
      </c>
    </row>
    <row r="49" spans="1:35" ht="15" hidden="1" customHeight="1" x14ac:dyDescent="0.25">
      <c r="A49" s="37" t="s">
        <v>36</v>
      </c>
      <c r="B49" s="37" t="s">
        <v>37</v>
      </c>
      <c r="C49" s="37" t="s">
        <v>9230</v>
      </c>
      <c r="D49" s="38" t="s">
        <v>12646</v>
      </c>
      <c r="E49" s="37" t="s">
        <v>9231</v>
      </c>
      <c r="F49" s="37" t="s">
        <v>8536</v>
      </c>
      <c r="G49" s="37">
        <v>200002875</v>
      </c>
      <c r="H49" s="100">
        <v>710040164</v>
      </c>
      <c r="I49" s="101">
        <v>329061</v>
      </c>
      <c r="J49" s="37">
        <v>100014516</v>
      </c>
      <c r="K49" s="37">
        <v>200002875</v>
      </c>
      <c r="L49" s="37" t="s">
        <v>48</v>
      </c>
      <c r="M49" s="37" t="s">
        <v>8536</v>
      </c>
      <c r="N49" s="37" t="s">
        <v>9233</v>
      </c>
      <c r="O49" s="39" t="s">
        <v>12647</v>
      </c>
      <c r="P49" s="37" t="s">
        <v>9233</v>
      </c>
      <c r="Q49" s="37" t="s">
        <v>9235</v>
      </c>
      <c r="R49" s="39" t="s">
        <v>12648</v>
      </c>
      <c r="S49" s="40" t="s">
        <v>10741</v>
      </c>
      <c r="T49" s="41">
        <v>33</v>
      </c>
      <c r="U49" s="42">
        <v>0</v>
      </c>
      <c r="V49" s="42">
        <v>0</v>
      </c>
      <c r="W49" s="42"/>
      <c r="X49" s="42"/>
      <c r="Y49" s="102">
        <v>33</v>
      </c>
      <c r="Z49">
        <v>0</v>
      </c>
      <c r="AA49">
        <v>0</v>
      </c>
      <c r="AB49">
        <v>0</v>
      </c>
      <c r="AE49" s="103">
        <v>0</v>
      </c>
      <c r="AF49">
        <v>0</v>
      </c>
      <c r="AG49">
        <v>0</v>
      </c>
      <c r="AH49">
        <v>0</v>
      </c>
      <c r="AI49">
        <v>0</v>
      </c>
    </row>
    <row r="50" spans="1:35" ht="15" hidden="1" customHeight="1" x14ac:dyDescent="0.25">
      <c r="A50" s="37" t="s">
        <v>36</v>
      </c>
      <c r="B50" s="37" t="s">
        <v>37</v>
      </c>
      <c r="C50" s="37" t="s">
        <v>9135</v>
      </c>
      <c r="D50" s="38" t="s">
        <v>12649</v>
      </c>
      <c r="E50" s="37" t="s">
        <v>9136</v>
      </c>
      <c r="F50" s="37" t="s">
        <v>8536</v>
      </c>
      <c r="G50" s="37">
        <v>200003197</v>
      </c>
      <c r="H50" s="100">
        <v>710249292</v>
      </c>
      <c r="I50" s="101">
        <v>35562447</v>
      </c>
      <c r="J50" s="37">
        <v>100016820</v>
      </c>
      <c r="K50" s="37">
        <v>100015821</v>
      </c>
      <c r="L50" s="37" t="s">
        <v>3527</v>
      </c>
      <c r="M50" s="37" t="s">
        <v>8536</v>
      </c>
      <c r="N50" s="37" t="s">
        <v>9062</v>
      </c>
      <c r="O50" s="39" t="s">
        <v>12650</v>
      </c>
      <c r="P50" s="37" t="s">
        <v>9137</v>
      </c>
      <c r="Q50" s="37" t="s">
        <v>9139</v>
      </c>
      <c r="R50" s="39" t="s">
        <v>12651</v>
      </c>
      <c r="S50" s="40" t="s">
        <v>10741</v>
      </c>
      <c r="T50" s="41">
        <v>16</v>
      </c>
      <c r="U50" s="41">
        <v>0</v>
      </c>
      <c r="V50" s="41">
        <v>0</v>
      </c>
      <c r="W50" s="42"/>
      <c r="X50" s="42"/>
      <c r="Y50" s="102">
        <v>16</v>
      </c>
      <c r="Z50">
        <v>0</v>
      </c>
      <c r="AA50">
        <v>0</v>
      </c>
      <c r="AB50">
        <v>0</v>
      </c>
      <c r="AE50" s="103">
        <v>0</v>
      </c>
      <c r="AF50">
        <v>0</v>
      </c>
      <c r="AG50">
        <v>0</v>
      </c>
      <c r="AH50">
        <v>0</v>
      </c>
      <c r="AI50">
        <v>0</v>
      </c>
    </row>
    <row r="51" spans="1:35" ht="15" hidden="1" customHeight="1" x14ac:dyDescent="0.25">
      <c r="A51" s="37" t="s">
        <v>36</v>
      </c>
      <c r="B51" s="37" t="s">
        <v>37</v>
      </c>
      <c r="C51" s="37" t="s">
        <v>1466</v>
      </c>
      <c r="D51" s="38" t="s">
        <v>13208</v>
      </c>
      <c r="E51" s="37" t="s">
        <v>1467</v>
      </c>
      <c r="F51" s="37" t="s">
        <v>814</v>
      </c>
      <c r="G51" s="37">
        <v>200000441</v>
      </c>
      <c r="H51" s="100">
        <v>710266804</v>
      </c>
      <c r="I51" s="101">
        <v>37836790</v>
      </c>
      <c r="J51" s="37">
        <v>100017979</v>
      </c>
      <c r="K51" s="37">
        <v>100002334</v>
      </c>
      <c r="L51" s="37" t="s">
        <v>105</v>
      </c>
      <c r="M51" s="37" t="s">
        <v>814</v>
      </c>
      <c r="N51" s="37" t="s">
        <v>1570</v>
      </c>
      <c r="O51" s="39" t="s">
        <v>13209</v>
      </c>
      <c r="P51" s="37" t="s">
        <v>1468</v>
      </c>
      <c r="Q51" s="37" t="s">
        <v>1469</v>
      </c>
      <c r="R51" s="39" t="s">
        <v>13210</v>
      </c>
      <c r="S51" s="40" t="s">
        <v>10741</v>
      </c>
      <c r="T51" s="41">
        <v>40</v>
      </c>
      <c r="U51" s="42">
        <v>0</v>
      </c>
      <c r="V51" s="42">
        <v>0</v>
      </c>
      <c r="W51" s="42"/>
      <c r="X51" s="42"/>
      <c r="Y51" s="102">
        <v>40</v>
      </c>
      <c r="Z51">
        <v>0</v>
      </c>
      <c r="AA51">
        <v>0</v>
      </c>
      <c r="AB51">
        <v>0</v>
      </c>
      <c r="AE51" s="103">
        <v>0</v>
      </c>
      <c r="AF51">
        <v>0</v>
      </c>
      <c r="AG51">
        <v>0</v>
      </c>
      <c r="AH51">
        <v>0</v>
      </c>
      <c r="AI51">
        <v>0</v>
      </c>
    </row>
    <row r="52" spans="1:35" ht="15" hidden="1" customHeight="1" x14ac:dyDescent="0.25">
      <c r="A52" s="37" t="s">
        <v>36</v>
      </c>
      <c r="B52" s="37" t="s">
        <v>37</v>
      </c>
      <c r="C52" s="37" t="s">
        <v>8356</v>
      </c>
      <c r="D52" s="38" t="s">
        <v>13213</v>
      </c>
      <c r="E52" s="37" t="s">
        <v>8357</v>
      </c>
      <c r="F52" s="37" t="s">
        <v>6696</v>
      </c>
      <c r="G52" s="37">
        <v>200002837</v>
      </c>
      <c r="H52" s="100">
        <v>710034164</v>
      </c>
      <c r="I52" s="101">
        <v>35532319</v>
      </c>
      <c r="J52" s="37">
        <v>100013889</v>
      </c>
      <c r="K52" s="37">
        <v>200002837</v>
      </c>
      <c r="L52" s="37" t="s">
        <v>48</v>
      </c>
      <c r="M52" s="37" t="s">
        <v>6696</v>
      </c>
      <c r="N52" s="37" t="s">
        <v>8266</v>
      </c>
      <c r="O52" s="39" t="s">
        <v>11856</v>
      </c>
      <c r="P52" s="37" t="s">
        <v>8358</v>
      </c>
      <c r="Q52" s="37" t="s">
        <v>8359</v>
      </c>
      <c r="R52" s="39" t="s">
        <v>13214</v>
      </c>
      <c r="S52" s="40" t="s">
        <v>10741</v>
      </c>
      <c r="T52" s="41">
        <v>10</v>
      </c>
      <c r="U52" s="42">
        <v>0</v>
      </c>
      <c r="V52" s="42">
        <v>0</v>
      </c>
      <c r="W52" s="42"/>
      <c r="X52" s="42"/>
      <c r="Y52" s="102">
        <v>10</v>
      </c>
      <c r="Z52">
        <v>0</v>
      </c>
      <c r="AA52">
        <v>0</v>
      </c>
      <c r="AB52">
        <v>0</v>
      </c>
      <c r="AE52" s="103">
        <v>0</v>
      </c>
      <c r="AF52">
        <v>0</v>
      </c>
      <c r="AG52">
        <v>0</v>
      </c>
      <c r="AH52">
        <v>0</v>
      </c>
      <c r="AI52">
        <v>0</v>
      </c>
    </row>
    <row r="53" spans="1:35" ht="15" hidden="1" customHeight="1" x14ac:dyDescent="0.25">
      <c r="A53" s="37" t="s">
        <v>36</v>
      </c>
      <c r="B53" s="37" t="s">
        <v>37</v>
      </c>
      <c r="C53" s="37" t="s">
        <v>4238</v>
      </c>
      <c r="D53" s="38" t="s">
        <v>13218</v>
      </c>
      <c r="E53" s="37" t="s">
        <v>4239</v>
      </c>
      <c r="F53" s="37" t="s">
        <v>4189</v>
      </c>
      <c r="G53" s="37">
        <v>200001293</v>
      </c>
      <c r="H53" s="100">
        <v>42349567</v>
      </c>
      <c r="I53" s="101">
        <v>314072</v>
      </c>
      <c r="J53" s="37">
        <v>100007194</v>
      </c>
      <c r="K53" s="37">
        <v>200001293</v>
      </c>
      <c r="L53" s="37" t="s">
        <v>48</v>
      </c>
      <c r="M53" s="37" t="s">
        <v>4189</v>
      </c>
      <c r="N53" s="37" t="s">
        <v>4196</v>
      </c>
      <c r="O53" s="39" t="s">
        <v>13219</v>
      </c>
      <c r="P53" s="37" t="s">
        <v>4240</v>
      </c>
      <c r="Q53" s="37" t="s">
        <v>4241</v>
      </c>
      <c r="R53" s="39" t="s">
        <v>13220</v>
      </c>
      <c r="S53" s="40" t="s">
        <v>10721</v>
      </c>
      <c r="T53" s="41">
        <v>69</v>
      </c>
      <c r="U53" s="41">
        <v>0</v>
      </c>
      <c r="V53" s="41">
        <v>0</v>
      </c>
      <c r="W53" s="42"/>
      <c r="X53" s="42"/>
      <c r="Y53" s="102">
        <v>69</v>
      </c>
      <c r="Z53">
        <v>0</v>
      </c>
      <c r="AA53">
        <v>0</v>
      </c>
      <c r="AB53">
        <v>0</v>
      </c>
      <c r="AE53" s="103">
        <v>0</v>
      </c>
      <c r="AF53">
        <v>0</v>
      </c>
      <c r="AG53">
        <v>0</v>
      </c>
      <c r="AH53">
        <v>0</v>
      </c>
      <c r="AI53">
        <v>0</v>
      </c>
    </row>
    <row r="54" spans="1:35" ht="15" hidden="1" customHeight="1" x14ac:dyDescent="0.25">
      <c r="A54" s="37" t="s">
        <v>36</v>
      </c>
      <c r="B54" s="37" t="s">
        <v>37</v>
      </c>
      <c r="C54" s="37" t="s">
        <v>4789</v>
      </c>
      <c r="D54" s="38" t="s">
        <v>13215</v>
      </c>
      <c r="E54" s="37" t="s">
        <v>4790</v>
      </c>
      <c r="F54" s="37" t="s">
        <v>4189</v>
      </c>
      <c r="G54" s="37">
        <v>200001409</v>
      </c>
      <c r="H54" s="100">
        <v>710016050</v>
      </c>
      <c r="I54" s="101">
        <v>315869</v>
      </c>
      <c r="J54" s="37">
        <v>100007853</v>
      </c>
      <c r="K54" s="37">
        <v>200001409</v>
      </c>
      <c r="L54" s="37" t="s">
        <v>48</v>
      </c>
      <c r="M54" s="37" t="s">
        <v>4189</v>
      </c>
      <c r="N54" s="37" t="s">
        <v>4596</v>
      </c>
      <c r="O54" s="39" t="s">
        <v>13216</v>
      </c>
      <c r="P54" s="37" t="s">
        <v>4791</v>
      </c>
      <c r="Q54" s="37" t="s">
        <v>4792</v>
      </c>
      <c r="R54" s="39" t="s">
        <v>13217</v>
      </c>
      <c r="S54" s="40" t="s">
        <v>10741</v>
      </c>
      <c r="T54" s="41">
        <v>4</v>
      </c>
      <c r="U54" s="41">
        <v>0</v>
      </c>
      <c r="V54" s="41">
        <v>0</v>
      </c>
      <c r="W54" s="42"/>
      <c r="X54" s="42"/>
      <c r="Y54" s="102">
        <v>4</v>
      </c>
      <c r="Z54">
        <v>0</v>
      </c>
      <c r="AA54">
        <v>0</v>
      </c>
      <c r="AB54">
        <v>0</v>
      </c>
      <c r="AE54" s="103">
        <v>0</v>
      </c>
      <c r="AF54">
        <v>0</v>
      </c>
      <c r="AG54">
        <v>0</v>
      </c>
      <c r="AH54">
        <v>0</v>
      </c>
      <c r="AI54">
        <v>0</v>
      </c>
    </row>
    <row r="55" spans="1:35" ht="15" hidden="1" customHeight="1" x14ac:dyDescent="0.25">
      <c r="A55" s="37" t="s">
        <v>36</v>
      </c>
      <c r="B55" s="37" t="s">
        <v>37</v>
      </c>
      <c r="C55" s="37" t="s">
        <v>5986</v>
      </c>
      <c r="D55" s="38" t="s">
        <v>13211</v>
      </c>
      <c r="E55" s="37" t="s">
        <v>5987</v>
      </c>
      <c r="F55" s="37" t="s">
        <v>568</v>
      </c>
      <c r="G55" s="37">
        <v>200002029</v>
      </c>
      <c r="H55" s="100">
        <v>710212810</v>
      </c>
      <c r="I55" s="101">
        <v>649333</v>
      </c>
      <c r="J55" s="37">
        <v>100010653</v>
      </c>
      <c r="K55" s="37">
        <v>200002029</v>
      </c>
      <c r="L55" s="37" t="s">
        <v>48</v>
      </c>
      <c r="M55" s="37" t="s">
        <v>568</v>
      </c>
      <c r="N55" s="37" t="s">
        <v>5980</v>
      </c>
      <c r="O55" s="39" t="s">
        <v>10857</v>
      </c>
      <c r="P55" s="37" t="s">
        <v>5988</v>
      </c>
      <c r="Q55" s="37" t="s">
        <v>5989</v>
      </c>
      <c r="R55" s="39" t="s">
        <v>13212</v>
      </c>
      <c r="S55" s="40" t="s">
        <v>10741</v>
      </c>
      <c r="T55" s="41">
        <v>1</v>
      </c>
      <c r="U55" s="41">
        <v>0</v>
      </c>
      <c r="V55" s="41">
        <v>0</v>
      </c>
      <c r="W55" s="42"/>
      <c r="X55" s="42"/>
      <c r="Y55" s="102">
        <v>1</v>
      </c>
      <c r="Z55">
        <v>0</v>
      </c>
      <c r="AA55">
        <v>0</v>
      </c>
      <c r="AB55">
        <v>0</v>
      </c>
      <c r="AE55" s="103">
        <v>0</v>
      </c>
      <c r="AF55">
        <v>0</v>
      </c>
      <c r="AG55">
        <v>0</v>
      </c>
      <c r="AH55">
        <v>0</v>
      </c>
      <c r="AI55">
        <v>0</v>
      </c>
    </row>
    <row r="56" spans="1:35" ht="15" hidden="1" customHeight="1" x14ac:dyDescent="0.25">
      <c r="A56" s="37" t="s">
        <v>36</v>
      </c>
      <c r="B56" s="37" t="s">
        <v>37</v>
      </c>
      <c r="C56" s="37" t="s">
        <v>5465</v>
      </c>
      <c r="D56" s="38" t="s">
        <v>13221</v>
      </c>
      <c r="E56" s="37" t="s">
        <v>5466</v>
      </c>
      <c r="F56" s="37" t="s">
        <v>568</v>
      </c>
      <c r="G56" s="37">
        <v>200001649</v>
      </c>
      <c r="H56" s="100">
        <v>710013264</v>
      </c>
      <c r="I56" s="101">
        <v>313416</v>
      </c>
      <c r="J56" s="37">
        <v>100009504</v>
      </c>
      <c r="K56" s="37">
        <v>200001649</v>
      </c>
      <c r="L56" s="37" t="s">
        <v>48</v>
      </c>
      <c r="M56" s="37" t="s">
        <v>568</v>
      </c>
      <c r="N56" s="37" t="s">
        <v>655</v>
      </c>
      <c r="O56" s="39" t="s">
        <v>13222</v>
      </c>
      <c r="P56" s="37" t="s">
        <v>5467</v>
      </c>
      <c r="Q56" s="37" t="s">
        <v>5468</v>
      </c>
      <c r="R56" s="39" t="s">
        <v>13223</v>
      </c>
      <c r="S56" s="40" t="s">
        <v>10741</v>
      </c>
      <c r="T56" s="42">
        <v>9</v>
      </c>
      <c r="U56" s="42">
        <v>0</v>
      </c>
      <c r="V56" s="41">
        <v>0</v>
      </c>
      <c r="W56" s="42"/>
      <c r="X56" s="42"/>
      <c r="Y56" s="102">
        <v>9</v>
      </c>
      <c r="Z56">
        <v>0</v>
      </c>
      <c r="AA56">
        <v>0</v>
      </c>
      <c r="AB56">
        <v>0</v>
      </c>
      <c r="AE56" s="103">
        <v>0</v>
      </c>
      <c r="AF56">
        <v>3</v>
      </c>
      <c r="AG56">
        <v>0</v>
      </c>
      <c r="AH56">
        <v>0</v>
      </c>
      <c r="AI56">
        <v>3</v>
      </c>
    </row>
    <row r="57" spans="1:35" ht="15" hidden="1" customHeight="1" x14ac:dyDescent="0.25">
      <c r="A57" s="37" t="s">
        <v>36</v>
      </c>
      <c r="B57" s="37" t="s">
        <v>37</v>
      </c>
      <c r="C57" s="37" t="s">
        <v>9477</v>
      </c>
      <c r="D57" s="38" t="s">
        <v>13224</v>
      </c>
      <c r="E57" s="37" t="s">
        <v>9478</v>
      </c>
      <c r="F57" s="37" t="s">
        <v>8536</v>
      </c>
      <c r="G57" s="37">
        <v>200003290</v>
      </c>
      <c r="H57" s="100">
        <v>710030673</v>
      </c>
      <c r="I57" s="101">
        <v>329215</v>
      </c>
      <c r="J57" s="37">
        <v>100016088</v>
      </c>
      <c r="K57" s="37">
        <v>200003290</v>
      </c>
      <c r="L57" s="37" t="s">
        <v>48</v>
      </c>
      <c r="M57" s="37" t="s">
        <v>8536</v>
      </c>
      <c r="N57" s="37" t="s">
        <v>8385</v>
      </c>
      <c r="O57" s="39" t="s">
        <v>13225</v>
      </c>
      <c r="P57" s="37" t="s">
        <v>9479</v>
      </c>
      <c r="Q57" s="37" t="s">
        <v>9480</v>
      </c>
      <c r="R57" s="39" t="s">
        <v>13226</v>
      </c>
      <c r="S57" s="40" t="s">
        <v>10741</v>
      </c>
      <c r="T57" s="41">
        <v>15</v>
      </c>
      <c r="U57" s="41">
        <v>0</v>
      </c>
      <c r="V57" s="41">
        <v>0</v>
      </c>
      <c r="W57" s="42"/>
      <c r="X57" s="42"/>
      <c r="Y57" s="102">
        <v>15</v>
      </c>
      <c r="Z57">
        <v>0</v>
      </c>
      <c r="AA57">
        <v>0</v>
      </c>
      <c r="AB57">
        <v>0</v>
      </c>
      <c r="AE57" s="103">
        <v>0</v>
      </c>
      <c r="AF57">
        <v>0</v>
      </c>
      <c r="AG57">
        <v>0</v>
      </c>
      <c r="AH57">
        <v>0</v>
      </c>
      <c r="AI57">
        <v>0</v>
      </c>
    </row>
    <row r="58" spans="1:35" ht="15" hidden="1" customHeight="1" x14ac:dyDescent="0.25">
      <c r="A58" s="37" t="s">
        <v>36</v>
      </c>
      <c r="B58" s="37" t="s">
        <v>37</v>
      </c>
      <c r="C58" s="37" t="s">
        <v>5093</v>
      </c>
      <c r="D58" s="38" t="s">
        <v>15312</v>
      </c>
      <c r="E58" s="37" t="s">
        <v>5094</v>
      </c>
      <c r="F58" s="37" t="s">
        <v>4189</v>
      </c>
      <c r="G58" s="37">
        <v>200001604</v>
      </c>
      <c r="H58" s="100">
        <v>710022280</v>
      </c>
      <c r="I58" s="101">
        <v>321494</v>
      </c>
      <c r="J58" s="37">
        <v>100008961</v>
      </c>
      <c r="K58" s="37">
        <v>200001604</v>
      </c>
      <c r="L58" s="37" t="s">
        <v>48</v>
      </c>
      <c r="M58" s="37" t="s">
        <v>4189</v>
      </c>
      <c r="N58" s="37" t="s">
        <v>4960</v>
      </c>
      <c r="O58" s="39" t="s">
        <v>11043</v>
      </c>
      <c r="P58" s="37" t="s">
        <v>5095</v>
      </c>
      <c r="Q58" s="37" t="s">
        <v>16835</v>
      </c>
      <c r="R58" s="39" t="s">
        <v>15313</v>
      </c>
      <c r="S58" s="40" t="s">
        <v>10741</v>
      </c>
      <c r="T58" s="41">
        <v>21</v>
      </c>
      <c r="U58" s="41">
        <v>0</v>
      </c>
      <c r="V58" s="41">
        <v>0</v>
      </c>
      <c r="W58" s="42"/>
      <c r="X58" s="42"/>
      <c r="Y58" s="102">
        <v>21</v>
      </c>
      <c r="Z58">
        <v>0</v>
      </c>
      <c r="AA58">
        <v>0</v>
      </c>
      <c r="AB58">
        <v>0</v>
      </c>
      <c r="AE58" s="103">
        <v>0</v>
      </c>
      <c r="AF58">
        <v>0</v>
      </c>
      <c r="AG58">
        <v>0</v>
      </c>
      <c r="AH58">
        <v>0</v>
      </c>
      <c r="AI58">
        <v>0</v>
      </c>
    </row>
    <row r="59" spans="1:35" ht="15" hidden="1" customHeight="1" x14ac:dyDescent="0.25">
      <c r="A59" s="37" t="s">
        <v>36</v>
      </c>
      <c r="B59" s="37" t="s">
        <v>37</v>
      </c>
      <c r="C59" s="37" t="s">
        <v>1360</v>
      </c>
      <c r="D59" s="38" t="s">
        <v>10811</v>
      </c>
      <c r="E59" s="37" t="s">
        <v>1361</v>
      </c>
      <c r="F59" s="37" t="s">
        <v>814</v>
      </c>
      <c r="G59" s="37">
        <v>200000523</v>
      </c>
      <c r="H59" s="100">
        <v>710036124</v>
      </c>
      <c r="I59" s="101">
        <v>313114</v>
      </c>
      <c r="J59" s="37">
        <v>100003052</v>
      </c>
      <c r="K59" s="37">
        <v>200000523</v>
      </c>
      <c r="L59" s="37" t="s">
        <v>48</v>
      </c>
      <c r="M59" s="37" t="s">
        <v>814</v>
      </c>
      <c r="N59" s="37" t="s">
        <v>549</v>
      </c>
      <c r="O59" s="39" t="s">
        <v>1385</v>
      </c>
      <c r="P59" s="37" t="s">
        <v>549</v>
      </c>
      <c r="Q59" s="37" t="s">
        <v>1365</v>
      </c>
      <c r="R59" s="39" t="s">
        <v>10622</v>
      </c>
      <c r="S59" s="40" t="s">
        <v>10741</v>
      </c>
      <c r="T59" s="41">
        <v>41</v>
      </c>
      <c r="U59" s="41">
        <v>0</v>
      </c>
      <c r="V59" s="41">
        <v>0</v>
      </c>
      <c r="W59" s="42"/>
      <c r="X59" s="42"/>
      <c r="Y59" s="102">
        <v>41</v>
      </c>
      <c r="Z59">
        <v>0</v>
      </c>
      <c r="AA59">
        <v>0</v>
      </c>
      <c r="AB59">
        <v>0</v>
      </c>
      <c r="AE59" s="103">
        <v>0</v>
      </c>
      <c r="AF59">
        <v>6</v>
      </c>
      <c r="AG59">
        <v>0</v>
      </c>
      <c r="AH59">
        <v>0</v>
      </c>
      <c r="AI59">
        <v>6</v>
      </c>
    </row>
    <row r="60" spans="1:35" ht="15" hidden="1" customHeight="1" x14ac:dyDescent="0.25">
      <c r="A60" s="37" t="s">
        <v>36</v>
      </c>
      <c r="B60" s="37" t="s">
        <v>37</v>
      </c>
      <c r="C60" s="37" t="s">
        <v>8986</v>
      </c>
      <c r="D60" s="38" t="s">
        <v>13227</v>
      </c>
      <c r="E60" s="37" t="s">
        <v>8987</v>
      </c>
      <c r="F60" s="37" t="s">
        <v>8536</v>
      </c>
      <c r="G60" s="37">
        <v>200003137</v>
      </c>
      <c r="H60" s="100">
        <v>710026943</v>
      </c>
      <c r="I60" s="101">
        <v>325783</v>
      </c>
      <c r="J60" s="37">
        <v>100015642</v>
      </c>
      <c r="K60" s="37">
        <v>200003137</v>
      </c>
      <c r="L60" s="37" t="s">
        <v>48</v>
      </c>
      <c r="M60" s="37" t="s">
        <v>8536</v>
      </c>
      <c r="N60" s="37" t="s">
        <v>1826</v>
      </c>
      <c r="O60" s="39" t="s">
        <v>11745</v>
      </c>
      <c r="P60" s="37" t="s">
        <v>8988</v>
      </c>
      <c r="Q60" s="37" t="s">
        <v>8989</v>
      </c>
      <c r="R60" s="39" t="s">
        <v>13228</v>
      </c>
      <c r="S60" s="40" t="s">
        <v>10741</v>
      </c>
      <c r="T60" s="41">
        <v>7</v>
      </c>
      <c r="U60" s="41">
        <v>0</v>
      </c>
      <c r="V60" s="41">
        <v>0</v>
      </c>
      <c r="W60" s="42"/>
      <c r="X60" s="42"/>
      <c r="Y60" s="102">
        <v>7</v>
      </c>
      <c r="Z60">
        <v>0</v>
      </c>
      <c r="AA60">
        <v>0</v>
      </c>
      <c r="AB60">
        <v>0</v>
      </c>
      <c r="AE60" s="103">
        <v>0</v>
      </c>
      <c r="AF60">
        <v>0</v>
      </c>
      <c r="AG60">
        <v>0</v>
      </c>
      <c r="AH60">
        <v>0</v>
      </c>
      <c r="AI60">
        <v>0</v>
      </c>
    </row>
    <row r="61" spans="1:35" ht="15" hidden="1" customHeight="1" x14ac:dyDescent="0.25">
      <c r="A61" s="37" t="s">
        <v>36</v>
      </c>
      <c r="B61" s="37" t="s">
        <v>37</v>
      </c>
      <c r="C61" s="37" t="s">
        <v>2945</v>
      </c>
      <c r="D61" s="38" t="s">
        <v>13229</v>
      </c>
      <c r="E61" s="37" t="s">
        <v>2946</v>
      </c>
      <c r="F61" s="37" t="s">
        <v>2860</v>
      </c>
      <c r="G61" s="37">
        <v>200001252</v>
      </c>
      <c r="H61" s="100">
        <v>710006101</v>
      </c>
      <c r="I61" s="101">
        <v>307980</v>
      </c>
      <c r="J61" s="37">
        <v>100005140</v>
      </c>
      <c r="K61" s="37">
        <v>200001252</v>
      </c>
      <c r="L61" s="37" t="s">
        <v>48</v>
      </c>
      <c r="M61" s="37" t="s">
        <v>2860</v>
      </c>
      <c r="N61" s="37" t="s">
        <v>3095</v>
      </c>
      <c r="O61" s="39" t="s">
        <v>13230</v>
      </c>
      <c r="P61" s="37" t="s">
        <v>2947</v>
      </c>
      <c r="Q61" s="37" t="s">
        <v>2948</v>
      </c>
      <c r="R61" s="39" t="s">
        <v>13231</v>
      </c>
      <c r="S61" s="40" t="s">
        <v>10741</v>
      </c>
      <c r="T61" s="41">
        <v>12</v>
      </c>
      <c r="U61" s="41">
        <v>0</v>
      </c>
      <c r="V61" s="41">
        <v>0</v>
      </c>
      <c r="W61" s="42"/>
      <c r="X61" s="42"/>
      <c r="Y61" s="102">
        <v>12</v>
      </c>
      <c r="Z61">
        <v>0</v>
      </c>
      <c r="AA61">
        <v>0</v>
      </c>
      <c r="AB61">
        <v>0</v>
      </c>
      <c r="AE61" s="103">
        <v>0</v>
      </c>
      <c r="AF61">
        <v>0</v>
      </c>
      <c r="AG61">
        <v>0</v>
      </c>
      <c r="AH61">
        <v>0</v>
      </c>
      <c r="AI61">
        <v>0</v>
      </c>
    </row>
    <row r="62" spans="1:35" ht="15" hidden="1" customHeight="1" x14ac:dyDescent="0.25">
      <c r="A62" s="37" t="s">
        <v>36</v>
      </c>
      <c r="B62" s="37" t="s">
        <v>37</v>
      </c>
      <c r="C62" s="37" t="s">
        <v>4029</v>
      </c>
      <c r="D62" s="38" t="s">
        <v>13236</v>
      </c>
      <c r="E62" s="37" t="s">
        <v>4030</v>
      </c>
      <c r="F62" s="37" t="s">
        <v>2860</v>
      </c>
      <c r="G62" s="37">
        <v>200001212</v>
      </c>
      <c r="H62" s="100">
        <v>710009968</v>
      </c>
      <c r="I62" s="101">
        <v>37860739</v>
      </c>
      <c r="J62" s="37">
        <v>100005450</v>
      </c>
      <c r="K62" s="37">
        <v>100005447</v>
      </c>
      <c r="L62" s="37" t="s">
        <v>92</v>
      </c>
      <c r="M62" s="37" t="s">
        <v>2860</v>
      </c>
      <c r="N62" s="37" t="s">
        <v>3852</v>
      </c>
      <c r="O62" s="39" t="s">
        <v>13237</v>
      </c>
      <c r="P62" s="37" t="s">
        <v>4031</v>
      </c>
      <c r="Q62" s="37" t="s">
        <v>4032</v>
      </c>
      <c r="R62" s="39" t="s">
        <v>13238</v>
      </c>
      <c r="S62" s="40" t="s">
        <v>10741</v>
      </c>
      <c r="T62" s="41">
        <v>13</v>
      </c>
      <c r="U62" s="41">
        <v>0</v>
      </c>
      <c r="V62" s="41">
        <v>0</v>
      </c>
      <c r="W62" s="42"/>
      <c r="X62" s="42"/>
      <c r="Y62" s="102">
        <v>13</v>
      </c>
      <c r="Z62">
        <v>0</v>
      </c>
      <c r="AA62">
        <v>0</v>
      </c>
      <c r="AB62">
        <v>0</v>
      </c>
      <c r="AE62" s="103">
        <v>0</v>
      </c>
      <c r="AF62">
        <v>0</v>
      </c>
      <c r="AG62">
        <v>0</v>
      </c>
      <c r="AH62">
        <v>0</v>
      </c>
      <c r="AI62">
        <v>0</v>
      </c>
    </row>
    <row r="63" spans="1:35" ht="15" hidden="1" customHeight="1" x14ac:dyDescent="0.25">
      <c r="A63" s="37" t="s">
        <v>36</v>
      </c>
      <c r="B63" s="37" t="s">
        <v>37</v>
      </c>
      <c r="C63" s="37" t="s">
        <v>3886</v>
      </c>
      <c r="D63" s="38" t="s">
        <v>12682</v>
      </c>
      <c r="E63" s="37" t="s">
        <v>3887</v>
      </c>
      <c r="F63" s="37" t="s">
        <v>2860</v>
      </c>
      <c r="G63" s="37">
        <v>200001229</v>
      </c>
      <c r="H63" s="100">
        <v>710009763</v>
      </c>
      <c r="I63" s="101">
        <v>35611201</v>
      </c>
      <c r="J63" s="37">
        <v>100006092</v>
      </c>
      <c r="K63" s="37">
        <v>100006093</v>
      </c>
      <c r="L63" s="37" t="s">
        <v>92</v>
      </c>
      <c r="M63" s="37" t="s">
        <v>2860</v>
      </c>
      <c r="N63" s="37" t="s">
        <v>3852</v>
      </c>
      <c r="O63" s="39" t="s">
        <v>12683</v>
      </c>
      <c r="P63" s="37" t="s">
        <v>3888</v>
      </c>
      <c r="Q63" s="37" t="s">
        <v>3889</v>
      </c>
      <c r="R63" s="39" t="s">
        <v>12684</v>
      </c>
      <c r="S63" s="40" t="s">
        <v>10741</v>
      </c>
      <c r="T63" s="42">
        <v>21</v>
      </c>
      <c r="U63" s="41">
        <v>0</v>
      </c>
      <c r="V63" s="42">
        <v>0</v>
      </c>
      <c r="W63" s="42"/>
      <c r="X63" s="42"/>
      <c r="Y63" s="102">
        <v>21</v>
      </c>
      <c r="Z63">
        <v>0</v>
      </c>
      <c r="AA63">
        <v>0</v>
      </c>
      <c r="AB63">
        <v>0</v>
      </c>
      <c r="AE63" s="103">
        <v>0</v>
      </c>
      <c r="AF63">
        <v>2</v>
      </c>
      <c r="AG63">
        <v>0</v>
      </c>
      <c r="AH63">
        <v>0</v>
      </c>
      <c r="AI63">
        <v>2</v>
      </c>
    </row>
    <row r="64" spans="1:35" ht="15" hidden="1" customHeight="1" x14ac:dyDescent="0.25">
      <c r="A64" s="37" t="s">
        <v>36</v>
      </c>
      <c r="B64" s="37" t="s">
        <v>37</v>
      </c>
      <c r="C64" s="37" t="s">
        <v>2969</v>
      </c>
      <c r="D64" s="38" t="s">
        <v>12685</v>
      </c>
      <c r="E64" s="37" t="s">
        <v>2970</v>
      </c>
      <c r="F64" s="37" t="s">
        <v>2860</v>
      </c>
      <c r="G64" s="37">
        <v>200001062</v>
      </c>
      <c r="H64" s="100">
        <v>710006152</v>
      </c>
      <c r="I64" s="101">
        <v>308072</v>
      </c>
      <c r="J64" s="37">
        <v>100005239</v>
      </c>
      <c r="K64" s="37">
        <v>200001062</v>
      </c>
      <c r="L64" s="37" t="s">
        <v>48</v>
      </c>
      <c r="M64" s="37" t="s">
        <v>2860</v>
      </c>
      <c r="N64" s="37" t="s">
        <v>2862</v>
      </c>
      <c r="O64" s="39" t="s">
        <v>12686</v>
      </c>
      <c r="P64" s="37" t="s">
        <v>2971</v>
      </c>
      <c r="Q64" s="37" t="s">
        <v>2972</v>
      </c>
      <c r="R64" s="39" t="s">
        <v>12687</v>
      </c>
      <c r="S64" s="40" t="s">
        <v>10741</v>
      </c>
      <c r="T64" s="41">
        <v>28</v>
      </c>
      <c r="U64" s="41">
        <v>0</v>
      </c>
      <c r="V64" s="41">
        <v>0</v>
      </c>
      <c r="W64" s="42"/>
      <c r="X64" s="42"/>
      <c r="Y64" s="102">
        <v>28</v>
      </c>
      <c r="Z64">
        <v>0</v>
      </c>
      <c r="AA64">
        <v>0</v>
      </c>
      <c r="AB64">
        <v>0</v>
      </c>
      <c r="AE64" s="103">
        <v>0</v>
      </c>
      <c r="AF64">
        <v>0</v>
      </c>
      <c r="AG64">
        <v>0</v>
      </c>
      <c r="AH64">
        <v>0</v>
      </c>
      <c r="AI64">
        <v>0</v>
      </c>
    </row>
    <row r="65" spans="1:35" ht="15" hidden="1" customHeight="1" x14ac:dyDescent="0.25">
      <c r="A65" s="37" t="s">
        <v>36</v>
      </c>
      <c r="B65" s="37" t="s">
        <v>37</v>
      </c>
      <c r="C65" s="37" t="s">
        <v>2284</v>
      </c>
      <c r="D65" s="38" t="s">
        <v>12368</v>
      </c>
      <c r="E65" s="37" t="s">
        <v>2285</v>
      </c>
      <c r="F65" s="37" t="s">
        <v>1879</v>
      </c>
      <c r="G65" s="37">
        <v>200000725</v>
      </c>
      <c r="H65" s="100">
        <v>710245106</v>
      </c>
      <c r="I65" s="101">
        <v>42276641</v>
      </c>
      <c r="J65" s="37">
        <v>100004845</v>
      </c>
      <c r="K65" s="37">
        <v>100003955</v>
      </c>
      <c r="L65" s="37" t="s">
        <v>105</v>
      </c>
      <c r="M65" s="37" t="s">
        <v>1879</v>
      </c>
      <c r="N65" s="37" t="s">
        <v>2287</v>
      </c>
      <c r="O65" s="39" t="s">
        <v>12688</v>
      </c>
      <c r="P65" s="37" t="s">
        <v>2287</v>
      </c>
      <c r="Q65" s="37" t="s">
        <v>2290</v>
      </c>
      <c r="R65" s="39" t="s">
        <v>12169</v>
      </c>
      <c r="S65" s="40" t="s">
        <v>10741</v>
      </c>
      <c r="T65" s="42">
        <v>6</v>
      </c>
      <c r="U65" s="41">
        <v>0</v>
      </c>
      <c r="V65" s="41">
        <v>0</v>
      </c>
      <c r="W65" s="42"/>
      <c r="X65" s="42"/>
      <c r="Y65" s="102">
        <v>6</v>
      </c>
      <c r="Z65">
        <v>0</v>
      </c>
      <c r="AA65">
        <v>0</v>
      </c>
      <c r="AB65">
        <v>0</v>
      </c>
      <c r="AE65" s="103">
        <v>0</v>
      </c>
      <c r="AF65">
        <v>0</v>
      </c>
      <c r="AG65">
        <v>0</v>
      </c>
      <c r="AH65">
        <v>0</v>
      </c>
      <c r="AI65">
        <v>0</v>
      </c>
    </row>
    <row r="66" spans="1:35" ht="15" hidden="1" customHeight="1" x14ac:dyDescent="0.25">
      <c r="A66" s="37" t="s">
        <v>36</v>
      </c>
      <c r="B66" s="37" t="s">
        <v>592</v>
      </c>
      <c r="C66" s="37" t="s">
        <v>10479</v>
      </c>
      <c r="D66" s="38" t="s">
        <v>12694</v>
      </c>
      <c r="E66" s="37" t="s">
        <v>10480</v>
      </c>
      <c r="F66" s="37" t="s">
        <v>40</v>
      </c>
      <c r="G66" s="37">
        <v>200004088</v>
      </c>
      <c r="H66" s="100">
        <v>710282761</v>
      </c>
      <c r="I66" s="101">
        <v>46283587</v>
      </c>
      <c r="J66" s="37">
        <v>100019626</v>
      </c>
      <c r="K66" s="37">
        <v>200004088</v>
      </c>
      <c r="L66" s="37" t="s">
        <v>10464</v>
      </c>
      <c r="M66" s="37" t="s">
        <v>40</v>
      </c>
      <c r="N66" s="37" t="s">
        <v>784</v>
      </c>
      <c r="O66" s="39" t="s">
        <v>10929</v>
      </c>
      <c r="P66" s="37" t="s">
        <v>413</v>
      </c>
      <c r="Q66" s="37" t="s">
        <v>10439</v>
      </c>
      <c r="R66" s="39" t="s">
        <v>10930</v>
      </c>
      <c r="S66" s="40" t="s">
        <v>10741</v>
      </c>
      <c r="T66" s="41">
        <v>0</v>
      </c>
      <c r="U66" s="42">
        <v>7</v>
      </c>
      <c r="V66" s="42">
        <v>0</v>
      </c>
      <c r="W66" s="42"/>
      <c r="X66" s="42"/>
      <c r="Y66" s="102">
        <v>7</v>
      </c>
      <c r="Z66">
        <v>0</v>
      </c>
      <c r="AA66">
        <v>0</v>
      </c>
      <c r="AB66">
        <v>0</v>
      </c>
      <c r="AE66" s="103">
        <v>0</v>
      </c>
      <c r="AF66">
        <v>0</v>
      </c>
      <c r="AG66">
        <v>1</v>
      </c>
      <c r="AH66">
        <v>0</v>
      </c>
      <c r="AI66">
        <v>1</v>
      </c>
    </row>
    <row r="67" spans="1:35" ht="15" hidden="1" customHeight="1" x14ac:dyDescent="0.25">
      <c r="A67" s="37" t="s">
        <v>36</v>
      </c>
      <c r="B67" s="37" t="s">
        <v>37</v>
      </c>
      <c r="C67" s="37" t="s">
        <v>8288</v>
      </c>
      <c r="D67" s="38" t="s">
        <v>12692</v>
      </c>
      <c r="E67" s="37" t="s">
        <v>8289</v>
      </c>
      <c r="F67" s="37" t="s">
        <v>6696</v>
      </c>
      <c r="G67" s="37">
        <v>200002826</v>
      </c>
      <c r="H67" s="100">
        <v>710033567</v>
      </c>
      <c r="I67" s="101">
        <v>332283</v>
      </c>
      <c r="J67" s="37">
        <v>100013845</v>
      </c>
      <c r="K67" s="37">
        <v>200002826</v>
      </c>
      <c r="L67" s="37" t="s">
        <v>48</v>
      </c>
      <c r="M67" s="37" t="s">
        <v>6696</v>
      </c>
      <c r="N67" s="37" t="s">
        <v>8266</v>
      </c>
      <c r="O67" s="39" t="s">
        <v>12068</v>
      </c>
      <c r="P67" s="37" t="s">
        <v>8290</v>
      </c>
      <c r="Q67" s="37" t="s">
        <v>8291</v>
      </c>
      <c r="R67" s="39" t="s">
        <v>12693</v>
      </c>
      <c r="S67" s="40" t="s">
        <v>10741</v>
      </c>
      <c r="T67" s="41">
        <v>2</v>
      </c>
      <c r="U67" s="41">
        <v>0</v>
      </c>
      <c r="V67" s="41">
        <v>0</v>
      </c>
      <c r="W67" s="42"/>
      <c r="X67" s="42"/>
      <c r="Y67" s="102">
        <v>2</v>
      </c>
      <c r="Z67">
        <v>0</v>
      </c>
      <c r="AA67">
        <v>0</v>
      </c>
      <c r="AB67">
        <v>0</v>
      </c>
      <c r="AE67" s="103">
        <v>0</v>
      </c>
      <c r="AF67">
        <v>0</v>
      </c>
      <c r="AG67">
        <v>0</v>
      </c>
      <c r="AH67">
        <v>0</v>
      </c>
      <c r="AI67">
        <v>0</v>
      </c>
    </row>
    <row r="68" spans="1:35" ht="15" hidden="1" customHeight="1" x14ac:dyDescent="0.25">
      <c r="A68" s="37" t="s">
        <v>36</v>
      </c>
      <c r="B68" s="37" t="s">
        <v>37</v>
      </c>
      <c r="C68" s="37" t="s">
        <v>4396</v>
      </c>
      <c r="D68" s="38" t="s">
        <v>12689</v>
      </c>
      <c r="E68" s="37" t="s">
        <v>4397</v>
      </c>
      <c r="F68" s="37" t="s">
        <v>4189</v>
      </c>
      <c r="G68" s="37">
        <v>200001477</v>
      </c>
      <c r="H68" s="100">
        <v>37814036</v>
      </c>
      <c r="I68" s="101">
        <v>314501</v>
      </c>
      <c r="J68" s="37">
        <v>100008205</v>
      </c>
      <c r="K68" s="37">
        <v>200001477</v>
      </c>
      <c r="L68" s="37" t="s">
        <v>48</v>
      </c>
      <c r="M68" s="37" t="s">
        <v>4189</v>
      </c>
      <c r="N68" s="37" t="s">
        <v>4452</v>
      </c>
      <c r="O68" s="39" t="s">
        <v>12690</v>
      </c>
      <c r="P68" s="37" t="s">
        <v>4398</v>
      </c>
      <c r="Q68" s="37" t="s">
        <v>4399</v>
      </c>
      <c r="R68" s="39" t="s">
        <v>12691</v>
      </c>
      <c r="S68" s="40" t="s">
        <v>10721</v>
      </c>
      <c r="T68" s="41">
        <v>33</v>
      </c>
      <c r="U68" s="42">
        <v>0</v>
      </c>
      <c r="V68" s="42">
        <v>0</v>
      </c>
      <c r="W68" s="42"/>
      <c r="X68" s="42"/>
      <c r="Y68" s="102">
        <v>33</v>
      </c>
      <c r="Z68">
        <v>0</v>
      </c>
      <c r="AA68">
        <v>0</v>
      </c>
      <c r="AB68">
        <v>0</v>
      </c>
      <c r="AE68" s="103">
        <v>0</v>
      </c>
      <c r="AF68">
        <v>0</v>
      </c>
      <c r="AG68">
        <v>0</v>
      </c>
      <c r="AH68">
        <v>0</v>
      </c>
      <c r="AI68">
        <v>0</v>
      </c>
    </row>
    <row r="69" spans="1:35" ht="15" hidden="1" customHeight="1" x14ac:dyDescent="0.25">
      <c r="A69" s="37" t="s">
        <v>36</v>
      </c>
      <c r="B69" s="37" t="s">
        <v>37</v>
      </c>
      <c r="C69" s="37" t="s">
        <v>3077</v>
      </c>
      <c r="D69" s="38" t="s">
        <v>12695</v>
      </c>
      <c r="E69" s="37" t="s">
        <v>3078</v>
      </c>
      <c r="F69" s="37" t="s">
        <v>2860</v>
      </c>
      <c r="G69" s="37">
        <v>200001086</v>
      </c>
      <c r="H69" s="100">
        <v>710006853</v>
      </c>
      <c r="I69" s="101">
        <v>37968718</v>
      </c>
      <c r="J69" s="37">
        <v>100006113</v>
      </c>
      <c r="K69" s="37">
        <v>100006114</v>
      </c>
      <c r="L69" s="37" t="s">
        <v>92</v>
      </c>
      <c r="M69" s="37" t="s">
        <v>2860</v>
      </c>
      <c r="N69" s="37" t="s">
        <v>2862</v>
      </c>
      <c r="O69" s="39" t="s">
        <v>12696</v>
      </c>
      <c r="P69" s="37" t="s">
        <v>3079</v>
      </c>
      <c r="Q69" s="37" t="s">
        <v>3080</v>
      </c>
      <c r="R69" s="39" t="s">
        <v>12697</v>
      </c>
      <c r="S69" s="40" t="s">
        <v>10741</v>
      </c>
      <c r="T69" s="41">
        <v>5</v>
      </c>
      <c r="U69" s="41">
        <v>0</v>
      </c>
      <c r="V69" s="41">
        <v>0</v>
      </c>
      <c r="W69" s="42"/>
      <c r="X69" s="42"/>
      <c r="Y69" s="102">
        <v>5</v>
      </c>
      <c r="Z69">
        <v>0</v>
      </c>
      <c r="AA69">
        <v>0</v>
      </c>
      <c r="AB69">
        <v>0</v>
      </c>
      <c r="AE69" s="103">
        <v>0</v>
      </c>
      <c r="AF69">
        <v>0</v>
      </c>
      <c r="AG69">
        <v>0</v>
      </c>
      <c r="AH69">
        <v>0</v>
      </c>
      <c r="AI69">
        <v>0</v>
      </c>
    </row>
    <row r="70" spans="1:35" ht="15" hidden="1" customHeight="1" x14ac:dyDescent="0.25">
      <c r="A70" s="37" t="s">
        <v>36</v>
      </c>
      <c r="B70" s="37" t="s">
        <v>592</v>
      </c>
      <c r="C70" s="37" t="s">
        <v>9899</v>
      </c>
      <c r="D70" s="38" t="s">
        <v>12701</v>
      </c>
      <c r="E70" s="37" t="s">
        <v>9900</v>
      </c>
      <c r="F70" s="37" t="s">
        <v>8536</v>
      </c>
      <c r="G70" s="37">
        <v>200000107</v>
      </c>
      <c r="H70" s="100">
        <v>35572531</v>
      </c>
      <c r="I70" s="101">
        <v>90000122</v>
      </c>
      <c r="J70" s="37">
        <v>100014734</v>
      </c>
      <c r="K70" s="37">
        <v>200000107</v>
      </c>
      <c r="L70" s="37" t="s">
        <v>603</v>
      </c>
      <c r="M70" s="37" t="s">
        <v>8536</v>
      </c>
      <c r="N70" s="37" t="s">
        <v>9828</v>
      </c>
      <c r="O70" s="39" t="s">
        <v>10803</v>
      </c>
      <c r="P70" s="37" t="s">
        <v>542</v>
      </c>
      <c r="Q70" s="37" t="s">
        <v>6649</v>
      </c>
      <c r="R70" s="39" t="s">
        <v>10690</v>
      </c>
      <c r="S70" s="40" t="s">
        <v>10721</v>
      </c>
      <c r="T70" s="42">
        <v>0</v>
      </c>
      <c r="U70" s="41">
        <v>22</v>
      </c>
      <c r="V70" s="42">
        <v>0</v>
      </c>
      <c r="W70" s="42"/>
      <c r="X70" s="42"/>
      <c r="Y70" s="102">
        <v>22</v>
      </c>
      <c r="Z70">
        <v>0</v>
      </c>
      <c r="AA70">
        <v>0</v>
      </c>
      <c r="AB70">
        <v>0</v>
      </c>
      <c r="AE70" s="103">
        <v>0</v>
      </c>
      <c r="AF70">
        <v>0</v>
      </c>
      <c r="AG70">
        <v>0</v>
      </c>
      <c r="AH70">
        <v>0</v>
      </c>
      <c r="AI70">
        <v>0</v>
      </c>
    </row>
    <row r="71" spans="1:35" ht="15" hidden="1" customHeight="1" x14ac:dyDescent="0.25">
      <c r="A71" s="37" t="s">
        <v>36</v>
      </c>
      <c r="B71" s="37" t="s">
        <v>37</v>
      </c>
      <c r="C71" s="37" t="s">
        <v>5189</v>
      </c>
      <c r="D71" s="38" t="s">
        <v>12698</v>
      </c>
      <c r="E71" s="37" t="s">
        <v>5190</v>
      </c>
      <c r="F71" s="37" t="s">
        <v>4189</v>
      </c>
      <c r="G71" s="37">
        <v>200001625</v>
      </c>
      <c r="H71" s="100">
        <v>710022565</v>
      </c>
      <c r="I71" s="101">
        <v>321788</v>
      </c>
      <c r="J71" s="37">
        <v>100009074</v>
      </c>
      <c r="K71" s="37">
        <v>200001625</v>
      </c>
      <c r="L71" s="37" t="s">
        <v>48</v>
      </c>
      <c r="M71" s="37" t="s">
        <v>4189</v>
      </c>
      <c r="N71" s="37" t="s">
        <v>4960</v>
      </c>
      <c r="O71" s="39" t="s">
        <v>12699</v>
      </c>
      <c r="P71" s="37" t="s">
        <v>5191</v>
      </c>
      <c r="Q71" s="37" t="s">
        <v>5192</v>
      </c>
      <c r="R71" s="39" t="s">
        <v>12700</v>
      </c>
      <c r="S71" s="40" t="s">
        <v>10741</v>
      </c>
      <c r="T71" s="41">
        <v>9</v>
      </c>
      <c r="U71" s="41">
        <v>0</v>
      </c>
      <c r="V71" s="41">
        <v>0</v>
      </c>
      <c r="W71" s="42"/>
      <c r="X71" s="42"/>
      <c r="Y71" s="102">
        <v>9</v>
      </c>
      <c r="Z71">
        <v>0</v>
      </c>
      <c r="AA71">
        <v>0</v>
      </c>
      <c r="AB71">
        <v>0</v>
      </c>
      <c r="AE71" s="103">
        <v>0</v>
      </c>
      <c r="AF71">
        <v>0</v>
      </c>
      <c r="AG71">
        <v>0</v>
      </c>
      <c r="AH71">
        <v>0</v>
      </c>
      <c r="AI71">
        <v>0</v>
      </c>
    </row>
    <row r="72" spans="1:35" ht="15" hidden="1" customHeight="1" x14ac:dyDescent="0.25">
      <c r="A72" s="37" t="s">
        <v>36</v>
      </c>
      <c r="B72" s="37" t="s">
        <v>37</v>
      </c>
      <c r="C72" s="37" t="s">
        <v>4456</v>
      </c>
      <c r="D72" s="38" t="s">
        <v>12702</v>
      </c>
      <c r="E72" s="37" t="s">
        <v>4457</v>
      </c>
      <c r="F72" s="37" t="s">
        <v>4189</v>
      </c>
      <c r="G72" s="37">
        <v>200001559</v>
      </c>
      <c r="H72" s="100">
        <v>710236808</v>
      </c>
      <c r="I72" s="101">
        <v>37810120</v>
      </c>
      <c r="J72" s="37">
        <v>100008749</v>
      </c>
      <c r="K72" s="37">
        <v>100008743</v>
      </c>
      <c r="L72" s="37" t="s">
        <v>105</v>
      </c>
      <c r="M72" s="37" t="s">
        <v>4189</v>
      </c>
      <c r="N72" s="37" t="s">
        <v>4545</v>
      </c>
      <c r="O72" s="39" t="s">
        <v>12703</v>
      </c>
      <c r="P72" s="37" t="s">
        <v>1854</v>
      </c>
      <c r="Q72" s="37" t="s">
        <v>4458</v>
      </c>
      <c r="R72" s="39" t="s">
        <v>12704</v>
      </c>
      <c r="S72" s="40" t="s">
        <v>10741</v>
      </c>
      <c r="T72" s="41">
        <v>26</v>
      </c>
      <c r="U72" s="41">
        <v>0</v>
      </c>
      <c r="V72" s="41">
        <v>0</v>
      </c>
      <c r="W72" s="42"/>
      <c r="X72" s="42"/>
      <c r="Y72" s="102">
        <v>26</v>
      </c>
      <c r="Z72">
        <v>0</v>
      </c>
      <c r="AA72">
        <v>0</v>
      </c>
      <c r="AB72">
        <v>0</v>
      </c>
      <c r="AE72" s="103">
        <v>0</v>
      </c>
      <c r="AF72">
        <v>0</v>
      </c>
      <c r="AG72">
        <v>0</v>
      </c>
      <c r="AH72">
        <v>0</v>
      </c>
      <c r="AI72">
        <v>0</v>
      </c>
    </row>
    <row r="73" spans="1:35" ht="15" hidden="1" customHeight="1" x14ac:dyDescent="0.25">
      <c r="A73" s="37" t="s">
        <v>36</v>
      </c>
      <c r="B73" s="37" t="s">
        <v>37</v>
      </c>
      <c r="C73" s="37" t="s">
        <v>8328</v>
      </c>
      <c r="D73" s="38" t="s">
        <v>12710</v>
      </c>
      <c r="E73" s="37" t="s">
        <v>8329</v>
      </c>
      <c r="F73" s="37" t="s">
        <v>6696</v>
      </c>
      <c r="G73" s="37">
        <v>200002535</v>
      </c>
      <c r="H73" s="100">
        <v>710028741</v>
      </c>
      <c r="I73" s="101">
        <v>17149002</v>
      </c>
      <c r="J73" s="37">
        <v>100012746</v>
      </c>
      <c r="K73" s="37">
        <v>200002535</v>
      </c>
      <c r="L73" s="37" t="s">
        <v>48</v>
      </c>
      <c r="M73" s="37" t="s">
        <v>6696</v>
      </c>
      <c r="N73" s="37" t="s">
        <v>7404</v>
      </c>
      <c r="O73" s="39" t="s">
        <v>12711</v>
      </c>
      <c r="P73" s="37" t="s">
        <v>8330</v>
      </c>
      <c r="Q73" s="37" t="s">
        <v>12712</v>
      </c>
      <c r="R73" s="39" t="s">
        <v>12713</v>
      </c>
      <c r="S73" s="40" t="s">
        <v>10741</v>
      </c>
      <c r="T73" s="41">
        <v>15</v>
      </c>
      <c r="U73" s="42">
        <v>0</v>
      </c>
      <c r="V73" s="42">
        <v>0</v>
      </c>
      <c r="W73" s="42"/>
      <c r="X73" s="42"/>
      <c r="Y73" s="102">
        <v>15</v>
      </c>
      <c r="Z73">
        <v>0</v>
      </c>
      <c r="AA73">
        <v>0</v>
      </c>
      <c r="AB73">
        <v>0</v>
      </c>
      <c r="AE73" s="103">
        <v>0</v>
      </c>
      <c r="AF73">
        <v>0</v>
      </c>
      <c r="AG73">
        <v>0</v>
      </c>
      <c r="AH73">
        <v>0</v>
      </c>
      <c r="AI73">
        <v>0</v>
      </c>
    </row>
    <row r="74" spans="1:35" ht="15" hidden="1" customHeight="1" x14ac:dyDescent="0.25">
      <c r="A74" s="37" t="s">
        <v>36</v>
      </c>
      <c r="B74" s="37" t="s">
        <v>37</v>
      </c>
      <c r="C74" s="37" t="s">
        <v>3781</v>
      </c>
      <c r="D74" s="38" t="s">
        <v>12707</v>
      </c>
      <c r="E74" s="37" t="s">
        <v>3782</v>
      </c>
      <c r="F74" s="37" t="s">
        <v>2860</v>
      </c>
      <c r="G74" s="37">
        <v>200001113</v>
      </c>
      <c r="H74" s="100">
        <v>37864122</v>
      </c>
      <c r="I74" s="101">
        <v>309311</v>
      </c>
      <c r="J74" s="37">
        <v>100006824</v>
      </c>
      <c r="K74" s="37">
        <v>200001113</v>
      </c>
      <c r="L74" s="37" t="s">
        <v>48</v>
      </c>
      <c r="M74" s="37" t="s">
        <v>2860</v>
      </c>
      <c r="N74" s="37" t="s">
        <v>3584</v>
      </c>
      <c r="O74" s="39" t="s">
        <v>12708</v>
      </c>
      <c r="P74" s="37" t="s">
        <v>3783</v>
      </c>
      <c r="Q74" s="37" t="s">
        <v>3784</v>
      </c>
      <c r="R74" s="39" t="s">
        <v>12709</v>
      </c>
      <c r="S74" s="40" t="s">
        <v>10721</v>
      </c>
      <c r="T74" s="41">
        <v>34</v>
      </c>
      <c r="U74" s="41">
        <v>0</v>
      </c>
      <c r="V74" s="41">
        <v>0</v>
      </c>
      <c r="W74" s="42"/>
      <c r="X74" s="42"/>
      <c r="Y74" s="102">
        <v>34</v>
      </c>
      <c r="Z74">
        <v>1</v>
      </c>
      <c r="AA74">
        <v>0</v>
      </c>
      <c r="AB74">
        <v>0</v>
      </c>
      <c r="AE74" s="103">
        <v>1</v>
      </c>
      <c r="AF74">
        <v>0</v>
      </c>
      <c r="AG74">
        <v>0</v>
      </c>
      <c r="AH74">
        <v>0</v>
      </c>
      <c r="AI74">
        <v>0</v>
      </c>
    </row>
    <row r="75" spans="1:35" ht="15" hidden="1" customHeight="1" x14ac:dyDescent="0.25">
      <c r="A75" s="37" t="s">
        <v>36</v>
      </c>
      <c r="B75" s="37" t="s">
        <v>37</v>
      </c>
      <c r="C75" s="37" t="s">
        <v>5836</v>
      </c>
      <c r="D75" s="38" t="s">
        <v>12705</v>
      </c>
      <c r="E75" s="37" t="s">
        <v>5837</v>
      </c>
      <c r="F75" s="37" t="s">
        <v>568</v>
      </c>
      <c r="G75" s="37">
        <v>200001954</v>
      </c>
      <c r="H75" s="100">
        <v>710019238</v>
      </c>
      <c r="I75" s="101">
        <v>318817</v>
      </c>
      <c r="J75" s="37">
        <v>100010448</v>
      </c>
      <c r="K75" s="37">
        <v>200001954</v>
      </c>
      <c r="L75" s="37" t="s">
        <v>53</v>
      </c>
      <c r="M75" s="37" t="s">
        <v>568</v>
      </c>
      <c r="N75" s="37" t="s">
        <v>570</v>
      </c>
      <c r="O75" s="39" t="s">
        <v>11772</v>
      </c>
      <c r="P75" s="37" t="s">
        <v>5838</v>
      </c>
      <c r="Q75" s="37" t="s">
        <v>5839</v>
      </c>
      <c r="R75" s="39" t="s">
        <v>12706</v>
      </c>
      <c r="S75" s="40" t="s">
        <v>10741</v>
      </c>
      <c r="T75" s="42">
        <v>6</v>
      </c>
      <c r="U75" s="41">
        <v>0</v>
      </c>
      <c r="V75" s="42">
        <v>0</v>
      </c>
      <c r="W75" s="42"/>
      <c r="X75" s="42"/>
      <c r="Y75" s="102">
        <v>6</v>
      </c>
      <c r="Z75">
        <v>4</v>
      </c>
      <c r="AA75">
        <v>0</v>
      </c>
      <c r="AB75">
        <v>0</v>
      </c>
      <c r="AE75" s="103">
        <v>4</v>
      </c>
      <c r="AF75">
        <v>0</v>
      </c>
      <c r="AG75">
        <v>0</v>
      </c>
      <c r="AH75">
        <v>0</v>
      </c>
      <c r="AI75">
        <v>0</v>
      </c>
    </row>
    <row r="76" spans="1:35" ht="15" hidden="1" customHeight="1" x14ac:dyDescent="0.25">
      <c r="A76" s="37" t="s">
        <v>36</v>
      </c>
      <c r="B76" s="37" t="s">
        <v>37</v>
      </c>
      <c r="C76" s="37" t="s">
        <v>4732</v>
      </c>
      <c r="D76" s="38" t="s">
        <v>12714</v>
      </c>
      <c r="E76" s="37" t="s">
        <v>4733</v>
      </c>
      <c r="F76" s="37" t="s">
        <v>4189</v>
      </c>
      <c r="G76" s="37">
        <v>200001399</v>
      </c>
      <c r="H76" s="100">
        <v>710266030</v>
      </c>
      <c r="I76" s="101">
        <v>315699</v>
      </c>
      <c r="J76" s="37">
        <v>100017975</v>
      </c>
      <c r="K76" s="37">
        <v>200001399</v>
      </c>
      <c r="L76" s="37" t="s">
        <v>48</v>
      </c>
      <c r="M76" s="37" t="s">
        <v>4189</v>
      </c>
      <c r="N76" s="37" t="s">
        <v>4596</v>
      </c>
      <c r="O76" s="39" t="s">
        <v>12271</v>
      </c>
      <c r="P76" s="37" t="s">
        <v>4734</v>
      </c>
      <c r="Q76" s="37" t="s">
        <v>4735</v>
      </c>
      <c r="R76" s="39" t="s">
        <v>12715</v>
      </c>
      <c r="S76" s="40" t="s">
        <v>10741</v>
      </c>
      <c r="T76" s="41">
        <v>6</v>
      </c>
      <c r="U76" s="41">
        <v>0</v>
      </c>
      <c r="V76" s="41">
        <v>0</v>
      </c>
      <c r="W76" s="42"/>
      <c r="X76" s="42"/>
      <c r="Y76" s="102">
        <v>6</v>
      </c>
      <c r="Z76">
        <v>0</v>
      </c>
      <c r="AA76">
        <v>0</v>
      </c>
      <c r="AB76">
        <v>0</v>
      </c>
      <c r="AE76" s="103">
        <v>0</v>
      </c>
      <c r="AF76">
        <v>0</v>
      </c>
      <c r="AG76">
        <v>0</v>
      </c>
      <c r="AH76">
        <v>0</v>
      </c>
      <c r="AI76">
        <v>0</v>
      </c>
    </row>
    <row r="77" spans="1:35" ht="15" hidden="1" customHeight="1" x14ac:dyDescent="0.25">
      <c r="A77" s="37" t="s">
        <v>36</v>
      </c>
      <c r="B77" s="37" t="s">
        <v>37</v>
      </c>
      <c r="C77" s="37" t="s">
        <v>6454</v>
      </c>
      <c r="D77" s="38" t="s">
        <v>12716</v>
      </c>
      <c r="E77" s="37" t="s">
        <v>6455</v>
      </c>
      <c r="F77" s="37" t="s">
        <v>568</v>
      </c>
      <c r="G77" s="37">
        <v>200002122</v>
      </c>
      <c r="H77" s="100">
        <v>710264372</v>
      </c>
      <c r="I77" s="101">
        <v>320331</v>
      </c>
      <c r="J77" s="37">
        <v>100017700</v>
      </c>
      <c r="K77" s="37">
        <v>200002122</v>
      </c>
      <c r="L77" s="37" t="s">
        <v>48</v>
      </c>
      <c r="M77" s="37" t="s">
        <v>568</v>
      </c>
      <c r="N77" s="37" t="s">
        <v>6312</v>
      </c>
      <c r="O77" s="39" t="s">
        <v>12717</v>
      </c>
      <c r="P77" s="37" t="s">
        <v>6456</v>
      </c>
      <c r="Q77" s="37" t="s">
        <v>6457</v>
      </c>
      <c r="R77" s="39" t="s">
        <v>12718</v>
      </c>
      <c r="S77" s="40" t="s">
        <v>10741</v>
      </c>
      <c r="T77" s="42">
        <v>7</v>
      </c>
      <c r="U77" s="42">
        <v>0</v>
      </c>
      <c r="V77" s="41">
        <v>0</v>
      </c>
      <c r="W77" s="42"/>
      <c r="X77" s="42"/>
      <c r="Y77" s="102">
        <v>7</v>
      </c>
      <c r="Z77">
        <v>1</v>
      </c>
      <c r="AA77">
        <v>0</v>
      </c>
      <c r="AB77">
        <v>0</v>
      </c>
      <c r="AE77" s="103">
        <v>1</v>
      </c>
      <c r="AF77">
        <v>0</v>
      </c>
      <c r="AG77">
        <v>0</v>
      </c>
      <c r="AH77">
        <v>0</v>
      </c>
      <c r="AI77">
        <v>0</v>
      </c>
    </row>
    <row r="78" spans="1:35" ht="15" hidden="1" customHeight="1" x14ac:dyDescent="0.25">
      <c r="A78" s="37" t="s">
        <v>36</v>
      </c>
      <c r="B78" s="37" t="s">
        <v>37</v>
      </c>
      <c r="C78" s="37" t="s">
        <v>82</v>
      </c>
      <c r="D78" s="38" t="s">
        <v>12719</v>
      </c>
      <c r="E78" s="37" t="s">
        <v>83</v>
      </c>
      <c r="F78" s="37" t="s">
        <v>40</v>
      </c>
      <c r="G78" s="37">
        <v>200000234</v>
      </c>
      <c r="H78" s="100">
        <v>30852081</v>
      </c>
      <c r="I78" s="101">
        <v>309923</v>
      </c>
      <c r="J78" s="37">
        <v>100001109</v>
      </c>
      <c r="K78" s="37">
        <v>200000234</v>
      </c>
      <c r="L78" s="37" t="s">
        <v>48</v>
      </c>
      <c r="M78" s="37" t="s">
        <v>40</v>
      </c>
      <c r="N78" s="37" t="s">
        <v>206</v>
      </c>
      <c r="O78" s="39" t="s">
        <v>12720</v>
      </c>
      <c r="P78" s="37" t="s">
        <v>84</v>
      </c>
      <c r="Q78" s="37" t="s">
        <v>12721</v>
      </c>
      <c r="R78" s="39" t="s">
        <v>12722</v>
      </c>
      <c r="S78" s="40" t="s">
        <v>10721</v>
      </c>
      <c r="T78" s="41">
        <v>46</v>
      </c>
      <c r="U78" s="41">
        <v>0</v>
      </c>
      <c r="V78" s="41">
        <v>0</v>
      </c>
      <c r="W78" s="42"/>
      <c r="X78" s="42"/>
      <c r="Y78" s="102">
        <v>46</v>
      </c>
      <c r="Z78">
        <v>0</v>
      </c>
      <c r="AA78">
        <v>0</v>
      </c>
      <c r="AB78">
        <v>0</v>
      </c>
      <c r="AE78" s="103">
        <v>0</v>
      </c>
      <c r="AF78">
        <v>2</v>
      </c>
      <c r="AG78">
        <v>0</v>
      </c>
      <c r="AH78">
        <v>0</v>
      </c>
      <c r="AI78">
        <v>2</v>
      </c>
    </row>
    <row r="79" spans="1:35" ht="15" hidden="1" customHeight="1" x14ac:dyDescent="0.25">
      <c r="A79" s="37" t="s">
        <v>36</v>
      </c>
      <c r="B79" s="37" t="s">
        <v>37</v>
      </c>
      <c r="C79" s="37" t="s">
        <v>7624</v>
      </c>
      <c r="D79" s="38" t="s">
        <v>12726</v>
      </c>
      <c r="E79" s="37" t="s">
        <v>7625</v>
      </c>
      <c r="F79" s="37" t="s">
        <v>6696</v>
      </c>
      <c r="G79" s="37">
        <v>200002536</v>
      </c>
      <c r="H79" s="100">
        <v>710028750</v>
      </c>
      <c r="I79" s="101">
        <v>327468</v>
      </c>
      <c r="J79" s="37">
        <v>100012750</v>
      </c>
      <c r="K79" s="37">
        <v>200002536</v>
      </c>
      <c r="L79" s="37" t="s">
        <v>48</v>
      </c>
      <c r="M79" s="37" t="s">
        <v>6696</v>
      </c>
      <c r="N79" s="37" t="s">
        <v>7404</v>
      </c>
      <c r="O79" s="39" t="s">
        <v>12727</v>
      </c>
      <c r="P79" s="37" t="s">
        <v>7626</v>
      </c>
      <c r="Q79" s="37" t="s">
        <v>7627</v>
      </c>
      <c r="R79" s="39" t="s">
        <v>12728</v>
      </c>
      <c r="S79" s="40" t="s">
        <v>10741</v>
      </c>
      <c r="T79" s="41">
        <v>3</v>
      </c>
      <c r="U79" s="41">
        <v>0</v>
      </c>
      <c r="V79" s="41">
        <v>0</v>
      </c>
      <c r="W79" s="42"/>
      <c r="X79" s="42"/>
      <c r="Y79" s="102">
        <v>3</v>
      </c>
      <c r="Z79">
        <v>0</v>
      </c>
      <c r="AA79">
        <v>0</v>
      </c>
      <c r="AB79">
        <v>0</v>
      </c>
      <c r="AE79" s="103">
        <v>0</v>
      </c>
      <c r="AF79">
        <v>0</v>
      </c>
      <c r="AG79">
        <v>0</v>
      </c>
      <c r="AH79">
        <v>0</v>
      </c>
      <c r="AI79">
        <v>0</v>
      </c>
    </row>
    <row r="80" spans="1:35" ht="15" hidden="1" customHeight="1" x14ac:dyDescent="0.25">
      <c r="A80" s="37" t="s">
        <v>36</v>
      </c>
      <c r="B80" s="37" t="s">
        <v>37</v>
      </c>
      <c r="C80" s="37" t="s">
        <v>8014</v>
      </c>
      <c r="D80" s="38" t="s">
        <v>12723</v>
      </c>
      <c r="E80" s="37" t="s">
        <v>8015</v>
      </c>
      <c r="F80" s="37" t="s">
        <v>6696</v>
      </c>
      <c r="G80" s="37">
        <v>200002730</v>
      </c>
      <c r="H80" s="100">
        <v>710032110</v>
      </c>
      <c r="I80" s="101">
        <v>330809</v>
      </c>
      <c r="J80" s="37">
        <v>100013616</v>
      </c>
      <c r="K80" s="37">
        <v>200002730</v>
      </c>
      <c r="L80" s="37" t="s">
        <v>48</v>
      </c>
      <c r="M80" s="37" t="s">
        <v>6696</v>
      </c>
      <c r="N80" s="37" t="s">
        <v>8047</v>
      </c>
      <c r="O80" s="39" t="s">
        <v>10957</v>
      </c>
      <c r="P80" s="37" t="s">
        <v>8016</v>
      </c>
      <c r="Q80" s="37" t="s">
        <v>8017</v>
      </c>
      <c r="R80" s="39" t="s">
        <v>12724</v>
      </c>
      <c r="S80" s="40" t="s">
        <v>10741</v>
      </c>
      <c r="T80" s="41">
        <v>3</v>
      </c>
      <c r="U80" s="41">
        <v>0</v>
      </c>
      <c r="V80" s="41">
        <v>0</v>
      </c>
      <c r="W80" s="42"/>
      <c r="X80" s="42"/>
      <c r="Y80" s="102">
        <v>3</v>
      </c>
      <c r="Z80">
        <v>1</v>
      </c>
      <c r="AA80">
        <v>0</v>
      </c>
      <c r="AB80">
        <v>0</v>
      </c>
      <c r="AE80" s="103">
        <v>1</v>
      </c>
      <c r="AF80">
        <v>1</v>
      </c>
      <c r="AG80">
        <v>0</v>
      </c>
      <c r="AH80">
        <v>0</v>
      </c>
      <c r="AI80">
        <v>1</v>
      </c>
    </row>
    <row r="81" spans="1:35" ht="15" hidden="1" customHeight="1" x14ac:dyDescent="0.25">
      <c r="A81" s="37" t="s">
        <v>36</v>
      </c>
      <c r="B81" s="37" t="s">
        <v>37</v>
      </c>
      <c r="C81" s="37" t="s">
        <v>6309</v>
      </c>
      <c r="D81" s="38" t="s">
        <v>11083</v>
      </c>
      <c r="E81" s="37" t="s">
        <v>6310</v>
      </c>
      <c r="F81" s="37" t="s">
        <v>568</v>
      </c>
      <c r="G81" s="37">
        <v>200002102</v>
      </c>
      <c r="H81" s="100">
        <v>37957660</v>
      </c>
      <c r="I81" s="101">
        <v>320439</v>
      </c>
      <c r="J81" s="37">
        <v>100010938</v>
      </c>
      <c r="K81" s="37">
        <v>200002102</v>
      </c>
      <c r="L81" s="37" t="s">
        <v>48</v>
      </c>
      <c r="M81" s="37" t="s">
        <v>568</v>
      </c>
      <c r="N81" s="37" t="s">
        <v>6312</v>
      </c>
      <c r="O81" s="39" t="s">
        <v>11084</v>
      </c>
      <c r="P81" s="37" t="s">
        <v>6312</v>
      </c>
      <c r="Q81" s="37" t="s">
        <v>6323</v>
      </c>
      <c r="R81" s="39" t="s">
        <v>10661</v>
      </c>
      <c r="S81" s="40" t="s">
        <v>10721</v>
      </c>
      <c r="T81" s="41">
        <v>29</v>
      </c>
      <c r="U81" s="41">
        <v>0</v>
      </c>
      <c r="V81" s="41">
        <v>0</v>
      </c>
      <c r="W81" s="42"/>
      <c r="X81" s="42"/>
      <c r="Y81" s="102">
        <v>29</v>
      </c>
      <c r="Z81">
        <v>0</v>
      </c>
      <c r="AA81">
        <v>0</v>
      </c>
      <c r="AB81">
        <v>0</v>
      </c>
      <c r="AE81" s="103">
        <v>0</v>
      </c>
      <c r="AF81">
        <v>4</v>
      </c>
      <c r="AG81">
        <v>0</v>
      </c>
      <c r="AH81">
        <v>0</v>
      </c>
      <c r="AI81">
        <v>4</v>
      </c>
    </row>
    <row r="82" spans="1:35" ht="15" hidden="1" customHeight="1" x14ac:dyDescent="0.25">
      <c r="A82" s="37" t="s">
        <v>36</v>
      </c>
      <c r="B82" s="37" t="s">
        <v>37</v>
      </c>
      <c r="C82" s="37" t="s">
        <v>2425</v>
      </c>
      <c r="D82" s="38" t="s">
        <v>12054</v>
      </c>
      <c r="E82" s="37" t="s">
        <v>2426</v>
      </c>
      <c r="F82" s="37" t="s">
        <v>1879</v>
      </c>
      <c r="G82" s="37">
        <v>200000812</v>
      </c>
      <c r="H82" s="100">
        <v>36130974</v>
      </c>
      <c r="I82" s="101">
        <v>317748</v>
      </c>
      <c r="J82" s="37">
        <v>100004410</v>
      </c>
      <c r="K82" s="37">
        <v>200000812</v>
      </c>
      <c r="L82" s="37" t="s">
        <v>48</v>
      </c>
      <c r="M82" s="37" t="s">
        <v>1879</v>
      </c>
      <c r="N82" s="37" t="s">
        <v>2427</v>
      </c>
      <c r="O82" s="39" t="s">
        <v>12055</v>
      </c>
      <c r="P82" s="37" t="s">
        <v>2427</v>
      </c>
      <c r="Q82" s="37" t="s">
        <v>12725</v>
      </c>
      <c r="R82" s="39" t="s">
        <v>10654</v>
      </c>
      <c r="S82" s="40" t="s">
        <v>10721</v>
      </c>
      <c r="T82" s="41">
        <v>37</v>
      </c>
      <c r="U82" s="41">
        <v>0</v>
      </c>
      <c r="V82" s="41">
        <v>0</v>
      </c>
      <c r="W82" s="42"/>
      <c r="X82" s="42"/>
      <c r="Y82" s="102">
        <v>37</v>
      </c>
      <c r="Z82">
        <v>0</v>
      </c>
      <c r="AA82">
        <v>0</v>
      </c>
      <c r="AB82">
        <v>0</v>
      </c>
      <c r="AE82" s="103">
        <v>0</v>
      </c>
      <c r="AF82">
        <v>1</v>
      </c>
      <c r="AG82">
        <v>0</v>
      </c>
      <c r="AH82">
        <v>0</v>
      </c>
      <c r="AI82">
        <v>1</v>
      </c>
    </row>
    <row r="83" spans="1:35" ht="15" hidden="1" customHeight="1" x14ac:dyDescent="0.25">
      <c r="A83" s="37" t="s">
        <v>36</v>
      </c>
      <c r="B83" s="37" t="s">
        <v>37</v>
      </c>
      <c r="C83" s="37" t="s">
        <v>9375</v>
      </c>
      <c r="D83" s="38" t="s">
        <v>12729</v>
      </c>
      <c r="E83" s="37" t="s">
        <v>7238</v>
      </c>
      <c r="F83" s="37" t="s">
        <v>8536</v>
      </c>
      <c r="G83" s="37">
        <v>200003344</v>
      </c>
      <c r="H83" s="100">
        <v>710032730</v>
      </c>
      <c r="I83" s="101">
        <v>331627</v>
      </c>
      <c r="J83" s="37">
        <v>100016411</v>
      </c>
      <c r="K83" s="37">
        <v>200003344</v>
      </c>
      <c r="L83" s="37" t="s">
        <v>48</v>
      </c>
      <c r="M83" s="37" t="s">
        <v>8536</v>
      </c>
      <c r="N83" s="37" t="s">
        <v>6661</v>
      </c>
      <c r="O83" s="39" t="s">
        <v>12730</v>
      </c>
      <c r="P83" s="37" t="s">
        <v>7239</v>
      </c>
      <c r="Q83" s="37" t="s">
        <v>9376</v>
      </c>
      <c r="R83" s="39" t="s">
        <v>12731</v>
      </c>
      <c r="S83" s="40" t="s">
        <v>10741</v>
      </c>
      <c r="T83" s="41">
        <v>4</v>
      </c>
      <c r="U83" s="41">
        <v>0</v>
      </c>
      <c r="V83" s="41">
        <v>0</v>
      </c>
      <c r="W83" s="42"/>
      <c r="X83" s="42"/>
      <c r="Y83" s="102">
        <v>4</v>
      </c>
      <c r="Z83">
        <v>0</v>
      </c>
      <c r="AA83">
        <v>0</v>
      </c>
      <c r="AB83">
        <v>0</v>
      </c>
      <c r="AE83" s="103">
        <v>0</v>
      </c>
      <c r="AF83">
        <v>0</v>
      </c>
      <c r="AG83">
        <v>0</v>
      </c>
      <c r="AH83">
        <v>0</v>
      </c>
      <c r="AI83">
        <v>0</v>
      </c>
    </row>
    <row r="84" spans="1:35" ht="15" hidden="1" customHeight="1" x14ac:dyDescent="0.25">
      <c r="A84" s="37" t="s">
        <v>36</v>
      </c>
      <c r="B84" s="37" t="s">
        <v>37</v>
      </c>
      <c r="C84" s="37" t="s">
        <v>7211</v>
      </c>
      <c r="D84" s="38" t="s">
        <v>12732</v>
      </c>
      <c r="E84" s="37" t="s">
        <v>7212</v>
      </c>
      <c r="F84" s="37" t="s">
        <v>6696</v>
      </c>
      <c r="G84" s="37">
        <v>200002452</v>
      </c>
      <c r="H84" s="100">
        <v>710027311</v>
      </c>
      <c r="I84" s="101">
        <v>326224</v>
      </c>
      <c r="J84" s="37">
        <v>100012376</v>
      </c>
      <c r="K84" s="37">
        <v>200002452</v>
      </c>
      <c r="L84" s="37" t="s">
        <v>48</v>
      </c>
      <c r="M84" s="37" t="s">
        <v>6696</v>
      </c>
      <c r="N84" s="37" t="s">
        <v>7170</v>
      </c>
      <c r="O84" s="39" t="s">
        <v>12733</v>
      </c>
      <c r="P84" s="37" t="s">
        <v>7213</v>
      </c>
      <c r="Q84" s="37" t="s">
        <v>7215</v>
      </c>
      <c r="R84" s="39" t="s">
        <v>12734</v>
      </c>
      <c r="S84" s="40" t="s">
        <v>10741</v>
      </c>
      <c r="T84" s="41">
        <v>9</v>
      </c>
      <c r="U84" s="41">
        <v>0</v>
      </c>
      <c r="V84" s="41">
        <v>0</v>
      </c>
      <c r="W84" s="42"/>
      <c r="X84" s="42"/>
      <c r="Y84" s="102">
        <v>9</v>
      </c>
      <c r="Z84">
        <v>0</v>
      </c>
      <c r="AA84">
        <v>0</v>
      </c>
      <c r="AB84">
        <v>0</v>
      </c>
      <c r="AE84" s="103">
        <v>0</v>
      </c>
      <c r="AF84">
        <v>0</v>
      </c>
      <c r="AG84">
        <v>0</v>
      </c>
      <c r="AH84">
        <v>0</v>
      </c>
      <c r="AI84">
        <v>0</v>
      </c>
    </row>
    <row r="85" spans="1:35" ht="15" hidden="1" customHeight="1" x14ac:dyDescent="0.25">
      <c r="A85" s="37" t="s">
        <v>36</v>
      </c>
      <c r="B85" s="37" t="s">
        <v>592</v>
      </c>
      <c r="C85" s="37" t="s">
        <v>10237</v>
      </c>
      <c r="D85" s="38" t="s">
        <v>12735</v>
      </c>
      <c r="E85" s="37" t="s">
        <v>10238</v>
      </c>
      <c r="F85" s="37" t="s">
        <v>40</v>
      </c>
      <c r="G85" s="37">
        <v>200004068</v>
      </c>
      <c r="H85" s="100">
        <v>710281234</v>
      </c>
      <c r="I85" s="101">
        <v>50851934</v>
      </c>
      <c r="J85" s="37">
        <v>100019467</v>
      </c>
      <c r="K85" s="37">
        <v>200004068</v>
      </c>
      <c r="L85" s="37" t="s">
        <v>12736</v>
      </c>
      <c r="M85" s="37" t="s">
        <v>40</v>
      </c>
      <c r="N85" s="37" t="s">
        <v>241</v>
      </c>
      <c r="O85" s="39" t="s">
        <v>11820</v>
      </c>
      <c r="P85" s="37" t="s">
        <v>241</v>
      </c>
      <c r="Q85" s="37" t="s">
        <v>10239</v>
      </c>
      <c r="R85" s="39" t="s">
        <v>10618</v>
      </c>
      <c r="S85" s="40" t="s">
        <v>10741</v>
      </c>
      <c r="T85" s="41">
        <v>0</v>
      </c>
      <c r="U85" s="41">
        <v>21</v>
      </c>
      <c r="V85" s="41">
        <v>0</v>
      </c>
      <c r="W85" s="42"/>
      <c r="X85" s="42"/>
      <c r="Y85" s="102">
        <v>21</v>
      </c>
      <c r="Z85">
        <v>0</v>
      </c>
      <c r="AA85">
        <v>0</v>
      </c>
      <c r="AB85">
        <v>0</v>
      </c>
      <c r="AE85" s="103">
        <v>0</v>
      </c>
      <c r="AF85">
        <v>0</v>
      </c>
      <c r="AG85">
        <v>7</v>
      </c>
      <c r="AH85">
        <v>0</v>
      </c>
      <c r="AI85">
        <v>7</v>
      </c>
    </row>
    <row r="86" spans="1:35" ht="15" hidden="1" customHeight="1" x14ac:dyDescent="0.25">
      <c r="A86" s="37" t="s">
        <v>36</v>
      </c>
      <c r="B86" s="37" t="s">
        <v>37</v>
      </c>
      <c r="C86" s="37" t="s">
        <v>411</v>
      </c>
      <c r="D86" s="38" t="s">
        <v>10928</v>
      </c>
      <c r="E86" s="37" t="s">
        <v>412</v>
      </c>
      <c r="F86" s="37" t="s">
        <v>40</v>
      </c>
      <c r="G86" s="37">
        <v>200000131</v>
      </c>
      <c r="H86" s="100">
        <v>42133980</v>
      </c>
      <c r="I86" s="101">
        <v>304557</v>
      </c>
      <c r="J86" s="37">
        <v>100000567</v>
      </c>
      <c r="K86" s="37">
        <v>200000131</v>
      </c>
      <c r="L86" s="37" t="s">
        <v>48</v>
      </c>
      <c r="M86" s="37" t="s">
        <v>40</v>
      </c>
      <c r="N86" s="37" t="s">
        <v>784</v>
      </c>
      <c r="O86" s="39" t="s">
        <v>10929</v>
      </c>
      <c r="P86" s="37" t="s">
        <v>413</v>
      </c>
      <c r="Q86" s="37" t="s">
        <v>417</v>
      </c>
      <c r="R86" s="39" t="s">
        <v>10930</v>
      </c>
      <c r="S86" s="40" t="s">
        <v>10721</v>
      </c>
      <c r="T86" s="41">
        <v>42</v>
      </c>
      <c r="U86" s="41">
        <v>0</v>
      </c>
      <c r="V86" s="41">
        <v>0</v>
      </c>
      <c r="W86" s="42"/>
      <c r="X86" s="42"/>
      <c r="Y86" s="102">
        <v>42</v>
      </c>
      <c r="Z86">
        <v>0</v>
      </c>
      <c r="AA86">
        <v>0</v>
      </c>
      <c r="AB86">
        <v>0</v>
      </c>
      <c r="AE86" s="103">
        <v>0</v>
      </c>
      <c r="AF86">
        <v>0</v>
      </c>
      <c r="AG86">
        <v>0</v>
      </c>
      <c r="AH86">
        <v>0</v>
      </c>
      <c r="AI86">
        <v>0</v>
      </c>
    </row>
    <row r="87" spans="1:35" ht="15" hidden="1" customHeight="1" x14ac:dyDescent="0.25">
      <c r="A87" s="37" t="s">
        <v>36</v>
      </c>
      <c r="B87" s="37" t="s">
        <v>37</v>
      </c>
      <c r="C87" s="37" t="s">
        <v>8779</v>
      </c>
      <c r="D87" s="38" t="s">
        <v>12737</v>
      </c>
      <c r="E87" s="37" t="s">
        <v>8780</v>
      </c>
      <c r="F87" s="37" t="s">
        <v>8536</v>
      </c>
      <c r="G87" s="37">
        <v>200003052</v>
      </c>
      <c r="H87" s="100">
        <v>710025971</v>
      </c>
      <c r="I87" s="101">
        <v>17070589</v>
      </c>
      <c r="J87" s="37">
        <v>100015355</v>
      </c>
      <c r="K87" s="37">
        <v>100015352</v>
      </c>
      <c r="L87" s="37" t="s">
        <v>92</v>
      </c>
      <c r="M87" s="37" t="s">
        <v>8536</v>
      </c>
      <c r="N87" s="37" t="s">
        <v>8633</v>
      </c>
      <c r="O87" s="39" t="s">
        <v>12738</v>
      </c>
      <c r="P87" s="37" t="s">
        <v>8781</v>
      </c>
      <c r="Q87" s="37" t="s">
        <v>8782</v>
      </c>
      <c r="R87" s="39" t="s">
        <v>12739</v>
      </c>
      <c r="S87" s="40" t="s">
        <v>10741</v>
      </c>
      <c r="T87" s="42">
        <v>28</v>
      </c>
      <c r="U87" s="42">
        <v>0</v>
      </c>
      <c r="V87" s="41">
        <v>0</v>
      </c>
      <c r="W87" s="42"/>
      <c r="X87" s="42"/>
      <c r="Y87" s="102">
        <v>28</v>
      </c>
      <c r="Z87">
        <v>0</v>
      </c>
      <c r="AA87">
        <v>0</v>
      </c>
      <c r="AB87">
        <v>0</v>
      </c>
      <c r="AE87" s="103">
        <v>0</v>
      </c>
      <c r="AF87">
        <v>3</v>
      </c>
      <c r="AG87">
        <v>0</v>
      </c>
      <c r="AH87">
        <v>0</v>
      </c>
      <c r="AI87">
        <v>3</v>
      </c>
    </row>
    <row r="88" spans="1:35" ht="15" hidden="1" customHeight="1" x14ac:dyDescent="0.25">
      <c r="A88" s="37" t="s">
        <v>36</v>
      </c>
      <c r="B88" s="37" t="s">
        <v>592</v>
      </c>
      <c r="C88" s="37" t="s">
        <v>739</v>
      </c>
      <c r="D88" s="38" t="s">
        <v>12742</v>
      </c>
      <c r="E88" s="37" t="s">
        <v>740</v>
      </c>
      <c r="F88" s="37" t="s">
        <v>40</v>
      </c>
      <c r="G88" s="37">
        <v>200003971</v>
      </c>
      <c r="H88" s="100">
        <v>710274475</v>
      </c>
      <c r="I88" s="101">
        <v>52203301</v>
      </c>
      <c r="J88" s="37">
        <v>100018722</v>
      </c>
      <c r="K88" s="37">
        <v>200003971</v>
      </c>
      <c r="L88" s="37" t="s">
        <v>603</v>
      </c>
      <c r="M88" s="37" t="s">
        <v>40</v>
      </c>
      <c r="N88" s="37" t="s">
        <v>56</v>
      </c>
      <c r="O88" s="39" t="s">
        <v>10795</v>
      </c>
      <c r="P88" s="37" t="s">
        <v>56</v>
      </c>
      <c r="Q88" s="37" t="s">
        <v>741</v>
      </c>
      <c r="R88" s="39" t="s">
        <v>10615</v>
      </c>
      <c r="S88" s="40" t="s">
        <v>10741</v>
      </c>
      <c r="T88" s="42">
        <v>0</v>
      </c>
      <c r="U88" s="42">
        <v>11</v>
      </c>
      <c r="V88" s="41">
        <v>0</v>
      </c>
      <c r="W88" s="42"/>
      <c r="X88" s="42"/>
      <c r="Y88" s="102">
        <v>11</v>
      </c>
      <c r="Z88">
        <v>0</v>
      </c>
      <c r="AA88">
        <v>0</v>
      </c>
      <c r="AB88">
        <v>0</v>
      </c>
      <c r="AE88" s="103">
        <v>0</v>
      </c>
      <c r="AF88">
        <v>0</v>
      </c>
      <c r="AG88">
        <v>0</v>
      </c>
      <c r="AH88">
        <v>0</v>
      </c>
      <c r="AI88">
        <v>0</v>
      </c>
    </row>
    <row r="89" spans="1:35" ht="15" hidden="1" customHeight="1" x14ac:dyDescent="0.25">
      <c r="A89" s="37" t="s">
        <v>36</v>
      </c>
      <c r="B89" s="37" t="s">
        <v>37</v>
      </c>
      <c r="C89" s="37" t="s">
        <v>9060</v>
      </c>
      <c r="D89" s="38" t="s">
        <v>11470</v>
      </c>
      <c r="E89" s="37" t="s">
        <v>9061</v>
      </c>
      <c r="F89" s="37" t="s">
        <v>8536</v>
      </c>
      <c r="G89" s="37">
        <v>200003166</v>
      </c>
      <c r="H89" s="100">
        <v>710030150</v>
      </c>
      <c r="I89" s="101">
        <v>328758</v>
      </c>
      <c r="J89" s="37">
        <v>100015895</v>
      </c>
      <c r="K89" s="37">
        <v>200003166</v>
      </c>
      <c r="L89" s="37" t="s">
        <v>48</v>
      </c>
      <c r="M89" s="37" t="s">
        <v>8536</v>
      </c>
      <c r="N89" s="37" t="s">
        <v>9062</v>
      </c>
      <c r="O89" s="39" t="s">
        <v>12310</v>
      </c>
      <c r="P89" s="37" t="s">
        <v>9062</v>
      </c>
      <c r="Q89" s="37" t="s">
        <v>9064</v>
      </c>
      <c r="R89" s="39" t="s">
        <v>10679</v>
      </c>
      <c r="S89" s="40" t="s">
        <v>10741</v>
      </c>
      <c r="T89" s="41">
        <v>17</v>
      </c>
      <c r="U89" s="42">
        <v>0</v>
      </c>
      <c r="V89" s="42">
        <v>0</v>
      </c>
      <c r="W89" s="42"/>
      <c r="X89" s="42"/>
      <c r="Y89" s="102">
        <v>17</v>
      </c>
      <c r="Z89">
        <v>0</v>
      </c>
      <c r="AA89">
        <v>0</v>
      </c>
      <c r="AB89">
        <v>0</v>
      </c>
      <c r="AE89" s="103">
        <v>0</v>
      </c>
      <c r="AF89">
        <v>3</v>
      </c>
      <c r="AG89">
        <v>0</v>
      </c>
      <c r="AH89">
        <v>0</v>
      </c>
      <c r="AI89">
        <v>3</v>
      </c>
    </row>
    <row r="90" spans="1:35" ht="15" hidden="1" customHeight="1" x14ac:dyDescent="0.25">
      <c r="A90" s="37" t="s">
        <v>36</v>
      </c>
      <c r="B90" s="37" t="s">
        <v>37</v>
      </c>
      <c r="C90" s="37" t="s">
        <v>8223</v>
      </c>
      <c r="D90" s="38" t="s">
        <v>12743</v>
      </c>
      <c r="E90" s="37" t="s">
        <v>8224</v>
      </c>
      <c r="F90" s="37" t="s">
        <v>6696</v>
      </c>
      <c r="G90" s="37">
        <v>200002401</v>
      </c>
      <c r="H90" s="100">
        <v>710201214</v>
      </c>
      <c r="I90" s="101">
        <v>329291</v>
      </c>
      <c r="J90" s="37">
        <v>100012206</v>
      </c>
      <c r="K90" s="37">
        <v>200002401</v>
      </c>
      <c r="L90" s="37" t="s">
        <v>48</v>
      </c>
      <c r="M90" s="37" t="s">
        <v>6696</v>
      </c>
      <c r="N90" s="37" t="s">
        <v>8229</v>
      </c>
      <c r="O90" s="39" t="s">
        <v>10984</v>
      </c>
      <c r="P90" s="37" t="s">
        <v>8225</v>
      </c>
      <c r="Q90" s="37" t="s">
        <v>8226</v>
      </c>
      <c r="R90" s="39" t="s">
        <v>12744</v>
      </c>
      <c r="S90" s="40" t="s">
        <v>10741</v>
      </c>
      <c r="T90" s="41">
        <v>3</v>
      </c>
      <c r="U90" s="42">
        <v>0</v>
      </c>
      <c r="V90" s="42">
        <v>0</v>
      </c>
      <c r="W90" s="42"/>
      <c r="X90" s="42"/>
      <c r="Y90" s="102">
        <v>3</v>
      </c>
      <c r="Z90">
        <v>0</v>
      </c>
      <c r="AA90">
        <v>0</v>
      </c>
      <c r="AB90">
        <v>0</v>
      </c>
      <c r="AE90" s="103">
        <v>0</v>
      </c>
      <c r="AF90">
        <v>0</v>
      </c>
      <c r="AG90">
        <v>0</v>
      </c>
      <c r="AH90">
        <v>0</v>
      </c>
      <c r="AI90">
        <v>0</v>
      </c>
    </row>
    <row r="91" spans="1:35" ht="15" hidden="1" customHeight="1" x14ac:dyDescent="0.25">
      <c r="A91" s="37" t="s">
        <v>36</v>
      </c>
      <c r="B91" s="37" t="s">
        <v>37</v>
      </c>
      <c r="C91" s="37" t="s">
        <v>2174</v>
      </c>
      <c r="D91" s="38" t="s">
        <v>12740</v>
      </c>
      <c r="E91" s="37" t="s">
        <v>2175</v>
      </c>
      <c r="F91" s="37" t="s">
        <v>1879</v>
      </c>
      <c r="G91" s="37">
        <v>200000681</v>
      </c>
      <c r="H91" s="100">
        <v>710010532</v>
      </c>
      <c r="I91" s="101">
        <v>687243</v>
      </c>
      <c r="J91" s="37">
        <v>100003672</v>
      </c>
      <c r="K91" s="37">
        <v>200000681</v>
      </c>
      <c r="L91" s="37" t="s">
        <v>48</v>
      </c>
      <c r="M91" s="37" t="s">
        <v>1879</v>
      </c>
      <c r="N91" s="37" t="s">
        <v>2200</v>
      </c>
      <c r="O91" s="39" t="s">
        <v>11566</v>
      </c>
      <c r="P91" s="37" t="s">
        <v>2176</v>
      </c>
      <c r="Q91" s="37" t="s">
        <v>2177</v>
      </c>
      <c r="R91" s="39" t="s">
        <v>12741</v>
      </c>
      <c r="S91" s="40" t="s">
        <v>10741</v>
      </c>
      <c r="T91" s="41">
        <v>8</v>
      </c>
      <c r="U91" s="42">
        <v>0</v>
      </c>
      <c r="V91" s="42">
        <v>0</v>
      </c>
      <c r="W91" s="42"/>
      <c r="X91" s="42"/>
      <c r="Y91" s="102">
        <v>8</v>
      </c>
      <c r="Z91">
        <v>0</v>
      </c>
      <c r="AA91">
        <v>0</v>
      </c>
      <c r="AB91">
        <v>0</v>
      </c>
      <c r="AE91" s="103">
        <v>0</v>
      </c>
      <c r="AF91">
        <v>0</v>
      </c>
      <c r="AG91">
        <v>0</v>
      </c>
      <c r="AH91">
        <v>0</v>
      </c>
      <c r="AI91">
        <v>0</v>
      </c>
    </row>
    <row r="92" spans="1:35" ht="15" hidden="1" customHeight="1" x14ac:dyDescent="0.25">
      <c r="A92" s="37" t="s">
        <v>36</v>
      </c>
      <c r="B92" s="37" t="s">
        <v>37</v>
      </c>
      <c r="C92" s="37" t="s">
        <v>4582</v>
      </c>
      <c r="D92" s="38" t="s">
        <v>12745</v>
      </c>
      <c r="E92" s="37" t="s">
        <v>4583</v>
      </c>
      <c r="F92" s="37" t="s">
        <v>4189</v>
      </c>
      <c r="G92" s="37">
        <v>200001566</v>
      </c>
      <c r="H92" s="100">
        <v>710036663</v>
      </c>
      <c r="I92" s="101">
        <v>36142140</v>
      </c>
      <c r="J92" s="37">
        <v>100008839</v>
      </c>
      <c r="K92" s="37">
        <v>100008837</v>
      </c>
      <c r="L92" s="37" t="s">
        <v>105</v>
      </c>
      <c r="M92" s="37" t="s">
        <v>4189</v>
      </c>
      <c r="N92" s="37" t="s">
        <v>4545</v>
      </c>
      <c r="O92" s="39" t="s">
        <v>12746</v>
      </c>
      <c r="P92" s="37" t="s">
        <v>4584</v>
      </c>
      <c r="Q92" s="37" t="s">
        <v>4585</v>
      </c>
      <c r="R92" s="39" t="s">
        <v>12747</v>
      </c>
      <c r="S92" s="40" t="s">
        <v>10741</v>
      </c>
      <c r="T92" s="41">
        <v>26</v>
      </c>
      <c r="U92" s="42">
        <v>0</v>
      </c>
      <c r="V92" s="42">
        <v>0</v>
      </c>
      <c r="W92" s="42"/>
      <c r="X92" s="42"/>
      <c r="Y92" s="102">
        <v>26</v>
      </c>
      <c r="Z92">
        <v>0</v>
      </c>
      <c r="AA92">
        <v>0</v>
      </c>
      <c r="AB92">
        <v>0</v>
      </c>
      <c r="AE92" s="103">
        <v>0</v>
      </c>
      <c r="AF92">
        <v>1</v>
      </c>
      <c r="AG92">
        <v>0</v>
      </c>
      <c r="AH92">
        <v>0</v>
      </c>
      <c r="AI92">
        <v>1</v>
      </c>
    </row>
    <row r="93" spans="1:35" ht="15" hidden="1" customHeight="1" x14ac:dyDescent="0.25">
      <c r="A93" s="37" t="s">
        <v>36</v>
      </c>
      <c r="B93" s="37" t="s">
        <v>37</v>
      </c>
      <c r="C93" s="37" t="s">
        <v>9669</v>
      </c>
      <c r="D93" s="38" t="s">
        <v>12748</v>
      </c>
      <c r="E93" s="37" t="s">
        <v>9670</v>
      </c>
      <c r="F93" s="37" t="s">
        <v>8536</v>
      </c>
      <c r="G93" s="37">
        <v>200003386</v>
      </c>
      <c r="H93" s="100">
        <v>710033419</v>
      </c>
      <c r="I93" s="101">
        <v>332135</v>
      </c>
      <c r="J93" s="37">
        <v>100016600</v>
      </c>
      <c r="K93" s="37">
        <v>200003386</v>
      </c>
      <c r="L93" s="37" t="s">
        <v>48</v>
      </c>
      <c r="M93" s="37" t="s">
        <v>8536</v>
      </c>
      <c r="N93" s="37" t="s">
        <v>6661</v>
      </c>
      <c r="O93" s="39" t="s">
        <v>12749</v>
      </c>
      <c r="P93" s="37" t="s">
        <v>9671</v>
      </c>
      <c r="Q93" s="37" t="s">
        <v>12750</v>
      </c>
      <c r="R93" s="39" t="s">
        <v>12751</v>
      </c>
      <c r="S93" s="40" t="s">
        <v>10741</v>
      </c>
      <c r="T93" s="41">
        <v>19</v>
      </c>
      <c r="U93" s="42">
        <v>0</v>
      </c>
      <c r="V93" s="42">
        <v>0</v>
      </c>
      <c r="W93" s="42"/>
      <c r="X93" s="42"/>
      <c r="Y93" s="102">
        <v>19</v>
      </c>
      <c r="Z93">
        <v>0</v>
      </c>
      <c r="AA93">
        <v>0</v>
      </c>
      <c r="AB93">
        <v>0</v>
      </c>
      <c r="AE93" s="103">
        <v>0</v>
      </c>
      <c r="AF93">
        <v>4</v>
      </c>
      <c r="AG93">
        <v>0</v>
      </c>
      <c r="AH93">
        <v>0</v>
      </c>
      <c r="AI93">
        <v>4</v>
      </c>
    </row>
    <row r="94" spans="1:35" ht="15" hidden="1" customHeight="1" x14ac:dyDescent="0.25">
      <c r="A94" s="37" t="s">
        <v>36</v>
      </c>
      <c r="B94" s="37" t="s">
        <v>37</v>
      </c>
      <c r="C94" s="37" t="s">
        <v>2284</v>
      </c>
      <c r="D94" s="38" t="s">
        <v>12368</v>
      </c>
      <c r="E94" s="37" t="s">
        <v>2285</v>
      </c>
      <c r="F94" s="37" t="s">
        <v>1879</v>
      </c>
      <c r="G94" s="37">
        <v>200000725</v>
      </c>
      <c r="H94" s="100">
        <v>42276624</v>
      </c>
      <c r="I94" s="101">
        <v>317667</v>
      </c>
      <c r="J94" s="37">
        <v>100003911</v>
      </c>
      <c r="K94" s="37">
        <v>200000725</v>
      </c>
      <c r="L94" s="37" t="s">
        <v>48</v>
      </c>
      <c r="M94" s="37" t="s">
        <v>1879</v>
      </c>
      <c r="N94" s="37" t="s">
        <v>2287</v>
      </c>
      <c r="O94" s="39" t="s">
        <v>12168</v>
      </c>
      <c r="P94" s="37" t="s">
        <v>2287</v>
      </c>
      <c r="Q94" s="37" t="s">
        <v>2292</v>
      </c>
      <c r="R94" s="39" t="s">
        <v>12169</v>
      </c>
      <c r="S94" s="40" t="s">
        <v>10721</v>
      </c>
      <c r="T94" s="42">
        <v>53</v>
      </c>
      <c r="U94" s="42">
        <v>0</v>
      </c>
      <c r="V94" s="41">
        <v>0</v>
      </c>
      <c r="W94" s="42"/>
      <c r="X94" s="42"/>
      <c r="Y94" s="102">
        <v>53</v>
      </c>
      <c r="Z94">
        <v>0</v>
      </c>
      <c r="AA94">
        <v>0</v>
      </c>
      <c r="AB94">
        <v>0</v>
      </c>
      <c r="AE94" s="103">
        <v>0</v>
      </c>
      <c r="AF94">
        <v>0</v>
      </c>
      <c r="AG94">
        <v>0</v>
      </c>
      <c r="AH94">
        <v>0</v>
      </c>
      <c r="AI94">
        <v>0</v>
      </c>
    </row>
    <row r="95" spans="1:35" ht="15" hidden="1" customHeight="1" x14ac:dyDescent="0.25">
      <c r="A95" s="37" t="s">
        <v>36</v>
      </c>
      <c r="B95" s="37" t="s">
        <v>37</v>
      </c>
      <c r="C95" s="37" t="s">
        <v>2783</v>
      </c>
      <c r="D95" s="38" t="s">
        <v>12752</v>
      </c>
      <c r="E95" s="37" t="s">
        <v>2784</v>
      </c>
      <c r="F95" s="37" t="s">
        <v>1879</v>
      </c>
      <c r="G95" s="37">
        <v>200000735</v>
      </c>
      <c r="H95" s="100">
        <v>710017898</v>
      </c>
      <c r="I95" s="101">
        <v>623695</v>
      </c>
      <c r="J95" s="37">
        <v>100003891</v>
      </c>
      <c r="K95" s="37">
        <v>200000735</v>
      </c>
      <c r="L95" s="37" t="s">
        <v>48</v>
      </c>
      <c r="M95" s="37" t="s">
        <v>1879</v>
      </c>
      <c r="N95" s="37" t="s">
        <v>2287</v>
      </c>
      <c r="O95" s="39" t="s">
        <v>11748</v>
      </c>
      <c r="P95" s="37" t="s">
        <v>2785</v>
      </c>
      <c r="Q95" s="37" t="s">
        <v>2786</v>
      </c>
      <c r="R95" s="39" t="s">
        <v>12753</v>
      </c>
      <c r="S95" s="40" t="s">
        <v>10741</v>
      </c>
      <c r="T95" s="41">
        <v>7</v>
      </c>
      <c r="U95" s="42">
        <v>0</v>
      </c>
      <c r="V95" s="42">
        <v>0</v>
      </c>
      <c r="W95" s="42"/>
      <c r="X95" s="42"/>
      <c r="Y95" s="102">
        <v>7</v>
      </c>
      <c r="Z95">
        <v>0</v>
      </c>
      <c r="AA95">
        <v>0</v>
      </c>
      <c r="AB95">
        <v>0</v>
      </c>
      <c r="AE95" s="103">
        <v>0</v>
      </c>
      <c r="AF95">
        <v>0</v>
      </c>
      <c r="AG95">
        <v>0</v>
      </c>
      <c r="AH95">
        <v>0</v>
      </c>
      <c r="AI95">
        <v>0</v>
      </c>
    </row>
    <row r="96" spans="1:35" ht="15" hidden="1" customHeight="1" x14ac:dyDescent="0.25">
      <c r="A96" s="37" t="s">
        <v>36</v>
      </c>
      <c r="B96" s="37" t="s">
        <v>37</v>
      </c>
      <c r="C96" s="37" t="s">
        <v>6403</v>
      </c>
      <c r="D96" s="38" t="s">
        <v>12754</v>
      </c>
      <c r="E96" s="37" t="s">
        <v>6404</v>
      </c>
      <c r="F96" s="37" t="s">
        <v>568</v>
      </c>
      <c r="G96" s="37">
        <v>200001746</v>
      </c>
      <c r="H96" s="100">
        <v>710037953</v>
      </c>
      <c r="I96" s="101">
        <v>320048</v>
      </c>
      <c r="J96" s="37">
        <v>100009869</v>
      </c>
      <c r="K96" s="37">
        <v>200001746</v>
      </c>
      <c r="L96" s="37" t="s">
        <v>48</v>
      </c>
      <c r="M96" s="37" t="s">
        <v>568</v>
      </c>
      <c r="N96" s="37" t="s">
        <v>6351</v>
      </c>
      <c r="O96" s="39" t="s">
        <v>12755</v>
      </c>
      <c r="P96" s="37" t="s">
        <v>6405</v>
      </c>
      <c r="Q96" s="37" t="s">
        <v>6406</v>
      </c>
      <c r="R96" s="39" t="s">
        <v>12756</v>
      </c>
      <c r="S96" s="40" t="s">
        <v>10741</v>
      </c>
      <c r="T96" s="41">
        <v>19</v>
      </c>
      <c r="U96" s="42">
        <v>0</v>
      </c>
      <c r="V96" s="42">
        <v>0</v>
      </c>
      <c r="W96" s="42"/>
      <c r="X96" s="42"/>
      <c r="Y96" s="102">
        <v>19</v>
      </c>
      <c r="Z96">
        <v>0</v>
      </c>
      <c r="AA96">
        <v>0</v>
      </c>
      <c r="AB96">
        <v>0</v>
      </c>
      <c r="AE96" s="103">
        <v>0</v>
      </c>
      <c r="AF96">
        <v>1</v>
      </c>
      <c r="AG96">
        <v>0</v>
      </c>
      <c r="AH96">
        <v>0</v>
      </c>
      <c r="AI96">
        <v>1</v>
      </c>
    </row>
    <row r="97" spans="1:35" ht="15" hidden="1" customHeight="1" x14ac:dyDescent="0.25">
      <c r="A97" s="37" t="s">
        <v>36</v>
      </c>
      <c r="B97" s="37" t="s">
        <v>37</v>
      </c>
      <c r="C97" s="37" t="s">
        <v>4045</v>
      </c>
      <c r="D97" s="38" t="s">
        <v>12757</v>
      </c>
      <c r="E97" s="37" t="s">
        <v>4046</v>
      </c>
      <c r="F97" s="37" t="s">
        <v>2860</v>
      </c>
      <c r="G97" s="37">
        <v>200001197</v>
      </c>
      <c r="H97" s="100">
        <v>710218621</v>
      </c>
      <c r="I97" s="101">
        <v>42117089</v>
      </c>
      <c r="J97" s="37">
        <v>100006668</v>
      </c>
      <c r="K97" s="37">
        <v>100006669</v>
      </c>
      <c r="L97" s="37" t="s">
        <v>92</v>
      </c>
      <c r="M97" s="37" t="s">
        <v>2860</v>
      </c>
      <c r="N97" s="37" t="s">
        <v>3852</v>
      </c>
      <c r="O97" s="39" t="s">
        <v>12758</v>
      </c>
      <c r="P97" s="37" t="s">
        <v>4047</v>
      </c>
      <c r="Q97" s="37" t="s">
        <v>4048</v>
      </c>
      <c r="R97" s="39" t="s">
        <v>12759</v>
      </c>
      <c r="S97" s="40" t="s">
        <v>10741</v>
      </c>
      <c r="T97" s="41">
        <v>10</v>
      </c>
      <c r="U97" s="41">
        <v>0</v>
      </c>
      <c r="V97" s="41">
        <v>0</v>
      </c>
      <c r="W97" s="42"/>
      <c r="X97" s="42"/>
      <c r="Y97" s="102">
        <v>10</v>
      </c>
      <c r="Z97">
        <v>0</v>
      </c>
      <c r="AA97">
        <v>0</v>
      </c>
      <c r="AB97">
        <v>0</v>
      </c>
      <c r="AE97" s="103">
        <v>0</v>
      </c>
      <c r="AF97">
        <v>1</v>
      </c>
      <c r="AG97">
        <v>0</v>
      </c>
      <c r="AH97">
        <v>0</v>
      </c>
      <c r="AI97">
        <v>1</v>
      </c>
    </row>
    <row r="98" spans="1:35" ht="15" hidden="1" customHeight="1" x14ac:dyDescent="0.25">
      <c r="A98" s="37" t="s">
        <v>36</v>
      </c>
      <c r="B98" s="37" t="s">
        <v>37</v>
      </c>
      <c r="C98" s="37" t="s">
        <v>422</v>
      </c>
      <c r="D98" s="38" t="s">
        <v>12760</v>
      </c>
      <c r="E98" s="37" t="s">
        <v>423</v>
      </c>
      <c r="F98" s="37" t="s">
        <v>40</v>
      </c>
      <c r="G98" s="37">
        <v>200000132</v>
      </c>
      <c r="H98" s="100">
        <v>42447470</v>
      </c>
      <c r="I98" s="101">
        <v>304565</v>
      </c>
      <c r="J98" s="37">
        <v>100000577</v>
      </c>
      <c r="K98" s="37">
        <v>200000132</v>
      </c>
      <c r="L98" s="37" t="s">
        <v>48</v>
      </c>
      <c r="M98" s="37" t="s">
        <v>40</v>
      </c>
      <c r="N98" s="37" t="s">
        <v>784</v>
      </c>
      <c r="O98" s="39" t="s">
        <v>12761</v>
      </c>
      <c r="P98" s="37" t="s">
        <v>424</v>
      </c>
      <c r="Q98" s="37" t="s">
        <v>425</v>
      </c>
      <c r="R98" s="39" t="s">
        <v>12762</v>
      </c>
      <c r="S98" s="40" t="s">
        <v>10721</v>
      </c>
      <c r="T98" s="41">
        <v>64</v>
      </c>
      <c r="U98" s="42">
        <v>0</v>
      </c>
      <c r="V98" s="42">
        <v>0</v>
      </c>
      <c r="W98" s="42"/>
      <c r="X98" s="42"/>
      <c r="Y98" s="102">
        <v>64</v>
      </c>
      <c r="Z98">
        <v>0</v>
      </c>
      <c r="AA98">
        <v>0</v>
      </c>
      <c r="AB98">
        <v>0</v>
      </c>
      <c r="AE98" s="103">
        <v>0</v>
      </c>
      <c r="AF98">
        <v>0</v>
      </c>
      <c r="AG98">
        <v>0</v>
      </c>
      <c r="AH98">
        <v>0</v>
      </c>
      <c r="AI98">
        <v>0</v>
      </c>
    </row>
    <row r="99" spans="1:35" ht="15" hidden="1" customHeight="1" x14ac:dyDescent="0.25">
      <c r="A99" s="37" t="s">
        <v>36</v>
      </c>
      <c r="B99" s="37" t="s">
        <v>37</v>
      </c>
      <c r="C99" s="37" t="s">
        <v>3174</v>
      </c>
      <c r="D99" s="38" t="s">
        <v>10771</v>
      </c>
      <c r="E99" s="37" t="s">
        <v>3175</v>
      </c>
      <c r="F99" s="37" t="s">
        <v>2860</v>
      </c>
      <c r="G99" s="37">
        <v>200000886</v>
      </c>
      <c r="H99" s="100">
        <v>710004575</v>
      </c>
      <c r="I99" s="101">
        <v>306525</v>
      </c>
      <c r="J99" s="37">
        <v>100005386</v>
      </c>
      <c r="K99" s="37">
        <v>200000886</v>
      </c>
      <c r="L99" s="37" t="s">
        <v>48</v>
      </c>
      <c r="M99" s="37" t="s">
        <v>2860</v>
      </c>
      <c r="N99" s="37" t="s">
        <v>1815</v>
      </c>
      <c r="O99" s="39" t="s">
        <v>10772</v>
      </c>
      <c r="P99" s="37" t="s">
        <v>1815</v>
      </c>
      <c r="Q99" s="37" t="s">
        <v>10773</v>
      </c>
      <c r="R99" s="39" t="s">
        <v>10774</v>
      </c>
      <c r="S99" s="40" t="s">
        <v>10741</v>
      </c>
      <c r="T99" s="42">
        <v>10</v>
      </c>
      <c r="U99" s="41">
        <v>0</v>
      </c>
      <c r="V99" s="42">
        <v>0</v>
      </c>
      <c r="W99" s="42"/>
      <c r="X99" s="42"/>
      <c r="Y99" s="102">
        <v>10</v>
      </c>
      <c r="Z99">
        <v>0</v>
      </c>
      <c r="AA99">
        <v>0</v>
      </c>
      <c r="AB99">
        <v>0</v>
      </c>
      <c r="AE99" s="103">
        <v>0</v>
      </c>
      <c r="AF99">
        <v>1</v>
      </c>
      <c r="AG99">
        <v>0</v>
      </c>
      <c r="AH99">
        <v>0</v>
      </c>
      <c r="AI99">
        <v>1</v>
      </c>
    </row>
    <row r="100" spans="1:35" ht="15" hidden="1" customHeight="1" x14ac:dyDescent="0.25">
      <c r="A100" s="37" t="s">
        <v>36</v>
      </c>
      <c r="B100" s="37" t="s">
        <v>37</v>
      </c>
      <c r="C100" s="37" t="s">
        <v>4375</v>
      </c>
      <c r="D100" s="38" t="s">
        <v>12951</v>
      </c>
      <c r="E100" s="37" t="s">
        <v>4376</v>
      </c>
      <c r="F100" s="37" t="s">
        <v>4189</v>
      </c>
      <c r="G100" s="37">
        <v>200001554</v>
      </c>
      <c r="H100" s="100">
        <v>710014392</v>
      </c>
      <c r="I100" s="101">
        <v>37813463</v>
      </c>
      <c r="J100" s="37">
        <v>100008711</v>
      </c>
      <c r="K100" s="37">
        <v>100008709</v>
      </c>
      <c r="L100" s="37" t="s">
        <v>92</v>
      </c>
      <c r="M100" s="37" t="s">
        <v>4189</v>
      </c>
      <c r="N100" s="37" t="s">
        <v>4545</v>
      </c>
      <c r="O100" s="39" t="s">
        <v>12952</v>
      </c>
      <c r="P100" s="37" t="s">
        <v>4378</v>
      </c>
      <c r="Q100" s="37" t="s">
        <v>4379</v>
      </c>
      <c r="R100" s="39" t="s">
        <v>12953</v>
      </c>
      <c r="S100" s="40" t="s">
        <v>10741</v>
      </c>
      <c r="T100" s="41">
        <v>17</v>
      </c>
      <c r="U100" s="41">
        <v>0</v>
      </c>
      <c r="V100" s="41">
        <v>0</v>
      </c>
      <c r="W100" s="42"/>
      <c r="X100" s="42"/>
      <c r="Y100" s="102">
        <v>17</v>
      </c>
      <c r="Z100">
        <v>0</v>
      </c>
      <c r="AA100">
        <v>0</v>
      </c>
      <c r="AB100">
        <v>0</v>
      </c>
      <c r="AE100" s="103">
        <v>0</v>
      </c>
      <c r="AF100">
        <v>3</v>
      </c>
      <c r="AG100">
        <v>0</v>
      </c>
      <c r="AH100">
        <v>0</v>
      </c>
      <c r="AI100">
        <v>3</v>
      </c>
    </row>
    <row r="101" spans="1:35" ht="15" hidden="1" customHeight="1" x14ac:dyDescent="0.25">
      <c r="A101" s="37" t="s">
        <v>36</v>
      </c>
      <c r="B101" s="37" t="s">
        <v>37</v>
      </c>
      <c r="C101" s="37" t="s">
        <v>7710</v>
      </c>
      <c r="D101" s="38" t="s">
        <v>12957</v>
      </c>
      <c r="E101" s="37" t="s">
        <v>7711</v>
      </c>
      <c r="F101" s="37" t="s">
        <v>6696</v>
      </c>
      <c r="G101" s="37">
        <v>200002554</v>
      </c>
      <c r="H101" s="100">
        <v>710279418</v>
      </c>
      <c r="I101" s="101">
        <v>37876651</v>
      </c>
      <c r="J101" s="37">
        <v>100019262</v>
      </c>
      <c r="K101" s="37">
        <v>100013039</v>
      </c>
      <c r="L101" s="37" t="s">
        <v>12958</v>
      </c>
      <c r="M101" s="37" t="s">
        <v>6696</v>
      </c>
      <c r="N101" s="37" t="s">
        <v>7404</v>
      </c>
      <c r="O101" s="39" t="s">
        <v>12959</v>
      </c>
      <c r="P101" s="37" t="s">
        <v>7712</v>
      </c>
      <c r="Q101" s="37" t="s">
        <v>7713</v>
      </c>
      <c r="R101" s="39" t="s">
        <v>12960</v>
      </c>
      <c r="S101" s="40" t="s">
        <v>10741</v>
      </c>
      <c r="T101" s="42">
        <v>68</v>
      </c>
      <c r="U101" s="41">
        <v>0</v>
      </c>
      <c r="V101" s="42">
        <v>0</v>
      </c>
      <c r="W101" s="42"/>
      <c r="X101" s="42"/>
      <c r="Y101" s="102">
        <v>68</v>
      </c>
      <c r="Z101">
        <v>0</v>
      </c>
      <c r="AA101">
        <v>0</v>
      </c>
      <c r="AB101">
        <v>0</v>
      </c>
      <c r="AE101" s="103">
        <v>0</v>
      </c>
      <c r="AF101">
        <v>0</v>
      </c>
      <c r="AG101">
        <v>0</v>
      </c>
      <c r="AH101">
        <v>0</v>
      </c>
      <c r="AI101">
        <v>0</v>
      </c>
    </row>
    <row r="102" spans="1:35" ht="15" hidden="1" customHeight="1" x14ac:dyDescent="0.25">
      <c r="A102" s="37" t="s">
        <v>36</v>
      </c>
      <c r="B102" s="37" t="s">
        <v>37</v>
      </c>
      <c r="C102" s="37" t="s">
        <v>1474</v>
      </c>
      <c r="D102" s="38" t="s">
        <v>12954</v>
      </c>
      <c r="E102" s="37" t="s">
        <v>1475</v>
      </c>
      <c r="F102" s="37" t="s">
        <v>814</v>
      </c>
      <c r="G102" s="37">
        <v>200000418</v>
      </c>
      <c r="H102" s="100">
        <v>710011482</v>
      </c>
      <c r="I102" s="101">
        <v>36080454</v>
      </c>
      <c r="J102" s="37">
        <v>100002208</v>
      </c>
      <c r="K102" s="37">
        <v>100002204</v>
      </c>
      <c r="L102" s="37" t="s">
        <v>105</v>
      </c>
      <c r="M102" s="37" t="s">
        <v>814</v>
      </c>
      <c r="N102" s="37" t="s">
        <v>1480</v>
      </c>
      <c r="O102" s="39" t="s">
        <v>12955</v>
      </c>
      <c r="P102" s="37" t="s">
        <v>1476</v>
      </c>
      <c r="Q102" s="37" t="s">
        <v>1477</v>
      </c>
      <c r="R102" s="39" t="s">
        <v>12956</v>
      </c>
      <c r="S102" s="40" t="s">
        <v>10741</v>
      </c>
      <c r="T102" s="42">
        <v>22</v>
      </c>
      <c r="U102" s="41">
        <v>0</v>
      </c>
      <c r="V102" s="42">
        <v>0</v>
      </c>
      <c r="W102" s="42"/>
      <c r="X102" s="42"/>
      <c r="Y102" s="102">
        <v>22</v>
      </c>
      <c r="Z102">
        <v>0</v>
      </c>
      <c r="AA102">
        <v>0</v>
      </c>
      <c r="AB102">
        <v>0</v>
      </c>
      <c r="AE102" s="103">
        <v>0</v>
      </c>
      <c r="AF102">
        <v>0</v>
      </c>
      <c r="AG102">
        <v>0</v>
      </c>
      <c r="AH102">
        <v>0</v>
      </c>
      <c r="AI102">
        <v>0</v>
      </c>
    </row>
    <row r="103" spans="1:35" ht="15" hidden="1" customHeight="1" x14ac:dyDescent="0.25">
      <c r="A103" s="37" t="s">
        <v>36</v>
      </c>
      <c r="B103" s="37" t="s">
        <v>37</v>
      </c>
      <c r="C103" s="37" t="s">
        <v>359</v>
      </c>
      <c r="D103" s="38" t="s">
        <v>10804</v>
      </c>
      <c r="E103" s="37" t="s">
        <v>360</v>
      </c>
      <c r="F103" s="37" t="s">
        <v>40</v>
      </c>
      <c r="G103" s="37">
        <v>200000168</v>
      </c>
      <c r="H103" s="100">
        <v>52585204</v>
      </c>
      <c r="I103" s="101">
        <v>641383</v>
      </c>
      <c r="J103" s="37">
        <v>100018683</v>
      </c>
      <c r="K103" s="37">
        <v>200000168</v>
      </c>
      <c r="L103" s="37" t="s">
        <v>210</v>
      </c>
      <c r="M103" s="37" t="s">
        <v>40</v>
      </c>
      <c r="N103" s="37" t="s">
        <v>367</v>
      </c>
      <c r="O103" s="39" t="s">
        <v>10805</v>
      </c>
      <c r="P103" s="37" t="s">
        <v>368</v>
      </c>
      <c r="Q103" s="37" t="s">
        <v>369</v>
      </c>
      <c r="R103" s="39" t="s">
        <v>10611</v>
      </c>
      <c r="S103" s="40" t="s">
        <v>10721</v>
      </c>
      <c r="T103" s="41">
        <v>9</v>
      </c>
      <c r="U103" s="41">
        <v>0</v>
      </c>
      <c r="V103" s="41">
        <v>0</v>
      </c>
      <c r="W103" s="42"/>
      <c r="X103" s="42"/>
      <c r="Y103" s="102">
        <v>9</v>
      </c>
      <c r="Z103">
        <v>0</v>
      </c>
      <c r="AA103">
        <v>0</v>
      </c>
      <c r="AB103">
        <v>0</v>
      </c>
      <c r="AE103" s="103">
        <v>0</v>
      </c>
      <c r="AF103">
        <v>0</v>
      </c>
      <c r="AG103">
        <v>0</v>
      </c>
      <c r="AH103">
        <v>0</v>
      </c>
      <c r="AI103">
        <v>0</v>
      </c>
    </row>
    <row r="104" spans="1:35" ht="15" hidden="1" customHeight="1" x14ac:dyDescent="0.25">
      <c r="A104" s="37" t="s">
        <v>36</v>
      </c>
      <c r="B104" s="37" t="s">
        <v>37</v>
      </c>
      <c r="C104" s="37" t="s">
        <v>4494</v>
      </c>
      <c r="D104" s="38" t="s">
        <v>12964</v>
      </c>
      <c r="E104" s="37" t="s">
        <v>4495</v>
      </c>
      <c r="F104" s="37" t="s">
        <v>4189</v>
      </c>
      <c r="G104" s="37">
        <v>200001334</v>
      </c>
      <c r="H104" s="100">
        <v>710014872</v>
      </c>
      <c r="I104" s="101">
        <v>314781</v>
      </c>
      <c r="J104" s="37">
        <v>100007482</v>
      </c>
      <c r="K104" s="37">
        <v>200001334</v>
      </c>
      <c r="L104" s="37" t="s">
        <v>48</v>
      </c>
      <c r="M104" s="37" t="s">
        <v>4189</v>
      </c>
      <c r="N104" s="37" t="s">
        <v>4350</v>
      </c>
      <c r="O104" s="39" t="s">
        <v>10875</v>
      </c>
      <c r="P104" s="37" t="s">
        <v>4496</v>
      </c>
      <c r="Q104" s="37" t="s">
        <v>4497</v>
      </c>
      <c r="R104" s="39" t="s">
        <v>12965</v>
      </c>
      <c r="S104" s="40" t="s">
        <v>10741</v>
      </c>
      <c r="T104" s="41">
        <v>4</v>
      </c>
      <c r="U104" s="42">
        <v>0</v>
      </c>
      <c r="V104" s="42">
        <v>0</v>
      </c>
      <c r="W104" s="42"/>
      <c r="X104" s="42"/>
      <c r="Y104" s="102">
        <v>4</v>
      </c>
      <c r="Z104">
        <v>0</v>
      </c>
      <c r="AA104">
        <v>0</v>
      </c>
      <c r="AB104">
        <v>0</v>
      </c>
      <c r="AE104" s="103">
        <v>0</v>
      </c>
      <c r="AF104">
        <v>0</v>
      </c>
      <c r="AG104">
        <v>0</v>
      </c>
      <c r="AH104">
        <v>0</v>
      </c>
      <c r="AI104">
        <v>0</v>
      </c>
    </row>
    <row r="105" spans="1:35" ht="15" hidden="1" customHeight="1" x14ac:dyDescent="0.25">
      <c r="A105" s="37" t="s">
        <v>36</v>
      </c>
      <c r="B105" s="37" t="s">
        <v>37</v>
      </c>
      <c r="C105" s="37" t="s">
        <v>196</v>
      </c>
      <c r="D105" s="38" t="s">
        <v>12961</v>
      </c>
      <c r="E105" s="37" t="s">
        <v>197</v>
      </c>
      <c r="F105" s="37" t="s">
        <v>40</v>
      </c>
      <c r="G105" s="37">
        <v>200000256</v>
      </c>
      <c r="H105" s="100">
        <v>710001665</v>
      </c>
      <c r="I105" s="101">
        <v>304891</v>
      </c>
      <c r="J105" s="37">
        <v>100001191</v>
      </c>
      <c r="K105" s="37">
        <v>200000256</v>
      </c>
      <c r="L105" s="37" t="s">
        <v>48</v>
      </c>
      <c r="M105" s="37" t="s">
        <v>40</v>
      </c>
      <c r="N105" s="37" t="s">
        <v>241</v>
      </c>
      <c r="O105" s="39" t="s">
        <v>12962</v>
      </c>
      <c r="P105" s="37" t="s">
        <v>198</v>
      </c>
      <c r="Q105" s="37" t="s">
        <v>199</v>
      </c>
      <c r="R105" s="39" t="s">
        <v>12963</v>
      </c>
      <c r="S105" s="40" t="s">
        <v>10741</v>
      </c>
      <c r="T105" s="41">
        <v>36</v>
      </c>
      <c r="U105" s="42">
        <v>0</v>
      </c>
      <c r="V105" s="42">
        <v>0</v>
      </c>
      <c r="W105" s="42"/>
      <c r="X105" s="42"/>
      <c r="Y105" s="102">
        <v>36</v>
      </c>
      <c r="Z105">
        <v>0</v>
      </c>
      <c r="AA105">
        <v>0</v>
      </c>
      <c r="AB105">
        <v>0</v>
      </c>
      <c r="AE105" s="103">
        <v>0</v>
      </c>
      <c r="AF105">
        <v>0</v>
      </c>
      <c r="AG105">
        <v>0</v>
      </c>
      <c r="AH105">
        <v>0</v>
      </c>
      <c r="AI105">
        <v>0</v>
      </c>
    </row>
    <row r="106" spans="1:35" ht="15" hidden="1" customHeight="1" x14ac:dyDescent="0.25">
      <c r="A106" s="37" t="s">
        <v>36</v>
      </c>
      <c r="B106" s="37" t="s">
        <v>37</v>
      </c>
      <c r="C106" s="37" t="s">
        <v>4745</v>
      </c>
      <c r="D106" s="38" t="s">
        <v>12376</v>
      </c>
      <c r="E106" s="37" t="s">
        <v>4746</v>
      </c>
      <c r="F106" s="37" t="s">
        <v>4189</v>
      </c>
      <c r="G106" s="37">
        <v>200001498</v>
      </c>
      <c r="H106" s="100">
        <v>710015917</v>
      </c>
      <c r="I106" s="101">
        <v>315737</v>
      </c>
      <c r="J106" s="37">
        <v>100008605</v>
      </c>
      <c r="K106" s="37">
        <v>200001498</v>
      </c>
      <c r="L106" s="37" t="s">
        <v>48</v>
      </c>
      <c r="M106" s="37" t="s">
        <v>4189</v>
      </c>
      <c r="N106" s="37" t="s">
        <v>4675</v>
      </c>
      <c r="O106" s="39" t="s">
        <v>12966</v>
      </c>
      <c r="P106" s="37" t="s">
        <v>4675</v>
      </c>
      <c r="Q106" s="37" t="s">
        <v>4754</v>
      </c>
      <c r="R106" s="39" t="s">
        <v>10657</v>
      </c>
      <c r="S106" s="40" t="s">
        <v>10741</v>
      </c>
      <c r="T106" s="41">
        <v>11</v>
      </c>
      <c r="U106" s="42">
        <v>0</v>
      </c>
      <c r="V106" s="42">
        <v>0</v>
      </c>
      <c r="W106" s="42"/>
      <c r="X106" s="42"/>
      <c r="Y106" s="102">
        <v>11</v>
      </c>
      <c r="Z106">
        <v>0</v>
      </c>
      <c r="AA106">
        <v>0</v>
      </c>
      <c r="AB106">
        <v>0</v>
      </c>
      <c r="AE106" s="103">
        <v>0</v>
      </c>
      <c r="AF106">
        <v>0</v>
      </c>
      <c r="AG106">
        <v>0</v>
      </c>
      <c r="AH106">
        <v>0</v>
      </c>
      <c r="AI106">
        <v>0</v>
      </c>
    </row>
    <row r="107" spans="1:35" ht="15" hidden="1" customHeight="1" x14ac:dyDescent="0.25">
      <c r="A107" s="37" t="s">
        <v>36</v>
      </c>
      <c r="B107" s="37" t="s">
        <v>37</v>
      </c>
      <c r="C107" s="37" t="s">
        <v>6345</v>
      </c>
      <c r="D107" s="38" t="s">
        <v>12967</v>
      </c>
      <c r="E107" s="37" t="s">
        <v>6346</v>
      </c>
      <c r="F107" s="37" t="s">
        <v>568</v>
      </c>
      <c r="G107" s="37">
        <v>200001759</v>
      </c>
      <c r="H107" s="100">
        <v>710020449</v>
      </c>
      <c r="I107" s="101">
        <v>319791</v>
      </c>
      <c r="J107" s="37">
        <v>100009905</v>
      </c>
      <c r="K107" s="37">
        <v>200001759</v>
      </c>
      <c r="L107" s="37" t="s">
        <v>48</v>
      </c>
      <c r="M107" s="37" t="s">
        <v>568</v>
      </c>
      <c r="N107" s="37" t="s">
        <v>6409</v>
      </c>
      <c r="O107" s="39" t="s">
        <v>12968</v>
      </c>
      <c r="P107" s="37" t="s">
        <v>6347</v>
      </c>
      <c r="Q107" s="37" t="s">
        <v>6348</v>
      </c>
      <c r="R107" s="39" t="s">
        <v>12969</v>
      </c>
      <c r="S107" s="40" t="s">
        <v>10741</v>
      </c>
      <c r="T107" s="41">
        <v>9</v>
      </c>
      <c r="U107" s="42">
        <v>0</v>
      </c>
      <c r="V107" s="42">
        <v>0</v>
      </c>
      <c r="W107" s="42"/>
      <c r="X107" s="42"/>
      <c r="Y107" s="102">
        <v>9</v>
      </c>
      <c r="Z107">
        <v>0</v>
      </c>
      <c r="AA107">
        <v>0</v>
      </c>
      <c r="AB107">
        <v>0</v>
      </c>
      <c r="AE107" s="103">
        <v>0</v>
      </c>
      <c r="AF107">
        <v>0</v>
      </c>
      <c r="AG107">
        <v>0</v>
      </c>
      <c r="AH107">
        <v>0</v>
      </c>
      <c r="AI107">
        <v>0</v>
      </c>
    </row>
    <row r="108" spans="1:35" ht="15" hidden="1" customHeight="1" x14ac:dyDescent="0.25">
      <c r="A108" s="37" t="s">
        <v>36</v>
      </c>
      <c r="B108" s="37" t="s">
        <v>37</v>
      </c>
      <c r="C108" s="37" t="s">
        <v>6503</v>
      </c>
      <c r="D108" s="38" t="s">
        <v>12970</v>
      </c>
      <c r="E108" s="37" t="s">
        <v>6504</v>
      </c>
      <c r="F108" s="37" t="s">
        <v>568</v>
      </c>
      <c r="G108" s="37">
        <v>200001893</v>
      </c>
      <c r="H108" s="100">
        <v>710029900</v>
      </c>
      <c r="I108" s="101">
        <v>37888871</v>
      </c>
      <c r="J108" s="37">
        <v>100010282</v>
      </c>
      <c r="K108" s="37">
        <v>100010283</v>
      </c>
      <c r="L108" s="37" t="s">
        <v>105</v>
      </c>
      <c r="M108" s="37" t="s">
        <v>568</v>
      </c>
      <c r="N108" s="37" t="s">
        <v>6518</v>
      </c>
      <c r="O108" s="39" t="s">
        <v>12971</v>
      </c>
      <c r="P108" s="37" t="s">
        <v>6505</v>
      </c>
      <c r="Q108" s="37" t="s">
        <v>6506</v>
      </c>
      <c r="R108" s="39" t="s">
        <v>12972</v>
      </c>
      <c r="S108" s="40" t="s">
        <v>10741</v>
      </c>
      <c r="T108" s="41">
        <v>17</v>
      </c>
      <c r="U108" s="41">
        <v>0</v>
      </c>
      <c r="V108" s="41">
        <v>0</v>
      </c>
      <c r="W108" s="42"/>
      <c r="X108" s="42"/>
      <c r="Y108" s="102">
        <v>17</v>
      </c>
      <c r="Z108">
        <v>1</v>
      </c>
      <c r="AA108">
        <v>0</v>
      </c>
      <c r="AB108">
        <v>0</v>
      </c>
      <c r="AE108" s="103">
        <v>1</v>
      </c>
      <c r="AF108">
        <v>5</v>
      </c>
      <c r="AG108">
        <v>0</v>
      </c>
      <c r="AH108">
        <v>0</v>
      </c>
      <c r="AI108">
        <v>5</v>
      </c>
    </row>
    <row r="109" spans="1:35" ht="15" hidden="1" customHeight="1" x14ac:dyDescent="0.25">
      <c r="A109" s="37" t="s">
        <v>36</v>
      </c>
      <c r="B109" s="37" t="s">
        <v>37</v>
      </c>
      <c r="C109" s="37" t="s">
        <v>8799</v>
      </c>
      <c r="D109" s="38" t="s">
        <v>12974</v>
      </c>
      <c r="E109" s="37" t="s">
        <v>8800</v>
      </c>
      <c r="F109" s="37" t="s">
        <v>8536</v>
      </c>
      <c r="G109" s="37">
        <v>200003059</v>
      </c>
      <c r="H109" s="100">
        <v>710026013</v>
      </c>
      <c r="I109" s="101">
        <v>324795</v>
      </c>
      <c r="J109" s="37">
        <v>100015377</v>
      </c>
      <c r="K109" s="37">
        <v>200003059</v>
      </c>
      <c r="L109" s="37" t="s">
        <v>48</v>
      </c>
      <c r="M109" s="37" t="s">
        <v>8536</v>
      </c>
      <c r="N109" s="37" t="s">
        <v>8633</v>
      </c>
      <c r="O109" s="39" t="s">
        <v>12975</v>
      </c>
      <c r="P109" s="37" t="s">
        <v>8801</v>
      </c>
      <c r="Q109" s="37" t="s">
        <v>8802</v>
      </c>
      <c r="R109" s="39" t="s">
        <v>12976</v>
      </c>
      <c r="S109" s="40" t="s">
        <v>10741</v>
      </c>
      <c r="T109" s="41">
        <v>6</v>
      </c>
      <c r="U109" s="41">
        <v>0</v>
      </c>
      <c r="V109" s="41">
        <v>0</v>
      </c>
      <c r="W109" s="42"/>
      <c r="X109" s="42"/>
      <c r="Y109" s="102">
        <v>6</v>
      </c>
      <c r="Z109">
        <v>0</v>
      </c>
      <c r="AA109">
        <v>0</v>
      </c>
      <c r="AB109">
        <v>0</v>
      </c>
      <c r="AE109" s="103">
        <v>0</v>
      </c>
      <c r="AF109">
        <v>0</v>
      </c>
      <c r="AG109">
        <v>0</v>
      </c>
      <c r="AH109">
        <v>0</v>
      </c>
      <c r="AI109">
        <v>0</v>
      </c>
    </row>
    <row r="110" spans="1:35" ht="15" hidden="1" customHeight="1" x14ac:dyDescent="0.25">
      <c r="A110" s="37" t="s">
        <v>36</v>
      </c>
      <c r="B110" s="37" t="s">
        <v>592</v>
      </c>
      <c r="C110" s="37" t="s">
        <v>6637</v>
      </c>
      <c r="D110" s="38" t="s">
        <v>12973</v>
      </c>
      <c r="E110" s="37" t="s">
        <v>6638</v>
      </c>
      <c r="F110" s="37" t="s">
        <v>568</v>
      </c>
      <c r="G110" s="37">
        <v>200003722</v>
      </c>
      <c r="H110" s="100">
        <v>50997041</v>
      </c>
      <c r="I110" s="101">
        <v>31620876</v>
      </c>
      <c r="J110" s="37">
        <v>100017941</v>
      </c>
      <c r="K110" s="37">
        <v>200003722</v>
      </c>
      <c r="L110" s="37" t="s">
        <v>603</v>
      </c>
      <c r="M110" s="37" t="s">
        <v>568</v>
      </c>
      <c r="N110" s="37" t="s">
        <v>6312</v>
      </c>
      <c r="O110" s="39" t="s">
        <v>11084</v>
      </c>
      <c r="P110" s="37" t="s">
        <v>6312</v>
      </c>
      <c r="Q110" s="37" t="s">
        <v>6639</v>
      </c>
      <c r="R110" s="39" t="s">
        <v>10661</v>
      </c>
      <c r="S110" s="40" t="s">
        <v>10721</v>
      </c>
      <c r="T110" s="41">
        <v>0</v>
      </c>
      <c r="U110" s="42">
        <v>6</v>
      </c>
      <c r="V110" s="42">
        <v>0</v>
      </c>
      <c r="W110" s="42"/>
      <c r="X110" s="42"/>
      <c r="Y110" s="102">
        <v>6</v>
      </c>
      <c r="Z110">
        <v>0</v>
      </c>
      <c r="AA110">
        <v>0</v>
      </c>
      <c r="AB110">
        <v>0</v>
      </c>
      <c r="AE110" s="103">
        <v>0</v>
      </c>
      <c r="AF110">
        <v>0</v>
      </c>
      <c r="AG110">
        <v>0</v>
      </c>
      <c r="AH110">
        <v>0</v>
      </c>
      <c r="AI110">
        <v>0</v>
      </c>
    </row>
    <row r="111" spans="1:35" ht="15" hidden="1" customHeight="1" x14ac:dyDescent="0.25">
      <c r="A111" s="37" t="s">
        <v>36</v>
      </c>
      <c r="B111" s="37" t="s">
        <v>37</v>
      </c>
      <c r="C111" s="37" t="s">
        <v>2284</v>
      </c>
      <c r="D111" s="38" t="s">
        <v>12368</v>
      </c>
      <c r="E111" s="37" t="s">
        <v>2285</v>
      </c>
      <c r="F111" s="37" t="s">
        <v>1879</v>
      </c>
      <c r="G111" s="37">
        <v>200000725</v>
      </c>
      <c r="H111" s="100">
        <v>42152526</v>
      </c>
      <c r="I111" s="101">
        <v>317667</v>
      </c>
      <c r="J111" s="37">
        <v>100003958</v>
      </c>
      <c r="K111" s="37">
        <v>200000725</v>
      </c>
      <c r="L111" s="37" t="s">
        <v>48</v>
      </c>
      <c r="M111" s="37" t="s">
        <v>1879</v>
      </c>
      <c r="N111" s="37" t="s">
        <v>2287</v>
      </c>
      <c r="O111" s="39" t="s">
        <v>12168</v>
      </c>
      <c r="P111" s="37" t="s">
        <v>2287</v>
      </c>
      <c r="Q111" s="37" t="s">
        <v>2296</v>
      </c>
      <c r="R111" s="39" t="s">
        <v>12169</v>
      </c>
      <c r="S111" s="40" t="s">
        <v>10721</v>
      </c>
      <c r="T111" s="41">
        <v>56</v>
      </c>
      <c r="U111" s="42">
        <v>0</v>
      </c>
      <c r="V111" s="42">
        <v>0</v>
      </c>
      <c r="W111" s="42"/>
      <c r="X111" s="42"/>
      <c r="Y111" s="102">
        <v>56</v>
      </c>
      <c r="Z111">
        <v>0</v>
      </c>
      <c r="AA111">
        <v>0</v>
      </c>
      <c r="AB111">
        <v>0</v>
      </c>
      <c r="AE111" s="103">
        <v>0</v>
      </c>
      <c r="AF111">
        <v>1</v>
      </c>
      <c r="AG111">
        <v>0</v>
      </c>
      <c r="AH111">
        <v>0</v>
      </c>
      <c r="AI111">
        <v>1</v>
      </c>
    </row>
    <row r="112" spans="1:35" ht="15" hidden="1" customHeight="1" x14ac:dyDescent="0.25">
      <c r="A112" s="37" t="s">
        <v>36</v>
      </c>
      <c r="B112" s="37" t="s">
        <v>37</v>
      </c>
      <c r="C112" s="37" t="s">
        <v>7521</v>
      </c>
      <c r="D112" s="38" t="s">
        <v>12788</v>
      </c>
      <c r="E112" s="37" t="s">
        <v>7522</v>
      </c>
      <c r="F112" s="37" t="s">
        <v>6696</v>
      </c>
      <c r="G112" s="37">
        <v>200002508</v>
      </c>
      <c r="H112" s="100">
        <v>710028474</v>
      </c>
      <c r="I112" s="101">
        <v>37877089</v>
      </c>
      <c r="J112" s="37">
        <v>100012675</v>
      </c>
      <c r="K112" s="37">
        <v>100012672</v>
      </c>
      <c r="L112" s="37" t="s">
        <v>92</v>
      </c>
      <c r="M112" s="37" t="s">
        <v>6696</v>
      </c>
      <c r="N112" s="37" t="s">
        <v>7404</v>
      </c>
      <c r="O112" s="39" t="s">
        <v>11721</v>
      </c>
      <c r="P112" s="37" t="s">
        <v>7523</v>
      </c>
      <c r="Q112" s="37" t="s">
        <v>7524</v>
      </c>
      <c r="R112" s="39" t="s">
        <v>12789</v>
      </c>
      <c r="S112" s="40" t="s">
        <v>10741</v>
      </c>
      <c r="T112" s="41">
        <v>8</v>
      </c>
      <c r="U112" s="42">
        <v>0</v>
      </c>
      <c r="V112" s="42">
        <v>0</v>
      </c>
      <c r="W112" s="42"/>
      <c r="X112" s="42"/>
      <c r="Y112" s="102">
        <v>8</v>
      </c>
      <c r="Z112">
        <v>0</v>
      </c>
      <c r="AA112">
        <v>0</v>
      </c>
      <c r="AB112">
        <v>0</v>
      </c>
      <c r="AE112" s="103">
        <v>0</v>
      </c>
      <c r="AF112">
        <v>0</v>
      </c>
      <c r="AG112">
        <v>0</v>
      </c>
      <c r="AH112">
        <v>0</v>
      </c>
      <c r="AI112">
        <v>0</v>
      </c>
    </row>
    <row r="113" spans="1:35" ht="15" hidden="1" customHeight="1" x14ac:dyDescent="0.25">
      <c r="A113" s="37" t="s">
        <v>36</v>
      </c>
      <c r="B113" s="37" t="s">
        <v>37</v>
      </c>
      <c r="C113" s="37" t="s">
        <v>1049</v>
      </c>
      <c r="D113" s="38" t="s">
        <v>12793</v>
      </c>
      <c r="E113" s="37" t="s">
        <v>1050</v>
      </c>
      <c r="F113" s="37" t="s">
        <v>814</v>
      </c>
      <c r="G113" s="37">
        <v>200000377</v>
      </c>
      <c r="H113" s="100">
        <v>710003234</v>
      </c>
      <c r="I113" s="101">
        <v>305855</v>
      </c>
      <c r="J113" s="37">
        <v>100001918</v>
      </c>
      <c r="K113" s="37">
        <v>200000377</v>
      </c>
      <c r="L113" s="37" t="s">
        <v>48</v>
      </c>
      <c r="M113" s="37" t="s">
        <v>814</v>
      </c>
      <c r="N113" s="37" t="s">
        <v>1043</v>
      </c>
      <c r="O113" s="39" t="s">
        <v>12794</v>
      </c>
      <c r="P113" s="37" t="s">
        <v>1051</v>
      </c>
      <c r="Q113" s="37" t="s">
        <v>1052</v>
      </c>
      <c r="R113" s="39" t="s">
        <v>12795</v>
      </c>
      <c r="S113" s="40" t="s">
        <v>10741</v>
      </c>
      <c r="T113" s="41">
        <v>11</v>
      </c>
      <c r="U113" s="42">
        <v>0</v>
      </c>
      <c r="V113" s="42">
        <v>0</v>
      </c>
      <c r="W113" s="42"/>
      <c r="X113" s="42"/>
      <c r="Y113" s="102">
        <v>11</v>
      </c>
      <c r="Z113">
        <v>0</v>
      </c>
      <c r="AA113">
        <v>0</v>
      </c>
      <c r="AB113">
        <v>0</v>
      </c>
      <c r="AE113" s="103">
        <v>0</v>
      </c>
      <c r="AF113">
        <v>2</v>
      </c>
      <c r="AG113">
        <v>0</v>
      </c>
      <c r="AH113">
        <v>0</v>
      </c>
      <c r="AI113">
        <v>2</v>
      </c>
    </row>
    <row r="114" spans="1:35" ht="15" hidden="1" customHeight="1" x14ac:dyDescent="0.25">
      <c r="A114" s="37" t="s">
        <v>36</v>
      </c>
      <c r="B114" s="37" t="s">
        <v>37</v>
      </c>
      <c r="C114" s="37" t="s">
        <v>6289</v>
      </c>
      <c r="D114" s="38" t="s">
        <v>12790</v>
      </c>
      <c r="E114" s="37" t="s">
        <v>6290</v>
      </c>
      <c r="F114" s="37" t="s">
        <v>568</v>
      </c>
      <c r="G114" s="37">
        <v>200002143</v>
      </c>
      <c r="H114" s="100">
        <v>710021682</v>
      </c>
      <c r="I114" s="101">
        <v>321079</v>
      </c>
      <c r="J114" s="37">
        <v>100011041</v>
      </c>
      <c r="K114" s="37">
        <v>200002143</v>
      </c>
      <c r="L114" s="37" t="s">
        <v>48</v>
      </c>
      <c r="M114" s="37" t="s">
        <v>568</v>
      </c>
      <c r="N114" s="37" t="s">
        <v>6303</v>
      </c>
      <c r="O114" s="39" t="s">
        <v>12791</v>
      </c>
      <c r="P114" s="37" t="s">
        <v>6291</v>
      </c>
      <c r="Q114" s="37" t="s">
        <v>6292</v>
      </c>
      <c r="R114" s="39" t="s">
        <v>12792</v>
      </c>
      <c r="S114" s="40" t="s">
        <v>10741</v>
      </c>
      <c r="T114" s="41">
        <v>3</v>
      </c>
      <c r="U114" s="42">
        <v>0</v>
      </c>
      <c r="V114" s="42">
        <v>0</v>
      </c>
      <c r="W114" s="42"/>
      <c r="X114" s="42"/>
      <c r="Y114" s="102">
        <v>3</v>
      </c>
      <c r="Z114">
        <v>0</v>
      </c>
      <c r="AA114">
        <v>0</v>
      </c>
      <c r="AB114">
        <v>0</v>
      </c>
      <c r="AE114" s="103">
        <v>0</v>
      </c>
      <c r="AF114">
        <v>0</v>
      </c>
      <c r="AG114">
        <v>0</v>
      </c>
      <c r="AH114">
        <v>0</v>
      </c>
      <c r="AI114">
        <v>0</v>
      </c>
    </row>
    <row r="115" spans="1:35" ht="15" hidden="1" customHeight="1" x14ac:dyDescent="0.25">
      <c r="A115" s="37" t="s">
        <v>36</v>
      </c>
      <c r="B115" s="37" t="s">
        <v>592</v>
      </c>
      <c r="C115" s="37" t="s">
        <v>10500</v>
      </c>
      <c r="D115" s="38" t="s">
        <v>14864</v>
      </c>
      <c r="E115" s="37" t="s">
        <v>10386</v>
      </c>
      <c r="F115" s="37" t="s">
        <v>4189</v>
      </c>
      <c r="G115" s="37">
        <v>200004096</v>
      </c>
      <c r="H115" s="100">
        <v>710284527</v>
      </c>
      <c r="I115" s="101">
        <v>54960371</v>
      </c>
      <c r="J115" s="37">
        <v>100019810</v>
      </c>
      <c r="K115" s="37">
        <v>100019809</v>
      </c>
      <c r="L115" s="37" t="s">
        <v>16836</v>
      </c>
      <c r="M115" s="37" t="s">
        <v>4189</v>
      </c>
      <c r="N115" s="37" t="s">
        <v>4808</v>
      </c>
      <c r="O115" s="39" t="s">
        <v>10976</v>
      </c>
      <c r="P115" s="37" t="s">
        <v>4808</v>
      </c>
      <c r="Q115" s="37" t="s">
        <v>10452</v>
      </c>
      <c r="R115" s="39" t="s">
        <v>10656</v>
      </c>
      <c r="S115" s="40" t="s">
        <v>10741</v>
      </c>
      <c r="T115" s="41">
        <v>0</v>
      </c>
      <c r="U115" s="42">
        <v>9</v>
      </c>
      <c r="V115" s="42">
        <v>0</v>
      </c>
      <c r="W115" s="42"/>
      <c r="X115" s="42"/>
      <c r="Y115" s="102">
        <v>9</v>
      </c>
      <c r="Z115">
        <v>0</v>
      </c>
      <c r="AA115">
        <v>0</v>
      </c>
      <c r="AB115">
        <v>0</v>
      </c>
      <c r="AE115" s="103">
        <v>0</v>
      </c>
      <c r="AF115">
        <v>0</v>
      </c>
      <c r="AG115">
        <v>0</v>
      </c>
      <c r="AH115">
        <v>0</v>
      </c>
      <c r="AI115">
        <v>0</v>
      </c>
    </row>
    <row r="116" spans="1:35" ht="15" hidden="1" customHeight="1" x14ac:dyDescent="0.25">
      <c r="A116" s="37" t="s">
        <v>36</v>
      </c>
      <c r="B116" s="37" t="s">
        <v>37</v>
      </c>
      <c r="C116" s="37" t="s">
        <v>3934</v>
      </c>
      <c r="D116" s="38" t="s">
        <v>12796</v>
      </c>
      <c r="E116" s="37" t="s">
        <v>3935</v>
      </c>
      <c r="F116" s="37" t="s">
        <v>2860</v>
      </c>
      <c r="G116" s="37">
        <v>200001202</v>
      </c>
      <c r="H116" s="100">
        <v>710009321</v>
      </c>
      <c r="I116" s="101">
        <v>37860607</v>
      </c>
      <c r="J116" s="37">
        <v>100005120</v>
      </c>
      <c r="K116" s="37">
        <v>100005121</v>
      </c>
      <c r="L116" s="37" t="s">
        <v>92</v>
      </c>
      <c r="M116" s="37" t="s">
        <v>2860</v>
      </c>
      <c r="N116" s="37" t="s">
        <v>3852</v>
      </c>
      <c r="O116" s="39" t="s">
        <v>12797</v>
      </c>
      <c r="P116" s="37" t="s">
        <v>3936</v>
      </c>
      <c r="Q116" s="37" t="s">
        <v>3937</v>
      </c>
      <c r="R116" s="39" t="s">
        <v>12798</v>
      </c>
      <c r="S116" s="40" t="s">
        <v>10741</v>
      </c>
      <c r="T116" s="42">
        <v>15</v>
      </c>
      <c r="U116" s="42">
        <v>0</v>
      </c>
      <c r="V116" s="41">
        <v>0</v>
      </c>
      <c r="W116" s="42"/>
      <c r="X116" s="42"/>
      <c r="Y116" s="102">
        <v>15</v>
      </c>
      <c r="Z116">
        <v>0</v>
      </c>
      <c r="AA116">
        <v>0</v>
      </c>
      <c r="AB116">
        <v>0</v>
      </c>
      <c r="AE116" s="103">
        <v>0</v>
      </c>
      <c r="AF116">
        <v>0</v>
      </c>
      <c r="AG116">
        <v>0</v>
      </c>
      <c r="AH116">
        <v>0</v>
      </c>
      <c r="AI116">
        <v>0</v>
      </c>
    </row>
    <row r="117" spans="1:35" ht="15" hidden="1" customHeight="1" x14ac:dyDescent="0.25">
      <c r="A117" s="37" t="s">
        <v>36</v>
      </c>
      <c r="B117" s="37" t="s">
        <v>37</v>
      </c>
      <c r="C117" s="37" t="s">
        <v>7030</v>
      </c>
      <c r="D117" s="38" t="s">
        <v>12799</v>
      </c>
      <c r="E117" s="37" t="s">
        <v>7031</v>
      </c>
      <c r="F117" s="37" t="s">
        <v>6696</v>
      </c>
      <c r="G117" s="37">
        <v>200002295</v>
      </c>
      <c r="H117" s="100">
        <v>710024150</v>
      </c>
      <c r="I117" s="101">
        <v>323071</v>
      </c>
      <c r="J117" s="37">
        <v>100011865</v>
      </c>
      <c r="K117" s="37">
        <v>200002295</v>
      </c>
      <c r="L117" s="37" t="s">
        <v>48</v>
      </c>
      <c r="M117" s="37" t="s">
        <v>6696</v>
      </c>
      <c r="N117" s="37" t="s">
        <v>6969</v>
      </c>
      <c r="O117" s="39" t="s">
        <v>12544</v>
      </c>
      <c r="P117" s="37" t="s">
        <v>7032</v>
      </c>
      <c r="Q117" s="37" t="s">
        <v>7033</v>
      </c>
      <c r="R117" s="39" t="s">
        <v>12800</v>
      </c>
      <c r="S117" s="40" t="s">
        <v>10741</v>
      </c>
      <c r="T117" s="41">
        <v>3</v>
      </c>
      <c r="U117" s="42">
        <v>0</v>
      </c>
      <c r="V117" s="42">
        <v>0</v>
      </c>
      <c r="W117" s="42"/>
      <c r="X117" s="42"/>
      <c r="Y117" s="102">
        <v>3</v>
      </c>
      <c r="Z117">
        <v>0</v>
      </c>
      <c r="AA117">
        <v>0</v>
      </c>
      <c r="AB117">
        <v>0</v>
      </c>
      <c r="AE117" s="103">
        <v>0</v>
      </c>
      <c r="AF117">
        <v>0</v>
      </c>
      <c r="AG117">
        <v>0</v>
      </c>
      <c r="AH117">
        <v>0</v>
      </c>
      <c r="AI117">
        <v>0</v>
      </c>
    </row>
    <row r="118" spans="1:35" ht="15" hidden="1" customHeight="1" x14ac:dyDescent="0.25">
      <c r="A118" s="37" t="s">
        <v>36</v>
      </c>
      <c r="B118" s="37" t="s">
        <v>37</v>
      </c>
      <c r="C118" s="37" t="s">
        <v>8719</v>
      </c>
      <c r="D118" s="38" t="s">
        <v>12801</v>
      </c>
      <c r="E118" s="37" t="s">
        <v>8720</v>
      </c>
      <c r="F118" s="37" t="s">
        <v>8536</v>
      </c>
      <c r="G118" s="37">
        <v>200003032</v>
      </c>
      <c r="H118" s="100">
        <v>710274319</v>
      </c>
      <c r="I118" s="101">
        <v>691283</v>
      </c>
      <c r="J118" s="37">
        <v>100018771</v>
      </c>
      <c r="K118" s="37">
        <v>200003032</v>
      </c>
      <c r="L118" s="37" t="s">
        <v>48</v>
      </c>
      <c r="M118" s="37" t="s">
        <v>8536</v>
      </c>
      <c r="N118" s="37" t="s">
        <v>8633</v>
      </c>
      <c r="O118" s="39" t="s">
        <v>12738</v>
      </c>
      <c r="P118" s="37" t="s">
        <v>8721</v>
      </c>
      <c r="Q118" s="37" t="s">
        <v>8722</v>
      </c>
      <c r="R118" s="39" t="s">
        <v>12802</v>
      </c>
      <c r="S118" s="40" t="s">
        <v>10741</v>
      </c>
      <c r="T118" s="42">
        <v>5</v>
      </c>
      <c r="U118" s="41">
        <v>0</v>
      </c>
      <c r="V118" s="42">
        <v>0</v>
      </c>
      <c r="W118" s="42"/>
      <c r="X118" s="42"/>
      <c r="Y118" s="102">
        <v>5</v>
      </c>
      <c r="Z118">
        <v>0</v>
      </c>
      <c r="AA118">
        <v>0</v>
      </c>
      <c r="AB118">
        <v>0</v>
      </c>
      <c r="AE118" s="103">
        <v>0</v>
      </c>
      <c r="AF118">
        <v>0</v>
      </c>
      <c r="AG118">
        <v>0</v>
      </c>
      <c r="AH118">
        <v>0</v>
      </c>
      <c r="AI118">
        <v>0</v>
      </c>
    </row>
    <row r="119" spans="1:35" ht="15" hidden="1" customHeight="1" x14ac:dyDescent="0.25">
      <c r="A119" s="37" t="s">
        <v>36</v>
      </c>
      <c r="B119" s="37" t="s">
        <v>37</v>
      </c>
      <c r="C119" s="37" t="s">
        <v>7493</v>
      </c>
      <c r="D119" s="38" t="s">
        <v>12803</v>
      </c>
      <c r="E119" s="37" t="s">
        <v>7494</v>
      </c>
      <c r="F119" s="37" t="s">
        <v>6696</v>
      </c>
      <c r="G119" s="37">
        <v>200002594</v>
      </c>
      <c r="H119" s="100">
        <v>42029503</v>
      </c>
      <c r="I119" s="101">
        <v>326992</v>
      </c>
      <c r="J119" s="37">
        <v>100013139</v>
      </c>
      <c r="K119" s="37">
        <v>200002594</v>
      </c>
      <c r="L119" s="37" t="s">
        <v>48</v>
      </c>
      <c r="M119" s="37" t="s">
        <v>6696</v>
      </c>
      <c r="N119" s="37" t="s">
        <v>7466</v>
      </c>
      <c r="O119" s="39" t="s">
        <v>11203</v>
      </c>
      <c r="P119" s="37" t="s">
        <v>7495</v>
      </c>
      <c r="Q119" s="37" t="s">
        <v>7496</v>
      </c>
      <c r="R119" s="39" t="s">
        <v>12804</v>
      </c>
      <c r="S119" s="40" t="s">
        <v>10721</v>
      </c>
      <c r="T119" s="41">
        <v>17</v>
      </c>
      <c r="U119" s="42">
        <v>0</v>
      </c>
      <c r="V119" s="42">
        <v>0</v>
      </c>
      <c r="W119" s="42"/>
      <c r="X119" s="42"/>
      <c r="Y119" s="102">
        <v>17</v>
      </c>
      <c r="Z119">
        <v>0</v>
      </c>
      <c r="AA119">
        <v>0</v>
      </c>
      <c r="AB119">
        <v>0</v>
      </c>
      <c r="AE119" s="103">
        <v>0</v>
      </c>
      <c r="AF119">
        <v>0</v>
      </c>
      <c r="AG119">
        <v>0</v>
      </c>
      <c r="AH119">
        <v>0</v>
      </c>
      <c r="AI119">
        <v>0</v>
      </c>
    </row>
    <row r="120" spans="1:35" ht="15" hidden="1" customHeight="1" x14ac:dyDescent="0.25">
      <c r="A120" s="37" t="s">
        <v>36</v>
      </c>
      <c r="B120" s="37" t="s">
        <v>37</v>
      </c>
      <c r="C120" s="37" t="s">
        <v>4957</v>
      </c>
      <c r="D120" s="38" t="s">
        <v>10789</v>
      </c>
      <c r="E120" s="37" t="s">
        <v>4958</v>
      </c>
      <c r="F120" s="37" t="s">
        <v>4189</v>
      </c>
      <c r="G120" s="37">
        <v>200001574</v>
      </c>
      <c r="H120" s="100">
        <v>37904981</v>
      </c>
      <c r="I120" s="101">
        <v>321796</v>
      </c>
      <c r="J120" s="37">
        <v>100009194</v>
      </c>
      <c r="K120" s="37">
        <v>200001574</v>
      </c>
      <c r="L120" s="37" t="s">
        <v>48</v>
      </c>
      <c r="M120" s="37" t="s">
        <v>4189</v>
      </c>
      <c r="N120" s="37" t="s">
        <v>4960</v>
      </c>
      <c r="O120" s="39" t="s">
        <v>12808</v>
      </c>
      <c r="P120" s="37" t="s">
        <v>4960</v>
      </c>
      <c r="Q120" s="37" t="s">
        <v>4983</v>
      </c>
      <c r="R120" s="39" t="s">
        <v>10655</v>
      </c>
      <c r="S120" s="40" t="s">
        <v>10721</v>
      </c>
      <c r="T120" s="41">
        <v>2</v>
      </c>
      <c r="U120" s="41">
        <v>0</v>
      </c>
      <c r="V120" s="41">
        <v>0</v>
      </c>
      <c r="W120" s="42"/>
      <c r="X120" s="42"/>
      <c r="Y120" s="102">
        <v>2</v>
      </c>
      <c r="Z120">
        <v>0</v>
      </c>
      <c r="AA120">
        <v>0</v>
      </c>
      <c r="AB120">
        <v>0</v>
      </c>
      <c r="AE120" s="103">
        <v>0</v>
      </c>
      <c r="AF120">
        <v>0</v>
      </c>
      <c r="AG120">
        <v>0</v>
      </c>
      <c r="AH120">
        <v>0</v>
      </c>
      <c r="AI120">
        <v>0</v>
      </c>
    </row>
    <row r="121" spans="1:35" ht="15" hidden="1" customHeight="1" x14ac:dyDescent="0.25">
      <c r="A121" s="37" t="s">
        <v>36</v>
      </c>
      <c r="B121" s="37" t="s">
        <v>37</v>
      </c>
      <c r="C121" s="37" t="s">
        <v>62</v>
      </c>
      <c r="D121" s="38" t="s">
        <v>12805</v>
      </c>
      <c r="E121" s="37" t="s">
        <v>63</v>
      </c>
      <c r="F121" s="37" t="s">
        <v>40</v>
      </c>
      <c r="G121" s="37">
        <v>200000283</v>
      </c>
      <c r="H121" s="100">
        <v>710003560</v>
      </c>
      <c r="I121" s="101">
        <v>306061</v>
      </c>
      <c r="J121" s="37">
        <v>100001417</v>
      </c>
      <c r="K121" s="37">
        <v>200000283</v>
      </c>
      <c r="L121" s="37" t="s">
        <v>48</v>
      </c>
      <c r="M121" s="37" t="s">
        <v>40</v>
      </c>
      <c r="N121" s="37" t="s">
        <v>56</v>
      </c>
      <c r="O121" s="39" t="s">
        <v>12806</v>
      </c>
      <c r="P121" s="37" t="s">
        <v>64</v>
      </c>
      <c r="Q121" s="37" t="s">
        <v>65</v>
      </c>
      <c r="R121" s="39" t="s">
        <v>12807</v>
      </c>
      <c r="S121" s="40" t="s">
        <v>10741</v>
      </c>
      <c r="T121" s="42">
        <v>46</v>
      </c>
      <c r="U121" s="41">
        <v>0</v>
      </c>
      <c r="V121" s="41">
        <v>0</v>
      </c>
      <c r="W121" s="42"/>
      <c r="X121" s="42"/>
      <c r="Y121" s="102">
        <v>46</v>
      </c>
      <c r="Z121">
        <v>0</v>
      </c>
      <c r="AA121">
        <v>0</v>
      </c>
      <c r="AB121">
        <v>0</v>
      </c>
      <c r="AE121" s="103">
        <v>0</v>
      </c>
      <c r="AF121">
        <v>2</v>
      </c>
      <c r="AG121">
        <v>0</v>
      </c>
      <c r="AH121">
        <v>0</v>
      </c>
      <c r="AI121">
        <v>2</v>
      </c>
    </row>
    <row r="122" spans="1:35" ht="15" hidden="1" customHeight="1" x14ac:dyDescent="0.25">
      <c r="A122" s="37" t="s">
        <v>36</v>
      </c>
      <c r="B122" s="37" t="s">
        <v>37</v>
      </c>
      <c r="C122" s="37" t="s">
        <v>6495</v>
      </c>
      <c r="D122" s="38" t="s">
        <v>12809</v>
      </c>
      <c r="E122" s="37" t="s">
        <v>6496</v>
      </c>
      <c r="F122" s="37" t="s">
        <v>568</v>
      </c>
      <c r="G122" s="37">
        <v>200001890</v>
      </c>
      <c r="H122" s="100">
        <v>710029861</v>
      </c>
      <c r="I122" s="101">
        <v>37833863</v>
      </c>
      <c r="J122" s="37">
        <v>100010274</v>
      </c>
      <c r="K122" s="37">
        <v>100010277</v>
      </c>
      <c r="L122" s="37" t="s">
        <v>92</v>
      </c>
      <c r="M122" s="37" t="s">
        <v>568</v>
      </c>
      <c r="N122" s="37" t="s">
        <v>6518</v>
      </c>
      <c r="O122" s="39" t="s">
        <v>12810</v>
      </c>
      <c r="P122" s="37" t="s">
        <v>6497</v>
      </c>
      <c r="Q122" s="37" t="s">
        <v>6498</v>
      </c>
      <c r="R122" s="39" t="s">
        <v>12811</v>
      </c>
      <c r="S122" s="40" t="s">
        <v>10741</v>
      </c>
      <c r="T122" s="41">
        <v>15</v>
      </c>
      <c r="U122" s="41">
        <v>0</v>
      </c>
      <c r="V122" s="41">
        <v>0</v>
      </c>
      <c r="W122" s="42"/>
      <c r="X122" s="42"/>
      <c r="Y122" s="102">
        <v>15</v>
      </c>
      <c r="Z122">
        <v>2</v>
      </c>
      <c r="AA122">
        <v>0</v>
      </c>
      <c r="AB122">
        <v>0</v>
      </c>
      <c r="AE122" s="103">
        <v>2</v>
      </c>
      <c r="AF122">
        <v>6</v>
      </c>
      <c r="AG122">
        <v>0</v>
      </c>
      <c r="AH122">
        <v>0</v>
      </c>
      <c r="AI122">
        <v>6</v>
      </c>
    </row>
    <row r="123" spans="1:35" ht="15" hidden="1" customHeight="1" x14ac:dyDescent="0.25">
      <c r="A123" s="37" t="s">
        <v>36</v>
      </c>
      <c r="B123" s="37" t="s">
        <v>37</v>
      </c>
      <c r="C123" s="37" t="s">
        <v>6100</v>
      </c>
      <c r="D123" s="38" t="s">
        <v>12812</v>
      </c>
      <c r="E123" s="37" t="s">
        <v>6101</v>
      </c>
      <c r="F123" s="37" t="s">
        <v>568</v>
      </c>
      <c r="G123" s="37">
        <v>200002085</v>
      </c>
      <c r="H123" s="100">
        <v>710020279</v>
      </c>
      <c r="I123" s="101">
        <v>319619</v>
      </c>
      <c r="J123" s="37">
        <v>100010746</v>
      </c>
      <c r="K123" s="37">
        <v>200002085</v>
      </c>
      <c r="L123" s="37" t="s">
        <v>48</v>
      </c>
      <c r="M123" s="37" t="s">
        <v>568</v>
      </c>
      <c r="N123" s="37" t="s">
        <v>5980</v>
      </c>
      <c r="O123" s="39" t="s">
        <v>12813</v>
      </c>
      <c r="P123" s="37" t="s">
        <v>6102</v>
      </c>
      <c r="Q123" s="37" t="s">
        <v>6103</v>
      </c>
      <c r="R123" s="39" t="s">
        <v>12814</v>
      </c>
      <c r="S123" s="40" t="s">
        <v>10741</v>
      </c>
      <c r="T123" s="41">
        <v>5</v>
      </c>
      <c r="U123" s="41">
        <v>0</v>
      </c>
      <c r="V123" s="41">
        <v>0</v>
      </c>
      <c r="W123" s="42"/>
      <c r="X123" s="42"/>
      <c r="Y123" s="102">
        <v>5</v>
      </c>
      <c r="Z123">
        <v>0</v>
      </c>
      <c r="AA123">
        <v>0</v>
      </c>
      <c r="AB123">
        <v>0</v>
      </c>
      <c r="AE123" s="103">
        <v>0</v>
      </c>
      <c r="AF123">
        <v>0</v>
      </c>
      <c r="AG123">
        <v>0</v>
      </c>
      <c r="AH123">
        <v>0</v>
      </c>
      <c r="AI123">
        <v>0</v>
      </c>
    </row>
    <row r="124" spans="1:35" ht="15" hidden="1" customHeight="1" x14ac:dyDescent="0.25">
      <c r="A124" s="37" t="s">
        <v>36</v>
      </c>
      <c r="B124" s="37" t="s">
        <v>37</v>
      </c>
      <c r="C124" s="37" t="s">
        <v>4957</v>
      </c>
      <c r="D124" s="38" t="s">
        <v>10789</v>
      </c>
      <c r="E124" s="37" t="s">
        <v>4958</v>
      </c>
      <c r="F124" s="37" t="s">
        <v>4189</v>
      </c>
      <c r="G124" s="37">
        <v>200001574</v>
      </c>
      <c r="H124" s="100">
        <v>710255934</v>
      </c>
      <c r="I124" s="101">
        <v>37810898</v>
      </c>
      <c r="J124" s="37">
        <v>100009121</v>
      </c>
      <c r="K124" s="37">
        <v>100009119</v>
      </c>
      <c r="L124" s="37" t="s">
        <v>92</v>
      </c>
      <c r="M124" s="37" t="s">
        <v>4189</v>
      </c>
      <c r="N124" s="37" t="s">
        <v>4960</v>
      </c>
      <c r="O124" s="39" t="s">
        <v>12815</v>
      </c>
      <c r="P124" s="37" t="s">
        <v>4960</v>
      </c>
      <c r="Q124" s="37" t="s">
        <v>4965</v>
      </c>
      <c r="R124" s="39" t="s">
        <v>10655</v>
      </c>
      <c r="S124" s="40" t="s">
        <v>10741</v>
      </c>
      <c r="T124" s="41">
        <v>49</v>
      </c>
      <c r="U124" s="42">
        <v>0</v>
      </c>
      <c r="V124" s="42">
        <v>0</v>
      </c>
      <c r="W124" s="42"/>
      <c r="X124" s="42"/>
      <c r="Y124" s="102">
        <v>49</v>
      </c>
      <c r="Z124">
        <v>0</v>
      </c>
      <c r="AA124">
        <v>0</v>
      </c>
      <c r="AB124">
        <v>0</v>
      </c>
      <c r="AE124" s="103">
        <v>0</v>
      </c>
      <c r="AF124">
        <v>3</v>
      </c>
      <c r="AG124">
        <v>0</v>
      </c>
      <c r="AH124">
        <v>0</v>
      </c>
      <c r="AI124">
        <v>3</v>
      </c>
    </row>
    <row r="125" spans="1:35" ht="15" hidden="1" customHeight="1" x14ac:dyDescent="0.25">
      <c r="A125" s="37" t="s">
        <v>36</v>
      </c>
      <c r="B125" s="37" t="s">
        <v>37</v>
      </c>
      <c r="C125" s="37" t="s">
        <v>9144</v>
      </c>
      <c r="D125" s="38" t="s">
        <v>12816</v>
      </c>
      <c r="E125" s="37" t="s">
        <v>9145</v>
      </c>
      <c r="F125" s="37" t="s">
        <v>8536</v>
      </c>
      <c r="G125" s="37">
        <v>200003202</v>
      </c>
      <c r="H125" s="100">
        <v>710029888</v>
      </c>
      <c r="I125" s="101">
        <v>328499</v>
      </c>
      <c r="J125" s="37">
        <v>100015839</v>
      </c>
      <c r="K125" s="37">
        <v>200003202</v>
      </c>
      <c r="L125" s="37" t="s">
        <v>48</v>
      </c>
      <c r="M125" s="37" t="s">
        <v>8536</v>
      </c>
      <c r="N125" s="37" t="s">
        <v>9062</v>
      </c>
      <c r="O125" s="39" t="s">
        <v>12817</v>
      </c>
      <c r="P125" s="37" t="s">
        <v>9146</v>
      </c>
      <c r="Q125" s="37" t="s">
        <v>9147</v>
      </c>
      <c r="R125" s="39" t="s">
        <v>12818</v>
      </c>
      <c r="S125" s="40" t="s">
        <v>10741</v>
      </c>
      <c r="T125" s="41">
        <v>4</v>
      </c>
      <c r="U125" s="42">
        <v>0</v>
      </c>
      <c r="V125" s="42">
        <v>0</v>
      </c>
      <c r="W125" s="42"/>
      <c r="X125" s="42"/>
      <c r="Y125" s="102">
        <v>4</v>
      </c>
      <c r="Z125">
        <v>2</v>
      </c>
      <c r="AA125">
        <v>0</v>
      </c>
      <c r="AB125">
        <v>0</v>
      </c>
      <c r="AE125" s="103">
        <v>2</v>
      </c>
      <c r="AF125">
        <v>1</v>
      </c>
      <c r="AG125">
        <v>0</v>
      </c>
      <c r="AH125">
        <v>0</v>
      </c>
      <c r="AI125">
        <v>1</v>
      </c>
    </row>
    <row r="126" spans="1:35" ht="15" hidden="1" customHeight="1" x14ac:dyDescent="0.25">
      <c r="A126" s="37" t="s">
        <v>36</v>
      </c>
      <c r="B126" s="37" t="s">
        <v>37</v>
      </c>
      <c r="C126" s="37" t="s">
        <v>1918</v>
      </c>
      <c r="D126" s="38" t="s">
        <v>12819</v>
      </c>
      <c r="E126" s="37" t="s">
        <v>1919</v>
      </c>
      <c r="F126" s="37" t="s">
        <v>1879</v>
      </c>
      <c r="G126" s="37">
        <v>200000657</v>
      </c>
      <c r="H126" s="100">
        <v>710008856</v>
      </c>
      <c r="I126" s="101">
        <v>309958</v>
      </c>
      <c r="J126" s="37">
        <v>100003595</v>
      </c>
      <c r="K126" s="37">
        <v>200000657</v>
      </c>
      <c r="L126" s="37" t="s">
        <v>48</v>
      </c>
      <c r="M126" s="37" t="s">
        <v>1879</v>
      </c>
      <c r="N126" s="37" t="s">
        <v>1907</v>
      </c>
      <c r="O126" s="39" t="s">
        <v>12820</v>
      </c>
      <c r="P126" s="37" t="s">
        <v>1920</v>
      </c>
      <c r="Q126" s="37" t="s">
        <v>1921</v>
      </c>
      <c r="R126" s="39" t="s">
        <v>12821</v>
      </c>
      <c r="S126" s="40" t="s">
        <v>10741</v>
      </c>
      <c r="T126" s="41">
        <v>9</v>
      </c>
      <c r="U126" s="41">
        <v>0</v>
      </c>
      <c r="V126" s="41">
        <v>0</v>
      </c>
      <c r="W126" s="42"/>
      <c r="X126" s="42"/>
      <c r="Y126" s="102">
        <v>9</v>
      </c>
      <c r="Z126">
        <v>0</v>
      </c>
      <c r="AA126">
        <v>0</v>
      </c>
      <c r="AB126">
        <v>0</v>
      </c>
      <c r="AE126" s="103">
        <v>0</v>
      </c>
      <c r="AF126">
        <v>2</v>
      </c>
      <c r="AG126">
        <v>0</v>
      </c>
      <c r="AH126">
        <v>0</v>
      </c>
      <c r="AI126">
        <v>2</v>
      </c>
    </row>
    <row r="127" spans="1:35" ht="15" hidden="1" customHeight="1" x14ac:dyDescent="0.25">
      <c r="A127" s="37" t="s">
        <v>36</v>
      </c>
      <c r="B127" s="37" t="s">
        <v>509</v>
      </c>
      <c r="C127" s="37" t="s">
        <v>1803</v>
      </c>
      <c r="D127" s="38" t="s">
        <v>11403</v>
      </c>
      <c r="E127" s="37" t="s">
        <v>1804</v>
      </c>
      <c r="F127" s="37" t="s">
        <v>814</v>
      </c>
      <c r="G127" s="37">
        <v>200000517</v>
      </c>
      <c r="H127" s="100">
        <v>710166621</v>
      </c>
      <c r="I127" s="101">
        <v>710178220</v>
      </c>
      <c r="J127" s="37">
        <v>100005391</v>
      </c>
      <c r="K127" s="37">
        <v>100005415</v>
      </c>
      <c r="L127" s="37" t="s">
        <v>1814</v>
      </c>
      <c r="M127" s="37" t="s">
        <v>2860</v>
      </c>
      <c r="N127" s="37" t="s">
        <v>1815</v>
      </c>
      <c r="O127" s="39" t="s">
        <v>12207</v>
      </c>
      <c r="P127" s="37" t="s">
        <v>1815</v>
      </c>
      <c r="Q127" s="37" t="s">
        <v>12822</v>
      </c>
      <c r="R127" s="39" t="s">
        <v>10774</v>
      </c>
      <c r="S127" s="40" t="s">
        <v>10741</v>
      </c>
      <c r="T127" s="41">
        <v>0</v>
      </c>
      <c r="U127" s="42">
        <v>0</v>
      </c>
      <c r="V127" s="42">
        <v>41</v>
      </c>
      <c r="W127" s="42"/>
      <c r="X127" s="42"/>
      <c r="Y127" s="102">
        <v>41</v>
      </c>
      <c r="Z127">
        <v>0</v>
      </c>
      <c r="AA127">
        <v>0</v>
      </c>
      <c r="AB127">
        <v>0</v>
      </c>
      <c r="AE127" s="103">
        <v>0</v>
      </c>
      <c r="AF127">
        <v>0</v>
      </c>
      <c r="AG127">
        <v>0</v>
      </c>
      <c r="AH127">
        <v>0</v>
      </c>
      <c r="AI127">
        <v>0</v>
      </c>
    </row>
    <row r="128" spans="1:35" ht="15" hidden="1" customHeight="1" x14ac:dyDescent="0.25">
      <c r="A128" s="37" t="s">
        <v>36</v>
      </c>
      <c r="B128" s="37" t="s">
        <v>37</v>
      </c>
      <c r="C128" s="37" t="s">
        <v>2858</v>
      </c>
      <c r="D128" s="38" t="s">
        <v>11165</v>
      </c>
      <c r="E128" s="37" t="s">
        <v>2859</v>
      </c>
      <c r="F128" s="37" t="s">
        <v>2860</v>
      </c>
      <c r="G128" s="37">
        <v>200001032</v>
      </c>
      <c r="H128" s="100">
        <v>710006608</v>
      </c>
      <c r="I128" s="101">
        <v>37865498</v>
      </c>
      <c r="J128" s="37">
        <v>100005798</v>
      </c>
      <c r="K128" s="37">
        <v>100005799</v>
      </c>
      <c r="L128" s="37" t="s">
        <v>92</v>
      </c>
      <c r="M128" s="37" t="s">
        <v>2860</v>
      </c>
      <c r="N128" s="37" t="s">
        <v>2862</v>
      </c>
      <c r="O128" s="39" t="s">
        <v>12823</v>
      </c>
      <c r="P128" s="37" t="s">
        <v>2862</v>
      </c>
      <c r="Q128" s="37" t="s">
        <v>2884</v>
      </c>
      <c r="R128" s="39" t="s">
        <v>10631</v>
      </c>
      <c r="S128" s="40" t="s">
        <v>10741</v>
      </c>
      <c r="T128" s="41">
        <v>14</v>
      </c>
      <c r="U128" s="41">
        <v>0</v>
      </c>
      <c r="V128" s="41">
        <v>0</v>
      </c>
      <c r="W128" s="42"/>
      <c r="X128" s="42"/>
      <c r="Y128" s="102">
        <v>14</v>
      </c>
      <c r="Z128">
        <v>0</v>
      </c>
      <c r="AA128">
        <v>0</v>
      </c>
      <c r="AB128">
        <v>0</v>
      </c>
      <c r="AE128" s="103">
        <v>0</v>
      </c>
      <c r="AF128">
        <v>0</v>
      </c>
      <c r="AG128">
        <v>0</v>
      </c>
      <c r="AH128">
        <v>0</v>
      </c>
      <c r="AI128">
        <v>0</v>
      </c>
    </row>
    <row r="129" spans="1:35" ht="15" hidden="1" customHeight="1" x14ac:dyDescent="0.25">
      <c r="A129" s="37" t="s">
        <v>36</v>
      </c>
      <c r="B129" s="37" t="s">
        <v>37</v>
      </c>
      <c r="C129" s="37" t="s">
        <v>6954</v>
      </c>
      <c r="D129" s="38" t="s">
        <v>13093</v>
      </c>
      <c r="E129" s="37" t="s">
        <v>6955</v>
      </c>
      <c r="F129" s="37" t="s">
        <v>6696</v>
      </c>
      <c r="G129" s="37">
        <v>200002276</v>
      </c>
      <c r="H129" s="100">
        <v>710023839</v>
      </c>
      <c r="I129" s="101">
        <v>37942603</v>
      </c>
      <c r="J129" s="37">
        <v>100011728</v>
      </c>
      <c r="K129" s="37">
        <v>100011726</v>
      </c>
      <c r="L129" s="37" t="s">
        <v>92</v>
      </c>
      <c r="M129" s="37" t="s">
        <v>6696</v>
      </c>
      <c r="N129" s="37" t="s">
        <v>557</v>
      </c>
      <c r="O129" s="39" t="s">
        <v>12859</v>
      </c>
      <c r="P129" s="37" t="s">
        <v>6956</v>
      </c>
      <c r="Q129" s="37" t="s">
        <v>16837</v>
      </c>
      <c r="R129" s="39" t="s">
        <v>13094</v>
      </c>
      <c r="S129" s="40" t="s">
        <v>10741</v>
      </c>
      <c r="T129" s="41">
        <v>7</v>
      </c>
      <c r="U129" s="41">
        <v>0</v>
      </c>
      <c r="V129" s="41">
        <v>0</v>
      </c>
      <c r="W129" s="42"/>
      <c r="X129" s="42"/>
      <c r="Y129" s="102">
        <v>7</v>
      </c>
      <c r="Z129">
        <v>0</v>
      </c>
      <c r="AA129">
        <v>0</v>
      </c>
      <c r="AB129">
        <v>0</v>
      </c>
      <c r="AE129" s="103">
        <v>0</v>
      </c>
      <c r="AF129">
        <v>0</v>
      </c>
      <c r="AG129">
        <v>0</v>
      </c>
      <c r="AH129">
        <v>0</v>
      </c>
      <c r="AI129">
        <v>0</v>
      </c>
    </row>
    <row r="130" spans="1:35" ht="15" hidden="1" customHeight="1" x14ac:dyDescent="0.25">
      <c r="A130" s="37" t="s">
        <v>36</v>
      </c>
      <c r="B130" s="37" t="s">
        <v>37</v>
      </c>
      <c r="C130" s="37" t="s">
        <v>3832</v>
      </c>
      <c r="D130" s="38" t="s">
        <v>12824</v>
      </c>
      <c r="E130" s="37" t="s">
        <v>3833</v>
      </c>
      <c r="F130" s="37" t="s">
        <v>2860</v>
      </c>
      <c r="G130" s="37">
        <v>200001185</v>
      </c>
      <c r="H130" s="100">
        <v>710003900</v>
      </c>
      <c r="I130" s="101">
        <v>306215</v>
      </c>
      <c r="J130" s="37">
        <v>100006234</v>
      </c>
      <c r="K130" s="37">
        <v>200001185</v>
      </c>
      <c r="L130" s="37" t="s">
        <v>53</v>
      </c>
      <c r="M130" s="37" t="s">
        <v>2860</v>
      </c>
      <c r="N130" s="37" t="s">
        <v>3822</v>
      </c>
      <c r="O130" s="39" t="s">
        <v>10053</v>
      </c>
      <c r="P130" s="37" t="s">
        <v>3834</v>
      </c>
      <c r="Q130" s="37" t="s">
        <v>3835</v>
      </c>
      <c r="R130" s="39" t="s">
        <v>10637</v>
      </c>
      <c r="S130" s="40" t="s">
        <v>10741</v>
      </c>
      <c r="T130" s="41">
        <v>17</v>
      </c>
      <c r="U130" s="42">
        <v>0</v>
      </c>
      <c r="V130" s="42">
        <v>0</v>
      </c>
      <c r="W130" s="42"/>
      <c r="X130" s="42"/>
      <c r="Y130" s="102">
        <v>17</v>
      </c>
      <c r="Z130">
        <v>0</v>
      </c>
      <c r="AA130">
        <v>0</v>
      </c>
      <c r="AB130">
        <v>0</v>
      </c>
      <c r="AE130" s="103">
        <v>0</v>
      </c>
      <c r="AF130">
        <v>0</v>
      </c>
      <c r="AG130">
        <v>0</v>
      </c>
      <c r="AH130">
        <v>0</v>
      </c>
      <c r="AI130">
        <v>0</v>
      </c>
    </row>
    <row r="131" spans="1:35" ht="15" hidden="1" customHeight="1" x14ac:dyDescent="0.25">
      <c r="A131" s="37" t="s">
        <v>36</v>
      </c>
      <c r="B131" s="37" t="s">
        <v>37</v>
      </c>
      <c r="C131" s="37" t="s">
        <v>1701</v>
      </c>
      <c r="D131" s="38" t="s">
        <v>12825</v>
      </c>
      <c r="E131" s="37" t="s">
        <v>1702</v>
      </c>
      <c r="F131" s="37" t="s">
        <v>814</v>
      </c>
      <c r="G131" s="37">
        <v>200000485</v>
      </c>
      <c r="H131" s="100">
        <v>710008813</v>
      </c>
      <c r="I131" s="101">
        <v>611573</v>
      </c>
      <c r="J131" s="37">
        <v>100002560</v>
      </c>
      <c r="K131" s="37">
        <v>200000485</v>
      </c>
      <c r="L131" s="37" t="s">
        <v>48</v>
      </c>
      <c r="M131" s="37" t="s">
        <v>814</v>
      </c>
      <c r="N131" s="37" t="s">
        <v>1185</v>
      </c>
      <c r="O131" s="39" t="s">
        <v>12826</v>
      </c>
      <c r="P131" s="37" t="s">
        <v>1703</v>
      </c>
      <c r="Q131" s="37" t="s">
        <v>1704</v>
      </c>
      <c r="R131" s="39" t="s">
        <v>12827</v>
      </c>
      <c r="S131" s="40" t="s">
        <v>10741</v>
      </c>
      <c r="T131" s="41">
        <v>5</v>
      </c>
      <c r="U131" s="41">
        <v>0</v>
      </c>
      <c r="V131" s="42">
        <v>0</v>
      </c>
      <c r="W131" s="42"/>
      <c r="X131" s="42"/>
      <c r="Y131" s="102">
        <v>5</v>
      </c>
      <c r="Z131">
        <v>0</v>
      </c>
      <c r="AA131">
        <v>0</v>
      </c>
      <c r="AB131">
        <v>0</v>
      </c>
      <c r="AE131" s="103">
        <v>0</v>
      </c>
      <c r="AF131">
        <v>1</v>
      </c>
      <c r="AG131">
        <v>0</v>
      </c>
      <c r="AH131">
        <v>0</v>
      </c>
      <c r="AI131">
        <v>1</v>
      </c>
    </row>
    <row r="132" spans="1:35" ht="15" hidden="1" customHeight="1" x14ac:dyDescent="0.25">
      <c r="A132" s="37" t="s">
        <v>36</v>
      </c>
      <c r="B132" s="37" t="s">
        <v>592</v>
      </c>
      <c r="C132" s="37" t="s">
        <v>10475</v>
      </c>
      <c r="D132" s="38" t="s">
        <v>12828</v>
      </c>
      <c r="E132" s="37" t="s">
        <v>10476</v>
      </c>
      <c r="F132" s="37" t="s">
        <v>40</v>
      </c>
      <c r="G132" s="37">
        <v>200004089</v>
      </c>
      <c r="H132" s="100">
        <v>710282796</v>
      </c>
      <c r="I132" s="101">
        <v>36008761</v>
      </c>
      <c r="J132" s="37">
        <v>100019629</v>
      </c>
      <c r="K132" s="37">
        <v>200004089</v>
      </c>
      <c r="L132" s="37" t="s">
        <v>603</v>
      </c>
      <c r="M132" s="37" t="s">
        <v>40</v>
      </c>
      <c r="N132" s="37" t="s">
        <v>367</v>
      </c>
      <c r="O132" s="39" t="s">
        <v>385</v>
      </c>
      <c r="P132" s="37" t="s">
        <v>372</v>
      </c>
      <c r="Q132" s="37" t="s">
        <v>10304</v>
      </c>
      <c r="R132" s="39" t="s">
        <v>10604</v>
      </c>
      <c r="S132" s="40" t="s">
        <v>10741</v>
      </c>
      <c r="T132" s="41">
        <v>0</v>
      </c>
      <c r="U132" s="41">
        <v>0</v>
      </c>
      <c r="V132" s="41">
        <v>0</v>
      </c>
      <c r="W132" s="42"/>
      <c r="X132" s="42"/>
      <c r="Y132" s="102">
        <v>0</v>
      </c>
      <c r="Z132">
        <v>0</v>
      </c>
      <c r="AA132">
        <v>0</v>
      </c>
      <c r="AB132">
        <v>0</v>
      </c>
      <c r="AE132" s="103">
        <v>0</v>
      </c>
      <c r="AF132">
        <v>0</v>
      </c>
      <c r="AG132">
        <v>0</v>
      </c>
      <c r="AH132">
        <v>0</v>
      </c>
      <c r="AI132">
        <v>0</v>
      </c>
    </row>
    <row r="133" spans="1:35" ht="15" hidden="1" customHeight="1" x14ac:dyDescent="0.25">
      <c r="A133" s="37" t="s">
        <v>36</v>
      </c>
      <c r="B133" s="37" t="s">
        <v>37</v>
      </c>
      <c r="C133" s="37" t="s">
        <v>6092</v>
      </c>
      <c r="D133" s="38" t="s">
        <v>12829</v>
      </c>
      <c r="E133" s="37" t="s">
        <v>6093</v>
      </c>
      <c r="F133" s="37" t="s">
        <v>568</v>
      </c>
      <c r="G133" s="37">
        <v>200002079</v>
      </c>
      <c r="H133" s="100">
        <v>710020252</v>
      </c>
      <c r="I133" s="101">
        <v>319571</v>
      </c>
      <c r="J133" s="37">
        <v>100010737</v>
      </c>
      <c r="K133" s="37">
        <v>200002079</v>
      </c>
      <c r="L133" s="37" t="s">
        <v>48</v>
      </c>
      <c r="M133" s="37" t="s">
        <v>568</v>
      </c>
      <c r="N133" s="37" t="s">
        <v>5980</v>
      </c>
      <c r="O133" s="39" t="s">
        <v>12830</v>
      </c>
      <c r="P133" s="37" t="s">
        <v>6094</v>
      </c>
      <c r="Q133" s="37" t="s">
        <v>6095</v>
      </c>
      <c r="R133" s="39" t="s">
        <v>12831</v>
      </c>
      <c r="S133" s="40" t="s">
        <v>10741</v>
      </c>
      <c r="T133" s="41">
        <v>5</v>
      </c>
      <c r="U133" s="42">
        <v>0</v>
      </c>
      <c r="V133" s="42">
        <v>0</v>
      </c>
      <c r="W133" s="42"/>
      <c r="X133" s="42"/>
      <c r="Y133" s="102">
        <v>5</v>
      </c>
      <c r="Z133">
        <v>0</v>
      </c>
      <c r="AA133">
        <v>0</v>
      </c>
      <c r="AB133">
        <v>0</v>
      </c>
      <c r="AE133" s="103">
        <v>0</v>
      </c>
      <c r="AF133">
        <v>0</v>
      </c>
      <c r="AG133">
        <v>0</v>
      </c>
      <c r="AH133">
        <v>0</v>
      </c>
      <c r="AI133">
        <v>0</v>
      </c>
    </row>
    <row r="134" spans="1:35" ht="15" hidden="1" customHeight="1" x14ac:dyDescent="0.25">
      <c r="A134" s="37" t="s">
        <v>36</v>
      </c>
      <c r="B134" s="37" t="s">
        <v>37</v>
      </c>
      <c r="C134" s="37" t="s">
        <v>333</v>
      </c>
      <c r="D134" s="38" t="s">
        <v>11249</v>
      </c>
      <c r="E134" s="37" t="s">
        <v>334</v>
      </c>
      <c r="F134" s="37" t="s">
        <v>40</v>
      </c>
      <c r="G134" s="37">
        <v>200000177</v>
      </c>
      <c r="H134" s="100">
        <v>710000138</v>
      </c>
      <c r="I134" s="101">
        <v>603147</v>
      </c>
      <c r="J134" s="37">
        <v>100000046</v>
      </c>
      <c r="K134" s="37">
        <v>200000177</v>
      </c>
      <c r="L134" s="37" t="s">
        <v>48</v>
      </c>
      <c r="M134" s="37" t="s">
        <v>40</v>
      </c>
      <c r="N134" s="37" t="s">
        <v>357</v>
      </c>
      <c r="O134" s="39" t="s">
        <v>12542</v>
      </c>
      <c r="P134" s="37" t="s">
        <v>336</v>
      </c>
      <c r="Q134" s="37" t="s">
        <v>345</v>
      </c>
      <c r="R134" s="39" t="s">
        <v>10609</v>
      </c>
      <c r="S134" s="40" t="s">
        <v>10741</v>
      </c>
      <c r="T134" s="41">
        <v>15</v>
      </c>
      <c r="U134" s="41">
        <v>0</v>
      </c>
      <c r="V134" s="41">
        <v>0</v>
      </c>
      <c r="W134" s="42"/>
      <c r="X134" s="42"/>
      <c r="Y134" s="102">
        <v>15</v>
      </c>
      <c r="Z134">
        <v>0</v>
      </c>
      <c r="AA134">
        <v>0</v>
      </c>
      <c r="AB134">
        <v>0</v>
      </c>
      <c r="AE134" s="103">
        <v>0</v>
      </c>
      <c r="AF134">
        <v>2</v>
      </c>
      <c r="AG134">
        <v>0</v>
      </c>
      <c r="AH134">
        <v>0</v>
      </c>
      <c r="AI134">
        <v>2</v>
      </c>
    </row>
    <row r="135" spans="1:35" ht="15" hidden="1" customHeight="1" x14ac:dyDescent="0.25">
      <c r="A135" s="37" t="s">
        <v>36</v>
      </c>
      <c r="B135" s="37" t="s">
        <v>37</v>
      </c>
      <c r="C135" s="37" t="s">
        <v>3386</v>
      </c>
      <c r="D135" s="38" t="s">
        <v>12832</v>
      </c>
      <c r="E135" s="37" t="s">
        <v>3387</v>
      </c>
      <c r="F135" s="37" t="s">
        <v>2860</v>
      </c>
      <c r="G135" s="37">
        <v>200000953</v>
      </c>
      <c r="H135" s="100">
        <v>710004982</v>
      </c>
      <c r="I135" s="101">
        <v>306967</v>
      </c>
      <c r="J135" s="37">
        <v>100005106</v>
      </c>
      <c r="K135" s="37">
        <v>200000953</v>
      </c>
      <c r="L135" s="37" t="s">
        <v>48</v>
      </c>
      <c r="M135" s="37" t="s">
        <v>2860</v>
      </c>
      <c r="N135" s="37" t="s">
        <v>3333</v>
      </c>
      <c r="O135" s="39" t="s">
        <v>12264</v>
      </c>
      <c r="P135" s="37" t="s">
        <v>3388</v>
      </c>
      <c r="Q135" s="37" t="s">
        <v>3389</v>
      </c>
      <c r="R135" s="39" t="s">
        <v>12833</v>
      </c>
      <c r="S135" s="40" t="s">
        <v>10741</v>
      </c>
      <c r="T135" s="41">
        <v>9</v>
      </c>
      <c r="U135" s="42">
        <v>0</v>
      </c>
      <c r="V135" s="42">
        <v>0</v>
      </c>
      <c r="W135" s="42"/>
      <c r="X135" s="42"/>
      <c r="Y135" s="102">
        <v>9</v>
      </c>
      <c r="Z135">
        <v>1</v>
      </c>
      <c r="AA135">
        <v>0</v>
      </c>
      <c r="AB135">
        <v>0</v>
      </c>
      <c r="AE135" s="103">
        <v>1</v>
      </c>
      <c r="AF135">
        <v>0</v>
      </c>
      <c r="AG135">
        <v>0</v>
      </c>
      <c r="AH135">
        <v>0</v>
      </c>
      <c r="AI135">
        <v>0</v>
      </c>
    </row>
    <row r="136" spans="1:35" ht="15" hidden="1" customHeight="1" x14ac:dyDescent="0.25">
      <c r="A136" s="37" t="s">
        <v>36</v>
      </c>
      <c r="B136" s="37" t="s">
        <v>37</v>
      </c>
      <c r="C136" s="37" t="s">
        <v>959</v>
      </c>
      <c r="D136" s="38" t="s">
        <v>12834</v>
      </c>
      <c r="E136" s="37" t="s">
        <v>960</v>
      </c>
      <c r="F136" s="37" t="s">
        <v>814</v>
      </c>
      <c r="G136" s="37">
        <v>200000346</v>
      </c>
      <c r="H136" s="100">
        <v>710002904</v>
      </c>
      <c r="I136" s="101">
        <v>305634</v>
      </c>
      <c r="J136" s="37">
        <v>100001772</v>
      </c>
      <c r="K136" s="37">
        <v>200000346</v>
      </c>
      <c r="L136" s="37" t="s">
        <v>829</v>
      </c>
      <c r="M136" s="37" t="s">
        <v>814</v>
      </c>
      <c r="N136" s="37" t="s">
        <v>817</v>
      </c>
      <c r="O136" s="39" t="s">
        <v>12835</v>
      </c>
      <c r="P136" s="37" t="s">
        <v>961</v>
      </c>
      <c r="Q136" s="37" t="s">
        <v>962</v>
      </c>
      <c r="R136" s="39" t="s">
        <v>12836</v>
      </c>
      <c r="S136" s="40" t="s">
        <v>10741</v>
      </c>
      <c r="T136" s="41">
        <v>11</v>
      </c>
      <c r="U136" s="41">
        <v>0</v>
      </c>
      <c r="V136" s="41">
        <v>0</v>
      </c>
      <c r="W136" s="42"/>
      <c r="X136" s="42"/>
      <c r="Y136" s="102">
        <v>11</v>
      </c>
      <c r="Z136">
        <v>0</v>
      </c>
      <c r="AA136">
        <v>0</v>
      </c>
      <c r="AB136">
        <v>0</v>
      </c>
      <c r="AE136" s="103">
        <v>0</v>
      </c>
      <c r="AF136">
        <v>0</v>
      </c>
      <c r="AG136">
        <v>0</v>
      </c>
      <c r="AH136">
        <v>0</v>
      </c>
      <c r="AI136">
        <v>0</v>
      </c>
    </row>
    <row r="137" spans="1:35" ht="15" hidden="1" customHeight="1" x14ac:dyDescent="0.25">
      <c r="A137" s="37" t="s">
        <v>36</v>
      </c>
      <c r="B137" s="37" t="s">
        <v>37</v>
      </c>
      <c r="C137" s="37" t="s">
        <v>6309</v>
      </c>
      <c r="D137" s="38" t="s">
        <v>11083</v>
      </c>
      <c r="E137" s="37" t="s">
        <v>6310</v>
      </c>
      <c r="F137" s="37" t="s">
        <v>568</v>
      </c>
      <c r="G137" s="37">
        <v>200002102</v>
      </c>
      <c r="H137" s="100">
        <v>37957767</v>
      </c>
      <c r="I137" s="101">
        <v>320439</v>
      </c>
      <c r="J137" s="37">
        <v>100010879</v>
      </c>
      <c r="K137" s="37">
        <v>200002102</v>
      </c>
      <c r="L137" s="37" t="s">
        <v>48</v>
      </c>
      <c r="M137" s="37" t="s">
        <v>568</v>
      </c>
      <c r="N137" s="37" t="s">
        <v>6312</v>
      </c>
      <c r="O137" s="39" t="s">
        <v>11084</v>
      </c>
      <c r="P137" s="37" t="s">
        <v>6312</v>
      </c>
      <c r="Q137" s="37" t="s">
        <v>6317</v>
      </c>
      <c r="R137" s="39" t="s">
        <v>10661</v>
      </c>
      <c r="S137" s="40" t="s">
        <v>10721</v>
      </c>
      <c r="T137" s="41">
        <v>51</v>
      </c>
      <c r="U137" s="41">
        <v>0</v>
      </c>
      <c r="V137" s="41">
        <v>0</v>
      </c>
      <c r="W137" s="42"/>
      <c r="X137" s="42"/>
      <c r="Y137" s="102">
        <v>51</v>
      </c>
      <c r="Z137">
        <v>0</v>
      </c>
      <c r="AA137">
        <v>0</v>
      </c>
      <c r="AB137">
        <v>0</v>
      </c>
      <c r="AE137" s="103">
        <v>0</v>
      </c>
      <c r="AF137">
        <v>28</v>
      </c>
      <c r="AG137">
        <v>0</v>
      </c>
      <c r="AH137">
        <v>0</v>
      </c>
      <c r="AI137">
        <v>28</v>
      </c>
    </row>
    <row r="138" spans="1:35" ht="15" hidden="1" customHeight="1" x14ac:dyDescent="0.25">
      <c r="A138" s="37" t="s">
        <v>36</v>
      </c>
      <c r="B138" s="37" t="s">
        <v>37</v>
      </c>
      <c r="C138" s="37" t="s">
        <v>8239</v>
      </c>
      <c r="D138" s="38" t="s">
        <v>12837</v>
      </c>
      <c r="E138" s="37" t="s">
        <v>8240</v>
      </c>
      <c r="F138" s="37" t="s">
        <v>6696</v>
      </c>
      <c r="G138" s="37">
        <v>200002405</v>
      </c>
      <c r="H138" s="100">
        <v>710031041</v>
      </c>
      <c r="I138" s="101">
        <v>329444</v>
      </c>
      <c r="J138" s="37">
        <v>100012277</v>
      </c>
      <c r="K138" s="37">
        <v>200002405</v>
      </c>
      <c r="L138" s="37" t="s">
        <v>48</v>
      </c>
      <c r="M138" s="37" t="s">
        <v>6696</v>
      </c>
      <c r="N138" s="37" t="s">
        <v>8229</v>
      </c>
      <c r="O138" s="39" t="s">
        <v>12838</v>
      </c>
      <c r="P138" s="37" t="s">
        <v>8241</v>
      </c>
      <c r="Q138" s="37" t="s">
        <v>8242</v>
      </c>
      <c r="R138" s="39" t="s">
        <v>12839</v>
      </c>
      <c r="S138" s="40" t="s">
        <v>10741</v>
      </c>
      <c r="T138" s="41">
        <v>6</v>
      </c>
      <c r="U138" s="41">
        <v>0</v>
      </c>
      <c r="V138" s="41">
        <v>0</v>
      </c>
      <c r="W138" s="42"/>
      <c r="X138" s="42"/>
      <c r="Y138" s="102">
        <v>6</v>
      </c>
      <c r="Z138">
        <v>0</v>
      </c>
      <c r="AA138">
        <v>0</v>
      </c>
      <c r="AB138">
        <v>0</v>
      </c>
      <c r="AE138" s="103">
        <v>0</v>
      </c>
      <c r="AF138">
        <v>0</v>
      </c>
      <c r="AG138">
        <v>0</v>
      </c>
      <c r="AH138">
        <v>0</v>
      </c>
      <c r="AI138">
        <v>0</v>
      </c>
    </row>
    <row r="139" spans="1:35" ht="15" hidden="1" customHeight="1" x14ac:dyDescent="0.25">
      <c r="A139" s="37" t="s">
        <v>36</v>
      </c>
      <c r="B139" s="37" t="s">
        <v>37</v>
      </c>
      <c r="C139" s="37" t="s">
        <v>9747</v>
      </c>
      <c r="D139" s="38" t="s">
        <v>10802</v>
      </c>
      <c r="E139" s="37" t="s">
        <v>9748</v>
      </c>
      <c r="F139" s="37" t="s">
        <v>8536</v>
      </c>
      <c r="G139" s="37">
        <v>200002913</v>
      </c>
      <c r="H139" s="100">
        <v>710038909</v>
      </c>
      <c r="I139" s="101">
        <v>691135</v>
      </c>
      <c r="J139" s="37">
        <v>100014779</v>
      </c>
      <c r="K139" s="37">
        <v>200002913</v>
      </c>
      <c r="L139" s="37" t="s">
        <v>48</v>
      </c>
      <c r="M139" s="37" t="s">
        <v>8536</v>
      </c>
      <c r="N139" s="37" t="s">
        <v>9979</v>
      </c>
      <c r="O139" s="39" t="s">
        <v>11848</v>
      </c>
      <c r="P139" s="37" t="s">
        <v>9780</v>
      </c>
      <c r="Q139" s="37" t="s">
        <v>9786</v>
      </c>
      <c r="R139" s="39" t="s">
        <v>11849</v>
      </c>
      <c r="S139" s="40" t="s">
        <v>10741</v>
      </c>
      <c r="T139" s="41">
        <v>39</v>
      </c>
      <c r="U139" s="41">
        <v>0</v>
      </c>
      <c r="V139" s="41">
        <v>0</v>
      </c>
      <c r="W139" s="42"/>
      <c r="X139" s="42"/>
      <c r="Y139" s="102">
        <v>39</v>
      </c>
      <c r="Z139">
        <v>0</v>
      </c>
      <c r="AA139">
        <v>0</v>
      </c>
      <c r="AB139">
        <v>0</v>
      </c>
      <c r="AE139" s="103">
        <v>0</v>
      </c>
      <c r="AF139">
        <v>0</v>
      </c>
      <c r="AG139">
        <v>0</v>
      </c>
      <c r="AH139">
        <v>0</v>
      </c>
      <c r="AI139">
        <v>0</v>
      </c>
    </row>
    <row r="140" spans="1:35" ht="15" hidden="1" customHeight="1" x14ac:dyDescent="0.25">
      <c r="A140" s="37" t="s">
        <v>36</v>
      </c>
      <c r="B140" s="37" t="s">
        <v>37</v>
      </c>
      <c r="C140" s="37" t="s">
        <v>5177</v>
      </c>
      <c r="D140" s="38" t="s">
        <v>12840</v>
      </c>
      <c r="E140" s="37" t="s">
        <v>5178</v>
      </c>
      <c r="F140" s="37" t="s">
        <v>4189</v>
      </c>
      <c r="G140" s="37">
        <v>200001623</v>
      </c>
      <c r="H140" s="100">
        <v>710022387</v>
      </c>
      <c r="I140" s="101">
        <v>632724</v>
      </c>
      <c r="J140" s="37">
        <v>100009069</v>
      </c>
      <c r="K140" s="37">
        <v>200001623</v>
      </c>
      <c r="L140" s="37" t="s">
        <v>48</v>
      </c>
      <c r="M140" s="37" t="s">
        <v>4189</v>
      </c>
      <c r="N140" s="37" t="s">
        <v>4960</v>
      </c>
      <c r="O140" s="39" t="s">
        <v>11859</v>
      </c>
      <c r="P140" s="37" t="s">
        <v>5179</v>
      </c>
      <c r="Q140" s="37" t="s">
        <v>5180</v>
      </c>
      <c r="R140" s="39" t="s">
        <v>12841</v>
      </c>
      <c r="S140" s="40" t="s">
        <v>10741</v>
      </c>
      <c r="T140" s="41">
        <v>9</v>
      </c>
      <c r="U140" s="42">
        <v>0</v>
      </c>
      <c r="V140" s="42">
        <v>0</v>
      </c>
      <c r="W140" s="42"/>
      <c r="X140" s="42"/>
      <c r="Y140" s="102">
        <v>9</v>
      </c>
      <c r="Z140">
        <v>0</v>
      </c>
      <c r="AA140">
        <v>0</v>
      </c>
      <c r="AB140">
        <v>0</v>
      </c>
      <c r="AE140" s="103">
        <v>0</v>
      </c>
      <c r="AF140">
        <v>1</v>
      </c>
      <c r="AG140">
        <v>0</v>
      </c>
      <c r="AH140">
        <v>0</v>
      </c>
      <c r="AI140">
        <v>1</v>
      </c>
    </row>
    <row r="141" spans="1:35" ht="15" hidden="1" customHeight="1" x14ac:dyDescent="0.25">
      <c r="A141" s="37" t="s">
        <v>36</v>
      </c>
      <c r="B141" s="37" t="s">
        <v>37</v>
      </c>
      <c r="C141" s="37" t="s">
        <v>1231</v>
      </c>
      <c r="D141" s="38" t="s">
        <v>12842</v>
      </c>
      <c r="E141" s="37" t="s">
        <v>1232</v>
      </c>
      <c r="F141" s="37" t="s">
        <v>814</v>
      </c>
      <c r="G141" s="37">
        <v>200000495</v>
      </c>
      <c r="H141" s="100">
        <v>37990411</v>
      </c>
      <c r="I141" s="101">
        <v>309541</v>
      </c>
      <c r="J141" s="37">
        <v>100002667</v>
      </c>
      <c r="K141" s="37">
        <v>200000495</v>
      </c>
      <c r="L141" s="37" t="s">
        <v>48</v>
      </c>
      <c r="M141" s="37" t="s">
        <v>814</v>
      </c>
      <c r="N141" s="37" t="s">
        <v>1329</v>
      </c>
      <c r="O141" s="39" t="s">
        <v>12843</v>
      </c>
      <c r="P141" s="37" t="s">
        <v>1233</v>
      </c>
      <c r="Q141" s="37" t="s">
        <v>1234</v>
      </c>
      <c r="R141" s="39" t="s">
        <v>12844</v>
      </c>
      <c r="S141" s="40" t="s">
        <v>10721</v>
      </c>
      <c r="T141" s="41">
        <v>100</v>
      </c>
      <c r="U141" s="41">
        <v>0</v>
      </c>
      <c r="V141" s="41">
        <v>0</v>
      </c>
      <c r="W141" s="42"/>
      <c r="X141" s="42"/>
      <c r="Y141" s="102">
        <v>100</v>
      </c>
      <c r="Z141">
        <v>1</v>
      </c>
      <c r="AA141">
        <v>0</v>
      </c>
      <c r="AB141">
        <v>0</v>
      </c>
      <c r="AE141" s="103">
        <v>1</v>
      </c>
      <c r="AF141">
        <v>0</v>
      </c>
      <c r="AG141">
        <v>0</v>
      </c>
      <c r="AH141">
        <v>0</v>
      </c>
      <c r="AI141">
        <v>0</v>
      </c>
    </row>
    <row r="142" spans="1:35" ht="15" hidden="1" customHeight="1" x14ac:dyDescent="0.25">
      <c r="A142" s="37" t="s">
        <v>36</v>
      </c>
      <c r="B142" s="37" t="s">
        <v>37</v>
      </c>
      <c r="C142" s="37" t="s">
        <v>4283</v>
      </c>
      <c r="D142" s="38" t="s">
        <v>12846</v>
      </c>
      <c r="E142" s="37" t="s">
        <v>4284</v>
      </c>
      <c r="F142" s="37" t="s">
        <v>4189</v>
      </c>
      <c r="G142" s="37">
        <v>200001306</v>
      </c>
      <c r="H142" s="100">
        <v>710014120</v>
      </c>
      <c r="I142" s="101">
        <v>314196</v>
      </c>
      <c r="J142" s="37">
        <v>100007246</v>
      </c>
      <c r="K142" s="37">
        <v>200001306</v>
      </c>
      <c r="L142" s="37" t="s">
        <v>48</v>
      </c>
      <c r="M142" s="37" t="s">
        <v>4189</v>
      </c>
      <c r="N142" s="37" t="s">
        <v>4196</v>
      </c>
      <c r="O142" s="39" t="s">
        <v>12847</v>
      </c>
      <c r="P142" s="37" t="s">
        <v>4285</v>
      </c>
      <c r="Q142" s="37" t="s">
        <v>4286</v>
      </c>
      <c r="R142" s="39" t="s">
        <v>12848</v>
      </c>
      <c r="S142" s="40" t="s">
        <v>10741</v>
      </c>
      <c r="T142" s="41">
        <v>21</v>
      </c>
      <c r="U142" s="41">
        <v>0</v>
      </c>
      <c r="V142" s="41">
        <v>0</v>
      </c>
      <c r="W142" s="42"/>
      <c r="X142" s="42"/>
      <c r="Y142" s="102">
        <v>21</v>
      </c>
      <c r="Z142">
        <v>0</v>
      </c>
      <c r="AA142">
        <v>0</v>
      </c>
      <c r="AB142">
        <v>0</v>
      </c>
      <c r="AE142" s="103">
        <v>0</v>
      </c>
      <c r="AF142">
        <v>1</v>
      </c>
      <c r="AG142">
        <v>0</v>
      </c>
      <c r="AH142">
        <v>0</v>
      </c>
      <c r="AI142">
        <v>1</v>
      </c>
    </row>
    <row r="143" spans="1:35" ht="15" hidden="1" customHeight="1" x14ac:dyDescent="0.25">
      <c r="A143" s="37" t="s">
        <v>36</v>
      </c>
      <c r="B143" s="37" t="s">
        <v>592</v>
      </c>
      <c r="C143" s="37" t="s">
        <v>10477</v>
      </c>
      <c r="D143" s="38" t="s">
        <v>12845</v>
      </c>
      <c r="E143" s="37" t="s">
        <v>10478</v>
      </c>
      <c r="F143" s="37" t="s">
        <v>2860</v>
      </c>
      <c r="G143" s="37">
        <v>200004028</v>
      </c>
      <c r="H143" s="100">
        <v>54811091</v>
      </c>
      <c r="I143" s="101">
        <v>50158660</v>
      </c>
      <c r="J143" s="37">
        <v>100019627</v>
      </c>
      <c r="K143" s="37">
        <v>200004028</v>
      </c>
      <c r="L143" s="37" t="s">
        <v>10463</v>
      </c>
      <c r="M143" s="37" t="s">
        <v>40</v>
      </c>
      <c r="N143" s="37" t="s">
        <v>357</v>
      </c>
      <c r="O143" s="39" t="s">
        <v>12417</v>
      </c>
      <c r="P143" s="37" t="s">
        <v>336</v>
      </c>
      <c r="Q143" s="37" t="s">
        <v>651</v>
      </c>
      <c r="R143" s="39" t="s">
        <v>10609</v>
      </c>
      <c r="S143" s="40" t="s">
        <v>10721</v>
      </c>
      <c r="T143" s="41">
        <v>0</v>
      </c>
      <c r="U143" s="41">
        <v>22</v>
      </c>
      <c r="V143" s="41">
        <v>0</v>
      </c>
      <c r="W143" s="42"/>
      <c r="X143" s="42"/>
      <c r="Y143" s="102">
        <v>22</v>
      </c>
      <c r="Z143">
        <v>0</v>
      </c>
      <c r="AA143">
        <v>0</v>
      </c>
      <c r="AB143">
        <v>0</v>
      </c>
      <c r="AE143" s="103">
        <v>0</v>
      </c>
      <c r="AF143">
        <v>0</v>
      </c>
      <c r="AG143">
        <v>0</v>
      </c>
      <c r="AH143">
        <v>0</v>
      </c>
      <c r="AI143">
        <v>0</v>
      </c>
    </row>
    <row r="144" spans="1:35" ht="15" hidden="1" customHeight="1" x14ac:dyDescent="0.25">
      <c r="A144" s="37" t="s">
        <v>36</v>
      </c>
      <c r="B144" s="37" t="s">
        <v>37</v>
      </c>
      <c r="C144" s="37" t="s">
        <v>4876</v>
      </c>
      <c r="D144" s="38" t="s">
        <v>12849</v>
      </c>
      <c r="E144" s="37" t="s">
        <v>4877</v>
      </c>
      <c r="F144" s="37" t="s">
        <v>4189</v>
      </c>
      <c r="G144" s="37">
        <v>200001541</v>
      </c>
      <c r="H144" s="100">
        <v>710017006</v>
      </c>
      <c r="I144" s="101">
        <v>50613138</v>
      </c>
      <c r="J144" s="37">
        <v>100008649</v>
      </c>
      <c r="K144" s="37">
        <v>100008651</v>
      </c>
      <c r="L144" s="37" t="s">
        <v>105</v>
      </c>
      <c r="M144" s="37" t="s">
        <v>4189</v>
      </c>
      <c r="N144" s="37" t="s">
        <v>4844</v>
      </c>
      <c r="O144" s="39" t="s">
        <v>12850</v>
      </c>
      <c r="P144" s="37" t="s">
        <v>4878</v>
      </c>
      <c r="Q144" s="37" t="s">
        <v>4879</v>
      </c>
      <c r="R144" s="39" t="s">
        <v>12851</v>
      </c>
      <c r="S144" s="40" t="s">
        <v>10741</v>
      </c>
      <c r="T144" s="41">
        <v>7</v>
      </c>
      <c r="U144" s="42">
        <v>0</v>
      </c>
      <c r="V144" s="42">
        <v>0</v>
      </c>
      <c r="W144" s="42"/>
      <c r="X144" s="42"/>
      <c r="Y144" s="102">
        <v>7</v>
      </c>
      <c r="Z144">
        <v>0</v>
      </c>
      <c r="AA144">
        <v>0</v>
      </c>
      <c r="AB144">
        <v>0</v>
      </c>
      <c r="AE144" s="103">
        <v>0</v>
      </c>
      <c r="AF144">
        <v>0</v>
      </c>
      <c r="AG144">
        <v>0</v>
      </c>
      <c r="AH144">
        <v>0</v>
      </c>
      <c r="AI144">
        <v>0</v>
      </c>
    </row>
    <row r="145" spans="1:35" ht="15" hidden="1" customHeight="1" x14ac:dyDescent="0.25">
      <c r="A145" s="37" t="s">
        <v>36</v>
      </c>
      <c r="B145" s="37" t="s">
        <v>37</v>
      </c>
      <c r="C145" s="37" t="s">
        <v>6966</v>
      </c>
      <c r="D145" s="38" t="s">
        <v>10871</v>
      </c>
      <c r="E145" s="37" t="s">
        <v>6967</v>
      </c>
      <c r="F145" s="37" t="s">
        <v>6696</v>
      </c>
      <c r="G145" s="37">
        <v>200002278</v>
      </c>
      <c r="H145" s="100">
        <v>710145310</v>
      </c>
      <c r="I145" s="101">
        <v>323021</v>
      </c>
      <c r="J145" s="37">
        <v>100011853</v>
      </c>
      <c r="K145" s="37">
        <v>200002278</v>
      </c>
      <c r="L145" s="37" t="s">
        <v>48</v>
      </c>
      <c r="M145" s="37" t="s">
        <v>6696</v>
      </c>
      <c r="N145" s="37" t="s">
        <v>6969</v>
      </c>
      <c r="O145" s="39" t="s">
        <v>10872</v>
      </c>
      <c r="P145" s="37" t="s">
        <v>6969</v>
      </c>
      <c r="Q145" s="37" t="s">
        <v>6971</v>
      </c>
      <c r="R145" s="39" t="s">
        <v>10873</v>
      </c>
      <c r="S145" s="40" t="s">
        <v>10741</v>
      </c>
      <c r="T145" s="41">
        <v>29</v>
      </c>
      <c r="U145" s="41">
        <v>0</v>
      </c>
      <c r="V145" s="41">
        <v>0</v>
      </c>
      <c r="W145" s="42"/>
      <c r="X145" s="42"/>
      <c r="Y145" s="102">
        <v>29</v>
      </c>
      <c r="Z145">
        <v>0</v>
      </c>
      <c r="AA145">
        <v>0</v>
      </c>
      <c r="AB145">
        <v>0</v>
      </c>
      <c r="AE145" s="103">
        <v>0</v>
      </c>
      <c r="AF145">
        <v>0</v>
      </c>
      <c r="AG145">
        <v>0</v>
      </c>
      <c r="AH145">
        <v>0</v>
      </c>
      <c r="AI145">
        <v>0</v>
      </c>
    </row>
    <row r="146" spans="1:35" ht="15" hidden="1" customHeight="1" x14ac:dyDescent="0.25">
      <c r="A146" s="37" t="s">
        <v>36</v>
      </c>
      <c r="B146" s="37" t="s">
        <v>37</v>
      </c>
      <c r="C146" s="37" t="s">
        <v>9042</v>
      </c>
      <c r="D146" s="38" t="s">
        <v>12852</v>
      </c>
      <c r="E146" s="37" t="s">
        <v>9043</v>
      </c>
      <c r="F146" s="37" t="s">
        <v>8536</v>
      </c>
      <c r="G146" s="37">
        <v>200003275</v>
      </c>
      <c r="H146" s="100">
        <v>710027141</v>
      </c>
      <c r="I146" s="101">
        <v>326038</v>
      </c>
      <c r="J146" s="37">
        <v>100016046</v>
      </c>
      <c r="K146" s="37">
        <v>200003275</v>
      </c>
      <c r="L146" s="37" t="s">
        <v>48</v>
      </c>
      <c r="M146" s="37" t="s">
        <v>8536</v>
      </c>
      <c r="N146" s="37" t="s">
        <v>8417</v>
      </c>
      <c r="O146" s="39" t="s">
        <v>12853</v>
      </c>
      <c r="P146" s="37" t="s">
        <v>9044</v>
      </c>
      <c r="Q146" s="37" t="s">
        <v>9045</v>
      </c>
      <c r="R146" s="39" t="s">
        <v>12854</v>
      </c>
      <c r="S146" s="40" t="s">
        <v>10741</v>
      </c>
      <c r="T146" s="41">
        <v>4</v>
      </c>
      <c r="U146" s="41">
        <v>0</v>
      </c>
      <c r="V146" s="41">
        <v>0</v>
      </c>
      <c r="W146" s="42"/>
      <c r="X146" s="42"/>
      <c r="Y146" s="102">
        <v>4</v>
      </c>
      <c r="Z146">
        <v>0</v>
      </c>
      <c r="AA146">
        <v>0</v>
      </c>
      <c r="AB146">
        <v>0</v>
      </c>
      <c r="AE146" s="103">
        <v>0</v>
      </c>
      <c r="AF146">
        <v>3</v>
      </c>
      <c r="AG146">
        <v>0</v>
      </c>
      <c r="AH146">
        <v>0</v>
      </c>
      <c r="AI146">
        <v>3</v>
      </c>
    </row>
    <row r="147" spans="1:35" ht="15" hidden="1" customHeight="1" x14ac:dyDescent="0.25">
      <c r="A147" s="37" t="s">
        <v>36</v>
      </c>
      <c r="B147" s="37" t="s">
        <v>37</v>
      </c>
      <c r="C147" s="37" t="s">
        <v>1121</v>
      </c>
      <c r="D147" s="38" t="s">
        <v>12855</v>
      </c>
      <c r="E147" s="37" t="s">
        <v>1122</v>
      </c>
      <c r="F147" s="37" t="s">
        <v>814</v>
      </c>
      <c r="G147" s="37">
        <v>200000375</v>
      </c>
      <c r="H147" s="100">
        <v>710238100</v>
      </c>
      <c r="I147" s="101">
        <v>710262299</v>
      </c>
      <c r="J147" s="37">
        <v>100003147</v>
      </c>
      <c r="K147" s="37">
        <v>100002103</v>
      </c>
      <c r="L147" s="37" t="s">
        <v>1126</v>
      </c>
      <c r="M147" s="37" t="s">
        <v>814</v>
      </c>
      <c r="N147" s="37" t="s">
        <v>1043</v>
      </c>
      <c r="O147" s="39" t="s">
        <v>12856</v>
      </c>
      <c r="P147" s="37" t="s">
        <v>1124</v>
      </c>
      <c r="Q147" s="37" t="s">
        <v>1128</v>
      </c>
      <c r="R147" s="39" t="s">
        <v>12857</v>
      </c>
      <c r="S147" s="40" t="s">
        <v>10741</v>
      </c>
      <c r="T147" s="41">
        <v>14</v>
      </c>
      <c r="U147" s="41">
        <v>0</v>
      </c>
      <c r="V147" s="41">
        <v>0</v>
      </c>
      <c r="W147" s="42"/>
      <c r="X147" s="42"/>
      <c r="Y147" s="102">
        <v>14</v>
      </c>
      <c r="Z147">
        <v>0</v>
      </c>
      <c r="AA147">
        <v>0</v>
      </c>
      <c r="AB147">
        <v>0</v>
      </c>
      <c r="AE147" s="103">
        <v>0</v>
      </c>
      <c r="AF147">
        <v>1</v>
      </c>
      <c r="AG147">
        <v>0</v>
      </c>
      <c r="AH147">
        <v>0</v>
      </c>
      <c r="AI147">
        <v>1</v>
      </c>
    </row>
    <row r="148" spans="1:35" ht="15" hidden="1" customHeight="1" x14ac:dyDescent="0.25">
      <c r="A148" s="37" t="s">
        <v>36</v>
      </c>
      <c r="B148" s="37" t="s">
        <v>37</v>
      </c>
      <c r="C148" s="37" t="s">
        <v>6866</v>
      </c>
      <c r="D148" s="38" t="s">
        <v>12858</v>
      </c>
      <c r="E148" s="37" t="s">
        <v>6867</v>
      </c>
      <c r="F148" s="37" t="s">
        <v>6696</v>
      </c>
      <c r="G148" s="37">
        <v>200002241</v>
      </c>
      <c r="H148" s="100">
        <v>710023545</v>
      </c>
      <c r="I148" s="101">
        <v>37942620</v>
      </c>
      <c r="J148" s="37">
        <v>100011639</v>
      </c>
      <c r="K148" s="37">
        <v>100011640</v>
      </c>
      <c r="L148" s="37" t="s">
        <v>92</v>
      </c>
      <c r="M148" s="37" t="s">
        <v>6696</v>
      </c>
      <c r="N148" s="37" t="s">
        <v>557</v>
      </c>
      <c r="O148" s="39" t="s">
        <v>12859</v>
      </c>
      <c r="P148" s="37" t="s">
        <v>6868</v>
      </c>
      <c r="Q148" s="37" t="s">
        <v>6869</v>
      </c>
      <c r="R148" s="39" t="s">
        <v>12860</v>
      </c>
      <c r="S148" s="40" t="s">
        <v>10741</v>
      </c>
      <c r="T148" s="41">
        <v>7</v>
      </c>
      <c r="U148" s="41">
        <v>0</v>
      </c>
      <c r="V148" s="41">
        <v>0</v>
      </c>
      <c r="W148" s="42"/>
      <c r="X148" s="42"/>
      <c r="Y148" s="102">
        <v>7</v>
      </c>
      <c r="Z148">
        <v>0</v>
      </c>
      <c r="AA148">
        <v>0</v>
      </c>
      <c r="AB148">
        <v>0</v>
      </c>
      <c r="AE148" s="103">
        <v>0</v>
      </c>
      <c r="AF148">
        <v>0</v>
      </c>
      <c r="AG148">
        <v>0</v>
      </c>
      <c r="AH148">
        <v>0</v>
      </c>
      <c r="AI148">
        <v>0</v>
      </c>
    </row>
    <row r="149" spans="1:35" ht="15" hidden="1" customHeight="1" x14ac:dyDescent="0.25">
      <c r="A149" s="37" t="s">
        <v>36</v>
      </c>
      <c r="B149" s="37" t="s">
        <v>37</v>
      </c>
      <c r="C149" s="37" t="s">
        <v>3559</v>
      </c>
      <c r="D149" s="38" t="s">
        <v>12655</v>
      </c>
      <c r="E149" s="37" t="s">
        <v>3560</v>
      </c>
      <c r="F149" s="37" t="s">
        <v>2860</v>
      </c>
      <c r="G149" s="37">
        <v>200001013</v>
      </c>
      <c r="H149" s="100">
        <v>710005822</v>
      </c>
      <c r="I149" s="101">
        <v>307645</v>
      </c>
      <c r="J149" s="37">
        <v>100006435</v>
      </c>
      <c r="K149" s="37">
        <v>200001013</v>
      </c>
      <c r="L149" s="37" t="s">
        <v>48</v>
      </c>
      <c r="M149" s="37" t="s">
        <v>2860</v>
      </c>
      <c r="N149" s="37" t="s">
        <v>3333</v>
      </c>
      <c r="O149" s="39" t="s">
        <v>12656</v>
      </c>
      <c r="P149" s="37" t="s">
        <v>3561</v>
      </c>
      <c r="Q149" s="37" t="s">
        <v>3562</v>
      </c>
      <c r="R149" s="39" t="s">
        <v>12657</v>
      </c>
      <c r="S149" s="40" t="s">
        <v>10741</v>
      </c>
      <c r="T149" s="41">
        <v>12</v>
      </c>
      <c r="U149" s="41">
        <v>0</v>
      </c>
      <c r="V149" s="41">
        <v>0</v>
      </c>
      <c r="W149" s="42"/>
      <c r="X149" s="42"/>
      <c r="Y149" s="102">
        <v>12</v>
      </c>
      <c r="Z149">
        <v>0</v>
      </c>
      <c r="AA149">
        <v>0</v>
      </c>
      <c r="AB149">
        <v>0</v>
      </c>
      <c r="AE149" s="103">
        <v>0</v>
      </c>
      <c r="AF149">
        <v>0</v>
      </c>
      <c r="AG149">
        <v>0</v>
      </c>
      <c r="AH149">
        <v>0</v>
      </c>
      <c r="AI149">
        <v>0</v>
      </c>
    </row>
    <row r="150" spans="1:35" ht="15" hidden="1" customHeight="1" x14ac:dyDescent="0.25">
      <c r="A150" s="37" t="s">
        <v>36</v>
      </c>
      <c r="B150" s="37" t="s">
        <v>37</v>
      </c>
      <c r="C150" s="37" t="s">
        <v>3244</v>
      </c>
      <c r="D150" s="38" t="s">
        <v>12658</v>
      </c>
      <c r="E150" s="37" t="s">
        <v>3245</v>
      </c>
      <c r="F150" s="37" t="s">
        <v>2860</v>
      </c>
      <c r="G150" s="37">
        <v>200000904</v>
      </c>
      <c r="H150" s="100">
        <v>710004320</v>
      </c>
      <c r="I150" s="101">
        <v>306509</v>
      </c>
      <c r="J150" s="37">
        <v>100005288</v>
      </c>
      <c r="K150" s="37">
        <v>200000904</v>
      </c>
      <c r="L150" s="37" t="s">
        <v>53</v>
      </c>
      <c r="M150" s="37" t="s">
        <v>2860</v>
      </c>
      <c r="N150" s="37" t="s">
        <v>1815</v>
      </c>
      <c r="O150" s="39" t="s">
        <v>12659</v>
      </c>
      <c r="P150" s="37" t="s">
        <v>3246</v>
      </c>
      <c r="Q150" s="37" t="s">
        <v>3247</v>
      </c>
      <c r="R150" s="39" t="s">
        <v>12660</v>
      </c>
      <c r="S150" s="40" t="s">
        <v>10741</v>
      </c>
      <c r="T150" s="41">
        <v>3</v>
      </c>
      <c r="U150" s="41">
        <v>0</v>
      </c>
      <c r="V150" s="41">
        <v>0</v>
      </c>
      <c r="W150" s="42"/>
      <c r="X150" s="42"/>
      <c r="Y150" s="102">
        <v>3</v>
      </c>
      <c r="Z150">
        <v>0</v>
      </c>
      <c r="AA150">
        <v>0</v>
      </c>
      <c r="AB150">
        <v>0</v>
      </c>
      <c r="AE150" s="103">
        <v>0</v>
      </c>
      <c r="AF150">
        <v>0</v>
      </c>
      <c r="AG150">
        <v>0</v>
      </c>
      <c r="AH150">
        <v>0</v>
      </c>
      <c r="AI150">
        <v>0</v>
      </c>
    </row>
    <row r="151" spans="1:35" ht="15" hidden="1" customHeight="1" x14ac:dyDescent="0.25">
      <c r="A151" s="37" t="s">
        <v>36</v>
      </c>
      <c r="B151" s="37" t="s">
        <v>37</v>
      </c>
      <c r="C151" s="37" t="s">
        <v>7282</v>
      </c>
      <c r="D151" s="38" t="s">
        <v>12661</v>
      </c>
      <c r="E151" s="37" t="s">
        <v>3062</v>
      </c>
      <c r="F151" s="37" t="s">
        <v>6696</v>
      </c>
      <c r="G151" s="37">
        <v>200002365</v>
      </c>
      <c r="H151" s="100">
        <v>710027630</v>
      </c>
      <c r="I151" s="101">
        <v>326461</v>
      </c>
      <c r="J151" s="37">
        <v>100012076</v>
      </c>
      <c r="K151" s="37">
        <v>200002365</v>
      </c>
      <c r="L151" s="37" t="s">
        <v>48</v>
      </c>
      <c r="M151" s="37" t="s">
        <v>6696</v>
      </c>
      <c r="N151" s="37" t="s">
        <v>7232</v>
      </c>
      <c r="O151" s="39" t="s">
        <v>12662</v>
      </c>
      <c r="P151" s="37" t="s">
        <v>3063</v>
      </c>
      <c r="Q151" s="37" t="s">
        <v>7283</v>
      </c>
      <c r="R151" s="39" t="s">
        <v>12663</v>
      </c>
      <c r="S151" s="40" t="s">
        <v>10741</v>
      </c>
      <c r="T151" s="42">
        <v>84</v>
      </c>
      <c r="U151" s="42">
        <v>0</v>
      </c>
      <c r="V151" s="42">
        <v>0</v>
      </c>
      <c r="W151" s="42"/>
      <c r="X151" s="42"/>
      <c r="Y151" s="102">
        <v>84</v>
      </c>
      <c r="Z151">
        <v>0</v>
      </c>
      <c r="AA151">
        <v>0</v>
      </c>
      <c r="AB151">
        <v>0</v>
      </c>
      <c r="AE151" s="103">
        <v>0</v>
      </c>
      <c r="AF151">
        <v>0</v>
      </c>
      <c r="AG151">
        <v>0</v>
      </c>
      <c r="AH151">
        <v>0</v>
      </c>
      <c r="AI151">
        <v>0</v>
      </c>
    </row>
    <row r="152" spans="1:35" ht="15" hidden="1" customHeight="1" x14ac:dyDescent="0.25">
      <c r="A152" s="37" t="s">
        <v>36</v>
      </c>
      <c r="B152" s="37" t="s">
        <v>37</v>
      </c>
      <c r="C152" s="37" t="s">
        <v>2535</v>
      </c>
      <c r="D152" s="38" t="s">
        <v>12664</v>
      </c>
      <c r="E152" s="37" t="s">
        <v>2536</v>
      </c>
      <c r="F152" s="37" t="s">
        <v>1879</v>
      </c>
      <c r="G152" s="37">
        <v>200000780</v>
      </c>
      <c r="H152" s="100">
        <v>710018630</v>
      </c>
      <c r="I152" s="101">
        <v>318205</v>
      </c>
      <c r="J152" s="37">
        <v>100004120</v>
      </c>
      <c r="K152" s="37">
        <v>200000780</v>
      </c>
      <c r="L152" s="37" t="s">
        <v>48</v>
      </c>
      <c r="M152" s="37" t="s">
        <v>1879</v>
      </c>
      <c r="N152" s="37" t="s">
        <v>2463</v>
      </c>
      <c r="O152" s="39" t="s">
        <v>12665</v>
      </c>
      <c r="P152" s="37" t="s">
        <v>2537</v>
      </c>
      <c r="Q152" s="37" t="s">
        <v>2538</v>
      </c>
      <c r="R152" s="39" t="s">
        <v>12666</v>
      </c>
      <c r="S152" s="40" t="s">
        <v>10741</v>
      </c>
      <c r="T152" s="41">
        <v>2</v>
      </c>
      <c r="U152" s="41">
        <v>0</v>
      </c>
      <c r="V152" s="41">
        <v>0</v>
      </c>
      <c r="W152" s="42"/>
      <c r="X152" s="42"/>
      <c r="Y152" s="102">
        <v>2</v>
      </c>
      <c r="Z152">
        <v>0</v>
      </c>
      <c r="AA152">
        <v>0</v>
      </c>
      <c r="AB152">
        <v>0</v>
      </c>
      <c r="AE152" s="103">
        <v>0</v>
      </c>
      <c r="AF152">
        <v>1</v>
      </c>
      <c r="AG152">
        <v>0</v>
      </c>
      <c r="AH152">
        <v>0</v>
      </c>
      <c r="AI152">
        <v>1</v>
      </c>
    </row>
    <row r="153" spans="1:35" ht="15" hidden="1" customHeight="1" x14ac:dyDescent="0.25">
      <c r="A153" s="37" t="s">
        <v>36</v>
      </c>
      <c r="B153" s="37" t="s">
        <v>37</v>
      </c>
      <c r="C153" s="37" t="s">
        <v>907</v>
      </c>
      <c r="D153" s="38" t="s">
        <v>12670</v>
      </c>
      <c r="E153" s="37" t="s">
        <v>908</v>
      </c>
      <c r="F153" s="37" t="s">
        <v>814</v>
      </c>
      <c r="G153" s="37">
        <v>200000328</v>
      </c>
      <c r="H153" s="100">
        <v>710002742</v>
      </c>
      <c r="I153" s="101">
        <v>305481</v>
      </c>
      <c r="J153" s="37">
        <v>100001714</v>
      </c>
      <c r="K153" s="37">
        <v>200000328</v>
      </c>
      <c r="L153" s="37" t="s">
        <v>829</v>
      </c>
      <c r="M153" s="37" t="s">
        <v>814</v>
      </c>
      <c r="N153" s="37" t="s">
        <v>817</v>
      </c>
      <c r="O153" s="39" t="s">
        <v>10960</v>
      </c>
      <c r="P153" s="37" t="s">
        <v>909</v>
      </c>
      <c r="Q153" s="37" t="s">
        <v>910</v>
      </c>
      <c r="R153" s="39" t="s">
        <v>12671</v>
      </c>
      <c r="S153" s="40" t="s">
        <v>10741</v>
      </c>
      <c r="T153" s="41">
        <v>7</v>
      </c>
      <c r="U153" s="42">
        <v>0</v>
      </c>
      <c r="V153" s="42">
        <v>0</v>
      </c>
      <c r="W153" s="42"/>
      <c r="X153" s="42"/>
      <c r="Y153" s="102">
        <v>7</v>
      </c>
      <c r="Z153">
        <v>0</v>
      </c>
      <c r="AA153">
        <v>0</v>
      </c>
      <c r="AB153">
        <v>0</v>
      </c>
      <c r="AE153" s="103">
        <v>0</v>
      </c>
      <c r="AF153">
        <v>0</v>
      </c>
      <c r="AG153">
        <v>0</v>
      </c>
      <c r="AH153">
        <v>0</v>
      </c>
      <c r="AI153">
        <v>0</v>
      </c>
    </row>
    <row r="154" spans="1:35" ht="15" hidden="1" customHeight="1" x14ac:dyDescent="0.25">
      <c r="A154" s="37" t="s">
        <v>36</v>
      </c>
      <c r="B154" s="37" t="s">
        <v>592</v>
      </c>
      <c r="C154" s="37" t="s">
        <v>2806</v>
      </c>
      <c r="D154" s="38" t="s">
        <v>12669</v>
      </c>
      <c r="E154" s="37" t="s">
        <v>10403</v>
      </c>
      <c r="F154" s="37" t="s">
        <v>1879</v>
      </c>
      <c r="G154" s="37">
        <v>200004019</v>
      </c>
      <c r="H154" s="100">
        <v>42149321</v>
      </c>
      <c r="I154" s="101">
        <v>53131045</v>
      </c>
      <c r="J154" s="37">
        <v>100004638</v>
      </c>
      <c r="K154" s="37">
        <v>200004019</v>
      </c>
      <c r="L154" s="37" t="s">
        <v>603</v>
      </c>
      <c r="M154" s="37" t="s">
        <v>1879</v>
      </c>
      <c r="N154" s="37" t="s">
        <v>2029</v>
      </c>
      <c r="O154" s="39" t="s">
        <v>10954</v>
      </c>
      <c r="P154" s="37" t="s">
        <v>2029</v>
      </c>
      <c r="Q154" s="37" t="s">
        <v>2807</v>
      </c>
      <c r="R154" s="39" t="s">
        <v>10955</v>
      </c>
      <c r="S154" s="40" t="s">
        <v>10721</v>
      </c>
      <c r="T154" s="41">
        <v>0</v>
      </c>
      <c r="U154" s="41">
        <v>22</v>
      </c>
      <c r="V154" s="41">
        <v>0</v>
      </c>
      <c r="W154" s="42"/>
      <c r="X154" s="42"/>
      <c r="Y154" s="102">
        <v>22</v>
      </c>
      <c r="Z154">
        <v>0</v>
      </c>
      <c r="AA154">
        <v>0</v>
      </c>
      <c r="AB154">
        <v>0</v>
      </c>
      <c r="AE154" s="103">
        <v>0</v>
      </c>
      <c r="AF154">
        <v>0</v>
      </c>
      <c r="AG154">
        <v>6</v>
      </c>
      <c r="AH154">
        <v>0</v>
      </c>
      <c r="AI154">
        <v>6</v>
      </c>
    </row>
    <row r="155" spans="1:35" ht="15" hidden="1" customHeight="1" x14ac:dyDescent="0.25">
      <c r="A155" s="37" t="s">
        <v>36</v>
      </c>
      <c r="B155" s="37" t="s">
        <v>37</v>
      </c>
      <c r="C155" s="37" t="s">
        <v>4037</v>
      </c>
      <c r="D155" s="38" t="s">
        <v>12667</v>
      </c>
      <c r="E155" s="37" t="s">
        <v>4038</v>
      </c>
      <c r="F155" s="37" t="s">
        <v>2860</v>
      </c>
      <c r="G155" s="37">
        <v>200001205</v>
      </c>
      <c r="H155" s="100">
        <v>710009941</v>
      </c>
      <c r="I155" s="101">
        <v>699187</v>
      </c>
      <c r="J155" s="37">
        <v>100005024</v>
      </c>
      <c r="K155" s="37">
        <v>200001205</v>
      </c>
      <c r="L155" s="37" t="s">
        <v>48</v>
      </c>
      <c r="M155" s="37" t="s">
        <v>2860</v>
      </c>
      <c r="N155" s="37" t="s">
        <v>3852</v>
      </c>
      <c r="O155" s="39" t="s">
        <v>10887</v>
      </c>
      <c r="P155" s="37" t="s">
        <v>4039</v>
      </c>
      <c r="Q155" s="37" t="s">
        <v>4040</v>
      </c>
      <c r="R155" s="39" t="s">
        <v>12668</v>
      </c>
      <c r="S155" s="40" t="s">
        <v>10741</v>
      </c>
      <c r="T155" s="41">
        <v>8</v>
      </c>
      <c r="U155" s="42">
        <v>0</v>
      </c>
      <c r="V155" s="42">
        <v>0</v>
      </c>
      <c r="W155" s="42"/>
      <c r="X155" s="42"/>
      <c r="Y155" s="102">
        <v>8</v>
      </c>
      <c r="Z155">
        <v>0</v>
      </c>
      <c r="AA155">
        <v>0</v>
      </c>
      <c r="AB155">
        <v>0</v>
      </c>
      <c r="AE155" s="103">
        <v>0</v>
      </c>
      <c r="AF155">
        <v>1</v>
      </c>
      <c r="AG155">
        <v>0</v>
      </c>
      <c r="AH155">
        <v>0</v>
      </c>
      <c r="AI155">
        <v>1</v>
      </c>
    </row>
    <row r="156" spans="1:35" ht="15" hidden="1" customHeight="1" x14ac:dyDescent="0.25">
      <c r="A156" s="37" t="s">
        <v>36</v>
      </c>
      <c r="B156" s="37" t="s">
        <v>37</v>
      </c>
      <c r="C156" s="37" t="s">
        <v>9747</v>
      </c>
      <c r="D156" s="38" t="s">
        <v>10802</v>
      </c>
      <c r="E156" s="37" t="s">
        <v>9748</v>
      </c>
      <c r="F156" s="37" t="s">
        <v>8536</v>
      </c>
      <c r="G156" s="37">
        <v>200002913</v>
      </c>
      <c r="H156" s="100">
        <v>35553618</v>
      </c>
      <c r="I156" s="101">
        <v>691135</v>
      </c>
      <c r="J156" s="37">
        <v>100014666</v>
      </c>
      <c r="K156" s="37">
        <v>200002913</v>
      </c>
      <c r="L156" s="37" t="s">
        <v>48</v>
      </c>
      <c r="M156" s="37" t="s">
        <v>8536</v>
      </c>
      <c r="N156" s="37" t="s">
        <v>9828</v>
      </c>
      <c r="O156" s="39" t="s">
        <v>11074</v>
      </c>
      <c r="P156" s="37" t="s">
        <v>9758</v>
      </c>
      <c r="Q156" s="37" t="s">
        <v>9766</v>
      </c>
      <c r="R156" s="39" t="s">
        <v>11589</v>
      </c>
      <c r="S156" s="40" t="s">
        <v>10721</v>
      </c>
      <c r="T156" s="41">
        <v>48</v>
      </c>
      <c r="U156" s="41">
        <v>0</v>
      </c>
      <c r="V156" s="41">
        <v>0</v>
      </c>
      <c r="W156" s="42"/>
      <c r="X156" s="42"/>
      <c r="Y156" s="102">
        <v>48</v>
      </c>
      <c r="Z156">
        <v>0</v>
      </c>
      <c r="AA156">
        <v>0</v>
      </c>
      <c r="AB156">
        <v>0</v>
      </c>
      <c r="AE156" s="103">
        <v>0</v>
      </c>
      <c r="AF156">
        <v>0</v>
      </c>
      <c r="AG156">
        <v>0</v>
      </c>
      <c r="AH156">
        <v>0</v>
      </c>
      <c r="AI156">
        <v>0</v>
      </c>
    </row>
    <row r="157" spans="1:35" ht="15" hidden="1" customHeight="1" x14ac:dyDescent="0.25">
      <c r="A157" s="37" t="s">
        <v>36</v>
      </c>
      <c r="B157" s="37" t="s">
        <v>37</v>
      </c>
      <c r="C157" s="37" t="s">
        <v>8656</v>
      </c>
      <c r="D157" s="38" t="s">
        <v>12674</v>
      </c>
      <c r="E157" s="37" t="s">
        <v>8657</v>
      </c>
      <c r="F157" s="37" t="s">
        <v>8536</v>
      </c>
      <c r="G157" s="37">
        <v>200003015</v>
      </c>
      <c r="H157" s="100">
        <v>710025521</v>
      </c>
      <c r="I157" s="101">
        <v>324361</v>
      </c>
      <c r="J157" s="37">
        <v>100015209</v>
      </c>
      <c r="K157" s="37">
        <v>200003015</v>
      </c>
      <c r="L157" s="37" t="s">
        <v>48</v>
      </c>
      <c r="M157" s="37" t="s">
        <v>8536</v>
      </c>
      <c r="N157" s="37" t="s">
        <v>8633</v>
      </c>
      <c r="O157" s="39" t="s">
        <v>12525</v>
      </c>
      <c r="P157" s="37" t="s">
        <v>8658</v>
      </c>
      <c r="Q157" s="37" t="s">
        <v>8659</v>
      </c>
      <c r="R157" s="39" t="s">
        <v>12675</v>
      </c>
      <c r="S157" s="40" t="s">
        <v>10741</v>
      </c>
      <c r="T157" s="41">
        <v>10</v>
      </c>
      <c r="U157" s="41">
        <v>0</v>
      </c>
      <c r="V157" s="41">
        <v>0</v>
      </c>
      <c r="W157" s="42"/>
      <c r="X157" s="42"/>
      <c r="Y157" s="102">
        <v>10</v>
      </c>
      <c r="Z157">
        <v>0</v>
      </c>
      <c r="AA157">
        <v>0</v>
      </c>
      <c r="AB157">
        <v>0</v>
      </c>
      <c r="AE157" s="103">
        <v>0</v>
      </c>
      <c r="AF157">
        <v>0</v>
      </c>
      <c r="AG157">
        <v>0</v>
      </c>
      <c r="AH157">
        <v>0</v>
      </c>
      <c r="AI157">
        <v>0</v>
      </c>
    </row>
    <row r="158" spans="1:35" ht="15" hidden="1" customHeight="1" x14ac:dyDescent="0.25">
      <c r="A158" s="37" t="s">
        <v>36</v>
      </c>
      <c r="B158" s="37" t="s">
        <v>37</v>
      </c>
      <c r="C158" s="37" t="s">
        <v>7241</v>
      </c>
      <c r="D158" s="38" t="s">
        <v>12672</v>
      </c>
      <c r="E158" s="37" t="s">
        <v>7242</v>
      </c>
      <c r="F158" s="37" t="s">
        <v>6696</v>
      </c>
      <c r="G158" s="37">
        <v>200002355</v>
      </c>
      <c r="H158" s="100">
        <v>710027524</v>
      </c>
      <c r="I158" s="101">
        <v>326305</v>
      </c>
      <c r="J158" s="37">
        <v>100012050</v>
      </c>
      <c r="K158" s="37">
        <v>200002355</v>
      </c>
      <c r="L158" s="37" t="s">
        <v>48</v>
      </c>
      <c r="M158" s="37" t="s">
        <v>6696</v>
      </c>
      <c r="N158" s="37" t="s">
        <v>7232</v>
      </c>
      <c r="O158" s="39" t="s">
        <v>11705</v>
      </c>
      <c r="P158" s="37" t="s">
        <v>7243</v>
      </c>
      <c r="Q158" s="37" t="s">
        <v>7244</v>
      </c>
      <c r="R158" s="39" t="s">
        <v>12673</v>
      </c>
      <c r="S158" s="40" t="s">
        <v>10741</v>
      </c>
      <c r="T158" s="41">
        <v>44</v>
      </c>
      <c r="U158" s="41">
        <v>0</v>
      </c>
      <c r="V158" s="41">
        <v>0</v>
      </c>
      <c r="W158" s="42"/>
      <c r="X158" s="42"/>
      <c r="Y158" s="102">
        <v>44</v>
      </c>
      <c r="Z158">
        <v>0</v>
      </c>
      <c r="AA158">
        <v>0</v>
      </c>
      <c r="AB158">
        <v>0</v>
      </c>
      <c r="AE158" s="103">
        <v>0</v>
      </c>
      <c r="AF158">
        <v>2</v>
      </c>
      <c r="AG158">
        <v>0</v>
      </c>
      <c r="AH158">
        <v>0</v>
      </c>
      <c r="AI158">
        <v>2</v>
      </c>
    </row>
    <row r="159" spans="1:35" ht="15" hidden="1" customHeight="1" x14ac:dyDescent="0.25">
      <c r="A159" s="37" t="s">
        <v>36</v>
      </c>
      <c r="B159" s="37" t="s">
        <v>37</v>
      </c>
      <c r="C159" s="37" t="s">
        <v>2416</v>
      </c>
      <c r="D159" s="38" t="s">
        <v>12676</v>
      </c>
      <c r="E159" s="37" t="s">
        <v>2417</v>
      </c>
      <c r="F159" s="37" t="s">
        <v>1879</v>
      </c>
      <c r="G159" s="37">
        <v>200000635</v>
      </c>
      <c r="H159" s="100">
        <v>710018177</v>
      </c>
      <c r="I159" s="101">
        <v>36124681</v>
      </c>
      <c r="J159" s="37">
        <v>100003507</v>
      </c>
      <c r="K159" s="37">
        <v>100003504</v>
      </c>
      <c r="L159" s="37" t="s">
        <v>2418</v>
      </c>
      <c r="M159" s="37" t="s">
        <v>1879</v>
      </c>
      <c r="N159" s="37" t="s">
        <v>2352</v>
      </c>
      <c r="O159" s="39" t="s">
        <v>11368</v>
      </c>
      <c r="P159" s="37" t="s">
        <v>2419</v>
      </c>
      <c r="Q159" s="37" t="s">
        <v>2420</v>
      </c>
      <c r="R159" s="39" t="s">
        <v>12677</v>
      </c>
      <c r="S159" s="40" t="s">
        <v>10741</v>
      </c>
      <c r="T159" s="41">
        <v>51</v>
      </c>
      <c r="U159" s="42">
        <v>0</v>
      </c>
      <c r="V159" s="42">
        <v>0</v>
      </c>
      <c r="W159" s="42"/>
      <c r="X159" s="42"/>
      <c r="Y159" s="102">
        <v>51</v>
      </c>
      <c r="Z159">
        <v>0</v>
      </c>
      <c r="AA159">
        <v>0</v>
      </c>
      <c r="AB159">
        <v>0</v>
      </c>
      <c r="AE159" s="103">
        <v>0</v>
      </c>
      <c r="AF159">
        <v>1</v>
      </c>
      <c r="AG159">
        <v>0</v>
      </c>
      <c r="AH159">
        <v>0</v>
      </c>
      <c r="AI159">
        <v>1</v>
      </c>
    </row>
    <row r="160" spans="1:35" ht="15" hidden="1" customHeight="1" x14ac:dyDescent="0.25">
      <c r="A160" s="37" t="s">
        <v>36</v>
      </c>
      <c r="B160" s="37" t="s">
        <v>37</v>
      </c>
      <c r="C160" s="37" t="s">
        <v>5395</v>
      </c>
      <c r="D160" s="38" t="s">
        <v>10768</v>
      </c>
      <c r="E160" s="37" t="s">
        <v>5396</v>
      </c>
      <c r="F160" s="37" t="s">
        <v>568</v>
      </c>
      <c r="G160" s="37">
        <v>200001638</v>
      </c>
      <c r="H160" s="100">
        <v>710012900</v>
      </c>
      <c r="I160" s="101">
        <v>313271</v>
      </c>
      <c r="J160" s="37">
        <v>100009369</v>
      </c>
      <c r="K160" s="37">
        <v>200001638</v>
      </c>
      <c r="L160" s="37" t="s">
        <v>48</v>
      </c>
      <c r="M160" s="37" t="s">
        <v>568</v>
      </c>
      <c r="N160" s="37" t="s">
        <v>655</v>
      </c>
      <c r="O160" s="39" t="s">
        <v>12681</v>
      </c>
      <c r="P160" s="37" t="s">
        <v>655</v>
      </c>
      <c r="Q160" s="37" t="s">
        <v>5401</v>
      </c>
      <c r="R160" s="39" t="s">
        <v>10770</v>
      </c>
      <c r="S160" s="40" t="s">
        <v>10741</v>
      </c>
      <c r="T160" s="41">
        <v>11</v>
      </c>
      <c r="U160" s="42">
        <v>0</v>
      </c>
      <c r="V160" s="42">
        <v>0</v>
      </c>
      <c r="W160" s="42"/>
      <c r="X160" s="42"/>
      <c r="Y160" s="102">
        <v>11</v>
      </c>
      <c r="Z160">
        <v>0</v>
      </c>
      <c r="AA160">
        <v>0</v>
      </c>
      <c r="AB160">
        <v>0</v>
      </c>
      <c r="AE160" s="103">
        <v>0</v>
      </c>
      <c r="AF160">
        <v>0</v>
      </c>
      <c r="AG160">
        <v>0</v>
      </c>
      <c r="AH160">
        <v>0</v>
      </c>
      <c r="AI160">
        <v>0</v>
      </c>
    </row>
    <row r="161" spans="1:35" ht="15" hidden="1" customHeight="1" x14ac:dyDescent="0.25">
      <c r="A161" s="37" t="s">
        <v>36</v>
      </c>
      <c r="B161" s="37" t="s">
        <v>37</v>
      </c>
      <c r="C161" s="37" t="s">
        <v>4226</v>
      </c>
      <c r="D161" s="38" t="s">
        <v>12678</v>
      </c>
      <c r="E161" s="37" t="s">
        <v>4227</v>
      </c>
      <c r="F161" s="37" t="s">
        <v>4189</v>
      </c>
      <c r="G161" s="37">
        <v>200001299</v>
      </c>
      <c r="H161" s="100">
        <v>42213738</v>
      </c>
      <c r="I161" s="101">
        <v>314048</v>
      </c>
      <c r="J161" s="37">
        <v>100007171</v>
      </c>
      <c r="K161" s="37">
        <v>200001299</v>
      </c>
      <c r="L161" s="37" t="s">
        <v>48</v>
      </c>
      <c r="M161" s="37" t="s">
        <v>4189</v>
      </c>
      <c r="N161" s="37" t="s">
        <v>4196</v>
      </c>
      <c r="O161" s="39" t="s">
        <v>12679</v>
      </c>
      <c r="P161" s="37" t="s">
        <v>4228</v>
      </c>
      <c r="Q161" s="37" t="s">
        <v>4229</v>
      </c>
      <c r="R161" s="39" t="s">
        <v>12680</v>
      </c>
      <c r="S161" s="40" t="s">
        <v>10721</v>
      </c>
      <c r="T161" s="41">
        <v>25</v>
      </c>
      <c r="U161" s="41">
        <v>0</v>
      </c>
      <c r="V161" s="41">
        <v>0</v>
      </c>
      <c r="W161" s="42"/>
      <c r="X161" s="42"/>
      <c r="Y161" s="102">
        <v>25</v>
      </c>
      <c r="Z161">
        <v>0</v>
      </c>
      <c r="AA161">
        <v>0</v>
      </c>
      <c r="AB161">
        <v>0</v>
      </c>
      <c r="AE161" s="103">
        <v>0</v>
      </c>
      <c r="AF161">
        <v>2</v>
      </c>
      <c r="AG161">
        <v>0</v>
      </c>
      <c r="AH161">
        <v>0</v>
      </c>
      <c r="AI161">
        <v>2</v>
      </c>
    </row>
    <row r="162" spans="1:35" ht="15" hidden="1" customHeight="1" x14ac:dyDescent="0.25">
      <c r="A162" s="37" t="s">
        <v>36</v>
      </c>
      <c r="B162" s="37" t="s">
        <v>37</v>
      </c>
      <c r="C162" s="37" t="s">
        <v>285</v>
      </c>
      <c r="D162" s="38" t="s">
        <v>12894</v>
      </c>
      <c r="E162" s="37" t="s">
        <v>286</v>
      </c>
      <c r="F162" s="37" t="s">
        <v>40</v>
      </c>
      <c r="G162" s="37">
        <v>200000259</v>
      </c>
      <c r="H162" s="100">
        <v>42135591</v>
      </c>
      <c r="I162" s="101">
        <v>305103</v>
      </c>
      <c r="J162" s="37">
        <v>100001295</v>
      </c>
      <c r="K162" s="37">
        <v>200000259</v>
      </c>
      <c r="L162" s="37" t="s">
        <v>48</v>
      </c>
      <c r="M162" s="37" t="s">
        <v>40</v>
      </c>
      <c r="N162" s="37" t="s">
        <v>241</v>
      </c>
      <c r="O162" s="39" t="s">
        <v>12895</v>
      </c>
      <c r="P162" s="37" t="s">
        <v>287</v>
      </c>
      <c r="Q162" s="37" t="s">
        <v>288</v>
      </c>
      <c r="R162" s="39" t="s">
        <v>12896</v>
      </c>
      <c r="S162" s="40" t="s">
        <v>10721</v>
      </c>
      <c r="T162" s="41">
        <v>75</v>
      </c>
      <c r="U162" s="41">
        <v>0</v>
      </c>
      <c r="V162" s="41">
        <v>0</v>
      </c>
      <c r="W162" s="42"/>
      <c r="X162" s="42"/>
      <c r="Y162" s="102">
        <v>75</v>
      </c>
      <c r="Z162">
        <v>0</v>
      </c>
      <c r="AA162">
        <v>0</v>
      </c>
      <c r="AB162">
        <v>0</v>
      </c>
      <c r="AE162" s="103">
        <v>0</v>
      </c>
      <c r="AF162">
        <v>1</v>
      </c>
      <c r="AG162">
        <v>0</v>
      </c>
      <c r="AH162">
        <v>0</v>
      </c>
      <c r="AI162">
        <v>1</v>
      </c>
    </row>
    <row r="163" spans="1:35" ht="15" hidden="1" customHeight="1" x14ac:dyDescent="0.25">
      <c r="A163" s="37" t="s">
        <v>36</v>
      </c>
      <c r="B163" s="37" t="s">
        <v>37</v>
      </c>
      <c r="C163" s="37" t="s">
        <v>6141</v>
      </c>
      <c r="D163" s="38" t="s">
        <v>11347</v>
      </c>
      <c r="E163" s="37" t="s">
        <v>6142</v>
      </c>
      <c r="F163" s="37" t="s">
        <v>568</v>
      </c>
      <c r="G163" s="37">
        <v>200001689</v>
      </c>
      <c r="H163" s="100">
        <v>37831089</v>
      </c>
      <c r="I163" s="101">
        <v>320501</v>
      </c>
      <c r="J163" s="37">
        <v>100009635</v>
      </c>
      <c r="K163" s="37">
        <v>200001689</v>
      </c>
      <c r="L163" s="37" t="s">
        <v>48</v>
      </c>
      <c r="M163" s="37" t="s">
        <v>568</v>
      </c>
      <c r="N163" s="37" t="s">
        <v>6143</v>
      </c>
      <c r="O163" s="39" t="s">
        <v>11348</v>
      </c>
      <c r="P163" s="37" t="s">
        <v>6143</v>
      </c>
      <c r="Q163" s="37" t="s">
        <v>6144</v>
      </c>
      <c r="R163" s="39" t="s">
        <v>11349</v>
      </c>
      <c r="S163" s="40" t="s">
        <v>10721</v>
      </c>
      <c r="T163" s="41">
        <v>45</v>
      </c>
      <c r="U163" s="42">
        <v>0</v>
      </c>
      <c r="V163" s="42">
        <v>0</v>
      </c>
      <c r="W163" s="42"/>
      <c r="X163" s="42"/>
      <c r="Y163" s="102">
        <v>45</v>
      </c>
      <c r="Z163">
        <v>0</v>
      </c>
      <c r="AA163">
        <v>0</v>
      </c>
      <c r="AB163">
        <v>0</v>
      </c>
      <c r="AE163" s="103">
        <v>0</v>
      </c>
      <c r="AF163">
        <v>5</v>
      </c>
      <c r="AG163">
        <v>0</v>
      </c>
      <c r="AH163">
        <v>0</v>
      </c>
      <c r="AI163">
        <v>5</v>
      </c>
    </row>
    <row r="164" spans="1:35" ht="15" hidden="1" customHeight="1" x14ac:dyDescent="0.25">
      <c r="A164" s="37" t="s">
        <v>36</v>
      </c>
      <c r="B164" s="37" t="s">
        <v>37</v>
      </c>
      <c r="C164" s="37" t="s">
        <v>7114</v>
      </c>
      <c r="D164" s="38" t="s">
        <v>10759</v>
      </c>
      <c r="E164" s="37" t="s">
        <v>7115</v>
      </c>
      <c r="F164" s="37" t="s">
        <v>6696</v>
      </c>
      <c r="G164" s="37">
        <v>200002626</v>
      </c>
      <c r="H164" s="100">
        <v>37873709</v>
      </c>
      <c r="I164" s="101">
        <v>323560</v>
      </c>
      <c r="J164" s="37">
        <v>100013360</v>
      </c>
      <c r="K164" s="37">
        <v>200002626</v>
      </c>
      <c r="L164" s="37" t="s">
        <v>48</v>
      </c>
      <c r="M164" s="37" t="s">
        <v>6696</v>
      </c>
      <c r="N164" s="37" t="s">
        <v>7116</v>
      </c>
      <c r="O164" s="39" t="s">
        <v>10760</v>
      </c>
      <c r="P164" s="37" t="s">
        <v>7116</v>
      </c>
      <c r="Q164" s="37" t="s">
        <v>7120</v>
      </c>
      <c r="R164" s="39" t="s">
        <v>10761</v>
      </c>
      <c r="S164" s="40" t="s">
        <v>10721</v>
      </c>
      <c r="T164" s="41">
        <v>20</v>
      </c>
      <c r="U164" s="42">
        <v>0</v>
      </c>
      <c r="V164" s="42">
        <v>0</v>
      </c>
      <c r="W164" s="42"/>
      <c r="X164" s="42"/>
      <c r="Y164" s="102">
        <v>20</v>
      </c>
      <c r="Z164">
        <v>1</v>
      </c>
      <c r="AA164">
        <v>0</v>
      </c>
      <c r="AB164">
        <v>0</v>
      </c>
      <c r="AE164" s="103">
        <v>1</v>
      </c>
      <c r="AF164">
        <v>0</v>
      </c>
      <c r="AG164">
        <v>0</v>
      </c>
      <c r="AH164">
        <v>0</v>
      </c>
      <c r="AI164">
        <v>0</v>
      </c>
    </row>
    <row r="165" spans="1:35" ht="15" hidden="1" customHeight="1" x14ac:dyDescent="0.25">
      <c r="A165" s="37" t="s">
        <v>36</v>
      </c>
      <c r="B165" s="37" t="s">
        <v>37</v>
      </c>
      <c r="C165" s="37" t="s">
        <v>3733</v>
      </c>
      <c r="D165" s="38" t="s">
        <v>13233</v>
      </c>
      <c r="E165" s="37" t="s">
        <v>3734</v>
      </c>
      <c r="F165" s="37" t="s">
        <v>2860</v>
      </c>
      <c r="G165" s="37">
        <v>200001154</v>
      </c>
      <c r="H165" s="100">
        <v>710007868</v>
      </c>
      <c r="I165" s="101">
        <v>37860861</v>
      </c>
      <c r="J165" s="37">
        <v>100006011</v>
      </c>
      <c r="K165" s="37">
        <v>100006008</v>
      </c>
      <c r="L165" s="37" t="s">
        <v>3735</v>
      </c>
      <c r="M165" s="37" t="s">
        <v>2860</v>
      </c>
      <c r="N165" s="37" t="s">
        <v>3584</v>
      </c>
      <c r="O165" s="39" t="s">
        <v>13234</v>
      </c>
      <c r="P165" s="37" t="s">
        <v>3736</v>
      </c>
      <c r="Q165" s="37" t="s">
        <v>16838</v>
      </c>
      <c r="R165" s="39" t="s">
        <v>13235</v>
      </c>
      <c r="S165" s="40" t="s">
        <v>10741</v>
      </c>
      <c r="T165" s="41">
        <v>32</v>
      </c>
      <c r="U165" s="41">
        <v>0</v>
      </c>
      <c r="V165" s="41">
        <v>0</v>
      </c>
      <c r="W165" s="42"/>
      <c r="X165" s="42"/>
      <c r="Y165" s="102">
        <v>32</v>
      </c>
      <c r="Z165">
        <v>0</v>
      </c>
      <c r="AA165">
        <v>0</v>
      </c>
      <c r="AB165">
        <v>0</v>
      </c>
      <c r="AE165" s="103">
        <v>0</v>
      </c>
      <c r="AF165">
        <v>4</v>
      </c>
      <c r="AG165">
        <v>0</v>
      </c>
      <c r="AH165">
        <v>0</v>
      </c>
      <c r="AI165">
        <v>4</v>
      </c>
    </row>
    <row r="166" spans="1:35" ht="15" hidden="1" customHeight="1" x14ac:dyDescent="0.25">
      <c r="A166" s="37" t="s">
        <v>36</v>
      </c>
      <c r="B166" s="37" t="s">
        <v>37</v>
      </c>
      <c r="C166" s="37" t="s">
        <v>2331</v>
      </c>
      <c r="D166" s="38" t="s">
        <v>12554</v>
      </c>
      <c r="E166" s="37" t="s">
        <v>2332</v>
      </c>
      <c r="F166" s="37" t="s">
        <v>1879</v>
      </c>
      <c r="G166" s="37">
        <v>200000619</v>
      </c>
      <c r="H166" s="100">
        <v>37920332</v>
      </c>
      <c r="I166" s="101">
        <v>317209</v>
      </c>
      <c r="J166" s="37">
        <v>100003418</v>
      </c>
      <c r="K166" s="37">
        <v>200000619</v>
      </c>
      <c r="L166" s="37" t="s">
        <v>48</v>
      </c>
      <c r="M166" s="37" t="s">
        <v>1879</v>
      </c>
      <c r="N166" s="37" t="s">
        <v>2352</v>
      </c>
      <c r="O166" s="39" t="s">
        <v>12555</v>
      </c>
      <c r="P166" s="37" t="s">
        <v>2333</v>
      </c>
      <c r="Q166" s="37" t="s">
        <v>2335</v>
      </c>
      <c r="R166" s="39" t="s">
        <v>12556</v>
      </c>
      <c r="S166" s="40" t="s">
        <v>10721</v>
      </c>
      <c r="T166" s="42">
        <v>58</v>
      </c>
      <c r="U166" s="42">
        <v>0</v>
      </c>
      <c r="V166" s="41">
        <v>0</v>
      </c>
      <c r="W166" s="42"/>
      <c r="X166" s="42"/>
      <c r="Y166" s="102">
        <v>58</v>
      </c>
      <c r="Z166">
        <v>0</v>
      </c>
      <c r="AA166">
        <v>0</v>
      </c>
      <c r="AB166">
        <v>0</v>
      </c>
      <c r="AE166" s="103">
        <v>0</v>
      </c>
      <c r="AF166">
        <v>3</v>
      </c>
      <c r="AG166">
        <v>0</v>
      </c>
      <c r="AH166">
        <v>0</v>
      </c>
      <c r="AI166">
        <v>3</v>
      </c>
    </row>
    <row r="167" spans="1:35" ht="15" hidden="1" customHeight="1" x14ac:dyDescent="0.25">
      <c r="A167" s="37" t="s">
        <v>36</v>
      </c>
      <c r="B167" s="37" t="s">
        <v>37</v>
      </c>
      <c r="C167" s="37" t="s">
        <v>4831</v>
      </c>
      <c r="D167" s="38" t="s">
        <v>12897</v>
      </c>
      <c r="E167" s="37" t="s">
        <v>4832</v>
      </c>
      <c r="F167" s="37" t="s">
        <v>4189</v>
      </c>
      <c r="G167" s="37">
        <v>200001427</v>
      </c>
      <c r="H167" s="100">
        <v>710016883</v>
      </c>
      <c r="I167" s="101">
        <v>316601</v>
      </c>
      <c r="J167" s="37">
        <v>100007883</v>
      </c>
      <c r="K167" s="37">
        <v>200001427</v>
      </c>
      <c r="L167" s="37" t="s">
        <v>48</v>
      </c>
      <c r="M167" s="37" t="s">
        <v>4189</v>
      </c>
      <c r="N167" s="37" t="s">
        <v>4808</v>
      </c>
      <c r="O167" s="39" t="s">
        <v>10976</v>
      </c>
      <c r="P167" s="37" t="s">
        <v>4833</v>
      </c>
      <c r="Q167" s="37" t="s">
        <v>10426</v>
      </c>
      <c r="R167" s="39" t="s">
        <v>12898</v>
      </c>
      <c r="S167" s="40" t="s">
        <v>10741</v>
      </c>
      <c r="T167" s="41">
        <v>11</v>
      </c>
      <c r="U167" s="42">
        <v>0</v>
      </c>
      <c r="V167" s="42">
        <v>0</v>
      </c>
      <c r="W167" s="42"/>
      <c r="X167" s="42"/>
      <c r="Y167" s="102">
        <v>11</v>
      </c>
      <c r="Z167">
        <v>0</v>
      </c>
      <c r="AA167">
        <v>0</v>
      </c>
      <c r="AB167">
        <v>0</v>
      </c>
      <c r="AE167" s="103">
        <v>0</v>
      </c>
      <c r="AF167">
        <v>0</v>
      </c>
      <c r="AG167">
        <v>0</v>
      </c>
      <c r="AH167">
        <v>0</v>
      </c>
      <c r="AI167">
        <v>0</v>
      </c>
    </row>
    <row r="168" spans="1:35" ht="15" hidden="1" customHeight="1" x14ac:dyDescent="0.25">
      <c r="A168" s="37" t="s">
        <v>36</v>
      </c>
      <c r="B168" s="37" t="s">
        <v>592</v>
      </c>
      <c r="C168" s="37" t="s">
        <v>8411</v>
      </c>
      <c r="D168" s="38" t="s">
        <v>12267</v>
      </c>
      <c r="E168" s="37" t="s">
        <v>8412</v>
      </c>
      <c r="F168" s="37" t="s">
        <v>6696</v>
      </c>
      <c r="G168" s="37">
        <v>200002480</v>
      </c>
      <c r="H168" s="100">
        <v>42077796</v>
      </c>
      <c r="I168" s="101">
        <v>37051890</v>
      </c>
      <c r="J168" s="37">
        <v>100012957</v>
      </c>
      <c r="K168" s="37">
        <v>200002480</v>
      </c>
      <c r="L168" s="37" t="s">
        <v>8413</v>
      </c>
      <c r="M168" s="37" t="s">
        <v>6696</v>
      </c>
      <c r="N168" s="37" t="s">
        <v>7404</v>
      </c>
      <c r="O168" s="39" t="s">
        <v>11257</v>
      </c>
      <c r="P168" s="37" t="s">
        <v>7404</v>
      </c>
      <c r="Q168" s="37" t="s">
        <v>8414</v>
      </c>
      <c r="R168" s="39" t="s">
        <v>10665</v>
      </c>
      <c r="S168" s="40" t="s">
        <v>10721</v>
      </c>
      <c r="T168" s="41">
        <v>0</v>
      </c>
      <c r="U168" s="42">
        <v>53</v>
      </c>
      <c r="V168" s="42">
        <v>0</v>
      </c>
      <c r="W168" s="42"/>
      <c r="X168" s="42"/>
      <c r="Y168" s="102">
        <v>53</v>
      </c>
      <c r="Z168">
        <v>0</v>
      </c>
      <c r="AA168">
        <v>0</v>
      </c>
      <c r="AB168">
        <v>0</v>
      </c>
      <c r="AE168" s="103">
        <v>0</v>
      </c>
      <c r="AF168">
        <v>0</v>
      </c>
      <c r="AG168">
        <v>0</v>
      </c>
      <c r="AH168">
        <v>0</v>
      </c>
      <c r="AI168">
        <v>0</v>
      </c>
    </row>
    <row r="169" spans="1:35" ht="15" hidden="1" customHeight="1" x14ac:dyDescent="0.25">
      <c r="A169" s="37" t="s">
        <v>36</v>
      </c>
      <c r="B169" s="37" t="s">
        <v>37</v>
      </c>
      <c r="C169" s="37" t="s">
        <v>4460</v>
      </c>
      <c r="D169" s="38" t="s">
        <v>12899</v>
      </c>
      <c r="E169" s="37" t="s">
        <v>4461</v>
      </c>
      <c r="F169" s="37" t="s">
        <v>4189</v>
      </c>
      <c r="G169" s="37">
        <v>200001483</v>
      </c>
      <c r="H169" s="100">
        <v>710036574</v>
      </c>
      <c r="I169" s="101">
        <v>37813129</v>
      </c>
      <c r="J169" s="37">
        <v>100008296</v>
      </c>
      <c r="K169" s="37">
        <v>100008291</v>
      </c>
      <c r="L169" s="37" t="s">
        <v>105</v>
      </c>
      <c r="M169" s="37" t="s">
        <v>4189</v>
      </c>
      <c r="N169" s="37" t="s">
        <v>4452</v>
      </c>
      <c r="O169" s="39" t="s">
        <v>12900</v>
      </c>
      <c r="P169" s="37" t="s">
        <v>4462</v>
      </c>
      <c r="Q169" s="37" t="s">
        <v>4463</v>
      </c>
      <c r="R169" s="39" t="s">
        <v>12901</v>
      </c>
      <c r="S169" s="40" t="s">
        <v>10741</v>
      </c>
      <c r="T169" s="41">
        <v>71</v>
      </c>
      <c r="U169" s="42">
        <v>0</v>
      </c>
      <c r="V169" s="42">
        <v>0</v>
      </c>
      <c r="W169" s="42"/>
      <c r="X169" s="42"/>
      <c r="Y169" s="102">
        <v>71</v>
      </c>
      <c r="Z169">
        <v>0</v>
      </c>
      <c r="AA169">
        <v>0</v>
      </c>
      <c r="AB169">
        <v>0</v>
      </c>
      <c r="AE169" s="103">
        <v>0</v>
      </c>
      <c r="AF169">
        <v>2</v>
      </c>
      <c r="AG169">
        <v>0</v>
      </c>
      <c r="AH169">
        <v>0</v>
      </c>
      <c r="AI169">
        <v>2</v>
      </c>
    </row>
    <row r="170" spans="1:35" ht="15" hidden="1" customHeight="1" x14ac:dyDescent="0.25">
      <c r="A170" s="37" t="s">
        <v>36</v>
      </c>
      <c r="B170" s="37" t="s">
        <v>37</v>
      </c>
      <c r="C170" s="37" t="s">
        <v>4193</v>
      </c>
      <c r="D170" s="38" t="s">
        <v>12475</v>
      </c>
      <c r="E170" s="37" t="s">
        <v>4194</v>
      </c>
      <c r="F170" s="37" t="s">
        <v>4189</v>
      </c>
      <c r="G170" s="37">
        <v>200001292</v>
      </c>
      <c r="H170" s="100">
        <v>710166656</v>
      </c>
      <c r="I170" s="101">
        <v>37812319</v>
      </c>
      <c r="J170" s="37">
        <v>100007102</v>
      </c>
      <c r="K170" s="37">
        <v>100007103</v>
      </c>
      <c r="L170" s="37" t="s">
        <v>92</v>
      </c>
      <c r="M170" s="37" t="s">
        <v>4189</v>
      </c>
      <c r="N170" s="37" t="s">
        <v>4196</v>
      </c>
      <c r="O170" s="39" t="s">
        <v>12476</v>
      </c>
      <c r="P170" s="37" t="s">
        <v>4196</v>
      </c>
      <c r="Q170" s="37" t="s">
        <v>4200</v>
      </c>
      <c r="R170" s="39" t="s">
        <v>12477</v>
      </c>
      <c r="S170" s="40" t="s">
        <v>10741</v>
      </c>
      <c r="T170" s="41">
        <v>11</v>
      </c>
      <c r="U170" s="42">
        <v>0</v>
      </c>
      <c r="V170" s="42">
        <v>0</v>
      </c>
      <c r="W170" s="42"/>
      <c r="X170" s="42"/>
      <c r="Y170" s="102">
        <v>11</v>
      </c>
      <c r="Z170">
        <v>0</v>
      </c>
      <c r="AA170">
        <v>0</v>
      </c>
      <c r="AB170">
        <v>0</v>
      </c>
      <c r="AE170" s="103">
        <v>0</v>
      </c>
      <c r="AF170">
        <v>1</v>
      </c>
      <c r="AG170">
        <v>0</v>
      </c>
      <c r="AH170">
        <v>0</v>
      </c>
      <c r="AI170">
        <v>1</v>
      </c>
    </row>
    <row r="171" spans="1:35" ht="15" hidden="1" customHeight="1" x14ac:dyDescent="0.25">
      <c r="A171" s="37" t="s">
        <v>36</v>
      </c>
      <c r="B171" s="37" t="s">
        <v>509</v>
      </c>
      <c r="C171" s="37" t="s">
        <v>9830</v>
      </c>
      <c r="D171" s="38" t="s">
        <v>11341</v>
      </c>
      <c r="E171" s="37" t="s">
        <v>9831</v>
      </c>
      <c r="F171" s="37" t="s">
        <v>8536</v>
      </c>
      <c r="G171" s="37">
        <v>200002907</v>
      </c>
      <c r="H171" s="100">
        <v>37796828</v>
      </c>
      <c r="I171" s="101">
        <v>179094</v>
      </c>
      <c r="J171" s="37">
        <v>100012648</v>
      </c>
      <c r="K171" s="37">
        <v>200002907</v>
      </c>
      <c r="L171" s="37" t="s">
        <v>9837</v>
      </c>
      <c r="M171" s="37" t="s">
        <v>6696</v>
      </c>
      <c r="N171" s="37" t="s">
        <v>7404</v>
      </c>
      <c r="O171" s="39" t="s">
        <v>11191</v>
      </c>
      <c r="P171" s="37" t="s">
        <v>7503</v>
      </c>
      <c r="Q171" s="37" t="s">
        <v>9838</v>
      </c>
      <c r="R171" s="39" t="s">
        <v>12905</v>
      </c>
      <c r="S171" s="40" t="s">
        <v>10721</v>
      </c>
      <c r="T171" s="41">
        <v>0</v>
      </c>
      <c r="U171" s="41">
        <v>0</v>
      </c>
      <c r="V171" s="41">
        <v>7</v>
      </c>
      <c r="W171" s="42"/>
      <c r="X171" s="42"/>
      <c r="Y171" s="102">
        <v>7</v>
      </c>
      <c r="Z171">
        <v>0</v>
      </c>
      <c r="AA171">
        <v>0</v>
      </c>
      <c r="AB171">
        <v>0</v>
      </c>
      <c r="AE171" s="103">
        <v>0</v>
      </c>
      <c r="AF171">
        <v>0</v>
      </c>
      <c r="AG171">
        <v>0</v>
      </c>
      <c r="AH171">
        <v>0</v>
      </c>
      <c r="AI171">
        <v>0</v>
      </c>
    </row>
    <row r="172" spans="1:35" ht="15" hidden="1" customHeight="1" x14ac:dyDescent="0.25">
      <c r="A172" s="37" t="s">
        <v>36</v>
      </c>
      <c r="B172" s="37" t="s">
        <v>592</v>
      </c>
      <c r="C172" s="37" t="s">
        <v>5363</v>
      </c>
      <c r="D172" s="38" t="s">
        <v>12904</v>
      </c>
      <c r="E172" s="37" t="s">
        <v>5364</v>
      </c>
      <c r="F172" s="37" t="s">
        <v>4189</v>
      </c>
      <c r="G172" s="37">
        <v>200004021</v>
      </c>
      <c r="H172" s="100">
        <v>710275943</v>
      </c>
      <c r="I172" s="101">
        <v>42067570</v>
      </c>
      <c r="J172" s="37">
        <v>100019175</v>
      </c>
      <c r="K172" s="37">
        <v>200004021</v>
      </c>
      <c r="L172" s="37" t="s">
        <v>603</v>
      </c>
      <c r="M172" s="37" t="s">
        <v>4189</v>
      </c>
      <c r="N172" s="37" t="s">
        <v>4808</v>
      </c>
      <c r="O172" s="39" t="s">
        <v>10976</v>
      </c>
      <c r="P172" s="37" t="s">
        <v>4808</v>
      </c>
      <c r="Q172" s="37" t="s">
        <v>5365</v>
      </c>
      <c r="R172" s="39" t="s">
        <v>10656</v>
      </c>
      <c r="S172" s="40" t="s">
        <v>10741</v>
      </c>
      <c r="T172" s="41">
        <v>0</v>
      </c>
      <c r="U172" s="42">
        <v>2</v>
      </c>
      <c r="V172" s="42">
        <v>0</v>
      </c>
      <c r="W172" s="42"/>
      <c r="X172" s="42"/>
      <c r="Y172" s="102">
        <v>2</v>
      </c>
      <c r="Z172">
        <v>0</v>
      </c>
      <c r="AA172">
        <v>0</v>
      </c>
      <c r="AB172">
        <v>0</v>
      </c>
      <c r="AE172" s="103">
        <v>0</v>
      </c>
      <c r="AF172">
        <v>0</v>
      </c>
      <c r="AG172">
        <v>3</v>
      </c>
      <c r="AH172">
        <v>0</v>
      </c>
      <c r="AI172">
        <v>3</v>
      </c>
    </row>
    <row r="173" spans="1:35" ht="15" hidden="1" customHeight="1" x14ac:dyDescent="0.25">
      <c r="A173" s="37" t="s">
        <v>36</v>
      </c>
      <c r="B173" s="37" t="s">
        <v>37</v>
      </c>
      <c r="C173" s="37" t="s">
        <v>6798</v>
      </c>
      <c r="D173" s="38" t="s">
        <v>12902</v>
      </c>
      <c r="E173" s="37" t="s">
        <v>6799</v>
      </c>
      <c r="F173" s="37" t="s">
        <v>6696</v>
      </c>
      <c r="G173" s="37">
        <v>200002220</v>
      </c>
      <c r="H173" s="100">
        <v>710263406</v>
      </c>
      <c r="I173" s="101">
        <v>322148</v>
      </c>
      <c r="J173" s="37">
        <v>100017617</v>
      </c>
      <c r="K173" s="37">
        <v>200002220</v>
      </c>
      <c r="L173" s="37" t="s">
        <v>48</v>
      </c>
      <c r="M173" s="37" t="s">
        <v>6696</v>
      </c>
      <c r="N173" s="37" t="s">
        <v>557</v>
      </c>
      <c r="O173" s="39" t="s">
        <v>12255</v>
      </c>
      <c r="P173" s="37" t="s">
        <v>6800</v>
      </c>
      <c r="Q173" s="37" t="s">
        <v>6801</v>
      </c>
      <c r="R173" s="39" t="s">
        <v>12903</v>
      </c>
      <c r="S173" s="40" t="s">
        <v>10741</v>
      </c>
      <c r="T173" s="41">
        <v>2</v>
      </c>
      <c r="U173" s="41">
        <v>0</v>
      </c>
      <c r="V173" s="41">
        <v>0</v>
      </c>
      <c r="W173" s="42"/>
      <c r="X173" s="42"/>
      <c r="Y173" s="102">
        <v>2</v>
      </c>
      <c r="Z173">
        <v>0</v>
      </c>
      <c r="AA173">
        <v>0</v>
      </c>
      <c r="AB173">
        <v>0</v>
      </c>
      <c r="AE173" s="103">
        <v>0</v>
      </c>
      <c r="AF173">
        <v>0</v>
      </c>
      <c r="AG173">
        <v>0</v>
      </c>
      <c r="AH173">
        <v>0</v>
      </c>
      <c r="AI173">
        <v>0</v>
      </c>
    </row>
    <row r="174" spans="1:35" ht="15" hidden="1" customHeight="1" x14ac:dyDescent="0.25">
      <c r="A174" s="37" t="s">
        <v>36</v>
      </c>
      <c r="B174" s="37" t="s">
        <v>37</v>
      </c>
      <c r="C174" s="37" t="s">
        <v>963</v>
      </c>
      <c r="D174" s="38" t="s">
        <v>12906</v>
      </c>
      <c r="E174" s="37" t="s">
        <v>964</v>
      </c>
      <c r="F174" s="37" t="s">
        <v>814</v>
      </c>
      <c r="G174" s="37">
        <v>200000347</v>
      </c>
      <c r="H174" s="100">
        <v>710002912</v>
      </c>
      <c r="I174" s="101">
        <v>305642</v>
      </c>
      <c r="J174" s="37">
        <v>100001783</v>
      </c>
      <c r="K174" s="37">
        <v>200000347</v>
      </c>
      <c r="L174" s="37" t="s">
        <v>829</v>
      </c>
      <c r="M174" s="37" t="s">
        <v>814</v>
      </c>
      <c r="N174" s="37" t="s">
        <v>817</v>
      </c>
      <c r="O174" s="39" t="s">
        <v>12907</v>
      </c>
      <c r="P174" s="37" t="s">
        <v>965</v>
      </c>
      <c r="Q174" s="37" t="s">
        <v>967</v>
      </c>
      <c r="R174" s="39" t="s">
        <v>12908</v>
      </c>
      <c r="S174" s="40" t="s">
        <v>10741</v>
      </c>
      <c r="T174" s="41">
        <v>22</v>
      </c>
      <c r="U174" s="41">
        <v>0</v>
      </c>
      <c r="V174" s="41">
        <v>0</v>
      </c>
      <c r="W174" s="42"/>
      <c r="X174" s="42"/>
      <c r="Y174" s="102">
        <v>22</v>
      </c>
      <c r="Z174">
        <v>0</v>
      </c>
      <c r="AA174">
        <v>0</v>
      </c>
      <c r="AB174">
        <v>0</v>
      </c>
      <c r="AE174" s="103">
        <v>0</v>
      </c>
      <c r="AF174">
        <v>1</v>
      </c>
      <c r="AG174">
        <v>0</v>
      </c>
      <c r="AH174">
        <v>0</v>
      </c>
      <c r="AI174">
        <v>1</v>
      </c>
    </row>
    <row r="175" spans="1:35" ht="15" hidden="1" customHeight="1" x14ac:dyDescent="0.25">
      <c r="A175" s="37" t="s">
        <v>36</v>
      </c>
      <c r="B175" s="37" t="s">
        <v>37</v>
      </c>
      <c r="C175" s="37" t="s">
        <v>370</v>
      </c>
      <c r="D175" s="38" t="s">
        <v>11814</v>
      </c>
      <c r="E175" s="37" t="s">
        <v>371</v>
      </c>
      <c r="F175" s="37" t="s">
        <v>40</v>
      </c>
      <c r="G175" s="37">
        <v>200000169</v>
      </c>
      <c r="H175" s="100">
        <v>30848814</v>
      </c>
      <c r="I175" s="101">
        <v>603155</v>
      </c>
      <c r="J175" s="37">
        <v>100000358</v>
      </c>
      <c r="K175" s="37">
        <v>200000169</v>
      </c>
      <c r="L175" s="37" t="s">
        <v>48</v>
      </c>
      <c r="M175" s="37" t="s">
        <v>40</v>
      </c>
      <c r="N175" s="37" t="s">
        <v>367</v>
      </c>
      <c r="O175" s="39" t="s">
        <v>12909</v>
      </c>
      <c r="P175" s="37" t="s">
        <v>372</v>
      </c>
      <c r="Q175" s="37" t="s">
        <v>374</v>
      </c>
      <c r="R175" s="39" t="s">
        <v>10604</v>
      </c>
      <c r="S175" s="40" t="s">
        <v>10721</v>
      </c>
      <c r="T175" s="41">
        <v>112</v>
      </c>
      <c r="U175" s="41">
        <v>0</v>
      </c>
      <c r="V175" s="41">
        <v>0</v>
      </c>
      <c r="W175" s="42"/>
      <c r="X175" s="42"/>
      <c r="Y175" s="102">
        <v>112</v>
      </c>
      <c r="Z175">
        <v>0</v>
      </c>
      <c r="AA175">
        <v>0</v>
      </c>
      <c r="AB175">
        <v>0</v>
      </c>
      <c r="AE175" s="103">
        <v>0</v>
      </c>
      <c r="AF175">
        <v>0</v>
      </c>
      <c r="AG175">
        <v>0</v>
      </c>
      <c r="AH175">
        <v>0</v>
      </c>
      <c r="AI175">
        <v>0</v>
      </c>
    </row>
    <row r="176" spans="1:35" ht="15" hidden="1" customHeight="1" x14ac:dyDescent="0.25">
      <c r="A176" s="37" t="s">
        <v>36</v>
      </c>
      <c r="B176" s="37" t="s">
        <v>37</v>
      </c>
      <c r="C176" s="37" t="s">
        <v>2239</v>
      </c>
      <c r="D176" s="38" t="s">
        <v>12910</v>
      </c>
      <c r="E176" s="37" t="s">
        <v>2240</v>
      </c>
      <c r="F176" s="37" t="s">
        <v>1879</v>
      </c>
      <c r="G176" s="37">
        <v>200000868</v>
      </c>
      <c r="H176" s="100">
        <v>710010885</v>
      </c>
      <c r="I176" s="101">
        <v>36126560</v>
      </c>
      <c r="J176" s="37">
        <v>100004550</v>
      </c>
      <c r="K176" s="37">
        <v>100004551</v>
      </c>
      <c r="L176" s="37" t="s">
        <v>92</v>
      </c>
      <c r="M176" s="37" t="s">
        <v>1879</v>
      </c>
      <c r="N176" s="37" t="s">
        <v>2029</v>
      </c>
      <c r="O176" s="39" t="s">
        <v>12911</v>
      </c>
      <c r="P176" s="37" t="s">
        <v>2241</v>
      </c>
      <c r="Q176" s="37" t="s">
        <v>2242</v>
      </c>
      <c r="R176" s="39" t="s">
        <v>12912</v>
      </c>
      <c r="S176" s="40" t="s">
        <v>10741</v>
      </c>
      <c r="T176" s="42">
        <v>20</v>
      </c>
      <c r="U176" s="42">
        <v>0</v>
      </c>
      <c r="V176" s="42">
        <v>0</v>
      </c>
      <c r="W176" s="42"/>
      <c r="X176" s="42"/>
      <c r="Y176" s="102">
        <v>20</v>
      </c>
      <c r="Z176">
        <v>0</v>
      </c>
      <c r="AA176">
        <v>0</v>
      </c>
      <c r="AB176">
        <v>0</v>
      </c>
      <c r="AE176" s="103">
        <v>0</v>
      </c>
      <c r="AF176">
        <v>0</v>
      </c>
      <c r="AG176">
        <v>0</v>
      </c>
      <c r="AH176">
        <v>0</v>
      </c>
      <c r="AI176">
        <v>0</v>
      </c>
    </row>
    <row r="177" spans="1:35" ht="15" hidden="1" customHeight="1" x14ac:dyDescent="0.25">
      <c r="A177" s="37" t="s">
        <v>36</v>
      </c>
      <c r="B177" s="37" t="s">
        <v>37</v>
      </c>
      <c r="C177" s="37" t="s">
        <v>4949</v>
      </c>
      <c r="D177" s="38" t="s">
        <v>12913</v>
      </c>
      <c r="E177" s="37" t="s">
        <v>4950</v>
      </c>
      <c r="F177" s="37" t="s">
        <v>4189</v>
      </c>
      <c r="G177" s="37">
        <v>200001461</v>
      </c>
      <c r="H177" s="100">
        <v>710017529</v>
      </c>
      <c r="I177" s="101">
        <v>317021</v>
      </c>
      <c r="J177" s="37">
        <v>100008151</v>
      </c>
      <c r="K177" s="37">
        <v>200001461</v>
      </c>
      <c r="L177" s="37" t="s">
        <v>48</v>
      </c>
      <c r="M177" s="37" t="s">
        <v>4189</v>
      </c>
      <c r="N177" s="37" t="s">
        <v>4808</v>
      </c>
      <c r="O177" s="39" t="s">
        <v>12914</v>
      </c>
      <c r="P177" s="37" t="s">
        <v>4951</v>
      </c>
      <c r="Q177" s="37" t="s">
        <v>4952</v>
      </c>
      <c r="R177" s="39" t="s">
        <v>12915</v>
      </c>
      <c r="S177" s="40" t="s">
        <v>10741</v>
      </c>
      <c r="T177" s="41">
        <v>18</v>
      </c>
      <c r="U177" s="42">
        <v>0</v>
      </c>
      <c r="V177" s="42">
        <v>0</v>
      </c>
      <c r="W177" s="42"/>
      <c r="X177" s="42"/>
      <c r="Y177" s="102">
        <v>18</v>
      </c>
      <c r="Z177">
        <v>0</v>
      </c>
      <c r="AA177">
        <v>0</v>
      </c>
      <c r="AB177">
        <v>0</v>
      </c>
      <c r="AE177" s="103">
        <v>0</v>
      </c>
      <c r="AF177">
        <v>0</v>
      </c>
      <c r="AG177">
        <v>0</v>
      </c>
      <c r="AH177">
        <v>0</v>
      </c>
      <c r="AI177">
        <v>0</v>
      </c>
    </row>
    <row r="178" spans="1:35" ht="15" hidden="1" customHeight="1" x14ac:dyDescent="0.25">
      <c r="A178" s="37" t="s">
        <v>36</v>
      </c>
      <c r="B178" s="37" t="s">
        <v>37</v>
      </c>
      <c r="C178" s="37" t="s">
        <v>5395</v>
      </c>
      <c r="D178" s="38" t="s">
        <v>10768</v>
      </c>
      <c r="E178" s="37" t="s">
        <v>5396</v>
      </c>
      <c r="F178" s="37" t="s">
        <v>568</v>
      </c>
      <c r="G178" s="37">
        <v>200001638</v>
      </c>
      <c r="H178" s="100">
        <v>710036272</v>
      </c>
      <c r="I178" s="101">
        <v>313271</v>
      </c>
      <c r="J178" s="37">
        <v>100009426</v>
      </c>
      <c r="K178" s="37">
        <v>200001638</v>
      </c>
      <c r="L178" s="37" t="s">
        <v>48</v>
      </c>
      <c r="M178" s="37" t="s">
        <v>568</v>
      </c>
      <c r="N178" s="37" t="s">
        <v>655</v>
      </c>
      <c r="O178" s="39" t="s">
        <v>12681</v>
      </c>
      <c r="P178" s="37" t="s">
        <v>655</v>
      </c>
      <c r="Q178" s="37" t="s">
        <v>5407</v>
      </c>
      <c r="R178" s="39" t="s">
        <v>10770</v>
      </c>
      <c r="S178" s="40" t="s">
        <v>10741</v>
      </c>
      <c r="T178" s="41">
        <v>29</v>
      </c>
      <c r="U178" s="41">
        <v>0</v>
      </c>
      <c r="V178" s="41">
        <v>0</v>
      </c>
      <c r="W178" s="42"/>
      <c r="X178" s="42"/>
      <c r="Y178" s="102">
        <v>29</v>
      </c>
      <c r="Z178">
        <v>0</v>
      </c>
      <c r="AA178">
        <v>0</v>
      </c>
      <c r="AB178">
        <v>0</v>
      </c>
      <c r="AE178" s="103">
        <v>0</v>
      </c>
      <c r="AF178">
        <v>0</v>
      </c>
      <c r="AG178">
        <v>0</v>
      </c>
      <c r="AH178">
        <v>0</v>
      </c>
      <c r="AI178">
        <v>0</v>
      </c>
    </row>
    <row r="179" spans="1:35" ht="15" hidden="1" customHeight="1" x14ac:dyDescent="0.25">
      <c r="A179" s="37" t="s">
        <v>36</v>
      </c>
      <c r="B179" s="37" t="s">
        <v>37</v>
      </c>
      <c r="C179" s="37" t="s">
        <v>5889</v>
      </c>
      <c r="D179" s="38" t="s">
        <v>12916</v>
      </c>
      <c r="E179" s="37" t="s">
        <v>5890</v>
      </c>
      <c r="F179" s="37" t="s">
        <v>568</v>
      </c>
      <c r="G179" s="37">
        <v>200001982</v>
      </c>
      <c r="H179" s="100">
        <v>710019408</v>
      </c>
      <c r="I179" s="101">
        <v>649996</v>
      </c>
      <c r="J179" s="37">
        <v>100010506</v>
      </c>
      <c r="K179" s="37">
        <v>200001982</v>
      </c>
      <c r="L179" s="37" t="s">
        <v>48</v>
      </c>
      <c r="M179" s="37" t="s">
        <v>568</v>
      </c>
      <c r="N179" s="37" t="s">
        <v>570</v>
      </c>
      <c r="O179" s="39" t="s">
        <v>12917</v>
      </c>
      <c r="P179" s="37" t="s">
        <v>5891</v>
      </c>
      <c r="Q179" s="37" t="s">
        <v>5892</v>
      </c>
      <c r="R179" s="39" t="s">
        <v>12918</v>
      </c>
      <c r="S179" s="40" t="s">
        <v>10741</v>
      </c>
      <c r="T179" s="41">
        <v>3</v>
      </c>
      <c r="U179" s="41">
        <v>0</v>
      </c>
      <c r="V179" s="41">
        <v>0</v>
      </c>
      <c r="W179" s="42"/>
      <c r="X179" s="42"/>
      <c r="Y179" s="102">
        <v>3</v>
      </c>
      <c r="Z179">
        <v>0</v>
      </c>
      <c r="AA179">
        <v>0</v>
      </c>
      <c r="AB179">
        <v>0</v>
      </c>
      <c r="AE179" s="103">
        <v>0</v>
      </c>
      <c r="AF179">
        <v>0</v>
      </c>
      <c r="AG179">
        <v>0</v>
      </c>
      <c r="AH179">
        <v>0</v>
      </c>
      <c r="AI179">
        <v>0</v>
      </c>
    </row>
    <row r="180" spans="1:35" ht="15" hidden="1" customHeight="1" x14ac:dyDescent="0.25">
      <c r="A180" s="37" t="s">
        <v>36</v>
      </c>
      <c r="B180" s="37" t="s">
        <v>37</v>
      </c>
      <c r="C180" s="37" t="s">
        <v>9283</v>
      </c>
      <c r="D180" s="38" t="s">
        <v>12919</v>
      </c>
      <c r="E180" s="37" t="s">
        <v>9284</v>
      </c>
      <c r="F180" s="37" t="s">
        <v>8536</v>
      </c>
      <c r="G180" s="37">
        <v>200003321</v>
      </c>
      <c r="H180" s="100">
        <v>710032412</v>
      </c>
      <c r="I180" s="101">
        <v>331317</v>
      </c>
      <c r="J180" s="37">
        <v>100016330</v>
      </c>
      <c r="K180" s="37">
        <v>200003321</v>
      </c>
      <c r="L180" s="37" t="s">
        <v>210</v>
      </c>
      <c r="M180" s="37" t="s">
        <v>8536</v>
      </c>
      <c r="N180" s="37" t="s">
        <v>6661</v>
      </c>
      <c r="O180" s="39" t="s">
        <v>12920</v>
      </c>
      <c r="P180" s="37" t="s">
        <v>9285</v>
      </c>
      <c r="Q180" s="37" t="s">
        <v>9286</v>
      </c>
      <c r="R180" s="39" t="s">
        <v>12921</v>
      </c>
      <c r="S180" s="40" t="s">
        <v>10741</v>
      </c>
      <c r="T180" s="41">
        <v>7</v>
      </c>
      <c r="U180" s="42">
        <v>0</v>
      </c>
      <c r="V180" s="42">
        <v>0</v>
      </c>
      <c r="W180" s="42"/>
      <c r="X180" s="42"/>
      <c r="Y180" s="102">
        <v>7</v>
      </c>
      <c r="Z180">
        <v>2</v>
      </c>
      <c r="AA180">
        <v>0</v>
      </c>
      <c r="AB180">
        <v>0</v>
      </c>
      <c r="AE180" s="103">
        <v>2</v>
      </c>
      <c r="AF180">
        <v>0</v>
      </c>
      <c r="AG180">
        <v>0</v>
      </c>
      <c r="AH180">
        <v>0</v>
      </c>
      <c r="AI180">
        <v>0</v>
      </c>
    </row>
    <row r="181" spans="1:35" ht="15" hidden="1" customHeight="1" x14ac:dyDescent="0.25">
      <c r="A181" s="37" t="s">
        <v>36</v>
      </c>
      <c r="B181" s="37" t="s">
        <v>37</v>
      </c>
      <c r="C181" s="37" t="s">
        <v>7861</v>
      </c>
      <c r="D181" s="38" t="s">
        <v>12922</v>
      </c>
      <c r="E181" s="37" t="s">
        <v>7862</v>
      </c>
      <c r="F181" s="37" t="s">
        <v>6696</v>
      </c>
      <c r="G181" s="37">
        <v>200002671</v>
      </c>
      <c r="H181" s="100">
        <v>710031580</v>
      </c>
      <c r="I181" s="101">
        <v>37876082</v>
      </c>
      <c r="J181" s="37">
        <v>100013425</v>
      </c>
      <c r="K181" s="37">
        <v>100013426</v>
      </c>
      <c r="L181" s="37" t="s">
        <v>92</v>
      </c>
      <c r="M181" s="37" t="s">
        <v>6696</v>
      </c>
      <c r="N181" s="37" t="s">
        <v>7842</v>
      </c>
      <c r="O181" s="39" t="s">
        <v>11735</v>
      </c>
      <c r="P181" s="37" t="s">
        <v>7863</v>
      </c>
      <c r="Q181" s="37" t="s">
        <v>7864</v>
      </c>
      <c r="R181" s="39" t="s">
        <v>12923</v>
      </c>
      <c r="S181" s="40" t="s">
        <v>10741</v>
      </c>
      <c r="T181" s="41">
        <v>9</v>
      </c>
      <c r="U181" s="41">
        <v>0</v>
      </c>
      <c r="V181" s="41">
        <v>0</v>
      </c>
      <c r="W181" s="42"/>
      <c r="X181" s="42"/>
      <c r="Y181" s="102">
        <v>9</v>
      </c>
      <c r="Z181">
        <v>0</v>
      </c>
      <c r="AA181">
        <v>0</v>
      </c>
      <c r="AB181">
        <v>0</v>
      </c>
      <c r="AE181" s="103">
        <v>0</v>
      </c>
      <c r="AF181">
        <v>3</v>
      </c>
      <c r="AG181">
        <v>0</v>
      </c>
      <c r="AH181">
        <v>0</v>
      </c>
      <c r="AI181">
        <v>3</v>
      </c>
    </row>
    <row r="182" spans="1:35" ht="15" hidden="1" customHeight="1" x14ac:dyDescent="0.25">
      <c r="A182" s="37" t="s">
        <v>36</v>
      </c>
      <c r="B182" s="37" t="s">
        <v>37</v>
      </c>
      <c r="C182" s="37" t="s">
        <v>827</v>
      </c>
      <c r="D182" s="38" t="s">
        <v>12924</v>
      </c>
      <c r="E182" s="37" t="s">
        <v>828</v>
      </c>
      <c r="F182" s="37" t="s">
        <v>814</v>
      </c>
      <c r="G182" s="37">
        <v>200000305</v>
      </c>
      <c r="H182" s="100">
        <v>710002327</v>
      </c>
      <c r="I182" s="101">
        <v>305251</v>
      </c>
      <c r="J182" s="37">
        <v>100001549</v>
      </c>
      <c r="K182" s="37">
        <v>200000305</v>
      </c>
      <c r="L182" s="37" t="s">
        <v>829</v>
      </c>
      <c r="M182" s="37" t="s">
        <v>814</v>
      </c>
      <c r="N182" s="37" t="s">
        <v>817</v>
      </c>
      <c r="O182" s="39" t="s">
        <v>12925</v>
      </c>
      <c r="P182" s="37" t="s">
        <v>830</v>
      </c>
      <c r="Q182" s="37" t="s">
        <v>831</v>
      </c>
      <c r="R182" s="39" t="s">
        <v>12926</v>
      </c>
      <c r="S182" s="40" t="s">
        <v>10741</v>
      </c>
      <c r="T182" s="41">
        <v>4</v>
      </c>
      <c r="U182" s="41">
        <v>0</v>
      </c>
      <c r="V182" s="41">
        <v>0</v>
      </c>
      <c r="W182" s="42"/>
      <c r="X182" s="42"/>
      <c r="Y182" s="102">
        <v>4</v>
      </c>
      <c r="Z182">
        <v>0</v>
      </c>
      <c r="AA182">
        <v>0</v>
      </c>
      <c r="AB182">
        <v>0</v>
      </c>
      <c r="AE182" s="103">
        <v>0</v>
      </c>
      <c r="AF182">
        <v>0</v>
      </c>
      <c r="AG182">
        <v>0</v>
      </c>
      <c r="AH182">
        <v>0</v>
      </c>
      <c r="AI182">
        <v>0</v>
      </c>
    </row>
    <row r="183" spans="1:35" ht="15" hidden="1" customHeight="1" x14ac:dyDescent="0.25">
      <c r="A183" s="37" t="s">
        <v>36</v>
      </c>
      <c r="B183" s="37" t="s">
        <v>37</v>
      </c>
      <c r="C183" s="37" t="s">
        <v>2475</v>
      </c>
      <c r="D183" s="38" t="s">
        <v>12930</v>
      </c>
      <c r="E183" s="37" t="s">
        <v>2476</v>
      </c>
      <c r="F183" s="37" t="s">
        <v>1879</v>
      </c>
      <c r="G183" s="37">
        <v>200000757</v>
      </c>
      <c r="H183" s="100">
        <v>710018380</v>
      </c>
      <c r="I183" s="101">
        <v>31201628</v>
      </c>
      <c r="J183" s="37">
        <v>100004021</v>
      </c>
      <c r="K183" s="37">
        <v>100004024</v>
      </c>
      <c r="L183" s="37" t="s">
        <v>105</v>
      </c>
      <c r="M183" s="37" t="s">
        <v>1879</v>
      </c>
      <c r="N183" s="37" t="s">
        <v>2463</v>
      </c>
      <c r="O183" s="39" t="s">
        <v>12931</v>
      </c>
      <c r="P183" s="37" t="s">
        <v>2477</v>
      </c>
      <c r="Q183" s="37" t="s">
        <v>2478</v>
      </c>
      <c r="R183" s="39" t="s">
        <v>12932</v>
      </c>
      <c r="S183" s="40" t="s">
        <v>10741</v>
      </c>
      <c r="T183" s="41">
        <v>41</v>
      </c>
      <c r="U183" s="42">
        <v>0</v>
      </c>
      <c r="V183" s="42">
        <v>0</v>
      </c>
      <c r="W183" s="42"/>
      <c r="X183" s="42"/>
      <c r="Y183" s="102">
        <v>41</v>
      </c>
      <c r="Z183">
        <v>0</v>
      </c>
      <c r="AA183">
        <v>0</v>
      </c>
      <c r="AB183">
        <v>0</v>
      </c>
      <c r="AE183" s="103">
        <v>0</v>
      </c>
      <c r="AF183">
        <v>0</v>
      </c>
      <c r="AG183">
        <v>0</v>
      </c>
      <c r="AH183">
        <v>0</v>
      </c>
      <c r="AI183">
        <v>0</v>
      </c>
    </row>
    <row r="184" spans="1:35" ht="15" hidden="1" customHeight="1" x14ac:dyDescent="0.25">
      <c r="A184" s="37" t="s">
        <v>36</v>
      </c>
      <c r="B184" s="37" t="s">
        <v>37</v>
      </c>
      <c r="C184" s="37" t="s">
        <v>3581</v>
      </c>
      <c r="D184" s="38" t="s">
        <v>12125</v>
      </c>
      <c r="E184" s="37" t="s">
        <v>3582</v>
      </c>
      <c r="F184" s="37" t="s">
        <v>2860</v>
      </c>
      <c r="G184" s="37">
        <v>200001111</v>
      </c>
      <c r="H184" s="100">
        <v>37961527</v>
      </c>
      <c r="I184" s="101">
        <v>309150</v>
      </c>
      <c r="J184" s="37">
        <v>100005908</v>
      </c>
      <c r="K184" s="37">
        <v>200001111</v>
      </c>
      <c r="L184" s="37" t="s">
        <v>210</v>
      </c>
      <c r="M184" s="37" t="s">
        <v>2860</v>
      </c>
      <c r="N184" s="37" t="s">
        <v>3584</v>
      </c>
      <c r="O184" s="39" t="s">
        <v>12935</v>
      </c>
      <c r="P184" s="37" t="s">
        <v>3584</v>
      </c>
      <c r="Q184" s="37" t="s">
        <v>3588</v>
      </c>
      <c r="R184" s="39" t="s">
        <v>10641</v>
      </c>
      <c r="S184" s="40" t="s">
        <v>10721</v>
      </c>
      <c r="T184" s="41">
        <v>34</v>
      </c>
      <c r="U184" s="41">
        <v>0</v>
      </c>
      <c r="V184" s="41">
        <v>0</v>
      </c>
      <c r="W184" s="42"/>
      <c r="X184" s="42"/>
      <c r="Y184" s="102">
        <v>34</v>
      </c>
      <c r="Z184">
        <v>1</v>
      </c>
      <c r="AA184">
        <v>0</v>
      </c>
      <c r="AB184">
        <v>0</v>
      </c>
      <c r="AE184" s="103">
        <v>1</v>
      </c>
      <c r="AF184">
        <v>1</v>
      </c>
      <c r="AG184">
        <v>0</v>
      </c>
      <c r="AH184">
        <v>0</v>
      </c>
      <c r="AI184">
        <v>1</v>
      </c>
    </row>
    <row r="185" spans="1:35" ht="15" hidden="1" customHeight="1" x14ac:dyDescent="0.25">
      <c r="A185" s="37" t="s">
        <v>36</v>
      </c>
      <c r="B185" s="37" t="s">
        <v>509</v>
      </c>
      <c r="C185" s="37" t="s">
        <v>9830</v>
      </c>
      <c r="D185" s="38" t="s">
        <v>11341</v>
      </c>
      <c r="E185" s="37" t="s">
        <v>9831</v>
      </c>
      <c r="F185" s="37" t="s">
        <v>8536</v>
      </c>
      <c r="G185" s="37">
        <v>200002907</v>
      </c>
      <c r="H185" s="100">
        <v>710257880</v>
      </c>
      <c r="I185" s="101">
        <v>37938045</v>
      </c>
      <c r="J185" s="37">
        <v>100017283</v>
      </c>
      <c r="K185" s="37">
        <v>100017488</v>
      </c>
      <c r="L185" s="37" t="s">
        <v>9834</v>
      </c>
      <c r="M185" s="37" t="s">
        <v>6696</v>
      </c>
      <c r="N185" s="37" t="s">
        <v>6969</v>
      </c>
      <c r="O185" s="39" t="s">
        <v>10872</v>
      </c>
      <c r="P185" s="37" t="s">
        <v>6969</v>
      </c>
      <c r="Q185" s="37" t="s">
        <v>9835</v>
      </c>
      <c r="R185" s="39" t="s">
        <v>10873</v>
      </c>
      <c r="S185" s="40" t="s">
        <v>10741</v>
      </c>
      <c r="T185" s="41">
        <v>0</v>
      </c>
      <c r="U185" s="42">
        <v>0</v>
      </c>
      <c r="V185" s="42">
        <v>10</v>
      </c>
      <c r="W185" s="42"/>
      <c r="X185" s="42"/>
      <c r="Y185" s="102">
        <v>10</v>
      </c>
      <c r="Z185">
        <v>0</v>
      </c>
      <c r="AA185">
        <v>0</v>
      </c>
      <c r="AB185">
        <v>0</v>
      </c>
      <c r="AE185" s="103">
        <v>0</v>
      </c>
      <c r="AF185">
        <v>0</v>
      </c>
      <c r="AG185">
        <v>0</v>
      </c>
      <c r="AH185">
        <v>0</v>
      </c>
      <c r="AI185">
        <v>0</v>
      </c>
    </row>
    <row r="186" spans="1:35" ht="15" hidden="1" customHeight="1" x14ac:dyDescent="0.25">
      <c r="A186" s="37" t="s">
        <v>36</v>
      </c>
      <c r="B186" s="37" t="s">
        <v>37</v>
      </c>
      <c r="C186" s="37" t="s">
        <v>9561</v>
      </c>
      <c r="D186" s="38" t="s">
        <v>12939</v>
      </c>
      <c r="E186" s="37" t="s">
        <v>9562</v>
      </c>
      <c r="F186" s="37" t="s">
        <v>8536</v>
      </c>
      <c r="G186" s="37">
        <v>200003303</v>
      </c>
      <c r="H186" s="100">
        <v>710155129</v>
      </c>
      <c r="I186" s="101">
        <v>329541</v>
      </c>
      <c r="J186" s="37">
        <v>100016163</v>
      </c>
      <c r="K186" s="37">
        <v>200003303</v>
      </c>
      <c r="L186" s="37" t="s">
        <v>48</v>
      </c>
      <c r="M186" s="37" t="s">
        <v>8536</v>
      </c>
      <c r="N186" s="37" t="s">
        <v>8385</v>
      </c>
      <c r="O186" s="39" t="s">
        <v>12224</v>
      </c>
      <c r="P186" s="37" t="s">
        <v>9563</v>
      </c>
      <c r="Q186" s="37" t="s">
        <v>9564</v>
      </c>
      <c r="R186" s="39" t="s">
        <v>12940</v>
      </c>
      <c r="S186" s="40" t="s">
        <v>10741</v>
      </c>
      <c r="T186" s="41">
        <v>3</v>
      </c>
      <c r="U186" s="41">
        <v>0</v>
      </c>
      <c r="V186" s="41">
        <v>0</v>
      </c>
      <c r="W186" s="42"/>
      <c r="X186" s="42"/>
      <c r="Y186" s="102">
        <v>3</v>
      </c>
      <c r="Z186">
        <v>0</v>
      </c>
      <c r="AA186">
        <v>0</v>
      </c>
      <c r="AB186">
        <v>0</v>
      </c>
      <c r="AE186" s="103">
        <v>0</v>
      </c>
      <c r="AF186">
        <v>0</v>
      </c>
      <c r="AG186">
        <v>0</v>
      </c>
      <c r="AH186">
        <v>0</v>
      </c>
      <c r="AI186">
        <v>0</v>
      </c>
    </row>
    <row r="187" spans="1:35" ht="15" hidden="1" customHeight="1" x14ac:dyDescent="0.25">
      <c r="A187" s="37" t="s">
        <v>36</v>
      </c>
      <c r="B187" s="37" t="s">
        <v>37</v>
      </c>
      <c r="C187" s="37" t="s">
        <v>481</v>
      </c>
      <c r="D187" s="38" t="s">
        <v>10807</v>
      </c>
      <c r="E187" s="37" t="s">
        <v>482</v>
      </c>
      <c r="F187" s="37" t="s">
        <v>40</v>
      </c>
      <c r="G187" s="37">
        <v>200000205</v>
      </c>
      <c r="H187" s="100">
        <v>710256353</v>
      </c>
      <c r="I187" s="101">
        <v>603201</v>
      </c>
      <c r="J187" s="37">
        <v>100016896</v>
      </c>
      <c r="K187" s="37">
        <v>200000205</v>
      </c>
      <c r="L187" s="37" t="s">
        <v>48</v>
      </c>
      <c r="M187" s="37" t="s">
        <v>40</v>
      </c>
      <c r="N187" s="37" t="s">
        <v>506</v>
      </c>
      <c r="O187" s="39" t="s">
        <v>10782</v>
      </c>
      <c r="P187" s="37" t="s">
        <v>483</v>
      </c>
      <c r="Q187" s="37" t="s">
        <v>508</v>
      </c>
      <c r="R187" s="39" t="s">
        <v>10616</v>
      </c>
      <c r="S187" s="40" t="s">
        <v>10741</v>
      </c>
      <c r="T187" s="41">
        <v>10</v>
      </c>
      <c r="U187" s="41">
        <v>0</v>
      </c>
      <c r="V187" s="41">
        <v>0</v>
      </c>
      <c r="W187" s="42"/>
      <c r="X187" s="42"/>
      <c r="Y187" s="102">
        <v>10</v>
      </c>
      <c r="Z187">
        <v>0</v>
      </c>
      <c r="AA187">
        <v>0</v>
      </c>
      <c r="AB187">
        <v>0</v>
      </c>
      <c r="AE187" s="103">
        <v>0</v>
      </c>
      <c r="AF187">
        <v>0</v>
      </c>
      <c r="AG187">
        <v>0</v>
      </c>
      <c r="AH187">
        <v>0</v>
      </c>
      <c r="AI187">
        <v>0</v>
      </c>
    </row>
    <row r="188" spans="1:35" ht="15" hidden="1" customHeight="1" x14ac:dyDescent="0.25">
      <c r="A188" s="37" t="s">
        <v>36</v>
      </c>
      <c r="B188" s="37" t="s">
        <v>37</v>
      </c>
      <c r="C188" s="37" t="s">
        <v>7450</v>
      </c>
      <c r="D188" s="38" t="s">
        <v>12936</v>
      </c>
      <c r="E188" s="37" t="s">
        <v>7451</v>
      </c>
      <c r="F188" s="37" t="s">
        <v>6696</v>
      </c>
      <c r="G188" s="37">
        <v>200002491</v>
      </c>
      <c r="H188" s="100">
        <v>710028229</v>
      </c>
      <c r="I188" s="101">
        <v>326852</v>
      </c>
      <c r="J188" s="37">
        <v>100012621</v>
      </c>
      <c r="K188" s="37">
        <v>200002491</v>
      </c>
      <c r="L188" s="37" t="s">
        <v>48</v>
      </c>
      <c r="M188" s="37" t="s">
        <v>6696</v>
      </c>
      <c r="N188" s="37" t="s">
        <v>7404</v>
      </c>
      <c r="O188" s="39" t="s">
        <v>12937</v>
      </c>
      <c r="P188" s="37" t="s">
        <v>7452</v>
      </c>
      <c r="Q188" s="37" t="s">
        <v>7453</v>
      </c>
      <c r="R188" s="39" t="s">
        <v>12938</v>
      </c>
      <c r="S188" s="40" t="s">
        <v>10741</v>
      </c>
      <c r="T188" s="41">
        <v>8</v>
      </c>
      <c r="U188" s="41">
        <v>0</v>
      </c>
      <c r="V188" s="41">
        <v>0</v>
      </c>
      <c r="W188" s="42"/>
      <c r="X188" s="42"/>
      <c r="Y188" s="102">
        <v>8</v>
      </c>
      <c r="Z188">
        <v>0</v>
      </c>
      <c r="AA188">
        <v>0</v>
      </c>
      <c r="AB188">
        <v>0</v>
      </c>
      <c r="AE188" s="103">
        <v>0</v>
      </c>
      <c r="AF188">
        <v>0</v>
      </c>
      <c r="AG188">
        <v>0</v>
      </c>
      <c r="AH188">
        <v>0</v>
      </c>
      <c r="AI188">
        <v>0</v>
      </c>
    </row>
    <row r="189" spans="1:35" ht="15" hidden="1" customHeight="1" x14ac:dyDescent="0.25">
      <c r="A189" s="37" t="s">
        <v>36</v>
      </c>
      <c r="B189" s="37" t="s">
        <v>37</v>
      </c>
      <c r="C189" s="37" t="s">
        <v>6076</v>
      </c>
      <c r="D189" s="38" t="s">
        <v>12933</v>
      </c>
      <c r="E189" s="37" t="s">
        <v>6077</v>
      </c>
      <c r="F189" s="37" t="s">
        <v>568</v>
      </c>
      <c r="G189" s="37">
        <v>200002072</v>
      </c>
      <c r="H189" s="100">
        <v>710020198</v>
      </c>
      <c r="I189" s="101">
        <v>319520</v>
      </c>
      <c r="J189" s="37">
        <v>100010724</v>
      </c>
      <c r="K189" s="37">
        <v>200002072</v>
      </c>
      <c r="L189" s="37" t="s">
        <v>48</v>
      </c>
      <c r="M189" s="37" t="s">
        <v>568</v>
      </c>
      <c r="N189" s="37" t="s">
        <v>5980</v>
      </c>
      <c r="O189" s="39" t="s">
        <v>11441</v>
      </c>
      <c r="P189" s="37" t="s">
        <v>6078</v>
      </c>
      <c r="Q189" s="37" t="s">
        <v>6079</v>
      </c>
      <c r="R189" s="39" t="s">
        <v>12934</v>
      </c>
      <c r="S189" s="40" t="s">
        <v>10741</v>
      </c>
      <c r="T189" s="41">
        <v>2</v>
      </c>
      <c r="U189" s="42">
        <v>0</v>
      </c>
      <c r="V189" s="42">
        <v>0</v>
      </c>
      <c r="W189" s="42"/>
      <c r="X189" s="42"/>
      <c r="Y189" s="102">
        <v>2</v>
      </c>
      <c r="Z189">
        <v>0</v>
      </c>
      <c r="AA189">
        <v>0</v>
      </c>
      <c r="AB189">
        <v>0</v>
      </c>
      <c r="AE189" s="103">
        <v>0</v>
      </c>
      <c r="AF189">
        <v>1</v>
      </c>
      <c r="AG189">
        <v>0</v>
      </c>
      <c r="AH189">
        <v>0</v>
      </c>
      <c r="AI189">
        <v>1</v>
      </c>
    </row>
    <row r="190" spans="1:35" ht="15" hidden="1" customHeight="1" x14ac:dyDescent="0.25">
      <c r="A190" s="37" t="s">
        <v>36</v>
      </c>
      <c r="B190" s="37" t="s">
        <v>37</v>
      </c>
      <c r="C190" s="37" t="s">
        <v>4400</v>
      </c>
      <c r="D190" s="38" t="s">
        <v>12941</v>
      </c>
      <c r="E190" s="37" t="s">
        <v>4401</v>
      </c>
      <c r="F190" s="37" t="s">
        <v>4189</v>
      </c>
      <c r="G190" s="37">
        <v>200001323</v>
      </c>
      <c r="H190" s="100">
        <v>710014406</v>
      </c>
      <c r="I190" s="101">
        <v>37808770</v>
      </c>
      <c r="J190" s="37">
        <v>100007444</v>
      </c>
      <c r="K190" s="37">
        <v>100007445</v>
      </c>
      <c r="L190" s="37" t="s">
        <v>12942</v>
      </c>
      <c r="M190" s="37" t="s">
        <v>4189</v>
      </c>
      <c r="N190" s="37" t="s">
        <v>4350</v>
      </c>
      <c r="O190" s="39" t="s">
        <v>11104</v>
      </c>
      <c r="P190" s="37" t="s">
        <v>4402</v>
      </c>
      <c r="Q190" s="37" t="s">
        <v>4403</v>
      </c>
      <c r="R190" s="39" t="s">
        <v>12943</v>
      </c>
      <c r="S190" s="40" t="s">
        <v>10741</v>
      </c>
      <c r="T190" s="41">
        <v>33</v>
      </c>
      <c r="U190" s="41">
        <v>0</v>
      </c>
      <c r="V190" s="41">
        <v>0</v>
      </c>
      <c r="W190" s="42"/>
      <c r="X190" s="42"/>
      <c r="Y190" s="102">
        <v>33</v>
      </c>
      <c r="Z190">
        <v>0</v>
      </c>
      <c r="AA190">
        <v>0</v>
      </c>
      <c r="AB190">
        <v>0</v>
      </c>
      <c r="AE190" s="103">
        <v>0</v>
      </c>
      <c r="AF190">
        <v>0</v>
      </c>
      <c r="AG190">
        <v>0</v>
      </c>
      <c r="AH190">
        <v>0</v>
      </c>
      <c r="AI190">
        <v>0</v>
      </c>
    </row>
    <row r="191" spans="1:35" ht="15" hidden="1" customHeight="1" x14ac:dyDescent="0.25">
      <c r="A191" s="37" t="s">
        <v>36</v>
      </c>
      <c r="B191" s="37" t="s">
        <v>37</v>
      </c>
      <c r="C191" s="37" t="s">
        <v>3820</v>
      </c>
      <c r="D191" s="38" t="s">
        <v>11423</v>
      </c>
      <c r="E191" s="37" t="s">
        <v>3821</v>
      </c>
      <c r="F191" s="37" t="s">
        <v>2860</v>
      </c>
      <c r="G191" s="37">
        <v>200001176</v>
      </c>
      <c r="H191" s="100">
        <v>37852043</v>
      </c>
      <c r="I191" s="101">
        <v>306185</v>
      </c>
      <c r="J191" s="37">
        <v>100006740</v>
      </c>
      <c r="K191" s="37">
        <v>200001176</v>
      </c>
      <c r="L191" s="37" t="s">
        <v>48</v>
      </c>
      <c r="M191" s="37" t="s">
        <v>2860</v>
      </c>
      <c r="N191" s="37" t="s">
        <v>3822</v>
      </c>
      <c r="O191" s="39" t="s">
        <v>11424</v>
      </c>
      <c r="P191" s="37" t="s">
        <v>3822</v>
      </c>
      <c r="Q191" s="37" t="s">
        <v>3830</v>
      </c>
      <c r="R191" s="39" t="s">
        <v>11425</v>
      </c>
      <c r="S191" s="40" t="s">
        <v>10721</v>
      </c>
      <c r="T191" s="41">
        <v>24</v>
      </c>
      <c r="U191" s="41">
        <v>0</v>
      </c>
      <c r="V191" s="41">
        <v>0</v>
      </c>
      <c r="W191" s="42"/>
      <c r="X191" s="42"/>
      <c r="Y191" s="102">
        <v>24</v>
      </c>
      <c r="Z191">
        <v>0</v>
      </c>
      <c r="AA191">
        <v>0</v>
      </c>
      <c r="AB191">
        <v>0</v>
      </c>
      <c r="AE191" s="103">
        <v>0</v>
      </c>
      <c r="AF191">
        <v>0</v>
      </c>
      <c r="AG191">
        <v>0</v>
      </c>
      <c r="AH191">
        <v>0</v>
      </c>
      <c r="AI191">
        <v>0</v>
      </c>
    </row>
    <row r="192" spans="1:35" ht="15" hidden="1" customHeight="1" x14ac:dyDescent="0.25">
      <c r="A192" s="37" t="s">
        <v>36</v>
      </c>
      <c r="B192" s="37" t="s">
        <v>37</v>
      </c>
      <c r="C192" s="37" t="s">
        <v>2858</v>
      </c>
      <c r="D192" s="38" t="s">
        <v>11165</v>
      </c>
      <c r="E192" s="37" t="s">
        <v>2859</v>
      </c>
      <c r="F192" s="37" t="s">
        <v>2860</v>
      </c>
      <c r="G192" s="37">
        <v>200001032</v>
      </c>
      <c r="H192" s="100">
        <v>710035322</v>
      </c>
      <c r="I192" s="101">
        <v>308307</v>
      </c>
      <c r="J192" s="37">
        <v>100005839</v>
      </c>
      <c r="K192" s="37">
        <v>200001032</v>
      </c>
      <c r="L192" s="37" t="s">
        <v>48</v>
      </c>
      <c r="M192" s="37" t="s">
        <v>2860</v>
      </c>
      <c r="N192" s="37" t="s">
        <v>2862</v>
      </c>
      <c r="O192" s="39" t="s">
        <v>2892</v>
      </c>
      <c r="P192" s="37" t="s">
        <v>2862</v>
      </c>
      <c r="Q192" s="37" t="s">
        <v>2873</v>
      </c>
      <c r="R192" s="39" t="s">
        <v>10631</v>
      </c>
      <c r="S192" s="40" t="s">
        <v>10741</v>
      </c>
      <c r="T192" s="42">
        <v>44</v>
      </c>
      <c r="U192" s="41">
        <v>0</v>
      </c>
      <c r="V192" s="42">
        <v>0</v>
      </c>
      <c r="W192" s="42"/>
      <c r="X192" s="42"/>
      <c r="Y192" s="102">
        <v>44</v>
      </c>
      <c r="Z192">
        <v>0</v>
      </c>
      <c r="AA192">
        <v>0</v>
      </c>
      <c r="AB192">
        <v>0</v>
      </c>
      <c r="AE192" s="103">
        <v>0</v>
      </c>
      <c r="AF192">
        <v>0</v>
      </c>
      <c r="AG192">
        <v>0</v>
      </c>
      <c r="AH192">
        <v>0</v>
      </c>
      <c r="AI192">
        <v>0</v>
      </c>
    </row>
    <row r="193" spans="1:35" ht="15" hidden="1" customHeight="1" x14ac:dyDescent="0.25">
      <c r="A193" s="37" t="s">
        <v>36</v>
      </c>
      <c r="B193" s="37" t="s">
        <v>37</v>
      </c>
      <c r="C193" s="37" t="s">
        <v>8629</v>
      </c>
      <c r="D193" s="38" t="s">
        <v>12944</v>
      </c>
      <c r="E193" s="37" t="s">
        <v>8630</v>
      </c>
      <c r="F193" s="37" t="s">
        <v>8536</v>
      </c>
      <c r="G193" s="37">
        <v>200003005</v>
      </c>
      <c r="H193" s="100">
        <v>710274386</v>
      </c>
      <c r="I193" s="101">
        <v>324264</v>
      </c>
      <c r="J193" s="37">
        <v>100018732</v>
      </c>
      <c r="K193" s="37">
        <v>200003005</v>
      </c>
      <c r="L193" s="37" t="s">
        <v>48</v>
      </c>
      <c r="M193" s="37" t="s">
        <v>8536</v>
      </c>
      <c r="N193" s="37" t="s">
        <v>8633</v>
      </c>
      <c r="O193" s="39" t="s">
        <v>8634</v>
      </c>
      <c r="P193" s="37" t="s">
        <v>8631</v>
      </c>
      <c r="Q193" s="37" t="s">
        <v>1621</v>
      </c>
      <c r="R193" s="39" t="s">
        <v>10677</v>
      </c>
      <c r="S193" s="40" t="s">
        <v>10741</v>
      </c>
      <c r="T193" s="41">
        <v>39</v>
      </c>
      <c r="U193" s="41">
        <v>0</v>
      </c>
      <c r="V193" s="41">
        <v>0</v>
      </c>
      <c r="W193" s="42"/>
      <c r="X193" s="42"/>
      <c r="Y193" s="102">
        <v>39</v>
      </c>
      <c r="Z193">
        <v>4</v>
      </c>
      <c r="AA193">
        <v>0</v>
      </c>
      <c r="AB193">
        <v>0</v>
      </c>
      <c r="AE193" s="103">
        <v>4</v>
      </c>
      <c r="AF193">
        <v>54</v>
      </c>
      <c r="AG193">
        <v>0</v>
      </c>
      <c r="AH193">
        <v>0</v>
      </c>
      <c r="AI193">
        <v>54</v>
      </c>
    </row>
    <row r="194" spans="1:35" ht="15" hidden="1" customHeight="1" x14ac:dyDescent="0.25">
      <c r="A194" s="37" t="s">
        <v>36</v>
      </c>
      <c r="B194" s="37" t="s">
        <v>37</v>
      </c>
      <c r="C194" s="37" t="s">
        <v>2311</v>
      </c>
      <c r="D194" s="38" t="s">
        <v>12945</v>
      </c>
      <c r="E194" s="37" t="s">
        <v>2312</v>
      </c>
      <c r="F194" s="37" t="s">
        <v>1879</v>
      </c>
      <c r="G194" s="37">
        <v>200000626</v>
      </c>
      <c r="H194" s="100">
        <v>710017618</v>
      </c>
      <c r="I194" s="101">
        <v>317128</v>
      </c>
      <c r="J194" s="37">
        <v>100003410</v>
      </c>
      <c r="K194" s="37">
        <v>200000626</v>
      </c>
      <c r="L194" s="37" t="s">
        <v>48</v>
      </c>
      <c r="M194" s="37" t="s">
        <v>1879</v>
      </c>
      <c r="N194" s="37" t="s">
        <v>2352</v>
      </c>
      <c r="O194" s="39" t="s">
        <v>12946</v>
      </c>
      <c r="P194" s="37" t="s">
        <v>2313</v>
      </c>
      <c r="Q194" s="37" t="s">
        <v>2314</v>
      </c>
      <c r="R194" s="39" t="s">
        <v>12947</v>
      </c>
      <c r="S194" s="40" t="s">
        <v>10741</v>
      </c>
      <c r="T194" s="41">
        <v>2</v>
      </c>
      <c r="U194" s="42">
        <v>0</v>
      </c>
      <c r="V194" s="42">
        <v>0</v>
      </c>
      <c r="W194" s="42"/>
      <c r="X194" s="42"/>
      <c r="Y194" s="102">
        <v>2</v>
      </c>
      <c r="Z194">
        <v>0</v>
      </c>
      <c r="AA194">
        <v>0</v>
      </c>
      <c r="AB194">
        <v>0</v>
      </c>
      <c r="AE194" s="103">
        <v>0</v>
      </c>
      <c r="AF194">
        <v>1</v>
      </c>
      <c r="AG194">
        <v>0</v>
      </c>
      <c r="AH194">
        <v>0</v>
      </c>
      <c r="AI194">
        <v>1</v>
      </c>
    </row>
    <row r="195" spans="1:35" ht="15" hidden="1" customHeight="1" x14ac:dyDescent="0.25">
      <c r="A195" s="37" t="s">
        <v>36</v>
      </c>
      <c r="B195" s="37" t="s">
        <v>37</v>
      </c>
      <c r="C195" s="37" t="s">
        <v>5716</v>
      </c>
      <c r="D195" s="38" t="s">
        <v>12948</v>
      </c>
      <c r="E195" s="37" t="s">
        <v>5717</v>
      </c>
      <c r="F195" s="37" t="s">
        <v>568</v>
      </c>
      <c r="G195" s="37">
        <v>200001834</v>
      </c>
      <c r="H195" s="100">
        <v>710016689</v>
      </c>
      <c r="I195" s="101">
        <v>316393</v>
      </c>
      <c r="J195" s="37">
        <v>100010147</v>
      </c>
      <c r="K195" s="37">
        <v>200001834</v>
      </c>
      <c r="L195" s="37" t="s">
        <v>48</v>
      </c>
      <c r="M195" s="37" t="s">
        <v>568</v>
      </c>
      <c r="N195" s="37" t="s">
        <v>5600</v>
      </c>
      <c r="O195" s="39" t="s">
        <v>12949</v>
      </c>
      <c r="P195" s="37" t="s">
        <v>5718</v>
      </c>
      <c r="Q195" s="37" t="s">
        <v>5719</v>
      </c>
      <c r="R195" s="39" t="s">
        <v>12950</v>
      </c>
      <c r="S195" s="40" t="s">
        <v>10741</v>
      </c>
      <c r="T195" s="41">
        <v>4</v>
      </c>
      <c r="U195" s="41">
        <v>0</v>
      </c>
      <c r="V195" s="41">
        <v>0</v>
      </c>
      <c r="W195" s="42"/>
      <c r="X195" s="42"/>
      <c r="Y195" s="102">
        <v>4</v>
      </c>
      <c r="Z195">
        <v>1</v>
      </c>
      <c r="AA195">
        <v>0</v>
      </c>
      <c r="AB195">
        <v>0</v>
      </c>
      <c r="AE195" s="103">
        <v>1</v>
      </c>
      <c r="AF195">
        <v>1</v>
      </c>
      <c r="AG195">
        <v>0</v>
      </c>
      <c r="AH195">
        <v>0</v>
      </c>
      <c r="AI195">
        <v>1</v>
      </c>
    </row>
    <row r="196" spans="1:35" ht="15" hidden="1" customHeight="1" x14ac:dyDescent="0.25">
      <c r="A196" s="37" t="s">
        <v>36</v>
      </c>
      <c r="B196" s="37" t="s">
        <v>37</v>
      </c>
      <c r="C196" s="37" t="s">
        <v>394</v>
      </c>
      <c r="D196" s="38" t="s">
        <v>10994</v>
      </c>
      <c r="E196" s="37" t="s">
        <v>395</v>
      </c>
      <c r="F196" s="37" t="s">
        <v>40</v>
      </c>
      <c r="G196" s="37">
        <v>200000130</v>
      </c>
      <c r="H196" s="100">
        <v>710253850</v>
      </c>
      <c r="I196" s="101">
        <v>31785221</v>
      </c>
      <c r="J196" s="37">
        <v>100000485</v>
      </c>
      <c r="K196" s="37">
        <v>100000504</v>
      </c>
      <c r="L196" s="37" t="s">
        <v>105</v>
      </c>
      <c r="M196" s="37" t="s">
        <v>40</v>
      </c>
      <c r="N196" s="37" t="s">
        <v>784</v>
      </c>
      <c r="O196" s="39" t="s">
        <v>10995</v>
      </c>
      <c r="P196" s="37" t="s">
        <v>397</v>
      </c>
      <c r="Q196" s="37" t="s">
        <v>399</v>
      </c>
      <c r="R196" s="39" t="s">
        <v>10617</v>
      </c>
      <c r="S196" s="40" t="s">
        <v>10741</v>
      </c>
      <c r="T196" s="41">
        <v>34</v>
      </c>
      <c r="U196" s="41">
        <v>0</v>
      </c>
      <c r="V196" s="41">
        <v>0</v>
      </c>
      <c r="W196" s="42"/>
      <c r="X196" s="42"/>
      <c r="Y196" s="102">
        <v>34</v>
      </c>
      <c r="Z196">
        <v>0</v>
      </c>
      <c r="AA196">
        <v>0</v>
      </c>
      <c r="AB196">
        <v>0</v>
      </c>
      <c r="AE196" s="103">
        <v>0</v>
      </c>
      <c r="AF196">
        <v>0</v>
      </c>
      <c r="AG196">
        <v>0</v>
      </c>
      <c r="AH196">
        <v>0</v>
      </c>
      <c r="AI196">
        <v>0</v>
      </c>
    </row>
    <row r="197" spans="1:35" ht="15" hidden="1" customHeight="1" x14ac:dyDescent="0.25">
      <c r="A197" s="37" t="s">
        <v>36</v>
      </c>
      <c r="B197" s="37" t="s">
        <v>37</v>
      </c>
      <c r="C197" s="37" t="s">
        <v>239</v>
      </c>
      <c r="D197" s="38" t="s">
        <v>11819</v>
      </c>
      <c r="E197" s="37" t="s">
        <v>240</v>
      </c>
      <c r="F197" s="37" t="s">
        <v>40</v>
      </c>
      <c r="G197" s="37">
        <v>200000248</v>
      </c>
      <c r="H197" s="100">
        <v>42355478</v>
      </c>
      <c r="I197" s="101">
        <v>305022</v>
      </c>
      <c r="J197" s="37">
        <v>100001266</v>
      </c>
      <c r="K197" s="37">
        <v>200000248</v>
      </c>
      <c r="L197" s="37" t="s">
        <v>48</v>
      </c>
      <c r="M197" s="37" t="s">
        <v>40</v>
      </c>
      <c r="N197" s="37" t="s">
        <v>241</v>
      </c>
      <c r="O197" s="39" t="s">
        <v>11820</v>
      </c>
      <c r="P197" s="37" t="s">
        <v>241</v>
      </c>
      <c r="Q197" s="37" t="s">
        <v>242</v>
      </c>
      <c r="R197" s="39" t="s">
        <v>10618</v>
      </c>
      <c r="S197" s="40" t="s">
        <v>10721</v>
      </c>
      <c r="T197" s="41">
        <v>38</v>
      </c>
      <c r="U197" s="41">
        <v>0</v>
      </c>
      <c r="V197" s="41">
        <v>0</v>
      </c>
      <c r="W197" s="42"/>
      <c r="X197" s="42"/>
      <c r="Y197" s="102">
        <v>38</v>
      </c>
      <c r="Z197">
        <v>0</v>
      </c>
      <c r="AA197">
        <v>0</v>
      </c>
      <c r="AB197">
        <v>0</v>
      </c>
      <c r="AE197" s="103">
        <v>0</v>
      </c>
      <c r="AF197">
        <v>1</v>
      </c>
      <c r="AG197">
        <v>0</v>
      </c>
      <c r="AH197">
        <v>0</v>
      </c>
      <c r="AI197">
        <v>1</v>
      </c>
    </row>
    <row r="198" spans="1:35" ht="15" hidden="1" customHeight="1" x14ac:dyDescent="0.25">
      <c r="A198" s="37" t="s">
        <v>36</v>
      </c>
      <c r="B198" s="37" t="s">
        <v>37</v>
      </c>
      <c r="C198" s="37" t="s">
        <v>2459</v>
      </c>
      <c r="D198" s="38" t="s">
        <v>12574</v>
      </c>
      <c r="E198" s="37" t="s">
        <v>2460</v>
      </c>
      <c r="F198" s="37" t="s">
        <v>1879</v>
      </c>
      <c r="G198" s="37">
        <v>200000760</v>
      </c>
      <c r="H198" s="100">
        <v>710037481</v>
      </c>
      <c r="I198" s="101">
        <v>318442</v>
      </c>
      <c r="J198" s="37">
        <v>100004235</v>
      </c>
      <c r="K198" s="37">
        <v>200000760</v>
      </c>
      <c r="L198" s="37" t="s">
        <v>48</v>
      </c>
      <c r="M198" s="37" t="s">
        <v>1879</v>
      </c>
      <c r="N198" s="37" t="s">
        <v>2463</v>
      </c>
      <c r="O198" s="39" t="s">
        <v>11268</v>
      </c>
      <c r="P198" s="37" t="s">
        <v>2463</v>
      </c>
      <c r="Q198" s="37" t="s">
        <v>2470</v>
      </c>
      <c r="R198" s="39" t="s">
        <v>12539</v>
      </c>
      <c r="S198" s="40" t="s">
        <v>10741</v>
      </c>
      <c r="T198" s="41">
        <v>27</v>
      </c>
      <c r="U198" s="41">
        <v>0</v>
      </c>
      <c r="V198" s="41">
        <v>0</v>
      </c>
      <c r="W198" s="42"/>
      <c r="X198" s="42"/>
      <c r="Y198" s="102">
        <v>27</v>
      </c>
      <c r="Z198">
        <v>0</v>
      </c>
      <c r="AA198">
        <v>0</v>
      </c>
      <c r="AB198">
        <v>0</v>
      </c>
      <c r="AE198" s="103">
        <v>0</v>
      </c>
      <c r="AF198">
        <v>0</v>
      </c>
      <c r="AG198">
        <v>0</v>
      </c>
      <c r="AH198">
        <v>0</v>
      </c>
      <c r="AI198">
        <v>0</v>
      </c>
    </row>
    <row r="199" spans="1:35" ht="15" hidden="1" customHeight="1" x14ac:dyDescent="0.25">
      <c r="A199" s="37" t="s">
        <v>36</v>
      </c>
      <c r="B199" s="37" t="s">
        <v>37</v>
      </c>
      <c r="C199" s="37" t="s">
        <v>6726</v>
      </c>
      <c r="D199" s="38" t="s">
        <v>13130</v>
      </c>
      <c r="E199" s="37" t="s">
        <v>6727</v>
      </c>
      <c r="F199" s="37" t="s">
        <v>6696</v>
      </c>
      <c r="G199" s="37">
        <v>200002196</v>
      </c>
      <c r="H199" s="100">
        <v>710023197</v>
      </c>
      <c r="I199" s="101">
        <v>321877</v>
      </c>
      <c r="J199" s="37">
        <v>100011521</v>
      </c>
      <c r="K199" s="37">
        <v>200002196</v>
      </c>
      <c r="L199" s="37" t="s">
        <v>48</v>
      </c>
      <c r="M199" s="37" t="s">
        <v>6696</v>
      </c>
      <c r="N199" s="37" t="s">
        <v>557</v>
      </c>
      <c r="O199" s="39" t="s">
        <v>13131</v>
      </c>
      <c r="P199" s="37" t="s">
        <v>6728</v>
      </c>
      <c r="Q199" s="37" t="s">
        <v>6729</v>
      </c>
      <c r="R199" s="39" t="s">
        <v>13132</v>
      </c>
      <c r="S199" s="40" t="s">
        <v>10741</v>
      </c>
      <c r="T199" s="41">
        <v>5</v>
      </c>
      <c r="U199" s="41">
        <v>0</v>
      </c>
      <c r="V199" s="41">
        <v>0</v>
      </c>
      <c r="W199" s="42"/>
      <c r="X199" s="42"/>
      <c r="Y199" s="102">
        <v>5</v>
      </c>
      <c r="Z199">
        <v>0</v>
      </c>
      <c r="AA199">
        <v>0</v>
      </c>
      <c r="AB199">
        <v>0</v>
      </c>
      <c r="AE199" s="103">
        <v>0</v>
      </c>
      <c r="AF199">
        <v>0</v>
      </c>
      <c r="AG199">
        <v>0</v>
      </c>
      <c r="AH199">
        <v>0</v>
      </c>
      <c r="AI199">
        <v>0</v>
      </c>
    </row>
    <row r="200" spans="1:35" ht="15" hidden="1" customHeight="1" x14ac:dyDescent="0.25">
      <c r="A200" s="37" t="s">
        <v>36</v>
      </c>
      <c r="B200" s="37" t="s">
        <v>37</v>
      </c>
      <c r="C200" s="37" t="s">
        <v>5823</v>
      </c>
      <c r="D200" s="38" t="s">
        <v>13140</v>
      </c>
      <c r="E200" s="37" t="s">
        <v>5824</v>
      </c>
      <c r="F200" s="37" t="s">
        <v>568</v>
      </c>
      <c r="G200" s="37">
        <v>200001951</v>
      </c>
      <c r="H200" s="100">
        <v>710019203</v>
      </c>
      <c r="I200" s="101">
        <v>37831747</v>
      </c>
      <c r="J200" s="37">
        <v>100010444</v>
      </c>
      <c r="K200" s="37">
        <v>100010446</v>
      </c>
      <c r="L200" s="37" t="s">
        <v>5825</v>
      </c>
      <c r="M200" s="37" t="s">
        <v>568</v>
      </c>
      <c r="N200" s="37" t="s">
        <v>570</v>
      </c>
      <c r="O200" s="39" t="s">
        <v>13141</v>
      </c>
      <c r="P200" s="37" t="s">
        <v>5826</v>
      </c>
      <c r="Q200" s="37" t="s">
        <v>5827</v>
      </c>
      <c r="R200" s="39" t="s">
        <v>13142</v>
      </c>
      <c r="S200" s="40" t="s">
        <v>10741</v>
      </c>
      <c r="T200" s="41">
        <v>5</v>
      </c>
      <c r="U200" s="41">
        <v>0</v>
      </c>
      <c r="V200" s="41">
        <v>0</v>
      </c>
      <c r="W200" s="42"/>
      <c r="X200" s="42"/>
      <c r="Y200" s="102">
        <v>5</v>
      </c>
      <c r="Z200">
        <v>0</v>
      </c>
      <c r="AA200">
        <v>0</v>
      </c>
      <c r="AB200">
        <v>0</v>
      </c>
      <c r="AE200" s="103">
        <v>0</v>
      </c>
      <c r="AF200">
        <v>0</v>
      </c>
      <c r="AG200">
        <v>0</v>
      </c>
      <c r="AH200">
        <v>0</v>
      </c>
      <c r="AI200">
        <v>0</v>
      </c>
    </row>
    <row r="201" spans="1:35" ht="15" hidden="1" customHeight="1" x14ac:dyDescent="0.25">
      <c r="A201" s="37" t="s">
        <v>36</v>
      </c>
      <c r="B201" s="37" t="s">
        <v>37</v>
      </c>
      <c r="C201" s="37" t="s">
        <v>3686</v>
      </c>
      <c r="D201" s="38" t="s">
        <v>13143</v>
      </c>
      <c r="E201" s="37" t="s">
        <v>3687</v>
      </c>
      <c r="F201" s="37" t="s">
        <v>2860</v>
      </c>
      <c r="G201" s="37">
        <v>200001139</v>
      </c>
      <c r="H201" s="100">
        <v>710007523</v>
      </c>
      <c r="I201" s="101">
        <v>37863924</v>
      </c>
      <c r="J201" s="37">
        <v>100005295</v>
      </c>
      <c r="K201" s="37">
        <v>100005296</v>
      </c>
      <c r="L201" s="37" t="s">
        <v>105</v>
      </c>
      <c r="M201" s="37" t="s">
        <v>2860</v>
      </c>
      <c r="N201" s="37" t="s">
        <v>3584</v>
      </c>
      <c r="O201" s="39" t="s">
        <v>13144</v>
      </c>
      <c r="P201" s="37" t="s">
        <v>3688</v>
      </c>
      <c r="Q201" s="37" t="s">
        <v>3689</v>
      </c>
      <c r="R201" s="39" t="s">
        <v>13145</v>
      </c>
      <c r="S201" s="40" t="s">
        <v>10741</v>
      </c>
      <c r="T201" s="41">
        <v>13</v>
      </c>
      <c r="U201" s="41">
        <v>0</v>
      </c>
      <c r="V201" s="41">
        <v>0</v>
      </c>
      <c r="W201" s="42"/>
      <c r="X201" s="42"/>
      <c r="Y201" s="102">
        <v>13</v>
      </c>
      <c r="Z201">
        <v>0</v>
      </c>
      <c r="AA201">
        <v>0</v>
      </c>
      <c r="AB201">
        <v>0</v>
      </c>
      <c r="AE201" s="103">
        <v>0</v>
      </c>
      <c r="AF201">
        <v>0</v>
      </c>
      <c r="AG201">
        <v>0</v>
      </c>
      <c r="AH201">
        <v>0</v>
      </c>
      <c r="AI201">
        <v>0</v>
      </c>
    </row>
    <row r="202" spans="1:35" ht="15" hidden="1" customHeight="1" x14ac:dyDescent="0.25">
      <c r="A202" s="37" t="s">
        <v>36</v>
      </c>
      <c r="B202" s="37" t="s">
        <v>37</v>
      </c>
      <c r="C202" s="37" t="s">
        <v>1998</v>
      </c>
      <c r="D202" s="38" t="s">
        <v>13146</v>
      </c>
      <c r="E202" s="37" t="s">
        <v>1999</v>
      </c>
      <c r="F202" s="37" t="s">
        <v>1879</v>
      </c>
      <c r="G202" s="37">
        <v>200000607</v>
      </c>
      <c r="H202" s="100">
        <v>710009895</v>
      </c>
      <c r="I202" s="101">
        <v>311154</v>
      </c>
      <c r="J202" s="37">
        <v>100003388</v>
      </c>
      <c r="K202" s="37">
        <v>200000607</v>
      </c>
      <c r="L202" s="37" t="s">
        <v>48</v>
      </c>
      <c r="M202" s="37" t="s">
        <v>1879</v>
      </c>
      <c r="N202" s="37" t="s">
        <v>2656</v>
      </c>
      <c r="O202" s="39" t="s">
        <v>13147</v>
      </c>
      <c r="P202" s="37" t="s">
        <v>2000</v>
      </c>
      <c r="Q202" s="37" t="s">
        <v>2001</v>
      </c>
      <c r="R202" s="39" t="s">
        <v>13148</v>
      </c>
      <c r="S202" s="40" t="s">
        <v>10741</v>
      </c>
      <c r="T202" s="41">
        <v>2</v>
      </c>
      <c r="U202" s="41">
        <v>0</v>
      </c>
      <c r="V202" s="41">
        <v>0</v>
      </c>
      <c r="W202" s="42"/>
      <c r="X202" s="42"/>
      <c r="Y202" s="102">
        <v>2</v>
      </c>
      <c r="Z202">
        <v>0</v>
      </c>
      <c r="AA202">
        <v>0</v>
      </c>
      <c r="AB202">
        <v>0</v>
      </c>
      <c r="AE202" s="103">
        <v>0</v>
      </c>
      <c r="AF202">
        <v>0</v>
      </c>
      <c r="AG202">
        <v>0</v>
      </c>
      <c r="AH202">
        <v>0</v>
      </c>
      <c r="AI202">
        <v>0</v>
      </c>
    </row>
    <row r="203" spans="1:35" ht="15" hidden="1" customHeight="1" x14ac:dyDescent="0.25">
      <c r="A203" s="37" t="s">
        <v>36</v>
      </c>
      <c r="B203" s="37" t="s">
        <v>37</v>
      </c>
      <c r="C203" s="37" t="s">
        <v>6257</v>
      </c>
      <c r="D203" s="38" t="s">
        <v>13149</v>
      </c>
      <c r="E203" s="37" t="s">
        <v>6258</v>
      </c>
      <c r="F203" s="37" t="s">
        <v>568</v>
      </c>
      <c r="G203" s="37">
        <v>200002178</v>
      </c>
      <c r="H203" s="100">
        <v>710021577</v>
      </c>
      <c r="I203" s="101">
        <v>320960</v>
      </c>
      <c r="J203" s="37">
        <v>100011173</v>
      </c>
      <c r="K203" s="37">
        <v>200002178</v>
      </c>
      <c r="L203" s="37" t="s">
        <v>48</v>
      </c>
      <c r="M203" s="37" t="s">
        <v>568</v>
      </c>
      <c r="N203" s="37" t="s">
        <v>6129</v>
      </c>
      <c r="O203" s="39" t="s">
        <v>13150</v>
      </c>
      <c r="P203" s="37" t="s">
        <v>6259</v>
      </c>
      <c r="Q203" s="37" t="s">
        <v>6260</v>
      </c>
      <c r="R203" s="39" t="s">
        <v>13151</v>
      </c>
      <c r="S203" s="40" t="s">
        <v>10741</v>
      </c>
      <c r="T203" s="41">
        <v>5</v>
      </c>
      <c r="U203" s="41">
        <v>0</v>
      </c>
      <c r="V203" s="41">
        <v>0</v>
      </c>
      <c r="W203" s="42"/>
      <c r="X203" s="42"/>
      <c r="Y203" s="102">
        <v>5</v>
      </c>
      <c r="Z203">
        <v>0</v>
      </c>
      <c r="AA203">
        <v>0</v>
      </c>
      <c r="AB203">
        <v>0</v>
      </c>
      <c r="AE203" s="103">
        <v>0</v>
      </c>
      <c r="AF203">
        <v>0</v>
      </c>
      <c r="AG203">
        <v>0</v>
      </c>
      <c r="AH203">
        <v>0</v>
      </c>
      <c r="AI203">
        <v>0</v>
      </c>
    </row>
    <row r="204" spans="1:35" ht="15" hidden="1" customHeight="1" x14ac:dyDescent="0.25">
      <c r="A204" s="37" t="s">
        <v>36</v>
      </c>
      <c r="B204" s="37" t="s">
        <v>37</v>
      </c>
      <c r="C204" s="37" t="s">
        <v>7402</v>
      </c>
      <c r="D204" s="38" t="s">
        <v>10905</v>
      </c>
      <c r="E204" s="37" t="s">
        <v>7403</v>
      </c>
      <c r="F204" s="37" t="s">
        <v>6696</v>
      </c>
      <c r="G204" s="37">
        <v>200002483</v>
      </c>
      <c r="H204" s="100">
        <v>42085454</v>
      </c>
      <c r="I204" s="101">
        <v>327646</v>
      </c>
      <c r="J204" s="37">
        <v>100012790</v>
      </c>
      <c r="K204" s="37">
        <v>200002483</v>
      </c>
      <c r="L204" s="37" t="s">
        <v>48</v>
      </c>
      <c r="M204" s="37" t="s">
        <v>6696</v>
      </c>
      <c r="N204" s="37" t="s">
        <v>7404</v>
      </c>
      <c r="O204" s="39" t="s">
        <v>10825</v>
      </c>
      <c r="P204" s="37" t="s">
        <v>7404</v>
      </c>
      <c r="Q204" s="37" t="s">
        <v>7408</v>
      </c>
      <c r="R204" s="39" t="s">
        <v>10665</v>
      </c>
      <c r="S204" s="40" t="s">
        <v>10721</v>
      </c>
      <c r="T204" s="41">
        <v>50</v>
      </c>
      <c r="U204" s="41">
        <v>0</v>
      </c>
      <c r="V204" s="41">
        <v>0</v>
      </c>
      <c r="W204" s="42"/>
      <c r="X204" s="42"/>
      <c r="Y204" s="102">
        <v>50</v>
      </c>
      <c r="Z204">
        <v>0</v>
      </c>
      <c r="AA204">
        <v>0</v>
      </c>
      <c r="AB204">
        <v>0</v>
      </c>
      <c r="AE204" s="103">
        <v>0</v>
      </c>
      <c r="AF204">
        <v>0</v>
      </c>
      <c r="AG204">
        <v>0</v>
      </c>
      <c r="AH204">
        <v>0</v>
      </c>
      <c r="AI204">
        <v>0</v>
      </c>
    </row>
    <row r="205" spans="1:35" ht="15" hidden="1" customHeight="1" x14ac:dyDescent="0.25">
      <c r="A205" s="37" t="s">
        <v>36</v>
      </c>
      <c r="B205" s="37" t="s">
        <v>37</v>
      </c>
      <c r="C205" s="37" t="s">
        <v>6782</v>
      </c>
      <c r="D205" s="38" t="s">
        <v>13152</v>
      </c>
      <c r="E205" s="37" t="s">
        <v>6783</v>
      </c>
      <c r="F205" s="37" t="s">
        <v>6696</v>
      </c>
      <c r="G205" s="37">
        <v>200002216</v>
      </c>
      <c r="H205" s="100">
        <v>710023340</v>
      </c>
      <c r="I205" s="101">
        <v>322083</v>
      </c>
      <c r="J205" s="37">
        <v>100011576</v>
      </c>
      <c r="K205" s="37">
        <v>200002216</v>
      </c>
      <c r="L205" s="37" t="s">
        <v>48</v>
      </c>
      <c r="M205" s="37" t="s">
        <v>6696</v>
      </c>
      <c r="N205" s="37" t="s">
        <v>557</v>
      </c>
      <c r="O205" s="39" t="s">
        <v>10982</v>
      </c>
      <c r="P205" s="37" t="s">
        <v>6784</v>
      </c>
      <c r="Q205" s="37" t="s">
        <v>13153</v>
      </c>
      <c r="R205" s="39" t="s">
        <v>13154</v>
      </c>
      <c r="S205" s="40" t="s">
        <v>10741</v>
      </c>
      <c r="T205" s="41">
        <v>7</v>
      </c>
      <c r="U205" s="42">
        <v>0</v>
      </c>
      <c r="V205" s="42">
        <v>0</v>
      </c>
      <c r="W205" s="42"/>
      <c r="X205" s="42"/>
      <c r="Y205" s="102">
        <v>7</v>
      </c>
      <c r="Z205">
        <v>0</v>
      </c>
      <c r="AA205">
        <v>0</v>
      </c>
      <c r="AB205">
        <v>0</v>
      </c>
      <c r="AE205" s="103">
        <v>0</v>
      </c>
      <c r="AF205">
        <v>1</v>
      </c>
      <c r="AG205">
        <v>0</v>
      </c>
      <c r="AH205">
        <v>0</v>
      </c>
      <c r="AI205">
        <v>1</v>
      </c>
    </row>
    <row r="206" spans="1:35" ht="15" hidden="1" customHeight="1" x14ac:dyDescent="0.25">
      <c r="A206" s="37" t="s">
        <v>36</v>
      </c>
      <c r="B206" s="37" t="s">
        <v>37</v>
      </c>
      <c r="C206" s="37" t="s">
        <v>9587</v>
      </c>
      <c r="D206" s="38" t="s">
        <v>12977</v>
      </c>
      <c r="E206" s="37" t="s">
        <v>9588</v>
      </c>
      <c r="F206" s="37" t="s">
        <v>8536</v>
      </c>
      <c r="G206" s="37">
        <v>200002890</v>
      </c>
      <c r="H206" s="100">
        <v>710031475</v>
      </c>
      <c r="I206" s="101">
        <v>329681</v>
      </c>
      <c r="J206" s="37">
        <v>100014585</v>
      </c>
      <c r="K206" s="37">
        <v>200002890</v>
      </c>
      <c r="L206" s="37" t="s">
        <v>9505</v>
      </c>
      <c r="M206" s="37" t="s">
        <v>8536</v>
      </c>
      <c r="N206" s="37" t="s">
        <v>9233</v>
      </c>
      <c r="O206" s="39" t="s">
        <v>12978</v>
      </c>
      <c r="P206" s="37" t="s">
        <v>9590</v>
      </c>
      <c r="Q206" s="37" t="s">
        <v>9592</v>
      </c>
      <c r="R206" s="39" t="s">
        <v>12979</v>
      </c>
      <c r="S206" s="40" t="s">
        <v>10741</v>
      </c>
      <c r="T206" s="41">
        <v>9</v>
      </c>
      <c r="U206" s="41">
        <v>0</v>
      </c>
      <c r="V206" s="41">
        <v>0</v>
      </c>
      <c r="W206" s="42"/>
      <c r="X206" s="42"/>
      <c r="Y206" s="102">
        <v>9</v>
      </c>
      <c r="Z206">
        <v>2</v>
      </c>
      <c r="AA206">
        <v>0</v>
      </c>
      <c r="AB206">
        <v>0</v>
      </c>
      <c r="AE206" s="103">
        <v>2</v>
      </c>
      <c r="AF206">
        <v>1</v>
      </c>
      <c r="AG206">
        <v>0</v>
      </c>
      <c r="AH206">
        <v>0</v>
      </c>
      <c r="AI206">
        <v>1</v>
      </c>
    </row>
    <row r="207" spans="1:35" ht="15" hidden="1" customHeight="1" x14ac:dyDescent="0.25">
      <c r="A207" s="37" t="s">
        <v>36</v>
      </c>
      <c r="B207" s="37" t="s">
        <v>37</v>
      </c>
      <c r="C207" s="37" t="s">
        <v>7509</v>
      </c>
      <c r="D207" s="38" t="s">
        <v>12984</v>
      </c>
      <c r="E207" s="37" t="s">
        <v>7510</v>
      </c>
      <c r="F207" s="37" t="s">
        <v>6696</v>
      </c>
      <c r="G207" s="37">
        <v>200002502</v>
      </c>
      <c r="H207" s="100">
        <v>710028440</v>
      </c>
      <c r="I207" s="101">
        <v>327034</v>
      </c>
      <c r="J207" s="37">
        <v>100012658</v>
      </c>
      <c r="K207" s="37">
        <v>200002502</v>
      </c>
      <c r="L207" s="37" t="s">
        <v>48</v>
      </c>
      <c r="M207" s="37" t="s">
        <v>6696</v>
      </c>
      <c r="N207" s="37" t="s">
        <v>7404</v>
      </c>
      <c r="O207" s="39" t="s">
        <v>11063</v>
      </c>
      <c r="P207" s="37" t="s">
        <v>7511</v>
      </c>
      <c r="Q207" s="37" t="s">
        <v>7512</v>
      </c>
      <c r="R207" s="39" t="s">
        <v>12985</v>
      </c>
      <c r="S207" s="40" t="s">
        <v>10741</v>
      </c>
      <c r="T207" s="41">
        <v>4</v>
      </c>
      <c r="U207" s="42">
        <v>0</v>
      </c>
      <c r="V207" s="42">
        <v>0</v>
      </c>
      <c r="W207" s="42"/>
      <c r="X207" s="42"/>
      <c r="Y207" s="102">
        <v>4</v>
      </c>
      <c r="Z207">
        <v>0</v>
      </c>
      <c r="AA207">
        <v>0</v>
      </c>
      <c r="AB207">
        <v>0</v>
      </c>
      <c r="AE207" s="103">
        <v>0</v>
      </c>
      <c r="AF207">
        <v>1</v>
      </c>
      <c r="AG207">
        <v>0</v>
      </c>
      <c r="AH207">
        <v>0</v>
      </c>
      <c r="AI207">
        <v>1</v>
      </c>
    </row>
    <row r="208" spans="1:35" ht="15" hidden="1" customHeight="1" x14ac:dyDescent="0.25">
      <c r="A208" s="37" t="s">
        <v>36</v>
      </c>
      <c r="B208" s="37" t="s">
        <v>37</v>
      </c>
      <c r="C208" s="37" t="s">
        <v>5072</v>
      </c>
      <c r="D208" s="38" t="s">
        <v>12980</v>
      </c>
      <c r="E208" s="37" t="s">
        <v>5073</v>
      </c>
      <c r="F208" s="37" t="s">
        <v>4189</v>
      </c>
      <c r="G208" s="37">
        <v>200001598</v>
      </c>
      <c r="H208" s="100">
        <v>37903152</v>
      </c>
      <c r="I208" s="101">
        <v>321427</v>
      </c>
      <c r="J208" s="37">
        <v>100008935</v>
      </c>
      <c r="K208" s="37">
        <v>200001598</v>
      </c>
      <c r="L208" s="37" t="s">
        <v>48</v>
      </c>
      <c r="M208" s="37" t="s">
        <v>4189</v>
      </c>
      <c r="N208" s="37" t="s">
        <v>4960</v>
      </c>
      <c r="O208" s="39" t="s">
        <v>12981</v>
      </c>
      <c r="P208" s="37" t="s">
        <v>5074</v>
      </c>
      <c r="Q208" s="37" t="s">
        <v>12982</v>
      </c>
      <c r="R208" s="39" t="s">
        <v>12983</v>
      </c>
      <c r="S208" s="40" t="s">
        <v>10721</v>
      </c>
      <c r="T208" s="41">
        <v>20</v>
      </c>
      <c r="U208" s="41">
        <v>0</v>
      </c>
      <c r="V208" s="41">
        <v>0</v>
      </c>
      <c r="W208" s="42"/>
      <c r="X208" s="42"/>
      <c r="Y208" s="102">
        <v>20</v>
      </c>
      <c r="Z208">
        <v>0</v>
      </c>
      <c r="AA208">
        <v>0</v>
      </c>
      <c r="AB208">
        <v>0</v>
      </c>
      <c r="AE208" s="103">
        <v>0</v>
      </c>
      <c r="AF208">
        <v>0</v>
      </c>
      <c r="AG208">
        <v>0</v>
      </c>
      <c r="AH208">
        <v>0</v>
      </c>
      <c r="AI208">
        <v>0</v>
      </c>
    </row>
    <row r="209" spans="1:35" ht="15" hidden="1" customHeight="1" x14ac:dyDescent="0.25">
      <c r="A209" s="37" t="s">
        <v>36</v>
      </c>
      <c r="B209" s="37" t="s">
        <v>37</v>
      </c>
      <c r="C209" s="37" t="s">
        <v>3421</v>
      </c>
      <c r="D209" s="38" t="s">
        <v>12989</v>
      </c>
      <c r="E209" s="37" t="s">
        <v>3422</v>
      </c>
      <c r="F209" s="37" t="s">
        <v>2860</v>
      </c>
      <c r="G209" s="37">
        <v>200000969</v>
      </c>
      <c r="H209" s="100">
        <v>710225881</v>
      </c>
      <c r="I209" s="101">
        <v>37864351</v>
      </c>
      <c r="J209" s="37">
        <v>100005248</v>
      </c>
      <c r="K209" s="37">
        <v>100005249</v>
      </c>
      <c r="L209" s="37" t="s">
        <v>92</v>
      </c>
      <c r="M209" s="37" t="s">
        <v>2860</v>
      </c>
      <c r="N209" s="37" t="s">
        <v>3333</v>
      </c>
      <c r="O209" s="39" t="s">
        <v>12990</v>
      </c>
      <c r="P209" s="37" t="s">
        <v>3423</v>
      </c>
      <c r="Q209" s="37" t="s">
        <v>3424</v>
      </c>
      <c r="R209" s="39" t="s">
        <v>12991</v>
      </c>
      <c r="S209" s="40" t="s">
        <v>10741</v>
      </c>
      <c r="T209" s="41">
        <v>11</v>
      </c>
      <c r="U209" s="42">
        <v>0</v>
      </c>
      <c r="V209" s="42">
        <v>0</v>
      </c>
      <c r="W209" s="42"/>
      <c r="X209" s="42"/>
      <c r="Y209" s="102">
        <v>11</v>
      </c>
      <c r="Z209">
        <v>0</v>
      </c>
      <c r="AA209">
        <v>0</v>
      </c>
      <c r="AB209">
        <v>0</v>
      </c>
      <c r="AE209" s="103">
        <v>0</v>
      </c>
      <c r="AF209">
        <v>1</v>
      </c>
      <c r="AG209">
        <v>0</v>
      </c>
      <c r="AH209">
        <v>0</v>
      </c>
      <c r="AI209">
        <v>1</v>
      </c>
    </row>
    <row r="210" spans="1:35" ht="15" hidden="1" customHeight="1" x14ac:dyDescent="0.25">
      <c r="A210" s="37" t="s">
        <v>36</v>
      </c>
      <c r="B210" s="37" t="s">
        <v>37</v>
      </c>
      <c r="C210" s="37" t="s">
        <v>5430</v>
      </c>
      <c r="D210" s="38" t="s">
        <v>12986</v>
      </c>
      <c r="E210" s="37" t="s">
        <v>5431</v>
      </c>
      <c r="F210" s="37" t="s">
        <v>568</v>
      </c>
      <c r="G210" s="37">
        <v>200001641</v>
      </c>
      <c r="H210" s="100">
        <v>710012705</v>
      </c>
      <c r="I210" s="101">
        <v>35677813</v>
      </c>
      <c r="J210" s="37">
        <v>100009299</v>
      </c>
      <c r="K210" s="37">
        <v>100009300</v>
      </c>
      <c r="L210" s="37" t="s">
        <v>105</v>
      </c>
      <c r="M210" s="37" t="s">
        <v>568</v>
      </c>
      <c r="N210" s="37" t="s">
        <v>655</v>
      </c>
      <c r="O210" s="39" t="s">
        <v>12987</v>
      </c>
      <c r="P210" s="37" t="s">
        <v>5432</v>
      </c>
      <c r="Q210" s="37" t="s">
        <v>5433</v>
      </c>
      <c r="R210" s="39" t="s">
        <v>12988</v>
      </c>
      <c r="S210" s="40" t="s">
        <v>10741</v>
      </c>
      <c r="T210" s="41">
        <v>20</v>
      </c>
      <c r="U210" s="41">
        <v>0</v>
      </c>
      <c r="V210" s="41">
        <v>0</v>
      </c>
      <c r="W210" s="42"/>
      <c r="X210" s="42"/>
      <c r="Y210" s="102">
        <v>20</v>
      </c>
      <c r="Z210">
        <v>0</v>
      </c>
      <c r="AA210">
        <v>0</v>
      </c>
      <c r="AB210">
        <v>0</v>
      </c>
      <c r="AE210" s="103">
        <v>0</v>
      </c>
      <c r="AF210">
        <v>0</v>
      </c>
      <c r="AG210">
        <v>0</v>
      </c>
      <c r="AH210">
        <v>0</v>
      </c>
      <c r="AI210">
        <v>0</v>
      </c>
    </row>
    <row r="211" spans="1:35" ht="15" hidden="1" customHeight="1" x14ac:dyDescent="0.25">
      <c r="A211" s="37" t="s">
        <v>36</v>
      </c>
      <c r="B211" s="37" t="s">
        <v>37</v>
      </c>
      <c r="C211" s="37" t="s">
        <v>3143</v>
      </c>
      <c r="D211" s="38" t="s">
        <v>12571</v>
      </c>
      <c r="E211" s="37" t="s">
        <v>3144</v>
      </c>
      <c r="F211" s="37" t="s">
        <v>2860</v>
      </c>
      <c r="G211" s="37">
        <v>200001033</v>
      </c>
      <c r="H211" s="100">
        <v>710035420</v>
      </c>
      <c r="I211" s="101">
        <v>308641</v>
      </c>
      <c r="J211" s="37">
        <v>100006483</v>
      </c>
      <c r="K211" s="37">
        <v>200001033</v>
      </c>
      <c r="L211" s="37" t="s">
        <v>48</v>
      </c>
      <c r="M211" s="37" t="s">
        <v>2860</v>
      </c>
      <c r="N211" s="37" t="s">
        <v>2862</v>
      </c>
      <c r="O211" s="39" t="s">
        <v>12572</v>
      </c>
      <c r="P211" s="37" t="s">
        <v>3145</v>
      </c>
      <c r="Q211" s="37" t="s">
        <v>12992</v>
      </c>
      <c r="R211" s="39" t="s">
        <v>12573</v>
      </c>
      <c r="S211" s="40" t="s">
        <v>10741</v>
      </c>
      <c r="T211" s="41">
        <v>31</v>
      </c>
      <c r="U211" s="41">
        <v>0</v>
      </c>
      <c r="V211" s="41">
        <v>0</v>
      </c>
      <c r="W211" s="42"/>
      <c r="X211" s="42"/>
      <c r="Y211" s="102">
        <v>31</v>
      </c>
      <c r="Z211">
        <v>0</v>
      </c>
      <c r="AA211">
        <v>0</v>
      </c>
      <c r="AB211">
        <v>0</v>
      </c>
      <c r="AE211" s="103">
        <v>0</v>
      </c>
      <c r="AF211">
        <v>0</v>
      </c>
      <c r="AG211">
        <v>0</v>
      </c>
      <c r="AH211">
        <v>0</v>
      </c>
      <c r="AI211">
        <v>0</v>
      </c>
    </row>
    <row r="212" spans="1:35" ht="15" hidden="1" customHeight="1" x14ac:dyDescent="0.25">
      <c r="A212" s="37" t="s">
        <v>36</v>
      </c>
      <c r="B212" s="37" t="s">
        <v>37</v>
      </c>
      <c r="C212" s="37" t="s">
        <v>5961</v>
      </c>
      <c r="D212" s="38" t="s">
        <v>12993</v>
      </c>
      <c r="E212" s="37" t="s">
        <v>5962</v>
      </c>
      <c r="F212" s="37" t="s">
        <v>568</v>
      </c>
      <c r="G212" s="37">
        <v>200002015</v>
      </c>
      <c r="H212" s="100">
        <v>710019874</v>
      </c>
      <c r="I212" s="101">
        <v>319180</v>
      </c>
      <c r="J212" s="37">
        <v>100010636</v>
      </c>
      <c r="K212" s="37">
        <v>200002015</v>
      </c>
      <c r="L212" s="37" t="s">
        <v>48</v>
      </c>
      <c r="M212" s="37" t="s">
        <v>568</v>
      </c>
      <c r="N212" s="37" t="s">
        <v>570</v>
      </c>
      <c r="O212" s="39" t="s">
        <v>12994</v>
      </c>
      <c r="P212" s="37" t="s">
        <v>5963</v>
      </c>
      <c r="Q212" s="37" t="s">
        <v>5964</v>
      </c>
      <c r="R212" s="39" t="s">
        <v>12995</v>
      </c>
      <c r="S212" s="40" t="s">
        <v>10741</v>
      </c>
      <c r="T212" s="41">
        <v>8</v>
      </c>
      <c r="U212" s="41">
        <v>0</v>
      </c>
      <c r="V212" s="41">
        <v>0</v>
      </c>
      <c r="W212" s="42"/>
      <c r="X212" s="42"/>
      <c r="Y212" s="102">
        <v>8</v>
      </c>
      <c r="Z212">
        <v>2</v>
      </c>
      <c r="AA212">
        <v>0</v>
      </c>
      <c r="AB212">
        <v>0</v>
      </c>
      <c r="AE212" s="103">
        <v>2</v>
      </c>
      <c r="AF212">
        <v>0</v>
      </c>
      <c r="AG212">
        <v>0</v>
      </c>
      <c r="AH212">
        <v>0</v>
      </c>
      <c r="AI212">
        <v>0</v>
      </c>
    </row>
    <row r="213" spans="1:35" ht="15" hidden="1" customHeight="1" x14ac:dyDescent="0.25">
      <c r="A213" s="37" t="s">
        <v>36</v>
      </c>
      <c r="B213" s="37" t="s">
        <v>37</v>
      </c>
      <c r="C213" s="37" t="s">
        <v>333</v>
      </c>
      <c r="D213" s="38" t="s">
        <v>11249</v>
      </c>
      <c r="E213" s="37" t="s">
        <v>334</v>
      </c>
      <c r="F213" s="37" t="s">
        <v>40</v>
      </c>
      <c r="G213" s="37">
        <v>200000177</v>
      </c>
      <c r="H213" s="100">
        <v>710000294</v>
      </c>
      <c r="I213" s="101">
        <v>603147</v>
      </c>
      <c r="J213" s="37">
        <v>100000066</v>
      </c>
      <c r="K213" s="37">
        <v>200000177</v>
      </c>
      <c r="L213" s="37" t="s">
        <v>48</v>
      </c>
      <c r="M213" s="37" t="s">
        <v>40</v>
      </c>
      <c r="N213" s="37" t="s">
        <v>357</v>
      </c>
      <c r="O213" s="39" t="s">
        <v>11377</v>
      </c>
      <c r="P213" s="37" t="s">
        <v>336</v>
      </c>
      <c r="Q213" s="37" t="s">
        <v>348</v>
      </c>
      <c r="R213" s="39" t="s">
        <v>10609</v>
      </c>
      <c r="S213" s="40" t="s">
        <v>10741</v>
      </c>
      <c r="T213" s="41">
        <v>32</v>
      </c>
      <c r="U213" s="41">
        <v>0</v>
      </c>
      <c r="V213" s="41">
        <v>0</v>
      </c>
      <c r="W213" s="42"/>
      <c r="X213" s="42"/>
      <c r="Y213" s="102">
        <v>32</v>
      </c>
      <c r="Z213">
        <v>0</v>
      </c>
      <c r="AA213">
        <v>0</v>
      </c>
      <c r="AB213">
        <v>0</v>
      </c>
      <c r="AE213" s="103">
        <v>0</v>
      </c>
      <c r="AF213">
        <v>0</v>
      </c>
      <c r="AG213">
        <v>0</v>
      </c>
      <c r="AH213">
        <v>0</v>
      </c>
      <c r="AI213">
        <v>0</v>
      </c>
    </row>
    <row r="214" spans="1:35" ht="15" hidden="1" customHeight="1" x14ac:dyDescent="0.25">
      <c r="A214" s="37" t="s">
        <v>36</v>
      </c>
      <c r="B214" s="37" t="s">
        <v>37</v>
      </c>
      <c r="C214" s="37" t="s">
        <v>986</v>
      </c>
      <c r="D214" s="38" t="s">
        <v>10751</v>
      </c>
      <c r="E214" s="37" t="s">
        <v>987</v>
      </c>
      <c r="F214" s="37" t="s">
        <v>814</v>
      </c>
      <c r="G214" s="37">
        <v>200000303</v>
      </c>
      <c r="H214" s="100">
        <v>710003030</v>
      </c>
      <c r="I214" s="101">
        <v>305723</v>
      </c>
      <c r="J214" s="37">
        <v>100001839</v>
      </c>
      <c r="K214" s="37">
        <v>200000303</v>
      </c>
      <c r="L214" s="37" t="s">
        <v>210</v>
      </c>
      <c r="M214" s="37" t="s">
        <v>814</v>
      </c>
      <c r="N214" s="37" t="s">
        <v>817</v>
      </c>
      <c r="O214" s="39" t="s">
        <v>10752</v>
      </c>
      <c r="P214" s="37" t="s">
        <v>988</v>
      </c>
      <c r="Q214" s="37" t="s">
        <v>994</v>
      </c>
      <c r="R214" s="39" t="s">
        <v>10624</v>
      </c>
      <c r="S214" s="40" t="s">
        <v>10741</v>
      </c>
      <c r="T214" s="41">
        <v>39</v>
      </c>
      <c r="U214" s="42">
        <v>0</v>
      </c>
      <c r="V214" s="42">
        <v>0</v>
      </c>
      <c r="W214" s="42"/>
      <c r="X214" s="42"/>
      <c r="Y214" s="102">
        <v>39</v>
      </c>
      <c r="Z214">
        <v>0</v>
      </c>
      <c r="AA214">
        <v>0</v>
      </c>
      <c r="AB214">
        <v>0</v>
      </c>
      <c r="AE214" s="103">
        <v>0</v>
      </c>
      <c r="AF214">
        <v>1</v>
      </c>
      <c r="AG214">
        <v>0</v>
      </c>
      <c r="AH214">
        <v>0</v>
      </c>
      <c r="AI214">
        <v>1</v>
      </c>
    </row>
    <row r="215" spans="1:35" ht="15" hidden="1" customHeight="1" x14ac:dyDescent="0.25">
      <c r="A215" s="37" t="s">
        <v>36</v>
      </c>
      <c r="B215" s="37" t="s">
        <v>37</v>
      </c>
      <c r="C215" s="37" t="s">
        <v>2443</v>
      </c>
      <c r="D215" s="38" t="s">
        <v>12996</v>
      </c>
      <c r="E215" s="37" t="s">
        <v>2444</v>
      </c>
      <c r="F215" s="37" t="s">
        <v>1879</v>
      </c>
      <c r="G215" s="37">
        <v>200000750</v>
      </c>
      <c r="H215" s="100">
        <v>710018320</v>
      </c>
      <c r="I215" s="101">
        <v>36129798</v>
      </c>
      <c r="J215" s="37">
        <v>100004016</v>
      </c>
      <c r="K215" s="37">
        <v>100004017</v>
      </c>
      <c r="L215" s="37" t="s">
        <v>92</v>
      </c>
      <c r="M215" s="37" t="s">
        <v>1879</v>
      </c>
      <c r="N215" s="37" t="s">
        <v>2287</v>
      </c>
      <c r="O215" s="39" t="s">
        <v>12997</v>
      </c>
      <c r="P215" s="37" t="s">
        <v>2445</v>
      </c>
      <c r="Q215" s="37" t="s">
        <v>2446</v>
      </c>
      <c r="R215" s="39" t="s">
        <v>12998</v>
      </c>
      <c r="S215" s="40" t="s">
        <v>10741</v>
      </c>
      <c r="T215" s="42">
        <v>21</v>
      </c>
      <c r="U215" s="41">
        <v>0</v>
      </c>
      <c r="V215" s="42">
        <v>0</v>
      </c>
      <c r="W215" s="42"/>
      <c r="X215" s="42"/>
      <c r="Y215" s="102">
        <v>21</v>
      </c>
      <c r="Z215">
        <v>0</v>
      </c>
      <c r="AA215">
        <v>0</v>
      </c>
      <c r="AB215">
        <v>0</v>
      </c>
      <c r="AE215" s="103">
        <v>0</v>
      </c>
      <c r="AF215">
        <v>0</v>
      </c>
      <c r="AG215">
        <v>0</v>
      </c>
      <c r="AH215">
        <v>0</v>
      </c>
      <c r="AI215">
        <v>0</v>
      </c>
    </row>
    <row r="216" spans="1:35" ht="15" hidden="1" customHeight="1" x14ac:dyDescent="0.25">
      <c r="A216" s="37" t="s">
        <v>36</v>
      </c>
      <c r="B216" s="37" t="s">
        <v>37</v>
      </c>
      <c r="C216" s="37" t="s">
        <v>2068</v>
      </c>
      <c r="D216" s="38" t="s">
        <v>13095</v>
      </c>
      <c r="E216" s="37" t="s">
        <v>2069</v>
      </c>
      <c r="F216" s="37" t="s">
        <v>1879</v>
      </c>
      <c r="G216" s="37">
        <v>200000667</v>
      </c>
      <c r="H216" s="100">
        <v>710010230</v>
      </c>
      <c r="I216" s="101">
        <v>36125075</v>
      </c>
      <c r="J216" s="37">
        <v>100003620</v>
      </c>
      <c r="K216" s="37">
        <v>100003622</v>
      </c>
      <c r="L216" s="37" t="s">
        <v>2070</v>
      </c>
      <c r="M216" s="37" t="s">
        <v>1879</v>
      </c>
      <c r="N216" s="37" t="s">
        <v>2200</v>
      </c>
      <c r="O216" s="39" t="s">
        <v>13096</v>
      </c>
      <c r="P216" s="37" t="s">
        <v>2071</v>
      </c>
      <c r="Q216" s="37" t="s">
        <v>16839</v>
      </c>
      <c r="R216" s="39" t="s">
        <v>13097</v>
      </c>
      <c r="S216" s="40" t="s">
        <v>10741</v>
      </c>
      <c r="T216" s="41">
        <v>23</v>
      </c>
      <c r="U216" s="41">
        <v>0</v>
      </c>
      <c r="V216" s="41">
        <v>0</v>
      </c>
      <c r="W216" s="42"/>
      <c r="X216" s="42"/>
      <c r="Y216" s="102">
        <v>23</v>
      </c>
      <c r="Z216">
        <v>0</v>
      </c>
      <c r="AA216">
        <v>0</v>
      </c>
      <c r="AB216">
        <v>0</v>
      </c>
      <c r="AE216" s="103">
        <v>0</v>
      </c>
      <c r="AF216">
        <v>1</v>
      </c>
      <c r="AG216">
        <v>0</v>
      </c>
      <c r="AH216">
        <v>0</v>
      </c>
      <c r="AI216">
        <v>1</v>
      </c>
    </row>
    <row r="217" spans="1:35" ht="15" hidden="1" customHeight="1" x14ac:dyDescent="0.25">
      <c r="A217" s="37" t="s">
        <v>36</v>
      </c>
      <c r="B217" s="37" t="s">
        <v>37</v>
      </c>
      <c r="C217" s="37" t="s">
        <v>8691</v>
      </c>
      <c r="D217" s="38" t="s">
        <v>12999</v>
      </c>
      <c r="E217" s="37" t="s">
        <v>8692</v>
      </c>
      <c r="F217" s="37" t="s">
        <v>8536</v>
      </c>
      <c r="G217" s="37">
        <v>200003025</v>
      </c>
      <c r="H217" s="100">
        <v>710025696</v>
      </c>
      <c r="I217" s="101">
        <v>324485</v>
      </c>
      <c r="J217" s="37">
        <v>100015273</v>
      </c>
      <c r="K217" s="37">
        <v>200003025</v>
      </c>
      <c r="L217" s="37" t="s">
        <v>48</v>
      </c>
      <c r="M217" s="37" t="s">
        <v>8536</v>
      </c>
      <c r="N217" s="37" t="s">
        <v>8633</v>
      </c>
      <c r="O217" s="39" t="s">
        <v>11274</v>
      </c>
      <c r="P217" s="37" t="s">
        <v>8693</v>
      </c>
      <c r="Q217" s="37" t="s">
        <v>8694</v>
      </c>
      <c r="R217" s="39" t="s">
        <v>13000</v>
      </c>
      <c r="S217" s="40" t="s">
        <v>10741</v>
      </c>
      <c r="T217" s="41">
        <v>10</v>
      </c>
      <c r="U217" s="41">
        <v>0</v>
      </c>
      <c r="V217" s="41">
        <v>0</v>
      </c>
      <c r="W217" s="42"/>
      <c r="X217" s="42"/>
      <c r="Y217" s="102">
        <v>10</v>
      </c>
      <c r="Z217">
        <v>0</v>
      </c>
      <c r="AA217">
        <v>0</v>
      </c>
      <c r="AB217">
        <v>0</v>
      </c>
      <c r="AE217" s="103">
        <v>0</v>
      </c>
      <c r="AF217">
        <v>0</v>
      </c>
      <c r="AG217">
        <v>0</v>
      </c>
      <c r="AH217">
        <v>0</v>
      </c>
      <c r="AI217">
        <v>0</v>
      </c>
    </row>
    <row r="218" spans="1:35" ht="15" hidden="1" customHeight="1" x14ac:dyDescent="0.25">
      <c r="A218" s="37" t="s">
        <v>36</v>
      </c>
      <c r="B218" s="37" t="s">
        <v>37</v>
      </c>
      <c r="C218" s="37" t="s">
        <v>7701</v>
      </c>
      <c r="D218" s="38" t="s">
        <v>11595</v>
      </c>
      <c r="E218" s="37" t="s">
        <v>7702</v>
      </c>
      <c r="F218" s="37" t="s">
        <v>6696</v>
      </c>
      <c r="G218" s="37">
        <v>200002583</v>
      </c>
      <c r="H218" s="100">
        <v>710029233</v>
      </c>
      <c r="I218" s="101">
        <v>327735</v>
      </c>
      <c r="J218" s="37">
        <v>100013245</v>
      </c>
      <c r="K218" s="37">
        <v>200002583</v>
      </c>
      <c r="L218" s="37" t="s">
        <v>48</v>
      </c>
      <c r="M218" s="37" t="s">
        <v>6696</v>
      </c>
      <c r="N218" s="37" t="s">
        <v>7466</v>
      </c>
      <c r="O218" s="39" t="s">
        <v>10092</v>
      </c>
      <c r="P218" s="37" t="s">
        <v>7466</v>
      </c>
      <c r="Q218" s="37" t="s">
        <v>7703</v>
      </c>
      <c r="R218" s="39" t="s">
        <v>10674</v>
      </c>
      <c r="S218" s="40" t="s">
        <v>10741</v>
      </c>
      <c r="T218" s="41">
        <v>13</v>
      </c>
      <c r="U218" s="41">
        <v>0</v>
      </c>
      <c r="V218" s="41">
        <v>0</v>
      </c>
      <c r="W218" s="42"/>
      <c r="X218" s="42"/>
      <c r="Y218" s="102">
        <v>13</v>
      </c>
      <c r="Z218">
        <v>0</v>
      </c>
      <c r="AA218">
        <v>0</v>
      </c>
      <c r="AB218">
        <v>0</v>
      </c>
      <c r="AE218" s="103">
        <v>0</v>
      </c>
      <c r="AF218">
        <v>0</v>
      </c>
      <c r="AG218">
        <v>0</v>
      </c>
      <c r="AH218">
        <v>0</v>
      </c>
      <c r="AI218">
        <v>0</v>
      </c>
    </row>
    <row r="219" spans="1:35" ht="15" hidden="1" customHeight="1" x14ac:dyDescent="0.25">
      <c r="A219" s="37" t="s">
        <v>36</v>
      </c>
      <c r="B219" s="37" t="s">
        <v>37</v>
      </c>
      <c r="C219" s="37" t="s">
        <v>6003</v>
      </c>
      <c r="D219" s="38" t="s">
        <v>13001</v>
      </c>
      <c r="E219" s="37" t="s">
        <v>6004</v>
      </c>
      <c r="F219" s="37" t="s">
        <v>568</v>
      </c>
      <c r="G219" s="37">
        <v>200002037</v>
      </c>
      <c r="H219" s="100">
        <v>710019971</v>
      </c>
      <c r="I219" s="101">
        <v>319287</v>
      </c>
      <c r="J219" s="37">
        <v>100010666</v>
      </c>
      <c r="K219" s="37">
        <v>200002037</v>
      </c>
      <c r="L219" s="37" t="s">
        <v>53</v>
      </c>
      <c r="M219" s="37" t="s">
        <v>568</v>
      </c>
      <c r="N219" s="37" t="s">
        <v>5980</v>
      </c>
      <c r="O219" s="39" t="s">
        <v>13002</v>
      </c>
      <c r="P219" s="37" t="s">
        <v>6005</v>
      </c>
      <c r="Q219" s="37" t="s">
        <v>6006</v>
      </c>
      <c r="R219" s="39" t="s">
        <v>13003</v>
      </c>
      <c r="S219" s="40" t="s">
        <v>10741</v>
      </c>
      <c r="T219" s="41">
        <v>6</v>
      </c>
      <c r="U219" s="42">
        <v>0</v>
      </c>
      <c r="V219" s="42">
        <v>0</v>
      </c>
      <c r="W219" s="42"/>
      <c r="X219" s="42"/>
      <c r="Y219" s="102">
        <v>6</v>
      </c>
      <c r="Z219">
        <v>0</v>
      </c>
      <c r="AA219">
        <v>0</v>
      </c>
      <c r="AB219">
        <v>0</v>
      </c>
      <c r="AE219" s="103">
        <v>0</v>
      </c>
      <c r="AF219">
        <v>0</v>
      </c>
      <c r="AG219">
        <v>0</v>
      </c>
      <c r="AH219">
        <v>0</v>
      </c>
      <c r="AI219">
        <v>0</v>
      </c>
    </row>
    <row r="220" spans="1:35" ht="15" hidden="1" customHeight="1" x14ac:dyDescent="0.25">
      <c r="A220" s="37" t="s">
        <v>36</v>
      </c>
      <c r="B220" s="37" t="s">
        <v>509</v>
      </c>
      <c r="C220" s="37" t="s">
        <v>5265</v>
      </c>
      <c r="D220" s="38" t="s">
        <v>12167</v>
      </c>
      <c r="E220" s="37" t="s">
        <v>5266</v>
      </c>
      <c r="F220" s="37" t="s">
        <v>4189</v>
      </c>
      <c r="G220" s="37">
        <v>200003587</v>
      </c>
      <c r="H220" s="100">
        <v>710169418</v>
      </c>
      <c r="I220" s="101">
        <v>652687</v>
      </c>
      <c r="J220" s="37">
        <v>100008045</v>
      </c>
      <c r="K220" s="37">
        <v>100008044</v>
      </c>
      <c r="L220" s="37" t="s">
        <v>5273</v>
      </c>
      <c r="M220" s="37" t="s">
        <v>4189</v>
      </c>
      <c r="N220" s="37" t="s">
        <v>4808</v>
      </c>
      <c r="O220" s="39" t="s">
        <v>10976</v>
      </c>
      <c r="P220" s="37" t="s">
        <v>4808</v>
      </c>
      <c r="Q220" s="37" t="s">
        <v>5274</v>
      </c>
      <c r="R220" s="39" t="s">
        <v>10656</v>
      </c>
      <c r="S220" s="40" t="s">
        <v>10741</v>
      </c>
      <c r="T220" s="42">
        <v>0</v>
      </c>
      <c r="U220" s="42">
        <v>0</v>
      </c>
      <c r="V220" s="41">
        <v>29</v>
      </c>
      <c r="W220" s="42"/>
      <c r="X220" s="42"/>
      <c r="Y220" s="102">
        <v>29</v>
      </c>
      <c r="Z220">
        <v>0</v>
      </c>
      <c r="AA220">
        <v>0</v>
      </c>
      <c r="AB220">
        <v>0</v>
      </c>
      <c r="AE220" s="103">
        <v>0</v>
      </c>
      <c r="AF220">
        <v>0</v>
      </c>
      <c r="AG220">
        <v>0</v>
      </c>
      <c r="AH220">
        <v>0</v>
      </c>
      <c r="AI220">
        <v>0</v>
      </c>
    </row>
    <row r="221" spans="1:35" ht="15" hidden="1" customHeight="1" x14ac:dyDescent="0.25">
      <c r="A221" s="37" t="s">
        <v>36</v>
      </c>
      <c r="B221" s="37" t="s">
        <v>37</v>
      </c>
      <c r="C221" s="37" t="s">
        <v>3413</v>
      </c>
      <c r="D221" s="38" t="s">
        <v>13004</v>
      </c>
      <c r="E221" s="37" t="s">
        <v>3414</v>
      </c>
      <c r="F221" s="37" t="s">
        <v>2860</v>
      </c>
      <c r="G221" s="37">
        <v>200000963</v>
      </c>
      <c r="H221" s="100">
        <v>710005083</v>
      </c>
      <c r="I221" s="101">
        <v>307068</v>
      </c>
      <c r="J221" s="37">
        <v>100005155</v>
      </c>
      <c r="K221" s="37">
        <v>200000963</v>
      </c>
      <c r="L221" s="37" t="s">
        <v>48</v>
      </c>
      <c r="M221" s="37" t="s">
        <v>2860</v>
      </c>
      <c r="N221" s="37" t="s">
        <v>3333</v>
      </c>
      <c r="O221" s="39" t="s">
        <v>13005</v>
      </c>
      <c r="P221" s="37" t="s">
        <v>3415</v>
      </c>
      <c r="Q221" s="37" t="s">
        <v>3416</v>
      </c>
      <c r="R221" s="39" t="s">
        <v>13006</v>
      </c>
      <c r="S221" s="40" t="s">
        <v>10741</v>
      </c>
      <c r="T221" s="42">
        <v>8</v>
      </c>
      <c r="U221" s="42">
        <v>0</v>
      </c>
      <c r="V221" s="42">
        <v>0</v>
      </c>
      <c r="W221" s="42"/>
      <c r="X221" s="42"/>
      <c r="Y221" s="102">
        <v>8</v>
      </c>
      <c r="Z221">
        <v>3</v>
      </c>
      <c r="AA221">
        <v>0</v>
      </c>
      <c r="AB221">
        <v>0</v>
      </c>
      <c r="AE221" s="103">
        <v>3</v>
      </c>
      <c r="AF221">
        <v>2</v>
      </c>
      <c r="AG221">
        <v>0</v>
      </c>
      <c r="AH221">
        <v>0</v>
      </c>
      <c r="AI221">
        <v>2</v>
      </c>
    </row>
    <row r="222" spans="1:35" ht="15" hidden="1" customHeight="1" x14ac:dyDescent="0.25">
      <c r="A222" s="37" t="s">
        <v>36</v>
      </c>
      <c r="B222" s="37" t="s">
        <v>37</v>
      </c>
      <c r="C222" s="37" t="s">
        <v>3220</v>
      </c>
      <c r="D222" s="38" t="s">
        <v>12776</v>
      </c>
      <c r="E222" s="37" t="s">
        <v>3221</v>
      </c>
      <c r="F222" s="37" t="s">
        <v>2860</v>
      </c>
      <c r="G222" s="37">
        <v>200000884</v>
      </c>
      <c r="H222" s="100">
        <v>710281625</v>
      </c>
      <c r="I222" s="101">
        <v>37861158</v>
      </c>
      <c r="J222" s="37">
        <v>100019505</v>
      </c>
      <c r="K222" s="37">
        <v>100005191</v>
      </c>
      <c r="L222" s="37" t="s">
        <v>3224</v>
      </c>
      <c r="M222" s="37" t="s">
        <v>2860</v>
      </c>
      <c r="N222" s="37" t="s">
        <v>1815</v>
      </c>
      <c r="O222" s="39" t="s">
        <v>12777</v>
      </c>
      <c r="P222" s="37" t="s">
        <v>3222</v>
      </c>
      <c r="Q222" s="37" t="s">
        <v>3225</v>
      </c>
      <c r="R222" s="39" t="s">
        <v>10632</v>
      </c>
      <c r="S222" s="40" t="s">
        <v>10741</v>
      </c>
      <c r="T222" s="41">
        <v>12</v>
      </c>
      <c r="U222" s="41">
        <v>0</v>
      </c>
      <c r="V222" s="41">
        <v>0</v>
      </c>
      <c r="W222" s="42"/>
      <c r="X222" s="42"/>
      <c r="Y222" s="102">
        <v>12</v>
      </c>
      <c r="Z222">
        <v>0</v>
      </c>
      <c r="AA222">
        <v>0</v>
      </c>
      <c r="AB222">
        <v>0</v>
      </c>
      <c r="AE222" s="103">
        <v>0</v>
      </c>
      <c r="AF222">
        <v>0</v>
      </c>
      <c r="AG222">
        <v>0</v>
      </c>
      <c r="AH222">
        <v>0</v>
      </c>
      <c r="AI222">
        <v>0</v>
      </c>
    </row>
    <row r="223" spans="1:35" ht="15" hidden="1" customHeight="1" x14ac:dyDescent="0.25">
      <c r="A223" s="37" t="s">
        <v>36</v>
      </c>
      <c r="B223" s="37" t="s">
        <v>37</v>
      </c>
      <c r="C223" s="37" t="s">
        <v>3174</v>
      </c>
      <c r="D223" s="38" t="s">
        <v>10771</v>
      </c>
      <c r="E223" s="37" t="s">
        <v>3175</v>
      </c>
      <c r="F223" s="37" t="s">
        <v>2860</v>
      </c>
      <c r="G223" s="37">
        <v>200000886</v>
      </c>
      <c r="H223" s="100">
        <v>710004478</v>
      </c>
      <c r="I223" s="101">
        <v>306525</v>
      </c>
      <c r="J223" s="37">
        <v>100005367</v>
      </c>
      <c r="K223" s="37">
        <v>200000886</v>
      </c>
      <c r="L223" s="37" t="s">
        <v>53</v>
      </c>
      <c r="M223" s="37" t="s">
        <v>2860</v>
      </c>
      <c r="N223" s="37" t="s">
        <v>1815</v>
      </c>
      <c r="O223" s="39" t="s">
        <v>12207</v>
      </c>
      <c r="P223" s="37" t="s">
        <v>1815</v>
      </c>
      <c r="Q223" s="37" t="s">
        <v>13007</v>
      </c>
      <c r="R223" s="39" t="s">
        <v>10774</v>
      </c>
      <c r="S223" s="40" t="s">
        <v>10741</v>
      </c>
      <c r="T223" s="41">
        <v>32</v>
      </c>
      <c r="U223" s="41">
        <v>0</v>
      </c>
      <c r="V223" s="41">
        <v>0</v>
      </c>
      <c r="W223" s="42"/>
      <c r="X223" s="42"/>
      <c r="Y223" s="102">
        <v>32</v>
      </c>
      <c r="Z223">
        <v>0</v>
      </c>
      <c r="AA223">
        <v>0</v>
      </c>
      <c r="AB223">
        <v>0</v>
      </c>
      <c r="AE223" s="103">
        <v>0</v>
      </c>
      <c r="AF223">
        <v>0</v>
      </c>
      <c r="AG223">
        <v>0</v>
      </c>
      <c r="AH223">
        <v>0</v>
      </c>
      <c r="AI223">
        <v>0</v>
      </c>
    </row>
    <row r="224" spans="1:35" ht="15" hidden="1" customHeight="1" x14ac:dyDescent="0.25">
      <c r="A224" s="37" t="s">
        <v>36</v>
      </c>
      <c r="B224" s="37" t="s">
        <v>37</v>
      </c>
      <c r="C224" s="37" t="s">
        <v>7167</v>
      </c>
      <c r="D224" s="38" t="s">
        <v>11079</v>
      </c>
      <c r="E224" s="37" t="s">
        <v>7168</v>
      </c>
      <c r="F224" s="37" t="s">
        <v>6696</v>
      </c>
      <c r="G224" s="37">
        <v>200002442</v>
      </c>
      <c r="H224" s="100">
        <v>710039581</v>
      </c>
      <c r="I224" s="101">
        <v>37791605</v>
      </c>
      <c r="J224" s="37">
        <v>100012427</v>
      </c>
      <c r="K224" s="37">
        <v>100012424</v>
      </c>
      <c r="L224" s="37" t="s">
        <v>105</v>
      </c>
      <c r="M224" s="37" t="s">
        <v>6696</v>
      </c>
      <c r="N224" s="37" t="s">
        <v>7170</v>
      </c>
      <c r="O224" s="39" t="s">
        <v>11080</v>
      </c>
      <c r="P224" s="37" t="s">
        <v>7170</v>
      </c>
      <c r="Q224" s="37" t="s">
        <v>7173</v>
      </c>
      <c r="R224" s="39" t="s">
        <v>11081</v>
      </c>
      <c r="S224" s="40" t="s">
        <v>10741</v>
      </c>
      <c r="T224" s="41">
        <v>53</v>
      </c>
      <c r="U224" s="41">
        <v>0</v>
      </c>
      <c r="V224" s="41">
        <v>0</v>
      </c>
      <c r="W224" s="42"/>
      <c r="X224" s="42"/>
      <c r="Y224" s="102">
        <v>53</v>
      </c>
      <c r="Z224">
        <v>0</v>
      </c>
      <c r="AA224">
        <v>0</v>
      </c>
      <c r="AB224">
        <v>0</v>
      </c>
      <c r="AE224" s="103">
        <v>0</v>
      </c>
      <c r="AF224">
        <v>0</v>
      </c>
      <c r="AG224">
        <v>0</v>
      </c>
      <c r="AH224">
        <v>0</v>
      </c>
      <c r="AI224">
        <v>0</v>
      </c>
    </row>
    <row r="225" spans="1:35" ht="15" hidden="1" customHeight="1" x14ac:dyDescent="0.25">
      <c r="A225" s="37" t="s">
        <v>36</v>
      </c>
      <c r="B225" s="37" t="s">
        <v>37</v>
      </c>
      <c r="C225" s="37" t="s">
        <v>394</v>
      </c>
      <c r="D225" s="38" t="s">
        <v>10994</v>
      </c>
      <c r="E225" s="37" t="s">
        <v>395</v>
      </c>
      <c r="F225" s="37" t="s">
        <v>40</v>
      </c>
      <c r="G225" s="37">
        <v>200000130</v>
      </c>
      <c r="H225" s="100">
        <v>710000839</v>
      </c>
      <c r="I225" s="101">
        <v>31785212</v>
      </c>
      <c r="J225" s="37">
        <v>100000474</v>
      </c>
      <c r="K225" s="37">
        <v>100000417</v>
      </c>
      <c r="L225" s="37" t="s">
        <v>105</v>
      </c>
      <c r="M225" s="37" t="s">
        <v>40</v>
      </c>
      <c r="N225" s="37" t="s">
        <v>784</v>
      </c>
      <c r="O225" s="39" t="s">
        <v>11703</v>
      </c>
      <c r="P225" s="37" t="s">
        <v>397</v>
      </c>
      <c r="Q225" s="37" t="s">
        <v>409</v>
      </c>
      <c r="R225" s="39" t="s">
        <v>10617</v>
      </c>
      <c r="S225" s="40" t="s">
        <v>10741</v>
      </c>
      <c r="T225" s="41">
        <v>32</v>
      </c>
      <c r="U225" s="41">
        <v>0</v>
      </c>
      <c r="V225" s="41">
        <v>0</v>
      </c>
      <c r="W225" s="42"/>
      <c r="X225" s="42"/>
      <c r="Y225" s="102">
        <v>32</v>
      </c>
      <c r="Z225">
        <v>0</v>
      </c>
      <c r="AA225">
        <v>0</v>
      </c>
      <c r="AB225">
        <v>0</v>
      </c>
      <c r="AE225" s="103">
        <v>0</v>
      </c>
      <c r="AF225">
        <v>0</v>
      </c>
      <c r="AG225">
        <v>0</v>
      </c>
      <c r="AH225">
        <v>0</v>
      </c>
      <c r="AI225">
        <v>0</v>
      </c>
    </row>
    <row r="226" spans="1:35" ht="15" hidden="1" customHeight="1" x14ac:dyDescent="0.25">
      <c r="A226" s="37" t="s">
        <v>36</v>
      </c>
      <c r="B226" s="37" t="s">
        <v>37</v>
      </c>
      <c r="C226" s="37" t="s">
        <v>8599</v>
      </c>
      <c r="D226" s="38" t="s">
        <v>13008</v>
      </c>
      <c r="E226" s="37" t="s">
        <v>8600</v>
      </c>
      <c r="F226" s="37" t="s">
        <v>8536</v>
      </c>
      <c r="G226" s="37">
        <v>200002988</v>
      </c>
      <c r="H226" s="100">
        <v>710025319</v>
      </c>
      <c r="I226" s="101">
        <v>324116</v>
      </c>
      <c r="J226" s="37">
        <v>100015143</v>
      </c>
      <c r="K226" s="37">
        <v>200002988</v>
      </c>
      <c r="L226" s="37" t="s">
        <v>48</v>
      </c>
      <c r="M226" s="37" t="s">
        <v>8536</v>
      </c>
      <c r="N226" s="37" t="s">
        <v>8633</v>
      </c>
      <c r="O226" s="39" t="s">
        <v>12238</v>
      </c>
      <c r="P226" s="37" t="s">
        <v>8601</v>
      </c>
      <c r="Q226" s="37" t="s">
        <v>8602</v>
      </c>
      <c r="R226" s="39" t="s">
        <v>13009</v>
      </c>
      <c r="S226" s="40" t="s">
        <v>10741</v>
      </c>
      <c r="T226" s="41">
        <v>42</v>
      </c>
      <c r="U226" s="42">
        <v>0</v>
      </c>
      <c r="V226" s="42">
        <v>0</v>
      </c>
      <c r="W226" s="42"/>
      <c r="X226" s="42"/>
      <c r="Y226" s="102">
        <v>42</v>
      </c>
      <c r="Z226">
        <v>1</v>
      </c>
      <c r="AA226">
        <v>0</v>
      </c>
      <c r="AB226">
        <v>0</v>
      </c>
      <c r="AE226" s="103">
        <v>1</v>
      </c>
      <c r="AF226">
        <v>0</v>
      </c>
      <c r="AG226">
        <v>0</v>
      </c>
      <c r="AH226">
        <v>0</v>
      </c>
      <c r="AI226">
        <v>0</v>
      </c>
    </row>
    <row r="227" spans="1:35" ht="15" hidden="1" customHeight="1" x14ac:dyDescent="0.25">
      <c r="A227" s="37" t="s">
        <v>36</v>
      </c>
      <c r="B227" s="37" t="s">
        <v>37</v>
      </c>
      <c r="C227" s="37" t="s">
        <v>1263</v>
      </c>
      <c r="D227" s="38" t="s">
        <v>13010</v>
      </c>
      <c r="E227" s="37" t="s">
        <v>1264</v>
      </c>
      <c r="F227" s="37" t="s">
        <v>814</v>
      </c>
      <c r="G227" s="37">
        <v>200000478</v>
      </c>
      <c r="H227" s="100">
        <v>710008538</v>
      </c>
      <c r="I227" s="101">
        <v>37837117</v>
      </c>
      <c r="J227" s="37">
        <v>100002537</v>
      </c>
      <c r="K227" s="37">
        <v>100002539</v>
      </c>
      <c r="L227" s="37" t="s">
        <v>105</v>
      </c>
      <c r="M227" s="37" t="s">
        <v>814</v>
      </c>
      <c r="N227" s="37" t="s">
        <v>1185</v>
      </c>
      <c r="O227" s="39" t="s">
        <v>13011</v>
      </c>
      <c r="P227" s="37" t="s">
        <v>1265</v>
      </c>
      <c r="Q227" s="37" t="s">
        <v>1266</v>
      </c>
      <c r="R227" s="39" t="s">
        <v>13012</v>
      </c>
      <c r="S227" s="40" t="s">
        <v>10741</v>
      </c>
      <c r="T227" s="41">
        <v>24</v>
      </c>
      <c r="U227" s="41">
        <v>0</v>
      </c>
      <c r="V227" s="41">
        <v>0</v>
      </c>
      <c r="W227" s="42"/>
      <c r="X227" s="42"/>
      <c r="Y227" s="102">
        <v>24</v>
      </c>
      <c r="Z227">
        <v>0</v>
      </c>
      <c r="AA227">
        <v>0</v>
      </c>
      <c r="AB227">
        <v>0</v>
      </c>
      <c r="AE227" s="103">
        <v>0</v>
      </c>
      <c r="AF227">
        <v>0</v>
      </c>
      <c r="AG227">
        <v>0</v>
      </c>
      <c r="AH227">
        <v>0</v>
      </c>
      <c r="AI227">
        <v>0</v>
      </c>
    </row>
    <row r="228" spans="1:35" ht="15" hidden="1" customHeight="1" x14ac:dyDescent="0.25">
      <c r="A228" s="37" t="s">
        <v>36</v>
      </c>
      <c r="B228" s="37" t="s">
        <v>37</v>
      </c>
      <c r="C228" s="37" t="s">
        <v>6946</v>
      </c>
      <c r="D228" s="38" t="s">
        <v>13016</v>
      </c>
      <c r="E228" s="37" t="s">
        <v>6947</v>
      </c>
      <c r="F228" s="37" t="s">
        <v>6696</v>
      </c>
      <c r="G228" s="37">
        <v>200002253</v>
      </c>
      <c r="H228" s="100">
        <v>710023626</v>
      </c>
      <c r="I228" s="101">
        <v>322521</v>
      </c>
      <c r="J228" s="37">
        <v>100011665</v>
      </c>
      <c r="K228" s="37">
        <v>200002253</v>
      </c>
      <c r="L228" s="37" t="s">
        <v>48</v>
      </c>
      <c r="M228" s="37" t="s">
        <v>6696</v>
      </c>
      <c r="N228" s="37" t="s">
        <v>557</v>
      </c>
      <c r="O228" s="39" t="s">
        <v>10982</v>
      </c>
      <c r="P228" s="37" t="s">
        <v>6948</v>
      </c>
      <c r="Q228" s="37" t="s">
        <v>6949</v>
      </c>
      <c r="R228" s="39" t="s">
        <v>10669</v>
      </c>
      <c r="S228" s="40" t="s">
        <v>10741</v>
      </c>
      <c r="T228" s="41">
        <v>23</v>
      </c>
      <c r="U228" s="42">
        <v>0</v>
      </c>
      <c r="V228" s="42">
        <v>0</v>
      </c>
      <c r="W228" s="42"/>
      <c r="X228" s="42"/>
      <c r="Y228" s="102">
        <v>23</v>
      </c>
      <c r="Z228">
        <v>2</v>
      </c>
      <c r="AA228">
        <v>0</v>
      </c>
      <c r="AB228">
        <v>0</v>
      </c>
      <c r="AE228" s="103">
        <v>2</v>
      </c>
      <c r="AF228">
        <v>2</v>
      </c>
      <c r="AG228">
        <v>0</v>
      </c>
      <c r="AH228">
        <v>0</v>
      </c>
      <c r="AI228">
        <v>2</v>
      </c>
    </row>
    <row r="229" spans="1:35" ht="15" hidden="1" customHeight="1" x14ac:dyDescent="0.25">
      <c r="A229" s="37" t="s">
        <v>36</v>
      </c>
      <c r="B229" s="37" t="s">
        <v>37</v>
      </c>
      <c r="C229" s="37" t="s">
        <v>317</v>
      </c>
      <c r="D229" s="38" t="s">
        <v>13013</v>
      </c>
      <c r="E229" s="37" t="s">
        <v>318</v>
      </c>
      <c r="F229" s="37" t="s">
        <v>40</v>
      </c>
      <c r="G229" s="37">
        <v>200000294</v>
      </c>
      <c r="H229" s="100">
        <v>710002289</v>
      </c>
      <c r="I229" s="101">
        <v>305189</v>
      </c>
      <c r="J229" s="37">
        <v>100001523</v>
      </c>
      <c r="K229" s="37">
        <v>200000294</v>
      </c>
      <c r="L229" s="37" t="s">
        <v>41</v>
      </c>
      <c r="M229" s="37" t="s">
        <v>40</v>
      </c>
      <c r="N229" s="37" t="s">
        <v>56</v>
      </c>
      <c r="O229" s="39" t="s">
        <v>13014</v>
      </c>
      <c r="P229" s="37" t="s">
        <v>319</v>
      </c>
      <c r="Q229" s="37" t="s">
        <v>320</v>
      </c>
      <c r="R229" s="39" t="s">
        <v>13015</v>
      </c>
      <c r="S229" s="40" t="s">
        <v>10741</v>
      </c>
      <c r="T229" s="41">
        <v>8</v>
      </c>
      <c r="U229" s="42">
        <v>0</v>
      </c>
      <c r="V229" s="42">
        <v>0</v>
      </c>
      <c r="W229" s="42"/>
      <c r="X229" s="42"/>
      <c r="Y229" s="102">
        <v>8</v>
      </c>
      <c r="Z229">
        <v>0</v>
      </c>
      <c r="AA229">
        <v>0</v>
      </c>
      <c r="AB229">
        <v>0</v>
      </c>
      <c r="AE229" s="103">
        <v>0</v>
      </c>
      <c r="AF229">
        <v>0</v>
      </c>
      <c r="AG229">
        <v>0</v>
      </c>
      <c r="AH229">
        <v>0</v>
      </c>
      <c r="AI229">
        <v>0</v>
      </c>
    </row>
    <row r="230" spans="1:35" ht="15" hidden="1" customHeight="1" x14ac:dyDescent="0.25">
      <c r="A230" s="37" t="s">
        <v>36</v>
      </c>
      <c r="B230" s="37" t="s">
        <v>37</v>
      </c>
      <c r="C230" s="37" t="s">
        <v>3143</v>
      </c>
      <c r="D230" s="38" t="s">
        <v>12571</v>
      </c>
      <c r="E230" s="37" t="s">
        <v>3144</v>
      </c>
      <c r="F230" s="37" t="s">
        <v>2860</v>
      </c>
      <c r="G230" s="37">
        <v>200001033</v>
      </c>
      <c r="H230" s="100">
        <v>710264143</v>
      </c>
      <c r="I230" s="101">
        <v>50672843</v>
      </c>
      <c r="J230" s="37">
        <v>100017852</v>
      </c>
      <c r="K230" s="37">
        <v>100017847</v>
      </c>
      <c r="L230" s="37" t="s">
        <v>3150</v>
      </c>
      <c r="M230" s="37" t="s">
        <v>2860</v>
      </c>
      <c r="N230" s="37" t="s">
        <v>2862</v>
      </c>
      <c r="O230" s="39" t="s">
        <v>12572</v>
      </c>
      <c r="P230" s="37" t="s">
        <v>3145</v>
      </c>
      <c r="Q230" s="37" t="s">
        <v>3151</v>
      </c>
      <c r="R230" s="39" t="s">
        <v>12573</v>
      </c>
      <c r="S230" s="40" t="s">
        <v>10741</v>
      </c>
      <c r="T230" s="41">
        <v>8</v>
      </c>
      <c r="U230" s="41">
        <v>0</v>
      </c>
      <c r="V230" s="41">
        <v>0</v>
      </c>
      <c r="W230" s="42"/>
      <c r="X230" s="42"/>
      <c r="Y230" s="102">
        <v>8</v>
      </c>
      <c r="Z230">
        <v>0</v>
      </c>
      <c r="AA230">
        <v>0</v>
      </c>
      <c r="AB230">
        <v>0</v>
      </c>
      <c r="AE230" s="103">
        <v>0</v>
      </c>
      <c r="AF230">
        <v>0</v>
      </c>
      <c r="AG230">
        <v>0</v>
      </c>
      <c r="AH230">
        <v>0</v>
      </c>
      <c r="AI230">
        <v>0</v>
      </c>
    </row>
    <row r="231" spans="1:35" ht="15" hidden="1" customHeight="1" x14ac:dyDescent="0.25">
      <c r="A231" s="37" t="s">
        <v>36</v>
      </c>
      <c r="B231" s="37" t="s">
        <v>37</v>
      </c>
      <c r="C231" s="37" t="s">
        <v>2298</v>
      </c>
      <c r="D231" s="38" t="s">
        <v>13017</v>
      </c>
      <c r="E231" s="37" t="s">
        <v>2299</v>
      </c>
      <c r="F231" s="37" t="s">
        <v>1879</v>
      </c>
      <c r="G231" s="37">
        <v>200000813</v>
      </c>
      <c r="H231" s="100">
        <v>36129712</v>
      </c>
      <c r="I231" s="101">
        <v>317063</v>
      </c>
      <c r="J231" s="37">
        <v>100004337</v>
      </c>
      <c r="K231" s="37">
        <v>200000813</v>
      </c>
      <c r="L231" s="37" t="s">
        <v>48</v>
      </c>
      <c r="M231" s="37" t="s">
        <v>1879</v>
      </c>
      <c r="N231" s="37" t="s">
        <v>2427</v>
      </c>
      <c r="O231" s="39" t="s">
        <v>13018</v>
      </c>
      <c r="P231" s="37" t="s">
        <v>2300</v>
      </c>
      <c r="Q231" s="37" t="s">
        <v>2301</v>
      </c>
      <c r="R231" s="39" t="s">
        <v>13019</v>
      </c>
      <c r="S231" s="40" t="s">
        <v>10721</v>
      </c>
      <c r="T231" s="41">
        <v>88</v>
      </c>
      <c r="U231" s="41">
        <v>0</v>
      </c>
      <c r="V231" s="41">
        <v>0</v>
      </c>
      <c r="W231" s="42"/>
      <c r="X231" s="42"/>
      <c r="Y231" s="102">
        <v>88</v>
      </c>
      <c r="Z231">
        <v>0</v>
      </c>
      <c r="AA231">
        <v>0</v>
      </c>
      <c r="AB231">
        <v>0</v>
      </c>
      <c r="AE231" s="103">
        <v>0</v>
      </c>
      <c r="AF231">
        <v>2</v>
      </c>
      <c r="AG231">
        <v>0</v>
      </c>
      <c r="AH231">
        <v>0</v>
      </c>
      <c r="AI231">
        <v>2</v>
      </c>
    </row>
    <row r="232" spans="1:35" ht="15" hidden="1" customHeight="1" x14ac:dyDescent="0.25">
      <c r="A232" s="37" t="s">
        <v>36</v>
      </c>
      <c r="B232" s="37" t="s">
        <v>37</v>
      </c>
      <c r="C232" s="37" t="s">
        <v>6778</v>
      </c>
      <c r="D232" s="38" t="s">
        <v>13020</v>
      </c>
      <c r="E232" s="37" t="s">
        <v>6779</v>
      </c>
      <c r="F232" s="37" t="s">
        <v>6696</v>
      </c>
      <c r="G232" s="37">
        <v>200002215</v>
      </c>
      <c r="H232" s="100">
        <v>710023219</v>
      </c>
      <c r="I232" s="101">
        <v>322075</v>
      </c>
      <c r="J232" s="37">
        <v>100011574</v>
      </c>
      <c r="K232" s="37">
        <v>200002215</v>
      </c>
      <c r="L232" s="37" t="s">
        <v>48</v>
      </c>
      <c r="M232" s="37" t="s">
        <v>6696</v>
      </c>
      <c r="N232" s="37" t="s">
        <v>557</v>
      </c>
      <c r="O232" s="39" t="s">
        <v>13021</v>
      </c>
      <c r="P232" s="37" t="s">
        <v>6780</v>
      </c>
      <c r="Q232" s="37" t="s">
        <v>6781</v>
      </c>
      <c r="R232" s="39" t="s">
        <v>13022</v>
      </c>
      <c r="S232" s="40" t="s">
        <v>10741</v>
      </c>
      <c r="T232" s="41">
        <v>3</v>
      </c>
      <c r="U232" s="41">
        <v>0</v>
      </c>
      <c r="V232" s="41">
        <v>0</v>
      </c>
      <c r="W232" s="42"/>
      <c r="X232" s="42"/>
      <c r="Y232" s="102">
        <v>3</v>
      </c>
      <c r="Z232">
        <v>0</v>
      </c>
      <c r="AA232">
        <v>0</v>
      </c>
      <c r="AB232">
        <v>0</v>
      </c>
      <c r="AE232" s="103">
        <v>0</v>
      </c>
      <c r="AF232">
        <v>0</v>
      </c>
      <c r="AG232">
        <v>0</v>
      </c>
      <c r="AH232">
        <v>0</v>
      </c>
      <c r="AI232">
        <v>0</v>
      </c>
    </row>
    <row r="233" spans="1:35" ht="15" hidden="1" customHeight="1" x14ac:dyDescent="0.25">
      <c r="A233" s="37" t="s">
        <v>36</v>
      </c>
      <c r="B233" s="37" t="s">
        <v>37</v>
      </c>
      <c r="C233" s="37" t="s">
        <v>1360</v>
      </c>
      <c r="D233" s="38" t="s">
        <v>10811</v>
      </c>
      <c r="E233" s="37" t="s">
        <v>1361</v>
      </c>
      <c r="F233" s="37" t="s">
        <v>814</v>
      </c>
      <c r="G233" s="37">
        <v>200000523</v>
      </c>
      <c r="H233" s="100">
        <v>710100047</v>
      </c>
      <c r="I233" s="101">
        <v>313114</v>
      </c>
      <c r="J233" s="37">
        <v>100003057</v>
      </c>
      <c r="K233" s="37">
        <v>200000523</v>
      </c>
      <c r="L233" s="37" t="s">
        <v>48</v>
      </c>
      <c r="M233" s="37" t="s">
        <v>814</v>
      </c>
      <c r="N233" s="37" t="s">
        <v>549</v>
      </c>
      <c r="O233" s="39" t="s">
        <v>1385</v>
      </c>
      <c r="P233" s="37" t="s">
        <v>549</v>
      </c>
      <c r="Q233" s="37" t="s">
        <v>1368</v>
      </c>
      <c r="R233" s="39" t="s">
        <v>10622</v>
      </c>
      <c r="S233" s="40" t="s">
        <v>10741</v>
      </c>
      <c r="T233" s="41">
        <v>52</v>
      </c>
      <c r="U233" s="42">
        <v>0</v>
      </c>
      <c r="V233" s="42">
        <v>0</v>
      </c>
      <c r="W233" s="42"/>
      <c r="X233" s="42"/>
      <c r="Y233" s="102">
        <v>52</v>
      </c>
      <c r="Z233">
        <v>0</v>
      </c>
      <c r="AA233">
        <v>0</v>
      </c>
      <c r="AB233">
        <v>0</v>
      </c>
      <c r="AE233" s="103">
        <v>0</v>
      </c>
      <c r="AF233">
        <v>2</v>
      </c>
      <c r="AG233">
        <v>0</v>
      </c>
      <c r="AH233">
        <v>0</v>
      </c>
      <c r="AI233">
        <v>2</v>
      </c>
    </row>
    <row r="234" spans="1:35" ht="15" hidden="1" customHeight="1" x14ac:dyDescent="0.25">
      <c r="A234" s="37" t="s">
        <v>36</v>
      </c>
      <c r="B234" s="37" t="s">
        <v>37</v>
      </c>
      <c r="C234" s="37" t="s">
        <v>9637</v>
      </c>
      <c r="D234" s="38" t="s">
        <v>13026</v>
      </c>
      <c r="E234" s="37" t="s">
        <v>9638</v>
      </c>
      <c r="F234" s="37" t="s">
        <v>8536</v>
      </c>
      <c r="G234" s="37">
        <v>200003084</v>
      </c>
      <c r="H234" s="100">
        <v>710040695</v>
      </c>
      <c r="I234" s="101">
        <v>332038</v>
      </c>
      <c r="J234" s="37">
        <v>100015677</v>
      </c>
      <c r="K234" s="37">
        <v>200003084</v>
      </c>
      <c r="L234" s="37" t="s">
        <v>48</v>
      </c>
      <c r="M234" s="37" t="s">
        <v>8536</v>
      </c>
      <c r="N234" s="37" t="s">
        <v>1826</v>
      </c>
      <c r="O234" s="39" t="s">
        <v>11477</v>
      </c>
      <c r="P234" s="37" t="s">
        <v>9639</v>
      </c>
      <c r="Q234" s="37" t="s">
        <v>9640</v>
      </c>
      <c r="R234" s="39" t="s">
        <v>13027</v>
      </c>
      <c r="S234" s="40" t="s">
        <v>10741</v>
      </c>
      <c r="T234" s="41">
        <v>38</v>
      </c>
      <c r="U234" s="41">
        <v>0</v>
      </c>
      <c r="V234" s="41">
        <v>0</v>
      </c>
      <c r="W234" s="42"/>
      <c r="X234" s="42"/>
      <c r="Y234" s="102">
        <v>38</v>
      </c>
      <c r="Z234">
        <v>1</v>
      </c>
      <c r="AA234">
        <v>0</v>
      </c>
      <c r="AB234">
        <v>0</v>
      </c>
      <c r="AE234" s="103">
        <v>1</v>
      </c>
      <c r="AF234">
        <v>0</v>
      </c>
      <c r="AG234">
        <v>0</v>
      </c>
      <c r="AH234">
        <v>0</v>
      </c>
      <c r="AI234">
        <v>0</v>
      </c>
    </row>
    <row r="235" spans="1:35" ht="15" hidden="1" customHeight="1" x14ac:dyDescent="0.25">
      <c r="A235" s="37" t="s">
        <v>36</v>
      </c>
      <c r="B235" s="37" t="s">
        <v>37</v>
      </c>
      <c r="C235" s="37" t="s">
        <v>281</v>
      </c>
      <c r="D235" s="38" t="s">
        <v>13023</v>
      </c>
      <c r="E235" s="37" t="s">
        <v>282</v>
      </c>
      <c r="F235" s="37" t="s">
        <v>40</v>
      </c>
      <c r="G235" s="37">
        <v>200000237</v>
      </c>
      <c r="H235" s="100">
        <v>710002173</v>
      </c>
      <c r="I235" s="101">
        <v>305090</v>
      </c>
      <c r="J235" s="37">
        <v>100001136</v>
      </c>
      <c r="K235" s="37">
        <v>200000237</v>
      </c>
      <c r="L235" s="37" t="s">
        <v>48</v>
      </c>
      <c r="M235" s="37" t="s">
        <v>40</v>
      </c>
      <c r="N235" s="37" t="s">
        <v>206</v>
      </c>
      <c r="O235" s="39" t="s">
        <v>13024</v>
      </c>
      <c r="P235" s="37" t="s">
        <v>283</v>
      </c>
      <c r="Q235" s="37" t="s">
        <v>284</v>
      </c>
      <c r="R235" s="39" t="s">
        <v>13025</v>
      </c>
      <c r="S235" s="40" t="s">
        <v>10741</v>
      </c>
      <c r="T235" s="41">
        <v>8</v>
      </c>
      <c r="U235" s="41">
        <v>0</v>
      </c>
      <c r="V235" s="41">
        <v>0</v>
      </c>
      <c r="W235" s="42"/>
      <c r="X235" s="42"/>
      <c r="Y235" s="102">
        <v>8</v>
      </c>
      <c r="Z235">
        <v>0</v>
      </c>
      <c r="AA235">
        <v>0</v>
      </c>
      <c r="AB235">
        <v>0</v>
      </c>
      <c r="AE235" s="103">
        <v>0</v>
      </c>
      <c r="AF235">
        <v>0</v>
      </c>
      <c r="AG235">
        <v>0</v>
      </c>
      <c r="AH235">
        <v>0</v>
      </c>
      <c r="AI235">
        <v>0</v>
      </c>
    </row>
    <row r="236" spans="1:35" ht="15" hidden="1" customHeight="1" x14ac:dyDescent="0.25">
      <c r="A236" s="37" t="s">
        <v>36</v>
      </c>
      <c r="B236" s="37" t="s">
        <v>37</v>
      </c>
      <c r="C236" s="37" t="s">
        <v>7042</v>
      </c>
      <c r="D236" s="38" t="s">
        <v>13028</v>
      </c>
      <c r="E236" s="37" t="s">
        <v>7043</v>
      </c>
      <c r="F236" s="37" t="s">
        <v>6696</v>
      </c>
      <c r="G236" s="37">
        <v>200002298</v>
      </c>
      <c r="H236" s="100">
        <v>710024185</v>
      </c>
      <c r="I236" s="101">
        <v>323110</v>
      </c>
      <c r="J236" s="37">
        <v>100011873</v>
      </c>
      <c r="K236" s="37">
        <v>200002298</v>
      </c>
      <c r="L236" s="37" t="s">
        <v>48</v>
      </c>
      <c r="M236" s="37" t="s">
        <v>6696</v>
      </c>
      <c r="N236" s="37" t="s">
        <v>6969</v>
      </c>
      <c r="O236" s="39" t="s">
        <v>13029</v>
      </c>
      <c r="P236" s="37" t="s">
        <v>7044</v>
      </c>
      <c r="Q236" s="37" t="s">
        <v>7045</v>
      </c>
      <c r="R236" s="39" t="s">
        <v>13030</v>
      </c>
      <c r="S236" s="40" t="s">
        <v>10741</v>
      </c>
      <c r="T236" s="41">
        <v>2</v>
      </c>
      <c r="U236" s="41">
        <v>0</v>
      </c>
      <c r="V236" s="41">
        <v>0</v>
      </c>
      <c r="W236" s="42"/>
      <c r="X236" s="42"/>
      <c r="Y236" s="102">
        <v>2</v>
      </c>
      <c r="Z236">
        <v>0</v>
      </c>
      <c r="AA236">
        <v>0</v>
      </c>
      <c r="AB236">
        <v>0</v>
      </c>
      <c r="AE236" s="103">
        <v>0</v>
      </c>
      <c r="AF236">
        <v>0</v>
      </c>
      <c r="AG236">
        <v>0</v>
      </c>
      <c r="AH236">
        <v>0</v>
      </c>
      <c r="AI236">
        <v>0</v>
      </c>
    </row>
    <row r="237" spans="1:35" ht="15" hidden="1" customHeight="1" x14ac:dyDescent="0.25">
      <c r="A237" s="37" t="s">
        <v>36</v>
      </c>
      <c r="B237" s="37" t="s">
        <v>592</v>
      </c>
      <c r="C237" s="37" t="s">
        <v>701</v>
      </c>
      <c r="D237" s="38" t="s">
        <v>13031</v>
      </c>
      <c r="E237" s="37" t="s">
        <v>702</v>
      </c>
      <c r="F237" s="37" t="s">
        <v>40</v>
      </c>
      <c r="G237" s="37">
        <v>200003827</v>
      </c>
      <c r="H237" s="100">
        <v>42448727</v>
      </c>
      <c r="I237" s="101">
        <v>42414911</v>
      </c>
      <c r="J237" s="37">
        <v>100017147</v>
      </c>
      <c r="K237" s="37">
        <v>200003827</v>
      </c>
      <c r="L237" s="37" t="s">
        <v>603</v>
      </c>
      <c r="M237" s="37" t="s">
        <v>40</v>
      </c>
      <c r="N237" s="37" t="s">
        <v>241</v>
      </c>
      <c r="O237" s="39" t="s">
        <v>12962</v>
      </c>
      <c r="P237" s="37" t="s">
        <v>198</v>
      </c>
      <c r="Q237" s="37" t="s">
        <v>703</v>
      </c>
      <c r="R237" s="39" t="s">
        <v>12963</v>
      </c>
      <c r="S237" s="40" t="s">
        <v>10721</v>
      </c>
      <c r="T237" s="41">
        <v>0</v>
      </c>
      <c r="U237" s="41">
        <v>8</v>
      </c>
      <c r="V237" s="41">
        <v>0</v>
      </c>
      <c r="W237" s="42"/>
      <c r="X237" s="42"/>
      <c r="Y237" s="102">
        <v>8</v>
      </c>
      <c r="Z237">
        <v>0</v>
      </c>
      <c r="AA237">
        <v>0</v>
      </c>
      <c r="AB237">
        <v>0</v>
      </c>
      <c r="AE237" s="103">
        <v>0</v>
      </c>
      <c r="AF237">
        <v>0</v>
      </c>
      <c r="AG237">
        <v>0</v>
      </c>
      <c r="AH237">
        <v>0</v>
      </c>
      <c r="AI237">
        <v>0</v>
      </c>
    </row>
    <row r="238" spans="1:35" ht="15" hidden="1" customHeight="1" x14ac:dyDescent="0.25">
      <c r="A238" s="37" t="s">
        <v>36</v>
      </c>
      <c r="B238" s="37" t="s">
        <v>37</v>
      </c>
      <c r="C238" s="37" t="s">
        <v>4193</v>
      </c>
      <c r="D238" s="38" t="s">
        <v>12475</v>
      </c>
      <c r="E238" s="37" t="s">
        <v>4194</v>
      </c>
      <c r="F238" s="37" t="s">
        <v>4189</v>
      </c>
      <c r="G238" s="37">
        <v>200001292</v>
      </c>
      <c r="H238" s="100">
        <v>37900901</v>
      </c>
      <c r="I238" s="101">
        <v>313971</v>
      </c>
      <c r="J238" s="37">
        <v>100007112</v>
      </c>
      <c r="K238" s="37">
        <v>200001292</v>
      </c>
      <c r="L238" s="37" t="s">
        <v>48</v>
      </c>
      <c r="M238" s="37" t="s">
        <v>4189</v>
      </c>
      <c r="N238" s="37" t="s">
        <v>4196</v>
      </c>
      <c r="O238" s="39" t="s">
        <v>12476</v>
      </c>
      <c r="P238" s="37" t="s">
        <v>4196</v>
      </c>
      <c r="Q238" s="37" t="s">
        <v>4201</v>
      </c>
      <c r="R238" s="39" t="s">
        <v>12477</v>
      </c>
      <c r="S238" s="40" t="s">
        <v>10721</v>
      </c>
      <c r="T238" s="41">
        <v>28</v>
      </c>
      <c r="U238" s="41">
        <v>0</v>
      </c>
      <c r="V238" s="41">
        <v>0</v>
      </c>
      <c r="W238" s="42"/>
      <c r="X238" s="42"/>
      <c r="Y238" s="102">
        <v>28</v>
      </c>
      <c r="Z238">
        <v>1</v>
      </c>
      <c r="AA238">
        <v>0</v>
      </c>
      <c r="AB238">
        <v>0</v>
      </c>
      <c r="AE238" s="103">
        <v>1</v>
      </c>
      <c r="AF238">
        <v>1</v>
      </c>
      <c r="AG238">
        <v>0</v>
      </c>
      <c r="AH238">
        <v>0</v>
      </c>
      <c r="AI238">
        <v>1</v>
      </c>
    </row>
    <row r="239" spans="1:35" ht="15" hidden="1" customHeight="1" x14ac:dyDescent="0.25">
      <c r="A239" s="37" t="s">
        <v>36</v>
      </c>
      <c r="B239" s="37" t="s">
        <v>37</v>
      </c>
      <c r="C239" s="37" t="s">
        <v>5587</v>
      </c>
      <c r="D239" s="38" t="s">
        <v>16840</v>
      </c>
      <c r="E239" s="37" t="s">
        <v>5588</v>
      </c>
      <c r="F239" s="37" t="s">
        <v>568</v>
      </c>
      <c r="G239" s="37">
        <v>200001734</v>
      </c>
      <c r="H239" s="100">
        <v>710212801</v>
      </c>
      <c r="I239" s="101">
        <v>313912</v>
      </c>
      <c r="J239" s="37">
        <v>100009801</v>
      </c>
      <c r="K239" s="37">
        <v>200001734</v>
      </c>
      <c r="L239" s="37" t="s">
        <v>5589</v>
      </c>
      <c r="M239" s="37" t="s">
        <v>568</v>
      </c>
      <c r="N239" s="37" t="s">
        <v>5444</v>
      </c>
      <c r="O239" s="39" t="s">
        <v>15356</v>
      </c>
      <c r="P239" s="37" t="s">
        <v>5590</v>
      </c>
      <c r="Q239" s="37" t="s">
        <v>5591</v>
      </c>
      <c r="R239" s="39" t="s">
        <v>16841</v>
      </c>
      <c r="S239" s="40" t="s">
        <v>10741</v>
      </c>
      <c r="T239" s="41">
        <v>5</v>
      </c>
      <c r="U239" s="41">
        <v>0</v>
      </c>
      <c r="V239" s="41">
        <v>0</v>
      </c>
      <c r="W239" s="42"/>
      <c r="X239" s="42"/>
      <c r="Y239" s="102">
        <v>5</v>
      </c>
      <c r="Z239">
        <v>2</v>
      </c>
      <c r="AA239">
        <v>0</v>
      </c>
      <c r="AB239">
        <v>0</v>
      </c>
      <c r="AE239" s="103">
        <v>2</v>
      </c>
      <c r="AF239">
        <v>14</v>
      </c>
      <c r="AG239">
        <v>0</v>
      </c>
      <c r="AH239">
        <v>0</v>
      </c>
      <c r="AI239">
        <v>14</v>
      </c>
    </row>
    <row r="240" spans="1:35" ht="15" hidden="1" customHeight="1" x14ac:dyDescent="0.25">
      <c r="A240" s="37" t="s">
        <v>36</v>
      </c>
      <c r="B240" s="37" t="s">
        <v>37</v>
      </c>
      <c r="C240" s="37" t="s">
        <v>8660</v>
      </c>
      <c r="D240" s="38" t="s">
        <v>13032</v>
      </c>
      <c r="E240" s="37" t="s">
        <v>8661</v>
      </c>
      <c r="F240" s="37" t="s">
        <v>8536</v>
      </c>
      <c r="G240" s="37">
        <v>200003016</v>
      </c>
      <c r="H240" s="100">
        <v>710025530</v>
      </c>
      <c r="I240" s="101">
        <v>324370</v>
      </c>
      <c r="J240" s="37">
        <v>100015212</v>
      </c>
      <c r="K240" s="37">
        <v>200003016</v>
      </c>
      <c r="L240" s="37" t="s">
        <v>48</v>
      </c>
      <c r="M240" s="37" t="s">
        <v>8536</v>
      </c>
      <c r="N240" s="37" t="s">
        <v>8633</v>
      </c>
      <c r="O240" s="39" t="s">
        <v>11274</v>
      </c>
      <c r="P240" s="37" t="s">
        <v>8662</v>
      </c>
      <c r="Q240" s="37" t="s">
        <v>8663</v>
      </c>
      <c r="R240" s="39" t="s">
        <v>13033</v>
      </c>
      <c r="S240" s="40" t="s">
        <v>10741</v>
      </c>
      <c r="T240" s="41">
        <v>2</v>
      </c>
      <c r="U240" s="41">
        <v>0</v>
      </c>
      <c r="V240" s="41">
        <v>0</v>
      </c>
      <c r="W240" s="42"/>
      <c r="X240" s="42"/>
      <c r="Y240" s="102">
        <v>2</v>
      </c>
      <c r="Z240">
        <v>0</v>
      </c>
      <c r="AA240">
        <v>0</v>
      </c>
      <c r="AB240">
        <v>0</v>
      </c>
      <c r="AE240" s="103">
        <v>0</v>
      </c>
      <c r="AF240">
        <v>0</v>
      </c>
      <c r="AG240">
        <v>0</v>
      </c>
      <c r="AH240">
        <v>0</v>
      </c>
      <c r="AI240">
        <v>0</v>
      </c>
    </row>
    <row r="241" spans="1:35" ht="15" hidden="1" customHeight="1" x14ac:dyDescent="0.25">
      <c r="A241" s="37" t="s">
        <v>36</v>
      </c>
      <c r="B241" s="37" t="s">
        <v>509</v>
      </c>
      <c r="C241" s="37" t="s">
        <v>510</v>
      </c>
      <c r="D241" s="38" t="s">
        <v>12094</v>
      </c>
      <c r="E241" s="37" t="s">
        <v>511</v>
      </c>
      <c r="F241" s="37" t="s">
        <v>40</v>
      </c>
      <c r="G241" s="37">
        <v>200003586</v>
      </c>
      <c r="H241" s="100">
        <v>42127629</v>
      </c>
      <c r="I241" s="101">
        <v>42131685</v>
      </c>
      <c r="J241" s="37">
        <v>100001268</v>
      </c>
      <c r="K241" s="37">
        <v>200003586</v>
      </c>
      <c r="L241" s="37" t="s">
        <v>590</v>
      </c>
      <c r="M241" s="37" t="s">
        <v>40</v>
      </c>
      <c r="N241" s="37" t="s">
        <v>241</v>
      </c>
      <c r="O241" s="39" t="s">
        <v>11820</v>
      </c>
      <c r="P241" s="37" t="s">
        <v>241</v>
      </c>
      <c r="Q241" s="37" t="s">
        <v>591</v>
      </c>
      <c r="R241" s="39" t="s">
        <v>10618</v>
      </c>
      <c r="S241" s="40" t="s">
        <v>10721</v>
      </c>
      <c r="T241" s="41">
        <v>0</v>
      </c>
      <c r="U241" s="41">
        <v>0</v>
      </c>
      <c r="V241" s="41">
        <v>6</v>
      </c>
      <c r="W241" s="42"/>
      <c r="X241" s="42"/>
      <c r="Y241" s="102">
        <v>6</v>
      </c>
      <c r="Z241">
        <v>0</v>
      </c>
      <c r="AA241">
        <v>0</v>
      </c>
      <c r="AB241">
        <v>0</v>
      </c>
      <c r="AE241" s="103">
        <v>0</v>
      </c>
      <c r="AF241">
        <v>0</v>
      </c>
      <c r="AG241">
        <v>0</v>
      </c>
      <c r="AH241">
        <v>0</v>
      </c>
      <c r="AI241">
        <v>0</v>
      </c>
    </row>
    <row r="242" spans="1:35" ht="15" hidden="1" customHeight="1" x14ac:dyDescent="0.25">
      <c r="A242" s="37" t="s">
        <v>36</v>
      </c>
      <c r="B242" s="37" t="s">
        <v>37</v>
      </c>
      <c r="C242" s="37" t="s">
        <v>5901</v>
      </c>
      <c r="D242" s="38" t="s">
        <v>13034</v>
      </c>
      <c r="E242" s="37" t="s">
        <v>5902</v>
      </c>
      <c r="F242" s="37" t="s">
        <v>568</v>
      </c>
      <c r="G242" s="37">
        <v>200001992</v>
      </c>
      <c r="H242" s="100">
        <v>710019459</v>
      </c>
      <c r="I242" s="101">
        <v>37888609</v>
      </c>
      <c r="J242" s="37">
        <v>100010514</v>
      </c>
      <c r="K242" s="37">
        <v>100010515</v>
      </c>
      <c r="L242" s="37" t="s">
        <v>5903</v>
      </c>
      <c r="M242" s="37" t="s">
        <v>568</v>
      </c>
      <c r="N242" s="37" t="s">
        <v>570</v>
      </c>
      <c r="O242" s="39" t="s">
        <v>13035</v>
      </c>
      <c r="P242" s="37" t="s">
        <v>5904</v>
      </c>
      <c r="Q242" s="37" t="s">
        <v>5905</v>
      </c>
      <c r="R242" s="39" t="s">
        <v>13036</v>
      </c>
      <c r="S242" s="40" t="s">
        <v>10741</v>
      </c>
      <c r="T242" s="41">
        <v>8</v>
      </c>
      <c r="U242" s="41">
        <v>0</v>
      </c>
      <c r="V242" s="41">
        <v>0</v>
      </c>
      <c r="W242" s="42"/>
      <c r="X242" s="42"/>
      <c r="Y242" s="102">
        <v>8</v>
      </c>
      <c r="Z242">
        <v>0</v>
      </c>
      <c r="AA242">
        <v>0</v>
      </c>
      <c r="AB242">
        <v>0</v>
      </c>
      <c r="AE242" s="103">
        <v>0</v>
      </c>
      <c r="AF242">
        <v>1</v>
      </c>
      <c r="AG242">
        <v>0</v>
      </c>
      <c r="AH242">
        <v>0</v>
      </c>
      <c r="AI242">
        <v>1</v>
      </c>
    </row>
    <row r="243" spans="1:35" ht="15" hidden="1" customHeight="1" x14ac:dyDescent="0.25">
      <c r="A243" s="37" t="s">
        <v>36</v>
      </c>
      <c r="B243" s="37" t="s">
        <v>37</v>
      </c>
      <c r="C243" s="37" t="s">
        <v>7284</v>
      </c>
      <c r="D243" s="38" t="s">
        <v>13037</v>
      </c>
      <c r="E243" s="37" t="s">
        <v>7285</v>
      </c>
      <c r="F243" s="37" t="s">
        <v>6696</v>
      </c>
      <c r="G243" s="37">
        <v>200002366</v>
      </c>
      <c r="H243" s="100">
        <v>710278802</v>
      </c>
      <c r="I243" s="101">
        <v>37874357</v>
      </c>
      <c r="J243" s="37">
        <v>100019205</v>
      </c>
      <c r="K243" s="37">
        <v>100012081</v>
      </c>
      <c r="L243" s="37" t="s">
        <v>105</v>
      </c>
      <c r="M243" s="37" t="s">
        <v>6696</v>
      </c>
      <c r="N243" s="37" t="s">
        <v>7232</v>
      </c>
      <c r="O243" s="39" t="s">
        <v>12258</v>
      </c>
      <c r="P243" s="37" t="s">
        <v>7286</v>
      </c>
      <c r="Q243" s="37" t="s">
        <v>7288</v>
      </c>
      <c r="R243" s="39" t="s">
        <v>10664</v>
      </c>
      <c r="S243" s="40" t="s">
        <v>10741</v>
      </c>
      <c r="T243" s="41">
        <v>80</v>
      </c>
      <c r="U243" s="41">
        <v>0</v>
      </c>
      <c r="V243" s="41">
        <v>0</v>
      </c>
      <c r="W243" s="42"/>
      <c r="X243" s="42"/>
      <c r="Y243" s="102">
        <v>80</v>
      </c>
      <c r="Z243">
        <v>16</v>
      </c>
      <c r="AA243">
        <v>0</v>
      </c>
      <c r="AB243">
        <v>0</v>
      </c>
      <c r="AE243" s="103">
        <v>16</v>
      </c>
      <c r="AF243">
        <v>8</v>
      </c>
      <c r="AG243">
        <v>0</v>
      </c>
      <c r="AH243">
        <v>0</v>
      </c>
      <c r="AI243">
        <v>8</v>
      </c>
    </row>
    <row r="244" spans="1:35" ht="15" hidden="1" customHeight="1" x14ac:dyDescent="0.25">
      <c r="A244" s="37" t="s">
        <v>36</v>
      </c>
      <c r="B244" s="37" t="s">
        <v>37</v>
      </c>
      <c r="C244" s="37" t="s">
        <v>3836</v>
      </c>
      <c r="D244" s="38" t="s">
        <v>13043</v>
      </c>
      <c r="E244" s="37" t="s">
        <v>3837</v>
      </c>
      <c r="F244" s="37" t="s">
        <v>2860</v>
      </c>
      <c r="G244" s="37">
        <v>200001186</v>
      </c>
      <c r="H244" s="100">
        <v>710003951</v>
      </c>
      <c r="I244" s="101">
        <v>37863665</v>
      </c>
      <c r="J244" s="37">
        <v>100006350</v>
      </c>
      <c r="K244" s="37">
        <v>100006348</v>
      </c>
      <c r="L244" s="37" t="s">
        <v>105</v>
      </c>
      <c r="M244" s="37" t="s">
        <v>2860</v>
      </c>
      <c r="N244" s="37" t="s">
        <v>3822</v>
      </c>
      <c r="O244" s="39" t="s">
        <v>13044</v>
      </c>
      <c r="P244" s="37" t="s">
        <v>3838</v>
      </c>
      <c r="Q244" s="37" t="s">
        <v>3839</v>
      </c>
      <c r="R244" s="39" t="s">
        <v>13045</v>
      </c>
      <c r="S244" s="40" t="s">
        <v>10741</v>
      </c>
      <c r="T244" s="41">
        <v>32</v>
      </c>
      <c r="U244" s="41">
        <v>0</v>
      </c>
      <c r="V244" s="41">
        <v>0</v>
      </c>
      <c r="W244" s="42"/>
      <c r="X244" s="42"/>
      <c r="Y244" s="102">
        <v>32</v>
      </c>
      <c r="Z244">
        <v>0</v>
      </c>
      <c r="AA244">
        <v>0</v>
      </c>
      <c r="AB244">
        <v>0</v>
      </c>
      <c r="AE244" s="103">
        <v>0</v>
      </c>
      <c r="AF244">
        <v>1</v>
      </c>
      <c r="AG244">
        <v>0</v>
      </c>
      <c r="AH244">
        <v>0</v>
      </c>
      <c r="AI244">
        <v>1</v>
      </c>
    </row>
    <row r="245" spans="1:35" ht="15" hidden="1" customHeight="1" x14ac:dyDescent="0.25">
      <c r="A245" s="37" t="s">
        <v>36</v>
      </c>
      <c r="B245" s="37" t="s">
        <v>37</v>
      </c>
      <c r="C245" s="37" t="s">
        <v>7599</v>
      </c>
      <c r="D245" s="38" t="s">
        <v>13038</v>
      </c>
      <c r="E245" s="37" t="s">
        <v>7600</v>
      </c>
      <c r="F245" s="37" t="s">
        <v>6696</v>
      </c>
      <c r="G245" s="37">
        <v>200002525</v>
      </c>
      <c r="H245" s="100">
        <v>710028644</v>
      </c>
      <c r="I245" s="101">
        <v>37876988</v>
      </c>
      <c r="J245" s="37">
        <v>100012720</v>
      </c>
      <c r="K245" s="37">
        <v>100012716</v>
      </c>
      <c r="L245" s="37" t="s">
        <v>105</v>
      </c>
      <c r="M245" s="37" t="s">
        <v>6696</v>
      </c>
      <c r="N245" s="37" t="s">
        <v>7404</v>
      </c>
      <c r="O245" s="39" t="s">
        <v>12937</v>
      </c>
      <c r="P245" s="37" t="s">
        <v>7601</v>
      </c>
      <c r="Q245" s="37" t="s">
        <v>7602</v>
      </c>
      <c r="R245" s="39" t="s">
        <v>13039</v>
      </c>
      <c r="S245" s="40" t="s">
        <v>10741</v>
      </c>
      <c r="T245" s="41">
        <v>43</v>
      </c>
      <c r="U245" s="41">
        <v>0</v>
      </c>
      <c r="V245" s="41">
        <v>0</v>
      </c>
      <c r="W245" s="42"/>
      <c r="X245" s="42"/>
      <c r="Y245" s="102">
        <v>43</v>
      </c>
      <c r="Z245">
        <v>0</v>
      </c>
      <c r="AA245">
        <v>0</v>
      </c>
      <c r="AB245">
        <v>0</v>
      </c>
      <c r="AE245" s="103">
        <v>0</v>
      </c>
      <c r="AF245">
        <v>0</v>
      </c>
      <c r="AG245">
        <v>0</v>
      </c>
      <c r="AH245">
        <v>0</v>
      </c>
      <c r="AI245">
        <v>0</v>
      </c>
    </row>
    <row r="246" spans="1:35" ht="15" hidden="1" customHeight="1" x14ac:dyDescent="0.25">
      <c r="A246" s="37" t="s">
        <v>36</v>
      </c>
      <c r="B246" s="37" t="s">
        <v>37</v>
      </c>
      <c r="C246" s="37" t="s">
        <v>359</v>
      </c>
      <c r="D246" s="38" t="s">
        <v>10804</v>
      </c>
      <c r="E246" s="37" t="s">
        <v>360</v>
      </c>
      <c r="F246" s="37" t="s">
        <v>40</v>
      </c>
      <c r="G246" s="37">
        <v>200000168</v>
      </c>
      <c r="H246" s="100">
        <v>710000430</v>
      </c>
      <c r="I246" s="101">
        <v>31748198</v>
      </c>
      <c r="J246" s="37">
        <v>100000199</v>
      </c>
      <c r="K246" s="37">
        <v>100000201</v>
      </c>
      <c r="L246" s="37" t="s">
        <v>365</v>
      </c>
      <c r="M246" s="37" t="s">
        <v>40</v>
      </c>
      <c r="N246" s="37" t="s">
        <v>367</v>
      </c>
      <c r="O246" s="39" t="s">
        <v>10805</v>
      </c>
      <c r="P246" s="37" t="s">
        <v>368</v>
      </c>
      <c r="Q246" s="37" t="s">
        <v>366</v>
      </c>
      <c r="R246" s="39" t="s">
        <v>10611</v>
      </c>
      <c r="S246" s="40" t="s">
        <v>10741</v>
      </c>
      <c r="T246" s="41">
        <v>18</v>
      </c>
      <c r="U246" s="42">
        <v>0</v>
      </c>
      <c r="V246" s="42">
        <v>0</v>
      </c>
      <c r="W246" s="42"/>
      <c r="X246" s="42"/>
      <c r="Y246" s="102">
        <v>18</v>
      </c>
      <c r="Z246">
        <v>0</v>
      </c>
      <c r="AA246">
        <v>0</v>
      </c>
      <c r="AB246">
        <v>0</v>
      </c>
      <c r="AE246" s="103">
        <v>0</v>
      </c>
      <c r="AF246">
        <v>0</v>
      </c>
      <c r="AG246">
        <v>0</v>
      </c>
      <c r="AH246">
        <v>0</v>
      </c>
      <c r="AI246">
        <v>0</v>
      </c>
    </row>
    <row r="247" spans="1:35" ht="15" hidden="1" customHeight="1" x14ac:dyDescent="0.25">
      <c r="A247" s="37" t="s">
        <v>36</v>
      </c>
      <c r="B247" s="37" t="s">
        <v>37</v>
      </c>
      <c r="C247" s="37" t="s">
        <v>5056</v>
      </c>
      <c r="D247" s="38" t="s">
        <v>13040</v>
      </c>
      <c r="E247" s="37" t="s">
        <v>5057</v>
      </c>
      <c r="F247" s="37" t="s">
        <v>4189</v>
      </c>
      <c r="G247" s="37">
        <v>200001285</v>
      </c>
      <c r="H247" s="100">
        <v>710022190</v>
      </c>
      <c r="I247" s="101">
        <v>37809831</v>
      </c>
      <c r="J247" s="37">
        <v>100007053</v>
      </c>
      <c r="K247" s="37">
        <v>100007050</v>
      </c>
      <c r="L247" s="37" t="s">
        <v>105</v>
      </c>
      <c r="M247" s="37" t="s">
        <v>4189</v>
      </c>
      <c r="N247" s="37" t="s">
        <v>4993</v>
      </c>
      <c r="O247" s="39" t="s">
        <v>13041</v>
      </c>
      <c r="P247" s="37" t="s">
        <v>5058</v>
      </c>
      <c r="Q247" s="37" t="s">
        <v>5059</v>
      </c>
      <c r="R247" s="39" t="s">
        <v>13042</v>
      </c>
      <c r="S247" s="40" t="s">
        <v>10741</v>
      </c>
      <c r="T247" s="41">
        <v>33</v>
      </c>
      <c r="U247" s="41">
        <v>0</v>
      </c>
      <c r="V247" s="41">
        <v>0</v>
      </c>
      <c r="W247" s="42"/>
      <c r="X247" s="42"/>
      <c r="Y247" s="102">
        <v>33</v>
      </c>
      <c r="Z247">
        <v>0</v>
      </c>
      <c r="AA247">
        <v>0</v>
      </c>
      <c r="AB247">
        <v>0</v>
      </c>
      <c r="AE247" s="103">
        <v>0</v>
      </c>
      <c r="AF247">
        <v>0</v>
      </c>
      <c r="AG247">
        <v>0</v>
      </c>
      <c r="AH247">
        <v>0</v>
      </c>
      <c r="AI247">
        <v>0</v>
      </c>
    </row>
    <row r="248" spans="1:35" ht="15" hidden="1" customHeight="1" x14ac:dyDescent="0.25">
      <c r="A248" s="37" t="s">
        <v>36</v>
      </c>
      <c r="B248" s="37" t="s">
        <v>37</v>
      </c>
      <c r="C248" s="37" t="s">
        <v>1239</v>
      </c>
      <c r="D248" s="38" t="s">
        <v>12009</v>
      </c>
      <c r="E248" s="37" t="s">
        <v>1240</v>
      </c>
      <c r="F248" s="37" t="s">
        <v>814</v>
      </c>
      <c r="G248" s="37">
        <v>200000474</v>
      </c>
      <c r="H248" s="100">
        <v>710008465</v>
      </c>
      <c r="I248" s="101">
        <v>309583</v>
      </c>
      <c r="J248" s="37">
        <v>100002518</v>
      </c>
      <c r="K248" s="37">
        <v>200000474</v>
      </c>
      <c r="L248" s="37" t="s">
        <v>48</v>
      </c>
      <c r="M248" s="37" t="s">
        <v>814</v>
      </c>
      <c r="N248" s="37" t="s">
        <v>1185</v>
      </c>
      <c r="O248" s="39" t="s">
        <v>12010</v>
      </c>
      <c r="P248" s="37" t="s">
        <v>1241</v>
      </c>
      <c r="Q248" s="37" t="s">
        <v>1242</v>
      </c>
      <c r="R248" s="39" t="s">
        <v>12011</v>
      </c>
      <c r="S248" s="40" t="s">
        <v>10741</v>
      </c>
      <c r="T248" s="41">
        <v>24</v>
      </c>
      <c r="U248" s="41">
        <v>0</v>
      </c>
      <c r="V248" s="41">
        <v>0</v>
      </c>
      <c r="W248" s="42"/>
      <c r="X248" s="42"/>
      <c r="Y248" s="102">
        <v>24</v>
      </c>
      <c r="Z248">
        <v>1</v>
      </c>
      <c r="AA248">
        <v>0</v>
      </c>
      <c r="AB248">
        <v>0</v>
      </c>
      <c r="AE248" s="103">
        <v>1</v>
      </c>
      <c r="AF248">
        <v>0</v>
      </c>
      <c r="AG248">
        <v>0</v>
      </c>
      <c r="AH248">
        <v>0</v>
      </c>
      <c r="AI248">
        <v>0</v>
      </c>
    </row>
    <row r="249" spans="1:35" ht="15" hidden="1" customHeight="1" x14ac:dyDescent="0.25">
      <c r="A249" s="37" t="s">
        <v>36</v>
      </c>
      <c r="B249" s="37" t="s">
        <v>37</v>
      </c>
      <c r="C249" s="37" t="s">
        <v>3030</v>
      </c>
      <c r="D249" s="38" t="s">
        <v>15992</v>
      </c>
      <c r="E249" s="37" t="s">
        <v>3031</v>
      </c>
      <c r="F249" s="37" t="s">
        <v>2860</v>
      </c>
      <c r="G249" s="37">
        <v>200001077</v>
      </c>
      <c r="H249" s="100">
        <v>710006330</v>
      </c>
      <c r="I249" s="101">
        <v>308269</v>
      </c>
      <c r="J249" s="37">
        <v>100005649</v>
      </c>
      <c r="K249" s="37">
        <v>200001077</v>
      </c>
      <c r="L249" s="37" t="s">
        <v>48</v>
      </c>
      <c r="M249" s="37" t="s">
        <v>2860</v>
      </c>
      <c r="N249" s="37" t="s">
        <v>2862</v>
      </c>
      <c r="O249" s="39" t="s">
        <v>11211</v>
      </c>
      <c r="P249" s="37" t="s">
        <v>3032</v>
      </c>
      <c r="Q249" s="37" t="s">
        <v>16710</v>
      </c>
      <c r="R249" s="39" t="s">
        <v>15993</v>
      </c>
      <c r="S249" s="40" t="s">
        <v>10741</v>
      </c>
      <c r="T249" s="41">
        <v>42</v>
      </c>
      <c r="U249" s="41">
        <v>0</v>
      </c>
      <c r="V249" s="41">
        <v>0</v>
      </c>
      <c r="W249" s="42"/>
      <c r="X249" s="42"/>
      <c r="Y249" s="102">
        <v>42</v>
      </c>
      <c r="Z249">
        <v>0</v>
      </c>
      <c r="AA249">
        <v>0</v>
      </c>
      <c r="AB249">
        <v>0</v>
      </c>
      <c r="AE249" s="103">
        <v>0</v>
      </c>
      <c r="AF249">
        <v>0</v>
      </c>
      <c r="AG249">
        <v>0</v>
      </c>
      <c r="AH249">
        <v>0</v>
      </c>
      <c r="AI249">
        <v>0</v>
      </c>
    </row>
    <row r="250" spans="1:35" ht="15" hidden="1" customHeight="1" x14ac:dyDescent="0.25">
      <c r="A250" s="37" t="s">
        <v>36</v>
      </c>
      <c r="B250" s="37" t="s">
        <v>509</v>
      </c>
      <c r="C250" s="37" t="s">
        <v>4108</v>
      </c>
      <c r="D250" s="38" t="s">
        <v>12015</v>
      </c>
      <c r="E250" s="37" t="s">
        <v>4119</v>
      </c>
      <c r="F250" s="37" t="s">
        <v>2860</v>
      </c>
      <c r="G250" s="37">
        <v>200001107</v>
      </c>
      <c r="H250" s="100">
        <v>710231903</v>
      </c>
      <c r="I250" s="101">
        <v>42210429</v>
      </c>
      <c r="J250" s="37">
        <v>100005898</v>
      </c>
      <c r="K250" s="37">
        <v>100017438</v>
      </c>
      <c r="L250" s="37" t="s">
        <v>4115</v>
      </c>
      <c r="M250" s="37" t="s">
        <v>2860</v>
      </c>
      <c r="N250" s="37" t="s">
        <v>3584</v>
      </c>
      <c r="O250" s="39" t="s">
        <v>12016</v>
      </c>
      <c r="P250" s="37" t="s">
        <v>3584</v>
      </c>
      <c r="Q250" s="37" t="s">
        <v>4116</v>
      </c>
      <c r="R250" s="39" t="s">
        <v>10641</v>
      </c>
      <c r="S250" s="40" t="s">
        <v>10741</v>
      </c>
      <c r="T250" s="41">
        <v>0</v>
      </c>
      <c r="U250" s="41">
        <v>0</v>
      </c>
      <c r="V250" s="41">
        <v>19</v>
      </c>
      <c r="W250" s="42"/>
      <c r="X250" s="42"/>
      <c r="Y250" s="102">
        <v>19</v>
      </c>
      <c r="Z250">
        <v>0</v>
      </c>
      <c r="AA250">
        <v>0</v>
      </c>
      <c r="AB250">
        <v>0</v>
      </c>
      <c r="AE250" s="103">
        <v>0</v>
      </c>
      <c r="AF250">
        <v>0</v>
      </c>
      <c r="AG250">
        <v>0</v>
      </c>
      <c r="AH250">
        <v>9</v>
      </c>
      <c r="AI250">
        <v>9</v>
      </c>
    </row>
    <row r="251" spans="1:35" ht="15" hidden="1" customHeight="1" x14ac:dyDescent="0.25">
      <c r="A251" s="37" t="s">
        <v>36</v>
      </c>
      <c r="B251" s="37" t="s">
        <v>592</v>
      </c>
      <c r="C251" s="37" t="s">
        <v>10159</v>
      </c>
      <c r="D251" s="38" t="s">
        <v>11230</v>
      </c>
      <c r="E251" s="37" t="s">
        <v>10160</v>
      </c>
      <c r="F251" s="37" t="s">
        <v>2860</v>
      </c>
      <c r="G251" s="37">
        <v>200004035</v>
      </c>
      <c r="H251" s="100">
        <v>710280521</v>
      </c>
      <c r="I251" s="101">
        <v>52441296</v>
      </c>
      <c r="J251" s="37">
        <v>100019387</v>
      </c>
      <c r="K251" s="37">
        <v>200004035</v>
      </c>
      <c r="L251" s="37" t="s">
        <v>11231</v>
      </c>
      <c r="M251" s="37" t="s">
        <v>2860</v>
      </c>
      <c r="N251" s="37" t="s">
        <v>3333</v>
      </c>
      <c r="O251" s="39" t="s">
        <v>10890</v>
      </c>
      <c r="P251" s="37" t="s">
        <v>3333</v>
      </c>
      <c r="Q251" s="37" t="s">
        <v>16842</v>
      </c>
      <c r="R251" s="39" t="s">
        <v>10644</v>
      </c>
      <c r="S251" s="40" t="s">
        <v>10741</v>
      </c>
      <c r="T251" s="41">
        <v>0</v>
      </c>
      <c r="U251" s="41">
        <v>10</v>
      </c>
      <c r="V251" s="41">
        <v>0</v>
      </c>
      <c r="W251" s="42"/>
      <c r="X251" s="42"/>
      <c r="Y251" s="102">
        <v>10</v>
      </c>
      <c r="Z251">
        <v>0</v>
      </c>
      <c r="AA251">
        <v>0</v>
      </c>
      <c r="AB251">
        <v>0</v>
      </c>
      <c r="AE251" s="103">
        <v>0</v>
      </c>
      <c r="AF251">
        <v>0</v>
      </c>
      <c r="AG251">
        <v>1</v>
      </c>
      <c r="AH251">
        <v>0</v>
      </c>
      <c r="AI251">
        <v>1</v>
      </c>
    </row>
    <row r="252" spans="1:35" ht="15" hidden="1" customHeight="1" x14ac:dyDescent="0.25">
      <c r="A252" s="37" t="s">
        <v>36</v>
      </c>
      <c r="B252" s="37" t="s">
        <v>37</v>
      </c>
      <c r="C252" s="37" t="s">
        <v>5157</v>
      </c>
      <c r="D252" s="38" t="s">
        <v>12017</v>
      </c>
      <c r="E252" s="37" t="s">
        <v>5158</v>
      </c>
      <c r="F252" s="37" t="s">
        <v>4189</v>
      </c>
      <c r="G252" s="37">
        <v>200001619</v>
      </c>
      <c r="H252" s="100">
        <v>710266081</v>
      </c>
      <c r="I252" s="101">
        <v>37813269</v>
      </c>
      <c r="J252" s="37">
        <v>100017970</v>
      </c>
      <c r="K252" s="37">
        <v>100009035</v>
      </c>
      <c r="L252" s="37" t="s">
        <v>105</v>
      </c>
      <c r="M252" s="37" t="s">
        <v>4189</v>
      </c>
      <c r="N252" s="37" t="s">
        <v>4960</v>
      </c>
      <c r="O252" s="39" t="s">
        <v>12018</v>
      </c>
      <c r="P252" s="37" t="s">
        <v>5159</v>
      </c>
      <c r="Q252" s="37" t="s">
        <v>5161</v>
      </c>
      <c r="R252" s="39" t="s">
        <v>12019</v>
      </c>
      <c r="S252" s="40" t="s">
        <v>10741</v>
      </c>
      <c r="T252" s="41">
        <v>0</v>
      </c>
      <c r="U252" s="41">
        <v>0</v>
      </c>
      <c r="V252" s="41">
        <v>0</v>
      </c>
      <c r="W252" s="42"/>
      <c r="X252" s="42"/>
      <c r="Y252" s="102">
        <v>0</v>
      </c>
      <c r="Z252">
        <v>0</v>
      </c>
      <c r="AA252">
        <v>0</v>
      </c>
      <c r="AB252">
        <v>0</v>
      </c>
      <c r="AE252" s="103">
        <v>0</v>
      </c>
      <c r="AF252">
        <v>0</v>
      </c>
      <c r="AG252">
        <v>0</v>
      </c>
      <c r="AH252">
        <v>0</v>
      </c>
      <c r="AI252">
        <v>0</v>
      </c>
    </row>
    <row r="253" spans="1:35" ht="15" hidden="1" customHeight="1" x14ac:dyDescent="0.25">
      <c r="A253" s="37" t="s">
        <v>36</v>
      </c>
      <c r="B253" s="37" t="s">
        <v>37</v>
      </c>
      <c r="C253" s="37" t="s">
        <v>1339</v>
      </c>
      <c r="D253" s="38" t="s">
        <v>12020</v>
      </c>
      <c r="E253" s="37" t="s">
        <v>1340</v>
      </c>
      <c r="F253" s="37" t="s">
        <v>814</v>
      </c>
      <c r="G253" s="37">
        <v>200000492</v>
      </c>
      <c r="H253" s="100">
        <v>710008864</v>
      </c>
      <c r="I253" s="101">
        <v>310051</v>
      </c>
      <c r="J253" s="37">
        <v>100002620</v>
      </c>
      <c r="K253" s="37">
        <v>200000492</v>
      </c>
      <c r="L253" s="37" t="s">
        <v>48</v>
      </c>
      <c r="M253" s="37" t="s">
        <v>814</v>
      </c>
      <c r="N253" s="37" t="s">
        <v>1185</v>
      </c>
      <c r="O253" s="39" t="s">
        <v>12021</v>
      </c>
      <c r="P253" s="37" t="s">
        <v>1341</v>
      </c>
      <c r="Q253" s="37" t="s">
        <v>1342</v>
      </c>
      <c r="R253" s="39" t="s">
        <v>12022</v>
      </c>
      <c r="S253" s="40" t="s">
        <v>10741</v>
      </c>
      <c r="T253" s="41">
        <v>13</v>
      </c>
      <c r="U253" s="41">
        <v>0</v>
      </c>
      <c r="V253" s="41">
        <v>0</v>
      </c>
      <c r="W253" s="42"/>
      <c r="X253" s="42"/>
      <c r="Y253" s="102">
        <v>13</v>
      </c>
      <c r="Z253">
        <v>0</v>
      </c>
      <c r="AA253">
        <v>0</v>
      </c>
      <c r="AB253">
        <v>0</v>
      </c>
      <c r="AE253" s="103">
        <v>0</v>
      </c>
      <c r="AF253">
        <v>1</v>
      </c>
      <c r="AG253">
        <v>0</v>
      </c>
      <c r="AH253">
        <v>0</v>
      </c>
      <c r="AI253">
        <v>1</v>
      </c>
    </row>
    <row r="254" spans="1:35" ht="15" hidden="1" customHeight="1" x14ac:dyDescent="0.25">
      <c r="A254" s="37" t="s">
        <v>36</v>
      </c>
      <c r="B254" s="37" t="s">
        <v>37</v>
      </c>
      <c r="C254" s="37" t="s">
        <v>7402</v>
      </c>
      <c r="D254" s="38" t="s">
        <v>10905</v>
      </c>
      <c r="E254" s="37" t="s">
        <v>7403</v>
      </c>
      <c r="F254" s="37" t="s">
        <v>6696</v>
      </c>
      <c r="G254" s="37">
        <v>200002483</v>
      </c>
      <c r="H254" s="100">
        <v>42085543</v>
      </c>
      <c r="I254" s="101">
        <v>327646</v>
      </c>
      <c r="J254" s="37">
        <v>100013011</v>
      </c>
      <c r="K254" s="37">
        <v>200002483</v>
      </c>
      <c r="L254" s="37" t="s">
        <v>48</v>
      </c>
      <c r="M254" s="37" t="s">
        <v>6696</v>
      </c>
      <c r="N254" s="37" t="s">
        <v>7404</v>
      </c>
      <c r="O254" s="39" t="s">
        <v>10825</v>
      </c>
      <c r="P254" s="37" t="s">
        <v>7404</v>
      </c>
      <c r="Q254" s="37" t="s">
        <v>7421</v>
      </c>
      <c r="R254" s="39" t="s">
        <v>10665</v>
      </c>
      <c r="S254" s="40" t="s">
        <v>10721</v>
      </c>
      <c r="T254" s="41">
        <v>40</v>
      </c>
      <c r="U254" s="41">
        <v>0</v>
      </c>
      <c r="V254" s="41">
        <v>0</v>
      </c>
      <c r="W254" s="42"/>
      <c r="X254" s="42"/>
      <c r="Y254" s="102">
        <v>40</v>
      </c>
      <c r="Z254">
        <v>0</v>
      </c>
      <c r="AA254">
        <v>0</v>
      </c>
      <c r="AB254">
        <v>0</v>
      </c>
      <c r="AE254" s="103">
        <v>0</v>
      </c>
      <c r="AF254">
        <v>0</v>
      </c>
      <c r="AG254">
        <v>0</v>
      </c>
      <c r="AH254">
        <v>0</v>
      </c>
      <c r="AI254">
        <v>0</v>
      </c>
    </row>
    <row r="255" spans="1:35" ht="15" hidden="1" customHeight="1" x14ac:dyDescent="0.25">
      <c r="A255" s="37" t="s">
        <v>36</v>
      </c>
      <c r="B255" s="37" t="s">
        <v>37</v>
      </c>
      <c r="C255" s="37" t="s">
        <v>9268</v>
      </c>
      <c r="D255" s="38" t="s">
        <v>12023</v>
      </c>
      <c r="E255" s="37" t="s">
        <v>9269</v>
      </c>
      <c r="F255" s="37" t="s">
        <v>8536</v>
      </c>
      <c r="G255" s="37">
        <v>200003317</v>
      </c>
      <c r="H255" s="100">
        <v>35544601</v>
      </c>
      <c r="I255" s="101">
        <v>331996</v>
      </c>
      <c r="J255" s="37">
        <v>100016573</v>
      </c>
      <c r="K255" s="37">
        <v>200003317</v>
      </c>
      <c r="L255" s="37" t="s">
        <v>48</v>
      </c>
      <c r="M255" s="37" t="s">
        <v>8536</v>
      </c>
      <c r="N255" s="37" t="s">
        <v>6661</v>
      </c>
      <c r="O255" s="39" t="s">
        <v>9870</v>
      </c>
      <c r="P255" s="37" t="s">
        <v>6661</v>
      </c>
      <c r="Q255" s="37" t="s">
        <v>9272</v>
      </c>
      <c r="R255" s="39" t="s">
        <v>10688</v>
      </c>
      <c r="S255" s="40" t="s">
        <v>10721</v>
      </c>
      <c r="T255" s="41">
        <v>80</v>
      </c>
      <c r="U255" s="42">
        <v>0</v>
      </c>
      <c r="V255" s="42">
        <v>0</v>
      </c>
      <c r="W255" s="42"/>
      <c r="X255" s="42"/>
      <c r="Y255" s="102">
        <v>80</v>
      </c>
      <c r="Z255">
        <v>0</v>
      </c>
      <c r="AA255">
        <v>0</v>
      </c>
      <c r="AB255">
        <v>0</v>
      </c>
      <c r="AE255" s="103">
        <v>0</v>
      </c>
      <c r="AF255">
        <v>3</v>
      </c>
      <c r="AG255">
        <v>0</v>
      </c>
      <c r="AH255">
        <v>0</v>
      </c>
      <c r="AI255">
        <v>3</v>
      </c>
    </row>
    <row r="256" spans="1:35" ht="15" hidden="1" customHeight="1" x14ac:dyDescent="0.25">
      <c r="A256" s="37" t="s">
        <v>36</v>
      </c>
      <c r="B256" s="37" t="s">
        <v>37</v>
      </c>
      <c r="C256" s="37" t="s">
        <v>9747</v>
      </c>
      <c r="D256" s="38" t="s">
        <v>10802</v>
      </c>
      <c r="E256" s="37" t="s">
        <v>9748</v>
      </c>
      <c r="F256" s="37" t="s">
        <v>8536</v>
      </c>
      <c r="G256" s="37">
        <v>200002913</v>
      </c>
      <c r="H256" s="100">
        <v>710025068</v>
      </c>
      <c r="I256" s="101">
        <v>691135</v>
      </c>
      <c r="J256" s="37">
        <v>100014950</v>
      </c>
      <c r="K256" s="37">
        <v>200002913</v>
      </c>
      <c r="L256" s="37" t="s">
        <v>48</v>
      </c>
      <c r="M256" s="37" t="s">
        <v>8536</v>
      </c>
      <c r="N256" s="37" t="s">
        <v>9988</v>
      </c>
      <c r="O256" s="39" t="s">
        <v>12024</v>
      </c>
      <c r="P256" s="37" t="s">
        <v>9805</v>
      </c>
      <c r="Q256" s="37" t="s">
        <v>9806</v>
      </c>
      <c r="R256" s="39" t="s">
        <v>12025</v>
      </c>
      <c r="S256" s="40" t="s">
        <v>10741</v>
      </c>
      <c r="T256" s="41">
        <v>10</v>
      </c>
      <c r="U256" s="41">
        <v>0</v>
      </c>
      <c r="V256" s="41">
        <v>0</v>
      </c>
      <c r="W256" s="42"/>
      <c r="X256" s="42"/>
      <c r="Y256" s="102">
        <v>10</v>
      </c>
      <c r="Z256">
        <v>0</v>
      </c>
      <c r="AA256">
        <v>0</v>
      </c>
      <c r="AB256">
        <v>0</v>
      </c>
      <c r="AE256" s="103">
        <v>0</v>
      </c>
      <c r="AF256">
        <v>5</v>
      </c>
      <c r="AG256">
        <v>0</v>
      </c>
      <c r="AH256">
        <v>0</v>
      </c>
      <c r="AI256">
        <v>5</v>
      </c>
    </row>
    <row r="257" spans="1:35" ht="15" hidden="1" customHeight="1" x14ac:dyDescent="0.25">
      <c r="A257" s="37" t="s">
        <v>36</v>
      </c>
      <c r="B257" s="37" t="s">
        <v>592</v>
      </c>
      <c r="C257" s="37" t="s">
        <v>10182</v>
      </c>
      <c r="D257" s="38" t="s">
        <v>12026</v>
      </c>
      <c r="E257" s="37" t="s">
        <v>10183</v>
      </c>
      <c r="F257" s="37" t="s">
        <v>40</v>
      </c>
      <c r="G257" s="37">
        <v>200004056</v>
      </c>
      <c r="H257" s="100">
        <v>710280114</v>
      </c>
      <c r="I257" s="101">
        <v>51707331</v>
      </c>
      <c r="J257" s="37">
        <v>100019341</v>
      </c>
      <c r="K257" s="37">
        <v>200004056</v>
      </c>
      <c r="L257" s="37" t="s">
        <v>603</v>
      </c>
      <c r="M257" s="37" t="s">
        <v>40</v>
      </c>
      <c r="N257" s="37" t="s">
        <v>446</v>
      </c>
      <c r="O257" s="39" t="s">
        <v>11030</v>
      </c>
      <c r="P257" s="37" t="s">
        <v>450</v>
      </c>
      <c r="Q257" s="37" t="s">
        <v>12027</v>
      </c>
      <c r="R257" s="39" t="s">
        <v>10619</v>
      </c>
      <c r="S257" s="40" t="s">
        <v>10741</v>
      </c>
      <c r="T257" s="41">
        <v>0</v>
      </c>
      <c r="U257" s="41">
        <v>12</v>
      </c>
      <c r="V257" s="41">
        <v>0</v>
      </c>
      <c r="W257" s="42"/>
      <c r="X257" s="42"/>
      <c r="Y257" s="102">
        <v>12</v>
      </c>
      <c r="Z257">
        <v>0</v>
      </c>
      <c r="AA257">
        <v>0</v>
      </c>
      <c r="AB257">
        <v>0</v>
      </c>
      <c r="AE257" s="103">
        <v>0</v>
      </c>
      <c r="AF257">
        <v>0</v>
      </c>
      <c r="AG257">
        <v>0</v>
      </c>
      <c r="AH257">
        <v>0</v>
      </c>
      <c r="AI257">
        <v>0</v>
      </c>
    </row>
    <row r="258" spans="1:35" ht="15" hidden="1" customHeight="1" x14ac:dyDescent="0.25">
      <c r="A258" s="37" t="s">
        <v>36</v>
      </c>
      <c r="B258" s="37" t="s">
        <v>37</v>
      </c>
      <c r="C258" s="37" t="s">
        <v>7127</v>
      </c>
      <c r="D258" s="38" t="s">
        <v>13064</v>
      </c>
      <c r="E258" s="37" t="s">
        <v>7128</v>
      </c>
      <c r="F258" s="37" t="s">
        <v>6696</v>
      </c>
      <c r="G258" s="37">
        <v>200002328</v>
      </c>
      <c r="H258" s="100">
        <v>710024568</v>
      </c>
      <c r="I258" s="101">
        <v>37874381</v>
      </c>
      <c r="J258" s="37">
        <v>100011948</v>
      </c>
      <c r="K258" s="37">
        <v>100011945</v>
      </c>
      <c r="L258" s="37" t="s">
        <v>92</v>
      </c>
      <c r="M258" s="37" t="s">
        <v>6696</v>
      </c>
      <c r="N258" s="37" t="s">
        <v>6969</v>
      </c>
      <c r="O258" s="39" t="s">
        <v>13065</v>
      </c>
      <c r="P258" s="37" t="s">
        <v>7129</v>
      </c>
      <c r="Q258" s="37" t="s">
        <v>7130</v>
      </c>
      <c r="R258" s="39" t="s">
        <v>13066</v>
      </c>
      <c r="S258" s="40" t="s">
        <v>10741</v>
      </c>
      <c r="T258" s="41">
        <v>11</v>
      </c>
      <c r="U258" s="41">
        <v>0</v>
      </c>
      <c r="V258" s="41">
        <v>0</v>
      </c>
      <c r="W258" s="42"/>
      <c r="X258" s="42"/>
      <c r="Y258" s="102">
        <v>11</v>
      </c>
      <c r="Z258">
        <v>0</v>
      </c>
      <c r="AA258">
        <v>0</v>
      </c>
      <c r="AB258">
        <v>0</v>
      </c>
      <c r="AE258" s="103">
        <v>0</v>
      </c>
      <c r="AF258">
        <v>0</v>
      </c>
      <c r="AG258">
        <v>0</v>
      </c>
      <c r="AH258">
        <v>0</v>
      </c>
      <c r="AI258">
        <v>0</v>
      </c>
    </row>
    <row r="259" spans="1:35" ht="15" hidden="1" customHeight="1" x14ac:dyDescent="0.25">
      <c r="A259" s="37" t="s">
        <v>36</v>
      </c>
      <c r="B259" s="37" t="s">
        <v>37</v>
      </c>
      <c r="C259" s="37" t="s">
        <v>90</v>
      </c>
      <c r="D259" s="38" t="s">
        <v>13061</v>
      </c>
      <c r="E259" s="37" t="s">
        <v>91</v>
      </c>
      <c r="F259" s="37" t="s">
        <v>40</v>
      </c>
      <c r="G259" s="37">
        <v>200000236</v>
      </c>
      <c r="H259" s="100">
        <v>710009135</v>
      </c>
      <c r="I259" s="101">
        <v>31816924</v>
      </c>
      <c r="J259" s="37">
        <v>100001119</v>
      </c>
      <c r="K259" s="37">
        <v>100001120</v>
      </c>
      <c r="L259" s="37" t="s">
        <v>92</v>
      </c>
      <c r="M259" s="37" t="s">
        <v>40</v>
      </c>
      <c r="N259" s="37" t="s">
        <v>206</v>
      </c>
      <c r="O259" s="39" t="s">
        <v>13062</v>
      </c>
      <c r="P259" s="37" t="s">
        <v>93</v>
      </c>
      <c r="Q259" s="37" t="s">
        <v>94</v>
      </c>
      <c r="R259" s="39" t="s">
        <v>13063</v>
      </c>
      <c r="S259" s="40" t="s">
        <v>10741</v>
      </c>
      <c r="T259" s="41">
        <v>23</v>
      </c>
      <c r="U259" s="41">
        <v>0</v>
      </c>
      <c r="V259" s="41">
        <v>0</v>
      </c>
      <c r="W259" s="42"/>
      <c r="X259" s="42"/>
      <c r="Y259" s="102">
        <v>23</v>
      </c>
      <c r="Z259">
        <v>0</v>
      </c>
      <c r="AA259">
        <v>0</v>
      </c>
      <c r="AB259">
        <v>0</v>
      </c>
      <c r="AE259" s="103">
        <v>0</v>
      </c>
      <c r="AF259">
        <v>0</v>
      </c>
      <c r="AG259">
        <v>0</v>
      </c>
      <c r="AH259">
        <v>0</v>
      </c>
      <c r="AI259">
        <v>0</v>
      </c>
    </row>
    <row r="260" spans="1:35" ht="15" hidden="1" customHeight="1" x14ac:dyDescent="0.25">
      <c r="A260" s="37" t="s">
        <v>36</v>
      </c>
      <c r="B260" s="37" t="s">
        <v>37</v>
      </c>
      <c r="C260" s="37" t="s">
        <v>6878</v>
      </c>
      <c r="D260" s="38" t="s">
        <v>13067</v>
      </c>
      <c r="E260" s="37" t="s">
        <v>6879</v>
      </c>
      <c r="F260" s="37" t="s">
        <v>6696</v>
      </c>
      <c r="G260" s="37">
        <v>200002245</v>
      </c>
      <c r="H260" s="100">
        <v>710023570</v>
      </c>
      <c r="I260" s="101">
        <v>322440</v>
      </c>
      <c r="J260" s="37">
        <v>100011650</v>
      </c>
      <c r="K260" s="37">
        <v>200002245</v>
      </c>
      <c r="L260" s="37" t="s">
        <v>48</v>
      </c>
      <c r="M260" s="37" t="s">
        <v>6696</v>
      </c>
      <c r="N260" s="37" t="s">
        <v>557</v>
      </c>
      <c r="O260" s="39" t="s">
        <v>11236</v>
      </c>
      <c r="P260" s="37" t="s">
        <v>6880</v>
      </c>
      <c r="Q260" s="37" t="s">
        <v>6881</v>
      </c>
      <c r="R260" s="39" t="s">
        <v>13068</v>
      </c>
      <c r="S260" s="40" t="s">
        <v>10741</v>
      </c>
      <c r="T260" s="41">
        <v>19</v>
      </c>
      <c r="U260" s="41">
        <v>0</v>
      </c>
      <c r="V260" s="41">
        <v>0</v>
      </c>
      <c r="W260" s="42"/>
      <c r="X260" s="42"/>
      <c r="Y260" s="102">
        <v>19</v>
      </c>
      <c r="Z260">
        <v>0</v>
      </c>
      <c r="AA260">
        <v>0</v>
      </c>
      <c r="AB260">
        <v>0</v>
      </c>
      <c r="AE260" s="103">
        <v>0</v>
      </c>
      <c r="AF260">
        <v>0</v>
      </c>
      <c r="AG260">
        <v>0</v>
      </c>
      <c r="AH260">
        <v>0</v>
      </c>
      <c r="AI260">
        <v>0</v>
      </c>
    </row>
    <row r="261" spans="1:35" ht="15" hidden="1" customHeight="1" x14ac:dyDescent="0.25">
      <c r="A261" s="37" t="s">
        <v>36</v>
      </c>
      <c r="B261" s="37" t="s">
        <v>37</v>
      </c>
      <c r="C261" s="37" t="s">
        <v>8629</v>
      </c>
      <c r="D261" s="38" t="s">
        <v>12944</v>
      </c>
      <c r="E261" s="37" t="s">
        <v>8630</v>
      </c>
      <c r="F261" s="37" t="s">
        <v>8536</v>
      </c>
      <c r="G261" s="37">
        <v>200003005</v>
      </c>
      <c r="H261" s="100">
        <v>710025432</v>
      </c>
      <c r="I261" s="101">
        <v>324264</v>
      </c>
      <c r="J261" s="37">
        <v>100015181</v>
      </c>
      <c r="K261" s="37">
        <v>200003005</v>
      </c>
      <c r="L261" s="37" t="s">
        <v>48</v>
      </c>
      <c r="M261" s="37" t="s">
        <v>8536</v>
      </c>
      <c r="N261" s="37" t="s">
        <v>8633</v>
      </c>
      <c r="O261" s="39" t="s">
        <v>8634</v>
      </c>
      <c r="P261" s="37" t="s">
        <v>8631</v>
      </c>
      <c r="Q261" s="37" t="s">
        <v>8632</v>
      </c>
      <c r="R261" s="39" t="s">
        <v>10677</v>
      </c>
      <c r="S261" s="40" t="s">
        <v>10741</v>
      </c>
      <c r="T261" s="41">
        <v>13</v>
      </c>
      <c r="U261" s="41">
        <v>0</v>
      </c>
      <c r="V261" s="41">
        <v>0</v>
      </c>
      <c r="W261" s="42"/>
      <c r="X261" s="42"/>
      <c r="Y261" s="102">
        <v>13</v>
      </c>
      <c r="Z261">
        <v>0</v>
      </c>
      <c r="AA261">
        <v>0</v>
      </c>
      <c r="AB261">
        <v>0</v>
      </c>
      <c r="AE261" s="103">
        <v>0</v>
      </c>
      <c r="AF261">
        <v>0</v>
      </c>
      <c r="AG261">
        <v>0</v>
      </c>
      <c r="AH261">
        <v>0</v>
      </c>
      <c r="AI261">
        <v>0</v>
      </c>
    </row>
    <row r="262" spans="1:35" ht="15" hidden="1" customHeight="1" x14ac:dyDescent="0.25">
      <c r="A262" s="37" t="s">
        <v>36</v>
      </c>
      <c r="B262" s="37" t="s">
        <v>37</v>
      </c>
      <c r="C262" s="37" t="s">
        <v>9552</v>
      </c>
      <c r="D262" s="38" t="s">
        <v>13069</v>
      </c>
      <c r="E262" s="37" t="s">
        <v>9553</v>
      </c>
      <c r="F262" s="37" t="s">
        <v>8536</v>
      </c>
      <c r="G262" s="37">
        <v>200002886</v>
      </c>
      <c r="H262" s="100">
        <v>42102201</v>
      </c>
      <c r="I262" s="101">
        <v>329525</v>
      </c>
      <c r="J262" s="37">
        <v>100014575</v>
      </c>
      <c r="K262" s="37">
        <v>200002886</v>
      </c>
      <c r="L262" s="37" t="s">
        <v>48</v>
      </c>
      <c r="M262" s="37" t="s">
        <v>8536</v>
      </c>
      <c r="N262" s="37" t="s">
        <v>9233</v>
      </c>
      <c r="O262" s="39" t="s">
        <v>11262</v>
      </c>
      <c r="P262" s="37" t="s">
        <v>9554</v>
      </c>
      <c r="Q262" s="37" t="s">
        <v>9555</v>
      </c>
      <c r="R262" s="39" t="s">
        <v>13070</v>
      </c>
      <c r="S262" s="40" t="s">
        <v>10721</v>
      </c>
      <c r="T262" s="41">
        <v>111</v>
      </c>
      <c r="U262" s="41">
        <v>0</v>
      </c>
      <c r="V262" s="41">
        <v>0</v>
      </c>
      <c r="W262" s="42"/>
      <c r="X262" s="42"/>
      <c r="Y262" s="102">
        <v>111</v>
      </c>
      <c r="Z262">
        <v>0</v>
      </c>
      <c r="AA262">
        <v>0</v>
      </c>
      <c r="AB262">
        <v>0</v>
      </c>
      <c r="AE262" s="103">
        <v>0</v>
      </c>
      <c r="AF262">
        <v>1</v>
      </c>
      <c r="AG262">
        <v>0</v>
      </c>
      <c r="AH262">
        <v>0</v>
      </c>
      <c r="AI262">
        <v>1</v>
      </c>
    </row>
    <row r="263" spans="1:35" ht="15" hidden="1" customHeight="1" x14ac:dyDescent="0.25">
      <c r="A263" s="37" t="s">
        <v>36</v>
      </c>
      <c r="B263" s="37" t="s">
        <v>37</v>
      </c>
      <c r="C263" s="37" t="s">
        <v>5217</v>
      </c>
      <c r="D263" s="38" t="s">
        <v>11205</v>
      </c>
      <c r="E263" s="37" t="s">
        <v>5218</v>
      </c>
      <c r="F263" s="37" t="s">
        <v>4189</v>
      </c>
      <c r="G263" s="37">
        <v>200001422</v>
      </c>
      <c r="H263" s="100">
        <v>710017243</v>
      </c>
      <c r="I263" s="101">
        <v>647209</v>
      </c>
      <c r="J263" s="37">
        <v>100008172</v>
      </c>
      <c r="K263" s="37">
        <v>200001422</v>
      </c>
      <c r="L263" s="37" t="s">
        <v>48</v>
      </c>
      <c r="M263" s="37" t="s">
        <v>4189</v>
      </c>
      <c r="N263" s="37" t="s">
        <v>4808</v>
      </c>
      <c r="O263" s="39" t="s">
        <v>4939</v>
      </c>
      <c r="P263" s="37" t="s">
        <v>5219</v>
      </c>
      <c r="Q263" s="37" t="s">
        <v>5221</v>
      </c>
      <c r="R263" s="39" t="s">
        <v>11206</v>
      </c>
      <c r="S263" s="40" t="s">
        <v>10741</v>
      </c>
      <c r="T263" s="41">
        <v>25</v>
      </c>
      <c r="U263" s="42">
        <v>0</v>
      </c>
      <c r="V263" s="42">
        <v>0</v>
      </c>
      <c r="W263" s="42"/>
      <c r="X263" s="42"/>
      <c r="Y263" s="102">
        <v>25</v>
      </c>
      <c r="Z263">
        <v>0</v>
      </c>
      <c r="AA263">
        <v>0</v>
      </c>
      <c r="AB263">
        <v>0</v>
      </c>
      <c r="AE263" s="103">
        <v>0</v>
      </c>
      <c r="AF263">
        <v>0</v>
      </c>
      <c r="AG263">
        <v>0</v>
      </c>
      <c r="AH263">
        <v>0</v>
      </c>
      <c r="AI263">
        <v>0</v>
      </c>
    </row>
    <row r="264" spans="1:35" ht="15" hidden="1" customHeight="1" x14ac:dyDescent="0.25">
      <c r="A264" s="37" t="s">
        <v>36</v>
      </c>
      <c r="B264" s="37" t="s">
        <v>37</v>
      </c>
      <c r="C264" s="37" t="s">
        <v>7677</v>
      </c>
      <c r="D264" s="38" t="s">
        <v>13071</v>
      </c>
      <c r="E264" s="37" t="s">
        <v>7678</v>
      </c>
      <c r="F264" s="37" t="s">
        <v>6696</v>
      </c>
      <c r="G264" s="37">
        <v>200002547</v>
      </c>
      <c r="H264" s="100">
        <v>710029160</v>
      </c>
      <c r="I264" s="101">
        <v>327654</v>
      </c>
      <c r="J264" s="37">
        <v>100013017</v>
      </c>
      <c r="K264" s="37">
        <v>200002547</v>
      </c>
      <c r="L264" s="37" t="s">
        <v>48</v>
      </c>
      <c r="M264" s="37" t="s">
        <v>6696</v>
      </c>
      <c r="N264" s="37" t="s">
        <v>7404</v>
      </c>
      <c r="O264" s="39" t="s">
        <v>13072</v>
      </c>
      <c r="P264" s="37" t="s">
        <v>7679</v>
      </c>
      <c r="Q264" s="37" t="s">
        <v>7680</v>
      </c>
      <c r="R264" s="39" t="s">
        <v>13073</v>
      </c>
      <c r="S264" s="40" t="s">
        <v>10741</v>
      </c>
      <c r="T264" s="41">
        <v>5</v>
      </c>
      <c r="U264" s="42">
        <v>0</v>
      </c>
      <c r="V264" s="42">
        <v>0</v>
      </c>
      <c r="W264" s="42"/>
      <c r="X264" s="42"/>
      <c r="Y264" s="102">
        <v>5</v>
      </c>
      <c r="Z264">
        <v>0</v>
      </c>
      <c r="AA264">
        <v>0</v>
      </c>
      <c r="AB264">
        <v>0</v>
      </c>
      <c r="AE264" s="103">
        <v>0</v>
      </c>
      <c r="AF264">
        <v>0</v>
      </c>
      <c r="AG264">
        <v>0</v>
      </c>
      <c r="AH264">
        <v>0</v>
      </c>
      <c r="AI264">
        <v>0</v>
      </c>
    </row>
    <row r="265" spans="1:35" ht="15" hidden="1" customHeight="1" x14ac:dyDescent="0.25">
      <c r="A265" s="37" t="s">
        <v>36</v>
      </c>
      <c r="B265" s="37" t="s">
        <v>37</v>
      </c>
      <c r="C265" s="37" t="s">
        <v>7603</v>
      </c>
      <c r="D265" s="38" t="s">
        <v>13074</v>
      </c>
      <c r="E265" s="37" t="s">
        <v>7604</v>
      </c>
      <c r="F265" s="37" t="s">
        <v>6696</v>
      </c>
      <c r="G265" s="37">
        <v>200002527</v>
      </c>
      <c r="H265" s="100">
        <v>710028652</v>
      </c>
      <c r="I265" s="101">
        <v>327361</v>
      </c>
      <c r="J265" s="37">
        <v>100012723</v>
      </c>
      <c r="K265" s="37">
        <v>200002527</v>
      </c>
      <c r="L265" s="37" t="s">
        <v>48</v>
      </c>
      <c r="M265" s="37" t="s">
        <v>6696</v>
      </c>
      <c r="N265" s="37" t="s">
        <v>7404</v>
      </c>
      <c r="O265" s="39" t="s">
        <v>12937</v>
      </c>
      <c r="P265" s="37" t="s">
        <v>7605</v>
      </c>
      <c r="Q265" s="37" t="s">
        <v>7606</v>
      </c>
      <c r="R265" s="39" t="s">
        <v>13075</v>
      </c>
      <c r="S265" s="40" t="s">
        <v>10741</v>
      </c>
      <c r="T265" s="41">
        <v>8</v>
      </c>
      <c r="U265" s="41">
        <v>0</v>
      </c>
      <c r="V265" s="41">
        <v>0</v>
      </c>
      <c r="W265" s="42"/>
      <c r="X265" s="42"/>
      <c r="Y265" s="102">
        <v>8</v>
      </c>
      <c r="Z265">
        <v>0</v>
      </c>
      <c r="AA265">
        <v>0</v>
      </c>
      <c r="AB265">
        <v>0</v>
      </c>
      <c r="AE265" s="103">
        <v>0</v>
      </c>
      <c r="AF265">
        <v>0</v>
      </c>
      <c r="AG265">
        <v>0</v>
      </c>
      <c r="AH265">
        <v>0</v>
      </c>
      <c r="AI265">
        <v>0</v>
      </c>
    </row>
    <row r="266" spans="1:35" ht="15" hidden="1" customHeight="1" x14ac:dyDescent="0.25">
      <c r="A266" s="37" t="s">
        <v>36</v>
      </c>
      <c r="B266" s="37" t="s">
        <v>592</v>
      </c>
      <c r="C266" s="37" t="s">
        <v>9950</v>
      </c>
      <c r="D266" s="38" t="s">
        <v>13078</v>
      </c>
      <c r="E266" s="37" t="s">
        <v>9951</v>
      </c>
      <c r="F266" s="37" t="s">
        <v>6696</v>
      </c>
      <c r="G266" s="37">
        <v>200003960</v>
      </c>
      <c r="H266" s="100">
        <v>52637531</v>
      </c>
      <c r="I266" s="101">
        <v>48274518</v>
      </c>
      <c r="J266" s="37">
        <v>100018653</v>
      </c>
      <c r="K266" s="37">
        <v>200003960</v>
      </c>
      <c r="L266" s="37" t="s">
        <v>9952</v>
      </c>
      <c r="M266" s="37" t="s">
        <v>6696</v>
      </c>
      <c r="N266" s="37" t="s">
        <v>7170</v>
      </c>
      <c r="O266" s="39" t="s">
        <v>11966</v>
      </c>
      <c r="P266" s="37" t="s">
        <v>7276</v>
      </c>
      <c r="Q266" s="37" t="s">
        <v>9953</v>
      </c>
      <c r="R266" s="39" t="s">
        <v>11967</v>
      </c>
      <c r="S266" s="40" t="s">
        <v>10721</v>
      </c>
      <c r="T266" s="41">
        <v>0</v>
      </c>
      <c r="U266" s="42">
        <v>18</v>
      </c>
      <c r="V266" s="42">
        <v>0</v>
      </c>
      <c r="W266" s="42"/>
      <c r="X266" s="42"/>
      <c r="Y266" s="102">
        <v>18</v>
      </c>
      <c r="Z266">
        <v>0</v>
      </c>
      <c r="AA266">
        <v>0</v>
      </c>
      <c r="AB266">
        <v>0</v>
      </c>
      <c r="AE266" s="103">
        <v>0</v>
      </c>
      <c r="AF266">
        <v>0</v>
      </c>
      <c r="AG266">
        <v>0</v>
      </c>
      <c r="AH266">
        <v>0</v>
      </c>
      <c r="AI266">
        <v>0</v>
      </c>
    </row>
    <row r="267" spans="1:35" ht="15" hidden="1" customHeight="1" x14ac:dyDescent="0.25">
      <c r="A267" s="37" t="s">
        <v>36</v>
      </c>
      <c r="B267" s="37" t="s">
        <v>37</v>
      </c>
      <c r="C267" s="37" t="s">
        <v>9092</v>
      </c>
      <c r="D267" s="38" t="s">
        <v>13081</v>
      </c>
      <c r="E267" s="37" t="s">
        <v>9093</v>
      </c>
      <c r="F267" s="37" t="s">
        <v>8536</v>
      </c>
      <c r="G267" s="37">
        <v>200003165</v>
      </c>
      <c r="H267" s="100">
        <v>710029616</v>
      </c>
      <c r="I267" s="101">
        <v>328197</v>
      </c>
      <c r="J267" s="37">
        <v>100015761</v>
      </c>
      <c r="K267" s="37">
        <v>200003165</v>
      </c>
      <c r="L267" s="37" t="s">
        <v>48</v>
      </c>
      <c r="M267" s="37" t="s">
        <v>8536</v>
      </c>
      <c r="N267" s="37" t="s">
        <v>9062</v>
      </c>
      <c r="O267" s="39" t="s">
        <v>13082</v>
      </c>
      <c r="P267" s="37" t="s">
        <v>9094</v>
      </c>
      <c r="Q267" s="37" t="s">
        <v>9096</v>
      </c>
      <c r="R267" s="39" t="s">
        <v>13083</v>
      </c>
      <c r="S267" s="40" t="s">
        <v>10741</v>
      </c>
      <c r="T267" s="41">
        <v>69</v>
      </c>
      <c r="U267" s="41">
        <v>0</v>
      </c>
      <c r="V267" s="41">
        <v>0</v>
      </c>
      <c r="W267" s="42"/>
      <c r="X267" s="42"/>
      <c r="Y267" s="102">
        <v>69</v>
      </c>
      <c r="Z267">
        <v>2</v>
      </c>
      <c r="AA267">
        <v>0</v>
      </c>
      <c r="AB267">
        <v>0</v>
      </c>
      <c r="AE267" s="103">
        <v>2</v>
      </c>
      <c r="AF267">
        <v>19</v>
      </c>
      <c r="AG267">
        <v>0</v>
      </c>
      <c r="AH267">
        <v>0</v>
      </c>
      <c r="AI267">
        <v>19</v>
      </c>
    </row>
    <row r="268" spans="1:35" ht="15" hidden="1" customHeight="1" x14ac:dyDescent="0.25">
      <c r="A268" s="37" t="s">
        <v>36</v>
      </c>
      <c r="B268" s="37" t="s">
        <v>37</v>
      </c>
      <c r="C268" s="37" t="s">
        <v>4392</v>
      </c>
      <c r="D268" s="38" t="s">
        <v>13079</v>
      </c>
      <c r="E268" s="37" t="s">
        <v>4393</v>
      </c>
      <c r="F268" s="37" t="s">
        <v>4189</v>
      </c>
      <c r="G268" s="37">
        <v>200001322</v>
      </c>
      <c r="H268" s="100">
        <v>710014570</v>
      </c>
      <c r="I268" s="101">
        <v>314498</v>
      </c>
      <c r="J268" s="37">
        <v>100007443</v>
      </c>
      <c r="K268" s="37">
        <v>200001322</v>
      </c>
      <c r="L268" s="37" t="s">
        <v>48</v>
      </c>
      <c r="M268" s="37" t="s">
        <v>4189</v>
      </c>
      <c r="N268" s="37" t="s">
        <v>4350</v>
      </c>
      <c r="O268" s="39" t="s">
        <v>11757</v>
      </c>
      <c r="P268" s="37" t="s">
        <v>4394</v>
      </c>
      <c r="Q268" s="37" t="s">
        <v>4395</v>
      </c>
      <c r="R268" s="39" t="s">
        <v>13080</v>
      </c>
      <c r="S268" s="40" t="s">
        <v>10741</v>
      </c>
      <c r="T268" s="41">
        <v>12</v>
      </c>
      <c r="U268" s="42">
        <v>0</v>
      </c>
      <c r="V268" s="42">
        <v>0</v>
      </c>
      <c r="W268" s="42"/>
      <c r="X268" s="42"/>
      <c r="Y268" s="102">
        <v>12</v>
      </c>
      <c r="Z268">
        <v>0</v>
      </c>
      <c r="AA268">
        <v>0</v>
      </c>
      <c r="AB268">
        <v>0</v>
      </c>
      <c r="AE268" s="103">
        <v>0</v>
      </c>
      <c r="AF268">
        <v>0</v>
      </c>
      <c r="AG268">
        <v>0</v>
      </c>
      <c r="AH268">
        <v>0</v>
      </c>
      <c r="AI268">
        <v>0</v>
      </c>
    </row>
    <row r="269" spans="1:35" ht="15" hidden="1" customHeight="1" x14ac:dyDescent="0.25">
      <c r="A269" s="37" t="s">
        <v>36</v>
      </c>
      <c r="B269" s="37" t="s">
        <v>592</v>
      </c>
      <c r="C269" s="37" t="s">
        <v>16764</v>
      </c>
      <c r="D269" s="38" t="s">
        <v>16843</v>
      </c>
      <c r="E269" s="37" t="s">
        <v>10547</v>
      </c>
      <c r="F269" s="37" t="s">
        <v>1879</v>
      </c>
      <c r="G269" s="37">
        <v>200004150</v>
      </c>
      <c r="H269" s="100">
        <v>710287739</v>
      </c>
      <c r="I269" s="101">
        <v>53456165</v>
      </c>
      <c r="J269" s="37">
        <v>100020136</v>
      </c>
      <c r="K269" s="37">
        <v>200004150</v>
      </c>
      <c r="L269" s="37" t="s">
        <v>10548</v>
      </c>
      <c r="M269" s="37" t="s">
        <v>1879</v>
      </c>
      <c r="N269" s="37" t="s">
        <v>2200</v>
      </c>
      <c r="O269" s="39" t="s">
        <v>11045</v>
      </c>
      <c r="P269" s="37" t="s">
        <v>2200</v>
      </c>
      <c r="Q269" s="37" t="s">
        <v>10550</v>
      </c>
      <c r="R269" s="39" t="s">
        <v>11046</v>
      </c>
      <c r="S269" s="40" t="s">
        <v>10741</v>
      </c>
      <c r="T269" s="41">
        <v>0</v>
      </c>
      <c r="U269" s="42">
        <v>5</v>
      </c>
      <c r="V269" s="42">
        <v>0</v>
      </c>
      <c r="W269" s="42"/>
      <c r="X269" s="42"/>
      <c r="Y269" s="102">
        <v>5</v>
      </c>
      <c r="Z269">
        <v>0</v>
      </c>
      <c r="AA269">
        <v>0</v>
      </c>
      <c r="AB269">
        <v>0</v>
      </c>
      <c r="AE269" s="103">
        <v>0</v>
      </c>
      <c r="AF269">
        <v>0</v>
      </c>
      <c r="AG269">
        <v>0</v>
      </c>
      <c r="AH269">
        <v>0</v>
      </c>
      <c r="AI269">
        <v>0</v>
      </c>
    </row>
    <row r="270" spans="1:35" ht="15" hidden="1" customHeight="1" x14ac:dyDescent="0.25">
      <c r="A270" s="37" t="s">
        <v>36</v>
      </c>
      <c r="B270" s="37" t="s">
        <v>37</v>
      </c>
      <c r="C270" s="37" t="s">
        <v>6708</v>
      </c>
      <c r="D270" s="38" t="s">
        <v>10843</v>
      </c>
      <c r="E270" s="37" t="s">
        <v>6709</v>
      </c>
      <c r="F270" s="37" t="s">
        <v>6696</v>
      </c>
      <c r="G270" s="37">
        <v>200002191</v>
      </c>
      <c r="H270" s="100">
        <v>710023120</v>
      </c>
      <c r="I270" s="101">
        <v>321842</v>
      </c>
      <c r="J270" s="37">
        <v>100011467</v>
      </c>
      <c r="K270" s="37">
        <v>200002191</v>
      </c>
      <c r="L270" s="37" t="s">
        <v>48</v>
      </c>
      <c r="M270" s="37" t="s">
        <v>6696</v>
      </c>
      <c r="N270" s="37" t="s">
        <v>557</v>
      </c>
      <c r="O270" s="39" t="s">
        <v>10844</v>
      </c>
      <c r="P270" s="37" t="s">
        <v>557</v>
      </c>
      <c r="Q270" s="37" t="s">
        <v>6714</v>
      </c>
      <c r="R270" s="39" t="s">
        <v>10845</v>
      </c>
      <c r="S270" s="40" t="s">
        <v>10741</v>
      </c>
      <c r="T270" s="41">
        <v>16</v>
      </c>
      <c r="U270" s="41">
        <v>0</v>
      </c>
      <c r="V270" s="41">
        <v>0</v>
      </c>
      <c r="W270" s="42"/>
      <c r="X270" s="42"/>
      <c r="Y270" s="102">
        <v>16</v>
      </c>
      <c r="Z270">
        <v>0</v>
      </c>
      <c r="AA270">
        <v>0</v>
      </c>
      <c r="AB270">
        <v>0</v>
      </c>
      <c r="AE270" s="103">
        <v>0</v>
      </c>
      <c r="AF270">
        <v>2</v>
      </c>
      <c r="AG270">
        <v>0</v>
      </c>
      <c r="AH270">
        <v>0</v>
      </c>
      <c r="AI270">
        <v>2</v>
      </c>
    </row>
    <row r="271" spans="1:35" ht="15" hidden="1" customHeight="1" x14ac:dyDescent="0.25">
      <c r="A271" s="37" t="s">
        <v>36</v>
      </c>
      <c r="B271" s="37" t="s">
        <v>37</v>
      </c>
      <c r="C271" s="37" t="s">
        <v>3774</v>
      </c>
      <c r="D271" s="38" t="s">
        <v>11717</v>
      </c>
      <c r="E271" s="37" t="s">
        <v>3775</v>
      </c>
      <c r="F271" s="37" t="s">
        <v>2860</v>
      </c>
      <c r="G271" s="37">
        <v>200001112</v>
      </c>
      <c r="H271" s="100">
        <v>710007981</v>
      </c>
      <c r="I271" s="101">
        <v>309303</v>
      </c>
      <c r="J271" s="37">
        <v>100006807</v>
      </c>
      <c r="K271" s="37">
        <v>200001112</v>
      </c>
      <c r="L271" s="37" t="s">
        <v>53</v>
      </c>
      <c r="M271" s="37" t="s">
        <v>2860</v>
      </c>
      <c r="N271" s="37" t="s">
        <v>3584</v>
      </c>
      <c r="O271" s="39" t="s">
        <v>11718</v>
      </c>
      <c r="P271" s="37" t="s">
        <v>3776</v>
      </c>
      <c r="Q271" s="37" t="s">
        <v>3778</v>
      </c>
      <c r="R271" s="39" t="s">
        <v>11719</v>
      </c>
      <c r="S271" s="40" t="s">
        <v>10741</v>
      </c>
      <c r="T271" s="41">
        <v>20</v>
      </c>
      <c r="U271" s="41">
        <v>0</v>
      </c>
      <c r="V271" s="41">
        <v>0</v>
      </c>
      <c r="W271" s="42"/>
      <c r="X271" s="42"/>
      <c r="Y271" s="102">
        <v>20</v>
      </c>
      <c r="Z271">
        <v>0</v>
      </c>
      <c r="AA271">
        <v>0</v>
      </c>
      <c r="AB271">
        <v>0</v>
      </c>
      <c r="AE271" s="103">
        <v>0</v>
      </c>
      <c r="AF271">
        <v>0</v>
      </c>
      <c r="AG271">
        <v>0</v>
      </c>
      <c r="AH271">
        <v>0</v>
      </c>
      <c r="AI271">
        <v>0</v>
      </c>
    </row>
    <row r="272" spans="1:35" ht="15" hidden="1" customHeight="1" x14ac:dyDescent="0.25">
      <c r="A272" s="37" t="s">
        <v>36</v>
      </c>
      <c r="B272" s="37" t="s">
        <v>37</v>
      </c>
      <c r="C272" s="37" t="s">
        <v>7342</v>
      </c>
      <c r="D272" s="38" t="s">
        <v>13086</v>
      </c>
      <c r="E272" s="37" t="s">
        <v>7343</v>
      </c>
      <c r="F272" s="37" t="s">
        <v>6696</v>
      </c>
      <c r="G272" s="37">
        <v>200002373</v>
      </c>
      <c r="H272" s="100">
        <v>710028040</v>
      </c>
      <c r="I272" s="101">
        <v>326640</v>
      </c>
      <c r="J272" s="37">
        <v>100012126</v>
      </c>
      <c r="K272" s="37">
        <v>200002373</v>
      </c>
      <c r="L272" s="37" t="s">
        <v>48</v>
      </c>
      <c r="M272" s="37" t="s">
        <v>6696</v>
      </c>
      <c r="N272" s="37" t="s">
        <v>7232</v>
      </c>
      <c r="O272" s="39" t="s">
        <v>12162</v>
      </c>
      <c r="P272" s="37" t="s">
        <v>7344</v>
      </c>
      <c r="Q272" s="37" t="s">
        <v>7345</v>
      </c>
      <c r="R272" s="39" t="s">
        <v>13087</v>
      </c>
      <c r="S272" s="40" t="s">
        <v>10741</v>
      </c>
      <c r="T272" s="41">
        <v>12</v>
      </c>
      <c r="U272" s="42">
        <v>0</v>
      </c>
      <c r="V272" s="42">
        <v>0</v>
      </c>
      <c r="W272" s="42"/>
      <c r="X272" s="42"/>
      <c r="Y272" s="102">
        <v>12</v>
      </c>
      <c r="Z272">
        <v>0</v>
      </c>
      <c r="AA272">
        <v>0</v>
      </c>
      <c r="AB272">
        <v>0</v>
      </c>
      <c r="AE272" s="103">
        <v>0</v>
      </c>
      <c r="AF272">
        <v>0</v>
      </c>
      <c r="AG272">
        <v>0</v>
      </c>
      <c r="AH272">
        <v>0</v>
      </c>
      <c r="AI272">
        <v>0</v>
      </c>
    </row>
    <row r="273" spans="1:35" ht="15" hidden="1" customHeight="1" x14ac:dyDescent="0.25">
      <c r="A273" s="37" t="s">
        <v>36</v>
      </c>
      <c r="B273" s="37" t="s">
        <v>37</v>
      </c>
      <c r="C273" s="37" t="s">
        <v>1745</v>
      </c>
      <c r="D273" s="38" t="s">
        <v>13084</v>
      </c>
      <c r="E273" s="37" t="s">
        <v>1746</v>
      </c>
      <c r="F273" s="37" t="s">
        <v>814</v>
      </c>
      <c r="G273" s="37">
        <v>200000537</v>
      </c>
      <c r="H273" s="100">
        <v>710011741</v>
      </c>
      <c r="I273" s="101">
        <v>682195</v>
      </c>
      <c r="J273" s="37">
        <v>100002802</v>
      </c>
      <c r="K273" s="37">
        <v>200000537</v>
      </c>
      <c r="L273" s="37" t="s">
        <v>48</v>
      </c>
      <c r="M273" s="37" t="s">
        <v>814</v>
      </c>
      <c r="N273" s="37" t="s">
        <v>549</v>
      </c>
      <c r="O273" s="39" t="s">
        <v>12177</v>
      </c>
      <c r="P273" s="37" t="s">
        <v>1747</v>
      </c>
      <c r="Q273" s="37" t="s">
        <v>1748</v>
      </c>
      <c r="R273" s="39" t="s">
        <v>13085</v>
      </c>
      <c r="S273" s="40" t="s">
        <v>10741</v>
      </c>
      <c r="T273" s="41">
        <v>4</v>
      </c>
      <c r="U273" s="42">
        <v>0</v>
      </c>
      <c r="V273" s="42">
        <v>0</v>
      </c>
      <c r="W273" s="42"/>
      <c r="X273" s="42"/>
      <c r="Y273" s="102">
        <v>4</v>
      </c>
      <c r="Z273">
        <v>0</v>
      </c>
      <c r="AA273">
        <v>0</v>
      </c>
      <c r="AB273">
        <v>0</v>
      </c>
      <c r="AE273" s="103">
        <v>0</v>
      </c>
      <c r="AF273">
        <v>0</v>
      </c>
      <c r="AG273">
        <v>0</v>
      </c>
      <c r="AH273">
        <v>0</v>
      </c>
      <c r="AI273">
        <v>0</v>
      </c>
    </row>
    <row r="274" spans="1:35" ht="15" hidden="1" customHeight="1" x14ac:dyDescent="0.25">
      <c r="A274" s="37" t="s">
        <v>36</v>
      </c>
      <c r="B274" s="37" t="s">
        <v>37</v>
      </c>
      <c r="C274" s="37" t="s">
        <v>5939</v>
      </c>
      <c r="D274" s="38" t="s">
        <v>13088</v>
      </c>
      <c r="E274" s="37" t="s">
        <v>5940</v>
      </c>
      <c r="F274" s="37" t="s">
        <v>568</v>
      </c>
      <c r="G274" s="37">
        <v>200002008</v>
      </c>
      <c r="H274" s="100">
        <v>710019785</v>
      </c>
      <c r="I274" s="101">
        <v>710059957</v>
      </c>
      <c r="J274" s="37">
        <v>100010606</v>
      </c>
      <c r="K274" s="37">
        <v>100010608</v>
      </c>
      <c r="L274" s="37" t="s">
        <v>92</v>
      </c>
      <c r="M274" s="37" t="s">
        <v>568</v>
      </c>
      <c r="N274" s="37" t="s">
        <v>570</v>
      </c>
      <c r="O274" s="39" t="s">
        <v>11060</v>
      </c>
      <c r="P274" s="37" t="s">
        <v>5941</v>
      </c>
      <c r="Q274" s="37" t="s">
        <v>5942</v>
      </c>
      <c r="R274" s="39" t="s">
        <v>13089</v>
      </c>
      <c r="S274" s="40" t="s">
        <v>10741</v>
      </c>
      <c r="T274" s="41">
        <v>7</v>
      </c>
      <c r="U274" s="42">
        <v>0</v>
      </c>
      <c r="V274" s="42">
        <v>0</v>
      </c>
      <c r="W274" s="42"/>
      <c r="X274" s="42"/>
      <c r="Y274" s="102">
        <v>7</v>
      </c>
      <c r="Z274">
        <v>0</v>
      </c>
      <c r="AA274">
        <v>0</v>
      </c>
      <c r="AB274">
        <v>0</v>
      </c>
      <c r="AE274" s="103">
        <v>0</v>
      </c>
      <c r="AF274">
        <v>0</v>
      </c>
      <c r="AG274">
        <v>0</v>
      </c>
      <c r="AH274">
        <v>0</v>
      </c>
      <c r="AI274">
        <v>0</v>
      </c>
    </row>
    <row r="275" spans="1:35" ht="15" hidden="1" customHeight="1" x14ac:dyDescent="0.25">
      <c r="A275" s="37" t="s">
        <v>36</v>
      </c>
      <c r="B275" s="37" t="s">
        <v>37</v>
      </c>
      <c r="C275" s="37" t="s">
        <v>274</v>
      </c>
      <c r="D275" s="38" t="s">
        <v>11329</v>
      </c>
      <c r="E275" s="37" t="s">
        <v>275</v>
      </c>
      <c r="F275" s="37" t="s">
        <v>40</v>
      </c>
      <c r="G275" s="37">
        <v>200000216</v>
      </c>
      <c r="H275" s="100">
        <v>31813046</v>
      </c>
      <c r="I275" s="101">
        <v>305081</v>
      </c>
      <c r="J275" s="37">
        <v>100001128</v>
      </c>
      <c r="K275" s="37">
        <v>200000216</v>
      </c>
      <c r="L275" s="37" t="s">
        <v>48</v>
      </c>
      <c r="M275" s="37" t="s">
        <v>40</v>
      </c>
      <c r="N275" s="37" t="s">
        <v>206</v>
      </c>
      <c r="O275" s="39" t="s">
        <v>11330</v>
      </c>
      <c r="P275" s="37" t="s">
        <v>276</v>
      </c>
      <c r="Q275" s="37" t="s">
        <v>277</v>
      </c>
      <c r="R275" s="39" t="s">
        <v>11331</v>
      </c>
      <c r="S275" s="40" t="s">
        <v>10721</v>
      </c>
      <c r="T275" s="41">
        <v>31</v>
      </c>
      <c r="U275" s="41">
        <v>0</v>
      </c>
      <c r="V275" s="41">
        <v>0</v>
      </c>
      <c r="W275" s="42"/>
      <c r="X275" s="42"/>
      <c r="Y275" s="102">
        <v>31</v>
      </c>
      <c r="Z275">
        <v>0</v>
      </c>
      <c r="AA275">
        <v>0</v>
      </c>
      <c r="AB275">
        <v>0</v>
      </c>
      <c r="AE275" s="103">
        <v>0</v>
      </c>
      <c r="AF275">
        <v>0</v>
      </c>
      <c r="AG275">
        <v>0</v>
      </c>
      <c r="AH275">
        <v>0</v>
      </c>
      <c r="AI275">
        <v>0</v>
      </c>
    </row>
    <row r="276" spans="1:35" ht="15" hidden="1" customHeight="1" x14ac:dyDescent="0.25">
      <c r="A276" s="37" t="s">
        <v>36</v>
      </c>
      <c r="B276" s="37" t="s">
        <v>37</v>
      </c>
      <c r="C276" s="37" t="s">
        <v>432</v>
      </c>
      <c r="D276" s="38" t="s">
        <v>12282</v>
      </c>
      <c r="E276" s="37" t="s">
        <v>433</v>
      </c>
      <c r="F276" s="37" t="s">
        <v>40</v>
      </c>
      <c r="G276" s="37">
        <v>200000075</v>
      </c>
      <c r="H276" s="100">
        <v>710233434</v>
      </c>
      <c r="I276" s="101">
        <v>603406</v>
      </c>
      <c r="J276" s="37">
        <v>100000638</v>
      </c>
      <c r="K276" s="37">
        <v>200000075</v>
      </c>
      <c r="L276" s="37" t="s">
        <v>48</v>
      </c>
      <c r="M276" s="37" t="s">
        <v>40</v>
      </c>
      <c r="N276" s="37" t="s">
        <v>446</v>
      </c>
      <c r="O276" s="39" t="s">
        <v>13090</v>
      </c>
      <c r="P276" s="37" t="s">
        <v>434</v>
      </c>
      <c r="Q276" s="37" t="s">
        <v>442</v>
      </c>
      <c r="R276" s="39" t="s">
        <v>10612</v>
      </c>
      <c r="S276" s="40" t="s">
        <v>10741</v>
      </c>
      <c r="T276" s="41">
        <v>30</v>
      </c>
      <c r="U276" s="41">
        <v>0</v>
      </c>
      <c r="V276" s="41">
        <v>0</v>
      </c>
      <c r="W276" s="42"/>
      <c r="X276" s="42"/>
      <c r="Y276" s="102">
        <v>30</v>
      </c>
      <c r="Z276">
        <v>0</v>
      </c>
      <c r="AA276">
        <v>0</v>
      </c>
      <c r="AB276">
        <v>0</v>
      </c>
      <c r="AE276" s="103">
        <v>0</v>
      </c>
      <c r="AF276">
        <v>0</v>
      </c>
      <c r="AG276">
        <v>0</v>
      </c>
      <c r="AH276">
        <v>0</v>
      </c>
      <c r="AI276">
        <v>0</v>
      </c>
    </row>
    <row r="277" spans="1:35" ht="15" hidden="1" customHeight="1" x14ac:dyDescent="0.25">
      <c r="A277" s="37" t="s">
        <v>36</v>
      </c>
      <c r="B277" s="37" t="s">
        <v>37</v>
      </c>
      <c r="C277" s="37" t="s">
        <v>9200</v>
      </c>
      <c r="D277" s="38" t="s">
        <v>10950</v>
      </c>
      <c r="E277" s="37" t="s">
        <v>9201</v>
      </c>
      <c r="F277" s="37" t="s">
        <v>8536</v>
      </c>
      <c r="G277" s="37">
        <v>200003277</v>
      </c>
      <c r="H277" s="100">
        <v>710040253</v>
      </c>
      <c r="I277" s="101">
        <v>329614</v>
      </c>
      <c r="J277" s="37">
        <v>100016272</v>
      </c>
      <c r="K277" s="37">
        <v>200003277</v>
      </c>
      <c r="L277" s="37" t="s">
        <v>48</v>
      </c>
      <c r="M277" s="37" t="s">
        <v>8536</v>
      </c>
      <c r="N277" s="37" t="s">
        <v>8385</v>
      </c>
      <c r="O277" s="39" t="s">
        <v>10951</v>
      </c>
      <c r="P277" s="37" t="s">
        <v>8385</v>
      </c>
      <c r="Q277" s="37" t="s">
        <v>9204</v>
      </c>
      <c r="R277" s="39" t="s">
        <v>10952</v>
      </c>
      <c r="S277" s="40" t="s">
        <v>10741</v>
      </c>
      <c r="T277" s="41">
        <v>30</v>
      </c>
      <c r="U277" s="42">
        <v>0</v>
      </c>
      <c r="V277" s="42">
        <v>0</v>
      </c>
      <c r="W277" s="42"/>
      <c r="X277" s="42"/>
      <c r="Y277" s="102">
        <v>30</v>
      </c>
      <c r="Z277">
        <v>0</v>
      </c>
      <c r="AA277">
        <v>0</v>
      </c>
      <c r="AB277">
        <v>0</v>
      </c>
      <c r="AE277" s="103">
        <v>0</v>
      </c>
      <c r="AF277">
        <v>2</v>
      </c>
      <c r="AG277">
        <v>0</v>
      </c>
      <c r="AH277">
        <v>0</v>
      </c>
      <c r="AI277">
        <v>2</v>
      </c>
    </row>
    <row r="278" spans="1:35" ht="15" hidden="1" customHeight="1" x14ac:dyDescent="0.25">
      <c r="A278" s="37" t="s">
        <v>36</v>
      </c>
      <c r="B278" s="37" t="s">
        <v>37</v>
      </c>
      <c r="C278" s="37" t="s">
        <v>9469</v>
      </c>
      <c r="D278" s="38" t="s">
        <v>13091</v>
      </c>
      <c r="E278" s="37" t="s">
        <v>9470</v>
      </c>
      <c r="F278" s="37" t="s">
        <v>8536</v>
      </c>
      <c r="G278" s="37">
        <v>200003289</v>
      </c>
      <c r="H278" s="100">
        <v>710030649</v>
      </c>
      <c r="I278" s="101">
        <v>329185</v>
      </c>
      <c r="J278" s="37">
        <v>100016081</v>
      </c>
      <c r="K278" s="37">
        <v>200003289</v>
      </c>
      <c r="L278" s="37" t="s">
        <v>48</v>
      </c>
      <c r="M278" s="37" t="s">
        <v>8536</v>
      </c>
      <c r="N278" s="37" t="s">
        <v>8385</v>
      </c>
      <c r="O278" s="39" t="s">
        <v>11741</v>
      </c>
      <c r="P278" s="37" t="s">
        <v>9471</v>
      </c>
      <c r="Q278" s="37" t="s">
        <v>9472</v>
      </c>
      <c r="R278" s="39" t="s">
        <v>13092</v>
      </c>
      <c r="S278" s="40" t="s">
        <v>10741</v>
      </c>
      <c r="T278" s="41">
        <v>10</v>
      </c>
      <c r="U278" s="41">
        <v>0</v>
      </c>
      <c r="V278" s="41">
        <v>0</v>
      </c>
      <c r="W278" s="42"/>
      <c r="X278" s="42"/>
      <c r="Y278" s="102">
        <v>10</v>
      </c>
      <c r="Z278">
        <v>0</v>
      </c>
      <c r="AA278">
        <v>0</v>
      </c>
      <c r="AB278">
        <v>0</v>
      </c>
      <c r="AE278" s="103">
        <v>0</v>
      </c>
      <c r="AF278">
        <v>0</v>
      </c>
      <c r="AG278">
        <v>0</v>
      </c>
      <c r="AH278">
        <v>0</v>
      </c>
      <c r="AI278">
        <v>0</v>
      </c>
    </row>
    <row r="279" spans="1:35" ht="15" hidden="1" customHeight="1" x14ac:dyDescent="0.25">
      <c r="A279" s="37" t="s">
        <v>36</v>
      </c>
      <c r="B279" s="37" t="s">
        <v>37</v>
      </c>
      <c r="C279" s="37" t="s">
        <v>432</v>
      </c>
      <c r="D279" s="38" t="s">
        <v>12282</v>
      </c>
      <c r="E279" s="37" t="s">
        <v>433</v>
      </c>
      <c r="F279" s="37" t="s">
        <v>40</v>
      </c>
      <c r="G279" s="37">
        <v>200000075</v>
      </c>
      <c r="H279" s="100">
        <v>710000901</v>
      </c>
      <c r="I279" s="101">
        <v>603406</v>
      </c>
      <c r="J279" s="37">
        <v>100000657</v>
      </c>
      <c r="K279" s="37">
        <v>200000075</v>
      </c>
      <c r="L279" s="37" t="s">
        <v>48</v>
      </c>
      <c r="M279" s="37" t="s">
        <v>40</v>
      </c>
      <c r="N279" s="37" t="s">
        <v>446</v>
      </c>
      <c r="O279" s="39" t="s">
        <v>13090</v>
      </c>
      <c r="P279" s="37" t="s">
        <v>434</v>
      </c>
      <c r="Q279" s="37" t="s">
        <v>443</v>
      </c>
      <c r="R279" s="39" t="s">
        <v>10612</v>
      </c>
      <c r="S279" s="40" t="s">
        <v>10741</v>
      </c>
      <c r="T279" s="41">
        <v>22</v>
      </c>
      <c r="U279" s="41">
        <v>0</v>
      </c>
      <c r="V279" s="41">
        <v>0</v>
      </c>
      <c r="W279" s="42"/>
      <c r="X279" s="42"/>
      <c r="Y279" s="102">
        <v>22</v>
      </c>
      <c r="Z279">
        <v>0</v>
      </c>
      <c r="AA279">
        <v>0</v>
      </c>
      <c r="AB279">
        <v>0</v>
      </c>
      <c r="AE279" s="103">
        <v>0</v>
      </c>
      <c r="AF279">
        <v>0</v>
      </c>
      <c r="AG279">
        <v>0</v>
      </c>
      <c r="AH279">
        <v>0</v>
      </c>
      <c r="AI279">
        <v>0</v>
      </c>
    </row>
    <row r="280" spans="1:35" ht="15" hidden="1" customHeight="1" x14ac:dyDescent="0.25">
      <c r="A280" s="37" t="s">
        <v>36</v>
      </c>
      <c r="B280" s="37" t="s">
        <v>37</v>
      </c>
      <c r="C280" s="37" t="s">
        <v>7069</v>
      </c>
      <c r="D280" s="38" t="s">
        <v>13102</v>
      </c>
      <c r="E280" s="37" t="s">
        <v>6559</v>
      </c>
      <c r="F280" s="37" t="s">
        <v>6696</v>
      </c>
      <c r="G280" s="37">
        <v>200002304</v>
      </c>
      <c r="H280" s="100">
        <v>710024266</v>
      </c>
      <c r="I280" s="101">
        <v>323209</v>
      </c>
      <c r="J280" s="37">
        <v>100011891</v>
      </c>
      <c r="K280" s="37">
        <v>200002304</v>
      </c>
      <c r="L280" s="37" t="s">
        <v>48</v>
      </c>
      <c r="M280" s="37" t="s">
        <v>6696</v>
      </c>
      <c r="N280" s="37" t="s">
        <v>6969</v>
      </c>
      <c r="O280" s="39" t="s">
        <v>13065</v>
      </c>
      <c r="P280" s="37" t="s">
        <v>6560</v>
      </c>
      <c r="Q280" s="37" t="s">
        <v>7070</v>
      </c>
      <c r="R280" s="39" t="s">
        <v>13103</v>
      </c>
      <c r="S280" s="40" t="s">
        <v>10741</v>
      </c>
      <c r="T280" s="41">
        <v>4</v>
      </c>
      <c r="U280" s="41">
        <v>0</v>
      </c>
      <c r="V280" s="41">
        <v>0</v>
      </c>
      <c r="W280" s="42"/>
      <c r="X280" s="42"/>
      <c r="Y280" s="102">
        <v>4</v>
      </c>
      <c r="Z280">
        <v>0</v>
      </c>
      <c r="AA280">
        <v>0</v>
      </c>
      <c r="AB280">
        <v>0</v>
      </c>
      <c r="AE280" s="103">
        <v>0</v>
      </c>
      <c r="AF280">
        <v>0</v>
      </c>
      <c r="AG280">
        <v>0</v>
      </c>
      <c r="AH280">
        <v>0</v>
      </c>
      <c r="AI280">
        <v>0</v>
      </c>
    </row>
    <row r="281" spans="1:35" ht="15" hidden="1" customHeight="1" x14ac:dyDescent="0.25">
      <c r="A281" s="37" t="s">
        <v>36</v>
      </c>
      <c r="B281" s="37" t="s">
        <v>592</v>
      </c>
      <c r="C281" s="37" t="s">
        <v>4153</v>
      </c>
      <c r="D281" s="38" t="s">
        <v>13101</v>
      </c>
      <c r="E281" s="37" t="s">
        <v>4154</v>
      </c>
      <c r="F281" s="37" t="s">
        <v>2860</v>
      </c>
      <c r="G281" s="37">
        <v>200003809</v>
      </c>
      <c r="H281" s="100">
        <v>710258348</v>
      </c>
      <c r="I281" s="101">
        <v>90000296</v>
      </c>
      <c r="J281" s="37">
        <v>100017123</v>
      </c>
      <c r="K281" s="37">
        <v>200003809</v>
      </c>
      <c r="L281" s="37" t="s">
        <v>603</v>
      </c>
      <c r="M281" s="37" t="s">
        <v>2860</v>
      </c>
      <c r="N281" s="37" t="s">
        <v>3822</v>
      </c>
      <c r="O281" s="39" t="s">
        <v>11424</v>
      </c>
      <c r="P281" s="37" t="s">
        <v>3822</v>
      </c>
      <c r="Q281" s="37" t="s">
        <v>4155</v>
      </c>
      <c r="R281" s="39" t="s">
        <v>11425</v>
      </c>
      <c r="S281" s="40" t="s">
        <v>10741</v>
      </c>
      <c r="T281" s="41">
        <v>0</v>
      </c>
      <c r="U281" s="41">
        <v>13</v>
      </c>
      <c r="V281" s="41">
        <v>0</v>
      </c>
      <c r="W281" s="42"/>
      <c r="X281" s="42"/>
      <c r="Y281" s="102">
        <v>13</v>
      </c>
      <c r="Z281">
        <v>0</v>
      </c>
      <c r="AA281">
        <v>0</v>
      </c>
      <c r="AB281">
        <v>0</v>
      </c>
      <c r="AE281" s="103">
        <v>0</v>
      </c>
      <c r="AF281">
        <v>0</v>
      </c>
      <c r="AG281">
        <v>0</v>
      </c>
      <c r="AH281">
        <v>0</v>
      </c>
      <c r="AI281">
        <v>0</v>
      </c>
    </row>
    <row r="282" spans="1:35" ht="15" hidden="1" customHeight="1" x14ac:dyDescent="0.25">
      <c r="A282" s="37" t="s">
        <v>36</v>
      </c>
      <c r="B282" s="37" t="s">
        <v>37</v>
      </c>
      <c r="C282" s="37" t="s">
        <v>8619</v>
      </c>
      <c r="D282" s="38" t="s">
        <v>13098</v>
      </c>
      <c r="E282" s="37" t="s">
        <v>6695</v>
      </c>
      <c r="F282" s="37" t="s">
        <v>8536</v>
      </c>
      <c r="G282" s="37">
        <v>200002996</v>
      </c>
      <c r="H282" s="100">
        <v>710025386</v>
      </c>
      <c r="I282" s="101">
        <v>324175</v>
      </c>
      <c r="J282" s="37">
        <v>100015163</v>
      </c>
      <c r="K282" s="37">
        <v>200002996</v>
      </c>
      <c r="L282" s="37" t="s">
        <v>48</v>
      </c>
      <c r="M282" s="37" t="s">
        <v>8536</v>
      </c>
      <c r="N282" s="37" t="s">
        <v>8633</v>
      </c>
      <c r="O282" s="39" t="s">
        <v>13099</v>
      </c>
      <c r="P282" s="37" t="s">
        <v>6698</v>
      </c>
      <c r="Q282" s="37" t="s">
        <v>8620</v>
      </c>
      <c r="R282" s="39" t="s">
        <v>13100</v>
      </c>
      <c r="S282" s="40" t="s">
        <v>10741</v>
      </c>
      <c r="T282" s="41">
        <v>22</v>
      </c>
      <c r="U282" s="42">
        <v>0</v>
      </c>
      <c r="V282" s="42">
        <v>0</v>
      </c>
      <c r="W282" s="42"/>
      <c r="X282" s="42"/>
      <c r="Y282" s="102">
        <v>22</v>
      </c>
      <c r="Z282">
        <v>0</v>
      </c>
      <c r="AA282">
        <v>0</v>
      </c>
      <c r="AB282">
        <v>0</v>
      </c>
      <c r="AE282" s="103">
        <v>0</v>
      </c>
      <c r="AF282">
        <v>0</v>
      </c>
      <c r="AG282">
        <v>0</v>
      </c>
      <c r="AH282">
        <v>0</v>
      </c>
      <c r="AI282">
        <v>0</v>
      </c>
    </row>
    <row r="283" spans="1:35" ht="15" hidden="1" customHeight="1" x14ac:dyDescent="0.25">
      <c r="A283" s="37" t="s">
        <v>36</v>
      </c>
      <c r="B283" s="37" t="s">
        <v>37</v>
      </c>
      <c r="C283" s="37" t="s">
        <v>5129</v>
      </c>
      <c r="D283" s="38" t="s">
        <v>13104</v>
      </c>
      <c r="E283" s="37" t="s">
        <v>5130</v>
      </c>
      <c r="F283" s="37" t="s">
        <v>4189</v>
      </c>
      <c r="G283" s="37">
        <v>200001613</v>
      </c>
      <c r="H283" s="100">
        <v>710022433</v>
      </c>
      <c r="I283" s="101">
        <v>37813382</v>
      </c>
      <c r="J283" s="37">
        <v>100009010</v>
      </c>
      <c r="K283" s="37">
        <v>100009007</v>
      </c>
      <c r="L283" s="37" t="s">
        <v>5131</v>
      </c>
      <c r="M283" s="37" t="s">
        <v>4189</v>
      </c>
      <c r="N283" s="37" t="s">
        <v>4960</v>
      </c>
      <c r="O283" s="39" t="s">
        <v>13105</v>
      </c>
      <c r="P283" s="37" t="s">
        <v>5132</v>
      </c>
      <c r="Q283" s="37" t="s">
        <v>5133</v>
      </c>
      <c r="R283" s="39" t="s">
        <v>13106</v>
      </c>
      <c r="S283" s="40" t="s">
        <v>10741</v>
      </c>
      <c r="T283" s="41">
        <v>23</v>
      </c>
      <c r="U283" s="42">
        <v>0</v>
      </c>
      <c r="V283" s="42">
        <v>0</v>
      </c>
      <c r="W283" s="42"/>
      <c r="X283" s="42"/>
      <c r="Y283" s="102">
        <v>23</v>
      </c>
      <c r="Z283">
        <v>0</v>
      </c>
      <c r="AA283">
        <v>0</v>
      </c>
      <c r="AB283">
        <v>0</v>
      </c>
      <c r="AE283" s="103">
        <v>0</v>
      </c>
      <c r="AF283">
        <v>0</v>
      </c>
      <c r="AG283">
        <v>0</v>
      </c>
      <c r="AH283">
        <v>0</v>
      </c>
      <c r="AI283">
        <v>0</v>
      </c>
    </row>
    <row r="284" spans="1:35" ht="15" hidden="1" customHeight="1" x14ac:dyDescent="0.25">
      <c r="A284" s="37" t="s">
        <v>36</v>
      </c>
      <c r="B284" s="37" t="s">
        <v>37</v>
      </c>
      <c r="C284" s="37" t="s">
        <v>2527</v>
      </c>
      <c r="D284" s="38" t="s">
        <v>13110</v>
      </c>
      <c r="E284" s="37" t="s">
        <v>2528</v>
      </c>
      <c r="F284" s="37" t="s">
        <v>1879</v>
      </c>
      <c r="G284" s="37">
        <v>200000777</v>
      </c>
      <c r="H284" s="100">
        <v>710018606</v>
      </c>
      <c r="I284" s="101">
        <v>518239</v>
      </c>
      <c r="J284" s="37">
        <v>100004112</v>
      </c>
      <c r="K284" s="37">
        <v>200000777</v>
      </c>
      <c r="L284" s="37" t="s">
        <v>48</v>
      </c>
      <c r="M284" s="37" t="s">
        <v>1879</v>
      </c>
      <c r="N284" s="37" t="s">
        <v>2463</v>
      </c>
      <c r="O284" s="39" t="s">
        <v>13111</v>
      </c>
      <c r="P284" s="37" t="s">
        <v>2529</v>
      </c>
      <c r="Q284" s="37" t="s">
        <v>2530</v>
      </c>
      <c r="R284" s="39" t="s">
        <v>13112</v>
      </c>
      <c r="S284" s="40" t="s">
        <v>10741</v>
      </c>
      <c r="T284" s="41">
        <v>34</v>
      </c>
      <c r="U284" s="42">
        <v>0</v>
      </c>
      <c r="V284" s="42">
        <v>0</v>
      </c>
      <c r="W284" s="42"/>
      <c r="X284" s="42"/>
      <c r="Y284" s="102">
        <v>34</v>
      </c>
      <c r="Z284">
        <v>0</v>
      </c>
      <c r="AA284">
        <v>0</v>
      </c>
      <c r="AB284">
        <v>0</v>
      </c>
      <c r="AE284" s="103">
        <v>0</v>
      </c>
      <c r="AF284">
        <v>0</v>
      </c>
      <c r="AG284">
        <v>0</v>
      </c>
      <c r="AH284">
        <v>0</v>
      </c>
      <c r="AI284">
        <v>0</v>
      </c>
    </row>
    <row r="285" spans="1:35" ht="15" hidden="1" customHeight="1" x14ac:dyDescent="0.25">
      <c r="A285" s="37" t="s">
        <v>36</v>
      </c>
      <c r="B285" s="37" t="s">
        <v>37</v>
      </c>
      <c r="C285" s="37" t="s">
        <v>2990</v>
      </c>
      <c r="D285" s="38" t="s">
        <v>13107</v>
      </c>
      <c r="E285" s="37" t="s">
        <v>2991</v>
      </c>
      <c r="F285" s="37" t="s">
        <v>2860</v>
      </c>
      <c r="G285" s="37">
        <v>200001257</v>
      </c>
      <c r="H285" s="100">
        <v>710006217</v>
      </c>
      <c r="I285" s="101">
        <v>38440</v>
      </c>
      <c r="J285" s="37">
        <v>100005471</v>
      </c>
      <c r="K285" s="37">
        <v>200001257</v>
      </c>
      <c r="L285" s="37" t="s">
        <v>48</v>
      </c>
      <c r="M285" s="37" t="s">
        <v>2860</v>
      </c>
      <c r="N285" s="37" t="s">
        <v>3095</v>
      </c>
      <c r="O285" s="39" t="s">
        <v>13108</v>
      </c>
      <c r="P285" s="37" t="s">
        <v>2992</v>
      </c>
      <c r="Q285" s="37" t="s">
        <v>2993</v>
      </c>
      <c r="R285" s="39" t="s">
        <v>13109</v>
      </c>
      <c r="S285" s="40" t="s">
        <v>10741</v>
      </c>
      <c r="T285" s="41">
        <v>12</v>
      </c>
      <c r="U285" s="41">
        <v>0</v>
      </c>
      <c r="V285" s="41">
        <v>0</v>
      </c>
      <c r="W285" s="42"/>
      <c r="X285" s="42"/>
      <c r="Y285" s="102">
        <v>12</v>
      </c>
      <c r="Z285">
        <v>0</v>
      </c>
      <c r="AA285">
        <v>0</v>
      </c>
      <c r="AB285">
        <v>0</v>
      </c>
      <c r="AE285" s="103">
        <v>0</v>
      </c>
      <c r="AF285">
        <v>0</v>
      </c>
      <c r="AG285">
        <v>0</v>
      </c>
      <c r="AH285">
        <v>0</v>
      </c>
      <c r="AI285">
        <v>0</v>
      </c>
    </row>
    <row r="286" spans="1:35" ht="15" hidden="1" customHeight="1" x14ac:dyDescent="0.25">
      <c r="A286" s="37" t="s">
        <v>36</v>
      </c>
      <c r="B286" s="37" t="s">
        <v>37</v>
      </c>
      <c r="C286" s="37" t="s">
        <v>4193</v>
      </c>
      <c r="D286" s="38" t="s">
        <v>12475</v>
      </c>
      <c r="E286" s="37" t="s">
        <v>4194</v>
      </c>
      <c r="F286" s="37" t="s">
        <v>4189</v>
      </c>
      <c r="G286" s="37">
        <v>200001292</v>
      </c>
      <c r="H286" s="100">
        <v>37812645</v>
      </c>
      <c r="I286" s="101">
        <v>313971</v>
      </c>
      <c r="J286" s="37">
        <v>100007142</v>
      </c>
      <c r="K286" s="37">
        <v>200001292</v>
      </c>
      <c r="L286" s="37" t="s">
        <v>48</v>
      </c>
      <c r="M286" s="37" t="s">
        <v>4189</v>
      </c>
      <c r="N286" s="37" t="s">
        <v>4196</v>
      </c>
      <c r="O286" s="39" t="s">
        <v>13113</v>
      </c>
      <c r="P286" s="37" t="s">
        <v>4196</v>
      </c>
      <c r="Q286" s="37" t="s">
        <v>4199</v>
      </c>
      <c r="R286" s="39" t="s">
        <v>12477</v>
      </c>
      <c r="S286" s="40" t="s">
        <v>10721</v>
      </c>
      <c r="T286" s="41">
        <v>63</v>
      </c>
      <c r="U286" s="41">
        <v>0</v>
      </c>
      <c r="V286" s="41">
        <v>0</v>
      </c>
      <c r="W286" s="42"/>
      <c r="X286" s="42"/>
      <c r="Y286" s="102">
        <v>63</v>
      </c>
      <c r="Z286">
        <v>0</v>
      </c>
      <c r="AA286">
        <v>0</v>
      </c>
      <c r="AB286">
        <v>0</v>
      </c>
      <c r="AE286" s="103">
        <v>0</v>
      </c>
      <c r="AF286">
        <v>0</v>
      </c>
      <c r="AG286">
        <v>0</v>
      </c>
      <c r="AH286">
        <v>0</v>
      </c>
      <c r="AI286">
        <v>0</v>
      </c>
    </row>
    <row r="287" spans="1:35" ht="15" hidden="1" customHeight="1" x14ac:dyDescent="0.25">
      <c r="A287" s="37" t="s">
        <v>36</v>
      </c>
      <c r="B287" s="37" t="s">
        <v>37</v>
      </c>
      <c r="C287" s="37" t="s">
        <v>1121</v>
      </c>
      <c r="D287" s="38" t="s">
        <v>12855</v>
      </c>
      <c r="E287" s="37" t="s">
        <v>1122</v>
      </c>
      <c r="F287" s="37" t="s">
        <v>814</v>
      </c>
      <c r="G287" s="37">
        <v>200000375</v>
      </c>
      <c r="H287" s="100">
        <v>710218141</v>
      </c>
      <c r="I287" s="101">
        <v>36094218</v>
      </c>
      <c r="J287" s="37">
        <v>100002098</v>
      </c>
      <c r="K287" s="37">
        <v>100002099</v>
      </c>
      <c r="L287" s="37" t="s">
        <v>1123</v>
      </c>
      <c r="M287" s="37" t="s">
        <v>814</v>
      </c>
      <c r="N287" s="37" t="s">
        <v>1043</v>
      </c>
      <c r="O287" s="39" t="s">
        <v>12856</v>
      </c>
      <c r="P287" s="37" t="s">
        <v>1124</v>
      </c>
      <c r="Q287" s="37" t="s">
        <v>1125</v>
      </c>
      <c r="R287" s="39" t="s">
        <v>12857</v>
      </c>
      <c r="S287" s="40" t="s">
        <v>10741</v>
      </c>
      <c r="T287" s="41">
        <v>7</v>
      </c>
      <c r="U287" s="41">
        <v>0</v>
      </c>
      <c r="V287" s="42">
        <v>0</v>
      </c>
      <c r="W287" s="42"/>
      <c r="X287" s="42"/>
      <c r="Y287" s="102">
        <v>7</v>
      </c>
      <c r="Z287">
        <v>0</v>
      </c>
      <c r="AA287">
        <v>0</v>
      </c>
      <c r="AB287">
        <v>0</v>
      </c>
      <c r="AE287" s="103">
        <v>0</v>
      </c>
      <c r="AF287">
        <v>0</v>
      </c>
      <c r="AG287">
        <v>0</v>
      </c>
      <c r="AH287">
        <v>0</v>
      </c>
      <c r="AI287">
        <v>0</v>
      </c>
    </row>
    <row r="288" spans="1:35" ht="15" hidden="1" customHeight="1" x14ac:dyDescent="0.25">
      <c r="A288" s="37" t="s">
        <v>36</v>
      </c>
      <c r="B288" s="37" t="s">
        <v>37</v>
      </c>
      <c r="C288" s="37" t="s">
        <v>1888</v>
      </c>
      <c r="D288" s="38" t="s">
        <v>13117</v>
      </c>
      <c r="E288" s="37" t="s">
        <v>1889</v>
      </c>
      <c r="F288" s="37" t="s">
        <v>1879</v>
      </c>
      <c r="G288" s="37">
        <v>200000643</v>
      </c>
      <c r="H288" s="100">
        <v>710008260</v>
      </c>
      <c r="I288" s="101">
        <v>309443</v>
      </c>
      <c r="J288" s="37">
        <v>100003523</v>
      </c>
      <c r="K288" s="37">
        <v>200000643</v>
      </c>
      <c r="L288" s="37" t="s">
        <v>48</v>
      </c>
      <c r="M288" s="37" t="s">
        <v>1879</v>
      </c>
      <c r="N288" s="37" t="s">
        <v>1907</v>
      </c>
      <c r="O288" s="39" t="s">
        <v>13118</v>
      </c>
      <c r="P288" s="37" t="s">
        <v>1890</v>
      </c>
      <c r="Q288" s="37" t="s">
        <v>1891</v>
      </c>
      <c r="R288" s="39" t="s">
        <v>13119</v>
      </c>
      <c r="S288" s="40" t="s">
        <v>10741</v>
      </c>
      <c r="T288" s="41">
        <v>10</v>
      </c>
      <c r="U288" s="42">
        <v>0</v>
      </c>
      <c r="V288" s="42">
        <v>0</v>
      </c>
      <c r="W288" s="42"/>
      <c r="X288" s="42"/>
      <c r="Y288" s="102">
        <v>10</v>
      </c>
      <c r="Z288">
        <v>0</v>
      </c>
      <c r="AA288">
        <v>0</v>
      </c>
      <c r="AB288">
        <v>0</v>
      </c>
      <c r="AE288" s="103">
        <v>0</v>
      </c>
      <c r="AF288">
        <v>0</v>
      </c>
      <c r="AG288">
        <v>0</v>
      </c>
      <c r="AH288">
        <v>0</v>
      </c>
      <c r="AI288">
        <v>0</v>
      </c>
    </row>
    <row r="289" spans="1:35" ht="15" hidden="1" customHeight="1" x14ac:dyDescent="0.25">
      <c r="A289" s="37" t="s">
        <v>36</v>
      </c>
      <c r="B289" s="37" t="s">
        <v>592</v>
      </c>
      <c r="C289" s="37" t="s">
        <v>10145</v>
      </c>
      <c r="D289" s="38" t="s">
        <v>12299</v>
      </c>
      <c r="E289" s="37" t="s">
        <v>10146</v>
      </c>
      <c r="F289" s="37" t="s">
        <v>40</v>
      </c>
      <c r="G289" s="37">
        <v>200004047</v>
      </c>
      <c r="H289" s="100">
        <v>710285604</v>
      </c>
      <c r="I289" s="101">
        <v>42415276</v>
      </c>
      <c r="J289" s="37">
        <v>100019932</v>
      </c>
      <c r="K289" s="37">
        <v>200004047</v>
      </c>
      <c r="L289" s="37" t="s">
        <v>603</v>
      </c>
      <c r="M289" s="37" t="s">
        <v>40</v>
      </c>
      <c r="N289" s="37" t="s">
        <v>446</v>
      </c>
      <c r="O289" s="39" t="s">
        <v>15616</v>
      </c>
      <c r="P289" s="37" t="s">
        <v>470</v>
      </c>
      <c r="Q289" s="37" t="s">
        <v>16739</v>
      </c>
      <c r="R289" s="39" t="s">
        <v>15617</v>
      </c>
      <c r="S289" s="40" t="s">
        <v>10741</v>
      </c>
      <c r="T289" s="41">
        <v>0</v>
      </c>
      <c r="U289" s="41">
        <v>1</v>
      </c>
      <c r="V289" s="41">
        <v>0</v>
      </c>
      <c r="W289" s="42"/>
      <c r="X289" s="42"/>
      <c r="Y289" s="102">
        <v>1</v>
      </c>
      <c r="Z289">
        <v>0</v>
      </c>
      <c r="AA289">
        <v>0</v>
      </c>
      <c r="AB289">
        <v>0</v>
      </c>
      <c r="AE289" s="103">
        <v>0</v>
      </c>
      <c r="AF289">
        <v>0</v>
      </c>
      <c r="AG289">
        <v>0</v>
      </c>
      <c r="AH289">
        <v>0</v>
      </c>
      <c r="AI289">
        <v>0</v>
      </c>
    </row>
    <row r="290" spans="1:35" ht="15" hidden="1" customHeight="1" x14ac:dyDescent="0.25">
      <c r="A290" s="37" t="s">
        <v>36</v>
      </c>
      <c r="B290" s="37" t="s">
        <v>37</v>
      </c>
      <c r="C290" s="37" t="s">
        <v>2260</v>
      </c>
      <c r="D290" s="38" t="s">
        <v>13114</v>
      </c>
      <c r="E290" s="37" t="s">
        <v>2261</v>
      </c>
      <c r="F290" s="37" t="s">
        <v>1879</v>
      </c>
      <c r="G290" s="37">
        <v>200000872</v>
      </c>
      <c r="H290" s="100">
        <v>710010931</v>
      </c>
      <c r="I290" s="101">
        <v>312070</v>
      </c>
      <c r="J290" s="37">
        <v>100004578</v>
      </c>
      <c r="K290" s="37">
        <v>200000872</v>
      </c>
      <c r="L290" s="37" t="s">
        <v>48</v>
      </c>
      <c r="M290" s="37" t="s">
        <v>1879</v>
      </c>
      <c r="N290" s="37" t="s">
        <v>2029</v>
      </c>
      <c r="O290" s="39" t="s">
        <v>13115</v>
      </c>
      <c r="P290" s="37" t="s">
        <v>2262</v>
      </c>
      <c r="Q290" s="37" t="s">
        <v>2263</v>
      </c>
      <c r="R290" s="39" t="s">
        <v>13116</v>
      </c>
      <c r="S290" s="40" t="s">
        <v>10741</v>
      </c>
      <c r="T290" s="41">
        <v>13</v>
      </c>
      <c r="U290" s="41">
        <v>0</v>
      </c>
      <c r="V290" s="41">
        <v>0</v>
      </c>
      <c r="W290" s="42"/>
      <c r="X290" s="42"/>
      <c r="Y290" s="102">
        <v>13</v>
      </c>
      <c r="Z290">
        <v>0</v>
      </c>
      <c r="AA290">
        <v>0</v>
      </c>
      <c r="AB290">
        <v>0</v>
      </c>
      <c r="AE290" s="103">
        <v>0</v>
      </c>
      <c r="AF290">
        <v>1</v>
      </c>
      <c r="AG290">
        <v>0</v>
      </c>
      <c r="AH290">
        <v>0</v>
      </c>
      <c r="AI290">
        <v>1</v>
      </c>
    </row>
    <row r="291" spans="1:35" ht="15" hidden="1" customHeight="1" x14ac:dyDescent="0.25">
      <c r="A291" s="37" t="s">
        <v>36</v>
      </c>
      <c r="B291" s="37" t="s">
        <v>592</v>
      </c>
      <c r="C291" s="37" t="s">
        <v>1835</v>
      </c>
      <c r="D291" s="38" t="s">
        <v>13120</v>
      </c>
      <c r="E291" s="37" t="s">
        <v>1836</v>
      </c>
      <c r="F291" s="37" t="s">
        <v>814</v>
      </c>
      <c r="G291" s="37">
        <v>200000522</v>
      </c>
      <c r="H291" s="100">
        <v>710216297</v>
      </c>
      <c r="I291" s="101">
        <v>36084573</v>
      </c>
      <c r="J291" s="37">
        <v>100003069</v>
      </c>
      <c r="K291" s="37">
        <v>200000522</v>
      </c>
      <c r="L291" s="37" t="s">
        <v>603</v>
      </c>
      <c r="M291" s="37" t="s">
        <v>814</v>
      </c>
      <c r="N291" s="37" t="s">
        <v>549</v>
      </c>
      <c r="O291" s="39" t="s">
        <v>13121</v>
      </c>
      <c r="P291" s="37" t="s">
        <v>549</v>
      </c>
      <c r="Q291" s="37" t="s">
        <v>1837</v>
      </c>
      <c r="R291" s="39" t="s">
        <v>10622</v>
      </c>
      <c r="S291" s="40" t="s">
        <v>10741</v>
      </c>
      <c r="T291" s="41">
        <v>0</v>
      </c>
      <c r="U291" s="41">
        <v>13</v>
      </c>
      <c r="V291" s="41">
        <v>0</v>
      </c>
      <c r="W291" s="42"/>
      <c r="X291" s="42"/>
      <c r="Y291" s="102">
        <v>13</v>
      </c>
      <c r="Z291">
        <v>0</v>
      </c>
      <c r="AA291">
        <v>0</v>
      </c>
      <c r="AB291">
        <v>0</v>
      </c>
      <c r="AE291" s="103">
        <v>0</v>
      </c>
      <c r="AF291">
        <v>0</v>
      </c>
      <c r="AG291">
        <v>6</v>
      </c>
      <c r="AH291">
        <v>0</v>
      </c>
      <c r="AI291">
        <v>6</v>
      </c>
    </row>
    <row r="292" spans="1:35" ht="15" hidden="1" customHeight="1" x14ac:dyDescent="0.25">
      <c r="A292" s="37" t="s">
        <v>36</v>
      </c>
      <c r="B292" s="37" t="s">
        <v>37</v>
      </c>
      <c r="C292" s="37" t="s">
        <v>6870</v>
      </c>
      <c r="D292" s="38" t="s">
        <v>13122</v>
      </c>
      <c r="E292" s="37" t="s">
        <v>6871</v>
      </c>
      <c r="F292" s="37" t="s">
        <v>6696</v>
      </c>
      <c r="G292" s="37">
        <v>200002242</v>
      </c>
      <c r="H292" s="100">
        <v>710023553</v>
      </c>
      <c r="I292" s="101">
        <v>322415</v>
      </c>
      <c r="J292" s="37">
        <v>100011643</v>
      </c>
      <c r="K292" s="37">
        <v>200002242</v>
      </c>
      <c r="L292" s="37" t="s">
        <v>48</v>
      </c>
      <c r="M292" s="37" t="s">
        <v>6696</v>
      </c>
      <c r="N292" s="37" t="s">
        <v>557</v>
      </c>
      <c r="O292" s="39" t="s">
        <v>11315</v>
      </c>
      <c r="P292" s="37" t="s">
        <v>6872</v>
      </c>
      <c r="Q292" s="37" t="s">
        <v>6873</v>
      </c>
      <c r="R292" s="39" t="s">
        <v>13123</v>
      </c>
      <c r="S292" s="40" t="s">
        <v>10741</v>
      </c>
      <c r="T292" s="41">
        <v>3</v>
      </c>
      <c r="U292" s="41">
        <v>0</v>
      </c>
      <c r="V292" s="41">
        <v>0</v>
      </c>
      <c r="W292" s="42"/>
      <c r="X292" s="42"/>
      <c r="Y292" s="102">
        <v>3</v>
      </c>
      <c r="Z292">
        <v>0</v>
      </c>
      <c r="AA292">
        <v>0</v>
      </c>
      <c r="AB292">
        <v>0</v>
      </c>
      <c r="AE292" s="103">
        <v>0</v>
      </c>
      <c r="AF292">
        <v>0</v>
      </c>
      <c r="AG292">
        <v>0</v>
      </c>
      <c r="AH292">
        <v>0</v>
      </c>
      <c r="AI292">
        <v>0</v>
      </c>
    </row>
    <row r="293" spans="1:35" ht="15" hidden="1" customHeight="1" x14ac:dyDescent="0.25">
      <c r="A293" s="37" t="s">
        <v>36</v>
      </c>
      <c r="B293" s="37" t="s">
        <v>37</v>
      </c>
      <c r="C293" s="37" t="s">
        <v>6269</v>
      </c>
      <c r="D293" s="38" t="s">
        <v>13127</v>
      </c>
      <c r="E293" s="37" t="s">
        <v>6270</v>
      </c>
      <c r="F293" s="37" t="s">
        <v>568</v>
      </c>
      <c r="G293" s="37">
        <v>200002182</v>
      </c>
      <c r="H293" s="100">
        <v>710021615</v>
      </c>
      <c r="I293" s="101">
        <v>51284022</v>
      </c>
      <c r="J293" s="37">
        <v>100011179</v>
      </c>
      <c r="K293" s="37">
        <v>100011180</v>
      </c>
      <c r="L293" s="37" t="s">
        <v>105</v>
      </c>
      <c r="M293" s="37" t="s">
        <v>568</v>
      </c>
      <c r="N293" s="37" t="s">
        <v>6129</v>
      </c>
      <c r="O293" s="39" t="s">
        <v>12870</v>
      </c>
      <c r="P293" s="37" t="s">
        <v>6271</v>
      </c>
      <c r="Q293" s="37" t="s">
        <v>13128</v>
      </c>
      <c r="R293" s="39" t="s">
        <v>13129</v>
      </c>
      <c r="S293" s="40" t="s">
        <v>10741</v>
      </c>
      <c r="T293" s="41">
        <v>21</v>
      </c>
      <c r="U293" s="41">
        <v>0</v>
      </c>
      <c r="V293" s="41">
        <v>0</v>
      </c>
      <c r="W293" s="42"/>
      <c r="X293" s="42"/>
      <c r="Y293" s="102">
        <v>21</v>
      </c>
      <c r="Z293">
        <v>0</v>
      </c>
      <c r="AA293">
        <v>0</v>
      </c>
      <c r="AB293">
        <v>0</v>
      </c>
      <c r="AE293" s="103">
        <v>0</v>
      </c>
      <c r="AF293">
        <v>2</v>
      </c>
      <c r="AG293">
        <v>0</v>
      </c>
      <c r="AH293">
        <v>0</v>
      </c>
      <c r="AI293">
        <v>2</v>
      </c>
    </row>
    <row r="294" spans="1:35" ht="15" hidden="1" customHeight="1" x14ac:dyDescent="0.25">
      <c r="A294" s="37" t="s">
        <v>36</v>
      </c>
      <c r="B294" s="37" t="s">
        <v>37</v>
      </c>
      <c r="C294" s="37" t="s">
        <v>9399</v>
      </c>
      <c r="D294" s="38" t="s">
        <v>13138</v>
      </c>
      <c r="E294" s="37" t="s">
        <v>9400</v>
      </c>
      <c r="F294" s="37" t="s">
        <v>8536</v>
      </c>
      <c r="G294" s="37">
        <v>200003354</v>
      </c>
      <c r="H294" s="100">
        <v>710032838</v>
      </c>
      <c r="I294" s="101">
        <v>331724</v>
      </c>
      <c r="J294" s="37">
        <v>100016434</v>
      </c>
      <c r="K294" s="37">
        <v>200003354</v>
      </c>
      <c r="L294" s="37" t="s">
        <v>53</v>
      </c>
      <c r="M294" s="37" t="s">
        <v>8536</v>
      </c>
      <c r="N294" s="37" t="s">
        <v>6661</v>
      </c>
      <c r="O294" s="39" t="s">
        <v>11597</v>
      </c>
      <c r="P294" s="37" t="s">
        <v>9401</v>
      </c>
      <c r="Q294" s="37" t="s">
        <v>9402</v>
      </c>
      <c r="R294" s="39" t="s">
        <v>13139</v>
      </c>
      <c r="S294" s="40" t="s">
        <v>10741</v>
      </c>
      <c r="T294" s="41">
        <v>6</v>
      </c>
      <c r="U294" s="42">
        <v>0</v>
      </c>
      <c r="V294" s="42">
        <v>0</v>
      </c>
      <c r="W294" s="42"/>
      <c r="X294" s="42"/>
      <c r="Y294" s="102">
        <v>6</v>
      </c>
      <c r="Z294">
        <v>0</v>
      </c>
      <c r="AA294">
        <v>0</v>
      </c>
      <c r="AB294">
        <v>0</v>
      </c>
      <c r="AE294" s="103">
        <v>0</v>
      </c>
      <c r="AF294">
        <v>0</v>
      </c>
      <c r="AG294">
        <v>0</v>
      </c>
      <c r="AH294">
        <v>0</v>
      </c>
      <c r="AI294">
        <v>0</v>
      </c>
    </row>
    <row r="295" spans="1:35" ht="15" hidden="1" customHeight="1" x14ac:dyDescent="0.25">
      <c r="A295" s="37" t="s">
        <v>36</v>
      </c>
      <c r="B295" s="37" t="s">
        <v>37</v>
      </c>
      <c r="C295" s="37" t="s">
        <v>9747</v>
      </c>
      <c r="D295" s="38" t="s">
        <v>10802</v>
      </c>
      <c r="E295" s="37" t="s">
        <v>9748</v>
      </c>
      <c r="F295" s="37" t="s">
        <v>8536</v>
      </c>
      <c r="G295" s="37">
        <v>200002913</v>
      </c>
      <c r="H295" s="100">
        <v>710039190</v>
      </c>
      <c r="I295" s="101">
        <v>691135</v>
      </c>
      <c r="J295" s="37">
        <v>100014983</v>
      </c>
      <c r="K295" s="37">
        <v>200002913</v>
      </c>
      <c r="L295" s="37" t="s">
        <v>48</v>
      </c>
      <c r="M295" s="37" t="s">
        <v>8536</v>
      </c>
      <c r="N295" s="37" t="s">
        <v>9957</v>
      </c>
      <c r="O295" s="39" t="s">
        <v>11526</v>
      </c>
      <c r="P295" s="37" t="s">
        <v>9813</v>
      </c>
      <c r="Q295" s="37" t="s">
        <v>9817</v>
      </c>
      <c r="R295" s="39" t="s">
        <v>10695</v>
      </c>
      <c r="S295" s="40" t="s">
        <v>10741</v>
      </c>
      <c r="T295" s="41">
        <v>35</v>
      </c>
      <c r="U295" s="41">
        <v>0</v>
      </c>
      <c r="V295" s="41">
        <v>0</v>
      </c>
      <c r="W295" s="42"/>
      <c r="X295" s="42"/>
      <c r="Y295" s="102">
        <v>35</v>
      </c>
      <c r="Z295">
        <v>0</v>
      </c>
      <c r="AA295">
        <v>0</v>
      </c>
      <c r="AB295">
        <v>0</v>
      </c>
      <c r="AE295" s="103">
        <v>0</v>
      </c>
      <c r="AF295">
        <v>1</v>
      </c>
      <c r="AG295">
        <v>0</v>
      </c>
      <c r="AH295">
        <v>0</v>
      </c>
      <c r="AI295">
        <v>1</v>
      </c>
    </row>
    <row r="296" spans="1:35" ht="15" hidden="1" customHeight="1" x14ac:dyDescent="0.25">
      <c r="A296" s="37" t="s">
        <v>36</v>
      </c>
      <c r="B296" s="37" t="s">
        <v>37</v>
      </c>
      <c r="C296" s="37" t="s">
        <v>5068</v>
      </c>
      <c r="D296" s="38" t="s">
        <v>13134</v>
      </c>
      <c r="E296" s="37" t="s">
        <v>5069</v>
      </c>
      <c r="F296" s="37" t="s">
        <v>4189</v>
      </c>
      <c r="G296" s="37">
        <v>200001597</v>
      </c>
      <c r="H296" s="100">
        <v>710022220</v>
      </c>
      <c r="I296" s="101">
        <v>648892</v>
      </c>
      <c r="J296" s="37">
        <v>100008931</v>
      </c>
      <c r="K296" s="37">
        <v>200001597</v>
      </c>
      <c r="L296" s="37" t="s">
        <v>48</v>
      </c>
      <c r="M296" s="37" t="s">
        <v>4189</v>
      </c>
      <c r="N296" s="37" t="s">
        <v>4960</v>
      </c>
      <c r="O296" s="39" t="s">
        <v>13135</v>
      </c>
      <c r="P296" s="37" t="s">
        <v>5070</v>
      </c>
      <c r="Q296" s="37" t="s">
        <v>13136</v>
      </c>
      <c r="R296" s="39" t="s">
        <v>13137</v>
      </c>
      <c r="S296" s="40" t="s">
        <v>10741</v>
      </c>
      <c r="T296" s="41">
        <v>16</v>
      </c>
      <c r="U296" s="41">
        <v>0</v>
      </c>
      <c r="V296" s="42">
        <v>0</v>
      </c>
      <c r="W296" s="42"/>
      <c r="X296" s="42"/>
      <c r="Y296" s="102">
        <v>16</v>
      </c>
      <c r="Z296">
        <v>0</v>
      </c>
      <c r="AA296">
        <v>0</v>
      </c>
      <c r="AB296">
        <v>0</v>
      </c>
      <c r="AE296" s="103">
        <v>0</v>
      </c>
      <c r="AF296">
        <v>0</v>
      </c>
      <c r="AG296">
        <v>0</v>
      </c>
      <c r="AH296">
        <v>0</v>
      </c>
      <c r="AI296">
        <v>0</v>
      </c>
    </row>
    <row r="297" spans="1:35" ht="15" hidden="1" customHeight="1" x14ac:dyDescent="0.25">
      <c r="A297" s="37" t="s">
        <v>36</v>
      </c>
      <c r="B297" s="37" t="s">
        <v>37</v>
      </c>
      <c r="C297" s="37" t="s">
        <v>481</v>
      </c>
      <c r="D297" s="38" t="s">
        <v>10807</v>
      </c>
      <c r="E297" s="37" t="s">
        <v>482</v>
      </c>
      <c r="F297" s="37" t="s">
        <v>40</v>
      </c>
      <c r="G297" s="37">
        <v>200000205</v>
      </c>
      <c r="H297" s="100">
        <v>710001304</v>
      </c>
      <c r="I297" s="101">
        <v>603201</v>
      </c>
      <c r="J297" s="37">
        <v>100000930</v>
      </c>
      <c r="K297" s="37">
        <v>200000205</v>
      </c>
      <c r="L297" s="37" t="s">
        <v>48</v>
      </c>
      <c r="M297" s="37" t="s">
        <v>40</v>
      </c>
      <c r="N297" s="37" t="s">
        <v>506</v>
      </c>
      <c r="O297" s="39" t="s">
        <v>13133</v>
      </c>
      <c r="P297" s="37" t="s">
        <v>483</v>
      </c>
      <c r="Q297" s="37" t="s">
        <v>488</v>
      </c>
      <c r="R297" s="39" t="s">
        <v>10616</v>
      </c>
      <c r="S297" s="40" t="s">
        <v>10741</v>
      </c>
      <c r="T297" s="41">
        <v>29</v>
      </c>
      <c r="U297" s="41">
        <v>0</v>
      </c>
      <c r="V297" s="41">
        <v>0</v>
      </c>
      <c r="W297" s="42"/>
      <c r="X297" s="42"/>
      <c r="Y297" s="102">
        <v>29</v>
      </c>
      <c r="Z297">
        <v>0</v>
      </c>
      <c r="AA297">
        <v>0</v>
      </c>
      <c r="AB297">
        <v>0</v>
      </c>
      <c r="AE297" s="103">
        <v>0</v>
      </c>
      <c r="AF297">
        <v>0</v>
      </c>
      <c r="AG297">
        <v>0</v>
      </c>
      <c r="AH297">
        <v>0</v>
      </c>
      <c r="AI297">
        <v>0</v>
      </c>
    </row>
    <row r="298" spans="1:35" ht="15" hidden="1" customHeight="1" x14ac:dyDescent="0.25">
      <c r="A298" s="37" t="s">
        <v>36</v>
      </c>
      <c r="B298" s="37" t="s">
        <v>37</v>
      </c>
      <c r="C298" s="37" t="s">
        <v>3490</v>
      </c>
      <c r="D298" s="38" t="s">
        <v>13307</v>
      </c>
      <c r="E298" s="37" t="s">
        <v>3491</v>
      </c>
      <c r="F298" s="37" t="s">
        <v>2860</v>
      </c>
      <c r="G298" s="37">
        <v>200000994</v>
      </c>
      <c r="H298" s="100">
        <v>710005547</v>
      </c>
      <c r="I298" s="101">
        <v>307416</v>
      </c>
      <c r="J298" s="37">
        <v>100006083</v>
      </c>
      <c r="K298" s="37">
        <v>200000994</v>
      </c>
      <c r="L298" s="37" t="s">
        <v>48</v>
      </c>
      <c r="M298" s="37" t="s">
        <v>2860</v>
      </c>
      <c r="N298" s="37" t="s">
        <v>3333</v>
      </c>
      <c r="O298" s="39" t="s">
        <v>13308</v>
      </c>
      <c r="P298" s="37" t="s">
        <v>3492</v>
      </c>
      <c r="Q298" s="37" t="s">
        <v>3493</v>
      </c>
      <c r="R298" s="39" t="s">
        <v>13309</v>
      </c>
      <c r="S298" s="40" t="s">
        <v>10741</v>
      </c>
      <c r="T298" s="41">
        <v>9</v>
      </c>
      <c r="U298" s="42">
        <v>0</v>
      </c>
      <c r="V298" s="42">
        <v>0</v>
      </c>
      <c r="W298" s="42"/>
      <c r="X298" s="42"/>
      <c r="Y298" s="102">
        <v>9</v>
      </c>
      <c r="Z298">
        <v>0</v>
      </c>
      <c r="AA298">
        <v>0</v>
      </c>
      <c r="AB298">
        <v>0</v>
      </c>
      <c r="AE298" s="103">
        <v>0</v>
      </c>
      <c r="AF298">
        <v>0</v>
      </c>
      <c r="AG298">
        <v>0</v>
      </c>
      <c r="AH298">
        <v>0</v>
      </c>
      <c r="AI298">
        <v>0</v>
      </c>
    </row>
    <row r="299" spans="1:35" ht="15" hidden="1" customHeight="1" x14ac:dyDescent="0.25">
      <c r="A299" s="37" t="s">
        <v>36</v>
      </c>
      <c r="B299" s="37" t="s">
        <v>37</v>
      </c>
      <c r="C299" s="37" t="s">
        <v>4957</v>
      </c>
      <c r="D299" s="38" t="s">
        <v>10789</v>
      </c>
      <c r="E299" s="37" t="s">
        <v>4958</v>
      </c>
      <c r="F299" s="37" t="s">
        <v>4189</v>
      </c>
      <c r="G299" s="37">
        <v>200001574</v>
      </c>
      <c r="H299" s="100">
        <v>37905384</v>
      </c>
      <c r="I299" s="101">
        <v>321796</v>
      </c>
      <c r="J299" s="37">
        <v>100009171</v>
      </c>
      <c r="K299" s="37">
        <v>200001574</v>
      </c>
      <c r="L299" s="37" t="s">
        <v>48</v>
      </c>
      <c r="M299" s="37" t="s">
        <v>4189</v>
      </c>
      <c r="N299" s="37" t="s">
        <v>4960</v>
      </c>
      <c r="O299" s="39" t="s">
        <v>12815</v>
      </c>
      <c r="P299" s="37" t="s">
        <v>4960</v>
      </c>
      <c r="Q299" s="37" t="s">
        <v>4984</v>
      </c>
      <c r="R299" s="39" t="s">
        <v>10655</v>
      </c>
      <c r="S299" s="40" t="s">
        <v>10721</v>
      </c>
      <c r="T299" s="41">
        <v>43</v>
      </c>
      <c r="U299" s="41">
        <v>0</v>
      </c>
      <c r="V299" s="41">
        <v>0</v>
      </c>
      <c r="W299" s="42"/>
      <c r="X299" s="42"/>
      <c r="Y299" s="102">
        <v>43</v>
      </c>
      <c r="Z299">
        <v>0</v>
      </c>
      <c r="AA299">
        <v>0</v>
      </c>
      <c r="AB299">
        <v>0</v>
      </c>
      <c r="AE299" s="103">
        <v>0</v>
      </c>
      <c r="AF299">
        <v>0</v>
      </c>
      <c r="AG299">
        <v>0</v>
      </c>
      <c r="AH299">
        <v>0</v>
      </c>
      <c r="AI299">
        <v>0</v>
      </c>
    </row>
    <row r="300" spans="1:35" ht="15" hidden="1" customHeight="1" x14ac:dyDescent="0.25">
      <c r="A300" s="37" t="s">
        <v>36</v>
      </c>
      <c r="B300" s="37" t="s">
        <v>37</v>
      </c>
      <c r="C300" s="37" t="s">
        <v>8911</v>
      </c>
      <c r="D300" s="38" t="s">
        <v>13315</v>
      </c>
      <c r="E300" s="37" t="s">
        <v>8912</v>
      </c>
      <c r="F300" s="37" t="s">
        <v>8536</v>
      </c>
      <c r="G300" s="37">
        <v>200003248</v>
      </c>
      <c r="H300" s="100">
        <v>710026463</v>
      </c>
      <c r="I300" s="101">
        <v>35545585</v>
      </c>
      <c r="J300" s="37">
        <v>100015979</v>
      </c>
      <c r="K300" s="37">
        <v>100015980</v>
      </c>
      <c r="L300" s="37" t="s">
        <v>92</v>
      </c>
      <c r="M300" s="37" t="s">
        <v>8536</v>
      </c>
      <c r="N300" s="37" t="s">
        <v>8417</v>
      </c>
      <c r="O300" s="39" t="s">
        <v>13316</v>
      </c>
      <c r="P300" s="37" t="s">
        <v>8913</v>
      </c>
      <c r="Q300" s="37" t="s">
        <v>8914</v>
      </c>
      <c r="R300" s="39" t="s">
        <v>13317</v>
      </c>
      <c r="S300" s="40" t="s">
        <v>10741</v>
      </c>
      <c r="T300" s="41">
        <v>19</v>
      </c>
      <c r="U300" s="41">
        <v>0</v>
      </c>
      <c r="V300" s="41">
        <v>0</v>
      </c>
      <c r="W300" s="42"/>
      <c r="X300" s="42"/>
      <c r="Y300" s="102">
        <v>19</v>
      </c>
      <c r="Z300">
        <v>1</v>
      </c>
      <c r="AA300">
        <v>0</v>
      </c>
      <c r="AB300">
        <v>0</v>
      </c>
      <c r="AE300" s="103">
        <v>1</v>
      </c>
      <c r="AF300">
        <v>3</v>
      </c>
      <c r="AG300">
        <v>0</v>
      </c>
      <c r="AH300">
        <v>0</v>
      </c>
      <c r="AI300">
        <v>3</v>
      </c>
    </row>
    <row r="301" spans="1:35" ht="15" hidden="1" customHeight="1" x14ac:dyDescent="0.25">
      <c r="A301" s="37" t="s">
        <v>36</v>
      </c>
      <c r="B301" s="37" t="s">
        <v>37</v>
      </c>
      <c r="C301" s="37" t="s">
        <v>4999</v>
      </c>
      <c r="D301" s="38" t="s">
        <v>13310</v>
      </c>
      <c r="E301" s="37" t="s">
        <v>5000</v>
      </c>
      <c r="F301" s="37" t="s">
        <v>4189</v>
      </c>
      <c r="G301" s="37">
        <v>200001580</v>
      </c>
      <c r="H301" s="100">
        <v>710022026</v>
      </c>
      <c r="I301" s="101">
        <v>37812670</v>
      </c>
      <c r="J301" s="37">
        <v>100008853</v>
      </c>
      <c r="K301" s="37">
        <v>100008854</v>
      </c>
      <c r="L301" s="37" t="s">
        <v>105</v>
      </c>
      <c r="M301" s="37" t="s">
        <v>4189</v>
      </c>
      <c r="N301" s="37" t="s">
        <v>4960</v>
      </c>
      <c r="O301" s="39" t="s">
        <v>11834</v>
      </c>
      <c r="P301" s="37" t="s">
        <v>5001</v>
      </c>
      <c r="Q301" s="37" t="s">
        <v>5002</v>
      </c>
      <c r="R301" s="39" t="s">
        <v>13311</v>
      </c>
      <c r="S301" s="40" t="s">
        <v>10741</v>
      </c>
      <c r="T301" s="41">
        <v>27</v>
      </c>
      <c r="U301" s="41">
        <v>0</v>
      </c>
      <c r="V301" s="41">
        <v>0</v>
      </c>
      <c r="W301" s="42"/>
      <c r="X301" s="42"/>
      <c r="Y301" s="102">
        <v>27</v>
      </c>
      <c r="Z301">
        <v>0</v>
      </c>
      <c r="AA301">
        <v>0</v>
      </c>
      <c r="AB301">
        <v>0</v>
      </c>
      <c r="AE301" s="103">
        <v>0</v>
      </c>
      <c r="AF301">
        <v>3</v>
      </c>
      <c r="AG301">
        <v>0</v>
      </c>
      <c r="AH301">
        <v>0</v>
      </c>
      <c r="AI301">
        <v>3</v>
      </c>
    </row>
    <row r="302" spans="1:35" ht="15" hidden="1" customHeight="1" x14ac:dyDescent="0.25">
      <c r="A302" s="37" t="s">
        <v>36</v>
      </c>
      <c r="B302" s="37" t="s">
        <v>37</v>
      </c>
      <c r="C302" s="37" t="s">
        <v>321</v>
      </c>
      <c r="D302" s="38" t="s">
        <v>13312</v>
      </c>
      <c r="E302" s="37" t="s">
        <v>322</v>
      </c>
      <c r="F302" s="37" t="s">
        <v>40</v>
      </c>
      <c r="G302" s="37">
        <v>200000239</v>
      </c>
      <c r="H302" s="100">
        <v>710002297</v>
      </c>
      <c r="I302" s="101">
        <v>36071293</v>
      </c>
      <c r="J302" s="37">
        <v>100001147</v>
      </c>
      <c r="K302" s="37">
        <v>100001145</v>
      </c>
      <c r="L302" s="37" t="s">
        <v>105</v>
      </c>
      <c r="M302" s="37" t="s">
        <v>40</v>
      </c>
      <c r="N302" s="37" t="s">
        <v>206</v>
      </c>
      <c r="O302" s="39" t="s">
        <v>13313</v>
      </c>
      <c r="P302" s="37" t="s">
        <v>323</v>
      </c>
      <c r="Q302" s="37" t="s">
        <v>324</v>
      </c>
      <c r="R302" s="39" t="s">
        <v>13314</v>
      </c>
      <c r="S302" s="40" t="s">
        <v>10741</v>
      </c>
      <c r="T302" s="41">
        <v>31</v>
      </c>
      <c r="U302" s="41">
        <v>0</v>
      </c>
      <c r="V302" s="41">
        <v>0</v>
      </c>
      <c r="W302" s="42"/>
      <c r="X302" s="42"/>
      <c r="Y302" s="102">
        <v>31</v>
      </c>
      <c r="Z302">
        <v>0</v>
      </c>
      <c r="AA302">
        <v>0</v>
      </c>
      <c r="AB302">
        <v>0</v>
      </c>
      <c r="AE302" s="103">
        <v>0</v>
      </c>
      <c r="AF302">
        <v>0</v>
      </c>
      <c r="AG302">
        <v>0</v>
      </c>
      <c r="AH302">
        <v>0</v>
      </c>
      <c r="AI302">
        <v>0</v>
      </c>
    </row>
    <row r="303" spans="1:35" ht="15" hidden="1" customHeight="1" x14ac:dyDescent="0.25">
      <c r="A303" s="37" t="s">
        <v>36</v>
      </c>
      <c r="B303" s="37" t="s">
        <v>37</v>
      </c>
      <c r="C303" s="37" t="s">
        <v>9330</v>
      </c>
      <c r="D303" s="38" t="s">
        <v>13321</v>
      </c>
      <c r="E303" s="37" t="s">
        <v>9331</v>
      </c>
      <c r="F303" s="37" t="s">
        <v>8536</v>
      </c>
      <c r="G303" s="37">
        <v>200003314</v>
      </c>
      <c r="H303" s="100">
        <v>42096367</v>
      </c>
      <c r="I303" s="101">
        <v>331465</v>
      </c>
      <c r="J303" s="37">
        <v>100016369</v>
      </c>
      <c r="K303" s="37">
        <v>200003314</v>
      </c>
      <c r="L303" s="37" t="s">
        <v>210</v>
      </c>
      <c r="M303" s="37" t="s">
        <v>8536</v>
      </c>
      <c r="N303" s="37" t="s">
        <v>6661</v>
      </c>
      <c r="O303" s="39" t="s">
        <v>13322</v>
      </c>
      <c r="P303" s="37" t="s">
        <v>9333</v>
      </c>
      <c r="Q303" s="37" t="s">
        <v>9334</v>
      </c>
      <c r="R303" s="39" t="s">
        <v>13323</v>
      </c>
      <c r="S303" s="40" t="s">
        <v>10721</v>
      </c>
      <c r="T303" s="41">
        <v>25</v>
      </c>
      <c r="U303" s="41">
        <v>0</v>
      </c>
      <c r="V303" s="41">
        <v>0</v>
      </c>
      <c r="W303" s="42"/>
      <c r="X303" s="42"/>
      <c r="Y303" s="102">
        <v>25</v>
      </c>
      <c r="Z303">
        <v>6</v>
      </c>
      <c r="AA303">
        <v>0</v>
      </c>
      <c r="AB303">
        <v>0</v>
      </c>
      <c r="AE303" s="103">
        <v>6</v>
      </c>
      <c r="AF303">
        <v>0</v>
      </c>
      <c r="AG303">
        <v>0</v>
      </c>
      <c r="AH303">
        <v>0</v>
      </c>
      <c r="AI303">
        <v>0</v>
      </c>
    </row>
    <row r="304" spans="1:35" ht="15" hidden="1" customHeight="1" x14ac:dyDescent="0.25">
      <c r="A304" s="37" t="s">
        <v>36</v>
      </c>
      <c r="B304" s="37" t="s">
        <v>592</v>
      </c>
      <c r="C304" s="37" t="s">
        <v>8427</v>
      </c>
      <c r="D304" s="38" t="s">
        <v>13324</v>
      </c>
      <c r="E304" s="37" t="s">
        <v>8428</v>
      </c>
      <c r="F304" s="37" t="s">
        <v>6696</v>
      </c>
      <c r="G304" s="37">
        <v>200002280</v>
      </c>
      <c r="H304" s="100">
        <v>710278861</v>
      </c>
      <c r="I304" s="101">
        <v>37941593</v>
      </c>
      <c r="J304" s="37">
        <v>100011849</v>
      </c>
      <c r="K304" s="37">
        <v>200002280</v>
      </c>
      <c r="L304" s="37" t="s">
        <v>8429</v>
      </c>
      <c r="M304" s="37" t="s">
        <v>6696</v>
      </c>
      <c r="N304" s="37" t="s">
        <v>6969</v>
      </c>
      <c r="O304" s="39" t="s">
        <v>10872</v>
      </c>
      <c r="P304" s="37" t="s">
        <v>6969</v>
      </c>
      <c r="Q304" s="37" t="s">
        <v>8430</v>
      </c>
      <c r="R304" s="39" t="s">
        <v>10873</v>
      </c>
      <c r="S304" s="40" t="s">
        <v>10741</v>
      </c>
      <c r="T304" s="41">
        <v>0</v>
      </c>
      <c r="U304" s="41">
        <v>11</v>
      </c>
      <c r="V304" s="41">
        <v>0</v>
      </c>
      <c r="W304" s="42"/>
      <c r="X304" s="42"/>
      <c r="Y304" s="102">
        <v>11</v>
      </c>
      <c r="Z304">
        <v>0</v>
      </c>
      <c r="AA304">
        <v>0</v>
      </c>
      <c r="AB304">
        <v>0</v>
      </c>
      <c r="AE304" s="103">
        <v>0</v>
      </c>
      <c r="AF304">
        <v>0</v>
      </c>
      <c r="AG304">
        <v>0</v>
      </c>
      <c r="AH304">
        <v>0</v>
      </c>
      <c r="AI304">
        <v>0</v>
      </c>
    </row>
    <row r="305" spans="1:35" ht="15" hidden="1" customHeight="1" x14ac:dyDescent="0.25">
      <c r="A305" s="37" t="s">
        <v>36</v>
      </c>
      <c r="B305" s="37" t="s">
        <v>37</v>
      </c>
      <c r="C305" s="37" t="s">
        <v>1948</v>
      </c>
      <c r="D305" s="38" t="s">
        <v>13318</v>
      </c>
      <c r="E305" s="37" t="s">
        <v>1949</v>
      </c>
      <c r="F305" s="37" t="s">
        <v>1879</v>
      </c>
      <c r="G305" s="37">
        <v>200000716</v>
      </c>
      <c r="H305" s="100">
        <v>710009585</v>
      </c>
      <c r="I305" s="101">
        <v>310891</v>
      </c>
      <c r="J305" s="37">
        <v>100003805</v>
      </c>
      <c r="K305" s="37">
        <v>200000716</v>
      </c>
      <c r="L305" s="37" t="s">
        <v>48</v>
      </c>
      <c r="M305" s="37" t="s">
        <v>1879</v>
      </c>
      <c r="N305" s="37" t="s">
        <v>1954</v>
      </c>
      <c r="O305" s="39" t="s">
        <v>13319</v>
      </c>
      <c r="P305" s="37" t="s">
        <v>1950</v>
      </c>
      <c r="Q305" s="37" t="s">
        <v>1951</v>
      </c>
      <c r="R305" s="39" t="s">
        <v>13320</v>
      </c>
      <c r="S305" s="40" t="s">
        <v>10741</v>
      </c>
      <c r="T305" s="41">
        <v>10</v>
      </c>
      <c r="U305" s="42">
        <v>0</v>
      </c>
      <c r="V305" s="42">
        <v>0</v>
      </c>
      <c r="W305" s="42"/>
      <c r="X305" s="42"/>
      <c r="Y305" s="102">
        <v>10</v>
      </c>
      <c r="Z305">
        <v>0</v>
      </c>
      <c r="AA305">
        <v>0</v>
      </c>
      <c r="AB305">
        <v>0</v>
      </c>
      <c r="AE305" s="103">
        <v>0</v>
      </c>
      <c r="AF305">
        <v>1</v>
      </c>
      <c r="AG305">
        <v>0</v>
      </c>
      <c r="AH305">
        <v>0</v>
      </c>
      <c r="AI305">
        <v>1</v>
      </c>
    </row>
    <row r="306" spans="1:35" ht="15" hidden="1" customHeight="1" x14ac:dyDescent="0.25">
      <c r="A306" s="37" t="s">
        <v>36</v>
      </c>
      <c r="B306" s="37" t="s">
        <v>37</v>
      </c>
      <c r="C306" s="37" t="s">
        <v>4593</v>
      </c>
      <c r="D306" s="38" t="s">
        <v>10944</v>
      </c>
      <c r="E306" s="37" t="s">
        <v>4594</v>
      </c>
      <c r="F306" s="37" t="s">
        <v>4189</v>
      </c>
      <c r="G306" s="37">
        <v>200001359</v>
      </c>
      <c r="H306" s="100">
        <v>37810511</v>
      </c>
      <c r="I306" s="101">
        <v>315524</v>
      </c>
      <c r="J306" s="37">
        <v>100007723</v>
      </c>
      <c r="K306" s="37">
        <v>200001359</v>
      </c>
      <c r="L306" s="37" t="s">
        <v>48</v>
      </c>
      <c r="M306" s="37" t="s">
        <v>4189</v>
      </c>
      <c r="N306" s="37" t="s">
        <v>4596</v>
      </c>
      <c r="O306" s="39" t="s">
        <v>13216</v>
      </c>
      <c r="P306" s="37" t="s">
        <v>4596</v>
      </c>
      <c r="Q306" s="37" t="s">
        <v>4601</v>
      </c>
      <c r="R306" s="39" t="s">
        <v>10946</v>
      </c>
      <c r="S306" s="40" t="s">
        <v>10721</v>
      </c>
      <c r="T306" s="41">
        <v>46</v>
      </c>
      <c r="U306" s="41">
        <v>0</v>
      </c>
      <c r="V306" s="41">
        <v>0</v>
      </c>
      <c r="W306" s="42"/>
      <c r="X306" s="42"/>
      <c r="Y306" s="102">
        <v>46</v>
      </c>
      <c r="Z306">
        <v>0</v>
      </c>
      <c r="AA306">
        <v>0</v>
      </c>
      <c r="AB306">
        <v>0</v>
      </c>
      <c r="AE306" s="103">
        <v>0</v>
      </c>
      <c r="AF306">
        <v>2</v>
      </c>
      <c r="AG306">
        <v>0</v>
      </c>
      <c r="AH306">
        <v>0</v>
      </c>
      <c r="AI306">
        <v>2</v>
      </c>
    </row>
    <row r="307" spans="1:35" ht="15" hidden="1" customHeight="1" x14ac:dyDescent="0.25">
      <c r="A307" s="37" t="s">
        <v>36</v>
      </c>
      <c r="B307" s="37" t="s">
        <v>37</v>
      </c>
      <c r="C307" s="37" t="s">
        <v>2499</v>
      </c>
      <c r="D307" s="38" t="s">
        <v>13325</v>
      </c>
      <c r="E307" s="37" t="s">
        <v>2500</v>
      </c>
      <c r="F307" s="37" t="s">
        <v>1879</v>
      </c>
      <c r="G307" s="37">
        <v>200000768</v>
      </c>
      <c r="H307" s="100">
        <v>710018495</v>
      </c>
      <c r="I307" s="101">
        <v>36126683</v>
      </c>
      <c r="J307" s="37">
        <v>100004059</v>
      </c>
      <c r="K307" s="37">
        <v>100004056</v>
      </c>
      <c r="L307" s="37" t="s">
        <v>105</v>
      </c>
      <c r="M307" s="37" t="s">
        <v>1879</v>
      </c>
      <c r="N307" s="37" t="s">
        <v>2463</v>
      </c>
      <c r="O307" s="39" t="s">
        <v>13326</v>
      </c>
      <c r="P307" s="37" t="s">
        <v>2501</v>
      </c>
      <c r="Q307" s="37" t="s">
        <v>2502</v>
      </c>
      <c r="R307" s="39" t="s">
        <v>13327</v>
      </c>
      <c r="S307" s="40" t="s">
        <v>10741</v>
      </c>
      <c r="T307" s="41">
        <v>19</v>
      </c>
      <c r="U307" s="42">
        <v>0</v>
      </c>
      <c r="V307" s="42">
        <v>0</v>
      </c>
      <c r="W307" s="42"/>
      <c r="X307" s="42"/>
      <c r="Y307" s="102">
        <v>19</v>
      </c>
      <c r="Z307">
        <v>0</v>
      </c>
      <c r="AA307">
        <v>0</v>
      </c>
      <c r="AB307">
        <v>0</v>
      </c>
      <c r="AE307" s="103">
        <v>0</v>
      </c>
      <c r="AF307">
        <v>1</v>
      </c>
      <c r="AG307">
        <v>0</v>
      </c>
      <c r="AH307">
        <v>0</v>
      </c>
      <c r="AI307">
        <v>1</v>
      </c>
    </row>
    <row r="308" spans="1:35" ht="15" hidden="1" customHeight="1" x14ac:dyDescent="0.25">
      <c r="A308" s="37" t="s">
        <v>36</v>
      </c>
      <c r="B308" s="37" t="s">
        <v>37</v>
      </c>
      <c r="C308" s="37" t="s">
        <v>3102</v>
      </c>
      <c r="D308" s="38" t="s">
        <v>13328</v>
      </c>
      <c r="E308" s="37" t="s">
        <v>3103</v>
      </c>
      <c r="F308" s="37" t="s">
        <v>2860</v>
      </c>
      <c r="G308" s="37">
        <v>200001091</v>
      </c>
      <c r="H308" s="100">
        <v>710156464</v>
      </c>
      <c r="I308" s="101">
        <v>308501</v>
      </c>
      <c r="J308" s="37">
        <v>100006208</v>
      </c>
      <c r="K308" s="37">
        <v>200001091</v>
      </c>
      <c r="L308" s="37" t="s">
        <v>48</v>
      </c>
      <c r="M308" s="37" t="s">
        <v>2860</v>
      </c>
      <c r="N308" s="37" t="s">
        <v>2862</v>
      </c>
      <c r="O308" s="39" t="s">
        <v>12572</v>
      </c>
      <c r="P308" s="37" t="s">
        <v>3104</v>
      </c>
      <c r="Q308" s="37" t="s">
        <v>3105</v>
      </c>
      <c r="R308" s="39" t="s">
        <v>13329</v>
      </c>
      <c r="S308" s="40" t="s">
        <v>10741</v>
      </c>
      <c r="T308" s="41">
        <v>8</v>
      </c>
      <c r="U308" s="42">
        <v>0</v>
      </c>
      <c r="V308" s="42">
        <v>0</v>
      </c>
      <c r="W308" s="42"/>
      <c r="X308" s="42"/>
      <c r="Y308" s="102">
        <v>8</v>
      </c>
      <c r="Z308">
        <v>0</v>
      </c>
      <c r="AA308">
        <v>0</v>
      </c>
      <c r="AB308">
        <v>0</v>
      </c>
      <c r="AE308" s="103">
        <v>0</v>
      </c>
      <c r="AF308">
        <v>0</v>
      </c>
      <c r="AG308">
        <v>0</v>
      </c>
      <c r="AH308">
        <v>0</v>
      </c>
      <c r="AI308">
        <v>0</v>
      </c>
    </row>
    <row r="309" spans="1:35" ht="15" hidden="1" customHeight="1" x14ac:dyDescent="0.25">
      <c r="A309" s="37" t="s">
        <v>36</v>
      </c>
      <c r="B309" s="37" t="s">
        <v>592</v>
      </c>
      <c r="C309" s="37" t="s">
        <v>2815</v>
      </c>
      <c r="D309" s="38" t="s">
        <v>13330</v>
      </c>
      <c r="E309" s="37" t="s">
        <v>2816</v>
      </c>
      <c r="F309" s="37" t="s">
        <v>1879</v>
      </c>
      <c r="G309" s="37">
        <v>200003791</v>
      </c>
      <c r="H309" s="100">
        <v>710238410</v>
      </c>
      <c r="I309" s="101">
        <v>42280885</v>
      </c>
      <c r="J309" s="37">
        <v>100004744</v>
      </c>
      <c r="K309" s="37">
        <v>100017413</v>
      </c>
      <c r="L309" s="37" t="s">
        <v>13331</v>
      </c>
      <c r="M309" s="37" t="s">
        <v>1879</v>
      </c>
      <c r="N309" s="37" t="s">
        <v>2463</v>
      </c>
      <c r="O309" s="39" t="s">
        <v>11268</v>
      </c>
      <c r="P309" s="37" t="s">
        <v>2463</v>
      </c>
      <c r="Q309" s="37" t="s">
        <v>13332</v>
      </c>
      <c r="R309" s="39" t="s">
        <v>12539</v>
      </c>
      <c r="S309" s="40" t="s">
        <v>10741</v>
      </c>
      <c r="T309" s="41">
        <v>0</v>
      </c>
      <c r="U309" s="41">
        <v>22</v>
      </c>
      <c r="V309" s="41">
        <v>0</v>
      </c>
      <c r="W309" s="42"/>
      <c r="X309" s="42"/>
      <c r="Y309" s="102">
        <v>22</v>
      </c>
      <c r="Z309">
        <v>0</v>
      </c>
      <c r="AA309">
        <v>0</v>
      </c>
      <c r="AB309">
        <v>0</v>
      </c>
      <c r="AE309" s="103">
        <v>0</v>
      </c>
      <c r="AF309">
        <v>0</v>
      </c>
      <c r="AG309">
        <v>0</v>
      </c>
      <c r="AH309">
        <v>0</v>
      </c>
      <c r="AI309">
        <v>0</v>
      </c>
    </row>
    <row r="310" spans="1:35" ht="15" hidden="1" customHeight="1" x14ac:dyDescent="0.25">
      <c r="A310" s="37" t="s">
        <v>36</v>
      </c>
      <c r="B310" s="37" t="s">
        <v>509</v>
      </c>
      <c r="C310" s="37" t="s">
        <v>9884</v>
      </c>
      <c r="D310" s="38" t="s">
        <v>13162</v>
      </c>
      <c r="E310" s="37" t="s">
        <v>9885</v>
      </c>
      <c r="F310" s="37" t="s">
        <v>8536</v>
      </c>
      <c r="G310" s="37">
        <v>200003397</v>
      </c>
      <c r="H310" s="100">
        <v>35573180</v>
      </c>
      <c r="I310" s="101">
        <v>35548509</v>
      </c>
      <c r="J310" s="37">
        <v>100014855</v>
      </c>
      <c r="K310" s="37">
        <v>200003397</v>
      </c>
      <c r="L310" s="37" t="s">
        <v>5281</v>
      </c>
      <c r="M310" s="37" t="s">
        <v>8536</v>
      </c>
      <c r="N310" s="37" t="s">
        <v>9979</v>
      </c>
      <c r="O310" s="39" t="s">
        <v>11526</v>
      </c>
      <c r="P310" s="37" t="s">
        <v>9777</v>
      </c>
      <c r="Q310" s="37" t="s">
        <v>9784</v>
      </c>
      <c r="R310" s="39" t="s">
        <v>10694</v>
      </c>
      <c r="S310" s="40" t="s">
        <v>10721</v>
      </c>
      <c r="T310" s="41">
        <v>0</v>
      </c>
      <c r="U310" s="41">
        <v>0</v>
      </c>
      <c r="V310" s="41">
        <v>20</v>
      </c>
      <c r="W310" s="42"/>
      <c r="X310" s="42"/>
      <c r="Y310" s="102">
        <v>20</v>
      </c>
      <c r="Z310">
        <v>0</v>
      </c>
      <c r="AA310">
        <v>0</v>
      </c>
      <c r="AB310">
        <v>0</v>
      </c>
      <c r="AE310" s="103">
        <v>0</v>
      </c>
      <c r="AF310">
        <v>0</v>
      </c>
      <c r="AG310">
        <v>0</v>
      </c>
      <c r="AH310">
        <v>0</v>
      </c>
      <c r="AI310">
        <v>0</v>
      </c>
    </row>
    <row r="311" spans="1:35" ht="15" hidden="1" customHeight="1" x14ac:dyDescent="0.25">
      <c r="A311" s="37" t="s">
        <v>36</v>
      </c>
      <c r="B311" s="37" t="s">
        <v>509</v>
      </c>
      <c r="C311" s="37" t="s">
        <v>4126</v>
      </c>
      <c r="D311" s="38" t="s">
        <v>13158</v>
      </c>
      <c r="E311" s="37" t="s">
        <v>4127</v>
      </c>
      <c r="F311" s="37" t="s">
        <v>2860</v>
      </c>
      <c r="G311" s="37">
        <v>200000927</v>
      </c>
      <c r="H311" s="100">
        <v>710280939</v>
      </c>
      <c r="I311" s="101">
        <v>54023998</v>
      </c>
      <c r="J311" s="37">
        <v>100019438</v>
      </c>
      <c r="K311" s="37">
        <v>100019437</v>
      </c>
      <c r="L311" s="37" t="s">
        <v>10406</v>
      </c>
      <c r="M311" s="37" t="s">
        <v>568</v>
      </c>
      <c r="N311" s="37" t="s">
        <v>570</v>
      </c>
      <c r="O311" s="39" t="s">
        <v>11187</v>
      </c>
      <c r="P311" s="37" t="s">
        <v>570</v>
      </c>
      <c r="Q311" s="37" t="s">
        <v>4128</v>
      </c>
      <c r="R311" s="39" t="s">
        <v>11189</v>
      </c>
      <c r="S311" s="40" t="s">
        <v>10741</v>
      </c>
      <c r="T311" s="41">
        <v>0</v>
      </c>
      <c r="U311" s="42">
        <v>0</v>
      </c>
      <c r="V311" s="42">
        <v>18</v>
      </c>
      <c r="W311" s="42"/>
      <c r="X311" s="42"/>
      <c r="Y311" s="102">
        <v>18</v>
      </c>
      <c r="Z311">
        <v>0</v>
      </c>
      <c r="AA311">
        <v>0</v>
      </c>
      <c r="AB311">
        <v>0</v>
      </c>
      <c r="AE311" s="103">
        <v>0</v>
      </c>
      <c r="AF311">
        <v>0</v>
      </c>
      <c r="AG311">
        <v>0</v>
      </c>
      <c r="AH311">
        <v>1</v>
      </c>
      <c r="AI311">
        <v>1</v>
      </c>
    </row>
    <row r="312" spans="1:35" ht="15" hidden="1" customHeight="1" x14ac:dyDescent="0.25">
      <c r="A312" s="37" t="s">
        <v>36</v>
      </c>
      <c r="B312" s="37" t="s">
        <v>509</v>
      </c>
      <c r="C312" s="37" t="s">
        <v>6594</v>
      </c>
      <c r="D312" s="38" t="s">
        <v>11400</v>
      </c>
      <c r="E312" s="37" t="s">
        <v>6595</v>
      </c>
      <c r="F312" s="37" t="s">
        <v>568</v>
      </c>
      <c r="G312" s="37">
        <v>200001682</v>
      </c>
      <c r="H312" s="100">
        <v>710228244</v>
      </c>
      <c r="I312" s="101">
        <v>37958470</v>
      </c>
      <c r="J312" s="37">
        <v>100009611</v>
      </c>
      <c r="K312" s="37">
        <v>100017473</v>
      </c>
      <c r="L312" s="37" t="s">
        <v>6602</v>
      </c>
      <c r="M312" s="37" t="s">
        <v>568</v>
      </c>
      <c r="N312" s="37" t="s">
        <v>6143</v>
      </c>
      <c r="O312" s="39" t="s">
        <v>11348</v>
      </c>
      <c r="P312" s="37" t="s">
        <v>6143</v>
      </c>
      <c r="Q312" s="37" t="s">
        <v>6603</v>
      </c>
      <c r="R312" s="39" t="s">
        <v>11349</v>
      </c>
      <c r="S312" s="40" t="s">
        <v>10741</v>
      </c>
      <c r="T312" s="41">
        <v>0</v>
      </c>
      <c r="U312" s="42">
        <v>0</v>
      </c>
      <c r="V312" s="42">
        <v>28</v>
      </c>
      <c r="W312" s="42"/>
      <c r="X312" s="42"/>
      <c r="Y312" s="102">
        <v>28</v>
      </c>
      <c r="Z312">
        <v>0</v>
      </c>
      <c r="AA312">
        <v>0</v>
      </c>
      <c r="AB312">
        <v>1</v>
      </c>
      <c r="AE312" s="103">
        <v>1</v>
      </c>
      <c r="AF312">
        <v>0</v>
      </c>
      <c r="AG312">
        <v>0</v>
      </c>
      <c r="AH312">
        <v>4</v>
      </c>
      <c r="AI312">
        <v>4</v>
      </c>
    </row>
    <row r="313" spans="1:35" ht="15" hidden="1" customHeight="1" x14ac:dyDescent="0.25">
      <c r="A313" s="37" t="s">
        <v>36</v>
      </c>
      <c r="B313" s="37" t="s">
        <v>37</v>
      </c>
      <c r="C313" s="37" t="s">
        <v>3581</v>
      </c>
      <c r="D313" s="38" t="s">
        <v>12125</v>
      </c>
      <c r="E313" s="37" t="s">
        <v>3582</v>
      </c>
      <c r="F313" s="37" t="s">
        <v>2860</v>
      </c>
      <c r="G313" s="37">
        <v>200001111</v>
      </c>
      <c r="H313" s="100">
        <v>37961314</v>
      </c>
      <c r="I313" s="101">
        <v>309150</v>
      </c>
      <c r="J313" s="37">
        <v>100005959</v>
      </c>
      <c r="K313" s="37">
        <v>200001111</v>
      </c>
      <c r="L313" s="37" t="s">
        <v>48</v>
      </c>
      <c r="M313" s="37" t="s">
        <v>2860</v>
      </c>
      <c r="N313" s="37" t="s">
        <v>3584</v>
      </c>
      <c r="O313" s="39" t="s">
        <v>13155</v>
      </c>
      <c r="P313" s="37" t="s">
        <v>3584</v>
      </c>
      <c r="Q313" s="37" t="s">
        <v>3587</v>
      </c>
      <c r="R313" s="39" t="s">
        <v>10641</v>
      </c>
      <c r="S313" s="40" t="s">
        <v>10721</v>
      </c>
      <c r="T313" s="41">
        <v>54</v>
      </c>
      <c r="U313" s="42">
        <v>0</v>
      </c>
      <c r="V313" s="42">
        <v>0</v>
      </c>
      <c r="W313" s="42"/>
      <c r="X313" s="42"/>
      <c r="Y313" s="102">
        <v>54</v>
      </c>
      <c r="Z313">
        <v>0</v>
      </c>
      <c r="AA313">
        <v>0</v>
      </c>
      <c r="AB313">
        <v>0</v>
      </c>
      <c r="AE313" s="103">
        <v>0</v>
      </c>
      <c r="AF313">
        <v>4</v>
      </c>
      <c r="AG313">
        <v>0</v>
      </c>
      <c r="AH313">
        <v>0</v>
      </c>
      <c r="AI313">
        <v>4</v>
      </c>
    </row>
    <row r="314" spans="1:35" ht="15" hidden="1" customHeight="1" x14ac:dyDescent="0.25">
      <c r="A314" s="37" t="s">
        <v>36</v>
      </c>
      <c r="B314" s="37" t="s">
        <v>37</v>
      </c>
      <c r="C314" s="37" t="s">
        <v>1075</v>
      </c>
      <c r="D314" s="38" t="s">
        <v>13163</v>
      </c>
      <c r="E314" s="37" t="s">
        <v>1076</v>
      </c>
      <c r="F314" s="37" t="s">
        <v>814</v>
      </c>
      <c r="G314" s="37">
        <v>200000385</v>
      </c>
      <c r="H314" s="100">
        <v>710003463</v>
      </c>
      <c r="I314" s="101">
        <v>305961</v>
      </c>
      <c r="J314" s="37">
        <v>100002005</v>
      </c>
      <c r="K314" s="37">
        <v>200000385</v>
      </c>
      <c r="L314" s="37" t="s">
        <v>48</v>
      </c>
      <c r="M314" s="37" t="s">
        <v>814</v>
      </c>
      <c r="N314" s="37" t="s">
        <v>1043</v>
      </c>
      <c r="O314" s="39" t="s">
        <v>12794</v>
      </c>
      <c r="P314" s="37" t="s">
        <v>1077</v>
      </c>
      <c r="Q314" s="37" t="s">
        <v>1078</v>
      </c>
      <c r="R314" s="39" t="s">
        <v>13164</v>
      </c>
      <c r="S314" s="40" t="s">
        <v>10741</v>
      </c>
      <c r="T314" s="41">
        <v>5</v>
      </c>
      <c r="U314" s="42">
        <v>0</v>
      </c>
      <c r="V314" s="42">
        <v>0</v>
      </c>
      <c r="W314" s="42"/>
      <c r="X314" s="42"/>
      <c r="Y314" s="102">
        <v>5</v>
      </c>
      <c r="Z314">
        <v>0</v>
      </c>
      <c r="AA314">
        <v>0</v>
      </c>
      <c r="AB314">
        <v>0</v>
      </c>
      <c r="AE314" s="103">
        <v>0</v>
      </c>
      <c r="AF314">
        <v>0</v>
      </c>
      <c r="AG314">
        <v>0</v>
      </c>
      <c r="AH314">
        <v>0</v>
      </c>
      <c r="AI314">
        <v>0</v>
      </c>
    </row>
    <row r="315" spans="1:35" ht="15" hidden="1" customHeight="1" x14ac:dyDescent="0.25">
      <c r="A315" s="37" t="s">
        <v>36</v>
      </c>
      <c r="B315" s="37" t="s">
        <v>37</v>
      </c>
      <c r="C315" s="37" t="s">
        <v>6770</v>
      </c>
      <c r="D315" s="38" t="s">
        <v>13159</v>
      </c>
      <c r="E315" s="37" t="s">
        <v>6771</v>
      </c>
      <c r="F315" s="37" t="s">
        <v>6696</v>
      </c>
      <c r="G315" s="37">
        <v>200002212</v>
      </c>
      <c r="H315" s="100">
        <v>710023324</v>
      </c>
      <c r="I315" s="101">
        <v>322041</v>
      </c>
      <c r="J315" s="37">
        <v>100011565</v>
      </c>
      <c r="K315" s="37">
        <v>200002212</v>
      </c>
      <c r="L315" s="37" t="s">
        <v>48</v>
      </c>
      <c r="M315" s="37" t="s">
        <v>6696</v>
      </c>
      <c r="N315" s="37" t="s">
        <v>557</v>
      </c>
      <c r="O315" s="39" t="s">
        <v>11010</v>
      </c>
      <c r="P315" s="37" t="s">
        <v>6772</v>
      </c>
      <c r="Q315" s="37" t="s">
        <v>6773</v>
      </c>
      <c r="R315" s="39" t="s">
        <v>13160</v>
      </c>
      <c r="S315" s="40" t="s">
        <v>10741</v>
      </c>
      <c r="T315" s="41">
        <v>4</v>
      </c>
      <c r="U315" s="41">
        <v>0</v>
      </c>
      <c r="V315" s="41">
        <v>0</v>
      </c>
      <c r="W315" s="42"/>
      <c r="X315" s="42"/>
      <c r="Y315" s="102">
        <v>4</v>
      </c>
      <c r="Z315">
        <v>0</v>
      </c>
      <c r="AA315">
        <v>0</v>
      </c>
      <c r="AB315">
        <v>0</v>
      </c>
      <c r="AE315" s="103">
        <v>0</v>
      </c>
      <c r="AF315">
        <v>0</v>
      </c>
      <c r="AG315">
        <v>0</v>
      </c>
      <c r="AH315">
        <v>0</v>
      </c>
      <c r="AI315">
        <v>0</v>
      </c>
    </row>
    <row r="316" spans="1:35" ht="15" hidden="1" customHeight="1" x14ac:dyDescent="0.25">
      <c r="A316" s="37" t="s">
        <v>36</v>
      </c>
      <c r="B316" s="37" t="s">
        <v>37</v>
      </c>
      <c r="C316" s="37" t="s">
        <v>8791</v>
      </c>
      <c r="D316" s="38" t="s">
        <v>13156</v>
      </c>
      <c r="E316" s="37" t="s">
        <v>8792</v>
      </c>
      <c r="F316" s="37" t="s">
        <v>8536</v>
      </c>
      <c r="G316" s="37">
        <v>200003057</v>
      </c>
      <c r="H316" s="100">
        <v>710026021</v>
      </c>
      <c r="I316" s="101">
        <v>324761</v>
      </c>
      <c r="J316" s="37">
        <v>100015366</v>
      </c>
      <c r="K316" s="37">
        <v>200003057</v>
      </c>
      <c r="L316" s="37" t="s">
        <v>48</v>
      </c>
      <c r="M316" s="37" t="s">
        <v>8536</v>
      </c>
      <c r="N316" s="37" t="s">
        <v>8633</v>
      </c>
      <c r="O316" s="39" t="s">
        <v>11274</v>
      </c>
      <c r="P316" s="37" t="s">
        <v>8793</v>
      </c>
      <c r="Q316" s="37" t="s">
        <v>8794</v>
      </c>
      <c r="R316" s="39" t="s">
        <v>13157</v>
      </c>
      <c r="S316" s="40" t="s">
        <v>10741</v>
      </c>
      <c r="T316" s="41">
        <v>4</v>
      </c>
      <c r="U316" s="42">
        <v>0</v>
      </c>
      <c r="V316" s="42">
        <v>0</v>
      </c>
      <c r="W316" s="42"/>
      <c r="X316" s="42"/>
      <c r="Y316" s="102">
        <v>4</v>
      </c>
      <c r="Z316">
        <v>0</v>
      </c>
      <c r="AA316">
        <v>0</v>
      </c>
      <c r="AB316">
        <v>0</v>
      </c>
      <c r="AE316" s="103">
        <v>0</v>
      </c>
      <c r="AF316">
        <v>0</v>
      </c>
      <c r="AG316">
        <v>0</v>
      </c>
      <c r="AH316">
        <v>0</v>
      </c>
      <c r="AI316">
        <v>0</v>
      </c>
    </row>
    <row r="317" spans="1:35" ht="15" hidden="1" customHeight="1" x14ac:dyDescent="0.25">
      <c r="A317" s="37" t="s">
        <v>36</v>
      </c>
      <c r="B317" s="37" t="s">
        <v>37</v>
      </c>
      <c r="C317" s="37" t="s">
        <v>6441</v>
      </c>
      <c r="D317" s="38" t="s">
        <v>13161</v>
      </c>
      <c r="E317" s="37" t="s">
        <v>6442</v>
      </c>
      <c r="F317" s="37" t="s">
        <v>568</v>
      </c>
      <c r="G317" s="37">
        <v>200002101</v>
      </c>
      <c r="H317" s="100">
        <v>42311110</v>
      </c>
      <c r="I317" s="101">
        <v>320277</v>
      </c>
      <c r="J317" s="37">
        <v>100010865</v>
      </c>
      <c r="K317" s="37">
        <v>200002101</v>
      </c>
      <c r="L317" s="37" t="s">
        <v>48</v>
      </c>
      <c r="M317" s="37" t="s">
        <v>568</v>
      </c>
      <c r="N317" s="37" t="s">
        <v>6312</v>
      </c>
      <c r="O317" s="39" t="s">
        <v>11214</v>
      </c>
      <c r="P317" s="37" t="s">
        <v>6443</v>
      </c>
      <c r="Q317" s="37" t="s">
        <v>6445</v>
      </c>
      <c r="R317" s="39" t="s">
        <v>12152</v>
      </c>
      <c r="S317" s="40" t="s">
        <v>10721</v>
      </c>
      <c r="T317" s="41">
        <v>26</v>
      </c>
      <c r="U317" s="42">
        <v>0</v>
      </c>
      <c r="V317" s="42">
        <v>0</v>
      </c>
      <c r="W317" s="42"/>
      <c r="X317" s="42"/>
      <c r="Y317" s="102">
        <v>26</v>
      </c>
      <c r="Z317">
        <v>0</v>
      </c>
      <c r="AA317">
        <v>0</v>
      </c>
      <c r="AB317">
        <v>0</v>
      </c>
      <c r="AE317" s="103">
        <v>0</v>
      </c>
      <c r="AF317">
        <v>0</v>
      </c>
      <c r="AG317">
        <v>0</v>
      </c>
      <c r="AH317">
        <v>0</v>
      </c>
      <c r="AI317">
        <v>0</v>
      </c>
    </row>
    <row r="318" spans="1:35" ht="15" hidden="1" customHeight="1" x14ac:dyDescent="0.25">
      <c r="A318" s="37" t="s">
        <v>36</v>
      </c>
      <c r="B318" s="37" t="s">
        <v>37</v>
      </c>
      <c r="C318" s="37" t="s">
        <v>7123</v>
      </c>
      <c r="D318" s="38" t="s">
        <v>13168</v>
      </c>
      <c r="E318" s="37" t="s">
        <v>7124</v>
      </c>
      <c r="F318" s="37" t="s">
        <v>6696</v>
      </c>
      <c r="G318" s="37">
        <v>200002650</v>
      </c>
      <c r="H318" s="100">
        <v>710024533</v>
      </c>
      <c r="I318" s="101">
        <v>37873598</v>
      </c>
      <c r="J318" s="37">
        <v>100013389</v>
      </c>
      <c r="K318" s="37">
        <v>100013386</v>
      </c>
      <c r="L318" s="37" t="s">
        <v>105</v>
      </c>
      <c r="M318" s="37" t="s">
        <v>6696</v>
      </c>
      <c r="N318" s="37" t="s">
        <v>7116</v>
      </c>
      <c r="O318" s="39" t="s">
        <v>11882</v>
      </c>
      <c r="P318" s="37" t="s">
        <v>7125</v>
      </c>
      <c r="Q318" s="37" t="s">
        <v>7126</v>
      </c>
      <c r="R318" s="39" t="s">
        <v>13169</v>
      </c>
      <c r="S318" s="40" t="s">
        <v>10741</v>
      </c>
      <c r="T318" s="41">
        <v>16</v>
      </c>
      <c r="U318" s="41">
        <v>0</v>
      </c>
      <c r="V318" s="41">
        <v>0</v>
      </c>
      <c r="W318" s="42"/>
      <c r="X318" s="42"/>
      <c r="Y318" s="102">
        <v>16</v>
      </c>
      <c r="Z318">
        <v>2</v>
      </c>
      <c r="AA318">
        <v>0</v>
      </c>
      <c r="AB318">
        <v>0</v>
      </c>
      <c r="AE318" s="103">
        <v>2</v>
      </c>
      <c r="AF318">
        <v>0</v>
      </c>
      <c r="AG318">
        <v>0</v>
      </c>
      <c r="AH318">
        <v>0</v>
      </c>
      <c r="AI318">
        <v>0</v>
      </c>
    </row>
    <row r="319" spans="1:35" ht="15" hidden="1" customHeight="1" x14ac:dyDescent="0.25">
      <c r="A319" s="37" t="s">
        <v>36</v>
      </c>
      <c r="B319" s="37" t="s">
        <v>37</v>
      </c>
      <c r="C319" s="37" t="s">
        <v>1478</v>
      </c>
      <c r="D319" s="38" t="s">
        <v>13165</v>
      </c>
      <c r="E319" s="37" t="s">
        <v>1479</v>
      </c>
      <c r="F319" s="37" t="s">
        <v>814</v>
      </c>
      <c r="G319" s="37">
        <v>200000411</v>
      </c>
      <c r="H319" s="100">
        <v>710270593</v>
      </c>
      <c r="I319" s="101">
        <v>51786150</v>
      </c>
      <c r="J319" s="37">
        <v>100018483</v>
      </c>
      <c r="K319" s="37">
        <v>100018339</v>
      </c>
      <c r="L319" s="37" t="s">
        <v>92</v>
      </c>
      <c r="M319" s="37" t="s">
        <v>814</v>
      </c>
      <c r="N319" s="37" t="s">
        <v>1480</v>
      </c>
      <c r="O319" s="39" t="s">
        <v>13166</v>
      </c>
      <c r="P319" s="37" t="s">
        <v>1480</v>
      </c>
      <c r="Q319" s="37" t="s">
        <v>1485</v>
      </c>
      <c r="R319" s="39" t="s">
        <v>13167</v>
      </c>
      <c r="S319" s="40" t="s">
        <v>10741</v>
      </c>
      <c r="T319" s="41">
        <v>36</v>
      </c>
      <c r="U319" s="41">
        <v>0</v>
      </c>
      <c r="V319" s="41">
        <v>0</v>
      </c>
      <c r="W319" s="42"/>
      <c r="X319" s="42"/>
      <c r="Y319" s="102">
        <v>36</v>
      </c>
      <c r="Z319">
        <v>0</v>
      </c>
      <c r="AA319">
        <v>0</v>
      </c>
      <c r="AB319">
        <v>0</v>
      </c>
      <c r="AE319" s="103">
        <v>0</v>
      </c>
      <c r="AF319">
        <v>0</v>
      </c>
      <c r="AG319">
        <v>0</v>
      </c>
      <c r="AH319">
        <v>0</v>
      </c>
      <c r="AI319">
        <v>0</v>
      </c>
    </row>
    <row r="320" spans="1:35" ht="15" hidden="1" customHeight="1" x14ac:dyDescent="0.25">
      <c r="A320" s="37" t="s">
        <v>36</v>
      </c>
      <c r="B320" s="37" t="s">
        <v>37</v>
      </c>
      <c r="C320" s="37" t="s">
        <v>2902</v>
      </c>
      <c r="D320" s="38" t="s">
        <v>12488</v>
      </c>
      <c r="E320" s="37" t="s">
        <v>2903</v>
      </c>
      <c r="F320" s="37" t="s">
        <v>2860</v>
      </c>
      <c r="G320" s="37">
        <v>200001248</v>
      </c>
      <c r="H320" s="100">
        <v>710278101</v>
      </c>
      <c r="I320" s="101">
        <v>53459148</v>
      </c>
      <c r="J320" s="37">
        <v>100019201</v>
      </c>
      <c r="K320" s="37">
        <v>100019145</v>
      </c>
      <c r="L320" s="37" t="s">
        <v>92</v>
      </c>
      <c r="M320" s="37" t="s">
        <v>2860</v>
      </c>
      <c r="N320" s="37" t="s">
        <v>3095</v>
      </c>
      <c r="O320" s="39" t="s">
        <v>12489</v>
      </c>
      <c r="P320" s="37" t="s">
        <v>2905</v>
      </c>
      <c r="Q320" s="37" t="s">
        <v>2906</v>
      </c>
      <c r="R320" s="39" t="s">
        <v>12490</v>
      </c>
      <c r="S320" s="40" t="s">
        <v>10741</v>
      </c>
      <c r="T320" s="41">
        <v>15</v>
      </c>
      <c r="U320" s="41">
        <v>0</v>
      </c>
      <c r="V320" s="41">
        <v>0</v>
      </c>
      <c r="W320" s="42"/>
      <c r="X320" s="42"/>
      <c r="Y320" s="102">
        <v>15</v>
      </c>
      <c r="Z320">
        <v>0</v>
      </c>
      <c r="AA320">
        <v>0</v>
      </c>
      <c r="AB320">
        <v>0</v>
      </c>
      <c r="AE320" s="103">
        <v>0</v>
      </c>
      <c r="AF320">
        <v>0</v>
      </c>
      <c r="AG320">
        <v>0</v>
      </c>
      <c r="AH320">
        <v>0</v>
      </c>
      <c r="AI320">
        <v>0</v>
      </c>
    </row>
    <row r="321" spans="1:35" ht="15" hidden="1" customHeight="1" x14ac:dyDescent="0.25">
      <c r="A321" s="37" t="s">
        <v>36</v>
      </c>
      <c r="B321" s="37" t="s">
        <v>37</v>
      </c>
      <c r="C321" s="37" t="s">
        <v>986</v>
      </c>
      <c r="D321" s="38" t="s">
        <v>10751</v>
      </c>
      <c r="E321" s="37" t="s">
        <v>987</v>
      </c>
      <c r="F321" s="37" t="s">
        <v>814</v>
      </c>
      <c r="G321" s="37">
        <v>200000303</v>
      </c>
      <c r="H321" s="100">
        <v>710003013</v>
      </c>
      <c r="I321" s="101">
        <v>305723</v>
      </c>
      <c r="J321" s="37">
        <v>100001834</v>
      </c>
      <c r="K321" s="37">
        <v>200000303</v>
      </c>
      <c r="L321" s="37" t="s">
        <v>48</v>
      </c>
      <c r="M321" s="37" t="s">
        <v>814</v>
      </c>
      <c r="N321" s="37" t="s">
        <v>817</v>
      </c>
      <c r="O321" s="39" t="s">
        <v>10752</v>
      </c>
      <c r="P321" s="37" t="s">
        <v>988</v>
      </c>
      <c r="Q321" s="37" t="s">
        <v>992</v>
      </c>
      <c r="R321" s="39" t="s">
        <v>10624</v>
      </c>
      <c r="S321" s="40" t="s">
        <v>10741</v>
      </c>
      <c r="T321" s="41">
        <v>21</v>
      </c>
      <c r="U321" s="41">
        <v>0</v>
      </c>
      <c r="V321" s="41">
        <v>0</v>
      </c>
      <c r="W321" s="42"/>
      <c r="X321" s="42"/>
      <c r="Y321" s="102">
        <v>21</v>
      </c>
      <c r="Z321">
        <v>0</v>
      </c>
      <c r="AA321">
        <v>0</v>
      </c>
      <c r="AB321">
        <v>0</v>
      </c>
      <c r="AE321" s="103">
        <v>0</v>
      </c>
      <c r="AF321">
        <v>1</v>
      </c>
      <c r="AG321">
        <v>0</v>
      </c>
      <c r="AH321">
        <v>0</v>
      </c>
      <c r="AI321">
        <v>1</v>
      </c>
    </row>
    <row r="322" spans="1:35" ht="15" hidden="1" customHeight="1" x14ac:dyDescent="0.25">
      <c r="A322" s="37" t="s">
        <v>36</v>
      </c>
      <c r="B322" s="37" t="s">
        <v>37</v>
      </c>
      <c r="C322" s="37" t="s">
        <v>7402</v>
      </c>
      <c r="D322" s="38" t="s">
        <v>10905</v>
      </c>
      <c r="E322" s="37" t="s">
        <v>7403</v>
      </c>
      <c r="F322" s="37" t="s">
        <v>6696</v>
      </c>
      <c r="G322" s="37">
        <v>200002483</v>
      </c>
      <c r="H322" s="100">
        <v>710280696</v>
      </c>
      <c r="I322" s="101">
        <v>54007267</v>
      </c>
      <c r="J322" s="37">
        <v>100019411</v>
      </c>
      <c r="K322" s="37">
        <v>100019409</v>
      </c>
      <c r="L322" s="37" t="s">
        <v>92</v>
      </c>
      <c r="M322" s="37" t="s">
        <v>6696</v>
      </c>
      <c r="N322" s="37" t="s">
        <v>7404</v>
      </c>
      <c r="O322" s="39" t="s">
        <v>10825</v>
      </c>
      <c r="P322" s="37" t="s">
        <v>7404</v>
      </c>
      <c r="Q322" s="37" t="s">
        <v>7425</v>
      </c>
      <c r="R322" s="39" t="s">
        <v>10665</v>
      </c>
      <c r="S322" s="40" t="s">
        <v>10741</v>
      </c>
      <c r="T322" s="41">
        <v>22</v>
      </c>
      <c r="U322" s="41">
        <v>0</v>
      </c>
      <c r="V322" s="41">
        <v>0</v>
      </c>
      <c r="W322" s="42"/>
      <c r="X322" s="42"/>
      <c r="Y322" s="102">
        <v>22</v>
      </c>
      <c r="Z322">
        <v>0</v>
      </c>
      <c r="AA322">
        <v>0</v>
      </c>
      <c r="AB322">
        <v>0</v>
      </c>
      <c r="AE322" s="103">
        <v>0</v>
      </c>
      <c r="AF322">
        <v>5</v>
      </c>
      <c r="AG322">
        <v>0</v>
      </c>
      <c r="AH322">
        <v>0</v>
      </c>
      <c r="AI322">
        <v>5</v>
      </c>
    </row>
    <row r="323" spans="1:35" ht="15" hidden="1" customHeight="1" x14ac:dyDescent="0.25">
      <c r="A323" s="37" t="s">
        <v>36</v>
      </c>
      <c r="B323" s="37" t="s">
        <v>37</v>
      </c>
      <c r="C323" s="37" t="s">
        <v>4805</v>
      </c>
      <c r="D323" s="38" t="s">
        <v>10975</v>
      </c>
      <c r="E323" s="37" t="s">
        <v>4806</v>
      </c>
      <c r="F323" s="37" t="s">
        <v>4189</v>
      </c>
      <c r="G323" s="37">
        <v>200001421</v>
      </c>
      <c r="H323" s="100">
        <v>710017286</v>
      </c>
      <c r="I323" s="101">
        <v>37812009</v>
      </c>
      <c r="J323" s="37">
        <v>100008081</v>
      </c>
      <c r="K323" s="37">
        <v>100008080</v>
      </c>
      <c r="L323" s="37" t="s">
        <v>105</v>
      </c>
      <c r="M323" s="37" t="s">
        <v>4189</v>
      </c>
      <c r="N323" s="37" t="s">
        <v>4808</v>
      </c>
      <c r="O323" s="39" t="s">
        <v>10976</v>
      </c>
      <c r="P323" s="37" t="s">
        <v>4808</v>
      </c>
      <c r="Q323" s="37" t="s">
        <v>13170</v>
      </c>
      <c r="R323" s="39" t="s">
        <v>10656</v>
      </c>
      <c r="S323" s="40" t="s">
        <v>10741</v>
      </c>
      <c r="T323" s="41">
        <v>29</v>
      </c>
      <c r="U323" s="42">
        <v>0</v>
      </c>
      <c r="V323" s="41">
        <v>0</v>
      </c>
      <c r="W323" s="42"/>
      <c r="X323" s="42"/>
      <c r="Y323" s="102">
        <v>29</v>
      </c>
      <c r="Z323">
        <v>0</v>
      </c>
      <c r="AA323">
        <v>0</v>
      </c>
      <c r="AB323">
        <v>0</v>
      </c>
      <c r="AE323" s="103">
        <v>0</v>
      </c>
      <c r="AF323">
        <v>1</v>
      </c>
      <c r="AG323">
        <v>0</v>
      </c>
      <c r="AH323">
        <v>0</v>
      </c>
      <c r="AI323">
        <v>1</v>
      </c>
    </row>
    <row r="324" spans="1:35" ht="15" hidden="1" customHeight="1" x14ac:dyDescent="0.25">
      <c r="A324" s="37" t="s">
        <v>36</v>
      </c>
      <c r="B324" s="37" t="s">
        <v>37</v>
      </c>
      <c r="C324" s="37" t="s">
        <v>2775</v>
      </c>
      <c r="D324" s="38" t="s">
        <v>13171</v>
      </c>
      <c r="E324" s="37" t="s">
        <v>2776</v>
      </c>
      <c r="F324" s="37" t="s">
        <v>1879</v>
      </c>
      <c r="G324" s="37">
        <v>200000775</v>
      </c>
      <c r="H324" s="100">
        <v>710037635</v>
      </c>
      <c r="I324" s="101">
        <v>647845</v>
      </c>
      <c r="J324" s="37">
        <v>100004104</v>
      </c>
      <c r="K324" s="37">
        <v>200000775</v>
      </c>
      <c r="L324" s="37" t="s">
        <v>48</v>
      </c>
      <c r="M324" s="37" t="s">
        <v>1879</v>
      </c>
      <c r="N324" s="37" t="s">
        <v>2463</v>
      </c>
      <c r="O324" s="39" t="s">
        <v>12892</v>
      </c>
      <c r="P324" s="37" t="s">
        <v>2777</v>
      </c>
      <c r="Q324" s="37" t="s">
        <v>2778</v>
      </c>
      <c r="R324" s="39" t="s">
        <v>13172</v>
      </c>
      <c r="S324" s="40" t="s">
        <v>10741</v>
      </c>
      <c r="T324" s="41">
        <v>7</v>
      </c>
      <c r="U324" s="42">
        <v>0</v>
      </c>
      <c r="V324" s="42">
        <v>0</v>
      </c>
      <c r="W324" s="42"/>
      <c r="X324" s="42"/>
      <c r="Y324" s="102">
        <v>7</v>
      </c>
      <c r="Z324">
        <v>0</v>
      </c>
      <c r="AA324">
        <v>0</v>
      </c>
      <c r="AB324">
        <v>0</v>
      </c>
      <c r="AE324" s="103">
        <v>0</v>
      </c>
      <c r="AF324">
        <v>0</v>
      </c>
      <c r="AG324">
        <v>0</v>
      </c>
      <c r="AH324">
        <v>0</v>
      </c>
      <c r="AI324">
        <v>0</v>
      </c>
    </row>
    <row r="325" spans="1:35" ht="15" hidden="1" customHeight="1" x14ac:dyDescent="0.25">
      <c r="A325" s="37" t="s">
        <v>36</v>
      </c>
      <c r="B325" s="37" t="s">
        <v>37</v>
      </c>
      <c r="C325" s="37" t="s">
        <v>5395</v>
      </c>
      <c r="D325" s="38" t="s">
        <v>10768</v>
      </c>
      <c r="E325" s="37" t="s">
        <v>5396</v>
      </c>
      <c r="F325" s="37" t="s">
        <v>568</v>
      </c>
      <c r="G325" s="37">
        <v>200001638</v>
      </c>
      <c r="H325" s="100">
        <v>710036230</v>
      </c>
      <c r="I325" s="101">
        <v>313271</v>
      </c>
      <c r="J325" s="37">
        <v>100009313</v>
      </c>
      <c r="K325" s="37">
        <v>200001638</v>
      </c>
      <c r="L325" s="37" t="s">
        <v>48</v>
      </c>
      <c r="M325" s="37" t="s">
        <v>568</v>
      </c>
      <c r="N325" s="37" t="s">
        <v>655</v>
      </c>
      <c r="O325" s="39" t="s">
        <v>11039</v>
      </c>
      <c r="P325" s="37" t="s">
        <v>655</v>
      </c>
      <c r="Q325" s="37" t="s">
        <v>5397</v>
      </c>
      <c r="R325" s="39" t="s">
        <v>10770</v>
      </c>
      <c r="S325" s="40" t="s">
        <v>10741</v>
      </c>
      <c r="T325" s="41">
        <v>47</v>
      </c>
      <c r="U325" s="42">
        <v>0</v>
      </c>
      <c r="V325" s="42">
        <v>0</v>
      </c>
      <c r="W325" s="42"/>
      <c r="X325" s="42"/>
      <c r="Y325" s="102">
        <v>47</v>
      </c>
      <c r="Z325">
        <v>0</v>
      </c>
      <c r="AA325">
        <v>0</v>
      </c>
      <c r="AB325">
        <v>0</v>
      </c>
      <c r="AE325" s="103">
        <v>0</v>
      </c>
      <c r="AF325">
        <v>0</v>
      </c>
      <c r="AG325">
        <v>0</v>
      </c>
      <c r="AH325">
        <v>0</v>
      </c>
      <c r="AI325">
        <v>0</v>
      </c>
    </row>
    <row r="326" spans="1:35" ht="15" hidden="1" customHeight="1" x14ac:dyDescent="0.25">
      <c r="A326" s="37" t="s">
        <v>36</v>
      </c>
      <c r="B326" s="37" t="s">
        <v>37</v>
      </c>
      <c r="C326" s="37" t="s">
        <v>3361</v>
      </c>
      <c r="D326" s="38" t="s">
        <v>13173</v>
      </c>
      <c r="E326" s="37" t="s">
        <v>3362</v>
      </c>
      <c r="F326" s="37" t="s">
        <v>2860</v>
      </c>
      <c r="G326" s="37">
        <v>200000942</v>
      </c>
      <c r="H326" s="100">
        <v>710264151</v>
      </c>
      <c r="I326" s="101">
        <v>50655884</v>
      </c>
      <c r="J326" s="37">
        <v>100017850</v>
      </c>
      <c r="K326" s="37">
        <v>100017845</v>
      </c>
      <c r="L326" s="37" t="s">
        <v>3363</v>
      </c>
      <c r="M326" s="37" t="s">
        <v>2860</v>
      </c>
      <c r="N326" s="37" t="s">
        <v>3333</v>
      </c>
      <c r="O326" s="39" t="s">
        <v>13174</v>
      </c>
      <c r="P326" s="37" t="s">
        <v>3364</v>
      </c>
      <c r="Q326" s="37" t="s">
        <v>3365</v>
      </c>
      <c r="R326" s="39" t="s">
        <v>13175</v>
      </c>
      <c r="S326" s="40" t="s">
        <v>10741</v>
      </c>
      <c r="T326" s="41">
        <v>12</v>
      </c>
      <c r="U326" s="41">
        <v>0</v>
      </c>
      <c r="V326" s="41">
        <v>0</v>
      </c>
      <c r="W326" s="42"/>
      <c r="X326" s="42"/>
      <c r="Y326" s="102">
        <v>12</v>
      </c>
      <c r="Z326">
        <v>0</v>
      </c>
      <c r="AA326">
        <v>0</v>
      </c>
      <c r="AB326">
        <v>0</v>
      </c>
      <c r="AE326" s="103">
        <v>0</v>
      </c>
      <c r="AF326">
        <v>0</v>
      </c>
      <c r="AG326">
        <v>0</v>
      </c>
      <c r="AH326">
        <v>0</v>
      </c>
      <c r="AI326">
        <v>0</v>
      </c>
    </row>
    <row r="327" spans="1:35" ht="15" hidden="1" customHeight="1" x14ac:dyDescent="0.25">
      <c r="A327" s="37" t="s">
        <v>36</v>
      </c>
      <c r="B327" s="37" t="s">
        <v>592</v>
      </c>
      <c r="C327" s="37" t="s">
        <v>8466</v>
      </c>
      <c r="D327" s="38" t="s">
        <v>13180</v>
      </c>
      <c r="E327" s="37" t="s">
        <v>8467</v>
      </c>
      <c r="F327" s="37" t="s">
        <v>6696</v>
      </c>
      <c r="G327" s="37">
        <v>200003863</v>
      </c>
      <c r="H327" s="100">
        <v>710264674</v>
      </c>
      <c r="I327" s="101">
        <v>42419603</v>
      </c>
      <c r="J327" s="37">
        <v>100017679</v>
      </c>
      <c r="K327" s="37">
        <v>200003863</v>
      </c>
      <c r="L327" s="37" t="s">
        <v>1843</v>
      </c>
      <c r="M327" s="37" t="s">
        <v>6696</v>
      </c>
      <c r="N327" s="37" t="s">
        <v>7466</v>
      </c>
      <c r="O327" s="39" t="s">
        <v>10092</v>
      </c>
      <c r="P327" s="37" t="s">
        <v>7466</v>
      </c>
      <c r="Q327" s="37" t="s">
        <v>8468</v>
      </c>
      <c r="R327" s="39" t="s">
        <v>10674</v>
      </c>
      <c r="S327" s="40" t="s">
        <v>10741</v>
      </c>
      <c r="T327" s="41">
        <v>0</v>
      </c>
      <c r="U327" s="41">
        <v>7</v>
      </c>
      <c r="V327" s="41">
        <v>0</v>
      </c>
      <c r="W327" s="42"/>
      <c r="X327" s="42"/>
      <c r="Y327" s="102">
        <v>7</v>
      </c>
      <c r="Z327">
        <v>0</v>
      </c>
      <c r="AA327">
        <v>0</v>
      </c>
      <c r="AB327">
        <v>0</v>
      </c>
      <c r="AE327" s="103">
        <v>0</v>
      </c>
      <c r="AF327">
        <v>0</v>
      </c>
      <c r="AG327">
        <v>0</v>
      </c>
      <c r="AH327">
        <v>0</v>
      </c>
      <c r="AI327">
        <v>0</v>
      </c>
    </row>
    <row r="328" spans="1:35" ht="15" hidden="1" customHeight="1" x14ac:dyDescent="0.25">
      <c r="A328" s="37" t="s">
        <v>36</v>
      </c>
      <c r="B328" s="37" t="s">
        <v>37</v>
      </c>
      <c r="C328" s="37" t="s">
        <v>1040</v>
      </c>
      <c r="D328" s="38" t="s">
        <v>12888</v>
      </c>
      <c r="E328" s="37" t="s">
        <v>1041</v>
      </c>
      <c r="F328" s="37" t="s">
        <v>814</v>
      </c>
      <c r="G328" s="37">
        <v>200000373</v>
      </c>
      <c r="H328" s="100">
        <v>42155606</v>
      </c>
      <c r="I328" s="101">
        <v>305936</v>
      </c>
      <c r="J328" s="37">
        <v>100001984</v>
      </c>
      <c r="K328" s="37">
        <v>200000373</v>
      </c>
      <c r="L328" s="37" t="s">
        <v>48</v>
      </c>
      <c r="M328" s="37" t="s">
        <v>814</v>
      </c>
      <c r="N328" s="37" t="s">
        <v>1043</v>
      </c>
      <c r="O328" s="39" t="s">
        <v>12889</v>
      </c>
      <c r="P328" s="37" t="s">
        <v>1043</v>
      </c>
      <c r="Q328" s="37" t="s">
        <v>1045</v>
      </c>
      <c r="R328" s="39" t="s">
        <v>12890</v>
      </c>
      <c r="S328" s="40" t="s">
        <v>10721</v>
      </c>
      <c r="T328" s="41">
        <v>24</v>
      </c>
      <c r="U328" s="41">
        <v>0</v>
      </c>
      <c r="V328" s="41">
        <v>0</v>
      </c>
      <c r="W328" s="42"/>
      <c r="X328" s="42"/>
      <c r="Y328" s="102">
        <v>24</v>
      </c>
      <c r="Z328">
        <v>0</v>
      </c>
      <c r="AA328">
        <v>0</v>
      </c>
      <c r="AB328">
        <v>0</v>
      </c>
      <c r="AE328" s="103">
        <v>0</v>
      </c>
      <c r="AF328">
        <v>0</v>
      </c>
      <c r="AG328">
        <v>0</v>
      </c>
      <c r="AH328">
        <v>0</v>
      </c>
      <c r="AI328">
        <v>0</v>
      </c>
    </row>
    <row r="329" spans="1:35" ht="15" hidden="1" customHeight="1" x14ac:dyDescent="0.25">
      <c r="A329" s="37" t="s">
        <v>36</v>
      </c>
      <c r="B329" s="37" t="s">
        <v>37</v>
      </c>
      <c r="C329" s="37" t="s">
        <v>481</v>
      </c>
      <c r="D329" s="38" t="s">
        <v>10807</v>
      </c>
      <c r="E329" s="37" t="s">
        <v>482</v>
      </c>
      <c r="F329" s="37" t="s">
        <v>40</v>
      </c>
      <c r="G329" s="37">
        <v>200000205</v>
      </c>
      <c r="H329" s="100">
        <v>710001207</v>
      </c>
      <c r="I329" s="101">
        <v>603201</v>
      </c>
      <c r="J329" s="37">
        <v>100000860</v>
      </c>
      <c r="K329" s="37">
        <v>200000205</v>
      </c>
      <c r="L329" s="37" t="s">
        <v>48</v>
      </c>
      <c r="M329" s="37" t="s">
        <v>40</v>
      </c>
      <c r="N329" s="37" t="s">
        <v>506</v>
      </c>
      <c r="O329" s="39" t="s">
        <v>13179</v>
      </c>
      <c r="P329" s="37" t="s">
        <v>483</v>
      </c>
      <c r="Q329" s="37" t="s">
        <v>499</v>
      </c>
      <c r="R329" s="39" t="s">
        <v>10616</v>
      </c>
      <c r="S329" s="40" t="s">
        <v>10741</v>
      </c>
      <c r="T329" s="41">
        <v>37</v>
      </c>
      <c r="U329" s="41">
        <v>0</v>
      </c>
      <c r="V329" s="41">
        <v>0</v>
      </c>
      <c r="W329" s="42"/>
      <c r="X329" s="42"/>
      <c r="Y329" s="102">
        <v>37</v>
      </c>
      <c r="Z329">
        <v>0</v>
      </c>
      <c r="AA329">
        <v>0</v>
      </c>
      <c r="AB329">
        <v>0</v>
      </c>
      <c r="AE329" s="103">
        <v>0</v>
      </c>
      <c r="AF329">
        <v>0</v>
      </c>
      <c r="AG329">
        <v>0</v>
      </c>
      <c r="AH329">
        <v>0</v>
      </c>
      <c r="AI329">
        <v>0</v>
      </c>
    </row>
    <row r="330" spans="1:35" ht="15" hidden="1" customHeight="1" x14ac:dyDescent="0.25">
      <c r="A330" s="37" t="s">
        <v>36</v>
      </c>
      <c r="B330" s="37" t="s">
        <v>37</v>
      </c>
      <c r="C330" s="37" t="s">
        <v>4669</v>
      </c>
      <c r="D330" s="38" t="s">
        <v>13176</v>
      </c>
      <c r="E330" s="37" t="s">
        <v>4670</v>
      </c>
      <c r="F330" s="37" t="s">
        <v>4189</v>
      </c>
      <c r="G330" s="37">
        <v>200001383</v>
      </c>
      <c r="H330" s="100">
        <v>710015380</v>
      </c>
      <c r="I330" s="101">
        <v>315419</v>
      </c>
      <c r="J330" s="37">
        <v>100007668</v>
      </c>
      <c r="K330" s="37">
        <v>200001383</v>
      </c>
      <c r="L330" s="37" t="s">
        <v>48</v>
      </c>
      <c r="M330" s="37" t="s">
        <v>4189</v>
      </c>
      <c r="N330" s="37" t="s">
        <v>4596</v>
      </c>
      <c r="O330" s="39" t="s">
        <v>13177</v>
      </c>
      <c r="P330" s="37" t="s">
        <v>4671</v>
      </c>
      <c r="Q330" s="37" t="s">
        <v>4672</v>
      </c>
      <c r="R330" s="39" t="s">
        <v>13178</v>
      </c>
      <c r="S330" s="40" t="s">
        <v>10741</v>
      </c>
      <c r="T330" s="41">
        <v>9</v>
      </c>
      <c r="U330" s="41">
        <v>0</v>
      </c>
      <c r="V330" s="41">
        <v>0</v>
      </c>
      <c r="W330" s="42"/>
      <c r="X330" s="42"/>
      <c r="Y330" s="102">
        <v>9</v>
      </c>
      <c r="Z330">
        <v>0</v>
      </c>
      <c r="AA330">
        <v>0</v>
      </c>
      <c r="AB330">
        <v>0</v>
      </c>
      <c r="AE330" s="103">
        <v>0</v>
      </c>
      <c r="AF330">
        <v>0</v>
      </c>
      <c r="AG330">
        <v>0</v>
      </c>
      <c r="AH330">
        <v>0</v>
      </c>
      <c r="AI330">
        <v>0</v>
      </c>
    </row>
    <row r="331" spans="1:35" ht="15" hidden="1" customHeight="1" x14ac:dyDescent="0.25">
      <c r="A331" s="37" t="s">
        <v>36</v>
      </c>
      <c r="B331" s="37" t="s">
        <v>37</v>
      </c>
      <c r="C331" s="37" t="s">
        <v>5125</v>
      </c>
      <c r="D331" s="38" t="s">
        <v>13181</v>
      </c>
      <c r="E331" s="37" t="s">
        <v>5126</v>
      </c>
      <c r="F331" s="37" t="s">
        <v>4189</v>
      </c>
      <c r="G331" s="37">
        <v>200001612</v>
      </c>
      <c r="H331" s="100">
        <v>710252765</v>
      </c>
      <c r="I331" s="101">
        <v>37813030</v>
      </c>
      <c r="J331" s="37">
        <v>100008999</v>
      </c>
      <c r="K331" s="37">
        <v>100009003</v>
      </c>
      <c r="L331" s="37" t="s">
        <v>105</v>
      </c>
      <c r="M331" s="37" t="s">
        <v>4189</v>
      </c>
      <c r="N331" s="37" t="s">
        <v>4960</v>
      </c>
      <c r="O331" s="39" t="s">
        <v>13182</v>
      </c>
      <c r="P331" s="37" t="s">
        <v>5127</v>
      </c>
      <c r="Q331" s="37" t="s">
        <v>5128</v>
      </c>
      <c r="R331" s="39" t="s">
        <v>13183</v>
      </c>
      <c r="S331" s="40" t="s">
        <v>10741</v>
      </c>
      <c r="T331" s="41">
        <v>34</v>
      </c>
      <c r="U331" s="41">
        <v>0</v>
      </c>
      <c r="V331" s="41">
        <v>0</v>
      </c>
      <c r="W331" s="42"/>
      <c r="X331" s="42"/>
      <c r="Y331" s="102">
        <v>34</v>
      </c>
      <c r="Z331">
        <v>0</v>
      </c>
      <c r="AA331">
        <v>0</v>
      </c>
      <c r="AB331">
        <v>0</v>
      </c>
      <c r="AE331" s="103">
        <v>0</v>
      </c>
      <c r="AF331">
        <v>3</v>
      </c>
      <c r="AG331">
        <v>0</v>
      </c>
      <c r="AH331">
        <v>0</v>
      </c>
      <c r="AI331">
        <v>3</v>
      </c>
    </row>
    <row r="332" spans="1:35" ht="15" hidden="1" customHeight="1" x14ac:dyDescent="0.25">
      <c r="A332" s="37" t="s">
        <v>36</v>
      </c>
      <c r="B332" s="37" t="s">
        <v>509</v>
      </c>
      <c r="C332" s="37" t="s">
        <v>5265</v>
      </c>
      <c r="D332" s="38" t="s">
        <v>12167</v>
      </c>
      <c r="E332" s="37" t="s">
        <v>5266</v>
      </c>
      <c r="F332" s="37" t="s">
        <v>4189</v>
      </c>
      <c r="G332" s="37">
        <v>200003587</v>
      </c>
      <c r="H332" s="100">
        <v>710258070</v>
      </c>
      <c r="I332" s="101">
        <v>42378001</v>
      </c>
      <c r="J332" s="37">
        <v>100004885</v>
      </c>
      <c r="K332" s="37">
        <v>100017036</v>
      </c>
      <c r="L332" s="37" t="s">
        <v>5267</v>
      </c>
      <c r="M332" s="37" t="s">
        <v>1879</v>
      </c>
      <c r="N332" s="37" t="s">
        <v>2352</v>
      </c>
      <c r="O332" s="39" t="s">
        <v>12555</v>
      </c>
      <c r="P332" s="37" t="s">
        <v>2333</v>
      </c>
      <c r="Q332" s="37" t="s">
        <v>5268</v>
      </c>
      <c r="R332" s="39" t="s">
        <v>12556</v>
      </c>
      <c r="S332" s="40" t="s">
        <v>10741</v>
      </c>
      <c r="T332" s="41">
        <v>0</v>
      </c>
      <c r="U332" s="41">
        <v>0</v>
      </c>
      <c r="V332" s="41">
        <v>20</v>
      </c>
      <c r="W332" s="42"/>
      <c r="X332" s="42"/>
      <c r="Y332" s="102">
        <v>20</v>
      </c>
      <c r="Z332">
        <v>0</v>
      </c>
      <c r="AA332">
        <v>0</v>
      </c>
      <c r="AB332">
        <v>0</v>
      </c>
      <c r="AE332" s="103">
        <v>0</v>
      </c>
      <c r="AF332">
        <v>0</v>
      </c>
      <c r="AG332">
        <v>0</v>
      </c>
      <c r="AH332">
        <v>0</v>
      </c>
      <c r="AI332">
        <v>0</v>
      </c>
    </row>
    <row r="333" spans="1:35" ht="15" hidden="1" customHeight="1" x14ac:dyDescent="0.25">
      <c r="A333" s="37" t="s">
        <v>36</v>
      </c>
      <c r="B333" s="37" t="s">
        <v>37</v>
      </c>
      <c r="C333" s="37" t="s">
        <v>2932</v>
      </c>
      <c r="D333" s="38" t="s">
        <v>13184</v>
      </c>
      <c r="E333" s="37" t="s">
        <v>2933</v>
      </c>
      <c r="F333" s="37" t="s">
        <v>2860</v>
      </c>
      <c r="G333" s="37">
        <v>200001055</v>
      </c>
      <c r="H333" s="100">
        <v>710006071</v>
      </c>
      <c r="I333" s="101">
        <v>307891</v>
      </c>
      <c r="J333" s="37">
        <v>100005049</v>
      </c>
      <c r="K333" s="37">
        <v>200001055</v>
      </c>
      <c r="L333" s="37" t="s">
        <v>48</v>
      </c>
      <c r="M333" s="37" t="s">
        <v>2860</v>
      </c>
      <c r="N333" s="37" t="s">
        <v>2862</v>
      </c>
      <c r="O333" s="39" t="s">
        <v>12032</v>
      </c>
      <c r="P333" s="37" t="s">
        <v>2934</v>
      </c>
      <c r="Q333" s="37" t="s">
        <v>2935</v>
      </c>
      <c r="R333" s="39" t="s">
        <v>13185</v>
      </c>
      <c r="S333" s="40" t="s">
        <v>10741</v>
      </c>
      <c r="T333" s="41">
        <v>11</v>
      </c>
      <c r="U333" s="42">
        <v>0</v>
      </c>
      <c r="V333" s="42">
        <v>0</v>
      </c>
      <c r="W333" s="42"/>
      <c r="X333" s="42"/>
      <c r="Y333" s="102">
        <v>11</v>
      </c>
      <c r="Z333">
        <v>0</v>
      </c>
      <c r="AA333">
        <v>0</v>
      </c>
      <c r="AB333">
        <v>0</v>
      </c>
      <c r="AE333" s="103">
        <v>0</v>
      </c>
      <c r="AF333">
        <v>1</v>
      </c>
      <c r="AG333">
        <v>0</v>
      </c>
      <c r="AH333">
        <v>0</v>
      </c>
      <c r="AI333">
        <v>1</v>
      </c>
    </row>
    <row r="334" spans="1:35" ht="15" hidden="1" customHeight="1" x14ac:dyDescent="0.25">
      <c r="A334" s="37" t="s">
        <v>36</v>
      </c>
      <c r="B334" s="37" t="s">
        <v>37</v>
      </c>
      <c r="C334" s="37" t="s">
        <v>2710</v>
      </c>
      <c r="D334" s="38" t="s">
        <v>13186</v>
      </c>
      <c r="E334" s="37" t="s">
        <v>2711</v>
      </c>
      <c r="F334" s="37" t="s">
        <v>1879</v>
      </c>
      <c r="G334" s="37">
        <v>200000858</v>
      </c>
      <c r="H334" s="100">
        <v>710010559</v>
      </c>
      <c r="I334" s="101">
        <v>36126594</v>
      </c>
      <c r="J334" s="37">
        <v>100004496</v>
      </c>
      <c r="K334" s="37">
        <v>100004497</v>
      </c>
      <c r="L334" s="37" t="s">
        <v>92</v>
      </c>
      <c r="M334" s="37" t="s">
        <v>1879</v>
      </c>
      <c r="N334" s="37" t="s">
        <v>2029</v>
      </c>
      <c r="O334" s="39" t="s">
        <v>13187</v>
      </c>
      <c r="P334" s="37" t="s">
        <v>2712</v>
      </c>
      <c r="Q334" s="37" t="s">
        <v>2713</v>
      </c>
      <c r="R334" s="39" t="s">
        <v>13188</v>
      </c>
      <c r="S334" s="40" t="s">
        <v>10741</v>
      </c>
      <c r="T334" s="41">
        <v>31</v>
      </c>
      <c r="U334" s="42">
        <v>0</v>
      </c>
      <c r="V334" s="42">
        <v>0</v>
      </c>
      <c r="W334" s="42"/>
      <c r="X334" s="42"/>
      <c r="Y334" s="102">
        <v>31</v>
      </c>
      <c r="Z334">
        <v>0</v>
      </c>
      <c r="AA334">
        <v>0</v>
      </c>
      <c r="AB334">
        <v>0</v>
      </c>
      <c r="AE334" s="103">
        <v>0</v>
      </c>
      <c r="AF334">
        <v>1</v>
      </c>
      <c r="AG334">
        <v>0</v>
      </c>
      <c r="AH334">
        <v>0</v>
      </c>
      <c r="AI334">
        <v>1</v>
      </c>
    </row>
    <row r="335" spans="1:35" ht="15" hidden="1" customHeight="1" x14ac:dyDescent="0.25">
      <c r="A335" s="37" t="s">
        <v>36</v>
      </c>
      <c r="B335" s="37" t="s">
        <v>37</v>
      </c>
      <c r="C335" s="37" t="s">
        <v>4543</v>
      </c>
      <c r="D335" s="38" t="s">
        <v>13189</v>
      </c>
      <c r="E335" s="37" t="s">
        <v>4544</v>
      </c>
      <c r="F335" s="37" t="s">
        <v>4189</v>
      </c>
      <c r="G335" s="37">
        <v>200001553</v>
      </c>
      <c r="H335" s="100">
        <v>710015011</v>
      </c>
      <c r="I335" s="101">
        <v>314901</v>
      </c>
      <c r="J335" s="37">
        <v>100008814</v>
      </c>
      <c r="K335" s="37">
        <v>200001553</v>
      </c>
      <c r="L335" s="37" t="s">
        <v>48</v>
      </c>
      <c r="M335" s="37" t="s">
        <v>4189</v>
      </c>
      <c r="N335" s="37" t="s">
        <v>4545</v>
      </c>
      <c r="O335" s="39" t="s">
        <v>13190</v>
      </c>
      <c r="P335" s="37" t="s">
        <v>4545</v>
      </c>
      <c r="Q335" s="37" t="s">
        <v>4546</v>
      </c>
      <c r="R335" s="39" t="s">
        <v>13191</v>
      </c>
      <c r="S335" s="40" t="s">
        <v>10741</v>
      </c>
      <c r="T335" s="41">
        <v>28</v>
      </c>
      <c r="U335" s="41">
        <v>0</v>
      </c>
      <c r="V335" s="41">
        <v>0</v>
      </c>
      <c r="W335" s="42"/>
      <c r="X335" s="42"/>
      <c r="Y335" s="102">
        <v>28</v>
      </c>
      <c r="Z335">
        <v>0</v>
      </c>
      <c r="AA335">
        <v>0</v>
      </c>
      <c r="AB335">
        <v>0</v>
      </c>
      <c r="AE335" s="103">
        <v>0</v>
      </c>
      <c r="AF335">
        <v>1</v>
      </c>
      <c r="AG335">
        <v>0</v>
      </c>
      <c r="AH335">
        <v>0</v>
      </c>
      <c r="AI335">
        <v>1</v>
      </c>
    </row>
    <row r="336" spans="1:35" ht="15" hidden="1" customHeight="1" x14ac:dyDescent="0.25">
      <c r="A336" s="37" t="s">
        <v>36</v>
      </c>
      <c r="B336" s="37" t="s">
        <v>37</v>
      </c>
      <c r="C336" s="37" t="s">
        <v>3547</v>
      </c>
      <c r="D336" s="38" t="s">
        <v>13192</v>
      </c>
      <c r="E336" s="37" t="s">
        <v>3548</v>
      </c>
      <c r="F336" s="37" t="s">
        <v>2860</v>
      </c>
      <c r="G336" s="37">
        <v>200001007</v>
      </c>
      <c r="H336" s="100">
        <v>710221185</v>
      </c>
      <c r="I336" s="101">
        <v>307599</v>
      </c>
      <c r="J336" s="37">
        <v>100006360</v>
      </c>
      <c r="K336" s="37">
        <v>200001007</v>
      </c>
      <c r="L336" s="37" t="s">
        <v>48</v>
      </c>
      <c r="M336" s="37" t="s">
        <v>2860</v>
      </c>
      <c r="N336" s="37" t="s">
        <v>3333</v>
      </c>
      <c r="O336" s="39" t="s">
        <v>12264</v>
      </c>
      <c r="P336" s="37" t="s">
        <v>3549</v>
      </c>
      <c r="Q336" s="37" t="s">
        <v>3550</v>
      </c>
      <c r="R336" s="39" t="s">
        <v>13193</v>
      </c>
      <c r="S336" s="40" t="s">
        <v>10741</v>
      </c>
      <c r="T336" s="41">
        <v>7</v>
      </c>
      <c r="U336" s="41">
        <v>0</v>
      </c>
      <c r="V336" s="41">
        <v>0</v>
      </c>
      <c r="W336" s="42"/>
      <c r="X336" s="42"/>
      <c r="Y336" s="102">
        <v>7</v>
      </c>
      <c r="Z336">
        <v>0</v>
      </c>
      <c r="AA336">
        <v>0</v>
      </c>
      <c r="AB336">
        <v>0</v>
      </c>
      <c r="AE336" s="103">
        <v>0</v>
      </c>
      <c r="AF336">
        <v>0</v>
      </c>
      <c r="AG336">
        <v>0</v>
      </c>
      <c r="AH336">
        <v>0</v>
      </c>
      <c r="AI336">
        <v>0</v>
      </c>
    </row>
    <row r="337" spans="1:35" ht="15" hidden="1" customHeight="1" x14ac:dyDescent="0.25">
      <c r="A337" s="37" t="s">
        <v>36</v>
      </c>
      <c r="B337" s="37" t="s">
        <v>37</v>
      </c>
      <c r="C337" s="37" t="s">
        <v>9222</v>
      </c>
      <c r="D337" s="38" t="s">
        <v>13194</v>
      </c>
      <c r="E337" s="37" t="s">
        <v>9223</v>
      </c>
      <c r="F337" s="37" t="s">
        <v>8536</v>
      </c>
      <c r="G337" s="37">
        <v>200003281</v>
      </c>
      <c r="H337" s="100">
        <v>710030428</v>
      </c>
      <c r="I337" s="101">
        <v>328995</v>
      </c>
      <c r="J337" s="37">
        <v>100016055</v>
      </c>
      <c r="K337" s="37">
        <v>200003281</v>
      </c>
      <c r="L337" s="37" t="s">
        <v>48</v>
      </c>
      <c r="M337" s="37" t="s">
        <v>8536</v>
      </c>
      <c r="N337" s="37" t="s">
        <v>8385</v>
      </c>
      <c r="O337" s="39" t="s">
        <v>13195</v>
      </c>
      <c r="P337" s="37" t="s">
        <v>9224</v>
      </c>
      <c r="Q337" s="37" t="s">
        <v>9225</v>
      </c>
      <c r="R337" s="39" t="s">
        <v>13196</v>
      </c>
      <c r="S337" s="40" t="s">
        <v>10741</v>
      </c>
      <c r="T337" s="41">
        <v>39</v>
      </c>
      <c r="U337" s="41">
        <v>0</v>
      </c>
      <c r="V337" s="41">
        <v>0</v>
      </c>
      <c r="W337" s="42"/>
      <c r="X337" s="42"/>
      <c r="Y337" s="102">
        <v>39</v>
      </c>
      <c r="Z337">
        <v>3</v>
      </c>
      <c r="AA337">
        <v>0</v>
      </c>
      <c r="AB337">
        <v>0</v>
      </c>
      <c r="AE337" s="103">
        <v>3</v>
      </c>
      <c r="AF337">
        <v>37</v>
      </c>
      <c r="AG337">
        <v>0</v>
      </c>
      <c r="AH337">
        <v>0</v>
      </c>
      <c r="AI337">
        <v>37</v>
      </c>
    </row>
    <row r="338" spans="1:35" ht="15" hidden="1" customHeight="1" x14ac:dyDescent="0.25">
      <c r="A338" s="37" t="s">
        <v>36</v>
      </c>
      <c r="B338" s="37" t="s">
        <v>37</v>
      </c>
      <c r="C338" s="37" t="s">
        <v>51</v>
      </c>
      <c r="D338" s="38" t="s">
        <v>13374</v>
      </c>
      <c r="E338" s="37" t="s">
        <v>52</v>
      </c>
      <c r="F338" s="37" t="s">
        <v>40</v>
      </c>
      <c r="G338" s="37">
        <v>200000275</v>
      </c>
      <c r="H338" s="100">
        <v>710003480</v>
      </c>
      <c r="I338" s="101">
        <v>305987</v>
      </c>
      <c r="J338" s="37">
        <v>100001366</v>
      </c>
      <c r="K338" s="37">
        <v>200000275</v>
      </c>
      <c r="L338" s="37" t="s">
        <v>53</v>
      </c>
      <c r="M338" s="37" t="s">
        <v>40</v>
      </c>
      <c r="N338" s="37" t="s">
        <v>56</v>
      </c>
      <c r="O338" s="39" t="s">
        <v>10795</v>
      </c>
      <c r="P338" s="37" t="s">
        <v>54</v>
      </c>
      <c r="Q338" s="37" t="s">
        <v>16844</v>
      </c>
      <c r="R338" s="39" t="s">
        <v>13375</v>
      </c>
      <c r="S338" s="40" t="s">
        <v>10741</v>
      </c>
      <c r="T338" s="41">
        <v>11</v>
      </c>
      <c r="U338" s="41">
        <v>0</v>
      </c>
      <c r="V338" s="41">
        <v>0</v>
      </c>
      <c r="W338" s="42"/>
      <c r="X338" s="42"/>
      <c r="Y338" s="102">
        <v>11</v>
      </c>
      <c r="Z338">
        <v>0</v>
      </c>
      <c r="AA338">
        <v>0</v>
      </c>
      <c r="AB338">
        <v>0</v>
      </c>
      <c r="AE338" s="103">
        <v>0</v>
      </c>
      <c r="AF338">
        <v>0</v>
      </c>
      <c r="AG338">
        <v>0</v>
      </c>
      <c r="AH338">
        <v>0</v>
      </c>
      <c r="AI338">
        <v>0</v>
      </c>
    </row>
    <row r="339" spans="1:35" ht="15" hidden="1" customHeight="1" x14ac:dyDescent="0.25">
      <c r="A339" s="37" t="s">
        <v>36</v>
      </c>
      <c r="B339" s="37" t="s">
        <v>37</v>
      </c>
      <c r="C339" s="37" t="s">
        <v>1893</v>
      </c>
      <c r="D339" s="38" t="s">
        <v>13197</v>
      </c>
      <c r="E339" s="37" t="s">
        <v>1894</v>
      </c>
      <c r="F339" s="37" t="s">
        <v>1879</v>
      </c>
      <c r="G339" s="37">
        <v>200000646</v>
      </c>
      <c r="H339" s="100">
        <v>710008309</v>
      </c>
      <c r="I339" s="101">
        <v>309460</v>
      </c>
      <c r="J339" s="37">
        <v>100003535</v>
      </c>
      <c r="K339" s="37">
        <v>200000646</v>
      </c>
      <c r="L339" s="37" t="s">
        <v>48</v>
      </c>
      <c r="M339" s="37" t="s">
        <v>1879</v>
      </c>
      <c r="N339" s="37" t="s">
        <v>1907</v>
      </c>
      <c r="O339" s="39" t="s">
        <v>13198</v>
      </c>
      <c r="P339" s="37" t="s">
        <v>1895</v>
      </c>
      <c r="Q339" s="37" t="s">
        <v>1896</v>
      </c>
      <c r="R339" s="39" t="s">
        <v>13199</v>
      </c>
      <c r="S339" s="40" t="s">
        <v>10741</v>
      </c>
      <c r="T339" s="41">
        <v>5</v>
      </c>
      <c r="U339" s="42">
        <v>0</v>
      </c>
      <c r="V339" s="42">
        <v>0</v>
      </c>
      <c r="W339" s="42"/>
      <c r="X339" s="42"/>
      <c r="Y339" s="102">
        <v>5</v>
      </c>
      <c r="Z339">
        <v>0</v>
      </c>
      <c r="AA339">
        <v>0</v>
      </c>
      <c r="AB339">
        <v>0</v>
      </c>
      <c r="AE339" s="103">
        <v>0</v>
      </c>
      <c r="AF339">
        <v>2</v>
      </c>
      <c r="AG339">
        <v>0</v>
      </c>
      <c r="AH339">
        <v>0</v>
      </c>
      <c r="AI339">
        <v>2</v>
      </c>
    </row>
    <row r="340" spans="1:35" ht="15" hidden="1" customHeight="1" x14ac:dyDescent="0.25">
      <c r="A340" s="37" t="s">
        <v>36</v>
      </c>
      <c r="B340" s="37" t="s">
        <v>37</v>
      </c>
      <c r="C340" s="37" t="s">
        <v>4321</v>
      </c>
      <c r="D340" s="38" t="s">
        <v>13124</v>
      </c>
      <c r="E340" s="37" t="s">
        <v>4322</v>
      </c>
      <c r="F340" s="37" t="s">
        <v>4189</v>
      </c>
      <c r="G340" s="37">
        <v>200001311</v>
      </c>
      <c r="H340" s="100">
        <v>710267142</v>
      </c>
      <c r="I340" s="101">
        <v>55492878</v>
      </c>
      <c r="J340" s="37">
        <v>100018052</v>
      </c>
      <c r="K340" s="37">
        <v>100019961</v>
      </c>
      <c r="L340" s="37" t="s">
        <v>105</v>
      </c>
      <c r="M340" s="37" t="s">
        <v>4189</v>
      </c>
      <c r="N340" s="37" t="s">
        <v>4196</v>
      </c>
      <c r="O340" s="39" t="s">
        <v>13125</v>
      </c>
      <c r="P340" s="37" t="s">
        <v>4323</v>
      </c>
      <c r="Q340" s="37" t="s">
        <v>16845</v>
      </c>
      <c r="R340" s="39" t="s">
        <v>13126</v>
      </c>
      <c r="S340" s="40" t="s">
        <v>10741</v>
      </c>
      <c r="T340" s="41">
        <v>5</v>
      </c>
      <c r="U340" s="42">
        <v>0</v>
      </c>
      <c r="V340" s="42">
        <v>0</v>
      </c>
      <c r="W340" s="42"/>
      <c r="X340" s="42"/>
      <c r="Y340" s="102">
        <v>5</v>
      </c>
      <c r="Z340">
        <v>0</v>
      </c>
      <c r="AA340">
        <v>0</v>
      </c>
      <c r="AB340">
        <v>0</v>
      </c>
      <c r="AE340" s="103">
        <v>0</v>
      </c>
      <c r="AF340">
        <v>1</v>
      </c>
      <c r="AG340">
        <v>0</v>
      </c>
      <c r="AH340">
        <v>0</v>
      </c>
      <c r="AI340">
        <v>1</v>
      </c>
    </row>
    <row r="341" spans="1:35" ht="15" hidden="1" customHeight="1" x14ac:dyDescent="0.25">
      <c r="A341" s="37" t="s">
        <v>36</v>
      </c>
      <c r="B341" s="37" t="s">
        <v>37</v>
      </c>
      <c r="C341" s="37" t="s">
        <v>2543</v>
      </c>
      <c r="D341" s="38" t="s">
        <v>13200</v>
      </c>
      <c r="E341" s="37" t="s">
        <v>2544</v>
      </c>
      <c r="F341" s="37" t="s">
        <v>1879</v>
      </c>
      <c r="G341" s="37">
        <v>200000782</v>
      </c>
      <c r="H341" s="100">
        <v>710018649</v>
      </c>
      <c r="I341" s="101">
        <v>36126748</v>
      </c>
      <c r="J341" s="37">
        <v>100004129</v>
      </c>
      <c r="K341" s="37">
        <v>100004126</v>
      </c>
      <c r="L341" s="37" t="s">
        <v>105</v>
      </c>
      <c r="M341" s="37" t="s">
        <v>1879</v>
      </c>
      <c r="N341" s="37" t="s">
        <v>2463</v>
      </c>
      <c r="O341" s="39" t="s">
        <v>13201</v>
      </c>
      <c r="P341" s="37" t="s">
        <v>2545</v>
      </c>
      <c r="Q341" s="37" t="s">
        <v>2546</v>
      </c>
      <c r="R341" s="39" t="s">
        <v>13202</v>
      </c>
      <c r="S341" s="40" t="s">
        <v>10741</v>
      </c>
      <c r="T341" s="41">
        <v>13</v>
      </c>
      <c r="U341" s="41">
        <v>0</v>
      </c>
      <c r="V341" s="41">
        <v>0</v>
      </c>
      <c r="W341" s="42"/>
      <c r="X341" s="42"/>
      <c r="Y341" s="102">
        <v>13</v>
      </c>
      <c r="Z341">
        <v>0</v>
      </c>
      <c r="AA341">
        <v>0</v>
      </c>
      <c r="AB341">
        <v>0</v>
      </c>
      <c r="AE341" s="103">
        <v>0</v>
      </c>
      <c r="AF341">
        <v>0</v>
      </c>
      <c r="AG341">
        <v>0</v>
      </c>
      <c r="AH341">
        <v>0</v>
      </c>
      <c r="AI341">
        <v>0</v>
      </c>
    </row>
    <row r="342" spans="1:35" ht="15" hidden="1" customHeight="1" x14ac:dyDescent="0.25">
      <c r="A342" s="37" t="s">
        <v>36</v>
      </c>
      <c r="B342" s="37" t="s">
        <v>37</v>
      </c>
      <c r="C342" s="37" t="s">
        <v>9060</v>
      </c>
      <c r="D342" s="38" t="s">
        <v>11470</v>
      </c>
      <c r="E342" s="37" t="s">
        <v>9061</v>
      </c>
      <c r="F342" s="37" t="s">
        <v>8536</v>
      </c>
      <c r="G342" s="37">
        <v>200003166</v>
      </c>
      <c r="H342" s="100">
        <v>710040121</v>
      </c>
      <c r="I342" s="101">
        <v>328758</v>
      </c>
      <c r="J342" s="37">
        <v>100015910</v>
      </c>
      <c r="K342" s="37">
        <v>200003166</v>
      </c>
      <c r="L342" s="37" t="s">
        <v>48</v>
      </c>
      <c r="M342" s="37" t="s">
        <v>8536</v>
      </c>
      <c r="N342" s="37" t="s">
        <v>9062</v>
      </c>
      <c r="O342" s="39" t="s">
        <v>12310</v>
      </c>
      <c r="P342" s="37" t="s">
        <v>9062</v>
      </c>
      <c r="Q342" s="37" t="s">
        <v>9065</v>
      </c>
      <c r="R342" s="39" t="s">
        <v>10679</v>
      </c>
      <c r="S342" s="40" t="s">
        <v>10741</v>
      </c>
      <c r="T342" s="41">
        <v>25</v>
      </c>
      <c r="U342" s="41">
        <v>0</v>
      </c>
      <c r="V342" s="41">
        <v>0</v>
      </c>
      <c r="W342" s="42"/>
      <c r="X342" s="42"/>
      <c r="Y342" s="102">
        <v>25</v>
      </c>
      <c r="Z342">
        <v>1</v>
      </c>
      <c r="AA342">
        <v>0</v>
      </c>
      <c r="AB342">
        <v>0</v>
      </c>
      <c r="AE342" s="103">
        <v>1</v>
      </c>
      <c r="AF342">
        <v>2</v>
      </c>
      <c r="AG342">
        <v>0</v>
      </c>
      <c r="AH342">
        <v>0</v>
      </c>
      <c r="AI342">
        <v>2</v>
      </c>
    </row>
    <row r="343" spans="1:35" ht="15" hidden="1" customHeight="1" x14ac:dyDescent="0.25">
      <c r="A343" s="37" t="s">
        <v>36</v>
      </c>
      <c r="B343" s="37" t="s">
        <v>592</v>
      </c>
      <c r="C343" s="37" t="s">
        <v>697</v>
      </c>
      <c r="D343" s="38" t="s">
        <v>13203</v>
      </c>
      <c r="E343" s="37" t="s">
        <v>698</v>
      </c>
      <c r="F343" s="37" t="s">
        <v>40</v>
      </c>
      <c r="G343" s="37">
        <v>200003789</v>
      </c>
      <c r="H343" s="100">
        <v>710257252</v>
      </c>
      <c r="I343" s="101">
        <v>46427856</v>
      </c>
      <c r="J343" s="37">
        <v>100017045</v>
      </c>
      <c r="K343" s="37">
        <v>200003789</v>
      </c>
      <c r="L343" s="37" t="s">
        <v>699</v>
      </c>
      <c r="M343" s="37" t="s">
        <v>40</v>
      </c>
      <c r="N343" s="37" t="s">
        <v>56</v>
      </c>
      <c r="O343" s="39" t="s">
        <v>13204</v>
      </c>
      <c r="P343" s="37" t="s">
        <v>259</v>
      </c>
      <c r="Q343" s="37" t="s">
        <v>700</v>
      </c>
      <c r="R343" s="39" t="s">
        <v>10620</v>
      </c>
      <c r="S343" s="40" t="s">
        <v>10741</v>
      </c>
      <c r="T343" s="41">
        <v>0</v>
      </c>
      <c r="U343" s="41">
        <v>11</v>
      </c>
      <c r="V343" s="41">
        <v>0</v>
      </c>
      <c r="W343" s="42"/>
      <c r="X343" s="42"/>
      <c r="Y343" s="102">
        <v>11</v>
      </c>
      <c r="Z343">
        <v>0</v>
      </c>
      <c r="AA343">
        <v>0</v>
      </c>
      <c r="AB343">
        <v>0</v>
      </c>
      <c r="AE343" s="103">
        <v>0</v>
      </c>
      <c r="AF343">
        <v>0</v>
      </c>
      <c r="AG343">
        <v>0</v>
      </c>
      <c r="AH343">
        <v>0</v>
      </c>
      <c r="AI343">
        <v>0</v>
      </c>
    </row>
    <row r="344" spans="1:35" ht="15" hidden="1" customHeight="1" x14ac:dyDescent="0.25">
      <c r="A344" s="37" t="s">
        <v>36</v>
      </c>
      <c r="B344" s="37" t="s">
        <v>509</v>
      </c>
      <c r="C344" s="37" t="s">
        <v>4108</v>
      </c>
      <c r="D344" s="38" t="s">
        <v>12015</v>
      </c>
      <c r="E344" s="37" t="s">
        <v>4119</v>
      </c>
      <c r="F344" s="37" t="s">
        <v>2860</v>
      </c>
      <c r="G344" s="37">
        <v>200001107</v>
      </c>
      <c r="H344" s="100">
        <v>36113883</v>
      </c>
      <c r="I344" s="101">
        <v>35593008</v>
      </c>
      <c r="J344" s="37">
        <v>100006371</v>
      </c>
      <c r="K344" s="37">
        <v>200001107</v>
      </c>
      <c r="L344" s="37" t="s">
        <v>4114</v>
      </c>
      <c r="M344" s="37" t="s">
        <v>2860</v>
      </c>
      <c r="N344" s="37" t="s">
        <v>3584</v>
      </c>
      <c r="O344" s="39" t="s">
        <v>11233</v>
      </c>
      <c r="P344" s="37" t="s">
        <v>3791</v>
      </c>
      <c r="Q344" s="37" t="s">
        <v>3793</v>
      </c>
      <c r="R344" s="39" t="s">
        <v>11234</v>
      </c>
      <c r="S344" s="40" t="s">
        <v>10721</v>
      </c>
      <c r="T344" s="41">
        <v>0</v>
      </c>
      <c r="U344" s="41">
        <v>0</v>
      </c>
      <c r="V344" s="41">
        <v>9</v>
      </c>
      <c r="W344" s="42"/>
      <c r="X344" s="42"/>
      <c r="Y344" s="102">
        <v>9</v>
      </c>
      <c r="Z344">
        <v>0</v>
      </c>
      <c r="AA344">
        <v>0</v>
      </c>
      <c r="AB344">
        <v>1</v>
      </c>
      <c r="AE344" s="103">
        <v>1</v>
      </c>
      <c r="AF344">
        <v>0</v>
      </c>
      <c r="AG344">
        <v>0</v>
      </c>
      <c r="AH344">
        <v>0</v>
      </c>
      <c r="AI344">
        <v>0</v>
      </c>
    </row>
    <row r="345" spans="1:35" ht="15" hidden="1" customHeight="1" x14ac:dyDescent="0.25">
      <c r="A345" s="37" t="s">
        <v>36</v>
      </c>
      <c r="B345" s="37" t="s">
        <v>37</v>
      </c>
      <c r="C345" s="37" t="s">
        <v>9377</v>
      </c>
      <c r="D345" s="38" t="s">
        <v>13206</v>
      </c>
      <c r="E345" s="37" t="s">
        <v>9378</v>
      </c>
      <c r="F345" s="37" t="s">
        <v>8536</v>
      </c>
      <c r="G345" s="37">
        <v>200003110</v>
      </c>
      <c r="H345" s="100">
        <v>710032749</v>
      </c>
      <c r="I345" s="101">
        <v>331635</v>
      </c>
      <c r="J345" s="37">
        <v>100015485</v>
      </c>
      <c r="K345" s="37">
        <v>200003110</v>
      </c>
      <c r="L345" s="37" t="s">
        <v>53</v>
      </c>
      <c r="M345" s="37" t="s">
        <v>8536</v>
      </c>
      <c r="N345" s="37" t="s">
        <v>1826</v>
      </c>
      <c r="O345" s="39" t="s">
        <v>11477</v>
      </c>
      <c r="P345" s="37" t="s">
        <v>9379</v>
      </c>
      <c r="Q345" s="37" t="s">
        <v>9380</v>
      </c>
      <c r="R345" s="39" t="s">
        <v>13207</v>
      </c>
      <c r="S345" s="40" t="s">
        <v>10741</v>
      </c>
      <c r="T345" s="41">
        <v>9</v>
      </c>
      <c r="U345" s="42">
        <v>0</v>
      </c>
      <c r="V345" s="42">
        <v>0</v>
      </c>
      <c r="W345" s="42"/>
      <c r="X345" s="42"/>
      <c r="Y345" s="102">
        <v>9</v>
      </c>
      <c r="Z345">
        <v>1</v>
      </c>
      <c r="AA345">
        <v>0</v>
      </c>
      <c r="AB345">
        <v>0</v>
      </c>
      <c r="AE345" s="103">
        <v>1</v>
      </c>
      <c r="AF345">
        <v>0</v>
      </c>
      <c r="AG345">
        <v>0</v>
      </c>
      <c r="AH345">
        <v>0</v>
      </c>
      <c r="AI345">
        <v>0</v>
      </c>
    </row>
    <row r="346" spans="1:35" ht="15" hidden="1" customHeight="1" x14ac:dyDescent="0.25">
      <c r="A346" s="37" t="s">
        <v>36</v>
      </c>
      <c r="B346" s="37" t="s">
        <v>592</v>
      </c>
      <c r="C346" s="37" t="s">
        <v>10245</v>
      </c>
      <c r="D346" s="38" t="s">
        <v>13205</v>
      </c>
      <c r="E346" s="37" t="s">
        <v>10246</v>
      </c>
      <c r="F346" s="37" t="s">
        <v>40</v>
      </c>
      <c r="G346" s="37">
        <v>200004046</v>
      </c>
      <c r="H346" s="100">
        <v>710279760</v>
      </c>
      <c r="I346" s="101">
        <v>50751654</v>
      </c>
      <c r="J346" s="37">
        <v>100019304</v>
      </c>
      <c r="K346" s="37">
        <v>200004046</v>
      </c>
      <c r="L346" s="37" t="s">
        <v>603</v>
      </c>
      <c r="M346" s="37" t="s">
        <v>40</v>
      </c>
      <c r="N346" s="37" t="s">
        <v>56</v>
      </c>
      <c r="O346" s="39" t="s">
        <v>13204</v>
      </c>
      <c r="P346" s="37" t="s">
        <v>259</v>
      </c>
      <c r="Q346" s="37" t="s">
        <v>10248</v>
      </c>
      <c r="R346" s="39" t="s">
        <v>10620</v>
      </c>
      <c r="S346" s="40" t="s">
        <v>10741</v>
      </c>
      <c r="T346" s="41">
        <v>0</v>
      </c>
      <c r="U346" s="42">
        <v>12</v>
      </c>
      <c r="V346" s="42">
        <v>0</v>
      </c>
      <c r="W346" s="42"/>
      <c r="X346" s="42"/>
      <c r="Y346" s="102">
        <v>12</v>
      </c>
      <c r="Z346">
        <v>0</v>
      </c>
      <c r="AA346">
        <v>0</v>
      </c>
      <c r="AB346">
        <v>0</v>
      </c>
      <c r="AE346" s="103">
        <v>0</v>
      </c>
      <c r="AF346">
        <v>0</v>
      </c>
      <c r="AG346">
        <v>0</v>
      </c>
      <c r="AH346">
        <v>0</v>
      </c>
      <c r="AI346">
        <v>0</v>
      </c>
    </row>
    <row r="347" spans="1:35" ht="15" hidden="1" customHeight="1" x14ac:dyDescent="0.25">
      <c r="A347" s="37" t="s">
        <v>36</v>
      </c>
      <c r="B347" s="37" t="s">
        <v>592</v>
      </c>
      <c r="C347" s="37" t="s">
        <v>16736</v>
      </c>
      <c r="D347" s="38" t="s">
        <v>16846</v>
      </c>
      <c r="E347" s="37" t="s">
        <v>16847</v>
      </c>
      <c r="F347" s="37" t="s">
        <v>40</v>
      </c>
      <c r="G347" s="37">
        <v>200004126</v>
      </c>
      <c r="H347" s="100">
        <v>710285515</v>
      </c>
      <c r="I347" s="101">
        <v>45506175</v>
      </c>
      <c r="J347" s="37">
        <v>100019923</v>
      </c>
      <c r="K347" s="37">
        <v>200004126</v>
      </c>
      <c r="L347" s="37" t="s">
        <v>603</v>
      </c>
      <c r="M347" s="37" t="s">
        <v>40</v>
      </c>
      <c r="N347" s="37" t="s">
        <v>206</v>
      </c>
      <c r="O347" s="39" t="s">
        <v>11330</v>
      </c>
      <c r="P347" s="37" t="s">
        <v>276</v>
      </c>
      <c r="Q347" s="37" t="s">
        <v>16738</v>
      </c>
      <c r="R347" s="39" t="s">
        <v>11331</v>
      </c>
      <c r="S347" s="40" t="s">
        <v>10741</v>
      </c>
      <c r="T347" s="41">
        <v>0</v>
      </c>
      <c r="U347" s="41">
        <v>0</v>
      </c>
      <c r="V347" s="41">
        <v>0</v>
      </c>
      <c r="W347" s="42"/>
      <c r="X347" s="42"/>
      <c r="Y347" s="102">
        <v>0</v>
      </c>
      <c r="Z347">
        <v>0</v>
      </c>
      <c r="AA347">
        <v>0</v>
      </c>
      <c r="AB347">
        <v>0</v>
      </c>
      <c r="AE347" s="103">
        <v>0</v>
      </c>
      <c r="AF347">
        <v>0</v>
      </c>
      <c r="AG347">
        <v>0</v>
      </c>
      <c r="AH347">
        <v>0</v>
      </c>
      <c r="AI347">
        <v>0</v>
      </c>
    </row>
    <row r="348" spans="1:35" ht="15" hidden="1" customHeight="1" x14ac:dyDescent="0.25">
      <c r="A348" s="37" t="s">
        <v>36</v>
      </c>
      <c r="B348" s="37" t="s">
        <v>37</v>
      </c>
      <c r="C348" s="37" t="s">
        <v>2739</v>
      </c>
      <c r="D348" s="38" t="s">
        <v>13046</v>
      </c>
      <c r="E348" s="37" t="s">
        <v>2740</v>
      </c>
      <c r="F348" s="37" t="s">
        <v>1879</v>
      </c>
      <c r="G348" s="37">
        <v>200000695</v>
      </c>
      <c r="H348" s="100">
        <v>710228856</v>
      </c>
      <c r="I348" s="101">
        <v>699098</v>
      </c>
      <c r="J348" s="37">
        <v>100003764</v>
      </c>
      <c r="K348" s="37">
        <v>200000695</v>
      </c>
      <c r="L348" s="37" t="s">
        <v>48</v>
      </c>
      <c r="M348" s="37" t="s">
        <v>1879</v>
      </c>
      <c r="N348" s="37" t="s">
        <v>2200</v>
      </c>
      <c r="O348" s="39" t="s">
        <v>13047</v>
      </c>
      <c r="P348" s="37" t="s">
        <v>2741</v>
      </c>
      <c r="Q348" s="37" t="s">
        <v>2742</v>
      </c>
      <c r="R348" s="39" t="s">
        <v>13048</v>
      </c>
      <c r="S348" s="40" t="s">
        <v>10741</v>
      </c>
      <c r="T348" s="41">
        <v>14</v>
      </c>
      <c r="U348" s="41">
        <v>0</v>
      </c>
      <c r="V348" s="41">
        <v>0</v>
      </c>
      <c r="W348" s="42"/>
      <c r="X348" s="42"/>
      <c r="Y348" s="102">
        <v>14</v>
      </c>
      <c r="Z348">
        <v>0</v>
      </c>
      <c r="AA348">
        <v>0</v>
      </c>
      <c r="AB348">
        <v>0</v>
      </c>
      <c r="AE348" s="103">
        <v>0</v>
      </c>
      <c r="AF348">
        <v>0</v>
      </c>
      <c r="AG348">
        <v>0</v>
      </c>
      <c r="AH348">
        <v>0</v>
      </c>
      <c r="AI348">
        <v>0</v>
      </c>
    </row>
    <row r="349" spans="1:35" ht="15" hidden="1" customHeight="1" x14ac:dyDescent="0.25">
      <c r="A349" s="37" t="s">
        <v>36</v>
      </c>
      <c r="B349" s="37" t="s">
        <v>37</v>
      </c>
      <c r="C349" s="37" t="s">
        <v>3220</v>
      </c>
      <c r="D349" s="38" t="s">
        <v>12776</v>
      </c>
      <c r="E349" s="37" t="s">
        <v>3221</v>
      </c>
      <c r="F349" s="37" t="s">
        <v>2860</v>
      </c>
      <c r="G349" s="37">
        <v>200000884</v>
      </c>
      <c r="H349" s="100">
        <v>42337062</v>
      </c>
      <c r="I349" s="101">
        <v>306452</v>
      </c>
      <c r="J349" s="37">
        <v>100005183</v>
      </c>
      <c r="K349" s="37">
        <v>200000884</v>
      </c>
      <c r="L349" s="37" t="s">
        <v>48</v>
      </c>
      <c r="M349" s="37" t="s">
        <v>2860</v>
      </c>
      <c r="N349" s="37" t="s">
        <v>1815</v>
      </c>
      <c r="O349" s="39" t="s">
        <v>12777</v>
      </c>
      <c r="P349" s="37" t="s">
        <v>3222</v>
      </c>
      <c r="Q349" s="37" t="s">
        <v>3223</v>
      </c>
      <c r="R349" s="39" t="s">
        <v>10632</v>
      </c>
      <c r="S349" s="40" t="s">
        <v>10721</v>
      </c>
      <c r="T349" s="41">
        <v>31</v>
      </c>
      <c r="U349" s="41">
        <v>0</v>
      </c>
      <c r="V349" s="41">
        <v>0</v>
      </c>
      <c r="W349" s="42"/>
      <c r="X349" s="42"/>
      <c r="Y349" s="102">
        <v>31</v>
      </c>
      <c r="Z349">
        <v>0</v>
      </c>
      <c r="AA349">
        <v>0</v>
      </c>
      <c r="AB349">
        <v>0</v>
      </c>
      <c r="AE349" s="103">
        <v>0</v>
      </c>
      <c r="AF349">
        <v>2</v>
      </c>
      <c r="AG349">
        <v>0</v>
      </c>
      <c r="AH349">
        <v>0</v>
      </c>
      <c r="AI349">
        <v>2</v>
      </c>
    </row>
    <row r="350" spans="1:35" ht="15" hidden="1" customHeight="1" x14ac:dyDescent="0.25">
      <c r="A350" s="37" t="s">
        <v>36</v>
      </c>
      <c r="B350" s="37" t="s">
        <v>37</v>
      </c>
      <c r="C350" s="37" t="s">
        <v>6192</v>
      </c>
      <c r="D350" s="38" t="s">
        <v>13049</v>
      </c>
      <c r="E350" s="37" t="s">
        <v>6193</v>
      </c>
      <c r="F350" s="37" t="s">
        <v>568</v>
      </c>
      <c r="G350" s="37">
        <v>200001696</v>
      </c>
      <c r="H350" s="100">
        <v>710021321</v>
      </c>
      <c r="I350" s="101">
        <v>320692</v>
      </c>
      <c r="J350" s="37">
        <v>100009636</v>
      </c>
      <c r="K350" s="37">
        <v>200001696</v>
      </c>
      <c r="L350" s="37" t="s">
        <v>48</v>
      </c>
      <c r="M350" s="37" t="s">
        <v>568</v>
      </c>
      <c r="N350" s="37" t="s">
        <v>6143</v>
      </c>
      <c r="O350" s="39" t="s">
        <v>13050</v>
      </c>
      <c r="P350" s="37" t="s">
        <v>6194</v>
      </c>
      <c r="Q350" s="37" t="s">
        <v>6195</v>
      </c>
      <c r="R350" s="39" t="s">
        <v>13051</v>
      </c>
      <c r="S350" s="40" t="s">
        <v>10741</v>
      </c>
      <c r="T350" s="41">
        <v>7</v>
      </c>
      <c r="U350" s="41">
        <v>0</v>
      </c>
      <c r="V350" s="41">
        <v>0</v>
      </c>
      <c r="W350" s="42"/>
      <c r="X350" s="42"/>
      <c r="Y350" s="102">
        <v>7</v>
      </c>
      <c r="Z350">
        <v>0</v>
      </c>
      <c r="AA350">
        <v>0</v>
      </c>
      <c r="AB350">
        <v>0</v>
      </c>
      <c r="AE350" s="103">
        <v>0</v>
      </c>
      <c r="AF350">
        <v>0</v>
      </c>
      <c r="AG350">
        <v>0</v>
      </c>
      <c r="AH350">
        <v>0</v>
      </c>
      <c r="AI350">
        <v>0</v>
      </c>
    </row>
    <row r="351" spans="1:35" ht="15" hidden="1" customHeight="1" x14ac:dyDescent="0.25">
      <c r="A351" s="37" t="s">
        <v>36</v>
      </c>
      <c r="B351" s="37" t="s">
        <v>37</v>
      </c>
      <c r="C351" s="37" t="s">
        <v>3160</v>
      </c>
      <c r="D351" s="38" t="s">
        <v>10968</v>
      </c>
      <c r="E351" s="37" t="s">
        <v>3161</v>
      </c>
      <c r="F351" s="37" t="s">
        <v>2860</v>
      </c>
      <c r="G351" s="37">
        <v>200001247</v>
      </c>
      <c r="H351" s="100">
        <v>710035446</v>
      </c>
      <c r="I351" s="101">
        <v>308676</v>
      </c>
      <c r="J351" s="37">
        <v>100006568</v>
      </c>
      <c r="K351" s="37">
        <v>200001247</v>
      </c>
      <c r="L351" s="37" t="s">
        <v>48</v>
      </c>
      <c r="M351" s="37" t="s">
        <v>2860</v>
      </c>
      <c r="N351" s="37" t="s">
        <v>3095</v>
      </c>
      <c r="O351" s="39" t="s">
        <v>10969</v>
      </c>
      <c r="P351" s="37" t="s">
        <v>3095</v>
      </c>
      <c r="Q351" s="37" t="s">
        <v>3163</v>
      </c>
      <c r="R351" s="39" t="s">
        <v>10642</v>
      </c>
      <c r="S351" s="40" t="s">
        <v>10741</v>
      </c>
      <c r="T351" s="41">
        <v>29</v>
      </c>
      <c r="U351" s="42">
        <v>0</v>
      </c>
      <c r="V351" s="42">
        <v>0</v>
      </c>
      <c r="W351" s="42"/>
      <c r="X351" s="42"/>
      <c r="Y351" s="102">
        <v>29</v>
      </c>
      <c r="Z351">
        <v>0</v>
      </c>
      <c r="AA351">
        <v>0</v>
      </c>
      <c r="AB351">
        <v>0</v>
      </c>
      <c r="AE351" s="103">
        <v>0</v>
      </c>
      <c r="AF351">
        <v>0</v>
      </c>
      <c r="AG351">
        <v>0</v>
      </c>
      <c r="AH351">
        <v>0</v>
      </c>
      <c r="AI351">
        <v>0</v>
      </c>
    </row>
    <row r="352" spans="1:35" ht="15" hidden="1" customHeight="1" x14ac:dyDescent="0.25">
      <c r="A352" s="37" t="s">
        <v>36</v>
      </c>
      <c r="B352" s="37" t="s">
        <v>37</v>
      </c>
      <c r="C352" s="37" t="s">
        <v>2977</v>
      </c>
      <c r="D352" s="38" t="s">
        <v>13052</v>
      </c>
      <c r="E352" s="37" t="s">
        <v>2978</v>
      </c>
      <c r="F352" s="37" t="s">
        <v>2860</v>
      </c>
      <c r="G352" s="37">
        <v>200001065</v>
      </c>
      <c r="H352" s="100">
        <v>710006179</v>
      </c>
      <c r="I352" s="101">
        <v>308102</v>
      </c>
      <c r="J352" s="37">
        <v>100005286</v>
      </c>
      <c r="K352" s="37">
        <v>200001065</v>
      </c>
      <c r="L352" s="37" t="s">
        <v>48</v>
      </c>
      <c r="M352" s="37" t="s">
        <v>2860</v>
      </c>
      <c r="N352" s="37" t="s">
        <v>2862</v>
      </c>
      <c r="O352" s="39" t="s">
        <v>12013</v>
      </c>
      <c r="P352" s="37" t="s">
        <v>2979</v>
      </c>
      <c r="Q352" s="37" t="s">
        <v>2980</v>
      </c>
      <c r="R352" s="39" t="s">
        <v>13053</v>
      </c>
      <c r="S352" s="40" t="s">
        <v>10741</v>
      </c>
      <c r="T352" s="41">
        <v>11</v>
      </c>
      <c r="U352" s="41">
        <v>0</v>
      </c>
      <c r="V352" s="41">
        <v>0</v>
      </c>
      <c r="W352" s="42"/>
      <c r="X352" s="42"/>
      <c r="Y352" s="102">
        <v>11</v>
      </c>
      <c r="Z352">
        <v>0</v>
      </c>
      <c r="AA352">
        <v>0</v>
      </c>
      <c r="AB352">
        <v>0</v>
      </c>
      <c r="AE352" s="103">
        <v>0</v>
      </c>
      <c r="AF352">
        <v>0</v>
      </c>
      <c r="AG352">
        <v>0</v>
      </c>
      <c r="AH352">
        <v>0</v>
      </c>
      <c r="AI352">
        <v>0</v>
      </c>
    </row>
    <row r="353" spans="1:35" ht="15" hidden="1" customHeight="1" x14ac:dyDescent="0.25">
      <c r="A353" s="37" t="s">
        <v>36</v>
      </c>
      <c r="B353" s="37" t="s">
        <v>37</v>
      </c>
      <c r="C353" s="37" t="s">
        <v>9747</v>
      </c>
      <c r="D353" s="38" t="s">
        <v>10802</v>
      </c>
      <c r="E353" s="37" t="s">
        <v>9748</v>
      </c>
      <c r="F353" s="37" t="s">
        <v>8536</v>
      </c>
      <c r="G353" s="37">
        <v>200002913</v>
      </c>
      <c r="H353" s="100">
        <v>710025092</v>
      </c>
      <c r="I353" s="101">
        <v>691135</v>
      </c>
      <c r="J353" s="37">
        <v>100014774</v>
      </c>
      <c r="K353" s="37">
        <v>200002913</v>
      </c>
      <c r="L353" s="37" t="s">
        <v>48</v>
      </c>
      <c r="M353" s="37" t="s">
        <v>8536</v>
      </c>
      <c r="N353" s="37" t="s">
        <v>9979</v>
      </c>
      <c r="O353" s="39" t="s">
        <v>13059</v>
      </c>
      <c r="P353" s="37" t="s">
        <v>9793</v>
      </c>
      <c r="Q353" s="37" t="s">
        <v>9794</v>
      </c>
      <c r="R353" s="39" t="s">
        <v>13060</v>
      </c>
      <c r="S353" s="40" t="s">
        <v>10741</v>
      </c>
      <c r="T353" s="41">
        <v>18</v>
      </c>
      <c r="U353" s="41">
        <v>0</v>
      </c>
      <c r="V353" s="41">
        <v>0</v>
      </c>
      <c r="W353" s="42"/>
      <c r="X353" s="42"/>
      <c r="Y353" s="102">
        <v>18</v>
      </c>
      <c r="Z353">
        <v>0</v>
      </c>
      <c r="AA353">
        <v>0</v>
      </c>
      <c r="AB353">
        <v>0</v>
      </c>
      <c r="AE353" s="103">
        <v>0</v>
      </c>
      <c r="AF353">
        <v>2</v>
      </c>
      <c r="AG353">
        <v>0</v>
      </c>
      <c r="AH353">
        <v>0</v>
      </c>
      <c r="AI353">
        <v>2</v>
      </c>
    </row>
    <row r="354" spans="1:35" ht="15" hidden="1" customHeight="1" x14ac:dyDescent="0.25">
      <c r="A354" s="37" t="s">
        <v>36</v>
      </c>
      <c r="B354" s="37" t="s">
        <v>37</v>
      </c>
      <c r="C354" s="37" t="s">
        <v>4300</v>
      </c>
      <c r="D354" s="38" t="s">
        <v>13057</v>
      </c>
      <c r="E354" s="37" t="s">
        <v>4301</v>
      </c>
      <c r="F354" s="37" t="s">
        <v>4189</v>
      </c>
      <c r="G354" s="37">
        <v>200001355</v>
      </c>
      <c r="H354" s="100">
        <v>710014180</v>
      </c>
      <c r="I354" s="101">
        <v>314269</v>
      </c>
      <c r="J354" s="37">
        <v>100007609</v>
      </c>
      <c r="K354" s="37">
        <v>200001355</v>
      </c>
      <c r="L354" s="37" t="s">
        <v>48</v>
      </c>
      <c r="M354" s="37" t="s">
        <v>4189</v>
      </c>
      <c r="N354" s="37" t="s">
        <v>4244</v>
      </c>
      <c r="O354" s="39" t="s">
        <v>11867</v>
      </c>
      <c r="P354" s="37" t="s">
        <v>4302</v>
      </c>
      <c r="Q354" s="37" t="s">
        <v>4303</v>
      </c>
      <c r="R354" s="39" t="s">
        <v>13058</v>
      </c>
      <c r="S354" s="40" t="s">
        <v>10741</v>
      </c>
      <c r="T354" s="41">
        <v>7</v>
      </c>
      <c r="U354" s="41">
        <v>0</v>
      </c>
      <c r="V354" s="41">
        <v>0</v>
      </c>
      <c r="W354" s="42"/>
      <c r="X354" s="42"/>
      <c r="Y354" s="102">
        <v>7</v>
      </c>
      <c r="Z354">
        <v>0</v>
      </c>
      <c r="AA354">
        <v>0</v>
      </c>
      <c r="AB354">
        <v>0</v>
      </c>
      <c r="AE354" s="103">
        <v>0</v>
      </c>
      <c r="AF354">
        <v>0</v>
      </c>
      <c r="AG354">
        <v>0</v>
      </c>
      <c r="AH354">
        <v>0</v>
      </c>
      <c r="AI354">
        <v>0</v>
      </c>
    </row>
    <row r="355" spans="1:35" ht="15" hidden="1" customHeight="1" x14ac:dyDescent="0.25">
      <c r="A355" s="37" t="s">
        <v>36</v>
      </c>
      <c r="B355" s="37" t="s">
        <v>37</v>
      </c>
      <c r="C355" s="37" t="s">
        <v>481</v>
      </c>
      <c r="D355" s="38" t="s">
        <v>10807</v>
      </c>
      <c r="E355" s="37" t="s">
        <v>482</v>
      </c>
      <c r="F355" s="37" t="s">
        <v>40</v>
      </c>
      <c r="G355" s="37">
        <v>200000205</v>
      </c>
      <c r="H355" s="100">
        <v>710034717</v>
      </c>
      <c r="I355" s="101">
        <v>603201</v>
      </c>
      <c r="J355" s="37">
        <v>100000907</v>
      </c>
      <c r="K355" s="37">
        <v>200000205</v>
      </c>
      <c r="L355" s="37" t="s">
        <v>48</v>
      </c>
      <c r="M355" s="37" t="s">
        <v>40</v>
      </c>
      <c r="N355" s="37" t="s">
        <v>506</v>
      </c>
      <c r="O355" s="39" t="s">
        <v>10782</v>
      </c>
      <c r="P355" s="37" t="s">
        <v>483</v>
      </c>
      <c r="Q355" s="37" t="s">
        <v>504</v>
      </c>
      <c r="R355" s="39" t="s">
        <v>10616</v>
      </c>
      <c r="S355" s="40" t="s">
        <v>10741</v>
      </c>
      <c r="T355" s="41">
        <v>36</v>
      </c>
      <c r="U355" s="41">
        <v>0</v>
      </c>
      <c r="V355" s="41">
        <v>0</v>
      </c>
      <c r="W355" s="42"/>
      <c r="X355" s="42"/>
      <c r="Y355" s="102">
        <v>36</v>
      </c>
      <c r="Z355">
        <v>0</v>
      </c>
      <c r="AA355">
        <v>0</v>
      </c>
      <c r="AB355">
        <v>0</v>
      </c>
      <c r="AE355" s="103">
        <v>0</v>
      </c>
      <c r="AF355">
        <v>1</v>
      </c>
      <c r="AG355">
        <v>0</v>
      </c>
      <c r="AH355">
        <v>0</v>
      </c>
      <c r="AI355">
        <v>1</v>
      </c>
    </row>
    <row r="356" spans="1:35" ht="15" hidden="1" customHeight="1" x14ac:dyDescent="0.25">
      <c r="A356" s="37" t="s">
        <v>36</v>
      </c>
      <c r="B356" s="37" t="s">
        <v>37</v>
      </c>
      <c r="C356" s="37" t="s">
        <v>7014</v>
      </c>
      <c r="D356" s="38" t="s">
        <v>13054</v>
      </c>
      <c r="E356" s="37" t="s">
        <v>7015</v>
      </c>
      <c r="F356" s="37" t="s">
        <v>6696</v>
      </c>
      <c r="G356" s="37">
        <v>200002291</v>
      </c>
      <c r="H356" s="100">
        <v>710023995</v>
      </c>
      <c r="I356" s="101">
        <v>323004</v>
      </c>
      <c r="J356" s="37">
        <v>100011753</v>
      </c>
      <c r="K356" s="37">
        <v>200002291</v>
      </c>
      <c r="L356" s="37" t="s">
        <v>48</v>
      </c>
      <c r="M356" s="37" t="s">
        <v>6696</v>
      </c>
      <c r="N356" s="37" t="s">
        <v>6969</v>
      </c>
      <c r="O356" s="39" t="s">
        <v>13055</v>
      </c>
      <c r="P356" s="37" t="s">
        <v>7016</v>
      </c>
      <c r="Q356" s="37" t="s">
        <v>7017</v>
      </c>
      <c r="R356" s="39" t="s">
        <v>13056</v>
      </c>
      <c r="S356" s="40" t="s">
        <v>10741</v>
      </c>
      <c r="T356" s="41">
        <v>3</v>
      </c>
      <c r="U356" s="42">
        <v>0</v>
      </c>
      <c r="V356" s="42">
        <v>0</v>
      </c>
      <c r="W356" s="42"/>
      <c r="X356" s="42"/>
      <c r="Y356" s="102">
        <v>3</v>
      </c>
      <c r="Z356">
        <v>0</v>
      </c>
      <c r="AA356">
        <v>0</v>
      </c>
      <c r="AB356">
        <v>0</v>
      </c>
      <c r="AE356" s="103">
        <v>0</v>
      </c>
      <c r="AF356">
        <v>0</v>
      </c>
      <c r="AG356">
        <v>0</v>
      </c>
      <c r="AH356">
        <v>0</v>
      </c>
      <c r="AI356">
        <v>0</v>
      </c>
    </row>
    <row r="357" spans="1:35" ht="15" hidden="1" customHeight="1" x14ac:dyDescent="0.25">
      <c r="A357" s="37" t="s">
        <v>36</v>
      </c>
      <c r="B357" s="37" t="s">
        <v>592</v>
      </c>
      <c r="C357" s="37" t="s">
        <v>16848</v>
      </c>
      <c r="D357" s="38" t="s">
        <v>16849</v>
      </c>
      <c r="E357" s="37" t="s">
        <v>16850</v>
      </c>
      <c r="F357" s="37" t="s">
        <v>1879</v>
      </c>
      <c r="G357" s="37">
        <v>200004125</v>
      </c>
      <c r="H357" s="100">
        <v>710271590</v>
      </c>
      <c r="I357" s="101">
        <v>55085326</v>
      </c>
      <c r="J357" s="37">
        <v>100018473</v>
      </c>
      <c r="K357" s="37">
        <v>200004125</v>
      </c>
      <c r="L357" s="37" t="s">
        <v>2841</v>
      </c>
      <c r="M357" s="37" t="s">
        <v>1879</v>
      </c>
      <c r="N357" s="37" t="s">
        <v>2029</v>
      </c>
      <c r="O357" s="39" t="s">
        <v>14635</v>
      </c>
      <c r="P357" s="37" t="s">
        <v>2717</v>
      </c>
      <c r="Q357" s="37" t="s">
        <v>2842</v>
      </c>
      <c r="R357" s="39" t="s">
        <v>14636</v>
      </c>
      <c r="S357" s="40" t="s">
        <v>10741</v>
      </c>
      <c r="T357" s="41">
        <v>0</v>
      </c>
      <c r="U357" s="41">
        <v>5</v>
      </c>
      <c r="V357" s="41">
        <v>0</v>
      </c>
      <c r="W357" s="42"/>
      <c r="X357" s="42"/>
      <c r="Y357" s="102">
        <v>5</v>
      </c>
      <c r="Z357">
        <v>0</v>
      </c>
      <c r="AA357">
        <v>0</v>
      </c>
      <c r="AB357">
        <v>0</v>
      </c>
      <c r="AE357" s="103">
        <v>0</v>
      </c>
      <c r="AF357">
        <v>0</v>
      </c>
      <c r="AG357">
        <v>0</v>
      </c>
      <c r="AH357">
        <v>0</v>
      </c>
      <c r="AI357">
        <v>0</v>
      </c>
    </row>
    <row r="358" spans="1:35" ht="15" hidden="1" customHeight="1" x14ac:dyDescent="0.25">
      <c r="A358" s="37" t="s">
        <v>36</v>
      </c>
      <c r="B358" s="37" t="s">
        <v>37</v>
      </c>
      <c r="C358" s="37" t="s">
        <v>3110</v>
      </c>
      <c r="D358" s="38" t="s">
        <v>11358</v>
      </c>
      <c r="E358" s="37" t="s">
        <v>3111</v>
      </c>
      <c r="F358" s="37" t="s">
        <v>2860</v>
      </c>
      <c r="G358" s="37">
        <v>200001272</v>
      </c>
      <c r="H358" s="100">
        <v>710006942</v>
      </c>
      <c r="I358" s="101">
        <v>308536</v>
      </c>
      <c r="J358" s="37">
        <v>100006337</v>
      </c>
      <c r="K358" s="37">
        <v>200001272</v>
      </c>
      <c r="L358" s="37" t="s">
        <v>48</v>
      </c>
      <c r="M358" s="37" t="s">
        <v>2860</v>
      </c>
      <c r="N358" s="37" t="s">
        <v>3095</v>
      </c>
      <c r="O358" s="39" t="s">
        <v>11359</v>
      </c>
      <c r="P358" s="37" t="s">
        <v>3112</v>
      </c>
      <c r="Q358" s="37" t="s">
        <v>3114</v>
      </c>
      <c r="R358" s="39" t="s">
        <v>11360</v>
      </c>
      <c r="S358" s="40" t="s">
        <v>10741</v>
      </c>
      <c r="T358" s="41">
        <v>4</v>
      </c>
      <c r="U358" s="42">
        <v>0</v>
      </c>
      <c r="V358" s="42">
        <v>0</v>
      </c>
      <c r="W358" s="42"/>
      <c r="X358" s="42"/>
      <c r="Y358" s="102">
        <v>4</v>
      </c>
      <c r="Z358">
        <v>0</v>
      </c>
      <c r="AA358">
        <v>0</v>
      </c>
      <c r="AB358">
        <v>0</v>
      </c>
      <c r="AE358" s="103">
        <v>0</v>
      </c>
      <c r="AF358">
        <v>0</v>
      </c>
      <c r="AG358">
        <v>0</v>
      </c>
      <c r="AH358">
        <v>0</v>
      </c>
      <c r="AI358">
        <v>0</v>
      </c>
    </row>
    <row r="359" spans="1:35" ht="15" hidden="1" customHeight="1" x14ac:dyDescent="0.25">
      <c r="A359" s="37" t="s">
        <v>36</v>
      </c>
      <c r="B359" s="37" t="s">
        <v>37</v>
      </c>
      <c r="C359" s="37" t="s">
        <v>9026</v>
      </c>
      <c r="D359" s="38" t="s">
        <v>13239</v>
      </c>
      <c r="E359" s="37" t="s">
        <v>9027</v>
      </c>
      <c r="F359" s="37" t="s">
        <v>8536</v>
      </c>
      <c r="G359" s="37">
        <v>200003154</v>
      </c>
      <c r="H359" s="100">
        <v>710027150</v>
      </c>
      <c r="I359" s="101">
        <v>35545798</v>
      </c>
      <c r="J359" s="37">
        <v>100015711</v>
      </c>
      <c r="K359" s="37">
        <v>100015712</v>
      </c>
      <c r="L359" s="37" t="s">
        <v>92</v>
      </c>
      <c r="M359" s="37" t="s">
        <v>8536</v>
      </c>
      <c r="N359" s="37" t="s">
        <v>1826</v>
      </c>
      <c r="O359" s="39" t="s">
        <v>13240</v>
      </c>
      <c r="P359" s="37" t="s">
        <v>9028</v>
      </c>
      <c r="Q359" s="37" t="s">
        <v>9029</v>
      </c>
      <c r="R359" s="39" t="s">
        <v>13241</v>
      </c>
      <c r="S359" s="40" t="s">
        <v>10741</v>
      </c>
      <c r="T359" s="41">
        <v>9</v>
      </c>
      <c r="U359" s="41">
        <v>0</v>
      </c>
      <c r="V359" s="41">
        <v>0</v>
      </c>
      <c r="W359" s="42"/>
      <c r="X359" s="42"/>
      <c r="Y359" s="102">
        <v>9</v>
      </c>
      <c r="Z359">
        <v>0</v>
      </c>
      <c r="AA359">
        <v>0</v>
      </c>
      <c r="AB359">
        <v>0</v>
      </c>
      <c r="AE359" s="103">
        <v>0</v>
      </c>
      <c r="AF359">
        <v>0</v>
      </c>
      <c r="AG359">
        <v>0</v>
      </c>
      <c r="AH359">
        <v>0</v>
      </c>
      <c r="AI359">
        <v>0</v>
      </c>
    </row>
    <row r="360" spans="1:35" ht="15" hidden="1" customHeight="1" x14ac:dyDescent="0.25">
      <c r="A360" s="37" t="s">
        <v>36</v>
      </c>
      <c r="B360" s="37" t="s">
        <v>37</v>
      </c>
      <c r="C360" s="37" t="s">
        <v>5048</v>
      </c>
      <c r="D360" s="38" t="s">
        <v>13242</v>
      </c>
      <c r="E360" s="37" t="s">
        <v>5049</v>
      </c>
      <c r="F360" s="37" t="s">
        <v>4189</v>
      </c>
      <c r="G360" s="37">
        <v>200001284</v>
      </c>
      <c r="H360" s="100">
        <v>710022166</v>
      </c>
      <c r="I360" s="101">
        <v>37809750</v>
      </c>
      <c r="J360" s="37">
        <v>100007042</v>
      </c>
      <c r="K360" s="37">
        <v>100007044</v>
      </c>
      <c r="L360" s="37" t="s">
        <v>92</v>
      </c>
      <c r="M360" s="37" t="s">
        <v>4189</v>
      </c>
      <c r="N360" s="37" t="s">
        <v>4993</v>
      </c>
      <c r="O360" s="39" t="s">
        <v>13243</v>
      </c>
      <c r="P360" s="37" t="s">
        <v>5050</v>
      </c>
      <c r="Q360" s="37" t="s">
        <v>5051</v>
      </c>
      <c r="R360" s="39" t="s">
        <v>13244</v>
      </c>
      <c r="S360" s="40" t="s">
        <v>10741</v>
      </c>
      <c r="T360" s="41">
        <v>14</v>
      </c>
      <c r="U360" s="42">
        <v>0</v>
      </c>
      <c r="V360" s="42">
        <v>0</v>
      </c>
      <c r="W360" s="42"/>
      <c r="X360" s="42"/>
      <c r="Y360" s="102">
        <v>14</v>
      </c>
      <c r="Z360">
        <v>0</v>
      </c>
      <c r="AA360">
        <v>0</v>
      </c>
      <c r="AB360">
        <v>0</v>
      </c>
      <c r="AE360" s="103">
        <v>0</v>
      </c>
      <c r="AF360">
        <v>0</v>
      </c>
      <c r="AG360">
        <v>0</v>
      </c>
      <c r="AH360">
        <v>0</v>
      </c>
      <c r="AI360">
        <v>0</v>
      </c>
    </row>
    <row r="361" spans="1:35" ht="15" hidden="1" customHeight="1" x14ac:dyDescent="0.25">
      <c r="A361" s="37" t="s">
        <v>36</v>
      </c>
      <c r="B361" s="37" t="s">
        <v>37</v>
      </c>
      <c r="C361" s="37" t="s">
        <v>3707</v>
      </c>
      <c r="D361" s="38" t="s">
        <v>14748</v>
      </c>
      <c r="E361" s="37" t="s">
        <v>3708</v>
      </c>
      <c r="F361" s="37" t="s">
        <v>2860</v>
      </c>
      <c r="G361" s="37">
        <v>200001145</v>
      </c>
      <c r="H361" s="100">
        <v>710007574</v>
      </c>
      <c r="I361" s="101">
        <v>309079</v>
      </c>
      <c r="J361" s="37">
        <v>100005612</v>
      </c>
      <c r="K361" s="37">
        <v>200001145</v>
      </c>
      <c r="L361" s="37" t="s">
        <v>53</v>
      </c>
      <c r="M361" s="37" t="s">
        <v>2860</v>
      </c>
      <c r="N361" s="37" t="s">
        <v>3584</v>
      </c>
      <c r="O361" s="39" t="s">
        <v>13939</v>
      </c>
      <c r="P361" s="37" t="s">
        <v>3709</v>
      </c>
      <c r="Q361" s="37" t="s">
        <v>16851</v>
      </c>
      <c r="R361" s="39" t="s">
        <v>14749</v>
      </c>
      <c r="S361" s="40" t="s">
        <v>10741</v>
      </c>
      <c r="T361" s="41">
        <v>2</v>
      </c>
      <c r="U361" s="42">
        <v>0</v>
      </c>
      <c r="V361" s="42">
        <v>0</v>
      </c>
      <c r="W361" s="42"/>
      <c r="X361" s="42"/>
      <c r="Y361" s="102">
        <v>2</v>
      </c>
      <c r="Z361">
        <v>0</v>
      </c>
      <c r="AA361">
        <v>0</v>
      </c>
      <c r="AB361">
        <v>0</v>
      </c>
      <c r="AE361" s="103">
        <v>0</v>
      </c>
      <c r="AF361">
        <v>0</v>
      </c>
      <c r="AG361">
        <v>0</v>
      </c>
      <c r="AH361">
        <v>0</v>
      </c>
      <c r="AI361">
        <v>0</v>
      </c>
    </row>
    <row r="362" spans="1:35" ht="15" hidden="1" customHeight="1" x14ac:dyDescent="0.25">
      <c r="A362" s="37" t="s">
        <v>36</v>
      </c>
      <c r="B362" s="37" t="s">
        <v>37</v>
      </c>
      <c r="C362" s="37" t="s">
        <v>3898</v>
      </c>
      <c r="D362" s="38" t="s">
        <v>13245</v>
      </c>
      <c r="E362" s="37" t="s">
        <v>3899</v>
      </c>
      <c r="F362" s="37" t="s">
        <v>2860</v>
      </c>
      <c r="G362" s="37">
        <v>200001233</v>
      </c>
      <c r="H362" s="100">
        <v>710009879</v>
      </c>
      <c r="I362" s="101">
        <v>311103</v>
      </c>
      <c r="J362" s="37">
        <v>100006207</v>
      </c>
      <c r="K362" s="37">
        <v>200001233</v>
      </c>
      <c r="L362" s="37" t="s">
        <v>48</v>
      </c>
      <c r="M362" s="37" t="s">
        <v>2860</v>
      </c>
      <c r="N362" s="37" t="s">
        <v>3852</v>
      </c>
      <c r="O362" s="39" t="s">
        <v>11795</v>
      </c>
      <c r="P362" s="37" t="s">
        <v>3900</v>
      </c>
      <c r="Q362" s="37" t="s">
        <v>3901</v>
      </c>
      <c r="R362" s="39" t="s">
        <v>13246</v>
      </c>
      <c r="S362" s="40" t="s">
        <v>10741</v>
      </c>
      <c r="T362" s="41">
        <v>4</v>
      </c>
      <c r="U362" s="41">
        <v>0</v>
      </c>
      <c r="V362" s="41">
        <v>0</v>
      </c>
      <c r="W362" s="42"/>
      <c r="X362" s="42"/>
      <c r="Y362" s="102">
        <v>4</v>
      </c>
      <c r="Z362">
        <v>0</v>
      </c>
      <c r="AA362">
        <v>0</v>
      </c>
      <c r="AB362">
        <v>0</v>
      </c>
      <c r="AE362" s="103">
        <v>0</v>
      </c>
      <c r="AF362">
        <v>0</v>
      </c>
      <c r="AG362">
        <v>0</v>
      </c>
      <c r="AH362">
        <v>0</v>
      </c>
      <c r="AI362">
        <v>0</v>
      </c>
    </row>
    <row r="363" spans="1:35" ht="15" hidden="1" customHeight="1" x14ac:dyDescent="0.25">
      <c r="A363" s="37" t="s">
        <v>36</v>
      </c>
      <c r="B363" s="37" t="s">
        <v>37</v>
      </c>
      <c r="C363" s="37" t="s">
        <v>1905</v>
      </c>
      <c r="D363" s="38" t="s">
        <v>13247</v>
      </c>
      <c r="E363" s="37" t="s">
        <v>1906</v>
      </c>
      <c r="F363" s="37" t="s">
        <v>1879</v>
      </c>
      <c r="G363" s="37">
        <v>200000644</v>
      </c>
      <c r="H363" s="100">
        <v>710008651</v>
      </c>
      <c r="I363" s="101">
        <v>51253381</v>
      </c>
      <c r="J363" s="37">
        <v>100003566</v>
      </c>
      <c r="K363" s="37">
        <v>100003567</v>
      </c>
      <c r="L363" s="37" t="s">
        <v>92</v>
      </c>
      <c r="M363" s="37" t="s">
        <v>1879</v>
      </c>
      <c r="N363" s="37" t="s">
        <v>1907</v>
      </c>
      <c r="O363" s="39" t="s">
        <v>13248</v>
      </c>
      <c r="P363" s="37" t="s">
        <v>1907</v>
      </c>
      <c r="Q363" s="37" t="s">
        <v>1909</v>
      </c>
      <c r="R363" s="39" t="s">
        <v>13249</v>
      </c>
      <c r="S363" s="40" t="s">
        <v>10741</v>
      </c>
      <c r="T363" s="41">
        <v>8</v>
      </c>
      <c r="U363" s="41">
        <v>0</v>
      </c>
      <c r="V363" s="41">
        <v>0</v>
      </c>
      <c r="W363" s="42"/>
      <c r="X363" s="42"/>
      <c r="Y363" s="102">
        <v>8</v>
      </c>
      <c r="Z363">
        <v>0</v>
      </c>
      <c r="AA363">
        <v>0</v>
      </c>
      <c r="AB363">
        <v>0</v>
      </c>
      <c r="AE363" s="103">
        <v>0</v>
      </c>
      <c r="AF363">
        <v>0</v>
      </c>
      <c r="AG363">
        <v>0</v>
      </c>
      <c r="AH363">
        <v>0</v>
      </c>
      <c r="AI363">
        <v>0</v>
      </c>
    </row>
    <row r="364" spans="1:35" ht="15" hidden="1" customHeight="1" x14ac:dyDescent="0.25">
      <c r="A364" s="37" t="s">
        <v>36</v>
      </c>
      <c r="B364" s="37" t="s">
        <v>37</v>
      </c>
      <c r="C364" s="37" t="s">
        <v>2495</v>
      </c>
      <c r="D364" s="38" t="s">
        <v>13250</v>
      </c>
      <c r="E364" s="37" t="s">
        <v>2496</v>
      </c>
      <c r="F364" s="37" t="s">
        <v>1879</v>
      </c>
      <c r="G364" s="37">
        <v>200000767</v>
      </c>
      <c r="H364" s="100">
        <v>710018479</v>
      </c>
      <c r="I364" s="101">
        <v>37915380</v>
      </c>
      <c r="J364" s="37">
        <v>100004049</v>
      </c>
      <c r="K364" s="37">
        <v>100004050</v>
      </c>
      <c r="L364" s="37" t="s">
        <v>92</v>
      </c>
      <c r="M364" s="37" t="s">
        <v>1879</v>
      </c>
      <c r="N364" s="37" t="s">
        <v>2463</v>
      </c>
      <c r="O364" s="39" t="s">
        <v>13251</v>
      </c>
      <c r="P364" s="37" t="s">
        <v>2497</v>
      </c>
      <c r="Q364" s="37" t="s">
        <v>2498</v>
      </c>
      <c r="R364" s="39" t="s">
        <v>13252</v>
      </c>
      <c r="S364" s="40" t="s">
        <v>10741</v>
      </c>
      <c r="T364" s="41">
        <v>15</v>
      </c>
      <c r="U364" s="41">
        <v>0</v>
      </c>
      <c r="V364" s="41">
        <v>0</v>
      </c>
      <c r="W364" s="42"/>
      <c r="X364" s="42"/>
      <c r="Y364" s="102">
        <v>15</v>
      </c>
      <c r="Z364">
        <v>0</v>
      </c>
      <c r="AA364">
        <v>0</v>
      </c>
      <c r="AB364">
        <v>0</v>
      </c>
      <c r="AE364" s="103">
        <v>0</v>
      </c>
      <c r="AF364">
        <v>0</v>
      </c>
      <c r="AG364">
        <v>0</v>
      </c>
      <c r="AH364">
        <v>0</v>
      </c>
      <c r="AI364">
        <v>0</v>
      </c>
    </row>
    <row r="365" spans="1:35" ht="15" hidden="1" customHeight="1" x14ac:dyDescent="0.25">
      <c r="A365" s="37" t="s">
        <v>36</v>
      </c>
      <c r="B365" s="37" t="s">
        <v>37</v>
      </c>
      <c r="C365" s="37" t="s">
        <v>7402</v>
      </c>
      <c r="D365" s="38" t="s">
        <v>10905</v>
      </c>
      <c r="E365" s="37" t="s">
        <v>7403</v>
      </c>
      <c r="F365" s="37" t="s">
        <v>6696</v>
      </c>
      <c r="G365" s="37">
        <v>200002483</v>
      </c>
      <c r="H365" s="100">
        <v>710141702</v>
      </c>
      <c r="I365" s="101">
        <v>327646</v>
      </c>
      <c r="J365" s="37">
        <v>100012798</v>
      </c>
      <c r="K365" s="37">
        <v>200002483</v>
      </c>
      <c r="L365" s="37" t="s">
        <v>48</v>
      </c>
      <c r="M365" s="37" t="s">
        <v>6696</v>
      </c>
      <c r="N365" s="37" t="s">
        <v>7404</v>
      </c>
      <c r="O365" s="39" t="s">
        <v>10825</v>
      </c>
      <c r="P365" s="37" t="s">
        <v>7404</v>
      </c>
      <c r="Q365" s="37" t="s">
        <v>7420</v>
      </c>
      <c r="R365" s="39" t="s">
        <v>10665</v>
      </c>
      <c r="S365" s="40" t="s">
        <v>10741</v>
      </c>
      <c r="T365" s="41">
        <v>38</v>
      </c>
      <c r="U365" s="42">
        <v>0</v>
      </c>
      <c r="V365" s="42">
        <v>0</v>
      </c>
      <c r="W365" s="42"/>
      <c r="X365" s="42"/>
      <c r="Y365" s="102">
        <v>38</v>
      </c>
      <c r="Z365">
        <v>0</v>
      </c>
      <c r="AA365">
        <v>0</v>
      </c>
      <c r="AB365">
        <v>0</v>
      </c>
      <c r="AE365" s="103">
        <v>0</v>
      </c>
      <c r="AF365">
        <v>2</v>
      </c>
      <c r="AG365">
        <v>0</v>
      </c>
      <c r="AH365">
        <v>0</v>
      </c>
      <c r="AI365">
        <v>2</v>
      </c>
    </row>
    <row r="366" spans="1:35" ht="15" hidden="1" customHeight="1" x14ac:dyDescent="0.25">
      <c r="A366" s="37" t="s">
        <v>36</v>
      </c>
      <c r="B366" s="37" t="s">
        <v>37</v>
      </c>
      <c r="C366" s="37" t="s">
        <v>6328</v>
      </c>
      <c r="D366" s="38" t="s">
        <v>13253</v>
      </c>
      <c r="E366" s="37" t="s">
        <v>6329</v>
      </c>
      <c r="F366" s="37" t="s">
        <v>568</v>
      </c>
      <c r="G366" s="37">
        <v>200002107</v>
      </c>
      <c r="H366" s="100">
        <v>37959999</v>
      </c>
      <c r="I366" s="101">
        <v>319759</v>
      </c>
      <c r="J366" s="37">
        <v>100010813</v>
      </c>
      <c r="K366" s="37">
        <v>200002107</v>
      </c>
      <c r="L366" s="37" t="s">
        <v>48</v>
      </c>
      <c r="M366" s="37" t="s">
        <v>568</v>
      </c>
      <c r="N366" s="37" t="s">
        <v>6312</v>
      </c>
      <c r="O366" s="39" t="s">
        <v>13254</v>
      </c>
      <c r="P366" s="37" t="s">
        <v>6330</v>
      </c>
      <c r="Q366" s="37" t="s">
        <v>6331</v>
      </c>
      <c r="R366" s="39" t="s">
        <v>13255</v>
      </c>
      <c r="S366" s="40" t="s">
        <v>10721</v>
      </c>
      <c r="T366" s="42">
        <v>19</v>
      </c>
      <c r="U366" s="42">
        <v>0</v>
      </c>
      <c r="V366" s="41">
        <v>0</v>
      </c>
      <c r="W366" s="42"/>
      <c r="X366" s="42"/>
      <c r="Y366" s="102">
        <v>19</v>
      </c>
      <c r="Z366">
        <v>0</v>
      </c>
      <c r="AA366">
        <v>0</v>
      </c>
      <c r="AB366">
        <v>0</v>
      </c>
      <c r="AE366" s="103">
        <v>0</v>
      </c>
      <c r="AF366">
        <v>3</v>
      </c>
      <c r="AG366">
        <v>0</v>
      </c>
      <c r="AH366">
        <v>0</v>
      </c>
      <c r="AI366">
        <v>3</v>
      </c>
    </row>
    <row r="367" spans="1:35" ht="15" hidden="1" customHeight="1" x14ac:dyDescent="0.25">
      <c r="A367" s="37" t="s">
        <v>36</v>
      </c>
      <c r="B367" s="37" t="s">
        <v>37</v>
      </c>
      <c r="C367" s="37" t="s">
        <v>9022</v>
      </c>
      <c r="D367" s="38" t="s">
        <v>13259</v>
      </c>
      <c r="E367" s="37" t="s">
        <v>9023</v>
      </c>
      <c r="F367" s="37" t="s">
        <v>8536</v>
      </c>
      <c r="G367" s="37">
        <v>200003270</v>
      </c>
      <c r="H367" s="100">
        <v>710027087</v>
      </c>
      <c r="I367" s="101">
        <v>325945</v>
      </c>
      <c r="J367" s="37">
        <v>100016034</v>
      </c>
      <c r="K367" s="37">
        <v>200003270</v>
      </c>
      <c r="L367" s="37" t="s">
        <v>48</v>
      </c>
      <c r="M367" s="37" t="s">
        <v>8536</v>
      </c>
      <c r="N367" s="37" t="s">
        <v>8417</v>
      </c>
      <c r="O367" s="39" t="s">
        <v>13260</v>
      </c>
      <c r="P367" s="37" t="s">
        <v>9024</v>
      </c>
      <c r="Q367" s="37" t="s">
        <v>9025</v>
      </c>
      <c r="R367" s="39" t="s">
        <v>13261</v>
      </c>
      <c r="S367" s="40" t="s">
        <v>10741</v>
      </c>
      <c r="T367" s="41">
        <v>7</v>
      </c>
      <c r="U367" s="42">
        <v>0</v>
      </c>
      <c r="V367" s="42">
        <v>0</v>
      </c>
      <c r="W367" s="42"/>
      <c r="X367" s="42"/>
      <c r="Y367" s="102">
        <v>7</v>
      </c>
      <c r="Z367">
        <v>0</v>
      </c>
      <c r="AA367">
        <v>0</v>
      </c>
      <c r="AB367">
        <v>0</v>
      </c>
      <c r="AE367" s="103">
        <v>0</v>
      </c>
      <c r="AF367">
        <v>1</v>
      </c>
      <c r="AG367">
        <v>0</v>
      </c>
      <c r="AH367">
        <v>0</v>
      </c>
      <c r="AI367">
        <v>1</v>
      </c>
    </row>
    <row r="368" spans="1:35" ht="15" hidden="1" customHeight="1" x14ac:dyDescent="0.25">
      <c r="A368" s="37" t="s">
        <v>36</v>
      </c>
      <c r="B368" s="37" t="s">
        <v>37</v>
      </c>
      <c r="C368" s="37" t="s">
        <v>5897</v>
      </c>
      <c r="D368" s="38" t="s">
        <v>13256</v>
      </c>
      <c r="E368" s="37" t="s">
        <v>5898</v>
      </c>
      <c r="F368" s="37" t="s">
        <v>568</v>
      </c>
      <c r="G368" s="37">
        <v>200001905</v>
      </c>
      <c r="H368" s="100">
        <v>710019432</v>
      </c>
      <c r="I368" s="101">
        <v>318990</v>
      </c>
      <c r="J368" s="37">
        <v>100010295</v>
      </c>
      <c r="K368" s="37">
        <v>200001905</v>
      </c>
      <c r="L368" s="37" t="s">
        <v>48</v>
      </c>
      <c r="M368" s="37" t="s">
        <v>568</v>
      </c>
      <c r="N368" s="37" t="s">
        <v>6518</v>
      </c>
      <c r="O368" s="39" t="s">
        <v>13257</v>
      </c>
      <c r="P368" s="37" t="s">
        <v>5899</v>
      </c>
      <c r="Q368" s="37" t="s">
        <v>5900</v>
      </c>
      <c r="R368" s="39" t="s">
        <v>13258</v>
      </c>
      <c r="S368" s="40" t="s">
        <v>10741</v>
      </c>
      <c r="T368" s="41">
        <v>14</v>
      </c>
      <c r="U368" s="41">
        <v>0</v>
      </c>
      <c r="V368" s="41">
        <v>0</v>
      </c>
      <c r="W368" s="42"/>
      <c r="X368" s="42"/>
      <c r="Y368" s="102">
        <v>14</v>
      </c>
      <c r="Z368">
        <v>0</v>
      </c>
      <c r="AA368">
        <v>0</v>
      </c>
      <c r="AB368">
        <v>0</v>
      </c>
      <c r="AE368" s="103">
        <v>0</v>
      </c>
      <c r="AF368">
        <v>0</v>
      </c>
      <c r="AG368">
        <v>0</v>
      </c>
      <c r="AH368">
        <v>0</v>
      </c>
      <c r="AI368">
        <v>0</v>
      </c>
    </row>
    <row r="369" spans="1:35" ht="15" hidden="1" customHeight="1" x14ac:dyDescent="0.25">
      <c r="A369" s="37" t="s">
        <v>36</v>
      </c>
      <c r="B369" s="37" t="s">
        <v>37</v>
      </c>
      <c r="C369" s="37" t="s">
        <v>2858</v>
      </c>
      <c r="D369" s="38" t="s">
        <v>11165</v>
      </c>
      <c r="E369" s="37" t="s">
        <v>2859</v>
      </c>
      <c r="F369" s="37" t="s">
        <v>2860</v>
      </c>
      <c r="G369" s="37">
        <v>200001032</v>
      </c>
      <c r="H369" s="100">
        <v>710249837</v>
      </c>
      <c r="I369" s="101">
        <v>37865498</v>
      </c>
      <c r="J369" s="37">
        <v>100006939</v>
      </c>
      <c r="K369" s="37">
        <v>100005799</v>
      </c>
      <c r="L369" s="37" t="s">
        <v>105</v>
      </c>
      <c r="M369" s="37" t="s">
        <v>2860</v>
      </c>
      <c r="N369" s="37" t="s">
        <v>2862</v>
      </c>
      <c r="O369" s="39" t="s">
        <v>2892</v>
      </c>
      <c r="P369" s="37" t="s">
        <v>2862</v>
      </c>
      <c r="Q369" s="37" t="s">
        <v>2878</v>
      </c>
      <c r="R369" s="39" t="s">
        <v>10631</v>
      </c>
      <c r="S369" s="40" t="s">
        <v>10741</v>
      </c>
      <c r="T369" s="41">
        <v>8</v>
      </c>
      <c r="U369" s="41">
        <v>0</v>
      </c>
      <c r="V369" s="41">
        <v>0</v>
      </c>
      <c r="W369" s="42"/>
      <c r="X369" s="42"/>
      <c r="Y369" s="102">
        <v>8</v>
      </c>
      <c r="Z369">
        <v>0</v>
      </c>
      <c r="AA369">
        <v>0</v>
      </c>
      <c r="AB369">
        <v>0</v>
      </c>
      <c r="AE369" s="103">
        <v>0</v>
      </c>
      <c r="AF369">
        <v>2</v>
      </c>
      <c r="AG369">
        <v>0</v>
      </c>
      <c r="AH369">
        <v>0</v>
      </c>
      <c r="AI369">
        <v>2</v>
      </c>
    </row>
    <row r="370" spans="1:35" ht="15" hidden="1" customHeight="1" x14ac:dyDescent="0.25">
      <c r="A370" s="37" t="s">
        <v>36</v>
      </c>
      <c r="B370" s="37" t="s">
        <v>37</v>
      </c>
      <c r="C370" s="37" t="s">
        <v>1666</v>
      </c>
      <c r="D370" s="38" t="s">
        <v>13262</v>
      </c>
      <c r="E370" s="37" t="s">
        <v>1667</v>
      </c>
      <c r="F370" s="37" t="s">
        <v>814</v>
      </c>
      <c r="G370" s="37">
        <v>200000323</v>
      </c>
      <c r="H370" s="100">
        <v>710003099</v>
      </c>
      <c r="I370" s="101">
        <v>655449</v>
      </c>
      <c r="J370" s="37">
        <v>100001695</v>
      </c>
      <c r="K370" s="37">
        <v>200000323</v>
      </c>
      <c r="L370" s="37" t="s">
        <v>829</v>
      </c>
      <c r="M370" s="37" t="s">
        <v>814</v>
      </c>
      <c r="N370" s="37" t="s">
        <v>817</v>
      </c>
      <c r="O370" s="39" t="s">
        <v>12578</v>
      </c>
      <c r="P370" s="37" t="s">
        <v>1668</v>
      </c>
      <c r="Q370" s="37" t="s">
        <v>1669</v>
      </c>
      <c r="R370" s="39" t="s">
        <v>13263</v>
      </c>
      <c r="S370" s="40" t="s">
        <v>10741</v>
      </c>
      <c r="T370" s="41">
        <v>6</v>
      </c>
      <c r="U370" s="41">
        <v>0</v>
      </c>
      <c r="V370" s="41">
        <v>0</v>
      </c>
      <c r="W370" s="42"/>
      <c r="X370" s="42"/>
      <c r="Y370" s="102">
        <v>6</v>
      </c>
      <c r="Z370">
        <v>0</v>
      </c>
      <c r="AA370">
        <v>0</v>
      </c>
      <c r="AB370">
        <v>0</v>
      </c>
      <c r="AE370" s="103">
        <v>0</v>
      </c>
      <c r="AF370">
        <v>0</v>
      </c>
      <c r="AG370">
        <v>0</v>
      </c>
      <c r="AH370">
        <v>0</v>
      </c>
      <c r="AI370">
        <v>0</v>
      </c>
    </row>
    <row r="371" spans="1:35" ht="15" hidden="1" customHeight="1" x14ac:dyDescent="0.25">
      <c r="A371" s="37" t="s">
        <v>36</v>
      </c>
      <c r="B371" s="37" t="s">
        <v>592</v>
      </c>
      <c r="C371" s="37" t="s">
        <v>5343</v>
      </c>
      <c r="D371" s="38" t="s">
        <v>13264</v>
      </c>
      <c r="E371" s="37" t="s">
        <v>5344</v>
      </c>
      <c r="F371" s="37" t="s">
        <v>4189</v>
      </c>
      <c r="G371" s="37">
        <v>200003870</v>
      </c>
      <c r="H371" s="100">
        <v>50504584</v>
      </c>
      <c r="I371" s="101">
        <v>42389143</v>
      </c>
      <c r="J371" s="37">
        <v>100017744</v>
      </c>
      <c r="K371" s="37">
        <v>200003870</v>
      </c>
      <c r="L371" s="37" t="s">
        <v>5345</v>
      </c>
      <c r="M371" s="37" t="s">
        <v>4189</v>
      </c>
      <c r="N371" s="37" t="s">
        <v>4452</v>
      </c>
      <c r="O371" s="39" t="s">
        <v>11148</v>
      </c>
      <c r="P371" s="37" t="s">
        <v>4452</v>
      </c>
      <c r="Q371" s="37" t="s">
        <v>5346</v>
      </c>
      <c r="R371" s="39" t="s">
        <v>11149</v>
      </c>
      <c r="S371" s="40" t="s">
        <v>10721</v>
      </c>
      <c r="T371" s="41">
        <v>0</v>
      </c>
      <c r="U371" s="42">
        <v>12</v>
      </c>
      <c r="V371" s="41">
        <v>0</v>
      </c>
      <c r="W371" s="42"/>
      <c r="X371" s="42"/>
      <c r="Y371" s="102">
        <v>12</v>
      </c>
      <c r="Z371">
        <v>0</v>
      </c>
      <c r="AA371">
        <v>0</v>
      </c>
      <c r="AB371">
        <v>0</v>
      </c>
      <c r="AE371" s="103">
        <v>0</v>
      </c>
      <c r="AF371">
        <v>0</v>
      </c>
      <c r="AG371">
        <v>0</v>
      </c>
      <c r="AH371">
        <v>0</v>
      </c>
      <c r="AI371">
        <v>0</v>
      </c>
    </row>
    <row r="372" spans="1:35" ht="15" hidden="1" customHeight="1" x14ac:dyDescent="0.25">
      <c r="A372" s="37" t="s">
        <v>36</v>
      </c>
      <c r="B372" s="37" t="s">
        <v>509</v>
      </c>
      <c r="C372" s="37" t="s">
        <v>1803</v>
      </c>
      <c r="D372" s="38" t="s">
        <v>11403</v>
      </c>
      <c r="E372" s="37" t="s">
        <v>1804</v>
      </c>
      <c r="F372" s="37" t="s">
        <v>814</v>
      </c>
      <c r="G372" s="37">
        <v>200000517</v>
      </c>
      <c r="H372" s="100">
        <v>36089443</v>
      </c>
      <c r="I372" s="101">
        <v>419702</v>
      </c>
      <c r="J372" s="37">
        <v>100002259</v>
      </c>
      <c r="K372" s="37">
        <v>200000517</v>
      </c>
      <c r="L372" s="37" t="s">
        <v>1805</v>
      </c>
      <c r="M372" s="37" t="s">
        <v>814</v>
      </c>
      <c r="N372" s="37" t="s">
        <v>1480</v>
      </c>
      <c r="O372" s="39" t="s">
        <v>13166</v>
      </c>
      <c r="P372" s="37" t="s">
        <v>1480</v>
      </c>
      <c r="Q372" s="37" t="s">
        <v>1806</v>
      </c>
      <c r="R372" s="39" t="s">
        <v>13167</v>
      </c>
      <c r="S372" s="40" t="s">
        <v>10721</v>
      </c>
      <c r="T372" s="41">
        <v>0</v>
      </c>
      <c r="U372" s="41">
        <v>0</v>
      </c>
      <c r="V372" s="41">
        <v>19</v>
      </c>
      <c r="W372" s="42"/>
      <c r="X372" s="42"/>
      <c r="Y372" s="102">
        <v>19</v>
      </c>
      <c r="Z372">
        <v>0</v>
      </c>
      <c r="AA372">
        <v>0</v>
      </c>
      <c r="AB372">
        <v>0</v>
      </c>
      <c r="AE372" s="103">
        <v>0</v>
      </c>
      <c r="AF372">
        <v>0</v>
      </c>
      <c r="AG372">
        <v>0</v>
      </c>
      <c r="AH372">
        <v>5</v>
      </c>
      <c r="AI372">
        <v>5</v>
      </c>
    </row>
    <row r="373" spans="1:35" ht="15" hidden="1" customHeight="1" x14ac:dyDescent="0.25">
      <c r="A373" s="37" t="s">
        <v>36</v>
      </c>
      <c r="B373" s="37" t="s">
        <v>37</v>
      </c>
      <c r="C373" s="37" t="s">
        <v>4291</v>
      </c>
      <c r="D373" s="38" t="s">
        <v>12277</v>
      </c>
      <c r="E373" s="37" t="s">
        <v>4292</v>
      </c>
      <c r="F373" s="37" t="s">
        <v>4189</v>
      </c>
      <c r="G373" s="37">
        <v>200001308</v>
      </c>
      <c r="H373" s="100">
        <v>37812637</v>
      </c>
      <c r="I373" s="101">
        <v>314234</v>
      </c>
      <c r="J373" s="37">
        <v>100007253</v>
      </c>
      <c r="K373" s="37">
        <v>200001308</v>
      </c>
      <c r="L373" s="37" t="s">
        <v>48</v>
      </c>
      <c r="M373" s="37" t="s">
        <v>4189</v>
      </c>
      <c r="N373" s="37" t="s">
        <v>4196</v>
      </c>
      <c r="O373" s="39" t="s">
        <v>12278</v>
      </c>
      <c r="P373" s="37" t="s">
        <v>4293</v>
      </c>
      <c r="Q373" s="37" t="s">
        <v>4294</v>
      </c>
      <c r="R373" s="39" t="s">
        <v>12279</v>
      </c>
      <c r="S373" s="40" t="s">
        <v>10721</v>
      </c>
      <c r="T373" s="41">
        <v>52</v>
      </c>
      <c r="U373" s="42">
        <v>0</v>
      </c>
      <c r="V373" s="42">
        <v>0</v>
      </c>
      <c r="W373" s="42"/>
      <c r="X373" s="42"/>
      <c r="Y373" s="102">
        <v>52</v>
      </c>
      <c r="Z373">
        <v>0</v>
      </c>
      <c r="AA373">
        <v>0</v>
      </c>
      <c r="AB373">
        <v>0</v>
      </c>
      <c r="AE373" s="103">
        <v>0</v>
      </c>
      <c r="AF373">
        <v>5</v>
      </c>
      <c r="AG373">
        <v>0</v>
      </c>
      <c r="AH373">
        <v>0</v>
      </c>
      <c r="AI373">
        <v>5</v>
      </c>
    </row>
    <row r="374" spans="1:35" ht="15" hidden="1" customHeight="1" x14ac:dyDescent="0.25">
      <c r="A374" s="37" t="s">
        <v>36</v>
      </c>
      <c r="B374" s="37" t="s">
        <v>37</v>
      </c>
      <c r="C374" s="37" t="s">
        <v>812</v>
      </c>
      <c r="D374" s="38" t="s">
        <v>11909</v>
      </c>
      <c r="E374" s="37" t="s">
        <v>813</v>
      </c>
      <c r="F374" s="37" t="s">
        <v>814</v>
      </c>
      <c r="G374" s="37">
        <v>200000302</v>
      </c>
      <c r="H374" s="100">
        <v>710002548</v>
      </c>
      <c r="I374" s="101">
        <v>305383</v>
      </c>
      <c r="J374" s="37">
        <v>100001601</v>
      </c>
      <c r="K374" s="37">
        <v>200000302</v>
      </c>
      <c r="L374" s="37" t="s">
        <v>815</v>
      </c>
      <c r="M374" s="37" t="s">
        <v>814</v>
      </c>
      <c r="N374" s="37" t="s">
        <v>817</v>
      </c>
      <c r="O374" s="39" t="s">
        <v>11910</v>
      </c>
      <c r="P374" s="37" t="s">
        <v>817</v>
      </c>
      <c r="Q374" s="37" t="s">
        <v>818</v>
      </c>
      <c r="R374" s="39" t="s">
        <v>10625</v>
      </c>
      <c r="S374" s="40" t="s">
        <v>10741</v>
      </c>
      <c r="T374" s="41">
        <v>27</v>
      </c>
      <c r="U374" s="42">
        <v>0</v>
      </c>
      <c r="V374" s="42">
        <v>0</v>
      </c>
      <c r="W374" s="42"/>
      <c r="X374" s="42"/>
      <c r="Y374" s="102">
        <v>27</v>
      </c>
      <c r="Z374">
        <v>0</v>
      </c>
      <c r="AA374">
        <v>0</v>
      </c>
      <c r="AB374">
        <v>0</v>
      </c>
      <c r="AE374" s="103">
        <v>0</v>
      </c>
      <c r="AF374">
        <v>1</v>
      </c>
      <c r="AG374">
        <v>0</v>
      </c>
      <c r="AH374">
        <v>0</v>
      </c>
      <c r="AI374">
        <v>1</v>
      </c>
    </row>
    <row r="375" spans="1:35" ht="15" hidden="1" customHeight="1" x14ac:dyDescent="0.25">
      <c r="A375" s="37" t="s">
        <v>36</v>
      </c>
      <c r="B375" s="37" t="s">
        <v>37</v>
      </c>
      <c r="C375" s="37" t="s">
        <v>432</v>
      </c>
      <c r="D375" s="38" t="s">
        <v>12282</v>
      </c>
      <c r="E375" s="37" t="s">
        <v>433</v>
      </c>
      <c r="F375" s="37" t="s">
        <v>40</v>
      </c>
      <c r="G375" s="37">
        <v>200000075</v>
      </c>
      <c r="H375" s="100">
        <v>710271670</v>
      </c>
      <c r="I375" s="101">
        <v>603406</v>
      </c>
      <c r="J375" s="37">
        <v>100018514</v>
      </c>
      <c r="K375" s="37">
        <v>200000075</v>
      </c>
      <c r="L375" s="37" t="s">
        <v>48</v>
      </c>
      <c r="M375" s="37" t="s">
        <v>40</v>
      </c>
      <c r="N375" s="37" t="s">
        <v>446</v>
      </c>
      <c r="O375" s="39" t="s">
        <v>13090</v>
      </c>
      <c r="P375" s="37" t="s">
        <v>434</v>
      </c>
      <c r="Q375" s="37" t="s">
        <v>447</v>
      </c>
      <c r="R375" s="39" t="s">
        <v>10612</v>
      </c>
      <c r="S375" s="40" t="s">
        <v>10741</v>
      </c>
      <c r="T375" s="41">
        <v>26</v>
      </c>
      <c r="U375" s="41">
        <v>0</v>
      </c>
      <c r="V375" s="41">
        <v>0</v>
      </c>
      <c r="W375" s="42"/>
      <c r="X375" s="42"/>
      <c r="Y375" s="102">
        <v>26</v>
      </c>
      <c r="Z375">
        <v>0</v>
      </c>
      <c r="AA375">
        <v>0</v>
      </c>
      <c r="AB375">
        <v>0</v>
      </c>
      <c r="AE375" s="103">
        <v>0</v>
      </c>
      <c r="AF375">
        <v>0</v>
      </c>
      <c r="AG375">
        <v>0</v>
      </c>
      <c r="AH375">
        <v>0</v>
      </c>
      <c r="AI375">
        <v>0</v>
      </c>
    </row>
    <row r="376" spans="1:35" ht="15" hidden="1" customHeight="1" x14ac:dyDescent="0.25">
      <c r="A376" s="37" t="s">
        <v>36</v>
      </c>
      <c r="B376" s="37" t="s">
        <v>37</v>
      </c>
      <c r="C376" s="37" t="s">
        <v>9407</v>
      </c>
      <c r="D376" s="38" t="s">
        <v>13265</v>
      </c>
      <c r="E376" s="37" t="s">
        <v>9408</v>
      </c>
      <c r="F376" s="37" t="s">
        <v>8536</v>
      </c>
      <c r="G376" s="37">
        <v>200003120</v>
      </c>
      <c r="H376" s="100">
        <v>710032854</v>
      </c>
      <c r="I376" s="101">
        <v>331741</v>
      </c>
      <c r="J376" s="37">
        <v>100015505</v>
      </c>
      <c r="K376" s="37">
        <v>200003120</v>
      </c>
      <c r="L376" s="37" t="s">
        <v>9409</v>
      </c>
      <c r="M376" s="37" t="s">
        <v>8536</v>
      </c>
      <c r="N376" s="37" t="s">
        <v>1826</v>
      </c>
      <c r="O376" s="39" t="s">
        <v>11477</v>
      </c>
      <c r="P376" s="37" t="s">
        <v>9410</v>
      </c>
      <c r="Q376" s="37" t="s">
        <v>9411</v>
      </c>
      <c r="R376" s="39" t="s">
        <v>13266</v>
      </c>
      <c r="S376" s="40" t="s">
        <v>10741</v>
      </c>
      <c r="T376" s="41">
        <v>1</v>
      </c>
      <c r="U376" s="41">
        <v>0</v>
      </c>
      <c r="V376" s="41">
        <v>0</v>
      </c>
      <c r="W376" s="42"/>
      <c r="X376" s="42"/>
      <c r="Y376" s="102">
        <v>1</v>
      </c>
      <c r="Z376">
        <v>3</v>
      </c>
      <c r="AA376">
        <v>0</v>
      </c>
      <c r="AB376">
        <v>0</v>
      </c>
      <c r="AE376" s="103">
        <v>3</v>
      </c>
      <c r="AF376">
        <v>0</v>
      </c>
      <c r="AG376">
        <v>0</v>
      </c>
      <c r="AH376">
        <v>0</v>
      </c>
      <c r="AI376">
        <v>0</v>
      </c>
    </row>
    <row r="377" spans="1:35" ht="15" hidden="1" customHeight="1" x14ac:dyDescent="0.25">
      <c r="A377" s="37" t="s">
        <v>36</v>
      </c>
      <c r="B377" s="37" t="s">
        <v>37</v>
      </c>
      <c r="C377" s="37" t="s">
        <v>8807</v>
      </c>
      <c r="D377" s="38" t="s">
        <v>13267</v>
      </c>
      <c r="E377" s="37" t="s">
        <v>8808</v>
      </c>
      <c r="F377" s="37" t="s">
        <v>8536</v>
      </c>
      <c r="G377" s="37">
        <v>200003065</v>
      </c>
      <c r="H377" s="100">
        <v>710026072</v>
      </c>
      <c r="I377" s="101">
        <v>324841</v>
      </c>
      <c r="J377" s="37">
        <v>100015395</v>
      </c>
      <c r="K377" s="37">
        <v>200003065</v>
      </c>
      <c r="L377" s="37" t="s">
        <v>48</v>
      </c>
      <c r="M377" s="37" t="s">
        <v>8536</v>
      </c>
      <c r="N377" s="37" t="s">
        <v>8633</v>
      </c>
      <c r="O377" s="39" t="s">
        <v>13268</v>
      </c>
      <c r="P377" s="37" t="s">
        <v>8809</v>
      </c>
      <c r="Q377" s="37" t="s">
        <v>8810</v>
      </c>
      <c r="R377" s="39" t="s">
        <v>13269</v>
      </c>
      <c r="S377" s="40" t="s">
        <v>10741</v>
      </c>
      <c r="T377" s="41">
        <v>13</v>
      </c>
      <c r="U377" s="42">
        <v>0</v>
      </c>
      <c r="V377" s="42">
        <v>0</v>
      </c>
      <c r="W377" s="42"/>
      <c r="X377" s="42"/>
      <c r="Y377" s="102">
        <v>13</v>
      </c>
      <c r="Z377">
        <v>0</v>
      </c>
      <c r="AA377">
        <v>0</v>
      </c>
      <c r="AB377">
        <v>0</v>
      </c>
      <c r="AE377" s="103">
        <v>0</v>
      </c>
      <c r="AF377">
        <v>1</v>
      </c>
      <c r="AG377">
        <v>0</v>
      </c>
      <c r="AH377">
        <v>0</v>
      </c>
      <c r="AI377">
        <v>1</v>
      </c>
    </row>
    <row r="378" spans="1:35" ht="15" hidden="1" customHeight="1" x14ac:dyDescent="0.25">
      <c r="A378" s="37" t="s">
        <v>36</v>
      </c>
      <c r="B378" s="37" t="s">
        <v>37</v>
      </c>
      <c r="C378" s="37" t="s">
        <v>6512</v>
      </c>
      <c r="D378" s="38" t="s">
        <v>13270</v>
      </c>
      <c r="E378" s="37" t="s">
        <v>6513</v>
      </c>
      <c r="F378" s="37" t="s">
        <v>568</v>
      </c>
      <c r="G378" s="37">
        <v>200001903</v>
      </c>
      <c r="H378" s="100">
        <v>710030010</v>
      </c>
      <c r="I378" s="101">
        <v>328669</v>
      </c>
      <c r="J378" s="37">
        <v>100010292</v>
      </c>
      <c r="K378" s="37">
        <v>200001903</v>
      </c>
      <c r="L378" s="37" t="s">
        <v>48</v>
      </c>
      <c r="M378" s="37" t="s">
        <v>568</v>
      </c>
      <c r="N378" s="37" t="s">
        <v>6518</v>
      </c>
      <c r="O378" s="39" t="s">
        <v>13271</v>
      </c>
      <c r="P378" s="37" t="s">
        <v>6514</v>
      </c>
      <c r="Q378" s="37" t="s">
        <v>6515</v>
      </c>
      <c r="R378" s="39" t="s">
        <v>13272</v>
      </c>
      <c r="S378" s="40" t="s">
        <v>10741</v>
      </c>
      <c r="T378" s="41">
        <v>8</v>
      </c>
      <c r="U378" s="41">
        <v>0</v>
      </c>
      <c r="V378" s="41">
        <v>0</v>
      </c>
      <c r="W378" s="42"/>
      <c r="X378" s="42"/>
      <c r="Y378" s="102">
        <v>8</v>
      </c>
      <c r="Z378">
        <v>2</v>
      </c>
      <c r="AA378">
        <v>0</v>
      </c>
      <c r="AB378">
        <v>0</v>
      </c>
      <c r="AE378" s="103">
        <v>2</v>
      </c>
      <c r="AF378">
        <v>0</v>
      </c>
      <c r="AG378">
        <v>0</v>
      </c>
      <c r="AH378">
        <v>0</v>
      </c>
      <c r="AI378">
        <v>0</v>
      </c>
    </row>
    <row r="379" spans="1:35" ht="15" hidden="1" customHeight="1" x14ac:dyDescent="0.25">
      <c r="A379" s="37" t="s">
        <v>36</v>
      </c>
      <c r="B379" s="37" t="s">
        <v>37</v>
      </c>
      <c r="C379" s="37" t="s">
        <v>7665</v>
      </c>
      <c r="D379" s="38" t="s">
        <v>13273</v>
      </c>
      <c r="E379" s="37" t="s">
        <v>7666</v>
      </c>
      <c r="F379" s="37" t="s">
        <v>6696</v>
      </c>
      <c r="G379" s="37">
        <v>200002545</v>
      </c>
      <c r="H379" s="100">
        <v>710028873</v>
      </c>
      <c r="I379" s="101">
        <v>327620</v>
      </c>
      <c r="J379" s="37">
        <v>100012772</v>
      </c>
      <c r="K379" s="37">
        <v>200002545</v>
      </c>
      <c r="L379" s="37" t="s">
        <v>48</v>
      </c>
      <c r="M379" s="37" t="s">
        <v>6696</v>
      </c>
      <c r="N379" s="37" t="s">
        <v>7404</v>
      </c>
      <c r="O379" s="39" t="s">
        <v>12653</v>
      </c>
      <c r="P379" s="37" t="s">
        <v>7667</v>
      </c>
      <c r="Q379" s="37" t="s">
        <v>7668</v>
      </c>
      <c r="R379" s="39" t="s">
        <v>13274</v>
      </c>
      <c r="S379" s="40" t="s">
        <v>10741</v>
      </c>
      <c r="T379" s="41">
        <v>8</v>
      </c>
      <c r="U379" s="42">
        <v>0</v>
      </c>
      <c r="V379" s="42">
        <v>0</v>
      </c>
      <c r="W379" s="42"/>
      <c r="X379" s="42"/>
      <c r="Y379" s="102">
        <v>8</v>
      </c>
      <c r="Z379">
        <v>0</v>
      </c>
      <c r="AA379">
        <v>0</v>
      </c>
      <c r="AB379">
        <v>0</v>
      </c>
      <c r="AE379" s="103">
        <v>0</v>
      </c>
      <c r="AF379">
        <v>0</v>
      </c>
      <c r="AG379">
        <v>0</v>
      </c>
      <c r="AH379">
        <v>0</v>
      </c>
      <c r="AI379">
        <v>0</v>
      </c>
    </row>
    <row r="380" spans="1:35" ht="15" hidden="1" customHeight="1" x14ac:dyDescent="0.25">
      <c r="A380" s="37" t="s">
        <v>36</v>
      </c>
      <c r="B380" s="37" t="s">
        <v>37</v>
      </c>
      <c r="C380" s="37" t="s">
        <v>3882</v>
      </c>
      <c r="D380" s="38" t="s">
        <v>13275</v>
      </c>
      <c r="E380" s="37" t="s">
        <v>3883</v>
      </c>
      <c r="F380" s="37" t="s">
        <v>2860</v>
      </c>
      <c r="G380" s="37">
        <v>200001228</v>
      </c>
      <c r="H380" s="100">
        <v>710009739</v>
      </c>
      <c r="I380" s="101">
        <v>36110108</v>
      </c>
      <c r="J380" s="37">
        <v>100006068</v>
      </c>
      <c r="K380" s="37">
        <v>100006069</v>
      </c>
      <c r="L380" s="37" t="s">
        <v>105</v>
      </c>
      <c r="M380" s="37" t="s">
        <v>2860</v>
      </c>
      <c r="N380" s="37" t="s">
        <v>3852</v>
      </c>
      <c r="O380" s="39" t="s">
        <v>13276</v>
      </c>
      <c r="P380" s="37" t="s">
        <v>3884</v>
      </c>
      <c r="Q380" s="37" t="s">
        <v>3885</v>
      </c>
      <c r="R380" s="39" t="s">
        <v>13277</v>
      </c>
      <c r="S380" s="40" t="s">
        <v>10741</v>
      </c>
      <c r="T380" s="41">
        <v>28</v>
      </c>
      <c r="U380" s="41">
        <v>0</v>
      </c>
      <c r="V380" s="41">
        <v>0</v>
      </c>
      <c r="W380" s="42"/>
      <c r="X380" s="42"/>
      <c r="Y380" s="102">
        <v>28</v>
      </c>
      <c r="Z380">
        <v>0</v>
      </c>
      <c r="AA380">
        <v>0</v>
      </c>
      <c r="AB380">
        <v>0</v>
      </c>
      <c r="AE380" s="103">
        <v>0</v>
      </c>
      <c r="AF380">
        <v>0</v>
      </c>
      <c r="AG380">
        <v>0</v>
      </c>
      <c r="AH380">
        <v>0</v>
      </c>
      <c r="AI380">
        <v>0</v>
      </c>
    </row>
    <row r="381" spans="1:35" ht="15" hidden="1" customHeight="1" x14ac:dyDescent="0.25">
      <c r="A381" s="37" t="s">
        <v>36</v>
      </c>
      <c r="B381" s="37" t="s">
        <v>37</v>
      </c>
      <c r="C381" s="37" t="s">
        <v>6962</v>
      </c>
      <c r="D381" s="38" t="s">
        <v>13284</v>
      </c>
      <c r="E381" s="37" t="s">
        <v>6963</v>
      </c>
      <c r="F381" s="37" t="s">
        <v>6696</v>
      </c>
      <c r="G381" s="37">
        <v>200002816</v>
      </c>
      <c r="H381" s="100">
        <v>710023820</v>
      </c>
      <c r="I381" s="101">
        <v>322776</v>
      </c>
      <c r="J381" s="37">
        <v>100013824</v>
      </c>
      <c r="K381" s="37">
        <v>200002816</v>
      </c>
      <c r="L381" s="37" t="s">
        <v>48</v>
      </c>
      <c r="M381" s="37" t="s">
        <v>6696</v>
      </c>
      <c r="N381" s="37" t="s">
        <v>7953</v>
      </c>
      <c r="O381" s="39" t="s">
        <v>13285</v>
      </c>
      <c r="P381" s="37" t="s">
        <v>6964</v>
      </c>
      <c r="Q381" s="37" t="s">
        <v>6965</v>
      </c>
      <c r="R381" s="39" t="s">
        <v>13286</v>
      </c>
      <c r="S381" s="40" t="s">
        <v>10741</v>
      </c>
      <c r="T381" s="41">
        <v>8</v>
      </c>
      <c r="U381" s="41">
        <v>0</v>
      </c>
      <c r="V381" s="41">
        <v>0</v>
      </c>
      <c r="W381" s="42"/>
      <c r="X381" s="42"/>
      <c r="Y381" s="102">
        <v>8</v>
      </c>
      <c r="Z381">
        <v>0</v>
      </c>
      <c r="AA381">
        <v>0</v>
      </c>
      <c r="AB381">
        <v>0</v>
      </c>
      <c r="AE381" s="103">
        <v>0</v>
      </c>
      <c r="AF381">
        <v>0</v>
      </c>
      <c r="AG381">
        <v>0</v>
      </c>
      <c r="AH381">
        <v>0</v>
      </c>
      <c r="AI381">
        <v>0</v>
      </c>
    </row>
    <row r="382" spans="1:35" ht="15" hidden="1" customHeight="1" x14ac:dyDescent="0.25">
      <c r="A382" s="37" t="s">
        <v>36</v>
      </c>
      <c r="B382" s="37" t="s">
        <v>592</v>
      </c>
      <c r="C382" s="37" t="s">
        <v>6629</v>
      </c>
      <c r="D382" s="38" t="s">
        <v>13283</v>
      </c>
      <c r="E382" s="37" t="s">
        <v>6630</v>
      </c>
      <c r="F382" s="37" t="s">
        <v>568</v>
      </c>
      <c r="G382" s="37">
        <v>200003606</v>
      </c>
      <c r="H382" s="100">
        <v>710230532</v>
      </c>
      <c r="I382" s="101">
        <v>36799351</v>
      </c>
      <c r="J382" s="37">
        <v>100009397</v>
      </c>
      <c r="K382" s="37">
        <v>200003606</v>
      </c>
      <c r="L382" s="37" t="s">
        <v>6631</v>
      </c>
      <c r="M382" s="37" t="s">
        <v>568</v>
      </c>
      <c r="N382" s="37" t="s">
        <v>655</v>
      </c>
      <c r="O382" s="39" t="s">
        <v>10769</v>
      </c>
      <c r="P382" s="37" t="s">
        <v>655</v>
      </c>
      <c r="Q382" s="37" t="s">
        <v>6632</v>
      </c>
      <c r="R382" s="39" t="s">
        <v>10770</v>
      </c>
      <c r="S382" s="40" t="s">
        <v>10741</v>
      </c>
      <c r="T382" s="41">
        <v>0</v>
      </c>
      <c r="U382" s="41">
        <v>19</v>
      </c>
      <c r="V382" s="41">
        <v>0</v>
      </c>
      <c r="W382" s="42"/>
      <c r="X382" s="42"/>
      <c r="Y382" s="102">
        <v>19</v>
      </c>
      <c r="Z382">
        <v>0</v>
      </c>
      <c r="AA382">
        <v>0</v>
      </c>
      <c r="AB382">
        <v>0</v>
      </c>
      <c r="AE382" s="103">
        <v>0</v>
      </c>
      <c r="AF382">
        <v>0</v>
      </c>
      <c r="AG382">
        <v>0</v>
      </c>
      <c r="AH382">
        <v>0</v>
      </c>
      <c r="AI382">
        <v>0</v>
      </c>
    </row>
    <row r="383" spans="1:35" ht="15" hidden="1" customHeight="1" x14ac:dyDescent="0.25">
      <c r="A383" s="37" t="s">
        <v>36</v>
      </c>
      <c r="B383" s="37" t="s">
        <v>37</v>
      </c>
      <c r="C383" s="37" t="s">
        <v>2459</v>
      </c>
      <c r="D383" s="38" t="s">
        <v>12574</v>
      </c>
      <c r="E383" s="37" t="s">
        <v>2460</v>
      </c>
      <c r="F383" s="37" t="s">
        <v>1879</v>
      </c>
      <c r="G383" s="37">
        <v>200000760</v>
      </c>
      <c r="H383" s="100">
        <v>710037554</v>
      </c>
      <c r="I383" s="101">
        <v>318442</v>
      </c>
      <c r="J383" s="37">
        <v>100004297</v>
      </c>
      <c r="K383" s="37">
        <v>200000760</v>
      </c>
      <c r="L383" s="37" t="s">
        <v>48</v>
      </c>
      <c r="M383" s="37" t="s">
        <v>1879</v>
      </c>
      <c r="N383" s="37" t="s">
        <v>2463</v>
      </c>
      <c r="O383" s="39" t="s">
        <v>11268</v>
      </c>
      <c r="P383" s="37" t="s">
        <v>2463</v>
      </c>
      <c r="Q383" s="37" t="s">
        <v>13290</v>
      </c>
      <c r="R383" s="39" t="s">
        <v>12539</v>
      </c>
      <c r="S383" s="40" t="s">
        <v>10741</v>
      </c>
      <c r="T383" s="41">
        <v>39</v>
      </c>
      <c r="U383" s="41">
        <v>0</v>
      </c>
      <c r="V383" s="41">
        <v>0</v>
      </c>
      <c r="W383" s="42"/>
      <c r="X383" s="42"/>
      <c r="Y383" s="102">
        <v>39</v>
      </c>
      <c r="Z383">
        <v>0</v>
      </c>
      <c r="AA383">
        <v>0</v>
      </c>
      <c r="AB383">
        <v>0</v>
      </c>
      <c r="AE383" s="103">
        <v>0</v>
      </c>
      <c r="AF383">
        <v>1</v>
      </c>
      <c r="AG383">
        <v>0</v>
      </c>
      <c r="AH383">
        <v>0</v>
      </c>
      <c r="AI383">
        <v>1</v>
      </c>
    </row>
    <row r="384" spans="1:35" ht="15" hidden="1" customHeight="1" x14ac:dyDescent="0.25">
      <c r="A384" s="37" t="s">
        <v>36</v>
      </c>
      <c r="B384" s="37" t="s">
        <v>37</v>
      </c>
      <c r="C384" s="37" t="s">
        <v>3433</v>
      </c>
      <c r="D384" s="38" t="s">
        <v>13287</v>
      </c>
      <c r="E384" s="37" t="s">
        <v>3434</v>
      </c>
      <c r="F384" s="37" t="s">
        <v>2860</v>
      </c>
      <c r="G384" s="37">
        <v>200000973</v>
      </c>
      <c r="H384" s="100">
        <v>710005172</v>
      </c>
      <c r="I384" s="101">
        <v>307157</v>
      </c>
      <c r="J384" s="37">
        <v>100005459</v>
      </c>
      <c r="K384" s="37">
        <v>200000973</v>
      </c>
      <c r="L384" s="37" t="s">
        <v>48</v>
      </c>
      <c r="M384" s="37" t="s">
        <v>2860</v>
      </c>
      <c r="N384" s="37" t="s">
        <v>3333</v>
      </c>
      <c r="O384" s="39" t="s">
        <v>13288</v>
      </c>
      <c r="P384" s="37" t="s">
        <v>3435</v>
      </c>
      <c r="Q384" s="37" t="s">
        <v>3436</v>
      </c>
      <c r="R384" s="39" t="s">
        <v>13289</v>
      </c>
      <c r="S384" s="40" t="s">
        <v>10741</v>
      </c>
      <c r="T384" s="41">
        <v>3</v>
      </c>
      <c r="U384" s="41">
        <v>0</v>
      </c>
      <c r="V384" s="41">
        <v>0</v>
      </c>
      <c r="W384" s="42"/>
      <c r="X384" s="42"/>
      <c r="Y384" s="102">
        <v>3</v>
      </c>
      <c r="Z384">
        <v>0</v>
      </c>
      <c r="AA384">
        <v>0</v>
      </c>
      <c r="AB384">
        <v>0</v>
      </c>
      <c r="AE384" s="103">
        <v>0</v>
      </c>
      <c r="AF384">
        <v>0</v>
      </c>
      <c r="AG384">
        <v>0</v>
      </c>
      <c r="AH384">
        <v>0</v>
      </c>
      <c r="AI384">
        <v>0</v>
      </c>
    </row>
    <row r="385" spans="1:35" ht="15" hidden="1" customHeight="1" x14ac:dyDescent="0.25">
      <c r="A385" s="37" t="s">
        <v>36</v>
      </c>
      <c r="B385" s="37" t="s">
        <v>37</v>
      </c>
      <c r="C385" s="37" t="s">
        <v>9428</v>
      </c>
      <c r="D385" s="38" t="s">
        <v>13278</v>
      </c>
      <c r="E385" s="37" t="s">
        <v>9429</v>
      </c>
      <c r="F385" s="37" t="s">
        <v>8536</v>
      </c>
      <c r="G385" s="37">
        <v>200003123</v>
      </c>
      <c r="H385" s="100">
        <v>710032900</v>
      </c>
      <c r="I385" s="101">
        <v>331805</v>
      </c>
      <c r="J385" s="37">
        <v>100015608</v>
      </c>
      <c r="K385" s="37">
        <v>200003123</v>
      </c>
      <c r="L385" s="37" t="s">
        <v>53</v>
      </c>
      <c r="M385" s="37" t="s">
        <v>8536</v>
      </c>
      <c r="N385" s="37" t="s">
        <v>1826</v>
      </c>
      <c r="O385" s="39" t="s">
        <v>13279</v>
      </c>
      <c r="P385" s="37" t="s">
        <v>9430</v>
      </c>
      <c r="Q385" s="37" t="s">
        <v>9431</v>
      </c>
      <c r="R385" s="39" t="s">
        <v>13280</v>
      </c>
      <c r="S385" s="40" t="s">
        <v>10741</v>
      </c>
      <c r="T385" s="41">
        <v>3</v>
      </c>
      <c r="U385" s="41">
        <v>0</v>
      </c>
      <c r="V385" s="41">
        <v>0</v>
      </c>
      <c r="W385" s="42"/>
      <c r="X385" s="42"/>
      <c r="Y385" s="102">
        <v>3</v>
      </c>
      <c r="Z385">
        <v>0</v>
      </c>
      <c r="AA385">
        <v>0</v>
      </c>
      <c r="AB385">
        <v>0</v>
      </c>
      <c r="AE385" s="103">
        <v>0</v>
      </c>
      <c r="AF385">
        <v>0</v>
      </c>
      <c r="AG385">
        <v>0</v>
      </c>
      <c r="AH385">
        <v>0</v>
      </c>
      <c r="AI385">
        <v>0</v>
      </c>
    </row>
    <row r="386" spans="1:35" ht="15" hidden="1" customHeight="1" x14ac:dyDescent="0.25">
      <c r="A386" s="37" t="s">
        <v>36</v>
      </c>
      <c r="B386" s="37" t="s">
        <v>37</v>
      </c>
      <c r="C386" s="37" t="s">
        <v>2264</v>
      </c>
      <c r="D386" s="38" t="s">
        <v>13281</v>
      </c>
      <c r="E386" s="37" t="s">
        <v>2265</v>
      </c>
      <c r="F386" s="37" t="s">
        <v>1879</v>
      </c>
      <c r="G386" s="37">
        <v>200000873</v>
      </c>
      <c r="H386" s="100">
        <v>710010940</v>
      </c>
      <c r="I386" s="101">
        <v>312096</v>
      </c>
      <c r="J386" s="37">
        <v>100004580</v>
      </c>
      <c r="K386" s="37">
        <v>200000873</v>
      </c>
      <c r="L386" s="37" t="s">
        <v>48</v>
      </c>
      <c r="M386" s="37" t="s">
        <v>1879</v>
      </c>
      <c r="N386" s="37" t="s">
        <v>2029</v>
      </c>
      <c r="O386" s="39" t="s">
        <v>13115</v>
      </c>
      <c r="P386" s="37" t="s">
        <v>2266</v>
      </c>
      <c r="Q386" s="37" t="s">
        <v>2267</v>
      </c>
      <c r="R386" s="39" t="s">
        <v>13282</v>
      </c>
      <c r="S386" s="40" t="s">
        <v>10741</v>
      </c>
      <c r="T386" s="41">
        <v>9</v>
      </c>
      <c r="U386" s="41">
        <v>0</v>
      </c>
      <c r="V386" s="41">
        <v>0</v>
      </c>
      <c r="W386" s="42"/>
      <c r="X386" s="42"/>
      <c r="Y386" s="102">
        <v>9</v>
      </c>
      <c r="Z386">
        <v>0</v>
      </c>
      <c r="AA386">
        <v>0</v>
      </c>
      <c r="AB386">
        <v>0</v>
      </c>
      <c r="AE386" s="103">
        <v>0</v>
      </c>
      <c r="AF386">
        <v>0</v>
      </c>
      <c r="AG386">
        <v>0</v>
      </c>
      <c r="AH386">
        <v>0</v>
      </c>
      <c r="AI386">
        <v>0</v>
      </c>
    </row>
    <row r="387" spans="1:35" ht="15" hidden="1" customHeight="1" x14ac:dyDescent="0.25">
      <c r="A387" s="37" t="s">
        <v>36</v>
      </c>
      <c r="B387" s="37" t="s">
        <v>37</v>
      </c>
      <c r="C387" s="37" t="s">
        <v>1926</v>
      </c>
      <c r="D387" s="38" t="s">
        <v>13291</v>
      </c>
      <c r="E387" s="37" t="s">
        <v>1927</v>
      </c>
      <c r="F387" s="37" t="s">
        <v>1879</v>
      </c>
      <c r="G387" s="37">
        <v>200000659</v>
      </c>
      <c r="H387" s="100">
        <v>710009178</v>
      </c>
      <c r="I387" s="101">
        <v>36127922</v>
      </c>
      <c r="J387" s="37">
        <v>100003605</v>
      </c>
      <c r="K387" s="37">
        <v>100003602</v>
      </c>
      <c r="L387" s="37" t="s">
        <v>105</v>
      </c>
      <c r="M387" s="37" t="s">
        <v>1879</v>
      </c>
      <c r="N387" s="37" t="s">
        <v>1907</v>
      </c>
      <c r="O387" s="39" t="s">
        <v>13292</v>
      </c>
      <c r="P387" s="37" t="s">
        <v>1928</v>
      </c>
      <c r="Q387" s="37" t="s">
        <v>1929</v>
      </c>
      <c r="R387" s="39" t="s">
        <v>13293</v>
      </c>
      <c r="S387" s="40" t="s">
        <v>10741</v>
      </c>
      <c r="T387" s="41">
        <v>15</v>
      </c>
      <c r="U387" s="42">
        <v>0</v>
      </c>
      <c r="V387" s="42">
        <v>0</v>
      </c>
      <c r="W387" s="42"/>
      <c r="X387" s="42"/>
      <c r="Y387" s="102">
        <v>15</v>
      </c>
      <c r="Z387">
        <v>0</v>
      </c>
      <c r="AA387">
        <v>0</v>
      </c>
      <c r="AB387">
        <v>0</v>
      </c>
      <c r="AE387" s="103">
        <v>0</v>
      </c>
      <c r="AF387">
        <v>0</v>
      </c>
      <c r="AG387">
        <v>0</v>
      </c>
      <c r="AH387">
        <v>0</v>
      </c>
      <c r="AI387">
        <v>0</v>
      </c>
    </row>
    <row r="388" spans="1:35" ht="15" hidden="1" customHeight="1" x14ac:dyDescent="0.25">
      <c r="A388" s="37" t="s">
        <v>36</v>
      </c>
      <c r="B388" s="37" t="s">
        <v>37</v>
      </c>
      <c r="C388" s="37" t="s">
        <v>3127</v>
      </c>
      <c r="D388" s="38" t="s">
        <v>13294</v>
      </c>
      <c r="E388" s="37" t="s">
        <v>3128</v>
      </c>
      <c r="F388" s="37" t="s">
        <v>2860</v>
      </c>
      <c r="G388" s="37">
        <v>200001096</v>
      </c>
      <c r="H388" s="100">
        <v>710006993</v>
      </c>
      <c r="I388" s="101">
        <v>308609</v>
      </c>
      <c r="J388" s="37">
        <v>100006423</v>
      </c>
      <c r="K388" s="37">
        <v>200001096</v>
      </c>
      <c r="L388" s="37" t="s">
        <v>210</v>
      </c>
      <c r="M388" s="37" t="s">
        <v>2860</v>
      </c>
      <c r="N388" s="37" t="s">
        <v>2862</v>
      </c>
      <c r="O388" s="39" t="s">
        <v>11991</v>
      </c>
      <c r="P388" s="37" t="s">
        <v>3129</v>
      </c>
      <c r="Q388" s="37" t="s">
        <v>3130</v>
      </c>
      <c r="R388" s="39" t="s">
        <v>10643</v>
      </c>
      <c r="S388" s="40" t="s">
        <v>10741</v>
      </c>
      <c r="T388" s="41">
        <v>8</v>
      </c>
      <c r="U388" s="41">
        <v>0</v>
      </c>
      <c r="V388" s="41">
        <v>0</v>
      </c>
      <c r="W388" s="42"/>
      <c r="X388" s="42"/>
      <c r="Y388" s="102">
        <v>8</v>
      </c>
      <c r="Z388">
        <v>0</v>
      </c>
      <c r="AA388">
        <v>0</v>
      </c>
      <c r="AB388">
        <v>0</v>
      </c>
      <c r="AE388" s="103">
        <v>0</v>
      </c>
      <c r="AF388">
        <v>0</v>
      </c>
      <c r="AG388">
        <v>0</v>
      </c>
      <c r="AH388">
        <v>0</v>
      </c>
      <c r="AI388">
        <v>0</v>
      </c>
    </row>
    <row r="389" spans="1:35" ht="15" hidden="1" customHeight="1" x14ac:dyDescent="0.25">
      <c r="A389" s="37" t="s">
        <v>36</v>
      </c>
      <c r="B389" s="37" t="s">
        <v>592</v>
      </c>
      <c r="C389" s="37" t="s">
        <v>719</v>
      </c>
      <c r="D389" s="38" t="s">
        <v>13301</v>
      </c>
      <c r="E389" s="37" t="s">
        <v>720</v>
      </c>
      <c r="F389" s="37" t="s">
        <v>40</v>
      </c>
      <c r="G389" s="37">
        <v>200003905</v>
      </c>
      <c r="H389" s="100">
        <v>710268092</v>
      </c>
      <c r="I389" s="101">
        <v>42362661</v>
      </c>
      <c r="J389" s="37">
        <v>100018084</v>
      </c>
      <c r="K389" s="37">
        <v>200003905</v>
      </c>
      <c r="L389" s="37" t="s">
        <v>721</v>
      </c>
      <c r="M389" s="37" t="s">
        <v>40</v>
      </c>
      <c r="N389" s="37" t="s">
        <v>367</v>
      </c>
      <c r="O389" s="39" t="s">
        <v>13302</v>
      </c>
      <c r="P389" s="37" t="s">
        <v>372</v>
      </c>
      <c r="Q389" s="37" t="s">
        <v>722</v>
      </c>
      <c r="R389" s="39" t="s">
        <v>10604</v>
      </c>
      <c r="S389" s="40" t="s">
        <v>10741</v>
      </c>
      <c r="T389" s="41">
        <v>0</v>
      </c>
      <c r="U389" s="42">
        <v>5</v>
      </c>
      <c r="V389" s="42">
        <v>0</v>
      </c>
      <c r="W389" s="42"/>
      <c r="X389" s="42"/>
      <c r="Y389" s="102">
        <v>5</v>
      </c>
      <c r="Z389">
        <v>0</v>
      </c>
      <c r="AA389">
        <v>0</v>
      </c>
      <c r="AB389">
        <v>0</v>
      </c>
      <c r="AE389" s="103">
        <v>0</v>
      </c>
      <c r="AF389">
        <v>0</v>
      </c>
      <c r="AG389">
        <v>0</v>
      </c>
      <c r="AH389">
        <v>0</v>
      </c>
      <c r="AI389">
        <v>0</v>
      </c>
    </row>
    <row r="390" spans="1:35" ht="15" hidden="1" customHeight="1" x14ac:dyDescent="0.25">
      <c r="A390" s="37" t="s">
        <v>36</v>
      </c>
      <c r="B390" s="37" t="s">
        <v>37</v>
      </c>
      <c r="C390" s="37" t="s">
        <v>3085</v>
      </c>
      <c r="D390" s="38" t="s">
        <v>13298</v>
      </c>
      <c r="E390" s="37" t="s">
        <v>3086</v>
      </c>
      <c r="F390" s="37" t="s">
        <v>2860</v>
      </c>
      <c r="G390" s="37">
        <v>200001182</v>
      </c>
      <c r="H390" s="100">
        <v>37960865</v>
      </c>
      <c r="I390" s="101">
        <v>308439</v>
      </c>
      <c r="J390" s="37">
        <v>100005667</v>
      </c>
      <c r="K390" s="37">
        <v>200001182</v>
      </c>
      <c r="L390" s="37" t="s">
        <v>48</v>
      </c>
      <c r="M390" s="37" t="s">
        <v>2860</v>
      </c>
      <c r="N390" s="37" t="s">
        <v>3822</v>
      </c>
      <c r="O390" s="39" t="s">
        <v>13299</v>
      </c>
      <c r="P390" s="37" t="s">
        <v>3087</v>
      </c>
      <c r="Q390" s="37" t="s">
        <v>3088</v>
      </c>
      <c r="R390" s="39" t="s">
        <v>13300</v>
      </c>
      <c r="S390" s="40" t="s">
        <v>10721</v>
      </c>
      <c r="T390" s="41">
        <v>50</v>
      </c>
      <c r="U390" s="42">
        <v>0</v>
      </c>
      <c r="V390" s="42">
        <v>0</v>
      </c>
      <c r="W390" s="42"/>
      <c r="X390" s="42"/>
      <c r="Y390" s="102">
        <v>50</v>
      </c>
      <c r="Z390">
        <v>1</v>
      </c>
      <c r="AA390">
        <v>0</v>
      </c>
      <c r="AB390">
        <v>0</v>
      </c>
      <c r="AE390" s="103">
        <v>1</v>
      </c>
      <c r="AF390">
        <v>7</v>
      </c>
      <c r="AG390">
        <v>0</v>
      </c>
      <c r="AH390">
        <v>0</v>
      </c>
      <c r="AI390">
        <v>7</v>
      </c>
    </row>
    <row r="391" spans="1:35" ht="15" hidden="1" customHeight="1" x14ac:dyDescent="0.25">
      <c r="A391" s="37" t="s">
        <v>36</v>
      </c>
      <c r="B391" s="37" t="s">
        <v>37</v>
      </c>
      <c r="C391" s="37" t="s">
        <v>6774</v>
      </c>
      <c r="D391" s="38" t="s">
        <v>13295</v>
      </c>
      <c r="E391" s="37" t="s">
        <v>6775</v>
      </c>
      <c r="F391" s="37" t="s">
        <v>6696</v>
      </c>
      <c r="G391" s="37">
        <v>200002213</v>
      </c>
      <c r="H391" s="100">
        <v>710023332</v>
      </c>
      <c r="I391" s="101">
        <v>322059</v>
      </c>
      <c r="J391" s="37">
        <v>100011570</v>
      </c>
      <c r="K391" s="37">
        <v>200002213</v>
      </c>
      <c r="L391" s="37" t="s">
        <v>48</v>
      </c>
      <c r="M391" s="37" t="s">
        <v>6696</v>
      </c>
      <c r="N391" s="37" t="s">
        <v>557</v>
      </c>
      <c r="O391" s="39" t="s">
        <v>13296</v>
      </c>
      <c r="P391" s="37" t="s">
        <v>6776</v>
      </c>
      <c r="Q391" s="37" t="s">
        <v>6777</v>
      </c>
      <c r="R391" s="39" t="s">
        <v>13297</v>
      </c>
      <c r="S391" s="40" t="s">
        <v>10741</v>
      </c>
      <c r="T391" s="41">
        <v>13</v>
      </c>
      <c r="U391" s="42">
        <v>0</v>
      </c>
      <c r="V391" s="42">
        <v>0</v>
      </c>
      <c r="W391" s="42"/>
      <c r="X391" s="42"/>
      <c r="Y391" s="102">
        <v>13</v>
      </c>
      <c r="Z391">
        <v>0</v>
      </c>
      <c r="AA391">
        <v>0</v>
      </c>
      <c r="AB391">
        <v>0</v>
      </c>
      <c r="AE391" s="103">
        <v>0</v>
      </c>
      <c r="AF391">
        <v>13</v>
      </c>
      <c r="AG391">
        <v>0</v>
      </c>
      <c r="AH391">
        <v>0</v>
      </c>
      <c r="AI391">
        <v>13</v>
      </c>
    </row>
    <row r="392" spans="1:35" ht="15" hidden="1" customHeight="1" x14ac:dyDescent="0.25">
      <c r="A392" s="37" t="s">
        <v>36</v>
      </c>
      <c r="B392" s="37" t="s">
        <v>37</v>
      </c>
      <c r="C392" s="37" t="s">
        <v>7638</v>
      </c>
      <c r="D392" s="38" t="s">
        <v>13303</v>
      </c>
      <c r="E392" s="37" t="s">
        <v>7639</v>
      </c>
      <c r="F392" s="37" t="s">
        <v>6696</v>
      </c>
      <c r="G392" s="37">
        <v>200002540</v>
      </c>
      <c r="H392" s="100">
        <v>710028814</v>
      </c>
      <c r="I392" s="101">
        <v>327522</v>
      </c>
      <c r="J392" s="37">
        <v>100012756</v>
      </c>
      <c r="K392" s="37">
        <v>200002540</v>
      </c>
      <c r="L392" s="37" t="s">
        <v>48</v>
      </c>
      <c r="M392" s="37" t="s">
        <v>6696</v>
      </c>
      <c r="N392" s="37" t="s">
        <v>7404</v>
      </c>
      <c r="O392" s="39" t="s">
        <v>11063</v>
      </c>
      <c r="P392" s="37" t="s">
        <v>7640</v>
      </c>
      <c r="Q392" s="37" t="s">
        <v>7641</v>
      </c>
      <c r="R392" s="39" t="s">
        <v>13304</v>
      </c>
      <c r="S392" s="40" t="s">
        <v>10741</v>
      </c>
      <c r="T392" s="41">
        <v>3</v>
      </c>
      <c r="U392" s="41">
        <v>0</v>
      </c>
      <c r="V392" s="41">
        <v>0</v>
      </c>
      <c r="W392" s="42"/>
      <c r="X392" s="42"/>
      <c r="Y392" s="102">
        <v>3</v>
      </c>
      <c r="Z392">
        <v>0</v>
      </c>
      <c r="AA392">
        <v>0</v>
      </c>
      <c r="AB392">
        <v>0</v>
      </c>
      <c r="AE392" s="103">
        <v>0</v>
      </c>
      <c r="AF392">
        <v>0</v>
      </c>
      <c r="AG392">
        <v>0</v>
      </c>
      <c r="AH392">
        <v>0</v>
      </c>
      <c r="AI392">
        <v>0</v>
      </c>
    </row>
    <row r="393" spans="1:35" ht="15" hidden="1" customHeight="1" x14ac:dyDescent="0.25">
      <c r="A393" s="37" t="s">
        <v>36</v>
      </c>
      <c r="B393" s="37" t="s">
        <v>37</v>
      </c>
      <c r="C393" s="37" t="s">
        <v>2026</v>
      </c>
      <c r="D393" s="38" t="s">
        <v>10953</v>
      </c>
      <c r="E393" s="37" t="s">
        <v>2027</v>
      </c>
      <c r="F393" s="37" t="s">
        <v>1879</v>
      </c>
      <c r="G393" s="37">
        <v>200000840</v>
      </c>
      <c r="H393" s="100">
        <v>710036035</v>
      </c>
      <c r="I393" s="101">
        <v>312037</v>
      </c>
      <c r="J393" s="37">
        <v>100004660</v>
      </c>
      <c r="K393" s="37">
        <v>200000840</v>
      </c>
      <c r="L393" s="37" t="s">
        <v>48</v>
      </c>
      <c r="M393" s="37" t="s">
        <v>1879</v>
      </c>
      <c r="N393" s="37" t="s">
        <v>2029</v>
      </c>
      <c r="O393" s="39" t="s">
        <v>10954</v>
      </c>
      <c r="P393" s="37" t="s">
        <v>2029</v>
      </c>
      <c r="Q393" s="37" t="s">
        <v>2043</v>
      </c>
      <c r="R393" s="39" t="s">
        <v>10955</v>
      </c>
      <c r="S393" s="40" t="s">
        <v>10741</v>
      </c>
      <c r="T393" s="41">
        <v>35</v>
      </c>
      <c r="U393" s="41">
        <v>0</v>
      </c>
      <c r="V393" s="41">
        <v>0</v>
      </c>
      <c r="W393" s="42"/>
      <c r="X393" s="42"/>
      <c r="Y393" s="102">
        <v>35</v>
      </c>
      <c r="Z393">
        <v>0</v>
      </c>
      <c r="AA393">
        <v>0</v>
      </c>
      <c r="AB393">
        <v>0</v>
      </c>
      <c r="AE393" s="103">
        <v>0</v>
      </c>
      <c r="AF393">
        <v>2</v>
      </c>
      <c r="AG393">
        <v>0</v>
      </c>
      <c r="AH393">
        <v>0</v>
      </c>
      <c r="AI393">
        <v>2</v>
      </c>
    </row>
    <row r="394" spans="1:35" ht="15" hidden="1" customHeight="1" x14ac:dyDescent="0.25">
      <c r="A394" s="37" t="s">
        <v>36</v>
      </c>
      <c r="B394" s="37" t="s">
        <v>37</v>
      </c>
      <c r="C394" s="37" t="s">
        <v>8731</v>
      </c>
      <c r="D394" s="38" t="s">
        <v>13305</v>
      </c>
      <c r="E394" s="37" t="s">
        <v>8732</v>
      </c>
      <c r="F394" s="37" t="s">
        <v>8536</v>
      </c>
      <c r="G394" s="37">
        <v>200003037</v>
      </c>
      <c r="H394" s="100">
        <v>710025793</v>
      </c>
      <c r="I394" s="101">
        <v>324591</v>
      </c>
      <c r="J394" s="37">
        <v>100015299</v>
      </c>
      <c r="K394" s="37">
        <v>200003037</v>
      </c>
      <c r="L394" s="37" t="s">
        <v>48</v>
      </c>
      <c r="M394" s="37" t="s">
        <v>8536</v>
      </c>
      <c r="N394" s="37" t="s">
        <v>8633</v>
      </c>
      <c r="O394" s="39" t="s">
        <v>11782</v>
      </c>
      <c r="P394" s="37" t="s">
        <v>8733</v>
      </c>
      <c r="Q394" s="37" t="s">
        <v>8734</v>
      </c>
      <c r="R394" s="39" t="s">
        <v>13306</v>
      </c>
      <c r="S394" s="40" t="s">
        <v>10741</v>
      </c>
      <c r="T394" s="41">
        <v>4</v>
      </c>
      <c r="U394" s="42">
        <v>0</v>
      </c>
      <c r="V394" s="42">
        <v>0</v>
      </c>
      <c r="W394" s="42"/>
      <c r="X394" s="42"/>
      <c r="Y394" s="102">
        <v>4</v>
      </c>
      <c r="Z394">
        <v>0</v>
      </c>
      <c r="AA394">
        <v>0</v>
      </c>
      <c r="AB394">
        <v>0</v>
      </c>
      <c r="AE394" s="103">
        <v>0</v>
      </c>
      <c r="AF394">
        <v>0</v>
      </c>
      <c r="AG394">
        <v>0</v>
      </c>
      <c r="AH394">
        <v>0</v>
      </c>
      <c r="AI394">
        <v>0</v>
      </c>
    </row>
    <row r="395" spans="1:35" ht="15" hidden="1" customHeight="1" x14ac:dyDescent="0.25">
      <c r="A395" s="37" t="s">
        <v>36</v>
      </c>
      <c r="B395" s="37" t="s">
        <v>37</v>
      </c>
      <c r="C395" s="37" t="s">
        <v>4593</v>
      </c>
      <c r="D395" s="38" t="s">
        <v>10944</v>
      </c>
      <c r="E395" s="37" t="s">
        <v>4594</v>
      </c>
      <c r="F395" s="37" t="s">
        <v>4189</v>
      </c>
      <c r="G395" s="37">
        <v>200001359</v>
      </c>
      <c r="H395" s="100">
        <v>42066301</v>
      </c>
      <c r="I395" s="101">
        <v>315524</v>
      </c>
      <c r="J395" s="37">
        <v>100007744</v>
      </c>
      <c r="K395" s="37">
        <v>200001359</v>
      </c>
      <c r="L395" s="37" t="s">
        <v>48</v>
      </c>
      <c r="M395" s="37" t="s">
        <v>4189</v>
      </c>
      <c r="N395" s="37" t="s">
        <v>4596</v>
      </c>
      <c r="O395" s="39" t="s">
        <v>13216</v>
      </c>
      <c r="P395" s="37" t="s">
        <v>4596</v>
      </c>
      <c r="Q395" s="37" t="s">
        <v>4607</v>
      </c>
      <c r="R395" s="39" t="s">
        <v>10946</v>
      </c>
      <c r="S395" s="40" t="s">
        <v>10721</v>
      </c>
      <c r="T395" s="41">
        <v>16</v>
      </c>
      <c r="U395" s="42">
        <v>0</v>
      </c>
      <c r="V395" s="42">
        <v>0</v>
      </c>
      <c r="W395" s="42"/>
      <c r="X395" s="42"/>
      <c r="Y395" s="102">
        <v>16</v>
      </c>
      <c r="Z395">
        <v>0</v>
      </c>
      <c r="AA395">
        <v>0</v>
      </c>
      <c r="AB395">
        <v>0</v>
      </c>
      <c r="AE395" s="103">
        <v>0</v>
      </c>
      <c r="AF395">
        <v>0</v>
      </c>
      <c r="AG395">
        <v>0</v>
      </c>
      <c r="AH395">
        <v>0</v>
      </c>
      <c r="AI395">
        <v>0</v>
      </c>
    </row>
    <row r="396" spans="1:35" ht="15" hidden="1" customHeight="1" x14ac:dyDescent="0.25">
      <c r="A396" s="37" t="s">
        <v>36</v>
      </c>
      <c r="B396" s="37" t="s">
        <v>37</v>
      </c>
      <c r="C396" s="37" t="s">
        <v>481</v>
      </c>
      <c r="D396" s="38" t="s">
        <v>10807</v>
      </c>
      <c r="E396" s="37" t="s">
        <v>482</v>
      </c>
      <c r="F396" s="37" t="s">
        <v>40</v>
      </c>
      <c r="G396" s="37">
        <v>200000205</v>
      </c>
      <c r="H396" s="100">
        <v>710001193</v>
      </c>
      <c r="I396" s="101">
        <v>603201</v>
      </c>
      <c r="J396" s="37">
        <v>100000899</v>
      </c>
      <c r="K396" s="37">
        <v>200000205</v>
      </c>
      <c r="L396" s="37" t="s">
        <v>48</v>
      </c>
      <c r="M396" s="37" t="s">
        <v>40</v>
      </c>
      <c r="N396" s="37" t="s">
        <v>506</v>
      </c>
      <c r="O396" s="39" t="s">
        <v>13179</v>
      </c>
      <c r="P396" s="37" t="s">
        <v>483</v>
      </c>
      <c r="Q396" s="37" t="s">
        <v>484</v>
      </c>
      <c r="R396" s="39" t="s">
        <v>10616</v>
      </c>
      <c r="S396" s="40" t="s">
        <v>10741</v>
      </c>
      <c r="T396" s="41">
        <v>43</v>
      </c>
      <c r="U396" s="42">
        <v>0</v>
      </c>
      <c r="V396" s="42">
        <v>0</v>
      </c>
      <c r="W396" s="42"/>
      <c r="X396" s="42"/>
      <c r="Y396" s="102">
        <v>43</v>
      </c>
      <c r="Z396">
        <v>0</v>
      </c>
      <c r="AA396">
        <v>0</v>
      </c>
      <c r="AB396">
        <v>0</v>
      </c>
      <c r="AE396" s="103">
        <v>0</v>
      </c>
      <c r="AF396">
        <v>4</v>
      </c>
      <c r="AG396">
        <v>0</v>
      </c>
      <c r="AH396">
        <v>0</v>
      </c>
      <c r="AI396">
        <v>4</v>
      </c>
    </row>
    <row r="397" spans="1:35" ht="15" hidden="1" customHeight="1" x14ac:dyDescent="0.25">
      <c r="A397" s="37" t="s">
        <v>36</v>
      </c>
      <c r="B397" s="37" t="s">
        <v>37</v>
      </c>
      <c r="C397" s="37" t="s">
        <v>2284</v>
      </c>
      <c r="D397" s="38" t="s">
        <v>12368</v>
      </c>
      <c r="E397" s="37" t="s">
        <v>2285</v>
      </c>
      <c r="F397" s="37" t="s">
        <v>1879</v>
      </c>
      <c r="G397" s="37">
        <v>200000725</v>
      </c>
      <c r="H397" s="100">
        <v>42276098</v>
      </c>
      <c r="I397" s="101">
        <v>317667</v>
      </c>
      <c r="J397" s="37">
        <v>100003919</v>
      </c>
      <c r="K397" s="37">
        <v>200000725</v>
      </c>
      <c r="L397" s="37" t="s">
        <v>48</v>
      </c>
      <c r="M397" s="37" t="s">
        <v>1879</v>
      </c>
      <c r="N397" s="37" t="s">
        <v>2287</v>
      </c>
      <c r="O397" s="39" t="s">
        <v>12168</v>
      </c>
      <c r="P397" s="37" t="s">
        <v>2287</v>
      </c>
      <c r="Q397" s="37" t="s">
        <v>2294</v>
      </c>
      <c r="R397" s="39" t="s">
        <v>12169</v>
      </c>
      <c r="S397" s="40" t="s">
        <v>10721</v>
      </c>
      <c r="T397" s="41">
        <v>46</v>
      </c>
      <c r="U397" s="42">
        <v>0</v>
      </c>
      <c r="V397" s="42">
        <v>0</v>
      </c>
      <c r="W397" s="42"/>
      <c r="X397" s="42"/>
      <c r="Y397" s="102">
        <v>46</v>
      </c>
      <c r="Z397">
        <v>0</v>
      </c>
      <c r="AA397">
        <v>0</v>
      </c>
      <c r="AB397">
        <v>0</v>
      </c>
      <c r="AE397" s="103">
        <v>0</v>
      </c>
      <c r="AF397">
        <v>0</v>
      </c>
      <c r="AG397">
        <v>0</v>
      </c>
      <c r="AH397">
        <v>0</v>
      </c>
      <c r="AI397">
        <v>0</v>
      </c>
    </row>
    <row r="398" spans="1:35" ht="15" hidden="1" customHeight="1" x14ac:dyDescent="0.25">
      <c r="A398" s="37" t="s">
        <v>36</v>
      </c>
      <c r="B398" s="37" t="s">
        <v>37</v>
      </c>
      <c r="C398" s="37" t="s">
        <v>2404</v>
      </c>
      <c r="D398" s="38" t="s">
        <v>13501</v>
      </c>
      <c r="E398" s="37" t="s">
        <v>2405</v>
      </c>
      <c r="F398" s="37" t="s">
        <v>1879</v>
      </c>
      <c r="G398" s="37">
        <v>200000740</v>
      </c>
      <c r="H398" s="100">
        <v>710267304</v>
      </c>
      <c r="I398" s="101">
        <v>51279118</v>
      </c>
      <c r="J398" s="37">
        <v>100018219</v>
      </c>
      <c r="K398" s="37">
        <v>100018218</v>
      </c>
      <c r="L398" s="37" t="s">
        <v>92</v>
      </c>
      <c r="M398" s="37" t="s">
        <v>1879</v>
      </c>
      <c r="N398" s="37" t="s">
        <v>2287</v>
      </c>
      <c r="O398" s="39" t="s">
        <v>13502</v>
      </c>
      <c r="P398" s="37" t="s">
        <v>2406</v>
      </c>
      <c r="Q398" s="37" t="s">
        <v>2407</v>
      </c>
      <c r="R398" s="39" t="s">
        <v>13503</v>
      </c>
      <c r="S398" s="40" t="s">
        <v>10741</v>
      </c>
      <c r="T398" s="41">
        <v>27</v>
      </c>
      <c r="U398" s="41">
        <v>0</v>
      </c>
      <c r="V398" s="41">
        <v>0</v>
      </c>
      <c r="W398" s="42"/>
      <c r="X398" s="42"/>
      <c r="Y398" s="102">
        <v>27</v>
      </c>
      <c r="Z398">
        <v>0</v>
      </c>
      <c r="AA398">
        <v>0</v>
      </c>
      <c r="AB398">
        <v>0</v>
      </c>
      <c r="AE398" s="103">
        <v>0</v>
      </c>
      <c r="AF398">
        <v>2</v>
      </c>
      <c r="AG398">
        <v>0</v>
      </c>
      <c r="AH398">
        <v>0</v>
      </c>
      <c r="AI398">
        <v>2</v>
      </c>
    </row>
    <row r="399" spans="1:35" ht="15" hidden="1" customHeight="1" x14ac:dyDescent="0.25">
      <c r="A399" s="37" t="s">
        <v>36</v>
      </c>
      <c r="B399" s="37" t="s">
        <v>37</v>
      </c>
      <c r="C399" s="37" t="s">
        <v>8123</v>
      </c>
      <c r="D399" s="38" t="s">
        <v>13504</v>
      </c>
      <c r="E399" s="37" t="s">
        <v>8124</v>
      </c>
      <c r="F399" s="37" t="s">
        <v>6696</v>
      </c>
      <c r="G399" s="37">
        <v>200002312</v>
      </c>
      <c r="H399" s="100">
        <v>710033826</v>
      </c>
      <c r="I399" s="101">
        <v>332585</v>
      </c>
      <c r="J399" s="37">
        <v>100011907</v>
      </c>
      <c r="K399" s="37">
        <v>200002312</v>
      </c>
      <c r="L399" s="37" t="s">
        <v>48</v>
      </c>
      <c r="M399" s="37" t="s">
        <v>6696</v>
      </c>
      <c r="N399" s="37" t="s">
        <v>6969</v>
      </c>
      <c r="O399" s="39" t="s">
        <v>13505</v>
      </c>
      <c r="P399" s="37" t="s">
        <v>8125</v>
      </c>
      <c r="Q399" s="37" t="s">
        <v>13506</v>
      </c>
      <c r="R399" s="39" t="s">
        <v>13507</v>
      </c>
      <c r="S399" s="40" t="s">
        <v>10741</v>
      </c>
      <c r="T399" s="41">
        <v>0</v>
      </c>
      <c r="U399" s="42">
        <v>0</v>
      </c>
      <c r="V399" s="42">
        <v>0</v>
      </c>
      <c r="W399" s="42"/>
      <c r="X399" s="42"/>
      <c r="Y399" s="102">
        <v>0</v>
      </c>
      <c r="Z399">
        <v>0</v>
      </c>
      <c r="AA399">
        <v>0</v>
      </c>
      <c r="AB399">
        <v>0</v>
      </c>
      <c r="AE399" s="103">
        <v>0</v>
      </c>
      <c r="AF399">
        <v>0</v>
      </c>
      <c r="AG399">
        <v>0</v>
      </c>
      <c r="AH399">
        <v>0</v>
      </c>
      <c r="AI399">
        <v>0</v>
      </c>
    </row>
    <row r="400" spans="1:35" ht="15" hidden="1" customHeight="1" x14ac:dyDescent="0.25">
      <c r="A400" s="37" t="s">
        <v>36</v>
      </c>
      <c r="B400" s="37" t="s">
        <v>592</v>
      </c>
      <c r="C400" s="37" t="s">
        <v>2831</v>
      </c>
      <c r="D400" s="38" t="s">
        <v>13508</v>
      </c>
      <c r="E400" s="37" t="s">
        <v>2832</v>
      </c>
      <c r="F400" s="37" t="s">
        <v>1879</v>
      </c>
      <c r="G400" s="37">
        <v>200003832</v>
      </c>
      <c r="H400" s="100">
        <v>710264364</v>
      </c>
      <c r="I400" s="101">
        <v>47754770</v>
      </c>
      <c r="J400" s="37">
        <v>100017702</v>
      </c>
      <c r="K400" s="37">
        <v>200003832</v>
      </c>
      <c r="L400" s="37" t="s">
        <v>2833</v>
      </c>
      <c r="M400" s="37" t="s">
        <v>1879</v>
      </c>
      <c r="N400" s="37" t="s">
        <v>2656</v>
      </c>
      <c r="O400" s="39" t="s">
        <v>13509</v>
      </c>
      <c r="P400" s="37" t="s">
        <v>2656</v>
      </c>
      <c r="Q400" s="37" t="s">
        <v>2834</v>
      </c>
      <c r="R400" s="39" t="s">
        <v>11539</v>
      </c>
      <c r="S400" s="40" t="s">
        <v>10741</v>
      </c>
      <c r="T400" s="41">
        <v>0</v>
      </c>
      <c r="U400" s="41">
        <v>14</v>
      </c>
      <c r="V400" s="41">
        <v>0</v>
      </c>
      <c r="W400" s="42"/>
      <c r="X400" s="42"/>
      <c r="Y400" s="102">
        <v>14</v>
      </c>
      <c r="Z400">
        <v>0</v>
      </c>
      <c r="AA400">
        <v>0</v>
      </c>
      <c r="AB400">
        <v>0</v>
      </c>
      <c r="AE400" s="103">
        <v>0</v>
      </c>
      <c r="AF400">
        <v>0</v>
      </c>
      <c r="AG400">
        <v>0</v>
      </c>
      <c r="AH400">
        <v>0</v>
      </c>
      <c r="AI400">
        <v>0</v>
      </c>
    </row>
    <row r="401" spans="1:35" ht="15" hidden="1" customHeight="1" x14ac:dyDescent="0.25">
      <c r="A401" s="37" t="s">
        <v>36</v>
      </c>
      <c r="B401" s="37" t="s">
        <v>37</v>
      </c>
      <c r="C401" s="37" t="s">
        <v>3309</v>
      </c>
      <c r="D401" s="38" t="s">
        <v>13510</v>
      </c>
      <c r="E401" s="37" t="s">
        <v>3310</v>
      </c>
      <c r="F401" s="37" t="s">
        <v>2860</v>
      </c>
      <c r="G401" s="37">
        <v>200000922</v>
      </c>
      <c r="H401" s="100">
        <v>710004788</v>
      </c>
      <c r="I401" s="101">
        <v>306703</v>
      </c>
      <c r="J401" s="37">
        <v>100006388</v>
      </c>
      <c r="K401" s="37">
        <v>200000922</v>
      </c>
      <c r="L401" s="37" t="s">
        <v>53</v>
      </c>
      <c r="M401" s="37" t="s">
        <v>2860</v>
      </c>
      <c r="N401" s="37" t="s">
        <v>1815</v>
      </c>
      <c r="O401" s="39" t="s">
        <v>13511</v>
      </c>
      <c r="P401" s="37" t="s">
        <v>3311</v>
      </c>
      <c r="Q401" s="37" t="s">
        <v>3001</v>
      </c>
      <c r="R401" s="39" t="s">
        <v>13512</v>
      </c>
      <c r="S401" s="40" t="s">
        <v>10741</v>
      </c>
      <c r="T401" s="41">
        <v>7</v>
      </c>
      <c r="U401" s="41">
        <v>0</v>
      </c>
      <c r="V401" s="41">
        <v>0</v>
      </c>
      <c r="W401" s="42"/>
      <c r="X401" s="42"/>
      <c r="Y401" s="102">
        <v>7</v>
      </c>
      <c r="Z401">
        <v>0</v>
      </c>
      <c r="AA401">
        <v>0</v>
      </c>
      <c r="AB401">
        <v>0</v>
      </c>
      <c r="AE401" s="103">
        <v>0</v>
      </c>
      <c r="AF401">
        <v>0</v>
      </c>
      <c r="AG401">
        <v>0</v>
      </c>
      <c r="AH401">
        <v>0</v>
      </c>
      <c r="AI401">
        <v>0</v>
      </c>
    </row>
    <row r="402" spans="1:35" ht="15" hidden="1" customHeight="1" x14ac:dyDescent="0.25">
      <c r="A402" s="37" t="s">
        <v>36</v>
      </c>
      <c r="B402" s="37" t="s">
        <v>37</v>
      </c>
      <c r="C402" s="37" t="s">
        <v>7159</v>
      </c>
      <c r="D402" s="38" t="s">
        <v>13513</v>
      </c>
      <c r="E402" s="37" t="s">
        <v>7160</v>
      </c>
      <c r="F402" s="37" t="s">
        <v>6696</v>
      </c>
      <c r="G402" s="37">
        <v>200002659</v>
      </c>
      <c r="H402" s="100">
        <v>710024720</v>
      </c>
      <c r="I402" s="101">
        <v>37873636</v>
      </c>
      <c r="J402" s="37">
        <v>100013404</v>
      </c>
      <c r="K402" s="37">
        <v>100013405</v>
      </c>
      <c r="L402" s="37" t="s">
        <v>92</v>
      </c>
      <c r="M402" s="37" t="s">
        <v>6696</v>
      </c>
      <c r="N402" s="37" t="s">
        <v>7116</v>
      </c>
      <c r="O402" s="39" t="s">
        <v>13514</v>
      </c>
      <c r="P402" s="37" t="s">
        <v>7161</v>
      </c>
      <c r="Q402" s="37" t="s">
        <v>7162</v>
      </c>
      <c r="R402" s="39" t="s">
        <v>13515</v>
      </c>
      <c r="S402" s="40" t="s">
        <v>10741</v>
      </c>
      <c r="T402" s="41">
        <v>4</v>
      </c>
      <c r="U402" s="42">
        <v>0</v>
      </c>
      <c r="V402" s="42">
        <v>0</v>
      </c>
      <c r="W402" s="42"/>
      <c r="X402" s="42"/>
      <c r="Y402" s="102">
        <v>4</v>
      </c>
      <c r="Z402">
        <v>0</v>
      </c>
      <c r="AA402">
        <v>0</v>
      </c>
      <c r="AB402">
        <v>0</v>
      </c>
      <c r="AE402" s="103">
        <v>0</v>
      </c>
      <c r="AF402">
        <v>0</v>
      </c>
      <c r="AG402">
        <v>0</v>
      </c>
      <c r="AH402">
        <v>0</v>
      </c>
      <c r="AI402">
        <v>0</v>
      </c>
    </row>
    <row r="403" spans="1:35" ht="15" hidden="1" customHeight="1" x14ac:dyDescent="0.25">
      <c r="A403" s="37" t="s">
        <v>36</v>
      </c>
      <c r="B403" s="37" t="s">
        <v>592</v>
      </c>
      <c r="C403" s="37" t="s">
        <v>652</v>
      </c>
      <c r="D403" s="38" t="s">
        <v>11599</v>
      </c>
      <c r="E403" s="37" t="s">
        <v>653</v>
      </c>
      <c r="F403" s="37" t="s">
        <v>40</v>
      </c>
      <c r="G403" s="37">
        <v>200003704</v>
      </c>
      <c r="H403" s="100">
        <v>42408814</v>
      </c>
      <c r="I403" s="101">
        <v>36766399</v>
      </c>
      <c r="J403" s="37">
        <v>100011247</v>
      </c>
      <c r="K403" s="37">
        <v>200003704</v>
      </c>
      <c r="L403" s="37" t="s">
        <v>603</v>
      </c>
      <c r="M403" s="37" t="s">
        <v>8536</v>
      </c>
      <c r="N403" s="37" t="s">
        <v>9957</v>
      </c>
      <c r="O403" s="39" t="s">
        <v>11729</v>
      </c>
      <c r="P403" s="37" t="s">
        <v>659</v>
      </c>
      <c r="Q403" s="37" t="s">
        <v>660</v>
      </c>
      <c r="R403" s="39" t="s">
        <v>11730</v>
      </c>
      <c r="S403" s="40" t="s">
        <v>10721</v>
      </c>
      <c r="T403" s="41">
        <v>0</v>
      </c>
      <c r="U403" s="41">
        <v>4</v>
      </c>
      <c r="V403" s="41">
        <v>0</v>
      </c>
      <c r="W403" s="42"/>
      <c r="X403" s="42"/>
      <c r="Y403" s="102">
        <v>4</v>
      </c>
      <c r="Z403">
        <v>0</v>
      </c>
      <c r="AA403">
        <v>0</v>
      </c>
      <c r="AB403">
        <v>0</v>
      </c>
      <c r="AE403" s="103">
        <v>0</v>
      </c>
      <c r="AF403">
        <v>0</v>
      </c>
      <c r="AG403">
        <v>1</v>
      </c>
      <c r="AH403">
        <v>0</v>
      </c>
      <c r="AI403">
        <v>1</v>
      </c>
    </row>
    <row r="404" spans="1:35" ht="15" hidden="1" customHeight="1" x14ac:dyDescent="0.25">
      <c r="A404" s="37" t="s">
        <v>36</v>
      </c>
      <c r="B404" s="37" t="s">
        <v>37</v>
      </c>
      <c r="C404" s="37" t="s">
        <v>4957</v>
      </c>
      <c r="D404" s="38" t="s">
        <v>10789</v>
      </c>
      <c r="E404" s="37" t="s">
        <v>4958</v>
      </c>
      <c r="F404" s="37" t="s">
        <v>4189</v>
      </c>
      <c r="G404" s="37">
        <v>200001574</v>
      </c>
      <c r="H404" s="100">
        <v>37905139</v>
      </c>
      <c r="I404" s="101">
        <v>321796</v>
      </c>
      <c r="J404" s="37">
        <v>100009212</v>
      </c>
      <c r="K404" s="37">
        <v>200001574</v>
      </c>
      <c r="L404" s="37" t="s">
        <v>48</v>
      </c>
      <c r="M404" s="37" t="s">
        <v>4189</v>
      </c>
      <c r="N404" s="37" t="s">
        <v>4960</v>
      </c>
      <c r="O404" s="39" t="s">
        <v>11043</v>
      </c>
      <c r="P404" s="37" t="s">
        <v>4960</v>
      </c>
      <c r="Q404" s="37" t="s">
        <v>4968</v>
      </c>
      <c r="R404" s="39" t="s">
        <v>10655</v>
      </c>
      <c r="S404" s="40" t="s">
        <v>10721</v>
      </c>
      <c r="T404" s="41">
        <v>15</v>
      </c>
      <c r="U404" s="42">
        <v>0</v>
      </c>
      <c r="V404" s="42">
        <v>0</v>
      </c>
      <c r="W404" s="42"/>
      <c r="X404" s="42"/>
      <c r="Y404" s="102">
        <v>15</v>
      </c>
      <c r="Z404">
        <v>0</v>
      </c>
      <c r="AA404">
        <v>0</v>
      </c>
      <c r="AB404">
        <v>0</v>
      </c>
      <c r="AE404" s="103">
        <v>0</v>
      </c>
      <c r="AF404">
        <v>1</v>
      </c>
      <c r="AG404">
        <v>0</v>
      </c>
      <c r="AH404">
        <v>0</v>
      </c>
      <c r="AI404">
        <v>1</v>
      </c>
    </row>
    <row r="405" spans="1:35" ht="15" hidden="1" customHeight="1" x14ac:dyDescent="0.25">
      <c r="A405" s="37" t="s">
        <v>36</v>
      </c>
      <c r="B405" s="37" t="s">
        <v>37</v>
      </c>
      <c r="C405" s="37" t="s">
        <v>1568</v>
      </c>
      <c r="D405" s="38" t="s">
        <v>13516</v>
      </c>
      <c r="E405" s="37" t="s">
        <v>1569</v>
      </c>
      <c r="F405" s="37" t="s">
        <v>814</v>
      </c>
      <c r="G405" s="37">
        <v>200000435</v>
      </c>
      <c r="H405" s="100">
        <v>37988531</v>
      </c>
      <c r="I405" s="101">
        <v>612031</v>
      </c>
      <c r="J405" s="37">
        <v>100002402</v>
      </c>
      <c r="K405" s="37">
        <v>200000435</v>
      </c>
      <c r="L405" s="37" t="s">
        <v>48</v>
      </c>
      <c r="M405" s="37" t="s">
        <v>814</v>
      </c>
      <c r="N405" s="37" t="s">
        <v>1570</v>
      </c>
      <c r="O405" s="39" t="s">
        <v>11714</v>
      </c>
      <c r="P405" s="37" t="s">
        <v>1570</v>
      </c>
      <c r="Q405" s="37" t="s">
        <v>1571</v>
      </c>
      <c r="R405" s="39" t="s">
        <v>13517</v>
      </c>
      <c r="S405" s="40" t="s">
        <v>10721</v>
      </c>
      <c r="T405" s="41">
        <v>75</v>
      </c>
      <c r="U405" s="42">
        <v>0</v>
      </c>
      <c r="V405" s="42">
        <v>0</v>
      </c>
      <c r="W405" s="42"/>
      <c r="X405" s="42"/>
      <c r="Y405" s="102">
        <v>75</v>
      </c>
      <c r="Z405">
        <v>0</v>
      </c>
      <c r="AA405">
        <v>0</v>
      </c>
      <c r="AB405">
        <v>0</v>
      </c>
      <c r="AE405" s="103">
        <v>0</v>
      </c>
      <c r="AF405">
        <v>0</v>
      </c>
      <c r="AG405">
        <v>0</v>
      </c>
      <c r="AH405">
        <v>0</v>
      </c>
      <c r="AI405">
        <v>0</v>
      </c>
    </row>
    <row r="406" spans="1:35" ht="15" hidden="1" customHeight="1" x14ac:dyDescent="0.25">
      <c r="A406" s="37" t="s">
        <v>36</v>
      </c>
      <c r="B406" s="37" t="s">
        <v>37</v>
      </c>
      <c r="C406" s="37" t="s">
        <v>6039</v>
      </c>
      <c r="D406" s="38" t="s">
        <v>13333</v>
      </c>
      <c r="E406" s="37" t="s">
        <v>6040</v>
      </c>
      <c r="F406" s="37" t="s">
        <v>568</v>
      </c>
      <c r="G406" s="37">
        <v>200002055</v>
      </c>
      <c r="H406" s="100">
        <v>710020082</v>
      </c>
      <c r="I406" s="101">
        <v>319406</v>
      </c>
      <c r="J406" s="37">
        <v>100010694</v>
      </c>
      <c r="K406" s="37">
        <v>200002055</v>
      </c>
      <c r="L406" s="37" t="s">
        <v>5631</v>
      </c>
      <c r="M406" s="37" t="s">
        <v>568</v>
      </c>
      <c r="N406" s="37" t="s">
        <v>5980</v>
      </c>
      <c r="O406" s="39" t="s">
        <v>11271</v>
      </c>
      <c r="P406" s="37" t="s">
        <v>6042</v>
      </c>
      <c r="Q406" s="37" t="s">
        <v>6043</v>
      </c>
      <c r="R406" s="39" t="s">
        <v>13334</v>
      </c>
      <c r="S406" s="40" t="s">
        <v>10741</v>
      </c>
      <c r="T406" s="41">
        <v>2</v>
      </c>
      <c r="U406" s="42">
        <v>0</v>
      </c>
      <c r="V406" s="42">
        <v>0</v>
      </c>
      <c r="W406" s="42"/>
      <c r="X406" s="42"/>
      <c r="Y406" s="102">
        <v>2</v>
      </c>
      <c r="Z406">
        <v>0</v>
      </c>
      <c r="AA406">
        <v>0</v>
      </c>
      <c r="AB406">
        <v>0</v>
      </c>
      <c r="AE406" s="103">
        <v>0</v>
      </c>
      <c r="AF406">
        <v>0</v>
      </c>
      <c r="AG406">
        <v>0</v>
      </c>
      <c r="AH406">
        <v>0</v>
      </c>
      <c r="AI406">
        <v>0</v>
      </c>
    </row>
    <row r="407" spans="1:35" ht="15" hidden="1" customHeight="1" x14ac:dyDescent="0.25">
      <c r="A407" s="37" t="s">
        <v>36</v>
      </c>
      <c r="B407" s="37" t="s">
        <v>37</v>
      </c>
      <c r="C407" s="37" t="s">
        <v>4781</v>
      </c>
      <c r="D407" s="38" t="s">
        <v>13335</v>
      </c>
      <c r="E407" s="37" t="s">
        <v>4782</v>
      </c>
      <c r="F407" s="37" t="s">
        <v>4189</v>
      </c>
      <c r="G407" s="37">
        <v>200001406</v>
      </c>
      <c r="H407" s="100">
        <v>710016042</v>
      </c>
      <c r="I407" s="101">
        <v>315834</v>
      </c>
      <c r="J407" s="37">
        <v>100007846</v>
      </c>
      <c r="K407" s="37">
        <v>200001406</v>
      </c>
      <c r="L407" s="37" t="s">
        <v>48</v>
      </c>
      <c r="M407" s="37" t="s">
        <v>4189</v>
      </c>
      <c r="N407" s="37" t="s">
        <v>4596</v>
      </c>
      <c r="O407" s="39" t="s">
        <v>13336</v>
      </c>
      <c r="P407" s="37" t="s">
        <v>4783</v>
      </c>
      <c r="Q407" s="37" t="s">
        <v>4784</v>
      </c>
      <c r="R407" s="39" t="s">
        <v>13337</v>
      </c>
      <c r="S407" s="40" t="s">
        <v>10741</v>
      </c>
      <c r="T407" s="41">
        <v>6</v>
      </c>
      <c r="U407" s="41">
        <v>0</v>
      </c>
      <c r="V407" s="41">
        <v>0</v>
      </c>
      <c r="W407" s="42"/>
      <c r="X407" s="42"/>
      <c r="Y407" s="102">
        <v>6</v>
      </c>
      <c r="Z407">
        <v>0</v>
      </c>
      <c r="AA407">
        <v>0</v>
      </c>
      <c r="AB407">
        <v>0</v>
      </c>
      <c r="AE407" s="103">
        <v>0</v>
      </c>
      <c r="AF407">
        <v>0</v>
      </c>
      <c r="AG407">
        <v>0</v>
      </c>
      <c r="AH407">
        <v>0</v>
      </c>
      <c r="AI407">
        <v>0</v>
      </c>
    </row>
    <row r="408" spans="1:35" ht="15" hidden="1" customHeight="1" x14ac:dyDescent="0.25">
      <c r="A408" s="37" t="s">
        <v>36</v>
      </c>
      <c r="B408" s="37" t="s">
        <v>37</v>
      </c>
      <c r="C408" s="37" t="s">
        <v>99</v>
      </c>
      <c r="D408" s="38" t="s">
        <v>13338</v>
      </c>
      <c r="E408" s="37" t="s">
        <v>100</v>
      </c>
      <c r="F408" s="37" t="s">
        <v>40</v>
      </c>
      <c r="G408" s="37">
        <v>200000241</v>
      </c>
      <c r="H408" s="100">
        <v>710009194</v>
      </c>
      <c r="I408" s="101">
        <v>42126606</v>
      </c>
      <c r="J408" s="37">
        <v>100001157</v>
      </c>
      <c r="K408" s="37">
        <v>100001156</v>
      </c>
      <c r="L408" s="37" t="s">
        <v>92</v>
      </c>
      <c r="M408" s="37" t="s">
        <v>40</v>
      </c>
      <c r="N408" s="37" t="s">
        <v>206</v>
      </c>
      <c r="O408" s="39" t="s">
        <v>13339</v>
      </c>
      <c r="P408" s="37" t="s">
        <v>101</v>
      </c>
      <c r="Q408" s="37" t="s">
        <v>102</v>
      </c>
      <c r="R408" s="39" t="s">
        <v>13340</v>
      </c>
      <c r="S408" s="40" t="s">
        <v>10741</v>
      </c>
      <c r="T408" s="41">
        <v>41</v>
      </c>
      <c r="U408" s="42">
        <v>0</v>
      </c>
      <c r="V408" s="42">
        <v>0</v>
      </c>
      <c r="W408" s="42"/>
      <c r="X408" s="42"/>
      <c r="Y408" s="102">
        <v>41</v>
      </c>
      <c r="Z408">
        <v>0</v>
      </c>
      <c r="AA408">
        <v>0</v>
      </c>
      <c r="AB408">
        <v>0</v>
      </c>
      <c r="AE408" s="103">
        <v>0</v>
      </c>
      <c r="AF408">
        <v>3</v>
      </c>
      <c r="AG408">
        <v>0</v>
      </c>
      <c r="AH408">
        <v>0</v>
      </c>
      <c r="AI408">
        <v>3</v>
      </c>
    </row>
    <row r="409" spans="1:35" ht="15" hidden="1" customHeight="1" x14ac:dyDescent="0.25">
      <c r="A409" s="37" t="s">
        <v>36</v>
      </c>
      <c r="B409" s="37" t="s">
        <v>509</v>
      </c>
      <c r="C409" s="37" t="s">
        <v>5840</v>
      </c>
      <c r="D409" s="38" t="s">
        <v>13341</v>
      </c>
      <c r="E409" s="37" t="s">
        <v>5841</v>
      </c>
      <c r="F409" s="37" t="s">
        <v>568</v>
      </c>
      <c r="G409" s="37">
        <v>200004024</v>
      </c>
      <c r="H409" s="100">
        <v>710019033</v>
      </c>
      <c r="I409" s="101">
        <v>35997931</v>
      </c>
      <c r="J409" s="37">
        <v>100010452</v>
      </c>
      <c r="K409" s="37">
        <v>200004024</v>
      </c>
      <c r="L409" s="37" t="s">
        <v>569</v>
      </c>
      <c r="M409" s="37" t="s">
        <v>568</v>
      </c>
      <c r="N409" s="37" t="s">
        <v>570</v>
      </c>
      <c r="O409" s="39" t="s">
        <v>13342</v>
      </c>
      <c r="P409" s="37" t="s">
        <v>5842</v>
      </c>
      <c r="Q409" s="37" t="s">
        <v>5843</v>
      </c>
      <c r="R409" s="39" t="s">
        <v>13343</v>
      </c>
      <c r="S409" s="40" t="s">
        <v>10741</v>
      </c>
      <c r="T409" s="41">
        <v>0</v>
      </c>
      <c r="U409" s="42">
        <v>0</v>
      </c>
      <c r="V409" s="42">
        <v>10</v>
      </c>
      <c r="W409" s="42"/>
      <c r="X409" s="42"/>
      <c r="Y409" s="102">
        <v>10</v>
      </c>
      <c r="Z409">
        <v>0</v>
      </c>
      <c r="AA409">
        <v>0</v>
      </c>
      <c r="AB409">
        <v>2</v>
      </c>
      <c r="AE409" s="103">
        <v>2</v>
      </c>
      <c r="AF409">
        <v>0</v>
      </c>
      <c r="AG409">
        <v>0</v>
      </c>
      <c r="AH409">
        <v>0</v>
      </c>
      <c r="AI409">
        <v>0</v>
      </c>
    </row>
    <row r="410" spans="1:35" ht="15" hidden="1" customHeight="1" x14ac:dyDescent="0.25">
      <c r="A410" s="37" t="s">
        <v>36</v>
      </c>
      <c r="B410" s="37" t="s">
        <v>37</v>
      </c>
      <c r="C410" s="37" t="s">
        <v>3464</v>
      </c>
      <c r="D410" s="38" t="s">
        <v>13344</v>
      </c>
      <c r="E410" s="37" t="s">
        <v>3465</v>
      </c>
      <c r="F410" s="37" t="s">
        <v>2860</v>
      </c>
      <c r="G410" s="37">
        <v>200000986</v>
      </c>
      <c r="H410" s="100">
        <v>710005474</v>
      </c>
      <c r="I410" s="101">
        <v>307327</v>
      </c>
      <c r="J410" s="37">
        <v>100005988</v>
      </c>
      <c r="K410" s="37">
        <v>200000986</v>
      </c>
      <c r="L410" s="37" t="s">
        <v>53</v>
      </c>
      <c r="M410" s="37" t="s">
        <v>2860</v>
      </c>
      <c r="N410" s="37" t="s">
        <v>3333</v>
      </c>
      <c r="O410" s="39" t="s">
        <v>13345</v>
      </c>
      <c r="P410" s="37" t="s">
        <v>3466</v>
      </c>
      <c r="Q410" s="37" t="s">
        <v>3467</v>
      </c>
      <c r="R410" s="39" t="s">
        <v>13346</v>
      </c>
      <c r="S410" s="40" t="s">
        <v>10741</v>
      </c>
      <c r="T410" s="41">
        <v>6</v>
      </c>
      <c r="U410" s="41">
        <v>0</v>
      </c>
      <c r="V410" s="41">
        <v>0</v>
      </c>
      <c r="W410" s="42"/>
      <c r="X410" s="42"/>
      <c r="Y410" s="102">
        <v>6</v>
      </c>
      <c r="Z410">
        <v>0</v>
      </c>
      <c r="AA410">
        <v>0</v>
      </c>
      <c r="AB410">
        <v>0</v>
      </c>
      <c r="AE410" s="103">
        <v>0</v>
      </c>
      <c r="AF410">
        <v>0</v>
      </c>
      <c r="AG410">
        <v>0</v>
      </c>
      <c r="AH410">
        <v>0</v>
      </c>
      <c r="AI410">
        <v>0</v>
      </c>
    </row>
    <row r="411" spans="1:35" ht="15" hidden="1" customHeight="1" x14ac:dyDescent="0.25">
      <c r="A411" s="37" t="s">
        <v>36</v>
      </c>
      <c r="B411" s="37" t="s">
        <v>37</v>
      </c>
      <c r="C411" s="37" t="s">
        <v>2556</v>
      </c>
      <c r="D411" s="38" t="s">
        <v>13347</v>
      </c>
      <c r="E411" s="37" t="s">
        <v>2557</v>
      </c>
      <c r="F411" s="37" t="s">
        <v>1879</v>
      </c>
      <c r="G411" s="37">
        <v>200000786</v>
      </c>
      <c r="H411" s="100">
        <v>710018681</v>
      </c>
      <c r="I411" s="101">
        <v>318272</v>
      </c>
      <c r="J411" s="37">
        <v>100004144</v>
      </c>
      <c r="K411" s="37">
        <v>200000786</v>
      </c>
      <c r="L411" s="37" t="s">
        <v>48</v>
      </c>
      <c r="M411" s="37" t="s">
        <v>1879</v>
      </c>
      <c r="N411" s="37" t="s">
        <v>2463</v>
      </c>
      <c r="O411" s="39" t="s">
        <v>11268</v>
      </c>
      <c r="P411" s="37" t="s">
        <v>2558</v>
      </c>
      <c r="Q411" s="37" t="s">
        <v>2559</v>
      </c>
      <c r="R411" s="39" t="s">
        <v>13348</v>
      </c>
      <c r="S411" s="40" t="s">
        <v>10741</v>
      </c>
      <c r="T411" s="41">
        <v>11</v>
      </c>
      <c r="U411" s="41">
        <v>0</v>
      </c>
      <c r="V411" s="41">
        <v>0</v>
      </c>
      <c r="W411" s="42"/>
      <c r="X411" s="42"/>
      <c r="Y411" s="102">
        <v>11</v>
      </c>
      <c r="Z411">
        <v>0</v>
      </c>
      <c r="AA411">
        <v>0</v>
      </c>
      <c r="AB411">
        <v>0</v>
      </c>
      <c r="AE411" s="103">
        <v>0</v>
      </c>
      <c r="AF411">
        <v>0</v>
      </c>
      <c r="AG411">
        <v>0</v>
      </c>
      <c r="AH411">
        <v>0</v>
      </c>
      <c r="AI411">
        <v>0</v>
      </c>
    </row>
    <row r="412" spans="1:35" ht="15" hidden="1" customHeight="1" x14ac:dyDescent="0.25">
      <c r="A412" s="37" t="s">
        <v>36</v>
      </c>
      <c r="B412" s="37" t="s">
        <v>37</v>
      </c>
      <c r="C412" s="37" t="s">
        <v>4450</v>
      </c>
      <c r="D412" s="38" t="s">
        <v>13349</v>
      </c>
      <c r="E412" s="37" t="s">
        <v>4451</v>
      </c>
      <c r="F412" s="37" t="s">
        <v>4189</v>
      </c>
      <c r="G412" s="37">
        <v>200001472</v>
      </c>
      <c r="H412" s="100">
        <v>710036558</v>
      </c>
      <c r="I412" s="101">
        <v>314676</v>
      </c>
      <c r="J412" s="37">
        <v>100008284</v>
      </c>
      <c r="K412" s="37">
        <v>200001472</v>
      </c>
      <c r="L412" s="37" t="s">
        <v>48</v>
      </c>
      <c r="M412" s="37" t="s">
        <v>4189</v>
      </c>
      <c r="N412" s="37" t="s">
        <v>4452</v>
      </c>
      <c r="O412" s="39" t="s">
        <v>11148</v>
      </c>
      <c r="P412" s="37" t="s">
        <v>4452</v>
      </c>
      <c r="Q412" s="37" t="s">
        <v>4453</v>
      </c>
      <c r="R412" s="39" t="s">
        <v>11149</v>
      </c>
      <c r="S412" s="40" t="s">
        <v>10741</v>
      </c>
      <c r="T412" s="41">
        <v>34</v>
      </c>
      <c r="U412" s="42">
        <v>0</v>
      </c>
      <c r="V412" s="42">
        <v>0</v>
      </c>
      <c r="W412" s="42"/>
      <c r="X412" s="42"/>
      <c r="Y412" s="102">
        <v>34</v>
      </c>
      <c r="Z412">
        <v>0</v>
      </c>
      <c r="AA412">
        <v>0</v>
      </c>
      <c r="AB412">
        <v>0</v>
      </c>
      <c r="AE412" s="103">
        <v>0</v>
      </c>
      <c r="AF412">
        <v>0</v>
      </c>
      <c r="AG412">
        <v>0</v>
      </c>
      <c r="AH412">
        <v>0</v>
      </c>
      <c r="AI412">
        <v>0</v>
      </c>
    </row>
    <row r="413" spans="1:35" ht="15" hidden="1" customHeight="1" x14ac:dyDescent="0.25">
      <c r="A413" s="37" t="s">
        <v>36</v>
      </c>
      <c r="B413" s="37" t="s">
        <v>37</v>
      </c>
      <c r="C413" s="37" t="s">
        <v>7501</v>
      </c>
      <c r="D413" s="38" t="s">
        <v>13350</v>
      </c>
      <c r="E413" s="37" t="s">
        <v>7502</v>
      </c>
      <c r="F413" s="37" t="s">
        <v>6696</v>
      </c>
      <c r="G413" s="37">
        <v>200002500</v>
      </c>
      <c r="H413" s="100">
        <v>710254229</v>
      </c>
      <c r="I413" s="101">
        <v>37877011</v>
      </c>
      <c r="J413" s="37">
        <v>100014492</v>
      </c>
      <c r="K413" s="37">
        <v>100014495</v>
      </c>
      <c r="L413" s="37" t="s">
        <v>105</v>
      </c>
      <c r="M413" s="37" t="s">
        <v>6696</v>
      </c>
      <c r="N413" s="37" t="s">
        <v>7404</v>
      </c>
      <c r="O413" s="39" t="s">
        <v>11191</v>
      </c>
      <c r="P413" s="37" t="s">
        <v>7503</v>
      </c>
      <c r="Q413" s="37" t="s">
        <v>13351</v>
      </c>
      <c r="R413" s="39" t="s">
        <v>12905</v>
      </c>
      <c r="S413" s="40" t="s">
        <v>10741</v>
      </c>
      <c r="T413" s="41">
        <v>27</v>
      </c>
      <c r="U413" s="42">
        <v>0</v>
      </c>
      <c r="V413" s="42">
        <v>0</v>
      </c>
      <c r="W413" s="42"/>
      <c r="X413" s="42"/>
      <c r="Y413" s="102">
        <v>27</v>
      </c>
      <c r="Z413">
        <v>0</v>
      </c>
      <c r="AA413">
        <v>0</v>
      </c>
      <c r="AB413">
        <v>0</v>
      </c>
      <c r="AE413" s="103">
        <v>0</v>
      </c>
      <c r="AF413">
        <v>0</v>
      </c>
      <c r="AG413">
        <v>0</v>
      </c>
      <c r="AH413">
        <v>0</v>
      </c>
      <c r="AI413">
        <v>0</v>
      </c>
    </row>
    <row r="414" spans="1:35" ht="15" hidden="1" customHeight="1" x14ac:dyDescent="0.25">
      <c r="A414" s="37" t="s">
        <v>36</v>
      </c>
      <c r="B414" s="37" t="s">
        <v>37</v>
      </c>
      <c r="C414" s="37" t="s">
        <v>9383</v>
      </c>
      <c r="D414" s="38" t="s">
        <v>13352</v>
      </c>
      <c r="E414" s="37" t="s">
        <v>9384</v>
      </c>
      <c r="F414" s="37" t="s">
        <v>8536</v>
      </c>
      <c r="G414" s="37">
        <v>200003347</v>
      </c>
      <c r="H414" s="100">
        <v>710032773</v>
      </c>
      <c r="I414" s="101">
        <v>331660</v>
      </c>
      <c r="J414" s="37">
        <v>100016415</v>
      </c>
      <c r="K414" s="37">
        <v>200003347</v>
      </c>
      <c r="L414" s="37" t="s">
        <v>53</v>
      </c>
      <c r="M414" s="37" t="s">
        <v>8536</v>
      </c>
      <c r="N414" s="37" t="s">
        <v>6661</v>
      </c>
      <c r="O414" s="39" t="s">
        <v>13353</v>
      </c>
      <c r="P414" s="37" t="s">
        <v>9385</v>
      </c>
      <c r="Q414" s="37" t="s">
        <v>9386</v>
      </c>
      <c r="R414" s="39" t="s">
        <v>13354</v>
      </c>
      <c r="S414" s="40" t="s">
        <v>10741</v>
      </c>
      <c r="T414" s="41">
        <v>1</v>
      </c>
      <c r="U414" s="42">
        <v>0</v>
      </c>
      <c r="V414" s="42">
        <v>0</v>
      </c>
      <c r="W414" s="42"/>
      <c r="X414" s="42"/>
      <c r="Y414" s="102">
        <v>1</v>
      </c>
      <c r="Z414">
        <v>0</v>
      </c>
      <c r="AA414">
        <v>0</v>
      </c>
      <c r="AB414">
        <v>0</v>
      </c>
      <c r="AE414" s="103">
        <v>0</v>
      </c>
      <c r="AF414">
        <v>0</v>
      </c>
      <c r="AG414">
        <v>0</v>
      </c>
      <c r="AH414">
        <v>0</v>
      </c>
      <c r="AI414">
        <v>0</v>
      </c>
    </row>
    <row r="415" spans="1:35" ht="15" hidden="1" customHeight="1" x14ac:dyDescent="0.25">
      <c r="A415" s="37" t="s">
        <v>36</v>
      </c>
      <c r="B415" s="37" t="s">
        <v>37</v>
      </c>
      <c r="C415" s="37" t="s">
        <v>9747</v>
      </c>
      <c r="D415" s="38" t="s">
        <v>10802</v>
      </c>
      <c r="E415" s="37" t="s">
        <v>9748</v>
      </c>
      <c r="F415" s="37" t="s">
        <v>8536</v>
      </c>
      <c r="G415" s="37">
        <v>200002913</v>
      </c>
      <c r="H415" s="100">
        <v>710025041</v>
      </c>
      <c r="I415" s="101">
        <v>691135</v>
      </c>
      <c r="J415" s="37">
        <v>100014958</v>
      </c>
      <c r="K415" s="37">
        <v>200002913</v>
      </c>
      <c r="L415" s="37" t="s">
        <v>48</v>
      </c>
      <c r="M415" s="37" t="s">
        <v>8536</v>
      </c>
      <c r="N415" s="37" t="s">
        <v>9957</v>
      </c>
      <c r="O415" s="39" t="s">
        <v>12395</v>
      </c>
      <c r="P415" s="37" t="s">
        <v>9811</v>
      </c>
      <c r="Q415" s="37" t="s">
        <v>9812</v>
      </c>
      <c r="R415" s="39" t="s">
        <v>13363</v>
      </c>
      <c r="S415" s="40" t="s">
        <v>10741</v>
      </c>
      <c r="T415" s="41">
        <v>19</v>
      </c>
      <c r="U415" s="42">
        <v>0</v>
      </c>
      <c r="V415" s="42">
        <v>0</v>
      </c>
      <c r="W415" s="42"/>
      <c r="X415" s="42"/>
      <c r="Y415" s="102">
        <v>19</v>
      </c>
      <c r="Z415">
        <v>0</v>
      </c>
      <c r="AA415">
        <v>0</v>
      </c>
      <c r="AB415">
        <v>0</v>
      </c>
      <c r="AE415" s="103">
        <v>0</v>
      </c>
      <c r="AF415">
        <v>0</v>
      </c>
      <c r="AG415">
        <v>0</v>
      </c>
      <c r="AH415">
        <v>0</v>
      </c>
      <c r="AI415">
        <v>0</v>
      </c>
    </row>
    <row r="416" spans="1:35" ht="15" hidden="1" customHeight="1" x14ac:dyDescent="0.25">
      <c r="A416" s="37" t="s">
        <v>36</v>
      </c>
      <c r="B416" s="37" t="s">
        <v>37</v>
      </c>
      <c r="C416" s="37" t="s">
        <v>4088</v>
      </c>
      <c r="D416" s="38" t="s">
        <v>13357</v>
      </c>
      <c r="E416" s="37" t="s">
        <v>4089</v>
      </c>
      <c r="F416" s="37" t="s">
        <v>2860</v>
      </c>
      <c r="G416" s="37">
        <v>200001153</v>
      </c>
      <c r="H416" s="100">
        <v>710008058</v>
      </c>
      <c r="I416" s="101">
        <v>36105058</v>
      </c>
      <c r="J416" s="37">
        <v>100005990</v>
      </c>
      <c r="K416" s="37">
        <v>200001153</v>
      </c>
      <c r="L416" s="37" t="s">
        <v>53</v>
      </c>
      <c r="M416" s="37" t="s">
        <v>2860</v>
      </c>
      <c r="N416" s="37" t="s">
        <v>3584</v>
      </c>
      <c r="O416" s="39" t="s">
        <v>13358</v>
      </c>
      <c r="P416" s="37" t="s">
        <v>4090</v>
      </c>
      <c r="Q416" s="37" t="s">
        <v>4091</v>
      </c>
      <c r="R416" s="39" t="s">
        <v>13359</v>
      </c>
      <c r="S416" s="40" t="s">
        <v>10741</v>
      </c>
      <c r="T416" s="41">
        <v>6</v>
      </c>
      <c r="U416" s="41">
        <v>0</v>
      </c>
      <c r="V416" s="41">
        <v>0</v>
      </c>
      <c r="W416" s="42"/>
      <c r="X416" s="42"/>
      <c r="Y416" s="102">
        <v>6</v>
      </c>
      <c r="Z416">
        <v>0</v>
      </c>
      <c r="AA416">
        <v>0</v>
      </c>
      <c r="AB416">
        <v>0</v>
      </c>
      <c r="AE416" s="103">
        <v>0</v>
      </c>
      <c r="AF416">
        <v>0</v>
      </c>
      <c r="AG416">
        <v>0</v>
      </c>
      <c r="AH416">
        <v>0</v>
      </c>
      <c r="AI416">
        <v>0</v>
      </c>
    </row>
    <row r="417" spans="1:35" ht="15" hidden="1" customHeight="1" x14ac:dyDescent="0.25">
      <c r="A417" s="37" t="s">
        <v>36</v>
      </c>
      <c r="B417" s="37" t="s">
        <v>37</v>
      </c>
      <c r="C417" s="37" t="s">
        <v>370</v>
      </c>
      <c r="D417" s="38" t="s">
        <v>11814</v>
      </c>
      <c r="E417" s="37" t="s">
        <v>371</v>
      </c>
      <c r="F417" s="37" t="s">
        <v>40</v>
      </c>
      <c r="G417" s="37">
        <v>200000169</v>
      </c>
      <c r="H417" s="100">
        <v>42175062</v>
      </c>
      <c r="I417" s="101">
        <v>603155</v>
      </c>
      <c r="J417" s="37">
        <v>100000281</v>
      </c>
      <c r="K417" s="37">
        <v>200000169</v>
      </c>
      <c r="L417" s="37" t="s">
        <v>48</v>
      </c>
      <c r="M417" s="37" t="s">
        <v>40</v>
      </c>
      <c r="N417" s="37" t="s">
        <v>367</v>
      </c>
      <c r="O417" s="39" t="s">
        <v>385</v>
      </c>
      <c r="P417" s="37" t="s">
        <v>372</v>
      </c>
      <c r="Q417" s="37" t="s">
        <v>383</v>
      </c>
      <c r="R417" s="39" t="s">
        <v>10604</v>
      </c>
      <c r="S417" s="40" t="s">
        <v>10721</v>
      </c>
      <c r="T417" s="41">
        <v>62</v>
      </c>
      <c r="U417" s="42">
        <v>0</v>
      </c>
      <c r="V417" s="42">
        <v>0</v>
      </c>
      <c r="W417" s="42"/>
      <c r="X417" s="42"/>
      <c r="Y417" s="102">
        <v>62</v>
      </c>
      <c r="Z417">
        <v>0</v>
      </c>
      <c r="AA417">
        <v>0</v>
      </c>
      <c r="AB417">
        <v>0</v>
      </c>
      <c r="AE417" s="103">
        <v>0</v>
      </c>
      <c r="AF417">
        <v>0</v>
      </c>
      <c r="AG417">
        <v>0</v>
      </c>
      <c r="AH417">
        <v>0</v>
      </c>
      <c r="AI417">
        <v>0</v>
      </c>
    </row>
    <row r="418" spans="1:35" ht="15" hidden="1" customHeight="1" x14ac:dyDescent="0.25">
      <c r="A418" s="37" t="s">
        <v>36</v>
      </c>
      <c r="B418" s="37" t="s">
        <v>37</v>
      </c>
      <c r="C418" s="37" t="s">
        <v>6309</v>
      </c>
      <c r="D418" s="38" t="s">
        <v>11083</v>
      </c>
      <c r="E418" s="37" t="s">
        <v>6310</v>
      </c>
      <c r="F418" s="37" t="s">
        <v>568</v>
      </c>
      <c r="G418" s="37">
        <v>200002102</v>
      </c>
      <c r="H418" s="100">
        <v>37957821</v>
      </c>
      <c r="I418" s="101">
        <v>320439</v>
      </c>
      <c r="J418" s="37">
        <v>100010957</v>
      </c>
      <c r="K418" s="37">
        <v>200002102</v>
      </c>
      <c r="L418" s="37" t="s">
        <v>48</v>
      </c>
      <c r="M418" s="37" t="s">
        <v>568</v>
      </c>
      <c r="N418" s="37" t="s">
        <v>6312</v>
      </c>
      <c r="O418" s="39" t="s">
        <v>11084</v>
      </c>
      <c r="P418" s="37" t="s">
        <v>6312</v>
      </c>
      <c r="Q418" s="37" t="s">
        <v>6322</v>
      </c>
      <c r="R418" s="39" t="s">
        <v>10661</v>
      </c>
      <c r="S418" s="40" t="s">
        <v>10721</v>
      </c>
      <c r="T418" s="41">
        <v>34</v>
      </c>
      <c r="U418" s="41">
        <v>0</v>
      </c>
      <c r="V418" s="41">
        <v>0</v>
      </c>
      <c r="W418" s="42"/>
      <c r="X418" s="42"/>
      <c r="Y418" s="102">
        <v>34</v>
      </c>
      <c r="Z418">
        <v>2</v>
      </c>
      <c r="AA418">
        <v>0</v>
      </c>
      <c r="AB418">
        <v>0</v>
      </c>
      <c r="AE418" s="103">
        <v>2</v>
      </c>
      <c r="AF418">
        <v>3</v>
      </c>
      <c r="AG418">
        <v>0</v>
      </c>
      <c r="AH418">
        <v>0</v>
      </c>
      <c r="AI418">
        <v>3</v>
      </c>
    </row>
    <row r="419" spans="1:35" ht="15" hidden="1" customHeight="1" x14ac:dyDescent="0.25">
      <c r="A419" s="37" t="s">
        <v>36</v>
      </c>
      <c r="B419" s="37" t="s">
        <v>37</v>
      </c>
      <c r="C419" s="37" t="s">
        <v>8815</v>
      </c>
      <c r="D419" s="38" t="s">
        <v>13360</v>
      </c>
      <c r="E419" s="37" t="s">
        <v>8816</v>
      </c>
      <c r="F419" s="37" t="s">
        <v>8536</v>
      </c>
      <c r="G419" s="37">
        <v>200003067</v>
      </c>
      <c r="H419" s="100">
        <v>710026110</v>
      </c>
      <c r="I419" s="101">
        <v>324868</v>
      </c>
      <c r="J419" s="37">
        <v>100015408</v>
      </c>
      <c r="K419" s="37">
        <v>200003067</v>
      </c>
      <c r="L419" s="37" t="s">
        <v>48</v>
      </c>
      <c r="M419" s="37" t="s">
        <v>8536</v>
      </c>
      <c r="N419" s="37" t="s">
        <v>8633</v>
      </c>
      <c r="O419" s="39" t="s">
        <v>13361</v>
      </c>
      <c r="P419" s="37" t="s">
        <v>8817</v>
      </c>
      <c r="Q419" s="37" t="s">
        <v>8818</v>
      </c>
      <c r="R419" s="39" t="s">
        <v>13362</v>
      </c>
      <c r="S419" s="40" t="s">
        <v>10741</v>
      </c>
      <c r="T419" s="41">
        <v>24</v>
      </c>
      <c r="U419" s="41">
        <v>0</v>
      </c>
      <c r="V419" s="41">
        <v>0</v>
      </c>
      <c r="W419" s="42"/>
      <c r="X419" s="42"/>
      <c r="Y419" s="102">
        <v>24</v>
      </c>
      <c r="Z419">
        <v>0</v>
      </c>
      <c r="AA419">
        <v>0</v>
      </c>
      <c r="AB419">
        <v>0</v>
      </c>
      <c r="AE419" s="103">
        <v>0</v>
      </c>
      <c r="AF419">
        <v>0</v>
      </c>
      <c r="AG419">
        <v>0</v>
      </c>
      <c r="AH419">
        <v>0</v>
      </c>
      <c r="AI419">
        <v>0</v>
      </c>
    </row>
    <row r="420" spans="1:35" ht="15" hidden="1" customHeight="1" x14ac:dyDescent="0.25">
      <c r="A420" s="37" t="s">
        <v>36</v>
      </c>
      <c r="B420" s="37" t="s">
        <v>37</v>
      </c>
      <c r="C420" s="37" t="s">
        <v>5973</v>
      </c>
      <c r="D420" s="38" t="s">
        <v>13355</v>
      </c>
      <c r="E420" s="37" t="s">
        <v>5974</v>
      </c>
      <c r="F420" s="37" t="s">
        <v>568</v>
      </c>
      <c r="G420" s="37">
        <v>200002012</v>
      </c>
      <c r="H420" s="100">
        <v>710019840</v>
      </c>
      <c r="I420" s="101">
        <v>318922</v>
      </c>
      <c r="J420" s="37">
        <v>100010630</v>
      </c>
      <c r="K420" s="37">
        <v>200002012</v>
      </c>
      <c r="L420" s="37" t="s">
        <v>53</v>
      </c>
      <c r="M420" s="37" t="s">
        <v>568</v>
      </c>
      <c r="N420" s="37" t="s">
        <v>570</v>
      </c>
      <c r="O420" s="39" t="s">
        <v>11915</v>
      </c>
      <c r="P420" s="37" t="s">
        <v>5975</v>
      </c>
      <c r="Q420" s="37" t="s">
        <v>5976</v>
      </c>
      <c r="R420" s="39" t="s">
        <v>13356</v>
      </c>
      <c r="S420" s="40" t="s">
        <v>10741</v>
      </c>
      <c r="T420" s="41">
        <v>4</v>
      </c>
      <c r="U420" s="41">
        <v>0</v>
      </c>
      <c r="V420" s="41">
        <v>0</v>
      </c>
      <c r="W420" s="42"/>
      <c r="X420" s="42"/>
      <c r="Y420" s="102">
        <v>4</v>
      </c>
      <c r="Z420">
        <v>1</v>
      </c>
      <c r="AA420">
        <v>0</v>
      </c>
      <c r="AB420">
        <v>0</v>
      </c>
      <c r="AE420" s="103">
        <v>1</v>
      </c>
      <c r="AF420">
        <v>13</v>
      </c>
      <c r="AG420">
        <v>0</v>
      </c>
      <c r="AH420">
        <v>0</v>
      </c>
      <c r="AI420">
        <v>13</v>
      </c>
    </row>
    <row r="421" spans="1:35" ht="15" hidden="1" customHeight="1" x14ac:dyDescent="0.25">
      <c r="A421" s="37" t="s">
        <v>36</v>
      </c>
      <c r="B421" s="37" t="s">
        <v>37</v>
      </c>
      <c r="C421" s="37" t="s">
        <v>4593</v>
      </c>
      <c r="D421" s="38" t="s">
        <v>10944</v>
      </c>
      <c r="E421" s="37" t="s">
        <v>4594</v>
      </c>
      <c r="F421" s="37" t="s">
        <v>4189</v>
      </c>
      <c r="G421" s="37">
        <v>200001359</v>
      </c>
      <c r="H421" s="100">
        <v>37810537</v>
      </c>
      <c r="I421" s="101">
        <v>315524</v>
      </c>
      <c r="J421" s="37">
        <v>100007766</v>
      </c>
      <c r="K421" s="37">
        <v>200001359</v>
      </c>
      <c r="L421" s="37" t="s">
        <v>48</v>
      </c>
      <c r="M421" s="37" t="s">
        <v>4189</v>
      </c>
      <c r="N421" s="37" t="s">
        <v>4596</v>
      </c>
      <c r="O421" s="39" t="s">
        <v>11656</v>
      </c>
      <c r="P421" s="37" t="s">
        <v>4596</v>
      </c>
      <c r="Q421" s="37" t="s">
        <v>13364</v>
      </c>
      <c r="R421" s="39" t="s">
        <v>10946</v>
      </c>
      <c r="S421" s="40" t="s">
        <v>10721</v>
      </c>
      <c r="T421" s="41">
        <v>36</v>
      </c>
      <c r="U421" s="42">
        <v>0</v>
      </c>
      <c r="V421" s="42">
        <v>0</v>
      </c>
      <c r="W421" s="42"/>
      <c r="X421" s="42"/>
      <c r="Y421" s="102">
        <v>36</v>
      </c>
      <c r="Z421">
        <v>1</v>
      </c>
      <c r="AA421">
        <v>0</v>
      </c>
      <c r="AB421">
        <v>0</v>
      </c>
      <c r="AE421" s="103">
        <v>1</v>
      </c>
      <c r="AF421">
        <v>0</v>
      </c>
      <c r="AG421">
        <v>0</v>
      </c>
      <c r="AH421">
        <v>0</v>
      </c>
      <c r="AI421">
        <v>0</v>
      </c>
    </row>
    <row r="422" spans="1:35" ht="15" hidden="1" customHeight="1" x14ac:dyDescent="0.25">
      <c r="A422" s="37" t="s">
        <v>36</v>
      </c>
      <c r="B422" s="37" t="s">
        <v>37</v>
      </c>
      <c r="C422" s="37" t="s">
        <v>4187</v>
      </c>
      <c r="D422" s="38" t="s">
        <v>13365</v>
      </c>
      <c r="E422" s="37" t="s">
        <v>4188</v>
      </c>
      <c r="F422" s="37" t="s">
        <v>4189</v>
      </c>
      <c r="G422" s="37">
        <v>200001501</v>
      </c>
      <c r="H422" s="100">
        <v>710015402</v>
      </c>
      <c r="I422" s="101">
        <v>590444</v>
      </c>
      <c r="J422" s="37">
        <v>100008384</v>
      </c>
      <c r="K422" s="37">
        <v>200001501</v>
      </c>
      <c r="L422" s="37" t="s">
        <v>48</v>
      </c>
      <c r="M422" s="37" t="s">
        <v>4189</v>
      </c>
      <c r="N422" s="37" t="s">
        <v>4675</v>
      </c>
      <c r="O422" s="39" t="s">
        <v>12611</v>
      </c>
      <c r="P422" s="37" t="s">
        <v>4191</v>
      </c>
      <c r="Q422" s="37" t="s">
        <v>4192</v>
      </c>
      <c r="R422" s="39" t="s">
        <v>13366</v>
      </c>
      <c r="S422" s="40" t="s">
        <v>10741</v>
      </c>
      <c r="T422" s="41">
        <v>18</v>
      </c>
      <c r="U422" s="41">
        <v>0</v>
      </c>
      <c r="V422" s="41">
        <v>0</v>
      </c>
      <c r="W422" s="42"/>
      <c r="X422" s="42"/>
      <c r="Y422" s="102">
        <v>18</v>
      </c>
      <c r="Z422">
        <v>0</v>
      </c>
      <c r="AA422">
        <v>0</v>
      </c>
      <c r="AB422">
        <v>0</v>
      </c>
      <c r="AE422" s="103">
        <v>0</v>
      </c>
      <c r="AF422">
        <v>0</v>
      </c>
      <c r="AG422">
        <v>0</v>
      </c>
      <c r="AH422">
        <v>0</v>
      </c>
      <c r="AI422">
        <v>0</v>
      </c>
    </row>
    <row r="423" spans="1:35" ht="15" hidden="1" customHeight="1" x14ac:dyDescent="0.25">
      <c r="A423" s="37" t="s">
        <v>36</v>
      </c>
      <c r="B423" s="37" t="s">
        <v>592</v>
      </c>
      <c r="C423" s="37" t="s">
        <v>9901</v>
      </c>
      <c r="D423" s="38" t="s">
        <v>13367</v>
      </c>
      <c r="E423" s="37" t="s">
        <v>9902</v>
      </c>
      <c r="F423" s="37" t="s">
        <v>8536</v>
      </c>
      <c r="G423" s="37">
        <v>200003588</v>
      </c>
      <c r="H423" s="100">
        <v>42243700</v>
      </c>
      <c r="I423" s="101">
        <v>35582006</v>
      </c>
      <c r="J423" s="37">
        <v>100014907</v>
      </c>
      <c r="K423" s="37">
        <v>200003588</v>
      </c>
      <c r="L423" s="37" t="s">
        <v>603</v>
      </c>
      <c r="M423" s="37" t="s">
        <v>8536</v>
      </c>
      <c r="N423" s="37" t="s">
        <v>9988</v>
      </c>
      <c r="O423" s="39" t="s">
        <v>12634</v>
      </c>
      <c r="P423" s="37" t="s">
        <v>9989</v>
      </c>
      <c r="Q423" s="37" t="s">
        <v>9903</v>
      </c>
      <c r="R423" s="39" t="s">
        <v>12635</v>
      </c>
      <c r="S423" s="40" t="s">
        <v>10721</v>
      </c>
      <c r="T423" s="41">
        <v>0</v>
      </c>
      <c r="U423" s="41">
        <v>5</v>
      </c>
      <c r="V423" s="41">
        <v>0</v>
      </c>
      <c r="W423" s="42"/>
      <c r="X423" s="42"/>
      <c r="Y423" s="102">
        <v>5</v>
      </c>
      <c r="Z423">
        <v>0</v>
      </c>
      <c r="AA423">
        <v>0</v>
      </c>
      <c r="AB423">
        <v>0</v>
      </c>
      <c r="AE423" s="103">
        <v>0</v>
      </c>
      <c r="AF423">
        <v>0</v>
      </c>
      <c r="AG423">
        <v>2</v>
      </c>
      <c r="AH423">
        <v>0</v>
      </c>
      <c r="AI423">
        <v>2</v>
      </c>
    </row>
    <row r="424" spans="1:35" ht="15" hidden="1" customHeight="1" x14ac:dyDescent="0.25">
      <c r="A424" s="37" t="s">
        <v>36</v>
      </c>
      <c r="B424" s="37" t="s">
        <v>37</v>
      </c>
      <c r="C424" s="37" t="s">
        <v>5832</v>
      </c>
      <c r="D424" s="38" t="s">
        <v>13368</v>
      </c>
      <c r="E424" s="37" t="s">
        <v>5833</v>
      </c>
      <c r="F424" s="37" t="s">
        <v>568</v>
      </c>
      <c r="G424" s="37">
        <v>200001857</v>
      </c>
      <c r="H424" s="100">
        <v>710019211</v>
      </c>
      <c r="I424" s="101">
        <v>318795</v>
      </c>
      <c r="J424" s="37">
        <v>100010197</v>
      </c>
      <c r="K424" s="37">
        <v>200001857</v>
      </c>
      <c r="L424" s="37" t="s">
        <v>48</v>
      </c>
      <c r="M424" s="37" t="s">
        <v>568</v>
      </c>
      <c r="N424" s="37" t="s">
        <v>5705</v>
      </c>
      <c r="O424" s="39" t="s">
        <v>13369</v>
      </c>
      <c r="P424" s="37" t="s">
        <v>5834</v>
      </c>
      <c r="Q424" s="37" t="s">
        <v>5835</v>
      </c>
      <c r="R424" s="39" t="s">
        <v>13370</v>
      </c>
      <c r="S424" s="40" t="s">
        <v>10741</v>
      </c>
      <c r="T424" s="41">
        <v>12</v>
      </c>
      <c r="U424" s="41">
        <v>0</v>
      </c>
      <c r="V424" s="41">
        <v>0</v>
      </c>
      <c r="W424" s="42"/>
      <c r="X424" s="42"/>
      <c r="Y424" s="102">
        <v>12</v>
      </c>
      <c r="Z424">
        <v>0</v>
      </c>
      <c r="AA424">
        <v>0</v>
      </c>
      <c r="AB424">
        <v>0</v>
      </c>
      <c r="AE424" s="103">
        <v>0</v>
      </c>
      <c r="AF424">
        <v>0</v>
      </c>
      <c r="AG424">
        <v>0</v>
      </c>
      <c r="AH424">
        <v>0</v>
      </c>
      <c r="AI424">
        <v>0</v>
      </c>
    </row>
    <row r="425" spans="1:35" ht="15" hidden="1" customHeight="1" x14ac:dyDescent="0.25">
      <c r="A425" s="37" t="s">
        <v>36</v>
      </c>
      <c r="B425" s="37" t="s">
        <v>37</v>
      </c>
      <c r="C425" s="37" t="s">
        <v>9200</v>
      </c>
      <c r="D425" s="38" t="s">
        <v>10950</v>
      </c>
      <c r="E425" s="37" t="s">
        <v>9201</v>
      </c>
      <c r="F425" s="37" t="s">
        <v>8536</v>
      </c>
      <c r="G425" s="37">
        <v>200003277</v>
      </c>
      <c r="H425" s="100">
        <v>710040270</v>
      </c>
      <c r="I425" s="101">
        <v>329614</v>
      </c>
      <c r="J425" s="37">
        <v>100016260</v>
      </c>
      <c r="K425" s="37">
        <v>200003277</v>
      </c>
      <c r="L425" s="37" t="s">
        <v>48</v>
      </c>
      <c r="M425" s="37" t="s">
        <v>8536</v>
      </c>
      <c r="N425" s="37" t="s">
        <v>8385</v>
      </c>
      <c r="O425" s="39" t="s">
        <v>10951</v>
      </c>
      <c r="P425" s="37" t="s">
        <v>8385</v>
      </c>
      <c r="Q425" s="37" t="s">
        <v>9206</v>
      </c>
      <c r="R425" s="39" t="s">
        <v>10952</v>
      </c>
      <c r="S425" s="40" t="s">
        <v>10741</v>
      </c>
      <c r="T425" s="41">
        <v>49</v>
      </c>
      <c r="U425" s="41">
        <v>0</v>
      </c>
      <c r="V425" s="41">
        <v>0</v>
      </c>
      <c r="W425" s="42"/>
      <c r="X425" s="42"/>
      <c r="Y425" s="102">
        <v>49</v>
      </c>
      <c r="Z425">
        <v>1</v>
      </c>
      <c r="AA425">
        <v>0</v>
      </c>
      <c r="AB425">
        <v>0</v>
      </c>
      <c r="AE425" s="103">
        <v>1</v>
      </c>
      <c r="AF425">
        <v>5</v>
      </c>
      <c r="AG425">
        <v>0</v>
      </c>
      <c r="AH425">
        <v>0</v>
      </c>
      <c r="AI425">
        <v>5</v>
      </c>
    </row>
    <row r="426" spans="1:35" ht="15" hidden="1" customHeight="1" x14ac:dyDescent="0.25">
      <c r="A426" s="37" t="s">
        <v>36</v>
      </c>
      <c r="B426" s="37" t="s">
        <v>37</v>
      </c>
      <c r="C426" s="37" t="s">
        <v>8219</v>
      </c>
      <c r="D426" s="38" t="s">
        <v>13371</v>
      </c>
      <c r="E426" s="37" t="s">
        <v>8220</v>
      </c>
      <c r="F426" s="37" t="s">
        <v>6696</v>
      </c>
      <c r="G426" s="37">
        <v>200002398</v>
      </c>
      <c r="H426" s="100">
        <v>710030657</v>
      </c>
      <c r="I426" s="101">
        <v>42026644</v>
      </c>
      <c r="J426" s="37">
        <v>100012195</v>
      </c>
      <c r="K426" s="37">
        <v>100012198</v>
      </c>
      <c r="L426" s="37" t="s">
        <v>92</v>
      </c>
      <c r="M426" s="37" t="s">
        <v>6696</v>
      </c>
      <c r="N426" s="37" t="s">
        <v>8229</v>
      </c>
      <c r="O426" s="39" t="s">
        <v>13372</v>
      </c>
      <c r="P426" s="37" t="s">
        <v>8221</v>
      </c>
      <c r="Q426" s="37" t="s">
        <v>8222</v>
      </c>
      <c r="R426" s="39" t="s">
        <v>13373</v>
      </c>
      <c r="S426" s="40" t="s">
        <v>10741</v>
      </c>
      <c r="T426" s="41">
        <v>6</v>
      </c>
      <c r="U426" s="41">
        <v>0</v>
      </c>
      <c r="V426" s="41">
        <v>0</v>
      </c>
      <c r="W426" s="42"/>
      <c r="X426" s="42"/>
      <c r="Y426" s="102">
        <v>6</v>
      </c>
      <c r="Z426">
        <v>0</v>
      </c>
      <c r="AA426">
        <v>0</v>
      </c>
      <c r="AB426">
        <v>0</v>
      </c>
      <c r="AE426" s="103">
        <v>0</v>
      </c>
      <c r="AF426">
        <v>0</v>
      </c>
      <c r="AG426">
        <v>0</v>
      </c>
      <c r="AH426">
        <v>0</v>
      </c>
      <c r="AI426">
        <v>0</v>
      </c>
    </row>
    <row r="427" spans="1:35" ht="15" hidden="1" customHeight="1" x14ac:dyDescent="0.25">
      <c r="A427" s="37" t="s">
        <v>36</v>
      </c>
      <c r="B427" s="37" t="s">
        <v>37</v>
      </c>
      <c r="C427" s="37" t="s">
        <v>6243</v>
      </c>
      <c r="D427" s="38" t="s">
        <v>13376</v>
      </c>
      <c r="E427" s="37" t="s">
        <v>6244</v>
      </c>
      <c r="F427" s="37" t="s">
        <v>568</v>
      </c>
      <c r="G427" s="37">
        <v>200002138</v>
      </c>
      <c r="H427" s="100">
        <v>710021526</v>
      </c>
      <c r="I427" s="101">
        <v>320901</v>
      </c>
      <c r="J427" s="37">
        <v>100011027</v>
      </c>
      <c r="K427" s="37">
        <v>200002138</v>
      </c>
      <c r="L427" s="37" t="s">
        <v>48</v>
      </c>
      <c r="M427" s="37" t="s">
        <v>568</v>
      </c>
      <c r="N427" s="37" t="s">
        <v>6303</v>
      </c>
      <c r="O427" s="39" t="s">
        <v>13377</v>
      </c>
      <c r="P427" s="37" t="s">
        <v>6245</v>
      </c>
      <c r="Q427" s="37" t="s">
        <v>6246</v>
      </c>
      <c r="R427" s="39" t="s">
        <v>13378</v>
      </c>
      <c r="S427" s="40" t="s">
        <v>10741</v>
      </c>
      <c r="T427" s="41">
        <v>9</v>
      </c>
      <c r="U427" s="41">
        <v>0</v>
      </c>
      <c r="V427" s="41">
        <v>0</v>
      </c>
      <c r="W427" s="42"/>
      <c r="X427" s="42"/>
      <c r="Y427" s="102">
        <v>9</v>
      </c>
      <c r="Z427">
        <v>0</v>
      </c>
      <c r="AA427">
        <v>0</v>
      </c>
      <c r="AB427">
        <v>0</v>
      </c>
      <c r="AE427" s="103">
        <v>0</v>
      </c>
      <c r="AF427">
        <v>0</v>
      </c>
      <c r="AG427">
        <v>0</v>
      </c>
      <c r="AH427">
        <v>0</v>
      </c>
      <c r="AI427">
        <v>0</v>
      </c>
    </row>
    <row r="428" spans="1:35" ht="15" hidden="1" customHeight="1" x14ac:dyDescent="0.25">
      <c r="A428" s="37" t="s">
        <v>36</v>
      </c>
      <c r="B428" s="37" t="s">
        <v>37</v>
      </c>
      <c r="C428" s="37" t="s">
        <v>2858</v>
      </c>
      <c r="D428" s="38" t="s">
        <v>11165</v>
      </c>
      <c r="E428" s="37" t="s">
        <v>2859</v>
      </c>
      <c r="F428" s="37" t="s">
        <v>2860</v>
      </c>
      <c r="G428" s="37">
        <v>200001032</v>
      </c>
      <c r="H428" s="100">
        <v>710006586</v>
      </c>
      <c r="I428" s="101">
        <v>308307</v>
      </c>
      <c r="J428" s="37">
        <v>100005837</v>
      </c>
      <c r="K428" s="37">
        <v>200001032</v>
      </c>
      <c r="L428" s="37" t="s">
        <v>48</v>
      </c>
      <c r="M428" s="37" t="s">
        <v>2860</v>
      </c>
      <c r="N428" s="37" t="s">
        <v>2862</v>
      </c>
      <c r="O428" s="39" t="s">
        <v>12823</v>
      </c>
      <c r="P428" s="37" t="s">
        <v>2862</v>
      </c>
      <c r="Q428" s="37" t="s">
        <v>2885</v>
      </c>
      <c r="R428" s="39" t="s">
        <v>10631</v>
      </c>
      <c r="S428" s="40" t="s">
        <v>10741</v>
      </c>
      <c r="T428" s="41">
        <v>15</v>
      </c>
      <c r="U428" s="41">
        <v>0</v>
      </c>
      <c r="V428" s="41">
        <v>0</v>
      </c>
      <c r="W428" s="42"/>
      <c r="X428" s="42"/>
      <c r="Y428" s="102">
        <v>15</v>
      </c>
      <c r="Z428">
        <v>0</v>
      </c>
      <c r="AA428">
        <v>0</v>
      </c>
      <c r="AB428">
        <v>0</v>
      </c>
      <c r="AE428" s="103">
        <v>0</v>
      </c>
      <c r="AF428">
        <v>0</v>
      </c>
      <c r="AG428">
        <v>0</v>
      </c>
      <c r="AH428">
        <v>0</v>
      </c>
      <c r="AI428">
        <v>0</v>
      </c>
    </row>
    <row r="429" spans="1:35" ht="15" hidden="1" customHeight="1" x14ac:dyDescent="0.25">
      <c r="A429" s="37" t="s">
        <v>36</v>
      </c>
      <c r="B429" s="37" t="s">
        <v>37</v>
      </c>
      <c r="C429" s="37" t="s">
        <v>1741</v>
      </c>
      <c r="D429" s="38" t="s">
        <v>13379</v>
      </c>
      <c r="E429" s="37" t="s">
        <v>1742</v>
      </c>
      <c r="F429" s="37" t="s">
        <v>814</v>
      </c>
      <c r="G429" s="37">
        <v>200000444</v>
      </c>
      <c r="H429" s="100">
        <v>710011857</v>
      </c>
      <c r="I429" s="101">
        <v>682241</v>
      </c>
      <c r="J429" s="37">
        <v>100002343</v>
      </c>
      <c r="K429" s="37">
        <v>200000444</v>
      </c>
      <c r="L429" s="37" t="s">
        <v>48</v>
      </c>
      <c r="M429" s="37" t="s">
        <v>814</v>
      </c>
      <c r="N429" s="37" t="s">
        <v>1570</v>
      </c>
      <c r="O429" s="39" t="s">
        <v>11450</v>
      </c>
      <c r="P429" s="37" t="s">
        <v>1743</v>
      </c>
      <c r="Q429" s="37" t="s">
        <v>1744</v>
      </c>
      <c r="R429" s="39" t="s">
        <v>13380</v>
      </c>
      <c r="S429" s="40" t="s">
        <v>10741</v>
      </c>
      <c r="T429" s="41">
        <v>5</v>
      </c>
      <c r="U429" s="41">
        <v>0</v>
      </c>
      <c r="V429" s="41">
        <v>0</v>
      </c>
      <c r="W429" s="42"/>
      <c r="X429" s="42"/>
      <c r="Y429" s="102">
        <v>5</v>
      </c>
      <c r="Z429">
        <v>0</v>
      </c>
      <c r="AA429">
        <v>0</v>
      </c>
      <c r="AB429">
        <v>0</v>
      </c>
      <c r="AE429" s="103">
        <v>0</v>
      </c>
      <c r="AF429">
        <v>0</v>
      </c>
      <c r="AG429">
        <v>0</v>
      </c>
      <c r="AH429">
        <v>0</v>
      </c>
      <c r="AI429">
        <v>0</v>
      </c>
    </row>
    <row r="430" spans="1:35" ht="15" hidden="1" customHeight="1" x14ac:dyDescent="0.25">
      <c r="A430" s="37" t="s">
        <v>36</v>
      </c>
      <c r="B430" s="37" t="s">
        <v>37</v>
      </c>
      <c r="C430" s="37" t="s">
        <v>8344</v>
      </c>
      <c r="D430" s="38" t="s">
        <v>13381</v>
      </c>
      <c r="E430" s="37" t="s">
        <v>8345</v>
      </c>
      <c r="F430" s="37" t="s">
        <v>6696</v>
      </c>
      <c r="G430" s="37">
        <v>200002444</v>
      </c>
      <c r="H430" s="100">
        <v>710027990</v>
      </c>
      <c r="I430" s="101">
        <v>326585</v>
      </c>
      <c r="J430" s="37">
        <v>100012586</v>
      </c>
      <c r="K430" s="37">
        <v>200002444</v>
      </c>
      <c r="L430" s="37" t="s">
        <v>48</v>
      </c>
      <c r="M430" s="37" t="s">
        <v>6696</v>
      </c>
      <c r="N430" s="37" t="s">
        <v>7170</v>
      </c>
      <c r="O430" s="39" t="s">
        <v>13382</v>
      </c>
      <c r="P430" s="37" t="s">
        <v>8346</v>
      </c>
      <c r="Q430" s="37" t="s">
        <v>13383</v>
      </c>
      <c r="R430" s="39" t="s">
        <v>13384</v>
      </c>
      <c r="S430" s="40" t="s">
        <v>10741</v>
      </c>
      <c r="T430" s="41">
        <v>6</v>
      </c>
      <c r="U430" s="42">
        <v>0</v>
      </c>
      <c r="V430" s="42">
        <v>0</v>
      </c>
      <c r="W430" s="42"/>
      <c r="X430" s="42"/>
      <c r="Y430" s="102">
        <v>6</v>
      </c>
      <c r="Z430">
        <v>0</v>
      </c>
      <c r="AA430">
        <v>0</v>
      </c>
      <c r="AB430">
        <v>0</v>
      </c>
      <c r="AE430" s="103">
        <v>0</v>
      </c>
      <c r="AF430">
        <v>0</v>
      </c>
      <c r="AG430">
        <v>0</v>
      </c>
      <c r="AH430">
        <v>0</v>
      </c>
      <c r="AI430">
        <v>0</v>
      </c>
    </row>
    <row r="431" spans="1:35" ht="15" hidden="1" customHeight="1" x14ac:dyDescent="0.25">
      <c r="A431" s="37" t="s">
        <v>36</v>
      </c>
      <c r="B431" s="37" t="s">
        <v>37</v>
      </c>
      <c r="C431" s="37" t="s">
        <v>411</v>
      </c>
      <c r="D431" s="38" t="s">
        <v>10928</v>
      </c>
      <c r="E431" s="37" t="s">
        <v>412</v>
      </c>
      <c r="F431" s="37" t="s">
        <v>40</v>
      </c>
      <c r="G431" s="37">
        <v>200000131</v>
      </c>
      <c r="H431" s="100">
        <v>30794986</v>
      </c>
      <c r="I431" s="101">
        <v>304557</v>
      </c>
      <c r="J431" s="37">
        <v>100000530</v>
      </c>
      <c r="K431" s="37">
        <v>200000131</v>
      </c>
      <c r="L431" s="37" t="s">
        <v>48</v>
      </c>
      <c r="M431" s="37" t="s">
        <v>40</v>
      </c>
      <c r="N431" s="37" t="s">
        <v>784</v>
      </c>
      <c r="O431" s="39" t="s">
        <v>10929</v>
      </c>
      <c r="P431" s="37" t="s">
        <v>413</v>
      </c>
      <c r="Q431" s="37" t="s">
        <v>416</v>
      </c>
      <c r="R431" s="39" t="s">
        <v>10930</v>
      </c>
      <c r="S431" s="40" t="s">
        <v>10721</v>
      </c>
      <c r="T431" s="41">
        <v>45</v>
      </c>
      <c r="U431" s="41">
        <v>0</v>
      </c>
      <c r="V431" s="41">
        <v>0</v>
      </c>
      <c r="W431" s="42"/>
      <c r="X431" s="42"/>
      <c r="Y431" s="102">
        <v>45</v>
      </c>
      <c r="Z431">
        <v>0</v>
      </c>
      <c r="AA431">
        <v>0</v>
      </c>
      <c r="AB431">
        <v>0</v>
      </c>
      <c r="AE431" s="103">
        <v>0</v>
      </c>
      <c r="AF431">
        <v>0</v>
      </c>
      <c r="AG431">
        <v>0</v>
      </c>
      <c r="AH431">
        <v>0</v>
      </c>
      <c r="AI431">
        <v>0</v>
      </c>
    </row>
    <row r="432" spans="1:35" ht="15" hidden="1" customHeight="1" x14ac:dyDescent="0.25">
      <c r="A432" s="37" t="s">
        <v>36</v>
      </c>
      <c r="B432" s="37" t="s">
        <v>37</v>
      </c>
      <c r="C432" s="37" t="s">
        <v>7951</v>
      </c>
      <c r="D432" s="38" t="s">
        <v>12619</v>
      </c>
      <c r="E432" s="37" t="s">
        <v>7952</v>
      </c>
      <c r="F432" s="37" t="s">
        <v>6696</v>
      </c>
      <c r="G432" s="37">
        <v>200002749</v>
      </c>
      <c r="H432" s="100">
        <v>42236428</v>
      </c>
      <c r="I432" s="101">
        <v>331023</v>
      </c>
      <c r="J432" s="37">
        <v>100013753</v>
      </c>
      <c r="K432" s="37">
        <v>200002749</v>
      </c>
      <c r="L432" s="37" t="s">
        <v>48</v>
      </c>
      <c r="M432" s="37" t="s">
        <v>6696</v>
      </c>
      <c r="N432" s="37" t="s">
        <v>7953</v>
      </c>
      <c r="O432" s="39" t="s">
        <v>12620</v>
      </c>
      <c r="P432" s="37" t="s">
        <v>7953</v>
      </c>
      <c r="Q432" s="37" t="s">
        <v>7954</v>
      </c>
      <c r="R432" s="39" t="s">
        <v>12621</v>
      </c>
      <c r="S432" s="40" t="s">
        <v>10721</v>
      </c>
      <c r="T432" s="41">
        <v>28</v>
      </c>
      <c r="U432" s="42">
        <v>0</v>
      </c>
      <c r="V432" s="42">
        <v>0</v>
      </c>
      <c r="W432" s="42"/>
      <c r="X432" s="42"/>
      <c r="Y432" s="102">
        <v>28</v>
      </c>
      <c r="Z432">
        <v>0</v>
      </c>
      <c r="AA432">
        <v>0</v>
      </c>
      <c r="AB432">
        <v>0</v>
      </c>
      <c r="AE432" s="103">
        <v>0</v>
      </c>
      <c r="AF432">
        <v>2</v>
      </c>
      <c r="AG432">
        <v>0</v>
      </c>
      <c r="AH432">
        <v>0</v>
      </c>
      <c r="AI432">
        <v>2</v>
      </c>
    </row>
    <row r="433" spans="1:35" ht="15" hidden="1" customHeight="1" x14ac:dyDescent="0.25">
      <c r="A433" s="37" t="s">
        <v>36</v>
      </c>
      <c r="B433" s="37" t="s">
        <v>509</v>
      </c>
      <c r="C433" s="37" t="s">
        <v>4134</v>
      </c>
      <c r="D433" s="38" t="s">
        <v>13385</v>
      </c>
      <c r="E433" s="37" t="s">
        <v>4135</v>
      </c>
      <c r="F433" s="37" t="s">
        <v>2860</v>
      </c>
      <c r="G433" s="37">
        <v>200000044</v>
      </c>
      <c r="H433" s="100">
        <v>710170963</v>
      </c>
      <c r="I433" s="101">
        <v>588041</v>
      </c>
      <c r="J433" s="37">
        <v>100005743</v>
      </c>
      <c r="K433" s="37">
        <v>100005744</v>
      </c>
      <c r="L433" s="37" t="s">
        <v>4136</v>
      </c>
      <c r="M433" s="37" t="s">
        <v>2860</v>
      </c>
      <c r="N433" s="37" t="s">
        <v>2862</v>
      </c>
      <c r="O433" s="39" t="s">
        <v>2892</v>
      </c>
      <c r="P433" s="37" t="s">
        <v>2862</v>
      </c>
      <c r="Q433" s="37" t="s">
        <v>4137</v>
      </c>
      <c r="R433" s="39" t="s">
        <v>10631</v>
      </c>
      <c r="S433" s="40" t="s">
        <v>10741</v>
      </c>
      <c r="T433" s="41">
        <v>0</v>
      </c>
      <c r="U433" s="41">
        <v>0</v>
      </c>
      <c r="V433" s="41">
        <v>25</v>
      </c>
      <c r="W433" s="42"/>
      <c r="X433" s="42"/>
      <c r="Y433" s="102">
        <v>25</v>
      </c>
      <c r="Z433">
        <v>0</v>
      </c>
      <c r="AA433">
        <v>0</v>
      </c>
      <c r="AB433">
        <v>0</v>
      </c>
      <c r="AE433" s="103">
        <v>0</v>
      </c>
      <c r="AF433">
        <v>0</v>
      </c>
      <c r="AG433">
        <v>0</v>
      </c>
      <c r="AH433">
        <v>0</v>
      </c>
      <c r="AI433">
        <v>0</v>
      </c>
    </row>
    <row r="434" spans="1:35" ht="15" hidden="1" customHeight="1" x14ac:dyDescent="0.25">
      <c r="A434" s="37" t="s">
        <v>36</v>
      </c>
      <c r="B434" s="37" t="s">
        <v>37</v>
      </c>
      <c r="C434" s="37" t="s">
        <v>7284</v>
      </c>
      <c r="D434" s="38" t="s">
        <v>13037</v>
      </c>
      <c r="E434" s="37" t="s">
        <v>7285</v>
      </c>
      <c r="F434" s="37" t="s">
        <v>6696</v>
      </c>
      <c r="G434" s="37">
        <v>200002366</v>
      </c>
      <c r="H434" s="100">
        <v>710283580</v>
      </c>
      <c r="I434" s="101">
        <v>37874357</v>
      </c>
      <c r="J434" s="37">
        <v>100019714</v>
      </c>
      <c r="K434" s="37">
        <v>100012081</v>
      </c>
      <c r="L434" s="37" t="s">
        <v>16852</v>
      </c>
      <c r="M434" s="37" t="s">
        <v>6696</v>
      </c>
      <c r="N434" s="37" t="s">
        <v>7232</v>
      </c>
      <c r="O434" s="39" t="s">
        <v>12258</v>
      </c>
      <c r="P434" s="37" t="s">
        <v>7286</v>
      </c>
      <c r="Q434" s="37" t="s">
        <v>16853</v>
      </c>
      <c r="R434" s="39" t="s">
        <v>10664</v>
      </c>
      <c r="S434" s="40" t="s">
        <v>10741</v>
      </c>
      <c r="T434" s="41">
        <v>12</v>
      </c>
      <c r="U434" s="41">
        <v>0</v>
      </c>
      <c r="V434" s="41">
        <v>0</v>
      </c>
      <c r="W434" s="42"/>
      <c r="X434" s="42"/>
      <c r="Y434" s="102">
        <v>12</v>
      </c>
      <c r="Z434">
        <v>0</v>
      </c>
      <c r="AA434">
        <v>0</v>
      </c>
      <c r="AB434">
        <v>0</v>
      </c>
      <c r="AE434" s="103">
        <v>0</v>
      </c>
      <c r="AF434">
        <v>0</v>
      </c>
      <c r="AG434">
        <v>0</v>
      </c>
      <c r="AH434">
        <v>0</v>
      </c>
      <c r="AI434">
        <v>0</v>
      </c>
    </row>
    <row r="435" spans="1:35" ht="15" hidden="1" customHeight="1" x14ac:dyDescent="0.25">
      <c r="A435" s="37" t="s">
        <v>36</v>
      </c>
      <c r="B435" s="37" t="s">
        <v>37</v>
      </c>
      <c r="C435" s="37" t="s">
        <v>4230</v>
      </c>
      <c r="D435" s="38" t="s">
        <v>13386</v>
      </c>
      <c r="E435" s="37" t="s">
        <v>4231</v>
      </c>
      <c r="F435" s="37" t="s">
        <v>4189</v>
      </c>
      <c r="G435" s="37">
        <v>200001300</v>
      </c>
      <c r="H435" s="100">
        <v>710013892</v>
      </c>
      <c r="I435" s="101">
        <v>37910400</v>
      </c>
      <c r="J435" s="37">
        <v>100007179</v>
      </c>
      <c r="K435" s="37">
        <v>100007178</v>
      </c>
      <c r="L435" s="37" t="s">
        <v>92</v>
      </c>
      <c r="M435" s="37" t="s">
        <v>4189</v>
      </c>
      <c r="N435" s="37" t="s">
        <v>4196</v>
      </c>
      <c r="O435" s="39" t="s">
        <v>13387</v>
      </c>
      <c r="P435" s="37" t="s">
        <v>4232</v>
      </c>
      <c r="Q435" s="37" t="s">
        <v>4233</v>
      </c>
      <c r="R435" s="39" t="s">
        <v>13388</v>
      </c>
      <c r="S435" s="40" t="s">
        <v>10741</v>
      </c>
      <c r="T435" s="41">
        <v>11</v>
      </c>
      <c r="U435" s="42">
        <v>0</v>
      </c>
      <c r="V435" s="42">
        <v>0</v>
      </c>
      <c r="W435" s="42"/>
      <c r="X435" s="42"/>
      <c r="Y435" s="102">
        <v>11</v>
      </c>
      <c r="Z435">
        <v>0</v>
      </c>
      <c r="AA435">
        <v>0</v>
      </c>
      <c r="AB435">
        <v>0</v>
      </c>
      <c r="AE435" s="103">
        <v>0</v>
      </c>
      <c r="AF435">
        <v>0</v>
      </c>
      <c r="AG435">
        <v>0</v>
      </c>
      <c r="AH435">
        <v>0</v>
      </c>
      <c r="AI435">
        <v>0</v>
      </c>
    </row>
    <row r="436" spans="1:35" ht="15" hidden="1" customHeight="1" x14ac:dyDescent="0.25">
      <c r="A436" s="37" t="s">
        <v>36</v>
      </c>
      <c r="B436" s="37" t="s">
        <v>37</v>
      </c>
      <c r="C436" s="37" t="s">
        <v>5121</v>
      </c>
      <c r="D436" s="38" t="s">
        <v>13389</v>
      </c>
      <c r="E436" s="37" t="s">
        <v>5122</v>
      </c>
      <c r="F436" s="37" t="s">
        <v>4189</v>
      </c>
      <c r="G436" s="37">
        <v>200001573</v>
      </c>
      <c r="H436" s="100">
        <v>710022409</v>
      </c>
      <c r="I436" s="101">
        <v>321591</v>
      </c>
      <c r="J436" s="37">
        <v>100008993</v>
      </c>
      <c r="K436" s="37">
        <v>200001573</v>
      </c>
      <c r="L436" s="37" t="s">
        <v>48</v>
      </c>
      <c r="M436" s="37" t="s">
        <v>4189</v>
      </c>
      <c r="N436" s="37" t="s">
        <v>4960</v>
      </c>
      <c r="O436" s="39" t="s">
        <v>13135</v>
      </c>
      <c r="P436" s="37" t="s">
        <v>5123</v>
      </c>
      <c r="Q436" s="37" t="s">
        <v>5124</v>
      </c>
      <c r="R436" s="39" t="s">
        <v>13390</v>
      </c>
      <c r="S436" s="40" t="s">
        <v>10741</v>
      </c>
      <c r="T436" s="41">
        <v>24</v>
      </c>
      <c r="U436" s="42">
        <v>0</v>
      </c>
      <c r="V436" s="42">
        <v>0</v>
      </c>
      <c r="W436" s="42"/>
      <c r="X436" s="42"/>
      <c r="Y436" s="102">
        <v>24</v>
      </c>
      <c r="Z436">
        <v>0</v>
      </c>
      <c r="AA436">
        <v>0</v>
      </c>
      <c r="AB436">
        <v>0</v>
      </c>
      <c r="AE436" s="103">
        <v>0</v>
      </c>
      <c r="AF436">
        <v>0</v>
      </c>
      <c r="AG436">
        <v>0</v>
      </c>
      <c r="AH436">
        <v>0</v>
      </c>
      <c r="AI436">
        <v>0</v>
      </c>
    </row>
    <row r="437" spans="1:35" ht="15" hidden="1" customHeight="1" x14ac:dyDescent="0.25">
      <c r="A437" s="37" t="s">
        <v>36</v>
      </c>
      <c r="B437" s="37" t="s">
        <v>37</v>
      </c>
      <c r="C437" s="37" t="s">
        <v>7607</v>
      </c>
      <c r="D437" s="38" t="s">
        <v>13391</v>
      </c>
      <c r="E437" s="37" t="s">
        <v>7608</v>
      </c>
      <c r="F437" s="37" t="s">
        <v>6696</v>
      </c>
      <c r="G437" s="37">
        <v>200002582</v>
      </c>
      <c r="H437" s="100">
        <v>710252064</v>
      </c>
      <c r="I437" s="101">
        <v>327379</v>
      </c>
      <c r="J437" s="37">
        <v>100014452</v>
      </c>
      <c r="K437" s="37">
        <v>200002582</v>
      </c>
      <c r="L437" s="37" t="s">
        <v>48</v>
      </c>
      <c r="M437" s="37" t="s">
        <v>6696</v>
      </c>
      <c r="N437" s="37" t="s">
        <v>7466</v>
      </c>
      <c r="O437" s="39" t="s">
        <v>11203</v>
      </c>
      <c r="P437" s="37" t="s">
        <v>7609</v>
      </c>
      <c r="Q437" s="37" t="s">
        <v>13392</v>
      </c>
      <c r="R437" s="39" t="s">
        <v>13393</v>
      </c>
      <c r="S437" s="40" t="s">
        <v>10741</v>
      </c>
      <c r="T437" s="41">
        <v>43</v>
      </c>
      <c r="U437" s="41">
        <v>0</v>
      </c>
      <c r="V437" s="41">
        <v>0</v>
      </c>
      <c r="W437" s="42"/>
      <c r="X437" s="42"/>
      <c r="Y437" s="102">
        <v>43</v>
      </c>
      <c r="Z437">
        <v>3</v>
      </c>
      <c r="AA437">
        <v>0</v>
      </c>
      <c r="AB437">
        <v>0</v>
      </c>
      <c r="AE437" s="103">
        <v>3</v>
      </c>
      <c r="AF437">
        <v>0</v>
      </c>
      <c r="AG437">
        <v>0</v>
      </c>
      <c r="AH437">
        <v>0</v>
      </c>
      <c r="AI437">
        <v>0</v>
      </c>
    </row>
    <row r="438" spans="1:35" ht="15" hidden="1" customHeight="1" x14ac:dyDescent="0.25">
      <c r="A438" s="37" t="s">
        <v>36</v>
      </c>
      <c r="B438" s="37" t="s">
        <v>37</v>
      </c>
      <c r="C438" s="37" t="s">
        <v>3980</v>
      </c>
      <c r="D438" s="38" t="s">
        <v>13395</v>
      </c>
      <c r="E438" s="37" t="s">
        <v>3981</v>
      </c>
      <c r="F438" s="37" t="s">
        <v>2860</v>
      </c>
      <c r="G438" s="37">
        <v>200001097</v>
      </c>
      <c r="H438" s="100">
        <v>710275765</v>
      </c>
      <c r="I438" s="101">
        <v>308145</v>
      </c>
      <c r="J438" s="37">
        <v>100018982</v>
      </c>
      <c r="K438" s="37">
        <v>200001097</v>
      </c>
      <c r="L438" s="37" t="s">
        <v>48</v>
      </c>
      <c r="M438" s="37" t="s">
        <v>2860</v>
      </c>
      <c r="N438" s="37" t="s">
        <v>2862</v>
      </c>
      <c r="O438" s="39" t="s">
        <v>3982</v>
      </c>
      <c r="P438" s="37" t="s">
        <v>3983</v>
      </c>
      <c r="Q438" s="37" t="s">
        <v>3984</v>
      </c>
      <c r="R438" s="39" t="s">
        <v>10633</v>
      </c>
      <c r="S438" s="40" t="s">
        <v>10741</v>
      </c>
      <c r="T438" s="41">
        <v>16</v>
      </c>
      <c r="U438" s="41">
        <v>0</v>
      </c>
      <c r="V438" s="41">
        <v>0</v>
      </c>
      <c r="W438" s="42"/>
      <c r="X438" s="42"/>
      <c r="Y438" s="102">
        <v>16</v>
      </c>
      <c r="Z438">
        <v>0</v>
      </c>
      <c r="AA438">
        <v>0</v>
      </c>
      <c r="AB438">
        <v>0</v>
      </c>
      <c r="AE438" s="103">
        <v>0</v>
      </c>
      <c r="AF438">
        <v>0</v>
      </c>
      <c r="AG438">
        <v>0</v>
      </c>
      <c r="AH438">
        <v>0</v>
      </c>
      <c r="AI438">
        <v>0</v>
      </c>
    </row>
    <row r="439" spans="1:35" ht="15" hidden="1" customHeight="1" x14ac:dyDescent="0.25">
      <c r="A439" s="37" t="s">
        <v>36</v>
      </c>
      <c r="B439" s="37" t="s">
        <v>37</v>
      </c>
      <c r="C439" s="37" t="s">
        <v>1682</v>
      </c>
      <c r="D439" s="38" t="s">
        <v>13396</v>
      </c>
      <c r="E439" s="37" t="s">
        <v>1683</v>
      </c>
      <c r="F439" s="37" t="s">
        <v>814</v>
      </c>
      <c r="G439" s="37">
        <v>200000353</v>
      </c>
      <c r="H439" s="100">
        <v>710002815</v>
      </c>
      <c r="I439" s="101">
        <v>800228</v>
      </c>
      <c r="J439" s="37">
        <v>100001801</v>
      </c>
      <c r="K439" s="37">
        <v>200000353</v>
      </c>
      <c r="L439" s="37" t="s">
        <v>829</v>
      </c>
      <c r="M439" s="37" t="s">
        <v>814</v>
      </c>
      <c r="N439" s="37" t="s">
        <v>817</v>
      </c>
      <c r="O439" s="39" t="s">
        <v>11910</v>
      </c>
      <c r="P439" s="37" t="s">
        <v>1684</v>
      </c>
      <c r="Q439" s="37" t="s">
        <v>1685</v>
      </c>
      <c r="R439" s="39" t="s">
        <v>13397</v>
      </c>
      <c r="S439" s="40" t="s">
        <v>10741</v>
      </c>
      <c r="T439" s="41">
        <v>9</v>
      </c>
      <c r="U439" s="41">
        <v>0</v>
      </c>
      <c r="V439" s="41">
        <v>0</v>
      </c>
      <c r="W439" s="42"/>
      <c r="X439" s="42"/>
      <c r="Y439" s="102">
        <v>9</v>
      </c>
      <c r="Z439">
        <v>0</v>
      </c>
      <c r="AA439">
        <v>0</v>
      </c>
      <c r="AB439">
        <v>0</v>
      </c>
      <c r="AE439" s="103">
        <v>0</v>
      </c>
      <c r="AF439">
        <v>0</v>
      </c>
      <c r="AG439">
        <v>0</v>
      </c>
      <c r="AH439">
        <v>0</v>
      </c>
      <c r="AI439">
        <v>0</v>
      </c>
    </row>
    <row r="440" spans="1:35" ht="15" hidden="1" customHeight="1" x14ac:dyDescent="0.25">
      <c r="A440" s="37" t="s">
        <v>36</v>
      </c>
      <c r="B440" s="37" t="s">
        <v>509</v>
      </c>
      <c r="C440" s="37" t="s">
        <v>5290</v>
      </c>
      <c r="D440" s="38" t="s">
        <v>13394</v>
      </c>
      <c r="E440" s="37" t="s">
        <v>5291</v>
      </c>
      <c r="F440" s="37" t="s">
        <v>4189</v>
      </c>
      <c r="G440" s="37">
        <v>200003862</v>
      </c>
      <c r="H440" s="100">
        <v>710258887</v>
      </c>
      <c r="I440" s="101">
        <v>31933041</v>
      </c>
      <c r="J440" s="37">
        <v>100017176</v>
      </c>
      <c r="K440" s="37">
        <v>200003862</v>
      </c>
      <c r="L440" s="37" t="s">
        <v>5292</v>
      </c>
      <c r="M440" s="37" t="s">
        <v>4189</v>
      </c>
      <c r="N440" s="37" t="s">
        <v>4596</v>
      </c>
      <c r="O440" s="39" t="s">
        <v>12271</v>
      </c>
      <c r="P440" s="37" t="s">
        <v>4688</v>
      </c>
      <c r="Q440" s="37" t="s">
        <v>5293</v>
      </c>
      <c r="R440" s="39" t="s">
        <v>12272</v>
      </c>
      <c r="S440" s="40" t="s">
        <v>10741</v>
      </c>
      <c r="T440" s="41">
        <v>0</v>
      </c>
      <c r="U440" s="41">
        <v>0</v>
      </c>
      <c r="V440" s="41">
        <v>13</v>
      </c>
      <c r="W440" s="42"/>
      <c r="X440" s="42"/>
      <c r="Y440" s="102">
        <v>13</v>
      </c>
      <c r="Z440">
        <v>0</v>
      </c>
      <c r="AA440">
        <v>0</v>
      </c>
      <c r="AB440">
        <v>0</v>
      </c>
      <c r="AE440" s="103">
        <v>0</v>
      </c>
      <c r="AF440">
        <v>0</v>
      </c>
      <c r="AG440">
        <v>0</v>
      </c>
      <c r="AH440">
        <v>0</v>
      </c>
      <c r="AI440">
        <v>0</v>
      </c>
    </row>
    <row r="441" spans="1:35" ht="15" hidden="1" customHeight="1" x14ac:dyDescent="0.25">
      <c r="A441" s="37" t="s">
        <v>36</v>
      </c>
      <c r="B441" s="37" t="s">
        <v>37</v>
      </c>
      <c r="C441" s="37" t="s">
        <v>3626</v>
      </c>
      <c r="D441" s="38" t="s">
        <v>13398</v>
      </c>
      <c r="E441" s="37" t="s">
        <v>3627</v>
      </c>
      <c r="F441" s="37" t="s">
        <v>2860</v>
      </c>
      <c r="G441" s="37">
        <v>200001123</v>
      </c>
      <c r="H441" s="100">
        <v>710266650</v>
      </c>
      <c r="I441" s="101">
        <v>308820</v>
      </c>
      <c r="J441" s="37">
        <v>100018124</v>
      </c>
      <c r="K441" s="37">
        <v>200001123</v>
      </c>
      <c r="L441" s="37" t="s">
        <v>53</v>
      </c>
      <c r="M441" s="37" t="s">
        <v>2860</v>
      </c>
      <c r="N441" s="37" t="s">
        <v>3584</v>
      </c>
      <c r="O441" s="39" t="s">
        <v>13399</v>
      </c>
      <c r="P441" s="37" t="s">
        <v>3628</v>
      </c>
      <c r="Q441" s="37" t="s">
        <v>3629</v>
      </c>
      <c r="R441" s="39" t="s">
        <v>13400</v>
      </c>
      <c r="S441" s="40" t="s">
        <v>10741</v>
      </c>
      <c r="T441" s="41">
        <v>6</v>
      </c>
      <c r="U441" s="41">
        <v>0</v>
      </c>
      <c r="V441" s="41">
        <v>0</v>
      </c>
      <c r="W441" s="42"/>
      <c r="X441" s="42"/>
      <c r="Y441" s="102">
        <v>6</v>
      </c>
      <c r="Z441">
        <v>3</v>
      </c>
      <c r="AA441">
        <v>0</v>
      </c>
      <c r="AB441">
        <v>0</v>
      </c>
      <c r="AE441" s="103">
        <v>3</v>
      </c>
      <c r="AF441">
        <v>0</v>
      </c>
      <c r="AG441">
        <v>0</v>
      </c>
      <c r="AH441">
        <v>0</v>
      </c>
      <c r="AI441">
        <v>0</v>
      </c>
    </row>
    <row r="442" spans="1:35" ht="15" hidden="1" customHeight="1" x14ac:dyDescent="0.25">
      <c r="A442" s="37" t="s">
        <v>36</v>
      </c>
      <c r="B442" s="37" t="s">
        <v>37</v>
      </c>
      <c r="C442" s="37" t="s">
        <v>8235</v>
      </c>
      <c r="D442" s="38" t="s">
        <v>13401</v>
      </c>
      <c r="E442" s="37" t="s">
        <v>8236</v>
      </c>
      <c r="F442" s="37" t="s">
        <v>6696</v>
      </c>
      <c r="G442" s="37">
        <v>200002403</v>
      </c>
      <c r="H442" s="100">
        <v>710031017</v>
      </c>
      <c r="I442" s="101">
        <v>329401</v>
      </c>
      <c r="J442" s="37">
        <v>100012272</v>
      </c>
      <c r="K442" s="37">
        <v>200002403</v>
      </c>
      <c r="L442" s="37" t="s">
        <v>48</v>
      </c>
      <c r="M442" s="37" t="s">
        <v>6696</v>
      </c>
      <c r="N442" s="37" t="s">
        <v>8229</v>
      </c>
      <c r="O442" s="39" t="s">
        <v>13402</v>
      </c>
      <c r="P442" s="37" t="s">
        <v>8237</v>
      </c>
      <c r="Q442" s="37" t="s">
        <v>8238</v>
      </c>
      <c r="R442" s="39" t="s">
        <v>13403</v>
      </c>
      <c r="S442" s="40" t="s">
        <v>10741</v>
      </c>
      <c r="T442" s="41">
        <v>10</v>
      </c>
      <c r="U442" s="42">
        <v>0</v>
      </c>
      <c r="V442" s="42">
        <v>0</v>
      </c>
      <c r="W442" s="42"/>
      <c r="X442" s="42"/>
      <c r="Y442" s="102">
        <v>10</v>
      </c>
      <c r="Z442">
        <v>0</v>
      </c>
      <c r="AA442">
        <v>0</v>
      </c>
      <c r="AB442">
        <v>0</v>
      </c>
      <c r="AE442" s="103">
        <v>0</v>
      </c>
      <c r="AF442">
        <v>0</v>
      </c>
      <c r="AG442">
        <v>0</v>
      </c>
      <c r="AH442">
        <v>0</v>
      </c>
      <c r="AI442">
        <v>0</v>
      </c>
    </row>
    <row r="443" spans="1:35" ht="15" hidden="1" customHeight="1" x14ac:dyDescent="0.25">
      <c r="A443" s="37" t="s">
        <v>36</v>
      </c>
      <c r="B443" s="37" t="s">
        <v>37</v>
      </c>
      <c r="C443" s="37" t="s">
        <v>9443</v>
      </c>
      <c r="D443" s="38" t="s">
        <v>13405</v>
      </c>
      <c r="E443" s="37" t="s">
        <v>9444</v>
      </c>
      <c r="F443" s="37" t="s">
        <v>8536</v>
      </c>
      <c r="G443" s="37">
        <v>200003360</v>
      </c>
      <c r="H443" s="100">
        <v>710032919</v>
      </c>
      <c r="I443" s="101">
        <v>331813</v>
      </c>
      <c r="J443" s="37">
        <v>100016453</v>
      </c>
      <c r="K443" s="37">
        <v>200003360</v>
      </c>
      <c r="L443" s="37" t="s">
        <v>48</v>
      </c>
      <c r="M443" s="37" t="s">
        <v>8536</v>
      </c>
      <c r="N443" s="37" t="s">
        <v>6661</v>
      </c>
      <c r="O443" s="39" t="s">
        <v>13406</v>
      </c>
      <c r="P443" s="37" t="s">
        <v>9445</v>
      </c>
      <c r="Q443" s="37" t="s">
        <v>13407</v>
      </c>
      <c r="R443" s="39" t="s">
        <v>13408</v>
      </c>
      <c r="S443" s="40" t="s">
        <v>10741</v>
      </c>
      <c r="T443" s="41">
        <v>18</v>
      </c>
      <c r="U443" s="42">
        <v>0</v>
      </c>
      <c r="V443" s="42">
        <v>0</v>
      </c>
      <c r="W443" s="42"/>
      <c r="X443" s="42"/>
      <c r="Y443" s="102">
        <v>18</v>
      </c>
      <c r="Z443">
        <v>0</v>
      </c>
      <c r="AA443">
        <v>0</v>
      </c>
      <c r="AB443">
        <v>0</v>
      </c>
      <c r="AE443" s="103">
        <v>0</v>
      </c>
      <c r="AF443">
        <v>1</v>
      </c>
      <c r="AG443">
        <v>0</v>
      </c>
      <c r="AH443">
        <v>0</v>
      </c>
      <c r="AI443">
        <v>1</v>
      </c>
    </row>
    <row r="444" spans="1:35" ht="15" hidden="1" customHeight="1" x14ac:dyDescent="0.25">
      <c r="A444" s="37" t="s">
        <v>36</v>
      </c>
      <c r="B444" s="37" t="s">
        <v>37</v>
      </c>
      <c r="C444" s="37" t="s">
        <v>481</v>
      </c>
      <c r="D444" s="38" t="s">
        <v>10807</v>
      </c>
      <c r="E444" s="37" t="s">
        <v>482</v>
      </c>
      <c r="F444" s="37" t="s">
        <v>40</v>
      </c>
      <c r="G444" s="37">
        <v>200000205</v>
      </c>
      <c r="H444" s="100">
        <v>710034768</v>
      </c>
      <c r="I444" s="101">
        <v>603201</v>
      </c>
      <c r="J444" s="37">
        <v>100000873</v>
      </c>
      <c r="K444" s="37">
        <v>200000205</v>
      </c>
      <c r="L444" s="37" t="s">
        <v>48</v>
      </c>
      <c r="M444" s="37" t="s">
        <v>40</v>
      </c>
      <c r="N444" s="37" t="s">
        <v>506</v>
      </c>
      <c r="O444" s="39" t="s">
        <v>11313</v>
      </c>
      <c r="P444" s="37" t="s">
        <v>483</v>
      </c>
      <c r="Q444" s="37" t="s">
        <v>498</v>
      </c>
      <c r="R444" s="39" t="s">
        <v>10616</v>
      </c>
      <c r="S444" s="40" t="s">
        <v>10741</v>
      </c>
      <c r="T444" s="41">
        <v>35</v>
      </c>
      <c r="U444" s="41">
        <v>0</v>
      </c>
      <c r="V444" s="41">
        <v>0</v>
      </c>
      <c r="W444" s="42"/>
      <c r="X444" s="42"/>
      <c r="Y444" s="102">
        <v>35</v>
      </c>
      <c r="Z444">
        <v>0</v>
      </c>
      <c r="AA444">
        <v>0</v>
      </c>
      <c r="AB444">
        <v>0</v>
      </c>
      <c r="AE444" s="103">
        <v>0</v>
      </c>
      <c r="AF444">
        <v>1</v>
      </c>
      <c r="AG444">
        <v>0</v>
      </c>
      <c r="AH444">
        <v>0</v>
      </c>
      <c r="AI444">
        <v>1</v>
      </c>
    </row>
    <row r="445" spans="1:35" ht="15" hidden="1" customHeight="1" x14ac:dyDescent="0.25">
      <c r="A445" s="37" t="s">
        <v>36</v>
      </c>
      <c r="B445" s="37" t="s">
        <v>37</v>
      </c>
      <c r="C445" s="37" t="s">
        <v>370</v>
      </c>
      <c r="D445" s="38" t="s">
        <v>11814</v>
      </c>
      <c r="E445" s="37" t="s">
        <v>371</v>
      </c>
      <c r="F445" s="37" t="s">
        <v>40</v>
      </c>
      <c r="G445" s="37">
        <v>200000169</v>
      </c>
      <c r="H445" s="100">
        <v>31786995</v>
      </c>
      <c r="I445" s="101">
        <v>603155</v>
      </c>
      <c r="J445" s="37">
        <v>100000292</v>
      </c>
      <c r="K445" s="37">
        <v>200000169</v>
      </c>
      <c r="L445" s="37" t="s">
        <v>48</v>
      </c>
      <c r="M445" s="37" t="s">
        <v>40</v>
      </c>
      <c r="N445" s="37" t="s">
        <v>367</v>
      </c>
      <c r="O445" s="39" t="s">
        <v>13404</v>
      </c>
      <c r="P445" s="37" t="s">
        <v>372</v>
      </c>
      <c r="Q445" s="37" t="s">
        <v>373</v>
      </c>
      <c r="R445" s="39" t="s">
        <v>10604</v>
      </c>
      <c r="S445" s="40" t="s">
        <v>10721</v>
      </c>
      <c r="T445" s="42">
        <v>70</v>
      </c>
      <c r="U445" s="41">
        <v>0</v>
      </c>
      <c r="V445" s="42">
        <v>0</v>
      </c>
      <c r="W445" s="42"/>
      <c r="X445" s="42"/>
      <c r="Y445" s="102">
        <v>70</v>
      </c>
      <c r="Z445">
        <v>0</v>
      </c>
      <c r="AA445">
        <v>0</v>
      </c>
      <c r="AB445">
        <v>0</v>
      </c>
      <c r="AE445" s="103">
        <v>0</v>
      </c>
      <c r="AF445">
        <v>0</v>
      </c>
      <c r="AG445">
        <v>0</v>
      </c>
      <c r="AH445">
        <v>0</v>
      </c>
      <c r="AI445">
        <v>0</v>
      </c>
    </row>
    <row r="446" spans="1:35" ht="15" hidden="1" customHeight="1" x14ac:dyDescent="0.25">
      <c r="A446" s="37" t="s">
        <v>36</v>
      </c>
      <c r="B446" s="37" t="s">
        <v>37</v>
      </c>
      <c r="C446" s="37" t="s">
        <v>6208</v>
      </c>
      <c r="D446" s="38" t="s">
        <v>13952</v>
      </c>
      <c r="E446" s="37" t="s">
        <v>6209</v>
      </c>
      <c r="F446" s="37" t="s">
        <v>568</v>
      </c>
      <c r="G446" s="37">
        <v>200002165</v>
      </c>
      <c r="H446" s="100">
        <v>710021364</v>
      </c>
      <c r="I446" s="101">
        <v>320757</v>
      </c>
      <c r="J446" s="37">
        <v>100011105</v>
      </c>
      <c r="K446" s="37">
        <v>200002165</v>
      </c>
      <c r="L446" s="37" t="s">
        <v>48</v>
      </c>
      <c r="M446" s="37" t="s">
        <v>568</v>
      </c>
      <c r="N446" s="37" t="s">
        <v>6129</v>
      </c>
      <c r="O446" s="39" t="s">
        <v>13953</v>
      </c>
      <c r="P446" s="37" t="s">
        <v>6210</v>
      </c>
      <c r="Q446" s="37" t="s">
        <v>6211</v>
      </c>
      <c r="R446" s="39" t="s">
        <v>13954</v>
      </c>
      <c r="S446" s="40" t="s">
        <v>10741</v>
      </c>
      <c r="T446" s="41">
        <v>5</v>
      </c>
      <c r="U446" s="42">
        <v>0</v>
      </c>
      <c r="V446" s="42">
        <v>0</v>
      </c>
      <c r="W446" s="42"/>
      <c r="X446" s="42"/>
      <c r="Y446" s="102">
        <v>5</v>
      </c>
      <c r="Z446">
        <v>0</v>
      </c>
      <c r="AA446">
        <v>0</v>
      </c>
      <c r="AB446">
        <v>0</v>
      </c>
      <c r="AE446" s="103">
        <v>0</v>
      </c>
      <c r="AF446">
        <v>0</v>
      </c>
      <c r="AG446">
        <v>0</v>
      </c>
      <c r="AH446">
        <v>0</v>
      </c>
      <c r="AI446">
        <v>0</v>
      </c>
    </row>
    <row r="447" spans="1:35" ht="15" hidden="1" customHeight="1" x14ac:dyDescent="0.25">
      <c r="A447" s="37" t="s">
        <v>36</v>
      </c>
      <c r="B447" s="37" t="s">
        <v>37</v>
      </c>
      <c r="C447" s="37" t="s">
        <v>2355</v>
      </c>
      <c r="D447" s="38" t="s">
        <v>13955</v>
      </c>
      <c r="E447" s="37" t="s">
        <v>2356</v>
      </c>
      <c r="F447" s="37" t="s">
        <v>1879</v>
      </c>
      <c r="G447" s="37">
        <v>200000736</v>
      </c>
      <c r="H447" s="100">
        <v>710017820</v>
      </c>
      <c r="I447" s="101">
        <v>317349</v>
      </c>
      <c r="J447" s="37">
        <v>100003893</v>
      </c>
      <c r="K447" s="37">
        <v>200000736</v>
      </c>
      <c r="L447" s="37" t="s">
        <v>48</v>
      </c>
      <c r="M447" s="37" t="s">
        <v>1879</v>
      </c>
      <c r="N447" s="37" t="s">
        <v>2287</v>
      </c>
      <c r="O447" s="39" t="s">
        <v>13956</v>
      </c>
      <c r="P447" s="37" t="s">
        <v>2357</v>
      </c>
      <c r="Q447" s="37" t="s">
        <v>2358</v>
      </c>
      <c r="R447" s="39" t="s">
        <v>13957</v>
      </c>
      <c r="S447" s="40" t="s">
        <v>10741</v>
      </c>
      <c r="T447" s="41">
        <v>12</v>
      </c>
      <c r="U447" s="42">
        <v>0</v>
      </c>
      <c r="V447" s="42">
        <v>0</v>
      </c>
      <c r="W447" s="42"/>
      <c r="X447" s="42"/>
      <c r="Y447" s="102">
        <v>12</v>
      </c>
      <c r="Z447">
        <v>0</v>
      </c>
      <c r="AA447">
        <v>0</v>
      </c>
      <c r="AB447">
        <v>0</v>
      </c>
      <c r="AE447" s="103">
        <v>0</v>
      </c>
      <c r="AF447">
        <v>1</v>
      </c>
      <c r="AG447">
        <v>0</v>
      </c>
      <c r="AH447">
        <v>0</v>
      </c>
      <c r="AI447">
        <v>1</v>
      </c>
    </row>
    <row r="448" spans="1:35" ht="15" hidden="1" customHeight="1" x14ac:dyDescent="0.25">
      <c r="A448" s="37" t="s">
        <v>36</v>
      </c>
      <c r="B448" s="37" t="s">
        <v>592</v>
      </c>
      <c r="C448" s="37" t="s">
        <v>8498</v>
      </c>
      <c r="D448" s="38" t="s">
        <v>13958</v>
      </c>
      <c r="E448" s="37" t="s">
        <v>8499</v>
      </c>
      <c r="F448" s="37" t="s">
        <v>6696</v>
      </c>
      <c r="G448" s="37">
        <v>200004008</v>
      </c>
      <c r="H448" s="100">
        <v>710277792</v>
      </c>
      <c r="I448" s="101">
        <v>51762412</v>
      </c>
      <c r="J448" s="37">
        <v>100019072</v>
      </c>
      <c r="K448" s="37">
        <v>200004008</v>
      </c>
      <c r="L448" s="37" t="s">
        <v>8500</v>
      </c>
      <c r="M448" s="37" t="s">
        <v>6696</v>
      </c>
      <c r="N448" s="37" t="s">
        <v>7404</v>
      </c>
      <c r="O448" s="39" t="s">
        <v>10825</v>
      </c>
      <c r="P448" s="37" t="s">
        <v>7404</v>
      </c>
      <c r="Q448" s="37" t="s">
        <v>8501</v>
      </c>
      <c r="R448" s="39" t="s">
        <v>10665</v>
      </c>
      <c r="S448" s="40" t="s">
        <v>10741</v>
      </c>
      <c r="T448" s="41">
        <v>0</v>
      </c>
      <c r="U448" s="41">
        <v>7</v>
      </c>
      <c r="V448" s="41">
        <v>0</v>
      </c>
      <c r="W448" s="42"/>
      <c r="X448" s="42"/>
      <c r="Y448" s="102">
        <v>7</v>
      </c>
      <c r="Z448">
        <v>0</v>
      </c>
      <c r="AA448">
        <v>0</v>
      </c>
      <c r="AB448">
        <v>0</v>
      </c>
      <c r="AE448" s="103">
        <v>0</v>
      </c>
      <c r="AF448">
        <v>0</v>
      </c>
      <c r="AG448">
        <v>2</v>
      </c>
      <c r="AH448">
        <v>0</v>
      </c>
      <c r="AI448">
        <v>2</v>
      </c>
    </row>
    <row r="449" spans="1:35" ht="15" hidden="1" customHeight="1" x14ac:dyDescent="0.25">
      <c r="A449" s="37" t="s">
        <v>36</v>
      </c>
      <c r="B449" s="37" t="s">
        <v>37</v>
      </c>
      <c r="C449" s="37" t="s">
        <v>8968</v>
      </c>
      <c r="D449" s="38" t="s">
        <v>13959</v>
      </c>
      <c r="E449" s="37" t="s">
        <v>5230</v>
      </c>
      <c r="F449" s="37" t="s">
        <v>8536</v>
      </c>
      <c r="G449" s="37">
        <v>200003259</v>
      </c>
      <c r="H449" s="100">
        <v>710026838</v>
      </c>
      <c r="I449" s="101">
        <v>35545607</v>
      </c>
      <c r="J449" s="37">
        <v>100015998</v>
      </c>
      <c r="K449" s="37">
        <v>100015995</v>
      </c>
      <c r="L449" s="37" t="s">
        <v>105</v>
      </c>
      <c r="M449" s="37" t="s">
        <v>8536</v>
      </c>
      <c r="N449" s="37" t="s">
        <v>8417</v>
      </c>
      <c r="O449" s="39" t="s">
        <v>13960</v>
      </c>
      <c r="P449" s="37" t="s">
        <v>5231</v>
      </c>
      <c r="Q449" s="37" t="s">
        <v>8969</v>
      </c>
      <c r="R449" s="39" t="s">
        <v>13961</v>
      </c>
      <c r="S449" s="40" t="s">
        <v>10741</v>
      </c>
      <c r="T449" s="41">
        <v>8</v>
      </c>
      <c r="U449" s="41">
        <v>0</v>
      </c>
      <c r="V449" s="41">
        <v>0</v>
      </c>
      <c r="W449" s="42"/>
      <c r="X449" s="42"/>
      <c r="Y449" s="102">
        <v>8</v>
      </c>
      <c r="Z449">
        <v>0</v>
      </c>
      <c r="AA449">
        <v>0</v>
      </c>
      <c r="AB449">
        <v>0</v>
      </c>
      <c r="AE449" s="103">
        <v>0</v>
      </c>
      <c r="AF449">
        <v>1</v>
      </c>
      <c r="AG449">
        <v>0</v>
      </c>
      <c r="AH449">
        <v>0</v>
      </c>
      <c r="AI449">
        <v>1</v>
      </c>
    </row>
    <row r="450" spans="1:35" ht="15" hidden="1" customHeight="1" x14ac:dyDescent="0.25">
      <c r="A450" s="37" t="s">
        <v>36</v>
      </c>
      <c r="B450" s="37" t="s">
        <v>37</v>
      </c>
      <c r="C450" s="37" t="s">
        <v>6538</v>
      </c>
      <c r="D450" s="38" t="s">
        <v>13965</v>
      </c>
      <c r="E450" s="37" t="s">
        <v>6539</v>
      </c>
      <c r="F450" s="37" t="s">
        <v>568</v>
      </c>
      <c r="G450" s="37">
        <v>200001847</v>
      </c>
      <c r="H450" s="100">
        <v>710016506</v>
      </c>
      <c r="I450" s="101">
        <v>649031</v>
      </c>
      <c r="J450" s="37">
        <v>100010182</v>
      </c>
      <c r="K450" s="37">
        <v>200001847</v>
      </c>
      <c r="L450" s="37" t="s">
        <v>48</v>
      </c>
      <c r="M450" s="37" t="s">
        <v>568</v>
      </c>
      <c r="N450" s="37" t="s">
        <v>5600</v>
      </c>
      <c r="O450" s="39" t="s">
        <v>13966</v>
      </c>
      <c r="P450" s="37" t="s">
        <v>6540</v>
      </c>
      <c r="Q450" s="37" t="s">
        <v>6541</v>
      </c>
      <c r="R450" s="39" t="s">
        <v>13967</v>
      </c>
      <c r="S450" s="40" t="s">
        <v>10741</v>
      </c>
      <c r="T450" s="41">
        <v>14</v>
      </c>
      <c r="U450" s="42">
        <v>0</v>
      </c>
      <c r="V450" s="42">
        <v>0</v>
      </c>
      <c r="W450" s="42"/>
      <c r="X450" s="42"/>
      <c r="Y450" s="102">
        <v>14</v>
      </c>
      <c r="Z450">
        <v>0</v>
      </c>
      <c r="AA450">
        <v>0</v>
      </c>
      <c r="AB450">
        <v>0</v>
      </c>
      <c r="AE450" s="103">
        <v>0</v>
      </c>
      <c r="AF450">
        <v>0</v>
      </c>
      <c r="AG450">
        <v>0</v>
      </c>
      <c r="AH450">
        <v>0</v>
      </c>
      <c r="AI450">
        <v>0</v>
      </c>
    </row>
    <row r="451" spans="1:35" ht="15" hidden="1" customHeight="1" x14ac:dyDescent="0.25">
      <c r="A451" s="37" t="s">
        <v>36</v>
      </c>
      <c r="B451" s="37" t="s">
        <v>37</v>
      </c>
      <c r="C451" s="37" t="s">
        <v>7775</v>
      </c>
      <c r="D451" s="38" t="s">
        <v>13971</v>
      </c>
      <c r="E451" s="37" t="s">
        <v>7776</v>
      </c>
      <c r="F451" s="37" t="s">
        <v>6696</v>
      </c>
      <c r="G451" s="37">
        <v>200002567</v>
      </c>
      <c r="H451" s="100">
        <v>710029438</v>
      </c>
      <c r="I451" s="101">
        <v>690571</v>
      </c>
      <c r="J451" s="37">
        <v>100013074</v>
      </c>
      <c r="K451" s="37">
        <v>200002567</v>
      </c>
      <c r="L451" s="37" t="s">
        <v>48</v>
      </c>
      <c r="M451" s="37" t="s">
        <v>6696</v>
      </c>
      <c r="N451" s="37" t="s">
        <v>7404</v>
      </c>
      <c r="O451" s="39" t="s">
        <v>12159</v>
      </c>
      <c r="P451" s="37" t="s">
        <v>7777</v>
      </c>
      <c r="Q451" s="37" t="s">
        <v>7778</v>
      </c>
      <c r="R451" s="39" t="s">
        <v>13972</v>
      </c>
      <c r="S451" s="40" t="s">
        <v>10741</v>
      </c>
      <c r="T451" s="41">
        <v>25</v>
      </c>
      <c r="U451" s="41">
        <v>0</v>
      </c>
      <c r="V451" s="41">
        <v>0</v>
      </c>
      <c r="W451" s="42"/>
      <c r="X451" s="42"/>
      <c r="Y451" s="102">
        <v>25</v>
      </c>
      <c r="Z451">
        <v>0</v>
      </c>
      <c r="AA451">
        <v>0</v>
      </c>
      <c r="AB451">
        <v>0</v>
      </c>
      <c r="AE451" s="103">
        <v>0</v>
      </c>
      <c r="AF451">
        <v>0</v>
      </c>
      <c r="AG451">
        <v>0</v>
      </c>
      <c r="AH451">
        <v>0</v>
      </c>
      <c r="AI451">
        <v>0</v>
      </c>
    </row>
    <row r="452" spans="1:35" ht="15" hidden="1" customHeight="1" x14ac:dyDescent="0.25">
      <c r="A452" s="37" t="s">
        <v>36</v>
      </c>
      <c r="B452" s="37" t="s">
        <v>37</v>
      </c>
      <c r="C452" s="37" t="s">
        <v>9629</v>
      </c>
      <c r="D452" s="38" t="s">
        <v>13962</v>
      </c>
      <c r="E452" s="37" t="s">
        <v>9630</v>
      </c>
      <c r="F452" s="37" t="s">
        <v>8536</v>
      </c>
      <c r="G452" s="37">
        <v>200003373</v>
      </c>
      <c r="H452" s="100">
        <v>710033125</v>
      </c>
      <c r="I452" s="101">
        <v>331970</v>
      </c>
      <c r="J452" s="37">
        <v>100016521</v>
      </c>
      <c r="K452" s="37">
        <v>200003373</v>
      </c>
      <c r="L452" s="37" t="s">
        <v>210</v>
      </c>
      <c r="M452" s="37" t="s">
        <v>8536</v>
      </c>
      <c r="N452" s="37" t="s">
        <v>6661</v>
      </c>
      <c r="O452" s="39" t="s">
        <v>13963</v>
      </c>
      <c r="P452" s="37" t="s">
        <v>9631</v>
      </c>
      <c r="Q452" s="37" t="s">
        <v>9632</v>
      </c>
      <c r="R452" s="39" t="s">
        <v>13964</v>
      </c>
      <c r="S452" s="40" t="s">
        <v>10741</v>
      </c>
      <c r="T452" s="42">
        <v>14</v>
      </c>
      <c r="U452" s="42">
        <v>0</v>
      </c>
      <c r="V452" s="42">
        <v>0</v>
      </c>
      <c r="W452" s="41"/>
      <c r="X452" s="41"/>
      <c r="Y452" s="102">
        <v>14</v>
      </c>
      <c r="Z452">
        <v>1</v>
      </c>
      <c r="AA452">
        <v>0</v>
      </c>
      <c r="AB452">
        <v>0</v>
      </c>
      <c r="AE452" s="103">
        <v>1</v>
      </c>
      <c r="AF452">
        <v>0</v>
      </c>
      <c r="AG452">
        <v>0</v>
      </c>
      <c r="AH452">
        <v>0</v>
      </c>
      <c r="AI452">
        <v>0</v>
      </c>
    </row>
    <row r="453" spans="1:35" ht="15" hidden="1" customHeight="1" x14ac:dyDescent="0.25">
      <c r="A453" s="37" t="s">
        <v>36</v>
      </c>
      <c r="B453" s="37" t="s">
        <v>37</v>
      </c>
      <c r="C453" s="37" t="s">
        <v>9747</v>
      </c>
      <c r="D453" s="38" t="s">
        <v>10802</v>
      </c>
      <c r="E453" s="37" t="s">
        <v>9748</v>
      </c>
      <c r="F453" s="37" t="s">
        <v>8536</v>
      </c>
      <c r="G453" s="37">
        <v>200002913</v>
      </c>
      <c r="H453" s="100">
        <v>35543167</v>
      </c>
      <c r="I453" s="101">
        <v>691135</v>
      </c>
      <c r="J453" s="37">
        <v>100015051</v>
      </c>
      <c r="K453" s="37">
        <v>200002913</v>
      </c>
      <c r="L453" s="37" t="s">
        <v>48</v>
      </c>
      <c r="M453" s="37" t="s">
        <v>8536</v>
      </c>
      <c r="N453" s="37" t="s">
        <v>9957</v>
      </c>
      <c r="O453" s="39" t="s">
        <v>11729</v>
      </c>
      <c r="P453" s="37" t="s">
        <v>659</v>
      </c>
      <c r="Q453" s="37" t="s">
        <v>13976</v>
      </c>
      <c r="R453" s="39" t="s">
        <v>11730</v>
      </c>
      <c r="S453" s="40" t="s">
        <v>10721</v>
      </c>
      <c r="T453" s="41">
        <v>63</v>
      </c>
      <c r="U453" s="41">
        <v>0</v>
      </c>
      <c r="V453" s="41">
        <v>0</v>
      </c>
      <c r="W453" s="42"/>
      <c r="X453" s="42"/>
      <c r="Y453" s="102">
        <v>63</v>
      </c>
      <c r="Z453">
        <v>0</v>
      </c>
      <c r="AA453">
        <v>0</v>
      </c>
      <c r="AB453">
        <v>0</v>
      </c>
      <c r="AE453" s="103">
        <v>0</v>
      </c>
      <c r="AF453">
        <v>3</v>
      </c>
      <c r="AG453">
        <v>0</v>
      </c>
      <c r="AH453">
        <v>0</v>
      </c>
      <c r="AI453">
        <v>3</v>
      </c>
    </row>
    <row r="454" spans="1:35" ht="15" hidden="1" customHeight="1" x14ac:dyDescent="0.25">
      <c r="A454" s="37" t="s">
        <v>36</v>
      </c>
      <c r="B454" s="37" t="s">
        <v>37</v>
      </c>
      <c r="C454" s="37" t="s">
        <v>1104</v>
      </c>
      <c r="D454" s="38" t="s">
        <v>13973</v>
      </c>
      <c r="E454" s="37" t="s">
        <v>1105</v>
      </c>
      <c r="F454" s="37" t="s">
        <v>814</v>
      </c>
      <c r="G454" s="37">
        <v>200000394</v>
      </c>
      <c r="H454" s="100">
        <v>37842382</v>
      </c>
      <c r="I454" s="101">
        <v>306126</v>
      </c>
      <c r="J454" s="37">
        <v>100002056</v>
      </c>
      <c r="K454" s="37">
        <v>200000394</v>
      </c>
      <c r="L454" s="37" t="s">
        <v>48</v>
      </c>
      <c r="M454" s="37" t="s">
        <v>814</v>
      </c>
      <c r="N454" s="37" t="s">
        <v>1043</v>
      </c>
      <c r="O454" s="39" t="s">
        <v>13974</v>
      </c>
      <c r="P454" s="37" t="s">
        <v>1106</v>
      </c>
      <c r="Q454" s="37" t="s">
        <v>1107</v>
      </c>
      <c r="R454" s="39" t="s">
        <v>13975</v>
      </c>
      <c r="S454" s="40" t="s">
        <v>10721</v>
      </c>
      <c r="T454" s="41">
        <v>46</v>
      </c>
      <c r="U454" s="41">
        <v>0</v>
      </c>
      <c r="V454" s="41">
        <v>0</v>
      </c>
      <c r="W454" s="42"/>
      <c r="X454" s="42"/>
      <c r="Y454" s="102">
        <v>46</v>
      </c>
      <c r="Z454">
        <v>0</v>
      </c>
      <c r="AA454">
        <v>0</v>
      </c>
      <c r="AB454">
        <v>0</v>
      </c>
      <c r="AE454" s="103">
        <v>0</v>
      </c>
      <c r="AF454">
        <v>0</v>
      </c>
      <c r="AG454">
        <v>0</v>
      </c>
      <c r="AH454">
        <v>0</v>
      </c>
      <c r="AI454">
        <v>0</v>
      </c>
    </row>
    <row r="455" spans="1:35" ht="15" hidden="1" customHeight="1" x14ac:dyDescent="0.25">
      <c r="A455" s="37" t="s">
        <v>36</v>
      </c>
      <c r="B455" s="37" t="s">
        <v>37</v>
      </c>
      <c r="C455" s="37" t="s">
        <v>5531</v>
      </c>
      <c r="D455" s="38" t="s">
        <v>13968</v>
      </c>
      <c r="E455" s="37" t="s">
        <v>5532</v>
      </c>
      <c r="F455" s="37" t="s">
        <v>568</v>
      </c>
      <c r="G455" s="37">
        <v>200001726</v>
      </c>
      <c r="H455" s="100">
        <v>710013485</v>
      </c>
      <c r="I455" s="101">
        <v>37828428</v>
      </c>
      <c r="J455" s="37">
        <v>100009765</v>
      </c>
      <c r="K455" s="37">
        <v>100017474</v>
      </c>
      <c r="L455" s="37" t="s">
        <v>5223</v>
      </c>
      <c r="M455" s="37" t="s">
        <v>568</v>
      </c>
      <c r="N455" s="37" t="s">
        <v>5444</v>
      </c>
      <c r="O455" s="39" t="s">
        <v>13969</v>
      </c>
      <c r="P455" s="37" t="s">
        <v>5533</v>
      </c>
      <c r="Q455" s="37" t="s">
        <v>3109</v>
      </c>
      <c r="R455" s="39" t="s">
        <v>13970</v>
      </c>
      <c r="S455" s="40" t="s">
        <v>10741</v>
      </c>
      <c r="T455" s="41">
        <v>17</v>
      </c>
      <c r="U455" s="41">
        <v>0</v>
      </c>
      <c r="V455" s="41">
        <v>0</v>
      </c>
      <c r="W455" s="42"/>
      <c r="X455" s="42"/>
      <c r="Y455" s="102">
        <v>17</v>
      </c>
      <c r="Z455">
        <v>0</v>
      </c>
      <c r="AA455">
        <v>0</v>
      </c>
      <c r="AB455">
        <v>0</v>
      </c>
      <c r="AE455" s="103">
        <v>0</v>
      </c>
      <c r="AF455">
        <v>5</v>
      </c>
      <c r="AG455">
        <v>0</v>
      </c>
      <c r="AH455">
        <v>0</v>
      </c>
      <c r="AI455">
        <v>5</v>
      </c>
    </row>
    <row r="456" spans="1:35" ht="15" hidden="1" customHeight="1" x14ac:dyDescent="0.25">
      <c r="A456" s="37" t="s">
        <v>36</v>
      </c>
      <c r="B456" s="37" t="s">
        <v>37</v>
      </c>
      <c r="C456" s="37" t="s">
        <v>10050</v>
      </c>
      <c r="D456" s="38" t="s">
        <v>13423</v>
      </c>
      <c r="E456" s="37" t="s">
        <v>10051</v>
      </c>
      <c r="F456" s="37" t="s">
        <v>2860</v>
      </c>
      <c r="G456" s="37">
        <v>200001157</v>
      </c>
      <c r="H456" s="100">
        <v>710007884</v>
      </c>
      <c r="I456" s="101">
        <v>309206</v>
      </c>
      <c r="J456" s="37">
        <v>100006055</v>
      </c>
      <c r="K456" s="37">
        <v>200001157</v>
      </c>
      <c r="L456" s="37" t="s">
        <v>53</v>
      </c>
      <c r="M456" s="37" t="s">
        <v>2860</v>
      </c>
      <c r="N456" s="37" t="s">
        <v>3584</v>
      </c>
      <c r="O456" s="39" t="s">
        <v>13424</v>
      </c>
      <c r="P456" s="37" t="s">
        <v>10052</v>
      </c>
      <c r="Q456" s="37" t="s">
        <v>3109</v>
      </c>
      <c r="R456" s="39" t="s">
        <v>10636</v>
      </c>
      <c r="S456" s="40" t="s">
        <v>10741</v>
      </c>
      <c r="T456" s="41">
        <v>1</v>
      </c>
      <c r="U456" s="41">
        <v>0</v>
      </c>
      <c r="V456" s="41">
        <v>0</v>
      </c>
      <c r="W456" s="42"/>
      <c r="X456" s="42"/>
      <c r="Y456" s="102">
        <v>1</v>
      </c>
      <c r="Z456">
        <v>0</v>
      </c>
      <c r="AA456">
        <v>0</v>
      </c>
      <c r="AB456">
        <v>0</v>
      </c>
      <c r="AE456" s="103">
        <v>0</v>
      </c>
      <c r="AF456">
        <v>0</v>
      </c>
      <c r="AG456">
        <v>0</v>
      </c>
      <c r="AH456">
        <v>0</v>
      </c>
      <c r="AI456">
        <v>0</v>
      </c>
    </row>
    <row r="457" spans="1:35" ht="15" hidden="1" customHeight="1" x14ac:dyDescent="0.25">
      <c r="A457" s="37" t="s">
        <v>36</v>
      </c>
      <c r="B457" s="37" t="s">
        <v>37</v>
      </c>
      <c r="C457" s="37" t="s">
        <v>3646</v>
      </c>
      <c r="D457" s="38" t="s">
        <v>13425</v>
      </c>
      <c r="E457" s="37" t="s">
        <v>3647</v>
      </c>
      <c r="F457" s="37" t="s">
        <v>2860</v>
      </c>
      <c r="G457" s="37">
        <v>200001129</v>
      </c>
      <c r="H457" s="100">
        <v>710007418</v>
      </c>
      <c r="I457" s="101">
        <v>308897</v>
      </c>
      <c r="J457" s="37">
        <v>100005084</v>
      </c>
      <c r="K457" s="37">
        <v>200001129</v>
      </c>
      <c r="L457" s="37" t="s">
        <v>48</v>
      </c>
      <c r="M457" s="37" t="s">
        <v>2860</v>
      </c>
      <c r="N457" s="37" t="s">
        <v>3584</v>
      </c>
      <c r="O457" s="39" t="s">
        <v>13426</v>
      </c>
      <c r="P457" s="37" t="s">
        <v>3648</v>
      </c>
      <c r="Q457" s="37" t="s">
        <v>3649</v>
      </c>
      <c r="R457" s="39" t="s">
        <v>13427</v>
      </c>
      <c r="S457" s="40" t="s">
        <v>10741</v>
      </c>
      <c r="T457" s="41">
        <v>29</v>
      </c>
      <c r="U457" s="41">
        <v>0</v>
      </c>
      <c r="V457" s="41">
        <v>0</v>
      </c>
      <c r="W457" s="42"/>
      <c r="X457" s="42"/>
      <c r="Y457" s="102">
        <v>29</v>
      </c>
      <c r="Z457">
        <v>0</v>
      </c>
      <c r="AA457">
        <v>0</v>
      </c>
      <c r="AB457">
        <v>0</v>
      </c>
      <c r="AE457" s="103">
        <v>0</v>
      </c>
      <c r="AF457">
        <v>0</v>
      </c>
      <c r="AG457">
        <v>0</v>
      </c>
      <c r="AH457">
        <v>0</v>
      </c>
      <c r="AI457">
        <v>0</v>
      </c>
    </row>
    <row r="458" spans="1:35" ht="15" hidden="1" customHeight="1" x14ac:dyDescent="0.25">
      <c r="A458" s="37" t="s">
        <v>36</v>
      </c>
      <c r="B458" s="37" t="s">
        <v>37</v>
      </c>
      <c r="C458" s="37" t="s">
        <v>5495</v>
      </c>
      <c r="D458" s="38" t="s">
        <v>13428</v>
      </c>
      <c r="E458" s="37" t="s">
        <v>5496</v>
      </c>
      <c r="F458" s="37" t="s">
        <v>568</v>
      </c>
      <c r="G458" s="37">
        <v>200001656</v>
      </c>
      <c r="H458" s="100">
        <v>42397260</v>
      </c>
      <c r="I458" s="101">
        <v>313548</v>
      </c>
      <c r="J458" s="37">
        <v>100009519</v>
      </c>
      <c r="K458" s="37">
        <v>200001656</v>
      </c>
      <c r="L458" s="37" t="s">
        <v>48</v>
      </c>
      <c r="M458" s="37" t="s">
        <v>568</v>
      </c>
      <c r="N458" s="37" t="s">
        <v>655</v>
      </c>
      <c r="O458" s="39" t="s">
        <v>11066</v>
      </c>
      <c r="P458" s="37" t="s">
        <v>5497</v>
      </c>
      <c r="Q458" s="37" t="s">
        <v>5498</v>
      </c>
      <c r="R458" s="39" t="s">
        <v>13429</v>
      </c>
      <c r="S458" s="40" t="s">
        <v>10721</v>
      </c>
      <c r="T458" s="41">
        <v>6</v>
      </c>
      <c r="U458" s="41">
        <v>0</v>
      </c>
      <c r="V458" s="41">
        <v>0</v>
      </c>
      <c r="W458" s="42"/>
      <c r="X458" s="42"/>
      <c r="Y458" s="102">
        <v>6</v>
      </c>
      <c r="Z458">
        <v>0</v>
      </c>
      <c r="AA458">
        <v>0</v>
      </c>
      <c r="AB458">
        <v>0</v>
      </c>
      <c r="AE458" s="103">
        <v>0</v>
      </c>
      <c r="AF458">
        <v>0</v>
      </c>
      <c r="AG458">
        <v>0</v>
      </c>
      <c r="AH458">
        <v>0</v>
      </c>
      <c r="AI458">
        <v>0</v>
      </c>
    </row>
    <row r="459" spans="1:35" ht="15" hidden="1" customHeight="1" x14ac:dyDescent="0.25">
      <c r="A459" s="37" t="s">
        <v>36</v>
      </c>
      <c r="B459" s="37" t="s">
        <v>37</v>
      </c>
      <c r="C459" s="37" t="s">
        <v>4543</v>
      </c>
      <c r="D459" s="38" t="s">
        <v>13189</v>
      </c>
      <c r="E459" s="37" t="s">
        <v>4544</v>
      </c>
      <c r="F459" s="37" t="s">
        <v>4189</v>
      </c>
      <c r="G459" s="37">
        <v>200001553</v>
      </c>
      <c r="H459" s="100">
        <v>710036655</v>
      </c>
      <c r="I459" s="101">
        <v>314901</v>
      </c>
      <c r="J459" s="37">
        <v>100008804</v>
      </c>
      <c r="K459" s="37">
        <v>200001553</v>
      </c>
      <c r="L459" s="37" t="s">
        <v>48</v>
      </c>
      <c r="M459" s="37" t="s">
        <v>4189</v>
      </c>
      <c r="N459" s="37" t="s">
        <v>4545</v>
      </c>
      <c r="O459" s="39" t="s">
        <v>13190</v>
      </c>
      <c r="P459" s="37" t="s">
        <v>4545</v>
      </c>
      <c r="Q459" s="37" t="s">
        <v>4547</v>
      </c>
      <c r="R459" s="39" t="s">
        <v>13191</v>
      </c>
      <c r="S459" s="40" t="s">
        <v>10741</v>
      </c>
      <c r="T459" s="41">
        <v>56</v>
      </c>
      <c r="U459" s="41">
        <v>0</v>
      </c>
      <c r="V459" s="41">
        <v>0</v>
      </c>
      <c r="W459" s="42"/>
      <c r="X459" s="42"/>
      <c r="Y459" s="102">
        <v>56</v>
      </c>
      <c r="Z459">
        <v>0</v>
      </c>
      <c r="AA459">
        <v>0</v>
      </c>
      <c r="AB459">
        <v>0</v>
      </c>
      <c r="AE459" s="103">
        <v>0</v>
      </c>
      <c r="AF459">
        <v>0</v>
      </c>
      <c r="AG459">
        <v>0</v>
      </c>
      <c r="AH459">
        <v>0</v>
      </c>
      <c r="AI459">
        <v>0</v>
      </c>
    </row>
    <row r="460" spans="1:35" ht="15" hidden="1" customHeight="1" x14ac:dyDescent="0.25">
      <c r="A460" s="37" t="s">
        <v>36</v>
      </c>
      <c r="B460" s="37" t="s">
        <v>37</v>
      </c>
      <c r="C460" s="37" t="s">
        <v>253</v>
      </c>
      <c r="D460" s="38" t="s">
        <v>13430</v>
      </c>
      <c r="E460" s="37" t="s">
        <v>254</v>
      </c>
      <c r="F460" s="37" t="s">
        <v>40</v>
      </c>
      <c r="G460" s="37">
        <v>200000233</v>
      </c>
      <c r="H460" s="100">
        <v>31814204</v>
      </c>
      <c r="I460" s="101">
        <v>305049</v>
      </c>
      <c r="J460" s="37">
        <v>100001104</v>
      </c>
      <c r="K460" s="37">
        <v>200000233</v>
      </c>
      <c r="L460" s="37" t="s">
        <v>48</v>
      </c>
      <c r="M460" s="37" t="s">
        <v>40</v>
      </c>
      <c r="N460" s="37" t="s">
        <v>206</v>
      </c>
      <c r="O460" s="39" t="s">
        <v>13431</v>
      </c>
      <c r="P460" s="37" t="s">
        <v>255</v>
      </c>
      <c r="Q460" s="37" t="s">
        <v>256</v>
      </c>
      <c r="R460" s="39" t="s">
        <v>13432</v>
      </c>
      <c r="S460" s="40" t="s">
        <v>10721</v>
      </c>
      <c r="T460" s="41">
        <v>31</v>
      </c>
      <c r="U460" s="42">
        <v>0</v>
      </c>
      <c r="V460" s="42">
        <v>0</v>
      </c>
      <c r="W460" s="42"/>
      <c r="X460" s="42"/>
      <c r="Y460" s="102">
        <v>31</v>
      </c>
      <c r="Z460">
        <v>0</v>
      </c>
      <c r="AA460">
        <v>0</v>
      </c>
      <c r="AB460">
        <v>0</v>
      </c>
      <c r="AE460" s="103">
        <v>0</v>
      </c>
      <c r="AF460">
        <v>0</v>
      </c>
      <c r="AG460">
        <v>0</v>
      </c>
      <c r="AH460">
        <v>0</v>
      </c>
      <c r="AI460">
        <v>0</v>
      </c>
    </row>
    <row r="461" spans="1:35" ht="15" hidden="1" customHeight="1" x14ac:dyDescent="0.25">
      <c r="A461" s="37" t="s">
        <v>36</v>
      </c>
      <c r="B461" s="37" t="s">
        <v>37</v>
      </c>
      <c r="C461" s="37" t="s">
        <v>2702</v>
      </c>
      <c r="D461" s="38" t="s">
        <v>13433</v>
      </c>
      <c r="E461" s="37" t="s">
        <v>2703</v>
      </c>
      <c r="F461" s="37" t="s">
        <v>1879</v>
      </c>
      <c r="G461" s="37">
        <v>200000587</v>
      </c>
      <c r="H461" s="100">
        <v>710009437</v>
      </c>
      <c r="I461" s="101">
        <v>310638</v>
      </c>
      <c r="J461" s="37">
        <v>100003361</v>
      </c>
      <c r="K461" s="37">
        <v>200000587</v>
      </c>
      <c r="L461" s="37" t="s">
        <v>48</v>
      </c>
      <c r="M461" s="37" t="s">
        <v>1879</v>
      </c>
      <c r="N461" s="37" t="s">
        <v>2656</v>
      </c>
      <c r="O461" s="39" t="s">
        <v>13434</v>
      </c>
      <c r="P461" s="37" t="s">
        <v>2704</v>
      </c>
      <c r="Q461" s="37" t="s">
        <v>2705</v>
      </c>
      <c r="R461" s="39" t="s">
        <v>13435</v>
      </c>
      <c r="S461" s="40" t="s">
        <v>10741</v>
      </c>
      <c r="T461" s="41">
        <v>3</v>
      </c>
      <c r="U461" s="42">
        <v>0</v>
      </c>
      <c r="V461" s="42">
        <v>0</v>
      </c>
      <c r="W461" s="42"/>
      <c r="X461" s="42"/>
      <c r="Y461" s="102">
        <v>3</v>
      </c>
      <c r="Z461">
        <v>0</v>
      </c>
      <c r="AA461">
        <v>0</v>
      </c>
      <c r="AB461">
        <v>0</v>
      </c>
      <c r="AE461" s="103">
        <v>0</v>
      </c>
      <c r="AF461">
        <v>0</v>
      </c>
      <c r="AG461">
        <v>0</v>
      </c>
      <c r="AH461">
        <v>0</v>
      </c>
      <c r="AI461">
        <v>0</v>
      </c>
    </row>
    <row r="462" spans="1:35" ht="15" hidden="1" customHeight="1" x14ac:dyDescent="0.25">
      <c r="A462" s="37" t="s">
        <v>36</v>
      </c>
      <c r="B462" s="37" t="s">
        <v>37</v>
      </c>
      <c r="C462" s="37" t="s">
        <v>7869</v>
      </c>
      <c r="D462" s="38" t="s">
        <v>13436</v>
      </c>
      <c r="E462" s="37" t="s">
        <v>7870</v>
      </c>
      <c r="F462" s="37" t="s">
        <v>6696</v>
      </c>
      <c r="G462" s="37">
        <v>200002673</v>
      </c>
      <c r="H462" s="100">
        <v>710040342</v>
      </c>
      <c r="I462" s="101">
        <v>37876091</v>
      </c>
      <c r="J462" s="37">
        <v>100013433</v>
      </c>
      <c r="K462" s="37">
        <v>100013435</v>
      </c>
      <c r="L462" s="37" t="s">
        <v>105</v>
      </c>
      <c r="M462" s="37" t="s">
        <v>6696</v>
      </c>
      <c r="N462" s="37" t="s">
        <v>7842</v>
      </c>
      <c r="O462" s="39" t="s">
        <v>12363</v>
      </c>
      <c r="P462" s="37" t="s">
        <v>7871</v>
      </c>
      <c r="Q462" s="37" t="s">
        <v>7872</v>
      </c>
      <c r="R462" s="39" t="s">
        <v>13437</v>
      </c>
      <c r="S462" s="40" t="s">
        <v>10741</v>
      </c>
      <c r="T462" s="41">
        <v>9</v>
      </c>
      <c r="U462" s="42">
        <v>0</v>
      </c>
      <c r="V462" s="42">
        <v>0</v>
      </c>
      <c r="W462" s="42"/>
      <c r="X462" s="42"/>
      <c r="Y462" s="102">
        <v>9</v>
      </c>
      <c r="Z462">
        <v>0</v>
      </c>
      <c r="AA462">
        <v>0</v>
      </c>
      <c r="AB462">
        <v>0</v>
      </c>
      <c r="AE462" s="103">
        <v>0</v>
      </c>
      <c r="AF462">
        <v>0</v>
      </c>
      <c r="AG462">
        <v>0</v>
      </c>
      <c r="AH462">
        <v>0</v>
      </c>
      <c r="AI462">
        <v>0</v>
      </c>
    </row>
    <row r="463" spans="1:35" ht="15" hidden="1" customHeight="1" x14ac:dyDescent="0.25">
      <c r="A463" s="37" t="s">
        <v>36</v>
      </c>
      <c r="B463" s="37" t="s">
        <v>592</v>
      </c>
      <c r="C463" s="37" t="s">
        <v>5335</v>
      </c>
      <c r="D463" s="38" t="s">
        <v>13446</v>
      </c>
      <c r="E463" s="37" t="s">
        <v>5336</v>
      </c>
      <c r="F463" s="37" t="s">
        <v>4189</v>
      </c>
      <c r="G463" s="37">
        <v>200003807</v>
      </c>
      <c r="H463" s="100">
        <v>710259000</v>
      </c>
      <c r="I463" s="101">
        <v>42389674</v>
      </c>
      <c r="J463" s="37">
        <v>100017188</v>
      </c>
      <c r="K463" s="37">
        <v>200003807</v>
      </c>
      <c r="L463" s="37" t="s">
        <v>1843</v>
      </c>
      <c r="M463" s="37" t="s">
        <v>4189</v>
      </c>
      <c r="N463" s="37" t="s">
        <v>4452</v>
      </c>
      <c r="O463" s="39" t="s">
        <v>11148</v>
      </c>
      <c r="P463" s="37" t="s">
        <v>4554</v>
      </c>
      <c r="Q463" s="37" t="s">
        <v>13447</v>
      </c>
      <c r="R463" s="39" t="s">
        <v>13448</v>
      </c>
      <c r="S463" s="40" t="s">
        <v>10741</v>
      </c>
      <c r="T463" s="41">
        <v>0</v>
      </c>
      <c r="U463" s="42">
        <v>9</v>
      </c>
      <c r="V463" s="42">
        <v>0</v>
      </c>
      <c r="W463" s="42"/>
      <c r="X463" s="42"/>
      <c r="Y463" s="102">
        <v>9</v>
      </c>
      <c r="Z463">
        <v>0</v>
      </c>
      <c r="AA463">
        <v>0</v>
      </c>
      <c r="AB463">
        <v>0</v>
      </c>
      <c r="AE463" s="103">
        <v>0</v>
      </c>
      <c r="AF463">
        <v>0</v>
      </c>
      <c r="AG463">
        <v>0</v>
      </c>
      <c r="AH463">
        <v>0</v>
      </c>
      <c r="AI463">
        <v>0</v>
      </c>
    </row>
    <row r="464" spans="1:35" ht="15" hidden="1" customHeight="1" x14ac:dyDescent="0.25">
      <c r="A464" s="37" t="s">
        <v>36</v>
      </c>
      <c r="B464" s="37" t="s">
        <v>37</v>
      </c>
      <c r="C464" s="37" t="s">
        <v>2014</v>
      </c>
      <c r="D464" s="38" t="s">
        <v>13443</v>
      </c>
      <c r="E464" s="37" t="s">
        <v>2015</v>
      </c>
      <c r="F464" s="37" t="s">
        <v>1879</v>
      </c>
      <c r="G464" s="37">
        <v>200000722</v>
      </c>
      <c r="H464" s="100">
        <v>710010117</v>
      </c>
      <c r="I464" s="101">
        <v>311308</v>
      </c>
      <c r="J464" s="37">
        <v>100003863</v>
      </c>
      <c r="K464" s="37">
        <v>200000722</v>
      </c>
      <c r="L464" s="37" t="s">
        <v>48</v>
      </c>
      <c r="M464" s="37" t="s">
        <v>1879</v>
      </c>
      <c r="N464" s="37" t="s">
        <v>1954</v>
      </c>
      <c r="O464" s="39" t="s">
        <v>13444</v>
      </c>
      <c r="P464" s="37" t="s">
        <v>2016</v>
      </c>
      <c r="Q464" s="37" t="s">
        <v>2017</v>
      </c>
      <c r="R464" s="39" t="s">
        <v>13445</v>
      </c>
      <c r="S464" s="40" t="s">
        <v>10741</v>
      </c>
      <c r="T464" s="41">
        <v>5</v>
      </c>
      <c r="U464" s="42">
        <v>0</v>
      </c>
      <c r="V464" s="42">
        <v>0</v>
      </c>
      <c r="W464" s="42"/>
      <c r="X464" s="42"/>
      <c r="Y464" s="102">
        <v>5</v>
      </c>
      <c r="Z464">
        <v>0</v>
      </c>
      <c r="AA464">
        <v>0</v>
      </c>
      <c r="AB464">
        <v>0</v>
      </c>
      <c r="AE464" s="103">
        <v>0</v>
      </c>
      <c r="AF464">
        <v>0</v>
      </c>
      <c r="AG464">
        <v>0</v>
      </c>
      <c r="AH464">
        <v>0</v>
      </c>
      <c r="AI464">
        <v>0</v>
      </c>
    </row>
    <row r="465" spans="1:35" ht="15" hidden="1" customHeight="1" x14ac:dyDescent="0.25">
      <c r="A465" s="37" t="s">
        <v>36</v>
      </c>
      <c r="B465" s="37" t="s">
        <v>37</v>
      </c>
      <c r="C465" s="37" t="s">
        <v>4049</v>
      </c>
      <c r="D465" s="38" t="s">
        <v>13441</v>
      </c>
      <c r="E465" s="37" t="s">
        <v>4050</v>
      </c>
      <c r="F465" s="37" t="s">
        <v>2860</v>
      </c>
      <c r="G465" s="37">
        <v>200001078</v>
      </c>
      <c r="H465" s="100">
        <v>710266634</v>
      </c>
      <c r="I465" s="101">
        <v>611182</v>
      </c>
      <c r="J465" s="37">
        <v>100018157</v>
      </c>
      <c r="K465" s="37">
        <v>200001078</v>
      </c>
      <c r="L465" s="37" t="s">
        <v>48</v>
      </c>
      <c r="M465" s="37" t="s">
        <v>2860</v>
      </c>
      <c r="N465" s="37" t="s">
        <v>2862</v>
      </c>
      <c r="O465" s="39" t="s">
        <v>11524</v>
      </c>
      <c r="P465" s="37" t="s">
        <v>4051</v>
      </c>
      <c r="Q465" s="37" t="s">
        <v>4052</v>
      </c>
      <c r="R465" s="39" t="s">
        <v>13442</v>
      </c>
      <c r="S465" s="40" t="s">
        <v>10741</v>
      </c>
      <c r="T465" s="41">
        <v>16</v>
      </c>
      <c r="U465" s="41">
        <v>0</v>
      </c>
      <c r="V465" s="41">
        <v>0</v>
      </c>
      <c r="W465" s="42"/>
      <c r="X465" s="42"/>
      <c r="Y465" s="102">
        <v>16</v>
      </c>
      <c r="Z465">
        <v>0</v>
      </c>
      <c r="AA465">
        <v>0</v>
      </c>
      <c r="AB465">
        <v>0</v>
      </c>
      <c r="AE465" s="103">
        <v>0</v>
      </c>
      <c r="AF465">
        <v>0</v>
      </c>
      <c r="AG465">
        <v>0</v>
      </c>
      <c r="AH465">
        <v>0</v>
      </c>
      <c r="AI465">
        <v>0</v>
      </c>
    </row>
    <row r="466" spans="1:35" ht="15" hidden="1" customHeight="1" x14ac:dyDescent="0.25">
      <c r="A466" s="37" t="s">
        <v>36</v>
      </c>
      <c r="B466" s="37" t="s">
        <v>37</v>
      </c>
      <c r="C466" s="37" t="s">
        <v>5477</v>
      </c>
      <c r="D466" s="38" t="s">
        <v>13438</v>
      </c>
      <c r="E466" s="37" t="s">
        <v>4393</v>
      </c>
      <c r="F466" s="37" t="s">
        <v>568</v>
      </c>
      <c r="G466" s="37">
        <v>200001715</v>
      </c>
      <c r="H466" s="100">
        <v>710013299</v>
      </c>
      <c r="I466" s="101">
        <v>313441</v>
      </c>
      <c r="J466" s="37">
        <v>100009723</v>
      </c>
      <c r="K466" s="37">
        <v>200001715</v>
      </c>
      <c r="L466" s="37" t="s">
        <v>48</v>
      </c>
      <c r="M466" s="37" t="s">
        <v>568</v>
      </c>
      <c r="N466" s="37" t="s">
        <v>5444</v>
      </c>
      <c r="O466" s="39" t="s">
        <v>13439</v>
      </c>
      <c r="P466" s="37" t="s">
        <v>4394</v>
      </c>
      <c r="Q466" s="37" t="s">
        <v>5478</v>
      </c>
      <c r="R466" s="39" t="s">
        <v>13440</v>
      </c>
      <c r="S466" s="40" t="s">
        <v>10741</v>
      </c>
      <c r="T466" s="41">
        <v>7</v>
      </c>
      <c r="U466" s="42">
        <v>0</v>
      </c>
      <c r="V466" s="42">
        <v>0</v>
      </c>
      <c r="W466" s="42"/>
      <c r="X466" s="42"/>
      <c r="Y466" s="102">
        <v>7</v>
      </c>
      <c r="Z466">
        <v>0</v>
      </c>
      <c r="AA466">
        <v>0</v>
      </c>
      <c r="AB466">
        <v>0</v>
      </c>
      <c r="AE466" s="103">
        <v>0</v>
      </c>
      <c r="AF466">
        <v>0</v>
      </c>
      <c r="AG466">
        <v>0</v>
      </c>
      <c r="AH466">
        <v>0</v>
      </c>
      <c r="AI466">
        <v>0</v>
      </c>
    </row>
    <row r="467" spans="1:35" ht="15" hidden="1" customHeight="1" x14ac:dyDescent="0.25">
      <c r="A467" s="37" t="s">
        <v>36</v>
      </c>
      <c r="B467" s="37" t="s">
        <v>592</v>
      </c>
      <c r="C467" s="37" t="s">
        <v>5360</v>
      </c>
      <c r="D467" s="38" t="s">
        <v>13452</v>
      </c>
      <c r="E467" s="37" t="s">
        <v>5361</v>
      </c>
      <c r="F467" s="37" t="s">
        <v>4189</v>
      </c>
      <c r="G467" s="37">
        <v>200003998</v>
      </c>
      <c r="H467" s="100">
        <v>710276117</v>
      </c>
      <c r="I467" s="101">
        <v>52565271</v>
      </c>
      <c r="J467" s="37">
        <v>100019082</v>
      </c>
      <c r="K467" s="37">
        <v>200003998</v>
      </c>
      <c r="L467" s="37" t="s">
        <v>13453</v>
      </c>
      <c r="M467" s="37" t="s">
        <v>4189</v>
      </c>
      <c r="N467" s="37" t="s">
        <v>4960</v>
      </c>
      <c r="O467" s="39" t="s">
        <v>11043</v>
      </c>
      <c r="P467" s="37" t="s">
        <v>4960</v>
      </c>
      <c r="Q467" s="37" t="s">
        <v>5362</v>
      </c>
      <c r="R467" s="39" t="s">
        <v>10655</v>
      </c>
      <c r="S467" s="40" t="s">
        <v>10741</v>
      </c>
      <c r="T467" s="41">
        <v>0</v>
      </c>
      <c r="U467" s="41">
        <v>6</v>
      </c>
      <c r="V467" s="41">
        <v>0</v>
      </c>
      <c r="W467" s="42"/>
      <c r="X467" s="42"/>
      <c r="Y467" s="102">
        <v>6</v>
      </c>
      <c r="Z467">
        <v>0</v>
      </c>
      <c r="AA467">
        <v>0</v>
      </c>
      <c r="AB467">
        <v>0</v>
      </c>
      <c r="AE467" s="103">
        <v>0</v>
      </c>
      <c r="AF467">
        <v>0</v>
      </c>
      <c r="AG467">
        <v>0</v>
      </c>
      <c r="AH467">
        <v>0</v>
      </c>
      <c r="AI467">
        <v>0</v>
      </c>
    </row>
    <row r="468" spans="1:35" ht="15" hidden="1" customHeight="1" x14ac:dyDescent="0.25">
      <c r="A468" s="37" t="s">
        <v>36</v>
      </c>
      <c r="B468" s="37" t="s">
        <v>37</v>
      </c>
      <c r="C468" s="37" t="s">
        <v>8715</v>
      </c>
      <c r="D468" s="38" t="s">
        <v>13449</v>
      </c>
      <c r="E468" s="37" t="s">
        <v>8716</v>
      </c>
      <c r="F468" s="37" t="s">
        <v>8536</v>
      </c>
      <c r="G468" s="37">
        <v>200003031</v>
      </c>
      <c r="H468" s="100">
        <v>710025769</v>
      </c>
      <c r="I468" s="101">
        <v>324523</v>
      </c>
      <c r="J468" s="37">
        <v>100015295</v>
      </c>
      <c r="K468" s="37">
        <v>200003031</v>
      </c>
      <c r="L468" s="37" t="s">
        <v>48</v>
      </c>
      <c r="M468" s="37" t="s">
        <v>8536</v>
      </c>
      <c r="N468" s="37" t="s">
        <v>8633</v>
      </c>
      <c r="O468" s="39" t="s">
        <v>13450</v>
      </c>
      <c r="P468" s="37" t="s">
        <v>8717</v>
      </c>
      <c r="Q468" s="37" t="s">
        <v>8718</v>
      </c>
      <c r="R468" s="39" t="s">
        <v>13451</v>
      </c>
      <c r="S468" s="40" t="s">
        <v>10741</v>
      </c>
      <c r="T468" s="41">
        <v>10</v>
      </c>
      <c r="U468" s="41">
        <v>0</v>
      </c>
      <c r="V468" s="41">
        <v>0</v>
      </c>
      <c r="W468" s="42"/>
      <c r="X468" s="42"/>
      <c r="Y468" s="102">
        <v>10</v>
      </c>
      <c r="Z468">
        <v>0</v>
      </c>
      <c r="AA468">
        <v>0</v>
      </c>
      <c r="AB468">
        <v>0</v>
      </c>
      <c r="AE468" s="103">
        <v>0</v>
      </c>
      <c r="AF468">
        <v>0</v>
      </c>
      <c r="AG468">
        <v>0</v>
      </c>
      <c r="AH468">
        <v>0</v>
      </c>
      <c r="AI468">
        <v>0</v>
      </c>
    </row>
    <row r="469" spans="1:35" ht="15" hidden="1" customHeight="1" x14ac:dyDescent="0.25">
      <c r="A469" s="37" t="s">
        <v>36</v>
      </c>
      <c r="B469" s="37" t="s">
        <v>592</v>
      </c>
      <c r="C469" s="37" t="s">
        <v>5294</v>
      </c>
      <c r="D469" s="38" t="s">
        <v>12150</v>
      </c>
      <c r="E469" s="37" t="s">
        <v>5295</v>
      </c>
      <c r="F469" s="37" t="s">
        <v>4189</v>
      </c>
      <c r="G469" s="37">
        <v>200001466</v>
      </c>
      <c r="H469" s="100">
        <v>710213875</v>
      </c>
      <c r="I469" s="101">
        <v>36418137</v>
      </c>
      <c r="J469" s="37">
        <v>100008065</v>
      </c>
      <c r="K469" s="37">
        <v>200001466</v>
      </c>
      <c r="L469" s="37" t="s">
        <v>5296</v>
      </c>
      <c r="M469" s="37" t="s">
        <v>4189</v>
      </c>
      <c r="N469" s="37" t="s">
        <v>4808</v>
      </c>
      <c r="O469" s="39" t="s">
        <v>10976</v>
      </c>
      <c r="P469" s="37" t="s">
        <v>4808</v>
      </c>
      <c r="Q469" s="37" t="s">
        <v>16854</v>
      </c>
      <c r="R469" s="39" t="s">
        <v>10656</v>
      </c>
      <c r="S469" s="40" t="s">
        <v>10741</v>
      </c>
      <c r="T469" s="41">
        <v>0</v>
      </c>
      <c r="U469" s="41">
        <v>23</v>
      </c>
      <c r="V469" s="41">
        <v>0</v>
      </c>
      <c r="W469" s="42"/>
      <c r="X469" s="42"/>
      <c r="Y469" s="102">
        <v>23</v>
      </c>
      <c r="Z469">
        <v>0</v>
      </c>
      <c r="AA469">
        <v>0</v>
      </c>
      <c r="AB469">
        <v>0</v>
      </c>
      <c r="AE469" s="103">
        <v>0</v>
      </c>
      <c r="AF469">
        <v>0</v>
      </c>
      <c r="AG469">
        <v>0</v>
      </c>
      <c r="AH469">
        <v>0</v>
      </c>
      <c r="AI469">
        <v>0</v>
      </c>
    </row>
    <row r="470" spans="1:35" ht="15" hidden="1" customHeight="1" x14ac:dyDescent="0.25">
      <c r="A470" s="37" t="s">
        <v>36</v>
      </c>
      <c r="B470" s="37" t="s">
        <v>509</v>
      </c>
      <c r="C470" s="37" t="s">
        <v>8364</v>
      </c>
      <c r="D470" s="38" t="s">
        <v>11740</v>
      </c>
      <c r="E470" s="37" t="s">
        <v>8365</v>
      </c>
      <c r="F470" s="37" t="s">
        <v>6696</v>
      </c>
      <c r="G470" s="37">
        <v>200002417</v>
      </c>
      <c r="H470" s="100">
        <v>710269854</v>
      </c>
      <c r="I470" s="101">
        <v>42434912</v>
      </c>
      <c r="J470" s="37">
        <v>100018272</v>
      </c>
      <c r="K470" s="37">
        <v>100008773</v>
      </c>
      <c r="L470" s="37" t="s">
        <v>8387</v>
      </c>
      <c r="M470" s="37" t="s">
        <v>4189</v>
      </c>
      <c r="N470" s="37" t="s">
        <v>4545</v>
      </c>
      <c r="O470" s="39" t="s">
        <v>12952</v>
      </c>
      <c r="P470" s="37" t="s">
        <v>4541</v>
      </c>
      <c r="Q470" s="37" t="s">
        <v>8388</v>
      </c>
      <c r="R470" s="39" t="s">
        <v>13454</v>
      </c>
      <c r="S470" s="40" t="s">
        <v>10741</v>
      </c>
      <c r="T470" s="41">
        <v>0</v>
      </c>
      <c r="U470" s="42">
        <v>0</v>
      </c>
      <c r="V470" s="42">
        <v>17</v>
      </c>
      <c r="W470" s="42"/>
      <c r="X470" s="42"/>
      <c r="Y470" s="102">
        <v>17</v>
      </c>
      <c r="Z470">
        <v>0</v>
      </c>
      <c r="AA470">
        <v>0</v>
      </c>
      <c r="AB470">
        <v>0</v>
      </c>
      <c r="AE470" s="103">
        <v>0</v>
      </c>
      <c r="AF470">
        <v>0</v>
      </c>
      <c r="AG470">
        <v>0</v>
      </c>
      <c r="AH470">
        <v>1</v>
      </c>
      <c r="AI470">
        <v>1</v>
      </c>
    </row>
    <row r="471" spans="1:35" ht="15" hidden="1" customHeight="1" x14ac:dyDescent="0.25">
      <c r="A471" s="37" t="s">
        <v>36</v>
      </c>
      <c r="B471" s="37" t="s">
        <v>37</v>
      </c>
      <c r="C471" s="37" t="s">
        <v>1121</v>
      </c>
      <c r="D471" s="38" t="s">
        <v>12855</v>
      </c>
      <c r="E471" s="37" t="s">
        <v>1122</v>
      </c>
      <c r="F471" s="37" t="s">
        <v>814</v>
      </c>
      <c r="G471" s="37">
        <v>200000375</v>
      </c>
      <c r="H471" s="100">
        <v>710269021</v>
      </c>
      <c r="I471" s="101">
        <v>710262299</v>
      </c>
      <c r="J471" s="37">
        <v>100018172</v>
      </c>
      <c r="K471" s="37">
        <v>100002103</v>
      </c>
      <c r="L471" s="37" t="s">
        <v>1129</v>
      </c>
      <c r="M471" s="37" t="s">
        <v>814</v>
      </c>
      <c r="N471" s="37" t="s">
        <v>1043</v>
      </c>
      <c r="O471" s="39" t="s">
        <v>12856</v>
      </c>
      <c r="P471" s="37" t="s">
        <v>1124</v>
      </c>
      <c r="Q471" s="37" t="s">
        <v>1130</v>
      </c>
      <c r="R471" s="39" t="s">
        <v>12857</v>
      </c>
      <c r="S471" s="40" t="s">
        <v>10741</v>
      </c>
      <c r="T471" s="41">
        <v>12</v>
      </c>
      <c r="U471" s="41">
        <v>0</v>
      </c>
      <c r="V471" s="41">
        <v>0</v>
      </c>
      <c r="W471" s="42"/>
      <c r="X471" s="42"/>
      <c r="Y471" s="102">
        <v>12</v>
      </c>
      <c r="Z471">
        <v>0</v>
      </c>
      <c r="AA471">
        <v>0</v>
      </c>
      <c r="AB471">
        <v>0</v>
      </c>
      <c r="AE471" s="103">
        <v>0</v>
      </c>
      <c r="AF471">
        <v>0</v>
      </c>
      <c r="AG471">
        <v>0</v>
      </c>
      <c r="AH471">
        <v>0</v>
      </c>
      <c r="AI471">
        <v>0</v>
      </c>
    </row>
    <row r="472" spans="1:35" ht="15" hidden="1" customHeight="1" x14ac:dyDescent="0.25">
      <c r="A472" s="37" t="s">
        <v>36</v>
      </c>
      <c r="B472" s="37" t="s">
        <v>37</v>
      </c>
      <c r="C472" s="37" t="s">
        <v>4277</v>
      </c>
      <c r="D472" s="38" t="s">
        <v>12202</v>
      </c>
      <c r="E472" s="37" t="s">
        <v>4278</v>
      </c>
      <c r="F472" s="37" t="s">
        <v>4189</v>
      </c>
      <c r="G472" s="37">
        <v>200001305</v>
      </c>
      <c r="H472" s="100">
        <v>710014090</v>
      </c>
      <c r="I472" s="101">
        <v>37812271</v>
      </c>
      <c r="J472" s="37">
        <v>100007238</v>
      </c>
      <c r="K472" s="37">
        <v>100007229</v>
      </c>
      <c r="L472" s="37" t="s">
        <v>105</v>
      </c>
      <c r="M472" s="37" t="s">
        <v>4189</v>
      </c>
      <c r="N472" s="37" t="s">
        <v>4196</v>
      </c>
      <c r="O472" s="39" t="s">
        <v>12203</v>
      </c>
      <c r="P472" s="37" t="s">
        <v>4279</v>
      </c>
      <c r="Q472" s="37" t="s">
        <v>4282</v>
      </c>
      <c r="R472" s="39" t="s">
        <v>12204</v>
      </c>
      <c r="S472" s="40" t="s">
        <v>10741</v>
      </c>
      <c r="T472" s="41">
        <v>28</v>
      </c>
      <c r="U472" s="41">
        <v>0</v>
      </c>
      <c r="V472" s="41">
        <v>0</v>
      </c>
      <c r="W472" s="42"/>
      <c r="X472" s="42"/>
      <c r="Y472" s="102">
        <v>28</v>
      </c>
      <c r="Z472">
        <v>0</v>
      </c>
      <c r="AA472">
        <v>0</v>
      </c>
      <c r="AB472">
        <v>0</v>
      </c>
      <c r="AE472" s="103">
        <v>0</v>
      </c>
      <c r="AF472">
        <v>0</v>
      </c>
      <c r="AG472">
        <v>0</v>
      </c>
      <c r="AH472">
        <v>0</v>
      </c>
      <c r="AI472">
        <v>0</v>
      </c>
    </row>
    <row r="473" spans="1:35" ht="15" hidden="1" customHeight="1" x14ac:dyDescent="0.25">
      <c r="A473" s="37" t="s">
        <v>36</v>
      </c>
      <c r="B473" s="37" t="s">
        <v>37</v>
      </c>
      <c r="C473" s="37" t="s">
        <v>3646</v>
      </c>
      <c r="D473" s="38" t="s">
        <v>13425</v>
      </c>
      <c r="E473" s="37" t="s">
        <v>3647</v>
      </c>
      <c r="F473" s="37" t="s">
        <v>2860</v>
      </c>
      <c r="G473" s="37">
        <v>200001129</v>
      </c>
      <c r="H473" s="100">
        <v>710007426</v>
      </c>
      <c r="I473" s="101">
        <v>308897</v>
      </c>
      <c r="J473" s="37">
        <v>100005087</v>
      </c>
      <c r="K473" s="37">
        <v>200001129</v>
      </c>
      <c r="L473" s="37" t="s">
        <v>53</v>
      </c>
      <c r="M473" s="37" t="s">
        <v>2860</v>
      </c>
      <c r="N473" s="37" t="s">
        <v>3584</v>
      </c>
      <c r="O473" s="39" t="s">
        <v>13426</v>
      </c>
      <c r="P473" s="37" t="s">
        <v>3648</v>
      </c>
      <c r="Q473" s="37" t="s">
        <v>3649</v>
      </c>
      <c r="R473" s="39" t="s">
        <v>13427</v>
      </c>
      <c r="S473" s="40" t="s">
        <v>10741</v>
      </c>
      <c r="T473" s="41">
        <v>18</v>
      </c>
      <c r="U473" s="41">
        <v>0</v>
      </c>
      <c r="V473" s="41">
        <v>0</v>
      </c>
      <c r="W473" s="42"/>
      <c r="X473" s="42"/>
      <c r="Y473" s="102">
        <v>18</v>
      </c>
      <c r="Z473">
        <v>1</v>
      </c>
      <c r="AA473">
        <v>0</v>
      </c>
      <c r="AB473">
        <v>0</v>
      </c>
      <c r="AE473" s="103">
        <v>1</v>
      </c>
      <c r="AF473">
        <v>0</v>
      </c>
      <c r="AG473">
        <v>0</v>
      </c>
      <c r="AH473">
        <v>0</v>
      </c>
      <c r="AI473">
        <v>0</v>
      </c>
    </row>
    <row r="474" spans="1:35" ht="15" hidden="1" customHeight="1" x14ac:dyDescent="0.25">
      <c r="A474" s="37" t="s">
        <v>36</v>
      </c>
      <c r="B474" s="37" t="s">
        <v>37</v>
      </c>
      <c r="C474" s="37" t="s">
        <v>2858</v>
      </c>
      <c r="D474" s="38" t="s">
        <v>11165</v>
      </c>
      <c r="E474" s="37" t="s">
        <v>2859</v>
      </c>
      <c r="F474" s="37" t="s">
        <v>2860</v>
      </c>
      <c r="G474" s="37">
        <v>200001032</v>
      </c>
      <c r="H474" s="100">
        <v>710035357</v>
      </c>
      <c r="I474" s="101">
        <v>308307</v>
      </c>
      <c r="J474" s="37">
        <v>100005807</v>
      </c>
      <c r="K474" s="37">
        <v>200001032</v>
      </c>
      <c r="L474" s="37" t="s">
        <v>48</v>
      </c>
      <c r="M474" s="37" t="s">
        <v>2860</v>
      </c>
      <c r="N474" s="37" t="s">
        <v>2862</v>
      </c>
      <c r="O474" s="39" t="s">
        <v>2892</v>
      </c>
      <c r="P474" s="37" t="s">
        <v>2862</v>
      </c>
      <c r="Q474" s="37" t="s">
        <v>2866</v>
      </c>
      <c r="R474" s="39" t="s">
        <v>10631</v>
      </c>
      <c r="S474" s="40" t="s">
        <v>10741</v>
      </c>
      <c r="T474" s="41">
        <v>30</v>
      </c>
      <c r="U474" s="42">
        <v>0</v>
      </c>
      <c r="V474" s="42">
        <v>0</v>
      </c>
      <c r="W474" s="42"/>
      <c r="X474" s="42"/>
      <c r="Y474" s="102">
        <v>30</v>
      </c>
      <c r="Z474">
        <v>0</v>
      </c>
      <c r="AA474">
        <v>0</v>
      </c>
      <c r="AB474">
        <v>0</v>
      </c>
      <c r="AE474" s="103">
        <v>0</v>
      </c>
      <c r="AF474">
        <v>5</v>
      </c>
      <c r="AG474">
        <v>0</v>
      </c>
      <c r="AH474">
        <v>0</v>
      </c>
      <c r="AI474">
        <v>5</v>
      </c>
    </row>
    <row r="475" spans="1:35" ht="15" hidden="1" customHeight="1" x14ac:dyDescent="0.25">
      <c r="A475" s="37" t="s">
        <v>36</v>
      </c>
      <c r="B475" s="37" t="s">
        <v>37</v>
      </c>
      <c r="C475" s="37" t="s">
        <v>4473</v>
      </c>
      <c r="D475" s="38" t="s">
        <v>13455</v>
      </c>
      <c r="E475" s="37" t="s">
        <v>4474</v>
      </c>
      <c r="F475" s="37" t="s">
        <v>4189</v>
      </c>
      <c r="G475" s="37">
        <v>200001486</v>
      </c>
      <c r="H475" s="100">
        <v>710036582</v>
      </c>
      <c r="I475" s="101">
        <v>37813102</v>
      </c>
      <c r="J475" s="37">
        <v>100008312</v>
      </c>
      <c r="K475" s="37">
        <v>100008314</v>
      </c>
      <c r="L475" s="37" t="s">
        <v>105</v>
      </c>
      <c r="M475" s="37" t="s">
        <v>4189</v>
      </c>
      <c r="N475" s="37" t="s">
        <v>4452</v>
      </c>
      <c r="O475" s="39" t="s">
        <v>13456</v>
      </c>
      <c r="P475" s="37" t="s">
        <v>4475</v>
      </c>
      <c r="Q475" s="37" t="s">
        <v>4476</v>
      </c>
      <c r="R475" s="39" t="s">
        <v>13457</v>
      </c>
      <c r="S475" s="40" t="s">
        <v>10741</v>
      </c>
      <c r="T475" s="42">
        <v>28</v>
      </c>
      <c r="U475" s="41">
        <v>0</v>
      </c>
      <c r="V475" s="42">
        <v>0</v>
      </c>
      <c r="W475" s="42"/>
      <c r="X475" s="42"/>
      <c r="Y475" s="102">
        <v>28</v>
      </c>
      <c r="Z475">
        <v>0</v>
      </c>
      <c r="AA475">
        <v>0</v>
      </c>
      <c r="AB475">
        <v>0</v>
      </c>
      <c r="AE475" s="103">
        <v>0</v>
      </c>
      <c r="AF475">
        <v>0</v>
      </c>
      <c r="AG475">
        <v>0</v>
      </c>
      <c r="AH475">
        <v>0</v>
      </c>
      <c r="AI475">
        <v>0</v>
      </c>
    </row>
    <row r="476" spans="1:35" ht="15" hidden="1" customHeight="1" x14ac:dyDescent="0.25">
      <c r="A476" s="37" t="s">
        <v>36</v>
      </c>
      <c r="B476" s="37" t="s">
        <v>592</v>
      </c>
      <c r="C476" s="37" t="s">
        <v>8437</v>
      </c>
      <c r="D476" s="38" t="s">
        <v>13458</v>
      </c>
      <c r="E476" s="37" t="s">
        <v>8438</v>
      </c>
      <c r="F476" s="37" t="s">
        <v>6696</v>
      </c>
      <c r="G476" s="37">
        <v>200003411</v>
      </c>
      <c r="H476" s="100">
        <v>42034442</v>
      </c>
      <c r="I476" s="101">
        <v>37946188</v>
      </c>
      <c r="J476" s="37">
        <v>100012423</v>
      </c>
      <c r="K476" s="37">
        <v>200003411</v>
      </c>
      <c r="L476" s="37" t="s">
        <v>8439</v>
      </c>
      <c r="M476" s="37" t="s">
        <v>6696</v>
      </c>
      <c r="N476" s="37" t="s">
        <v>7170</v>
      </c>
      <c r="O476" s="39" t="s">
        <v>11080</v>
      </c>
      <c r="P476" s="37" t="s">
        <v>7170</v>
      </c>
      <c r="Q476" s="37" t="s">
        <v>8440</v>
      </c>
      <c r="R476" s="39" t="s">
        <v>11081</v>
      </c>
      <c r="S476" s="40" t="s">
        <v>10721</v>
      </c>
      <c r="T476" s="41">
        <v>0</v>
      </c>
      <c r="U476" s="42">
        <v>11</v>
      </c>
      <c r="V476" s="42">
        <v>0</v>
      </c>
      <c r="W476" s="42"/>
      <c r="X476" s="42"/>
      <c r="Y476" s="102">
        <v>11</v>
      </c>
      <c r="Z476">
        <v>0</v>
      </c>
      <c r="AA476">
        <v>0</v>
      </c>
      <c r="AB476">
        <v>0</v>
      </c>
      <c r="AE476" s="103">
        <v>0</v>
      </c>
      <c r="AF476">
        <v>0</v>
      </c>
      <c r="AG476">
        <v>0</v>
      </c>
      <c r="AH476">
        <v>0</v>
      </c>
      <c r="AI476">
        <v>0</v>
      </c>
    </row>
    <row r="477" spans="1:35" ht="15" hidden="1" customHeight="1" x14ac:dyDescent="0.25">
      <c r="A477" s="37" t="s">
        <v>36</v>
      </c>
      <c r="B477" s="37" t="s">
        <v>37</v>
      </c>
      <c r="C477" s="37" t="s">
        <v>8993</v>
      </c>
      <c r="D477" s="38" t="s">
        <v>13462</v>
      </c>
      <c r="E477" s="37" t="s">
        <v>8994</v>
      </c>
      <c r="F477" s="37" t="s">
        <v>8536</v>
      </c>
      <c r="G477" s="37">
        <v>200003138</v>
      </c>
      <c r="H477" s="100">
        <v>710026978</v>
      </c>
      <c r="I477" s="101">
        <v>325805</v>
      </c>
      <c r="J477" s="37">
        <v>100015644</v>
      </c>
      <c r="K477" s="37">
        <v>200003138</v>
      </c>
      <c r="L477" s="37" t="s">
        <v>48</v>
      </c>
      <c r="M477" s="37" t="s">
        <v>8536</v>
      </c>
      <c r="N477" s="37" t="s">
        <v>1826</v>
      </c>
      <c r="O477" s="39" t="s">
        <v>13463</v>
      </c>
      <c r="P477" s="37" t="s">
        <v>8995</v>
      </c>
      <c r="Q477" s="37" t="s">
        <v>8996</v>
      </c>
      <c r="R477" s="39" t="s">
        <v>13464</v>
      </c>
      <c r="S477" s="40" t="s">
        <v>10741</v>
      </c>
      <c r="T477" s="41">
        <v>7</v>
      </c>
      <c r="U477" s="41">
        <v>0</v>
      </c>
      <c r="V477" s="41">
        <v>0</v>
      </c>
      <c r="W477" s="42"/>
      <c r="X477" s="42"/>
      <c r="Y477" s="102">
        <v>7</v>
      </c>
      <c r="Z477">
        <v>0</v>
      </c>
      <c r="AA477">
        <v>0</v>
      </c>
      <c r="AB477">
        <v>0</v>
      </c>
      <c r="AE477" s="103">
        <v>0</v>
      </c>
      <c r="AF477">
        <v>0</v>
      </c>
      <c r="AG477">
        <v>0</v>
      </c>
      <c r="AH477">
        <v>0</v>
      </c>
      <c r="AI477">
        <v>0</v>
      </c>
    </row>
    <row r="478" spans="1:35" ht="15" hidden="1" customHeight="1" x14ac:dyDescent="0.25">
      <c r="A478" s="37" t="s">
        <v>36</v>
      </c>
      <c r="B478" s="37" t="s">
        <v>37</v>
      </c>
      <c r="C478" s="37" t="s">
        <v>1279</v>
      </c>
      <c r="D478" s="38" t="s">
        <v>13459</v>
      </c>
      <c r="E478" s="37" t="s">
        <v>1280</v>
      </c>
      <c r="F478" s="37" t="s">
        <v>814</v>
      </c>
      <c r="G478" s="37">
        <v>200000479</v>
      </c>
      <c r="H478" s="100">
        <v>710035640</v>
      </c>
      <c r="I478" s="101">
        <v>309737</v>
      </c>
      <c r="J478" s="37">
        <v>100002541</v>
      </c>
      <c r="K478" s="37">
        <v>200000479</v>
      </c>
      <c r="L478" s="37" t="s">
        <v>48</v>
      </c>
      <c r="M478" s="37" t="s">
        <v>814</v>
      </c>
      <c r="N478" s="37" t="s">
        <v>1185</v>
      </c>
      <c r="O478" s="39" t="s">
        <v>13460</v>
      </c>
      <c r="P478" s="37" t="s">
        <v>1281</v>
      </c>
      <c r="Q478" s="37" t="s">
        <v>1282</v>
      </c>
      <c r="R478" s="39" t="s">
        <v>13461</v>
      </c>
      <c r="S478" s="40" t="s">
        <v>10741</v>
      </c>
      <c r="T478" s="41">
        <v>36</v>
      </c>
      <c r="U478" s="42">
        <v>0</v>
      </c>
      <c r="V478" s="42">
        <v>0</v>
      </c>
      <c r="W478" s="42"/>
      <c r="X478" s="42"/>
      <c r="Y478" s="102">
        <v>36</v>
      </c>
      <c r="Z478">
        <v>0</v>
      </c>
      <c r="AA478">
        <v>0</v>
      </c>
      <c r="AB478">
        <v>0</v>
      </c>
      <c r="AE478" s="103">
        <v>0</v>
      </c>
      <c r="AF478">
        <v>0</v>
      </c>
      <c r="AG478">
        <v>0</v>
      </c>
      <c r="AH478">
        <v>0</v>
      </c>
      <c r="AI478">
        <v>0</v>
      </c>
    </row>
    <row r="479" spans="1:35" ht="15" hidden="1" customHeight="1" x14ac:dyDescent="0.25">
      <c r="A479" s="37" t="s">
        <v>36</v>
      </c>
      <c r="B479" s="37" t="s">
        <v>37</v>
      </c>
      <c r="C479" s="37" t="s">
        <v>6389</v>
      </c>
      <c r="D479" s="38" t="s">
        <v>11593</v>
      </c>
      <c r="E479" s="37" t="s">
        <v>6390</v>
      </c>
      <c r="F479" s="37" t="s">
        <v>568</v>
      </c>
      <c r="G479" s="37">
        <v>200001740</v>
      </c>
      <c r="H479" s="100">
        <v>710270003</v>
      </c>
      <c r="I479" s="101">
        <v>37831291</v>
      </c>
      <c r="J479" s="37">
        <v>100018269</v>
      </c>
      <c r="K479" s="37">
        <v>100009852</v>
      </c>
      <c r="L479" s="37" t="s">
        <v>105</v>
      </c>
      <c r="M479" s="37" t="s">
        <v>568</v>
      </c>
      <c r="N479" s="37" t="s">
        <v>6351</v>
      </c>
      <c r="O479" s="39" t="s">
        <v>11594</v>
      </c>
      <c r="P479" s="37" t="s">
        <v>6391</v>
      </c>
      <c r="Q479" s="37" t="s">
        <v>6394</v>
      </c>
      <c r="R479" s="39" t="s">
        <v>10659</v>
      </c>
      <c r="S479" s="40" t="s">
        <v>10741</v>
      </c>
      <c r="T479" s="41">
        <v>0</v>
      </c>
      <c r="U479" s="42">
        <v>0</v>
      </c>
      <c r="V479" s="42">
        <v>0</v>
      </c>
      <c r="W479" s="42"/>
      <c r="X479" s="42"/>
      <c r="Y479" s="102">
        <v>0</v>
      </c>
      <c r="Z479">
        <v>0</v>
      </c>
      <c r="AA479">
        <v>0</v>
      </c>
      <c r="AB479">
        <v>0</v>
      </c>
      <c r="AE479" s="103">
        <v>0</v>
      </c>
      <c r="AF479">
        <v>1</v>
      </c>
      <c r="AG479">
        <v>0</v>
      </c>
      <c r="AH479">
        <v>0</v>
      </c>
      <c r="AI479">
        <v>1</v>
      </c>
    </row>
    <row r="480" spans="1:35" ht="15" hidden="1" customHeight="1" x14ac:dyDescent="0.25">
      <c r="A480" s="37" t="s">
        <v>36</v>
      </c>
      <c r="B480" s="37" t="s">
        <v>37</v>
      </c>
      <c r="C480" s="37" t="s">
        <v>4064</v>
      </c>
      <c r="D480" s="38" t="s">
        <v>13465</v>
      </c>
      <c r="E480" s="37" t="s">
        <v>4065</v>
      </c>
      <c r="F480" s="37" t="s">
        <v>2860</v>
      </c>
      <c r="G480" s="37">
        <v>200000899</v>
      </c>
      <c r="H480" s="100">
        <v>710004133</v>
      </c>
      <c r="I480" s="101">
        <v>34006613</v>
      </c>
      <c r="J480" s="37">
        <v>100005108</v>
      </c>
      <c r="K480" s="37">
        <v>200000899</v>
      </c>
      <c r="L480" s="37" t="s">
        <v>53</v>
      </c>
      <c r="M480" s="37" t="s">
        <v>2860</v>
      </c>
      <c r="N480" s="37" t="s">
        <v>1815</v>
      </c>
      <c r="O480" s="39" t="s">
        <v>13466</v>
      </c>
      <c r="P480" s="37" t="s">
        <v>4066</v>
      </c>
      <c r="Q480" s="37" t="s">
        <v>4067</v>
      </c>
      <c r="R480" s="39" t="s">
        <v>13467</v>
      </c>
      <c r="S480" s="40" t="s">
        <v>10741</v>
      </c>
      <c r="T480" s="41">
        <v>12</v>
      </c>
      <c r="U480" s="41">
        <v>0</v>
      </c>
      <c r="V480" s="41">
        <v>0</v>
      </c>
      <c r="W480" s="42"/>
      <c r="X480" s="42"/>
      <c r="Y480" s="102">
        <v>12</v>
      </c>
      <c r="Z480">
        <v>0</v>
      </c>
      <c r="AA480">
        <v>0</v>
      </c>
      <c r="AB480">
        <v>0</v>
      </c>
      <c r="AE480" s="103">
        <v>0</v>
      </c>
      <c r="AF480">
        <v>0</v>
      </c>
      <c r="AG480">
        <v>0</v>
      </c>
      <c r="AH480">
        <v>0</v>
      </c>
      <c r="AI480">
        <v>0</v>
      </c>
    </row>
    <row r="481" spans="1:35" ht="15" hidden="1" customHeight="1" x14ac:dyDescent="0.25">
      <c r="A481" s="37" t="s">
        <v>36</v>
      </c>
      <c r="B481" s="37" t="s">
        <v>37</v>
      </c>
      <c r="C481" s="37" t="s">
        <v>4860</v>
      </c>
      <c r="D481" s="38" t="s">
        <v>13468</v>
      </c>
      <c r="E481" s="37" t="s">
        <v>4861</v>
      </c>
      <c r="F481" s="37" t="s">
        <v>4189</v>
      </c>
      <c r="G481" s="37">
        <v>200001435</v>
      </c>
      <c r="H481" s="100">
        <v>710016956</v>
      </c>
      <c r="I481" s="101">
        <v>316733</v>
      </c>
      <c r="J481" s="37">
        <v>100007904</v>
      </c>
      <c r="K481" s="37">
        <v>200001435</v>
      </c>
      <c r="L481" s="37" t="s">
        <v>48</v>
      </c>
      <c r="M481" s="37" t="s">
        <v>4189</v>
      </c>
      <c r="N481" s="37" t="s">
        <v>4808</v>
      </c>
      <c r="O481" s="39" t="s">
        <v>13469</v>
      </c>
      <c r="P481" s="37" t="s">
        <v>4862</v>
      </c>
      <c r="Q481" s="37" t="s">
        <v>4863</v>
      </c>
      <c r="R481" s="39" t="s">
        <v>13470</v>
      </c>
      <c r="S481" s="40" t="s">
        <v>10741</v>
      </c>
      <c r="T481" s="42">
        <v>32</v>
      </c>
      <c r="U481" s="41">
        <v>0</v>
      </c>
      <c r="V481" s="42">
        <v>0</v>
      </c>
      <c r="W481" s="42"/>
      <c r="X481" s="42"/>
      <c r="Y481" s="102">
        <v>32</v>
      </c>
      <c r="Z481">
        <v>0</v>
      </c>
      <c r="AA481">
        <v>0</v>
      </c>
      <c r="AB481">
        <v>0</v>
      </c>
      <c r="AE481" s="103">
        <v>0</v>
      </c>
      <c r="AF481">
        <v>4</v>
      </c>
      <c r="AG481">
        <v>0</v>
      </c>
      <c r="AH481">
        <v>0</v>
      </c>
      <c r="AI481">
        <v>4</v>
      </c>
    </row>
    <row r="482" spans="1:35" ht="15" hidden="1" customHeight="1" x14ac:dyDescent="0.25">
      <c r="A482" s="37" t="s">
        <v>36</v>
      </c>
      <c r="B482" s="37" t="s">
        <v>509</v>
      </c>
      <c r="C482" s="37" t="s">
        <v>8364</v>
      </c>
      <c r="D482" s="38" t="s">
        <v>11740</v>
      </c>
      <c r="E482" s="37" t="s">
        <v>8365</v>
      </c>
      <c r="F482" s="37" t="s">
        <v>6696</v>
      </c>
      <c r="G482" s="37">
        <v>200002417</v>
      </c>
      <c r="H482" s="100">
        <v>710226209</v>
      </c>
      <c r="I482" s="101">
        <v>42088917</v>
      </c>
      <c r="J482" s="37">
        <v>100013531</v>
      </c>
      <c r="K482" s="37">
        <v>100013532</v>
      </c>
      <c r="L482" s="37" t="s">
        <v>92</v>
      </c>
      <c r="M482" s="37" t="s">
        <v>6696</v>
      </c>
      <c r="N482" s="37" t="s">
        <v>7842</v>
      </c>
      <c r="O482" s="39" t="s">
        <v>11735</v>
      </c>
      <c r="P482" s="37" t="s">
        <v>7842</v>
      </c>
      <c r="Q482" s="37" t="s">
        <v>8381</v>
      </c>
      <c r="R482" s="39" t="s">
        <v>11736</v>
      </c>
      <c r="S482" s="40" t="s">
        <v>10741</v>
      </c>
      <c r="T482" s="41">
        <v>0</v>
      </c>
      <c r="U482" s="41">
        <v>0</v>
      </c>
      <c r="V482" s="41">
        <v>22</v>
      </c>
      <c r="W482" s="42"/>
      <c r="X482" s="42"/>
      <c r="Y482" s="102">
        <v>22</v>
      </c>
      <c r="Z482">
        <v>0</v>
      </c>
      <c r="AA482">
        <v>0</v>
      </c>
      <c r="AB482">
        <v>0</v>
      </c>
      <c r="AE482" s="103">
        <v>0</v>
      </c>
      <c r="AF482">
        <v>0</v>
      </c>
      <c r="AG482">
        <v>0</v>
      </c>
      <c r="AH482">
        <v>0</v>
      </c>
      <c r="AI482">
        <v>0</v>
      </c>
    </row>
    <row r="483" spans="1:35" ht="15" hidden="1" customHeight="1" x14ac:dyDescent="0.25">
      <c r="A483" s="37" t="s">
        <v>36</v>
      </c>
      <c r="B483" s="37" t="s">
        <v>37</v>
      </c>
      <c r="C483" s="37" t="s">
        <v>4593</v>
      </c>
      <c r="D483" s="38" t="s">
        <v>10944</v>
      </c>
      <c r="E483" s="37" t="s">
        <v>4594</v>
      </c>
      <c r="F483" s="37" t="s">
        <v>4189</v>
      </c>
      <c r="G483" s="37">
        <v>200001359</v>
      </c>
      <c r="H483" s="100">
        <v>42066298</v>
      </c>
      <c r="I483" s="101">
        <v>315524</v>
      </c>
      <c r="J483" s="37">
        <v>100007751</v>
      </c>
      <c r="K483" s="37">
        <v>200001359</v>
      </c>
      <c r="L483" s="37" t="s">
        <v>48</v>
      </c>
      <c r="M483" s="37" t="s">
        <v>4189</v>
      </c>
      <c r="N483" s="37" t="s">
        <v>4596</v>
      </c>
      <c r="O483" s="39" t="s">
        <v>11656</v>
      </c>
      <c r="P483" s="37" t="s">
        <v>4596</v>
      </c>
      <c r="Q483" s="37" t="s">
        <v>4605</v>
      </c>
      <c r="R483" s="39" t="s">
        <v>10946</v>
      </c>
      <c r="S483" s="40" t="s">
        <v>10721</v>
      </c>
      <c r="T483" s="41">
        <v>24</v>
      </c>
      <c r="U483" s="42">
        <v>0</v>
      </c>
      <c r="V483" s="42">
        <v>0</v>
      </c>
      <c r="W483" s="42"/>
      <c r="X483" s="42"/>
      <c r="Y483" s="102">
        <v>24</v>
      </c>
      <c r="Z483">
        <v>0</v>
      </c>
      <c r="AA483">
        <v>0</v>
      </c>
      <c r="AB483">
        <v>0</v>
      </c>
      <c r="AE483" s="103">
        <v>0</v>
      </c>
      <c r="AF483">
        <v>0</v>
      </c>
      <c r="AG483">
        <v>0</v>
      </c>
      <c r="AH483">
        <v>0</v>
      </c>
      <c r="AI483">
        <v>0</v>
      </c>
    </row>
    <row r="484" spans="1:35" ht="15" hidden="1" customHeight="1" x14ac:dyDescent="0.25">
      <c r="A484" s="37" t="s">
        <v>36</v>
      </c>
      <c r="B484" s="37" t="s">
        <v>37</v>
      </c>
      <c r="C484" s="37" t="s">
        <v>4716</v>
      </c>
      <c r="D484" s="38" t="s">
        <v>13471</v>
      </c>
      <c r="E484" s="37" t="s">
        <v>4717</v>
      </c>
      <c r="F484" s="37" t="s">
        <v>4189</v>
      </c>
      <c r="G484" s="37">
        <v>200001515</v>
      </c>
      <c r="H484" s="100">
        <v>710015720</v>
      </c>
      <c r="I484" s="101">
        <v>315591</v>
      </c>
      <c r="J484" s="37">
        <v>100008470</v>
      </c>
      <c r="K484" s="37">
        <v>200001515</v>
      </c>
      <c r="L484" s="37" t="s">
        <v>48</v>
      </c>
      <c r="M484" s="37" t="s">
        <v>4189</v>
      </c>
      <c r="N484" s="37" t="s">
        <v>4675</v>
      </c>
      <c r="O484" s="39" t="s">
        <v>13472</v>
      </c>
      <c r="P484" s="37" t="s">
        <v>4718</v>
      </c>
      <c r="Q484" s="37" t="s">
        <v>4719</v>
      </c>
      <c r="R484" s="39" t="s">
        <v>13473</v>
      </c>
      <c r="S484" s="40" t="s">
        <v>10741</v>
      </c>
      <c r="T484" s="41">
        <v>12</v>
      </c>
      <c r="U484" s="41">
        <v>0</v>
      </c>
      <c r="V484" s="41">
        <v>0</v>
      </c>
      <c r="W484" s="42"/>
      <c r="X484" s="42"/>
      <c r="Y484" s="102">
        <v>12</v>
      </c>
      <c r="Z484">
        <v>0</v>
      </c>
      <c r="AA484">
        <v>0</v>
      </c>
      <c r="AB484">
        <v>0</v>
      </c>
      <c r="AE484" s="103">
        <v>0</v>
      </c>
      <c r="AF484">
        <v>0</v>
      </c>
      <c r="AG484">
        <v>0</v>
      </c>
      <c r="AH484">
        <v>0</v>
      </c>
      <c r="AI484">
        <v>0</v>
      </c>
    </row>
    <row r="485" spans="1:35" ht="15" hidden="1" customHeight="1" x14ac:dyDescent="0.25">
      <c r="A485" s="37" t="s">
        <v>36</v>
      </c>
      <c r="B485" s="37" t="s">
        <v>37</v>
      </c>
      <c r="C485" s="37" t="s">
        <v>5596</v>
      </c>
      <c r="D485" s="38" t="s">
        <v>11456</v>
      </c>
      <c r="E485" s="37" t="s">
        <v>5597</v>
      </c>
      <c r="F485" s="37" t="s">
        <v>568</v>
      </c>
      <c r="G485" s="37">
        <v>200001792</v>
      </c>
      <c r="H485" s="100">
        <v>710036990</v>
      </c>
      <c r="I485" s="101">
        <v>316181</v>
      </c>
      <c r="J485" s="37">
        <v>100010087</v>
      </c>
      <c r="K485" s="37">
        <v>200001792</v>
      </c>
      <c r="L485" s="37" t="s">
        <v>48</v>
      </c>
      <c r="M485" s="37" t="s">
        <v>568</v>
      </c>
      <c r="N485" s="37" t="s">
        <v>5600</v>
      </c>
      <c r="O485" s="39" t="s">
        <v>11457</v>
      </c>
      <c r="P485" s="37" t="s">
        <v>5600</v>
      </c>
      <c r="Q485" s="37" t="s">
        <v>13474</v>
      </c>
      <c r="R485" s="39" t="s">
        <v>11458</v>
      </c>
      <c r="S485" s="40" t="s">
        <v>10741</v>
      </c>
      <c r="T485" s="41">
        <v>46</v>
      </c>
      <c r="U485" s="41">
        <v>0</v>
      </c>
      <c r="V485" s="41">
        <v>0</v>
      </c>
      <c r="W485" s="42"/>
      <c r="X485" s="42"/>
      <c r="Y485" s="102">
        <v>46</v>
      </c>
      <c r="Z485">
        <v>2</v>
      </c>
      <c r="AA485">
        <v>0</v>
      </c>
      <c r="AB485">
        <v>0</v>
      </c>
      <c r="AE485" s="103">
        <v>2</v>
      </c>
      <c r="AF485">
        <v>1</v>
      </c>
      <c r="AG485">
        <v>0</v>
      </c>
      <c r="AH485">
        <v>0</v>
      </c>
      <c r="AI485">
        <v>1</v>
      </c>
    </row>
    <row r="486" spans="1:35" ht="15" hidden="1" customHeight="1" x14ac:dyDescent="0.25">
      <c r="A486" s="37" t="s">
        <v>36</v>
      </c>
      <c r="B486" s="37" t="s">
        <v>37</v>
      </c>
      <c r="C486" s="37" t="s">
        <v>6007</v>
      </c>
      <c r="D486" s="38" t="s">
        <v>13475</v>
      </c>
      <c r="E486" s="37" t="s">
        <v>6008</v>
      </c>
      <c r="F486" s="37" t="s">
        <v>568</v>
      </c>
      <c r="G486" s="37">
        <v>200002038</v>
      </c>
      <c r="H486" s="100">
        <v>710019980</v>
      </c>
      <c r="I486" s="101">
        <v>37831828</v>
      </c>
      <c r="J486" s="37">
        <v>100010669</v>
      </c>
      <c r="K486" s="37">
        <v>100010670</v>
      </c>
      <c r="L486" s="37" t="s">
        <v>105</v>
      </c>
      <c r="M486" s="37" t="s">
        <v>568</v>
      </c>
      <c r="N486" s="37" t="s">
        <v>5980</v>
      </c>
      <c r="O486" s="39" t="s">
        <v>13476</v>
      </c>
      <c r="P486" s="37" t="s">
        <v>6009</v>
      </c>
      <c r="Q486" s="37" t="s">
        <v>6010</v>
      </c>
      <c r="R486" s="39" t="s">
        <v>13477</v>
      </c>
      <c r="S486" s="40" t="s">
        <v>10741</v>
      </c>
      <c r="T486" s="41">
        <v>9</v>
      </c>
      <c r="U486" s="42">
        <v>0</v>
      </c>
      <c r="V486" s="41">
        <v>0</v>
      </c>
      <c r="W486" s="42"/>
      <c r="X486" s="42"/>
      <c r="Y486" s="102">
        <v>9</v>
      </c>
      <c r="Z486">
        <v>0</v>
      </c>
      <c r="AA486">
        <v>0</v>
      </c>
      <c r="AB486">
        <v>0</v>
      </c>
      <c r="AE486" s="103">
        <v>0</v>
      </c>
      <c r="AF486">
        <v>1</v>
      </c>
      <c r="AG486">
        <v>0</v>
      </c>
      <c r="AH486">
        <v>0</v>
      </c>
      <c r="AI486">
        <v>1</v>
      </c>
    </row>
    <row r="487" spans="1:35" ht="15" hidden="1" customHeight="1" x14ac:dyDescent="0.25">
      <c r="A487" s="37" t="s">
        <v>36</v>
      </c>
      <c r="B487" s="37" t="s">
        <v>37</v>
      </c>
      <c r="C487" s="37" t="s">
        <v>1214</v>
      </c>
      <c r="D487" s="38" t="s">
        <v>13478</v>
      </c>
      <c r="E487" s="37" t="s">
        <v>1215</v>
      </c>
      <c r="F487" s="37" t="s">
        <v>814</v>
      </c>
      <c r="G487" s="37">
        <v>200000471</v>
      </c>
      <c r="H487" s="100">
        <v>710258410</v>
      </c>
      <c r="I487" s="101">
        <v>48411931</v>
      </c>
      <c r="J487" s="37">
        <v>100017130</v>
      </c>
      <c r="K487" s="37">
        <v>100017143</v>
      </c>
      <c r="L487" s="37" t="s">
        <v>105</v>
      </c>
      <c r="M487" s="37" t="s">
        <v>814</v>
      </c>
      <c r="N487" s="37" t="s">
        <v>1185</v>
      </c>
      <c r="O487" s="39" t="s">
        <v>13479</v>
      </c>
      <c r="P487" s="37" t="s">
        <v>1216</v>
      </c>
      <c r="Q487" s="37" t="s">
        <v>1217</v>
      </c>
      <c r="R487" s="39" t="s">
        <v>13480</v>
      </c>
      <c r="S487" s="40" t="s">
        <v>10741</v>
      </c>
      <c r="T487" s="41">
        <v>27</v>
      </c>
      <c r="U487" s="41">
        <v>0</v>
      </c>
      <c r="V487" s="42">
        <v>0</v>
      </c>
      <c r="W487" s="42"/>
      <c r="X487" s="42"/>
      <c r="Y487" s="102">
        <v>27</v>
      </c>
      <c r="Z487">
        <v>0</v>
      </c>
      <c r="AA487">
        <v>0</v>
      </c>
      <c r="AB487">
        <v>0</v>
      </c>
      <c r="AE487" s="103">
        <v>0</v>
      </c>
      <c r="AF487">
        <v>2</v>
      </c>
      <c r="AG487">
        <v>0</v>
      </c>
      <c r="AH487">
        <v>0</v>
      </c>
      <c r="AI487">
        <v>2</v>
      </c>
    </row>
    <row r="488" spans="1:35" ht="15" hidden="1" customHeight="1" x14ac:dyDescent="0.25">
      <c r="A488" s="37" t="s">
        <v>36</v>
      </c>
      <c r="B488" s="37" t="s">
        <v>592</v>
      </c>
      <c r="C488" s="37" t="s">
        <v>9916</v>
      </c>
      <c r="D488" s="38" t="s">
        <v>13484</v>
      </c>
      <c r="E488" s="37" t="s">
        <v>9917</v>
      </c>
      <c r="F488" s="37" t="s">
        <v>8536</v>
      </c>
      <c r="G488" s="37">
        <v>200003772</v>
      </c>
      <c r="H488" s="100">
        <v>710254393</v>
      </c>
      <c r="I488" s="101">
        <v>46679821</v>
      </c>
      <c r="J488" s="37">
        <v>100016882</v>
      </c>
      <c r="K488" s="37">
        <v>200003772</v>
      </c>
      <c r="L488" s="37" t="s">
        <v>603</v>
      </c>
      <c r="M488" s="37" t="s">
        <v>8536</v>
      </c>
      <c r="N488" s="37" t="s">
        <v>9988</v>
      </c>
      <c r="O488" s="39" t="s">
        <v>12634</v>
      </c>
      <c r="P488" s="37" t="s">
        <v>9989</v>
      </c>
      <c r="Q488" s="37" t="s">
        <v>9918</v>
      </c>
      <c r="R488" s="39" t="s">
        <v>12635</v>
      </c>
      <c r="S488" s="40" t="s">
        <v>10741</v>
      </c>
      <c r="T488" s="41">
        <v>0</v>
      </c>
      <c r="U488" s="42">
        <v>8</v>
      </c>
      <c r="V488" s="42">
        <v>0</v>
      </c>
      <c r="W488" s="42"/>
      <c r="X488" s="42"/>
      <c r="Y488" s="102">
        <v>8</v>
      </c>
      <c r="Z488">
        <v>0</v>
      </c>
      <c r="AA488">
        <v>0</v>
      </c>
      <c r="AB488">
        <v>0</v>
      </c>
      <c r="AE488" s="103">
        <v>0</v>
      </c>
      <c r="AF488">
        <v>0</v>
      </c>
      <c r="AG488">
        <v>0</v>
      </c>
      <c r="AH488">
        <v>0</v>
      </c>
      <c r="AI488">
        <v>0</v>
      </c>
    </row>
    <row r="489" spans="1:35" ht="15" hidden="1" customHeight="1" x14ac:dyDescent="0.25">
      <c r="A489" s="37" t="s">
        <v>36</v>
      </c>
      <c r="B489" s="37" t="s">
        <v>37</v>
      </c>
      <c r="C489" s="37" t="s">
        <v>5455</v>
      </c>
      <c r="D489" s="38" t="s">
        <v>13481</v>
      </c>
      <c r="E489" s="37" t="s">
        <v>5456</v>
      </c>
      <c r="F489" s="37" t="s">
        <v>568</v>
      </c>
      <c r="G489" s="37">
        <v>200001711</v>
      </c>
      <c r="H489" s="100">
        <v>710013191</v>
      </c>
      <c r="I489" s="101">
        <v>313343</v>
      </c>
      <c r="J489" s="37">
        <v>100009704</v>
      </c>
      <c r="K489" s="37">
        <v>200001711</v>
      </c>
      <c r="L489" s="37" t="s">
        <v>48</v>
      </c>
      <c r="M489" s="37" t="s">
        <v>568</v>
      </c>
      <c r="N489" s="37" t="s">
        <v>5444</v>
      </c>
      <c r="O489" s="39" t="s">
        <v>13482</v>
      </c>
      <c r="P489" s="37" t="s">
        <v>5457</v>
      </c>
      <c r="Q489" s="37" t="s">
        <v>5458</v>
      </c>
      <c r="R489" s="39" t="s">
        <v>13483</v>
      </c>
      <c r="S489" s="40" t="s">
        <v>10741</v>
      </c>
      <c r="T489" s="41">
        <v>25</v>
      </c>
      <c r="U489" s="42">
        <v>0</v>
      </c>
      <c r="V489" s="42">
        <v>0</v>
      </c>
      <c r="W489" s="42"/>
      <c r="X489" s="42"/>
      <c r="Y489" s="102">
        <v>25</v>
      </c>
      <c r="Z489">
        <v>1</v>
      </c>
      <c r="AA489">
        <v>0</v>
      </c>
      <c r="AB489">
        <v>0</v>
      </c>
      <c r="AE489" s="103">
        <v>1</v>
      </c>
      <c r="AF489">
        <v>0</v>
      </c>
      <c r="AG489">
        <v>0</v>
      </c>
      <c r="AH489">
        <v>0</v>
      </c>
      <c r="AI489">
        <v>0</v>
      </c>
    </row>
    <row r="490" spans="1:35" ht="15" hidden="1" customHeight="1" x14ac:dyDescent="0.25">
      <c r="A490" s="37" t="s">
        <v>36</v>
      </c>
      <c r="B490" s="37" t="s">
        <v>37</v>
      </c>
      <c r="C490" s="37" t="s">
        <v>7915</v>
      </c>
      <c r="D490" s="38" t="s">
        <v>13485</v>
      </c>
      <c r="E490" s="37" t="s">
        <v>7916</v>
      </c>
      <c r="F490" s="37" t="s">
        <v>6696</v>
      </c>
      <c r="G490" s="37">
        <v>200002690</v>
      </c>
      <c r="H490" s="100">
        <v>710031726</v>
      </c>
      <c r="I490" s="101">
        <v>37876155</v>
      </c>
      <c r="J490" s="37">
        <v>100013484</v>
      </c>
      <c r="K490" s="37">
        <v>100013481</v>
      </c>
      <c r="L490" s="37" t="s">
        <v>92</v>
      </c>
      <c r="M490" s="37" t="s">
        <v>6696</v>
      </c>
      <c r="N490" s="37" t="s">
        <v>7842</v>
      </c>
      <c r="O490" s="39" t="s">
        <v>13486</v>
      </c>
      <c r="P490" s="37" t="s">
        <v>7917</v>
      </c>
      <c r="Q490" s="37" t="s">
        <v>7918</v>
      </c>
      <c r="R490" s="39" t="s">
        <v>13487</v>
      </c>
      <c r="S490" s="40" t="s">
        <v>10741</v>
      </c>
      <c r="T490" s="41">
        <v>7</v>
      </c>
      <c r="U490" s="41">
        <v>0</v>
      </c>
      <c r="V490" s="41">
        <v>0</v>
      </c>
      <c r="W490" s="42"/>
      <c r="X490" s="42"/>
      <c r="Y490" s="102">
        <v>7</v>
      </c>
      <c r="Z490">
        <v>0</v>
      </c>
      <c r="AA490">
        <v>0</v>
      </c>
      <c r="AB490">
        <v>0</v>
      </c>
      <c r="AE490" s="103">
        <v>0</v>
      </c>
      <c r="AF490">
        <v>0</v>
      </c>
      <c r="AG490">
        <v>0</v>
      </c>
      <c r="AH490">
        <v>0</v>
      </c>
      <c r="AI490">
        <v>0</v>
      </c>
    </row>
    <row r="491" spans="1:35" ht="15" hidden="1" customHeight="1" x14ac:dyDescent="0.25">
      <c r="A491" s="37" t="s">
        <v>36</v>
      </c>
      <c r="B491" s="37" t="s">
        <v>37</v>
      </c>
      <c r="C491" s="37" t="s">
        <v>3754</v>
      </c>
      <c r="D491" s="38" t="s">
        <v>13488</v>
      </c>
      <c r="E491" s="37" t="s">
        <v>3755</v>
      </c>
      <c r="F491" s="37" t="s">
        <v>2860</v>
      </c>
      <c r="G491" s="37">
        <v>200001161</v>
      </c>
      <c r="H491" s="100">
        <v>710284497</v>
      </c>
      <c r="I491" s="101">
        <v>37864076</v>
      </c>
      <c r="J491" s="37">
        <v>100019807</v>
      </c>
      <c r="K491" s="37">
        <v>100006127</v>
      </c>
      <c r="L491" s="37" t="s">
        <v>10432</v>
      </c>
      <c r="M491" s="37" t="s">
        <v>2860</v>
      </c>
      <c r="N491" s="37" t="s">
        <v>3584</v>
      </c>
      <c r="O491" s="39" t="s">
        <v>13489</v>
      </c>
      <c r="P491" s="37" t="s">
        <v>3756</v>
      </c>
      <c r="Q491" s="37" t="s">
        <v>10433</v>
      </c>
      <c r="R491" s="39" t="s">
        <v>13490</v>
      </c>
      <c r="S491" s="40" t="s">
        <v>10741</v>
      </c>
      <c r="T491" s="41">
        <v>18</v>
      </c>
      <c r="U491" s="42">
        <v>0</v>
      </c>
      <c r="V491" s="42">
        <v>0</v>
      </c>
      <c r="W491" s="42"/>
      <c r="X491" s="42"/>
      <c r="Y491" s="102">
        <v>18</v>
      </c>
      <c r="Z491">
        <v>0</v>
      </c>
      <c r="AA491">
        <v>0</v>
      </c>
      <c r="AB491">
        <v>0</v>
      </c>
      <c r="AE491" s="103">
        <v>0</v>
      </c>
      <c r="AF491">
        <v>2</v>
      </c>
      <c r="AG491">
        <v>0</v>
      </c>
      <c r="AH491">
        <v>0</v>
      </c>
      <c r="AI491">
        <v>2</v>
      </c>
    </row>
    <row r="492" spans="1:35" ht="15" hidden="1" customHeight="1" x14ac:dyDescent="0.25">
      <c r="A492" s="37" t="s">
        <v>36</v>
      </c>
      <c r="B492" s="37" t="s">
        <v>37</v>
      </c>
      <c r="C492" s="37" t="s">
        <v>8107</v>
      </c>
      <c r="D492" s="38" t="s">
        <v>13494</v>
      </c>
      <c r="E492" s="37" t="s">
        <v>8108</v>
      </c>
      <c r="F492" s="37" t="s">
        <v>6696</v>
      </c>
      <c r="G492" s="37">
        <v>200002849</v>
      </c>
      <c r="H492" s="100">
        <v>710033761</v>
      </c>
      <c r="I492" s="101">
        <v>332526</v>
      </c>
      <c r="J492" s="37">
        <v>100013933</v>
      </c>
      <c r="K492" s="37">
        <v>200002849</v>
      </c>
      <c r="L492" s="37" t="s">
        <v>48</v>
      </c>
      <c r="M492" s="37" t="s">
        <v>6696</v>
      </c>
      <c r="N492" s="37" t="s">
        <v>8266</v>
      </c>
      <c r="O492" s="39" t="s">
        <v>13495</v>
      </c>
      <c r="P492" s="37" t="s">
        <v>8109</v>
      </c>
      <c r="Q492" s="37" t="s">
        <v>8110</v>
      </c>
      <c r="R492" s="39" t="s">
        <v>13496</v>
      </c>
      <c r="S492" s="40" t="s">
        <v>10741</v>
      </c>
      <c r="T492" s="41">
        <v>4</v>
      </c>
      <c r="U492" s="41">
        <v>0</v>
      </c>
      <c r="V492" s="41">
        <v>0</v>
      </c>
      <c r="W492" s="42"/>
      <c r="X492" s="42"/>
      <c r="Y492" s="102">
        <v>4</v>
      </c>
      <c r="Z492">
        <v>0</v>
      </c>
      <c r="AA492">
        <v>0</v>
      </c>
      <c r="AB492">
        <v>0</v>
      </c>
      <c r="AE492" s="103">
        <v>0</v>
      </c>
      <c r="AF492">
        <v>0</v>
      </c>
      <c r="AG492">
        <v>0</v>
      </c>
      <c r="AH492">
        <v>0</v>
      </c>
      <c r="AI492">
        <v>0</v>
      </c>
    </row>
    <row r="493" spans="1:35" ht="15" hidden="1" customHeight="1" x14ac:dyDescent="0.25">
      <c r="A493" s="37" t="s">
        <v>36</v>
      </c>
      <c r="B493" s="37" t="s">
        <v>37</v>
      </c>
      <c r="C493" s="37" t="s">
        <v>5724</v>
      </c>
      <c r="D493" s="38" t="s">
        <v>13492</v>
      </c>
      <c r="E493" s="37" t="s">
        <v>5725</v>
      </c>
      <c r="F493" s="37" t="s">
        <v>568</v>
      </c>
      <c r="G493" s="37">
        <v>200001836</v>
      </c>
      <c r="H493" s="100">
        <v>710016697</v>
      </c>
      <c r="I493" s="101">
        <v>316415</v>
      </c>
      <c r="J493" s="37">
        <v>100010154</v>
      </c>
      <c r="K493" s="37">
        <v>200001836</v>
      </c>
      <c r="L493" s="37" t="s">
        <v>53</v>
      </c>
      <c r="M493" s="37" t="s">
        <v>568</v>
      </c>
      <c r="N493" s="37" t="s">
        <v>5600</v>
      </c>
      <c r="O493" s="39" t="s">
        <v>10754</v>
      </c>
      <c r="P493" s="37" t="s">
        <v>5726</v>
      </c>
      <c r="Q493" s="37" t="s">
        <v>5727</v>
      </c>
      <c r="R493" s="39" t="s">
        <v>13493</v>
      </c>
      <c r="S493" s="40" t="s">
        <v>10741</v>
      </c>
      <c r="T493" s="41">
        <v>7</v>
      </c>
      <c r="U493" s="42">
        <v>0</v>
      </c>
      <c r="V493" s="42">
        <v>0</v>
      </c>
      <c r="W493" s="42"/>
      <c r="X493" s="42"/>
      <c r="Y493" s="102">
        <v>7</v>
      </c>
      <c r="Z493">
        <v>2</v>
      </c>
      <c r="AA493">
        <v>0</v>
      </c>
      <c r="AB493">
        <v>0</v>
      </c>
      <c r="AE493" s="103">
        <v>2</v>
      </c>
      <c r="AF493">
        <v>0</v>
      </c>
      <c r="AG493">
        <v>0</v>
      </c>
      <c r="AH493">
        <v>0</v>
      </c>
      <c r="AI493">
        <v>0</v>
      </c>
    </row>
    <row r="494" spans="1:35" ht="15" hidden="1" customHeight="1" x14ac:dyDescent="0.25">
      <c r="A494" s="37" t="s">
        <v>36</v>
      </c>
      <c r="B494" s="37" t="s">
        <v>37</v>
      </c>
      <c r="C494" s="37" t="s">
        <v>387</v>
      </c>
      <c r="D494" s="38" t="s">
        <v>13497</v>
      </c>
      <c r="E494" s="37" t="s">
        <v>388</v>
      </c>
      <c r="F494" s="37" t="s">
        <v>40</v>
      </c>
      <c r="G494" s="37">
        <v>200000170</v>
      </c>
      <c r="H494" s="100">
        <v>53200331</v>
      </c>
      <c r="I494" s="101">
        <v>603295</v>
      </c>
      <c r="J494" s="37">
        <v>100018969</v>
      </c>
      <c r="K494" s="37">
        <v>200000170</v>
      </c>
      <c r="L494" s="37" t="s">
        <v>48</v>
      </c>
      <c r="M494" s="37" t="s">
        <v>40</v>
      </c>
      <c r="N494" s="37" t="s">
        <v>367</v>
      </c>
      <c r="O494" s="39" t="s">
        <v>392</v>
      </c>
      <c r="P494" s="37" t="s">
        <v>389</v>
      </c>
      <c r="Q494" s="37" t="s">
        <v>393</v>
      </c>
      <c r="R494" s="39" t="s">
        <v>10605</v>
      </c>
      <c r="S494" s="40" t="s">
        <v>10721</v>
      </c>
      <c r="T494" s="41">
        <v>53</v>
      </c>
      <c r="U494" s="41">
        <v>0</v>
      </c>
      <c r="V494" s="41">
        <v>0</v>
      </c>
      <c r="W494" s="42"/>
      <c r="X494" s="42"/>
      <c r="Y494" s="102">
        <v>53</v>
      </c>
      <c r="Z494">
        <v>0</v>
      </c>
      <c r="AA494">
        <v>0</v>
      </c>
      <c r="AB494">
        <v>0</v>
      </c>
      <c r="AE494" s="103">
        <v>0</v>
      </c>
      <c r="AF494">
        <v>0</v>
      </c>
      <c r="AG494">
        <v>0</v>
      </c>
      <c r="AH494">
        <v>0</v>
      </c>
      <c r="AI494">
        <v>0</v>
      </c>
    </row>
    <row r="495" spans="1:35" ht="15" hidden="1" customHeight="1" x14ac:dyDescent="0.25">
      <c r="A495" s="37" t="s">
        <v>36</v>
      </c>
      <c r="B495" s="37" t="s">
        <v>37</v>
      </c>
      <c r="C495" s="37" t="s">
        <v>7098</v>
      </c>
      <c r="D495" s="38" t="s">
        <v>13498</v>
      </c>
      <c r="E495" s="37" t="s">
        <v>7099</v>
      </c>
      <c r="F495" s="37" t="s">
        <v>6696</v>
      </c>
      <c r="G495" s="37">
        <v>200002316</v>
      </c>
      <c r="H495" s="100">
        <v>710024371</v>
      </c>
      <c r="I495" s="101">
        <v>37876562</v>
      </c>
      <c r="J495" s="37">
        <v>100011922</v>
      </c>
      <c r="K495" s="37">
        <v>100011924</v>
      </c>
      <c r="L495" s="37" t="s">
        <v>105</v>
      </c>
      <c r="M495" s="37" t="s">
        <v>6696</v>
      </c>
      <c r="N495" s="37" t="s">
        <v>6969</v>
      </c>
      <c r="O495" s="39" t="s">
        <v>13499</v>
      </c>
      <c r="P495" s="37" t="s">
        <v>7100</v>
      </c>
      <c r="Q495" s="37" t="s">
        <v>7101</v>
      </c>
      <c r="R495" s="39" t="s">
        <v>13500</v>
      </c>
      <c r="S495" s="40" t="s">
        <v>10741</v>
      </c>
      <c r="T495" s="41">
        <v>7</v>
      </c>
      <c r="U495" s="42">
        <v>0</v>
      </c>
      <c r="V495" s="42">
        <v>0</v>
      </c>
      <c r="W495" s="42"/>
      <c r="X495" s="42"/>
      <c r="Y495" s="102">
        <v>7</v>
      </c>
      <c r="Z495">
        <v>0</v>
      </c>
      <c r="AA495">
        <v>0</v>
      </c>
      <c r="AB495">
        <v>0</v>
      </c>
      <c r="AE495" s="103">
        <v>0</v>
      </c>
      <c r="AF495">
        <v>0</v>
      </c>
      <c r="AG495">
        <v>0</v>
      </c>
      <c r="AH495">
        <v>0</v>
      </c>
      <c r="AI495">
        <v>0</v>
      </c>
    </row>
    <row r="496" spans="1:35" ht="15" hidden="1" customHeight="1" x14ac:dyDescent="0.25">
      <c r="A496" s="37" t="s">
        <v>36</v>
      </c>
      <c r="B496" s="37" t="s">
        <v>37</v>
      </c>
      <c r="C496" s="37" t="s">
        <v>1940</v>
      </c>
      <c r="D496" s="38" t="s">
        <v>13666</v>
      </c>
      <c r="E496" s="37" t="s">
        <v>1941</v>
      </c>
      <c r="F496" s="37" t="s">
        <v>1879</v>
      </c>
      <c r="G496" s="37">
        <v>200000715</v>
      </c>
      <c r="H496" s="100">
        <v>710009518</v>
      </c>
      <c r="I496" s="101">
        <v>310794</v>
      </c>
      <c r="J496" s="37">
        <v>100003803</v>
      </c>
      <c r="K496" s="37">
        <v>200000715</v>
      </c>
      <c r="L496" s="37" t="s">
        <v>48</v>
      </c>
      <c r="M496" s="37" t="s">
        <v>1879</v>
      </c>
      <c r="N496" s="37" t="s">
        <v>1954</v>
      </c>
      <c r="O496" s="39" t="s">
        <v>12593</v>
      </c>
      <c r="P496" s="37" t="s">
        <v>1942</v>
      </c>
      <c r="Q496" s="37" t="s">
        <v>1943</v>
      </c>
      <c r="R496" s="39" t="s">
        <v>13667</v>
      </c>
      <c r="S496" s="40" t="s">
        <v>10741</v>
      </c>
      <c r="T496" s="41">
        <v>4</v>
      </c>
      <c r="U496" s="42">
        <v>0</v>
      </c>
      <c r="V496" s="42">
        <v>0</v>
      </c>
      <c r="W496" s="42"/>
      <c r="X496" s="42"/>
      <c r="Y496" s="102">
        <v>4</v>
      </c>
      <c r="Z496">
        <v>0</v>
      </c>
      <c r="AA496">
        <v>0</v>
      </c>
      <c r="AB496">
        <v>0</v>
      </c>
      <c r="AE496" s="103">
        <v>0</v>
      </c>
      <c r="AF496">
        <v>0</v>
      </c>
      <c r="AG496">
        <v>0</v>
      </c>
      <c r="AH496">
        <v>0</v>
      </c>
      <c r="AI496">
        <v>0</v>
      </c>
    </row>
    <row r="497" spans="1:35" ht="15" hidden="1" customHeight="1" x14ac:dyDescent="0.25">
      <c r="A497" s="37" t="s">
        <v>36</v>
      </c>
      <c r="B497" s="37" t="s">
        <v>37</v>
      </c>
      <c r="C497" s="37" t="s">
        <v>7188</v>
      </c>
      <c r="D497" s="38" t="s">
        <v>13663</v>
      </c>
      <c r="E497" s="37" t="s">
        <v>7189</v>
      </c>
      <c r="F497" s="37" t="s">
        <v>6696</v>
      </c>
      <c r="G497" s="37">
        <v>200002347</v>
      </c>
      <c r="H497" s="100">
        <v>710027222</v>
      </c>
      <c r="I497" s="101">
        <v>326135</v>
      </c>
      <c r="J497" s="37">
        <v>100011982</v>
      </c>
      <c r="K497" s="37">
        <v>200002347</v>
      </c>
      <c r="L497" s="37" t="s">
        <v>48</v>
      </c>
      <c r="M497" s="37" t="s">
        <v>6696</v>
      </c>
      <c r="N497" s="37" t="s">
        <v>7232</v>
      </c>
      <c r="O497" s="39" t="s">
        <v>13664</v>
      </c>
      <c r="P497" s="37" t="s">
        <v>7191</v>
      </c>
      <c r="Q497" s="37" t="s">
        <v>7192</v>
      </c>
      <c r="R497" s="39" t="s">
        <v>13665</v>
      </c>
      <c r="S497" s="40" t="s">
        <v>10741</v>
      </c>
      <c r="T497" s="41">
        <v>4</v>
      </c>
      <c r="U497" s="42">
        <v>0</v>
      </c>
      <c r="V497" s="42">
        <v>0</v>
      </c>
      <c r="W497" s="42"/>
      <c r="X497" s="42"/>
      <c r="Y497" s="102">
        <v>4</v>
      </c>
      <c r="Z497">
        <v>0</v>
      </c>
      <c r="AA497">
        <v>0</v>
      </c>
      <c r="AB497">
        <v>0</v>
      </c>
      <c r="AE497" s="103">
        <v>0</v>
      </c>
      <c r="AF497">
        <v>0</v>
      </c>
      <c r="AG497">
        <v>0</v>
      </c>
      <c r="AH497">
        <v>0</v>
      </c>
      <c r="AI497">
        <v>0</v>
      </c>
    </row>
    <row r="498" spans="1:35" ht="15" hidden="1" customHeight="1" x14ac:dyDescent="0.25">
      <c r="A498" s="37" t="s">
        <v>36</v>
      </c>
      <c r="B498" s="37" t="s">
        <v>37</v>
      </c>
      <c r="C498" s="37" t="s">
        <v>7571</v>
      </c>
      <c r="D498" s="38" t="s">
        <v>13668</v>
      </c>
      <c r="E498" s="37" t="s">
        <v>7572</v>
      </c>
      <c r="F498" s="37" t="s">
        <v>6696</v>
      </c>
      <c r="G498" s="37">
        <v>200002516</v>
      </c>
      <c r="H498" s="100">
        <v>710028563</v>
      </c>
      <c r="I498" s="101">
        <v>37873253</v>
      </c>
      <c r="J498" s="37">
        <v>100012695</v>
      </c>
      <c r="K498" s="37">
        <v>100012696</v>
      </c>
      <c r="L498" s="37" t="s">
        <v>92</v>
      </c>
      <c r="M498" s="37" t="s">
        <v>6696</v>
      </c>
      <c r="N498" s="37" t="s">
        <v>7404</v>
      </c>
      <c r="O498" s="39" t="s">
        <v>11063</v>
      </c>
      <c r="P498" s="37" t="s">
        <v>7573</v>
      </c>
      <c r="Q498" s="37" t="s">
        <v>7574</v>
      </c>
      <c r="R498" s="39" t="s">
        <v>13669</v>
      </c>
      <c r="S498" s="40" t="s">
        <v>10741</v>
      </c>
      <c r="T498" s="41">
        <v>32</v>
      </c>
      <c r="U498" s="41">
        <v>0</v>
      </c>
      <c r="V498" s="41">
        <v>0</v>
      </c>
      <c r="W498" s="42"/>
      <c r="X498" s="42"/>
      <c r="Y498" s="102">
        <v>32</v>
      </c>
      <c r="Z498">
        <v>0</v>
      </c>
      <c r="AA498">
        <v>0</v>
      </c>
      <c r="AB498">
        <v>0</v>
      </c>
      <c r="AE498" s="103">
        <v>0</v>
      </c>
      <c r="AF498">
        <v>1</v>
      </c>
      <c r="AG498">
        <v>0</v>
      </c>
      <c r="AH498">
        <v>0</v>
      </c>
      <c r="AI498">
        <v>1</v>
      </c>
    </row>
    <row r="499" spans="1:35" ht="15" hidden="1" customHeight="1" x14ac:dyDescent="0.25">
      <c r="A499" s="37" t="s">
        <v>36</v>
      </c>
      <c r="B499" s="37" t="s">
        <v>37</v>
      </c>
      <c r="C499" s="37" t="s">
        <v>3196</v>
      </c>
      <c r="D499" s="38" t="s">
        <v>13671</v>
      </c>
      <c r="E499" s="37" t="s">
        <v>1884</v>
      </c>
      <c r="F499" s="37" t="s">
        <v>2860</v>
      </c>
      <c r="G499" s="37">
        <v>200000893</v>
      </c>
      <c r="H499" s="100">
        <v>710004150</v>
      </c>
      <c r="I499" s="101">
        <v>306380</v>
      </c>
      <c r="J499" s="37">
        <v>100004968</v>
      </c>
      <c r="K499" s="37">
        <v>200000893</v>
      </c>
      <c r="L499" s="37" t="s">
        <v>53</v>
      </c>
      <c r="M499" s="37" t="s">
        <v>2860</v>
      </c>
      <c r="N499" s="37" t="s">
        <v>1815</v>
      </c>
      <c r="O499" s="39" t="s">
        <v>12180</v>
      </c>
      <c r="P499" s="37" t="s">
        <v>1886</v>
      </c>
      <c r="Q499" s="37" t="s">
        <v>3197</v>
      </c>
      <c r="R499" s="39" t="s">
        <v>13672</v>
      </c>
      <c r="S499" s="40" t="s">
        <v>10741</v>
      </c>
      <c r="T499" s="41">
        <v>8</v>
      </c>
      <c r="U499" s="42">
        <v>0</v>
      </c>
      <c r="V499" s="42">
        <v>0</v>
      </c>
      <c r="W499" s="42"/>
      <c r="X499" s="42"/>
      <c r="Y499" s="102">
        <v>8</v>
      </c>
      <c r="Z499">
        <v>0</v>
      </c>
      <c r="AA499">
        <v>0</v>
      </c>
      <c r="AB499">
        <v>0</v>
      </c>
      <c r="AE499" s="103">
        <v>0</v>
      </c>
      <c r="AF499">
        <v>0</v>
      </c>
      <c r="AG499">
        <v>0</v>
      </c>
      <c r="AH499">
        <v>0</v>
      </c>
      <c r="AI499">
        <v>0</v>
      </c>
    </row>
    <row r="500" spans="1:35" ht="15" hidden="1" customHeight="1" x14ac:dyDescent="0.25">
      <c r="A500" s="37" t="s">
        <v>36</v>
      </c>
      <c r="B500" s="37" t="s">
        <v>37</v>
      </c>
      <c r="C500" s="37" t="s">
        <v>2858</v>
      </c>
      <c r="D500" s="38" t="s">
        <v>11165</v>
      </c>
      <c r="E500" s="37" t="s">
        <v>2859</v>
      </c>
      <c r="F500" s="37" t="s">
        <v>2860</v>
      </c>
      <c r="G500" s="37">
        <v>200001032</v>
      </c>
      <c r="H500" s="100">
        <v>710006640</v>
      </c>
      <c r="I500" s="101">
        <v>308307</v>
      </c>
      <c r="J500" s="37">
        <v>100005810</v>
      </c>
      <c r="K500" s="37">
        <v>200001032</v>
      </c>
      <c r="L500" s="37" t="s">
        <v>48</v>
      </c>
      <c r="M500" s="37" t="s">
        <v>2860</v>
      </c>
      <c r="N500" s="37" t="s">
        <v>2862</v>
      </c>
      <c r="O500" s="39" t="s">
        <v>13670</v>
      </c>
      <c r="P500" s="37" t="s">
        <v>2862</v>
      </c>
      <c r="Q500" s="37" t="s">
        <v>2890</v>
      </c>
      <c r="R500" s="39" t="s">
        <v>10631</v>
      </c>
      <c r="S500" s="40" t="s">
        <v>10741</v>
      </c>
      <c r="T500" s="41">
        <v>31</v>
      </c>
      <c r="U500" s="41">
        <v>0</v>
      </c>
      <c r="V500" s="41">
        <v>0</v>
      </c>
      <c r="W500" s="42"/>
      <c r="X500" s="42"/>
      <c r="Y500" s="102">
        <v>31</v>
      </c>
      <c r="Z500">
        <v>0</v>
      </c>
      <c r="AA500">
        <v>0</v>
      </c>
      <c r="AB500">
        <v>0</v>
      </c>
      <c r="AE500" s="103">
        <v>0</v>
      </c>
      <c r="AF500">
        <v>0</v>
      </c>
      <c r="AG500">
        <v>0</v>
      </c>
      <c r="AH500">
        <v>0</v>
      </c>
      <c r="AI500">
        <v>0</v>
      </c>
    </row>
    <row r="501" spans="1:35" ht="15" hidden="1" customHeight="1" x14ac:dyDescent="0.25">
      <c r="A501" s="37" t="s">
        <v>36</v>
      </c>
      <c r="B501" s="37" t="s">
        <v>37</v>
      </c>
      <c r="C501" s="37" t="s">
        <v>3820</v>
      </c>
      <c r="D501" s="38" t="s">
        <v>11423</v>
      </c>
      <c r="E501" s="37" t="s">
        <v>3821</v>
      </c>
      <c r="F501" s="37" t="s">
        <v>2860</v>
      </c>
      <c r="G501" s="37">
        <v>200001176</v>
      </c>
      <c r="H501" s="100">
        <v>37852027</v>
      </c>
      <c r="I501" s="101">
        <v>306185</v>
      </c>
      <c r="J501" s="37">
        <v>100006748</v>
      </c>
      <c r="K501" s="37">
        <v>200001176</v>
      </c>
      <c r="L501" s="37" t="s">
        <v>48</v>
      </c>
      <c r="M501" s="37" t="s">
        <v>2860</v>
      </c>
      <c r="N501" s="37" t="s">
        <v>3822</v>
      </c>
      <c r="O501" s="39" t="s">
        <v>13673</v>
      </c>
      <c r="P501" s="37" t="s">
        <v>3822</v>
      </c>
      <c r="Q501" s="37" t="s">
        <v>13674</v>
      </c>
      <c r="R501" s="39" t="s">
        <v>11425</v>
      </c>
      <c r="S501" s="40" t="s">
        <v>10721</v>
      </c>
      <c r="T501" s="41">
        <v>70</v>
      </c>
      <c r="U501" s="42">
        <v>0</v>
      </c>
      <c r="V501" s="42">
        <v>0</v>
      </c>
      <c r="W501" s="42"/>
      <c r="X501" s="42"/>
      <c r="Y501" s="102">
        <v>70</v>
      </c>
      <c r="Z501">
        <v>1</v>
      </c>
      <c r="AA501">
        <v>0</v>
      </c>
      <c r="AB501">
        <v>0</v>
      </c>
      <c r="AE501" s="103">
        <v>1</v>
      </c>
      <c r="AF501">
        <v>0</v>
      </c>
      <c r="AG501">
        <v>0</v>
      </c>
      <c r="AH501">
        <v>0</v>
      </c>
      <c r="AI501">
        <v>0</v>
      </c>
    </row>
    <row r="502" spans="1:35" ht="15" hidden="1" customHeight="1" x14ac:dyDescent="0.25">
      <c r="A502" s="37" t="s">
        <v>36</v>
      </c>
      <c r="B502" s="37" t="s">
        <v>37</v>
      </c>
      <c r="C502" s="37" t="s">
        <v>1450</v>
      </c>
      <c r="D502" s="38" t="s">
        <v>13678</v>
      </c>
      <c r="E502" s="37" t="s">
        <v>1451</v>
      </c>
      <c r="F502" s="37" t="s">
        <v>814</v>
      </c>
      <c r="G502" s="37">
        <v>200000542</v>
      </c>
      <c r="H502" s="100">
        <v>710011393</v>
      </c>
      <c r="I502" s="101">
        <v>37836480</v>
      </c>
      <c r="J502" s="37">
        <v>100002824</v>
      </c>
      <c r="K502" s="37">
        <v>100002821</v>
      </c>
      <c r="L502" s="37" t="s">
        <v>92</v>
      </c>
      <c r="M502" s="37" t="s">
        <v>814</v>
      </c>
      <c r="N502" s="37" t="s">
        <v>549</v>
      </c>
      <c r="O502" s="39" t="s">
        <v>13679</v>
      </c>
      <c r="P502" s="37" t="s">
        <v>1452</v>
      </c>
      <c r="Q502" s="37" t="s">
        <v>1453</v>
      </c>
      <c r="R502" s="39" t="s">
        <v>13680</v>
      </c>
      <c r="S502" s="40" t="s">
        <v>10741</v>
      </c>
      <c r="T502" s="41">
        <v>26</v>
      </c>
      <c r="U502" s="42">
        <v>0</v>
      </c>
      <c r="V502" s="42">
        <v>0</v>
      </c>
      <c r="W502" s="42"/>
      <c r="X502" s="42"/>
      <c r="Y502" s="102">
        <v>26</v>
      </c>
      <c r="Z502">
        <v>0</v>
      </c>
      <c r="AA502">
        <v>0</v>
      </c>
      <c r="AB502">
        <v>0</v>
      </c>
      <c r="AE502" s="103">
        <v>0</v>
      </c>
      <c r="AF502">
        <v>0</v>
      </c>
      <c r="AG502">
        <v>0</v>
      </c>
      <c r="AH502">
        <v>0</v>
      </c>
      <c r="AI502">
        <v>0</v>
      </c>
    </row>
    <row r="503" spans="1:35" ht="15" hidden="1" customHeight="1" x14ac:dyDescent="0.25">
      <c r="A503" s="37" t="s">
        <v>36</v>
      </c>
      <c r="B503" s="37" t="s">
        <v>37</v>
      </c>
      <c r="C503" s="37" t="s">
        <v>1188</v>
      </c>
      <c r="D503" s="38" t="s">
        <v>13518</v>
      </c>
      <c r="E503" s="37" t="s">
        <v>1189</v>
      </c>
      <c r="F503" s="37" t="s">
        <v>814</v>
      </c>
      <c r="G503" s="37">
        <v>200000467</v>
      </c>
      <c r="H503" s="100">
        <v>710008228</v>
      </c>
      <c r="I503" s="101">
        <v>37837036</v>
      </c>
      <c r="J503" s="37">
        <v>100002490</v>
      </c>
      <c r="K503" s="37">
        <v>100002491</v>
      </c>
      <c r="L503" s="37" t="s">
        <v>92</v>
      </c>
      <c r="M503" s="37" t="s">
        <v>814</v>
      </c>
      <c r="N503" s="37" t="s">
        <v>1185</v>
      </c>
      <c r="O503" s="39" t="s">
        <v>13519</v>
      </c>
      <c r="P503" s="37" t="s">
        <v>1190</v>
      </c>
      <c r="Q503" s="37" t="s">
        <v>1191</v>
      </c>
      <c r="R503" s="39" t="s">
        <v>13520</v>
      </c>
      <c r="S503" s="40" t="s">
        <v>10741</v>
      </c>
      <c r="T503" s="41">
        <v>15</v>
      </c>
      <c r="U503" s="42">
        <v>0</v>
      </c>
      <c r="V503" s="42">
        <v>0</v>
      </c>
      <c r="W503" s="42"/>
      <c r="X503" s="42"/>
      <c r="Y503" s="102">
        <v>15</v>
      </c>
      <c r="Z503">
        <v>0</v>
      </c>
      <c r="AA503">
        <v>0</v>
      </c>
      <c r="AB503">
        <v>0</v>
      </c>
      <c r="AE503" s="103">
        <v>0</v>
      </c>
      <c r="AF503">
        <v>0</v>
      </c>
      <c r="AG503">
        <v>0</v>
      </c>
      <c r="AH503">
        <v>0</v>
      </c>
      <c r="AI503">
        <v>0</v>
      </c>
    </row>
    <row r="504" spans="1:35" ht="15" hidden="1" customHeight="1" x14ac:dyDescent="0.25">
      <c r="A504" s="37" t="s">
        <v>36</v>
      </c>
      <c r="B504" s="37" t="s">
        <v>37</v>
      </c>
      <c r="C504" s="37" t="s">
        <v>1654</v>
      </c>
      <c r="D504" s="38" t="s">
        <v>13675</v>
      </c>
      <c r="E504" s="37" t="s">
        <v>1655</v>
      </c>
      <c r="F504" s="37" t="s">
        <v>814</v>
      </c>
      <c r="G504" s="37">
        <v>200000569</v>
      </c>
      <c r="H504" s="100">
        <v>710249683</v>
      </c>
      <c r="I504" s="101">
        <v>37836561</v>
      </c>
      <c r="J504" s="37">
        <v>100003248</v>
      </c>
      <c r="K504" s="37">
        <v>100003244</v>
      </c>
      <c r="L504" s="37" t="s">
        <v>105</v>
      </c>
      <c r="M504" s="37" t="s">
        <v>814</v>
      </c>
      <c r="N504" s="37" t="s">
        <v>549</v>
      </c>
      <c r="O504" s="39" t="s">
        <v>13676</v>
      </c>
      <c r="P504" s="37" t="s">
        <v>1656</v>
      </c>
      <c r="Q504" s="37" t="s">
        <v>1657</v>
      </c>
      <c r="R504" s="39" t="s">
        <v>13677</v>
      </c>
      <c r="S504" s="40" t="s">
        <v>10741</v>
      </c>
      <c r="T504" s="41">
        <v>35</v>
      </c>
      <c r="U504" s="42">
        <v>0</v>
      </c>
      <c r="V504" s="42">
        <v>0</v>
      </c>
      <c r="W504" s="42"/>
      <c r="X504" s="42"/>
      <c r="Y504" s="102">
        <v>35</v>
      </c>
      <c r="Z504">
        <v>0</v>
      </c>
      <c r="AA504">
        <v>0</v>
      </c>
      <c r="AB504">
        <v>0</v>
      </c>
      <c r="AE504" s="103">
        <v>0</v>
      </c>
      <c r="AF504">
        <v>0</v>
      </c>
      <c r="AG504">
        <v>0</v>
      </c>
      <c r="AH504">
        <v>0</v>
      </c>
      <c r="AI504">
        <v>0</v>
      </c>
    </row>
    <row r="505" spans="1:35" ht="15" hidden="1" customHeight="1" x14ac:dyDescent="0.25">
      <c r="A505" s="37" t="s">
        <v>36</v>
      </c>
      <c r="B505" s="37" t="s">
        <v>37</v>
      </c>
      <c r="C505" s="37" t="s">
        <v>1360</v>
      </c>
      <c r="D505" s="38" t="s">
        <v>10811</v>
      </c>
      <c r="E505" s="37" t="s">
        <v>1361</v>
      </c>
      <c r="F505" s="37" t="s">
        <v>814</v>
      </c>
      <c r="G505" s="37">
        <v>200000523</v>
      </c>
      <c r="H505" s="100">
        <v>710270216</v>
      </c>
      <c r="I505" s="101">
        <v>36080594</v>
      </c>
      <c r="J505" s="37">
        <v>100018280</v>
      </c>
      <c r="K505" s="37">
        <v>100018276</v>
      </c>
      <c r="L505" s="37" t="s">
        <v>105</v>
      </c>
      <c r="M505" s="37" t="s">
        <v>814</v>
      </c>
      <c r="N505" s="37" t="s">
        <v>549</v>
      </c>
      <c r="O505" s="39" t="s">
        <v>1383</v>
      </c>
      <c r="P505" s="37" t="s">
        <v>549</v>
      </c>
      <c r="Q505" s="37" t="s">
        <v>1376</v>
      </c>
      <c r="R505" s="39" t="s">
        <v>10622</v>
      </c>
      <c r="S505" s="40" t="s">
        <v>10741</v>
      </c>
      <c r="T505" s="41">
        <v>11</v>
      </c>
      <c r="U505" s="41">
        <v>0</v>
      </c>
      <c r="V505" s="41">
        <v>0</v>
      </c>
      <c r="W505" s="42"/>
      <c r="X505" s="42"/>
      <c r="Y505" s="102">
        <v>11</v>
      </c>
      <c r="Z505">
        <v>0</v>
      </c>
      <c r="AA505">
        <v>0</v>
      </c>
      <c r="AB505">
        <v>0</v>
      </c>
      <c r="AE505" s="103">
        <v>0</v>
      </c>
      <c r="AF505">
        <v>1</v>
      </c>
      <c r="AG505">
        <v>0</v>
      </c>
      <c r="AH505">
        <v>0</v>
      </c>
      <c r="AI505">
        <v>1</v>
      </c>
    </row>
    <row r="506" spans="1:35" ht="15" hidden="1" customHeight="1" x14ac:dyDescent="0.25">
      <c r="A506" s="37" t="s">
        <v>36</v>
      </c>
      <c r="B506" s="37" t="s">
        <v>509</v>
      </c>
      <c r="C506" s="37" t="s">
        <v>8402</v>
      </c>
      <c r="D506" s="38" t="s">
        <v>13521</v>
      </c>
      <c r="E506" s="37" t="s">
        <v>8403</v>
      </c>
      <c r="F506" s="37" t="s">
        <v>6696</v>
      </c>
      <c r="G506" s="37">
        <v>200002581</v>
      </c>
      <c r="H506" s="100">
        <v>710216300</v>
      </c>
      <c r="I506" s="101">
        <v>42224055</v>
      </c>
      <c r="J506" s="37">
        <v>100007952</v>
      </c>
      <c r="K506" s="37">
        <v>100017455</v>
      </c>
      <c r="L506" s="37" t="s">
        <v>8404</v>
      </c>
      <c r="M506" s="37" t="s">
        <v>4189</v>
      </c>
      <c r="N506" s="37" t="s">
        <v>4808</v>
      </c>
      <c r="O506" s="39" t="s">
        <v>10976</v>
      </c>
      <c r="P506" s="37" t="s">
        <v>4808</v>
      </c>
      <c r="Q506" s="37" t="s">
        <v>13522</v>
      </c>
      <c r="R506" s="39" t="s">
        <v>10656</v>
      </c>
      <c r="S506" s="40" t="s">
        <v>10741</v>
      </c>
      <c r="T506" s="41">
        <v>0</v>
      </c>
      <c r="U506" s="42">
        <v>0</v>
      </c>
      <c r="V506" s="42">
        <v>25</v>
      </c>
      <c r="W506" s="42"/>
      <c r="X506" s="42"/>
      <c r="Y506" s="102">
        <v>25</v>
      </c>
      <c r="Z506">
        <v>0</v>
      </c>
      <c r="AA506">
        <v>0</v>
      </c>
      <c r="AB506">
        <v>0</v>
      </c>
      <c r="AE506" s="103">
        <v>0</v>
      </c>
      <c r="AF506">
        <v>0</v>
      </c>
      <c r="AG506">
        <v>0</v>
      </c>
      <c r="AH506">
        <v>0</v>
      </c>
      <c r="AI506">
        <v>0</v>
      </c>
    </row>
    <row r="507" spans="1:35" ht="15" hidden="1" customHeight="1" x14ac:dyDescent="0.25">
      <c r="A507" s="37" t="s">
        <v>36</v>
      </c>
      <c r="B507" s="37" t="s">
        <v>37</v>
      </c>
      <c r="C507" s="37" t="s">
        <v>9747</v>
      </c>
      <c r="D507" s="38" t="s">
        <v>10802</v>
      </c>
      <c r="E507" s="37" t="s">
        <v>9748</v>
      </c>
      <c r="F507" s="37" t="s">
        <v>8536</v>
      </c>
      <c r="G507" s="37">
        <v>200002913</v>
      </c>
      <c r="H507" s="100">
        <v>710038933</v>
      </c>
      <c r="I507" s="101">
        <v>691135</v>
      </c>
      <c r="J507" s="37">
        <v>100014846</v>
      </c>
      <c r="K507" s="37">
        <v>200002913</v>
      </c>
      <c r="L507" s="37" t="s">
        <v>48</v>
      </c>
      <c r="M507" s="37" t="s">
        <v>8536</v>
      </c>
      <c r="N507" s="37" t="s">
        <v>9979</v>
      </c>
      <c r="O507" s="39" t="s">
        <v>11526</v>
      </c>
      <c r="P507" s="37" t="s">
        <v>9777</v>
      </c>
      <c r="Q507" s="37" t="s">
        <v>9791</v>
      </c>
      <c r="R507" s="39" t="s">
        <v>10694</v>
      </c>
      <c r="S507" s="40" t="s">
        <v>10741</v>
      </c>
      <c r="T507" s="41">
        <v>24</v>
      </c>
      <c r="U507" s="42">
        <v>0</v>
      </c>
      <c r="V507" s="42">
        <v>0</v>
      </c>
      <c r="W507" s="42"/>
      <c r="X507" s="42"/>
      <c r="Y507" s="102">
        <v>24</v>
      </c>
      <c r="Z507">
        <v>0</v>
      </c>
      <c r="AA507">
        <v>0</v>
      </c>
      <c r="AB507">
        <v>0</v>
      </c>
      <c r="AE507" s="103">
        <v>0</v>
      </c>
      <c r="AF507">
        <v>1</v>
      </c>
      <c r="AG507">
        <v>0</v>
      </c>
      <c r="AH507">
        <v>0</v>
      </c>
      <c r="AI507">
        <v>1</v>
      </c>
    </row>
    <row r="508" spans="1:35" ht="15" hidden="1" customHeight="1" x14ac:dyDescent="0.25">
      <c r="A508" s="37" t="s">
        <v>36</v>
      </c>
      <c r="B508" s="37" t="s">
        <v>37</v>
      </c>
      <c r="C508" s="37" t="s">
        <v>9018</v>
      </c>
      <c r="D508" s="38" t="s">
        <v>13523</v>
      </c>
      <c r="E508" s="37" t="s">
        <v>9019</v>
      </c>
      <c r="F508" s="37" t="s">
        <v>8536</v>
      </c>
      <c r="G508" s="37">
        <v>200003269</v>
      </c>
      <c r="H508" s="100">
        <v>710027079</v>
      </c>
      <c r="I508" s="101">
        <v>35545640</v>
      </c>
      <c r="J508" s="37">
        <v>100016029</v>
      </c>
      <c r="K508" s="37">
        <v>100016026</v>
      </c>
      <c r="L508" s="37" t="s">
        <v>7311</v>
      </c>
      <c r="M508" s="37" t="s">
        <v>8536</v>
      </c>
      <c r="N508" s="37" t="s">
        <v>8417</v>
      </c>
      <c r="O508" s="39" t="s">
        <v>13524</v>
      </c>
      <c r="P508" s="37" t="s">
        <v>9020</v>
      </c>
      <c r="Q508" s="37" t="s">
        <v>9021</v>
      </c>
      <c r="R508" s="39" t="s">
        <v>13525</v>
      </c>
      <c r="S508" s="40" t="s">
        <v>10741</v>
      </c>
      <c r="T508" s="41">
        <v>14</v>
      </c>
      <c r="U508" s="41">
        <v>0</v>
      </c>
      <c r="V508" s="42">
        <v>0</v>
      </c>
      <c r="W508" s="42"/>
      <c r="X508" s="42"/>
      <c r="Y508" s="102">
        <v>14</v>
      </c>
      <c r="Z508">
        <v>0</v>
      </c>
      <c r="AA508">
        <v>0</v>
      </c>
      <c r="AB508">
        <v>0</v>
      </c>
      <c r="AE508" s="103">
        <v>0</v>
      </c>
      <c r="AF508">
        <v>0</v>
      </c>
      <c r="AG508">
        <v>0</v>
      </c>
      <c r="AH508">
        <v>0</v>
      </c>
      <c r="AI508">
        <v>0</v>
      </c>
    </row>
    <row r="509" spans="1:35" ht="15" hidden="1" customHeight="1" x14ac:dyDescent="0.25">
      <c r="A509" s="37" t="s">
        <v>36</v>
      </c>
      <c r="B509" s="37" t="s">
        <v>37</v>
      </c>
      <c r="C509" s="37" t="s">
        <v>9436</v>
      </c>
      <c r="D509" s="38" t="s">
        <v>13526</v>
      </c>
      <c r="E509" s="37" t="s">
        <v>9437</v>
      </c>
      <c r="F509" s="37" t="s">
        <v>8536</v>
      </c>
      <c r="G509" s="37">
        <v>200003375</v>
      </c>
      <c r="H509" s="100">
        <v>710032935</v>
      </c>
      <c r="I509" s="101">
        <v>331830</v>
      </c>
      <c r="J509" s="37">
        <v>100016526</v>
      </c>
      <c r="K509" s="37">
        <v>200003375</v>
      </c>
      <c r="L509" s="37" t="s">
        <v>53</v>
      </c>
      <c r="M509" s="37" t="s">
        <v>8536</v>
      </c>
      <c r="N509" s="37" t="s">
        <v>6661</v>
      </c>
      <c r="O509" s="39" t="s">
        <v>11938</v>
      </c>
      <c r="P509" s="37" t="s">
        <v>9438</v>
      </c>
      <c r="Q509" s="37" t="s">
        <v>5751</v>
      </c>
      <c r="R509" s="39" t="s">
        <v>13527</v>
      </c>
      <c r="S509" s="40" t="s">
        <v>10741</v>
      </c>
      <c r="T509" s="42">
        <v>8</v>
      </c>
      <c r="U509" s="41">
        <v>0</v>
      </c>
      <c r="V509" s="42">
        <v>0</v>
      </c>
      <c r="W509" s="42"/>
      <c r="X509" s="42"/>
      <c r="Y509" s="102">
        <v>8</v>
      </c>
      <c r="Z509">
        <v>0</v>
      </c>
      <c r="AA509">
        <v>0</v>
      </c>
      <c r="AB509">
        <v>0</v>
      </c>
      <c r="AE509" s="103">
        <v>0</v>
      </c>
      <c r="AF509">
        <v>0</v>
      </c>
      <c r="AG509">
        <v>0</v>
      </c>
      <c r="AH509">
        <v>0</v>
      </c>
      <c r="AI509">
        <v>0</v>
      </c>
    </row>
    <row r="510" spans="1:35" ht="15" hidden="1" customHeight="1" x14ac:dyDescent="0.25">
      <c r="A510" s="37" t="s">
        <v>36</v>
      </c>
      <c r="B510" s="37" t="s">
        <v>37</v>
      </c>
      <c r="C510" s="37" t="s">
        <v>4193</v>
      </c>
      <c r="D510" s="38" t="s">
        <v>12475</v>
      </c>
      <c r="E510" s="37" t="s">
        <v>4194</v>
      </c>
      <c r="F510" s="37" t="s">
        <v>4189</v>
      </c>
      <c r="G510" s="37">
        <v>200001292</v>
      </c>
      <c r="H510" s="100">
        <v>37900927</v>
      </c>
      <c r="I510" s="101">
        <v>313971</v>
      </c>
      <c r="J510" s="37">
        <v>100007110</v>
      </c>
      <c r="K510" s="37">
        <v>200001292</v>
      </c>
      <c r="L510" s="37" t="s">
        <v>48</v>
      </c>
      <c r="M510" s="37" t="s">
        <v>4189</v>
      </c>
      <c r="N510" s="37" t="s">
        <v>4196</v>
      </c>
      <c r="O510" s="39" t="s">
        <v>13113</v>
      </c>
      <c r="P510" s="37" t="s">
        <v>4196</v>
      </c>
      <c r="Q510" s="37" t="s">
        <v>4202</v>
      </c>
      <c r="R510" s="39" t="s">
        <v>12477</v>
      </c>
      <c r="S510" s="40" t="s">
        <v>10721</v>
      </c>
      <c r="T510" s="41">
        <v>42</v>
      </c>
      <c r="U510" s="42">
        <v>0</v>
      </c>
      <c r="V510" s="42">
        <v>0</v>
      </c>
      <c r="W510" s="42"/>
      <c r="X510" s="42"/>
      <c r="Y510" s="102">
        <v>42</v>
      </c>
      <c r="Z510">
        <v>0</v>
      </c>
      <c r="AA510">
        <v>0</v>
      </c>
      <c r="AB510">
        <v>0</v>
      </c>
      <c r="AE510" s="103">
        <v>0</v>
      </c>
      <c r="AF510">
        <v>1</v>
      </c>
      <c r="AG510">
        <v>0</v>
      </c>
      <c r="AH510">
        <v>0</v>
      </c>
      <c r="AI510">
        <v>1</v>
      </c>
    </row>
    <row r="511" spans="1:35" ht="15" hidden="1" customHeight="1" x14ac:dyDescent="0.25">
      <c r="A511" s="37" t="s">
        <v>36</v>
      </c>
      <c r="B511" s="37" t="s">
        <v>37</v>
      </c>
      <c r="C511" s="37" t="s">
        <v>9747</v>
      </c>
      <c r="D511" s="38" t="s">
        <v>10802</v>
      </c>
      <c r="E511" s="37" t="s">
        <v>9748</v>
      </c>
      <c r="F511" s="37" t="s">
        <v>8536</v>
      </c>
      <c r="G511" s="37">
        <v>200002913</v>
      </c>
      <c r="H511" s="100">
        <v>710038984</v>
      </c>
      <c r="I511" s="101">
        <v>691135</v>
      </c>
      <c r="J511" s="37">
        <v>100014946</v>
      </c>
      <c r="K511" s="37">
        <v>200002913</v>
      </c>
      <c r="L511" s="37" t="s">
        <v>48</v>
      </c>
      <c r="M511" s="37" t="s">
        <v>8536</v>
      </c>
      <c r="N511" s="37" t="s">
        <v>9988</v>
      </c>
      <c r="O511" s="39" t="s">
        <v>12634</v>
      </c>
      <c r="P511" s="37" t="s">
        <v>9989</v>
      </c>
      <c r="Q511" s="37" t="s">
        <v>9802</v>
      </c>
      <c r="R511" s="39" t="s">
        <v>12635</v>
      </c>
      <c r="S511" s="40" t="s">
        <v>10741</v>
      </c>
      <c r="T511" s="41">
        <v>72</v>
      </c>
      <c r="U511" s="41">
        <v>0</v>
      </c>
      <c r="V511" s="41">
        <v>0</v>
      </c>
      <c r="W511" s="42"/>
      <c r="X511" s="42"/>
      <c r="Y511" s="102">
        <v>72</v>
      </c>
      <c r="Z511">
        <v>0</v>
      </c>
      <c r="AA511">
        <v>0</v>
      </c>
      <c r="AB511">
        <v>0</v>
      </c>
      <c r="AE511" s="103">
        <v>0</v>
      </c>
      <c r="AF511">
        <v>0</v>
      </c>
      <c r="AG511">
        <v>0</v>
      </c>
      <c r="AH511">
        <v>0</v>
      </c>
      <c r="AI511">
        <v>0</v>
      </c>
    </row>
    <row r="512" spans="1:35" ht="15" hidden="1" customHeight="1" x14ac:dyDescent="0.25">
      <c r="A512" s="37" t="s">
        <v>36</v>
      </c>
      <c r="B512" s="37" t="s">
        <v>37</v>
      </c>
      <c r="C512" s="37" t="s">
        <v>1028</v>
      </c>
      <c r="D512" s="38" t="s">
        <v>13528</v>
      </c>
      <c r="E512" s="37" t="s">
        <v>1029</v>
      </c>
      <c r="F512" s="37" t="s">
        <v>814</v>
      </c>
      <c r="G512" s="37">
        <v>200000366</v>
      </c>
      <c r="H512" s="100">
        <v>710003170</v>
      </c>
      <c r="I512" s="101">
        <v>305821</v>
      </c>
      <c r="J512" s="37">
        <v>100001898</v>
      </c>
      <c r="K512" s="37">
        <v>200000366</v>
      </c>
      <c r="L512" s="37" t="s">
        <v>829</v>
      </c>
      <c r="M512" s="37" t="s">
        <v>814</v>
      </c>
      <c r="N512" s="37" t="s">
        <v>817</v>
      </c>
      <c r="O512" s="39" t="s">
        <v>13529</v>
      </c>
      <c r="P512" s="37" t="s">
        <v>1030</v>
      </c>
      <c r="Q512" s="37" t="s">
        <v>1031</v>
      </c>
      <c r="R512" s="39" t="s">
        <v>13530</v>
      </c>
      <c r="S512" s="40" t="s">
        <v>10741</v>
      </c>
      <c r="T512" s="41">
        <v>22</v>
      </c>
      <c r="U512" s="42">
        <v>0</v>
      </c>
      <c r="V512" s="42">
        <v>0</v>
      </c>
      <c r="W512" s="42"/>
      <c r="X512" s="42"/>
      <c r="Y512" s="102">
        <v>22</v>
      </c>
      <c r="Z512">
        <v>0</v>
      </c>
      <c r="AA512">
        <v>0</v>
      </c>
      <c r="AB512">
        <v>0</v>
      </c>
      <c r="AE512" s="103">
        <v>0</v>
      </c>
      <c r="AF512">
        <v>0</v>
      </c>
      <c r="AG512">
        <v>0</v>
      </c>
      <c r="AH512">
        <v>0</v>
      </c>
      <c r="AI512">
        <v>0</v>
      </c>
    </row>
    <row r="513" spans="1:35" ht="15" hidden="1" customHeight="1" x14ac:dyDescent="0.25">
      <c r="A513" s="37" t="s">
        <v>36</v>
      </c>
      <c r="B513" s="37" t="s">
        <v>37</v>
      </c>
      <c r="C513" s="37" t="s">
        <v>2186</v>
      </c>
      <c r="D513" s="38" t="s">
        <v>13531</v>
      </c>
      <c r="E513" s="37" t="s">
        <v>2187</v>
      </c>
      <c r="F513" s="37" t="s">
        <v>1879</v>
      </c>
      <c r="G513" s="37">
        <v>200000838</v>
      </c>
      <c r="H513" s="100">
        <v>42281806</v>
      </c>
      <c r="I513" s="101">
        <v>311812</v>
      </c>
      <c r="J513" s="37">
        <v>100004514</v>
      </c>
      <c r="K513" s="37">
        <v>200000838</v>
      </c>
      <c r="L513" s="37" t="s">
        <v>48</v>
      </c>
      <c r="M513" s="37" t="s">
        <v>1879</v>
      </c>
      <c r="N513" s="37" t="s">
        <v>2029</v>
      </c>
      <c r="O513" s="39" t="s">
        <v>13532</v>
      </c>
      <c r="P513" s="37" t="s">
        <v>2188</v>
      </c>
      <c r="Q513" s="37" t="s">
        <v>2189</v>
      </c>
      <c r="R513" s="39" t="s">
        <v>13533</v>
      </c>
      <c r="S513" s="40" t="s">
        <v>10721</v>
      </c>
      <c r="T513" s="41">
        <v>69</v>
      </c>
      <c r="U513" s="42">
        <v>0</v>
      </c>
      <c r="V513" s="42">
        <v>0</v>
      </c>
      <c r="W513" s="42"/>
      <c r="X513" s="42"/>
      <c r="Y513" s="102">
        <v>69</v>
      </c>
      <c r="Z513">
        <v>0</v>
      </c>
      <c r="AA513">
        <v>0</v>
      </c>
      <c r="AB513">
        <v>0</v>
      </c>
      <c r="AE513" s="103">
        <v>0</v>
      </c>
      <c r="AF513">
        <v>0</v>
      </c>
      <c r="AG513">
        <v>0</v>
      </c>
      <c r="AH513">
        <v>0</v>
      </c>
      <c r="AI513">
        <v>0</v>
      </c>
    </row>
    <row r="514" spans="1:35" ht="15" hidden="1" customHeight="1" x14ac:dyDescent="0.25">
      <c r="A514" s="37" t="s">
        <v>36</v>
      </c>
      <c r="B514" s="37" t="s">
        <v>37</v>
      </c>
      <c r="C514" s="37" t="s">
        <v>7197</v>
      </c>
      <c r="D514" s="38" t="s">
        <v>13534</v>
      </c>
      <c r="E514" s="37" t="s">
        <v>6743</v>
      </c>
      <c r="F514" s="37" t="s">
        <v>6696</v>
      </c>
      <c r="G514" s="37">
        <v>200002449</v>
      </c>
      <c r="H514" s="100">
        <v>710027265</v>
      </c>
      <c r="I514" s="101">
        <v>37942379</v>
      </c>
      <c r="J514" s="37">
        <v>100012364</v>
      </c>
      <c r="K514" s="37">
        <v>100012365</v>
      </c>
      <c r="L514" s="37" t="s">
        <v>92</v>
      </c>
      <c r="M514" s="37" t="s">
        <v>6696</v>
      </c>
      <c r="N514" s="37" t="s">
        <v>7170</v>
      </c>
      <c r="O514" s="39" t="s">
        <v>13535</v>
      </c>
      <c r="P514" s="37" t="s">
        <v>6744</v>
      </c>
      <c r="Q514" s="37" t="s">
        <v>7198</v>
      </c>
      <c r="R514" s="39" t="s">
        <v>13536</v>
      </c>
      <c r="S514" s="40" t="s">
        <v>10741</v>
      </c>
      <c r="T514" s="41">
        <v>6</v>
      </c>
      <c r="U514" s="42">
        <v>0</v>
      </c>
      <c r="V514" s="42">
        <v>0</v>
      </c>
      <c r="W514" s="42"/>
      <c r="X514" s="42"/>
      <c r="Y514" s="102">
        <v>6</v>
      </c>
      <c r="Z514">
        <v>0</v>
      </c>
      <c r="AA514">
        <v>0</v>
      </c>
      <c r="AB514">
        <v>0</v>
      </c>
      <c r="AE514" s="103">
        <v>0</v>
      </c>
      <c r="AF514">
        <v>0</v>
      </c>
      <c r="AG514">
        <v>0</v>
      </c>
      <c r="AH514">
        <v>0</v>
      </c>
      <c r="AI514">
        <v>0</v>
      </c>
    </row>
    <row r="515" spans="1:35" ht="15" hidden="1" customHeight="1" x14ac:dyDescent="0.25">
      <c r="A515" s="37" t="s">
        <v>36</v>
      </c>
      <c r="B515" s="37" t="s">
        <v>37</v>
      </c>
      <c r="C515" s="37" t="s">
        <v>2928</v>
      </c>
      <c r="D515" s="38" t="s">
        <v>13539</v>
      </c>
      <c r="E515" s="37" t="s">
        <v>2929</v>
      </c>
      <c r="F515" s="37" t="s">
        <v>2860</v>
      </c>
      <c r="G515" s="37">
        <v>200001053</v>
      </c>
      <c r="H515" s="100">
        <v>710006063</v>
      </c>
      <c r="I515" s="101">
        <v>307866</v>
      </c>
      <c r="J515" s="37">
        <v>100006676</v>
      </c>
      <c r="K515" s="37">
        <v>200001053</v>
      </c>
      <c r="L515" s="37" t="s">
        <v>48</v>
      </c>
      <c r="M515" s="37" t="s">
        <v>2860</v>
      </c>
      <c r="N515" s="37" t="s">
        <v>2862</v>
      </c>
      <c r="O515" s="39" t="s">
        <v>13540</v>
      </c>
      <c r="P515" s="37" t="s">
        <v>2930</v>
      </c>
      <c r="Q515" s="37" t="s">
        <v>2931</v>
      </c>
      <c r="R515" s="39" t="s">
        <v>13541</v>
      </c>
      <c r="S515" s="40" t="s">
        <v>10741</v>
      </c>
      <c r="T515" s="41">
        <v>12</v>
      </c>
      <c r="U515" s="41">
        <v>0</v>
      </c>
      <c r="V515" s="41">
        <v>0</v>
      </c>
      <c r="W515" s="42"/>
      <c r="X515" s="42"/>
      <c r="Y515" s="102">
        <v>12</v>
      </c>
      <c r="Z515">
        <v>0</v>
      </c>
      <c r="AA515">
        <v>0</v>
      </c>
      <c r="AB515">
        <v>0</v>
      </c>
      <c r="AE515" s="103">
        <v>0</v>
      </c>
      <c r="AF515">
        <v>1</v>
      </c>
      <c r="AG515">
        <v>0</v>
      </c>
      <c r="AH515">
        <v>0</v>
      </c>
      <c r="AI515">
        <v>1</v>
      </c>
    </row>
    <row r="516" spans="1:35" ht="15" hidden="1" customHeight="1" x14ac:dyDescent="0.25">
      <c r="A516" s="37" t="s">
        <v>36</v>
      </c>
      <c r="B516" s="37" t="s">
        <v>37</v>
      </c>
      <c r="C516" s="37" t="s">
        <v>5965</v>
      </c>
      <c r="D516" s="38" t="s">
        <v>13537</v>
      </c>
      <c r="E516" s="37" t="s">
        <v>5966</v>
      </c>
      <c r="F516" s="37" t="s">
        <v>568</v>
      </c>
      <c r="G516" s="37">
        <v>200002016</v>
      </c>
      <c r="H516" s="100">
        <v>710019882</v>
      </c>
      <c r="I516" s="101">
        <v>319198</v>
      </c>
      <c r="J516" s="37">
        <v>100010638</v>
      </c>
      <c r="K516" s="37">
        <v>200002016</v>
      </c>
      <c r="L516" s="37" t="s">
        <v>210</v>
      </c>
      <c r="M516" s="37" t="s">
        <v>568</v>
      </c>
      <c r="N516" s="37" t="s">
        <v>570</v>
      </c>
      <c r="O516" s="39" t="s">
        <v>12536</v>
      </c>
      <c r="P516" s="37" t="s">
        <v>5967</v>
      </c>
      <c r="Q516" s="37" t="s">
        <v>5968</v>
      </c>
      <c r="R516" s="39" t="s">
        <v>13538</v>
      </c>
      <c r="S516" s="40" t="s">
        <v>10741</v>
      </c>
      <c r="T516" s="42">
        <v>7</v>
      </c>
      <c r="U516" s="41">
        <v>0</v>
      </c>
      <c r="V516" s="42">
        <v>0</v>
      </c>
      <c r="W516" s="42"/>
      <c r="X516" s="42"/>
      <c r="Y516" s="102">
        <v>7</v>
      </c>
      <c r="Z516">
        <v>6</v>
      </c>
      <c r="AA516">
        <v>0</v>
      </c>
      <c r="AB516">
        <v>0</v>
      </c>
      <c r="AE516" s="103">
        <v>6</v>
      </c>
      <c r="AF516">
        <v>0</v>
      </c>
      <c r="AG516">
        <v>0</v>
      </c>
      <c r="AH516">
        <v>0</v>
      </c>
      <c r="AI516">
        <v>0</v>
      </c>
    </row>
    <row r="517" spans="1:35" ht="15" hidden="1" customHeight="1" x14ac:dyDescent="0.25">
      <c r="A517" s="37" t="s">
        <v>36</v>
      </c>
      <c r="B517" s="37" t="s">
        <v>37</v>
      </c>
      <c r="C517" s="37" t="s">
        <v>7549</v>
      </c>
      <c r="D517" s="38" t="s">
        <v>13542</v>
      </c>
      <c r="E517" s="37" t="s">
        <v>7550</v>
      </c>
      <c r="F517" s="37" t="s">
        <v>6696</v>
      </c>
      <c r="G517" s="37">
        <v>200002597</v>
      </c>
      <c r="H517" s="100">
        <v>710028490</v>
      </c>
      <c r="I517" s="101">
        <v>327166</v>
      </c>
      <c r="J517" s="37">
        <v>100013145</v>
      </c>
      <c r="K517" s="37">
        <v>200002597</v>
      </c>
      <c r="L517" s="37" t="s">
        <v>48</v>
      </c>
      <c r="M517" s="37" t="s">
        <v>6696</v>
      </c>
      <c r="N517" s="37" t="s">
        <v>7466</v>
      </c>
      <c r="O517" s="39" t="s">
        <v>10092</v>
      </c>
      <c r="P517" s="37" t="s">
        <v>7551</v>
      </c>
      <c r="Q517" s="37" t="s">
        <v>7552</v>
      </c>
      <c r="R517" s="39" t="s">
        <v>13543</v>
      </c>
      <c r="S517" s="40" t="s">
        <v>10741</v>
      </c>
      <c r="T517" s="41">
        <v>8</v>
      </c>
      <c r="U517" s="42">
        <v>0</v>
      </c>
      <c r="V517" s="42">
        <v>0</v>
      </c>
      <c r="W517" s="42"/>
      <c r="X517" s="42"/>
      <c r="Y517" s="102">
        <v>8</v>
      </c>
      <c r="Z517">
        <v>0</v>
      </c>
      <c r="AA517">
        <v>0</v>
      </c>
      <c r="AB517">
        <v>0</v>
      </c>
      <c r="AE517" s="103">
        <v>0</v>
      </c>
      <c r="AF517">
        <v>0</v>
      </c>
      <c r="AG517">
        <v>0</v>
      </c>
      <c r="AH517">
        <v>0</v>
      </c>
      <c r="AI517">
        <v>0</v>
      </c>
    </row>
    <row r="518" spans="1:35" ht="15" hidden="1" customHeight="1" x14ac:dyDescent="0.25">
      <c r="A518" s="37" t="s">
        <v>36</v>
      </c>
      <c r="B518" s="37" t="s">
        <v>509</v>
      </c>
      <c r="C518" s="37" t="s">
        <v>4108</v>
      </c>
      <c r="D518" s="38" t="s">
        <v>12015</v>
      </c>
      <c r="E518" s="37" t="s">
        <v>4119</v>
      </c>
      <c r="F518" s="37" t="s">
        <v>2860</v>
      </c>
      <c r="G518" s="37">
        <v>200001107</v>
      </c>
      <c r="H518" s="100">
        <v>710240171</v>
      </c>
      <c r="I518" s="101">
        <v>37920421</v>
      </c>
      <c r="J518" s="37">
        <v>100004797</v>
      </c>
      <c r="K518" s="37">
        <v>100017419</v>
      </c>
      <c r="L518" s="37" t="s">
        <v>4110</v>
      </c>
      <c r="M518" s="37" t="s">
        <v>1879</v>
      </c>
      <c r="N518" s="37" t="s">
        <v>2029</v>
      </c>
      <c r="O518" s="39" t="s">
        <v>13532</v>
      </c>
      <c r="P518" s="37" t="s">
        <v>2188</v>
      </c>
      <c r="Q518" s="37" t="s">
        <v>4111</v>
      </c>
      <c r="R518" s="39" t="s">
        <v>13533</v>
      </c>
      <c r="S518" s="40" t="s">
        <v>10741</v>
      </c>
      <c r="T518" s="41">
        <v>0</v>
      </c>
      <c r="U518" s="41">
        <v>0</v>
      </c>
      <c r="V518" s="41">
        <v>16</v>
      </c>
      <c r="W518" s="42"/>
      <c r="X518" s="42"/>
      <c r="Y518" s="102">
        <v>16</v>
      </c>
      <c r="Z518">
        <v>0</v>
      </c>
      <c r="AA518">
        <v>0</v>
      </c>
      <c r="AB518">
        <v>0</v>
      </c>
      <c r="AE518" s="103">
        <v>0</v>
      </c>
      <c r="AF518">
        <v>0</v>
      </c>
      <c r="AG518">
        <v>0</v>
      </c>
      <c r="AH518">
        <v>5</v>
      </c>
      <c r="AI518">
        <v>5</v>
      </c>
    </row>
    <row r="519" spans="1:35" ht="15" hidden="1" customHeight="1" x14ac:dyDescent="0.25">
      <c r="A519" s="37" t="s">
        <v>36</v>
      </c>
      <c r="B519" s="37" t="s">
        <v>37</v>
      </c>
      <c r="C519" s="37" t="s">
        <v>3216</v>
      </c>
      <c r="D519" s="38" t="s">
        <v>13544</v>
      </c>
      <c r="E519" s="37" t="s">
        <v>3217</v>
      </c>
      <c r="F519" s="37" t="s">
        <v>2860</v>
      </c>
      <c r="G519" s="37">
        <v>200000898</v>
      </c>
      <c r="H519" s="100">
        <v>710004222</v>
      </c>
      <c r="I519" s="101">
        <v>306444</v>
      </c>
      <c r="J519" s="37">
        <v>100005070</v>
      </c>
      <c r="K519" s="37">
        <v>200000898</v>
      </c>
      <c r="L519" s="37" t="s">
        <v>48</v>
      </c>
      <c r="M519" s="37" t="s">
        <v>2860</v>
      </c>
      <c r="N519" s="37" t="s">
        <v>1815</v>
      </c>
      <c r="O519" s="39" t="s">
        <v>13545</v>
      </c>
      <c r="P519" s="37" t="s">
        <v>3218</v>
      </c>
      <c r="Q519" s="37" t="s">
        <v>3219</v>
      </c>
      <c r="R519" s="39" t="s">
        <v>13546</v>
      </c>
      <c r="S519" s="40" t="s">
        <v>10741</v>
      </c>
      <c r="T519" s="41">
        <v>9</v>
      </c>
      <c r="U519" s="41">
        <v>0</v>
      </c>
      <c r="V519" s="41">
        <v>0</v>
      </c>
      <c r="W519" s="42"/>
      <c r="X519" s="42"/>
      <c r="Y519" s="102">
        <v>9</v>
      </c>
      <c r="Z519">
        <v>0</v>
      </c>
      <c r="AA519">
        <v>0</v>
      </c>
      <c r="AB519">
        <v>0</v>
      </c>
      <c r="AE519" s="103">
        <v>0</v>
      </c>
      <c r="AF519">
        <v>1</v>
      </c>
      <c r="AG519">
        <v>0</v>
      </c>
      <c r="AH519">
        <v>0</v>
      </c>
      <c r="AI519">
        <v>1</v>
      </c>
    </row>
    <row r="520" spans="1:35" ht="15" hidden="1" customHeight="1" x14ac:dyDescent="0.25">
      <c r="A520" s="37" t="s">
        <v>36</v>
      </c>
      <c r="B520" s="37" t="s">
        <v>37</v>
      </c>
      <c r="C520" s="37" t="s">
        <v>448</v>
      </c>
      <c r="D520" s="38" t="s">
        <v>11022</v>
      </c>
      <c r="E520" s="37" t="s">
        <v>449</v>
      </c>
      <c r="F520" s="37" t="s">
        <v>40</v>
      </c>
      <c r="G520" s="37">
        <v>200000116</v>
      </c>
      <c r="H520" s="100">
        <v>710001070</v>
      </c>
      <c r="I520" s="101">
        <v>603520</v>
      </c>
      <c r="J520" s="37">
        <v>100000701</v>
      </c>
      <c r="K520" s="37">
        <v>200000116</v>
      </c>
      <c r="L520" s="37" t="s">
        <v>48</v>
      </c>
      <c r="M520" s="37" t="s">
        <v>40</v>
      </c>
      <c r="N520" s="37" t="s">
        <v>446</v>
      </c>
      <c r="O520" s="39" t="s">
        <v>11030</v>
      </c>
      <c r="P520" s="37" t="s">
        <v>450</v>
      </c>
      <c r="Q520" s="37" t="s">
        <v>455</v>
      </c>
      <c r="R520" s="39" t="s">
        <v>10619</v>
      </c>
      <c r="S520" s="40" t="s">
        <v>10741</v>
      </c>
      <c r="T520" s="41">
        <v>48</v>
      </c>
      <c r="U520" s="41">
        <v>0</v>
      </c>
      <c r="V520" s="41">
        <v>0</v>
      </c>
      <c r="W520" s="42"/>
      <c r="X520" s="42"/>
      <c r="Y520" s="102">
        <v>48</v>
      </c>
      <c r="Z520">
        <v>0</v>
      </c>
      <c r="AA520">
        <v>0</v>
      </c>
      <c r="AB520">
        <v>0</v>
      </c>
      <c r="AE520" s="103">
        <v>0</v>
      </c>
      <c r="AF520">
        <v>0</v>
      </c>
      <c r="AG520">
        <v>0</v>
      </c>
      <c r="AH520">
        <v>0</v>
      </c>
      <c r="AI520">
        <v>0</v>
      </c>
    </row>
    <row r="521" spans="1:35" ht="15" hidden="1" customHeight="1" x14ac:dyDescent="0.25">
      <c r="A521" s="37" t="s">
        <v>36</v>
      </c>
      <c r="B521" s="37" t="s">
        <v>37</v>
      </c>
      <c r="C521" s="37" t="s">
        <v>4057</v>
      </c>
      <c r="D521" s="38" t="s">
        <v>13547</v>
      </c>
      <c r="E521" s="37" t="s">
        <v>4058</v>
      </c>
      <c r="F521" s="37" t="s">
        <v>2860</v>
      </c>
      <c r="G521" s="37">
        <v>200001237</v>
      </c>
      <c r="H521" s="100">
        <v>710010001</v>
      </c>
      <c r="I521" s="101">
        <v>31872638</v>
      </c>
      <c r="J521" s="37">
        <v>100006346</v>
      </c>
      <c r="K521" s="37">
        <v>200001237</v>
      </c>
      <c r="L521" s="37" t="s">
        <v>48</v>
      </c>
      <c r="M521" s="37" t="s">
        <v>2860</v>
      </c>
      <c r="N521" s="37" t="s">
        <v>3852</v>
      </c>
      <c r="O521" s="39" t="s">
        <v>10887</v>
      </c>
      <c r="P521" s="37" t="s">
        <v>4059</v>
      </c>
      <c r="Q521" s="37" t="s">
        <v>2890</v>
      </c>
      <c r="R521" s="39" t="s">
        <v>13548</v>
      </c>
      <c r="S521" s="40" t="s">
        <v>10741</v>
      </c>
      <c r="T521" s="41">
        <v>13</v>
      </c>
      <c r="U521" s="42">
        <v>0</v>
      </c>
      <c r="V521" s="42">
        <v>0</v>
      </c>
      <c r="W521" s="42"/>
      <c r="X521" s="42"/>
      <c r="Y521" s="102">
        <v>13</v>
      </c>
      <c r="Z521">
        <v>0</v>
      </c>
      <c r="AA521">
        <v>0</v>
      </c>
      <c r="AB521">
        <v>0</v>
      </c>
      <c r="AE521" s="103">
        <v>0</v>
      </c>
      <c r="AF521">
        <v>2</v>
      </c>
      <c r="AG521">
        <v>0</v>
      </c>
      <c r="AH521">
        <v>0</v>
      </c>
      <c r="AI521">
        <v>2</v>
      </c>
    </row>
    <row r="522" spans="1:35" ht="15" hidden="1" customHeight="1" x14ac:dyDescent="0.25">
      <c r="A522" s="37" t="s">
        <v>36</v>
      </c>
      <c r="B522" s="37" t="s">
        <v>509</v>
      </c>
      <c r="C522" s="37" t="s">
        <v>9830</v>
      </c>
      <c r="D522" s="38" t="s">
        <v>11341</v>
      </c>
      <c r="E522" s="37" t="s">
        <v>9831</v>
      </c>
      <c r="F522" s="37" t="s">
        <v>8536</v>
      </c>
      <c r="G522" s="37">
        <v>200002907</v>
      </c>
      <c r="H522" s="100">
        <v>37938681</v>
      </c>
      <c r="I522" s="101">
        <v>179094</v>
      </c>
      <c r="J522" s="37">
        <v>100012913</v>
      </c>
      <c r="K522" s="37">
        <v>200002907</v>
      </c>
      <c r="L522" s="37" t="s">
        <v>9836</v>
      </c>
      <c r="M522" s="37" t="s">
        <v>6696</v>
      </c>
      <c r="N522" s="37" t="s">
        <v>7404</v>
      </c>
      <c r="O522" s="39" t="s">
        <v>10825</v>
      </c>
      <c r="P522" s="37" t="s">
        <v>7404</v>
      </c>
      <c r="Q522" s="37" t="s">
        <v>7413</v>
      </c>
      <c r="R522" s="39" t="s">
        <v>10665</v>
      </c>
      <c r="S522" s="40" t="s">
        <v>10721</v>
      </c>
      <c r="T522" s="42">
        <v>0</v>
      </c>
      <c r="U522" s="42">
        <v>0</v>
      </c>
      <c r="V522" s="41">
        <v>35</v>
      </c>
      <c r="W522" s="42"/>
      <c r="X522" s="42"/>
      <c r="Y522" s="102">
        <v>35</v>
      </c>
      <c r="Z522">
        <v>0</v>
      </c>
      <c r="AA522">
        <v>0</v>
      </c>
      <c r="AB522">
        <v>0</v>
      </c>
      <c r="AE522" s="103">
        <v>0</v>
      </c>
      <c r="AF522">
        <v>0</v>
      </c>
      <c r="AG522">
        <v>0</v>
      </c>
      <c r="AH522">
        <v>0</v>
      </c>
      <c r="AI522">
        <v>0</v>
      </c>
    </row>
    <row r="523" spans="1:35" ht="15" hidden="1" customHeight="1" x14ac:dyDescent="0.25">
      <c r="A523" s="37" t="s">
        <v>36</v>
      </c>
      <c r="B523" s="37" t="s">
        <v>37</v>
      </c>
      <c r="C523" s="37" t="s">
        <v>9597</v>
      </c>
      <c r="D523" s="38" t="s">
        <v>13552</v>
      </c>
      <c r="E523" s="37" t="s">
        <v>9598</v>
      </c>
      <c r="F523" s="37" t="s">
        <v>8536</v>
      </c>
      <c r="G523" s="37">
        <v>200002892</v>
      </c>
      <c r="H523" s="100">
        <v>710031505</v>
      </c>
      <c r="I523" s="101">
        <v>35546468</v>
      </c>
      <c r="J523" s="37">
        <v>100014592</v>
      </c>
      <c r="K523" s="37">
        <v>100014593</v>
      </c>
      <c r="L523" s="37" t="s">
        <v>105</v>
      </c>
      <c r="M523" s="37" t="s">
        <v>8536</v>
      </c>
      <c r="N523" s="37" t="s">
        <v>9233</v>
      </c>
      <c r="O523" s="39" t="s">
        <v>13553</v>
      </c>
      <c r="P523" s="37" t="s">
        <v>9599</v>
      </c>
      <c r="Q523" s="37" t="s">
        <v>9600</v>
      </c>
      <c r="R523" s="39" t="s">
        <v>13554</v>
      </c>
      <c r="S523" s="40" t="s">
        <v>10741</v>
      </c>
      <c r="T523" s="41">
        <v>5</v>
      </c>
      <c r="U523" s="42">
        <v>0</v>
      </c>
      <c r="V523" s="42">
        <v>0</v>
      </c>
      <c r="W523" s="42"/>
      <c r="X523" s="42"/>
      <c r="Y523" s="102">
        <v>5</v>
      </c>
      <c r="Z523">
        <v>0</v>
      </c>
      <c r="AA523">
        <v>0</v>
      </c>
      <c r="AB523">
        <v>0</v>
      </c>
      <c r="AE523" s="103">
        <v>0</v>
      </c>
      <c r="AF523">
        <v>0</v>
      </c>
      <c r="AG523">
        <v>0</v>
      </c>
      <c r="AH523">
        <v>0</v>
      </c>
      <c r="AI523">
        <v>0</v>
      </c>
    </row>
    <row r="524" spans="1:35" ht="15" hidden="1" customHeight="1" x14ac:dyDescent="0.25">
      <c r="A524" s="37" t="s">
        <v>36</v>
      </c>
      <c r="B524" s="37" t="s">
        <v>37</v>
      </c>
      <c r="C524" s="37" t="s">
        <v>2346</v>
      </c>
      <c r="D524" s="38" t="s">
        <v>16546</v>
      </c>
      <c r="E524" s="37" t="s">
        <v>2347</v>
      </c>
      <c r="F524" s="37" t="s">
        <v>1879</v>
      </c>
      <c r="G524" s="37">
        <v>200000818</v>
      </c>
      <c r="H524" s="100">
        <v>710287852</v>
      </c>
      <c r="I524" s="101">
        <v>55620507</v>
      </c>
      <c r="J524" s="37">
        <v>100020160</v>
      </c>
      <c r="K524" s="37">
        <v>100019977</v>
      </c>
      <c r="L524" s="37" t="s">
        <v>5223</v>
      </c>
      <c r="M524" s="37" t="s">
        <v>1879</v>
      </c>
      <c r="N524" s="37" t="s">
        <v>2427</v>
      </c>
      <c r="O524" s="39" t="s">
        <v>11453</v>
      </c>
      <c r="P524" s="37" t="s">
        <v>2348</v>
      </c>
      <c r="Q524" s="37" t="s">
        <v>2349</v>
      </c>
      <c r="R524" s="39" t="s">
        <v>16547</v>
      </c>
      <c r="S524" s="40" t="s">
        <v>10741</v>
      </c>
      <c r="T524" s="41">
        <v>13</v>
      </c>
      <c r="U524" s="42">
        <v>0</v>
      </c>
      <c r="V524" s="42">
        <v>0</v>
      </c>
      <c r="W524" s="42"/>
      <c r="X524" s="42"/>
      <c r="Y524" s="102">
        <v>13</v>
      </c>
      <c r="Z524">
        <v>0</v>
      </c>
      <c r="AA524">
        <v>0</v>
      </c>
      <c r="AB524">
        <v>0</v>
      </c>
      <c r="AE524" s="103">
        <v>0</v>
      </c>
      <c r="AF524">
        <v>0</v>
      </c>
      <c r="AG524">
        <v>0</v>
      </c>
      <c r="AH524">
        <v>0</v>
      </c>
      <c r="AI524">
        <v>0</v>
      </c>
    </row>
    <row r="525" spans="1:35" ht="15" hidden="1" customHeight="1" x14ac:dyDescent="0.25">
      <c r="A525" s="37" t="s">
        <v>36</v>
      </c>
      <c r="B525" s="37" t="s">
        <v>37</v>
      </c>
      <c r="C525" s="37" t="s">
        <v>6566</v>
      </c>
      <c r="D525" s="38" t="s">
        <v>13560</v>
      </c>
      <c r="E525" s="37" t="s">
        <v>6567</v>
      </c>
      <c r="F525" s="37" t="s">
        <v>568</v>
      </c>
      <c r="G525" s="37">
        <v>200001660</v>
      </c>
      <c r="H525" s="100">
        <v>710013027</v>
      </c>
      <c r="I525" s="101">
        <v>37998196</v>
      </c>
      <c r="J525" s="37">
        <v>100009531</v>
      </c>
      <c r="K525" s="37">
        <v>100009532</v>
      </c>
      <c r="L525" s="37" t="s">
        <v>92</v>
      </c>
      <c r="M525" s="37" t="s">
        <v>568</v>
      </c>
      <c r="N525" s="37" t="s">
        <v>655</v>
      </c>
      <c r="O525" s="39" t="s">
        <v>12681</v>
      </c>
      <c r="P525" s="37" t="s">
        <v>6568</v>
      </c>
      <c r="Q525" s="37" t="s">
        <v>6569</v>
      </c>
      <c r="R525" s="39" t="s">
        <v>13561</v>
      </c>
      <c r="S525" s="40" t="s">
        <v>10741</v>
      </c>
      <c r="T525" s="41">
        <v>8</v>
      </c>
      <c r="U525" s="42">
        <v>0</v>
      </c>
      <c r="V525" s="42">
        <v>0</v>
      </c>
      <c r="W525" s="42"/>
      <c r="X525" s="42"/>
      <c r="Y525" s="102">
        <v>8</v>
      </c>
      <c r="Z525">
        <v>0</v>
      </c>
      <c r="AA525">
        <v>0</v>
      </c>
      <c r="AB525">
        <v>0</v>
      </c>
      <c r="AE525" s="103">
        <v>0</v>
      </c>
      <c r="AF525">
        <v>0</v>
      </c>
      <c r="AG525">
        <v>0</v>
      </c>
      <c r="AH525">
        <v>0</v>
      </c>
      <c r="AI525">
        <v>0</v>
      </c>
    </row>
    <row r="526" spans="1:35" ht="15" hidden="1" customHeight="1" x14ac:dyDescent="0.25">
      <c r="A526" s="37" t="s">
        <v>36</v>
      </c>
      <c r="B526" s="37" t="s">
        <v>37</v>
      </c>
      <c r="C526" s="37" t="s">
        <v>3037</v>
      </c>
      <c r="D526" s="38" t="s">
        <v>12604</v>
      </c>
      <c r="E526" s="37" t="s">
        <v>3038</v>
      </c>
      <c r="F526" s="37" t="s">
        <v>2860</v>
      </c>
      <c r="G526" s="37">
        <v>200001264</v>
      </c>
      <c r="H526" s="100">
        <v>710006365</v>
      </c>
      <c r="I526" s="101">
        <v>308285</v>
      </c>
      <c r="J526" s="37">
        <v>100005706</v>
      </c>
      <c r="K526" s="37">
        <v>200001264</v>
      </c>
      <c r="L526" s="37" t="s">
        <v>48</v>
      </c>
      <c r="M526" s="37" t="s">
        <v>2860</v>
      </c>
      <c r="N526" s="37" t="s">
        <v>3095</v>
      </c>
      <c r="O526" s="39" t="s">
        <v>12605</v>
      </c>
      <c r="P526" s="37" t="s">
        <v>3039</v>
      </c>
      <c r="Q526" s="37" t="s">
        <v>16855</v>
      </c>
      <c r="R526" s="39" t="s">
        <v>12606</v>
      </c>
      <c r="S526" s="40" t="s">
        <v>10741</v>
      </c>
      <c r="T526" s="41">
        <v>11</v>
      </c>
      <c r="U526" s="41">
        <v>0</v>
      </c>
      <c r="V526" s="41">
        <v>0</v>
      </c>
      <c r="W526" s="42"/>
      <c r="X526" s="42"/>
      <c r="Y526" s="102">
        <v>11</v>
      </c>
      <c r="Z526">
        <v>0</v>
      </c>
      <c r="AA526">
        <v>0</v>
      </c>
      <c r="AB526">
        <v>0</v>
      </c>
      <c r="AE526" s="103">
        <v>0</v>
      </c>
      <c r="AF526">
        <v>0</v>
      </c>
      <c r="AG526">
        <v>0</v>
      </c>
      <c r="AH526">
        <v>0</v>
      </c>
      <c r="AI526">
        <v>0</v>
      </c>
    </row>
    <row r="527" spans="1:35" ht="15" hidden="1" customHeight="1" x14ac:dyDescent="0.25">
      <c r="A527" s="37" t="s">
        <v>36</v>
      </c>
      <c r="B527" s="37" t="s">
        <v>37</v>
      </c>
      <c r="C527" s="37" t="s">
        <v>2694</v>
      </c>
      <c r="D527" s="38" t="s">
        <v>13563</v>
      </c>
      <c r="E527" s="37" t="s">
        <v>2695</v>
      </c>
      <c r="F527" s="37" t="s">
        <v>1879</v>
      </c>
      <c r="G527" s="37">
        <v>200000708</v>
      </c>
      <c r="H527" s="100">
        <v>710009380</v>
      </c>
      <c r="I527" s="101">
        <v>310557</v>
      </c>
      <c r="J527" s="37">
        <v>100003793</v>
      </c>
      <c r="K527" s="37">
        <v>200000708</v>
      </c>
      <c r="L527" s="37" t="s">
        <v>48</v>
      </c>
      <c r="M527" s="37" t="s">
        <v>1879</v>
      </c>
      <c r="N527" s="37" t="s">
        <v>1954</v>
      </c>
      <c r="O527" s="39" t="s">
        <v>13564</v>
      </c>
      <c r="P527" s="37" t="s">
        <v>2696</v>
      </c>
      <c r="Q527" s="37" t="s">
        <v>2697</v>
      </c>
      <c r="R527" s="39" t="s">
        <v>13565</v>
      </c>
      <c r="S527" s="40" t="s">
        <v>10741</v>
      </c>
      <c r="T527" s="41">
        <v>7</v>
      </c>
      <c r="U527" s="42">
        <v>0</v>
      </c>
      <c r="V527" s="42">
        <v>0</v>
      </c>
      <c r="W527" s="42"/>
      <c r="X527" s="42"/>
      <c r="Y527" s="102">
        <v>7</v>
      </c>
      <c r="Z527">
        <v>0</v>
      </c>
      <c r="AA527">
        <v>0</v>
      </c>
      <c r="AB527">
        <v>0</v>
      </c>
      <c r="AE527" s="103">
        <v>0</v>
      </c>
      <c r="AF527">
        <v>0</v>
      </c>
      <c r="AG527">
        <v>0</v>
      </c>
      <c r="AH527">
        <v>0</v>
      </c>
      <c r="AI527">
        <v>0</v>
      </c>
    </row>
    <row r="528" spans="1:35" ht="15" hidden="1" customHeight="1" x14ac:dyDescent="0.25">
      <c r="A528" s="37" t="s">
        <v>36</v>
      </c>
      <c r="B528" s="37" t="s">
        <v>592</v>
      </c>
      <c r="C528" s="37" t="s">
        <v>8473</v>
      </c>
      <c r="D528" s="38" t="s">
        <v>13562</v>
      </c>
      <c r="E528" s="37" t="s">
        <v>8474</v>
      </c>
      <c r="F528" s="37" t="s">
        <v>6696</v>
      </c>
      <c r="G528" s="37">
        <v>200003884</v>
      </c>
      <c r="H528" s="100">
        <v>42029520</v>
      </c>
      <c r="I528" s="101">
        <v>45731942</v>
      </c>
      <c r="J528" s="37">
        <v>100013383</v>
      </c>
      <c r="K528" s="37">
        <v>200003884</v>
      </c>
      <c r="L528" s="37" t="s">
        <v>603</v>
      </c>
      <c r="M528" s="37" t="s">
        <v>6696</v>
      </c>
      <c r="N528" s="37" t="s">
        <v>7116</v>
      </c>
      <c r="O528" s="39" t="s">
        <v>10760</v>
      </c>
      <c r="P528" s="37" t="s">
        <v>7116</v>
      </c>
      <c r="Q528" s="37" t="s">
        <v>8475</v>
      </c>
      <c r="R528" s="39" t="s">
        <v>10761</v>
      </c>
      <c r="S528" s="40" t="s">
        <v>10721</v>
      </c>
      <c r="T528" s="41">
        <v>0</v>
      </c>
      <c r="U528" s="41">
        <v>17</v>
      </c>
      <c r="V528" s="41">
        <v>0</v>
      </c>
      <c r="W528" s="42"/>
      <c r="X528" s="42"/>
      <c r="Y528" s="102">
        <v>17</v>
      </c>
      <c r="Z528">
        <v>0</v>
      </c>
      <c r="AA528">
        <v>0</v>
      </c>
      <c r="AB528">
        <v>0</v>
      </c>
      <c r="AE528" s="103">
        <v>0</v>
      </c>
      <c r="AF528">
        <v>0</v>
      </c>
      <c r="AG528">
        <v>1</v>
      </c>
      <c r="AH528">
        <v>0</v>
      </c>
      <c r="AI528">
        <v>1</v>
      </c>
    </row>
    <row r="529" spans="1:35" ht="15" hidden="1" customHeight="1" x14ac:dyDescent="0.25">
      <c r="A529" s="37" t="s">
        <v>36</v>
      </c>
      <c r="B529" s="37" t="s">
        <v>37</v>
      </c>
      <c r="C529" s="37" t="s">
        <v>4456</v>
      </c>
      <c r="D529" s="38" t="s">
        <v>12702</v>
      </c>
      <c r="E529" s="37" t="s">
        <v>4457</v>
      </c>
      <c r="F529" s="37" t="s">
        <v>4189</v>
      </c>
      <c r="G529" s="37">
        <v>200001559</v>
      </c>
      <c r="H529" s="100">
        <v>710036566</v>
      </c>
      <c r="I529" s="101">
        <v>37810120</v>
      </c>
      <c r="J529" s="37">
        <v>100008746</v>
      </c>
      <c r="K529" s="37">
        <v>100008743</v>
      </c>
      <c r="L529" s="37" t="s">
        <v>92</v>
      </c>
      <c r="M529" s="37" t="s">
        <v>4189</v>
      </c>
      <c r="N529" s="37" t="s">
        <v>4545</v>
      </c>
      <c r="O529" s="39" t="s">
        <v>12703</v>
      </c>
      <c r="P529" s="37" t="s">
        <v>1854</v>
      </c>
      <c r="Q529" s="37" t="s">
        <v>4459</v>
      </c>
      <c r="R529" s="39" t="s">
        <v>12704</v>
      </c>
      <c r="S529" s="40" t="s">
        <v>10741</v>
      </c>
      <c r="T529" s="41">
        <v>19</v>
      </c>
      <c r="U529" s="42">
        <v>0</v>
      </c>
      <c r="V529" s="41">
        <v>0</v>
      </c>
      <c r="W529" s="42"/>
      <c r="X529" s="42"/>
      <c r="Y529" s="102">
        <v>19</v>
      </c>
      <c r="Z529">
        <v>0</v>
      </c>
      <c r="AA529">
        <v>0</v>
      </c>
      <c r="AB529">
        <v>0</v>
      </c>
      <c r="AE529" s="103">
        <v>0</v>
      </c>
      <c r="AF529">
        <v>1</v>
      </c>
      <c r="AG529">
        <v>0</v>
      </c>
      <c r="AH529">
        <v>0</v>
      </c>
      <c r="AI529">
        <v>1</v>
      </c>
    </row>
    <row r="530" spans="1:35" ht="15" hidden="1" customHeight="1" x14ac:dyDescent="0.25">
      <c r="A530" s="37" t="s">
        <v>36</v>
      </c>
      <c r="B530" s="37" t="s">
        <v>37</v>
      </c>
      <c r="C530" s="37" t="s">
        <v>9459</v>
      </c>
      <c r="D530" s="38" t="s">
        <v>13566</v>
      </c>
      <c r="E530" s="37" t="s">
        <v>9460</v>
      </c>
      <c r="F530" s="37" t="s">
        <v>8536</v>
      </c>
      <c r="G530" s="37">
        <v>200003316</v>
      </c>
      <c r="H530" s="100">
        <v>710033001</v>
      </c>
      <c r="I530" s="101">
        <v>331899</v>
      </c>
      <c r="J530" s="37">
        <v>100016483</v>
      </c>
      <c r="K530" s="37">
        <v>200003316</v>
      </c>
      <c r="L530" s="37" t="s">
        <v>48</v>
      </c>
      <c r="M530" s="37" t="s">
        <v>8536</v>
      </c>
      <c r="N530" s="37" t="s">
        <v>6661</v>
      </c>
      <c r="O530" s="39" t="s">
        <v>13567</v>
      </c>
      <c r="P530" s="37" t="s">
        <v>9461</v>
      </c>
      <c r="Q530" s="37" t="s">
        <v>9463</v>
      </c>
      <c r="R530" s="39" t="s">
        <v>13568</v>
      </c>
      <c r="S530" s="40" t="s">
        <v>10741</v>
      </c>
      <c r="T530" s="41">
        <v>59</v>
      </c>
      <c r="U530" s="41">
        <v>0</v>
      </c>
      <c r="V530" s="41">
        <v>0</v>
      </c>
      <c r="W530" s="42"/>
      <c r="X530" s="42"/>
      <c r="Y530" s="102">
        <v>59</v>
      </c>
      <c r="Z530">
        <v>0</v>
      </c>
      <c r="AA530">
        <v>0</v>
      </c>
      <c r="AB530">
        <v>0</v>
      </c>
      <c r="AE530" s="103">
        <v>0</v>
      </c>
      <c r="AF530">
        <v>56</v>
      </c>
      <c r="AG530">
        <v>0</v>
      </c>
      <c r="AH530">
        <v>0</v>
      </c>
      <c r="AI530">
        <v>56</v>
      </c>
    </row>
    <row r="531" spans="1:35" ht="15" hidden="1" customHeight="1" x14ac:dyDescent="0.25">
      <c r="A531" s="37" t="s">
        <v>36</v>
      </c>
      <c r="B531" s="37" t="s">
        <v>37</v>
      </c>
      <c r="C531" s="37" t="s">
        <v>9001</v>
      </c>
      <c r="D531" s="38" t="s">
        <v>13569</v>
      </c>
      <c r="E531" s="37" t="s">
        <v>9002</v>
      </c>
      <c r="F531" s="37" t="s">
        <v>8536</v>
      </c>
      <c r="G531" s="37">
        <v>200003139</v>
      </c>
      <c r="H531" s="100">
        <v>710027001</v>
      </c>
      <c r="I531" s="101">
        <v>325821</v>
      </c>
      <c r="J531" s="37">
        <v>100015658</v>
      </c>
      <c r="K531" s="37">
        <v>200003139</v>
      </c>
      <c r="L531" s="37" t="s">
        <v>48</v>
      </c>
      <c r="M531" s="37" t="s">
        <v>8536</v>
      </c>
      <c r="N531" s="37" t="s">
        <v>1826</v>
      </c>
      <c r="O531" s="39" t="s">
        <v>13570</v>
      </c>
      <c r="P531" s="37" t="s">
        <v>9003</v>
      </c>
      <c r="Q531" s="37" t="s">
        <v>9004</v>
      </c>
      <c r="R531" s="39" t="s">
        <v>13571</v>
      </c>
      <c r="S531" s="40" t="s">
        <v>10741</v>
      </c>
      <c r="T531" s="41">
        <v>7</v>
      </c>
      <c r="U531" s="42">
        <v>0</v>
      </c>
      <c r="V531" s="42">
        <v>0</v>
      </c>
      <c r="W531" s="42"/>
      <c r="X531" s="42"/>
      <c r="Y531" s="102">
        <v>7</v>
      </c>
      <c r="Z531">
        <v>1</v>
      </c>
      <c r="AA531">
        <v>0</v>
      </c>
      <c r="AB531">
        <v>0</v>
      </c>
      <c r="AE531" s="103">
        <v>1</v>
      </c>
      <c r="AF531">
        <v>0</v>
      </c>
      <c r="AG531">
        <v>0</v>
      </c>
      <c r="AH531">
        <v>0</v>
      </c>
      <c r="AI531">
        <v>0</v>
      </c>
    </row>
    <row r="532" spans="1:35" ht="15" hidden="1" customHeight="1" x14ac:dyDescent="0.25">
      <c r="A532" s="37" t="s">
        <v>36</v>
      </c>
      <c r="B532" s="37" t="s">
        <v>37</v>
      </c>
      <c r="C532" s="37" t="s">
        <v>7038</v>
      </c>
      <c r="D532" s="38" t="s">
        <v>13572</v>
      </c>
      <c r="E532" s="37" t="s">
        <v>7039</v>
      </c>
      <c r="F532" s="37" t="s">
        <v>6696</v>
      </c>
      <c r="G532" s="37">
        <v>200002297</v>
      </c>
      <c r="H532" s="100">
        <v>710024177</v>
      </c>
      <c r="I532" s="101">
        <v>37874080</v>
      </c>
      <c r="J532" s="37">
        <v>100011868</v>
      </c>
      <c r="K532" s="37">
        <v>100011871</v>
      </c>
      <c r="L532" s="37" t="s">
        <v>105</v>
      </c>
      <c r="M532" s="37" t="s">
        <v>6696</v>
      </c>
      <c r="N532" s="37" t="s">
        <v>6969</v>
      </c>
      <c r="O532" s="39" t="s">
        <v>13029</v>
      </c>
      <c r="P532" s="37" t="s">
        <v>7040</v>
      </c>
      <c r="Q532" s="37" t="s">
        <v>7041</v>
      </c>
      <c r="R532" s="39" t="s">
        <v>13573</v>
      </c>
      <c r="S532" s="40" t="s">
        <v>10741</v>
      </c>
      <c r="T532" s="41">
        <v>18</v>
      </c>
      <c r="U532" s="41">
        <v>0</v>
      </c>
      <c r="V532" s="41">
        <v>0</v>
      </c>
      <c r="W532" s="42"/>
      <c r="X532" s="42"/>
      <c r="Y532" s="102">
        <v>18</v>
      </c>
      <c r="Z532">
        <v>0</v>
      </c>
      <c r="AA532">
        <v>0</v>
      </c>
      <c r="AB532">
        <v>0</v>
      </c>
      <c r="AE532" s="103">
        <v>0</v>
      </c>
      <c r="AF532">
        <v>1</v>
      </c>
      <c r="AG532">
        <v>0</v>
      </c>
      <c r="AH532">
        <v>0</v>
      </c>
      <c r="AI532">
        <v>1</v>
      </c>
    </row>
    <row r="533" spans="1:35" ht="15" hidden="1" customHeight="1" x14ac:dyDescent="0.25">
      <c r="A533" s="37" t="s">
        <v>36</v>
      </c>
      <c r="B533" s="37" t="s">
        <v>37</v>
      </c>
      <c r="C533" s="37" t="s">
        <v>1032</v>
      </c>
      <c r="D533" s="38" t="s">
        <v>13574</v>
      </c>
      <c r="E533" s="37" t="s">
        <v>1033</v>
      </c>
      <c r="F533" s="37" t="s">
        <v>814</v>
      </c>
      <c r="G533" s="37">
        <v>200000367</v>
      </c>
      <c r="H533" s="100">
        <v>710003188</v>
      </c>
      <c r="I533" s="101">
        <v>228788</v>
      </c>
      <c r="J533" s="37">
        <v>100001903</v>
      </c>
      <c r="K533" s="37">
        <v>200000367</v>
      </c>
      <c r="L533" s="37" t="s">
        <v>829</v>
      </c>
      <c r="M533" s="37" t="s">
        <v>814</v>
      </c>
      <c r="N533" s="37" t="s">
        <v>817</v>
      </c>
      <c r="O533" s="39" t="s">
        <v>13575</v>
      </c>
      <c r="P533" s="37" t="s">
        <v>1034</v>
      </c>
      <c r="Q533" s="37" t="s">
        <v>1035</v>
      </c>
      <c r="R533" s="39" t="s">
        <v>13576</v>
      </c>
      <c r="S533" s="40" t="s">
        <v>10741</v>
      </c>
      <c r="T533" s="41">
        <v>9</v>
      </c>
      <c r="U533" s="42">
        <v>0</v>
      </c>
      <c r="V533" s="42">
        <v>0</v>
      </c>
      <c r="W533" s="42"/>
      <c r="X533" s="42"/>
      <c r="Y533" s="102">
        <v>9</v>
      </c>
      <c r="Z533">
        <v>0</v>
      </c>
      <c r="AA533">
        <v>0</v>
      </c>
      <c r="AB533">
        <v>0</v>
      </c>
      <c r="AE533" s="103">
        <v>0</v>
      </c>
      <c r="AF533">
        <v>0</v>
      </c>
      <c r="AG533">
        <v>0</v>
      </c>
      <c r="AH533">
        <v>0</v>
      </c>
      <c r="AI533">
        <v>0</v>
      </c>
    </row>
    <row r="534" spans="1:35" ht="15" hidden="1" customHeight="1" x14ac:dyDescent="0.25">
      <c r="A534" s="37" t="s">
        <v>36</v>
      </c>
      <c r="B534" s="37" t="s">
        <v>37</v>
      </c>
      <c r="C534" s="37" t="s">
        <v>9747</v>
      </c>
      <c r="D534" s="38" t="s">
        <v>10802</v>
      </c>
      <c r="E534" s="37" t="s">
        <v>9748</v>
      </c>
      <c r="F534" s="37" t="s">
        <v>8536</v>
      </c>
      <c r="G534" s="37">
        <v>200002913</v>
      </c>
      <c r="H534" s="100">
        <v>710039115</v>
      </c>
      <c r="I534" s="101">
        <v>691135</v>
      </c>
      <c r="J534" s="37">
        <v>100015062</v>
      </c>
      <c r="K534" s="37">
        <v>200002913</v>
      </c>
      <c r="L534" s="37" t="s">
        <v>48</v>
      </c>
      <c r="M534" s="37" t="s">
        <v>8536</v>
      </c>
      <c r="N534" s="37" t="s">
        <v>9957</v>
      </c>
      <c r="O534" s="39" t="s">
        <v>11729</v>
      </c>
      <c r="P534" s="37" t="s">
        <v>659</v>
      </c>
      <c r="Q534" s="37" t="s">
        <v>9810</v>
      </c>
      <c r="R534" s="39" t="s">
        <v>11730</v>
      </c>
      <c r="S534" s="40" t="s">
        <v>10741</v>
      </c>
      <c r="T534" s="41">
        <v>49</v>
      </c>
      <c r="U534" s="42">
        <v>0</v>
      </c>
      <c r="V534" s="42">
        <v>0</v>
      </c>
      <c r="W534" s="42"/>
      <c r="X534" s="42"/>
      <c r="Y534" s="102">
        <v>49</v>
      </c>
      <c r="Z534">
        <v>0</v>
      </c>
      <c r="AA534">
        <v>0</v>
      </c>
      <c r="AB534">
        <v>0</v>
      </c>
      <c r="AE534" s="103">
        <v>0</v>
      </c>
      <c r="AF534">
        <v>2</v>
      </c>
      <c r="AG534">
        <v>0</v>
      </c>
      <c r="AH534">
        <v>0</v>
      </c>
      <c r="AI534">
        <v>2</v>
      </c>
    </row>
    <row r="535" spans="1:35" ht="15" hidden="1" customHeight="1" x14ac:dyDescent="0.25">
      <c r="A535" s="37" t="s">
        <v>36</v>
      </c>
      <c r="B535" s="37" t="s">
        <v>37</v>
      </c>
      <c r="C535" s="37" t="s">
        <v>9459</v>
      </c>
      <c r="D535" s="38" t="s">
        <v>13566</v>
      </c>
      <c r="E535" s="37" t="s">
        <v>9460</v>
      </c>
      <c r="F535" s="37" t="s">
        <v>8536</v>
      </c>
      <c r="G535" s="37">
        <v>200003316</v>
      </c>
      <c r="H535" s="100">
        <v>35544571</v>
      </c>
      <c r="I535" s="101">
        <v>331899</v>
      </c>
      <c r="J535" s="37">
        <v>100016484</v>
      </c>
      <c r="K535" s="37">
        <v>200003316</v>
      </c>
      <c r="L535" s="37" t="s">
        <v>48</v>
      </c>
      <c r="M535" s="37" t="s">
        <v>8536</v>
      </c>
      <c r="N535" s="37" t="s">
        <v>6661</v>
      </c>
      <c r="O535" s="39" t="s">
        <v>13567</v>
      </c>
      <c r="P535" s="37" t="s">
        <v>9461</v>
      </c>
      <c r="Q535" s="37" t="s">
        <v>9462</v>
      </c>
      <c r="R535" s="39" t="s">
        <v>13568</v>
      </c>
      <c r="S535" s="40" t="s">
        <v>10721</v>
      </c>
      <c r="T535" s="41">
        <v>36</v>
      </c>
      <c r="U535" s="42">
        <v>0</v>
      </c>
      <c r="V535" s="42">
        <v>0</v>
      </c>
      <c r="W535" s="42"/>
      <c r="X535" s="42"/>
      <c r="Y535" s="102">
        <v>36</v>
      </c>
      <c r="Z535">
        <v>0</v>
      </c>
      <c r="AA535">
        <v>0</v>
      </c>
      <c r="AB535">
        <v>0</v>
      </c>
      <c r="AE535" s="103">
        <v>0</v>
      </c>
      <c r="AF535">
        <v>0</v>
      </c>
      <c r="AG535">
        <v>0</v>
      </c>
      <c r="AH535">
        <v>0</v>
      </c>
      <c r="AI535">
        <v>0</v>
      </c>
    </row>
    <row r="536" spans="1:35" ht="15" hidden="1" customHeight="1" x14ac:dyDescent="0.25">
      <c r="A536" s="37" t="s">
        <v>36</v>
      </c>
      <c r="B536" s="37" t="s">
        <v>37</v>
      </c>
      <c r="C536" s="37" t="s">
        <v>9515</v>
      </c>
      <c r="D536" s="38" t="s">
        <v>13577</v>
      </c>
      <c r="E536" s="37" t="s">
        <v>9516</v>
      </c>
      <c r="F536" s="37" t="s">
        <v>8536</v>
      </c>
      <c r="G536" s="37">
        <v>200003295</v>
      </c>
      <c r="H536" s="100">
        <v>710030932</v>
      </c>
      <c r="I536" s="101">
        <v>35546018</v>
      </c>
      <c r="J536" s="37">
        <v>100016131</v>
      </c>
      <c r="K536" s="37">
        <v>100016128</v>
      </c>
      <c r="L536" s="37" t="s">
        <v>105</v>
      </c>
      <c r="M536" s="37" t="s">
        <v>8536</v>
      </c>
      <c r="N536" s="37" t="s">
        <v>8385</v>
      </c>
      <c r="O536" s="39" t="s">
        <v>11020</v>
      </c>
      <c r="P536" s="37" t="s">
        <v>9517</v>
      </c>
      <c r="Q536" s="37" t="s">
        <v>9518</v>
      </c>
      <c r="R536" s="39" t="s">
        <v>13578</v>
      </c>
      <c r="S536" s="40" t="s">
        <v>10741</v>
      </c>
      <c r="T536" s="41">
        <v>21</v>
      </c>
      <c r="U536" s="42">
        <v>0</v>
      </c>
      <c r="V536" s="42">
        <v>0</v>
      </c>
      <c r="W536" s="42"/>
      <c r="X536" s="42"/>
      <c r="Y536" s="102">
        <v>21</v>
      </c>
      <c r="Z536">
        <v>0</v>
      </c>
      <c r="AA536">
        <v>0</v>
      </c>
      <c r="AB536">
        <v>0</v>
      </c>
      <c r="AE536" s="103">
        <v>0</v>
      </c>
      <c r="AF536">
        <v>8</v>
      </c>
      <c r="AG536">
        <v>0</v>
      </c>
      <c r="AH536">
        <v>0</v>
      </c>
      <c r="AI536">
        <v>8</v>
      </c>
    </row>
    <row r="537" spans="1:35" ht="15" hidden="1" customHeight="1" x14ac:dyDescent="0.25">
      <c r="A537" s="37" t="s">
        <v>36</v>
      </c>
      <c r="B537" s="37" t="s">
        <v>37</v>
      </c>
      <c r="C537" s="37" t="s">
        <v>3525</v>
      </c>
      <c r="D537" s="38" t="s">
        <v>13579</v>
      </c>
      <c r="E537" s="37" t="s">
        <v>3526</v>
      </c>
      <c r="F537" s="37" t="s">
        <v>2860</v>
      </c>
      <c r="G537" s="37">
        <v>200001003</v>
      </c>
      <c r="H537" s="100">
        <v>710226365</v>
      </c>
      <c r="I537" s="101">
        <v>42115591</v>
      </c>
      <c r="J537" s="37">
        <v>100006733</v>
      </c>
      <c r="K537" s="37">
        <v>100006732</v>
      </c>
      <c r="L537" s="37" t="s">
        <v>3527</v>
      </c>
      <c r="M537" s="37" t="s">
        <v>2860</v>
      </c>
      <c r="N537" s="37" t="s">
        <v>3333</v>
      </c>
      <c r="O537" s="39" t="s">
        <v>13580</v>
      </c>
      <c r="P537" s="37" t="s">
        <v>3528</v>
      </c>
      <c r="Q537" s="37" t="s">
        <v>3529</v>
      </c>
      <c r="R537" s="39" t="s">
        <v>13581</v>
      </c>
      <c r="S537" s="40" t="s">
        <v>10741</v>
      </c>
      <c r="T537" s="41">
        <v>13</v>
      </c>
      <c r="U537" s="42">
        <v>0</v>
      </c>
      <c r="V537" s="42">
        <v>0</v>
      </c>
      <c r="W537" s="42"/>
      <c r="X537" s="42"/>
      <c r="Y537" s="102">
        <v>13</v>
      </c>
      <c r="Z537">
        <v>4</v>
      </c>
      <c r="AA537">
        <v>0</v>
      </c>
      <c r="AB537">
        <v>0</v>
      </c>
      <c r="AE537" s="103">
        <v>4</v>
      </c>
      <c r="AF537">
        <v>0</v>
      </c>
      <c r="AG537">
        <v>0</v>
      </c>
      <c r="AH537">
        <v>0</v>
      </c>
      <c r="AI537">
        <v>0</v>
      </c>
    </row>
    <row r="538" spans="1:35" ht="15" hidden="1" customHeight="1" x14ac:dyDescent="0.25">
      <c r="A538" s="37" t="s">
        <v>36</v>
      </c>
      <c r="B538" s="37" t="s">
        <v>37</v>
      </c>
      <c r="C538" s="37" t="s">
        <v>2425</v>
      </c>
      <c r="D538" s="38" t="s">
        <v>12054</v>
      </c>
      <c r="E538" s="37" t="s">
        <v>2426</v>
      </c>
      <c r="F538" s="37" t="s">
        <v>1879</v>
      </c>
      <c r="G538" s="37">
        <v>200000812</v>
      </c>
      <c r="H538" s="100">
        <v>36130711</v>
      </c>
      <c r="I538" s="101">
        <v>317748</v>
      </c>
      <c r="J538" s="37">
        <v>100004426</v>
      </c>
      <c r="K538" s="37">
        <v>200000812</v>
      </c>
      <c r="L538" s="37" t="s">
        <v>48</v>
      </c>
      <c r="M538" s="37" t="s">
        <v>1879</v>
      </c>
      <c r="N538" s="37" t="s">
        <v>2427</v>
      </c>
      <c r="O538" s="39" t="s">
        <v>12055</v>
      </c>
      <c r="P538" s="37" t="s">
        <v>2427</v>
      </c>
      <c r="Q538" s="37" t="s">
        <v>2432</v>
      </c>
      <c r="R538" s="39" t="s">
        <v>10654</v>
      </c>
      <c r="S538" s="40" t="s">
        <v>10721</v>
      </c>
      <c r="T538" s="41">
        <v>22</v>
      </c>
      <c r="U538" s="41">
        <v>0</v>
      </c>
      <c r="V538" s="41">
        <v>0</v>
      </c>
      <c r="W538" s="42"/>
      <c r="X538" s="42"/>
      <c r="Y538" s="102">
        <v>22</v>
      </c>
      <c r="Z538">
        <v>0</v>
      </c>
      <c r="AA538">
        <v>0</v>
      </c>
      <c r="AB538">
        <v>0</v>
      </c>
      <c r="AE538" s="103">
        <v>0</v>
      </c>
      <c r="AF538">
        <v>2</v>
      </c>
      <c r="AG538">
        <v>0</v>
      </c>
      <c r="AH538">
        <v>0</v>
      </c>
      <c r="AI538">
        <v>2</v>
      </c>
    </row>
    <row r="539" spans="1:35" ht="15" hidden="1" customHeight="1" x14ac:dyDescent="0.25">
      <c r="A539" s="37" t="s">
        <v>36</v>
      </c>
      <c r="B539" s="37" t="s">
        <v>37</v>
      </c>
      <c r="C539" s="37" t="s">
        <v>9747</v>
      </c>
      <c r="D539" s="38" t="s">
        <v>10802</v>
      </c>
      <c r="E539" s="37" t="s">
        <v>9748</v>
      </c>
      <c r="F539" s="37" t="s">
        <v>8536</v>
      </c>
      <c r="G539" s="37">
        <v>200002913</v>
      </c>
      <c r="H539" s="100">
        <v>710039107</v>
      </c>
      <c r="I539" s="101">
        <v>691135</v>
      </c>
      <c r="J539" s="37">
        <v>100015010</v>
      </c>
      <c r="K539" s="37">
        <v>200002913</v>
      </c>
      <c r="L539" s="37" t="s">
        <v>48</v>
      </c>
      <c r="M539" s="37" t="s">
        <v>8536</v>
      </c>
      <c r="N539" s="37" t="s">
        <v>9957</v>
      </c>
      <c r="O539" s="39" t="s">
        <v>10803</v>
      </c>
      <c r="P539" s="37" t="s">
        <v>9813</v>
      </c>
      <c r="Q539" s="37" t="s">
        <v>9814</v>
      </c>
      <c r="R539" s="39" t="s">
        <v>10695</v>
      </c>
      <c r="S539" s="40" t="s">
        <v>10741</v>
      </c>
      <c r="T539" s="41">
        <v>10</v>
      </c>
      <c r="U539" s="41">
        <v>0</v>
      </c>
      <c r="V539" s="41">
        <v>0</v>
      </c>
      <c r="W539" s="42"/>
      <c r="X539" s="42"/>
      <c r="Y539" s="102">
        <v>10</v>
      </c>
      <c r="Z539">
        <v>0</v>
      </c>
      <c r="AA539">
        <v>0</v>
      </c>
      <c r="AB539">
        <v>0</v>
      </c>
      <c r="AE539" s="103">
        <v>0</v>
      </c>
      <c r="AF539">
        <v>0</v>
      </c>
      <c r="AG539">
        <v>0</v>
      </c>
      <c r="AH539">
        <v>0</v>
      </c>
      <c r="AI539">
        <v>0</v>
      </c>
    </row>
    <row r="540" spans="1:35" ht="15" hidden="1" customHeight="1" x14ac:dyDescent="0.25">
      <c r="A540" s="37" t="s">
        <v>36</v>
      </c>
      <c r="B540" s="37" t="s">
        <v>37</v>
      </c>
      <c r="C540" s="37" t="s">
        <v>9164</v>
      </c>
      <c r="D540" s="38" t="s">
        <v>13582</v>
      </c>
      <c r="E540" s="37" t="s">
        <v>9165</v>
      </c>
      <c r="F540" s="37" t="s">
        <v>8536</v>
      </c>
      <c r="G540" s="37">
        <v>200003211</v>
      </c>
      <c r="H540" s="100">
        <v>710030037</v>
      </c>
      <c r="I540" s="101">
        <v>328685</v>
      </c>
      <c r="J540" s="37">
        <v>100015864</v>
      </c>
      <c r="K540" s="37">
        <v>200003211</v>
      </c>
      <c r="L540" s="37" t="s">
        <v>48</v>
      </c>
      <c r="M540" s="37" t="s">
        <v>8536</v>
      </c>
      <c r="N540" s="37" t="s">
        <v>9062</v>
      </c>
      <c r="O540" s="39" t="s">
        <v>13583</v>
      </c>
      <c r="P540" s="37" t="s">
        <v>9166</v>
      </c>
      <c r="Q540" s="37" t="s">
        <v>9167</v>
      </c>
      <c r="R540" s="39" t="s">
        <v>13584</v>
      </c>
      <c r="S540" s="40" t="s">
        <v>10741</v>
      </c>
      <c r="T540" s="42">
        <v>11</v>
      </c>
      <c r="U540" s="41">
        <v>0</v>
      </c>
      <c r="V540" s="42">
        <v>0</v>
      </c>
      <c r="W540" s="42"/>
      <c r="X540" s="42"/>
      <c r="Y540" s="102">
        <v>11</v>
      </c>
      <c r="Z540">
        <v>5</v>
      </c>
      <c r="AA540">
        <v>0</v>
      </c>
      <c r="AB540">
        <v>0</v>
      </c>
      <c r="AE540" s="103">
        <v>5</v>
      </c>
      <c r="AF540">
        <v>0</v>
      </c>
      <c r="AG540">
        <v>0</v>
      </c>
      <c r="AH540">
        <v>0</v>
      </c>
      <c r="AI540">
        <v>0</v>
      </c>
    </row>
    <row r="541" spans="1:35" ht="15" hidden="1" customHeight="1" x14ac:dyDescent="0.25">
      <c r="A541" s="37" t="s">
        <v>36</v>
      </c>
      <c r="B541" s="37" t="s">
        <v>37</v>
      </c>
      <c r="C541" s="37" t="s">
        <v>2156</v>
      </c>
      <c r="D541" s="38" t="s">
        <v>12028</v>
      </c>
      <c r="E541" s="37" t="s">
        <v>2157</v>
      </c>
      <c r="F541" s="37" t="s">
        <v>1879</v>
      </c>
      <c r="G541" s="37">
        <v>200000678</v>
      </c>
      <c r="H541" s="100">
        <v>710254423</v>
      </c>
      <c r="I541" s="101">
        <v>36125105</v>
      </c>
      <c r="J541" s="37">
        <v>100004890</v>
      </c>
      <c r="K541" s="37">
        <v>100003663</v>
      </c>
      <c r="L541" s="37" t="s">
        <v>2158</v>
      </c>
      <c r="M541" s="37" t="s">
        <v>1879</v>
      </c>
      <c r="N541" s="37" t="s">
        <v>2200</v>
      </c>
      <c r="O541" s="39" t="s">
        <v>12029</v>
      </c>
      <c r="P541" s="37" t="s">
        <v>2159</v>
      </c>
      <c r="Q541" s="37" t="s">
        <v>2160</v>
      </c>
      <c r="R541" s="39" t="s">
        <v>12030</v>
      </c>
      <c r="S541" s="40" t="s">
        <v>10741</v>
      </c>
      <c r="T541" s="41">
        <v>11</v>
      </c>
      <c r="U541" s="42">
        <v>0</v>
      </c>
      <c r="V541" s="42">
        <v>0</v>
      </c>
      <c r="W541" s="42"/>
      <c r="X541" s="42"/>
      <c r="Y541" s="102">
        <v>11</v>
      </c>
      <c r="Z541">
        <v>0</v>
      </c>
      <c r="AA541">
        <v>0</v>
      </c>
      <c r="AB541">
        <v>0</v>
      </c>
      <c r="AE541" s="103">
        <v>0</v>
      </c>
      <c r="AF541">
        <v>0</v>
      </c>
      <c r="AG541">
        <v>0</v>
      </c>
      <c r="AH541">
        <v>0</v>
      </c>
      <c r="AI541">
        <v>0</v>
      </c>
    </row>
    <row r="542" spans="1:35" ht="15" hidden="1" customHeight="1" x14ac:dyDescent="0.25">
      <c r="A542" s="37" t="s">
        <v>36</v>
      </c>
      <c r="B542" s="37" t="s">
        <v>37</v>
      </c>
      <c r="C542" s="37" t="s">
        <v>4009</v>
      </c>
      <c r="D542" s="38" t="s">
        <v>12031</v>
      </c>
      <c r="E542" s="37" t="s">
        <v>4010</v>
      </c>
      <c r="F542" s="37" t="s">
        <v>2860</v>
      </c>
      <c r="G542" s="37">
        <v>200001058</v>
      </c>
      <c r="H542" s="100">
        <v>710006829</v>
      </c>
      <c r="I542" s="101">
        <v>656143</v>
      </c>
      <c r="J542" s="37">
        <v>100005147</v>
      </c>
      <c r="K542" s="37">
        <v>200001058</v>
      </c>
      <c r="L542" s="37" t="s">
        <v>48</v>
      </c>
      <c r="M542" s="37" t="s">
        <v>2860</v>
      </c>
      <c r="N542" s="37" t="s">
        <v>2862</v>
      </c>
      <c r="O542" s="39" t="s">
        <v>12032</v>
      </c>
      <c r="P542" s="37" t="s">
        <v>4011</v>
      </c>
      <c r="Q542" s="37" t="s">
        <v>4012</v>
      </c>
      <c r="R542" s="39" t="s">
        <v>12033</v>
      </c>
      <c r="S542" s="40" t="s">
        <v>10741</v>
      </c>
      <c r="T542" s="41">
        <v>5</v>
      </c>
      <c r="U542" s="42">
        <v>0</v>
      </c>
      <c r="V542" s="42">
        <v>0</v>
      </c>
      <c r="W542" s="42"/>
      <c r="X542" s="42"/>
      <c r="Y542" s="102">
        <v>5</v>
      </c>
      <c r="Z542">
        <v>0</v>
      </c>
      <c r="AA542">
        <v>0</v>
      </c>
      <c r="AB542">
        <v>0</v>
      </c>
      <c r="AE542" s="103">
        <v>0</v>
      </c>
      <c r="AF542">
        <v>0</v>
      </c>
      <c r="AG542">
        <v>0</v>
      </c>
      <c r="AH542">
        <v>0</v>
      </c>
      <c r="AI542">
        <v>0</v>
      </c>
    </row>
    <row r="543" spans="1:35" ht="15" hidden="1" customHeight="1" x14ac:dyDescent="0.25">
      <c r="A543" s="37" t="s">
        <v>36</v>
      </c>
      <c r="B543" s="37" t="s">
        <v>37</v>
      </c>
      <c r="C543" s="37" t="s">
        <v>5024</v>
      </c>
      <c r="D543" s="38" t="s">
        <v>12034</v>
      </c>
      <c r="E543" s="37" t="s">
        <v>5025</v>
      </c>
      <c r="F543" s="37" t="s">
        <v>4189</v>
      </c>
      <c r="G543" s="37">
        <v>200001587</v>
      </c>
      <c r="H543" s="100">
        <v>710022093</v>
      </c>
      <c r="I543" s="101">
        <v>321273</v>
      </c>
      <c r="J543" s="37">
        <v>100008890</v>
      </c>
      <c r="K543" s="37">
        <v>200001587</v>
      </c>
      <c r="L543" s="37" t="s">
        <v>48</v>
      </c>
      <c r="M543" s="37" t="s">
        <v>4189</v>
      </c>
      <c r="N543" s="37" t="s">
        <v>4960</v>
      </c>
      <c r="O543" s="39" t="s">
        <v>11570</v>
      </c>
      <c r="P543" s="37" t="s">
        <v>5026</v>
      </c>
      <c r="Q543" s="37" t="s">
        <v>5027</v>
      </c>
      <c r="R543" s="39" t="s">
        <v>12035</v>
      </c>
      <c r="S543" s="40" t="s">
        <v>10741</v>
      </c>
      <c r="T543" s="41">
        <v>29</v>
      </c>
      <c r="U543" s="41">
        <v>0</v>
      </c>
      <c r="V543" s="41">
        <v>0</v>
      </c>
      <c r="W543" s="42"/>
      <c r="X543" s="42"/>
      <c r="Y543" s="102">
        <v>29</v>
      </c>
      <c r="Z543">
        <v>0</v>
      </c>
      <c r="AA543">
        <v>0</v>
      </c>
      <c r="AB543">
        <v>0</v>
      </c>
      <c r="AE543" s="103">
        <v>0</v>
      </c>
      <c r="AF543">
        <v>2</v>
      </c>
      <c r="AG543">
        <v>0</v>
      </c>
      <c r="AH543">
        <v>0</v>
      </c>
      <c r="AI543">
        <v>2</v>
      </c>
    </row>
    <row r="544" spans="1:35" ht="15" hidden="1" customHeight="1" x14ac:dyDescent="0.25">
      <c r="A544" s="37" t="s">
        <v>36</v>
      </c>
      <c r="B544" s="37" t="s">
        <v>37</v>
      </c>
      <c r="C544" s="37" t="s">
        <v>5395</v>
      </c>
      <c r="D544" s="38" t="s">
        <v>10768</v>
      </c>
      <c r="E544" s="37" t="s">
        <v>5396</v>
      </c>
      <c r="F544" s="37" t="s">
        <v>568</v>
      </c>
      <c r="G544" s="37">
        <v>200001638</v>
      </c>
      <c r="H544" s="100">
        <v>710036213</v>
      </c>
      <c r="I544" s="101">
        <v>313271</v>
      </c>
      <c r="J544" s="37">
        <v>100009455</v>
      </c>
      <c r="K544" s="37">
        <v>200001638</v>
      </c>
      <c r="L544" s="37" t="s">
        <v>48</v>
      </c>
      <c r="M544" s="37" t="s">
        <v>568</v>
      </c>
      <c r="N544" s="37" t="s">
        <v>655</v>
      </c>
      <c r="O544" s="39" t="s">
        <v>10769</v>
      </c>
      <c r="P544" s="37" t="s">
        <v>655</v>
      </c>
      <c r="Q544" s="37" t="s">
        <v>5411</v>
      </c>
      <c r="R544" s="39" t="s">
        <v>10770</v>
      </c>
      <c r="S544" s="40" t="s">
        <v>10741</v>
      </c>
      <c r="T544" s="41">
        <v>38</v>
      </c>
      <c r="U544" s="41">
        <v>0</v>
      </c>
      <c r="V544" s="41">
        <v>0</v>
      </c>
      <c r="W544" s="42"/>
      <c r="X544" s="42"/>
      <c r="Y544" s="102">
        <v>38</v>
      </c>
      <c r="Z544">
        <v>0</v>
      </c>
      <c r="AA544">
        <v>0</v>
      </c>
      <c r="AB544">
        <v>0</v>
      </c>
      <c r="AE544" s="103">
        <v>0</v>
      </c>
      <c r="AF544">
        <v>0</v>
      </c>
      <c r="AG544">
        <v>0</v>
      </c>
      <c r="AH544">
        <v>0</v>
      </c>
      <c r="AI544">
        <v>0</v>
      </c>
    </row>
    <row r="545" spans="1:35" ht="15" hidden="1" customHeight="1" x14ac:dyDescent="0.25">
      <c r="A545" s="37" t="s">
        <v>36</v>
      </c>
      <c r="B545" s="37" t="s">
        <v>37</v>
      </c>
      <c r="C545" s="37" t="s">
        <v>812</v>
      </c>
      <c r="D545" s="38" t="s">
        <v>11909</v>
      </c>
      <c r="E545" s="37" t="s">
        <v>813</v>
      </c>
      <c r="F545" s="37" t="s">
        <v>814</v>
      </c>
      <c r="G545" s="37">
        <v>200000302</v>
      </c>
      <c r="H545" s="100">
        <v>710035012</v>
      </c>
      <c r="I545" s="101">
        <v>305383</v>
      </c>
      <c r="J545" s="37">
        <v>100001647</v>
      </c>
      <c r="K545" s="37">
        <v>200000302</v>
      </c>
      <c r="L545" s="37" t="s">
        <v>210</v>
      </c>
      <c r="M545" s="37" t="s">
        <v>814</v>
      </c>
      <c r="N545" s="37" t="s">
        <v>817</v>
      </c>
      <c r="O545" s="39" t="s">
        <v>11910</v>
      </c>
      <c r="P545" s="37" t="s">
        <v>817</v>
      </c>
      <c r="Q545" s="37" t="s">
        <v>825</v>
      </c>
      <c r="R545" s="39" t="s">
        <v>10625</v>
      </c>
      <c r="S545" s="40" t="s">
        <v>10741</v>
      </c>
      <c r="T545" s="41">
        <v>53</v>
      </c>
      <c r="U545" s="41">
        <v>0</v>
      </c>
      <c r="V545" s="41">
        <v>0</v>
      </c>
      <c r="W545" s="42"/>
      <c r="X545" s="42"/>
      <c r="Y545" s="102">
        <v>53</v>
      </c>
      <c r="Z545">
        <v>0</v>
      </c>
      <c r="AA545">
        <v>0</v>
      </c>
      <c r="AB545">
        <v>0</v>
      </c>
      <c r="AE545" s="103">
        <v>0</v>
      </c>
      <c r="AF545">
        <v>0</v>
      </c>
      <c r="AG545">
        <v>0</v>
      </c>
      <c r="AH545">
        <v>0</v>
      </c>
      <c r="AI545">
        <v>0</v>
      </c>
    </row>
    <row r="546" spans="1:35" ht="15" hidden="1" customHeight="1" x14ac:dyDescent="0.25">
      <c r="A546" s="37" t="s">
        <v>36</v>
      </c>
      <c r="B546" s="37" t="s">
        <v>37</v>
      </c>
      <c r="C546" s="37" t="s">
        <v>6247</v>
      </c>
      <c r="D546" s="38" t="s">
        <v>13409</v>
      </c>
      <c r="E546" s="37" t="s">
        <v>5105</v>
      </c>
      <c r="F546" s="37" t="s">
        <v>568</v>
      </c>
      <c r="G546" s="37">
        <v>200001700</v>
      </c>
      <c r="H546" s="100">
        <v>710021542</v>
      </c>
      <c r="I546" s="101">
        <v>320935</v>
      </c>
      <c r="J546" s="37">
        <v>100009639</v>
      </c>
      <c r="K546" s="37">
        <v>200001700</v>
      </c>
      <c r="L546" s="37" t="s">
        <v>48</v>
      </c>
      <c r="M546" s="37" t="s">
        <v>568</v>
      </c>
      <c r="N546" s="37" t="s">
        <v>6143</v>
      </c>
      <c r="O546" s="39" t="s">
        <v>13410</v>
      </c>
      <c r="P546" s="37" t="s">
        <v>5106</v>
      </c>
      <c r="Q546" s="37" t="s">
        <v>6248</v>
      </c>
      <c r="R546" s="39" t="s">
        <v>13411</v>
      </c>
      <c r="S546" s="40" t="s">
        <v>10741</v>
      </c>
      <c r="T546" s="41">
        <v>3</v>
      </c>
      <c r="U546" s="41">
        <v>0</v>
      </c>
      <c r="V546" s="42">
        <v>0</v>
      </c>
      <c r="W546" s="42"/>
      <c r="X546" s="42"/>
      <c r="Y546" s="102">
        <v>3</v>
      </c>
      <c r="Z546">
        <v>0</v>
      </c>
      <c r="AA546">
        <v>0</v>
      </c>
      <c r="AB546">
        <v>0</v>
      </c>
      <c r="AE546" s="103">
        <v>0</v>
      </c>
      <c r="AF546">
        <v>1</v>
      </c>
      <c r="AG546">
        <v>0</v>
      </c>
      <c r="AH546">
        <v>0</v>
      </c>
      <c r="AI546">
        <v>1</v>
      </c>
    </row>
    <row r="547" spans="1:35" ht="15" hidden="1" customHeight="1" x14ac:dyDescent="0.25">
      <c r="A547" s="37" t="s">
        <v>36</v>
      </c>
      <c r="B547" s="37" t="s">
        <v>37</v>
      </c>
      <c r="C547" s="37" t="s">
        <v>9747</v>
      </c>
      <c r="D547" s="38" t="s">
        <v>10802</v>
      </c>
      <c r="E547" s="37" t="s">
        <v>9748</v>
      </c>
      <c r="F547" s="37" t="s">
        <v>8536</v>
      </c>
      <c r="G547" s="37">
        <v>200002913</v>
      </c>
      <c r="H547" s="100">
        <v>710024819</v>
      </c>
      <c r="I547" s="101">
        <v>691135</v>
      </c>
      <c r="J547" s="37">
        <v>100014617</v>
      </c>
      <c r="K547" s="37">
        <v>200002913</v>
      </c>
      <c r="L547" s="37" t="s">
        <v>48</v>
      </c>
      <c r="M547" s="37" t="s">
        <v>8536</v>
      </c>
      <c r="N547" s="37" t="s">
        <v>9828</v>
      </c>
      <c r="O547" s="39" t="s">
        <v>10803</v>
      </c>
      <c r="P547" s="37" t="s">
        <v>9763</v>
      </c>
      <c r="Q547" s="37" t="s">
        <v>9765</v>
      </c>
      <c r="R547" s="39" t="s">
        <v>10692</v>
      </c>
      <c r="S547" s="40" t="s">
        <v>10741</v>
      </c>
      <c r="T547" s="41">
        <v>28</v>
      </c>
      <c r="U547" s="41">
        <v>0</v>
      </c>
      <c r="V547" s="41">
        <v>0</v>
      </c>
      <c r="W547" s="42"/>
      <c r="X547" s="42"/>
      <c r="Y547" s="102">
        <v>28</v>
      </c>
      <c r="Z547">
        <v>0</v>
      </c>
      <c r="AA547">
        <v>0</v>
      </c>
      <c r="AB547">
        <v>0</v>
      </c>
      <c r="AE547" s="103">
        <v>0</v>
      </c>
      <c r="AF547">
        <v>0</v>
      </c>
      <c r="AG547">
        <v>0</v>
      </c>
      <c r="AH547">
        <v>0</v>
      </c>
      <c r="AI547">
        <v>0</v>
      </c>
    </row>
    <row r="548" spans="1:35" ht="15" hidden="1" customHeight="1" x14ac:dyDescent="0.25">
      <c r="A548" s="37" t="s">
        <v>36</v>
      </c>
      <c r="B548" s="37" t="s">
        <v>37</v>
      </c>
      <c r="C548" s="37" t="s">
        <v>3798</v>
      </c>
      <c r="D548" s="38" t="s">
        <v>13412</v>
      </c>
      <c r="E548" s="37" t="s">
        <v>3799</v>
      </c>
      <c r="F548" s="37" t="s">
        <v>2860</v>
      </c>
      <c r="G548" s="37">
        <v>200001173</v>
      </c>
      <c r="H548" s="100">
        <v>710008198</v>
      </c>
      <c r="I548" s="101">
        <v>309371</v>
      </c>
      <c r="J548" s="37">
        <v>100006517</v>
      </c>
      <c r="K548" s="37">
        <v>200001173</v>
      </c>
      <c r="L548" s="37" t="s">
        <v>48</v>
      </c>
      <c r="M548" s="37" t="s">
        <v>2860</v>
      </c>
      <c r="N548" s="37" t="s">
        <v>3584</v>
      </c>
      <c r="O548" s="39" t="s">
        <v>13413</v>
      </c>
      <c r="P548" s="37" t="s">
        <v>3800</v>
      </c>
      <c r="Q548" s="37" t="s">
        <v>3801</v>
      </c>
      <c r="R548" s="39" t="s">
        <v>13414</v>
      </c>
      <c r="S548" s="40" t="s">
        <v>10741</v>
      </c>
      <c r="T548" s="41">
        <v>11</v>
      </c>
      <c r="U548" s="41">
        <v>0</v>
      </c>
      <c r="V548" s="41">
        <v>0</v>
      </c>
      <c r="W548" s="42"/>
      <c r="X548" s="42"/>
      <c r="Y548" s="102">
        <v>11</v>
      </c>
      <c r="Z548">
        <v>0</v>
      </c>
      <c r="AA548">
        <v>0</v>
      </c>
      <c r="AB548">
        <v>0</v>
      </c>
      <c r="AE548" s="103">
        <v>0</v>
      </c>
      <c r="AF548">
        <v>0</v>
      </c>
      <c r="AG548">
        <v>0</v>
      </c>
      <c r="AH548">
        <v>0</v>
      </c>
      <c r="AI548">
        <v>0</v>
      </c>
    </row>
    <row r="549" spans="1:35" ht="15" hidden="1" customHeight="1" x14ac:dyDescent="0.25">
      <c r="A549" s="37" t="s">
        <v>36</v>
      </c>
      <c r="B549" s="37" t="s">
        <v>37</v>
      </c>
      <c r="C549" s="37" t="s">
        <v>5547</v>
      </c>
      <c r="D549" s="38" t="s">
        <v>13415</v>
      </c>
      <c r="E549" s="37" t="s">
        <v>5548</v>
      </c>
      <c r="F549" s="37" t="s">
        <v>568</v>
      </c>
      <c r="G549" s="37">
        <v>200001671</v>
      </c>
      <c r="H549" s="100">
        <v>710013523</v>
      </c>
      <c r="I549" s="101">
        <v>37892509</v>
      </c>
      <c r="J549" s="37">
        <v>100009551</v>
      </c>
      <c r="K549" s="37">
        <v>100009552</v>
      </c>
      <c r="L549" s="37" t="s">
        <v>92</v>
      </c>
      <c r="M549" s="37" t="s">
        <v>568</v>
      </c>
      <c r="N549" s="37" t="s">
        <v>655</v>
      </c>
      <c r="O549" s="39" t="s">
        <v>13416</v>
      </c>
      <c r="P549" s="37" t="s">
        <v>5549</v>
      </c>
      <c r="Q549" s="37" t="s">
        <v>5550</v>
      </c>
      <c r="R549" s="39" t="s">
        <v>13417</v>
      </c>
      <c r="S549" s="40" t="s">
        <v>10741</v>
      </c>
      <c r="T549" s="41">
        <v>8</v>
      </c>
      <c r="U549" s="42">
        <v>0</v>
      </c>
      <c r="V549" s="42">
        <v>0</v>
      </c>
      <c r="W549" s="42"/>
      <c r="X549" s="42"/>
      <c r="Y549" s="102">
        <v>8</v>
      </c>
      <c r="Z549">
        <v>0</v>
      </c>
      <c r="AA549">
        <v>0</v>
      </c>
      <c r="AB549">
        <v>0</v>
      </c>
      <c r="AE549" s="103">
        <v>0</v>
      </c>
      <c r="AF549">
        <v>0</v>
      </c>
      <c r="AG549">
        <v>0</v>
      </c>
      <c r="AH549">
        <v>0</v>
      </c>
      <c r="AI549">
        <v>0</v>
      </c>
    </row>
    <row r="550" spans="1:35" ht="15" hidden="1" customHeight="1" x14ac:dyDescent="0.25">
      <c r="A550" s="37" t="s">
        <v>36</v>
      </c>
      <c r="B550" s="37" t="s">
        <v>37</v>
      </c>
      <c r="C550" s="37" t="s">
        <v>9299</v>
      </c>
      <c r="D550" s="38" t="s">
        <v>13421</v>
      </c>
      <c r="E550" s="37" t="s">
        <v>9300</v>
      </c>
      <c r="F550" s="37" t="s">
        <v>8536</v>
      </c>
      <c r="G550" s="37">
        <v>200003324</v>
      </c>
      <c r="H550" s="100">
        <v>710032455</v>
      </c>
      <c r="I550" s="101">
        <v>331350</v>
      </c>
      <c r="J550" s="37">
        <v>100016344</v>
      </c>
      <c r="K550" s="37">
        <v>200003324</v>
      </c>
      <c r="L550" s="37" t="s">
        <v>53</v>
      </c>
      <c r="M550" s="37" t="s">
        <v>8536</v>
      </c>
      <c r="N550" s="37" t="s">
        <v>6661</v>
      </c>
      <c r="O550" s="39" t="s">
        <v>13322</v>
      </c>
      <c r="P550" s="37" t="s">
        <v>9301</v>
      </c>
      <c r="Q550" s="37" t="s">
        <v>9302</v>
      </c>
      <c r="R550" s="39" t="s">
        <v>13422</v>
      </c>
      <c r="S550" s="40" t="s">
        <v>10741</v>
      </c>
      <c r="T550" s="41">
        <v>14</v>
      </c>
      <c r="U550" s="41">
        <v>0</v>
      </c>
      <c r="V550" s="41">
        <v>0</v>
      </c>
      <c r="W550" s="42"/>
      <c r="X550" s="42"/>
      <c r="Y550" s="102">
        <v>14</v>
      </c>
      <c r="Z550">
        <v>1</v>
      </c>
      <c r="AA550">
        <v>0</v>
      </c>
      <c r="AB550">
        <v>0</v>
      </c>
      <c r="AE550" s="103">
        <v>1</v>
      </c>
      <c r="AF550">
        <v>1</v>
      </c>
      <c r="AG550">
        <v>0</v>
      </c>
      <c r="AH550">
        <v>0</v>
      </c>
      <c r="AI550">
        <v>1</v>
      </c>
    </row>
    <row r="551" spans="1:35" ht="15" hidden="1" customHeight="1" x14ac:dyDescent="0.25">
      <c r="A551" s="37" t="s">
        <v>36</v>
      </c>
      <c r="B551" s="37" t="s">
        <v>37</v>
      </c>
      <c r="C551" s="37" t="s">
        <v>3394</v>
      </c>
      <c r="D551" s="38" t="s">
        <v>13418</v>
      </c>
      <c r="E551" s="37" t="s">
        <v>3395</v>
      </c>
      <c r="F551" s="37" t="s">
        <v>2860</v>
      </c>
      <c r="G551" s="37">
        <v>200000956</v>
      </c>
      <c r="H551" s="100">
        <v>710156073</v>
      </c>
      <c r="I551" s="101">
        <v>587524</v>
      </c>
      <c r="J551" s="37">
        <v>100005137</v>
      </c>
      <c r="K551" s="37">
        <v>200000956</v>
      </c>
      <c r="L551" s="37" t="s">
        <v>48</v>
      </c>
      <c r="M551" s="37" t="s">
        <v>2860</v>
      </c>
      <c r="N551" s="37" t="s">
        <v>3333</v>
      </c>
      <c r="O551" s="39" t="s">
        <v>13419</v>
      </c>
      <c r="P551" s="37" t="s">
        <v>3396</v>
      </c>
      <c r="Q551" s="37" t="s">
        <v>962</v>
      </c>
      <c r="R551" s="39" t="s">
        <v>13420</v>
      </c>
      <c r="S551" s="40" t="s">
        <v>10741</v>
      </c>
      <c r="T551" s="41">
        <v>6</v>
      </c>
      <c r="U551" s="41">
        <v>0</v>
      </c>
      <c r="V551" s="41">
        <v>0</v>
      </c>
      <c r="W551" s="42"/>
      <c r="X551" s="42"/>
      <c r="Y551" s="102">
        <v>6</v>
      </c>
      <c r="Z551">
        <v>0</v>
      </c>
      <c r="AA551">
        <v>0</v>
      </c>
      <c r="AB551">
        <v>0</v>
      </c>
      <c r="AE551" s="103">
        <v>0</v>
      </c>
      <c r="AF551">
        <v>0</v>
      </c>
      <c r="AG551">
        <v>0</v>
      </c>
      <c r="AH551">
        <v>0</v>
      </c>
      <c r="AI551">
        <v>0</v>
      </c>
    </row>
    <row r="552" spans="1:35" ht="15" hidden="1" customHeight="1" x14ac:dyDescent="0.25">
      <c r="A552" s="37" t="s">
        <v>36</v>
      </c>
      <c r="B552" s="37" t="s">
        <v>37</v>
      </c>
      <c r="C552" s="37" t="s">
        <v>481</v>
      </c>
      <c r="D552" s="38" t="s">
        <v>10807</v>
      </c>
      <c r="E552" s="37" t="s">
        <v>482</v>
      </c>
      <c r="F552" s="37" t="s">
        <v>40</v>
      </c>
      <c r="G552" s="37">
        <v>200000205</v>
      </c>
      <c r="H552" s="100">
        <v>710034792</v>
      </c>
      <c r="I552" s="101">
        <v>603201</v>
      </c>
      <c r="J552" s="37">
        <v>100000835</v>
      </c>
      <c r="K552" s="37">
        <v>200000205</v>
      </c>
      <c r="L552" s="37" t="s">
        <v>48</v>
      </c>
      <c r="M552" s="37" t="s">
        <v>40</v>
      </c>
      <c r="N552" s="37" t="s">
        <v>506</v>
      </c>
      <c r="O552" s="39" t="s">
        <v>11219</v>
      </c>
      <c r="P552" s="37" t="s">
        <v>483</v>
      </c>
      <c r="Q552" s="37" t="s">
        <v>503</v>
      </c>
      <c r="R552" s="39" t="s">
        <v>10616</v>
      </c>
      <c r="S552" s="40" t="s">
        <v>10741</v>
      </c>
      <c r="T552" s="41">
        <v>53</v>
      </c>
      <c r="U552" s="41">
        <v>0</v>
      </c>
      <c r="V552" s="41">
        <v>0</v>
      </c>
      <c r="W552" s="42"/>
      <c r="X552" s="42"/>
      <c r="Y552" s="102">
        <v>53</v>
      </c>
      <c r="Z552">
        <v>0</v>
      </c>
      <c r="AA552">
        <v>0</v>
      </c>
      <c r="AB552">
        <v>0</v>
      </c>
      <c r="AE552" s="103">
        <v>0</v>
      </c>
      <c r="AF552">
        <v>0</v>
      </c>
      <c r="AG552">
        <v>0</v>
      </c>
      <c r="AH552">
        <v>0</v>
      </c>
      <c r="AI552">
        <v>0</v>
      </c>
    </row>
    <row r="553" spans="1:35" ht="15" hidden="1" customHeight="1" x14ac:dyDescent="0.25">
      <c r="A553" s="37" t="s">
        <v>36</v>
      </c>
      <c r="B553" s="37" t="s">
        <v>37</v>
      </c>
      <c r="C553" s="37" t="s">
        <v>8087</v>
      </c>
      <c r="D553" s="38" t="s">
        <v>13610</v>
      </c>
      <c r="E553" s="37" t="s">
        <v>8088</v>
      </c>
      <c r="F553" s="37" t="s">
        <v>6696</v>
      </c>
      <c r="G553" s="37">
        <v>200002843</v>
      </c>
      <c r="H553" s="100">
        <v>710033699</v>
      </c>
      <c r="I553" s="101">
        <v>332453</v>
      </c>
      <c r="J553" s="37">
        <v>100013914</v>
      </c>
      <c r="K553" s="37">
        <v>200002843</v>
      </c>
      <c r="L553" s="37" t="s">
        <v>48</v>
      </c>
      <c r="M553" s="37" t="s">
        <v>6696</v>
      </c>
      <c r="N553" s="37" t="s">
        <v>8266</v>
      </c>
      <c r="O553" s="39" t="s">
        <v>13611</v>
      </c>
      <c r="P553" s="37" t="s">
        <v>8089</v>
      </c>
      <c r="Q553" s="37" t="s">
        <v>8090</v>
      </c>
      <c r="R553" s="39" t="s">
        <v>13612</v>
      </c>
      <c r="S553" s="40" t="s">
        <v>10741</v>
      </c>
      <c r="T553" s="41">
        <v>3</v>
      </c>
      <c r="U553" s="42">
        <v>0</v>
      </c>
      <c r="V553" s="42">
        <v>0</v>
      </c>
      <c r="W553" s="42"/>
      <c r="X553" s="42"/>
      <c r="Y553" s="102">
        <v>3</v>
      </c>
      <c r="Z553">
        <v>0</v>
      </c>
      <c r="AA553">
        <v>0</v>
      </c>
      <c r="AB553">
        <v>0</v>
      </c>
      <c r="AE553" s="103">
        <v>0</v>
      </c>
      <c r="AF553">
        <v>0</v>
      </c>
      <c r="AG553">
        <v>0</v>
      </c>
      <c r="AH553">
        <v>0</v>
      </c>
      <c r="AI553">
        <v>0</v>
      </c>
    </row>
    <row r="554" spans="1:35" ht="15" hidden="1" customHeight="1" x14ac:dyDescent="0.25">
      <c r="A554" s="37" t="s">
        <v>36</v>
      </c>
      <c r="B554" s="37" t="s">
        <v>37</v>
      </c>
      <c r="C554" s="37" t="s">
        <v>7701</v>
      </c>
      <c r="D554" s="38" t="s">
        <v>11595</v>
      </c>
      <c r="E554" s="37" t="s">
        <v>7702</v>
      </c>
      <c r="F554" s="37" t="s">
        <v>6696</v>
      </c>
      <c r="G554" s="37">
        <v>200002583</v>
      </c>
      <c r="H554" s="100">
        <v>710141732</v>
      </c>
      <c r="I554" s="101">
        <v>327735</v>
      </c>
      <c r="J554" s="37">
        <v>100013270</v>
      </c>
      <c r="K554" s="37">
        <v>200002583</v>
      </c>
      <c r="L554" s="37" t="s">
        <v>48</v>
      </c>
      <c r="M554" s="37" t="s">
        <v>6696</v>
      </c>
      <c r="N554" s="37" t="s">
        <v>7466</v>
      </c>
      <c r="O554" s="39" t="s">
        <v>10092</v>
      </c>
      <c r="P554" s="37" t="s">
        <v>7466</v>
      </c>
      <c r="Q554" s="37" t="s">
        <v>7705</v>
      </c>
      <c r="R554" s="39" t="s">
        <v>10674</v>
      </c>
      <c r="S554" s="40" t="s">
        <v>10741</v>
      </c>
      <c r="T554" s="41">
        <v>42</v>
      </c>
      <c r="U554" s="41">
        <v>0</v>
      </c>
      <c r="V554" s="41">
        <v>0</v>
      </c>
      <c r="W554" s="42"/>
      <c r="X554" s="42"/>
      <c r="Y554" s="102">
        <v>42</v>
      </c>
      <c r="Z554">
        <v>0</v>
      </c>
      <c r="AA554">
        <v>0</v>
      </c>
      <c r="AB554">
        <v>0</v>
      </c>
      <c r="AE554" s="103">
        <v>0</v>
      </c>
      <c r="AF554">
        <v>1</v>
      </c>
      <c r="AG554">
        <v>0</v>
      </c>
      <c r="AH554">
        <v>0</v>
      </c>
      <c r="AI554">
        <v>1</v>
      </c>
    </row>
    <row r="555" spans="1:35" ht="15" hidden="1" customHeight="1" x14ac:dyDescent="0.25">
      <c r="A555" s="37" t="s">
        <v>36</v>
      </c>
      <c r="B555" s="37" t="s">
        <v>37</v>
      </c>
      <c r="C555" s="37" t="s">
        <v>7646</v>
      </c>
      <c r="D555" s="38" t="s">
        <v>13613</v>
      </c>
      <c r="E555" s="37" t="s">
        <v>7647</v>
      </c>
      <c r="F555" s="37" t="s">
        <v>6696</v>
      </c>
      <c r="G555" s="37">
        <v>200002610</v>
      </c>
      <c r="H555" s="100">
        <v>710028822</v>
      </c>
      <c r="I555" s="101">
        <v>690554</v>
      </c>
      <c r="J555" s="37">
        <v>100013219</v>
      </c>
      <c r="K555" s="37">
        <v>200002610</v>
      </c>
      <c r="L555" s="37" t="s">
        <v>48</v>
      </c>
      <c r="M555" s="37" t="s">
        <v>6696</v>
      </c>
      <c r="N555" s="37" t="s">
        <v>7466</v>
      </c>
      <c r="O555" s="39" t="s">
        <v>13614</v>
      </c>
      <c r="P555" s="37" t="s">
        <v>7648</v>
      </c>
      <c r="Q555" s="37" t="s">
        <v>7649</v>
      </c>
      <c r="R555" s="39" t="s">
        <v>13615</v>
      </c>
      <c r="S555" s="40" t="s">
        <v>10741</v>
      </c>
      <c r="T555" s="41">
        <v>52</v>
      </c>
      <c r="U555" s="42">
        <v>0</v>
      </c>
      <c r="V555" s="42">
        <v>0</v>
      </c>
      <c r="W555" s="42"/>
      <c r="X555" s="42"/>
      <c r="Y555" s="102">
        <v>52</v>
      </c>
      <c r="Z555">
        <v>5</v>
      </c>
      <c r="AA555">
        <v>0</v>
      </c>
      <c r="AB555">
        <v>0</v>
      </c>
      <c r="AE555" s="103">
        <v>5</v>
      </c>
      <c r="AF555">
        <v>58</v>
      </c>
      <c r="AG555">
        <v>0</v>
      </c>
      <c r="AH555">
        <v>0</v>
      </c>
      <c r="AI555">
        <v>58</v>
      </c>
    </row>
    <row r="556" spans="1:35" ht="15" hidden="1" customHeight="1" x14ac:dyDescent="0.25">
      <c r="A556" s="37" t="s">
        <v>36</v>
      </c>
      <c r="B556" s="37" t="s">
        <v>37</v>
      </c>
      <c r="C556" s="37" t="s">
        <v>4884</v>
      </c>
      <c r="D556" s="38" t="s">
        <v>13607</v>
      </c>
      <c r="E556" s="37" t="s">
        <v>4885</v>
      </c>
      <c r="F556" s="37" t="s">
        <v>4189</v>
      </c>
      <c r="G556" s="37">
        <v>200001441</v>
      </c>
      <c r="H556" s="100">
        <v>710017308</v>
      </c>
      <c r="I556" s="101">
        <v>316814</v>
      </c>
      <c r="J556" s="37">
        <v>100008093</v>
      </c>
      <c r="K556" s="37">
        <v>200001441</v>
      </c>
      <c r="L556" s="37" t="s">
        <v>48</v>
      </c>
      <c r="M556" s="37" t="s">
        <v>4189</v>
      </c>
      <c r="N556" s="37" t="s">
        <v>4808</v>
      </c>
      <c r="O556" s="39" t="s">
        <v>13608</v>
      </c>
      <c r="P556" s="37" t="s">
        <v>4886</v>
      </c>
      <c r="Q556" s="37" t="s">
        <v>4887</v>
      </c>
      <c r="R556" s="39" t="s">
        <v>13609</v>
      </c>
      <c r="S556" s="40" t="s">
        <v>10741</v>
      </c>
      <c r="T556" s="41">
        <v>8</v>
      </c>
      <c r="U556" s="41">
        <v>0</v>
      </c>
      <c r="V556" s="41">
        <v>0</v>
      </c>
      <c r="W556" s="42"/>
      <c r="X556" s="42"/>
      <c r="Y556" s="102">
        <v>8</v>
      </c>
      <c r="Z556">
        <v>0</v>
      </c>
      <c r="AA556">
        <v>0</v>
      </c>
      <c r="AB556">
        <v>0</v>
      </c>
      <c r="AE556" s="103">
        <v>0</v>
      </c>
      <c r="AF556">
        <v>0</v>
      </c>
      <c r="AG556">
        <v>0</v>
      </c>
      <c r="AH556">
        <v>0</v>
      </c>
      <c r="AI556">
        <v>0</v>
      </c>
    </row>
    <row r="557" spans="1:35" ht="15" hidden="1" customHeight="1" x14ac:dyDescent="0.25">
      <c r="A557" s="37" t="s">
        <v>36</v>
      </c>
      <c r="B557" s="37" t="s">
        <v>37</v>
      </c>
      <c r="C557" s="37" t="s">
        <v>4264</v>
      </c>
      <c r="D557" s="38" t="s">
        <v>12598</v>
      </c>
      <c r="E557" s="37" t="s">
        <v>4265</v>
      </c>
      <c r="F557" s="37" t="s">
        <v>4189</v>
      </c>
      <c r="G557" s="37">
        <v>200001303</v>
      </c>
      <c r="H557" s="100">
        <v>710014058</v>
      </c>
      <c r="I557" s="101">
        <v>37811436</v>
      </c>
      <c r="J557" s="37">
        <v>100007212</v>
      </c>
      <c r="K557" s="37">
        <v>100007215</v>
      </c>
      <c r="L557" s="37" t="s">
        <v>92</v>
      </c>
      <c r="M557" s="37" t="s">
        <v>4189</v>
      </c>
      <c r="N557" s="37" t="s">
        <v>4196</v>
      </c>
      <c r="O557" s="39" t="s">
        <v>12599</v>
      </c>
      <c r="P557" s="37" t="s">
        <v>4266</v>
      </c>
      <c r="Q557" s="37" t="s">
        <v>4267</v>
      </c>
      <c r="R557" s="39" t="s">
        <v>12600</v>
      </c>
      <c r="S557" s="40" t="s">
        <v>10741</v>
      </c>
      <c r="T557" s="41">
        <v>24</v>
      </c>
      <c r="U557" s="42">
        <v>0</v>
      </c>
      <c r="V557" s="42">
        <v>0</v>
      </c>
      <c r="W557" s="42"/>
      <c r="X557" s="42"/>
      <c r="Y557" s="102">
        <v>24</v>
      </c>
      <c r="Z557">
        <v>0</v>
      </c>
      <c r="AA557">
        <v>0</v>
      </c>
      <c r="AB557">
        <v>0</v>
      </c>
      <c r="AE557" s="103">
        <v>0</v>
      </c>
      <c r="AF557">
        <v>2</v>
      </c>
      <c r="AG557">
        <v>0</v>
      </c>
      <c r="AH557">
        <v>0</v>
      </c>
      <c r="AI557">
        <v>2</v>
      </c>
    </row>
    <row r="558" spans="1:35" ht="15" hidden="1" customHeight="1" x14ac:dyDescent="0.25">
      <c r="A558" s="37" t="s">
        <v>36</v>
      </c>
      <c r="B558" s="37" t="s">
        <v>37</v>
      </c>
      <c r="C558" s="37" t="s">
        <v>7079</v>
      </c>
      <c r="D558" s="38" t="s">
        <v>13616</v>
      </c>
      <c r="E558" s="37" t="s">
        <v>7080</v>
      </c>
      <c r="F558" s="37" t="s">
        <v>6696</v>
      </c>
      <c r="G558" s="37">
        <v>200002418</v>
      </c>
      <c r="H558" s="100">
        <v>710038577</v>
      </c>
      <c r="I558" s="101">
        <v>323233</v>
      </c>
      <c r="J558" s="37">
        <v>100012333</v>
      </c>
      <c r="K558" s="37">
        <v>200002418</v>
      </c>
      <c r="L558" s="37" t="s">
        <v>48</v>
      </c>
      <c r="M558" s="37" t="s">
        <v>6696</v>
      </c>
      <c r="N558" s="37" t="s">
        <v>7081</v>
      </c>
      <c r="O558" s="39" t="s">
        <v>7083</v>
      </c>
      <c r="P558" s="37" t="s">
        <v>7081</v>
      </c>
      <c r="Q558" s="37" t="s">
        <v>7082</v>
      </c>
      <c r="R558" s="39" t="s">
        <v>10663</v>
      </c>
      <c r="S558" s="40" t="s">
        <v>10741</v>
      </c>
      <c r="T558" s="41">
        <v>19</v>
      </c>
      <c r="U558" s="42">
        <v>0</v>
      </c>
      <c r="V558" s="42">
        <v>0</v>
      </c>
      <c r="W558" s="42"/>
      <c r="X558" s="42"/>
      <c r="Y558" s="102">
        <v>19</v>
      </c>
      <c r="Z558">
        <v>0</v>
      </c>
      <c r="AA558">
        <v>0</v>
      </c>
      <c r="AB558">
        <v>0</v>
      </c>
      <c r="AE558" s="103">
        <v>0</v>
      </c>
      <c r="AF558">
        <v>2</v>
      </c>
      <c r="AG558">
        <v>0</v>
      </c>
      <c r="AH558">
        <v>0</v>
      </c>
      <c r="AI558">
        <v>2</v>
      </c>
    </row>
    <row r="559" spans="1:35" ht="15" hidden="1" customHeight="1" x14ac:dyDescent="0.25">
      <c r="A559" s="37" t="s">
        <v>36</v>
      </c>
      <c r="B559" s="37" t="s">
        <v>37</v>
      </c>
      <c r="C559" s="37" t="s">
        <v>7595</v>
      </c>
      <c r="D559" s="38" t="s">
        <v>13617</v>
      </c>
      <c r="E559" s="37" t="s">
        <v>7596</v>
      </c>
      <c r="F559" s="37" t="s">
        <v>6696</v>
      </c>
      <c r="G559" s="37">
        <v>200002523</v>
      </c>
      <c r="H559" s="100">
        <v>710028636</v>
      </c>
      <c r="I559" s="101">
        <v>327336</v>
      </c>
      <c r="J559" s="37">
        <v>100012711</v>
      </c>
      <c r="K559" s="37">
        <v>200002523</v>
      </c>
      <c r="L559" s="37" t="s">
        <v>48</v>
      </c>
      <c r="M559" s="37" t="s">
        <v>6696</v>
      </c>
      <c r="N559" s="37" t="s">
        <v>7404</v>
      </c>
      <c r="O559" s="39" t="s">
        <v>11063</v>
      </c>
      <c r="P559" s="37" t="s">
        <v>7597</v>
      </c>
      <c r="Q559" s="37" t="s">
        <v>7598</v>
      </c>
      <c r="R559" s="39" t="s">
        <v>13618</v>
      </c>
      <c r="S559" s="40" t="s">
        <v>10741</v>
      </c>
      <c r="T559" s="41">
        <v>4</v>
      </c>
      <c r="U559" s="41">
        <v>0</v>
      </c>
      <c r="V559" s="41">
        <v>0</v>
      </c>
      <c r="W559" s="42"/>
      <c r="X559" s="42"/>
      <c r="Y559" s="102">
        <v>4</v>
      </c>
      <c r="Z559">
        <v>0</v>
      </c>
      <c r="AA559">
        <v>0</v>
      </c>
      <c r="AB559">
        <v>0</v>
      </c>
      <c r="AE559" s="103">
        <v>0</v>
      </c>
      <c r="AF559">
        <v>2</v>
      </c>
      <c r="AG559">
        <v>0</v>
      </c>
      <c r="AH559">
        <v>0</v>
      </c>
      <c r="AI559">
        <v>2</v>
      </c>
    </row>
    <row r="560" spans="1:35" ht="15" hidden="1" customHeight="1" x14ac:dyDescent="0.25">
      <c r="A560" s="37" t="s">
        <v>36</v>
      </c>
      <c r="B560" s="37" t="s">
        <v>37</v>
      </c>
      <c r="C560" s="37" t="s">
        <v>7211</v>
      </c>
      <c r="D560" s="38" t="s">
        <v>12732</v>
      </c>
      <c r="E560" s="37" t="s">
        <v>7212</v>
      </c>
      <c r="F560" s="37" t="s">
        <v>6696</v>
      </c>
      <c r="G560" s="37">
        <v>200002452</v>
      </c>
      <c r="H560" s="100">
        <v>710027320</v>
      </c>
      <c r="I560" s="101">
        <v>326224</v>
      </c>
      <c r="J560" s="37">
        <v>100012379</v>
      </c>
      <c r="K560" s="37">
        <v>200002452</v>
      </c>
      <c r="L560" s="37" t="s">
        <v>48</v>
      </c>
      <c r="M560" s="37" t="s">
        <v>6696</v>
      </c>
      <c r="N560" s="37" t="s">
        <v>7170</v>
      </c>
      <c r="O560" s="39" t="s">
        <v>12733</v>
      </c>
      <c r="P560" s="37" t="s">
        <v>7213</v>
      </c>
      <c r="Q560" s="37" t="s">
        <v>7214</v>
      </c>
      <c r="R560" s="39" t="s">
        <v>12734</v>
      </c>
      <c r="S560" s="40" t="s">
        <v>10741</v>
      </c>
      <c r="T560" s="41">
        <v>40</v>
      </c>
      <c r="U560" s="41">
        <v>0</v>
      </c>
      <c r="V560" s="41">
        <v>0</v>
      </c>
      <c r="W560" s="42"/>
      <c r="X560" s="42"/>
      <c r="Y560" s="102">
        <v>40</v>
      </c>
      <c r="Z560">
        <v>5</v>
      </c>
      <c r="AA560">
        <v>0</v>
      </c>
      <c r="AB560">
        <v>0</v>
      </c>
      <c r="AE560" s="103">
        <v>5</v>
      </c>
      <c r="AF560">
        <v>0</v>
      </c>
      <c r="AG560">
        <v>0</v>
      </c>
      <c r="AH560">
        <v>0</v>
      </c>
      <c r="AI560">
        <v>0</v>
      </c>
    </row>
    <row r="561" spans="1:35" ht="15" hidden="1" customHeight="1" x14ac:dyDescent="0.25">
      <c r="A561" s="37" t="s">
        <v>36</v>
      </c>
      <c r="B561" s="37" t="s">
        <v>37</v>
      </c>
      <c r="C561" s="37" t="s">
        <v>2152</v>
      </c>
      <c r="D561" s="38" t="s">
        <v>13619</v>
      </c>
      <c r="E561" s="37" t="s">
        <v>2153</v>
      </c>
      <c r="F561" s="37" t="s">
        <v>1879</v>
      </c>
      <c r="G561" s="37">
        <v>200000652</v>
      </c>
      <c r="H561" s="100">
        <v>710010494</v>
      </c>
      <c r="I561" s="101">
        <v>36128449</v>
      </c>
      <c r="J561" s="37">
        <v>100003555</v>
      </c>
      <c r="K561" s="37">
        <v>100003552</v>
      </c>
      <c r="L561" s="37" t="s">
        <v>92</v>
      </c>
      <c r="M561" s="37" t="s">
        <v>1879</v>
      </c>
      <c r="N561" s="37" t="s">
        <v>1907</v>
      </c>
      <c r="O561" s="39" t="s">
        <v>13620</v>
      </c>
      <c r="P561" s="37" t="s">
        <v>2154</v>
      </c>
      <c r="Q561" s="37" t="s">
        <v>2155</v>
      </c>
      <c r="R561" s="39" t="s">
        <v>13621</v>
      </c>
      <c r="S561" s="40" t="s">
        <v>10741</v>
      </c>
      <c r="T561" s="41">
        <v>21</v>
      </c>
      <c r="U561" s="42">
        <v>0</v>
      </c>
      <c r="V561" s="42">
        <v>0</v>
      </c>
      <c r="W561" s="42"/>
      <c r="X561" s="42"/>
      <c r="Y561" s="102">
        <v>21</v>
      </c>
      <c r="Z561">
        <v>0</v>
      </c>
      <c r="AA561">
        <v>0</v>
      </c>
      <c r="AB561">
        <v>0</v>
      </c>
      <c r="AE561" s="103">
        <v>0</v>
      </c>
      <c r="AF561">
        <v>0</v>
      </c>
      <c r="AG561">
        <v>0</v>
      </c>
      <c r="AH561">
        <v>0</v>
      </c>
      <c r="AI561">
        <v>0</v>
      </c>
    </row>
    <row r="562" spans="1:35" ht="15" hidden="1" customHeight="1" x14ac:dyDescent="0.25">
      <c r="A562" s="37" t="s">
        <v>36</v>
      </c>
      <c r="B562" s="37" t="s">
        <v>509</v>
      </c>
      <c r="C562" s="37" t="s">
        <v>8402</v>
      </c>
      <c r="D562" s="38" t="s">
        <v>13521</v>
      </c>
      <c r="E562" s="37" t="s">
        <v>8403</v>
      </c>
      <c r="F562" s="37" t="s">
        <v>6696</v>
      </c>
      <c r="G562" s="37">
        <v>200002581</v>
      </c>
      <c r="H562" s="100">
        <v>710226802</v>
      </c>
      <c r="I562" s="101">
        <v>710227230</v>
      </c>
      <c r="J562" s="37">
        <v>100012917</v>
      </c>
      <c r="K562" s="37">
        <v>100012918</v>
      </c>
      <c r="L562" s="37" t="s">
        <v>8406</v>
      </c>
      <c r="M562" s="37" t="s">
        <v>6696</v>
      </c>
      <c r="N562" s="37" t="s">
        <v>7404</v>
      </c>
      <c r="O562" s="39" t="s">
        <v>10825</v>
      </c>
      <c r="P562" s="37" t="s">
        <v>7404</v>
      </c>
      <c r="Q562" s="37" t="s">
        <v>8407</v>
      </c>
      <c r="R562" s="39" t="s">
        <v>10665</v>
      </c>
      <c r="S562" s="40" t="s">
        <v>10741</v>
      </c>
      <c r="T562" s="41">
        <v>0</v>
      </c>
      <c r="U562" s="42">
        <v>0</v>
      </c>
      <c r="V562" s="42">
        <v>23</v>
      </c>
      <c r="W562" s="42"/>
      <c r="X562" s="42"/>
      <c r="Y562" s="102">
        <v>23</v>
      </c>
      <c r="Z562">
        <v>0</v>
      </c>
      <c r="AA562">
        <v>0</v>
      </c>
      <c r="AB562">
        <v>0</v>
      </c>
      <c r="AE562" s="103">
        <v>0</v>
      </c>
      <c r="AF562">
        <v>0</v>
      </c>
      <c r="AG562">
        <v>0</v>
      </c>
      <c r="AH562">
        <v>0</v>
      </c>
      <c r="AI562">
        <v>0</v>
      </c>
    </row>
    <row r="563" spans="1:35" ht="15" hidden="1" customHeight="1" x14ac:dyDescent="0.25">
      <c r="A563" s="37" t="s">
        <v>36</v>
      </c>
      <c r="B563" s="37" t="s">
        <v>592</v>
      </c>
      <c r="C563" s="37" t="s">
        <v>6640</v>
      </c>
      <c r="D563" s="38" t="s">
        <v>13622</v>
      </c>
      <c r="E563" s="37" t="s">
        <v>6641</v>
      </c>
      <c r="F563" s="37" t="s">
        <v>568</v>
      </c>
      <c r="G563" s="37">
        <v>200003729</v>
      </c>
      <c r="H563" s="100">
        <v>42316642</v>
      </c>
      <c r="I563" s="101">
        <v>90000278</v>
      </c>
      <c r="J563" s="37">
        <v>100011387</v>
      </c>
      <c r="K563" s="37">
        <v>200003729</v>
      </c>
      <c r="L563" s="37" t="s">
        <v>603</v>
      </c>
      <c r="M563" s="37" t="s">
        <v>568</v>
      </c>
      <c r="N563" s="37" t="s">
        <v>655</v>
      </c>
      <c r="O563" s="39" t="s">
        <v>12681</v>
      </c>
      <c r="P563" s="37" t="s">
        <v>655</v>
      </c>
      <c r="Q563" s="37" t="s">
        <v>6642</v>
      </c>
      <c r="R563" s="39" t="s">
        <v>10770</v>
      </c>
      <c r="S563" s="40" t="s">
        <v>10721</v>
      </c>
      <c r="T563" s="41">
        <v>0</v>
      </c>
      <c r="U563" s="41">
        <v>8</v>
      </c>
      <c r="V563" s="41">
        <v>0</v>
      </c>
      <c r="W563" s="42"/>
      <c r="X563" s="42"/>
      <c r="Y563" s="102">
        <v>8</v>
      </c>
      <c r="Z563">
        <v>0</v>
      </c>
      <c r="AA563">
        <v>0</v>
      </c>
      <c r="AB563">
        <v>0</v>
      </c>
      <c r="AE563" s="103">
        <v>0</v>
      </c>
      <c r="AF563">
        <v>0</v>
      </c>
      <c r="AG563">
        <v>2</v>
      </c>
      <c r="AH563">
        <v>0</v>
      </c>
      <c r="AI563">
        <v>2</v>
      </c>
    </row>
    <row r="564" spans="1:35" ht="15" hidden="1" customHeight="1" x14ac:dyDescent="0.25">
      <c r="A564" s="37" t="s">
        <v>36</v>
      </c>
      <c r="B564" s="37" t="s">
        <v>37</v>
      </c>
      <c r="C564" s="37" t="s">
        <v>2459</v>
      </c>
      <c r="D564" s="38" t="s">
        <v>12574</v>
      </c>
      <c r="E564" s="37" t="s">
        <v>2460</v>
      </c>
      <c r="F564" s="37" t="s">
        <v>1879</v>
      </c>
      <c r="G564" s="37">
        <v>200000760</v>
      </c>
      <c r="H564" s="100">
        <v>710037546</v>
      </c>
      <c r="I564" s="101">
        <v>318442</v>
      </c>
      <c r="J564" s="37">
        <v>100004256</v>
      </c>
      <c r="K564" s="37">
        <v>200000760</v>
      </c>
      <c r="L564" s="37" t="s">
        <v>48</v>
      </c>
      <c r="M564" s="37" t="s">
        <v>1879</v>
      </c>
      <c r="N564" s="37" t="s">
        <v>2463</v>
      </c>
      <c r="O564" s="39" t="s">
        <v>11268</v>
      </c>
      <c r="P564" s="37" t="s">
        <v>2463</v>
      </c>
      <c r="Q564" s="37" t="s">
        <v>13626</v>
      </c>
      <c r="R564" s="39" t="s">
        <v>12539</v>
      </c>
      <c r="S564" s="40" t="s">
        <v>10741</v>
      </c>
      <c r="T564" s="41">
        <v>35</v>
      </c>
      <c r="U564" s="42">
        <v>0</v>
      </c>
      <c r="V564" s="42">
        <v>0</v>
      </c>
      <c r="W564" s="42"/>
      <c r="X564" s="42"/>
      <c r="Y564" s="102">
        <v>35</v>
      </c>
      <c r="Z564">
        <v>0</v>
      </c>
      <c r="AA564">
        <v>0</v>
      </c>
      <c r="AB564">
        <v>0</v>
      </c>
      <c r="AE564" s="103">
        <v>0</v>
      </c>
      <c r="AF564">
        <v>0</v>
      </c>
      <c r="AG564">
        <v>0</v>
      </c>
      <c r="AH564">
        <v>0</v>
      </c>
      <c r="AI564">
        <v>0</v>
      </c>
    </row>
    <row r="565" spans="1:35" ht="15" hidden="1" customHeight="1" x14ac:dyDescent="0.25">
      <c r="A565" s="37" t="s">
        <v>36</v>
      </c>
      <c r="B565" s="37" t="s">
        <v>37</v>
      </c>
      <c r="C565" s="37" t="s">
        <v>934</v>
      </c>
      <c r="D565" s="38" t="s">
        <v>13623</v>
      </c>
      <c r="E565" s="37" t="s">
        <v>935</v>
      </c>
      <c r="F565" s="37" t="s">
        <v>814</v>
      </c>
      <c r="G565" s="37">
        <v>200000336</v>
      </c>
      <c r="H565" s="100">
        <v>710002831</v>
      </c>
      <c r="I565" s="101">
        <v>305553</v>
      </c>
      <c r="J565" s="37">
        <v>100001733</v>
      </c>
      <c r="K565" s="37">
        <v>200000336</v>
      </c>
      <c r="L565" s="37" t="s">
        <v>210</v>
      </c>
      <c r="M565" s="37" t="s">
        <v>814</v>
      </c>
      <c r="N565" s="37" t="s">
        <v>817</v>
      </c>
      <c r="O565" s="39" t="s">
        <v>13624</v>
      </c>
      <c r="P565" s="37" t="s">
        <v>936</v>
      </c>
      <c r="Q565" s="37" t="s">
        <v>937</v>
      </c>
      <c r="R565" s="39" t="s">
        <v>13625</v>
      </c>
      <c r="S565" s="40" t="s">
        <v>10741</v>
      </c>
      <c r="T565" s="41">
        <v>34</v>
      </c>
      <c r="U565" s="41">
        <v>0</v>
      </c>
      <c r="V565" s="41">
        <v>0</v>
      </c>
      <c r="W565" s="42"/>
      <c r="X565" s="42"/>
      <c r="Y565" s="102">
        <v>34</v>
      </c>
      <c r="Z565">
        <v>0</v>
      </c>
      <c r="AA565">
        <v>0</v>
      </c>
      <c r="AB565">
        <v>0</v>
      </c>
      <c r="AE565" s="103">
        <v>0</v>
      </c>
      <c r="AF565">
        <v>0</v>
      </c>
      <c r="AG565">
        <v>0</v>
      </c>
      <c r="AH565">
        <v>0</v>
      </c>
      <c r="AI565">
        <v>0</v>
      </c>
    </row>
    <row r="566" spans="1:35" ht="15" hidden="1" customHeight="1" x14ac:dyDescent="0.25">
      <c r="A566" s="37" t="s">
        <v>36</v>
      </c>
      <c r="B566" s="37" t="s">
        <v>37</v>
      </c>
      <c r="C566" s="37" t="s">
        <v>3820</v>
      </c>
      <c r="D566" s="38" t="s">
        <v>11423</v>
      </c>
      <c r="E566" s="37" t="s">
        <v>3821</v>
      </c>
      <c r="F566" s="37" t="s">
        <v>2860</v>
      </c>
      <c r="G566" s="37">
        <v>200001176</v>
      </c>
      <c r="H566" s="100">
        <v>37863606</v>
      </c>
      <c r="I566" s="101">
        <v>306185</v>
      </c>
      <c r="J566" s="37">
        <v>100006742</v>
      </c>
      <c r="K566" s="37">
        <v>200001176</v>
      </c>
      <c r="L566" s="37" t="s">
        <v>48</v>
      </c>
      <c r="M566" s="37" t="s">
        <v>2860</v>
      </c>
      <c r="N566" s="37" t="s">
        <v>3822</v>
      </c>
      <c r="O566" s="39" t="s">
        <v>11424</v>
      </c>
      <c r="P566" s="37" t="s">
        <v>3822</v>
      </c>
      <c r="Q566" s="37" t="s">
        <v>3828</v>
      </c>
      <c r="R566" s="39" t="s">
        <v>11425</v>
      </c>
      <c r="S566" s="40" t="s">
        <v>10721</v>
      </c>
      <c r="T566" s="41">
        <v>35</v>
      </c>
      <c r="U566" s="42">
        <v>0</v>
      </c>
      <c r="V566" s="42">
        <v>0</v>
      </c>
      <c r="W566" s="42"/>
      <c r="X566" s="42"/>
      <c r="Y566" s="102">
        <v>35</v>
      </c>
      <c r="Z566">
        <v>0</v>
      </c>
      <c r="AA566">
        <v>0</v>
      </c>
      <c r="AB566">
        <v>0</v>
      </c>
      <c r="AE566" s="103">
        <v>0</v>
      </c>
      <c r="AF566">
        <v>3</v>
      </c>
      <c r="AG566">
        <v>0</v>
      </c>
      <c r="AH566">
        <v>0</v>
      </c>
      <c r="AI566">
        <v>3</v>
      </c>
    </row>
    <row r="567" spans="1:35" ht="15" hidden="1" customHeight="1" x14ac:dyDescent="0.25">
      <c r="A567" s="37" t="s">
        <v>36</v>
      </c>
      <c r="B567" s="37" t="s">
        <v>37</v>
      </c>
      <c r="C567" s="37" t="s">
        <v>8978</v>
      </c>
      <c r="D567" s="38" t="s">
        <v>13630</v>
      </c>
      <c r="E567" s="37" t="s">
        <v>8979</v>
      </c>
      <c r="F567" s="37" t="s">
        <v>8536</v>
      </c>
      <c r="G567" s="37">
        <v>200003261</v>
      </c>
      <c r="H567" s="100">
        <v>710026889</v>
      </c>
      <c r="I567" s="101">
        <v>325716</v>
      </c>
      <c r="J567" s="37">
        <v>100016000</v>
      </c>
      <c r="K567" s="37">
        <v>200003261</v>
      </c>
      <c r="L567" s="37" t="s">
        <v>48</v>
      </c>
      <c r="M567" s="37" t="s">
        <v>8536</v>
      </c>
      <c r="N567" s="37" t="s">
        <v>8417</v>
      </c>
      <c r="O567" s="39" t="s">
        <v>12406</v>
      </c>
      <c r="P567" s="37" t="s">
        <v>8980</v>
      </c>
      <c r="Q567" s="37" t="s">
        <v>8981</v>
      </c>
      <c r="R567" s="39" t="s">
        <v>13631</v>
      </c>
      <c r="S567" s="40" t="s">
        <v>10741</v>
      </c>
      <c r="T567" s="41">
        <v>5</v>
      </c>
      <c r="U567" s="41">
        <v>0</v>
      </c>
      <c r="V567" s="41">
        <v>0</v>
      </c>
      <c r="W567" s="42"/>
      <c r="X567" s="42"/>
      <c r="Y567" s="102">
        <v>5</v>
      </c>
      <c r="Z567">
        <v>0</v>
      </c>
      <c r="AA567">
        <v>0</v>
      </c>
      <c r="AB567">
        <v>0</v>
      </c>
      <c r="AE567" s="103">
        <v>0</v>
      </c>
      <c r="AF567">
        <v>0</v>
      </c>
      <c r="AG567">
        <v>0</v>
      </c>
      <c r="AH567">
        <v>0</v>
      </c>
      <c r="AI567">
        <v>0</v>
      </c>
    </row>
    <row r="568" spans="1:35" ht="15" hidden="1" customHeight="1" x14ac:dyDescent="0.25">
      <c r="A568" s="37" t="s">
        <v>36</v>
      </c>
      <c r="B568" s="37" t="s">
        <v>37</v>
      </c>
      <c r="C568" s="37" t="s">
        <v>2598</v>
      </c>
      <c r="D568" s="38" t="s">
        <v>13632</v>
      </c>
      <c r="E568" s="37" t="s">
        <v>2599</v>
      </c>
      <c r="F568" s="37" t="s">
        <v>1879</v>
      </c>
      <c r="G568" s="37">
        <v>200000797</v>
      </c>
      <c r="H568" s="100">
        <v>710018797</v>
      </c>
      <c r="I568" s="101">
        <v>318418</v>
      </c>
      <c r="J568" s="37">
        <v>100004198</v>
      </c>
      <c r="K568" s="37">
        <v>200000797</v>
      </c>
      <c r="L568" s="37" t="s">
        <v>48</v>
      </c>
      <c r="M568" s="37" t="s">
        <v>1879</v>
      </c>
      <c r="N568" s="37" t="s">
        <v>2463</v>
      </c>
      <c r="O568" s="39" t="s">
        <v>13633</v>
      </c>
      <c r="P568" s="37" t="s">
        <v>2600</v>
      </c>
      <c r="Q568" s="37" t="s">
        <v>2601</v>
      </c>
      <c r="R568" s="39" t="s">
        <v>13634</v>
      </c>
      <c r="S568" s="40" t="s">
        <v>10741</v>
      </c>
      <c r="T568" s="41">
        <v>3</v>
      </c>
      <c r="U568" s="42">
        <v>0</v>
      </c>
      <c r="V568" s="42">
        <v>0</v>
      </c>
      <c r="W568" s="42"/>
      <c r="X568" s="42"/>
      <c r="Y568" s="102">
        <v>3</v>
      </c>
      <c r="Z568">
        <v>0</v>
      </c>
      <c r="AA568">
        <v>0</v>
      </c>
      <c r="AB568">
        <v>0</v>
      </c>
      <c r="AE568" s="103">
        <v>0</v>
      </c>
      <c r="AF568">
        <v>0</v>
      </c>
      <c r="AG568">
        <v>0</v>
      </c>
      <c r="AH568">
        <v>0</v>
      </c>
      <c r="AI568">
        <v>0</v>
      </c>
    </row>
    <row r="569" spans="1:35" ht="15" hidden="1" customHeight="1" x14ac:dyDescent="0.25">
      <c r="A569" s="37" t="s">
        <v>36</v>
      </c>
      <c r="B569" s="37" t="s">
        <v>37</v>
      </c>
      <c r="C569" s="37" t="s">
        <v>7018</v>
      </c>
      <c r="D569" s="38" t="s">
        <v>13635</v>
      </c>
      <c r="E569" s="37" t="s">
        <v>7019</v>
      </c>
      <c r="F569" s="37" t="s">
        <v>6696</v>
      </c>
      <c r="G569" s="37">
        <v>200002292</v>
      </c>
      <c r="H569" s="100">
        <v>710024002</v>
      </c>
      <c r="I569" s="101">
        <v>323012</v>
      </c>
      <c r="J569" s="37">
        <v>100011756</v>
      </c>
      <c r="K569" s="37">
        <v>200002292</v>
      </c>
      <c r="L569" s="37" t="s">
        <v>48</v>
      </c>
      <c r="M569" s="37" t="s">
        <v>6696</v>
      </c>
      <c r="N569" s="37" t="s">
        <v>6969</v>
      </c>
      <c r="O569" s="39" t="s">
        <v>13065</v>
      </c>
      <c r="P569" s="37" t="s">
        <v>7020</v>
      </c>
      <c r="Q569" s="37" t="s">
        <v>7021</v>
      </c>
      <c r="R569" s="39" t="s">
        <v>13636</v>
      </c>
      <c r="S569" s="40" t="s">
        <v>10741</v>
      </c>
      <c r="T569" s="41">
        <v>3</v>
      </c>
      <c r="U569" s="42">
        <v>0</v>
      </c>
      <c r="V569" s="42">
        <v>0</v>
      </c>
      <c r="W569" s="42"/>
      <c r="X569" s="42"/>
      <c r="Y569" s="102">
        <v>3</v>
      </c>
      <c r="Z569">
        <v>0</v>
      </c>
      <c r="AA569">
        <v>0</v>
      </c>
      <c r="AB569">
        <v>0</v>
      </c>
      <c r="AE569" s="103">
        <v>0</v>
      </c>
      <c r="AF569">
        <v>0</v>
      </c>
      <c r="AG569">
        <v>0</v>
      </c>
      <c r="AH569">
        <v>0</v>
      </c>
      <c r="AI569">
        <v>0</v>
      </c>
    </row>
    <row r="570" spans="1:35" ht="15" hidden="1" customHeight="1" x14ac:dyDescent="0.25">
      <c r="A570" s="37" t="s">
        <v>36</v>
      </c>
      <c r="B570" s="37" t="s">
        <v>37</v>
      </c>
      <c r="C570" s="37" t="s">
        <v>8771</v>
      </c>
      <c r="D570" s="38" t="s">
        <v>13627</v>
      </c>
      <c r="E570" s="37" t="s">
        <v>8772</v>
      </c>
      <c r="F570" s="37" t="s">
        <v>8536</v>
      </c>
      <c r="G570" s="37">
        <v>200003049</v>
      </c>
      <c r="H570" s="100">
        <v>710025920</v>
      </c>
      <c r="I570" s="101">
        <v>324698</v>
      </c>
      <c r="J570" s="37">
        <v>100015341</v>
      </c>
      <c r="K570" s="37">
        <v>200003049</v>
      </c>
      <c r="L570" s="37" t="s">
        <v>48</v>
      </c>
      <c r="M570" s="37" t="s">
        <v>8536</v>
      </c>
      <c r="N570" s="37" t="s">
        <v>8633</v>
      </c>
      <c r="O570" s="39" t="s">
        <v>13628</v>
      </c>
      <c r="P570" s="37" t="s">
        <v>8773</v>
      </c>
      <c r="Q570" s="37" t="s">
        <v>8774</v>
      </c>
      <c r="R570" s="39" t="s">
        <v>13629</v>
      </c>
      <c r="S570" s="40" t="s">
        <v>10741</v>
      </c>
      <c r="T570" s="41">
        <v>32</v>
      </c>
      <c r="U570" s="42">
        <v>0</v>
      </c>
      <c r="V570" s="42">
        <v>0</v>
      </c>
      <c r="W570" s="42"/>
      <c r="X570" s="42"/>
      <c r="Y570" s="102">
        <v>32</v>
      </c>
      <c r="Z570">
        <v>0</v>
      </c>
      <c r="AA570">
        <v>0</v>
      </c>
      <c r="AB570">
        <v>0</v>
      </c>
      <c r="AE570" s="103">
        <v>0</v>
      </c>
      <c r="AF570">
        <v>1</v>
      </c>
      <c r="AG570">
        <v>0</v>
      </c>
      <c r="AH570">
        <v>0</v>
      </c>
      <c r="AI570">
        <v>1</v>
      </c>
    </row>
    <row r="571" spans="1:35" ht="15" hidden="1" customHeight="1" x14ac:dyDescent="0.25">
      <c r="A571" s="37" t="s">
        <v>36</v>
      </c>
      <c r="B571" s="37" t="s">
        <v>37</v>
      </c>
      <c r="C571" s="37" t="s">
        <v>2085</v>
      </c>
      <c r="D571" s="38" t="s">
        <v>13637</v>
      </c>
      <c r="E571" s="37" t="s">
        <v>2086</v>
      </c>
      <c r="F571" s="37" t="s">
        <v>1879</v>
      </c>
      <c r="G571" s="37">
        <v>200000847</v>
      </c>
      <c r="H571" s="100">
        <v>710223889</v>
      </c>
      <c r="I571" s="101">
        <v>36125873</v>
      </c>
      <c r="J571" s="37">
        <v>100004459</v>
      </c>
      <c r="K571" s="37">
        <v>100004461</v>
      </c>
      <c r="L571" s="37" t="s">
        <v>2087</v>
      </c>
      <c r="M571" s="37" t="s">
        <v>1879</v>
      </c>
      <c r="N571" s="37" t="s">
        <v>2029</v>
      </c>
      <c r="O571" s="39" t="s">
        <v>13638</v>
      </c>
      <c r="P571" s="37" t="s">
        <v>2088</v>
      </c>
      <c r="Q571" s="37" t="s">
        <v>2089</v>
      </c>
      <c r="R571" s="39" t="s">
        <v>13639</v>
      </c>
      <c r="S571" s="40" t="s">
        <v>10741</v>
      </c>
      <c r="T571" s="41">
        <v>37</v>
      </c>
      <c r="U571" s="42">
        <v>0</v>
      </c>
      <c r="V571" s="42">
        <v>0</v>
      </c>
      <c r="W571" s="42"/>
      <c r="X571" s="42"/>
      <c r="Y571" s="102">
        <v>37</v>
      </c>
      <c r="Z571">
        <v>0</v>
      </c>
      <c r="AA571">
        <v>0</v>
      </c>
      <c r="AB571">
        <v>0</v>
      </c>
      <c r="AE571" s="103">
        <v>0</v>
      </c>
      <c r="AF571">
        <v>0</v>
      </c>
      <c r="AG571">
        <v>0</v>
      </c>
      <c r="AH571">
        <v>0</v>
      </c>
      <c r="AI571">
        <v>0</v>
      </c>
    </row>
    <row r="572" spans="1:35" ht="15" hidden="1" customHeight="1" x14ac:dyDescent="0.25">
      <c r="A572" s="37" t="s">
        <v>36</v>
      </c>
      <c r="B572" s="37" t="s">
        <v>37</v>
      </c>
      <c r="C572" s="37" t="s">
        <v>2676</v>
      </c>
      <c r="D572" s="38" t="s">
        <v>13640</v>
      </c>
      <c r="E572" s="37" t="s">
        <v>2677</v>
      </c>
      <c r="F572" s="37" t="s">
        <v>1879</v>
      </c>
      <c r="G572" s="37">
        <v>200000582</v>
      </c>
      <c r="H572" s="100">
        <v>710010044</v>
      </c>
      <c r="I572" s="101">
        <v>36129674</v>
      </c>
      <c r="J572" s="37">
        <v>100003352</v>
      </c>
      <c r="K572" s="37">
        <v>100003353</v>
      </c>
      <c r="L572" s="37" t="s">
        <v>92</v>
      </c>
      <c r="M572" s="37" t="s">
        <v>1879</v>
      </c>
      <c r="N572" s="37" t="s">
        <v>2656</v>
      </c>
      <c r="O572" s="39" t="s">
        <v>13641</v>
      </c>
      <c r="P572" s="37" t="s">
        <v>2678</v>
      </c>
      <c r="Q572" s="37" t="s">
        <v>2679</v>
      </c>
      <c r="R572" s="39" t="s">
        <v>13642</v>
      </c>
      <c r="S572" s="40" t="s">
        <v>10741</v>
      </c>
      <c r="T572" s="41">
        <v>12</v>
      </c>
      <c r="U572" s="42">
        <v>0</v>
      </c>
      <c r="V572" s="42">
        <v>0</v>
      </c>
      <c r="W572" s="42"/>
      <c r="X572" s="42"/>
      <c r="Y572" s="102">
        <v>12</v>
      </c>
      <c r="Z572">
        <v>0</v>
      </c>
      <c r="AA572">
        <v>0</v>
      </c>
      <c r="AB572">
        <v>0</v>
      </c>
      <c r="AE572" s="103">
        <v>0</v>
      </c>
      <c r="AF572">
        <v>0</v>
      </c>
      <c r="AG572">
        <v>0</v>
      </c>
      <c r="AH572">
        <v>0</v>
      </c>
      <c r="AI572">
        <v>0</v>
      </c>
    </row>
    <row r="573" spans="1:35" ht="15" hidden="1" customHeight="1" x14ac:dyDescent="0.25">
      <c r="A573" s="37" t="s">
        <v>36</v>
      </c>
      <c r="B573" s="37" t="s">
        <v>37</v>
      </c>
      <c r="C573" s="37" t="s">
        <v>3514</v>
      </c>
      <c r="D573" s="38" t="s">
        <v>11226</v>
      </c>
      <c r="E573" s="37" t="s">
        <v>3515</v>
      </c>
      <c r="F573" s="37" t="s">
        <v>2860</v>
      </c>
      <c r="G573" s="37">
        <v>200000932</v>
      </c>
      <c r="H573" s="100">
        <v>710005571</v>
      </c>
      <c r="I573" s="101">
        <v>307513</v>
      </c>
      <c r="J573" s="37">
        <v>100006705</v>
      </c>
      <c r="K573" s="37">
        <v>200000932</v>
      </c>
      <c r="L573" s="37" t="s">
        <v>210</v>
      </c>
      <c r="M573" s="37" t="s">
        <v>2860</v>
      </c>
      <c r="N573" s="37" t="s">
        <v>3333</v>
      </c>
      <c r="O573" s="39" t="s">
        <v>11227</v>
      </c>
      <c r="P573" s="37" t="s">
        <v>3516</v>
      </c>
      <c r="Q573" s="37" t="s">
        <v>3518</v>
      </c>
      <c r="R573" s="39" t="s">
        <v>11228</v>
      </c>
      <c r="S573" s="40" t="s">
        <v>10741</v>
      </c>
      <c r="T573" s="41">
        <v>22</v>
      </c>
      <c r="U573" s="41">
        <v>0</v>
      </c>
      <c r="V573" s="41">
        <v>0</v>
      </c>
      <c r="W573" s="42"/>
      <c r="X573" s="42"/>
      <c r="Y573" s="102">
        <v>22</v>
      </c>
      <c r="Z573">
        <v>0</v>
      </c>
      <c r="AA573">
        <v>0</v>
      </c>
      <c r="AB573">
        <v>0</v>
      </c>
      <c r="AE573" s="103">
        <v>0</v>
      </c>
      <c r="AF573">
        <v>0</v>
      </c>
      <c r="AG573">
        <v>0</v>
      </c>
      <c r="AH573">
        <v>0</v>
      </c>
      <c r="AI573">
        <v>0</v>
      </c>
    </row>
    <row r="574" spans="1:35" ht="15" hidden="1" customHeight="1" x14ac:dyDescent="0.25">
      <c r="A574" s="37" t="s">
        <v>36</v>
      </c>
      <c r="B574" s="37" t="s">
        <v>37</v>
      </c>
      <c r="C574" s="37" t="s">
        <v>1905</v>
      </c>
      <c r="D574" s="38" t="s">
        <v>13247</v>
      </c>
      <c r="E574" s="37" t="s">
        <v>1906</v>
      </c>
      <c r="F574" s="37" t="s">
        <v>1879</v>
      </c>
      <c r="G574" s="37">
        <v>200000644</v>
      </c>
      <c r="H574" s="100">
        <v>42378508</v>
      </c>
      <c r="I574" s="101">
        <v>309745</v>
      </c>
      <c r="J574" s="37">
        <v>100003557</v>
      </c>
      <c r="K574" s="37">
        <v>200000644</v>
      </c>
      <c r="L574" s="37" t="s">
        <v>48</v>
      </c>
      <c r="M574" s="37" t="s">
        <v>1879</v>
      </c>
      <c r="N574" s="37" t="s">
        <v>1907</v>
      </c>
      <c r="O574" s="39" t="s">
        <v>13248</v>
      </c>
      <c r="P574" s="37" t="s">
        <v>1907</v>
      </c>
      <c r="Q574" s="37" t="s">
        <v>1908</v>
      </c>
      <c r="R574" s="39" t="s">
        <v>13249</v>
      </c>
      <c r="S574" s="40" t="s">
        <v>10721</v>
      </c>
      <c r="T574" s="41">
        <v>95</v>
      </c>
      <c r="U574" s="41">
        <v>0</v>
      </c>
      <c r="V574" s="41">
        <v>0</v>
      </c>
      <c r="W574" s="42"/>
      <c r="X574" s="42"/>
      <c r="Y574" s="102">
        <v>95</v>
      </c>
      <c r="Z574">
        <v>0</v>
      </c>
      <c r="AA574">
        <v>0</v>
      </c>
      <c r="AB574">
        <v>0</v>
      </c>
      <c r="AE574" s="103">
        <v>0</v>
      </c>
      <c r="AF574">
        <v>0</v>
      </c>
      <c r="AG574">
        <v>0</v>
      </c>
      <c r="AH574">
        <v>0</v>
      </c>
      <c r="AI574">
        <v>0</v>
      </c>
    </row>
    <row r="575" spans="1:35" ht="15" hidden="1" customHeight="1" x14ac:dyDescent="0.25">
      <c r="A575" s="37" t="s">
        <v>36</v>
      </c>
      <c r="B575" s="37" t="s">
        <v>37</v>
      </c>
      <c r="C575" s="37" t="s">
        <v>2459</v>
      </c>
      <c r="D575" s="38" t="s">
        <v>12574</v>
      </c>
      <c r="E575" s="37" t="s">
        <v>2460</v>
      </c>
      <c r="F575" s="37" t="s">
        <v>1879</v>
      </c>
      <c r="G575" s="37">
        <v>200000760</v>
      </c>
      <c r="H575" s="100">
        <v>710037457</v>
      </c>
      <c r="I575" s="101">
        <v>318442</v>
      </c>
      <c r="J575" s="37">
        <v>100004278</v>
      </c>
      <c r="K575" s="37">
        <v>200000760</v>
      </c>
      <c r="L575" s="37" t="s">
        <v>48</v>
      </c>
      <c r="M575" s="37" t="s">
        <v>1879</v>
      </c>
      <c r="N575" s="37" t="s">
        <v>2463</v>
      </c>
      <c r="O575" s="39" t="s">
        <v>11268</v>
      </c>
      <c r="P575" s="37" t="s">
        <v>2463</v>
      </c>
      <c r="Q575" s="37" t="s">
        <v>2474</v>
      </c>
      <c r="R575" s="39" t="s">
        <v>12539</v>
      </c>
      <c r="S575" s="40" t="s">
        <v>10741</v>
      </c>
      <c r="T575" s="41">
        <v>21</v>
      </c>
      <c r="U575" s="41">
        <v>0</v>
      </c>
      <c r="V575" s="41">
        <v>0</v>
      </c>
      <c r="W575" s="42"/>
      <c r="X575" s="42"/>
      <c r="Y575" s="102">
        <v>21</v>
      </c>
      <c r="Z575">
        <v>0</v>
      </c>
      <c r="AA575">
        <v>0</v>
      </c>
      <c r="AB575">
        <v>0</v>
      </c>
      <c r="AE575" s="103">
        <v>0</v>
      </c>
      <c r="AF575">
        <v>0</v>
      </c>
      <c r="AG575">
        <v>0</v>
      </c>
      <c r="AH575">
        <v>0</v>
      </c>
      <c r="AI575">
        <v>0</v>
      </c>
    </row>
    <row r="576" spans="1:35" ht="15" hidden="1" customHeight="1" x14ac:dyDescent="0.25">
      <c r="A576" s="37" t="s">
        <v>36</v>
      </c>
      <c r="B576" s="37" t="s">
        <v>37</v>
      </c>
      <c r="C576" s="37" t="s">
        <v>8158</v>
      </c>
      <c r="D576" s="38" t="s">
        <v>13643</v>
      </c>
      <c r="E576" s="37" t="s">
        <v>8159</v>
      </c>
      <c r="F576" s="37" t="s">
        <v>6696</v>
      </c>
      <c r="G576" s="37">
        <v>200002933</v>
      </c>
      <c r="H576" s="100">
        <v>710252684</v>
      </c>
      <c r="I576" s="101">
        <v>42381321</v>
      </c>
      <c r="J576" s="37">
        <v>100014471</v>
      </c>
      <c r="K576" s="37">
        <v>100014468</v>
      </c>
      <c r="L576" s="37" t="s">
        <v>92</v>
      </c>
      <c r="M576" s="37" t="s">
        <v>6696</v>
      </c>
      <c r="N576" s="37" t="s">
        <v>8266</v>
      </c>
      <c r="O576" s="39" t="s">
        <v>11785</v>
      </c>
      <c r="P576" s="37" t="s">
        <v>8160</v>
      </c>
      <c r="Q576" s="37" t="s">
        <v>8161</v>
      </c>
      <c r="R576" s="39" t="s">
        <v>13644</v>
      </c>
      <c r="S576" s="40" t="s">
        <v>10741</v>
      </c>
      <c r="T576" s="41">
        <v>16</v>
      </c>
      <c r="U576" s="41">
        <v>0</v>
      </c>
      <c r="V576" s="41">
        <v>0</v>
      </c>
      <c r="W576" s="42"/>
      <c r="X576" s="42"/>
      <c r="Y576" s="102">
        <v>16</v>
      </c>
      <c r="Z576">
        <v>0</v>
      </c>
      <c r="AA576">
        <v>0</v>
      </c>
      <c r="AB576">
        <v>0</v>
      </c>
      <c r="AE576" s="103">
        <v>0</v>
      </c>
      <c r="AF576">
        <v>0</v>
      </c>
      <c r="AG576">
        <v>0</v>
      </c>
      <c r="AH576">
        <v>0</v>
      </c>
      <c r="AI576">
        <v>0</v>
      </c>
    </row>
    <row r="577" spans="1:35" ht="15" hidden="1" customHeight="1" x14ac:dyDescent="0.25">
      <c r="A577" s="37" t="s">
        <v>36</v>
      </c>
      <c r="B577" s="37" t="s">
        <v>37</v>
      </c>
      <c r="C577" s="37" t="s">
        <v>394</v>
      </c>
      <c r="D577" s="38" t="s">
        <v>10994</v>
      </c>
      <c r="E577" s="37" t="s">
        <v>395</v>
      </c>
      <c r="F577" s="37" t="s">
        <v>40</v>
      </c>
      <c r="G577" s="37">
        <v>200000130</v>
      </c>
      <c r="H577" s="100">
        <v>710034466</v>
      </c>
      <c r="I577" s="101">
        <v>31768873</v>
      </c>
      <c r="J577" s="37">
        <v>100000514</v>
      </c>
      <c r="K577" s="37">
        <v>100000497</v>
      </c>
      <c r="L577" s="37" t="s">
        <v>105</v>
      </c>
      <c r="M577" s="37" t="s">
        <v>40</v>
      </c>
      <c r="N577" s="37" t="s">
        <v>784</v>
      </c>
      <c r="O577" s="39" t="s">
        <v>10995</v>
      </c>
      <c r="P577" s="37" t="s">
        <v>397</v>
      </c>
      <c r="Q577" s="37" t="s">
        <v>410</v>
      </c>
      <c r="R577" s="39" t="s">
        <v>10617</v>
      </c>
      <c r="S577" s="40" t="s">
        <v>10741</v>
      </c>
      <c r="T577" s="41">
        <v>37</v>
      </c>
      <c r="U577" s="41">
        <v>0</v>
      </c>
      <c r="V577" s="41">
        <v>0</v>
      </c>
      <c r="W577" s="42"/>
      <c r="X577" s="42"/>
      <c r="Y577" s="102">
        <v>37</v>
      </c>
      <c r="Z577">
        <v>0</v>
      </c>
      <c r="AA577">
        <v>0</v>
      </c>
      <c r="AB577">
        <v>0</v>
      </c>
      <c r="AE577" s="103">
        <v>0</v>
      </c>
      <c r="AF577">
        <v>0</v>
      </c>
      <c r="AG577">
        <v>0</v>
      </c>
      <c r="AH577">
        <v>0</v>
      </c>
      <c r="AI577">
        <v>0</v>
      </c>
    </row>
    <row r="578" spans="1:35" ht="15" hidden="1" customHeight="1" x14ac:dyDescent="0.25">
      <c r="A578" s="37" t="s">
        <v>36</v>
      </c>
      <c r="B578" s="37" t="s">
        <v>37</v>
      </c>
      <c r="C578" s="37" t="s">
        <v>4204</v>
      </c>
      <c r="D578" s="38" t="s">
        <v>11774</v>
      </c>
      <c r="E578" s="37" t="s">
        <v>4205</v>
      </c>
      <c r="F578" s="37" t="s">
        <v>4189</v>
      </c>
      <c r="G578" s="37">
        <v>200001296</v>
      </c>
      <c r="H578" s="100">
        <v>710013817</v>
      </c>
      <c r="I578" s="101">
        <v>37812653</v>
      </c>
      <c r="J578" s="37">
        <v>100007157</v>
      </c>
      <c r="K578" s="37">
        <v>100007161</v>
      </c>
      <c r="L578" s="37" t="s">
        <v>92</v>
      </c>
      <c r="M578" s="37" t="s">
        <v>4189</v>
      </c>
      <c r="N578" s="37" t="s">
        <v>4196</v>
      </c>
      <c r="O578" s="39" t="s">
        <v>11775</v>
      </c>
      <c r="P578" s="37" t="s">
        <v>4206</v>
      </c>
      <c r="Q578" s="37" t="s">
        <v>4207</v>
      </c>
      <c r="R578" s="39" t="s">
        <v>11776</v>
      </c>
      <c r="S578" s="40" t="s">
        <v>10741</v>
      </c>
      <c r="T578" s="41">
        <v>18</v>
      </c>
      <c r="U578" s="42">
        <v>0</v>
      </c>
      <c r="V578" s="42">
        <v>0</v>
      </c>
      <c r="W578" s="42"/>
      <c r="X578" s="42"/>
      <c r="Y578" s="102">
        <v>18</v>
      </c>
      <c r="Z578">
        <v>0</v>
      </c>
      <c r="AA578">
        <v>0</v>
      </c>
      <c r="AB578">
        <v>0</v>
      </c>
      <c r="AE578" s="103">
        <v>0</v>
      </c>
      <c r="AF578">
        <v>0</v>
      </c>
      <c r="AG578">
        <v>0</v>
      </c>
      <c r="AH578">
        <v>0</v>
      </c>
      <c r="AI578">
        <v>0</v>
      </c>
    </row>
    <row r="579" spans="1:35" ht="15" hidden="1" customHeight="1" x14ac:dyDescent="0.25">
      <c r="A579" s="37" t="s">
        <v>36</v>
      </c>
      <c r="B579" s="37" t="s">
        <v>37</v>
      </c>
      <c r="C579" s="37" t="s">
        <v>3849</v>
      </c>
      <c r="D579" s="38" t="s">
        <v>12448</v>
      </c>
      <c r="E579" s="37" t="s">
        <v>3850</v>
      </c>
      <c r="F579" s="37" t="s">
        <v>2860</v>
      </c>
      <c r="G579" s="37">
        <v>200001189</v>
      </c>
      <c r="H579" s="100">
        <v>42125430</v>
      </c>
      <c r="I579" s="101">
        <v>311162</v>
      </c>
      <c r="J579" s="37">
        <v>100006259</v>
      </c>
      <c r="K579" s="37">
        <v>200001189</v>
      </c>
      <c r="L579" s="37" t="s">
        <v>48</v>
      </c>
      <c r="M579" s="37" t="s">
        <v>2860</v>
      </c>
      <c r="N579" s="37" t="s">
        <v>3852</v>
      </c>
      <c r="O579" s="39" t="s">
        <v>10887</v>
      </c>
      <c r="P579" s="37" t="s">
        <v>3852</v>
      </c>
      <c r="Q579" s="37" t="s">
        <v>3855</v>
      </c>
      <c r="R579" s="39" t="s">
        <v>12449</v>
      </c>
      <c r="S579" s="40" t="s">
        <v>10721</v>
      </c>
      <c r="T579" s="41">
        <v>43</v>
      </c>
      <c r="U579" s="41">
        <v>0</v>
      </c>
      <c r="V579" s="41">
        <v>0</v>
      </c>
      <c r="W579" s="42"/>
      <c r="X579" s="42"/>
      <c r="Y579" s="102">
        <v>43</v>
      </c>
      <c r="Z579">
        <v>1</v>
      </c>
      <c r="AA579">
        <v>0</v>
      </c>
      <c r="AB579">
        <v>0</v>
      </c>
      <c r="AE579" s="103">
        <v>1</v>
      </c>
      <c r="AF579">
        <v>0</v>
      </c>
      <c r="AG579">
        <v>0</v>
      </c>
      <c r="AH579">
        <v>0</v>
      </c>
      <c r="AI579">
        <v>0</v>
      </c>
    </row>
    <row r="580" spans="1:35" ht="15" hidden="1" customHeight="1" x14ac:dyDescent="0.25">
      <c r="A580" s="37" t="s">
        <v>36</v>
      </c>
      <c r="B580" s="37" t="s">
        <v>37</v>
      </c>
      <c r="C580" s="37" t="s">
        <v>1977</v>
      </c>
      <c r="D580" s="38" t="s">
        <v>13645</v>
      </c>
      <c r="E580" s="37" t="s">
        <v>1978</v>
      </c>
      <c r="F580" s="37" t="s">
        <v>1879</v>
      </c>
      <c r="G580" s="37">
        <v>200000601</v>
      </c>
      <c r="H580" s="100">
        <v>710009798</v>
      </c>
      <c r="I580" s="101">
        <v>311031</v>
      </c>
      <c r="J580" s="37">
        <v>100003373</v>
      </c>
      <c r="K580" s="37">
        <v>200000601</v>
      </c>
      <c r="L580" s="37" t="s">
        <v>48</v>
      </c>
      <c r="M580" s="37" t="s">
        <v>1879</v>
      </c>
      <c r="N580" s="37" t="s">
        <v>2656</v>
      </c>
      <c r="O580" s="39" t="s">
        <v>11462</v>
      </c>
      <c r="P580" s="37" t="s">
        <v>1979</v>
      </c>
      <c r="Q580" s="37" t="s">
        <v>1980</v>
      </c>
      <c r="R580" s="39" t="s">
        <v>13646</v>
      </c>
      <c r="S580" s="40" t="s">
        <v>10741</v>
      </c>
      <c r="T580" s="41">
        <v>5</v>
      </c>
      <c r="U580" s="42">
        <v>0</v>
      </c>
      <c r="V580" s="42">
        <v>0</v>
      </c>
      <c r="W580" s="42"/>
      <c r="X580" s="42"/>
      <c r="Y580" s="102">
        <v>5</v>
      </c>
      <c r="Z580">
        <v>0</v>
      </c>
      <c r="AA580">
        <v>0</v>
      </c>
      <c r="AB580">
        <v>0</v>
      </c>
      <c r="AE580" s="103">
        <v>0</v>
      </c>
      <c r="AF580">
        <v>0</v>
      </c>
      <c r="AG580">
        <v>0</v>
      </c>
      <c r="AH580">
        <v>0</v>
      </c>
      <c r="AI580">
        <v>0</v>
      </c>
    </row>
    <row r="581" spans="1:35" ht="15" hidden="1" customHeight="1" x14ac:dyDescent="0.25">
      <c r="A581" s="37" t="s">
        <v>36</v>
      </c>
      <c r="B581" s="37" t="s">
        <v>37</v>
      </c>
      <c r="C581" s="37" t="s">
        <v>387</v>
      </c>
      <c r="D581" s="38" t="s">
        <v>13497</v>
      </c>
      <c r="E581" s="37" t="s">
        <v>388</v>
      </c>
      <c r="F581" s="37" t="s">
        <v>40</v>
      </c>
      <c r="G581" s="37">
        <v>200000170</v>
      </c>
      <c r="H581" s="100">
        <v>30796733</v>
      </c>
      <c r="I581" s="101">
        <v>603295</v>
      </c>
      <c r="J581" s="37">
        <v>100000397</v>
      </c>
      <c r="K581" s="37">
        <v>200000170</v>
      </c>
      <c r="L581" s="37" t="s">
        <v>48</v>
      </c>
      <c r="M581" s="37" t="s">
        <v>40</v>
      </c>
      <c r="N581" s="37" t="s">
        <v>367</v>
      </c>
      <c r="O581" s="39" t="s">
        <v>392</v>
      </c>
      <c r="P581" s="37" t="s">
        <v>389</v>
      </c>
      <c r="Q581" s="37" t="s">
        <v>390</v>
      </c>
      <c r="R581" s="39" t="s">
        <v>10605</v>
      </c>
      <c r="S581" s="40" t="s">
        <v>10721</v>
      </c>
      <c r="T581" s="41">
        <v>70</v>
      </c>
      <c r="U581" s="41">
        <v>0</v>
      </c>
      <c r="V581" s="41">
        <v>0</v>
      </c>
      <c r="W581" s="42"/>
      <c r="X581" s="42"/>
      <c r="Y581" s="102">
        <v>70</v>
      </c>
      <c r="Z581">
        <v>0</v>
      </c>
      <c r="AA581">
        <v>0</v>
      </c>
      <c r="AB581">
        <v>0</v>
      </c>
      <c r="AE581" s="103">
        <v>0</v>
      </c>
      <c r="AF581">
        <v>0</v>
      </c>
      <c r="AG581">
        <v>0</v>
      </c>
      <c r="AH581">
        <v>0</v>
      </c>
      <c r="AI581">
        <v>0</v>
      </c>
    </row>
    <row r="582" spans="1:35" ht="15" hidden="1" customHeight="1" x14ac:dyDescent="0.25">
      <c r="A582" s="37" t="s">
        <v>36</v>
      </c>
      <c r="B582" s="37" t="s">
        <v>37</v>
      </c>
      <c r="C582" s="37" t="s">
        <v>3248</v>
      </c>
      <c r="D582" s="38" t="s">
        <v>13647</v>
      </c>
      <c r="E582" s="37" t="s">
        <v>3249</v>
      </c>
      <c r="F582" s="37" t="s">
        <v>2860</v>
      </c>
      <c r="G582" s="37">
        <v>200000885</v>
      </c>
      <c r="H582" s="100">
        <v>37961047</v>
      </c>
      <c r="I582" s="101">
        <v>306517</v>
      </c>
      <c r="J582" s="37">
        <v>100005303</v>
      </c>
      <c r="K582" s="37">
        <v>200000885</v>
      </c>
      <c r="L582" s="37" t="s">
        <v>53</v>
      </c>
      <c r="M582" s="37" t="s">
        <v>2860</v>
      </c>
      <c r="N582" s="37" t="s">
        <v>1815</v>
      </c>
      <c r="O582" s="39" t="s">
        <v>11404</v>
      </c>
      <c r="P582" s="37" t="s">
        <v>1812</v>
      </c>
      <c r="Q582" s="37" t="s">
        <v>3250</v>
      </c>
      <c r="R582" s="39" t="s">
        <v>11405</v>
      </c>
      <c r="S582" s="40" t="s">
        <v>10721</v>
      </c>
      <c r="T582" s="41">
        <v>69</v>
      </c>
      <c r="U582" s="42">
        <v>0</v>
      </c>
      <c r="V582" s="41">
        <v>0</v>
      </c>
      <c r="W582" s="42"/>
      <c r="X582" s="42"/>
      <c r="Y582" s="102">
        <v>69</v>
      </c>
      <c r="Z582">
        <v>0</v>
      </c>
      <c r="AA582">
        <v>0</v>
      </c>
      <c r="AB582">
        <v>0</v>
      </c>
      <c r="AE582" s="103">
        <v>0</v>
      </c>
      <c r="AF582">
        <v>4</v>
      </c>
      <c r="AG582">
        <v>0</v>
      </c>
      <c r="AH582">
        <v>0</v>
      </c>
      <c r="AI582">
        <v>4</v>
      </c>
    </row>
    <row r="583" spans="1:35" ht="15" hidden="1" customHeight="1" x14ac:dyDescent="0.25">
      <c r="A583" s="37" t="s">
        <v>36</v>
      </c>
      <c r="B583" s="37" t="s">
        <v>37</v>
      </c>
      <c r="C583" s="37" t="s">
        <v>8264</v>
      </c>
      <c r="D583" s="38" t="s">
        <v>11855</v>
      </c>
      <c r="E583" s="37" t="s">
        <v>8265</v>
      </c>
      <c r="F583" s="37" t="s">
        <v>6696</v>
      </c>
      <c r="G583" s="37">
        <v>200002820</v>
      </c>
      <c r="H583" s="100">
        <v>710040792</v>
      </c>
      <c r="I583" s="101">
        <v>332933</v>
      </c>
      <c r="J583" s="37">
        <v>100014017</v>
      </c>
      <c r="K583" s="37">
        <v>200002820</v>
      </c>
      <c r="L583" s="37" t="s">
        <v>48</v>
      </c>
      <c r="M583" s="37" t="s">
        <v>6696</v>
      </c>
      <c r="N583" s="37" t="s">
        <v>8266</v>
      </c>
      <c r="O583" s="39" t="s">
        <v>10966</v>
      </c>
      <c r="P583" s="37" t="s">
        <v>8266</v>
      </c>
      <c r="Q583" s="37" t="s">
        <v>8270</v>
      </c>
      <c r="R583" s="39" t="s">
        <v>11857</v>
      </c>
      <c r="S583" s="40" t="s">
        <v>10741</v>
      </c>
      <c r="T583" s="41">
        <v>51</v>
      </c>
      <c r="U583" s="42">
        <v>0</v>
      </c>
      <c r="V583" s="41">
        <v>0</v>
      </c>
      <c r="W583" s="42"/>
      <c r="X583" s="42"/>
      <c r="Y583" s="102">
        <v>51</v>
      </c>
      <c r="Z583">
        <v>0</v>
      </c>
      <c r="AA583">
        <v>0</v>
      </c>
      <c r="AB583">
        <v>0</v>
      </c>
      <c r="AE583" s="103">
        <v>0</v>
      </c>
      <c r="AF583">
        <v>0</v>
      </c>
      <c r="AG583">
        <v>0</v>
      </c>
      <c r="AH583">
        <v>0</v>
      </c>
      <c r="AI583">
        <v>0</v>
      </c>
    </row>
    <row r="584" spans="1:35" ht="15" hidden="1" customHeight="1" x14ac:dyDescent="0.25">
      <c r="A584" s="37" t="s">
        <v>36</v>
      </c>
      <c r="B584" s="37" t="s">
        <v>37</v>
      </c>
      <c r="C584" s="37" t="s">
        <v>333</v>
      </c>
      <c r="D584" s="38" t="s">
        <v>11249</v>
      </c>
      <c r="E584" s="37" t="s">
        <v>334</v>
      </c>
      <c r="F584" s="37" t="s">
        <v>40</v>
      </c>
      <c r="G584" s="37">
        <v>200000177</v>
      </c>
      <c r="H584" s="100">
        <v>710000278</v>
      </c>
      <c r="I584" s="101">
        <v>603147</v>
      </c>
      <c r="J584" s="37">
        <v>100000072</v>
      </c>
      <c r="K584" s="37">
        <v>200000177</v>
      </c>
      <c r="L584" s="37" t="s">
        <v>48</v>
      </c>
      <c r="M584" s="37" t="s">
        <v>40</v>
      </c>
      <c r="N584" s="37" t="s">
        <v>357</v>
      </c>
      <c r="O584" s="39" t="s">
        <v>12417</v>
      </c>
      <c r="P584" s="37" t="s">
        <v>336</v>
      </c>
      <c r="Q584" s="37" t="s">
        <v>340</v>
      </c>
      <c r="R584" s="39" t="s">
        <v>10609</v>
      </c>
      <c r="S584" s="40" t="s">
        <v>10741</v>
      </c>
      <c r="T584" s="41">
        <v>24</v>
      </c>
      <c r="U584" s="42">
        <v>0</v>
      </c>
      <c r="V584" s="42">
        <v>0</v>
      </c>
      <c r="W584" s="42"/>
      <c r="X584" s="42"/>
      <c r="Y584" s="102">
        <v>24</v>
      </c>
      <c r="Z584">
        <v>0</v>
      </c>
      <c r="AA584">
        <v>0</v>
      </c>
      <c r="AB584">
        <v>0</v>
      </c>
      <c r="AE584" s="103">
        <v>0</v>
      </c>
      <c r="AF584">
        <v>0</v>
      </c>
      <c r="AG584">
        <v>0</v>
      </c>
      <c r="AH584">
        <v>0</v>
      </c>
      <c r="AI584">
        <v>0</v>
      </c>
    </row>
    <row r="585" spans="1:35" ht="15" hidden="1" customHeight="1" x14ac:dyDescent="0.25">
      <c r="A585" s="37" t="s">
        <v>36</v>
      </c>
      <c r="B585" s="37" t="s">
        <v>37</v>
      </c>
      <c r="C585" s="37" t="s">
        <v>7481</v>
      </c>
      <c r="D585" s="38" t="s">
        <v>13648</v>
      </c>
      <c r="E585" s="37" t="s">
        <v>7482</v>
      </c>
      <c r="F585" s="37" t="s">
        <v>6696</v>
      </c>
      <c r="G585" s="37">
        <v>200002593</v>
      </c>
      <c r="H585" s="100">
        <v>710028369</v>
      </c>
      <c r="I585" s="101">
        <v>326968</v>
      </c>
      <c r="J585" s="37">
        <v>100013134</v>
      </c>
      <c r="K585" s="37">
        <v>200002593</v>
      </c>
      <c r="L585" s="37" t="s">
        <v>48</v>
      </c>
      <c r="M585" s="37" t="s">
        <v>6696</v>
      </c>
      <c r="N585" s="37" t="s">
        <v>7466</v>
      </c>
      <c r="O585" s="39" t="s">
        <v>10092</v>
      </c>
      <c r="P585" s="37" t="s">
        <v>7483</v>
      </c>
      <c r="Q585" s="37" t="s">
        <v>7484</v>
      </c>
      <c r="R585" s="39" t="s">
        <v>13649</v>
      </c>
      <c r="S585" s="40" t="s">
        <v>10741</v>
      </c>
      <c r="T585" s="41">
        <v>11</v>
      </c>
      <c r="U585" s="41">
        <v>0</v>
      </c>
      <c r="V585" s="41">
        <v>0</v>
      </c>
      <c r="W585" s="42"/>
      <c r="X585" s="42"/>
      <c r="Y585" s="102">
        <v>11</v>
      </c>
      <c r="Z585">
        <v>0</v>
      </c>
      <c r="AA585">
        <v>0</v>
      </c>
      <c r="AB585">
        <v>0</v>
      </c>
      <c r="AE585" s="103">
        <v>0</v>
      </c>
      <c r="AF585">
        <v>1</v>
      </c>
      <c r="AG585">
        <v>0</v>
      </c>
      <c r="AH585">
        <v>0</v>
      </c>
      <c r="AI585">
        <v>1</v>
      </c>
    </row>
    <row r="586" spans="1:35" ht="15" hidden="1" customHeight="1" x14ac:dyDescent="0.25">
      <c r="A586" s="37" t="s">
        <v>36</v>
      </c>
      <c r="B586" s="37" t="s">
        <v>37</v>
      </c>
      <c r="C586" s="37" t="s">
        <v>9455</v>
      </c>
      <c r="D586" s="38" t="s">
        <v>13650</v>
      </c>
      <c r="E586" s="37" t="s">
        <v>9456</v>
      </c>
      <c r="F586" s="37" t="s">
        <v>8536</v>
      </c>
      <c r="G586" s="37">
        <v>200003134</v>
      </c>
      <c r="H586" s="100">
        <v>710032994</v>
      </c>
      <c r="I586" s="101">
        <v>331881</v>
      </c>
      <c r="J586" s="37">
        <v>100015638</v>
      </c>
      <c r="K586" s="37">
        <v>200003134</v>
      </c>
      <c r="L586" s="37" t="s">
        <v>53</v>
      </c>
      <c r="M586" s="37" t="s">
        <v>8536</v>
      </c>
      <c r="N586" s="37" t="s">
        <v>1826</v>
      </c>
      <c r="O586" s="39" t="s">
        <v>12037</v>
      </c>
      <c r="P586" s="37" t="s">
        <v>9457</v>
      </c>
      <c r="Q586" s="37" t="s">
        <v>9458</v>
      </c>
      <c r="R586" s="39" t="s">
        <v>13651</v>
      </c>
      <c r="S586" s="40" t="s">
        <v>10741</v>
      </c>
      <c r="T586" s="41">
        <v>5</v>
      </c>
      <c r="U586" s="42">
        <v>0</v>
      </c>
      <c r="V586" s="42">
        <v>0</v>
      </c>
      <c r="W586" s="42"/>
      <c r="X586" s="42"/>
      <c r="Y586" s="102">
        <v>5</v>
      </c>
      <c r="Z586">
        <v>3</v>
      </c>
      <c r="AA586">
        <v>0</v>
      </c>
      <c r="AB586">
        <v>0</v>
      </c>
      <c r="AE586" s="103">
        <v>3</v>
      </c>
      <c r="AF586">
        <v>0</v>
      </c>
      <c r="AG586">
        <v>0</v>
      </c>
      <c r="AH586">
        <v>0</v>
      </c>
      <c r="AI586">
        <v>0</v>
      </c>
    </row>
    <row r="587" spans="1:35" ht="15" hidden="1" customHeight="1" x14ac:dyDescent="0.25">
      <c r="A587" s="37" t="s">
        <v>36</v>
      </c>
      <c r="B587" s="37" t="s">
        <v>37</v>
      </c>
      <c r="C587" s="37" t="s">
        <v>188</v>
      </c>
      <c r="D587" s="38" t="s">
        <v>13655</v>
      </c>
      <c r="E587" s="37" t="s">
        <v>189</v>
      </c>
      <c r="F587" s="37" t="s">
        <v>40</v>
      </c>
      <c r="G587" s="37">
        <v>200000225</v>
      </c>
      <c r="H587" s="100">
        <v>710001649</v>
      </c>
      <c r="I587" s="101">
        <v>31810268</v>
      </c>
      <c r="J587" s="37">
        <v>100001031</v>
      </c>
      <c r="K587" s="37">
        <v>100001029</v>
      </c>
      <c r="L587" s="37" t="s">
        <v>105</v>
      </c>
      <c r="M587" s="37" t="s">
        <v>40</v>
      </c>
      <c r="N587" s="37" t="s">
        <v>206</v>
      </c>
      <c r="O587" s="39" t="s">
        <v>13656</v>
      </c>
      <c r="P587" s="37" t="s">
        <v>190</v>
      </c>
      <c r="Q587" s="37" t="s">
        <v>191</v>
      </c>
      <c r="R587" s="39" t="s">
        <v>13657</v>
      </c>
      <c r="S587" s="40" t="s">
        <v>10741</v>
      </c>
      <c r="T587" s="41">
        <v>22</v>
      </c>
      <c r="U587" s="41">
        <v>0</v>
      </c>
      <c r="V587" s="41">
        <v>0</v>
      </c>
      <c r="W587" s="42"/>
      <c r="X587" s="42"/>
      <c r="Y587" s="102">
        <v>22</v>
      </c>
      <c r="Z587">
        <v>0</v>
      </c>
      <c r="AA587">
        <v>0</v>
      </c>
      <c r="AB587">
        <v>0</v>
      </c>
      <c r="AE587" s="103">
        <v>0</v>
      </c>
      <c r="AF587">
        <v>0</v>
      </c>
      <c r="AG587">
        <v>0</v>
      </c>
      <c r="AH587">
        <v>0</v>
      </c>
      <c r="AI587">
        <v>0</v>
      </c>
    </row>
    <row r="588" spans="1:35" ht="15" hidden="1" customHeight="1" x14ac:dyDescent="0.25">
      <c r="A588" s="37" t="s">
        <v>36</v>
      </c>
      <c r="B588" s="37" t="s">
        <v>37</v>
      </c>
      <c r="C588" s="37" t="s">
        <v>1713</v>
      </c>
      <c r="D588" s="38" t="s">
        <v>13652</v>
      </c>
      <c r="E588" s="37" t="s">
        <v>1714</v>
      </c>
      <c r="F588" s="37" t="s">
        <v>814</v>
      </c>
      <c r="G588" s="37">
        <v>200000566</v>
      </c>
      <c r="H588" s="100">
        <v>710011474</v>
      </c>
      <c r="I588" s="101">
        <v>37842498</v>
      </c>
      <c r="J588" s="37">
        <v>100003086</v>
      </c>
      <c r="K588" s="37">
        <v>100003083</v>
      </c>
      <c r="L588" s="37" t="s">
        <v>92</v>
      </c>
      <c r="M588" s="37" t="s">
        <v>814</v>
      </c>
      <c r="N588" s="37" t="s">
        <v>549</v>
      </c>
      <c r="O588" s="39" t="s">
        <v>13653</v>
      </c>
      <c r="P588" s="37" t="s">
        <v>1715</v>
      </c>
      <c r="Q588" s="37" t="s">
        <v>1716</v>
      </c>
      <c r="R588" s="39" t="s">
        <v>13654</v>
      </c>
      <c r="S588" s="40" t="s">
        <v>10741</v>
      </c>
      <c r="T588" s="41">
        <v>11</v>
      </c>
      <c r="U588" s="42">
        <v>0</v>
      </c>
      <c r="V588" s="42">
        <v>0</v>
      </c>
      <c r="W588" s="42"/>
      <c r="X588" s="42"/>
      <c r="Y588" s="102">
        <v>11</v>
      </c>
      <c r="Z588">
        <v>0</v>
      </c>
      <c r="AA588">
        <v>0</v>
      </c>
      <c r="AB588">
        <v>0</v>
      </c>
      <c r="AE588" s="103">
        <v>0</v>
      </c>
      <c r="AF588">
        <v>1</v>
      </c>
      <c r="AG588">
        <v>0</v>
      </c>
      <c r="AH588">
        <v>0</v>
      </c>
      <c r="AI588">
        <v>1</v>
      </c>
    </row>
    <row r="589" spans="1:35" ht="15" hidden="1" customHeight="1" x14ac:dyDescent="0.25">
      <c r="A589" s="37" t="s">
        <v>36</v>
      </c>
      <c r="B589" s="37" t="s">
        <v>37</v>
      </c>
      <c r="C589" s="37" t="s">
        <v>5455</v>
      </c>
      <c r="D589" s="38" t="s">
        <v>13481</v>
      </c>
      <c r="E589" s="37" t="s">
        <v>5456</v>
      </c>
      <c r="F589" s="37" t="s">
        <v>568</v>
      </c>
      <c r="G589" s="37">
        <v>200001711</v>
      </c>
      <c r="H589" s="100">
        <v>710013213</v>
      </c>
      <c r="I589" s="101">
        <v>313343</v>
      </c>
      <c r="J589" s="37">
        <v>100009710</v>
      </c>
      <c r="K589" s="37">
        <v>200001711</v>
      </c>
      <c r="L589" s="37" t="s">
        <v>48</v>
      </c>
      <c r="M589" s="37" t="s">
        <v>568</v>
      </c>
      <c r="N589" s="37" t="s">
        <v>5444</v>
      </c>
      <c r="O589" s="39" t="s">
        <v>13482</v>
      </c>
      <c r="P589" s="37" t="s">
        <v>5457</v>
      </c>
      <c r="Q589" s="37" t="s">
        <v>5460</v>
      </c>
      <c r="R589" s="39" t="s">
        <v>13483</v>
      </c>
      <c r="S589" s="40" t="s">
        <v>10741</v>
      </c>
      <c r="T589" s="41">
        <v>19</v>
      </c>
      <c r="U589" s="41">
        <v>0</v>
      </c>
      <c r="V589" s="41">
        <v>0</v>
      </c>
      <c r="W589" s="42"/>
      <c r="X589" s="42"/>
      <c r="Y589" s="102">
        <v>19</v>
      </c>
      <c r="Z589">
        <v>0</v>
      </c>
      <c r="AA589">
        <v>0</v>
      </c>
      <c r="AB589">
        <v>0</v>
      </c>
      <c r="AE589" s="103">
        <v>0</v>
      </c>
      <c r="AF589">
        <v>0</v>
      </c>
      <c r="AG589">
        <v>0</v>
      </c>
      <c r="AH589">
        <v>0</v>
      </c>
      <c r="AI589">
        <v>0</v>
      </c>
    </row>
    <row r="590" spans="1:35" ht="15" hidden="1" customHeight="1" x14ac:dyDescent="0.25">
      <c r="A590" s="37" t="s">
        <v>36</v>
      </c>
      <c r="B590" s="37" t="s">
        <v>592</v>
      </c>
      <c r="C590" s="37" t="s">
        <v>665</v>
      </c>
      <c r="D590" s="38" t="s">
        <v>11376</v>
      </c>
      <c r="E590" s="37" t="s">
        <v>666</v>
      </c>
      <c r="F590" s="37" t="s">
        <v>40</v>
      </c>
      <c r="G590" s="37">
        <v>200000005</v>
      </c>
      <c r="H590" s="100">
        <v>710257236</v>
      </c>
      <c r="I590" s="101">
        <v>44284675</v>
      </c>
      <c r="J590" s="37">
        <v>100017043</v>
      </c>
      <c r="K590" s="37">
        <v>200000005</v>
      </c>
      <c r="L590" s="37" t="s">
        <v>603</v>
      </c>
      <c r="M590" s="37" t="s">
        <v>40</v>
      </c>
      <c r="N590" s="37" t="s">
        <v>367</v>
      </c>
      <c r="O590" s="39" t="s">
        <v>11803</v>
      </c>
      <c r="P590" s="37" t="s">
        <v>372</v>
      </c>
      <c r="Q590" s="37" t="s">
        <v>669</v>
      </c>
      <c r="R590" s="39" t="s">
        <v>10604</v>
      </c>
      <c r="S590" s="40" t="s">
        <v>10741</v>
      </c>
      <c r="T590" s="41">
        <v>0</v>
      </c>
      <c r="U590" s="41">
        <v>11</v>
      </c>
      <c r="V590" s="41">
        <v>0</v>
      </c>
      <c r="W590" s="42"/>
      <c r="X590" s="42"/>
      <c r="Y590" s="102">
        <v>11</v>
      </c>
      <c r="Z590">
        <v>0</v>
      </c>
      <c r="AA590">
        <v>0</v>
      </c>
      <c r="AB590">
        <v>0</v>
      </c>
      <c r="AE590" s="103">
        <v>0</v>
      </c>
      <c r="AF590">
        <v>0</v>
      </c>
      <c r="AG590">
        <v>0</v>
      </c>
      <c r="AH590">
        <v>0</v>
      </c>
      <c r="AI590">
        <v>0</v>
      </c>
    </row>
    <row r="591" spans="1:35" ht="15" hidden="1" customHeight="1" x14ac:dyDescent="0.25">
      <c r="A591" s="37" t="s">
        <v>36</v>
      </c>
      <c r="B591" s="37" t="s">
        <v>37</v>
      </c>
      <c r="C591" s="37" t="s">
        <v>370</v>
      </c>
      <c r="D591" s="38" t="s">
        <v>11814</v>
      </c>
      <c r="E591" s="37" t="s">
        <v>371</v>
      </c>
      <c r="F591" s="37" t="s">
        <v>40</v>
      </c>
      <c r="G591" s="37">
        <v>200000169</v>
      </c>
      <c r="H591" s="100">
        <v>710275595</v>
      </c>
      <c r="I591" s="101">
        <v>52848094</v>
      </c>
      <c r="J591" s="37">
        <v>100018841</v>
      </c>
      <c r="K591" s="37">
        <v>100018840</v>
      </c>
      <c r="L591" s="37" t="s">
        <v>384</v>
      </c>
      <c r="M591" s="37" t="s">
        <v>40</v>
      </c>
      <c r="N591" s="37" t="s">
        <v>367</v>
      </c>
      <c r="O591" s="39" t="s">
        <v>385</v>
      </c>
      <c r="P591" s="37" t="s">
        <v>372</v>
      </c>
      <c r="Q591" s="37" t="s">
        <v>386</v>
      </c>
      <c r="R591" s="39" t="s">
        <v>10604</v>
      </c>
      <c r="S591" s="40" t="s">
        <v>10741</v>
      </c>
      <c r="T591" s="41">
        <v>31</v>
      </c>
      <c r="U591" s="41">
        <v>0</v>
      </c>
      <c r="V591" s="41">
        <v>0</v>
      </c>
      <c r="W591" s="42"/>
      <c r="X591" s="42"/>
      <c r="Y591" s="102">
        <v>31</v>
      </c>
      <c r="Z591">
        <v>0</v>
      </c>
      <c r="AA591">
        <v>0</v>
      </c>
      <c r="AB591">
        <v>0</v>
      </c>
      <c r="AE591" s="103">
        <v>0</v>
      </c>
      <c r="AF591">
        <v>0</v>
      </c>
      <c r="AG591">
        <v>0</v>
      </c>
      <c r="AH591">
        <v>0</v>
      </c>
      <c r="AI591">
        <v>0</v>
      </c>
    </row>
    <row r="592" spans="1:35" ht="15" hidden="1" customHeight="1" x14ac:dyDescent="0.25">
      <c r="A592" s="37" t="s">
        <v>36</v>
      </c>
      <c r="B592" s="37" t="s">
        <v>592</v>
      </c>
      <c r="C592" s="37" t="s">
        <v>685</v>
      </c>
      <c r="D592" s="38" t="s">
        <v>13658</v>
      </c>
      <c r="E592" s="37" t="s">
        <v>686</v>
      </c>
      <c r="F592" s="37" t="s">
        <v>40</v>
      </c>
      <c r="G592" s="37">
        <v>200003758</v>
      </c>
      <c r="H592" s="100">
        <v>42361664</v>
      </c>
      <c r="I592" s="101">
        <v>45333777</v>
      </c>
      <c r="J592" s="37">
        <v>100000976</v>
      </c>
      <c r="K592" s="37">
        <v>200003758</v>
      </c>
      <c r="L592" s="37" t="s">
        <v>687</v>
      </c>
      <c r="M592" s="37" t="s">
        <v>40</v>
      </c>
      <c r="N592" s="37" t="s">
        <v>506</v>
      </c>
      <c r="O592" s="39" t="s">
        <v>13659</v>
      </c>
      <c r="P592" s="37" t="s">
        <v>483</v>
      </c>
      <c r="Q592" s="37" t="s">
        <v>688</v>
      </c>
      <c r="R592" s="39" t="s">
        <v>10616</v>
      </c>
      <c r="S592" s="40" t="s">
        <v>10721</v>
      </c>
      <c r="T592" s="41">
        <v>0</v>
      </c>
      <c r="U592" s="42">
        <v>14</v>
      </c>
      <c r="V592" s="42">
        <v>0</v>
      </c>
      <c r="W592" s="42"/>
      <c r="X592" s="42"/>
      <c r="Y592" s="102">
        <v>14</v>
      </c>
      <c r="Z592">
        <v>0</v>
      </c>
      <c r="AA592">
        <v>0</v>
      </c>
      <c r="AB592">
        <v>0</v>
      </c>
      <c r="AE592" s="103">
        <v>0</v>
      </c>
      <c r="AF592">
        <v>0</v>
      </c>
      <c r="AG592">
        <v>0</v>
      </c>
      <c r="AH592">
        <v>0</v>
      </c>
      <c r="AI592">
        <v>0</v>
      </c>
    </row>
    <row r="593" spans="1:35" ht="15" hidden="1" customHeight="1" x14ac:dyDescent="0.25">
      <c r="A593" s="37" t="s">
        <v>36</v>
      </c>
      <c r="B593" s="37" t="s">
        <v>37</v>
      </c>
      <c r="C593" s="37" t="s">
        <v>2284</v>
      </c>
      <c r="D593" s="38" t="s">
        <v>12368</v>
      </c>
      <c r="E593" s="37" t="s">
        <v>2285</v>
      </c>
      <c r="F593" s="37" t="s">
        <v>1879</v>
      </c>
      <c r="G593" s="37">
        <v>200000725</v>
      </c>
      <c r="H593" s="100">
        <v>42276080</v>
      </c>
      <c r="I593" s="101">
        <v>317667</v>
      </c>
      <c r="J593" s="37">
        <v>100003908</v>
      </c>
      <c r="K593" s="37">
        <v>200000725</v>
      </c>
      <c r="L593" s="37" t="s">
        <v>48</v>
      </c>
      <c r="M593" s="37" t="s">
        <v>1879</v>
      </c>
      <c r="N593" s="37" t="s">
        <v>2287</v>
      </c>
      <c r="O593" s="39" t="s">
        <v>12168</v>
      </c>
      <c r="P593" s="37" t="s">
        <v>2287</v>
      </c>
      <c r="Q593" s="37" t="s">
        <v>2291</v>
      </c>
      <c r="R593" s="39" t="s">
        <v>12169</v>
      </c>
      <c r="S593" s="40" t="s">
        <v>10721</v>
      </c>
      <c r="T593" s="41">
        <v>44</v>
      </c>
      <c r="U593" s="42">
        <v>0</v>
      </c>
      <c r="V593" s="42">
        <v>0</v>
      </c>
      <c r="W593" s="42"/>
      <c r="X593" s="42"/>
      <c r="Y593" s="102">
        <v>44</v>
      </c>
      <c r="Z593">
        <v>0</v>
      </c>
      <c r="AA593">
        <v>0</v>
      </c>
      <c r="AB593">
        <v>0</v>
      </c>
      <c r="AE593" s="103">
        <v>0</v>
      </c>
      <c r="AF593">
        <v>0</v>
      </c>
      <c r="AG593">
        <v>0</v>
      </c>
      <c r="AH593">
        <v>0</v>
      </c>
      <c r="AI593">
        <v>0</v>
      </c>
    </row>
    <row r="594" spans="1:35" ht="15" hidden="1" customHeight="1" x14ac:dyDescent="0.25">
      <c r="A594" s="37" t="s">
        <v>36</v>
      </c>
      <c r="B594" s="37" t="s">
        <v>37</v>
      </c>
      <c r="C594" s="37" t="s">
        <v>2940</v>
      </c>
      <c r="D594" s="38" t="s">
        <v>13660</v>
      </c>
      <c r="E594" s="37" t="s">
        <v>2941</v>
      </c>
      <c r="F594" s="37" t="s">
        <v>2860</v>
      </c>
      <c r="G594" s="37">
        <v>200001179</v>
      </c>
      <c r="H594" s="100">
        <v>710006098</v>
      </c>
      <c r="I594" s="101">
        <v>42206685</v>
      </c>
      <c r="J594" s="37">
        <v>100005194</v>
      </c>
      <c r="K594" s="37">
        <v>100005196</v>
      </c>
      <c r="L594" s="37" t="s">
        <v>105</v>
      </c>
      <c r="M594" s="37" t="s">
        <v>2860</v>
      </c>
      <c r="N594" s="37" t="s">
        <v>3822</v>
      </c>
      <c r="O594" s="39" t="s">
        <v>13661</v>
      </c>
      <c r="P594" s="37" t="s">
        <v>2943</v>
      </c>
      <c r="Q594" s="37" t="s">
        <v>2944</v>
      </c>
      <c r="R594" s="39" t="s">
        <v>13662</v>
      </c>
      <c r="S594" s="40" t="s">
        <v>10741</v>
      </c>
      <c r="T594" s="41">
        <v>12</v>
      </c>
      <c r="U594" s="42">
        <v>0</v>
      </c>
      <c r="V594" s="42">
        <v>0</v>
      </c>
      <c r="W594" s="42"/>
      <c r="X594" s="42"/>
      <c r="Y594" s="102">
        <v>12</v>
      </c>
      <c r="Z594">
        <v>0</v>
      </c>
      <c r="AA594">
        <v>0</v>
      </c>
      <c r="AB594">
        <v>0</v>
      </c>
      <c r="AE594" s="103">
        <v>0</v>
      </c>
      <c r="AF594">
        <v>0</v>
      </c>
      <c r="AG594">
        <v>0</v>
      </c>
      <c r="AH594">
        <v>0</v>
      </c>
      <c r="AI594">
        <v>0</v>
      </c>
    </row>
    <row r="595" spans="1:35" ht="15" hidden="1" customHeight="1" x14ac:dyDescent="0.25">
      <c r="A595" s="37" t="s">
        <v>36</v>
      </c>
      <c r="B595" s="37" t="s">
        <v>37</v>
      </c>
      <c r="C595" s="37" t="s">
        <v>2618</v>
      </c>
      <c r="D595" s="38" t="s">
        <v>13836</v>
      </c>
      <c r="E595" s="37" t="s">
        <v>2619</v>
      </c>
      <c r="F595" s="37" t="s">
        <v>1879</v>
      </c>
      <c r="G595" s="37">
        <v>200000802</v>
      </c>
      <c r="H595" s="100">
        <v>710018738</v>
      </c>
      <c r="I595" s="101">
        <v>648566</v>
      </c>
      <c r="J595" s="37">
        <v>100004305</v>
      </c>
      <c r="K595" s="37">
        <v>200000802</v>
      </c>
      <c r="L595" s="37" t="s">
        <v>48</v>
      </c>
      <c r="M595" s="37" t="s">
        <v>1879</v>
      </c>
      <c r="N595" s="37" t="s">
        <v>2463</v>
      </c>
      <c r="O595" s="39" t="s">
        <v>12665</v>
      </c>
      <c r="P595" s="37" t="s">
        <v>2620</v>
      </c>
      <c r="Q595" s="37" t="s">
        <v>2621</v>
      </c>
      <c r="R595" s="39" t="s">
        <v>13837</v>
      </c>
      <c r="S595" s="40" t="s">
        <v>10741</v>
      </c>
      <c r="T595" s="41">
        <v>4</v>
      </c>
      <c r="U595" s="42">
        <v>0</v>
      </c>
      <c r="V595" s="42">
        <v>0</v>
      </c>
      <c r="W595" s="42"/>
      <c r="X595" s="42"/>
      <c r="Y595" s="102">
        <v>4</v>
      </c>
      <c r="Z595">
        <v>0</v>
      </c>
      <c r="AA595">
        <v>0</v>
      </c>
      <c r="AB595">
        <v>0</v>
      </c>
      <c r="AE595" s="103">
        <v>0</v>
      </c>
      <c r="AF595">
        <v>0</v>
      </c>
      <c r="AG595">
        <v>0</v>
      </c>
      <c r="AH595">
        <v>0</v>
      </c>
      <c r="AI595">
        <v>0</v>
      </c>
    </row>
    <row r="596" spans="1:35" ht="15" hidden="1" customHeight="1" x14ac:dyDescent="0.25">
      <c r="A596" s="37" t="s">
        <v>36</v>
      </c>
      <c r="B596" s="37" t="s">
        <v>37</v>
      </c>
      <c r="C596" s="37" t="s">
        <v>5575</v>
      </c>
      <c r="D596" s="38" t="s">
        <v>13838</v>
      </c>
      <c r="E596" s="37" t="s">
        <v>5576</v>
      </c>
      <c r="F596" s="37" t="s">
        <v>568</v>
      </c>
      <c r="G596" s="37">
        <v>200001732</v>
      </c>
      <c r="H596" s="100">
        <v>710013620</v>
      </c>
      <c r="I596" s="101">
        <v>313874</v>
      </c>
      <c r="J596" s="37">
        <v>100009784</v>
      </c>
      <c r="K596" s="37">
        <v>200001732</v>
      </c>
      <c r="L596" s="37" t="s">
        <v>48</v>
      </c>
      <c r="M596" s="37" t="s">
        <v>568</v>
      </c>
      <c r="N596" s="37" t="s">
        <v>5444</v>
      </c>
      <c r="O596" s="39" t="s">
        <v>13839</v>
      </c>
      <c r="P596" s="37" t="s">
        <v>5577</v>
      </c>
      <c r="Q596" s="37" t="s">
        <v>5578</v>
      </c>
      <c r="R596" s="39" t="s">
        <v>13840</v>
      </c>
      <c r="S596" s="40" t="s">
        <v>10741</v>
      </c>
      <c r="T596" s="41">
        <v>23</v>
      </c>
      <c r="U596" s="41">
        <v>0</v>
      </c>
      <c r="V596" s="41">
        <v>0</v>
      </c>
      <c r="W596" s="42"/>
      <c r="X596" s="42"/>
      <c r="Y596" s="102">
        <v>23</v>
      </c>
      <c r="Z596">
        <v>0</v>
      </c>
      <c r="AA596">
        <v>0</v>
      </c>
      <c r="AB596">
        <v>0</v>
      </c>
      <c r="AE596" s="103">
        <v>0</v>
      </c>
      <c r="AF596">
        <v>18</v>
      </c>
      <c r="AG596">
        <v>0</v>
      </c>
      <c r="AH596">
        <v>0</v>
      </c>
      <c r="AI596">
        <v>18</v>
      </c>
    </row>
    <row r="597" spans="1:35" ht="15" hidden="1" customHeight="1" x14ac:dyDescent="0.25">
      <c r="A597" s="37" t="s">
        <v>36</v>
      </c>
      <c r="B597" s="37" t="s">
        <v>37</v>
      </c>
      <c r="C597" s="37" t="s">
        <v>7970</v>
      </c>
      <c r="D597" s="38" t="s">
        <v>13841</v>
      </c>
      <c r="E597" s="37" t="s">
        <v>7971</v>
      </c>
      <c r="F597" s="37" t="s">
        <v>6696</v>
      </c>
      <c r="G597" s="37">
        <v>200002754</v>
      </c>
      <c r="H597" s="100">
        <v>710031939</v>
      </c>
      <c r="I597" s="101">
        <v>330388</v>
      </c>
      <c r="J597" s="37">
        <v>100013667</v>
      </c>
      <c r="K597" s="37">
        <v>200002754</v>
      </c>
      <c r="L597" s="37" t="s">
        <v>48</v>
      </c>
      <c r="M597" s="37" t="s">
        <v>6696</v>
      </c>
      <c r="N597" s="37" t="s">
        <v>7953</v>
      </c>
      <c r="O597" s="39" t="s">
        <v>13842</v>
      </c>
      <c r="P597" s="37" t="s">
        <v>7972</v>
      </c>
      <c r="Q597" s="37" t="s">
        <v>13843</v>
      </c>
      <c r="R597" s="39" t="s">
        <v>13844</v>
      </c>
      <c r="S597" s="40" t="s">
        <v>10741</v>
      </c>
      <c r="T597" s="41">
        <v>4</v>
      </c>
      <c r="U597" s="41">
        <v>0</v>
      </c>
      <c r="V597" s="41">
        <v>0</v>
      </c>
      <c r="W597" s="42"/>
      <c r="X597" s="42"/>
      <c r="Y597" s="102">
        <v>4</v>
      </c>
      <c r="Z597">
        <v>0</v>
      </c>
      <c r="AA597">
        <v>0</v>
      </c>
      <c r="AB597">
        <v>0</v>
      </c>
      <c r="AE597" s="103">
        <v>0</v>
      </c>
      <c r="AF597">
        <v>0</v>
      </c>
      <c r="AG597">
        <v>0</v>
      </c>
      <c r="AH597">
        <v>0</v>
      </c>
      <c r="AI597">
        <v>0</v>
      </c>
    </row>
    <row r="598" spans="1:35" ht="15" hidden="1" customHeight="1" x14ac:dyDescent="0.25">
      <c r="A598" s="37" t="s">
        <v>36</v>
      </c>
      <c r="B598" s="37" t="s">
        <v>37</v>
      </c>
      <c r="C598" s="37" t="s">
        <v>7114</v>
      </c>
      <c r="D598" s="38" t="s">
        <v>10759</v>
      </c>
      <c r="E598" s="37" t="s">
        <v>7115</v>
      </c>
      <c r="F598" s="37" t="s">
        <v>6696</v>
      </c>
      <c r="G598" s="37">
        <v>200002626</v>
      </c>
      <c r="H598" s="100">
        <v>37873768</v>
      </c>
      <c r="I598" s="101">
        <v>323560</v>
      </c>
      <c r="J598" s="37">
        <v>100013352</v>
      </c>
      <c r="K598" s="37">
        <v>200002626</v>
      </c>
      <c r="L598" s="37" t="s">
        <v>48</v>
      </c>
      <c r="M598" s="37" t="s">
        <v>6696</v>
      </c>
      <c r="N598" s="37" t="s">
        <v>7116</v>
      </c>
      <c r="O598" s="39" t="s">
        <v>10760</v>
      </c>
      <c r="P598" s="37" t="s">
        <v>7116</v>
      </c>
      <c r="Q598" s="37" t="s">
        <v>7121</v>
      </c>
      <c r="R598" s="39" t="s">
        <v>10761</v>
      </c>
      <c r="S598" s="40" t="s">
        <v>10721</v>
      </c>
      <c r="T598" s="41">
        <v>47</v>
      </c>
      <c r="U598" s="41">
        <v>0</v>
      </c>
      <c r="V598" s="41">
        <v>0</v>
      </c>
      <c r="W598" s="42"/>
      <c r="X598" s="42"/>
      <c r="Y598" s="102">
        <v>47</v>
      </c>
      <c r="Z598">
        <v>0</v>
      </c>
      <c r="AA598">
        <v>0</v>
      </c>
      <c r="AB598">
        <v>0</v>
      </c>
      <c r="AE598" s="103">
        <v>0</v>
      </c>
      <c r="AF598">
        <v>0</v>
      </c>
      <c r="AG598">
        <v>0</v>
      </c>
      <c r="AH598">
        <v>0</v>
      </c>
      <c r="AI598">
        <v>0</v>
      </c>
    </row>
    <row r="599" spans="1:35" ht="15" hidden="1" customHeight="1" x14ac:dyDescent="0.25">
      <c r="A599" s="37" t="s">
        <v>36</v>
      </c>
      <c r="B599" s="37" t="s">
        <v>37</v>
      </c>
      <c r="C599" s="37" t="s">
        <v>7203</v>
      </c>
      <c r="D599" s="38" t="s">
        <v>13845</v>
      </c>
      <c r="E599" s="37" t="s">
        <v>7204</v>
      </c>
      <c r="F599" s="37" t="s">
        <v>6696</v>
      </c>
      <c r="G599" s="37">
        <v>200002451</v>
      </c>
      <c r="H599" s="100">
        <v>710027281</v>
      </c>
      <c r="I599" s="101">
        <v>326194</v>
      </c>
      <c r="J599" s="37">
        <v>100012370</v>
      </c>
      <c r="K599" s="37">
        <v>200002451</v>
      </c>
      <c r="L599" s="37" t="s">
        <v>48</v>
      </c>
      <c r="M599" s="37" t="s">
        <v>6696</v>
      </c>
      <c r="N599" s="37" t="s">
        <v>7170</v>
      </c>
      <c r="O599" s="39" t="s">
        <v>13846</v>
      </c>
      <c r="P599" s="37" t="s">
        <v>7205</v>
      </c>
      <c r="Q599" s="37" t="s">
        <v>7206</v>
      </c>
      <c r="R599" s="39" t="s">
        <v>13847</v>
      </c>
      <c r="S599" s="40" t="s">
        <v>10741</v>
      </c>
      <c r="T599" s="41">
        <v>19</v>
      </c>
      <c r="U599" s="41">
        <v>0</v>
      </c>
      <c r="V599" s="41">
        <v>0</v>
      </c>
      <c r="W599" s="42"/>
      <c r="X599" s="42"/>
      <c r="Y599" s="102">
        <v>19</v>
      </c>
      <c r="Z599">
        <v>0</v>
      </c>
      <c r="AA599">
        <v>0</v>
      </c>
      <c r="AB599">
        <v>0</v>
      </c>
      <c r="AE599" s="103">
        <v>0</v>
      </c>
      <c r="AF599">
        <v>0</v>
      </c>
      <c r="AG599">
        <v>0</v>
      </c>
      <c r="AH599">
        <v>0</v>
      </c>
      <c r="AI599">
        <v>0</v>
      </c>
    </row>
    <row r="600" spans="1:35" ht="15" hidden="1" customHeight="1" x14ac:dyDescent="0.25">
      <c r="A600" s="37" t="s">
        <v>36</v>
      </c>
      <c r="B600" s="37" t="s">
        <v>37</v>
      </c>
      <c r="C600" s="37" t="s">
        <v>4339</v>
      </c>
      <c r="D600" s="38" t="s">
        <v>13848</v>
      </c>
      <c r="E600" s="37" t="s">
        <v>4340</v>
      </c>
      <c r="F600" s="37" t="s">
        <v>4189</v>
      </c>
      <c r="G600" s="37">
        <v>200001314</v>
      </c>
      <c r="H600" s="100">
        <v>55037577</v>
      </c>
      <c r="I600" s="101">
        <v>314358</v>
      </c>
      <c r="J600" s="37">
        <v>100007345</v>
      </c>
      <c r="K600" s="37">
        <v>200001314</v>
      </c>
      <c r="L600" s="37" t="s">
        <v>48</v>
      </c>
      <c r="M600" s="37" t="s">
        <v>4189</v>
      </c>
      <c r="N600" s="37" t="s">
        <v>4196</v>
      </c>
      <c r="O600" s="39" t="s">
        <v>13849</v>
      </c>
      <c r="P600" s="37" t="s">
        <v>4341</v>
      </c>
      <c r="Q600" s="37" t="s">
        <v>4342</v>
      </c>
      <c r="R600" s="39" t="s">
        <v>13850</v>
      </c>
      <c r="S600" s="40" t="s">
        <v>10721</v>
      </c>
      <c r="T600" s="41">
        <v>22</v>
      </c>
      <c r="U600" s="42">
        <v>0</v>
      </c>
      <c r="V600" s="42">
        <v>0</v>
      </c>
      <c r="W600" s="42"/>
      <c r="X600" s="42"/>
      <c r="Y600" s="102">
        <v>22</v>
      </c>
      <c r="Z600">
        <v>0</v>
      </c>
      <c r="AA600">
        <v>0</v>
      </c>
      <c r="AB600">
        <v>0</v>
      </c>
      <c r="AE600" s="103">
        <v>0</v>
      </c>
      <c r="AF600">
        <v>1</v>
      </c>
      <c r="AG600">
        <v>0</v>
      </c>
      <c r="AH600">
        <v>0</v>
      </c>
      <c r="AI600">
        <v>1</v>
      </c>
    </row>
    <row r="601" spans="1:35" ht="15" hidden="1" customHeight="1" x14ac:dyDescent="0.25">
      <c r="A601" s="37" t="s">
        <v>36</v>
      </c>
      <c r="B601" s="37" t="s">
        <v>37</v>
      </c>
      <c r="C601" s="37" t="s">
        <v>9152</v>
      </c>
      <c r="D601" s="38" t="s">
        <v>13851</v>
      </c>
      <c r="E601" s="37" t="s">
        <v>9153</v>
      </c>
      <c r="F601" s="37" t="s">
        <v>8536</v>
      </c>
      <c r="G601" s="37">
        <v>200003205</v>
      </c>
      <c r="H601" s="100">
        <v>710029977</v>
      </c>
      <c r="I601" s="101">
        <v>328600</v>
      </c>
      <c r="J601" s="37">
        <v>100015847</v>
      </c>
      <c r="K601" s="37">
        <v>200003205</v>
      </c>
      <c r="L601" s="37" t="s">
        <v>48</v>
      </c>
      <c r="M601" s="37" t="s">
        <v>8536</v>
      </c>
      <c r="N601" s="37" t="s">
        <v>9062</v>
      </c>
      <c r="O601" s="39" t="s">
        <v>13852</v>
      </c>
      <c r="P601" s="37" t="s">
        <v>9154</v>
      </c>
      <c r="Q601" s="37" t="s">
        <v>9155</v>
      </c>
      <c r="R601" s="39" t="s">
        <v>13853</v>
      </c>
      <c r="S601" s="40" t="s">
        <v>10741</v>
      </c>
      <c r="T601" s="41">
        <v>4</v>
      </c>
      <c r="U601" s="41">
        <v>0</v>
      </c>
      <c r="V601" s="41">
        <v>0</v>
      </c>
      <c r="W601" s="42"/>
      <c r="X601" s="42"/>
      <c r="Y601" s="102">
        <v>4</v>
      </c>
      <c r="Z601">
        <v>0</v>
      </c>
      <c r="AA601">
        <v>0</v>
      </c>
      <c r="AB601">
        <v>0</v>
      </c>
      <c r="AE601" s="103">
        <v>0</v>
      </c>
      <c r="AF601">
        <v>0</v>
      </c>
      <c r="AG601">
        <v>0</v>
      </c>
      <c r="AH601">
        <v>0</v>
      </c>
      <c r="AI601">
        <v>0</v>
      </c>
    </row>
    <row r="602" spans="1:35" ht="15" hidden="1" customHeight="1" x14ac:dyDescent="0.25">
      <c r="A602" s="37" t="s">
        <v>36</v>
      </c>
      <c r="B602" s="37" t="s">
        <v>37</v>
      </c>
      <c r="C602" s="37" t="s">
        <v>2916</v>
      </c>
      <c r="D602" s="38" t="s">
        <v>13854</v>
      </c>
      <c r="E602" s="37" t="s">
        <v>2917</v>
      </c>
      <c r="F602" s="37" t="s">
        <v>2860</v>
      </c>
      <c r="G602" s="37">
        <v>200001249</v>
      </c>
      <c r="H602" s="100">
        <v>710006012</v>
      </c>
      <c r="I602" s="101">
        <v>307823</v>
      </c>
      <c r="J602" s="37">
        <v>100006645</v>
      </c>
      <c r="K602" s="37">
        <v>200001249</v>
      </c>
      <c r="L602" s="37" t="s">
        <v>48</v>
      </c>
      <c r="M602" s="37" t="s">
        <v>2860</v>
      </c>
      <c r="N602" s="37" t="s">
        <v>3095</v>
      </c>
      <c r="O602" s="39" t="s">
        <v>10969</v>
      </c>
      <c r="P602" s="37" t="s">
        <v>2918</v>
      </c>
      <c r="Q602" s="37" t="s">
        <v>13855</v>
      </c>
      <c r="R602" s="39" t="s">
        <v>13856</v>
      </c>
      <c r="S602" s="40" t="s">
        <v>10741</v>
      </c>
      <c r="T602" s="41">
        <v>7</v>
      </c>
      <c r="U602" s="42">
        <v>0</v>
      </c>
      <c r="V602" s="41">
        <v>0</v>
      </c>
      <c r="W602" s="42"/>
      <c r="X602" s="42"/>
      <c r="Y602" s="102">
        <v>7</v>
      </c>
      <c r="Z602">
        <v>0</v>
      </c>
      <c r="AA602">
        <v>0</v>
      </c>
      <c r="AB602">
        <v>0</v>
      </c>
      <c r="AE602" s="103">
        <v>0</v>
      </c>
      <c r="AF602">
        <v>0</v>
      </c>
      <c r="AG602">
        <v>0</v>
      </c>
      <c r="AH602">
        <v>0</v>
      </c>
      <c r="AI602">
        <v>0</v>
      </c>
    </row>
    <row r="603" spans="1:35" ht="15" hidden="1" customHeight="1" x14ac:dyDescent="0.25">
      <c r="A603" s="37" t="s">
        <v>36</v>
      </c>
      <c r="B603" s="37" t="s">
        <v>37</v>
      </c>
      <c r="C603" s="37" t="s">
        <v>7426</v>
      </c>
      <c r="D603" s="38" t="s">
        <v>13857</v>
      </c>
      <c r="E603" s="37" t="s">
        <v>7427</v>
      </c>
      <c r="F603" s="37" t="s">
        <v>6696</v>
      </c>
      <c r="G603" s="37">
        <v>200002531</v>
      </c>
      <c r="H603" s="100">
        <v>710028687</v>
      </c>
      <c r="I603" s="101">
        <v>37882040</v>
      </c>
      <c r="J603" s="37">
        <v>100012739</v>
      </c>
      <c r="K603" s="37">
        <v>100012741</v>
      </c>
      <c r="L603" s="37" t="s">
        <v>92</v>
      </c>
      <c r="M603" s="37" t="s">
        <v>6696</v>
      </c>
      <c r="N603" s="37" t="s">
        <v>7404</v>
      </c>
      <c r="O603" s="39" t="s">
        <v>11812</v>
      </c>
      <c r="P603" s="37" t="s">
        <v>7428</v>
      </c>
      <c r="Q603" s="37" t="s">
        <v>7617</v>
      </c>
      <c r="R603" s="39" t="s">
        <v>13858</v>
      </c>
      <c r="S603" s="40" t="s">
        <v>10741</v>
      </c>
      <c r="T603" s="41">
        <v>20</v>
      </c>
      <c r="U603" s="41">
        <v>0</v>
      </c>
      <c r="V603" s="41">
        <v>0</v>
      </c>
      <c r="W603" s="42"/>
      <c r="X603" s="42"/>
      <c r="Y603" s="102">
        <v>20</v>
      </c>
      <c r="Z603">
        <v>0</v>
      </c>
      <c r="AA603">
        <v>0</v>
      </c>
      <c r="AB603">
        <v>0</v>
      </c>
      <c r="AE603" s="103">
        <v>0</v>
      </c>
      <c r="AF603">
        <v>0</v>
      </c>
      <c r="AG603">
        <v>0</v>
      </c>
      <c r="AH603">
        <v>0</v>
      </c>
      <c r="AI603">
        <v>0</v>
      </c>
    </row>
    <row r="604" spans="1:35" ht="15" hidden="1" customHeight="1" x14ac:dyDescent="0.25">
      <c r="A604" s="37" t="s">
        <v>36</v>
      </c>
      <c r="B604" s="37" t="s">
        <v>37</v>
      </c>
      <c r="C604" s="37" t="s">
        <v>1319</v>
      </c>
      <c r="D604" s="38" t="s">
        <v>13862</v>
      </c>
      <c r="E604" s="37" t="s">
        <v>1320</v>
      </c>
      <c r="F604" s="37" t="s">
        <v>814</v>
      </c>
      <c r="G604" s="37">
        <v>200000512</v>
      </c>
      <c r="H604" s="100">
        <v>37843061</v>
      </c>
      <c r="I604" s="101">
        <v>309907</v>
      </c>
      <c r="J604" s="37">
        <v>100002709</v>
      </c>
      <c r="K604" s="37">
        <v>200000512</v>
      </c>
      <c r="L604" s="37" t="s">
        <v>48</v>
      </c>
      <c r="M604" s="37" t="s">
        <v>814</v>
      </c>
      <c r="N604" s="37" t="s">
        <v>1329</v>
      </c>
      <c r="O604" s="39" t="s">
        <v>10986</v>
      </c>
      <c r="P604" s="37" t="s">
        <v>1321</v>
      </c>
      <c r="Q604" s="37" t="s">
        <v>1322</v>
      </c>
      <c r="R604" s="39" t="s">
        <v>13863</v>
      </c>
      <c r="S604" s="40" t="s">
        <v>10721</v>
      </c>
      <c r="T604" s="41">
        <v>40</v>
      </c>
      <c r="U604" s="42">
        <v>0</v>
      </c>
      <c r="V604" s="42">
        <v>0</v>
      </c>
      <c r="W604" s="42"/>
      <c r="X604" s="42"/>
      <c r="Y604" s="102">
        <v>40</v>
      </c>
      <c r="Z604">
        <v>1</v>
      </c>
      <c r="AA604">
        <v>0</v>
      </c>
      <c r="AB604">
        <v>0</v>
      </c>
      <c r="AE604" s="103">
        <v>1</v>
      </c>
      <c r="AF604">
        <v>1</v>
      </c>
      <c r="AG604">
        <v>0</v>
      </c>
      <c r="AH604">
        <v>0</v>
      </c>
      <c r="AI604">
        <v>1</v>
      </c>
    </row>
    <row r="605" spans="1:35" ht="15" hidden="1" customHeight="1" x14ac:dyDescent="0.25">
      <c r="A605" s="37" t="s">
        <v>36</v>
      </c>
      <c r="B605" s="37" t="s">
        <v>37</v>
      </c>
      <c r="C605" s="37" t="s">
        <v>2690</v>
      </c>
      <c r="D605" s="38" t="s">
        <v>13859</v>
      </c>
      <c r="E605" s="37" t="s">
        <v>2691</v>
      </c>
      <c r="F605" s="37" t="s">
        <v>1879</v>
      </c>
      <c r="G605" s="37">
        <v>200000707</v>
      </c>
      <c r="H605" s="100">
        <v>710009364</v>
      </c>
      <c r="I605" s="101">
        <v>310549</v>
      </c>
      <c r="J605" s="37">
        <v>100003791</v>
      </c>
      <c r="K605" s="37">
        <v>200000707</v>
      </c>
      <c r="L605" s="37" t="s">
        <v>48</v>
      </c>
      <c r="M605" s="37" t="s">
        <v>1879</v>
      </c>
      <c r="N605" s="37" t="s">
        <v>1954</v>
      </c>
      <c r="O605" s="39" t="s">
        <v>13860</v>
      </c>
      <c r="P605" s="37" t="s">
        <v>2692</v>
      </c>
      <c r="Q605" s="37" t="s">
        <v>2693</v>
      </c>
      <c r="R605" s="39" t="s">
        <v>13861</v>
      </c>
      <c r="S605" s="40" t="s">
        <v>10741</v>
      </c>
      <c r="T605" s="41">
        <v>22</v>
      </c>
      <c r="U605" s="42">
        <v>0</v>
      </c>
      <c r="V605" s="42">
        <v>0</v>
      </c>
      <c r="W605" s="42"/>
      <c r="X605" s="42"/>
      <c r="Y605" s="102">
        <v>22</v>
      </c>
      <c r="Z605">
        <v>0</v>
      </c>
      <c r="AA605">
        <v>0</v>
      </c>
      <c r="AB605">
        <v>0</v>
      </c>
      <c r="AE605" s="103">
        <v>0</v>
      </c>
      <c r="AF605">
        <v>0</v>
      </c>
      <c r="AG605">
        <v>0</v>
      </c>
      <c r="AH605">
        <v>0</v>
      </c>
      <c r="AI605">
        <v>0</v>
      </c>
    </row>
    <row r="606" spans="1:35" ht="15" hidden="1" customHeight="1" x14ac:dyDescent="0.25">
      <c r="A606" s="37" t="s">
        <v>36</v>
      </c>
      <c r="B606" s="37" t="s">
        <v>37</v>
      </c>
      <c r="C606" s="37" t="s">
        <v>1182</v>
      </c>
      <c r="D606" s="38" t="s">
        <v>11076</v>
      </c>
      <c r="E606" s="37" t="s">
        <v>1183</v>
      </c>
      <c r="F606" s="37" t="s">
        <v>814</v>
      </c>
      <c r="G606" s="37">
        <v>200000462</v>
      </c>
      <c r="H606" s="100">
        <v>710255799</v>
      </c>
      <c r="I606" s="101">
        <v>42399769</v>
      </c>
      <c r="J606" s="37">
        <v>100003284</v>
      </c>
      <c r="K606" s="37">
        <v>100003281</v>
      </c>
      <c r="L606" s="37" t="s">
        <v>92</v>
      </c>
      <c r="M606" s="37" t="s">
        <v>814</v>
      </c>
      <c r="N606" s="37" t="s">
        <v>1185</v>
      </c>
      <c r="O606" s="39" t="s">
        <v>11077</v>
      </c>
      <c r="P606" s="37" t="s">
        <v>1185</v>
      </c>
      <c r="Q606" s="37" t="s">
        <v>1186</v>
      </c>
      <c r="R606" s="39" t="s">
        <v>11078</v>
      </c>
      <c r="S606" s="40" t="s">
        <v>10741</v>
      </c>
      <c r="T606" s="41">
        <v>16</v>
      </c>
      <c r="U606" s="42">
        <v>0</v>
      </c>
      <c r="V606" s="42">
        <v>0</v>
      </c>
      <c r="W606" s="42"/>
      <c r="X606" s="42"/>
      <c r="Y606" s="102">
        <v>16</v>
      </c>
      <c r="Z606">
        <v>0</v>
      </c>
      <c r="AA606">
        <v>0</v>
      </c>
      <c r="AB606">
        <v>0</v>
      </c>
      <c r="AE606" s="103">
        <v>0</v>
      </c>
      <c r="AF606">
        <v>0</v>
      </c>
      <c r="AG606">
        <v>0</v>
      </c>
      <c r="AH606">
        <v>0</v>
      </c>
      <c r="AI606">
        <v>0</v>
      </c>
    </row>
    <row r="607" spans="1:35" ht="15" hidden="1" customHeight="1" x14ac:dyDescent="0.25">
      <c r="A607" s="37" t="s">
        <v>36</v>
      </c>
      <c r="B607" s="37" t="s">
        <v>37</v>
      </c>
      <c r="C607" s="37" t="s">
        <v>3448</v>
      </c>
      <c r="D607" s="38" t="s">
        <v>13864</v>
      </c>
      <c r="E607" s="37" t="s">
        <v>3449</v>
      </c>
      <c r="F607" s="37" t="s">
        <v>2860</v>
      </c>
      <c r="G607" s="37">
        <v>200000980</v>
      </c>
      <c r="H607" s="100">
        <v>710005407</v>
      </c>
      <c r="I607" s="101">
        <v>307246</v>
      </c>
      <c r="J607" s="37">
        <v>100005680</v>
      </c>
      <c r="K607" s="37">
        <v>200000980</v>
      </c>
      <c r="L607" s="37" t="s">
        <v>48</v>
      </c>
      <c r="M607" s="37" t="s">
        <v>2860</v>
      </c>
      <c r="N607" s="37" t="s">
        <v>3333</v>
      </c>
      <c r="O607" s="39" t="s">
        <v>13345</v>
      </c>
      <c r="P607" s="37" t="s">
        <v>3450</v>
      </c>
      <c r="Q607" s="37" t="s">
        <v>3451</v>
      </c>
      <c r="R607" s="39" t="s">
        <v>13865</v>
      </c>
      <c r="S607" s="40" t="s">
        <v>10741</v>
      </c>
      <c r="T607" s="41">
        <v>8</v>
      </c>
      <c r="U607" s="42">
        <v>0</v>
      </c>
      <c r="V607" s="42">
        <v>0</v>
      </c>
      <c r="W607" s="42"/>
      <c r="X607" s="42"/>
      <c r="Y607" s="102">
        <v>8</v>
      </c>
      <c r="Z607">
        <v>0</v>
      </c>
      <c r="AA607">
        <v>0</v>
      </c>
      <c r="AB607">
        <v>0</v>
      </c>
      <c r="AE607" s="103">
        <v>0</v>
      </c>
      <c r="AF607">
        <v>0</v>
      </c>
      <c r="AG607">
        <v>0</v>
      </c>
      <c r="AH607">
        <v>0</v>
      </c>
      <c r="AI607">
        <v>0</v>
      </c>
    </row>
    <row r="608" spans="1:35" ht="15" hidden="1" customHeight="1" x14ac:dyDescent="0.25">
      <c r="A608" s="37" t="s">
        <v>36</v>
      </c>
      <c r="B608" s="37" t="s">
        <v>37</v>
      </c>
      <c r="C608" s="37" t="s">
        <v>7290</v>
      </c>
      <c r="D608" s="38" t="s">
        <v>13866</v>
      </c>
      <c r="E608" s="37" t="s">
        <v>7291</v>
      </c>
      <c r="F608" s="37" t="s">
        <v>6696</v>
      </c>
      <c r="G608" s="37">
        <v>200002368</v>
      </c>
      <c r="H608" s="100">
        <v>710027788</v>
      </c>
      <c r="I608" s="101">
        <v>37874187</v>
      </c>
      <c r="J608" s="37">
        <v>100012084</v>
      </c>
      <c r="K608" s="37">
        <v>100012085</v>
      </c>
      <c r="L608" s="37" t="s">
        <v>92</v>
      </c>
      <c r="M608" s="37" t="s">
        <v>6696</v>
      </c>
      <c r="N608" s="37" t="s">
        <v>7232</v>
      </c>
      <c r="O608" s="39" t="s">
        <v>13867</v>
      </c>
      <c r="P608" s="37" t="s">
        <v>7292</v>
      </c>
      <c r="Q608" s="37" t="s">
        <v>7293</v>
      </c>
      <c r="R608" s="39" t="s">
        <v>13868</v>
      </c>
      <c r="S608" s="40" t="s">
        <v>10741</v>
      </c>
      <c r="T608" s="41">
        <v>21</v>
      </c>
      <c r="U608" s="42">
        <v>0</v>
      </c>
      <c r="V608" s="42">
        <v>0</v>
      </c>
      <c r="W608" s="42"/>
      <c r="X608" s="42"/>
      <c r="Y608" s="102">
        <v>21</v>
      </c>
      <c r="Z608">
        <v>0</v>
      </c>
      <c r="AA608">
        <v>0</v>
      </c>
      <c r="AB608">
        <v>0</v>
      </c>
      <c r="AE608" s="103">
        <v>0</v>
      </c>
      <c r="AF608">
        <v>1</v>
      </c>
      <c r="AG608">
        <v>0</v>
      </c>
      <c r="AH608">
        <v>0</v>
      </c>
      <c r="AI608">
        <v>1</v>
      </c>
    </row>
    <row r="609" spans="1:35" ht="15" hidden="1" customHeight="1" x14ac:dyDescent="0.25">
      <c r="A609" s="37" t="s">
        <v>36</v>
      </c>
      <c r="B609" s="37" t="s">
        <v>37</v>
      </c>
      <c r="C609" s="37" t="s">
        <v>3785</v>
      </c>
      <c r="D609" s="38" t="s">
        <v>13681</v>
      </c>
      <c r="E609" s="37" t="s">
        <v>3786</v>
      </c>
      <c r="F609" s="37" t="s">
        <v>2860</v>
      </c>
      <c r="G609" s="37">
        <v>200001167</v>
      </c>
      <c r="H609" s="100">
        <v>710008155</v>
      </c>
      <c r="I609" s="101">
        <v>37864017</v>
      </c>
      <c r="J609" s="37">
        <v>100006354</v>
      </c>
      <c r="K609" s="37">
        <v>100006356</v>
      </c>
      <c r="L609" s="37" t="s">
        <v>105</v>
      </c>
      <c r="M609" s="37" t="s">
        <v>2860</v>
      </c>
      <c r="N609" s="37" t="s">
        <v>3584</v>
      </c>
      <c r="O609" s="39" t="s">
        <v>13682</v>
      </c>
      <c r="P609" s="37" t="s">
        <v>3787</v>
      </c>
      <c r="Q609" s="37" t="s">
        <v>13683</v>
      </c>
      <c r="R609" s="39" t="s">
        <v>13684</v>
      </c>
      <c r="S609" s="40" t="s">
        <v>10741</v>
      </c>
      <c r="T609" s="41">
        <v>12</v>
      </c>
      <c r="U609" s="42">
        <v>0</v>
      </c>
      <c r="V609" s="42">
        <v>0</v>
      </c>
      <c r="W609" s="42"/>
      <c r="X609" s="42"/>
      <c r="Y609" s="102">
        <v>12</v>
      </c>
      <c r="Z609">
        <v>0</v>
      </c>
      <c r="AA609">
        <v>0</v>
      </c>
      <c r="AB609">
        <v>0</v>
      </c>
      <c r="AE609" s="103">
        <v>0</v>
      </c>
      <c r="AF609">
        <v>0</v>
      </c>
      <c r="AG609">
        <v>0</v>
      </c>
      <c r="AH609">
        <v>0</v>
      </c>
      <c r="AI609">
        <v>0</v>
      </c>
    </row>
    <row r="610" spans="1:35" ht="15" hidden="1" customHeight="1" x14ac:dyDescent="0.25">
      <c r="A610" s="37" t="s">
        <v>36</v>
      </c>
      <c r="B610" s="37" t="s">
        <v>37</v>
      </c>
      <c r="C610" s="37" t="s">
        <v>4347</v>
      </c>
      <c r="D610" s="38" t="s">
        <v>11216</v>
      </c>
      <c r="E610" s="37" t="s">
        <v>4348</v>
      </c>
      <c r="F610" s="37" t="s">
        <v>4189</v>
      </c>
      <c r="G610" s="37">
        <v>200001319</v>
      </c>
      <c r="H610" s="100">
        <v>710014422</v>
      </c>
      <c r="I610" s="101">
        <v>314463</v>
      </c>
      <c r="J610" s="37">
        <v>100007389</v>
      </c>
      <c r="K610" s="37">
        <v>200001319</v>
      </c>
      <c r="L610" s="37" t="s">
        <v>48</v>
      </c>
      <c r="M610" s="37" t="s">
        <v>4189</v>
      </c>
      <c r="N610" s="37" t="s">
        <v>4350</v>
      </c>
      <c r="O610" s="39" t="s">
        <v>10875</v>
      </c>
      <c r="P610" s="37" t="s">
        <v>4350</v>
      </c>
      <c r="Q610" s="37" t="s">
        <v>4357</v>
      </c>
      <c r="R610" s="39" t="s">
        <v>11217</v>
      </c>
      <c r="S610" s="40" t="s">
        <v>10741</v>
      </c>
      <c r="T610" s="41">
        <v>53</v>
      </c>
      <c r="U610" s="42">
        <v>0</v>
      </c>
      <c r="V610" s="42">
        <v>0</v>
      </c>
      <c r="W610" s="42"/>
      <c r="X610" s="42"/>
      <c r="Y610" s="102">
        <v>53</v>
      </c>
      <c r="Z610">
        <v>0</v>
      </c>
      <c r="AA610">
        <v>0</v>
      </c>
      <c r="AB610">
        <v>0</v>
      </c>
      <c r="AE610" s="103">
        <v>0</v>
      </c>
      <c r="AF610">
        <v>0</v>
      </c>
      <c r="AG610">
        <v>0</v>
      </c>
      <c r="AH610">
        <v>0</v>
      </c>
      <c r="AI610">
        <v>0</v>
      </c>
    </row>
    <row r="611" spans="1:35" ht="15" hidden="1" customHeight="1" x14ac:dyDescent="0.25">
      <c r="A611" s="37" t="s">
        <v>36</v>
      </c>
      <c r="B611" s="37" t="s">
        <v>37</v>
      </c>
      <c r="C611" s="37" t="s">
        <v>9097</v>
      </c>
      <c r="D611" s="38" t="s">
        <v>13685</v>
      </c>
      <c r="E611" s="37" t="s">
        <v>9098</v>
      </c>
      <c r="F611" s="37" t="s">
        <v>8536</v>
      </c>
      <c r="G611" s="37">
        <v>200003179</v>
      </c>
      <c r="H611" s="100">
        <v>710029632</v>
      </c>
      <c r="I611" s="101">
        <v>328201</v>
      </c>
      <c r="J611" s="37">
        <v>100015776</v>
      </c>
      <c r="K611" s="37">
        <v>200003179</v>
      </c>
      <c r="L611" s="37" t="s">
        <v>48</v>
      </c>
      <c r="M611" s="37" t="s">
        <v>8536</v>
      </c>
      <c r="N611" s="37" t="s">
        <v>9062</v>
      </c>
      <c r="O611" s="39" t="s">
        <v>12139</v>
      </c>
      <c r="P611" s="37" t="s">
        <v>9099</v>
      </c>
      <c r="Q611" s="37" t="s">
        <v>9100</v>
      </c>
      <c r="R611" s="39" t="s">
        <v>13686</v>
      </c>
      <c r="S611" s="40" t="s">
        <v>10741</v>
      </c>
      <c r="T611" s="41">
        <v>6</v>
      </c>
      <c r="U611" s="42">
        <v>0</v>
      </c>
      <c r="V611" s="42">
        <v>0</v>
      </c>
      <c r="W611" s="42"/>
      <c r="X611" s="42"/>
      <c r="Y611" s="102">
        <v>6</v>
      </c>
      <c r="Z611">
        <v>0</v>
      </c>
      <c r="AA611">
        <v>0</v>
      </c>
      <c r="AB611">
        <v>0</v>
      </c>
      <c r="AE611" s="103">
        <v>0</v>
      </c>
      <c r="AF611">
        <v>0</v>
      </c>
      <c r="AG611">
        <v>0</v>
      </c>
      <c r="AH611">
        <v>0</v>
      </c>
      <c r="AI611">
        <v>0</v>
      </c>
    </row>
    <row r="612" spans="1:35" ht="15" hidden="1" customHeight="1" x14ac:dyDescent="0.25">
      <c r="A612" s="37" t="s">
        <v>36</v>
      </c>
      <c r="B612" s="37" t="s">
        <v>37</v>
      </c>
      <c r="C612" s="37" t="s">
        <v>6894</v>
      </c>
      <c r="D612" s="38" t="s">
        <v>13689</v>
      </c>
      <c r="E612" s="37" t="s">
        <v>6895</v>
      </c>
      <c r="F612" s="37" t="s">
        <v>6696</v>
      </c>
      <c r="G612" s="37">
        <v>200002255</v>
      </c>
      <c r="H612" s="100">
        <v>710023650</v>
      </c>
      <c r="I612" s="101">
        <v>322547</v>
      </c>
      <c r="J612" s="37">
        <v>100011673</v>
      </c>
      <c r="K612" s="37">
        <v>200002255</v>
      </c>
      <c r="L612" s="37" t="s">
        <v>48</v>
      </c>
      <c r="M612" s="37" t="s">
        <v>6696</v>
      </c>
      <c r="N612" s="37" t="s">
        <v>557</v>
      </c>
      <c r="O612" s="39" t="s">
        <v>13690</v>
      </c>
      <c r="P612" s="37" t="s">
        <v>6896</v>
      </c>
      <c r="Q612" s="37" t="s">
        <v>6897</v>
      </c>
      <c r="R612" s="39" t="s">
        <v>13691</v>
      </c>
      <c r="S612" s="40" t="s">
        <v>10741</v>
      </c>
      <c r="T612" s="41">
        <v>1</v>
      </c>
      <c r="U612" s="41">
        <v>0</v>
      </c>
      <c r="V612" s="41">
        <v>0</v>
      </c>
      <c r="W612" s="42"/>
      <c r="X612" s="42"/>
      <c r="Y612" s="102">
        <v>1</v>
      </c>
      <c r="Z612">
        <v>0</v>
      </c>
      <c r="AA612">
        <v>0</v>
      </c>
      <c r="AB612">
        <v>0</v>
      </c>
      <c r="AE612" s="103">
        <v>0</v>
      </c>
      <c r="AF612">
        <v>0</v>
      </c>
      <c r="AG612">
        <v>0</v>
      </c>
      <c r="AH612">
        <v>0</v>
      </c>
      <c r="AI612">
        <v>0</v>
      </c>
    </row>
    <row r="613" spans="1:35" ht="15" hidden="1" customHeight="1" x14ac:dyDescent="0.25">
      <c r="A613" s="37" t="s">
        <v>36</v>
      </c>
      <c r="B613" s="37" t="s">
        <v>37</v>
      </c>
      <c r="C613" s="37" t="s">
        <v>4805</v>
      </c>
      <c r="D613" s="38" t="s">
        <v>10975</v>
      </c>
      <c r="E613" s="37" t="s">
        <v>4806</v>
      </c>
      <c r="F613" s="37" t="s">
        <v>4189</v>
      </c>
      <c r="G613" s="37">
        <v>200001421</v>
      </c>
      <c r="H613" s="100">
        <v>42071321</v>
      </c>
      <c r="I613" s="101">
        <v>316792</v>
      </c>
      <c r="J613" s="37">
        <v>100008058</v>
      </c>
      <c r="K613" s="37">
        <v>200001421</v>
      </c>
      <c r="L613" s="37" t="s">
        <v>48</v>
      </c>
      <c r="M613" s="37" t="s">
        <v>4189</v>
      </c>
      <c r="N613" s="37" t="s">
        <v>4808</v>
      </c>
      <c r="O613" s="39" t="s">
        <v>10976</v>
      </c>
      <c r="P613" s="37" t="s">
        <v>4808</v>
      </c>
      <c r="Q613" s="37" t="s">
        <v>13687</v>
      </c>
      <c r="R613" s="39" t="s">
        <v>10656</v>
      </c>
      <c r="S613" s="40" t="s">
        <v>10721</v>
      </c>
      <c r="T613" s="41">
        <v>54</v>
      </c>
      <c r="U613" s="41">
        <v>0</v>
      </c>
      <c r="V613" s="41">
        <v>0</v>
      </c>
      <c r="W613" s="42"/>
      <c r="X613" s="42"/>
      <c r="Y613" s="102">
        <v>54</v>
      </c>
      <c r="Z613">
        <v>1</v>
      </c>
      <c r="AA613">
        <v>0</v>
      </c>
      <c r="AB613">
        <v>0</v>
      </c>
      <c r="AE613" s="103">
        <v>1</v>
      </c>
      <c r="AF613">
        <v>3</v>
      </c>
      <c r="AG613">
        <v>0</v>
      </c>
      <c r="AH613">
        <v>0</v>
      </c>
      <c r="AI613">
        <v>3</v>
      </c>
    </row>
    <row r="614" spans="1:35" ht="15" hidden="1" customHeight="1" x14ac:dyDescent="0.25">
      <c r="A614" s="37" t="s">
        <v>36</v>
      </c>
      <c r="B614" s="37" t="s">
        <v>37</v>
      </c>
      <c r="C614" s="37" t="s">
        <v>7330</v>
      </c>
      <c r="D614" s="38" t="s">
        <v>13694</v>
      </c>
      <c r="E614" s="37" t="s">
        <v>7331</v>
      </c>
      <c r="F614" s="37" t="s">
        <v>6696</v>
      </c>
      <c r="G614" s="37">
        <v>200002464</v>
      </c>
      <c r="H614" s="100">
        <v>42343747</v>
      </c>
      <c r="I614" s="101">
        <v>326615</v>
      </c>
      <c r="J614" s="37">
        <v>100012542</v>
      </c>
      <c r="K614" s="37">
        <v>200002464</v>
      </c>
      <c r="L614" s="37" t="s">
        <v>48</v>
      </c>
      <c r="M614" s="37" t="s">
        <v>6696</v>
      </c>
      <c r="N614" s="37" t="s">
        <v>7170</v>
      </c>
      <c r="O614" s="39" t="s">
        <v>13695</v>
      </c>
      <c r="P614" s="37" t="s">
        <v>7332</v>
      </c>
      <c r="Q614" s="37" t="s">
        <v>10405</v>
      </c>
      <c r="R614" s="39" t="s">
        <v>13696</v>
      </c>
      <c r="S614" s="40" t="s">
        <v>10721</v>
      </c>
      <c r="T614" s="41">
        <v>29</v>
      </c>
      <c r="U614" s="41">
        <v>0</v>
      </c>
      <c r="V614" s="41">
        <v>0</v>
      </c>
      <c r="W614" s="42"/>
      <c r="X614" s="42"/>
      <c r="Y614" s="102">
        <v>29</v>
      </c>
      <c r="Z614">
        <v>0</v>
      </c>
      <c r="AA614">
        <v>0</v>
      </c>
      <c r="AB614">
        <v>0</v>
      </c>
      <c r="AE614" s="103">
        <v>0</v>
      </c>
      <c r="AF614">
        <v>0</v>
      </c>
      <c r="AG614">
        <v>0</v>
      </c>
      <c r="AH614">
        <v>0</v>
      </c>
      <c r="AI614">
        <v>0</v>
      </c>
    </row>
    <row r="615" spans="1:35" ht="15" hidden="1" customHeight="1" x14ac:dyDescent="0.25">
      <c r="A615" s="37" t="s">
        <v>36</v>
      </c>
      <c r="B615" s="37" t="s">
        <v>509</v>
      </c>
      <c r="C615" s="37" t="s">
        <v>1832</v>
      </c>
      <c r="D615" s="38" t="s">
        <v>13697</v>
      </c>
      <c r="E615" s="37" t="s">
        <v>1833</v>
      </c>
      <c r="F615" s="37" t="s">
        <v>814</v>
      </c>
      <c r="G615" s="37">
        <v>200004009</v>
      </c>
      <c r="H615" s="100">
        <v>53255593</v>
      </c>
      <c r="I615" s="101">
        <v>34076131</v>
      </c>
      <c r="J615" s="37">
        <v>100019050</v>
      </c>
      <c r="K615" s="37">
        <v>200004009</v>
      </c>
      <c r="L615" s="37" t="s">
        <v>11435</v>
      </c>
      <c r="M615" s="37" t="s">
        <v>814</v>
      </c>
      <c r="N615" s="37" t="s">
        <v>817</v>
      </c>
      <c r="O615" s="39" t="s">
        <v>10752</v>
      </c>
      <c r="P615" s="37" t="s">
        <v>988</v>
      </c>
      <c r="Q615" s="37" t="s">
        <v>13698</v>
      </c>
      <c r="R615" s="39" t="s">
        <v>10624</v>
      </c>
      <c r="S615" s="40" t="s">
        <v>10721</v>
      </c>
      <c r="T615" s="41">
        <v>0</v>
      </c>
      <c r="U615" s="42">
        <v>0</v>
      </c>
      <c r="V615" s="42">
        <v>22</v>
      </c>
      <c r="W615" s="42"/>
      <c r="X615" s="42"/>
      <c r="Y615" s="102">
        <v>22</v>
      </c>
      <c r="Z615">
        <v>0</v>
      </c>
      <c r="AA615">
        <v>0</v>
      </c>
      <c r="AB615">
        <v>0</v>
      </c>
      <c r="AE615" s="103">
        <v>0</v>
      </c>
      <c r="AF615">
        <v>0</v>
      </c>
      <c r="AG615">
        <v>0</v>
      </c>
      <c r="AH615">
        <v>0</v>
      </c>
      <c r="AI615">
        <v>0</v>
      </c>
    </row>
    <row r="616" spans="1:35" ht="15" hidden="1" customHeight="1" x14ac:dyDescent="0.25">
      <c r="A616" s="37" t="s">
        <v>36</v>
      </c>
      <c r="B616" s="37" t="s">
        <v>37</v>
      </c>
      <c r="C616" s="37" t="s">
        <v>8332</v>
      </c>
      <c r="D616" s="38" t="s">
        <v>13692</v>
      </c>
      <c r="E616" s="37" t="s">
        <v>8333</v>
      </c>
      <c r="F616" s="37" t="s">
        <v>6696</v>
      </c>
      <c r="G616" s="37">
        <v>200002296</v>
      </c>
      <c r="H616" s="100">
        <v>710024126</v>
      </c>
      <c r="I616" s="101">
        <v>690074</v>
      </c>
      <c r="J616" s="37">
        <v>100011866</v>
      </c>
      <c r="K616" s="37">
        <v>200002296</v>
      </c>
      <c r="L616" s="37" t="s">
        <v>48</v>
      </c>
      <c r="M616" s="37" t="s">
        <v>6696</v>
      </c>
      <c r="N616" s="37" t="s">
        <v>6969</v>
      </c>
      <c r="O616" s="39" t="s">
        <v>10872</v>
      </c>
      <c r="P616" s="37" t="s">
        <v>8334</v>
      </c>
      <c r="Q616" s="37" t="s">
        <v>8335</v>
      </c>
      <c r="R616" s="39" t="s">
        <v>13693</v>
      </c>
      <c r="S616" s="40" t="s">
        <v>10741</v>
      </c>
      <c r="T616" s="41">
        <v>3</v>
      </c>
      <c r="U616" s="41">
        <v>0</v>
      </c>
      <c r="V616" s="41">
        <v>0</v>
      </c>
      <c r="W616" s="42"/>
      <c r="X616" s="42"/>
      <c r="Y616" s="102">
        <v>3</v>
      </c>
      <c r="Z616">
        <v>0</v>
      </c>
      <c r="AA616">
        <v>0</v>
      </c>
      <c r="AB616">
        <v>0</v>
      </c>
      <c r="AE616" s="103">
        <v>0</v>
      </c>
      <c r="AF616">
        <v>0</v>
      </c>
      <c r="AG616">
        <v>0</v>
      </c>
      <c r="AH616">
        <v>0</v>
      </c>
      <c r="AI616">
        <v>0</v>
      </c>
    </row>
    <row r="617" spans="1:35" ht="15" hidden="1" customHeight="1" x14ac:dyDescent="0.25">
      <c r="A617" s="37" t="s">
        <v>36</v>
      </c>
      <c r="B617" s="37" t="s">
        <v>37</v>
      </c>
      <c r="C617" s="37" t="s">
        <v>2858</v>
      </c>
      <c r="D617" s="38" t="s">
        <v>11165</v>
      </c>
      <c r="E617" s="37" t="s">
        <v>2859</v>
      </c>
      <c r="F617" s="37" t="s">
        <v>2860</v>
      </c>
      <c r="G617" s="37">
        <v>200001032</v>
      </c>
      <c r="H617" s="100">
        <v>710035306</v>
      </c>
      <c r="I617" s="101">
        <v>308307</v>
      </c>
      <c r="J617" s="37">
        <v>100005852</v>
      </c>
      <c r="K617" s="37">
        <v>200001032</v>
      </c>
      <c r="L617" s="37" t="s">
        <v>48</v>
      </c>
      <c r="M617" s="37" t="s">
        <v>2860</v>
      </c>
      <c r="N617" s="37" t="s">
        <v>2862</v>
      </c>
      <c r="O617" s="39" t="s">
        <v>11182</v>
      </c>
      <c r="P617" s="37" t="s">
        <v>2862</v>
      </c>
      <c r="Q617" s="37" t="s">
        <v>2876</v>
      </c>
      <c r="R617" s="39" t="s">
        <v>10631</v>
      </c>
      <c r="S617" s="40" t="s">
        <v>10741</v>
      </c>
      <c r="T617" s="41">
        <v>49</v>
      </c>
      <c r="U617" s="41">
        <v>0</v>
      </c>
      <c r="V617" s="41">
        <v>0</v>
      </c>
      <c r="W617" s="42"/>
      <c r="X617" s="42"/>
      <c r="Y617" s="102">
        <v>49</v>
      </c>
      <c r="Z617">
        <v>0</v>
      </c>
      <c r="AA617">
        <v>0</v>
      </c>
      <c r="AB617">
        <v>0</v>
      </c>
      <c r="AE617" s="103">
        <v>0</v>
      </c>
      <c r="AF617">
        <v>0</v>
      </c>
      <c r="AG617">
        <v>0</v>
      </c>
      <c r="AH617">
        <v>0</v>
      </c>
      <c r="AI617">
        <v>0</v>
      </c>
    </row>
    <row r="618" spans="1:35" ht="15" hidden="1" customHeight="1" x14ac:dyDescent="0.25">
      <c r="A618" s="37" t="s">
        <v>36</v>
      </c>
      <c r="B618" s="37" t="s">
        <v>592</v>
      </c>
      <c r="C618" s="37" t="s">
        <v>4166</v>
      </c>
      <c r="D618" s="38" t="s">
        <v>13688</v>
      </c>
      <c r="E618" s="37" t="s">
        <v>4167</v>
      </c>
      <c r="F618" s="37" t="s">
        <v>2860</v>
      </c>
      <c r="G618" s="37">
        <v>200004002</v>
      </c>
      <c r="H618" s="100">
        <v>710278152</v>
      </c>
      <c r="I618" s="101">
        <v>51715104</v>
      </c>
      <c r="J618" s="37">
        <v>100019111</v>
      </c>
      <c r="K618" s="37">
        <v>200004002</v>
      </c>
      <c r="L618" s="37" t="s">
        <v>603</v>
      </c>
      <c r="M618" s="37" t="s">
        <v>2860</v>
      </c>
      <c r="N618" s="37" t="s">
        <v>3095</v>
      </c>
      <c r="O618" s="39" t="s">
        <v>10969</v>
      </c>
      <c r="P618" s="37" t="s">
        <v>3095</v>
      </c>
      <c r="Q618" s="37" t="s">
        <v>4169</v>
      </c>
      <c r="R618" s="39" t="s">
        <v>10642</v>
      </c>
      <c r="S618" s="40" t="s">
        <v>10741</v>
      </c>
      <c r="T618" s="42">
        <v>0</v>
      </c>
      <c r="U618" s="41">
        <v>5</v>
      </c>
      <c r="V618" s="42">
        <v>0</v>
      </c>
      <c r="W618" s="42"/>
      <c r="X618" s="42"/>
      <c r="Y618" s="102">
        <v>5</v>
      </c>
      <c r="Z618">
        <v>0</v>
      </c>
      <c r="AA618">
        <v>0</v>
      </c>
      <c r="AB618">
        <v>0</v>
      </c>
      <c r="AE618" s="103">
        <v>0</v>
      </c>
      <c r="AF618">
        <v>0</v>
      </c>
      <c r="AG618">
        <v>1</v>
      </c>
      <c r="AH618">
        <v>0</v>
      </c>
      <c r="AI618">
        <v>1</v>
      </c>
    </row>
    <row r="619" spans="1:35" ht="15" hidden="1" customHeight="1" x14ac:dyDescent="0.25">
      <c r="A619" s="37" t="s">
        <v>36</v>
      </c>
      <c r="B619" s="37" t="s">
        <v>37</v>
      </c>
      <c r="C619" s="37" t="s">
        <v>4096</v>
      </c>
      <c r="D619" s="38" t="s">
        <v>13702</v>
      </c>
      <c r="E619" s="37" t="s">
        <v>4097</v>
      </c>
      <c r="F619" s="37" t="s">
        <v>2860</v>
      </c>
      <c r="G619" s="37">
        <v>200001054</v>
      </c>
      <c r="H619" s="100">
        <v>710006241</v>
      </c>
      <c r="I619" s="101">
        <v>37869051</v>
      </c>
      <c r="J619" s="37">
        <v>100005045</v>
      </c>
      <c r="K619" s="37">
        <v>200001054</v>
      </c>
      <c r="L619" s="37" t="s">
        <v>48</v>
      </c>
      <c r="M619" s="37" t="s">
        <v>2860</v>
      </c>
      <c r="N619" s="37" t="s">
        <v>2862</v>
      </c>
      <c r="O619" s="39" t="s">
        <v>13700</v>
      </c>
      <c r="P619" s="37" t="s">
        <v>4098</v>
      </c>
      <c r="Q619" s="37" t="s">
        <v>4099</v>
      </c>
      <c r="R619" s="39" t="s">
        <v>13703</v>
      </c>
      <c r="S619" s="40" t="s">
        <v>10741</v>
      </c>
      <c r="T619" s="41">
        <v>3</v>
      </c>
      <c r="U619" s="41">
        <v>0</v>
      </c>
      <c r="V619" s="41">
        <v>0</v>
      </c>
      <c r="W619" s="42"/>
      <c r="X619" s="42"/>
      <c r="Y619" s="102">
        <v>3</v>
      </c>
      <c r="Z619">
        <v>0</v>
      </c>
      <c r="AA619">
        <v>0</v>
      </c>
      <c r="AB619">
        <v>0</v>
      </c>
      <c r="AE619" s="103">
        <v>0</v>
      </c>
      <c r="AF619">
        <v>0</v>
      </c>
      <c r="AG619">
        <v>0</v>
      </c>
      <c r="AH619">
        <v>0</v>
      </c>
      <c r="AI619">
        <v>0</v>
      </c>
    </row>
    <row r="620" spans="1:35" ht="15" hidden="1" customHeight="1" x14ac:dyDescent="0.25">
      <c r="A620" s="37" t="s">
        <v>36</v>
      </c>
      <c r="B620" s="37" t="s">
        <v>37</v>
      </c>
      <c r="C620" s="37" t="s">
        <v>7783</v>
      </c>
      <c r="D620" s="38" t="s">
        <v>13706</v>
      </c>
      <c r="E620" s="37" t="s">
        <v>7784</v>
      </c>
      <c r="F620" s="37" t="s">
        <v>6696</v>
      </c>
      <c r="G620" s="37">
        <v>200002568</v>
      </c>
      <c r="H620" s="100">
        <v>710029446</v>
      </c>
      <c r="I620" s="101">
        <v>327981</v>
      </c>
      <c r="J620" s="37">
        <v>100013083</v>
      </c>
      <c r="K620" s="37">
        <v>200002568</v>
      </c>
      <c r="L620" s="37" t="s">
        <v>48</v>
      </c>
      <c r="M620" s="37" t="s">
        <v>6696</v>
      </c>
      <c r="N620" s="37" t="s">
        <v>7404</v>
      </c>
      <c r="O620" s="39" t="s">
        <v>13707</v>
      </c>
      <c r="P620" s="37" t="s">
        <v>7785</v>
      </c>
      <c r="Q620" s="37" t="s">
        <v>7786</v>
      </c>
      <c r="R620" s="39" t="s">
        <v>13708</v>
      </c>
      <c r="S620" s="40" t="s">
        <v>10741</v>
      </c>
      <c r="T620" s="41">
        <v>16</v>
      </c>
      <c r="U620" s="42">
        <v>0</v>
      </c>
      <c r="V620" s="42">
        <v>0</v>
      </c>
      <c r="W620" s="42"/>
      <c r="X620" s="42"/>
      <c r="Y620" s="102">
        <v>16</v>
      </c>
      <c r="Z620">
        <v>0</v>
      </c>
      <c r="AA620">
        <v>0</v>
      </c>
      <c r="AB620">
        <v>0</v>
      </c>
      <c r="AE620" s="103">
        <v>0</v>
      </c>
      <c r="AF620">
        <v>0</v>
      </c>
      <c r="AG620">
        <v>0</v>
      </c>
      <c r="AH620">
        <v>0</v>
      </c>
      <c r="AI620">
        <v>0</v>
      </c>
    </row>
    <row r="621" spans="1:35" ht="15" hidden="1" customHeight="1" x14ac:dyDescent="0.25">
      <c r="A621" s="37" t="s">
        <v>36</v>
      </c>
      <c r="B621" s="37" t="s">
        <v>37</v>
      </c>
      <c r="C621" s="37" t="s">
        <v>3965</v>
      </c>
      <c r="D621" s="38" t="s">
        <v>13699</v>
      </c>
      <c r="E621" s="37" t="s">
        <v>3966</v>
      </c>
      <c r="F621" s="37" t="s">
        <v>2860</v>
      </c>
      <c r="G621" s="37">
        <v>200001057</v>
      </c>
      <c r="H621" s="100">
        <v>710006233</v>
      </c>
      <c r="I621" s="101">
        <v>399418</v>
      </c>
      <c r="J621" s="37">
        <v>100005118</v>
      </c>
      <c r="K621" s="37">
        <v>200001057</v>
      </c>
      <c r="L621" s="37" t="s">
        <v>48</v>
      </c>
      <c r="M621" s="37" t="s">
        <v>2860</v>
      </c>
      <c r="N621" s="37" t="s">
        <v>2862</v>
      </c>
      <c r="O621" s="39" t="s">
        <v>13700</v>
      </c>
      <c r="P621" s="37" t="s">
        <v>3967</v>
      </c>
      <c r="Q621" s="37" t="s">
        <v>3968</v>
      </c>
      <c r="R621" s="39" t="s">
        <v>13701</v>
      </c>
      <c r="S621" s="40" t="s">
        <v>10741</v>
      </c>
      <c r="T621" s="41">
        <v>8</v>
      </c>
      <c r="U621" s="42">
        <v>0</v>
      </c>
      <c r="V621" s="42">
        <v>0</v>
      </c>
      <c r="W621" s="42"/>
      <c r="X621" s="42"/>
      <c r="Y621" s="102">
        <v>8</v>
      </c>
      <c r="Z621">
        <v>0</v>
      </c>
      <c r="AA621">
        <v>0</v>
      </c>
      <c r="AB621">
        <v>0</v>
      </c>
      <c r="AE621" s="103">
        <v>0</v>
      </c>
      <c r="AF621">
        <v>0</v>
      </c>
      <c r="AG621">
        <v>0</v>
      </c>
      <c r="AH621">
        <v>0</v>
      </c>
      <c r="AI621">
        <v>0</v>
      </c>
    </row>
    <row r="622" spans="1:35" ht="15" hidden="1" customHeight="1" x14ac:dyDescent="0.25">
      <c r="A622" s="37" t="s">
        <v>36</v>
      </c>
      <c r="B622" s="37" t="s">
        <v>37</v>
      </c>
      <c r="C622" s="37" t="s">
        <v>9580</v>
      </c>
      <c r="D622" s="38" t="s">
        <v>13704</v>
      </c>
      <c r="E622" s="37" t="s">
        <v>9581</v>
      </c>
      <c r="F622" s="37" t="s">
        <v>8536</v>
      </c>
      <c r="G622" s="37">
        <v>200003278</v>
      </c>
      <c r="H622" s="100">
        <v>35564121</v>
      </c>
      <c r="I622" s="101">
        <v>329657</v>
      </c>
      <c r="J622" s="37">
        <v>100016296</v>
      </c>
      <c r="K622" s="37">
        <v>200003278</v>
      </c>
      <c r="L622" s="37" t="s">
        <v>48</v>
      </c>
      <c r="M622" s="37" t="s">
        <v>8536</v>
      </c>
      <c r="N622" s="37" t="s">
        <v>8385</v>
      </c>
      <c r="O622" s="39" t="s">
        <v>12224</v>
      </c>
      <c r="P622" s="37" t="s">
        <v>9582</v>
      </c>
      <c r="Q622" s="37" t="s">
        <v>161</v>
      </c>
      <c r="R622" s="39" t="s">
        <v>13705</v>
      </c>
      <c r="S622" s="40" t="s">
        <v>10721</v>
      </c>
      <c r="T622" s="41">
        <v>30</v>
      </c>
      <c r="U622" s="41">
        <v>0</v>
      </c>
      <c r="V622" s="41">
        <v>0</v>
      </c>
      <c r="W622" s="42"/>
      <c r="X622" s="42"/>
      <c r="Y622" s="102">
        <v>30</v>
      </c>
      <c r="Z622">
        <v>0</v>
      </c>
      <c r="AA622">
        <v>0</v>
      </c>
      <c r="AB622">
        <v>0</v>
      </c>
      <c r="AE622" s="103">
        <v>0</v>
      </c>
      <c r="AF622">
        <v>3</v>
      </c>
      <c r="AG622">
        <v>0</v>
      </c>
      <c r="AH622">
        <v>0</v>
      </c>
      <c r="AI622">
        <v>3</v>
      </c>
    </row>
    <row r="623" spans="1:35" ht="15" hidden="1" customHeight="1" x14ac:dyDescent="0.25">
      <c r="A623" s="37" t="s">
        <v>36</v>
      </c>
      <c r="B623" s="37" t="s">
        <v>37</v>
      </c>
      <c r="C623" s="37" t="s">
        <v>9531</v>
      </c>
      <c r="D623" s="38" t="s">
        <v>13709</v>
      </c>
      <c r="E623" s="37" t="s">
        <v>9532</v>
      </c>
      <c r="F623" s="37" t="s">
        <v>8536</v>
      </c>
      <c r="G623" s="37">
        <v>200002884</v>
      </c>
      <c r="H623" s="100">
        <v>710247141</v>
      </c>
      <c r="I623" s="101">
        <v>35546751</v>
      </c>
      <c r="J623" s="37">
        <v>100016805</v>
      </c>
      <c r="K623" s="37">
        <v>100014557</v>
      </c>
      <c r="L623" s="37" t="s">
        <v>105</v>
      </c>
      <c r="M623" s="37" t="s">
        <v>8536</v>
      </c>
      <c r="N623" s="37" t="s">
        <v>9233</v>
      </c>
      <c r="O623" s="39" t="s">
        <v>13710</v>
      </c>
      <c r="P623" s="37" t="s">
        <v>9533</v>
      </c>
      <c r="Q623" s="37" t="s">
        <v>9535</v>
      </c>
      <c r="R623" s="39" t="s">
        <v>13711</v>
      </c>
      <c r="S623" s="40" t="s">
        <v>10741</v>
      </c>
      <c r="T623" s="41">
        <v>24</v>
      </c>
      <c r="U623" s="41">
        <v>0</v>
      </c>
      <c r="V623" s="41">
        <v>0</v>
      </c>
      <c r="W623" s="42"/>
      <c r="X623" s="42"/>
      <c r="Y623" s="102">
        <v>24</v>
      </c>
      <c r="Z623">
        <v>0</v>
      </c>
      <c r="AA623">
        <v>0</v>
      </c>
      <c r="AB623">
        <v>0</v>
      </c>
      <c r="AE623" s="103">
        <v>0</v>
      </c>
      <c r="AF623">
        <v>0</v>
      </c>
      <c r="AG623">
        <v>0</v>
      </c>
      <c r="AH623">
        <v>0</v>
      </c>
      <c r="AI623">
        <v>0</v>
      </c>
    </row>
    <row r="624" spans="1:35" ht="15" hidden="1" customHeight="1" x14ac:dyDescent="0.25">
      <c r="A624" s="37" t="s">
        <v>36</v>
      </c>
      <c r="B624" s="37" t="s">
        <v>37</v>
      </c>
      <c r="C624" s="37" t="s">
        <v>5596</v>
      </c>
      <c r="D624" s="38" t="s">
        <v>11456</v>
      </c>
      <c r="E624" s="37" t="s">
        <v>5597</v>
      </c>
      <c r="F624" s="37" t="s">
        <v>568</v>
      </c>
      <c r="G624" s="37">
        <v>200001792</v>
      </c>
      <c r="H624" s="100">
        <v>710167075</v>
      </c>
      <c r="I624" s="101">
        <v>37888404</v>
      </c>
      <c r="J624" s="37">
        <v>100010064</v>
      </c>
      <c r="K624" s="37">
        <v>100010109</v>
      </c>
      <c r="L624" s="37" t="s">
        <v>5598</v>
      </c>
      <c r="M624" s="37" t="s">
        <v>568</v>
      </c>
      <c r="N624" s="37" t="s">
        <v>5600</v>
      </c>
      <c r="O624" s="39" t="s">
        <v>11457</v>
      </c>
      <c r="P624" s="37" t="s">
        <v>5600</v>
      </c>
      <c r="Q624" s="37" t="s">
        <v>5601</v>
      </c>
      <c r="R624" s="39" t="s">
        <v>11458</v>
      </c>
      <c r="S624" s="40" t="s">
        <v>10741</v>
      </c>
      <c r="T624" s="41">
        <v>12</v>
      </c>
      <c r="U624" s="41">
        <v>0</v>
      </c>
      <c r="V624" s="41">
        <v>0</v>
      </c>
      <c r="W624" s="42"/>
      <c r="X624" s="42"/>
      <c r="Y624" s="102">
        <v>12</v>
      </c>
      <c r="Z624">
        <v>2</v>
      </c>
      <c r="AA624">
        <v>0</v>
      </c>
      <c r="AB624">
        <v>0</v>
      </c>
      <c r="AE624" s="103">
        <v>2</v>
      </c>
      <c r="AF624">
        <v>0</v>
      </c>
      <c r="AG624">
        <v>0</v>
      </c>
      <c r="AH624">
        <v>0</v>
      </c>
      <c r="AI624">
        <v>0</v>
      </c>
    </row>
    <row r="625" spans="1:35" ht="15" hidden="1" customHeight="1" x14ac:dyDescent="0.25">
      <c r="A625" s="37" t="s">
        <v>36</v>
      </c>
      <c r="B625" s="37" t="s">
        <v>37</v>
      </c>
      <c r="C625" s="37" t="s">
        <v>849</v>
      </c>
      <c r="D625" s="38" t="s">
        <v>13712</v>
      </c>
      <c r="E625" s="37" t="s">
        <v>850</v>
      </c>
      <c r="F625" s="37" t="s">
        <v>814</v>
      </c>
      <c r="G625" s="37">
        <v>200000312</v>
      </c>
      <c r="H625" s="100">
        <v>710002378</v>
      </c>
      <c r="I625" s="101">
        <v>305316</v>
      </c>
      <c r="J625" s="37">
        <v>100001564</v>
      </c>
      <c r="K625" s="37">
        <v>200000312</v>
      </c>
      <c r="L625" s="37" t="s">
        <v>829</v>
      </c>
      <c r="M625" s="37" t="s">
        <v>814</v>
      </c>
      <c r="N625" s="37" t="s">
        <v>817</v>
      </c>
      <c r="O625" s="39" t="s">
        <v>11910</v>
      </c>
      <c r="P625" s="37" t="s">
        <v>851</v>
      </c>
      <c r="Q625" s="37" t="s">
        <v>852</v>
      </c>
      <c r="R625" s="39" t="s">
        <v>13713</v>
      </c>
      <c r="S625" s="40" t="s">
        <v>10741</v>
      </c>
      <c r="T625" s="41">
        <v>3</v>
      </c>
      <c r="U625" s="42">
        <v>0</v>
      </c>
      <c r="V625" s="42">
        <v>0</v>
      </c>
      <c r="W625" s="42"/>
      <c r="X625" s="42"/>
      <c r="Y625" s="102">
        <v>3</v>
      </c>
      <c r="Z625">
        <v>0</v>
      </c>
      <c r="AA625">
        <v>0</v>
      </c>
      <c r="AB625">
        <v>0</v>
      </c>
      <c r="AE625" s="103">
        <v>0</v>
      </c>
      <c r="AF625">
        <v>0</v>
      </c>
      <c r="AG625">
        <v>0</v>
      </c>
      <c r="AH625">
        <v>0</v>
      </c>
      <c r="AI625">
        <v>0</v>
      </c>
    </row>
    <row r="626" spans="1:35" ht="15" hidden="1" customHeight="1" x14ac:dyDescent="0.25">
      <c r="A626" s="37" t="s">
        <v>36</v>
      </c>
      <c r="B626" s="37" t="s">
        <v>37</v>
      </c>
      <c r="C626" s="37" t="s">
        <v>8135</v>
      </c>
      <c r="D626" s="38" t="s">
        <v>13714</v>
      </c>
      <c r="E626" s="37" t="s">
        <v>8136</v>
      </c>
      <c r="F626" s="37" t="s">
        <v>6696</v>
      </c>
      <c r="G626" s="37">
        <v>200002926</v>
      </c>
      <c r="H626" s="100">
        <v>710033850</v>
      </c>
      <c r="I626" s="101">
        <v>332615</v>
      </c>
      <c r="J626" s="37">
        <v>100013951</v>
      </c>
      <c r="K626" s="37">
        <v>200002926</v>
      </c>
      <c r="L626" s="37" t="s">
        <v>48</v>
      </c>
      <c r="M626" s="37" t="s">
        <v>6696</v>
      </c>
      <c r="N626" s="37" t="s">
        <v>8266</v>
      </c>
      <c r="O626" s="39" t="s">
        <v>10966</v>
      </c>
      <c r="P626" s="37" t="s">
        <v>8137</v>
      </c>
      <c r="Q626" s="37" t="s">
        <v>8138</v>
      </c>
      <c r="R626" s="39" t="s">
        <v>13715</v>
      </c>
      <c r="S626" s="40" t="s">
        <v>10741</v>
      </c>
      <c r="T626" s="41">
        <v>2</v>
      </c>
      <c r="U626" s="41">
        <v>0</v>
      </c>
      <c r="V626" s="41">
        <v>0</v>
      </c>
      <c r="W626" s="42"/>
      <c r="X626" s="42"/>
      <c r="Y626" s="102">
        <v>2</v>
      </c>
      <c r="Z626">
        <v>0</v>
      </c>
      <c r="AA626">
        <v>0</v>
      </c>
      <c r="AB626">
        <v>0</v>
      </c>
      <c r="AE626" s="103">
        <v>0</v>
      </c>
      <c r="AF626">
        <v>0</v>
      </c>
      <c r="AG626">
        <v>0</v>
      </c>
      <c r="AH626">
        <v>0</v>
      </c>
      <c r="AI626">
        <v>0</v>
      </c>
    </row>
    <row r="627" spans="1:35" ht="15" hidden="1" customHeight="1" x14ac:dyDescent="0.25">
      <c r="A627" s="37" t="s">
        <v>36</v>
      </c>
      <c r="B627" s="37" t="s">
        <v>37</v>
      </c>
      <c r="C627" s="37" t="s">
        <v>1568</v>
      </c>
      <c r="D627" s="38" t="s">
        <v>13516</v>
      </c>
      <c r="E627" s="37" t="s">
        <v>1569</v>
      </c>
      <c r="F627" s="37" t="s">
        <v>814</v>
      </c>
      <c r="G627" s="37">
        <v>200000435</v>
      </c>
      <c r="H627" s="100">
        <v>37988557</v>
      </c>
      <c r="I627" s="101">
        <v>612031</v>
      </c>
      <c r="J627" s="37">
        <v>100002415</v>
      </c>
      <c r="K627" s="37">
        <v>200000435</v>
      </c>
      <c r="L627" s="37" t="s">
        <v>48</v>
      </c>
      <c r="M627" s="37" t="s">
        <v>814</v>
      </c>
      <c r="N627" s="37" t="s">
        <v>1570</v>
      </c>
      <c r="O627" s="39" t="s">
        <v>11714</v>
      </c>
      <c r="P627" s="37" t="s">
        <v>1570</v>
      </c>
      <c r="Q627" s="37" t="s">
        <v>1573</v>
      </c>
      <c r="R627" s="39" t="s">
        <v>13517</v>
      </c>
      <c r="S627" s="40" t="s">
        <v>10721</v>
      </c>
      <c r="T627" s="41">
        <v>68</v>
      </c>
      <c r="U627" s="41">
        <v>0</v>
      </c>
      <c r="V627" s="41">
        <v>0</v>
      </c>
      <c r="W627" s="42"/>
      <c r="X627" s="42"/>
      <c r="Y627" s="102">
        <v>68</v>
      </c>
      <c r="Z627">
        <v>0</v>
      </c>
      <c r="AA627">
        <v>0</v>
      </c>
      <c r="AB627">
        <v>0</v>
      </c>
      <c r="AE627" s="103">
        <v>0</v>
      </c>
      <c r="AF627">
        <v>2</v>
      </c>
      <c r="AG627">
        <v>0</v>
      </c>
      <c r="AH627">
        <v>0</v>
      </c>
      <c r="AI627">
        <v>2</v>
      </c>
    </row>
    <row r="628" spans="1:35" ht="15" hidden="1" customHeight="1" x14ac:dyDescent="0.25">
      <c r="A628" s="37" t="s">
        <v>36</v>
      </c>
      <c r="B628" s="37" t="s">
        <v>37</v>
      </c>
      <c r="C628" s="37" t="s">
        <v>4317</v>
      </c>
      <c r="D628" s="38" t="s">
        <v>13719</v>
      </c>
      <c r="E628" s="37" t="s">
        <v>4318</v>
      </c>
      <c r="F628" s="37" t="s">
        <v>4189</v>
      </c>
      <c r="G628" s="37">
        <v>200001310</v>
      </c>
      <c r="H628" s="100">
        <v>710014236</v>
      </c>
      <c r="I628" s="101">
        <v>37811444</v>
      </c>
      <c r="J628" s="37">
        <v>100007294</v>
      </c>
      <c r="K628" s="37">
        <v>100007297</v>
      </c>
      <c r="L628" s="37" t="s">
        <v>92</v>
      </c>
      <c r="M628" s="37" t="s">
        <v>4189</v>
      </c>
      <c r="N628" s="37" t="s">
        <v>4196</v>
      </c>
      <c r="O628" s="39" t="s">
        <v>13387</v>
      </c>
      <c r="P628" s="37" t="s">
        <v>4319</v>
      </c>
      <c r="Q628" s="37" t="s">
        <v>4320</v>
      </c>
      <c r="R628" s="39" t="s">
        <v>13720</v>
      </c>
      <c r="S628" s="40" t="s">
        <v>10741</v>
      </c>
      <c r="T628" s="41">
        <v>40</v>
      </c>
      <c r="U628" s="41">
        <v>0</v>
      </c>
      <c r="V628" s="41">
        <v>0</v>
      </c>
      <c r="W628" s="42"/>
      <c r="X628" s="42"/>
      <c r="Y628" s="102">
        <v>40</v>
      </c>
      <c r="Z628">
        <v>0</v>
      </c>
      <c r="AA628">
        <v>0</v>
      </c>
      <c r="AB628">
        <v>0</v>
      </c>
      <c r="AE628" s="103">
        <v>0</v>
      </c>
      <c r="AF628">
        <v>0</v>
      </c>
      <c r="AG628">
        <v>0</v>
      </c>
      <c r="AH628">
        <v>0</v>
      </c>
      <c r="AI628">
        <v>0</v>
      </c>
    </row>
    <row r="629" spans="1:35" ht="15" hidden="1" customHeight="1" x14ac:dyDescent="0.25">
      <c r="A629" s="37" t="s">
        <v>36</v>
      </c>
      <c r="B629" s="37" t="s">
        <v>37</v>
      </c>
      <c r="C629" s="37" t="s">
        <v>903</v>
      </c>
      <c r="D629" s="38" t="s">
        <v>13716</v>
      </c>
      <c r="E629" s="37" t="s">
        <v>904</v>
      </c>
      <c r="F629" s="37" t="s">
        <v>814</v>
      </c>
      <c r="G629" s="37">
        <v>200000327</v>
      </c>
      <c r="H629" s="100">
        <v>710232438</v>
      </c>
      <c r="I629" s="101">
        <v>37836439</v>
      </c>
      <c r="J629" s="37">
        <v>100001709</v>
      </c>
      <c r="K629" s="37">
        <v>100001711</v>
      </c>
      <c r="L629" s="37" t="s">
        <v>105</v>
      </c>
      <c r="M629" s="37" t="s">
        <v>814</v>
      </c>
      <c r="N629" s="37" t="s">
        <v>817</v>
      </c>
      <c r="O629" s="39" t="s">
        <v>13717</v>
      </c>
      <c r="P629" s="37" t="s">
        <v>905</v>
      </c>
      <c r="Q629" s="37" t="s">
        <v>906</v>
      </c>
      <c r="R629" s="39" t="s">
        <v>13718</v>
      </c>
      <c r="S629" s="40" t="s">
        <v>10741</v>
      </c>
      <c r="T629" s="41">
        <v>10</v>
      </c>
      <c r="U629" s="41">
        <v>0</v>
      </c>
      <c r="V629" s="41">
        <v>0</v>
      </c>
      <c r="W629" s="42"/>
      <c r="X629" s="42"/>
      <c r="Y629" s="102">
        <v>10</v>
      </c>
      <c r="Z629">
        <v>0</v>
      </c>
      <c r="AA629">
        <v>0</v>
      </c>
      <c r="AB629">
        <v>0</v>
      </c>
      <c r="AE629" s="103">
        <v>0</v>
      </c>
      <c r="AF629">
        <v>2</v>
      </c>
      <c r="AG629">
        <v>0</v>
      </c>
      <c r="AH629">
        <v>0</v>
      </c>
      <c r="AI629">
        <v>2</v>
      </c>
    </row>
    <row r="630" spans="1:35" ht="15" hidden="1" customHeight="1" x14ac:dyDescent="0.25">
      <c r="A630" s="37" t="s">
        <v>36</v>
      </c>
      <c r="B630" s="37" t="s">
        <v>37</v>
      </c>
      <c r="C630" s="37" t="s">
        <v>481</v>
      </c>
      <c r="D630" s="38" t="s">
        <v>10807</v>
      </c>
      <c r="E630" s="37" t="s">
        <v>482</v>
      </c>
      <c r="F630" s="37" t="s">
        <v>40</v>
      </c>
      <c r="G630" s="37">
        <v>200000205</v>
      </c>
      <c r="H630" s="100">
        <v>710034601</v>
      </c>
      <c r="I630" s="101">
        <v>603201</v>
      </c>
      <c r="J630" s="37">
        <v>100000933</v>
      </c>
      <c r="K630" s="37">
        <v>200000205</v>
      </c>
      <c r="L630" s="37" t="s">
        <v>48</v>
      </c>
      <c r="M630" s="37" t="s">
        <v>40</v>
      </c>
      <c r="N630" s="37" t="s">
        <v>506</v>
      </c>
      <c r="O630" s="39" t="s">
        <v>11313</v>
      </c>
      <c r="P630" s="37" t="s">
        <v>483</v>
      </c>
      <c r="Q630" s="37" t="s">
        <v>496</v>
      </c>
      <c r="R630" s="39" t="s">
        <v>10616</v>
      </c>
      <c r="S630" s="40" t="s">
        <v>10741</v>
      </c>
      <c r="T630" s="41">
        <v>68</v>
      </c>
      <c r="U630" s="42">
        <v>0</v>
      </c>
      <c r="V630" s="42">
        <v>0</v>
      </c>
      <c r="W630" s="42"/>
      <c r="X630" s="42"/>
      <c r="Y630" s="102">
        <v>68</v>
      </c>
      <c r="Z630">
        <v>0</v>
      </c>
      <c r="AA630">
        <v>0</v>
      </c>
      <c r="AB630">
        <v>0</v>
      </c>
      <c r="AE630" s="103">
        <v>0</v>
      </c>
      <c r="AF630">
        <v>0</v>
      </c>
      <c r="AG630">
        <v>0</v>
      </c>
      <c r="AH630">
        <v>0</v>
      </c>
      <c r="AI630">
        <v>0</v>
      </c>
    </row>
    <row r="631" spans="1:35" ht="15" hidden="1" customHeight="1" x14ac:dyDescent="0.25">
      <c r="A631" s="37" t="s">
        <v>36</v>
      </c>
      <c r="B631" s="37" t="s">
        <v>37</v>
      </c>
      <c r="C631" s="37" t="s">
        <v>9230</v>
      </c>
      <c r="D631" s="38" t="s">
        <v>12646</v>
      </c>
      <c r="E631" s="37" t="s">
        <v>9231</v>
      </c>
      <c r="F631" s="37" t="s">
        <v>8536</v>
      </c>
      <c r="G631" s="37">
        <v>200002875</v>
      </c>
      <c r="H631" s="100">
        <v>710030517</v>
      </c>
      <c r="I631" s="101">
        <v>329061</v>
      </c>
      <c r="J631" s="37">
        <v>100014524</v>
      </c>
      <c r="K631" s="37">
        <v>200002875</v>
      </c>
      <c r="L631" s="37" t="s">
        <v>48</v>
      </c>
      <c r="M631" s="37" t="s">
        <v>8536</v>
      </c>
      <c r="N631" s="37" t="s">
        <v>9233</v>
      </c>
      <c r="O631" s="39" t="s">
        <v>12647</v>
      </c>
      <c r="P631" s="37" t="s">
        <v>9233</v>
      </c>
      <c r="Q631" s="37" t="s">
        <v>9234</v>
      </c>
      <c r="R631" s="39" t="s">
        <v>12648</v>
      </c>
      <c r="S631" s="40" t="s">
        <v>10741</v>
      </c>
      <c r="T631" s="41">
        <v>22</v>
      </c>
      <c r="U631" s="41">
        <v>0</v>
      </c>
      <c r="V631" s="41">
        <v>0</v>
      </c>
      <c r="W631" s="42"/>
      <c r="X631" s="42"/>
      <c r="Y631" s="102">
        <v>22</v>
      </c>
      <c r="Z631">
        <v>4</v>
      </c>
      <c r="AA631">
        <v>0</v>
      </c>
      <c r="AB631">
        <v>0</v>
      </c>
      <c r="AE631" s="103">
        <v>4</v>
      </c>
      <c r="AF631">
        <v>1</v>
      </c>
      <c r="AG631">
        <v>0</v>
      </c>
      <c r="AH631">
        <v>0</v>
      </c>
      <c r="AI631">
        <v>1</v>
      </c>
    </row>
    <row r="632" spans="1:35" ht="15" hidden="1" customHeight="1" x14ac:dyDescent="0.25">
      <c r="A632" s="37" t="s">
        <v>36</v>
      </c>
      <c r="B632" s="37" t="s">
        <v>37</v>
      </c>
      <c r="C632" s="37" t="s">
        <v>6151</v>
      </c>
      <c r="D632" s="38" t="s">
        <v>13722</v>
      </c>
      <c r="E632" s="37" t="s">
        <v>6152</v>
      </c>
      <c r="F632" s="37" t="s">
        <v>568</v>
      </c>
      <c r="G632" s="37">
        <v>200002153</v>
      </c>
      <c r="H632" s="100">
        <v>710021194</v>
      </c>
      <c r="I632" s="101">
        <v>320552</v>
      </c>
      <c r="J632" s="37">
        <v>100011072</v>
      </c>
      <c r="K632" s="37">
        <v>200002153</v>
      </c>
      <c r="L632" s="37" t="s">
        <v>48</v>
      </c>
      <c r="M632" s="37" t="s">
        <v>568</v>
      </c>
      <c r="N632" s="37" t="s">
        <v>6129</v>
      </c>
      <c r="O632" s="39" t="s">
        <v>11668</v>
      </c>
      <c r="P632" s="37" t="s">
        <v>6153</v>
      </c>
      <c r="Q632" s="37" t="s">
        <v>6154</v>
      </c>
      <c r="R632" s="39" t="s">
        <v>13723</v>
      </c>
      <c r="S632" s="40" t="s">
        <v>10741</v>
      </c>
      <c r="T632" s="41">
        <v>7</v>
      </c>
      <c r="U632" s="41">
        <v>0</v>
      </c>
      <c r="V632" s="41">
        <v>0</v>
      </c>
      <c r="W632" s="42"/>
      <c r="X632" s="42"/>
      <c r="Y632" s="102">
        <v>7</v>
      </c>
      <c r="Z632">
        <v>0</v>
      </c>
      <c r="AA632">
        <v>0</v>
      </c>
      <c r="AB632">
        <v>0</v>
      </c>
      <c r="AE632" s="103">
        <v>0</v>
      </c>
      <c r="AF632">
        <v>0</v>
      </c>
      <c r="AG632">
        <v>0</v>
      </c>
      <c r="AH632">
        <v>0</v>
      </c>
      <c r="AI632">
        <v>0</v>
      </c>
    </row>
    <row r="633" spans="1:35" ht="15" hidden="1" customHeight="1" x14ac:dyDescent="0.25">
      <c r="A633" s="37" t="s">
        <v>36</v>
      </c>
      <c r="B633" s="37" t="s">
        <v>37</v>
      </c>
      <c r="C633" s="37" t="s">
        <v>6389</v>
      </c>
      <c r="D633" s="38" t="s">
        <v>11593</v>
      </c>
      <c r="E633" s="37" t="s">
        <v>6390</v>
      </c>
      <c r="F633" s="37" t="s">
        <v>568</v>
      </c>
      <c r="G633" s="37">
        <v>200001740</v>
      </c>
      <c r="H633" s="100">
        <v>710216092</v>
      </c>
      <c r="I633" s="101">
        <v>37831291</v>
      </c>
      <c r="J633" s="37">
        <v>100009851</v>
      </c>
      <c r="K633" s="37">
        <v>100009852</v>
      </c>
      <c r="L633" s="37" t="s">
        <v>105</v>
      </c>
      <c r="M633" s="37" t="s">
        <v>568</v>
      </c>
      <c r="N633" s="37" t="s">
        <v>6351</v>
      </c>
      <c r="O633" s="39" t="s">
        <v>11594</v>
      </c>
      <c r="P633" s="37" t="s">
        <v>6391</v>
      </c>
      <c r="Q633" s="37" t="s">
        <v>13724</v>
      </c>
      <c r="R633" s="39" t="s">
        <v>10659</v>
      </c>
      <c r="S633" s="40" t="s">
        <v>10741</v>
      </c>
      <c r="T633" s="41">
        <v>24</v>
      </c>
      <c r="U633" s="41">
        <v>0</v>
      </c>
      <c r="V633" s="41">
        <v>0</v>
      </c>
      <c r="W633" s="42"/>
      <c r="X633" s="42"/>
      <c r="Y633" s="102">
        <v>24</v>
      </c>
      <c r="Z633">
        <v>0</v>
      </c>
      <c r="AA633">
        <v>0</v>
      </c>
      <c r="AB633">
        <v>0</v>
      </c>
      <c r="AE633" s="103">
        <v>0</v>
      </c>
      <c r="AF633">
        <v>1</v>
      </c>
      <c r="AG633">
        <v>0</v>
      </c>
      <c r="AH633">
        <v>0</v>
      </c>
      <c r="AI633">
        <v>1</v>
      </c>
    </row>
    <row r="634" spans="1:35" ht="15" hidden="1" customHeight="1" x14ac:dyDescent="0.25">
      <c r="A634" s="37" t="s">
        <v>36</v>
      </c>
      <c r="B634" s="37" t="s">
        <v>37</v>
      </c>
      <c r="C634" s="37" t="s">
        <v>6415</v>
      </c>
      <c r="D634" s="38" t="s">
        <v>13725</v>
      </c>
      <c r="E634" s="37" t="s">
        <v>6416</v>
      </c>
      <c r="F634" s="37" t="s">
        <v>568</v>
      </c>
      <c r="G634" s="37">
        <v>200002116</v>
      </c>
      <c r="H634" s="100">
        <v>710020716</v>
      </c>
      <c r="I634" s="101">
        <v>37833740</v>
      </c>
      <c r="J634" s="37">
        <v>100010842</v>
      </c>
      <c r="K634" s="37">
        <v>100010838</v>
      </c>
      <c r="L634" s="37" t="s">
        <v>6417</v>
      </c>
      <c r="M634" s="37" t="s">
        <v>568</v>
      </c>
      <c r="N634" s="37" t="s">
        <v>6312</v>
      </c>
      <c r="O634" s="39" t="s">
        <v>13726</v>
      </c>
      <c r="P634" s="37" t="s">
        <v>6418</v>
      </c>
      <c r="Q634" s="37" t="s">
        <v>13727</v>
      </c>
      <c r="R634" s="39" t="s">
        <v>13728</v>
      </c>
      <c r="S634" s="40" t="s">
        <v>10741</v>
      </c>
      <c r="T634" s="41">
        <v>31</v>
      </c>
      <c r="U634" s="41">
        <v>0</v>
      </c>
      <c r="V634" s="41">
        <v>0</v>
      </c>
      <c r="W634" s="42"/>
      <c r="X634" s="42"/>
      <c r="Y634" s="102">
        <v>31</v>
      </c>
      <c r="Z634">
        <v>0</v>
      </c>
      <c r="AA634">
        <v>0</v>
      </c>
      <c r="AB634">
        <v>0</v>
      </c>
      <c r="AE634" s="103">
        <v>0</v>
      </c>
      <c r="AF634">
        <v>4</v>
      </c>
      <c r="AG634">
        <v>0</v>
      </c>
      <c r="AH634">
        <v>0</v>
      </c>
      <c r="AI634">
        <v>4</v>
      </c>
    </row>
    <row r="635" spans="1:35" ht="15" hidden="1" customHeight="1" x14ac:dyDescent="0.25">
      <c r="A635" s="37" t="s">
        <v>36</v>
      </c>
      <c r="B635" s="37" t="s">
        <v>37</v>
      </c>
      <c r="C635" s="37" t="s">
        <v>9747</v>
      </c>
      <c r="D635" s="38" t="s">
        <v>10802</v>
      </c>
      <c r="E635" s="37" t="s">
        <v>9748</v>
      </c>
      <c r="F635" s="37" t="s">
        <v>8536</v>
      </c>
      <c r="G635" s="37">
        <v>200002913</v>
      </c>
      <c r="H635" s="100">
        <v>710038640</v>
      </c>
      <c r="I635" s="101">
        <v>691135</v>
      </c>
      <c r="J635" s="37">
        <v>100014948</v>
      </c>
      <c r="K635" s="37">
        <v>200002913</v>
      </c>
      <c r="L635" s="37" t="s">
        <v>48</v>
      </c>
      <c r="M635" s="37" t="s">
        <v>8536</v>
      </c>
      <c r="N635" s="37" t="s">
        <v>9988</v>
      </c>
      <c r="O635" s="39" t="s">
        <v>12634</v>
      </c>
      <c r="P635" s="37" t="s">
        <v>9989</v>
      </c>
      <c r="Q635" s="37" t="s">
        <v>9808</v>
      </c>
      <c r="R635" s="39" t="s">
        <v>12635</v>
      </c>
      <c r="S635" s="40" t="s">
        <v>10741</v>
      </c>
      <c r="T635" s="41">
        <v>40</v>
      </c>
      <c r="U635" s="41">
        <v>0</v>
      </c>
      <c r="V635" s="41">
        <v>0</v>
      </c>
      <c r="W635" s="42"/>
      <c r="X635" s="42"/>
      <c r="Y635" s="102">
        <v>40</v>
      </c>
      <c r="Z635">
        <v>0</v>
      </c>
      <c r="AA635">
        <v>0</v>
      </c>
      <c r="AB635">
        <v>0</v>
      </c>
      <c r="AE635" s="103">
        <v>0</v>
      </c>
      <c r="AF635">
        <v>0</v>
      </c>
      <c r="AG635">
        <v>0</v>
      </c>
      <c r="AH635">
        <v>0</v>
      </c>
      <c r="AI635">
        <v>0</v>
      </c>
    </row>
    <row r="636" spans="1:35" ht="15" hidden="1" customHeight="1" x14ac:dyDescent="0.25">
      <c r="A636" s="37" t="s">
        <v>36</v>
      </c>
      <c r="B636" s="37" t="s">
        <v>37</v>
      </c>
      <c r="C636" s="37" t="s">
        <v>293</v>
      </c>
      <c r="D636" s="38" t="s">
        <v>13729</v>
      </c>
      <c r="E636" s="37" t="s">
        <v>294</v>
      </c>
      <c r="F636" s="37" t="s">
        <v>40</v>
      </c>
      <c r="G636" s="37">
        <v>200000291</v>
      </c>
      <c r="H636" s="100">
        <v>710002220</v>
      </c>
      <c r="I636" s="101">
        <v>305120</v>
      </c>
      <c r="J636" s="37">
        <v>100001506</v>
      </c>
      <c r="K636" s="37">
        <v>200000291</v>
      </c>
      <c r="L636" s="37" t="s">
        <v>48</v>
      </c>
      <c r="M636" s="37" t="s">
        <v>40</v>
      </c>
      <c r="N636" s="37" t="s">
        <v>56</v>
      </c>
      <c r="O636" s="39" t="s">
        <v>13014</v>
      </c>
      <c r="P636" s="37" t="s">
        <v>295</v>
      </c>
      <c r="Q636" s="37" t="s">
        <v>296</v>
      </c>
      <c r="R636" s="39" t="s">
        <v>13730</v>
      </c>
      <c r="S636" s="40" t="s">
        <v>10741</v>
      </c>
      <c r="T636" s="41">
        <v>44</v>
      </c>
      <c r="U636" s="41">
        <v>0</v>
      </c>
      <c r="V636" s="41">
        <v>0</v>
      </c>
      <c r="W636" s="42"/>
      <c r="X636" s="42"/>
      <c r="Y636" s="102">
        <v>44</v>
      </c>
      <c r="Z636">
        <v>0</v>
      </c>
      <c r="AA636">
        <v>0</v>
      </c>
      <c r="AB636">
        <v>0</v>
      </c>
      <c r="AE636" s="103">
        <v>0</v>
      </c>
      <c r="AF636">
        <v>1</v>
      </c>
      <c r="AG636">
        <v>0</v>
      </c>
      <c r="AH636">
        <v>0</v>
      </c>
      <c r="AI636">
        <v>1</v>
      </c>
    </row>
    <row r="637" spans="1:35" ht="15" hidden="1" customHeight="1" x14ac:dyDescent="0.25">
      <c r="A637" s="37" t="s">
        <v>36</v>
      </c>
      <c r="B637" s="37" t="s">
        <v>37</v>
      </c>
      <c r="C637" s="37" t="s">
        <v>3345</v>
      </c>
      <c r="D637" s="38" t="s">
        <v>13734</v>
      </c>
      <c r="E637" s="37" t="s">
        <v>3346</v>
      </c>
      <c r="F637" s="37" t="s">
        <v>2860</v>
      </c>
      <c r="G637" s="37">
        <v>200000935</v>
      </c>
      <c r="H637" s="100">
        <v>710004842</v>
      </c>
      <c r="I637" s="101">
        <v>800309</v>
      </c>
      <c r="J637" s="37">
        <v>100004927</v>
      </c>
      <c r="K637" s="37">
        <v>200000935</v>
      </c>
      <c r="L637" s="37" t="s">
        <v>48</v>
      </c>
      <c r="M637" s="37" t="s">
        <v>2860</v>
      </c>
      <c r="N637" s="37" t="s">
        <v>3333</v>
      </c>
      <c r="O637" s="39" t="s">
        <v>13735</v>
      </c>
      <c r="P637" s="37" t="s">
        <v>3347</v>
      </c>
      <c r="Q637" s="37" t="s">
        <v>3348</v>
      </c>
      <c r="R637" s="39" t="s">
        <v>13736</v>
      </c>
      <c r="S637" s="40" t="s">
        <v>10741</v>
      </c>
      <c r="T637" s="41">
        <v>6</v>
      </c>
      <c r="U637" s="41">
        <v>0</v>
      </c>
      <c r="V637" s="41">
        <v>0</v>
      </c>
      <c r="W637" s="42"/>
      <c r="X637" s="42"/>
      <c r="Y637" s="102">
        <v>6</v>
      </c>
      <c r="Z637">
        <v>0</v>
      </c>
      <c r="AA637">
        <v>0</v>
      </c>
      <c r="AB637">
        <v>0</v>
      </c>
      <c r="AE637" s="103">
        <v>0</v>
      </c>
      <c r="AF637">
        <v>0</v>
      </c>
      <c r="AG637">
        <v>0</v>
      </c>
      <c r="AH637">
        <v>0</v>
      </c>
      <c r="AI637">
        <v>0</v>
      </c>
    </row>
    <row r="638" spans="1:35" ht="15" hidden="1" customHeight="1" x14ac:dyDescent="0.25">
      <c r="A638" s="37" t="s">
        <v>36</v>
      </c>
      <c r="B638" s="37" t="s">
        <v>509</v>
      </c>
      <c r="C638" s="37" t="s">
        <v>553</v>
      </c>
      <c r="D638" s="38" t="s">
        <v>12769</v>
      </c>
      <c r="E638" s="37" t="s">
        <v>554</v>
      </c>
      <c r="F638" s="37" t="s">
        <v>40</v>
      </c>
      <c r="G638" s="37">
        <v>200000102</v>
      </c>
      <c r="H638" s="100">
        <v>51010208</v>
      </c>
      <c r="I638" s="101">
        <v>586421</v>
      </c>
      <c r="J638" s="37">
        <v>100017967</v>
      </c>
      <c r="K638" s="37">
        <v>200000102</v>
      </c>
      <c r="L638" s="37" t="s">
        <v>559</v>
      </c>
      <c r="M638" s="37" t="s">
        <v>40</v>
      </c>
      <c r="N638" s="37" t="s">
        <v>367</v>
      </c>
      <c r="O638" s="39" t="s">
        <v>11815</v>
      </c>
      <c r="P638" s="37" t="s">
        <v>372</v>
      </c>
      <c r="Q638" s="37" t="s">
        <v>560</v>
      </c>
      <c r="R638" s="39" t="s">
        <v>10604</v>
      </c>
      <c r="S638" s="40" t="s">
        <v>10721</v>
      </c>
      <c r="T638" s="41">
        <v>0</v>
      </c>
      <c r="U638" s="41">
        <v>0</v>
      </c>
      <c r="V638" s="41">
        <v>24</v>
      </c>
      <c r="W638" s="42"/>
      <c r="X638" s="42"/>
      <c r="Y638" s="102">
        <v>24</v>
      </c>
      <c r="Z638">
        <v>0</v>
      </c>
      <c r="AA638">
        <v>0</v>
      </c>
      <c r="AB638">
        <v>0</v>
      </c>
      <c r="AE638" s="103">
        <v>0</v>
      </c>
      <c r="AF638">
        <v>0</v>
      </c>
      <c r="AG638">
        <v>0</v>
      </c>
      <c r="AH638">
        <v>1</v>
      </c>
      <c r="AI638">
        <v>1</v>
      </c>
    </row>
    <row r="639" spans="1:35" ht="15" hidden="1" customHeight="1" x14ac:dyDescent="0.25">
      <c r="A639" s="37" t="s">
        <v>36</v>
      </c>
      <c r="B639" s="37" t="s">
        <v>592</v>
      </c>
      <c r="C639" s="37" t="s">
        <v>10240</v>
      </c>
      <c r="D639" s="38" t="s">
        <v>13737</v>
      </c>
      <c r="E639" s="37" t="s">
        <v>10241</v>
      </c>
      <c r="F639" s="37" t="s">
        <v>40</v>
      </c>
      <c r="G639" s="37">
        <v>200004065</v>
      </c>
      <c r="H639" s="100">
        <v>710281102</v>
      </c>
      <c r="I639" s="101">
        <v>48275166</v>
      </c>
      <c r="J639" s="37">
        <v>100019453</v>
      </c>
      <c r="K639" s="37">
        <v>200004065</v>
      </c>
      <c r="L639" s="37" t="s">
        <v>10242</v>
      </c>
      <c r="M639" s="37" t="s">
        <v>40</v>
      </c>
      <c r="N639" s="37" t="s">
        <v>357</v>
      </c>
      <c r="O639" s="39" t="s">
        <v>10838</v>
      </c>
      <c r="P639" s="37" t="s">
        <v>336</v>
      </c>
      <c r="Q639" s="37" t="s">
        <v>10244</v>
      </c>
      <c r="R639" s="39" t="s">
        <v>10609</v>
      </c>
      <c r="S639" s="40" t="s">
        <v>10741</v>
      </c>
      <c r="T639" s="41">
        <v>0</v>
      </c>
      <c r="U639" s="42">
        <v>10</v>
      </c>
      <c r="V639" s="42">
        <v>0</v>
      </c>
      <c r="W639" s="42"/>
      <c r="X639" s="42"/>
      <c r="Y639" s="102">
        <v>10</v>
      </c>
      <c r="Z639">
        <v>0</v>
      </c>
      <c r="AA639">
        <v>0</v>
      </c>
      <c r="AB639">
        <v>0</v>
      </c>
      <c r="AE639" s="103">
        <v>0</v>
      </c>
      <c r="AF639">
        <v>0</v>
      </c>
      <c r="AG639">
        <v>0</v>
      </c>
      <c r="AH639">
        <v>0</v>
      </c>
      <c r="AI639">
        <v>0</v>
      </c>
    </row>
    <row r="640" spans="1:35" ht="15" hidden="1" customHeight="1" x14ac:dyDescent="0.25">
      <c r="A640" s="37" t="s">
        <v>36</v>
      </c>
      <c r="B640" s="37" t="s">
        <v>37</v>
      </c>
      <c r="C640" s="37" t="s">
        <v>1454</v>
      </c>
      <c r="D640" s="38" t="s">
        <v>13738</v>
      </c>
      <c r="E640" s="37" t="s">
        <v>1455</v>
      </c>
      <c r="F640" s="37" t="s">
        <v>814</v>
      </c>
      <c r="G640" s="37">
        <v>200000415</v>
      </c>
      <c r="H640" s="100">
        <v>710011407</v>
      </c>
      <c r="I640" s="101">
        <v>312428</v>
      </c>
      <c r="J640" s="37">
        <v>100002190</v>
      </c>
      <c r="K640" s="37">
        <v>200000415</v>
      </c>
      <c r="L640" s="37" t="s">
        <v>48</v>
      </c>
      <c r="M640" s="37" t="s">
        <v>814</v>
      </c>
      <c r="N640" s="37" t="s">
        <v>1480</v>
      </c>
      <c r="O640" s="39" t="s">
        <v>10757</v>
      </c>
      <c r="P640" s="37" t="s">
        <v>1456</v>
      </c>
      <c r="Q640" s="37" t="s">
        <v>1457</v>
      </c>
      <c r="R640" s="39" t="s">
        <v>13739</v>
      </c>
      <c r="S640" s="40" t="s">
        <v>10741</v>
      </c>
      <c r="T640" s="41">
        <v>5</v>
      </c>
      <c r="U640" s="42">
        <v>0</v>
      </c>
      <c r="V640" s="42">
        <v>0</v>
      </c>
      <c r="W640" s="42"/>
      <c r="X640" s="42"/>
      <c r="Y640" s="102">
        <v>5</v>
      </c>
      <c r="Z640">
        <v>0</v>
      </c>
      <c r="AA640">
        <v>0</v>
      </c>
      <c r="AB640">
        <v>0</v>
      </c>
      <c r="AE640" s="103">
        <v>0</v>
      </c>
      <c r="AF640">
        <v>0</v>
      </c>
      <c r="AG640">
        <v>0</v>
      </c>
      <c r="AH640">
        <v>0</v>
      </c>
      <c r="AI640">
        <v>0</v>
      </c>
    </row>
    <row r="641" spans="1:35" ht="15" hidden="1" customHeight="1" x14ac:dyDescent="0.25">
      <c r="A641" s="37" t="s">
        <v>36</v>
      </c>
      <c r="B641" s="37" t="s">
        <v>37</v>
      </c>
      <c r="C641" s="37" t="s">
        <v>837</v>
      </c>
      <c r="D641" s="38" t="s">
        <v>13740</v>
      </c>
      <c r="E641" s="37" t="s">
        <v>838</v>
      </c>
      <c r="F641" s="37" t="s">
        <v>814</v>
      </c>
      <c r="G641" s="37">
        <v>200000307</v>
      </c>
      <c r="H641" s="100">
        <v>710002343</v>
      </c>
      <c r="I641" s="101">
        <v>305278</v>
      </c>
      <c r="J641" s="37">
        <v>100001555</v>
      </c>
      <c r="K641" s="37">
        <v>200000307</v>
      </c>
      <c r="L641" s="37" t="s">
        <v>53</v>
      </c>
      <c r="M641" s="37" t="s">
        <v>814</v>
      </c>
      <c r="N641" s="37" t="s">
        <v>817</v>
      </c>
      <c r="O641" s="39" t="s">
        <v>13605</v>
      </c>
      <c r="P641" s="37" t="s">
        <v>839</v>
      </c>
      <c r="Q641" s="37" t="s">
        <v>840</v>
      </c>
      <c r="R641" s="39" t="s">
        <v>13741</v>
      </c>
      <c r="S641" s="40" t="s">
        <v>10741</v>
      </c>
      <c r="T641" s="41">
        <v>14</v>
      </c>
      <c r="U641" s="41">
        <v>0</v>
      </c>
      <c r="V641" s="41">
        <v>0</v>
      </c>
      <c r="W641" s="42"/>
      <c r="X641" s="42"/>
      <c r="Y641" s="102">
        <v>14</v>
      </c>
      <c r="Z641">
        <v>0</v>
      </c>
      <c r="AA641">
        <v>0</v>
      </c>
      <c r="AB641">
        <v>0</v>
      </c>
      <c r="AE641" s="103">
        <v>0</v>
      </c>
      <c r="AF641">
        <v>0</v>
      </c>
      <c r="AG641">
        <v>0</v>
      </c>
      <c r="AH641">
        <v>0</v>
      </c>
      <c r="AI641">
        <v>0</v>
      </c>
    </row>
    <row r="642" spans="1:35" ht="15" hidden="1" customHeight="1" x14ac:dyDescent="0.25">
      <c r="A642" s="37" t="s">
        <v>36</v>
      </c>
      <c r="B642" s="37" t="s">
        <v>37</v>
      </c>
      <c r="C642" s="37" t="s">
        <v>2227</v>
      </c>
      <c r="D642" s="38" t="s">
        <v>13742</v>
      </c>
      <c r="E642" s="37" t="s">
        <v>2228</v>
      </c>
      <c r="F642" s="37" t="s">
        <v>1879</v>
      </c>
      <c r="G642" s="37">
        <v>200000865</v>
      </c>
      <c r="H642" s="100">
        <v>710234430</v>
      </c>
      <c r="I642" s="101">
        <v>37914162</v>
      </c>
      <c r="J642" s="37">
        <v>100004537</v>
      </c>
      <c r="K642" s="37">
        <v>100004535</v>
      </c>
      <c r="L642" s="37" t="s">
        <v>105</v>
      </c>
      <c r="M642" s="37" t="s">
        <v>1879</v>
      </c>
      <c r="N642" s="37" t="s">
        <v>2029</v>
      </c>
      <c r="O642" s="39" t="s">
        <v>13743</v>
      </c>
      <c r="P642" s="37" t="s">
        <v>2229</v>
      </c>
      <c r="Q642" s="37" t="s">
        <v>2230</v>
      </c>
      <c r="R642" s="39" t="s">
        <v>13744</v>
      </c>
      <c r="S642" s="40" t="s">
        <v>10741</v>
      </c>
      <c r="T642" s="41">
        <v>10</v>
      </c>
      <c r="U642" s="42">
        <v>0</v>
      </c>
      <c r="V642" s="42">
        <v>0</v>
      </c>
      <c r="W642" s="42"/>
      <c r="X642" s="42"/>
      <c r="Y642" s="102">
        <v>10</v>
      </c>
      <c r="Z642">
        <v>0</v>
      </c>
      <c r="AA642">
        <v>0</v>
      </c>
      <c r="AB642">
        <v>0</v>
      </c>
      <c r="AE642" s="103">
        <v>0</v>
      </c>
      <c r="AF642">
        <v>0</v>
      </c>
      <c r="AG642">
        <v>0</v>
      </c>
      <c r="AH642">
        <v>0</v>
      </c>
      <c r="AI642">
        <v>0</v>
      </c>
    </row>
    <row r="643" spans="1:35" ht="15" hidden="1" customHeight="1" x14ac:dyDescent="0.25">
      <c r="A643" s="37" t="s">
        <v>36</v>
      </c>
      <c r="B643" s="37" t="s">
        <v>37</v>
      </c>
      <c r="C643" s="37" t="s">
        <v>6906</v>
      </c>
      <c r="D643" s="38" t="s">
        <v>13745</v>
      </c>
      <c r="E643" s="37" t="s">
        <v>6907</v>
      </c>
      <c r="F643" s="37" t="s">
        <v>6696</v>
      </c>
      <c r="G643" s="37">
        <v>200002258</v>
      </c>
      <c r="H643" s="100">
        <v>710023715</v>
      </c>
      <c r="I643" s="101">
        <v>37883658</v>
      </c>
      <c r="J643" s="37">
        <v>100011684</v>
      </c>
      <c r="K643" s="37">
        <v>100011682</v>
      </c>
      <c r="L643" s="37" t="s">
        <v>105</v>
      </c>
      <c r="M643" s="37" t="s">
        <v>6696</v>
      </c>
      <c r="N643" s="37" t="s">
        <v>557</v>
      </c>
      <c r="O643" s="39" t="s">
        <v>13021</v>
      </c>
      <c r="P643" s="37" t="s">
        <v>6908</v>
      </c>
      <c r="Q643" s="37" t="s">
        <v>6909</v>
      </c>
      <c r="R643" s="39" t="s">
        <v>13746</v>
      </c>
      <c r="S643" s="40" t="s">
        <v>10741</v>
      </c>
      <c r="T643" s="41">
        <v>5</v>
      </c>
      <c r="U643" s="41">
        <v>0</v>
      </c>
      <c r="V643" s="41">
        <v>0</v>
      </c>
      <c r="W643" s="42"/>
      <c r="X643" s="42"/>
      <c r="Y643" s="102">
        <v>5</v>
      </c>
      <c r="Z643">
        <v>0</v>
      </c>
      <c r="AA643">
        <v>0</v>
      </c>
      <c r="AB643">
        <v>0</v>
      </c>
      <c r="AE643" s="103">
        <v>0</v>
      </c>
      <c r="AF643">
        <v>0</v>
      </c>
      <c r="AG643">
        <v>0</v>
      </c>
      <c r="AH643">
        <v>0</v>
      </c>
      <c r="AI643">
        <v>0</v>
      </c>
    </row>
    <row r="644" spans="1:35" ht="15" hidden="1" customHeight="1" x14ac:dyDescent="0.25">
      <c r="A644" s="37" t="s">
        <v>36</v>
      </c>
      <c r="B644" s="37" t="s">
        <v>37</v>
      </c>
      <c r="C644" s="37" t="s">
        <v>3002</v>
      </c>
      <c r="D644" s="38" t="s">
        <v>12861</v>
      </c>
      <c r="E644" s="37" t="s">
        <v>3003</v>
      </c>
      <c r="F644" s="37" t="s">
        <v>2860</v>
      </c>
      <c r="G644" s="37">
        <v>200001068</v>
      </c>
      <c r="H644" s="100">
        <v>710006276</v>
      </c>
      <c r="I644" s="101">
        <v>308170</v>
      </c>
      <c r="J644" s="37">
        <v>100005597</v>
      </c>
      <c r="K644" s="37">
        <v>200001068</v>
      </c>
      <c r="L644" s="37" t="s">
        <v>48</v>
      </c>
      <c r="M644" s="37" t="s">
        <v>2860</v>
      </c>
      <c r="N644" s="37" t="s">
        <v>2862</v>
      </c>
      <c r="O644" s="39" t="s">
        <v>12862</v>
      </c>
      <c r="P644" s="37" t="s">
        <v>3004</v>
      </c>
      <c r="Q644" s="37" t="s">
        <v>3005</v>
      </c>
      <c r="R644" s="39" t="s">
        <v>12863</v>
      </c>
      <c r="S644" s="40" t="s">
        <v>10741</v>
      </c>
      <c r="T644" s="41">
        <v>9</v>
      </c>
      <c r="U644" s="41">
        <v>0</v>
      </c>
      <c r="V644" s="41">
        <v>0</v>
      </c>
      <c r="W644" s="42"/>
      <c r="X644" s="42"/>
      <c r="Y644" s="102">
        <v>9</v>
      </c>
      <c r="Z644">
        <v>0</v>
      </c>
      <c r="AA644">
        <v>0</v>
      </c>
      <c r="AB644">
        <v>0</v>
      </c>
      <c r="AE644" s="103">
        <v>0</v>
      </c>
      <c r="AF644">
        <v>0</v>
      </c>
      <c r="AG644">
        <v>0</v>
      </c>
      <c r="AH644">
        <v>0</v>
      </c>
      <c r="AI644">
        <v>0</v>
      </c>
    </row>
    <row r="645" spans="1:35" ht="15" hidden="1" customHeight="1" x14ac:dyDescent="0.25">
      <c r="A645" s="37" t="s">
        <v>36</v>
      </c>
      <c r="B645" s="37" t="s">
        <v>37</v>
      </c>
      <c r="C645" s="37" t="s">
        <v>4515</v>
      </c>
      <c r="D645" s="38" t="s">
        <v>12864</v>
      </c>
      <c r="E645" s="37" t="s">
        <v>4516</v>
      </c>
      <c r="F645" s="37" t="s">
        <v>4189</v>
      </c>
      <c r="G645" s="37">
        <v>200001489</v>
      </c>
      <c r="H645" s="100">
        <v>710014929</v>
      </c>
      <c r="I645" s="101">
        <v>37812076</v>
      </c>
      <c r="J645" s="37">
        <v>100008335</v>
      </c>
      <c r="K645" s="37">
        <v>100008338</v>
      </c>
      <c r="L645" s="37" t="s">
        <v>105</v>
      </c>
      <c r="M645" s="37" t="s">
        <v>4189</v>
      </c>
      <c r="N645" s="37" t="s">
        <v>4452</v>
      </c>
      <c r="O645" s="39" t="s">
        <v>12865</v>
      </c>
      <c r="P645" s="37" t="s">
        <v>4517</v>
      </c>
      <c r="Q645" s="37" t="s">
        <v>4518</v>
      </c>
      <c r="R645" s="39" t="s">
        <v>12866</v>
      </c>
      <c r="S645" s="40" t="s">
        <v>10741</v>
      </c>
      <c r="T645" s="41">
        <v>35</v>
      </c>
      <c r="U645" s="41">
        <v>0</v>
      </c>
      <c r="V645" s="41">
        <v>0</v>
      </c>
      <c r="W645" s="42"/>
      <c r="X645" s="42"/>
      <c r="Y645" s="102">
        <v>35</v>
      </c>
      <c r="Z645">
        <v>0</v>
      </c>
      <c r="AA645">
        <v>0</v>
      </c>
      <c r="AB645">
        <v>0</v>
      </c>
      <c r="AE645" s="103">
        <v>0</v>
      </c>
      <c r="AF645">
        <v>1</v>
      </c>
      <c r="AG645">
        <v>0</v>
      </c>
      <c r="AH645">
        <v>0</v>
      </c>
      <c r="AI645">
        <v>1</v>
      </c>
    </row>
    <row r="646" spans="1:35" ht="15" hidden="1" customHeight="1" x14ac:dyDescent="0.25">
      <c r="A646" s="37" t="s">
        <v>36</v>
      </c>
      <c r="B646" s="37" t="s">
        <v>37</v>
      </c>
      <c r="C646" s="37" t="s">
        <v>1066</v>
      </c>
      <c r="D646" s="38" t="s">
        <v>12867</v>
      </c>
      <c r="E646" s="37" t="s">
        <v>1067</v>
      </c>
      <c r="F646" s="37" t="s">
        <v>814</v>
      </c>
      <c r="G646" s="37">
        <v>200000383</v>
      </c>
      <c r="H646" s="100">
        <v>710003439</v>
      </c>
      <c r="I646" s="101">
        <v>305944</v>
      </c>
      <c r="J646" s="37">
        <v>100001994</v>
      </c>
      <c r="K646" s="37">
        <v>200000383</v>
      </c>
      <c r="L646" s="37" t="s">
        <v>48</v>
      </c>
      <c r="M646" s="37" t="s">
        <v>814</v>
      </c>
      <c r="N646" s="37" t="s">
        <v>1043</v>
      </c>
      <c r="O646" s="39" t="s">
        <v>12868</v>
      </c>
      <c r="P646" s="37" t="s">
        <v>1068</v>
      </c>
      <c r="Q646" s="37" t="s">
        <v>1069</v>
      </c>
      <c r="R646" s="39" t="s">
        <v>12869</v>
      </c>
      <c r="S646" s="40" t="s">
        <v>10741</v>
      </c>
      <c r="T646" s="41">
        <v>14</v>
      </c>
      <c r="U646" s="41">
        <v>0</v>
      </c>
      <c r="V646" s="41">
        <v>0</v>
      </c>
      <c r="W646" s="42"/>
      <c r="X646" s="42"/>
      <c r="Y646" s="102">
        <v>14</v>
      </c>
      <c r="Z646">
        <v>0</v>
      </c>
      <c r="AA646">
        <v>0</v>
      </c>
      <c r="AB646">
        <v>0</v>
      </c>
      <c r="AE646" s="103">
        <v>0</v>
      </c>
      <c r="AF646">
        <v>0</v>
      </c>
      <c r="AG646">
        <v>0</v>
      </c>
      <c r="AH646">
        <v>0</v>
      </c>
      <c r="AI646">
        <v>0</v>
      </c>
    </row>
    <row r="647" spans="1:35" ht="15" hidden="1" customHeight="1" x14ac:dyDescent="0.25">
      <c r="A647" s="37" t="s">
        <v>36</v>
      </c>
      <c r="B647" s="37" t="s">
        <v>509</v>
      </c>
      <c r="C647" s="37" t="s">
        <v>6594</v>
      </c>
      <c r="D647" s="38" t="s">
        <v>11400</v>
      </c>
      <c r="E647" s="37" t="s">
        <v>6595</v>
      </c>
      <c r="F647" s="37" t="s">
        <v>568</v>
      </c>
      <c r="G647" s="37">
        <v>200001682</v>
      </c>
      <c r="H647" s="100">
        <v>710176163</v>
      </c>
      <c r="I647" s="101">
        <v>622605</v>
      </c>
      <c r="J647" s="37">
        <v>100011192</v>
      </c>
      <c r="K647" s="37">
        <v>100011193</v>
      </c>
      <c r="L647" s="37" t="s">
        <v>6604</v>
      </c>
      <c r="M647" s="37" t="s">
        <v>568</v>
      </c>
      <c r="N647" s="37" t="s">
        <v>6129</v>
      </c>
      <c r="O647" s="39" t="s">
        <v>12870</v>
      </c>
      <c r="P647" s="37" t="s">
        <v>6129</v>
      </c>
      <c r="Q647" s="37" t="s">
        <v>12871</v>
      </c>
      <c r="R647" s="39" t="s">
        <v>12872</v>
      </c>
      <c r="S647" s="40" t="s">
        <v>10741</v>
      </c>
      <c r="T647" s="41">
        <v>0</v>
      </c>
      <c r="U647" s="41">
        <v>0</v>
      </c>
      <c r="V647" s="41">
        <v>25</v>
      </c>
      <c r="W647" s="42"/>
      <c r="X647" s="42"/>
      <c r="Y647" s="102">
        <v>25</v>
      </c>
      <c r="Z647">
        <v>0</v>
      </c>
      <c r="AA647">
        <v>0</v>
      </c>
      <c r="AB647">
        <v>0</v>
      </c>
      <c r="AE647" s="103">
        <v>0</v>
      </c>
      <c r="AF647">
        <v>0</v>
      </c>
      <c r="AG647">
        <v>0</v>
      </c>
      <c r="AH647">
        <v>0</v>
      </c>
      <c r="AI647">
        <v>0</v>
      </c>
    </row>
    <row r="648" spans="1:35" ht="15" hidden="1" customHeight="1" x14ac:dyDescent="0.25">
      <c r="A648" s="37" t="s">
        <v>36</v>
      </c>
      <c r="B648" s="37" t="s">
        <v>37</v>
      </c>
      <c r="C648" s="37" t="s">
        <v>7114</v>
      </c>
      <c r="D648" s="38" t="s">
        <v>10759</v>
      </c>
      <c r="E648" s="37" t="s">
        <v>7115</v>
      </c>
      <c r="F648" s="37" t="s">
        <v>6696</v>
      </c>
      <c r="G648" s="37">
        <v>200002626</v>
      </c>
      <c r="H648" s="100">
        <v>37873661</v>
      </c>
      <c r="I648" s="101">
        <v>323560</v>
      </c>
      <c r="J648" s="37">
        <v>100013335</v>
      </c>
      <c r="K648" s="37">
        <v>200002626</v>
      </c>
      <c r="L648" s="37" t="s">
        <v>48</v>
      </c>
      <c r="M648" s="37" t="s">
        <v>6696</v>
      </c>
      <c r="N648" s="37" t="s">
        <v>7116</v>
      </c>
      <c r="O648" s="39" t="s">
        <v>10760</v>
      </c>
      <c r="P648" s="37" t="s">
        <v>7116</v>
      </c>
      <c r="Q648" s="37" t="s">
        <v>7118</v>
      </c>
      <c r="R648" s="39" t="s">
        <v>10761</v>
      </c>
      <c r="S648" s="40" t="s">
        <v>10721</v>
      </c>
      <c r="T648" s="41">
        <v>38</v>
      </c>
      <c r="U648" s="42">
        <v>0</v>
      </c>
      <c r="V648" s="42">
        <v>0</v>
      </c>
      <c r="W648" s="42"/>
      <c r="X648" s="42"/>
      <c r="Y648" s="102">
        <v>38</v>
      </c>
      <c r="Z648">
        <v>5</v>
      </c>
      <c r="AA648">
        <v>0</v>
      </c>
      <c r="AB648">
        <v>0</v>
      </c>
      <c r="AE648" s="103">
        <v>5</v>
      </c>
      <c r="AF648">
        <v>4</v>
      </c>
      <c r="AG648">
        <v>0</v>
      </c>
      <c r="AH648">
        <v>0</v>
      </c>
      <c r="AI648">
        <v>4</v>
      </c>
    </row>
    <row r="649" spans="1:35" ht="15" hidden="1" customHeight="1" x14ac:dyDescent="0.25">
      <c r="A649" s="37" t="s">
        <v>36</v>
      </c>
      <c r="B649" s="37" t="s">
        <v>509</v>
      </c>
      <c r="C649" s="37" t="s">
        <v>9880</v>
      </c>
      <c r="D649" s="38" t="s">
        <v>12876</v>
      </c>
      <c r="E649" s="37" t="s">
        <v>12877</v>
      </c>
      <c r="F649" s="37" t="s">
        <v>8536</v>
      </c>
      <c r="G649" s="37">
        <v>200003164</v>
      </c>
      <c r="H649" s="100">
        <v>31961231</v>
      </c>
      <c r="I649" s="101">
        <v>30687446</v>
      </c>
      <c r="J649" s="37">
        <v>100015906</v>
      </c>
      <c r="K649" s="37">
        <v>200003164</v>
      </c>
      <c r="L649" s="37" t="s">
        <v>9882</v>
      </c>
      <c r="M649" s="37" t="s">
        <v>8536</v>
      </c>
      <c r="N649" s="37" t="s">
        <v>9062</v>
      </c>
      <c r="O649" s="39" t="s">
        <v>12310</v>
      </c>
      <c r="P649" s="37" t="s">
        <v>9062</v>
      </c>
      <c r="Q649" s="37" t="s">
        <v>9883</v>
      </c>
      <c r="R649" s="39" t="s">
        <v>10679</v>
      </c>
      <c r="S649" s="40" t="s">
        <v>10721</v>
      </c>
      <c r="T649" s="41">
        <v>0</v>
      </c>
      <c r="U649" s="42">
        <v>0</v>
      </c>
      <c r="V649" s="42">
        <v>26</v>
      </c>
      <c r="W649" s="42"/>
      <c r="X649" s="42"/>
      <c r="Y649" s="102">
        <v>26</v>
      </c>
      <c r="Z649">
        <v>0</v>
      </c>
      <c r="AA649">
        <v>0</v>
      </c>
      <c r="AB649">
        <v>0</v>
      </c>
      <c r="AE649" s="103">
        <v>0</v>
      </c>
      <c r="AF649">
        <v>0</v>
      </c>
      <c r="AG649">
        <v>0</v>
      </c>
      <c r="AH649">
        <v>0</v>
      </c>
      <c r="AI649">
        <v>0</v>
      </c>
    </row>
    <row r="650" spans="1:35" ht="15" hidden="1" customHeight="1" x14ac:dyDescent="0.25">
      <c r="A650" s="37" t="s">
        <v>36</v>
      </c>
      <c r="B650" s="37" t="s">
        <v>37</v>
      </c>
      <c r="C650" s="37" t="s">
        <v>9287</v>
      </c>
      <c r="D650" s="38" t="s">
        <v>12873</v>
      </c>
      <c r="E650" s="37" t="s">
        <v>9288</v>
      </c>
      <c r="F650" s="37" t="s">
        <v>8536</v>
      </c>
      <c r="G650" s="37">
        <v>200003374</v>
      </c>
      <c r="H650" s="100">
        <v>710032420</v>
      </c>
      <c r="I650" s="101">
        <v>331325</v>
      </c>
      <c r="J650" s="37">
        <v>100016523</v>
      </c>
      <c r="K650" s="37">
        <v>200003374</v>
      </c>
      <c r="L650" s="37" t="s">
        <v>53</v>
      </c>
      <c r="M650" s="37" t="s">
        <v>8536</v>
      </c>
      <c r="N650" s="37" t="s">
        <v>6661</v>
      </c>
      <c r="O650" s="39" t="s">
        <v>12874</v>
      </c>
      <c r="P650" s="37" t="s">
        <v>9289</v>
      </c>
      <c r="Q650" s="37" t="s">
        <v>9290</v>
      </c>
      <c r="R650" s="39" t="s">
        <v>12875</v>
      </c>
      <c r="S650" s="40" t="s">
        <v>10741</v>
      </c>
      <c r="T650" s="41">
        <v>1</v>
      </c>
      <c r="U650" s="41">
        <v>0</v>
      </c>
      <c r="V650" s="41">
        <v>0</v>
      </c>
      <c r="W650" s="42"/>
      <c r="X650" s="42"/>
      <c r="Y650" s="102">
        <v>1</v>
      </c>
      <c r="Z650">
        <v>0</v>
      </c>
      <c r="AA650">
        <v>0</v>
      </c>
      <c r="AB650">
        <v>0</v>
      </c>
      <c r="AE650" s="103">
        <v>0</v>
      </c>
      <c r="AF650">
        <v>0</v>
      </c>
      <c r="AG650">
        <v>0</v>
      </c>
      <c r="AH650">
        <v>0</v>
      </c>
      <c r="AI650">
        <v>0</v>
      </c>
    </row>
    <row r="651" spans="1:35" ht="15" hidden="1" customHeight="1" x14ac:dyDescent="0.25">
      <c r="A651" s="37" t="s">
        <v>36</v>
      </c>
      <c r="B651" s="37" t="s">
        <v>37</v>
      </c>
      <c r="C651" s="37" t="s">
        <v>1116</v>
      </c>
      <c r="D651" s="38" t="s">
        <v>12881</v>
      </c>
      <c r="E651" s="37" t="s">
        <v>1117</v>
      </c>
      <c r="F651" s="37" t="s">
        <v>814</v>
      </c>
      <c r="G651" s="37">
        <v>200000374</v>
      </c>
      <c r="H651" s="100">
        <v>37839993</v>
      </c>
      <c r="I651" s="101">
        <v>306169</v>
      </c>
      <c r="J651" s="37">
        <v>100002079</v>
      </c>
      <c r="K651" s="37">
        <v>200000374</v>
      </c>
      <c r="L651" s="37" t="s">
        <v>48</v>
      </c>
      <c r="M651" s="37" t="s">
        <v>814</v>
      </c>
      <c r="N651" s="37" t="s">
        <v>1043</v>
      </c>
      <c r="O651" s="39" t="s">
        <v>12882</v>
      </c>
      <c r="P651" s="37" t="s">
        <v>1118</v>
      </c>
      <c r="Q651" s="37" t="s">
        <v>1119</v>
      </c>
      <c r="R651" s="39" t="s">
        <v>12883</v>
      </c>
      <c r="S651" s="40" t="s">
        <v>10721</v>
      </c>
      <c r="T651" s="41">
        <v>86</v>
      </c>
      <c r="U651" s="41">
        <v>0</v>
      </c>
      <c r="V651" s="41">
        <v>0</v>
      </c>
      <c r="W651" s="42"/>
      <c r="X651" s="42"/>
      <c r="Y651" s="102">
        <v>86</v>
      </c>
      <c r="Z651">
        <v>0</v>
      </c>
      <c r="AA651">
        <v>0</v>
      </c>
      <c r="AB651">
        <v>0</v>
      </c>
      <c r="AE651" s="103">
        <v>0</v>
      </c>
      <c r="AF651">
        <v>9</v>
      </c>
      <c r="AG651">
        <v>0</v>
      </c>
      <c r="AH651">
        <v>0</v>
      </c>
      <c r="AI651">
        <v>9</v>
      </c>
    </row>
    <row r="652" spans="1:35" ht="15" hidden="1" customHeight="1" x14ac:dyDescent="0.25">
      <c r="A652" s="37" t="s">
        <v>36</v>
      </c>
      <c r="B652" s="37" t="s">
        <v>592</v>
      </c>
      <c r="C652" s="37" t="s">
        <v>745</v>
      </c>
      <c r="D652" s="38" t="s">
        <v>12878</v>
      </c>
      <c r="E652" s="37" t="s">
        <v>12879</v>
      </c>
      <c r="F652" s="37" t="s">
        <v>40</v>
      </c>
      <c r="G652" s="37">
        <v>200003988</v>
      </c>
      <c r="H652" s="100">
        <v>30796016</v>
      </c>
      <c r="I652" s="101">
        <v>90000328</v>
      </c>
      <c r="J652" s="37">
        <v>100001483</v>
      </c>
      <c r="K652" s="37">
        <v>200003988</v>
      </c>
      <c r="L652" s="37" t="s">
        <v>603</v>
      </c>
      <c r="M652" s="37" t="s">
        <v>40</v>
      </c>
      <c r="N652" s="37" t="s">
        <v>56</v>
      </c>
      <c r="O652" s="39" t="s">
        <v>10795</v>
      </c>
      <c r="P652" s="37" t="s">
        <v>56</v>
      </c>
      <c r="Q652" s="37" t="s">
        <v>12880</v>
      </c>
      <c r="R652" s="39" t="s">
        <v>10615</v>
      </c>
      <c r="S652" s="40" t="s">
        <v>10721</v>
      </c>
      <c r="T652" s="41">
        <v>0</v>
      </c>
      <c r="U652" s="41">
        <v>5</v>
      </c>
      <c r="V652" s="41">
        <v>0</v>
      </c>
      <c r="W652" s="42"/>
      <c r="X652" s="42"/>
      <c r="Y652" s="102">
        <v>5</v>
      </c>
      <c r="Z652">
        <v>0</v>
      </c>
      <c r="AA652">
        <v>0</v>
      </c>
      <c r="AB652">
        <v>0</v>
      </c>
      <c r="AE652" s="103">
        <v>0</v>
      </c>
      <c r="AF652">
        <v>0</v>
      </c>
      <c r="AG652">
        <v>0</v>
      </c>
      <c r="AH652">
        <v>0</v>
      </c>
      <c r="AI652">
        <v>0</v>
      </c>
    </row>
    <row r="653" spans="1:35" ht="15" hidden="1" customHeight="1" x14ac:dyDescent="0.25">
      <c r="A653" s="37" t="s">
        <v>36</v>
      </c>
      <c r="B653" s="37" t="s">
        <v>37</v>
      </c>
      <c r="C653" s="37" t="s">
        <v>7628</v>
      </c>
      <c r="D653" s="38" t="s">
        <v>12886</v>
      </c>
      <c r="E653" s="37" t="s">
        <v>7629</v>
      </c>
      <c r="F653" s="37" t="s">
        <v>6696</v>
      </c>
      <c r="G653" s="37">
        <v>200002606</v>
      </c>
      <c r="H653" s="100">
        <v>710028768</v>
      </c>
      <c r="I653" s="101">
        <v>327476</v>
      </c>
      <c r="J653" s="37">
        <v>100013208</v>
      </c>
      <c r="K653" s="37">
        <v>200002606</v>
      </c>
      <c r="L653" s="37" t="s">
        <v>48</v>
      </c>
      <c r="M653" s="37" t="s">
        <v>6696</v>
      </c>
      <c r="N653" s="37" t="s">
        <v>7466</v>
      </c>
      <c r="O653" s="39" t="s">
        <v>11203</v>
      </c>
      <c r="P653" s="37" t="s">
        <v>7630</v>
      </c>
      <c r="Q653" s="37" t="s">
        <v>7631</v>
      </c>
      <c r="R653" s="39" t="s">
        <v>12887</v>
      </c>
      <c r="S653" s="40" t="s">
        <v>10741</v>
      </c>
      <c r="T653" s="41">
        <v>30</v>
      </c>
      <c r="U653" s="42">
        <v>0</v>
      </c>
      <c r="V653" s="42">
        <v>0</v>
      </c>
      <c r="W653" s="42"/>
      <c r="X653" s="42"/>
      <c r="Y653" s="102">
        <v>30</v>
      </c>
      <c r="Z653">
        <v>0</v>
      </c>
      <c r="AA653">
        <v>0</v>
      </c>
      <c r="AB653">
        <v>0</v>
      </c>
      <c r="AE653" s="103">
        <v>0</v>
      </c>
      <c r="AF653">
        <v>27</v>
      </c>
      <c r="AG653">
        <v>0</v>
      </c>
      <c r="AH653">
        <v>0</v>
      </c>
      <c r="AI653">
        <v>27</v>
      </c>
    </row>
    <row r="654" spans="1:35" ht="15" hidden="1" customHeight="1" x14ac:dyDescent="0.25">
      <c r="A654" s="37" t="s">
        <v>36</v>
      </c>
      <c r="B654" s="37" t="s">
        <v>37</v>
      </c>
      <c r="C654" s="37" t="s">
        <v>7982</v>
      </c>
      <c r="D654" s="38" t="s">
        <v>12884</v>
      </c>
      <c r="E654" s="37" t="s">
        <v>7983</v>
      </c>
      <c r="F654" s="37" t="s">
        <v>6696</v>
      </c>
      <c r="G654" s="37">
        <v>200002762</v>
      </c>
      <c r="H654" s="100">
        <v>710031998</v>
      </c>
      <c r="I654" s="101">
        <v>330485</v>
      </c>
      <c r="J654" s="37">
        <v>100013693</v>
      </c>
      <c r="K654" s="37">
        <v>200002762</v>
      </c>
      <c r="L654" s="37" t="s">
        <v>48</v>
      </c>
      <c r="M654" s="37" t="s">
        <v>6696</v>
      </c>
      <c r="N654" s="37" t="s">
        <v>7953</v>
      </c>
      <c r="O654" s="39" t="s">
        <v>12174</v>
      </c>
      <c r="P654" s="37" t="s">
        <v>7984</v>
      </c>
      <c r="Q654" s="37" t="s">
        <v>7985</v>
      </c>
      <c r="R654" s="39" t="s">
        <v>12885</v>
      </c>
      <c r="S654" s="40" t="s">
        <v>10741</v>
      </c>
      <c r="T654" s="41">
        <v>4</v>
      </c>
      <c r="U654" s="41">
        <v>0</v>
      </c>
      <c r="V654" s="41">
        <v>0</v>
      </c>
      <c r="W654" s="42"/>
      <c r="X654" s="42"/>
      <c r="Y654" s="102">
        <v>4</v>
      </c>
      <c r="Z654">
        <v>0</v>
      </c>
      <c r="AA654">
        <v>0</v>
      </c>
      <c r="AB654">
        <v>0</v>
      </c>
      <c r="AE654" s="103">
        <v>0</v>
      </c>
      <c r="AF654">
        <v>0</v>
      </c>
      <c r="AG654">
        <v>0</v>
      </c>
      <c r="AH654">
        <v>0</v>
      </c>
      <c r="AI654">
        <v>0</v>
      </c>
    </row>
    <row r="655" spans="1:35" ht="15" hidden="1" customHeight="1" x14ac:dyDescent="0.25">
      <c r="A655" s="37" t="s">
        <v>36</v>
      </c>
      <c r="B655" s="37" t="s">
        <v>37</v>
      </c>
      <c r="C655" s="37" t="s">
        <v>1040</v>
      </c>
      <c r="D655" s="38" t="s">
        <v>12888</v>
      </c>
      <c r="E655" s="37" t="s">
        <v>1041</v>
      </c>
      <c r="F655" s="37" t="s">
        <v>814</v>
      </c>
      <c r="G655" s="37">
        <v>200000373</v>
      </c>
      <c r="H655" s="100">
        <v>37842757</v>
      </c>
      <c r="I655" s="101">
        <v>305936</v>
      </c>
      <c r="J655" s="37">
        <v>100001969</v>
      </c>
      <c r="K655" s="37">
        <v>200000373</v>
      </c>
      <c r="L655" s="37" t="s">
        <v>48</v>
      </c>
      <c r="M655" s="37" t="s">
        <v>814</v>
      </c>
      <c r="N655" s="37" t="s">
        <v>1043</v>
      </c>
      <c r="O655" s="39" t="s">
        <v>12889</v>
      </c>
      <c r="P655" s="37" t="s">
        <v>1043</v>
      </c>
      <c r="Q655" s="37" t="s">
        <v>1048</v>
      </c>
      <c r="R655" s="39" t="s">
        <v>12890</v>
      </c>
      <c r="S655" s="40" t="s">
        <v>10721</v>
      </c>
      <c r="T655" s="41">
        <v>23</v>
      </c>
      <c r="U655" s="42">
        <v>0</v>
      </c>
      <c r="V655" s="42">
        <v>0</v>
      </c>
      <c r="W655" s="42"/>
      <c r="X655" s="42"/>
      <c r="Y655" s="102">
        <v>23</v>
      </c>
      <c r="Z655">
        <v>0</v>
      </c>
      <c r="AA655">
        <v>0</v>
      </c>
      <c r="AB655">
        <v>0</v>
      </c>
      <c r="AE655" s="103">
        <v>0</v>
      </c>
      <c r="AF655">
        <v>0</v>
      </c>
      <c r="AG655">
        <v>0</v>
      </c>
      <c r="AH655">
        <v>0</v>
      </c>
      <c r="AI655">
        <v>0</v>
      </c>
    </row>
    <row r="656" spans="1:35" ht="15" hidden="1" customHeight="1" x14ac:dyDescent="0.25">
      <c r="A656" s="37" t="s">
        <v>36</v>
      </c>
      <c r="B656" s="37" t="s">
        <v>592</v>
      </c>
      <c r="C656" s="37" t="s">
        <v>16740</v>
      </c>
      <c r="D656" s="38" t="s">
        <v>16856</v>
      </c>
      <c r="E656" s="37" t="s">
        <v>16741</v>
      </c>
      <c r="F656" s="37" t="s">
        <v>568</v>
      </c>
      <c r="G656" s="37">
        <v>200004132</v>
      </c>
      <c r="H656" s="100">
        <v>710287577</v>
      </c>
      <c r="I656" s="101">
        <v>54351111</v>
      </c>
      <c r="J656" s="37">
        <v>100019935</v>
      </c>
      <c r="K656" s="37">
        <v>200004132</v>
      </c>
      <c r="L656" s="37" t="s">
        <v>16742</v>
      </c>
      <c r="M656" s="37" t="s">
        <v>568</v>
      </c>
      <c r="N656" s="37" t="s">
        <v>6312</v>
      </c>
      <c r="O656" s="39" t="s">
        <v>11084</v>
      </c>
      <c r="P656" s="37" t="s">
        <v>6312</v>
      </c>
      <c r="Q656" s="37" t="s">
        <v>16743</v>
      </c>
      <c r="R656" s="39" t="s">
        <v>10661</v>
      </c>
      <c r="S656" s="40" t="s">
        <v>10741</v>
      </c>
      <c r="T656" s="41">
        <v>0</v>
      </c>
      <c r="U656" s="42">
        <v>2</v>
      </c>
      <c r="V656" s="42">
        <v>0</v>
      </c>
      <c r="W656" s="42"/>
      <c r="X656" s="42"/>
      <c r="Y656" s="102">
        <v>2</v>
      </c>
      <c r="Z656">
        <v>0</v>
      </c>
      <c r="AA656">
        <v>0</v>
      </c>
      <c r="AB656">
        <v>0</v>
      </c>
      <c r="AE656" s="103">
        <v>0</v>
      </c>
      <c r="AF656">
        <v>0</v>
      </c>
      <c r="AG656">
        <v>0</v>
      </c>
      <c r="AH656">
        <v>0</v>
      </c>
      <c r="AI656">
        <v>0</v>
      </c>
    </row>
    <row r="657" spans="1:35" ht="15" hidden="1" customHeight="1" x14ac:dyDescent="0.25">
      <c r="A657" s="37" t="s">
        <v>36</v>
      </c>
      <c r="B657" s="37" t="s">
        <v>37</v>
      </c>
      <c r="C657" s="37" t="s">
        <v>2614</v>
      </c>
      <c r="D657" s="38" t="s">
        <v>12891</v>
      </c>
      <c r="E657" s="37" t="s">
        <v>2615</v>
      </c>
      <c r="F657" s="37" t="s">
        <v>1879</v>
      </c>
      <c r="G657" s="37">
        <v>200000801</v>
      </c>
      <c r="H657" s="100">
        <v>710156332</v>
      </c>
      <c r="I657" s="101">
        <v>36126811</v>
      </c>
      <c r="J657" s="37">
        <v>100004301</v>
      </c>
      <c r="K657" s="37">
        <v>100004302</v>
      </c>
      <c r="L657" s="37" t="s">
        <v>92</v>
      </c>
      <c r="M657" s="37" t="s">
        <v>1879</v>
      </c>
      <c r="N657" s="37" t="s">
        <v>2463</v>
      </c>
      <c r="O657" s="39" t="s">
        <v>12892</v>
      </c>
      <c r="P657" s="37" t="s">
        <v>2616</v>
      </c>
      <c r="Q657" s="37" t="s">
        <v>2617</v>
      </c>
      <c r="R657" s="39" t="s">
        <v>12893</v>
      </c>
      <c r="S657" s="40" t="s">
        <v>10741</v>
      </c>
      <c r="T657" s="41">
        <v>16</v>
      </c>
      <c r="U657" s="42">
        <v>0</v>
      </c>
      <c r="V657" s="42">
        <v>0</v>
      </c>
      <c r="W657" s="42"/>
      <c r="X657" s="42"/>
      <c r="Y657" s="102">
        <v>16</v>
      </c>
      <c r="Z657">
        <v>0</v>
      </c>
      <c r="AA657">
        <v>0</v>
      </c>
      <c r="AB657">
        <v>0</v>
      </c>
      <c r="AE657" s="103">
        <v>0</v>
      </c>
      <c r="AF657">
        <v>0</v>
      </c>
      <c r="AG657">
        <v>0</v>
      </c>
      <c r="AH657">
        <v>0</v>
      </c>
      <c r="AI657">
        <v>0</v>
      </c>
    </row>
    <row r="658" spans="1:35" ht="15" hidden="1" customHeight="1" x14ac:dyDescent="0.25">
      <c r="A658" s="37" t="s">
        <v>36</v>
      </c>
      <c r="B658" s="37" t="s">
        <v>37</v>
      </c>
      <c r="C658" s="37" t="s">
        <v>3849</v>
      </c>
      <c r="D658" s="38" t="s">
        <v>12448</v>
      </c>
      <c r="E658" s="37" t="s">
        <v>3850</v>
      </c>
      <c r="F658" s="37" t="s">
        <v>2860</v>
      </c>
      <c r="G658" s="37">
        <v>200001189</v>
      </c>
      <c r="H658" s="100">
        <v>42125472</v>
      </c>
      <c r="I658" s="101">
        <v>311162</v>
      </c>
      <c r="J658" s="37">
        <v>100006321</v>
      </c>
      <c r="K658" s="37">
        <v>200001189</v>
      </c>
      <c r="L658" s="37" t="s">
        <v>48</v>
      </c>
      <c r="M658" s="37" t="s">
        <v>2860</v>
      </c>
      <c r="N658" s="37" t="s">
        <v>3852</v>
      </c>
      <c r="O658" s="39" t="s">
        <v>10887</v>
      </c>
      <c r="P658" s="37" t="s">
        <v>3852</v>
      </c>
      <c r="Q658" s="37" t="s">
        <v>3856</v>
      </c>
      <c r="R658" s="39" t="s">
        <v>12449</v>
      </c>
      <c r="S658" s="40" t="s">
        <v>10721</v>
      </c>
      <c r="T658" s="41">
        <v>48</v>
      </c>
      <c r="U658" s="42">
        <v>0</v>
      </c>
      <c r="V658" s="42">
        <v>0</v>
      </c>
      <c r="W658" s="42"/>
      <c r="X658" s="42"/>
      <c r="Y658" s="102">
        <v>48</v>
      </c>
      <c r="Z658">
        <v>0</v>
      </c>
      <c r="AA658">
        <v>0</v>
      </c>
      <c r="AB658">
        <v>0</v>
      </c>
      <c r="AE658" s="103">
        <v>0</v>
      </c>
      <c r="AF658">
        <v>0</v>
      </c>
      <c r="AG658">
        <v>0</v>
      </c>
      <c r="AH658">
        <v>0</v>
      </c>
      <c r="AI658">
        <v>0</v>
      </c>
    </row>
    <row r="659" spans="1:35" ht="15" hidden="1" customHeight="1" x14ac:dyDescent="0.25">
      <c r="A659" s="37" t="s">
        <v>36</v>
      </c>
      <c r="B659" s="37" t="s">
        <v>37</v>
      </c>
      <c r="C659" s="37" t="s">
        <v>481</v>
      </c>
      <c r="D659" s="38" t="s">
        <v>10807</v>
      </c>
      <c r="E659" s="37" t="s">
        <v>482</v>
      </c>
      <c r="F659" s="37" t="s">
        <v>40</v>
      </c>
      <c r="G659" s="37">
        <v>200000205</v>
      </c>
      <c r="H659" s="100">
        <v>710283784</v>
      </c>
      <c r="I659" s="101">
        <v>603201</v>
      </c>
      <c r="J659" s="37">
        <v>100019736</v>
      </c>
      <c r="K659" s="37">
        <v>200000205</v>
      </c>
      <c r="L659" s="37" t="s">
        <v>48</v>
      </c>
      <c r="M659" s="37" t="s">
        <v>40</v>
      </c>
      <c r="N659" s="37" t="s">
        <v>506</v>
      </c>
      <c r="O659" s="39" t="s">
        <v>10782</v>
      </c>
      <c r="P659" s="37" t="s">
        <v>483</v>
      </c>
      <c r="Q659" s="37" t="s">
        <v>4152</v>
      </c>
      <c r="R659" s="39" t="s">
        <v>10616</v>
      </c>
      <c r="S659" s="40" t="s">
        <v>10741</v>
      </c>
      <c r="T659" s="41">
        <v>6</v>
      </c>
      <c r="U659" s="42">
        <v>0</v>
      </c>
      <c r="V659" s="42">
        <v>0</v>
      </c>
      <c r="W659" s="42"/>
      <c r="X659" s="42"/>
      <c r="Y659" s="102">
        <v>6</v>
      </c>
      <c r="Z659">
        <v>0</v>
      </c>
      <c r="AA659">
        <v>0</v>
      </c>
      <c r="AB659">
        <v>0</v>
      </c>
      <c r="AE659" s="103">
        <v>0</v>
      </c>
      <c r="AF659">
        <v>0</v>
      </c>
      <c r="AG659">
        <v>0</v>
      </c>
      <c r="AH659">
        <v>0</v>
      </c>
      <c r="AI659">
        <v>0</v>
      </c>
    </row>
    <row r="660" spans="1:35" ht="15" hidden="1" customHeight="1" x14ac:dyDescent="0.25">
      <c r="A660" s="37" t="s">
        <v>36</v>
      </c>
      <c r="B660" s="37" t="s">
        <v>37</v>
      </c>
      <c r="C660" s="37" t="s">
        <v>1705</v>
      </c>
      <c r="D660" s="38" t="s">
        <v>13773</v>
      </c>
      <c r="E660" s="37" t="s">
        <v>1706</v>
      </c>
      <c r="F660" s="37" t="s">
        <v>814</v>
      </c>
      <c r="G660" s="37">
        <v>200000550</v>
      </c>
      <c r="H660" s="100">
        <v>710266693</v>
      </c>
      <c r="I660" s="101">
        <v>36080691</v>
      </c>
      <c r="J660" s="37">
        <v>100017945</v>
      </c>
      <c r="K660" s="37">
        <v>100002846</v>
      </c>
      <c r="L660" s="37" t="s">
        <v>92</v>
      </c>
      <c r="M660" s="37" t="s">
        <v>814</v>
      </c>
      <c r="N660" s="37" t="s">
        <v>549</v>
      </c>
      <c r="O660" s="39" t="s">
        <v>13774</v>
      </c>
      <c r="P660" s="37" t="s">
        <v>1707</v>
      </c>
      <c r="Q660" s="37" t="s">
        <v>13775</v>
      </c>
      <c r="R660" s="39" t="s">
        <v>13776</v>
      </c>
      <c r="S660" s="40" t="s">
        <v>10741</v>
      </c>
      <c r="T660" s="41">
        <v>24</v>
      </c>
      <c r="U660" s="41">
        <v>0</v>
      </c>
      <c r="V660" s="41">
        <v>0</v>
      </c>
      <c r="W660" s="42"/>
      <c r="X660" s="42"/>
      <c r="Y660" s="102">
        <v>24</v>
      </c>
      <c r="Z660">
        <v>0</v>
      </c>
      <c r="AA660">
        <v>0</v>
      </c>
      <c r="AB660">
        <v>0</v>
      </c>
      <c r="AE660" s="103">
        <v>0</v>
      </c>
      <c r="AF660">
        <v>5</v>
      </c>
      <c r="AG660">
        <v>0</v>
      </c>
      <c r="AH660">
        <v>0</v>
      </c>
      <c r="AI660">
        <v>5</v>
      </c>
    </row>
    <row r="661" spans="1:35" ht="15" hidden="1" customHeight="1" x14ac:dyDescent="0.25">
      <c r="A661" s="37" t="s">
        <v>36</v>
      </c>
      <c r="B661" s="37" t="s">
        <v>37</v>
      </c>
      <c r="C661" s="37" t="s">
        <v>6759</v>
      </c>
      <c r="D661" s="38" t="s">
        <v>13777</v>
      </c>
      <c r="E661" s="37" t="s">
        <v>6760</v>
      </c>
      <c r="F661" s="37" t="s">
        <v>6696</v>
      </c>
      <c r="G661" s="37">
        <v>200002209</v>
      </c>
      <c r="H661" s="100">
        <v>710276486</v>
      </c>
      <c r="I661" s="101">
        <v>322016</v>
      </c>
      <c r="J661" s="37">
        <v>100019003</v>
      </c>
      <c r="K661" s="37">
        <v>200002209</v>
      </c>
      <c r="L661" s="37" t="s">
        <v>48</v>
      </c>
      <c r="M661" s="37" t="s">
        <v>6696</v>
      </c>
      <c r="N661" s="37" t="s">
        <v>557</v>
      </c>
      <c r="O661" s="39" t="s">
        <v>13131</v>
      </c>
      <c r="P661" s="37" t="s">
        <v>6761</v>
      </c>
      <c r="Q661" s="37" t="s">
        <v>972</v>
      </c>
      <c r="R661" s="39" t="s">
        <v>13778</v>
      </c>
      <c r="S661" s="40" t="s">
        <v>10741</v>
      </c>
      <c r="T661" s="41">
        <v>10</v>
      </c>
      <c r="U661" s="41">
        <v>0</v>
      </c>
      <c r="V661" s="41">
        <v>0</v>
      </c>
      <c r="W661" s="42"/>
      <c r="X661" s="42"/>
      <c r="Y661" s="102">
        <v>10</v>
      </c>
      <c r="Z661">
        <v>0</v>
      </c>
      <c r="AA661">
        <v>0</v>
      </c>
      <c r="AB661">
        <v>0</v>
      </c>
      <c r="AE661" s="103">
        <v>0</v>
      </c>
      <c r="AF661">
        <v>0</v>
      </c>
      <c r="AG661">
        <v>0</v>
      </c>
      <c r="AH661">
        <v>0</v>
      </c>
      <c r="AI661">
        <v>0</v>
      </c>
    </row>
    <row r="662" spans="1:35" ht="15" hidden="1" customHeight="1" x14ac:dyDescent="0.25">
      <c r="A662" s="37" t="s">
        <v>36</v>
      </c>
      <c r="B662" s="37" t="s">
        <v>509</v>
      </c>
      <c r="C662" s="37" t="s">
        <v>8364</v>
      </c>
      <c r="D662" s="38" t="s">
        <v>11740</v>
      </c>
      <c r="E662" s="37" t="s">
        <v>8365</v>
      </c>
      <c r="F662" s="37" t="s">
        <v>6696</v>
      </c>
      <c r="G662" s="37">
        <v>200002417</v>
      </c>
      <c r="H662" s="100">
        <v>42409519</v>
      </c>
      <c r="I662" s="101">
        <v>179124</v>
      </c>
      <c r="J662" s="37">
        <v>100017019</v>
      </c>
      <c r="K662" s="37">
        <v>200002417</v>
      </c>
      <c r="L662" s="37" t="s">
        <v>5292</v>
      </c>
      <c r="M662" s="37" t="s">
        <v>8536</v>
      </c>
      <c r="N662" s="37" t="s">
        <v>8385</v>
      </c>
      <c r="O662" s="39" t="s">
        <v>10951</v>
      </c>
      <c r="P662" s="37" t="s">
        <v>8385</v>
      </c>
      <c r="Q662" s="37" t="s">
        <v>8386</v>
      </c>
      <c r="R662" s="39" t="s">
        <v>10952</v>
      </c>
      <c r="S662" s="40" t="s">
        <v>10721</v>
      </c>
      <c r="T662" s="41">
        <v>0</v>
      </c>
      <c r="U662" s="41">
        <v>0</v>
      </c>
      <c r="V662" s="41">
        <v>19</v>
      </c>
      <c r="W662" s="42"/>
      <c r="X662" s="42"/>
      <c r="Y662" s="102">
        <v>19</v>
      </c>
      <c r="Z662">
        <v>0</v>
      </c>
      <c r="AA662">
        <v>0</v>
      </c>
      <c r="AB662">
        <v>0</v>
      </c>
      <c r="AE662" s="103">
        <v>0</v>
      </c>
      <c r="AF662">
        <v>0</v>
      </c>
      <c r="AG662">
        <v>0</v>
      </c>
      <c r="AH662">
        <v>0</v>
      </c>
      <c r="AI662">
        <v>0</v>
      </c>
    </row>
    <row r="663" spans="1:35" ht="15" hidden="1" customHeight="1" x14ac:dyDescent="0.25">
      <c r="A663" s="37" t="s">
        <v>36</v>
      </c>
      <c r="B663" s="37" t="s">
        <v>592</v>
      </c>
      <c r="C663" s="37" t="s">
        <v>10122</v>
      </c>
      <c r="D663" s="38" t="s">
        <v>13779</v>
      </c>
      <c r="E663" s="37" t="s">
        <v>10123</v>
      </c>
      <c r="F663" s="37" t="s">
        <v>8536</v>
      </c>
      <c r="G663" s="37">
        <v>200003803</v>
      </c>
      <c r="H663" s="100">
        <v>710258232</v>
      </c>
      <c r="I663" s="101">
        <v>47719818</v>
      </c>
      <c r="J663" s="37">
        <v>100016964</v>
      </c>
      <c r="K663" s="37">
        <v>200003803</v>
      </c>
      <c r="L663" s="37" t="s">
        <v>10124</v>
      </c>
      <c r="M663" s="37" t="s">
        <v>8536</v>
      </c>
      <c r="N663" s="37" t="s">
        <v>9828</v>
      </c>
      <c r="O663" s="39" t="s">
        <v>10803</v>
      </c>
      <c r="P663" s="37" t="s">
        <v>542</v>
      </c>
      <c r="Q663" s="37" t="s">
        <v>10125</v>
      </c>
      <c r="R663" s="39" t="s">
        <v>10690</v>
      </c>
      <c r="S663" s="40" t="s">
        <v>10741</v>
      </c>
      <c r="T663" s="41">
        <v>0</v>
      </c>
      <c r="U663" s="41">
        <v>9</v>
      </c>
      <c r="V663" s="41">
        <v>0</v>
      </c>
      <c r="W663" s="42"/>
      <c r="X663" s="42"/>
      <c r="Y663" s="102">
        <v>9</v>
      </c>
      <c r="Z663">
        <v>0</v>
      </c>
      <c r="AA663">
        <v>0</v>
      </c>
      <c r="AB663">
        <v>0</v>
      </c>
      <c r="AE663" s="103">
        <v>0</v>
      </c>
      <c r="AF663">
        <v>0</v>
      </c>
      <c r="AG663">
        <v>3</v>
      </c>
      <c r="AH663">
        <v>0</v>
      </c>
      <c r="AI663">
        <v>3</v>
      </c>
    </row>
    <row r="664" spans="1:35" ht="15" hidden="1" customHeight="1" x14ac:dyDescent="0.25">
      <c r="A664" s="37" t="s">
        <v>36</v>
      </c>
      <c r="B664" s="37" t="s">
        <v>37</v>
      </c>
      <c r="C664" s="37" t="s">
        <v>1036</v>
      </c>
      <c r="D664" s="38" t="s">
        <v>10959</v>
      </c>
      <c r="E664" s="37" t="s">
        <v>1037</v>
      </c>
      <c r="F664" s="37" t="s">
        <v>814</v>
      </c>
      <c r="G664" s="37">
        <v>200000368</v>
      </c>
      <c r="H664" s="100">
        <v>710003200</v>
      </c>
      <c r="I664" s="101">
        <v>305839</v>
      </c>
      <c r="J664" s="37">
        <v>100001910</v>
      </c>
      <c r="K664" s="37">
        <v>200000368</v>
      </c>
      <c r="L664" s="37" t="s">
        <v>210</v>
      </c>
      <c r="M664" s="37" t="s">
        <v>814</v>
      </c>
      <c r="N664" s="37" t="s">
        <v>817</v>
      </c>
      <c r="O664" s="39" t="s">
        <v>10960</v>
      </c>
      <c r="P664" s="37" t="s">
        <v>1038</v>
      </c>
      <c r="Q664" s="37" t="s">
        <v>154</v>
      </c>
      <c r="R664" s="39" t="s">
        <v>10961</v>
      </c>
      <c r="S664" s="40" t="s">
        <v>10741</v>
      </c>
      <c r="T664" s="41">
        <v>25</v>
      </c>
      <c r="U664" s="42">
        <v>0</v>
      </c>
      <c r="V664" s="42">
        <v>0</v>
      </c>
      <c r="W664" s="42"/>
      <c r="X664" s="42"/>
      <c r="Y664" s="102">
        <v>25</v>
      </c>
      <c r="Z664">
        <v>0</v>
      </c>
      <c r="AA664">
        <v>0</v>
      </c>
      <c r="AB664">
        <v>0</v>
      </c>
      <c r="AE664" s="103">
        <v>0</v>
      </c>
      <c r="AF664">
        <v>0</v>
      </c>
      <c r="AG664">
        <v>0</v>
      </c>
      <c r="AH664">
        <v>0</v>
      </c>
      <c r="AI664">
        <v>0</v>
      </c>
    </row>
    <row r="665" spans="1:35" ht="15" hidden="1" customHeight="1" x14ac:dyDescent="0.25">
      <c r="A665" s="37" t="s">
        <v>36</v>
      </c>
      <c r="B665" s="37" t="s">
        <v>37</v>
      </c>
      <c r="C665" s="37" t="s">
        <v>5687</v>
      </c>
      <c r="D665" s="38" t="s">
        <v>13780</v>
      </c>
      <c r="E665" s="37" t="s">
        <v>5688</v>
      </c>
      <c r="F665" s="37" t="s">
        <v>568</v>
      </c>
      <c r="G665" s="37">
        <v>200001820</v>
      </c>
      <c r="H665" s="100">
        <v>710016557</v>
      </c>
      <c r="I665" s="101">
        <v>316253</v>
      </c>
      <c r="J665" s="37">
        <v>100010127</v>
      </c>
      <c r="K665" s="37">
        <v>200001820</v>
      </c>
      <c r="L665" s="37" t="s">
        <v>48</v>
      </c>
      <c r="M665" s="37" t="s">
        <v>568</v>
      </c>
      <c r="N665" s="37" t="s">
        <v>5600</v>
      </c>
      <c r="O665" s="39" t="s">
        <v>13781</v>
      </c>
      <c r="P665" s="37" t="s">
        <v>5689</v>
      </c>
      <c r="Q665" s="37" t="s">
        <v>5690</v>
      </c>
      <c r="R665" s="39" t="s">
        <v>13782</v>
      </c>
      <c r="S665" s="40" t="s">
        <v>10741</v>
      </c>
      <c r="T665" s="41">
        <v>8</v>
      </c>
      <c r="U665" s="41">
        <v>0</v>
      </c>
      <c r="V665" s="41">
        <v>0</v>
      </c>
      <c r="W665" s="42"/>
      <c r="X665" s="42"/>
      <c r="Y665" s="102">
        <v>8</v>
      </c>
      <c r="Z665">
        <v>0</v>
      </c>
      <c r="AA665">
        <v>0</v>
      </c>
      <c r="AB665">
        <v>0</v>
      </c>
      <c r="AE665" s="103">
        <v>0</v>
      </c>
      <c r="AF665">
        <v>0</v>
      </c>
      <c r="AG665">
        <v>0</v>
      </c>
      <c r="AH665">
        <v>0</v>
      </c>
      <c r="AI665">
        <v>0</v>
      </c>
    </row>
    <row r="666" spans="1:35" ht="15" hidden="1" customHeight="1" x14ac:dyDescent="0.25">
      <c r="A666" s="37" t="s">
        <v>36</v>
      </c>
      <c r="B666" s="37" t="s">
        <v>37</v>
      </c>
      <c r="C666" s="37" t="s">
        <v>1717</v>
      </c>
      <c r="D666" s="38" t="s">
        <v>13783</v>
      </c>
      <c r="E666" s="37" t="s">
        <v>1718</v>
      </c>
      <c r="F666" s="37" t="s">
        <v>814</v>
      </c>
      <c r="G666" s="37">
        <v>200000417</v>
      </c>
      <c r="H666" s="100">
        <v>710232497</v>
      </c>
      <c r="I666" s="101">
        <v>36090239</v>
      </c>
      <c r="J666" s="37">
        <v>100002199</v>
      </c>
      <c r="K666" s="37">
        <v>100002200</v>
      </c>
      <c r="L666" s="37" t="s">
        <v>105</v>
      </c>
      <c r="M666" s="37" t="s">
        <v>814</v>
      </c>
      <c r="N666" s="37" t="s">
        <v>1480</v>
      </c>
      <c r="O666" s="39" t="s">
        <v>13784</v>
      </c>
      <c r="P666" s="37" t="s">
        <v>1719</v>
      </c>
      <c r="Q666" s="37" t="s">
        <v>1720</v>
      </c>
      <c r="R666" s="39" t="s">
        <v>13785</v>
      </c>
      <c r="S666" s="40" t="s">
        <v>10741</v>
      </c>
      <c r="T666" s="41">
        <v>3</v>
      </c>
      <c r="U666" s="42">
        <v>0</v>
      </c>
      <c r="V666" s="42">
        <v>0</v>
      </c>
      <c r="W666" s="42"/>
      <c r="X666" s="42"/>
      <c r="Y666" s="102">
        <v>3</v>
      </c>
      <c r="Z666">
        <v>0</v>
      </c>
      <c r="AA666">
        <v>0</v>
      </c>
      <c r="AB666">
        <v>0</v>
      </c>
      <c r="AE666" s="103">
        <v>0</v>
      </c>
      <c r="AF666">
        <v>1</v>
      </c>
      <c r="AG666">
        <v>0</v>
      </c>
      <c r="AH666">
        <v>0</v>
      </c>
      <c r="AI666">
        <v>1</v>
      </c>
    </row>
    <row r="667" spans="1:35" ht="15" hidden="1" customHeight="1" x14ac:dyDescent="0.25">
      <c r="A667" s="37" t="s">
        <v>36</v>
      </c>
      <c r="B667" s="37" t="s">
        <v>37</v>
      </c>
      <c r="C667" s="37" t="s">
        <v>8279</v>
      </c>
      <c r="D667" s="38" t="s">
        <v>13786</v>
      </c>
      <c r="E667" s="37" t="s">
        <v>8280</v>
      </c>
      <c r="F667" s="37" t="s">
        <v>6696</v>
      </c>
      <c r="G667" s="37">
        <v>200002824</v>
      </c>
      <c r="H667" s="100">
        <v>710033524</v>
      </c>
      <c r="I667" s="101">
        <v>37946498</v>
      </c>
      <c r="J667" s="37">
        <v>100013833</v>
      </c>
      <c r="K667" s="37">
        <v>100013835</v>
      </c>
      <c r="L667" s="37" t="s">
        <v>105</v>
      </c>
      <c r="M667" s="37" t="s">
        <v>6696</v>
      </c>
      <c r="N667" s="37" t="s">
        <v>8266</v>
      </c>
      <c r="O667" s="39" t="s">
        <v>13787</v>
      </c>
      <c r="P667" s="37" t="s">
        <v>8281</v>
      </c>
      <c r="Q667" s="37" t="s">
        <v>8282</v>
      </c>
      <c r="R667" s="39" t="s">
        <v>13788</v>
      </c>
      <c r="S667" s="40" t="s">
        <v>10741</v>
      </c>
      <c r="T667" s="41">
        <v>6</v>
      </c>
      <c r="U667" s="41">
        <v>0</v>
      </c>
      <c r="V667" s="41">
        <v>0</v>
      </c>
      <c r="W667" s="42"/>
      <c r="X667" s="42"/>
      <c r="Y667" s="102">
        <v>6</v>
      </c>
      <c r="Z667">
        <v>0</v>
      </c>
      <c r="AA667">
        <v>0</v>
      </c>
      <c r="AB667">
        <v>0</v>
      </c>
      <c r="AE667" s="103">
        <v>0</v>
      </c>
      <c r="AF667">
        <v>0</v>
      </c>
      <c r="AG667">
        <v>0</v>
      </c>
      <c r="AH667">
        <v>0</v>
      </c>
      <c r="AI667">
        <v>0</v>
      </c>
    </row>
    <row r="668" spans="1:35" ht="15" hidden="1" customHeight="1" x14ac:dyDescent="0.25">
      <c r="A668" s="37" t="s">
        <v>36</v>
      </c>
      <c r="B668" s="37" t="s">
        <v>37</v>
      </c>
      <c r="C668" s="37" t="s">
        <v>1170</v>
      </c>
      <c r="D668" s="38" t="s">
        <v>13790</v>
      </c>
      <c r="E668" s="37" t="s">
        <v>1171</v>
      </c>
      <c r="F668" s="37" t="s">
        <v>814</v>
      </c>
      <c r="G668" s="37">
        <v>200000407</v>
      </c>
      <c r="H668" s="100">
        <v>710004052</v>
      </c>
      <c r="I668" s="101">
        <v>306304</v>
      </c>
      <c r="J668" s="37">
        <v>100002167</v>
      </c>
      <c r="K668" s="37">
        <v>200000407</v>
      </c>
      <c r="L668" s="37" t="s">
        <v>48</v>
      </c>
      <c r="M668" s="37" t="s">
        <v>814</v>
      </c>
      <c r="N668" s="37" t="s">
        <v>1043</v>
      </c>
      <c r="O668" s="39" t="s">
        <v>13791</v>
      </c>
      <c r="P668" s="37" t="s">
        <v>1172</v>
      </c>
      <c r="Q668" s="37" t="s">
        <v>1173</v>
      </c>
      <c r="R668" s="39" t="s">
        <v>13792</v>
      </c>
      <c r="S668" s="40" t="s">
        <v>10741</v>
      </c>
      <c r="T668" s="41">
        <v>18</v>
      </c>
      <c r="U668" s="41">
        <v>0</v>
      </c>
      <c r="V668" s="41">
        <v>0</v>
      </c>
      <c r="W668" s="42"/>
      <c r="X668" s="42"/>
      <c r="Y668" s="102">
        <v>18</v>
      </c>
      <c r="Z668">
        <v>0</v>
      </c>
      <c r="AA668">
        <v>0</v>
      </c>
      <c r="AB668">
        <v>0</v>
      </c>
      <c r="AE668" s="103">
        <v>0</v>
      </c>
      <c r="AF668">
        <v>0</v>
      </c>
      <c r="AG668">
        <v>0</v>
      </c>
      <c r="AH668">
        <v>0</v>
      </c>
      <c r="AI668">
        <v>0</v>
      </c>
    </row>
    <row r="669" spans="1:35" ht="15" hidden="1" customHeight="1" x14ac:dyDescent="0.25">
      <c r="A669" s="37" t="s">
        <v>36</v>
      </c>
      <c r="B669" s="37" t="s">
        <v>592</v>
      </c>
      <c r="C669" s="37" t="s">
        <v>733</v>
      </c>
      <c r="D669" s="38" t="s">
        <v>13796</v>
      </c>
      <c r="E669" s="37" t="s">
        <v>13797</v>
      </c>
      <c r="F669" s="37" t="s">
        <v>40</v>
      </c>
      <c r="G669" s="37">
        <v>200003956</v>
      </c>
      <c r="H669" s="100">
        <v>710271514</v>
      </c>
      <c r="I669" s="101">
        <v>47234041</v>
      </c>
      <c r="J669" s="37">
        <v>100018479</v>
      </c>
      <c r="K669" s="37">
        <v>200003956</v>
      </c>
      <c r="L669" s="37" t="s">
        <v>603</v>
      </c>
      <c r="M669" s="37" t="s">
        <v>40</v>
      </c>
      <c r="N669" s="37" t="s">
        <v>367</v>
      </c>
      <c r="O669" s="39" t="s">
        <v>11815</v>
      </c>
      <c r="P669" s="37" t="s">
        <v>372</v>
      </c>
      <c r="Q669" s="37" t="s">
        <v>735</v>
      </c>
      <c r="R669" s="39" t="s">
        <v>10604</v>
      </c>
      <c r="S669" s="40" t="s">
        <v>10741</v>
      </c>
      <c r="T669" s="41">
        <v>0</v>
      </c>
      <c r="U669" s="41">
        <v>15</v>
      </c>
      <c r="V669" s="41">
        <v>0</v>
      </c>
      <c r="W669" s="42"/>
      <c r="X669" s="42"/>
      <c r="Y669" s="102">
        <v>15</v>
      </c>
      <c r="Z669">
        <v>0</v>
      </c>
      <c r="AA669">
        <v>0</v>
      </c>
      <c r="AB669">
        <v>0</v>
      </c>
      <c r="AE669" s="103">
        <v>0</v>
      </c>
      <c r="AF669">
        <v>0</v>
      </c>
      <c r="AG669">
        <v>2</v>
      </c>
      <c r="AH669">
        <v>0</v>
      </c>
      <c r="AI669">
        <v>2</v>
      </c>
    </row>
    <row r="670" spans="1:35" ht="15" hidden="1" customHeight="1" x14ac:dyDescent="0.25">
      <c r="A670" s="37" t="s">
        <v>36</v>
      </c>
      <c r="B670" s="37" t="s">
        <v>592</v>
      </c>
      <c r="C670" s="37" t="s">
        <v>1860</v>
      </c>
      <c r="D670" s="38" t="s">
        <v>13789</v>
      </c>
      <c r="E670" s="37" t="s">
        <v>1861</v>
      </c>
      <c r="F670" s="37" t="s">
        <v>814</v>
      </c>
      <c r="G670" s="37">
        <v>200003937</v>
      </c>
      <c r="H670" s="100">
        <v>710271468</v>
      </c>
      <c r="I670" s="101">
        <v>50935909</v>
      </c>
      <c r="J670" s="37">
        <v>100018477</v>
      </c>
      <c r="K670" s="37">
        <v>200003937</v>
      </c>
      <c r="L670" s="37" t="s">
        <v>603</v>
      </c>
      <c r="M670" s="37" t="s">
        <v>40</v>
      </c>
      <c r="N670" s="37" t="s">
        <v>56</v>
      </c>
      <c r="O670" s="39" t="s">
        <v>11903</v>
      </c>
      <c r="P670" s="37" t="s">
        <v>68</v>
      </c>
      <c r="Q670" s="37" t="s">
        <v>1862</v>
      </c>
      <c r="R670" s="39" t="s">
        <v>11905</v>
      </c>
      <c r="S670" s="40" t="s">
        <v>10741</v>
      </c>
      <c r="T670" s="41">
        <v>0</v>
      </c>
      <c r="U670" s="42">
        <v>17</v>
      </c>
      <c r="V670" s="42">
        <v>0</v>
      </c>
      <c r="W670" s="42"/>
      <c r="X670" s="42"/>
      <c r="Y670" s="102">
        <v>17</v>
      </c>
      <c r="Z670">
        <v>0</v>
      </c>
      <c r="AA670">
        <v>0</v>
      </c>
      <c r="AB670">
        <v>0</v>
      </c>
      <c r="AE670" s="103">
        <v>0</v>
      </c>
      <c r="AF670">
        <v>0</v>
      </c>
      <c r="AG670">
        <v>0</v>
      </c>
      <c r="AH670">
        <v>0</v>
      </c>
      <c r="AI670">
        <v>0</v>
      </c>
    </row>
    <row r="671" spans="1:35" ht="15" hidden="1" customHeight="1" x14ac:dyDescent="0.25">
      <c r="A671" s="37" t="s">
        <v>36</v>
      </c>
      <c r="B671" s="37" t="s">
        <v>37</v>
      </c>
      <c r="C671" s="37" t="s">
        <v>8964</v>
      </c>
      <c r="D671" s="38" t="s">
        <v>13793</v>
      </c>
      <c r="E671" s="37" t="s">
        <v>8965</v>
      </c>
      <c r="F671" s="37" t="s">
        <v>8536</v>
      </c>
      <c r="G671" s="37">
        <v>200003129</v>
      </c>
      <c r="H671" s="100">
        <v>710026820</v>
      </c>
      <c r="I671" s="101">
        <v>325651</v>
      </c>
      <c r="J671" s="37">
        <v>100015625</v>
      </c>
      <c r="K671" s="37">
        <v>200003129</v>
      </c>
      <c r="L671" s="37" t="s">
        <v>48</v>
      </c>
      <c r="M671" s="37" t="s">
        <v>8536</v>
      </c>
      <c r="N671" s="37" t="s">
        <v>1826</v>
      </c>
      <c r="O671" s="39" t="s">
        <v>13794</v>
      </c>
      <c r="P671" s="37" t="s">
        <v>8966</v>
      </c>
      <c r="Q671" s="37" t="s">
        <v>8967</v>
      </c>
      <c r="R671" s="39" t="s">
        <v>13795</v>
      </c>
      <c r="S671" s="40" t="s">
        <v>10741</v>
      </c>
      <c r="T671" s="41">
        <v>2</v>
      </c>
      <c r="U671" s="42">
        <v>0</v>
      </c>
      <c r="V671" s="42">
        <v>0</v>
      </c>
      <c r="W671" s="42"/>
      <c r="X671" s="42"/>
      <c r="Y671" s="102">
        <v>2</v>
      </c>
      <c r="Z671">
        <v>0</v>
      </c>
      <c r="AA671">
        <v>0</v>
      </c>
      <c r="AB671">
        <v>0</v>
      </c>
      <c r="AE671" s="103">
        <v>0</v>
      </c>
      <c r="AF671">
        <v>0</v>
      </c>
      <c r="AG671">
        <v>0</v>
      </c>
      <c r="AH671">
        <v>0</v>
      </c>
      <c r="AI671">
        <v>0</v>
      </c>
    </row>
    <row r="672" spans="1:35" ht="15" hidden="1" customHeight="1" x14ac:dyDescent="0.25">
      <c r="A672" s="37" t="s">
        <v>36</v>
      </c>
      <c r="B672" s="37" t="s">
        <v>37</v>
      </c>
      <c r="C672" s="37" t="s">
        <v>3820</v>
      </c>
      <c r="D672" s="38" t="s">
        <v>11423</v>
      </c>
      <c r="E672" s="37" t="s">
        <v>3821</v>
      </c>
      <c r="F672" s="37" t="s">
        <v>2860</v>
      </c>
      <c r="G672" s="37">
        <v>200001176</v>
      </c>
      <c r="H672" s="100">
        <v>37863614</v>
      </c>
      <c r="I672" s="101">
        <v>306185</v>
      </c>
      <c r="J672" s="37">
        <v>100006771</v>
      </c>
      <c r="K672" s="37">
        <v>200001176</v>
      </c>
      <c r="L672" s="37" t="s">
        <v>48</v>
      </c>
      <c r="M672" s="37" t="s">
        <v>2860</v>
      </c>
      <c r="N672" s="37" t="s">
        <v>3822</v>
      </c>
      <c r="O672" s="39" t="s">
        <v>11424</v>
      </c>
      <c r="P672" s="37" t="s">
        <v>3822</v>
      </c>
      <c r="Q672" s="37" t="s">
        <v>3823</v>
      </c>
      <c r="R672" s="39" t="s">
        <v>11425</v>
      </c>
      <c r="S672" s="40" t="s">
        <v>10721</v>
      </c>
      <c r="T672" s="41">
        <v>29</v>
      </c>
      <c r="U672" s="42">
        <v>0</v>
      </c>
      <c r="V672" s="42">
        <v>0</v>
      </c>
      <c r="W672" s="42"/>
      <c r="X672" s="42"/>
      <c r="Y672" s="102">
        <v>29</v>
      </c>
      <c r="Z672">
        <v>0</v>
      </c>
      <c r="AA672">
        <v>0</v>
      </c>
      <c r="AB672">
        <v>0</v>
      </c>
      <c r="AE672" s="103">
        <v>0</v>
      </c>
      <c r="AF672">
        <v>0</v>
      </c>
      <c r="AG672">
        <v>0</v>
      </c>
      <c r="AH672">
        <v>0</v>
      </c>
      <c r="AI672">
        <v>0</v>
      </c>
    </row>
    <row r="673" spans="1:35" ht="15" hidden="1" customHeight="1" x14ac:dyDescent="0.25">
      <c r="A673" s="37" t="s">
        <v>36</v>
      </c>
      <c r="B673" s="37" t="s">
        <v>37</v>
      </c>
      <c r="C673" s="37" t="s">
        <v>9092</v>
      </c>
      <c r="D673" s="38" t="s">
        <v>13081</v>
      </c>
      <c r="E673" s="37" t="s">
        <v>9093</v>
      </c>
      <c r="F673" s="37" t="s">
        <v>8536</v>
      </c>
      <c r="G673" s="37">
        <v>200003165</v>
      </c>
      <c r="H673" s="100">
        <v>710029608</v>
      </c>
      <c r="I673" s="101">
        <v>328197</v>
      </c>
      <c r="J673" s="37">
        <v>100015764</v>
      </c>
      <c r="K673" s="37">
        <v>200003165</v>
      </c>
      <c r="L673" s="37" t="s">
        <v>48</v>
      </c>
      <c r="M673" s="37" t="s">
        <v>8536</v>
      </c>
      <c r="N673" s="37" t="s">
        <v>9062</v>
      </c>
      <c r="O673" s="39" t="s">
        <v>13082</v>
      </c>
      <c r="P673" s="37" t="s">
        <v>9094</v>
      </c>
      <c r="Q673" s="37" t="s">
        <v>13801</v>
      </c>
      <c r="R673" s="39" t="s">
        <v>13083</v>
      </c>
      <c r="S673" s="40" t="s">
        <v>10741</v>
      </c>
      <c r="T673" s="41">
        <v>42</v>
      </c>
      <c r="U673" s="42">
        <v>0</v>
      </c>
      <c r="V673" s="42">
        <v>0</v>
      </c>
      <c r="W673" s="42"/>
      <c r="X673" s="42"/>
      <c r="Y673" s="102">
        <v>42</v>
      </c>
      <c r="Z673">
        <v>2</v>
      </c>
      <c r="AA673">
        <v>0</v>
      </c>
      <c r="AB673">
        <v>0</v>
      </c>
      <c r="AE673" s="103">
        <v>2</v>
      </c>
      <c r="AF673">
        <v>4</v>
      </c>
      <c r="AG673">
        <v>0</v>
      </c>
      <c r="AH673">
        <v>0</v>
      </c>
      <c r="AI673">
        <v>4</v>
      </c>
    </row>
    <row r="674" spans="1:35" ht="15" hidden="1" customHeight="1" x14ac:dyDescent="0.25">
      <c r="A674" s="37" t="s">
        <v>36</v>
      </c>
      <c r="B674" s="37" t="s">
        <v>37</v>
      </c>
      <c r="C674" s="37" t="s">
        <v>6479</v>
      </c>
      <c r="D674" s="38" t="s">
        <v>13798</v>
      </c>
      <c r="E674" s="37" t="s">
        <v>6480</v>
      </c>
      <c r="F674" s="37" t="s">
        <v>568</v>
      </c>
      <c r="G674" s="37">
        <v>200001883</v>
      </c>
      <c r="H674" s="100">
        <v>710029748</v>
      </c>
      <c r="I674" s="101">
        <v>328316</v>
      </c>
      <c r="J674" s="37">
        <v>100010257</v>
      </c>
      <c r="K674" s="37">
        <v>200001883</v>
      </c>
      <c r="L674" s="37" t="s">
        <v>48</v>
      </c>
      <c r="M674" s="37" t="s">
        <v>568</v>
      </c>
      <c r="N674" s="37" t="s">
        <v>6518</v>
      </c>
      <c r="O674" s="39" t="s">
        <v>13799</v>
      </c>
      <c r="P674" s="37" t="s">
        <v>6481</v>
      </c>
      <c r="Q674" s="37" t="s">
        <v>6482</v>
      </c>
      <c r="R674" s="39" t="s">
        <v>13800</v>
      </c>
      <c r="S674" s="40" t="s">
        <v>10741</v>
      </c>
      <c r="T674" s="41">
        <v>11</v>
      </c>
      <c r="U674" s="41">
        <v>0</v>
      </c>
      <c r="V674" s="41">
        <v>0</v>
      </c>
      <c r="W674" s="42"/>
      <c r="X674" s="42"/>
      <c r="Y674" s="102">
        <v>11</v>
      </c>
      <c r="Z674">
        <v>0</v>
      </c>
      <c r="AA674">
        <v>0</v>
      </c>
      <c r="AB674">
        <v>0</v>
      </c>
      <c r="AE674" s="103">
        <v>0</v>
      </c>
      <c r="AF674">
        <v>0</v>
      </c>
      <c r="AG674">
        <v>0</v>
      </c>
      <c r="AH674">
        <v>0</v>
      </c>
      <c r="AI674">
        <v>0</v>
      </c>
    </row>
    <row r="675" spans="1:35" ht="15" hidden="1" customHeight="1" x14ac:dyDescent="0.25">
      <c r="A675" s="37" t="s">
        <v>36</v>
      </c>
      <c r="B675" s="37" t="s">
        <v>37</v>
      </c>
      <c r="C675" s="37" t="s">
        <v>4823</v>
      </c>
      <c r="D675" s="38" t="s">
        <v>13805</v>
      </c>
      <c r="E675" s="37" t="s">
        <v>4824</v>
      </c>
      <c r="F675" s="37" t="s">
        <v>4189</v>
      </c>
      <c r="G675" s="37">
        <v>200001425</v>
      </c>
      <c r="H675" s="100">
        <v>710267185</v>
      </c>
      <c r="I675" s="101">
        <v>51278235</v>
      </c>
      <c r="J675" s="37">
        <v>100018043</v>
      </c>
      <c r="K675" s="37">
        <v>100018250</v>
      </c>
      <c r="L675" s="37" t="s">
        <v>105</v>
      </c>
      <c r="M675" s="37" t="s">
        <v>4189</v>
      </c>
      <c r="N675" s="37" t="s">
        <v>4808</v>
      </c>
      <c r="O675" s="39" t="s">
        <v>11101</v>
      </c>
      <c r="P675" s="37" t="s">
        <v>4825</v>
      </c>
      <c r="Q675" s="37" t="s">
        <v>13806</v>
      </c>
      <c r="R675" s="39" t="s">
        <v>13807</v>
      </c>
      <c r="S675" s="40" t="s">
        <v>10741</v>
      </c>
      <c r="T675" s="41">
        <v>4</v>
      </c>
      <c r="U675" s="41">
        <v>0</v>
      </c>
      <c r="V675" s="41">
        <v>0</v>
      </c>
      <c r="W675" s="42"/>
      <c r="X675" s="42"/>
      <c r="Y675" s="102">
        <v>4</v>
      </c>
      <c r="Z675">
        <v>0</v>
      </c>
      <c r="AA675">
        <v>0</v>
      </c>
      <c r="AB675">
        <v>0</v>
      </c>
      <c r="AE675" s="103">
        <v>0</v>
      </c>
      <c r="AF675">
        <v>0</v>
      </c>
      <c r="AG675">
        <v>0</v>
      </c>
      <c r="AH675">
        <v>0</v>
      </c>
      <c r="AI675">
        <v>0</v>
      </c>
    </row>
    <row r="676" spans="1:35" ht="15" hidden="1" customHeight="1" x14ac:dyDescent="0.25">
      <c r="A676" s="37" t="s">
        <v>36</v>
      </c>
      <c r="B676" s="37" t="s">
        <v>509</v>
      </c>
      <c r="C676" s="37" t="s">
        <v>9861</v>
      </c>
      <c r="D676" s="38" t="s">
        <v>12036</v>
      </c>
      <c r="E676" s="37" t="s">
        <v>9862</v>
      </c>
      <c r="F676" s="37" t="s">
        <v>8536</v>
      </c>
      <c r="G676" s="37">
        <v>200002895</v>
      </c>
      <c r="H676" s="100">
        <v>710226624</v>
      </c>
      <c r="I676" s="101">
        <v>42104955</v>
      </c>
      <c r="J676" s="37">
        <v>100014660</v>
      </c>
      <c r="K676" s="37">
        <v>100014662</v>
      </c>
      <c r="L676" s="37" t="s">
        <v>9851</v>
      </c>
      <c r="M676" s="37" t="s">
        <v>8536</v>
      </c>
      <c r="N676" s="37" t="s">
        <v>9828</v>
      </c>
      <c r="O676" s="39" t="s">
        <v>11074</v>
      </c>
      <c r="P676" s="37" t="s">
        <v>9758</v>
      </c>
      <c r="Q676" s="37" t="s">
        <v>9863</v>
      </c>
      <c r="R676" s="39" t="s">
        <v>11589</v>
      </c>
      <c r="S676" s="40" t="s">
        <v>10741</v>
      </c>
      <c r="T676" s="41">
        <v>0</v>
      </c>
      <c r="U676" s="41">
        <v>0</v>
      </c>
      <c r="V676" s="41">
        <v>12</v>
      </c>
      <c r="W676" s="42"/>
      <c r="X676" s="42"/>
      <c r="Y676" s="102">
        <v>12</v>
      </c>
      <c r="Z676">
        <v>0</v>
      </c>
      <c r="AA676">
        <v>0</v>
      </c>
      <c r="AB676">
        <v>0</v>
      </c>
      <c r="AE676" s="103">
        <v>0</v>
      </c>
      <c r="AF676">
        <v>0</v>
      </c>
      <c r="AG676">
        <v>0</v>
      </c>
      <c r="AH676">
        <v>0</v>
      </c>
      <c r="AI676">
        <v>0</v>
      </c>
    </row>
    <row r="677" spans="1:35" ht="15" hidden="1" customHeight="1" x14ac:dyDescent="0.25">
      <c r="A677" s="37" t="s">
        <v>36</v>
      </c>
      <c r="B677" s="37" t="s">
        <v>37</v>
      </c>
      <c r="C677" s="37" t="s">
        <v>5762</v>
      </c>
      <c r="D677" s="38" t="s">
        <v>13802</v>
      </c>
      <c r="E677" s="37" t="s">
        <v>5763</v>
      </c>
      <c r="F677" s="37" t="s">
        <v>568</v>
      </c>
      <c r="G677" s="37">
        <v>200001923</v>
      </c>
      <c r="H677" s="100">
        <v>710279396</v>
      </c>
      <c r="I677" s="101">
        <v>53793277</v>
      </c>
      <c r="J677" s="37">
        <v>100019259</v>
      </c>
      <c r="K677" s="37">
        <v>100019255</v>
      </c>
      <c r="L677" s="37" t="s">
        <v>3527</v>
      </c>
      <c r="M677" s="37" t="s">
        <v>568</v>
      </c>
      <c r="N677" s="37" t="s">
        <v>570</v>
      </c>
      <c r="O677" s="39" t="s">
        <v>13803</v>
      </c>
      <c r="P677" s="37" t="s">
        <v>5764</v>
      </c>
      <c r="Q677" s="37" t="s">
        <v>5765</v>
      </c>
      <c r="R677" s="39" t="s">
        <v>13804</v>
      </c>
      <c r="S677" s="40" t="s">
        <v>10741</v>
      </c>
      <c r="T677" s="41">
        <v>47</v>
      </c>
      <c r="U677" s="42">
        <v>0</v>
      </c>
      <c r="V677" s="42">
        <v>0</v>
      </c>
      <c r="W677" s="42"/>
      <c r="X677" s="42"/>
      <c r="Y677" s="102">
        <v>47</v>
      </c>
      <c r="Z677">
        <v>2</v>
      </c>
      <c r="AA677">
        <v>0</v>
      </c>
      <c r="AB677">
        <v>0</v>
      </c>
      <c r="AE677" s="103">
        <v>2</v>
      </c>
      <c r="AF677">
        <v>0</v>
      </c>
      <c r="AG677">
        <v>0</v>
      </c>
      <c r="AH677">
        <v>0</v>
      </c>
      <c r="AI677">
        <v>0</v>
      </c>
    </row>
    <row r="678" spans="1:35" ht="15" hidden="1" customHeight="1" x14ac:dyDescent="0.25">
      <c r="A678" s="37" t="s">
        <v>36</v>
      </c>
      <c r="B678" s="37" t="s">
        <v>37</v>
      </c>
      <c r="C678" s="37" t="s">
        <v>9645</v>
      </c>
      <c r="D678" s="38" t="s">
        <v>13811</v>
      </c>
      <c r="E678" s="37" t="s">
        <v>9646</v>
      </c>
      <c r="F678" s="37" t="s">
        <v>8536</v>
      </c>
      <c r="G678" s="37">
        <v>200003147</v>
      </c>
      <c r="H678" s="100">
        <v>710033346</v>
      </c>
      <c r="I678" s="101">
        <v>332054</v>
      </c>
      <c r="J678" s="37">
        <v>100015691</v>
      </c>
      <c r="K678" s="37">
        <v>200003147</v>
      </c>
      <c r="L678" s="37" t="s">
        <v>53</v>
      </c>
      <c r="M678" s="37" t="s">
        <v>8536</v>
      </c>
      <c r="N678" s="37" t="s">
        <v>1826</v>
      </c>
      <c r="O678" s="39" t="s">
        <v>13279</v>
      </c>
      <c r="P678" s="37" t="s">
        <v>9647</v>
      </c>
      <c r="Q678" s="37" t="s">
        <v>9648</v>
      </c>
      <c r="R678" s="39" t="s">
        <v>13812</v>
      </c>
      <c r="S678" s="40" t="s">
        <v>10741</v>
      </c>
      <c r="T678" s="41">
        <v>0</v>
      </c>
      <c r="U678" s="41">
        <v>0</v>
      </c>
      <c r="V678" s="41">
        <v>0</v>
      </c>
      <c r="W678" s="42"/>
      <c r="X678" s="42"/>
      <c r="Y678" s="102">
        <v>0</v>
      </c>
      <c r="Z678">
        <v>1</v>
      </c>
      <c r="AA678">
        <v>0</v>
      </c>
      <c r="AB678">
        <v>0</v>
      </c>
      <c r="AE678" s="103">
        <v>1</v>
      </c>
      <c r="AF678">
        <v>0</v>
      </c>
      <c r="AG678">
        <v>0</v>
      </c>
      <c r="AH678">
        <v>0</v>
      </c>
      <c r="AI678">
        <v>0</v>
      </c>
    </row>
    <row r="679" spans="1:35" ht="15" hidden="1" customHeight="1" x14ac:dyDescent="0.25">
      <c r="A679" s="37" t="s">
        <v>36</v>
      </c>
      <c r="B679" s="37" t="s">
        <v>37</v>
      </c>
      <c r="C679" s="37" t="s">
        <v>2166</v>
      </c>
      <c r="D679" s="38" t="s">
        <v>13808</v>
      </c>
      <c r="E679" s="37" t="s">
        <v>2167</v>
      </c>
      <c r="F679" s="37" t="s">
        <v>1879</v>
      </c>
      <c r="G679" s="37">
        <v>200000859</v>
      </c>
      <c r="H679" s="100">
        <v>37915606</v>
      </c>
      <c r="I679" s="101">
        <v>311774</v>
      </c>
      <c r="J679" s="37">
        <v>100004500</v>
      </c>
      <c r="K679" s="37">
        <v>200000859</v>
      </c>
      <c r="L679" s="37" t="s">
        <v>48</v>
      </c>
      <c r="M679" s="37" t="s">
        <v>1879</v>
      </c>
      <c r="N679" s="37" t="s">
        <v>2029</v>
      </c>
      <c r="O679" s="39" t="s">
        <v>13809</v>
      </c>
      <c r="P679" s="37" t="s">
        <v>2168</v>
      </c>
      <c r="Q679" s="37" t="s">
        <v>2169</v>
      </c>
      <c r="R679" s="39" t="s">
        <v>13810</v>
      </c>
      <c r="S679" s="40" t="s">
        <v>10721</v>
      </c>
      <c r="T679" s="41">
        <v>15</v>
      </c>
      <c r="U679" s="41">
        <v>0</v>
      </c>
      <c r="V679" s="41">
        <v>0</v>
      </c>
      <c r="W679" s="42"/>
      <c r="X679" s="42"/>
      <c r="Y679" s="102">
        <v>15</v>
      </c>
      <c r="Z679">
        <v>0</v>
      </c>
      <c r="AA679">
        <v>0</v>
      </c>
      <c r="AB679">
        <v>0</v>
      </c>
      <c r="AE679" s="103">
        <v>0</v>
      </c>
      <c r="AF679">
        <v>2</v>
      </c>
      <c r="AG679">
        <v>0</v>
      </c>
      <c r="AH679">
        <v>0</v>
      </c>
      <c r="AI679">
        <v>2</v>
      </c>
    </row>
    <row r="680" spans="1:35" ht="15" hidden="1" customHeight="1" x14ac:dyDescent="0.25">
      <c r="A680" s="37" t="s">
        <v>36</v>
      </c>
      <c r="B680" s="37" t="s">
        <v>37</v>
      </c>
      <c r="C680" s="37" t="s">
        <v>4942</v>
      </c>
      <c r="D680" s="38" t="s">
        <v>11114</v>
      </c>
      <c r="E680" s="37" t="s">
        <v>4943</v>
      </c>
      <c r="F680" s="37" t="s">
        <v>4189</v>
      </c>
      <c r="G680" s="37">
        <v>200001525</v>
      </c>
      <c r="H680" s="100">
        <v>710037139</v>
      </c>
      <c r="I680" s="101">
        <v>37906216</v>
      </c>
      <c r="J680" s="37">
        <v>100008679</v>
      </c>
      <c r="K680" s="37">
        <v>100017461</v>
      </c>
      <c r="L680" s="37" t="s">
        <v>1129</v>
      </c>
      <c r="M680" s="37" t="s">
        <v>4189</v>
      </c>
      <c r="N680" s="37" t="s">
        <v>4844</v>
      </c>
      <c r="O680" s="39" t="s">
        <v>11115</v>
      </c>
      <c r="P680" s="37" t="s">
        <v>4844</v>
      </c>
      <c r="Q680" s="37" t="s">
        <v>4947</v>
      </c>
      <c r="R680" s="39" t="s">
        <v>11116</v>
      </c>
      <c r="S680" s="40" t="s">
        <v>10741</v>
      </c>
      <c r="T680" s="41">
        <v>22</v>
      </c>
      <c r="U680" s="42">
        <v>0</v>
      </c>
      <c r="V680" s="42">
        <v>0</v>
      </c>
      <c r="W680" s="42"/>
      <c r="X680" s="42"/>
      <c r="Y680" s="102">
        <v>22</v>
      </c>
      <c r="Z680">
        <v>1</v>
      </c>
      <c r="AA680">
        <v>0</v>
      </c>
      <c r="AB680">
        <v>0</v>
      </c>
      <c r="AE680" s="103">
        <v>1</v>
      </c>
      <c r="AF680">
        <v>0</v>
      </c>
      <c r="AG680">
        <v>0</v>
      </c>
      <c r="AH680">
        <v>0</v>
      </c>
      <c r="AI680">
        <v>0</v>
      </c>
    </row>
    <row r="681" spans="1:35" ht="15" hidden="1" customHeight="1" x14ac:dyDescent="0.25">
      <c r="A681" s="37" t="s">
        <v>36</v>
      </c>
      <c r="B681" s="37" t="s">
        <v>37</v>
      </c>
      <c r="C681" s="37" t="s">
        <v>3260</v>
      </c>
      <c r="D681" s="38" t="s">
        <v>13814</v>
      </c>
      <c r="E681" s="37" t="s">
        <v>3261</v>
      </c>
      <c r="F681" s="37" t="s">
        <v>2860</v>
      </c>
      <c r="G681" s="37">
        <v>200000908</v>
      </c>
      <c r="H681" s="100">
        <v>710004621</v>
      </c>
      <c r="I681" s="101">
        <v>306568</v>
      </c>
      <c r="J681" s="37">
        <v>100005631</v>
      </c>
      <c r="K681" s="37">
        <v>200000908</v>
      </c>
      <c r="L681" s="37" t="s">
        <v>53</v>
      </c>
      <c r="M681" s="37" t="s">
        <v>2860</v>
      </c>
      <c r="N681" s="37" t="s">
        <v>1815</v>
      </c>
      <c r="O681" s="39" t="s">
        <v>12777</v>
      </c>
      <c r="P681" s="37" t="s">
        <v>3262</v>
      </c>
      <c r="Q681" s="37" t="s">
        <v>3263</v>
      </c>
      <c r="R681" s="39" t="s">
        <v>13815</v>
      </c>
      <c r="S681" s="40" t="s">
        <v>10741</v>
      </c>
      <c r="T681" s="41">
        <v>7</v>
      </c>
      <c r="U681" s="42">
        <v>0</v>
      </c>
      <c r="V681" s="42">
        <v>0</v>
      </c>
      <c r="W681" s="42"/>
      <c r="X681" s="42"/>
      <c r="Y681" s="102">
        <v>7</v>
      </c>
      <c r="Z681">
        <v>0</v>
      </c>
      <c r="AA681">
        <v>0</v>
      </c>
      <c r="AB681">
        <v>0</v>
      </c>
      <c r="AE681" s="103">
        <v>0</v>
      </c>
      <c r="AF681">
        <v>0</v>
      </c>
      <c r="AG681">
        <v>0</v>
      </c>
      <c r="AH681">
        <v>0</v>
      </c>
      <c r="AI681">
        <v>0</v>
      </c>
    </row>
    <row r="682" spans="1:35" ht="15" hidden="1" customHeight="1" x14ac:dyDescent="0.25">
      <c r="A682" s="37" t="s">
        <v>36</v>
      </c>
      <c r="B682" s="37" t="s">
        <v>592</v>
      </c>
      <c r="C682" s="37" t="s">
        <v>5318</v>
      </c>
      <c r="D682" s="38" t="s">
        <v>13813</v>
      </c>
      <c r="E682" s="37" t="s">
        <v>5319</v>
      </c>
      <c r="F682" s="37" t="s">
        <v>4189</v>
      </c>
      <c r="G682" s="37">
        <v>200003497</v>
      </c>
      <c r="H682" s="100">
        <v>710216394</v>
      </c>
      <c r="I682" s="101">
        <v>36442577</v>
      </c>
      <c r="J682" s="37">
        <v>100007802</v>
      </c>
      <c r="K682" s="37">
        <v>200003497</v>
      </c>
      <c r="L682" s="37" t="s">
        <v>5320</v>
      </c>
      <c r="M682" s="37" t="s">
        <v>4189</v>
      </c>
      <c r="N682" s="37" t="s">
        <v>4596</v>
      </c>
      <c r="O682" s="39" t="s">
        <v>11656</v>
      </c>
      <c r="P682" s="37" t="s">
        <v>4596</v>
      </c>
      <c r="Q682" s="37" t="s">
        <v>5321</v>
      </c>
      <c r="R682" s="39" t="s">
        <v>10946</v>
      </c>
      <c r="S682" s="40" t="s">
        <v>10741</v>
      </c>
      <c r="T682" s="41">
        <v>0</v>
      </c>
      <c r="U682" s="42">
        <v>18</v>
      </c>
      <c r="V682" s="42">
        <v>0</v>
      </c>
      <c r="W682" s="42"/>
      <c r="X682" s="42"/>
      <c r="Y682" s="102">
        <v>18</v>
      </c>
      <c r="Z682">
        <v>0</v>
      </c>
      <c r="AA682">
        <v>0</v>
      </c>
      <c r="AB682">
        <v>0</v>
      </c>
      <c r="AE682" s="103">
        <v>0</v>
      </c>
      <c r="AF682">
        <v>0</v>
      </c>
      <c r="AG682">
        <v>2</v>
      </c>
      <c r="AH682">
        <v>0</v>
      </c>
      <c r="AI682">
        <v>2</v>
      </c>
    </row>
    <row r="683" spans="1:35" ht="15" hidden="1" customHeight="1" x14ac:dyDescent="0.25">
      <c r="A683" s="37" t="s">
        <v>36</v>
      </c>
      <c r="B683" s="37" t="s">
        <v>37</v>
      </c>
      <c r="C683" s="37" t="s">
        <v>5395</v>
      </c>
      <c r="D683" s="38" t="s">
        <v>10768</v>
      </c>
      <c r="E683" s="37" t="s">
        <v>5396</v>
      </c>
      <c r="F683" s="37" t="s">
        <v>568</v>
      </c>
      <c r="G683" s="37">
        <v>200001638</v>
      </c>
      <c r="H683" s="100">
        <v>710273746</v>
      </c>
      <c r="I683" s="101">
        <v>52439666</v>
      </c>
      <c r="J683" s="37">
        <v>100018643</v>
      </c>
      <c r="K683" s="37">
        <v>100018640</v>
      </c>
      <c r="L683" s="37" t="s">
        <v>3363</v>
      </c>
      <c r="M683" s="37" t="s">
        <v>568</v>
      </c>
      <c r="N683" s="37" t="s">
        <v>655</v>
      </c>
      <c r="O683" s="39" t="s">
        <v>12681</v>
      </c>
      <c r="P683" s="37" t="s">
        <v>655</v>
      </c>
      <c r="Q683" s="37" t="s">
        <v>5424</v>
      </c>
      <c r="R683" s="39" t="s">
        <v>10770</v>
      </c>
      <c r="S683" s="40" t="s">
        <v>10741</v>
      </c>
      <c r="T683" s="41">
        <v>14</v>
      </c>
      <c r="U683" s="41">
        <v>0</v>
      </c>
      <c r="V683" s="41">
        <v>0</v>
      </c>
      <c r="W683" s="42"/>
      <c r="X683" s="42"/>
      <c r="Y683" s="102">
        <v>14</v>
      </c>
      <c r="Z683">
        <v>0</v>
      </c>
      <c r="AA683">
        <v>0</v>
      </c>
      <c r="AB683">
        <v>0</v>
      </c>
      <c r="AE683" s="103">
        <v>0</v>
      </c>
      <c r="AF683">
        <v>0</v>
      </c>
      <c r="AG683">
        <v>0</v>
      </c>
      <c r="AH683">
        <v>0</v>
      </c>
      <c r="AI683">
        <v>0</v>
      </c>
    </row>
    <row r="684" spans="1:35" ht="15" hidden="1" customHeight="1" x14ac:dyDescent="0.25">
      <c r="A684" s="37" t="s">
        <v>36</v>
      </c>
      <c r="B684" s="37" t="s">
        <v>37</v>
      </c>
      <c r="C684" s="37" t="s">
        <v>2858</v>
      </c>
      <c r="D684" s="38" t="s">
        <v>11165</v>
      </c>
      <c r="E684" s="37" t="s">
        <v>2859</v>
      </c>
      <c r="F684" s="37" t="s">
        <v>2860</v>
      </c>
      <c r="G684" s="37">
        <v>200001032</v>
      </c>
      <c r="H684" s="100">
        <v>710035403</v>
      </c>
      <c r="I684" s="101">
        <v>308307</v>
      </c>
      <c r="J684" s="37">
        <v>100005877</v>
      </c>
      <c r="K684" s="37">
        <v>200001032</v>
      </c>
      <c r="L684" s="37" t="s">
        <v>48</v>
      </c>
      <c r="M684" s="37" t="s">
        <v>2860</v>
      </c>
      <c r="N684" s="37" t="s">
        <v>2862</v>
      </c>
      <c r="O684" s="39" t="s">
        <v>2892</v>
      </c>
      <c r="P684" s="37" t="s">
        <v>2862</v>
      </c>
      <c r="Q684" s="37" t="s">
        <v>2872</v>
      </c>
      <c r="R684" s="39" t="s">
        <v>10631</v>
      </c>
      <c r="S684" s="40" t="s">
        <v>10741</v>
      </c>
      <c r="T684" s="41">
        <v>43</v>
      </c>
      <c r="U684" s="41">
        <v>0</v>
      </c>
      <c r="V684" s="41">
        <v>0</v>
      </c>
      <c r="W684" s="42"/>
      <c r="X684" s="42"/>
      <c r="Y684" s="102">
        <v>43</v>
      </c>
      <c r="Z684">
        <v>0</v>
      </c>
      <c r="AA684">
        <v>0</v>
      </c>
      <c r="AB684">
        <v>0</v>
      </c>
      <c r="AE684" s="103">
        <v>0</v>
      </c>
      <c r="AF684">
        <v>1</v>
      </c>
      <c r="AG684">
        <v>0</v>
      </c>
      <c r="AH684">
        <v>0</v>
      </c>
      <c r="AI684">
        <v>1</v>
      </c>
    </row>
    <row r="685" spans="1:35" ht="15" hidden="1" customHeight="1" x14ac:dyDescent="0.25">
      <c r="A685" s="37" t="s">
        <v>36</v>
      </c>
      <c r="B685" s="37" t="s">
        <v>37</v>
      </c>
      <c r="C685" s="37" t="s">
        <v>7689</v>
      </c>
      <c r="D685" s="38" t="s">
        <v>13816</v>
      </c>
      <c r="E685" s="37" t="s">
        <v>7690</v>
      </c>
      <c r="F685" s="37" t="s">
        <v>6696</v>
      </c>
      <c r="G685" s="37">
        <v>200002549</v>
      </c>
      <c r="H685" s="100">
        <v>710029195</v>
      </c>
      <c r="I685" s="101">
        <v>327701</v>
      </c>
      <c r="J685" s="37">
        <v>100013023</v>
      </c>
      <c r="K685" s="37">
        <v>200002549</v>
      </c>
      <c r="L685" s="37" t="s">
        <v>48</v>
      </c>
      <c r="M685" s="37" t="s">
        <v>6696</v>
      </c>
      <c r="N685" s="37" t="s">
        <v>7404</v>
      </c>
      <c r="O685" s="39" t="s">
        <v>13817</v>
      </c>
      <c r="P685" s="37" t="s">
        <v>7691</v>
      </c>
      <c r="Q685" s="37" t="s">
        <v>7692</v>
      </c>
      <c r="R685" s="39" t="s">
        <v>13818</v>
      </c>
      <c r="S685" s="40" t="s">
        <v>10741</v>
      </c>
      <c r="T685" s="41">
        <v>17</v>
      </c>
      <c r="U685" s="41">
        <v>0</v>
      </c>
      <c r="V685" s="41">
        <v>0</v>
      </c>
      <c r="W685" s="42"/>
      <c r="X685" s="42"/>
      <c r="Y685" s="102">
        <v>17</v>
      </c>
      <c r="Z685">
        <v>0</v>
      </c>
      <c r="AA685">
        <v>0</v>
      </c>
      <c r="AB685">
        <v>0</v>
      </c>
      <c r="AE685" s="103">
        <v>0</v>
      </c>
      <c r="AF685">
        <v>0</v>
      </c>
      <c r="AG685">
        <v>0</v>
      </c>
      <c r="AH685">
        <v>0</v>
      </c>
      <c r="AI685">
        <v>0</v>
      </c>
    </row>
    <row r="686" spans="1:35" ht="15" hidden="1" customHeight="1" x14ac:dyDescent="0.25">
      <c r="A686" s="37" t="s">
        <v>36</v>
      </c>
      <c r="B686" s="37" t="s">
        <v>37</v>
      </c>
      <c r="C686" s="37" t="s">
        <v>519</v>
      </c>
      <c r="D686" s="38" t="s">
        <v>13826</v>
      </c>
      <c r="E686" s="37" t="s">
        <v>520</v>
      </c>
      <c r="F686" s="37" t="s">
        <v>40</v>
      </c>
      <c r="G686" s="37">
        <v>200000272</v>
      </c>
      <c r="H686" s="100">
        <v>31816673</v>
      </c>
      <c r="I686" s="101">
        <v>400009</v>
      </c>
      <c r="J686" s="37">
        <v>100001339</v>
      </c>
      <c r="K686" s="37">
        <v>200000272</v>
      </c>
      <c r="L686" s="37" t="s">
        <v>48</v>
      </c>
      <c r="M686" s="37" t="s">
        <v>40</v>
      </c>
      <c r="N686" s="37" t="s">
        <v>56</v>
      </c>
      <c r="O686" s="39" t="s">
        <v>13827</v>
      </c>
      <c r="P686" s="37" t="s">
        <v>521</v>
      </c>
      <c r="Q686" s="37" t="s">
        <v>522</v>
      </c>
      <c r="R686" s="39" t="s">
        <v>13828</v>
      </c>
      <c r="S686" s="40" t="s">
        <v>10721</v>
      </c>
      <c r="T686" s="41">
        <v>105</v>
      </c>
      <c r="U686" s="41">
        <v>0</v>
      </c>
      <c r="V686" s="41">
        <v>0</v>
      </c>
      <c r="W686" s="42"/>
      <c r="X686" s="42"/>
      <c r="Y686" s="102">
        <v>105</v>
      </c>
      <c r="Z686">
        <v>0</v>
      </c>
      <c r="AA686">
        <v>0</v>
      </c>
      <c r="AB686">
        <v>0</v>
      </c>
      <c r="AE686" s="103">
        <v>0</v>
      </c>
      <c r="AF686">
        <v>0</v>
      </c>
      <c r="AG686">
        <v>0</v>
      </c>
      <c r="AH686">
        <v>0</v>
      </c>
      <c r="AI686">
        <v>0</v>
      </c>
    </row>
    <row r="687" spans="1:35" ht="15" hidden="1" customHeight="1" x14ac:dyDescent="0.25">
      <c r="A687" s="37" t="s">
        <v>36</v>
      </c>
      <c r="B687" s="37" t="s">
        <v>37</v>
      </c>
      <c r="C687" s="37" t="s">
        <v>3820</v>
      </c>
      <c r="D687" s="38" t="s">
        <v>11423</v>
      </c>
      <c r="E687" s="37" t="s">
        <v>3821</v>
      </c>
      <c r="F687" s="37" t="s">
        <v>2860</v>
      </c>
      <c r="G687" s="37">
        <v>200001176</v>
      </c>
      <c r="H687" s="100">
        <v>37863592</v>
      </c>
      <c r="I687" s="101">
        <v>306185</v>
      </c>
      <c r="J687" s="37">
        <v>100006735</v>
      </c>
      <c r="K687" s="37">
        <v>200001176</v>
      </c>
      <c r="L687" s="37" t="s">
        <v>48</v>
      </c>
      <c r="M687" s="37" t="s">
        <v>2860</v>
      </c>
      <c r="N687" s="37" t="s">
        <v>3822</v>
      </c>
      <c r="O687" s="39" t="s">
        <v>11424</v>
      </c>
      <c r="P687" s="37" t="s">
        <v>3822</v>
      </c>
      <c r="Q687" s="37" t="s">
        <v>1574</v>
      </c>
      <c r="R687" s="39" t="s">
        <v>11425</v>
      </c>
      <c r="S687" s="40" t="s">
        <v>10721</v>
      </c>
      <c r="T687" s="41">
        <v>25</v>
      </c>
      <c r="U687" s="41">
        <v>0</v>
      </c>
      <c r="V687" s="41">
        <v>0</v>
      </c>
      <c r="W687" s="42"/>
      <c r="X687" s="42"/>
      <c r="Y687" s="102">
        <v>25</v>
      </c>
      <c r="Z687">
        <v>0</v>
      </c>
      <c r="AA687">
        <v>0</v>
      </c>
      <c r="AB687">
        <v>0</v>
      </c>
      <c r="AE687" s="103">
        <v>0</v>
      </c>
      <c r="AF687">
        <v>2</v>
      </c>
      <c r="AG687">
        <v>0</v>
      </c>
      <c r="AH687">
        <v>0</v>
      </c>
      <c r="AI687">
        <v>2</v>
      </c>
    </row>
    <row r="688" spans="1:35" ht="15" hidden="1" customHeight="1" x14ac:dyDescent="0.25">
      <c r="A688" s="37" t="s">
        <v>36</v>
      </c>
      <c r="B688" s="37" t="s">
        <v>37</v>
      </c>
      <c r="C688" s="37" t="s">
        <v>426</v>
      </c>
      <c r="D688" s="38" t="s">
        <v>13819</v>
      </c>
      <c r="E688" s="37" t="s">
        <v>427</v>
      </c>
      <c r="F688" s="37" t="s">
        <v>40</v>
      </c>
      <c r="G688" s="37">
        <v>200000074</v>
      </c>
      <c r="H688" s="100">
        <v>31809006</v>
      </c>
      <c r="I688" s="101">
        <v>603392</v>
      </c>
      <c r="J688" s="37">
        <v>100000623</v>
      </c>
      <c r="K688" s="37">
        <v>200000074</v>
      </c>
      <c r="L688" s="37" t="s">
        <v>48</v>
      </c>
      <c r="M688" s="37" t="s">
        <v>40</v>
      </c>
      <c r="N688" s="37" t="s">
        <v>446</v>
      </c>
      <c r="O688" s="39" t="s">
        <v>13820</v>
      </c>
      <c r="P688" s="37" t="s">
        <v>13821</v>
      </c>
      <c r="Q688" s="37" t="s">
        <v>430</v>
      </c>
      <c r="R688" s="39" t="s">
        <v>13822</v>
      </c>
      <c r="S688" s="40" t="s">
        <v>10721</v>
      </c>
      <c r="T688" s="41">
        <v>109</v>
      </c>
      <c r="U688" s="41">
        <v>0</v>
      </c>
      <c r="V688" s="41">
        <v>0</v>
      </c>
      <c r="W688" s="42"/>
      <c r="X688" s="42"/>
      <c r="Y688" s="102">
        <v>109</v>
      </c>
      <c r="Z688">
        <v>0</v>
      </c>
      <c r="AA688">
        <v>0</v>
      </c>
      <c r="AB688">
        <v>0</v>
      </c>
      <c r="AE688" s="103">
        <v>0</v>
      </c>
      <c r="AF688">
        <v>0</v>
      </c>
      <c r="AG688">
        <v>0</v>
      </c>
      <c r="AH688">
        <v>0</v>
      </c>
      <c r="AI688">
        <v>0</v>
      </c>
    </row>
    <row r="689" spans="1:35" ht="15" hidden="1" customHeight="1" x14ac:dyDescent="0.25">
      <c r="A689" s="37" t="s">
        <v>36</v>
      </c>
      <c r="B689" s="37" t="s">
        <v>37</v>
      </c>
      <c r="C689" s="37" t="s">
        <v>4953</v>
      </c>
      <c r="D689" s="38" t="s">
        <v>13823</v>
      </c>
      <c r="E689" s="37" t="s">
        <v>4954</v>
      </c>
      <c r="F689" s="37" t="s">
        <v>4189</v>
      </c>
      <c r="G689" s="37">
        <v>200001464</v>
      </c>
      <c r="H689" s="100">
        <v>710017537</v>
      </c>
      <c r="I689" s="101">
        <v>317047</v>
      </c>
      <c r="J689" s="37">
        <v>100008180</v>
      </c>
      <c r="K689" s="37">
        <v>200001464</v>
      </c>
      <c r="L689" s="37" t="s">
        <v>48</v>
      </c>
      <c r="M689" s="37" t="s">
        <v>4189</v>
      </c>
      <c r="N689" s="37" t="s">
        <v>4808</v>
      </c>
      <c r="O689" s="39" t="s">
        <v>13824</v>
      </c>
      <c r="P689" s="37" t="s">
        <v>4955</v>
      </c>
      <c r="Q689" s="37" t="s">
        <v>4956</v>
      </c>
      <c r="R689" s="39" t="s">
        <v>13825</v>
      </c>
      <c r="S689" s="40" t="s">
        <v>10741</v>
      </c>
      <c r="T689" s="41">
        <v>15</v>
      </c>
      <c r="U689" s="41">
        <v>0</v>
      </c>
      <c r="V689" s="41">
        <v>0</v>
      </c>
      <c r="W689" s="42"/>
      <c r="X689" s="42"/>
      <c r="Y689" s="102">
        <v>15</v>
      </c>
      <c r="Z689">
        <v>0</v>
      </c>
      <c r="AA689">
        <v>0</v>
      </c>
      <c r="AB689">
        <v>0</v>
      </c>
      <c r="AE689" s="103">
        <v>0</v>
      </c>
      <c r="AF689">
        <v>1</v>
      </c>
      <c r="AG689">
        <v>0</v>
      </c>
      <c r="AH689">
        <v>0</v>
      </c>
      <c r="AI689">
        <v>1</v>
      </c>
    </row>
    <row r="690" spans="1:35" ht="15" hidden="1" customHeight="1" x14ac:dyDescent="0.25">
      <c r="A690" s="37" t="s">
        <v>36</v>
      </c>
      <c r="B690" s="37" t="s">
        <v>37</v>
      </c>
      <c r="C690" s="37" t="s">
        <v>333</v>
      </c>
      <c r="D690" s="38" t="s">
        <v>11249</v>
      </c>
      <c r="E690" s="37" t="s">
        <v>334</v>
      </c>
      <c r="F690" s="37" t="s">
        <v>40</v>
      </c>
      <c r="G690" s="37">
        <v>200000177</v>
      </c>
      <c r="H690" s="100">
        <v>30791863</v>
      </c>
      <c r="I690" s="101">
        <v>603147</v>
      </c>
      <c r="J690" s="37">
        <v>100000130</v>
      </c>
      <c r="K690" s="37">
        <v>200000177</v>
      </c>
      <c r="L690" s="37" t="s">
        <v>48</v>
      </c>
      <c r="M690" s="37" t="s">
        <v>40</v>
      </c>
      <c r="N690" s="37" t="s">
        <v>357</v>
      </c>
      <c r="O690" s="39" t="s">
        <v>11250</v>
      </c>
      <c r="P690" s="37" t="s">
        <v>336</v>
      </c>
      <c r="Q690" s="37" t="s">
        <v>338</v>
      </c>
      <c r="R690" s="39" t="s">
        <v>10609</v>
      </c>
      <c r="S690" s="40" t="s">
        <v>10721</v>
      </c>
      <c r="T690" s="41">
        <v>41</v>
      </c>
      <c r="U690" s="41">
        <v>0</v>
      </c>
      <c r="V690" s="41">
        <v>0</v>
      </c>
      <c r="W690" s="42"/>
      <c r="X690" s="42"/>
      <c r="Y690" s="102">
        <v>41</v>
      </c>
      <c r="Z690">
        <v>0</v>
      </c>
      <c r="AA690">
        <v>0</v>
      </c>
      <c r="AB690">
        <v>0</v>
      </c>
      <c r="AE690" s="103">
        <v>0</v>
      </c>
      <c r="AF690">
        <v>0</v>
      </c>
      <c r="AG690">
        <v>0</v>
      </c>
      <c r="AH690">
        <v>0</v>
      </c>
      <c r="AI690">
        <v>0</v>
      </c>
    </row>
    <row r="691" spans="1:35" ht="15" hidden="1" customHeight="1" x14ac:dyDescent="0.25">
      <c r="A691" s="37" t="s">
        <v>36</v>
      </c>
      <c r="B691" s="37" t="s">
        <v>37</v>
      </c>
      <c r="C691" s="37" t="s">
        <v>1737</v>
      </c>
      <c r="D691" s="38" t="s">
        <v>13829</v>
      </c>
      <c r="E691" s="37" t="s">
        <v>1738</v>
      </c>
      <c r="F691" s="37" t="s">
        <v>814</v>
      </c>
      <c r="G691" s="37">
        <v>200000460</v>
      </c>
      <c r="H691" s="100">
        <v>710011903</v>
      </c>
      <c r="I691" s="101">
        <v>654078</v>
      </c>
      <c r="J691" s="37">
        <v>100002459</v>
      </c>
      <c r="K691" s="37">
        <v>200000460</v>
      </c>
      <c r="L691" s="37" t="s">
        <v>48</v>
      </c>
      <c r="M691" s="37" t="s">
        <v>814</v>
      </c>
      <c r="N691" s="37" t="s">
        <v>1570</v>
      </c>
      <c r="O691" s="39" t="s">
        <v>11763</v>
      </c>
      <c r="P691" s="37" t="s">
        <v>1739</v>
      </c>
      <c r="Q691" s="37" t="s">
        <v>1740</v>
      </c>
      <c r="R691" s="39" t="s">
        <v>13830</v>
      </c>
      <c r="S691" s="40" t="s">
        <v>10741</v>
      </c>
      <c r="T691" s="41">
        <v>6</v>
      </c>
      <c r="U691" s="41">
        <v>0</v>
      </c>
      <c r="V691" s="41">
        <v>0</v>
      </c>
      <c r="W691" s="42"/>
      <c r="X691" s="42"/>
      <c r="Y691" s="102">
        <v>6</v>
      </c>
      <c r="Z691">
        <v>0</v>
      </c>
      <c r="AA691">
        <v>0</v>
      </c>
      <c r="AB691">
        <v>0</v>
      </c>
      <c r="AE691" s="103">
        <v>0</v>
      </c>
      <c r="AF691">
        <v>0</v>
      </c>
      <c r="AG691">
        <v>0</v>
      </c>
      <c r="AH691">
        <v>0</v>
      </c>
      <c r="AI691">
        <v>0</v>
      </c>
    </row>
    <row r="692" spans="1:35" ht="15" hidden="1" customHeight="1" x14ac:dyDescent="0.25">
      <c r="A692" s="37" t="s">
        <v>36</v>
      </c>
      <c r="B692" s="37" t="s">
        <v>37</v>
      </c>
      <c r="C692" s="37" t="s">
        <v>8893</v>
      </c>
      <c r="D692" s="38" t="s">
        <v>13834</v>
      </c>
      <c r="E692" s="37" t="s">
        <v>8894</v>
      </c>
      <c r="F692" s="37" t="s">
        <v>8536</v>
      </c>
      <c r="G692" s="37">
        <v>200003104</v>
      </c>
      <c r="H692" s="100">
        <v>710026404</v>
      </c>
      <c r="I692" s="101">
        <v>325279</v>
      </c>
      <c r="J692" s="37">
        <v>100015470</v>
      </c>
      <c r="K692" s="37">
        <v>200003104</v>
      </c>
      <c r="L692" s="37" t="s">
        <v>48</v>
      </c>
      <c r="M692" s="37" t="s">
        <v>8536</v>
      </c>
      <c r="N692" s="37" t="s">
        <v>1826</v>
      </c>
      <c r="O692" s="39" t="s">
        <v>13794</v>
      </c>
      <c r="P692" s="37" t="s">
        <v>8895</v>
      </c>
      <c r="Q692" s="37" t="s">
        <v>8896</v>
      </c>
      <c r="R692" s="39" t="s">
        <v>13835</v>
      </c>
      <c r="S692" s="40" t="s">
        <v>10741</v>
      </c>
      <c r="T692" s="41">
        <v>5</v>
      </c>
      <c r="U692" s="41">
        <v>0</v>
      </c>
      <c r="V692" s="41">
        <v>0</v>
      </c>
      <c r="W692" s="42"/>
      <c r="X692" s="42"/>
      <c r="Y692" s="102">
        <v>5</v>
      </c>
      <c r="Z692">
        <v>0</v>
      </c>
      <c r="AA692">
        <v>0</v>
      </c>
      <c r="AB692">
        <v>0</v>
      </c>
      <c r="AE692" s="103">
        <v>0</v>
      </c>
      <c r="AF692">
        <v>0</v>
      </c>
      <c r="AG692">
        <v>0</v>
      </c>
      <c r="AH692">
        <v>0</v>
      </c>
      <c r="AI692">
        <v>0</v>
      </c>
    </row>
    <row r="693" spans="1:35" ht="15" hidden="1" customHeight="1" x14ac:dyDescent="0.25">
      <c r="A693" s="37" t="s">
        <v>36</v>
      </c>
      <c r="B693" s="37" t="s">
        <v>37</v>
      </c>
      <c r="C693" s="37" t="s">
        <v>3674</v>
      </c>
      <c r="D693" s="38" t="s">
        <v>13831</v>
      </c>
      <c r="E693" s="37" t="s">
        <v>3675</v>
      </c>
      <c r="F693" s="37" t="s">
        <v>2860</v>
      </c>
      <c r="G693" s="37">
        <v>200001136</v>
      </c>
      <c r="H693" s="100">
        <v>710007493</v>
      </c>
      <c r="I693" s="101">
        <v>308960</v>
      </c>
      <c r="J693" s="37">
        <v>100005278</v>
      </c>
      <c r="K693" s="37">
        <v>200001136</v>
      </c>
      <c r="L693" s="37" t="s">
        <v>53</v>
      </c>
      <c r="M693" s="37" t="s">
        <v>2860</v>
      </c>
      <c r="N693" s="37" t="s">
        <v>3584</v>
      </c>
      <c r="O693" s="39" t="s">
        <v>13832</v>
      </c>
      <c r="P693" s="37" t="s">
        <v>3676</v>
      </c>
      <c r="Q693" s="37" t="s">
        <v>3677</v>
      </c>
      <c r="R693" s="39" t="s">
        <v>13833</v>
      </c>
      <c r="S693" s="40" t="s">
        <v>10741</v>
      </c>
      <c r="T693" s="41">
        <v>7</v>
      </c>
      <c r="U693" s="41">
        <v>0</v>
      </c>
      <c r="V693" s="41">
        <v>0</v>
      </c>
      <c r="W693" s="42"/>
      <c r="X693" s="42"/>
      <c r="Y693" s="102">
        <v>7</v>
      </c>
      <c r="Z693">
        <v>1</v>
      </c>
      <c r="AA693">
        <v>0</v>
      </c>
      <c r="AB693">
        <v>0</v>
      </c>
      <c r="AE693" s="103">
        <v>1</v>
      </c>
      <c r="AF693">
        <v>0</v>
      </c>
      <c r="AG693">
        <v>0</v>
      </c>
      <c r="AH693">
        <v>0</v>
      </c>
      <c r="AI693">
        <v>0</v>
      </c>
    </row>
    <row r="694" spans="1:35" ht="15" hidden="1" customHeight="1" x14ac:dyDescent="0.25">
      <c r="A694" s="37" t="s">
        <v>36</v>
      </c>
      <c r="B694" s="37" t="s">
        <v>592</v>
      </c>
      <c r="C694" s="37" t="s">
        <v>2827</v>
      </c>
      <c r="D694" s="38" t="s">
        <v>14062</v>
      </c>
      <c r="E694" s="37" t="s">
        <v>2828</v>
      </c>
      <c r="F694" s="37" t="s">
        <v>1879</v>
      </c>
      <c r="G694" s="37">
        <v>200003829</v>
      </c>
      <c r="H694" s="100">
        <v>710259603</v>
      </c>
      <c r="I694" s="101">
        <v>36332453</v>
      </c>
      <c r="J694" s="37">
        <v>100017253</v>
      </c>
      <c r="K694" s="37">
        <v>200003829</v>
      </c>
      <c r="L694" s="37" t="s">
        <v>2829</v>
      </c>
      <c r="M694" s="37" t="s">
        <v>1879</v>
      </c>
      <c r="N694" s="37" t="s">
        <v>2029</v>
      </c>
      <c r="O694" s="39" t="s">
        <v>14063</v>
      </c>
      <c r="P694" s="37" t="s">
        <v>2029</v>
      </c>
      <c r="Q694" s="37" t="s">
        <v>2830</v>
      </c>
      <c r="R694" s="39" t="s">
        <v>10955</v>
      </c>
      <c r="S694" s="40" t="s">
        <v>10741</v>
      </c>
      <c r="T694" s="41">
        <v>0</v>
      </c>
      <c r="U694" s="42">
        <v>6</v>
      </c>
      <c r="V694" s="42">
        <v>0</v>
      </c>
      <c r="W694" s="42"/>
      <c r="X694" s="42"/>
      <c r="Y694" s="102">
        <v>6</v>
      </c>
      <c r="Z694">
        <v>0</v>
      </c>
      <c r="AA694">
        <v>0</v>
      </c>
      <c r="AB694">
        <v>0</v>
      </c>
      <c r="AE694" s="103">
        <v>0</v>
      </c>
      <c r="AF694">
        <v>0</v>
      </c>
      <c r="AG694">
        <v>0</v>
      </c>
      <c r="AH694">
        <v>0</v>
      </c>
      <c r="AI694">
        <v>0</v>
      </c>
    </row>
    <row r="695" spans="1:35" ht="15" hidden="1" customHeight="1" x14ac:dyDescent="0.25">
      <c r="A695" s="37" t="s">
        <v>36</v>
      </c>
      <c r="B695" s="37" t="s">
        <v>37</v>
      </c>
      <c r="C695" s="37" t="s">
        <v>4745</v>
      </c>
      <c r="D695" s="38" t="s">
        <v>12376</v>
      </c>
      <c r="E695" s="37" t="s">
        <v>4746</v>
      </c>
      <c r="F695" s="37" t="s">
        <v>4189</v>
      </c>
      <c r="G695" s="37">
        <v>200001498</v>
      </c>
      <c r="H695" s="100">
        <v>710036825</v>
      </c>
      <c r="I695" s="101">
        <v>315737</v>
      </c>
      <c r="J695" s="37">
        <v>100008511</v>
      </c>
      <c r="K695" s="37">
        <v>200001498</v>
      </c>
      <c r="L695" s="37" t="s">
        <v>48</v>
      </c>
      <c r="M695" s="37" t="s">
        <v>4189</v>
      </c>
      <c r="N695" s="37" t="s">
        <v>4675</v>
      </c>
      <c r="O695" s="39" t="s">
        <v>11371</v>
      </c>
      <c r="P695" s="37" t="s">
        <v>4675</v>
      </c>
      <c r="Q695" s="37" t="s">
        <v>4756</v>
      </c>
      <c r="R695" s="39" t="s">
        <v>10657</v>
      </c>
      <c r="S695" s="40" t="s">
        <v>10741</v>
      </c>
      <c r="T695" s="41">
        <v>38</v>
      </c>
      <c r="U695" s="41">
        <v>0</v>
      </c>
      <c r="V695" s="41">
        <v>0</v>
      </c>
      <c r="W695" s="42"/>
      <c r="X695" s="42"/>
      <c r="Y695" s="102">
        <v>38</v>
      </c>
      <c r="Z695">
        <v>0</v>
      </c>
      <c r="AA695">
        <v>0</v>
      </c>
      <c r="AB695">
        <v>0</v>
      </c>
      <c r="AE695" s="103">
        <v>0</v>
      </c>
      <c r="AF695">
        <v>0</v>
      </c>
      <c r="AG695">
        <v>0</v>
      </c>
      <c r="AH695">
        <v>0</v>
      </c>
      <c r="AI695">
        <v>0</v>
      </c>
    </row>
    <row r="696" spans="1:35" ht="15" hidden="1" customHeight="1" x14ac:dyDescent="0.25">
      <c r="A696" s="37" t="s">
        <v>36</v>
      </c>
      <c r="B696" s="37" t="s">
        <v>37</v>
      </c>
      <c r="C696" s="37" t="s">
        <v>3349</v>
      </c>
      <c r="D696" s="38" t="s">
        <v>14056</v>
      </c>
      <c r="E696" s="37" t="s">
        <v>3350</v>
      </c>
      <c r="F696" s="37" t="s">
        <v>2860</v>
      </c>
      <c r="G696" s="37">
        <v>200000936</v>
      </c>
      <c r="H696" s="100">
        <v>710004850</v>
      </c>
      <c r="I696" s="101">
        <v>306771</v>
      </c>
      <c r="J696" s="37">
        <v>100004996</v>
      </c>
      <c r="K696" s="37">
        <v>200000936</v>
      </c>
      <c r="L696" s="37" t="s">
        <v>48</v>
      </c>
      <c r="M696" s="37" t="s">
        <v>2860</v>
      </c>
      <c r="N696" s="37" t="s">
        <v>3333</v>
      </c>
      <c r="O696" s="39" t="s">
        <v>14057</v>
      </c>
      <c r="P696" s="37" t="s">
        <v>3351</v>
      </c>
      <c r="Q696" s="37" t="s">
        <v>3352</v>
      </c>
      <c r="R696" s="39" t="s">
        <v>14058</v>
      </c>
      <c r="S696" s="40" t="s">
        <v>10741</v>
      </c>
      <c r="T696" s="41">
        <v>14</v>
      </c>
      <c r="U696" s="42">
        <v>0</v>
      </c>
      <c r="V696" s="42">
        <v>0</v>
      </c>
      <c r="W696" s="42"/>
      <c r="X696" s="42"/>
      <c r="Y696" s="102">
        <v>14</v>
      </c>
      <c r="Z696">
        <v>3</v>
      </c>
      <c r="AA696">
        <v>0</v>
      </c>
      <c r="AB696">
        <v>0</v>
      </c>
      <c r="AE696" s="103">
        <v>3</v>
      </c>
      <c r="AF696">
        <v>0</v>
      </c>
      <c r="AG696">
        <v>0</v>
      </c>
      <c r="AH696">
        <v>0</v>
      </c>
      <c r="AI696">
        <v>0</v>
      </c>
    </row>
    <row r="697" spans="1:35" ht="15" hidden="1" customHeight="1" x14ac:dyDescent="0.25">
      <c r="A697" s="37" t="s">
        <v>36</v>
      </c>
      <c r="B697" s="37" t="s">
        <v>37</v>
      </c>
      <c r="C697" s="37" t="s">
        <v>1156</v>
      </c>
      <c r="D697" s="38" t="s">
        <v>14064</v>
      </c>
      <c r="E697" s="37" t="s">
        <v>1157</v>
      </c>
      <c r="F697" s="37" t="s">
        <v>814</v>
      </c>
      <c r="G697" s="37">
        <v>200000404</v>
      </c>
      <c r="H697" s="100">
        <v>710004001</v>
      </c>
      <c r="I697" s="101">
        <v>36080501</v>
      </c>
      <c r="J697" s="37">
        <v>100002150</v>
      </c>
      <c r="K697" s="37">
        <v>100002151</v>
      </c>
      <c r="L697" s="37" t="s">
        <v>1158</v>
      </c>
      <c r="M697" s="37" t="s">
        <v>814</v>
      </c>
      <c r="N697" s="37" t="s">
        <v>1043</v>
      </c>
      <c r="O697" s="39" t="s">
        <v>14065</v>
      </c>
      <c r="P697" s="37" t="s">
        <v>1159</v>
      </c>
      <c r="Q697" s="37" t="s">
        <v>1160</v>
      </c>
      <c r="R697" s="39" t="s">
        <v>14066</v>
      </c>
      <c r="S697" s="40" t="s">
        <v>10741</v>
      </c>
      <c r="T697" s="41">
        <v>26</v>
      </c>
      <c r="U697" s="42">
        <v>0</v>
      </c>
      <c r="V697" s="42">
        <v>0</v>
      </c>
      <c r="W697" s="42"/>
      <c r="X697" s="42"/>
      <c r="Y697" s="102">
        <v>26</v>
      </c>
      <c r="Z697">
        <v>0</v>
      </c>
      <c r="AA697">
        <v>0</v>
      </c>
      <c r="AB697">
        <v>0</v>
      </c>
      <c r="AE697" s="103">
        <v>0</v>
      </c>
      <c r="AF697">
        <v>2</v>
      </c>
      <c r="AG697">
        <v>0</v>
      </c>
      <c r="AH697">
        <v>0</v>
      </c>
      <c r="AI697">
        <v>2</v>
      </c>
    </row>
    <row r="698" spans="1:35" ht="15" hidden="1" customHeight="1" x14ac:dyDescent="0.25">
      <c r="A698" s="37" t="s">
        <v>36</v>
      </c>
      <c r="B698" s="37" t="s">
        <v>37</v>
      </c>
      <c r="C698" s="37" t="s">
        <v>5076</v>
      </c>
      <c r="D698" s="38" t="s">
        <v>14067</v>
      </c>
      <c r="E698" s="37" t="s">
        <v>5077</v>
      </c>
      <c r="F698" s="37" t="s">
        <v>4189</v>
      </c>
      <c r="G698" s="37">
        <v>200001600</v>
      </c>
      <c r="H698" s="100">
        <v>710022247</v>
      </c>
      <c r="I698" s="101">
        <v>37910418</v>
      </c>
      <c r="J698" s="37">
        <v>100008951</v>
      </c>
      <c r="K698" s="37">
        <v>100008950</v>
      </c>
      <c r="L698" s="37" t="s">
        <v>92</v>
      </c>
      <c r="M698" s="37" t="s">
        <v>4189</v>
      </c>
      <c r="N698" s="37" t="s">
        <v>4960</v>
      </c>
      <c r="O698" s="39" t="s">
        <v>12246</v>
      </c>
      <c r="P698" s="37" t="s">
        <v>5078</v>
      </c>
      <c r="Q698" s="37" t="s">
        <v>5080</v>
      </c>
      <c r="R698" s="39" t="s">
        <v>14068</v>
      </c>
      <c r="S698" s="40" t="s">
        <v>10741</v>
      </c>
      <c r="T698" s="41">
        <v>14</v>
      </c>
      <c r="U698" s="41">
        <v>0</v>
      </c>
      <c r="V698" s="41">
        <v>0</v>
      </c>
      <c r="W698" s="42"/>
      <c r="X698" s="42"/>
      <c r="Y698" s="102">
        <v>14</v>
      </c>
      <c r="Z698">
        <v>0</v>
      </c>
      <c r="AA698">
        <v>0</v>
      </c>
      <c r="AB698">
        <v>0</v>
      </c>
      <c r="AE698" s="103">
        <v>0</v>
      </c>
      <c r="AF698">
        <v>0</v>
      </c>
      <c r="AG698">
        <v>0</v>
      </c>
      <c r="AH698">
        <v>0</v>
      </c>
      <c r="AI698">
        <v>0</v>
      </c>
    </row>
    <row r="699" spans="1:35" ht="15" hidden="1" customHeight="1" x14ac:dyDescent="0.25">
      <c r="A699" s="37" t="s">
        <v>36</v>
      </c>
      <c r="B699" s="37" t="s">
        <v>37</v>
      </c>
      <c r="C699" s="37" t="s">
        <v>1638</v>
      </c>
      <c r="D699" s="38" t="s">
        <v>14069</v>
      </c>
      <c r="E699" s="37" t="s">
        <v>1639</v>
      </c>
      <c r="F699" s="37" t="s">
        <v>814</v>
      </c>
      <c r="G699" s="37">
        <v>200000461</v>
      </c>
      <c r="H699" s="100">
        <v>710012543</v>
      </c>
      <c r="I699" s="101">
        <v>313165</v>
      </c>
      <c r="J699" s="37">
        <v>100002463</v>
      </c>
      <c r="K699" s="37">
        <v>200000461</v>
      </c>
      <c r="L699" s="37" t="s">
        <v>48</v>
      </c>
      <c r="M699" s="37" t="s">
        <v>814</v>
      </c>
      <c r="N699" s="37" t="s">
        <v>1570</v>
      </c>
      <c r="O699" s="39" t="s">
        <v>11383</v>
      </c>
      <c r="P699" s="37" t="s">
        <v>1640</v>
      </c>
      <c r="Q699" s="37" t="s">
        <v>1641</v>
      </c>
      <c r="R699" s="39" t="s">
        <v>14070</v>
      </c>
      <c r="S699" s="40" t="s">
        <v>10741</v>
      </c>
      <c r="T699" s="41">
        <v>20</v>
      </c>
      <c r="U699" s="42">
        <v>0</v>
      </c>
      <c r="V699" s="42">
        <v>0</v>
      </c>
      <c r="W699" s="42"/>
      <c r="X699" s="42"/>
      <c r="Y699" s="102">
        <v>20</v>
      </c>
      <c r="Z699">
        <v>0</v>
      </c>
      <c r="AA699">
        <v>0</v>
      </c>
      <c r="AB699">
        <v>0</v>
      </c>
      <c r="AE699" s="103">
        <v>0</v>
      </c>
      <c r="AF699">
        <v>2</v>
      </c>
      <c r="AG699">
        <v>0</v>
      </c>
      <c r="AH699">
        <v>0</v>
      </c>
      <c r="AI699">
        <v>2</v>
      </c>
    </row>
    <row r="700" spans="1:35" ht="15" hidden="1" customHeight="1" x14ac:dyDescent="0.25">
      <c r="A700" s="37" t="s">
        <v>36</v>
      </c>
      <c r="B700" s="37" t="s">
        <v>37</v>
      </c>
      <c r="C700" s="37" t="s">
        <v>8548</v>
      </c>
      <c r="D700" s="38" t="s">
        <v>14071</v>
      </c>
      <c r="E700" s="37" t="s">
        <v>8549</v>
      </c>
      <c r="F700" s="37" t="s">
        <v>8536</v>
      </c>
      <c r="G700" s="37">
        <v>200002968</v>
      </c>
      <c r="H700" s="100">
        <v>710025130</v>
      </c>
      <c r="I700" s="101">
        <v>323934</v>
      </c>
      <c r="J700" s="37">
        <v>100015082</v>
      </c>
      <c r="K700" s="37">
        <v>200002968</v>
      </c>
      <c r="L700" s="37" t="s">
        <v>48</v>
      </c>
      <c r="M700" s="37" t="s">
        <v>8536</v>
      </c>
      <c r="N700" s="37" t="s">
        <v>8633</v>
      </c>
      <c r="O700" s="39" t="s">
        <v>11274</v>
      </c>
      <c r="P700" s="37" t="s">
        <v>8551</v>
      </c>
      <c r="Q700" s="37" t="s">
        <v>8552</v>
      </c>
      <c r="R700" s="39" t="s">
        <v>14072</v>
      </c>
      <c r="S700" s="40" t="s">
        <v>10741</v>
      </c>
      <c r="T700" s="41">
        <v>7</v>
      </c>
      <c r="U700" s="42">
        <v>0</v>
      </c>
      <c r="V700" s="42">
        <v>0</v>
      </c>
      <c r="W700" s="42"/>
      <c r="X700" s="42"/>
      <c r="Y700" s="102">
        <v>7</v>
      </c>
      <c r="Z700">
        <v>1</v>
      </c>
      <c r="AA700">
        <v>0</v>
      </c>
      <c r="AB700">
        <v>0</v>
      </c>
      <c r="AE700" s="103">
        <v>1</v>
      </c>
      <c r="AF700">
        <v>0</v>
      </c>
      <c r="AG700">
        <v>0</v>
      </c>
      <c r="AH700">
        <v>0</v>
      </c>
      <c r="AI700">
        <v>0</v>
      </c>
    </row>
    <row r="701" spans="1:35" ht="15" hidden="1" customHeight="1" x14ac:dyDescent="0.25">
      <c r="A701" s="37" t="s">
        <v>36</v>
      </c>
      <c r="B701" s="37" t="s">
        <v>37</v>
      </c>
      <c r="C701" s="37" t="s">
        <v>4287</v>
      </c>
      <c r="D701" s="38" t="s">
        <v>14076</v>
      </c>
      <c r="E701" s="37" t="s">
        <v>4288</v>
      </c>
      <c r="F701" s="37" t="s">
        <v>4189</v>
      </c>
      <c r="G701" s="37">
        <v>200001352</v>
      </c>
      <c r="H701" s="100">
        <v>710014139</v>
      </c>
      <c r="I701" s="101">
        <v>37812785</v>
      </c>
      <c r="J701" s="37">
        <v>100007592</v>
      </c>
      <c r="K701" s="37">
        <v>100007596</v>
      </c>
      <c r="L701" s="37" t="s">
        <v>92</v>
      </c>
      <c r="M701" s="37" t="s">
        <v>4189</v>
      </c>
      <c r="N701" s="37" t="s">
        <v>4244</v>
      </c>
      <c r="O701" s="39" t="s">
        <v>14077</v>
      </c>
      <c r="P701" s="37" t="s">
        <v>4289</v>
      </c>
      <c r="Q701" s="37" t="s">
        <v>4290</v>
      </c>
      <c r="R701" s="39" t="s">
        <v>14078</v>
      </c>
      <c r="S701" s="40" t="s">
        <v>10741</v>
      </c>
      <c r="T701" s="42">
        <v>16</v>
      </c>
      <c r="U701" s="41">
        <v>0</v>
      </c>
      <c r="V701" s="42">
        <v>0</v>
      </c>
      <c r="W701" s="42"/>
      <c r="X701" s="42"/>
      <c r="Y701" s="102">
        <v>16</v>
      </c>
      <c r="Z701">
        <v>0</v>
      </c>
      <c r="AA701">
        <v>0</v>
      </c>
      <c r="AB701">
        <v>0</v>
      </c>
      <c r="AE701" s="103">
        <v>0</v>
      </c>
      <c r="AF701">
        <v>0</v>
      </c>
      <c r="AG701">
        <v>0</v>
      </c>
      <c r="AH701">
        <v>0</v>
      </c>
      <c r="AI701">
        <v>0</v>
      </c>
    </row>
    <row r="702" spans="1:35" ht="15" hidden="1" customHeight="1" x14ac:dyDescent="0.25">
      <c r="A702" s="37" t="s">
        <v>36</v>
      </c>
      <c r="B702" s="37" t="s">
        <v>37</v>
      </c>
      <c r="C702" s="37" t="s">
        <v>5028</v>
      </c>
      <c r="D702" s="38" t="s">
        <v>14073</v>
      </c>
      <c r="E702" s="37" t="s">
        <v>5029</v>
      </c>
      <c r="F702" s="37" t="s">
        <v>4189</v>
      </c>
      <c r="G702" s="37">
        <v>200001589</v>
      </c>
      <c r="H702" s="100">
        <v>710022107</v>
      </c>
      <c r="I702" s="101">
        <v>37814508</v>
      </c>
      <c r="J702" s="37">
        <v>100008895</v>
      </c>
      <c r="K702" s="37">
        <v>100008897</v>
      </c>
      <c r="L702" s="37" t="s">
        <v>105</v>
      </c>
      <c r="M702" s="37" t="s">
        <v>4189</v>
      </c>
      <c r="N702" s="37" t="s">
        <v>4960</v>
      </c>
      <c r="O702" s="39" t="s">
        <v>11766</v>
      </c>
      <c r="P702" s="37" t="s">
        <v>5030</v>
      </c>
      <c r="Q702" s="37" t="s">
        <v>14074</v>
      </c>
      <c r="R702" s="39" t="s">
        <v>14075</v>
      </c>
      <c r="S702" s="40" t="s">
        <v>10741</v>
      </c>
      <c r="T702" s="41">
        <v>22</v>
      </c>
      <c r="U702" s="42">
        <v>0</v>
      </c>
      <c r="V702" s="42">
        <v>0</v>
      </c>
      <c r="W702" s="42"/>
      <c r="X702" s="42"/>
      <c r="Y702" s="102">
        <v>22</v>
      </c>
      <c r="Z702">
        <v>0</v>
      </c>
      <c r="AA702">
        <v>0</v>
      </c>
      <c r="AB702">
        <v>0</v>
      </c>
      <c r="AE702" s="103">
        <v>0</v>
      </c>
      <c r="AF702">
        <v>0</v>
      </c>
      <c r="AG702">
        <v>0</v>
      </c>
      <c r="AH702">
        <v>0</v>
      </c>
      <c r="AI702">
        <v>0</v>
      </c>
    </row>
    <row r="703" spans="1:35" ht="15" hidden="1" customHeight="1" x14ac:dyDescent="0.25">
      <c r="A703" s="37" t="s">
        <v>36</v>
      </c>
      <c r="B703" s="37" t="s">
        <v>37</v>
      </c>
      <c r="C703" s="37" t="s">
        <v>8839</v>
      </c>
      <c r="D703" s="38" t="s">
        <v>13872</v>
      </c>
      <c r="E703" s="37" t="s">
        <v>8840</v>
      </c>
      <c r="F703" s="37" t="s">
        <v>8536</v>
      </c>
      <c r="G703" s="37">
        <v>200003085</v>
      </c>
      <c r="H703" s="100">
        <v>710026200</v>
      </c>
      <c r="I703" s="101">
        <v>324990</v>
      </c>
      <c r="J703" s="37">
        <v>100015431</v>
      </c>
      <c r="K703" s="37">
        <v>200003085</v>
      </c>
      <c r="L703" s="37" t="s">
        <v>48</v>
      </c>
      <c r="M703" s="37" t="s">
        <v>8536</v>
      </c>
      <c r="N703" s="37" t="s">
        <v>1826</v>
      </c>
      <c r="O703" s="39" t="s">
        <v>11325</v>
      </c>
      <c r="P703" s="37" t="s">
        <v>8841</v>
      </c>
      <c r="Q703" s="37" t="s">
        <v>8842</v>
      </c>
      <c r="R703" s="39" t="s">
        <v>13873</v>
      </c>
      <c r="S703" s="40" t="s">
        <v>10741</v>
      </c>
      <c r="T703" s="41">
        <v>2</v>
      </c>
      <c r="U703" s="41">
        <v>0</v>
      </c>
      <c r="V703" s="41">
        <v>0</v>
      </c>
      <c r="W703" s="42"/>
      <c r="X703" s="42"/>
      <c r="Y703" s="102">
        <v>2</v>
      </c>
      <c r="Z703">
        <v>0</v>
      </c>
      <c r="AA703">
        <v>0</v>
      </c>
      <c r="AB703">
        <v>0</v>
      </c>
      <c r="AE703" s="103">
        <v>0</v>
      </c>
      <c r="AF703">
        <v>0</v>
      </c>
      <c r="AG703">
        <v>0</v>
      </c>
      <c r="AH703">
        <v>0</v>
      </c>
      <c r="AI703">
        <v>0</v>
      </c>
    </row>
    <row r="704" spans="1:35" ht="15" hidden="1" customHeight="1" x14ac:dyDescent="0.25">
      <c r="A704" s="37" t="s">
        <v>36</v>
      </c>
      <c r="B704" s="37" t="s">
        <v>37</v>
      </c>
      <c r="C704" s="37" t="s">
        <v>7278</v>
      </c>
      <c r="D704" s="38" t="s">
        <v>13869</v>
      </c>
      <c r="E704" s="37" t="s">
        <v>7279</v>
      </c>
      <c r="F704" s="37" t="s">
        <v>6696</v>
      </c>
      <c r="G704" s="37">
        <v>200002459</v>
      </c>
      <c r="H704" s="100">
        <v>710027605</v>
      </c>
      <c r="I704" s="101">
        <v>326445</v>
      </c>
      <c r="J704" s="37">
        <v>100012403</v>
      </c>
      <c r="K704" s="37">
        <v>200002459</v>
      </c>
      <c r="L704" s="37" t="s">
        <v>48</v>
      </c>
      <c r="M704" s="37" t="s">
        <v>6696</v>
      </c>
      <c r="N704" s="37" t="s">
        <v>7170</v>
      </c>
      <c r="O704" s="39" t="s">
        <v>13870</v>
      </c>
      <c r="P704" s="37" t="s">
        <v>7280</v>
      </c>
      <c r="Q704" s="37" t="s">
        <v>7281</v>
      </c>
      <c r="R704" s="39" t="s">
        <v>13871</v>
      </c>
      <c r="S704" s="40" t="s">
        <v>10741</v>
      </c>
      <c r="T704" s="41">
        <v>17</v>
      </c>
      <c r="U704" s="41">
        <v>0</v>
      </c>
      <c r="V704" s="41">
        <v>0</v>
      </c>
      <c r="W704" s="42"/>
      <c r="X704" s="42"/>
      <c r="Y704" s="102">
        <v>17</v>
      </c>
      <c r="Z704">
        <v>0</v>
      </c>
      <c r="AA704">
        <v>0</v>
      </c>
      <c r="AB704">
        <v>0</v>
      </c>
      <c r="AE704" s="103">
        <v>0</v>
      </c>
      <c r="AF704">
        <v>0</v>
      </c>
      <c r="AG704">
        <v>0</v>
      </c>
      <c r="AH704">
        <v>0</v>
      </c>
      <c r="AI704">
        <v>0</v>
      </c>
    </row>
    <row r="705" spans="1:35" ht="15" hidden="1" customHeight="1" x14ac:dyDescent="0.25">
      <c r="A705" s="37" t="s">
        <v>36</v>
      </c>
      <c r="B705" s="37" t="s">
        <v>37</v>
      </c>
      <c r="C705" s="37" t="s">
        <v>6080</v>
      </c>
      <c r="D705" s="38" t="s">
        <v>14079</v>
      </c>
      <c r="E705" s="37" t="s">
        <v>6081</v>
      </c>
      <c r="F705" s="37" t="s">
        <v>568</v>
      </c>
      <c r="G705" s="37">
        <v>200002073</v>
      </c>
      <c r="H705" s="100">
        <v>710020201</v>
      </c>
      <c r="I705" s="101">
        <v>648574</v>
      </c>
      <c r="J705" s="37">
        <v>100010728</v>
      </c>
      <c r="K705" s="37">
        <v>200002073</v>
      </c>
      <c r="L705" s="37" t="s">
        <v>5631</v>
      </c>
      <c r="M705" s="37" t="s">
        <v>568</v>
      </c>
      <c r="N705" s="37" t="s">
        <v>5980</v>
      </c>
      <c r="O705" s="39" t="s">
        <v>12531</v>
      </c>
      <c r="P705" s="37" t="s">
        <v>6082</v>
      </c>
      <c r="Q705" s="37" t="s">
        <v>6083</v>
      </c>
      <c r="R705" s="39" t="s">
        <v>14080</v>
      </c>
      <c r="S705" s="40" t="s">
        <v>10741</v>
      </c>
      <c r="T705" s="41">
        <v>4</v>
      </c>
      <c r="U705" s="42">
        <v>0</v>
      </c>
      <c r="V705" s="42">
        <v>0</v>
      </c>
      <c r="W705" s="42"/>
      <c r="X705" s="42"/>
      <c r="Y705" s="102">
        <v>4</v>
      </c>
      <c r="Z705">
        <v>0</v>
      </c>
      <c r="AA705">
        <v>0</v>
      </c>
      <c r="AB705">
        <v>0</v>
      </c>
      <c r="AE705" s="103">
        <v>0</v>
      </c>
      <c r="AF705">
        <v>0</v>
      </c>
      <c r="AG705">
        <v>0</v>
      </c>
      <c r="AH705">
        <v>0</v>
      </c>
      <c r="AI705">
        <v>0</v>
      </c>
    </row>
    <row r="706" spans="1:35" ht="15" hidden="1" customHeight="1" x14ac:dyDescent="0.25">
      <c r="A706" s="37" t="s">
        <v>36</v>
      </c>
      <c r="B706" s="37" t="s">
        <v>37</v>
      </c>
      <c r="C706" s="37" t="s">
        <v>261</v>
      </c>
      <c r="D706" s="38" t="s">
        <v>10794</v>
      </c>
      <c r="E706" s="37" t="s">
        <v>262</v>
      </c>
      <c r="F706" s="37" t="s">
        <v>40</v>
      </c>
      <c r="G706" s="37">
        <v>200000267</v>
      </c>
      <c r="H706" s="100">
        <v>42363586</v>
      </c>
      <c r="I706" s="101">
        <v>305065</v>
      </c>
      <c r="J706" s="37">
        <v>100001492</v>
      </c>
      <c r="K706" s="37">
        <v>200000267</v>
      </c>
      <c r="L706" s="37" t="s">
        <v>48</v>
      </c>
      <c r="M706" s="37" t="s">
        <v>40</v>
      </c>
      <c r="N706" s="37" t="s">
        <v>56</v>
      </c>
      <c r="O706" s="39" t="s">
        <v>10795</v>
      </c>
      <c r="P706" s="37" t="s">
        <v>56</v>
      </c>
      <c r="Q706" s="37" t="s">
        <v>267</v>
      </c>
      <c r="R706" s="39" t="s">
        <v>10615</v>
      </c>
      <c r="S706" s="40" t="s">
        <v>10721</v>
      </c>
      <c r="T706" s="41">
        <v>22</v>
      </c>
      <c r="U706" s="41">
        <v>0</v>
      </c>
      <c r="V706" s="41">
        <v>0</v>
      </c>
      <c r="W706" s="42"/>
      <c r="X706" s="42"/>
      <c r="Y706" s="102">
        <v>22</v>
      </c>
      <c r="Z706">
        <v>0</v>
      </c>
      <c r="AA706">
        <v>0</v>
      </c>
      <c r="AB706">
        <v>0</v>
      </c>
      <c r="AE706" s="103">
        <v>0</v>
      </c>
      <c r="AF706">
        <v>0</v>
      </c>
      <c r="AG706">
        <v>0</v>
      </c>
      <c r="AH706">
        <v>0</v>
      </c>
      <c r="AI706">
        <v>0</v>
      </c>
    </row>
    <row r="707" spans="1:35" ht="15" hidden="1" customHeight="1" x14ac:dyDescent="0.25">
      <c r="A707" s="37" t="s">
        <v>36</v>
      </c>
      <c r="B707" s="37" t="s">
        <v>37</v>
      </c>
      <c r="C707" s="37" t="s">
        <v>9354</v>
      </c>
      <c r="D707" s="38" t="s">
        <v>13874</v>
      </c>
      <c r="E707" s="37" t="s">
        <v>9355</v>
      </c>
      <c r="F707" s="37" t="s">
        <v>8536</v>
      </c>
      <c r="G707" s="37">
        <v>200003337</v>
      </c>
      <c r="H707" s="100">
        <v>710266456</v>
      </c>
      <c r="I707" s="101">
        <v>35569417</v>
      </c>
      <c r="J707" s="37">
        <v>100017952</v>
      </c>
      <c r="K707" s="37">
        <v>100016383</v>
      </c>
      <c r="L707" s="37" t="s">
        <v>9356</v>
      </c>
      <c r="M707" s="37" t="s">
        <v>8536</v>
      </c>
      <c r="N707" s="37" t="s">
        <v>6661</v>
      </c>
      <c r="O707" s="39" t="s">
        <v>13875</v>
      </c>
      <c r="P707" s="37" t="s">
        <v>9357</v>
      </c>
      <c r="Q707" s="37" t="s">
        <v>9358</v>
      </c>
      <c r="R707" s="39" t="s">
        <v>13876</v>
      </c>
      <c r="S707" s="40" t="s">
        <v>10741</v>
      </c>
      <c r="T707" s="42">
        <v>6</v>
      </c>
      <c r="U707" s="42">
        <v>0</v>
      </c>
      <c r="V707" s="41">
        <v>0</v>
      </c>
      <c r="W707" s="42"/>
      <c r="X707" s="42"/>
      <c r="Y707" s="102">
        <v>6</v>
      </c>
      <c r="Z707">
        <v>0</v>
      </c>
      <c r="AA707">
        <v>0</v>
      </c>
      <c r="AB707">
        <v>0</v>
      </c>
      <c r="AE707" s="103">
        <v>0</v>
      </c>
      <c r="AF707">
        <v>0</v>
      </c>
      <c r="AG707">
        <v>0</v>
      </c>
      <c r="AH707">
        <v>0</v>
      </c>
      <c r="AI707">
        <v>0</v>
      </c>
    </row>
    <row r="708" spans="1:35" ht="15" hidden="1" customHeight="1" x14ac:dyDescent="0.25">
      <c r="A708" s="37" t="s">
        <v>36</v>
      </c>
      <c r="B708" s="37" t="s">
        <v>509</v>
      </c>
      <c r="C708" s="37" t="s">
        <v>9830</v>
      </c>
      <c r="D708" s="38" t="s">
        <v>11341</v>
      </c>
      <c r="E708" s="37" t="s">
        <v>9831</v>
      </c>
      <c r="F708" s="37" t="s">
        <v>8536</v>
      </c>
      <c r="G708" s="37">
        <v>200002907</v>
      </c>
      <c r="H708" s="100">
        <v>51825937</v>
      </c>
      <c r="I708" s="101">
        <v>179094</v>
      </c>
      <c r="J708" s="37">
        <v>100018109</v>
      </c>
      <c r="K708" s="37">
        <v>200002907</v>
      </c>
      <c r="L708" s="37" t="s">
        <v>9853</v>
      </c>
      <c r="M708" s="37" t="s">
        <v>6696</v>
      </c>
      <c r="N708" s="37" t="s">
        <v>7404</v>
      </c>
      <c r="O708" s="39" t="s">
        <v>12711</v>
      </c>
      <c r="P708" s="37" t="s">
        <v>7781</v>
      </c>
      <c r="Q708" s="37" t="s">
        <v>9854</v>
      </c>
      <c r="R708" s="39" t="s">
        <v>13877</v>
      </c>
      <c r="S708" s="40" t="s">
        <v>10721</v>
      </c>
      <c r="T708" s="41">
        <v>0</v>
      </c>
      <c r="U708" s="42">
        <v>0</v>
      </c>
      <c r="V708" s="42">
        <v>10</v>
      </c>
      <c r="W708" s="42"/>
      <c r="X708" s="42"/>
      <c r="Y708" s="102">
        <v>10</v>
      </c>
      <c r="Z708">
        <v>0</v>
      </c>
      <c r="AA708">
        <v>0</v>
      </c>
      <c r="AB708">
        <v>0</v>
      </c>
      <c r="AE708" s="103">
        <v>0</v>
      </c>
      <c r="AF708">
        <v>0</v>
      </c>
      <c r="AG708">
        <v>0</v>
      </c>
      <c r="AH708">
        <v>1</v>
      </c>
      <c r="AI708">
        <v>1</v>
      </c>
    </row>
    <row r="709" spans="1:35" ht="15" hidden="1" customHeight="1" x14ac:dyDescent="0.25">
      <c r="A709" s="37" t="s">
        <v>36</v>
      </c>
      <c r="B709" s="37" t="s">
        <v>37</v>
      </c>
      <c r="C709" s="37" t="s">
        <v>7710</v>
      </c>
      <c r="D709" s="38" t="s">
        <v>12957</v>
      </c>
      <c r="E709" s="37" t="s">
        <v>7711</v>
      </c>
      <c r="F709" s="37" t="s">
        <v>6696</v>
      </c>
      <c r="G709" s="37">
        <v>200002554</v>
      </c>
      <c r="H709" s="100">
        <v>710029330</v>
      </c>
      <c r="I709" s="101">
        <v>37876651</v>
      </c>
      <c r="J709" s="37">
        <v>100013036</v>
      </c>
      <c r="K709" s="37">
        <v>100013039</v>
      </c>
      <c r="L709" s="37" t="s">
        <v>105</v>
      </c>
      <c r="M709" s="37" t="s">
        <v>6696</v>
      </c>
      <c r="N709" s="37" t="s">
        <v>7404</v>
      </c>
      <c r="O709" s="39" t="s">
        <v>12959</v>
      </c>
      <c r="P709" s="37" t="s">
        <v>7712</v>
      </c>
      <c r="Q709" s="37" t="s">
        <v>7714</v>
      </c>
      <c r="R709" s="39" t="s">
        <v>12960</v>
      </c>
      <c r="S709" s="40" t="s">
        <v>10741</v>
      </c>
      <c r="T709" s="41">
        <v>10</v>
      </c>
      <c r="U709" s="41">
        <v>0</v>
      </c>
      <c r="V709" s="41">
        <v>0</v>
      </c>
      <c r="W709" s="42"/>
      <c r="X709" s="42"/>
      <c r="Y709" s="102">
        <v>10</v>
      </c>
      <c r="Z709">
        <v>0</v>
      </c>
      <c r="AA709">
        <v>0</v>
      </c>
      <c r="AB709">
        <v>0</v>
      </c>
      <c r="AE709" s="103">
        <v>0</v>
      </c>
      <c r="AF709">
        <v>0</v>
      </c>
      <c r="AG709">
        <v>0</v>
      </c>
      <c r="AH709">
        <v>0</v>
      </c>
      <c r="AI709">
        <v>0</v>
      </c>
    </row>
    <row r="710" spans="1:35" ht="15" hidden="1" customHeight="1" x14ac:dyDescent="0.25">
      <c r="A710" s="37" t="s">
        <v>36</v>
      </c>
      <c r="B710" s="37" t="s">
        <v>37</v>
      </c>
      <c r="C710" s="37" t="s">
        <v>7143</v>
      </c>
      <c r="D710" s="38" t="s">
        <v>13878</v>
      </c>
      <c r="E710" s="37" t="s">
        <v>7144</v>
      </c>
      <c r="F710" s="37" t="s">
        <v>6696</v>
      </c>
      <c r="G710" s="37">
        <v>200002656</v>
      </c>
      <c r="H710" s="100">
        <v>710024606</v>
      </c>
      <c r="I710" s="101">
        <v>37873610</v>
      </c>
      <c r="J710" s="37">
        <v>100013402</v>
      </c>
      <c r="K710" s="37">
        <v>100013399</v>
      </c>
      <c r="L710" s="37" t="s">
        <v>13879</v>
      </c>
      <c r="M710" s="37" t="s">
        <v>6696</v>
      </c>
      <c r="N710" s="37" t="s">
        <v>7116</v>
      </c>
      <c r="O710" s="39" t="s">
        <v>13880</v>
      </c>
      <c r="P710" s="37" t="s">
        <v>7145</v>
      </c>
      <c r="Q710" s="37" t="s">
        <v>7146</v>
      </c>
      <c r="R710" s="39" t="s">
        <v>13881</v>
      </c>
      <c r="S710" s="40" t="s">
        <v>10741</v>
      </c>
      <c r="T710" s="41">
        <v>9</v>
      </c>
      <c r="U710" s="41">
        <v>0</v>
      </c>
      <c r="V710" s="41">
        <v>0</v>
      </c>
      <c r="W710" s="42"/>
      <c r="X710" s="42"/>
      <c r="Y710" s="102">
        <v>9</v>
      </c>
      <c r="Z710">
        <v>2</v>
      </c>
      <c r="AA710">
        <v>0</v>
      </c>
      <c r="AB710">
        <v>0</v>
      </c>
      <c r="AE710" s="103">
        <v>2</v>
      </c>
      <c r="AF710">
        <v>0</v>
      </c>
      <c r="AG710">
        <v>0</v>
      </c>
      <c r="AH710">
        <v>0</v>
      </c>
      <c r="AI710">
        <v>0</v>
      </c>
    </row>
    <row r="711" spans="1:35" ht="15" hidden="1" customHeight="1" x14ac:dyDescent="0.25">
      <c r="A711" s="37" t="s">
        <v>36</v>
      </c>
      <c r="B711" s="37" t="s">
        <v>37</v>
      </c>
      <c r="C711" s="37" t="s">
        <v>5770</v>
      </c>
      <c r="D711" s="38" t="s">
        <v>13885</v>
      </c>
      <c r="E711" s="37" t="s">
        <v>5771</v>
      </c>
      <c r="F711" s="37" t="s">
        <v>568</v>
      </c>
      <c r="G711" s="37">
        <v>200001931</v>
      </c>
      <c r="H711" s="100">
        <v>710019050</v>
      </c>
      <c r="I711" s="101">
        <v>318655</v>
      </c>
      <c r="J711" s="37">
        <v>100010386</v>
      </c>
      <c r="K711" s="37">
        <v>200001931</v>
      </c>
      <c r="L711" s="37" t="s">
        <v>48</v>
      </c>
      <c r="M711" s="37" t="s">
        <v>568</v>
      </c>
      <c r="N711" s="37" t="s">
        <v>570</v>
      </c>
      <c r="O711" s="39" t="s">
        <v>13886</v>
      </c>
      <c r="P711" s="37" t="s">
        <v>5772</v>
      </c>
      <c r="Q711" s="37" t="s">
        <v>5773</v>
      </c>
      <c r="R711" s="39" t="s">
        <v>13887</v>
      </c>
      <c r="S711" s="40" t="s">
        <v>10741</v>
      </c>
      <c r="T711" s="41">
        <v>7</v>
      </c>
      <c r="U711" s="42">
        <v>0</v>
      </c>
      <c r="V711" s="42">
        <v>0</v>
      </c>
      <c r="W711" s="42"/>
      <c r="X711" s="42"/>
      <c r="Y711" s="102">
        <v>7</v>
      </c>
      <c r="Z711">
        <v>2</v>
      </c>
      <c r="AA711">
        <v>0</v>
      </c>
      <c r="AB711">
        <v>0</v>
      </c>
      <c r="AE711" s="103">
        <v>2</v>
      </c>
      <c r="AF711">
        <v>3</v>
      </c>
      <c r="AG711">
        <v>0</v>
      </c>
      <c r="AH711">
        <v>0</v>
      </c>
      <c r="AI711">
        <v>3</v>
      </c>
    </row>
    <row r="712" spans="1:35" ht="15" hidden="1" customHeight="1" x14ac:dyDescent="0.25">
      <c r="A712" s="37" t="s">
        <v>36</v>
      </c>
      <c r="B712" s="37" t="s">
        <v>592</v>
      </c>
      <c r="C712" s="37" t="s">
        <v>8454</v>
      </c>
      <c r="D712" s="38" t="s">
        <v>13890</v>
      </c>
      <c r="E712" s="37" t="s">
        <v>8455</v>
      </c>
      <c r="F712" s="37" t="s">
        <v>6696</v>
      </c>
      <c r="G712" s="37">
        <v>200003812</v>
      </c>
      <c r="H712" s="100">
        <v>42421764</v>
      </c>
      <c r="I712" s="101">
        <v>45884633</v>
      </c>
      <c r="J712" s="37">
        <v>100016979</v>
      </c>
      <c r="K712" s="37">
        <v>200003812</v>
      </c>
      <c r="L712" s="37" t="s">
        <v>8456</v>
      </c>
      <c r="M712" s="37" t="s">
        <v>6696</v>
      </c>
      <c r="N712" s="37" t="s">
        <v>7170</v>
      </c>
      <c r="O712" s="39" t="s">
        <v>9878</v>
      </c>
      <c r="P712" s="37" t="s">
        <v>7328</v>
      </c>
      <c r="Q712" s="37" t="s">
        <v>8457</v>
      </c>
      <c r="R712" s="39" t="s">
        <v>10689</v>
      </c>
      <c r="S712" s="40" t="s">
        <v>10721</v>
      </c>
      <c r="T712" s="41">
        <v>0</v>
      </c>
      <c r="U712" s="41">
        <v>12</v>
      </c>
      <c r="V712" s="41">
        <v>0</v>
      </c>
      <c r="W712" s="42"/>
      <c r="X712" s="42"/>
      <c r="Y712" s="102">
        <v>12</v>
      </c>
      <c r="Z712">
        <v>0</v>
      </c>
      <c r="AA712">
        <v>0</v>
      </c>
      <c r="AB712">
        <v>0</v>
      </c>
      <c r="AE712" s="103">
        <v>0</v>
      </c>
      <c r="AF712">
        <v>0</v>
      </c>
      <c r="AG712">
        <v>1</v>
      </c>
      <c r="AH712">
        <v>0</v>
      </c>
      <c r="AI712">
        <v>1</v>
      </c>
    </row>
    <row r="713" spans="1:35" ht="15" hidden="1" customHeight="1" x14ac:dyDescent="0.25">
      <c r="A713" s="37" t="s">
        <v>36</v>
      </c>
      <c r="B713" s="37" t="s">
        <v>37</v>
      </c>
      <c r="C713" s="37" t="s">
        <v>9459</v>
      </c>
      <c r="D713" s="38" t="s">
        <v>13566</v>
      </c>
      <c r="E713" s="37" t="s">
        <v>9460</v>
      </c>
      <c r="F713" s="37" t="s">
        <v>8536</v>
      </c>
      <c r="G713" s="37">
        <v>200003316</v>
      </c>
      <c r="H713" s="100">
        <v>35544597</v>
      </c>
      <c r="I713" s="101">
        <v>331899</v>
      </c>
      <c r="J713" s="37">
        <v>100016470</v>
      </c>
      <c r="K713" s="37">
        <v>200003316</v>
      </c>
      <c r="L713" s="37" t="s">
        <v>48</v>
      </c>
      <c r="M713" s="37" t="s">
        <v>8536</v>
      </c>
      <c r="N713" s="37" t="s">
        <v>6661</v>
      </c>
      <c r="O713" s="39" t="s">
        <v>13567</v>
      </c>
      <c r="P713" s="37" t="s">
        <v>9461</v>
      </c>
      <c r="Q713" s="37" t="s">
        <v>9464</v>
      </c>
      <c r="R713" s="39" t="s">
        <v>13568</v>
      </c>
      <c r="S713" s="40" t="s">
        <v>10721</v>
      </c>
      <c r="T713" s="41">
        <v>31</v>
      </c>
      <c r="U713" s="41">
        <v>0</v>
      </c>
      <c r="V713" s="41">
        <v>0</v>
      </c>
      <c r="W713" s="42"/>
      <c r="X713" s="42"/>
      <c r="Y713" s="102">
        <v>31</v>
      </c>
      <c r="Z713">
        <v>1</v>
      </c>
      <c r="AA713">
        <v>0</v>
      </c>
      <c r="AB713">
        <v>0</v>
      </c>
      <c r="AE713" s="103">
        <v>1</v>
      </c>
      <c r="AF713">
        <v>0</v>
      </c>
      <c r="AG713">
        <v>0</v>
      </c>
      <c r="AH713">
        <v>0</v>
      </c>
      <c r="AI713">
        <v>0</v>
      </c>
    </row>
    <row r="714" spans="1:35" ht="15" hidden="1" customHeight="1" x14ac:dyDescent="0.25">
      <c r="A714" s="37" t="s">
        <v>36</v>
      </c>
      <c r="B714" s="37" t="s">
        <v>37</v>
      </c>
      <c r="C714" s="37" t="s">
        <v>7731</v>
      </c>
      <c r="D714" s="38" t="s">
        <v>13888</v>
      </c>
      <c r="E714" s="37" t="s">
        <v>7732</v>
      </c>
      <c r="F714" s="37" t="s">
        <v>6696</v>
      </c>
      <c r="G714" s="37">
        <v>200002558</v>
      </c>
      <c r="H714" s="100">
        <v>710029314</v>
      </c>
      <c r="I714" s="101">
        <v>327824</v>
      </c>
      <c r="J714" s="37">
        <v>100013049</v>
      </c>
      <c r="K714" s="37">
        <v>200002558</v>
      </c>
      <c r="L714" s="37" t="s">
        <v>48</v>
      </c>
      <c r="M714" s="37" t="s">
        <v>6696</v>
      </c>
      <c r="N714" s="37" t="s">
        <v>7404</v>
      </c>
      <c r="O714" s="39" t="s">
        <v>11897</v>
      </c>
      <c r="P714" s="37" t="s">
        <v>7733</v>
      </c>
      <c r="Q714" s="37" t="s">
        <v>7734</v>
      </c>
      <c r="R714" s="39" t="s">
        <v>13889</v>
      </c>
      <c r="S714" s="40" t="s">
        <v>10741</v>
      </c>
      <c r="T714" s="41">
        <v>10</v>
      </c>
      <c r="U714" s="42">
        <v>0</v>
      </c>
      <c r="V714" s="42">
        <v>0</v>
      </c>
      <c r="W714" s="42"/>
      <c r="X714" s="42"/>
      <c r="Y714" s="102">
        <v>10</v>
      </c>
      <c r="Z714">
        <v>0</v>
      </c>
      <c r="AA714">
        <v>0</v>
      </c>
      <c r="AB714">
        <v>0</v>
      </c>
      <c r="AE714" s="103">
        <v>0</v>
      </c>
      <c r="AF714">
        <v>0</v>
      </c>
      <c r="AG714">
        <v>0</v>
      </c>
      <c r="AH714">
        <v>0</v>
      </c>
      <c r="AI714">
        <v>0</v>
      </c>
    </row>
    <row r="715" spans="1:35" ht="15" hidden="1" customHeight="1" x14ac:dyDescent="0.25">
      <c r="A715" s="37" t="s">
        <v>36</v>
      </c>
      <c r="B715" s="37" t="s">
        <v>37</v>
      </c>
      <c r="C715" s="37" t="s">
        <v>7230</v>
      </c>
      <c r="D715" s="38" t="s">
        <v>12389</v>
      </c>
      <c r="E715" s="37" t="s">
        <v>7231</v>
      </c>
      <c r="F715" s="37" t="s">
        <v>6696</v>
      </c>
      <c r="G715" s="37">
        <v>200002342</v>
      </c>
      <c r="H715" s="100">
        <v>710268548</v>
      </c>
      <c r="I715" s="101">
        <v>37874268</v>
      </c>
      <c r="J715" s="37">
        <v>100018108</v>
      </c>
      <c r="K715" s="37">
        <v>100017924</v>
      </c>
      <c r="L715" s="37" t="s">
        <v>92</v>
      </c>
      <c r="M715" s="37" t="s">
        <v>6696</v>
      </c>
      <c r="N715" s="37" t="s">
        <v>7232</v>
      </c>
      <c r="O715" s="39" t="s">
        <v>12390</v>
      </c>
      <c r="P715" s="37" t="s">
        <v>7232</v>
      </c>
      <c r="Q715" s="37" t="s">
        <v>7236</v>
      </c>
      <c r="R715" s="39" t="s">
        <v>12391</v>
      </c>
      <c r="S715" s="40" t="s">
        <v>10741</v>
      </c>
      <c r="T715" s="41">
        <v>33</v>
      </c>
      <c r="U715" s="41">
        <v>0</v>
      </c>
      <c r="V715" s="41">
        <v>0</v>
      </c>
      <c r="W715" s="42"/>
      <c r="X715" s="42"/>
      <c r="Y715" s="102">
        <v>33</v>
      </c>
      <c r="Z715">
        <v>0</v>
      </c>
      <c r="AA715">
        <v>0</v>
      </c>
      <c r="AB715">
        <v>0</v>
      </c>
      <c r="AE715" s="103">
        <v>0</v>
      </c>
      <c r="AF715">
        <v>0</v>
      </c>
      <c r="AG715">
        <v>0</v>
      </c>
      <c r="AH715">
        <v>0</v>
      </c>
      <c r="AI715">
        <v>0</v>
      </c>
    </row>
    <row r="716" spans="1:35" ht="15" hidden="1" customHeight="1" x14ac:dyDescent="0.25">
      <c r="A716" s="37" t="s">
        <v>36</v>
      </c>
      <c r="B716" s="37" t="s">
        <v>37</v>
      </c>
      <c r="C716" s="37" t="s">
        <v>5655</v>
      </c>
      <c r="D716" s="38" t="s">
        <v>13891</v>
      </c>
      <c r="E716" s="37" t="s">
        <v>5656</v>
      </c>
      <c r="F716" s="37" t="s">
        <v>568</v>
      </c>
      <c r="G716" s="37">
        <v>200001806</v>
      </c>
      <c r="H716" s="100">
        <v>710016301</v>
      </c>
      <c r="I716" s="101">
        <v>37828886</v>
      </c>
      <c r="J716" s="37">
        <v>100010029</v>
      </c>
      <c r="K716" s="37">
        <v>100010030</v>
      </c>
      <c r="L716" s="37" t="s">
        <v>13892</v>
      </c>
      <c r="M716" s="37" t="s">
        <v>568</v>
      </c>
      <c r="N716" s="37" t="s">
        <v>5600</v>
      </c>
      <c r="O716" s="39" t="s">
        <v>13893</v>
      </c>
      <c r="P716" s="37" t="s">
        <v>5657</v>
      </c>
      <c r="Q716" s="37" t="s">
        <v>5658</v>
      </c>
      <c r="R716" s="39" t="s">
        <v>13894</v>
      </c>
      <c r="S716" s="40" t="s">
        <v>10741</v>
      </c>
      <c r="T716" s="41">
        <v>27</v>
      </c>
      <c r="U716" s="42">
        <v>0</v>
      </c>
      <c r="V716" s="42">
        <v>0</v>
      </c>
      <c r="W716" s="42"/>
      <c r="X716" s="42"/>
      <c r="Y716" s="102">
        <v>27</v>
      </c>
      <c r="Z716">
        <v>0</v>
      </c>
      <c r="AA716">
        <v>0</v>
      </c>
      <c r="AB716">
        <v>0</v>
      </c>
      <c r="AE716" s="103">
        <v>0</v>
      </c>
      <c r="AF716">
        <v>1</v>
      </c>
      <c r="AG716">
        <v>0</v>
      </c>
      <c r="AH716">
        <v>0</v>
      </c>
      <c r="AI716">
        <v>1</v>
      </c>
    </row>
    <row r="717" spans="1:35" ht="15" hidden="1" customHeight="1" x14ac:dyDescent="0.25">
      <c r="A717" s="37" t="s">
        <v>36</v>
      </c>
      <c r="B717" s="37" t="s">
        <v>37</v>
      </c>
      <c r="C717" s="37" t="s">
        <v>6011</v>
      </c>
      <c r="D717" s="38" t="s">
        <v>13901</v>
      </c>
      <c r="E717" s="37" t="s">
        <v>6012</v>
      </c>
      <c r="F717" s="37" t="s">
        <v>568</v>
      </c>
      <c r="G717" s="37">
        <v>200002039</v>
      </c>
      <c r="H717" s="100">
        <v>710019998</v>
      </c>
      <c r="I717" s="101">
        <v>319309</v>
      </c>
      <c r="J717" s="37">
        <v>100010676</v>
      </c>
      <c r="K717" s="37">
        <v>200002039</v>
      </c>
      <c r="L717" s="37" t="s">
        <v>48</v>
      </c>
      <c r="M717" s="37" t="s">
        <v>568</v>
      </c>
      <c r="N717" s="37" t="s">
        <v>5980</v>
      </c>
      <c r="O717" s="39" t="s">
        <v>12830</v>
      </c>
      <c r="P717" s="37" t="s">
        <v>6013</v>
      </c>
      <c r="Q717" s="37" t="s">
        <v>6014</v>
      </c>
      <c r="R717" s="39" t="s">
        <v>13902</v>
      </c>
      <c r="S717" s="40" t="s">
        <v>10741</v>
      </c>
      <c r="T717" s="41">
        <v>5</v>
      </c>
      <c r="U717" s="42">
        <v>0</v>
      </c>
      <c r="V717" s="42">
        <v>0</v>
      </c>
      <c r="W717" s="42"/>
      <c r="X717" s="42"/>
      <c r="Y717" s="102">
        <v>5</v>
      </c>
      <c r="Z717">
        <v>0</v>
      </c>
      <c r="AA717">
        <v>0</v>
      </c>
      <c r="AB717">
        <v>0</v>
      </c>
      <c r="AE717" s="103">
        <v>0</v>
      </c>
      <c r="AF717">
        <v>2</v>
      </c>
      <c r="AG717">
        <v>0</v>
      </c>
      <c r="AH717">
        <v>0</v>
      </c>
      <c r="AI717">
        <v>2</v>
      </c>
    </row>
    <row r="718" spans="1:35" ht="15" hidden="1" customHeight="1" x14ac:dyDescent="0.25">
      <c r="A718" s="37" t="s">
        <v>36</v>
      </c>
      <c r="B718" s="37" t="s">
        <v>37</v>
      </c>
      <c r="C718" s="37" t="s">
        <v>3542</v>
      </c>
      <c r="D718" s="38" t="s">
        <v>13895</v>
      </c>
      <c r="E718" s="37" t="s">
        <v>3543</v>
      </c>
      <c r="F718" s="37" t="s">
        <v>2860</v>
      </c>
      <c r="G718" s="37">
        <v>200000933</v>
      </c>
      <c r="H718" s="100">
        <v>710005750</v>
      </c>
      <c r="I718" s="101">
        <v>307581</v>
      </c>
      <c r="J718" s="37">
        <v>100006243</v>
      </c>
      <c r="K718" s="37">
        <v>200000933</v>
      </c>
      <c r="L718" s="37" t="s">
        <v>48</v>
      </c>
      <c r="M718" s="37" t="s">
        <v>2860</v>
      </c>
      <c r="N718" s="37" t="s">
        <v>3333</v>
      </c>
      <c r="O718" s="39" t="s">
        <v>13896</v>
      </c>
      <c r="P718" s="37" t="s">
        <v>3544</v>
      </c>
      <c r="Q718" s="37" t="s">
        <v>3546</v>
      </c>
      <c r="R718" s="39" t="s">
        <v>13897</v>
      </c>
      <c r="S718" s="40" t="s">
        <v>10741</v>
      </c>
      <c r="T718" s="41">
        <v>7</v>
      </c>
      <c r="U718" s="41">
        <v>0</v>
      </c>
      <c r="V718" s="41">
        <v>0</v>
      </c>
      <c r="W718" s="42"/>
      <c r="X718" s="42"/>
      <c r="Y718" s="102">
        <v>7</v>
      </c>
      <c r="Z718">
        <v>0</v>
      </c>
      <c r="AA718">
        <v>0</v>
      </c>
      <c r="AB718">
        <v>0</v>
      </c>
      <c r="AE718" s="103">
        <v>0</v>
      </c>
      <c r="AF718">
        <v>0</v>
      </c>
      <c r="AG718">
        <v>0</v>
      </c>
      <c r="AH718">
        <v>0</v>
      </c>
      <c r="AI718">
        <v>0</v>
      </c>
    </row>
    <row r="719" spans="1:35" ht="15" hidden="1" customHeight="1" x14ac:dyDescent="0.25">
      <c r="A719" s="37" t="s">
        <v>36</v>
      </c>
      <c r="B719" s="37" t="s">
        <v>37</v>
      </c>
      <c r="C719" s="37" t="s">
        <v>7642</v>
      </c>
      <c r="D719" s="38" t="s">
        <v>13898</v>
      </c>
      <c r="E719" s="37" t="s">
        <v>7643</v>
      </c>
      <c r="F719" s="37" t="s">
        <v>6696</v>
      </c>
      <c r="G719" s="37">
        <v>200002609</v>
      </c>
      <c r="H719" s="100">
        <v>710166451</v>
      </c>
      <c r="I719" s="101">
        <v>327549</v>
      </c>
      <c r="J719" s="37">
        <v>100013215</v>
      </c>
      <c r="K719" s="37">
        <v>200002609</v>
      </c>
      <c r="L719" s="37" t="s">
        <v>48</v>
      </c>
      <c r="M719" s="37" t="s">
        <v>6696</v>
      </c>
      <c r="N719" s="37" t="s">
        <v>7466</v>
      </c>
      <c r="O719" s="39" t="s">
        <v>13899</v>
      </c>
      <c r="P719" s="37" t="s">
        <v>7644</v>
      </c>
      <c r="Q719" s="37" t="s">
        <v>7645</v>
      </c>
      <c r="R719" s="39" t="s">
        <v>13900</v>
      </c>
      <c r="S719" s="40" t="s">
        <v>10741</v>
      </c>
      <c r="T719" s="41">
        <v>3</v>
      </c>
      <c r="U719" s="41">
        <v>0</v>
      </c>
      <c r="V719" s="41">
        <v>0</v>
      </c>
      <c r="W719" s="42"/>
      <c r="X719" s="42"/>
      <c r="Y719" s="102">
        <v>3</v>
      </c>
      <c r="Z719">
        <v>0</v>
      </c>
      <c r="AA719">
        <v>0</v>
      </c>
      <c r="AB719">
        <v>0</v>
      </c>
      <c r="AE719" s="103">
        <v>0</v>
      </c>
      <c r="AF719">
        <v>0</v>
      </c>
      <c r="AG719">
        <v>0</v>
      </c>
      <c r="AH719">
        <v>0</v>
      </c>
      <c r="AI719">
        <v>0</v>
      </c>
    </row>
    <row r="720" spans="1:35" ht="15" hidden="1" customHeight="1" x14ac:dyDescent="0.25">
      <c r="A720" s="37" t="s">
        <v>36</v>
      </c>
      <c r="B720" s="37" t="s">
        <v>37</v>
      </c>
      <c r="C720" s="37" t="s">
        <v>5977</v>
      </c>
      <c r="D720" s="38" t="s">
        <v>13903</v>
      </c>
      <c r="E720" s="37" t="s">
        <v>5978</v>
      </c>
      <c r="F720" s="37" t="s">
        <v>568</v>
      </c>
      <c r="G720" s="37">
        <v>200002026</v>
      </c>
      <c r="H720" s="100">
        <v>45029296</v>
      </c>
      <c r="I720" s="101">
        <v>319651</v>
      </c>
      <c r="J720" s="37">
        <v>100010771</v>
      </c>
      <c r="K720" s="37">
        <v>200002026</v>
      </c>
      <c r="L720" s="37" t="s">
        <v>48</v>
      </c>
      <c r="M720" s="37" t="s">
        <v>568</v>
      </c>
      <c r="N720" s="37" t="s">
        <v>5980</v>
      </c>
      <c r="O720" s="39" t="s">
        <v>13904</v>
      </c>
      <c r="P720" s="37" t="s">
        <v>5980</v>
      </c>
      <c r="Q720" s="37" t="s">
        <v>5981</v>
      </c>
      <c r="R720" s="39" t="s">
        <v>13905</v>
      </c>
      <c r="S720" s="40" t="s">
        <v>10721</v>
      </c>
      <c r="T720" s="41">
        <v>105</v>
      </c>
      <c r="U720" s="41">
        <v>0</v>
      </c>
      <c r="V720" s="41">
        <v>0</v>
      </c>
      <c r="W720" s="42"/>
      <c r="X720" s="42"/>
      <c r="Y720" s="102">
        <v>105</v>
      </c>
      <c r="Z720">
        <v>1</v>
      </c>
      <c r="AA720">
        <v>0</v>
      </c>
      <c r="AB720">
        <v>0</v>
      </c>
      <c r="AE720" s="103">
        <v>1</v>
      </c>
      <c r="AF720">
        <v>5</v>
      </c>
      <c r="AG720">
        <v>0</v>
      </c>
      <c r="AH720">
        <v>0</v>
      </c>
      <c r="AI720">
        <v>5</v>
      </c>
    </row>
    <row r="721" spans="1:35" ht="15" hidden="1" customHeight="1" x14ac:dyDescent="0.25">
      <c r="A721" s="37" t="s">
        <v>36</v>
      </c>
      <c r="B721" s="37" t="s">
        <v>37</v>
      </c>
      <c r="C721" s="37" t="s">
        <v>6309</v>
      </c>
      <c r="D721" s="38" t="s">
        <v>11083</v>
      </c>
      <c r="E721" s="37" t="s">
        <v>6310</v>
      </c>
      <c r="F721" s="37" t="s">
        <v>568</v>
      </c>
      <c r="G721" s="37">
        <v>200002102</v>
      </c>
      <c r="H721" s="100">
        <v>37957902</v>
      </c>
      <c r="I721" s="101">
        <v>320439</v>
      </c>
      <c r="J721" s="37">
        <v>100010882</v>
      </c>
      <c r="K721" s="37">
        <v>200002102</v>
      </c>
      <c r="L721" s="37" t="s">
        <v>48</v>
      </c>
      <c r="M721" s="37" t="s">
        <v>568</v>
      </c>
      <c r="N721" s="37" t="s">
        <v>6312</v>
      </c>
      <c r="O721" s="39" t="s">
        <v>11084</v>
      </c>
      <c r="P721" s="37" t="s">
        <v>6312</v>
      </c>
      <c r="Q721" s="37" t="s">
        <v>6315</v>
      </c>
      <c r="R721" s="39" t="s">
        <v>10661</v>
      </c>
      <c r="S721" s="40" t="s">
        <v>10721</v>
      </c>
      <c r="T721" s="41">
        <v>47</v>
      </c>
      <c r="U721" s="41">
        <v>0</v>
      </c>
      <c r="V721" s="41">
        <v>0</v>
      </c>
      <c r="W721" s="42"/>
      <c r="X721" s="42"/>
      <c r="Y721" s="102">
        <v>47</v>
      </c>
      <c r="Z721">
        <v>1</v>
      </c>
      <c r="AA721">
        <v>0</v>
      </c>
      <c r="AB721">
        <v>0</v>
      </c>
      <c r="AE721" s="103">
        <v>1</v>
      </c>
      <c r="AF721">
        <v>0</v>
      </c>
      <c r="AG721">
        <v>0</v>
      </c>
      <c r="AH721">
        <v>0</v>
      </c>
      <c r="AI721">
        <v>0</v>
      </c>
    </row>
    <row r="722" spans="1:35" ht="15" hidden="1" customHeight="1" x14ac:dyDescent="0.25">
      <c r="A722" s="37" t="s">
        <v>36</v>
      </c>
      <c r="B722" s="37" t="s">
        <v>37</v>
      </c>
      <c r="C722" s="37" t="s">
        <v>3417</v>
      </c>
      <c r="D722" s="38" t="s">
        <v>13909</v>
      </c>
      <c r="E722" s="37" t="s">
        <v>3418</v>
      </c>
      <c r="F722" s="37" t="s">
        <v>2860</v>
      </c>
      <c r="G722" s="37">
        <v>200000966</v>
      </c>
      <c r="H722" s="100">
        <v>710005113</v>
      </c>
      <c r="I722" s="101">
        <v>37864211</v>
      </c>
      <c r="J722" s="37">
        <v>100005203</v>
      </c>
      <c r="K722" s="37">
        <v>100005204</v>
      </c>
      <c r="L722" s="37" t="s">
        <v>1097</v>
      </c>
      <c r="M722" s="37" t="s">
        <v>2860</v>
      </c>
      <c r="N722" s="37" t="s">
        <v>3333</v>
      </c>
      <c r="O722" s="39" t="s">
        <v>13910</v>
      </c>
      <c r="P722" s="37" t="s">
        <v>3419</v>
      </c>
      <c r="Q722" s="37" t="s">
        <v>3420</v>
      </c>
      <c r="R722" s="39" t="s">
        <v>13911</v>
      </c>
      <c r="S722" s="40" t="s">
        <v>10741</v>
      </c>
      <c r="T722" s="41">
        <v>12</v>
      </c>
      <c r="U722" s="41">
        <v>0</v>
      </c>
      <c r="V722" s="41">
        <v>0</v>
      </c>
      <c r="W722" s="42"/>
      <c r="X722" s="42"/>
      <c r="Y722" s="102">
        <v>12</v>
      </c>
      <c r="Z722">
        <v>0</v>
      </c>
      <c r="AA722">
        <v>0</v>
      </c>
      <c r="AB722">
        <v>0</v>
      </c>
      <c r="AE722" s="103">
        <v>0</v>
      </c>
      <c r="AF722">
        <v>0</v>
      </c>
      <c r="AG722">
        <v>0</v>
      </c>
      <c r="AH722">
        <v>0</v>
      </c>
      <c r="AI722">
        <v>0</v>
      </c>
    </row>
    <row r="723" spans="1:35" ht="15" hidden="1" customHeight="1" x14ac:dyDescent="0.25">
      <c r="A723" s="37" t="s">
        <v>36</v>
      </c>
      <c r="B723" s="37" t="s">
        <v>37</v>
      </c>
      <c r="C723" s="37" t="s">
        <v>2371</v>
      </c>
      <c r="D723" s="38" t="s">
        <v>13906</v>
      </c>
      <c r="E723" s="37" t="s">
        <v>2372</v>
      </c>
      <c r="F723" s="37" t="s">
        <v>1879</v>
      </c>
      <c r="G723" s="37">
        <v>200000821</v>
      </c>
      <c r="H723" s="100">
        <v>710177968</v>
      </c>
      <c r="I723" s="101">
        <v>36125571</v>
      </c>
      <c r="J723" s="37">
        <v>100004361</v>
      </c>
      <c r="K723" s="37">
        <v>100004360</v>
      </c>
      <c r="L723" s="37" t="s">
        <v>2373</v>
      </c>
      <c r="M723" s="37" t="s">
        <v>1879</v>
      </c>
      <c r="N723" s="37" t="s">
        <v>2427</v>
      </c>
      <c r="O723" s="39" t="s">
        <v>13907</v>
      </c>
      <c r="P723" s="37" t="s">
        <v>2374</v>
      </c>
      <c r="Q723" s="37" t="s">
        <v>2375</v>
      </c>
      <c r="R723" s="39" t="s">
        <v>13908</v>
      </c>
      <c r="S723" s="40" t="s">
        <v>10741</v>
      </c>
      <c r="T723" s="41">
        <v>9</v>
      </c>
      <c r="U723" s="41">
        <v>0</v>
      </c>
      <c r="V723" s="41">
        <v>0</v>
      </c>
      <c r="W723" s="42"/>
      <c r="X723" s="42"/>
      <c r="Y723" s="102">
        <v>9</v>
      </c>
      <c r="Z723">
        <v>0</v>
      </c>
      <c r="AA723">
        <v>0</v>
      </c>
      <c r="AB723">
        <v>0</v>
      </c>
      <c r="AE723" s="103">
        <v>0</v>
      </c>
      <c r="AF723">
        <v>0</v>
      </c>
      <c r="AG723">
        <v>0</v>
      </c>
      <c r="AH723">
        <v>0</v>
      </c>
      <c r="AI723">
        <v>0</v>
      </c>
    </row>
    <row r="724" spans="1:35" ht="15" hidden="1" customHeight="1" x14ac:dyDescent="0.25">
      <c r="A724" s="37" t="s">
        <v>36</v>
      </c>
      <c r="B724" s="37" t="s">
        <v>37</v>
      </c>
      <c r="C724" s="37" t="s">
        <v>4256</v>
      </c>
      <c r="D724" s="38" t="s">
        <v>13912</v>
      </c>
      <c r="E724" s="37" t="s">
        <v>4257</v>
      </c>
      <c r="F724" s="37" t="s">
        <v>4189</v>
      </c>
      <c r="G724" s="37">
        <v>200001302</v>
      </c>
      <c r="H724" s="100">
        <v>710255101</v>
      </c>
      <c r="I724" s="101">
        <v>42388104</v>
      </c>
      <c r="J724" s="37">
        <v>100007204</v>
      </c>
      <c r="K724" s="37">
        <v>100007209</v>
      </c>
      <c r="L724" s="37" t="s">
        <v>105</v>
      </c>
      <c r="M724" s="37" t="s">
        <v>4189</v>
      </c>
      <c r="N724" s="37" t="s">
        <v>4196</v>
      </c>
      <c r="O724" s="39" t="s">
        <v>13913</v>
      </c>
      <c r="P724" s="37" t="s">
        <v>4258</v>
      </c>
      <c r="Q724" s="37" t="s">
        <v>4259</v>
      </c>
      <c r="R724" s="39" t="s">
        <v>13914</v>
      </c>
      <c r="S724" s="40" t="s">
        <v>10741</v>
      </c>
      <c r="T724" s="41">
        <v>14</v>
      </c>
      <c r="U724" s="41">
        <v>0</v>
      </c>
      <c r="V724" s="41">
        <v>0</v>
      </c>
      <c r="W724" s="42"/>
      <c r="X724" s="42"/>
      <c r="Y724" s="102">
        <v>14</v>
      </c>
      <c r="Z724">
        <v>0</v>
      </c>
      <c r="AA724">
        <v>0</v>
      </c>
      <c r="AB724">
        <v>0</v>
      </c>
      <c r="AE724" s="103">
        <v>0</v>
      </c>
      <c r="AF724">
        <v>0</v>
      </c>
      <c r="AG724">
        <v>0</v>
      </c>
      <c r="AH724">
        <v>0</v>
      </c>
      <c r="AI724">
        <v>0</v>
      </c>
    </row>
    <row r="725" spans="1:35" ht="15" hidden="1" customHeight="1" x14ac:dyDescent="0.25">
      <c r="A725" s="37" t="s">
        <v>36</v>
      </c>
      <c r="B725" s="37" t="s">
        <v>37</v>
      </c>
      <c r="C725" s="37" t="s">
        <v>7065</v>
      </c>
      <c r="D725" s="38" t="s">
        <v>13915</v>
      </c>
      <c r="E725" s="37" t="s">
        <v>7066</v>
      </c>
      <c r="F725" s="37" t="s">
        <v>6696</v>
      </c>
      <c r="G725" s="37">
        <v>200002425</v>
      </c>
      <c r="H725" s="100">
        <v>710024240</v>
      </c>
      <c r="I725" s="101">
        <v>323187</v>
      </c>
      <c r="J725" s="37">
        <v>100012325</v>
      </c>
      <c r="K725" s="37">
        <v>200002425</v>
      </c>
      <c r="L725" s="37" t="s">
        <v>48</v>
      </c>
      <c r="M725" s="37" t="s">
        <v>6696</v>
      </c>
      <c r="N725" s="37" t="s">
        <v>7081</v>
      </c>
      <c r="O725" s="39" t="s">
        <v>13916</v>
      </c>
      <c r="P725" s="37" t="s">
        <v>7067</v>
      </c>
      <c r="Q725" s="37" t="s">
        <v>7068</v>
      </c>
      <c r="R725" s="39" t="s">
        <v>13917</v>
      </c>
      <c r="S725" s="40" t="s">
        <v>10741</v>
      </c>
      <c r="T725" s="41">
        <v>6</v>
      </c>
      <c r="U725" s="42">
        <v>0</v>
      </c>
      <c r="V725" s="42">
        <v>0</v>
      </c>
      <c r="W725" s="42"/>
      <c r="X725" s="42"/>
      <c r="Y725" s="102">
        <v>6</v>
      </c>
      <c r="Z725">
        <v>2</v>
      </c>
      <c r="AA725">
        <v>0</v>
      </c>
      <c r="AB725">
        <v>0</v>
      </c>
      <c r="AE725" s="103">
        <v>2</v>
      </c>
      <c r="AF725">
        <v>0</v>
      </c>
      <c r="AG725">
        <v>0</v>
      </c>
      <c r="AH725">
        <v>0</v>
      </c>
      <c r="AI725">
        <v>0</v>
      </c>
    </row>
    <row r="726" spans="1:35" ht="15" hidden="1" customHeight="1" x14ac:dyDescent="0.25">
      <c r="A726" s="37" t="s">
        <v>36</v>
      </c>
      <c r="B726" s="37" t="s">
        <v>37</v>
      </c>
      <c r="C726" s="37" t="s">
        <v>8070</v>
      </c>
      <c r="D726" s="38" t="s">
        <v>13918</v>
      </c>
      <c r="E726" s="37" t="s">
        <v>8071</v>
      </c>
      <c r="F726" s="37" t="s">
        <v>6696</v>
      </c>
      <c r="G726" s="37">
        <v>200002814</v>
      </c>
      <c r="H726" s="100">
        <v>710032374</v>
      </c>
      <c r="I726" s="101">
        <v>331252</v>
      </c>
      <c r="J726" s="37">
        <v>100013814</v>
      </c>
      <c r="K726" s="37">
        <v>200002814</v>
      </c>
      <c r="L726" s="37" t="s">
        <v>48</v>
      </c>
      <c r="M726" s="37" t="s">
        <v>6696</v>
      </c>
      <c r="N726" s="37" t="s">
        <v>7953</v>
      </c>
      <c r="O726" s="39" t="s">
        <v>13919</v>
      </c>
      <c r="P726" s="37" t="s">
        <v>8072</v>
      </c>
      <c r="Q726" s="37" t="s">
        <v>8073</v>
      </c>
      <c r="R726" s="39" t="s">
        <v>13920</v>
      </c>
      <c r="S726" s="40" t="s">
        <v>10741</v>
      </c>
      <c r="T726" s="41">
        <v>7</v>
      </c>
      <c r="U726" s="42">
        <v>0</v>
      </c>
      <c r="V726" s="42">
        <v>0</v>
      </c>
      <c r="W726" s="42"/>
      <c r="X726" s="42"/>
      <c r="Y726" s="102">
        <v>7</v>
      </c>
      <c r="Z726">
        <v>0</v>
      </c>
      <c r="AA726">
        <v>0</v>
      </c>
      <c r="AB726">
        <v>0</v>
      </c>
      <c r="AE726" s="103">
        <v>0</v>
      </c>
      <c r="AF726">
        <v>2</v>
      </c>
      <c r="AG726">
        <v>0</v>
      </c>
      <c r="AH726">
        <v>0</v>
      </c>
      <c r="AI726">
        <v>2</v>
      </c>
    </row>
    <row r="727" spans="1:35" ht="15" hidden="1" customHeight="1" x14ac:dyDescent="0.25">
      <c r="A727" s="37" t="s">
        <v>36</v>
      </c>
      <c r="B727" s="37" t="s">
        <v>37</v>
      </c>
      <c r="C727" s="37" t="s">
        <v>4682</v>
      </c>
      <c r="D727" s="38" t="s">
        <v>13921</v>
      </c>
      <c r="E727" s="37" t="s">
        <v>4683</v>
      </c>
      <c r="F727" s="37" t="s">
        <v>4189</v>
      </c>
      <c r="G727" s="37">
        <v>200001509</v>
      </c>
      <c r="H727" s="100">
        <v>710036680</v>
      </c>
      <c r="I727" s="101">
        <v>37813404</v>
      </c>
      <c r="J727" s="37">
        <v>100008430</v>
      </c>
      <c r="K727" s="37">
        <v>100008431</v>
      </c>
      <c r="L727" s="37" t="s">
        <v>92</v>
      </c>
      <c r="M727" s="37" t="s">
        <v>4189</v>
      </c>
      <c r="N727" s="37" t="s">
        <v>4675</v>
      </c>
      <c r="O727" s="39" t="s">
        <v>13922</v>
      </c>
      <c r="P727" s="37" t="s">
        <v>4684</v>
      </c>
      <c r="Q727" s="37" t="s">
        <v>4685</v>
      </c>
      <c r="R727" s="39" t="s">
        <v>13923</v>
      </c>
      <c r="S727" s="40" t="s">
        <v>10741</v>
      </c>
      <c r="T727" s="41">
        <v>13</v>
      </c>
      <c r="U727" s="41">
        <v>0</v>
      </c>
      <c r="V727" s="41">
        <v>0</v>
      </c>
      <c r="W727" s="42"/>
      <c r="X727" s="42"/>
      <c r="Y727" s="102">
        <v>13</v>
      </c>
      <c r="Z727">
        <v>0</v>
      </c>
      <c r="AA727">
        <v>0</v>
      </c>
      <c r="AB727">
        <v>0</v>
      </c>
      <c r="AE727" s="103">
        <v>0</v>
      </c>
      <c r="AF727">
        <v>0</v>
      </c>
      <c r="AG727">
        <v>0</v>
      </c>
      <c r="AH727">
        <v>0</v>
      </c>
      <c r="AI727">
        <v>0</v>
      </c>
    </row>
    <row r="728" spans="1:35" ht="15" hidden="1" customHeight="1" x14ac:dyDescent="0.25">
      <c r="A728" s="37" t="s">
        <v>36</v>
      </c>
      <c r="B728" s="37" t="s">
        <v>37</v>
      </c>
      <c r="C728" s="37" t="s">
        <v>1259</v>
      </c>
      <c r="D728" s="38" t="s">
        <v>13925</v>
      </c>
      <c r="E728" s="37" t="s">
        <v>1260</v>
      </c>
      <c r="F728" s="37" t="s">
        <v>814</v>
      </c>
      <c r="G728" s="37">
        <v>200000477</v>
      </c>
      <c r="H728" s="100">
        <v>37840622</v>
      </c>
      <c r="I728" s="101">
        <v>309672</v>
      </c>
      <c r="J728" s="37">
        <v>100002532</v>
      </c>
      <c r="K728" s="37">
        <v>200000477</v>
      </c>
      <c r="L728" s="37" t="s">
        <v>48</v>
      </c>
      <c r="M728" s="37" t="s">
        <v>814</v>
      </c>
      <c r="N728" s="37" t="s">
        <v>1185</v>
      </c>
      <c r="O728" s="39" t="s">
        <v>13926</v>
      </c>
      <c r="P728" s="37" t="s">
        <v>1261</v>
      </c>
      <c r="Q728" s="37" t="s">
        <v>1262</v>
      </c>
      <c r="R728" s="39" t="s">
        <v>13927</v>
      </c>
      <c r="S728" s="40" t="s">
        <v>10721</v>
      </c>
      <c r="T728" s="41">
        <v>56</v>
      </c>
      <c r="U728" s="42">
        <v>0</v>
      </c>
      <c r="V728" s="42">
        <v>0</v>
      </c>
      <c r="W728" s="42"/>
      <c r="X728" s="42"/>
      <c r="Y728" s="102">
        <v>56</v>
      </c>
      <c r="Z728">
        <v>0</v>
      </c>
      <c r="AA728">
        <v>0</v>
      </c>
      <c r="AB728">
        <v>0</v>
      </c>
      <c r="AE728" s="103">
        <v>0</v>
      </c>
      <c r="AF728">
        <v>0</v>
      </c>
      <c r="AG728">
        <v>0</v>
      </c>
      <c r="AH728">
        <v>0</v>
      </c>
      <c r="AI728">
        <v>0</v>
      </c>
    </row>
    <row r="729" spans="1:35" ht="15" hidden="1" customHeight="1" x14ac:dyDescent="0.25">
      <c r="A729" s="37" t="s">
        <v>36</v>
      </c>
      <c r="B729" s="37" t="s">
        <v>592</v>
      </c>
      <c r="C729" s="37" t="s">
        <v>711</v>
      </c>
      <c r="D729" s="38" t="s">
        <v>13924</v>
      </c>
      <c r="E729" s="37" t="s">
        <v>712</v>
      </c>
      <c r="F729" s="37" t="s">
        <v>40</v>
      </c>
      <c r="G729" s="37">
        <v>200003890</v>
      </c>
      <c r="H729" s="100">
        <v>710267029</v>
      </c>
      <c r="I729" s="101">
        <v>50331884</v>
      </c>
      <c r="J729" s="37">
        <v>100017962</v>
      </c>
      <c r="K729" s="37">
        <v>200003890</v>
      </c>
      <c r="L729" s="37" t="s">
        <v>713</v>
      </c>
      <c r="M729" s="37" t="s">
        <v>40</v>
      </c>
      <c r="N729" s="37" t="s">
        <v>56</v>
      </c>
      <c r="O729" s="39" t="s">
        <v>10795</v>
      </c>
      <c r="P729" s="37" t="s">
        <v>56</v>
      </c>
      <c r="Q729" s="37" t="s">
        <v>714</v>
      </c>
      <c r="R729" s="39" t="s">
        <v>10615</v>
      </c>
      <c r="S729" s="40" t="s">
        <v>10741</v>
      </c>
      <c r="T729" s="41">
        <v>0</v>
      </c>
      <c r="U729" s="42">
        <v>12</v>
      </c>
      <c r="V729" s="42">
        <v>0</v>
      </c>
      <c r="W729" s="42"/>
      <c r="X729" s="42"/>
      <c r="Y729" s="102">
        <v>12</v>
      </c>
      <c r="Z729">
        <v>0</v>
      </c>
      <c r="AA729">
        <v>0</v>
      </c>
      <c r="AB729">
        <v>0</v>
      </c>
      <c r="AE729" s="103">
        <v>0</v>
      </c>
      <c r="AF729">
        <v>0</v>
      </c>
      <c r="AG729">
        <v>0</v>
      </c>
      <c r="AH729">
        <v>0</v>
      </c>
      <c r="AI729">
        <v>0</v>
      </c>
    </row>
    <row r="730" spans="1:35" ht="15" hidden="1" customHeight="1" x14ac:dyDescent="0.25">
      <c r="A730" s="37" t="s">
        <v>36</v>
      </c>
      <c r="B730" s="37" t="s">
        <v>37</v>
      </c>
      <c r="C730" s="37" t="s">
        <v>8210</v>
      </c>
      <c r="D730" s="38" t="s">
        <v>13928</v>
      </c>
      <c r="E730" s="37" t="s">
        <v>8211</v>
      </c>
      <c r="F730" s="37" t="s">
        <v>6696</v>
      </c>
      <c r="G730" s="37">
        <v>200002870</v>
      </c>
      <c r="H730" s="100">
        <v>710034210</v>
      </c>
      <c r="I730" s="101">
        <v>332968</v>
      </c>
      <c r="J730" s="37">
        <v>100014090</v>
      </c>
      <c r="K730" s="37">
        <v>200002870</v>
      </c>
      <c r="L730" s="37" t="s">
        <v>48</v>
      </c>
      <c r="M730" s="37" t="s">
        <v>6696</v>
      </c>
      <c r="N730" s="37" t="s">
        <v>8266</v>
      </c>
      <c r="O730" s="39" t="s">
        <v>13929</v>
      </c>
      <c r="P730" s="37" t="s">
        <v>8212</v>
      </c>
      <c r="Q730" s="37" t="s">
        <v>8214</v>
      </c>
      <c r="R730" s="39" t="s">
        <v>13930</v>
      </c>
      <c r="S730" s="40" t="s">
        <v>10741</v>
      </c>
      <c r="T730" s="41">
        <v>52</v>
      </c>
      <c r="U730" s="42">
        <v>0</v>
      </c>
      <c r="V730" s="42">
        <v>0</v>
      </c>
      <c r="W730" s="42"/>
      <c r="X730" s="42"/>
      <c r="Y730" s="102">
        <v>52</v>
      </c>
      <c r="Z730">
        <v>3</v>
      </c>
      <c r="AA730">
        <v>0</v>
      </c>
      <c r="AB730">
        <v>0</v>
      </c>
      <c r="AE730" s="103">
        <v>3</v>
      </c>
      <c r="AF730">
        <v>0</v>
      </c>
      <c r="AG730">
        <v>0</v>
      </c>
      <c r="AH730">
        <v>0</v>
      </c>
      <c r="AI730">
        <v>0</v>
      </c>
    </row>
    <row r="731" spans="1:35" ht="15" hidden="1" customHeight="1" x14ac:dyDescent="0.25">
      <c r="A731" s="37" t="s">
        <v>36</v>
      </c>
      <c r="B731" s="37" t="s">
        <v>37</v>
      </c>
      <c r="C731" s="37" t="s">
        <v>4053</v>
      </c>
      <c r="D731" s="38" t="s">
        <v>13931</v>
      </c>
      <c r="E731" s="37" t="s">
        <v>4054</v>
      </c>
      <c r="F731" s="37" t="s">
        <v>2860</v>
      </c>
      <c r="G731" s="37">
        <v>200001060</v>
      </c>
      <c r="H731" s="100">
        <v>710006624</v>
      </c>
      <c r="I731" s="101">
        <v>31827004</v>
      </c>
      <c r="J731" s="37">
        <v>100005209</v>
      </c>
      <c r="K731" s="37">
        <v>200001060</v>
      </c>
      <c r="L731" s="37" t="s">
        <v>48</v>
      </c>
      <c r="M731" s="37" t="s">
        <v>2860</v>
      </c>
      <c r="N731" s="37" t="s">
        <v>2862</v>
      </c>
      <c r="O731" s="39" t="s">
        <v>13932</v>
      </c>
      <c r="P731" s="37" t="s">
        <v>4055</v>
      </c>
      <c r="Q731" s="37" t="s">
        <v>4056</v>
      </c>
      <c r="R731" s="39" t="s">
        <v>13933</v>
      </c>
      <c r="S731" s="40" t="s">
        <v>10741</v>
      </c>
      <c r="T731" s="41">
        <v>40</v>
      </c>
      <c r="U731" s="42">
        <v>0</v>
      </c>
      <c r="V731" s="42">
        <v>0</v>
      </c>
      <c r="W731" s="42"/>
      <c r="X731" s="42"/>
      <c r="Y731" s="102">
        <v>40</v>
      </c>
      <c r="Z731">
        <v>0</v>
      </c>
      <c r="AA731">
        <v>0</v>
      </c>
      <c r="AB731">
        <v>0</v>
      </c>
      <c r="AE731" s="103">
        <v>0</v>
      </c>
      <c r="AF731">
        <v>5</v>
      </c>
      <c r="AG731">
        <v>0</v>
      </c>
      <c r="AH731">
        <v>0</v>
      </c>
      <c r="AI731">
        <v>5</v>
      </c>
    </row>
    <row r="732" spans="1:35" ht="15" hidden="1" customHeight="1" x14ac:dyDescent="0.25">
      <c r="A732" s="37" t="s">
        <v>36</v>
      </c>
      <c r="B732" s="37" t="s">
        <v>37</v>
      </c>
      <c r="C732" s="37" t="s">
        <v>1356</v>
      </c>
      <c r="D732" s="38" t="s">
        <v>13934</v>
      </c>
      <c r="E732" s="37" t="s">
        <v>1357</v>
      </c>
      <c r="F732" s="37" t="s">
        <v>814</v>
      </c>
      <c r="G732" s="37">
        <v>200000515</v>
      </c>
      <c r="H732" s="100">
        <v>710218176</v>
      </c>
      <c r="I732" s="101">
        <v>710057369</v>
      </c>
      <c r="J732" s="37">
        <v>100002762</v>
      </c>
      <c r="K732" s="37">
        <v>100002763</v>
      </c>
      <c r="L732" s="37" t="s">
        <v>92</v>
      </c>
      <c r="M732" s="37" t="s">
        <v>814</v>
      </c>
      <c r="N732" s="37" t="s">
        <v>1329</v>
      </c>
      <c r="O732" s="39" t="s">
        <v>12451</v>
      </c>
      <c r="P732" s="37" t="s">
        <v>1358</v>
      </c>
      <c r="Q732" s="37" t="s">
        <v>1359</v>
      </c>
      <c r="R732" s="39" t="s">
        <v>13935</v>
      </c>
      <c r="S732" s="40" t="s">
        <v>10741</v>
      </c>
      <c r="T732" s="41">
        <v>9</v>
      </c>
      <c r="U732" s="41">
        <v>0</v>
      </c>
      <c r="V732" s="41">
        <v>0</v>
      </c>
      <c r="W732" s="42"/>
      <c r="X732" s="42"/>
      <c r="Y732" s="102">
        <v>9</v>
      </c>
      <c r="Z732">
        <v>0</v>
      </c>
      <c r="AA732">
        <v>0</v>
      </c>
      <c r="AB732">
        <v>0</v>
      </c>
      <c r="AE732" s="103">
        <v>0</v>
      </c>
      <c r="AF732">
        <v>4</v>
      </c>
      <c r="AG732">
        <v>0</v>
      </c>
      <c r="AH732">
        <v>0</v>
      </c>
      <c r="AI732">
        <v>4</v>
      </c>
    </row>
    <row r="733" spans="1:35" ht="15" hidden="1" customHeight="1" x14ac:dyDescent="0.25">
      <c r="A733" s="37" t="s">
        <v>36</v>
      </c>
      <c r="B733" s="37" t="s">
        <v>37</v>
      </c>
      <c r="C733" s="37" t="s">
        <v>370</v>
      </c>
      <c r="D733" s="38" t="s">
        <v>11814</v>
      </c>
      <c r="E733" s="37" t="s">
        <v>371</v>
      </c>
      <c r="F733" s="37" t="s">
        <v>40</v>
      </c>
      <c r="G733" s="37">
        <v>200000169</v>
      </c>
      <c r="H733" s="100">
        <v>31787002</v>
      </c>
      <c r="I733" s="101">
        <v>603155</v>
      </c>
      <c r="J733" s="37">
        <v>100000216</v>
      </c>
      <c r="K733" s="37">
        <v>200000169</v>
      </c>
      <c r="L733" s="37" t="s">
        <v>48</v>
      </c>
      <c r="M733" s="37" t="s">
        <v>40</v>
      </c>
      <c r="N733" s="37" t="s">
        <v>367</v>
      </c>
      <c r="O733" s="39" t="s">
        <v>385</v>
      </c>
      <c r="P733" s="37" t="s">
        <v>372</v>
      </c>
      <c r="Q733" s="37" t="s">
        <v>379</v>
      </c>
      <c r="R733" s="39" t="s">
        <v>10604</v>
      </c>
      <c r="S733" s="40" t="s">
        <v>10721</v>
      </c>
      <c r="T733" s="41">
        <v>72</v>
      </c>
      <c r="U733" s="41">
        <v>0</v>
      </c>
      <c r="V733" s="41">
        <v>0</v>
      </c>
      <c r="W733" s="42"/>
      <c r="X733" s="42"/>
      <c r="Y733" s="102">
        <v>72</v>
      </c>
      <c r="Z733">
        <v>0</v>
      </c>
      <c r="AA733">
        <v>0</v>
      </c>
      <c r="AB733">
        <v>0</v>
      </c>
      <c r="AE733" s="103">
        <v>0</v>
      </c>
      <c r="AF733">
        <v>0</v>
      </c>
      <c r="AG733">
        <v>0</v>
      </c>
      <c r="AH733">
        <v>0</v>
      </c>
      <c r="AI733">
        <v>0</v>
      </c>
    </row>
    <row r="734" spans="1:35" ht="15" hidden="1" customHeight="1" x14ac:dyDescent="0.25">
      <c r="A734" s="37" t="s">
        <v>36</v>
      </c>
      <c r="B734" s="37" t="s">
        <v>37</v>
      </c>
      <c r="C734" s="37" t="s">
        <v>3849</v>
      </c>
      <c r="D734" s="38" t="s">
        <v>12448</v>
      </c>
      <c r="E734" s="37" t="s">
        <v>3850</v>
      </c>
      <c r="F734" s="37" t="s">
        <v>2860</v>
      </c>
      <c r="G734" s="37">
        <v>200001189</v>
      </c>
      <c r="H734" s="100">
        <v>42125448</v>
      </c>
      <c r="I734" s="101">
        <v>311162</v>
      </c>
      <c r="J734" s="37">
        <v>100006279</v>
      </c>
      <c r="K734" s="37">
        <v>200001189</v>
      </c>
      <c r="L734" s="37" t="s">
        <v>48</v>
      </c>
      <c r="M734" s="37" t="s">
        <v>2860</v>
      </c>
      <c r="N734" s="37" t="s">
        <v>3852</v>
      </c>
      <c r="O734" s="39" t="s">
        <v>10887</v>
      </c>
      <c r="P734" s="37" t="s">
        <v>3852</v>
      </c>
      <c r="Q734" s="37" t="s">
        <v>3860</v>
      </c>
      <c r="R734" s="39" t="s">
        <v>12449</v>
      </c>
      <c r="S734" s="40" t="s">
        <v>10721</v>
      </c>
      <c r="T734" s="41">
        <v>30</v>
      </c>
      <c r="U734" s="41">
        <v>0</v>
      </c>
      <c r="V734" s="41">
        <v>0</v>
      </c>
      <c r="W734" s="42"/>
      <c r="X734" s="42"/>
      <c r="Y734" s="102">
        <v>30</v>
      </c>
      <c r="Z734">
        <v>1</v>
      </c>
      <c r="AA734">
        <v>0</v>
      </c>
      <c r="AB734">
        <v>0</v>
      </c>
      <c r="AE734" s="103">
        <v>1</v>
      </c>
      <c r="AF734">
        <v>0</v>
      </c>
      <c r="AG734">
        <v>0</v>
      </c>
      <c r="AH734">
        <v>0</v>
      </c>
      <c r="AI734">
        <v>0</v>
      </c>
    </row>
    <row r="735" spans="1:35" ht="15" hidden="1" customHeight="1" x14ac:dyDescent="0.25">
      <c r="A735" s="37" t="s">
        <v>36</v>
      </c>
      <c r="B735" s="37" t="s">
        <v>37</v>
      </c>
      <c r="C735" s="37" t="s">
        <v>3670</v>
      </c>
      <c r="D735" s="38" t="s">
        <v>13938</v>
      </c>
      <c r="E735" s="37" t="s">
        <v>3671</v>
      </c>
      <c r="F735" s="37" t="s">
        <v>2860</v>
      </c>
      <c r="G735" s="37">
        <v>200001135</v>
      </c>
      <c r="H735" s="100">
        <v>710007485</v>
      </c>
      <c r="I735" s="101">
        <v>308951</v>
      </c>
      <c r="J735" s="37">
        <v>100005263</v>
      </c>
      <c r="K735" s="37">
        <v>200001135</v>
      </c>
      <c r="L735" s="37" t="s">
        <v>210</v>
      </c>
      <c r="M735" s="37" t="s">
        <v>2860</v>
      </c>
      <c r="N735" s="37" t="s">
        <v>3584</v>
      </c>
      <c r="O735" s="39" t="s">
        <v>13939</v>
      </c>
      <c r="P735" s="37" t="s">
        <v>3672</v>
      </c>
      <c r="Q735" s="37" t="s">
        <v>3673</v>
      </c>
      <c r="R735" s="39" t="s">
        <v>13940</v>
      </c>
      <c r="S735" s="40" t="s">
        <v>10741</v>
      </c>
      <c r="T735" s="41">
        <v>13</v>
      </c>
      <c r="U735" s="41">
        <v>0</v>
      </c>
      <c r="V735" s="41">
        <v>0</v>
      </c>
      <c r="W735" s="42"/>
      <c r="X735" s="42"/>
      <c r="Y735" s="102">
        <v>13</v>
      </c>
      <c r="Z735">
        <v>0</v>
      </c>
      <c r="AA735">
        <v>0</v>
      </c>
      <c r="AB735">
        <v>0</v>
      </c>
      <c r="AE735" s="103">
        <v>0</v>
      </c>
      <c r="AF735">
        <v>0</v>
      </c>
      <c r="AG735">
        <v>0</v>
      </c>
      <c r="AH735">
        <v>0</v>
      </c>
      <c r="AI735">
        <v>0</v>
      </c>
    </row>
    <row r="736" spans="1:35" ht="15" hidden="1" customHeight="1" x14ac:dyDescent="0.25">
      <c r="A736" s="37" t="s">
        <v>36</v>
      </c>
      <c r="B736" s="37" t="s">
        <v>37</v>
      </c>
      <c r="C736" s="37" t="s">
        <v>4888</v>
      </c>
      <c r="D736" s="38" t="s">
        <v>13936</v>
      </c>
      <c r="E736" s="37" t="s">
        <v>4889</v>
      </c>
      <c r="F736" s="37" t="s">
        <v>4189</v>
      </c>
      <c r="G736" s="37">
        <v>200001443</v>
      </c>
      <c r="H736" s="100">
        <v>710017324</v>
      </c>
      <c r="I736" s="101">
        <v>316831</v>
      </c>
      <c r="J736" s="37">
        <v>100008099</v>
      </c>
      <c r="K736" s="37">
        <v>200001443</v>
      </c>
      <c r="L736" s="37" t="s">
        <v>48</v>
      </c>
      <c r="M736" s="37" t="s">
        <v>4189</v>
      </c>
      <c r="N736" s="37" t="s">
        <v>4808</v>
      </c>
      <c r="O736" s="39" t="s">
        <v>11557</v>
      </c>
      <c r="P736" s="37" t="s">
        <v>4890</v>
      </c>
      <c r="Q736" s="37" t="s">
        <v>4891</v>
      </c>
      <c r="R736" s="39" t="s">
        <v>13937</v>
      </c>
      <c r="S736" s="40" t="s">
        <v>10741</v>
      </c>
      <c r="T736" s="41">
        <v>4</v>
      </c>
      <c r="U736" s="41">
        <v>0</v>
      </c>
      <c r="V736" s="41">
        <v>0</v>
      </c>
      <c r="W736" s="42"/>
      <c r="X736" s="42"/>
      <c r="Y736" s="102">
        <v>4</v>
      </c>
      <c r="Z736">
        <v>0</v>
      </c>
      <c r="AA736">
        <v>0</v>
      </c>
      <c r="AB736">
        <v>0</v>
      </c>
      <c r="AE736" s="103">
        <v>0</v>
      </c>
      <c r="AF736">
        <v>0</v>
      </c>
      <c r="AG736">
        <v>0</v>
      </c>
      <c r="AH736">
        <v>0</v>
      </c>
      <c r="AI736">
        <v>0</v>
      </c>
    </row>
    <row r="737" spans="1:35" ht="15" hidden="1" customHeight="1" x14ac:dyDescent="0.25">
      <c r="A737" s="37" t="s">
        <v>36</v>
      </c>
      <c r="B737" s="37" t="s">
        <v>37</v>
      </c>
      <c r="C737" s="37" t="s">
        <v>1401</v>
      </c>
      <c r="D737" s="38" t="s">
        <v>13944</v>
      </c>
      <c r="E737" s="37" t="s">
        <v>1402</v>
      </c>
      <c r="F737" s="37" t="s">
        <v>814</v>
      </c>
      <c r="G737" s="37">
        <v>200000530</v>
      </c>
      <c r="H737" s="100">
        <v>710011245</v>
      </c>
      <c r="I737" s="101">
        <v>37836463</v>
      </c>
      <c r="J737" s="37">
        <v>100002779</v>
      </c>
      <c r="K737" s="37">
        <v>100002775</v>
      </c>
      <c r="L737" s="37" t="s">
        <v>105</v>
      </c>
      <c r="M737" s="37" t="s">
        <v>814</v>
      </c>
      <c r="N737" s="37" t="s">
        <v>549</v>
      </c>
      <c r="O737" s="39" t="s">
        <v>13945</v>
      </c>
      <c r="P737" s="37" t="s">
        <v>1403</v>
      </c>
      <c r="Q737" s="37" t="s">
        <v>1404</v>
      </c>
      <c r="R737" s="39" t="s">
        <v>13946</v>
      </c>
      <c r="S737" s="40" t="s">
        <v>10741</v>
      </c>
      <c r="T737" s="41">
        <v>31</v>
      </c>
      <c r="U737" s="41">
        <v>0</v>
      </c>
      <c r="V737" s="41">
        <v>0</v>
      </c>
      <c r="W737" s="42"/>
      <c r="X737" s="42"/>
      <c r="Y737" s="102">
        <v>31</v>
      </c>
      <c r="Z737">
        <v>0</v>
      </c>
      <c r="AA737">
        <v>0</v>
      </c>
      <c r="AB737">
        <v>0</v>
      </c>
      <c r="AE737" s="103">
        <v>0</v>
      </c>
      <c r="AF737">
        <v>0</v>
      </c>
      <c r="AG737">
        <v>0</v>
      </c>
      <c r="AH737">
        <v>0</v>
      </c>
      <c r="AI737">
        <v>0</v>
      </c>
    </row>
    <row r="738" spans="1:35" ht="15" hidden="1" customHeight="1" x14ac:dyDescent="0.25">
      <c r="A738" s="37" t="s">
        <v>36</v>
      </c>
      <c r="B738" s="37" t="s">
        <v>37</v>
      </c>
      <c r="C738" s="37" t="s">
        <v>5172</v>
      </c>
      <c r="D738" s="38" t="s">
        <v>13941</v>
      </c>
      <c r="E738" s="37" t="s">
        <v>5173</v>
      </c>
      <c r="F738" s="37" t="s">
        <v>4189</v>
      </c>
      <c r="G738" s="37">
        <v>200001622</v>
      </c>
      <c r="H738" s="100">
        <v>710038208</v>
      </c>
      <c r="I738" s="101">
        <v>37810944</v>
      </c>
      <c r="J738" s="37">
        <v>100009061</v>
      </c>
      <c r="K738" s="37">
        <v>100009064</v>
      </c>
      <c r="L738" s="37" t="s">
        <v>5174</v>
      </c>
      <c r="M738" s="37" t="s">
        <v>4189</v>
      </c>
      <c r="N738" s="37" t="s">
        <v>4960</v>
      </c>
      <c r="O738" s="39" t="s">
        <v>13942</v>
      </c>
      <c r="P738" s="37" t="s">
        <v>5175</v>
      </c>
      <c r="Q738" s="37" t="s">
        <v>5176</v>
      </c>
      <c r="R738" s="39" t="s">
        <v>13943</v>
      </c>
      <c r="S738" s="40" t="s">
        <v>10741</v>
      </c>
      <c r="T738" s="41">
        <v>55</v>
      </c>
      <c r="U738" s="41">
        <v>0</v>
      </c>
      <c r="V738" s="41">
        <v>0</v>
      </c>
      <c r="W738" s="42"/>
      <c r="X738" s="42"/>
      <c r="Y738" s="102">
        <v>55</v>
      </c>
      <c r="Z738">
        <v>1</v>
      </c>
      <c r="AA738">
        <v>0</v>
      </c>
      <c r="AB738">
        <v>0</v>
      </c>
      <c r="AE738" s="103">
        <v>1</v>
      </c>
      <c r="AF738">
        <v>2</v>
      </c>
      <c r="AG738">
        <v>0</v>
      </c>
      <c r="AH738">
        <v>0</v>
      </c>
      <c r="AI738">
        <v>2</v>
      </c>
    </row>
    <row r="739" spans="1:35" ht="15" hidden="1" customHeight="1" x14ac:dyDescent="0.25">
      <c r="A739" s="37" t="s">
        <v>36</v>
      </c>
      <c r="B739" s="37" t="s">
        <v>37</v>
      </c>
      <c r="C739" s="37" t="s">
        <v>1674</v>
      </c>
      <c r="D739" s="38" t="s">
        <v>13947</v>
      </c>
      <c r="E739" s="37" t="s">
        <v>1675</v>
      </c>
      <c r="F739" s="37" t="s">
        <v>814</v>
      </c>
      <c r="G739" s="37">
        <v>200000340</v>
      </c>
      <c r="H739" s="100">
        <v>710002572</v>
      </c>
      <c r="I739" s="101">
        <v>800210</v>
      </c>
      <c r="J739" s="37">
        <v>100001748</v>
      </c>
      <c r="K739" s="37">
        <v>200000340</v>
      </c>
      <c r="L739" s="37" t="s">
        <v>913</v>
      </c>
      <c r="M739" s="37" t="s">
        <v>814</v>
      </c>
      <c r="N739" s="37" t="s">
        <v>817</v>
      </c>
      <c r="O739" s="39" t="s">
        <v>11910</v>
      </c>
      <c r="P739" s="37" t="s">
        <v>1676</v>
      </c>
      <c r="Q739" s="37" t="s">
        <v>1677</v>
      </c>
      <c r="R739" s="39" t="s">
        <v>13948</v>
      </c>
      <c r="S739" s="40" t="s">
        <v>10741</v>
      </c>
      <c r="T739" s="41">
        <v>13</v>
      </c>
      <c r="U739" s="41">
        <v>0</v>
      </c>
      <c r="V739" s="41">
        <v>0</v>
      </c>
      <c r="W739" s="42"/>
      <c r="X739" s="42"/>
      <c r="Y739" s="102">
        <v>13</v>
      </c>
      <c r="Z739">
        <v>0</v>
      </c>
      <c r="AA739">
        <v>0</v>
      </c>
      <c r="AB739">
        <v>0</v>
      </c>
      <c r="AE739" s="103">
        <v>0</v>
      </c>
      <c r="AF739">
        <v>1</v>
      </c>
      <c r="AG739">
        <v>0</v>
      </c>
      <c r="AH739">
        <v>0</v>
      </c>
      <c r="AI739">
        <v>1</v>
      </c>
    </row>
    <row r="740" spans="1:35" ht="15" hidden="1" customHeight="1" x14ac:dyDescent="0.25">
      <c r="A740" s="37" t="s">
        <v>36</v>
      </c>
      <c r="B740" s="37" t="s">
        <v>37</v>
      </c>
      <c r="C740" s="37" t="s">
        <v>9747</v>
      </c>
      <c r="D740" s="38" t="s">
        <v>10802</v>
      </c>
      <c r="E740" s="37" t="s">
        <v>9748</v>
      </c>
      <c r="F740" s="37" t="s">
        <v>8536</v>
      </c>
      <c r="G740" s="37">
        <v>200002913</v>
      </c>
      <c r="H740" s="100">
        <v>710038879</v>
      </c>
      <c r="I740" s="101">
        <v>691135</v>
      </c>
      <c r="J740" s="37">
        <v>100014877</v>
      </c>
      <c r="K740" s="37">
        <v>200002913</v>
      </c>
      <c r="L740" s="37" t="s">
        <v>48</v>
      </c>
      <c r="M740" s="37" t="s">
        <v>8536</v>
      </c>
      <c r="N740" s="37" t="s">
        <v>9979</v>
      </c>
      <c r="O740" s="39" t="s">
        <v>11526</v>
      </c>
      <c r="P740" s="37" t="s">
        <v>9777</v>
      </c>
      <c r="Q740" s="37" t="s">
        <v>9787</v>
      </c>
      <c r="R740" s="39" t="s">
        <v>10694</v>
      </c>
      <c r="S740" s="40" t="s">
        <v>10741</v>
      </c>
      <c r="T740" s="41">
        <v>76</v>
      </c>
      <c r="U740" s="41">
        <v>0</v>
      </c>
      <c r="V740" s="41">
        <v>0</v>
      </c>
      <c r="W740" s="42"/>
      <c r="X740" s="42"/>
      <c r="Y740" s="102">
        <v>76</v>
      </c>
      <c r="Z740">
        <v>0</v>
      </c>
      <c r="AA740">
        <v>0</v>
      </c>
      <c r="AB740">
        <v>0</v>
      </c>
      <c r="AE740" s="103">
        <v>0</v>
      </c>
      <c r="AF740">
        <v>0</v>
      </c>
      <c r="AG740">
        <v>0</v>
      </c>
      <c r="AH740">
        <v>0</v>
      </c>
      <c r="AI740">
        <v>0</v>
      </c>
    </row>
    <row r="741" spans="1:35" ht="15" hidden="1" customHeight="1" x14ac:dyDescent="0.25">
      <c r="A741" s="37" t="s">
        <v>36</v>
      </c>
      <c r="B741" s="37" t="s">
        <v>37</v>
      </c>
      <c r="C741" s="37" t="s">
        <v>4957</v>
      </c>
      <c r="D741" s="38" t="s">
        <v>10789</v>
      </c>
      <c r="E741" s="37" t="s">
        <v>4958</v>
      </c>
      <c r="F741" s="37" t="s">
        <v>4189</v>
      </c>
      <c r="G741" s="37">
        <v>200001574</v>
      </c>
      <c r="H741" s="100">
        <v>710259662</v>
      </c>
      <c r="I741" s="101">
        <v>37812882</v>
      </c>
      <c r="J741" s="37">
        <v>100009094</v>
      </c>
      <c r="K741" s="37">
        <v>100009099</v>
      </c>
      <c r="L741" s="37" t="s">
        <v>105</v>
      </c>
      <c r="M741" s="37" t="s">
        <v>4189</v>
      </c>
      <c r="N741" s="37" t="s">
        <v>4960</v>
      </c>
      <c r="O741" s="39" t="s">
        <v>11766</v>
      </c>
      <c r="P741" s="37" t="s">
        <v>4960</v>
      </c>
      <c r="Q741" s="37" t="s">
        <v>4976</v>
      </c>
      <c r="R741" s="39" t="s">
        <v>10655</v>
      </c>
      <c r="S741" s="40" t="s">
        <v>10741</v>
      </c>
      <c r="T741" s="41">
        <v>39</v>
      </c>
      <c r="U741" s="41">
        <v>0</v>
      </c>
      <c r="V741" s="41">
        <v>0</v>
      </c>
      <c r="W741" s="42"/>
      <c r="X741" s="42"/>
      <c r="Y741" s="102">
        <v>39</v>
      </c>
      <c r="Z741">
        <v>0</v>
      </c>
      <c r="AA741">
        <v>0</v>
      </c>
      <c r="AB741">
        <v>0</v>
      </c>
      <c r="AE741" s="103">
        <v>0</v>
      </c>
      <c r="AF741">
        <v>1</v>
      </c>
      <c r="AG741">
        <v>0</v>
      </c>
      <c r="AH741">
        <v>0</v>
      </c>
      <c r="AI741">
        <v>1</v>
      </c>
    </row>
    <row r="742" spans="1:35" ht="15" hidden="1" customHeight="1" x14ac:dyDescent="0.25">
      <c r="A742" s="37" t="s">
        <v>36</v>
      </c>
      <c r="B742" s="37" t="s">
        <v>37</v>
      </c>
      <c r="C742" s="37" t="s">
        <v>4632</v>
      </c>
      <c r="D742" s="38" t="s">
        <v>13949</v>
      </c>
      <c r="E742" s="37" t="s">
        <v>4633</v>
      </c>
      <c r="F742" s="37" t="s">
        <v>4189</v>
      </c>
      <c r="G742" s="37">
        <v>200001373</v>
      </c>
      <c r="H742" s="100">
        <v>710015267</v>
      </c>
      <c r="I742" s="101">
        <v>315273</v>
      </c>
      <c r="J742" s="37">
        <v>100007644</v>
      </c>
      <c r="K742" s="37">
        <v>200001373</v>
      </c>
      <c r="L742" s="37" t="s">
        <v>48</v>
      </c>
      <c r="M742" s="37" t="s">
        <v>4189</v>
      </c>
      <c r="N742" s="37" t="s">
        <v>4596</v>
      </c>
      <c r="O742" s="39" t="s">
        <v>13950</v>
      </c>
      <c r="P742" s="37" t="s">
        <v>4634</v>
      </c>
      <c r="Q742" s="37" t="s">
        <v>4635</v>
      </c>
      <c r="R742" s="39" t="s">
        <v>13951</v>
      </c>
      <c r="S742" s="40" t="s">
        <v>10741</v>
      </c>
      <c r="T742" s="41">
        <v>8</v>
      </c>
      <c r="U742" s="41">
        <v>0</v>
      </c>
      <c r="V742" s="41">
        <v>0</v>
      </c>
      <c r="W742" s="42"/>
      <c r="X742" s="42"/>
      <c r="Y742" s="102">
        <v>8</v>
      </c>
      <c r="Z742">
        <v>0</v>
      </c>
      <c r="AA742">
        <v>0</v>
      </c>
      <c r="AB742">
        <v>0</v>
      </c>
      <c r="AE742" s="103">
        <v>0</v>
      </c>
      <c r="AF742">
        <v>0</v>
      </c>
      <c r="AG742">
        <v>0</v>
      </c>
      <c r="AH742">
        <v>0</v>
      </c>
      <c r="AI742">
        <v>0</v>
      </c>
    </row>
    <row r="743" spans="1:35" ht="15" hidden="1" customHeight="1" x14ac:dyDescent="0.25">
      <c r="A743" s="37" t="s">
        <v>36</v>
      </c>
      <c r="B743" s="37" t="s">
        <v>37</v>
      </c>
      <c r="C743" s="37" t="s">
        <v>8997</v>
      </c>
      <c r="D743" s="38" t="s">
        <v>13747</v>
      </c>
      <c r="E743" s="37" t="s">
        <v>8998</v>
      </c>
      <c r="F743" s="37" t="s">
        <v>8536</v>
      </c>
      <c r="G743" s="37">
        <v>200003083</v>
      </c>
      <c r="H743" s="100">
        <v>35542136</v>
      </c>
      <c r="I743" s="101">
        <v>325813</v>
      </c>
      <c r="J743" s="37">
        <v>100015648</v>
      </c>
      <c r="K743" s="37">
        <v>200003083</v>
      </c>
      <c r="L743" s="37" t="s">
        <v>48</v>
      </c>
      <c r="M743" s="37" t="s">
        <v>8536</v>
      </c>
      <c r="N743" s="37" t="s">
        <v>1826</v>
      </c>
      <c r="O743" s="39" t="s">
        <v>13748</v>
      </c>
      <c r="P743" s="37" t="s">
        <v>8999</v>
      </c>
      <c r="Q743" s="37" t="s">
        <v>9000</v>
      </c>
      <c r="R743" s="39" t="s">
        <v>13749</v>
      </c>
      <c r="S743" s="40" t="s">
        <v>10721</v>
      </c>
      <c r="T743" s="41">
        <v>34</v>
      </c>
      <c r="U743" s="41">
        <v>0</v>
      </c>
      <c r="V743" s="41">
        <v>0</v>
      </c>
      <c r="W743" s="42"/>
      <c r="X743" s="42"/>
      <c r="Y743" s="102">
        <v>34</v>
      </c>
      <c r="Z743">
        <v>0</v>
      </c>
      <c r="AA743">
        <v>0</v>
      </c>
      <c r="AB743">
        <v>0</v>
      </c>
      <c r="AE743" s="103">
        <v>0</v>
      </c>
      <c r="AF743">
        <v>2</v>
      </c>
      <c r="AG743">
        <v>0</v>
      </c>
      <c r="AH743">
        <v>0</v>
      </c>
      <c r="AI743">
        <v>2</v>
      </c>
    </row>
    <row r="744" spans="1:35" ht="15" hidden="1" customHeight="1" x14ac:dyDescent="0.25">
      <c r="A744" s="37" t="s">
        <v>36</v>
      </c>
      <c r="B744" s="37" t="s">
        <v>37</v>
      </c>
      <c r="C744" s="37" t="s">
        <v>5683</v>
      </c>
      <c r="D744" s="38" t="s">
        <v>13750</v>
      </c>
      <c r="E744" s="37" t="s">
        <v>5684</v>
      </c>
      <c r="F744" s="37" t="s">
        <v>568</v>
      </c>
      <c r="G744" s="37">
        <v>200001819</v>
      </c>
      <c r="H744" s="100">
        <v>710016549</v>
      </c>
      <c r="I744" s="101">
        <v>316245</v>
      </c>
      <c r="J744" s="37">
        <v>100010125</v>
      </c>
      <c r="K744" s="37">
        <v>200001819</v>
      </c>
      <c r="L744" s="37" t="s">
        <v>48</v>
      </c>
      <c r="M744" s="37" t="s">
        <v>568</v>
      </c>
      <c r="N744" s="37" t="s">
        <v>5600</v>
      </c>
      <c r="O744" s="39" t="s">
        <v>11684</v>
      </c>
      <c r="P744" s="37" t="s">
        <v>5685</v>
      </c>
      <c r="Q744" s="37" t="s">
        <v>5686</v>
      </c>
      <c r="R744" s="39" t="s">
        <v>13751</v>
      </c>
      <c r="S744" s="40" t="s">
        <v>10741</v>
      </c>
      <c r="T744" s="41">
        <v>11</v>
      </c>
      <c r="U744" s="41">
        <v>0</v>
      </c>
      <c r="V744" s="41">
        <v>0</v>
      </c>
      <c r="W744" s="42"/>
      <c r="X744" s="42"/>
      <c r="Y744" s="102">
        <v>11</v>
      </c>
      <c r="Z744">
        <v>0</v>
      </c>
      <c r="AA744">
        <v>0</v>
      </c>
      <c r="AB744">
        <v>0</v>
      </c>
      <c r="AE744" s="103">
        <v>0</v>
      </c>
      <c r="AF744">
        <v>0</v>
      </c>
      <c r="AG744">
        <v>0</v>
      </c>
      <c r="AH744">
        <v>0</v>
      </c>
      <c r="AI744">
        <v>0</v>
      </c>
    </row>
    <row r="745" spans="1:35" ht="15" hidden="1" customHeight="1" x14ac:dyDescent="0.25">
      <c r="A745" s="37" t="s">
        <v>36</v>
      </c>
      <c r="B745" s="37" t="s">
        <v>37</v>
      </c>
      <c r="C745" s="37" t="s">
        <v>7923</v>
      </c>
      <c r="D745" s="38" t="s">
        <v>13752</v>
      </c>
      <c r="E745" s="37" t="s">
        <v>7924</v>
      </c>
      <c r="F745" s="37" t="s">
        <v>6696</v>
      </c>
      <c r="G745" s="37">
        <v>200002692</v>
      </c>
      <c r="H745" s="100">
        <v>710040393</v>
      </c>
      <c r="I745" s="101">
        <v>37872915</v>
      </c>
      <c r="J745" s="37">
        <v>100013492</v>
      </c>
      <c r="K745" s="37">
        <v>100013489</v>
      </c>
      <c r="L745" s="37" t="s">
        <v>105</v>
      </c>
      <c r="M745" s="37" t="s">
        <v>6696</v>
      </c>
      <c r="N745" s="37" t="s">
        <v>7842</v>
      </c>
      <c r="O745" s="39" t="s">
        <v>13753</v>
      </c>
      <c r="P745" s="37" t="s">
        <v>7925</v>
      </c>
      <c r="Q745" s="37" t="s">
        <v>7926</v>
      </c>
      <c r="R745" s="39" t="s">
        <v>13754</v>
      </c>
      <c r="S745" s="40" t="s">
        <v>10741</v>
      </c>
      <c r="T745" s="41">
        <v>17</v>
      </c>
      <c r="U745" s="41">
        <v>0</v>
      </c>
      <c r="V745" s="41">
        <v>0</v>
      </c>
      <c r="W745" s="42"/>
      <c r="X745" s="42"/>
      <c r="Y745" s="102">
        <v>17</v>
      </c>
      <c r="Z745">
        <v>0</v>
      </c>
      <c r="AA745">
        <v>0</v>
      </c>
      <c r="AB745">
        <v>0</v>
      </c>
      <c r="AE745" s="103">
        <v>0</v>
      </c>
      <c r="AF745">
        <v>1</v>
      </c>
      <c r="AG745">
        <v>0</v>
      </c>
      <c r="AH745">
        <v>0</v>
      </c>
      <c r="AI745">
        <v>1</v>
      </c>
    </row>
    <row r="746" spans="1:35" ht="15" hidden="1" customHeight="1" x14ac:dyDescent="0.25">
      <c r="A746" s="37" t="s">
        <v>36</v>
      </c>
      <c r="B746" s="37" t="s">
        <v>37</v>
      </c>
      <c r="C746" s="37" t="s">
        <v>6309</v>
      </c>
      <c r="D746" s="38" t="s">
        <v>11083</v>
      </c>
      <c r="E746" s="37" t="s">
        <v>6310</v>
      </c>
      <c r="F746" s="37" t="s">
        <v>568</v>
      </c>
      <c r="G746" s="37">
        <v>200002102</v>
      </c>
      <c r="H746" s="100">
        <v>37949667</v>
      </c>
      <c r="I746" s="101">
        <v>320439</v>
      </c>
      <c r="J746" s="37">
        <v>100010924</v>
      </c>
      <c r="K746" s="37">
        <v>200002102</v>
      </c>
      <c r="L746" s="37" t="s">
        <v>48</v>
      </c>
      <c r="M746" s="37" t="s">
        <v>568</v>
      </c>
      <c r="N746" s="37" t="s">
        <v>6312</v>
      </c>
      <c r="O746" s="39" t="s">
        <v>11084</v>
      </c>
      <c r="P746" s="37" t="s">
        <v>6312</v>
      </c>
      <c r="Q746" s="37" t="s">
        <v>6321</v>
      </c>
      <c r="R746" s="39" t="s">
        <v>10661</v>
      </c>
      <c r="S746" s="40" t="s">
        <v>10721</v>
      </c>
      <c r="T746" s="41">
        <v>53</v>
      </c>
      <c r="U746" s="41">
        <v>0</v>
      </c>
      <c r="V746" s="41">
        <v>0</v>
      </c>
      <c r="W746" s="42"/>
      <c r="X746" s="42"/>
      <c r="Y746" s="102">
        <v>53</v>
      </c>
      <c r="Z746">
        <v>0</v>
      </c>
      <c r="AA746">
        <v>0</v>
      </c>
      <c r="AB746">
        <v>0</v>
      </c>
      <c r="AE746" s="103">
        <v>0</v>
      </c>
      <c r="AF746">
        <v>1</v>
      </c>
      <c r="AG746">
        <v>0</v>
      </c>
      <c r="AH746">
        <v>0</v>
      </c>
      <c r="AI746">
        <v>1</v>
      </c>
    </row>
    <row r="747" spans="1:35" ht="15" hidden="1" customHeight="1" x14ac:dyDescent="0.25">
      <c r="A747" s="37" t="s">
        <v>36</v>
      </c>
      <c r="B747" s="37" t="s">
        <v>37</v>
      </c>
      <c r="C747" s="37" t="s">
        <v>9048</v>
      </c>
      <c r="D747" s="38" t="s">
        <v>13755</v>
      </c>
      <c r="E747" s="37" t="s">
        <v>9049</v>
      </c>
      <c r="F747" s="37" t="s">
        <v>8536</v>
      </c>
      <c r="G747" s="37">
        <v>200003156</v>
      </c>
      <c r="H747" s="100">
        <v>710027184</v>
      </c>
      <c r="I747" s="101">
        <v>326062</v>
      </c>
      <c r="J747" s="37">
        <v>100015717</v>
      </c>
      <c r="K747" s="37">
        <v>200003156</v>
      </c>
      <c r="L747" s="37" t="s">
        <v>48</v>
      </c>
      <c r="M747" s="37" t="s">
        <v>8536</v>
      </c>
      <c r="N747" s="37" t="s">
        <v>1826</v>
      </c>
      <c r="O747" s="39" t="s">
        <v>13463</v>
      </c>
      <c r="P747" s="37" t="s">
        <v>9050</v>
      </c>
      <c r="Q747" s="37" t="s">
        <v>9051</v>
      </c>
      <c r="R747" s="39" t="s">
        <v>13756</v>
      </c>
      <c r="S747" s="40" t="s">
        <v>10741</v>
      </c>
      <c r="T747" s="41">
        <v>2</v>
      </c>
      <c r="U747" s="42">
        <v>0</v>
      </c>
      <c r="V747" s="42">
        <v>0</v>
      </c>
      <c r="W747" s="42"/>
      <c r="X747" s="42"/>
      <c r="Y747" s="102">
        <v>2</v>
      </c>
      <c r="Z747">
        <v>0</v>
      </c>
      <c r="AA747">
        <v>0</v>
      </c>
      <c r="AB747">
        <v>0</v>
      </c>
      <c r="AE747" s="103">
        <v>0</v>
      </c>
      <c r="AF747">
        <v>0</v>
      </c>
      <c r="AG747">
        <v>0</v>
      </c>
      <c r="AH747">
        <v>0</v>
      </c>
      <c r="AI747">
        <v>0</v>
      </c>
    </row>
    <row r="748" spans="1:35" ht="15" hidden="1" customHeight="1" x14ac:dyDescent="0.25">
      <c r="A748" s="37" t="s">
        <v>36</v>
      </c>
      <c r="B748" s="37" t="s">
        <v>37</v>
      </c>
      <c r="C748" s="37" t="s">
        <v>8625</v>
      </c>
      <c r="D748" s="38" t="s">
        <v>13757</v>
      </c>
      <c r="E748" s="37" t="s">
        <v>8626</v>
      </c>
      <c r="F748" s="37" t="s">
        <v>8536</v>
      </c>
      <c r="G748" s="37">
        <v>200003004</v>
      </c>
      <c r="H748" s="100">
        <v>710025424</v>
      </c>
      <c r="I748" s="101">
        <v>324256</v>
      </c>
      <c r="J748" s="37">
        <v>100015173</v>
      </c>
      <c r="K748" s="37">
        <v>200003004</v>
      </c>
      <c r="L748" s="37" t="s">
        <v>48</v>
      </c>
      <c r="M748" s="37" t="s">
        <v>8536</v>
      </c>
      <c r="N748" s="37" t="s">
        <v>8633</v>
      </c>
      <c r="O748" s="39" t="s">
        <v>13758</v>
      </c>
      <c r="P748" s="37" t="s">
        <v>8627</v>
      </c>
      <c r="Q748" s="37" t="s">
        <v>8628</v>
      </c>
      <c r="R748" s="39" t="s">
        <v>13759</v>
      </c>
      <c r="S748" s="40" t="s">
        <v>10741</v>
      </c>
      <c r="T748" s="41">
        <v>4</v>
      </c>
      <c r="U748" s="41">
        <v>0</v>
      </c>
      <c r="V748" s="41">
        <v>0</v>
      </c>
      <c r="W748" s="42"/>
      <c r="X748" s="42"/>
      <c r="Y748" s="102">
        <v>4</v>
      </c>
      <c r="Z748">
        <v>0</v>
      </c>
      <c r="AA748">
        <v>0</v>
      </c>
      <c r="AB748">
        <v>0</v>
      </c>
      <c r="AE748" s="103">
        <v>0</v>
      </c>
      <c r="AF748">
        <v>1</v>
      </c>
      <c r="AG748">
        <v>0</v>
      </c>
      <c r="AH748">
        <v>0</v>
      </c>
      <c r="AI748">
        <v>1</v>
      </c>
    </row>
    <row r="749" spans="1:35" ht="15" hidden="1" customHeight="1" x14ac:dyDescent="0.25">
      <c r="A749" s="37" t="s">
        <v>36</v>
      </c>
      <c r="B749" s="37" t="s">
        <v>37</v>
      </c>
      <c r="C749" s="37" t="s">
        <v>7050</v>
      </c>
      <c r="D749" s="38" t="s">
        <v>13760</v>
      </c>
      <c r="E749" s="37" t="s">
        <v>7051</v>
      </c>
      <c r="F749" s="37" t="s">
        <v>6696</v>
      </c>
      <c r="G749" s="37">
        <v>200002636</v>
      </c>
      <c r="H749" s="100">
        <v>710024207</v>
      </c>
      <c r="I749" s="101">
        <v>37873571</v>
      </c>
      <c r="J749" s="37">
        <v>100013314</v>
      </c>
      <c r="K749" s="37">
        <v>100013312</v>
      </c>
      <c r="L749" s="37" t="s">
        <v>13761</v>
      </c>
      <c r="M749" s="37" t="s">
        <v>6696</v>
      </c>
      <c r="N749" s="37" t="s">
        <v>7116</v>
      </c>
      <c r="O749" s="39" t="s">
        <v>12640</v>
      </c>
      <c r="P749" s="37" t="s">
        <v>7053</v>
      </c>
      <c r="Q749" s="37" t="s">
        <v>7054</v>
      </c>
      <c r="R749" s="39" t="s">
        <v>13762</v>
      </c>
      <c r="S749" s="40" t="s">
        <v>10741</v>
      </c>
      <c r="T749" s="41">
        <v>10</v>
      </c>
      <c r="U749" s="41">
        <v>0</v>
      </c>
      <c r="V749" s="41">
        <v>0</v>
      </c>
      <c r="W749" s="42"/>
      <c r="X749" s="42"/>
      <c r="Y749" s="102">
        <v>10</v>
      </c>
      <c r="Z749">
        <v>1</v>
      </c>
      <c r="AA749">
        <v>0</v>
      </c>
      <c r="AB749">
        <v>0</v>
      </c>
      <c r="AE749" s="103">
        <v>1</v>
      </c>
      <c r="AF749">
        <v>1</v>
      </c>
      <c r="AG749">
        <v>0</v>
      </c>
      <c r="AH749">
        <v>0</v>
      </c>
      <c r="AI749">
        <v>1</v>
      </c>
    </row>
    <row r="750" spans="1:35" ht="15" hidden="1" customHeight="1" x14ac:dyDescent="0.25">
      <c r="A750" s="37" t="s">
        <v>36</v>
      </c>
      <c r="B750" s="37" t="s">
        <v>37</v>
      </c>
      <c r="C750" s="37" t="s">
        <v>6200</v>
      </c>
      <c r="D750" s="38" t="s">
        <v>13763</v>
      </c>
      <c r="E750" s="37" t="s">
        <v>6201</v>
      </c>
      <c r="F750" s="37" t="s">
        <v>568</v>
      </c>
      <c r="G750" s="37">
        <v>200002163</v>
      </c>
      <c r="H750" s="100">
        <v>710021348</v>
      </c>
      <c r="I750" s="101">
        <v>37831453</v>
      </c>
      <c r="J750" s="37">
        <v>100011099</v>
      </c>
      <c r="K750" s="37">
        <v>100011100</v>
      </c>
      <c r="L750" s="37" t="s">
        <v>92</v>
      </c>
      <c r="M750" s="37" t="s">
        <v>568</v>
      </c>
      <c r="N750" s="37" t="s">
        <v>6129</v>
      </c>
      <c r="O750" s="39" t="s">
        <v>13764</v>
      </c>
      <c r="P750" s="37" t="s">
        <v>6202</v>
      </c>
      <c r="Q750" s="37" t="s">
        <v>6203</v>
      </c>
      <c r="R750" s="39" t="s">
        <v>13765</v>
      </c>
      <c r="S750" s="40" t="s">
        <v>10741</v>
      </c>
      <c r="T750" s="41">
        <v>27</v>
      </c>
      <c r="U750" s="41">
        <v>0</v>
      </c>
      <c r="V750" s="41">
        <v>0</v>
      </c>
      <c r="W750" s="42"/>
      <c r="X750" s="42"/>
      <c r="Y750" s="102">
        <v>27</v>
      </c>
      <c r="Z750">
        <v>0</v>
      </c>
      <c r="AA750">
        <v>0</v>
      </c>
      <c r="AB750">
        <v>0</v>
      </c>
      <c r="AE750" s="103">
        <v>0</v>
      </c>
      <c r="AF750">
        <v>0</v>
      </c>
      <c r="AG750">
        <v>0</v>
      </c>
      <c r="AH750">
        <v>0</v>
      </c>
      <c r="AI750">
        <v>0</v>
      </c>
    </row>
    <row r="751" spans="1:35" ht="15" hidden="1" customHeight="1" x14ac:dyDescent="0.25">
      <c r="A751" s="37" t="s">
        <v>36</v>
      </c>
      <c r="B751" s="37" t="s">
        <v>37</v>
      </c>
      <c r="C751" s="37" t="s">
        <v>7903</v>
      </c>
      <c r="D751" s="38" t="s">
        <v>13766</v>
      </c>
      <c r="E751" s="37" t="s">
        <v>7904</v>
      </c>
      <c r="F751" s="37" t="s">
        <v>6696</v>
      </c>
      <c r="G751" s="37">
        <v>200002686</v>
      </c>
      <c r="H751" s="100">
        <v>710277784</v>
      </c>
      <c r="I751" s="101">
        <v>330060</v>
      </c>
      <c r="J751" s="37">
        <v>100019070</v>
      </c>
      <c r="K751" s="37">
        <v>200002686</v>
      </c>
      <c r="L751" s="37" t="s">
        <v>48</v>
      </c>
      <c r="M751" s="37" t="s">
        <v>6696</v>
      </c>
      <c r="N751" s="37" t="s">
        <v>7842</v>
      </c>
      <c r="O751" s="39" t="s">
        <v>13767</v>
      </c>
      <c r="P751" s="37" t="s">
        <v>7905</v>
      </c>
      <c r="Q751" s="37" t="s">
        <v>7906</v>
      </c>
      <c r="R751" s="39" t="s">
        <v>10666</v>
      </c>
      <c r="S751" s="40" t="s">
        <v>10741</v>
      </c>
      <c r="T751" s="41">
        <v>1</v>
      </c>
      <c r="U751" s="41">
        <v>0</v>
      </c>
      <c r="V751" s="41">
        <v>0</v>
      </c>
      <c r="W751" s="42"/>
      <c r="X751" s="42"/>
      <c r="Y751" s="102">
        <v>1</v>
      </c>
      <c r="Z751">
        <v>1</v>
      </c>
      <c r="AA751">
        <v>0</v>
      </c>
      <c r="AB751">
        <v>0</v>
      </c>
      <c r="AE751" s="103">
        <v>1</v>
      </c>
      <c r="AF751">
        <v>0</v>
      </c>
      <c r="AG751">
        <v>0</v>
      </c>
      <c r="AH751">
        <v>0</v>
      </c>
      <c r="AI751">
        <v>0</v>
      </c>
    </row>
    <row r="752" spans="1:35" ht="15" hidden="1" customHeight="1" x14ac:dyDescent="0.25">
      <c r="A752" s="37" t="s">
        <v>36</v>
      </c>
      <c r="B752" s="37" t="s">
        <v>37</v>
      </c>
      <c r="C752" s="37" t="s">
        <v>5253</v>
      </c>
      <c r="D752" s="38" t="s">
        <v>13768</v>
      </c>
      <c r="E752" s="37" t="s">
        <v>5254</v>
      </c>
      <c r="F752" s="37" t="s">
        <v>4189</v>
      </c>
      <c r="G752" s="37">
        <v>200001281</v>
      </c>
      <c r="H752" s="100">
        <v>710282290</v>
      </c>
      <c r="I752" s="101">
        <v>36142344</v>
      </c>
      <c r="J752" s="37">
        <v>100019571</v>
      </c>
      <c r="K752" s="37">
        <v>200001281</v>
      </c>
      <c r="L752" s="37" t="s">
        <v>48</v>
      </c>
      <c r="M752" s="37" t="s">
        <v>4189</v>
      </c>
      <c r="N752" s="37" t="s">
        <v>4993</v>
      </c>
      <c r="O752" s="39" t="s">
        <v>11328</v>
      </c>
      <c r="P752" s="37" t="s">
        <v>5255</v>
      </c>
      <c r="Q752" s="37" t="s">
        <v>5256</v>
      </c>
      <c r="R752" s="39" t="s">
        <v>13769</v>
      </c>
      <c r="S752" s="40" t="s">
        <v>10741</v>
      </c>
      <c r="T752" s="41">
        <v>9</v>
      </c>
      <c r="U752" s="41">
        <v>0</v>
      </c>
      <c r="V752" s="41">
        <v>0</v>
      </c>
      <c r="W752" s="42"/>
      <c r="X752" s="42"/>
      <c r="Y752" s="102">
        <v>9</v>
      </c>
      <c r="Z752">
        <v>0</v>
      </c>
      <c r="AA752">
        <v>0</v>
      </c>
      <c r="AB752">
        <v>0</v>
      </c>
      <c r="AE752" s="103">
        <v>0</v>
      </c>
      <c r="AF752">
        <v>0</v>
      </c>
      <c r="AG752">
        <v>0</v>
      </c>
      <c r="AH752">
        <v>0</v>
      </c>
      <c r="AI752">
        <v>0</v>
      </c>
    </row>
    <row r="753" spans="1:35" ht="15" hidden="1" customHeight="1" x14ac:dyDescent="0.25">
      <c r="A753" s="37" t="s">
        <v>36</v>
      </c>
      <c r="B753" s="37" t="s">
        <v>37</v>
      </c>
      <c r="C753" s="37" t="s">
        <v>4193</v>
      </c>
      <c r="D753" s="38" t="s">
        <v>12475</v>
      </c>
      <c r="E753" s="37" t="s">
        <v>4194</v>
      </c>
      <c r="F753" s="37" t="s">
        <v>4189</v>
      </c>
      <c r="G753" s="37">
        <v>200001292</v>
      </c>
      <c r="H753" s="100">
        <v>37900889</v>
      </c>
      <c r="I753" s="101">
        <v>313971</v>
      </c>
      <c r="J753" s="37">
        <v>100007121</v>
      </c>
      <c r="K753" s="37">
        <v>200001292</v>
      </c>
      <c r="L753" s="37" t="s">
        <v>48</v>
      </c>
      <c r="M753" s="37" t="s">
        <v>4189</v>
      </c>
      <c r="N753" s="37" t="s">
        <v>4196</v>
      </c>
      <c r="O753" s="39" t="s">
        <v>12476</v>
      </c>
      <c r="P753" s="37" t="s">
        <v>4196</v>
      </c>
      <c r="Q753" s="37" t="s">
        <v>4197</v>
      </c>
      <c r="R753" s="39" t="s">
        <v>12477</v>
      </c>
      <c r="S753" s="40" t="s">
        <v>10721</v>
      </c>
      <c r="T753" s="42">
        <v>25</v>
      </c>
      <c r="U753" s="41">
        <v>0</v>
      </c>
      <c r="V753" s="42">
        <v>0</v>
      </c>
      <c r="W753" s="42"/>
      <c r="X753" s="42"/>
      <c r="Y753" s="102">
        <v>25</v>
      </c>
      <c r="Z753">
        <v>0</v>
      </c>
      <c r="AA753">
        <v>0</v>
      </c>
      <c r="AB753">
        <v>0</v>
      </c>
      <c r="AE753" s="103">
        <v>0</v>
      </c>
      <c r="AF753">
        <v>0</v>
      </c>
      <c r="AG753">
        <v>0</v>
      </c>
      <c r="AH753">
        <v>0</v>
      </c>
      <c r="AI753">
        <v>0</v>
      </c>
    </row>
    <row r="754" spans="1:35" ht="15" hidden="1" customHeight="1" x14ac:dyDescent="0.25">
      <c r="A754" s="37" t="s">
        <v>36</v>
      </c>
      <c r="B754" s="37" t="s">
        <v>592</v>
      </c>
      <c r="C754" s="37" t="s">
        <v>10022</v>
      </c>
      <c r="D754" s="38" t="s">
        <v>13977</v>
      </c>
      <c r="E754" s="37" t="s">
        <v>10023</v>
      </c>
      <c r="F754" s="37" t="s">
        <v>40</v>
      </c>
      <c r="G754" s="37">
        <v>200003929</v>
      </c>
      <c r="H754" s="100">
        <v>710270500</v>
      </c>
      <c r="I754" s="101">
        <v>50545981</v>
      </c>
      <c r="J754" s="37">
        <v>100018369</v>
      </c>
      <c r="K754" s="37">
        <v>200003929</v>
      </c>
      <c r="L754" s="37" t="s">
        <v>10024</v>
      </c>
      <c r="M754" s="37" t="s">
        <v>40</v>
      </c>
      <c r="N754" s="37" t="s">
        <v>56</v>
      </c>
      <c r="O754" s="39" t="s">
        <v>11709</v>
      </c>
      <c r="P754" s="37" t="s">
        <v>229</v>
      </c>
      <c r="Q754" s="37" t="s">
        <v>10025</v>
      </c>
      <c r="R754" s="39" t="s">
        <v>10614</v>
      </c>
      <c r="S754" s="40" t="s">
        <v>10741</v>
      </c>
      <c r="T754" s="41">
        <v>0</v>
      </c>
      <c r="U754" s="41">
        <v>0</v>
      </c>
      <c r="V754" s="41">
        <v>0</v>
      </c>
      <c r="W754" s="42"/>
      <c r="X754" s="42"/>
      <c r="Y754" s="102">
        <v>0</v>
      </c>
      <c r="Z754">
        <v>0</v>
      </c>
      <c r="AA754">
        <v>0</v>
      </c>
      <c r="AB754">
        <v>0</v>
      </c>
      <c r="AE754" s="103">
        <v>0</v>
      </c>
      <c r="AF754">
        <v>0</v>
      </c>
      <c r="AG754">
        <v>0</v>
      </c>
      <c r="AH754">
        <v>0</v>
      </c>
      <c r="AI754">
        <v>0</v>
      </c>
    </row>
    <row r="755" spans="1:35" ht="15" hidden="1" customHeight="1" x14ac:dyDescent="0.25">
      <c r="A755" s="37" t="s">
        <v>36</v>
      </c>
      <c r="B755" s="37" t="s">
        <v>37</v>
      </c>
      <c r="C755" s="37" t="s">
        <v>6914</v>
      </c>
      <c r="D755" s="38" t="s">
        <v>13981</v>
      </c>
      <c r="E755" s="37" t="s">
        <v>6915</v>
      </c>
      <c r="F755" s="37" t="s">
        <v>6696</v>
      </c>
      <c r="G755" s="37">
        <v>200002261</v>
      </c>
      <c r="H755" s="100">
        <v>710023731</v>
      </c>
      <c r="I755" s="101">
        <v>322601</v>
      </c>
      <c r="J755" s="37">
        <v>100011689</v>
      </c>
      <c r="K755" s="37">
        <v>200002261</v>
      </c>
      <c r="L755" s="37" t="s">
        <v>48</v>
      </c>
      <c r="M755" s="37" t="s">
        <v>6696</v>
      </c>
      <c r="N755" s="37" t="s">
        <v>557</v>
      </c>
      <c r="O755" s="39" t="s">
        <v>13021</v>
      </c>
      <c r="P755" s="37" t="s">
        <v>6916</v>
      </c>
      <c r="Q755" s="37" t="s">
        <v>6917</v>
      </c>
      <c r="R755" s="39" t="s">
        <v>13982</v>
      </c>
      <c r="S755" s="40" t="s">
        <v>10741</v>
      </c>
      <c r="T755" s="41">
        <v>2</v>
      </c>
      <c r="U755" s="41">
        <v>0</v>
      </c>
      <c r="V755" s="41">
        <v>0</v>
      </c>
      <c r="W755" s="42"/>
      <c r="X755" s="42"/>
      <c r="Y755" s="102">
        <v>2</v>
      </c>
      <c r="Z755">
        <v>0</v>
      </c>
      <c r="AA755">
        <v>0</v>
      </c>
      <c r="AB755">
        <v>0</v>
      </c>
      <c r="AE755" s="103">
        <v>0</v>
      </c>
      <c r="AF755">
        <v>0</v>
      </c>
      <c r="AG755">
        <v>0</v>
      </c>
      <c r="AH755">
        <v>0</v>
      </c>
      <c r="AI755">
        <v>0</v>
      </c>
    </row>
    <row r="756" spans="1:35" ht="15" hidden="1" customHeight="1" x14ac:dyDescent="0.25">
      <c r="A756" s="37" t="s">
        <v>36</v>
      </c>
      <c r="B756" s="37" t="s">
        <v>37</v>
      </c>
      <c r="C756" s="37" t="s">
        <v>6558</v>
      </c>
      <c r="D756" s="38" t="s">
        <v>13770</v>
      </c>
      <c r="E756" s="37" t="s">
        <v>6559</v>
      </c>
      <c r="F756" s="37" t="s">
        <v>568</v>
      </c>
      <c r="G756" s="37">
        <v>200002113</v>
      </c>
      <c r="H756" s="100">
        <v>37897004</v>
      </c>
      <c r="I756" s="101">
        <v>647861</v>
      </c>
      <c r="J756" s="37">
        <v>100010833</v>
      </c>
      <c r="K756" s="37">
        <v>200002113</v>
      </c>
      <c r="L756" s="37" t="s">
        <v>48</v>
      </c>
      <c r="M756" s="37" t="s">
        <v>568</v>
      </c>
      <c r="N756" s="37" t="s">
        <v>6312</v>
      </c>
      <c r="O756" s="39" t="s">
        <v>13771</v>
      </c>
      <c r="P756" s="37" t="s">
        <v>6560</v>
      </c>
      <c r="Q756" s="37" t="s">
        <v>6561</v>
      </c>
      <c r="R756" s="39" t="s">
        <v>13772</v>
      </c>
      <c r="S756" s="40" t="s">
        <v>10721</v>
      </c>
      <c r="T756" s="41">
        <v>15</v>
      </c>
      <c r="U756" s="42">
        <v>0</v>
      </c>
      <c r="V756" s="42">
        <v>0</v>
      </c>
      <c r="W756" s="42"/>
      <c r="X756" s="42"/>
      <c r="Y756" s="102">
        <v>15</v>
      </c>
      <c r="Z756">
        <v>0</v>
      </c>
      <c r="AA756">
        <v>0</v>
      </c>
      <c r="AB756">
        <v>0</v>
      </c>
      <c r="AE756" s="103">
        <v>0</v>
      </c>
      <c r="AF756">
        <v>0</v>
      </c>
      <c r="AG756">
        <v>0</v>
      </c>
      <c r="AH756">
        <v>0</v>
      </c>
      <c r="AI756">
        <v>0</v>
      </c>
    </row>
    <row r="757" spans="1:35" ht="15" hidden="1" customHeight="1" x14ac:dyDescent="0.25">
      <c r="A757" s="37" t="s">
        <v>36</v>
      </c>
      <c r="B757" s="37" t="s">
        <v>37</v>
      </c>
      <c r="C757" s="37" t="s">
        <v>2435</v>
      </c>
      <c r="D757" s="38" t="s">
        <v>13978</v>
      </c>
      <c r="E757" s="37" t="s">
        <v>2436</v>
      </c>
      <c r="F757" s="37" t="s">
        <v>1879</v>
      </c>
      <c r="G757" s="37">
        <v>200000748</v>
      </c>
      <c r="H757" s="100">
        <v>710017600</v>
      </c>
      <c r="I757" s="101">
        <v>591611</v>
      </c>
      <c r="J757" s="37">
        <v>100004010</v>
      </c>
      <c r="K757" s="37">
        <v>200000748</v>
      </c>
      <c r="L757" s="37" t="s">
        <v>48</v>
      </c>
      <c r="M757" s="37" t="s">
        <v>1879</v>
      </c>
      <c r="N757" s="37" t="s">
        <v>2287</v>
      </c>
      <c r="O757" s="39" t="s">
        <v>13979</v>
      </c>
      <c r="P757" s="37" t="s">
        <v>2437</v>
      </c>
      <c r="Q757" s="37" t="s">
        <v>2438</v>
      </c>
      <c r="R757" s="39" t="s">
        <v>13980</v>
      </c>
      <c r="S757" s="40" t="s">
        <v>10741</v>
      </c>
      <c r="T757" s="41">
        <v>6</v>
      </c>
      <c r="U757" s="41">
        <v>0</v>
      </c>
      <c r="V757" s="41">
        <v>0</v>
      </c>
      <c r="W757" s="42"/>
      <c r="X757" s="42"/>
      <c r="Y757" s="102">
        <v>6</v>
      </c>
      <c r="Z757">
        <v>0</v>
      </c>
      <c r="AA757">
        <v>0</v>
      </c>
      <c r="AB757">
        <v>0</v>
      </c>
      <c r="AE757" s="103">
        <v>0</v>
      </c>
      <c r="AF757">
        <v>0</v>
      </c>
      <c r="AG757">
        <v>0</v>
      </c>
      <c r="AH757">
        <v>0</v>
      </c>
      <c r="AI757">
        <v>0</v>
      </c>
    </row>
    <row r="758" spans="1:35" ht="15" hidden="1" customHeight="1" x14ac:dyDescent="0.25">
      <c r="A758" s="37" t="s">
        <v>36</v>
      </c>
      <c r="B758" s="37" t="s">
        <v>37</v>
      </c>
      <c r="C758" s="37" t="s">
        <v>9735</v>
      </c>
      <c r="D758" s="38" t="s">
        <v>12607</v>
      </c>
      <c r="E758" s="37" t="s">
        <v>9736</v>
      </c>
      <c r="F758" s="37" t="s">
        <v>8536</v>
      </c>
      <c r="G758" s="37">
        <v>200003305</v>
      </c>
      <c r="H758" s="100">
        <v>710031289</v>
      </c>
      <c r="I758" s="101">
        <v>691721</v>
      </c>
      <c r="J758" s="37">
        <v>100016183</v>
      </c>
      <c r="K758" s="37">
        <v>200003305</v>
      </c>
      <c r="L758" s="37" t="s">
        <v>48</v>
      </c>
      <c r="M758" s="37" t="s">
        <v>8536</v>
      </c>
      <c r="N758" s="37" t="s">
        <v>8385</v>
      </c>
      <c r="O758" s="39" t="s">
        <v>11741</v>
      </c>
      <c r="P758" s="37" t="s">
        <v>8383</v>
      </c>
      <c r="Q758" s="37" t="s">
        <v>9737</v>
      </c>
      <c r="R758" s="39" t="s">
        <v>11742</v>
      </c>
      <c r="S758" s="40" t="s">
        <v>10741</v>
      </c>
      <c r="T758" s="41">
        <v>55</v>
      </c>
      <c r="U758" s="41">
        <v>0</v>
      </c>
      <c r="V758" s="41">
        <v>0</v>
      </c>
      <c r="W758" s="42"/>
      <c r="X758" s="42"/>
      <c r="Y758" s="102">
        <v>55</v>
      </c>
      <c r="Z758">
        <v>0</v>
      </c>
      <c r="AA758">
        <v>0</v>
      </c>
      <c r="AB758">
        <v>0</v>
      </c>
      <c r="AE758" s="103">
        <v>0</v>
      </c>
      <c r="AF758">
        <v>16</v>
      </c>
      <c r="AG758">
        <v>0</v>
      </c>
      <c r="AH758">
        <v>0</v>
      </c>
      <c r="AI758">
        <v>16</v>
      </c>
    </row>
    <row r="759" spans="1:35" ht="15" hidden="1" customHeight="1" x14ac:dyDescent="0.25">
      <c r="A759" s="37" t="s">
        <v>36</v>
      </c>
      <c r="B759" s="37" t="s">
        <v>37</v>
      </c>
      <c r="C759" s="37" t="s">
        <v>3286</v>
      </c>
      <c r="D759" s="38" t="s">
        <v>11426</v>
      </c>
      <c r="E759" s="37" t="s">
        <v>3287</v>
      </c>
      <c r="F759" s="37" t="s">
        <v>2860</v>
      </c>
      <c r="G759" s="37">
        <v>200000915</v>
      </c>
      <c r="H759" s="100">
        <v>710004710</v>
      </c>
      <c r="I759" s="101">
        <v>306649</v>
      </c>
      <c r="J759" s="37">
        <v>100006072</v>
      </c>
      <c r="K759" s="37">
        <v>200000915</v>
      </c>
      <c r="L759" s="37" t="s">
        <v>48</v>
      </c>
      <c r="M759" s="37" t="s">
        <v>2860</v>
      </c>
      <c r="N759" s="37" t="s">
        <v>1815</v>
      </c>
      <c r="O759" s="39" t="s">
        <v>11427</v>
      </c>
      <c r="P759" s="37" t="s">
        <v>3288</v>
      </c>
      <c r="Q759" s="37" t="s">
        <v>3289</v>
      </c>
      <c r="R759" s="39" t="s">
        <v>10640</v>
      </c>
      <c r="S759" s="40" t="s">
        <v>10741</v>
      </c>
      <c r="T759" s="41">
        <v>11</v>
      </c>
      <c r="U759" s="42">
        <v>0</v>
      </c>
      <c r="V759" s="42">
        <v>0</v>
      </c>
      <c r="W759" s="42"/>
      <c r="X759" s="42"/>
      <c r="Y759" s="102">
        <v>11</v>
      </c>
      <c r="Z759">
        <v>0</v>
      </c>
      <c r="AA759">
        <v>0</v>
      </c>
      <c r="AB759">
        <v>0</v>
      </c>
      <c r="AE759" s="103">
        <v>0</v>
      </c>
      <c r="AF759">
        <v>0</v>
      </c>
      <c r="AG759">
        <v>0</v>
      </c>
      <c r="AH759">
        <v>0</v>
      </c>
      <c r="AI759">
        <v>0</v>
      </c>
    </row>
    <row r="760" spans="1:35" ht="15" hidden="1" customHeight="1" x14ac:dyDescent="0.25">
      <c r="A760" s="37" t="s">
        <v>36</v>
      </c>
      <c r="B760" s="37" t="s">
        <v>37</v>
      </c>
      <c r="C760" s="37" t="s">
        <v>9747</v>
      </c>
      <c r="D760" s="38" t="s">
        <v>10802</v>
      </c>
      <c r="E760" s="37" t="s">
        <v>9748</v>
      </c>
      <c r="F760" s="37" t="s">
        <v>8536</v>
      </c>
      <c r="G760" s="37">
        <v>200002913</v>
      </c>
      <c r="H760" s="100">
        <v>710024967</v>
      </c>
      <c r="I760" s="101">
        <v>691135</v>
      </c>
      <c r="J760" s="37">
        <v>100014936</v>
      </c>
      <c r="K760" s="37">
        <v>200002913</v>
      </c>
      <c r="L760" s="37" t="s">
        <v>48</v>
      </c>
      <c r="M760" s="37" t="s">
        <v>8536</v>
      </c>
      <c r="N760" s="37" t="s">
        <v>9988</v>
      </c>
      <c r="O760" s="39" t="s">
        <v>12634</v>
      </c>
      <c r="P760" s="37" t="s">
        <v>9989</v>
      </c>
      <c r="Q760" s="37" t="s">
        <v>9807</v>
      </c>
      <c r="R760" s="39" t="s">
        <v>12635</v>
      </c>
      <c r="S760" s="40" t="s">
        <v>10741</v>
      </c>
      <c r="T760" s="41">
        <v>22</v>
      </c>
      <c r="U760" s="41">
        <v>0</v>
      </c>
      <c r="V760" s="41">
        <v>0</v>
      </c>
      <c r="W760" s="42"/>
      <c r="X760" s="42"/>
      <c r="Y760" s="102">
        <v>22</v>
      </c>
      <c r="Z760">
        <v>0</v>
      </c>
      <c r="AA760">
        <v>0</v>
      </c>
      <c r="AB760">
        <v>0</v>
      </c>
      <c r="AE760" s="103">
        <v>0</v>
      </c>
      <c r="AF760">
        <v>0</v>
      </c>
      <c r="AG760">
        <v>0</v>
      </c>
      <c r="AH760">
        <v>0</v>
      </c>
      <c r="AI760">
        <v>0</v>
      </c>
    </row>
    <row r="761" spans="1:35" ht="15" hidden="1" customHeight="1" x14ac:dyDescent="0.25">
      <c r="A761" s="37" t="s">
        <v>36</v>
      </c>
      <c r="B761" s="37" t="s">
        <v>37</v>
      </c>
      <c r="C761" s="37" t="s">
        <v>2606</v>
      </c>
      <c r="D761" s="38" t="s">
        <v>13986</v>
      </c>
      <c r="E761" s="37" t="s">
        <v>2607</v>
      </c>
      <c r="F761" s="37" t="s">
        <v>1879</v>
      </c>
      <c r="G761" s="37">
        <v>200000799</v>
      </c>
      <c r="H761" s="100">
        <v>710018819</v>
      </c>
      <c r="I761" s="101">
        <v>318434</v>
      </c>
      <c r="J761" s="37">
        <v>100004205</v>
      </c>
      <c r="K761" s="37">
        <v>200000799</v>
      </c>
      <c r="L761" s="37" t="s">
        <v>48</v>
      </c>
      <c r="M761" s="37" t="s">
        <v>1879</v>
      </c>
      <c r="N761" s="37" t="s">
        <v>2463</v>
      </c>
      <c r="O761" s="39" t="s">
        <v>13633</v>
      </c>
      <c r="P761" s="37" t="s">
        <v>2608</v>
      </c>
      <c r="Q761" s="37" t="s">
        <v>2609</v>
      </c>
      <c r="R761" s="39" t="s">
        <v>13987</v>
      </c>
      <c r="S761" s="40" t="s">
        <v>10741</v>
      </c>
      <c r="T761" s="42">
        <v>9</v>
      </c>
      <c r="U761" s="41">
        <v>0</v>
      </c>
      <c r="V761" s="42">
        <v>0</v>
      </c>
      <c r="W761" s="42"/>
      <c r="X761" s="42"/>
      <c r="Y761" s="102">
        <v>9</v>
      </c>
      <c r="Z761">
        <v>0</v>
      </c>
      <c r="AA761">
        <v>0</v>
      </c>
      <c r="AB761">
        <v>0</v>
      </c>
      <c r="AE761" s="103">
        <v>0</v>
      </c>
      <c r="AF761">
        <v>0</v>
      </c>
      <c r="AG761">
        <v>0</v>
      </c>
      <c r="AH761">
        <v>0</v>
      </c>
      <c r="AI761">
        <v>0</v>
      </c>
    </row>
    <row r="762" spans="1:35" ht="15" hidden="1" customHeight="1" x14ac:dyDescent="0.25">
      <c r="A762" s="37" t="s">
        <v>36</v>
      </c>
      <c r="B762" s="37" t="s">
        <v>37</v>
      </c>
      <c r="C762" s="37" t="s">
        <v>9131</v>
      </c>
      <c r="D762" s="38" t="s">
        <v>13983</v>
      </c>
      <c r="E762" s="37" t="s">
        <v>9132</v>
      </c>
      <c r="F762" s="37" t="s">
        <v>8536</v>
      </c>
      <c r="G762" s="37">
        <v>200003196</v>
      </c>
      <c r="H762" s="100">
        <v>710029810</v>
      </c>
      <c r="I762" s="101">
        <v>328413</v>
      </c>
      <c r="J762" s="37">
        <v>100015817</v>
      </c>
      <c r="K762" s="37">
        <v>200003196</v>
      </c>
      <c r="L762" s="37" t="s">
        <v>53</v>
      </c>
      <c r="M762" s="37" t="s">
        <v>8536</v>
      </c>
      <c r="N762" s="37" t="s">
        <v>9062</v>
      </c>
      <c r="O762" s="39" t="s">
        <v>13984</v>
      </c>
      <c r="P762" s="37" t="s">
        <v>9133</v>
      </c>
      <c r="Q762" s="37" t="s">
        <v>9134</v>
      </c>
      <c r="R762" s="39" t="s">
        <v>13985</v>
      </c>
      <c r="S762" s="40" t="s">
        <v>10741</v>
      </c>
      <c r="T762" s="42">
        <v>2</v>
      </c>
      <c r="U762" s="42">
        <v>0</v>
      </c>
      <c r="V762" s="41">
        <v>0</v>
      </c>
      <c r="W762" s="42"/>
      <c r="X762" s="42"/>
      <c r="Y762" s="102">
        <v>2</v>
      </c>
      <c r="Z762">
        <v>0</v>
      </c>
      <c r="AA762">
        <v>0</v>
      </c>
      <c r="AB762">
        <v>0</v>
      </c>
      <c r="AE762" s="103">
        <v>0</v>
      </c>
      <c r="AF762">
        <v>0</v>
      </c>
      <c r="AG762">
        <v>0</v>
      </c>
      <c r="AH762">
        <v>0</v>
      </c>
      <c r="AI762">
        <v>0</v>
      </c>
    </row>
    <row r="763" spans="1:35" ht="15" hidden="1" customHeight="1" x14ac:dyDescent="0.25">
      <c r="A763" s="37" t="s">
        <v>36</v>
      </c>
      <c r="B763" s="37" t="s">
        <v>37</v>
      </c>
      <c r="C763" s="37" t="s">
        <v>8855</v>
      </c>
      <c r="D763" s="38" t="s">
        <v>13991</v>
      </c>
      <c r="E763" s="37" t="s">
        <v>8856</v>
      </c>
      <c r="F763" s="37" t="s">
        <v>8536</v>
      </c>
      <c r="G763" s="37">
        <v>200003088</v>
      </c>
      <c r="H763" s="100">
        <v>710026250</v>
      </c>
      <c r="I763" s="101">
        <v>35545755</v>
      </c>
      <c r="J763" s="37">
        <v>100015440</v>
      </c>
      <c r="K763" s="37">
        <v>100015437</v>
      </c>
      <c r="L763" s="37" t="s">
        <v>105</v>
      </c>
      <c r="M763" s="37" t="s">
        <v>8536</v>
      </c>
      <c r="N763" s="37" t="s">
        <v>1826</v>
      </c>
      <c r="O763" s="39" t="s">
        <v>13992</v>
      </c>
      <c r="P763" s="37" t="s">
        <v>8857</v>
      </c>
      <c r="Q763" s="37" t="s">
        <v>8858</v>
      </c>
      <c r="R763" s="39" t="s">
        <v>13993</v>
      </c>
      <c r="S763" s="40" t="s">
        <v>10741</v>
      </c>
      <c r="T763" s="41">
        <v>10</v>
      </c>
      <c r="U763" s="41">
        <v>0</v>
      </c>
      <c r="V763" s="41">
        <v>0</v>
      </c>
      <c r="W763" s="42"/>
      <c r="X763" s="42"/>
      <c r="Y763" s="102">
        <v>10</v>
      </c>
      <c r="Z763">
        <v>0</v>
      </c>
      <c r="AA763">
        <v>0</v>
      </c>
      <c r="AB763">
        <v>0</v>
      </c>
      <c r="AE763" s="103">
        <v>0</v>
      </c>
      <c r="AF763">
        <v>0</v>
      </c>
      <c r="AG763">
        <v>0</v>
      </c>
      <c r="AH763">
        <v>0</v>
      </c>
      <c r="AI763">
        <v>0</v>
      </c>
    </row>
    <row r="764" spans="1:35" ht="15" hidden="1" customHeight="1" x14ac:dyDescent="0.25">
      <c r="A764" s="37" t="s">
        <v>36</v>
      </c>
      <c r="B764" s="37" t="s">
        <v>37</v>
      </c>
      <c r="C764" s="37" t="s">
        <v>2684</v>
      </c>
      <c r="D764" s="38" t="s">
        <v>13988</v>
      </c>
      <c r="E764" s="37" t="s">
        <v>2685</v>
      </c>
      <c r="F764" s="37" t="s">
        <v>1879</v>
      </c>
      <c r="G764" s="37">
        <v>200000705</v>
      </c>
      <c r="H764" s="100">
        <v>710264330</v>
      </c>
      <c r="I764" s="101">
        <v>36125687</v>
      </c>
      <c r="J764" s="37">
        <v>100017703</v>
      </c>
      <c r="K764" s="37">
        <v>100003781</v>
      </c>
      <c r="L764" s="37" t="s">
        <v>2688</v>
      </c>
      <c r="M764" s="37" t="s">
        <v>1879</v>
      </c>
      <c r="N764" s="37" t="s">
        <v>1954</v>
      </c>
      <c r="O764" s="39" t="s">
        <v>13989</v>
      </c>
      <c r="P764" s="37" t="s">
        <v>2686</v>
      </c>
      <c r="Q764" s="37" t="s">
        <v>2689</v>
      </c>
      <c r="R764" s="39" t="s">
        <v>13990</v>
      </c>
      <c r="S764" s="40" t="s">
        <v>10741</v>
      </c>
      <c r="T764" s="41">
        <v>20</v>
      </c>
      <c r="U764" s="41">
        <v>0</v>
      </c>
      <c r="V764" s="41">
        <v>0</v>
      </c>
      <c r="W764" s="42"/>
      <c r="X764" s="42"/>
      <c r="Y764" s="102">
        <v>20</v>
      </c>
      <c r="Z764">
        <v>0</v>
      </c>
      <c r="AA764">
        <v>0</v>
      </c>
      <c r="AB764">
        <v>0</v>
      </c>
      <c r="AE764" s="103">
        <v>0</v>
      </c>
      <c r="AF764">
        <v>0</v>
      </c>
      <c r="AG764">
        <v>0</v>
      </c>
      <c r="AH764">
        <v>0</v>
      </c>
      <c r="AI764">
        <v>0</v>
      </c>
    </row>
    <row r="765" spans="1:35" ht="15" hidden="1" customHeight="1" x14ac:dyDescent="0.25">
      <c r="A765" s="37" t="s">
        <v>36</v>
      </c>
      <c r="B765" s="37" t="s">
        <v>37</v>
      </c>
      <c r="C765" s="37" t="s">
        <v>9196</v>
      </c>
      <c r="D765" s="38" t="s">
        <v>13994</v>
      </c>
      <c r="E765" s="37" t="s">
        <v>9197</v>
      </c>
      <c r="F765" s="37" t="s">
        <v>8536</v>
      </c>
      <c r="G765" s="37">
        <v>200003226</v>
      </c>
      <c r="H765" s="100">
        <v>710030347</v>
      </c>
      <c r="I765" s="101">
        <v>328901</v>
      </c>
      <c r="J765" s="37">
        <v>100015954</v>
      </c>
      <c r="K765" s="37">
        <v>200003226</v>
      </c>
      <c r="L765" s="37" t="s">
        <v>48</v>
      </c>
      <c r="M765" s="37" t="s">
        <v>8536</v>
      </c>
      <c r="N765" s="37" t="s">
        <v>9062</v>
      </c>
      <c r="O765" s="39" t="s">
        <v>13583</v>
      </c>
      <c r="P765" s="37" t="s">
        <v>9198</v>
      </c>
      <c r="Q765" s="37" t="s">
        <v>9199</v>
      </c>
      <c r="R765" s="39" t="s">
        <v>13995</v>
      </c>
      <c r="S765" s="40" t="s">
        <v>10741</v>
      </c>
      <c r="T765" s="41">
        <v>11</v>
      </c>
      <c r="U765" s="41">
        <v>0</v>
      </c>
      <c r="V765" s="41">
        <v>0</v>
      </c>
      <c r="W765" s="42"/>
      <c r="X765" s="42"/>
      <c r="Y765" s="102">
        <v>11</v>
      </c>
      <c r="Z765">
        <v>0</v>
      </c>
      <c r="AA765">
        <v>0</v>
      </c>
      <c r="AB765">
        <v>0</v>
      </c>
      <c r="AE765" s="103">
        <v>0</v>
      </c>
      <c r="AF765">
        <v>0</v>
      </c>
      <c r="AG765">
        <v>0</v>
      </c>
      <c r="AH765">
        <v>0</v>
      </c>
      <c r="AI765">
        <v>0</v>
      </c>
    </row>
    <row r="766" spans="1:35" ht="15" hidden="1" customHeight="1" x14ac:dyDescent="0.25">
      <c r="A766" s="37" t="s">
        <v>36</v>
      </c>
      <c r="B766" s="37" t="s">
        <v>509</v>
      </c>
      <c r="C766" s="37" t="s">
        <v>9830</v>
      </c>
      <c r="D766" s="38" t="s">
        <v>11341</v>
      </c>
      <c r="E766" s="37" t="s">
        <v>9831</v>
      </c>
      <c r="F766" s="37" t="s">
        <v>8536</v>
      </c>
      <c r="G766" s="37">
        <v>200002907</v>
      </c>
      <c r="H766" s="100">
        <v>37944835</v>
      </c>
      <c r="I766" s="101">
        <v>179094</v>
      </c>
      <c r="J766" s="37">
        <v>100013380</v>
      </c>
      <c r="K766" s="37">
        <v>200002907</v>
      </c>
      <c r="L766" s="37" t="s">
        <v>9837</v>
      </c>
      <c r="M766" s="37" t="s">
        <v>6696</v>
      </c>
      <c r="N766" s="37" t="s">
        <v>7116</v>
      </c>
      <c r="O766" s="39" t="s">
        <v>10760</v>
      </c>
      <c r="P766" s="37" t="s">
        <v>7116</v>
      </c>
      <c r="Q766" s="37" t="s">
        <v>9839</v>
      </c>
      <c r="R766" s="39" t="s">
        <v>10761</v>
      </c>
      <c r="S766" s="40" t="s">
        <v>10721</v>
      </c>
      <c r="T766" s="41">
        <v>0</v>
      </c>
      <c r="U766" s="41">
        <v>0</v>
      </c>
      <c r="V766" s="41">
        <v>18</v>
      </c>
      <c r="W766" s="42"/>
      <c r="X766" s="42"/>
      <c r="Y766" s="102">
        <v>18</v>
      </c>
      <c r="Z766">
        <v>0</v>
      </c>
      <c r="AA766">
        <v>0</v>
      </c>
      <c r="AB766">
        <v>0</v>
      </c>
      <c r="AE766" s="103">
        <v>0</v>
      </c>
      <c r="AF766">
        <v>0</v>
      </c>
      <c r="AG766">
        <v>0</v>
      </c>
      <c r="AH766">
        <v>1</v>
      </c>
      <c r="AI766">
        <v>1</v>
      </c>
    </row>
    <row r="767" spans="1:35" ht="15" hidden="1" customHeight="1" x14ac:dyDescent="0.25">
      <c r="A767" s="37" t="s">
        <v>36</v>
      </c>
      <c r="B767" s="37" t="s">
        <v>37</v>
      </c>
      <c r="C767" s="37" t="s">
        <v>4724</v>
      </c>
      <c r="D767" s="38" t="s">
        <v>13996</v>
      </c>
      <c r="E767" s="37" t="s">
        <v>4725</v>
      </c>
      <c r="F767" s="37" t="s">
        <v>4189</v>
      </c>
      <c r="G767" s="37">
        <v>200001396</v>
      </c>
      <c r="H767" s="100">
        <v>710015755</v>
      </c>
      <c r="I767" s="101">
        <v>37810405</v>
      </c>
      <c r="J767" s="37">
        <v>100007820</v>
      </c>
      <c r="K767" s="37">
        <v>100007821</v>
      </c>
      <c r="L767" s="37" t="s">
        <v>92</v>
      </c>
      <c r="M767" s="37" t="s">
        <v>4189</v>
      </c>
      <c r="N767" s="37" t="s">
        <v>4596</v>
      </c>
      <c r="O767" s="39" t="s">
        <v>13997</v>
      </c>
      <c r="P767" s="37" t="s">
        <v>4726</v>
      </c>
      <c r="Q767" s="37" t="s">
        <v>4727</v>
      </c>
      <c r="R767" s="39" t="s">
        <v>13998</v>
      </c>
      <c r="S767" s="40" t="s">
        <v>10741</v>
      </c>
      <c r="T767" s="41">
        <v>15</v>
      </c>
      <c r="U767" s="41">
        <v>0</v>
      </c>
      <c r="V767" s="41">
        <v>0</v>
      </c>
      <c r="W767" s="42"/>
      <c r="X767" s="42"/>
      <c r="Y767" s="102">
        <v>15</v>
      </c>
      <c r="Z767">
        <v>0</v>
      </c>
      <c r="AA767">
        <v>0</v>
      </c>
      <c r="AB767">
        <v>0</v>
      </c>
      <c r="AE767" s="103">
        <v>0</v>
      </c>
      <c r="AF767">
        <v>1</v>
      </c>
      <c r="AG767">
        <v>0</v>
      </c>
      <c r="AH767">
        <v>0</v>
      </c>
      <c r="AI767">
        <v>1</v>
      </c>
    </row>
    <row r="768" spans="1:35" ht="15" hidden="1" customHeight="1" x14ac:dyDescent="0.25">
      <c r="A768" s="37" t="s">
        <v>36</v>
      </c>
      <c r="B768" s="37" t="s">
        <v>37</v>
      </c>
      <c r="C768" s="37" t="s">
        <v>2626</v>
      </c>
      <c r="D768" s="38" t="s">
        <v>13999</v>
      </c>
      <c r="E768" s="37" t="s">
        <v>2627</v>
      </c>
      <c r="F768" s="37" t="s">
        <v>1879</v>
      </c>
      <c r="G768" s="37">
        <v>200000804</v>
      </c>
      <c r="H768" s="100">
        <v>710018894</v>
      </c>
      <c r="I768" s="101">
        <v>649074</v>
      </c>
      <c r="J768" s="37">
        <v>100004312</v>
      </c>
      <c r="K768" s="37">
        <v>200000804</v>
      </c>
      <c r="L768" s="37" t="s">
        <v>48</v>
      </c>
      <c r="M768" s="37" t="s">
        <v>1879</v>
      </c>
      <c r="N768" s="37" t="s">
        <v>2463</v>
      </c>
      <c r="O768" s="39" t="s">
        <v>12665</v>
      </c>
      <c r="P768" s="37" t="s">
        <v>2628</v>
      </c>
      <c r="Q768" s="37" t="s">
        <v>2629</v>
      </c>
      <c r="R768" s="39" t="s">
        <v>14000</v>
      </c>
      <c r="S768" s="40" t="s">
        <v>10741</v>
      </c>
      <c r="T768" s="41">
        <v>5</v>
      </c>
      <c r="U768" s="41">
        <v>0</v>
      </c>
      <c r="V768" s="41">
        <v>0</v>
      </c>
      <c r="W768" s="42"/>
      <c r="X768" s="42"/>
      <c r="Y768" s="102">
        <v>5</v>
      </c>
      <c r="Z768">
        <v>0</v>
      </c>
      <c r="AA768">
        <v>0</v>
      </c>
      <c r="AB768">
        <v>0</v>
      </c>
      <c r="AE768" s="103">
        <v>0</v>
      </c>
      <c r="AF768">
        <v>0</v>
      </c>
      <c r="AG768">
        <v>0</v>
      </c>
      <c r="AH768">
        <v>0</v>
      </c>
      <c r="AI768">
        <v>0</v>
      </c>
    </row>
    <row r="769" spans="1:35" ht="15" hidden="1" customHeight="1" x14ac:dyDescent="0.25">
      <c r="A769" s="37" t="s">
        <v>36</v>
      </c>
      <c r="B769" s="37" t="s">
        <v>37</v>
      </c>
      <c r="C769" s="37" t="s">
        <v>3277</v>
      </c>
      <c r="D769" s="38" t="s">
        <v>14001</v>
      </c>
      <c r="E769" s="37" t="s">
        <v>3278</v>
      </c>
      <c r="F769" s="37" t="s">
        <v>2860</v>
      </c>
      <c r="G769" s="37">
        <v>200000913</v>
      </c>
      <c r="H769" s="100">
        <v>710225334</v>
      </c>
      <c r="I769" s="101">
        <v>37866915</v>
      </c>
      <c r="J769" s="37">
        <v>100005999</v>
      </c>
      <c r="K769" s="37">
        <v>100005996</v>
      </c>
      <c r="L769" s="37" t="s">
        <v>14002</v>
      </c>
      <c r="M769" s="37" t="s">
        <v>2860</v>
      </c>
      <c r="N769" s="37" t="s">
        <v>1815</v>
      </c>
      <c r="O769" s="39" t="s">
        <v>14003</v>
      </c>
      <c r="P769" s="37" t="s">
        <v>3280</v>
      </c>
      <c r="Q769" s="37" t="s">
        <v>3281</v>
      </c>
      <c r="R769" s="39" t="s">
        <v>14004</v>
      </c>
      <c r="S769" s="40" t="s">
        <v>10741</v>
      </c>
      <c r="T769" s="41">
        <v>7</v>
      </c>
      <c r="U769" s="41">
        <v>0</v>
      </c>
      <c r="V769" s="41">
        <v>0</v>
      </c>
      <c r="W769" s="42"/>
      <c r="X769" s="42"/>
      <c r="Y769" s="102">
        <v>7</v>
      </c>
      <c r="Z769">
        <v>0</v>
      </c>
      <c r="AA769">
        <v>0</v>
      </c>
      <c r="AB769">
        <v>0</v>
      </c>
      <c r="AE769" s="103">
        <v>0</v>
      </c>
      <c r="AF769">
        <v>0</v>
      </c>
      <c r="AG769">
        <v>0</v>
      </c>
      <c r="AH769">
        <v>0</v>
      </c>
      <c r="AI769">
        <v>0</v>
      </c>
    </row>
    <row r="770" spans="1:35" ht="15" hidden="1" customHeight="1" x14ac:dyDescent="0.25">
      <c r="A770" s="37" t="s">
        <v>36</v>
      </c>
      <c r="B770" s="37" t="s">
        <v>37</v>
      </c>
      <c r="C770" s="37" t="s">
        <v>7473</v>
      </c>
      <c r="D770" s="38" t="s">
        <v>14005</v>
      </c>
      <c r="E770" s="37" t="s">
        <v>7474</v>
      </c>
      <c r="F770" s="37" t="s">
        <v>6696</v>
      </c>
      <c r="G770" s="37">
        <v>200002591</v>
      </c>
      <c r="H770" s="100">
        <v>710028342</v>
      </c>
      <c r="I770" s="101">
        <v>37944657</v>
      </c>
      <c r="J770" s="37">
        <v>100013131</v>
      </c>
      <c r="K770" s="37">
        <v>100013129</v>
      </c>
      <c r="L770" s="37" t="s">
        <v>105</v>
      </c>
      <c r="M770" s="37" t="s">
        <v>6696</v>
      </c>
      <c r="N770" s="37" t="s">
        <v>7466</v>
      </c>
      <c r="O770" s="39" t="s">
        <v>11203</v>
      </c>
      <c r="P770" s="37" t="s">
        <v>7475</v>
      </c>
      <c r="Q770" s="37" t="s">
        <v>7476</v>
      </c>
      <c r="R770" s="39" t="s">
        <v>14006</v>
      </c>
      <c r="S770" s="40" t="s">
        <v>10741</v>
      </c>
      <c r="T770" s="41">
        <v>7</v>
      </c>
      <c r="U770" s="42">
        <v>0</v>
      </c>
      <c r="V770" s="42">
        <v>0</v>
      </c>
      <c r="W770" s="42"/>
      <c r="X770" s="42"/>
      <c r="Y770" s="102">
        <v>7</v>
      </c>
      <c r="Z770">
        <v>0</v>
      </c>
      <c r="AA770">
        <v>0</v>
      </c>
      <c r="AB770">
        <v>0</v>
      </c>
      <c r="AE770" s="103">
        <v>0</v>
      </c>
      <c r="AF770">
        <v>0</v>
      </c>
      <c r="AG770">
        <v>0</v>
      </c>
      <c r="AH770">
        <v>0</v>
      </c>
      <c r="AI770">
        <v>0</v>
      </c>
    </row>
    <row r="771" spans="1:35" ht="15" hidden="1" customHeight="1" x14ac:dyDescent="0.25">
      <c r="A771" s="37" t="s">
        <v>36</v>
      </c>
      <c r="B771" s="37" t="s">
        <v>37</v>
      </c>
      <c r="C771" s="37" t="s">
        <v>7110</v>
      </c>
      <c r="D771" s="38" t="s">
        <v>14007</v>
      </c>
      <c r="E771" s="37" t="s">
        <v>7111</v>
      </c>
      <c r="F771" s="37" t="s">
        <v>6696</v>
      </c>
      <c r="G771" s="37">
        <v>200002325</v>
      </c>
      <c r="H771" s="100">
        <v>710024452</v>
      </c>
      <c r="I771" s="101">
        <v>323535</v>
      </c>
      <c r="J771" s="37">
        <v>100011940</v>
      </c>
      <c r="K771" s="37">
        <v>200002325</v>
      </c>
      <c r="L771" s="37" t="s">
        <v>48</v>
      </c>
      <c r="M771" s="37" t="s">
        <v>6696</v>
      </c>
      <c r="N771" s="37" t="s">
        <v>6969</v>
      </c>
      <c r="O771" s="39" t="s">
        <v>14008</v>
      </c>
      <c r="P771" s="37" t="s">
        <v>7112</v>
      </c>
      <c r="Q771" s="37" t="s">
        <v>7113</v>
      </c>
      <c r="R771" s="39" t="s">
        <v>14009</v>
      </c>
      <c r="S771" s="40" t="s">
        <v>10741</v>
      </c>
      <c r="T771" s="41">
        <v>4</v>
      </c>
      <c r="U771" s="41">
        <v>0</v>
      </c>
      <c r="V771" s="42">
        <v>0</v>
      </c>
      <c r="W771" s="42"/>
      <c r="X771" s="42"/>
      <c r="Y771" s="102">
        <v>4</v>
      </c>
      <c r="Z771">
        <v>1</v>
      </c>
      <c r="AA771">
        <v>0</v>
      </c>
      <c r="AB771">
        <v>0</v>
      </c>
      <c r="AE771" s="103">
        <v>1</v>
      </c>
      <c r="AF771">
        <v>0</v>
      </c>
      <c r="AG771">
        <v>0</v>
      </c>
      <c r="AH771">
        <v>0</v>
      </c>
      <c r="AI771">
        <v>0</v>
      </c>
    </row>
    <row r="772" spans="1:35" ht="15" hidden="1" customHeight="1" x14ac:dyDescent="0.25">
      <c r="A772" s="37" t="s">
        <v>36</v>
      </c>
      <c r="B772" s="37" t="s">
        <v>592</v>
      </c>
      <c r="C772" s="37" t="s">
        <v>16821</v>
      </c>
      <c r="D772" s="38" t="s">
        <v>16857</v>
      </c>
      <c r="E772" s="37" t="s">
        <v>16858</v>
      </c>
      <c r="F772" s="37" t="s">
        <v>568</v>
      </c>
      <c r="G772" s="37">
        <v>200004155</v>
      </c>
      <c r="H772" s="100">
        <v>30196973</v>
      </c>
      <c r="I772" s="101">
        <v>55466753</v>
      </c>
      <c r="J772" s="37">
        <v>100009607</v>
      </c>
      <c r="K772" s="37">
        <v>200004155</v>
      </c>
      <c r="L772" s="37" t="s">
        <v>603</v>
      </c>
      <c r="M772" s="37" t="s">
        <v>568</v>
      </c>
      <c r="N772" s="37" t="s">
        <v>6143</v>
      </c>
      <c r="O772" s="39" t="s">
        <v>11348</v>
      </c>
      <c r="P772" s="37" t="s">
        <v>6143</v>
      </c>
      <c r="Q772" s="37" t="s">
        <v>6146</v>
      </c>
      <c r="R772" s="39" t="s">
        <v>11349</v>
      </c>
      <c r="S772" s="40" t="s">
        <v>10721</v>
      </c>
      <c r="T772" s="41">
        <v>0</v>
      </c>
      <c r="U772" s="42">
        <v>19</v>
      </c>
      <c r="V772" s="42">
        <v>0</v>
      </c>
      <c r="W772" s="42"/>
      <c r="X772" s="42"/>
      <c r="Y772" s="102">
        <v>19</v>
      </c>
      <c r="Z772">
        <v>0</v>
      </c>
      <c r="AA772">
        <v>0</v>
      </c>
      <c r="AB772">
        <v>0</v>
      </c>
      <c r="AE772" s="103">
        <v>0</v>
      </c>
      <c r="AF772">
        <v>0</v>
      </c>
      <c r="AG772">
        <v>0</v>
      </c>
      <c r="AH772">
        <v>0</v>
      </c>
      <c r="AI772">
        <v>0</v>
      </c>
    </row>
    <row r="773" spans="1:35" ht="15" hidden="1" customHeight="1" x14ac:dyDescent="0.25">
      <c r="A773" s="37" t="s">
        <v>36</v>
      </c>
      <c r="B773" s="37" t="s">
        <v>37</v>
      </c>
      <c r="C773" s="37" t="s">
        <v>9315</v>
      </c>
      <c r="D773" s="38" t="s">
        <v>14010</v>
      </c>
      <c r="E773" s="37" t="s">
        <v>9316</v>
      </c>
      <c r="F773" s="37" t="s">
        <v>8536</v>
      </c>
      <c r="G773" s="37">
        <v>200003329</v>
      </c>
      <c r="H773" s="100">
        <v>710032498</v>
      </c>
      <c r="I773" s="101">
        <v>331414</v>
      </c>
      <c r="J773" s="37">
        <v>100016356</v>
      </c>
      <c r="K773" s="37">
        <v>200003329</v>
      </c>
      <c r="L773" s="37" t="s">
        <v>48</v>
      </c>
      <c r="M773" s="37" t="s">
        <v>8536</v>
      </c>
      <c r="N773" s="37" t="s">
        <v>6661</v>
      </c>
      <c r="O773" s="39" t="s">
        <v>14011</v>
      </c>
      <c r="P773" s="37" t="s">
        <v>9317</v>
      </c>
      <c r="Q773" s="37" t="s">
        <v>9318</v>
      </c>
      <c r="R773" s="39" t="s">
        <v>14012</v>
      </c>
      <c r="S773" s="40" t="s">
        <v>10741</v>
      </c>
      <c r="T773" s="41">
        <v>4</v>
      </c>
      <c r="U773" s="42">
        <v>0</v>
      </c>
      <c r="V773" s="42">
        <v>0</v>
      </c>
      <c r="W773" s="42"/>
      <c r="X773" s="42"/>
      <c r="Y773" s="102">
        <v>4</v>
      </c>
      <c r="Z773">
        <v>0</v>
      </c>
      <c r="AA773">
        <v>0</v>
      </c>
      <c r="AB773">
        <v>0</v>
      </c>
      <c r="AE773" s="103">
        <v>0</v>
      </c>
      <c r="AF773">
        <v>0</v>
      </c>
      <c r="AG773">
        <v>0</v>
      </c>
      <c r="AH773">
        <v>0</v>
      </c>
      <c r="AI773">
        <v>0</v>
      </c>
    </row>
    <row r="774" spans="1:35" ht="15" hidden="1" customHeight="1" x14ac:dyDescent="0.25">
      <c r="A774" s="37" t="s">
        <v>36</v>
      </c>
      <c r="B774" s="37" t="s">
        <v>37</v>
      </c>
      <c r="C774" s="37" t="s">
        <v>7309</v>
      </c>
      <c r="D774" s="38" t="s">
        <v>14013</v>
      </c>
      <c r="E774" s="37" t="s">
        <v>7310</v>
      </c>
      <c r="F774" s="37" t="s">
        <v>6696</v>
      </c>
      <c r="G774" s="37">
        <v>200002369</v>
      </c>
      <c r="H774" s="100">
        <v>710027850</v>
      </c>
      <c r="I774" s="101">
        <v>37874217</v>
      </c>
      <c r="J774" s="37">
        <v>100012112</v>
      </c>
      <c r="K774" s="37">
        <v>100012109</v>
      </c>
      <c r="L774" s="37" t="s">
        <v>7311</v>
      </c>
      <c r="M774" s="37" t="s">
        <v>6696</v>
      </c>
      <c r="N774" s="37" t="s">
        <v>7232</v>
      </c>
      <c r="O774" s="39" t="s">
        <v>14014</v>
      </c>
      <c r="P774" s="37" t="s">
        <v>7312</v>
      </c>
      <c r="Q774" s="37" t="s">
        <v>7313</v>
      </c>
      <c r="R774" s="39" t="s">
        <v>14015</v>
      </c>
      <c r="S774" s="40" t="s">
        <v>10741</v>
      </c>
      <c r="T774" s="41">
        <v>11</v>
      </c>
      <c r="U774" s="42">
        <v>0</v>
      </c>
      <c r="V774" s="42">
        <v>0</v>
      </c>
      <c r="W774" s="42"/>
      <c r="X774" s="42"/>
      <c r="Y774" s="102">
        <v>11</v>
      </c>
      <c r="Z774">
        <v>0</v>
      </c>
      <c r="AA774">
        <v>0</v>
      </c>
      <c r="AB774">
        <v>0</v>
      </c>
      <c r="AE774" s="103">
        <v>0</v>
      </c>
      <c r="AF774">
        <v>0</v>
      </c>
      <c r="AG774">
        <v>0</v>
      </c>
      <c r="AH774">
        <v>0</v>
      </c>
      <c r="AI774">
        <v>0</v>
      </c>
    </row>
    <row r="775" spans="1:35" ht="15" hidden="1" customHeight="1" x14ac:dyDescent="0.25">
      <c r="A775" s="37" t="s">
        <v>36</v>
      </c>
      <c r="B775" s="37" t="s">
        <v>37</v>
      </c>
      <c r="C775" s="37" t="s">
        <v>4482</v>
      </c>
      <c r="D775" s="38" t="s">
        <v>14016</v>
      </c>
      <c r="E775" s="37" t="s">
        <v>4483</v>
      </c>
      <c r="F775" s="37" t="s">
        <v>4189</v>
      </c>
      <c r="G775" s="37">
        <v>200001487</v>
      </c>
      <c r="H775" s="100">
        <v>710014821</v>
      </c>
      <c r="I775" s="101">
        <v>37810341</v>
      </c>
      <c r="J775" s="37">
        <v>100008318</v>
      </c>
      <c r="K775" s="37">
        <v>100008322</v>
      </c>
      <c r="L775" s="37" t="s">
        <v>105</v>
      </c>
      <c r="M775" s="37" t="s">
        <v>4189</v>
      </c>
      <c r="N775" s="37" t="s">
        <v>4452</v>
      </c>
      <c r="O775" s="39" t="s">
        <v>14017</v>
      </c>
      <c r="P775" s="37" t="s">
        <v>4484</v>
      </c>
      <c r="Q775" s="37" t="s">
        <v>4485</v>
      </c>
      <c r="R775" s="39" t="s">
        <v>14018</v>
      </c>
      <c r="S775" s="40" t="s">
        <v>10741</v>
      </c>
      <c r="T775" s="41">
        <v>46</v>
      </c>
      <c r="U775" s="41">
        <v>0</v>
      </c>
      <c r="V775" s="41">
        <v>0</v>
      </c>
      <c r="W775" s="42"/>
      <c r="X775" s="42"/>
      <c r="Y775" s="102">
        <v>46</v>
      </c>
      <c r="Z775">
        <v>0</v>
      </c>
      <c r="AA775">
        <v>0</v>
      </c>
      <c r="AB775">
        <v>0</v>
      </c>
      <c r="AE775" s="103">
        <v>0</v>
      </c>
      <c r="AF775">
        <v>0</v>
      </c>
      <c r="AG775">
        <v>0</v>
      </c>
      <c r="AH775">
        <v>0</v>
      </c>
      <c r="AI775">
        <v>0</v>
      </c>
    </row>
    <row r="776" spans="1:35" ht="15" hidden="1" customHeight="1" x14ac:dyDescent="0.25">
      <c r="A776" s="37" t="s">
        <v>36</v>
      </c>
      <c r="B776" s="37" t="s">
        <v>37</v>
      </c>
      <c r="C776" s="37" t="s">
        <v>7337</v>
      </c>
      <c r="D776" s="38" t="s">
        <v>10826</v>
      </c>
      <c r="E776" s="37" t="s">
        <v>7338</v>
      </c>
      <c r="F776" s="37" t="s">
        <v>6696</v>
      </c>
      <c r="G776" s="37">
        <v>200002372</v>
      </c>
      <c r="H776" s="100">
        <v>710028032</v>
      </c>
      <c r="I776" s="101">
        <v>326631</v>
      </c>
      <c r="J776" s="37">
        <v>100012122</v>
      </c>
      <c r="K776" s="37">
        <v>200002372</v>
      </c>
      <c r="L776" s="37" t="s">
        <v>48</v>
      </c>
      <c r="M776" s="37" t="s">
        <v>6696</v>
      </c>
      <c r="N776" s="37" t="s">
        <v>7232</v>
      </c>
      <c r="O776" s="39" t="s">
        <v>10827</v>
      </c>
      <c r="P776" s="37" t="s">
        <v>7339</v>
      </c>
      <c r="Q776" s="37" t="s">
        <v>7341</v>
      </c>
      <c r="R776" s="39" t="s">
        <v>10828</v>
      </c>
      <c r="S776" s="40" t="s">
        <v>10741</v>
      </c>
      <c r="T776" s="41">
        <v>20</v>
      </c>
      <c r="U776" s="42">
        <v>0</v>
      </c>
      <c r="V776" s="42">
        <v>0</v>
      </c>
      <c r="W776" s="42"/>
      <c r="X776" s="42"/>
      <c r="Y776" s="102">
        <v>20</v>
      </c>
      <c r="Z776">
        <v>0</v>
      </c>
      <c r="AA776">
        <v>0</v>
      </c>
      <c r="AB776">
        <v>0</v>
      </c>
      <c r="AE776" s="103">
        <v>0</v>
      </c>
      <c r="AF776">
        <v>0</v>
      </c>
      <c r="AG776">
        <v>0</v>
      </c>
      <c r="AH776">
        <v>0</v>
      </c>
      <c r="AI776">
        <v>0</v>
      </c>
    </row>
    <row r="777" spans="1:35" ht="15" hidden="1" customHeight="1" x14ac:dyDescent="0.25">
      <c r="A777" s="37" t="s">
        <v>36</v>
      </c>
      <c r="B777" s="37" t="s">
        <v>37</v>
      </c>
      <c r="C777" s="37" t="s">
        <v>7402</v>
      </c>
      <c r="D777" s="38" t="s">
        <v>10905</v>
      </c>
      <c r="E777" s="37" t="s">
        <v>7403</v>
      </c>
      <c r="F777" s="37" t="s">
        <v>6696</v>
      </c>
      <c r="G777" s="37">
        <v>200002483</v>
      </c>
      <c r="H777" s="100">
        <v>42085501</v>
      </c>
      <c r="I777" s="101">
        <v>327646</v>
      </c>
      <c r="J777" s="37">
        <v>100012903</v>
      </c>
      <c r="K777" s="37">
        <v>200002483</v>
      </c>
      <c r="L777" s="37" t="s">
        <v>48</v>
      </c>
      <c r="M777" s="37" t="s">
        <v>6696</v>
      </c>
      <c r="N777" s="37" t="s">
        <v>7404</v>
      </c>
      <c r="O777" s="39" t="s">
        <v>10825</v>
      </c>
      <c r="P777" s="37" t="s">
        <v>7404</v>
      </c>
      <c r="Q777" s="37" t="s">
        <v>7422</v>
      </c>
      <c r="R777" s="39" t="s">
        <v>10665</v>
      </c>
      <c r="S777" s="40" t="s">
        <v>10721</v>
      </c>
      <c r="T777" s="41">
        <v>61</v>
      </c>
      <c r="U777" s="41">
        <v>0</v>
      </c>
      <c r="V777" s="41">
        <v>0</v>
      </c>
      <c r="W777" s="42"/>
      <c r="X777" s="42"/>
      <c r="Y777" s="102">
        <v>61</v>
      </c>
      <c r="Z777">
        <v>0</v>
      </c>
      <c r="AA777">
        <v>0</v>
      </c>
      <c r="AB777">
        <v>0</v>
      </c>
      <c r="AE777" s="103">
        <v>0</v>
      </c>
      <c r="AF777">
        <v>0</v>
      </c>
      <c r="AG777">
        <v>0</v>
      </c>
      <c r="AH777">
        <v>0</v>
      </c>
      <c r="AI777">
        <v>0</v>
      </c>
    </row>
    <row r="778" spans="1:35" ht="15" hidden="1" customHeight="1" x14ac:dyDescent="0.25">
      <c r="A778" s="37" t="s">
        <v>36</v>
      </c>
      <c r="B778" s="37" t="s">
        <v>37</v>
      </c>
      <c r="C778" s="37" t="s">
        <v>2459</v>
      </c>
      <c r="D778" s="38" t="s">
        <v>12574</v>
      </c>
      <c r="E778" s="37" t="s">
        <v>2460</v>
      </c>
      <c r="F778" s="37" t="s">
        <v>1879</v>
      </c>
      <c r="G778" s="37">
        <v>200000760</v>
      </c>
      <c r="H778" s="100">
        <v>710037570</v>
      </c>
      <c r="I778" s="101">
        <v>50895222</v>
      </c>
      <c r="J778" s="37">
        <v>100004240</v>
      </c>
      <c r="K778" s="37">
        <v>100004241</v>
      </c>
      <c r="L778" s="37" t="s">
        <v>2461</v>
      </c>
      <c r="M778" s="37" t="s">
        <v>1879</v>
      </c>
      <c r="N778" s="37" t="s">
        <v>2463</v>
      </c>
      <c r="O778" s="39" t="s">
        <v>11268</v>
      </c>
      <c r="P778" s="37" t="s">
        <v>2463</v>
      </c>
      <c r="Q778" s="37" t="s">
        <v>14019</v>
      </c>
      <c r="R778" s="39" t="s">
        <v>12539</v>
      </c>
      <c r="S778" s="40" t="s">
        <v>10741</v>
      </c>
      <c r="T778" s="41">
        <v>24</v>
      </c>
      <c r="U778" s="42">
        <v>0</v>
      </c>
      <c r="V778" s="42">
        <v>0</v>
      </c>
      <c r="W778" s="42"/>
      <c r="X778" s="42"/>
      <c r="Y778" s="102">
        <v>24</v>
      </c>
      <c r="Z778">
        <v>0</v>
      </c>
      <c r="AA778">
        <v>0</v>
      </c>
      <c r="AB778">
        <v>0</v>
      </c>
      <c r="AE778" s="103">
        <v>0</v>
      </c>
      <c r="AF778">
        <v>0</v>
      </c>
      <c r="AG778">
        <v>0</v>
      </c>
      <c r="AH778">
        <v>0</v>
      </c>
      <c r="AI778">
        <v>0</v>
      </c>
    </row>
    <row r="779" spans="1:35" ht="15" hidden="1" customHeight="1" x14ac:dyDescent="0.25">
      <c r="A779" s="37" t="s">
        <v>36</v>
      </c>
      <c r="B779" s="37" t="s">
        <v>37</v>
      </c>
      <c r="C779" s="37" t="s">
        <v>5085</v>
      </c>
      <c r="D779" s="38" t="s">
        <v>14024</v>
      </c>
      <c r="E779" s="37" t="s">
        <v>5086</v>
      </c>
      <c r="F779" s="37" t="s">
        <v>4189</v>
      </c>
      <c r="G779" s="37">
        <v>200001602</v>
      </c>
      <c r="H779" s="100">
        <v>710022263</v>
      </c>
      <c r="I779" s="101">
        <v>321460</v>
      </c>
      <c r="J779" s="37">
        <v>100008958</v>
      </c>
      <c r="K779" s="37">
        <v>200001602</v>
      </c>
      <c r="L779" s="37" t="s">
        <v>48</v>
      </c>
      <c r="M779" s="37" t="s">
        <v>4189</v>
      </c>
      <c r="N779" s="37" t="s">
        <v>4960</v>
      </c>
      <c r="O779" s="39" t="s">
        <v>14025</v>
      </c>
      <c r="P779" s="37" t="s">
        <v>5087</v>
      </c>
      <c r="Q779" s="37" t="s">
        <v>5088</v>
      </c>
      <c r="R779" s="39" t="s">
        <v>14026</v>
      </c>
      <c r="S779" s="40" t="s">
        <v>10741</v>
      </c>
      <c r="T779" s="41">
        <v>15</v>
      </c>
      <c r="U779" s="41">
        <v>0</v>
      </c>
      <c r="V779" s="41">
        <v>0</v>
      </c>
      <c r="W779" s="42"/>
      <c r="X779" s="42"/>
      <c r="Y779" s="102">
        <v>15</v>
      </c>
      <c r="Z779">
        <v>0</v>
      </c>
      <c r="AA779">
        <v>0</v>
      </c>
      <c r="AB779">
        <v>0</v>
      </c>
      <c r="AE779" s="103">
        <v>0</v>
      </c>
      <c r="AF779">
        <v>0</v>
      </c>
      <c r="AG779">
        <v>0</v>
      </c>
      <c r="AH779">
        <v>0</v>
      </c>
      <c r="AI779">
        <v>0</v>
      </c>
    </row>
    <row r="780" spans="1:35" ht="15" hidden="1" customHeight="1" x14ac:dyDescent="0.25">
      <c r="A780" s="37" t="s">
        <v>36</v>
      </c>
      <c r="B780" s="37" t="s">
        <v>37</v>
      </c>
      <c r="C780" s="37" t="s">
        <v>2924</v>
      </c>
      <c r="D780" s="38" t="s">
        <v>14030</v>
      </c>
      <c r="E780" s="37" t="s">
        <v>2925</v>
      </c>
      <c r="F780" s="37" t="s">
        <v>2860</v>
      </c>
      <c r="G780" s="37">
        <v>200001251</v>
      </c>
      <c r="H780" s="100">
        <v>710006055</v>
      </c>
      <c r="I780" s="101">
        <v>307858</v>
      </c>
      <c r="J780" s="37">
        <v>100006672</v>
      </c>
      <c r="K780" s="37">
        <v>200001251</v>
      </c>
      <c r="L780" s="37" t="s">
        <v>48</v>
      </c>
      <c r="M780" s="37" t="s">
        <v>2860</v>
      </c>
      <c r="N780" s="37" t="s">
        <v>3095</v>
      </c>
      <c r="O780" s="39" t="s">
        <v>12201</v>
      </c>
      <c r="P780" s="37" t="s">
        <v>2926</v>
      </c>
      <c r="Q780" s="37" t="s">
        <v>2927</v>
      </c>
      <c r="R780" s="39" t="s">
        <v>14031</v>
      </c>
      <c r="S780" s="40" t="s">
        <v>10741</v>
      </c>
      <c r="T780" s="41">
        <v>8</v>
      </c>
      <c r="U780" s="41">
        <v>0</v>
      </c>
      <c r="V780" s="41">
        <v>0</v>
      </c>
      <c r="W780" s="42"/>
      <c r="X780" s="42"/>
      <c r="Y780" s="102">
        <v>8</v>
      </c>
      <c r="Z780">
        <v>0</v>
      </c>
      <c r="AA780">
        <v>0</v>
      </c>
      <c r="AB780">
        <v>0</v>
      </c>
      <c r="AE780" s="103">
        <v>0</v>
      </c>
      <c r="AF780">
        <v>0</v>
      </c>
      <c r="AG780">
        <v>0</v>
      </c>
      <c r="AH780">
        <v>0</v>
      </c>
      <c r="AI780">
        <v>0</v>
      </c>
    </row>
    <row r="781" spans="1:35" ht="15" hidden="1" customHeight="1" x14ac:dyDescent="0.25">
      <c r="A781" s="37" t="s">
        <v>36</v>
      </c>
      <c r="B781" s="37" t="s">
        <v>37</v>
      </c>
      <c r="C781" s="37" t="s">
        <v>3152</v>
      </c>
      <c r="D781" s="38" t="s">
        <v>14020</v>
      </c>
      <c r="E781" s="37" t="s">
        <v>3153</v>
      </c>
      <c r="F781" s="37" t="s">
        <v>2860</v>
      </c>
      <c r="G781" s="37">
        <v>200001099</v>
      </c>
      <c r="H781" s="100">
        <v>37960903</v>
      </c>
      <c r="I781" s="101">
        <v>308650</v>
      </c>
      <c r="J781" s="37">
        <v>100006496</v>
      </c>
      <c r="K781" s="37">
        <v>200001099</v>
      </c>
      <c r="L781" s="37" t="s">
        <v>48</v>
      </c>
      <c r="M781" s="37" t="s">
        <v>2860</v>
      </c>
      <c r="N781" s="37" t="s">
        <v>2862</v>
      </c>
      <c r="O781" s="39" t="s">
        <v>14021</v>
      </c>
      <c r="P781" s="37" t="s">
        <v>3154</v>
      </c>
      <c r="Q781" s="37" t="s">
        <v>14022</v>
      </c>
      <c r="R781" s="39" t="s">
        <v>14023</v>
      </c>
      <c r="S781" s="40" t="s">
        <v>10721</v>
      </c>
      <c r="T781" s="41">
        <v>26</v>
      </c>
      <c r="U781" s="41">
        <v>0</v>
      </c>
      <c r="V781" s="41">
        <v>0</v>
      </c>
      <c r="W781" s="42"/>
      <c r="X781" s="42"/>
      <c r="Y781" s="102">
        <v>26</v>
      </c>
      <c r="Z781">
        <v>0</v>
      </c>
      <c r="AA781">
        <v>0</v>
      </c>
      <c r="AB781">
        <v>0</v>
      </c>
      <c r="AE781" s="103">
        <v>0</v>
      </c>
      <c r="AF781">
        <v>0</v>
      </c>
      <c r="AG781">
        <v>0</v>
      </c>
      <c r="AH781">
        <v>0</v>
      </c>
      <c r="AI781">
        <v>0</v>
      </c>
    </row>
    <row r="782" spans="1:35" ht="15" hidden="1" customHeight="1" x14ac:dyDescent="0.25">
      <c r="A782" s="37" t="s">
        <v>36</v>
      </c>
      <c r="B782" s="37" t="s">
        <v>37</v>
      </c>
      <c r="C782" s="37" t="s">
        <v>1057</v>
      </c>
      <c r="D782" s="38" t="s">
        <v>14027</v>
      </c>
      <c r="E782" s="37" t="s">
        <v>1058</v>
      </c>
      <c r="F782" s="37" t="s">
        <v>814</v>
      </c>
      <c r="G782" s="37">
        <v>200000379</v>
      </c>
      <c r="H782" s="100">
        <v>710003269</v>
      </c>
      <c r="I782" s="101">
        <v>305880</v>
      </c>
      <c r="J782" s="37">
        <v>100001929</v>
      </c>
      <c r="K782" s="37">
        <v>200000379</v>
      </c>
      <c r="L782" s="37" t="s">
        <v>210</v>
      </c>
      <c r="M782" s="37" t="s">
        <v>814</v>
      </c>
      <c r="N782" s="37" t="s">
        <v>1043</v>
      </c>
      <c r="O782" s="39" t="s">
        <v>14028</v>
      </c>
      <c r="P782" s="37" t="s">
        <v>1059</v>
      </c>
      <c r="Q782" s="37" t="s">
        <v>1060</v>
      </c>
      <c r="R782" s="39" t="s">
        <v>14029</v>
      </c>
      <c r="S782" s="40" t="s">
        <v>10741</v>
      </c>
      <c r="T782" s="41">
        <v>21</v>
      </c>
      <c r="U782" s="41">
        <v>0</v>
      </c>
      <c r="V782" s="41">
        <v>0</v>
      </c>
      <c r="W782" s="42"/>
      <c r="X782" s="42"/>
      <c r="Y782" s="102">
        <v>21</v>
      </c>
      <c r="Z782">
        <v>0</v>
      </c>
      <c r="AA782">
        <v>0</v>
      </c>
      <c r="AB782">
        <v>0</v>
      </c>
      <c r="AE782" s="103">
        <v>0</v>
      </c>
      <c r="AF782">
        <v>0</v>
      </c>
      <c r="AG782">
        <v>0</v>
      </c>
      <c r="AH782">
        <v>0</v>
      </c>
      <c r="AI782">
        <v>0</v>
      </c>
    </row>
    <row r="783" spans="1:35" ht="15" hidden="1" customHeight="1" x14ac:dyDescent="0.25">
      <c r="A783" s="37" t="s">
        <v>36</v>
      </c>
      <c r="B783" s="37" t="s">
        <v>37</v>
      </c>
      <c r="C783" s="37" t="s">
        <v>2094</v>
      </c>
      <c r="D783" s="38" t="s">
        <v>14034</v>
      </c>
      <c r="E783" s="37" t="s">
        <v>2095</v>
      </c>
      <c r="F783" s="37" t="s">
        <v>1879</v>
      </c>
      <c r="G783" s="37">
        <v>200000848</v>
      </c>
      <c r="H783" s="100">
        <v>710010320</v>
      </c>
      <c r="I783" s="101">
        <v>36125911</v>
      </c>
      <c r="J783" s="37">
        <v>100004464</v>
      </c>
      <c r="K783" s="37">
        <v>100004465</v>
      </c>
      <c r="L783" s="37" t="s">
        <v>92</v>
      </c>
      <c r="M783" s="37" t="s">
        <v>1879</v>
      </c>
      <c r="N783" s="37" t="s">
        <v>2029</v>
      </c>
      <c r="O783" s="39" t="s">
        <v>14035</v>
      </c>
      <c r="P783" s="37" t="s">
        <v>2096</v>
      </c>
      <c r="Q783" s="37" t="s">
        <v>2097</v>
      </c>
      <c r="R783" s="39" t="s">
        <v>14036</v>
      </c>
      <c r="S783" s="40" t="s">
        <v>10741</v>
      </c>
      <c r="T783" s="42">
        <v>20</v>
      </c>
      <c r="U783" s="41">
        <v>0</v>
      </c>
      <c r="V783" s="42">
        <v>0</v>
      </c>
      <c r="W783" s="42"/>
      <c r="X783" s="42"/>
      <c r="Y783" s="102">
        <v>20</v>
      </c>
      <c r="Z783">
        <v>0</v>
      </c>
      <c r="AA783">
        <v>0</v>
      </c>
      <c r="AB783">
        <v>0</v>
      </c>
      <c r="AE783" s="103">
        <v>0</v>
      </c>
      <c r="AF783">
        <v>0</v>
      </c>
      <c r="AG783">
        <v>0</v>
      </c>
      <c r="AH783">
        <v>0</v>
      </c>
      <c r="AI783">
        <v>0</v>
      </c>
    </row>
    <row r="784" spans="1:35" ht="15" hidden="1" customHeight="1" x14ac:dyDescent="0.25">
      <c r="A784" s="37" t="s">
        <v>36</v>
      </c>
      <c r="B784" s="37" t="s">
        <v>592</v>
      </c>
      <c r="C784" s="37" t="s">
        <v>742</v>
      </c>
      <c r="D784" s="38" t="s">
        <v>14043</v>
      </c>
      <c r="E784" s="37" t="s">
        <v>743</v>
      </c>
      <c r="F784" s="37" t="s">
        <v>40</v>
      </c>
      <c r="G784" s="37">
        <v>200003972</v>
      </c>
      <c r="H784" s="100">
        <v>710274700</v>
      </c>
      <c r="I784" s="101">
        <v>42364141</v>
      </c>
      <c r="J784" s="37">
        <v>100018723</v>
      </c>
      <c r="K784" s="37">
        <v>200003972</v>
      </c>
      <c r="L784" s="37" t="s">
        <v>603</v>
      </c>
      <c r="M784" s="37" t="s">
        <v>40</v>
      </c>
      <c r="N784" s="37" t="s">
        <v>206</v>
      </c>
      <c r="O784" s="39" t="s">
        <v>13431</v>
      </c>
      <c r="P784" s="37" t="s">
        <v>255</v>
      </c>
      <c r="Q784" s="37" t="s">
        <v>744</v>
      </c>
      <c r="R784" s="39" t="s">
        <v>13432</v>
      </c>
      <c r="S784" s="40" t="s">
        <v>10741</v>
      </c>
      <c r="T784" s="41">
        <v>0</v>
      </c>
      <c r="U784" s="41">
        <v>18</v>
      </c>
      <c r="V784" s="41">
        <v>0</v>
      </c>
      <c r="W784" s="42"/>
      <c r="X784" s="42"/>
      <c r="Y784" s="102">
        <v>18</v>
      </c>
      <c r="Z784">
        <v>0</v>
      </c>
      <c r="AA784">
        <v>3</v>
      </c>
      <c r="AB784">
        <v>0</v>
      </c>
      <c r="AE784" s="103">
        <v>3</v>
      </c>
      <c r="AF784">
        <v>0</v>
      </c>
      <c r="AG784">
        <v>2</v>
      </c>
      <c r="AH784">
        <v>0</v>
      </c>
      <c r="AI784">
        <v>2</v>
      </c>
    </row>
    <row r="785" spans="1:35" ht="15" hidden="1" customHeight="1" x14ac:dyDescent="0.25">
      <c r="A785" s="37" t="s">
        <v>36</v>
      </c>
      <c r="B785" s="37" t="s">
        <v>37</v>
      </c>
      <c r="C785" s="37" t="s">
        <v>3405</v>
      </c>
      <c r="D785" s="38" t="s">
        <v>14040</v>
      </c>
      <c r="E785" s="37" t="s">
        <v>3406</v>
      </c>
      <c r="F785" s="37" t="s">
        <v>2860</v>
      </c>
      <c r="G785" s="37">
        <v>200000961</v>
      </c>
      <c r="H785" s="100">
        <v>710005040</v>
      </c>
      <c r="I785" s="101">
        <v>307041</v>
      </c>
      <c r="J785" s="37">
        <v>100005148</v>
      </c>
      <c r="K785" s="37">
        <v>200000961</v>
      </c>
      <c r="L785" s="37" t="s">
        <v>210</v>
      </c>
      <c r="M785" s="37" t="s">
        <v>2860</v>
      </c>
      <c r="N785" s="37" t="s">
        <v>3333</v>
      </c>
      <c r="O785" s="39" t="s">
        <v>14041</v>
      </c>
      <c r="P785" s="37" t="s">
        <v>3407</v>
      </c>
      <c r="Q785" s="37" t="s">
        <v>3408</v>
      </c>
      <c r="R785" s="39" t="s">
        <v>14042</v>
      </c>
      <c r="S785" s="40" t="s">
        <v>10741</v>
      </c>
      <c r="T785" s="41">
        <v>11</v>
      </c>
      <c r="U785" s="41">
        <v>0</v>
      </c>
      <c r="V785" s="41">
        <v>0</v>
      </c>
      <c r="W785" s="42"/>
      <c r="X785" s="42"/>
      <c r="Y785" s="102">
        <v>11</v>
      </c>
      <c r="Z785">
        <v>0</v>
      </c>
      <c r="AA785">
        <v>0</v>
      </c>
      <c r="AB785">
        <v>0</v>
      </c>
      <c r="AE785" s="103">
        <v>0</v>
      </c>
      <c r="AF785">
        <v>0</v>
      </c>
      <c r="AG785">
        <v>0</v>
      </c>
      <c r="AH785">
        <v>0</v>
      </c>
      <c r="AI785">
        <v>0</v>
      </c>
    </row>
    <row r="786" spans="1:35" ht="15" hidden="1" customHeight="1" x14ac:dyDescent="0.25">
      <c r="A786" s="37" t="s">
        <v>36</v>
      </c>
      <c r="B786" s="37" t="s">
        <v>37</v>
      </c>
      <c r="C786" s="37" t="s">
        <v>9473</v>
      </c>
      <c r="D786" s="38" t="s">
        <v>14037</v>
      </c>
      <c r="E786" s="37" t="s">
        <v>9474</v>
      </c>
      <c r="F786" s="37" t="s">
        <v>8536</v>
      </c>
      <c r="G786" s="37">
        <v>200002879</v>
      </c>
      <c r="H786" s="100">
        <v>710030665</v>
      </c>
      <c r="I786" s="101">
        <v>329207</v>
      </c>
      <c r="J786" s="37">
        <v>100014537</v>
      </c>
      <c r="K786" s="37">
        <v>200002879</v>
      </c>
      <c r="L786" s="37" t="s">
        <v>48</v>
      </c>
      <c r="M786" s="37" t="s">
        <v>8536</v>
      </c>
      <c r="N786" s="37" t="s">
        <v>9233</v>
      </c>
      <c r="O786" s="39" t="s">
        <v>14038</v>
      </c>
      <c r="P786" s="37" t="s">
        <v>9475</v>
      </c>
      <c r="Q786" s="37" t="s">
        <v>9476</v>
      </c>
      <c r="R786" s="39" t="s">
        <v>14039</v>
      </c>
      <c r="S786" s="40" t="s">
        <v>10741</v>
      </c>
      <c r="T786" s="41">
        <v>16</v>
      </c>
      <c r="U786" s="41">
        <v>0</v>
      </c>
      <c r="V786" s="42">
        <v>0</v>
      </c>
      <c r="W786" s="42"/>
      <c r="X786" s="42"/>
      <c r="Y786" s="102">
        <v>16</v>
      </c>
      <c r="Z786">
        <v>0</v>
      </c>
      <c r="AA786">
        <v>0</v>
      </c>
      <c r="AB786">
        <v>0</v>
      </c>
      <c r="AE786" s="103">
        <v>0</v>
      </c>
      <c r="AF786">
        <v>0</v>
      </c>
      <c r="AG786">
        <v>0</v>
      </c>
      <c r="AH786">
        <v>0</v>
      </c>
      <c r="AI786">
        <v>0</v>
      </c>
    </row>
    <row r="787" spans="1:35" ht="15" hidden="1" customHeight="1" x14ac:dyDescent="0.25">
      <c r="A787" s="37" t="s">
        <v>36</v>
      </c>
      <c r="B787" s="37" t="s">
        <v>37</v>
      </c>
      <c r="C787" s="37" t="s">
        <v>7857</v>
      </c>
      <c r="D787" s="38" t="s">
        <v>14044</v>
      </c>
      <c r="E787" s="37" t="s">
        <v>7858</v>
      </c>
      <c r="F787" s="37" t="s">
        <v>6696</v>
      </c>
      <c r="G787" s="37">
        <v>200002670</v>
      </c>
      <c r="H787" s="100">
        <v>710031637</v>
      </c>
      <c r="I787" s="101">
        <v>37944215</v>
      </c>
      <c r="J787" s="37">
        <v>100013422</v>
      </c>
      <c r="K787" s="37">
        <v>100013423</v>
      </c>
      <c r="L787" s="37" t="s">
        <v>105</v>
      </c>
      <c r="M787" s="37" t="s">
        <v>6696</v>
      </c>
      <c r="N787" s="37" t="s">
        <v>7842</v>
      </c>
      <c r="O787" s="39" t="s">
        <v>13753</v>
      </c>
      <c r="P787" s="37" t="s">
        <v>7859</v>
      </c>
      <c r="Q787" s="37" t="s">
        <v>7860</v>
      </c>
      <c r="R787" s="39" t="s">
        <v>14045</v>
      </c>
      <c r="S787" s="40" t="s">
        <v>10741</v>
      </c>
      <c r="T787" s="42">
        <v>5</v>
      </c>
      <c r="U787" s="42">
        <v>0</v>
      </c>
      <c r="V787" s="41">
        <v>0</v>
      </c>
      <c r="W787" s="42"/>
      <c r="X787" s="42"/>
      <c r="Y787" s="102">
        <v>5</v>
      </c>
      <c r="Z787">
        <v>0</v>
      </c>
      <c r="AA787">
        <v>0</v>
      </c>
      <c r="AB787">
        <v>0</v>
      </c>
      <c r="AE787" s="103">
        <v>0</v>
      </c>
      <c r="AF787">
        <v>0</v>
      </c>
      <c r="AG787">
        <v>0</v>
      </c>
      <c r="AH787">
        <v>0</v>
      </c>
      <c r="AI787">
        <v>0</v>
      </c>
    </row>
    <row r="788" spans="1:35" ht="15" hidden="1" customHeight="1" x14ac:dyDescent="0.25">
      <c r="A788" s="37" t="s">
        <v>36</v>
      </c>
      <c r="B788" s="37" t="s">
        <v>37</v>
      </c>
      <c r="C788" s="37" t="s">
        <v>1008</v>
      </c>
      <c r="D788" s="38" t="s">
        <v>14051</v>
      </c>
      <c r="E788" s="37" t="s">
        <v>1009</v>
      </c>
      <c r="F788" s="37" t="s">
        <v>814</v>
      </c>
      <c r="G788" s="37">
        <v>200000359</v>
      </c>
      <c r="H788" s="100">
        <v>710003102</v>
      </c>
      <c r="I788" s="101">
        <v>305774</v>
      </c>
      <c r="J788" s="37">
        <v>100001862</v>
      </c>
      <c r="K788" s="37">
        <v>200000359</v>
      </c>
      <c r="L788" s="37" t="s">
        <v>53</v>
      </c>
      <c r="M788" s="37" t="s">
        <v>814</v>
      </c>
      <c r="N788" s="37" t="s">
        <v>817</v>
      </c>
      <c r="O788" s="39" t="s">
        <v>12092</v>
      </c>
      <c r="P788" s="37" t="s">
        <v>1010</v>
      </c>
      <c r="Q788" s="37" t="s">
        <v>1011</v>
      </c>
      <c r="R788" s="39" t="s">
        <v>14052</v>
      </c>
      <c r="S788" s="40" t="s">
        <v>10741</v>
      </c>
      <c r="T788" s="41">
        <v>10</v>
      </c>
      <c r="U788" s="41">
        <v>0</v>
      </c>
      <c r="V788" s="41">
        <v>0</v>
      </c>
      <c r="W788" s="42"/>
      <c r="X788" s="42"/>
      <c r="Y788" s="102">
        <v>10</v>
      </c>
      <c r="Z788">
        <v>0</v>
      </c>
      <c r="AA788">
        <v>0</v>
      </c>
      <c r="AB788">
        <v>0</v>
      </c>
      <c r="AE788" s="103">
        <v>0</v>
      </c>
      <c r="AF788">
        <v>0</v>
      </c>
      <c r="AG788">
        <v>0</v>
      </c>
      <c r="AH788">
        <v>0</v>
      </c>
      <c r="AI788">
        <v>0</v>
      </c>
    </row>
    <row r="789" spans="1:35" ht="15" hidden="1" customHeight="1" x14ac:dyDescent="0.25">
      <c r="A789" s="37" t="s">
        <v>36</v>
      </c>
      <c r="B789" s="37" t="s">
        <v>37</v>
      </c>
      <c r="C789" s="37" t="s">
        <v>217</v>
      </c>
      <c r="D789" s="38" t="s">
        <v>14048</v>
      </c>
      <c r="E789" s="37" t="s">
        <v>218</v>
      </c>
      <c r="F789" s="37" t="s">
        <v>40</v>
      </c>
      <c r="G789" s="37">
        <v>200000285</v>
      </c>
      <c r="H789" s="100">
        <v>710001754</v>
      </c>
      <c r="I789" s="101">
        <v>304948</v>
      </c>
      <c r="J789" s="37">
        <v>100001435</v>
      </c>
      <c r="K789" s="37">
        <v>200000285</v>
      </c>
      <c r="L789" s="37" t="s">
        <v>48</v>
      </c>
      <c r="M789" s="37" t="s">
        <v>40</v>
      </c>
      <c r="N789" s="37" t="s">
        <v>56</v>
      </c>
      <c r="O789" s="39" t="s">
        <v>13827</v>
      </c>
      <c r="P789" s="37" t="s">
        <v>219</v>
      </c>
      <c r="Q789" s="37" t="s">
        <v>14049</v>
      </c>
      <c r="R789" s="39" t="s">
        <v>14050</v>
      </c>
      <c r="S789" s="40" t="s">
        <v>10741</v>
      </c>
      <c r="T789" s="41">
        <v>105</v>
      </c>
      <c r="U789" s="41">
        <v>0</v>
      </c>
      <c r="V789" s="41">
        <v>0</v>
      </c>
      <c r="W789" s="42"/>
      <c r="X789" s="42"/>
      <c r="Y789" s="102">
        <v>105</v>
      </c>
      <c r="Z789">
        <v>0</v>
      </c>
      <c r="AA789">
        <v>0</v>
      </c>
      <c r="AB789">
        <v>0</v>
      </c>
      <c r="AE789" s="103">
        <v>0</v>
      </c>
      <c r="AF789">
        <v>2</v>
      </c>
      <c r="AG789">
        <v>0</v>
      </c>
      <c r="AH789">
        <v>0</v>
      </c>
      <c r="AI789">
        <v>2</v>
      </c>
    </row>
    <row r="790" spans="1:35" ht="15" hidden="1" customHeight="1" x14ac:dyDescent="0.25">
      <c r="A790" s="37" t="s">
        <v>36</v>
      </c>
      <c r="B790" s="37" t="s">
        <v>37</v>
      </c>
      <c r="C790" s="37" t="s">
        <v>109</v>
      </c>
      <c r="D790" s="38" t="s">
        <v>14046</v>
      </c>
      <c r="E790" s="37" t="s">
        <v>110</v>
      </c>
      <c r="F790" s="37" t="s">
        <v>40</v>
      </c>
      <c r="G790" s="37">
        <v>200000268</v>
      </c>
      <c r="H790" s="100">
        <v>710277539</v>
      </c>
      <c r="I790" s="101">
        <v>304662</v>
      </c>
      <c r="J790" s="37">
        <v>100019098</v>
      </c>
      <c r="K790" s="37">
        <v>200000268</v>
      </c>
      <c r="L790" s="37" t="s">
        <v>48</v>
      </c>
      <c r="M790" s="37" t="s">
        <v>40</v>
      </c>
      <c r="N790" s="37" t="s">
        <v>56</v>
      </c>
      <c r="O790" s="39" t="s">
        <v>11600</v>
      </c>
      <c r="P790" s="37" t="s">
        <v>111</v>
      </c>
      <c r="Q790" s="37" t="s">
        <v>14047</v>
      </c>
      <c r="R790" s="39" t="s">
        <v>10608</v>
      </c>
      <c r="S790" s="40" t="s">
        <v>10741</v>
      </c>
      <c r="T790" s="41">
        <v>63</v>
      </c>
      <c r="U790" s="41">
        <v>0</v>
      </c>
      <c r="V790" s="41">
        <v>0</v>
      </c>
      <c r="W790" s="42"/>
      <c r="X790" s="42"/>
      <c r="Y790" s="102">
        <v>63</v>
      </c>
      <c r="Z790">
        <v>0</v>
      </c>
      <c r="AA790">
        <v>0</v>
      </c>
      <c r="AB790">
        <v>0</v>
      </c>
      <c r="AE790" s="103">
        <v>0</v>
      </c>
      <c r="AF790">
        <v>1</v>
      </c>
      <c r="AG790">
        <v>0</v>
      </c>
      <c r="AH790">
        <v>0</v>
      </c>
      <c r="AI790">
        <v>1</v>
      </c>
    </row>
    <row r="791" spans="1:35" ht="15" hidden="1" customHeight="1" x14ac:dyDescent="0.25">
      <c r="A791" s="37" t="s">
        <v>36</v>
      </c>
      <c r="B791" s="37" t="s">
        <v>37</v>
      </c>
      <c r="C791" s="37" t="s">
        <v>968</v>
      </c>
      <c r="D791" s="38" t="s">
        <v>14053</v>
      </c>
      <c r="E791" s="37" t="s">
        <v>969</v>
      </c>
      <c r="F791" s="37" t="s">
        <v>814</v>
      </c>
      <c r="G791" s="37">
        <v>200000349</v>
      </c>
      <c r="H791" s="100">
        <v>710002939</v>
      </c>
      <c r="I791" s="101">
        <v>36086606</v>
      </c>
      <c r="J791" s="37">
        <v>100001788</v>
      </c>
      <c r="K791" s="37">
        <v>100001789</v>
      </c>
      <c r="L791" s="37" t="s">
        <v>970</v>
      </c>
      <c r="M791" s="37" t="s">
        <v>814</v>
      </c>
      <c r="N791" s="37" t="s">
        <v>817</v>
      </c>
      <c r="O791" s="39" t="s">
        <v>14054</v>
      </c>
      <c r="P791" s="37" t="s">
        <v>971</v>
      </c>
      <c r="Q791" s="37" t="s">
        <v>972</v>
      </c>
      <c r="R791" s="39" t="s">
        <v>14055</v>
      </c>
      <c r="S791" s="40" t="s">
        <v>10741</v>
      </c>
      <c r="T791" s="41">
        <v>21</v>
      </c>
      <c r="U791" s="42">
        <v>0</v>
      </c>
      <c r="V791" s="42">
        <v>0</v>
      </c>
      <c r="W791" s="42"/>
      <c r="X791" s="42"/>
      <c r="Y791" s="102">
        <v>21</v>
      </c>
      <c r="Z791">
        <v>0</v>
      </c>
      <c r="AA791">
        <v>0</v>
      </c>
      <c r="AB791">
        <v>0</v>
      </c>
      <c r="AE791" s="103">
        <v>0</v>
      </c>
      <c r="AF791">
        <v>0</v>
      </c>
      <c r="AG791">
        <v>0</v>
      </c>
      <c r="AH791">
        <v>0</v>
      </c>
      <c r="AI791">
        <v>0</v>
      </c>
    </row>
    <row r="792" spans="1:35" ht="15" hidden="1" customHeight="1" x14ac:dyDescent="0.25">
      <c r="A792" s="37" t="s">
        <v>36</v>
      </c>
      <c r="B792" s="37" t="s">
        <v>37</v>
      </c>
      <c r="C792" s="37" t="s">
        <v>9653</v>
      </c>
      <c r="D792" s="38" t="s">
        <v>14059</v>
      </c>
      <c r="E792" s="37" t="s">
        <v>9654</v>
      </c>
      <c r="F792" s="37" t="s">
        <v>8536</v>
      </c>
      <c r="G792" s="37">
        <v>200003382</v>
      </c>
      <c r="H792" s="100">
        <v>710033370</v>
      </c>
      <c r="I792" s="101">
        <v>332089</v>
      </c>
      <c r="J792" s="37">
        <v>100016591</v>
      </c>
      <c r="K792" s="37">
        <v>200003382</v>
      </c>
      <c r="L792" s="37" t="s">
        <v>53</v>
      </c>
      <c r="M792" s="37" t="s">
        <v>8536</v>
      </c>
      <c r="N792" s="37" t="s">
        <v>6661</v>
      </c>
      <c r="O792" s="39" t="s">
        <v>11597</v>
      </c>
      <c r="P792" s="37" t="s">
        <v>9655</v>
      </c>
      <c r="Q792" s="37" t="s">
        <v>14060</v>
      </c>
      <c r="R792" s="39" t="s">
        <v>14061</v>
      </c>
      <c r="S792" s="40" t="s">
        <v>10741</v>
      </c>
      <c r="T792" s="41">
        <v>6</v>
      </c>
      <c r="U792" s="41">
        <v>0</v>
      </c>
      <c r="V792" s="41">
        <v>0</v>
      </c>
      <c r="W792" s="42"/>
      <c r="X792" s="42"/>
      <c r="Y792" s="102">
        <v>6</v>
      </c>
      <c r="Z792">
        <v>1</v>
      </c>
      <c r="AA792">
        <v>0</v>
      </c>
      <c r="AB792">
        <v>0</v>
      </c>
      <c r="AE792" s="103">
        <v>1</v>
      </c>
      <c r="AF792">
        <v>0</v>
      </c>
      <c r="AG792">
        <v>0</v>
      </c>
      <c r="AH792">
        <v>0</v>
      </c>
      <c r="AI792">
        <v>0</v>
      </c>
    </row>
    <row r="793" spans="1:35" ht="15" hidden="1" customHeight="1" x14ac:dyDescent="0.25">
      <c r="A793" s="37" t="s">
        <v>36</v>
      </c>
      <c r="B793" s="37" t="s">
        <v>37</v>
      </c>
      <c r="C793" s="37" t="s">
        <v>6072</v>
      </c>
      <c r="D793" s="38" t="s">
        <v>10962</v>
      </c>
      <c r="E793" s="37" t="s">
        <v>6073</v>
      </c>
      <c r="F793" s="37" t="s">
        <v>568</v>
      </c>
      <c r="G793" s="37">
        <v>200002070</v>
      </c>
      <c r="H793" s="100">
        <v>710020180</v>
      </c>
      <c r="I793" s="101">
        <v>319511</v>
      </c>
      <c r="J793" s="37">
        <v>100010721</v>
      </c>
      <c r="K793" s="37">
        <v>200002070</v>
      </c>
      <c r="L793" s="37" t="s">
        <v>48</v>
      </c>
      <c r="M793" s="37" t="s">
        <v>568</v>
      </c>
      <c r="N793" s="37" t="s">
        <v>5980</v>
      </c>
      <c r="O793" s="39" t="s">
        <v>10963</v>
      </c>
      <c r="P793" s="37" t="s">
        <v>6074</v>
      </c>
      <c r="Q793" s="37" t="s">
        <v>6075</v>
      </c>
      <c r="R793" s="39" t="s">
        <v>10964</v>
      </c>
      <c r="S793" s="40" t="s">
        <v>10741</v>
      </c>
      <c r="T793" s="41">
        <v>6</v>
      </c>
      <c r="U793" s="41">
        <v>0</v>
      </c>
      <c r="V793" s="41">
        <v>0</v>
      </c>
      <c r="W793" s="42"/>
      <c r="X793" s="42"/>
      <c r="Y793" s="102">
        <v>6</v>
      </c>
      <c r="Z793">
        <v>0</v>
      </c>
      <c r="AA793">
        <v>0</v>
      </c>
      <c r="AB793">
        <v>0</v>
      </c>
      <c r="AE793" s="103">
        <v>0</v>
      </c>
      <c r="AF793">
        <v>0</v>
      </c>
      <c r="AG793">
        <v>0</v>
      </c>
      <c r="AH793">
        <v>0</v>
      </c>
      <c r="AI793">
        <v>0</v>
      </c>
    </row>
    <row r="794" spans="1:35" ht="15" hidden="1" customHeight="1" x14ac:dyDescent="0.25">
      <c r="A794" s="37" t="s">
        <v>36</v>
      </c>
      <c r="B794" s="37" t="s">
        <v>37</v>
      </c>
      <c r="C794" s="37" t="s">
        <v>8097</v>
      </c>
      <c r="D794" s="38" t="s">
        <v>10965</v>
      </c>
      <c r="E794" s="37" t="s">
        <v>8098</v>
      </c>
      <c r="F794" s="37" t="s">
        <v>6696</v>
      </c>
      <c r="G794" s="37">
        <v>200002846</v>
      </c>
      <c r="H794" s="100">
        <v>710033729</v>
      </c>
      <c r="I794" s="101">
        <v>332488</v>
      </c>
      <c r="J794" s="37">
        <v>100013927</v>
      </c>
      <c r="K794" s="37">
        <v>200002846</v>
      </c>
      <c r="L794" s="37" t="s">
        <v>48</v>
      </c>
      <c r="M794" s="37" t="s">
        <v>6696</v>
      </c>
      <c r="N794" s="37" t="s">
        <v>8266</v>
      </c>
      <c r="O794" s="39" t="s">
        <v>10966</v>
      </c>
      <c r="P794" s="37" t="s">
        <v>8099</v>
      </c>
      <c r="Q794" s="37" t="s">
        <v>8100</v>
      </c>
      <c r="R794" s="39" t="s">
        <v>10967</v>
      </c>
      <c r="S794" s="40" t="s">
        <v>10741</v>
      </c>
      <c r="T794" s="41">
        <v>8</v>
      </c>
      <c r="U794" s="41">
        <v>0</v>
      </c>
      <c r="V794" s="41">
        <v>0</v>
      </c>
      <c r="W794" s="42"/>
      <c r="X794" s="42"/>
      <c r="Y794" s="102">
        <v>8</v>
      </c>
      <c r="Z794">
        <v>0</v>
      </c>
      <c r="AA794">
        <v>0</v>
      </c>
      <c r="AB794">
        <v>0</v>
      </c>
      <c r="AE794" s="103">
        <v>0</v>
      </c>
      <c r="AF794">
        <v>0</v>
      </c>
      <c r="AG794">
        <v>0</v>
      </c>
      <c r="AH794">
        <v>0</v>
      </c>
      <c r="AI794">
        <v>0</v>
      </c>
    </row>
    <row r="795" spans="1:35" ht="15" hidden="1" customHeight="1" x14ac:dyDescent="0.25">
      <c r="A795" s="37" t="s">
        <v>36</v>
      </c>
      <c r="B795" s="37" t="s">
        <v>37</v>
      </c>
      <c r="C795" s="37" t="s">
        <v>9200</v>
      </c>
      <c r="D795" s="38" t="s">
        <v>10950</v>
      </c>
      <c r="E795" s="37" t="s">
        <v>9201</v>
      </c>
      <c r="F795" s="37" t="s">
        <v>8536</v>
      </c>
      <c r="G795" s="37">
        <v>200003277</v>
      </c>
      <c r="H795" s="100">
        <v>710040296</v>
      </c>
      <c r="I795" s="101">
        <v>329614</v>
      </c>
      <c r="J795" s="37">
        <v>100016234</v>
      </c>
      <c r="K795" s="37">
        <v>200003277</v>
      </c>
      <c r="L795" s="37" t="s">
        <v>48</v>
      </c>
      <c r="M795" s="37" t="s">
        <v>8536</v>
      </c>
      <c r="N795" s="37" t="s">
        <v>8385</v>
      </c>
      <c r="O795" s="39" t="s">
        <v>10951</v>
      </c>
      <c r="P795" s="37" t="s">
        <v>8385</v>
      </c>
      <c r="Q795" s="37" t="s">
        <v>9209</v>
      </c>
      <c r="R795" s="39" t="s">
        <v>10952</v>
      </c>
      <c r="S795" s="40" t="s">
        <v>10741</v>
      </c>
      <c r="T795" s="41">
        <v>39</v>
      </c>
      <c r="U795" s="41">
        <v>0</v>
      </c>
      <c r="V795" s="41">
        <v>0</v>
      </c>
      <c r="W795" s="42"/>
      <c r="X795" s="42"/>
      <c r="Y795" s="102">
        <v>39</v>
      </c>
      <c r="Z795">
        <v>0</v>
      </c>
      <c r="AA795">
        <v>0</v>
      </c>
      <c r="AB795">
        <v>0</v>
      </c>
      <c r="AE795" s="103">
        <v>0</v>
      </c>
      <c r="AF795">
        <v>0</v>
      </c>
      <c r="AG795">
        <v>0</v>
      </c>
      <c r="AH795">
        <v>0</v>
      </c>
      <c r="AI795">
        <v>0</v>
      </c>
    </row>
    <row r="796" spans="1:35" ht="15" hidden="1" customHeight="1" x14ac:dyDescent="0.25">
      <c r="A796" s="37" t="s">
        <v>36</v>
      </c>
      <c r="B796" s="37" t="s">
        <v>37</v>
      </c>
      <c r="C796" s="37" t="s">
        <v>3160</v>
      </c>
      <c r="D796" s="38" t="s">
        <v>10968</v>
      </c>
      <c r="E796" s="37" t="s">
        <v>3161</v>
      </c>
      <c r="F796" s="37" t="s">
        <v>2860</v>
      </c>
      <c r="G796" s="37">
        <v>200001247</v>
      </c>
      <c r="H796" s="100">
        <v>710156448</v>
      </c>
      <c r="I796" s="101">
        <v>308676</v>
      </c>
      <c r="J796" s="37">
        <v>100006537</v>
      </c>
      <c r="K796" s="37">
        <v>200001247</v>
      </c>
      <c r="L796" s="37" t="s">
        <v>48</v>
      </c>
      <c r="M796" s="37" t="s">
        <v>2860</v>
      </c>
      <c r="N796" s="37" t="s">
        <v>3095</v>
      </c>
      <c r="O796" s="39" t="s">
        <v>10969</v>
      </c>
      <c r="P796" s="37" t="s">
        <v>3095</v>
      </c>
      <c r="Q796" s="37" t="s">
        <v>406</v>
      </c>
      <c r="R796" s="39" t="s">
        <v>10642</v>
      </c>
      <c r="S796" s="40" t="s">
        <v>10741</v>
      </c>
      <c r="T796" s="41">
        <v>53</v>
      </c>
      <c r="U796" s="41">
        <v>0</v>
      </c>
      <c r="V796" s="41">
        <v>0</v>
      </c>
      <c r="W796" s="42"/>
      <c r="X796" s="42"/>
      <c r="Y796" s="102">
        <v>53</v>
      </c>
      <c r="Z796">
        <v>0</v>
      </c>
      <c r="AA796">
        <v>0</v>
      </c>
      <c r="AB796">
        <v>0</v>
      </c>
      <c r="AE796" s="103">
        <v>0</v>
      </c>
      <c r="AF796">
        <v>0</v>
      </c>
      <c r="AG796">
        <v>0</v>
      </c>
      <c r="AH796">
        <v>0</v>
      </c>
      <c r="AI796">
        <v>0</v>
      </c>
    </row>
    <row r="797" spans="1:35" ht="15" hidden="1" customHeight="1" x14ac:dyDescent="0.25">
      <c r="A797" s="37" t="s">
        <v>36</v>
      </c>
      <c r="B797" s="37" t="s">
        <v>37</v>
      </c>
      <c r="C797" s="37" t="s">
        <v>2998</v>
      </c>
      <c r="D797" s="38" t="s">
        <v>10972</v>
      </c>
      <c r="E797" s="37" t="s">
        <v>2999</v>
      </c>
      <c r="F797" s="37" t="s">
        <v>2860</v>
      </c>
      <c r="G797" s="37">
        <v>200001258</v>
      </c>
      <c r="H797" s="100">
        <v>710006268</v>
      </c>
      <c r="I797" s="101">
        <v>308161</v>
      </c>
      <c r="J797" s="37">
        <v>100005579</v>
      </c>
      <c r="K797" s="37">
        <v>200001258</v>
      </c>
      <c r="L797" s="37" t="s">
        <v>48</v>
      </c>
      <c r="M797" s="37" t="s">
        <v>2860</v>
      </c>
      <c r="N797" s="37" t="s">
        <v>3095</v>
      </c>
      <c r="O797" s="39" t="s">
        <v>10973</v>
      </c>
      <c r="P797" s="37" t="s">
        <v>3000</v>
      </c>
      <c r="Q797" s="37" t="s">
        <v>3001</v>
      </c>
      <c r="R797" s="39" t="s">
        <v>10974</v>
      </c>
      <c r="S797" s="40" t="s">
        <v>10741</v>
      </c>
      <c r="T797" s="41">
        <v>6</v>
      </c>
      <c r="U797" s="41">
        <v>0</v>
      </c>
      <c r="V797" s="41">
        <v>0</v>
      </c>
      <c r="W797" s="42"/>
      <c r="X797" s="42"/>
      <c r="Y797" s="102">
        <v>6</v>
      </c>
      <c r="Z797">
        <v>0</v>
      </c>
      <c r="AA797">
        <v>0</v>
      </c>
      <c r="AB797">
        <v>0</v>
      </c>
      <c r="AE797" s="103">
        <v>0</v>
      </c>
      <c r="AF797">
        <v>0</v>
      </c>
      <c r="AG797">
        <v>0</v>
      </c>
      <c r="AH797">
        <v>0</v>
      </c>
      <c r="AI797">
        <v>0</v>
      </c>
    </row>
    <row r="798" spans="1:35" ht="15" hidden="1" customHeight="1" x14ac:dyDescent="0.25">
      <c r="A798" s="37" t="s">
        <v>36</v>
      </c>
      <c r="B798" s="37" t="s">
        <v>37</v>
      </c>
      <c r="C798" s="37" t="s">
        <v>10034</v>
      </c>
      <c r="D798" s="38" t="s">
        <v>10970</v>
      </c>
      <c r="E798" s="37" t="s">
        <v>10035</v>
      </c>
      <c r="F798" s="37" t="s">
        <v>1879</v>
      </c>
      <c r="G798" s="37">
        <v>200000612</v>
      </c>
      <c r="H798" s="100">
        <v>710010060</v>
      </c>
      <c r="I798" s="101">
        <v>311251</v>
      </c>
      <c r="J798" s="37">
        <v>100003397</v>
      </c>
      <c r="K798" s="37">
        <v>200000612</v>
      </c>
      <c r="L798" s="37" t="s">
        <v>48</v>
      </c>
      <c r="M798" s="37" t="s">
        <v>1879</v>
      </c>
      <c r="N798" s="37" t="s">
        <v>2656</v>
      </c>
      <c r="O798" s="39" t="s">
        <v>10971</v>
      </c>
      <c r="P798" s="37" t="s">
        <v>10036</v>
      </c>
      <c r="Q798" s="37" t="s">
        <v>10037</v>
      </c>
      <c r="R798" s="39" t="s">
        <v>10627</v>
      </c>
      <c r="S798" s="40" t="s">
        <v>10741</v>
      </c>
      <c r="T798" s="41">
        <v>6</v>
      </c>
      <c r="U798" s="41">
        <v>0</v>
      </c>
      <c r="V798" s="41">
        <v>0</v>
      </c>
      <c r="W798" s="42"/>
      <c r="X798" s="42"/>
      <c r="Y798" s="102">
        <v>6</v>
      </c>
      <c r="Z798">
        <v>0</v>
      </c>
      <c r="AA798">
        <v>0</v>
      </c>
      <c r="AB798">
        <v>0</v>
      </c>
      <c r="AE798" s="103">
        <v>0</v>
      </c>
      <c r="AF798">
        <v>0</v>
      </c>
      <c r="AG798">
        <v>0</v>
      </c>
      <c r="AH798">
        <v>0</v>
      </c>
      <c r="AI798">
        <v>0</v>
      </c>
    </row>
    <row r="799" spans="1:35" ht="15" hidden="1" customHeight="1" x14ac:dyDescent="0.25">
      <c r="A799" s="37" t="s">
        <v>36</v>
      </c>
      <c r="B799" s="37" t="s">
        <v>37</v>
      </c>
      <c r="C799" s="37" t="s">
        <v>6112</v>
      </c>
      <c r="D799" s="38" t="s">
        <v>10978</v>
      </c>
      <c r="E799" s="37" t="s">
        <v>6113</v>
      </c>
      <c r="F799" s="37" t="s">
        <v>568</v>
      </c>
      <c r="G799" s="37">
        <v>200002092</v>
      </c>
      <c r="H799" s="100">
        <v>710020376</v>
      </c>
      <c r="I799" s="101">
        <v>37833669</v>
      </c>
      <c r="J799" s="37">
        <v>100010789</v>
      </c>
      <c r="K799" s="37">
        <v>100010790</v>
      </c>
      <c r="L799" s="37" t="s">
        <v>92</v>
      </c>
      <c r="M799" s="37" t="s">
        <v>568</v>
      </c>
      <c r="N799" s="37" t="s">
        <v>5980</v>
      </c>
      <c r="O799" s="39" t="s">
        <v>10979</v>
      </c>
      <c r="P799" s="37" t="s">
        <v>6114</v>
      </c>
      <c r="Q799" s="37" t="s">
        <v>6115</v>
      </c>
      <c r="R799" s="39" t="s">
        <v>10980</v>
      </c>
      <c r="S799" s="40" t="s">
        <v>10741</v>
      </c>
      <c r="T799" s="41">
        <v>3</v>
      </c>
      <c r="U799" s="42">
        <v>0</v>
      </c>
      <c r="V799" s="42">
        <v>0</v>
      </c>
      <c r="W799" s="42"/>
      <c r="X799" s="42"/>
      <c r="Y799" s="102">
        <v>3</v>
      </c>
      <c r="Z799">
        <v>0</v>
      </c>
      <c r="AA799">
        <v>0</v>
      </c>
      <c r="AB799">
        <v>0</v>
      </c>
      <c r="AE799" s="103">
        <v>0</v>
      </c>
      <c r="AF799">
        <v>0</v>
      </c>
      <c r="AG799">
        <v>0</v>
      </c>
      <c r="AH799">
        <v>0</v>
      </c>
      <c r="AI799">
        <v>0</v>
      </c>
    </row>
    <row r="800" spans="1:35" ht="15" hidden="1" customHeight="1" x14ac:dyDescent="0.25">
      <c r="A800" s="37" t="s">
        <v>36</v>
      </c>
      <c r="B800" s="37" t="s">
        <v>37</v>
      </c>
      <c r="C800" s="37" t="s">
        <v>4805</v>
      </c>
      <c r="D800" s="38" t="s">
        <v>10975</v>
      </c>
      <c r="E800" s="37" t="s">
        <v>4806</v>
      </c>
      <c r="F800" s="37" t="s">
        <v>4189</v>
      </c>
      <c r="G800" s="37">
        <v>200001421</v>
      </c>
      <c r="H800" s="100">
        <v>710017227</v>
      </c>
      <c r="I800" s="101">
        <v>37811894</v>
      </c>
      <c r="J800" s="37">
        <v>100007958</v>
      </c>
      <c r="K800" s="37">
        <v>100007961</v>
      </c>
      <c r="L800" s="37" t="s">
        <v>105</v>
      </c>
      <c r="M800" s="37" t="s">
        <v>4189</v>
      </c>
      <c r="N800" s="37" t="s">
        <v>4808</v>
      </c>
      <c r="O800" s="39" t="s">
        <v>10976</v>
      </c>
      <c r="P800" s="37" t="s">
        <v>4808</v>
      </c>
      <c r="Q800" s="37" t="s">
        <v>10977</v>
      </c>
      <c r="R800" s="39" t="s">
        <v>10656</v>
      </c>
      <c r="S800" s="40" t="s">
        <v>10741</v>
      </c>
      <c r="T800" s="41">
        <v>36</v>
      </c>
      <c r="U800" s="42">
        <v>0</v>
      </c>
      <c r="V800" s="42">
        <v>0</v>
      </c>
      <c r="W800" s="42"/>
      <c r="X800" s="42"/>
      <c r="Y800" s="102">
        <v>36</v>
      </c>
      <c r="Z800">
        <v>2</v>
      </c>
      <c r="AA800">
        <v>0</v>
      </c>
      <c r="AB800">
        <v>0</v>
      </c>
      <c r="AE800" s="103">
        <v>2</v>
      </c>
      <c r="AF800">
        <v>0</v>
      </c>
      <c r="AG800">
        <v>0</v>
      </c>
      <c r="AH800">
        <v>0</v>
      </c>
      <c r="AI800">
        <v>0</v>
      </c>
    </row>
    <row r="801" spans="1:35" ht="15" hidden="1" customHeight="1" x14ac:dyDescent="0.25">
      <c r="A801" s="37" t="s">
        <v>36</v>
      </c>
      <c r="B801" s="37" t="s">
        <v>37</v>
      </c>
      <c r="C801" s="37" t="s">
        <v>1283</v>
      </c>
      <c r="D801" s="38" t="s">
        <v>10985</v>
      </c>
      <c r="E801" s="37" t="s">
        <v>1284</v>
      </c>
      <c r="F801" s="37" t="s">
        <v>814</v>
      </c>
      <c r="G801" s="37">
        <v>200000507</v>
      </c>
      <c r="H801" s="100">
        <v>710008660</v>
      </c>
      <c r="I801" s="101">
        <v>309753</v>
      </c>
      <c r="J801" s="37">
        <v>100002690</v>
      </c>
      <c r="K801" s="37">
        <v>200000507</v>
      </c>
      <c r="L801" s="37" t="s">
        <v>48</v>
      </c>
      <c r="M801" s="37" t="s">
        <v>814</v>
      </c>
      <c r="N801" s="37" t="s">
        <v>1329</v>
      </c>
      <c r="O801" s="39" t="s">
        <v>10986</v>
      </c>
      <c r="P801" s="37" t="s">
        <v>1285</v>
      </c>
      <c r="Q801" s="37" t="s">
        <v>1286</v>
      </c>
      <c r="R801" s="39" t="s">
        <v>10987</v>
      </c>
      <c r="S801" s="40" t="s">
        <v>10741</v>
      </c>
      <c r="T801" s="41">
        <v>5</v>
      </c>
      <c r="U801" s="42">
        <v>0</v>
      </c>
      <c r="V801" s="42">
        <v>0</v>
      </c>
      <c r="W801" s="42"/>
      <c r="X801" s="42"/>
      <c r="Y801" s="102">
        <v>5</v>
      </c>
      <c r="Z801">
        <v>0</v>
      </c>
      <c r="AA801">
        <v>0</v>
      </c>
      <c r="AB801">
        <v>0</v>
      </c>
      <c r="AE801" s="103">
        <v>0</v>
      </c>
      <c r="AF801">
        <v>0</v>
      </c>
      <c r="AG801">
        <v>0</v>
      </c>
      <c r="AH801">
        <v>0</v>
      </c>
      <c r="AI801">
        <v>0</v>
      </c>
    </row>
    <row r="802" spans="1:35" ht="15" hidden="1" customHeight="1" x14ac:dyDescent="0.25">
      <c r="A802" s="37" t="s">
        <v>36</v>
      </c>
      <c r="B802" s="37" t="s">
        <v>37</v>
      </c>
      <c r="C802" s="37" t="s">
        <v>6704</v>
      </c>
      <c r="D802" s="38" t="s">
        <v>10981</v>
      </c>
      <c r="E802" s="37" t="s">
        <v>6705</v>
      </c>
      <c r="F802" s="37" t="s">
        <v>6696</v>
      </c>
      <c r="G802" s="37">
        <v>200002269</v>
      </c>
      <c r="H802" s="100">
        <v>710023642</v>
      </c>
      <c r="I802" s="101">
        <v>595756</v>
      </c>
      <c r="J802" s="37">
        <v>100011714</v>
      </c>
      <c r="K802" s="37">
        <v>200002269</v>
      </c>
      <c r="L802" s="37" t="s">
        <v>48</v>
      </c>
      <c r="M802" s="37" t="s">
        <v>6696</v>
      </c>
      <c r="N802" s="37" t="s">
        <v>557</v>
      </c>
      <c r="O802" s="39" t="s">
        <v>10982</v>
      </c>
      <c r="P802" s="37" t="s">
        <v>6706</v>
      </c>
      <c r="Q802" s="37" t="s">
        <v>6707</v>
      </c>
      <c r="R802" s="39" t="s">
        <v>10983</v>
      </c>
      <c r="S802" s="40" t="s">
        <v>10741</v>
      </c>
      <c r="T802" s="41">
        <v>7</v>
      </c>
      <c r="U802" s="41">
        <v>0</v>
      </c>
      <c r="V802" s="41">
        <v>0</v>
      </c>
      <c r="W802" s="42"/>
      <c r="X802" s="42"/>
      <c r="Y802" s="102">
        <v>7</v>
      </c>
      <c r="Z802">
        <v>0</v>
      </c>
      <c r="AA802">
        <v>0</v>
      </c>
      <c r="AB802">
        <v>0</v>
      </c>
      <c r="AE802" s="103">
        <v>0</v>
      </c>
      <c r="AF802">
        <v>1</v>
      </c>
      <c r="AG802">
        <v>0</v>
      </c>
      <c r="AH802">
        <v>0</v>
      </c>
      <c r="AI802">
        <v>1</v>
      </c>
    </row>
    <row r="803" spans="1:35" ht="15" hidden="1" customHeight="1" x14ac:dyDescent="0.25">
      <c r="A803" s="37" t="s">
        <v>36</v>
      </c>
      <c r="B803" s="37" t="s">
        <v>37</v>
      </c>
      <c r="C803" s="37" t="s">
        <v>9601</v>
      </c>
      <c r="D803" s="38" t="s">
        <v>10988</v>
      </c>
      <c r="E803" s="37" t="s">
        <v>9602</v>
      </c>
      <c r="F803" s="37" t="s">
        <v>8536</v>
      </c>
      <c r="G803" s="37">
        <v>200003309</v>
      </c>
      <c r="H803" s="100">
        <v>710031513</v>
      </c>
      <c r="I803" s="101">
        <v>329746</v>
      </c>
      <c r="J803" s="37">
        <v>100016306</v>
      </c>
      <c r="K803" s="37">
        <v>200003309</v>
      </c>
      <c r="L803" s="37" t="s">
        <v>48</v>
      </c>
      <c r="M803" s="37" t="s">
        <v>8536</v>
      </c>
      <c r="N803" s="37" t="s">
        <v>8385</v>
      </c>
      <c r="O803" s="39" t="s">
        <v>10989</v>
      </c>
      <c r="P803" s="37" t="s">
        <v>9603</v>
      </c>
      <c r="Q803" s="37" t="s">
        <v>9604</v>
      </c>
      <c r="R803" s="39" t="s">
        <v>10990</v>
      </c>
      <c r="S803" s="40" t="s">
        <v>10741</v>
      </c>
      <c r="T803" s="41">
        <v>9</v>
      </c>
      <c r="U803" s="41">
        <v>0</v>
      </c>
      <c r="V803" s="41">
        <v>0</v>
      </c>
      <c r="W803" s="42"/>
      <c r="X803" s="42"/>
      <c r="Y803" s="102">
        <v>9</v>
      </c>
      <c r="Z803">
        <v>2</v>
      </c>
      <c r="AA803">
        <v>0</v>
      </c>
      <c r="AB803">
        <v>0</v>
      </c>
      <c r="AE803" s="103">
        <v>2</v>
      </c>
      <c r="AF803">
        <v>6</v>
      </c>
      <c r="AG803">
        <v>0</v>
      </c>
      <c r="AH803">
        <v>0</v>
      </c>
      <c r="AI803">
        <v>6</v>
      </c>
    </row>
    <row r="804" spans="1:35" ht="15" hidden="1" customHeight="1" x14ac:dyDescent="0.25">
      <c r="A804" s="37" t="s">
        <v>36</v>
      </c>
      <c r="B804" s="37" t="s">
        <v>37</v>
      </c>
      <c r="C804" s="37" t="s">
        <v>3807</v>
      </c>
      <c r="D804" s="38" t="s">
        <v>10991</v>
      </c>
      <c r="E804" s="37" t="s">
        <v>3808</v>
      </c>
      <c r="F804" s="37" t="s">
        <v>2860</v>
      </c>
      <c r="G804" s="37">
        <v>200001181</v>
      </c>
      <c r="H804" s="100">
        <v>710003552</v>
      </c>
      <c r="I804" s="101">
        <v>306070</v>
      </c>
      <c r="J804" s="37">
        <v>100005451</v>
      </c>
      <c r="K804" s="37">
        <v>200001181</v>
      </c>
      <c r="L804" s="37" t="s">
        <v>210</v>
      </c>
      <c r="M804" s="37" t="s">
        <v>2860</v>
      </c>
      <c r="N804" s="37" t="s">
        <v>3822</v>
      </c>
      <c r="O804" s="39" t="s">
        <v>10992</v>
      </c>
      <c r="P804" s="37" t="s">
        <v>3809</v>
      </c>
      <c r="Q804" s="37" t="s">
        <v>3810</v>
      </c>
      <c r="R804" s="39" t="s">
        <v>10993</v>
      </c>
      <c r="S804" s="40" t="s">
        <v>10741</v>
      </c>
      <c r="T804" s="41">
        <v>12</v>
      </c>
      <c r="U804" s="42">
        <v>0</v>
      </c>
      <c r="V804" s="42">
        <v>0</v>
      </c>
      <c r="W804" s="42"/>
      <c r="X804" s="42"/>
      <c r="Y804" s="102">
        <v>12</v>
      </c>
      <c r="Z804">
        <v>0</v>
      </c>
      <c r="AA804">
        <v>0</v>
      </c>
      <c r="AB804">
        <v>0</v>
      </c>
      <c r="AE804" s="103">
        <v>0</v>
      </c>
      <c r="AF804">
        <v>0</v>
      </c>
      <c r="AG804">
        <v>0</v>
      </c>
      <c r="AH804">
        <v>0</v>
      </c>
      <c r="AI804">
        <v>0</v>
      </c>
    </row>
    <row r="805" spans="1:35" ht="15" hidden="1" customHeight="1" x14ac:dyDescent="0.25">
      <c r="A805" s="37" t="s">
        <v>36</v>
      </c>
      <c r="B805" s="37" t="s">
        <v>37</v>
      </c>
      <c r="C805" s="37" t="s">
        <v>394</v>
      </c>
      <c r="D805" s="38" t="s">
        <v>10994</v>
      </c>
      <c r="E805" s="37" t="s">
        <v>395</v>
      </c>
      <c r="F805" s="37" t="s">
        <v>40</v>
      </c>
      <c r="G805" s="37">
        <v>200000130</v>
      </c>
      <c r="H805" s="100">
        <v>710000650</v>
      </c>
      <c r="I805" s="101">
        <v>31785204</v>
      </c>
      <c r="J805" s="37">
        <v>100000477</v>
      </c>
      <c r="K805" s="37">
        <v>100000476</v>
      </c>
      <c r="L805" s="37" t="s">
        <v>92</v>
      </c>
      <c r="M805" s="37" t="s">
        <v>40</v>
      </c>
      <c r="N805" s="37" t="s">
        <v>784</v>
      </c>
      <c r="O805" s="39" t="s">
        <v>10995</v>
      </c>
      <c r="P805" s="37" t="s">
        <v>397</v>
      </c>
      <c r="Q805" s="37" t="s">
        <v>404</v>
      </c>
      <c r="R805" s="39" t="s">
        <v>10617</v>
      </c>
      <c r="S805" s="40" t="s">
        <v>10741</v>
      </c>
      <c r="T805" s="41">
        <v>42</v>
      </c>
      <c r="U805" s="41">
        <v>0</v>
      </c>
      <c r="V805" s="41">
        <v>0</v>
      </c>
      <c r="W805" s="42"/>
      <c r="X805" s="42"/>
      <c r="Y805" s="102">
        <v>42</v>
      </c>
      <c r="Z805">
        <v>0</v>
      </c>
      <c r="AA805">
        <v>0</v>
      </c>
      <c r="AB805">
        <v>0</v>
      </c>
      <c r="AE805" s="103">
        <v>0</v>
      </c>
      <c r="AF805">
        <v>0</v>
      </c>
      <c r="AG805">
        <v>0</v>
      </c>
      <c r="AH805">
        <v>0</v>
      </c>
      <c r="AI805">
        <v>0</v>
      </c>
    </row>
    <row r="806" spans="1:35" ht="15" hidden="1" customHeight="1" x14ac:dyDescent="0.25">
      <c r="A806" s="37" t="s">
        <v>36</v>
      </c>
      <c r="B806" s="37" t="s">
        <v>37</v>
      </c>
      <c r="C806" s="37" t="s">
        <v>8308</v>
      </c>
      <c r="D806" s="38" t="s">
        <v>10742</v>
      </c>
      <c r="E806" s="37" t="s">
        <v>8309</v>
      </c>
      <c r="F806" s="37" t="s">
        <v>6696</v>
      </c>
      <c r="G806" s="37">
        <v>200002831</v>
      </c>
      <c r="H806" s="100">
        <v>710033613</v>
      </c>
      <c r="I806" s="101">
        <v>332330</v>
      </c>
      <c r="J806" s="37">
        <v>100013869</v>
      </c>
      <c r="K806" s="37">
        <v>200002831</v>
      </c>
      <c r="L806" s="37" t="s">
        <v>48</v>
      </c>
      <c r="M806" s="37" t="s">
        <v>6696</v>
      </c>
      <c r="N806" s="37" t="s">
        <v>8266</v>
      </c>
      <c r="O806" s="39" t="s">
        <v>10743</v>
      </c>
      <c r="P806" s="37" t="s">
        <v>8310</v>
      </c>
      <c r="Q806" s="37" t="s">
        <v>8311</v>
      </c>
      <c r="R806" s="39" t="s">
        <v>10744</v>
      </c>
      <c r="S806" s="40" t="s">
        <v>10741</v>
      </c>
      <c r="T806" s="41">
        <v>6</v>
      </c>
      <c r="U806" s="41">
        <v>0</v>
      </c>
      <c r="V806" s="41">
        <v>0</v>
      </c>
      <c r="W806" s="42"/>
      <c r="X806" s="42"/>
      <c r="Y806" s="102">
        <v>6</v>
      </c>
      <c r="Z806">
        <v>0</v>
      </c>
      <c r="AA806">
        <v>0</v>
      </c>
      <c r="AB806">
        <v>0</v>
      </c>
      <c r="AE806" s="103">
        <v>0</v>
      </c>
      <c r="AF806">
        <v>0</v>
      </c>
      <c r="AG806">
        <v>0</v>
      </c>
      <c r="AH806">
        <v>0</v>
      </c>
      <c r="AI806">
        <v>0</v>
      </c>
    </row>
    <row r="807" spans="1:35" ht="15" hidden="1" customHeight="1" x14ac:dyDescent="0.25">
      <c r="A807" s="37" t="s">
        <v>36</v>
      </c>
      <c r="B807" s="37" t="s">
        <v>37</v>
      </c>
      <c r="C807" s="37" t="s">
        <v>8711</v>
      </c>
      <c r="D807" s="38" t="s">
        <v>10738</v>
      </c>
      <c r="E807" s="37" t="s">
        <v>8712</v>
      </c>
      <c r="F807" s="37" t="s">
        <v>8536</v>
      </c>
      <c r="G807" s="37">
        <v>200003064</v>
      </c>
      <c r="H807" s="100">
        <v>710025742</v>
      </c>
      <c r="I807" s="101">
        <v>324531</v>
      </c>
      <c r="J807" s="37">
        <v>100015390</v>
      </c>
      <c r="K807" s="37">
        <v>200003064</v>
      </c>
      <c r="L807" s="37" t="s">
        <v>53</v>
      </c>
      <c r="M807" s="37" t="s">
        <v>8536</v>
      </c>
      <c r="N807" s="37" t="s">
        <v>8633</v>
      </c>
      <c r="O807" s="39" t="s">
        <v>10739</v>
      </c>
      <c r="P807" s="37" t="s">
        <v>8713</v>
      </c>
      <c r="Q807" s="37" t="s">
        <v>8714</v>
      </c>
      <c r="R807" s="39" t="s">
        <v>10740</v>
      </c>
      <c r="S807" s="40" t="s">
        <v>10741</v>
      </c>
      <c r="T807" s="42">
        <v>2</v>
      </c>
      <c r="U807" s="41">
        <v>0</v>
      </c>
      <c r="V807" s="42">
        <v>0</v>
      </c>
      <c r="W807" s="42"/>
      <c r="X807" s="42"/>
      <c r="Y807" s="102">
        <v>2</v>
      </c>
      <c r="Z807">
        <v>0</v>
      </c>
      <c r="AA807">
        <v>0</v>
      </c>
      <c r="AB807">
        <v>0</v>
      </c>
      <c r="AE807" s="103">
        <v>0</v>
      </c>
      <c r="AF807">
        <v>0</v>
      </c>
      <c r="AG807">
        <v>0</v>
      </c>
      <c r="AH807">
        <v>0</v>
      </c>
      <c r="AI807">
        <v>0</v>
      </c>
    </row>
    <row r="808" spans="1:35" ht="15" hidden="1" customHeight="1" x14ac:dyDescent="0.25">
      <c r="A808" s="37" t="s">
        <v>36</v>
      </c>
      <c r="B808" s="37" t="s">
        <v>37</v>
      </c>
      <c r="C808" s="37" t="s">
        <v>5740</v>
      </c>
      <c r="D808" s="38" t="s">
        <v>10745</v>
      </c>
      <c r="E808" s="37" t="s">
        <v>5741</v>
      </c>
      <c r="F808" s="37" t="s">
        <v>568</v>
      </c>
      <c r="G808" s="37">
        <v>200001868</v>
      </c>
      <c r="H808" s="100">
        <v>710276575</v>
      </c>
      <c r="I808" s="101">
        <v>316504</v>
      </c>
      <c r="J808" s="37">
        <v>100018918</v>
      </c>
      <c r="K808" s="37">
        <v>200001868</v>
      </c>
      <c r="L808" s="37" t="s">
        <v>48</v>
      </c>
      <c r="M808" s="37" t="s">
        <v>568</v>
      </c>
      <c r="N808" s="37" t="s">
        <v>5705</v>
      </c>
      <c r="O808" s="39" t="s">
        <v>10746</v>
      </c>
      <c r="P808" s="37" t="s">
        <v>5742</v>
      </c>
      <c r="Q808" s="37" t="s">
        <v>5743</v>
      </c>
      <c r="R808" s="39" t="s">
        <v>10747</v>
      </c>
      <c r="S808" s="40" t="s">
        <v>10741</v>
      </c>
      <c r="T808" s="41">
        <v>1</v>
      </c>
      <c r="U808" s="41">
        <v>0</v>
      </c>
      <c r="V808" s="42">
        <v>0</v>
      </c>
      <c r="W808" s="42"/>
      <c r="X808" s="42"/>
      <c r="Y808" s="102">
        <v>1</v>
      </c>
      <c r="Z808">
        <v>0</v>
      </c>
      <c r="AA808">
        <v>0</v>
      </c>
      <c r="AB808">
        <v>0</v>
      </c>
      <c r="AE808" s="103">
        <v>0</v>
      </c>
      <c r="AF808">
        <v>0</v>
      </c>
      <c r="AG808">
        <v>0</v>
      </c>
      <c r="AH808">
        <v>0</v>
      </c>
      <c r="AI808">
        <v>0</v>
      </c>
    </row>
    <row r="809" spans="1:35" ht="15" hidden="1" customHeight="1" x14ac:dyDescent="0.25">
      <c r="A809" s="37" t="s">
        <v>36</v>
      </c>
      <c r="B809" s="37" t="s">
        <v>37</v>
      </c>
      <c r="C809" s="37" t="s">
        <v>5948</v>
      </c>
      <c r="D809" s="38" t="s">
        <v>10748</v>
      </c>
      <c r="E809" s="37" t="s">
        <v>5949</v>
      </c>
      <c r="F809" s="37" t="s">
        <v>568</v>
      </c>
      <c r="G809" s="37">
        <v>200001919</v>
      </c>
      <c r="H809" s="100">
        <v>710037767</v>
      </c>
      <c r="I809" s="101">
        <v>319155</v>
      </c>
      <c r="J809" s="37">
        <v>100010614</v>
      </c>
      <c r="K809" s="37">
        <v>200001919</v>
      </c>
      <c r="L809" s="37" t="s">
        <v>48</v>
      </c>
      <c r="M809" s="37" t="s">
        <v>568</v>
      </c>
      <c r="N809" s="37" t="s">
        <v>570</v>
      </c>
      <c r="O809" s="39" t="s">
        <v>10749</v>
      </c>
      <c r="P809" s="37" t="s">
        <v>5950</v>
      </c>
      <c r="Q809" s="37" t="s">
        <v>5951</v>
      </c>
      <c r="R809" s="39" t="s">
        <v>10750</v>
      </c>
      <c r="S809" s="40" t="s">
        <v>10741</v>
      </c>
      <c r="T809" s="41">
        <v>25</v>
      </c>
      <c r="U809" s="41">
        <v>0</v>
      </c>
      <c r="V809" s="41">
        <v>0</v>
      </c>
      <c r="W809" s="42"/>
      <c r="X809" s="42"/>
      <c r="Y809" s="102">
        <v>25</v>
      </c>
      <c r="Z809">
        <v>0</v>
      </c>
      <c r="AA809">
        <v>0</v>
      </c>
      <c r="AB809">
        <v>0</v>
      </c>
      <c r="AE809" s="103">
        <v>0</v>
      </c>
      <c r="AF809">
        <v>1</v>
      </c>
      <c r="AG809">
        <v>0</v>
      </c>
      <c r="AH809">
        <v>0</v>
      </c>
      <c r="AI809">
        <v>1</v>
      </c>
    </row>
    <row r="810" spans="1:35" ht="15" hidden="1" customHeight="1" x14ac:dyDescent="0.25">
      <c r="A810" s="37" t="s">
        <v>36</v>
      </c>
      <c r="B810" s="37" t="s">
        <v>37</v>
      </c>
      <c r="C810" s="37" t="s">
        <v>986</v>
      </c>
      <c r="D810" s="38" t="s">
        <v>10751</v>
      </c>
      <c r="E810" s="37" t="s">
        <v>987</v>
      </c>
      <c r="F810" s="37" t="s">
        <v>814</v>
      </c>
      <c r="G810" s="37">
        <v>200000303</v>
      </c>
      <c r="H810" s="100">
        <v>710003048</v>
      </c>
      <c r="I810" s="101">
        <v>305723</v>
      </c>
      <c r="J810" s="37">
        <v>100001815</v>
      </c>
      <c r="K810" s="37">
        <v>200000303</v>
      </c>
      <c r="L810" s="37" t="s">
        <v>53</v>
      </c>
      <c r="M810" s="37" t="s">
        <v>814</v>
      </c>
      <c r="N810" s="37" t="s">
        <v>817</v>
      </c>
      <c r="O810" s="39" t="s">
        <v>10752</v>
      </c>
      <c r="P810" s="37" t="s">
        <v>988</v>
      </c>
      <c r="Q810" s="37" t="s">
        <v>991</v>
      </c>
      <c r="R810" s="39" t="s">
        <v>10624</v>
      </c>
      <c r="S810" s="40" t="s">
        <v>10741</v>
      </c>
      <c r="T810" s="41">
        <v>11</v>
      </c>
      <c r="U810" s="41">
        <v>0</v>
      </c>
      <c r="V810" s="41">
        <v>0</v>
      </c>
      <c r="W810" s="42"/>
      <c r="X810" s="42"/>
      <c r="Y810" s="102">
        <v>11</v>
      </c>
      <c r="Z810">
        <v>0</v>
      </c>
      <c r="AA810">
        <v>0</v>
      </c>
      <c r="AB810">
        <v>0</v>
      </c>
      <c r="AE810" s="103">
        <v>0</v>
      </c>
      <c r="AF810">
        <v>0</v>
      </c>
      <c r="AG810">
        <v>0</v>
      </c>
      <c r="AH810">
        <v>0</v>
      </c>
      <c r="AI810">
        <v>0</v>
      </c>
    </row>
    <row r="811" spans="1:35" ht="15" hidden="1" customHeight="1" x14ac:dyDescent="0.25">
      <c r="A811" s="37" t="s">
        <v>36</v>
      </c>
      <c r="B811" s="37" t="s">
        <v>37</v>
      </c>
      <c r="C811" s="37" t="s">
        <v>1458</v>
      </c>
      <c r="D811" s="38" t="s">
        <v>10756</v>
      </c>
      <c r="E811" s="37" t="s">
        <v>1459</v>
      </c>
      <c r="F811" s="37" t="s">
        <v>814</v>
      </c>
      <c r="G811" s="37">
        <v>200000416</v>
      </c>
      <c r="H811" s="100">
        <v>710011415</v>
      </c>
      <c r="I811" s="101">
        <v>312436</v>
      </c>
      <c r="J811" s="37">
        <v>100002192</v>
      </c>
      <c r="K811" s="37">
        <v>200000416</v>
      </c>
      <c r="L811" s="37" t="s">
        <v>48</v>
      </c>
      <c r="M811" s="37" t="s">
        <v>814</v>
      </c>
      <c r="N811" s="37" t="s">
        <v>1480</v>
      </c>
      <c r="O811" s="39" t="s">
        <v>10757</v>
      </c>
      <c r="P811" s="37" t="s">
        <v>1460</v>
      </c>
      <c r="Q811" s="37" t="s">
        <v>1461</v>
      </c>
      <c r="R811" s="39" t="s">
        <v>10758</v>
      </c>
      <c r="S811" s="40" t="s">
        <v>10741</v>
      </c>
      <c r="T811" s="41">
        <v>2</v>
      </c>
      <c r="U811" s="41">
        <v>0</v>
      </c>
      <c r="V811" s="41">
        <v>0</v>
      </c>
      <c r="W811" s="42"/>
      <c r="X811" s="42"/>
      <c r="Y811" s="102">
        <v>2</v>
      </c>
      <c r="Z811">
        <v>0</v>
      </c>
      <c r="AA811">
        <v>0</v>
      </c>
      <c r="AB811">
        <v>0</v>
      </c>
      <c r="AE811" s="103">
        <v>0</v>
      </c>
      <c r="AF811">
        <v>0</v>
      </c>
      <c r="AG811">
        <v>0</v>
      </c>
      <c r="AH811">
        <v>0</v>
      </c>
      <c r="AI811">
        <v>0</v>
      </c>
    </row>
    <row r="812" spans="1:35" ht="15" hidden="1" customHeight="1" x14ac:dyDescent="0.25">
      <c r="A812" s="37" t="s">
        <v>36</v>
      </c>
      <c r="B812" s="37" t="s">
        <v>37</v>
      </c>
      <c r="C812" s="37" t="s">
        <v>2610</v>
      </c>
      <c r="D812" s="38" t="s">
        <v>10762</v>
      </c>
      <c r="E812" s="37" t="s">
        <v>2611</v>
      </c>
      <c r="F812" s="37" t="s">
        <v>1879</v>
      </c>
      <c r="G812" s="37">
        <v>200000800</v>
      </c>
      <c r="H812" s="100">
        <v>710018878</v>
      </c>
      <c r="I812" s="101">
        <v>318451</v>
      </c>
      <c r="J812" s="37">
        <v>100004299</v>
      </c>
      <c r="K812" s="37">
        <v>200000800</v>
      </c>
      <c r="L812" s="37" t="s">
        <v>48</v>
      </c>
      <c r="M812" s="37" t="s">
        <v>1879</v>
      </c>
      <c r="N812" s="37" t="s">
        <v>2463</v>
      </c>
      <c r="O812" s="39" t="s">
        <v>10763</v>
      </c>
      <c r="P812" s="37" t="s">
        <v>2612</v>
      </c>
      <c r="Q812" s="37" t="s">
        <v>2613</v>
      </c>
      <c r="R812" s="39" t="s">
        <v>10764</v>
      </c>
      <c r="S812" s="40" t="s">
        <v>10741</v>
      </c>
      <c r="T812" s="41">
        <v>6</v>
      </c>
      <c r="U812" s="42">
        <v>0</v>
      </c>
      <c r="V812" s="42">
        <v>0</v>
      </c>
      <c r="W812" s="42"/>
      <c r="X812" s="42"/>
      <c r="Y812" s="102">
        <v>6</v>
      </c>
      <c r="Z812">
        <v>0</v>
      </c>
      <c r="AA812">
        <v>0</v>
      </c>
      <c r="AB812">
        <v>0</v>
      </c>
      <c r="AE812" s="103">
        <v>0</v>
      </c>
      <c r="AF812">
        <v>0</v>
      </c>
      <c r="AG812">
        <v>0</v>
      </c>
      <c r="AH812">
        <v>0</v>
      </c>
      <c r="AI812">
        <v>0</v>
      </c>
    </row>
    <row r="813" spans="1:35" ht="15" hidden="1" customHeight="1" x14ac:dyDescent="0.25">
      <c r="A813" s="37" t="s">
        <v>36</v>
      </c>
      <c r="B813" s="37" t="s">
        <v>37</v>
      </c>
      <c r="C813" s="37" t="s">
        <v>7114</v>
      </c>
      <c r="D813" s="38" t="s">
        <v>10759</v>
      </c>
      <c r="E813" s="37" t="s">
        <v>7115</v>
      </c>
      <c r="F813" s="37" t="s">
        <v>6696</v>
      </c>
      <c r="G813" s="37">
        <v>200002626</v>
      </c>
      <c r="H813" s="100">
        <v>37873695</v>
      </c>
      <c r="I813" s="101">
        <v>323560</v>
      </c>
      <c r="J813" s="37">
        <v>100013364</v>
      </c>
      <c r="K813" s="37">
        <v>200002626</v>
      </c>
      <c r="L813" s="37" t="s">
        <v>48</v>
      </c>
      <c r="M813" s="37" t="s">
        <v>6696</v>
      </c>
      <c r="N813" s="37" t="s">
        <v>7116</v>
      </c>
      <c r="O813" s="39" t="s">
        <v>10760</v>
      </c>
      <c r="P813" s="37" t="s">
        <v>7116</v>
      </c>
      <c r="Q813" s="37" t="s">
        <v>7119</v>
      </c>
      <c r="R813" s="39" t="s">
        <v>10761</v>
      </c>
      <c r="S813" s="40" t="s">
        <v>10721</v>
      </c>
      <c r="T813" s="41">
        <v>21</v>
      </c>
      <c r="U813" s="41">
        <v>0</v>
      </c>
      <c r="V813" s="41">
        <v>0</v>
      </c>
      <c r="W813" s="42"/>
      <c r="X813" s="42"/>
      <c r="Y813" s="102">
        <v>21</v>
      </c>
      <c r="Z813">
        <v>0</v>
      </c>
      <c r="AA813">
        <v>0</v>
      </c>
      <c r="AB813">
        <v>0</v>
      </c>
      <c r="AE813" s="103">
        <v>0</v>
      </c>
      <c r="AF813">
        <v>1</v>
      </c>
      <c r="AG813">
        <v>0</v>
      </c>
      <c r="AH813">
        <v>0</v>
      </c>
      <c r="AI813">
        <v>1</v>
      </c>
    </row>
    <row r="814" spans="1:35" ht="15" hidden="1" customHeight="1" x14ac:dyDescent="0.25">
      <c r="A814" s="37" t="s">
        <v>36</v>
      </c>
      <c r="B814" s="37" t="s">
        <v>37</v>
      </c>
      <c r="C814" s="37" t="s">
        <v>5621</v>
      </c>
      <c r="D814" s="38" t="s">
        <v>10753</v>
      </c>
      <c r="E814" s="37" t="s">
        <v>5622</v>
      </c>
      <c r="F814" s="37" t="s">
        <v>568</v>
      </c>
      <c r="G814" s="37">
        <v>200001799</v>
      </c>
      <c r="H814" s="100">
        <v>710016174</v>
      </c>
      <c r="I814" s="101">
        <v>315982</v>
      </c>
      <c r="J814" s="37">
        <v>100009980</v>
      </c>
      <c r="K814" s="37">
        <v>200001799</v>
      </c>
      <c r="L814" s="37" t="s">
        <v>48</v>
      </c>
      <c r="M814" s="37" t="s">
        <v>568</v>
      </c>
      <c r="N814" s="37" t="s">
        <v>5600</v>
      </c>
      <c r="O814" s="39" t="s">
        <v>10754</v>
      </c>
      <c r="P814" s="37" t="s">
        <v>5623</v>
      </c>
      <c r="Q814" s="37" t="s">
        <v>5624</v>
      </c>
      <c r="R814" s="39" t="s">
        <v>10755</v>
      </c>
      <c r="S814" s="40" t="s">
        <v>10741</v>
      </c>
      <c r="T814" s="41">
        <v>5</v>
      </c>
      <c r="U814" s="42">
        <v>0</v>
      </c>
      <c r="V814" s="42">
        <v>0</v>
      </c>
      <c r="W814" s="42"/>
      <c r="X814" s="42"/>
      <c r="Y814" s="102">
        <v>5</v>
      </c>
      <c r="Z814">
        <v>0</v>
      </c>
      <c r="AA814">
        <v>0</v>
      </c>
      <c r="AB814">
        <v>0</v>
      </c>
      <c r="AE814" s="103">
        <v>0</v>
      </c>
      <c r="AF814">
        <v>1</v>
      </c>
      <c r="AG814">
        <v>0</v>
      </c>
      <c r="AH814">
        <v>0</v>
      </c>
      <c r="AI814">
        <v>1</v>
      </c>
    </row>
    <row r="815" spans="1:35" ht="15" hidden="1" customHeight="1" x14ac:dyDescent="0.25">
      <c r="A815" s="37" t="s">
        <v>36</v>
      </c>
      <c r="B815" s="37" t="s">
        <v>37</v>
      </c>
      <c r="C815" s="37" t="s">
        <v>1206</v>
      </c>
      <c r="D815" s="38" t="s">
        <v>10765</v>
      </c>
      <c r="E815" s="37" t="s">
        <v>1207</v>
      </c>
      <c r="F815" s="37" t="s">
        <v>814</v>
      </c>
      <c r="G815" s="37">
        <v>200000469</v>
      </c>
      <c r="H815" s="100">
        <v>710008317</v>
      </c>
      <c r="I815" s="101">
        <v>309486</v>
      </c>
      <c r="J815" s="37">
        <v>100002501</v>
      </c>
      <c r="K815" s="37">
        <v>200000469</v>
      </c>
      <c r="L815" s="37" t="s">
        <v>48</v>
      </c>
      <c r="M815" s="37" t="s">
        <v>814</v>
      </c>
      <c r="N815" s="37" t="s">
        <v>1185</v>
      </c>
      <c r="O815" s="39" t="s">
        <v>10766</v>
      </c>
      <c r="P815" s="37" t="s">
        <v>1208</v>
      </c>
      <c r="Q815" s="37" t="s">
        <v>1209</v>
      </c>
      <c r="R815" s="39" t="s">
        <v>10767</v>
      </c>
      <c r="S815" s="40" t="s">
        <v>10741</v>
      </c>
      <c r="T815" s="41">
        <v>17</v>
      </c>
      <c r="U815" s="42">
        <v>0</v>
      </c>
      <c r="V815" s="42">
        <v>0</v>
      </c>
      <c r="W815" s="42"/>
      <c r="X815" s="42"/>
      <c r="Y815" s="102">
        <v>17</v>
      </c>
      <c r="Z815">
        <v>0</v>
      </c>
      <c r="AA815">
        <v>0</v>
      </c>
      <c r="AB815">
        <v>0</v>
      </c>
      <c r="AE815" s="103">
        <v>0</v>
      </c>
      <c r="AF815">
        <v>0</v>
      </c>
      <c r="AG815">
        <v>0</v>
      </c>
      <c r="AH815">
        <v>0</v>
      </c>
      <c r="AI815">
        <v>0</v>
      </c>
    </row>
    <row r="816" spans="1:35" ht="15" hidden="1" customHeight="1" x14ac:dyDescent="0.25">
      <c r="A816" s="37" t="s">
        <v>36</v>
      </c>
      <c r="B816" s="37" t="s">
        <v>37</v>
      </c>
      <c r="C816" s="37" t="s">
        <v>5395</v>
      </c>
      <c r="D816" s="38" t="s">
        <v>10768</v>
      </c>
      <c r="E816" s="37" t="s">
        <v>5396</v>
      </c>
      <c r="F816" s="37" t="s">
        <v>568</v>
      </c>
      <c r="G816" s="37">
        <v>200001638</v>
      </c>
      <c r="H816" s="100">
        <v>710012969</v>
      </c>
      <c r="I816" s="101">
        <v>313271</v>
      </c>
      <c r="J816" s="37">
        <v>100009433</v>
      </c>
      <c r="K816" s="37">
        <v>200001638</v>
      </c>
      <c r="L816" s="37" t="s">
        <v>48</v>
      </c>
      <c r="M816" s="37" t="s">
        <v>568</v>
      </c>
      <c r="N816" s="37" t="s">
        <v>655</v>
      </c>
      <c r="O816" s="39" t="s">
        <v>10769</v>
      </c>
      <c r="P816" s="37" t="s">
        <v>655</v>
      </c>
      <c r="Q816" s="37" t="s">
        <v>5412</v>
      </c>
      <c r="R816" s="39" t="s">
        <v>10770</v>
      </c>
      <c r="S816" s="40" t="s">
        <v>10741</v>
      </c>
      <c r="T816" s="41">
        <v>5</v>
      </c>
      <c r="U816" s="41">
        <v>0</v>
      </c>
      <c r="V816" s="41">
        <v>0</v>
      </c>
      <c r="W816" s="42"/>
      <c r="X816" s="42"/>
      <c r="Y816" s="102">
        <v>5</v>
      </c>
      <c r="Z816">
        <v>0</v>
      </c>
      <c r="AA816">
        <v>0</v>
      </c>
      <c r="AB816">
        <v>0</v>
      </c>
      <c r="AE816" s="103">
        <v>0</v>
      </c>
      <c r="AF816">
        <v>0</v>
      </c>
      <c r="AG816">
        <v>0</v>
      </c>
      <c r="AH816">
        <v>0</v>
      </c>
      <c r="AI816">
        <v>0</v>
      </c>
    </row>
    <row r="817" spans="1:35" ht="15" hidden="1" customHeight="1" x14ac:dyDescent="0.25">
      <c r="A817" s="37" t="s">
        <v>36</v>
      </c>
      <c r="B817" s="37" t="s">
        <v>37</v>
      </c>
      <c r="C817" s="37" t="s">
        <v>3174</v>
      </c>
      <c r="D817" s="38" t="s">
        <v>10771</v>
      </c>
      <c r="E817" s="37" t="s">
        <v>3175</v>
      </c>
      <c r="F817" s="37" t="s">
        <v>2860</v>
      </c>
      <c r="G817" s="37">
        <v>200000886</v>
      </c>
      <c r="H817" s="100">
        <v>710004583</v>
      </c>
      <c r="I817" s="101">
        <v>306525</v>
      </c>
      <c r="J817" s="37">
        <v>100005387</v>
      </c>
      <c r="K817" s="37">
        <v>200000886</v>
      </c>
      <c r="L817" s="37" t="s">
        <v>53</v>
      </c>
      <c r="M817" s="37" t="s">
        <v>2860</v>
      </c>
      <c r="N817" s="37" t="s">
        <v>1815</v>
      </c>
      <c r="O817" s="39" t="s">
        <v>10772</v>
      </c>
      <c r="P817" s="37" t="s">
        <v>1815</v>
      </c>
      <c r="Q817" s="37" t="s">
        <v>10773</v>
      </c>
      <c r="R817" s="39" t="s">
        <v>10774</v>
      </c>
      <c r="S817" s="40" t="s">
        <v>10741</v>
      </c>
      <c r="T817" s="41">
        <v>6</v>
      </c>
      <c r="U817" s="41">
        <v>0</v>
      </c>
      <c r="V817" s="41">
        <v>0</v>
      </c>
      <c r="W817" s="42"/>
      <c r="X817" s="42"/>
      <c r="Y817" s="102">
        <v>6</v>
      </c>
      <c r="Z817">
        <v>0</v>
      </c>
      <c r="AA817">
        <v>0</v>
      </c>
      <c r="AB817">
        <v>0</v>
      </c>
      <c r="AE817" s="103">
        <v>0</v>
      </c>
      <c r="AF817">
        <v>0</v>
      </c>
      <c r="AG817">
        <v>0</v>
      </c>
      <c r="AH817">
        <v>0</v>
      </c>
      <c r="AI817">
        <v>0</v>
      </c>
    </row>
    <row r="818" spans="1:35" ht="15" hidden="1" customHeight="1" x14ac:dyDescent="0.25">
      <c r="A818" s="37" t="s">
        <v>36</v>
      </c>
      <c r="B818" s="37" t="s">
        <v>37</v>
      </c>
      <c r="C818" s="37" t="s">
        <v>460</v>
      </c>
      <c r="D818" s="38" t="s">
        <v>10775</v>
      </c>
      <c r="E818" s="37" t="s">
        <v>461</v>
      </c>
      <c r="F818" s="37" t="s">
        <v>40</v>
      </c>
      <c r="G818" s="37">
        <v>200000073</v>
      </c>
      <c r="H818" s="100">
        <v>710034547</v>
      </c>
      <c r="I818" s="101">
        <v>603422</v>
      </c>
      <c r="J818" s="37">
        <v>100000603</v>
      </c>
      <c r="K818" s="37">
        <v>200000073</v>
      </c>
      <c r="L818" s="37" t="s">
        <v>48</v>
      </c>
      <c r="M818" s="37" t="s">
        <v>40</v>
      </c>
      <c r="N818" s="37" t="s">
        <v>446</v>
      </c>
      <c r="O818" s="39" t="s">
        <v>10776</v>
      </c>
      <c r="P818" s="37" t="s">
        <v>462</v>
      </c>
      <c r="Q818" s="37" t="s">
        <v>463</v>
      </c>
      <c r="R818" s="39" t="s">
        <v>10777</v>
      </c>
      <c r="S818" s="40" t="s">
        <v>10741</v>
      </c>
      <c r="T818" s="41">
        <v>14</v>
      </c>
      <c r="U818" s="41">
        <v>0</v>
      </c>
      <c r="V818" s="41">
        <v>0</v>
      </c>
      <c r="W818" s="42"/>
      <c r="X818" s="42"/>
      <c r="Y818" s="102">
        <v>14</v>
      </c>
      <c r="Z818">
        <v>0</v>
      </c>
      <c r="AA818">
        <v>0</v>
      </c>
      <c r="AB818">
        <v>0</v>
      </c>
      <c r="AE818" s="103">
        <v>0</v>
      </c>
      <c r="AF818">
        <v>0</v>
      </c>
      <c r="AG818">
        <v>0</v>
      </c>
      <c r="AH818">
        <v>0</v>
      </c>
      <c r="AI818">
        <v>0</v>
      </c>
    </row>
    <row r="819" spans="1:35" ht="15" hidden="1" customHeight="1" x14ac:dyDescent="0.25">
      <c r="A819" s="37" t="s">
        <v>36</v>
      </c>
      <c r="B819" s="37" t="s">
        <v>592</v>
      </c>
      <c r="C819" s="37" t="s">
        <v>749</v>
      </c>
      <c r="D819" s="38" t="s">
        <v>10781</v>
      </c>
      <c r="E819" s="37" t="s">
        <v>750</v>
      </c>
      <c r="F819" s="37" t="s">
        <v>40</v>
      </c>
      <c r="G819" s="37">
        <v>200003994</v>
      </c>
      <c r="H819" s="100">
        <v>710276729</v>
      </c>
      <c r="I819" s="101">
        <v>42142814</v>
      </c>
      <c r="J819" s="37">
        <v>100018944</v>
      </c>
      <c r="K819" s="37">
        <v>200003994</v>
      </c>
      <c r="L819" s="37" t="s">
        <v>751</v>
      </c>
      <c r="M819" s="37" t="s">
        <v>40</v>
      </c>
      <c r="N819" s="37" t="s">
        <v>506</v>
      </c>
      <c r="O819" s="39" t="s">
        <v>10782</v>
      </c>
      <c r="P819" s="37" t="s">
        <v>483</v>
      </c>
      <c r="Q819" s="37" t="s">
        <v>10029</v>
      </c>
      <c r="R819" s="39" t="s">
        <v>10616</v>
      </c>
      <c r="S819" s="40" t="s">
        <v>10741</v>
      </c>
      <c r="T819" s="41">
        <v>0</v>
      </c>
      <c r="U819" s="41">
        <v>8</v>
      </c>
      <c r="V819" s="41">
        <v>0</v>
      </c>
      <c r="W819" s="42"/>
      <c r="X819" s="42"/>
      <c r="Y819" s="102">
        <v>8</v>
      </c>
      <c r="Z819">
        <v>0</v>
      </c>
      <c r="AA819">
        <v>0</v>
      </c>
      <c r="AB819">
        <v>0</v>
      </c>
      <c r="AE819" s="103">
        <v>0</v>
      </c>
      <c r="AF819">
        <v>0</v>
      </c>
      <c r="AG819">
        <v>2</v>
      </c>
      <c r="AH819">
        <v>0</v>
      </c>
      <c r="AI819">
        <v>2</v>
      </c>
    </row>
    <row r="820" spans="1:35" ht="15" hidden="1" customHeight="1" x14ac:dyDescent="0.25">
      <c r="A820" s="37" t="s">
        <v>36</v>
      </c>
      <c r="B820" s="37" t="s">
        <v>37</v>
      </c>
      <c r="C820" s="37" t="s">
        <v>2350</v>
      </c>
      <c r="D820" s="38" t="s">
        <v>10786</v>
      </c>
      <c r="E820" s="37" t="s">
        <v>2351</v>
      </c>
      <c r="F820" s="37" t="s">
        <v>1879</v>
      </c>
      <c r="G820" s="37">
        <v>200000620</v>
      </c>
      <c r="H820" s="100">
        <v>710017804</v>
      </c>
      <c r="I820" s="101">
        <v>317331</v>
      </c>
      <c r="J820" s="37">
        <v>100003452</v>
      </c>
      <c r="K820" s="37">
        <v>200000620</v>
      </c>
      <c r="L820" s="37" t="s">
        <v>48</v>
      </c>
      <c r="M820" s="37" t="s">
        <v>1879</v>
      </c>
      <c r="N820" s="37" t="s">
        <v>2352</v>
      </c>
      <c r="O820" s="39" t="s">
        <v>10787</v>
      </c>
      <c r="P820" s="37" t="s">
        <v>2352</v>
      </c>
      <c r="Q820" s="37" t="s">
        <v>2353</v>
      </c>
      <c r="R820" s="39" t="s">
        <v>10788</v>
      </c>
      <c r="S820" s="40" t="s">
        <v>10741</v>
      </c>
      <c r="T820" s="41">
        <v>38</v>
      </c>
      <c r="U820" s="41">
        <v>0</v>
      </c>
      <c r="V820" s="41">
        <v>0</v>
      </c>
      <c r="W820" s="42"/>
      <c r="X820" s="42"/>
      <c r="Y820" s="102">
        <v>38</v>
      </c>
      <c r="Z820">
        <v>0</v>
      </c>
      <c r="AA820">
        <v>0</v>
      </c>
      <c r="AB820">
        <v>0</v>
      </c>
      <c r="AE820" s="103">
        <v>0</v>
      </c>
      <c r="AF820">
        <v>4</v>
      </c>
      <c r="AG820">
        <v>0</v>
      </c>
      <c r="AH820">
        <v>0</v>
      </c>
      <c r="AI820">
        <v>4</v>
      </c>
    </row>
    <row r="821" spans="1:35" ht="15" hidden="1" customHeight="1" x14ac:dyDescent="0.25">
      <c r="A821" s="37" t="s">
        <v>36</v>
      </c>
      <c r="B821" s="37" t="s">
        <v>37</v>
      </c>
      <c r="C821" s="37" t="s">
        <v>5791</v>
      </c>
      <c r="D821" s="38" t="s">
        <v>10791</v>
      </c>
      <c r="E821" s="37" t="s">
        <v>5792</v>
      </c>
      <c r="F821" s="37" t="s">
        <v>568</v>
      </c>
      <c r="G821" s="37">
        <v>200001879</v>
      </c>
      <c r="H821" s="100">
        <v>710019106</v>
      </c>
      <c r="I821" s="101">
        <v>318701</v>
      </c>
      <c r="J821" s="37">
        <v>100010255</v>
      </c>
      <c r="K821" s="37">
        <v>200001879</v>
      </c>
      <c r="L821" s="37" t="s">
        <v>53</v>
      </c>
      <c r="M821" s="37" t="s">
        <v>568</v>
      </c>
      <c r="N821" s="37" t="s">
        <v>6518</v>
      </c>
      <c r="O821" s="39" t="s">
        <v>10792</v>
      </c>
      <c r="P821" s="37" t="s">
        <v>5793</v>
      </c>
      <c r="Q821" s="37" t="s">
        <v>5794</v>
      </c>
      <c r="R821" s="39" t="s">
        <v>10793</v>
      </c>
      <c r="S821" s="40" t="s">
        <v>10741</v>
      </c>
      <c r="T821" s="41">
        <v>21</v>
      </c>
      <c r="U821" s="41">
        <v>0</v>
      </c>
      <c r="V821" s="41">
        <v>0</v>
      </c>
      <c r="W821" s="42"/>
      <c r="X821" s="42"/>
      <c r="Y821" s="102">
        <v>21</v>
      </c>
      <c r="Z821">
        <v>3</v>
      </c>
      <c r="AA821">
        <v>0</v>
      </c>
      <c r="AB821">
        <v>0</v>
      </c>
      <c r="AE821" s="103">
        <v>3</v>
      </c>
      <c r="AF821">
        <v>17</v>
      </c>
      <c r="AG821">
        <v>0</v>
      </c>
      <c r="AH821">
        <v>0</v>
      </c>
      <c r="AI821">
        <v>17</v>
      </c>
    </row>
    <row r="822" spans="1:35" ht="15" hidden="1" customHeight="1" x14ac:dyDescent="0.25">
      <c r="A822" s="37" t="s">
        <v>36</v>
      </c>
      <c r="B822" s="37" t="s">
        <v>37</v>
      </c>
      <c r="C822" s="37" t="s">
        <v>4957</v>
      </c>
      <c r="D822" s="38" t="s">
        <v>10789</v>
      </c>
      <c r="E822" s="37" t="s">
        <v>4958</v>
      </c>
      <c r="F822" s="37" t="s">
        <v>4189</v>
      </c>
      <c r="G822" s="37">
        <v>200001574</v>
      </c>
      <c r="H822" s="100">
        <v>37905121</v>
      </c>
      <c r="I822" s="101">
        <v>321796</v>
      </c>
      <c r="J822" s="37">
        <v>100009088</v>
      </c>
      <c r="K822" s="37">
        <v>200001574</v>
      </c>
      <c r="L822" s="37" t="s">
        <v>48</v>
      </c>
      <c r="M822" s="37" t="s">
        <v>4189</v>
      </c>
      <c r="N822" s="37" t="s">
        <v>4960</v>
      </c>
      <c r="O822" s="39" t="s">
        <v>10790</v>
      </c>
      <c r="P822" s="37" t="s">
        <v>4960</v>
      </c>
      <c r="Q822" s="37" t="s">
        <v>4974</v>
      </c>
      <c r="R822" s="39" t="s">
        <v>10655</v>
      </c>
      <c r="S822" s="40" t="s">
        <v>10721</v>
      </c>
      <c r="T822" s="41">
        <v>12</v>
      </c>
      <c r="U822" s="41">
        <v>0</v>
      </c>
      <c r="V822" s="41">
        <v>0</v>
      </c>
      <c r="W822" s="42"/>
      <c r="X822" s="42"/>
      <c r="Y822" s="102">
        <v>12</v>
      </c>
      <c r="Z822">
        <v>0</v>
      </c>
      <c r="AA822">
        <v>0</v>
      </c>
      <c r="AB822">
        <v>0</v>
      </c>
      <c r="AE822" s="103">
        <v>0</v>
      </c>
      <c r="AF822">
        <v>0</v>
      </c>
      <c r="AG822">
        <v>0</v>
      </c>
      <c r="AH822">
        <v>0</v>
      </c>
      <c r="AI822">
        <v>0</v>
      </c>
    </row>
    <row r="823" spans="1:35" ht="15" hidden="1" customHeight="1" x14ac:dyDescent="0.25">
      <c r="A823" s="37" t="s">
        <v>36</v>
      </c>
      <c r="B823" s="37" t="s">
        <v>37</v>
      </c>
      <c r="C823" s="37" t="s">
        <v>2898</v>
      </c>
      <c r="D823" s="38" t="s">
        <v>10783</v>
      </c>
      <c r="E823" s="37" t="s">
        <v>2899</v>
      </c>
      <c r="F823" s="37" t="s">
        <v>2860</v>
      </c>
      <c r="G823" s="37">
        <v>200001044</v>
      </c>
      <c r="H823" s="100">
        <v>710005946</v>
      </c>
      <c r="I823" s="101">
        <v>307742</v>
      </c>
      <c r="J823" s="37">
        <v>100004976</v>
      </c>
      <c r="K823" s="37">
        <v>200001044</v>
      </c>
      <c r="L823" s="37" t="s">
        <v>48</v>
      </c>
      <c r="M823" s="37" t="s">
        <v>2860</v>
      </c>
      <c r="N823" s="37" t="s">
        <v>2862</v>
      </c>
      <c r="O823" s="39" t="s">
        <v>10784</v>
      </c>
      <c r="P823" s="37" t="s">
        <v>2900</v>
      </c>
      <c r="Q823" s="37" t="s">
        <v>2901</v>
      </c>
      <c r="R823" s="39" t="s">
        <v>10785</v>
      </c>
      <c r="S823" s="40" t="s">
        <v>10741</v>
      </c>
      <c r="T823" s="41">
        <v>15</v>
      </c>
      <c r="U823" s="41">
        <v>0</v>
      </c>
      <c r="V823" s="41">
        <v>0</v>
      </c>
      <c r="W823" s="42"/>
      <c r="X823" s="42"/>
      <c r="Y823" s="102">
        <v>15</v>
      </c>
      <c r="Z823">
        <v>0</v>
      </c>
      <c r="AA823">
        <v>0</v>
      </c>
      <c r="AB823">
        <v>0</v>
      </c>
      <c r="AE823" s="103">
        <v>0</v>
      </c>
      <c r="AF823">
        <v>1</v>
      </c>
      <c r="AG823">
        <v>0</v>
      </c>
      <c r="AH823">
        <v>0</v>
      </c>
      <c r="AI823">
        <v>1</v>
      </c>
    </row>
    <row r="824" spans="1:35" ht="15" hidden="1" customHeight="1" x14ac:dyDescent="0.25">
      <c r="A824" s="37" t="s">
        <v>36</v>
      </c>
      <c r="B824" s="37" t="s">
        <v>37</v>
      </c>
      <c r="C824" s="37" t="s">
        <v>261</v>
      </c>
      <c r="D824" s="38" t="s">
        <v>10794</v>
      </c>
      <c r="E824" s="37" t="s">
        <v>262</v>
      </c>
      <c r="F824" s="37" t="s">
        <v>40</v>
      </c>
      <c r="G824" s="37">
        <v>200000267</v>
      </c>
      <c r="H824" s="100">
        <v>31816720</v>
      </c>
      <c r="I824" s="101">
        <v>305065</v>
      </c>
      <c r="J824" s="37">
        <v>100001461</v>
      </c>
      <c r="K824" s="37">
        <v>200000267</v>
      </c>
      <c r="L824" s="37" t="s">
        <v>265</v>
      </c>
      <c r="M824" s="37" t="s">
        <v>40</v>
      </c>
      <c r="N824" s="37" t="s">
        <v>56</v>
      </c>
      <c r="O824" s="39" t="s">
        <v>10795</v>
      </c>
      <c r="P824" s="37" t="s">
        <v>56</v>
      </c>
      <c r="Q824" s="37" t="s">
        <v>266</v>
      </c>
      <c r="R824" s="39" t="s">
        <v>10615</v>
      </c>
      <c r="S824" s="40" t="s">
        <v>10721</v>
      </c>
      <c r="T824" s="41">
        <v>28</v>
      </c>
      <c r="U824" s="41">
        <v>0</v>
      </c>
      <c r="V824" s="41">
        <v>0</v>
      </c>
      <c r="W824" s="42"/>
      <c r="X824" s="42"/>
      <c r="Y824" s="102">
        <v>28</v>
      </c>
      <c r="Z824">
        <v>0</v>
      </c>
      <c r="AA824">
        <v>0</v>
      </c>
      <c r="AB824">
        <v>0</v>
      </c>
      <c r="AE824" s="103">
        <v>0</v>
      </c>
      <c r="AF824">
        <v>1</v>
      </c>
      <c r="AG824">
        <v>0</v>
      </c>
      <c r="AH824">
        <v>0</v>
      </c>
      <c r="AI824">
        <v>1</v>
      </c>
    </row>
    <row r="825" spans="1:35" ht="15" hidden="1" customHeight="1" x14ac:dyDescent="0.25">
      <c r="A825" s="37" t="s">
        <v>36</v>
      </c>
      <c r="B825" s="37" t="s">
        <v>37</v>
      </c>
      <c r="C825" s="37" t="s">
        <v>6381</v>
      </c>
      <c r="D825" s="38" t="s">
        <v>10799</v>
      </c>
      <c r="E825" s="37" t="s">
        <v>6382</v>
      </c>
      <c r="F825" s="37" t="s">
        <v>568</v>
      </c>
      <c r="G825" s="37">
        <v>200001767</v>
      </c>
      <c r="H825" s="100">
        <v>710037929</v>
      </c>
      <c r="I825" s="101">
        <v>37833707</v>
      </c>
      <c r="J825" s="37">
        <v>100009921</v>
      </c>
      <c r="K825" s="37">
        <v>100009922</v>
      </c>
      <c r="L825" s="37" t="s">
        <v>105</v>
      </c>
      <c r="M825" s="37" t="s">
        <v>568</v>
      </c>
      <c r="N825" s="37" t="s">
        <v>6409</v>
      </c>
      <c r="O825" s="39" t="s">
        <v>10800</v>
      </c>
      <c r="P825" s="37" t="s">
        <v>6383</v>
      </c>
      <c r="Q825" s="37" t="s">
        <v>6384</v>
      </c>
      <c r="R825" s="39" t="s">
        <v>10801</v>
      </c>
      <c r="S825" s="40" t="s">
        <v>10741</v>
      </c>
      <c r="T825" s="41">
        <v>26</v>
      </c>
      <c r="U825" s="41">
        <v>0</v>
      </c>
      <c r="V825" s="41">
        <v>0</v>
      </c>
      <c r="W825" s="42"/>
      <c r="X825" s="42"/>
      <c r="Y825" s="102">
        <v>26</v>
      </c>
      <c r="Z825">
        <v>0</v>
      </c>
      <c r="AA825">
        <v>0</v>
      </c>
      <c r="AB825">
        <v>0</v>
      </c>
      <c r="AE825" s="103">
        <v>0</v>
      </c>
      <c r="AF825">
        <v>1</v>
      </c>
      <c r="AG825">
        <v>0</v>
      </c>
      <c r="AH825">
        <v>0</v>
      </c>
      <c r="AI825">
        <v>1</v>
      </c>
    </row>
    <row r="826" spans="1:35" ht="15" hidden="1" customHeight="1" x14ac:dyDescent="0.25">
      <c r="A826" s="37" t="s">
        <v>36</v>
      </c>
      <c r="B826" s="37" t="s">
        <v>37</v>
      </c>
      <c r="C826" s="37" t="s">
        <v>1630</v>
      </c>
      <c r="D826" s="38" t="s">
        <v>10796</v>
      </c>
      <c r="E826" s="37" t="s">
        <v>1631</v>
      </c>
      <c r="F826" s="37" t="s">
        <v>814</v>
      </c>
      <c r="G826" s="37">
        <v>200000565</v>
      </c>
      <c r="H826" s="100">
        <v>710012527</v>
      </c>
      <c r="I826" s="101">
        <v>36080683</v>
      </c>
      <c r="J826" s="37">
        <v>100003078</v>
      </c>
      <c r="K826" s="37">
        <v>100003080</v>
      </c>
      <c r="L826" s="37" t="s">
        <v>92</v>
      </c>
      <c r="M826" s="37" t="s">
        <v>814</v>
      </c>
      <c r="N826" s="37" t="s">
        <v>549</v>
      </c>
      <c r="O826" s="39" t="s">
        <v>10797</v>
      </c>
      <c r="P826" s="37" t="s">
        <v>1632</v>
      </c>
      <c r="Q826" s="37" t="s">
        <v>1633</v>
      </c>
      <c r="R826" s="39" t="s">
        <v>10798</v>
      </c>
      <c r="S826" s="40" t="s">
        <v>10741</v>
      </c>
      <c r="T826" s="41">
        <v>13</v>
      </c>
      <c r="U826" s="41">
        <v>0</v>
      </c>
      <c r="V826" s="41">
        <v>0</v>
      </c>
      <c r="W826" s="42"/>
      <c r="X826" s="42"/>
      <c r="Y826" s="102">
        <v>13</v>
      </c>
      <c r="Z826">
        <v>0</v>
      </c>
      <c r="AA826">
        <v>0</v>
      </c>
      <c r="AB826">
        <v>0</v>
      </c>
      <c r="AE826" s="103">
        <v>0</v>
      </c>
      <c r="AF826">
        <v>0</v>
      </c>
      <c r="AG826">
        <v>0</v>
      </c>
      <c r="AH826">
        <v>0</v>
      </c>
      <c r="AI826">
        <v>0</v>
      </c>
    </row>
    <row r="827" spans="1:35" ht="15" hidden="1" customHeight="1" x14ac:dyDescent="0.25">
      <c r="A827" s="37" t="s">
        <v>36</v>
      </c>
      <c r="B827" s="37" t="s">
        <v>37</v>
      </c>
      <c r="C827" s="37" t="s">
        <v>481</v>
      </c>
      <c r="D827" s="38" t="s">
        <v>10807</v>
      </c>
      <c r="E827" s="37" t="s">
        <v>482</v>
      </c>
      <c r="F827" s="37" t="s">
        <v>40</v>
      </c>
      <c r="G827" s="37">
        <v>200000205</v>
      </c>
      <c r="H827" s="100">
        <v>710034806</v>
      </c>
      <c r="I827" s="101">
        <v>603201</v>
      </c>
      <c r="J827" s="37">
        <v>100000939</v>
      </c>
      <c r="K827" s="37">
        <v>200000205</v>
      </c>
      <c r="L827" s="37" t="s">
        <v>48</v>
      </c>
      <c r="M827" s="37" t="s">
        <v>40</v>
      </c>
      <c r="N827" s="37" t="s">
        <v>506</v>
      </c>
      <c r="O827" s="39" t="s">
        <v>10782</v>
      </c>
      <c r="P827" s="37" t="s">
        <v>483</v>
      </c>
      <c r="Q827" s="37" t="s">
        <v>491</v>
      </c>
      <c r="R827" s="39" t="s">
        <v>10616</v>
      </c>
      <c r="S827" s="40" t="s">
        <v>10741</v>
      </c>
      <c r="T827" s="41">
        <v>61</v>
      </c>
      <c r="U827" s="41">
        <v>0</v>
      </c>
      <c r="V827" s="41">
        <v>0</v>
      </c>
      <c r="W827" s="42"/>
      <c r="X827" s="42"/>
      <c r="Y827" s="102">
        <v>61</v>
      </c>
      <c r="Z827">
        <v>0</v>
      </c>
      <c r="AA827">
        <v>0</v>
      </c>
      <c r="AB827">
        <v>0</v>
      </c>
      <c r="AE827" s="103">
        <v>0</v>
      </c>
      <c r="AF827">
        <v>3</v>
      </c>
      <c r="AG827">
        <v>0</v>
      </c>
      <c r="AH827">
        <v>0</v>
      </c>
      <c r="AI827">
        <v>3</v>
      </c>
    </row>
    <row r="828" spans="1:35" ht="15" hidden="1" customHeight="1" x14ac:dyDescent="0.25">
      <c r="A828" s="37" t="s">
        <v>36</v>
      </c>
      <c r="B828" s="37" t="s">
        <v>37</v>
      </c>
      <c r="C828" s="37" t="s">
        <v>9747</v>
      </c>
      <c r="D828" s="38" t="s">
        <v>10802</v>
      </c>
      <c r="E828" s="37" t="s">
        <v>9748</v>
      </c>
      <c r="F828" s="37" t="s">
        <v>8536</v>
      </c>
      <c r="G828" s="37">
        <v>200002913</v>
      </c>
      <c r="H828" s="100">
        <v>710024860</v>
      </c>
      <c r="I828" s="101">
        <v>691135</v>
      </c>
      <c r="J828" s="37">
        <v>100014613</v>
      </c>
      <c r="K828" s="37">
        <v>200002913</v>
      </c>
      <c r="L828" s="37" t="s">
        <v>48</v>
      </c>
      <c r="M828" s="37" t="s">
        <v>8536</v>
      </c>
      <c r="N828" s="37" t="s">
        <v>9828</v>
      </c>
      <c r="O828" s="39" t="s">
        <v>10803</v>
      </c>
      <c r="P828" s="37" t="s">
        <v>9763</v>
      </c>
      <c r="Q828" s="37" t="s">
        <v>9769</v>
      </c>
      <c r="R828" s="39" t="s">
        <v>10692</v>
      </c>
      <c r="S828" s="40" t="s">
        <v>10741</v>
      </c>
      <c r="T828" s="41">
        <v>28</v>
      </c>
      <c r="U828" s="41">
        <v>0</v>
      </c>
      <c r="V828" s="41">
        <v>0</v>
      </c>
      <c r="W828" s="42"/>
      <c r="X828" s="42"/>
      <c r="Y828" s="102">
        <v>28</v>
      </c>
      <c r="Z828">
        <v>0</v>
      </c>
      <c r="AA828">
        <v>0</v>
      </c>
      <c r="AB828">
        <v>0</v>
      </c>
      <c r="AE828" s="103">
        <v>0</v>
      </c>
      <c r="AF828">
        <v>2</v>
      </c>
      <c r="AG828">
        <v>0</v>
      </c>
      <c r="AH828">
        <v>0</v>
      </c>
      <c r="AI828">
        <v>2</v>
      </c>
    </row>
    <row r="829" spans="1:35" ht="15" hidden="1" customHeight="1" x14ac:dyDescent="0.25">
      <c r="A829" s="37" t="s">
        <v>36</v>
      </c>
      <c r="B829" s="37" t="s">
        <v>592</v>
      </c>
      <c r="C829" s="37" t="s">
        <v>2808</v>
      </c>
      <c r="D829" s="38" t="s">
        <v>10808</v>
      </c>
      <c r="E829" s="37" t="s">
        <v>2809</v>
      </c>
      <c r="F829" s="37" t="s">
        <v>1879</v>
      </c>
      <c r="G829" s="37">
        <v>200003768</v>
      </c>
      <c r="H829" s="100">
        <v>51096251</v>
      </c>
      <c r="I829" s="101">
        <v>90000289</v>
      </c>
      <c r="J829" s="37">
        <v>100003404</v>
      </c>
      <c r="K829" s="37">
        <v>200003768</v>
      </c>
      <c r="L829" s="37" t="s">
        <v>603</v>
      </c>
      <c r="M829" s="37" t="s">
        <v>1879</v>
      </c>
      <c r="N829" s="37" t="s">
        <v>2656</v>
      </c>
      <c r="O829" s="39" t="s">
        <v>10809</v>
      </c>
      <c r="P829" s="37" t="s">
        <v>2813</v>
      </c>
      <c r="Q829" s="37" t="s">
        <v>2814</v>
      </c>
      <c r="R829" s="39" t="s">
        <v>10810</v>
      </c>
      <c r="S829" s="40" t="s">
        <v>10721</v>
      </c>
      <c r="T829" s="41">
        <v>0</v>
      </c>
      <c r="U829" s="41">
        <v>3</v>
      </c>
      <c r="V829" s="41">
        <v>0</v>
      </c>
      <c r="W829" s="42"/>
      <c r="X829" s="42"/>
      <c r="Y829" s="102">
        <v>3</v>
      </c>
      <c r="Z829">
        <v>0</v>
      </c>
      <c r="AA829">
        <v>0</v>
      </c>
      <c r="AB829">
        <v>0</v>
      </c>
      <c r="AE829" s="103">
        <v>0</v>
      </c>
      <c r="AF829">
        <v>0</v>
      </c>
      <c r="AG829">
        <v>0</v>
      </c>
      <c r="AH829">
        <v>0</v>
      </c>
      <c r="AI829">
        <v>0</v>
      </c>
    </row>
    <row r="830" spans="1:35" ht="15" hidden="1" customHeight="1" x14ac:dyDescent="0.25">
      <c r="A830" s="37" t="s">
        <v>36</v>
      </c>
      <c r="B830" s="37" t="s">
        <v>37</v>
      </c>
      <c r="C830" s="37" t="s">
        <v>359</v>
      </c>
      <c r="D830" s="38" t="s">
        <v>10804</v>
      </c>
      <c r="E830" s="37" t="s">
        <v>360</v>
      </c>
      <c r="F830" s="37" t="s">
        <v>40</v>
      </c>
      <c r="G830" s="37">
        <v>200000168</v>
      </c>
      <c r="H830" s="100">
        <v>30853711</v>
      </c>
      <c r="I830" s="101">
        <v>641383</v>
      </c>
      <c r="J830" s="37">
        <v>100000194</v>
      </c>
      <c r="K830" s="37">
        <v>200000168</v>
      </c>
      <c r="L830" s="37" t="s">
        <v>48</v>
      </c>
      <c r="M830" s="37" t="s">
        <v>40</v>
      </c>
      <c r="N830" s="37" t="s">
        <v>367</v>
      </c>
      <c r="O830" s="39" t="s">
        <v>10805</v>
      </c>
      <c r="P830" s="37" t="s">
        <v>368</v>
      </c>
      <c r="Q830" s="37" t="s">
        <v>10806</v>
      </c>
      <c r="R830" s="39" t="s">
        <v>10611</v>
      </c>
      <c r="S830" s="40" t="s">
        <v>10721</v>
      </c>
      <c r="T830" s="41">
        <v>159</v>
      </c>
      <c r="U830" s="41">
        <v>0</v>
      </c>
      <c r="V830" s="41">
        <v>0</v>
      </c>
      <c r="W830" s="42"/>
      <c r="X830" s="42"/>
      <c r="Y830" s="102">
        <v>159</v>
      </c>
      <c r="Z830">
        <v>0</v>
      </c>
      <c r="AA830">
        <v>0</v>
      </c>
      <c r="AB830">
        <v>0</v>
      </c>
      <c r="AE830" s="103">
        <v>0</v>
      </c>
      <c r="AF830">
        <v>0</v>
      </c>
      <c r="AG830">
        <v>0</v>
      </c>
      <c r="AH830">
        <v>0</v>
      </c>
      <c r="AI830">
        <v>0</v>
      </c>
    </row>
    <row r="831" spans="1:35" ht="15" hidden="1" customHeight="1" x14ac:dyDescent="0.25">
      <c r="A831" s="37" t="s">
        <v>36</v>
      </c>
      <c r="B831" s="37" t="s">
        <v>37</v>
      </c>
      <c r="C831" s="37" t="s">
        <v>1360</v>
      </c>
      <c r="D831" s="38" t="s">
        <v>10811</v>
      </c>
      <c r="E831" s="37" t="s">
        <v>1361</v>
      </c>
      <c r="F831" s="37" t="s">
        <v>814</v>
      </c>
      <c r="G831" s="37">
        <v>200000523</v>
      </c>
      <c r="H831" s="100">
        <v>710275870</v>
      </c>
      <c r="I831" s="101">
        <v>36080543</v>
      </c>
      <c r="J831" s="37">
        <v>100018878</v>
      </c>
      <c r="K831" s="37">
        <v>100002904</v>
      </c>
      <c r="L831" s="37" t="s">
        <v>92</v>
      </c>
      <c r="M831" s="37" t="s">
        <v>814</v>
      </c>
      <c r="N831" s="37" t="s">
        <v>549</v>
      </c>
      <c r="O831" s="39" t="s">
        <v>1385</v>
      </c>
      <c r="P831" s="37" t="s">
        <v>549</v>
      </c>
      <c r="Q831" s="37" t="s">
        <v>1386</v>
      </c>
      <c r="R831" s="39" t="s">
        <v>10622</v>
      </c>
      <c r="S831" s="40" t="s">
        <v>10741</v>
      </c>
      <c r="T831" s="41">
        <v>26</v>
      </c>
      <c r="U831" s="41">
        <v>0</v>
      </c>
      <c r="V831" s="41">
        <v>0</v>
      </c>
      <c r="W831" s="42"/>
      <c r="X831" s="42"/>
      <c r="Y831" s="102">
        <v>26</v>
      </c>
      <c r="Z831">
        <v>0</v>
      </c>
      <c r="AA831">
        <v>0</v>
      </c>
      <c r="AB831">
        <v>0</v>
      </c>
      <c r="AE831" s="103">
        <v>0</v>
      </c>
      <c r="AF831">
        <v>0</v>
      </c>
      <c r="AG831">
        <v>0</v>
      </c>
      <c r="AH831">
        <v>0</v>
      </c>
      <c r="AI831">
        <v>0</v>
      </c>
    </row>
    <row r="832" spans="1:35" ht="15" hidden="1" customHeight="1" x14ac:dyDescent="0.25">
      <c r="A832" s="37" t="s">
        <v>36</v>
      </c>
      <c r="B832" s="37" t="s">
        <v>37</v>
      </c>
      <c r="C832" s="37" t="s">
        <v>8935</v>
      </c>
      <c r="D832" s="38" t="s">
        <v>10818</v>
      </c>
      <c r="E832" s="37" t="s">
        <v>8936</v>
      </c>
      <c r="F832" s="37" t="s">
        <v>8536</v>
      </c>
      <c r="G832" s="37">
        <v>200003119</v>
      </c>
      <c r="H832" s="100">
        <v>710026587</v>
      </c>
      <c r="I832" s="101">
        <v>325481</v>
      </c>
      <c r="J832" s="37">
        <v>100015502</v>
      </c>
      <c r="K832" s="37">
        <v>200003119</v>
      </c>
      <c r="L832" s="37" t="s">
        <v>48</v>
      </c>
      <c r="M832" s="37" t="s">
        <v>8536</v>
      </c>
      <c r="N832" s="37" t="s">
        <v>1826</v>
      </c>
      <c r="O832" s="39" t="s">
        <v>10819</v>
      </c>
      <c r="P832" s="37" t="s">
        <v>8937</v>
      </c>
      <c r="Q832" s="37" t="s">
        <v>8938</v>
      </c>
      <c r="R832" s="39" t="s">
        <v>10820</v>
      </c>
      <c r="S832" s="40" t="s">
        <v>10741</v>
      </c>
      <c r="T832" s="41">
        <v>21</v>
      </c>
      <c r="U832" s="41">
        <v>0</v>
      </c>
      <c r="V832" s="41">
        <v>0</v>
      </c>
      <c r="W832" s="42"/>
      <c r="X832" s="42"/>
      <c r="Y832" s="102">
        <v>21</v>
      </c>
      <c r="Z832">
        <v>3</v>
      </c>
      <c r="AA832">
        <v>0</v>
      </c>
      <c r="AB832">
        <v>0</v>
      </c>
      <c r="AE832" s="103">
        <v>3</v>
      </c>
      <c r="AF832">
        <v>0</v>
      </c>
      <c r="AG832">
        <v>0</v>
      </c>
      <c r="AH832">
        <v>0</v>
      </c>
      <c r="AI832">
        <v>0</v>
      </c>
    </row>
    <row r="833" spans="1:35" ht="15" hidden="1" customHeight="1" x14ac:dyDescent="0.25">
      <c r="A833" s="37" t="s">
        <v>36</v>
      </c>
      <c r="B833" s="37" t="s">
        <v>37</v>
      </c>
      <c r="C833" s="37" t="s">
        <v>1251</v>
      </c>
      <c r="D833" s="38" t="s">
        <v>10815</v>
      </c>
      <c r="E833" s="37" t="s">
        <v>1252</v>
      </c>
      <c r="F833" s="37" t="s">
        <v>814</v>
      </c>
      <c r="G833" s="37">
        <v>200000475</v>
      </c>
      <c r="H833" s="100">
        <v>710008511</v>
      </c>
      <c r="I833" s="101">
        <v>309630</v>
      </c>
      <c r="J833" s="37">
        <v>100002523</v>
      </c>
      <c r="K833" s="37">
        <v>200000475</v>
      </c>
      <c r="L833" s="37" t="s">
        <v>48</v>
      </c>
      <c r="M833" s="37" t="s">
        <v>814</v>
      </c>
      <c r="N833" s="37" t="s">
        <v>1185</v>
      </c>
      <c r="O833" s="39" t="s">
        <v>10816</v>
      </c>
      <c r="P833" s="37" t="s">
        <v>1253</v>
      </c>
      <c r="Q833" s="37" t="s">
        <v>1254</v>
      </c>
      <c r="R833" s="39" t="s">
        <v>10817</v>
      </c>
      <c r="S833" s="40" t="s">
        <v>10741</v>
      </c>
      <c r="T833" s="41">
        <v>8</v>
      </c>
      <c r="U833" s="41">
        <v>0</v>
      </c>
      <c r="V833" s="41">
        <v>0</v>
      </c>
      <c r="W833" s="42"/>
      <c r="X833" s="42"/>
      <c r="Y833" s="102">
        <v>8</v>
      </c>
      <c r="Z833">
        <v>0</v>
      </c>
      <c r="AA833">
        <v>0</v>
      </c>
      <c r="AB833">
        <v>0</v>
      </c>
      <c r="AE833" s="103">
        <v>0</v>
      </c>
      <c r="AF833">
        <v>0</v>
      </c>
      <c r="AG833">
        <v>0</v>
      </c>
      <c r="AH833">
        <v>0</v>
      </c>
      <c r="AI833">
        <v>0</v>
      </c>
    </row>
    <row r="834" spans="1:35" ht="15" hidden="1" customHeight="1" x14ac:dyDescent="0.25">
      <c r="A834" s="37" t="s">
        <v>36</v>
      </c>
      <c r="B834" s="37" t="s">
        <v>37</v>
      </c>
      <c r="C834" s="37" t="s">
        <v>4957</v>
      </c>
      <c r="D834" s="38" t="s">
        <v>10789</v>
      </c>
      <c r="E834" s="37" t="s">
        <v>4958</v>
      </c>
      <c r="F834" s="37" t="s">
        <v>4189</v>
      </c>
      <c r="G834" s="37">
        <v>200001574</v>
      </c>
      <c r="H834" s="100">
        <v>42388830</v>
      </c>
      <c r="I834" s="101">
        <v>321796</v>
      </c>
      <c r="J834" s="37">
        <v>100009289</v>
      </c>
      <c r="K834" s="37">
        <v>200001574</v>
      </c>
      <c r="L834" s="37" t="s">
        <v>48</v>
      </c>
      <c r="M834" s="37" t="s">
        <v>4189</v>
      </c>
      <c r="N834" s="37" t="s">
        <v>4960</v>
      </c>
      <c r="O834" s="39" t="s">
        <v>10790</v>
      </c>
      <c r="P834" s="37" t="s">
        <v>4960</v>
      </c>
      <c r="Q834" s="37" t="s">
        <v>4971</v>
      </c>
      <c r="R834" s="39" t="s">
        <v>10655</v>
      </c>
      <c r="S834" s="40" t="s">
        <v>10721</v>
      </c>
      <c r="T834" s="41">
        <v>9</v>
      </c>
      <c r="U834" s="41">
        <v>0</v>
      </c>
      <c r="V834" s="41">
        <v>0</v>
      </c>
      <c r="W834" s="42"/>
      <c r="X834" s="42"/>
      <c r="Y834" s="102">
        <v>9</v>
      </c>
      <c r="Z834">
        <v>0</v>
      </c>
      <c r="AA834">
        <v>0</v>
      </c>
      <c r="AB834">
        <v>0</v>
      </c>
      <c r="AE834" s="103">
        <v>0</v>
      </c>
      <c r="AF834">
        <v>0</v>
      </c>
      <c r="AG834">
        <v>0</v>
      </c>
      <c r="AH834">
        <v>0</v>
      </c>
      <c r="AI834">
        <v>0</v>
      </c>
    </row>
    <row r="835" spans="1:35" ht="15" hidden="1" customHeight="1" x14ac:dyDescent="0.25">
      <c r="A835" s="37" t="s">
        <v>36</v>
      </c>
      <c r="B835" s="37" t="s">
        <v>37</v>
      </c>
      <c r="C835" s="37" t="s">
        <v>3530</v>
      </c>
      <c r="D835" s="38" t="s">
        <v>10812</v>
      </c>
      <c r="E835" s="37" t="s">
        <v>3531</v>
      </c>
      <c r="F835" s="37" t="s">
        <v>2860</v>
      </c>
      <c r="G835" s="37">
        <v>200001004</v>
      </c>
      <c r="H835" s="100">
        <v>710201559</v>
      </c>
      <c r="I835" s="101">
        <v>587613</v>
      </c>
      <c r="J835" s="37">
        <v>100006210</v>
      </c>
      <c r="K835" s="37">
        <v>200001004</v>
      </c>
      <c r="L835" s="37" t="s">
        <v>48</v>
      </c>
      <c r="M835" s="37" t="s">
        <v>2860</v>
      </c>
      <c r="N835" s="37" t="s">
        <v>3333</v>
      </c>
      <c r="O835" s="39" t="s">
        <v>10813</v>
      </c>
      <c r="P835" s="37" t="s">
        <v>3532</v>
      </c>
      <c r="Q835" s="37" t="s">
        <v>3533</v>
      </c>
      <c r="R835" s="39" t="s">
        <v>10814</v>
      </c>
      <c r="S835" s="40" t="s">
        <v>10741</v>
      </c>
      <c r="T835" s="41">
        <v>7</v>
      </c>
      <c r="U835" s="41">
        <v>0</v>
      </c>
      <c r="V835" s="41">
        <v>0</v>
      </c>
      <c r="W835" s="42"/>
      <c r="X835" s="42"/>
      <c r="Y835" s="102">
        <v>7</v>
      </c>
      <c r="Z835">
        <v>0</v>
      </c>
      <c r="AA835">
        <v>0</v>
      </c>
      <c r="AB835">
        <v>0</v>
      </c>
      <c r="AE835" s="103">
        <v>0</v>
      </c>
      <c r="AF835">
        <v>1</v>
      </c>
      <c r="AG835">
        <v>0</v>
      </c>
      <c r="AH835">
        <v>0</v>
      </c>
      <c r="AI835">
        <v>1</v>
      </c>
    </row>
    <row r="836" spans="1:35" ht="15" hidden="1" customHeight="1" x14ac:dyDescent="0.25">
      <c r="A836" s="37" t="s">
        <v>36</v>
      </c>
      <c r="B836" s="37" t="s">
        <v>37</v>
      </c>
      <c r="C836" s="37" t="s">
        <v>1061</v>
      </c>
      <c r="D836" s="38" t="s">
        <v>10821</v>
      </c>
      <c r="E836" s="37" t="s">
        <v>1062</v>
      </c>
      <c r="F836" s="37" t="s">
        <v>814</v>
      </c>
      <c r="G836" s="37">
        <v>200000381</v>
      </c>
      <c r="H836" s="100">
        <v>710269706</v>
      </c>
      <c r="I836" s="101">
        <v>51278383</v>
      </c>
      <c r="J836" s="37">
        <v>100018226</v>
      </c>
      <c r="K836" s="37">
        <v>100018213</v>
      </c>
      <c r="L836" s="37" t="s">
        <v>105</v>
      </c>
      <c r="M836" s="37" t="s">
        <v>814</v>
      </c>
      <c r="N836" s="37" t="s">
        <v>1043</v>
      </c>
      <c r="O836" s="39" t="s">
        <v>10822</v>
      </c>
      <c r="P836" s="37" t="s">
        <v>1063</v>
      </c>
      <c r="Q836" s="37" t="s">
        <v>1065</v>
      </c>
      <c r="R836" s="39" t="s">
        <v>10823</v>
      </c>
      <c r="S836" s="40" t="s">
        <v>10741</v>
      </c>
      <c r="T836" s="41">
        <v>9</v>
      </c>
      <c r="U836" s="42">
        <v>0</v>
      </c>
      <c r="V836" s="42">
        <v>0</v>
      </c>
      <c r="W836" s="42"/>
      <c r="X836" s="42"/>
      <c r="Y836" s="102">
        <v>9</v>
      </c>
      <c r="Z836">
        <v>0</v>
      </c>
      <c r="AA836">
        <v>0</v>
      </c>
      <c r="AB836">
        <v>0</v>
      </c>
      <c r="AE836" s="103">
        <v>0</v>
      </c>
      <c r="AF836">
        <v>0</v>
      </c>
      <c r="AG836">
        <v>0</v>
      </c>
      <c r="AH836">
        <v>0</v>
      </c>
      <c r="AI836">
        <v>0</v>
      </c>
    </row>
    <row r="837" spans="1:35" ht="15" hidden="1" customHeight="1" x14ac:dyDescent="0.25">
      <c r="A837" s="37" t="s">
        <v>36</v>
      </c>
      <c r="B837" s="37" t="s">
        <v>592</v>
      </c>
      <c r="C837" s="37" t="s">
        <v>8480</v>
      </c>
      <c r="D837" s="38" t="s">
        <v>10824</v>
      </c>
      <c r="E837" s="37" t="s">
        <v>8481</v>
      </c>
      <c r="F837" s="37" t="s">
        <v>6696</v>
      </c>
      <c r="G837" s="37">
        <v>200003909</v>
      </c>
      <c r="H837" s="100">
        <v>710268572</v>
      </c>
      <c r="I837" s="101">
        <v>47535270</v>
      </c>
      <c r="J837" s="37">
        <v>100018112</v>
      </c>
      <c r="K837" s="37">
        <v>200003909</v>
      </c>
      <c r="L837" s="37" t="s">
        <v>603</v>
      </c>
      <c r="M837" s="37" t="s">
        <v>6696</v>
      </c>
      <c r="N837" s="37" t="s">
        <v>7404</v>
      </c>
      <c r="O837" s="39" t="s">
        <v>10825</v>
      </c>
      <c r="P837" s="37" t="s">
        <v>7404</v>
      </c>
      <c r="Q837" s="37" t="s">
        <v>8482</v>
      </c>
      <c r="R837" s="39" t="s">
        <v>10665</v>
      </c>
      <c r="S837" s="40" t="s">
        <v>10741</v>
      </c>
      <c r="T837" s="41">
        <v>0</v>
      </c>
      <c r="U837" s="41">
        <v>2</v>
      </c>
      <c r="V837" s="41">
        <v>0</v>
      </c>
      <c r="W837" s="42"/>
      <c r="X837" s="42"/>
      <c r="Y837" s="102">
        <v>2</v>
      </c>
      <c r="Z837">
        <v>0</v>
      </c>
      <c r="AA837">
        <v>0</v>
      </c>
      <c r="AB837">
        <v>0</v>
      </c>
      <c r="AE837" s="103">
        <v>0</v>
      </c>
      <c r="AF837">
        <v>0</v>
      </c>
      <c r="AG837">
        <v>0</v>
      </c>
      <c r="AH837">
        <v>0</v>
      </c>
      <c r="AI837">
        <v>0</v>
      </c>
    </row>
    <row r="838" spans="1:35" ht="15" hidden="1" customHeight="1" x14ac:dyDescent="0.25">
      <c r="A838" s="37" t="s">
        <v>36</v>
      </c>
      <c r="B838" s="37" t="s">
        <v>37</v>
      </c>
      <c r="C838" s="37" t="s">
        <v>7337</v>
      </c>
      <c r="D838" s="38" t="s">
        <v>10826</v>
      </c>
      <c r="E838" s="37" t="s">
        <v>7338</v>
      </c>
      <c r="F838" s="37" t="s">
        <v>6696</v>
      </c>
      <c r="G838" s="37">
        <v>200002372</v>
      </c>
      <c r="H838" s="100">
        <v>710028024</v>
      </c>
      <c r="I838" s="101">
        <v>326631</v>
      </c>
      <c r="J838" s="37">
        <v>100012120</v>
      </c>
      <c r="K838" s="37">
        <v>200002372</v>
      </c>
      <c r="L838" s="37" t="s">
        <v>48</v>
      </c>
      <c r="M838" s="37" t="s">
        <v>6696</v>
      </c>
      <c r="N838" s="37" t="s">
        <v>7232</v>
      </c>
      <c r="O838" s="39" t="s">
        <v>10827</v>
      </c>
      <c r="P838" s="37" t="s">
        <v>7339</v>
      </c>
      <c r="Q838" s="37" t="s">
        <v>7340</v>
      </c>
      <c r="R838" s="39" t="s">
        <v>10828</v>
      </c>
      <c r="S838" s="40" t="s">
        <v>10741</v>
      </c>
      <c r="T838" s="41">
        <v>10</v>
      </c>
      <c r="U838" s="42">
        <v>0</v>
      </c>
      <c r="V838" s="42">
        <v>0</v>
      </c>
      <c r="W838" s="42"/>
      <c r="X838" s="42"/>
      <c r="Y838" s="102">
        <v>10</v>
      </c>
      <c r="Z838">
        <v>0</v>
      </c>
      <c r="AA838">
        <v>0</v>
      </c>
      <c r="AB838">
        <v>0</v>
      </c>
      <c r="AE838" s="103">
        <v>0</v>
      </c>
      <c r="AF838">
        <v>0</v>
      </c>
      <c r="AG838">
        <v>0</v>
      </c>
      <c r="AH838">
        <v>0</v>
      </c>
      <c r="AI838">
        <v>0</v>
      </c>
    </row>
    <row r="839" spans="1:35" ht="15" hidden="1" customHeight="1" x14ac:dyDescent="0.25">
      <c r="A839" s="37" t="s">
        <v>36</v>
      </c>
      <c r="B839" s="37" t="s">
        <v>37</v>
      </c>
      <c r="C839" s="37" t="s">
        <v>2569</v>
      </c>
      <c r="D839" s="38" t="s">
        <v>10832</v>
      </c>
      <c r="E839" s="37" t="s">
        <v>2570</v>
      </c>
      <c r="F839" s="37" t="s">
        <v>1879</v>
      </c>
      <c r="G839" s="37">
        <v>200000790</v>
      </c>
      <c r="H839" s="100">
        <v>710214332</v>
      </c>
      <c r="I839" s="101">
        <v>710262108</v>
      </c>
      <c r="J839" s="37">
        <v>100004154</v>
      </c>
      <c r="K839" s="37">
        <v>100004156</v>
      </c>
      <c r="L839" s="37" t="s">
        <v>2571</v>
      </c>
      <c r="M839" s="37" t="s">
        <v>1879</v>
      </c>
      <c r="N839" s="37" t="s">
        <v>2463</v>
      </c>
      <c r="O839" s="39" t="s">
        <v>10833</v>
      </c>
      <c r="P839" s="37" t="s">
        <v>2572</v>
      </c>
      <c r="Q839" s="37" t="s">
        <v>159</v>
      </c>
      <c r="R839" s="39" t="s">
        <v>10834</v>
      </c>
      <c r="S839" s="40" t="s">
        <v>10741</v>
      </c>
      <c r="T839" s="41">
        <v>29</v>
      </c>
      <c r="U839" s="42">
        <v>0</v>
      </c>
      <c r="V839" s="42">
        <v>0</v>
      </c>
      <c r="W839" s="42"/>
      <c r="X839" s="42"/>
      <c r="Y839" s="102">
        <v>29</v>
      </c>
      <c r="Z839">
        <v>0</v>
      </c>
      <c r="AA839">
        <v>0</v>
      </c>
      <c r="AB839">
        <v>0</v>
      </c>
      <c r="AE839" s="103">
        <v>0</v>
      </c>
      <c r="AF839">
        <v>2</v>
      </c>
      <c r="AG839">
        <v>0</v>
      </c>
      <c r="AH839">
        <v>0</v>
      </c>
      <c r="AI839">
        <v>2</v>
      </c>
    </row>
    <row r="840" spans="1:35" ht="15" hidden="1" customHeight="1" x14ac:dyDescent="0.25">
      <c r="A840" s="37" t="s">
        <v>36</v>
      </c>
      <c r="B840" s="37" t="s">
        <v>37</v>
      </c>
      <c r="C840" s="37" t="s">
        <v>6582</v>
      </c>
      <c r="D840" s="38" t="s">
        <v>10829</v>
      </c>
      <c r="E840" s="37" t="s">
        <v>6583</v>
      </c>
      <c r="F840" s="37" t="s">
        <v>568</v>
      </c>
      <c r="G840" s="37">
        <v>200002130</v>
      </c>
      <c r="H840" s="100">
        <v>710282974</v>
      </c>
      <c r="I840" s="101">
        <v>37888544</v>
      </c>
      <c r="J840" s="37">
        <v>100019647</v>
      </c>
      <c r="K840" s="37">
        <v>100010981</v>
      </c>
      <c r="L840" s="37" t="s">
        <v>105</v>
      </c>
      <c r="M840" s="37" t="s">
        <v>568</v>
      </c>
      <c r="N840" s="37" t="s">
        <v>6303</v>
      </c>
      <c r="O840" s="39" t="s">
        <v>10830</v>
      </c>
      <c r="P840" s="37" t="s">
        <v>6584</v>
      </c>
      <c r="Q840" s="37" t="s">
        <v>10437</v>
      </c>
      <c r="R840" s="39" t="s">
        <v>10831</v>
      </c>
      <c r="S840" s="40" t="s">
        <v>10741</v>
      </c>
      <c r="T840" s="41">
        <v>12</v>
      </c>
      <c r="U840" s="42">
        <v>0</v>
      </c>
      <c r="V840" s="42">
        <v>0</v>
      </c>
      <c r="W840" s="42"/>
      <c r="X840" s="42"/>
      <c r="Y840" s="102">
        <v>12</v>
      </c>
      <c r="Z840">
        <v>0</v>
      </c>
      <c r="AA840">
        <v>0</v>
      </c>
      <c r="AB840">
        <v>0</v>
      </c>
      <c r="AE840" s="103">
        <v>0</v>
      </c>
      <c r="AF840">
        <v>0</v>
      </c>
      <c r="AG840">
        <v>0</v>
      </c>
      <c r="AH840">
        <v>0</v>
      </c>
      <c r="AI840">
        <v>0</v>
      </c>
    </row>
    <row r="841" spans="1:35" ht="15" hidden="1" customHeight="1" x14ac:dyDescent="0.25">
      <c r="A841" s="37" t="s">
        <v>36</v>
      </c>
      <c r="B841" s="37" t="s">
        <v>592</v>
      </c>
      <c r="C841" s="37" t="s">
        <v>776</v>
      </c>
      <c r="D841" s="38" t="s">
        <v>10835</v>
      </c>
      <c r="E841" s="37" t="s">
        <v>10836</v>
      </c>
      <c r="F841" s="37" t="s">
        <v>40</v>
      </c>
      <c r="G841" s="37">
        <v>200004016</v>
      </c>
      <c r="H841" s="100">
        <v>710277571</v>
      </c>
      <c r="I841" s="101">
        <v>51751976</v>
      </c>
      <c r="J841" s="37">
        <v>100019109</v>
      </c>
      <c r="K841" s="37">
        <v>200004016</v>
      </c>
      <c r="L841" s="37" t="s">
        <v>10837</v>
      </c>
      <c r="M841" s="37" t="s">
        <v>40</v>
      </c>
      <c r="N841" s="37" t="s">
        <v>357</v>
      </c>
      <c r="O841" s="39" t="s">
        <v>10838</v>
      </c>
      <c r="P841" s="37" t="s">
        <v>336</v>
      </c>
      <c r="Q841" s="37" t="s">
        <v>10839</v>
      </c>
      <c r="R841" s="39" t="s">
        <v>10609</v>
      </c>
      <c r="S841" s="40" t="s">
        <v>10741</v>
      </c>
      <c r="T841" s="41">
        <v>0</v>
      </c>
      <c r="U841" s="41">
        <v>10</v>
      </c>
      <c r="V841" s="41">
        <v>0</v>
      </c>
      <c r="W841" s="42"/>
      <c r="X841" s="42"/>
      <c r="Y841" s="102">
        <v>10</v>
      </c>
      <c r="Z841">
        <v>0</v>
      </c>
      <c r="AA841">
        <v>0</v>
      </c>
      <c r="AB841">
        <v>0</v>
      </c>
      <c r="AE841" s="103">
        <v>0</v>
      </c>
      <c r="AF841">
        <v>0</v>
      </c>
      <c r="AG841">
        <v>0</v>
      </c>
      <c r="AH841">
        <v>0</v>
      </c>
      <c r="AI841">
        <v>0</v>
      </c>
    </row>
    <row r="842" spans="1:35" ht="15" hidden="1" customHeight="1" x14ac:dyDescent="0.25">
      <c r="A842" s="37" t="s">
        <v>36</v>
      </c>
      <c r="B842" s="37" t="s">
        <v>37</v>
      </c>
      <c r="C842" s="37" t="s">
        <v>7799</v>
      </c>
      <c r="D842" s="38" t="s">
        <v>11575</v>
      </c>
      <c r="E842" s="37" t="s">
        <v>7800</v>
      </c>
      <c r="F842" s="37" t="s">
        <v>6696</v>
      </c>
      <c r="G842" s="37">
        <v>200002573</v>
      </c>
      <c r="H842" s="100">
        <v>710029489</v>
      </c>
      <c r="I842" s="101">
        <v>328057</v>
      </c>
      <c r="J842" s="37">
        <v>100013100</v>
      </c>
      <c r="K842" s="37">
        <v>200002573</v>
      </c>
      <c r="L842" s="37" t="s">
        <v>48</v>
      </c>
      <c r="M842" s="37" t="s">
        <v>6696</v>
      </c>
      <c r="N842" s="37" t="s">
        <v>7404</v>
      </c>
      <c r="O842" s="39" t="s">
        <v>11576</v>
      </c>
      <c r="P842" s="37" t="s">
        <v>7801</v>
      </c>
      <c r="Q842" s="37" t="s">
        <v>7802</v>
      </c>
      <c r="R842" s="39" t="s">
        <v>11577</v>
      </c>
      <c r="S842" s="40" t="s">
        <v>10741</v>
      </c>
      <c r="T842" s="41">
        <v>71</v>
      </c>
      <c r="U842" s="42">
        <v>0</v>
      </c>
      <c r="V842" s="42">
        <v>0</v>
      </c>
      <c r="W842" s="42"/>
      <c r="X842" s="42"/>
      <c r="Y842" s="102">
        <v>71</v>
      </c>
      <c r="Z842">
        <v>0</v>
      </c>
      <c r="AA842">
        <v>0</v>
      </c>
      <c r="AB842">
        <v>0</v>
      </c>
      <c r="AE842" s="103">
        <v>0</v>
      </c>
      <c r="AF842">
        <v>0</v>
      </c>
      <c r="AG842">
        <v>0</v>
      </c>
      <c r="AH842">
        <v>0</v>
      </c>
      <c r="AI842">
        <v>0</v>
      </c>
    </row>
    <row r="843" spans="1:35" ht="15" hidden="1" customHeight="1" x14ac:dyDescent="0.25">
      <c r="A843" s="37" t="s">
        <v>36</v>
      </c>
      <c r="B843" s="37" t="s">
        <v>37</v>
      </c>
      <c r="C843" s="37" t="s">
        <v>6281</v>
      </c>
      <c r="D843" s="38" t="s">
        <v>11578</v>
      </c>
      <c r="E843" s="37" t="s">
        <v>6282</v>
      </c>
      <c r="F843" s="37" t="s">
        <v>568</v>
      </c>
      <c r="G843" s="37">
        <v>200002183</v>
      </c>
      <c r="H843" s="100">
        <v>710021666</v>
      </c>
      <c r="I843" s="101">
        <v>321052</v>
      </c>
      <c r="J843" s="37">
        <v>100011183</v>
      </c>
      <c r="K843" s="37">
        <v>200002183</v>
      </c>
      <c r="L843" s="37" t="s">
        <v>48</v>
      </c>
      <c r="M843" s="37" t="s">
        <v>568</v>
      </c>
      <c r="N843" s="37" t="s">
        <v>6129</v>
      </c>
      <c r="O843" s="39" t="s">
        <v>11579</v>
      </c>
      <c r="P843" s="37" t="s">
        <v>6283</v>
      </c>
      <c r="Q843" s="37" t="s">
        <v>6284</v>
      </c>
      <c r="R843" s="39" t="s">
        <v>11580</v>
      </c>
      <c r="S843" s="40" t="s">
        <v>10741</v>
      </c>
      <c r="T843" s="41">
        <v>13</v>
      </c>
      <c r="U843" s="41">
        <v>0</v>
      </c>
      <c r="V843" s="41">
        <v>0</v>
      </c>
      <c r="W843" s="42"/>
      <c r="X843" s="42"/>
      <c r="Y843" s="102">
        <v>13</v>
      </c>
      <c r="Z843">
        <v>0</v>
      </c>
      <c r="AA843">
        <v>0</v>
      </c>
      <c r="AB843">
        <v>0</v>
      </c>
      <c r="AE843" s="103">
        <v>0</v>
      </c>
      <c r="AF843">
        <v>0</v>
      </c>
      <c r="AG843">
        <v>0</v>
      </c>
      <c r="AH843">
        <v>0</v>
      </c>
      <c r="AI843">
        <v>0</v>
      </c>
    </row>
    <row r="844" spans="1:35" ht="15" hidden="1" customHeight="1" x14ac:dyDescent="0.25">
      <c r="A844" s="37" t="s">
        <v>36</v>
      </c>
      <c r="B844" s="37" t="s">
        <v>37</v>
      </c>
      <c r="C844" s="37" t="s">
        <v>6966</v>
      </c>
      <c r="D844" s="38" t="s">
        <v>10871</v>
      </c>
      <c r="E844" s="37" t="s">
        <v>6967</v>
      </c>
      <c r="F844" s="37" t="s">
        <v>6696</v>
      </c>
      <c r="G844" s="37">
        <v>200002278</v>
      </c>
      <c r="H844" s="100">
        <v>710140590</v>
      </c>
      <c r="I844" s="101">
        <v>323021</v>
      </c>
      <c r="J844" s="37">
        <v>100011816</v>
      </c>
      <c r="K844" s="37">
        <v>200002278</v>
      </c>
      <c r="L844" s="37" t="s">
        <v>48</v>
      </c>
      <c r="M844" s="37" t="s">
        <v>6696</v>
      </c>
      <c r="N844" s="37" t="s">
        <v>6969</v>
      </c>
      <c r="O844" s="39" t="s">
        <v>10872</v>
      </c>
      <c r="P844" s="37" t="s">
        <v>6969</v>
      </c>
      <c r="Q844" s="37" t="s">
        <v>6976</v>
      </c>
      <c r="R844" s="39" t="s">
        <v>10873</v>
      </c>
      <c r="S844" s="40" t="s">
        <v>10741</v>
      </c>
      <c r="T844" s="41">
        <v>24</v>
      </c>
      <c r="U844" s="42">
        <v>0</v>
      </c>
      <c r="V844" s="42">
        <v>0</v>
      </c>
      <c r="W844" s="42"/>
      <c r="X844" s="42"/>
      <c r="Y844" s="102">
        <v>24</v>
      </c>
      <c r="Z844">
        <v>0</v>
      </c>
      <c r="AA844">
        <v>0</v>
      </c>
      <c r="AB844">
        <v>0</v>
      </c>
      <c r="AE844" s="103">
        <v>0</v>
      </c>
      <c r="AF844">
        <v>0</v>
      </c>
      <c r="AG844">
        <v>0</v>
      </c>
      <c r="AH844">
        <v>0</v>
      </c>
      <c r="AI844">
        <v>0</v>
      </c>
    </row>
    <row r="845" spans="1:35" ht="15" hidden="1" customHeight="1" x14ac:dyDescent="0.25">
      <c r="A845" s="37" t="s">
        <v>36</v>
      </c>
      <c r="B845" s="37" t="s">
        <v>37</v>
      </c>
      <c r="C845" s="37" t="s">
        <v>2858</v>
      </c>
      <c r="D845" s="38" t="s">
        <v>11165</v>
      </c>
      <c r="E845" s="37" t="s">
        <v>2859</v>
      </c>
      <c r="F845" s="37" t="s">
        <v>2860</v>
      </c>
      <c r="G845" s="37">
        <v>200001032</v>
      </c>
      <c r="H845" s="100">
        <v>710006420</v>
      </c>
      <c r="I845" s="101">
        <v>308307</v>
      </c>
      <c r="J845" s="37">
        <v>100005713</v>
      </c>
      <c r="K845" s="37">
        <v>200001032</v>
      </c>
      <c r="L845" s="37" t="s">
        <v>48</v>
      </c>
      <c r="M845" s="37" t="s">
        <v>2860</v>
      </c>
      <c r="N845" s="37" t="s">
        <v>2862</v>
      </c>
      <c r="O845" s="39" t="s">
        <v>11182</v>
      </c>
      <c r="P845" s="37" t="s">
        <v>2862</v>
      </c>
      <c r="Q845" s="37" t="s">
        <v>2874</v>
      </c>
      <c r="R845" s="39" t="s">
        <v>10631</v>
      </c>
      <c r="S845" s="40" t="s">
        <v>10741</v>
      </c>
      <c r="T845" s="41">
        <v>55</v>
      </c>
      <c r="U845" s="41">
        <v>0</v>
      </c>
      <c r="V845" s="41">
        <v>0</v>
      </c>
      <c r="W845" s="42"/>
      <c r="X845" s="42"/>
      <c r="Y845" s="102">
        <v>55</v>
      </c>
      <c r="Z845">
        <v>0</v>
      </c>
      <c r="AA845">
        <v>0</v>
      </c>
      <c r="AB845">
        <v>0</v>
      </c>
      <c r="AE845" s="103">
        <v>0</v>
      </c>
      <c r="AF845">
        <v>0</v>
      </c>
      <c r="AG845">
        <v>0</v>
      </c>
      <c r="AH845">
        <v>0</v>
      </c>
      <c r="AI845">
        <v>0</v>
      </c>
    </row>
    <row r="846" spans="1:35" ht="15" hidden="1" customHeight="1" x14ac:dyDescent="0.25">
      <c r="A846" s="37" t="s">
        <v>36</v>
      </c>
      <c r="B846" s="37" t="s">
        <v>37</v>
      </c>
      <c r="C846" s="37" t="s">
        <v>329</v>
      </c>
      <c r="D846" s="38" t="s">
        <v>11586</v>
      </c>
      <c r="E846" s="37" t="s">
        <v>330</v>
      </c>
      <c r="F846" s="37" t="s">
        <v>40</v>
      </c>
      <c r="G846" s="37">
        <v>200000242</v>
      </c>
      <c r="H846" s="100">
        <v>36065030</v>
      </c>
      <c r="I846" s="101">
        <v>305235</v>
      </c>
      <c r="J846" s="37">
        <v>100001162</v>
      </c>
      <c r="K846" s="37">
        <v>200000242</v>
      </c>
      <c r="L846" s="37" t="s">
        <v>48</v>
      </c>
      <c r="M846" s="37" t="s">
        <v>40</v>
      </c>
      <c r="N846" s="37" t="s">
        <v>206</v>
      </c>
      <c r="O846" s="39" t="s">
        <v>11587</v>
      </c>
      <c r="P846" s="37" t="s">
        <v>331</v>
      </c>
      <c r="Q846" s="37" t="s">
        <v>332</v>
      </c>
      <c r="R846" s="39" t="s">
        <v>11588</v>
      </c>
      <c r="S846" s="40" t="s">
        <v>10721</v>
      </c>
      <c r="T846" s="41">
        <v>58</v>
      </c>
      <c r="U846" s="42">
        <v>0</v>
      </c>
      <c r="V846" s="42">
        <v>0</v>
      </c>
      <c r="W846" s="42"/>
      <c r="X846" s="42"/>
      <c r="Y846" s="102">
        <v>58</v>
      </c>
      <c r="Z846">
        <v>0</v>
      </c>
      <c r="AA846">
        <v>0</v>
      </c>
      <c r="AB846">
        <v>0</v>
      </c>
      <c r="AE846" s="103">
        <v>0</v>
      </c>
      <c r="AF846">
        <v>1</v>
      </c>
      <c r="AG846">
        <v>0</v>
      </c>
      <c r="AH846">
        <v>0</v>
      </c>
      <c r="AI846">
        <v>1</v>
      </c>
    </row>
    <row r="847" spans="1:35" ht="15" hidden="1" customHeight="1" x14ac:dyDescent="0.25">
      <c r="A847" s="37" t="s">
        <v>36</v>
      </c>
      <c r="B847" s="37" t="s">
        <v>37</v>
      </c>
      <c r="C847" s="37" t="s">
        <v>5766</v>
      </c>
      <c r="D847" s="38" t="s">
        <v>11590</v>
      </c>
      <c r="E847" s="37" t="s">
        <v>5767</v>
      </c>
      <c r="F847" s="37" t="s">
        <v>568</v>
      </c>
      <c r="G847" s="37">
        <v>200001925</v>
      </c>
      <c r="H847" s="100">
        <v>710018991</v>
      </c>
      <c r="I847" s="101">
        <v>318621</v>
      </c>
      <c r="J847" s="37">
        <v>100010375</v>
      </c>
      <c r="K847" s="37">
        <v>200001925</v>
      </c>
      <c r="L847" s="37" t="s">
        <v>53</v>
      </c>
      <c r="M847" s="37" t="s">
        <v>568</v>
      </c>
      <c r="N847" s="37" t="s">
        <v>570</v>
      </c>
      <c r="O847" s="39" t="s">
        <v>11591</v>
      </c>
      <c r="P847" s="37" t="s">
        <v>5768</v>
      </c>
      <c r="Q847" s="37" t="s">
        <v>5769</v>
      </c>
      <c r="R847" s="39" t="s">
        <v>11592</v>
      </c>
      <c r="S847" s="40" t="s">
        <v>10741</v>
      </c>
      <c r="T847" s="41">
        <v>13</v>
      </c>
      <c r="U847" s="41">
        <v>0</v>
      </c>
      <c r="V847" s="41">
        <v>0</v>
      </c>
      <c r="W847" s="42"/>
      <c r="X847" s="42"/>
      <c r="Y847" s="102">
        <v>13</v>
      </c>
      <c r="Z847">
        <v>2</v>
      </c>
      <c r="AA847">
        <v>0</v>
      </c>
      <c r="AB847">
        <v>0</v>
      </c>
      <c r="AE847" s="103">
        <v>2</v>
      </c>
      <c r="AF847">
        <v>1</v>
      </c>
      <c r="AG847">
        <v>0</v>
      </c>
      <c r="AH847">
        <v>0</v>
      </c>
      <c r="AI847">
        <v>1</v>
      </c>
    </row>
    <row r="848" spans="1:35" ht="15" hidden="1" customHeight="1" x14ac:dyDescent="0.25">
      <c r="A848" s="37" t="s">
        <v>36</v>
      </c>
      <c r="B848" s="37" t="s">
        <v>37</v>
      </c>
      <c r="C848" s="37" t="s">
        <v>9244</v>
      </c>
      <c r="D848" s="38" t="s">
        <v>11584</v>
      </c>
      <c r="E848" s="37" t="s">
        <v>9245</v>
      </c>
      <c r="F848" s="37" t="s">
        <v>8536</v>
      </c>
      <c r="G848" s="37">
        <v>200003284</v>
      </c>
      <c r="H848" s="100">
        <v>710030584</v>
      </c>
      <c r="I848" s="101">
        <v>329126</v>
      </c>
      <c r="J848" s="37">
        <v>100016066</v>
      </c>
      <c r="K848" s="37">
        <v>200003284</v>
      </c>
      <c r="L848" s="37" t="s">
        <v>48</v>
      </c>
      <c r="M848" s="37" t="s">
        <v>8536</v>
      </c>
      <c r="N848" s="37" t="s">
        <v>8385</v>
      </c>
      <c r="O848" s="39" t="s">
        <v>10989</v>
      </c>
      <c r="P848" s="37" t="s">
        <v>9246</v>
      </c>
      <c r="Q848" s="37" t="s">
        <v>9247</v>
      </c>
      <c r="R848" s="39" t="s">
        <v>11585</v>
      </c>
      <c r="S848" s="40" t="s">
        <v>10741</v>
      </c>
      <c r="T848" s="41">
        <v>5</v>
      </c>
      <c r="U848" s="41">
        <v>0</v>
      </c>
      <c r="V848" s="41">
        <v>0</v>
      </c>
      <c r="W848" s="42"/>
      <c r="X848" s="42"/>
      <c r="Y848" s="102">
        <v>5</v>
      </c>
      <c r="Z848">
        <v>0</v>
      </c>
      <c r="AA848">
        <v>0</v>
      </c>
      <c r="AB848">
        <v>0</v>
      </c>
      <c r="AE848" s="103">
        <v>0</v>
      </c>
      <c r="AF848">
        <v>0</v>
      </c>
      <c r="AG848">
        <v>0</v>
      </c>
      <c r="AH848">
        <v>0</v>
      </c>
      <c r="AI848">
        <v>0</v>
      </c>
    </row>
    <row r="849" spans="1:35" ht="15" hidden="1" customHeight="1" x14ac:dyDescent="0.25">
      <c r="A849" s="37" t="s">
        <v>36</v>
      </c>
      <c r="B849" s="37" t="s">
        <v>37</v>
      </c>
      <c r="C849" s="37" t="s">
        <v>9747</v>
      </c>
      <c r="D849" s="38" t="s">
        <v>10802</v>
      </c>
      <c r="E849" s="37" t="s">
        <v>9748</v>
      </c>
      <c r="F849" s="37" t="s">
        <v>8536</v>
      </c>
      <c r="G849" s="37">
        <v>200002913</v>
      </c>
      <c r="H849" s="100">
        <v>710038704</v>
      </c>
      <c r="I849" s="101">
        <v>691135</v>
      </c>
      <c r="J849" s="37">
        <v>100014653</v>
      </c>
      <c r="K849" s="37">
        <v>200002913</v>
      </c>
      <c r="L849" s="37" t="s">
        <v>9761</v>
      </c>
      <c r="M849" s="37" t="s">
        <v>8536</v>
      </c>
      <c r="N849" s="37" t="s">
        <v>9828</v>
      </c>
      <c r="O849" s="39" t="s">
        <v>11074</v>
      </c>
      <c r="P849" s="37" t="s">
        <v>9758</v>
      </c>
      <c r="Q849" s="37" t="s">
        <v>9762</v>
      </c>
      <c r="R849" s="39" t="s">
        <v>11589</v>
      </c>
      <c r="S849" s="40" t="s">
        <v>10741</v>
      </c>
      <c r="T849" s="41">
        <v>42</v>
      </c>
      <c r="U849" s="41">
        <v>0</v>
      </c>
      <c r="V849" s="41">
        <v>0</v>
      </c>
      <c r="W849" s="42"/>
      <c r="X849" s="42"/>
      <c r="Y849" s="102">
        <v>42</v>
      </c>
      <c r="Z849">
        <v>0</v>
      </c>
      <c r="AA849">
        <v>0</v>
      </c>
      <c r="AB849">
        <v>0</v>
      </c>
      <c r="AE849" s="103">
        <v>0</v>
      </c>
      <c r="AF849">
        <v>0</v>
      </c>
      <c r="AG849">
        <v>0</v>
      </c>
      <c r="AH849">
        <v>0</v>
      </c>
      <c r="AI849">
        <v>0</v>
      </c>
    </row>
    <row r="850" spans="1:35" ht="15" hidden="1" customHeight="1" x14ac:dyDescent="0.25">
      <c r="A850" s="37" t="s">
        <v>36</v>
      </c>
      <c r="B850" s="37" t="s">
        <v>37</v>
      </c>
      <c r="C850" s="37" t="s">
        <v>6389</v>
      </c>
      <c r="D850" s="38" t="s">
        <v>11593</v>
      </c>
      <c r="E850" s="37" t="s">
        <v>6390</v>
      </c>
      <c r="F850" s="37" t="s">
        <v>568</v>
      </c>
      <c r="G850" s="37">
        <v>200001740</v>
      </c>
      <c r="H850" s="100">
        <v>710037937</v>
      </c>
      <c r="I850" s="101">
        <v>37831283</v>
      </c>
      <c r="J850" s="37">
        <v>100009858</v>
      </c>
      <c r="K850" s="37">
        <v>100009856</v>
      </c>
      <c r="L850" s="37" t="s">
        <v>92</v>
      </c>
      <c r="M850" s="37" t="s">
        <v>568</v>
      </c>
      <c r="N850" s="37" t="s">
        <v>6351</v>
      </c>
      <c r="O850" s="39" t="s">
        <v>11594</v>
      </c>
      <c r="P850" s="37" t="s">
        <v>6391</v>
      </c>
      <c r="Q850" s="37" t="s">
        <v>6393</v>
      </c>
      <c r="R850" s="39" t="s">
        <v>10659</v>
      </c>
      <c r="S850" s="40" t="s">
        <v>10741</v>
      </c>
      <c r="T850" s="41">
        <v>31</v>
      </c>
      <c r="U850" s="41">
        <v>0</v>
      </c>
      <c r="V850" s="41">
        <v>0</v>
      </c>
      <c r="W850" s="42"/>
      <c r="X850" s="42"/>
      <c r="Y850" s="102">
        <v>31</v>
      </c>
      <c r="Z850">
        <v>0</v>
      </c>
      <c r="AA850">
        <v>0</v>
      </c>
      <c r="AB850">
        <v>0</v>
      </c>
      <c r="AE850" s="103">
        <v>0</v>
      </c>
      <c r="AF850">
        <v>5</v>
      </c>
      <c r="AG850">
        <v>0</v>
      </c>
      <c r="AH850">
        <v>0</v>
      </c>
      <c r="AI850">
        <v>5</v>
      </c>
    </row>
    <row r="851" spans="1:35" ht="15" hidden="1" customHeight="1" x14ac:dyDescent="0.25">
      <c r="A851" s="37" t="s">
        <v>36</v>
      </c>
      <c r="B851" s="37" t="s">
        <v>37</v>
      </c>
      <c r="C851" s="37" t="s">
        <v>7701</v>
      </c>
      <c r="D851" s="38" t="s">
        <v>11595</v>
      </c>
      <c r="E851" s="37" t="s">
        <v>7702</v>
      </c>
      <c r="F851" s="37" t="s">
        <v>6696</v>
      </c>
      <c r="G851" s="37">
        <v>200002583</v>
      </c>
      <c r="H851" s="100">
        <v>710252536</v>
      </c>
      <c r="I851" s="101">
        <v>327735</v>
      </c>
      <c r="J851" s="37">
        <v>100014460</v>
      </c>
      <c r="K851" s="37">
        <v>200002583</v>
      </c>
      <c r="L851" s="37" t="s">
        <v>48</v>
      </c>
      <c r="M851" s="37" t="s">
        <v>6696</v>
      </c>
      <c r="N851" s="37" t="s">
        <v>7466</v>
      </c>
      <c r="O851" s="39" t="s">
        <v>10092</v>
      </c>
      <c r="P851" s="37" t="s">
        <v>7466</v>
      </c>
      <c r="Q851" s="37" t="s">
        <v>10603</v>
      </c>
      <c r="R851" s="39" t="s">
        <v>10674</v>
      </c>
      <c r="S851" s="40" t="s">
        <v>10741</v>
      </c>
      <c r="T851" s="41">
        <v>20</v>
      </c>
      <c r="U851" s="41">
        <v>0</v>
      </c>
      <c r="V851" s="41">
        <v>0</v>
      </c>
      <c r="W851" s="42"/>
      <c r="X851" s="42"/>
      <c r="Y851" s="102">
        <v>20</v>
      </c>
      <c r="Z851">
        <v>2</v>
      </c>
      <c r="AA851">
        <v>0</v>
      </c>
      <c r="AB851">
        <v>0</v>
      </c>
      <c r="AE851" s="103">
        <v>2</v>
      </c>
      <c r="AF851">
        <v>0</v>
      </c>
      <c r="AG851">
        <v>0</v>
      </c>
      <c r="AH851">
        <v>0</v>
      </c>
      <c r="AI851">
        <v>0</v>
      </c>
    </row>
    <row r="852" spans="1:35" ht="15" hidden="1" customHeight="1" x14ac:dyDescent="0.25">
      <c r="A852" s="37" t="s">
        <v>36</v>
      </c>
      <c r="B852" s="37" t="s">
        <v>592</v>
      </c>
      <c r="C852" s="37" t="s">
        <v>16744</v>
      </c>
      <c r="D852" s="38" t="s">
        <v>16859</v>
      </c>
      <c r="E852" s="37" t="s">
        <v>16860</v>
      </c>
      <c r="F852" s="37" t="s">
        <v>40</v>
      </c>
      <c r="G852" s="37">
        <v>200004134</v>
      </c>
      <c r="H852" s="100">
        <v>710285671</v>
      </c>
      <c r="I852" s="101">
        <v>53642091</v>
      </c>
      <c r="J852" s="37">
        <v>100019939</v>
      </c>
      <c r="K852" s="37">
        <v>200004134</v>
      </c>
      <c r="L852" s="37" t="s">
        <v>16861</v>
      </c>
      <c r="M852" s="37" t="s">
        <v>40</v>
      </c>
      <c r="N852" s="37" t="s">
        <v>56</v>
      </c>
      <c r="O852" s="39" t="s">
        <v>13204</v>
      </c>
      <c r="P852" s="37" t="s">
        <v>259</v>
      </c>
      <c r="Q852" s="37" t="s">
        <v>16746</v>
      </c>
      <c r="R852" s="39" t="s">
        <v>10620</v>
      </c>
      <c r="S852" s="40" t="s">
        <v>10741</v>
      </c>
      <c r="T852" s="41">
        <v>0</v>
      </c>
      <c r="U852" s="42">
        <v>3</v>
      </c>
      <c r="V852" s="42">
        <v>0</v>
      </c>
      <c r="W852" s="42"/>
      <c r="X852" s="42"/>
      <c r="Y852" s="102">
        <v>3</v>
      </c>
      <c r="Z852">
        <v>0</v>
      </c>
      <c r="AA852">
        <v>0</v>
      </c>
      <c r="AB852">
        <v>0</v>
      </c>
      <c r="AE852" s="103">
        <v>0</v>
      </c>
      <c r="AF852">
        <v>0</v>
      </c>
      <c r="AG852">
        <v>0</v>
      </c>
      <c r="AH852">
        <v>0</v>
      </c>
      <c r="AI852">
        <v>0</v>
      </c>
    </row>
    <row r="853" spans="1:35" ht="15" hidden="1" customHeight="1" x14ac:dyDescent="0.25">
      <c r="A853" s="37" t="s">
        <v>36</v>
      </c>
      <c r="B853" s="37" t="s">
        <v>37</v>
      </c>
      <c r="C853" s="37" t="s">
        <v>9625</v>
      </c>
      <c r="D853" s="38" t="s">
        <v>11596</v>
      </c>
      <c r="E853" s="37" t="s">
        <v>9626</v>
      </c>
      <c r="F853" s="37" t="s">
        <v>8536</v>
      </c>
      <c r="G853" s="37">
        <v>200003372</v>
      </c>
      <c r="H853" s="100">
        <v>710033095</v>
      </c>
      <c r="I853" s="101">
        <v>331961</v>
      </c>
      <c r="J853" s="37">
        <v>100016511</v>
      </c>
      <c r="K853" s="37">
        <v>200003372</v>
      </c>
      <c r="L853" s="37" t="s">
        <v>210</v>
      </c>
      <c r="M853" s="37" t="s">
        <v>8536</v>
      </c>
      <c r="N853" s="37" t="s">
        <v>6661</v>
      </c>
      <c r="O853" s="39" t="s">
        <v>11597</v>
      </c>
      <c r="P853" s="37" t="s">
        <v>9627</v>
      </c>
      <c r="Q853" s="37" t="s">
        <v>9628</v>
      </c>
      <c r="R853" s="39" t="s">
        <v>11598</v>
      </c>
      <c r="S853" s="40" t="s">
        <v>10741</v>
      </c>
      <c r="T853" s="41">
        <v>6</v>
      </c>
      <c r="U853" s="41">
        <v>0</v>
      </c>
      <c r="V853" s="41">
        <v>0</v>
      </c>
      <c r="W853" s="42"/>
      <c r="X853" s="42"/>
      <c r="Y853" s="102">
        <v>6</v>
      </c>
      <c r="Z853">
        <v>0</v>
      </c>
      <c r="AA853">
        <v>0</v>
      </c>
      <c r="AB853">
        <v>0</v>
      </c>
      <c r="AE853" s="103">
        <v>0</v>
      </c>
      <c r="AF853">
        <v>0</v>
      </c>
      <c r="AG853">
        <v>0</v>
      </c>
      <c r="AH853">
        <v>0</v>
      </c>
      <c r="AI853">
        <v>0</v>
      </c>
    </row>
    <row r="854" spans="1:35" ht="15" hidden="1" customHeight="1" x14ac:dyDescent="0.25">
      <c r="A854" s="37" t="s">
        <v>36</v>
      </c>
      <c r="B854" s="37" t="s">
        <v>592</v>
      </c>
      <c r="C854" s="37" t="s">
        <v>765</v>
      </c>
      <c r="D854" s="38" t="s">
        <v>15558</v>
      </c>
      <c r="E854" s="37" t="s">
        <v>766</v>
      </c>
      <c r="F854" s="37" t="s">
        <v>40</v>
      </c>
      <c r="G854" s="37">
        <v>200004006</v>
      </c>
      <c r="H854" s="100">
        <v>710285566</v>
      </c>
      <c r="I854" s="101">
        <v>50714619</v>
      </c>
      <c r="J854" s="37">
        <v>100019928</v>
      </c>
      <c r="K854" s="37">
        <v>200004006</v>
      </c>
      <c r="L854" s="37" t="s">
        <v>603</v>
      </c>
      <c r="M854" s="37" t="s">
        <v>40</v>
      </c>
      <c r="N854" s="37" t="s">
        <v>206</v>
      </c>
      <c r="O854" s="39" t="s">
        <v>14393</v>
      </c>
      <c r="P854" s="37" t="s">
        <v>186</v>
      </c>
      <c r="Q854" s="37" t="s">
        <v>16754</v>
      </c>
      <c r="R854" s="39" t="s">
        <v>10610</v>
      </c>
      <c r="S854" s="40" t="s">
        <v>10741</v>
      </c>
      <c r="T854" s="41">
        <v>0</v>
      </c>
      <c r="U854" s="41">
        <v>8</v>
      </c>
      <c r="V854" s="41">
        <v>0</v>
      </c>
      <c r="W854" s="42"/>
      <c r="X854" s="42"/>
      <c r="Y854" s="102">
        <v>8</v>
      </c>
      <c r="Z854">
        <v>0</v>
      </c>
      <c r="AA854">
        <v>0</v>
      </c>
      <c r="AB854">
        <v>0</v>
      </c>
      <c r="AE854" s="103">
        <v>0</v>
      </c>
      <c r="AF854">
        <v>0</v>
      </c>
      <c r="AG854">
        <v>0</v>
      </c>
      <c r="AH854">
        <v>0</v>
      </c>
      <c r="AI854">
        <v>0</v>
      </c>
    </row>
    <row r="855" spans="1:35" ht="15" hidden="1" customHeight="1" x14ac:dyDescent="0.25">
      <c r="A855" s="37" t="s">
        <v>36</v>
      </c>
      <c r="B855" s="37" t="s">
        <v>37</v>
      </c>
      <c r="C855" s="37" t="s">
        <v>8045</v>
      </c>
      <c r="D855" s="38" t="s">
        <v>10865</v>
      </c>
      <c r="E855" s="37" t="s">
        <v>8046</v>
      </c>
      <c r="F855" s="37" t="s">
        <v>6696</v>
      </c>
      <c r="G855" s="37">
        <v>200002705</v>
      </c>
      <c r="H855" s="100">
        <v>42343682</v>
      </c>
      <c r="I855" s="101">
        <v>331007</v>
      </c>
      <c r="J855" s="37">
        <v>100013646</v>
      </c>
      <c r="K855" s="37">
        <v>200002705</v>
      </c>
      <c r="L855" s="37" t="s">
        <v>48</v>
      </c>
      <c r="M855" s="37" t="s">
        <v>6696</v>
      </c>
      <c r="N855" s="37" t="s">
        <v>8047</v>
      </c>
      <c r="O855" s="39" t="s">
        <v>10866</v>
      </c>
      <c r="P855" s="37" t="s">
        <v>8047</v>
      </c>
      <c r="Q855" s="37" t="s">
        <v>8049</v>
      </c>
      <c r="R855" s="39" t="s">
        <v>10867</v>
      </c>
      <c r="S855" s="40" t="s">
        <v>10721</v>
      </c>
      <c r="T855" s="41">
        <v>84</v>
      </c>
      <c r="U855" s="41">
        <v>0</v>
      </c>
      <c r="V855" s="41">
        <v>0</v>
      </c>
      <c r="W855" s="42"/>
      <c r="X855" s="42"/>
      <c r="Y855" s="102">
        <v>84</v>
      </c>
      <c r="Z855">
        <v>0</v>
      </c>
      <c r="AA855">
        <v>0</v>
      </c>
      <c r="AB855">
        <v>0</v>
      </c>
      <c r="AE855" s="103">
        <v>0</v>
      </c>
      <c r="AF855">
        <v>11</v>
      </c>
      <c r="AG855">
        <v>0</v>
      </c>
      <c r="AH855">
        <v>0</v>
      </c>
      <c r="AI855">
        <v>11</v>
      </c>
    </row>
    <row r="856" spans="1:35" ht="15" hidden="1" customHeight="1" x14ac:dyDescent="0.25">
      <c r="A856" s="37" t="s">
        <v>36</v>
      </c>
      <c r="B856" s="37" t="s">
        <v>37</v>
      </c>
      <c r="C856" s="37" t="s">
        <v>5828</v>
      </c>
      <c r="D856" s="38" t="s">
        <v>10868</v>
      </c>
      <c r="E856" s="37" t="s">
        <v>5829</v>
      </c>
      <c r="F856" s="37" t="s">
        <v>568</v>
      </c>
      <c r="G856" s="37">
        <v>200001856</v>
      </c>
      <c r="H856" s="100">
        <v>710019220</v>
      </c>
      <c r="I856" s="101">
        <v>37831585</v>
      </c>
      <c r="J856" s="37">
        <v>100010194</v>
      </c>
      <c r="K856" s="37">
        <v>100010195</v>
      </c>
      <c r="L856" s="37" t="s">
        <v>92</v>
      </c>
      <c r="M856" s="37" t="s">
        <v>568</v>
      </c>
      <c r="N856" s="37" t="s">
        <v>5705</v>
      </c>
      <c r="O856" s="39" t="s">
        <v>10869</v>
      </c>
      <c r="P856" s="37" t="s">
        <v>5830</v>
      </c>
      <c r="Q856" s="37" t="s">
        <v>5831</v>
      </c>
      <c r="R856" s="39" t="s">
        <v>10870</v>
      </c>
      <c r="S856" s="40" t="s">
        <v>10741</v>
      </c>
      <c r="T856" s="41">
        <v>10</v>
      </c>
      <c r="U856" s="41">
        <v>0</v>
      </c>
      <c r="V856" s="41">
        <v>0</v>
      </c>
      <c r="W856" s="42"/>
      <c r="X856" s="42"/>
      <c r="Y856" s="102">
        <v>10</v>
      </c>
      <c r="Z856">
        <v>1</v>
      </c>
      <c r="AA856">
        <v>0</v>
      </c>
      <c r="AB856">
        <v>0</v>
      </c>
      <c r="AE856" s="103">
        <v>1</v>
      </c>
      <c r="AF856">
        <v>0</v>
      </c>
      <c r="AG856">
        <v>0</v>
      </c>
      <c r="AH856">
        <v>0</v>
      </c>
      <c r="AI856">
        <v>0</v>
      </c>
    </row>
    <row r="857" spans="1:35" ht="15" hidden="1" customHeight="1" x14ac:dyDescent="0.25">
      <c r="A857" s="37" t="s">
        <v>36</v>
      </c>
      <c r="B857" s="37" t="s">
        <v>37</v>
      </c>
      <c r="C857" s="37" t="s">
        <v>6966</v>
      </c>
      <c r="D857" s="38" t="s">
        <v>10871</v>
      </c>
      <c r="E857" s="37" t="s">
        <v>6967</v>
      </c>
      <c r="F857" s="37" t="s">
        <v>6696</v>
      </c>
      <c r="G857" s="37">
        <v>200002278</v>
      </c>
      <c r="H857" s="100">
        <v>710024010</v>
      </c>
      <c r="I857" s="101">
        <v>37947966</v>
      </c>
      <c r="J857" s="37">
        <v>100011827</v>
      </c>
      <c r="K857" s="37">
        <v>100011828</v>
      </c>
      <c r="L857" s="37" t="s">
        <v>92</v>
      </c>
      <c r="M857" s="37" t="s">
        <v>6696</v>
      </c>
      <c r="N857" s="37" t="s">
        <v>6969</v>
      </c>
      <c r="O857" s="39" t="s">
        <v>10872</v>
      </c>
      <c r="P857" s="37" t="s">
        <v>6969</v>
      </c>
      <c r="Q857" s="37" t="s">
        <v>6979</v>
      </c>
      <c r="R857" s="39" t="s">
        <v>10873</v>
      </c>
      <c r="S857" s="40" t="s">
        <v>10741</v>
      </c>
      <c r="T857" s="41">
        <v>32</v>
      </c>
      <c r="U857" s="41">
        <v>0</v>
      </c>
      <c r="V857" s="41">
        <v>0</v>
      </c>
      <c r="W857" s="42"/>
      <c r="X857" s="42"/>
      <c r="Y857" s="102">
        <v>32</v>
      </c>
      <c r="Z857">
        <v>3</v>
      </c>
      <c r="AA857">
        <v>0</v>
      </c>
      <c r="AB857">
        <v>0</v>
      </c>
      <c r="AE857" s="103">
        <v>3</v>
      </c>
      <c r="AF857">
        <v>0</v>
      </c>
      <c r="AG857">
        <v>0</v>
      </c>
      <c r="AH857">
        <v>0</v>
      </c>
      <c r="AI857">
        <v>0</v>
      </c>
    </row>
    <row r="858" spans="1:35" ht="15" hidden="1" customHeight="1" x14ac:dyDescent="0.25">
      <c r="A858" s="37" t="s">
        <v>36</v>
      </c>
      <c r="B858" s="37" t="s">
        <v>37</v>
      </c>
      <c r="C858" s="37" t="s">
        <v>6862</v>
      </c>
      <c r="D858" s="38" t="s">
        <v>10877</v>
      </c>
      <c r="E858" s="37" t="s">
        <v>6863</v>
      </c>
      <c r="F858" s="37" t="s">
        <v>6696</v>
      </c>
      <c r="G858" s="37">
        <v>200002239</v>
      </c>
      <c r="H858" s="100">
        <v>710023537</v>
      </c>
      <c r="I858" s="101">
        <v>322377</v>
      </c>
      <c r="J858" s="37">
        <v>100011637</v>
      </c>
      <c r="K858" s="37">
        <v>200002239</v>
      </c>
      <c r="L858" s="37" t="s">
        <v>48</v>
      </c>
      <c r="M858" s="37" t="s">
        <v>6696</v>
      </c>
      <c r="N858" s="37" t="s">
        <v>557</v>
      </c>
      <c r="O858" s="39" t="s">
        <v>10878</v>
      </c>
      <c r="P858" s="37" t="s">
        <v>6864</v>
      </c>
      <c r="Q858" s="37" t="s">
        <v>6865</v>
      </c>
      <c r="R858" s="39" t="s">
        <v>10879</v>
      </c>
      <c r="S858" s="40" t="s">
        <v>10741</v>
      </c>
      <c r="T858" s="41">
        <v>14</v>
      </c>
      <c r="U858" s="41">
        <v>0</v>
      </c>
      <c r="V858" s="41">
        <v>0</v>
      </c>
      <c r="W858" s="42"/>
      <c r="X858" s="42"/>
      <c r="Y858" s="102">
        <v>14</v>
      </c>
      <c r="Z858">
        <v>0</v>
      </c>
      <c r="AA858">
        <v>0</v>
      </c>
      <c r="AB858">
        <v>0</v>
      </c>
      <c r="AE858" s="103">
        <v>0</v>
      </c>
      <c r="AF858">
        <v>0</v>
      </c>
      <c r="AG858">
        <v>0</v>
      </c>
      <c r="AH858">
        <v>0</v>
      </c>
      <c r="AI858">
        <v>0</v>
      </c>
    </row>
    <row r="859" spans="1:35" ht="15" hidden="1" customHeight="1" x14ac:dyDescent="0.25">
      <c r="A859" s="37" t="s">
        <v>36</v>
      </c>
      <c r="B859" s="37" t="s">
        <v>37</v>
      </c>
      <c r="C859" s="37" t="s">
        <v>10509</v>
      </c>
      <c r="D859" s="38" t="s">
        <v>10874</v>
      </c>
      <c r="E859" s="37" t="s">
        <v>10510</v>
      </c>
      <c r="F859" s="37" t="s">
        <v>4189</v>
      </c>
      <c r="G859" s="37">
        <v>200001320</v>
      </c>
      <c r="H859" s="100">
        <v>710283814</v>
      </c>
      <c r="I859" s="101">
        <v>628883</v>
      </c>
      <c r="J859" s="37">
        <v>100019740</v>
      </c>
      <c r="K859" s="37">
        <v>200001320</v>
      </c>
      <c r="L859" s="37" t="s">
        <v>48</v>
      </c>
      <c r="M859" s="37" t="s">
        <v>4189</v>
      </c>
      <c r="N859" s="37" t="s">
        <v>4350</v>
      </c>
      <c r="O859" s="39" t="s">
        <v>10875</v>
      </c>
      <c r="P859" s="37" t="s">
        <v>10457</v>
      </c>
      <c r="Q859" s="37" t="s">
        <v>10458</v>
      </c>
      <c r="R859" s="39" t="s">
        <v>10876</v>
      </c>
      <c r="S859" s="40" t="s">
        <v>10741</v>
      </c>
      <c r="T859" s="41">
        <v>2</v>
      </c>
      <c r="U859" s="41">
        <v>0</v>
      </c>
      <c r="V859" s="41">
        <v>0</v>
      </c>
      <c r="W859" s="42"/>
      <c r="X859" s="42"/>
      <c r="Y859" s="102">
        <v>2</v>
      </c>
      <c r="Z859">
        <v>0</v>
      </c>
      <c r="AA859">
        <v>0</v>
      </c>
      <c r="AB859">
        <v>0</v>
      </c>
      <c r="AE859" s="103">
        <v>0</v>
      </c>
      <c r="AF859">
        <v>2</v>
      </c>
      <c r="AG859">
        <v>0</v>
      </c>
      <c r="AH859">
        <v>0</v>
      </c>
      <c r="AI859">
        <v>2</v>
      </c>
    </row>
    <row r="860" spans="1:35" ht="15" hidden="1" customHeight="1" x14ac:dyDescent="0.25">
      <c r="A860" s="37" t="s">
        <v>36</v>
      </c>
      <c r="B860" s="37" t="s">
        <v>37</v>
      </c>
      <c r="C860" s="37" t="s">
        <v>4367</v>
      </c>
      <c r="D860" s="38" t="s">
        <v>10880</v>
      </c>
      <c r="E860" s="37" t="s">
        <v>4368</v>
      </c>
      <c r="F860" s="37" t="s">
        <v>4189</v>
      </c>
      <c r="G860" s="37">
        <v>200001475</v>
      </c>
      <c r="H860" s="100">
        <v>710014368</v>
      </c>
      <c r="I860" s="101">
        <v>37810324</v>
      </c>
      <c r="J860" s="37">
        <v>100008194</v>
      </c>
      <c r="K860" s="37">
        <v>100008193</v>
      </c>
      <c r="L860" s="37" t="s">
        <v>105</v>
      </c>
      <c r="M860" s="37" t="s">
        <v>4189</v>
      </c>
      <c r="N860" s="37" t="s">
        <v>4452</v>
      </c>
      <c r="O860" s="39" t="s">
        <v>10881</v>
      </c>
      <c r="P860" s="37" t="s">
        <v>4369</v>
      </c>
      <c r="Q860" s="37" t="s">
        <v>4370</v>
      </c>
      <c r="R860" s="39" t="s">
        <v>10882</v>
      </c>
      <c r="S860" s="40" t="s">
        <v>10741</v>
      </c>
      <c r="T860" s="41">
        <v>28</v>
      </c>
      <c r="U860" s="41">
        <v>0</v>
      </c>
      <c r="V860" s="41">
        <v>0</v>
      </c>
      <c r="W860" s="42"/>
      <c r="X860" s="42"/>
      <c r="Y860" s="102">
        <v>28</v>
      </c>
      <c r="Z860">
        <v>0</v>
      </c>
      <c r="AA860">
        <v>0</v>
      </c>
      <c r="AB860">
        <v>0</v>
      </c>
      <c r="AE860" s="103">
        <v>0</v>
      </c>
      <c r="AF860">
        <v>1</v>
      </c>
      <c r="AG860">
        <v>0</v>
      </c>
      <c r="AH860">
        <v>0</v>
      </c>
      <c r="AI860">
        <v>1</v>
      </c>
    </row>
    <row r="861" spans="1:35" ht="15" hidden="1" customHeight="1" x14ac:dyDescent="0.25">
      <c r="A861" s="37" t="s">
        <v>36</v>
      </c>
      <c r="B861" s="37" t="s">
        <v>37</v>
      </c>
      <c r="C861" s="37" t="s">
        <v>6846</v>
      </c>
      <c r="D861" s="38" t="s">
        <v>10883</v>
      </c>
      <c r="E861" s="37" t="s">
        <v>6847</v>
      </c>
      <c r="F861" s="37" t="s">
        <v>6696</v>
      </c>
      <c r="G861" s="37">
        <v>200002779</v>
      </c>
      <c r="H861" s="100">
        <v>710023413</v>
      </c>
      <c r="I861" s="101">
        <v>595764</v>
      </c>
      <c r="J861" s="37">
        <v>100013725</v>
      </c>
      <c r="K861" s="37">
        <v>200002779</v>
      </c>
      <c r="L861" s="37" t="s">
        <v>48</v>
      </c>
      <c r="M861" s="37" t="s">
        <v>6696</v>
      </c>
      <c r="N861" s="37" t="s">
        <v>7953</v>
      </c>
      <c r="O861" s="39" t="s">
        <v>10884</v>
      </c>
      <c r="P861" s="37" t="s">
        <v>6848</v>
      </c>
      <c r="Q861" s="37" t="s">
        <v>6849</v>
      </c>
      <c r="R861" s="39" t="s">
        <v>10885</v>
      </c>
      <c r="S861" s="40" t="s">
        <v>10741</v>
      </c>
      <c r="T861" s="41">
        <v>8</v>
      </c>
      <c r="U861" s="42">
        <v>0</v>
      </c>
      <c r="V861" s="42">
        <v>0</v>
      </c>
      <c r="W861" s="42"/>
      <c r="X861" s="42"/>
      <c r="Y861" s="102">
        <v>8</v>
      </c>
      <c r="Z861">
        <v>0</v>
      </c>
      <c r="AA861">
        <v>0</v>
      </c>
      <c r="AB861">
        <v>0</v>
      </c>
      <c r="AE861" s="103">
        <v>0</v>
      </c>
      <c r="AF861">
        <v>0</v>
      </c>
      <c r="AG861">
        <v>0</v>
      </c>
      <c r="AH861">
        <v>0</v>
      </c>
      <c r="AI861">
        <v>0</v>
      </c>
    </row>
    <row r="862" spans="1:35" ht="15" hidden="1" customHeight="1" x14ac:dyDescent="0.25">
      <c r="A862" s="37" t="s">
        <v>36</v>
      </c>
      <c r="B862" s="37" t="s">
        <v>37</v>
      </c>
      <c r="C862" s="37" t="s">
        <v>4080</v>
      </c>
      <c r="D862" s="38" t="s">
        <v>10886</v>
      </c>
      <c r="E862" s="37" t="s">
        <v>4081</v>
      </c>
      <c r="F862" s="37" t="s">
        <v>2860</v>
      </c>
      <c r="G862" s="37">
        <v>200001227</v>
      </c>
      <c r="H862" s="100">
        <v>710009992</v>
      </c>
      <c r="I862" s="101">
        <v>35626526</v>
      </c>
      <c r="J862" s="37">
        <v>100006080</v>
      </c>
      <c r="K862" s="37">
        <v>200001227</v>
      </c>
      <c r="L862" s="37" t="s">
        <v>48</v>
      </c>
      <c r="M862" s="37" t="s">
        <v>2860</v>
      </c>
      <c r="N862" s="37" t="s">
        <v>3852</v>
      </c>
      <c r="O862" s="39" t="s">
        <v>10887</v>
      </c>
      <c r="P862" s="37" t="s">
        <v>4082</v>
      </c>
      <c r="Q862" s="37" t="s">
        <v>4083</v>
      </c>
      <c r="R862" s="39" t="s">
        <v>10888</v>
      </c>
      <c r="S862" s="40" t="s">
        <v>10741</v>
      </c>
      <c r="T862" s="41">
        <v>6</v>
      </c>
      <c r="U862" s="41">
        <v>0</v>
      </c>
      <c r="V862" s="41">
        <v>0</v>
      </c>
      <c r="W862" s="42"/>
      <c r="X862" s="42"/>
      <c r="Y862" s="102">
        <v>6</v>
      </c>
      <c r="Z862">
        <v>0</v>
      </c>
      <c r="AA862">
        <v>0</v>
      </c>
      <c r="AB862">
        <v>0</v>
      </c>
      <c r="AE862" s="103">
        <v>0</v>
      </c>
      <c r="AF862">
        <v>0</v>
      </c>
      <c r="AG862">
        <v>0</v>
      </c>
      <c r="AH862">
        <v>0</v>
      </c>
      <c r="AI862">
        <v>0</v>
      </c>
    </row>
    <row r="863" spans="1:35" ht="15" hidden="1" customHeight="1" x14ac:dyDescent="0.25">
      <c r="A863" s="37" t="s">
        <v>36</v>
      </c>
      <c r="B863" s="37" t="s">
        <v>37</v>
      </c>
      <c r="C863" s="37" t="s">
        <v>8881</v>
      </c>
      <c r="D863" s="38" t="s">
        <v>10891</v>
      </c>
      <c r="E863" s="37" t="s">
        <v>8882</v>
      </c>
      <c r="F863" s="37" t="s">
        <v>8536</v>
      </c>
      <c r="G863" s="37">
        <v>200003241</v>
      </c>
      <c r="H863" s="100">
        <v>710026293</v>
      </c>
      <c r="I863" s="101">
        <v>325210</v>
      </c>
      <c r="J863" s="37">
        <v>100015972</v>
      </c>
      <c r="K863" s="37">
        <v>200003241</v>
      </c>
      <c r="L863" s="37" t="s">
        <v>48</v>
      </c>
      <c r="M863" s="37" t="s">
        <v>8536</v>
      </c>
      <c r="N863" s="37" t="s">
        <v>8417</v>
      </c>
      <c r="O863" s="39" t="s">
        <v>10892</v>
      </c>
      <c r="P863" s="37" t="s">
        <v>8883</v>
      </c>
      <c r="Q863" s="37" t="s">
        <v>8884</v>
      </c>
      <c r="R863" s="39" t="s">
        <v>10893</v>
      </c>
      <c r="S863" s="40" t="s">
        <v>10741</v>
      </c>
      <c r="T863" s="41">
        <v>10</v>
      </c>
      <c r="U863" s="42">
        <v>0</v>
      </c>
      <c r="V863" s="42">
        <v>0</v>
      </c>
      <c r="W863" s="42"/>
      <c r="X863" s="42"/>
      <c r="Y863" s="102">
        <v>10</v>
      </c>
      <c r="Z863">
        <v>0</v>
      </c>
      <c r="AA863">
        <v>0</v>
      </c>
      <c r="AB863">
        <v>0</v>
      </c>
      <c r="AE863" s="103">
        <v>0</v>
      </c>
      <c r="AF863">
        <v>0</v>
      </c>
      <c r="AG863">
        <v>0</v>
      </c>
      <c r="AH863">
        <v>0</v>
      </c>
      <c r="AI863">
        <v>0</v>
      </c>
    </row>
    <row r="864" spans="1:35" ht="15" hidden="1" customHeight="1" x14ac:dyDescent="0.25">
      <c r="A864" s="37" t="s">
        <v>36</v>
      </c>
      <c r="B864" s="37" t="s">
        <v>37</v>
      </c>
      <c r="C864" s="37" t="s">
        <v>3330</v>
      </c>
      <c r="D864" s="38" t="s">
        <v>10889</v>
      </c>
      <c r="E864" s="37" t="s">
        <v>3331</v>
      </c>
      <c r="F864" s="37" t="s">
        <v>2860</v>
      </c>
      <c r="G864" s="37">
        <v>200000931</v>
      </c>
      <c r="H864" s="100">
        <v>710005296</v>
      </c>
      <c r="I864" s="101">
        <v>307203</v>
      </c>
      <c r="J864" s="37">
        <v>100005512</v>
      </c>
      <c r="K864" s="37">
        <v>200000931</v>
      </c>
      <c r="L864" s="37" t="s">
        <v>48</v>
      </c>
      <c r="M864" s="37" t="s">
        <v>2860</v>
      </c>
      <c r="N864" s="37" t="s">
        <v>3333</v>
      </c>
      <c r="O864" s="39" t="s">
        <v>10890</v>
      </c>
      <c r="P864" s="37" t="s">
        <v>3333</v>
      </c>
      <c r="Q864" s="37" t="s">
        <v>3339</v>
      </c>
      <c r="R864" s="39" t="s">
        <v>10644</v>
      </c>
      <c r="S864" s="40" t="s">
        <v>10741</v>
      </c>
      <c r="T864" s="41">
        <v>14</v>
      </c>
      <c r="U864" s="42">
        <v>0</v>
      </c>
      <c r="V864" s="42">
        <v>0</v>
      </c>
      <c r="W864" s="42"/>
      <c r="X864" s="42"/>
      <c r="Y864" s="102">
        <v>14</v>
      </c>
      <c r="Z864">
        <v>0</v>
      </c>
      <c r="AA864">
        <v>0</v>
      </c>
      <c r="AB864">
        <v>0</v>
      </c>
      <c r="AE864" s="103">
        <v>0</v>
      </c>
      <c r="AF864">
        <v>0</v>
      </c>
      <c r="AG864">
        <v>0</v>
      </c>
      <c r="AH864">
        <v>0</v>
      </c>
      <c r="AI864">
        <v>0</v>
      </c>
    </row>
    <row r="865" spans="1:35" ht="15" hidden="1" customHeight="1" x14ac:dyDescent="0.25">
      <c r="A865" s="37" t="s">
        <v>36</v>
      </c>
      <c r="B865" s="37" t="s">
        <v>37</v>
      </c>
      <c r="C865" s="37" t="s">
        <v>4586</v>
      </c>
      <c r="D865" s="38" t="s">
        <v>10897</v>
      </c>
      <c r="E865" s="37" t="s">
        <v>4587</v>
      </c>
      <c r="F865" s="37" t="s">
        <v>4189</v>
      </c>
      <c r="G865" s="37">
        <v>200001495</v>
      </c>
      <c r="H865" s="100">
        <v>710248199</v>
      </c>
      <c r="I865" s="101">
        <v>37813218</v>
      </c>
      <c r="J865" s="37">
        <v>100008373</v>
      </c>
      <c r="K865" s="37">
        <v>100008371</v>
      </c>
      <c r="L865" s="37" t="s">
        <v>105</v>
      </c>
      <c r="M865" s="37" t="s">
        <v>4189</v>
      </c>
      <c r="N865" s="37" t="s">
        <v>4452</v>
      </c>
      <c r="O865" s="39" t="s">
        <v>10898</v>
      </c>
      <c r="P865" s="37" t="s">
        <v>4588</v>
      </c>
      <c r="Q865" s="37" t="s">
        <v>1334</v>
      </c>
      <c r="R865" s="39" t="s">
        <v>10650</v>
      </c>
      <c r="S865" s="40" t="s">
        <v>10741</v>
      </c>
      <c r="T865" s="41">
        <v>42</v>
      </c>
      <c r="U865" s="42">
        <v>0</v>
      </c>
      <c r="V865" s="42">
        <v>0</v>
      </c>
      <c r="W865" s="42"/>
      <c r="X865" s="42"/>
      <c r="Y865" s="102">
        <v>42</v>
      </c>
      <c r="Z865">
        <v>0</v>
      </c>
      <c r="AA865">
        <v>0</v>
      </c>
      <c r="AB865">
        <v>0</v>
      </c>
      <c r="AE865" s="103">
        <v>0</v>
      </c>
      <c r="AF865">
        <v>1</v>
      </c>
      <c r="AG865">
        <v>0</v>
      </c>
      <c r="AH865">
        <v>0</v>
      </c>
      <c r="AI865">
        <v>1</v>
      </c>
    </row>
    <row r="866" spans="1:35" ht="15" hidden="1" customHeight="1" x14ac:dyDescent="0.25">
      <c r="A866" s="37" t="s">
        <v>36</v>
      </c>
      <c r="B866" s="37" t="s">
        <v>37</v>
      </c>
      <c r="C866" s="37" t="s">
        <v>8101</v>
      </c>
      <c r="D866" s="38" t="s">
        <v>10899</v>
      </c>
      <c r="E866" s="37" t="s">
        <v>8102</v>
      </c>
      <c r="F866" s="37" t="s">
        <v>6696</v>
      </c>
      <c r="G866" s="37">
        <v>200002301</v>
      </c>
      <c r="H866" s="100">
        <v>710033737</v>
      </c>
      <c r="I866" s="101">
        <v>37876970</v>
      </c>
      <c r="J866" s="37">
        <v>100011883</v>
      </c>
      <c r="K866" s="37">
        <v>100011880</v>
      </c>
      <c r="L866" s="37" t="s">
        <v>92</v>
      </c>
      <c r="M866" s="37" t="s">
        <v>6696</v>
      </c>
      <c r="N866" s="37" t="s">
        <v>6969</v>
      </c>
      <c r="O866" s="39" t="s">
        <v>10900</v>
      </c>
      <c r="P866" s="37" t="s">
        <v>8103</v>
      </c>
      <c r="Q866" s="37" t="s">
        <v>8104</v>
      </c>
      <c r="R866" s="39" t="s">
        <v>10901</v>
      </c>
      <c r="S866" s="40" t="s">
        <v>10741</v>
      </c>
      <c r="T866" s="41">
        <v>9</v>
      </c>
      <c r="U866" s="41">
        <v>0</v>
      </c>
      <c r="V866" s="41">
        <v>0</v>
      </c>
      <c r="W866" s="42"/>
      <c r="X866" s="42"/>
      <c r="Y866" s="102">
        <v>9</v>
      </c>
      <c r="Z866">
        <v>1</v>
      </c>
      <c r="AA866">
        <v>0</v>
      </c>
      <c r="AB866">
        <v>0</v>
      </c>
      <c r="AE866" s="103">
        <v>1</v>
      </c>
      <c r="AF866">
        <v>0</v>
      </c>
      <c r="AG866">
        <v>0</v>
      </c>
      <c r="AH866">
        <v>0</v>
      </c>
      <c r="AI866">
        <v>0</v>
      </c>
    </row>
    <row r="867" spans="1:35" ht="15" hidden="1" customHeight="1" x14ac:dyDescent="0.25">
      <c r="A867" s="37" t="s">
        <v>36</v>
      </c>
      <c r="B867" s="37" t="s">
        <v>37</v>
      </c>
      <c r="C867" s="37" t="s">
        <v>6842</v>
      </c>
      <c r="D867" s="38" t="s">
        <v>10894</v>
      </c>
      <c r="E867" s="37" t="s">
        <v>6843</v>
      </c>
      <c r="F867" s="37" t="s">
        <v>6696</v>
      </c>
      <c r="G867" s="37">
        <v>200002235</v>
      </c>
      <c r="H867" s="100">
        <v>710023502</v>
      </c>
      <c r="I867" s="101">
        <v>322318</v>
      </c>
      <c r="J867" s="37">
        <v>100011620</v>
      </c>
      <c r="K867" s="37">
        <v>200002235</v>
      </c>
      <c r="L867" s="37" t="s">
        <v>48</v>
      </c>
      <c r="M867" s="37" t="s">
        <v>6696</v>
      </c>
      <c r="N867" s="37" t="s">
        <v>557</v>
      </c>
      <c r="O867" s="39" t="s">
        <v>10895</v>
      </c>
      <c r="P867" s="37" t="s">
        <v>6844</v>
      </c>
      <c r="Q867" s="37" t="s">
        <v>6845</v>
      </c>
      <c r="R867" s="39" t="s">
        <v>10896</v>
      </c>
      <c r="S867" s="40" t="s">
        <v>10741</v>
      </c>
      <c r="T867" s="41">
        <v>2</v>
      </c>
      <c r="U867" s="41">
        <v>0</v>
      </c>
      <c r="V867" s="41">
        <v>0</v>
      </c>
      <c r="W867" s="42"/>
      <c r="X867" s="42"/>
      <c r="Y867" s="102">
        <v>2</v>
      </c>
      <c r="Z867">
        <v>0</v>
      </c>
      <c r="AA867">
        <v>0</v>
      </c>
      <c r="AB867">
        <v>0</v>
      </c>
      <c r="AE867" s="103">
        <v>0</v>
      </c>
      <c r="AF867">
        <v>0</v>
      </c>
      <c r="AG867">
        <v>0</v>
      </c>
      <c r="AH867">
        <v>0</v>
      </c>
      <c r="AI867">
        <v>0</v>
      </c>
    </row>
    <row r="868" spans="1:35" ht="15" hidden="1" customHeight="1" x14ac:dyDescent="0.25">
      <c r="A868" s="37" t="s">
        <v>36</v>
      </c>
      <c r="B868" s="37" t="s">
        <v>37</v>
      </c>
      <c r="C868" s="37" t="s">
        <v>87</v>
      </c>
      <c r="D868" s="38" t="s">
        <v>13549</v>
      </c>
      <c r="E868" s="37" t="s">
        <v>88</v>
      </c>
      <c r="F868" s="37" t="s">
        <v>40</v>
      </c>
      <c r="G868" s="37">
        <v>200000235</v>
      </c>
      <c r="H868" s="100">
        <v>710009100</v>
      </c>
      <c r="I868" s="101">
        <v>310026</v>
      </c>
      <c r="J868" s="37">
        <v>100001115</v>
      </c>
      <c r="K868" s="37">
        <v>200000235</v>
      </c>
      <c r="L868" s="37" t="s">
        <v>48</v>
      </c>
      <c r="M868" s="37" t="s">
        <v>40</v>
      </c>
      <c r="N868" s="37" t="s">
        <v>206</v>
      </c>
      <c r="O868" s="39" t="s">
        <v>13550</v>
      </c>
      <c r="P868" s="37" t="s">
        <v>89</v>
      </c>
      <c r="Q868" s="37" t="s">
        <v>16813</v>
      </c>
      <c r="R868" s="39" t="s">
        <v>13551</v>
      </c>
      <c r="S868" s="40" t="s">
        <v>10741</v>
      </c>
      <c r="T868" s="41">
        <v>18</v>
      </c>
      <c r="U868" s="41">
        <v>0</v>
      </c>
      <c r="V868" s="41">
        <v>0</v>
      </c>
      <c r="W868" s="42"/>
      <c r="X868" s="42"/>
      <c r="Y868" s="102">
        <v>18</v>
      </c>
      <c r="Z868">
        <v>0</v>
      </c>
      <c r="AA868">
        <v>0</v>
      </c>
      <c r="AB868">
        <v>0</v>
      </c>
      <c r="AE868" s="103">
        <v>0</v>
      </c>
      <c r="AF868">
        <v>0</v>
      </c>
      <c r="AG868">
        <v>0</v>
      </c>
      <c r="AH868">
        <v>0</v>
      </c>
      <c r="AI868">
        <v>0</v>
      </c>
    </row>
    <row r="869" spans="1:35" ht="15" hidden="1" customHeight="1" x14ac:dyDescent="0.25">
      <c r="A869" s="37" t="s">
        <v>36</v>
      </c>
      <c r="B869" s="37" t="s">
        <v>37</v>
      </c>
      <c r="C869" s="37" t="s">
        <v>1532</v>
      </c>
      <c r="D869" s="38" t="s">
        <v>10902</v>
      </c>
      <c r="E869" s="37" t="s">
        <v>1533</v>
      </c>
      <c r="F869" s="37" t="s">
        <v>814</v>
      </c>
      <c r="G869" s="37">
        <v>200000412</v>
      </c>
      <c r="H869" s="100">
        <v>37838628</v>
      </c>
      <c r="I869" s="101">
        <v>312703</v>
      </c>
      <c r="J869" s="37">
        <v>100002289</v>
      </c>
      <c r="K869" s="37">
        <v>200000412</v>
      </c>
      <c r="L869" s="37" t="s">
        <v>48</v>
      </c>
      <c r="M869" s="37" t="s">
        <v>814</v>
      </c>
      <c r="N869" s="37" t="s">
        <v>1480</v>
      </c>
      <c r="O869" s="39" t="s">
        <v>10903</v>
      </c>
      <c r="P869" s="37" t="s">
        <v>1534</v>
      </c>
      <c r="Q869" s="37" t="s">
        <v>1535</v>
      </c>
      <c r="R869" s="39" t="s">
        <v>10904</v>
      </c>
      <c r="S869" s="40" t="s">
        <v>10721</v>
      </c>
      <c r="T869" s="41">
        <v>39</v>
      </c>
      <c r="U869" s="42">
        <v>0</v>
      </c>
      <c r="V869" s="42">
        <v>0</v>
      </c>
      <c r="W869" s="42"/>
      <c r="X869" s="42"/>
      <c r="Y869" s="102">
        <v>39</v>
      </c>
      <c r="Z869">
        <v>0</v>
      </c>
      <c r="AA869">
        <v>0</v>
      </c>
      <c r="AB869">
        <v>0</v>
      </c>
      <c r="AE869" s="103">
        <v>0</v>
      </c>
      <c r="AF869">
        <v>1</v>
      </c>
      <c r="AG869">
        <v>0</v>
      </c>
      <c r="AH869">
        <v>0</v>
      </c>
      <c r="AI869">
        <v>1</v>
      </c>
    </row>
    <row r="870" spans="1:35" ht="15" hidden="1" customHeight="1" x14ac:dyDescent="0.25">
      <c r="A870" s="37" t="s">
        <v>36</v>
      </c>
      <c r="B870" s="37" t="s">
        <v>37</v>
      </c>
      <c r="C870" s="37" t="s">
        <v>7402</v>
      </c>
      <c r="D870" s="38" t="s">
        <v>10905</v>
      </c>
      <c r="E870" s="37" t="s">
        <v>7403</v>
      </c>
      <c r="F870" s="37" t="s">
        <v>6696</v>
      </c>
      <c r="G870" s="37">
        <v>200002483</v>
      </c>
      <c r="H870" s="100">
        <v>42085462</v>
      </c>
      <c r="I870" s="101">
        <v>327646</v>
      </c>
      <c r="J870" s="37">
        <v>100012800</v>
      </c>
      <c r="K870" s="37">
        <v>200002483</v>
      </c>
      <c r="L870" s="37" t="s">
        <v>48</v>
      </c>
      <c r="M870" s="37" t="s">
        <v>6696</v>
      </c>
      <c r="N870" s="37" t="s">
        <v>7404</v>
      </c>
      <c r="O870" s="39" t="s">
        <v>10825</v>
      </c>
      <c r="P870" s="37" t="s">
        <v>7404</v>
      </c>
      <c r="Q870" s="37" t="s">
        <v>7405</v>
      </c>
      <c r="R870" s="39" t="s">
        <v>10665</v>
      </c>
      <c r="S870" s="40" t="s">
        <v>10721</v>
      </c>
      <c r="T870" s="41">
        <v>42</v>
      </c>
      <c r="U870" s="42">
        <v>0</v>
      </c>
      <c r="V870" s="42">
        <v>0</v>
      </c>
      <c r="W870" s="42"/>
      <c r="X870" s="42"/>
      <c r="Y870" s="102">
        <v>42</v>
      </c>
      <c r="Z870">
        <v>0</v>
      </c>
      <c r="AA870">
        <v>0</v>
      </c>
      <c r="AB870">
        <v>0</v>
      </c>
      <c r="AE870" s="103">
        <v>0</v>
      </c>
      <c r="AF870">
        <v>0</v>
      </c>
      <c r="AG870">
        <v>0</v>
      </c>
      <c r="AH870">
        <v>0</v>
      </c>
      <c r="AI870">
        <v>0</v>
      </c>
    </row>
    <row r="871" spans="1:35" ht="15" hidden="1" customHeight="1" x14ac:dyDescent="0.25">
      <c r="A871" s="37" t="s">
        <v>36</v>
      </c>
      <c r="B871" s="37" t="s">
        <v>37</v>
      </c>
      <c r="C871" s="37" t="s">
        <v>3618</v>
      </c>
      <c r="D871" s="38" t="s">
        <v>10906</v>
      </c>
      <c r="E871" s="37" t="s">
        <v>3619</v>
      </c>
      <c r="F871" s="37" t="s">
        <v>2860</v>
      </c>
      <c r="G871" s="37">
        <v>200001121</v>
      </c>
      <c r="H871" s="100">
        <v>710007310</v>
      </c>
      <c r="I871" s="101">
        <v>308803</v>
      </c>
      <c r="J871" s="37">
        <v>100004998</v>
      </c>
      <c r="K871" s="37">
        <v>200001121</v>
      </c>
      <c r="L871" s="37" t="s">
        <v>53</v>
      </c>
      <c r="M871" s="37" t="s">
        <v>2860</v>
      </c>
      <c r="N871" s="37" t="s">
        <v>3584</v>
      </c>
      <c r="O871" s="39" t="s">
        <v>10907</v>
      </c>
      <c r="P871" s="37" t="s">
        <v>3620</v>
      </c>
      <c r="Q871" s="37" t="s">
        <v>3621</v>
      </c>
      <c r="R871" s="39" t="s">
        <v>10908</v>
      </c>
      <c r="S871" s="40" t="s">
        <v>10741</v>
      </c>
      <c r="T871" s="41">
        <v>6</v>
      </c>
      <c r="U871" s="42">
        <v>0</v>
      </c>
      <c r="V871" s="42">
        <v>0</v>
      </c>
      <c r="W871" s="42"/>
      <c r="X871" s="42"/>
      <c r="Y871" s="102">
        <v>6</v>
      </c>
      <c r="Z871">
        <v>0</v>
      </c>
      <c r="AA871">
        <v>0</v>
      </c>
      <c r="AB871">
        <v>0</v>
      </c>
      <c r="AE871" s="103">
        <v>0</v>
      </c>
      <c r="AF871">
        <v>0</v>
      </c>
      <c r="AG871">
        <v>0</v>
      </c>
      <c r="AH871">
        <v>0</v>
      </c>
      <c r="AI871">
        <v>0</v>
      </c>
    </row>
    <row r="872" spans="1:35" ht="15" hidden="1" customHeight="1" x14ac:dyDescent="0.25">
      <c r="A872" s="37" t="s">
        <v>36</v>
      </c>
      <c r="B872" s="37" t="s">
        <v>37</v>
      </c>
      <c r="C872" s="37" t="s">
        <v>3758</v>
      </c>
      <c r="D872" s="38" t="s">
        <v>10909</v>
      </c>
      <c r="E872" s="37" t="s">
        <v>3759</v>
      </c>
      <c r="F872" s="37" t="s">
        <v>2860</v>
      </c>
      <c r="G872" s="37">
        <v>200001162</v>
      </c>
      <c r="H872" s="100">
        <v>710007930</v>
      </c>
      <c r="I872" s="101">
        <v>309257</v>
      </c>
      <c r="J872" s="37">
        <v>100006148</v>
      </c>
      <c r="K872" s="37">
        <v>200001162</v>
      </c>
      <c r="L872" s="37" t="s">
        <v>48</v>
      </c>
      <c r="M872" s="37" t="s">
        <v>2860</v>
      </c>
      <c r="N872" s="37" t="s">
        <v>3584</v>
      </c>
      <c r="O872" s="39" t="s">
        <v>10910</v>
      </c>
      <c r="P872" s="37" t="s">
        <v>3760</v>
      </c>
      <c r="Q872" s="37" t="s">
        <v>3761</v>
      </c>
      <c r="R872" s="39" t="s">
        <v>10911</v>
      </c>
      <c r="S872" s="40" t="s">
        <v>10741</v>
      </c>
      <c r="T872" s="42">
        <v>14</v>
      </c>
      <c r="U872" s="42">
        <v>0</v>
      </c>
      <c r="V872" s="41">
        <v>0</v>
      </c>
      <c r="W872" s="42"/>
      <c r="X872" s="42"/>
      <c r="Y872" s="102">
        <v>14</v>
      </c>
      <c r="Z872">
        <v>0</v>
      </c>
      <c r="AA872">
        <v>0</v>
      </c>
      <c r="AB872">
        <v>0</v>
      </c>
      <c r="AE872" s="103">
        <v>0</v>
      </c>
      <c r="AF872">
        <v>1</v>
      </c>
      <c r="AG872">
        <v>0</v>
      </c>
      <c r="AH872">
        <v>0</v>
      </c>
      <c r="AI872">
        <v>1</v>
      </c>
    </row>
    <row r="873" spans="1:35" ht="15" hidden="1" customHeight="1" x14ac:dyDescent="0.25">
      <c r="A873" s="37" t="s">
        <v>36</v>
      </c>
      <c r="B873" s="37" t="s">
        <v>37</v>
      </c>
      <c r="C873" s="37" t="s">
        <v>9307</v>
      </c>
      <c r="D873" s="38" t="s">
        <v>10912</v>
      </c>
      <c r="E873" s="37" t="s">
        <v>9308</v>
      </c>
      <c r="F873" s="37" t="s">
        <v>8536</v>
      </c>
      <c r="G873" s="37">
        <v>200003326</v>
      </c>
      <c r="H873" s="100">
        <v>710032471</v>
      </c>
      <c r="I873" s="101">
        <v>331384</v>
      </c>
      <c r="J873" s="37">
        <v>100016349</v>
      </c>
      <c r="K873" s="37">
        <v>200003326</v>
      </c>
      <c r="L873" s="37" t="s">
        <v>48</v>
      </c>
      <c r="M873" s="37" t="s">
        <v>8536</v>
      </c>
      <c r="N873" s="37" t="s">
        <v>6661</v>
      </c>
      <c r="O873" s="39" t="s">
        <v>10913</v>
      </c>
      <c r="P873" s="37" t="s">
        <v>9309</v>
      </c>
      <c r="Q873" s="37" t="s">
        <v>9310</v>
      </c>
      <c r="R873" s="39" t="s">
        <v>10914</v>
      </c>
      <c r="S873" s="40" t="s">
        <v>10741</v>
      </c>
      <c r="T873" s="41">
        <v>9</v>
      </c>
      <c r="U873" s="42">
        <v>0</v>
      </c>
      <c r="V873" s="42">
        <v>0</v>
      </c>
      <c r="W873" s="42"/>
      <c r="X873" s="42"/>
      <c r="Y873" s="102">
        <v>9</v>
      </c>
      <c r="Z873">
        <v>0</v>
      </c>
      <c r="AA873">
        <v>0</v>
      </c>
      <c r="AB873">
        <v>0</v>
      </c>
      <c r="AE873" s="103">
        <v>0</v>
      </c>
      <c r="AF873">
        <v>0</v>
      </c>
      <c r="AG873">
        <v>0</v>
      </c>
      <c r="AH873">
        <v>0</v>
      </c>
      <c r="AI873">
        <v>0</v>
      </c>
    </row>
    <row r="874" spans="1:35" ht="15" hidden="1" customHeight="1" x14ac:dyDescent="0.25">
      <c r="A874" s="37" t="s">
        <v>36</v>
      </c>
      <c r="B874" s="37" t="s">
        <v>37</v>
      </c>
      <c r="C874" s="37" t="s">
        <v>4523</v>
      </c>
      <c r="D874" s="38" t="s">
        <v>10915</v>
      </c>
      <c r="E874" s="37" t="s">
        <v>4524</v>
      </c>
      <c r="F874" s="37" t="s">
        <v>4189</v>
      </c>
      <c r="G874" s="37">
        <v>200001490</v>
      </c>
      <c r="H874" s="100">
        <v>710014945</v>
      </c>
      <c r="I874" s="101">
        <v>314862</v>
      </c>
      <c r="J874" s="37">
        <v>100008341</v>
      </c>
      <c r="K874" s="37">
        <v>200001490</v>
      </c>
      <c r="L874" s="37" t="s">
        <v>48</v>
      </c>
      <c r="M874" s="37" t="s">
        <v>4189</v>
      </c>
      <c r="N874" s="37" t="s">
        <v>4452</v>
      </c>
      <c r="O874" s="39" t="s">
        <v>10916</v>
      </c>
      <c r="P874" s="37" t="s">
        <v>4525</v>
      </c>
      <c r="Q874" s="37" t="s">
        <v>4526</v>
      </c>
      <c r="R874" s="39" t="s">
        <v>10917</v>
      </c>
      <c r="S874" s="40" t="s">
        <v>10741</v>
      </c>
      <c r="T874" s="41">
        <v>32</v>
      </c>
      <c r="U874" s="41">
        <v>0</v>
      </c>
      <c r="V874" s="41">
        <v>0</v>
      </c>
      <c r="W874" s="42"/>
      <c r="X874" s="42"/>
      <c r="Y874" s="102">
        <v>32</v>
      </c>
      <c r="Z874">
        <v>0</v>
      </c>
      <c r="AA874">
        <v>0</v>
      </c>
      <c r="AB874">
        <v>0</v>
      </c>
      <c r="AE874" s="103">
        <v>0</v>
      </c>
      <c r="AF874">
        <v>0</v>
      </c>
      <c r="AG874">
        <v>0</v>
      </c>
      <c r="AH874">
        <v>0</v>
      </c>
      <c r="AI874">
        <v>0</v>
      </c>
    </row>
    <row r="875" spans="1:35" ht="15" hidden="1" customHeight="1" x14ac:dyDescent="0.25">
      <c r="A875" s="37" t="s">
        <v>36</v>
      </c>
      <c r="B875" s="37" t="s">
        <v>37</v>
      </c>
      <c r="C875" s="37" t="s">
        <v>4692</v>
      </c>
      <c r="D875" s="38" t="s">
        <v>10921</v>
      </c>
      <c r="E875" s="37" t="s">
        <v>4693</v>
      </c>
      <c r="F875" s="37" t="s">
        <v>4189</v>
      </c>
      <c r="G875" s="37">
        <v>200001387</v>
      </c>
      <c r="H875" s="100">
        <v>710015470</v>
      </c>
      <c r="I875" s="101">
        <v>37810481</v>
      </c>
      <c r="J875" s="37">
        <v>100007721</v>
      </c>
      <c r="K875" s="37">
        <v>100007718</v>
      </c>
      <c r="L875" s="37" t="s">
        <v>92</v>
      </c>
      <c r="M875" s="37" t="s">
        <v>4189</v>
      </c>
      <c r="N875" s="37" t="s">
        <v>4596</v>
      </c>
      <c r="O875" s="39" t="s">
        <v>10922</v>
      </c>
      <c r="P875" s="37" t="s">
        <v>4694</v>
      </c>
      <c r="Q875" s="37" t="s">
        <v>10923</v>
      </c>
      <c r="R875" s="39" t="s">
        <v>10924</v>
      </c>
      <c r="S875" s="40" t="s">
        <v>10741</v>
      </c>
      <c r="T875" s="41">
        <v>15</v>
      </c>
      <c r="U875" s="42">
        <v>0</v>
      </c>
      <c r="V875" s="42">
        <v>0</v>
      </c>
      <c r="W875" s="42"/>
      <c r="X875" s="42"/>
      <c r="Y875" s="102">
        <v>15</v>
      </c>
      <c r="Z875">
        <v>0</v>
      </c>
      <c r="AA875">
        <v>0</v>
      </c>
      <c r="AB875">
        <v>0</v>
      </c>
      <c r="AE875" s="103">
        <v>0</v>
      </c>
      <c r="AF875">
        <v>0</v>
      </c>
      <c r="AG875">
        <v>0</v>
      </c>
      <c r="AH875">
        <v>0</v>
      </c>
      <c r="AI875">
        <v>0</v>
      </c>
    </row>
    <row r="876" spans="1:35" ht="15" hidden="1" customHeight="1" x14ac:dyDescent="0.25">
      <c r="A876" s="37" t="s">
        <v>36</v>
      </c>
      <c r="B876" s="37" t="s">
        <v>37</v>
      </c>
      <c r="C876" s="37" t="s">
        <v>1348</v>
      </c>
      <c r="D876" s="38" t="s">
        <v>10918</v>
      </c>
      <c r="E876" s="37" t="s">
        <v>1349</v>
      </c>
      <c r="F876" s="37" t="s">
        <v>814</v>
      </c>
      <c r="G876" s="37">
        <v>200000493</v>
      </c>
      <c r="H876" s="100">
        <v>710009127</v>
      </c>
      <c r="I876" s="101">
        <v>37837001</v>
      </c>
      <c r="J876" s="37">
        <v>100002639</v>
      </c>
      <c r="K876" s="37">
        <v>100002636</v>
      </c>
      <c r="L876" s="37" t="s">
        <v>92</v>
      </c>
      <c r="M876" s="37" t="s">
        <v>814</v>
      </c>
      <c r="N876" s="37" t="s">
        <v>1185</v>
      </c>
      <c r="O876" s="39" t="s">
        <v>10919</v>
      </c>
      <c r="P876" s="37" t="s">
        <v>1350</v>
      </c>
      <c r="Q876" s="37" t="s">
        <v>1351</v>
      </c>
      <c r="R876" s="39" t="s">
        <v>10920</v>
      </c>
      <c r="S876" s="40" t="s">
        <v>10741</v>
      </c>
      <c r="T876" s="41">
        <v>13</v>
      </c>
      <c r="U876" s="41">
        <v>0</v>
      </c>
      <c r="V876" s="41">
        <v>0</v>
      </c>
      <c r="W876" s="42"/>
      <c r="X876" s="42"/>
      <c r="Y876" s="102">
        <v>13</v>
      </c>
      <c r="Z876">
        <v>0</v>
      </c>
      <c r="AA876">
        <v>0</v>
      </c>
      <c r="AB876">
        <v>0</v>
      </c>
      <c r="AE876" s="103">
        <v>0</v>
      </c>
      <c r="AF876">
        <v>2</v>
      </c>
      <c r="AG876">
        <v>0</v>
      </c>
      <c r="AH876">
        <v>0</v>
      </c>
      <c r="AI876">
        <v>2</v>
      </c>
    </row>
    <row r="877" spans="1:35" ht="15" hidden="1" customHeight="1" x14ac:dyDescent="0.25">
      <c r="A877" s="37" t="s">
        <v>36</v>
      </c>
      <c r="B877" s="37" t="s">
        <v>37</v>
      </c>
      <c r="C877" s="37" t="s">
        <v>411</v>
      </c>
      <c r="D877" s="38" t="s">
        <v>10928</v>
      </c>
      <c r="E877" s="37" t="s">
        <v>412</v>
      </c>
      <c r="F877" s="37" t="s">
        <v>40</v>
      </c>
      <c r="G877" s="37">
        <v>200000131</v>
      </c>
      <c r="H877" s="100">
        <v>53099168</v>
      </c>
      <c r="I877" s="101">
        <v>304557</v>
      </c>
      <c r="J877" s="37">
        <v>100018923</v>
      </c>
      <c r="K877" s="37">
        <v>200000131</v>
      </c>
      <c r="L877" s="37" t="s">
        <v>48</v>
      </c>
      <c r="M877" s="37" t="s">
        <v>40</v>
      </c>
      <c r="N877" s="37" t="s">
        <v>784</v>
      </c>
      <c r="O877" s="39" t="s">
        <v>10929</v>
      </c>
      <c r="P877" s="37" t="s">
        <v>413</v>
      </c>
      <c r="Q877" s="37" t="s">
        <v>414</v>
      </c>
      <c r="R877" s="39" t="s">
        <v>10930</v>
      </c>
      <c r="S877" s="40" t="s">
        <v>10721</v>
      </c>
      <c r="T877" s="41">
        <v>34</v>
      </c>
      <c r="U877" s="41">
        <v>0</v>
      </c>
      <c r="V877" s="41">
        <v>0</v>
      </c>
      <c r="W877" s="42"/>
      <c r="X877" s="42"/>
      <c r="Y877" s="102">
        <v>34</v>
      </c>
      <c r="Z877">
        <v>1</v>
      </c>
      <c r="AA877">
        <v>0</v>
      </c>
      <c r="AB877">
        <v>0</v>
      </c>
      <c r="AE877" s="103">
        <v>1</v>
      </c>
      <c r="AF877">
        <v>0</v>
      </c>
      <c r="AG877">
        <v>0</v>
      </c>
      <c r="AH877">
        <v>0</v>
      </c>
      <c r="AI877">
        <v>0</v>
      </c>
    </row>
    <row r="878" spans="1:35" ht="15" hidden="1" customHeight="1" x14ac:dyDescent="0.25">
      <c r="A878" s="37" t="s">
        <v>36</v>
      </c>
      <c r="B878" s="37" t="s">
        <v>37</v>
      </c>
      <c r="C878" s="37" t="s">
        <v>6176</v>
      </c>
      <c r="D878" s="38" t="s">
        <v>10925</v>
      </c>
      <c r="E878" s="37" t="s">
        <v>6177</v>
      </c>
      <c r="F878" s="37" t="s">
        <v>568</v>
      </c>
      <c r="G878" s="37">
        <v>200002133</v>
      </c>
      <c r="H878" s="100">
        <v>710021283</v>
      </c>
      <c r="I878" s="101">
        <v>320650</v>
      </c>
      <c r="J878" s="37">
        <v>100010994</v>
      </c>
      <c r="K878" s="37">
        <v>200002133</v>
      </c>
      <c r="L878" s="37" t="s">
        <v>48</v>
      </c>
      <c r="M878" s="37" t="s">
        <v>568</v>
      </c>
      <c r="N878" s="37" t="s">
        <v>6303</v>
      </c>
      <c r="O878" s="39" t="s">
        <v>10926</v>
      </c>
      <c r="P878" s="37" t="s">
        <v>6178</v>
      </c>
      <c r="Q878" s="37" t="s">
        <v>6179</v>
      </c>
      <c r="R878" s="39" t="s">
        <v>10927</v>
      </c>
      <c r="S878" s="40" t="s">
        <v>10741</v>
      </c>
      <c r="T878" s="41">
        <v>5</v>
      </c>
      <c r="U878" s="41">
        <v>0</v>
      </c>
      <c r="V878" s="41">
        <v>0</v>
      </c>
      <c r="W878" s="42"/>
      <c r="X878" s="42"/>
      <c r="Y878" s="102">
        <v>5</v>
      </c>
      <c r="Z878">
        <v>1</v>
      </c>
      <c r="AA878">
        <v>0</v>
      </c>
      <c r="AB878">
        <v>0</v>
      </c>
      <c r="AE878" s="103">
        <v>1</v>
      </c>
      <c r="AF878">
        <v>2</v>
      </c>
      <c r="AG878">
        <v>0</v>
      </c>
      <c r="AH878">
        <v>0</v>
      </c>
      <c r="AI878">
        <v>2</v>
      </c>
    </row>
    <row r="879" spans="1:35" ht="15" hidden="1" customHeight="1" x14ac:dyDescent="0.25">
      <c r="A879" s="37" t="s">
        <v>36</v>
      </c>
      <c r="B879" s="37" t="s">
        <v>37</v>
      </c>
      <c r="C879" s="37" t="s">
        <v>6708</v>
      </c>
      <c r="D879" s="38" t="s">
        <v>10843</v>
      </c>
      <c r="E879" s="37" t="s">
        <v>6709</v>
      </c>
      <c r="F879" s="37" t="s">
        <v>6696</v>
      </c>
      <c r="G879" s="37">
        <v>200002191</v>
      </c>
      <c r="H879" s="100">
        <v>710038356</v>
      </c>
      <c r="I879" s="101">
        <v>321842</v>
      </c>
      <c r="J879" s="37">
        <v>100011446</v>
      </c>
      <c r="K879" s="37">
        <v>200002191</v>
      </c>
      <c r="L879" s="37" t="s">
        <v>48</v>
      </c>
      <c r="M879" s="37" t="s">
        <v>6696</v>
      </c>
      <c r="N879" s="37" t="s">
        <v>557</v>
      </c>
      <c r="O879" s="39" t="s">
        <v>10844</v>
      </c>
      <c r="P879" s="37" t="s">
        <v>557</v>
      </c>
      <c r="Q879" s="37" t="s">
        <v>6712</v>
      </c>
      <c r="R879" s="39" t="s">
        <v>10845</v>
      </c>
      <c r="S879" s="40" t="s">
        <v>10741</v>
      </c>
      <c r="T879" s="41">
        <v>39</v>
      </c>
      <c r="U879" s="42">
        <v>0</v>
      </c>
      <c r="V879" s="42">
        <v>0</v>
      </c>
      <c r="W879" s="42"/>
      <c r="X879" s="42"/>
      <c r="Y879" s="102">
        <v>39</v>
      </c>
      <c r="Z879">
        <v>0</v>
      </c>
      <c r="AA879">
        <v>0</v>
      </c>
      <c r="AB879">
        <v>0</v>
      </c>
      <c r="AE879" s="103">
        <v>0</v>
      </c>
      <c r="AF879">
        <v>1</v>
      </c>
      <c r="AG879">
        <v>0</v>
      </c>
      <c r="AH879">
        <v>0</v>
      </c>
      <c r="AI879">
        <v>1</v>
      </c>
    </row>
    <row r="880" spans="1:35" ht="15" hidden="1" customHeight="1" x14ac:dyDescent="0.25">
      <c r="A880" s="37" t="s">
        <v>36</v>
      </c>
      <c r="B880" s="37" t="s">
        <v>37</v>
      </c>
      <c r="C880" s="37" t="s">
        <v>9140</v>
      </c>
      <c r="D880" s="38" t="s">
        <v>10931</v>
      </c>
      <c r="E880" s="37" t="s">
        <v>9141</v>
      </c>
      <c r="F880" s="37" t="s">
        <v>8536</v>
      </c>
      <c r="G880" s="37">
        <v>200003199</v>
      </c>
      <c r="H880" s="100">
        <v>710029837</v>
      </c>
      <c r="I880" s="101">
        <v>328448</v>
      </c>
      <c r="J880" s="37">
        <v>100015831</v>
      </c>
      <c r="K880" s="37">
        <v>200003199</v>
      </c>
      <c r="L880" s="37" t="s">
        <v>48</v>
      </c>
      <c r="M880" s="37" t="s">
        <v>8536</v>
      </c>
      <c r="N880" s="37" t="s">
        <v>9062</v>
      </c>
      <c r="O880" s="39" t="s">
        <v>10932</v>
      </c>
      <c r="P880" s="37" t="s">
        <v>9142</v>
      </c>
      <c r="Q880" s="37" t="s">
        <v>9143</v>
      </c>
      <c r="R880" s="39" t="s">
        <v>10933</v>
      </c>
      <c r="S880" s="40" t="s">
        <v>10741</v>
      </c>
      <c r="T880" s="41">
        <v>7</v>
      </c>
      <c r="U880" s="42">
        <v>0</v>
      </c>
      <c r="V880" s="42">
        <v>0</v>
      </c>
      <c r="W880" s="42"/>
      <c r="X880" s="42"/>
      <c r="Y880" s="102">
        <v>7</v>
      </c>
      <c r="Z880">
        <v>0</v>
      </c>
      <c r="AA880">
        <v>0</v>
      </c>
      <c r="AB880">
        <v>0</v>
      </c>
      <c r="AE880" s="103">
        <v>0</v>
      </c>
      <c r="AF880">
        <v>0</v>
      </c>
      <c r="AG880">
        <v>0</v>
      </c>
      <c r="AH880">
        <v>0</v>
      </c>
      <c r="AI880">
        <v>0</v>
      </c>
    </row>
    <row r="881" spans="1:35" ht="15" hidden="1" customHeight="1" x14ac:dyDescent="0.25">
      <c r="A881" s="37" t="s">
        <v>36</v>
      </c>
      <c r="B881" s="37" t="s">
        <v>37</v>
      </c>
      <c r="C881" s="37" t="s">
        <v>7767</v>
      </c>
      <c r="D881" s="38" t="s">
        <v>10934</v>
      </c>
      <c r="E881" s="37" t="s">
        <v>7768</v>
      </c>
      <c r="F881" s="37" t="s">
        <v>6696</v>
      </c>
      <c r="G881" s="37">
        <v>200002624</v>
      </c>
      <c r="H881" s="100">
        <v>710029403</v>
      </c>
      <c r="I881" s="101">
        <v>327948</v>
      </c>
      <c r="J881" s="37">
        <v>100013296</v>
      </c>
      <c r="K881" s="37">
        <v>200002624</v>
      </c>
      <c r="L881" s="37" t="s">
        <v>48</v>
      </c>
      <c r="M881" s="37" t="s">
        <v>6696</v>
      </c>
      <c r="N881" s="37" t="s">
        <v>7466</v>
      </c>
      <c r="O881" s="39" t="s">
        <v>10935</v>
      </c>
      <c r="P881" s="37" t="s">
        <v>7769</v>
      </c>
      <c r="Q881" s="37" t="s">
        <v>10936</v>
      </c>
      <c r="R881" s="39" t="s">
        <v>10937</v>
      </c>
      <c r="S881" s="40" t="s">
        <v>10741</v>
      </c>
      <c r="T881" s="41">
        <v>7</v>
      </c>
      <c r="U881" s="42">
        <v>0</v>
      </c>
      <c r="V881" s="42">
        <v>0</v>
      </c>
      <c r="W881" s="42"/>
      <c r="X881" s="42"/>
      <c r="Y881" s="102">
        <v>7</v>
      </c>
      <c r="Z881">
        <v>0</v>
      </c>
      <c r="AA881">
        <v>0</v>
      </c>
      <c r="AB881">
        <v>0</v>
      </c>
      <c r="AE881" s="103">
        <v>0</v>
      </c>
      <c r="AF881">
        <v>0</v>
      </c>
      <c r="AG881">
        <v>0</v>
      </c>
      <c r="AH881">
        <v>0</v>
      </c>
      <c r="AI881">
        <v>0</v>
      </c>
    </row>
    <row r="882" spans="1:35" ht="15" hidden="1" customHeight="1" x14ac:dyDescent="0.25">
      <c r="A882" s="37" t="s">
        <v>36</v>
      </c>
      <c r="B882" s="37" t="s">
        <v>37</v>
      </c>
      <c r="C882" s="37" t="s">
        <v>3188</v>
      </c>
      <c r="D882" s="38" t="s">
        <v>10941</v>
      </c>
      <c r="E882" s="37" t="s">
        <v>3189</v>
      </c>
      <c r="F882" s="37" t="s">
        <v>2860</v>
      </c>
      <c r="G882" s="37">
        <v>200000889</v>
      </c>
      <c r="H882" s="100">
        <v>710004125</v>
      </c>
      <c r="I882" s="101">
        <v>306363</v>
      </c>
      <c r="J882" s="37">
        <v>100004930</v>
      </c>
      <c r="K882" s="37">
        <v>200000889</v>
      </c>
      <c r="L882" s="37" t="s">
        <v>48</v>
      </c>
      <c r="M882" s="37" t="s">
        <v>2860</v>
      </c>
      <c r="N882" s="37" t="s">
        <v>1815</v>
      </c>
      <c r="O882" s="39" t="s">
        <v>10942</v>
      </c>
      <c r="P882" s="37" t="s">
        <v>3190</v>
      </c>
      <c r="Q882" s="37" t="s">
        <v>3191</v>
      </c>
      <c r="R882" s="39" t="s">
        <v>10943</v>
      </c>
      <c r="S882" s="40" t="s">
        <v>10741</v>
      </c>
      <c r="T882" s="41">
        <v>10</v>
      </c>
      <c r="U882" s="42">
        <v>0</v>
      </c>
      <c r="V882" s="42">
        <v>0</v>
      </c>
      <c r="W882" s="42"/>
      <c r="X882" s="42"/>
      <c r="Y882" s="102">
        <v>10</v>
      </c>
      <c r="Z882">
        <v>0</v>
      </c>
      <c r="AA882">
        <v>0</v>
      </c>
      <c r="AB882">
        <v>0</v>
      </c>
      <c r="AE882" s="103">
        <v>0</v>
      </c>
      <c r="AF882">
        <v>0</v>
      </c>
      <c r="AG882">
        <v>0</v>
      </c>
      <c r="AH882">
        <v>0</v>
      </c>
      <c r="AI882">
        <v>0</v>
      </c>
    </row>
    <row r="883" spans="1:35" ht="15" hidden="1" customHeight="1" x14ac:dyDescent="0.25">
      <c r="A883" s="37" t="s">
        <v>36</v>
      </c>
      <c r="B883" s="37" t="s">
        <v>37</v>
      </c>
      <c r="C883" s="37" t="s">
        <v>8827</v>
      </c>
      <c r="D883" s="38" t="s">
        <v>10938</v>
      </c>
      <c r="E883" s="37" t="s">
        <v>8828</v>
      </c>
      <c r="F883" s="37" t="s">
        <v>8536</v>
      </c>
      <c r="G883" s="37">
        <v>200003079</v>
      </c>
      <c r="H883" s="100">
        <v>710026188</v>
      </c>
      <c r="I883" s="101">
        <v>324973</v>
      </c>
      <c r="J883" s="37">
        <v>100015429</v>
      </c>
      <c r="K883" s="37">
        <v>200003079</v>
      </c>
      <c r="L883" s="37" t="s">
        <v>48</v>
      </c>
      <c r="M883" s="37" t="s">
        <v>8536</v>
      </c>
      <c r="N883" s="37" t="s">
        <v>8633</v>
      </c>
      <c r="O883" s="39" t="s">
        <v>10939</v>
      </c>
      <c r="P883" s="37" t="s">
        <v>8829</v>
      </c>
      <c r="Q883" s="37" t="s">
        <v>8830</v>
      </c>
      <c r="R883" s="39" t="s">
        <v>10940</v>
      </c>
      <c r="S883" s="40" t="s">
        <v>10741</v>
      </c>
      <c r="T883" s="41">
        <v>15</v>
      </c>
      <c r="U883" s="42">
        <v>0</v>
      </c>
      <c r="V883" s="42">
        <v>0</v>
      </c>
      <c r="W883" s="42"/>
      <c r="X883" s="42"/>
      <c r="Y883" s="102">
        <v>15</v>
      </c>
      <c r="Z883">
        <v>0</v>
      </c>
      <c r="AA883">
        <v>0</v>
      </c>
      <c r="AB883">
        <v>0</v>
      </c>
      <c r="AE883" s="103">
        <v>0</v>
      </c>
      <c r="AF883">
        <v>0</v>
      </c>
      <c r="AG883">
        <v>0</v>
      </c>
      <c r="AH883">
        <v>0</v>
      </c>
      <c r="AI883">
        <v>0</v>
      </c>
    </row>
    <row r="884" spans="1:35" ht="15" hidden="1" customHeight="1" x14ac:dyDescent="0.25">
      <c r="A884" s="37" t="s">
        <v>36</v>
      </c>
      <c r="B884" s="37" t="s">
        <v>592</v>
      </c>
      <c r="C884" s="37" t="s">
        <v>8431</v>
      </c>
      <c r="D884" s="38" t="s">
        <v>10947</v>
      </c>
      <c r="E884" s="37" t="s">
        <v>8432</v>
      </c>
      <c r="F884" s="37" t="s">
        <v>6696</v>
      </c>
      <c r="G884" s="37">
        <v>200002277</v>
      </c>
      <c r="H884" s="100">
        <v>42032121</v>
      </c>
      <c r="I884" s="101">
        <v>90000117</v>
      </c>
      <c r="J884" s="37">
        <v>100011774</v>
      </c>
      <c r="K884" s="37">
        <v>200002277</v>
      </c>
      <c r="L884" s="37" t="s">
        <v>603</v>
      </c>
      <c r="M884" s="37" t="s">
        <v>6696</v>
      </c>
      <c r="N884" s="37" t="s">
        <v>6969</v>
      </c>
      <c r="O884" s="39" t="s">
        <v>10872</v>
      </c>
      <c r="P884" s="37" t="s">
        <v>6969</v>
      </c>
      <c r="Q884" s="37" t="s">
        <v>8433</v>
      </c>
      <c r="R884" s="39" t="s">
        <v>10873</v>
      </c>
      <c r="S884" s="40" t="s">
        <v>10721</v>
      </c>
      <c r="T884" s="41">
        <v>0</v>
      </c>
      <c r="U884" s="41">
        <v>14</v>
      </c>
      <c r="V884" s="41">
        <v>0</v>
      </c>
      <c r="W884" s="42"/>
      <c r="X884" s="42"/>
      <c r="Y884" s="102">
        <v>14</v>
      </c>
      <c r="Z884">
        <v>0</v>
      </c>
      <c r="AA884">
        <v>0</v>
      </c>
      <c r="AB884">
        <v>0</v>
      </c>
      <c r="AE884" s="103">
        <v>0</v>
      </c>
      <c r="AF884">
        <v>0</v>
      </c>
      <c r="AG884">
        <v>0</v>
      </c>
      <c r="AH884">
        <v>0</v>
      </c>
      <c r="AI884">
        <v>0</v>
      </c>
    </row>
    <row r="885" spans="1:35" ht="15" hidden="1" customHeight="1" x14ac:dyDescent="0.25">
      <c r="A885" s="37" t="s">
        <v>36</v>
      </c>
      <c r="B885" s="37" t="s">
        <v>37</v>
      </c>
      <c r="C885" s="37" t="s">
        <v>4593</v>
      </c>
      <c r="D885" s="38" t="s">
        <v>10944</v>
      </c>
      <c r="E885" s="37" t="s">
        <v>4594</v>
      </c>
      <c r="F885" s="37" t="s">
        <v>4189</v>
      </c>
      <c r="G885" s="37">
        <v>200001359</v>
      </c>
      <c r="H885" s="100">
        <v>42066271</v>
      </c>
      <c r="I885" s="101">
        <v>315524</v>
      </c>
      <c r="J885" s="37">
        <v>100007776</v>
      </c>
      <c r="K885" s="37">
        <v>200001359</v>
      </c>
      <c r="L885" s="37" t="s">
        <v>48</v>
      </c>
      <c r="M885" s="37" t="s">
        <v>4189</v>
      </c>
      <c r="N885" s="37" t="s">
        <v>4596</v>
      </c>
      <c r="O885" s="39" t="s">
        <v>10945</v>
      </c>
      <c r="P885" s="37" t="s">
        <v>4596</v>
      </c>
      <c r="Q885" s="37" t="s">
        <v>4606</v>
      </c>
      <c r="R885" s="39" t="s">
        <v>10946</v>
      </c>
      <c r="S885" s="40" t="s">
        <v>10721</v>
      </c>
      <c r="T885" s="41">
        <v>17</v>
      </c>
      <c r="U885" s="42">
        <v>0</v>
      </c>
      <c r="V885" s="42">
        <v>0</v>
      </c>
      <c r="W885" s="42"/>
      <c r="X885" s="42"/>
      <c r="Y885" s="102">
        <v>17</v>
      </c>
      <c r="Z885">
        <v>0</v>
      </c>
      <c r="AA885">
        <v>0</v>
      </c>
      <c r="AB885">
        <v>0</v>
      </c>
      <c r="AE885" s="103">
        <v>0</v>
      </c>
      <c r="AF885">
        <v>0</v>
      </c>
      <c r="AG885">
        <v>0</v>
      </c>
      <c r="AH885">
        <v>0</v>
      </c>
      <c r="AI885">
        <v>0</v>
      </c>
    </row>
    <row r="886" spans="1:35" ht="15" hidden="1" customHeight="1" x14ac:dyDescent="0.25">
      <c r="A886" s="37" t="s">
        <v>36</v>
      </c>
      <c r="B886" s="37" t="s">
        <v>37</v>
      </c>
      <c r="C886" s="37" t="s">
        <v>1036</v>
      </c>
      <c r="D886" s="38" t="s">
        <v>10959</v>
      </c>
      <c r="E886" s="37" t="s">
        <v>1037</v>
      </c>
      <c r="F886" s="37" t="s">
        <v>814</v>
      </c>
      <c r="G886" s="37">
        <v>200000368</v>
      </c>
      <c r="H886" s="100">
        <v>710003196</v>
      </c>
      <c r="I886" s="101">
        <v>305839</v>
      </c>
      <c r="J886" s="37">
        <v>100001908</v>
      </c>
      <c r="K886" s="37">
        <v>200000368</v>
      </c>
      <c r="L886" s="37" t="s">
        <v>48</v>
      </c>
      <c r="M886" s="37" t="s">
        <v>814</v>
      </c>
      <c r="N886" s="37" t="s">
        <v>817</v>
      </c>
      <c r="O886" s="39" t="s">
        <v>10960</v>
      </c>
      <c r="P886" s="37" t="s">
        <v>1038</v>
      </c>
      <c r="Q886" s="37" t="s">
        <v>1039</v>
      </c>
      <c r="R886" s="39" t="s">
        <v>10961</v>
      </c>
      <c r="S886" s="40" t="s">
        <v>10741</v>
      </c>
      <c r="T886" s="41">
        <v>45</v>
      </c>
      <c r="U886" s="41">
        <v>0</v>
      </c>
      <c r="V886" s="42">
        <v>0</v>
      </c>
      <c r="W886" s="42"/>
      <c r="X886" s="42"/>
      <c r="Y886" s="102">
        <v>45</v>
      </c>
      <c r="Z886">
        <v>0</v>
      </c>
      <c r="AA886">
        <v>0</v>
      </c>
      <c r="AB886">
        <v>0</v>
      </c>
      <c r="AE886" s="103">
        <v>0</v>
      </c>
      <c r="AF886">
        <v>0</v>
      </c>
      <c r="AG886">
        <v>0</v>
      </c>
      <c r="AH886">
        <v>0</v>
      </c>
      <c r="AI886">
        <v>0</v>
      </c>
    </row>
    <row r="887" spans="1:35" ht="15" hidden="1" customHeight="1" x14ac:dyDescent="0.25">
      <c r="A887" s="37" t="s">
        <v>36</v>
      </c>
      <c r="B887" s="37" t="s">
        <v>37</v>
      </c>
      <c r="C887" s="37" t="s">
        <v>9747</v>
      </c>
      <c r="D887" s="38" t="s">
        <v>10802</v>
      </c>
      <c r="E887" s="37" t="s">
        <v>9748</v>
      </c>
      <c r="F887" s="37" t="s">
        <v>8536</v>
      </c>
      <c r="G887" s="37">
        <v>200002913</v>
      </c>
      <c r="H887" s="100">
        <v>710038941</v>
      </c>
      <c r="I887" s="101">
        <v>691135</v>
      </c>
      <c r="J887" s="37">
        <v>100014768</v>
      </c>
      <c r="K887" s="37">
        <v>200002913</v>
      </c>
      <c r="L887" s="37" t="s">
        <v>48</v>
      </c>
      <c r="M887" s="37" t="s">
        <v>8536</v>
      </c>
      <c r="N887" s="37" t="s">
        <v>9979</v>
      </c>
      <c r="O887" s="39" t="s">
        <v>10948</v>
      </c>
      <c r="P887" s="37" t="s">
        <v>9799</v>
      </c>
      <c r="Q887" s="37" t="s">
        <v>9800</v>
      </c>
      <c r="R887" s="39" t="s">
        <v>10949</v>
      </c>
      <c r="S887" s="40" t="s">
        <v>10741</v>
      </c>
      <c r="T887" s="41">
        <v>25</v>
      </c>
      <c r="U887" s="42">
        <v>0</v>
      </c>
      <c r="V887" s="42">
        <v>0</v>
      </c>
      <c r="W887" s="42"/>
      <c r="X887" s="42"/>
      <c r="Y887" s="102">
        <v>25</v>
      </c>
      <c r="Z887">
        <v>0</v>
      </c>
      <c r="AA887">
        <v>0</v>
      </c>
      <c r="AB887">
        <v>0</v>
      </c>
      <c r="AE887" s="103">
        <v>0</v>
      </c>
      <c r="AF887">
        <v>0</v>
      </c>
      <c r="AG887">
        <v>0</v>
      </c>
      <c r="AH887">
        <v>0</v>
      </c>
      <c r="AI887">
        <v>0</v>
      </c>
    </row>
    <row r="888" spans="1:35" ht="15" hidden="1" customHeight="1" x14ac:dyDescent="0.25">
      <c r="A888" s="37" t="s">
        <v>36</v>
      </c>
      <c r="B888" s="37" t="s">
        <v>37</v>
      </c>
      <c r="C888" s="37" t="s">
        <v>9200</v>
      </c>
      <c r="D888" s="38" t="s">
        <v>10950</v>
      </c>
      <c r="E888" s="37" t="s">
        <v>9201</v>
      </c>
      <c r="F888" s="37" t="s">
        <v>8536</v>
      </c>
      <c r="G888" s="37">
        <v>200003277</v>
      </c>
      <c r="H888" s="100">
        <v>710031335</v>
      </c>
      <c r="I888" s="101">
        <v>329614</v>
      </c>
      <c r="J888" s="37">
        <v>100016255</v>
      </c>
      <c r="K888" s="37">
        <v>200003277</v>
      </c>
      <c r="L888" s="37" t="s">
        <v>48</v>
      </c>
      <c r="M888" s="37" t="s">
        <v>8536</v>
      </c>
      <c r="N888" s="37" t="s">
        <v>8385</v>
      </c>
      <c r="O888" s="39" t="s">
        <v>10951</v>
      </c>
      <c r="P888" s="37" t="s">
        <v>8385</v>
      </c>
      <c r="Q888" s="37" t="s">
        <v>9205</v>
      </c>
      <c r="R888" s="39" t="s">
        <v>10952</v>
      </c>
      <c r="S888" s="40" t="s">
        <v>10741</v>
      </c>
      <c r="T888" s="41">
        <v>21</v>
      </c>
      <c r="U888" s="41">
        <v>0</v>
      </c>
      <c r="V888" s="41">
        <v>0</v>
      </c>
      <c r="W888" s="42"/>
      <c r="X888" s="42"/>
      <c r="Y888" s="102">
        <v>21</v>
      </c>
      <c r="Z888">
        <v>0</v>
      </c>
      <c r="AA888">
        <v>0</v>
      </c>
      <c r="AB888">
        <v>0</v>
      </c>
      <c r="AE888" s="103">
        <v>0</v>
      </c>
      <c r="AF888">
        <v>1</v>
      </c>
      <c r="AG888">
        <v>0</v>
      </c>
      <c r="AH888">
        <v>0</v>
      </c>
      <c r="AI888">
        <v>1</v>
      </c>
    </row>
    <row r="889" spans="1:35" ht="15" hidden="1" customHeight="1" x14ac:dyDescent="0.25">
      <c r="A889" s="37" t="s">
        <v>36</v>
      </c>
      <c r="B889" s="37" t="s">
        <v>37</v>
      </c>
      <c r="C889" s="37" t="s">
        <v>8010</v>
      </c>
      <c r="D889" s="38" t="s">
        <v>10956</v>
      </c>
      <c r="E889" s="37" t="s">
        <v>8011</v>
      </c>
      <c r="F889" s="37" t="s">
        <v>6696</v>
      </c>
      <c r="G889" s="37">
        <v>200002728</v>
      </c>
      <c r="H889" s="100">
        <v>710032102</v>
      </c>
      <c r="I889" s="101">
        <v>330752</v>
      </c>
      <c r="J889" s="37">
        <v>100013614</v>
      </c>
      <c r="K889" s="37">
        <v>200002728</v>
      </c>
      <c r="L889" s="37" t="s">
        <v>48</v>
      </c>
      <c r="M889" s="37" t="s">
        <v>6696</v>
      </c>
      <c r="N889" s="37" t="s">
        <v>8047</v>
      </c>
      <c r="O889" s="39" t="s">
        <v>10957</v>
      </c>
      <c r="P889" s="37" t="s">
        <v>8012</v>
      </c>
      <c r="Q889" s="37" t="s">
        <v>8013</v>
      </c>
      <c r="R889" s="39" t="s">
        <v>10958</v>
      </c>
      <c r="S889" s="40" t="s">
        <v>10741</v>
      </c>
      <c r="T889" s="41">
        <v>0</v>
      </c>
      <c r="U889" s="41">
        <v>0</v>
      </c>
      <c r="V889" s="41">
        <v>0</v>
      </c>
      <c r="W889" s="42"/>
      <c r="X889" s="42"/>
      <c r="Y889" s="102">
        <v>0</v>
      </c>
      <c r="Z889">
        <v>0</v>
      </c>
      <c r="AA889">
        <v>0</v>
      </c>
      <c r="AB889">
        <v>0</v>
      </c>
      <c r="AE889" s="103">
        <v>0</v>
      </c>
      <c r="AF889">
        <v>0</v>
      </c>
      <c r="AG889">
        <v>0</v>
      </c>
      <c r="AH889">
        <v>0</v>
      </c>
      <c r="AI889">
        <v>0</v>
      </c>
    </row>
    <row r="890" spans="1:35" ht="15" hidden="1" customHeight="1" x14ac:dyDescent="0.25">
      <c r="A890" s="37" t="s">
        <v>36</v>
      </c>
      <c r="B890" s="37" t="s">
        <v>37</v>
      </c>
      <c r="C890" s="37" t="s">
        <v>2026</v>
      </c>
      <c r="D890" s="38" t="s">
        <v>10953</v>
      </c>
      <c r="E890" s="37" t="s">
        <v>2027</v>
      </c>
      <c r="F890" s="37" t="s">
        <v>1879</v>
      </c>
      <c r="G890" s="37">
        <v>200000840</v>
      </c>
      <c r="H890" s="100">
        <v>710155083</v>
      </c>
      <c r="I890" s="101">
        <v>312037</v>
      </c>
      <c r="J890" s="37">
        <v>100004695</v>
      </c>
      <c r="K890" s="37">
        <v>200000840</v>
      </c>
      <c r="L890" s="37" t="s">
        <v>48</v>
      </c>
      <c r="M890" s="37" t="s">
        <v>1879</v>
      </c>
      <c r="N890" s="37" t="s">
        <v>2029</v>
      </c>
      <c r="O890" s="39" t="s">
        <v>10954</v>
      </c>
      <c r="P890" s="37" t="s">
        <v>2029</v>
      </c>
      <c r="Q890" s="37" t="s">
        <v>2032</v>
      </c>
      <c r="R890" s="39" t="s">
        <v>10955</v>
      </c>
      <c r="S890" s="40" t="s">
        <v>10741</v>
      </c>
      <c r="T890" s="41">
        <v>20</v>
      </c>
      <c r="U890" s="41">
        <v>0</v>
      </c>
      <c r="V890" s="41">
        <v>0</v>
      </c>
      <c r="W890" s="42"/>
      <c r="X890" s="42"/>
      <c r="Y890" s="102">
        <v>20</v>
      </c>
      <c r="Z890">
        <v>0</v>
      </c>
      <c r="AA890">
        <v>0</v>
      </c>
      <c r="AB890">
        <v>0</v>
      </c>
      <c r="AE890" s="103">
        <v>0</v>
      </c>
      <c r="AF890">
        <v>0</v>
      </c>
      <c r="AG890">
        <v>0</v>
      </c>
      <c r="AH890">
        <v>0</v>
      </c>
      <c r="AI890">
        <v>0</v>
      </c>
    </row>
    <row r="891" spans="1:35" ht="15" hidden="1" customHeight="1" x14ac:dyDescent="0.25">
      <c r="A891" s="37" t="s">
        <v>36</v>
      </c>
      <c r="B891" s="37" t="s">
        <v>37</v>
      </c>
      <c r="C891" s="37" t="s">
        <v>5217</v>
      </c>
      <c r="D891" s="38" t="s">
        <v>11205</v>
      </c>
      <c r="E891" s="37" t="s">
        <v>5218</v>
      </c>
      <c r="F891" s="37" t="s">
        <v>4189</v>
      </c>
      <c r="G891" s="37">
        <v>200001422</v>
      </c>
      <c r="H891" s="100">
        <v>710017260</v>
      </c>
      <c r="I891" s="101">
        <v>647209</v>
      </c>
      <c r="J891" s="37">
        <v>100008165</v>
      </c>
      <c r="K891" s="37">
        <v>200001422</v>
      </c>
      <c r="L891" s="37" t="s">
        <v>48</v>
      </c>
      <c r="M891" s="37" t="s">
        <v>4189</v>
      </c>
      <c r="N891" s="37" t="s">
        <v>4808</v>
      </c>
      <c r="O891" s="39" t="s">
        <v>4939</v>
      </c>
      <c r="P891" s="37" t="s">
        <v>5219</v>
      </c>
      <c r="Q891" s="37" t="s">
        <v>5220</v>
      </c>
      <c r="R891" s="39" t="s">
        <v>11206</v>
      </c>
      <c r="S891" s="40" t="s">
        <v>10741</v>
      </c>
      <c r="T891" s="41">
        <v>28</v>
      </c>
      <c r="U891" s="41">
        <v>0</v>
      </c>
      <c r="V891" s="41">
        <v>0</v>
      </c>
      <c r="W891" s="42"/>
      <c r="X891" s="42"/>
      <c r="Y891" s="102">
        <v>28</v>
      </c>
      <c r="Z891">
        <v>1</v>
      </c>
      <c r="AA891">
        <v>0</v>
      </c>
      <c r="AB891">
        <v>0</v>
      </c>
      <c r="AE891" s="103">
        <v>1</v>
      </c>
      <c r="AF891">
        <v>2</v>
      </c>
      <c r="AG891">
        <v>0</v>
      </c>
      <c r="AH891">
        <v>0</v>
      </c>
      <c r="AI891">
        <v>2</v>
      </c>
    </row>
    <row r="892" spans="1:35" ht="15" hidden="1" customHeight="1" x14ac:dyDescent="0.25">
      <c r="A892" s="37" t="s">
        <v>36</v>
      </c>
      <c r="B892" s="37" t="s">
        <v>37</v>
      </c>
      <c r="C892" s="37" t="s">
        <v>3069</v>
      </c>
      <c r="D892" s="38" t="s">
        <v>11210</v>
      </c>
      <c r="E892" s="37" t="s">
        <v>3070</v>
      </c>
      <c r="F892" s="37" t="s">
        <v>2860</v>
      </c>
      <c r="G892" s="37">
        <v>200001084</v>
      </c>
      <c r="H892" s="100">
        <v>710006837</v>
      </c>
      <c r="I892" s="101">
        <v>308391</v>
      </c>
      <c r="J892" s="37">
        <v>100006061</v>
      </c>
      <c r="K892" s="37">
        <v>200001084</v>
      </c>
      <c r="L892" s="37" t="s">
        <v>48</v>
      </c>
      <c r="M892" s="37" t="s">
        <v>2860</v>
      </c>
      <c r="N892" s="37" t="s">
        <v>2862</v>
      </c>
      <c r="O892" s="39" t="s">
        <v>11211</v>
      </c>
      <c r="P892" s="37" t="s">
        <v>3071</v>
      </c>
      <c r="Q892" s="37" t="s">
        <v>3072</v>
      </c>
      <c r="R892" s="39" t="s">
        <v>11212</v>
      </c>
      <c r="S892" s="40" t="s">
        <v>10741</v>
      </c>
      <c r="T892" s="41">
        <v>5</v>
      </c>
      <c r="U892" s="41">
        <v>0</v>
      </c>
      <c r="V892" s="41">
        <v>0</v>
      </c>
      <c r="W892" s="42"/>
      <c r="X892" s="42"/>
      <c r="Y892" s="102">
        <v>5</v>
      </c>
      <c r="Z892">
        <v>0</v>
      </c>
      <c r="AA892">
        <v>0</v>
      </c>
      <c r="AB892">
        <v>0</v>
      </c>
      <c r="AE892" s="103">
        <v>0</v>
      </c>
      <c r="AF892">
        <v>1</v>
      </c>
      <c r="AG892">
        <v>0</v>
      </c>
      <c r="AH892">
        <v>0</v>
      </c>
      <c r="AI892">
        <v>1</v>
      </c>
    </row>
    <row r="893" spans="1:35" ht="15" hidden="1" customHeight="1" x14ac:dyDescent="0.25">
      <c r="A893" s="37" t="s">
        <v>36</v>
      </c>
      <c r="B893" s="37" t="s">
        <v>37</v>
      </c>
      <c r="C893" s="37" t="s">
        <v>4347</v>
      </c>
      <c r="D893" s="38" t="s">
        <v>11216</v>
      </c>
      <c r="E893" s="37" t="s">
        <v>4348</v>
      </c>
      <c r="F893" s="37" t="s">
        <v>4189</v>
      </c>
      <c r="G893" s="37">
        <v>200001319</v>
      </c>
      <c r="H893" s="100">
        <v>710014546</v>
      </c>
      <c r="I893" s="101">
        <v>37808761</v>
      </c>
      <c r="J893" s="37">
        <v>100007377</v>
      </c>
      <c r="K893" s="37">
        <v>100007378</v>
      </c>
      <c r="L893" s="37" t="s">
        <v>92</v>
      </c>
      <c r="M893" s="37" t="s">
        <v>4189</v>
      </c>
      <c r="N893" s="37" t="s">
        <v>4350</v>
      </c>
      <c r="O893" s="39" t="s">
        <v>10875</v>
      </c>
      <c r="P893" s="37" t="s">
        <v>4350</v>
      </c>
      <c r="Q893" s="37" t="s">
        <v>4353</v>
      </c>
      <c r="R893" s="39" t="s">
        <v>11217</v>
      </c>
      <c r="S893" s="40" t="s">
        <v>10741</v>
      </c>
      <c r="T893" s="41">
        <v>15</v>
      </c>
      <c r="U893" s="41">
        <v>0</v>
      </c>
      <c r="V893" s="41">
        <v>0</v>
      </c>
      <c r="W893" s="42"/>
      <c r="X893" s="42"/>
      <c r="Y893" s="102">
        <v>15</v>
      </c>
      <c r="Z893">
        <v>0</v>
      </c>
      <c r="AA893">
        <v>0</v>
      </c>
      <c r="AB893">
        <v>0</v>
      </c>
      <c r="AE893" s="103">
        <v>0</v>
      </c>
      <c r="AF893">
        <v>0</v>
      </c>
      <c r="AG893">
        <v>0</v>
      </c>
      <c r="AH893">
        <v>0</v>
      </c>
      <c r="AI893">
        <v>0</v>
      </c>
    </row>
    <row r="894" spans="1:35" ht="15" hidden="1" customHeight="1" x14ac:dyDescent="0.25">
      <c r="A894" s="37" t="s">
        <v>36</v>
      </c>
      <c r="B894" s="37" t="s">
        <v>37</v>
      </c>
      <c r="C894" s="37" t="s">
        <v>6437</v>
      </c>
      <c r="D894" s="38" t="s">
        <v>11213</v>
      </c>
      <c r="E894" s="37" t="s">
        <v>6438</v>
      </c>
      <c r="F894" s="37" t="s">
        <v>568</v>
      </c>
      <c r="G894" s="37">
        <v>200002121</v>
      </c>
      <c r="H894" s="100">
        <v>710020805</v>
      </c>
      <c r="I894" s="101">
        <v>37897039</v>
      </c>
      <c r="J894" s="37">
        <v>100010857</v>
      </c>
      <c r="K894" s="37">
        <v>100010854</v>
      </c>
      <c r="L894" s="37" t="s">
        <v>105</v>
      </c>
      <c r="M894" s="37" t="s">
        <v>568</v>
      </c>
      <c r="N894" s="37" t="s">
        <v>6312</v>
      </c>
      <c r="O894" s="39" t="s">
        <v>11214</v>
      </c>
      <c r="P894" s="37" t="s">
        <v>6439</v>
      </c>
      <c r="Q894" s="37" t="s">
        <v>6440</v>
      </c>
      <c r="R894" s="39" t="s">
        <v>11215</v>
      </c>
      <c r="S894" s="40" t="s">
        <v>10741</v>
      </c>
      <c r="T894" s="41">
        <v>13</v>
      </c>
      <c r="U894" s="42">
        <v>0</v>
      </c>
      <c r="V894" s="42">
        <v>0</v>
      </c>
      <c r="W894" s="42"/>
      <c r="X894" s="42"/>
      <c r="Y894" s="102">
        <v>13</v>
      </c>
      <c r="Z894">
        <v>0</v>
      </c>
      <c r="AA894">
        <v>0</v>
      </c>
      <c r="AB894">
        <v>0</v>
      </c>
      <c r="AE894" s="103">
        <v>0</v>
      </c>
      <c r="AF894">
        <v>2</v>
      </c>
      <c r="AG894">
        <v>0</v>
      </c>
      <c r="AH894">
        <v>0</v>
      </c>
      <c r="AI894">
        <v>2</v>
      </c>
    </row>
    <row r="895" spans="1:35" ht="15" hidden="1" customHeight="1" x14ac:dyDescent="0.25">
      <c r="A895" s="37" t="s">
        <v>36</v>
      </c>
      <c r="B895" s="37" t="s">
        <v>592</v>
      </c>
      <c r="C895" s="37" t="s">
        <v>736</v>
      </c>
      <c r="D895" s="38" t="s">
        <v>11218</v>
      </c>
      <c r="E895" s="37" t="s">
        <v>737</v>
      </c>
      <c r="F895" s="37" t="s">
        <v>40</v>
      </c>
      <c r="G895" s="37">
        <v>200003961</v>
      </c>
      <c r="H895" s="100">
        <v>710274300</v>
      </c>
      <c r="I895" s="101">
        <v>50650327</v>
      </c>
      <c r="J895" s="37">
        <v>100018688</v>
      </c>
      <c r="K895" s="37">
        <v>200003961</v>
      </c>
      <c r="L895" s="37" t="s">
        <v>603</v>
      </c>
      <c r="M895" s="37" t="s">
        <v>40</v>
      </c>
      <c r="N895" s="37" t="s">
        <v>506</v>
      </c>
      <c r="O895" s="39" t="s">
        <v>11219</v>
      </c>
      <c r="P895" s="37" t="s">
        <v>483</v>
      </c>
      <c r="Q895" s="37" t="s">
        <v>738</v>
      </c>
      <c r="R895" s="39" t="s">
        <v>10616</v>
      </c>
      <c r="S895" s="40" t="s">
        <v>10741</v>
      </c>
      <c r="T895" s="41">
        <v>0</v>
      </c>
      <c r="U895" s="41">
        <v>15</v>
      </c>
      <c r="V895" s="41">
        <v>0</v>
      </c>
      <c r="W895" s="42"/>
      <c r="X895" s="42"/>
      <c r="Y895" s="102">
        <v>15</v>
      </c>
      <c r="Z895">
        <v>0</v>
      </c>
      <c r="AA895">
        <v>0</v>
      </c>
      <c r="AB895">
        <v>0</v>
      </c>
      <c r="AE895" s="103">
        <v>0</v>
      </c>
      <c r="AF895">
        <v>0</v>
      </c>
      <c r="AG895">
        <v>0</v>
      </c>
      <c r="AH895">
        <v>0</v>
      </c>
      <c r="AI895">
        <v>0</v>
      </c>
    </row>
    <row r="896" spans="1:35" ht="15" hidden="1" customHeight="1" x14ac:dyDescent="0.25">
      <c r="A896" s="37" t="s">
        <v>36</v>
      </c>
      <c r="B896" s="37" t="s">
        <v>37</v>
      </c>
      <c r="C896" s="37" t="s">
        <v>2026</v>
      </c>
      <c r="D896" s="38" t="s">
        <v>10953</v>
      </c>
      <c r="E896" s="37" t="s">
        <v>2027</v>
      </c>
      <c r="F896" s="37" t="s">
        <v>1879</v>
      </c>
      <c r="G896" s="37">
        <v>200000840</v>
      </c>
      <c r="H896" s="100">
        <v>710010982</v>
      </c>
      <c r="I896" s="101">
        <v>312037</v>
      </c>
      <c r="J896" s="37">
        <v>100004679</v>
      </c>
      <c r="K896" s="37">
        <v>200000840</v>
      </c>
      <c r="L896" s="37" t="s">
        <v>48</v>
      </c>
      <c r="M896" s="37" t="s">
        <v>1879</v>
      </c>
      <c r="N896" s="37" t="s">
        <v>2029</v>
      </c>
      <c r="O896" s="39" t="s">
        <v>10954</v>
      </c>
      <c r="P896" s="37" t="s">
        <v>2029</v>
      </c>
      <c r="Q896" s="37" t="s">
        <v>2035</v>
      </c>
      <c r="R896" s="39" t="s">
        <v>10955</v>
      </c>
      <c r="S896" s="40" t="s">
        <v>10741</v>
      </c>
      <c r="T896" s="41">
        <v>21</v>
      </c>
      <c r="U896" s="41">
        <v>0</v>
      </c>
      <c r="V896" s="41">
        <v>0</v>
      </c>
      <c r="W896" s="42"/>
      <c r="X896" s="42"/>
      <c r="Y896" s="102">
        <v>21</v>
      </c>
      <c r="Z896">
        <v>0</v>
      </c>
      <c r="AA896">
        <v>0</v>
      </c>
      <c r="AB896">
        <v>0</v>
      </c>
      <c r="AE896" s="103">
        <v>0</v>
      </c>
      <c r="AF896">
        <v>0</v>
      </c>
      <c r="AG896">
        <v>0</v>
      </c>
      <c r="AH896">
        <v>0</v>
      </c>
      <c r="AI896">
        <v>0</v>
      </c>
    </row>
    <row r="897" spans="1:35" ht="15" hidden="1" customHeight="1" x14ac:dyDescent="0.25">
      <c r="A897" s="37" t="s">
        <v>36</v>
      </c>
      <c r="B897" s="37" t="s">
        <v>37</v>
      </c>
      <c r="C897" s="37" t="s">
        <v>146</v>
      </c>
      <c r="D897" s="38" t="s">
        <v>11220</v>
      </c>
      <c r="E897" s="37" t="s">
        <v>147</v>
      </c>
      <c r="F897" s="37" t="s">
        <v>40</v>
      </c>
      <c r="G897" s="37">
        <v>200000273</v>
      </c>
      <c r="H897" s="100">
        <v>710001541</v>
      </c>
      <c r="I897" s="101">
        <v>304751</v>
      </c>
      <c r="J897" s="37">
        <v>100001357</v>
      </c>
      <c r="K897" s="37">
        <v>200000273</v>
      </c>
      <c r="L897" s="37" t="s">
        <v>48</v>
      </c>
      <c r="M897" s="37" t="s">
        <v>40</v>
      </c>
      <c r="N897" s="37" t="s">
        <v>56</v>
      </c>
      <c r="O897" s="39" t="s">
        <v>11221</v>
      </c>
      <c r="P897" s="37" t="s">
        <v>148</v>
      </c>
      <c r="Q897" s="37" t="s">
        <v>149</v>
      </c>
      <c r="R897" s="39" t="s">
        <v>11222</v>
      </c>
      <c r="S897" s="40" t="s">
        <v>10741</v>
      </c>
      <c r="T897" s="41">
        <v>58</v>
      </c>
      <c r="U897" s="42">
        <v>0</v>
      </c>
      <c r="V897" s="42">
        <v>0</v>
      </c>
      <c r="W897" s="42"/>
      <c r="X897" s="42"/>
      <c r="Y897" s="102">
        <v>58</v>
      </c>
      <c r="Z897">
        <v>0</v>
      </c>
      <c r="AA897">
        <v>0</v>
      </c>
      <c r="AB897">
        <v>0</v>
      </c>
      <c r="AE897" s="103">
        <v>0</v>
      </c>
      <c r="AF897">
        <v>0</v>
      </c>
      <c r="AG897">
        <v>0</v>
      </c>
      <c r="AH897">
        <v>0</v>
      </c>
      <c r="AI897">
        <v>0</v>
      </c>
    </row>
    <row r="898" spans="1:35" ht="15" hidden="1" customHeight="1" x14ac:dyDescent="0.25">
      <c r="A898" s="37" t="s">
        <v>36</v>
      </c>
      <c r="B898" s="37" t="s">
        <v>592</v>
      </c>
      <c r="C898" s="37" t="s">
        <v>8448</v>
      </c>
      <c r="D898" s="38" t="s">
        <v>11229</v>
      </c>
      <c r="E898" s="37" t="s">
        <v>8449</v>
      </c>
      <c r="F898" s="37" t="s">
        <v>6696</v>
      </c>
      <c r="G898" s="37">
        <v>200003672</v>
      </c>
      <c r="H898" s="100">
        <v>710229828</v>
      </c>
      <c r="I898" s="101">
        <v>90000250</v>
      </c>
      <c r="J898" s="37">
        <v>100013348</v>
      </c>
      <c r="K898" s="37">
        <v>200003672</v>
      </c>
      <c r="L898" s="37" t="s">
        <v>603</v>
      </c>
      <c r="M898" s="37" t="s">
        <v>6696</v>
      </c>
      <c r="N898" s="37" t="s">
        <v>7116</v>
      </c>
      <c r="O898" s="39" t="s">
        <v>10760</v>
      </c>
      <c r="P898" s="37" t="s">
        <v>7116</v>
      </c>
      <c r="Q898" s="37" t="s">
        <v>8450</v>
      </c>
      <c r="R898" s="39" t="s">
        <v>10761</v>
      </c>
      <c r="S898" s="40" t="s">
        <v>10741</v>
      </c>
      <c r="T898" s="41">
        <v>0</v>
      </c>
      <c r="U898" s="42">
        <v>11</v>
      </c>
      <c r="V898" s="42">
        <v>0</v>
      </c>
      <c r="W898" s="42"/>
      <c r="X898" s="42"/>
      <c r="Y898" s="102">
        <v>11</v>
      </c>
      <c r="Z898">
        <v>0</v>
      </c>
      <c r="AA898">
        <v>0</v>
      </c>
      <c r="AB898">
        <v>0</v>
      </c>
      <c r="AE898" s="103">
        <v>0</v>
      </c>
      <c r="AF898">
        <v>0</v>
      </c>
      <c r="AG898">
        <v>3</v>
      </c>
      <c r="AH898">
        <v>0</v>
      </c>
      <c r="AI898">
        <v>3</v>
      </c>
    </row>
    <row r="899" spans="1:35" ht="15" hidden="1" customHeight="1" x14ac:dyDescent="0.25">
      <c r="A899" s="37" t="s">
        <v>36</v>
      </c>
      <c r="B899" s="37" t="s">
        <v>37</v>
      </c>
      <c r="C899" s="37" t="s">
        <v>3514</v>
      </c>
      <c r="D899" s="38" t="s">
        <v>11226</v>
      </c>
      <c r="E899" s="37" t="s">
        <v>3515</v>
      </c>
      <c r="F899" s="37" t="s">
        <v>2860</v>
      </c>
      <c r="G899" s="37">
        <v>200000932</v>
      </c>
      <c r="H899" s="100">
        <v>710005601</v>
      </c>
      <c r="I899" s="101">
        <v>307513</v>
      </c>
      <c r="J899" s="37">
        <v>100006692</v>
      </c>
      <c r="K899" s="37">
        <v>200000932</v>
      </c>
      <c r="L899" s="37" t="s">
        <v>48</v>
      </c>
      <c r="M899" s="37" t="s">
        <v>2860</v>
      </c>
      <c r="N899" s="37" t="s">
        <v>3333</v>
      </c>
      <c r="O899" s="39" t="s">
        <v>11227</v>
      </c>
      <c r="P899" s="37" t="s">
        <v>3516</v>
      </c>
      <c r="Q899" s="37" t="s">
        <v>3519</v>
      </c>
      <c r="R899" s="39" t="s">
        <v>11228</v>
      </c>
      <c r="S899" s="40" t="s">
        <v>10741</v>
      </c>
      <c r="T899" s="41">
        <v>3</v>
      </c>
      <c r="U899" s="41">
        <v>0</v>
      </c>
      <c r="V899" s="41">
        <v>0</v>
      </c>
      <c r="W899" s="42"/>
      <c r="X899" s="42"/>
      <c r="Y899" s="102">
        <v>3</v>
      </c>
      <c r="Z899">
        <v>0</v>
      </c>
      <c r="AA899">
        <v>0</v>
      </c>
      <c r="AB899">
        <v>0</v>
      </c>
      <c r="AE899" s="103">
        <v>0</v>
      </c>
      <c r="AF899">
        <v>0</v>
      </c>
      <c r="AG899">
        <v>0</v>
      </c>
      <c r="AH899">
        <v>0</v>
      </c>
      <c r="AI899">
        <v>0</v>
      </c>
    </row>
    <row r="900" spans="1:35" ht="15" hidden="1" customHeight="1" x14ac:dyDescent="0.25">
      <c r="A900" s="37" t="s">
        <v>36</v>
      </c>
      <c r="B900" s="37" t="s">
        <v>37</v>
      </c>
      <c r="C900" s="37" t="s">
        <v>3977</v>
      </c>
      <c r="D900" s="38" t="s">
        <v>16350</v>
      </c>
      <c r="E900" s="37" t="s">
        <v>3978</v>
      </c>
      <c r="F900" s="37" t="s">
        <v>2860</v>
      </c>
      <c r="G900" s="37">
        <v>200001075</v>
      </c>
      <c r="H900" s="100">
        <v>710006225</v>
      </c>
      <c r="I900" s="101">
        <v>611174</v>
      </c>
      <c r="J900" s="37">
        <v>100005613</v>
      </c>
      <c r="K900" s="37">
        <v>200001075</v>
      </c>
      <c r="L900" s="37" t="s">
        <v>48</v>
      </c>
      <c r="M900" s="37" t="s">
        <v>2860</v>
      </c>
      <c r="N900" s="37" t="s">
        <v>2862</v>
      </c>
      <c r="O900" s="39" t="s">
        <v>3982</v>
      </c>
      <c r="P900" s="37" t="s">
        <v>3979</v>
      </c>
      <c r="Q900" s="37" t="s">
        <v>16862</v>
      </c>
      <c r="R900" s="39" t="s">
        <v>16351</v>
      </c>
      <c r="S900" s="40" t="s">
        <v>10741</v>
      </c>
      <c r="T900" s="41">
        <v>24</v>
      </c>
      <c r="U900" s="41">
        <v>0</v>
      </c>
      <c r="V900" s="41">
        <v>0</v>
      </c>
      <c r="W900" s="42"/>
      <c r="X900" s="42"/>
      <c r="Y900" s="102">
        <v>24</v>
      </c>
      <c r="Z900">
        <v>0</v>
      </c>
      <c r="AA900">
        <v>0</v>
      </c>
      <c r="AB900">
        <v>0</v>
      </c>
      <c r="AE900" s="103">
        <v>0</v>
      </c>
      <c r="AF900">
        <v>1</v>
      </c>
      <c r="AG900">
        <v>0</v>
      </c>
      <c r="AH900">
        <v>0</v>
      </c>
      <c r="AI900">
        <v>1</v>
      </c>
    </row>
    <row r="901" spans="1:35" ht="15" hidden="1" customHeight="1" x14ac:dyDescent="0.25">
      <c r="A901" s="37" t="s">
        <v>36</v>
      </c>
      <c r="B901" s="37" t="s">
        <v>37</v>
      </c>
      <c r="C901" s="37" t="s">
        <v>8699</v>
      </c>
      <c r="D901" s="38" t="s">
        <v>11223</v>
      </c>
      <c r="E901" s="37" t="s">
        <v>8700</v>
      </c>
      <c r="F901" s="37" t="s">
        <v>8536</v>
      </c>
      <c r="G901" s="37">
        <v>200003027</v>
      </c>
      <c r="H901" s="100">
        <v>710025718</v>
      </c>
      <c r="I901" s="101">
        <v>690325</v>
      </c>
      <c r="J901" s="37">
        <v>100015282</v>
      </c>
      <c r="K901" s="37">
        <v>200003027</v>
      </c>
      <c r="L901" s="37" t="s">
        <v>48</v>
      </c>
      <c r="M901" s="37" t="s">
        <v>8536</v>
      </c>
      <c r="N901" s="37" t="s">
        <v>8633</v>
      </c>
      <c r="O901" s="39" t="s">
        <v>11224</v>
      </c>
      <c r="P901" s="37" t="s">
        <v>8701</v>
      </c>
      <c r="Q901" s="37" t="s">
        <v>8702</v>
      </c>
      <c r="R901" s="39" t="s">
        <v>11225</v>
      </c>
      <c r="S901" s="40" t="s">
        <v>10741</v>
      </c>
      <c r="T901" s="41">
        <v>6</v>
      </c>
      <c r="U901" s="42">
        <v>0</v>
      </c>
      <c r="V901" s="42">
        <v>0</v>
      </c>
      <c r="W901" s="42"/>
      <c r="X901" s="42"/>
      <c r="Y901" s="102">
        <v>6</v>
      </c>
      <c r="Z901">
        <v>0</v>
      </c>
      <c r="AA901">
        <v>0</v>
      </c>
      <c r="AB901">
        <v>0</v>
      </c>
      <c r="AE901" s="103">
        <v>0</v>
      </c>
      <c r="AF901">
        <v>0</v>
      </c>
      <c r="AG901">
        <v>0</v>
      </c>
      <c r="AH901">
        <v>0</v>
      </c>
      <c r="AI901">
        <v>0</v>
      </c>
    </row>
    <row r="902" spans="1:35" ht="15" hidden="1" customHeight="1" x14ac:dyDescent="0.25">
      <c r="A902" s="37" t="s">
        <v>36</v>
      </c>
      <c r="B902" s="37" t="s">
        <v>37</v>
      </c>
      <c r="C902" s="37" t="s">
        <v>3789</v>
      </c>
      <c r="D902" s="38" t="s">
        <v>11232</v>
      </c>
      <c r="E902" s="37" t="s">
        <v>3790</v>
      </c>
      <c r="F902" s="37" t="s">
        <v>2860</v>
      </c>
      <c r="G902" s="37">
        <v>200001168</v>
      </c>
      <c r="H902" s="100">
        <v>710008171</v>
      </c>
      <c r="I902" s="101">
        <v>309338</v>
      </c>
      <c r="J902" s="37">
        <v>100006363</v>
      </c>
      <c r="K902" s="37">
        <v>200001168</v>
      </c>
      <c r="L902" s="37" t="s">
        <v>48</v>
      </c>
      <c r="M902" s="37" t="s">
        <v>2860</v>
      </c>
      <c r="N902" s="37" t="s">
        <v>3584</v>
      </c>
      <c r="O902" s="39" t="s">
        <v>11233</v>
      </c>
      <c r="P902" s="37" t="s">
        <v>3791</v>
      </c>
      <c r="Q902" s="37" t="s">
        <v>3792</v>
      </c>
      <c r="R902" s="39" t="s">
        <v>11234</v>
      </c>
      <c r="S902" s="40" t="s">
        <v>10741</v>
      </c>
      <c r="T902" s="41">
        <v>23</v>
      </c>
      <c r="U902" s="42">
        <v>0</v>
      </c>
      <c r="V902" s="42">
        <v>0</v>
      </c>
      <c r="W902" s="42"/>
      <c r="X902" s="42"/>
      <c r="Y902" s="102">
        <v>23</v>
      </c>
      <c r="Z902">
        <v>0</v>
      </c>
      <c r="AA902">
        <v>0</v>
      </c>
      <c r="AB902">
        <v>0</v>
      </c>
      <c r="AE902" s="103">
        <v>0</v>
      </c>
      <c r="AF902">
        <v>0</v>
      </c>
      <c r="AG902">
        <v>0</v>
      </c>
      <c r="AH902">
        <v>0</v>
      </c>
      <c r="AI902">
        <v>0</v>
      </c>
    </row>
    <row r="903" spans="1:35" ht="15" hidden="1" customHeight="1" x14ac:dyDescent="0.25">
      <c r="A903" s="37" t="s">
        <v>36</v>
      </c>
      <c r="B903" s="37" t="s">
        <v>37</v>
      </c>
      <c r="C903" s="37" t="s">
        <v>6738</v>
      </c>
      <c r="D903" s="38" t="s">
        <v>11235</v>
      </c>
      <c r="E903" s="37" t="s">
        <v>6739</v>
      </c>
      <c r="F903" s="37" t="s">
        <v>6696</v>
      </c>
      <c r="G903" s="37">
        <v>200002205</v>
      </c>
      <c r="H903" s="100">
        <v>710023243</v>
      </c>
      <c r="I903" s="101">
        <v>37874454</v>
      </c>
      <c r="J903" s="37">
        <v>100011535</v>
      </c>
      <c r="K903" s="37">
        <v>100011536</v>
      </c>
      <c r="L903" s="37" t="s">
        <v>92</v>
      </c>
      <c r="M903" s="37" t="s">
        <v>6696</v>
      </c>
      <c r="N903" s="37" t="s">
        <v>557</v>
      </c>
      <c r="O903" s="39" t="s">
        <v>11236</v>
      </c>
      <c r="P903" s="37" t="s">
        <v>6740</v>
      </c>
      <c r="Q903" s="37" t="s">
        <v>6741</v>
      </c>
      <c r="R903" s="39" t="s">
        <v>11237</v>
      </c>
      <c r="S903" s="40" t="s">
        <v>10741</v>
      </c>
      <c r="T903" s="41">
        <v>7</v>
      </c>
      <c r="U903" s="42">
        <v>0</v>
      </c>
      <c r="V903" s="42">
        <v>0</v>
      </c>
      <c r="W903" s="42"/>
      <c r="X903" s="42"/>
      <c r="Y903" s="102">
        <v>7</v>
      </c>
      <c r="Z903">
        <v>0</v>
      </c>
      <c r="AA903">
        <v>0</v>
      </c>
      <c r="AB903">
        <v>0</v>
      </c>
      <c r="AE903" s="103">
        <v>0</v>
      </c>
      <c r="AF903">
        <v>0</v>
      </c>
      <c r="AG903">
        <v>0</v>
      </c>
      <c r="AH903">
        <v>0</v>
      </c>
      <c r="AI903">
        <v>0</v>
      </c>
    </row>
    <row r="904" spans="1:35" ht="15" hidden="1" customHeight="1" x14ac:dyDescent="0.25">
      <c r="A904" s="37" t="s">
        <v>36</v>
      </c>
      <c r="B904" s="37" t="s">
        <v>37</v>
      </c>
      <c r="C904" s="37" t="s">
        <v>3330</v>
      </c>
      <c r="D904" s="38" t="s">
        <v>10889</v>
      </c>
      <c r="E904" s="37" t="s">
        <v>3331</v>
      </c>
      <c r="F904" s="37" t="s">
        <v>2860</v>
      </c>
      <c r="G904" s="37">
        <v>200000931</v>
      </c>
      <c r="H904" s="100">
        <v>710035233</v>
      </c>
      <c r="I904" s="101">
        <v>307203</v>
      </c>
      <c r="J904" s="37">
        <v>100005508</v>
      </c>
      <c r="K904" s="37">
        <v>200000931</v>
      </c>
      <c r="L904" s="37" t="s">
        <v>48</v>
      </c>
      <c r="M904" s="37" t="s">
        <v>2860</v>
      </c>
      <c r="N904" s="37" t="s">
        <v>3333</v>
      </c>
      <c r="O904" s="39" t="s">
        <v>10996</v>
      </c>
      <c r="P904" s="37" t="s">
        <v>3333</v>
      </c>
      <c r="Q904" s="37" t="s">
        <v>3337</v>
      </c>
      <c r="R904" s="39" t="s">
        <v>10644</v>
      </c>
      <c r="S904" s="40" t="s">
        <v>10741</v>
      </c>
      <c r="T904" s="41">
        <v>40</v>
      </c>
      <c r="U904" s="41">
        <v>0</v>
      </c>
      <c r="V904" s="41">
        <v>0</v>
      </c>
      <c r="W904" s="42"/>
      <c r="X904" s="42"/>
      <c r="Y904" s="102">
        <v>40</v>
      </c>
      <c r="Z904">
        <v>0</v>
      </c>
      <c r="AA904">
        <v>0</v>
      </c>
      <c r="AB904">
        <v>0</v>
      </c>
      <c r="AE904" s="103">
        <v>0</v>
      </c>
      <c r="AF904">
        <v>1</v>
      </c>
      <c r="AG904">
        <v>0</v>
      </c>
      <c r="AH904">
        <v>0</v>
      </c>
      <c r="AI904">
        <v>1</v>
      </c>
    </row>
    <row r="905" spans="1:35" ht="15" hidden="1" customHeight="1" x14ac:dyDescent="0.25">
      <c r="A905" s="37" t="s">
        <v>36</v>
      </c>
      <c r="B905" s="37" t="s">
        <v>37</v>
      </c>
      <c r="C905" s="37" t="s">
        <v>7443</v>
      </c>
      <c r="D905" s="38" t="s">
        <v>11005</v>
      </c>
      <c r="E905" s="37" t="s">
        <v>7444</v>
      </c>
      <c r="F905" s="37" t="s">
        <v>6696</v>
      </c>
      <c r="G905" s="37">
        <v>200002586</v>
      </c>
      <c r="H905" s="100">
        <v>710029292</v>
      </c>
      <c r="I905" s="101">
        <v>690422</v>
      </c>
      <c r="J905" s="37">
        <v>100013114</v>
      </c>
      <c r="K905" s="37">
        <v>200002586</v>
      </c>
      <c r="L905" s="37" t="s">
        <v>48</v>
      </c>
      <c r="M905" s="37" t="s">
        <v>6696</v>
      </c>
      <c r="N905" s="37" t="s">
        <v>7466</v>
      </c>
      <c r="O905" s="39" t="s">
        <v>11006</v>
      </c>
      <c r="P905" s="37" t="s">
        <v>7446</v>
      </c>
      <c r="Q905" s="37" t="s">
        <v>7447</v>
      </c>
      <c r="R905" s="39" t="s">
        <v>11007</v>
      </c>
      <c r="S905" s="40" t="s">
        <v>10741</v>
      </c>
      <c r="T905" s="41">
        <v>8</v>
      </c>
      <c r="U905" s="42">
        <v>0</v>
      </c>
      <c r="V905" s="42">
        <v>0</v>
      </c>
      <c r="W905" s="42"/>
      <c r="X905" s="42"/>
      <c r="Y905" s="102">
        <v>8</v>
      </c>
      <c r="Z905">
        <v>0</v>
      </c>
      <c r="AA905">
        <v>0</v>
      </c>
      <c r="AB905">
        <v>0</v>
      </c>
      <c r="AE905" s="103">
        <v>0</v>
      </c>
      <c r="AF905">
        <v>1</v>
      </c>
      <c r="AG905">
        <v>0</v>
      </c>
      <c r="AH905">
        <v>0</v>
      </c>
      <c r="AI905">
        <v>1</v>
      </c>
    </row>
    <row r="906" spans="1:35" ht="15" hidden="1" customHeight="1" x14ac:dyDescent="0.25">
      <c r="A906" s="37" t="s">
        <v>36</v>
      </c>
      <c r="B906" s="37" t="s">
        <v>37</v>
      </c>
      <c r="C906" s="37" t="s">
        <v>8956</v>
      </c>
      <c r="D906" s="38" t="s">
        <v>11003</v>
      </c>
      <c r="E906" s="37" t="s">
        <v>8957</v>
      </c>
      <c r="F906" s="37" t="s">
        <v>8536</v>
      </c>
      <c r="G906" s="37">
        <v>200003128</v>
      </c>
      <c r="H906" s="100">
        <v>710026790</v>
      </c>
      <c r="I906" s="101">
        <v>325619</v>
      </c>
      <c r="J906" s="37">
        <v>100015623</v>
      </c>
      <c r="K906" s="37">
        <v>200003128</v>
      </c>
      <c r="L906" s="37" t="s">
        <v>48</v>
      </c>
      <c r="M906" s="37" t="s">
        <v>8536</v>
      </c>
      <c r="N906" s="37" t="s">
        <v>1826</v>
      </c>
      <c r="O906" s="39" t="s">
        <v>10855</v>
      </c>
      <c r="P906" s="37" t="s">
        <v>8958</v>
      </c>
      <c r="Q906" s="37" t="s">
        <v>8959</v>
      </c>
      <c r="R906" s="39" t="s">
        <v>11004</v>
      </c>
      <c r="S906" s="40" t="s">
        <v>10741</v>
      </c>
      <c r="T906" s="41">
        <v>13</v>
      </c>
      <c r="U906" s="42">
        <v>0</v>
      </c>
      <c r="V906" s="42">
        <v>0</v>
      </c>
      <c r="W906" s="42"/>
      <c r="X906" s="42"/>
      <c r="Y906" s="102">
        <v>13</v>
      </c>
      <c r="Z906">
        <v>0</v>
      </c>
      <c r="AA906">
        <v>0</v>
      </c>
      <c r="AB906">
        <v>0</v>
      </c>
      <c r="AE906" s="103">
        <v>0</v>
      </c>
      <c r="AF906">
        <v>0</v>
      </c>
      <c r="AG906">
        <v>0</v>
      </c>
      <c r="AH906">
        <v>0</v>
      </c>
      <c r="AI906">
        <v>0</v>
      </c>
    </row>
    <row r="907" spans="1:35" ht="15" hidden="1" customHeight="1" x14ac:dyDescent="0.25">
      <c r="A907" s="37" t="s">
        <v>36</v>
      </c>
      <c r="B907" s="37" t="s">
        <v>37</v>
      </c>
      <c r="C907" s="37" t="s">
        <v>5935</v>
      </c>
      <c r="D907" s="38" t="s">
        <v>10997</v>
      </c>
      <c r="E907" s="37" t="s">
        <v>5936</v>
      </c>
      <c r="F907" s="37" t="s">
        <v>568</v>
      </c>
      <c r="G907" s="37">
        <v>200002007</v>
      </c>
      <c r="H907" s="100">
        <v>710019769</v>
      </c>
      <c r="I907" s="101">
        <v>319139</v>
      </c>
      <c r="J907" s="37">
        <v>100010601</v>
      </c>
      <c r="K907" s="37">
        <v>200002007</v>
      </c>
      <c r="L907" s="37" t="s">
        <v>53</v>
      </c>
      <c r="M907" s="37" t="s">
        <v>568</v>
      </c>
      <c r="N907" s="37" t="s">
        <v>570</v>
      </c>
      <c r="O907" s="39" t="s">
        <v>10998</v>
      </c>
      <c r="P907" s="37" t="s">
        <v>5937</v>
      </c>
      <c r="Q907" s="37" t="s">
        <v>5938</v>
      </c>
      <c r="R907" s="39" t="s">
        <v>10999</v>
      </c>
      <c r="S907" s="40" t="s">
        <v>10741</v>
      </c>
      <c r="T907" s="41">
        <v>12</v>
      </c>
      <c r="U907" s="41">
        <v>0</v>
      </c>
      <c r="V907" s="41">
        <v>0</v>
      </c>
      <c r="W907" s="42"/>
      <c r="X907" s="42"/>
      <c r="Y907" s="102">
        <v>12</v>
      </c>
      <c r="Z907">
        <v>4</v>
      </c>
      <c r="AA907">
        <v>0</v>
      </c>
      <c r="AB907">
        <v>0</v>
      </c>
      <c r="AE907" s="103">
        <v>4</v>
      </c>
      <c r="AF907">
        <v>1</v>
      </c>
      <c r="AG907">
        <v>0</v>
      </c>
      <c r="AH907">
        <v>0</v>
      </c>
      <c r="AI907">
        <v>1</v>
      </c>
    </row>
    <row r="908" spans="1:35" ht="15" hidden="1" customHeight="1" x14ac:dyDescent="0.25">
      <c r="A908" s="37" t="s">
        <v>36</v>
      </c>
      <c r="B908" s="37" t="s">
        <v>37</v>
      </c>
      <c r="C908" s="37" t="s">
        <v>954</v>
      </c>
      <c r="D908" s="38" t="s">
        <v>11000</v>
      </c>
      <c r="E908" s="37" t="s">
        <v>955</v>
      </c>
      <c r="F908" s="37" t="s">
        <v>814</v>
      </c>
      <c r="G908" s="37">
        <v>200000345</v>
      </c>
      <c r="H908" s="100">
        <v>710002882</v>
      </c>
      <c r="I908" s="101">
        <v>305626</v>
      </c>
      <c r="J908" s="37">
        <v>100001768</v>
      </c>
      <c r="K908" s="37">
        <v>200000345</v>
      </c>
      <c r="L908" s="37" t="s">
        <v>53</v>
      </c>
      <c r="M908" s="37" t="s">
        <v>814</v>
      </c>
      <c r="N908" s="37" t="s">
        <v>817</v>
      </c>
      <c r="O908" s="39" t="s">
        <v>11001</v>
      </c>
      <c r="P908" s="37" t="s">
        <v>956</v>
      </c>
      <c r="Q908" s="37" t="s">
        <v>958</v>
      </c>
      <c r="R908" s="39" t="s">
        <v>11002</v>
      </c>
      <c r="S908" s="40" t="s">
        <v>10741</v>
      </c>
      <c r="T908" s="41">
        <v>2</v>
      </c>
      <c r="U908" s="41">
        <v>0</v>
      </c>
      <c r="V908" s="41">
        <v>0</v>
      </c>
      <c r="W908" s="42"/>
      <c r="X908" s="42"/>
      <c r="Y908" s="102">
        <v>2</v>
      </c>
      <c r="Z908">
        <v>0</v>
      </c>
      <c r="AA908">
        <v>0</v>
      </c>
      <c r="AB908">
        <v>0</v>
      </c>
      <c r="AE908" s="103">
        <v>0</v>
      </c>
      <c r="AF908">
        <v>0</v>
      </c>
      <c r="AG908">
        <v>0</v>
      </c>
      <c r="AH908">
        <v>0</v>
      </c>
      <c r="AI908">
        <v>0</v>
      </c>
    </row>
    <row r="909" spans="1:35" ht="15" hidden="1" customHeight="1" x14ac:dyDescent="0.25">
      <c r="A909" s="37" t="s">
        <v>36</v>
      </c>
      <c r="B909" s="37" t="s">
        <v>37</v>
      </c>
      <c r="C909" s="37" t="s">
        <v>9706</v>
      </c>
      <c r="D909" s="38" t="s">
        <v>11008</v>
      </c>
      <c r="E909" s="37" t="s">
        <v>9707</v>
      </c>
      <c r="F909" s="37" t="s">
        <v>8536</v>
      </c>
      <c r="G909" s="37">
        <v>200003063</v>
      </c>
      <c r="H909" s="100">
        <v>710276982</v>
      </c>
      <c r="I909" s="101">
        <v>50005723</v>
      </c>
      <c r="J909" s="37">
        <v>100019088</v>
      </c>
      <c r="K909" s="37">
        <v>100018915</v>
      </c>
      <c r="L909" s="37" t="s">
        <v>105</v>
      </c>
      <c r="M909" s="37" t="s">
        <v>8536</v>
      </c>
      <c r="N909" s="37" t="s">
        <v>8633</v>
      </c>
      <c r="O909" s="39" t="s">
        <v>9710</v>
      </c>
      <c r="P909" s="37" t="s">
        <v>9708</v>
      </c>
      <c r="Q909" s="37" t="s">
        <v>9709</v>
      </c>
      <c r="R909" s="39" t="s">
        <v>10680</v>
      </c>
      <c r="S909" s="40" t="s">
        <v>10741</v>
      </c>
      <c r="T909" s="41">
        <v>21</v>
      </c>
      <c r="U909" s="41">
        <v>0</v>
      </c>
      <c r="V909" s="41">
        <v>0</v>
      </c>
      <c r="W909" s="42"/>
      <c r="X909" s="42"/>
      <c r="Y909" s="102">
        <v>21</v>
      </c>
      <c r="Z909">
        <v>0</v>
      </c>
      <c r="AA909">
        <v>0</v>
      </c>
      <c r="AB909">
        <v>0</v>
      </c>
      <c r="AE909" s="103">
        <v>0</v>
      </c>
      <c r="AF909">
        <v>0</v>
      </c>
      <c r="AG909">
        <v>0</v>
      </c>
      <c r="AH909">
        <v>0</v>
      </c>
      <c r="AI909">
        <v>0</v>
      </c>
    </row>
    <row r="910" spans="1:35" ht="15" hidden="1" customHeight="1" x14ac:dyDescent="0.25">
      <c r="A910" s="37" t="s">
        <v>36</v>
      </c>
      <c r="B910" s="37" t="s">
        <v>37</v>
      </c>
      <c r="C910" s="37" t="s">
        <v>6890</v>
      </c>
      <c r="D910" s="38" t="s">
        <v>11009</v>
      </c>
      <c r="E910" s="37" t="s">
        <v>6891</v>
      </c>
      <c r="F910" s="37" t="s">
        <v>6696</v>
      </c>
      <c r="G910" s="37">
        <v>200002251</v>
      </c>
      <c r="H910" s="100">
        <v>710023618</v>
      </c>
      <c r="I910" s="101">
        <v>322504</v>
      </c>
      <c r="J910" s="37">
        <v>100011662</v>
      </c>
      <c r="K910" s="37">
        <v>200002251</v>
      </c>
      <c r="L910" s="37" t="s">
        <v>48</v>
      </c>
      <c r="M910" s="37" t="s">
        <v>6696</v>
      </c>
      <c r="N910" s="37" t="s">
        <v>557</v>
      </c>
      <c r="O910" s="39" t="s">
        <v>11010</v>
      </c>
      <c r="P910" s="37" t="s">
        <v>6892</v>
      </c>
      <c r="Q910" s="37" t="s">
        <v>6893</v>
      </c>
      <c r="R910" s="39" t="s">
        <v>11011</v>
      </c>
      <c r="S910" s="40" t="s">
        <v>10741</v>
      </c>
      <c r="T910" s="41">
        <v>2</v>
      </c>
      <c r="U910" s="41">
        <v>0</v>
      </c>
      <c r="V910" s="41">
        <v>0</v>
      </c>
      <c r="W910" s="42"/>
      <c r="X910" s="42"/>
      <c r="Y910" s="102">
        <v>2</v>
      </c>
      <c r="Z910">
        <v>0</v>
      </c>
      <c r="AA910">
        <v>0</v>
      </c>
      <c r="AB910">
        <v>0</v>
      </c>
      <c r="AE910" s="103">
        <v>0</v>
      </c>
      <c r="AF910">
        <v>0</v>
      </c>
      <c r="AG910">
        <v>0</v>
      </c>
      <c r="AH910">
        <v>0</v>
      </c>
      <c r="AI910">
        <v>0</v>
      </c>
    </row>
    <row r="911" spans="1:35" ht="15" hidden="1" customHeight="1" x14ac:dyDescent="0.25">
      <c r="A911" s="37" t="s">
        <v>36</v>
      </c>
      <c r="B911" s="37" t="s">
        <v>37</v>
      </c>
      <c r="C911" s="37" t="s">
        <v>1528</v>
      </c>
      <c r="D911" s="38" t="s">
        <v>11012</v>
      </c>
      <c r="E911" s="37" t="s">
        <v>1529</v>
      </c>
      <c r="F911" s="37" t="s">
        <v>814</v>
      </c>
      <c r="G911" s="37">
        <v>200000447</v>
      </c>
      <c r="H911" s="100">
        <v>710011768</v>
      </c>
      <c r="I911" s="101">
        <v>312681</v>
      </c>
      <c r="J911" s="37">
        <v>100002352</v>
      </c>
      <c r="K911" s="37">
        <v>200000447</v>
      </c>
      <c r="L911" s="37" t="s">
        <v>48</v>
      </c>
      <c r="M911" s="37" t="s">
        <v>814</v>
      </c>
      <c r="N911" s="37" t="s">
        <v>1570</v>
      </c>
      <c r="O911" s="39" t="s">
        <v>11013</v>
      </c>
      <c r="P911" s="37" t="s">
        <v>1530</v>
      </c>
      <c r="Q911" s="37" t="s">
        <v>1531</v>
      </c>
      <c r="R911" s="39" t="s">
        <v>11014</v>
      </c>
      <c r="S911" s="40" t="s">
        <v>10741</v>
      </c>
      <c r="T911" s="41">
        <v>22</v>
      </c>
      <c r="U911" s="42">
        <v>0</v>
      </c>
      <c r="V911" s="42">
        <v>0</v>
      </c>
      <c r="W911" s="42"/>
      <c r="X911" s="42"/>
      <c r="Y911" s="102">
        <v>22</v>
      </c>
      <c r="Z911">
        <v>0</v>
      </c>
      <c r="AA911">
        <v>0</v>
      </c>
      <c r="AB911">
        <v>0</v>
      </c>
      <c r="AE911" s="103">
        <v>0</v>
      </c>
      <c r="AF911">
        <v>1</v>
      </c>
      <c r="AG911">
        <v>0</v>
      </c>
      <c r="AH911">
        <v>0</v>
      </c>
      <c r="AI911">
        <v>1</v>
      </c>
    </row>
    <row r="912" spans="1:35" ht="15" hidden="1" customHeight="1" x14ac:dyDescent="0.25">
      <c r="A912" s="37" t="s">
        <v>36</v>
      </c>
      <c r="B912" s="37" t="s">
        <v>37</v>
      </c>
      <c r="C912" s="37" t="s">
        <v>4640</v>
      </c>
      <c r="D912" s="38" t="s">
        <v>11015</v>
      </c>
      <c r="E912" s="37" t="s">
        <v>4641</v>
      </c>
      <c r="F912" s="37" t="s">
        <v>4189</v>
      </c>
      <c r="G912" s="37">
        <v>200001503</v>
      </c>
      <c r="H912" s="100">
        <v>710279191</v>
      </c>
      <c r="I912" s="101">
        <v>37813188</v>
      </c>
      <c r="J912" s="37">
        <v>100019225</v>
      </c>
      <c r="K912" s="37">
        <v>100008391</v>
      </c>
      <c r="L912" s="37" t="s">
        <v>105</v>
      </c>
      <c r="M912" s="37" t="s">
        <v>4189</v>
      </c>
      <c r="N912" s="37" t="s">
        <v>4675</v>
      </c>
      <c r="O912" s="39" t="s">
        <v>11016</v>
      </c>
      <c r="P912" s="37" t="s">
        <v>4642</v>
      </c>
      <c r="Q912" s="37" t="s">
        <v>4643</v>
      </c>
      <c r="R912" s="39" t="s">
        <v>10646</v>
      </c>
      <c r="S912" s="40" t="s">
        <v>10741</v>
      </c>
      <c r="T912" s="41">
        <v>18</v>
      </c>
      <c r="U912" s="42">
        <v>0</v>
      </c>
      <c r="V912" s="42">
        <v>0</v>
      </c>
      <c r="W912" s="42"/>
      <c r="X912" s="42"/>
      <c r="Y912" s="102">
        <v>18</v>
      </c>
      <c r="Z912">
        <v>0</v>
      </c>
      <c r="AA912">
        <v>0</v>
      </c>
      <c r="AB912">
        <v>0</v>
      </c>
      <c r="AE912" s="103">
        <v>0</v>
      </c>
      <c r="AF912">
        <v>0</v>
      </c>
      <c r="AG912">
        <v>0</v>
      </c>
      <c r="AH912">
        <v>0</v>
      </c>
      <c r="AI912">
        <v>0</v>
      </c>
    </row>
    <row r="913" spans="1:35" ht="15" hidden="1" customHeight="1" x14ac:dyDescent="0.25">
      <c r="A913" s="37" t="s">
        <v>36</v>
      </c>
      <c r="B913" s="37" t="s">
        <v>37</v>
      </c>
      <c r="C913" s="37" t="s">
        <v>448</v>
      </c>
      <c r="D913" s="38" t="s">
        <v>11022</v>
      </c>
      <c r="E913" s="37" t="s">
        <v>449</v>
      </c>
      <c r="F913" s="37" t="s">
        <v>40</v>
      </c>
      <c r="G913" s="37">
        <v>200000116</v>
      </c>
      <c r="H913" s="100">
        <v>710001045</v>
      </c>
      <c r="I913" s="101">
        <v>603520</v>
      </c>
      <c r="J913" s="37">
        <v>100000700</v>
      </c>
      <c r="K913" s="37">
        <v>200000116</v>
      </c>
      <c r="L913" s="37" t="s">
        <v>48</v>
      </c>
      <c r="M913" s="37" t="s">
        <v>40</v>
      </c>
      <c r="N913" s="37" t="s">
        <v>446</v>
      </c>
      <c r="O913" s="39" t="s">
        <v>11023</v>
      </c>
      <c r="P913" s="37" t="s">
        <v>450</v>
      </c>
      <c r="Q913" s="37" t="s">
        <v>453</v>
      </c>
      <c r="R913" s="39" t="s">
        <v>10619</v>
      </c>
      <c r="S913" s="40" t="s">
        <v>10741</v>
      </c>
      <c r="T913" s="41">
        <v>33</v>
      </c>
      <c r="U913" s="42">
        <v>0</v>
      </c>
      <c r="V913" s="42">
        <v>0</v>
      </c>
      <c r="W913" s="42"/>
      <c r="X913" s="42"/>
      <c r="Y913" s="102">
        <v>33</v>
      </c>
      <c r="Z913">
        <v>0</v>
      </c>
      <c r="AA913">
        <v>0</v>
      </c>
      <c r="AB913">
        <v>0</v>
      </c>
      <c r="AE913" s="103">
        <v>0</v>
      </c>
      <c r="AF913">
        <v>0</v>
      </c>
      <c r="AG913">
        <v>0</v>
      </c>
      <c r="AH913">
        <v>0</v>
      </c>
      <c r="AI913">
        <v>0</v>
      </c>
    </row>
    <row r="914" spans="1:35" ht="15" hidden="1" customHeight="1" x14ac:dyDescent="0.25">
      <c r="A914" s="37" t="s">
        <v>36</v>
      </c>
      <c r="B914" s="37" t="s">
        <v>37</v>
      </c>
      <c r="C914" s="37" t="s">
        <v>9508</v>
      </c>
      <c r="D914" s="38" t="s">
        <v>11019</v>
      </c>
      <c r="E914" s="37" t="s">
        <v>9509</v>
      </c>
      <c r="F914" s="37" t="s">
        <v>8536</v>
      </c>
      <c r="G914" s="37">
        <v>200003294</v>
      </c>
      <c r="H914" s="100">
        <v>710030924</v>
      </c>
      <c r="I914" s="101">
        <v>695386</v>
      </c>
      <c r="J914" s="37">
        <v>100016125</v>
      </c>
      <c r="K914" s="37">
        <v>200003294</v>
      </c>
      <c r="L914" s="37" t="s">
        <v>48</v>
      </c>
      <c r="M914" s="37" t="s">
        <v>8536</v>
      </c>
      <c r="N914" s="37" t="s">
        <v>8385</v>
      </c>
      <c r="O914" s="39" t="s">
        <v>11020</v>
      </c>
      <c r="P914" s="37" t="s">
        <v>9510</v>
      </c>
      <c r="Q914" s="37" t="s">
        <v>9511</v>
      </c>
      <c r="R914" s="39" t="s">
        <v>11021</v>
      </c>
      <c r="S914" s="40" t="s">
        <v>10741</v>
      </c>
      <c r="T914" s="41">
        <v>5</v>
      </c>
      <c r="U914" s="42">
        <v>0</v>
      </c>
      <c r="V914" s="42">
        <v>0</v>
      </c>
      <c r="W914" s="42"/>
      <c r="X914" s="42"/>
      <c r="Y914" s="102">
        <v>5</v>
      </c>
      <c r="Z914">
        <v>0</v>
      </c>
      <c r="AA914">
        <v>0</v>
      </c>
      <c r="AB914">
        <v>0</v>
      </c>
      <c r="AE914" s="103">
        <v>0</v>
      </c>
      <c r="AF914">
        <v>1</v>
      </c>
      <c r="AG914">
        <v>0</v>
      </c>
      <c r="AH914">
        <v>0</v>
      </c>
      <c r="AI914">
        <v>1</v>
      </c>
    </row>
    <row r="915" spans="1:35" ht="15" hidden="1" customHeight="1" x14ac:dyDescent="0.25">
      <c r="A915" s="37" t="s">
        <v>36</v>
      </c>
      <c r="B915" s="37" t="s">
        <v>37</v>
      </c>
      <c r="C915" s="37" t="s">
        <v>5168</v>
      </c>
      <c r="D915" s="38" t="s">
        <v>11024</v>
      </c>
      <c r="E915" s="37" t="s">
        <v>5169</v>
      </c>
      <c r="F915" s="37" t="s">
        <v>4189</v>
      </c>
      <c r="G915" s="37">
        <v>200001621</v>
      </c>
      <c r="H915" s="100">
        <v>710281919</v>
      </c>
      <c r="I915" s="101">
        <v>54286816</v>
      </c>
      <c r="J915" s="37">
        <v>100019533</v>
      </c>
      <c r="K915" s="37">
        <v>100019529</v>
      </c>
      <c r="L915" s="37" t="s">
        <v>105</v>
      </c>
      <c r="M915" s="37" t="s">
        <v>4189</v>
      </c>
      <c r="N915" s="37" t="s">
        <v>4960</v>
      </c>
      <c r="O915" s="39" t="s">
        <v>11025</v>
      </c>
      <c r="P915" s="37" t="s">
        <v>5170</v>
      </c>
      <c r="Q915" s="37" t="s">
        <v>5171</v>
      </c>
      <c r="R915" s="39" t="s">
        <v>11026</v>
      </c>
      <c r="S915" s="40" t="s">
        <v>10741</v>
      </c>
      <c r="T915" s="41">
        <v>24</v>
      </c>
      <c r="U915" s="42">
        <v>0</v>
      </c>
      <c r="V915" s="42">
        <v>0</v>
      </c>
      <c r="W915" s="42"/>
      <c r="X915" s="42"/>
      <c r="Y915" s="102">
        <v>24</v>
      </c>
      <c r="Z915">
        <v>0</v>
      </c>
      <c r="AA915">
        <v>0</v>
      </c>
      <c r="AB915">
        <v>0</v>
      </c>
      <c r="AE915" s="103">
        <v>0</v>
      </c>
      <c r="AF915">
        <v>3</v>
      </c>
      <c r="AG915">
        <v>0</v>
      </c>
      <c r="AH915">
        <v>0</v>
      </c>
      <c r="AI915">
        <v>3</v>
      </c>
    </row>
    <row r="916" spans="1:35" ht="15" hidden="1" customHeight="1" x14ac:dyDescent="0.25">
      <c r="A916" s="37" t="s">
        <v>36</v>
      </c>
      <c r="B916" s="37" t="s">
        <v>37</v>
      </c>
      <c r="C916" s="37" t="s">
        <v>6530</v>
      </c>
      <c r="D916" s="38" t="s">
        <v>11027</v>
      </c>
      <c r="E916" s="37" t="s">
        <v>6531</v>
      </c>
      <c r="F916" s="37" t="s">
        <v>568</v>
      </c>
      <c r="G916" s="37">
        <v>200001665</v>
      </c>
      <c r="H916" s="100">
        <v>37891529</v>
      </c>
      <c r="I916" s="101">
        <v>647438</v>
      </c>
      <c r="J916" s="37">
        <v>100009540</v>
      </c>
      <c r="K916" s="37">
        <v>200001665</v>
      </c>
      <c r="L916" s="37" t="s">
        <v>48</v>
      </c>
      <c r="M916" s="37" t="s">
        <v>568</v>
      </c>
      <c r="N916" s="37" t="s">
        <v>655</v>
      </c>
      <c r="O916" s="39" t="s">
        <v>10769</v>
      </c>
      <c r="P916" s="37" t="s">
        <v>6532</v>
      </c>
      <c r="Q916" s="37" t="s">
        <v>6533</v>
      </c>
      <c r="R916" s="39" t="s">
        <v>11028</v>
      </c>
      <c r="S916" s="40" t="s">
        <v>10721</v>
      </c>
      <c r="T916" s="41">
        <v>5</v>
      </c>
      <c r="U916" s="41">
        <v>0</v>
      </c>
      <c r="V916" s="41">
        <v>0</v>
      </c>
      <c r="W916" s="42"/>
      <c r="X916" s="42"/>
      <c r="Y916" s="102">
        <v>5</v>
      </c>
      <c r="Z916">
        <v>0</v>
      </c>
      <c r="AA916">
        <v>0</v>
      </c>
      <c r="AB916">
        <v>0</v>
      </c>
      <c r="AE916" s="103">
        <v>0</v>
      </c>
      <c r="AF916">
        <v>0</v>
      </c>
      <c r="AG916">
        <v>0</v>
      </c>
      <c r="AH916">
        <v>0</v>
      </c>
      <c r="AI916">
        <v>0</v>
      </c>
    </row>
    <row r="917" spans="1:35" ht="15" hidden="1" customHeight="1" x14ac:dyDescent="0.25">
      <c r="A917" s="37" t="s">
        <v>36</v>
      </c>
      <c r="B917" s="37" t="s">
        <v>592</v>
      </c>
      <c r="C917" s="37" t="s">
        <v>10505</v>
      </c>
      <c r="D917" s="38" t="s">
        <v>11029</v>
      </c>
      <c r="E917" s="37" t="s">
        <v>10506</v>
      </c>
      <c r="F917" s="37" t="s">
        <v>40</v>
      </c>
      <c r="G917" s="37">
        <v>200004039</v>
      </c>
      <c r="H917" s="100">
        <v>54775761</v>
      </c>
      <c r="I917" s="101">
        <v>50685465</v>
      </c>
      <c r="J917" s="37">
        <v>100019635</v>
      </c>
      <c r="K917" s="37">
        <v>200004039</v>
      </c>
      <c r="L917" s="37" t="s">
        <v>10471</v>
      </c>
      <c r="M917" s="37" t="s">
        <v>40</v>
      </c>
      <c r="N917" s="37" t="s">
        <v>446</v>
      </c>
      <c r="O917" s="39" t="s">
        <v>11030</v>
      </c>
      <c r="P917" s="37" t="s">
        <v>450</v>
      </c>
      <c r="Q917" s="37" t="s">
        <v>798</v>
      </c>
      <c r="R917" s="39" t="s">
        <v>10619</v>
      </c>
      <c r="S917" s="40" t="s">
        <v>10721</v>
      </c>
      <c r="T917" s="41">
        <v>0</v>
      </c>
      <c r="U917" s="42">
        <v>22</v>
      </c>
      <c r="V917" s="42">
        <v>0</v>
      </c>
      <c r="W917" s="42"/>
      <c r="X917" s="42"/>
      <c r="Y917" s="102">
        <v>22</v>
      </c>
      <c r="Z917">
        <v>0</v>
      </c>
      <c r="AA917">
        <v>0</v>
      </c>
      <c r="AB917">
        <v>0</v>
      </c>
      <c r="AE917" s="103">
        <v>0</v>
      </c>
      <c r="AF917">
        <v>0</v>
      </c>
      <c r="AG917">
        <v>0</v>
      </c>
      <c r="AH917">
        <v>0</v>
      </c>
      <c r="AI917">
        <v>0</v>
      </c>
    </row>
    <row r="918" spans="1:35" ht="15" hidden="1" customHeight="1" x14ac:dyDescent="0.25">
      <c r="A918" s="37" t="s">
        <v>36</v>
      </c>
      <c r="B918" s="37" t="s">
        <v>37</v>
      </c>
      <c r="C918" s="37" t="s">
        <v>8227</v>
      </c>
      <c r="D918" s="38" t="s">
        <v>11037</v>
      </c>
      <c r="E918" s="37" t="s">
        <v>8228</v>
      </c>
      <c r="F918" s="37" t="s">
        <v>6696</v>
      </c>
      <c r="G918" s="37">
        <v>200002384</v>
      </c>
      <c r="H918" s="100">
        <v>37879405</v>
      </c>
      <c r="I918" s="101">
        <v>329321</v>
      </c>
      <c r="J918" s="37">
        <v>100012270</v>
      </c>
      <c r="K918" s="37">
        <v>200002384</v>
      </c>
      <c r="L918" s="37" t="s">
        <v>48</v>
      </c>
      <c r="M918" s="37" t="s">
        <v>6696</v>
      </c>
      <c r="N918" s="37" t="s">
        <v>8229</v>
      </c>
      <c r="O918" s="39" t="s">
        <v>10984</v>
      </c>
      <c r="P918" s="37" t="s">
        <v>8229</v>
      </c>
      <c r="Q918" s="37" t="s">
        <v>8230</v>
      </c>
      <c r="R918" s="39" t="s">
        <v>11038</v>
      </c>
      <c r="S918" s="40" t="s">
        <v>10721</v>
      </c>
      <c r="T918" s="41">
        <v>28</v>
      </c>
      <c r="U918" s="41">
        <v>0</v>
      </c>
      <c r="V918" s="41">
        <v>0</v>
      </c>
      <c r="W918" s="42"/>
      <c r="X918" s="42"/>
      <c r="Y918" s="102">
        <v>28</v>
      </c>
      <c r="Z918">
        <v>2</v>
      </c>
      <c r="AA918">
        <v>0</v>
      </c>
      <c r="AB918">
        <v>0</v>
      </c>
      <c r="AE918" s="103">
        <v>2</v>
      </c>
      <c r="AF918">
        <v>0</v>
      </c>
      <c r="AG918">
        <v>0</v>
      </c>
      <c r="AH918">
        <v>0</v>
      </c>
      <c r="AI918">
        <v>0</v>
      </c>
    </row>
    <row r="919" spans="1:35" ht="15" hidden="1" customHeight="1" x14ac:dyDescent="0.25">
      <c r="A919" s="37" t="s">
        <v>36</v>
      </c>
      <c r="B919" s="37" t="s">
        <v>37</v>
      </c>
      <c r="C919" s="37" t="s">
        <v>4916</v>
      </c>
      <c r="D919" s="38" t="s">
        <v>11034</v>
      </c>
      <c r="E919" s="37" t="s">
        <v>4917</v>
      </c>
      <c r="F919" s="37" t="s">
        <v>4189</v>
      </c>
      <c r="G919" s="37">
        <v>200001452</v>
      </c>
      <c r="H919" s="100">
        <v>710017413</v>
      </c>
      <c r="I919" s="101">
        <v>316946</v>
      </c>
      <c r="J919" s="37">
        <v>100008123</v>
      </c>
      <c r="K919" s="37">
        <v>200001452</v>
      </c>
      <c r="L919" s="37" t="s">
        <v>48</v>
      </c>
      <c r="M919" s="37" t="s">
        <v>4189</v>
      </c>
      <c r="N919" s="37" t="s">
        <v>4808</v>
      </c>
      <c r="O919" s="39" t="s">
        <v>10841</v>
      </c>
      <c r="P919" s="37" t="s">
        <v>4918</v>
      </c>
      <c r="Q919" s="37" t="s">
        <v>11035</v>
      </c>
      <c r="R919" s="39" t="s">
        <v>11036</v>
      </c>
      <c r="S919" s="40" t="s">
        <v>10741</v>
      </c>
      <c r="T919" s="41">
        <v>4</v>
      </c>
      <c r="U919" s="41">
        <v>0</v>
      </c>
      <c r="V919" s="41">
        <v>0</v>
      </c>
      <c r="W919" s="42"/>
      <c r="X919" s="42"/>
      <c r="Y919" s="102">
        <v>4</v>
      </c>
      <c r="Z919">
        <v>0</v>
      </c>
      <c r="AA919">
        <v>0</v>
      </c>
      <c r="AB919">
        <v>0</v>
      </c>
      <c r="AE919" s="103">
        <v>0</v>
      </c>
      <c r="AF919">
        <v>0</v>
      </c>
      <c r="AG919">
        <v>0</v>
      </c>
      <c r="AH919">
        <v>0</v>
      </c>
      <c r="AI919">
        <v>0</v>
      </c>
    </row>
    <row r="920" spans="1:35" ht="15" hidden="1" customHeight="1" x14ac:dyDescent="0.25">
      <c r="A920" s="37" t="s">
        <v>36</v>
      </c>
      <c r="B920" s="37" t="s">
        <v>37</v>
      </c>
      <c r="C920" s="37" t="s">
        <v>874</v>
      </c>
      <c r="D920" s="38" t="s">
        <v>11040</v>
      </c>
      <c r="E920" s="37" t="s">
        <v>875</v>
      </c>
      <c r="F920" s="37" t="s">
        <v>814</v>
      </c>
      <c r="G920" s="37">
        <v>200000320</v>
      </c>
      <c r="H920" s="100">
        <v>710002610</v>
      </c>
      <c r="I920" s="101">
        <v>305391</v>
      </c>
      <c r="J920" s="37">
        <v>100001671</v>
      </c>
      <c r="K920" s="37">
        <v>200000320</v>
      </c>
      <c r="L920" s="37" t="s">
        <v>53</v>
      </c>
      <c r="M920" s="37" t="s">
        <v>814</v>
      </c>
      <c r="N920" s="37" t="s">
        <v>817</v>
      </c>
      <c r="O920" s="39" t="s">
        <v>11041</v>
      </c>
      <c r="P920" s="37" t="s">
        <v>876</v>
      </c>
      <c r="Q920" s="37" t="s">
        <v>877</v>
      </c>
      <c r="R920" s="39" t="s">
        <v>11042</v>
      </c>
      <c r="S920" s="40" t="s">
        <v>10741</v>
      </c>
      <c r="T920" s="41">
        <v>17</v>
      </c>
      <c r="U920" s="41">
        <v>0</v>
      </c>
      <c r="V920" s="41">
        <v>0</v>
      </c>
      <c r="W920" s="42"/>
      <c r="X920" s="42"/>
      <c r="Y920" s="102">
        <v>17</v>
      </c>
      <c r="Z920">
        <v>0</v>
      </c>
      <c r="AA920">
        <v>0</v>
      </c>
      <c r="AB920">
        <v>0</v>
      </c>
      <c r="AE920" s="103">
        <v>0</v>
      </c>
      <c r="AF920">
        <v>0</v>
      </c>
      <c r="AG920">
        <v>0</v>
      </c>
      <c r="AH920">
        <v>0</v>
      </c>
      <c r="AI920">
        <v>0</v>
      </c>
    </row>
    <row r="921" spans="1:35" ht="15" hidden="1" customHeight="1" x14ac:dyDescent="0.25">
      <c r="A921" s="37" t="s">
        <v>36</v>
      </c>
      <c r="B921" s="37" t="s">
        <v>37</v>
      </c>
      <c r="C921" s="37" t="s">
        <v>5922</v>
      </c>
      <c r="D921" s="38" t="s">
        <v>11031</v>
      </c>
      <c r="E921" s="37" t="s">
        <v>5923</v>
      </c>
      <c r="F921" s="37" t="s">
        <v>568</v>
      </c>
      <c r="G921" s="37">
        <v>200001874</v>
      </c>
      <c r="H921" s="100">
        <v>50650238</v>
      </c>
      <c r="I921" s="101">
        <v>319091</v>
      </c>
      <c r="J921" s="37">
        <v>100010355</v>
      </c>
      <c r="K921" s="37">
        <v>200001874</v>
      </c>
      <c r="L921" s="37" t="s">
        <v>210</v>
      </c>
      <c r="M921" s="37" t="s">
        <v>568</v>
      </c>
      <c r="N921" s="37" t="s">
        <v>6518</v>
      </c>
      <c r="O921" s="39" t="s">
        <v>11032</v>
      </c>
      <c r="P921" s="37" t="s">
        <v>5924</v>
      </c>
      <c r="Q921" s="37" t="s">
        <v>5925</v>
      </c>
      <c r="R921" s="39" t="s">
        <v>11033</v>
      </c>
      <c r="S921" s="40" t="s">
        <v>10721</v>
      </c>
      <c r="T921" s="41">
        <v>68</v>
      </c>
      <c r="U921" s="42">
        <v>0</v>
      </c>
      <c r="V921" s="42">
        <v>0</v>
      </c>
      <c r="W921" s="42"/>
      <c r="X921" s="42"/>
      <c r="Y921" s="102">
        <v>68</v>
      </c>
      <c r="Z921">
        <v>12</v>
      </c>
      <c r="AA921">
        <v>0</v>
      </c>
      <c r="AB921">
        <v>0</v>
      </c>
      <c r="AE921" s="103">
        <v>12</v>
      </c>
      <c r="AF921">
        <v>5</v>
      </c>
      <c r="AG921">
        <v>0</v>
      </c>
      <c r="AH921">
        <v>0</v>
      </c>
      <c r="AI921">
        <v>5</v>
      </c>
    </row>
    <row r="922" spans="1:35" ht="15" hidden="1" customHeight="1" x14ac:dyDescent="0.25">
      <c r="A922" s="37" t="s">
        <v>36</v>
      </c>
      <c r="B922" s="37" t="s">
        <v>37</v>
      </c>
      <c r="C922" s="37" t="s">
        <v>5395</v>
      </c>
      <c r="D922" s="38" t="s">
        <v>10768</v>
      </c>
      <c r="E922" s="37" t="s">
        <v>5396</v>
      </c>
      <c r="F922" s="37" t="s">
        <v>568</v>
      </c>
      <c r="G922" s="37">
        <v>200001638</v>
      </c>
      <c r="H922" s="100">
        <v>710036329</v>
      </c>
      <c r="I922" s="101">
        <v>313271</v>
      </c>
      <c r="J922" s="37">
        <v>100009479</v>
      </c>
      <c r="K922" s="37">
        <v>200001638</v>
      </c>
      <c r="L922" s="37" t="s">
        <v>48</v>
      </c>
      <c r="M922" s="37" t="s">
        <v>568</v>
      </c>
      <c r="N922" s="37" t="s">
        <v>655</v>
      </c>
      <c r="O922" s="39" t="s">
        <v>11039</v>
      </c>
      <c r="P922" s="37" t="s">
        <v>655</v>
      </c>
      <c r="Q922" s="37" t="s">
        <v>5398</v>
      </c>
      <c r="R922" s="39" t="s">
        <v>10770</v>
      </c>
      <c r="S922" s="40" t="s">
        <v>10741</v>
      </c>
      <c r="T922" s="41">
        <v>28</v>
      </c>
      <c r="U922" s="42">
        <v>0</v>
      </c>
      <c r="V922" s="42">
        <v>0</v>
      </c>
      <c r="W922" s="42"/>
      <c r="X922" s="42"/>
      <c r="Y922" s="102">
        <v>28</v>
      </c>
      <c r="Z922">
        <v>0</v>
      </c>
      <c r="AA922">
        <v>0</v>
      </c>
      <c r="AB922">
        <v>0</v>
      </c>
      <c r="AE922" s="103">
        <v>0</v>
      </c>
      <c r="AF922">
        <v>0</v>
      </c>
      <c r="AG922">
        <v>0</v>
      </c>
      <c r="AH922">
        <v>0</v>
      </c>
      <c r="AI922">
        <v>0</v>
      </c>
    </row>
    <row r="923" spans="1:35" ht="15" hidden="1" customHeight="1" x14ac:dyDescent="0.25">
      <c r="A923" s="37" t="s">
        <v>36</v>
      </c>
      <c r="B923" s="37" t="s">
        <v>37</v>
      </c>
      <c r="C923" s="37" t="s">
        <v>7402</v>
      </c>
      <c r="D923" s="38" t="s">
        <v>10905</v>
      </c>
      <c r="E923" s="37" t="s">
        <v>7403</v>
      </c>
      <c r="F923" s="37" t="s">
        <v>6696</v>
      </c>
      <c r="G923" s="37">
        <v>200002483</v>
      </c>
      <c r="H923" s="100">
        <v>42085519</v>
      </c>
      <c r="I923" s="101">
        <v>327646</v>
      </c>
      <c r="J923" s="37">
        <v>100012939</v>
      </c>
      <c r="K923" s="37">
        <v>200002483</v>
      </c>
      <c r="L923" s="37" t="s">
        <v>48</v>
      </c>
      <c r="M923" s="37" t="s">
        <v>6696</v>
      </c>
      <c r="N923" s="37" t="s">
        <v>7404</v>
      </c>
      <c r="O923" s="39" t="s">
        <v>10825</v>
      </c>
      <c r="P923" s="37" t="s">
        <v>7404</v>
      </c>
      <c r="Q923" s="37" t="s">
        <v>7414</v>
      </c>
      <c r="R923" s="39" t="s">
        <v>10665</v>
      </c>
      <c r="S923" s="40" t="s">
        <v>10721</v>
      </c>
      <c r="T923" s="41">
        <v>38</v>
      </c>
      <c r="U923" s="41">
        <v>0</v>
      </c>
      <c r="V923" s="41">
        <v>0</v>
      </c>
      <c r="W923" s="42"/>
      <c r="X923" s="42"/>
      <c r="Y923" s="102">
        <v>38</v>
      </c>
      <c r="Z923">
        <v>0</v>
      </c>
      <c r="AA923">
        <v>0</v>
      </c>
      <c r="AB923">
        <v>0</v>
      </c>
      <c r="AE923" s="103">
        <v>0</v>
      </c>
      <c r="AF923">
        <v>1</v>
      </c>
      <c r="AG923">
        <v>0</v>
      </c>
      <c r="AH923">
        <v>0</v>
      </c>
      <c r="AI923">
        <v>1</v>
      </c>
    </row>
    <row r="924" spans="1:35" ht="15" hidden="1" customHeight="1" x14ac:dyDescent="0.25">
      <c r="A924" s="37" t="s">
        <v>36</v>
      </c>
      <c r="B924" s="37" t="s">
        <v>37</v>
      </c>
      <c r="C924" s="37" t="s">
        <v>2198</v>
      </c>
      <c r="D924" s="38" t="s">
        <v>11044</v>
      </c>
      <c r="E924" s="37" t="s">
        <v>2199</v>
      </c>
      <c r="F924" s="37" t="s">
        <v>1879</v>
      </c>
      <c r="G924" s="37">
        <v>200000661</v>
      </c>
      <c r="H924" s="100">
        <v>36129470</v>
      </c>
      <c r="I924" s="101">
        <v>311863</v>
      </c>
      <c r="J924" s="37">
        <v>100003712</v>
      </c>
      <c r="K924" s="37">
        <v>200000661</v>
      </c>
      <c r="L924" s="37" t="s">
        <v>48</v>
      </c>
      <c r="M924" s="37" t="s">
        <v>1879</v>
      </c>
      <c r="N924" s="37" t="s">
        <v>2200</v>
      </c>
      <c r="O924" s="39" t="s">
        <v>11045</v>
      </c>
      <c r="P924" s="37" t="s">
        <v>2200</v>
      </c>
      <c r="Q924" s="37" t="s">
        <v>2201</v>
      </c>
      <c r="R924" s="39" t="s">
        <v>11046</v>
      </c>
      <c r="S924" s="40" t="s">
        <v>10721</v>
      </c>
      <c r="T924" s="41">
        <v>197</v>
      </c>
      <c r="U924" s="42">
        <v>0</v>
      </c>
      <c r="V924" s="42">
        <v>0</v>
      </c>
      <c r="W924" s="42"/>
      <c r="X924" s="42"/>
      <c r="Y924" s="102">
        <v>197</v>
      </c>
      <c r="Z924">
        <v>0</v>
      </c>
      <c r="AA924">
        <v>0</v>
      </c>
      <c r="AB924">
        <v>0</v>
      </c>
      <c r="AE924" s="103">
        <v>0</v>
      </c>
      <c r="AF924">
        <v>7</v>
      </c>
      <c r="AG924">
        <v>0</v>
      </c>
      <c r="AH924">
        <v>0</v>
      </c>
      <c r="AI924">
        <v>7</v>
      </c>
    </row>
    <row r="925" spans="1:35" ht="15" hidden="1" customHeight="1" x14ac:dyDescent="0.25">
      <c r="A925" s="37" t="s">
        <v>36</v>
      </c>
      <c r="B925" s="37" t="s">
        <v>37</v>
      </c>
      <c r="C925" s="37" t="s">
        <v>4957</v>
      </c>
      <c r="D925" s="38" t="s">
        <v>10789</v>
      </c>
      <c r="E925" s="37" t="s">
        <v>4958</v>
      </c>
      <c r="F925" s="37" t="s">
        <v>4189</v>
      </c>
      <c r="G925" s="37">
        <v>200001574</v>
      </c>
      <c r="H925" s="100">
        <v>37911961</v>
      </c>
      <c r="I925" s="101">
        <v>321796</v>
      </c>
      <c r="J925" s="37">
        <v>100009233</v>
      </c>
      <c r="K925" s="37">
        <v>200001574</v>
      </c>
      <c r="L925" s="37" t="s">
        <v>48</v>
      </c>
      <c r="M925" s="37" t="s">
        <v>4189</v>
      </c>
      <c r="N925" s="37" t="s">
        <v>4960</v>
      </c>
      <c r="O925" s="39" t="s">
        <v>11043</v>
      </c>
      <c r="P925" s="37" t="s">
        <v>4960</v>
      </c>
      <c r="Q925" s="37" t="s">
        <v>4970</v>
      </c>
      <c r="R925" s="39" t="s">
        <v>10655</v>
      </c>
      <c r="S925" s="40" t="s">
        <v>10721</v>
      </c>
      <c r="T925" s="41">
        <v>5</v>
      </c>
      <c r="U925" s="42">
        <v>0</v>
      </c>
      <c r="V925" s="42">
        <v>0</v>
      </c>
      <c r="W925" s="42"/>
      <c r="X925" s="42"/>
      <c r="Y925" s="102">
        <v>5</v>
      </c>
      <c r="Z925">
        <v>0</v>
      </c>
      <c r="AA925">
        <v>0</v>
      </c>
      <c r="AB925">
        <v>0</v>
      </c>
      <c r="AE925" s="103">
        <v>0</v>
      </c>
      <c r="AF925">
        <v>0</v>
      </c>
      <c r="AG925">
        <v>0</v>
      </c>
      <c r="AH925">
        <v>0</v>
      </c>
      <c r="AI925">
        <v>0</v>
      </c>
    </row>
    <row r="926" spans="1:35" ht="15" hidden="1" customHeight="1" x14ac:dyDescent="0.25">
      <c r="A926" s="37" t="s">
        <v>36</v>
      </c>
      <c r="B926" s="37" t="s">
        <v>37</v>
      </c>
      <c r="C926" s="37" t="s">
        <v>9556</v>
      </c>
      <c r="D926" s="38" t="s">
        <v>11047</v>
      </c>
      <c r="E926" s="37" t="s">
        <v>9557</v>
      </c>
      <c r="F926" s="37" t="s">
        <v>8536</v>
      </c>
      <c r="G926" s="37">
        <v>200003302</v>
      </c>
      <c r="H926" s="100">
        <v>710169400</v>
      </c>
      <c r="I926" s="101">
        <v>329533</v>
      </c>
      <c r="J926" s="37">
        <v>100016155</v>
      </c>
      <c r="K926" s="37">
        <v>200003302</v>
      </c>
      <c r="L926" s="37" t="s">
        <v>48</v>
      </c>
      <c r="M926" s="37" t="s">
        <v>8536</v>
      </c>
      <c r="N926" s="37" t="s">
        <v>8385</v>
      </c>
      <c r="O926" s="39" t="s">
        <v>11048</v>
      </c>
      <c r="P926" s="37" t="s">
        <v>9558</v>
      </c>
      <c r="Q926" s="37" t="s">
        <v>11049</v>
      </c>
      <c r="R926" s="39" t="s">
        <v>11050</v>
      </c>
      <c r="S926" s="40" t="s">
        <v>10741</v>
      </c>
      <c r="T926" s="41">
        <v>64</v>
      </c>
      <c r="U926" s="42">
        <v>0</v>
      </c>
      <c r="V926" s="42">
        <v>0</v>
      </c>
      <c r="W926" s="42"/>
      <c r="X926" s="42"/>
      <c r="Y926" s="102">
        <v>64</v>
      </c>
      <c r="Z926">
        <v>0</v>
      </c>
      <c r="AA926">
        <v>0</v>
      </c>
      <c r="AB926">
        <v>0</v>
      </c>
      <c r="AE926" s="103">
        <v>0</v>
      </c>
      <c r="AF926">
        <v>63</v>
      </c>
      <c r="AG926">
        <v>0</v>
      </c>
      <c r="AH926">
        <v>0</v>
      </c>
      <c r="AI926">
        <v>63</v>
      </c>
    </row>
    <row r="927" spans="1:35" ht="15" hidden="1" customHeight="1" x14ac:dyDescent="0.25">
      <c r="A927" s="37" t="s">
        <v>36</v>
      </c>
      <c r="B927" s="37" t="s">
        <v>37</v>
      </c>
      <c r="C927" s="37" t="s">
        <v>4556</v>
      </c>
      <c r="D927" s="38" t="s">
        <v>11055</v>
      </c>
      <c r="E927" s="37" t="s">
        <v>4557</v>
      </c>
      <c r="F927" s="37" t="s">
        <v>4189</v>
      </c>
      <c r="G927" s="37">
        <v>200001339</v>
      </c>
      <c r="H927" s="100">
        <v>710015070</v>
      </c>
      <c r="I927" s="101">
        <v>314960</v>
      </c>
      <c r="J927" s="37">
        <v>100007494</v>
      </c>
      <c r="K927" s="37">
        <v>200001339</v>
      </c>
      <c r="L927" s="37" t="s">
        <v>48</v>
      </c>
      <c r="M927" s="37" t="s">
        <v>4189</v>
      </c>
      <c r="N927" s="37" t="s">
        <v>4350</v>
      </c>
      <c r="O927" s="39" t="s">
        <v>11056</v>
      </c>
      <c r="P927" s="37" t="s">
        <v>4558</v>
      </c>
      <c r="Q927" s="37" t="s">
        <v>4559</v>
      </c>
      <c r="R927" s="39" t="s">
        <v>11057</v>
      </c>
      <c r="S927" s="40" t="s">
        <v>10741</v>
      </c>
      <c r="T927" s="41">
        <v>11</v>
      </c>
      <c r="U927" s="42">
        <v>0</v>
      </c>
      <c r="V927" s="42">
        <v>0</v>
      </c>
      <c r="W927" s="42"/>
      <c r="X927" s="42"/>
      <c r="Y927" s="102">
        <v>11</v>
      </c>
      <c r="Z927">
        <v>0</v>
      </c>
      <c r="AA927">
        <v>0</v>
      </c>
      <c r="AB927">
        <v>0</v>
      </c>
      <c r="AE927" s="103">
        <v>0</v>
      </c>
      <c r="AF927">
        <v>0</v>
      </c>
      <c r="AG927">
        <v>0</v>
      </c>
      <c r="AH927">
        <v>0</v>
      </c>
      <c r="AI927">
        <v>0</v>
      </c>
    </row>
    <row r="928" spans="1:35" ht="15" hidden="1" customHeight="1" x14ac:dyDescent="0.25">
      <c r="A928" s="37" t="s">
        <v>36</v>
      </c>
      <c r="B928" s="37" t="s">
        <v>37</v>
      </c>
      <c r="C928" s="37" t="s">
        <v>2268</v>
      </c>
      <c r="D928" s="38" t="s">
        <v>11051</v>
      </c>
      <c r="E928" s="37" t="s">
        <v>2269</v>
      </c>
      <c r="F928" s="37" t="s">
        <v>1879</v>
      </c>
      <c r="G928" s="37">
        <v>200000839</v>
      </c>
      <c r="H928" s="100">
        <v>710010966</v>
      </c>
      <c r="I928" s="101">
        <v>312088</v>
      </c>
      <c r="J928" s="37">
        <v>100004590</v>
      </c>
      <c r="K928" s="37">
        <v>200000839</v>
      </c>
      <c r="L928" s="37" t="s">
        <v>48</v>
      </c>
      <c r="M928" s="37" t="s">
        <v>1879</v>
      </c>
      <c r="N928" s="37" t="s">
        <v>2029</v>
      </c>
      <c r="O928" s="39" t="s">
        <v>11052</v>
      </c>
      <c r="P928" s="37" t="s">
        <v>2270</v>
      </c>
      <c r="Q928" s="37" t="s">
        <v>11053</v>
      </c>
      <c r="R928" s="39" t="s">
        <v>11054</v>
      </c>
      <c r="S928" s="40" t="s">
        <v>10741</v>
      </c>
      <c r="T928" s="41">
        <v>30</v>
      </c>
      <c r="U928" s="41">
        <v>0</v>
      </c>
      <c r="V928" s="41">
        <v>0</v>
      </c>
      <c r="W928" s="42"/>
      <c r="X928" s="42"/>
      <c r="Y928" s="102">
        <v>30</v>
      </c>
      <c r="Z928">
        <v>0</v>
      </c>
      <c r="AA928">
        <v>0</v>
      </c>
      <c r="AB928">
        <v>0</v>
      </c>
      <c r="AE928" s="103">
        <v>0</v>
      </c>
      <c r="AF928">
        <v>1</v>
      </c>
      <c r="AG928">
        <v>0</v>
      </c>
      <c r="AH928">
        <v>0</v>
      </c>
      <c r="AI928">
        <v>1</v>
      </c>
    </row>
    <row r="929" spans="1:35" ht="15" hidden="1" customHeight="1" x14ac:dyDescent="0.25">
      <c r="A929" s="37" t="s">
        <v>36</v>
      </c>
      <c r="B929" s="37" t="s">
        <v>37</v>
      </c>
      <c r="C929" s="37" t="s">
        <v>5877</v>
      </c>
      <c r="D929" s="38" t="s">
        <v>11058</v>
      </c>
      <c r="E929" s="37" t="s">
        <v>5878</v>
      </c>
      <c r="F929" s="37" t="s">
        <v>568</v>
      </c>
      <c r="G929" s="37">
        <v>200001979</v>
      </c>
      <c r="H929" s="100">
        <v>710019351</v>
      </c>
      <c r="I929" s="101">
        <v>710059833</v>
      </c>
      <c r="J929" s="37">
        <v>100010497</v>
      </c>
      <c r="K929" s="37">
        <v>100010498</v>
      </c>
      <c r="L929" s="37" t="s">
        <v>11059</v>
      </c>
      <c r="M929" s="37" t="s">
        <v>568</v>
      </c>
      <c r="N929" s="37" t="s">
        <v>570</v>
      </c>
      <c r="O929" s="39" t="s">
        <v>11060</v>
      </c>
      <c r="P929" s="37" t="s">
        <v>5879</v>
      </c>
      <c r="Q929" s="37" t="s">
        <v>5880</v>
      </c>
      <c r="R929" s="39" t="s">
        <v>11061</v>
      </c>
      <c r="S929" s="40" t="s">
        <v>10741</v>
      </c>
      <c r="T929" s="41">
        <v>7</v>
      </c>
      <c r="U929" s="42">
        <v>0</v>
      </c>
      <c r="V929" s="42">
        <v>0</v>
      </c>
      <c r="W929" s="42"/>
      <c r="X929" s="42"/>
      <c r="Y929" s="102">
        <v>7</v>
      </c>
      <c r="Z929">
        <v>1</v>
      </c>
      <c r="AA929">
        <v>0</v>
      </c>
      <c r="AB929">
        <v>0</v>
      </c>
      <c r="AE929" s="103">
        <v>1</v>
      </c>
      <c r="AF929">
        <v>0</v>
      </c>
      <c r="AG929">
        <v>0</v>
      </c>
      <c r="AH929">
        <v>0</v>
      </c>
      <c r="AI929">
        <v>0</v>
      </c>
    </row>
    <row r="930" spans="1:35" ht="15" hidden="1" customHeight="1" x14ac:dyDescent="0.25">
      <c r="A930" s="37" t="s">
        <v>36</v>
      </c>
      <c r="B930" s="37" t="s">
        <v>37</v>
      </c>
      <c r="C930" s="37" t="s">
        <v>5579</v>
      </c>
      <c r="D930" s="38" t="s">
        <v>11065</v>
      </c>
      <c r="E930" s="37" t="s">
        <v>5580</v>
      </c>
      <c r="F930" s="37" t="s">
        <v>568</v>
      </c>
      <c r="G930" s="37">
        <v>200001679</v>
      </c>
      <c r="H930" s="100">
        <v>710013639</v>
      </c>
      <c r="I930" s="101">
        <v>313882</v>
      </c>
      <c r="J930" s="37">
        <v>100009586</v>
      </c>
      <c r="K930" s="37">
        <v>200001679</v>
      </c>
      <c r="L930" s="37" t="s">
        <v>48</v>
      </c>
      <c r="M930" s="37" t="s">
        <v>568</v>
      </c>
      <c r="N930" s="37" t="s">
        <v>655</v>
      </c>
      <c r="O930" s="39" t="s">
        <v>11066</v>
      </c>
      <c r="P930" s="37" t="s">
        <v>5581</v>
      </c>
      <c r="Q930" s="37" t="s">
        <v>5582</v>
      </c>
      <c r="R930" s="39" t="s">
        <v>11067</v>
      </c>
      <c r="S930" s="40" t="s">
        <v>10741</v>
      </c>
      <c r="T930" s="41">
        <v>5</v>
      </c>
      <c r="U930" s="42">
        <v>0</v>
      </c>
      <c r="V930" s="42">
        <v>0</v>
      </c>
      <c r="W930" s="42"/>
      <c r="X930" s="42"/>
      <c r="Y930" s="102">
        <v>5</v>
      </c>
      <c r="Z930">
        <v>0</v>
      </c>
      <c r="AA930">
        <v>0</v>
      </c>
      <c r="AB930">
        <v>0</v>
      </c>
      <c r="AE930" s="103">
        <v>0</v>
      </c>
      <c r="AF930">
        <v>0</v>
      </c>
      <c r="AG930">
        <v>0</v>
      </c>
      <c r="AH930">
        <v>0</v>
      </c>
      <c r="AI930">
        <v>0</v>
      </c>
    </row>
    <row r="931" spans="1:35" ht="15" hidden="1" customHeight="1" x14ac:dyDescent="0.25">
      <c r="A931" s="37" t="s">
        <v>36</v>
      </c>
      <c r="B931" s="37" t="s">
        <v>37</v>
      </c>
      <c r="C931" s="37" t="s">
        <v>3089</v>
      </c>
      <c r="D931" s="38" t="s">
        <v>11068</v>
      </c>
      <c r="E931" s="37" t="s">
        <v>3090</v>
      </c>
      <c r="F931" s="37" t="s">
        <v>2860</v>
      </c>
      <c r="G931" s="37">
        <v>200001268</v>
      </c>
      <c r="H931" s="100">
        <v>42337071</v>
      </c>
      <c r="I931" s="101">
        <v>308447</v>
      </c>
      <c r="J931" s="37">
        <v>100006205</v>
      </c>
      <c r="K931" s="37">
        <v>200001268</v>
      </c>
      <c r="L931" s="37" t="s">
        <v>48</v>
      </c>
      <c r="M931" s="37" t="s">
        <v>2860</v>
      </c>
      <c r="N931" s="37" t="s">
        <v>3095</v>
      </c>
      <c r="O931" s="39" t="s">
        <v>11069</v>
      </c>
      <c r="P931" s="37" t="s">
        <v>3091</v>
      </c>
      <c r="Q931" s="37" t="s">
        <v>3092</v>
      </c>
      <c r="R931" s="39" t="s">
        <v>11070</v>
      </c>
      <c r="S931" s="40" t="s">
        <v>10721</v>
      </c>
      <c r="T931" s="41">
        <v>16</v>
      </c>
      <c r="U931" s="42">
        <v>0</v>
      </c>
      <c r="V931" s="42">
        <v>0</v>
      </c>
      <c r="W931" s="42"/>
      <c r="X931" s="42"/>
      <c r="Y931" s="102">
        <v>16</v>
      </c>
      <c r="Z931">
        <v>0</v>
      </c>
      <c r="AA931">
        <v>0</v>
      </c>
      <c r="AB931">
        <v>0</v>
      </c>
      <c r="AE931" s="103">
        <v>0</v>
      </c>
      <c r="AF931">
        <v>0</v>
      </c>
      <c r="AG931">
        <v>0</v>
      </c>
      <c r="AH931">
        <v>0</v>
      </c>
      <c r="AI931">
        <v>0</v>
      </c>
    </row>
    <row r="932" spans="1:35" ht="15" hidden="1" customHeight="1" x14ac:dyDescent="0.25">
      <c r="A932" s="37" t="s">
        <v>36</v>
      </c>
      <c r="B932" s="37" t="s">
        <v>37</v>
      </c>
      <c r="C932" s="37" t="s">
        <v>8340</v>
      </c>
      <c r="D932" s="38" t="s">
        <v>11062</v>
      </c>
      <c r="E932" s="37" t="s">
        <v>8341</v>
      </c>
      <c r="F932" s="37" t="s">
        <v>6696</v>
      </c>
      <c r="G932" s="37">
        <v>200002528</v>
      </c>
      <c r="H932" s="100">
        <v>710028792</v>
      </c>
      <c r="I932" s="101">
        <v>690490</v>
      </c>
      <c r="J932" s="37">
        <v>100012727</v>
      </c>
      <c r="K932" s="37">
        <v>200002528</v>
      </c>
      <c r="L932" s="37" t="s">
        <v>48</v>
      </c>
      <c r="M932" s="37" t="s">
        <v>6696</v>
      </c>
      <c r="N932" s="37" t="s">
        <v>7404</v>
      </c>
      <c r="O932" s="39" t="s">
        <v>11063</v>
      </c>
      <c r="P932" s="37" t="s">
        <v>8342</v>
      </c>
      <c r="Q932" s="37" t="s">
        <v>8343</v>
      </c>
      <c r="R932" s="39" t="s">
        <v>11064</v>
      </c>
      <c r="S932" s="40" t="s">
        <v>10741</v>
      </c>
      <c r="T932" s="41">
        <v>8</v>
      </c>
      <c r="U932" s="42">
        <v>0</v>
      </c>
      <c r="V932" s="42">
        <v>0</v>
      </c>
      <c r="W932" s="42"/>
      <c r="X932" s="42"/>
      <c r="Y932" s="102">
        <v>8</v>
      </c>
      <c r="Z932">
        <v>0</v>
      </c>
      <c r="AA932">
        <v>0</v>
      </c>
      <c r="AB932">
        <v>0</v>
      </c>
      <c r="AE932" s="103">
        <v>0</v>
      </c>
      <c r="AF932">
        <v>0</v>
      </c>
      <c r="AG932">
        <v>0</v>
      </c>
      <c r="AH932">
        <v>0</v>
      </c>
      <c r="AI932">
        <v>0</v>
      </c>
    </row>
    <row r="933" spans="1:35" ht="15" hidden="1" customHeight="1" x14ac:dyDescent="0.25">
      <c r="A933" s="37" t="s">
        <v>36</v>
      </c>
      <c r="B933" s="37" t="s">
        <v>37</v>
      </c>
      <c r="C933" s="37" t="s">
        <v>1787</v>
      </c>
      <c r="D933" s="38" t="s">
        <v>11071</v>
      </c>
      <c r="E933" s="37" t="s">
        <v>1788</v>
      </c>
      <c r="F933" s="37" t="s">
        <v>814</v>
      </c>
      <c r="G933" s="37">
        <v>200000546</v>
      </c>
      <c r="H933" s="100">
        <v>710012500</v>
      </c>
      <c r="I933" s="101">
        <v>31875408</v>
      </c>
      <c r="J933" s="37">
        <v>100002829</v>
      </c>
      <c r="K933" s="37">
        <v>100002830</v>
      </c>
      <c r="L933" s="37" t="s">
        <v>92</v>
      </c>
      <c r="M933" s="37" t="s">
        <v>814</v>
      </c>
      <c r="N933" s="37" t="s">
        <v>549</v>
      </c>
      <c r="O933" s="39" t="s">
        <v>11072</v>
      </c>
      <c r="P933" s="37" t="s">
        <v>1789</v>
      </c>
      <c r="Q933" s="37" t="s">
        <v>1790</v>
      </c>
      <c r="R933" s="39" t="s">
        <v>11073</v>
      </c>
      <c r="S933" s="40" t="s">
        <v>10741</v>
      </c>
      <c r="T933" s="41">
        <v>22</v>
      </c>
      <c r="U933" s="41">
        <v>0</v>
      </c>
      <c r="V933" s="41">
        <v>0</v>
      </c>
      <c r="W933" s="42"/>
      <c r="X933" s="42"/>
      <c r="Y933" s="102">
        <v>22</v>
      </c>
      <c r="Z933">
        <v>0</v>
      </c>
      <c r="AA933">
        <v>0</v>
      </c>
      <c r="AB933">
        <v>0</v>
      </c>
      <c r="AE933" s="103">
        <v>0</v>
      </c>
      <c r="AF933">
        <v>0</v>
      </c>
      <c r="AG933">
        <v>0</v>
      </c>
      <c r="AH933">
        <v>0</v>
      </c>
      <c r="AI933">
        <v>0</v>
      </c>
    </row>
    <row r="934" spans="1:35" ht="15" hidden="1" customHeight="1" x14ac:dyDescent="0.25">
      <c r="A934" s="37" t="s">
        <v>36</v>
      </c>
      <c r="B934" s="37" t="s">
        <v>37</v>
      </c>
      <c r="C934" s="37" t="s">
        <v>9747</v>
      </c>
      <c r="D934" s="38" t="s">
        <v>10802</v>
      </c>
      <c r="E934" s="37" t="s">
        <v>9748</v>
      </c>
      <c r="F934" s="37" t="s">
        <v>8536</v>
      </c>
      <c r="G934" s="37">
        <v>200002913</v>
      </c>
      <c r="H934" s="100">
        <v>710025122</v>
      </c>
      <c r="I934" s="101">
        <v>42107652</v>
      </c>
      <c r="J934" s="37">
        <v>100014750</v>
      </c>
      <c r="K934" s="37">
        <v>100014751</v>
      </c>
      <c r="L934" s="37" t="s">
        <v>92</v>
      </c>
      <c r="M934" s="37" t="s">
        <v>8536</v>
      </c>
      <c r="N934" s="37" t="s">
        <v>9828</v>
      </c>
      <c r="O934" s="39" t="s">
        <v>11074</v>
      </c>
      <c r="P934" s="37" t="s">
        <v>9772</v>
      </c>
      <c r="Q934" s="37" t="s">
        <v>9773</v>
      </c>
      <c r="R934" s="39" t="s">
        <v>11075</v>
      </c>
      <c r="S934" s="40" t="s">
        <v>10741</v>
      </c>
      <c r="T934" s="41">
        <v>26</v>
      </c>
      <c r="U934" s="41">
        <v>0</v>
      </c>
      <c r="V934" s="41">
        <v>0</v>
      </c>
      <c r="W934" s="42"/>
      <c r="X934" s="42"/>
      <c r="Y934" s="102">
        <v>26</v>
      </c>
      <c r="Z934">
        <v>0</v>
      </c>
      <c r="AA934">
        <v>0</v>
      </c>
      <c r="AB934">
        <v>0</v>
      </c>
      <c r="AE934" s="103">
        <v>0</v>
      </c>
      <c r="AF934">
        <v>0</v>
      </c>
      <c r="AG934">
        <v>0</v>
      </c>
      <c r="AH934">
        <v>0</v>
      </c>
      <c r="AI934">
        <v>0</v>
      </c>
    </row>
    <row r="935" spans="1:35" ht="15" hidden="1" customHeight="1" x14ac:dyDescent="0.25">
      <c r="A935" s="37" t="s">
        <v>36</v>
      </c>
      <c r="B935" s="37" t="s">
        <v>37</v>
      </c>
      <c r="C935" s="37" t="s">
        <v>1182</v>
      </c>
      <c r="D935" s="38" t="s">
        <v>11076</v>
      </c>
      <c r="E935" s="37" t="s">
        <v>1183</v>
      </c>
      <c r="F935" s="37" t="s">
        <v>814</v>
      </c>
      <c r="G935" s="37">
        <v>200000462</v>
      </c>
      <c r="H935" s="100">
        <v>37840550</v>
      </c>
      <c r="I935" s="101">
        <v>309974</v>
      </c>
      <c r="J935" s="37">
        <v>100002587</v>
      </c>
      <c r="K935" s="37">
        <v>200000462</v>
      </c>
      <c r="L935" s="37" t="s">
        <v>48</v>
      </c>
      <c r="M935" s="37" t="s">
        <v>814</v>
      </c>
      <c r="N935" s="37" t="s">
        <v>1185</v>
      </c>
      <c r="O935" s="39" t="s">
        <v>11077</v>
      </c>
      <c r="P935" s="37" t="s">
        <v>1185</v>
      </c>
      <c r="Q935" s="37" t="s">
        <v>1187</v>
      </c>
      <c r="R935" s="39" t="s">
        <v>11078</v>
      </c>
      <c r="S935" s="40" t="s">
        <v>10721</v>
      </c>
      <c r="T935" s="41">
        <v>192</v>
      </c>
      <c r="U935" s="42">
        <v>0</v>
      </c>
      <c r="V935" s="42">
        <v>0</v>
      </c>
      <c r="W935" s="42"/>
      <c r="X935" s="42"/>
      <c r="Y935" s="102">
        <v>192</v>
      </c>
      <c r="Z935">
        <v>2</v>
      </c>
      <c r="AA935">
        <v>0</v>
      </c>
      <c r="AB935">
        <v>0</v>
      </c>
      <c r="AE935" s="103">
        <v>2</v>
      </c>
      <c r="AF935">
        <v>4</v>
      </c>
      <c r="AG935">
        <v>0</v>
      </c>
      <c r="AH935">
        <v>0</v>
      </c>
      <c r="AI935">
        <v>4</v>
      </c>
    </row>
    <row r="936" spans="1:35" ht="15" hidden="1" customHeight="1" x14ac:dyDescent="0.25">
      <c r="A936" s="37" t="s">
        <v>36</v>
      </c>
      <c r="B936" s="37" t="s">
        <v>37</v>
      </c>
      <c r="C936" s="37" t="s">
        <v>7167</v>
      </c>
      <c r="D936" s="38" t="s">
        <v>11079</v>
      </c>
      <c r="E936" s="37" t="s">
        <v>7168</v>
      </c>
      <c r="F936" s="37" t="s">
        <v>6696</v>
      </c>
      <c r="G936" s="37">
        <v>200002442</v>
      </c>
      <c r="H936" s="100">
        <v>710039603</v>
      </c>
      <c r="I936" s="101">
        <v>17068215</v>
      </c>
      <c r="J936" s="37">
        <v>100012475</v>
      </c>
      <c r="K936" s="37">
        <v>100012467</v>
      </c>
      <c r="L936" s="37" t="s">
        <v>105</v>
      </c>
      <c r="M936" s="37" t="s">
        <v>6696</v>
      </c>
      <c r="N936" s="37" t="s">
        <v>7170</v>
      </c>
      <c r="O936" s="39" t="s">
        <v>11080</v>
      </c>
      <c r="P936" s="37" t="s">
        <v>7170</v>
      </c>
      <c r="Q936" s="37" t="s">
        <v>7177</v>
      </c>
      <c r="R936" s="39" t="s">
        <v>11081</v>
      </c>
      <c r="S936" s="40" t="s">
        <v>10741</v>
      </c>
      <c r="T936" s="41">
        <v>37</v>
      </c>
      <c r="U936" s="41">
        <v>0</v>
      </c>
      <c r="V936" s="41">
        <v>0</v>
      </c>
      <c r="W936" s="42"/>
      <c r="X936" s="42"/>
      <c r="Y936" s="102">
        <v>37</v>
      </c>
      <c r="Z936">
        <v>0</v>
      </c>
      <c r="AA936">
        <v>0</v>
      </c>
      <c r="AB936">
        <v>0</v>
      </c>
      <c r="AE936" s="103">
        <v>0</v>
      </c>
      <c r="AF936">
        <v>0</v>
      </c>
      <c r="AG936">
        <v>0</v>
      </c>
      <c r="AH936">
        <v>0</v>
      </c>
      <c r="AI936">
        <v>0</v>
      </c>
    </row>
    <row r="937" spans="1:35" ht="15" hidden="1" customHeight="1" x14ac:dyDescent="0.25">
      <c r="A937" s="37" t="s">
        <v>36</v>
      </c>
      <c r="B937" s="37" t="s">
        <v>37</v>
      </c>
      <c r="C937" s="37" t="s">
        <v>481</v>
      </c>
      <c r="D937" s="38" t="s">
        <v>10807</v>
      </c>
      <c r="E937" s="37" t="s">
        <v>482</v>
      </c>
      <c r="F937" s="37" t="s">
        <v>40</v>
      </c>
      <c r="G937" s="37">
        <v>200000205</v>
      </c>
      <c r="H937" s="100">
        <v>710001185</v>
      </c>
      <c r="I937" s="101">
        <v>603201</v>
      </c>
      <c r="J937" s="37">
        <v>100000941</v>
      </c>
      <c r="K937" s="37">
        <v>200000205</v>
      </c>
      <c r="L937" s="37" t="s">
        <v>48</v>
      </c>
      <c r="M937" s="37" t="s">
        <v>40</v>
      </c>
      <c r="N937" s="37" t="s">
        <v>506</v>
      </c>
      <c r="O937" s="39" t="s">
        <v>11082</v>
      </c>
      <c r="P937" s="37" t="s">
        <v>483</v>
      </c>
      <c r="Q937" s="37" t="s">
        <v>489</v>
      </c>
      <c r="R937" s="39" t="s">
        <v>10616</v>
      </c>
      <c r="S937" s="40" t="s">
        <v>10741</v>
      </c>
      <c r="T937" s="41">
        <v>39</v>
      </c>
      <c r="U937" s="41">
        <v>0</v>
      </c>
      <c r="V937" s="41">
        <v>0</v>
      </c>
      <c r="W937" s="42"/>
      <c r="X937" s="42"/>
      <c r="Y937" s="102">
        <v>39</v>
      </c>
      <c r="Z937">
        <v>0</v>
      </c>
      <c r="AA937">
        <v>0</v>
      </c>
      <c r="AB937">
        <v>0</v>
      </c>
      <c r="AE937" s="103">
        <v>0</v>
      </c>
      <c r="AF937">
        <v>1</v>
      </c>
      <c r="AG937">
        <v>0</v>
      </c>
      <c r="AH937">
        <v>0</v>
      </c>
      <c r="AI937">
        <v>1</v>
      </c>
    </row>
    <row r="938" spans="1:35" ht="15" hidden="1" customHeight="1" x14ac:dyDescent="0.25">
      <c r="A938" s="37" t="s">
        <v>36</v>
      </c>
      <c r="B938" s="37" t="s">
        <v>37</v>
      </c>
      <c r="C938" s="37" t="s">
        <v>2594</v>
      </c>
      <c r="D938" s="38" t="s">
        <v>11085</v>
      </c>
      <c r="E938" s="37" t="s">
        <v>2595</v>
      </c>
      <c r="F938" s="37" t="s">
        <v>1879</v>
      </c>
      <c r="G938" s="37">
        <v>200000795</v>
      </c>
      <c r="H938" s="100">
        <v>710037430</v>
      </c>
      <c r="I938" s="101">
        <v>318396</v>
      </c>
      <c r="J938" s="37">
        <v>100004196</v>
      </c>
      <c r="K938" s="37">
        <v>200000795</v>
      </c>
      <c r="L938" s="37" t="s">
        <v>48</v>
      </c>
      <c r="M938" s="37" t="s">
        <v>1879</v>
      </c>
      <c r="N938" s="37" t="s">
        <v>2463</v>
      </c>
      <c r="O938" s="39" t="s">
        <v>11086</v>
      </c>
      <c r="P938" s="37" t="s">
        <v>2596</v>
      </c>
      <c r="Q938" s="37" t="s">
        <v>2597</v>
      </c>
      <c r="R938" s="39" t="s">
        <v>11087</v>
      </c>
      <c r="S938" s="40" t="s">
        <v>10741</v>
      </c>
      <c r="T938" s="41">
        <v>17</v>
      </c>
      <c r="U938" s="42">
        <v>0</v>
      </c>
      <c r="V938" s="42">
        <v>0</v>
      </c>
      <c r="W938" s="42"/>
      <c r="X938" s="42"/>
      <c r="Y938" s="102">
        <v>17</v>
      </c>
      <c r="Z938">
        <v>0</v>
      </c>
      <c r="AA938">
        <v>0</v>
      </c>
      <c r="AB938">
        <v>0</v>
      </c>
      <c r="AE938" s="103">
        <v>0</v>
      </c>
      <c r="AF938">
        <v>1</v>
      </c>
      <c r="AG938">
        <v>0</v>
      </c>
      <c r="AH938">
        <v>0</v>
      </c>
      <c r="AI938">
        <v>1</v>
      </c>
    </row>
    <row r="939" spans="1:35" ht="15" hidden="1" customHeight="1" x14ac:dyDescent="0.25">
      <c r="A939" s="37" t="s">
        <v>36</v>
      </c>
      <c r="B939" s="37" t="s">
        <v>37</v>
      </c>
      <c r="C939" s="37" t="s">
        <v>2018</v>
      </c>
      <c r="D939" s="38" t="s">
        <v>11088</v>
      </c>
      <c r="E939" s="37" t="s">
        <v>2019</v>
      </c>
      <c r="F939" s="37" t="s">
        <v>1879</v>
      </c>
      <c r="G939" s="37">
        <v>200000615</v>
      </c>
      <c r="H939" s="100">
        <v>710010168</v>
      </c>
      <c r="I939" s="101">
        <v>311367</v>
      </c>
      <c r="J939" s="37">
        <v>100003399</v>
      </c>
      <c r="K939" s="37">
        <v>200000615</v>
      </c>
      <c r="L939" s="37" t="s">
        <v>48</v>
      </c>
      <c r="M939" s="37" t="s">
        <v>1879</v>
      </c>
      <c r="N939" s="37" t="s">
        <v>2656</v>
      </c>
      <c r="O939" s="39" t="s">
        <v>11089</v>
      </c>
      <c r="P939" s="37" t="s">
        <v>2020</v>
      </c>
      <c r="Q939" s="37" t="s">
        <v>2021</v>
      </c>
      <c r="R939" s="39" t="s">
        <v>11090</v>
      </c>
      <c r="S939" s="40" t="s">
        <v>10741</v>
      </c>
      <c r="T939" s="41">
        <v>7</v>
      </c>
      <c r="U939" s="42">
        <v>0</v>
      </c>
      <c r="V939" s="42">
        <v>0</v>
      </c>
      <c r="W939" s="42"/>
      <c r="X939" s="42"/>
      <c r="Y939" s="102">
        <v>7</v>
      </c>
      <c r="Z939">
        <v>0</v>
      </c>
      <c r="AA939">
        <v>0</v>
      </c>
      <c r="AB939">
        <v>0</v>
      </c>
      <c r="AE939" s="103">
        <v>0</v>
      </c>
      <c r="AF939">
        <v>0</v>
      </c>
      <c r="AG939">
        <v>0</v>
      </c>
      <c r="AH939">
        <v>0</v>
      </c>
      <c r="AI939">
        <v>0</v>
      </c>
    </row>
    <row r="940" spans="1:35" ht="15" hidden="1" customHeight="1" x14ac:dyDescent="0.25">
      <c r="A940" s="37" t="s">
        <v>36</v>
      </c>
      <c r="B940" s="37" t="s">
        <v>37</v>
      </c>
      <c r="C940" s="37" t="s">
        <v>4868</v>
      </c>
      <c r="D940" s="38" t="s">
        <v>10840</v>
      </c>
      <c r="E940" s="37" t="s">
        <v>4869</v>
      </c>
      <c r="F940" s="37" t="s">
        <v>4189</v>
      </c>
      <c r="G940" s="37">
        <v>200001437</v>
      </c>
      <c r="H940" s="100">
        <v>710016980</v>
      </c>
      <c r="I940" s="101">
        <v>316750</v>
      </c>
      <c r="J940" s="37">
        <v>100007916</v>
      </c>
      <c r="K940" s="37">
        <v>200001437</v>
      </c>
      <c r="L940" s="37" t="s">
        <v>48</v>
      </c>
      <c r="M940" s="37" t="s">
        <v>4189</v>
      </c>
      <c r="N940" s="37" t="s">
        <v>4808</v>
      </c>
      <c r="O940" s="39" t="s">
        <v>10841</v>
      </c>
      <c r="P940" s="37" t="s">
        <v>4870</v>
      </c>
      <c r="Q940" s="37" t="s">
        <v>4871</v>
      </c>
      <c r="R940" s="39" t="s">
        <v>10842</v>
      </c>
      <c r="S940" s="40" t="s">
        <v>10741</v>
      </c>
      <c r="T940" s="41">
        <v>11</v>
      </c>
      <c r="U940" s="41">
        <v>0</v>
      </c>
      <c r="V940" s="42">
        <v>0</v>
      </c>
      <c r="W940" s="42"/>
      <c r="X940" s="42"/>
      <c r="Y940" s="102">
        <v>11</v>
      </c>
      <c r="Z940">
        <v>0</v>
      </c>
      <c r="AA940">
        <v>0</v>
      </c>
      <c r="AB940">
        <v>0</v>
      </c>
      <c r="AE940" s="103">
        <v>0</v>
      </c>
      <c r="AF940">
        <v>0</v>
      </c>
      <c r="AG940">
        <v>0</v>
      </c>
      <c r="AH940">
        <v>0</v>
      </c>
      <c r="AI940">
        <v>0</v>
      </c>
    </row>
    <row r="941" spans="1:35" ht="15" hidden="1" customHeight="1" x14ac:dyDescent="0.25">
      <c r="A941" s="37" t="s">
        <v>36</v>
      </c>
      <c r="B941" s="37" t="s">
        <v>37</v>
      </c>
      <c r="C941" s="37" t="s">
        <v>6708</v>
      </c>
      <c r="D941" s="38" t="s">
        <v>10843</v>
      </c>
      <c r="E941" s="37" t="s">
        <v>6709</v>
      </c>
      <c r="F941" s="37" t="s">
        <v>6696</v>
      </c>
      <c r="G941" s="37">
        <v>200002191</v>
      </c>
      <c r="H941" s="100">
        <v>710038380</v>
      </c>
      <c r="I941" s="101">
        <v>321842</v>
      </c>
      <c r="J941" s="37">
        <v>100011461</v>
      </c>
      <c r="K941" s="37">
        <v>200002191</v>
      </c>
      <c r="L941" s="37" t="s">
        <v>48</v>
      </c>
      <c r="M941" s="37" t="s">
        <v>6696</v>
      </c>
      <c r="N941" s="37" t="s">
        <v>557</v>
      </c>
      <c r="O941" s="39" t="s">
        <v>10844</v>
      </c>
      <c r="P941" s="37" t="s">
        <v>557</v>
      </c>
      <c r="Q941" s="37" t="s">
        <v>6710</v>
      </c>
      <c r="R941" s="39" t="s">
        <v>10845</v>
      </c>
      <c r="S941" s="40" t="s">
        <v>10741</v>
      </c>
      <c r="T941" s="41">
        <v>52</v>
      </c>
      <c r="U941" s="42">
        <v>0</v>
      </c>
      <c r="V941" s="42">
        <v>0</v>
      </c>
      <c r="W941" s="42"/>
      <c r="X941" s="42"/>
      <c r="Y941" s="102">
        <v>52</v>
      </c>
      <c r="Z941">
        <v>0</v>
      </c>
      <c r="AA941">
        <v>0</v>
      </c>
      <c r="AB941">
        <v>0</v>
      </c>
      <c r="AE941" s="103">
        <v>0</v>
      </c>
      <c r="AF941">
        <v>0</v>
      </c>
      <c r="AG941">
        <v>0</v>
      </c>
      <c r="AH941">
        <v>0</v>
      </c>
      <c r="AI941">
        <v>0</v>
      </c>
    </row>
    <row r="942" spans="1:35" ht="15" hidden="1" customHeight="1" x14ac:dyDescent="0.25">
      <c r="A942" s="37" t="s">
        <v>36</v>
      </c>
      <c r="B942" s="37" t="s">
        <v>37</v>
      </c>
      <c r="C942" s="37" t="s">
        <v>5146</v>
      </c>
      <c r="D942" s="38" t="s">
        <v>10849</v>
      </c>
      <c r="E942" s="37" t="s">
        <v>5147</v>
      </c>
      <c r="F942" s="37" t="s">
        <v>4189</v>
      </c>
      <c r="G942" s="37">
        <v>200001289</v>
      </c>
      <c r="H942" s="100">
        <v>710022484</v>
      </c>
      <c r="I942" s="101">
        <v>37809733</v>
      </c>
      <c r="J942" s="37">
        <v>100007073</v>
      </c>
      <c r="K942" s="37">
        <v>100007071</v>
      </c>
      <c r="L942" s="37" t="s">
        <v>105</v>
      </c>
      <c r="M942" s="37" t="s">
        <v>4189</v>
      </c>
      <c r="N942" s="37" t="s">
        <v>4993</v>
      </c>
      <c r="O942" s="39" t="s">
        <v>10850</v>
      </c>
      <c r="P942" s="37" t="s">
        <v>10061</v>
      </c>
      <c r="Q942" s="37" t="s">
        <v>10062</v>
      </c>
      <c r="R942" s="39" t="s">
        <v>10651</v>
      </c>
      <c r="S942" s="40" t="s">
        <v>10741</v>
      </c>
      <c r="T942" s="41">
        <v>8</v>
      </c>
      <c r="U942" s="42">
        <v>0</v>
      </c>
      <c r="V942" s="42">
        <v>0</v>
      </c>
      <c r="W942" s="42"/>
      <c r="X942" s="42"/>
      <c r="Y942" s="102">
        <v>8</v>
      </c>
      <c r="Z942">
        <v>0</v>
      </c>
      <c r="AA942">
        <v>0</v>
      </c>
      <c r="AB942">
        <v>0</v>
      </c>
      <c r="AE942" s="103">
        <v>0</v>
      </c>
      <c r="AF942">
        <v>0</v>
      </c>
      <c r="AG942">
        <v>0</v>
      </c>
      <c r="AH942">
        <v>0</v>
      </c>
      <c r="AI942">
        <v>0</v>
      </c>
    </row>
    <row r="943" spans="1:35" ht="15" hidden="1" customHeight="1" x14ac:dyDescent="0.25">
      <c r="A943" s="37" t="s">
        <v>36</v>
      </c>
      <c r="B943" s="37" t="s">
        <v>37</v>
      </c>
      <c r="C943" s="37" t="s">
        <v>305</v>
      </c>
      <c r="D943" s="38" t="s">
        <v>10846</v>
      </c>
      <c r="E943" s="37" t="s">
        <v>306</v>
      </c>
      <c r="F943" s="37" t="s">
        <v>40</v>
      </c>
      <c r="G943" s="37">
        <v>200000261</v>
      </c>
      <c r="H943" s="100">
        <v>710002254</v>
      </c>
      <c r="I943" s="101">
        <v>42414636</v>
      </c>
      <c r="J943" s="37">
        <v>100001302</v>
      </c>
      <c r="K943" s="37">
        <v>100001304</v>
      </c>
      <c r="L943" s="37" t="s">
        <v>105</v>
      </c>
      <c r="M943" s="37" t="s">
        <v>40</v>
      </c>
      <c r="N943" s="37" t="s">
        <v>241</v>
      </c>
      <c r="O943" s="39" t="s">
        <v>10847</v>
      </c>
      <c r="P943" s="37" t="s">
        <v>307</v>
      </c>
      <c r="Q943" s="37" t="s">
        <v>308</v>
      </c>
      <c r="R943" s="39" t="s">
        <v>10848</v>
      </c>
      <c r="S943" s="40" t="s">
        <v>10741</v>
      </c>
      <c r="T943" s="41">
        <v>38</v>
      </c>
      <c r="U943" s="41">
        <v>0</v>
      </c>
      <c r="V943" s="41">
        <v>0</v>
      </c>
      <c r="W943" s="42"/>
      <c r="X943" s="42"/>
      <c r="Y943" s="102">
        <v>38</v>
      </c>
      <c r="Z943">
        <v>0</v>
      </c>
      <c r="AA943">
        <v>0</v>
      </c>
      <c r="AB943">
        <v>0</v>
      </c>
      <c r="AE943" s="103">
        <v>0</v>
      </c>
      <c r="AF943">
        <v>0</v>
      </c>
      <c r="AG943">
        <v>0</v>
      </c>
      <c r="AH943">
        <v>0</v>
      </c>
      <c r="AI943">
        <v>0</v>
      </c>
    </row>
    <row r="944" spans="1:35" ht="15" hidden="1" customHeight="1" x14ac:dyDescent="0.25">
      <c r="A944" s="37" t="s">
        <v>36</v>
      </c>
      <c r="B944" s="37" t="s">
        <v>37</v>
      </c>
      <c r="C944" s="37" t="s">
        <v>3597</v>
      </c>
      <c r="D944" s="38" t="s">
        <v>15341</v>
      </c>
      <c r="E944" s="37" t="s">
        <v>3598</v>
      </c>
      <c r="F944" s="37" t="s">
        <v>2860</v>
      </c>
      <c r="G944" s="37">
        <v>200001116</v>
      </c>
      <c r="H944" s="100">
        <v>710007248</v>
      </c>
      <c r="I944" s="101">
        <v>308757</v>
      </c>
      <c r="J944" s="37">
        <v>100004929</v>
      </c>
      <c r="K944" s="37">
        <v>200001116</v>
      </c>
      <c r="L944" s="37" t="s">
        <v>3599</v>
      </c>
      <c r="M944" s="37" t="s">
        <v>2860</v>
      </c>
      <c r="N944" s="37" t="s">
        <v>3584</v>
      </c>
      <c r="O944" s="39" t="s">
        <v>13939</v>
      </c>
      <c r="P944" s="37" t="s">
        <v>3595</v>
      </c>
      <c r="Q944" s="37" t="s">
        <v>3601</v>
      </c>
      <c r="R944" s="39" t="s">
        <v>15271</v>
      </c>
      <c r="S944" s="40" t="s">
        <v>10741</v>
      </c>
      <c r="T944" s="41">
        <v>3</v>
      </c>
      <c r="U944" s="42">
        <v>0</v>
      </c>
      <c r="V944" s="42">
        <v>0</v>
      </c>
      <c r="W944" s="42"/>
      <c r="X944" s="42"/>
      <c r="Y944" s="102">
        <v>3</v>
      </c>
      <c r="Z944">
        <v>0</v>
      </c>
      <c r="AA944">
        <v>0</v>
      </c>
      <c r="AB944">
        <v>0</v>
      </c>
      <c r="AE944" s="103">
        <v>0</v>
      </c>
      <c r="AF944">
        <v>0</v>
      </c>
      <c r="AG944">
        <v>0</v>
      </c>
      <c r="AH944">
        <v>0</v>
      </c>
      <c r="AI944">
        <v>0</v>
      </c>
    </row>
    <row r="945" spans="1:35" ht="15" hidden="1" customHeight="1" x14ac:dyDescent="0.25">
      <c r="A945" s="37" t="s">
        <v>36</v>
      </c>
      <c r="B945" s="37" t="s">
        <v>37</v>
      </c>
      <c r="C945" s="37" t="s">
        <v>8831</v>
      </c>
      <c r="D945" s="38" t="s">
        <v>10854</v>
      </c>
      <c r="E945" s="37" t="s">
        <v>8832</v>
      </c>
      <c r="F945" s="37" t="s">
        <v>8536</v>
      </c>
      <c r="G945" s="37">
        <v>200003082</v>
      </c>
      <c r="H945" s="100">
        <v>710039379</v>
      </c>
      <c r="I945" s="101">
        <v>325490</v>
      </c>
      <c r="J945" s="37">
        <v>100015582</v>
      </c>
      <c r="K945" s="37">
        <v>200003082</v>
      </c>
      <c r="L945" s="37" t="s">
        <v>48</v>
      </c>
      <c r="M945" s="37" t="s">
        <v>8536</v>
      </c>
      <c r="N945" s="37" t="s">
        <v>1826</v>
      </c>
      <c r="O945" s="39" t="s">
        <v>10855</v>
      </c>
      <c r="P945" s="37" t="s">
        <v>1826</v>
      </c>
      <c r="Q945" s="37" t="s">
        <v>6678</v>
      </c>
      <c r="R945" s="39" t="s">
        <v>10686</v>
      </c>
      <c r="S945" s="40" t="s">
        <v>10741</v>
      </c>
      <c r="T945" s="41">
        <v>52</v>
      </c>
      <c r="U945" s="42">
        <v>0</v>
      </c>
      <c r="V945" s="42">
        <v>0</v>
      </c>
      <c r="W945" s="42"/>
      <c r="X945" s="42"/>
      <c r="Y945" s="102">
        <v>52</v>
      </c>
      <c r="Z945">
        <v>1</v>
      </c>
      <c r="AA945">
        <v>0</v>
      </c>
      <c r="AB945">
        <v>0</v>
      </c>
      <c r="AE945" s="103">
        <v>1</v>
      </c>
      <c r="AF945">
        <v>0</v>
      </c>
      <c r="AG945">
        <v>0</v>
      </c>
      <c r="AH945">
        <v>0</v>
      </c>
      <c r="AI945">
        <v>0</v>
      </c>
    </row>
    <row r="946" spans="1:35" ht="15" hidden="1" customHeight="1" x14ac:dyDescent="0.25">
      <c r="A946" s="37" t="s">
        <v>36</v>
      </c>
      <c r="B946" s="37" t="s">
        <v>37</v>
      </c>
      <c r="C946" s="37" t="s">
        <v>261</v>
      </c>
      <c r="D946" s="38" t="s">
        <v>10794</v>
      </c>
      <c r="E946" s="37" t="s">
        <v>262</v>
      </c>
      <c r="F946" s="37" t="s">
        <v>40</v>
      </c>
      <c r="G946" s="37">
        <v>200000267</v>
      </c>
      <c r="H946" s="100">
        <v>31816738</v>
      </c>
      <c r="I946" s="101">
        <v>305065</v>
      </c>
      <c r="J946" s="37">
        <v>100001470</v>
      </c>
      <c r="K946" s="37">
        <v>200000267</v>
      </c>
      <c r="L946" s="37" t="s">
        <v>48</v>
      </c>
      <c r="M946" s="37" t="s">
        <v>40</v>
      </c>
      <c r="N946" s="37" t="s">
        <v>56</v>
      </c>
      <c r="O946" s="39" t="s">
        <v>10795</v>
      </c>
      <c r="P946" s="37" t="s">
        <v>56</v>
      </c>
      <c r="Q946" s="37" t="s">
        <v>269</v>
      </c>
      <c r="R946" s="39" t="s">
        <v>10615</v>
      </c>
      <c r="S946" s="40" t="s">
        <v>10721</v>
      </c>
      <c r="T946" s="41">
        <v>39</v>
      </c>
      <c r="U946" s="42">
        <v>0</v>
      </c>
      <c r="V946" s="42">
        <v>0</v>
      </c>
      <c r="W946" s="42"/>
      <c r="X946" s="42"/>
      <c r="Y946" s="102">
        <v>39</v>
      </c>
      <c r="Z946">
        <v>0</v>
      </c>
      <c r="AA946">
        <v>0</v>
      </c>
      <c r="AB946">
        <v>0</v>
      </c>
      <c r="AE946" s="103">
        <v>0</v>
      </c>
      <c r="AF946">
        <v>0</v>
      </c>
      <c r="AG946">
        <v>0</v>
      </c>
      <c r="AH946">
        <v>0</v>
      </c>
      <c r="AI946">
        <v>0</v>
      </c>
    </row>
    <row r="947" spans="1:35" ht="15" hidden="1" customHeight="1" x14ac:dyDescent="0.25">
      <c r="A947" s="37" t="s">
        <v>36</v>
      </c>
      <c r="B947" s="37" t="s">
        <v>37</v>
      </c>
      <c r="C947" s="37" t="s">
        <v>6516</v>
      </c>
      <c r="D947" s="38" t="s">
        <v>10851</v>
      </c>
      <c r="E947" s="37" t="s">
        <v>6517</v>
      </c>
      <c r="F947" s="37" t="s">
        <v>568</v>
      </c>
      <c r="G947" s="37">
        <v>200001873</v>
      </c>
      <c r="H947" s="100">
        <v>710040091</v>
      </c>
      <c r="I947" s="101">
        <v>328693</v>
      </c>
      <c r="J947" s="37">
        <v>100010321</v>
      </c>
      <c r="K947" s="37">
        <v>200001873</v>
      </c>
      <c r="L947" s="37" t="s">
        <v>48</v>
      </c>
      <c r="M947" s="37" t="s">
        <v>568</v>
      </c>
      <c r="N947" s="37" t="s">
        <v>6518</v>
      </c>
      <c r="O947" s="39" t="s">
        <v>10852</v>
      </c>
      <c r="P947" s="37" t="s">
        <v>6518</v>
      </c>
      <c r="Q947" s="37" t="s">
        <v>6520</v>
      </c>
      <c r="R947" s="39" t="s">
        <v>10853</v>
      </c>
      <c r="S947" s="40" t="s">
        <v>10741</v>
      </c>
      <c r="T947" s="41">
        <v>52</v>
      </c>
      <c r="U947" s="41">
        <v>0</v>
      </c>
      <c r="V947" s="41">
        <v>0</v>
      </c>
      <c r="W947" s="42"/>
      <c r="X947" s="42"/>
      <c r="Y947" s="102">
        <v>52</v>
      </c>
      <c r="Z947">
        <v>0</v>
      </c>
      <c r="AA947">
        <v>0</v>
      </c>
      <c r="AB947">
        <v>0</v>
      </c>
      <c r="AE947" s="103">
        <v>0</v>
      </c>
      <c r="AF947">
        <v>14</v>
      </c>
      <c r="AG947">
        <v>0</v>
      </c>
      <c r="AH947">
        <v>0</v>
      </c>
      <c r="AI947">
        <v>14</v>
      </c>
    </row>
    <row r="948" spans="1:35" ht="15" hidden="1" customHeight="1" x14ac:dyDescent="0.25">
      <c r="A948" s="37" t="s">
        <v>36</v>
      </c>
      <c r="B948" s="37" t="s">
        <v>37</v>
      </c>
      <c r="C948" s="37" t="s">
        <v>9291</v>
      </c>
      <c r="D948" s="38" t="s">
        <v>10859</v>
      </c>
      <c r="E948" s="37" t="s">
        <v>9292</v>
      </c>
      <c r="F948" s="37" t="s">
        <v>8536</v>
      </c>
      <c r="G948" s="37">
        <v>200003322</v>
      </c>
      <c r="H948" s="100">
        <v>710032439</v>
      </c>
      <c r="I948" s="101">
        <v>35544546</v>
      </c>
      <c r="J948" s="37">
        <v>100016334</v>
      </c>
      <c r="K948" s="37">
        <v>100016335</v>
      </c>
      <c r="L948" s="37" t="s">
        <v>1097</v>
      </c>
      <c r="M948" s="37" t="s">
        <v>8536</v>
      </c>
      <c r="N948" s="37" t="s">
        <v>6661</v>
      </c>
      <c r="O948" s="39" t="s">
        <v>10860</v>
      </c>
      <c r="P948" s="37" t="s">
        <v>9293</v>
      </c>
      <c r="Q948" s="37" t="s">
        <v>9294</v>
      </c>
      <c r="R948" s="39" t="s">
        <v>10861</v>
      </c>
      <c r="S948" s="40" t="s">
        <v>10741</v>
      </c>
      <c r="T948" s="41">
        <v>4</v>
      </c>
      <c r="U948" s="41">
        <v>0</v>
      </c>
      <c r="V948" s="41">
        <v>0</v>
      </c>
      <c r="W948" s="42"/>
      <c r="X948" s="42"/>
      <c r="Y948" s="102">
        <v>4</v>
      </c>
      <c r="Z948">
        <v>0</v>
      </c>
      <c r="AA948">
        <v>0</v>
      </c>
      <c r="AB948">
        <v>0</v>
      </c>
      <c r="AE948" s="103">
        <v>0</v>
      </c>
      <c r="AF948">
        <v>0</v>
      </c>
      <c r="AG948">
        <v>0</v>
      </c>
      <c r="AH948">
        <v>0</v>
      </c>
      <c r="AI948">
        <v>0</v>
      </c>
    </row>
    <row r="949" spans="1:35" ht="15" hidden="1" customHeight="1" x14ac:dyDescent="0.25">
      <c r="A949" s="37" t="s">
        <v>36</v>
      </c>
      <c r="B949" s="37" t="s">
        <v>37</v>
      </c>
      <c r="C949" s="37" t="s">
        <v>6056</v>
      </c>
      <c r="D949" s="38" t="s">
        <v>10856</v>
      </c>
      <c r="E949" s="37" t="s">
        <v>6057</v>
      </c>
      <c r="F949" s="37" t="s">
        <v>568</v>
      </c>
      <c r="G949" s="37">
        <v>200002064</v>
      </c>
      <c r="H949" s="100">
        <v>710037775</v>
      </c>
      <c r="I949" s="101">
        <v>37889371</v>
      </c>
      <c r="J949" s="37">
        <v>100010709</v>
      </c>
      <c r="K949" s="37">
        <v>100010710</v>
      </c>
      <c r="L949" s="37" t="s">
        <v>3527</v>
      </c>
      <c r="M949" s="37" t="s">
        <v>568</v>
      </c>
      <c r="N949" s="37" t="s">
        <v>5980</v>
      </c>
      <c r="O949" s="39" t="s">
        <v>10857</v>
      </c>
      <c r="P949" s="37" t="s">
        <v>6058</v>
      </c>
      <c r="Q949" s="37" t="s">
        <v>6059</v>
      </c>
      <c r="R949" s="39" t="s">
        <v>10858</v>
      </c>
      <c r="S949" s="40" t="s">
        <v>10741</v>
      </c>
      <c r="T949" s="41">
        <v>6</v>
      </c>
      <c r="U949" s="41">
        <v>0</v>
      </c>
      <c r="V949" s="41">
        <v>0</v>
      </c>
      <c r="W949" s="42"/>
      <c r="X949" s="42"/>
      <c r="Y949" s="102">
        <v>6</v>
      </c>
      <c r="Z949">
        <v>0</v>
      </c>
      <c r="AA949">
        <v>0</v>
      </c>
      <c r="AB949">
        <v>0</v>
      </c>
      <c r="AE949" s="103">
        <v>0</v>
      </c>
      <c r="AF949">
        <v>0</v>
      </c>
      <c r="AG949">
        <v>0</v>
      </c>
      <c r="AH949">
        <v>0</v>
      </c>
      <c r="AI949">
        <v>0</v>
      </c>
    </row>
    <row r="950" spans="1:35" ht="15" hidden="1" customHeight="1" x14ac:dyDescent="0.25">
      <c r="A950" s="37" t="s">
        <v>36</v>
      </c>
      <c r="B950" s="37" t="s">
        <v>592</v>
      </c>
      <c r="C950" s="37" t="s">
        <v>10284</v>
      </c>
      <c r="D950" s="38" t="s">
        <v>10862</v>
      </c>
      <c r="E950" s="37" t="s">
        <v>10285</v>
      </c>
      <c r="F950" s="37" t="s">
        <v>40</v>
      </c>
      <c r="G950" s="37">
        <v>200004064</v>
      </c>
      <c r="H950" s="100">
        <v>710281021</v>
      </c>
      <c r="I950" s="101">
        <v>47323175</v>
      </c>
      <c r="J950" s="37">
        <v>100019444</v>
      </c>
      <c r="K950" s="37">
        <v>200004064</v>
      </c>
      <c r="L950" s="37" t="s">
        <v>603</v>
      </c>
      <c r="M950" s="37" t="s">
        <v>40</v>
      </c>
      <c r="N950" s="37" t="s">
        <v>506</v>
      </c>
      <c r="O950" s="39" t="s">
        <v>10782</v>
      </c>
      <c r="P950" s="37" t="s">
        <v>483</v>
      </c>
      <c r="Q950" s="37" t="s">
        <v>10286</v>
      </c>
      <c r="R950" s="39" t="s">
        <v>10616</v>
      </c>
      <c r="S950" s="40" t="s">
        <v>10741</v>
      </c>
      <c r="T950" s="41">
        <v>0</v>
      </c>
      <c r="U950" s="41">
        <v>5</v>
      </c>
      <c r="V950" s="41">
        <v>0</v>
      </c>
      <c r="W950" s="42"/>
      <c r="X950" s="42"/>
      <c r="Y950" s="102">
        <v>5</v>
      </c>
      <c r="Z950">
        <v>0</v>
      </c>
      <c r="AA950">
        <v>0</v>
      </c>
      <c r="AB950">
        <v>0</v>
      </c>
      <c r="AE950" s="103">
        <v>0</v>
      </c>
      <c r="AF950">
        <v>0</v>
      </c>
      <c r="AG950">
        <v>0</v>
      </c>
      <c r="AH950">
        <v>0</v>
      </c>
      <c r="AI950">
        <v>0</v>
      </c>
    </row>
    <row r="951" spans="1:35" ht="15" hidden="1" customHeight="1" x14ac:dyDescent="0.25">
      <c r="A951" s="37" t="s">
        <v>36</v>
      </c>
      <c r="B951" s="37" t="s">
        <v>37</v>
      </c>
      <c r="C951" s="37" t="s">
        <v>6708</v>
      </c>
      <c r="D951" s="38" t="s">
        <v>10843</v>
      </c>
      <c r="E951" s="37" t="s">
        <v>6709</v>
      </c>
      <c r="F951" s="37" t="s">
        <v>6696</v>
      </c>
      <c r="G951" s="37">
        <v>200002191</v>
      </c>
      <c r="H951" s="100">
        <v>710038364</v>
      </c>
      <c r="I951" s="101">
        <v>321842</v>
      </c>
      <c r="J951" s="37">
        <v>100011431</v>
      </c>
      <c r="K951" s="37">
        <v>200002191</v>
      </c>
      <c r="L951" s="37" t="s">
        <v>48</v>
      </c>
      <c r="M951" s="37" t="s">
        <v>6696</v>
      </c>
      <c r="N951" s="37" t="s">
        <v>557</v>
      </c>
      <c r="O951" s="39" t="s">
        <v>10844</v>
      </c>
      <c r="P951" s="37" t="s">
        <v>557</v>
      </c>
      <c r="Q951" s="37" t="s">
        <v>6711</v>
      </c>
      <c r="R951" s="39" t="s">
        <v>10845</v>
      </c>
      <c r="S951" s="40" t="s">
        <v>10741</v>
      </c>
      <c r="T951" s="41">
        <v>52</v>
      </c>
      <c r="U951" s="41">
        <v>0</v>
      </c>
      <c r="V951" s="41">
        <v>0</v>
      </c>
      <c r="W951" s="42"/>
      <c r="X951" s="42"/>
      <c r="Y951" s="102">
        <v>52</v>
      </c>
      <c r="Z951">
        <v>0</v>
      </c>
      <c r="AA951">
        <v>0</v>
      </c>
      <c r="AB951">
        <v>0</v>
      </c>
      <c r="AE951" s="103">
        <v>0</v>
      </c>
      <c r="AF951">
        <v>0</v>
      </c>
      <c r="AG951">
        <v>0</v>
      </c>
      <c r="AH951">
        <v>0</v>
      </c>
      <c r="AI951">
        <v>0</v>
      </c>
    </row>
    <row r="952" spans="1:35" ht="15" hidden="1" customHeight="1" x14ac:dyDescent="0.25">
      <c r="A952" s="37" t="s">
        <v>36</v>
      </c>
      <c r="B952" s="37" t="s">
        <v>37</v>
      </c>
      <c r="C952" s="37" t="s">
        <v>1729</v>
      </c>
      <c r="D952" s="38" t="s">
        <v>11120</v>
      </c>
      <c r="E952" s="37" t="s">
        <v>1730</v>
      </c>
      <c r="F952" s="37" t="s">
        <v>814</v>
      </c>
      <c r="G952" s="37">
        <v>200000556</v>
      </c>
      <c r="H952" s="100">
        <v>710012560</v>
      </c>
      <c r="I952" s="101">
        <v>682144</v>
      </c>
      <c r="J952" s="37">
        <v>100002869</v>
      </c>
      <c r="K952" s="37">
        <v>200000556</v>
      </c>
      <c r="L952" s="37" t="s">
        <v>48</v>
      </c>
      <c r="M952" s="37" t="s">
        <v>814</v>
      </c>
      <c r="N952" s="37" t="s">
        <v>549</v>
      </c>
      <c r="O952" s="39" t="s">
        <v>11121</v>
      </c>
      <c r="P952" s="37" t="s">
        <v>1731</v>
      </c>
      <c r="Q952" s="37" t="s">
        <v>1732</v>
      </c>
      <c r="R952" s="39" t="s">
        <v>11122</v>
      </c>
      <c r="S952" s="40" t="s">
        <v>10741</v>
      </c>
      <c r="T952" s="41">
        <v>7</v>
      </c>
      <c r="U952" s="41">
        <v>0</v>
      </c>
      <c r="V952" s="41">
        <v>0</v>
      </c>
      <c r="W952" s="42"/>
      <c r="X952" s="42"/>
      <c r="Y952" s="102">
        <v>7</v>
      </c>
      <c r="Z952">
        <v>0</v>
      </c>
      <c r="AA952">
        <v>0</v>
      </c>
      <c r="AB952">
        <v>0</v>
      </c>
      <c r="AE952" s="103">
        <v>0</v>
      </c>
      <c r="AF952">
        <v>0</v>
      </c>
      <c r="AG952">
        <v>0</v>
      </c>
      <c r="AH952">
        <v>0</v>
      </c>
      <c r="AI952">
        <v>0</v>
      </c>
    </row>
    <row r="953" spans="1:35" ht="15" hidden="1" customHeight="1" x14ac:dyDescent="0.25">
      <c r="A953" s="37" t="s">
        <v>36</v>
      </c>
      <c r="B953" s="37" t="s">
        <v>37</v>
      </c>
      <c r="C953" s="37" t="s">
        <v>3174</v>
      </c>
      <c r="D953" s="38" t="s">
        <v>10771</v>
      </c>
      <c r="E953" s="37" t="s">
        <v>3175</v>
      </c>
      <c r="F953" s="37" t="s">
        <v>2860</v>
      </c>
      <c r="G953" s="37">
        <v>200000886</v>
      </c>
      <c r="H953" s="100">
        <v>710035144</v>
      </c>
      <c r="I953" s="101">
        <v>306525</v>
      </c>
      <c r="J953" s="37">
        <v>100005349</v>
      </c>
      <c r="K953" s="37">
        <v>200000886</v>
      </c>
      <c r="L953" s="37" t="s">
        <v>53</v>
      </c>
      <c r="M953" s="37" t="s">
        <v>2860</v>
      </c>
      <c r="N953" s="37" t="s">
        <v>1815</v>
      </c>
      <c r="O953" s="39" t="s">
        <v>10863</v>
      </c>
      <c r="P953" s="37" t="s">
        <v>1815</v>
      </c>
      <c r="Q953" s="37" t="s">
        <v>10864</v>
      </c>
      <c r="R953" s="39" t="s">
        <v>10774</v>
      </c>
      <c r="S953" s="40" t="s">
        <v>10741</v>
      </c>
      <c r="T953" s="41">
        <v>45</v>
      </c>
      <c r="U953" s="41">
        <v>0</v>
      </c>
      <c r="V953" s="41">
        <v>0</v>
      </c>
      <c r="W953" s="42"/>
      <c r="X953" s="42"/>
      <c r="Y953" s="102">
        <v>45</v>
      </c>
      <c r="Z953">
        <v>1</v>
      </c>
      <c r="AA953">
        <v>0</v>
      </c>
      <c r="AB953">
        <v>0</v>
      </c>
      <c r="AE953" s="103">
        <v>1</v>
      </c>
      <c r="AF953">
        <v>2</v>
      </c>
      <c r="AG953">
        <v>0</v>
      </c>
      <c r="AH953">
        <v>0</v>
      </c>
      <c r="AI953">
        <v>2</v>
      </c>
    </row>
    <row r="954" spans="1:35" ht="15" hidden="1" customHeight="1" x14ac:dyDescent="0.25">
      <c r="A954" s="37" t="s">
        <v>36</v>
      </c>
      <c r="B954" s="37" t="s">
        <v>37</v>
      </c>
      <c r="C954" s="37" t="s">
        <v>3330</v>
      </c>
      <c r="D954" s="38" t="s">
        <v>10889</v>
      </c>
      <c r="E954" s="37" t="s">
        <v>3331</v>
      </c>
      <c r="F954" s="37" t="s">
        <v>2860</v>
      </c>
      <c r="G954" s="37">
        <v>200000931</v>
      </c>
      <c r="H954" s="100">
        <v>710005261</v>
      </c>
      <c r="I954" s="101">
        <v>307203</v>
      </c>
      <c r="J954" s="37">
        <v>100005538</v>
      </c>
      <c r="K954" s="37">
        <v>200000931</v>
      </c>
      <c r="L954" s="37" t="s">
        <v>48</v>
      </c>
      <c r="M954" s="37" t="s">
        <v>2860</v>
      </c>
      <c r="N954" s="37" t="s">
        <v>3333</v>
      </c>
      <c r="O954" s="39" t="s">
        <v>10996</v>
      </c>
      <c r="P954" s="37" t="s">
        <v>3333</v>
      </c>
      <c r="Q954" s="37" t="s">
        <v>3343</v>
      </c>
      <c r="R954" s="39" t="s">
        <v>10644</v>
      </c>
      <c r="S954" s="40" t="s">
        <v>10741</v>
      </c>
      <c r="T954" s="41">
        <v>12</v>
      </c>
      <c r="U954" s="41">
        <v>0</v>
      </c>
      <c r="V954" s="41">
        <v>0</v>
      </c>
      <c r="W954" s="42"/>
      <c r="X954" s="42"/>
      <c r="Y954" s="102">
        <v>12</v>
      </c>
      <c r="Z954">
        <v>0</v>
      </c>
      <c r="AA954">
        <v>0</v>
      </c>
      <c r="AB954">
        <v>0</v>
      </c>
      <c r="AE954" s="103">
        <v>0</v>
      </c>
      <c r="AF954">
        <v>0</v>
      </c>
      <c r="AG954">
        <v>0</v>
      </c>
      <c r="AH954">
        <v>0</v>
      </c>
      <c r="AI954">
        <v>0</v>
      </c>
    </row>
    <row r="955" spans="1:35" ht="15" hidden="1" customHeight="1" x14ac:dyDescent="0.25">
      <c r="A955" s="37" t="s">
        <v>36</v>
      </c>
      <c r="B955" s="37" t="s">
        <v>37</v>
      </c>
      <c r="C955" s="37" t="s">
        <v>4712</v>
      </c>
      <c r="D955" s="38" t="s">
        <v>11123</v>
      </c>
      <c r="E955" s="37" t="s">
        <v>4713</v>
      </c>
      <c r="F955" s="37" t="s">
        <v>4189</v>
      </c>
      <c r="G955" s="37">
        <v>200001514</v>
      </c>
      <c r="H955" s="100">
        <v>710264283</v>
      </c>
      <c r="I955" s="101">
        <v>50471627</v>
      </c>
      <c r="J955" s="37">
        <v>100017707</v>
      </c>
      <c r="K955" s="37">
        <v>100017705</v>
      </c>
      <c r="L955" s="37" t="s">
        <v>105</v>
      </c>
      <c r="M955" s="37" t="s">
        <v>4189</v>
      </c>
      <c r="N955" s="37" t="s">
        <v>4675</v>
      </c>
      <c r="O955" s="39" t="s">
        <v>11124</v>
      </c>
      <c r="P955" s="37" t="s">
        <v>4714</v>
      </c>
      <c r="Q955" s="37" t="s">
        <v>4715</v>
      </c>
      <c r="R955" s="39" t="s">
        <v>11125</v>
      </c>
      <c r="S955" s="40" t="s">
        <v>10741</v>
      </c>
      <c r="T955" s="41">
        <v>22</v>
      </c>
      <c r="U955" s="41">
        <v>0</v>
      </c>
      <c r="V955" s="41">
        <v>0</v>
      </c>
      <c r="W955" s="42"/>
      <c r="X955" s="42"/>
      <c r="Y955" s="102">
        <v>22</v>
      </c>
      <c r="Z955">
        <v>0</v>
      </c>
      <c r="AA955">
        <v>0</v>
      </c>
      <c r="AB955">
        <v>0</v>
      </c>
      <c r="AE955" s="103">
        <v>0</v>
      </c>
      <c r="AF955">
        <v>2</v>
      </c>
      <c r="AG955">
        <v>0</v>
      </c>
      <c r="AH955">
        <v>0</v>
      </c>
      <c r="AI955">
        <v>2</v>
      </c>
    </row>
    <row r="956" spans="1:35" ht="15" hidden="1" customHeight="1" x14ac:dyDescent="0.25">
      <c r="A956" s="37" t="s">
        <v>36</v>
      </c>
      <c r="B956" s="37" t="s">
        <v>37</v>
      </c>
      <c r="C956" s="37" t="s">
        <v>6708</v>
      </c>
      <c r="D956" s="38" t="s">
        <v>10843</v>
      </c>
      <c r="E956" s="37" t="s">
        <v>6709</v>
      </c>
      <c r="F956" s="37" t="s">
        <v>6696</v>
      </c>
      <c r="G956" s="37">
        <v>200002191</v>
      </c>
      <c r="H956" s="100">
        <v>710023103</v>
      </c>
      <c r="I956" s="101">
        <v>321842</v>
      </c>
      <c r="J956" s="37">
        <v>100011459</v>
      </c>
      <c r="K956" s="37">
        <v>200002191</v>
      </c>
      <c r="L956" s="37" t="s">
        <v>48</v>
      </c>
      <c r="M956" s="37" t="s">
        <v>6696</v>
      </c>
      <c r="N956" s="37" t="s">
        <v>557</v>
      </c>
      <c r="O956" s="39" t="s">
        <v>10844</v>
      </c>
      <c r="P956" s="37" t="s">
        <v>557</v>
      </c>
      <c r="Q956" s="37" t="s">
        <v>5221</v>
      </c>
      <c r="R956" s="39" t="s">
        <v>10845</v>
      </c>
      <c r="S956" s="40" t="s">
        <v>10741</v>
      </c>
      <c r="T956" s="41">
        <v>44</v>
      </c>
      <c r="U956" s="41">
        <v>0</v>
      </c>
      <c r="V956" s="41">
        <v>0</v>
      </c>
      <c r="W956" s="42"/>
      <c r="X956" s="42"/>
      <c r="Y956" s="102">
        <v>44</v>
      </c>
      <c r="Z956">
        <v>0</v>
      </c>
      <c r="AA956">
        <v>0</v>
      </c>
      <c r="AB956">
        <v>0</v>
      </c>
      <c r="AE956" s="103">
        <v>0</v>
      </c>
      <c r="AF956">
        <v>0</v>
      </c>
      <c r="AG956">
        <v>0</v>
      </c>
      <c r="AH956">
        <v>0</v>
      </c>
      <c r="AI956">
        <v>0</v>
      </c>
    </row>
    <row r="957" spans="1:35" ht="15" hidden="1" customHeight="1" x14ac:dyDescent="0.25">
      <c r="A957" s="37" t="s">
        <v>36</v>
      </c>
      <c r="B957" s="37" t="s">
        <v>37</v>
      </c>
      <c r="C957" s="37" t="s">
        <v>2547</v>
      </c>
      <c r="D957" s="38" t="s">
        <v>11132</v>
      </c>
      <c r="E957" s="37" t="s">
        <v>2548</v>
      </c>
      <c r="F957" s="37" t="s">
        <v>1879</v>
      </c>
      <c r="G957" s="37">
        <v>200000783</v>
      </c>
      <c r="H957" s="100">
        <v>710018665</v>
      </c>
      <c r="I957" s="101">
        <v>318256</v>
      </c>
      <c r="J957" s="37">
        <v>100004132</v>
      </c>
      <c r="K957" s="37">
        <v>200000783</v>
      </c>
      <c r="L957" s="37" t="s">
        <v>48</v>
      </c>
      <c r="M957" s="37" t="s">
        <v>1879</v>
      </c>
      <c r="N957" s="37" t="s">
        <v>2463</v>
      </c>
      <c r="O957" s="39" t="s">
        <v>11133</v>
      </c>
      <c r="P957" s="37" t="s">
        <v>2549</v>
      </c>
      <c r="Q957" s="37" t="s">
        <v>2551</v>
      </c>
      <c r="R957" s="39" t="s">
        <v>11134</v>
      </c>
      <c r="S957" s="40" t="s">
        <v>10741</v>
      </c>
      <c r="T957" s="41">
        <v>22</v>
      </c>
      <c r="U957" s="41">
        <v>0</v>
      </c>
      <c r="V957" s="41">
        <v>0</v>
      </c>
      <c r="W957" s="42"/>
      <c r="X957" s="42"/>
      <c r="Y957" s="102">
        <v>22</v>
      </c>
      <c r="Z957">
        <v>0</v>
      </c>
      <c r="AA957">
        <v>0</v>
      </c>
      <c r="AB957">
        <v>0</v>
      </c>
      <c r="AE957" s="103">
        <v>0</v>
      </c>
      <c r="AF957">
        <v>0</v>
      </c>
      <c r="AG957">
        <v>0</v>
      </c>
      <c r="AH957">
        <v>0</v>
      </c>
      <c r="AI957">
        <v>0</v>
      </c>
    </row>
    <row r="958" spans="1:35" ht="15" hidden="1" customHeight="1" x14ac:dyDescent="0.25">
      <c r="A958" s="37" t="s">
        <v>36</v>
      </c>
      <c r="B958" s="37" t="s">
        <v>37</v>
      </c>
      <c r="C958" s="37" t="s">
        <v>8162</v>
      </c>
      <c r="D958" s="38" t="s">
        <v>11138</v>
      </c>
      <c r="E958" s="37" t="s">
        <v>8163</v>
      </c>
      <c r="F958" s="37" t="s">
        <v>6696</v>
      </c>
      <c r="G958" s="37">
        <v>200002935</v>
      </c>
      <c r="H958" s="100">
        <v>710033931</v>
      </c>
      <c r="I958" s="101">
        <v>332721</v>
      </c>
      <c r="J958" s="37">
        <v>100013973</v>
      </c>
      <c r="K958" s="37">
        <v>200002935</v>
      </c>
      <c r="L958" s="37" t="s">
        <v>48</v>
      </c>
      <c r="M958" s="37" t="s">
        <v>6696</v>
      </c>
      <c r="N958" s="37" t="s">
        <v>8266</v>
      </c>
      <c r="O958" s="39" t="s">
        <v>11139</v>
      </c>
      <c r="P958" s="37" t="s">
        <v>8164</v>
      </c>
      <c r="Q958" s="37" t="s">
        <v>8165</v>
      </c>
      <c r="R958" s="39" t="s">
        <v>11140</v>
      </c>
      <c r="S958" s="40" t="s">
        <v>10741</v>
      </c>
      <c r="T958" s="41">
        <v>2</v>
      </c>
      <c r="U958" s="41">
        <v>0</v>
      </c>
      <c r="V958" s="41">
        <v>0</v>
      </c>
      <c r="W958" s="42"/>
      <c r="X958" s="42"/>
      <c r="Y958" s="102">
        <v>2</v>
      </c>
      <c r="Z958">
        <v>0</v>
      </c>
      <c r="AA958">
        <v>0</v>
      </c>
      <c r="AB958">
        <v>0</v>
      </c>
      <c r="AE958" s="103">
        <v>0</v>
      </c>
      <c r="AF958">
        <v>0</v>
      </c>
      <c r="AG958">
        <v>0</v>
      </c>
      <c r="AH958">
        <v>0</v>
      </c>
      <c r="AI958">
        <v>0</v>
      </c>
    </row>
    <row r="959" spans="1:35" ht="15" hidden="1" customHeight="1" x14ac:dyDescent="0.25">
      <c r="A959" s="37" t="s">
        <v>36</v>
      </c>
      <c r="B959" s="37" t="s">
        <v>37</v>
      </c>
      <c r="C959" s="37" t="s">
        <v>4880</v>
      </c>
      <c r="D959" s="38" t="s">
        <v>11129</v>
      </c>
      <c r="E959" s="37" t="s">
        <v>4881</v>
      </c>
      <c r="F959" s="37" t="s">
        <v>4189</v>
      </c>
      <c r="G959" s="37">
        <v>200001543</v>
      </c>
      <c r="H959" s="100">
        <v>710017294</v>
      </c>
      <c r="I959" s="101">
        <v>316806</v>
      </c>
      <c r="J959" s="37">
        <v>100008660</v>
      </c>
      <c r="K959" s="37">
        <v>200001543</v>
      </c>
      <c r="L959" s="37" t="s">
        <v>48</v>
      </c>
      <c r="M959" s="37" t="s">
        <v>4189</v>
      </c>
      <c r="N959" s="37" t="s">
        <v>4844</v>
      </c>
      <c r="O959" s="39" t="s">
        <v>11130</v>
      </c>
      <c r="P959" s="37" t="s">
        <v>4882</v>
      </c>
      <c r="Q959" s="37" t="s">
        <v>4883</v>
      </c>
      <c r="R959" s="39" t="s">
        <v>11131</v>
      </c>
      <c r="S959" s="40" t="s">
        <v>10741</v>
      </c>
      <c r="T959" s="41">
        <v>18</v>
      </c>
      <c r="U959" s="41">
        <v>0</v>
      </c>
      <c r="V959" s="41">
        <v>0</v>
      </c>
      <c r="W959" s="42"/>
      <c r="X959" s="42"/>
      <c r="Y959" s="102">
        <v>18</v>
      </c>
      <c r="Z959">
        <v>0</v>
      </c>
      <c r="AA959">
        <v>0</v>
      </c>
      <c r="AB959">
        <v>0</v>
      </c>
      <c r="AE959" s="103">
        <v>0</v>
      </c>
      <c r="AF959">
        <v>0</v>
      </c>
      <c r="AG959">
        <v>0</v>
      </c>
      <c r="AH959">
        <v>0</v>
      </c>
      <c r="AI959">
        <v>0</v>
      </c>
    </row>
    <row r="960" spans="1:35" ht="15" hidden="1" customHeight="1" x14ac:dyDescent="0.25">
      <c r="A960" s="37" t="s">
        <v>36</v>
      </c>
      <c r="B960" s="37" t="s">
        <v>37</v>
      </c>
      <c r="C960" s="37" t="s">
        <v>6293</v>
      </c>
      <c r="D960" s="38" t="s">
        <v>11126</v>
      </c>
      <c r="E960" s="37" t="s">
        <v>6294</v>
      </c>
      <c r="F960" s="37" t="s">
        <v>568</v>
      </c>
      <c r="G960" s="37">
        <v>200002144</v>
      </c>
      <c r="H960" s="100">
        <v>710021690</v>
      </c>
      <c r="I960" s="101">
        <v>321087</v>
      </c>
      <c r="J960" s="37">
        <v>100011043</v>
      </c>
      <c r="K960" s="37">
        <v>200002144</v>
      </c>
      <c r="L960" s="37" t="s">
        <v>48</v>
      </c>
      <c r="M960" s="37" t="s">
        <v>568</v>
      </c>
      <c r="N960" s="37" t="s">
        <v>6303</v>
      </c>
      <c r="O960" s="39" t="s">
        <v>11127</v>
      </c>
      <c r="P960" s="37" t="s">
        <v>6295</v>
      </c>
      <c r="Q960" s="37" t="s">
        <v>6296</v>
      </c>
      <c r="R960" s="39" t="s">
        <v>11128</v>
      </c>
      <c r="S960" s="40" t="s">
        <v>10741</v>
      </c>
      <c r="T960" s="41">
        <v>3</v>
      </c>
      <c r="U960" s="41">
        <v>0</v>
      </c>
      <c r="V960" s="41">
        <v>0</v>
      </c>
      <c r="W960" s="42"/>
      <c r="X960" s="42"/>
      <c r="Y960" s="102">
        <v>3</v>
      </c>
      <c r="Z960">
        <v>0</v>
      </c>
      <c r="AA960">
        <v>0</v>
      </c>
      <c r="AB960">
        <v>0</v>
      </c>
      <c r="AE960" s="103">
        <v>0</v>
      </c>
      <c r="AF960">
        <v>0</v>
      </c>
      <c r="AG960">
        <v>0</v>
      </c>
      <c r="AH960">
        <v>0</v>
      </c>
      <c r="AI960">
        <v>0</v>
      </c>
    </row>
    <row r="961" spans="1:35" ht="15" hidden="1" customHeight="1" x14ac:dyDescent="0.25">
      <c r="A961" s="37" t="s">
        <v>36</v>
      </c>
      <c r="B961" s="37" t="s">
        <v>37</v>
      </c>
      <c r="C961" s="37" t="s">
        <v>6395</v>
      </c>
      <c r="D961" s="38" t="s">
        <v>11135</v>
      </c>
      <c r="E961" s="37" t="s">
        <v>6396</v>
      </c>
      <c r="F961" s="37" t="s">
        <v>568</v>
      </c>
      <c r="G961" s="37">
        <v>200001744</v>
      </c>
      <c r="H961" s="100">
        <v>710020619</v>
      </c>
      <c r="I961" s="101">
        <v>319996</v>
      </c>
      <c r="J961" s="37">
        <v>100009860</v>
      </c>
      <c r="K961" s="37">
        <v>200001744</v>
      </c>
      <c r="L961" s="37" t="s">
        <v>48</v>
      </c>
      <c r="M961" s="37" t="s">
        <v>568</v>
      </c>
      <c r="N961" s="37" t="s">
        <v>6351</v>
      </c>
      <c r="O961" s="39" t="s">
        <v>11136</v>
      </c>
      <c r="P961" s="37" t="s">
        <v>6397</v>
      </c>
      <c r="Q961" s="37" t="s">
        <v>6398</v>
      </c>
      <c r="R961" s="39" t="s">
        <v>11137</v>
      </c>
      <c r="S961" s="40" t="s">
        <v>10741</v>
      </c>
      <c r="T961" s="41">
        <v>3</v>
      </c>
      <c r="U961" s="41">
        <v>0</v>
      </c>
      <c r="V961" s="41">
        <v>0</v>
      </c>
      <c r="W961" s="42"/>
      <c r="X961" s="42"/>
      <c r="Y961" s="102">
        <v>3</v>
      </c>
      <c r="Z961">
        <v>0</v>
      </c>
      <c r="AA961">
        <v>0</v>
      </c>
      <c r="AB961">
        <v>0</v>
      </c>
      <c r="AE961" s="103">
        <v>0</v>
      </c>
      <c r="AF961">
        <v>0</v>
      </c>
      <c r="AG961">
        <v>0</v>
      </c>
      <c r="AH961">
        <v>0</v>
      </c>
      <c r="AI961">
        <v>0</v>
      </c>
    </row>
    <row r="962" spans="1:35" ht="15" hidden="1" customHeight="1" x14ac:dyDescent="0.25">
      <c r="A962" s="37" t="s">
        <v>36</v>
      </c>
      <c r="B962" s="37" t="s">
        <v>37</v>
      </c>
      <c r="C962" s="37" t="s">
        <v>3049</v>
      </c>
      <c r="D962" s="38" t="s">
        <v>11141</v>
      </c>
      <c r="E962" s="37" t="s">
        <v>3050</v>
      </c>
      <c r="F962" s="37" t="s">
        <v>2860</v>
      </c>
      <c r="G962" s="37">
        <v>200001080</v>
      </c>
      <c r="H962" s="100">
        <v>710006713</v>
      </c>
      <c r="I962" s="101">
        <v>37865447</v>
      </c>
      <c r="J962" s="37">
        <v>100005896</v>
      </c>
      <c r="K962" s="37">
        <v>100005893</v>
      </c>
      <c r="L962" s="37" t="s">
        <v>105</v>
      </c>
      <c r="M962" s="37" t="s">
        <v>2860</v>
      </c>
      <c r="N962" s="37" t="s">
        <v>2862</v>
      </c>
      <c r="O962" s="39" t="s">
        <v>11142</v>
      </c>
      <c r="P962" s="37" t="s">
        <v>3051</v>
      </c>
      <c r="Q962" s="37" t="s">
        <v>3052</v>
      </c>
      <c r="R962" s="39" t="s">
        <v>11143</v>
      </c>
      <c r="S962" s="40" t="s">
        <v>10741</v>
      </c>
      <c r="T962" s="41">
        <v>11</v>
      </c>
      <c r="U962" s="41">
        <v>0</v>
      </c>
      <c r="V962" s="41">
        <v>0</v>
      </c>
      <c r="W962" s="42"/>
      <c r="X962" s="42"/>
      <c r="Y962" s="102">
        <v>11</v>
      </c>
      <c r="Z962">
        <v>0</v>
      </c>
      <c r="AA962">
        <v>0</v>
      </c>
      <c r="AB962">
        <v>0</v>
      </c>
      <c r="AE962" s="103">
        <v>0</v>
      </c>
      <c r="AF962">
        <v>0</v>
      </c>
      <c r="AG962">
        <v>0</v>
      </c>
      <c r="AH962">
        <v>0</v>
      </c>
      <c r="AI962">
        <v>0</v>
      </c>
    </row>
    <row r="963" spans="1:35" ht="15" hidden="1" customHeight="1" x14ac:dyDescent="0.25">
      <c r="A963" s="37" t="s">
        <v>36</v>
      </c>
      <c r="B963" s="37" t="s">
        <v>592</v>
      </c>
      <c r="C963" s="37" t="s">
        <v>681</v>
      </c>
      <c r="D963" s="38" t="s">
        <v>11144</v>
      </c>
      <c r="E963" s="37" t="s">
        <v>682</v>
      </c>
      <c r="F963" s="37" t="s">
        <v>40</v>
      </c>
      <c r="G963" s="37">
        <v>200003755</v>
      </c>
      <c r="H963" s="100">
        <v>710253834</v>
      </c>
      <c r="I963" s="101">
        <v>46854444</v>
      </c>
      <c r="J963" s="37">
        <v>100001291</v>
      </c>
      <c r="K963" s="37">
        <v>200003755</v>
      </c>
      <c r="L963" s="37" t="s">
        <v>683</v>
      </c>
      <c r="M963" s="37" t="s">
        <v>40</v>
      </c>
      <c r="N963" s="37" t="s">
        <v>241</v>
      </c>
      <c r="O963" s="39" t="s">
        <v>11145</v>
      </c>
      <c r="P963" s="37" t="s">
        <v>176</v>
      </c>
      <c r="Q963" s="37" t="s">
        <v>684</v>
      </c>
      <c r="R963" s="39" t="s">
        <v>11146</v>
      </c>
      <c r="S963" s="40" t="s">
        <v>10741</v>
      </c>
      <c r="T963" s="41">
        <v>0</v>
      </c>
      <c r="U963" s="41">
        <v>3</v>
      </c>
      <c r="V963" s="41">
        <v>0</v>
      </c>
      <c r="W963" s="42"/>
      <c r="X963" s="42"/>
      <c r="Y963" s="102">
        <v>3</v>
      </c>
      <c r="Z963">
        <v>0</v>
      </c>
      <c r="AA963">
        <v>0</v>
      </c>
      <c r="AB963">
        <v>0</v>
      </c>
      <c r="AE963" s="103">
        <v>0</v>
      </c>
      <c r="AF963">
        <v>0</v>
      </c>
      <c r="AG963">
        <v>0</v>
      </c>
      <c r="AH963">
        <v>0</v>
      </c>
      <c r="AI963">
        <v>0</v>
      </c>
    </row>
    <row r="964" spans="1:35" ht="15" hidden="1" customHeight="1" x14ac:dyDescent="0.25">
      <c r="A964" s="37" t="s">
        <v>36</v>
      </c>
      <c r="B964" s="37" t="s">
        <v>37</v>
      </c>
      <c r="C964" s="37" t="s">
        <v>7394</v>
      </c>
      <c r="D964" s="38" t="s">
        <v>11150</v>
      </c>
      <c r="E964" s="37" t="s">
        <v>7395</v>
      </c>
      <c r="F964" s="37" t="s">
        <v>6696</v>
      </c>
      <c r="G964" s="37">
        <v>200002382</v>
      </c>
      <c r="H964" s="100">
        <v>710028156</v>
      </c>
      <c r="I964" s="101">
        <v>326771</v>
      </c>
      <c r="J964" s="37">
        <v>100012159</v>
      </c>
      <c r="K964" s="37">
        <v>200002382</v>
      </c>
      <c r="L964" s="37" t="s">
        <v>48</v>
      </c>
      <c r="M964" s="37" t="s">
        <v>6696</v>
      </c>
      <c r="N964" s="37" t="s">
        <v>7232</v>
      </c>
      <c r="O964" s="39" t="s">
        <v>11151</v>
      </c>
      <c r="P964" s="37" t="s">
        <v>7396</v>
      </c>
      <c r="Q964" s="37" t="s">
        <v>7397</v>
      </c>
      <c r="R964" s="39" t="s">
        <v>11152</v>
      </c>
      <c r="S964" s="40" t="s">
        <v>10741</v>
      </c>
      <c r="T964" s="41">
        <v>8</v>
      </c>
      <c r="U964" s="41">
        <v>0</v>
      </c>
      <c r="V964" s="41">
        <v>0</v>
      </c>
      <c r="W964" s="42"/>
      <c r="X964" s="42"/>
      <c r="Y964" s="102">
        <v>8</v>
      </c>
      <c r="Z964">
        <v>1</v>
      </c>
      <c r="AA964">
        <v>0</v>
      </c>
      <c r="AB964">
        <v>0</v>
      </c>
      <c r="AE964" s="103">
        <v>1</v>
      </c>
      <c r="AF964">
        <v>4</v>
      </c>
      <c r="AG964">
        <v>0</v>
      </c>
      <c r="AH964">
        <v>0</v>
      </c>
      <c r="AI964">
        <v>4</v>
      </c>
    </row>
    <row r="965" spans="1:35" ht="15" hidden="1" customHeight="1" x14ac:dyDescent="0.25">
      <c r="A965" s="37" t="s">
        <v>36</v>
      </c>
      <c r="B965" s="37" t="s">
        <v>37</v>
      </c>
      <c r="C965" s="37" t="s">
        <v>2698</v>
      </c>
      <c r="D965" s="38" t="s">
        <v>11153</v>
      </c>
      <c r="E965" s="37" t="s">
        <v>2699</v>
      </c>
      <c r="F965" s="37" t="s">
        <v>1879</v>
      </c>
      <c r="G965" s="37">
        <v>200000586</v>
      </c>
      <c r="H965" s="100">
        <v>710009410</v>
      </c>
      <c r="I965" s="101">
        <v>310581</v>
      </c>
      <c r="J965" s="37">
        <v>100003359</v>
      </c>
      <c r="K965" s="37">
        <v>200000586</v>
      </c>
      <c r="L965" s="37" t="s">
        <v>48</v>
      </c>
      <c r="M965" s="37" t="s">
        <v>1879</v>
      </c>
      <c r="N965" s="37" t="s">
        <v>2656</v>
      </c>
      <c r="O965" s="39" t="s">
        <v>11154</v>
      </c>
      <c r="P965" s="37" t="s">
        <v>2700</v>
      </c>
      <c r="Q965" s="37" t="s">
        <v>2701</v>
      </c>
      <c r="R965" s="39" t="s">
        <v>11155</v>
      </c>
      <c r="S965" s="40" t="s">
        <v>10741</v>
      </c>
      <c r="T965" s="41">
        <v>1</v>
      </c>
      <c r="U965" s="41">
        <v>0</v>
      </c>
      <c r="V965" s="42">
        <v>0</v>
      </c>
      <c r="W965" s="42"/>
      <c r="X965" s="42"/>
      <c r="Y965" s="102">
        <v>1</v>
      </c>
      <c r="Z965">
        <v>0</v>
      </c>
      <c r="AA965">
        <v>0</v>
      </c>
      <c r="AB965">
        <v>0</v>
      </c>
      <c r="AE965" s="103">
        <v>0</v>
      </c>
      <c r="AF965">
        <v>0</v>
      </c>
      <c r="AG965">
        <v>0</v>
      </c>
      <c r="AH965">
        <v>0</v>
      </c>
      <c r="AI965">
        <v>0</v>
      </c>
    </row>
    <row r="966" spans="1:35" ht="15" hidden="1" customHeight="1" x14ac:dyDescent="0.25">
      <c r="A966" s="37" t="s">
        <v>36</v>
      </c>
      <c r="B966" s="37" t="s">
        <v>592</v>
      </c>
      <c r="C966" s="37" t="s">
        <v>5332</v>
      </c>
      <c r="D966" s="38" t="s">
        <v>11147</v>
      </c>
      <c r="E966" s="37" t="s">
        <v>5333</v>
      </c>
      <c r="F966" s="37" t="s">
        <v>4189</v>
      </c>
      <c r="G966" s="37">
        <v>200003757</v>
      </c>
      <c r="H966" s="100">
        <v>710254911</v>
      </c>
      <c r="I966" s="101">
        <v>90000285</v>
      </c>
      <c r="J966" s="37">
        <v>100008245</v>
      </c>
      <c r="K966" s="37">
        <v>200003757</v>
      </c>
      <c r="L966" s="37" t="s">
        <v>603</v>
      </c>
      <c r="M966" s="37" t="s">
        <v>4189</v>
      </c>
      <c r="N966" s="37" t="s">
        <v>4452</v>
      </c>
      <c r="O966" s="39" t="s">
        <v>11148</v>
      </c>
      <c r="P966" s="37" t="s">
        <v>4452</v>
      </c>
      <c r="Q966" s="37" t="s">
        <v>5334</v>
      </c>
      <c r="R966" s="39" t="s">
        <v>11149</v>
      </c>
      <c r="S966" s="40" t="s">
        <v>10741</v>
      </c>
      <c r="T966" s="41">
        <v>0</v>
      </c>
      <c r="U966" s="41">
        <v>3</v>
      </c>
      <c r="V966" s="41">
        <v>0</v>
      </c>
      <c r="W966" s="42"/>
      <c r="X966" s="42"/>
      <c r="Y966" s="102">
        <v>3</v>
      </c>
      <c r="Z966">
        <v>0</v>
      </c>
      <c r="AA966">
        <v>0</v>
      </c>
      <c r="AB966">
        <v>0</v>
      </c>
      <c r="AE966" s="103">
        <v>0</v>
      </c>
      <c r="AF966">
        <v>0</v>
      </c>
      <c r="AG966">
        <v>0</v>
      </c>
      <c r="AH966">
        <v>0</v>
      </c>
      <c r="AI966">
        <v>0</v>
      </c>
    </row>
    <row r="967" spans="1:35" ht="15" hidden="1" customHeight="1" x14ac:dyDescent="0.25">
      <c r="A967" s="37" t="s">
        <v>36</v>
      </c>
      <c r="B967" s="37" t="s">
        <v>37</v>
      </c>
      <c r="C967" s="37" t="s">
        <v>3305</v>
      </c>
      <c r="D967" s="38" t="s">
        <v>11156</v>
      </c>
      <c r="E967" s="37" t="s">
        <v>3306</v>
      </c>
      <c r="F967" s="37" t="s">
        <v>2860</v>
      </c>
      <c r="G967" s="37">
        <v>200000921</v>
      </c>
      <c r="H967" s="100">
        <v>710004770</v>
      </c>
      <c r="I967" s="101">
        <v>306681</v>
      </c>
      <c r="J967" s="37">
        <v>100006358</v>
      </c>
      <c r="K967" s="37">
        <v>200000921</v>
      </c>
      <c r="L967" s="37" t="s">
        <v>53</v>
      </c>
      <c r="M967" s="37" t="s">
        <v>2860</v>
      </c>
      <c r="N967" s="37" t="s">
        <v>1815</v>
      </c>
      <c r="O967" s="39" t="s">
        <v>11157</v>
      </c>
      <c r="P967" s="37" t="s">
        <v>3307</v>
      </c>
      <c r="Q967" s="37" t="s">
        <v>3308</v>
      </c>
      <c r="R967" s="39" t="s">
        <v>11158</v>
      </c>
      <c r="S967" s="40" t="s">
        <v>10741</v>
      </c>
      <c r="T967" s="41">
        <v>3</v>
      </c>
      <c r="U967" s="41">
        <v>0</v>
      </c>
      <c r="V967" s="41">
        <v>0</v>
      </c>
      <c r="W967" s="42"/>
      <c r="X967" s="42"/>
      <c r="Y967" s="102">
        <v>3</v>
      </c>
      <c r="Z967">
        <v>0</v>
      </c>
      <c r="AA967">
        <v>0</v>
      </c>
      <c r="AB967">
        <v>0</v>
      </c>
      <c r="AE967" s="103">
        <v>0</v>
      </c>
      <c r="AF967">
        <v>0</v>
      </c>
      <c r="AG967">
        <v>0</v>
      </c>
      <c r="AH967">
        <v>0</v>
      </c>
      <c r="AI967">
        <v>0</v>
      </c>
    </row>
    <row r="968" spans="1:35" ht="15" hidden="1" customHeight="1" x14ac:dyDescent="0.25">
      <c r="A968" s="37" t="s">
        <v>36</v>
      </c>
      <c r="B968" s="37" t="s">
        <v>37</v>
      </c>
      <c r="C968" s="37" t="s">
        <v>6462</v>
      </c>
      <c r="D968" s="38" t="s">
        <v>11159</v>
      </c>
      <c r="E968" s="37" t="s">
        <v>6463</v>
      </c>
      <c r="F968" s="37" t="s">
        <v>568</v>
      </c>
      <c r="G968" s="37">
        <v>200001752</v>
      </c>
      <c r="H968" s="100">
        <v>710283288</v>
      </c>
      <c r="I968" s="101">
        <v>54856418</v>
      </c>
      <c r="J968" s="37">
        <v>100019682</v>
      </c>
      <c r="K968" s="37">
        <v>100019681</v>
      </c>
      <c r="L968" s="37" t="s">
        <v>10436</v>
      </c>
      <c r="M968" s="37" t="s">
        <v>568</v>
      </c>
      <c r="N968" s="37" t="s">
        <v>6351</v>
      </c>
      <c r="O968" s="39" t="s">
        <v>11160</v>
      </c>
      <c r="P968" s="37" t="s">
        <v>6464</v>
      </c>
      <c r="Q968" s="37" t="s">
        <v>6465</v>
      </c>
      <c r="R968" s="39" t="s">
        <v>11161</v>
      </c>
      <c r="S968" s="40" t="s">
        <v>10741</v>
      </c>
      <c r="T968" s="41">
        <v>20</v>
      </c>
      <c r="U968" s="41">
        <v>0</v>
      </c>
      <c r="V968" s="41">
        <v>0</v>
      </c>
      <c r="W968" s="42"/>
      <c r="X968" s="42"/>
      <c r="Y968" s="102">
        <v>20</v>
      </c>
      <c r="Z968">
        <v>1</v>
      </c>
      <c r="AA968">
        <v>0</v>
      </c>
      <c r="AB968">
        <v>0</v>
      </c>
      <c r="AE968" s="103">
        <v>1</v>
      </c>
      <c r="AF968">
        <v>0</v>
      </c>
      <c r="AG968">
        <v>0</v>
      </c>
      <c r="AH968">
        <v>0</v>
      </c>
      <c r="AI968">
        <v>0</v>
      </c>
    </row>
    <row r="969" spans="1:35" ht="15" hidden="1" customHeight="1" x14ac:dyDescent="0.25">
      <c r="A969" s="37" t="s">
        <v>36</v>
      </c>
      <c r="B969" s="37" t="s">
        <v>37</v>
      </c>
      <c r="C969" s="37" t="s">
        <v>4548</v>
      </c>
      <c r="D969" s="38" t="s">
        <v>11162</v>
      </c>
      <c r="E969" s="37" t="s">
        <v>4549</v>
      </c>
      <c r="F969" s="37" t="s">
        <v>4189</v>
      </c>
      <c r="G969" s="37">
        <v>200001492</v>
      </c>
      <c r="H969" s="100">
        <v>710015054</v>
      </c>
      <c r="I969" s="101">
        <v>42214254</v>
      </c>
      <c r="J969" s="37">
        <v>100008349</v>
      </c>
      <c r="K969" s="37">
        <v>100008350</v>
      </c>
      <c r="L969" s="37" t="s">
        <v>92</v>
      </c>
      <c r="M969" s="37" t="s">
        <v>4189</v>
      </c>
      <c r="N969" s="37" t="s">
        <v>4452</v>
      </c>
      <c r="O969" s="39" t="s">
        <v>11163</v>
      </c>
      <c r="P969" s="37" t="s">
        <v>4550</v>
      </c>
      <c r="Q969" s="37" t="s">
        <v>4551</v>
      </c>
      <c r="R969" s="39" t="s">
        <v>11164</v>
      </c>
      <c r="S969" s="40" t="s">
        <v>10741</v>
      </c>
      <c r="T969" s="41">
        <v>10</v>
      </c>
      <c r="U969" s="42">
        <v>0</v>
      </c>
      <c r="V969" s="41">
        <v>0</v>
      </c>
      <c r="W969" s="42"/>
      <c r="X969" s="42"/>
      <c r="Y969" s="102">
        <v>10</v>
      </c>
      <c r="Z969">
        <v>0</v>
      </c>
      <c r="AA969">
        <v>0</v>
      </c>
      <c r="AB969">
        <v>0</v>
      </c>
      <c r="AE969" s="103">
        <v>0</v>
      </c>
      <c r="AF969">
        <v>0</v>
      </c>
      <c r="AG969">
        <v>0</v>
      </c>
      <c r="AH969">
        <v>0</v>
      </c>
      <c r="AI969">
        <v>0</v>
      </c>
    </row>
    <row r="970" spans="1:35" ht="15" hidden="1" customHeight="1" x14ac:dyDescent="0.25">
      <c r="A970" s="37" t="s">
        <v>36</v>
      </c>
      <c r="B970" s="37" t="s">
        <v>37</v>
      </c>
      <c r="C970" s="37" t="s">
        <v>9424</v>
      </c>
      <c r="D970" s="38" t="s">
        <v>11169</v>
      </c>
      <c r="E970" s="37" t="s">
        <v>9425</v>
      </c>
      <c r="F970" s="37" t="s">
        <v>8536</v>
      </c>
      <c r="G970" s="37">
        <v>200003359</v>
      </c>
      <c r="H970" s="100">
        <v>710032897</v>
      </c>
      <c r="I970" s="101">
        <v>331791</v>
      </c>
      <c r="J970" s="37">
        <v>100016450</v>
      </c>
      <c r="K970" s="37">
        <v>200003359</v>
      </c>
      <c r="L970" s="37" t="s">
        <v>48</v>
      </c>
      <c r="M970" s="37" t="s">
        <v>8536</v>
      </c>
      <c r="N970" s="37" t="s">
        <v>6661</v>
      </c>
      <c r="O970" s="39" t="s">
        <v>9870</v>
      </c>
      <c r="P970" s="37" t="s">
        <v>9426</v>
      </c>
      <c r="Q970" s="37" t="s">
        <v>9427</v>
      </c>
      <c r="R970" s="39" t="s">
        <v>11170</v>
      </c>
      <c r="S970" s="40" t="s">
        <v>10741</v>
      </c>
      <c r="T970" s="41">
        <v>5</v>
      </c>
      <c r="U970" s="42">
        <v>0</v>
      </c>
      <c r="V970" s="42">
        <v>0</v>
      </c>
      <c r="W970" s="42"/>
      <c r="X970" s="42"/>
      <c r="Y970" s="102">
        <v>5</v>
      </c>
      <c r="Z970">
        <v>0</v>
      </c>
      <c r="AA970">
        <v>0</v>
      </c>
      <c r="AB970">
        <v>0</v>
      </c>
      <c r="AE970" s="103">
        <v>0</v>
      </c>
      <c r="AF970">
        <v>0</v>
      </c>
      <c r="AG970">
        <v>0</v>
      </c>
      <c r="AH970">
        <v>0</v>
      </c>
      <c r="AI970">
        <v>0</v>
      </c>
    </row>
    <row r="971" spans="1:35" ht="15" hidden="1" customHeight="1" x14ac:dyDescent="0.25">
      <c r="A971" s="37" t="s">
        <v>36</v>
      </c>
      <c r="B971" s="37" t="s">
        <v>37</v>
      </c>
      <c r="C971" s="37" t="s">
        <v>900</v>
      </c>
      <c r="D971" s="38" t="s">
        <v>11258</v>
      </c>
      <c r="E971" s="37" t="s">
        <v>901</v>
      </c>
      <c r="F971" s="37" t="s">
        <v>814</v>
      </c>
      <c r="G971" s="37">
        <v>200000326</v>
      </c>
      <c r="H971" s="100">
        <v>710153236</v>
      </c>
      <c r="I971" s="101">
        <v>305456</v>
      </c>
      <c r="J971" s="37">
        <v>100001704</v>
      </c>
      <c r="K971" s="37">
        <v>200000326</v>
      </c>
      <c r="L971" s="37" t="s">
        <v>48</v>
      </c>
      <c r="M971" s="37" t="s">
        <v>814</v>
      </c>
      <c r="N971" s="37" t="s">
        <v>817</v>
      </c>
      <c r="O971" s="39" t="s">
        <v>11259</v>
      </c>
      <c r="P971" s="37" t="s">
        <v>902</v>
      </c>
      <c r="Q971" s="37" t="s">
        <v>16863</v>
      </c>
      <c r="R971" s="39" t="s">
        <v>10626</v>
      </c>
      <c r="S971" s="40" t="s">
        <v>10741</v>
      </c>
      <c r="T971" s="41">
        <v>82</v>
      </c>
      <c r="U971" s="42">
        <v>0</v>
      </c>
      <c r="V971" s="42">
        <v>0</v>
      </c>
      <c r="W971" s="42"/>
      <c r="X971" s="42"/>
      <c r="Y971" s="102">
        <v>82</v>
      </c>
      <c r="Z971">
        <v>0</v>
      </c>
      <c r="AA971">
        <v>0</v>
      </c>
      <c r="AB971">
        <v>0</v>
      </c>
      <c r="AE971" s="103">
        <v>0</v>
      </c>
      <c r="AF971">
        <v>1</v>
      </c>
      <c r="AG971">
        <v>0</v>
      </c>
      <c r="AH971">
        <v>0</v>
      </c>
      <c r="AI971">
        <v>1</v>
      </c>
    </row>
    <row r="972" spans="1:35" ht="15" hidden="1" customHeight="1" x14ac:dyDescent="0.25">
      <c r="A972" s="37" t="s">
        <v>36</v>
      </c>
      <c r="B972" s="37" t="s">
        <v>37</v>
      </c>
      <c r="C972" s="37" t="s">
        <v>2858</v>
      </c>
      <c r="D972" s="38" t="s">
        <v>11165</v>
      </c>
      <c r="E972" s="37" t="s">
        <v>2859</v>
      </c>
      <c r="F972" s="37" t="s">
        <v>2860</v>
      </c>
      <c r="G972" s="37">
        <v>200001032</v>
      </c>
      <c r="H972" s="100">
        <v>710006543</v>
      </c>
      <c r="I972" s="101">
        <v>308307</v>
      </c>
      <c r="J972" s="37">
        <v>100005829</v>
      </c>
      <c r="K972" s="37">
        <v>200001032</v>
      </c>
      <c r="L972" s="37" t="s">
        <v>48</v>
      </c>
      <c r="M972" s="37" t="s">
        <v>2860</v>
      </c>
      <c r="N972" s="37" t="s">
        <v>2862</v>
      </c>
      <c r="O972" s="39" t="s">
        <v>2892</v>
      </c>
      <c r="P972" s="37" t="s">
        <v>2862</v>
      </c>
      <c r="Q972" s="37" t="s">
        <v>2882</v>
      </c>
      <c r="R972" s="39" t="s">
        <v>10631</v>
      </c>
      <c r="S972" s="40" t="s">
        <v>10741</v>
      </c>
      <c r="T972" s="41">
        <v>29</v>
      </c>
      <c r="U972" s="41">
        <v>0</v>
      </c>
      <c r="V972" s="41">
        <v>0</v>
      </c>
      <c r="W972" s="42"/>
      <c r="X972" s="42"/>
      <c r="Y972" s="102">
        <v>29</v>
      </c>
      <c r="Z972">
        <v>0</v>
      </c>
      <c r="AA972">
        <v>0</v>
      </c>
      <c r="AB972">
        <v>0</v>
      </c>
      <c r="AE972" s="103">
        <v>0</v>
      </c>
      <c r="AF972">
        <v>0</v>
      </c>
      <c r="AG972">
        <v>0</v>
      </c>
      <c r="AH972">
        <v>0</v>
      </c>
      <c r="AI972">
        <v>0</v>
      </c>
    </row>
    <row r="973" spans="1:35" ht="15" hidden="1" customHeight="1" x14ac:dyDescent="0.25">
      <c r="A973" s="37" t="s">
        <v>36</v>
      </c>
      <c r="B973" s="37" t="s">
        <v>37</v>
      </c>
      <c r="C973" s="37" t="s">
        <v>884</v>
      </c>
      <c r="D973" s="38" t="s">
        <v>11166</v>
      </c>
      <c r="E973" s="37" t="s">
        <v>885</v>
      </c>
      <c r="F973" s="37" t="s">
        <v>814</v>
      </c>
      <c r="G973" s="37">
        <v>200000322</v>
      </c>
      <c r="H973" s="100">
        <v>710002645</v>
      </c>
      <c r="I973" s="101">
        <v>305413</v>
      </c>
      <c r="J973" s="37">
        <v>100001692</v>
      </c>
      <c r="K973" s="37">
        <v>200000322</v>
      </c>
      <c r="L973" s="37" t="s">
        <v>829</v>
      </c>
      <c r="M973" s="37" t="s">
        <v>814</v>
      </c>
      <c r="N973" s="37" t="s">
        <v>817</v>
      </c>
      <c r="O973" s="39" t="s">
        <v>11167</v>
      </c>
      <c r="P973" s="37" t="s">
        <v>886</v>
      </c>
      <c r="Q973" s="37" t="s">
        <v>887</v>
      </c>
      <c r="R973" s="39" t="s">
        <v>11168</v>
      </c>
      <c r="S973" s="40" t="s">
        <v>10741</v>
      </c>
      <c r="T973" s="41">
        <v>28</v>
      </c>
      <c r="U973" s="42">
        <v>0</v>
      </c>
      <c r="V973" s="42">
        <v>0</v>
      </c>
      <c r="W973" s="42"/>
      <c r="X973" s="42"/>
      <c r="Y973" s="102">
        <v>28</v>
      </c>
      <c r="Z973">
        <v>0</v>
      </c>
      <c r="AA973">
        <v>0</v>
      </c>
      <c r="AB973">
        <v>0</v>
      </c>
      <c r="AE973" s="103">
        <v>0</v>
      </c>
      <c r="AF973">
        <v>0</v>
      </c>
      <c r="AG973">
        <v>0</v>
      </c>
      <c r="AH973">
        <v>0</v>
      </c>
      <c r="AI973">
        <v>0</v>
      </c>
    </row>
    <row r="974" spans="1:35" ht="15" hidden="1" customHeight="1" x14ac:dyDescent="0.25">
      <c r="A974" s="37" t="s">
        <v>36</v>
      </c>
      <c r="B974" s="37" t="s">
        <v>37</v>
      </c>
      <c r="C974" s="37" t="s">
        <v>8775</v>
      </c>
      <c r="D974" s="38" t="s">
        <v>11171</v>
      </c>
      <c r="E974" s="37" t="s">
        <v>8776</v>
      </c>
      <c r="F974" s="37" t="s">
        <v>8536</v>
      </c>
      <c r="G974" s="37">
        <v>200003050</v>
      </c>
      <c r="H974" s="100">
        <v>710025955</v>
      </c>
      <c r="I974" s="101">
        <v>324701</v>
      </c>
      <c r="J974" s="37">
        <v>100015348</v>
      </c>
      <c r="K974" s="37">
        <v>200003050</v>
      </c>
      <c r="L974" s="37" t="s">
        <v>48</v>
      </c>
      <c r="M974" s="37" t="s">
        <v>8536</v>
      </c>
      <c r="N974" s="37" t="s">
        <v>8633</v>
      </c>
      <c r="O974" s="39" t="s">
        <v>10939</v>
      </c>
      <c r="P974" s="37" t="s">
        <v>8777</v>
      </c>
      <c r="Q974" s="37" t="s">
        <v>8778</v>
      </c>
      <c r="R974" s="39" t="s">
        <v>11172</v>
      </c>
      <c r="S974" s="40" t="s">
        <v>10741</v>
      </c>
      <c r="T974" s="41">
        <v>26</v>
      </c>
      <c r="U974" s="41">
        <v>0</v>
      </c>
      <c r="V974" s="41">
        <v>0</v>
      </c>
      <c r="W974" s="42"/>
      <c r="X974" s="42"/>
      <c r="Y974" s="102">
        <v>26</v>
      </c>
      <c r="Z974">
        <v>0</v>
      </c>
      <c r="AA974">
        <v>0</v>
      </c>
      <c r="AB974">
        <v>0</v>
      </c>
      <c r="AE974" s="103">
        <v>0</v>
      </c>
      <c r="AF974">
        <v>0</v>
      </c>
      <c r="AG974">
        <v>0</v>
      </c>
      <c r="AH974">
        <v>0</v>
      </c>
      <c r="AI974">
        <v>0</v>
      </c>
    </row>
    <row r="975" spans="1:35" ht="15" hidden="1" customHeight="1" x14ac:dyDescent="0.25">
      <c r="A975" s="37" t="s">
        <v>36</v>
      </c>
      <c r="B975" s="37" t="s">
        <v>592</v>
      </c>
      <c r="C975" s="37" t="s">
        <v>693</v>
      </c>
      <c r="D975" s="38" t="s">
        <v>11173</v>
      </c>
      <c r="E975" s="37" t="s">
        <v>694</v>
      </c>
      <c r="F975" s="37" t="s">
        <v>40</v>
      </c>
      <c r="G975" s="37">
        <v>200003801</v>
      </c>
      <c r="H975" s="100">
        <v>710167318</v>
      </c>
      <c r="I975" s="101">
        <v>30804663</v>
      </c>
      <c r="J975" s="37">
        <v>100000777</v>
      </c>
      <c r="K975" s="37">
        <v>100000781</v>
      </c>
      <c r="L975" s="37" t="s">
        <v>695</v>
      </c>
      <c r="M975" s="37" t="s">
        <v>40</v>
      </c>
      <c r="N975" s="37" t="s">
        <v>446</v>
      </c>
      <c r="O975" s="39" t="s">
        <v>11174</v>
      </c>
      <c r="P975" s="37" t="s">
        <v>466</v>
      </c>
      <c r="Q975" s="37" t="s">
        <v>696</v>
      </c>
      <c r="R975" s="39" t="s">
        <v>11175</v>
      </c>
      <c r="S975" s="40" t="s">
        <v>10741</v>
      </c>
      <c r="T975" s="41">
        <v>0</v>
      </c>
      <c r="U975" s="42">
        <v>24</v>
      </c>
      <c r="V975" s="42">
        <v>0</v>
      </c>
      <c r="W975" s="42"/>
      <c r="X975" s="42"/>
      <c r="Y975" s="102">
        <v>24</v>
      </c>
      <c r="Z975">
        <v>0</v>
      </c>
      <c r="AA975">
        <v>0</v>
      </c>
      <c r="AB975">
        <v>0</v>
      </c>
      <c r="AE975" s="103">
        <v>0</v>
      </c>
      <c r="AF975">
        <v>0</v>
      </c>
      <c r="AG975">
        <v>0</v>
      </c>
      <c r="AH975">
        <v>0</v>
      </c>
      <c r="AI975">
        <v>0</v>
      </c>
    </row>
    <row r="976" spans="1:35" ht="15" hidden="1" customHeight="1" x14ac:dyDescent="0.25">
      <c r="A976" s="37" t="s">
        <v>36</v>
      </c>
      <c r="B976" s="37" t="s">
        <v>37</v>
      </c>
      <c r="C976" s="37" t="s">
        <v>7061</v>
      </c>
      <c r="D976" s="38" t="s">
        <v>11176</v>
      </c>
      <c r="E976" s="37" t="s">
        <v>7062</v>
      </c>
      <c r="F976" s="37" t="s">
        <v>6696</v>
      </c>
      <c r="G976" s="37">
        <v>200002302</v>
      </c>
      <c r="H976" s="100">
        <v>710024231</v>
      </c>
      <c r="I976" s="101">
        <v>36158933</v>
      </c>
      <c r="J976" s="37">
        <v>100011887</v>
      </c>
      <c r="K976" s="37">
        <v>100011884</v>
      </c>
      <c r="L976" s="37" t="s">
        <v>105</v>
      </c>
      <c r="M976" s="37" t="s">
        <v>6696</v>
      </c>
      <c r="N976" s="37" t="s">
        <v>6969</v>
      </c>
      <c r="O976" s="39" t="s">
        <v>11177</v>
      </c>
      <c r="P976" s="37" t="s">
        <v>7063</v>
      </c>
      <c r="Q976" s="37" t="s">
        <v>7064</v>
      </c>
      <c r="R976" s="39" t="s">
        <v>11178</v>
      </c>
      <c r="S976" s="40" t="s">
        <v>10741</v>
      </c>
      <c r="T976" s="41">
        <v>4</v>
      </c>
      <c r="U976" s="42">
        <v>0</v>
      </c>
      <c r="V976" s="42">
        <v>0</v>
      </c>
      <c r="W976" s="42"/>
      <c r="X976" s="42"/>
      <c r="Y976" s="102">
        <v>4</v>
      </c>
      <c r="Z976">
        <v>0</v>
      </c>
      <c r="AA976">
        <v>0</v>
      </c>
      <c r="AB976">
        <v>0</v>
      </c>
      <c r="AE976" s="103">
        <v>0</v>
      </c>
      <c r="AF976">
        <v>0</v>
      </c>
      <c r="AG976">
        <v>0</v>
      </c>
      <c r="AH976">
        <v>0</v>
      </c>
      <c r="AI976">
        <v>0</v>
      </c>
    </row>
    <row r="977" spans="1:35" ht="15" hidden="1" customHeight="1" x14ac:dyDescent="0.25">
      <c r="A977" s="37" t="s">
        <v>36</v>
      </c>
      <c r="B977" s="37" t="s">
        <v>37</v>
      </c>
      <c r="C977" s="37" t="s">
        <v>2787</v>
      </c>
      <c r="D977" s="38" t="s">
        <v>11179</v>
      </c>
      <c r="E977" s="37" t="s">
        <v>2788</v>
      </c>
      <c r="F977" s="37" t="s">
        <v>1879</v>
      </c>
      <c r="G977" s="37">
        <v>200000713</v>
      </c>
      <c r="H977" s="100">
        <v>710158980</v>
      </c>
      <c r="I977" s="101">
        <v>34006737</v>
      </c>
      <c r="J977" s="37">
        <v>100003799</v>
      </c>
      <c r="K977" s="37">
        <v>200000713</v>
      </c>
      <c r="L977" s="37" t="s">
        <v>48</v>
      </c>
      <c r="M977" s="37" t="s">
        <v>1879</v>
      </c>
      <c r="N977" s="37" t="s">
        <v>1954</v>
      </c>
      <c r="O977" s="39" t="s">
        <v>11180</v>
      </c>
      <c r="P977" s="37" t="s">
        <v>2789</v>
      </c>
      <c r="Q977" s="37" t="s">
        <v>2790</v>
      </c>
      <c r="R977" s="39" t="s">
        <v>11181</v>
      </c>
      <c r="S977" s="40" t="s">
        <v>10741</v>
      </c>
      <c r="T977" s="41">
        <v>13</v>
      </c>
      <c r="U977" s="41">
        <v>0</v>
      </c>
      <c r="V977" s="41">
        <v>0</v>
      </c>
      <c r="W977" s="42"/>
      <c r="X977" s="42"/>
      <c r="Y977" s="102">
        <v>13</v>
      </c>
      <c r="Z977">
        <v>0</v>
      </c>
      <c r="AA977">
        <v>0</v>
      </c>
      <c r="AB977">
        <v>0</v>
      </c>
      <c r="AE977" s="103">
        <v>0</v>
      </c>
      <c r="AF977">
        <v>0</v>
      </c>
      <c r="AG977">
        <v>0</v>
      </c>
      <c r="AH977">
        <v>0</v>
      </c>
      <c r="AI977">
        <v>0</v>
      </c>
    </row>
    <row r="978" spans="1:35" ht="15" hidden="1" customHeight="1" x14ac:dyDescent="0.25">
      <c r="A978" s="37" t="s">
        <v>36</v>
      </c>
      <c r="B978" s="37" t="s">
        <v>37</v>
      </c>
      <c r="C978" s="37" t="s">
        <v>2858</v>
      </c>
      <c r="D978" s="38" t="s">
        <v>11165</v>
      </c>
      <c r="E978" s="37" t="s">
        <v>2859</v>
      </c>
      <c r="F978" s="37" t="s">
        <v>2860</v>
      </c>
      <c r="G978" s="37">
        <v>200001032</v>
      </c>
      <c r="H978" s="100">
        <v>710035381</v>
      </c>
      <c r="I978" s="101">
        <v>308307</v>
      </c>
      <c r="J978" s="37">
        <v>100005720</v>
      </c>
      <c r="K978" s="37">
        <v>200001032</v>
      </c>
      <c r="L978" s="37" t="s">
        <v>48</v>
      </c>
      <c r="M978" s="37" t="s">
        <v>2860</v>
      </c>
      <c r="N978" s="37" t="s">
        <v>2862</v>
      </c>
      <c r="O978" s="39" t="s">
        <v>11182</v>
      </c>
      <c r="P978" s="37" t="s">
        <v>2862</v>
      </c>
      <c r="Q978" s="37" t="s">
        <v>2881</v>
      </c>
      <c r="R978" s="39" t="s">
        <v>10631</v>
      </c>
      <c r="S978" s="40" t="s">
        <v>10741</v>
      </c>
      <c r="T978" s="41">
        <v>44</v>
      </c>
      <c r="U978" s="41">
        <v>0</v>
      </c>
      <c r="V978" s="41">
        <v>0</v>
      </c>
      <c r="W978" s="42"/>
      <c r="X978" s="42"/>
      <c r="Y978" s="102">
        <v>44</v>
      </c>
      <c r="Z978">
        <v>0</v>
      </c>
      <c r="AA978">
        <v>0</v>
      </c>
      <c r="AB978">
        <v>0</v>
      </c>
      <c r="AE978" s="103">
        <v>0</v>
      </c>
      <c r="AF978">
        <v>1</v>
      </c>
      <c r="AG978">
        <v>0</v>
      </c>
      <c r="AH978">
        <v>0</v>
      </c>
      <c r="AI978">
        <v>1</v>
      </c>
    </row>
    <row r="979" spans="1:35" ht="15" hidden="1" customHeight="1" x14ac:dyDescent="0.25">
      <c r="A979" s="37" t="s">
        <v>36</v>
      </c>
      <c r="B979" s="37" t="s">
        <v>37</v>
      </c>
      <c r="C979" s="37" t="s">
        <v>2858</v>
      </c>
      <c r="D979" s="38" t="s">
        <v>11165</v>
      </c>
      <c r="E979" s="37" t="s">
        <v>2859</v>
      </c>
      <c r="F979" s="37" t="s">
        <v>2860</v>
      </c>
      <c r="G979" s="37">
        <v>200001032</v>
      </c>
      <c r="H979" s="100">
        <v>710035373</v>
      </c>
      <c r="I979" s="101">
        <v>308307</v>
      </c>
      <c r="J979" s="37">
        <v>100005856</v>
      </c>
      <c r="K979" s="37">
        <v>200001032</v>
      </c>
      <c r="L979" s="37" t="s">
        <v>48</v>
      </c>
      <c r="M979" s="37" t="s">
        <v>2860</v>
      </c>
      <c r="N979" s="37" t="s">
        <v>2862</v>
      </c>
      <c r="O979" s="39" t="s">
        <v>11182</v>
      </c>
      <c r="P979" s="37" t="s">
        <v>2862</v>
      </c>
      <c r="Q979" s="37" t="s">
        <v>2863</v>
      </c>
      <c r="R979" s="39" t="s">
        <v>10631</v>
      </c>
      <c r="S979" s="40" t="s">
        <v>10741</v>
      </c>
      <c r="T979" s="41">
        <v>47</v>
      </c>
      <c r="U979" s="41">
        <v>0</v>
      </c>
      <c r="V979" s="41">
        <v>0</v>
      </c>
      <c r="W979" s="42"/>
      <c r="X979" s="42"/>
      <c r="Y979" s="102">
        <v>47</v>
      </c>
      <c r="Z979">
        <v>0</v>
      </c>
      <c r="AA979">
        <v>0</v>
      </c>
      <c r="AB979">
        <v>0</v>
      </c>
      <c r="AE979" s="103">
        <v>0</v>
      </c>
      <c r="AF979">
        <v>0</v>
      </c>
      <c r="AG979">
        <v>0</v>
      </c>
      <c r="AH979">
        <v>0</v>
      </c>
      <c r="AI979">
        <v>0</v>
      </c>
    </row>
    <row r="980" spans="1:35" ht="15" hidden="1" customHeight="1" x14ac:dyDescent="0.25">
      <c r="A980" s="37" t="s">
        <v>36</v>
      </c>
      <c r="B980" s="37" t="s">
        <v>37</v>
      </c>
      <c r="C980" s="37" t="s">
        <v>5885</v>
      </c>
      <c r="D980" s="38" t="s">
        <v>11183</v>
      </c>
      <c r="E980" s="37" t="s">
        <v>5886</v>
      </c>
      <c r="F980" s="37" t="s">
        <v>568</v>
      </c>
      <c r="G980" s="37">
        <v>200001981</v>
      </c>
      <c r="H980" s="100">
        <v>710019386</v>
      </c>
      <c r="I980" s="101">
        <v>45025274</v>
      </c>
      <c r="J980" s="37">
        <v>100010504</v>
      </c>
      <c r="K980" s="37">
        <v>100010502</v>
      </c>
      <c r="L980" s="37" t="s">
        <v>105</v>
      </c>
      <c r="M980" s="37" t="s">
        <v>568</v>
      </c>
      <c r="N980" s="37" t="s">
        <v>570</v>
      </c>
      <c r="O980" s="39" t="s">
        <v>11184</v>
      </c>
      <c r="P980" s="37" t="s">
        <v>5887</v>
      </c>
      <c r="Q980" s="37" t="s">
        <v>5888</v>
      </c>
      <c r="R980" s="39" t="s">
        <v>11185</v>
      </c>
      <c r="S980" s="40" t="s">
        <v>10741</v>
      </c>
      <c r="T980" s="41">
        <v>16</v>
      </c>
      <c r="U980" s="41">
        <v>0</v>
      </c>
      <c r="V980" s="41">
        <v>0</v>
      </c>
      <c r="W980" s="42"/>
      <c r="X980" s="42"/>
      <c r="Y980" s="102">
        <v>16</v>
      </c>
      <c r="Z980">
        <v>0</v>
      </c>
      <c r="AA980">
        <v>0</v>
      </c>
      <c r="AB980">
        <v>0</v>
      </c>
      <c r="AE980" s="103">
        <v>0</v>
      </c>
      <c r="AF980">
        <v>0</v>
      </c>
      <c r="AG980">
        <v>0</v>
      </c>
      <c r="AH980">
        <v>0</v>
      </c>
      <c r="AI980">
        <v>0</v>
      </c>
    </row>
    <row r="981" spans="1:35" ht="15" hidden="1" customHeight="1" x14ac:dyDescent="0.25">
      <c r="A981" s="37" t="s">
        <v>36</v>
      </c>
      <c r="B981" s="37" t="s">
        <v>37</v>
      </c>
      <c r="C981" s="37" t="s">
        <v>9200</v>
      </c>
      <c r="D981" s="38" t="s">
        <v>10950</v>
      </c>
      <c r="E981" s="37" t="s">
        <v>9201</v>
      </c>
      <c r="F981" s="37" t="s">
        <v>8536</v>
      </c>
      <c r="G981" s="37">
        <v>200003277</v>
      </c>
      <c r="H981" s="100">
        <v>710040288</v>
      </c>
      <c r="I981" s="101">
        <v>329614</v>
      </c>
      <c r="J981" s="37">
        <v>100016222</v>
      </c>
      <c r="K981" s="37">
        <v>200003277</v>
      </c>
      <c r="L981" s="37" t="s">
        <v>48</v>
      </c>
      <c r="M981" s="37" t="s">
        <v>8536</v>
      </c>
      <c r="N981" s="37" t="s">
        <v>8385</v>
      </c>
      <c r="O981" s="39" t="s">
        <v>10951</v>
      </c>
      <c r="P981" s="37" t="s">
        <v>8385</v>
      </c>
      <c r="Q981" s="37" t="s">
        <v>806</v>
      </c>
      <c r="R981" s="39" t="s">
        <v>10952</v>
      </c>
      <c r="S981" s="40" t="s">
        <v>10741</v>
      </c>
      <c r="T981" s="41">
        <v>36</v>
      </c>
      <c r="U981" s="41">
        <v>0</v>
      </c>
      <c r="V981" s="41">
        <v>0</v>
      </c>
      <c r="W981" s="42"/>
      <c r="X981" s="42"/>
      <c r="Y981" s="102">
        <v>36</v>
      </c>
      <c r="Z981">
        <v>1</v>
      </c>
      <c r="AA981">
        <v>0</v>
      </c>
      <c r="AB981">
        <v>0</v>
      </c>
      <c r="AE981" s="103">
        <v>1</v>
      </c>
      <c r="AF981">
        <v>1</v>
      </c>
      <c r="AG981">
        <v>0</v>
      </c>
      <c r="AH981">
        <v>0</v>
      </c>
      <c r="AI981">
        <v>1</v>
      </c>
    </row>
    <row r="982" spans="1:35" ht="15" hidden="1" customHeight="1" x14ac:dyDescent="0.25">
      <c r="A982" s="37" t="s">
        <v>36</v>
      </c>
      <c r="B982" s="37" t="s">
        <v>37</v>
      </c>
      <c r="C982" s="37" t="s">
        <v>5752</v>
      </c>
      <c r="D982" s="38" t="s">
        <v>11186</v>
      </c>
      <c r="E982" s="37" t="s">
        <v>5753</v>
      </c>
      <c r="F982" s="37" t="s">
        <v>568</v>
      </c>
      <c r="G982" s="37">
        <v>200001918</v>
      </c>
      <c r="H982" s="100">
        <v>45025240</v>
      </c>
      <c r="I982" s="101">
        <v>319031</v>
      </c>
      <c r="J982" s="37">
        <v>100010561</v>
      </c>
      <c r="K982" s="37">
        <v>200001918</v>
      </c>
      <c r="L982" s="37" t="s">
        <v>48</v>
      </c>
      <c r="M982" s="37" t="s">
        <v>568</v>
      </c>
      <c r="N982" s="37" t="s">
        <v>570</v>
      </c>
      <c r="O982" s="39" t="s">
        <v>11187</v>
      </c>
      <c r="P982" s="37" t="s">
        <v>570</v>
      </c>
      <c r="Q982" s="37" t="s">
        <v>11188</v>
      </c>
      <c r="R982" s="39" t="s">
        <v>11189</v>
      </c>
      <c r="S982" s="40" t="s">
        <v>10721</v>
      </c>
      <c r="T982" s="41">
        <v>26</v>
      </c>
      <c r="U982" s="41">
        <v>0</v>
      </c>
      <c r="V982" s="41">
        <v>0</v>
      </c>
      <c r="W982" s="42"/>
      <c r="X982" s="42"/>
      <c r="Y982" s="102">
        <v>26</v>
      </c>
      <c r="Z982">
        <v>0</v>
      </c>
      <c r="AA982">
        <v>0</v>
      </c>
      <c r="AB982">
        <v>0</v>
      </c>
      <c r="AE982" s="103">
        <v>0</v>
      </c>
      <c r="AF982">
        <v>0</v>
      </c>
      <c r="AG982">
        <v>0</v>
      </c>
      <c r="AH982">
        <v>0</v>
      </c>
      <c r="AI982">
        <v>0</v>
      </c>
    </row>
    <row r="983" spans="1:35" ht="15" hidden="1" customHeight="1" x14ac:dyDescent="0.25">
      <c r="A983" s="37" t="s">
        <v>36</v>
      </c>
      <c r="B983" s="37" t="s">
        <v>37</v>
      </c>
      <c r="C983" s="37" t="s">
        <v>481</v>
      </c>
      <c r="D983" s="38" t="s">
        <v>10807</v>
      </c>
      <c r="E983" s="37" t="s">
        <v>482</v>
      </c>
      <c r="F983" s="37" t="s">
        <v>40</v>
      </c>
      <c r="G983" s="37">
        <v>200000205</v>
      </c>
      <c r="H983" s="100">
        <v>710034695</v>
      </c>
      <c r="I983" s="101">
        <v>603201</v>
      </c>
      <c r="J983" s="37">
        <v>100000922</v>
      </c>
      <c r="K983" s="37">
        <v>200000205</v>
      </c>
      <c r="L983" s="37" t="s">
        <v>48</v>
      </c>
      <c r="M983" s="37" t="s">
        <v>40</v>
      </c>
      <c r="N983" s="37" t="s">
        <v>506</v>
      </c>
      <c r="O983" s="39" t="s">
        <v>10782</v>
      </c>
      <c r="P983" s="37" t="s">
        <v>483</v>
      </c>
      <c r="Q983" s="37" t="s">
        <v>493</v>
      </c>
      <c r="R983" s="39" t="s">
        <v>10616</v>
      </c>
      <c r="S983" s="40" t="s">
        <v>10741</v>
      </c>
      <c r="T983" s="41">
        <v>73</v>
      </c>
      <c r="U983" s="41">
        <v>0</v>
      </c>
      <c r="V983" s="41">
        <v>0</v>
      </c>
      <c r="W983" s="42"/>
      <c r="X983" s="42"/>
      <c r="Y983" s="102">
        <v>73</v>
      </c>
      <c r="Z983">
        <v>0</v>
      </c>
      <c r="AA983">
        <v>0</v>
      </c>
      <c r="AB983">
        <v>0</v>
      </c>
      <c r="AE983" s="103">
        <v>0</v>
      </c>
      <c r="AF983">
        <v>0</v>
      </c>
      <c r="AG983">
        <v>0</v>
      </c>
      <c r="AH983">
        <v>0</v>
      </c>
      <c r="AI983">
        <v>0</v>
      </c>
    </row>
    <row r="984" spans="1:35" ht="15" hidden="1" customHeight="1" x14ac:dyDescent="0.25">
      <c r="A984" s="37" t="s">
        <v>36</v>
      </c>
      <c r="B984" s="37" t="s">
        <v>37</v>
      </c>
      <c r="C984" s="37" t="s">
        <v>1709</v>
      </c>
      <c r="D984" s="38" t="s">
        <v>11193</v>
      </c>
      <c r="E984" s="37" t="s">
        <v>1710</v>
      </c>
      <c r="F984" s="37" t="s">
        <v>814</v>
      </c>
      <c r="G984" s="37">
        <v>200000555</v>
      </c>
      <c r="H984" s="100">
        <v>52089282</v>
      </c>
      <c r="I984" s="101">
        <v>682217</v>
      </c>
      <c r="J984" s="37">
        <v>100002867</v>
      </c>
      <c r="K984" s="37">
        <v>200000555</v>
      </c>
      <c r="L984" s="37" t="s">
        <v>48</v>
      </c>
      <c r="M984" s="37" t="s">
        <v>814</v>
      </c>
      <c r="N984" s="37" t="s">
        <v>549</v>
      </c>
      <c r="O984" s="39" t="s">
        <v>11194</v>
      </c>
      <c r="P984" s="37" t="s">
        <v>1711</v>
      </c>
      <c r="Q984" s="37" t="s">
        <v>1712</v>
      </c>
      <c r="R984" s="39" t="s">
        <v>11195</v>
      </c>
      <c r="S984" s="40" t="s">
        <v>10721</v>
      </c>
      <c r="T984" s="42">
        <v>13</v>
      </c>
      <c r="U984" s="41">
        <v>0</v>
      </c>
      <c r="V984" s="42">
        <v>0</v>
      </c>
      <c r="W984" s="42"/>
      <c r="X984" s="42"/>
      <c r="Y984" s="102">
        <v>13</v>
      </c>
      <c r="Z984">
        <v>0</v>
      </c>
      <c r="AA984">
        <v>0</v>
      </c>
      <c r="AB984">
        <v>0</v>
      </c>
      <c r="AE984" s="103">
        <v>0</v>
      </c>
      <c r="AF984">
        <v>0</v>
      </c>
      <c r="AG984">
        <v>0</v>
      </c>
      <c r="AH984">
        <v>0</v>
      </c>
      <c r="AI984">
        <v>0</v>
      </c>
    </row>
    <row r="985" spans="1:35" ht="15" hidden="1" customHeight="1" x14ac:dyDescent="0.25">
      <c r="A985" s="37" t="s">
        <v>36</v>
      </c>
      <c r="B985" s="37" t="s">
        <v>37</v>
      </c>
      <c r="C985" s="37" t="s">
        <v>7795</v>
      </c>
      <c r="D985" s="38" t="s">
        <v>11190</v>
      </c>
      <c r="E985" s="37" t="s">
        <v>7796</v>
      </c>
      <c r="F985" s="37" t="s">
        <v>6696</v>
      </c>
      <c r="G985" s="37">
        <v>200002571</v>
      </c>
      <c r="H985" s="100">
        <v>710029470</v>
      </c>
      <c r="I985" s="101">
        <v>328022</v>
      </c>
      <c r="J985" s="37">
        <v>100013093</v>
      </c>
      <c r="K985" s="37">
        <v>200002571</v>
      </c>
      <c r="L985" s="37" t="s">
        <v>48</v>
      </c>
      <c r="M985" s="37" t="s">
        <v>6696</v>
      </c>
      <c r="N985" s="37" t="s">
        <v>7404</v>
      </c>
      <c r="O985" s="39" t="s">
        <v>11191</v>
      </c>
      <c r="P985" s="37" t="s">
        <v>7797</v>
      </c>
      <c r="Q985" s="37" t="s">
        <v>7798</v>
      </c>
      <c r="R985" s="39" t="s">
        <v>11192</v>
      </c>
      <c r="S985" s="40" t="s">
        <v>10741</v>
      </c>
      <c r="T985" s="41">
        <v>19</v>
      </c>
      <c r="U985" s="41">
        <v>0</v>
      </c>
      <c r="V985" s="41">
        <v>0</v>
      </c>
      <c r="W985" s="42"/>
      <c r="X985" s="42"/>
      <c r="Y985" s="102">
        <v>19</v>
      </c>
      <c r="Z985">
        <v>0</v>
      </c>
      <c r="AA985">
        <v>0</v>
      </c>
      <c r="AB985">
        <v>0</v>
      </c>
      <c r="AE985" s="103">
        <v>0</v>
      </c>
      <c r="AF985">
        <v>0</v>
      </c>
      <c r="AG985">
        <v>0</v>
      </c>
      <c r="AH985">
        <v>0</v>
      </c>
      <c r="AI985">
        <v>0</v>
      </c>
    </row>
    <row r="986" spans="1:35" ht="15" hidden="1" customHeight="1" x14ac:dyDescent="0.25">
      <c r="A986" s="37" t="s">
        <v>36</v>
      </c>
      <c r="B986" s="37" t="s">
        <v>37</v>
      </c>
      <c r="C986" s="37" t="s">
        <v>6232</v>
      </c>
      <c r="D986" s="38" t="s">
        <v>11199</v>
      </c>
      <c r="E986" s="37" t="s">
        <v>6233</v>
      </c>
      <c r="F986" s="37" t="s">
        <v>568</v>
      </c>
      <c r="G986" s="37">
        <v>200002136</v>
      </c>
      <c r="H986" s="100">
        <v>710021453</v>
      </c>
      <c r="I986" s="101">
        <v>37888552</v>
      </c>
      <c r="J986" s="37">
        <v>100011002</v>
      </c>
      <c r="K986" s="37">
        <v>100010999</v>
      </c>
      <c r="L986" s="37" t="s">
        <v>92</v>
      </c>
      <c r="M986" s="37" t="s">
        <v>568</v>
      </c>
      <c r="N986" s="37" t="s">
        <v>6303</v>
      </c>
      <c r="O986" s="39" t="s">
        <v>11200</v>
      </c>
      <c r="P986" s="37" t="s">
        <v>6234</v>
      </c>
      <c r="Q986" s="37" t="s">
        <v>6235</v>
      </c>
      <c r="R986" s="39" t="s">
        <v>11201</v>
      </c>
      <c r="S986" s="40" t="s">
        <v>10741</v>
      </c>
      <c r="T986" s="41">
        <v>23</v>
      </c>
      <c r="U986" s="41">
        <v>0</v>
      </c>
      <c r="V986" s="41">
        <v>0</v>
      </c>
      <c r="W986" s="42"/>
      <c r="X986" s="42"/>
      <c r="Y986" s="102">
        <v>23</v>
      </c>
      <c r="Z986">
        <v>0</v>
      </c>
      <c r="AA986">
        <v>0</v>
      </c>
      <c r="AB986">
        <v>0</v>
      </c>
      <c r="AE986" s="103">
        <v>0</v>
      </c>
      <c r="AF986">
        <v>0</v>
      </c>
      <c r="AG986">
        <v>0</v>
      </c>
      <c r="AH986">
        <v>0</v>
      </c>
      <c r="AI986">
        <v>0</v>
      </c>
    </row>
    <row r="987" spans="1:35" ht="15" hidden="1" customHeight="1" x14ac:dyDescent="0.25">
      <c r="A987" s="37" t="s">
        <v>36</v>
      </c>
      <c r="B987" s="37" t="s">
        <v>37</v>
      </c>
      <c r="C987" s="37" t="s">
        <v>9056</v>
      </c>
      <c r="D987" s="38" t="s">
        <v>11196</v>
      </c>
      <c r="E987" s="37" t="s">
        <v>9057</v>
      </c>
      <c r="F987" s="37" t="s">
        <v>8536</v>
      </c>
      <c r="G987" s="37">
        <v>200003159</v>
      </c>
      <c r="H987" s="100">
        <v>710027176</v>
      </c>
      <c r="I987" s="101">
        <v>42104378</v>
      </c>
      <c r="J987" s="37">
        <v>100015726</v>
      </c>
      <c r="K987" s="37">
        <v>100015723</v>
      </c>
      <c r="L987" s="37" t="s">
        <v>105</v>
      </c>
      <c r="M987" s="37" t="s">
        <v>8536</v>
      </c>
      <c r="N987" s="37" t="s">
        <v>1826</v>
      </c>
      <c r="O987" s="39" t="s">
        <v>11197</v>
      </c>
      <c r="P987" s="37" t="s">
        <v>9058</v>
      </c>
      <c r="Q987" s="37" t="s">
        <v>9059</v>
      </c>
      <c r="R987" s="39" t="s">
        <v>11198</v>
      </c>
      <c r="S987" s="40" t="s">
        <v>10741</v>
      </c>
      <c r="T987" s="41">
        <v>15</v>
      </c>
      <c r="U987" s="41">
        <v>0</v>
      </c>
      <c r="V987" s="41">
        <v>0</v>
      </c>
      <c r="W987" s="42"/>
      <c r="X987" s="42"/>
      <c r="Y987" s="102">
        <v>15</v>
      </c>
      <c r="Z987">
        <v>2</v>
      </c>
      <c r="AA987">
        <v>0</v>
      </c>
      <c r="AB987">
        <v>0</v>
      </c>
      <c r="AE987" s="103">
        <v>2</v>
      </c>
      <c r="AF987">
        <v>0</v>
      </c>
      <c r="AG987">
        <v>0</v>
      </c>
      <c r="AH987">
        <v>0</v>
      </c>
      <c r="AI987">
        <v>0</v>
      </c>
    </row>
    <row r="988" spans="1:35" ht="15" hidden="1" customHeight="1" x14ac:dyDescent="0.25">
      <c r="A988" s="37" t="s">
        <v>36</v>
      </c>
      <c r="B988" s="37" t="s">
        <v>37</v>
      </c>
      <c r="C988" s="37" t="s">
        <v>7693</v>
      </c>
      <c r="D988" s="38" t="s">
        <v>11202</v>
      </c>
      <c r="E988" s="37" t="s">
        <v>7694</v>
      </c>
      <c r="F988" s="37" t="s">
        <v>6696</v>
      </c>
      <c r="G988" s="37">
        <v>200002616</v>
      </c>
      <c r="H988" s="100">
        <v>710029209</v>
      </c>
      <c r="I988" s="101">
        <v>37944631</v>
      </c>
      <c r="J988" s="37">
        <v>100013235</v>
      </c>
      <c r="K988" s="37">
        <v>100013237</v>
      </c>
      <c r="L988" s="37" t="s">
        <v>105</v>
      </c>
      <c r="M988" s="37" t="s">
        <v>6696</v>
      </c>
      <c r="N988" s="37" t="s">
        <v>7466</v>
      </c>
      <c r="O988" s="39" t="s">
        <v>11203</v>
      </c>
      <c r="P988" s="37" t="s">
        <v>7695</v>
      </c>
      <c r="Q988" s="37" t="s">
        <v>7696</v>
      </c>
      <c r="R988" s="39" t="s">
        <v>11204</v>
      </c>
      <c r="S988" s="40" t="s">
        <v>10741</v>
      </c>
      <c r="T988" s="41">
        <v>19</v>
      </c>
      <c r="U988" s="41">
        <v>0</v>
      </c>
      <c r="V988" s="41">
        <v>0</v>
      </c>
      <c r="W988" s="42"/>
      <c r="X988" s="42"/>
      <c r="Y988" s="102">
        <v>19</v>
      </c>
      <c r="Z988">
        <v>0</v>
      </c>
      <c r="AA988">
        <v>0</v>
      </c>
      <c r="AB988">
        <v>0</v>
      </c>
      <c r="AE988" s="103">
        <v>0</v>
      </c>
      <c r="AF988">
        <v>8</v>
      </c>
      <c r="AG988">
        <v>0</v>
      </c>
      <c r="AH988">
        <v>0</v>
      </c>
      <c r="AI988">
        <v>8</v>
      </c>
    </row>
    <row r="989" spans="1:35" ht="15" hidden="1" customHeight="1" x14ac:dyDescent="0.25">
      <c r="A989" s="37" t="s">
        <v>36</v>
      </c>
      <c r="B989" s="37" t="s">
        <v>37</v>
      </c>
      <c r="C989" s="37" t="s">
        <v>8079</v>
      </c>
      <c r="D989" s="38" t="s">
        <v>11207</v>
      </c>
      <c r="E989" s="37" t="s">
        <v>8080</v>
      </c>
      <c r="F989" s="37" t="s">
        <v>6696</v>
      </c>
      <c r="G989" s="37">
        <v>200002841</v>
      </c>
      <c r="H989" s="100">
        <v>710033672</v>
      </c>
      <c r="I989" s="101">
        <v>332437</v>
      </c>
      <c r="J989" s="37">
        <v>100013904</v>
      </c>
      <c r="K989" s="37">
        <v>200002841</v>
      </c>
      <c r="L989" s="37" t="s">
        <v>48</v>
      </c>
      <c r="M989" s="37" t="s">
        <v>6696</v>
      </c>
      <c r="N989" s="37" t="s">
        <v>8266</v>
      </c>
      <c r="O989" s="39" t="s">
        <v>11208</v>
      </c>
      <c r="P989" s="37" t="s">
        <v>8081</v>
      </c>
      <c r="Q989" s="37" t="s">
        <v>8082</v>
      </c>
      <c r="R989" s="39" t="s">
        <v>11209</v>
      </c>
      <c r="S989" s="40" t="s">
        <v>10741</v>
      </c>
      <c r="T989" s="41">
        <v>1</v>
      </c>
      <c r="U989" s="41">
        <v>0</v>
      </c>
      <c r="V989" s="41">
        <v>0</v>
      </c>
      <c r="W989" s="42"/>
      <c r="X989" s="42"/>
      <c r="Y989" s="102">
        <v>1</v>
      </c>
      <c r="Z989">
        <v>0</v>
      </c>
      <c r="AA989">
        <v>0</v>
      </c>
      <c r="AB989">
        <v>0</v>
      </c>
      <c r="AE989" s="103">
        <v>0</v>
      </c>
      <c r="AF989">
        <v>0</v>
      </c>
      <c r="AG989">
        <v>0</v>
      </c>
      <c r="AH989">
        <v>0</v>
      </c>
      <c r="AI989">
        <v>0</v>
      </c>
    </row>
    <row r="990" spans="1:35" ht="15" hidden="1" customHeight="1" x14ac:dyDescent="0.25">
      <c r="A990" s="37" t="s">
        <v>36</v>
      </c>
      <c r="B990" s="37" t="s">
        <v>37</v>
      </c>
      <c r="C990" s="37" t="s">
        <v>5596</v>
      </c>
      <c r="D990" s="38" t="s">
        <v>11456</v>
      </c>
      <c r="E990" s="37" t="s">
        <v>5597</v>
      </c>
      <c r="F990" s="37" t="s">
        <v>568</v>
      </c>
      <c r="G990" s="37">
        <v>200001792</v>
      </c>
      <c r="H990" s="100">
        <v>710016476</v>
      </c>
      <c r="I990" s="101">
        <v>316181</v>
      </c>
      <c r="J990" s="37">
        <v>100010107</v>
      </c>
      <c r="K990" s="37">
        <v>200001792</v>
      </c>
      <c r="L990" s="37" t="s">
        <v>48</v>
      </c>
      <c r="M990" s="37" t="s">
        <v>568</v>
      </c>
      <c r="N990" s="37" t="s">
        <v>5600</v>
      </c>
      <c r="O990" s="39" t="s">
        <v>11457</v>
      </c>
      <c r="P990" s="37" t="s">
        <v>5600</v>
      </c>
      <c r="Q990" s="37" t="s">
        <v>5607</v>
      </c>
      <c r="R990" s="39" t="s">
        <v>11458</v>
      </c>
      <c r="S990" s="40" t="s">
        <v>10741</v>
      </c>
      <c r="T990" s="41">
        <v>26</v>
      </c>
      <c r="U990" s="41">
        <v>0</v>
      </c>
      <c r="V990" s="41">
        <v>0</v>
      </c>
      <c r="W990" s="42"/>
      <c r="X990" s="42"/>
      <c r="Y990" s="102">
        <v>26</v>
      </c>
      <c r="Z990">
        <v>0</v>
      </c>
      <c r="AA990">
        <v>0</v>
      </c>
      <c r="AB990">
        <v>0</v>
      </c>
      <c r="AE990" s="103">
        <v>0</v>
      </c>
      <c r="AF990">
        <v>3</v>
      </c>
      <c r="AG990">
        <v>0</v>
      </c>
      <c r="AH990">
        <v>0</v>
      </c>
      <c r="AI990">
        <v>3</v>
      </c>
    </row>
    <row r="991" spans="1:35" ht="15" hidden="1" customHeight="1" x14ac:dyDescent="0.25">
      <c r="A991" s="37" t="s">
        <v>36</v>
      </c>
      <c r="B991" s="37" t="s">
        <v>37</v>
      </c>
      <c r="C991" s="37" t="s">
        <v>1767</v>
      </c>
      <c r="D991" s="38" t="s">
        <v>11449</v>
      </c>
      <c r="E991" s="37" t="s">
        <v>1768</v>
      </c>
      <c r="F991" s="37" t="s">
        <v>814</v>
      </c>
      <c r="G991" s="37">
        <v>200000443</v>
      </c>
      <c r="H991" s="100">
        <v>710011849</v>
      </c>
      <c r="I991" s="101">
        <v>31826270</v>
      </c>
      <c r="J991" s="37">
        <v>100002341</v>
      </c>
      <c r="K991" s="37">
        <v>200000443</v>
      </c>
      <c r="L991" s="37" t="s">
        <v>48</v>
      </c>
      <c r="M991" s="37" t="s">
        <v>814</v>
      </c>
      <c r="N991" s="37" t="s">
        <v>1570</v>
      </c>
      <c r="O991" s="39" t="s">
        <v>11450</v>
      </c>
      <c r="P991" s="37" t="s">
        <v>1769</v>
      </c>
      <c r="Q991" s="37" t="s">
        <v>1770</v>
      </c>
      <c r="R991" s="39" t="s">
        <v>11451</v>
      </c>
      <c r="S991" s="40" t="s">
        <v>10741</v>
      </c>
      <c r="T991" s="41">
        <v>1</v>
      </c>
      <c r="U991" s="42">
        <v>0</v>
      </c>
      <c r="V991" s="42">
        <v>0</v>
      </c>
      <c r="W991" s="42"/>
      <c r="X991" s="42"/>
      <c r="Y991" s="102">
        <v>1</v>
      </c>
      <c r="Z991">
        <v>0</v>
      </c>
      <c r="AA991">
        <v>0</v>
      </c>
      <c r="AB991">
        <v>0</v>
      </c>
      <c r="AE991" s="103">
        <v>0</v>
      </c>
      <c r="AF991">
        <v>0</v>
      </c>
      <c r="AG991">
        <v>0</v>
      </c>
      <c r="AH991">
        <v>0</v>
      </c>
      <c r="AI991">
        <v>0</v>
      </c>
    </row>
    <row r="992" spans="1:35" ht="15" hidden="1" customHeight="1" x14ac:dyDescent="0.25">
      <c r="A992" s="37" t="s">
        <v>36</v>
      </c>
      <c r="B992" s="37" t="s">
        <v>37</v>
      </c>
      <c r="C992" s="37" t="s">
        <v>8260</v>
      </c>
      <c r="D992" s="38" t="s">
        <v>11464</v>
      </c>
      <c r="E992" s="37" t="s">
        <v>8261</v>
      </c>
      <c r="F992" s="37" t="s">
        <v>6696</v>
      </c>
      <c r="G992" s="37">
        <v>200002413</v>
      </c>
      <c r="H992" s="100">
        <v>710031491</v>
      </c>
      <c r="I992" s="101">
        <v>329703</v>
      </c>
      <c r="J992" s="37">
        <v>100012315</v>
      </c>
      <c r="K992" s="37">
        <v>200002413</v>
      </c>
      <c r="L992" s="37" t="s">
        <v>48</v>
      </c>
      <c r="M992" s="37" t="s">
        <v>6696</v>
      </c>
      <c r="N992" s="37" t="s">
        <v>8229</v>
      </c>
      <c r="O992" s="39" t="s">
        <v>11465</v>
      </c>
      <c r="P992" s="37" t="s">
        <v>8262</v>
      </c>
      <c r="Q992" s="37" t="s">
        <v>8263</v>
      </c>
      <c r="R992" s="39" t="s">
        <v>11466</v>
      </c>
      <c r="S992" s="40" t="s">
        <v>10741</v>
      </c>
      <c r="T992" s="41">
        <v>3</v>
      </c>
      <c r="U992" s="41">
        <v>0</v>
      </c>
      <c r="V992" s="41">
        <v>0</v>
      </c>
      <c r="W992" s="42"/>
      <c r="X992" s="42"/>
      <c r="Y992" s="102">
        <v>3</v>
      </c>
      <c r="Z992">
        <v>0</v>
      </c>
      <c r="AA992">
        <v>0</v>
      </c>
      <c r="AB992">
        <v>0</v>
      </c>
      <c r="AE992" s="103">
        <v>0</v>
      </c>
      <c r="AF992">
        <v>0</v>
      </c>
      <c r="AG992">
        <v>0</v>
      </c>
      <c r="AH992">
        <v>0</v>
      </c>
      <c r="AI992">
        <v>0</v>
      </c>
    </row>
    <row r="993" spans="1:35" ht="15" hidden="1" customHeight="1" x14ac:dyDescent="0.25">
      <c r="A993" s="37" t="s">
        <v>36</v>
      </c>
      <c r="B993" s="37" t="s">
        <v>592</v>
      </c>
      <c r="C993" s="37" t="s">
        <v>708</v>
      </c>
      <c r="D993" s="38" t="s">
        <v>11460</v>
      </c>
      <c r="E993" s="37" t="s">
        <v>709</v>
      </c>
      <c r="F993" s="37" t="s">
        <v>40</v>
      </c>
      <c r="G993" s="37">
        <v>200003834</v>
      </c>
      <c r="H993" s="100">
        <v>710259729</v>
      </c>
      <c r="I993" s="101">
        <v>47706520</v>
      </c>
      <c r="J993" s="37">
        <v>100017250</v>
      </c>
      <c r="K993" s="37">
        <v>200003834</v>
      </c>
      <c r="L993" s="37" t="s">
        <v>603</v>
      </c>
      <c r="M993" s="37" t="s">
        <v>40</v>
      </c>
      <c r="N993" s="37" t="s">
        <v>506</v>
      </c>
      <c r="O993" s="39" t="s">
        <v>10782</v>
      </c>
      <c r="P993" s="37" t="s">
        <v>483</v>
      </c>
      <c r="Q993" s="37" t="s">
        <v>710</v>
      </c>
      <c r="R993" s="39" t="s">
        <v>10616</v>
      </c>
      <c r="S993" s="40" t="s">
        <v>10741</v>
      </c>
      <c r="T993" s="41">
        <v>0</v>
      </c>
      <c r="U993" s="41">
        <v>8</v>
      </c>
      <c r="V993" s="41">
        <v>0</v>
      </c>
      <c r="W993" s="42"/>
      <c r="X993" s="42"/>
      <c r="Y993" s="102">
        <v>8</v>
      </c>
      <c r="Z993">
        <v>0</v>
      </c>
      <c r="AA993">
        <v>0</v>
      </c>
      <c r="AB993">
        <v>0</v>
      </c>
      <c r="AE993" s="103">
        <v>0</v>
      </c>
      <c r="AF993">
        <v>0</v>
      </c>
      <c r="AG993">
        <v>6</v>
      </c>
      <c r="AH993">
        <v>0</v>
      </c>
      <c r="AI993">
        <v>6</v>
      </c>
    </row>
    <row r="994" spans="1:35" ht="15" hidden="1" customHeight="1" x14ac:dyDescent="0.25">
      <c r="A994" s="37" t="s">
        <v>36</v>
      </c>
      <c r="B994" s="37" t="s">
        <v>37</v>
      </c>
      <c r="C994" s="37" t="s">
        <v>1930</v>
      </c>
      <c r="D994" s="38" t="s">
        <v>11461</v>
      </c>
      <c r="E994" s="37" t="s">
        <v>1931</v>
      </c>
      <c r="F994" s="37" t="s">
        <v>1879</v>
      </c>
      <c r="G994" s="37">
        <v>200000590</v>
      </c>
      <c r="H994" s="100">
        <v>710157312</v>
      </c>
      <c r="I994" s="101">
        <v>310719</v>
      </c>
      <c r="J994" s="37">
        <v>100003363</v>
      </c>
      <c r="K994" s="37">
        <v>200000590</v>
      </c>
      <c r="L994" s="37" t="s">
        <v>48</v>
      </c>
      <c r="M994" s="37" t="s">
        <v>1879</v>
      </c>
      <c r="N994" s="37" t="s">
        <v>2656</v>
      </c>
      <c r="O994" s="39" t="s">
        <v>11462</v>
      </c>
      <c r="P994" s="37" t="s">
        <v>1933</v>
      </c>
      <c r="Q994" s="37" t="s">
        <v>1934</v>
      </c>
      <c r="R994" s="39" t="s">
        <v>11463</v>
      </c>
      <c r="S994" s="40" t="s">
        <v>10741</v>
      </c>
      <c r="T994" s="41">
        <v>5</v>
      </c>
      <c r="U994" s="41">
        <v>0</v>
      </c>
      <c r="V994" s="41">
        <v>0</v>
      </c>
      <c r="W994" s="42"/>
      <c r="X994" s="42"/>
      <c r="Y994" s="102">
        <v>5</v>
      </c>
      <c r="Z994">
        <v>0</v>
      </c>
      <c r="AA994">
        <v>0</v>
      </c>
      <c r="AB994">
        <v>0</v>
      </c>
      <c r="AE994" s="103">
        <v>0</v>
      </c>
      <c r="AF994">
        <v>0</v>
      </c>
      <c r="AG994">
        <v>0</v>
      </c>
      <c r="AH994">
        <v>0</v>
      </c>
      <c r="AI994">
        <v>0</v>
      </c>
    </row>
    <row r="995" spans="1:35" ht="15" hidden="1" customHeight="1" x14ac:dyDescent="0.25">
      <c r="A995" s="37" t="s">
        <v>36</v>
      </c>
      <c r="B995" s="37" t="s">
        <v>37</v>
      </c>
      <c r="C995" s="37" t="s">
        <v>10085</v>
      </c>
      <c r="D995" s="38" t="s">
        <v>11459</v>
      </c>
      <c r="E995" s="37" t="s">
        <v>10086</v>
      </c>
      <c r="F995" s="37" t="s">
        <v>6696</v>
      </c>
      <c r="G995" s="37">
        <v>200002822</v>
      </c>
      <c r="H995" s="100">
        <v>710153384</v>
      </c>
      <c r="I995" s="101">
        <v>332241</v>
      </c>
      <c r="J995" s="37">
        <v>100013826</v>
      </c>
      <c r="K995" s="37">
        <v>200002822</v>
      </c>
      <c r="L995" s="37" t="s">
        <v>48</v>
      </c>
      <c r="M995" s="37" t="s">
        <v>6696</v>
      </c>
      <c r="N995" s="37" t="s">
        <v>8266</v>
      </c>
      <c r="O995" s="39" t="s">
        <v>11139</v>
      </c>
      <c r="P995" s="37" t="s">
        <v>10087</v>
      </c>
      <c r="Q995" s="37" t="s">
        <v>10088</v>
      </c>
      <c r="R995" s="39" t="s">
        <v>10671</v>
      </c>
      <c r="S995" s="40" t="s">
        <v>10741</v>
      </c>
      <c r="T995" s="41">
        <v>3</v>
      </c>
      <c r="U995" s="41">
        <v>0</v>
      </c>
      <c r="V995" s="41">
        <v>0</v>
      </c>
      <c r="W995" s="42"/>
      <c r="X995" s="42"/>
      <c r="Y995" s="102">
        <v>3</v>
      </c>
      <c r="Z995">
        <v>0</v>
      </c>
      <c r="AA995">
        <v>0</v>
      </c>
      <c r="AB995">
        <v>0</v>
      </c>
      <c r="AE995" s="103">
        <v>0</v>
      </c>
      <c r="AF995">
        <v>0</v>
      </c>
      <c r="AG995">
        <v>0</v>
      </c>
      <c r="AH995">
        <v>0</v>
      </c>
      <c r="AI995">
        <v>0</v>
      </c>
    </row>
    <row r="996" spans="1:35" ht="15" hidden="1" customHeight="1" x14ac:dyDescent="0.25">
      <c r="A996" s="37" t="s">
        <v>36</v>
      </c>
      <c r="B996" s="37" t="s">
        <v>37</v>
      </c>
      <c r="C996" s="37" t="s">
        <v>5663</v>
      </c>
      <c r="D996" s="38" t="s">
        <v>11467</v>
      </c>
      <c r="E996" s="37" t="s">
        <v>5664</v>
      </c>
      <c r="F996" s="37" t="s">
        <v>568</v>
      </c>
      <c r="G996" s="37">
        <v>200001858</v>
      </c>
      <c r="H996" s="100">
        <v>710016344</v>
      </c>
      <c r="I996" s="101">
        <v>35991372</v>
      </c>
      <c r="J996" s="37">
        <v>100010205</v>
      </c>
      <c r="K996" s="37">
        <v>100010204</v>
      </c>
      <c r="L996" s="37" t="s">
        <v>105</v>
      </c>
      <c r="M996" s="37" t="s">
        <v>568</v>
      </c>
      <c r="N996" s="37" t="s">
        <v>5705</v>
      </c>
      <c r="O996" s="39" t="s">
        <v>11468</v>
      </c>
      <c r="P996" s="37" t="s">
        <v>5665</v>
      </c>
      <c r="Q996" s="37" t="s">
        <v>5666</v>
      </c>
      <c r="R996" s="39" t="s">
        <v>11469</v>
      </c>
      <c r="S996" s="40" t="s">
        <v>10741</v>
      </c>
      <c r="T996" s="41">
        <v>23</v>
      </c>
      <c r="U996" s="41">
        <v>0</v>
      </c>
      <c r="V996" s="41">
        <v>0</v>
      </c>
      <c r="W996" s="42"/>
      <c r="X996" s="42"/>
      <c r="Y996" s="102">
        <v>23</v>
      </c>
      <c r="Z996">
        <v>0</v>
      </c>
      <c r="AA996">
        <v>0</v>
      </c>
      <c r="AB996">
        <v>0</v>
      </c>
      <c r="AE996" s="103">
        <v>0</v>
      </c>
      <c r="AF996">
        <v>0</v>
      </c>
      <c r="AG996">
        <v>0</v>
      </c>
      <c r="AH996">
        <v>0</v>
      </c>
      <c r="AI996">
        <v>0</v>
      </c>
    </row>
    <row r="997" spans="1:35" ht="15" customHeight="1" x14ac:dyDescent="0.25">
      <c r="A997" s="37" t="s">
        <v>36</v>
      </c>
      <c r="B997" s="37" t="s">
        <v>37</v>
      </c>
      <c r="C997" s="37" t="s">
        <v>9060</v>
      </c>
      <c r="D997" s="38" t="s">
        <v>11470</v>
      </c>
      <c r="E997" s="37" t="s">
        <v>9061</v>
      </c>
      <c r="F997" s="37" t="s">
        <v>8536</v>
      </c>
      <c r="G997" s="37">
        <v>200003166</v>
      </c>
      <c r="H997" s="100">
        <v>710279990</v>
      </c>
      <c r="I997" s="101">
        <v>328758</v>
      </c>
      <c r="J997" s="37">
        <v>100019327</v>
      </c>
      <c r="K997" s="37">
        <v>200003166</v>
      </c>
      <c r="L997" s="37" t="s">
        <v>48</v>
      </c>
      <c r="M997" s="37" t="s">
        <v>8536</v>
      </c>
      <c r="N997" s="37" t="s">
        <v>9062</v>
      </c>
      <c r="O997" s="39" t="s">
        <v>11471</v>
      </c>
      <c r="P997" s="37" t="s">
        <v>9062</v>
      </c>
      <c r="Q997" s="37" t="s">
        <v>9070</v>
      </c>
      <c r="R997" s="39" t="s">
        <v>10679</v>
      </c>
      <c r="S997" s="40" t="s">
        <v>10741</v>
      </c>
      <c r="T997" s="41">
        <v>12</v>
      </c>
      <c r="U997" s="41">
        <v>0</v>
      </c>
      <c r="V997" s="41">
        <v>0</v>
      </c>
      <c r="W997" s="42"/>
      <c r="X997" s="42"/>
      <c r="Y997" s="102">
        <v>12</v>
      </c>
      <c r="Z997">
        <v>0</v>
      </c>
      <c r="AA997">
        <v>0</v>
      </c>
      <c r="AB997">
        <v>0</v>
      </c>
      <c r="AE997" s="103">
        <v>0</v>
      </c>
      <c r="AF997">
        <v>9</v>
      </c>
      <c r="AG997">
        <v>0</v>
      </c>
      <c r="AH997">
        <v>0</v>
      </c>
      <c r="AI997">
        <v>9</v>
      </c>
    </row>
    <row r="998" spans="1:35" ht="15" hidden="1" customHeight="1" x14ac:dyDescent="0.25">
      <c r="A998" s="37" t="s">
        <v>36</v>
      </c>
      <c r="B998" s="37" t="s">
        <v>37</v>
      </c>
      <c r="C998" s="37" t="s">
        <v>9335</v>
      </c>
      <c r="D998" s="38" t="s">
        <v>11476</v>
      </c>
      <c r="E998" s="37" t="s">
        <v>9336</v>
      </c>
      <c r="F998" s="37" t="s">
        <v>8536</v>
      </c>
      <c r="G998" s="37">
        <v>200003093</v>
      </c>
      <c r="H998" s="100">
        <v>710266405</v>
      </c>
      <c r="I998" s="101">
        <v>331473</v>
      </c>
      <c r="J998" s="37">
        <v>100018012</v>
      </c>
      <c r="K998" s="37">
        <v>200003093</v>
      </c>
      <c r="L998" s="37" t="s">
        <v>48</v>
      </c>
      <c r="M998" s="37" t="s">
        <v>8536</v>
      </c>
      <c r="N998" s="37" t="s">
        <v>1826</v>
      </c>
      <c r="O998" s="39" t="s">
        <v>11477</v>
      </c>
      <c r="P998" s="37" t="s">
        <v>9337</v>
      </c>
      <c r="Q998" s="37" t="s">
        <v>9338</v>
      </c>
      <c r="R998" s="39" t="s">
        <v>11478</v>
      </c>
      <c r="S998" s="40" t="s">
        <v>10741</v>
      </c>
      <c r="T998" s="41">
        <v>8</v>
      </c>
      <c r="U998" s="41">
        <v>0</v>
      </c>
      <c r="V998" s="41">
        <v>0</v>
      </c>
      <c r="W998" s="42"/>
      <c r="X998" s="42"/>
      <c r="Y998" s="102">
        <v>8</v>
      </c>
      <c r="Z998">
        <v>0</v>
      </c>
      <c r="AA998">
        <v>0</v>
      </c>
      <c r="AB998">
        <v>0</v>
      </c>
      <c r="AE998" s="103">
        <v>0</v>
      </c>
      <c r="AF998">
        <v>1</v>
      </c>
      <c r="AG998">
        <v>0</v>
      </c>
      <c r="AH998">
        <v>0</v>
      </c>
      <c r="AI998">
        <v>1</v>
      </c>
    </row>
    <row r="999" spans="1:35" ht="15" hidden="1" customHeight="1" x14ac:dyDescent="0.25">
      <c r="A999" s="37" t="s">
        <v>36</v>
      </c>
      <c r="B999" s="37" t="s">
        <v>37</v>
      </c>
      <c r="C999" s="37" t="s">
        <v>6240</v>
      </c>
      <c r="D999" s="38" t="s">
        <v>11479</v>
      </c>
      <c r="E999" s="37" t="s">
        <v>6241</v>
      </c>
      <c r="F999" s="37" t="s">
        <v>568</v>
      </c>
      <c r="G999" s="37">
        <v>200002128</v>
      </c>
      <c r="H999" s="100">
        <v>37833910</v>
      </c>
      <c r="I999" s="101">
        <v>320897</v>
      </c>
      <c r="J999" s="37">
        <v>100011008</v>
      </c>
      <c r="K999" s="37">
        <v>200002128</v>
      </c>
      <c r="L999" s="37" t="s">
        <v>48</v>
      </c>
      <c r="M999" s="37" t="s">
        <v>568</v>
      </c>
      <c r="N999" s="37" t="s">
        <v>6303</v>
      </c>
      <c r="O999" s="39" t="s">
        <v>10830</v>
      </c>
      <c r="P999" s="37" t="s">
        <v>6242</v>
      </c>
      <c r="Q999" s="37" t="s">
        <v>5221</v>
      </c>
      <c r="R999" s="39" t="s">
        <v>11480</v>
      </c>
      <c r="S999" s="40" t="s">
        <v>10721</v>
      </c>
      <c r="T999" s="41">
        <v>73</v>
      </c>
      <c r="U999" s="41">
        <v>0</v>
      </c>
      <c r="V999" s="41">
        <v>0</v>
      </c>
      <c r="W999" s="42"/>
      <c r="X999" s="42"/>
      <c r="Y999" s="102">
        <v>73</v>
      </c>
      <c r="Z999">
        <v>0</v>
      </c>
      <c r="AA999">
        <v>0</v>
      </c>
      <c r="AB999">
        <v>0</v>
      </c>
      <c r="AE999" s="103">
        <v>0</v>
      </c>
      <c r="AF999">
        <v>1</v>
      </c>
      <c r="AG999">
        <v>0</v>
      </c>
      <c r="AH999">
        <v>0</v>
      </c>
      <c r="AI999">
        <v>1</v>
      </c>
    </row>
    <row r="1000" spans="1:35" ht="15" hidden="1" customHeight="1" x14ac:dyDescent="0.25">
      <c r="A1000" s="37" t="s">
        <v>36</v>
      </c>
      <c r="B1000" s="37" t="s">
        <v>37</v>
      </c>
      <c r="C1000" s="37" t="s">
        <v>5810</v>
      </c>
      <c r="D1000" s="38" t="s">
        <v>11472</v>
      </c>
      <c r="E1000" s="37" t="s">
        <v>5811</v>
      </c>
      <c r="F1000" s="37" t="s">
        <v>568</v>
      </c>
      <c r="G1000" s="37">
        <v>200001917</v>
      </c>
      <c r="H1000" s="100">
        <v>710037651</v>
      </c>
      <c r="I1000" s="101">
        <v>318744</v>
      </c>
      <c r="J1000" s="37">
        <v>100010424</v>
      </c>
      <c r="K1000" s="37">
        <v>200001917</v>
      </c>
      <c r="L1000" s="37" t="s">
        <v>48</v>
      </c>
      <c r="M1000" s="37" t="s">
        <v>568</v>
      </c>
      <c r="N1000" s="37" t="s">
        <v>570</v>
      </c>
      <c r="O1000" s="39" t="s">
        <v>11473</v>
      </c>
      <c r="P1000" s="37" t="s">
        <v>5812</v>
      </c>
      <c r="Q1000" s="37" t="s">
        <v>11474</v>
      </c>
      <c r="R1000" s="39" t="s">
        <v>11475</v>
      </c>
      <c r="S1000" s="40" t="s">
        <v>10741</v>
      </c>
      <c r="T1000" s="41">
        <v>47</v>
      </c>
      <c r="U1000" s="41">
        <v>0</v>
      </c>
      <c r="V1000" s="41">
        <v>0</v>
      </c>
      <c r="W1000" s="42"/>
      <c r="X1000" s="42"/>
      <c r="Y1000" s="102">
        <v>47</v>
      </c>
      <c r="Z1000">
        <v>2</v>
      </c>
      <c r="AA1000">
        <v>0</v>
      </c>
      <c r="AB1000">
        <v>0</v>
      </c>
      <c r="AE1000" s="103">
        <v>2</v>
      </c>
      <c r="AF1000">
        <v>11</v>
      </c>
      <c r="AG1000">
        <v>0</v>
      </c>
      <c r="AH1000">
        <v>0</v>
      </c>
      <c r="AI1000">
        <v>11</v>
      </c>
    </row>
    <row r="1001" spans="1:35" ht="15" hidden="1" customHeight="1" x14ac:dyDescent="0.25">
      <c r="A1001" s="37" t="s">
        <v>36</v>
      </c>
      <c r="B1001" s="37" t="s">
        <v>37</v>
      </c>
      <c r="C1001" s="37" t="s">
        <v>2936</v>
      </c>
      <c r="D1001" s="38" t="s">
        <v>11238</v>
      </c>
      <c r="E1001" s="37" t="s">
        <v>2937</v>
      </c>
      <c r="F1001" s="37" t="s">
        <v>2860</v>
      </c>
      <c r="G1001" s="37">
        <v>200001056</v>
      </c>
      <c r="H1001" s="100">
        <v>710283415</v>
      </c>
      <c r="I1001" s="101">
        <v>37865251</v>
      </c>
      <c r="J1001" s="37">
        <v>100019695</v>
      </c>
      <c r="K1001" s="37">
        <v>100005103</v>
      </c>
      <c r="L1001" s="37" t="s">
        <v>105</v>
      </c>
      <c r="M1001" s="37" t="s">
        <v>2860</v>
      </c>
      <c r="N1001" s="37" t="s">
        <v>2862</v>
      </c>
      <c r="O1001" s="39" t="s">
        <v>11239</v>
      </c>
      <c r="P1001" s="37" t="s">
        <v>2938</v>
      </c>
      <c r="Q1001" s="37" t="s">
        <v>10455</v>
      </c>
      <c r="R1001" s="39" t="s">
        <v>11240</v>
      </c>
      <c r="S1001" s="40" t="s">
        <v>10741</v>
      </c>
      <c r="T1001" s="41">
        <v>20</v>
      </c>
      <c r="U1001" s="41">
        <v>0</v>
      </c>
      <c r="V1001" s="41">
        <v>0</v>
      </c>
      <c r="W1001" s="42"/>
      <c r="X1001" s="42"/>
      <c r="Y1001" s="102">
        <v>20</v>
      </c>
      <c r="Z1001">
        <v>0</v>
      </c>
      <c r="AA1001">
        <v>0</v>
      </c>
      <c r="AB1001">
        <v>0</v>
      </c>
      <c r="AE1001" s="103">
        <v>0</v>
      </c>
      <c r="AF1001">
        <v>1</v>
      </c>
      <c r="AG1001">
        <v>0</v>
      </c>
      <c r="AH1001">
        <v>0</v>
      </c>
      <c r="AI1001">
        <v>1</v>
      </c>
    </row>
    <row r="1002" spans="1:35" ht="15" hidden="1" customHeight="1" x14ac:dyDescent="0.25">
      <c r="A1002" s="37" t="s">
        <v>36</v>
      </c>
      <c r="B1002" s="37" t="s">
        <v>37</v>
      </c>
      <c r="C1002" s="37" t="s">
        <v>3211</v>
      </c>
      <c r="D1002" s="38" t="s">
        <v>11241</v>
      </c>
      <c r="E1002" s="37" t="s">
        <v>3212</v>
      </c>
      <c r="F1002" s="37" t="s">
        <v>2860</v>
      </c>
      <c r="G1002" s="37">
        <v>200000918</v>
      </c>
      <c r="H1002" s="100">
        <v>710225814</v>
      </c>
      <c r="I1002" s="101">
        <v>37867121</v>
      </c>
      <c r="J1002" s="37">
        <v>100006194</v>
      </c>
      <c r="K1002" s="37">
        <v>100006198</v>
      </c>
      <c r="L1002" s="37" t="s">
        <v>105</v>
      </c>
      <c r="M1002" s="37" t="s">
        <v>2860</v>
      </c>
      <c r="N1002" s="37" t="s">
        <v>1815</v>
      </c>
      <c r="O1002" s="39" t="s">
        <v>11242</v>
      </c>
      <c r="P1002" s="37" t="s">
        <v>3213</v>
      </c>
      <c r="Q1002" s="37" t="s">
        <v>3214</v>
      </c>
      <c r="R1002" s="39" t="s">
        <v>11243</v>
      </c>
      <c r="S1002" s="40" t="s">
        <v>10741</v>
      </c>
      <c r="T1002" s="41">
        <v>17</v>
      </c>
      <c r="U1002" s="41">
        <v>0</v>
      </c>
      <c r="V1002" s="41">
        <v>0</v>
      </c>
      <c r="W1002" s="42"/>
      <c r="X1002" s="42"/>
      <c r="Y1002" s="102">
        <v>17</v>
      </c>
      <c r="Z1002">
        <v>0</v>
      </c>
      <c r="AA1002">
        <v>0</v>
      </c>
      <c r="AB1002">
        <v>0</v>
      </c>
      <c r="AE1002" s="103">
        <v>0</v>
      </c>
      <c r="AF1002">
        <v>0</v>
      </c>
      <c r="AG1002">
        <v>0</v>
      </c>
      <c r="AH1002">
        <v>0</v>
      </c>
      <c r="AI1002">
        <v>0</v>
      </c>
    </row>
    <row r="1003" spans="1:35" ht="15" hidden="1" customHeight="1" x14ac:dyDescent="0.25">
      <c r="A1003" s="37" t="s">
        <v>36</v>
      </c>
      <c r="B1003" s="37" t="s">
        <v>37</v>
      </c>
      <c r="C1003" s="37" t="s">
        <v>333</v>
      </c>
      <c r="D1003" s="38" t="s">
        <v>11249</v>
      </c>
      <c r="E1003" s="37" t="s">
        <v>334</v>
      </c>
      <c r="F1003" s="37" t="s">
        <v>40</v>
      </c>
      <c r="G1003" s="37">
        <v>200000177</v>
      </c>
      <c r="H1003" s="100">
        <v>710000120</v>
      </c>
      <c r="I1003" s="101">
        <v>603147</v>
      </c>
      <c r="J1003" s="37">
        <v>100000087</v>
      </c>
      <c r="K1003" s="37">
        <v>200000177</v>
      </c>
      <c r="L1003" s="37" t="s">
        <v>48</v>
      </c>
      <c r="M1003" s="37" t="s">
        <v>40</v>
      </c>
      <c r="N1003" s="37" t="s">
        <v>357</v>
      </c>
      <c r="O1003" s="39" t="s">
        <v>11250</v>
      </c>
      <c r="P1003" s="37" t="s">
        <v>336</v>
      </c>
      <c r="Q1003" s="37" t="s">
        <v>355</v>
      </c>
      <c r="R1003" s="39" t="s">
        <v>10609</v>
      </c>
      <c r="S1003" s="40" t="s">
        <v>10741</v>
      </c>
      <c r="T1003" s="41">
        <v>10</v>
      </c>
      <c r="U1003" s="42">
        <v>0</v>
      </c>
      <c r="V1003" s="42">
        <v>0</v>
      </c>
      <c r="W1003" s="42"/>
      <c r="X1003" s="42"/>
      <c r="Y1003" s="102">
        <v>10</v>
      </c>
      <c r="Z1003">
        <v>0</v>
      </c>
      <c r="AA1003">
        <v>0</v>
      </c>
      <c r="AB1003">
        <v>0</v>
      </c>
      <c r="AE1003" s="103">
        <v>0</v>
      </c>
      <c r="AF1003">
        <v>0</v>
      </c>
      <c r="AG1003">
        <v>0</v>
      </c>
      <c r="AH1003">
        <v>0</v>
      </c>
      <c r="AI1003">
        <v>0</v>
      </c>
    </row>
    <row r="1004" spans="1:35" ht="15" hidden="1" customHeight="1" x14ac:dyDescent="0.25">
      <c r="A1004" s="37" t="s">
        <v>36</v>
      </c>
      <c r="B1004" s="37" t="s">
        <v>37</v>
      </c>
      <c r="C1004" s="37" t="s">
        <v>5852</v>
      </c>
      <c r="D1004" s="38" t="s">
        <v>11251</v>
      </c>
      <c r="E1004" s="37" t="s">
        <v>5853</v>
      </c>
      <c r="F1004" s="37" t="s">
        <v>568</v>
      </c>
      <c r="G1004" s="37">
        <v>200001959</v>
      </c>
      <c r="H1004" s="100">
        <v>710019246</v>
      </c>
      <c r="I1004" s="101">
        <v>318833</v>
      </c>
      <c r="J1004" s="37">
        <v>100010466</v>
      </c>
      <c r="K1004" s="37">
        <v>200001959</v>
      </c>
      <c r="L1004" s="37" t="s">
        <v>210</v>
      </c>
      <c r="M1004" s="37" t="s">
        <v>568</v>
      </c>
      <c r="N1004" s="37" t="s">
        <v>570</v>
      </c>
      <c r="O1004" s="39" t="s">
        <v>11252</v>
      </c>
      <c r="P1004" s="37" t="s">
        <v>5854</v>
      </c>
      <c r="Q1004" s="37" t="s">
        <v>5855</v>
      </c>
      <c r="R1004" s="39" t="s">
        <v>11253</v>
      </c>
      <c r="S1004" s="40" t="s">
        <v>10741</v>
      </c>
      <c r="T1004" s="41">
        <v>35</v>
      </c>
      <c r="U1004" s="41">
        <v>0</v>
      </c>
      <c r="V1004" s="41">
        <v>0</v>
      </c>
      <c r="W1004" s="42"/>
      <c r="X1004" s="42"/>
      <c r="Y1004" s="102">
        <v>35</v>
      </c>
      <c r="Z1004">
        <v>1</v>
      </c>
      <c r="AA1004">
        <v>0</v>
      </c>
      <c r="AB1004">
        <v>0</v>
      </c>
      <c r="AE1004" s="103">
        <v>1</v>
      </c>
      <c r="AF1004">
        <v>2</v>
      </c>
      <c r="AG1004">
        <v>0</v>
      </c>
      <c r="AH1004">
        <v>0</v>
      </c>
      <c r="AI1004">
        <v>2</v>
      </c>
    </row>
    <row r="1005" spans="1:35" ht="15" hidden="1" customHeight="1" x14ac:dyDescent="0.25">
      <c r="A1005" s="37" t="s">
        <v>36</v>
      </c>
      <c r="B1005" s="37" t="s">
        <v>37</v>
      </c>
      <c r="C1005" s="37" t="s">
        <v>8300</v>
      </c>
      <c r="D1005" s="38" t="s">
        <v>11246</v>
      </c>
      <c r="E1005" s="37" t="s">
        <v>8301</v>
      </c>
      <c r="F1005" s="37" t="s">
        <v>6696</v>
      </c>
      <c r="G1005" s="37">
        <v>200002829</v>
      </c>
      <c r="H1005" s="100">
        <v>710033591</v>
      </c>
      <c r="I1005" s="101">
        <v>332313</v>
      </c>
      <c r="J1005" s="37">
        <v>100013862</v>
      </c>
      <c r="K1005" s="37">
        <v>200002829</v>
      </c>
      <c r="L1005" s="37" t="s">
        <v>48</v>
      </c>
      <c r="M1005" s="37" t="s">
        <v>6696</v>
      </c>
      <c r="N1005" s="37" t="s">
        <v>8266</v>
      </c>
      <c r="O1005" s="39" t="s">
        <v>11247</v>
      </c>
      <c r="P1005" s="37" t="s">
        <v>8302</v>
      </c>
      <c r="Q1005" s="37" t="s">
        <v>8303</v>
      </c>
      <c r="R1005" s="39" t="s">
        <v>11248</v>
      </c>
      <c r="S1005" s="40" t="s">
        <v>10741</v>
      </c>
      <c r="T1005" s="41">
        <v>7</v>
      </c>
      <c r="U1005" s="41">
        <v>0</v>
      </c>
      <c r="V1005" s="41">
        <v>0</v>
      </c>
      <c r="W1005" s="42"/>
      <c r="X1005" s="42"/>
      <c r="Y1005" s="102">
        <v>7</v>
      </c>
      <c r="Z1005">
        <v>0</v>
      </c>
      <c r="AA1005">
        <v>0</v>
      </c>
      <c r="AB1005">
        <v>0</v>
      </c>
      <c r="AE1005" s="103">
        <v>0</v>
      </c>
      <c r="AF1005">
        <v>0</v>
      </c>
      <c r="AG1005">
        <v>0</v>
      </c>
      <c r="AH1005">
        <v>0</v>
      </c>
      <c r="AI1005">
        <v>0</v>
      </c>
    </row>
    <row r="1006" spans="1:35" ht="15" hidden="1" customHeight="1" x14ac:dyDescent="0.25">
      <c r="A1006" s="37" t="s">
        <v>36</v>
      </c>
      <c r="B1006" s="37" t="s">
        <v>37</v>
      </c>
      <c r="C1006" s="37" t="s">
        <v>9583</v>
      </c>
      <c r="D1006" s="38" t="s">
        <v>11244</v>
      </c>
      <c r="E1006" s="37" t="s">
        <v>9584</v>
      </c>
      <c r="F1006" s="37" t="s">
        <v>8536</v>
      </c>
      <c r="G1006" s="37">
        <v>200003307</v>
      </c>
      <c r="H1006" s="100">
        <v>710031432</v>
      </c>
      <c r="I1006" s="101">
        <v>329606</v>
      </c>
      <c r="J1006" s="37">
        <v>100016299</v>
      </c>
      <c r="K1006" s="37">
        <v>200003307</v>
      </c>
      <c r="L1006" s="37" t="s">
        <v>48</v>
      </c>
      <c r="M1006" s="37" t="s">
        <v>8536</v>
      </c>
      <c r="N1006" s="37" t="s">
        <v>8385</v>
      </c>
      <c r="O1006" s="39" t="s">
        <v>10989</v>
      </c>
      <c r="P1006" s="37" t="s">
        <v>9585</v>
      </c>
      <c r="Q1006" s="37" t="s">
        <v>9586</v>
      </c>
      <c r="R1006" s="39" t="s">
        <v>11245</v>
      </c>
      <c r="S1006" s="40" t="s">
        <v>10741</v>
      </c>
      <c r="T1006" s="41">
        <v>13</v>
      </c>
      <c r="U1006" s="42">
        <v>0</v>
      </c>
      <c r="V1006" s="42">
        <v>0</v>
      </c>
      <c r="W1006" s="42"/>
      <c r="X1006" s="42"/>
      <c r="Y1006" s="102">
        <v>13</v>
      </c>
      <c r="Z1006">
        <v>0</v>
      </c>
      <c r="AA1006">
        <v>0</v>
      </c>
      <c r="AB1006">
        <v>0</v>
      </c>
      <c r="AE1006" s="103">
        <v>0</v>
      </c>
      <c r="AF1006">
        <v>0</v>
      </c>
      <c r="AG1006">
        <v>0</v>
      </c>
      <c r="AH1006">
        <v>0</v>
      </c>
      <c r="AI1006">
        <v>0</v>
      </c>
    </row>
    <row r="1007" spans="1:35" ht="15" hidden="1" customHeight="1" x14ac:dyDescent="0.25">
      <c r="A1007" s="37" t="s">
        <v>36</v>
      </c>
      <c r="B1007" s="37" t="s">
        <v>37</v>
      </c>
      <c r="C1007" s="37" t="s">
        <v>2858</v>
      </c>
      <c r="D1007" s="38" t="s">
        <v>11165</v>
      </c>
      <c r="E1007" s="37" t="s">
        <v>2859</v>
      </c>
      <c r="F1007" s="37" t="s">
        <v>2860</v>
      </c>
      <c r="G1007" s="37">
        <v>200001032</v>
      </c>
      <c r="H1007" s="100">
        <v>710035330</v>
      </c>
      <c r="I1007" s="101">
        <v>308307</v>
      </c>
      <c r="J1007" s="37">
        <v>100005726</v>
      </c>
      <c r="K1007" s="37">
        <v>200001032</v>
      </c>
      <c r="L1007" s="37" t="s">
        <v>48</v>
      </c>
      <c r="M1007" s="37" t="s">
        <v>2860</v>
      </c>
      <c r="N1007" s="37" t="s">
        <v>2862</v>
      </c>
      <c r="O1007" s="39" t="s">
        <v>11182</v>
      </c>
      <c r="P1007" s="37" t="s">
        <v>2862</v>
      </c>
      <c r="Q1007" s="37" t="s">
        <v>2887</v>
      </c>
      <c r="R1007" s="39" t="s">
        <v>10631</v>
      </c>
      <c r="S1007" s="40" t="s">
        <v>10741</v>
      </c>
      <c r="T1007" s="41">
        <v>26</v>
      </c>
      <c r="U1007" s="42">
        <v>0</v>
      </c>
      <c r="V1007" s="42">
        <v>0</v>
      </c>
      <c r="W1007" s="42"/>
      <c r="X1007" s="42"/>
      <c r="Y1007" s="102">
        <v>26</v>
      </c>
      <c r="Z1007">
        <v>0</v>
      </c>
      <c r="AA1007">
        <v>0</v>
      </c>
      <c r="AB1007">
        <v>0</v>
      </c>
      <c r="AE1007" s="103">
        <v>0</v>
      </c>
      <c r="AF1007">
        <v>0</v>
      </c>
      <c r="AG1007">
        <v>0</v>
      </c>
      <c r="AH1007">
        <v>0</v>
      </c>
      <c r="AI1007">
        <v>0</v>
      </c>
    </row>
    <row r="1008" spans="1:35" ht="15" hidden="1" customHeight="1" x14ac:dyDescent="0.25">
      <c r="A1008" s="37" t="s">
        <v>36</v>
      </c>
      <c r="B1008" s="37" t="s">
        <v>37</v>
      </c>
      <c r="C1008" s="37" t="s">
        <v>5395</v>
      </c>
      <c r="D1008" s="38" t="s">
        <v>10768</v>
      </c>
      <c r="E1008" s="37" t="s">
        <v>5396</v>
      </c>
      <c r="F1008" s="37" t="s">
        <v>568</v>
      </c>
      <c r="G1008" s="37">
        <v>200001638</v>
      </c>
      <c r="H1008" s="100">
        <v>710012721</v>
      </c>
      <c r="I1008" s="101">
        <v>313271</v>
      </c>
      <c r="J1008" s="37">
        <v>100009482</v>
      </c>
      <c r="K1008" s="37">
        <v>200001638</v>
      </c>
      <c r="L1008" s="37" t="s">
        <v>48</v>
      </c>
      <c r="M1008" s="37" t="s">
        <v>568</v>
      </c>
      <c r="N1008" s="37" t="s">
        <v>655</v>
      </c>
      <c r="O1008" s="39" t="s">
        <v>10769</v>
      </c>
      <c r="P1008" s="37" t="s">
        <v>655</v>
      </c>
      <c r="Q1008" s="37" t="s">
        <v>5403</v>
      </c>
      <c r="R1008" s="39" t="s">
        <v>10770</v>
      </c>
      <c r="S1008" s="40" t="s">
        <v>10741</v>
      </c>
      <c r="T1008" s="41">
        <v>34</v>
      </c>
      <c r="U1008" s="42">
        <v>0</v>
      </c>
      <c r="V1008" s="42">
        <v>0</v>
      </c>
      <c r="W1008" s="42"/>
      <c r="X1008" s="42"/>
      <c r="Y1008" s="102">
        <v>34</v>
      </c>
      <c r="Z1008">
        <v>0</v>
      </c>
      <c r="AA1008">
        <v>0</v>
      </c>
      <c r="AB1008">
        <v>0</v>
      </c>
      <c r="AE1008" s="103">
        <v>0</v>
      </c>
      <c r="AF1008">
        <v>0</v>
      </c>
      <c r="AG1008">
        <v>0</v>
      </c>
      <c r="AH1008">
        <v>0</v>
      </c>
      <c r="AI1008">
        <v>0</v>
      </c>
    </row>
    <row r="1009" spans="1:35" ht="15" hidden="1" customHeight="1" x14ac:dyDescent="0.25">
      <c r="A1009" s="37" t="s">
        <v>36</v>
      </c>
      <c r="B1009" s="37" t="s">
        <v>37</v>
      </c>
      <c r="C1009" s="37" t="s">
        <v>4564</v>
      </c>
      <c r="D1009" s="38" t="s">
        <v>11254</v>
      </c>
      <c r="E1009" s="37" t="s">
        <v>4565</v>
      </c>
      <c r="F1009" s="37" t="s">
        <v>4189</v>
      </c>
      <c r="G1009" s="37">
        <v>200001340</v>
      </c>
      <c r="H1009" s="100">
        <v>710264291</v>
      </c>
      <c r="I1009" s="101">
        <v>649058</v>
      </c>
      <c r="J1009" s="37">
        <v>100017708</v>
      </c>
      <c r="K1009" s="37">
        <v>200001340</v>
      </c>
      <c r="L1009" s="37" t="s">
        <v>48</v>
      </c>
      <c r="M1009" s="37" t="s">
        <v>4189</v>
      </c>
      <c r="N1009" s="37" t="s">
        <v>4350</v>
      </c>
      <c r="O1009" s="39" t="s">
        <v>11255</v>
      </c>
      <c r="P1009" s="37" t="s">
        <v>4566</v>
      </c>
      <c r="Q1009" s="37" t="s">
        <v>4567</v>
      </c>
      <c r="R1009" s="39" t="s">
        <v>11256</v>
      </c>
      <c r="S1009" s="40" t="s">
        <v>10741</v>
      </c>
      <c r="T1009" s="41">
        <v>9</v>
      </c>
      <c r="U1009" s="42">
        <v>0</v>
      </c>
      <c r="V1009" s="42">
        <v>0</v>
      </c>
      <c r="W1009" s="42"/>
      <c r="X1009" s="42"/>
      <c r="Y1009" s="102">
        <v>9</v>
      </c>
      <c r="Z1009">
        <v>0</v>
      </c>
      <c r="AA1009">
        <v>0</v>
      </c>
      <c r="AB1009">
        <v>0</v>
      </c>
      <c r="AE1009" s="103">
        <v>0</v>
      </c>
      <c r="AF1009">
        <v>0</v>
      </c>
      <c r="AG1009">
        <v>0</v>
      </c>
      <c r="AH1009">
        <v>0</v>
      </c>
      <c r="AI1009">
        <v>0</v>
      </c>
    </row>
    <row r="1010" spans="1:35" ht="15" hidden="1" customHeight="1" x14ac:dyDescent="0.25">
      <c r="A1010" s="37" t="s">
        <v>36</v>
      </c>
      <c r="B1010" s="37" t="s">
        <v>37</v>
      </c>
      <c r="C1010" s="37" t="s">
        <v>9485</v>
      </c>
      <c r="D1010" s="38" t="s">
        <v>11261</v>
      </c>
      <c r="E1010" s="37" t="s">
        <v>9486</v>
      </c>
      <c r="F1010" s="37" t="s">
        <v>8536</v>
      </c>
      <c r="G1010" s="37">
        <v>200002880</v>
      </c>
      <c r="H1010" s="100">
        <v>710030703</v>
      </c>
      <c r="I1010" s="101">
        <v>329274</v>
      </c>
      <c r="J1010" s="37">
        <v>100014538</v>
      </c>
      <c r="K1010" s="37">
        <v>200002880</v>
      </c>
      <c r="L1010" s="37" t="s">
        <v>48</v>
      </c>
      <c r="M1010" s="37" t="s">
        <v>8536</v>
      </c>
      <c r="N1010" s="37" t="s">
        <v>9233</v>
      </c>
      <c r="O1010" s="39" t="s">
        <v>11262</v>
      </c>
      <c r="P1010" s="37" t="s">
        <v>9487</v>
      </c>
      <c r="Q1010" s="37" t="s">
        <v>9488</v>
      </c>
      <c r="R1010" s="39" t="s">
        <v>11263</v>
      </c>
      <c r="S1010" s="40" t="s">
        <v>10741</v>
      </c>
      <c r="T1010" s="41">
        <v>18</v>
      </c>
      <c r="U1010" s="41">
        <v>0</v>
      </c>
      <c r="V1010" s="41">
        <v>0</v>
      </c>
      <c r="W1010" s="42"/>
      <c r="X1010" s="42"/>
      <c r="Y1010" s="102">
        <v>18</v>
      </c>
      <c r="Z1010">
        <v>0</v>
      </c>
      <c r="AA1010">
        <v>0</v>
      </c>
      <c r="AB1010">
        <v>0</v>
      </c>
      <c r="AE1010" s="103">
        <v>0</v>
      </c>
      <c r="AF1010">
        <v>0</v>
      </c>
      <c r="AG1010">
        <v>0</v>
      </c>
      <c r="AH1010">
        <v>0</v>
      </c>
      <c r="AI1010">
        <v>0</v>
      </c>
    </row>
    <row r="1011" spans="1:35" ht="15" hidden="1" customHeight="1" x14ac:dyDescent="0.25">
      <c r="A1011" s="37" t="s">
        <v>36</v>
      </c>
      <c r="B1011" s="37" t="s">
        <v>37</v>
      </c>
      <c r="C1011" s="37" t="s">
        <v>7402</v>
      </c>
      <c r="D1011" s="38" t="s">
        <v>10905</v>
      </c>
      <c r="E1011" s="37" t="s">
        <v>7403</v>
      </c>
      <c r="F1011" s="37" t="s">
        <v>6696</v>
      </c>
      <c r="G1011" s="37">
        <v>200002483</v>
      </c>
      <c r="H1011" s="100">
        <v>42085535</v>
      </c>
      <c r="I1011" s="101">
        <v>327646</v>
      </c>
      <c r="J1011" s="37">
        <v>100012993</v>
      </c>
      <c r="K1011" s="37">
        <v>200002483</v>
      </c>
      <c r="L1011" s="37" t="s">
        <v>48</v>
      </c>
      <c r="M1011" s="37" t="s">
        <v>6696</v>
      </c>
      <c r="N1011" s="37" t="s">
        <v>7404</v>
      </c>
      <c r="O1011" s="39" t="s">
        <v>11257</v>
      </c>
      <c r="P1011" s="37" t="s">
        <v>7404</v>
      </c>
      <c r="Q1011" s="37" t="s">
        <v>7418</v>
      </c>
      <c r="R1011" s="39" t="s">
        <v>10665</v>
      </c>
      <c r="S1011" s="40" t="s">
        <v>10721</v>
      </c>
      <c r="T1011" s="41">
        <v>56</v>
      </c>
      <c r="U1011" s="41">
        <v>0</v>
      </c>
      <c r="V1011" s="41">
        <v>0</v>
      </c>
      <c r="W1011" s="42"/>
      <c r="X1011" s="42"/>
      <c r="Y1011" s="102">
        <v>56</v>
      </c>
      <c r="Z1011">
        <v>1</v>
      </c>
      <c r="AA1011">
        <v>0</v>
      </c>
      <c r="AB1011">
        <v>0</v>
      </c>
      <c r="AE1011" s="103">
        <v>1</v>
      </c>
      <c r="AF1011">
        <v>1</v>
      </c>
      <c r="AG1011">
        <v>0</v>
      </c>
      <c r="AH1011">
        <v>0</v>
      </c>
      <c r="AI1011">
        <v>1</v>
      </c>
    </row>
    <row r="1012" spans="1:35" ht="15" hidden="1" customHeight="1" x14ac:dyDescent="0.25">
      <c r="A1012" s="37" t="s">
        <v>36</v>
      </c>
      <c r="B1012" s="37" t="s">
        <v>592</v>
      </c>
      <c r="C1012" s="37" t="s">
        <v>628</v>
      </c>
      <c r="D1012" s="38" t="s">
        <v>11260</v>
      </c>
      <c r="E1012" s="37" t="s">
        <v>629</v>
      </c>
      <c r="F1012" s="37" t="s">
        <v>40</v>
      </c>
      <c r="G1012" s="37">
        <v>200003569</v>
      </c>
      <c r="H1012" s="100">
        <v>42126401</v>
      </c>
      <c r="I1012" s="101">
        <v>90000213</v>
      </c>
      <c r="J1012" s="37">
        <v>100000960</v>
      </c>
      <c r="K1012" s="37">
        <v>200003569</v>
      </c>
      <c r="L1012" s="37" t="s">
        <v>603</v>
      </c>
      <c r="M1012" s="37" t="s">
        <v>40</v>
      </c>
      <c r="N1012" s="37" t="s">
        <v>506</v>
      </c>
      <c r="O1012" s="39" t="s">
        <v>10782</v>
      </c>
      <c r="P1012" s="37" t="s">
        <v>483</v>
      </c>
      <c r="Q1012" s="37" t="s">
        <v>630</v>
      </c>
      <c r="R1012" s="39" t="s">
        <v>10616</v>
      </c>
      <c r="S1012" s="40" t="s">
        <v>10721</v>
      </c>
      <c r="T1012" s="41">
        <v>0</v>
      </c>
      <c r="U1012" s="41">
        <v>26</v>
      </c>
      <c r="V1012" s="41">
        <v>0</v>
      </c>
      <c r="W1012" s="42"/>
      <c r="X1012" s="42"/>
      <c r="Y1012" s="102">
        <v>26</v>
      </c>
      <c r="Z1012">
        <v>0</v>
      </c>
      <c r="AA1012">
        <v>0</v>
      </c>
      <c r="AB1012">
        <v>0</v>
      </c>
      <c r="AE1012" s="103">
        <v>0</v>
      </c>
      <c r="AF1012">
        <v>0</v>
      </c>
      <c r="AG1012">
        <v>1</v>
      </c>
      <c r="AH1012">
        <v>0</v>
      </c>
      <c r="AI1012">
        <v>1</v>
      </c>
    </row>
    <row r="1013" spans="1:35" ht="15" hidden="1" customHeight="1" x14ac:dyDescent="0.25">
      <c r="A1013" s="37" t="s">
        <v>36</v>
      </c>
      <c r="B1013" s="37" t="s">
        <v>37</v>
      </c>
      <c r="C1013" s="37" t="s">
        <v>5442</v>
      </c>
      <c r="D1013" s="38" t="s">
        <v>11017</v>
      </c>
      <c r="E1013" s="37" t="s">
        <v>5443</v>
      </c>
      <c r="F1013" s="37" t="s">
        <v>568</v>
      </c>
      <c r="G1013" s="37">
        <v>200001706</v>
      </c>
      <c r="H1013" s="100">
        <v>710013108</v>
      </c>
      <c r="I1013" s="101">
        <v>45016089</v>
      </c>
      <c r="J1013" s="37">
        <v>100009689</v>
      </c>
      <c r="K1013" s="37">
        <v>100009694</v>
      </c>
      <c r="L1013" s="37" t="s">
        <v>5446</v>
      </c>
      <c r="M1013" s="37" t="s">
        <v>568</v>
      </c>
      <c r="N1013" s="37" t="s">
        <v>5444</v>
      </c>
      <c r="O1013" s="39" t="s">
        <v>11018</v>
      </c>
      <c r="P1013" s="37" t="s">
        <v>5444</v>
      </c>
      <c r="Q1013" s="37" t="s">
        <v>5450</v>
      </c>
      <c r="R1013" s="39" t="s">
        <v>10662</v>
      </c>
      <c r="S1013" s="40" t="s">
        <v>10741</v>
      </c>
      <c r="T1013" s="41">
        <v>38</v>
      </c>
      <c r="U1013" s="41">
        <v>0</v>
      </c>
      <c r="V1013" s="41">
        <v>0</v>
      </c>
      <c r="W1013" s="42"/>
      <c r="X1013" s="42"/>
      <c r="Y1013" s="102">
        <v>38</v>
      </c>
      <c r="Z1013">
        <v>0</v>
      </c>
      <c r="AA1013">
        <v>0</v>
      </c>
      <c r="AB1013">
        <v>0</v>
      </c>
      <c r="AE1013" s="103">
        <v>0</v>
      </c>
      <c r="AF1013">
        <v>2</v>
      </c>
      <c r="AG1013">
        <v>0</v>
      </c>
      <c r="AH1013">
        <v>0</v>
      </c>
      <c r="AI1013">
        <v>2</v>
      </c>
    </row>
    <row r="1014" spans="1:35" ht="15" hidden="1" customHeight="1" x14ac:dyDescent="0.25">
      <c r="A1014" s="37" t="s">
        <v>36</v>
      </c>
      <c r="B1014" s="37" t="s">
        <v>37</v>
      </c>
      <c r="C1014" s="37" t="s">
        <v>6048</v>
      </c>
      <c r="D1014" s="38" t="s">
        <v>11264</v>
      </c>
      <c r="E1014" s="37" t="s">
        <v>6049</v>
      </c>
      <c r="F1014" s="37" t="s">
        <v>568</v>
      </c>
      <c r="G1014" s="37">
        <v>200002025</v>
      </c>
      <c r="H1014" s="100">
        <v>710020139</v>
      </c>
      <c r="I1014" s="101">
        <v>37831780</v>
      </c>
      <c r="J1014" s="37">
        <v>100010704</v>
      </c>
      <c r="K1014" s="37">
        <v>100010701</v>
      </c>
      <c r="L1014" s="37" t="s">
        <v>105</v>
      </c>
      <c r="M1014" s="37" t="s">
        <v>568</v>
      </c>
      <c r="N1014" s="37" t="s">
        <v>5980</v>
      </c>
      <c r="O1014" s="39" t="s">
        <v>11265</v>
      </c>
      <c r="P1014" s="37" t="s">
        <v>6050</v>
      </c>
      <c r="Q1014" s="37" t="s">
        <v>6051</v>
      </c>
      <c r="R1014" s="39" t="s">
        <v>11266</v>
      </c>
      <c r="S1014" s="40" t="s">
        <v>10741</v>
      </c>
      <c r="T1014" s="41">
        <v>22</v>
      </c>
      <c r="U1014" s="41">
        <v>0</v>
      </c>
      <c r="V1014" s="41">
        <v>0</v>
      </c>
      <c r="W1014" s="42"/>
      <c r="X1014" s="42"/>
      <c r="Y1014" s="102">
        <v>22</v>
      </c>
      <c r="Z1014">
        <v>0</v>
      </c>
      <c r="AA1014">
        <v>0</v>
      </c>
      <c r="AB1014">
        <v>0</v>
      </c>
      <c r="AE1014" s="103">
        <v>0</v>
      </c>
      <c r="AF1014">
        <v>4</v>
      </c>
      <c r="AG1014">
        <v>0</v>
      </c>
      <c r="AH1014">
        <v>0</v>
      </c>
      <c r="AI1014">
        <v>4</v>
      </c>
    </row>
    <row r="1015" spans="1:35" ht="15" hidden="1" customHeight="1" x14ac:dyDescent="0.25">
      <c r="A1015" s="37" t="s">
        <v>36</v>
      </c>
      <c r="B1015" s="37" t="s">
        <v>37</v>
      </c>
      <c r="C1015" s="37" t="s">
        <v>2642</v>
      </c>
      <c r="D1015" s="38" t="s">
        <v>11267</v>
      </c>
      <c r="E1015" s="37" t="s">
        <v>2643</v>
      </c>
      <c r="F1015" s="37" t="s">
        <v>1879</v>
      </c>
      <c r="G1015" s="37">
        <v>200000809</v>
      </c>
      <c r="H1015" s="100">
        <v>710018940</v>
      </c>
      <c r="I1015" s="101">
        <v>318540</v>
      </c>
      <c r="J1015" s="37">
        <v>100004325</v>
      </c>
      <c r="K1015" s="37">
        <v>200000809</v>
      </c>
      <c r="L1015" s="37" t="s">
        <v>48</v>
      </c>
      <c r="M1015" s="37" t="s">
        <v>1879</v>
      </c>
      <c r="N1015" s="37" t="s">
        <v>2463</v>
      </c>
      <c r="O1015" s="39" t="s">
        <v>11268</v>
      </c>
      <c r="P1015" s="37" t="s">
        <v>2644</v>
      </c>
      <c r="Q1015" s="37" t="s">
        <v>2645</v>
      </c>
      <c r="R1015" s="39" t="s">
        <v>11269</v>
      </c>
      <c r="S1015" s="40" t="s">
        <v>10741</v>
      </c>
      <c r="T1015" s="41">
        <v>6</v>
      </c>
      <c r="U1015" s="41">
        <v>0</v>
      </c>
      <c r="V1015" s="41">
        <v>0</v>
      </c>
      <c r="W1015" s="42"/>
      <c r="X1015" s="42"/>
      <c r="Y1015" s="102">
        <v>6</v>
      </c>
      <c r="Z1015">
        <v>0</v>
      </c>
      <c r="AA1015">
        <v>0</v>
      </c>
      <c r="AB1015">
        <v>0</v>
      </c>
      <c r="AE1015" s="103">
        <v>0</v>
      </c>
      <c r="AF1015">
        <v>1</v>
      </c>
      <c r="AG1015">
        <v>0</v>
      </c>
      <c r="AH1015">
        <v>0</v>
      </c>
      <c r="AI1015">
        <v>1</v>
      </c>
    </row>
    <row r="1016" spans="1:35" ht="15" hidden="1" customHeight="1" x14ac:dyDescent="0.25">
      <c r="A1016" s="37" t="s">
        <v>36</v>
      </c>
      <c r="B1016" s="37" t="s">
        <v>37</v>
      </c>
      <c r="C1016" s="37" t="s">
        <v>5982</v>
      </c>
      <c r="D1016" s="38" t="s">
        <v>11270</v>
      </c>
      <c r="E1016" s="37" t="s">
        <v>5983</v>
      </c>
      <c r="F1016" s="37" t="s">
        <v>568</v>
      </c>
      <c r="G1016" s="37">
        <v>200002028</v>
      </c>
      <c r="H1016" s="100">
        <v>710019904</v>
      </c>
      <c r="I1016" s="101">
        <v>319228</v>
      </c>
      <c r="J1016" s="37">
        <v>100010651</v>
      </c>
      <c r="K1016" s="37">
        <v>200002028</v>
      </c>
      <c r="L1016" s="37" t="s">
        <v>5631</v>
      </c>
      <c r="M1016" s="37" t="s">
        <v>568</v>
      </c>
      <c r="N1016" s="37" t="s">
        <v>5980</v>
      </c>
      <c r="O1016" s="39" t="s">
        <v>11271</v>
      </c>
      <c r="P1016" s="37" t="s">
        <v>5984</v>
      </c>
      <c r="Q1016" s="37" t="s">
        <v>5985</v>
      </c>
      <c r="R1016" s="39" t="s">
        <v>11272</v>
      </c>
      <c r="S1016" s="40" t="s">
        <v>10741</v>
      </c>
      <c r="T1016" s="42">
        <v>4</v>
      </c>
      <c r="U1016" s="42">
        <v>0</v>
      </c>
      <c r="V1016" s="41">
        <v>0</v>
      </c>
      <c r="W1016" s="42"/>
      <c r="X1016" s="42"/>
      <c r="Y1016" s="102">
        <v>4</v>
      </c>
      <c r="Z1016">
        <v>0</v>
      </c>
      <c r="AA1016">
        <v>0</v>
      </c>
      <c r="AB1016">
        <v>0</v>
      </c>
      <c r="AE1016" s="103">
        <v>0</v>
      </c>
      <c r="AF1016">
        <v>0</v>
      </c>
      <c r="AG1016">
        <v>0</v>
      </c>
      <c r="AH1016">
        <v>0</v>
      </c>
      <c r="AI1016">
        <v>0</v>
      </c>
    </row>
    <row r="1017" spans="1:35" ht="15" hidden="1" customHeight="1" x14ac:dyDescent="0.25">
      <c r="A1017" s="37" t="s">
        <v>36</v>
      </c>
      <c r="B1017" s="37" t="s">
        <v>37</v>
      </c>
      <c r="C1017" s="37" t="s">
        <v>8557</v>
      </c>
      <c r="D1017" s="38" t="s">
        <v>11273</v>
      </c>
      <c r="E1017" s="37" t="s">
        <v>8558</v>
      </c>
      <c r="F1017" s="37" t="s">
        <v>8536</v>
      </c>
      <c r="G1017" s="37">
        <v>200002972</v>
      </c>
      <c r="H1017" s="100">
        <v>710267533</v>
      </c>
      <c r="I1017" s="101">
        <v>51001489</v>
      </c>
      <c r="J1017" s="37">
        <v>100018087</v>
      </c>
      <c r="K1017" s="37">
        <v>100018075</v>
      </c>
      <c r="L1017" s="37" t="s">
        <v>105</v>
      </c>
      <c r="M1017" s="37" t="s">
        <v>8536</v>
      </c>
      <c r="N1017" s="37" t="s">
        <v>8633</v>
      </c>
      <c r="O1017" s="39" t="s">
        <v>11274</v>
      </c>
      <c r="P1017" s="37" t="s">
        <v>8559</v>
      </c>
      <c r="Q1017" s="37" t="s">
        <v>8560</v>
      </c>
      <c r="R1017" s="39" t="s">
        <v>11275</v>
      </c>
      <c r="S1017" s="40" t="s">
        <v>10741</v>
      </c>
      <c r="T1017" s="41">
        <v>32</v>
      </c>
      <c r="U1017" s="41">
        <v>0</v>
      </c>
      <c r="V1017" s="41">
        <v>0</v>
      </c>
      <c r="W1017" s="42"/>
      <c r="X1017" s="42"/>
      <c r="Y1017" s="102">
        <v>32</v>
      </c>
      <c r="Z1017">
        <v>0</v>
      </c>
      <c r="AA1017">
        <v>0</v>
      </c>
      <c r="AB1017">
        <v>0</v>
      </c>
      <c r="AE1017" s="103">
        <v>0</v>
      </c>
      <c r="AF1017">
        <v>0</v>
      </c>
      <c r="AG1017">
        <v>0</v>
      </c>
      <c r="AH1017">
        <v>0</v>
      </c>
      <c r="AI1017">
        <v>0</v>
      </c>
    </row>
    <row r="1018" spans="1:35" ht="15" hidden="1" customHeight="1" x14ac:dyDescent="0.25">
      <c r="A1018" s="37" t="s">
        <v>36</v>
      </c>
      <c r="B1018" s="37" t="s">
        <v>37</v>
      </c>
      <c r="C1018" s="37" t="s">
        <v>3634</v>
      </c>
      <c r="D1018" s="38" t="s">
        <v>11276</v>
      </c>
      <c r="E1018" s="37" t="s">
        <v>3635</v>
      </c>
      <c r="F1018" s="37" t="s">
        <v>2860</v>
      </c>
      <c r="G1018" s="37">
        <v>200001126</v>
      </c>
      <c r="H1018" s="100">
        <v>710007370</v>
      </c>
      <c r="I1018" s="101">
        <v>37863886</v>
      </c>
      <c r="J1018" s="37">
        <v>100005031</v>
      </c>
      <c r="K1018" s="37">
        <v>100005030</v>
      </c>
      <c r="L1018" s="37" t="s">
        <v>105</v>
      </c>
      <c r="M1018" s="37" t="s">
        <v>2860</v>
      </c>
      <c r="N1018" s="37" t="s">
        <v>3584</v>
      </c>
      <c r="O1018" s="39" t="s">
        <v>11277</v>
      </c>
      <c r="P1018" s="37" t="s">
        <v>3636</v>
      </c>
      <c r="Q1018" s="37" t="s">
        <v>3637</v>
      </c>
      <c r="R1018" s="39" t="s">
        <v>11278</v>
      </c>
      <c r="S1018" s="40" t="s">
        <v>10741</v>
      </c>
      <c r="T1018" s="41">
        <v>4</v>
      </c>
      <c r="U1018" s="41">
        <v>0</v>
      </c>
      <c r="V1018" s="41">
        <v>0</v>
      </c>
      <c r="W1018" s="42"/>
      <c r="X1018" s="42"/>
      <c r="Y1018" s="102">
        <v>4</v>
      </c>
      <c r="Z1018">
        <v>0</v>
      </c>
      <c r="AA1018">
        <v>0</v>
      </c>
      <c r="AB1018">
        <v>0</v>
      </c>
      <c r="AE1018" s="103">
        <v>0</v>
      </c>
      <c r="AF1018">
        <v>0</v>
      </c>
      <c r="AG1018">
        <v>0</v>
      </c>
      <c r="AH1018">
        <v>0</v>
      </c>
      <c r="AI1018">
        <v>0</v>
      </c>
    </row>
    <row r="1019" spans="1:35" ht="15" hidden="1" customHeight="1" x14ac:dyDescent="0.25">
      <c r="A1019" s="37" t="s">
        <v>36</v>
      </c>
      <c r="B1019" s="37" t="s">
        <v>37</v>
      </c>
      <c r="C1019" s="37" t="s">
        <v>6755</v>
      </c>
      <c r="D1019" s="38" t="s">
        <v>11279</v>
      </c>
      <c r="E1019" s="37" t="s">
        <v>6756</v>
      </c>
      <c r="F1019" s="37" t="s">
        <v>6696</v>
      </c>
      <c r="G1019" s="37">
        <v>200002208</v>
      </c>
      <c r="H1019" s="100">
        <v>710023286</v>
      </c>
      <c r="I1019" s="101">
        <v>322008</v>
      </c>
      <c r="J1019" s="37">
        <v>100011548</v>
      </c>
      <c r="K1019" s="37">
        <v>200002208</v>
      </c>
      <c r="L1019" s="37" t="s">
        <v>48</v>
      </c>
      <c r="M1019" s="37" t="s">
        <v>6696</v>
      </c>
      <c r="N1019" s="37" t="s">
        <v>557</v>
      </c>
      <c r="O1019" s="39" t="s">
        <v>10878</v>
      </c>
      <c r="P1019" s="37" t="s">
        <v>6757</v>
      </c>
      <c r="Q1019" s="37" t="s">
        <v>6758</v>
      </c>
      <c r="R1019" s="39" t="s">
        <v>11280</v>
      </c>
      <c r="S1019" s="40" t="s">
        <v>10741</v>
      </c>
      <c r="T1019" s="41">
        <v>1</v>
      </c>
      <c r="U1019" s="41">
        <v>0</v>
      </c>
      <c r="V1019" s="41">
        <v>0</v>
      </c>
      <c r="W1019" s="42"/>
      <c r="X1019" s="42"/>
      <c r="Y1019" s="102">
        <v>1</v>
      </c>
      <c r="Z1019">
        <v>0</v>
      </c>
      <c r="AA1019">
        <v>0</v>
      </c>
      <c r="AB1019">
        <v>0</v>
      </c>
      <c r="AE1019" s="103">
        <v>0</v>
      </c>
      <c r="AF1019">
        <v>0</v>
      </c>
      <c r="AG1019">
        <v>0</v>
      </c>
      <c r="AH1019">
        <v>0</v>
      </c>
      <c r="AI1019">
        <v>0</v>
      </c>
    </row>
    <row r="1020" spans="1:35" ht="15" hidden="1" customHeight="1" x14ac:dyDescent="0.25">
      <c r="A1020" s="37" t="s">
        <v>36</v>
      </c>
      <c r="B1020" s="37" t="s">
        <v>37</v>
      </c>
      <c r="C1020" s="37" t="s">
        <v>7346</v>
      </c>
      <c r="D1020" s="38" t="s">
        <v>11281</v>
      </c>
      <c r="E1020" s="37" t="s">
        <v>7347</v>
      </c>
      <c r="F1020" s="37" t="s">
        <v>6696</v>
      </c>
      <c r="G1020" s="37">
        <v>200002374</v>
      </c>
      <c r="H1020" s="100">
        <v>710027249</v>
      </c>
      <c r="I1020" s="101">
        <v>76597</v>
      </c>
      <c r="J1020" s="37">
        <v>100012130</v>
      </c>
      <c r="K1020" s="37">
        <v>200002374</v>
      </c>
      <c r="L1020" s="37" t="s">
        <v>48</v>
      </c>
      <c r="M1020" s="37" t="s">
        <v>6696</v>
      </c>
      <c r="N1020" s="37" t="s">
        <v>7232</v>
      </c>
      <c r="O1020" s="39" t="s">
        <v>11282</v>
      </c>
      <c r="P1020" s="37" t="s">
        <v>7348</v>
      </c>
      <c r="Q1020" s="37" t="s">
        <v>7349</v>
      </c>
      <c r="R1020" s="39" t="s">
        <v>11283</v>
      </c>
      <c r="S1020" s="40" t="s">
        <v>10741</v>
      </c>
      <c r="T1020" s="41">
        <v>4</v>
      </c>
      <c r="U1020" s="42">
        <v>0</v>
      </c>
      <c r="V1020" s="42">
        <v>0</v>
      </c>
      <c r="W1020" s="42"/>
      <c r="X1020" s="42"/>
      <c r="Y1020" s="102">
        <v>4</v>
      </c>
      <c r="Z1020">
        <v>0</v>
      </c>
      <c r="AA1020">
        <v>0</v>
      </c>
      <c r="AB1020">
        <v>0</v>
      </c>
      <c r="AE1020" s="103">
        <v>0</v>
      </c>
      <c r="AF1020">
        <v>0</v>
      </c>
      <c r="AG1020">
        <v>0</v>
      </c>
      <c r="AH1020">
        <v>0</v>
      </c>
      <c r="AI1020">
        <v>0</v>
      </c>
    </row>
    <row r="1021" spans="1:35" ht="15" hidden="1" customHeight="1" x14ac:dyDescent="0.25">
      <c r="A1021" s="37" t="s">
        <v>36</v>
      </c>
      <c r="B1021" s="37" t="s">
        <v>37</v>
      </c>
      <c r="C1021" s="37" t="s">
        <v>4260</v>
      </c>
      <c r="D1021" s="38" t="s">
        <v>11284</v>
      </c>
      <c r="E1021" s="37" t="s">
        <v>4261</v>
      </c>
      <c r="F1021" s="37" t="s">
        <v>4189</v>
      </c>
      <c r="G1021" s="37">
        <v>200001350</v>
      </c>
      <c r="H1021" s="100">
        <v>710279680</v>
      </c>
      <c r="I1021" s="101">
        <v>53880391</v>
      </c>
      <c r="J1021" s="37">
        <v>100019295</v>
      </c>
      <c r="K1021" s="37">
        <v>100019288</v>
      </c>
      <c r="L1021" s="37" t="s">
        <v>105</v>
      </c>
      <c r="M1021" s="37" t="s">
        <v>4189</v>
      </c>
      <c r="N1021" s="37" t="s">
        <v>4244</v>
      </c>
      <c r="O1021" s="39" t="s">
        <v>11285</v>
      </c>
      <c r="P1021" s="37" t="s">
        <v>4262</v>
      </c>
      <c r="Q1021" s="37" t="s">
        <v>4263</v>
      </c>
      <c r="R1021" s="39" t="s">
        <v>11286</v>
      </c>
      <c r="S1021" s="40" t="s">
        <v>10741</v>
      </c>
      <c r="T1021" s="41">
        <v>36</v>
      </c>
      <c r="U1021" s="41">
        <v>0</v>
      </c>
      <c r="V1021" s="41">
        <v>0</v>
      </c>
      <c r="W1021" s="42"/>
      <c r="X1021" s="42"/>
      <c r="Y1021" s="102">
        <v>36</v>
      </c>
      <c r="Z1021">
        <v>0</v>
      </c>
      <c r="AA1021">
        <v>0</v>
      </c>
      <c r="AB1021">
        <v>0</v>
      </c>
      <c r="AE1021" s="103">
        <v>0</v>
      </c>
      <c r="AF1021">
        <v>0</v>
      </c>
      <c r="AG1021">
        <v>0</v>
      </c>
      <c r="AH1021">
        <v>0</v>
      </c>
      <c r="AI1021">
        <v>0</v>
      </c>
    </row>
    <row r="1022" spans="1:35" ht="15" hidden="1" customHeight="1" x14ac:dyDescent="0.25">
      <c r="A1022" s="37" t="s">
        <v>36</v>
      </c>
      <c r="B1022" s="37" t="s">
        <v>37</v>
      </c>
      <c r="C1022" s="37" t="s">
        <v>1360</v>
      </c>
      <c r="D1022" s="38" t="s">
        <v>10811</v>
      </c>
      <c r="E1022" s="37" t="s">
        <v>1361</v>
      </c>
      <c r="F1022" s="37" t="s">
        <v>814</v>
      </c>
      <c r="G1022" s="37">
        <v>200000523</v>
      </c>
      <c r="H1022" s="100">
        <v>710270178</v>
      </c>
      <c r="I1022" s="101">
        <v>31875394</v>
      </c>
      <c r="J1022" s="37">
        <v>100018283</v>
      </c>
      <c r="K1022" s="37">
        <v>100003062</v>
      </c>
      <c r="L1022" s="37" t="s">
        <v>105</v>
      </c>
      <c r="M1022" s="37" t="s">
        <v>814</v>
      </c>
      <c r="N1022" s="37" t="s">
        <v>549</v>
      </c>
      <c r="O1022" s="39" t="s">
        <v>1383</v>
      </c>
      <c r="P1022" s="37" t="s">
        <v>549</v>
      </c>
      <c r="Q1022" s="37" t="s">
        <v>1363</v>
      </c>
      <c r="R1022" s="39" t="s">
        <v>10622</v>
      </c>
      <c r="S1022" s="40" t="s">
        <v>10741</v>
      </c>
      <c r="T1022" s="41">
        <v>9</v>
      </c>
      <c r="U1022" s="41">
        <v>0</v>
      </c>
      <c r="V1022" s="41">
        <v>0</v>
      </c>
      <c r="W1022" s="42"/>
      <c r="X1022" s="42"/>
      <c r="Y1022" s="102">
        <v>9</v>
      </c>
      <c r="Z1022">
        <v>0</v>
      </c>
      <c r="AA1022">
        <v>0</v>
      </c>
      <c r="AB1022">
        <v>0</v>
      </c>
      <c r="AE1022" s="103">
        <v>0</v>
      </c>
      <c r="AF1022">
        <v>0</v>
      </c>
      <c r="AG1022">
        <v>0</v>
      </c>
      <c r="AH1022">
        <v>0</v>
      </c>
      <c r="AI1022">
        <v>0</v>
      </c>
    </row>
    <row r="1023" spans="1:35" ht="15" hidden="1" customHeight="1" x14ac:dyDescent="0.25">
      <c r="A1023" s="37" t="s">
        <v>36</v>
      </c>
      <c r="B1023" s="37" t="s">
        <v>37</v>
      </c>
      <c r="C1023" s="37" t="s">
        <v>3298</v>
      </c>
      <c r="D1023" s="38" t="s">
        <v>11288</v>
      </c>
      <c r="E1023" s="37" t="s">
        <v>3299</v>
      </c>
      <c r="F1023" s="37" t="s">
        <v>2860</v>
      </c>
      <c r="G1023" s="37">
        <v>200000919</v>
      </c>
      <c r="H1023" s="100">
        <v>710004745</v>
      </c>
      <c r="I1023" s="101">
        <v>306673</v>
      </c>
      <c r="J1023" s="37">
        <v>100006785</v>
      </c>
      <c r="K1023" s="37">
        <v>200000919</v>
      </c>
      <c r="L1023" s="37" t="s">
        <v>48</v>
      </c>
      <c r="M1023" s="37" t="s">
        <v>2860</v>
      </c>
      <c r="N1023" s="37" t="s">
        <v>1815</v>
      </c>
      <c r="O1023" s="39" t="s">
        <v>11289</v>
      </c>
      <c r="P1023" s="37" t="s">
        <v>3300</v>
      </c>
      <c r="Q1023" s="37" t="s">
        <v>154</v>
      </c>
      <c r="R1023" s="39" t="s">
        <v>11290</v>
      </c>
      <c r="S1023" s="40" t="s">
        <v>10741</v>
      </c>
      <c r="T1023" s="41">
        <v>11</v>
      </c>
      <c r="U1023" s="41">
        <v>0</v>
      </c>
      <c r="V1023" s="41">
        <v>0</v>
      </c>
      <c r="W1023" s="42"/>
      <c r="X1023" s="42"/>
      <c r="Y1023" s="102">
        <v>11</v>
      </c>
      <c r="Z1023">
        <v>0</v>
      </c>
      <c r="AA1023">
        <v>0</v>
      </c>
      <c r="AB1023">
        <v>0</v>
      </c>
      <c r="AE1023" s="103">
        <v>0</v>
      </c>
      <c r="AF1023">
        <v>0</v>
      </c>
      <c r="AG1023">
        <v>0</v>
      </c>
      <c r="AH1023">
        <v>0</v>
      </c>
      <c r="AI1023">
        <v>0</v>
      </c>
    </row>
    <row r="1024" spans="1:35" ht="15" hidden="1" customHeight="1" x14ac:dyDescent="0.25">
      <c r="A1024" s="37" t="s">
        <v>36</v>
      </c>
      <c r="B1024" s="37" t="s">
        <v>592</v>
      </c>
      <c r="C1024" s="37" t="s">
        <v>726</v>
      </c>
      <c r="D1024" s="38" t="s">
        <v>11287</v>
      </c>
      <c r="E1024" s="37" t="s">
        <v>727</v>
      </c>
      <c r="F1024" s="37" t="s">
        <v>40</v>
      </c>
      <c r="G1024" s="37">
        <v>200003945</v>
      </c>
      <c r="H1024" s="100">
        <v>710268114</v>
      </c>
      <c r="I1024" s="101">
        <v>51704021</v>
      </c>
      <c r="J1024" s="37">
        <v>100018081</v>
      </c>
      <c r="K1024" s="37">
        <v>200003945</v>
      </c>
      <c r="L1024" s="37" t="s">
        <v>728</v>
      </c>
      <c r="M1024" s="37" t="s">
        <v>40</v>
      </c>
      <c r="N1024" s="37" t="s">
        <v>506</v>
      </c>
      <c r="O1024" s="39" t="s">
        <v>11082</v>
      </c>
      <c r="P1024" s="37" t="s">
        <v>483</v>
      </c>
      <c r="Q1024" s="37" t="s">
        <v>729</v>
      </c>
      <c r="R1024" s="39" t="s">
        <v>10616</v>
      </c>
      <c r="S1024" s="40" t="s">
        <v>10741</v>
      </c>
      <c r="T1024" s="41">
        <v>0</v>
      </c>
      <c r="U1024" s="41">
        <v>13</v>
      </c>
      <c r="V1024" s="41">
        <v>0</v>
      </c>
      <c r="W1024" s="42"/>
      <c r="X1024" s="42"/>
      <c r="Y1024" s="102">
        <v>13</v>
      </c>
      <c r="Z1024">
        <v>0</v>
      </c>
      <c r="AA1024">
        <v>0</v>
      </c>
      <c r="AB1024">
        <v>0</v>
      </c>
      <c r="AE1024" s="103">
        <v>0</v>
      </c>
      <c r="AF1024">
        <v>0</v>
      </c>
      <c r="AG1024">
        <v>0</v>
      </c>
      <c r="AH1024">
        <v>0</v>
      </c>
      <c r="AI1024">
        <v>0</v>
      </c>
    </row>
    <row r="1025" spans="1:35" ht="15" hidden="1" customHeight="1" x14ac:dyDescent="0.25">
      <c r="A1025" s="37" t="s">
        <v>36</v>
      </c>
      <c r="B1025" s="37" t="s">
        <v>37</v>
      </c>
      <c r="C1025" s="37" t="s">
        <v>4700</v>
      </c>
      <c r="D1025" s="38" t="s">
        <v>11291</v>
      </c>
      <c r="E1025" s="37" t="s">
        <v>4701</v>
      </c>
      <c r="F1025" s="37" t="s">
        <v>4189</v>
      </c>
      <c r="G1025" s="37">
        <v>200001512</v>
      </c>
      <c r="H1025" s="100">
        <v>710015690</v>
      </c>
      <c r="I1025" s="101">
        <v>37813374</v>
      </c>
      <c r="J1025" s="37">
        <v>100008450</v>
      </c>
      <c r="K1025" s="37">
        <v>100008448</v>
      </c>
      <c r="L1025" s="37" t="s">
        <v>105</v>
      </c>
      <c r="M1025" s="37" t="s">
        <v>4189</v>
      </c>
      <c r="N1025" s="37" t="s">
        <v>4675</v>
      </c>
      <c r="O1025" s="39" t="s">
        <v>11292</v>
      </c>
      <c r="P1025" s="37" t="s">
        <v>4702</v>
      </c>
      <c r="Q1025" s="37" t="s">
        <v>4703</v>
      </c>
      <c r="R1025" s="39" t="s">
        <v>11293</v>
      </c>
      <c r="S1025" s="40" t="s">
        <v>10741</v>
      </c>
      <c r="T1025" s="41">
        <v>30</v>
      </c>
      <c r="U1025" s="41">
        <v>0</v>
      </c>
      <c r="V1025" s="41">
        <v>0</v>
      </c>
      <c r="W1025" s="42"/>
      <c r="X1025" s="42"/>
      <c r="Y1025" s="102">
        <v>30</v>
      </c>
      <c r="Z1025">
        <v>1</v>
      </c>
      <c r="AA1025">
        <v>0</v>
      </c>
      <c r="AB1025">
        <v>0</v>
      </c>
      <c r="AE1025" s="103">
        <v>1</v>
      </c>
      <c r="AF1025">
        <v>1</v>
      </c>
      <c r="AG1025">
        <v>0</v>
      </c>
      <c r="AH1025">
        <v>0</v>
      </c>
      <c r="AI1025">
        <v>1</v>
      </c>
    </row>
    <row r="1026" spans="1:35" ht="15" hidden="1" customHeight="1" x14ac:dyDescent="0.25">
      <c r="A1026" s="37" t="s">
        <v>36</v>
      </c>
      <c r="B1026" s="37" t="s">
        <v>37</v>
      </c>
      <c r="C1026" s="37" t="s">
        <v>8166</v>
      </c>
      <c r="D1026" s="38" t="s">
        <v>11301</v>
      </c>
      <c r="E1026" s="37" t="s">
        <v>8167</v>
      </c>
      <c r="F1026" s="37" t="s">
        <v>6696</v>
      </c>
      <c r="G1026" s="37">
        <v>200002854</v>
      </c>
      <c r="H1026" s="100">
        <v>710033958</v>
      </c>
      <c r="I1026" s="101">
        <v>332763</v>
      </c>
      <c r="J1026" s="37">
        <v>100013981</v>
      </c>
      <c r="K1026" s="37">
        <v>200002854</v>
      </c>
      <c r="L1026" s="37" t="s">
        <v>48</v>
      </c>
      <c r="M1026" s="37" t="s">
        <v>6696</v>
      </c>
      <c r="N1026" s="37" t="s">
        <v>8266</v>
      </c>
      <c r="O1026" s="39" t="s">
        <v>11302</v>
      </c>
      <c r="P1026" s="37" t="s">
        <v>8168</v>
      </c>
      <c r="Q1026" s="37" t="s">
        <v>8169</v>
      </c>
      <c r="R1026" s="39" t="s">
        <v>11303</v>
      </c>
      <c r="S1026" s="40" t="s">
        <v>10741</v>
      </c>
      <c r="T1026" s="41">
        <v>15</v>
      </c>
      <c r="U1026" s="41">
        <v>0</v>
      </c>
      <c r="V1026" s="41">
        <v>0</v>
      </c>
      <c r="W1026" s="42"/>
      <c r="X1026" s="42"/>
      <c r="Y1026" s="102">
        <v>15</v>
      </c>
      <c r="Z1026">
        <v>0</v>
      </c>
      <c r="AA1026">
        <v>0</v>
      </c>
      <c r="AB1026">
        <v>0</v>
      </c>
      <c r="AE1026" s="103">
        <v>0</v>
      </c>
      <c r="AF1026">
        <v>0</v>
      </c>
      <c r="AG1026">
        <v>0</v>
      </c>
      <c r="AH1026">
        <v>0</v>
      </c>
      <c r="AI1026">
        <v>0</v>
      </c>
    </row>
    <row r="1027" spans="1:35" ht="15" hidden="1" customHeight="1" x14ac:dyDescent="0.25">
      <c r="A1027" s="37" t="s">
        <v>36</v>
      </c>
      <c r="B1027" s="37" t="s">
        <v>37</v>
      </c>
      <c r="C1027" s="37" t="s">
        <v>1000</v>
      </c>
      <c r="D1027" s="38" t="s">
        <v>11294</v>
      </c>
      <c r="E1027" s="37" t="s">
        <v>1001</v>
      </c>
      <c r="F1027" s="37" t="s">
        <v>814</v>
      </c>
      <c r="G1027" s="37">
        <v>200000357</v>
      </c>
      <c r="H1027" s="100">
        <v>710003064</v>
      </c>
      <c r="I1027" s="101">
        <v>305740</v>
      </c>
      <c r="J1027" s="37">
        <v>100001854</v>
      </c>
      <c r="K1027" s="37">
        <v>200000357</v>
      </c>
      <c r="L1027" s="37" t="s">
        <v>53</v>
      </c>
      <c r="M1027" s="37" t="s">
        <v>814</v>
      </c>
      <c r="N1027" s="37" t="s">
        <v>817</v>
      </c>
      <c r="O1027" s="39" t="s">
        <v>11295</v>
      </c>
      <c r="P1027" s="37" t="s">
        <v>1002</v>
      </c>
      <c r="Q1027" s="37" t="s">
        <v>1003</v>
      </c>
      <c r="R1027" s="39" t="s">
        <v>11296</v>
      </c>
      <c r="S1027" s="40" t="s">
        <v>10741</v>
      </c>
      <c r="T1027" s="41">
        <v>36</v>
      </c>
      <c r="U1027" s="42">
        <v>0</v>
      </c>
      <c r="V1027" s="42">
        <v>0</v>
      </c>
      <c r="W1027" s="42"/>
      <c r="X1027" s="42"/>
      <c r="Y1027" s="102">
        <v>36</v>
      </c>
      <c r="Z1027">
        <v>0</v>
      </c>
      <c r="AA1027">
        <v>0</v>
      </c>
      <c r="AB1027">
        <v>0</v>
      </c>
      <c r="AE1027" s="103">
        <v>0</v>
      </c>
      <c r="AF1027">
        <v>1</v>
      </c>
      <c r="AG1027">
        <v>0</v>
      </c>
      <c r="AH1027">
        <v>0</v>
      </c>
      <c r="AI1027">
        <v>1</v>
      </c>
    </row>
    <row r="1028" spans="1:35" ht="15" hidden="1" customHeight="1" x14ac:dyDescent="0.25">
      <c r="A1028" s="37" t="s">
        <v>36</v>
      </c>
      <c r="B1028" s="37" t="s">
        <v>37</v>
      </c>
      <c r="C1028" s="37" t="s">
        <v>3766</v>
      </c>
      <c r="D1028" s="38" t="s">
        <v>11297</v>
      </c>
      <c r="E1028" s="37" t="s">
        <v>3767</v>
      </c>
      <c r="F1028" s="37" t="s">
        <v>2860</v>
      </c>
      <c r="G1028" s="37">
        <v>200001164</v>
      </c>
      <c r="H1028" s="100">
        <v>710007957</v>
      </c>
      <c r="I1028" s="101">
        <v>309273</v>
      </c>
      <c r="J1028" s="37">
        <v>100006177</v>
      </c>
      <c r="K1028" s="37">
        <v>200001164</v>
      </c>
      <c r="L1028" s="37" t="s">
        <v>53</v>
      </c>
      <c r="M1028" s="37" t="s">
        <v>2860</v>
      </c>
      <c r="N1028" s="37" t="s">
        <v>3584</v>
      </c>
      <c r="O1028" s="39" t="s">
        <v>11298</v>
      </c>
      <c r="P1028" s="37" t="s">
        <v>3768</v>
      </c>
      <c r="Q1028" s="37" t="s">
        <v>11299</v>
      </c>
      <c r="R1028" s="39" t="s">
        <v>11300</v>
      </c>
      <c r="S1028" s="40" t="s">
        <v>10741</v>
      </c>
      <c r="T1028" s="41">
        <v>9</v>
      </c>
      <c r="U1028" s="41">
        <v>0</v>
      </c>
      <c r="V1028" s="41">
        <v>0</v>
      </c>
      <c r="W1028" s="42"/>
      <c r="X1028" s="42"/>
      <c r="Y1028" s="102">
        <v>9</v>
      </c>
      <c r="Z1028">
        <v>0</v>
      </c>
      <c r="AA1028">
        <v>0</v>
      </c>
      <c r="AB1028">
        <v>0</v>
      </c>
      <c r="AE1028" s="103">
        <v>0</v>
      </c>
      <c r="AF1028">
        <v>0</v>
      </c>
      <c r="AG1028">
        <v>0</v>
      </c>
      <c r="AH1028">
        <v>0</v>
      </c>
      <c r="AI1028">
        <v>0</v>
      </c>
    </row>
    <row r="1029" spans="1:35" ht="15" hidden="1" customHeight="1" x14ac:dyDescent="0.25">
      <c r="A1029" s="37" t="s">
        <v>36</v>
      </c>
      <c r="B1029" s="37" t="s">
        <v>37</v>
      </c>
      <c r="C1029" s="37" t="s">
        <v>2973</v>
      </c>
      <c r="D1029" s="38" t="s">
        <v>11310</v>
      </c>
      <c r="E1029" s="37" t="s">
        <v>2974</v>
      </c>
      <c r="F1029" s="37" t="s">
        <v>2860</v>
      </c>
      <c r="G1029" s="37">
        <v>200001063</v>
      </c>
      <c r="H1029" s="100">
        <v>710006160</v>
      </c>
      <c r="I1029" s="101">
        <v>308081</v>
      </c>
      <c r="J1029" s="37">
        <v>100005246</v>
      </c>
      <c r="K1029" s="37">
        <v>200001063</v>
      </c>
      <c r="L1029" s="37" t="s">
        <v>48</v>
      </c>
      <c r="M1029" s="37" t="s">
        <v>2860</v>
      </c>
      <c r="N1029" s="37" t="s">
        <v>2862</v>
      </c>
      <c r="O1029" s="39" t="s">
        <v>11311</v>
      </c>
      <c r="P1029" s="37" t="s">
        <v>2975</v>
      </c>
      <c r="Q1029" s="37" t="s">
        <v>2976</v>
      </c>
      <c r="R1029" s="39" t="s">
        <v>11312</v>
      </c>
      <c r="S1029" s="40" t="s">
        <v>10741</v>
      </c>
      <c r="T1029" s="41">
        <v>4</v>
      </c>
      <c r="U1029" s="41">
        <v>0</v>
      </c>
      <c r="V1029" s="41">
        <v>0</v>
      </c>
      <c r="W1029" s="42"/>
      <c r="X1029" s="42"/>
      <c r="Y1029" s="102">
        <v>4</v>
      </c>
      <c r="Z1029">
        <v>0</v>
      </c>
      <c r="AA1029">
        <v>0</v>
      </c>
      <c r="AB1029">
        <v>0</v>
      </c>
      <c r="AE1029" s="103">
        <v>0</v>
      </c>
      <c r="AF1029">
        <v>0</v>
      </c>
      <c r="AG1029">
        <v>0</v>
      </c>
      <c r="AH1029">
        <v>0</v>
      </c>
      <c r="AI1029">
        <v>0</v>
      </c>
    </row>
    <row r="1030" spans="1:35" ht="15" hidden="1" customHeight="1" x14ac:dyDescent="0.25">
      <c r="A1030" s="37" t="s">
        <v>36</v>
      </c>
      <c r="B1030" s="37" t="s">
        <v>37</v>
      </c>
      <c r="C1030" s="37" t="s">
        <v>7456</v>
      </c>
      <c r="D1030" s="38" t="s">
        <v>11304</v>
      </c>
      <c r="E1030" s="37" t="s">
        <v>7457</v>
      </c>
      <c r="F1030" s="37" t="s">
        <v>6696</v>
      </c>
      <c r="G1030" s="37">
        <v>200002588</v>
      </c>
      <c r="H1030" s="100">
        <v>710028245</v>
      </c>
      <c r="I1030" s="101">
        <v>326879</v>
      </c>
      <c r="J1030" s="37">
        <v>100013121</v>
      </c>
      <c r="K1030" s="37">
        <v>200002588</v>
      </c>
      <c r="L1030" s="37" t="s">
        <v>48</v>
      </c>
      <c r="M1030" s="37" t="s">
        <v>6696</v>
      </c>
      <c r="N1030" s="37" t="s">
        <v>7466</v>
      </c>
      <c r="O1030" s="39" t="s">
        <v>11305</v>
      </c>
      <c r="P1030" s="37" t="s">
        <v>7458</v>
      </c>
      <c r="Q1030" s="37" t="s">
        <v>7459</v>
      </c>
      <c r="R1030" s="39" t="s">
        <v>11306</v>
      </c>
      <c r="S1030" s="40" t="s">
        <v>10741</v>
      </c>
      <c r="T1030" s="41">
        <v>5</v>
      </c>
      <c r="U1030" s="41">
        <v>0</v>
      </c>
      <c r="V1030" s="41">
        <v>0</v>
      </c>
      <c r="W1030" s="42"/>
      <c r="X1030" s="42"/>
      <c r="Y1030" s="102">
        <v>5</v>
      </c>
      <c r="Z1030">
        <v>0</v>
      </c>
      <c r="AA1030">
        <v>0</v>
      </c>
      <c r="AB1030">
        <v>0</v>
      </c>
      <c r="AE1030" s="103">
        <v>0</v>
      </c>
      <c r="AF1030">
        <v>0</v>
      </c>
      <c r="AG1030">
        <v>0</v>
      </c>
      <c r="AH1030">
        <v>0</v>
      </c>
      <c r="AI1030">
        <v>0</v>
      </c>
    </row>
    <row r="1031" spans="1:35" ht="15" hidden="1" customHeight="1" x14ac:dyDescent="0.25">
      <c r="A1031" s="37" t="s">
        <v>36</v>
      </c>
      <c r="B1031" s="37" t="s">
        <v>37</v>
      </c>
      <c r="C1031" s="37" t="s">
        <v>481</v>
      </c>
      <c r="D1031" s="38" t="s">
        <v>10807</v>
      </c>
      <c r="E1031" s="37" t="s">
        <v>482</v>
      </c>
      <c r="F1031" s="37" t="s">
        <v>40</v>
      </c>
      <c r="G1031" s="37">
        <v>200000205</v>
      </c>
      <c r="H1031" s="100">
        <v>710245491</v>
      </c>
      <c r="I1031" s="101">
        <v>603201</v>
      </c>
      <c r="J1031" s="37">
        <v>100000875</v>
      </c>
      <c r="K1031" s="37">
        <v>200000205</v>
      </c>
      <c r="L1031" s="37" t="s">
        <v>48</v>
      </c>
      <c r="M1031" s="37" t="s">
        <v>40</v>
      </c>
      <c r="N1031" s="37" t="s">
        <v>506</v>
      </c>
      <c r="O1031" s="39" t="s">
        <v>11313</v>
      </c>
      <c r="P1031" s="37" t="s">
        <v>483</v>
      </c>
      <c r="Q1031" s="37" t="s">
        <v>490</v>
      </c>
      <c r="R1031" s="39" t="s">
        <v>10616</v>
      </c>
      <c r="S1031" s="40" t="s">
        <v>10741</v>
      </c>
      <c r="T1031" s="41">
        <v>12</v>
      </c>
      <c r="U1031" s="41">
        <v>0</v>
      </c>
      <c r="V1031" s="41">
        <v>0</v>
      </c>
      <c r="W1031" s="42"/>
      <c r="X1031" s="42"/>
      <c r="Y1031" s="102">
        <v>12</v>
      </c>
      <c r="Z1031">
        <v>0</v>
      </c>
      <c r="AA1031">
        <v>0</v>
      </c>
      <c r="AB1031">
        <v>0</v>
      </c>
      <c r="AE1031" s="103">
        <v>0</v>
      </c>
      <c r="AF1031">
        <v>0</v>
      </c>
      <c r="AG1031">
        <v>0</v>
      </c>
      <c r="AH1031">
        <v>0</v>
      </c>
      <c r="AI1031">
        <v>0</v>
      </c>
    </row>
    <row r="1032" spans="1:35" ht="15" hidden="1" customHeight="1" x14ac:dyDescent="0.25">
      <c r="A1032" s="37" t="s">
        <v>36</v>
      </c>
      <c r="B1032" s="37" t="s">
        <v>37</v>
      </c>
      <c r="C1032" s="37" t="s">
        <v>6818</v>
      </c>
      <c r="D1032" s="38" t="s">
        <v>11314</v>
      </c>
      <c r="E1032" s="37" t="s">
        <v>6819</v>
      </c>
      <c r="F1032" s="37" t="s">
        <v>6696</v>
      </c>
      <c r="G1032" s="37">
        <v>200002227</v>
      </c>
      <c r="H1032" s="100">
        <v>710023448</v>
      </c>
      <c r="I1032" s="101">
        <v>322229</v>
      </c>
      <c r="J1032" s="37">
        <v>100011601</v>
      </c>
      <c r="K1032" s="37">
        <v>200002227</v>
      </c>
      <c r="L1032" s="37" t="s">
        <v>48</v>
      </c>
      <c r="M1032" s="37" t="s">
        <v>6696</v>
      </c>
      <c r="N1032" s="37" t="s">
        <v>557</v>
      </c>
      <c r="O1032" s="39" t="s">
        <v>11315</v>
      </c>
      <c r="P1032" s="37" t="s">
        <v>6820</v>
      </c>
      <c r="Q1032" s="37" t="s">
        <v>6821</v>
      </c>
      <c r="R1032" s="39" t="s">
        <v>11316</v>
      </c>
      <c r="S1032" s="40" t="s">
        <v>10741</v>
      </c>
      <c r="T1032" s="41">
        <v>3</v>
      </c>
      <c r="U1032" s="41">
        <v>0</v>
      </c>
      <c r="V1032" s="41">
        <v>0</v>
      </c>
      <c r="W1032" s="42"/>
      <c r="X1032" s="42"/>
      <c r="Y1032" s="102">
        <v>3</v>
      </c>
      <c r="Z1032">
        <v>0</v>
      </c>
      <c r="AA1032">
        <v>0</v>
      </c>
      <c r="AB1032">
        <v>0</v>
      </c>
      <c r="AE1032" s="103">
        <v>0</v>
      </c>
      <c r="AF1032">
        <v>0</v>
      </c>
      <c r="AG1032">
        <v>0</v>
      </c>
      <c r="AH1032">
        <v>0</v>
      </c>
      <c r="AI1032">
        <v>0</v>
      </c>
    </row>
    <row r="1033" spans="1:35" ht="15" hidden="1" customHeight="1" x14ac:dyDescent="0.25">
      <c r="A1033" s="37" t="s">
        <v>36</v>
      </c>
      <c r="B1033" s="37" t="s">
        <v>37</v>
      </c>
      <c r="C1033" s="37" t="s">
        <v>8819</v>
      </c>
      <c r="D1033" s="38" t="s">
        <v>11307</v>
      </c>
      <c r="E1033" s="37" t="s">
        <v>8820</v>
      </c>
      <c r="F1033" s="37" t="s">
        <v>8536</v>
      </c>
      <c r="G1033" s="37">
        <v>200003072</v>
      </c>
      <c r="H1033" s="100">
        <v>710026137</v>
      </c>
      <c r="I1033" s="101">
        <v>324914</v>
      </c>
      <c r="J1033" s="37">
        <v>100015412</v>
      </c>
      <c r="K1033" s="37">
        <v>200003072</v>
      </c>
      <c r="L1033" s="37" t="s">
        <v>48</v>
      </c>
      <c r="M1033" s="37" t="s">
        <v>8536</v>
      </c>
      <c r="N1033" s="37" t="s">
        <v>8633</v>
      </c>
      <c r="O1033" s="39" t="s">
        <v>11308</v>
      </c>
      <c r="P1033" s="37" t="s">
        <v>8821</v>
      </c>
      <c r="Q1033" s="37" t="s">
        <v>8822</v>
      </c>
      <c r="R1033" s="39" t="s">
        <v>11309</v>
      </c>
      <c r="S1033" s="40" t="s">
        <v>10741</v>
      </c>
      <c r="T1033" s="41">
        <v>6</v>
      </c>
      <c r="U1033" s="42">
        <v>0</v>
      </c>
      <c r="V1033" s="42">
        <v>0</v>
      </c>
      <c r="W1033" s="42"/>
      <c r="X1033" s="42"/>
      <c r="Y1033" s="102">
        <v>6</v>
      </c>
      <c r="Z1033">
        <v>0</v>
      </c>
      <c r="AA1033">
        <v>0</v>
      </c>
      <c r="AB1033">
        <v>0</v>
      </c>
      <c r="AE1033" s="103">
        <v>0</v>
      </c>
      <c r="AF1033">
        <v>0</v>
      </c>
      <c r="AG1033">
        <v>0</v>
      </c>
      <c r="AH1033">
        <v>0</v>
      </c>
      <c r="AI1033">
        <v>0</v>
      </c>
    </row>
    <row r="1034" spans="1:35" ht="15" hidden="1" customHeight="1" x14ac:dyDescent="0.25">
      <c r="A1034" s="37" t="s">
        <v>36</v>
      </c>
      <c r="B1034" s="37" t="s">
        <v>37</v>
      </c>
      <c r="C1034" s="37" t="s">
        <v>6305</v>
      </c>
      <c r="D1034" s="38" t="s">
        <v>11317</v>
      </c>
      <c r="E1034" s="37" t="s">
        <v>6306</v>
      </c>
      <c r="F1034" s="37" t="s">
        <v>568</v>
      </c>
      <c r="G1034" s="37">
        <v>200002145</v>
      </c>
      <c r="H1034" s="100">
        <v>710021879</v>
      </c>
      <c r="I1034" s="101">
        <v>37833791</v>
      </c>
      <c r="J1034" s="37">
        <v>100011066</v>
      </c>
      <c r="K1034" s="37">
        <v>100011067</v>
      </c>
      <c r="L1034" s="37" t="s">
        <v>11318</v>
      </c>
      <c r="M1034" s="37" t="s">
        <v>568</v>
      </c>
      <c r="N1034" s="37" t="s">
        <v>6303</v>
      </c>
      <c r="O1034" s="39" t="s">
        <v>11319</v>
      </c>
      <c r="P1034" s="37" t="s">
        <v>6307</v>
      </c>
      <c r="Q1034" s="37" t="s">
        <v>6308</v>
      </c>
      <c r="R1034" s="39" t="s">
        <v>11320</v>
      </c>
      <c r="S1034" s="40" t="s">
        <v>10741</v>
      </c>
      <c r="T1034" s="41">
        <v>7</v>
      </c>
      <c r="U1034" s="41">
        <v>0</v>
      </c>
      <c r="V1034" s="41">
        <v>0</v>
      </c>
      <c r="W1034" s="42"/>
      <c r="X1034" s="42"/>
      <c r="Y1034" s="102">
        <v>7</v>
      </c>
      <c r="Z1034">
        <v>0</v>
      </c>
      <c r="AA1034">
        <v>0</v>
      </c>
      <c r="AB1034">
        <v>0</v>
      </c>
      <c r="AE1034" s="103">
        <v>0</v>
      </c>
      <c r="AF1034">
        <v>0</v>
      </c>
      <c r="AG1034">
        <v>0</v>
      </c>
      <c r="AH1034">
        <v>0</v>
      </c>
      <c r="AI1034">
        <v>0</v>
      </c>
    </row>
    <row r="1035" spans="1:35" ht="15" hidden="1" customHeight="1" x14ac:dyDescent="0.25">
      <c r="A1035" s="37" t="s">
        <v>36</v>
      </c>
      <c r="B1035" s="37" t="s">
        <v>37</v>
      </c>
      <c r="C1035" s="37" t="s">
        <v>5608</v>
      </c>
      <c r="D1035" s="38" t="s">
        <v>11321</v>
      </c>
      <c r="E1035" s="37" t="s">
        <v>5609</v>
      </c>
      <c r="F1035" s="37" t="s">
        <v>568</v>
      </c>
      <c r="G1035" s="37">
        <v>200001794</v>
      </c>
      <c r="H1035" s="100">
        <v>710016107</v>
      </c>
      <c r="I1035" s="101">
        <v>37891723</v>
      </c>
      <c r="J1035" s="37">
        <v>100009966</v>
      </c>
      <c r="K1035" s="37">
        <v>100009967</v>
      </c>
      <c r="L1035" s="37" t="s">
        <v>92</v>
      </c>
      <c r="M1035" s="37" t="s">
        <v>568</v>
      </c>
      <c r="N1035" s="37" t="s">
        <v>5600</v>
      </c>
      <c r="O1035" s="39" t="s">
        <v>11322</v>
      </c>
      <c r="P1035" s="37" t="s">
        <v>5610</v>
      </c>
      <c r="Q1035" s="37" t="s">
        <v>5611</v>
      </c>
      <c r="R1035" s="39" t="s">
        <v>11323</v>
      </c>
      <c r="S1035" s="40" t="s">
        <v>10741</v>
      </c>
      <c r="T1035" s="41">
        <v>0</v>
      </c>
      <c r="U1035" s="42">
        <v>0</v>
      </c>
      <c r="V1035" s="42">
        <v>0</v>
      </c>
      <c r="W1035" s="42"/>
      <c r="X1035" s="42"/>
      <c r="Y1035" s="102">
        <v>0</v>
      </c>
      <c r="Z1035">
        <v>3</v>
      </c>
      <c r="AA1035">
        <v>0</v>
      </c>
      <c r="AB1035">
        <v>0</v>
      </c>
      <c r="AE1035" s="103">
        <v>3</v>
      </c>
      <c r="AF1035">
        <v>3</v>
      </c>
      <c r="AG1035">
        <v>0</v>
      </c>
      <c r="AH1035">
        <v>0</v>
      </c>
      <c r="AI1035">
        <v>3</v>
      </c>
    </row>
    <row r="1036" spans="1:35" ht="15" hidden="1" customHeight="1" x14ac:dyDescent="0.25">
      <c r="A1036" s="37" t="s">
        <v>36</v>
      </c>
      <c r="B1036" s="37" t="s">
        <v>37</v>
      </c>
      <c r="C1036" s="37" t="s">
        <v>274</v>
      </c>
      <c r="D1036" s="38" t="s">
        <v>11329</v>
      </c>
      <c r="E1036" s="37" t="s">
        <v>275</v>
      </c>
      <c r="F1036" s="37" t="s">
        <v>40</v>
      </c>
      <c r="G1036" s="37">
        <v>200000216</v>
      </c>
      <c r="H1036" s="100">
        <v>31813020</v>
      </c>
      <c r="I1036" s="101">
        <v>305081</v>
      </c>
      <c r="J1036" s="37">
        <v>100001124</v>
      </c>
      <c r="K1036" s="37">
        <v>200000216</v>
      </c>
      <c r="L1036" s="37" t="s">
        <v>48</v>
      </c>
      <c r="M1036" s="37" t="s">
        <v>40</v>
      </c>
      <c r="N1036" s="37" t="s">
        <v>206</v>
      </c>
      <c r="O1036" s="39" t="s">
        <v>11330</v>
      </c>
      <c r="P1036" s="37" t="s">
        <v>276</v>
      </c>
      <c r="Q1036" s="37" t="s">
        <v>279</v>
      </c>
      <c r="R1036" s="39" t="s">
        <v>11331</v>
      </c>
      <c r="S1036" s="40" t="s">
        <v>10721</v>
      </c>
      <c r="T1036" s="41">
        <v>18</v>
      </c>
      <c r="U1036" s="42">
        <v>0</v>
      </c>
      <c r="V1036" s="42">
        <v>0</v>
      </c>
      <c r="W1036" s="42"/>
      <c r="X1036" s="42"/>
      <c r="Y1036" s="102">
        <v>18</v>
      </c>
      <c r="Z1036">
        <v>0</v>
      </c>
      <c r="AA1036">
        <v>0</v>
      </c>
      <c r="AB1036">
        <v>0</v>
      </c>
      <c r="AE1036" s="103">
        <v>0</v>
      </c>
      <c r="AF1036">
        <v>0</v>
      </c>
      <c r="AG1036">
        <v>0</v>
      </c>
      <c r="AH1036">
        <v>0</v>
      </c>
      <c r="AI1036">
        <v>0</v>
      </c>
    </row>
    <row r="1037" spans="1:35" ht="15" hidden="1" customHeight="1" x14ac:dyDescent="0.25">
      <c r="A1037" s="37" t="s">
        <v>36</v>
      </c>
      <c r="B1037" s="37" t="s">
        <v>37</v>
      </c>
      <c r="C1037" s="37" t="s">
        <v>4990</v>
      </c>
      <c r="D1037" s="38" t="s">
        <v>11327</v>
      </c>
      <c r="E1037" s="37" t="s">
        <v>4991</v>
      </c>
      <c r="F1037" s="37" t="s">
        <v>4189</v>
      </c>
      <c r="G1037" s="37">
        <v>200001280</v>
      </c>
      <c r="H1037" s="100">
        <v>710281668</v>
      </c>
      <c r="I1037" s="101">
        <v>321192</v>
      </c>
      <c r="J1037" s="37">
        <v>100006997</v>
      </c>
      <c r="K1037" s="37">
        <v>200001280</v>
      </c>
      <c r="L1037" s="37" t="s">
        <v>48</v>
      </c>
      <c r="M1037" s="37" t="s">
        <v>4189</v>
      </c>
      <c r="N1037" s="37" t="s">
        <v>4993</v>
      </c>
      <c r="O1037" s="39" t="s">
        <v>11328</v>
      </c>
      <c r="P1037" s="37" t="s">
        <v>4993</v>
      </c>
      <c r="Q1037" s="37" t="s">
        <v>4997</v>
      </c>
      <c r="R1037" s="39" t="s">
        <v>10652</v>
      </c>
      <c r="S1037" s="40" t="s">
        <v>10741</v>
      </c>
      <c r="T1037" s="41">
        <v>46</v>
      </c>
      <c r="U1037" s="41">
        <v>0</v>
      </c>
      <c r="V1037" s="41">
        <v>0</v>
      </c>
      <c r="W1037" s="42"/>
      <c r="X1037" s="42"/>
      <c r="Y1037" s="102">
        <v>46</v>
      </c>
      <c r="Z1037">
        <v>0</v>
      </c>
      <c r="AA1037">
        <v>0</v>
      </c>
      <c r="AB1037">
        <v>0</v>
      </c>
      <c r="AE1037" s="103">
        <v>0</v>
      </c>
      <c r="AF1037">
        <v>0</v>
      </c>
      <c r="AG1037">
        <v>0</v>
      </c>
      <c r="AH1037">
        <v>0</v>
      </c>
      <c r="AI1037">
        <v>0</v>
      </c>
    </row>
    <row r="1038" spans="1:35" ht="15" hidden="1" customHeight="1" x14ac:dyDescent="0.25">
      <c r="A1038" s="37" t="s">
        <v>36</v>
      </c>
      <c r="B1038" s="37" t="s">
        <v>37</v>
      </c>
      <c r="C1038" s="37" t="s">
        <v>5491</v>
      </c>
      <c r="D1038" s="38" t="s">
        <v>11332</v>
      </c>
      <c r="E1038" s="37" t="s">
        <v>5492</v>
      </c>
      <c r="F1038" s="37" t="s">
        <v>568</v>
      </c>
      <c r="G1038" s="37">
        <v>200001718</v>
      </c>
      <c r="H1038" s="100">
        <v>710013337</v>
      </c>
      <c r="I1038" s="101">
        <v>313521</v>
      </c>
      <c r="J1038" s="37">
        <v>100009732</v>
      </c>
      <c r="K1038" s="37">
        <v>200001718</v>
      </c>
      <c r="L1038" s="37" t="s">
        <v>48</v>
      </c>
      <c r="M1038" s="37" t="s">
        <v>568</v>
      </c>
      <c r="N1038" s="37" t="s">
        <v>5444</v>
      </c>
      <c r="O1038" s="39" t="s">
        <v>11333</v>
      </c>
      <c r="P1038" s="37" t="s">
        <v>5493</v>
      </c>
      <c r="Q1038" s="37" t="s">
        <v>5494</v>
      </c>
      <c r="R1038" s="39" t="s">
        <v>11334</v>
      </c>
      <c r="S1038" s="40" t="s">
        <v>10741</v>
      </c>
      <c r="T1038" s="41">
        <v>10</v>
      </c>
      <c r="U1038" s="41">
        <v>0</v>
      </c>
      <c r="V1038" s="41">
        <v>0</v>
      </c>
      <c r="W1038" s="42"/>
      <c r="X1038" s="42"/>
      <c r="Y1038" s="102">
        <v>10</v>
      </c>
      <c r="Z1038">
        <v>0</v>
      </c>
      <c r="AA1038">
        <v>0</v>
      </c>
      <c r="AB1038">
        <v>0</v>
      </c>
      <c r="AE1038" s="103">
        <v>0</v>
      </c>
      <c r="AF1038">
        <v>1</v>
      </c>
      <c r="AG1038">
        <v>0</v>
      </c>
      <c r="AH1038">
        <v>0</v>
      </c>
      <c r="AI1038">
        <v>1</v>
      </c>
    </row>
    <row r="1039" spans="1:35" ht="15" hidden="1" customHeight="1" x14ac:dyDescent="0.25">
      <c r="A1039" s="37" t="s">
        <v>36</v>
      </c>
      <c r="B1039" s="37" t="s">
        <v>37</v>
      </c>
      <c r="C1039" s="37" t="s">
        <v>1360</v>
      </c>
      <c r="D1039" s="38" t="s">
        <v>10811</v>
      </c>
      <c r="E1039" s="37" t="s">
        <v>1361</v>
      </c>
      <c r="F1039" s="37" t="s">
        <v>814</v>
      </c>
      <c r="G1039" s="37">
        <v>200000523</v>
      </c>
      <c r="H1039" s="100">
        <v>710270186</v>
      </c>
      <c r="I1039" s="101">
        <v>37990357</v>
      </c>
      <c r="J1039" s="37">
        <v>100018282</v>
      </c>
      <c r="K1039" s="37">
        <v>100002968</v>
      </c>
      <c r="L1039" s="37" t="s">
        <v>105</v>
      </c>
      <c r="M1039" s="37" t="s">
        <v>814</v>
      </c>
      <c r="N1039" s="37" t="s">
        <v>549</v>
      </c>
      <c r="O1039" s="39" t="s">
        <v>1383</v>
      </c>
      <c r="P1039" s="37" t="s">
        <v>549</v>
      </c>
      <c r="Q1039" s="37" t="s">
        <v>1381</v>
      </c>
      <c r="R1039" s="39" t="s">
        <v>10622</v>
      </c>
      <c r="S1039" s="40" t="s">
        <v>10741</v>
      </c>
      <c r="T1039" s="41">
        <v>22</v>
      </c>
      <c r="U1039" s="41">
        <v>0</v>
      </c>
      <c r="V1039" s="41">
        <v>0</v>
      </c>
      <c r="W1039" s="42"/>
      <c r="X1039" s="42"/>
      <c r="Y1039" s="102">
        <v>22</v>
      </c>
      <c r="Z1039">
        <v>0</v>
      </c>
      <c r="AA1039">
        <v>0</v>
      </c>
      <c r="AB1039">
        <v>0</v>
      </c>
      <c r="AE1039" s="103">
        <v>0</v>
      </c>
      <c r="AF1039">
        <v>1</v>
      </c>
      <c r="AG1039">
        <v>0</v>
      </c>
      <c r="AH1039">
        <v>0</v>
      </c>
      <c r="AI1039">
        <v>1</v>
      </c>
    </row>
    <row r="1040" spans="1:35" ht="15" hidden="1" customHeight="1" x14ac:dyDescent="0.25">
      <c r="A1040" s="37" t="s">
        <v>36</v>
      </c>
      <c r="B1040" s="37" t="s">
        <v>37</v>
      </c>
      <c r="C1040" s="37" t="s">
        <v>1536</v>
      </c>
      <c r="D1040" s="38" t="s">
        <v>13585</v>
      </c>
      <c r="E1040" s="37" t="s">
        <v>1537</v>
      </c>
      <c r="F1040" s="37" t="s">
        <v>814</v>
      </c>
      <c r="G1040" s="37">
        <v>200000425</v>
      </c>
      <c r="H1040" s="100">
        <v>710011792</v>
      </c>
      <c r="I1040" s="101">
        <v>36080438</v>
      </c>
      <c r="J1040" s="37">
        <v>100002290</v>
      </c>
      <c r="K1040" s="37">
        <v>100002292</v>
      </c>
      <c r="L1040" s="37" t="s">
        <v>105</v>
      </c>
      <c r="M1040" s="37" t="s">
        <v>814</v>
      </c>
      <c r="N1040" s="37" t="s">
        <v>1480</v>
      </c>
      <c r="O1040" s="39" t="s">
        <v>13586</v>
      </c>
      <c r="P1040" s="37" t="s">
        <v>1538</v>
      </c>
      <c r="Q1040" s="37" t="s">
        <v>1539</v>
      </c>
      <c r="R1040" s="39" t="s">
        <v>13587</v>
      </c>
      <c r="S1040" s="40" t="s">
        <v>10741</v>
      </c>
      <c r="T1040" s="41">
        <v>21</v>
      </c>
      <c r="U1040" s="41">
        <v>0</v>
      </c>
      <c r="V1040" s="41">
        <v>0</v>
      </c>
      <c r="W1040" s="42"/>
      <c r="X1040" s="42"/>
      <c r="Y1040" s="102">
        <v>21</v>
      </c>
      <c r="Z1040">
        <v>0</v>
      </c>
      <c r="AA1040">
        <v>0</v>
      </c>
      <c r="AB1040">
        <v>0</v>
      </c>
      <c r="AE1040" s="103">
        <v>0</v>
      </c>
      <c r="AF1040">
        <v>0</v>
      </c>
      <c r="AG1040">
        <v>0</v>
      </c>
      <c r="AH1040">
        <v>0</v>
      </c>
      <c r="AI1040">
        <v>0</v>
      </c>
    </row>
    <row r="1041" spans="1:35" ht="15" hidden="1" customHeight="1" x14ac:dyDescent="0.25">
      <c r="A1041" s="37" t="s">
        <v>36</v>
      </c>
      <c r="B1041" s="37" t="s">
        <v>37</v>
      </c>
      <c r="C1041" s="37" t="s">
        <v>5567</v>
      </c>
      <c r="D1041" s="38" t="s">
        <v>13588</v>
      </c>
      <c r="E1041" s="37" t="s">
        <v>5568</v>
      </c>
      <c r="F1041" s="37" t="s">
        <v>568</v>
      </c>
      <c r="G1041" s="37">
        <v>200001677</v>
      </c>
      <c r="H1041" s="100">
        <v>710013604</v>
      </c>
      <c r="I1041" s="101">
        <v>45018332</v>
      </c>
      <c r="J1041" s="37">
        <v>100009580</v>
      </c>
      <c r="K1041" s="37">
        <v>100009581</v>
      </c>
      <c r="L1041" s="37" t="s">
        <v>92</v>
      </c>
      <c r="M1041" s="37" t="s">
        <v>568</v>
      </c>
      <c r="N1041" s="37" t="s">
        <v>655</v>
      </c>
      <c r="O1041" s="39" t="s">
        <v>13589</v>
      </c>
      <c r="P1041" s="37" t="s">
        <v>5569</v>
      </c>
      <c r="Q1041" s="37" t="s">
        <v>5570</v>
      </c>
      <c r="R1041" s="39" t="s">
        <v>13590</v>
      </c>
      <c r="S1041" s="40" t="s">
        <v>10741</v>
      </c>
      <c r="T1041" s="41">
        <v>8</v>
      </c>
      <c r="U1041" s="42">
        <v>0</v>
      </c>
      <c r="V1041" s="42">
        <v>0</v>
      </c>
      <c r="W1041" s="42"/>
      <c r="X1041" s="42"/>
      <c r="Y1041" s="102">
        <v>8</v>
      </c>
      <c r="Z1041">
        <v>0</v>
      </c>
      <c r="AA1041">
        <v>0</v>
      </c>
      <c r="AB1041">
        <v>0</v>
      </c>
      <c r="AE1041" s="103">
        <v>0</v>
      </c>
      <c r="AF1041">
        <v>1</v>
      </c>
      <c r="AG1041">
        <v>0</v>
      </c>
      <c r="AH1041">
        <v>0</v>
      </c>
      <c r="AI1041">
        <v>1</v>
      </c>
    </row>
    <row r="1042" spans="1:35" ht="15" hidden="1" customHeight="1" x14ac:dyDescent="0.25">
      <c r="A1042" s="37" t="s">
        <v>36</v>
      </c>
      <c r="B1042" s="37" t="s">
        <v>37</v>
      </c>
      <c r="C1042" s="37" t="s">
        <v>3930</v>
      </c>
      <c r="D1042" s="38" t="s">
        <v>13598</v>
      </c>
      <c r="E1042" s="37" t="s">
        <v>3931</v>
      </c>
      <c r="F1042" s="37" t="s">
        <v>2860</v>
      </c>
      <c r="G1042" s="37">
        <v>200001196</v>
      </c>
      <c r="H1042" s="100">
        <v>710009232</v>
      </c>
      <c r="I1042" s="101">
        <v>310239</v>
      </c>
      <c r="J1042" s="37">
        <v>100004955</v>
      </c>
      <c r="K1042" s="37">
        <v>200001196</v>
      </c>
      <c r="L1042" s="37" t="s">
        <v>48</v>
      </c>
      <c r="M1042" s="37" t="s">
        <v>2860</v>
      </c>
      <c r="N1042" s="37" t="s">
        <v>3852</v>
      </c>
      <c r="O1042" s="39" t="s">
        <v>13599</v>
      </c>
      <c r="P1042" s="37" t="s">
        <v>3932</v>
      </c>
      <c r="Q1042" s="37" t="s">
        <v>3933</v>
      </c>
      <c r="R1042" s="39" t="s">
        <v>13600</v>
      </c>
      <c r="S1042" s="40" t="s">
        <v>10741</v>
      </c>
      <c r="T1042" s="41">
        <v>19</v>
      </c>
      <c r="U1042" s="42">
        <v>0</v>
      </c>
      <c r="V1042" s="42">
        <v>0</v>
      </c>
      <c r="W1042" s="42"/>
      <c r="X1042" s="42"/>
      <c r="Y1042" s="102">
        <v>19</v>
      </c>
      <c r="Z1042">
        <v>0</v>
      </c>
      <c r="AA1042">
        <v>0</v>
      </c>
      <c r="AB1042">
        <v>0</v>
      </c>
      <c r="AE1042" s="103">
        <v>0</v>
      </c>
      <c r="AF1042">
        <v>2</v>
      </c>
      <c r="AG1042">
        <v>0</v>
      </c>
      <c r="AH1042">
        <v>0</v>
      </c>
      <c r="AI1042">
        <v>2</v>
      </c>
    </row>
    <row r="1043" spans="1:35" ht="15" hidden="1" customHeight="1" x14ac:dyDescent="0.25">
      <c r="A1043" s="37" t="s">
        <v>36</v>
      </c>
      <c r="B1043" s="37" t="s">
        <v>37</v>
      </c>
      <c r="C1043" s="37" t="s">
        <v>853</v>
      </c>
      <c r="D1043" s="38" t="s">
        <v>13593</v>
      </c>
      <c r="E1043" s="37" t="s">
        <v>854</v>
      </c>
      <c r="F1043" s="37" t="s">
        <v>814</v>
      </c>
      <c r="G1043" s="37">
        <v>200000313</v>
      </c>
      <c r="H1043" s="100">
        <v>710002386</v>
      </c>
      <c r="I1043" s="101">
        <v>305324</v>
      </c>
      <c r="J1043" s="37">
        <v>100001565</v>
      </c>
      <c r="K1043" s="37">
        <v>200000313</v>
      </c>
      <c r="L1043" s="37" t="s">
        <v>829</v>
      </c>
      <c r="M1043" s="37" t="s">
        <v>814</v>
      </c>
      <c r="N1043" s="37" t="s">
        <v>817</v>
      </c>
      <c r="O1043" s="39" t="s">
        <v>13594</v>
      </c>
      <c r="P1043" s="37" t="s">
        <v>855</v>
      </c>
      <c r="Q1043" s="37" t="s">
        <v>856</v>
      </c>
      <c r="R1043" s="39" t="s">
        <v>13595</v>
      </c>
      <c r="S1043" s="40" t="s">
        <v>10741</v>
      </c>
      <c r="T1043" s="41">
        <v>9</v>
      </c>
      <c r="U1043" s="41">
        <v>0</v>
      </c>
      <c r="V1043" s="41">
        <v>0</v>
      </c>
      <c r="W1043" s="42"/>
      <c r="X1043" s="42"/>
      <c r="Y1043" s="102">
        <v>9</v>
      </c>
      <c r="Z1043">
        <v>0</v>
      </c>
      <c r="AA1043">
        <v>0</v>
      </c>
      <c r="AB1043">
        <v>0</v>
      </c>
      <c r="AE1043" s="103">
        <v>0</v>
      </c>
      <c r="AF1043">
        <v>0</v>
      </c>
      <c r="AG1043">
        <v>0</v>
      </c>
      <c r="AH1043">
        <v>0</v>
      </c>
      <c r="AI1043">
        <v>0</v>
      </c>
    </row>
    <row r="1044" spans="1:35" ht="15" hidden="1" customHeight="1" x14ac:dyDescent="0.25">
      <c r="A1044" s="37" t="s">
        <v>36</v>
      </c>
      <c r="B1044" s="37" t="s">
        <v>37</v>
      </c>
      <c r="C1044" s="37" t="s">
        <v>1499</v>
      </c>
      <c r="D1044" s="38" t="s">
        <v>13591</v>
      </c>
      <c r="E1044" s="37" t="s">
        <v>1500</v>
      </c>
      <c r="F1044" s="37" t="s">
        <v>814</v>
      </c>
      <c r="G1044" s="37">
        <v>200000422</v>
      </c>
      <c r="H1044" s="100">
        <v>710011660</v>
      </c>
      <c r="I1044" s="101">
        <v>312592</v>
      </c>
      <c r="J1044" s="37">
        <v>100002276</v>
      </c>
      <c r="K1044" s="37">
        <v>200000422</v>
      </c>
      <c r="L1044" s="37" t="s">
        <v>48</v>
      </c>
      <c r="M1044" s="37" t="s">
        <v>814</v>
      </c>
      <c r="N1044" s="37" t="s">
        <v>1480</v>
      </c>
      <c r="O1044" s="39" t="s">
        <v>11631</v>
      </c>
      <c r="P1044" s="37" t="s">
        <v>1501</v>
      </c>
      <c r="Q1044" s="37" t="s">
        <v>1502</v>
      </c>
      <c r="R1044" s="39" t="s">
        <v>13592</v>
      </c>
      <c r="S1044" s="40" t="s">
        <v>10741</v>
      </c>
      <c r="T1044" s="41">
        <v>2</v>
      </c>
      <c r="U1044" s="41">
        <v>0</v>
      </c>
      <c r="V1044" s="41">
        <v>0</v>
      </c>
      <c r="W1044" s="42"/>
      <c r="X1044" s="42"/>
      <c r="Y1044" s="102">
        <v>2</v>
      </c>
      <c r="Z1044">
        <v>0</v>
      </c>
      <c r="AA1044">
        <v>0</v>
      </c>
      <c r="AB1044">
        <v>0</v>
      </c>
      <c r="AE1044" s="103">
        <v>0</v>
      </c>
      <c r="AF1044">
        <v>0</v>
      </c>
      <c r="AG1044">
        <v>0</v>
      </c>
      <c r="AH1044">
        <v>0</v>
      </c>
      <c r="AI1044">
        <v>0</v>
      </c>
    </row>
    <row r="1045" spans="1:35" ht="15" hidden="1" customHeight="1" x14ac:dyDescent="0.25">
      <c r="A1045" s="37" t="s">
        <v>36</v>
      </c>
      <c r="B1045" s="37" t="s">
        <v>37</v>
      </c>
      <c r="C1045" s="37" t="s">
        <v>8006</v>
      </c>
      <c r="D1045" s="38" t="s">
        <v>13596</v>
      </c>
      <c r="E1045" s="37" t="s">
        <v>8007</v>
      </c>
      <c r="F1045" s="37" t="s">
        <v>6696</v>
      </c>
      <c r="G1045" s="37">
        <v>200002724</v>
      </c>
      <c r="H1045" s="100">
        <v>710276516</v>
      </c>
      <c r="I1045" s="101">
        <v>330680</v>
      </c>
      <c r="J1045" s="37">
        <v>100019021</v>
      </c>
      <c r="K1045" s="37">
        <v>200002724</v>
      </c>
      <c r="L1045" s="37" t="s">
        <v>48</v>
      </c>
      <c r="M1045" s="37" t="s">
        <v>6696</v>
      </c>
      <c r="N1045" s="37" t="s">
        <v>8047</v>
      </c>
      <c r="O1045" s="39" t="s">
        <v>11482</v>
      </c>
      <c r="P1045" s="37" t="s">
        <v>8008</v>
      </c>
      <c r="Q1045" s="37" t="s">
        <v>8009</v>
      </c>
      <c r="R1045" s="39" t="s">
        <v>13597</v>
      </c>
      <c r="S1045" s="40" t="s">
        <v>10741</v>
      </c>
      <c r="T1045" s="41">
        <v>4</v>
      </c>
      <c r="U1045" s="41">
        <v>0</v>
      </c>
      <c r="V1045" s="41">
        <v>0</v>
      </c>
      <c r="W1045" s="42"/>
      <c r="X1045" s="42"/>
      <c r="Y1045" s="102">
        <v>4</v>
      </c>
      <c r="Z1045">
        <v>0</v>
      </c>
      <c r="AA1045">
        <v>0</v>
      </c>
      <c r="AB1045">
        <v>0</v>
      </c>
      <c r="AE1045" s="103">
        <v>0</v>
      </c>
      <c r="AF1045">
        <v>0</v>
      </c>
      <c r="AG1045">
        <v>0</v>
      </c>
      <c r="AH1045">
        <v>0</v>
      </c>
      <c r="AI1045">
        <v>0</v>
      </c>
    </row>
    <row r="1046" spans="1:35" ht="15" hidden="1" customHeight="1" x14ac:dyDescent="0.25">
      <c r="A1046" s="37" t="s">
        <v>36</v>
      </c>
      <c r="B1046" s="37" t="s">
        <v>37</v>
      </c>
      <c r="C1046" s="37" t="s">
        <v>9747</v>
      </c>
      <c r="D1046" s="38" t="s">
        <v>10802</v>
      </c>
      <c r="E1046" s="37" t="s">
        <v>9748</v>
      </c>
      <c r="F1046" s="37" t="s">
        <v>8536</v>
      </c>
      <c r="G1046" s="37">
        <v>200002913</v>
      </c>
      <c r="H1046" s="100">
        <v>35543132</v>
      </c>
      <c r="I1046" s="101">
        <v>691135</v>
      </c>
      <c r="J1046" s="37">
        <v>100014992</v>
      </c>
      <c r="K1046" s="37">
        <v>200002913</v>
      </c>
      <c r="L1046" s="37" t="s">
        <v>48</v>
      </c>
      <c r="M1046" s="37" t="s">
        <v>8536</v>
      </c>
      <c r="N1046" s="37" t="s">
        <v>9957</v>
      </c>
      <c r="O1046" s="39" t="s">
        <v>10803</v>
      </c>
      <c r="P1046" s="37" t="s">
        <v>9813</v>
      </c>
      <c r="Q1046" s="37" t="s">
        <v>9826</v>
      </c>
      <c r="R1046" s="39" t="s">
        <v>10695</v>
      </c>
      <c r="S1046" s="40" t="s">
        <v>10721</v>
      </c>
      <c r="T1046" s="41">
        <v>32</v>
      </c>
      <c r="U1046" s="41">
        <v>0</v>
      </c>
      <c r="V1046" s="41">
        <v>0</v>
      </c>
      <c r="W1046" s="42"/>
      <c r="X1046" s="42"/>
      <c r="Y1046" s="102">
        <v>32</v>
      </c>
      <c r="Z1046">
        <v>0</v>
      </c>
      <c r="AA1046">
        <v>0</v>
      </c>
      <c r="AB1046">
        <v>0</v>
      </c>
      <c r="AE1046" s="103">
        <v>0</v>
      </c>
      <c r="AF1046">
        <v>2</v>
      </c>
      <c r="AG1046">
        <v>0</v>
      </c>
      <c r="AH1046">
        <v>0</v>
      </c>
      <c r="AI1046">
        <v>2</v>
      </c>
    </row>
    <row r="1047" spans="1:35" ht="15" hidden="1" customHeight="1" x14ac:dyDescent="0.25">
      <c r="A1047" s="37" t="s">
        <v>36</v>
      </c>
      <c r="B1047" s="37" t="s">
        <v>37</v>
      </c>
      <c r="C1047" s="37" t="s">
        <v>8105</v>
      </c>
      <c r="D1047" s="38" t="s">
        <v>13602</v>
      </c>
      <c r="E1047" s="37" t="s">
        <v>6819</v>
      </c>
      <c r="F1047" s="37" t="s">
        <v>6696</v>
      </c>
      <c r="G1047" s="37">
        <v>200002847</v>
      </c>
      <c r="H1047" s="100">
        <v>710033745</v>
      </c>
      <c r="I1047" s="101">
        <v>332500</v>
      </c>
      <c r="J1047" s="37">
        <v>100013929</v>
      </c>
      <c r="K1047" s="37">
        <v>200002847</v>
      </c>
      <c r="L1047" s="37" t="s">
        <v>48</v>
      </c>
      <c r="M1047" s="37" t="s">
        <v>6696</v>
      </c>
      <c r="N1047" s="37" t="s">
        <v>8266</v>
      </c>
      <c r="O1047" s="39" t="s">
        <v>11785</v>
      </c>
      <c r="P1047" s="37" t="s">
        <v>6820</v>
      </c>
      <c r="Q1047" s="37" t="s">
        <v>8106</v>
      </c>
      <c r="R1047" s="39" t="s">
        <v>13603</v>
      </c>
      <c r="S1047" s="40" t="s">
        <v>10741</v>
      </c>
      <c r="T1047" s="41">
        <v>4</v>
      </c>
      <c r="U1047" s="42">
        <v>0</v>
      </c>
      <c r="V1047" s="42">
        <v>0</v>
      </c>
      <c r="W1047" s="42"/>
      <c r="X1047" s="42"/>
      <c r="Y1047" s="102">
        <v>4</v>
      </c>
      <c r="Z1047">
        <v>0</v>
      </c>
      <c r="AA1047">
        <v>0</v>
      </c>
      <c r="AB1047">
        <v>0</v>
      </c>
      <c r="AE1047" s="103">
        <v>0</v>
      </c>
      <c r="AF1047">
        <v>0</v>
      </c>
      <c r="AG1047">
        <v>0</v>
      </c>
      <c r="AH1047">
        <v>0</v>
      </c>
      <c r="AI1047">
        <v>0</v>
      </c>
    </row>
    <row r="1048" spans="1:35" ht="15" hidden="1" customHeight="1" x14ac:dyDescent="0.25">
      <c r="A1048" s="37" t="s">
        <v>36</v>
      </c>
      <c r="B1048" s="37" t="s">
        <v>37</v>
      </c>
      <c r="C1048" s="37" t="s">
        <v>3581</v>
      </c>
      <c r="D1048" s="38" t="s">
        <v>12125</v>
      </c>
      <c r="E1048" s="37" t="s">
        <v>3582</v>
      </c>
      <c r="F1048" s="37" t="s">
        <v>2860</v>
      </c>
      <c r="G1048" s="37">
        <v>200001111</v>
      </c>
      <c r="H1048" s="100">
        <v>37860909</v>
      </c>
      <c r="I1048" s="101">
        <v>309150</v>
      </c>
      <c r="J1048" s="37">
        <v>100005946</v>
      </c>
      <c r="K1048" s="37">
        <v>200001111</v>
      </c>
      <c r="L1048" s="37" t="s">
        <v>210</v>
      </c>
      <c r="M1048" s="37" t="s">
        <v>2860</v>
      </c>
      <c r="N1048" s="37" t="s">
        <v>3584</v>
      </c>
      <c r="O1048" s="39" t="s">
        <v>13601</v>
      </c>
      <c r="P1048" s="37" t="s">
        <v>3584</v>
      </c>
      <c r="Q1048" s="37" t="s">
        <v>3589</v>
      </c>
      <c r="R1048" s="39" t="s">
        <v>10641</v>
      </c>
      <c r="S1048" s="40" t="s">
        <v>10721</v>
      </c>
      <c r="T1048" s="41">
        <v>61</v>
      </c>
      <c r="U1048" s="41">
        <v>0</v>
      </c>
      <c r="V1048" s="41">
        <v>0</v>
      </c>
      <c r="W1048" s="42"/>
      <c r="X1048" s="42"/>
      <c r="Y1048" s="102">
        <v>61</v>
      </c>
      <c r="Z1048">
        <v>0</v>
      </c>
      <c r="AA1048">
        <v>0</v>
      </c>
      <c r="AB1048">
        <v>0</v>
      </c>
      <c r="AE1048" s="103">
        <v>0</v>
      </c>
      <c r="AF1048">
        <v>12</v>
      </c>
      <c r="AG1048">
        <v>0</v>
      </c>
      <c r="AH1048">
        <v>0</v>
      </c>
      <c r="AI1048">
        <v>12</v>
      </c>
    </row>
    <row r="1049" spans="1:35" ht="15" hidden="1" customHeight="1" x14ac:dyDescent="0.25">
      <c r="A1049" s="37" t="s">
        <v>36</v>
      </c>
      <c r="B1049" s="37" t="s">
        <v>37</v>
      </c>
      <c r="C1049" s="37" t="s">
        <v>3110</v>
      </c>
      <c r="D1049" s="38" t="s">
        <v>11358</v>
      </c>
      <c r="E1049" s="37" t="s">
        <v>3111</v>
      </c>
      <c r="F1049" s="37" t="s">
        <v>2860</v>
      </c>
      <c r="G1049" s="37">
        <v>200001272</v>
      </c>
      <c r="H1049" s="100">
        <v>710006934</v>
      </c>
      <c r="I1049" s="101">
        <v>308536</v>
      </c>
      <c r="J1049" s="37">
        <v>100006342</v>
      </c>
      <c r="K1049" s="37">
        <v>200001272</v>
      </c>
      <c r="L1049" s="37" t="s">
        <v>48</v>
      </c>
      <c r="M1049" s="37" t="s">
        <v>2860</v>
      </c>
      <c r="N1049" s="37" t="s">
        <v>3095</v>
      </c>
      <c r="O1049" s="39" t="s">
        <v>11359</v>
      </c>
      <c r="P1049" s="37" t="s">
        <v>3112</v>
      </c>
      <c r="Q1049" s="37" t="s">
        <v>3113</v>
      </c>
      <c r="R1049" s="39" t="s">
        <v>11360</v>
      </c>
      <c r="S1049" s="40" t="s">
        <v>10741</v>
      </c>
      <c r="T1049" s="41">
        <v>19</v>
      </c>
      <c r="U1049" s="42">
        <v>0</v>
      </c>
      <c r="V1049" s="42">
        <v>0</v>
      </c>
      <c r="W1049" s="42"/>
      <c r="X1049" s="42"/>
      <c r="Y1049" s="102">
        <v>19</v>
      </c>
      <c r="Z1049">
        <v>0</v>
      </c>
      <c r="AA1049">
        <v>0</v>
      </c>
      <c r="AB1049">
        <v>0</v>
      </c>
      <c r="AE1049" s="103">
        <v>0</v>
      </c>
      <c r="AF1049">
        <v>0</v>
      </c>
      <c r="AG1049">
        <v>0</v>
      </c>
      <c r="AH1049">
        <v>0</v>
      </c>
      <c r="AI1049">
        <v>0</v>
      </c>
    </row>
    <row r="1050" spans="1:35" ht="15" hidden="1" customHeight="1" x14ac:dyDescent="0.25">
      <c r="A1050" s="37" t="s">
        <v>36</v>
      </c>
      <c r="B1050" s="37" t="s">
        <v>37</v>
      </c>
      <c r="C1050" s="37" t="s">
        <v>4005</v>
      </c>
      <c r="D1050" s="38" t="s">
        <v>11361</v>
      </c>
      <c r="E1050" s="37" t="s">
        <v>4006</v>
      </c>
      <c r="F1050" s="37" t="s">
        <v>2860</v>
      </c>
      <c r="G1050" s="37">
        <v>200001274</v>
      </c>
      <c r="H1050" s="100">
        <v>710006756</v>
      </c>
      <c r="I1050" s="101">
        <v>611212</v>
      </c>
      <c r="J1050" s="37">
        <v>100006413</v>
      </c>
      <c r="K1050" s="37">
        <v>200001274</v>
      </c>
      <c r="L1050" s="37" t="s">
        <v>48</v>
      </c>
      <c r="M1050" s="37" t="s">
        <v>2860</v>
      </c>
      <c r="N1050" s="37" t="s">
        <v>3095</v>
      </c>
      <c r="O1050" s="39" t="s">
        <v>11362</v>
      </c>
      <c r="P1050" s="37" t="s">
        <v>4007</v>
      </c>
      <c r="Q1050" s="37" t="s">
        <v>4008</v>
      </c>
      <c r="R1050" s="39" t="s">
        <v>11363</v>
      </c>
      <c r="S1050" s="40" t="s">
        <v>10741</v>
      </c>
      <c r="T1050" s="41">
        <v>4</v>
      </c>
      <c r="U1050" s="42">
        <v>0</v>
      </c>
      <c r="V1050" s="42">
        <v>0</v>
      </c>
      <c r="W1050" s="42"/>
      <c r="X1050" s="42"/>
      <c r="Y1050" s="102">
        <v>4</v>
      </c>
      <c r="Z1050">
        <v>0</v>
      </c>
      <c r="AA1050">
        <v>0</v>
      </c>
      <c r="AB1050">
        <v>0</v>
      </c>
      <c r="AE1050" s="103">
        <v>0</v>
      </c>
      <c r="AF1050">
        <v>0</v>
      </c>
      <c r="AG1050">
        <v>0</v>
      </c>
      <c r="AH1050">
        <v>0</v>
      </c>
      <c r="AI1050">
        <v>0</v>
      </c>
    </row>
    <row r="1051" spans="1:35" ht="15" hidden="1" customHeight="1" x14ac:dyDescent="0.25">
      <c r="A1051" s="37" t="s">
        <v>36</v>
      </c>
      <c r="B1051" s="37" t="s">
        <v>37</v>
      </c>
      <c r="C1051" s="37" t="s">
        <v>862</v>
      </c>
      <c r="D1051" s="38" t="s">
        <v>13604</v>
      </c>
      <c r="E1051" s="37" t="s">
        <v>863</v>
      </c>
      <c r="F1051" s="37" t="s">
        <v>814</v>
      </c>
      <c r="G1051" s="37">
        <v>200000315</v>
      </c>
      <c r="H1051" s="100">
        <v>710002432</v>
      </c>
      <c r="I1051" s="101">
        <v>305341</v>
      </c>
      <c r="J1051" s="37">
        <v>100001576</v>
      </c>
      <c r="K1051" s="37">
        <v>200000315</v>
      </c>
      <c r="L1051" s="37" t="s">
        <v>53</v>
      </c>
      <c r="M1051" s="37" t="s">
        <v>814</v>
      </c>
      <c r="N1051" s="37" t="s">
        <v>817</v>
      </c>
      <c r="O1051" s="39" t="s">
        <v>13605</v>
      </c>
      <c r="P1051" s="37" t="s">
        <v>864</v>
      </c>
      <c r="Q1051" s="37" t="s">
        <v>865</v>
      </c>
      <c r="R1051" s="39" t="s">
        <v>13606</v>
      </c>
      <c r="S1051" s="40" t="s">
        <v>10741</v>
      </c>
      <c r="T1051" s="41">
        <v>12</v>
      </c>
      <c r="U1051" s="42">
        <v>0</v>
      </c>
      <c r="V1051" s="42">
        <v>0</v>
      </c>
      <c r="W1051" s="42"/>
      <c r="X1051" s="42"/>
      <c r="Y1051" s="102">
        <v>12</v>
      </c>
      <c r="Z1051">
        <v>0</v>
      </c>
      <c r="AA1051">
        <v>0</v>
      </c>
      <c r="AB1051">
        <v>0</v>
      </c>
      <c r="AE1051" s="103">
        <v>0</v>
      </c>
      <c r="AF1051">
        <v>0</v>
      </c>
      <c r="AG1051">
        <v>0</v>
      </c>
      <c r="AH1051">
        <v>0</v>
      </c>
      <c r="AI1051">
        <v>0</v>
      </c>
    </row>
    <row r="1052" spans="1:35" ht="15" hidden="1" customHeight="1" x14ac:dyDescent="0.25">
      <c r="A1052" s="37" t="s">
        <v>36</v>
      </c>
      <c r="B1052" s="37" t="s">
        <v>592</v>
      </c>
      <c r="C1052" s="37" t="s">
        <v>8490</v>
      </c>
      <c r="D1052" s="38" t="s">
        <v>11364</v>
      </c>
      <c r="E1052" s="37" t="s">
        <v>11365</v>
      </c>
      <c r="F1052" s="37" t="s">
        <v>6696</v>
      </c>
      <c r="G1052" s="37">
        <v>200003947</v>
      </c>
      <c r="H1052" s="100">
        <v>50110756</v>
      </c>
      <c r="I1052" s="101">
        <v>51898578</v>
      </c>
      <c r="J1052" s="37">
        <v>100014101</v>
      </c>
      <c r="K1052" s="37">
        <v>200003947</v>
      </c>
      <c r="L1052" s="37" t="s">
        <v>11366</v>
      </c>
      <c r="M1052" s="37" t="s">
        <v>6696</v>
      </c>
      <c r="N1052" s="37" t="s">
        <v>7404</v>
      </c>
      <c r="O1052" s="39" t="s">
        <v>10825</v>
      </c>
      <c r="P1052" s="37" t="s">
        <v>7404</v>
      </c>
      <c r="Q1052" s="37" t="s">
        <v>8493</v>
      </c>
      <c r="R1052" s="39" t="s">
        <v>10665</v>
      </c>
      <c r="S1052" s="40" t="s">
        <v>10721</v>
      </c>
      <c r="T1052" s="41">
        <v>0</v>
      </c>
      <c r="U1052" s="41">
        <v>7</v>
      </c>
      <c r="V1052" s="41">
        <v>0</v>
      </c>
      <c r="W1052" s="42"/>
      <c r="X1052" s="42"/>
      <c r="Y1052" s="102">
        <v>7</v>
      </c>
      <c r="Z1052">
        <v>0</v>
      </c>
      <c r="AA1052">
        <v>0</v>
      </c>
      <c r="AB1052">
        <v>0</v>
      </c>
      <c r="AE1052" s="103">
        <v>0</v>
      </c>
      <c r="AF1052">
        <v>0</v>
      </c>
      <c r="AG1052">
        <v>0</v>
      </c>
      <c r="AH1052">
        <v>0</v>
      </c>
      <c r="AI1052">
        <v>0</v>
      </c>
    </row>
    <row r="1053" spans="1:35" ht="15" hidden="1" customHeight="1" x14ac:dyDescent="0.25">
      <c r="A1053" s="37" t="s">
        <v>36</v>
      </c>
      <c r="B1053" s="37" t="s">
        <v>37</v>
      </c>
      <c r="C1053" s="37" t="s">
        <v>4673</v>
      </c>
      <c r="D1053" s="38" t="s">
        <v>11370</v>
      </c>
      <c r="E1053" s="37" t="s">
        <v>4674</v>
      </c>
      <c r="F1053" s="37" t="s">
        <v>4189</v>
      </c>
      <c r="G1053" s="37">
        <v>200001507</v>
      </c>
      <c r="H1053" s="100">
        <v>710276176</v>
      </c>
      <c r="I1053" s="101">
        <v>315427</v>
      </c>
      <c r="J1053" s="37">
        <v>100018891</v>
      </c>
      <c r="K1053" s="37">
        <v>200001507</v>
      </c>
      <c r="L1053" s="37" t="s">
        <v>48</v>
      </c>
      <c r="M1053" s="37" t="s">
        <v>4189</v>
      </c>
      <c r="N1053" s="37" t="s">
        <v>4675</v>
      </c>
      <c r="O1053" s="39" t="s">
        <v>11371</v>
      </c>
      <c r="P1053" s="37" t="s">
        <v>4676</v>
      </c>
      <c r="Q1053" s="37" t="s">
        <v>4677</v>
      </c>
      <c r="R1053" s="39" t="s">
        <v>10647</v>
      </c>
      <c r="S1053" s="40" t="s">
        <v>10741</v>
      </c>
      <c r="T1053" s="41">
        <v>19</v>
      </c>
      <c r="U1053" s="41">
        <v>0</v>
      </c>
      <c r="V1053" s="41">
        <v>0</v>
      </c>
      <c r="W1053" s="42"/>
      <c r="X1053" s="42"/>
      <c r="Y1053" s="102">
        <v>19</v>
      </c>
      <c r="Z1053">
        <v>0</v>
      </c>
      <c r="AA1053">
        <v>0</v>
      </c>
      <c r="AB1053">
        <v>0</v>
      </c>
      <c r="AE1053" s="103">
        <v>0</v>
      </c>
      <c r="AF1053">
        <v>0</v>
      </c>
      <c r="AG1053">
        <v>0</v>
      </c>
      <c r="AH1053">
        <v>0</v>
      </c>
      <c r="AI1053">
        <v>0</v>
      </c>
    </row>
    <row r="1054" spans="1:35" ht="15" hidden="1" customHeight="1" x14ac:dyDescent="0.25">
      <c r="A1054" s="37" t="s">
        <v>36</v>
      </c>
      <c r="B1054" s="37" t="s">
        <v>37</v>
      </c>
      <c r="C1054" s="37" t="s">
        <v>2338</v>
      </c>
      <c r="D1054" s="38" t="s">
        <v>11367</v>
      </c>
      <c r="E1054" s="37" t="s">
        <v>2339</v>
      </c>
      <c r="F1054" s="37" t="s">
        <v>1879</v>
      </c>
      <c r="G1054" s="37">
        <v>200000627</v>
      </c>
      <c r="H1054" s="100">
        <v>710137846</v>
      </c>
      <c r="I1054" s="101">
        <v>317217</v>
      </c>
      <c r="J1054" s="37">
        <v>100003443</v>
      </c>
      <c r="K1054" s="37">
        <v>200000627</v>
      </c>
      <c r="L1054" s="37" t="s">
        <v>48</v>
      </c>
      <c r="M1054" s="37" t="s">
        <v>1879</v>
      </c>
      <c r="N1054" s="37" t="s">
        <v>2352</v>
      </c>
      <c r="O1054" s="39" t="s">
        <v>11368</v>
      </c>
      <c r="P1054" s="37" t="s">
        <v>2340</v>
      </c>
      <c r="Q1054" s="37" t="s">
        <v>2341</v>
      </c>
      <c r="R1054" s="39" t="s">
        <v>11369</v>
      </c>
      <c r="S1054" s="40" t="s">
        <v>10741</v>
      </c>
      <c r="T1054" s="41">
        <v>7</v>
      </c>
      <c r="U1054" s="42">
        <v>0</v>
      </c>
      <c r="V1054" s="42">
        <v>0</v>
      </c>
      <c r="W1054" s="42"/>
      <c r="X1054" s="42"/>
      <c r="Y1054" s="102">
        <v>7</v>
      </c>
      <c r="Z1054">
        <v>0</v>
      </c>
      <c r="AA1054">
        <v>0</v>
      </c>
      <c r="AB1054">
        <v>0</v>
      </c>
      <c r="AE1054" s="103">
        <v>0</v>
      </c>
      <c r="AF1054">
        <v>0</v>
      </c>
      <c r="AG1054">
        <v>0</v>
      </c>
      <c r="AH1054">
        <v>0</v>
      </c>
      <c r="AI1054">
        <v>0</v>
      </c>
    </row>
    <row r="1055" spans="1:35" ht="15" hidden="1" customHeight="1" x14ac:dyDescent="0.25">
      <c r="A1055" s="37" t="s">
        <v>36</v>
      </c>
      <c r="B1055" s="37" t="s">
        <v>37</v>
      </c>
      <c r="C1055" s="37" t="s">
        <v>261</v>
      </c>
      <c r="D1055" s="38" t="s">
        <v>10794</v>
      </c>
      <c r="E1055" s="37" t="s">
        <v>262</v>
      </c>
      <c r="F1055" s="37" t="s">
        <v>40</v>
      </c>
      <c r="G1055" s="37">
        <v>200000267</v>
      </c>
      <c r="H1055" s="100">
        <v>31816746</v>
      </c>
      <c r="I1055" s="101">
        <v>305065</v>
      </c>
      <c r="J1055" s="37">
        <v>100001468</v>
      </c>
      <c r="K1055" s="37">
        <v>200000267</v>
      </c>
      <c r="L1055" s="37" t="s">
        <v>48</v>
      </c>
      <c r="M1055" s="37" t="s">
        <v>40</v>
      </c>
      <c r="N1055" s="37" t="s">
        <v>56</v>
      </c>
      <c r="O1055" s="39" t="s">
        <v>10795</v>
      </c>
      <c r="P1055" s="37" t="s">
        <v>56</v>
      </c>
      <c r="Q1055" s="37" t="s">
        <v>263</v>
      </c>
      <c r="R1055" s="39" t="s">
        <v>10615</v>
      </c>
      <c r="S1055" s="40" t="s">
        <v>10721</v>
      </c>
      <c r="T1055" s="41">
        <v>88</v>
      </c>
      <c r="U1055" s="41">
        <v>0</v>
      </c>
      <c r="V1055" s="41">
        <v>0</v>
      </c>
      <c r="W1055" s="42"/>
      <c r="X1055" s="42"/>
      <c r="Y1055" s="102">
        <v>88</v>
      </c>
      <c r="Z1055">
        <v>0</v>
      </c>
      <c r="AA1055">
        <v>0</v>
      </c>
      <c r="AB1055">
        <v>0</v>
      </c>
      <c r="AE1055" s="103">
        <v>0</v>
      </c>
      <c r="AF1055">
        <v>0</v>
      </c>
      <c r="AG1055">
        <v>0</v>
      </c>
      <c r="AH1055">
        <v>0</v>
      </c>
      <c r="AI1055">
        <v>0</v>
      </c>
    </row>
    <row r="1056" spans="1:35" ht="15" hidden="1" customHeight="1" x14ac:dyDescent="0.25">
      <c r="A1056" s="37" t="s">
        <v>36</v>
      </c>
      <c r="B1056" s="37" t="s">
        <v>592</v>
      </c>
      <c r="C1056" s="37" t="s">
        <v>9904</v>
      </c>
      <c r="D1056" s="38" t="s">
        <v>11375</v>
      </c>
      <c r="E1056" s="37" t="s">
        <v>9905</v>
      </c>
      <c r="F1056" s="37" t="s">
        <v>8536</v>
      </c>
      <c r="G1056" s="37">
        <v>200003583</v>
      </c>
      <c r="H1056" s="100">
        <v>710226586</v>
      </c>
      <c r="I1056" s="101">
        <v>10827196</v>
      </c>
      <c r="J1056" s="37">
        <v>100014632</v>
      </c>
      <c r="K1056" s="37">
        <v>200003583</v>
      </c>
      <c r="L1056" s="37" t="s">
        <v>603</v>
      </c>
      <c r="M1056" s="37" t="s">
        <v>8536</v>
      </c>
      <c r="N1056" s="37" t="s">
        <v>9828</v>
      </c>
      <c r="O1056" s="39" t="s">
        <v>10803</v>
      </c>
      <c r="P1056" s="37" t="s">
        <v>9763</v>
      </c>
      <c r="Q1056" s="37" t="s">
        <v>9906</v>
      </c>
      <c r="R1056" s="39" t="s">
        <v>10692</v>
      </c>
      <c r="S1056" s="40" t="s">
        <v>10741</v>
      </c>
      <c r="T1056" s="41">
        <v>0</v>
      </c>
      <c r="U1056" s="41">
        <v>15</v>
      </c>
      <c r="V1056" s="41">
        <v>0</v>
      </c>
      <c r="W1056" s="42"/>
      <c r="X1056" s="42"/>
      <c r="Y1056" s="102">
        <v>15</v>
      </c>
      <c r="Z1056">
        <v>0</v>
      </c>
      <c r="AA1056">
        <v>0</v>
      </c>
      <c r="AB1056">
        <v>0</v>
      </c>
      <c r="AE1056" s="103">
        <v>0</v>
      </c>
      <c r="AF1056">
        <v>0</v>
      </c>
      <c r="AG1056">
        <v>0</v>
      </c>
      <c r="AH1056">
        <v>0</v>
      </c>
      <c r="AI1056">
        <v>0</v>
      </c>
    </row>
    <row r="1057" spans="1:35" ht="15" hidden="1" customHeight="1" x14ac:dyDescent="0.25">
      <c r="A1057" s="37" t="s">
        <v>36</v>
      </c>
      <c r="B1057" s="37" t="s">
        <v>37</v>
      </c>
      <c r="C1057" s="37" t="s">
        <v>4213</v>
      </c>
      <c r="D1057" s="38" t="s">
        <v>11372</v>
      </c>
      <c r="E1057" s="37" t="s">
        <v>4214</v>
      </c>
      <c r="F1057" s="37" t="s">
        <v>4189</v>
      </c>
      <c r="G1057" s="37">
        <v>200001345</v>
      </c>
      <c r="H1057" s="100">
        <v>710013841</v>
      </c>
      <c r="I1057" s="101">
        <v>314005</v>
      </c>
      <c r="J1057" s="37">
        <v>100007510</v>
      </c>
      <c r="K1057" s="37">
        <v>200001345</v>
      </c>
      <c r="L1057" s="37" t="s">
        <v>48</v>
      </c>
      <c r="M1057" s="37" t="s">
        <v>4189</v>
      </c>
      <c r="N1057" s="37" t="s">
        <v>4244</v>
      </c>
      <c r="O1057" s="39" t="s">
        <v>11373</v>
      </c>
      <c r="P1057" s="37" t="s">
        <v>4216</v>
      </c>
      <c r="Q1057" s="37" t="s">
        <v>4217</v>
      </c>
      <c r="R1057" s="39" t="s">
        <v>11374</v>
      </c>
      <c r="S1057" s="40" t="s">
        <v>10741</v>
      </c>
      <c r="T1057" s="41">
        <v>10</v>
      </c>
      <c r="U1057" s="42">
        <v>0</v>
      </c>
      <c r="V1057" s="42">
        <v>0</v>
      </c>
      <c r="W1057" s="42"/>
      <c r="X1057" s="42"/>
      <c r="Y1057" s="102">
        <v>10</v>
      </c>
      <c r="Z1057">
        <v>0</v>
      </c>
      <c r="AA1057">
        <v>0</v>
      </c>
      <c r="AB1057">
        <v>0</v>
      </c>
      <c r="AE1057" s="103">
        <v>0</v>
      </c>
      <c r="AF1057">
        <v>0</v>
      </c>
      <c r="AG1057">
        <v>0</v>
      </c>
      <c r="AH1057">
        <v>0</v>
      </c>
      <c r="AI1057">
        <v>0</v>
      </c>
    </row>
    <row r="1058" spans="1:35" ht="15" hidden="1" customHeight="1" x14ac:dyDescent="0.25">
      <c r="A1058" s="37" t="s">
        <v>36</v>
      </c>
      <c r="B1058" s="37" t="s">
        <v>37</v>
      </c>
      <c r="C1058" s="37" t="s">
        <v>6349</v>
      </c>
      <c r="D1058" s="38" t="s">
        <v>11378</v>
      </c>
      <c r="E1058" s="37" t="s">
        <v>6350</v>
      </c>
      <c r="F1058" s="37" t="s">
        <v>568</v>
      </c>
      <c r="G1058" s="37">
        <v>200001739</v>
      </c>
      <c r="H1058" s="100">
        <v>42303109</v>
      </c>
      <c r="I1058" s="101">
        <v>319805</v>
      </c>
      <c r="J1058" s="37">
        <v>100009840</v>
      </c>
      <c r="K1058" s="37">
        <v>200001739</v>
      </c>
      <c r="L1058" s="37" t="s">
        <v>48</v>
      </c>
      <c r="M1058" s="37" t="s">
        <v>568</v>
      </c>
      <c r="N1058" s="37" t="s">
        <v>6351</v>
      </c>
      <c r="O1058" s="39" t="s">
        <v>11379</v>
      </c>
      <c r="P1058" s="37" t="s">
        <v>6351</v>
      </c>
      <c r="Q1058" s="37" t="s">
        <v>11380</v>
      </c>
      <c r="R1058" s="39" t="s">
        <v>11381</v>
      </c>
      <c r="S1058" s="40" t="s">
        <v>10721</v>
      </c>
      <c r="T1058" s="41">
        <v>39</v>
      </c>
      <c r="U1058" s="42">
        <v>0</v>
      </c>
      <c r="V1058" s="42">
        <v>0</v>
      </c>
      <c r="W1058" s="42"/>
      <c r="X1058" s="42"/>
      <c r="Y1058" s="102">
        <v>39</v>
      </c>
      <c r="Z1058">
        <v>0</v>
      </c>
      <c r="AA1058">
        <v>0</v>
      </c>
      <c r="AB1058">
        <v>0</v>
      </c>
      <c r="AE1058" s="103">
        <v>0</v>
      </c>
      <c r="AF1058">
        <v>2</v>
      </c>
      <c r="AG1058">
        <v>0</v>
      </c>
      <c r="AH1058">
        <v>0</v>
      </c>
      <c r="AI1058">
        <v>2</v>
      </c>
    </row>
    <row r="1059" spans="1:35" ht="15" hidden="1" customHeight="1" x14ac:dyDescent="0.25">
      <c r="A1059" s="37" t="s">
        <v>36</v>
      </c>
      <c r="B1059" s="37" t="s">
        <v>592</v>
      </c>
      <c r="C1059" s="37" t="s">
        <v>665</v>
      </c>
      <c r="D1059" s="38" t="s">
        <v>11376</v>
      </c>
      <c r="E1059" s="37" t="s">
        <v>666</v>
      </c>
      <c r="F1059" s="37" t="s">
        <v>40</v>
      </c>
      <c r="G1059" s="37">
        <v>200000005</v>
      </c>
      <c r="H1059" s="100">
        <v>710234244</v>
      </c>
      <c r="I1059" s="101">
        <v>44284675</v>
      </c>
      <c r="J1059" s="37">
        <v>100000003</v>
      </c>
      <c r="K1059" s="37">
        <v>200000005</v>
      </c>
      <c r="L1059" s="37" t="s">
        <v>667</v>
      </c>
      <c r="M1059" s="37" t="s">
        <v>40</v>
      </c>
      <c r="N1059" s="37" t="s">
        <v>357</v>
      </c>
      <c r="O1059" s="39" t="s">
        <v>11377</v>
      </c>
      <c r="P1059" s="37" t="s">
        <v>336</v>
      </c>
      <c r="Q1059" s="37" t="s">
        <v>668</v>
      </c>
      <c r="R1059" s="39" t="s">
        <v>10609</v>
      </c>
      <c r="S1059" s="40" t="s">
        <v>10741</v>
      </c>
      <c r="T1059" s="41">
        <v>0</v>
      </c>
      <c r="U1059" s="42">
        <v>11</v>
      </c>
      <c r="V1059" s="42">
        <v>0</v>
      </c>
      <c r="W1059" s="42"/>
      <c r="X1059" s="42"/>
      <c r="Y1059" s="102">
        <v>11</v>
      </c>
      <c r="Z1059">
        <v>0</v>
      </c>
      <c r="AA1059">
        <v>0</v>
      </c>
      <c r="AB1059">
        <v>0</v>
      </c>
      <c r="AE1059" s="103">
        <v>0</v>
      </c>
      <c r="AF1059">
        <v>0</v>
      </c>
      <c r="AG1059">
        <v>0</v>
      </c>
      <c r="AH1059">
        <v>0</v>
      </c>
      <c r="AI1059">
        <v>0</v>
      </c>
    </row>
    <row r="1060" spans="1:35" ht="15" hidden="1" customHeight="1" x14ac:dyDescent="0.25">
      <c r="A1060" s="37" t="s">
        <v>36</v>
      </c>
      <c r="B1060" s="37" t="s">
        <v>37</v>
      </c>
      <c r="C1060" s="37" t="s">
        <v>1580</v>
      </c>
      <c r="D1060" s="38" t="s">
        <v>11382</v>
      </c>
      <c r="E1060" s="37" t="s">
        <v>1581</v>
      </c>
      <c r="F1060" s="37" t="s">
        <v>814</v>
      </c>
      <c r="G1060" s="37">
        <v>200000453</v>
      </c>
      <c r="H1060" s="100">
        <v>710012098</v>
      </c>
      <c r="I1060" s="101">
        <v>37838741</v>
      </c>
      <c r="J1060" s="37">
        <v>100002429</v>
      </c>
      <c r="K1060" s="37">
        <v>100002431</v>
      </c>
      <c r="L1060" s="37" t="s">
        <v>105</v>
      </c>
      <c r="M1060" s="37" t="s">
        <v>814</v>
      </c>
      <c r="N1060" s="37" t="s">
        <v>1570</v>
      </c>
      <c r="O1060" s="39" t="s">
        <v>11383</v>
      </c>
      <c r="P1060" s="37" t="s">
        <v>1582</v>
      </c>
      <c r="Q1060" s="37" t="s">
        <v>1583</v>
      </c>
      <c r="R1060" s="39" t="s">
        <v>11384</v>
      </c>
      <c r="S1060" s="40" t="s">
        <v>10741</v>
      </c>
      <c r="T1060" s="41">
        <v>16</v>
      </c>
      <c r="U1060" s="42">
        <v>0</v>
      </c>
      <c r="V1060" s="42">
        <v>0</v>
      </c>
      <c r="W1060" s="42"/>
      <c r="X1060" s="42"/>
      <c r="Y1060" s="102">
        <v>16</v>
      </c>
      <c r="Z1060">
        <v>0</v>
      </c>
      <c r="AA1060">
        <v>0</v>
      </c>
      <c r="AB1060">
        <v>0</v>
      </c>
      <c r="AE1060" s="103">
        <v>0</v>
      </c>
      <c r="AF1060">
        <v>0</v>
      </c>
      <c r="AG1060">
        <v>0</v>
      </c>
      <c r="AH1060">
        <v>0</v>
      </c>
      <c r="AI1060">
        <v>0</v>
      </c>
    </row>
    <row r="1061" spans="1:35" ht="15" hidden="1" customHeight="1" x14ac:dyDescent="0.25">
      <c r="A1061" s="37" t="s">
        <v>36</v>
      </c>
      <c r="B1061" s="37" t="s">
        <v>37</v>
      </c>
      <c r="C1061" s="37" t="s">
        <v>8707</v>
      </c>
      <c r="D1061" s="38" t="s">
        <v>11385</v>
      </c>
      <c r="E1061" s="37" t="s">
        <v>8708</v>
      </c>
      <c r="F1061" s="37" t="s">
        <v>8536</v>
      </c>
      <c r="G1061" s="37">
        <v>200003029</v>
      </c>
      <c r="H1061" s="100">
        <v>710025734</v>
      </c>
      <c r="I1061" s="101">
        <v>324515</v>
      </c>
      <c r="J1061" s="37">
        <v>100015290</v>
      </c>
      <c r="K1061" s="37">
        <v>200003029</v>
      </c>
      <c r="L1061" s="37" t="s">
        <v>53</v>
      </c>
      <c r="M1061" s="37" t="s">
        <v>8536</v>
      </c>
      <c r="N1061" s="37" t="s">
        <v>8633</v>
      </c>
      <c r="O1061" s="39" t="s">
        <v>11386</v>
      </c>
      <c r="P1061" s="37" t="s">
        <v>8709</v>
      </c>
      <c r="Q1061" s="37" t="s">
        <v>8710</v>
      </c>
      <c r="R1061" s="39" t="s">
        <v>11387</v>
      </c>
      <c r="S1061" s="40" t="s">
        <v>10741</v>
      </c>
      <c r="T1061" s="41">
        <v>8</v>
      </c>
      <c r="U1061" s="41">
        <v>0</v>
      </c>
      <c r="V1061" s="41">
        <v>0</v>
      </c>
      <c r="W1061" s="42"/>
      <c r="X1061" s="42"/>
      <c r="Y1061" s="102">
        <v>8</v>
      </c>
      <c r="Z1061">
        <v>1</v>
      </c>
      <c r="AA1061">
        <v>0</v>
      </c>
      <c r="AB1061">
        <v>0</v>
      </c>
      <c r="AE1061" s="103">
        <v>1</v>
      </c>
      <c r="AF1061">
        <v>0</v>
      </c>
      <c r="AG1061">
        <v>0</v>
      </c>
      <c r="AH1061">
        <v>0</v>
      </c>
      <c r="AI1061">
        <v>0</v>
      </c>
    </row>
    <row r="1062" spans="1:35" ht="15" hidden="1" customHeight="1" x14ac:dyDescent="0.25">
      <c r="A1062" s="37" t="s">
        <v>36</v>
      </c>
      <c r="B1062" s="37" t="s">
        <v>509</v>
      </c>
      <c r="C1062" s="37" t="s">
        <v>544</v>
      </c>
      <c r="D1062" s="38" t="s">
        <v>11388</v>
      </c>
      <c r="E1062" s="37" t="s">
        <v>545</v>
      </c>
      <c r="F1062" s="37" t="s">
        <v>40</v>
      </c>
      <c r="G1062" s="37">
        <v>200000140</v>
      </c>
      <c r="H1062" s="100">
        <v>710243898</v>
      </c>
      <c r="I1062" s="101">
        <v>17643902</v>
      </c>
      <c r="J1062" s="37">
        <v>100003187</v>
      </c>
      <c r="K1062" s="37">
        <v>100002939</v>
      </c>
      <c r="L1062" s="37" t="s">
        <v>546</v>
      </c>
      <c r="M1062" s="37" t="s">
        <v>814</v>
      </c>
      <c r="N1062" s="37" t="s">
        <v>549</v>
      </c>
      <c r="O1062" s="39" t="s">
        <v>1385</v>
      </c>
      <c r="P1062" s="37" t="s">
        <v>549</v>
      </c>
      <c r="Q1062" s="37" t="s">
        <v>550</v>
      </c>
      <c r="R1062" s="39" t="s">
        <v>10622</v>
      </c>
      <c r="S1062" s="40" t="s">
        <v>10741</v>
      </c>
      <c r="T1062" s="41">
        <v>0</v>
      </c>
      <c r="U1062" s="41">
        <v>0</v>
      </c>
      <c r="V1062" s="42">
        <v>15</v>
      </c>
      <c r="W1062" s="42"/>
      <c r="X1062" s="42"/>
      <c r="Y1062" s="102">
        <v>15</v>
      </c>
      <c r="Z1062">
        <v>0</v>
      </c>
      <c r="AA1062">
        <v>0</v>
      </c>
      <c r="AB1062">
        <v>0</v>
      </c>
      <c r="AE1062" s="103">
        <v>0</v>
      </c>
      <c r="AF1062">
        <v>0</v>
      </c>
      <c r="AG1062">
        <v>0</v>
      </c>
      <c r="AH1062">
        <v>0</v>
      </c>
      <c r="AI1062">
        <v>0</v>
      </c>
    </row>
    <row r="1063" spans="1:35" ht="15" hidden="1" customHeight="1" x14ac:dyDescent="0.25">
      <c r="A1063" s="37" t="s">
        <v>36</v>
      </c>
      <c r="B1063" s="37" t="s">
        <v>37</v>
      </c>
      <c r="C1063" s="37" t="s">
        <v>2367</v>
      </c>
      <c r="D1063" s="38" t="s">
        <v>11389</v>
      </c>
      <c r="E1063" s="37" t="s">
        <v>2368</v>
      </c>
      <c r="F1063" s="37" t="s">
        <v>1879</v>
      </c>
      <c r="G1063" s="37">
        <v>200000820</v>
      </c>
      <c r="H1063" s="100">
        <v>710017855</v>
      </c>
      <c r="I1063" s="101">
        <v>36129771</v>
      </c>
      <c r="J1063" s="37">
        <v>100004355</v>
      </c>
      <c r="K1063" s="37">
        <v>100004356</v>
      </c>
      <c r="L1063" s="37" t="s">
        <v>92</v>
      </c>
      <c r="M1063" s="37" t="s">
        <v>1879</v>
      </c>
      <c r="N1063" s="37" t="s">
        <v>2427</v>
      </c>
      <c r="O1063" s="39" t="s">
        <v>11390</v>
      </c>
      <c r="P1063" s="37" t="s">
        <v>2369</v>
      </c>
      <c r="Q1063" s="37" t="s">
        <v>2370</v>
      </c>
      <c r="R1063" s="39" t="s">
        <v>11391</v>
      </c>
      <c r="S1063" s="40" t="s">
        <v>10741</v>
      </c>
      <c r="T1063" s="41">
        <v>12</v>
      </c>
      <c r="U1063" s="41">
        <v>0</v>
      </c>
      <c r="V1063" s="41">
        <v>0</v>
      </c>
      <c r="W1063" s="42"/>
      <c r="X1063" s="42"/>
      <c r="Y1063" s="102">
        <v>12</v>
      </c>
      <c r="Z1063">
        <v>0</v>
      </c>
      <c r="AA1063">
        <v>0</v>
      </c>
      <c r="AB1063">
        <v>0</v>
      </c>
      <c r="AE1063" s="103">
        <v>0</v>
      </c>
      <c r="AF1063">
        <v>0</v>
      </c>
      <c r="AG1063">
        <v>0</v>
      </c>
      <c r="AH1063">
        <v>0</v>
      </c>
      <c r="AI1063">
        <v>0</v>
      </c>
    </row>
    <row r="1064" spans="1:35" ht="15" hidden="1" customHeight="1" x14ac:dyDescent="0.25">
      <c r="A1064" s="37" t="s">
        <v>36</v>
      </c>
      <c r="B1064" s="37" t="s">
        <v>37</v>
      </c>
      <c r="C1064" s="37" t="s">
        <v>8695</v>
      </c>
      <c r="D1064" s="38" t="s">
        <v>11392</v>
      </c>
      <c r="E1064" s="37" t="s">
        <v>8696</v>
      </c>
      <c r="F1064" s="37" t="s">
        <v>8536</v>
      </c>
      <c r="G1064" s="37">
        <v>200003026</v>
      </c>
      <c r="H1064" s="100">
        <v>710025700</v>
      </c>
      <c r="I1064" s="101">
        <v>324493</v>
      </c>
      <c r="J1064" s="37">
        <v>100015277</v>
      </c>
      <c r="K1064" s="37">
        <v>200003026</v>
      </c>
      <c r="L1064" s="37" t="s">
        <v>48</v>
      </c>
      <c r="M1064" s="37" t="s">
        <v>8536</v>
      </c>
      <c r="N1064" s="37" t="s">
        <v>8633</v>
      </c>
      <c r="O1064" s="39" t="s">
        <v>11308</v>
      </c>
      <c r="P1064" s="37" t="s">
        <v>8697</v>
      </c>
      <c r="Q1064" s="37" t="s">
        <v>8698</v>
      </c>
      <c r="R1064" s="39" t="s">
        <v>11393</v>
      </c>
      <c r="S1064" s="40" t="s">
        <v>10741</v>
      </c>
      <c r="T1064" s="41">
        <v>18</v>
      </c>
      <c r="U1064" s="42">
        <v>0</v>
      </c>
      <c r="V1064" s="42">
        <v>0</v>
      </c>
      <c r="W1064" s="42"/>
      <c r="X1064" s="42"/>
      <c r="Y1064" s="102">
        <v>18</v>
      </c>
      <c r="Z1064">
        <v>2</v>
      </c>
      <c r="AA1064">
        <v>0</v>
      </c>
      <c r="AB1064">
        <v>0</v>
      </c>
      <c r="AE1064" s="103">
        <v>2</v>
      </c>
      <c r="AF1064">
        <v>0</v>
      </c>
      <c r="AG1064">
        <v>0</v>
      </c>
      <c r="AH1064">
        <v>0</v>
      </c>
      <c r="AI1064">
        <v>0</v>
      </c>
    </row>
    <row r="1065" spans="1:35" ht="15" hidden="1" customHeight="1" x14ac:dyDescent="0.25">
      <c r="A1065" s="37" t="s">
        <v>36</v>
      </c>
      <c r="B1065" s="37" t="s">
        <v>37</v>
      </c>
      <c r="C1065" s="37" t="s">
        <v>4445</v>
      </c>
      <c r="D1065" s="38" t="s">
        <v>11394</v>
      </c>
      <c r="E1065" s="37" t="s">
        <v>4446</v>
      </c>
      <c r="F1065" s="37" t="s">
        <v>4189</v>
      </c>
      <c r="G1065" s="37">
        <v>200001482</v>
      </c>
      <c r="H1065" s="100">
        <v>710014732</v>
      </c>
      <c r="I1065" s="101">
        <v>37810359</v>
      </c>
      <c r="J1065" s="37">
        <v>100008242</v>
      </c>
      <c r="K1065" s="37">
        <v>100008241</v>
      </c>
      <c r="L1065" s="37" t="s">
        <v>105</v>
      </c>
      <c r="M1065" s="37" t="s">
        <v>4189</v>
      </c>
      <c r="N1065" s="37" t="s">
        <v>4452</v>
      </c>
      <c r="O1065" s="39" t="s">
        <v>11395</v>
      </c>
      <c r="P1065" s="37" t="s">
        <v>4447</v>
      </c>
      <c r="Q1065" s="37" t="s">
        <v>4448</v>
      </c>
      <c r="R1065" s="39" t="s">
        <v>11396</v>
      </c>
      <c r="S1065" s="40" t="s">
        <v>10741</v>
      </c>
      <c r="T1065" s="41">
        <v>47</v>
      </c>
      <c r="U1065" s="41">
        <v>0</v>
      </c>
      <c r="V1065" s="41">
        <v>0</v>
      </c>
      <c r="W1065" s="42"/>
      <c r="X1065" s="42"/>
      <c r="Y1065" s="102">
        <v>47</v>
      </c>
      <c r="Z1065">
        <v>0</v>
      </c>
      <c r="AA1065">
        <v>0</v>
      </c>
      <c r="AB1065">
        <v>0</v>
      </c>
      <c r="AE1065" s="103">
        <v>0</v>
      </c>
      <c r="AF1065">
        <v>0</v>
      </c>
      <c r="AG1065">
        <v>0</v>
      </c>
      <c r="AH1065">
        <v>0</v>
      </c>
      <c r="AI1065">
        <v>0</v>
      </c>
    </row>
    <row r="1066" spans="1:35" ht="15" hidden="1" customHeight="1" x14ac:dyDescent="0.25">
      <c r="A1066" s="37" t="s">
        <v>36</v>
      </c>
      <c r="B1066" s="37" t="s">
        <v>37</v>
      </c>
      <c r="C1066" s="37" t="s">
        <v>6424</v>
      </c>
      <c r="D1066" s="38" t="s">
        <v>11397</v>
      </c>
      <c r="E1066" s="37" t="s">
        <v>6425</v>
      </c>
      <c r="F1066" s="37" t="s">
        <v>568</v>
      </c>
      <c r="G1066" s="37">
        <v>200002120</v>
      </c>
      <c r="H1066" s="100">
        <v>710020775</v>
      </c>
      <c r="I1066" s="101">
        <v>320218</v>
      </c>
      <c r="J1066" s="37">
        <v>100010852</v>
      </c>
      <c r="K1066" s="37">
        <v>200002120</v>
      </c>
      <c r="L1066" s="37" t="s">
        <v>48</v>
      </c>
      <c r="M1066" s="37" t="s">
        <v>568</v>
      </c>
      <c r="N1066" s="37" t="s">
        <v>6312</v>
      </c>
      <c r="O1066" s="39" t="s">
        <v>11398</v>
      </c>
      <c r="P1066" s="37" t="s">
        <v>6426</v>
      </c>
      <c r="Q1066" s="37" t="s">
        <v>6427</v>
      </c>
      <c r="R1066" s="39" t="s">
        <v>11399</v>
      </c>
      <c r="S1066" s="40" t="s">
        <v>10741</v>
      </c>
      <c r="T1066" s="41">
        <v>5</v>
      </c>
      <c r="U1066" s="41">
        <v>0</v>
      </c>
      <c r="V1066" s="41">
        <v>0</v>
      </c>
      <c r="W1066" s="42"/>
      <c r="X1066" s="42"/>
      <c r="Y1066" s="102">
        <v>5</v>
      </c>
      <c r="Z1066">
        <v>0</v>
      </c>
      <c r="AA1066">
        <v>0</v>
      </c>
      <c r="AB1066">
        <v>0</v>
      </c>
      <c r="AE1066" s="103">
        <v>0</v>
      </c>
      <c r="AF1066">
        <v>2</v>
      </c>
      <c r="AG1066">
        <v>0</v>
      </c>
      <c r="AH1066">
        <v>0</v>
      </c>
      <c r="AI1066">
        <v>2</v>
      </c>
    </row>
    <row r="1067" spans="1:35" ht="15" hidden="1" customHeight="1" x14ac:dyDescent="0.25">
      <c r="A1067" s="37" t="s">
        <v>36</v>
      </c>
      <c r="B1067" s="37" t="s">
        <v>37</v>
      </c>
      <c r="C1067" s="37" t="s">
        <v>2858</v>
      </c>
      <c r="D1067" s="38" t="s">
        <v>11165</v>
      </c>
      <c r="E1067" s="37" t="s">
        <v>2859</v>
      </c>
      <c r="F1067" s="37" t="s">
        <v>2860</v>
      </c>
      <c r="G1067" s="37">
        <v>200001032</v>
      </c>
      <c r="H1067" s="100">
        <v>710006446</v>
      </c>
      <c r="I1067" s="101">
        <v>308307</v>
      </c>
      <c r="J1067" s="37">
        <v>100005822</v>
      </c>
      <c r="K1067" s="37">
        <v>200001032</v>
      </c>
      <c r="L1067" s="37" t="s">
        <v>48</v>
      </c>
      <c r="M1067" s="37" t="s">
        <v>2860</v>
      </c>
      <c r="N1067" s="37" t="s">
        <v>2862</v>
      </c>
      <c r="O1067" s="39" t="s">
        <v>2892</v>
      </c>
      <c r="P1067" s="37" t="s">
        <v>2862</v>
      </c>
      <c r="Q1067" s="37" t="s">
        <v>2875</v>
      </c>
      <c r="R1067" s="39" t="s">
        <v>10631</v>
      </c>
      <c r="S1067" s="40" t="s">
        <v>10741</v>
      </c>
      <c r="T1067" s="41">
        <v>18</v>
      </c>
      <c r="U1067" s="42">
        <v>0</v>
      </c>
      <c r="V1067" s="42">
        <v>0</v>
      </c>
      <c r="W1067" s="42"/>
      <c r="X1067" s="42"/>
      <c r="Y1067" s="102">
        <v>18</v>
      </c>
      <c r="Z1067">
        <v>0</v>
      </c>
      <c r="AA1067">
        <v>0</v>
      </c>
      <c r="AB1067">
        <v>0</v>
      </c>
      <c r="AE1067" s="103">
        <v>0</v>
      </c>
      <c r="AF1067">
        <v>0</v>
      </c>
      <c r="AG1067">
        <v>0</v>
      </c>
      <c r="AH1067">
        <v>0</v>
      </c>
      <c r="AI1067">
        <v>0</v>
      </c>
    </row>
    <row r="1068" spans="1:35" ht="15" hidden="1" customHeight="1" x14ac:dyDescent="0.25">
      <c r="A1068" s="37" t="s">
        <v>36</v>
      </c>
      <c r="B1068" s="37" t="s">
        <v>509</v>
      </c>
      <c r="C1068" s="37" t="s">
        <v>6594</v>
      </c>
      <c r="D1068" s="38" t="s">
        <v>11400</v>
      </c>
      <c r="E1068" s="37" t="s">
        <v>6595</v>
      </c>
      <c r="F1068" s="37" t="s">
        <v>568</v>
      </c>
      <c r="G1068" s="37">
        <v>200001682</v>
      </c>
      <c r="H1068" s="100">
        <v>710223919</v>
      </c>
      <c r="I1068" s="101">
        <v>652709</v>
      </c>
      <c r="J1068" s="37">
        <v>100009484</v>
      </c>
      <c r="K1068" s="37">
        <v>100009401</v>
      </c>
      <c r="L1068" s="37" t="s">
        <v>6600</v>
      </c>
      <c r="M1068" s="37" t="s">
        <v>568</v>
      </c>
      <c r="N1068" s="37" t="s">
        <v>655</v>
      </c>
      <c r="O1068" s="39" t="s">
        <v>10769</v>
      </c>
      <c r="P1068" s="37" t="s">
        <v>655</v>
      </c>
      <c r="Q1068" s="37" t="s">
        <v>6601</v>
      </c>
      <c r="R1068" s="39" t="s">
        <v>10770</v>
      </c>
      <c r="S1068" s="40" t="s">
        <v>10741</v>
      </c>
      <c r="T1068" s="41">
        <v>0</v>
      </c>
      <c r="U1068" s="42">
        <v>0</v>
      </c>
      <c r="V1068" s="42">
        <v>16</v>
      </c>
      <c r="W1068" s="42"/>
      <c r="X1068" s="42"/>
      <c r="Y1068" s="102">
        <v>16</v>
      </c>
      <c r="Z1068">
        <v>0</v>
      </c>
      <c r="AA1068">
        <v>0</v>
      </c>
      <c r="AB1068">
        <v>0</v>
      </c>
      <c r="AE1068" s="103">
        <v>0</v>
      </c>
      <c r="AF1068">
        <v>0</v>
      </c>
      <c r="AG1068">
        <v>0</v>
      </c>
      <c r="AH1068">
        <v>0</v>
      </c>
      <c r="AI1068">
        <v>0</v>
      </c>
    </row>
    <row r="1069" spans="1:35" ht="15" hidden="1" customHeight="1" x14ac:dyDescent="0.25">
      <c r="A1069" s="37" t="s">
        <v>36</v>
      </c>
      <c r="B1069" s="37" t="s">
        <v>37</v>
      </c>
      <c r="C1069" s="37" t="s">
        <v>4805</v>
      </c>
      <c r="D1069" s="38" t="s">
        <v>10975</v>
      </c>
      <c r="E1069" s="37" t="s">
        <v>4806</v>
      </c>
      <c r="F1069" s="37" t="s">
        <v>4189</v>
      </c>
      <c r="G1069" s="37">
        <v>200001421</v>
      </c>
      <c r="H1069" s="100">
        <v>710037074</v>
      </c>
      <c r="I1069" s="101">
        <v>30233844</v>
      </c>
      <c r="J1069" s="37">
        <v>100007963</v>
      </c>
      <c r="K1069" s="37">
        <v>100007965</v>
      </c>
      <c r="L1069" s="37" t="s">
        <v>92</v>
      </c>
      <c r="M1069" s="37" t="s">
        <v>4189</v>
      </c>
      <c r="N1069" s="37" t="s">
        <v>4808</v>
      </c>
      <c r="O1069" s="39" t="s">
        <v>10976</v>
      </c>
      <c r="P1069" s="37" t="s">
        <v>4808</v>
      </c>
      <c r="Q1069" s="37" t="s">
        <v>4813</v>
      </c>
      <c r="R1069" s="39" t="s">
        <v>10656</v>
      </c>
      <c r="S1069" s="40" t="s">
        <v>10741</v>
      </c>
      <c r="T1069" s="41">
        <v>57</v>
      </c>
      <c r="U1069" s="41">
        <v>0</v>
      </c>
      <c r="V1069" s="41">
        <v>0</v>
      </c>
      <c r="W1069" s="42"/>
      <c r="X1069" s="42"/>
      <c r="Y1069" s="102">
        <v>57</v>
      </c>
      <c r="Z1069">
        <v>1</v>
      </c>
      <c r="AA1069">
        <v>0</v>
      </c>
      <c r="AB1069">
        <v>0</v>
      </c>
      <c r="AE1069" s="103">
        <v>1</v>
      </c>
      <c r="AF1069">
        <v>1</v>
      </c>
      <c r="AG1069">
        <v>0</v>
      </c>
      <c r="AH1069">
        <v>0</v>
      </c>
      <c r="AI1069">
        <v>1</v>
      </c>
    </row>
    <row r="1070" spans="1:35" ht="15" hidden="1" customHeight="1" x14ac:dyDescent="0.25">
      <c r="A1070" s="37" t="s">
        <v>36</v>
      </c>
      <c r="B1070" s="37" t="s">
        <v>37</v>
      </c>
      <c r="C1070" s="37" t="s">
        <v>1783</v>
      </c>
      <c r="D1070" s="38" t="s">
        <v>11401</v>
      </c>
      <c r="E1070" s="37" t="s">
        <v>1784</v>
      </c>
      <c r="F1070" s="37" t="s">
        <v>814</v>
      </c>
      <c r="G1070" s="37">
        <v>200000314</v>
      </c>
      <c r="H1070" s="100">
        <v>710003226</v>
      </c>
      <c r="I1070" s="101">
        <v>37851888</v>
      </c>
      <c r="J1070" s="37">
        <v>100001572</v>
      </c>
      <c r="K1070" s="37">
        <v>100001574</v>
      </c>
      <c r="L1070" s="37" t="s">
        <v>979</v>
      </c>
      <c r="M1070" s="37" t="s">
        <v>814</v>
      </c>
      <c r="N1070" s="37" t="s">
        <v>817</v>
      </c>
      <c r="O1070" s="39" t="s">
        <v>10960</v>
      </c>
      <c r="P1070" s="37" t="s">
        <v>1785</v>
      </c>
      <c r="Q1070" s="37" t="s">
        <v>1786</v>
      </c>
      <c r="R1070" s="39" t="s">
        <v>11402</v>
      </c>
      <c r="S1070" s="40" t="s">
        <v>10741</v>
      </c>
      <c r="T1070" s="41">
        <v>13</v>
      </c>
      <c r="U1070" s="41">
        <v>0</v>
      </c>
      <c r="V1070" s="41">
        <v>0</v>
      </c>
      <c r="W1070" s="42"/>
      <c r="X1070" s="42"/>
      <c r="Y1070" s="102">
        <v>13</v>
      </c>
      <c r="Z1070">
        <v>0</v>
      </c>
      <c r="AA1070">
        <v>0</v>
      </c>
      <c r="AB1070">
        <v>0</v>
      </c>
      <c r="AE1070" s="103">
        <v>0</v>
      </c>
      <c r="AF1070">
        <v>1</v>
      </c>
      <c r="AG1070">
        <v>0</v>
      </c>
      <c r="AH1070">
        <v>0</v>
      </c>
      <c r="AI1070">
        <v>1</v>
      </c>
    </row>
    <row r="1071" spans="1:35" ht="15" hidden="1" customHeight="1" x14ac:dyDescent="0.25">
      <c r="A1071" s="37" t="s">
        <v>36</v>
      </c>
      <c r="B1071" s="37" t="s">
        <v>509</v>
      </c>
      <c r="C1071" s="37" t="s">
        <v>1803</v>
      </c>
      <c r="D1071" s="38" t="s">
        <v>11403</v>
      </c>
      <c r="E1071" s="37" t="s">
        <v>1804</v>
      </c>
      <c r="F1071" s="37" t="s">
        <v>814</v>
      </c>
      <c r="G1071" s="37">
        <v>200000517</v>
      </c>
      <c r="H1071" s="100">
        <v>710228112</v>
      </c>
      <c r="I1071" s="101">
        <v>710249888</v>
      </c>
      <c r="J1071" s="37">
        <v>100005298</v>
      </c>
      <c r="K1071" s="37">
        <v>100005299</v>
      </c>
      <c r="L1071" s="37" t="s">
        <v>1809</v>
      </c>
      <c r="M1071" s="37" t="s">
        <v>2860</v>
      </c>
      <c r="N1071" s="37" t="s">
        <v>1815</v>
      </c>
      <c r="O1071" s="39" t="s">
        <v>11404</v>
      </c>
      <c r="P1071" s="37" t="s">
        <v>1812</v>
      </c>
      <c r="Q1071" s="37" t="s">
        <v>1813</v>
      </c>
      <c r="R1071" s="39" t="s">
        <v>11405</v>
      </c>
      <c r="S1071" s="40" t="s">
        <v>10741</v>
      </c>
      <c r="T1071" s="41">
        <v>0</v>
      </c>
      <c r="U1071" s="42">
        <v>0</v>
      </c>
      <c r="V1071" s="42">
        <v>12</v>
      </c>
      <c r="W1071" s="42"/>
      <c r="X1071" s="42"/>
      <c r="Y1071" s="102">
        <v>12</v>
      </c>
      <c r="Z1071">
        <v>0</v>
      </c>
      <c r="AA1071">
        <v>0</v>
      </c>
      <c r="AB1071">
        <v>0</v>
      </c>
      <c r="AE1071" s="103">
        <v>0</v>
      </c>
      <c r="AF1071">
        <v>0</v>
      </c>
      <c r="AG1071">
        <v>0</v>
      </c>
      <c r="AH1071">
        <v>1</v>
      </c>
      <c r="AI1071">
        <v>1</v>
      </c>
    </row>
    <row r="1072" spans="1:35" ht="15" hidden="1" customHeight="1" x14ac:dyDescent="0.25">
      <c r="A1072" s="37" t="s">
        <v>36</v>
      </c>
      <c r="B1072" s="37" t="s">
        <v>37</v>
      </c>
      <c r="C1072" s="37" t="s">
        <v>3480</v>
      </c>
      <c r="D1072" s="38" t="s">
        <v>11411</v>
      </c>
      <c r="E1072" s="37" t="s">
        <v>3481</v>
      </c>
      <c r="F1072" s="37" t="s">
        <v>2860</v>
      </c>
      <c r="G1072" s="37">
        <v>200000991</v>
      </c>
      <c r="H1072" s="100">
        <v>710005512</v>
      </c>
      <c r="I1072" s="101">
        <v>307378</v>
      </c>
      <c r="J1072" s="37">
        <v>100006020</v>
      </c>
      <c r="K1072" s="37">
        <v>200000991</v>
      </c>
      <c r="L1072" s="37" t="s">
        <v>48</v>
      </c>
      <c r="M1072" s="37" t="s">
        <v>2860</v>
      </c>
      <c r="N1072" s="37" t="s">
        <v>3333</v>
      </c>
      <c r="O1072" s="39" t="s">
        <v>11412</v>
      </c>
      <c r="P1072" s="37" t="s">
        <v>3482</v>
      </c>
      <c r="Q1072" s="37" t="s">
        <v>3483</v>
      </c>
      <c r="R1072" s="39" t="s">
        <v>11413</v>
      </c>
      <c r="S1072" s="40" t="s">
        <v>10741</v>
      </c>
      <c r="T1072" s="41">
        <v>7</v>
      </c>
      <c r="U1072" s="42">
        <v>0</v>
      </c>
      <c r="V1072" s="42">
        <v>0</v>
      </c>
      <c r="W1072" s="42"/>
      <c r="X1072" s="42"/>
      <c r="Y1072" s="102">
        <v>7</v>
      </c>
      <c r="Z1072">
        <v>0</v>
      </c>
      <c r="AA1072">
        <v>0</v>
      </c>
      <c r="AB1072">
        <v>0</v>
      </c>
      <c r="AE1072" s="103">
        <v>0</v>
      </c>
      <c r="AF1072">
        <v>0</v>
      </c>
      <c r="AG1072">
        <v>0</v>
      </c>
      <c r="AH1072">
        <v>0</v>
      </c>
      <c r="AI1072">
        <v>0</v>
      </c>
    </row>
    <row r="1073" spans="1:35" ht="15" hidden="1" customHeight="1" x14ac:dyDescent="0.25">
      <c r="A1073" s="37" t="s">
        <v>36</v>
      </c>
      <c r="B1073" s="37" t="s">
        <v>37</v>
      </c>
      <c r="C1073" s="37" t="s">
        <v>4924</v>
      </c>
      <c r="D1073" s="38" t="s">
        <v>11414</v>
      </c>
      <c r="E1073" s="37" t="s">
        <v>4925</v>
      </c>
      <c r="F1073" s="37" t="s">
        <v>4189</v>
      </c>
      <c r="G1073" s="37">
        <v>200001455</v>
      </c>
      <c r="H1073" s="100">
        <v>710017430</v>
      </c>
      <c r="I1073" s="101">
        <v>316962</v>
      </c>
      <c r="J1073" s="37">
        <v>100008135</v>
      </c>
      <c r="K1073" s="37">
        <v>200001455</v>
      </c>
      <c r="L1073" s="37" t="s">
        <v>48</v>
      </c>
      <c r="M1073" s="37" t="s">
        <v>4189</v>
      </c>
      <c r="N1073" s="37" t="s">
        <v>4808</v>
      </c>
      <c r="O1073" s="39" t="s">
        <v>11415</v>
      </c>
      <c r="P1073" s="37" t="s">
        <v>4926</v>
      </c>
      <c r="Q1073" s="37" t="s">
        <v>4928</v>
      </c>
      <c r="R1073" s="39" t="s">
        <v>11416</v>
      </c>
      <c r="S1073" s="40" t="s">
        <v>10741</v>
      </c>
      <c r="T1073" s="41">
        <v>26</v>
      </c>
      <c r="U1073" s="41">
        <v>0</v>
      </c>
      <c r="V1073" s="41">
        <v>0</v>
      </c>
      <c r="W1073" s="42"/>
      <c r="X1073" s="42"/>
      <c r="Y1073" s="102">
        <v>26</v>
      </c>
      <c r="Z1073">
        <v>0</v>
      </c>
      <c r="AA1073">
        <v>0</v>
      </c>
      <c r="AB1073">
        <v>0</v>
      </c>
      <c r="AE1073" s="103">
        <v>0</v>
      </c>
      <c r="AF1073">
        <v>0</v>
      </c>
      <c r="AG1073">
        <v>0</v>
      </c>
      <c r="AH1073">
        <v>0</v>
      </c>
      <c r="AI1073">
        <v>0</v>
      </c>
    </row>
    <row r="1074" spans="1:35" ht="15" hidden="1" customHeight="1" x14ac:dyDescent="0.25">
      <c r="A1074" s="37" t="s">
        <v>36</v>
      </c>
      <c r="B1074" s="37" t="s">
        <v>37</v>
      </c>
      <c r="C1074" s="37" t="s">
        <v>4519</v>
      </c>
      <c r="D1074" s="38" t="s">
        <v>11406</v>
      </c>
      <c r="E1074" s="37" t="s">
        <v>4520</v>
      </c>
      <c r="F1074" s="37" t="s">
        <v>4189</v>
      </c>
      <c r="G1074" s="37">
        <v>200001338</v>
      </c>
      <c r="H1074" s="100">
        <v>710014937</v>
      </c>
      <c r="I1074" s="101">
        <v>314854</v>
      </c>
      <c r="J1074" s="37">
        <v>100007493</v>
      </c>
      <c r="K1074" s="37">
        <v>200001338</v>
      </c>
      <c r="L1074" s="37" t="s">
        <v>48</v>
      </c>
      <c r="M1074" s="37" t="s">
        <v>4189</v>
      </c>
      <c r="N1074" s="37" t="s">
        <v>4350</v>
      </c>
      <c r="O1074" s="39" t="s">
        <v>11104</v>
      </c>
      <c r="P1074" s="37" t="s">
        <v>4521</v>
      </c>
      <c r="Q1074" s="37" t="s">
        <v>4522</v>
      </c>
      <c r="R1074" s="39" t="s">
        <v>11407</v>
      </c>
      <c r="S1074" s="40" t="s">
        <v>10741</v>
      </c>
      <c r="T1074" s="41">
        <v>7</v>
      </c>
      <c r="U1074" s="41">
        <v>0</v>
      </c>
      <c r="V1074" s="41">
        <v>0</v>
      </c>
      <c r="W1074" s="42"/>
      <c r="X1074" s="42"/>
      <c r="Y1074" s="102">
        <v>7</v>
      </c>
      <c r="Z1074">
        <v>0</v>
      </c>
      <c r="AA1074">
        <v>0</v>
      </c>
      <c r="AB1074">
        <v>0</v>
      </c>
      <c r="AE1074" s="103">
        <v>0</v>
      </c>
      <c r="AF1074">
        <v>0</v>
      </c>
      <c r="AG1074">
        <v>0</v>
      </c>
      <c r="AH1074">
        <v>0</v>
      </c>
      <c r="AI1074">
        <v>0</v>
      </c>
    </row>
    <row r="1075" spans="1:35" ht="15" hidden="1" customHeight="1" x14ac:dyDescent="0.25">
      <c r="A1075" s="37" t="s">
        <v>36</v>
      </c>
      <c r="B1075" s="37" t="s">
        <v>37</v>
      </c>
      <c r="C1075" s="37" t="s">
        <v>3486</v>
      </c>
      <c r="D1075" s="38" t="s">
        <v>11408</v>
      </c>
      <c r="E1075" s="37" t="s">
        <v>3487</v>
      </c>
      <c r="F1075" s="37" t="s">
        <v>2860</v>
      </c>
      <c r="G1075" s="37">
        <v>200000993</v>
      </c>
      <c r="H1075" s="100">
        <v>710005539</v>
      </c>
      <c r="I1075" s="101">
        <v>307394</v>
      </c>
      <c r="J1075" s="37">
        <v>100006050</v>
      </c>
      <c r="K1075" s="37">
        <v>200000993</v>
      </c>
      <c r="L1075" s="37" t="s">
        <v>210</v>
      </c>
      <c r="M1075" s="37" t="s">
        <v>2860</v>
      </c>
      <c r="N1075" s="37" t="s">
        <v>3333</v>
      </c>
      <c r="O1075" s="39" t="s">
        <v>11409</v>
      </c>
      <c r="P1075" s="37" t="s">
        <v>3488</v>
      </c>
      <c r="Q1075" s="37" t="s">
        <v>3489</v>
      </c>
      <c r="R1075" s="39" t="s">
        <v>11410</v>
      </c>
      <c r="S1075" s="40" t="s">
        <v>10741</v>
      </c>
      <c r="T1075" s="41">
        <v>11</v>
      </c>
      <c r="U1075" s="41">
        <v>0</v>
      </c>
      <c r="V1075" s="41">
        <v>0</v>
      </c>
      <c r="W1075" s="42"/>
      <c r="X1075" s="42"/>
      <c r="Y1075" s="102">
        <v>11</v>
      </c>
      <c r="Z1075">
        <v>0</v>
      </c>
      <c r="AA1075">
        <v>0</v>
      </c>
      <c r="AB1075">
        <v>0</v>
      </c>
      <c r="AE1075" s="103">
        <v>0</v>
      </c>
      <c r="AF1075">
        <v>0</v>
      </c>
      <c r="AG1075">
        <v>0</v>
      </c>
      <c r="AH1075">
        <v>0</v>
      </c>
      <c r="AI1075">
        <v>0</v>
      </c>
    </row>
    <row r="1076" spans="1:35" ht="15" hidden="1" customHeight="1" x14ac:dyDescent="0.25">
      <c r="A1076" s="37" t="s">
        <v>36</v>
      </c>
      <c r="B1076" s="37" t="s">
        <v>37</v>
      </c>
      <c r="C1076" s="37" t="s">
        <v>3666</v>
      </c>
      <c r="D1076" s="38" t="s">
        <v>11417</v>
      </c>
      <c r="E1076" s="37" t="s">
        <v>3667</v>
      </c>
      <c r="F1076" s="37" t="s">
        <v>2860</v>
      </c>
      <c r="G1076" s="37">
        <v>200001134</v>
      </c>
      <c r="H1076" s="100">
        <v>710007477</v>
      </c>
      <c r="I1076" s="101">
        <v>37866672</v>
      </c>
      <c r="J1076" s="37">
        <v>100005231</v>
      </c>
      <c r="K1076" s="37">
        <v>100005232</v>
      </c>
      <c r="L1076" s="37" t="s">
        <v>92</v>
      </c>
      <c r="M1076" s="37" t="s">
        <v>2860</v>
      </c>
      <c r="N1076" s="37" t="s">
        <v>3584</v>
      </c>
      <c r="O1076" s="39" t="s">
        <v>11418</v>
      </c>
      <c r="P1076" s="37" t="s">
        <v>3668</v>
      </c>
      <c r="Q1076" s="37" t="s">
        <v>3669</v>
      </c>
      <c r="R1076" s="39" t="s">
        <v>11419</v>
      </c>
      <c r="S1076" s="40" t="s">
        <v>10741</v>
      </c>
      <c r="T1076" s="41">
        <v>8</v>
      </c>
      <c r="U1076" s="41">
        <v>0</v>
      </c>
      <c r="V1076" s="41">
        <v>0</v>
      </c>
      <c r="W1076" s="42"/>
      <c r="X1076" s="42"/>
      <c r="Y1076" s="102">
        <v>8</v>
      </c>
      <c r="Z1076">
        <v>0</v>
      </c>
      <c r="AA1076">
        <v>0</v>
      </c>
      <c r="AB1076">
        <v>0</v>
      </c>
      <c r="AE1076" s="103">
        <v>0</v>
      </c>
      <c r="AF1076">
        <v>0</v>
      </c>
      <c r="AG1076">
        <v>0</v>
      </c>
      <c r="AH1076">
        <v>0</v>
      </c>
      <c r="AI1076">
        <v>0</v>
      </c>
    </row>
    <row r="1077" spans="1:35" ht="15" hidden="1" customHeight="1" x14ac:dyDescent="0.25">
      <c r="A1077" s="37" t="s">
        <v>36</v>
      </c>
      <c r="B1077" s="37" t="s">
        <v>37</v>
      </c>
      <c r="C1077" s="37" t="s">
        <v>3286</v>
      </c>
      <c r="D1077" s="38" t="s">
        <v>11426</v>
      </c>
      <c r="E1077" s="37" t="s">
        <v>3287</v>
      </c>
      <c r="F1077" s="37" t="s">
        <v>2860</v>
      </c>
      <c r="G1077" s="37">
        <v>200000915</v>
      </c>
      <c r="H1077" s="100">
        <v>710035152</v>
      </c>
      <c r="I1077" s="101">
        <v>306649</v>
      </c>
      <c r="J1077" s="37">
        <v>100006079</v>
      </c>
      <c r="K1077" s="37">
        <v>200000915</v>
      </c>
      <c r="L1077" s="37" t="s">
        <v>53</v>
      </c>
      <c r="M1077" s="37" t="s">
        <v>2860</v>
      </c>
      <c r="N1077" s="37" t="s">
        <v>1815</v>
      </c>
      <c r="O1077" s="39" t="s">
        <v>11427</v>
      </c>
      <c r="P1077" s="37" t="s">
        <v>3288</v>
      </c>
      <c r="Q1077" s="37" t="s">
        <v>3289</v>
      </c>
      <c r="R1077" s="39" t="s">
        <v>10640</v>
      </c>
      <c r="S1077" s="40" t="s">
        <v>10741</v>
      </c>
      <c r="T1077" s="41">
        <v>10</v>
      </c>
      <c r="U1077" s="41">
        <v>0</v>
      </c>
      <c r="V1077" s="41">
        <v>0</v>
      </c>
      <c r="W1077" s="42"/>
      <c r="X1077" s="42"/>
      <c r="Y1077" s="102">
        <v>10</v>
      </c>
      <c r="Z1077">
        <v>0</v>
      </c>
      <c r="AA1077">
        <v>0</v>
      </c>
      <c r="AB1077">
        <v>0</v>
      </c>
      <c r="AE1077" s="103">
        <v>0</v>
      </c>
      <c r="AF1077">
        <v>0</v>
      </c>
      <c r="AG1077">
        <v>0</v>
      </c>
      <c r="AH1077">
        <v>0</v>
      </c>
      <c r="AI1077">
        <v>0</v>
      </c>
    </row>
    <row r="1078" spans="1:35" ht="15" hidden="1" customHeight="1" x14ac:dyDescent="0.25">
      <c r="A1078" s="37" t="s">
        <v>36</v>
      </c>
      <c r="B1078" s="37" t="s">
        <v>37</v>
      </c>
      <c r="C1078" s="37" t="s">
        <v>1965</v>
      </c>
      <c r="D1078" s="38" t="s">
        <v>11420</v>
      </c>
      <c r="E1078" s="37" t="s">
        <v>1966</v>
      </c>
      <c r="F1078" s="37" t="s">
        <v>1879</v>
      </c>
      <c r="G1078" s="37">
        <v>200000596</v>
      </c>
      <c r="H1078" s="100">
        <v>710130062</v>
      </c>
      <c r="I1078" s="101">
        <v>310921</v>
      </c>
      <c r="J1078" s="37">
        <v>100003367</v>
      </c>
      <c r="K1078" s="37">
        <v>200000596</v>
      </c>
      <c r="L1078" s="37" t="s">
        <v>48</v>
      </c>
      <c r="M1078" s="37" t="s">
        <v>1879</v>
      </c>
      <c r="N1078" s="37" t="s">
        <v>2656</v>
      </c>
      <c r="O1078" s="39" t="s">
        <v>11421</v>
      </c>
      <c r="P1078" s="37" t="s">
        <v>1967</v>
      </c>
      <c r="Q1078" s="37" t="s">
        <v>1968</v>
      </c>
      <c r="R1078" s="39" t="s">
        <v>11422</v>
      </c>
      <c r="S1078" s="40" t="s">
        <v>10741</v>
      </c>
      <c r="T1078" s="41">
        <v>4</v>
      </c>
      <c r="U1078" s="42">
        <v>0</v>
      </c>
      <c r="V1078" s="42">
        <v>0</v>
      </c>
      <c r="W1078" s="42"/>
      <c r="X1078" s="42"/>
      <c r="Y1078" s="102">
        <v>4</v>
      </c>
      <c r="Z1078">
        <v>0</v>
      </c>
      <c r="AA1078">
        <v>0</v>
      </c>
      <c r="AB1078">
        <v>0</v>
      </c>
      <c r="AE1078" s="103">
        <v>0</v>
      </c>
      <c r="AF1078">
        <v>0</v>
      </c>
      <c r="AG1078">
        <v>0</v>
      </c>
      <c r="AH1078">
        <v>0</v>
      </c>
      <c r="AI1078">
        <v>0</v>
      </c>
    </row>
    <row r="1079" spans="1:35" ht="15" hidden="1" customHeight="1" x14ac:dyDescent="0.25">
      <c r="A1079" s="37" t="s">
        <v>36</v>
      </c>
      <c r="B1079" s="37" t="s">
        <v>37</v>
      </c>
      <c r="C1079" s="37" t="s">
        <v>3820</v>
      </c>
      <c r="D1079" s="38" t="s">
        <v>11423</v>
      </c>
      <c r="E1079" s="37" t="s">
        <v>3821</v>
      </c>
      <c r="F1079" s="37" t="s">
        <v>2860</v>
      </c>
      <c r="G1079" s="37">
        <v>200001176</v>
      </c>
      <c r="H1079" s="100">
        <v>37852035</v>
      </c>
      <c r="I1079" s="101">
        <v>306185</v>
      </c>
      <c r="J1079" s="37">
        <v>100006769</v>
      </c>
      <c r="K1079" s="37">
        <v>200001176</v>
      </c>
      <c r="L1079" s="37" t="s">
        <v>48</v>
      </c>
      <c r="M1079" s="37" t="s">
        <v>2860</v>
      </c>
      <c r="N1079" s="37" t="s">
        <v>3822</v>
      </c>
      <c r="O1079" s="39" t="s">
        <v>11424</v>
      </c>
      <c r="P1079" s="37" t="s">
        <v>3822</v>
      </c>
      <c r="Q1079" s="37" t="s">
        <v>2890</v>
      </c>
      <c r="R1079" s="39" t="s">
        <v>11425</v>
      </c>
      <c r="S1079" s="40" t="s">
        <v>10721</v>
      </c>
      <c r="T1079" s="41">
        <v>22</v>
      </c>
      <c r="U1079" s="41">
        <v>0</v>
      </c>
      <c r="V1079" s="41">
        <v>0</v>
      </c>
      <c r="W1079" s="42"/>
      <c r="X1079" s="42"/>
      <c r="Y1079" s="102">
        <v>22</v>
      </c>
      <c r="Z1079">
        <v>0</v>
      </c>
      <c r="AA1079">
        <v>0</v>
      </c>
      <c r="AB1079">
        <v>0</v>
      </c>
      <c r="AE1079" s="103">
        <v>0</v>
      </c>
      <c r="AF1079">
        <v>0</v>
      </c>
      <c r="AG1079">
        <v>0</v>
      </c>
      <c r="AH1079">
        <v>0</v>
      </c>
      <c r="AI1079">
        <v>0</v>
      </c>
    </row>
    <row r="1080" spans="1:35" ht="15" hidden="1" customHeight="1" x14ac:dyDescent="0.25">
      <c r="A1080" s="37" t="s">
        <v>36</v>
      </c>
      <c r="B1080" s="37" t="s">
        <v>509</v>
      </c>
      <c r="C1080" s="37" t="s">
        <v>5283</v>
      </c>
      <c r="D1080" s="38" t="s">
        <v>11428</v>
      </c>
      <c r="E1080" s="37" t="s">
        <v>5284</v>
      </c>
      <c r="F1080" s="37" t="s">
        <v>4189</v>
      </c>
      <c r="G1080" s="37">
        <v>200003808</v>
      </c>
      <c r="H1080" s="100">
        <v>710278551</v>
      </c>
      <c r="I1080" s="101">
        <v>53463315</v>
      </c>
      <c r="J1080" s="37">
        <v>100019182</v>
      </c>
      <c r="K1080" s="37">
        <v>100019146</v>
      </c>
      <c r="L1080" s="37" t="s">
        <v>5285</v>
      </c>
      <c r="M1080" s="37" t="s">
        <v>1879</v>
      </c>
      <c r="N1080" s="37" t="s">
        <v>1954</v>
      </c>
      <c r="O1080" s="39" t="s">
        <v>11429</v>
      </c>
      <c r="P1080" s="37" t="s">
        <v>1954</v>
      </c>
      <c r="Q1080" s="37" t="s">
        <v>5286</v>
      </c>
      <c r="R1080" s="39" t="s">
        <v>11430</v>
      </c>
      <c r="S1080" s="40" t="s">
        <v>10741</v>
      </c>
      <c r="T1080" s="41">
        <v>0</v>
      </c>
      <c r="U1080" s="41">
        <v>0</v>
      </c>
      <c r="V1080" s="41">
        <v>26</v>
      </c>
      <c r="W1080" s="42"/>
      <c r="X1080" s="42"/>
      <c r="Y1080" s="102">
        <v>26</v>
      </c>
      <c r="Z1080">
        <v>0</v>
      </c>
      <c r="AA1080">
        <v>0</v>
      </c>
      <c r="AB1080">
        <v>0</v>
      </c>
      <c r="AE1080" s="103">
        <v>0</v>
      </c>
      <c r="AF1080">
        <v>0</v>
      </c>
      <c r="AG1080">
        <v>0</v>
      </c>
      <c r="AH1080">
        <v>1</v>
      </c>
      <c r="AI1080">
        <v>1</v>
      </c>
    </row>
    <row r="1081" spans="1:35" ht="15" hidden="1" customHeight="1" x14ac:dyDescent="0.25">
      <c r="A1081" s="37" t="s">
        <v>36</v>
      </c>
      <c r="B1081" s="37" t="s">
        <v>37</v>
      </c>
      <c r="C1081" s="37" t="s">
        <v>8901</v>
      </c>
      <c r="D1081" s="38" t="s">
        <v>11437</v>
      </c>
      <c r="E1081" s="37" t="s">
        <v>4227</v>
      </c>
      <c r="F1081" s="37" t="s">
        <v>8536</v>
      </c>
      <c r="G1081" s="37">
        <v>200003108</v>
      </c>
      <c r="H1081" s="100">
        <v>710148857</v>
      </c>
      <c r="I1081" s="101">
        <v>325309</v>
      </c>
      <c r="J1081" s="37">
        <v>100015481</v>
      </c>
      <c r="K1081" s="37">
        <v>200003108</v>
      </c>
      <c r="L1081" s="37" t="s">
        <v>48</v>
      </c>
      <c r="M1081" s="37" t="s">
        <v>8536</v>
      </c>
      <c r="N1081" s="37" t="s">
        <v>1826</v>
      </c>
      <c r="O1081" s="39" t="s">
        <v>11438</v>
      </c>
      <c r="P1081" s="37" t="s">
        <v>4228</v>
      </c>
      <c r="Q1081" s="37" t="s">
        <v>8902</v>
      </c>
      <c r="R1081" s="39" t="s">
        <v>11439</v>
      </c>
      <c r="S1081" s="40" t="s">
        <v>10741</v>
      </c>
      <c r="T1081" s="41">
        <v>1</v>
      </c>
      <c r="U1081" s="41">
        <v>0</v>
      </c>
      <c r="V1081" s="41">
        <v>0</v>
      </c>
      <c r="W1081" s="42"/>
      <c r="X1081" s="42"/>
      <c r="Y1081" s="102">
        <v>1</v>
      </c>
      <c r="Z1081">
        <v>0</v>
      </c>
      <c r="AA1081">
        <v>0</v>
      </c>
      <c r="AB1081">
        <v>0</v>
      </c>
      <c r="AE1081" s="103">
        <v>0</v>
      </c>
      <c r="AF1081">
        <v>0</v>
      </c>
      <c r="AG1081">
        <v>0</v>
      </c>
      <c r="AH1081">
        <v>0</v>
      </c>
      <c r="AI1081">
        <v>0</v>
      </c>
    </row>
    <row r="1082" spans="1:35" ht="15" hidden="1" customHeight="1" x14ac:dyDescent="0.25">
      <c r="A1082" s="37" t="s">
        <v>36</v>
      </c>
      <c r="B1082" s="37" t="s">
        <v>509</v>
      </c>
      <c r="C1082" s="37" t="s">
        <v>10216</v>
      </c>
      <c r="D1082" s="38" t="s">
        <v>11434</v>
      </c>
      <c r="E1082" s="37" t="s">
        <v>10217</v>
      </c>
      <c r="F1082" s="37" t="s">
        <v>2860</v>
      </c>
      <c r="G1082" s="37">
        <v>200004067</v>
      </c>
      <c r="H1082" s="100">
        <v>54046572</v>
      </c>
      <c r="I1082" s="101">
        <v>34015728</v>
      </c>
      <c r="J1082" s="37">
        <v>100019465</v>
      </c>
      <c r="K1082" s="37">
        <v>200004067</v>
      </c>
      <c r="L1082" s="37" t="s">
        <v>11435</v>
      </c>
      <c r="M1082" s="37" t="s">
        <v>2860</v>
      </c>
      <c r="N1082" s="37" t="s">
        <v>1815</v>
      </c>
      <c r="O1082" s="39" t="s">
        <v>11427</v>
      </c>
      <c r="P1082" s="37" t="s">
        <v>3288</v>
      </c>
      <c r="Q1082" s="37" t="s">
        <v>11436</v>
      </c>
      <c r="R1082" s="39" t="s">
        <v>10640</v>
      </c>
      <c r="S1082" s="40" t="s">
        <v>10721</v>
      </c>
      <c r="T1082" s="41">
        <v>0</v>
      </c>
      <c r="U1082" s="42">
        <v>0</v>
      </c>
      <c r="V1082" s="42">
        <v>4</v>
      </c>
      <c r="W1082" s="42"/>
      <c r="X1082" s="42"/>
      <c r="Y1082" s="102">
        <v>4</v>
      </c>
      <c r="Z1082">
        <v>0</v>
      </c>
      <c r="AA1082">
        <v>0</v>
      </c>
      <c r="AB1082">
        <v>0</v>
      </c>
      <c r="AE1082" s="103">
        <v>0</v>
      </c>
      <c r="AF1082">
        <v>0</v>
      </c>
      <c r="AG1082">
        <v>0</v>
      </c>
      <c r="AH1082">
        <v>0</v>
      </c>
      <c r="AI1082">
        <v>0</v>
      </c>
    </row>
    <row r="1083" spans="1:35" ht="15" hidden="1" customHeight="1" x14ac:dyDescent="0.25">
      <c r="A1083" s="37" t="s">
        <v>36</v>
      </c>
      <c r="B1083" s="37" t="s">
        <v>37</v>
      </c>
      <c r="C1083" s="37" t="s">
        <v>5815</v>
      </c>
      <c r="D1083" s="38" t="s">
        <v>11431</v>
      </c>
      <c r="E1083" s="37" t="s">
        <v>5816</v>
      </c>
      <c r="F1083" s="37" t="s">
        <v>568</v>
      </c>
      <c r="G1083" s="37">
        <v>200001946</v>
      </c>
      <c r="H1083" s="100">
        <v>710019181</v>
      </c>
      <c r="I1083" s="101">
        <v>318752</v>
      </c>
      <c r="J1083" s="37">
        <v>100010438</v>
      </c>
      <c r="K1083" s="37">
        <v>200001946</v>
      </c>
      <c r="L1083" s="37" t="s">
        <v>210</v>
      </c>
      <c r="M1083" s="37" t="s">
        <v>568</v>
      </c>
      <c r="N1083" s="37" t="s">
        <v>570</v>
      </c>
      <c r="O1083" s="39" t="s">
        <v>11432</v>
      </c>
      <c r="P1083" s="37" t="s">
        <v>5817</v>
      </c>
      <c r="Q1083" s="37" t="s">
        <v>5818</v>
      </c>
      <c r="R1083" s="39" t="s">
        <v>11433</v>
      </c>
      <c r="S1083" s="40" t="s">
        <v>10741</v>
      </c>
      <c r="T1083" s="41">
        <v>17</v>
      </c>
      <c r="U1083" s="42">
        <v>0</v>
      </c>
      <c r="V1083" s="42">
        <v>0</v>
      </c>
      <c r="W1083" s="42"/>
      <c r="X1083" s="42"/>
      <c r="Y1083" s="102">
        <v>17</v>
      </c>
      <c r="Z1083">
        <v>4</v>
      </c>
      <c r="AA1083">
        <v>0</v>
      </c>
      <c r="AB1083">
        <v>0</v>
      </c>
      <c r="AE1083" s="103">
        <v>4</v>
      </c>
      <c r="AF1083">
        <v>0</v>
      </c>
      <c r="AG1083">
        <v>0</v>
      </c>
      <c r="AH1083">
        <v>0</v>
      </c>
      <c r="AI1083">
        <v>0</v>
      </c>
    </row>
    <row r="1084" spans="1:35" ht="15" hidden="1" customHeight="1" x14ac:dyDescent="0.25">
      <c r="A1084" s="37" t="s">
        <v>36</v>
      </c>
      <c r="B1084" s="37" t="s">
        <v>37</v>
      </c>
      <c r="C1084" s="37" t="s">
        <v>5995</v>
      </c>
      <c r="D1084" s="38" t="s">
        <v>11440</v>
      </c>
      <c r="E1084" s="37" t="s">
        <v>5996</v>
      </c>
      <c r="F1084" s="37" t="s">
        <v>568</v>
      </c>
      <c r="G1084" s="37">
        <v>200002032</v>
      </c>
      <c r="H1084" s="100">
        <v>710019939</v>
      </c>
      <c r="I1084" s="101">
        <v>37831810</v>
      </c>
      <c r="J1084" s="37">
        <v>100010661</v>
      </c>
      <c r="K1084" s="37">
        <v>100010662</v>
      </c>
      <c r="L1084" s="37" t="s">
        <v>92</v>
      </c>
      <c r="M1084" s="37" t="s">
        <v>568</v>
      </c>
      <c r="N1084" s="37" t="s">
        <v>5980</v>
      </c>
      <c r="O1084" s="39" t="s">
        <v>11441</v>
      </c>
      <c r="P1084" s="37" t="s">
        <v>5997</v>
      </c>
      <c r="Q1084" s="37" t="s">
        <v>5998</v>
      </c>
      <c r="R1084" s="39" t="s">
        <v>11442</v>
      </c>
      <c r="S1084" s="40" t="s">
        <v>10741</v>
      </c>
      <c r="T1084" s="41">
        <v>13</v>
      </c>
      <c r="U1084" s="41">
        <v>0</v>
      </c>
      <c r="V1084" s="41">
        <v>0</v>
      </c>
      <c r="W1084" s="42"/>
      <c r="X1084" s="42"/>
      <c r="Y1084" s="102">
        <v>13</v>
      </c>
      <c r="Z1084">
        <v>0</v>
      </c>
      <c r="AA1084">
        <v>0</v>
      </c>
      <c r="AB1084">
        <v>0</v>
      </c>
      <c r="AE1084" s="103">
        <v>0</v>
      </c>
      <c r="AF1084">
        <v>2</v>
      </c>
      <c r="AG1084">
        <v>0</v>
      </c>
      <c r="AH1084">
        <v>0</v>
      </c>
      <c r="AI1084">
        <v>2</v>
      </c>
    </row>
    <row r="1085" spans="1:35" ht="15" hidden="1" customHeight="1" x14ac:dyDescent="0.25">
      <c r="A1085" s="37" t="s">
        <v>36</v>
      </c>
      <c r="B1085" s="37" t="s">
        <v>509</v>
      </c>
      <c r="C1085" s="37" t="s">
        <v>5265</v>
      </c>
      <c r="D1085" s="38" t="s">
        <v>12167</v>
      </c>
      <c r="E1085" s="37" t="s">
        <v>5266</v>
      </c>
      <c r="F1085" s="37" t="s">
        <v>4189</v>
      </c>
      <c r="G1085" s="37">
        <v>200003587</v>
      </c>
      <c r="H1085" s="100">
        <v>710286902</v>
      </c>
      <c r="I1085" s="101">
        <v>42218497</v>
      </c>
      <c r="J1085" s="37">
        <v>100020065</v>
      </c>
      <c r="K1085" s="37">
        <v>100017466</v>
      </c>
      <c r="L1085" s="37" t="s">
        <v>16864</v>
      </c>
      <c r="M1085" s="37" t="s">
        <v>4189</v>
      </c>
      <c r="N1085" s="37" t="s">
        <v>4960</v>
      </c>
      <c r="O1085" s="39" t="s">
        <v>11859</v>
      </c>
      <c r="P1085" s="37" t="s">
        <v>5114</v>
      </c>
      <c r="Q1085" s="37" t="s">
        <v>16865</v>
      </c>
      <c r="R1085" s="39" t="s">
        <v>11860</v>
      </c>
      <c r="S1085" s="40" t="s">
        <v>10741</v>
      </c>
      <c r="T1085" s="41">
        <v>0</v>
      </c>
      <c r="U1085" s="41">
        <v>0</v>
      </c>
      <c r="V1085" s="41">
        <v>1</v>
      </c>
      <c r="W1085" s="42"/>
      <c r="X1085" s="42"/>
      <c r="Y1085" s="102">
        <v>1</v>
      </c>
      <c r="Z1085">
        <v>0</v>
      </c>
      <c r="AA1085">
        <v>0</v>
      </c>
      <c r="AB1085">
        <v>0</v>
      </c>
      <c r="AE1085" s="103">
        <v>0</v>
      </c>
      <c r="AF1085">
        <v>0</v>
      </c>
      <c r="AG1085">
        <v>0</v>
      </c>
      <c r="AH1085">
        <v>0</v>
      </c>
      <c r="AI1085">
        <v>0</v>
      </c>
    </row>
    <row r="1086" spans="1:35" ht="15" hidden="1" customHeight="1" x14ac:dyDescent="0.25">
      <c r="A1086" s="37" t="s">
        <v>36</v>
      </c>
      <c r="B1086" s="37" t="s">
        <v>37</v>
      </c>
      <c r="C1086" s="37" t="s">
        <v>3722</v>
      </c>
      <c r="D1086" s="38" t="s">
        <v>11443</v>
      </c>
      <c r="E1086" s="37" t="s">
        <v>3723</v>
      </c>
      <c r="F1086" s="37" t="s">
        <v>2860</v>
      </c>
      <c r="G1086" s="37">
        <v>200001149</v>
      </c>
      <c r="H1086" s="100">
        <v>710007647</v>
      </c>
      <c r="I1086" s="101">
        <v>309117</v>
      </c>
      <c r="J1086" s="37">
        <v>100005661</v>
      </c>
      <c r="K1086" s="37">
        <v>200001149</v>
      </c>
      <c r="L1086" s="37" t="s">
        <v>48</v>
      </c>
      <c r="M1086" s="37" t="s">
        <v>2860</v>
      </c>
      <c r="N1086" s="37" t="s">
        <v>3584</v>
      </c>
      <c r="O1086" s="39" t="s">
        <v>11444</v>
      </c>
      <c r="P1086" s="37" t="s">
        <v>3724</v>
      </c>
      <c r="Q1086" s="37" t="s">
        <v>3725</v>
      </c>
      <c r="R1086" s="39" t="s">
        <v>11445</v>
      </c>
      <c r="S1086" s="40" t="s">
        <v>10741</v>
      </c>
      <c r="T1086" s="41">
        <v>13</v>
      </c>
      <c r="U1086" s="41">
        <v>0</v>
      </c>
      <c r="V1086" s="41">
        <v>0</v>
      </c>
      <c r="W1086" s="42"/>
      <c r="X1086" s="42"/>
      <c r="Y1086" s="102">
        <v>13</v>
      </c>
      <c r="Z1086">
        <v>0</v>
      </c>
      <c r="AA1086">
        <v>0</v>
      </c>
      <c r="AB1086">
        <v>0</v>
      </c>
      <c r="AE1086" s="103">
        <v>0</v>
      </c>
      <c r="AF1086">
        <v>0</v>
      </c>
      <c r="AG1086">
        <v>0</v>
      </c>
      <c r="AH1086">
        <v>0</v>
      </c>
      <c r="AI1086">
        <v>0</v>
      </c>
    </row>
    <row r="1087" spans="1:35" ht="15" hidden="1" customHeight="1" x14ac:dyDescent="0.25">
      <c r="A1087" s="37" t="s">
        <v>36</v>
      </c>
      <c r="B1087" s="37" t="s">
        <v>37</v>
      </c>
      <c r="C1087" s="37" t="s">
        <v>3750</v>
      </c>
      <c r="D1087" s="38" t="s">
        <v>11446</v>
      </c>
      <c r="E1087" s="37" t="s">
        <v>3751</v>
      </c>
      <c r="F1087" s="37" t="s">
        <v>2860</v>
      </c>
      <c r="G1087" s="37">
        <v>200001160</v>
      </c>
      <c r="H1087" s="100">
        <v>710007914</v>
      </c>
      <c r="I1087" s="101">
        <v>309231</v>
      </c>
      <c r="J1087" s="37">
        <v>100006124</v>
      </c>
      <c r="K1087" s="37">
        <v>200001160</v>
      </c>
      <c r="L1087" s="37" t="s">
        <v>53</v>
      </c>
      <c r="M1087" s="37" t="s">
        <v>2860</v>
      </c>
      <c r="N1087" s="37" t="s">
        <v>3584</v>
      </c>
      <c r="O1087" s="39" t="s">
        <v>11447</v>
      </c>
      <c r="P1087" s="37" t="s">
        <v>3752</v>
      </c>
      <c r="Q1087" s="37" t="s">
        <v>3753</v>
      </c>
      <c r="R1087" s="39" t="s">
        <v>11448</v>
      </c>
      <c r="S1087" s="40" t="s">
        <v>10741</v>
      </c>
      <c r="T1087" s="41">
        <v>5</v>
      </c>
      <c r="U1087" s="41">
        <v>0</v>
      </c>
      <c r="V1087" s="41">
        <v>0</v>
      </c>
      <c r="W1087" s="42"/>
      <c r="X1087" s="42"/>
      <c r="Y1087" s="102">
        <v>5</v>
      </c>
      <c r="Z1087">
        <v>0</v>
      </c>
      <c r="AA1087">
        <v>0</v>
      </c>
      <c r="AB1087">
        <v>0</v>
      </c>
      <c r="AE1087" s="103">
        <v>0</v>
      </c>
      <c r="AF1087">
        <v>0</v>
      </c>
      <c r="AG1087">
        <v>0</v>
      </c>
      <c r="AH1087">
        <v>0</v>
      </c>
      <c r="AI1087">
        <v>0</v>
      </c>
    </row>
    <row r="1088" spans="1:35" ht="15" hidden="1" customHeight="1" x14ac:dyDescent="0.25">
      <c r="A1088" s="37" t="s">
        <v>36</v>
      </c>
      <c r="B1088" s="37" t="s">
        <v>37</v>
      </c>
      <c r="C1088" s="37" t="s">
        <v>2763</v>
      </c>
      <c r="D1088" s="38" t="s">
        <v>11452</v>
      </c>
      <c r="E1088" s="37" t="s">
        <v>2764</v>
      </c>
      <c r="F1088" s="37" t="s">
        <v>1879</v>
      </c>
      <c r="G1088" s="37">
        <v>200000819</v>
      </c>
      <c r="H1088" s="100">
        <v>710017790</v>
      </c>
      <c r="I1088" s="101">
        <v>692387</v>
      </c>
      <c r="J1088" s="37">
        <v>100004353</v>
      </c>
      <c r="K1088" s="37">
        <v>200000819</v>
      </c>
      <c r="L1088" s="37" t="s">
        <v>48</v>
      </c>
      <c r="M1088" s="37" t="s">
        <v>1879</v>
      </c>
      <c r="N1088" s="37" t="s">
        <v>2427</v>
      </c>
      <c r="O1088" s="39" t="s">
        <v>11453</v>
      </c>
      <c r="P1088" s="37" t="s">
        <v>2765</v>
      </c>
      <c r="Q1088" s="37" t="s">
        <v>11454</v>
      </c>
      <c r="R1088" s="39" t="s">
        <v>11455</v>
      </c>
      <c r="S1088" s="40" t="s">
        <v>10741</v>
      </c>
      <c r="T1088" s="41">
        <v>4</v>
      </c>
      <c r="U1088" s="42">
        <v>0</v>
      </c>
      <c r="V1088" s="42">
        <v>0</v>
      </c>
      <c r="W1088" s="42"/>
      <c r="X1088" s="42"/>
      <c r="Y1088" s="102">
        <v>4</v>
      </c>
      <c r="Z1088">
        <v>0</v>
      </c>
      <c r="AA1088">
        <v>0</v>
      </c>
      <c r="AB1088">
        <v>0</v>
      </c>
      <c r="AE1088" s="103">
        <v>0</v>
      </c>
      <c r="AF1088">
        <v>0</v>
      </c>
      <c r="AG1088">
        <v>0</v>
      </c>
      <c r="AH1088">
        <v>0</v>
      </c>
      <c r="AI1088">
        <v>0</v>
      </c>
    </row>
    <row r="1089" spans="1:35" ht="15" hidden="1" customHeight="1" x14ac:dyDescent="0.25">
      <c r="A1089" s="37" t="s">
        <v>36</v>
      </c>
      <c r="B1089" s="37" t="s">
        <v>37</v>
      </c>
      <c r="C1089" s="37" t="s">
        <v>3614</v>
      </c>
      <c r="D1089" s="38" t="s">
        <v>11686</v>
      </c>
      <c r="E1089" s="37" t="s">
        <v>3615</v>
      </c>
      <c r="F1089" s="37" t="s">
        <v>2860</v>
      </c>
      <c r="G1089" s="37">
        <v>200001120</v>
      </c>
      <c r="H1089" s="100">
        <v>710201699</v>
      </c>
      <c r="I1089" s="101">
        <v>308790</v>
      </c>
      <c r="J1089" s="37">
        <v>100004947</v>
      </c>
      <c r="K1089" s="37">
        <v>200001120</v>
      </c>
      <c r="L1089" s="37" t="s">
        <v>210</v>
      </c>
      <c r="M1089" s="37" t="s">
        <v>2860</v>
      </c>
      <c r="N1089" s="37" t="s">
        <v>3584</v>
      </c>
      <c r="O1089" s="39" t="s">
        <v>11687</v>
      </c>
      <c r="P1089" s="37" t="s">
        <v>3616</v>
      </c>
      <c r="Q1089" s="37" t="s">
        <v>3617</v>
      </c>
      <c r="R1089" s="39" t="s">
        <v>11688</v>
      </c>
      <c r="S1089" s="40" t="s">
        <v>10741</v>
      </c>
      <c r="T1089" s="41">
        <v>9</v>
      </c>
      <c r="U1089" s="41">
        <v>0</v>
      </c>
      <c r="V1089" s="41">
        <v>0</v>
      </c>
      <c r="W1089" s="42"/>
      <c r="X1089" s="42"/>
      <c r="Y1089" s="102">
        <v>9</v>
      </c>
      <c r="Z1089">
        <v>0</v>
      </c>
      <c r="AA1089">
        <v>0</v>
      </c>
      <c r="AB1089">
        <v>0</v>
      </c>
      <c r="AE1089" s="103">
        <v>0</v>
      </c>
      <c r="AF1089">
        <v>0</v>
      </c>
      <c r="AG1089">
        <v>0</v>
      </c>
      <c r="AH1089">
        <v>0</v>
      </c>
      <c r="AI1089">
        <v>0</v>
      </c>
    </row>
    <row r="1090" spans="1:35" ht="15" hidden="1" customHeight="1" x14ac:dyDescent="0.25">
      <c r="A1090" s="37" t="s">
        <v>36</v>
      </c>
      <c r="B1090" s="37" t="s">
        <v>37</v>
      </c>
      <c r="C1090" s="37" t="s">
        <v>8256</v>
      </c>
      <c r="D1090" s="38" t="s">
        <v>11689</v>
      </c>
      <c r="E1090" s="37" t="s">
        <v>8257</v>
      </c>
      <c r="F1090" s="37" t="s">
        <v>6696</v>
      </c>
      <c r="G1090" s="37">
        <v>200002412</v>
      </c>
      <c r="H1090" s="100">
        <v>710031459</v>
      </c>
      <c r="I1090" s="101">
        <v>329673</v>
      </c>
      <c r="J1090" s="37">
        <v>100012310</v>
      </c>
      <c r="K1090" s="37">
        <v>200002412</v>
      </c>
      <c r="L1090" s="37" t="s">
        <v>48</v>
      </c>
      <c r="M1090" s="37" t="s">
        <v>6696</v>
      </c>
      <c r="N1090" s="37" t="s">
        <v>8229</v>
      </c>
      <c r="O1090" s="39" t="s">
        <v>11690</v>
      </c>
      <c r="P1090" s="37" t="s">
        <v>8258</v>
      </c>
      <c r="Q1090" s="37" t="s">
        <v>8259</v>
      </c>
      <c r="R1090" s="39" t="s">
        <v>11691</v>
      </c>
      <c r="S1090" s="40" t="s">
        <v>10741</v>
      </c>
      <c r="T1090" s="41">
        <v>6</v>
      </c>
      <c r="U1090" s="41">
        <v>0</v>
      </c>
      <c r="V1090" s="41">
        <v>0</v>
      </c>
      <c r="W1090" s="42"/>
      <c r="X1090" s="42"/>
      <c r="Y1090" s="102">
        <v>6</v>
      </c>
      <c r="Z1090">
        <v>0</v>
      </c>
      <c r="AA1090">
        <v>0</v>
      </c>
      <c r="AB1090">
        <v>0</v>
      </c>
      <c r="AE1090" s="103">
        <v>0</v>
      </c>
      <c r="AF1090">
        <v>0</v>
      </c>
      <c r="AG1090">
        <v>0</v>
      </c>
      <c r="AH1090">
        <v>0</v>
      </c>
      <c r="AI1090">
        <v>0</v>
      </c>
    </row>
    <row r="1091" spans="1:35" ht="15" hidden="1" customHeight="1" x14ac:dyDescent="0.25">
      <c r="A1091" s="37" t="s">
        <v>36</v>
      </c>
      <c r="B1091" s="37" t="s">
        <v>37</v>
      </c>
      <c r="C1091" s="37" t="s">
        <v>1985</v>
      </c>
      <c r="D1091" s="38" t="s">
        <v>11698</v>
      </c>
      <c r="E1091" s="37" t="s">
        <v>1986</v>
      </c>
      <c r="F1091" s="37" t="s">
        <v>1879</v>
      </c>
      <c r="G1091" s="37">
        <v>200000718</v>
      </c>
      <c r="H1091" s="100">
        <v>710009836</v>
      </c>
      <c r="I1091" s="101">
        <v>36125644</v>
      </c>
      <c r="J1091" s="37">
        <v>100003851</v>
      </c>
      <c r="K1091" s="37">
        <v>100003848</v>
      </c>
      <c r="L1091" s="37" t="s">
        <v>1987</v>
      </c>
      <c r="M1091" s="37" t="s">
        <v>1879</v>
      </c>
      <c r="N1091" s="37" t="s">
        <v>1954</v>
      </c>
      <c r="O1091" s="39" t="s">
        <v>11699</v>
      </c>
      <c r="P1091" s="37" t="s">
        <v>1988</v>
      </c>
      <c r="Q1091" s="37" t="s">
        <v>1989</v>
      </c>
      <c r="R1091" s="39" t="s">
        <v>11700</v>
      </c>
      <c r="S1091" s="40" t="s">
        <v>10741</v>
      </c>
      <c r="T1091" s="41">
        <v>25</v>
      </c>
      <c r="U1091" s="42">
        <v>0</v>
      </c>
      <c r="V1091" s="42">
        <v>0</v>
      </c>
      <c r="W1091" s="42"/>
      <c r="X1091" s="42"/>
      <c r="Y1091" s="102">
        <v>25</v>
      </c>
      <c r="Z1091">
        <v>0</v>
      </c>
      <c r="AA1091">
        <v>0</v>
      </c>
      <c r="AB1091">
        <v>0</v>
      </c>
      <c r="AE1091" s="103">
        <v>0</v>
      </c>
      <c r="AF1091">
        <v>0</v>
      </c>
      <c r="AG1091">
        <v>0</v>
      </c>
      <c r="AH1091">
        <v>0</v>
      </c>
      <c r="AI1091">
        <v>0</v>
      </c>
    </row>
    <row r="1092" spans="1:35" ht="15" hidden="1" customHeight="1" x14ac:dyDescent="0.25">
      <c r="A1092" s="37" t="s">
        <v>36</v>
      </c>
      <c r="B1092" s="37" t="s">
        <v>37</v>
      </c>
      <c r="C1092" s="37" t="s">
        <v>1642</v>
      </c>
      <c r="D1092" s="38" t="s">
        <v>11695</v>
      </c>
      <c r="E1092" s="37" t="s">
        <v>1643</v>
      </c>
      <c r="F1092" s="37" t="s">
        <v>814</v>
      </c>
      <c r="G1092" s="37">
        <v>200000567</v>
      </c>
      <c r="H1092" s="100">
        <v>710012551</v>
      </c>
      <c r="I1092" s="101">
        <v>37836536</v>
      </c>
      <c r="J1092" s="37">
        <v>100003091</v>
      </c>
      <c r="K1092" s="37">
        <v>100003087</v>
      </c>
      <c r="L1092" s="37" t="s">
        <v>92</v>
      </c>
      <c r="M1092" s="37" t="s">
        <v>814</v>
      </c>
      <c r="N1092" s="37" t="s">
        <v>549</v>
      </c>
      <c r="O1092" s="39" t="s">
        <v>11121</v>
      </c>
      <c r="P1092" s="37" t="s">
        <v>1644</v>
      </c>
      <c r="Q1092" s="37" t="s">
        <v>11696</v>
      </c>
      <c r="R1092" s="39" t="s">
        <v>11697</v>
      </c>
      <c r="S1092" s="40" t="s">
        <v>10741</v>
      </c>
      <c r="T1092" s="41">
        <v>26</v>
      </c>
      <c r="U1092" s="42">
        <v>0</v>
      </c>
      <c r="V1092" s="42">
        <v>0</v>
      </c>
      <c r="W1092" s="42"/>
      <c r="X1092" s="42"/>
      <c r="Y1092" s="102">
        <v>26</v>
      </c>
      <c r="Z1092">
        <v>0</v>
      </c>
      <c r="AA1092">
        <v>0</v>
      </c>
      <c r="AB1092">
        <v>0</v>
      </c>
      <c r="AE1092" s="103">
        <v>0</v>
      </c>
      <c r="AF1092">
        <v>1</v>
      </c>
      <c r="AG1092">
        <v>0</v>
      </c>
      <c r="AH1092">
        <v>0</v>
      </c>
      <c r="AI1092">
        <v>1</v>
      </c>
    </row>
    <row r="1093" spans="1:35" ht="15" hidden="1" customHeight="1" x14ac:dyDescent="0.25">
      <c r="A1093" s="37" t="s">
        <v>36</v>
      </c>
      <c r="B1093" s="37" t="s">
        <v>592</v>
      </c>
      <c r="C1093" s="37" t="s">
        <v>10169</v>
      </c>
      <c r="D1093" s="38" t="s">
        <v>11701</v>
      </c>
      <c r="E1093" s="37" t="s">
        <v>11702</v>
      </c>
      <c r="F1093" s="37" t="s">
        <v>40</v>
      </c>
      <c r="G1093" s="37">
        <v>200004050</v>
      </c>
      <c r="H1093" s="100">
        <v>710279914</v>
      </c>
      <c r="I1093" s="101">
        <v>51025515</v>
      </c>
      <c r="J1093" s="37">
        <v>100019319</v>
      </c>
      <c r="K1093" s="37">
        <v>200004050</v>
      </c>
      <c r="L1093" s="37" t="s">
        <v>603</v>
      </c>
      <c r="M1093" s="37" t="s">
        <v>40</v>
      </c>
      <c r="N1093" s="37" t="s">
        <v>784</v>
      </c>
      <c r="O1093" s="39" t="s">
        <v>11703</v>
      </c>
      <c r="P1093" s="37" t="s">
        <v>397</v>
      </c>
      <c r="Q1093" s="37" t="s">
        <v>10172</v>
      </c>
      <c r="R1093" s="39" t="s">
        <v>10617</v>
      </c>
      <c r="S1093" s="40" t="s">
        <v>10741</v>
      </c>
      <c r="T1093" s="41">
        <v>0</v>
      </c>
      <c r="U1093" s="42">
        <v>17</v>
      </c>
      <c r="V1093" s="42">
        <v>0</v>
      </c>
      <c r="W1093" s="42"/>
      <c r="X1093" s="42"/>
      <c r="Y1093" s="102">
        <v>17</v>
      </c>
      <c r="Z1093">
        <v>0</v>
      </c>
      <c r="AA1093">
        <v>0</v>
      </c>
      <c r="AB1093">
        <v>0</v>
      </c>
      <c r="AE1093" s="103">
        <v>0</v>
      </c>
      <c r="AF1093">
        <v>0</v>
      </c>
      <c r="AG1093">
        <v>0</v>
      </c>
      <c r="AH1093">
        <v>0</v>
      </c>
      <c r="AI1093">
        <v>0</v>
      </c>
    </row>
    <row r="1094" spans="1:35" ht="15" hidden="1" customHeight="1" x14ac:dyDescent="0.25">
      <c r="A1094" s="37" t="s">
        <v>36</v>
      </c>
      <c r="B1094" s="37" t="s">
        <v>37</v>
      </c>
      <c r="C1094" s="37" t="s">
        <v>7294</v>
      </c>
      <c r="D1094" s="38" t="s">
        <v>11704</v>
      </c>
      <c r="E1094" s="37" t="s">
        <v>7295</v>
      </c>
      <c r="F1094" s="37" t="s">
        <v>6696</v>
      </c>
      <c r="G1094" s="37">
        <v>200002343</v>
      </c>
      <c r="H1094" s="100">
        <v>37874292</v>
      </c>
      <c r="I1094" s="101">
        <v>326518</v>
      </c>
      <c r="J1094" s="37">
        <v>100012089</v>
      </c>
      <c r="K1094" s="37">
        <v>200002343</v>
      </c>
      <c r="L1094" s="37" t="s">
        <v>48</v>
      </c>
      <c r="M1094" s="37" t="s">
        <v>6696</v>
      </c>
      <c r="N1094" s="37" t="s">
        <v>7232</v>
      </c>
      <c r="O1094" s="39" t="s">
        <v>11705</v>
      </c>
      <c r="P1094" s="37" t="s">
        <v>7296</v>
      </c>
      <c r="Q1094" s="37" t="s">
        <v>11706</v>
      </c>
      <c r="R1094" s="39" t="s">
        <v>11707</v>
      </c>
      <c r="S1094" s="40" t="s">
        <v>10721</v>
      </c>
      <c r="T1094" s="41">
        <v>97</v>
      </c>
      <c r="U1094" s="41">
        <v>0</v>
      </c>
      <c r="V1094" s="41">
        <v>0</v>
      </c>
      <c r="W1094" s="42"/>
      <c r="X1094" s="42"/>
      <c r="Y1094" s="102">
        <v>97</v>
      </c>
      <c r="Z1094">
        <v>0</v>
      </c>
      <c r="AA1094">
        <v>0</v>
      </c>
      <c r="AB1094">
        <v>0</v>
      </c>
      <c r="AE1094" s="103">
        <v>0</v>
      </c>
      <c r="AF1094">
        <v>2</v>
      </c>
      <c r="AG1094">
        <v>0</v>
      </c>
      <c r="AH1094">
        <v>0</v>
      </c>
      <c r="AI1094">
        <v>2</v>
      </c>
    </row>
    <row r="1095" spans="1:35" ht="15" hidden="1" customHeight="1" x14ac:dyDescent="0.25">
      <c r="A1095" s="37" t="s">
        <v>36</v>
      </c>
      <c r="B1095" s="37" t="s">
        <v>37</v>
      </c>
      <c r="C1095" s="37" t="s">
        <v>227</v>
      </c>
      <c r="D1095" s="38" t="s">
        <v>11708</v>
      </c>
      <c r="E1095" s="37" t="s">
        <v>228</v>
      </c>
      <c r="F1095" s="37" t="s">
        <v>40</v>
      </c>
      <c r="G1095" s="37">
        <v>200000286</v>
      </c>
      <c r="H1095" s="100">
        <v>51266784</v>
      </c>
      <c r="I1095" s="101">
        <v>304964</v>
      </c>
      <c r="J1095" s="37">
        <v>100001440</v>
      </c>
      <c r="K1095" s="37">
        <v>200000286</v>
      </c>
      <c r="L1095" s="37" t="s">
        <v>48</v>
      </c>
      <c r="M1095" s="37" t="s">
        <v>40</v>
      </c>
      <c r="N1095" s="37" t="s">
        <v>56</v>
      </c>
      <c r="O1095" s="39" t="s">
        <v>11709</v>
      </c>
      <c r="P1095" s="37" t="s">
        <v>229</v>
      </c>
      <c r="Q1095" s="37" t="s">
        <v>230</v>
      </c>
      <c r="R1095" s="39" t="s">
        <v>10614</v>
      </c>
      <c r="S1095" s="40" t="s">
        <v>10721</v>
      </c>
      <c r="T1095" s="41">
        <v>70</v>
      </c>
      <c r="U1095" s="41">
        <v>0</v>
      </c>
      <c r="V1095" s="41">
        <v>0</v>
      </c>
      <c r="W1095" s="42"/>
      <c r="X1095" s="42"/>
      <c r="Y1095" s="102">
        <v>70</v>
      </c>
      <c r="Z1095">
        <v>0</v>
      </c>
      <c r="AA1095">
        <v>0</v>
      </c>
      <c r="AB1095">
        <v>0</v>
      </c>
      <c r="AE1095" s="103">
        <v>0</v>
      </c>
      <c r="AF1095">
        <v>1</v>
      </c>
      <c r="AG1095">
        <v>0</v>
      </c>
      <c r="AH1095">
        <v>0</v>
      </c>
      <c r="AI1095">
        <v>1</v>
      </c>
    </row>
    <row r="1096" spans="1:35" ht="15" hidden="1" customHeight="1" x14ac:dyDescent="0.25">
      <c r="A1096" s="37" t="s">
        <v>36</v>
      </c>
      <c r="B1096" s="37" t="s">
        <v>37</v>
      </c>
      <c r="C1096" s="37" t="s">
        <v>2210</v>
      </c>
      <c r="D1096" s="38" t="s">
        <v>11710</v>
      </c>
      <c r="E1096" s="37" t="s">
        <v>2211</v>
      </c>
      <c r="F1096" s="37" t="s">
        <v>1879</v>
      </c>
      <c r="G1096" s="37">
        <v>200000687</v>
      </c>
      <c r="H1096" s="100">
        <v>710010753</v>
      </c>
      <c r="I1096" s="101">
        <v>36125300</v>
      </c>
      <c r="J1096" s="37">
        <v>100003724</v>
      </c>
      <c r="K1096" s="37">
        <v>100003726</v>
      </c>
      <c r="L1096" s="37" t="s">
        <v>92</v>
      </c>
      <c r="M1096" s="37" t="s">
        <v>1879</v>
      </c>
      <c r="N1096" s="37" t="s">
        <v>2200</v>
      </c>
      <c r="O1096" s="39" t="s">
        <v>11711</v>
      </c>
      <c r="P1096" s="37" t="s">
        <v>2212</v>
      </c>
      <c r="Q1096" s="37" t="s">
        <v>2213</v>
      </c>
      <c r="R1096" s="39" t="s">
        <v>11712</v>
      </c>
      <c r="S1096" s="40" t="s">
        <v>10741</v>
      </c>
      <c r="T1096" s="41">
        <v>8</v>
      </c>
      <c r="U1096" s="42">
        <v>0</v>
      </c>
      <c r="V1096" s="42">
        <v>0</v>
      </c>
      <c r="W1096" s="42"/>
      <c r="X1096" s="42"/>
      <c r="Y1096" s="102">
        <v>8</v>
      </c>
      <c r="Z1096">
        <v>0</v>
      </c>
      <c r="AA1096">
        <v>0</v>
      </c>
      <c r="AB1096">
        <v>0</v>
      </c>
      <c r="AE1096" s="103">
        <v>0</v>
      </c>
      <c r="AF1096">
        <v>0</v>
      </c>
      <c r="AG1096">
        <v>0</v>
      </c>
      <c r="AH1096">
        <v>0</v>
      </c>
      <c r="AI1096">
        <v>0</v>
      </c>
    </row>
    <row r="1097" spans="1:35" ht="15" hidden="1" customHeight="1" x14ac:dyDescent="0.25">
      <c r="A1097" s="37" t="s">
        <v>36</v>
      </c>
      <c r="B1097" s="37" t="s">
        <v>37</v>
      </c>
      <c r="C1097" s="37" t="s">
        <v>1791</v>
      </c>
      <c r="D1097" s="38" t="s">
        <v>11713</v>
      </c>
      <c r="E1097" s="37" t="s">
        <v>1792</v>
      </c>
      <c r="F1097" s="37" t="s">
        <v>814</v>
      </c>
      <c r="G1097" s="37">
        <v>200000437</v>
      </c>
      <c r="H1097" s="100">
        <v>710274769</v>
      </c>
      <c r="I1097" s="101">
        <v>37836773</v>
      </c>
      <c r="J1097" s="37">
        <v>100018750</v>
      </c>
      <c r="K1097" s="37">
        <v>100002315</v>
      </c>
      <c r="L1097" s="37" t="s">
        <v>92</v>
      </c>
      <c r="M1097" s="37" t="s">
        <v>814</v>
      </c>
      <c r="N1097" s="37" t="s">
        <v>1570</v>
      </c>
      <c r="O1097" s="39" t="s">
        <v>11714</v>
      </c>
      <c r="P1097" s="37" t="s">
        <v>1793</v>
      </c>
      <c r="Q1097" s="37" t="s">
        <v>1794</v>
      </c>
      <c r="R1097" s="39" t="s">
        <v>11715</v>
      </c>
      <c r="S1097" s="40" t="s">
        <v>10741</v>
      </c>
      <c r="T1097" s="41">
        <v>15</v>
      </c>
      <c r="U1097" s="41">
        <v>0</v>
      </c>
      <c r="V1097" s="41">
        <v>0</v>
      </c>
      <c r="W1097" s="42"/>
      <c r="X1097" s="42"/>
      <c r="Y1097" s="102">
        <v>15</v>
      </c>
      <c r="Z1097">
        <v>0</v>
      </c>
      <c r="AA1097">
        <v>0</v>
      </c>
      <c r="AB1097">
        <v>0</v>
      </c>
      <c r="AE1097" s="103">
        <v>0</v>
      </c>
      <c r="AF1097">
        <v>0</v>
      </c>
      <c r="AG1097">
        <v>0</v>
      </c>
      <c r="AH1097">
        <v>0</v>
      </c>
      <c r="AI1097">
        <v>0</v>
      </c>
    </row>
    <row r="1098" spans="1:35" ht="15" hidden="1" customHeight="1" x14ac:dyDescent="0.25">
      <c r="A1098" s="37" t="s">
        <v>36</v>
      </c>
      <c r="B1098" s="37" t="s">
        <v>37</v>
      </c>
      <c r="C1098" s="37" t="s">
        <v>3774</v>
      </c>
      <c r="D1098" s="38" t="s">
        <v>11717</v>
      </c>
      <c r="E1098" s="37" t="s">
        <v>3775</v>
      </c>
      <c r="F1098" s="37" t="s">
        <v>2860</v>
      </c>
      <c r="G1098" s="37">
        <v>200001112</v>
      </c>
      <c r="H1098" s="100">
        <v>37860895</v>
      </c>
      <c r="I1098" s="101">
        <v>309303</v>
      </c>
      <c r="J1098" s="37">
        <v>100006799</v>
      </c>
      <c r="K1098" s="37">
        <v>200001112</v>
      </c>
      <c r="L1098" s="37" t="s">
        <v>210</v>
      </c>
      <c r="M1098" s="37" t="s">
        <v>2860</v>
      </c>
      <c r="N1098" s="37" t="s">
        <v>3584</v>
      </c>
      <c r="O1098" s="39" t="s">
        <v>11718</v>
      </c>
      <c r="P1098" s="37" t="s">
        <v>3776</v>
      </c>
      <c r="Q1098" s="37" t="s">
        <v>3777</v>
      </c>
      <c r="R1098" s="39" t="s">
        <v>11719</v>
      </c>
      <c r="S1098" s="40" t="s">
        <v>10721</v>
      </c>
      <c r="T1098" s="41">
        <v>53</v>
      </c>
      <c r="U1098" s="41">
        <v>0</v>
      </c>
      <c r="V1098" s="41">
        <v>0</v>
      </c>
      <c r="W1098" s="42"/>
      <c r="X1098" s="42"/>
      <c r="Y1098" s="102">
        <v>53</v>
      </c>
      <c r="Z1098">
        <v>2</v>
      </c>
      <c r="AA1098">
        <v>0</v>
      </c>
      <c r="AB1098">
        <v>0</v>
      </c>
      <c r="AE1098" s="103">
        <v>2</v>
      </c>
      <c r="AF1098">
        <v>3</v>
      </c>
      <c r="AG1098">
        <v>0</v>
      </c>
      <c r="AH1098">
        <v>0</v>
      </c>
      <c r="AI1098">
        <v>3</v>
      </c>
    </row>
    <row r="1099" spans="1:35" ht="15" hidden="1" customHeight="1" x14ac:dyDescent="0.25">
      <c r="A1099" s="37" t="s">
        <v>36</v>
      </c>
      <c r="B1099" s="37" t="s">
        <v>509</v>
      </c>
      <c r="C1099" s="37" t="s">
        <v>5261</v>
      </c>
      <c r="D1099" s="38" t="s">
        <v>11716</v>
      </c>
      <c r="E1099" s="37" t="s">
        <v>5262</v>
      </c>
      <c r="F1099" s="37" t="s">
        <v>4189</v>
      </c>
      <c r="G1099" s="37">
        <v>200001418</v>
      </c>
      <c r="H1099" s="100">
        <v>42215307</v>
      </c>
      <c r="I1099" s="101">
        <v>585726</v>
      </c>
      <c r="J1099" s="37">
        <v>100008539</v>
      </c>
      <c r="K1099" s="37">
        <v>200001418</v>
      </c>
      <c r="L1099" s="37" t="s">
        <v>5263</v>
      </c>
      <c r="M1099" s="37" t="s">
        <v>4189</v>
      </c>
      <c r="N1099" s="37" t="s">
        <v>4675</v>
      </c>
      <c r="O1099" s="39" t="s">
        <v>11371</v>
      </c>
      <c r="P1099" s="37" t="s">
        <v>4675</v>
      </c>
      <c r="Q1099" s="37" t="s">
        <v>5264</v>
      </c>
      <c r="R1099" s="39" t="s">
        <v>10657</v>
      </c>
      <c r="S1099" s="40" t="s">
        <v>10721</v>
      </c>
      <c r="T1099" s="41">
        <v>0</v>
      </c>
      <c r="U1099" s="42">
        <v>0</v>
      </c>
      <c r="V1099" s="42">
        <v>27</v>
      </c>
      <c r="W1099" s="42"/>
      <c r="X1099" s="42"/>
      <c r="Y1099" s="102">
        <v>27</v>
      </c>
      <c r="Z1099">
        <v>0</v>
      </c>
      <c r="AA1099">
        <v>0</v>
      </c>
      <c r="AB1099">
        <v>0</v>
      </c>
      <c r="AE1099" s="103">
        <v>0</v>
      </c>
      <c r="AF1099">
        <v>0</v>
      </c>
      <c r="AG1099">
        <v>0</v>
      </c>
      <c r="AH1099">
        <v>0</v>
      </c>
      <c r="AI1099">
        <v>0</v>
      </c>
    </row>
    <row r="1100" spans="1:35" ht="15" hidden="1" customHeight="1" x14ac:dyDescent="0.25">
      <c r="A1100" s="37" t="s">
        <v>36</v>
      </c>
      <c r="B1100" s="37" t="s">
        <v>37</v>
      </c>
      <c r="C1100" s="37" t="s">
        <v>8054</v>
      </c>
      <c r="D1100" s="38" t="s">
        <v>11481</v>
      </c>
      <c r="E1100" s="37" t="s">
        <v>8055</v>
      </c>
      <c r="F1100" s="37" t="s">
        <v>6696</v>
      </c>
      <c r="G1100" s="37">
        <v>200002739</v>
      </c>
      <c r="H1100" s="100">
        <v>710263970</v>
      </c>
      <c r="I1100" s="101">
        <v>331104</v>
      </c>
      <c r="J1100" s="37">
        <v>100017664</v>
      </c>
      <c r="K1100" s="37">
        <v>200002739</v>
      </c>
      <c r="L1100" s="37" t="s">
        <v>48</v>
      </c>
      <c r="M1100" s="37" t="s">
        <v>6696</v>
      </c>
      <c r="N1100" s="37" t="s">
        <v>8047</v>
      </c>
      <c r="O1100" s="39" t="s">
        <v>11482</v>
      </c>
      <c r="P1100" s="37" t="s">
        <v>8056</v>
      </c>
      <c r="Q1100" s="37" t="s">
        <v>8057</v>
      </c>
      <c r="R1100" s="39" t="s">
        <v>11483</v>
      </c>
      <c r="S1100" s="40" t="s">
        <v>10741</v>
      </c>
      <c r="T1100" s="41">
        <v>4</v>
      </c>
      <c r="U1100" s="41">
        <v>0</v>
      </c>
      <c r="V1100" s="41">
        <v>0</v>
      </c>
      <c r="W1100" s="42"/>
      <c r="X1100" s="42"/>
      <c r="Y1100" s="102">
        <v>4</v>
      </c>
      <c r="Z1100">
        <v>0</v>
      </c>
      <c r="AA1100">
        <v>0</v>
      </c>
      <c r="AB1100">
        <v>0</v>
      </c>
      <c r="AE1100" s="103">
        <v>0</v>
      </c>
      <c r="AF1100">
        <v>0</v>
      </c>
      <c r="AG1100">
        <v>0</v>
      </c>
      <c r="AH1100">
        <v>0</v>
      </c>
      <c r="AI1100">
        <v>0</v>
      </c>
    </row>
    <row r="1101" spans="1:35" ht="15" hidden="1" customHeight="1" x14ac:dyDescent="0.25">
      <c r="A1101" s="37" t="s">
        <v>36</v>
      </c>
      <c r="B1101" s="37" t="s">
        <v>37</v>
      </c>
      <c r="C1101" s="37" t="s">
        <v>9200</v>
      </c>
      <c r="D1101" s="38" t="s">
        <v>10950</v>
      </c>
      <c r="E1101" s="37" t="s">
        <v>9201</v>
      </c>
      <c r="F1101" s="37" t="s">
        <v>8536</v>
      </c>
      <c r="G1101" s="37">
        <v>200003277</v>
      </c>
      <c r="H1101" s="100">
        <v>710031190</v>
      </c>
      <c r="I1101" s="101">
        <v>329614</v>
      </c>
      <c r="J1101" s="37">
        <v>100016184</v>
      </c>
      <c r="K1101" s="37">
        <v>200003277</v>
      </c>
      <c r="L1101" s="37" t="s">
        <v>48</v>
      </c>
      <c r="M1101" s="37" t="s">
        <v>8536</v>
      </c>
      <c r="N1101" s="37" t="s">
        <v>8385</v>
      </c>
      <c r="O1101" s="39" t="s">
        <v>10951</v>
      </c>
      <c r="P1101" s="37" t="s">
        <v>8385</v>
      </c>
      <c r="Q1101" s="37" t="s">
        <v>9210</v>
      </c>
      <c r="R1101" s="39" t="s">
        <v>10952</v>
      </c>
      <c r="S1101" s="40" t="s">
        <v>10741</v>
      </c>
      <c r="T1101" s="41">
        <v>13</v>
      </c>
      <c r="U1101" s="41">
        <v>0</v>
      </c>
      <c r="V1101" s="41">
        <v>0</v>
      </c>
      <c r="W1101" s="42"/>
      <c r="X1101" s="42"/>
      <c r="Y1101" s="102">
        <v>13</v>
      </c>
      <c r="Z1101">
        <v>0</v>
      </c>
      <c r="AA1101">
        <v>0</v>
      </c>
      <c r="AB1101">
        <v>0</v>
      </c>
      <c r="AE1101" s="103">
        <v>0</v>
      </c>
      <c r="AF1101">
        <v>0</v>
      </c>
      <c r="AG1101">
        <v>0</v>
      </c>
      <c r="AH1101">
        <v>0</v>
      </c>
      <c r="AI1101">
        <v>0</v>
      </c>
    </row>
    <row r="1102" spans="1:35" ht="15" hidden="1" customHeight="1" x14ac:dyDescent="0.25">
      <c r="A1102" s="37" t="s">
        <v>36</v>
      </c>
      <c r="B1102" s="37" t="s">
        <v>37</v>
      </c>
      <c r="C1102" s="37" t="s">
        <v>4645</v>
      </c>
      <c r="D1102" s="38" t="s">
        <v>11493</v>
      </c>
      <c r="E1102" s="37" t="s">
        <v>4646</v>
      </c>
      <c r="F1102" s="37" t="s">
        <v>4189</v>
      </c>
      <c r="G1102" s="37">
        <v>200001377</v>
      </c>
      <c r="H1102" s="100">
        <v>710015313</v>
      </c>
      <c r="I1102" s="101">
        <v>315338</v>
      </c>
      <c r="J1102" s="37">
        <v>100007652</v>
      </c>
      <c r="K1102" s="37">
        <v>200001377</v>
      </c>
      <c r="L1102" s="37" t="s">
        <v>48</v>
      </c>
      <c r="M1102" s="37" t="s">
        <v>4189</v>
      </c>
      <c r="N1102" s="37" t="s">
        <v>4596</v>
      </c>
      <c r="O1102" s="39" t="s">
        <v>11494</v>
      </c>
      <c r="P1102" s="37" t="s">
        <v>4647</v>
      </c>
      <c r="Q1102" s="37" t="s">
        <v>4648</v>
      </c>
      <c r="R1102" s="39" t="s">
        <v>11495</v>
      </c>
      <c r="S1102" s="40" t="s">
        <v>10741</v>
      </c>
      <c r="T1102" s="41">
        <v>10</v>
      </c>
      <c r="U1102" s="41">
        <v>0</v>
      </c>
      <c r="V1102" s="41">
        <v>0</v>
      </c>
      <c r="W1102" s="42"/>
      <c r="X1102" s="42"/>
      <c r="Y1102" s="102">
        <v>10</v>
      </c>
      <c r="Z1102">
        <v>0</v>
      </c>
      <c r="AA1102">
        <v>0</v>
      </c>
      <c r="AB1102">
        <v>0</v>
      </c>
      <c r="AE1102" s="103">
        <v>0</v>
      </c>
      <c r="AF1102">
        <v>0</v>
      </c>
      <c r="AG1102">
        <v>0</v>
      </c>
      <c r="AH1102">
        <v>0</v>
      </c>
      <c r="AI1102">
        <v>0</v>
      </c>
    </row>
    <row r="1103" spans="1:35" ht="15" hidden="1" customHeight="1" x14ac:dyDescent="0.25">
      <c r="A1103" s="37" t="s">
        <v>36</v>
      </c>
      <c r="B1103" s="37" t="s">
        <v>37</v>
      </c>
      <c r="C1103" s="37" t="s">
        <v>8889</v>
      </c>
      <c r="D1103" s="38" t="s">
        <v>11490</v>
      </c>
      <c r="E1103" s="37" t="s">
        <v>8890</v>
      </c>
      <c r="F1103" s="37" t="s">
        <v>8536</v>
      </c>
      <c r="G1103" s="37">
        <v>200003244</v>
      </c>
      <c r="H1103" s="100">
        <v>710026390</v>
      </c>
      <c r="I1103" s="101">
        <v>325261</v>
      </c>
      <c r="J1103" s="37">
        <v>100015975</v>
      </c>
      <c r="K1103" s="37">
        <v>200003244</v>
      </c>
      <c r="L1103" s="37" t="s">
        <v>48</v>
      </c>
      <c r="M1103" s="37" t="s">
        <v>8536</v>
      </c>
      <c r="N1103" s="37" t="s">
        <v>8417</v>
      </c>
      <c r="O1103" s="39" t="s">
        <v>11491</v>
      </c>
      <c r="P1103" s="37" t="s">
        <v>8891</v>
      </c>
      <c r="Q1103" s="37" t="s">
        <v>8892</v>
      </c>
      <c r="R1103" s="39" t="s">
        <v>11492</v>
      </c>
      <c r="S1103" s="40" t="s">
        <v>10741</v>
      </c>
      <c r="T1103" s="41">
        <v>0</v>
      </c>
      <c r="U1103" s="42">
        <v>0</v>
      </c>
      <c r="V1103" s="42">
        <v>0</v>
      </c>
      <c r="W1103" s="42"/>
      <c r="X1103" s="42"/>
      <c r="Y1103" s="102">
        <v>0</v>
      </c>
      <c r="Z1103">
        <v>0</v>
      </c>
      <c r="AA1103">
        <v>0</v>
      </c>
      <c r="AB1103">
        <v>0</v>
      </c>
      <c r="AE1103" s="103">
        <v>0</v>
      </c>
      <c r="AF1103">
        <v>0</v>
      </c>
      <c r="AG1103">
        <v>0</v>
      </c>
      <c r="AH1103">
        <v>0</v>
      </c>
      <c r="AI1103">
        <v>0</v>
      </c>
    </row>
    <row r="1104" spans="1:35" ht="15" hidden="1" customHeight="1" x14ac:dyDescent="0.25">
      <c r="A1104" s="37" t="s">
        <v>36</v>
      </c>
      <c r="B1104" s="37" t="s">
        <v>37</v>
      </c>
      <c r="C1104" s="37" t="s">
        <v>4929</v>
      </c>
      <c r="D1104" s="38" t="s">
        <v>11487</v>
      </c>
      <c r="E1104" s="37" t="s">
        <v>4930</v>
      </c>
      <c r="F1104" s="37" t="s">
        <v>4189</v>
      </c>
      <c r="G1104" s="37">
        <v>200001549</v>
      </c>
      <c r="H1104" s="100">
        <v>710017448</v>
      </c>
      <c r="I1104" s="101">
        <v>317012</v>
      </c>
      <c r="J1104" s="37">
        <v>100008677</v>
      </c>
      <c r="K1104" s="37">
        <v>200001549</v>
      </c>
      <c r="L1104" s="37" t="s">
        <v>48</v>
      </c>
      <c r="M1104" s="37" t="s">
        <v>4189</v>
      </c>
      <c r="N1104" s="37" t="s">
        <v>4844</v>
      </c>
      <c r="O1104" s="39" t="s">
        <v>11488</v>
      </c>
      <c r="P1104" s="37" t="s">
        <v>4931</v>
      </c>
      <c r="Q1104" s="37" t="s">
        <v>4932</v>
      </c>
      <c r="R1104" s="39" t="s">
        <v>11489</v>
      </c>
      <c r="S1104" s="40" t="s">
        <v>10741</v>
      </c>
      <c r="T1104" s="41">
        <v>9</v>
      </c>
      <c r="U1104" s="41">
        <v>0</v>
      </c>
      <c r="V1104" s="41">
        <v>0</v>
      </c>
      <c r="W1104" s="42"/>
      <c r="X1104" s="42"/>
      <c r="Y1104" s="102">
        <v>9</v>
      </c>
      <c r="Z1104">
        <v>0</v>
      </c>
      <c r="AA1104">
        <v>0</v>
      </c>
      <c r="AB1104">
        <v>0</v>
      </c>
      <c r="AE1104" s="103">
        <v>0</v>
      </c>
      <c r="AF1104">
        <v>0</v>
      </c>
      <c r="AG1104">
        <v>0</v>
      </c>
      <c r="AH1104">
        <v>0</v>
      </c>
      <c r="AI1104">
        <v>0</v>
      </c>
    </row>
    <row r="1105" spans="1:35" ht="15" hidden="1" customHeight="1" x14ac:dyDescent="0.25">
      <c r="A1105" s="37" t="s">
        <v>36</v>
      </c>
      <c r="B1105" s="37" t="s">
        <v>37</v>
      </c>
      <c r="C1105" s="37" t="s">
        <v>8037</v>
      </c>
      <c r="D1105" s="38" t="s">
        <v>11484</v>
      </c>
      <c r="E1105" s="37" t="s">
        <v>8038</v>
      </c>
      <c r="F1105" s="37" t="s">
        <v>6696</v>
      </c>
      <c r="G1105" s="37">
        <v>200002735</v>
      </c>
      <c r="H1105" s="100">
        <v>710032226</v>
      </c>
      <c r="I1105" s="101">
        <v>330981</v>
      </c>
      <c r="J1105" s="37">
        <v>100013620</v>
      </c>
      <c r="K1105" s="37">
        <v>200002735</v>
      </c>
      <c r="L1105" s="37" t="s">
        <v>48</v>
      </c>
      <c r="M1105" s="37" t="s">
        <v>6696</v>
      </c>
      <c r="N1105" s="37" t="s">
        <v>8047</v>
      </c>
      <c r="O1105" s="39" t="s">
        <v>11485</v>
      </c>
      <c r="P1105" s="37" t="s">
        <v>8039</v>
      </c>
      <c r="Q1105" s="37" t="s">
        <v>8040</v>
      </c>
      <c r="R1105" s="39" t="s">
        <v>11486</v>
      </c>
      <c r="S1105" s="40" t="s">
        <v>10741</v>
      </c>
      <c r="T1105" s="41">
        <v>2</v>
      </c>
      <c r="U1105" s="42">
        <v>0</v>
      </c>
      <c r="V1105" s="42">
        <v>0</v>
      </c>
      <c r="W1105" s="42"/>
      <c r="X1105" s="42"/>
      <c r="Y1105" s="102">
        <v>2</v>
      </c>
      <c r="Z1105">
        <v>0</v>
      </c>
      <c r="AA1105">
        <v>0</v>
      </c>
      <c r="AB1105">
        <v>0</v>
      </c>
      <c r="AE1105" s="103">
        <v>0</v>
      </c>
      <c r="AF1105">
        <v>0</v>
      </c>
      <c r="AG1105">
        <v>0</v>
      </c>
      <c r="AH1105">
        <v>0</v>
      </c>
      <c r="AI1105">
        <v>0</v>
      </c>
    </row>
    <row r="1106" spans="1:35" ht="15" hidden="1" customHeight="1" x14ac:dyDescent="0.25">
      <c r="A1106" s="37" t="s">
        <v>36</v>
      </c>
      <c r="B1106" s="37" t="s">
        <v>37</v>
      </c>
      <c r="C1106" s="37" t="s">
        <v>1360</v>
      </c>
      <c r="D1106" s="38" t="s">
        <v>10811</v>
      </c>
      <c r="E1106" s="37" t="s">
        <v>1361</v>
      </c>
      <c r="F1106" s="37" t="s">
        <v>814</v>
      </c>
      <c r="G1106" s="37">
        <v>200000523</v>
      </c>
      <c r="H1106" s="100">
        <v>710270208</v>
      </c>
      <c r="I1106" s="101">
        <v>36080594</v>
      </c>
      <c r="J1106" s="37">
        <v>100018279</v>
      </c>
      <c r="K1106" s="37">
        <v>100018276</v>
      </c>
      <c r="L1106" s="37" t="s">
        <v>105</v>
      </c>
      <c r="M1106" s="37" t="s">
        <v>814</v>
      </c>
      <c r="N1106" s="37" t="s">
        <v>549</v>
      </c>
      <c r="O1106" s="39" t="s">
        <v>1383</v>
      </c>
      <c r="P1106" s="37" t="s">
        <v>549</v>
      </c>
      <c r="Q1106" s="37" t="s">
        <v>1375</v>
      </c>
      <c r="R1106" s="39" t="s">
        <v>10622</v>
      </c>
      <c r="S1106" s="40" t="s">
        <v>10741</v>
      </c>
      <c r="T1106" s="41">
        <v>28</v>
      </c>
      <c r="U1106" s="42">
        <v>0</v>
      </c>
      <c r="V1106" s="42">
        <v>0</v>
      </c>
      <c r="W1106" s="42"/>
      <c r="X1106" s="42"/>
      <c r="Y1106" s="102">
        <v>28</v>
      </c>
      <c r="Z1106">
        <v>0</v>
      </c>
      <c r="AA1106">
        <v>0</v>
      </c>
      <c r="AB1106">
        <v>0</v>
      </c>
      <c r="AE1106" s="103">
        <v>0</v>
      </c>
      <c r="AF1106">
        <v>0</v>
      </c>
      <c r="AG1106">
        <v>0</v>
      </c>
      <c r="AH1106">
        <v>0</v>
      </c>
      <c r="AI1106">
        <v>0</v>
      </c>
    </row>
    <row r="1107" spans="1:35" ht="15" hidden="1" customHeight="1" x14ac:dyDescent="0.25">
      <c r="A1107" s="37" t="s">
        <v>36</v>
      </c>
      <c r="B1107" s="37" t="s">
        <v>37</v>
      </c>
      <c r="C1107" s="37" t="s">
        <v>8022</v>
      </c>
      <c r="D1107" s="38" t="s">
        <v>11499</v>
      </c>
      <c r="E1107" s="37" t="s">
        <v>8023</v>
      </c>
      <c r="F1107" s="37" t="s">
        <v>6696</v>
      </c>
      <c r="G1107" s="37">
        <v>200002796</v>
      </c>
      <c r="H1107" s="100">
        <v>710032161</v>
      </c>
      <c r="I1107" s="101">
        <v>330914</v>
      </c>
      <c r="J1107" s="37">
        <v>100013742</v>
      </c>
      <c r="K1107" s="37">
        <v>200002796</v>
      </c>
      <c r="L1107" s="37" t="s">
        <v>48</v>
      </c>
      <c r="M1107" s="37" t="s">
        <v>6696</v>
      </c>
      <c r="N1107" s="37" t="s">
        <v>7953</v>
      </c>
      <c r="O1107" s="39" t="s">
        <v>11500</v>
      </c>
      <c r="P1107" s="37" t="s">
        <v>8024</v>
      </c>
      <c r="Q1107" s="37" t="s">
        <v>8025</v>
      </c>
      <c r="R1107" s="39" t="s">
        <v>11501</v>
      </c>
      <c r="S1107" s="40" t="s">
        <v>10741</v>
      </c>
      <c r="T1107" s="41">
        <v>5</v>
      </c>
      <c r="U1107" s="42">
        <v>0</v>
      </c>
      <c r="V1107" s="42">
        <v>0</v>
      </c>
      <c r="W1107" s="42"/>
      <c r="X1107" s="42"/>
      <c r="Y1107" s="102">
        <v>5</v>
      </c>
      <c r="Z1107">
        <v>0</v>
      </c>
      <c r="AA1107">
        <v>0</v>
      </c>
      <c r="AB1107">
        <v>0</v>
      </c>
      <c r="AE1107" s="103">
        <v>0</v>
      </c>
      <c r="AF1107">
        <v>0</v>
      </c>
      <c r="AG1107">
        <v>0</v>
      </c>
      <c r="AH1107">
        <v>0</v>
      </c>
      <c r="AI1107">
        <v>0</v>
      </c>
    </row>
    <row r="1108" spans="1:35" ht="15" hidden="1" customHeight="1" x14ac:dyDescent="0.25">
      <c r="A1108" s="37" t="s">
        <v>36</v>
      </c>
      <c r="B1108" s="37" t="s">
        <v>37</v>
      </c>
      <c r="C1108" s="37" t="s">
        <v>8683</v>
      </c>
      <c r="D1108" s="38" t="s">
        <v>11496</v>
      </c>
      <c r="E1108" s="37" t="s">
        <v>8684</v>
      </c>
      <c r="F1108" s="37" t="s">
        <v>8536</v>
      </c>
      <c r="G1108" s="37">
        <v>200002967</v>
      </c>
      <c r="H1108" s="100">
        <v>710025661</v>
      </c>
      <c r="I1108" s="101">
        <v>324451</v>
      </c>
      <c r="J1108" s="37">
        <v>100015261</v>
      </c>
      <c r="K1108" s="37">
        <v>200002967</v>
      </c>
      <c r="L1108" s="37" t="s">
        <v>53</v>
      </c>
      <c r="M1108" s="37" t="s">
        <v>8536</v>
      </c>
      <c r="N1108" s="37" t="s">
        <v>8633</v>
      </c>
      <c r="O1108" s="39" t="s">
        <v>11497</v>
      </c>
      <c r="P1108" s="37" t="s">
        <v>8685</v>
      </c>
      <c r="Q1108" s="37" t="s">
        <v>8688</v>
      </c>
      <c r="R1108" s="39" t="s">
        <v>11498</v>
      </c>
      <c r="S1108" s="40" t="s">
        <v>10741</v>
      </c>
      <c r="T1108" s="41">
        <v>4</v>
      </c>
      <c r="U1108" s="42">
        <v>0</v>
      </c>
      <c r="V1108" s="42">
        <v>0</v>
      </c>
      <c r="W1108" s="42"/>
      <c r="X1108" s="42"/>
      <c r="Y1108" s="102">
        <v>4</v>
      </c>
      <c r="Z1108">
        <v>0</v>
      </c>
      <c r="AA1108">
        <v>0</v>
      </c>
      <c r="AB1108">
        <v>0</v>
      </c>
      <c r="AE1108" s="103">
        <v>0</v>
      </c>
      <c r="AF1108">
        <v>1</v>
      </c>
      <c r="AG1108">
        <v>0</v>
      </c>
      <c r="AH1108">
        <v>0</v>
      </c>
      <c r="AI1108">
        <v>1</v>
      </c>
    </row>
    <row r="1109" spans="1:35" ht="15" hidden="1" customHeight="1" x14ac:dyDescent="0.25">
      <c r="A1109" s="37" t="s">
        <v>36</v>
      </c>
      <c r="B1109" s="37" t="s">
        <v>509</v>
      </c>
      <c r="C1109" s="37" t="s">
        <v>566</v>
      </c>
      <c r="D1109" s="38" t="s">
        <v>11508</v>
      </c>
      <c r="E1109" s="37" t="s">
        <v>567</v>
      </c>
      <c r="F1109" s="37" t="s">
        <v>568</v>
      </c>
      <c r="G1109" s="37">
        <v>200004063</v>
      </c>
      <c r="H1109" s="100">
        <v>54008883</v>
      </c>
      <c r="I1109" s="101">
        <v>45024961</v>
      </c>
      <c r="J1109" s="37">
        <v>100019410</v>
      </c>
      <c r="K1109" s="37">
        <v>200004063</v>
      </c>
      <c r="L1109" s="37" t="s">
        <v>569</v>
      </c>
      <c r="M1109" s="37" t="s">
        <v>568</v>
      </c>
      <c r="N1109" s="37" t="s">
        <v>570</v>
      </c>
      <c r="O1109" s="39" t="s">
        <v>571</v>
      </c>
      <c r="P1109" s="37" t="s">
        <v>572</v>
      </c>
      <c r="Q1109" s="37" t="s">
        <v>573</v>
      </c>
      <c r="R1109" s="39" t="s">
        <v>10660</v>
      </c>
      <c r="S1109" s="40" t="s">
        <v>10721</v>
      </c>
      <c r="T1109" s="41">
        <v>0</v>
      </c>
      <c r="U1109" s="41">
        <v>0</v>
      </c>
      <c r="V1109" s="41">
        <v>22</v>
      </c>
      <c r="W1109" s="42"/>
      <c r="X1109" s="42"/>
      <c r="Y1109" s="102">
        <v>22</v>
      </c>
      <c r="Z1109">
        <v>0</v>
      </c>
      <c r="AA1109">
        <v>0</v>
      </c>
      <c r="AB1109">
        <v>3</v>
      </c>
      <c r="AE1109" s="103">
        <v>3</v>
      </c>
      <c r="AF1109">
        <v>0</v>
      </c>
      <c r="AG1109">
        <v>0</v>
      </c>
      <c r="AH1109">
        <v>28</v>
      </c>
      <c r="AI1109">
        <v>28</v>
      </c>
    </row>
    <row r="1110" spans="1:35" ht="15" hidden="1" customHeight="1" x14ac:dyDescent="0.25">
      <c r="A1110" s="37" t="s">
        <v>36</v>
      </c>
      <c r="B1110" s="37" t="s">
        <v>37</v>
      </c>
      <c r="C1110" s="37" t="s">
        <v>3571</v>
      </c>
      <c r="D1110" s="38" t="s">
        <v>11505</v>
      </c>
      <c r="E1110" s="37" t="s">
        <v>3572</v>
      </c>
      <c r="F1110" s="37" t="s">
        <v>2860</v>
      </c>
      <c r="G1110" s="37">
        <v>200000934</v>
      </c>
      <c r="H1110" s="100">
        <v>710005873</v>
      </c>
      <c r="I1110" s="101">
        <v>307696</v>
      </c>
      <c r="J1110" s="37">
        <v>100006601</v>
      </c>
      <c r="K1110" s="37">
        <v>200000934</v>
      </c>
      <c r="L1110" s="37" t="s">
        <v>53</v>
      </c>
      <c r="M1110" s="37" t="s">
        <v>2860</v>
      </c>
      <c r="N1110" s="37" t="s">
        <v>3333</v>
      </c>
      <c r="O1110" s="39" t="s">
        <v>11506</v>
      </c>
      <c r="P1110" s="37" t="s">
        <v>3573</v>
      </c>
      <c r="Q1110" s="37" t="s">
        <v>3574</v>
      </c>
      <c r="R1110" s="39" t="s">
        <v>11507</v>
      </c>
      <c r="S1110" s="40" t="s">
        <v>10741</v>
      </c>
      <c r="T1110" s="41">
        <v>21</v>
      </c>
      <c r="U1110" s="42">
        <v>0</v>
      </c>
      <c r="V1110" s="42">
        <v>0</v>
      </c>
      <c r="W1110" s="42"/>
      <c r="X1110" s="42"/>
      <c r="Y1110" s="102">
        <v>21</v>
      </c>
      <c r="Z1110">
        <v>0</v>
      </c>
      <c r="AA1110">
        <v>0</v>
      </c>
      <c r="AB1110">
        <v>0</v>
      </c>
      <c r="AE1110" s="103">
        <v>0</v>
      </c>
      <c r="AF1110">
        <v>0</v>
      </c>
      <c r="AG1110">
        <v>0</v>
      </c>
      <c r="AH1110">
        <v>0</v>
      </c>
      <c r="AI1110">
        <v>0</v>
      </c>
    </row>
    <row r="1111" spans="1:35" ht="15" hidden="1" customHeight="1" x14ac:dyDescent="0.25">
      <c r="A1111" s="37" t="s">
        <v>36</v>
      </c>
      <c r="B1111" s="37" t="s">
        <v>37</v>
      </c>
      <c r="C1111" s="37" t="s">
        <v>2727</v>
      </c>
      <c r="D1111" s="38" t="s">
        <v>11509</v>
      </c>
      <c r="E1111" s="37" t="s">
        <v>2728</v>
      </c>
      <c r="F1111" s="37" t="s">
        <v>1879</v>
      </c>
      <c r="G1111" s="37">
        <v>200000711</v>
      </c>
      <c r="H1111" s="100">
        <v>710009500</v>
      </c>
      <c r="I1111" s="101">
        <v>699284</v>
      </c>
      <c r="J1111" s="37">
        <v>100003797</v>
      </c>
      <c r="K1111" s="37">
        <v>200000711</v>
      </c>
      <c r="L1111" s="37" t="s">
        <v>48</v>
      </c>
      <c r="M1111" s="37" t="s">
        <v>1879</v>
      </c>
      <c r="N1111" s="37" t="s">
        <v>1954</v>
      </c>
      <c r="O1111" s="39" t="s">
        <v>11345</v>
      </c>
      <c r="P1111" s="37" t="s">
        <v>2729</v>
      </c>
      <c r="Q1111" s="37" t="s">
        <v>2730</v>
      </c>
      <c r="R1111" s="39" t="s">
        <v>11510</v>
      </c>
      <c r="S1111" s="40" t="s">
        <v>10741</v>
      </c>
      <c r="T1111" s="41">
        <v>1</v>
      </c>
      <c r="U1111" s="41">
        <v>0</v>
      </c>
      <c r="V1111" s="41">
        <v>0</v>
      </c>
      <c r="W1111" s="42"/>
      <c r="X1111" s="42"/>
      <c r="Y1111" s="102">
        <v>1</v>
      </c>
      <c r="Z1111">
        <v>0</v>
      </c>
      <c r="AA1111">
        <v>0</v>
      </c>
      <c r="AB1111">
        <v>0</v>
      </c>
      <c r="AE1111" s="103">
        <v>0</v>
      </c>
      <c r="AF1111">
        <v>0</v>
      </c>
      <c r="AG1111">
        <v>0</v>
      </c>
      <c r="AH1111">
        <v>0</v>
      </c>
      <c r="AI1111">
        <v>0</v>
      </c>
    </row>
    <row r="1112" spans="1:35" ht="15" hidden="1" customHeight="1" x14ac:dyDescent="0.25">
      <c r="A1112" s="37" t="s">
        <v>36</v>
      </c>
      <c r="B1112" s="37" t="s">
        <v>37</v>
      </c>
      <c r="C1112" s="37" t="s">
        <v>5676</v>
      </c>
      <c r="D1112" s="38" t="s">
        <v>11502</v>
      </c>
      <c r="E1112" s="37" t="s">
        <v>5677</v>
      </c>
      <c r="F1112" s="37" t="s">
        <v>568</v>
      </c>
      <c r="G1112" s="37">
        <v>200001814</v>
      </c>
      <c r="H1112" s="100">
        <v>710016409</v>
      </c>
      <c r="I1112" s="101">
        <v>316172</v>
      </c>
      <c r="J1112" s="37">
        <v>100010037</v>
      </c>
      <c r="K1112" s="37">
        <v>200001814</v>
      </c>
      <c r="L1112" s="37" t="s">
        <v>48</v>
      </c>
      <c r="M1112" s="37" t="s">
        <v>568</v>
      </c>
      <c r="N1112" s="37" t="s">
        <v>5600</v>
      </c>
      <c r="O1112" s="39" t="s">
        <v>11503</v>
      </c>
      <c r="P1112" s="37" t="s">
        <v>5678</v>
      </c>
      <c r="Q1112" s="37" t="s">
        <v>3497</v>
      </c>
      <c r="R1112" s="39" t="s">
        <v>11504</v>
      </c>
      <c r="S1112" s="40" t="s">
        <v>10741</v>
      </c>
      <c r="T1112" s="42">
        <v>19</v>
      </c>
      <c r="U1112" s="42">
        <v>0</v>
      </c>
      <c r="V1112" s="41">
        <v>0</v>
      </c>
      <c r="W1112" s="42"/>
      <c r="X1112" s="42"/>
      <c r="Y1112" s="102">
        <v>19</v>
      </c>
      <c r="Z1112">
        <v>3</v>
      </c>
      <c r="AA1112">
        <v>0</v>
      </c>
      <c r="AB1112">
        <v>0</v>
      </c>
      <c r="AE1112" s="103">
        <v>3</v>
      </c>
      <c r="AF1112">
        <v>1</v>
      </c>
      <c r="AG1112">
        <v>0</v>
      </c>
      <c r="AH1112">
        <v>0</v>
      </c>
      <c r="AI1112">
        <v>1</v>
      </c>
    </row>
    <row r="1113" spans="1:35" ht="15" hidden="1" customHeight="1" x14ac:dyDescent="0.25">
      <c r="A1113" s="37" t="s">
        <v>36</v>
      </c>
      <c r="B1113" s="37" t="s">
        <v>37</v>
      </c>
      <c r="C1113" s="37" t="s">
        <v>6918</v>
      </c>
      <c r="D1113" s="38" t="s">
        <v>11511</v>
      </c>
      <c r="E1113" s="37" t="s">
        <v>6919</v>
      </c>
      <c r="F1113" s="37" t="s">
        <v>6696</v>
      </c>
      <c r="G1113" s="37">
        <v>200002263</v>
      </c>
      <c r="H1113" s="100">
        <v>710023758</v>
      </c>
      <c r="I1113" s="101">
        <v>322628</v>
      </c>
      <c r="J1113" s="37">
        <v>100011695</v>
      </c>
      <c r="K1113" s="37">
        <v>200002263</v>
      </c>
      <c r="L1113" s="37" t="s">
        <v>48</v>
      </c>
      <c r="M1113" s="37" t="s">
        <v>6696</v>
      </c>
      <c r="N1113" s="37" t="s">
        <v>557</v>
      </c>
      <c r="O1113" s="39" t="s">
        <v>11236</v>
      </c>
      <c r="P1113" s="37" t="s">
        <v>6920</v>
      </c>
      <c r="Q1113" s="37" t="s">
        <v>6921</v>
      </c>
      <c r="R1113" s="39" t="s">
        <v>11512</v>
      </c>
      <c r="S1113" s="40" t="s">
        <v>10741</v>
      </c>
      <c r="T1113" s="41">
        <v>15</v>
      </c>
      <c r="U1113" s="41">
        <v>0</v>
      </c>
      <c r="V1113" s="41">
        <v>0</v>
      </c>
      <c r="W1113" s="42"/>
      <c r="X1113" s="42"/>
      <c r="Y1113" s="102">
        <v>15</v>
      </c>
      <c r="Z1113">
        <v>1</v>
      </c>
      <c r="AA1113">
        <v>0</v>
      </c>
      <c r="AB1113">
        <v>0</v>
      </c>
      <c r="AE1113" s="103">
        <v>1</v>
      </c>
      <c r="AF1113">
        <v>6</v>
      </c>
      <c r="AG1113">
        <v>0</v>
      </c>
      <c r="AH1113">
        <v>0</v>
      </c>
      <c r="AI1113">
        <v>6</v>
      </c>
    </row>
    <row r="1114" spans="1:35" ht="15" hidden="1" customHeight="1" x14ac:dyDescent="0.25">
      <c r="A1114" s="37" t="s">
        <v>36</v>
      </c>
      <c r="B1114" s="37" t="s">
        <v>37</v>
      </c>
      <c r="C1114" s="37" t="s">
        <v>1588</v>
      </c>
      <c r="D1114" s="38" t="s">
        <v>11513</v>
      </c>
      <c r="E1114" s="37" t="s">
        <v>1589</v>
      </c>
      <c r="F1114" s="37" t="s">
        <v>814</v>
      </c>
      <c r="G1114" s="37">
        <v>200000558</v>
      </c>
      <c r="H1114" s="100">
        <v>710012110</v>
      </c>
      <c r="I1114" s="101">
        <v>36090344</v>
      </c>
      <c r="J1114" s="37">
        <v>100002878</v>
      </c>
      <c r="K1114" s="37">
        <v>100002875</v>
      </c>
      <c r="L1114" s="37" t="s">
        <v>105</v>
      </c>
      <c r="M1114" s="37" t="s">
        <v>814</v>
      </c>
      <c r="N1114" s="37" t="s">
        <v>549</v>
      </c>
      <c r="O1114" s="39" t="s">
        <v>11514</v>
      </c>
      <c r="P1114" s="37" t="s">
        <v>1590</v>
      </c>
      <c r="Q1114" s="37" t="s">
        <v>11515</v>
      </c>
      <c r="R1114" s="39" t="s">
        <v>11516</v>
      </c>
      <c r="S1114" s="40" t="s">
        <v>10741</v>
      </c>
      <c r="T1114" s="41">
        <v>19</v>
      </c>
      <c r="U1114" s="41">
        <v>0</v>
      </c>
      <c r="V1114" s="41">
        <v>0</v>
      </c>
      <c r="W1114" s="42"/>
      <c r="X1114" s="42"/>
      <c r="Y1114" s="102">
        <v>19</v>
      </c>
      <c r="Z1114">
        <v>0</v>
      </c>
      <c r="AA1114">
        <v>0</v>
      </c>
      <c r="AB1114">
        <v>0</v>
      </c>
      <c r="AE1114" s="103">
        <v>0</v>
      </c>
      <c r="AF1114">
        <v>2</v>
      </c>
      <c r="AG1114">
        <v>0</v>
      </c>
      <c r="AH1114">
        <v>0</v>
      </c>
      <c r="AI1114">
        <v>2</v>
      </c>
    </row>
    <row r="1115" spans="1:35" ht="15" hidden="1" customHeight="1" x14ac:dyDescent="0.25">
      <c r="A1115" s="37" t="s">
        <v>36</v>
      </c>
      <c r="B1115" s="37" t="s">
        <v>37</v>
      </c>
      <c r="C1115" s="37" t="s">
        <v>3374</v>
      </c>
      <c r="D1115" s="38" t="s">
        <v>11517</v>
      </c>
      <c r="E1115" s="37" t="s">
        <v>3375</v>
      </c>
      <c r="F1115" s="37" t="s">
        <v>2860</v>
      </c>
      <c r="G1115" s="37">
        <v>200000948</v>
      </c>
      <c r="H1115" s="100">
        <v>710004958</v>
      </c>
      <c r="I1115" s="101">
        <v>306908</v>
      </c>
      <c r="J1115" s="37">
        <v>100005055</v>
      </c>
      <c r="K1115" s="37">
        <v>200000948</v>
      </c>
      <c r="L1115" s="37" t="s">
        <v>53</v>
      </c>
      <c r="M1115" s="37" t="s">
        <v>2860</v>
      </c>
      <c r="N1115" s="37" t="s">
        <v>3333</v>
      </c>
      <c r="O1115" s="39" t="s">
        <v>11518</v>
      </c>
      <c r="P1115" s="37" t="s">
        <v>3376</v>
      </c>
      <c r="Q1115" s="37" t="s">
        <v>3377</v>
      </c>
      <c r="R1115" s="39" t="s">
        <v>11519</v>
      </c>
      <c r="S1115" s="40" t="s">
        <v>10741</v>
      </c>
      <c r="T1115" s="41">
        <v>5</v>
      </c>
      <c r="U1115" s="42">
        <v>0</v>
      </c>
      <c r="V1115" s="42">
        <v>0</v>
      </c>
      <c r="W1115" s="42"/>
      <c r="X1115" s="42"/>
      <c r="Y1115" s="102">
        <v>5</v>
      </c>
      <c r="Z1115">
        <v>0</v>
      </c>
      <c r="AA1115">
        <v>0</v>
      </c>
      <c r="AB1115">
        <v>0</v>
      </c>
      <c r="AE1115" s="103">
        <v>0</v>
      </c>
      <c r="AF1115">
        <v>0</v>
      </c>
      <c r="AG1115">
        <v>0</v>
      </c>
      <c r="AH1115">
        <v>0</v>
      </c>
      <c r="AI1115">
        <v>0</v>
      </c>
    </row>
    <row r="1116" spans="1:35" ht="15" hidden="1" customHeight="1" x14ac:dyDescent="0.25">
      <c r="A1116" s="37" t="s">
        <v>36</v>
      </c>
      <c r="B1116" s="37" t="s">
        <v>37</v>
      </c>
      <c r="C1116" s="37" t="s">
        <v>8544</v>
      </c>
      <c r="D1116" s="38" t="s">
        <v>11520</v>
      </c>
      <c r="E1116" s="37" t="s">
        <v>8545</v>
      </c>
      <c r="F1116" s="37" t="s">
        <v>8536</v>
      </c>
      <c r="G1116" s="37">
        <v>200003181</v>
      </c>
      <c r="H1116" s="100">
        <v>710037643</v>
      </c>
      <c r="I1116" s="101">
        <v>318698</v>
      </c>
      <c r="J1116" s="37">
        <v>100015785</v>
      </c>
      <c r="K1116" s="37">
        <v>200003181</v>
      </c>
      <c r="L1116" s="37" t="s">
        <v>48</v>
      </c>
      <c r="M1116" s="37" t="s">
        <v>8536</v>
      </c>
      <c r="N1116" s="37" t="s">
        <v>9062</v>
      </c>
      <c r="O1116" s="39" t="s">
        <v>11521</v>
      </c>
      <c r="P1116" s="37" t="s">
        <v>8546</v>
      </c>
      <c r="Q1116" s="37" t="s">
        <v>8547</v>
      </c>
      <c r="R1116" s="39" t="s">
        <v>11522</v>
      </c>
      <c r="S1116" s="40" t="s">
        <v>10741</v>
      </c>
      <c r="T1116" s="41">
        <v>5</v>
      </c>
      <c r="U1116" s="42">
        <v>0</v>
      </c>
      <c r="V1116" s="42">
        <v>0</v>
      </c>
      <c r="W1116" s="42"/>
      <c r="X1116" s="42"/>
      <c r="Y1116" s="102">
        <v>5</v>
      </c>
      <c r="Z1116">
        <v>0</v>
      </c>
      <c r="AA1116">
        <v>0</v>
      </c>
      <c r="AB1116">
        <v>0</v>
      </c>
      <c r="AE1116" s="103">
        <v>0</v>
      </c>
      <c r="AF1116">
        <v>2</v>
      </c>
      <c r="AG1116">
        <v>0</v>
      </c>
      <c r="AH1116">
        <v>0</v>
      </c>
      <c r="AI1116">
        <v>2</v>
      </c>
    </row>
    <row r="1117" spans="1:35" ht="15" hidden="1" customHeight="1" x14ac:dyDescent="0.25">
      <c r="A1117" s="37" t="s">
        <v>36</v>
      </c>
      <c r="B1117" s="37" t="s">
        <v>37</v>
      </c>
      <c r="C1117" s="37" t="s">
        <v>1360</v>
      </c>
      <c r="D1117" s="38" t="s">
        <v>10811</v>
      </c>
      <c r="E1117" s="37" t="s">
        <v>1361</v>
      </c>
      <c r="F1117" s="37" t="s">
        <v>814</v>
      </c>
      <c r="G1117" s="37">
        <v>200000523</v>
      </c>
      <c r="H1117" s="100">
        <v>710036108</v>
      </c>
      <c r="I1117" s="101">
        <v>37990373</v>
      </c>
      <c r="J1117" s="37">
        <v>100003040</v>
      </c>
      <c r="K1117" s="37">
        <v>100003033</v>
      </c>
      <c r="L1117" s="37" t="s">
        <v>105</v>
      </c>
      <c r="M1117" s="37" t="s">
        <v>814</v>
      </c>
      <c r="N1117" s="37" t="s">
        <v>549</v>
      </c>
      <c r="O1117" s="39" t="s">
        <v>1385</v>
      </c>
      <c r="P1117" s="37" t="s">
        <v>549</v>
      </c>
      <c r="Q1117" s="37" t="s">
        <v>1372</v>
      </c>
      <c r="R1117" s="39" t="s">
        <v>10622</v>
      </c>
      <c r="S1117" s="40" t="s">
        <v>10741</v>
      </c>
      <c r="T1117" s="41">
        <v>55</v>
      </c>
      <c r="U1117" s="41">
        <v>0</v>
      </c>
      <c r="V1117" s="41">
        <v>0</v>
      </c>
      <c r="W1117" s="42"/>
      <c r="X1117" s="42"/>
      <c r="Y1117" s="102">
        <v>55</v>
      </c>
      <c r="Z1117">
        <v>0</v>
      </c>
      <c r="AA1117">
        <v>0</v>
      </c>
      <c r="AB1117">
        <v>0</v>
      </c>
      <c r="AE1117" s="103">
        <v>0</v>
      </c>
      <c r="AF1117">
        <v>1</v>
      </c>
      <c r="AG1117">
        <v>0</v>
      </c>
      <c r="AH1117">
        <v>0</v>
      </c>
      <c r="AI1117">
        <v>1</v>
      </c>
    </row>
    <row r="1118" spans="1:35" ht="15" hidden="1" customHeight="1" x14ac:dyDescent="0.25">
      <c r="A1118" s="37" t="s">
        <v>36</v>
      </c>
      <c r="B1118" s="37" t="s">
        <v>37</v>
      </c>
      <c r="C1118" s="37" t="s">
        <v>4100</v>
      </c>
      <c r="D1118" s="38" t="s">
        <v>11523</v>
      </c>
      <c r="E1118" s="37" t="s">
        <v>4101</v>
      </c>
      <c r="F1118" s="37" t="s">
        <v>2860</v>
      </c>
      <c r="G1118" s="37">
        <v>200001089</v>
      </c>
      <c r="H1118" s="100">
        <v>710006675</v>
      </c>
      <c r="I1118" s="101">
        <v>37869531</v>
      </c>
      <c r="J1118" s="37">
        <v>100006787</v>
      </c>
      <c r="K1118" s="37">
        <v>200001089</v>
      </c>
      <c r="L1118" s="37" t="s">
        <v>48</v>
      </c>
      <c r="M1118" s="37" t="s">
        <v>2860</v>
      </c>
      <c r="N1118" s="37" t="s">
        <v>2862</v>
      </c>
      <c r="O1118" s="39" t="s">
        <v>11524</v>
      </c>
      <c r="P1118" s="37" t="s">
        <v>4102</v>
      </c>
      <c r="Q1118" s="37" t="s">
        <v>4103</v>
      </c>
      <c r="R1118" s="39" t="s">
        <v>11525</v>
      </c>
      <c r="S1118" s="40" t="s">
        <v>10741</v>
      </c>
      <c r="T1118" s="41">
        <v>2</v>
      </c>
      <c r="U1118" s="41">
        <v>0</v>
      </c>
      <c r="V1118" s="41">
        <v>0</v>
      </c>
      <c r="W1118" s="42"/>
      <c r="X1118" s="42"/>
      <c r="Y1118" s="102">
        <v>2</v>
      </c>
      <c r="Z1118">
        <v>0</v>
      </c>
      <c r="AA1118">
        <v>0</v>
      </c>
      <c r="AB1118">
        <v>0</v>
      </c>
      <c r="AE1118" s="103">
        <v>0</v>
      </c>
      <c r="AF1118">
        <v>0</v>
      </c>
      <c r="AG1118">
        <v>0</v>
      </c>
      <c r="AH1118">
        <v>0</v>
      </c>
      <c r="AI1118">
        <v>0</v>
      </c>
    </row>
    <row r="1119" spans="1:35" ht="15" hidden="1" customHeight="1" x14ac:dyDescent="0.25">
      <c r="A1119" s="37" t="s">
        <v>36</v>
      </c>
      <c r="B1119" s="37" t="s">
        <v>37</v>
      </c>
      <c r="C1119" s="37" t="s">
        <v>9747</v>
      </c>
      <c r="D1119" s="38" t="s">
        <v>10802</v>
      </c>
      <c r="E1119" s="37" t="s">
        <v>9748</v>
      </c>
      <c r="F1119" s="37" t="s">
        <v>8536</v>
      </c>
      <c r="G1119" s="37">
        <v>200002913</v>
      </c>
      <c r="H1119" s="100">
        <v>35559438</v>
      </c>
      <c r="I1119" s="101">
        <v>691135</v>
      </c>
      <c r="J1119" s="37">
        <v>100014902</v>
      </c>
      <c r="K1119" s="37">
        <v>200002913</v>
      </c>
      <c r="L1119" s="37" t="s">
        <v>48</v>
      </c>
      <c r="M1119" s="37" t="s">
        <v>8536</v>
      </c>
      <c r="N1119" s="37" t="s">
        <v>9979</v>
      </c>
      <c r="O1119" s="39" t="s">
        <v>11526</v>
      </c>
      <c r="P1119" s="37" t="s">
        <v>9777</v>
      </c>
      <c r="Q1119" s="37" t="s">
        <v>9788</v>
      </c>
      <c r="R1119" s="39" t="s">
        <v>10694</v>
      </c>
      <c r="S1119" s="40" t="s">
        <v>10721</v>
      </c>
      <c r="T1119" s="41">
        <v>46</v>
      </c>
      <c r="U1119" s="41">
        <v>0</v>
      </c>
      <c r="V1119" s="41">
        <v>0</v>
      </c>
      <c r="W1119" s="42"/>
      <c r="X1119" s="42"/>
      <c r="Y1119" s="102">
        <v>46</v>
      </c>
      <c r="Z1119">
        <v>0</v>
      </c>
      <c r="AA1119">
        <v>0</v>
      </c>
      <c r="AB1119">
        <v>0</v>
      </c>
      <c r="AE1119" s="103">
        <v>0</v>
      </c>
      <c r="AF1119">
        <v>0</v>
      </c>
      <c r="AG1119">
        <v>0</v>
      </c>
      <c r="AH1119">
        <v>0</v>
      </c>
      <c r="AI1119">
        <v>0</v>
      </c>
    </row>
    <row r="1120" spans="1:35" ht="15" hidden="1" customHeight="1" x14ac:dyDescent="0.25">
      <c r="A1120" s="37" t="s">
        <v>36</v>
      </c>
      <c r="B1120" s="37" t="s">
        <v>37</v>
      </c>
      <c r="C1120" s="37" t="s">
        <v>3794</v>
      </c>
      <c r="D1120" s="38" t="s">
        <v>11534</v>
      </c>
      <c r="E1120" s="37" t="s">
        <v>3795</v>
      </c>
      <c r="F1120" s="37" t="s">
        <v>2860</v>
      </c>
      <c r="G1120" s="37">
        <v>200001170</v>
      </c>
      <c r="H1120" s="100">
        <v>710008180</v>
      </c>
      <c r="I1120" s="101">
        <v>37860984</v>
      </c>
      <c r="J1120" s="37">
        <v>100006400</v>
      </c>
      <c r="K1120" s="37">
        <v>100006398</v>
      </c>
      <c r="L1120" s="37" t="s">
        <v>92</v>
      </c>
      <c r="M1120" s="37" t="s">
        <v>2860</v>
      </c>
      <c r="N1120" s="37" t="s">
        <v>3584</v>
      </c>
      <c r="O1120" s="39" t="s">
        <v>11535</v>
      </c>
      <c r="P1120" s="37" t="s">
        <v>3796</v>
      </c>
      <c r="Q1120" s="37" t="s">
        <v>3797</v>
      </c>
      <c r="R1120" s="39" t="s">
        <v>11536</v>
      </c>
      <c r="S1120" s="40" t="s">
        <v>10741</v>
      </c>
      <c r="T1120" s="41">
        <v>16</v>
      </c>
      <c r="U1120" s="41">
        <v>0</v>
      </c>
      <c r="V1120" s="41">
        <v>0</v>
      </c>
      <c r="W1120" s="42"/>
      <c r="X1120" s="42"/>
      <c r="Y1120" s="102">
        <v>16</v>
      </c>
      <c r="Z1120">
        <v>0</v>
      </c>
      <c r="AA1120">
        <v>0</v>
      </c>
      <c r="AB1120">
        <v>0</v>
      </c>
      <c r="AE1120" s="103">
        <v>0</v>
      </c>
      <c r="AF1120">
        <v>0</v>
      </c>
      <c r="AG1120">
        <v>0</v>
      </c>
      <c r="AH1120">
        <v>0</v>
      </c>
      <c r="AI1120">
        <v>0</v>
      </c>
    </row>
    <row r="1121" spans="1:35" ht="15" hidden="1" customHeight="1" x14ac:dyDescent="0.25">
      <c r="A1121" s="37" t="s">
        <v>36</v>
      </c>
      <c r="B1121" s="37" t="s">
        <v>37</v>
      </c>
      <c r="C1121" s="37" t="s">
        <v>6373</v>
      </c>
      <c r="D1121" s="38" t="s">
        <v>11527</v>
      </c>
      <c r="E1121" s="37" t="s">
        <v>6374</v>
      </c>
      <c r="F1121" s="37" t="s">
        <v>568</v>
      </c>
      <c r="G1121" s="37">
        <v>200001754</v>
      </c>
      <c r="H1121" s="100">
        <v>710037910</v>
      </c>
      <c r="I1121" s="101">
        <v>710261519</v>
      </c>
      <c r="J1121" s="37">
        <v>100009909</v>
      </c>
      <c r="K1121" s="37">
        <v>100009910</v>
      </c>
      <c r="L1121" s="37" t="s">
        <v>4946</v>
      </c>
      <c r="M1121" s="37" t="s">
        <v>568</v>
      </c>
      <c r="N1121" s="37" t="s">
        <v>6409</v>
      </c>
      <c r="O1121" s="39" t="s">
        <v>11528</v>
      </c>
      <c r="P1121" s="37" t="s">
        <v>6375</v>
      </c>
      <c r="Q1121" s="37" t="s">
        <v>11529</v>
      </c>
      <c r="R1121" s="39" t="s">
        <v>11530</v>
      </c>
      <c r="S1121" s="40" t="s">
        <v>10741</v>
      </c>
      <c r="T1121" s="41">
        <v>15</v>
      </c>
      <c r="U1121" s="42">
        <v>0</v>
      </c>
      <c r="V1121" s="42">
        <v>0</v>
      </c>
      <c r="W1121" s="42"/>
      <c r="X1121" s="42"/>
      <c r="Y1121" s="102">
        <v>15</v>
      </c>
      <c r="Z1121">
        <v>0</v>
      </c>
      <c r="AA1121">
        <v>0</v>
      </c>
      <c r="AB1121">
        <v>0</v>
      </c>
      <c r="AE1121" s="103">
        <v>0</v>
      </c>
      <c r="AF1121">
        <v>0</v>
      </c>
      <c r="AG1121">
        <v>0</v>
      </c>
      <c r="AH1121">
        <v>0</v>
      </c>
      <c r="AI1121">
        <v>0</v>
      </c>
    </row>
    <row r="1122" spans="1:35" ht="15" hidden="1" customHeight="1" x14ac:dyDescent="0.25">
      <c r="A1122" s="37" t="s">
        <v>36</v>
      </c>
      <c r="B1122" s="37" t="s">
        <v>37</v>
      </c>
      <c r="C1122" s="37" t="s">
        <v>7398</v>
      </c>
      <c r="D1122" s="38" t="s">
        <v>11531</v>
      </c>
      <c r="E1122" s="37" t="s">
        <v>7399</v>
      </c>
      <c r="F1122" s="37" t="s">
        <v>6696</v>
      </c>
      <c r="G1122" s="37">
        <v>200002472</v>
      </c>
      <c r="H1122" s="100">
        <v>710028164</v>
      </c>
      <c r="I1122" s="101">
        <v>37876465</v>
      </c>
      <c r="J1122" s="37">
        <v>100012605</v>
      </c>
      <c r="K1122" s="37">
        <v>100012602</v>
      </c>
      <c r="L1122" s="37" t="s">
        <v>7311</v>
      </c>
      <c r="M1122" s="37" t="s">
        <v>6696</v>
      </c>
      <c r="N1122" s="37" t="s">
        <v>7170</v>
      </c>
      <c r="O1122" s="39" t="s">
        <v>11532</v>
      </c>
      <c r="P1122" s="37" t="s">
        <v>7400</v>
      </c>
      <c r="Q1122" s="37" t="s">
        <v>7401</v>
      </c>
      <c r="R1122" s="39" t="s">
        <v>11533</v>
      </c>
      <c r="S1122" s="40" t="s">
        <v>10741</v>
      </c>
      <c r="T1122" s="41">
        <v>12</v>
      </c>
      <c r="U1122" s="41">
        <v>0</v>
      </c>
      <c r="V1122" s="41">
        <v>0</v>
      </c>
      <c r="W1122" s="42"/>
      <c r="X1122" s="42"/>
      <c r="Y1122" s="102">
        <v>12</v>
      </c>
      <c r="Z1122">
        <v>0</v>
      </c>
      <c r="AA1122">
        <v>0</v>
      </c>
      <c r="AB1122">
        <v>0</v>
      </c>
      <c r="AE1122" s="103">
        <v>0</v>
      </c>
      <c r="AF1122">
        <v>0</v>
      </c>
      <c r="AG1122">
        <v>0</v>
      </c>
      <c r="AH1122">
        <v>0</v>
      </c>
      <c r="AI1122">
        <v>0</v>
      </c>
    </row>
    <row r="1123" spans="1:35" ht="15" hidden="1" customHeight="1" x14ac:dyDescent="0.25">
      <c r="A1123" s="37" t="s">
        <v>36</v>
      </c>
      <c r="B1123" s="37" t="s">
        <v>37</v>
      </c>
      <c r="C1123" s="37" t="s">
        <v>2654</v>
      </c>
      <c r="D1123" s="38" t="s">
        <v>11537</v>
      </c>
      <c r="E1123" s="37" t="s">
        <v>2655</v>
      </c>
      <c r="F1123" s="37" t="s">
        <v>1879</v>
      </c>
      <c r="G1123" s="37">
        <v>200000574</v>
      </c>
      <c r="H1123" s="100">
        <v>710144130</v>
      </c>
      <c r="I1123" s="101">
        <v>310182</v>
      </c>
      <c r="J1123" s="37">
        <v>100003305</v>
      </c>
      <c r="K1123" s="37">
        <v>200000574</v>
      </c>
      <c r="L1123" s="37" t="s">
        <v>48</v>
      </c>
      <c r="M1123" s="37" t="s">
        <v>1879</v>
      </c>
      <c r="N1123" s="37" t="s">
        <v>2656</v>
      </c>
      <c r="O1123" s="39" t="s">
        <v>11538</v>
      </c>
      <c r="P1123" s="37" t="s">
        <v>2656</v>
      </c>
      <c r="Q1123" s="37" t="s">
        <v>2659</v>
      </c>
      <c r="R1123" s="39" t="s">
        <v>11539</v>
      </c>
      <c r="S1123" s="40" t="s">
        <v>10741</v>
      </c>
      <c r="T1123" s="41">
        <v>26</v>
      </c>
      <c r="U1123" s="41">
        <v>0</v>
      </c>
      <c r="V1123" s="41">
        <v>0</v>
      </c>
      <c r="W1123" s="42"/>
      <c r="X1123" s="42"/>
      <c r="Y1123" s="102">
        <v>26</v>
      </c>
      <c r="Z1123">
        <v>0</v>
      </c>
      <c r="AA1123">
        <v>0</v>
      </c>
      <c r="AB1123">
        <v>0</v>
      </c>
      <c r="AE1123" s="103">
        <v>0</v>
      </c>
      <c r="AF1123">
        <v>1</v>
      </c>
      <c r="AG1123">
        <v>0</v>
      </c>
      <c r="AH1123">
        <v>0</v>
      </c>
      <c r="AI1123">
        <v>1</v>
      </c>
    </row>
    <row r="1124" spans="1:35" ht="15" hidden="1" customHeight="1" x14ac:dyDescent="0.25">
      <c r="A1124" s="37" t="s">
        <v>36</v>
      </c>
      <c r="B1124" s="37" t="s">
        <v>37</v>
      </c>
      <c r="C1124" s="37" t="s">
        <v>1291</v>
      </c>
      <c r="D1124" s="38" t="s">
        <v>11540</v>
      </c>
      <c r="E1124" s="37" t="s">
        <v>1292</v>
      </c>
      <c r="F1124" s="37" t="s">
        <v>814</v>
      </c>
      <c r="G1124" s="37">
        <v>200000508</v>
      </c>
      <c r="H1124" s="100">
        <v>710008686</v>
      </c>
      <c r="I1124" s="101">
        <v>309770</v>
      </c>
      <c r="J1124" s="37">
        <v>100002692</v>
      </c>
      <c r="K1124" s="37">
        <v>200000508</v>
      </c>
      <c r="L1124" s="37" t="s">
        <v>48</v>
      </c>
      <c r="M1124" s="37" t="s">
        <v>814</v>
      </c>
      <c r="N1124" s="37" t="s">
        <v>1329</v>
      </c>
      <c r="O1124" s="39" t="s">
        <v>11541</v>
      </c>
      <c r="P1124" s="37" t="s">
        <v>1293</v>
      </c>
      <c r="Q1124" s="37" t="s">
        <v>1294</v>
      </c>
      <c r="R1124" s="39" t="s">
        <v>11542</v>
      </c>
      <c r="S1124" s="40" t="s">
        <v>10741</v>
      </c>
      <c r="T1124" s="41">
        <v>9</v>
      </c>
      <c r="U1124" s="42">
        <v>0</v>
      </c>
      <c r="V1124" s="42">
        <v>0</v>
      </c>
      <c r="W1124" s="42"/>
      <c r="X1124" s="42"/>
      <c r="Y1124" s="102">
        <v>9</v>
      </c>
      <c r="Z1124">
        <v>0</v>
      </c>
      <c r="AA1124">
        <v>0</v>
      </c>
      <c r="AB1124">
        <v>0</v>
      </c>
      <c r="AE1124" s="103">
        <v>0</v>
      </c>
      <c r="AF1124">
        <v>0</v>
      </c>
      <c r="AG1124">
        <v>0</v>
      </c>
      <c r="AH1124">
        <v>0</v>
      </c>
      <c r="AI1124">
        <v>0</v>
      </c>
    </row>
    <row r="1125" spans="1:35" ht="15" hidden="1" customHeight="1" x14ac:dyDescent="0.25">
      <c r="A1125" s="37" t="s">
        <v>36</v>
      </c>
      <c r="B1125" s="37" t="s">
        <v>37</v>
      </c>
      <c r="C1125" s="37" t="s">
        <v>5007</v>
      </c>
      <c r="D1125" s="38" t="s">
        <v>11543</v>
      </c>
      <c r="E1125" s="37" t="s">
        <v>5008</v>
      </c>
      <c r="F1125" s="37" t="s">
        <v>4189</v>
      </c>
      <c r="G1125" s="37">
        <v>200001582</v>
      </c>
      <c r="H1125" s="100">
        <v>710022050</v>
      </c>
      <c r="I1125" s="101">
        <v>37813293</v>
      </c>
      <c r="J1125" s="37">
        <v>100008861</v>
      </c>
      <c r="K1125" s="37">
        <v>100008865</v>
      </c>
      <c r="L1125" s="37" t="s">
        <v>105</v>
      </c>
      <c r="M1125" s="37" t="s">
        <v>4189</v>
      </c>
      <c r="N1125" s="37" t="s">
        <v>4960</v>
      </c>
      <c r="O1125" s="39" t="s">
        <v>11544</v>
      </c>
      <c r="P1125" s="37" t="s">
        <v>5009</v>
      </c>
      <c r="Q1125" s="37" t="s">
        <v>5010</v>
      </c>
      <c r="R1125" s="39" t="s">
        <v>11545</v>
      </c>
      <c r="S1125" s="40" t="s">
        <v>10741</v>
      </c>
      <c r="T1125" s="41">
        <v>30</v>
      </c>
      <c r="U1125" s="41">
        <v>0</v>
      </c>
      <c r="V1125" s="41">
        <v>0</v>
      </c>
      <c r="W1125" s="42"/>
      <c r="X1125" s="42"/>
      <c r="Y1125" s="102">
        <v>30</v>
      </c>
      <c r="Z1125">
        <v>0</v>
      </c>
      <c r="AA1125">
        <v>0</v>
      </c>
      <c r="AB1125">
        <v>0</v>
      </c>
      <c r="AE1125" s="103">
        <v>0</v>
      </c>
      <c r="AF1125">
        <v>0</v>
      </c>
      <c r="AG1125">
        <v>0</v>
      </c>
      <c r="AH1125">
        <v>0</v>
      </c>
      <c r="AI1125">
        <v>0</v>
      </c>
    </row>
    <row r="1126" spans="1:35" ht="15" hidden="1" customHeight="1" x14ac:dyDescent="0.25">
      <c r="A1126" s="37" t="s">
        <v>36</v>
      </c>
      <c r="B1126" s="37" t="s">
        <v>592</v>
      </c>
      <c r="C1126" s="37" t="s">
        <v>639</v>
      </c>
      <c r="D1126" s="38" t="s">
        <v>11549</v>
      </c>
      <c r="E1126" s="37" t="s">
        <v>640</v>
      </c>
      <c r="F1126" s="37" t="s">
        <v>40</v>
      </c>
      <c r="G1126" s="37">
        <v>200003649</v>
      </c>
      <c r="H1126" s="100">
        <v>710229097</v>
      </c>
      <c r="I1126" s="101">
        <v>43902910</v>
      </c>
      <c r="J1126" s="37">
        <v>100000034</v>
      </c>
      <c r="K1126" s="37">
        <v>200003649</v>
      </c>
      <c r="L1126" s="37" t="s">
        <v>641</v>
      </c>
      <c r="M1126" s="37" t="s">
        <v>40</v>
      </c>
      <c r="N1126" s="37" t="s">
        <v>357</v>
      </c>
      <c r="O1126" s="39" t="s">
        <v>11550</v>
      </c>
      <c r="P1126" s="37" t="s">
        <v>336</v>
      </c>
      <c r="Q1126" s="37" t="s">
        <v>642</v>
      </c>
      <c r="R1126" s="39" t="s">
        <v>10609</v>
      </c>
      <c r="S1126" s="40" t="s">
        <v>10741</v>
      </c>
      <c r="T1126" s="41">
        <v>0</v>
      </c>
      <c r="U1126" s="41">
        <v>13</v>
      </c>
      <c r="V1126" s="41">
        <v>0</v>
      </c>
      <c r="W1126" s="42"/>
      <c r="X1126" s="42"/>
      <c r="Y1126" s="102">
        <v>13</v>
      </c>
      <c r="Z1126">
        <v>0</v>
      </c>
      <c r="AA1126">
        <v>0</v>
      </c>
      <c r="AB1126">
        <v>0</v>
      </c>
      <c r="AE1126" s="103">
        <v>0</v>
      </c>
      <c r="AF1126">
        <v>0</v>
      </c>
      <c r="AG1126">
        <v>0</v>
      </c>
      <c r="AH1126">
        <v>0</v>
      </c>
      <c r="AI1126">
        <v>0</v>
      </c>
    </row>
    <row r="1127" spans="1:35" ht="15" hidden="1" customHeight="1" x14ac:dyDescent="0.25">
      <c r="A1127" s="37" t="s">
        <v>36</v>
      </c>
      <c r="B1127" s="37" t="s">
        <v>37</v>
      </c>
      <c r="C1127" s="37" t="s">
        <v>8252</v>
      </c>
      <c r="D1127" s="38" t="s">
        <v>11546</v>
      </c>
      <c r="E1127" s="37" t="s">
        <v>8253</v>
      </c>
      <c r="F1127" s="37" t="s">
        <v>6696</v>
      </c>
      <c r="G1127" s="37">
        <v>200002411</v>
      </c>
      <c r="H1127" s="100">
        <v>710031440</v>
      </c>
      <c r="I1127" s="101">
        <v>329631</v>
      </c>
      <c r="J1127" s="37">
        <v>100012308</v>
      </c>
      <c r="K1127" s="37">
        <v>200002411</v>
      </c>
      <c r="L1127" s="37" t="s">
        <v>48</v>
      </c>
      <c r="M1127" s="37" t="s">
        <v>6696</v>
      </c>
      <c r="N1127" s="37" t="s">
        <v>8229</v>
      </c>
      <c r="O1127" s="39" t="s">
        <v>11547</v>
      </c>
      <c r="P1127" s="37" t="s">
        <v>8254</v>
      </c>
      <c r="Q1127" s="37" t="s">
        <v>8255</v>
      </c>
      <c r="R1127" s="39" t="s">
        <v>11548</v>
      </c>
      <c r="S1127" s="40" t="s">
        <v>10741</v>
      </c>
      <c r="T1127" s="41">
        <v>19</v>
      </c>
      <c r="U1127" s="41">
        <v>0</v>
      </c>
      <c r="V1127" s="41">
        <v>0</v>
      </c>
      <c r="W1127" s="42"/>
      <c r="X1127" s="42"/>
      <c r="Y1127" s="102">
        <v>19</v>
      </c>
      <c r="Z1127">
        <v>2</v>
      </c>
      <c r="AA1127">
        <v>0</v>
      </c>
      <c r="AB1127">
        <v>0</v>
      </c>
      <c r="AE1127" s="103">
        <v>2</v>
      </c>
      <c r="AF1127">
        <v>0</v>
      </c>
      <c r="AG1127">
        <v>0</v>
      </c>
      <c r="AH1127">
        <v>0</v>
      </c>
      <c r="AI1127">
        <v>0</v>
      </c>
    </row>
    <row r="1128" spans="1:35" ht="15" hidden="1" customHeight="1" x14ac:dyDescent="0.25">
      <c r="A1128" s="37" t="s">
        <v>36</v>
      </c>
      <c r="B1128" s="37" t="s">
        <v>37</v>
      </c>
      <c r="C1128" s="37" t="s">
        <v>3815</v>
      </c>
      <c r="D1128" s="38" t="s">
        <v>11551</v>
      </c>
      <c r="E1128" s="37" t="s">
        <v>3816</v>
      </c>
      <c r="F1128" s="37" t="s">
        <v>2860</v>
      </c>
      <c r="G1128" s="37">
        <v>200001184</v>
      </c>
      <c r="H1128" s="100">
        <v>710003722</v>
      </c>
      <c r="I1128" s="101">
        <v>36112119</v>
      </c>
      <c r="J1128" s="37">
        <v>100006137</v>
      </c>
      <c r="K1128" s="37">
        <v>100006141</v>
      </c>
      <c r="L1128" s="37" t="s">
        <v>3819</v>
      </c>
      <c r="M1128" s="37" t="s">
        <v>2860</v>
      </c>
      <c r="N1128" s="37" t="s">
        <v>3822</v>
      </c>
      <c r="O1128" s="39" t="s">
        <v>11552</v>
      </c>
      <c r="P1128" s="37" t="s">
        <v>3817</v>
      </c>
      <c r="Q1128" s="37" t="s">
        <v>11553</v>
      </c>
      <c r="R1128" s="39" t="s">
        <v>11554</v>
      </c>
      <c r="S1128" s="40" t="s">
        <v>10741</v>
      </c>
      <c r="T1128" s="41">
        <v>9</v>
      </c>
      <c r="U1128" s="42">
        <v>0</v>
      </c>
      <c r="V1128" s="42">
        <v>0</v>
      </c>
      <c r="W1128" s="42"/>
      <c r="X1128" s="42"/>
      <c r="Y1128" s="102">
        <v>9</v>
      </c>
      <c r="Z1128">
        <v>2</v>
      </c>
      <c r="AA1128">
        <v>0</v>
      </c>
      <c r="AB1128">
        <v>0</v>
      </c>
      <c r="AE1128" s="103">
        <v>2</v>
      </c>
      <c r="AF1128">
        <v>0</v>
      </c>
      <c r="AG1128">
        <v>0</v>
      </c>
      <c r="AH1128">
        <v>0</v>
      </c>
      <c r="AI1128">
        <v>0</v>
      </c>
    </row>
    <row r="1129" spans="1:35" ht="15" hidden="1" customHeight="1" x14ac:dyDescent="0.25">
      <c r="A1129" s="37" t="s">
        <v>36</v>
      </c>
      <c r="B1129" s="37" t="s">
        <v>37</v>
      </c>
      <c r="C1129" s="37" t="s">
        <v>8227</v>
      </c>
      <c r="D1129" s="38" t="s">
        <v>11037</v>
      </c>
      <c r="E1129" s="37" t="s">
        <v>8228</v>
      </c>
      <c r="F1129" s="37" t="s">
        <v>6696</v>
      </c>
      <c r="G1129" s="37">
        <v>200002384</v>
      </c>
      <c r="H1129" s="100">
        <v>53480341</v>
      </c>
      <c r="I1129" s="101">
        <v>329321</v>
      </c>
      <c r="J1129" s="37">
        <v>100019154</v>
      </c>
      <c r="K1129" s="37">
        <v>200002384</v>
      </c>
      <c r="L1129" s="37" t="s">
        <v>48</v>
      </c>
      <c r="M1129" s="37" t="s">
        <v>6696</v>
      </c>
      <c r="N1129" s="37" t="s">
        <v>8229</v>
      </c>
      <c r="O1129" s="39" t="s">
        <v>10984</v>
      </c>
      <c r="P1129" s="37" t="s">
        <v>8229</v>
      </c>
      <c r="Q1129" s="37" t="s">
        <v>11555</v>
      </c>
      <c r="R1129" s="39" t="s">
        <v>11038</v>
      </c>
      <c r="S1129" s="40" t="s">
        <v>10721</v>
      </c>
      <c r="T1129" s="41">
        <v>35</v>
      </c>
      <c r="U1129" s="41">
        <v>0</v>
      </c>
      <c r="V1129" s="41">
        <v>0</v>
      </c>
      <c r="W1129" s="42"/>
      <c r="X1129" s="42"/>
      <c r="Y1129" s="102">
        <v>35</v>
      </c>
      <c r="Z1129">
        <v>0</v>
      </c>
      <c r="AA1129">
        <v>0</v>
      </c>
      <c r="AB1129">
        <v>0</v>
      </c>
      <c r="AE1129" s="103">
        <v>0</v>
      </c>
      <c r="AF1129">
        <v>0</v>
      </c>
      <c r="AG1129">
        <v>0</v>
      </c>
      <c r="AH1129">
        <v>0</v>
      </c>
      <c r="AI1129">
        <v>0</v>
      </c>
    </row>
    <row r="1130" spans="1:35" ht="15" hidden="1" customHeight="1" x14ac:dyDescent="0.25">
      <c r="A1130" s="37" t="s">
        <v>36</v>
      </c>
      <c r="B1130" s="37" t="s">
        <v>37</v>
      </c>
      <c r="C1130" s="37" t="s">
        <v>3738</v>
      </c>
      <c r="D1130" s="38" t="s">
        <v>11562</v>
      </c>
      <c r="E1130" s="37" t="s">
        <v>3739</v>
      </c>
      <c r="F1130" s="37" t="s">
        <v>2860</v>
      </c>
      <c r="G1130" s="37">
        <v>200001156</v>
      </c>
      <c r="H1130" s="100">
        <v>710007876</v>
      </c>
      <c r="I1130" s="101">
        <v>309192</v>
      </c>
      <c r="J1130" s="37">
        <v>100006034</v>
      </c>
      <c r="K1130" s="37">
        <v>200001156</v>
      </c>
      <c r="L1130" s="37" t="s">
        <v>48</v>
      </c>
      <c r="M1130" s="37" t="s">
        <v>2860</v>
      </c>
      <c r="N1130" s="37" t="s">
        <v>3584</v>
      </c>
      <c r="O1130" s="39" t="s">
        <v>11563</v>
      </c>
      <c r="P1130" s="37" t="s">
        <v>3740</v>
      </c>
      <c r="Q1130" s="37" t="s">
        <v>3741</v>
      </c>
      <c r="R1130" s="39" t="s">
        <v>11564</v>
      </c>
      <c r="S1130" s="40" t="s">
        <v>10741</v>
      </c>
      <c r="T1130" s="41">
        <v>8</v>
      </c>
      <c r="U1130" s="41">
        <v>0</v>
      </c>
      <c r="V1130" s="41">
        <v>0</v>
      </c>
      <c r="W1130" s="42"/>
      <c r="X1130" s="42"/>
      <c r="Y1130" s="102">
        <v>8</v>
      </c>
      <c r="Z1130">
        <v>0</v>
      </c>
      <c r="AA1130">
        <v>0</v>
      </c>
      <c r="AB1130">
        <v>0</v>
      </c>
      <c r="AE1130" s="103">
        <v>0</v>
      </c>
      <c r="AF1130">
        <v>0</v>
      </c>
      <c r="AG1130">
        <v>0</v>
      </c>
      <c r="AH1130">
        <v>0</v>
      </c>
      <c r="AI1130">
        <v>0</v>
      </c>
    </row>
    <row r="1131" spans="1:35" ht="15" hidden="1" customHeight="1" x14ac:dyDescent="0.25">
      <c r="A1131" s="37" t="s">
        <v>36</v>
      </c>
      <c r="B1131" s="37" t="s">
        <v>592</v>
      </c>
      <c r="C1131" s="37" t="s">
        <v>6623</v>
      </c>
      <c r="D1131" s="38" t="s">
        <v>11568</v>
      </c>
      <c r="E1131" s="37" t="s">
        <v>6624</v>
      </c>
      <c r="F1131" s="37" t="s">
        <v>568</v>
      </c>
      <c r="G1131" s="37">
        <v>200003534</v>
      </c>
      <c r="H1131" s="100">
        <v>42303133</v>
      </c>
      <c r="I1131" s="101">
        <v>90000197</v>
      </c>
      <c r="J1131" s="37">
        <v>100009446</v>
      </c>
      <c r="K1131" s="37">
        <v>200003534</v>
      </c>
      <c r="L1131" s="37" t="s">
        <v>603</v>
      </c>
      <c r="M1131" s="37" t="s">
        <v>568</v>
      </c>
      <c r="N1131" s="37" t="s">
        <v>655</v>
      </c>
      <c r="O1131" s="39" t="s">
        <v>10769</v>
      </c>
      <c r="P1131" s="37" t="s">
        <v>655</v>
      </c>
      <c r="Q1131" s="37" t="s">
        <v>6625</v>
      </c>
      <c r="R1131" s="39" t="s">
        <v>10770</v>
      </c>
      <c r="S1131" s="40" t="s">
        <v>10721</v>
      </c>
      <c r="T1131" s="41">
        <v>0</v>
      </c>
      <c r="U1131" s="41">
        <v>21</v>
      </c>
      <c r="V1131" s="41">
        <v>0</v>
      </c>
      <c r="W1131" s="42"/>
      <c r="X1131" s="42"/>
      <c r="Y1131" s="102">
        <v>21</v>
      </c>
      <c r="Z1131">
        <v>0</v>
      </c>
      <c r="AA1131">
        <v>0</v>
      </c>
      <c r="AB1131">
        <v>0</v>
      </c>
      <c r="AE1131" s="103">
        <v>0</v>
      </c>
      <c r="AF1131">
        <v>0</v>
      </c>
      <c r="AG1131">
        <v>3</v>
      </c>
      <c r="AH1131">
        <v>0</v>
      </c>
      <c r="AI1131">
        <v>3</v>
      </c>
    </row>
    <row r="1132" spans="1:35" ht="15" hidden="1" customHeight="1" x14ac:dyDescent="0.25">
      <c r="A1132" s="37" t="s">
        <v>36</v>
      </c>
      <c r="B1132" s="37" t="s">
        <v>37</v>
      </c>
      <c r="C1132" s="37" t="s">
        <v>4912</v>
      </c>
      <c r="D1132" s="38" t="s">
        <v>11556</v>
      </c>
      <c r="E1132" s="37" t="s">
        <v>4913</v>
      </c>
      <c r="F1132" s="37" t="s">
        <v>4189</v>
      </c>
      <c r="G1132" s="37">
        <v>200001451</v>
      </c>
      <c r="H1132" s="100">
        <v>710017405</v>
      </c>
      <c r="I1132" s="101">
        <v>316938</v>
      </c>
      <c r="J1132" s="37">
        <v>100008115</v>
      </c>
      <c r="K1132" s="37">
        <v>200001451</v>
      </c>
      <c r="L1132" s="37" t="s">
        <v>48</v>
      </c>
      <c r="M1132" s="37" t="s">
        <v>4189</v>
      </c>
      <c r="N1132" s="37" t="s">
        <v>4808</v>
      </c>
      <c r="O1132" s="39" t="s">
        <v>11557</v>
      </c>
      <c r="P1132" s="37" t="s">
        <v>4914</v>
      </c>
      <c r="Q1132" s="37" t="s">
        <v>4915</v>
      </c>
      <c r="R1132" s="39" t="s">
        <v>11558</v>
      </c>
      <c r="S1132" s="40" t="s">
        <v>10741</v>
      </c>
      <c r="T1132" s="41">
        <v>44</v>
      </c>
      <c r="U1132" s="41">
        <v>0</v>
      </c>
      <c r="V1132" s="41">
        <v>0</v>
      </c>
      <c r="W1132" s="42"/>
      <c r="X1132" s="42"/>
      <c r="Y1132" s="102">
        <v>44</v>
      </c>
      <c r="Z1132">
        <v>1</v>
      </c>
      <c r="AA1132">
        <v>0</v>
      </c>
      <c r="AB1132">
        <v>0</v>
      </c>
      <c r="AE1132" s="103">
        <v>1</v>
      </c>
      <c r="AF1132">
        <v>0</v>
      </c>
      <c r="AG1132">
        <v>0</v>
      </c>
      <c r="AH1132">
        <v>0</v>
      </c>
      <c r="AI1132">
        <v>0</v>
      </c>
    </row>
    <row r="1133" spans="1:35" ht="15" hidden="1" customHeight="1" x14ac:dyDescent="0.25">
      <c r="A1133" s="37" t="s">
        <v>36</v>
      </c>
      <c r="B1133" s="37" t="s">
        <v>37</v>
      </c>
      <c r="C1133" s="37" t="s">
        <v>2170</v>
      </c>
      <c r="D1133" s="38" t="s">
        <v>11565</v>
      </c>
      <c r="E1133" s="37" t="s">
        <v>2171</v>
      </c>
      <c r="F1133" s="37" t="s">
        <v>1879</v>
      </c>
      <c r="G1133" s="37">
        <v>200000680</v>
      </c>
      <c r="H1133" s="100">
        <v>710010575</v>
      </c>
      <c r="I1133" s="101">
        <v>311782</v>
      </c>
      <c r="J1133" s="37">
        <v>100003670</v>
      </c>
      <c r="K1133" s="37">
        <v>200000680</v>
      </c>
      <c r="L1133" s="37" t="s">
        <v>48</v>
      </c>
      <c r="M1133" s="37" t="s">
        <v>1879</v>
      </c>
      <c r="N1133" s="37" t="s">
        <v>2200</v>
      </c>
      <c r="O1133" s="39" t="s">
        <v>11566</v>
      </c>
      <c r="P1133" s="37" t="s">
        <v>2172</v>
      </c>
      <c r="Q1133" s="37" t="s">
        <v>2173</v>
      </c>
      <c r="R1133" s="39" t="s">
        <v>11567</v>
      </c>
      <c r="S1133" s="40" t="s">
        <v>10741</v>
      </c>
      <c r="T1133" s="41">
        <v>9</v>
      </c>
      <c r="U1133" s="41">
        <v>0</v>
      </c>
      <c r="V1133" s="41">
        <v>0</v>
      </c>
      <c r="W1133" s="42"/>
      <c r="X1133" s="42"/>
      <c r="Y1133" s="102">
        <v>9</v>
      </c>
      <c r="Z1133">
        <v>0</v>
      </c>
      <c r="AA1133">
        <v>0</v>
      </c>
      <c r="AB1133">
        <v>0</v>
      </c>
      <c r="AE1133" s="103">
        <v>0</v>
      </c>
      <c r="AF1133">
        <v>0</v>
      </c>
      <c r="AG1133">
        <v>0</v>
      </c>
      <c r="AH1133">
        <v>0</v>
      </c>
      <c r="AI1133">
        <v>0</v>
      </c>
    </row>
    <row r="1134" spans="1:35" ht="15" hidden="1" customHeight="1" x14ac:dyDescent="0.25">
      <c r="A1134" s="37" t="s">
        <v>36</v>
      </c>
      <c r="B1134" s="37" t="s">
        <v>37</v>
      </c>
      <c r="C1134" s="37" t="s">
        <v>5097</v>
      </c>
      <c r="D1134" s="38" t="s">
        <v>11569</v>
      </c>
      <c r="E1134" s="37" t="s">
        <v>5098</v>
      </c>
      <c r="F1134" s="37" t="s">
        <v>4189</v>
      </c>
      <c r="G1134" s="37">
        <v>200001605</v>
      </c>
      <c r="H1134" s="100">
        <v>710022298</v>
      </c>
      <c r="I1134" s="101">
        <v>321516</v>
      </c>
      <c r="J1134" s="37">
        <v>100008964</v>
      </c>
      <c r="K1134" s="37">
        <v>200001605</v>
      </c>
      <c r="L1134" s="37" t="s">
        <v>48</v>
      </c>
      <c r="M1134" s="37" t="s">
        <v>4189</v>
      </c>
      <c r="N1134" s="37" t="s">
        <v>4960</v>
      </c>
      <c r="O1134" s="39" t="s">
        <v>11570</v>
      </c>
      <c r="P1134" s="37" t="s">
        <v>5099</v>
      </c>
      <c r="Q1134" s="37" t="s">
        <v>10362</v>
      </c>
      <c r="R1134" s="39" t="s">
        <v>11571</v>
      </c>
      <c r="S1134" s="40" t="s">
        <v>10741</v>
      </c>
      <c r="T1134" s="41">
        <v>14</v>
      </c>
      <c r="U1134" s="42">
        <v>0</v>
      </c>
      <c r="V1134" s="42">
        <v>0</v>
      </c>
      <c r="W1134" s="42"/>
      <c r="X1134" s="42"/>
      <c r="Y1134" s="102">
        <v>14</v>
      </c>
      <c r="Z1134">
        <v>0</v>
      </c>
      <c r="AA1134">
        <v>0</v>
      </c>
      <c r="AB1134">
        <v>0</v>
      </c>
      <c r="AE1134" s="103">
        <v>0</v>
      </c>
      <c r="AF1134">
        <v>0</v>
      </c>
      <c r="AG1134">
        <v>0</v>
      </c>
      <c r="AH1134">
        <v>0</v>
      </c>
      <c r="AI1134">
        <v>0</v>
      </c>
    </row>
    <row r="1135" spans="1:35" ht="15" hidden="1" customHeight="1" x14ac:dyDescent="0.25">
      <c r="A1135" s="37" t="s">
        <v>36</v>
      </c>
      <c r="B1135" s="37" t="s">
        <v>37</v>
      </c>
      <c r="C1135" s="37" t="s">
        <v>2634</v>
      </c>
      <c r="D1135" s="38" t="s">
        <v>11559</v>
      </c>
      <c r="E1135" s="37" t="s">
        <v>2635</v>
      </c>
      <c r="F1135" s="37" t="s">
        <v>1879</v>
      </c>
      <c r="G1135" s="37">
        <v>200000807</v>
      </c>
      <c r="H1135" s="100">
        <v>710018916</v>
      </c>
      <c r="I1135" s="101">
        <v>318523</v>
      </c>
      <c r="J1135" s="37">
        <v>100004317</v>
      </c>
      <c r="K1135" s="37">
        <v>200000807</v>
      </c>
      <c r="L1135" s="37" t="s">
        <v>48</v>
      </c>
      <c r="M1135" s="37" t="s">
        <v>1879</v>
      </c>
      <c r="N1135" s="37" t="s">
        <v>2463</v>
      </c>
      <c r="O1135" s="39" t="s">
        <v>11560</v>
      </c>
      <c r="P1135" s="37" t="s">
        <v>2636</v>
      </c>
      <c r="Q1135" s="37" t="s">
        <v>2637</v>
      </c>
      <c r="R1135" s="39" t="s">
        <v>11561</v>
      </c>
      <c r="S1135" s="40" t="s">
        <v>10741</v>
      </c>
      <c r="T1135" s="41">
        <v>15</v>
      </c>
      <c r="U1135" s="41">
        <v>0</v>
      </c>
      <c r="V1135" s="41">
        <v>0</v>
      </c>
      <c r="W1135" s="42"/>
      <c r="X1135" s="42"/>
      <c r="Y1135" s="102">
        <v>15</v>
      </c>
      <c r="Z1135">
        <v>0</v>
      </c>
      <c r="AA1135">
        <v>0</v>
      </c>
      <c r="AB1135">
        <v>0</v>
      </c>
      <c r="AE1135" s="103">
        <v>0</v>
      </c>
      <c r="AF1135">
        <v>0</v>
      </c>
      <c r="AG1135">
        <v>0</v>
      </c>
      <c r="AH1135">
        <v>0</v>
      </c>
      <c r="AI1135">
        <v>0</v>
      </c>
    </row>
    <row r="1136" spans="1:35" ht="15" hidden="1" customHeight="1" x14ac:dyDescent="0.25">
      <c r="A1136" s="37" t="s">
        <v>36</v>
      </c>
      <c r="B1136" s="37" t="s">
        <v>37</v>
      </c>
      <c r="C1136" s="37" t="s">
        <v>7930</v>
      </c>
      <c r="D1136" s="38" t="s">
        <v>11572</v>
      </c>
      <c r="E1136" s="37" t="s">
        <v>7931</v>
      </c>
      <c r="F1136" s="37" t="s">
        <v>6696</v>
      </c>
      <c r="G1136" s="37">
        <v>200002699</v>
      </c>
      <c r="H1136" s="100">
        <v>710031769</v>
      </c>
      <c r="I1136" s="101">
        <v>37872923</v>
      </c>
      <c r="J1136" s="37">
        <v>100013555</v>
      </c>
      <c r="K1136" s="37">
        <v>100013551</v>
      </c>
      <c r="L1136" s="37" t="s">
        <v>105</v>
      </c>
      <c r="M1136" s="37" t="s">
        <v>6696</v>
      </c>
      <c r="N1136" s="37" t="s">
        <v>7842</v>
      </c>
      <c r="O1136" s="39" t="s">
        <v>11573</v>
      </c>
      <c r="P1136" s="37" t="s">
        <v>7932</v>
      </c>
      <c r="Q1136" s="37" t="s">
        <v>7933</v>
      </c>
      <c r="R1136" s="39" t="s">
        <v>11574</v>
      </c>
      <c r="S1136" s="40" t="s">
        <v>10741</v>
      </c>
      <c r="T1136" s="41">
        <v>40</v>
      </c>
      <c r="U1136" s="42">
        <v>0</v>
      </c>
      <c r="V1136" s="42">
        <v>0</v>
      </c>
      <c r="W1136" s="42"/>
      <c r="X1136" s="42"/>
      <c r="Y1136" s="102">
        <v>40</v>
      </c>
      <c r="Z1136">
        <v>0</v>
      </c>
      <c r="AA1136">
        <v>0</v>
      </c>
      <c r="AB1136">
        <v>0</v>
      </c>
      <c r="AE1136" s="103">
        <v>0</v>
      </c>
      <c r="AF1136">
        <v>4</v>
      </c>
      <c r="AG1136">
        <v>0</v>
      </c>
      <c r="AH1136">
        <v>0</v>
      </c>
      <c r="AI1136">
        <v>4</v>
      </c>
    </row>
    <row r="1137" spans="1:35" ht="15" hidden="1" customHeight="1" x14ac:dyDescent="0.25">
      <c r="A1137" s="37" t="s">
        <v>36</v>
      </c>
      <c r="B1137" s="37" t="s">
        <v>37</v>
      </c>
      <c r="C1137" s="37" t="s">
        <v>3742</v>
      </c>
      <c r="D1137" s="38" t="s">
        <v>11581</v>
      </c>
      <c r="E1137" s="37" t="s">
        <v>3743</v>
      </c>
      <c r="F1137" s="37" t="s">
        <v>2860</v>
      </c>
      <c r="G1137" s="37">
        <v>200001158</v>
      </c>
      <c r="H1137" s="100">
        <v>710007892</v>
      </c>
      <c r="I1137" s="101">
        <v>309214</v>
      </c>
      <c r="J1137" s="37">
        <v>100006090</v>
      </c>
      <c r="K1137" s="37">
        <v>200001158</v>
      </c>
      <c r="L1137" s="37" t="s">
        <v>48</v>
      </c>
      <c r="M1137" s="37" t="s">
        <v>2860</v>
      </c>
      <c r="N1137" s="37" t="s">
        <v>3584</v>
      </c>
      <c r="O1137" s="39" t="s">
        <v>11582</v>
      </c>
      <c r="P1137" s="37" t="s">
        <v>3744</v>
      </c>
      <c r="Q1137" s="37" t="s">
        <v>3745</v>
      </c>
      <c r="R1137" s="39" t="s">
        <v>11583</v>
      </c>
      <c r="S1137" s="40" t="s">
        <v>10741</v>
      </c>
      <c r="T1137" s="41">
        <v>6</v>
      </c>
      <c r="U1137" s="41">
        <v>0</v>
      </c>
      <c r="V1137" s="41">
        <v>0</v>
      </c>
      <c r="W1137" s="42"/>
      <c r="X1137" s="42"/>
      <c r="Y1137" s="102">
        <v>6</v>
      </c>
      <c r="Z1137">
        <v>0</v>
      </c>
      <c r="AA1137">
        <v>0</v>
      </c>
      <c r="AB1137">
        <v>0</v>
      </c>
      <c r="AE1137" s="103">
        <v>0</v>
      </c>
      <c r="AF1137">
        <v>0</v>
      </c>
      <c r="AG1137">
        <v>0</v>
      </c>
      <c r="AH1137">
        <v>0</v>
      </c>
      <c r="AI1137">
        <v>0</v>
      </c>
    </row>
    <row r="1138" spans="1:35" ht="15" hidden="1" customHeight="1" x14ac:dyDescent="0.25">
      <c r="A1138" s="37" t="s">
        <v>36</v>
      </c>
      <c r="B1138" s="37" t="s">
        <v>37</v>
      </c>
      <c r="C1138" s="37" t="s">
        <v>8919</v>
      </c>
      <c r="D1138" s="38" t="s">
        <v>11324</v>
      </c>
      <c r="E1138" s="37" t="s">
        <v>8920</v>
      </c>
      <c r="F1138" s="37" t="s">
        <v>8536</v>
      </c>
      <c r="G1138" s="37">
        <v>200003250</v>
      </c>
      <c r="H1138" s="100">
        <v>710026510</v>
      </c>
      <c r="I1138" s="101">
        <v>325422</v>
      </c>
      <c r="J1138" s="37">
        <v>100015983</v>
      </c>
      <c r="K1138" s="37">
        <v>200003250</v>
      </c>
      <c r="L1138" s="37" t="s">
        <v>48</v>
      </c>
      <c r="M1138" s="37" t="s">
        <v>8536</v>
      </c>
      <c r="N1138" s="37" t="s">
        <v>8417</v>
      </c>
      <c r="O1138" s="39" t="s">
        <v>11325</v>
      </c>
      <c r="P1138" s="37" t="s">
        <v>8921</v>
      </c>
      <c r="Q1138" s="37" t="s">
        <v>8922</v>
      </c>
      <c r="R1138" s="39" t="s">
        <v>11326</v>
      </c>
      <c r="S1138" s="40" t="s">
        <v>10741</v>
      </c>
      <c r="T1138" s="41">
        <v>4</v>
      </c>
      <c r="U1138" s="41">
        <v>0</v>
      </c>
      <c r="V1138" s="41">
        <v>0</v>
      </c>
      <c r="W1138" s="42"/>
      <c r="X1138" s="42"/>
      <c r="Y1138" s="102">
        <v>4</v>
      </c>
      <c r="Z1138">
        <v>0</v>
      </c>
      <c r="AA1138">
        <v>0</v>
      </c>
      <c r="AB1138">
        <v>0</v>
      </c>
      <c r="AE1138" s="103">
        <v>0</v>
      </c>
      <c r="AF1138">
        <v>0</v>
      </c>
      <c r="AG1138">
        <v>0</v>
      </c>
      <c r="AH1138">
        <v>0</v>
      </c>
      <c r="AI1138">
        <v>0</v>
      </c>
    </row>
    <row r="1139" spans="1:35" ht="15" hidden="1" customHeight="1" x14ac:dyDescent="0.25">
      <c r="A1139" s="37" t="s">
        <v>36</v>
      </c>
      <c r="B1139" s="37" t="s">
        <v>37</v>
      </c>
      <c r="C1139" s="37" t="s">
        <v>1396</v>
      </c>
      <c r="D1139" s="38" t="s">
        <v>11338</v>
      </c>
      <c r="E1139" s="37" t="s">
        <v>1397</v>
      </c>
      <c r="F1139" s="37" t="s">
        <v>814</v>
      </c>
      <c r="G1139" s="37">
        <v>200000413</v>
      </c>
      <c r="H1139" s="100">
        <v>710011237</v>
      </c>
      <c r="I1139" s="101">
        <v>36080462</v>
      </c>
      <c r="J1139" s="37">
        <v>100002182</v>
      </c>
      <c r="K1139" s="37">
        <v>100002183</v>
      </c>
      <c r="L1139" s="37" t="s">
        <v>105</v>
      </c>
      <c r="M1139" s="37" t="s">
        <v>814</v>
      </c>
      <c r="N1139" s="37" t="s">
        <v>1480</v>
      </c>
      <c r="O1139" s="39" t="s">
        <v>11339</v>
      </c>
      <c r="P1139" s="37" t="s">
        <v>1399</v>
      </c>
      <c r="Q1139" s="37" t="s">
        <v>1400</v>
      </c>
      <c r="R1139" s="39" t="s">
        <v>11340</v>
      </c>
      <c r="S1139" s="40" t="s">
        <v>10741</v>
      </c>
      <c r="T1139" s="41">
        <v>11</v>
      </c>
      <c r="U1139" s="41">
        <v>0</v>
      </c>
      <c r="V1139" s="41">
        <v>0</v>
      </c>
      <c r="W1139" s="42"/>
      <c r="X1139" s="42"/>
      <c r="Y1139" s="102">
        <v>11</v>
      </c>
      <c r="Z1139">
        <v>0</v>
      </c>
      <c r="AA1139">
        <v>0</v>
      </c>
      <c r="AB1139">
        <v>0</v>
      </c>
      <c r="AE1139" s="103">
        <v>0</v>
      </c>
      <c r="AF1139">
        <v>0</v>
      </c>
      <c r="AG1139">
        <v>0</v>
      </c>
      <c r="AH1139">
        <v>0</v>
      </c>
      <c r="AI1139">
        <v>0</v>
      </c>
    </row>
    <row r="1140" spans="1:35" ht="15" hidden="1" customHeight="1" x14ac:dyDescent="0.25">
      <c r="A1140" s="37" t="s">
        <v>36</v>
      </c>
      <c r="B1140" s="37" t="s">
        <v>37</v>
      </c>
      <c r="C1140" s="37" t="s">
        <v>122</v>
      </c>
      <c r="D1140" s="38" t="s">
        <v>11335</v>
      </c>
      <c r="E1140" s="37" t="s">
        <v>123</v>
      </c>
      <c r="F1140" s="37" t="s">
        <v>40</v>
      </c>
      <c r="G1140" s="37">
        <v>200000251</v>
      </c>
      <c r="H1140" s="100">
        <v>710265883</v>
      </c>
      <c r="I1140" s="101">
        <v>31810543</v>
      </c>
      <c r="J1140" s="37">
        <v>100017879</v>
      </c>
      <c r="K1140" s="37">
        <v>100001169</v>
      </c>
      <c r="L1140" s="37" t="s">
        <v>105</v>
      </c>
      <c r="M1140" s="37" t="s">
        <v>40</v>
      </c>
      <c r="N1140" s="37" t="s">
        <v>241</v>
      </c>
      <c r="O1140" s="39" t="s">
        <v>11336</v>
      </c>
      <c r="P1140" s="37" t="s">
        <v>124</v>
      </c>
      <c r="Q1140" s="37" t="s">
        <v>125</v>
      </c>
      <c r="R1140" s="39" t="s">
        <v>11337</v>
      </c>
      <c r="S1140" s="40" t="s">
        <v>10741</v>
      </c>
      <c r="T1140" s="41">
        <v>34</v>
      </c>
      <c r="U1140" s="42">
        <v>0</v>
      </c>
      <c r="V1140" s="42">
        <v>0</v>
      </c>
      <c r="W1140" s="42"/>
      <c r="X1140" s="42"/>
      <c r="Y1140" s="102">
        <v>34</v>
      </c>
      <c r="Z1140">
        <v>0</v>
      </c>
      <c r="AA1140">
        <v>0</v>
      </c>
      <c r="AB1140">
        <v>0</v>
      </c>
      <c r="AE1140" s="103">
        <v>0</v>
      </c>
      <c r="AF1140">
        <v>2</v>
      </c>
      <c r="AG1140">
        <v>0</v>
      </c>
      <c r="AH1140">
        <v>0</v>
      </c>
      <c r="AI1140">
        <v>2</v>
      </c>
    </row>
    <row r="1141" spans="1:35" ht="15" hidden="1" customHeight="1" x14ac:dyDescent="0.25">
      <c r="A1141" s="37" t="s">
        <v>36</v>
      </c>
      <c r="B1141" s="37" t="s">
        <v>37</v>
      </c>
      <c r="C1141" s="37" t="s">
        <v>9200</v>
      </c>
      <c r="D1141" s="38" t="s">
        <v>10950</v>
      </c>
      <c r="E1141" s="37" t="s">
        <v>9201</v>
      </c>
      <c r="F1141" s="37" t="s">
        <v>8536</v>
      </c>
      <c r="G1141" s="37">
        <v>200003277</v>
      </c>
      <c r="H1141" s="100">
        <v>710031270</v>
      </c>
      <c r="I1141" s="101">
        <v>329614</v>
      </c>
      <c r="J1141" s="37">
        <v>100016251</v>
      </c>
      <c r="K1141" s="37">
        <v>200003277</v>
      </c>
      <c r="L1141" s="37" t="s">
        <v>48</v>
      </c>
      <c r="M1141" s="37" t="s">
        <v>8536</v>
      </c>
      <c r="N1141" s="37" t="s">
        <v>8385</v>
      </c>
      <c r="O1141" s="39" t="s">
        <v>10951</v>
      </c>
      <c r="P1141" s="37" t="s">
        <v>8385</v>
      </c>
      <c r="Q1141" s="37" t="s">
        <v>9208</v>
      </c>
      <c r="R1141" s="39" t="s">
        <v>10952</v>
      </c>
      <c r="S1141" s="40" t="s">
        <v>10741</v>
      </c>
      <c r="T1141" s="41">
        <v>9</v>
      </c>
      <c r="U1141" s="42">
        <v>0</v>
      </c>
      <c r="V1141" s="42">
        <v>0</v>
      </c>
      <c r="W1141" s="42"/>
      <c r="X1141" s="42"/>
      <c r="Y1141" s="102">
        <v>9</v>
      </c>
      <c r="Z1141">
        <v>0</v>
      </c>
      <c r="AA1141">
        <v>0</v>
      </c>
      <c r="AB1141">
        <v>0</v>
      </c>
      <c r="AE1141" s="103">
        <v>0</v>
      </c>
      <c r="AF1141">
        <v>0</v>
      </c>
      <c r="AG1141">
        <v>0</v>
      </c>
      <c r="AH1141">
        <v>0</v>
      </c>
      <c r="AI1141">
        <v>0</v>
      </c>
    </row>
    <row r="1142" spans="1:35" ht="15" hidden="1" customHeight="1" x14ac:dyDescent="0.25">
      <c r="A1142" s="37" t="s">
        <v>36</v>
      </c>
      <c r="B1142" s="37" t="s">
        <v>509</v>
      </c>
      <c r="C1142" s="37" t="s">
        <v>9830</v>
      </c>
      <c r="D1142" s="38" t="s">
        <v>11341</v>
      </c>
      <c r="E1142" s="37" t="s">
        <v>9831</v>
      </c>
      <c r="F1142" s="37" t="s">
        <v>8536</v>
      </c>
      <c r="G1142" s="37">
        <v>200002907</v>
      </c>
      <c r="H1142" s="100">
        <v>710168764</v>
      </c>
      <c r="I1142" s="101">
        <v>31942199</v>
      </c>
      <c r="J1142" s="37">
        <v>100015025</v>
      </c>
      <c r="K1142" s="37">
        <v>100015026</v>
      </c>
      <c r="L1142" s="37" t="s">
        <v>9848</v>
      </c>
      <c r="M1142" s="37" t="s">
        <v>8536</v>
      </c>
      <c r="N1142" s="37" t="s">
        <v>9957</v>
      </c>
      <c r="O1142" s="39" t="s">
        <v>11342</v>
      </c>
      <c r="P1142" s="37" t="s">
        <v>9818</v>
      </c>
      <c r="Q1142" s="37" t="s">
        <v>9849</v>
      </c>
      <c r="R1142" s="39" t="s">
        <v>11343</v>
      </c>
      <c r="S1142" s="40" t="s">
        <v>10741</v>
      </c>
      <c r="T1142" s="41">
        <v>0</v>
      </c>
      <c r="U1142" s="42">
        <v>0</v>
      </c>
      <c r="V1142" s="42">
        <v>20</v>
      </c>
      <c r="W1142" s="42"/>
      <c r="X1142" s="42"/>
      <c r="Y1142" s="102">
        <v>20</v>
      </c>
      <c r="Z1142">
        <v>0</v>
      </c>
      <c r="AA1142">
        <v>0</v>
      </c>
      <c r="AB1142">
        <v>0</v>
      </c>
      <c r="AE1142" s="103">
        <v>0</v>
      </c>
      <c r="AF1142">
        <v>0</v>
      </c>
      <c r="AG1142">
        <v>0</v>
      </c>
      <c r="AH1142">
        <v>0</v>
      </c>
      <c r="AI1142">
        <v>0</v>
      </c>
    </row>
    <row r="1143" spans="1:35" ht="15" hidden="1" customHeight="1" x14ac:dyDescent="0.25">
      <c r="A1143" s="37" t="s">
        <v>36</v>
      </c>
      <c r="B1143" s="37" t="s">
        <v>37</v>
      </c>
      <c r="C1143" s="37" t="s">
        <v>9712</v>
      </c>
      <c r="D1143" s="38" t="s">
        <v>11350</v>
      </c>
      <c r="E1143" s="37" t="s">
        <v>9713</v>
      </c>
      <c r="F1143" s="37" t="s">
        <v>8536</v>
      </c>
      <c r="G1143" s="37">
        <v>200003056</v>
      </c>
      <c r="H1143" s="100">
        <v>710025408</v>
      </c>
      <c r="I1143" s="101">
        <v>690741</v>
      </c>
      <c r="J1143" s="37">
        <v>100015364</v>
      </c>
      <c r="K1143" s="37">
        <v>200003056</v>
      </c>
      <c r="L1143" s="37" t="s">
        <v>48</v>
      </c>
      <c r="M1143" s="37" t="s">
        <v>8536</v>
      </c>
      <c r="N1143" s="37" t="s">
        <v>8633</v>
      </c>
      <c r="O1143" s="39" t="s">
        <v>11351</v>
      </c>
      <c r="P1143" s="37" t="s">
        <v>9714</v>
      </c>
      <c r="Q1143" s="37" t="s">
        <v>9715</v>
      </c>
      <c r="R1143" s="39" t="s">
        <v>11352</v>
      </c>
      <c r="S1143" s="40" t="s">
        <v>10741</v>
      </c>
      <c r="T1143" s="41">
        <v>9</v>
      </c>
      <c r="U1143" s="41">
        <v>0</v>
      </c>
      <c r="V1143" s="41">
        <v>0</v>
      </c>
      <c r="W1143" s="42"/>
      <c r="X1143" s="42"/>
      <c r="Y1143" s="102">
        <v>9</v>
      </c>
      <c r="Z1143">
        <v>0</v>
      </c>
      <c r="AA1143">
        <v>0</v>
      </c>
      <c r="AB1143">
        <v>0</v>
      </c>
      <c r="AE1143" s="103">
        <v>0</v>
      </c>
      <c r="AF1143">
        <v>0</v>
      </c>
      <c r="AG1143">
        <v>0</v>
      </c>
      <c r="AH1143">
        <v>0</v>
      </c>
      <c r="AI1143">
        <v>0</v>
      </c>
    </row>
    <row r="1144" spans="1:35" ht="15" hidden="1" customHeight="1" x14ac:dyDescent="0.25">
      <c r="A1144" s="37" t="s">
        <v>36</v>
      </c>
      <c r="B1144" s="37" t="s">
        <v>37</v>
      </c>
      <c r="C1144" s="37" t="s">
        <v>3890</v>
      </c>
      <c r="D1144" s="38" t="s">
        <v>11344</v>
      </c>
      <c r="E1144" s="37" t="s">
        <v>3891</v>
      </c>
      <c r="F1144" s="37" t="s">
        <v>2860</v>
      </c>
      <c r="G1144" s="37">
        <v>200001230</v>
      </c>
      <c r="H1144" s="100">
        <v>710009780</v>
      </c>
      <c r="I1144" s="101">
        <v>311022</v>
      </c>
      <c r="J1144" s="37">
        <v>100006102</v>
      </c>
      <c r="K1144" s="37">
        <v>200001230</v>
      </c>
      <c r="L1144" s="37" t="s">
        <v>48</v>
      </c>
      <c r="M1144" s="37" t="s">
        <v>2860</v>
      </c>
      <c r="N1144" s="37" t="s">
        <v>3852</v>
      </c>
      <c r="O1144" s="39" t="s">
        <v>11345</v>
      </c>
      <c r="P1144" s="37" t="s">
        <v>3892</v>
      </c>
      <c r="Q1144" s="37" t="s">
        <v>3893</v>
      </c>
      <c r="R1144" s="39" t="s">
        <v>11346</v>
      </c>
      <c r="S1144" s="40" t="s">
        <v>10741</v>
      </c>
      <c r="T1144" s="41">
        <v>2</v>
      </c>
      <c r="U1144" s="42">
        <v>0</v>
      </c>
      <c r="V1144" s="42">
        <v>0</v>
      </c>
      <c r="W1144" s="42"/>
      <c r="X1144" s="42"/>
      <c r="Y1144" s="102">
        <v>2</v>
      </c>
      <c r="Z1144">
        <v>0</v>
      </c>
      <c r="AA1144">
        <v>0</v>
      </c>
      <c r="AB1144">
        <v>0</v>
      </c>
      <c r="AE1144" s="103">
        <v>0</v>
      </c>
      <c r="AF1144">
        <v>1</v>
      </c>
      <c r="AG1144">
        <v>0</v>
      </c>
      <c r="AH1144">
        <v>0</v>
      </c>
      <c r="AI1144">
        <v>1</v>
      </c>
    </row>
    <row r="1145" spans="1:35" ht="15" hidden="1" customHeight="1" x14ac:dyDescent="0.25">
      <c r="A1145" s="37" t="s">
        <v>36</v>
      </c>
      <c r="B1145" s="37" t="s">
        <v>37</v>
      </c>
      <c r="C1145" s="37" t="s">
        <v>6141</v>
      </c>
      <c r="D1145" s="38" t="s">
        <v>11347</v>
      </c>
      <c r="E1145" s="37" t="s">
        <v>6142</v>
      </c>
      <c r="F1145" s="37" t="s">
        <v>568</v>
      </c>
      <c r="G1145" s="37">
        <v>200001689</v>
      </c>
      <c r="H1145" s="100">
        <v>37831097</v>
      </c>
      <c r="I1145" s="101">
        <v>320501</v>
      </c>
      <c r="J1145" s="37">
        <v>100009603</v>
      </c>
      <c r="K1145" s="37">
        <v>200001689</v>
      </c>
      <c r="L1145" s="37" t="s">
        <v>48</v>
      </c>
      <c r="M1145" s="37" t="s">
        <v>568</v>
      </c>
      <c r="N1145" s="37" t="s">
        <v>6143</v>
      </c>
      <c r="O1145" s="39" t="s">
        <v>11348</v>
      </c>
      <c r="P1145" s="37" t="s">
        <v>6143</v>
      </c>
      <c r="Q1145" s="37" t="s">
        <v>6145</v>
      </c>
      <c r="R1145" s="39" t="s">
        <v>11349</v>
      </c>
      <c r="S1145" s="40" t="s">
        <v>10721</v>
      </c>
      <c r="T1145" s="41">
        <v>28</v>
      </c>
      <c r="U1145" s="42">
        <v>0</v>
      </c>
      <c r="V1145" s="42">
        <v>0</v>
      </c>
      <c r="W1145" s="42"/>
      <c r="X1145" s="42"/>
      <c r="Y1145" s="102">
        <v>28</v>
      </c>
      <c r="Z1145">
        <v>0</v>
      </c>
      <c r="AA1145">
        <v>0</v>
      </c>
      <c r="AB1145">
        <v>0</v>
      </c>
      <c r="AE1145" s="103">
        <v>0</v>
      </c>
      <c r="AF1145">
        <v>4</v>
      </c>
      <c r="AG1145">
        <v>0</v>
      </c>
      <c r="AH1145">
        <v>0</v>
      </c>
      <c r="AI1145">
        <v>4</v>
      </c>
    </row>
    <row r="1146" spans="1:35" ht="15" hidden="1" customHeight="1" x14ac:dyDescent="0.25">
      <c r="A1146" s="37" t="s">
        <v>36</v>
      </c>
      <c r="B1146" s="37" t="s">
        <v>37</v>
      </c>
      <c r="C1146" s="37" t="s">
        <v>8565</v>
      </c>
      <c r="D1146" s="38" t="s">
        <v>11353</v>
      </c>
      <c r="E1146" s="37" t="s">
        <v>8566</v>
      </c>
      <c r="F1146" s="37" t="s">
        <v>8536</v>
      </c>
      <c r="G1146" s="37">
        <v>200002976</v>
      </c>
      <c r="H1146" s="100">
        <v>710025181</v>
      </c>
      <c r="I1146" s="101">
        <v>323993</v>
      </c>
      <c r="J1146" s="37">
        <v>100015100</v>
      </c>
      <c r="K1146" s="37">
        <v>200002976</v>
      </c>
      <c r="L1146" s="37" t="s">
        <v>48</v>
      </c>
      <c r="M1146" s="37" t="s">
        <v>8536</v>
      </c>
      <c r="N1146" s="37" t="s">
        <v>8633</v>
      </c>
      <c r="O1146" s="39" t="s">
        <v>11354</v>
      </c>
      <c r="P1146" s="37" t="s">
        <v>8567</v>
      </c>
      <c r="Q1146" s="37" t="s">
        <v>8568</v>
      </c>
      <c r="R1146" s="39" t="s">
        <v>11355</v>
      </c>
      <c r="S1146" s="40" t="s">
        <v>10741</v>
      </c>
      <c r="T1146" s="41">
        <v>23</v>
      </c>
      <c r="U1146" s="41">
        <v>0</v>
      </c>
      <c r="V1146" s="41">
        <v>0</v>
      </c>
      <c r="W1146" s="42"/>
      <c r="X1146" s="42"/>
      <c r="Y1146" s="102">
        <v>23</v>
      </c>
      <c r="Z1146">
        <v>0</v>
      </c>
      <c r="AA1146">
        <v>0</v>
      </c>
      <c r="AB1146">
        <v>0</v>
      </c>
      <c r="AE1146" s="103">
        <v>0</v>
      </c>
      <c r="AF1146">
        <v>5</v>
      </c>
      <c r="AG1146">
        <v>0</v>
      </c>
      <c r="AH1146">
        <v>0</v>
      </c>
      <c r="AI1146">
        <v>5</v>
      </c>
    </row>
    <row r="1147" spans="1:35" ht="15" hidden="1" customHeight="1" x14ac:dyDescent="0.25">
      <c r="A1147" s="37" t="s">
        <v>36</v>
      </c>
      <c r="B1147" s="37" t="s">
        <v>37</v>
      </c>
      <c r="C1147" s="37" t="s">
        <v>297</v>
      </c>
      <c r="D1147" s="38" t="s">
        <v>11356</v>
      </c>
      <c r="E1147" s="37" t="s">
        <v>298</v>
      </c>
      <c r="F1147" s="37" t="s">
        <v>40</v>
      </c>
      <c r="G1147" s="37">
        <v>200000292</v>
      </c>
      <c r="H1147" s="100">
        <v>710002238</v>
      </c>
      <c r="I1147" s="101">
        <v>305138</v>
      </c>
      <c r="J1147" s="37">
        <v>100001516</v>
      </c>
      <c r="K1147" s="37">
        <v>200000292</v>
      </c>
      <c r="L1147" s="37" t="s">
        <v>41</v>
      </c>
      <c r="M1147" s="37" t="s">
        <v>40</v>
      </c>
      <c r="N1147" s="37" t="s">
        <v>56</v>
      </c>
      <c r="O1147" s="39" t="s">
        <v>10795</v>
      </c>
      <c r="P1147" s="37" t="s">
        <v>299</v>
      </c>
      <c r="Q1147" s="37" t="s">
        <v>300</v>
      </c>
      <c r="R1147" s="39" t="s">
        <v>11357</v>
      </c>
      <c r="S1147" s="40" t="s">
        <v>10741</v>
      </c>
      <c r="T1147" s="41">
        <v>14</v>
      </c>
      <c r="U1147" s="42">
        <v>0</v>
      </c>
      <c r="V1147" s="42">
        <v>0</v>
      </c>
      <c r="W1147" s="42"/>
      <c r="X1147" s="42"/>
      <c r="Y1147" s="102">
        <v>14</v>
      </c>
      <c r="Z1147">
        <v>0</v>
      </c>
      <c r="AA1147">
        <v>0</v>
      </c>
      <c r="AB1147">
        <v>0</v>
      </c>
      <c r="AE1147" s="103">
        <v>0</v>
      </c>
      <c r="AF1147">
        <v>1</v>
      </c>
      <c r="AG1147">
        <v>0</v>
      </c>
      <c r="AH1147">
        <v>0</v>
      </c>
      <c r="AI1147">
        <v>1</v>
      </c>
    </row>
    <row r="1148" spans="1:35" ht="15" hidden="1" customHeight="1" x14ac:dyDescent="0.25">
      <c r="A1148" s="37" t="s">
        <v>36</v>
      </c>
      <c r="B1148" s="37" t="s">
        <v>592</v>
      </c>
      <c r="C1148" s="37" t="s">
        <v>652</v>
      </c>
      <c r="D1148" s="38" t="s">
        <v>11599</v>
      </c>
      <c r="E1148" s="37" t="s">
        <v>653</v>
      </c>
      <c r="F1148" s="37" t="s">
        <v>40</v>
      </c>
      <c r="G1148" s="37">
        <v>200003704</v>
      </c>
      <c r="H1148" s="100">
        <v>53248007</v>
      </c>
      <c r="I1148" s="101">
        <v>36766399</v>
      </c>
      <c r="J1148" s="37">
        <v>100018981</v>
      </c>
      <c r="K1148" s="37">
        <v>200003704</v>
      </c>
      <c r="L1148" s="37" t="s">
        <v>603</v>
      </c>
      <c r="M1148" s="37" t="s">
        <v>40</v>
      </c>
      <c r="N1148" s="37" t="s">
        <v>56</v>
      </c>
      <c r="O1148" s="39" t="s">
        <v>11600</v>
      </c>
      <c r="P1148" s="37" t="s">
        <v>111</v>
      </c>
      <c r="Q1148" s="37" t="s">
        <v>657</v>
      </c>
      <c r="R1148" s="39" t="s">
        <v>10608</v>
      </c>
      <c r="S1148" s="40" t="s">
        <v>10721</v>
      </c>
      <c r="T1148" s="41">
        <v>0</v>
      </c>
      <c r="U1148" s="41">
        <v>10</v>
      </c>
      <c r="V1148" s="41">
        <v>0</v>
      </c>
      <c r="W1148" s="42"/>
      <c r="X1148" s="42"/>
      <c r="Y1148" s="102">
        <v>10</v>
      </c>
      <c r="Z1148">
        <v>0</v>
      </c>
      <c r="AA1148">
        <v>0</v>
      </c>
      <c r="AB1148">
        <v>0</v>
      </c>
      <c r="AE1148" s="103">
        <v>0</v>
      </c>
      <c r="AF1148">
        <v>0</v>
      </c>
      <c r="AG1148">
        <v>0</v>
      </c>
      <c r="AH1148">
        <v>0</v>
      </c>
      <c r="AI1148">
        <v>0</v>
      </c>
    </row>
    <row r="1149" spans="1:35" ht="15" hidden="1" customHeight="1" x14ac:dyDescent="0.25">
      <c r="A1149" s="37" t="s">
        <v>36</v>
      </c>
      <c r="B1149" s="37" t="s">
        <v>37</v>
      </c>
      <c r="C1149" s="37" t="s">
        <v>8569</v>
      </c>
      <c r="D1149" s="38" t="s">
        <v>15909</v>
      </c>
      <c r="E1149" s="37" t="s">
        <v>8570</v>
      </c>
      <c r="F1149" s="37" t="s">
        <v>8536</v>
      </c>
      <c r="G1149" s="37">
        <v>200002977</v>
      </c>
      <c r="H1149" s="100">
        <v>710025190</v>
      </c>
      <c r="I1149" s="101">
        <v>31953271</v>
      </c>
      <c r="J1149" s="37">
        <v>100015103</v>
      </c>
      <c r="K1149" s="37">
        <v>100015104</v>
      </c>
      <c r="L1149" s="37" t="s">
        <v>8571</v>
      </c>
      <c r="M1149" s="37" t="s">
        <v>8536</v>
      </c>
      <c r="N1149" s="37" t="s">
        <v>8633</v>
      </c>
      <c r="O1149" s="39" t="s">
        <v>13268</v>
      </c>
      <c r="P1149" s="37" t="s">
        <v>8572</v>
      </c>
      <c r="Q1149" s="37" t="s">
        <v>16866</v>
      </c>
      <c r="R1149" s="39" t="s">
        <v>15910</v>
      </c>
      <c r="S1149" s="40" t="s">
        <v>10741</v>
      </c>
      <c r="T1149" s="41">
        <v>18</v>
      </c>
      <c r="U1149" s="41">
        <v>0</v>
      </c>
      <c r="V1149" s="41">
        <v>0</v>
      </c>
      <c r="W1149" s="42"/>
      <c r="X1149" s="42"/>
      <c r="Y1149" s="102">
        <v>18</v>
      </c>
      <c r="Z1149">
        <v>0</v>
      </c>
      <c r="AA1149">
        <v>0</v>
      </c>
      <c r="AB1149">
        <v>0</v>
      </c>
      <c r="AE1149" s="103">
        <v>0</v>
      </c>
      <c r="AF1149">
        <v>1</v>
      </c>
      <c r="AG1149">
        <v>0</v>
      </c>
      <c r="AH1149">
        <v>0</v>
      </c>
      <c r="AI1149">
        <v>1</v>
      </c>
    </row>
    <row r="1150" spans="1:35" ht="15" hidden="1" customHeight="1" x14ac:dyDescent="0.25">
      <c r="A1150" s="37" t="s">
        <v>36</v>
      </c>
      <c r="B1150" s="37" t="s">
        <v>37</v>
      </c>
      <c r="C1150" s="37" t="s">
        <v>7990</v>
      </c>
      <c r="D1150" s="38" t="s">
        <v>11601</v>
      </c>
      <c r="E1150" s="37" t="s">
        <v>7991</v>
      </c>
      <c r="F1150" s="37" t="s">
        <v>6696</v>
      </c>
      <c r="G1150" s="37">
        <v>200002718</v>
      </c>
      <c r="H1150" s="100">
        <v>710032021</v>
      </c>
      <c r="I1150" s="101">
        <v>37873148</v>
      </c>
      <c r="J1150" s="37">
        <v>100013602</v>
      </c>
      <c r="K1150" s="37">
        <v>100013603</v>
      </c>
      <c r="L1150" s="37" t="s">
        <v>105</v>
      </c>
      <c r="M1150" s="37" t="s">
        <v>6696</v>
      </c>
      <c r="N1150" s="37" t="s">
        <v>8047</v>
      </c>
      <c r="O1150" s="39" t="s">
        <v>11602</v>
      </c>
      <c r="P1150" s="37" t="s">
        <v>7992</v>
      </c>
      <c r="Q1150" s="37" t="s">
        <v>7993</v>
      </c>
      <c r="R1150" s="39" t="s">
        <v>11603</v>
      </c>
      <c r="S1150" s="40" t="s">
        <v>10741</v>
      </c>
      <c r="T1150" s="41">
        <v>3</v>
      </c>
      <c r="U1150" s="41">
        <v>0</v>
      </c>
      <c r="V1150" s="41">
        <v>0</v>
      </c>
      <c r="W1150" s="42"/>
      <c r="X1150" s="42"/>
      <c r="Y1150" s="102">
        <v>3</v>
      </c>
      <c r="Z1150">
        <v>3</v>
      </c>
      <c r="AA1150">
        <v>0</v>
      </c>
      <c r="AB1150">
        <v>0</v>
      </c>
      <c r="AE1150" s="103">
        <v>3</v>
      </c>
      <c r="AF1150">
        <v>0</v>
      </c>
      <c r="AG1150">
        <v>0</v>
      </c>
      <c r="AH1150">
        <v>0</v>
      </c>
      <c r="AI1150">
        <v>0</v>
      </c>
    </row>
    <row r="1151" spans="1:35" ht="15" hidden="1" customHeight="1" x14ac:dyDescent="0.25">
      <c r="A1151" s="37" t="s">
        <v>36</v>
      </c>
      <c r="B1151" s="37" t="s">
        <v>37</v>
      </c>
      <c r="C1151" s="37" t="s">
        <v>5752</v>
      </c>
      <c r="D1151" s="38" t="s">
        <v>11186</v>
      </c>
      <c r="E1151" s="37" t="s">
        <v>5753</v>
      </c>
      <c r="F1151" s="37" t="s">
        <v>568</v>
      </c>
      <c r="G1151" s="37">
        <v>200001918</v>
      </c>
      <c r="H1151" s="100">
        <v>45025266</v>
      </c>
      <c r="I1151" s="101">
        <v>319031</v>
      </c>
      <c r="J1151" s="37">
        <v>100010552</v>
      </c>
      <c r="K1151" s="37">
        <v>200001918</v>
      </c>
      <c r="L1151" s="37" t="s">
        <v>48</v>
      </c>
      <c r="M1151" s="37" t="s">
        <v>568</v>
      </c>
      <c r="N1151" s="37" t="s">
        <v>570</v>
      </c>
      <c r="O1151" s="39" t="s">
        <v>11187</v>
      </c>
      <c r="P1151" s="37" t="s">
        <v>570</v>
      </c>
      <c r="Q1151" s="37" t="s">
        <v>11607</v>
      </c>
      <c r="R1151" s="39" t="s">
        <v>11189</v>
      </c>
      <c r="S1151" s="40" t="s">
        <v>10721</v>
      </c>
      <c r="T1151" s="41">
        <v>36</v>
      </c>
      <c r="U1151" s="41">
        <v>0</v>
      </c>
      <c r="V1151" s="41">
        <v>0</v>
      </c>
      <c r="W1151" s="42"/>
      <c r="X1151" s="42"/>
      <c r="Y1151" s="102">
        <v>36</v>
      </c>
      <c r="Z1151">
        <v>0</v>
      </c>
      <c r="AA1151">
        <v>0</v>
      </c>
      <c r="AB1151">
        <v>0</v>
      </c>
      <c r="AE1151" s="103">
        <v>0</v>
      </c>
      <c r="AF1151">
        <v>8</v>
      </c>
      <c r="AG1151">
        <v>0</v>
      </c>
      <c r="AH1151">
        <v>0</v>
      </c>
      <c r="AI1151">
        <v>8</v>
      </c>
    </row>
    <row r="1152" spans="1:35" ht="15" hidden="1" customHeight="1" x14ac:dyDescent="0.25">
      <c r="A1152" s="37" t="s">
        <v>36</v>
      </c>
      <c r="B1152" s="37" t="s">
        <v>37</v>
      </c>
      <c r="C1152" s="37" t="s">
        <v>7942</v>
      </c>
      <c r="D1152" s="38" t="s">
        <v>11604</v>
      </c>
      <c r="E1152" s="37" t="s">
        <v>7943</v>
      </c>
      <c r="F1152" s="37" t="s">
        <v>6696</v>
      </c>
      <c r="G1152" s="37">
        <v>200002703</v>
      </c>
      <c r="H1152" s="100">
        <v>710257805</v>
      </c>
      <c r="I1152" s="101">
        <v>330256</v>
      </c>
      <c r="J1152" s="37">
        <v>100017079</v>
      </c>
      <c r="K1152" s="37">
        <v>200002703</v>
      </c>
      <c r="L1152" s="37" t="s">
        <v>48</v>
      </c>
      <c r="M1152" s="37" t="s">
        <v>6696</v>
      </c>
      <c r="N1152" s="37" t="s">
        <v>7842</v>
      </c>
      <c r="O1152" s="39" t="s">
        <v>11605</v>
      </c>
      <c r="P1152" s="37" t="s">
        <v>7944</v>
      </c>
      <c r="Q1152" s="37" t="s">
        <v>7945</v>
      </c>
      <c r="R1152" s="39" t="s">
        <v>11606</v>
      </c>
      <c r="S1152" s="40" t="s">
        <v>10741</v>
      </c>
      <c r="T1152" s="41">
        <v>3</v>
      </c>
      <c r="U1152" s="42">
        <v>0</v>
      </c>
      <c r="V1152" s="42">
        <v>0</v>
      </c>
      <c r="W1152" s="42"/>
      <c r="X1152" s="42"/>
      <c r="Y1152" s="102">
        <v>3</v>
      </c>
      <c r="Z1152">
        <v>0</v>
      </c>
      <c r="AA1152">
        <v>0</v>
      </c>
      <c r="AB1152">
        <v>0</v>
      </c>
      <c r="AE1152" s="103">
        <v>0</v>
      </c>
      <c r="AF1152">
        <v>0</v>
      </c>
      <c r="AG1152">
        <v>0</v>
      </c>
      <c r="AH1152">
        <v>0</v>
      </c>
      <c r="AI1152">
        <v>0</v>
      </c>
    </row>
    <row r="1153" spans="1:35" ht="15" hidden="1" customHeight="1" x14ac:dyDescent="0.25">
      <c r="A1153" s="37" t="s">
        <v>36</v>
      </c>
      <c r="B1153" s="37" t="s">
        <v>37</v>
      </c>
      <c r="C1153" s="37" t="s">
        <v>7752</v>
      </c>
      <c r="D1153" s="38" t="s">
        <v>11614</v>
      </c>
      <c r="E1153" s="37" t="s">
        <v>7753</v>
      </c>
      <c r="F1153" s="37" t="s">
        <v>6696</v>
      </c>
      <c r="G1153" s="37">
        <v>200002564</v>
      </c>
      <c r="H1153" s="100">
        <v>710227213</v>
      </c>
      <c r="I1153" s="101">
        <v>37876678</v>
      </c>
      <c r="J1153" s="37">
        <v>100013064</v>
      </c>
      <c r="K1153" s="37">
        <v>100013065</v>
      </c>
      <c r="L1153" s="37" t="s">
        <v>105</v>
      </c>
      <c r="M1153" s="37" t="s">
        <v>6696</v>
      </c>
      <c r="N1153" s="37" t="s">
        <v>7404</v>
      </c>
      <c r="O1153" s="39" t="s">
        <v>11615</v>
      </c>
      <c r="P1153" s="37" t="s">
        <v>7754</v>
      </c>
      <c r="Q1153" s="37" t="s">
        <v>7755</v>
      </c>
      <c r="R1153" s="39" t="s">
        <v>11616</v>
      </c>
      <c r="S1153" s="40" t="s">
        <v>10741</v>
      </c>
      <c r="T1153" s="42">
        <v>27</v>
      </c>
      <c r="U1153" s="42">
        <v>0</v>
      </c>
      <c r="V1153" s="42">
        <v>0</v>
      </c>
      <c r="W1153" s="41"/>
      <c r="X1153" s="41"/>
      <c r="Y1153" s="102">
        <v>27</v>
      </c>
      <c r="Z1153">
        <v>0</v>
      </c>
      <c r="AA1153">
        <v>0</v>
      </c>
      <c r="AB1153">
        <v>0</v>
      </c>
      <c r="AE1153" s="103">
        <v>0</v>
      </c>
      <c r="AF1153">
        <v>1</v>
      </c>
      <c r="AG1153">
        <v>0</v>
      </c>
      <c r="AH1153">
        <v>0</v>
      </c>
      <c r="AI1153">
        <v>1</v>
      </c>
    </row>
    <row r="1154" spans="1:35" ht="15" hidden="1" customHeight="1" x14ac:dyDescent="0.25">
      <c r="A1154" s="37" t="s">
        <v>36</v>
      </c>
      <c r="B1154" s="37" t="s">
        <v>37</v>
      </c>
      <c r="C1154" s="37" t="s">
        <v>1070</v>
      </c>
      <c r="D1154" s="38" t="s">
        <v>11611</v>
      </c>
      <c r="E1154" s="37" t="s">
        <v>1071</v>
      </c>
      <c r="F1154" s="37" t="s">
        <v>814</v>
      </c>
      <c r="G1154" s="37">
        <v>200000384</v>
      </c>
      <c r="H1154" s="100">
        <v>710003455</v>
      </c>
      <c r="I1154" s="101">
        <v>37836714</v>
      </c>
      <c r="J1154" s="37">
        <v>100002003</v>
      </c>
      <c r="K1154" s="37">
        <v>100001997</v>
      </c>
      <c r="L1154" s="37" t="s">
        <v>1072</v>
      </c>
      <c r="M1154" s="37" t="s">
        <v>814</v>
      </c>
      <c r="N1154" s="37" t="s">
        <v>1043</v>
      </c>
      <c r="O1154" s="39" t="s">
        <v>11612</v>
      </c>
      <c r="P1154" s="37" t="s">
        <v>1073</v>
      </c>
      <c r="Q1154" s="37" t="s">
        <v>1074</v>
      </c>
      <c r="R1154" s="39" t="s">
        <v>11613</v>
      </c>
      <c r="S1154" s="40" t="s">
        <v>10741</v>
      </c>
      <c r="T1154" s="41">
        <v>13</v>
      </c>
      <c r="U1154" s="41">
        <v>0</v>
      </c>
      <c r="V1154" s="41">
        <v>0</v>
      </c>
      <c r="W1154" s="42"/>
      <c r="X1154" s="42"/>
      <c r="Y1154" s="102">
        <v>13</v>
      </c>
      <c r="Z1154">
        <v>0</v>
      </c>
      <c r="AA1154">
        <v>0</v>
      </c>
      <c r="AB1154">
        <v>0</v>
      </c>
      <c r="AE1154" s="103">
        <v>0</v>
      </c>
      <c r="AF1154">
        <v>1</v>
      </c>
      <c r="AG1154">
        <v>0</v>
      </c>
      <c r="AH1154">
        <v>0</v>
      </c>
      <c r="AI1154">
        <v>1</v>
      </c>
    </row>
    <row r="1155" spans="1:35" ht="15" hidden="1" customHeight="1" x14ac:dyDescent="0.25">
      <c r="A1155" s="37" t="s">
        <v>36</v>
      </c>
      <c r="B1155" s="37" t="s">
        <v>37</v>
      </c>
      <c r="C1155" s="37" t="s">
        <v>6420</v>
      </c>
      <c r="D1155" s="38" t="s">
        <v>11608</v>
      </c>
      <c r="E1155" s="37" t="s">
        <v>6421</v>
      </c>
      <c r="F1155" s="37" t="s">
        <v>568</v>
      </c>
      <c r="G1155" s="37">
        <v>200002118</v>
      </c>
      <c r="H1155" s="100">
        <v>710224125</v>
      </c>
      <c r="I1155" s="101">
        <v>37831216</v>
      </c>
      <c r="J1155" s="37">
        <v>100010846</v>
      </c>
      <c r="K1155" s="37">
        <v>100010848</v>
      </c>
      <c r="L1155" s="37" t="s">
        <v>105</v>
      </c>
      <c r="M1155" s="37" t="s">
        <v>568</v>
      </c>
      <c r="N1155" s="37" t="s">
        <v>6312</v>
      </c>
      <c r="O1155" s="39" t="s">
        <v>11609</v>
      </c>
      <c r="P1155" s="37" t="s">
        <v>6422</v>
      </c>
      <c r="Q1155" s="37" t="s">
        <v>6423</v>
      </c>
      <c r="R1155" s="39" t="s">
        <v>11610</v>
      </c>
      <c r="S1155" s="40" t="s">
        <v>10741</v>
      </c>
      <c r="T1155" s="41">
        <v>30</v>
      </c>
      <c r="U1155" s="41">
        <v>0</v>
      </c>
      <c r="V1155" s="41">
        <v>0</v>
      </c>
      <c r="W1155" s="42"/>
      <c r="X1155" s="42"/>
      <c r="Y1155" s="102">
        <v>30</v>
      </c>
      <c r="Z1155">
        <v>0</v>
      </c>
      <c r="AA1155">
        <v>0</v>
      </c>
      <c r="AB1155">
        <v>0</v>
      </c>
      <c r="AE1155" s="103">
        <v>0</v>
      </c>
      <c r="AF1155">
        <v>1</v>
      </c>
      <c r="AG1155">
        <v>0</v>
      </c>
      <c r="AH1155">
        <v>0</v>
      </c>
      <c r="AI1155">
        <v>1</v>
      </c>
    </row>
    <row r="1156" spans="1:35" ht="15" hidden="1" customHeight="1" x14ac:dyDescent="0.25">
      <c r="A1156" s="37" t="s">
        <v>36</v>
      </c>
      <c r="B1156" s="37" t="s">
        <v>37</v>
      </c>
      <c r="C1156" s="37" t="s">
        <v>1516</v>
      </c>
      <c r="D1156" s="38" t="s">
        <v>11620</v>
      </c>
      <c r="E1156" s="37" t="s">
        <v>1517</v>
      </c>
      <c r="F1156" s="37" t="s">
        <v>814</v>
      </c>
      <c r="G1156" s="37">
        <v>200000446</v>
      </c>
      <c r="H1156" s="100">
        <v>710011725</v>
      </c>
      <c r="I1156" s="101">
        <v>312657</v>
      </c>
      <c r="J1156" s="37">
        <v>100002350</v>
      </c>
      <c r="K1156" s="37">
        <v>200000446</v>
      </c>
      <c r="L1156" s="37" t="s">
        <v>48</v>
      </c>
      <c r="M1156" s="37" t="s">
        <v>814</v>
      </c>
      <c r="N1156" s="37" t="s">
        <v>1570</v>
      </c>
      <c r="O1156" s="39" t="s">
        <v>11621</v>
      </c>
      <c r="P1156" s="37" t="s">
        <v>1518</v>
      </c>
      <c r="Q1156" s="37" t="s">
        <v>1519</v>
      </c>
      <c r="R1156" s="39" t="s">
        <v>11622</v>
      </c>
      <c r="S1156" s="40" t="s">
        <v>10741</v>
      </c>
      <c r="T1156" s="41">
        <v>8</v>
      </c>
      <c r="U1156" s="41">
        <v>0</v>
      </c>
      <c r="V1156" s="41">
        <v>0</v>
      </c>
      <c r="W1156" s="42"/>
      <c r="X1156" s="42"/>
      <c r="Y1156" s="102">
        <v>8</v>
      </c>
      <c r="Z1156">
        <v>0</v>
      </c>
      <c r="AA1156">
        <v>0</v>
      </c>
      <c r="AB1156">
        <v>0</v>
      </c>
      <c r="AE1156" s="103">
        <v>0</v>
      </c>
      <c r="AF1156">
        <v>0</v>
      </c>
      <c r="AG1156">
        <v>0</v>
      </c>
      <c r="AH1156">
        <v>0</v>
      </c>
      <c r="AI1156">
        <v>0</v>
      </c>
    </row>
    <row r="1157" spans="1:35" ht="15" hidden="1" customHeight="1" x14ac:dyDescent="0.25">
      <c r="A1157" s="37" t="s">
        <v>36</v>
      </c>
      <c r="B1157" s="37" t="s">
        <v>592</v>
      </c>
      <c r="C1157" s="37" t="s">
        <v>8442</v>
      </c>
      <c r="D1157" s="38" t="s">
        <v>11619</v>
      </c>
      <c r="E1157" s="37" t="s">
        <v>8443</v>
      </c>
      <c r="F1157" s="37" t="s">
        <v>6696</v>
      </c>
      <c r="G1157" s="37">
        <v>200003521</v>
      </c>
      <c r="H1157" s="100">
        <v>710274688</v>
      </c>
      <c r="I1157" s="101">
        <v>36506257</v>
      </c>
      <c r="J1157" s="37">
        <v>100011759</v>
      </c>
      <c r="K1157" s="37">
        <v>200003521</v>
      </c>
      <c r="L1157" s="37" t="s">
        <v>603</v>
      </c>
      <c r="M1157" s="37" t="s">
        <v>6696</v>
      </c>
      <c r="N1157" s="37" t="s">
        <v>6969</v>
      </c>
      <c r="O1157" s="39" t="s">
        <v>10872</v>
      </c>
      <c r="P1157" s="37" t="s">
        <v>6969</v>
      </c>
      <c r="Q1157" s="37" t="s">
        <v>8444</v>
      </c>
      <c r="R1157" s="39" t="s">
        <v>10873</v>
      </c>
      <c r="S1157" s="40" t="s">
        <v>10741</v>
      </c>
      <c r="T1157" s="41">
        <v>0</v>
      </c>
      <c r="U1157" s="42">
        <v>7</v>
      </c>
      <c r="V1157" s="42">
        <v>0</v>
      </c>
      <c r="W1157" s="42"/>
      <c r="X1157" s="42"/>
      <c r="Y1157" s="102">
        <v>7</v>
      </c>
      <c r="Z1157">
        <v>0</v>
      </c>
      <c r="AA1157">
        <v>0</v>
      </c>
      <c r="AB1157">
        <v>0</v>
      </c>
      <c r="AE1157" s="103">
        <v>0</v>
      </c>
      <c r="AF1157">
        <v>0</v>
      </c>
      <c r="AG1157">
        <v>2</v>
      </c>
      <c r="AH1157">
        <v>0</v>
      </c>
      <c r="AI1157">
        <v>2</v>
      </c>
    </row>
    <row r="1158" spans="1:35" ht="15" hidden="1" customHeight="1" x14ac:dyDescent="0.25">
      <c r="A1158" s="37" t="s">
        <v>36</v>
      </c>
      <c r="B1158" s="37" t="s">
        <v>37</v>
      </c>
      <c r="C1158" s="37" t="s">
        <v>7618</v>
      </c>
      <c r="D1158" s="38" t="s">
        <v>11617</v>
      </c>
      <c r="E1158" s="37" t="s">
        <v>6847</v>
      </c>
      <c r="F1158" s="37" t="s">
        <v>6696</v>
      </c>
      <c r="G1158" s="37">
        <v>200002604</v>
      </c>
      <c r="H1158" s="100">
        <v>710028695</v>
      </c>
      <c r="I1158" s="101">
        <v>327417</v>
      </c>
      <c r="J1158" s="37">
        <v>100013202</v>
      </c>
      <c r="K1158" s="37">
        <v>200002604</v>
      </c>
      <c r="L1158" s="37" t="s">
        <v>48</v>
      </c>
      <c r="M1158" s="37" t="s">
        <v>6696</v>
      </c>
      <c r="N1158" s="37" t="s">
        <v>7466</v>
      </c>
      <c r="O1158" s="39" t="s">
        <v>11203</v>
      </c>
      <c r="P1158" s="37" t="s">
        <v>6848</v>
      </c>
      <c r="Q1158" s="37" t="s">
        <v>7619</v>
      </c>
      <c r="R1158" s="39" t="s">
        <v>11618</v>
      </c>
      <c r="S1158" s="40" t="s">
        <v>10741</v>
      </c>
      <c r="T1158" s="41">
        <v>10</v>
      </c>
      <c r="U1158" s="41">
        <v>0</v>
      </c>
      <c r="V1158" s="41">
        <v>0</v>
      </c>
      <c r="W1158" s="42"/>
      <c r="X1158" s="42"/>
      <c r="Y1158" s="102">
        <v>10</v>
      </c>
      <c r="Z1158">
        <v>0</v>
      </c>
      <c r="AA1158">
        <v>0</v>
      </c>
      <c r="AB1158">
        <v>0</v>
      </c>
      <c r="AE1158" s="103">
        <v>0</v>
      </c>
      <c r="AF1158">
        <v>0</v>
      </c>
      <c r="AG1158">
        <v>0</v>
      </c>
      <c r="AH1158">
        <v>0</v>
      </c>
      <c r="AI1158">
        <v>0</v>
      </c>
    </row>
    <row r="1159" spans="1:35" ht="15" hidden="1" customHeight="1" x14ac:dyDescent="0.25">
      <c r="A1159" s="37" t="s">
        <v>36</v>
      </c>
      <c r="B1159" s="37" t="s">
        <v>592</v>
      </c>
      <c r="C1159" s="37" t="s">
        <v>1838</v>
      </c>
      <c r="D1159" s="38" t="s">
        <v>11623</v>
      </c>
      <c r="E1159" s="37" t="s">
        <v>1839</v>
      </c>
      <c r="F1159" s="37" t="s">
        <v>814</v>
      </c>
      <c r="G1159" s="37">
        <v>200000120</v>
      </c>
      <c r="H1159" s="100">
        <v>710213182</v>
      </c>
      <c r="I1159" s="101">
        <v>36084581</v>
      </c>
      <c r="J1159" s="37">
        <v>100002754</v>
      </c>
      <c r="K1159" s="37">
        <v>200000120</v>
      </c>
      <c r="L1159" s="37" t="s">
        <v>1840</v>
      </c>
      <c r="M1159" s="37" t="s">
        <v>814</v>
      </c>
      <c r="N1159" s="37" t="s">
        <v>1329</v>
      </c>
      <c r="O1159" s="39" t="s">
        <v>11624</v>
      </c>
      <c r="P1159" s="37" t="s">
        <v>1329</v>
      </c>
      <c r="Q1159" s="37" t="s">
        <v>1841</v>
      </c>
      <c r="R1159" s="39" t="s">
        <v>11625</v>
      </c>
      <c r="S1159" s="40" t="s">
        <v>10741</v>
      </c>
      <c r="T1159" s="41">
        <v>0</v>
      </c>
      <c r="U1159" s="41">
        <v>24</v>
      </c>
      <c r="V1159" s="41">
        <v>0</v>
      </c>
      <c r="W1159" s="42"/>
      <c r="X1159" s="42"/>
      <c r="Y1159" s="102">
        <v>24</v>
      </c>
      <c r="Z1159">
        <v>0</v>
      </c>
      <c r="AA1159">
        <v>0</v>
      </c>
      <c r="AB1159">
        <v>0</v>
      </c>
      <c r="AE1159" s="103">
        <v>0</v>
      </c>
      <c r="AF1159">
        <v>0</v>
      </c>
      <c r="AG1159">
        <v>0</v>
      </c>
      <c r="AH1159">
        <v>0</v>
      </c>
      <c r="AI1159">
        <v>0</v>
      </c>
    </row>
    <row r="1160" spans="1:35" ht="15" hidden="1" customHeight="1" x14ac:dyDescent="0.25">
      <c r="A1160" s="37" t="s">
        <v>36</v>
      </c>
      <c r="B1160" s="37" t="s">
        <v>37</v>
      </c>
      <c r="C1160" s="37" t="s">
        <v>1604</v>
      </c>
      <c r="D1160" s="38" t="s">
        <v>11630</v>
      </c>
      <c r="E1160" s="37" t="s">
        <v>1605</v>
      </c>
      <c r="F1160" s="37" t="s">
        <v>814</v>
      </c>
      <c r="G1160" s="37">
        <v>200000455</v>
      </c>
      <c r="H1160" s="100">
        <v>710012160</v>
      </c>
      <c r="I1160" s="101">
        <v>37836803</v>
      </c>
      <c r="J1160" s="37">
        <v>100002444</v>
      </c>
      <c r="K1160" s="37">
        <v>100002442</v>
      </c>
      <c r="L1160" s="37" t="s">
        <v>105</v>
      </c>
      <c r="M1160" s="37" t="s">
        <v>814</v>
      </c>
      <c r="N1160" s="37" t="s">
        <v>1570</v>
      </c>
      <c r="O1160" s="39" t="s">
        <v>11631</v>
      </c>
      <c r="P1160" s="37" t="s">
        <v>1606</v>
      </c>
      <c r="Q1160" s="37" t="s">
        <v>1607</v>
      </c>
      <c r="R1160" s="39" t="s">
        <v>11632</v>
      </c>
      <c r="S1160" s="40" t="s">
        <v>10741</v>
      </c>
      <c r="T1160" s="41">
        <v>15</v>
      </c>
      <c r="U1160" s="42">
        <v>0</v>
      </c>
      <c r="V1160" s="42">
        <v>0</v>
      </c>
      <c r="W1160" s="42"/>
      <c r="X1160" s="42"/>
      <c r="Y1160" s="102">
        <v>15</v>
      </c>
      <c r="Z1160">
        <v>0</v>
      </c>
      <c r="AA1160">
        <v>0</v>
      </c>
      <c r="AB1160">
        <v>0</v>
      </c>
      <c r="AE1160" s="103">
        <v>0</v>
      </c>
      <c r="AF1160">
        <v>0</v>
      </c>
      <c r="AG1160">
        <v>0</v>
      </c>
      <c r="AH1160">
        <v>0</v>
      </c>
      <c r="AI1160">
        <v>0</v>
      </c>
    </row>
    <row r="1161" spans="1:35" ht="15" hidden="1" customHeight="1" x14ac:dyDescent="0.25">
      <c r="A1161" s="37" t="s">
        <v>36</v>
      </c>
      <c r="B1161" s="37" t="s">
        <v>37</v>
      </c>
      <c r="C1161" s="37" t="s">
        <v>1487</v>
      </c>
      <c r="D1161" s="38" t="s">
        <v>11626</v>
      </c>
      <c r="E1161" s="37" t="s">
        <v>1488</v>
      </c>
      <c r="F1161" s="37" t="s">
        <v>814</v>
      </c>
      <c r="G1161" s="37">
        <v>200000545</v>
      </c>
      <c r="H1161" s="100">
        <v>710011636</v>
      </c>
      <c r="I1161" s="101">
        <v>36090387</v>
      </c>
      <c r="J1161" s="37">
        <v>100002825</v>
      </c>
      <c r="K1161" s="37">
        <v>100002826</v>
      </c>
      <c r="L1161" s="37" t="s">
        <v>92</v>
      </c>
      <c r="M1161" s="37" t="s">
        <v>814</v>
      </c>
      <c r="N1161" s="37" t="s">
        <v>549</v>
      </c>
      <c r="O1161" s="39" t="s">
        <v>11627</v>
      </c>
      <c r="P1161" s="37" t="s">
        <v>1489</v>
      </c>
      <c r="Q1161" s="37" t="s">
        <v>11628</v>
      </c>
      <c r="R1161" s="39" t="s">
        <v>11629</v>
      </c>
      <c r="S1161" s="40" t="s">
        <v>10741</v>
      </c>
      <c r="T1161" s="41">
        <v>24</v>
      </c>
      <c r="U1161" s="41">
        <v>0</v>
      </c>
      <c r="V1161" s="41">
        <v>0</v>
      </c>
      <c r="W1161" s="42"/>
      <c r="X1161" s="42"/>
      <c r="Y1161" s="102">
        <v>24</v>
      </c>
      <c r="Z1161">
        <v>0</v>
      </c>
      <c r="AA1161">
        <v>0</v>
      </c>
      <c r="AB1161">
        <v>0</v>
      </c>
      <c r="AE1161" s="103">
        <v>0</v>
      </c>
      <c r="AF1161">
        <v>0</v>
      </c>
      <c r="AG1161">
        <v>0</v>
      </c>
      <c r="AH1161">
        <v>0</v>
      </c>
      <c r="AI1161">
        <v>0</v>
      </c>
    </row>
    <row r="1162" spans="1:35" ht="15" hidden="1" customHeight="1" x14ac:dyDescent="0.25">
      <c r="A1162" s="37" t="s">
        <v>36</v>
      </c>
      <c r="B1162" s="37" t="s">
        <v>37</v>
      </c>
      <c r="C1162" s="37" t="s">
        <v>7654</v>
      </c>
      <c r="D1162" s="38" t="s">
        <v>11633</v>
      </c>
      <c r="E1162" s="37" t="s">
        <v>7655</v>
      </c>
      <c r="F1162" s="37" t="s">
        <v>6696</v>
      </c>
      <c r="G1162" s="37">
        <v>200002611</v>
      </c>
      <c r="H1162" s="100">
        <v>710028849</v>
      </c>
      <c r="I1162" s="101">
        <v>36158097</v>
      </c>
      <c r="J1162" s="37">
        <v>100013221</v>
      </c>
      <c r="K1162" s="37">
        <v>100013223</v>
      </c>
      <c r="L1162" s="37" t="s">
        <v>105</v>
      </c>
      <c r="M1162" s="37" t="s">
        <v>6696</v>
      </c>
      <c r="N1162" s="37" t="s">
        <v>7466</v>
      </c>
      <c r="O1162" s="39" t="s">
        <v>11634</v>
      </c>
      <c r="P1162" s="37" t="s">
        <v>7656</v>
      </c>
      <c r="Q1162" s="37" t="s">
        <v>7657</v>
      </c>
      <c r="R1162" s="39" t="s">
        <v>11635</v>
      </c>
      <c r="S1162" s="40" t="s">
        <v>10741</v>
      </c>
      <c r="T1162" s="41">
        <v>29</v>
      </c>
      <c r="U1162" s="41">
        <v>0</v>
      </c>
      <c r="V1162" s="41">
        <v>0</v>
      </c>
      <c r="W1162" s="42"/>
      <c r="X1162" s="42"/>
      <c r="Y1162" s="102">
        <v>29</v>
      </c>
      <c r="Z1162">
        <v>0</v>
      </c>
      <c r="AA1162">
        <v>0</v>
      </c>
      <c r="AB1162">
        <v>0</v>
      </c>
      <c r="AE1162" s="103">
        <v>0</v>
      </c>
      <c r="AF1162">
        <v>0</v>
      </c>
      <c r="AG1162">
        <v>0</v>
      </c>
      <c r="AH1162">
        <v>0</v>
      </c>
      <c r="AI1162">
        <v>0</v>
      </c>
    </row>
    <row r="1163" spans="1:35" ht="15" hidden="1" customHeight="1" x14ac:dyDescent="0.25">
      <c r="A1163" s="37" t="s">
        <v>36</v>
      </c>
      <c r="B1163" s="37" t="s">
        <v>37</v>
      </c>
      <c r="C1163" s="37" t="s">
        <v>1952</v>
      </c>
      <c r="D1163" s="38" t="s">
        <v>11636</v>
      </c>
      <c r="E1163" s="37" t="s">
        <v>1953</v>
      </c>
      <c r="F1163" s="37" t="s">
        <v>1879</v>
      </c>
      <c r="G1163" s="37">
        <v>200000701</v>
      </c>
      <c r="H1163" s="100">
        <v>710035837</v>
      </c>
      <c r="I1163" s="101">
        <v>310905</v>
      </c>
      <c r="J1163" s="37">
        <v>100003816</v>
      </c>
      <c r="K1163" s="37">
        <v>200000701</v>
      </c>
      <c r="L1163" s="37" t="s">
        <v>48</v>
      </c>
      <c r="M1163" s="37" t="s">
        <v>1879</v>
      </c>
      <c r="N1163" s="37" t="s">
        <v>1954</v>
      </c>
      <c r="O1163" s="39" t="s">
        <v>11429</v>
      </c>
      <c r="P1163" s="37" t="s">
        <v>1954</v>
      </c>
      <c r="Q1163" s="37" t="s">
        <v>1955</v>
      </c>
      <c r="R1163" s="39" t="s">
        <v>11430</v>
      </c>
      <c r="S1163" s="40" t="s">
        <v>10741</v>
      </c>
      <c r="T1163" s="41">
        <v>36</v>
      </c>
      <c r="U1163" s="41">
        <v>0</v>
      </c>
      <c r="V1163" s="41">
        <v>0</v>
      </c>
      <c r="W1163" s="42"/>
      <c r="X1163" s="42"/>
      <c r="Y1163" s="102">
        <v>36</v>
      </c>
      <c r="Z1163">
        <v>0</v>
      </c>
      <c r="AA1163">
        <v>0</v>
      </c>
      <c r="AB1163">
        <v>0</v>
      </c>
      <c r="AE1163" s="103">
        <v>0</v>
      </c>
      <c r="AF1163">
        <v>0</v>
      </c>
      <c r="AG1163">
        <v>0</v>
      </c>
      <c r="AH1163">
        <v>0</v>
      </c>
      <c r="AI1163">
        <v>0</v>
      </c>
    </row>
    <row r="1164" spans="1:35" ht="15" hidden="1" customHeight="1" x14ac:dyDescent="0.25">
      <c r="A1164" s="37" t="s">
        <v>36</v>
      </c>
      <c r="B1164" s="37" t="s">
        <v>37</v>
      </c>
      <c r="C1164" s="37" t="s">
        <v>3610</v>
      </c>
      <c r="D1164" s="38" t="s">
        <v>11637</v>
      </c>
      <c r="E1164" s="37" t="s">
        <v>3611</v>
      </c>
      <c r="F1164" s="37" t="s">
        <v>2860</v>
      </c>
      <c r="G1164" s="37">
        <v>200001119</v>
      </c>
      <c r="H1164" s="100">
        <v>710007299</v>
      </c>
      <c r="I1164" s="101">
        <v>308781</v>
      </c>
      <c r="J1164" s="37">
        <v>100004941</v>
      </c>
      <c r="K1164" s="37">
        <v>200001119</v>
      </c>
      <c r="L1164" s="37" t="s">
        <v>53</v>
      </c>
      <c r="M1164" s="37" t="s">
        <v>2860</v>
      </c>
      <c r="N1164" s="37" t="s">
        <v>3584</v>
      </c>
      <c r="O1164" s="39" t="s">
        <v>11638</v>
      </c>
      <c r="P1164" s="37" t="s">
        <v>3612</v>
      </c>
      <c r="Q1164" s="37" t="s">
        <v>3613</v>
      </c>
      <c r="R1164" s="39" t="s">
        <v>11639</v>
      </c>
      <c r="S1164" s="40" t="s">
        <v>10741</v>
      </c>
      <c r="T1164" s="41">
        <v>2</v>
      </c>
      <c r="U1164" s="41">
        <v>0</v>
      </c>
      <c r="V1164" s="41">
        <v>0</v>
      </c>
      <c r="W1164" s="42"/>
      <c r="X1164" s="42"/>
      <c r="Y1164" s="102">
        <v>2</v>
      </c>
      <c r="Z1164">
        <v>0</v>
      </c>
      <c r="AA1164">
        <v>0</v>
      </c>
      <c r="AB1164">
        <v>0</v>
      </c>
      <c r="AE1164" s="103">
        <v>0</v>
      </c>
      <c r="AF1164">
        <v>0</v>
      </c>
      <c r="AG1164">
        <v>0</v>
      </c>
      <c r="AH1164">
        <v>0</v>
      </c>
      <c r="AI1164">
        <v>0</v>
      </c>
    </row>
    <row r="1165" spans="1:35" ht="15" hidden="1" customHeight="1" x14ac:dyDescent="0.25">
      <c r="A1165" s="37" t="s">
        <v>36</v>
      </c>
      <c r="B1165" s="37" t="s">
        <v>592</v>
      </c>
      <c r="C1165" s="37" t="s">
        <v>10507</v>
      </c>
      <c r="D1165" s="38" t="s">
        <v>11640</v>
      </c>
      <c r="E1165" s="37" t="s">
        <v>10508</v>
      </c>
      <c r="F1165" s="37" t="s">
        <v>1879</v>
      </c>
      <c r="G1165" s="37">
        <v>200000035</v>
      </c>
      <c r="H1165" s="100">
        <v>54528224</v>
      </c>
      <c r="I1165" s="101">
        <v>90000260</v>
      </c>
      <c r="J1165" s="37">
        <v>100019580</v>
      </c>
      <c r="K1165" s="37">
        <v>200000035</v>
      </c>
      <c r="L1165" s="37" t="s">
        <v>603</v>
      </c>
      <c r="M1165" s="37" t="s">
        <v>40</v>
      </c>
      <c r="N1165" s="37" t="s">
        <v>357</v>
      </c>
      <c r="O1165" s="39" t="s">
        <v>11641</v>
      </c>
      <c r="P1165" s="37" t="s">
        <v>336</v>
      </c>
      <c r="Q1165" s="37" t="s">
        <v>10456</v>
      </c>
      <c r="R1165" s="39" t="s">
        <v>10609</v>
      </c>
      <c r="S1165" s="40" t="s">
        <v>10721</v>
      </c>
      <c r="T1165" s="41">
        <v>0</v>
      </c>
      <c r="U1165" s="42">
        <v>4</v>
      </c>
      <c r="V1165" s="42">
        <v>0</v>
      </c>
      <c r="W1165" s="42"/>
      <c r="X1165" s="42"/>
      <c r="Y1165" s="102">
        <v>4</v>
      </c>
      <c r="Z1165">
        <v>0</v>
      </c>
      <c r="AA1165">
        <v>0</v>
      </c>
      <c r="AB1165">
        <v>0</v>
      </c>
      <c r="AE1165" s="103">
        <v>0</v>
      </c>
      <c r="AF1165">
        <v>0</v>
      </c>
      <c r="AG1165">
        <v>0</v>
      </c>
      <c r="AH1165">
        <v>0</v>
      </c>
      <c r="AI1165">
        <v>0</v>
      </c>
    </row>
    <row r="1166" spans="1:35" ht="15" hidden="1" customHeight="1" x14ac:dyDescent="0.25">
      <c r="A1166" s="37" t="s">
        <v>36</v>
      </c>
      <c r="B1166" s="37" t="s">
        <v>37</v>
      </c>
      <c r="C1166" s="37" t="s">
        <v>9747</v>
      </c>
      <c r="D1166" s="38" t="s">
        <v>10802</v>
      </c>
      <c r="E1166" s="37" t="s">
        <v>9748</v>
      </c>
      <c r="F1166" s="37" t="s">
        <v>8536</v>
      </c>
      <c r="G1166" s="37">
        <v>200002913</v>
      </c>
      <c r="H1166" s="100">
        <v>710272847</v>
      </c>
      <c r="I1166" s="101">
        <v>52109828</v>
      </c>
      <c r="J1166" s="37">
        <v>100018578</v>
      </c>
      <c r="K1166" s="37">
        <v>100018572</v>
      </c>
      <c r="L1166" s="37" t="s">
        <v>92</v>
      </c>
      <c r="M1166" s="37" t="s">
        <v>8536</v>
      </c>
      <c r="N1166" s="37" t="s">
        <v>9828</v>
      </c>
      <c r="O1166" s="39" t="s">
        <v>10803</v>
      </c>
      <c r="P1166" s="37" t="s">
        <v>542</v>
      </c>
      <c r="Q1166" s="37" t="s">
        <v>9829</v>
      </c>
      <c r="R1166" s="39" t="s">
        <v>10690</v>
      </c>
      <c r="S1166" s="40" t="s">
        <v>10741</v>
      </c>
      <c r="T1166" s="41">
        <v>12</v>
      </c>
      <c r="U1166" s="41">
        <v>0</v>
      </c>
      <c r="V1166" s="41">
        <v>0</v>
      </c>
      <c r="W1166" s="42"/>
      <c r="X1166" s="42"/>
      <c r="Y1166" s="102">
        <v>12</v>
      </c>
      <c r="Z1166">
        <v>0</v>
      </c>
      <c r="AA1166">
        <v>0</v>
      </c>
      <c r="AB1166">
        <v>0</v>
      </c>
      <c r="AE1166" s="103">
        <v>0</v>
      </c>
      <c r="AF1166">
        <v>0</v>
      </c>
      <c r="AG1166">
        <v>0</v>
      </c>
      <c r="AH1166">
        <v>0</v>
      </c>
      <c r="AI1166">
        <v>0</v>
      </c>
    </row>
    <row r="1167" spans="1:35" ht="15" hidden="1" customHeight="1" x14ac:dyDescent="0.25">
      <c r="A1167" s="37" t="s">
        <v>36</v>
      </c>
      <c r="B1167" s="37" t="s">
        <v>37</v>
      </c>
      <c r="C1167" s="37" t="s">
        <v>4957</v>
      </c>
      <c r="D1167" s="38" t="s">
        <v>10789</v>
      </c>
      <c r="E1167" s="37" t="s">
        <v>4958</v>
      </c>
      <c r="F1167" s="37" t="s">
        <v>4189</v>
      </c>
      <c r="G1167" s="37">
        <v>200001574</v>
      </c>
      <c r="H1167" s="100">
        <v>37905104</v>
      </c>
      <c r="I1167" s="101">
        <v>321796</v>
      </c>
      <c r="J1167" s="37">
        <v>100009156</v>
      </c>
      <c r="K1167" s="37">
        <v>200001574</v>
      </c>
      <c r="L1167" s="37" t="s">
        <v>48</v>
      </c>
      <c r="M1167" s="37" t="s">
        <v>4189</v>
      </c>
      <c r="N1167" s="37" t="s">
        <v>4960</v>
      </c>
      <c r="O1167" s="39" t="s">
        <v>11043</v>
      </c>
      <c r="P1167" s="37" t="s">
        <v>4960</v>
      </c>
      <c r="Q1167" s="37" t="s">
        <v>4964</v>
      </c>
      <c r="R1167" s="39" t="s">
        <v>10655</v>
      </c>
      <c r="S1167" s="40" t="s">
        <v>10721</v>
      </c>
      <c r="T1167" s="41">
        <v>59</v>
      </c>
      <c r="U1167" s="41">
        <v>0</v>
      </c>
      <c r="V1167" s="41">
        <v>0</v>
      </c>
      <c r="W1167" s="42"/>
      <c r="X1167" s="42"/>
      <c r="Y1167" s="102">
        <v>59</v>
      </c>
      <c r="Z1167">
        <v>0</v>
      </c>
      <c r="AA1167">
        <v>0</v>
      </c>
      <c r="AB1167">
        <v>0</v>
      </c>
      <c r="AE1167" s="103">
        <v>0</v>
      </c>
      <c r="AF1167">
        <v>6</v>
      </c>
      <c r="AG1167">
        <v>0</v>
      </c>
      <c r="AH1167">
        <v>0</v>
      </c>
      <c r="AI1167">
        <v>6</v>
      </c>
    </row>
    <row r="1168" spans="1:35" ht="15" hidden="1" customHeight="1" x14ac:dyDescent="0.25">
      <c r="A1168" s="37" t="s">
        <v>36</v>
      </c>
      <c r="B1168" s="37" t="s">
        <v>37</v>
      </c>
      <c r="C1168" s="37" t="s">
        <v>3958</v>
      </c>
      <c r="D1168" s="38" t="s">
        <v>11642</v>
      </c>
      <c r="E1168" s="37" t="s">
        <v>3959</v>
      </c>
      <c r="F1168" s="37" t="s">
        <v>2860</v>
      </c>
      <c r="G1168" s="37">
        <v>200001210</v>
      </c>
      <c r="H1168" s="100">
        <v>710009429</v>
      </c>
      <c r="I1168" s="101">
        <v>310603</v>
      </c>
      <c r="J1168" s="37">
        <v>100005443</v>
      </c>
      <c r="K1168" s="37">
        <v>200001210</v>
      </c>
      <c r="L1168" s="37" t="s">
        <v>48</v>
      </c>
      <c r="M1168" s="37" t="s">
        <v>2860</v>
      </c>
      <c r="N1168" s="37" t="s">
        <v>3852</v>
      </c>
      <c r="O1168" s="39" t="s">
        <v>11643</v>
      </c>
      <c r="P1168" s="37" t="s">
        <v>3960</v>
      </c>
      <c r="Q1168" s="37" t="s">
        <v>3961</v>
      </c>
      <c r="R1168" s="39" t="s">
        <v>11644</v>
      </c>
      <c r="S1168" s="40" t="s">
        <v>10741</v>
      </c>
      <c r="T1168" s="41">
        <v>10</v>
      </c>
      <c r="U1168" s="41">
        <v>0</v>
      </c>
      <c r="V1168" s="41">
        <v>0</v>
      </c>
      <c r="W1168" s="42"/>
      <c r="X1168" s="42"/>
      <c r="Y1168" s="102">
        <v>10</v>
      </c>
      <c r="Z1168">
        <v>0</v>
      </c>
      <c r="AA1168">
        <v>0</v>
      </c>
      <c r="AB1168">
        <v>0</v>
      </c>
      <c r="AE1168" s="103">
        <v>0</v>
      </c>
      <c r="AF1168">
        <v>0</v>
      </c>
      <c r="AG1168">
        <v>0</v>
      </c>
      <c r="AH1168">
        <v>0</v>
      </c>
      <c r="AI1168">
        <v>0</v>
      </c>
    </row>
    <row r="1169" spans="1:35" ht="15" hidden="1" customHeight="1" x14ac:dyDescent="0.25">
      <c r="A1169" s="37" t="s">
        <v>36</v>
      </c>
      <c r="B1169" s="37" t="s">
        <v>37</v>
      </c>
      <c r="C1169" s="37" t="s">
        <v>1503</v>
      </c>
      <c r="D1169" s="38" t="s">
        <v>11652</v>
      </c>
      <c r="E1169" s="37" t="s">
        <v>1504</v>
      </c>
      <c r="F1169" s="37" t="s">
        <v>814</v>
      </c>
      <c r="G1169" s="37">
        <v>200000547</v>
      </c>
      <c r="H1169" s="100">
        <v>710011687</v>
      </c>
      <c r="I1169" s="101">
        <v>37836579</v>
      </c>
      <c r="J1169" s="37">
        <v>100002834</v>
      </c>
      <c r="K1169" s="37">
        <v>100002836</v>
      </c>
      <c r="L1169" s="37" t="s">
        <v>92</v>
      </c>
      <c r="M1169" s="37" t="s">
        <v>814</v>
      </c>
      <c r="N1169" s="37" t="s">
        <v>549</v>
      </c>
      <c r="O1169" s="39" t="s">
        <v>11653</v>
      </c>
      <c r="P1169" s="37" t="s">
        <v>1505</v>
      </c>
      <c r="Q1169" s="37" t="s">
        <v>1506</v>
      </c>
      <c r="R1169" s="39" t="s">
        <v>11654</v>
      </c>
      <c r="S1169" s="40" t="s">
        <v>10741</v>
      </c>
      <c r="T1169" s="41">
        <v>37</v>
      </c>
      <c r="U1169" s="41">
        <v>0</v>
      </c>
      <c r="V1169" s="41">
        <v>0</v>
      </c>
      <c r="W1169" s="42"/>
      <c r="X1169" s="42"/>
      <c r="Y1169" s="102">
        <v>37</v>
      </c>
      <c r="Z1169">
        <v>0</v>
      </c>
      <c r="AA1169">
        <v>0</v>
      </c>
      <c r="AB1169">
        <v>0</v>
      </c>
      <c r="AE1169" s="103">
        <v>0</v>
      </c>
      <c r="AF1169">
        <v>1</v>
      </c>
      <c r="AG1169">
        <v>0</v>
      </c>
      <c r="AH1169">
        <v>0</v>
      </c>
      <c r="AI1169">
        <v>1</v>
      </c>
    </row>
    <row r="1170" spans="1:35" ht="15" hidden="1" customHeight="1" x14ac:dyDescent="0.25">
      <c r="A1170" s="37" t="s">
        <v>36</v>
      </c>
      <c r="B1170" s="37" t="s">
        <v>37</v>
      </c>
      <c r="C1170" s="37" t="s">
        <v>1135</v>
      </c>
      <c r="D1170" s="38" t="s">
        <v>11649</v>
      </c>
      <c r="E1170" s="37" t="s">
        <v>1136</v>
      </c>
      <c r="F1170" s="37" t="s">
        <v>814</v>
      </c>
      <c r="G1170" s="37">
        <v>200000399</v>
      </c>
      <c r="H1170" s="100">
        <v>710003897</v>
      </c>
      <c r="I1170" s="101">
        <v>36080519</v>
      </c>
      <c r="J1170" s="37">
        <v>100002116</v>
      </c>
      <c r="K1170" s="37">
        <v>100002117</v>
      </c>
      <c r="L1170" s="37" t="s">
        <v>92</v>
      </c>
      <c r="M1170" s="37" t="s">
        <v>814</v>
      </c>
      <c r="N1170" s="37" t="s">
        <v>1043</v>
      </c>
      <c r="O1170" s="39" t="s">
        <v>11650</v>
      </c>
      <c r="P1170" s="37" t="s">
        <v>1137</v>
      </c>
      <c r="Q1170" s="37" t="s">
        <v>1138</v>
      </c>
      <c r="R1170" s="39" t="s">
        <v>11651</v>
      </c>
      <c r="S1170" s="40" t="s">
        <v>10741</v>
      </c>
      <c r="T1170" s="41">
        <v>42</v>
      </c>
      <c r="U1170" s="41">
        <v>0</v>
      </c>
      <c r="V1170" s="41">
        <v>0</v>
      </c>
      <c r="W1170" s="42"/>
      <c r="X1170" s="42"/>
      <c r="Y1170" s="102">
        <v>42</v>
      </c>
      <c r="Z1170">
        <v>0</v>
      </c>
      <c r="AA1170">
        <v>0</v>
      </c>
      <c r="AB1170">
        <v>0</v>
      </c>
      <c r="AE1170" s="103">
        <v>0</v>
      </c>
      <c r="AF1170">
        <v>0</v>
      </c>
      <c r="AG1170">
        <v>0</v>
      </c>
      <c r="AH1170">
        <v>0</v>
      </c>
      <c r="AI1170">
        <v>0</v>
      </c>
    </row>
    <row r="1171" spans="1:35" ht="15" hidden="1" customHeight="1" x14ac:dyDescent="0.25">
      <c r="A1171" s="37" t="s">
        <v>36</v>
      </c>
      <c r="B1171" s="37" t="s">
        <v>37</v>
      </c>
      <c r="C1171" s="37" t="s">
        <v>150</v>
      </c>
      <c r="D1171" s="38" t="s">
        <v>11645</v>
      </c>
      <c r="E1171" s="37" t="s">
        <v>151</v>
      </c>
      <c r="F1171" s="37" t="s">
        <v>40</v>
      </c>
      <c r="G1171" s="37">
        <v>200000277</v>
      </c>
      <c r="H1171" s="100">
        <v>710282419</v>
      </c>
      <c r="I1171" s="101">
        <v>54528038</v>
      </c>
      <c r="J1171" s="37">
        <v>100019585</v>
      </c>
      <c r="K1171" s="37">
        <v>100019581</v>
      </c>
      <c r="L1171" s="37" t="s">
        <v>11646</v>
      </c>
      <c r="M1171" s="37" t="s">
        <v>40</v>
      </c>
      <c r="N1171" s="37" t="s">
        <v>56</v>
      </c>
      <c r="O1171" s="39" t="s">
        <v>11647</v>
      </c>
      <c r="P1171" s="37" t="s">
        <v>152</v>
      </c>
      <c r="Q1171" s="37" t="s">
        <v>153</v>
      </c>
      <c r="R1171" s="39" t="s">
        <v>11648</v>
      </c>
      <c r="S1171" s="40" t="s">
        <v>10741</v>
      </c>
      <c r="T1171" s="41">
        <v>19</v>
      </c>
      <c r="U1171" s="41">
        <v>0</v>
      </c>
      <c r="V1171" s="41">
        <v>0</v>
      </c>
      <c r="W1171" s="42"/>
      <c r="X1171" s="42"/>
      <c r="Y1171" s="102">
        <v>19</v>
      </c>
      <c r="Z1171">
        <v>0</v>
      </c>
      <c r="AA1171">
        <v>0</v>
      </c>
      <c r="AB1171">
        <v>0</v>
      </c>
      <c r="AE1171" s="103">
        <v>0</v>
      </c>
      <c r="AF1171">
        <v>0</v>
      </c>
      <c r="AG1171">
        <v>0</v>
      </c>
      <c r="AH1171">
        <v>0</v>
      </c>
      <c r="AI1171">
        <v>0</v>
      </c>
    </row>
    <row r="1172" spans="1:35" ht="15" hidden="1" customHeight="1" x14ac:dyDescent="0.25">
      <c r="A1172" s="37" t="s">
        <v>36</v>
      </c>
      <c r="B1172" s="37" t="s">
        <v>592</v>
      </c>
      <c r="C1172" s="37" t="s">
        <v>5301</v>
      </c>
      <c r="D1172" s="38" t="s">
        <v>11655</v>
      </c>
      <c r="E1172" s="37" t="s">
        <v>5302</v>
      </c>
      <c r="F1172" s="37" t="s">
        <v>4189</v>
      </c>
      <c r="G1172" s="37">
        <v>200003422</v>
      </c>
      <c r="H1172" s="100">
        <v>710202008</v>
      </c>
      <c r="I1172" s="101">
        <v>36431478</v>
      </c>
      <c r="J1172" s="37">
        <v>100007936</v>
      </c>
      <c r="K1172" s="37">
        <v>200003422</v>
      </c>
      <c r="L1172" s="37" t="s">
        <v>5303</v>
      </c>
      <c r="M1172" s="37" t="s">
        <v>4189</v>
      </c>
      <c r="N1172" s="37" t="s">
        <v>4808</v>
      </c>
      <c r="O1172" s="39" t="s">
        <v>10976</v>
      </c>
      <c r="P1172" s="37" t="s">
        <v>4808</v>
      </c>
      <c r="Q1172" s="37" t="s">
        <v>5304</v>
      </c>
      <c r="R1172" s="39" t="s">
        <v>10656</v>
      </c>
      <c r="S1172" s="40" t="s">
        <v>10741</v>
      </c>
      <c r="T1172" s="41">
        <v>0</v>
      </c>
      <c r="U1172" s="41">
        <v>12</v>
      </c>
      <c r="V1172" s="41">
        <v>0</v>
      </c>
      <c r="W1172" s="42"/>
      <c r="X1172" s="42"/>
      <c r="Y1172" s="102">
        <v>12</v>
      </c>
      <c r="Z1172">
        <v>0</v>
      </c>
      <c r="AA1172">
        <v>0</v>
      </c>
      <c r="AB1172">
        <v>0</v>
      </c>
      <c r="AE1172" s="103">
        <v>0</v>
      </c>
      <c r="AF1172">
        <v>0</v>
      </c>
      <c r="AG1172">
        <v>0</v>
      </c>
      <c r="AH1172">
        <v>0</v>
      </c>
      <c r="AI1172">
        <v>0</v>
      </c>
    </row>
    <row r="1173" spans="1:35" ht="15" hidden="1" customHeight="1" x14ac:dyDescent="0.25">
      <c r="A1173" s="37" t="s">
        <v>36</v>
      </c>
      <c r="B1173" s="37" t="s">
        <v>37</v>
      </c>
      <c r="C1173" s="37" t="s">
        <v>4593</v>
      </c>
      <c r="D1173" s="38" t="s">
        <v>10944</v>
      </c>
      <c r="E1173" s="37" t="s">
        <v>4594</v>
      </c>
      <c r="F1173" s="37" t="s">
        <v>4189</v>
      </c>
      <c r="G1173" s="37">
        <v>200001359</v>
      </c>
      <c r="H1173" s="100">
        <v>37972031</v>
      </c>
      <c r="I1173" s="101">
        <v>315524</v>
      </c>
      <c r="J1173" s="37">
        <v>100007793</v>
      </c>
      <c r="K1173" s="37">
        <v>200001359</v>
      </c>
      <c r="L1173" s="37" t="s">
        <v>48</v>
      </c>
      <c r="M1173" s="37" t="s">
        <v>4189</v>
      </c>
      <c r="N1173" s="37" t="s">
        <v>4596</v>
      </c>
      <c r="O1173" s="39" t="s">
        <v>11656</v>
      </c>
      <c r="P1173" s="37" t="s">
        <v>4596</v>
      </c>
      <c r="Q1173" s="37" t="s">
        <v>4597</v>
      </c>
      <c r="R1173" s="39" t="s">
        <v>10946</v>
      </c>
      <c r="S1173" s="40" t="s">
        <v>10721</v>
      </c>
      <c r="T1173" s="41">
        <v>58</v>
      </c>
      <c r="U1173" s="42">
        <v>0</v>
      </c>
      <c r="V1173" s="42">
        <v>0</v>
      </c>
      <c r="W1173" s="42"/>
      <c r="X1173" s="42"/>
      <c r="Y1173" s="102">
        <v>58</v>
      </c>
      <c r="Z1173">
        <v>0</v>
      </c>
      <c r="AA1173">
        <v>0</v>
      </c>
      <c r="AB1173">
        <v>0</v>
      </c>
      <c r="AE1173" s="103">
        <v>0</v>
      </c>
      <c r="AF1173">
        <v>0</v>
      </c>
      <c r="AG1173">
        <v>0</v>
      </c>
      <c r="AH1173">
        <v>0</v>
      </c>
      <c r="AI1173">
        <v>0</v>
      </c>
    </row>
    <row r="1174" spans="1:35" ht="15" hidden="1" customHeight="1" x14ac:dyDescent="0.25">
      <c r="A1174" s="37" t="s">
        <v>36</v>
      </c>
      <c r="B1174" s="37" t="s">
        <v>37</v>
      </c>
      <c r="C1174" s="37" t="s">
        <v>2858</v>
      </c>
      <c r="D1174" s="38" t="s">
        <v>11165</v>
      </c>
      <c r="E1174" s="37" t="s">
        <v>2859</v>
      </c>
      <c r="F1174" s="37" t="s">
        <v>2860</v>
      </c>
      <c r="G1174" s="37">
        <v>200001032</v>
      </c>
      <c r="H1174" s="100">
        <v>710006594</v>
      </c>
      <c r="I1174" s="101">
        <v>308307</v>
      </c>
      <c r="J1174" s="37">
        <v>100005724</v>
      </c>
      <c r="K1174" s="37">
        <v>200001032</v>
      </c>
      <c r="L1174" s="37" t="s">
        <v>48</v>
      </c>
      <c r="M1174" s="37" t="s">
        <v>2860</v>
      </c>
      <c r="N1174" s="37" t="s">
        <v>2862</v>
      </c>
      <c r="O1174" s="39" t="s">
        <v>2892</v>
      </c>
      <c r="P1174" s="37" t="s">
        <v>2862</v>
      </c>
      <c r="Q1174" s="37" t="s">
        <v>2869</v>
      </c>
      <c r="R1174" s="39" t="s">
        <v>10631</v>
      </c>
      <c r="S1174" s="40" t="s">
        <v>10741</v>
      </c>
      <c r="T1174" s="41">
        <v>15</v>
      </c>
      <c r="U1174" s="41">
        <v>0</v>
      </c>
      <c r="V1174" s="41">
        <v>0</v>
      </c>
      <c r="W1174" s="42"/>
      <c r="X1174" s="42"/>
      <c r="Y1174" s="102">
        <v>15</v>
      </c>
      <c r="Z1174">
        <v>0</v>
      </c>
      <c r="AA1174">
        <v>0</v>
      </c>
      <c r="AB1174">
        <v>0</v>
      </c>
      <c r="AE1174" s="103">
        <v>0</v>
      </c>
      <c r="AF1174">
        <v>1</v>
      </c>
      <c r="AG1174">
        <v>0</v>
      </c>
      <c r="AH1174">
        <v>0</v>
      </c>
      <c r="AI1174">
        <v>1</v>
      </c>
    </row>
    <row r="1175" spans="1:35" ht="15" hidden="1" customHeight="1" x14ac:dyDescent="0.25">
      <c r="A1175" s="37" t="s">
        <v>36</v>
      </c>
      <c r="B1175" s="37" t="s">
        <v>37</v>
      </c>
      <c r="C1175" s="37" t="s">
        <v>1139</v>
      </c>
      <c r="D1175" s="38" t="s">
        <v>11657</v>
      </c>
      <c r="E1175" s="37" t="s">
        <v>1140</v>
      </c>
      <c r="F1175" s="37" t="s">
        <v>814</v>
      </c>
      <c r="G1175" s="37">
        <v>200000400</v>
      </c>
      <c r="H1175" s="100">
        <v>710266774</v>
      </c>
      <c r="I1175" s="101">
        <v>36090361</v>
      </c>
      <c r="J1175" s="37">
        <v>100017980</v>
      </c>
      <c r="K1175" s="37">
        <v>100002122</v>
      </c>
      <c r="L1175" s="37" t="s">
        <v>1141</v>
      </c>
      <c r="M1175" s="37" t="s">
        <v>814</v>
      </c>
      <c r="N1175" s="37" t="s">
        <v>1043</v>
      </c>
      <c r="O1175" s="39" t="s">
        <v>11658</v>
      </c>
      <c r="P1175" s="37" t="s">
        <v>1142</v>
      </c>
      <c r="Q1175" s="37" t="s">
        <v>1143</v>
      </c>
      <c r="R1175" s="39" t="s">
        <v>11659</v>
      </c>
      <c r="S1175" s="40" t="s">
        <v>10741</v>
      </c>
      <c r="T1175" s="41">
        <v>17</v>
      </c>
      <c r="U1175" s="41">
        <v>0</v>
      </c>
      <c r="V1175" s="41">
        <v>0</v>
      </c>
      <c r="W1175" s="42"/>
      <c r="X1175" s="42"/>
      <c r="Y1175" s="102">
        <v>17</v>
      </c>
      <c r="Z1175">
        <v>0</v>
      </c>
      <c r="AA1175">
        <v>0</v>
      </c>
      <c r="AB1175">
        <v>0</v>
      </c>
      <c r="AE1175" s="103">
        <v>0</v>
      </c>
      <c r="AF1175">
        <v>9</v>
      </c>
      <c r="AG1175">
        <v>0</v>
      </c>
      <c r="AH1175">
        <v>0</v>
      </c>
      <c r="AI1175">
        <v>9</v>
      </c>
    </row>
    <row r="1176" spans="1:35" ht="15" hidden="1" customHeight="1" x14ac:dyDescent="0.25">
      <c r="A1176" s="37" t="s">
        <v>36</v>
      </c>
      <c r="B1176" s="37" t="s">
        <v>37</v>
      </c>
      <c r="C1176" s="37" t="s">
        <v>2342</v>
      </c>
      <c r="D1176" s="38" t="s">
        <v>11660</v>
      </c>
      <c r="E1176" s="37" t="s">
        <v>2343</v>
      </c>
      <c r="F1176" s="37" t="s">
        <v>1879</v>
      </c>
      <c r="G1176" s="37">
        <v>200000628</v>
      </c>
      <c r="H1176" s="100">
        <v>710017774</v>
      </c>
      <c r="I1176" s="101">
        <v>37914707</v>
      </c>
      <c r="J1176" s="37">
        <v>100003447</v>
      </c>
      <c r="K1176" s="37">
        <v>100003448</v>
      </c>
      <c r="L1176" s="37" t="s">
        <v>92</v>
      </c>
      <c r="M1176" s="37" t="s">
        <v>1879</v>
      </c>
      <c r="N1176" s="37" t="s">
        <v>2352</v>
      </c>
      <c r="O1176" s="39" t="s">
        <v>11661</v>
      </c>
      <c r="P1176" s="37" t="s">
        <v>2344</v>
      </c>
      <c r="Q1176" s="37" t="s">
        <v>2345</v>
      </c>
      <c r="R1176" s="39" t="s">
        <v>11662</v>
      </c>
      <c r="S1176" s="40" t="s">
        <v>10741</v>
      </c>
      <c r="T1176" s="41">
        <v>12</v>
      </c>
      <c r="U1176" s="42">
        <v>0</v>
      </c>
      <c r="V1176" s="42">
        <v>0</v>
      </c>
      <c r="W1176" s="42"/>
      <c r="X1176" s="42"/>
      <c r="Y1176" s="102">
        <v>12</v>
      </c>
      <c r="Z1176">
        <v>0</v>
      </c>
      <c r="AA1176">
        <v>0</v>
      </c>
      <c r="AB1176">
        <v>0</v>
      </c>
      <c r="AE1176" s="103">
        <v>0</v>
      </c>
      <c r="AF1176">
        <v>1</v>
      </c>
      <c r="AG1176">
        <v>0</v>
      </c>
      <c r="AH1176">
        <v>0</v>
      </c>
      <c r="AI1176">
        <v>1</v>
      </c>
    </row>
    <row r="1177" spans="1:35" ht="15" hidden="1" customHeight="1" x14ac:dyDescent="0.25">
      <c r="A1177" s="37" t="s">
        <v>36</v>
      </c>
      <c r="B1177" s="37" t="s">
        <v>592</v>
      </c>
      <c r="C1177" s="37" t="s">
        <v>730</v>
      </c>
      <c r="D1177" s="38" t="s">
        <v>11666</v>
      </c>
      <c r="E1177" s="37" t="s">
        <v>731</v>
      </c>
      <c r="F1177" s="37" t="s">
        <v>40</v>
      </c>
      <c r="G1177" s="37">
        <v>200003948</v>
      </c>
      <c r="H1177" s="100">
        <v>36064751</v>
      </c>
      <c r="I1177" s="101">
        <v>90000323</v>
      </c>
      <c r="J1177" s="37">
        <v>100001464</v>
      </c>
      <c r="K1177" s="37">
        <v>200003948</v>
      </c>
      <c r="L1177" s="37" t="s">
        <v>603</v>
      </c>
      <c r="M1177" s="37" t="s">
        <v>40</v>
      </c>
      <c r="N1177" s="37" t="s">
        <v>56</v>
      </c>
      <c r="O1177" s="39" t="s">
        <v>10795</v>
      </c>
      <c r="P1177" s="37" t="s">
        <v>56</v>
      </c>
      <c r="Q1177" s="37" t="s">
        <v>732</v>
      </c>
      <c r="R1177" s="39" t="s">
        <v>10615</v>
      </c>
      <c r="S1177" s="40" t="s">
        <v>10721</v>
      </c>
      <c r="T1177" s="41">
        <v>0</v>
      </c>
      <c r="U1177" s="42">
        <v>3</v>
      </c>
      <c r="V1177" s="42">
        <v>0</v>
      </c>
      <c r="W1177" s="42"/>
      <c r="X1177" s="42"/>
      <c r="Y1177" s="102">
        <v>3</v>
      </c>
      <c r="Z1177">
        <v>0</v>
      </c>
      <c r="AA1177">
        <v>0</v>
      </c>
      <c r="AB1177">
        <v>0</v>
      </c>
      <c r="AE1177" s="103">
        <v>0</v>
      </c>
      <c r="AF1177">
        <v>0</v>
      </c>
      <c r="AG1177">
        <v>1</v>
      </c>
      <c r="AH1177">
        <v>0</v>
      </c>
      <c r="AI1177">
        <v>1</v>
      </c>
    </row>
    <row r="1178" spans="1:35" ht="15" hidden="1" customHeight="1" x14ac:dyDescent="0.25">
      <c r="A1178" s="37" t="s">
        <v>36</v>
      </c>
      <c r="B1178" s="37" t="s">
        <v>37</v>
      </c>
      <c r="C1178" s="37" t="s">
        <v>6164</v>
      </c>
      <c r="D1178" s="38" t="s">
        <v>11667</v>
      </c>
      <c r="E1178" s="37" t="s">
        <v>6165</v>
      </c>
      <c r="F1178" s="37" t="s">
        <v>568</v>
      </c>
      <c r="G1178" s="37">
        <v>200002157</v>
      </c>
      <c r="H1178" s="100">
        <v>710021232</v>
      </c>
      <c r="I1178" s="101">
        <v>320609</v>
      </c>
      <c r="J1178" s="37">
        <v>100011079</v>
      </c>
      <c r="K1178" s="37">
        <v>200002157</v>
      </c>
      <c r="L1178" s="37" t="s">
        <v>48</v>
      </c>
      <c r="M1178" s="37" t="s">
        <v>568</v>
      </c>
      <c r="N1178" s="37" t="s">
        <v>6129</v>
      </c>
      <c r="O1178" s="39" t="s">
        <v>11668</v>
      </c>
      <c r="P1178" s="37" t="s">
        <v>6166</v>
      </c>
      <c r="Q1178" s="37" t="s">
        <v>6167</v>
      </c>
      <c r="R1178" s="39" t="s">
        <v>11669</v>
      </c>
      <c r="S1178" s="40" t="s">
        <v>10741</v>
      </c>
      <c r="T1178" s="41">
        <v>19</v>
      </c>
      <c r="U1178" s="41">
        <v>0</v>
      </c>
      <c r="V1178" s="41">
        <v>0</v>
      </c>
      <c r="W1178" s="42"/>
      <c r="X1178" s="42"/>
      <c r="Y1178" s="102">
        <v>19</v>
      </c>
      <c r="Z1178">
        <v>1</v>
      </c>
      <c r="AA1178">
        <v>0</v>
      </c>
      <c r="AB1178">
        <v>0</v>
      </c>
      <c r="AE1178" s="103">
        <v>1</v>
      </c>
      <c r="AF1178">
        <v>0</v>
      </c>
      <c r="AG1178">
        <v>0</v>
      </c>
      <c r="AH1178">
        <v>0</v>
      </c>
      <c r="AI1178">
        <v>0</v>
      </c>
    </row>
    <row r="1179" spans="1:35" ht="15" hidden="1" customHeight="1" x14ac:dyDescent="0.25">
      <c r="A1179" s="37" t="s">
        <v>36</v>
      </c>
      <c r="B1179" s="37" t="s">
        <v>37</v>
      </c>
      <c r="C1179" s="37" t="s">
        <v>7994</v>
      </c>
      <c r="D1179" s="38" t="s">
        <v>11670</v>
      </c>
      <c r="E1179" s="37" t="s">
        <v>7995</v>
      </c>
      <c r="F1179" s="37" t="s">
        <v>6696</v>
      </c>
      <c r="G1179" s="37">
        <v>200002772</v>
      </c>
      <c r="H1179" s="100">
        <v>710032048</v>
      </c>
      <c r="I1179" s="101">
        <v>330604</v>
      </c>
      <c r="J1179" s="37">
        <v>100013707</v>
      </c>
      <c r="K1179" s="37">
        <v>200002772</v>
      </c>
      <c r="L1179" s="37" t="s">
        <v>48</v>
      </c>
      <c r="M1179" s="37" t="s">
        <v>6696</v>
      </c>
      <c r="N1179" s="37" t="s">
        <v>7953</v>
      </c>
      <c r="O1179" s="39" t="s">
        <v>11671</v>
      </c>
      <c r="P1179" s="37" t="s">
        <v>7996</v>
      </c>
      <c r="Q1179" s="37" t="s">
        <v>7997</v>
      </c>
      <c r="R1179" s="39" t="s">
        <v>11672</v>
      </c>
      <c r="S1179" s="40" t="s">
        <v>10741</v>
      </c>
      <c r="T1179" s="41">
        <v>18</v>
      </c>
      <c r="U1179" s="41">
        <v>0</v>
      </c>
      <c r="V1179" s="41">
        <v>0</v>
      </c>
      <c r="W1179" s="42"/>
      <c r="X1179" s="42"/>
      <c r="Y1179" s="102">
        <v>18</v>
      </c>
      <c r="Z1179">
        <v>0</v>
      </c>
      <c r="AA1179">
        <v>0</v>
      </c>
      <c r="AB1179">
        <v>0</v>
      </c>
      <c r="AE1179" s="103">
        <v>0</v>
      </c>
      <c r="AF1179">
        <v>0</v>
      </c>
      <c r="AG1179">
        <v>0</v>
      </c>
      <c r="AH1179">
        <v>0</v>
      </c>
      <c r="AI1179">
        <v>0</v>
      </c>
    </row>
    <row r="1180" spans="1:35" ht="15" hidden="1" customHeight="1" x14ac:dyDescent="0.25">
      <c r="A1180" s="37" t="s">
        <v>36</v>
      </c>
      <c r="B1180" s="37" t="s">
        <v>37</v>
      </c>
      <c r="C1180" s="37" t="s">
        <v>938</v>
      </c>
      <c r="D1180" s="38" t="s">
        <v>11663</v>
      </c>
      <c r="E1180" s="37" t="s">
        <v>939</v>
      </c>
      <c r="F1180" s="37" t="s">
        <v>814</v>
      </c>
      <c r="G1180" s="37">
        <v>200000337</v>
      </c>
      <c r="H1180" s="100">
        <v>710003129</v>
      </c>
      <c r="I1180" s="101">
        <v>305561</v>
      </c>
      <c r="J1180" s="37">
        <v>100001741</v>
      </c>
      <c r="K1180" s="37">
        <v>200000337</v>
      </c>
      <c r="L1180" s="37" t="s">
        <v>53</v>
      </c>
      <c r="M1180" s="37" t="s">
        <v>814</v>
      </c>
      <c r="N1180" s="37" t="s">
        <v>817</v>
      </c>
      <c r="O1180" s="39" t="s">
        <v>11664</v>
      </c>
      <c r="P1180" s="37" t="s">
        <v>940</v>
      </c>
      <c r="Q1180" s="37" t="s">
        <v>941</v>
      </c>
      <c r="R1180" s="39" t="s">
        <v>11665</v>
      </c>
      <c r="S1180" s="40" t="s">
        <v>10741</v>
      </c>
      <c r="T1180" s="41">
        <v>6</v>
      </c>
      <c r="U1180" s="42">
        <v>0</v>
      </c>
      <c r="V1180" s="42">
        <v>0</v>
      </c>
      <c r="W1180" s="42"/>
      <c r="X1180" s="42"/>
      <c r="Y1180" s="102">
        <v>6</v>
      </c>
      <c r="Z1180">
        <v>0</v>
      </c>
      <c r="AA1180">
        <v>0</v>
      </c>
      <c r="AB1180">
        <v>0</v>
      </c>
      <c r="AE1180" s="103">
        <v>0</v>
      </c>
      <c r="AF1180">
        <v>0</v>
      </c>
      <c r="AG1180">
        <v>0</v>
      </c>
      <c r="AH1180">
        <v>0</v>
      </c>
      <c r="AI1180">
        <v>0</v>
      </c>
    </row>
    <row r="1181" spans="1:35" ht="15" hidden="1" customHeight="1" x14ac:dyDescent="0.25">
      <c r="A1181" s="37" t="s">
        <v>36</v>
      </c>
      <c r="B1181" s="37" t="s">
        <v>37</v>
      </c>
      <c r="C1181" s="37" t="s">
        <v>5506</v>
      </c>
      <c r="D1181" s="38" t="s">
        <v>11673</v>
      </c>
      <c r="E1181" s="37" t="s">
        <v>5507</v>
      </c>
      <c r="F1181" s="37" t="s">
        <v>568</v>
      </c>
      <c r="G1181" s="37">
        <v>200001661</v>
      </c>
      <c r="H1181" s="100">
        <v>710013388</v>
      </c>
      <c r="I1181" s="101">
        <v>42192609</v>
      </c>
      <c r="J1181" s="37">
        <v>100009539</v>
      </c>
      <c r="K1181" s="37">
        <v>100009536</v>
      </c>
      <c r="L1181" s="37" t="s">
        <v>92</v>
      </c>
      <c r="M1181" s="37" t="s">
        <v>568</v>
      </c>
      <c r="N1181" s="37" t="s">
        <v>655</v>
      </c>
      <c r="O1181" s="39" t="s">
        <v>11674</v>
      </c>
      <c r="P1181" s="37" t="s">
        <v>5508</v>
      </c>
      <c r="Q1181" s="37" t="s">
        <v>11675</v>
      </c>
      <c r="R1181" s="39" t="s">
        <v>11676</v>
      </c>
      <c r="S1181" s="40" t="s">
        <v>10741</v>
      </c>
      <c r="T1181" s="41">
        <v>16</v>
      </c>
      <c r="U1181" s="42">
        <v>0</v>
      </c>
      <c r="V1181" s="42">
        <v>0</v>
      </c>
      <c r="W1181" s="42"/>
      <c r="X1181" s="42"/>
      <c r="Y1181" s="102">
        <v>16</v>
      </c>
      <c r="Z1181">
        <v>0</v>
      </c>
      <c r="AA1181">
        <v>0</v>
      </c>
      <c r="AB1181">
        <v>0</v>
      </c>
      <c r="AE1181" s="103">
        <v>0</v>
      </c>
      <c r="AF1181">
        <v>0</v>
      </c>
      <c r="AG1181">
        <v>0</v>
      </c>
      <c r="AH1181">
        <v>0</v>
      </c>
      <c r="AI1181">
        <v>0</v>
      </c>
    </row>
    <row r="1182" spans="1:35" ht="15" hidden="1" customHeight="1" x14ac:dyDescent="0.25">
      <c r="A1182" s="37" t="s">
        <v>36</v>
      </c>
      <c r="B1182" s="37" t="s">
        <v>509</v>
      </c>
      <c r="C1182" s="37" t="s">
        <v>8389</v>
      </c>
      <c r="D1182" s="38" t="s">
        <v>11678</v>
      </c>
      <c r="E1182" s="37" t="s">
        <v>8390</v>
      </c>
      <c r="F1182" s="37" t="s">
        <v>6696</v>
      </c>
      <c r="G1182" s="37">
        <v>200002477</v>
      </c>
      <c r="H1182" s="100">
        <v>710276494</v>
      </c>
      <c r="I1182" s="101">
        <v>710276257</v>
      </c>
      <c r="J1182" s="37">
        <v>100018991</v>
      </c>
      <c r="K1182" s="37">
        <v>100018946</v>
      </c>
      <c r="L1182" s="37" t="s">
        <v>11679</v>
      </c>
      <c r="M1182" s="37" t="s">
        <v>6696</v>
      </c>
      <c r="N1182" s="37" t="s">
        <v>7404</v>
      </c>
      <c r="O1182" s="39" t="s">
        <v>10825</v>
      </c>
      <c r="P1182" s="37" t="s">
        <v>7404</v>
      </c>
      <c r="Q1182" s="37" t="s">
        <v>8392</v>
      </c>
      <c r="R1182" s="39" t="s">
        <v>10665</v>
      </c>
      <c r="S1182" s="40" t="s">
        <v>10741</v>
      </c>
      <c r="T1182" s="41">
        <v>0</v>
      </c>
      <c r="U1182" s="42">
        <v>0</v>
      </c>
      <c r="V1182" s="42">
        <v>44</v>
      </c>
      <c r="W1182" s="42"/>
      <c r="X1182" s="42"/>
      <c r="Y1182" s="102">
        <v>44</v>
      </c>
      <c r="Z1182">
        <v>0</v>
      </c>
      <c r="AA1182">
        <v>0</v>
      </c>
      <c r="AB1182">
        <v>0</v>
      </c>
      <c r="AE1182" s="103">
        <v>0</v>
      </c>
      <c r="AF1182">
        <v>0</v>
      </c>
      <c r="AG1182">
        <v>0</v>
      </c>
      <c r="AH1182">
        <v>0</v>
      </c>
      <c r="AI1182">
        <v>0</v>
      </c>
    </row>
    <row r="1183" spans="1:35" ht="15" hidden="1" customHeight="1" x14ac:dyDescent="0.25">
      <c r="A1183" s="37" t="s">
        <v>36</v>
      </c>
      <c r="B1183" s="37" t="s">
        <v>37</v>
      </c>
      <c r="C1183" s="37" t="s">
        <v>411</v>
      </c>
      <c r="D1183" s="38" t="s">
        <v>10928</v>
      </c>
      <c r="E1183" s="37" t="s">
        <v>412</v>
      </c>
      <c r="F1183" s="37" t="s">
        <v>40</v>
      </c>
      <c r="G1183" s="37">
        <v>200000131</v>
      </c>
      <c r="H1183" s="100">
        <v>710000758</v>
      </c>
      <c r="I1183" s="101">
        <v>31810497</v>
      </c>
      <c r="J1183" s="37">
        <v>100000553</v>
      </c>
      <c r="K1183" s="37">
        <v>100000552</v>
      </c>
      <c r="L1183" s="37" t="s">
        <v>92</v>
      </c>
      <c r="M1183" s="37" t="s">
        <v>40</v>
      </c>
      <c r="N1183" s="37" t="s">
        <v>784</v>
      </c>
      <c r="O1183" s="39" t="s">
        <v>11677</v>
      </c>
      <c r="P1183" s="37" t="s">
        <v>413</v>
      </c>
      <c r="Q1183" s="37" t="s">
        <v>418</v>
      </c>
      <c r="R1183" s="39" t="s">
        <v>10930</v>
      </c>
      <c r="S1183" s="40" t="s">
        <v>10741</v>
      </c>
      <c r="T1183" s="41">
        <v>50</v>
      </c>
      <c r="U1183" s="41">
        <v>0</v>
      </c>
      <c r="V1183" s="41">
        <v>0</v>
      </c>
      <c r="W1183" s="42"/>
      <c r="X1183" s="42"/>
      <c r="Y1183" s="102">
        <v>50</v>
      </c>
      <c r="Z1183">
        <v>0</v>
      </c>
      <c r="AA1183">
        <v>0</v>
      </c>
      <c r="AB1183">
        <v>0</v>
      </c>
      <c r="AE1183" s="103">
        <v>0</v>
      </c>
      <c r="AF1183">
        <v>2</v>
      </c>
      <c r="AG1183">
        <v>0</v>
      </c>
      <c r="AH1183">
        <v>0</v>
      </c>
      <c r="AI1183">
        <v>2</v>
      </c>
    </row>
    <row r="1184" spans="1:35" ht="15" hidden="1" customHeight="1" x14ac:dyDescent="0.25">
      <c r="A1184" s="37" t="s">
        <v>36</v>
      </c>
      <c r="B1184" s="37" t="s">
        <v>37</v>
      </c>
      <c r="C1184" s="37" t="s">
        <v>6216</v>
      </c>
      <c r="D1184" s="38" t="s">
        <v>11680</v>
      </c>
      <c r="E1184" s="37" t="s">
        <v>6217</v>
      </c>
      <c r="F1184" s="37" t="s">
        <v>568</v>
      </c>
      <c r="G1184" s="37">
        <v>200002168</v>
      </c>
      <c r="H1184" s="100">
        <v>710021410</v>
      </c>
      <c r="I1184" s="101">
        <v>320803</v>
      </c>
      <c r="J1184" s="37">
        <v>100011151</v>
      </c>
      <c r="K1184" s="37">
        <v>200002168</v>
      </c>
      <c r="L1184" s="37" t="s">
        <v>48</v>
      </c>
      <c r="M1184" s="37" t="s">
        <v>568</v>
      </c>
      <c r="N1184" s="37" t="s">
        <v>6129</v>
      </c>
      <c r="O1184" s="39" t="s">
        <v>11681</v>
      </c>
      <c r="P1184" s="37" t="s">
        <v>6218</v>
      </c>
      <c r="Q1184" s="37" t="s">
        <v>6219</v>
      </c>
      <c r="R1184" s="39" t="s">
        <v>11682</v>
      </c>
      <c r="S1184" s="40" t="s">
        <v>10741</v>
      </c>
      <c r="T1184" s="41">
        <v>2</v>
      </c>
      <c r="U1184" s="41">
        <v>0</v>
      </c>
      <c r="V1184" s="41">
        <v>0</v>
      </c>
      <c r="W1184" s="42"/>
      <c r="X1184" s="42"/>
      <c r="Y1184" s="102">
        <v>2</v>
      </c>
      <c r="Z1184">
        <v>0</v>
      </c>
      <c r="AA1184">
        <v>0</v>
      </c>
      <c r="AB1184">
        <v>0</v>
      </c>
      <c r="AE1184" s="103">
        <v>0</v>
      </c>
      <c r="AF1184">
        <v>0</v>
      </c>
      <c r="AG1184">
        <v>0</v>
      </c>
      <c r="AH1184">
        <v>0</v>
      </c>
      <c r="AI1184">
        <v>0</v>
      </c>
    </row>
    <row r="1185" spans="1:35" ht="15" hidden="1" customHeight="1" x14ac:dyDescent="0.25">
      <c r="A1185" s="37" t="s">
        <v>36</v>
      </c>
      <c r="B1185" s="37" t="s">
        <v>37</v>
      </c>
      <c r="C1185" s="37" t="s">
        <v>5712</v>
      </c>
      <c r="D1185" s="38" t="s">
        <v>11683</v>
      </c>
      <c r="E1185" s="37" t="s">
        <v>5713</v>
      </c>
      <c r="F1185" s="37" t="s">
        <v>568</v>
      </c>
      <c r="G1185" s="37">
        <v>200001832</v>
      </c>
      <c r="H1185" s="100">
        <v>710016654</v>
      </c>
      <c r="I1185" s="101">
        <v>316377</v>
      </c>
      <c r="J1185" s="37">
        <v>100010143</v>
      </c>
      <c r="K1185" s="37">
        <v>200001832</v>
      </c>
      <c r="L1185" s="37" t="s">
        <v>48</v>
      </c>
      <c r="M1185" s="37" t="s">
        <v>568</v>
      </c>
      <c r="N1185" s="37" t="s">
        <v>5600</v>
      </c>
      <c r="O1185" s="39" t="s">
        <v>11684</v>
      </c>
      <c r="P1185" s="37" t="s">
        <v>5714</v>
      </c>
      <c r="Q1185" s="37" t="s">
        <v>5715</v>
      </c>
      <c r="R1185" s="39" t="s">
        <v>11685</v>
      </c>
      <c r="S1185" s="40" t="s">
        <v>10741</v>
      </c>
      <c r="T1185" s="41">
        <v>9</v>
      </c>
      <c r="U1185" s="42">
        <v>0</v>
      </c>
      <c r="V1185" s="42">
        <v>0</v>
      </c>
      <c r="W1185" s="42"/>
      <c r="X1185" s="42"/>
      <c r="Y1185" s="102">
        <v>9</v>
      </c>
      <c r="Z1185">
        <v>2</v>
      </c>
      <c r="AA1185">
        <v>0</v>
      </c>
      <c r="AB1185">
        <v>0</v>
      </c>
      <c r="AE1185" s="103">
        <v>2</v>
      </c>
      <c r="AF1185">
        <v>0</v>
      </c>
      <c r="AG1185">
        <v>0</v>
      </c>
      <c r="AH1185">
        <v>0</v>
      </c>
      <c r="AI1185">
        <v>0</v>
      </c>
    </row>
    <row r="1186" spans="1:35" ht="15" hidden="1" customHeight="1" x14ac:dyDescent="0.25">
      <c r="A1186" s="37" t="s">
        <v>36</v>
      </c>
      <c r="B1186" s="37" t="s">
        <v>37</v>
      </c>
      <c r="C1186" s="37" t="s">
        <v>8831</v>
      </c>
      <c r="D1186" s="38" t="s">
        <v>10854</v>
      </c>
      <c r="E1186" s="37" t="s">
        <v>8832</v>
      </c>
      <c r="F1186" s="37" t="s">
        <v>8536</v>
      </c>
      <c r="G1186" s="37">
        <v>200003082</v>
      </c>
      <c r="H1186" s="100">
        <v>710039425</v>
      </c>
      <c r="I1186" s="101">
        <v>325490</v>
      </c>
      <c r="J1186" s="37">
        <v>100015557</v>
      </c>
      <c r="K1186" s="37">
        <v>200003082</v>
      </c>
      <c r="L1186" s="37" t="s">
        <v>48</v>
      </c>
      <c r="M1186" s="37" t="s">
        <v>8536</v>
      </c>
      <c r="N1186" s="37" t="s">
        <v>1826</v>
      </c>
      <c r="O1186" s="39" t="s">
        <v>10855</v>
      </c>
      <c r="P1186" s="37" t="s">
        <v>1826</v>
      </c>
      <c r="Q1186" s="37" t="s">
        <v>1382</v>
      </c>
      <c r="R1186" s="39" t="s">
        <v>10686</v>
      </c>
      <c r="S1186" s="40" t="s">
        <v>10741</v>
      </c>
      <c r="T1186" s="41">
        <v>33</v>
      </c>
      <c r="U1186" s="41">
        <v>0</v>
      </c>
      <c r="V1186" s="41">
        <v>0</v>
      </c>
      <c r="W1186" s="42"/>
      <c r="X1186" s="42"/>
      <c r="Y1186" s="102">
        <v>33</v>
      </c>
      <c r="Z1186">
        <v>0</v>
      </c>
      <c r="AA1186">
        <v>0</v>
      </c>
      <c r="AB1186">
        <v>0</v>
      </c>
      <c r="AE1186" s="103">
        <v>0</v>
      </c>
      <c r="AF1186">
        <v>0</v>
      </c>
      <c r="AG1186">
        <v>0</v>
      </c>
      <c r="AH1186">
        <v>0</v>
      </c>
      <c r="AI1186">
        <v>0</v>
      </c>
    </row>
    <row r="1187" spans="1:35" ht="15" hidden="1" customHeight="1" x14ac:dyDescent="0.25">
      <c r="A1187" s="37" t="s">
        <v>36</v>
      </c>
      <c r="B1187" s="37" t="s">
        <v>37</v>
      </c>
      <c r="C1187" s="37" t="s">
        <v>3045</v>
      </c>
      <c r="D1187" s="38" t="s">
        <v>11692</v>
      </c>
      <c r="E1187" s="37" t="s">
        <v>3046</v>
      </c>
      <c r="F1187" s="37" t="s">
        <v>2860</v>
      </c>
      <c r="G1187" s="37">
        <v>200001079</v>
      </c>
      <c r="H1187" s="100">
        <v>710006705</v>
      </c>
      <c r="I1187" s="101">
        <v>308331</v>
      </c>
      <c r="J1187" s="37">
        <v>100005971</v>
      </c>
      <c r="K1187" s="37">
        <v>200001079</v>
      </c>
      <c r="L1187" s="37" t="s">
        <v>48</v>
      </c>
      <c r="M1187" s="37" t="s">
        <v>2860</v>
      </c>
      <c r="N1187" s="37" t="s">
        <v>2862</v>
      </c>
      <c r="O1187" s="39" t="s">
        <v>11693</v>
      </c>
      <c r="P1187" s="37" t="s">
        <v>3047</v>
      </c>
      <c r="Q1187" s="37" t="s">
        <v>3048</v>
      </c>
      <c r="R1187" s="39" t="s">
        <v>11694</v>
      </c>
      <c r="S1187" s="40" t="s">
        <v>10741</v>
      </c>
      <c r="T1187" s="41">
        <v>16</v>
      </c>
      <c r="U1187" s="41">
        <v>0</v>
      </c>
      <c r="V1187" s="41">
        <v>0</v>
      </c>
      <c r="W1187" s="42"/>
      <c r="X1187" s="42"/>
      <c r="Y1187" s="102">
        <v>16</v>
      </c>
      <c r="Z1187">
        <v>0</v>
      </c>
      <c r="AA1187">
        <v>0</v>
      </c>
      <c r="AB1187">
        <v>0</v>
      </c>
      <c r="AE1187" s="103">
        <v>0</v>
      </c>
      <c r="AF1187">
        <v>2</v>
      </c>
      <c r="AG1187">
        <v>0</v>
      </c>
      <c r="AH1187">
        <v>0</v>
      </c>
      <c r="AI1187">
        <v>2</v>
      </c>
    </row>
    <row r="1188" spans="1:35" ht="15" hidden="1" customHeight="1" x14ac:dyDescent="0.25">
      <c r="A1188" s="37" t="s">
        <v>36</v>
      </c>
      <c r="B1188" s="37" t="s">
        <v>37</v>
      </c>
      <c r="C1188" s="37" t="s">
        <v>3514</v>
      </c>
      <c r="D1188" s="38" t="s">
        <v>11226</v>
      </c>
      <c r="E1188" s="37" t="s">
        <v>3515</v>
      </c>
      <c r="F1188" s="37" t="s">
        <v>2860</v>
      </c>
      <c r="G1188" s="37">
        <v>200000932</v>
      </c>
      <c r="H1188" s="100">
        <v>710005598</v>
      </c>
      <c r="I1188" s="101">
        <v>307513</v>
      </c>
      <c r="J1188" s="37">
        <v>100006694</v>
      </c>
      <c r="K1188" s="37">
        <v>200000932</v>
      </c>
      <c r="L1188" s="37" t="s">
        <v>48</v>
      </c>
      <c r="M1188" s="37" t="s">
        <v>2860</v>
      </c>
      <c r="N1188" s="37" t="s">
        <v>3333</v>
      </c>
      <c r="O1188" s="39" t="s">
        <v>11227</v>
      </c>
      <c r="P1188" s="37" t="s">
        <v>3516</v>
      </c>
      <c r="Q1188" s="37" t="s">
        <v>3520</v>
      </c>
      <c r="R1188" s="39" t="s">
        <v>11228</v>
      </c>
      <c r="S1188" s="40" t="s">
        <v>10741</v>
      </c>
      <c r="T1188" s="41">
        <v>20</v>
      </c>
      <c r="U1188" s="41">
        <v>0</v>
      </c>
      <c r="V1188" s="41">
        <v>0</v>
      </c>
      <c r="W1188" s="42"/>
      <c r="X1188" s="42"/>
      <c r="Y1188" s="102">
        <v>20</v>
      </c>
      <c r="Z1188">
        <v>1</v>
      </c>
      <c r="AA1188">
        <v>0</v>
      </c>
      <c r="AB1188">
        <v>0</v>
      </c>
      <c r="AE1188" s="103">
        <v>1</v>
      </c>
      <c r="AF1188">
        <v>0</v>
      </c>
      <c r="AG1188">
        <v>0</v>
      </c>
      <c r="AH1188">
        <v>0</v>
      </c>
      <c r="AI1188">
        <v>0</v>
      </c>
    </row>
    <row r="1189" spans="1:35" ht="15" hidden="1" customHeight="1" x14ac:dyDescent="0.25">
      <c r="A1189" s="37" t="s">
        <v>36</v>
      </c>
      <c r="B1189" s="37" t="s">
        <v>37</v>
      </c>
      <c r="C1189" s="37" t="s">
        <v>274</v>
      </c>
      <c r="D1189" s="38" t="s">
        <v>11329</v>
      </c>
      <c r="E1189" s="37" t="s">
        <v>275</v>
      </c>
      <c r="F1189" s="37" t="s">
        <v>40</v>
      </c>
      <c r="G1189" s="37">
        <v>200000216</v>
      </c>
      <c r="H1189" s="100">
        <v>31813011</v>
      </c>
      <c r="I1189" s="101">
        <v>305081</v>
      </c>
      <c r="J1189" s="37">
        <v>100001126</v>
      </c>
      <c r="K1189" s="37">
        <v>200000216</v>
      </c>
      <c r="L1189" s="37" t="s">
        <v>48</v>
      </c>
      <c r="M1189" s="37" t="s">
        <v>40</v>
      </c>
      <c r="N1189" s="37" t="s">
        <v>206</v>
      </c>
      <c r="O1189" s="39" t="s">
        <v>11330</v>
      </c>
      <c r="P1189" s="37" t="s">
        <v>276</v>
      </c>
      <c r="Q1189" s="37" t="s">
        <v>278</v>
      </c>
      <c r="R1189" s="39" t="s">
        <v>11331</v>
      </c>
      <c r="S1189" s="40" t="s">
        <v>10721</v>
      </c>
      <c r="T1189" s="41">
        <v>79</v>
      </c>
      <c r="U1189" s="41">
        <v>0</v>
      </c>
      <c r="V1189" s="41">
        <v>0</v>
      </c>
      <c r="W1189" s="42"/>
      <c r="X1189" s="42"/>
      <c r="Y1189" s="102">
        <v>79</v>
      </c>
      <c r="Z1189">
        <v>0</v>
      </c>
      <c r="AA1189">
        <v>0</v>
      </c>
      <c r="AB1189">
        <v>0</v>
      </c>
      <c r="AE1189" s="103">
        <v>0</v>
      </c>
      <c r="AF1189">
        <v>0</v>
      </c>
      <c r="AG1189">
        <v>0</v>
      </c>
      <c r="AH1189">
        <v>0</v>
      </c>
      <c r="AI1189">
        <v>0</v>
      </c>
    </row>
    <row r="1190" spans="1:35" ht="15" hidden="1" customHeight="1" x14ac:dyDescent="0.25">
      <c r="A1190" s="37" t="s">
        <v>36</v>
      </c>
      <c r="B1190" s="37" t="s">
        <v>37</v>
      </c>
      <c r="C1190" s="37" t="s">
        <v>9311</v>
      </c>
      <c r="D1190" s="38" t="s">
        <v>11917</v>
      </c>
      <c r="E1190" s="37" t="s">
        <v>9312</v>
      </c>
      <c r="F1190" s="37" t="s">
        <v>8536</v>
      </c>
      <c r="G1190" s="37">
        <v>200003328</v>
      </c>
      <c r="H1190" s="100">
        <v>710032480</v>
      </c>
      <c r="I1190" s="101">
        <v>331406</v>
      </c>
      <c r="J1190" s="37">
        <v>100016351</v>
      </c>
      <c r="K1190" s="37">
        <v>200003328</v>
      </c>
      <c r="L1190" s="37" t="s">
        <v>48</v>
      </c>
      <c r="M1190" s="37" t="s">
        <v>8536</v>
      </c>
      <c r="N1190" s="37" t="s">
        <v>6661</v>
      </c>
      <c r="O1190" s="39" t="s">
        <v>11918</v>
      </c>
      <c r="P1190" s="37" t="s">
        <v>9313</v>
      </c>
      <c r="Q1190" s="37" t="s">
        <v>9314</v>
      </c>
      <c r="R1190" s="39" t="s">
        <v>11919</v>
      </c>
      <c r="S1190" s="40" t="s">
        <v>10741</v>
      </c>
      <c r="T1190" s="41">
        <v>8</v>
      </c>
      <c r="U1190" s="41">
        <v>0</v>
      </c>
      <c r="V1190" s="41">
        <v>0</v>
      </c>
      <c r="W1190" s="42"/>
      <c r="X1190" s="42"/>
      <c r="Y1190" s="102">
        <v>8</v>
      </c>
      <c r="Z1190">
        <v>0</v>
      </c>
      <c r="AA1190">
        <v>0</v>
      </c>
      <c r="AB1190">
        <v>0</v>
      </c>
      <c r="AE1190" s="103">
        <v>0</v>
      </c>
      <c r="AF1190">
        <v>0</v>
      </c>
      <c r="AG1190">
        <v>0</v>
      </c>
      <c r="AH1190">
        <v>0</v>
      </c>
      <c r="AI1190">
        <v>0</v>
      </c>
    </row>
    <row r="1191" spans="1:35" ht="15" hidden="1" customHeight="1" x14ac:dyDescent="0.25">
      <c r="A1191" s="37" t="s">
        <v>36</v>
      </c>
      <c r="B1191" s="37" t="s">
        <v>37</v>
      </c>
      <c r="C1191" s="37" t="s">
        <v>2515</v>
      </c>
      <c r="D1191" s="38" t="s">
        <v>11921</v>
      </c>
      <c r="E1191" s="37" t="s">
        <v>2516</v>
      </c>
      <c r="F1191" s="37" t="s">
        <v>1879</v>
      </c>
      <c r="G1191" s="37">
        <v>200000772</v>
      </c>
      <c r="H1191" s="100">
        <v>710018584</v>
      </c>
      <c r="I1191" s="101">
        <v>318116</v>
      </c>
      <c r="J1191" s="37">
        <v>100004098</v>
      </c>
      <c r="K1191" s="37">
        <v>200000772</v>
      </c>
      <c r="L1191" s="37" t="s">
        <v>48</v>
      </c>
      <c r="M1191" s="37" t="s">
        <v>1879</v>
      </c>
      <c r="N1191" s="37" t="s">
        <v>2463</v>
      </c>
      <c r="O1191" s="39" t="s">
        <v>11922</v>
      </c>
      <c r="P1191" s="37" t="s">
        <v>2517</v>
      </c>
      <c r="Q1191" s="37" t="s">
        <v>2518</v>
      </c>
      <c r="R1191" s="39" t="s">
        <v>11923</v>
      </c>
      <c r="S1191" s="40" t="s">
        <v>10741</v>
      </c>
      <c r="T1191" s="42">
        <v>7</v>
      </c>
      <c r="U1191" s="41">
        <v>0</v>
      </c>
      <c r="V1191" s="42">
        <v>0</v>
      </c>
      <c r="W1191" s="42"/>
      <c r="X1191" s="42"/>
      <c r="Y1191" s="102">
        <v>7</v>
      </c>
      <c r="Z1191">
        <v>0</v>
      </c>
      <c r="AA1191">
        <v>0</v>
      </c>
      <c r="AB1191">
        <v>0</v>
      </c>
      <c r="AE1191" s="103">
        <v>0</v>
      </c>
      <c r="AF1191">
        <v>1</v>
      </c>
      <c r="AG1191">
        <v>0</v>
      </c>
      <c r="AH1191">
        <v>0</v>
      </c>
      <c r="AI1191">
        <v>1</v>
      </c>
    </row>
    <row r="1192" spans="1:35" ht="15" hidden="1" customHeight="1" x14ac:dyDescent="0.25">
      <c r="A1192" s="37" t="s">
        <v>36</v>
      </c>
      <c r="B1192" s="37" t="s">
        <v>37</v>
      </c>
      <c r="C1192" s="37" t="s">
        <v>10075</v>
      </c>
      <c r="D1192" s="38" t="s">
        <v>11924</v>
      </c>
      <c r="E1192" s="37" t="s">
        <v>10076</v>
      </c>
      <c r="F1192" s="37" t="s">
        <v>6696</v>
      </c>
      <c r="G1192" s="37">
        <v>200002262</v>
      </c>
      <c r="H1192" s="100">
        <v>710023740</v>
      </c>
      <c r="I1192" s="101">
        <v>322610</v>
      </c>
      <c r="J1192" s="37">
        <v>100011693</v>
      </c>
      <c r="K1192" s="37">
        <v>200002262</v>
      </c>
      <c r="L1192" s="37" t="s">
        <v>48</v>
      </c>
      <c r="M1192" s="37" t="s">
        <v>6696</v>
      </c>
      <c r="N1192" s="37" t="s">
        <v>557</v>
      </c>
      <c r="O1192" s="39" t="s">
        <v>10878</v>
      </c>
      <c r="P1192" s="37" t="s">
        <v>10077</v>
      </c>
      <c r="Q1192" s="37" t="s">
        <v>10078</v>
      </c>
      <c r="R1192" s="39" t="s">
        <v>10668</v>
      </c>
      <c r="S1192" s="40" t="s">
        <v>10741</v>
      </c>
      <c r="T1192" s="41">
        <v>5</v>
      </c>
      <c r="U1192" s="42">
        <v>0</v>
      </c>
      <c r="V1192" s="42">
        <v>0</v>
      </c>
      <c r="W1192" s="42"/>
      <c r="X1192" s="42"/>
      <c r="Y1192" s="102">
        <v>5</v>
      </c>
      <c r="Z1192">
        <v>0</v>
      </c>
      <c r="AA1192">
        <v>0</v>
      </c>
      <c r="AB1192">
        <v>0</v>
      </c>
      <c r="AE1192" s="103">
        <v>0</v>
      </c>
      <c r="AF1192">
        <v>1</v>
      </c>
      <c r="AG1192">
        <v>0</v>
      </c>
      <c r="AH1192">
        <v>0</v>
      </c>
      <c r="AI1192">
        <v>1</v>
      </c>
    </row>
    <row r="1193" spans="1:35" ht="15" hidden="1" customHeight="1" x14ac:dyDescent="0.25">
      <c r="A1193" s="37" t="s">
        <v>36</v>
      </c>
      <c r="B1193" s="37" t="s">
        <v>37</v>
      </c>
      <c r="C1193" s="37" t="s">
        <v>4665</v>
      </c>
      <c r="D1193" s="38" t="s">
        <v>11925</v>
      </c>
      <c r="E1193" s="37" t="s">
        <v>4666</v>
      </c>
      <c r="F1193" s="37" t="s">
        <v>4189</v>
      </c>
      <c r="G1193" s="37">
        <v>200001506</v>
      </c>
      <c r="H1193" s="100">
        <v>710015372</v>
      </c>
      <c r="I1193" s="101">
        <v>37812831</v>
      </c>
      <c r="J1193" s="37">
        <v>100008410</v>
      </c>
      <c r="K1193" s="37">
        <v>100008414</v>
      </c>
      <c r="L1193" s="37" t="s">
        <v>92</v>
      </c>
      <c r="M1193" s="37" t="s">
        <v>4189</v>
      </c>
      <c r="N1193" s="37" t="s">
        <v>4675</v>
      </c>
      <c r="O1193" s="39" t="s">
        <v>11926</v>
      </c>
      <c r="P1193" s="37" t="s">
        <v>4667</v>
      </c>
      <c r="Q1193" s="37" t="s">
        <v>4668</v>
      </c>
      <c r="R1193" s="39" t="s">
        <v>11927</v>
      </c>
      <c r="S1193" s="40" t="s">
        <v>10741</v>
      </c>
      <c r="T1193" s="41">
        <v>22</v>
      </c>
      <c r="U1193" s="42">
        <v>0</v>
      </c>
      <c r="V1193" s="42">
        <v>0</v>
      </c>
      <c r="W1193" s="42"/>
      <c r="X1193" s="42"/>
      <c r="Y1193" s="102">
        <v>22</v>
      </c>
      <c r="Z1193">
        <v>0</v>
      </c>
      <c r="AA1193">
        <v>0</v>
      </c>
      <c r="AB1193">
        <v>0</v>
      </c>
      <c r="AE1193" s="103">
        <v>0</v>
      </c>
      <c r="AF1193">
        <v>0</v>
      </c>
      <c r="AG1193">
        <v>0</v>
      </c>
      <c r="AH1193">
        <v>0</v>
      </c>
      <c r="AI1193">
        <v>0</v>
      </c>
    </row>
    <row r="1194" spans="1:35" ht="15" hidden="1" customHeight="1" x14ac:dyDescent="0.25">
      <c r="A1194" s="37" t="s">
        <v>36</v>
      </c>
      <c r="B1194" s="37" t="s">
        <v>37</v>
      </c>
      <c r="C1194" s="37" t="s">
        <v>5802</v>
      </c>
      <c r="D1194" s="38" t="s">
        <v>11929</v>
      </c>
      <c r="E1194" s="37" t="s">
        <v>5803</v>
      </c>
      <c r="F1194" s="37" t="s">
        <v>568</v>
      </c>
      <c r="G1194" s="37">
        <v>200001944</v>
      </c>
      <c r="H1194" s="100">
        <v>710019130</v>
      </c>
      <c r="I1194" s="101">
        <v>318728</v>
      </c>
      <c r="J1194" s="37">
        <v>100010411</v>
      </c>
      <c r="K1194" s="37">
        <v>200001944</v>
      </c>
      <c r="L1194" s="37" t="s">
        <v>53</v>
      </c>
      <c r="M1194" s="37" t="s">
        <v>568</v>
      </c>
      <c r="N1194" s="37" t="s">
        <v>570</v>
      </c>
      <c r="O1194" s="39" t="s">
        <v>11252</v>
      </c>
      <c r="P1194" s="37" t="s">
        <v>5804</v>
      </c>
      <c r="Q1194" s="37" t="s">
        <v>5805</v>
      </c>
      <c r="R1194" s="39" t="s">
        <v>11930</v>
      </c>
      <c r="S1194" s="40" t="s">
        <v>10741</v>
      </c>
      <c r="T1194" s="41">
        <v>5</v>
      </c>
      <c r="U1194" s="42">
        <v>0</v>
      </c>
      <c r="V1194" s="42">
        <v>0</v>
      </c>
      <c r="W1194" s="42"/>
      <c r="X1194" s="42"/>
      <c r="Y1194" s="102">
        <v>5</v>
      </c>
      <c r="Z1194">
        <v>0</v>
      </c>
      <c r="AA1194">
        <v>0</v>
      </c>
      <c r="AB1194">
        <v>0</v>
      </c>
      <c r="AE1194" s="103">
        <v>0</v>
      </c>
      <c r="AF1194">
        <v>0</v>
      </c>
      <c r="AG1194">
        <v>0</v>
      </c>
      <c r="AH1194">
        <v>0</v>
      </c>
      <c r="AI1194">
        <v>0</v>
      </c>
    </row>
    <row r="1195" spans="1:35" ht="15" hidden="1" customHeight="1" x14ac:dyDescent="0.25">
      <c r="A1195" s="37" t="s">
        <v>36</v>
      </c>
      <c r="B1195" s="37" t="s">
        <v>37</v>
      </c>
      <c r="C1195" s="37" t="s">
        <v>5395</v>
      </c>
      <c r="D1195" s="38" t="s">
        <v>10768</v>
      </c>
      <c r="E1195" s="37" t="s">
        <v>5396</v>
      </c>
      <c r="F1195" s="37" t="s">
        <v>568</v>
      </c>
      <c r="G1195" s="37">
        <v>200001638</v>
      </c>
      <c r="H1195" s="100">
        <v>710012799</v>
      </c>
      <c r="I1195" s="101">
        <v>313271</v>
      </c>
      <c r="J1195" s="37">
        <v>100009395</v>
      </c>
      <c r="K1195" s="37">
        <v>200001638</v>
      </c>
      <c r="L1195" s="37" t="s">
        <v>48</v>
      </c>
      <c r="M1195" s="37" t="s">
        <v>568</v>
      </c>
      <c r="N1195" s="37" t="s">
        <v>655</v>
      </c>
      <c r="O1195" s="39" t="s">
        <v>10769</v>
      </c>
      <c r="P1195" s="37" t="s">
        <v>655</v>
      </c>
      <c r="Q1195" s="37" t="s">
        <v>5416</v>
      </c>
      <c r="R1195" s="39" t="s">
        <v>10770</v>
      </c>
      <c r="S1195" s="40" t="s">
        <v>10741</v>
      </c>
      <c r="T1195" s="41">
        <v>28</v>
      </c>
      <c r="U1195" s="42">
        <v>0</v>
      </c>
      <c r="V1195" s="42">
        <v>0</v>
      </c>
      <c r="W1195" s="42"/>
      <c r="X1195" s="42"/>
      <c r="Y1195" s="102">
        <v>28</v>
      </c>
      <c r="Z1195">
        <v>0</v>
      </c>
      <c r="AA1195">
        <v>0</v>
      </c>
      <c r="AB1195">
        <v>0</v>
      </c>
      <c r="AE1195" s="103">
        <v>0</v>
      </c>
      <c r="AF1195">
        <v>0</v>
      </c>
      <c r="AG1195">
        <v>0</v>
      </c>
      <c r="AH1195">
        <v>0</v>
      </c>
      <c r="AI1195">
        <v>0</v>
      </c>
    </row>
    <row r="1196" spans="1:35" ht="15" hidden="1" customHeight="1" x14ac:dyDescent="0.25">
      <c r="A1196" s="37" t="s">
        <v>36</v>
      </c>
      <c r="B1196" s="37" t="s">
        <v>37</v>
      </c>
      <c r="C1196" s="37" t="s">
        <v>4805</v>
      </c>
      <c r="D1196" s="38" t="s">
        <v>10975</v>
      </c>
      <c r="E1196" s="37" t="s">
        <v>4806</v>
      </c>
      <c r="F1196" s="37" t="s">
        <v>4189</v>
      </c>
      <c r="G1196" s="37">
        <v>200001421</v>
      </c>
      <c r="H1196" s="100">
        <v>37975099</v>
      </c>
      <c r="I1196" s="101">
        <v>316792</v>
      </c>
      <c r="J1196" s="37">
        <v>100007973</v>
      </c>
      <c r="K1196" s="37">
        <v>200001421</v>
      </c>
      <c r="L1196" s="37" t="s">
        <v>48</v>
      </c>
      <c r="M1196" s="37" t="s">
        <v>4189</v>
      </c>
      <c r="N1196" s="37" t="s">
        <v>4808</v>
      </c>
      <c r="O1196" s="39" t="s">
        <v>10976</v>
      </c>
      <c r="P1196" s="37" t="s">
        <v>4808</v>
      </c>
      <c r="Q1196" s="37" t="s">
        <v>11928</v>
      </c>
      <c r="R1196" s="39" t="s">
        <v>10656</v>
      </c>
      <c r="S1196" s="40" t="s">
        <v>10721</v>
      </c>
      <c r="T1196" s="41">
        <v>46</v>
      </c>
      <c r="U1196" s="42">
        <v>0</v>
      </c>
      <c r="V1196" s="42">
        <v>0</v>
      </c>
      <c r="W1196" s="42"/>
      <c r="X1196" s="42"/>
      <c r="Y1196" s="102">
        <v>46</v>
      </c>
      <c r="Z1196">
        <v>0</v>
      </c>
      <c r="AA1196">
        <v>0</v>
      </c>
      <c r="AB1196">
        <v>0</v>
      </c>
      <c r="AE1196" s="103">
        <v>0</v>
      </c>
      <c r="AF1196">
        <v>0</v>
      </c>
      <c r="AG1196">
        <v>0</v>
      </c>
      <c r="AH1196">
        <v>0</v>
      </c>
      <c r="AI1196">
        <v>0</v>
      </c>
    </row>
    <row r="1197" spans="1:35" ht="15" hidden="1" customHeight="1" x14ac:dyDescent="0.25">
      <c r="A1197" s="37" t="s">
        <v>36</v>
      </c>
      <c r="B1197" s="37" t="s">
        <v>37</v>
      </c>
      <c r="C1197" s="37" t="s">
        <v>7477</v>
      </c>
      <c r="D1197" s="38" t="s">
        <v>11931</v>
      </c>
      <c r="E1197" s="37" t="s">
        <v>7478</v>
      </c>
      <c r="F1197" s="37" t="s">
        <v>6696</v>
      </c>
      <c r="G1197" s="37">
        <v>200002496</v>
      </c>
      <c r="H1197" s="100">
        <v>710028350</v>
      </c>
      <c r="I1197" s="101">
        <v>326950</v>
      </c>
      <c r="J1197" s="37">
        <v>100012634</v>
      </c>
      <c r="K1197" s="37">
        <v>200002496</v>
      </c>
      <c r="L1197" s="37" t="s">
        <v>48</v>
      </c>
      <c r="M1197" s="37" t="s">
        <v>6696</v>
      </c>
      <c r="N1197" s="37" t="s">
        <v>7404</v>
      </c>
      <c r="O1197" s="39" t="s">
        <v>11932</v>
      </c>
      <c r="P1197" s="37" t="s">
        <v>7479</v>
      </c>
      <c r="Q1197" s="37" t="s">
        <v>7480</v>
      </c>
      <c r="R1197" s="39" t="s">
        <v>11933</v>
      </c>
      <c r="S1197" s="40" t="s">
        <v>10741</v>
      </c>
      <c r="T1197" s="41">
        <v>10</v>
      </c>
      <c r="U1197" s="41">
        <v>0</v>
      </c>
      <c r="V1197" s="41">
        <v>0</v>
      </c>
      <c r="W1197" s="42"/>
      <c r="X1197" s="42"/>
      <c r="Y1197" s="102">
        <v>10</v>
      </c>
      <c r="Z1197">
        <v>0</v>
      </c>
      <c r="AA1197">
        <v>0</v>
      </c>
      <c r="AB1197">
        <v>0</v>
      </c>
      <c r="AE1197" s="103">
        <v>0</v>
      </c>
      <c r="AF1197">
        <v>0</v>
      </c>
      <c r="AG1197">
        <v>0</v>
      </c>
      <c r="AH1197">
        <v>0</v>
      </c>
      <c r="AI1197">
        <v>0</v>
      </c>
    </row>
    <row r="1198" spans="1:35" ht="15" hidden="1" customHeight="1" x14ac:dyDescent="0.25">
      <c r="A1198" s="37" t="s">
        <v>36</v>
      </c>
      <c r="B1198" s="37" t="s">
        <v>37</v>
      </c>
      <c r="C1198" s="37" t="s">
        <v>2022</v>
      </c>
      <c r="D1198" s="38" t="s">
        <v>11934</v>
      </c>
      <c r="E1198" s="37" t="s">
        <v>2023</v>
      </c>
      <c r="F1198" s="37" t="s">
        <v>1879</v>
      </c>
      <c r="G1198" s="37">
        <v>200000723</v>
      </c>
      <c r="H1198" s="100">
        <v>710010133</v>
      </c>
      <c r="I1198" s="101">
        <v>36125695</v>
      </c>
      <c r="J1198" s="37">
        <v>100003865</v>
      </c>
      <c r="K1198" s="37">
        <v>100003866</v>
      </c>
      <c r="L1198" s="37" t="s">
        <v>105</v>
      </c>
      <c r="M1198" s="37" t="s">
        <v>1879</v>
      </c>
      <c r="N1198" s="37" t="s">
        <v>1954</v>
      </c>
      <c r="O1198" s="39" t="s">
        <v>11935</v>
      </c>
      <c r="P1198" s="37" t="s">
        <v>2024</v>
      </c>
      <c r="Q1198" s="37" t="s">
        <v>2025</v>
      </c>
      <c r="R1198" s="39" t="s">
        <v>11936</v>
      </c>
      <c r="S1198" s="40" t="s">
        <v>10741</v>
      </c>
      <c r="T1198" s="42">
        <v>23</v>
      </c>
      <c r="U1198" s="41">
        <v>0</v>
      </c>
      <c r="V1198" s="42">
        <v>0</v>
      </c>
      <c r="W1198" s="42"/>
      <c r="X1198" s="42"/>
      <c r="Y1198" s="102">
        <v>23</v>
      </c>
      <c r="Z1198">
        <v>0</v>
      </c>
      <c r="AA1198">
        <v>0</v>
      </c>
      <c r="AB1198">
        <v>0</v>
      </c>
      <c r="AE1198" s="103">
        <v>0</v>
      </c>
      <c r="AF1198">
        <v>0</v>
      </c>
      <c r="AG1198">
        <v>0</v>
      </c>
      <c r="AH1198">
        <v>0</v>
      </c>
      <c r="AI1198">
        <v>0</v>
      </c>
    </row>
    <row r="1199" spans="1:35" ht="15" hidden="1" customHeight="1" x14ac:dyDescent="0.25">
      <c r="A1199" s="37" t="s">
        <v>36</v>
      </c>
      <c r="B1199" s="37" t="s">
        <v>37</v>
      </c>
      <c r="C1199" s="37" t="s">
        <v>9673</v>
      </c>
      <c r="D1199" s="38" t="s">
        <v>11937</v>
      </c>
      <c r="E1199" s="37" t="s">
        <v>9674</v>
      </c>
      <c r="F1199" s="37" t="s">
        <v>8536</v>
      </c>
      <c r="G1199" s="37">
        <v>200003387</v>
      </c>
      <c r="H1199" s="100">
        <v>710033427</v>
      </c>
      <c r="I1199" s="101">
        <v>332143</v>
      </c>
      <c r="J1199" s="37">
        <v>100016605</v>
      </c>
      <c r="K1199" s="37">
        <v>200003387</v>
      </c>
      <c r="L1199" s="37" t="s">
        <v>913</v>
      </c>
      <c r="M1199" s="37" t="s">
        <v>8536</v>
      </c>
      <c r="N1199" s="37" t="s">
        <v>6661</v>
      </c>
      <c r="O1199" s="39" t="s">
        <v>11938</v>
      </c>
      <c r="P1199" s="37" t="s">
        <v>9675</v>
      </c>
      <c r="Q1199" s="37" t="s">
        <v>9676</v>
      </c>
      <c r="R1199" s="39" t="s">
        <v>11939</v>
      </c>
      <c r="S1199" s="40" t="s">
        <v>10741</v>
      </c>
      <c r="T1199" s="41">
        <v>3</v>
      </c>
      <c r="U1199" s="41">
        <v>0</v>
      </c>
      <c r="V1199" s="41">
        <v>0</v>
      </c>
      <c r="W1199" s="42"/>
      <c r="X1199" s="42"/>
      <c r="Y1199" s="102">
        <v>3</v>
      </c>
      <c r="Z1199">
        <v>0</v>
      </c>
      <c r="AA1199">
        <v>0</v>
      </c>
      <c r="AB1199">
        <v>0</v>
      </c>
      <c r="AE1199" s="103">
        <v>0</v>
      </c>
      <c r="AF1199">
        <v>0</v>
      </c>
      <c r="AG1199">
        <v>0</v>
      </c>
      <c r="AH1199">
        <v>0</v>
      </c>
      <c r="AI1199">
        <v>0</v>
      </c>
    </row>
    <row r="1200" spans="1:35" ht="15" hidden="1" customHeight="1" x14ac:dyDescent="0.25">
      <c r="A1200" s="37" t="s">
        <v>36</v>
      </c>
      <c r="B1200" s="37" t="s">
        <v>37</v>
      </c>
      <c r="C1200" s="37" t="s">
        <v>6188</v>
      </c>
      <c r="D1200" s="38" t="s">
        <v>11941</v>
      </c>
      <c r="E1200" s="37" t="s">
        <v>6189</v>
      </c>
      <c r="F1200" s="37" t="s">
        <v>568</v>
      </c>
      <c r="G1200" s="37">
        <v>200002161</v>
      </c>
      <c r="H1200" s="100">
        <v>710021313</v>
      </c>
      <c r="I1200" s="101">
        <v>320684</v>
      </c>
      <c r="J1200" s="37">
        <v>100011092</v>
      </c>
      <c r="K1200" s="37">
        <v>200002161</v>
      </c>
      <c r="L1200" s="37" t="s">
        <v>48</v>
      </c>
      <c r="M1200" s="37" t="s">
        <v>568</v>
      </c>
      <c r="N1200" s="37" t="s">
        <v>6129</v>
      </c>
      <c r="O1200" s="39" t="s">
        <v>11681</v>
      </c>
      <c r="P1200" s="37" t="s">
        <v>6190</v>
      </c>
      <c r="Q1200" s="37" t="s">
        <v>6191</v>
      </c>
      <c r="R1200" s="39" t="s">
        <v>11942</v>
      </c>
      <c r="S1200" s="40" t="s">
        <v>10741</v>
      </c>
      <c r="T1200" s="41">
        <v>6</v>
      </c>
      <c r="U1200" s="41">
        <v>0</v>
      </c>
      <c r="V1200" s="41">
        <v>0</v>
      </c>
      <c r="W1200" s="42"/>
      <c r="X1200" s="42"/>
      <c r="Y1200" s="102">
        <v>6</v>
      </c>
      <c r="Z1200">
        <v>0</v>
      </c>
      <c r="AA1200">
        <v>0</v>
      </c>
      <c r="AB1200">
        <v>0</v>
      </c>
      <c r="AE1200" s="103">
        <v>0</v>
      </c>
      <c r="AF1200">
        <v>0</v>
      </c>
      <c r="AG1200">
        <v>0</v>
      </c>
      <c r="AH1200">
        <v>0</v>
      </c>
      <c r="AI1200">
        <v>0</v>
      </c>
    </row>
    <row r="1201" spans="1:35" ht="15" hidden="1" customHeight="1" x14ac:dyDescent="0.25">
      <c r="A1201" s="37" t="s">
        <v>36</v>
      </c>
      <c r="B1201" s="37" t="s">
        <v>37</v>
      </c>
      <c r="C1201" s="37" t="s">
        <v>5395</v>
      </c>
      <c r="D1201" s="38" t="s">
        <v>10768</v>
      </c>
      <c r="E1201" s="37" t="s">
        <v>5396</v>
      </c>
      <c r="F1201" s="37" t="s">
        <v>568</v>
      </c>
      <c r="G1201" s="37">
        <v>200001638</v>
      </c>
      <c r="H1201" s="100">
        <v>710036345</v>
      </c>
      <c r="I1201" s="101">
        <v>313271</v>
      </c>
      <c r="J1201" s="37">
        <v>100009393</v>
      </c>
      <c r="K1201" s="37">
        <v>200001638</v>
      </c>
      <c r="L1201" s="37" t="s">
        <v>48</v>
      </c>
      <c r="M1201" s="37" t="s">
        <v>568</v>
      </c>
      <c r="N1201" s="37" t="s">
        <v>655</v>
      </c>
      <c r="O1201" s="39" t="s">
        <v>11940</v>
      </c>
      <c r="P1201" s="37" t="s">
        <v>655</v>
      </c>
      <c r="Q1201" s="37" t="s">
        <v>5404</v>
      </c>
      <c r="R1201" s="39" t="s">
        <v>10770</v>
      </c>
      <c r="S1201" s="40" t="s">
        <v>10741</v>
      </c>
      <c r="T1201" s="41">
        <v>34</v>
      </c>
      <c r="U1201" s="41">
        <v>0</v>
      </c>
      <c r="V1201" s="41">
        <v>0</v>
      </c>
      <c r="W1201" s="42"/>
      <c r="X1201" s="42"/>
      <c r="Y1201" s="102">
        <v>34</v>
      </c>
      <c r="Z1201">
        <v>0</v>
      </c>
      <c r="AA1201">
        <v>0</v>
      </c>
      <c r="AB1201">
        <v>0</v>
      </c>
      <c r="AE1201" s="103">
        <v>0</v>
      </c>
      <c r="AF1201">
        <v>3</v>
      </c>
      <c r="AG1201">
        <v>0</v>
      </c>
      <c r="AH1201">
        <v>0</v>
      </c>
      <c r="AI1201">
        <v>3</v>
      </c>
    </row>
    <row r="1202" spans="1:35" ht="15" hidden="1" customHeight="1" x14ac:dyDescent="0.25">
      <c r="A1202" s="37" t="s">
        <v>36</v>
      </c>
      <c r="B1202" s="37" t="s">
        <v>592</v>
      </c>
      <c r="C1202" s="37" t="s">
        <v>5298</v>
      </c>
      <c r="D1202" s="38" t="s">
        <v>15025</v>
      </c>
      <c r="E1202" s="37" t="s">
        <v>5299</v>
      </c>
      <c r="F1202" s="37" t="s">
        <v>4189</v>
      </c>
      <c r="G1202" s="37">
        <v>200001471</v>
      </c>
      <c r="H1202" s="100">
        <v>42060133</v>
      </c>
      <c r="I1202" s="101">
        <v>90000077</v>
      </c>
      <c r="J1202" s="37">
        <v>100008074</v>
      </c>
      <c r="K1202" s="37">
        <v>200001471</v>
      </c>
      <c r="L1202" s="37" t="s">
        <v>603</v>
      </c>
      <c r="M1202" s="37" t="s">
        <v>4189</v>
      </c>
      <c r="N1202" s="37" t="s">
        <v>4808</v>
      </c>
      <c r="O1202" s="39" t="s">
        <v>10976</v>
      </c>
      <c r="P1202" s="37" t="s">
        <v>4808</v>
      </c>
      <c r="Q1202" s="37" t="s">
        <v>16867</v>
      </c>
      <c r="R1202" s="39" t="s">
        <v>10656</v>
      </c>
      <c r="S1202" s="40" t="s">
        <v>10721</v>
      </c>
      <c r="T1202" s="41">
        <v>0</v>
      </c>
      <c r="U1202" s="41">
        <v>44</v>
      </c>
      <c r="V1202" s="41">
        <v>0</v>
      </c>
      <c r="W1202" s="42"/>
      <c r="X1202" s="42"/>
      <c r="Y1202" s="102">
        <v>44</v>
      </c>
      <c r="Z1202">
        <v>0</v>
      </c>
      <c r="AA1202">
        <v>0</v>
      </c>
      <c r="AB1202">
        <v>0</v>
      </c>
      <c r="AE1202" s="103">
        <v>0</v>
      </c>
      <c r="AF1202">
        <v>0</v>
      </c>
      <c r="AG1202">
        <v>0</v>
      </c>
      <c r="AH1202">
        <v>0</v>
      </c>
      <c r="AI1202">
        <v>0</v>
      </c>
    </row>
    <row r="1203" spans="1:35" ht="15" hidden="1" customHeight="1" x14ac:dyDescent="0.25">
      <c r="A1203" s="37" t="s">
        <v>36</v>
      </c>
      <c r="B1203" s="37" t="s">
        <v>37</v>
      </c>
      <c r="C1203" s="37" t="s">
        <v>5395</v>
      </c>
      <c r="D1203" s="38" t="s">
        <v>10768</v>
      </c>
      <c r="E1203" s="37" t="s">
        <v>5396</v>
      </c>
      <c r="F1203" s="37" t="s">
        <v>568</v>
      </c>
      <c r="G1203" s="37">
        <v>200001638</v>
      </c>
      <c r="H1203" s="100">
        <v>710270976</v>
      </c>
      <c r="I1203" s="101">
        <v>51786249</v>
      </c>
      <c r="J1203" s="37">
        <v>100018395</v>
      </c>
      <c r="K1203" s="37">
        <v>100018392</v>
      </c>
      <c r="L1203" s="37" t="s">
        <v>5422</v>
      </c>
      <c r="M1203" s="37" t="s">
        <v>568</v>
      </c>
      <c r="N1203" s="37" t="s">
        <v>655</v>
      </c>
      <c r="O1203" s="39" t="s">
        <v>10769</v>
      </c>
      <c r="P1203" s="37" t="s">
        <v>655</v>
      </c>
      <c r="Q1203" s="37" t="s">
        <v>5423</v>
      </c>
      <c r="R1203" s="39" t="s">
        <v>10770</v>
      </c>
      <c r="S1203" s="40" t="s">
        <v>10741</v>
      </c>
      <c r="T1203" s="41">
        <v>23</v>
      </c>
      <c r="U1203" s="42">
        <v>0</v>
      </c>
      <c r="V1203" s="42">
        <v>0</v>
      </c>
      <c r="W1203" s="42"/>
      <c r="X1203" s="42"/>
      <c r="Y1203" s="102">
        <v>23</v>
      </c>
      <c r="Z1203">
        <v>0</v>
      </c>
      <c r="AA1203">
        <v>0</v>
      </c>
      <c r="AB1203">
        <v>0</v>
      </c>
      <c r="AE1203" s="103">
        <v>0</v>
      </c>
      <c r="AF1203">
        <v>0</v>
      </c>
      <c r="AG1203">
        <v>0</v>
      </c>
      <c r="AH1203">
        <v>0</v>
      </c>
      <c r="AI1203">
        <v>0</v>
      </c>
    </row>
    <row r="1204" spans="1:35" ht="15" hidden="1" customHeight="1" x14ac:dyDescent="0.25">
      <c r="A1204" s="37" t="s">
        <v>36</v>
      </c>
      <c r="B1204" s="37" t="s">
        <v>37</v>
      </c>
      <c r="C1204" s="37" t="s">
        <v>7545</v>
      </c>
      <c r="D1204" s="38" t="s">
        <v>11720</v>
      </c>
      <c r="E1204" s="37" t="s">
        <v>7546</v>
      </c>
      <c r="F1204" s="37" t="s">
        <v>6696</v>
      </c>
      <c r="G1204" s="37">
        <v>200002511</v>
      </c>
      <c r="H1204" s="100">
        <v>710028318</v>
      </c>
      <c r="I1204" s="101">
        <v>327131</v>
      </c>
      <c r="J1204" s="37">
        <v>100012683</v>
      </c>
      <c r="K1204" s="37">
        <v>200002511</v>
      </c>
      <c r="L1204" s="37" t="s">
        <v>48</v>
      </c>
      <c r="M1204" s="37" t="s">
        <v>6696</v>
      </c>
      <c r="N1204" s="37" t="s">
        <v>7404</v>
      </c>
      <c r="O1204" s="39" t="s">
        <v>11721</v>
      </c>
      <c r="P1204" s="37" t="s">
        <v>7547</v>
      </c>
      <c r="Q1204" s="37" t="s">
        <v>7548</v>
      </c>
      <c r="R1204" s="39" t="s">
        <v>11722</v>
      </c>
      <c r="S1204" s="40" t="s">
        <v>10741</v>
      </c>
      <c r="T1204" s="41">
        <v>23</v>
      </c>
      <c r="U1204" s="42">
        <v>0</v>
      </c>
      <c r="V1204" s="42">
        <v>0</v>
      </c>
      <c r="W1204" s="42"/>
      <c r="X1204" s="42"/>
      <c r="Y1204" s="102">
        <v>23</v>
      </c>
      <c r="Z1204">
        <v>4</v>
      </c>
      <c r="AA1204">
        <v>0</v>
      </c>
      <c r="AB1204">
        <v>0</v>
      </c>
      <c r="AE1204" s="103">
        <v>4</v>
      </c>
      <c r="AF1204">
        <v>18</v>
      </c>
      <c r="AG1204">
        <v>0</v>
      </c>
      <c r="AH1204">
        <v>0</v>
      </c>
      <c r="AI1204">
        <v>18</v>
      </c>
    </row>
    <row r="1205" spans="1:35" ht="15" hidden="1" customHeight="1" x14ac:dyDescent="0.25">
      <c r="A1205" s="37" t="s">
        <v>36</v>
      </c>
      <c r="B1205" s="37" t="s">
        <v>37</v>
      </c>
      <c r="C1205" s="37" t="s">
        <v>2981</v>
      </c>
      <c r="D1205" s="38" t="s">
        <v>11726</v>
      </c>
      <c r="E1205" s="37" t="s">
        <v>2982</v>
      </c>
      <c r="F1205" s="37" t="s">
        <v>2860</v>
      </c>
      <c r="G1205" s="37">
        <v>200001066</v>
      </c>
      <c r="H1205" s="100">
        <v>710213506</v>
      </c>
      <c r="I1205" s="101">
        <v>42047625</v>
      </c>
      <c r="J1205" s="37">
        <v>100005325</v>
      </c>
      <c r="K1205" s="37">
        <v>100005326</v>
      </c>
      <c r="L1205" s="37" t="s">
        <v>2983</v>
      </c>
      <c r="M1205" s="37" t="s">
        <v>2860</v>
      </c>
      <c r="N1205" s="37" t="s">
        <v>2862</v>
      </c>
      <c r="O1205" s="39" t="s">
        <v>11727</v>
      </c>
      <c r="P1205" s="37" t="s">
        <v>2984</v>
      </c>
      <c r="Q1205" s="37" t="s">
        <v>2985</v>
      </c>
      <c r="R1205" s="39" t="s">
        <v>11728</v>
      </c>
      <c r="S1205" s="40" t="s">
        <v>10741</v>
      </c>
      <c r="T1205" s="41">
        <v>13</v>
      </c>
      <c r="U1205" s="42">
        <v>0</v>
      </c>
      <c r="V1205" s="42">
        <v>0</v>
      </c>
      <c r="W1205" s="42"/>
      <c r="X1205" s="42"/>
      <c r="Y1205" s="102">
        <v>13</v>
      </c>
      <c r="Z1205">
        <v>0</v>
      </c>
      <c r="AA1205">
        <v>0</v>
      </c>
      <c r="AB1205">
        <v>0</v>
      </c>
      <c r="AE1205" s="103">
        <v>0</v>
      </c>
      <c r="AF1205">
        <v>0</v>
      </c>
      <c r="AG1205">
        <v>0</v>
      </c>
      <c r="AH1205">
        <v>0</v>
      </c>
      <c r="AI1205">
        <v>0</v>
      </c>
    </row>
    <row r="1206" spans="1:35" ht="15" hidden="1" customHeight="1" x14ac:dyDescent="0.25">
      <c r="A1206" s="37" t="s">
        <v>36</v>
      </c>
      <c r="B1206" s="37" t="s">
        <v>37</v>
      </c>
      <c r="C1206" s="37" t="s">
        <v>1446</v>
      </c>
      <c r="D1206" s="38" t="s">
        <v>11723</v>
      </c>
      <c r="E1206" s="37" t="s">
        <v>1447</v>
      </c>
      <c r="F1206" s="37" t="s">
        <v>814</v>
      </c>
      <c r="G1206" s="37">
        <v>200000540</v>
      </c>
      <c r="H1206" s="100">
        <v>710011385</v>
      </c>
      <c r="I1206" s="101">
        <v>37850946</v>
      </c>
      <c r="J1206" s="37">
        <v>100002815</v>
      </c>
      <c r="K1206" s="37">
        <v>100002816</v>
      </c>
      <c r="L1206" s="37" t="s">
        <v>92</v>
      </c>
      <c r="M1206" s="37" t="s">
        <v>814</v>
      </c>
      <c r="N1206" s="37" t="s">
        <v>549</v>
      </c>
      <c r="O1206" s="39" t="s">
        <v>11724</v>
      </c>
      <c r="P1206" s="37" t="s">
        <v>1448</v>
      </c>
      <c r="Q1206" s="37" t="s">
        <v>1449</v>
      </c>
      <c r="R1206" s="39" t="s">
        <v>11725</v>
      </c>
      <c r="S1206" s="40" t="s">
        <v>10741</v>
      </c>
      <c r="T1206" s="41">
        <v>12</v>
      </c>
      <c r="U1206" s="41">
        <v>0</v>
      </c>
      <c r="V1206" s="41">
        <v>0</v>
      </c>
      <c r="W1206" s="42"/>
      <c r="X1206" s="42"/>
      <c r="Y1206" s="102">
        <v>12</v>
      </c>
      <c r="Z1206">
        <v>0</v>
      </c>
      <c r="AA1206">
        <v>0</v>
      </c>
      <c r="AB1206">
        <v>0</v>
      </c>
      <c r="AE1206" s="103">
        <v>0</v>
      </c>
      <c r="AF1206">
        <v>0</v>
      </c>
      <c r="AG1206">
        <v>0</v>
      </c>
      <c r="AH1206">
        <v>0</v>
      </c>
      <c r="AI1206">
        <v>0</v>
      </c>
    </row>
    <row r="1207" spans="1:35" ht="15" hidden="1" customHeight="1" x14ac:dyDescent="0.25">
      <c r="A1207" s="37" t="s">
        <v>36</v>
      </c>
      <c r="B1207" s="37" t="s">
        <v>37</v>
      </c>
      <c r="C1207" s="37" t="s">
        <v>1360</v>
      </c>
      <c r="D1207" s="38" t="s">
        <v>10811</v>
      </c>
      <c r="E1207" s="37" t="s">
        <v>1361</v>
      </c>
      <c r="F1207" s="37" t="s">
        <v>814</v>
      </c>
      <c r="G1207" s="37">
        <v>200000523</v>
      </c>
      <c r="H1207" s="100">
        <v>710233183</v>
      </c>
      <c r="I1207" s="101">
        <v>36080772</v>
      </c>
      <c r="J1207" s="37">
        <v>100003010</v>
      </c>
      <c r="K1207" s="37">
        <v>100003017</v>
      </c>
      <c r="L1207" s="37" t="s">
        <v>105</v>
      </c>
      <c r="M1207" s="37" t="s">
        <v>814</v>
      </c>
      <c r="N1207" s="37" t="s">
        <v>549</v>
      </c>
      <c r="O1207" s="39" t="s">
        <v>1385</v>
      </c>
      <c r="P1207" s="37" t="s">
        <v>549</v>
      </c>
      <c r="Q1207" s="37" t="s">
        <v>1370</v>
      </c>
      <c r="R1207" s="39" t="s">
        <v>10622</v>
      </c>
      <c r="S1207" s="40" t="s">
        <v>10741</v>
      </c>
      <c r="T1207" s="41">
        <v>30</v>
      </c>
      <c r="U1207" s="41">
        <v>0</v>
      </c>
      <c r="V1207" s="41">
        <v>0</v>
      </c>
      <c r="W1207" s="42"/>
      <c r="X1207" s="42"/>
      <c r="Y1207" s="102">
        <v>30</v>
      </c>
      <c r="Z1207">
        <v>0</v>
      </c>
      <c r="AA1207">
        <v>0</v>
      </c>
      <c r="AB1207">
        <v>0</v>
      </c>
      <c r="AE1207" s="103">
        <v>0</v>
      </c>
      <c r="AF1207">
        <v>0</v>
      </c>
      <c r="AG1207">
        <v>0</v>
      </c>
      <c r="AH1207">
        <v>0</v>
      </c>
      <c r="AI1207">
        <v>0</v>
      </c>
    </row>
    <row r="1208" spans="1:35" ht="15" hidden="1" customHeight="1" x14ac:dyDescent="0.25">
      <c r="A1208" s="37" t="s">
        <v>36</v>
      </c>
      <c r="B1208" s="37" t="s">
        <v>37</v>
      </c>
      <c r="C1208" s="37" t="s">
        <v>1079</v>
      </c>
      <c r="D1208" s="38" t="s">
        <v>11731</v>
      </c>
      <c r="E1208" s="37" t="s">
        <v>1080</v>
      </c>
      <c r="F1208" s="37" t="s">
        <v>814</v>
      </c>
      <c r="G1208" s="37">
        <v>200000386</v>
      </c>
      <c r="H1208" s="100">
        <v>710003498</v>
      </c>
      <c r="I1208" s="101">
        <v>306002</v>
      </c>
      <c r="J1208" s="37">
        <v>100002009</v>
      </c>
      <c r="K1208" s="37">
        <v>200000386</v>
      </c>
      <c r="L1208" s="37" t="s">
        <v>48</v>
      </c>
      <c r="M1208" s="37" t="s">
        <v>814</v>
      </c>
      <c r="N1208" s="37" t="s">
        <v>1043</v>
      </c>
      <c r="O1208" s="39" t="s">
        <v>11732</v>
      </c>
      <c r="P1208" s="37" t="s">
        <v>1081</v>
      </c>
      <c r="Q1208" s="37" t="s">
        <v>1082</v>
      </c>
      <c r="R1208" s="39" t="s">
        <v>11733</v>
      </c>
      <c r="S1208" s="40" t="s">
        <v>10741</v>
      </c>
      <c r="T1208" s="41">
        <v>8</v>
      </c>
      <c r="U1208" s="41">
        <v>0</v>
      </c>
      <c r="V1208" s="41">
        <v>0</v>
      </c>
      <c r="W1208" s="42"/>
      <c r="X1208" s="42"/>
      <c r="Y1208" s="102">
        <v>8</v>
      </c>
      <c r="Z1208">
        <v>0</v>
      </c>
      <c r="AA1208">
        <v>0</v>
      </c>
      <c r="AB1208">
        <v>0</v>
      </c>
      <c r="AE1208" s="103">
        <v>0</v>
      </c>
      <c r="AF1208">
        <v>0</v>
      </c>
      <c r="AG1208">
        <v>0</v>
      </c>
      <c r="AH1208">
        <v>0</v>
      </c>
      <c r="AI1208">
        <v>0</v>
      </c>
    </row>
    <row r="1209" spans="1:35" ht="15" hidden="1" customHeight="1" x14ac:dyDescent="0.25">
      <c r="A1209" s="37" t="s">
        <v>36</v>
      </c>
      <c r="B1209" s="37" t="s">
        <v>37</v>
      </c>
      <c r="C1209" s="37" t="s">
        <v>9747</v>
      </c>
      <c r="D1209" s="38" t="s">
        <v>10802</v>
      </c>
      <c r="E1209" s="37" t="s">
        <v>9748</v>
      </c>
      <c r="F1209" s="37" t="s">
        <v>8536</v>
      </c>
      <c r="G1209" s="37">
        <v>200002913</v>
      </c>
      <c r="H1209" s="100">
        <v>35543159</v>
      </c>
      <c r="I1209" s="101">
        <v>691135</v>
      </c>
      <c r="J1209" s="37">
        <v>100015043</v>
      </c>
      <c r="K1209" s="37">
        <v>200002913</v>
      </c>
      <c r="L1209" s="37" t="s">
        <v>48</v>
      </c>
      <c r="M1209" s="37" t="s">
        <v>8536</v>
      </c>
      <c r="N1209" s="37" t="s">
        <v>9957</v>
      </c>
      <c r="O1209" s="39" t="s">
        <v>11729</v>
      </c>
      <c r="P1209" s="37" t="s">
        <v>659</v>
      </c>
      <c r="Q1209" s="37" t="s">
        <v>9820</v>
      </c>
      <c r="R1209" s="39" t="s">
        <v>11730</v>
      </c>
      <c r="S1209" s="40" t="s">
        <v>10721</v>
      </c>
      <c r="T1209" s="41">
        <v>98</v>
      </c>
      <c r="U1209" s="42">
        <v>0</v>
      </c>
      <c r="V1209" s="42">
        <v>0</v>
      </c>
      <c r="W1209" s="42"/>
      <c r="X1209" s="42"/>
      <c r="Y1209" s="102">
        <v>98</v>
      </c>
      <c r="Z1209">
        <v>0</v>
      </c>
      <c r="AA1209">
        <v>0</v>
      </c>
      <c r="AB1209">
        <v>0</v>
      </c>
      <c r="AE1209" s="103">
        <v>0</v>
      </c>
      <c r="AF1209">
        <v>0</v>
      </c>
      <c r="AG1209">
        <v>0</v>
      </c>
      <c r="AH1209">
        <v>0</v>
      </c>
      <c r="AI1209">
        <v>0</v>
      </c>
    </row>
    <row r="1210" spans="1:35" ht="15" hidden="1" customHeight="1" x14ac:dyDescent="0.25">
      <c r="A1210" s="37" t="s">
        <v>36</v>
      </c>
      <c r="B1210" s="37" t="s">
        <v>37</v>
      </c>
      <c r="C1210" s="37" t="s">
        <v>274</v>
      </c>
      <c r="D1210" s="38" t="s">
        <v>11329</v>
      </c>
      <c r="E1210" s="37" t="s">
        <v>275</v>
      </c>
      <c r="F1210" s="37" t="s">
        <v>40</v>
      </c>
      <c r="G1210" s="37">
        <v>200000216</v>
      </c>
      <c r="H1210" s="100">
        <v>31813038</v>
      </c>
      <c r="I1210" s="101">
        <v>305081</v>
      </c>
      <c r="J1210" s="37">
        <v>100001130</v>
      </c>
      <c r="K1210" s="37">
        <v>200000216</v>
      </c>
      <c r="L1210" s="37" t="s">
        <v>48</v>
      </c>
      <c r="M1210" s="37" t="s">
        <v>40</v>
      </c>
      <c r="N1210" s="37" t="s">
        <v>206</v>
      </c>
      <c r="O1210" s="39" t="s">
        <v>11330</v>
      </c>
      <c r="P1210" s="37" t="s">
        <v>276</v>
      </c>
      <c r="Q1210" s="37" t="s">
        <v>280</v>
      </c>
      <c r="R1210" s="39" t="s">
        <v>11331</v>
      </c>
      <c r="S1210" s="40" t="s">
        <v>10721</v>
      </c>
      <c r="T1210" s="41">
        <v>46</v>
      </c>
      <c r="U1210" s="42">
        <v>0</v>
      </c>
      <c r="V1210" s="42">
        <v>0</v>
      </c>
      <c r="W1210" s="42"/>
      <c r="X1210" s="42"/>
      <c r="Y1210" s="102">
        <v>46</v>
      </c>
      <c r="Z1210">
        <v>0</v>
      </c>
      <c r="AA1210">
        <v>0</v>
      </c>
      <c r="AB1210">
        <v>0</v>
      </c>
      <c r="AE1210" s="103">
        <v>0</v>
      </c>
      <c r="AF1210">
        <v>0</v>
      </c>
      <c r="AG1210">
        <v>0</v>
      </c>
      <c r="AH1210">
        <v>0</v>
      </c>
      <c r="AI1210">
        <v>0</v>
      </c>
    </row>
    <row r="1211" spans="1:35" ht="15" hidden="1" customHeight="1" x14ac:dyDescent="0.25">
      <c r="A1211" s="37" t="s">
        <v>36</v>
      </c>
      <c r="B1211" s="37" t="s">
        <v>37</v>
      </c>
      <c r="C1211" s="37" t="s">
        <v>7839</v>
      </c>
      <c r="D1211" s="38" t="s">
        <v>11734</v>
      </c>
      <c r="E1211" s="37" t="s">
        <v>7840</v>
      </c>
      <c r="F1211" s="37" t="s">
        <v>6696</v>
      </c>
      <c r="G1211" s="37">
        <v>200002661</v>
      </c>
      <c r="H1211" s="100">
        <v>37876597</v>
      </c>
      <c r="I1211" s="101">
        <v>330167</v>
      </c>
      <c r="J1211" s="37">
        <v>100013539</v>
      </c>
      <c r="K1211" s="37">
        <v>200002661</v>
      </c>
      <c r="L1211" s="37" t="s">
        <v>48</v>
      </c>
      <c r="M1211" s="37" t="s">
        <v>6696</v>
      </c>
      <c r="N1211" s="37" t="s">
        <v>7842</v>
      </c>
      <c r="O1211" s="39" t="s">
        <v>11735</v>
      </c>
      <c r="P1211" s="37" t="s">
        <v>7842</v>
      </c>
      <c r="Q1211" s="37" t="s">
        <v>7843</v>
      </c>
      <c r="R1211" s="39" t="s">
        <v>11736</v>
      </c>
      <c r="S1211" s="40" t="s">
        <v>10721</v>
      </c>
      <c r="T1211" s="41">
        <v>130</v>
      </c>
      <c r="U1211" s="41">
        <v>0</v>
      </c>
      <c r="V1211" s="42">
        <v>0</v>
      </c>
      <c r="W1211" s="42"/>
      <c r="X1211" s="42"/>
      <c r="Y1211" s="102">
        <v>130</v>
      </c>
      <c r="Z1211">
        <v>0</v>
      </c>
      <c r="AA1211">
        <v>0</v>
      </c>
      <c r="AB1211">
        <v>0</v>
      </c>
      <c r="AE1211" s="103">
        <v>0</v>
      </c>
      <c r="AF1211">
        <v>55</v>
      </c>
      <c r="AG1211">
        <v>0</v>
      </c>
      <c r="AH1211">
        <v>0</v>
      </c>
      <c r="AI1211">
        <v>55</v>
      </c>
    </row>
    <row r="1212" spans="1:35" ht="15" hidden="1" customHeight="1" x14ac:dyDescent="0.25">
      <c r="A1212" s="37" t="s">
        <v>36</v>
      </c>
      <c r="B1212" s="37" t="s">
        <v>37</v>
      </c>
      <c r="C1212" s="37" t="s">
        <v>4464</v>
      </c>
      <c r="D1212" s="38" t="s">
        <v>11737</v>
      </c>
      <c r="E1212" s="37" t="s">
        <v>4465</v>
      </c>
      <c r="F1212" s="37" t="s">
        <v>4189</v>
      </c>
      <c r="G1212" s="37">
        <v>200001484</v>
      </c>
      <c r="H1212" s="100">
        <v>710014783</v>
      </c>
      <c r="I1212" s="101">
        <v>37810308</v>
      </c>
      <c r="J1212" s="37">
        <v>100008301</v>
      </c>
      <c r="K1212" s="37">
        <v>100008297</v>
      </c>
      <c r="L1212" s="37" t="s">
        <v>4466</v>
      </c>
      <c r="M1212" s="37" t="s">
        <v>4189</v>
      </c>
      <c r="N1212" s="37" t="s">
        <v>4452</v>
      </c>
      <c r="O1212" s="39" t="s">
        <v>11738</v>
      </c>
      <c r="P1212" s="37" t="s">
        <v>4467</v>
      </c>
      <c r="Q1212" s="37" t="s">
        <v>4468</v>
      </c>
      <c r="R1212" s="39" t="s">
        <v>11739</v>
      </c>
      <c r="S1212" s="40" t="s">
        <v>10741</v>
      </c>
      <c r="T1212" s="41">
        <v>31</v>
      </c>
      <c r="U1212" s="41">
        <v>0</v>
      </c>
      <c r="V1212" s="41">
        <v>0</v>
      </c>
      <c r="W1212" s="42"/>
      <c r="X1212" s="42"/>
      <c r="Y1212" s="102">
        <v>31</v>
      </c>
      <c r="Z1212">
        <v>0</v>
      </c>
      <c r="AA1212">
        <v>0</v>
      </c>
      <c r="AB1212">
        <v>0</v>
      </c>
      <c r="AE1212" s="103">
        <v>0</v>
      </c>
      <c r="AF1212">
        <v>1</v>
      </c>
      <c r="AG1212">
        <v>0</v>
      </c>
      <c r="AH1212">
        <v>0</v>
      </c>
      <c r="AI1212">
        <v>1</v>
      </c>
    </row>
    <row r="1213" spans="1:35" ht="15" hidden="1" customHeight="1" x14ac:dyDescent="0.25">
      <c r="A1213" s="37" t="s">
        <v>36</v>
      </c>
      <c r="B1213" s="37" t="s">
        <v>592</v>
      </c>
      <c r="C1213" s="37" t="s">
        <v>9910</v>
      </c>
      <c r="D1213" s="38" t="s">
        <v>11743</v>
      </c>
      <c r="E1213" s="37" t="s">
        <v>9911</v>
      </c>
      <c r="F1213" s="37" t="s">
        <v>8536</v>
      </c>
      <c r="G1213" s="37">
        <v>200003744</v>
      </c>
      <c r="H1213" s="100">
        <v>710254385</v>
      </c>
      <c r="I1213" s="101">
        <v>47044551</v>
      </c>
      <c r="J1213" s="37">
        <v>100016857</v>
      </c>
      <c r="K1213" s="37">
        <v>200003744</v>
      </c>
      <c r="L1213" s="37" t="s">
        <v>603</v>
      </c>
      <c r="M1213" s="37" t="s">
        <v>8536</v>
      </c>
      <c r="N1213" s="37" t="s">
        <v>9957</v>
      </c>
      <c r="O1213" s="39" t="s">
        <v>11526</v>
      </c>
      <c r="P1213" s="37" t="s">
        <v>9813</v>
      </c>
      <c r="Q1213" s="37" t="s">
        <v>9912</v>
      </c>
      <c r="R1213" s="39" t="s">
        <v>10695</v>
      </c>
      <c r="S1213" s="40" t="s">
        <v>10741</v>
      </c>
      <c r="T1213" s="41">
        <v>0</v>
      </c>
      <c r="U1213" s="41">
        <v>18</v>
      </c>
      <c r="V1213" s="41">
        <v>0</v>
      </c>
      <c r="W1213" s="42"/>
      <c r="X1213" s="42"/>
      <c r="Y1213" s="102">
        <v>18</v>
      </c>
      <c r="Z1213">
        <v>0</v>
      </c>
      <c r="AA1213">
        <v>0</v>
      </c>
      <c r="AB1213">
        <v>0</v>
      </c>
      <c r="AE1213" s="103">
        <v>0</v>
      </c>
      <c r="AF1213">
        <v>0</v>
      </c>
      <c r="AG1213">
        <v>0</v>
      </c>
      <c r="AH1213">
        <v>0</v>
      </c>
      <c r="AI1213">
        <v>0</v>
      </c>
    </row>
    <row r="1214" spans="1:35" ht="15" hidden="1" customHeight="1" x14ac:dyDescent="0.25">
      <c r="A1214" s="37" t="s">
        <v>36</v>
      </c>
      <c r="B1214" s="37" t="s">
        <v>509</v>
      </c>
      <c r="C1214" s="37" t="s">
        <v>8364</v>
      </c>
      <c r="D1214" s="38" t="s">
        <v>11740</v>
      </c>
      <c r="E1214" s="37" t="s">
        <v>8365</v>
      </c>
      <c r="F1214" s="37" t="s">
        <v>6696</v>
      </c>
      <c r="G1214" s="37">
        <v>200002417</v>
      </c>
      <c r="H1214" s="100">
        <v>42329485</v>
      </c>
      <c r="I1214" s="101">
        <v>179124</v>
      </c>
      <c r="J1214" s="37">
        <v>100016879</v>
      </c>
      <c r="K1214" s="37">
        <v>200002417</v>
      </c>
      <c r="L1214" s="37" t="s">
        <v>5292</v>
      </c>
      <c r="M1214" s="37" t="s">
        <v>8536</v>
      </c>
      <c r="N1214" s="37" t="s">
        <v>8385</v>
      </c>
      <c r="O1214" s="39" t="s">
        <v>11741</v>
      </c>
      <c r="P1214" s="37" t="s">
        <v>8383</v>
      </c>
      <c r="Q1214" s="37" t="s">
        <v>8384</v>
      </c>
      <c r="R1214" s="39" t="s">
        <v>11742</v>
      </c>
      <c r="S1214" s="40" t="s">
        <v>10721</v>
      </c>
      <c r="T1214" s="41">
        <v>0</v>
      </c>
      <c r="U1214" s="41">
        <v>0</v>
      </c>
      <c r="V1214" s="41">
        <v>18</v>
      </c>
      <c r="W1214" s="42"/>
      <c r="X1214" s="42"/>
      <c r="Y1214" s="102">
        <v>18</v>
      </c>
      <c r="Z1214">
        <v>0</v>
      </c>
      <c r="AA1214">
        <v>0</v>
      </c>
      <c r="AB1214">
        <v>0</v>
      </c>
      <c r="AE1214" s="103">
        <v>0</v>
      </c>
      <c r="AF1214">
        <v>0</v>
      </c>
      <c r="AG1214">
        <v>0</v>
      </c>
      <c r="AH1214">
        <v>0</v>
      </c>
      <c r="AI1214">
        <v>0</v>
      </c>
    </row>
    <row r="1215" spans="1:35" ht="15" hidden="1" customHeight="1" x14ac:dyDescent="0.25">
      <c r="A1215" s="37" t="s">
        <v>36</v>
      </c>
      <c r="B1215" s="37" t="s">
        <v>37</v>
      </c>
      <c r="C1215" s="37" t="s">
        <v>2719</v>
      </c>
      <c r="D1215" s="38" t="s">
        <v>11747</v>
      </c>
      <c r="E1215" s="37" t="s">
        <v>2720</v>
      </c>
      <c r="F1215" s="37" t="s">
        <v>1879</v>
      </c>
      <c r="G1215" s="37">
        <v>200000730</v>
      </c>
      <c r="H1215" s="100">
        <v>710017880</v>
      </c>
      <c r="I1215" s="101">
        <v>317179</v>
      </c>
      <c r="J1215" s="37">
        <v>100003879</v>
      </c>
      <c r="K1215" s="37">
        <v>200000730</v>
      </c>
      <c r="L1215" s="37" t="s">
        <v>48</v>
      </c>
      <c r="M1215" s="37" t="s">
        <v>1879</v>
      </c>
      <c r="N1215" s="37" t="s">
        <v>2287</v>
      </c>
      <c r="O1215" s="39" t="s">
        <v>11748</v>
      </c>
      <c r="P1215" s="37" t="s">
        <v>2721</v>
      </c>
      <c r="Q1215" s="37" t="s">
        <v>2722</v>
      </c>
      <c r="R1215" s="39" t="s">
        <v>11749</v>
      </c>
      <c r="S1215" s="40" t="s">
        <v>10741</v>
      </c>
      <c r="T1215" s="41">
        <v>10</v>
      </c>
      <c r="U1215" s="41">
        <v>0</v>
      </c>
      <c r="V1215" s="41">
        <v>0</v>
      </c>
      <c r="W1215" s="42"/>
      <c r="X1215" s="42"/>
      <c r="Y1215" s="102">
        <v>10</v>
      </c>
      <c r="Z1215">
        <v>0</v>
      </c>
      <c r="AA1215">
        <v>0</v>
      </c>
      <c r="AB1215">
        <v>0</v>
      </c>
      <c r="AE1215" s="103">
        <v>0</v>
      </c>
      <c r="AF1215">
        <v>0</v>
      </c>
      <c r="AG1215">
        <v>0</v>
      </c>
      <c r="AH1215">
        <v>0</v>
      </c>
      <c r="AI1215">
        <v>0</v>
      </c>
    </row>
    <row r="1216" spans="1:35" ht="15" hidden="1" customHeight="1" x14ac:dyDescent="0.25">
      <c r="A1216" s="37" t="s">
        <v>36</v>
      </c>
      <c r="B1216" s="37" t="s">
        <v>37</v>
      </c>
      <c r="C1216" s="37" t="s">
        <v>8915</v>
      </c>
      <c r="D1216" s="38" t="s">
        <v>11744</v>
      </c>
      <c r="E1216" s="37" t="s">
        <v>8916</v>
      </c>
      <c r="F1216" s="37" t="s">
        <v>8536</v>
      </c>
      <c r="G1216" s="37">
        <v>200003112</v>
      </c>
      <c r="H1216" s="100">
        <v>710026501</v>
      </c>
      <c r="I1216" s="101">
        <v>325406</v>
      </c>
      <c r="J1216" s="37">
        <v>100015490</v>
      </c>
      <c r="K1216" s="37">
        <v>200003112</v>
      </c>
      <c r="L1216" s="37" t="s">
        <v>48</v>
      </c>
      <c r="M1216" s="37" t="s">
        <v>8536</v>
      </c>
      <c r="N1216" s="37" t="s">
        <v>1826</v>
      </c>
      <c r="O1216" s="39" t="s">
        <v>11745</v>
      </c>
      <c r="P1216" s="37" t="s">
        <v>8917</v>
      </c>
      <c r="Q1216" s="37" t="s">
        <v>8918</v>
      </c>
      <c r="R1216" s="39" t="s">
        <v>11746</v>
      </c>
      <c r="S1216" s="40" t="s">
        <v>10741</v>
      </c>
      <c r="T1216" s="41">
        <v>5</v>
      </c>
      <c r="U1216" s="41">
        <v>0</v>
      </c>
      <c r="V1216" s="41">
        <v>0</v>
      </c>
      <c r="W1216" s="42"/>
      <c r="X1216" s="42"/>
      <c r="Y1216" s="102">
        <v>5</v>
      </c>
      <c r="Z1216">
        <v>0</v>
      </c>
      <c r="AA1216">
        <v>0</v>
      </c>
      <c r="AB1216">
        <v>0</v>
      </c>
      <c r="AE1216" s="103">
        <v>0</v>
      </c>
      <c r="AF1216">
        <v>0</v>
      </c>
      <c r="AG1216">
        <v>0</v>
      </c>
      <c r="AH1216">
        <v>0</v>
      </c>
      <c r="AI1216">
        <v>0</v>
      </c>
    </row>
    <row r="1217" spans="1:35" ht="15" hidden="1" customHeight="1" x14ac:dyDescent="0.25">
      <c r="A1217" s="37" t="s">
        <v>36</v>
      </c>
      <c r="B1217" s="37" t="s">
        <v>37</v>
      </c>
      <c r="C1217" s="37" t="s">
        <v>6708</v>
      </c>
      <c r="D1217" s="38" t="s">
        <v>10843</v>
      </c>
      <c r="E1217" s="37" t="s">
        <v>6709</v>
      </c>
      <c r="F1217" s="37" t="s">
        <v>6696</v>
      </c>
      <c r="G1217" s="37">
        <v>200002191</v>
      </c>
      <c r="H1217" s="100">
        <v>710038313</v>
      </c>
      <c r="I1217" s="101">
        <v>37874004</v>
      </c>
      <c r="J1217" s="37">
        <v>100011475</v>
      </c>
      <c r="K1217" s="37">
        <v>100011476</v>
      </c>
      <c r="L1217" s="37" t="s">
        <v>92</v>
      </c>
      <c r="M1217" s="37" t="s">
        <v>6696</v>
      </c>
      <c r="N1217" s="37" t="s">
        <v>557</v>
      </c>
      <c r="O1217" s="39" t="s">
        <v>10844</v>
      </c>
      <c r="P1217" s="37" t="s">
        <v>557</v>
      </c>
      <c r="Q1217" s="37" t="s">
        <v>11750</v>
      </c>
      <c r="R1217" s="39" t="s">
        <v>10845</v>
      </c>
      <c r="S1217" s="40" t="s">
        <v>10741</v>
      </c>
      <c r="T1217" s="41">
        <v>20</v>
      </c>
      <c r="U1217" s="41">
        <v>0</v>
      </c>
      <c r="V1217" s="41">
        <v>0</v>
      </c>
      <c r="W1217" s="42"/>
      <c r="X1217" s="42"/>
      <c r="Y1217" s="102">
        <v>20</v>
      </c>
      <c r="Z1217">
        <v>0</v>
      </c>
      <c r="AA1217">
        <v>0</v>
      </c>
      <c r="AB1217">
        <v>0</v>
      </c>
      <c r="AE1217" s="103">
        <v>0</v>
      </c>
      <c r="AF1217">
        <v>0</v>
      </c>
      <c r="AG1217">
        <v>0</v>
      </c>
      <c r="AH1217">
        <v>0</v>
      </c>
      <c r="AI1217">
        <v>0</v>
      </c>
    </row>
    <row r="1218" spans="1:35" ht="15" hidden="1" customHeight="1" x14ac:dyDescent="0.25">
      <c r="A1218" s="37" t="s">
        <v>36</v>
      </c>
      <c r="B1218" s="37" t="s">
        <v>37</v>
      </c>
      <c r="C1218" s="37" t="s">
        <v>7402</v>
      </c>
      <c r="D1218" s="38" t="s">
        <v>10905</v>
      </c>
      <c r="E1218" s="37" t="s">
        <v>7403</v>
      </c>
      <c r="F1218" s="37" t="s">
        <v>6696</v>
      </c>
      <c r="G1218" s="37">
        <v>200002483</v>
      </c>
      <c r="H1218" s="100">
        <v>42085438</v>
      </c>
      <c r="I1218" s="101">
        <v>327646</v>
      </c>
      <c r="J1218" s="37">
        <v>100012774</v>
      </c>
      <c r="K1218" s="37">
        <v>200002483</v>
      </c>
      <c r="L1218" s="37" t="s">
        <v>48</v>
      </c>
      <c r="M1218" s="37" t="s">
        <v>6696</v>
      </c>
      <c r="N1218" s="37" t="s">
        <v>7404</v>
      </c>
      <c r="O1218" s="39" t="s">
        <v>10825</v>
      </c>
      <c r="P1218" s="37" t="s">
        <v>7404</v>
      </c>
      <c r="Q1218" s="37" t="s">
        <v>7407</v>
      </c>
      <c r="R1218" s="39" t="s">
        <v>10665</v>
      </c>
      <c r="S1218" s="40" t="s">
        <v>10721</v>
      </c>
      <c r="T1218" s="41">
        <v>41</v>
      </c>
      <c r="U1218" s="41">
        <v>0</v>
      </c>
      <c r="V1218" s="41">
        <v>0</v>
      </c>
      <c r="W1218" s="42"/>
      <c r="X1218" s="42"/>
      <c r="Y1218" s="102">
        <v>41</v>
      </c>
      <c r="Z1218">
        <v>0</v>
      </c>
      <c r="AA1218">
        <v>0</v>
      </c>
      <c r="AB1218">
        <v>0</v>
      </c>
      <c r="AE1218" s="103">
        <v>0</v>
      </c>
      <c r="AF1218">
        <v>0</v>
      </c>
      <c r="AG1218">
        <v>0</v>
      </c>
      <c r="AH1218">
        <v>0</v>
      </c>
      <c r="AI1218">
        <v>0</v>
      </c>
    </row>
    <row r="1219" spans="1:35" ht="15" hidden="1" customHeight="1" x14ac:dyDescent="0.25">
      <c r="A1219" s="37" t="s">
        <v>36</v>
      </c>
      <c r="B1219" s="37" t="s">
        <v>37</v>
      </c>
      <c r="C1219" s="37" t="s">
        <v>9577</v>
      </c>
      <c r="D1219" s="38" t="s">
        <v>13076</v>
      </c>
      <c r="E1219" s="37" t="s">
        <v>9578</v>
      </c>
      <c r="F1219" s="37" t="s">
        <v>8536</v>
      </c>
      <c r="G1219" s="37">
        <v>200003306</v>
      </c>
      <c r="H1219" s="100">
        <v>710031394</v>
      </c>
      <c r="I1219" s="101">
        <v>329649</v>
      </c>
      <c r="J1219" s="37">
        <v>100016274</v>
      </c>
      <c r="K1219" s="37">
        <v>200003306</v>
      </c>
      <c r="L1219" s="37" t="s">
        <v>48</v>
      </c>
      <c r="M1219" s="37" t="s">
        <v>8536</v>
      </c>
      <c r="N1219" s="37" t="s">
        <v>8385</v>
      </c>
      <c r="O1219" s="39" t="s">
        <v>10951</v>
      </c>
      <c r="P1219" s="37" t="s">
        <v>9579</v>
      </c>
      <c r="Q1219" s="37" t="s">
        <v>16868</v>
      </c>
      <c r="R1219" s="39" t="s">
        <v>13077</v>
      </c>
      <c r="S1219" s="40" t="s">
        <v>10741</v>
      </c>
      <c r="T1219" s="41">
        <v>27</v>
      </c>
      <c r="U1219" s="42">
        <v>0</v>
      </c>
      <c r="V1219" s="42">
        <v>0</v>
      </c>
      <c r="W1219" s="42"/>
      <c r="X1219" s="42"/>
      <c r="Y1219" s="102">
        <v>27</v>
      </c>
      <c r="Z1219">
        <v>1</v>
      </c>
      <c r="AA1219">
        <v>0</v>
      </c>
      <c r="AB1219">
        <v>0</v>
      </c>
      <c r="AE1219" s="103">
        <v>1</v>
      </c>
      <c r="AF1219">
        <v>12</v>
      </c>
      <c r="AG1219">
        <v>0</v>
      </c>
      <c r="AH1219">
        <v>0</v>
      </c>
      <c r="AI1219">
        <v>12</v>
      </c>
    </row>
    <row r="1220" spans="1:35" ht="15" hidden="1" customHeight="1" x14ac:dyDescent="0.25">
      <c r="A1220" s="37" t="s">
        <v>36</v>
      </c>
      <c r="B1220" s="37" t="s">
        <v>592</v>
      </c>
      <c r="C1220" s="37" t="s">
        <v>9948</v>
      </c>
      <c r="D1220" s="38" t="s">
        <v>11751</v>
      </c>
      <c r="E1220" s="37" t="s">
        <v>9949</v>
      </c>
      <c r="F1220" s="37" t="s">
        <v>8536</v>
      </c>
      <c r="G1220" s="37">
        <v>200003912</v>
      </c>
      <c r="H1220" s="100">
        <v>710268300</v>
      </c>
      <c r="I1220" s="101">
        <v>50724410</v>
      </c>
      <c r="J1220" s="37">
        <v>100018136</v>
      </c>
      <c r="K1220" s="37">
        <v>200003912</v>
      </c>
      <c r="L1220" s="37" t="s">
        <v>603</v>
      </c>
      <c r="M1220" s="37" t="s">
        <v>8536</v>
      </c>
      <c r="N1220" s="37" t="s">
        <v>9979</v>
      </c>
      <c r="O1220" s="39" t="s">
        <v>11526</v>
      </c>
      <c r="P1220" s="37" t="s">
        <v>9782</v>
      </c>
      <c r="Q1220" s="37" t="s">
        <v>352</v>
      </c>
      <c r="R1220" s="39" t="s">
        <v>11752</v>
      </c>
      <c r="S1220" s="40" t="s">
        <v>10741</v>
      </c>
      <c r="T1220" s="41">
        <v>0</v>
      </c>
      <c r="U1220" s="41">
        <v>24</v>
      </c>
      <c r="V1220" s="41">
        <v>0</v>
      </c>
      <c r="W1220" s="42"/>
      <c r="X1220" s="42"/>
      <c r="Y1220" s="102">
        <v>24</v>
      </c>
      <c r="Z1220">
        <v>0</v>
      </c>
      <c r="AA1220">
        <v>0</v>
      </c>
      <c r="AB1220">
        <v>0</v>
      </c>
      <c r="AE1220" s="103">
        <v>0</v>
      </c>
      <c r="AF1220">
        <v>0</v>
      </c>
      <c r="AG1220">
        <v>18</v>
      </c>
      <c r="AH1220">
        <v>0</v>
      </c>
      <c r="AI1220">
        <v>18</v>
      </c>
    </row>
    <row r="1221" spans="1:35" ht="15" hidden="1" customHeight="1" x14ac:dyDescent="0.25">
      <c r="A1221" s="37" t="s">
        <v>36</v>
      </c>
      <c r="B1221" s="37" t="s">
        <v>37</v>
      </c>
      <c r="C1221" s="37" t="s">
        <v>5142</v>
      </c>
      <c r="D1221" s="38" t="s">
        <v>11753</v>
      </c>
      <c r="E1221" s="37" t="s">
        <v>5143</v>
      </c>
      <c r="F1221" s="37" t="s">
        <v>4189</v>
      </c>
      <c r="G1221" s="37">
        <v>200001616</v>
      </c>
      <c r="H1221" s="100">
        <v>37813447</v>
      </c>
      <c r="I1221" s="101">
        <v>321648</v>
      </c>
      <c r="J1221" s="37">
        <v>100009024</v>
      </c>
      <c r="K1221" s="37">
        <v>200001616</v>
      </c>
      <c r="L1221" s="37" t="s">
        <v>48</v>
      </c>
      <c r="M1221" s="37" t="s">
        <v>4189</v>
      </c>
      <c r="N1221" s="37" t="s">
        <v>4960</v>
      </c>
      <c r="O1221" s="39" t="s">
        <v>11754</v>
      </c>
      <c r="P1221" s="37" t="s">
        <v>5144</v>
      </c>
      <c r="Q1221" s="37" t="s">
        <v>5145</v>
      </c>
      <c r="R1221" s="39" t="s">
        <v>11755</v>
      </c>
      <c r="S1221" s="40" t="s">
        <v>10721</v>
      </c>
      <c r="T1221" s="41">
        <v>18</v>
      </c>
      <c r="U1221" s="41">
        <v>0</v>
      </c>
      <c r="V1221" s="41">
        <v>0</v>
      </c>
      <c r="W1221" s="42"/>
      <c r="X1221" s="42"/>
      <c r="Y1221" s="102">
        <v>18</v>
      </c>
      <c r="Z1221">
        <v>0</v>
      </c>
      <c r="AA1221">
        <v>0</v>
      </c>
      <c r="AB1221">
        <v>0</v>
      </c>
      <c r="AE1221" s="103">
        <v>0</v>
      </c>
      <c r="AF1221">
        <v>1</v>
      </c>
      <c r="AG1221">
        <v>0</v>
      </c>
      <c r="AH1221">
        <v>0</v>
      </c>
      <c r="AI1221">
        <v>1</v>
      </c>
    </row>
    <row r="1222" spans="1:35" ht="15" hidden="1" customHeight="1" x14ac:dyDescent="0.25">
      <c r="A1222" s="37" t="s">
        <v>36</v>
      </c>
      <c r="B1222" s="37" t="s">
        <v>37</v>
      </c>
      <c r="C1222" s="37" t="s">
        <v>4502</v>
      </c>
      <c r="D1222" s="38" t="s">
        <v>11756</v>
      </c>
      <c r="E1222" s="37" t="s">
        <v>4503</v>
      </c>
      <c r="F1222" s="37" t="s">
        <v>4189</v>
      </c>
      <c r="G1222" s="37">
        <v>200001336</v>
      </c>
      <c r="H1222" s="100">
        <v>710014880</v>
      </c>
      <c r="I1222" s="101">
        <v>314811</v>
      </c>
      <c r="J1222" s="37">
        <v>100007484</v>
      </c>
      <c r="K1222" s="37">
        <v>200001336</v>
      </c>
      <c r="L1222" s="37" t="s">
        <v>48</v>
      </c>
      <c r="M1222" s="37" t="s">
        <v>4189</v>
      </c>
      <c r="N1222" s="37" t="s">
        <v>4350</v>
      </c>
      <c r="O1222" s="39" t="s">
        <v>11757</v>
      </c>
      <c r="P1222" s="37" t="s">
        <v>4504</v>
      </c>
      <c r="Q1222" s="37" t="s">
        <v>4505</v>
      </c>
      <c r="R1222" s="39" t="s">
        <v>11758</v>
      </c>
      <c r="S1222" s="40" t="s">
        <v>10741</v>
      </c>
      <c r="T1222" s="41">
        <v>7</v>
      </c>
      <c r="U1222" s="41">
        <v>0</v>
      </c>
      <c r="V1222" s="41">
        <v>0</v>
      </c>
      <c r="W1222" s="42"/>
      <c r="X1222" s="42"/>
      <c r="Y1222" s="102">
        <v>7</v>
      </c>
      <c r="Z1222">
        <v>0</v>
      </c>
      <c r="AA1222">
        <v>0</v>
      </c>
      <c r="AB1222">
        <v>0</v>
      </c>
      <c r="AE1222" s="103">
        <v>0</v>
      </c>
      <c r="AF1222">
        <v>0</v>
      </c>
      <c r="AG1222">
        <v>0</v>
      </c>
      <c r="AH1222">
        <v>0</v>
      </c>
      <c r="AI1222">
        <v>0</v>
      </c>
    </row>
    <row r="1223" spans="1:35" ht="15" hidden="1" customHeight="1" x14ac:dyDescent="0.25">
      <c r="A1223" s="37" t="s">
        <v>36</v>
      </c>
      <c r="B1223" s="37" t="s">
        <v>37</v>
      </c>
      <c r="C1223" s="37" t="s">
        <v>5523</v>
      </c>
      <c r="D1223" s="38" t="s">
        <v>11759</v>
      </c>
      <c r="E1223" s="37" t="s">
        <v>5524</v>
      </c>
      <c r="F1223" s="37" t="s">
        <v>568</v>
      </c>
      <c r="G1223" s="37">
        <v>200001667</v>
      </c>
      <c r="H1223" s="100">
        <v>710036388</v>
      </c>
      <c r="I1223" s="101">
        <v>37893009</v>
      </c>
      <c r="J1223" s="37">
        <v>100009542</v>
      </c>
      <c r="K1223" s="37">
        <v>100009543</v>
      </c>
      <c r="L1223" s="37" t="s">
        <v>92</v>
      </c>
      <c r="M1223" s="37" t="s">
        <v>568</v>
      </c>
      <c r="N1223" s="37" t="s">
        <v>655</v>
      </c>
      <c r="O1223" s="39" t="s">
        <v>11760</v>
      </c>
      <c r="P1223" s="37" t="s">
        <v>5525</v>
      </c>
      <c r="Q1223" s="37" t="s">
        <v>5526</v>
      </c>
      <c r="R1223" s="39" t="s">
        <v>11761</v>
      </c>
      <c r="S1223" s="40" t="s">
        <v>10741</v>
      </c>
      <c r="T1223" s="41">
        <v>6</v>
      </c>
      <c r="U1223" s="41">
        <v>0</v>
      </c>
      <c r="V1223" s="41">
        <v>0</v>
      </c>
      <c r="W1223" s="42"/>
      <c r="X1223" s="42"/>
      <c r="Y1223" s="102">
        <v>6</v>
      </c>
      <c r="Z1223">
        <v>0</v>
      </c>
      <c r="AA1223">
        <v>0</v>
      </c>
      <c r="AB1223">
        <v>0</v>
      </c>
      <c r="AE1223" s="103">
        <v>0</v>
      </c>
      <c r="AF1223">
        <v>0</v>
      </c>
      <c r="AG1223">
        <v>0</v>
      </c>
      <c r="AH1223">
        <v>0</v>
      </c>
      <c r="AI1223">
        <v>0</v>
      </c>
    </row>
    <row r="1224" spans="1:35" ht="15" hidden="1" customHeight="1" x14ac:dyDescent="0.25">
      <c r="A1224" s="37" t="s">
        <v>36</v>
      </c>
      <c r="B1224" s="37" t="s">
        <v>37</v>
      </c>
      <c r="C1224" s="37" t="s">
        <v>5213</v>
      </c>
      <c r="D1224" s="38" t="s">
        <v>11765</v>
      </c>
      <c r="E1224" s="37" t="s">
        <v>5214</v>
      </c>
      <c r="F1224" s="37" t="s">
        <v>4189</v>
      </c>
      <c r="G1224" s="37">
        <v>200001607</v>
      </c>
      <c r="H1224" s="100">
        <v>710022301</v>
      </c>
      <c r="I1224" s="101">
        <v>648965</v>
      </c>
      <c r="J1224" s="37">
        <v>100008967</v>
      </c>
      <c r="K1224" s="37">
        <v>200001607</v>
      </c>
      <c r="L1224" s="37" t="s">
        <v>48</v>
      </c>
      <c r="M1224" s="37" t="s">
        <v>4189</v>
      </c>
      <c r="N1224" s="37" t="s">
        <v>4960</v>
      </c>
      <c r="O1224" s="39" t="s">
        <v>11766</v>
      </c>
      <c r="P1224" s="37" t="s">
        <v>5215</v>
      </c>
      <c r="Q1224" s="37" t="s">
        <v>5216</v>
      </c>
      <c r="R1224" s="39" t="s">
        <v>11767</v>
      </c>
      <c r="S1224" s="40" t="s">
        <v>10741</v>
      </c>
      <c r="T1224" s="41">
        <v>6</v>
      </c>
      <c r="U1224" s="42">
        <v>0</v>
      </c>
      <c r="V1224" s="42">
        <v>0</v>
      </c>
      <c r="W1224" s="42"/>
      <c r="X1224" s="42"/>
      <c r="Y1224" s="102">
        <v>6</v>
      </c>
      <c r="Z1224">
        <v>0</v>
      </c>
      <c r="AA1224">
        <v>0</v>
      </c>
      <c r="AB1224">
        <v>0</v>
      </c>
      <c r="AE1224" s="103">
        <v>0</v>
      </c>
      <c r="AF1224">
        <v>0</v>
      </c>
      <c r="AG1224">
        <v>0</v>
      </c>
      <c r="AH1224">
        <v>0</v>
      </c>
      <c r="AI1224">
        <v>0</v>
      </c>
    </row>
    <row r="1225" spans="1:35" ht="15" hidden="1" customHeight="1" x14ac:dyDescent="0.25">
      <c r="A1225" s="37" t="s">
        <v>36</v>
      </c>
      <c r="B1225" s="37" t="s">
        <v>37</v>
      </c>
      <c r="C1225" s="37" t="s">
        <v>1556</v>
      </c>
      <c r="D1225" s="38" t="s">
        <v>11762</v>
      </c>
      <c r="E1225" s="37" t="s">
        <v>1557</v>
      </c>
      <c r="F1225" s="37" t="s">
        <v>814</v>
      </c>
      <c r="G1225" s="37">
        <v>200000450</v>
      </c>
      <c r="H1225" s="100">
        <v>710011881</v>
      </c>
      <c r="I1225" s="101">
        <v>312827</v>
      </c>
      <c r="J1225" s="37">
        <v>100002367</v>
      </c>
      <c r="K1225" s="37">
        <v>200000450</v>
      </c>
      <c r="L1225" s="37" t="s">
        <v>48</v>
      </c>
      <c r="M1225" s="37" t="s">
        <v>814</v>
      </c>
      <c r="N1225" s="37" t="s">
        <v>1570</v>
      </c>
      <c r="O1225" s="39" t="s">
        <v>11763</v>
      </c>
      <c r="P1225" s="37" t="s">
        <v>1558</v>
      </c>
      <c r="Q1225" s="37" t="s">
        <v>1559</v>
      </c>
      <c r="R1225" s="39" t="s">
        <v>11764</v>
      </c>
      <c r="S1225" s="40" t="s">
        <v>10741</v>
      </c>
      <c r="T1225" s="41">
        <v>12</v>
      </c>
      <c r="U1225" s="41">
        <v>0</v>
      </c>
      <c r="V1225" s="41">
        <v>0</v>
      </c>
      <c r="W1225" s="42"/>
      <c r="X1225" s="42"/>
      <c r="Y1225" s="102">
        <v>12</v>
      </c>
      <c r="Z1225">
        <v>0</v>
      </c>
      <c r="AA1225">
        <v>0</v>
      </c>
      <c r="AB1225">
        <v>0</v>
      </c>
      <c r="AE1225" s="103">
        <v>0</v>
      </c>
      <c r="AF1225">
        <v>2</v>
      </c>
      <c r="AG1225">
        <v>0</v>
      </c>
      <c r="AH1225">
        <v>0</v>
      </c>
      <c r="AI1225">
        <v>2</v>
      </c>
    </row>
    <row r="1226" spans="1:35" ht="15" hidden="1" customHeight="1" x14ac:dyDescent="0.25">
      <c r="A1226" s="37" t="s">
        <v>36</v>
      </c>
      <c r="B1226" s="37" t="s">
        <v>37</v>
      </c>
      <c r="C1226" s="37" t="s">
        <v>200</v>
      </c>
      <c r="D1226" s="38" t="s">
        <v>11768</v>
      </c>
      <c r="E1226" s="37" t="s">
        <v>201</v>
      </c>
      <c r="F1226" s="37" t="s">
        <v>40</v>
      </c>
      <c r="G1226" s="37">
        <v>200000227</v>
      </c>
      <c r="H1226" s="100">
        <v>30846889</v>
      </c>
      <c r="I1226" s="101">
        <v>304905</v>
      </c>
      <c r="J1226" s="37">
        <v>100001037</v>
      </c>
      <c r="K1226" s="37">
        <v>200000227</v>
      </c>
      <c r="L1226" s="37" t="s">
        <v>48</v>
      </c>
      <c r="M1226" s="37" t="s">
        <v>40</v>
      </c>
      <c r="N1226" s="37" t="s">
        <v>206</v>
      </c>
      <c r="O1226" s="39" t="s">
        <v>11769</v>
      </c>
      <c r="P1226" s="37" t="s">
        <v>202</v>
      </c>
      <c r="Q1226" s="37" t="s">
        <v>203</v>
      </c>
      <c r="R1226" s="39" t="s">
        <v>11770</v>
      </c>
      <c r="S1226" s="40" t="s">
        <v>10721</v>
      </c>
      <c r="T1226" s="41">
        <v>46</v>
      </c>
      <c r="U1226" s="41">
        <v>0</v>
      </c>
      <c r="V1226" s="41">
        <v>0</v>
      </c>
      <c r="W1226" s="42"/>
      <c r="X1226" s="42"/>
      <c r="Y1226" s="102">
        <v>46</v>
      </c>
      <c r="Z1226">
        <v>0</v>
      </c>
      <c r="AA1226">
        <v>0</v>
      </c>
      <c r="AB1226">
        <v>0</v>
      </c>
      <c r="AE1226" s="103">
        <v>0</v>
      </c>
      <c r="AF1226">
        <v>0</v>
      </c>
      <c r="AG1226">
        <v>0</v>
      </c>
      <c r="AH1226">
        <v>0</v>
      </c>
      <c r="AI1226">
        <v>0</v>
      </c>
    </row>
    <row r="1227" spans="1:35" ht="15" hidden="1" customHeight="1" x14ac:dyDescent="0.25">
      <c r="A1227" s="37" t="s">
        <v>36</v>
      </c>
      <c r="B1227" s="37" t="s">
        <v>37</v>
      </c>
      <c r="C1227" s="37" t="s">
        <v>5748</v>
      </c>
      <c r="D1227" s="38" t="s">
        <v>11771</v>
      </c>
      <c r="E1227" s="37" t="s">
        <v>5749</v>
      </c>
      <c r="F1227" s="37" t="s">
        <v>568</v>
      </c>
      <c r="G1227" s="37">
        <v>200001846</v>
      </c>
      <c r="H1227" s="100">
        <v>710016832</v>
      </c>
      <c r="I1227" s="101">
        <v>316512</v>
      </c>
      <c r="J1227" s="37">
        <v>100010181</v>
      </c>
      <c r="K1227" s="37">
        <v>200001846</v>
      </c>
      <c r="L1227" s="37" t="s">
        <v>53</v>
      </c>
      <c r="M1227" s="37" t="s">
        <v>568</v>
      </c>
      <c r="N1227" s="37" t="s">
        <v>5600</v>
      </c>
      <c r="O1227" s="39" t="s">
        <v>11772</v>
      </c>
      <c r="P1227" s="37" t="s">
        <v>5750</v>
      </c>
      <c r="Q1227" s="37" t="s">
        <v>5751</v>
      </c>
      <c r="R1227" s="39" t="s">
        <v>11773</v>
      </c>
      <c r="S1227" s="40" t="s">
        <v>10741</v>
      </c>
      <c r="T1227" s="41">
        <v>8</v>
      </c>
      <c r="U1227" s="41">
        <v>0</v>
      </c>
      <c r="V1227" s="42">
        <v>0</v>
      </c>
      <c r="W1227" s="42"/>
      <c r="X1227" s="42"/>
      <c r="Y1227" s="102">
        <v>8</v>
      </c>
      <c r="Z1227">
        <v>0</v>
      </c>
      <c r="AA1227">
        <v>0</v>
      </c>
      <c r="AB1227">
        <v>0</v>
      </c>
      <c r="AE1227" s="103">
        <v>0</v>
      </c>
      <c r="AF1227">
        <v>0</v>
      </c>
      <c r="AG1227">
        <v>0</v>
      </c>
      <c r="AH1227">
        <v>0</v>
      </c>
      <c r="AI1227">
        <v>0</v>
      </c>
    </row>
    <row r="1228" spans="1:35" ht="15" hidden="1" customHeight="1" x14ac:dyDescent="0.25">
      <c r="A1228" s="37" t="s">
        <v>36</v>
      </c>
      <c r="B1228" s="37" t="s">
        <v>37</v>
      </c>
      <c r="C1228" s="37" t="s">
        <v>4204</v>
      </c>
      <c r="D1228" s="38" t="s">
        <v>11774</v>
      </c>
      <c r="E1228" s="37" t="s">
        <v>4205</v>
      </c>
      <c r="F1228" s="37" t="s">
        <v>4189</v>
      </c>
      <c r="G1228" s="37">
        <v>200001296</v>
      </c>
      <c r="H1228" s="100">
        <v>37901869</v>
      </c>
      <c r="I1228" s="101">
        <v>313980</v>
      </c>
      <c r="J1228" s="37">
        <v>100007152</v>
      </c>
      <c r="K1228" s="37">
        <v>200001296</v>
      </c>
      <c r="L1228" s="37" t="s">
        <v>48</v>
      </c>
      <c r="M1228" s="37" t="s">
        <v>4189</v>
      </c>
      <c r="N1228" s="37" t="s">
        <v>4196</v>
      </c>
      <c r="O1228" s="39" t="s">
        <v>11775</v>
      </c>
      <c r="P1228" s="37" t="s">
        <v>4206</v>
      </c>
      <c r="Q1228" s="37" t="s">
        <v>4208</v>
      </c>
      <c r="R1228" s="39" t="s">
        <v>11776</v>
      </c>
      <c r="S1228" s="40" t="s">
        <v>10721</v>
      </c>
      <c r="T1228" s="41">
        <v>27</v>
      </c>
      <c r="U1228" s="41">
        <v>0</v>
      </c>
      <c r="V1228" s="41">
        <v>0</v>
      </c>
      <c r="W1228" s="42"/>
      <c r="X1228" s="42"/>
      <c r="Y1228" s="102">
        <v>27</v>
      </c>
      <c r="Z1228">
        <v>0</v>
      </c>
      <c r="AA1228">
        <v>0</v>
      </c>
      <c r="AB1228">
        <v>0</v>
      </c>
      <c r="AE1228" s="103">
        <v>0</v>
      </c>
      <c r="AF1228">
        <v>0</v>
      </c>
      <c r="AG1228">
        <v>0</v>
      </c>
      <c r="AH1228">
        <v>0</v>
      </c>
      <c r="AI1228">
        <v>0</v>
      </c>
    </row>
    <row r="1229" spans="1:35" ht="15" hidden="1" customHeight="1" x14ac:dyDescent="0.25">
      <c r="A1229" s="37" t="s">
        <v>36</v>
      </c>
      <c r="B1229" s="37" t="s">
        <v>37</v>
      </c>
      <c r="C1229" s="37" t="s">
        <v>1897</v>
      </c>
      <c r="D1229" s="38" t="s">
        <v>11777</v>
      </c>
      <c r="E1229" s="37" t="s">
        <v>1898</v>
      </c>
      <c r="F1229" s="37" t="s">
        <v>1879</v>
      </c>
      <c r="G1229" s="37">
        <v>200000649</v>
      </c>
      <c r="H1229" s="100">
        <v>710008473</v>
      </c>
      <c r="I1229" s="101">
        <v>309591</v>
      </c>
      <c r="J1229" s="37">
        <v>100003539</v>
      </c>
      <c r="K1229" s="37">
        <v>200000649</v>
      </c>
      <c r="L1229" s="37" t="s">
        <v>48</v>
      </c>
      <c r="M1229" s="37" t="s">
        <v>1879</v>
      </c>
      <c r="N1229" s="37" t="s">
        <v>1907</v>
      </c>
      <c r="O1229" s="39" t="s">
        <v>11778</v>
      </c>
      <c r="P1229" s="37" t="s">
        <v>1899</v>
      </c>
      <c r="Q1229" s="37" t="s">
        <v>1900</v>
      </c>
      <c r="R1229" s="39" t="s">
        <v>11779</v>
      </c>
      <c r="S1229" s="40" t="s">
        <v>10741</v>
      </c>
      <c r="T1229" s="41">
        <v>8</v>
      </c>
      <c r="U1229" s="41">
        <v>0</v>
      </c>
      <c r="V1229" s="41">
        <v>0</v>
      </c>
      <c r="W1229" s="42"/>
      <c r="X1229" s="42"/>
      <c r="Y1229" s="102">
        <v>8</v>
      </c>
      <c r="Z1229">
        <v>0</v>
      </c>
      <c r="AA1229">
        <v>0</v>
      </c>
      <c r="AB1229">
        <v>0</v>
      </c>
      <c r="AE1229" s="103">
        <v>0</v>
      </c>
      <c r="AF1229">
        <v>1</v>
      </c>
      <c r="AG1229">
        <v>0</v>
      </c>
      <c r="AH1229">
        <v>0</v>
      </c>
      <c r="AI1229">
        <v>1</v>
      </c>
    </row>
    <row r="1230" spans="1:35" ht="15" hidden="1" customHeight="1" x14ac:dyDescent="0.25">
      <c r="A1230" s="37" t="s">
        <v>36</v>
      </c>
      <c r="B1230" s="37" t="s">
        <v>592</v>
      </c>
      <c r="C1230" s="37" t="s">
        <v>10511</v>
      </c>
      <c r="D1230" s="38" t="s">
        <v>11780</v>
      </c>
      <c r="E1230" s="37" t="s">
        <v>10512</v>
      </c>
      <c r="F1230" s="37" t="s">
        <v>8536</v>
      </c>
      <c r="G1230" s="37">
        <v>200004085</v>
      </c>
      <c r="H1230" s="100">
        <v>710281471</v>
      </c>
      <c r="I1230" s="101">
        <v>54513782</v>
      </c>
      <c r="J1230" s="37">
        <v>100019491</v>
      </c>
      <c r="K1230" s="37">
        <v>200004085</v>
      </c>
      <c r="L1230" s="37" t="s">
        <v>10473</v>
      </c>
      <c r="M1230" s="37" t="s">
        <v>8536</v>
      </c>
      <c r="N1230" s="37" t="s">
        <v>8385</v>
      </c>
      <c r="O1230" s="39" t="s">
        <v>10951</v>
      </c>
      <c r="P1230" s="37" t="s">
        <v>8385</v>
      </c>
      <c r="Q1230" s="37" t="s">
        <v>10460</v>
      </c>
      <c r="R1230" s="39" t="s">
        <v>10952</v>
      </c>
      <c r="S1230" s="40" t="s">
        <v>10741</v>
      </c>
      <c r="T1230" s="41">
        <v>0</v>
      </c>
      <c r="U1230" s="41">
        <v>5</v>
      </c>
      <c r="V1230" s="41">
        <v>0</v>
      </c>
      <c r="W1230" s="42"/>
      <c r="X1230" s="42"/>
      <c r="Y1230" s="102">
        <v>5</v>
      </c>
      <c r="Z1230">
        <v>0</v>
      </c>
      <c r="AA1230">
        <v>0</v>
      </c>
      <c r="AB1230">
        <v>0</v>
      </c>
      <c r="AE1230" s="103">
        <v>0</v>
      </c>
      <c r="AF1230">
        <v>0</v>
      </c>
      <c r="AG1230">
        <v>8</v>
      </c>
      <c r="AH1230">
        <v>0</v>
      </c>
      <c r="AI1230">
        <v>8</v>
      </c>
    </row>
    <row r="1231" spans="1:35" ht="15" hidden="1" customHeight="1" x14ac:dyDescent="0.25">
      <c r="A1231" s="37" t="s">
        <v>36</v>
      </c>
      <c r="B1231" s="37" t="s">
        <v>37</v>
      </c>
      <c r="C1231" s="37" t="s">
        <v>8578</v>
      </c>
      <c r="D1231" s="38" t="s">
        <v>11781</v>
      </c>
      <c r="E1231" s="37" t="s">
        <v>8579</v>
      </c>
      <c r="F1231" s="37" t="s">
        <v>8536</v>
      </c>
      <c r="G1231" s="37">
        <v>200002981</v>
      </c>
      <c r="H1231" s="100">
        <v>710156367</v>
      </c>
      <c r="I1231" s="101">
        <v>324043</v>
      </c>
      <c r="J1231" s="37">
        <v>100015114</v>
      </c>
      <c r="K1231" s="37">
        <v>200002981</v>
      </c>
      <c r="L1231" s="37" t="s">
        <v>210</v>
      </c>
      <c r="M1231" s="37" t="s">
        <v>8536</v>
      </c>
      <c r="N1231" s="37" t="s">
        <v>8633</v>
      </c>
      <c r="O1231" s="39" t="s">
        <v>11782</v>
      </c>
      <c r="P1231" s="37" t="s">
        <v>8580</v>
      </c>
      <c r="Q1231" s="37" t="s">
        <v>8581</v>
      </c>
      <c r="R1231" s="39" t="s">
        <v>11783</v>
      </c>
      <c r="S1231" s="40" t="s">
        <v>10741</v>
      </c>
      <c r="T1231" s="41">
        <v>8</v>
      </c>
      <c r="U1231" s="41">
        <v>0</v>
      </c>
      <c r="V1231" s="41">
        <v>0</v>
      </c>
      <c r="W1231" s="42"/>
      <c r="X1231" s="42"/>
      <c r="Y1231" s="102">
        <v>8</v>
      </c>
      <c r="Z1231">
        <v>0</v>
      </c>
      <c r="AA1231">
        <v>0</v>
      </c>
      <c r="AB1231">
        <v>0</v>
      </c>
      <c r="AE1231" s="103">
        <v>0</v>
      </c>
      <c r="AF1231">
        <v>0</v>
      </c>
      <c r="AG1231">
        <v>0</v>
      </c>
      <c r="AH1231">
        <v>0</v>
      </c>
      <c r="AI1231">
        <v>0</v>
      </c>
    </row>
    <row r="1232" spans="1:35" ht="15" hidden="1" customHeight="1" x14ac:dyDescent="0.25">
      <c r="A1232" s="37" t="s">
        <v>36</v>
      </c>
      <c r="B1232" s="37" t="s">
        <v>37</v>
      </c>
      <c r="C1232" s="37" t="s">
        <v>8093</v>
      </c>
      <c r="D1232" s="38" t="s">
        <v>11784</v>
      </c>
      <c r="E1232" s="37" t="s">
        <v>8094</v>
      </c>
      <c r="F1232" s="37" t="s">
        <v>6696</v>
      </c>
      <c r="G1232" s="37">
        <v>200002845</v>
      </c>
      <c r="H1232" s="100">
        <v>710033710</v>
      </c>
      <c r="I1232" s="101">
        <v>332470</v>
      </c>
      <c r="J1232" s="37">
        <v>100013922</v>
      </c>
      <c r="K1232" s="37">
        <v>200002845</v>
      </c>
      <c r="L1232" s="37" t="s">
        <v>48</v>
      </c>
      <c r="M1232" s="37" t="s">
        <v>6696</v>
      </c>
      <c r="N1232" s="37" t="s">
        <v>8266</v>
      </c>
      <c r="O1232" s="39" t="s">
        <v>11785</v>
      </c>
      <c r="P1232" s="37" t="s">
        <v>8095</v>
      </c>
      <c r="Q1232" s="37" t="s">
        <v>8096</v>
      </c>
      <c r="R1232" s="39" t="s">
        <v>11786</v>
      </c>
      <c r="S1232" s="40" t="s">
        <v>10741</v>
      </c>
      <c r="T1232" s="41">
        <v>4</v>
      </c>
      <c r="U1232" s="41">
        <v>0</v>
      </c>
      <c r="V1232" s="41">
        <v>0</v>
      </c>
      <c r="W1232" s="42"/>
      <c r="X1232" s="42"/>
      <c r="Y1232" s="102">
        <v>4</v>
      </c>
      <c r="Z1232">
        <v>0</v>
      </c>
      <c r="AA1232">
        <v>0</v>
      </c>
      <c r="AB1232">
        <v>0</v>
      </c>
      <c r="AE1232" s="103">
        <v>0</v>
      </c>
      <c r="AF1232">
        <v>0</v>
      </c>
      <c r="AG1232">
        <v>0</v>
      </c>
      <c r="AH1232">
        <v>0</v>
      </c>
      <c r="AI1232">
        <v>0</v>
      </c>
    </row>
    <row r="1233" spans="1:35" ht="15" hidden="1" customHeight="1" x14ac:dyDescent="0.25">
      <c r="A1233" s="37" t="s">
        <v>36</v>
      </c>
      <c r="B1233" s="37" t="s">
        <v>37</v>
      </c>
      <c r="C1233" s="37" t="s">
        <v>6826</v>
      </c>
      <c r="D1233" s="38" t="s">
        <v>11787</v>
      </c>
      <c r="E1233" s="37" t="s">
        <v>6827</v>
      </c>
      <c r="F1233" s="37" t="s">
        <v>6696</v>
      </c>
      <c r="G1233" s="37">
        <v>200002228</v>
      </c>
      <c r="H1233" s="100">
        <v>710023464</v>
      </c>
      <c r="I1233" s="101">
        <v>322245</v>
      </c>
      <c r="J1233" s="37">
        <v>100011607</v>
      </c>
      <c r="K1233" s="37">
        <v>200002228</v>
      </c>
      <c r="L1233" s="37" t="s">
        <v>48</v>
      </c>
      <c r="M1233" s="37" t="s">
        <v>6696</v>
      </c>
      <c r="N1233" s="37" t="s">
        <v>557</v>
      </c>
      <c r="O1233" s="39" t="s">
        <v>11315</v>
      </c>
      <c r="P1233" s="37" t="s">
        <v>6828</v>
      </c>
      <c r="Q1233" s="37" t="s">
        <v>6829</v>
      </c>
      <c r="R1233" s="39" t="s">
        <v>11788</v>
      </c>
      <c r="S1233" s="40" t="s">
        <v>10741</v>
      </c>
      <c r="T1233" s="41">
        <v>14</v>
      </c>
      <c r="U1233" s="41">
        <v>0</v>
      </c>
      <c r="V1233" s="41">
        <v>0</v>
      </c>
      <c r="W1233" s="42"/>
      <c r="X1233" s="42"/>
      <c r="Y1233" s="102">
        <v>14</v>
      </c>
      <c r="Z1233">
        <v>0</v>
      </c>
      <c r="AA1233">
        <v>0</v>
      </c>
      <c r="AB1233">
        <v>0</v>
      </c>
      <c r="AE1233" s="103">
        <v>0</v>
      </c>
      <c r="AF1233">
        <v>0</v>
      </c>
      <c r="AG1233">
        <v>0</v>
      </c>
      <c r="AH1233">
        <v>0</v>
      </c>
      <c r="AI1233">
        <v>0</v>
      </c>
    </row>
    <row r="1234" spans="1:35" ht="15" hidden="1" customHeight="1" x14ac:dyDescent="0.25">
      <c r="A1234" s="37" t="s">
        <v>36</v>
      </c>
      <c r="B1234" s="37" t="s">
        <v>37</v>
      </c>
      <c r="C1234" s="37" t="s">
        <v>6096</v>
      </c>
      <c r="D1234" s="38" t="s">
        <v>11789</v>
      </c>
      <c r="E1234" s="37" t="s">
        <v>6097</v>
      </c>
      <c r="F1234" s="37" t="s">
        <v>568</v>
      </c>
      <c r="G1234" s="37">
        <v>200002082</v>
      </c>
      <c r="H1234" s="100">
        <v>710020236</v>
      </c>
      <c r="I1234" s="101">
        <v>647594</v>
      </c>
      <c r="J1234" s="37">
        <v>100010741</v>
      </c>
      <c r="K1234" s="37">
        <v>200002082</v>
      </c>
      <c r="L1234" s="37" t="s">
        <v>48</v>
      </c>
      <c r="M1234" s="37" t="s">
        <v>568</v>
      </c>
      <c r="N1234" s="37" t="s">
        <v>5980</v>
      </c>
      <c r="O1234" s="39" t="s">
        <v>11790</v>
      </c>
      <c r="P1234" s="37" t="s">
        <v>6098</v>
      </c>
      <c r="Q1234" s="37" t="s">
        <v>6099</v>
      </c>
      <c r="R1234" s="39" t="s">
        <v>11791</v>
      </c>
      <c r="S1234" s="40" t="s">
        <v>10741</v>
      </c>
      <c r="T1234" s="41">
        <v>6</v>
      </c>
      <c r="U1234" s="41">
        <v>0</v>
      </c>
      <c r="V1234" s="41">
        <v>0</v>
      </c>
      <c r="W1234" s="42"/>
      <c r="X1234" s="42"/>
      <c r="Y1234" s="102">
        <v>6</v>
      </c>
      <c r="Z1234">
        <v>0</v>
      </c>
      <c r="AA1234">
        <v>0</v>
      </c>
      <c r="AB1234">
        <v>0</v>
      </c>
      <c r="AE1234" s="103">
        <v>0</v>
      </c>
      <c r="AF1234">
        <v>0</v>
      </c>
      <c r="AG1234">
        <v>0</v>
      </c>
      <c r="AH1234">
        <v>0</v>
      </c>
      <c r="AI1234">
        <v>0</v>
      </c>
    </row>
    <row r="1235" spans="1:35" ht="15" hidden="1" customHeight="1" x14ac:dyDescent="0.25">
      <c r="A1235" s="37" t="s">
        <v>36</v>
      </c>
      <c r="B1235" s="37" t="s">
        <v>37</v>
      </c>
      <c r="C1235" s="37" t="s">
        <v>8115</v>
      </c>
      <c r="D1235" s="38" t="s">
        <v>11792</v>
      </c>
      <c r="E1235" s="37" t="s">
        <v>8116</v>
      </c>
      <c r="F1235" s="37" t="s">
        <v>6696</v>
      </c>
      <c r="G1235" s="37">
        <v>200002852</v>
      </c>
      <c r="H1235" s="100">
        <v>710033796</v>
      </c>
      <c r="I1235" s="101">
        <v>332551</v>
      </c>
      <c r="J1235" s="37">
        <v>100013939</v>
      </c>
      <c r="K1235" s="37">
        <v>200002852</v>
      </c>
      <c r="L1235" s="37" t="s">
        <v>48</v>
      </c>
      <c r="M1235" s="37" t="s">
        <v>6696</v>
      </c>
      <c r="N1235" s="37" t="s">
        <v>8266</v>
      </c>
      <c r="O1235" s="39" t="s">
        <v>11139</v>
      </c>
      <c r="P1235" s="37" t="s">
        <v>8117</v>
      </c>
      <c r="Q1235" s="37" t="s">
        <v>8118</v>
      </c>
      <c r="R1235" s="39" t="s">
        <v>11793</v>
      </c>
      <c r="S1235" s="40" t="s">
        <v>10741</v>
      </c>
      <c r="T1235" s="41">
        <v>2</v>
      </c>
      <c r="U1235" s="41">
        <v>0</v>
      </c>
      <c r="V1235" s="41">
        <v>0</v>
      </c>
      <c r="W1235" s="42"/>
      <c r="X1235" s="42"/>
      <c r="Y1235" s="102">
        <v>2</v>
      </c>
      <c r="Z1235">
        <v>0</v>
      </c>
      <c r="AA1235">
        <v>0</v>
      </c>
      <c r="AB1235">
        <v>0</v>
      </c>
      <c r="AE1235" s="103">
        <v>0</v>
      </c>
      <c r="AF1235">
        <v>0</v>
      </c>
      <c r="AG1235">
        <v>0</v>
      </c>
      <c r="AH1235">
        <v>0</v>
      </c>
      <c r="AI1235">
        <v>0</v>
      </c>
    </row>
    <row r="1236" spans="1:35" ht="15" hidden="1" customHeight="1" x14ac:dyDescent="0.25">
      <c r="A1236" s="37" t="s">
        <v>36</v>
      </c>
      <c r="B1236" s="37" t="s">
        <v>37</v>
      </c>
      <c r="C1236" s="37" t="s">
        <v>8823</v>
      </c>
      <c r="D1236" s="38" t="s">
        <v>11797</v>
      </c>
      <c r="E1236" s="37" t="s">
        <v>8824</v>
      </c>
      <c r="F1236" s="37" t="s">
        <v>8536</v>
      </c>
      <c r="G1236" s="37">
        <v>200003074</v>
      </c>
      <c r="H1236" s="100">
        <v>710156340</v>
      </c>
      <c r="I1236" s="101">
        <v>324931</v>
      </c>
      <c r="J1236" s="37">
        <v>100015415</v>
      </c>
      <c r="K1236" s="37">
        <v>200003074</v>
      </c>
      <c r="L1236" s="37" t="s">
        <v>48</v>
      </c>
      <c r="M1236" s="37" t="s">
        <v>8536</v>
      </c>
      <c r="N1236" s="37" t="s">
        <v>8633</v>
      </c>
      <c r="O1236" s="39" t="s">
        <v>11798</v>
      </c>
      <c r="P1236" s="37" t="s">
        <v>8825</v>
      </c>
      <c r="Q1236" s="37" t="s">
        <v>8826</v>
      </c>
      <c r="R1236" s="39" t="s">
        <v>11799</v>
      </c>
      <c r="S1236" s="40" t="s">
        <v>10741</v>
      </c>
      <c r="T1236" s="41">
        <v>4</v>
      </c>
      <c r="U1236" s="41">
        <v>0</v>
      </c>
      <c r="V1236" s="41">
        <v>0</v>
      </c>
      <c r="W1236" s="42"/>
      <c r="X1236" s="42"/>
      <c r="Y1236" s="102">
        <v>4</v>
      </c>
      <c r="Z1236">
        <v>0</v>
      </c>
      <c r="AA1236">
        <v>0</v>
      </c>
      <c r="AB1236">
        <v>0</v>
      </c>
      <c r="AE1236" s="103">
        <v>0</v>
      </c>
      <c r="AF1236">
        <v>0</v>
      </c>
      <c r="AG1236">
        <v>0</v>
      </c>
      <c r="AH1236">
        <v>0</v>
      </c>
      <c r="AI1236">
        <v>0</v>
      </c>
    </row>
    <row r="1237" spans="1:35" ht="15" hidden="1" customHeight="1" x14ac:dyDescent="0.25">
      <c r="A1237" s="37" t="s">
        <v>36</v>
      </c>
      <c r="B1237" s="37" t="s">
        <v>37</v>
      </c>
      <c r="C1237" s="37" t="s">
        <v>411</v>
      </c>
      <c r="D1237" s="38" t="s">
        <v>10928</v>
      </c>
      <c r="E1237" s="37" t="s">
        <v>412</v>
      </c>
      <c r="F1237" s="37" t="s">
        <v>40</v>
      </c>
      <c r="G1237" s="37">
        <v>200000131</v>
      </c>
      <c r="H1237" s="100">
        <v>31810501</v>
      </c>
      <c r="I1237" s="101">
        <v>304557</v>
      </c>
      <c r="J1237" s="37">
        <v>100000532</v>
      </c>
      <c r="K1237" s="37">
        <v>200000131</v>
      </c>
      <c r="L1237" s="37" t="s">
        <v>48</v>
      </c>
      <c r="M1237" s="37" t="s">
        <v>40</v>
      </c>
      <c r="N1237" s="37" t="s">
        <v>784</v>
      </c>
      <c r="O1237" s="39" t="s">
        <v>11677</v>
      </c>
      <c r="P1237" s="37" t="s">
        <v>413</v>
      </c>
      <c r="Q1237" s="37" t="s">
        <v>419</v>
      </c>
      <c r="R1237" s="39" t="s">
        <v>10930</v>
      </c>
      <c r="S1237" s="40" t="s">
        <v>10721</v>
      </c>
      <c r="T1237" s="41">
        <v>38</v>
      </c>
      <c r="U1237" s="41">
        <v>0</v>
      </c>
      <c r="V1237" s="41">
        <v>0</v>
      </c>
      <c r="W1237" s="42"/>
      <c r="X1237" s="42"/>
      <c r="Y1237" s="102">
        <v>38</v>
      </c>
      <c r="Z1237">
        <v>0</v>
      </c>
      <c r="AA1237">
        <v>0</v>
      </c>
      <c r="AB1237">
        <v>0</v>
      </c>
      <c r="AE1237" s="103">
        <v>0</v>
      </c>
      <c r="AF1237">
        <v>0</v>
      </c>
      <c r="AG1237">
        <v>0</v>
      </c>
      <c r="AH1237">
        <v>0</v>
      </c>
      <c r="AI1237">
        <v>0</v>
      </c>
    </row>
    <row r="1238" spans="1:35" ht="15" hidden="1" customHeight="1" x14ac:dyDescent="0.25">
      <c r="A1238" s="37" t="s">
        <v>36</v>
      </c>
      <c r="B1238" s="37" t="s">
        <v>37</v>
      </c>
      <c r="C1238" s="37" t="s">
        <v>3849</v>
      </c>
      <c r="D1238" s="38" t="s">
        <v>12448</v>
      </c>
      <c r="E1238" s="37" t="s">
        <v>3850</v>
      </c>
      <c r="F1238" s="37" t="s">
        <v>2860</v>
      </c>
      <c r="G1238" s="37">
        <v>200001189</v>
      </c>
      <c r="H1238" s="100">
        <v>710230281</v>
      </c>
      <c r="I1238" s="101">
        <v>42211476</v>
      </c>
      <c r="J1238" s="37">
        <v>100006266</v>
      </c>
      <c r="K1238" s="37">
        <v>100006262</v>
      </c>
      <c r="L1238" s="37" t="s">
        <v>92</v>
      </c>
      <c r="M1238" s="37" t="s">
        <v>2860</v>
      </c>
      <c r="N1238" s="37" t="s">
        <v>3852</v>
      </c>
      <c r="O1238" s="39" t="s">
        <v>10887</v>
      </c>
      <c r="P1238" s="37" t="s">
        <v>3852</v>
      </c>
      <c r="Q1238" s="37" t="s">
        <v>3861</v>
      </c>
      <c r="R1238" s="39" t="s">
        <v>12449</v>
      </c>
      <c r="S1238" s="40" t="s">
        <v>10741</v>
      </c>
      <c r="T1238" s="41">
        <v>19</v>
      </c>
      <c r="U1238" s="41">
        <v>0</v>
      </c>
      <c r="V1238" s="41">
        <v>0</v>
      </c>
      <c r="W1238" s="42"/>
      <c r="X1238" s="42"/>
      <c r="Y1238" s="102">
        <v>19</v>
      </c>
      <c r="Z1238">
        <v>0</v>
      </c>
      <c r="AA1238">
        <v>0</v>
      </c>
      <c r="AB1238">
        <v>0</v>
      </c>
      <c r="AE1238" s="103">
        <v>0</v>
      </c>
      <c r="AF1238">
        <v>6</v>
      </c>
      <c r="AG1238">
        <v>0</v>
      </c>
      <c r="AH1238">
        <v>0</v>
      </c>
      <c r="AI1238">
        <v>6</v>
      </c>
    </row>
    <row r="1239" spans="1:35" ht="15" hidden="1" customHeight="1" x14ac:dyDescent="0.25">
      <c r="A1239" s="37" t="s">
        <v>36</v>
      </c>
      <c r="B1239" s="37" t="s">
        <v>37</v>
      </c>
      <c r="C1239" s="37" t="s">
        <v>1307</v>
      </c>
      <c r="D1239" s="38" t="s">
        <v>12450</v>
      </c>
      <c r="E1239" s="37" t="s">
        <v>1308</v>
      </c>
      <c r="F1239" s="37" t="s">
        <v>814</v>
      </c>
      <c r="G1239" s="37">
        <v>200000510</v>
      </c>
      <c r="H1239" s="100">
        <v>710178395</v>
      </c>
      <c r="I1239" s="101">
        <v>710178387</v>
      </c>
      <c r="J1239" s="37">
        <v>100002700</v>
      </c>
      <c r="K1239" s="37">
        <v>100002701</v>
      </c>
      <c r="L1239" s="37" t="s">
        <v>92</v>
      </c>
      <c r="M1239" s="37" t="s">
        <v>814</v>
      </c>
      <c r="N1239" s="37" t="s">
        <v>1329</v>
      </c>
      <c r="O1239" s="39" t="s">
        <v>12451</v>
      </c>
      <c r="P1239" s="37" t="s">
        <v>1309</v>
      </c>
      <c r="Q1239" s="37" t="s">
        <v>1310</v>
      </c>
      <c r="R1239" s="39" t="s">
        <v>12452</v>
      </c>
      <c r="S1239" s="40" t="s">
        <v>10741</v>
      </c>
      <c r="T1239" s="41">
        <v>9</v>
      </c>
      <c r="U1239" s="41">
        <v>0</v>
      </c>
      <c r="V1239" s="41">
        <v>0</v>
      </c>
      <c r="W1239" s="42"/>
      <c r="X1239" s="42"/>
      <c r="Y1239" s="102">
        <v>9</v>
      </c>
      <c r="Z1239">
        <v>0</v>
      </c>
      <c r="AA1239">
        <v>0</v>
      </c>
      <c r="AB1239">
        <v>0</v>
      </c>
      <c r="AE1239" s="103">
        <v>0</v>
      </c>
      <c r="AF1239">
        <v>0</v>
      </c>
      <c r="AG1239">
        <v>0</v>
      </c>
      <c r="AH1239">
        <v>0</v>
      </c>
      <c r="AI1239">
        <v>0</v>
      </c>
    </row>
    <row r="1240" spans="1:35" ht="15" hidden="1" customHeight="1" x14ac:dyDescent="0.25">
      <c r="A1240" s="37" t="s">
        <v>36</v>
      </c>
      <c r="B1240" s="37" t="s">
        <v>509</v>
      </c>
      <c r="C1240" s="37" t="s">
        <v>5265</v>
      </c>
      <c r="D1240" s="38" t="s">
        <v>12167</v>
      </c>
      <c r="E1240" s="37" t="s">
        <v>5266</v>
      </c>
      <c r="F1240" s="37" t="s">
        <v>4189</v>
      </c>
      <c r="G1240" s="37">
        <v>200003587</v>
      </c>
      <c r="H1240" s="100">
        <v>710272561</v>
      </c>
      <c r="I1240" s="101">
        <v>53246284</v>
      </c>
      <c r="J1240" s="37">
        <v>100019000</v>
      </c>
      <c r="K1240" s="37">
        <v>100018996</v>
      </c>
      <c r="L1240" s="37" t="s">
        <v>5277</v>
      </c>
      <c r="M1240" s="37" t="s">
        <v>1879</v>
      </c>
      <c r="N1240" s="37" t="s">
        <v>2427</v>
      </c>
      <c r="O1240" s="39" t="s">
        <v>12055</v>
      </c>
      <c r="P1240" s="37" t="s">
        <v>2427</v>
      </c>
      <c r="Q1240" s="37" t="s">
        <v>5278</v>
      </c>
      <c r="R1240" s="39" t="s">
        <v>10654</v>
      </c>
      <c r="S1240" s="40" t="s">
        <v>10741</v>
      </c>
      <c r="T1240" s="41">
        <v>0</v>
      </c>
      <c r="U1240" s="41">
        <v>0</v>
      </c>
      <c r="V1240" s="41">
        <v>24</v>
      </c>
      <c r="W1240" s="42"/>
      <c r="X1240" s="42"/>
      <c r="Y1240" s="102">
        <v>24</v>
      </c>
      <c r="Z1240">
        <v>0</v>
      </c>
      <c r="AA1240">
        <v>0</v>
      </c>
      <c r="AB1240">
        <v>0</v>
      </c>
      <c r="AE1240" s="103">
        <v>0</v>
      </c>
      <c r="AF1240">
        <v>0</v>
      </c>
      <c r="AG1240">
        <v>0</v>
      </c>
      <c r="AH1240">
        <v>2</v>
      </c>
      <c r="AI1240">
        <v>2</v>
      </c>
    </row>
    <row r="1241" spans="1:35" ht="15" hidden="1" customHeight="1" x14ac:dyDescent="0.25">
      <c r="A1241" s="37" t="s">
        <v>36</v>
      </c>
      <c r="B1241" s="37" t="s">
        <v>37</v>
      </c>
      <c r="C1241" s="37" t="s">
        <v>8783</v>
      </c>
      <c r="D1241" s="38" t="s">
        <v>12453</v>
      </c>
      <c r="E1241" s="37" t="s">
        <v>8784</v>
      </c>
      <c r="F1241" s="37" t="s">
        <v>8536</v>
      </c>
      <c r="G1241" s="37">
        <v>200003054</v>
      </c>
      <c r="H1241" s="100">
        <v>710025998</v>
      </c>
      <c r="I1241" s="101">
        <v>324744</v>
      </c>
      <c r="J1241" s="37">
        <v>100015357</v>
      </c>
      <c r="K1241" s="37">
        <v>200003054</v>
      </c>
      <c r="L1241" s="37" t="s">
        <v>48</v>
      </c>
      <c r="M1241" s="37" t="s">
        <v>8536</v>
      </c>
      <c r="N1241" s="37" t="s">
        <v>8633</v>
      </c>
      <c r="O1241" s="39" t="s">
        <v>12454</v>
      </c>
      <c r="P1241" s="37" t="s">
        <v>8785</v>
      </c>
      <c r="Q1241" s="37" t="s">
        <v>8786</v>
      </c>
      <c r="R1241" s="39" t="s">
        <v>12455</v>
      </c>
      <c r="S1241" s="40" t="s">
        <v>10741</v>
      </c>
      <c r="T1241" s="41">
        <v>10</v>
      </c>
      <c r="U1241" s="41">
        <v>0</v>
      </c>
      <c r="V1241" s="41">
        <v>0</v>
      </c>
      <c r="W1241" s="42"/>
      <c r="X1241" s="42"/>
      <c r="Y1241" s="102">
        <v>10</v>
      </c>
      <c r="Z1241">
        <v>0</v>
      </c>
      <c r="AA1241">
        <v>0</v>
      </c>
      <c r="AB1241">
        <v>0</v>
      </c>
      <c r="AE1241" s="103">
        <v>0</v>
      </c>
      <c r="AF1241">
        <v>1</v>
      </c>
      <c r="AG1241">
        <v>0</v>
      </c>
      <c r="AH1241">
        <v>0</v>
      </c>
      <c r="AI1241">
        <v>1</v>
      </c>
    </row>
    <row r="1242" spans="1:35" ht="15" hidden="1" customHeight="1" x14ac:dyDescent="0.25">
      <c r="A1242" s="37" t="s">
        <v>36</v>
      </c>
      <c r="B1242" s="37" t="s">
        <v>37</v>
      </c>
      <c r="C1242" s="37" t="s">
        <v>7008</v>
      </c>
      <c r="D1242" s="38" t="s">
        <v>12456</v>
      </c>
      <c r="E1242" s="37" t="s">
        <v>6752</v>
      </c>
      <c r="F1242" s="37" t="s">
        <v>6696</v>
      </c>
      <c r="G1242" s="37">
        <v>200002288</v>
      </c>
      <c r="H1242" s="100">
        <v>710023952</v>
      </c>
      <c r="I1242" s="101">
        <v>322962</v>
      </c>
      <c r="J1242" s="37">
        <v>100011740</v>
      </c>
      <c r="K1242" s="37">
        <v>200002288</v>
      </c>
      <c r="L1242" s="37" t="s">
        <v>48</v>
      </c>
      <c r="M1242" s="37" t="s">
        <v>6696</v>
      </c>
      <c r="N1242" s="37" t="s">
        <v>6969</v>
      </c>
      <c r="O1242" s="39" t="s">
        <v>11177</v>
      </c>
      <c r="P1242" s="37" t="s">
        <v>6753</v>
      </c>
      <c r="Q1242" s="37" t="s">
        <v>7009</v>
      </c>
      <c r="R1242" s="39" t="s">
        <v>12457</v>
      </c>
      <c r="S1242" s="40" t="s">
        <v>10741</v>
      </c>
      <c r="T1242" s="41">
        <v>5</v>
      </c>
      <c r="U1242" s="41">
        <v>0</v>
      </c>
      <c r="V1242" s="41">
        <v>0</v>
      </c>
      <c r="W1242" s="42"/>
      <c r="X1242" s="42"/>
      <c r="Y1242" s="102">
        <v>5</v>
      </c>
      <c r="Z1242">
        <v>0</v>
      </c>
      <c r="AA1242">
        <v>0</v>
      </c>
      <c r="AB1242">
        <v>0</v>
      </c>
      <c r="AE1242" s="103">
        <v>0</v>
      </c>
      <c r="AF1242">
        <v>0</v>
      </c>
      <c r="AG1242">
        <v>0</v>
      </c>
      <c r="AH1242">
        <v>0</v>
      </c>
      <c r="AI1242">
        <v>0</v>
      </c>
    </row>
    <row r="1243" spans="1:35" ht="15" hidden="1" customHeight="1" x14ac:dyDescent="0.25">
      <c r="A1243" s="37" t="s">
        <v>36</v>
      </c>
      <c r="B1243" s="37" t="s">
        <v>37</v>
      </c>
      <c r="C1243" s="37" t="s">
        <v>7723</v>
      </c>
      <c r="D1243" s="38" t="s">
        <v>12461</v>
      </c>
      <c r="E1243" s="37" t="s">
        <v>7724</v>
      </c>
      <c r="F1243" s="37" t="s">
        <v>6696</v>
      </c>
      <c r="G1243" s="37">
        <v>200002617</v>
      </c>
      <c r="H1243" s="100">
        <v>710029268</v>
      </c>
      <c r="I1243" s="101">
        <v>37876856</v>
      </c>
      <c r="J1243" s="37">
        <v>100013277</v>
      </c>
      <c r="K1243" s="37">
        <v>100013273</v>
      </c>
      <c r="L1243" s="37" t="s">
        <v>92</v>
      </c>
      <c r="M1243" s="37" t="s">
        <v>6696</v>
      </c>
      <c r="N1243" s="37" t="s">
        <v>7466</v>
      </c>
      <c r="O1243" s="39" t="s">
        <v>12431</v>
      </c>
      <c r="P1243" s="37" t="s">
        <v>7725</v>
      </c>
      <c r="Q1243" s="37" t="s">
        <v>7726</v>
      </c>
      <c r="R1243" s="39" t="s">
        <v>12462</v>
      </c>
      <c r="S1243" s="40" t="s">
        <v>10741</v>
      </c>
      <c r="T1243" s="41">
        <v>15</v>
      </c>
      <c r="U1243" s="41">
        <v>0</v>
      </c>
      <c r="V1243" s="41">
        <v>0</v>
      </c>
      <c r="W1243" s="42"/>
      <c r="X1243" s="42"/>
      <c r="Y1243" s="102">
        <v>15</v>
      </c>
      <c r="Z1243">
        <v>0</v>
      </c>
      <c r="AA1243">
        <v>0</v>
      </c>
      <c r="AB1243">
        <v>0</v>
      </c>
      <c r="AE1243" s="103">
        <v>0</v>
      </c>
      <c r="AF1243">
        <v>1</v>
      </c>
      <c r="AG1243">
        <v>0</v>
      </c>
      <c r="AH1243">
        <v>0</v>
      </c>
      <c r="AI1243">
        <v>1</v>
      </c>
    </row>
    <row r="1244" spans="1:35" ht="15" hidden="1" customHeight="1" x14ac:dyDescent="0.25">
      <c r="A1244" s="37" t="s">
        <v>36</v>
      </c>
      <c r="B1244" s="37" t="s">
        <v>37</v>
      </c>
      <c r="C1244" s="37" t="s">
        <v>9030</v>
      </c>
      <c r="D1244" s="38" t="s">
        <v>12458</v>
      </c>
      <c r="E1244" s="37" t="s">
        <v>9031</v>
      </c>
      <c r="F1244" s="37" t="s">
        <v>8536</v>
      </c>
      <c r="G1244" s="37">
        <v>200003149</v>
      </c>
      <c r="H1244" s="100">
        <v>710027095</v>
      </c>
      <c r="I1244" s="101">
        <v>35545780</v>
      </c>
      <c r="J1244" s="37">
        <v>100015698</v>
      </c>
      <c r="K1244" s="37">
        <v>100015699</v>
      </c>
      <c r="L1244" s="37" t="s">
        <v>92</v>
      </c>
      <c r="M1244" s="37" t="s">
        <v>8536</v>
      </c>
      <c r="N1244" s="37" t="s">
        <v>1826</v>
      </c>
      <c r="O1244" s="39" t="s">
        <v>12459</v>
      </c>
      <c r="P1244" s="37" t="s">
        <v>9032</v>
      </c>
      <c r="Q1244" s="37" t="s">
        <v>9033</v>
      </c>
      <c r="R1244" s="39" t="s">
        <v>12460</v>
      </c>
      <c r="S1244" s="40" t="s">
        <v>10741</v>
      </c>
      <c r="T1244" s="41">
        <v>15</v>
      </c>
      <c r="U1244" s="41">
        <v>0</v>
      </c>
      <c r="V1244" s="41">
        <v>0</v>
      </c>
      <c r="W1244" s="42"/>
      <c r="X1244" s="42"/>
      <c r="Y1244" s="102">
        <v>15</v>
      </c>
      <c r="Z1244">
        <v>0</v>
      </c>
      <c r="AA1244">
        <v>0</v>
      </c>
      <c r="AB1244">
        <v>0</v>
      </c>
      <c r="AE1244" s="103">
        <v>0</v>
      </c>
      <c r="AF1244">
        <v>0</v>
      </c>
      <c r="AG1244">
        <v>0</v>
      </c>
      <c r="AH1244">
        <v>0</v>
      </c>
      <c r="AI1244">
        <v>0</v>
      </c>
    </row>
    <row r="1245" spans="1:35" ht="15" hidden="1" customHeight="1" x14ac:dyDescent="0.25">
      <c r="A1245" s="37" t="s">
        <v>36</v>
      </c>
      <c r="B1245" s="37" t="s">
        <v>37</v>
      </c>
      <c r="C1245" s="37" t="s">
        <v>8360</v>
      </c>
      <c r="D1245" s="38" t="s">
        <v>12463</v>
      </c>
      <c r="E1245" s="37" t="s">
        <v>8361</v>
      </c>
      <c r="F1245" s="37" t="s">
        <v>6696</v>
      </c>
      <c r="G1245" s="37">
        <v>200002303</v>
      </c>
      <c r="H1245" s="100">
        <v>710024134</v>
      </c>
      <c r="I1245" s="101">
        <v>37791699</v>
      </c>
      <c r="J1245" s="37">
        <v>100011889</v>
      </c>
      <c r="K1245" s="37">
        <v>200002303</v>
      </c>
      <c r="L1245" s="37" t="s">
        <v>48</v>
      </c>
      <c r="M1245" s="37" t="s">
        <v>6696</v>
      </c>
      <c r="N1245" s="37" t="s">
        <v>6969</v>
      </c>
      <c r="O1245" s="39" t="s">
        <v>10872</v>
      </c>
      <c r="P1245" s="37" t="s">
        <v>8362</v>
      </c>
      <c r="Q1245" s="37" t="s">
        <v>8363</v>
      </c>
      <c r="R1245" s="39" t="s">
        <v>12464</v>
      </c>
      <c r="S1245" s="40" t="s">
        <v>10741</v>
      </c>
      <c r="T1245" s="41">
        <v>5</v>
      </c>
      <c r="U1245" s="41">
        <v>0</v>
      </c>
      <c r="V1245" s="41">
        <v>0</v>
      </c>
      <c r="W1245" s="42"/>
      <c r="X1245" s="42"/>
      <c r="Y1245" s="102">
        <v>5</v>
      </c>
      <c r="Z1245">
        <v>0</v>
      </c>
      <c r="AA1245">
        <v>0</v>
      </c>
      <c r="AB1245">
        <v>0</v>
      </c>
      <c r="AE1245" s="103">
        <v>0</v>
      </c>
      <c r="AF1245">
        <v>0</v>
      </c>
      <c r="AG1245">
        <v>0</v>
      </c>
      <c r="AH1245">
        <v>0</v>
      </c>
      <c r="AI1245">
        <v>0</v>
      </c>
    </row>
    <row r="1246" spans="1:35" ht="15" hidden="1" customHeight="1" x14ac:dyDescent="0.25">
      <c r="A1246" s="37" t="s">
        <v>36</v>
      </c>
      <c r="B1246" s="37" t="s">
        <v>37</v>
      </c>
      <c r="C1246" s="37" t="s">
        <v>9743</v>
      </c>
      <c r="D1246" s="38" t="s">
        <v>12465</v>
      </c>
      <c r="E1246" s="37" t="s">
        <v>9744</v>
      </c>
      <c r="F1246" s="37" t="s">
        <v>8536</v>
      </c>
      <c r="G1246" s="37">
        <v>200003012</v>
      </c>
      <c r="H1246" s="100">
        <v>710025300</v>
      </c>
      <c r="I1246" s="101">
        <v>35550091</v>
      </c>
      <c r="J1246" s="37">
        <v>100015195</v>
      </c>
      <c r="K1246" s="37">
        <v>200003012</v>
      </c>
      <c r="L1246" s="37" t="s">
        <v>48</v>
      </c>
      <c r="M1246" s="37" t="s">
        <v>8536</v>
      </c>
      <c r="N1246" s="37" t="s">
        <v>8633</v>
      </c>
      <c r="O1246" s="39" t="s">
        <v>12238</v>
      </c>
      <c r="P1246" s="37" t="s">
        <v>9745</v>
      </c>
      <c r="Q1246" s="37" t="s">
        <v>9746</v>
      </c>
      <c r="R1246" s="39" t="s">
        <v>12466</v>
      </c>
      <c r="S1246" s="40" t="s">
        <v>10741</v>
      </c>
      <c r="T1246" s="41">
        <v>13</v>
      </c>
      <c r="U1246" s="41">
        <v>0</v>
      </c>
      <c r="V1246" s="41">
        <v>0</v>
      </c>
      <c r="W1246" s="42"/>
      <c r="X1246" s="42"/>
      <c r="Y1246" s="102">
        <v>13</v>
      </c>
      <c r="Z1246">
        <v>0</v>
      </c>
      <c r="AA1246">
        <v>0</v>
      </c>
      <c r="AB1246">
        <v>0</v>
      </c>
      <c r="AE1246" s="103">
        <v>0</v>
      </c>
      <c r="AF1246">
        <v>0</v>
      </c>
      <c r="AG1246">
        <v>0</v>
      </c>
      <c r="AH1246">
        <v>0</v>
      </c>
      <c r="AI1246">
        <v>0</v>
      </c>
    </row>
    <row r="1247" spans="1:35" ht="15" hidden="1" customHeight="1" x14ac:dyDescent="0.25">
      <c r="A1247" s="37" t="s">
        <v>36</v>
      </c>
      <c r="B1247" s="37" t="s">
        <v>37</v>
      </c>
      <c r="C1247" s="37" t="s">
        <v>1612</v>
      </c>
      <c r="D1247" s="38" t="s">
        <v>12467</v>
      </c>
      <c r="E1247" s="37" t="s">
        <v>1613</v>
      </c>
      <c r="F1247" s="37" t="s">
        <v>814</v>
      </c>
      <c r="G1247" s="37">
        <v>200000563</v>
      </c>
      <c r="H1247" s="100">
        <v>710012179</v>
      </c>
      <c r="I1247" s="101">
        <v>36093751</v>
      </c>
      <c r="J1247" s="37">
        <v>100002893</v>
      </c>
      <c r="K1247" s="37">
        <v>100002890</v>
      </c>
      <c r="L1247" s="37" t="s">
        <v>105</v>
      </c>
      <c r="M1247" s="37" t="s">
        <v>814</v>
      </c>
      <c r="N1247" s="37" t="s">
        <v>549</v>
      </c>
      <c r="O1247" s="39" t="s">
        <v>12468</v>
      </c>
      <c r="P1247" s="37" t="s">
        <v>1614</v>
      </c>
      <c r="Q1247" s="37" t="s">
        <v>1615</v>
      </c>
      <c r="R1247" s="39" t="s">
        <v>12469</v>
      </c>
      <c r="S1247" s="40" t="s">
        <v>10741</v>
      </c>
      <c r="T1247" s="41">
        <v>44</v>
      </c>
      <c r="U1247" s="42">
        <v>0</v>
      </c>
      <c r="V1247" s="42">
        <v>0</v>
      </c>
      <c r="W1247" s="42"/>
      <c r="X1247" s="42"/>
      <c r="Y1247" s="102">
        <v>44</v>
      </c>
      <c r="Z1247">
        <v>0</v>
      </c>
      <c r="AA1247">
        <v>0</v>
      </c>
      <c r="AB1247">
        <v>0</v>
      </c>
      <c r="AE1247" s="103">
        <v>0</v>
      </c>
      <c r="AF1247">
        <v>0</v>
      </c>
      <c r="AG1247">
        <v>0</v>
      </c>
      <c r="AH1247">
        <v>0</v>
      </c>
      <c r="AI1247">
        <v>0</v>
      </c>
    </row>
    <row r="1248" spans="1:35" ht="15" hidden="1" customHeight="1" x14ac:dyDescent="0.25">
      <c r="A1248" s="37" t="s">
        <v>36</v>
      </c>
      <c r="B1248" s="37" t="s">
        <v>37</v>
      </c>
      <c r="C1248" s="37" t="s">
        <v>5442</v>
      </c>
      <c r="D1248" s="38" t="s">
        <v>11017</v>
      </c>
      <c r="E1248" s="37" t="s">
        <v>5443</v>
      </c>
      <c r="F1248" s="37" t="s">
        <v>568</v>
      </c>
      <c r="G1248" s="37">
        <v>200001706</v>
      </c>
      <c r="H1248" s="100">
        <v>710013124</v>
      </c>
      <c r="I1248" s="101">
        <v>37828533</v>
      </c>
      <c r="J1248" s="37">
        <v>100009666</v>
      </c>
      <c r="K1248" s="37">
        <v>100009691</v>
      </c>
      <c r="L1248" s="37" t="s">
        <v>105</v>
      </c>
      <c r="M1248" s="37" t="s">
        <v>568</v>
      </c>
      <c r="N1248" s="37" t="s">
        <v>5444</v>
      </c>
      <c r="O1248" s="39" t="s">
        <v>11018</v>
      </c>
      <c r="P1248" s="37" t="s">
        <v>5444</v>
      </c>
      <c r="Q1248" s="37" t="s">
        <v>5445</v>
      </c>
      <c r="R1248" s="39" t="s">
        <v>10662</v>
      </c>
      <c r="S1248" s="40" t="s">
        <v>10741</v>
      </c>
      <c r="T1248" s="41">
        <v>17</v>
      </c>
      <c r="U1248" s="42">
        <v>0</v>
      </c>
      <c r="V1248" s="42">
        <v>0</v>
      </c>
      <c r="W1248" s="42"/>
      <c r="X1248" s="42"/>
      <c r="Y1248" s="102">
        <v>17</v>
      </c>
      <c r="Z1248">
        <v>0</v>
      </c>
      <c r="AA1248">
        <v>0</v>
      </c>
      <c r="AB1248">
        <v>0</v>
      </c>
      <c r="AE1248" s="103">
        <v>0</v>
      </c>
      <c r="AF1248">
        <v>4</v>
      </c>
      <c r="AG1248">
        <v>0</v>
      </c>
      <c r="AH1248">
        <v>0</v>
      </c>
      <c r="AI1248">
        <v>4</v>
      </c>
    </row>
    <row r="1249" spans="1:35" ht="15" hidden="1" customHeight="1" x14ac:dyDescent="0.25">
      <c r="A1249" s="37" t="s">
        <v>36</v>
      </c>
      <c r="B1249" s="37" t="s">
        <v>37</v>
      </c>
      <c r="C1249" s="37" t="s">
        <v>9395</v>
      </c>
      <c r="D1249" s="38" t="s">
        <v>12470</v>
      </c>
      <c r="E1249" s="37" t="s">
        <v>9396</v>
      </c>
      <c r="F1249" s="37" t="s">
        <v>8536</v>
      </c>
      <c r="G1249" s="37">
        <v>200003353</v>
      </c>
      <c r="H1249" s="100">
        <v>710032820</v>
      </c>
      <c r="I1249" s="101">
        <v>331716</v>
      </c>
      <c r="J1249" s="37">
        <v>100016430</v>
      </c>
      <c r="K1249" s="37">
        <v>200003353</v>
      </c>
      <c r="L1249" s="37" t="s">
        <v>53</v>
      </c>
      <c r="M1249" s="37" t="s">
        <v>8536</v>
      </c>
      <c r="N1249" s="37" t="s">
        <v>6661</v>
      </c>
      <c r="O1249" s="39" t="s">
        <v>12471</v>
      </c>
      <c r="P1249" s="37" t="s">
        <v>9397</v>
      </c>
      <c r="Q1249" s="37" t="s">
        <v>9398</v>
      </c>
      <c r="R1249" s="39" t="s">
        <v>12472</v>
      </c>
      <c r="S1249" s="40" t="s">
        <v>10741</v>
      </c>
      <c r="T1249" s="41">
        <v>12</v>
      </c>
      <c r="U1249" s="42">
        <v>0</v>
      </c>
      <c r="V1249" s="42">
        <v>0</v>
      </c>
      <c r="W1249" s="42"/>
      <c r="X1249" s="42"/>
      <c r="Y1249" s="102">
        <v>12</v>
      </c>
      <c r="Z1249">
        <v>0</v>
      </c>
      <c r="AA1249">
        <v>0</v>
      </c>
      <c r="AB1249">
        <v>0</v>
      </c>
      <c r="AE1249" s="103">
        <v>0</v>
      </c>
      <c r="AF1249">
        <v>0</v>
      </c>
      <c r="AG1249">
        <v>0</v>
      </c>
      <c r="AH1249">
        <v>0</v>
      </c>
      <c r="AI1249">
        <v>0</v>
      </c>
    </row>
    <row r="1250" spans="1:35" ht="15" hidden="1" customHeight="1" x14ac:dyDescent="0.25">
      <c r="A1250" s="37" t="s">
        <v>36</v>
      </c>
      <c r="B1250" s="37" t="s">
        <v>37</v>
      </c>
      <c r="C1250" s="37" t="s">
        <v>3922</v>
      </c>
      <c r="D1250" s="38" t="s">
        <v>12473</v>
      </c>
      <c r="E1250" s="37" t="s">
        <v>3923</v>
      </c>
      <c r="F1250" s="37" t="s">
        <v>2860</v>
      </c>
      <c r="G1250" s="37">
        <v>200001244</v>
      </c>
      <c r="H1250" s="100">
        <v>710010141</v>
      </c>
      <c r="I1250" s="101">
        <v>311341</v>
      </c>
      <c r="J1250" s="37">
        <v>100006580</v>
      </c>
      <c r="K1250" s="37">
        <v>200001244</v>
      </c>
      <c r="L1250" s="37" t="s">
        <v>48</v>
      </c>
      <c r="M1250" s="37" t="s">
        <v>2860</v>
      </c>
      <c r="N1250" s="37" t="s">
        <v>3852</v>
      </c>
      <c r="O1250" s="39" t="s">
        <v>10887</v>
      </c>
      <c r="P1250" s="37" t="s">
        <v>3924</v>
      </c>
      <c r="Q1250" s="37" t="s">
        <v>3925</v>
      </c>
      <c r="R1250" s="39" t="s">
        <v>12474</v>
      </c>
      <c r="S1250" s="40" t="s">
        <v>10741</v>
      </c>
      <c r="T1250" s="41">
        <v>4</v>
      </c>
      <c r="U1250" s="41">
        <v>0</v>
      </c>
      <c r="V1250" s="41">
        <v>0</v>
      </c>
      <c r="W1250" s="42"/>
      <c r="X1250" s="42"/>
      <c r="Y1250" s="102">
        <v>4</v>
      </c>
      <c r="Z1250">
        <v>0</v>
      </c>
      <c r="AA1250">
        <v>0</v>
      </c>
      <c r="AB1250">
        <v>0</v>
      </c>
      <c r="AE1250" s="103">
        <v>0</v>
      </c>
      <c r="AF1250">
        <v>2</v>
      </c>
      <c r="AG1250">
        <v>0</v>
      </c>
      <c r="AH1250">
        <v>0</v>
      </c>
      <c r="AI1250">
        <v>2</v>
      </c>
    </row>
    <row r="1251" spans="1:35" ht="15" hidden="1" customHeight="1" x14ac:dyDescent="0.25">
      <c r="A1251" s="37" t="s">
        <v>36</v>
      </c>
      <c r="B1251" s="37" t="s">
        <v>37</v>
      </c>
      <c r="C1251" s="37" t="s">
        <v>4193</v>
      </c>
      <c r="D1251" s="38" t="s">
        <v>12475</v>
      </c>
      <c r="E1251" s="37" t="s">
        <v>4194</v>
      </c>
      <c r="F1251" s="37" t="s">
        <v>4189</v>
      </c>
      <c r="G1251" s="37">
        <v>200001292</v>
      </c>
      <c r="H1251" s="100">
        <v>710013779</v>
      </c>
      <c r="I1251" s="101">
        <v>37812475</v>
      </c>
      <c r="J1251" s="37">
        <v>100007137</v>
      </c>
      <c r="K1251" s="37">
        <v>100007135</v>
      </c>
      <c r="L1251" s="37" t="s">
        <v>92</v>
      </c>
      <c r="M1251" s="37" t="s">
        <v>4189</v>
      </c>
      <c r="N1251" s="37" t="s">
        <v>4196</v>
      </c>
      <c r="O1251" s="39" t="s">
        <v>12476</v>
      </c>
      <c r="P1251" s="37" t="s">
        <v>4196</v>
      </c>
      <c r="Q1251" s="37" t="s">
        <v>4198</v>
      </c>
      <c r="R1251" s="39" t="s">
        <v>12477</v>
      </c>
      <c r="S1251" s="40" t="s">
        <v>10741</v>
      </c>
      <c r="T1251" s="41">
        <v>12</v>
      </c>
      <c r="U1251" s="41">
        <v>0</v>
      </c>
      <c r="V1251" s="41">
        <v>0</v>
      </c>
      <c r="W1251" s="42"/>
      <c r="X1251" s="42"/>
      <c r="Y1251" s="102">
        <v>12</v>
      </c>
      <c r="Z1251">
        <v>0</v>
      </c>
      <c r="AA1251">
        <v>0</v>
      </c>
      <c r="AB1251">
        <v>0</v>
      </c>
      <c r="AE1251" s="103">
        <v>0</v>
      </c>
      <c r="AF1251">
        <v>0</v>
      </c>
      <c r="AG1251">
        <v>0</v>
      </c>
      <c r="AH1251">
        <v>0</v>
      </c>
      <c r="AI1251">
        <v>0</v>
      </c>
    </row>
    <row r="1252" spans="1:35" ht="15" hidden="1" customHeight="1" x14ac:dyDescent="0.25">
      <c r="A1252" s="37" t="s">
        <v>36</v>
      </c>
      <c r="B1252" s="37" t="s">
        <v>37</v>
      </c>
      <c r="C1252" s="37" t="s">
        <v>5612</v>
      </c>
      <c r="D1252" s="38" t="s">
        <v>11841</v>
      </c>
      <c r="E1252" s="37" t="s">
        <v>5613</v>
      </c>
      <c r="F1252" s="37" t="s">
        <v>568</v>
      </c>
      <c r="G1252" s="37">
        <v>200001796</v>
      </c>
      <c r="H1252" s="100">
        <v>710016123</v>
      </c>
      <c r="I1252" s="101">
        <v>315966</v>
      </c>
      <c r="J1252" s="37">
        <v>100009974</v>
      </c>
      <c r="K1252" s="37">
        <v>200001796</v>
      </c>
      <c r="L1252" s="37" t="s">
        <v>48</v>
      </c>
      <c r="M1252" s="37" t="s">
        <v>568</v>
      </c>
      <c r="N1252" s="37" t="s">
        <v>5600</v>
      </c>
      <c r="O1252" s="39" t="s">
        <v>11457</v>
      </c>
      <c r="P1252" s="37" t="s">
        <v>5614</v>
      </c>
      <c r="Q1252" s="37" t="s">
        <v>5615</v>
      </c>
      <c r="R1252" s="39" t="s">
        <v>11842</v>
      </c>
      <c r="S1252" s="40" t="s">
        <v>10741</v>
      </c>
      <c r="T1252" s="41">
        <v>5</v>
      </c>
      <c r="U1252" s="42">
        <v>0</v>
      </c>
      <c r="V1252" s="42">
        <v>0</v>
      </c>
      <c r="W1252" s="42"/>
      <c r="X1252" s="42"/>
      <c r="Y1252" s="102">
        <v>5</v>
      </c>
      <c r="Z1252">
        <v>1</v>
      </c>
      <c r="AA1252">
        <v>0</v>
      </c>
      <c r="AB1252">
        <v>0</v>
      </c>
      <c r="AE1252" s="103">
        <v>1</v>
      </c>
      <c r="AF1252">
        <v>0</v>
      </c>
      <c r="AG1252">
        <v>0</v>
      </c>
      <c r="AH1252">
        <v>0</v>
      </c>
      <c r="AI1252">
        <v>0</v>
      </c>
    </row>
    <row r="1253" spans="1:35" ht="15" hidden="1" customHeight="1" x14ac:dyDescent="0.25">
      <c r="A1253" s="37" t="s">
        <v>36</v>
      </c>
      <c r="B1253" s="37" t="s">
        <v>37</v>
      </c>
      <c r="C1253" s="37" t="s">
        <v>2026</v>
      </c>
      <c r="D1253" s="38" t="s">
        <v>10953</v>
      </c>
      <c r="E1253" s="37" t="s">
        <v>2027</v>
      </c>
      <c r="F1253" s="37" t="s">
        <v>1879</v>
      </c>
      <c r="G1253" s="37">
        <v>200000840</v>
      </c>
      <c r="H1253" s="100">
        <v>710036027</v>
      </c>
      <c r="I1253" s="101">
        <v>312037</v>
      </c>
      <c r="J1253" s="37">
        <v>100004618</v>
      </c>
      <c r="K1253" s="37">
        <v>200000840</v>
      </c>
      <c r="L1253" s="37" t="s">
        <v>48</v>
      </c>
      <c r="M1253" s="37" t="s">
        <v>1879</v>
      </c>
      <c r="N1253" s="37" t="s">
        <v>2029</v>
      </c>
      <c r="O1253" s="39" t="s">
        <v>11840</v>
      </c>
      <c r="P1253" s="37" t="s">
        <v>2029</v>
      </c>
      <c r="Q1253" s="37" t="s">
        <v>2030</v>
      </c>
      <c r="R1253" s="39" t="s">
        <v>10955</v>
      </c>
      <c r="S1253" s="40" t="s">
        <v>10741</v>
      </c>
      <c r="T1253" s="41">
        <v>36</v>
      </c>
      <c r="U1253" s="42">
        <v>0</v>
      </c>
      <c r="V1253" s="42">
        <v>0</v>
      </c>
      <c r="W1253" s="42"/>
      <c r="X1253" s="42"/>
      <c r="Y1253" s="102">
        <v>36</v>
      </c>
      <c r="Z1253">
        <v>0</v>
      </c>
      <c r="AA1253">
        <v>0</v>
      </c>
      <c r="AB1253">
        <v>0</v>
      </c>
      <c r="AE1253" s="103">
        <v>0</v>
      </c>
      <c r="AF1253">
        <v>0</v>
      </c>
      <c r="AG1253">
        <v>0</v>
      </c>
      <c r="AH1253">
        <v>0</v>
      </c>
      <c r="AI1253">
        <v>0</v>
      </c>
    </row>
    <row r="1254" spans="1:35" ht="15" hidden="1" customHeight="1" x14ac:dyDescent="0.25">
      <c r="A1254" s="37" t="s">
        <v>36</v>
      </c>
      <c r="B1254" s="37" t="s">
        <v>37</v>
      </c>
      <c r="C1254" s="37" t="s">
        <v>1616</v>
      </c>
      <c r="D1254" s="38" t="s">
        <v>11843</v>
      </c>
      <c r="E1254" s="37" t="s">
        <v>1617</v>
      </c>
      <c r="F1254" s="37" t="s">
        <v>814</v>
      </c>
      <c r="G1254" s="37">
        <v>200000564</v>
      </c>
      <c r="H1254" s="100">
        <v>710280513</v>
      </c>
      <c r="I1254" s="101">
        <v>36080608</v>
      </c>
      <c r="J1254" s="37">
        <v>100019386</v>
      </c>
      <c r="K1254" s="37">
        <v>100002897</v>
      </c>
      <c r="L1254" s="37" t="s">
        <v>105</v>
      </c>
      <c r="M1254" s="37" t="s">
        <v>814</v>
      </c>
      <c r="N1254" s="37" t="s">
        <v>549</v>
      </c>
      <c r="O1254" s="39" t="s">
        <v>11844</v>
      </c>
      <c r="P1254" s="37" t="s">
        <v>1619</v>
      </c>
      <c r="Q1254" s="37" t="s">
        <v>1620</v>
      </c>
      <c r="R1254" s="39" t="s">
        <v>10623</v>
      </c>
      <c r="S1254" s="40" t="s">
        <v>10741</v>
      </c>
      <c r="T1254" s="41">
        <v>28</v>
      </c>
      <c r="U1254" s="41">
        <v>0</v>
      </c>
      <c r="V1254" s="41">
        <v>0</v>
      </c>
      <c r="W1254" s="42"/>
      <c r="X1254" s="42"/>
      <c r="Y1254" s="102">
        <v>28</v>
      </c>
      <c r="Z1254">
        <v>0</v>
      </c>
      <c r="AA1254">
        <v>0</v>
      </c>
      <c r="AB1254">
        <v>0</v>
      </c>
      <c r="AE1254" s="103">
        <v>0</v>
      </c>
      <c r="AF1254">
        <v>1</v>
      </c>
      <c r="AG1254">
        <v>0</v>
      </c>
      <c r="AH1254">
        <v>0</v>
      </c>
      <c r="AI1254">
        <v>1</v>
      </c>
    </row>
    <row r="1255" spans="1:35" ht="15" hidden="1" customHeight="1" x14ac:dyDescent="0.25">
      <c r="A1255" s="37" t="s">
        <v>36</v>
      </c>
      <c r="B1255" s="37" t="s">
        <v>37</v>
      </c>
      <c r="C1255" s="37" t="s">
        <v>9747</v>
      </c>
      <c r="D1255" s="38" t="s">
        <v>10802</v>
      </c>
      <c r="E1255" s="37" t="s">
        <v>9748</v>
      </c>
      <c r="F1255" s="37" t="s">
        <v>8536</v>
      </c>
      <c r="G1255" s="37">
        <v>200002913</v>
      </c>
      <c r="H1255" s="100">
        <v>710038780</v>
      </c>
      <c r="I1255" s="101">
        <v>691135</v>
      </c>
      <c r="J1255" s="37">
        <v>100014794</v>
      </c>
      <c r="K1255" s="37">
        <v>200002913</v>
      </c>
      <c r="L1255" s="37" t="s">
        <v>48</v>
      </c>
      <c r="M1255" s="37" t="s">
        <v>8536</v>
      </c>
      <c r="N1255" s="37" t="s">
        <v>9979</v>
      </c>
      <c r="O1255" s="39" t="s">
        <v>11848</v>
      </c>
      <c r="P1255" s="37" t="s">
        <v>9780</v>
      </c>
      <c r="Q1255" s="37" t="s">
        <v>9792</v>
      </c>
      <c r="R1255" s="39" t="s">
        <v>11849</v>
      </c>
      <c r="S1255" s="40" t="s">
        <v>10741</v>
      </c>
      <c r="T1255" s="41">
        <v>45</v>
      </c>
      <c r="U1255" s="41">
        <v>0</v>
      </c>
      <c r="V1255" s="41">
        <v>0</v>
      </c>
      <c r="W1255" s="42"/>
      <c r="X1255" s="42"/>
      <c r="Y1255" s="102">
        <v>45</v>
      </c>
      <c r="Z1255">
        <v>0</v>
      </c>
      <c r="AA1255">
        <v>0</v>
      </c>
      <c r="AB1255">
        <v>0</v>
      </c>
      <c r="AE1255" s="103">
        <v>0</v>
      </c>
      <c r="AF1255">
        <v>1</v>
      </c>
      <c r="AG1255">
        <v>0</v>
      </c>
      <c r="AH1255">
        <v>0</v>
      </c>
      <c r="AI1255">
        <v>1</v>
      </c>
    </row>
    <row r="1256" spans="1:35" ht="15" hidden="1" customHeight="1" x14ac:dyDescent="0.25">
      <c r="A1256" s="37" t="s">
        <v>36</v>
      </c>
      <c r="B1256" s="37" t="s">
        <v>37</v>
      </c>
      <c r="C1256" s="37" t="s">
        <v>6407</v>
      </c>
      <c r="D1256" s="38" t="s">
        <v>11845</v>
      </c>
      <c r="E1256" s="37" t="s">
        <v>6408</v>
      </c>
      <c r="F1256" s="37" t="s">
        <v>568</v>
      </c>
      <c r="G1256" s="37">
        <v>200001755</v>
      </c>
      <c r="H1256" s="100">
        <v>42308763</v>
      </c>
      <c r="I1256" s="101">
        <v>320056</v>
      </c>
      <c r="J1256" s="37">
        <v>100009937</v>
      </c>
      <c r="K1256" s="37">
        <v>200001755</v>
      </c>
      <c r="L1256" s="37" t="s">
        <v>48</v>
      </c>
      <c r="M1256" s="37" t="s">
        <v>568</v>
      </c>
      <c r="N1256" s="37" t="s">
        <v>6409</v>
      </c>
      <c r="O1256" s="39" t="s">
        <v>11846</v>
      </c>
      <c r="P1256" s="37" t="s">
        <v>6409</v>
      </c>
      <c r="Q1256" s="37" t="s">
        <v>6410</v>
      </c>
      <c r="R1256" s="39" t="s">
        <v>11847</v>
      </c>
      <c r="S1256" s="40" t="s">
        <v>10721</v>
      </c>
      <c r="T1256" s="41">
        <v>89</v>
      </c>
      <c r="U1256" s="41">
        <v>0</v>
      </c>
      <c r="V1256" s="41">
        <v>0</v>
      </c>
      <c r="W1256" s="42"/>
      <c r="X1256" s="42"/>
      <c r="Y1256" s="102">
        <v>89</v>
      </c>
      <c r="Z1256">
        <v>1</v>
      </c>
      <c r="AA1256">
        <v>0</v>
      </c>
      <c r="AB1256">
        <v>0</v>
      </c>
      <c r="AE1256" s="103">
        <v>1</v>
      </c>
      <c r="AF1256">
        <v>4</v>
      </c>
      <c r="AG1256">
        <v>0</v>
      </c>
      <c r="AH1256">
        <v>0</v>
      </c>
      <c r="AI1256">
        <v>4</v>
      </c>
    </row>
    <row r="1257" spans="1:35" ht="15" hidden="1" customHeight="1" x14ac:dyDescent="0.25">
      <c r="A1257" s="37" t="s">
        <v>36</v>
      </c>
      <c r="B1257" s="37" t="s">
        <v>37</v>
      </c>
      <c r="C1257" s="37" t="s">
        <v>7816</v>
      </c>
      <c r="D1257" s="38" t="s">
        <v>11850</v>
      </c>
      <c r="E1257" s="37" t="s">
        <v>7817</v>
      </c>
      <c r="F1257" s="37" t="s">
        <v>6696</v>
      </c>
      <c r="G1257" s="37">
        <v>200002390</v>
      </c>
      <c r="H1257" s="100">
        <v>710030410</v>
      </c>
      <c r="I1257" s="101">
        <v>328987</v>
      </c>
      <c r="J1257" s="37">
        <v>100012170</v>
      </c>
      <c r="K1257" s="37">
        <v>200002390</v>
      </c>
      <c r="L1257" s="37" t="s">
        <v>48</v>
      </c>
      <c r="M1257" s="37" t="s">
        <v>6696</v>
      </c>
      <c r="N1257" s="37" t="s">
        <v>8229</v>
      </c>
      <c r="O1257" s="39" t="s">
        <v>11690</v>
      </c>
      <c r="P1257" s="37" t="s">
        <v>7818</v>
      </c>
      <c r="Q1257" s="37" t="s">
        <v>11851</v>
      </c>
      <c r="R1257" s="39" t="s">
        <v>11852</v>
      </c>
      <c r="S1257" s="40" t="s">
        <v>10741</v>
      </c>
      <c r="T1257" s="41">
        <v>3</v>
      </c>
      <c r="U1257" s="41">
        <v>0</v>
      </c>
      <c r="V1257" s="41">
        <v>0</v>
      </c>
      <c r="W1257" s="42"/>
      <c r="X1257" s="42"/>
      <c r="Y1257" s="102">
        <v>3</v>
      </c>
      <c r="Z1257">
        <v>0</v>
      </c>
      <c r="AA1257">
        <v>0</v>
      </c>
      <c r="AB1257">
        <v>0</v>
      </c>
      <c r="AE1257" s="103">
        <v>0</v>
      </c>
      <c r="AF1257">
        <v>0</v>
      </c>
      <c r="AG1257">
        <v>0</v>
      </c>
      <c r="AH1257">
        <v>0</v>
      </c>
      <c r="AI1257">
        <v>0</v>
      </c>
    </row>
    <row r="1258" spans="1:35" ht="15" hidden="1" customHeight="1" x14ac:dyDescent="0.25">
      <c r="A1258" s="37" t="s">
        <v>36</v>
      </c>
      <c r="B1258" s="37" t="s">
        <v>37</v>
      </c>
      <c r="C1258" s="37" t="s">
        <v>5112</v>
      </c>
      <c r="D1258" s="38" t="s">
        <v>11858</v>
      </c>
      <c r="E1258" s="37" t="s">
        <v>5113</v>
      </c>
      <c r="F1258" s="37" t="s">
        <v>4189</v>
      </c>
      <c r="G1258" s="37">
        <v>200001572</v>
      </c>
      <c r="H1258" s="100">
        <v>710038178</v>
      </c>
      <c r="I1258" s="101">
        <v>321575</v>
      </c>
      <c r="J1258" s="37">
        <v>100008978</v>
      </c>
      <c r="K1258" s="37">
        <v>200001572</v>
      </c>
      <c r="L1258" s="37" t="s">
        <v>48</v>
      </c>
      <c r="M1258" s="37" t="s">
        <v>4189</v>
      </c>
      <c r="N1258" s="37" t="s">
        <v>4960</v>
      </c>
      <c r="O1258" s="39" t="s">
        <v>11859</v>
      </c>
      <c r="P1258" s="37" t="s">
        <v>5114</v>
      </c>
      <c r="Q1258" s="37" t="s">
        <v>5116</v>
      </c>
      <c r="R1258" s="39" t="s">
        <v>11860</v>
      </c>
      <c r="S1258" s="40" t="s">
        <v>10741</v>
      </c>
      <c r="T1258" s="42">
        <v>38</v>
      </c>
      <c r="U1258" s="42">
        <v>0</v>
      </c>
      <c r="V1258" s="42">
        <v>0</v>
      </c>
      <c r="W1258" s="41"/>
      <c r="X1258" s="41"/>
      <c r="Y1258" s="102">
        <v>38</v>
      </c>
      <c r="Z1258">
        <v>0</v>
      </c>
      <c r="AA1258">
        <v>0</v>
      </c>
      <c r="AB1258">
        <v>0</v>
      </c>
      <c r="AE1258" s="103">
        <v>0</v>
      </c>
      <c r="AF1258">
        <v>4</v>
      </c>
      <c r="AG1258">
        <v>0</v>
      </c>
      <c r="AH1258">
        <v>0</v>
      </c>
      <c r="AI1258">
        <v>4</v>
      </c>
    </row>
    <row r="1259" spans="1:35" ht="15" hidden="1" customHeight="1" x14ac:dyDescent="0.25">
      <c r="A1259" s="37" t="s">
        <v>36</v>
      </c>
      <c r="B1259" s="37" t="s">
        <v>592</v>
      </c>
      <c r="C1259" s="37" t="s">
        <v>10126</v>
      </c>
      <c r="D1259" s="38" t="s">
        <v>11853</v>
      </c>
      <c r="E1259" s="37" t="s">
        <v>10127</v>
      </c>
      <c r="F1259" s="37" t="s">
        <v>8536</v>
      </c>
      <c r="G1259" s="37">
        <v>200003893</v>
      </c>
      <c r="H1259" s="100">
        <v>51096994</v>
      </c>
      <c r="I1259" s="101">
        <v>46784241</v>
      </c>
      <c r="J1259" s="37">
        <v>100018021</v>
      </c>
      <c r="K1259" s="37">
        <v>200003893</v>
      </c>
      <c r="L1259" s="37" t="s">
        <v>603</v>
      </c>
      <c r="M1259" s="37" t="s">
        <v>8536</v>
      </c>
      <c r="N1259" s="37" t="s">
        <v>8633</v>
      </c>
      <c r="O1259" s="39" t="s">
        <v>11854</v>
      </c>
      <c r="P1259" s="37" t="s">
        <v>8813</v>
      </c>
      <c r="Q1259" s="37" t="s">
        <v>10128</v>
      </c>
      <c r="R1259" s="39" t="s">
        <v>10693</v>
      </c>
      <c r="S1259" s="40" t="s">
        <v>10721</v>
      </c>
      <c r="T1259" s="41">
        <v>0</v>
      </c>
      <c r="U1259" s="41">
        <v>0</v>
      </c>
      <c r="V1259" s="41">
        <v>0</v>
      </c>
      <c r="W1259" s="42"/>
      <c r="X1259" s="42"/>
      <c r="Y1259" s="102">
        <v>0</v>
      </c>
      <c r="Z1259">
        <v>0</v>
      </c>
      <c r="AA1259">
        <v>0</v>
      </c>
      <c r="AB1259">
        <v>0</v>
      </c>
      <c r="AE1259" s="103">
        <v>0</v>
      </c>
      <c r="AF1259">
        <v>0</v>
      </c>
      <c r="AG1259">
        <v>0</v>
      </c>
      <c r="AH1259">
        <v>0</v>
      </c>
      <c r="AI1259">
        <v>0</v>
      </c>
    </row>
    <row r="1260" spans="1:35" ht="15" hidden="1" customHeight="1" x14ac:dyDescent="0.25">
      <c r="A1260" s="37" t="s">
        <v>36</v>
      </c>
      <c r="B1260" s="37" t="s">
        <v>37</v>
      </c>
      <c r="C1260" s="37" t="s">
        <v>8264</v>
      </c>
      <c r="D1260" s="38" t="s">
        <v>11855</v>
      </c>
      <c r="E1260" s="37" t="s">
        <v>8265</v>
      </c>
      <c r="F1260" s="37" t="s">
        <v>6696</v>
      </c>
      <c r="G1260" s="37">
        <v>200002820</v>
      </c>
      <c r="H1260" s="100">
        <v>710034156</v>
      </c>
      <c r="I1260" s="101">
        <v>332933</v>
      </c>
      <c r="J1260" s="37">
        <v>100014036</v>
      </c>
      <c r="K1260" s="37">
        <v>200002820</v>
      </c>
      <c r="L1260" s="37" t="s">
        <v>48</v>
      </c>
      <c r="M1260" s="37" t="s">
        <v>6696</v>
      </c>
      <c r="N1260" s="37" t="s">
        <v>8266</v>
      </c>
      <c r="O1260" s="39" t="s">
        <v>11856</v>
      </c>
      <c r="P1260" s="37" t="s">
        <v>8266</v>
      </c>
      <c r="Q1260" s="37" t="s">
        <v>8269</v>
      </c>
      <c r="R1260" s="39" t="s">
        <v>11857</v>
      </c>
      <c r="S1260" s="40" t="s">
        <v>10741</v>
      </c>
      <c r="T1260" s="41">
        <v>4</v>
      </c>
      <c r="U1260" s="41">
        <v>0</v>
      </c>
      <c r="V1260" s="41">
        <v>0</v>
      </c>
      <c r="W1260" s="42"/>
      <c r="X1260" s="42"/>
      <c r="Y1260" s="102">
        <v>4</v>
      </c>
      <c r="Z1260">
        <v>0</v>
      </c>
      <c r="AA1260">
        <v>0</v>
      </c>
      <c r="AB1260">
        <v>0</v>
      </c>
      <c r="AE1260" s="103">
        <v>0</v>
      </c>
      <c r="AF1260">
        <v>0</v>
      </c>
      <c r="AG1260">
        <v>0</v>
      </c>
      <c r="AH1260">
        <v>0</v>
      </c>
      <c r="AI1260">
        <v>0</v>
      </c>
    </row>
    <row r="1261" spans="1:35" ht="15" hidden="1" customHeight="1" x14ac:dyDescent="0.25">
      <c r="A1261" s="37" t="s">
        <v>36</v>
      </c>
      <c r="B1261" s="37" t="s">
        <v>37</v>
      </c>
      <c r="C1261" s="37" t="s">
        <v>333</v>
      </c>
      <c r="D1261" s="38" t="s">
        <v>11249</v>
      </c>
      <c r="E1261" s="37" t="s">
        <v>334</v>
      </c>
      <c r="F1261" s="37" t="s">
        <v>40</v>
      </c>
      <c r="G1261" s="37">
        <v>200000177</v>
      </c>
      <c r="H1261" s="100">
        <v>710000081</v>
      </c>
      <c r="I1261" s="101">
        <v>31810969</v>
      </c>
      <c r="J1261" s="37">
        <v>100000113</v>
      </c>
      <c r="K1261" s="37">
        <v>100000118</v>
      </c>
      <c r="L1261" s="37" t="s">
        <v>351</v>
      </c>
      <c r="M1261" s="37" t="s">
        <v>40</v>
      </c>
      <c r="N1261" s="37" t="s">
        <v>357</v>
      </c>
      <c r="O1261" s="39" t="s">
        <v>11641</v>
      </c>
      <c r="P1261" s="37" t="s">
        <v>336</v>
      </c>
      <c r="Q1261" s="37" t="s">
        <v>352</v>
      </c>
      <c r="R1261" s="39" t="s">
        <v>10609</v>
      </c>
      <c r="S1261" s="40" t="s">
        <v>10741</v>
      </c>
      <c r="T1261" s="41">
        <v>11</v>
      </c>
      <c r="U1261" s="41">
        <v>0</v>
      </c>
      <c r="V1261" s="41">
        <v>0</v>
      </c>
      <c r="W1261" s="42"/>
      <c r="X1261" s="42"/>
      <c r="Y1261" s="102">
        <v>11</v>
      </c>
      <c r="Z1261">
        <v>0</v>
      </c>
      <c r="AA1261">
        <v>0</v>
      </c>
      <c r="AB1261">
        <v>0</v>
      </c>
      <c r="AE1261" s="103">
        <v>0</v>
      </c>
      <c r="AF1261">
        <v>0</v>
      </c>
      <c r="AG1261">
        <v>0</v>
      </c>
      <c r="AH1261">
        <v>0</v>
      </c>
      <c r="AI1261">
        <v>0</v>
      </c>
    </row>
    <row r="1262" spans="1:35" ht="15" hidden="1" customHeight="1" x14ac:dyDescent="0.25">
      <c r="A1262" s="37" t="s">
        <v>36</v>
      </c>
      <c r="B1262" s="37" t="s">
        <v>37</v>
      </c>
      <c r="C1262" s="37" t="s">
        <v>4773</v>
      </c>
      <c r="D1262" s="38" t="s">
        <v>11864</v>
      </c>
      <c r="E1262" s="37" t="s">
        <v>4774</v>
      </c>
      <c r="F1262" s="37" t="s">
        <v>4189</v>
      </c>
      <c r="G1262" s="37">
        <v>200001519</v>
      </c>
      <c r="H1262" s="100">
        <v>710015992</v>
      </c>
      <c r="I1262" s="101">
        <v>315770</v>
      </c>
      <c r="J1262" s="37">
        <v>100008615</v>
      </c>
      <c r="K1262" s="37">
        <v>200001519</v>
      </c>
      <c r="L1262" s="37" t="s">
        <v>48</v>
      </c>
      <c r="M1262" s="37" t="s">
        <v>4189</v>
      </c>
      <c r="N1262" s="37" t="s">
        <v>4675</v>
      </c>
      <c r="O1262" s="39" t="s">
        <v>11371</v>
      </c>
      <c r="P1262" s="37" t="s">
        <v>4775</v>
      </c>
      <c r="Q1262" s="37" t="s">
        <v>4776</v>
      </c>
      <c r="R1262" s="39" t="s">
        <v>11865</v>
      </c>
      <c r="S1262" s="40" t="s">
        <v>10741</v>
      </c>
      <c r="T1262" s="41">
        <v>23</v>
      </c>
      <c r="U1262" s="41">
        <v>0</v>
      </c>
      <c r="V1262" s="41">
        <v>0</v>
      </c>
      <c r="W1262" s="42"/>
      <c r="X1262" s="42"/>
      <c r="Y1262" s="102">
        <v>23</v>
      </c>
      <c r="Z1262">
        <v>0</v>
      </c>
      <c r="AA1262">
        <v>0</v>
      </c>
      <c r="AB1262">
        <v>0</v>
      </c>
      <c r="AE1262" s="103">
        <v>0</v>
      </c>
      <c r="AF1262">
        <v>1</v>
      </c>
      <c r="AG1262">
        <v>0</v>
      </c>
      <c r="AH1262">
        <v>0</v>
      </c>
      <c r="AI1262">
        <v>1</v>
      </c>
    </row>
    <row r="1263" spans="1:35" ht="15" hidden="1" customHeight="1" x14ac:dyDescent="0.25">
      <c r="A1263" s="37" t="s">
        <v>36</v>
      </c>
      <c r="B1263" s="37" t="s">
        <v>592</v>
      </c>
      <c r="C1263" s="37" t="s">
        <v>5322</v>
      </c>
      <c r="D1263" s="38" t="s">
        <v>11863</v>
      </c>
      <c r="E1263" s="37" t="s">
        <v>5323</v>
      </c>
      <c r="F1263" s="37" t="s">
        <v>4189</v>
      </c>
      <c r="G1263" s="37">
        <v>200003505</v>
      </c>
      <c r="H1263" s="100">
        <v>42058996</v>
      </c>
      <c r="I1263" s="101">
        <v>40990681</v>
      </c>
      <c r="J1263" s="37">
        <v>100008059</v>
      </c>
      <c r="K1263" s="37">
        <v>200003505</v>
      </c>
      <c r="L1263" s="37" t="s">
        <v>1843</v>
      </c>
      <c r="M1263" s="37" t="s">
        <v>4189</v>
      </c>
      <c r="N1263" s="37" t="s">
        <v>4808</v>
      </c>
      <c r="O1263" s="39" t="s">
        <v>10976</v>
      </c>
      <c r="P1263" s="37" t="s">
        <v>4808</v>
      </c>
      <c r="Q1263" s="37" t="s">
        <v>5324</v>
      </c>
      <c r="R1263" s="39" t="s">
        <v>10656</v>
      </c>
      <c r="S1263" s="40" t="s">
        <v>10721</v>
      </c>
      <c r="T1263" s="41">
        <v>0</v>
      </c>
      <c r="U1263" s="41">
        <v>16</v>
      </c>
      <c r="V1263" s="41">
        <v>0</v>
      </c>
      <c r="W1263" s="42"/>
      <c r="X1263" s="42"/>
      <c r="Y1263" s="102">
        <v>16</v>
      </c>
      <c r="Z1263">
        <v>0</v>
      </c>
      <c r="AA1263">
        <v>0</v>
      </c>
      <c r="AB1263">
        <v>0</v>
      </c>
      <c r="AE1263" s="103">
        <v>0</v>
      </c>
      <c r="AF1263">
        <v>0</v>
      </c>
      <c r="AG1263">
        <v>5</v>
      </c>
      <c r="AH1263">
        <v>0</v>
      </c>
      <c r="AI1263">
        <v>5</v>
      </c>
    </row>
    <row r="1264" spans="1:35" ht="15" hidden="1" customHeight="1" x14ac:dyDescent="0.25">
      <c r="A1264" s="37" t="s">
        <v>36</v>
      </c>
      <c r="B1264" s="37" t="s">
        <v>37</v>
      </c>
      <c r="C1264" s="37" t="s">
        <v>1161</v>
      </c>
      <c r="D1264" s="38" t="s">
        <v>11861</v>
      </c>
      <c r="E1264" s="37" t="s">
        <v>1162</v>
      </c>
      <c r="F1264" s="37" t="s">
        <v>814</v>
      </c>
      <c r="G1264" s="37">
        <v>200000405</v>
      </c>
      <c r="H1264" s="100">
        <v>37989928</v>
      </c>
      <c r="I1264" s="101">
        <v>306282</v>
      </c>
      <c r="J1264" s="37">
        <v>100002159</v>
      </c>
      <c r="K1264" s="37">
        <v>200000405</v>
      </c>
      <c r="L1264" s="37" t="s">
        <v>53</v>
      </c>
      <c r="M1264" s="37" t="s">
        <v>814</v>
      </c>
      <c r="N1264" s="37" t="s">
        <v>1043</v>
      </c>
      <c r="O1264" s="39" t="s">
        <v>11732</v>
      </c>
      <c r="P1264" s="37" t="s">
        <v>1163</v>
      </c>
      <c r="Q1264" s="37" t="s">
        <v>1165</v>
      </c>
      <c r="R1264" s="39" t="s">
        <v>11862</v>
      </c>
      <c r="S1264" s="40" t="s">
        <v>10721</v>
      </c>
      <c r="T1264" s="41">
        <v>25</v>
      </c>
      <c r="U1264" s="41">
        <v>0</v>
      </c>
      <c r="V1264" s="41">
        <v>0</v>
      </c>
      <c r="W1264" s="42"/>
      <c r="X1264" s="42"/>
      <c r="Y1264" s="102">
        <v>25</v>
      </c>
      <c r="Z1264">
        <v>0</v>
      </c>
      <c r="AA1264">
        <v>0</v>
      </c>
      <c r="AB1264">
        <v>0</v>
      </c>
      <c r="AE1264" s="103">
        <v>0</v>
      </c>
      <c r="AF1264">
        <v>2</v>
      </c>
      <c r="AG1264">
        <v>0</v>
      </c>
      <c r="AH1264">
        <v>0</v>
      </c>
      <c r="AI1264">
        <v>2</v>
      </c>
    </row>
    <row r="1265" spans="1:35" ht="15" hidden="1" customHeight="1" x14ac:dyDescent="0.25">
      <c r="A1265" s="37" t="s">
        <v>36</v>
      </c>
      <c r="B1265" s="37" t="s">
        <v>37</v>
      </c>
      <c r="C1265" s="37" t="s">
        <v>4304</v>
      </c>
      <c r="D1265" s="38" t="s">
        <v>11866</v>
      </c>
      <c r="E1265" s="37" t="s">
        <v>4305</v>
      </c>
      <c r="F1265" s="37" t="s">
        <v>4189</v>
      </c>
      <c r="G1265" s="37">
        <v>200001356</v>
      </c>
      <c r="H1265" s="100">
        <v>710014198</v>
      </c>
      <c r="I1265" s="101">
        <v>37812483</v>
      </c>
      <c r="J1265" s="37">
        <v>100007612</v>
      </c>
      <c r="K1265" s="37">
        <v>100007613</v>
      </c>
      <c r="L1265" s="37" t="s">
        <v>92</v>
      </c>
      <c r="M1265" s="37" t="s">
        <v>4189</v>
      </c>
      <c r="N1265" s="37" t="s">
        <v>4244</v>
      </c>
      <c r="O1265" s="39" t="s">
        <v>11867</v>
      </c>
      <c r="P1265" s="37" t="s">
        <v>4306</v>
      </c>
      <c r="Q1265" s="37" t="s">
        <v>4307</v>
      </c>
      <c r="R1265" s="39" t="s">
        <v>11868</v>
      </c>
      <c r="S1265" s="40" t="s">
        <v>10741</v>
      </c>
      <c r="T1265" s="41">
        <v>8</v>
      </c>
      <c r="U1265" s="42">
        <v>0</v>
      </c>
      <c r="V1265" s="42">
        <v>0</v>
      </c>
      <c r="W1265" s="42"/>
      <c r="X1265" s="42"/>
      <c r="Y1265" s="102">
        <v>8</v>
      </c>
      <c r="Z1265">
        <v>0</v>
      </c>
      <c r="AA1265">
        <v>0</v>
      </c>
      <c r="AB1265">
        <v>0</v>
      </c>
      <c r="AE1265" s="103">
        <v>0</v>
      </c>
      <c r="AF1265">
        <v>0</v>
      </c>
      <c r="AG1265">
        <v>0</v>
      </c>
      <c r="AH1265">
        <v>0</v>
      </c>
      <c r="AI1265">
        <v>0</v>
      </c>
    </row>
    <row r="1266" spans="1:35" ht="15" hidden="1" customHeight="1" x14ac:dyDescent="0.25">
      <c r="A1266" s="37" t="s">
        <v>36</v>
      </c>
      <c r="B1266" s="37" t="s">
        <v>37</v>
      </c>
      <c r="C1266" s="37" t="s">
        <v>6052</v>
      </c>
      <c r="D1266" s="38" t="s">
        <v>11869</v>
      </c>
      <c r="E1266" s="37" t="s">
        <v>6053</v>
      </c>
      <c r="F1266" s="37" t="s">
        <v>568</v>
      </c>
      <c r="G1266" s="37">
        <v>200002063</v>
      </c>
      <c r="H1266" s="100">
        <v>710226233</v>
      </c>
      <c r="I1266" s="101">
        <v>650757</v>
      </c>
      <c r="J1266" s="37">
        <v>100010707</v>
      </c>
      <c r="K1266" s="37">
        <v>200002063</v>
      </c>
      <c r="L1266" s="37" t="s">
        <v>48</v>
      </c>
      <c r="M1266" s="37" t="s">
        <v>568</v>
      </c>
      <c r="N1266" s="37" t="s">
        <v>5980</v>
      </c>
      <c r="O1266" s="39" t="s">
        <v>11870</v>
      </c>
      <c r="P1266" s="37" t="s">
        <v>6054</v>
      </c>
      <c r="Q1266" s="37" t="s">
        <v>6055</v>
      </c>
      <c r="R1266" s="39" t="s">
        <v>11871</v>
      </c>
      <c r="S1266" s="40" t="s">
        <v>10741</v>
      </c>
      <c r="T1266" s="41">
        <v>5</v>
      </c>
      <c r="U1266" s="41">
        <v>0</v>
      </c>
      <c r="V1266" s="41">
        <v>0</v>
      </c>
      <c r="W1266" s="42"/>
      <c r="X1266" s="42"/>
      <c r="Y1266" s="102">
        <v>5</v>
      </c>
      <c r="Z1266">
        <v>0</v>
      </c>
      <c r="AA1266">
        <v>0</v>
      </c>
      <c r="AB1266">
        <v>0</v>
      </c>
      <c r="AE1266" s="103">
        <v>0</v>
      </c>
      <c r="AF1266">
        <v>0</v>
      </c>
      <c r="AG1266">
        <v>0</v>
      </c>
      <c r="AH1266">
        <v>0</v>
      </c>
      <c r="AI1266">
        <v>0</v>
      </c>
    </row>
    <row r="1267" spans="1:35" ht="15" hidden="1" customHeight="1" x14ac:dyDescent="0.25">
      <c r="A1267" s="37" t="s">
        <v>36</v>
      </c>
      <c r="B1267" s="37" t="s">
        <v>37</v>
      </c>
      <c r="C1267" s="37" t="s">
        <v>2547</v>
      </c>
      <c r="D1267" s="38" t="s">
        <v>11132</v>
      </c>
      <c r="E1267" s="37" t="s">
        <v>2548</v>
      </c>
      <c r="F1267" s="37" t="s">
        <v>1879</v>
      </c>
      <c r="G1267" s="37">
        <v>200000783</v>
      </c>
      <c r="H1267" s="100">
        <v>710018657</v>
      </c>
      <c r="I1267" s="101">
        <v>318256</v>
      </c>
      <c r="J1267" s="37">
        <v>100004130</v>
      </c>
      <c r="K1267" s="37">
        <v>200000783</v>
      </c>
      <c r="L1267" s="37" t="s">
        <v>48</v>
      </c>
      <c r="M1267" s="37" t="s">
        <v>1879</v>
      </c>
      <c r="N1267" s="37" t="s">
        <v>2463</v>
      </c>
      <c r="O1267" s="39" t="s">
        <v>11133</v>
      </c>
      <c r="P1267" s="37" t="s">
        <v>2549</v>
      </c>
      <c r="Q1267" s="37" t="s">
        <v>2550</v>
      </c>
      <c r="R1267" s="39" t="s">
        <v>11134</v>
      </c>
      <c r="S1267" s="40" t="s">
        <v>10741</v>
      </c>
      <c r="T1267" s="41">
        <v>18</v>
      </c>
      <c r="U1267" s="42">
        <v>0</v>
      </c>
      <c r="V1267" s="42">
        <v>0</v>
      </c>
      <c r="W1267" s="42"/>
      <c r="X1267" s="42"/>
      <c r="Y1267" s="102">
        <v>18</v>
      </c>
      <c r="Z1267">
        <v>0</v>
      </c>
      <c r="AA1267">
        <v>0</v>
      </c>
      <c r="AB1267">
        <v>0</v>
      </c>
      <c r="AE1267" s="103">
        <v>0</v>
      </c>
      <c r="AF1267">
        <v>1</v>
      </c>
      <c r="AG1267">
        <v>0</v>
      </c>
      <c r="AH1267">
        <v>0</v>
      </c>
      <c r="AI1267">
        <v>1</v>
      </c>
    </row>
    <row r="1268" spans="1:35" ht="15" hidden="1" customHeight="1" x14ac:dyDescent="0.25">
      <c r="A1268" s="37" t="s">
        <v>36</v>
      </c>
      <c r="B1268" s="37" t="s">
        <v>37</v>
      </c>
      <c r="C1268" s="37" t="s">
        <v>3053</v>
      </c>
      <c r="D1268" s="38" t="s">
        <v>11875</v>
      </c>
      <c r="E1268" s="37" t="s">
        <v>3054</v>
      </c>
      <c r="F1268" s="37" t="s">
        <v>2860</v>
      </c>
      <c r="G1268" s="37">
        <v>200001266</v>
      </c>
      <c r="H1268" s="100">
        <v>710006764</v>
      </c>
      <c r="I1268" s="101">
        <v>308358</v>
      </c>
      <c r="J1268" s="37">
        <v>100005994</v>
      </c>
      <c r="K1268" s="37">
        <v>200001266</v>
      </c>
      <c r="L1268" s="37" t="s">
        <v>48</v>
      </c>
      <c r="M1268" s="37" t="s">
        <v>2860</v>
      </c>
      <c r="N1268" s="37" t="s">
        <v>3095</v>
      </c>
      <c r="O1268" s="39" t="s">
        <v>11876</v>
      </c>
      <c r="P1268" s="37" t="s">
        <v>3055</v>
      </c>
      <c r="Q1268" s="37" t="s">
        <v>3056</v>
      </c>
      <c r="R1268" s="39" t="s">
        <v>11877</v>
      </c>
      <c r="S1268" s="40" t="s">
        <v>10741</v>
      </c>
      <c r="T1268" s="41">
        <v>13</v>
      </c>
      <c r="U1268" s="41">
        <v>0</v>
      </c>
      <c r="V1268" s="41">
        <v>0</v>
      </c>
      <c r="W1268" s="42"/>
      <c r="X1268" s="42"/>
      <c r="Y1268" s="102">
        <v>13</v>
      </c>
      <c r="Z1268">
        <v>0</v>
      </c>
      <c r="AA1268">
        <v>0</v>
      </c>
      <c r="AB1268">
        <v>0</v>
      </c>
      <c r="AE1268" s="103">
        <v>0</v>
      </c>
      <c r="AF1268">
        <v>0</v>
      </c>
      <c r="AG1268">
        <v>0</v>
      </c>
      <c r="AH1268">
        <v>0</v>
      </c>
      <c r="AI1268">
        <v>0</v>
      </c>
    </row>
    <row r="1269" spans="1:35" ht="15" hidden="1" customHeight="1" x14ac:dyDescent="0.25">
      <c r="A1269" s="37" t="s">
        <v>36</v>
      </c>
      <c r="B1269" s="37" t="s">
        <v>37</v>
      </c>
      <c r="C1269" s="37" t="s">
        <v>7184</v>
      </c>
      <c r="D1269" s="38" t="s">
        <v>11872</v>
      </c>
      <c r="E1269" s="37" t="s">
        <v>7185</v>
      </c>
      <c r="F1269" s="37" t="s">
        <v>6696</v>
      </c>
      <c r="G1269" s="37">
        <v>200002447</v>
      </c>
      <c r="H1269" s="100">
        <v>37879723</v>
      </c>
      <c r="I1269" s="101">
        <v>326119</v>
      </c>
      <c r="J1269" s="37">
        <v>100012356</v>
      </c>
      <c r="K1269" s="37">
        <v>200002447</v>
      </c>
      <c r="L1269" s="37" t="s">
        <v>48</v>
      </c>
      <c r="M1269" s="37" t="s">
        <v>6696</v>
      </c>
      <c r="N1269" s="37" t="s">
        <v>7170</v>
      </c>
      <c r="O1269" s="39" t="s">
        <v>11873</v>
      </c>
      <c r="P1269" s="37" t="s">
        <v>7186</v>
      </c>
      <c r="Q1269" s="37" t="s">
        <v>7187</v>
      </c>
      <c r="R1269" s="39" t="s">
        <v>11874</v>
      </c>
      <c r="S1269" s="40" t="s">
        <v>10721</v>
      </c>
      <c r="T1269" s="41">
        <v>35</v>
      </c>
      <c r="U1269" s="41">
        <v>0</v>
      </c>
      <c r="V1269" s="41">
        <v>0</v>
      </c>
      <c r="W1269" s="42"/>
      <c r="X1269" s="42"/>
      <c r="Y1269" s="102">
        <v>35</v>
      </c>
      <c r="Z1269">
        <v>0</v>
      </c>
      <c r="AA1269">
        <v>0</v>
      </c>
      <c r="AB1269">
        <v>0</v>
      </c>
      <c r="AE1269" s="103">
        <v>0</v>
      </c>
      <c r="AF1269">
        <v>16</v>
      </c>
      <c r="AG1269">
        <v>0</v>
      </c>
      <c r="AH1269">
        <v>0</v>
      </c>
      <c r="AI1269">
        <v>16</v>
      </c>
    </row>
    <row r="1270" spans="1:35" ht="15" hidden="1" customHeight="1" x14ac:dyDescent="0.25">
      <c r="A1270" s="37" t="s">
        <v>36</v>
      </c>
      <c r="B1270" s="37" t="s">
        <v>37</v>
      </c>
      <c r="C1270" s="37" t="s">
        <v>5162</v>
      </c>
      <c r="D1270" s="38" t="s">
        <v>11878</v>
      </c>
      <c r="E1270" s="37" t="s">
        <v>5163</v>
      </c>
      <c r="F1270" s="37" t="s">
        <v>4189</v>
      </c>
      <c r="G1270" s="37">
        <v>200001620</v>
      </c>
      <c r="H1270" s="100">
        <v>710022514</v>
      </c>
      <c r="I1270" s="101">
        <v>42064872</v>
      </c>
      <c r="J1270" s="37">
        <v>100009044</v>
      </c>
      <c r="K1270" s="37">
        <v>100009048</v>
      </c>
      <c r="L1270" s="37" t="s">
        <v>105</v>
      </c>
      <c r="M1270" s="37" t="s">
        <v>4189</v>
      </c>
      <c r="N1270" s="37" t="s">
        <v>4960</v>
      </c>
      <c r="O1270" s="39" t="s">
        <v>11879</v>
      </c>
      <c r="P1270" s="37" t="s">
        <v>5165</v>
      </c>
      <c r="Q1270" s="37" t="s">
        <v>5167</v>
      </c>
      <c r="R1270" s="39" t="s">
        <v>11880</v>
      </c>
      <c r="S1270" s="40" t="s">
        <v>10741</v>
      </c>
      <c r="T1270" s="41">
        <v>30</v>
      </c>
      <c r="U1270" s="42">
        <v>0</v>
      </c>
      <c r="V1270" s="42">
        <v>0</v>
      </c>
      <c r="W1270" s="42"/>
      <c r="X1270" s="42"/>
      <c r="Y1270" s="102">
        <v>30</v>
      </c>
      <c r="Z1270">
        <v>0</v>
      </c>
      <c r="AA1270">
        <v>0</v>
      </c>
      <c r="AB1270">
        <v>0</v>
      </c>
      <c r="AE1270" s="103">
        <v>0</v>
      </c>
      <c r="AF1270">
        <v>0</v>
      </c>
      <c r="AG1270">
        <v>0</v>
      </c>
      <c r="AH1270">
        <v>0</v>
      </c>
      <c r="AI1270">
        <v>0</v>
      </c>
    </row>
    <row r="1271" spans="1:35" ht="15" hidden="1" customHeight="1" x14ac:dyDescent="0.25">
      <c r="A1271" s="37" t="s">
        <v>36</v>
      </c>
      <c r="B1271" s="37" t="s">
        <v>37</v>
      </c>
      <c r="C1271" s="37" t="s">
        <v>7057</v>
      </c>
      <c r="D1271" s="38" t="s">
        <v>11881</v>
      </c>
      <c r="E1271" s="37" t="s">
        <v>7058</v>
      </c>
      <c r="F1271" s="37" t="s">
        <v>6696</v>
      </c>
      <c r="G1271" s="37">
        <v>200002638</v>
      </c>
      <c r="H1271" s="100">
        <v>710024223</v>
      </c>
      <c r="I1271" s="101">
        <v>37873652</v>
      </c>
      <c r="J1271" s="37">
        <v>100013318</v>
      </c>
      <c r="K1271" s="37">
        <v>100013316</v>
      </c>
      <c r="L1271" s="37" t="s">
        <v>105</v>
      </c>
      <c r="M1271" s="37" t="s">
        <v>6696</v>
      </c>
      <c r="N1271" s="37" t="s">
        <v>7116</v>
      </c>
      <c r="O1271" s="39" t="s">
        <v>11882</v>
      </c>
      <c r="P1271" s="37" t="s">
        <v>7059</v>
      </c>
      <c r="Q1271" s="37" t="s">
        <v>7060</v>
      </c>
      <c r="R1271" s="39" t="s">
        <v>11883</v>
      </c>
      <c r="S1271" s="40" t="s">
        <v>10741</v>
      </c>
      <c r="T1271" s="41">
        <v>2</v>
      </c>
      <c r="U1271" s="41">
        <v>0</v>
      </c>
      <c r="V1271" s="41">
        <v>0</v>
      </c>
      <c r="W1271" s="42"/>
      <c r="X1271" s="42"/>
      <c r="Y1271" s="102">
        <v>2</v>
      </c>
      <c r="Z1271">
        <v>0</v>
      </c>
      <c r="AA1271">
        <v>0</v>
      </c>
      <c r="AB1271">
        <v>0</v>
      </c>
      <c r="AE1271" s="103">
        <v>0</v>
      </c>
      <c r="AF1271">
        <v>0</v>
      </c>
      <c r="AG1271">
        <v>0</v>
      </c>
      <c r="AH1271">
        <v>0</v>
      </c>
      <c r="AI1271">
        <v>0</v>
      </c>
    </row>
    <row r="1272" spans="1:35" ht="15" hidden="1" customHeight="1" x14ac:dyDescent="0.25">
      <c r="A1272" s="37" t="s">
        <v>36</v>
      </c>
      <c r="B1272" s="37" t="s">
        <v>37</v>
      </c>
      <c r="C1272" s="37" t="s">
        <v>1961</v>
      </c>
      <c r="D1272" s="38" t="s">
        <v>11884</v>
      </c>
      <c r="E1272" s="37" t="s">
        <v>1962</v>
      </c>
      <c r="F1272" s="37" t="s">
        <v>1879</v>
      </c>
      <c r="G1272" s="37">
        <v>200000717</v>
      </c>
      <c r="H1272" s="100">
        <v>710009690</v>
      </c>
      <c r="I1272" s="101">
        <v>310913</v>
      </c>
      <c r="J1272" s="37">
        <v>100003847</v>
      </c>
      <c r="K1272" s="37">
        <v>200000717</v>
      </c>
      <c r="L1272" s="37" t="s">
        <v>48</v>
      </c>
      <c r="M1272" s="37" t="s">
        <v>1879</v>
      </c>
      <c r="N1272" s="37" t="s">
        <v>1954</v>
      </c>
      <c r="O1272" s="39" t="s">
        <v>11180</v>
      </c>
      <c r="P1272" s="37" t="s">
        <v>1963</v>
      </c>
      <c r="Q1272" s="37" t="s">
        <v>1964</v>
      </c>
      <c r="R1272" s="39" t="s">
        <v>11885</v>
      </c>
      <c r="S1272" s="40" t="s">
        <v>10741</v>
      </c>
      <c r="T1272" s="41">
        <v>6</v>
      </c>
      <c r="U1272" s="42">
        <v>0</v>
      </c>
      <c r="V1272" s="42">
        <v>0</v>
      </c>
      <c r="W1272" s="42"/>
      <c r="X1272" s="42"/>
      <c r="Y1272" s="102">
        <v>6</v>
      </c>
      <c r="Z1272">
        <v>0</v>
      </c>
      <c r="AA1272">
        <v>0</v>
      </c>
      <c r="AB1272">
        <v>0</v>
      </c>
      <c r="AE1272" s="103">
        <v>0</v>
      </c>
      <c r="AF1272">
        <v>0</v>
      </c>
      <c r="AG1272">
        <v>0</v>
      </c>
      <c r="AH1272">
        <v>0</v>
      </c>
      <c r="AI1272">
        <v>0</v>
      </c>
    </row>
    <row r="1273" spans="1:35" ht="15" hidden="1" customHeight="1" x14ac:dyDescent="0.25">
      <c r="A1273" s="37" t="s">
        <v>36</v>
      </c>
      <c r="B1273" s="37" t="s">
        <v>37</v>
      </c>
      <c r="C1273" s="37" t="s">
        <v>7106</v>
      </c>
      <c r="D1273" s="38" t="s">
        <v>11886</v>
      </c>
      <c r="E1273" s="37" t="s">
        <v>7107</v>
      </c>
      <c r="F1273" s="37" t="s">
        <v>6696</v>
      </c>
      <c r="G1273" s="37">
        <v>200002430</v>
      </c>
      <c r="H1273" s="100">
        <v>710024428</v>
      </c>
      <c r="I1273" s="101">
        <v>37876708</v>
      </c>
      <c r="J1273" s="37">
        <v>100012351</v>
      </c>
      <c r="K1273" s="37">
        <v>100012352</v>
      </c>
      <c r="L1273" s="37" t="s">
        <v>92</v>
      </c>
      <c r="M1273" s="37" t="s">
        <v>6696</v>
      </c>
      <c r="N1273" s="37" t="s">
        <v>7081</v>
      </c>
      <c r="O1273" s="39" t="s">
        <v>11887</v>
      </c>
      <c r="P1273" s="37" t="s">
        <v>7108</v>
      </c>
      <c r="Q1273" s="37" t="s">
        <v>7109</v>
      </c>
      <c r="R1273" s="39" t="s">
        <v>11888</v>
      </c>
      <c r="S1273" s="40" t="s">
        <v>10741</v>
      </c>
      <c r="T1273" s="41">
        <v>10</v>
      </c>
      <c r="U1273" s="41">
        <v>0</v>
      </c>
      <c r="V1273" s="41">
        <v>0</v>
      </c>
      <c r="W1273" s="42"/>
      <c r="X1273" s="42"/>
      <c r="Y1273" s="102">
        <v>10</v>
      </c>
      <c r="Z1273">
        <v>0</v>
      </c>
      <c r="AA1273">
        <v>0</v>
      </c>
      <c r="AB1273">
        <v>0</v>
      </c>
      <c r="AE1273" s="103">
        <v>0</v>
      </c>
      <c r="AF1273">
        <v>0</v>
      </c>
      <c r="AG1273">
        <v>0</v>
      </c>
      <c r="AH1273">
        <v>0</v>
      </c>
      <c r="AI1273">
        <v>0</v>
      </c>
    </row>
    <row r="1274" spans="1:35" ht="15" hidden="1" customHeight="1" x14ac:dyDescent="0.25">
      <c r="A1274" s="37" t="s">
        <v>36</v>
      </c>
      <c r="B1274" s="37" t="s">
        <v>37</v>
      </c>
      <c r="C1274" s="37" t="s">
        <v>4957</v>
      </c>
      <c r="D1274" s="38" t="s">
        <v>10789</v>
      </c>
      <c r="E1274" s="37" t="s">
        <v>4958</v>
      </c>
      <c r="F1274" s="37" t="s">
        <v>4189</v>
      </c>
      <c r="G1274" s="37">
        <v>200001574</v>
      </c>
      <c r="H1274" s="100">
        <v>37905201</v>
      </c>
      <c r="I1274" s="101">
        <v>321796</v>
      </c>
      <c r="J1274" s="37">
        <v>100009253</v>
      </c>
      <c r="K1274" s="37">
        <v>200001574</v>
      </c>
      <c r="L1274" s="37" t="s">
        <v>48</v>
      </c>
      <c r="M1274" s="37" t="s">
        <v>4189</v>
      </c>
      <c r="N1274" s="37" t="s">
        <v>4960</v>
      </c>
      <c r="O1274" s="39" t="s">
        <v>10790</v>
      </c>
      <c r="P1274" s="37" t="s">
        <v>4960</v>
      </c>
      <c r="Q1274" s="37" t="s">
        <v>4978</v>
      </c>
      <c r="R1274" s="39" t="s">
        <v>10655</v>
      </c>
      <c r="S1274" s="40" t="s">
        <v>10721</v>
      </c>
      <c r="T1274" s="41">
        <v>12</v>
      </c>
      <c r="U1274" s="41">
        <v>0</v>
      </c>
      <c r="V1274" s="41">
        <v>0</v>
      </c>
      <c r="W1274" s="42"/>
      <c r="X1274" s="42"/>
      <c r="Y1274" s="102">
        <v>12</v>
      </c>
      <c r="Z1274">
        <v>0</v>
      </c>
      <c r="AA1274">
        <v>0</v>
      </c>
      <c r="AB1274">
        <v>0</v>
      </c>
      <c r="AE1274" s="103">
        <v>0</v>
      </c>
      <c r="AF1274">
        <v>0</v>
      </c>
      <c r="AG1274">
        <v>0</v>
      </c>
      <c r="AH1274">
        <v>0</v>
      </c>
      <c r="AI1274">
        <v>0</v>
      </c>
    </row>
    <row r="1275" spans="1:35" ht="15" hidden="1" customHeight="1" x14ac:dyDescent="0.25">
      <c r="A1275" s="37" t="s">
        <v>36</v>
      </c>
      <c r="B1275" s="37" t="s">
        <v>37</v>
      </c>
      <c r="C1275" s="37" t="s">
        <v>5395</v>
      </c>
      <c r="D1275" s="38" t="s">
        <v>10768</v>
      </c>
      <c r="E1275" s="37" t="s">
        <v>5396</v>
      </c>
      <c r="F1275" s="37" t="s">
        <v>568</v>
      </c>
      <c r="G1275" s="37">
        <v>200001638</v>
      </c>
      <c r="H1275" s="100">
        <v>710036264</v>
      </c>
      <c r="I1275" s="101">
        <v>313271</v>
      </c>
      <c r="J1275" s="37">
        <v>100009404</v>
      </c>
      <c r="K1275" s="37">
        <v>200001638</v>
      </c>
      <c r="L1275" s="37" t="s">
        <v>48</v>
      </c>
      <c r="M1275" s="37" t="s">
        <v>568</v>
      </c>
      <c r="N1275" s="37" t="s">
        <v>655</v>
      </c>
      <c r="O1275" s="39" t="s">
        <v>11039</v>
      </c>
      <c r="P1275" s="37" t="s">
        <v>655</v>
      </c>
      <c r="Q1275" s="37" t="s">
        <v>3546</v>
      </c>
      <c r="R1275" s="39" t="s">
        <v>10770</v>
      </c>
      <c r="S1275" s="40" t="s">
        <v>10741</v>
      </c>
      <c r="T1275" s="41">
        <v>38</v>
      </c>
      <c r="U1275" s="42">
        <v>0</v>
      </c>
      <c r="V1275" s="42">
        <v>0</v>
      </c>
      <c r="W1275" s="42"/>
      <c r="X1275" s="42"/>
      <c r="Y1275" s="102">
        <v>38</v>
      </c>
      <c r="Z1275">
        <v>1</v>
      </c>
      <c r="AA1275">
        <v>0</v>
      </c>
      <c r="AB1275">
        <v>0</v>
      </c>
      <c r="AE1275" s="103">
        <v>1</v>
      </c>
      <c r="AF1275">
        <v>0</v>
      </c>
      <c r="AG1275">
        <v>0</v>
      </c>
      <c r="AH1275">
        <v>0</v>
      </c>
      <c r="AI1275">
        <v>0</v>
      </c>
    </row>
    <row r="1276" spans="1:35" ht="15" hidden="1" customHeight="1" x14ac:dyDescent="0.25">
      <c r="A1276" s="37" t="s">
        <v>36</v>
      </c>
      <c r="B1276" s="37" t="s">
        <v>37</v>
      </c>
      <c r="C1276" s="37" t="s">
        <v>8139</v>
      </c>
      <c r="D1276" s="38" t="s">
        <v>11889</v>
      </c>
      <c r="E1276" s="37" t="s">
        <v>8140</v>
      </c>
      <c r="F1276" s="37" t="s">
        <v>6696</v>
      </c>
      <c r="G1276" s="37">
        <v>200002927</v>
      </c>
      <c r="H1276" s="100">
        <v>710033869</v>
      </c>
      <c r="I1276" s="101">
        <v>332623</v>
      </c>
      <c r="J1276" s="37">
        <v>100013953</v>
      </c>
      <c r="K1276" s="37">
        <v>200002927</v>
      </c>
      <c r="L1276" s="37" t="s">
        <v>48</v>
      </c>
      <c r="M1276" s="37" t="s">
        <v>6696</v>
      </c>
      <c r="N1276" s="37" t="s">
        <v>8266</v>
      </c>
      <c r="O1276" s="39" t="s">
        <v>11890</v>
      </c>
      <c r="P1276" s="37" t="s">
        <v>8141</v>
      </c>
      <c r="Q1276" s="37" t="s">
        <v>8142</v>
      </c>
      <c r="R1276" s="39" t="s">
        <v>11891</v>
      </c>
      <c r="S1276" s="40" t="s">
        <v>10741</v>
      </c>
      <c r="T1276" s="41">
        <v>3</v>
      </c>
      <c r="U1276" s="41">
        <v>0</v>
      </c>
      <c r="V1276" s="41">
        <v>0</v>
      </c>
      <c r="W1276" s="42"/>
      <c r="X1276" s="42"/>
      <c r="Y1276" s="102">
        <v>3</v>
      </c>
      <c r="Z1276">
        <v>0</v>
      </c>
      <c r="AA1276">
        <v>0</v>
      </c>
      <c r="AB1276">
        <v>0</v>
      </c>
      <c r="AE1276" s="103">
        <v>0</v>
      </c>
      <c r="AF1276">
        <v>0</v>
      </c>
      <c r="AG1276">
        <v>0</v>
      </c>
      <c r="AH1276">
        <v>0</v>
      </c>
      <c r="AI1276">
        <v>0</v>
      </c>
    </row>
    <row r="1277" spans="1:35" ht="15" hidden="1" customHeight="1" x14ac:dyDescent="0.25">
      <c r="A1277" s="37" t="s">
        <v>36</v>
      </c>
      <c r="B1277" s="37" t="s">
        <v>37</v>
      </c>
      <c r="C1277" s="37" t="s">
        <v>6362</v>
      </c>
      <c r="D1277" s="38" t="s">
        <v>11892</v>
      </c>
      <c r="E1277" s="37" t="s">
        <v>6363</v>
      </c>
      <c r="F1277" s="37" t="s">
        <v>568</v>
      </c>
      <c r="G1277" s="37">
        <v>200002109</v>
      </c>
      <c r="H1277" s="100">
        <v>710020511</v>
      </c>
      <c r="I1277" s="101">
        <v>37833472</v>
      </c>
      <c r="J1277" s="37">
        <v>100010818</v>
      </c>
      <c r="K1277" s="37">
        <v>100010822</v>
      </c>
      <c r="L1277" s="37" t="s">
        <v>11893</v>
      </c>
      <c r="M1277" s="37" t="s">
        <v>568</v>
      </c>
      <c r="N1277" s="37" t="s">
        <v>6312</v>
      </c>
      <c r="O1277" s="39" t="s">
        <v>11894</v>
      </c>
      <c r="P1277" s="37" t="s">
        <v>6365</v>
      </c>
      <c r="Q1277" s="37" t="s">
        <v>6366</v>
      </c>
      <c r="R1277" s="39" t="s">
        <v>11895</v>
      </c>
      <c r="S1277" s="40" t="s">
        <v>10741</v>
      </c>
      <c r="T1277" s="41">
        <v>16</v>
      </c>
      <c r="U1277" s="41">
        <v>0</v>
      </c>
      <c r="V1277" s="41">
        <v>0</v>
      </c>
      <c r="W1277" s="42"/>
      <c r="X1277" s="42"/>
      <c r="Y1277" s="102">
        <v>16</v>
      </c>
      <c r="Z1277">
        <v>0</v>
      </c>
      <c r="AA1277">
        <v>0</v>
      </c>
      <c r="AB1277">
        <v>0</v>
      </c>
      <c r="AE1277" s="103">
        <v>0</v>
      </c>
      <c r="AF1277">
        <v>0</v>
      </c>
      <c r="AG1277">
        <v>0</v>
      </c>
      <c r="AH1277">
        <v>0</v>
      </c>
      <c r="AI1277">
        <v>0</v>
      </c>
    </row>
    <row r="1278" spans="1:35" ht="15" hidden="1" customHeight="1" x14ac:dyDescent="0.25">
      <c r="A1278" s="37" t="s">
        <v>36</v>
      </c>
      <c r="B1278" s="37" t="s">
        <v>37</v>
      </c>
      <c r="C1278" s="37" t="s">
        <v>7613</v>
      </c>
      <c r="D1278" s="38" t="s">
        <v>11896</v>
      </c>
      <c r="E1278" s="37" t="s">
        <v>7614</v>
      </c>
      <c r="F1278" s="37" t="s">
        <v>6696</v>
      </c>
      <c r="G1278" s="37">
        <v>200002529</v>
      </c>
      <c r="H1278" s="100">
        <v>710028679</v>
      </c>
      <c r="I1278" s="101">
        <v>37877097</v>
      </c>
      <c r="J1278" s="37">
        <v>100012731</v>
      </c>
      <c r="K1278" s="37">
        <v>100012732</v>
      </c>
      <c r="L1278" s="37" t="s">
        <v>92</v>
      </c>
      <c r="M1278" s="37" t="s">
        <v>6696</v>
      </c>
      <c r="N1278" s="37" t="s">
        <v>7404</v>
      </c>
      <c r="O1278" s="39" t="s">
        <v>11897</v>
      </c>
      <c r="P1278" s="37" t="s">
        <v>7615</v>
      </c>
      <c r="Q1278" s="37" t="s">
        <v>7616</v>
      </c>
      <c r="R1278" s="39" t="s">
        <v>11898</v>
      </c>
      <c r="S1278" s="40" t="s">
        <v>10741</v>
      </c>
      <c r="T1278" s="41">
        <v>5</v>
      </c>
      <c r="U1278" s="41">
        <v>0</v>
      </c>
      <c r="V1278" s="41">
        <v>0</v>
      </c>
      <c r="W1278" s="42"/>
      <c r="X1278" s="42"/>
      <c r="Y1278" s="102">
        <v>5</v>
      </c>
      <c r="Z1278">
        <v>0</v>
      </c>
      <c r="AA1278">
        <v>0</v>
      </c>
      <c r="AB1278">
        <v>0</v>
      </c>
      <c r="AE1278" s="103">
        <v>0</v>
      </c>
      <c r="AF1278">
        <v>0</v>
      </c>
      <c r="AG1278">
        <v>0</v>
      </c>
      <c r="AH1278">
        <v>0</v>
      </c>
      <c r="AI1278">
        <v>0</v>
      </c>
    </row>
    <row r="1279" spans="1:35" ht="15" hidden="1" customHeight="1" x14ac:dyDescent="0.25">
      <c r="A1279" s="37" t="s">
        <v>36</v>
      </c>
      <c r="B1279" s="37" t="s">
        <v>37</v>
      </c>
      <c r="C1279" s="37" t="s">
        <v>9747</v>
      </c>
      <c r="D1279" s="38" t="s">
        <v>10802</v>
      </c>
      <c r="E1279" s="37" t="s">
        <v>9748</v>
      </c>
      <c r="F1279" s="37" t="s">
        <v>8536</v>
      </c>
      <c r="G1279" s="37">
        <v>200002913</v>
      </c>
      <c r="H1279" s="100">
        <v>35542675</v>
      </c>
      <c r="I1279" s="101">
        <v>691135</v>
      </c>
      <c r="J1279" s="37">
        <v>100014858</v>
      </c>
      <c r="K1279" s="37">
        <v>200002913</v>
      </c>
      <c r="L1279" s="37" t="s">
        <v>48</v>
      </c>
      <c r="M1279" s="37" t="s">
        <v>8536</v>
      </c>
      <c r="N1279" s="37" t="s">
        <v>9979</v>
      </c>
      <c r="O1279" s="39" t="s">
        <v>11526</v>
      </c>
      <c r="P1279" s="37" t="s">
        <v>9777</v>
      </c>
      <c r="Q1279" s="37" t="s">
        <v>9797</v>
      </c>
      <c r="R1279" s="39" t="s">
        <v>10694</v>
      </c>
      <c r="S1279" s="40" t="s">
        <v>10721</v>
      </c>
      <c r="T1279" s="41">
        <v>38</v>
      </c>
      <c r="U1279" s="41">
        <v>0</v>
      </c>
      <c r="V1279" s="41">
        <v>0</v>
      </c>
      <c r="W1279" s="42"/>
      <c r="X1279" s="42"/>
      <c r="Y1279" s="102">
        <v>38</v>
      </c>
      <c r="Z1279">
        <v>0</v>
      </c>
      <c r="AA1279">
        <v>0</v>
      </c>
      <c r="AB1279">
        <v>0</v>
      </c>
      <c r="AE1279" s="103">
        <v>0</v>
      </c>
      <c r="AF1279">
        <v>1</v>
      </c>
      <c r="AG1279">
        <v>0</v>
      </c>
      <c r="AH1279">
        <v>0</v>
      </c>
      <c r="AI1279">
        <v>1</v>
      </c>
    </row>
    <row r="1280" spans="1:35" ht="15" hidden="1" customHeight="1" x14ac:dyDescent="0.25">
      <c r="A1280" s="37" t="s">
        <v>36</v>
      </c>
      <c r="B1280" s="37" t="s">
        <v>37</v>
      </c>
      <c r="C1280" s="37" t="s">
        <v>812</v>
      </c>
      <c r="D1280" s="38" t="s">
        <v>11909</v>
      </c>
      <c r="E1280" s="37" t="s">
        <v>813</v>
      </c>
      <c r="F1280" s="37" t="s">
        <v>814</v>
      </c>
      <c r="G1280" s="37">
        <v>200000302</v>
      </c>
      <c r="H1280" s="100">
        <v>710002505</v>
      </c>
      <c r="I1280" s="101">
        <v>305383</v>
      </c>
      <c r="J1280" s="37">
        <v>100001643</v>
      </c>
      <c r="K1280" s="37">
        <v>200000302</v>
      </c>
      <c r="L1280" s="37" t="s">
        <v>53</v>
      </c>
      <c r="M1280" s="37" t="s">
        <v>814</v>
      </c>
      <c r="N1280" s="37" t="s">
        <v>817</v>
      </c>
      <c r="O1280" s="39" t="s">
        <v>11910</v>
      </c>
      <c r="P1280" s="37" t="s">
        <v>817</v>
      </c>
      <c r="Q1280" s="37" t="s">
        <v>822</v>
      </c>
      <c r="R1280" s="39" t="s">
        <v>10625</v>
      </c>
      <c r="S1280" s="40" t="s">
        <v>10741</v>
      </c>
      <c r="T1280" s="41">
        <v>34</v>
      </c>
      <c r="U1280" s="41">
        <v>0</v>
      </c>
      <c r="V1280" s="41">
        <v>0</v>
      </c>
      <c r="W1280" s="42"/>
      <c r="X1280" s="42"/>
      <c r="Y1280" s="102">
        <v>34</v>
      </c>
      <c r="Z1280">
        <v>0</v>
      </c>
      <c r="AA1280">
        <v>0</v>
      </c>
      <c r="AB1280">
        <v>0</v>
      </c>
      <c r="AE1280" s="103">
        <v>0</v>
      </c>
      <c r="AF1280">
        <v>0</v>
      </c>
      <c r="AG1280">
        <v>0</v>
      </c>
      <c r="AH1280">
        <v>0</v>
      </c>
      <c r="AI1280">
        <v>0</v>
      </c>
    </row>
    <row r="1281" spans="1:35" ht="15" hidden="1" customHeight="1" x14ac:dyDescent="0.25">
      <c r="A1281" s="37" t="s">
        <v>36</v>
      </c>
      <c r="B1281" s="37" t="s">
        <v>37</v>
      </c>
      <c r="C1281" s="37" t="s">
        <v>9403</v>
      </c>
      <c r="D1281" s="38" t="s">
        <v>11899</v>
      </c>
      <c r="E1281" s="37" t="s">
        <v>9404</v>
      </c>
      <c r="F1281" s="37" t="s">
        <v>8536</v>
      </c>
      <c r="G1281" s="37">
        <v>200003355</v>
      </c>
      <c r="H1281" s="100">
        <v>710032846</v>
      </c>
      <c r="I1281" s="101">
        <v>331732</v>
      </c>
      <c r="J1281" s="37">
        <v>100016435</v>
      </c>
      <c r="K1281" s="37">
        <v>200003355</v>
      </c>
      <c r="L1281" s="37" t="s">
        <v>53</v>
      </c>
      <c r="M1281" s="37" t="s">
        <v>8536</v>
      </c>
      <c r="N1281" s="37" t="s">
        <v>6661</v>
      </c>
      <c r="O1281" s="39" t="s">
        <v>11900</v>
      </c>
      <c r="P1281" s="37" t="s">
        <v>9405</v>
      </c>
      <c r="Q1281" s="37" t="s">
        <v>9406</v>
      </c>
      <c r="R1281" s="39" t="s">
        <v>11901</v>
      </c>
      <c r="S1281" s="40" t="s">
        <v>10741</v>
      </c>
      <c r="T1281" s="41">
        <v>6</v>
      </c>
      <c r="U1281" s="41">
        <v>0</v>
      </c>
      <c r="V1281" s="41">
        <v>0</v>
      </c>
      <c r="W1281" s="42"/>
      <c r="X1281" s="42"/>
      <c r="Y1281" s="102">
        <v>6</v>
      </c>
      <c r="Z1281">
        <v>0</v>
      </c>
      <c r="AA1281">
        <v>0</v>
      </c>
      <c r="AB1281">
        <v>0</v>
      </c>
      <c r="AE1281" s="103">
        <v>0</v>
      </c>
      <c r="AF1281">
        <v>0</v>
      </c>
      <c r="AG1281">
        <v>0</v>
      </c>
      <c r="AH1281">
        <v>0</v>
      </c>
      <c r="AI1281">
        <v>0</v>
      </c>
    </row>
    <row r="1282" spans="1:35" ht="15" hidden="1" customHeight="1" x14ac:dyDescent="0.25">
      <c r="A1282" s="37" t="s">
        <v>36</v>
      </c>
      <c r="B1282" s="37" t="s">
        <v>37</v>
      </c>
      <c r="C1282" s="37" t="s">
        <v>66</v>
      </c>
      <c r="D1282" s="38" t="s">
        <v>11902</v>
      </c>
      <c r="E1282" s="37" t="s">
        <v>67</v>
      </c>
      <c r="F1282" s="37" t="s">
        <v>40</v>
      </c>
      <c r="G1282" s="37">
        <v>200000289</v>
      </c>
      <c r="H1282" s="100">
        <v>710003633</v>
      </c>
      <c r="I1282" s="101">
        <v>306142</v>
      </c>
      <c r="J1282" s="37">
        <v>100001447</v>
      </c>
      <c r="K1282" s="37">
        <v>200000289</v>
      </c>
      <c r="L1282" s="37" t="s">
        <v>48</v>
      </c>
      <c r="M1282" s="37" t="s">
        <v>40</v>
      </c>
      <c r="N1282" s="37" t="s">
        <v>56</v>
      </c>
      <c r="O1282" s="39" t="s">
        <v>11903</v>
      </c>
      <c r="P1282" s="37" t="s">
        <v>68</v>
      </c>
      <c r="Q1282" s="37" t="s">
        <v>11904</v>
      </c>
      <c r="R1282" s="39" t="s">
        <v>11905</v>
      </c>
      <c r="S1282" s="40" t="s">
        <v>10741</v>
      </c>
      <c r="T1282" s="41">
        <v>17</v>
      </c>
      <c r="U1282" s="41">
        <v>0</v>
      </c>
      <c r="V1282" s="41">
        <v>0</v>
      </c>
      <c r="W1282" s="42"/>
      <c r="X1282" s="42"/>
      <c r="Y1282" s="102">
        <v>17</v>
      </c>
      <c r="Z1282">
        <v>0</v>
      </c>
      <c r="AA1282">
        <v>0</v>
      </c>
      <c r="AB1282">
        <v>0</v>
      </c>
      <c r="AE1282" s="103">
        <v>0</v>
      </c>
      <c r="AF1282">
        <v>0</v>
      </c>
      <c r="AG1282">
        <v>0</v>
      </c>
      <c r="AH1282">
        <v>0</v>
      </c>
      <c r="AI1282">
        <v>0</v>
      </c>
    </row>
    <row r="1283" spans="1:35" ht="15" hidden="1" customHeight="1" x14ac:dyDescent="0.25">
      <c r="A1283" s="37" t="s">
        <v>36</v>
      </c>
      <c r="B1283" s="37" t="s">
        <v>37</v>
      </c>
      <c r="C1283" s="37" t="s">
        <v>221</v>
      </c>
      <c r="D1283" s="38" t="s">
        <v>11906</v>
      </c>
      <c r="E1283" s="37" t="s">
        <v>222</v>
      </c>
      <c r="F1283" s="37" t="s">
        <v>40</v>
      </c>
      <c r="G1283" s="37">
        <v>200000247</v>
      </c>
      <c r="H1283" s="100">
        <v>30864411</v>
      </c>
      <c r="I1283" s="101">
        <v>304956</v>
      </c>
      <c r="J1283" s="37">
        <v>100001215</v>
      </c>
      <c r="K1283" s="37">
        <v>200000247</v>
      </c>
      <c r="L1283" s="37" t="s">
        <v>48</v>
      </c>
      <c r="M1283" s="37" t="s">
        <v>40</v>
      </c>
      <c r="N1283" s="37" t="s">
        <v>241</v>
      </c>
      <c r="O1283" s="39" t="s">
        <v>11907</v>
      </c>
      <c r="P1283" s="37" t="s">
        <v>223</v>
      </c>
      <c r="Q1283" s="37" t="s">
        <v>225</v>
      </c>
      <c r="R1283" s="39" t="s">
        <v>11908</v>
      </c>
      <c r="S1283" s="40" t="s">
        <v>10721</v>
      </c>
      <c r="T1283" s="41">
        <v>69</v>
      </c>
      <c r="U1283" s="41">
        <v>0</v>
      </c>
      <c r="V1283" s="41">
        <v>0</v>
      </c>
      <c r="W1283" s="42"/>
      <c r="X1283" s="42"/>
      <c r="Y1283" s="102">
        <v>69</v>
      </c>
      <c r="Z1283">
        <v>0</v>
      </c>
      <c r="AA1283">
        <v>0</v>
      </c>
      <c r="AB1283">
        <v>0</v>
      </c>
      <c r="AE1283" s="103">
        <v>0</v>
      </c>
      <c r="AF1283">
        <v>0</v>
      </c>
      <c r="AG1283">
        <v>0</v>
      </c>
      <c r="AH1283">
        <v>0</v>
      </c>
      <c r="AI1283">
        <v>0</v>
      </c>
    </row>
    <row r="1284" spans="1:35" ht="15" hidden="1" customHeight="1" x14ac:dyDescent="0.25">
      <c r="A1284" s="37" t="s">
        <v>36</v>
      </c>
      <c r="B1284" s="37" t="s">
        <v>37</v>
      </c>
      <c r="C1284" s="37" t="s">
        <v>5181</v>
      </c>
      <c r="D1284" s="38" t="s">
        <v>11911</v>
      </c>
      <c r="E1284" s="37" t="s">
        <v>5182</v>
      </c>
      <c r="F1284" s="37" t="s">
        <v>4189</v>
      </c>
      <c r="G1284" s="37">
        <v>200001291</v>
      </c>
      <c r="H1284" s="100">
        <v>710022549</v>
      </c>
      <c r="I1284" s="101">
        <v>37812793</v>
      </c>
      <c r="J1284" s="37">
        <v>100007089</v>
      </c>
      <c r="K1284" s="37">
        <v>100007091</v>
      </c>
      <c r="L1284" s="37" t="s">
        <v>92</v>
      </c>
      <c r="M1284" s="37" t="s">
        <v>4189</v>
      </c>
      <c r="N1284" s="37" t="s">
        <v>4993</v>
      </c>
      <c r="O1284" s="39" t="s">
        <v>11912</v>
      </c>
      <c r="P1284" s="37" t="s">
        <v>5183</v>
      </c>
      <c r="Q1284" s="37" t="s">
        <v>5184</v>
      </c>
      <c r="R1284" s="39" t="s">
        <v>11913</v>
      </c>
      <c r="S1284" s="40" t="s">
        <v>10741</v>
      </c>
      <c r="T1284" s="41">
        <v>41</v>
      </c>
      <c r="U1284" s="41">
        <v>0</v>
      </c>
      <c r="V1284" s="41">
        <v>0</v>
      </c>
      <c r="W1284" s="42"/>
      <c r="X1284" s="42"/>
      <c r="Y1284" s="102">
        <v>41</v>
      </c>
      <c r="Z1284">
        <v>0</v>
      </c>
      <c r="AA1284">
        <v>0</v>
      </c>
      <c r="AB1284">
        <v>0</v>
      </c>
      <c r="AE1284" s="103">
        <v>0</v>
      </c>
      <c r="AF1284">
        <v>0</v>
      </c>
      <c r="AG1284">
        <v>0</v>
      </c>
      <c r="AH1284">
        <v>0</v>
      </c>
      <c r="AI1284">
        <v>0</v>
      </c>
    </row>
    <row r="1285" spans="1:35" ht="15" hidden="1" customHeight="1" x14ac:dyDescent="0.25">
      <c r="A1285" s="37" t="s">
        <v>36</v>
      </c>
      <c r="B1285" s="37" t="s">
        <v>37</v>
      </c>
      <c r="C1285" s="37" t="s">
        <v>5856</v>
      </c>
      <c r="D1285" s="38" t="s">
        <v>11914</v>
      </c>
      <c r="E1285" s="37" t="s">
        <v>5857</v>
      </c>
      <c r="F1285" s="37" t="s">
        <v>568</v>
      </c>
      <c r="G1285" s="37">
        <v>200001961</v>
      </c>
      <c r="H1285" s="100">
        <v>710019254</v>
      </c>
      <c r="I1285" s="101">
        <v>318841</v>
      </c>
      <c r="J1285" s="37">
        <v>100010468</v>
      </c>
      <c r="K1285" s="37">
        <v>200001961</v>
      </c>
      <c r="L1285" s="37" t="s">
        <v>53</v>
      </c>
      <c r="M1285" s="37" t="s">
        <v>568</v>
      </c>
      <c r="N1285" s="37" t="s">
        <v>570</v>
      </c>
      <c r="O1285" s="39" t="s">
        <v>11915</v>
      </c>
      <c r="P1285" s="37" t="s">
        <v>5858</v>
      </c>
      <c r="Q1285" s="37" t="s">
        <v>5859</v>
      </c>
      <c r="R1285" s="39" t="s">
        <v>11916</v>
      </c>
      <c r="S1285" s="40" t="s">
        <v>10741</v>
      </c>
      <c r="T1285" s="41">
        <v>10</v>
      </c>
      <c r="U1285" s="42">
        <v>0</v>
      </c>
      <c r="V1285" s="42">
        <v>0</v>
      </c>
      <c r="W1285" s="42"/>
      <c r="X1285" s="42"/>
      <c r="Y1285" s="102">
        <v>10</v>
      </c>
      <c r="Z1285">
        <v>2</v>
      </c>
      <c r="AA1285">
        <v>0</v>
      </c>
      <c r="AB1285">
        <v>0</v>
      </c>
      <c r="AE1285" s="103">
        <v>2</v>
      </c>
      <c r="AF1285">
        <v>2</v>
      </c>
      <c r="AG1285">
        <v>0</v>
      </c>
      <c r="AH1285">
        <v>0</v>
      </c>
      <c r="AI1285">
        <v>2</v>
      </c>
    </row>
    <row r="1286" spans="1:35" ht="15" hidden="1" customHeight="1" x14ac:dyDescent="0.25">
      <c r="A1286" s="37" t="s">
        <v>36</v>
      </c>
      <c r="B1286" s="37" t="s">
        <v>509</v>
      </c>
      <c r="C1286" s="37" t="s">
        <v>1820</v>
      </c>
      <c r="D1286" s="38" t="s">
        <v>11920</v>
      </c>
      <c r="E1286" s="37" t="s">
        <v>1821</v>
      </c>
      <c r="F1286" s="37" t="s">
        <v>814</v>
      </c>
      <c r="G1286" s="37">
        <v>200000519</v>
      </c>
      <c r="H1286" s="100">
        <v>35506385</v>
      </c>
      <c r="I1286" s="101">
        <v>586366</v>
      </c>
      <c r="J1286" s="37">
        <v>100015509</v>
      </c>
      <c r="K1286" s="37">
        <v>200000519</v>
      </c>
      <c r="L1286" s="37" t="s">
        <v>1824</v>
      </c>
      <c r="M1286" s="37" t="s">
        <v>8536</v>
      </c>
      <c r="N1286" s="37" t="s">
        <v>1826</v>
      </c>
      <c r="O1286" s="39" t="s">
        <v>10855</v>
      </c>
      <c r="P1286" s="37" t="s">
        <v>1826</v>
      </c>
      <c r="Q1286" s="37" t="s">
        <v>1827</v>
      </c>
      <c r="R1286" s="39" t="s">
        <v>10686</v>
      </c>
      <c r="S1286" s="40" t="s">
        <v>10721</v>
      </c>
      <c r="T1286" s="41">
        <v>0</v>
      </c>
      <c r="U1286" s="41">
        <v>0</v>
      </c>
      <c r="V1286" s="41">
        <v>31</v>
      </c>
      <c r="W1286" s="42"/>
      <c r="X1286" s="42"/>
      <c r="Y1286" s="102">
        <v>31</v>
      </c>
      <c r="Z1286">
        <v>0</v>
      </c>
      <c r="AA1286">
        <v>0</v>
      </c>
      <c r="AB1286">
        <v>0</v>
      </c>
      <c r="AE1286" s="103">
        <v>0</v>
      </c>
      <c r="AF1286">
        <v>0</v>
      </c>
      <c r="AG1286">
        <v>0</v>
      </c>
      <c r="AH1286">
        <v>1</v>
      </c>
      <c r="AI1286">
        <v>1</v>
      </c>
    </row>
    <row r="1287" spans="1:35" ht="15" hidden="1" customHeight="1" x14ac:dyDescent="0.25">
      <c r="A1287" s="37" t="s">
        <v>36</v>
      </c>
      <c r="B1287" s="37" t="s">
        <v>37</v>
      </c>
      <c r="C1287" s="37" t="s">
        <v>7402</v>
      </c>
      <c r="D1287" s="38" t="s">
        <v>10905</v>
      </c>
      <c r="E1287" s="37" t="s">
        <v>7403</v>
      </c>
      <c r="F1287" s="37" t="s">
        <v>6696</v>
      </c>
      <c r="G1287" s="37">
        <v>200002483</v>
      </c>
      <c r="H1287" s="100">
        <v>42085489</v>
      </c>
      <c r="I1287" s="101">
        <v>327646</v>
      </c>
      <c r="J1287" s="37">
        <v>100012805</v>
      </c>
      <c r="K1287" s="37">
        <v>200002483</v>
      </c>
      <c r="L1287" s="37" t="s">
        <v>48</v>
      </c>
      <c r="M1287" s="37" t="s">
        <v>6696</v>
      </c>
      <c r="N1287" s="37" t="s">
        <v>7404</v>
      </c>
      <c r="O1287" s="39" t="s">
        <v>10825</v>
      </c>
      <c r="P1287" s="37" t="s">
        <v>7404</v>
      </c>
      <c r="Q1287" s="37" t="s">
        <v>7423</v>
      </c>
      <c r="R1287" s="39" t="s">
        <v>10665</v>
      </c>
      <c r="S1287" s="40" t="s">
        <v>10721</v>
      </c>
      <c r="T1287" s="41">
        <v>36</v>
      </c>
      <c r="U1287" s="41">
        <v>0</v>
      </c>
      <c r="V1287" s="41">
        <v>0</v>
      </c>
      <c r="W1287" s="42"/>
      <c r="X1287" s="42"/>
      <c r="Y1287" s="102">
        <v>36</v>
      </c>
      <c r="Z1287">
        <v>0</v>
      </c>
      <c r="AA1287">
        <v>0</v>
      </c>
      <c r="AB1287">
        <v>0</v>
      </c>
      <c r="AE1287" s="103">
        <v>0</v>
      </c>
      <c r="AF1287">
        <v>0</v>
      </c>
      <c r="AG1287">
        <v>0</v>
      </c>
      <c r="AH1287">
        <v>0</v>
      </c>
      <c r="AI1287">
        <v>0</v>
      </c>
    </row>
    <row r="1288" spans="1:35" ht="15" hidden="1" customHeight="1" x14ac:dyDescent="0.25">
      <c r="A1288" s="37" t="s">
        <v>36</v>
      </c>
      <c r="B1288" s="37" t="s">
        <v>37</v>
      </c>
      <c r="C1288" s="37" t="s">
        <v>10163</v>
      </c>
      <c r="D1288" s="38" t="s">
        <v>12111</v>
      </c>
      <c r="E1288" s="37" t="s">
        <v>10164</v>
      </c>
      <c r="F1288" s="37" t="s">
        <v>6696</v>
      </c>
      <c r="G1288" s="37">
        <v>200002537</v>
      </c>
      <c r="H1288" s="100">
        <v>710279329</v>
      </c>
      <c r="I1288" s="101">
        <v>327484</v>
      </c>
      <c r="J1288" s="37">
        <v>100019249</v>
      </c>
      <c r="K1288" s="37">
        <v>200002537</v>
      </c>
      <c r="L1288" s="37" t="s">
        <v>48</v>
      </c>
      <c r="M1288" s="37" t="s">
        <v>6696</v>
      </c>
      <c r="N1288" s="37" t="s">
        <v>7404</v>
      </c>
      <c r="O1288" s="39" t="s">
        <v>11576</v>
      </c>
      <c r="P1288" s="37" t="s">
        <v>10166</v>
      </c>
      <c r="Q1288" s="37" t="s">
        <v>12112</v>
      </c>
      <c r="R1288" s="39" t="s">
        <v>10673</v>
      </c>
      <c r="S1288" s="40" t="s">
        <v>10741</v>
      </c>
      <c r="T1288" s="41">
        <v>16</v>
      </c>
      <c r="U1288" s="41">
        <v>0</v>
      </c>
      <c r="V1288" s="41">
        <v>0</v>
      </c>
      <c r="W1288" s="42"/>
      <c r="X1288" s="42"/>
      <c r="Y1288" s="102">
        <v>16</v>
      </c>
      <c r="Z1288">
        <v>0</v>
      </c>
      <c r="AA1288">
        <v>0</v>
      </c>
      <c r="AB1288">
        <v>0</v>
      </c>
      <c r="AE1288" s="103">
        <v>0</v>
      </c>
      <c r="AF1288">
        <v>0</v>
      </c>
      <c r="AG1288">
        <v>0</v>
      </c>
      <c r="AH1288">
        <v>0</v>
      </c>
      <c r="AI1288">
        <v>0</v>
      </c>
    </row>
    <row r="1289" spans="1:35" ht="15" hidden="1" customHeight="1" x14ac:dyDescent="0.25">
      <c r="A1289" s="37" t="s">
        <v>36</v>
      </c>
      <c r="B1289" s="37" t="s">
        <v>37</v>
      </c>
      <c r="C1289" s="37" t="s">
        <v>4478</v>
      </c>
      <c r="D1289" s="38" t="s">
        <v>12116</v>
      </c>
      <c r="E1289" s="37" t="s">
        <v>4479</v>
      </c>
      <c r="F1289" s="37" t="s">
        <v>4189</v>
      </c>
      <c r="G1289" s="37">
        <v>200001331</v>
      </c>
      <c r="H1289" s="100">
        <v>710014813</v>
      </c>
      <c r="I1289" s="101">
        <v>314757</v>
      </c>
      <c r="J1289" s="37">
        <v>100007470</v>
      </c>
      <c r="K1289" s="37">
        <v>200001331</v>
      </c>
      <c r="L1289" s="37" t="s">
        <v>48</v>
      </c>
      <c r="M1289" s="37" t="s">
        <v>4189</v>
      </c>
      <c r="N1289" s="37" t="s">
        <v>4350</v>
      </c>
      <c r="O1289" s="39" t="s">
        <v>11056</v>
      </c>
      <c r="P1289" s="37" t="s">
        <v>4480</v>
      </c>
      <c r="Q1289" s="37" t="s">
        <v>4481</v>
      </c>
      <c r="R1289" s="39" t="s">
        <v>12117</v>
      </c>
      <c r="S1289" s="40" t="s">
        <v>10741</v>
      </c>
      <c r="T1289" s="41">
        <v>9</v>
      </c>
      <c r="U1289" s="41">
        <v>0</v>
      </c>
      <c r="V1289" s="41">
        <v>0</v>
      </c>
      <c r="W1289" s="42"/>
      <c r="X1289" s="42"/>
      <c r="Y1289" s="102">
        <v>9</v>
      </c>
      <c r="Z1289">
        <v>0</v>
      </c>
      <c r="AA1289">
        <v>0</v>
      </c>
      <c r="AB1289">
        <v>0</v>
      </c>
      <c r="AE1289" s="103">
        <v>0</v>
      </c>
      <c r="AF1289">
        <v>0</v>
      </c>
      <c r="AG1289">
        <v>0</v>
      </c>
      <c r="AH1289">
        <v>0</v>
      </c>
      <c r="AI1289">
        <v>0</v>
      </c>
    </row>
    <row r="1290" spans="1:35" ht="15" hidden="1" customHeight="1" x14ac:dyDescent="0.25">
      <c r="A1290" s="37" t="s">
        <v>36</v>
      </c>
      <c r="B1290" s="37" t="s">
        <v>37</v>
      </c>
      <c r="C1290" s="37" t="s">
        <v>4242</v>
      </c>
      <c r="D1290" s="38" t="s">
        <v>12113</v>
      </c>
      <c r="E1290" s="37" t="s">
        <v>4243</v>
      </c>
      <c r="F1290" s="37" t="s">
        <v>4189</v>
      </c>
      <c r="G1290" s="37">
        <v>200001344</v>
      </c>
      <c r="H1290" s="100">
        <v>37812602</v>
      </c>
      <c r="I1290" s="101">
        <v>314099</v>
      </c>
      <c r="J1290" s="37">
        <v>100007535</v>
      </c>
      <c r="K1290" s="37">
        <v>200001344</v>
      </c>
      <c r="L1290" s="37" t="s">
        <v>48</v>
      </c>
      <c r="M1290" s="37" t="s">
        <v>4189</v>
      </c>
      <c r="N1290" s="37" t="s">
        <v>4244</v>
      </c>
      <c r="O1290" s="39" t="s">
        <v>12114</v>
      </c>
      <c r="P1290" s="37" t="s">
        <v>4244</v>
      </c>
      <c r="Q1290" s="37" t="s">
        <v>4245</v>
      </c>
      <c r="R1290" s="39" t="s">
        <v>12115</v>
      </c>
      <c r="S1290" s="40" t="s">
        <v>10721</v>
      </c>
      <c r="T1290" s="41">
        <v>66</v>
      </c>
      <c r="U1290" s="41">
        <v>0</v>
      </c>
      <c r="V1290" s="41">
        <v>0</v>
      </c>
      <c r="W1290" s="42"/>
      <c r="X1290" s="42"/>
      <c r="Y1290" s="102">
        <v>66</v>
      </c>
      <c r="Z1290">
        <v>0</v>
      </c>
      <c r="AA1290">
        <v>0</v>
      </c>
      <c r="AB1290">
        <v>0</v>
      </c>
      <c r="AE1290" s="103">
        <v>0</v>
      </c>
      <c r="AF1290">
        <v>0</v>
      </c>
      <c r="AG1290">
        <v>0</v>
      </c>
      <c r="AH1290">
        <v>0</v>
      </c>
      <c r="AI1290">
        <v>0</v>
      </c>
    </row>
    <row r="1291" spans="1:35" ht="15" hidden="1" customHeight="1" x14ac:dyDescent="0.25">
      <c r="A1291" s="37" t="s">
        <v>36</v>
      </c>
      <c r="B1291" s="37" t="s">
        <v>37</v>
      </c>
      <c r="C1291" s="37" t="s">
        <v>1622</v>
      </c>
      <c r="D1291" s="38" t="s">
        <v>12118</v>
      </c>
      <c r="E1291" s="37" t="s">
        <v>1623</v>
      </c>
      <c r="F1291" s="37" t="s">
        <v>814</v>
      </c>
      <c r="G1291" s="37">
        <v>200000433</v>
      </c>
      <c r="H1291" s="100">
        <v>710012225</v>
      </c>
      <c r="I1291" s="101">
        <v>36080446</v>
      </c>
      <c r="J1291" s="37">
        <v>100002309</v>
      </c>
      <c r="K1291" s="37">
        <v>100002305</v>
      </c>
      <c r="L1291" s="37" t="s">
        <v>105</v>
      </c>
      <c r="M1291" s="37" t="s">
        <v>814</v>
      </c>
      <c r="N1291" s="37" t="s">
        <v>1480</v>
      </c>
      <c r="O1291" s="39" t="s">
        <v>12119</v>
      </c>
      <c r="P1291" s="37" t="s">
        <v>1624</v>
      </c>
      <c r="Q1291" s="37" t="s">
        <v>1625</v>
      </c>
      <c r="R1291" s="39" t="s">
        <v>12120</v>
      </c>
      <c r="S1291" s="40" t="s">
        <v>10741</v>
      </c>
      <c r="T1291" s="41">
        <v>21</v>
      </c>
      <c r="U1291" s="41">
        <v>0</v>
      </c>
      <c r="V1291" s="41">
        <v>0</v>
      </c>
      <c r="W1291" s="42"/>
      <c r="X1291" s="42"/>
      <c r="Y1291" s="102">
        <v>21</v>
      </c>
      <c r="Z1291">
        <v>0</v>
      </c>
      <c r="AA1291">
        <v>0</v>
      </c>
      <c r="AB1291">
        <v>0</v>
      </c>
      <c r="AE1291" s="103">
        <v>0</v>
      </c>
      <c r="AF1291">
        <v>0</v>
      </c>
      <c r="AG1291">
        <v>0</v>
      </c>
      <c r="AH1291">
        <v>0</v>
      </c>
      <c r="AI1291">
        <v>0</v>
      </c>
    </row>
    <row r="1292" spans="1:35" ht="15" hidden="1" customHeight="1" x14ac:dyDescent="0.25">
      <c r="A1292" s="37" t="s">
        <v>36</v>
      </c>
      <c r="B1292" s="37" t="s">
        <v>37</v>
      </c>
      <c r="C1292" s="37" t="s">
        <v>5108</v>
      </c>
      <c r="D1292" s="38" t="s">
        <v>12121</v>
      </c>
      <c r="E1292" s="37" t="s">
        <v>5109</v>
      </c>
      <c r="F1292" s="37" t="s">
        <v>4189</v>
      </c>
      <c r="G1292" s="37">
        <v>200001288</v>
      </c>
      <c r="H1292" s="100">
        <v>710022344</v>
      </c>
      <c r="I1292" s="101">
        <v>321567</v>
      </c>
      <c r="J1292" s="37">
        <v>100007066</v>
      </c>
      <c r="K1292" s="37">
        <v>200001288</v>
      </c>
      <c r="L1292" s="37" t="s">
        <v>48</v>
      </c>
      <c r="M1292" s="37" t="s">
        <v>4189</v>
      </c>
      <c r="N1292" s="37" t="s">
        <v>4993</v>
      </c>
      <c r="O1292" s="39" t="s">
        <v>12122</v>
      </c>
      <c r="P1292" s="37" t="s">
        <v>5110</v>
      </c>
      <c r="Q1292" s="37" t="s">
        <v>12123</v>
      </c>
      <c r="R1292" s="39" t="s">
        <v>12124</v>
      </c>
      <c r="S1292" s="40" t="s">
        <v>10741</v>
      </c>
      <c r="T1292" s="41">
        <v>16</v>
      </c>
      <c r="U1292" s="41">
        <v>0</v>
      </c>
      <c r="V1292" s="41">
        <v>0</v>
      </c>
      <c r="W1292" s="42"/>
      <c r="X1292" s="42"/>
      <c r="Y1292" s="102">
        <v>16</v>
      </c>
      <c r="Z1292">
        <v>0</v>
      </c>
      <c r="AA1292">
        <v>0</v>
      </c>
      <c r="AB1292">
        <v>0</v>
      </c>
      <c r="AE1292" s="103">
        <v>0</v>
      </c>
      <c r="AF1292">
        <v>0</v>
      </c>
      <c r="AG1292">
        <v>0</v>
      </c>
      <c r="AH1292">
        <v>0</v>
      </c>
      <c r="AI1292">
        <v>0</v>
      </c>
    </row>
    <row r="1293" spans="1:35" ht="15" hidden="1" customHeight="1" x14ac:dyDescent="0.25">
      <c r="A1293" s="37" t="s">
        <v>36</v>
      </c>
      <c r="B1293" s="37" t="s">
        <v>37</v>
      </c>
      <c r="C1293" s="37" t="s">
        <v>3581</v>
      </c>
      <c r="D1293" s="38" t="s">
        <v>12125</v>
      </c>
      <c r="E1293" s="37" t="s">
        <v>3582</v>
      </c>
      <c r="F1293" s="37" t="s">
        <v>2860</v>
      </c>
      <c r="G1293" s="37">
        <v>200001111</v>
      </c>
      <c r="H1293" s="100">
        <v>37961306</v>
      </c>
      <c r="I1293" s="101">
        <v>309150</v>
      </c>
      <c r="J1293" s="37">
        <v>100005937</v>
      </c>
      <c r="K1293" s="37">
        <v>200001111</v>
      </c>
      <c r="L1293" s="37" t="s">
        <v>48</v>
      </c>
      <c r="M1293" s="37" t="s">
        <v>2860</v>
      </c>
      <c r="N1293" s="37" t="s">
        <v>3584</v>
      </c>
      <c r="O1293" s="39" t="s">
        <v>12126</v>
      </c>
      <c r="P1293" s="37" t="s">
        <v>3584</v>
      </c>
      <c r="Q1293" s="37" t="s">
        <v>3586</v>
      </c>
      <c r="R1293" s="39" t="s">
        <v>10641</v>
      </c>
      <c r="S1293" s="40" t="s">
        <v>10721</v>
      </c>
      <c r="T1293" s="41">
        <v>59</v>
      </c>
      <c r="U1293" s="42">
        <v>0</v>
      </c>
      <c r="V1293" s="42">
        <v>0</v>
      </c>
      <c r="W1293" s="42"/>
      <c r="X1293" s="42"/>
      <c r="Y1293" s="102">
        <v>59</v>
      </c>
      <c r="Z1293">
        <v>0</v>
      </c>
      <c r="AA1293">
        <v>0</v>
      </c>
      <c r="AB1293">
        <v>0</v>
      </c>
      <c r="AE1293" s="103">
        <v>0</v>
      </c>
      <c r="AF1293">
        <v>0</v>
      </c>
      <c r="AG1293">
        <v>0</v>
      </c>
      <c r="AH1293">
        <v>0</v>
      </c>
      <c r="AI1293">
        <v>0</v>
      </c>
    </row>
    <row r="1294" spans="1:35" ht="15" hidden="1" customHeight="1" x14ac:dyDescent="0.25">
      <c r="A1294" s="37" t="s">
        <v>36</v>
      </c>
      <c r="B1294" s="37" t="s">
        <v>37</v>
      </c>
      <c r="C1294" s="37" t="s">
        <v>4469</v>
      </c>
      <c r="D1294" s="38" t="s">
        <v>12127</v>
      </c>
      <c r="E1294" s="37" t="s">
        <v>4470</v>
      </c>
      <c r="F1294" s="37" t="s">
        <v>4189</v>
      </c>
      <c r="G1294" s="37">
        <v>200001485</v>
      </c>
      <c r="H1294" s="100">
        <v>710014791</v>
      </c>
      <c r="I1294" s="101">
        <v>31902952</v>
      </c>
      <c r="J1294" s="37">
        <v>100008306</v>
      </c>
      <c r="K1294" s="37">
        <v>100008305</v>
      </c>
      <c r="L1294" s="37" t="s">
        <v>92</v>
      </c>
      <c r="M1294" s="37" t="s">
        <v>4189</v>
      </c>
      <c r="N1294" s="37" t="s">
        <v>4452</v>
      </c>
      <c r="O1294" s="39" t="s">
        <v>12128</v>
      </c>
      <c r="P1294" s="37" t="s">
        <v>4471</v>
      </c>
      <c r="Q1294" s="37" t="s">
        <v>4472</v>
      </c>
      <c r="R1294" s="39" t="s">
        <v>12129</v>
      </c>
      <c r="S1294" s="40" t="s">
        <v>10741</v>
      </c>
      <c r="T1294" s="41">
        <v>44</v>
      </c>
      <c r="U1294" s="41">
        <v>0</v>
      </c>
      <c r="V1294" s="41">
        <v>0</v>
      </c>
      <c r="W1294" s="42"/>
      <c r="X1294" s="42"/>
      <c r="Y1294" s="102">
        <v>44</v>
      </c>
      <c r="Z1294">
        <v>0</v>
      </c>
      <c r="AA1294">
        <v>0</v>
      </c>
      <c r="AB1294">
        <v>0</v>
      </c>
      <c r="AE1294" s="103">
        <v>0</v>
      </c>
      <c r="AF1294">
        <v>1</v>
      </c>
      <c r="AG1294">
        <v>0</v>
      </c>
      <c r="AH1294">
        <v>0</v>
      </c>
      <c r="AI1294">
        <v>1</v>
      </c>
    </row>
    <row r="1295" spans="1:35" ht="15" hidden="1" customHeight="1" x14ac:dyDescent="0.25">
      <c r="A1295" s="37" t="s">
        <v>36</v>
      </c>
      <c r="B1295" s="37" t="s">
        <v>37</v>
      </c>
      <c r="C1295" s="37" t="s">
        <v>9123</v>
      </c>
      <c r="D1295" s="38" t="s">
        <v>12130</v>
      </c>
      <c r="E1295" s="37" t="s">
        <v>9124</v>
      </c>
      <c r="F1295" s="37" t="s">
        <v>8536</v>
      </c>
      <c r="G1295" s="37">
        <v>200003192</v>
      </c>
      <c r="H1295" s="100">
        <v>710029780</v>
      </c>
      <c r="I1295" s="101">
        <v>328375</v>
      </c>
      <c r="J1295" s="37">
        <v>100015812</v>
      </c>
      <c r="K1295" s="37">
        <v>200003192</v>
      </c>
      <c r="L1295" s="37" t="s">
        <v>53</v>
      </c>
      <c r="M1295" s="37" t="s">
        <v>8536</v>
      </c>
      <c r="N1295" s="37" t="s">
        <v>9062</v>
      </c>
      <c r="O1295" s="39" t="s">
        <v>12131</v>
      </c>
      <c r="P1295" s="37" t="s">
        <v>9125</v>
      </c>
      <c r="Q1295" s="37" t="s">
        <v>9126</v>
      </c>
      <c r="R1295" s="39" t="s">
        <v>12132</v>
      </c>
      <c r="S1295" s="40" t="s">
        <v>10741</v>
      </c>
      <c r="T1295" s="41">
        <v>2</v>
      </c>
      <c r="U1295" s="41">
        <v>0</v>
      </c>
      <c r="V1295" s="41">
        <v>0</v>
      </c>
      <c r="W1295" s="42"/>
      <c r="X1295" s="42"/>
      <c r="Y1295" s="102">
        <v>2</v>
      </c>
      <c r="Z1295">
        <v>0</v>
      </c>
      <c r="AA1295">
        <v>0</v>
      </c>
      <c r="AB1295">
        <v>0</v>
      </c>
      <c r="AE1295" s="103">
        <v>0</v>
      </c>
      <c r="AF1295">
        <v>0</v>
      </c>
      <c r="AG1295">
        <v>0</v>
      </c>
      <c r="AH1295">
        <v>0</v>
      </c>
      <c r="AI1295">
        <v>0</v>
      </c>
    </row>
    <row r="1296" spans="1:35" ht="15" hidden="1" customHeight="1" x14ac:dyDescent="0.25">
      <c r="A1296" s="37" t="s">
        <v>36</v>
      </c>
      <c r="B1296" s="37" t="s">
        <v>37</v>
      </c>
      <c r="C1296" s="37" t="s">
        <v>8703</v>
      </c>
      <c r="D1296" s="38" t="s">
        <v>12133</v>
      </c>
      <c r="E1296" s="37" t="s">
        <v>8704</v>
      </c>
      <c r="F1296" s="37" t="s">
        <v>8536</v>
      </c>
      <c r="G1296" s="37">
        <v>200003028</v>
      </c>
      <c r="H1296" s="100">
        <v>710025726</v>
      </c>
      <c r="I1296" s="101">
        <v>324507</v>
      </c>
      <c r="J1296" s="37">
        <v>100015286</v>
      </c>
      <c r="K1296" s="37">
        <v>200003028</v>
      </c>
      <c r="L1296" s="37" t="s">
        <v>48</v>
      </c>
      <c r="M1296" s="37" t="s">
        <v>8536</v>
      </c>
      <c r="N1296" s="37" t="s">
        <v>8633</v>
      </c>
      <c r="O1296" s="39" t="s">
        <v>11798</v>
      </c>
      <c r="P1296" s="37" t="s">
        <v>8705</v>
      </c>
      <c r="Q1296" s="37" t="s">
        <v>8706</v>
      </c>
      <c r="R1296" s="39" t="s">
        <v>12134</v>
      </c>
      <c r="S1296" s="40" t="s">
        <v>10741</v>
      </c>
      <c r="T1296" s="41">
        <v>12</v>
      </c>
      <c r="U1296" s="41">
        <v>0</v>
      </c>
      <c r="V1296" s="41">
        <v>0</v>
      </c>
      <c r="W1296" s="42"/>
      <c r="X1296" s="42"/>
      <c r="Y1296" s="102">
        <v>12</v>
      </c>
      <c r="Z1296">
        <v>0</v>
      </c>
      <c r="AA1296">
        <v>0</v>
      </c>
      <c r="AB1296">
        <v>0</v>
      </c>
      <c r="AE1296" s="103">
        <v>0</v>
      </c>
      <c r="AF1296">
        <v>1</v>
      </c>
      <c r="AG1296">
        <v>0</v>
      </c>
      <c r="AH1296">
        <v>0</v>
      </c>
      <c r="AI1296">
        <v>1</v>
      </c>
    </row>
    <row r="1297" spans="1:35" ht="15" hidden="1" customHeight="1" x14ac:dyDescent="0.25">
      <c r="A1297" s="37" t="s">
        <v>36</v>
      </c>
      <c r="B1297" s="37" t="s">
        <v>37</v>
      </c>
      <c r="C1297" s="37" t="s">
        <v>7135</v>
      </c>
      <c r="D1297" s="38" t="s">
        <v>12135</v>
      </c>
      <c r="E1297" s="37" t="s">
        <v>7136</v>
      </c>
      <c r="F1297" s="37" t="s">
        <v>6696</v>
      </c>
      <c r="G1297" s="37">
        <v>200002655</v>
      </c>
      <c r="H1297" s="100">
        <v>710024584</v>
      </c>
      <c r="I1297" s="101">
        <v>37873601</v>
      </c>
      <c r="J1297" s="37">
        <v>100013397</v>
      </c>
      <c r="K1297" s="37">
        <v>100013394</v>
      </c>
      <c r="L1297" s="37" t="s">
        <v>105</v>
      </c>
      <c r="M1297" s="37" t="s">
        <v>6696</v>
      </c>
      <c r="N1297" s="37" t="s">
        <v>7116</v>
      </c>
      <c r="O1297" s="39" t="s">
        <v>12136</v>
      </c>
      <c r="P1297" s="37" t="s">
        <v>7137</v>
      </c>
      <c r="Q1297" s="37" t="s">
        <v>7138</v>
      </c>
      <c r="R1297" s="39" t="s">
        <v>12137</v>
      </c>
      <c r="S1297" s="40" t="s">
        <v>10741</v>
      </c>
      <c r="T1297" s="41">
        <v>6</v>
      </c>
      <c r="U1297" s="41">
        <v>0</v>
      </c>
      <c r="V1297" s="41">
        <v>0</v>
      </c>
      <c r="W1297" s="42"/>
      <c r="X1297" s="42"/>
      <c r="Y1297" s="102">
        <v>6</v>
      </c>
      <c r="Z1297">
        <v>1</v>
      </c>
      <c r="AA1297">
        <v>0</v>
      </c>
      <c r="AB1297">
        <v>0</v>
      </c>
      <c r="AE1297" s="103">
        <v>1</v>
      </c>
      <c r="AF1297">
        <v>0</v>
      </c>
      <c r="AG1297">
        <v>0</v>
      </c>
      <c r="AH1297">
        <v>0</v>
      </c>
      <c r="AI1297">
        <v>0</v>
      </c>
    </row>
    <row r="1298" spans="1:35" ht="15" hidden="1" customHeight="1" x14ac:dyDescent="0.25">
      <c r="A1298" s="37" t="s">
        <v>36</v>
      </c>
      <c r="B1298" s="37" t="s">
        <v>37</v>
      </c>
      <c r="C1298" s="37" t="s">
        <v>8584</v>
      </c>
      <c r="D1298" s="38" t="s">
        <v>12144</v>
      </c>
      <c r="E1298" s="37" t="s">
        <v>8585</v>
      </c>
      <c r="F1298" s="37" t="s">
        <v>8536</v>
      </c>
      <c r="G1298" s="37">
        <v>200002983</v>
      </c>
      <c r="H1298" s="100">
        <v>710039271</v>
      </c>
      <c r="I1298" s="101">
        <v>324060</v>
      </c>
      <c r="J1298" s="37">
        <v>100015126</v>
      </c>
      <c r="K1298" s="37">
        <v>200002983</v>
      </c>
      <c r="L1298" s="37" t="s">
        <v>48</v>
      </c>
      <c r="M1298" s="37" t="s">
        <v>8536</v>
      </c>
      <c r="N1298" s="37" t="s">
        <v>8633</v>
      </c>
      <c r="O1298" s="39" t="s">
        <v>12145</v>
      </c>
      <c r="P1298" s="37" t="s">
        <v>8586</v>
      </c>
      <c r="Q1298" s="37" t="s">
        <v>8587</v>
      </c>
      <c r="R1298" s="39" t="s">
        <v>12146</v>
      </c>
      <c r="S1298" s="40" t="s">
        <v>10741</v>
      </c>
      <c r="T1298" s="41">
        <v>68</v>
      </c>
      <c r="U1298" s="41">
        <v>0</v>
      </c>
      <c r="V1298" s="41">
        <v>0</v>
      </c>
      <c r="W1298" s="42"/>
      <c r="X1298" s="42"/>
      <c r="Y1298" s="102">
        <v>68</v>
      </c>
      <c r="Z1298">
        <v>0</v>
      </c>
      <c r="AA1298">
        <v>0</v>
      </c>
      <c r="AB1298">
        <v>0</v>
      </c>
      <c r="AE1298" s="103">
        <v>0</v>
      </c>
      <c r="AF1298">
        <v>1</v>
      </c>
      <c r="AG1298">
        <v>0</v>
      </c>
      <c r="AH1298">
        <v>0</v>
      </c>
      <c r="AI1298">
        <v>1</v>
      </c>
    </row>
    <row r="1299" spans="1:35" ht="15" hidden="1" customHeight="1" x14ac:dyDescent="0.25">
      <c r="A1299" s="37" t="s">
        <v>36</v>
      </c>
      <c r="B1299" s="37" t="s">
        <v>37</v>
      </c>
      <c r="C1299" s="37" t="s">
        <v>9076</v>
      </c>
      <c r="D1299" s="38" t="s">
        <v>12138</v>
      </c>
      <c r="E1299" s="37" t="s">
        <v>9077</v>
      </c>
      <c r="F1299" s="37" t="s">
        <v>8536</v>
      </c>
      <c r="G1299" s="37">
        <v>200003170</v>
      </c>
      <c r="H1299" s="100">
        <v>710259522</v>
      </c>
      <c r="I1299" s="101">
        <v>696412</v>
      </c>
      <c r="J1299" s="37">
        <v>100016959</v>
      </c>
      <c r="K1299" s="37">
        <v>200003170</v>
      </c>
      <c r="L1299" s="37" t="s">
        <v>53</v>
      </c>
      <c r="M1299" s="37" t="s">
        <v>8536</v>
      </c>
      <c r="N1299" s="37" t="s">
        <v>9062</v>
      </c>
      <c r="O1299" s="39" t="s">
        <v>12139</v>
      </c>
      <c r="P1299" s="37" t="s">
        <v>9078</v>
      </c>
      <c r="Q1299" s="37" t="s">
        <v>9079</v>
      </c>
      <c r="R1299" s="39" t="s">
        <v>12140</v>
      </c>
      <c r="S1299" s="40" t="s">
        <v>10741</v>
      </c>
      <c r="T1299" s="41">
        <v>19</v>
      </c>
      <c r="U1299" s="42">
        <v>0</v>
      </c>
      <c r="V1299" s="42">
        <v>0</v>
      </c>
      <c r="W1299" s="42"/>
      <c r="X1299" s="42"/>
      <c r="Y1299" s="102">
        <v>19</v>
      </c>
      <c r="Z1299">
        <v>5</v>
      </c>
      <c r="AA1299">
        <v>0</v>
      </c>
      <c r="AB1299">
        <v>0</v>
      </c>
      <c r="AE1299" s="103">
        <v>5</v>
      </c>
      <c r="AF1299">
        <v>0</v>
      </c>
      <c r="AG1299">
        <v>0</v>
      </c>
      <c r="AH1299">
        <v>0</v>
      </c>
      <c r="AI1299">
        <v>0</v>
      </c>
    </row>
    <row r="1300" spans="1:35" ht="15" hidden="1" customHeight="1" x14ac:dyDescent="0.25">
      <c r="A1300" s="37" t="s">
        <v>36</v>
      </c>
      <c r="B1300" s="37" t="s">
        <v>37</v>
      </c>
      <c r="C1300" s="37" t="s">
        <v>8762</v>
      </c>
      <c r="D1300" s="38" t="s">
        <v>12141</v>
      </c>
      <c r="E1300" s="37" t="s">
        <v>8763</v>
      </c>
      <c r="F1300" s="37" t="s">
        <v>8536</v>
      </c>
      <c r="G1300" s="37">
        <v>200003047</v>
      </c>
      <c r="H1300" s="100">
        <v>42324157</v>
      </c>
      <c r="I1300" s="101">
        <v>324671</v>
      </c>
      <c r="J1300" s="37">
        <v>100015331</v>
      </c>
      <c r="K1300" s="37">
        <v>200003047</v>
      </c>
      <c r="L1300" s="37" t="s">
        <v>48</v>
      </c>
      <c r="M1300" s="37" t="s">
        <v>8536</v>
      </c>
      <c r="N1300" s="37" t="s">
        <v>8633</v>
      </c>
      <c r="O1300" s="39" t="s">
        <v>12142</v>
      </c>
      <c r="P1300" s="37" t="s">
        <v>8764</v>
      </c>
      <c r="Q1300" s="37" t="s">
        <v>8765</v>
      </c>
      <c r="R1300" s="39" t="s">
        <v>12143</v>
      </c>
      <c r="S1300" s="40" t="s">
        <v>10721</v>
      </c>
      <c r="T1300" s="41">
        <v>20</v>
      </c>
      <c r="U1300" s="41">
        <v>0</v>
      </c>
      <c r="V1300" s="41">
        <v>0</v>
      </c>
      <c r="W1300" s="42"/>
      <c r="X1300" s="42"/>
      <c r="Y1300" s="102">
        <v>20</v>
      </c>
      <c r="Z1300">
        <v>0</v>
      </c>
      <c r="AA1300">
        <v>0</v>
      </c>
      <c r="AB1300">
        <v>0</v>
      </c>
      <c r="AE1300" s="103">
        <v>0</v>
      </c>
      <c r="AF1300">
        <v>0</v>
      </c>
      <c r="AG1300">
        <v>0</v>
      </c>
      <c r="AH1300">
        <v>0</v>
      </c>
      <c r="AI1300">
        <v>0</v>
      </c>
    </row>
    <row r="1301" spans="1:35" ht="15" hidden="1" customHeight="1" x14ac:dyDescent="0.25">
      <c r="A1301" s="37" t="s">
        <v>36</v>
      </c>
      <c r="B1301" s="37" t="s">
        <v>37</v>
      </c>
      <c r="C1301" s="37" t="s">
        <v>5442</v>
      </c>
      <c r="D1301" s="38" t="s">
        <v>11017</v>
      </c>
      <c r="E1301" s="37" t="s">
        <v>5443</v>
      </c>
      <c r="F1301" s="37" t="s">
        <v>568</v>
      </c>
      <c r="G1301" s="37">
        <v>200001706</v>
      </c>
      <c r="H1301" s="100">
        <v>710036353</v>
      </c>
      <c r="I1301" s="101">
        <v>45016089</v>
      </c>
      <c r="J1301" s="37">
        <v>100009668</v>
      </c>
      <c r="K1301" s="37">
        <v>100009694</v>
      </c>
      <c r="L1301" s="37" t="s">
        <v>5446</v>
      </c>
      <c r="M1301" s="37" t="s">
        <v>568</v>
      </c>
      <c r="N1301" s="37" t="s">
        <v>5444</v>
      </c>
      <c r="O1301" s="39" t="s">
        <v>11018</v>
      </c>
      <c r="P1301" s="37" t="s">
        <v>5444</v>
      </c>
      <c r="Q1301" s="37" t="s">
        <v>5447</v>
      </c>
      <c r="R1301" s="39" t="s">
        <v>10662</v>
      </c>
      <c r="S1301" s="40" t="s">
        <v>10741</v>
      </c>
      <c r="T1301" s="41">
        <v>53</v>
      </c>
      <c r="U1301" s="41">
        <v>0</v>
      </c>
      <c r="V1301" s="41">
        <v>0</v>
      </c>
      <c r="W1301" s="42"/>
      <c r="X1301" s="42"/>
      <c r="Y1301" s="102">
        <v>53</v>
      </c>
      <c r="Z1301">
        <v>1</v>
      </c>
      <c r="AA1301">
        <v>0</v>
      </c>
      <c r="AB1301">
        <v>0</v>
      </c>
      <c r="AE1301" s="103">
        <v>1</v>
      </c>
      <c r="AF1301">
        <v>1</v>
      </c>
      <c r="AG1301">
        <v>0</v>
      </c>
      <c r="AH1301">
        <v>0</v>
      </c>
      <c r="AI1301">
        <v>1</v>
      </c>
    </row>
    <row r="1302" spans="1:35" ht="15" hidden="1" customHeight="1" x14ac:dyDescent="0.25">
      <c r="A1302" s="37" t="s">
        <v>36</v>
      </c>
      <c r="B1302" s="37" t="s">
        <v>37</v>
      </c>
      <c r="C1302" s="37" t="s">
        <v>213</v>
      </c>
      <c r="D1302" s="38" t="s">
        <v>12147</v>
      </c>
      <c r="E1302" s="37" t="s">
        <v>214</v>
      </c>
      <c r="F1302" s="37" t="s">
        <v>40</v>
      </c>
      <c r="G1302" s="37">
        <v>200000229</v>
      </c>
      <c r="H1302" s="100">
        <v>710091827</v>
      </c>
      <c r="I1302" s="101">
        <v>304930</v>
      </c>
      <c r="J1302" s="37">
        <v>100001081</v>
      </c>
      <c r="K1302" s="37">
        <v>200000229</v>
      </c>
      <c r="L1302" s="37" t="s">
        <v>48</v>
      </c>
      <c r="M1302" s="37" t="s">
        <v>40</v>
      </c>
      <c r="N1302" s="37" t="s">
        <v>206</v>
      </c>
      <c r="O1302" s="39" t="s">
        <v>12148</v>
      </c>
      <c r="P1302" s="37" t="s">
        <v>215</v>
      </c>
      <c r="Q1302" s="37" t="s">
        <v>216</v>
      </c>
      <c r="R1302" s="39" t="s">
        <v>12149</v>
      </c>
      <c r="S1302" s="40" t="s">
        <v>10741</v>
      </c>
      <c r="T1302" s="41">
        <v>28</v>
      </c>
      <c r="U1302" s="42">
        <v>0</v>
      </c>
      <c r="V1302" s="42">
        <v>0</v>
      </c>
      <c r="W1302" s="42"/>
      <c r="X1302" s="42"/>
      <c r="Y1302" s="102">
        <v>28</v>
      </c>
      <c r="Z1302">
        <v>0</v>
      </c>
      <c r="AA1302">
        <v>0</v>
      </c>
      <c r="AB1302">
        <v>0</v>
      </c>
      <c r="AE1302" s="103">
        <v>0</v>
      </c>
      <c r="AF1302">
        <v>0</v>
      </c>
      <c r="AG1302">
        <v>0</v>
      </c>
      <c r="AH1302">
        <v>0</v>
      </c>
      <c r="AI1302">
        <v>0</v>
      </c>
    </row>
    <row r="1303" spans="1:35" ht="15" hidden="1" customHeight="1" x14ac:dyDescent="0.25">
      <c r="A1303" s="37" t="s">
        <v>36</v>
      </c>
      <c r="B1303" s="37" t="s">
        <v>37</v>
      </c>
      <c r="C1303" s="37" t="s">
        <v>4486</v>
      </c>
      <c r="D1303" s="38" t="s">
        <v>11943</v>
      </c>
      <c r="E1303" s="37" t="s">
        <v>4487</v>
      </c>
      <c r="F1303" s="37" t="s">
        <v>4189</v>
      </c>
      <c r="G1303" s="37">
        <v>200001560</v>
      </c>
      <c r="H1303" s="100">
        <v>710014848</v>
      </c>
      <c r="I1303" s="101">
        <v>314706</v>
      </c>
      <c r="J1303" s="37">
        <v>100008751</v>
      </c>
      <c r="K1303" s="37">
        <v>200001560</v>
      </c>
      <c r="L1303" s="37" t="s">
        <v>48</v>
      </c>
      <c r="M1303" s="37" t="s">
        <v>4189</v>
      </c>
      <c r="N1303" s="37" t="s">
        <v>4545</v>
      </c>
      <c r="O1303" s="39" t="s">
        <v>11944</v>
      </c>
      <c r="P1303" s="37" t="s">
        <v>4488</v>
      </c>
      <c r="Q1303" s="37" t="s">
        <v>4489</v>
      </c>
      <c r="R1303" s="39" t="s">
        <v>11945</v>
      </c>
      <c r="S1303" s="40" t="s">
        <v>10741</v>
      </c>
      <c r="T1303" s="41">
        <v>6</v>
      </c>
      <c r="U1303" s="41">
        <v>0</v>
      </c>
      <c r="V1303" s="41">
        <v>0</v>
      </c>
      <c r="W1303" s="42"/>
      <c r="X1303" s="42"/>
      <c r="Y1303" s="102">
        <v>6</v>
      </c>
      <c r="Z1303">
        <v>0</v>
      </c>
      <c r="AA1303">
        <v>0</v>
      </c>
      <c r="AB1303">
        <v>0</v>
      </c>
      <c r="AE1303" s="103">
        <v>0</v>
      </c>
      <c r="AF1303">
        <v>0</v>
      </c>
      <c r="AG1303">
        <v>0</v>
      </c>
      <c r="AH1303">
        <v>0</v>
      </c>
      <c r="AI1303">
        <v>0</v>
      </c>
    </row>
    <row r="1304" spans="1:35" ht="15" hidden="1" customHeight="1" x14ac:dyDescent="0.25">
      <c r="A1304" s="37" t="s">
        <v>36</v>
      </c>
      <c r="B1304" s="37" t="s">
        <v>592</v>
      </c>
      <c r="C1304" s="37" t="s">
        <v>6666</v>
      </c>
      <c r="D1304" s="38" t="s">
        <v>12151</v>
      </c>
      <c r="E1304" s="37" t="s">
        <v>6667</v>
      </c>
      <c r="F1304" s="37" t="s">
        <v>568</v>
      </c>
      <c r="G1304" s="37">
        <v>200003848</v>
      </c>
      <c r="H1304" s="100">
        <v>710262558</v>
      </c>
      <c r="I1304" s="101">
        <v>47960663</v>
      </c>
      <c r="J1304" s="37">
        <v>100017573</v>
      </c>
      <c r="K1304" s="37">
        <v>200003848</v>
      </c>
      <c r="L1304" s="37" t="s">
        <v>603</v>
      </c>
      <c r="M1304" s="37" t="s">
        <v>568</v>
      </c>
      <c r="N1304" s="37" t="s">
        <v>6312</v>
      </c>
      <c r="O1304" s="39" t="s">
        <v>11214</v>
      </c>
      <c r="P1304" s="37" t="s">
        <v>6443</v>
      </c>
      <c r="Q1304" s="37" t="s">
        <v>6668</v>
      </c>
      <c r="R1304" s="39" t="s">
        <v>12152</v>
      </c>
      <c r="S1304" s="40" t="s">
        <v>10741</v>
      </c>
      <c r="T1304" s="41">
        <v>0</v>
      </c>
      <c r="U1304" s="41">
        <v>6</v>
      </c>
      <c r="V1304" s="41">
        <v>0</v>
      </c>
      <c r="W1304" s="42"/>
      <c r="X1304" s="42"/>
      <c r="Y1304" s="102">
        <v>6</v>
      </c>
      <c r="Z1304">
        <v>0</v>
      </c>
      <c r="AA1304">
        <v>0</v>
      </c>
      <c r="AB1304">
        <v>0</v>
      </c>
      <c r="AE1304" s="103">
        <v>0</v>
      </c>
      <c r="AF1304">
        <v>0</v>
      </c>
      <c r="AG1304">
        <v>0</v>
      </c>
      <c r="AH1304">
        <v>0</v>
      </c>
      <c r="AI1304">
        <v>0</v>
      </c>
    </row>
    <row r="1305" spans="1:35" ht="15" hidden="1" customHeight="1" x14ac:dyDescent="0.25">
      <c r="A1305" s="37" t="s">
        <v>36</v>
      </c>
      <c r="B1305" s="37" t="s">
        <v>37</v>
      </c>
      <c r="C1305" s="37" t="s">
        <v>3330</v>
      </c>
      <c r="D1305" s="38" t="s">
        <v>10889</v>
      </c>
      <c r="E1305" s="37" t="s">
        <v>3331</v>
      </c>
      <c r="F1305" s="37" t="s">
        <v>2860</v>
      </c>
      <c r="G1305" s="37">
        <v>200000931</v>
      </c>
      <c r="H1305" s="100">
        <v>710005326</v>
      </c>
      <c r="I1305" s="101">
        <v>307203</v>
      </c>
      <c r="J1305" s="37">
        <v>100005543</v>
      </c>
      <c r="K1305" s="37">
        <v>200000931</v>
      </c>
      <c r="L1305" s="37" t="s">
        <v>53</v>
      </c>
      <c r="M1305" s="37" t="s">
        <v>2860</v>
      </c>
      <c r="N1305" s="37" t="s">
        <v>3333</v>
      </c>
      <c r="O1305" s="39" t="s">
        <v>10996</v>
      </c>
      <c r="P1305" s="37" t="s">
        <v>3333</v>
      </c>
      <c r="Q1305" s="37" t="s">
        <v>3336</v>
      </c>
      <c r="R1305" s="39" t="s">
        <v>10644</v>
      </c>
      <c r="S1305" s="40" t="s">
        <v>10741</v>
      </c>
      <c r="T1305" s="41">
        <v>12</v>
      </c>
      <c r="U1305" s="41">
        <v>0</v>
      </c>
      <c r="V1305" s="41">
        <v>0</v>
      </c>
      <c r="W1305" s="42"/>
      <c r="X1305" s="42"/>
      <c r="Y1305" s="102">
        <v>12</v>
      </c>
      <c r="Z1305">
        <v>0</v>
      </c>
      <c r="AA1305">
        <v>0</v>
      </c>
      <c r="AB1305">
        <v>0</v>
      </c>
      <c r="AE1305" s="103">
        <v>0</v>
      </c>
      <c r="AF1305">
        <v>0</v>
      </c>
      <c r="AG1305">
        <v>0</v>
      </c>
      <c r="AH1305">
        <v>0</v>
      </c>
      <c r="AI1305">
        <v>0</v>
      </c>
    </row>
    <row r="1306" spans="1:35" ht="15" hidden="1" customHeight="1" x14ac:dyDescent="0.25">
      <c r="A1306" s="37" t="s">
        <v>36</v>
      </c>
      <c r="B1306" s="37" t="s">
        <v>37</v>
      </c>
      <c r="C1306" s="37" t="s">
        <v>5571</v>
      </c>
      <c r="D1306" s="38" t="s">
        <v>11948</v>
      </c>
      <c r="E1306" s="37" t="s">
        <v>5572</v>
      </c>
      <c r="F1306" s="37" t="s">
        <v>568</v>
      </c>
      <c r="G1306" s="37">
        <v>200001731</v>
      </c>
      <c r="H1306" s="100">
        <v>710013612</v>
      </c>
      <c r="I1306" s="101">
        <v>313866</v>
      </c>
      <c r="J1306" s="37">
        <v>100009780</v>
      </c>
      <c r="K1306" s="37">
        <v>200001731</v>
      </c>
      <c r="L1306" s="37" t="s">
        <v>48</v>
      </c>
      <c r="M1306" s="37" t="s">
        <v>568</v>
      </c>
      <c r="N1306" s="37" t="s">
        <v>5444</v>
      </c>
      <c r="O1306" s="39" t="s">
        <v>11949</v>
      </c>
      <c r="P1306" s="37" t="s">
        <v>5573</v>
      </c>
      <c r="Q1306" s="37" t="s">
        <v>5574</v>
      </c>
      <c r="R1306" s="39" t="s">
        <v>11950</v>
      </c>
      <c r="S1306" s="40" t="s">
        <v>10741</v>
      </c>
      <c r="T1306" s="41">
        <v>20</v>
      </c>
      <c r="U1306" s="42">
        <v>0</v>
      </c>
      <c r="V1306" s="42">
        <v>0</v>
      </c>
      <c r="W1306" s="42"/>
      <c r="X1306" s="42"/>
      <c r="Y1306" s="102">
        <v>20</v>
      </c>
      <c r="Z1306">
        <v>1</v>
      </c>
      <c r="AA1306">
        <v>0</v>
      </c>
      <c r="AB1306">
        <v>0</v>
      </c>
      <c r="AE1306" s="103">
        <v>1</v>
      </c>
      <c r="AF1306">
        <v>29</v>
      </c>
      <c r="AG1306">
        <v>0</v>
      </c>
      <c r="AH1306">
        <v>0</v>
      </c>
      <c r="AI1306">
        <v>29</v>
      </c>
    </row>
    <row r="1307" spans="1:35" ht="15" hidden="1" customHeight="1" x14ac:dyDescent="0.25">
      <c r="A1307" s="37" t="s">
        <v>36</v>
      </c>
      <c r="B1307" s="37" t="s">
        <v>37</v>
      </c>
      <c r="C1307" s="37" t="s">
        <v>8621</v>
      </c>
      <c r="D1307" s="38" t="s">
        <v>11951</v>
      </c>
      <c r="E1307" s="37" t="s">
        <v>8622</v>
      </c>
      <c r="F1307" s="37" t="s">
        <v>8536</v>
      </c>
      <c r="G1307" s="37">
        <v>200003001</v>
      </c>
      <c r="H1307" s="100">
        <v>710025416</v>
      </c>
      <c r="I1307" s="101">
        <v>324230</v>
      </c>
      <c r="J1307" s="37">
        <v>100015168</v>
      </c>
      <c r="K1307" s="37">
        <v>200003001</v>
      </c>
      <c r="L1307" s="37" t="s">
        <v>48</v>
      </c>
      <c r="M1307" s="37" t="s">
        <v>8536</v>
      </c>
      <c r="N1307" s="37" t="s">
        <v>8633</v>
      </c>
      <c r="O1307" s="39" t="s">
        <v>11798</v>
      </c>
      <c r="P1307" s="37" t="s">
        <v>8623</v>
      </c>
      <c r="Q1307" s="37" t="s">
        <v>8624</v>
      </c>
      <c r="R1307" s="39" t="s">
        <v>11952</v>
      </c>
      <c r="S1307" s="40" t="s">
        <v>10741</v>
      </c>
      <c r="T1307" s="41">
        <v>3</v>
      </c>
      <c r="U1307" s="42">
        <v>0</v>
      </c>
      <c r="V1307" s="42">
        <v>0</v>
      </c>
      <c r="W1307" s="42"/>
      <c r="X1307" s="42"/>
      <c r="Y1307" s="102">
        <v>3</v>
      </c>
      <c r="Z1307">
        <v>0</v>
      </c>
      <c r="AA1307">
        <v>0</v>
      </c>
      <c r="AB1307">
        <v>0</v>
      </c>
      <c r="AE1307" s="103">
        <v>0</v>
      </c>
      <c r="AF1307">
        <v>0</v>
      </c>
      <c r="AG1307">
        <v>0</v>
      </c>
      <c r="AH1307">
        <v>0</v>
      </c>
      <c r="AI1307">
        <v>0</v>
      </c>
    </row>
    <row r="1308" spans="1:35" ht="15" hidden="1" customHeight="1" x14ac:dyDescent="0.25">
      <c r="A1308" s="37" t="s">
        <v>36</v>
      </c>
      <c r="B1308" s="37" t="s">
        <v>37</v>
      </c>
      <c r="C1308" s="37" t="s">
        <v>8871</v>
      </c>
      <c r="D1308" s="38" t="s">
        <v>11946</v>
      </c>
      <c r="E1308" s="37" t="s">
        <v>8872</v>
      </c>
      <c r="F1308" s="37" t="s">
        <v>8536</v>
      </c>
      <c r="G1308" s="37">
        <v>200003097</v>
      </c>
      <c r="H1308" s="100">
        <v>710274920</v>
      </c>
      <c r="I1308" s="101">
        <v>325147</v>
      </c>
      <c r="J1308" s="37">
        <v>100018837</v>
      </c>
      <c r="K1308" s="37">
        <v>200003097</v>
      </c>
      <c r="L1308" s="37" t="s">
        <v>48</v>
      </c>
      <c r="M1308" s="37" t="s">
        <v>8536</v>
      </c>
      <c r="N1308" s="37" t="s">
        <v>1826</v>
      </c>
      <c r="O1308" s="39" t="s">
        <v>11197</v>
      </c>
      <c r="P1308" s="37" t="s">
        <v>8873</v>
      </c>
      <c r="Q1308" s="37" t="s">
        <v>8874</v>
      </c>
      <c r="R1308" s="39" t="s">
        <v>11947</v>
      </c>
      <c r="S1308" s="40" t="s">
        <v>10741</v>
      </c>
      <c r="T1308" s="41">
        <v>9</v>
      </c>
      <c r="U1308" s="41">
        <v>0</v>
      </c>
      <c r="V1308" s="41">
        <v>0</v>
      </c>
      <c r="W1308" s="42"/>
      <c r="X1308" s="42"/>
      <c r="Y1308" s="102">
        <v>9</v>
      </c>
      <c r="Z1308">
        <v>0</v>
      </c>
      <c r="AA1308">
        <v>0</v>
      </c>
      <c r="AB1308">
        <v>0</v>
      </c>
      <c r="AE1308" s="103">
        <v>0</v>
      </c>
      <c r="AF1308">
        <v>0</v>
      </c>
      <c r="AG1308">
        <v>0</v>
      </c>
      <c r="AH1308">
        <v>0</v>
      </c>
      <c r="AI1308">
        <v>0</v>
      </c>
    </row>
    <row r="1309" spans="1:35" ht="15" hidden="1" customHeight="1" x14ac:dyDescent="0.25">
      <c r="A1309" s="37" t="s">
        <v>36</v>
      </c>
      <c r="B1309" s="37" t="s">
        <v>37</v>
      </c>
      <c r="C1309" s="37" t="s">
        <v>8045</v>
      </c>
      <c r="D1309" s="38" t="s">
        <v>10865</v>
      </c>
      <c r="E1309" s="37" t="s">
        <v>8046</v>
      </c>
      <c r="F1309" s="37" t="s">
        <v>6696</v>
      </c>
      <c r="G1309" s="37">
        <v>200002705</v>
      </c>
      <c r="H1309" s="100">
        <v>42343691</v>
      </c>
      <c r="I1309" s="101">
        <v>331007</v>
      </c>
      <c r="J1309" s="37">
        <v>100013622</v>
      </c>
      <c r="K1309" s="37">
        <v>200002705</v>
      </c>
      <c r="L1309" s="37" t="s">
        <v>48</v>
      </c>
      <c r="M1309" s="37" t="s">
        <v>6696</v>
      </c>
      <c r="N1309" s="37" t="s">
        <v>8047</v>
      </c>
      <c r="O1309" s="39" t="s">
        <v>10866</v>
      </c>
      <c r="P1309" s="37" t="s">
        <v>8047</v>
      </c>
      <c r="Q1309" s="37" t="s">
        <v>8048</v>
      </c>
      <c r="R1309" s="39" t="s">
        <v>10867</v>
      </c>
      <c r="S1309" s="40" t="s">
        <v>10721</v>
      </c>
      <c r="T1309" s="41">
        <v>59</v>
      </c>
      <c r="U1309" s="41">
        <v>0</v>
      </c>
      <c r="V1309" s="41">
        <v>0</v>
      </c>
      <c r="W1309" s="42"/>
      <c r="X1309" s="42"/>
      <c r="Y1309" s="102">
        <v>59</v>
      </c>
      <c r="Z1309">
        <v>0</v>
      </c>
      <c r="AA1309">
        <v>0</v>
      </c>
      <c r="AB1309">
        <v>0</v>
      </c>
      <c r="AE1309" s="103">
        <v>0</v>
      </c>
      <c r="AF1309">
        <v>43</v>
      </c>
      <c r="AG1309">
        <v>0</v>
      </c>
      <c r="AH1309">
        <v>0</v>
      </c>
      <c r="AI1309">
        <v>43</v>
      </c>
    </row>
    <row r="1310" spans="1:35" ht="15" hidden="1" customHeight="1" x14ac:dyDescent="0.25">
      <c r="A1310" s="37" t="s">
        <v>36</v>
      </c>
      <c r="B1310" s="37" t="s">
        <v>37</v>
      </c>
      <c r="C1310" s="37" t="s">
        <v>7865</v>
      </c>
      <c r="D1310" s="38" t="s">
        <v>11953</v>
      </c>
      <c r="E1310" s="37" t="s">
        <v>7866</v>
      </c>
      <c r="F1310" s="37" t="s">
        <v>6696</v>
      </c>
      <c r="G1310" s="37">
        <v>200002672</v>
      </c>
      <c r="H1310" s="100">
        <v>710226217</v>
      </c>
      <c r="I1310" s="101">
        <v>35534672</v>
      </c>
      <c r="J1310" s="37">
        <v>100013431</v>
      </c>
      <c r="K1310" s="37">
        <v>100013429</v>
      </c>
      <c r="L1310" s="37" t="s">
        <v>92</v>
      </c>
      <c r="M1310" s="37" t="s">
        <v>6696</v>
      </c>
      <c r="N1310" s="37" t="s">
        <v>7842</v>
      </c>
      <c r="O1310" s="39" t="s">
        <v>11954</v>
      </c>
      <c r="P1310" s="37" t="s">
        <v>7867</v>
      </c>
      <c r="Q1310" s="37" t="s">
        <v>7868</v>
      </c>
      <c r="R1310" s="39" t="s">
        <v>11955</v>
      </c>
      <c r="S1310" s="40" t="s">
        <v>10741</v>
      </c>
      <c r="T1310" s="41">
        <v>48</v>
      </c>
      <c r="U1310" s="41">
        <v>0</v>
      </c>
      <c r="V1310" s="41">
        <v>0</v>
      </c>
      <c r="W1310" s="42"/>
      <c r="X1310" s="42"/>
      <c r="Y1310" s="102">
        <v>48</v>
      </c>
      <c r="Z1310">
        <v>0</v>
      </c>
      <c r="AA1310">
        <v>0</v>
      </c>
      <c r="AB1310">
        <v>0</v>
      </c>
      <c r="AE1310" s="103">
        <v>0</v>
      </c>
      <c r="AF1310">
        <v>0</v>
      </c>
      <c r="AG1310">
        <v>0</v>
      </c>
      <c r="AH1310">
        <v>0</v>
      </c>
      <c r="AI1310">
        <v>0</v>
      </c>
    </row>
    <row r="1311" spans="1:35" ht="15" hidden="1" customHeight="1" x14ac:dyDescent="0.25">
      <c r="A1311" s="37" t="s">
        <v>36</v>
      </c>
      <c r="B1311" s="37" t="s">
        <v>37</v>
      </c>
      <c r="C1311" s="37" t="s">
        <v>1315</v>
      </c>
      <c r="D1311" s="38" t="s">
        <v>11959</v>
      </c>
      <c r="E1311" s="37" t="s">
        <v>1316</v>
      </c>
      <c r="F1311" s="37" t="s">
        <v>814</v>
      </c>
      <c r="G1311" s="37">
        <v>200000511</v>
      </c>
      <c r="H1311" s="100">
        <v>710254024</v>
      </c>
      <c r="I1311" s="101">
        <v>309893</v>
      </c>
      <c r="J1311" s="37">
        <v>100003264</v>
      </c>
      <c r="K1311" s="37">
        <v>200000511</v>
      </c>
      <c r="L1311" s="37" t="s">
        <v>48</v>
      </c>
      <c r="M1311" s="37" t="s">
        <v>814</v>
      </c>
      <c r="N1311" s="37" t="s">
        <v>1329</v>
      </c>
      <c r="O1311" s="39" t="s">
        <v>11960</v>
      </c>
      <c r="P1311" s="37" t="s">
        <v>1317</v>
      </c>
      <c r="Q1311" s="37" t="s">
        <v>1318</v>
      </c>
      <c r="R1311" s="39" t="s">
        <v>11961</v>
      </c>
      <c r="S1311" s="40" t="s">
        <v>10741</v>
      </c>
      <c r="T1311" s="41">
        <v>6</v>
      </c>
      <c r="U1311" s="41">
        <v>0</v>
      </c>
      <c r="V1311" s="41">
        <v>0</v>
      </c>
      <c r="W1311" s="42"/>
      <c r="X1311" s="42"/>
      <c r="Y1311" s="102">
        <v>6</v>
      </c>
      <c r="Z1311">
        <v>0</v>
      </c>
      <c r="AA1311">
        <v>0</v>
      </c>
      <c r="AB1311">
        <v>0</v>
      </c>
      <c r="AE1311" s="103">
        <v>0</v>
      </c>
      <c r="AF1311">
        <v>0</v>
      </c>
      <c r="AG1311">
        <v>0</v>
      </c>
      <c r="AH1311">
        <v>0</v>
      </c>
      <c r="AI1311">
        <v>0</v>
      </c>
    </row>
    <row r="1312" spans="1:35" ht="15" hidden="1" customHeight="1" x14ac:dyDescent="0.25">
      <c r="A1312" s="37" t="s">
        <v>36</v>
      </c>
      <c r="B1312" s="37" t="s">
        <v>37</v>
      </c>
      <c r="C1312" s="37" t="s">
        <v>6562</v>
      </c>
      <c r="D1312" s="38" t="s">
        <v>11956</v>
      </c>
      <c r="E1312" s="37" t="s">
        <v>6563</v>
      </c>
      <c r="F1312" s="37" t="s">
        <v>568</v>
      </c>
      <c r="G1312" s="37">
        <v>200001654</v>
      </c>
      <c r="H1312" s="100">
        <v>710271492</v>
      </c>
      <c r="I1312" s="101">
        <v>629537</v>
      </c>
      <c r="J1312" s="37">
        <v>100018417</v>
      </c>
      <c r="K1312" s="37">
        <v>200001654</v>
      </c>
      <c r="L1312" s="37" t="s">
        <v>48</v>
      </c>
      <c r="M1312" s="37" t="s">
        <v>568</v>
      </c>
      <c r="N1312" s="37" t="s">
        <v>655</v>
      </c>
      <c r="O1312" s="39" t="s">
        <v>11957</v>
      </c>
      <c r="P1312" s="37" t="s">
        <v>6564</v>
      </c>
      <c r="Q1312" s="37" t="s">
        <v>6565</v>
      </c>
      <c r="R1312" s="39" t="s">
        <v>11958</v>
      </c>
      <c r="S1312" s="40" t="s">
        <v>10741</v>
      </c>
      <c r="T1312" s="41">
        <v>4</v>
      </c>
      <c r="U1312" s="41">
        <v>0</v>
      </c>
      <c r="V1312" s="41">
        <v>0</v>
      </c>
      <c r="W1312" s="42"/>
      <c r="X1312" s="42"/>
      <c r="Y1312" s="102">
        <v>4</v>
      </c>
      <c r="Z1312">
        <v>0</v>
      </c>
      <c r="AA1312">
        <v>0</v>
      </c>
      <c r="AB1312">
        <v>0</v>
      </c>
      <c r="AE1312" s="103">
        <v>0</v>
      </c>
      <c r="AF1312">
        <v>0</v>
      </c>
      <c r="AG1312">
        <v>0</v>
      </c>
      <c r="AH1312">
        <v>0</v>
      </c>
      <c r="AI1312">
        <v>0</v>
      </c>
    </row>
    <row r="1313" spans="1:35" ht="15" hidden="1" customHeight="1" x14ac:dyDescent="0.25">
      <c r="A1313" s="37" t="s">
        <v>36</v>
      </c>
      <c r="B1313" s="37" t="s">
        <v>37</v>
      </c>
      <c r="C1313" s="37" t="s">
        <v>1148</v>
      </c>
      <c r="D1313" s="38" t="s">
        <v>11962</v>
      </c>
      <c r="E1313" s="37" t="s">
        <v>1149</v>
      </c>
      <c r="F1313" s="37" t="s">
        <v>814</v>
      </c>
      <c r="G1313" s="37">
        <v>200000402</v>
      </c>
      <c r="H1313" s="100">
        <v>710003986</v>
      </c>
      <c r="I1313" s="101">
        <v>37838377</v>
      </c>
      <c r="J1313" s="37">
        <v>100002132</v>
      </c>
      <c r="K1313" s="37">
        <v>100002137</v>
      </c>
      <c r="L1313" s="37" t="s">
        <v>105</v>
      </c>
      <c r="M1313" s="37" t="s">
        <v>814</v>
      </c>
      <c r="N1313" s="37" t="s">
        <v>1043</v>
      </c>
      <c r="O1313" s="39" t="s">
        <v>11963</v>
      </c>
      <c r="P1313" s="37" t="s">
        <v>1150</v>
      </c>
      <c r="Q1313" s="37" t="s">
        <v>1151</v>
      </c>
      <c r="R1313" s="39" t="s">
        <v>11964</v>
      </c>
      <c r="S1313" s="40" t="s">
        <v>10741</v>
      </c>
      <c r="T1313" s="41">
        <v>21</v>
      </c>
      <c r="U1313" s="42">
        <v>0</v>
      </c>
      <c r="V1313" s="42">
        <v>0</v>
      </c>
      <c r="W1313" s="42"/>
      <c r="X1313" s="42"/>
      <c r="Y1313" s="102">
        <v>21</v>
      </c>
      <c r="Z1313">
        <v>0</v>
      </c>
      <c r="AA1313">
        <v>0</v>
      </c>
      <c r="AB1313">
        <v>0</v>
      </c>
      <c r="AE1313" s="103">
        <v>0</v>
      </c>
      <c r="AF1313">
        <v>0</v>
      </c>
      <c r="AG1313">
        <v>0</v>
      </c>
      <c r="AH1313">
        <v>0</v>
      </c>
      <c r="AI1313">
        <v>0</v>
      </c>
    </row>
    <row r="1314" spans="1:35" ht="15" hidden="1" customHeight="1" x14ac:dyDescent="0.25">
      <c r="A1314" s="37" t="s">
        <v>36</v>
      </c>
      <c r="B1314" s="37" t="s">
        <v>37</v>
      </c>
      <c r="C1314" s="37" t="s">
        <v>8091</v>
      </c>
      <c r="D1314" s="38" t="s">
        <v>11971</v>
      </c>
      <c r="E1314" s="37" t="s">
        <v>5045</v>
      </c>
      <c r="F1314" s="37" t="s">
        <v>6696</v>
      </c>
      <c r="G1314" s="37">
        <v>200002844</v>
      </c>
      <c r="H1314" s="100">
        <v>710033702</v>
      </c>
      <c r="I1314" s="101">
        <v>332461</v>
      </c>
      <c r="J1314" s="37">
        <v>100013919</v>
      </c>
      <c r="K1314" s="37">
        <v>200002844</v>
      </c>
      <c r="L1314" s="37" t="s">
        <v>48</v>
      </c>
      <c r="M1314" s="37" t="s">
        <v>6696</v>
      </c>
      <c r="N1314" s="37" t="s">
        <v>8266</v>
      </c>
      <c r="O1314" s="39" t="s">
        <v>10743</v>
      </c>
      <c r="P1314" s="37" t="s">
        <v>5046</v>
      </c>
      <c r="Q1314" s="37" t="s">
        <v>8092</v>
      </c>
      <c r="R1314" s="39" t="s">
        <v>11972</v>
      </c>
      <c r="S1314" s="40" t="s">
        <v>10741</v>
      </c>
      <c r="T1314" s="41">
        <v>45</v>
      </c>
      <c r="U1314" s="42">
        <v>0</v>
      </c>
      <c r="V1314" s="42">
        <v>0</v>
      </c>
      <c r="W1314" s="42"/>
      <c r="X1314" s="42"/>
      <c r="Y1314" s="102">
        <v>45</v>
      </c>
      <c r="Z1314">
        <v>5</v>
      </c>
      <c r="AA1314">
        <v>0</v>
      </c>
      <c r="AB1314">
        <v>0</v>
      </c>
      <c r="AE1314" s="103">
        <v>5</v>
      </c>
      <c r="AF1314">
        <v>23</v>
      </c>
      <c r="AG1314">
        <v>0</v>
      </c>
      <c r="AH1314">
        <v>0</v>
      </c>
      <c r="AI1314">
        <v>23</v>
      </c>
    </row>
    <row r="1315" spans="1:35" ht="15" hidden="1" customHeight="1" x14ac:dyDescent="0.25">
      <c r="A1315" s="37" t="s">
        <v>36</v>
      </c>
      <c r="B1315" s="37" t="s">
        <v>509</v>
      </c>
      <c r="C1315" s="37" t="s">
        <v>1828</v>
      </c>
      <c r="D1315" s="38" t="s">
        <v>11968</v>
      </c>
      <c r="E1315" s="37" t="s">
        <v>1829</v>
      </c>
      <c r="F1315" s="37" t="s">
        <v>814</v>
      </c>
      <c r="G1315" s="37">
        <v>200003898</v>
      </c>
      <c r="H1315" s="100">
        <v>51058090</v>
      </c>
      <c r="I1315" s="101">
        <v>34073728</v>
      </c>
      <c r="J1315" s="37">
        <v>100018056</v>
      </c>
      <c r="K1315" s="37">
        <v>200003898</v>
      </c>
      <c r="L1315" s="37" t="s">
        <v>1830</v>
      </c>
      <c r="M1315" s="37" t="s">
        <v>814</v>
      </c>
      <c r="N1315" s="37" t="s">
        <v>817</v>
      </c>
      <c r="O1315" s="39" t="s">
        <v>11969</v>
      </c>
      <c r="P1315" s="37" t="s">
        <v>859</v>
      </c>
      <c r="Q1315" s="37" t="s">
        <v>1831</v>
      </c>
      <c r="R1315" s="39" t="s">
        <v>11970</v>
      </c>
      <c r="S1315" s="40" t="s">
        <v>10721</v>
      </c>
      <c r="T1315" s="41">
        <v>0</v>
      </c>
      <c r="U1315" s="41">
        <v>0</v>
      </c>
      <c r="V1315" s="41">
        <v>17</v>
      </c>
      <c r="W1315" s="42"/>
      <c r="X1315" s="42"/>
      <c r="Y1315" s="102">
        <v>17</v>
      </c>
      <c r="Z1315">
        <v>0</v>
      </c>
      <c r="AA1315">
        <v>0</v>
      </c>
      <c r="AB1315">
        <v>0</v>
      </c>
      <c r="AE1315" s="103">
        <v>0</v>
      </c>
      <c r="AF1315">
        <v>0</v>
      </c>
      <c r="AG1315">
        <v>0</v>
      </c>
      <c r="AH1315">
        <v>0</v>
      </c>
      <c r="AI1315">
        <v>0</v>
      </c>
    </row>
    <row r="1316" spans="1:35" ht="15" hidden="1" customHeight="1" x14ac:dyDescent="0.25">
      <c r="A1316" s="37" t="s">
        <v>36</v>
      </c>
      <c r="B1316" s="37" t="s">
        <v>37</v>
      </c>
      <c r="C1316" s="37" t="s">
        <v>333</v>
      </c>
      <c r="D1316" s="38" t="s">
        <v>11249</v>
      </c>
      <c r="E1316" s="37" t="s">
        <v>334</v>
      </c>
      <c r="F1316" s="37" t="s">
        <v>40</v>
      </c>
      <c r="G1316" s="37">
        <v>200000177</v>
      </c>
      <c r="H1316" s="100">
        <v>710000219</v>
      </c>
      <c r="I1316" s="101">
        <v>603147</v>
      </c>
      <c r="J1316" s="37">
        <v>100000137</v>
      </c>
      <c r="K1316" s="37">
        <v>200000177</v>
      </c>
      <c r="L1316" s="37" t="s">
        <v>210</v>
      </c>
      <c r="M1316" s="37" t="s">
        <v>40</v>
      </c>
      <c r="N1316" s="37" t="s">
        <v>357</v>
      </c>
      <c r="O1316" s="39" t="s">
        <v>11377</v>
      </c>
      <c r="P1316" s="37" t="s">
        <v>336</v>
      </c>
      <c r="Q1316" s="37" t="s">
        <v>350</v>
      </c>
      <c r="R1316" s="39" t="s">
        <v>10609</v>
      </c>
      <c r="S1316" s="40" t="s">
        <v>10741</v>
      </c>
      <c r="T1316" s="41">
        <v>22</v>
      </c>
      <c r="U1316" s="41">
        <v>0</v>
      </c>
      <c r="V1316" s="41">
        <v>0</v>
      </c>
      <c r="W1316" s="42"/>
      <c r="X1316" s="42"/>
      <c r="Y1316" s="102">
        <v>22</v>
      </c>
      <c r="Z1316">
        <v>0</v>
      </c>
      <c r="AA1316">
        <v>0</v>
      </c>
      <c r="AB1316">
        <v>0</v>
      </c>
      <c r="AE1316" s="103">
        <v>0</v>
      </c>
      <c r="AF1316">
        <v>0</v>
      </c>
      <c r="AG1316">
        <v>0</v>
      </c>
      <c r="AH1316">
        <v>0</v>
      </c>
      <c r="AI1316">
        <v>0</v>
      </c>
    </row>
    <row r="1317" spans="1:35" ht="15" hidden="1" customHeight="1" x14ac:dyDescent="0.25">
      <c r="A1317" s="37" t="s">
        <v>36</v>
      </c>
      <c r="B1317" s="37" t="s">
        <v>37</v>
      </c>
      <c r="C1317" s="37" t="s">
        <v>7274</v>
      </c>
      <c r="D1317" s="38" t="s">
        <v>11965</v>
      </c>
      <c r="E1317" s="37" t="s">
        <v>7275</v>
      </c>
      <c r="F1317" s="37" t="s">
        <v>6696</v>
      </c>
      <c r="G1317" s="37">
        <v>200002458</v>
      </c>
      <c r="H1317" s="100">
        <v>710027591</v>
      </c>
      <c r="I1317" s="101">
        <v>326429</v>
      </c>
      <c r="J1317" s="37">
        <v>100012401</v>
      </c>
      <c r="K1317" s="37">
        <v>200002458</v>
      </c>
      <c r="L1317" s="37" t="s">
        <v>48</v>
      </c>
      <c r="M1317" s="37" t="s">
        <v>6696</v>
      </c>
      <c r="N1317" s="37" t="s">
        <v>7170</v>
      </c>
      <c r="O1317" s="39" t="s">
        <v>11966</v>
      </c>
      <c r="P1317" s="37" t="s">
        <v>7276</v>
      </c>
      <c r="Q1317" s="37" t="s">
        <v>7277</v>
      </c>
      <c r="R1317" s="39" t="s">
        <v>11967</v>
      </c>
      <c r="S1317" s="40" t="s">
        <v>10741</v>
      </c>
      <c r="T1317" s="41">
        <v>5</v>
      </c>
      <c r="U1317" s="42">
        <v>0</v>
      </c>
      <c r="V1317" s="42">
        <v>0</v>
      </c>
      <c r="W1317" s="42"/>
      <c r="X1317" s="42"/>
      <c r="Y1317" s="102">
        <v>5</v>
      </c>
      <c r="Z1317">
        <v>0</v>
      </c>
      <c r="AA1317">
        <v>0</v>
      </c>
      <c r="AB1317">
        <v>0</v>
      </c>
      <c r="AE1317" s="103">
        <v>0</v>
      </c>
      <c r="AF1317">
        <v>1</v>
      </c>
      <c r="AG1317">
        <v>0</v>
      </c>
      <c r="AH1317">
        <v>0</v>
      </c>
      <c r="AI1317">
        <v>1</v>
      </c>
    </row>
    <row r="1318" spans="1:35" ht="15" hidden="1" customHeight="1" x14ac:dyDescent="0.25">
      <c r="A1318" s="37" t="s">
        <v>36</v>
      </c>
      <c r="B1318" s="37" t="s">
        <v>37</v>
      </c>
      <c r="C1318" s="37" t="s">
        <v>7139</v>
      </c>
      <c r="D1318" s="38" t="s">
        <v>11973</v>
      </c>
      <c r="E1318" s="37" t="s">
        <v>7140</v>
      </c>
      <c r="F1318" s="37" t="s">
        <v>6696</v>
      </c>
      <c r="G1318" s="37">
        <v>200002330</v>
      </c>
      <c r="H1318" s="100">
        <v>710024592</v>
      </c>
      <c r="I1318" s="101">
        <v>37792059</v>
      </c>
      <c r="J1318" s="37">
        <v>100011953</v>
      </c>
      <c r="K1318" s="37">
        <v>100011954</v>
      </c>
      <c r="L1318" s="37" t="s">
        <v>92</v>
      </c>
      <c r="M1318" s="37" t="s">
        <v>6696</v>
      </c>
      <c r="N1318" s="37" t="s">
        <v>6969</v>
      </c>
      <c r="O1318" s="39" t="s">
        <v>11974</v>
      </c>
      <c r="P1318" s="37" t="s">
        <v>7141</v>
      </c>
      <c r="Q1318" s="37" t="s">
        <v>7142</v>
      </c>
      <c r="R1318" s="39" t="s">
        <v>11975</v>
      </c>
      <c r="S1318" s="40" t="s">
        <v>10741</v>
      </c>
      <c r="T1318" s="41">
        <v>12</v>
      </c>
      <c r="U1318" s="41">
        <v>0</v>
      </c>
      <c r="V1318" s="41">
        <v>0</v>
      </c>
      <c r="W1318" s="42"/>
      <c r="X1318" s="42"/>
      <c r="Y1318" s="102">
        <v>12</v>
      </c>
      <c r="Z1318">
        <v>0</v>
      </c>
      <c r="AA1318">
        <v>0</v>
      </c>
      <c r="AB1318">
        <v>0</v>
      </c>
      <c r="AE1318" s="103">
        <v>0</v>
      </c>
      <c r="AF1318">
        <v>1</v>
      </c>
      <c r="AG1318">
        <v>0</v>
      </c>
      <c r="AH1318">
        <v>0</v>
      </c>
      <c r="AI1318">
        <v>1</v>
      </c>
    </row>
    <row r="1319" spans="1:35" ht="15" hidden="1" customHeight="1" x14ac:dyDescent="0.25">
      <c r="A1319" s="37" t="s">
        <v>36</v>
      </c>
      <c r="B1319" s="37" t="s">
        <v>37</v>
      </c>
      <c r="C1319" s="37" t="s">
        <v>7632</v>
      </c>
      <c r="D1319" s="38" t="s">
        <v>11976</v>
      </c>
      <c r="E1319" s="37" t="s">
        <v>6871</v>
      </c>
      <c r="F1319" s="37" t="s">
        <v>6696</v>
      </c>
      <c r="G1319" s="37">
        <v>200002539</v>
      </c>
      <c r="H1319" s="100">
        <v>710028784</v>
      </c>
      <c r="I1319" s="101">
        <v>327506</v>
      </c>
      <c r="J1319" s="37">
        <v>100012753</v>
      </c>
      <c r="K1319" s="37">
        <v>200002539</v>
      </c>
      <c r="L1319" s="37" t="s">
        <v>48</v>
      </c>
      <c r="M1319" s="37" t="s">
        <v>6696</v>
      </c>
      <c r="N1319" s="37" t="s">
        <v>7404</v>
      </c>
      <c r="O1319" s="39" t="s">
        <v>11063</v>
      </c>
      <c r="P1319" s="37" t="s">
        <v>6872</v>
      </c>
      <c r="Q1319" s="37" t="s">
        <v>7633</v>
      </c>
      <c r="R1319" s="39" t="s">
        <v>11977</v>
      </c>
      <c r="S1319" s="40" t="s">
        <v>10741</v>
      </c>
      <c r="T1319" s="41">
        <v>4</v>
      </c>
      <c r="U1319" s="41">
        <v>0</v>
      </c>
      <c r="V1319" s="41">
        <v>0</v>
      </c>
      <c r="W1319" s="42"/>
      <c r="X1319" s="42"/>
      <c r="Y1319" s="102">
        <v>4</v>
      </c>
      <c r="Z1319">
        <v>0</v>
      </c>
      <c r="AA1319">
        <v>0</v>
      </c>
      <c r="AB1319">
        <v>0</v>
      </c>
      <c r="AE1319" s="103">
        <v>0</v>
      </c>
      <c r="AF1319">
        <v>0</v>
      </c>
      <c r="AG1319">
        <v>0</v>
      </c>
      <c r="AH1319">
        <v>0</v>
      </c>
      <c r="AI1319">
        <v>0</v>
      </c>
    </row>
    <row r="1320" spans="1:35" ht="15" hidden="1" customHeight="1" x14ac:dyDescent="0.25">
      <c r="A1320" s="37" t="s">
        <v>36</v>
      </c>
      <c r="B1320" s="37" t="s">
        <v>37</v>
      </c>
      <c r="C1320" s="37" t="s">
        <v>9180</v>
      </c>
      <c r="D1320" s="38" t="s">
        <v>11978</v>
      </c>
      <c r="E1320" s="37" t="s">
        <v>9181</v>
      </c>
      <c r="F1320" s="37" t="s">
        <v>8536</v>
      </c>
      <c r="G1320" s="37">
        <v>200003217</v>
      </c>
      <c r="H1320" s="100">
        <v>710030240</v>
      </c>
      <c r="I1320" s="101">
        <v>328782</v>
      </c>
      <c r="J1320" s="37">
        <v>100015934</v>
      </c>
      <c r="K1320" s="37">
        <v>200003217</v>
      </c>
      <c r="L1320" s="37" t="s">
        <v>913</v>
      </c>
      <c r="M1320" s="37" t="s">
        <v>8536</v>
      </c>
      <c r="N1320" s="37" t="s">
        <v>9062</v>
      </c>
      <c r="O1320" s="39" t="s">
        <v>11979</v>
      </c>
      <c r="P1320" s="37" t="s">
        <v>9182</v>
      </c>
      <c r="Q1320" s="37" t="s">
        <v>9183</v>
      </c>
      <c r="R1320" s="39" t="s">
        <v>11980</v>
      </c>
      <c r="S1320" s="40" t="s">
        <v>10741</v>
      </c>
      <c r="T1320" s="41">
        <v>3</v>
      </c>
      <c r="U1320" s="41">
        <v>0</v>
      </c>
      <c r="V1320" s="41">
        <v>0</v>
      </c>
      <c r="W1320" s="42"/>
      <c r="X1320" s="42"/>
      <c r="Y1320" s="102">
        <v>3</v>
      </c>
      <c r="Z1320">
        <v>0</v>
      </c>
      <c r="AA1320">
        <v>0</v>
      </c>
      <c r="AB1320">
        <v>0</v>
      </c>
      <c r="AE1320" s="103">
        <v>0</v>
      </c>
      <c r="AF1320">
        <v>0</v>
      </c>
      <c r="AG1320">
        <v>0</v>
      </c>
      <c r="AH1320">
        <v>0</v>
      </c>
      <c r="AI1320">
        <v>0</v>
      </c>
    </row>
    <row r="1321" spans="1:35" ht="15" hidden="1" customHeight="1" x14ac:dyDescent="0.25">
      <c r="A1321" s="37" t="s">
        <v>36</v>
      </c>
      <c r="B1321" s="37" t="s">
        <v>37</v>
      </c>
      <c r="C1321" s="37" t="s">
        <v>4942</v>
      </c>
      <c r="D1321" s="38" t="s">
        <v>11114</v>
      </c>
      <c r="E1321" s="37" t="s">
        <v>4943</v>
      </c>
      <c r="F1321" s="37" t="s">
        <v>4189</v>
      </c>
      <c r="G1321" s="37">
        <v>200001525</v>
      </c>
      <c r="H1321" s="100">
        <v>710017480</v>
      </c>
      <c r="I1321" s="101">
        <v>37906216</v>
      </c>
      <c r="J1321" s="37">
        <v>100008696</v>
      </c>
      <c r="K1321" s="37">
        <v>100017461</v>
      </c>
      <c r="L1321" s="37" t="s">
        <v>1129</v>
      </c>
      <c r="M1321" s="37" t="s">
        <v>4189</v>
      </c>
      <c r="N1321" s="37" t="s">
        <v>4844</v>
      </c>
      <c r="O1321" s="39" t="s">
        <v>11115</v>
      </c>
      <c r="P1321" s="37" t="s">
        <v>4844</v>
      </c>
      <c r="Q1321" s="37" t="s">
        <v>4945</v>
      </c>
      <c r="R1321" s="39" t="s">
        <v>11116</v>
      </c>
      <c r="S1321" s="40" t="s">
        <v>10741</v>
      </c>
      <c r="T1321" s="41">
        <v>18</v>
      </c>
      <c r="U1321" s="41">
        <v>0</v>
      </c>
      <c r="V1321" s="41">
        <v>0</v>
      </c>
      <c r="W1321" s="42"/>
      <c r="X1321" s="42"/>
      <c r="Y1321" s="102">
        <v>18</v>
      </c>
      <c r="Z1321">
        <v>0</v>
      </c>
      <c r="AA1321">
        <v>0</v>
      </c>
      <c r="AB1321">
        <v>0</v>
      </c>
      <c r="AE1321" s="103">
        <v>0</v>
      </c>
      <c r="AF1321">
        <v>0</v>
      </c>
      <c r="AG1321">
        <v>0</v>
      </c>
      <c r="AH1321">
        <v>0</v>
      </c>
      <c r="AI1321">
        <v>0</v>
      </c>
    </row>
    <row r="1322" spans="1:35" ht="15" hidden="1" customHeight="1" x14ac:dyDescent="0.25">
      <c r="A1322" s="37" t="s">
        <v>36</v>
      </c>
      <c r="B1322" s="37" t="s">
        <v>37</v>
      </c>
      <c r="C1322" s="37" t="s">
        <v>986</v>
      </c>
      <c r="D1322" s="38" t="s">
        <v>10751</v>
      </c>
      <c r="E1322" s="37" t="s">
        <v>987</v>
      </c>
      <c r="F1322" s="37" t="s">
        <v>814</v>
      </c>
      <c r="G1322" s="37">
        <v>200000303</v>
      </c>
      <c r="H1322" s="100">
        <v>710035047</v>
      </c>
      <c r="I1322" s="101">
        <v>305723</v>
      </c>
      <c r="J1322" s="37">
        <v>100001807</v>
      </c>
      <c r="K1322" s="37">
        <v>200000303</v>
      </c>
      <c r="L1322" s="37" t="s">
        <v>210</v>
      </c>
      <c r="M1322" s="37" t="s">
        <v>814</v>
      </c>
      <c r="N1322" s="37" t="s">
        <v>817</v>
      </c>
      <c r="O1322" s="39" t="s">
        <v>10752</v>
      </c>
      <c r="P1322" s="37" t="s">
        <v>988</v>
      </c>
      <c r="Q1322" s="37" t="s">
        <v>990</v>
      </c>
      <c r="R1322" s="39" t="s">
        <v>10624</v>
      </c>
      <c r="S1322" s="40" t="s">
        <v>10741</v>
      </c>
      <c r="T1322" s="41">
        <v>44</v>
      </c>
      <c r="U1322" s="42">
        <v>0</v>
      </c>
      <c r="V1322" s="42">
        <v>0</v>
      </c>
      <c r="W1322" s="42"/>
      <c r="X1322" s="42"/>
      <c r="Y1322" s="102">
        <v>44</v>
      </c>
      <c r="Z1322">
        <v>0</v>
      </c>
      <c r="AA1322">
        <v>0</v>
      </c>
      <c r="AB1322">
        <v>0</v>
      </c>
      <c r="AE1322" s="103">
        <v>0</v>
      </c>
      <c r="AF1322">
        <v>3</v>
      </c>
      <c r="AG1322">
        <v>0</v>
      </c>
      <c r="AH1322">
        <v>0</v>
      </c>
      <c r="AI1322">
        <v>3</v>
      </c>
    </row>
    <row r="1323" spans="1:35" ht="15" hidden="1" customHeight="1" x14ac:dyDescent="0.25">
      <c r="A1323" s="37" t="s">
        <v>36</v>
      </c>
      <c r="B1323" s="37" t="s">
        <v>37</v>
      </c>
      <c r="C1323" s="37" t="s">
        <v>394</v>
      </c>
      <c r="D1323" s="38" t="s">
        <v>10994</v>
      </c>
      <c r="E1323" s="37" t="s">
        <v>395</v>
      </c>
      <c r="F1323" s="37" t="s">
        <v>40</v>
      </c>
      <c r="G1323" s="37">
        <v>200000130</v>
      </c>
      <c r="H1323" s="100">
        <v>710000855</v>
      </c>
      <c r="I1323" s="101">
        <v>31785212</v>
      </c>
      <c r="J1323" s="37">
        <v>100000414</v>
      </c>
      <c r="K1323" s="37">
        <v>100000417</v>
      </c>
      <c r="L1323" s="37" t="s">
        <v>105</v>
      </c>
      <c r="M1323" s="37" t="s">
        <v>40</v>
      </c>
      <c r="N1323" s="37" t="s">
        <v>784</v>
      </c>
      <c r="O1323" s="39" t="s">
        <v>11703</v>
      </c>
      <c r="P1323" s="37" t="s">
        <v>397</v>
      </c>
      <c r="Q1323" s="37" t="s">
        <v>401</v>
      </c>
      <c r="R1323" s="39" t="s">
        <v>10617</v>
      </c>
      <c r="S1323" s="40" t="s">
        <v>10741</v>
      </c>
      <c r="T1323" s="41">
        <v>23</v>
      </c>
      <c r="U1323" s="41">
        <v>0</v>
      </c>
      <c r="V1323" s="41">
        <v>0</v>
      </c>
      <c r="W1323" s="42"/>
      <c r="X1323" s="42"/>
      <c r="Y1323" s="102">
        <v>23</v>
      </c>
      <c r="Z1323">
        <v>0</v>
      </c>
      <c r="AA1323">
        <v>0</v>
      </c>
      <c r="AB1323">
        <v>0</v>
      </c>
      <c r="AE1323" s="103">
        <v>0</v>
      </c>
      <c r="AF1323">
        <v>0</v>
      </c>
      <c r="AG1323">
        <v>0</v>
      </c>
      <c r="AH1323">
        <v>0</v>
      </c>
      <c r="AI1323">
        <v>0</v>
      </c>
    </row>
    <row r="1324" spans="1:35" ht="15" hidden="1" customHeight="1" x14ac:dyDescent="0.25">
      <c r="A1324" s="37" t="s">
        <v>36</v>
      </c>
      <c r="B1324" s="37" t="s">
        <v>37</v>
      </c>
      <c r="C1324" s="37" t="s">
        <v>8227</v>
      </c>
      <c r="D1324" s="38" t="s">
        <v>11037</v>
      </c>
      <c r="E1324" s="37" t="s">
        <v>8228</v>
      </c>
      <c r="F1324" s="37" t="s">
        <v>6696</v>
      </c>
      <c r="G1324" s="37">
        <v>200002384</v>
      </c>
      <c r="H1324" s="100">
        <v>53480783</v>
      </c>
      <c r="I1324" s="101">
        <v>329321</v>
      </c>
      <c r="J1324" s="37">
        <v>100019157</v>
      </c>
      <c r="K1324" s="37">
        <v>200002384</v>
      </c>
      <c r="L1324" s="37" t="s">
        <v>48</v>
      </c>
      <c r="M1324" s="37" t="s">
        <v>6696</v>
      </c>
      <c r="N1324" s="37" t="s">
        <v>8229</v>
      </c>
      <c r="O1324" s="39" t="s">
        <v>10984</v>
      </c>
      <c r="P1324" s="37" t="s">
        <v>8229</v>
      </c>
      <c r="Q1324" s="37" t="s">
        <v>11981</v>
      </c>
      <c r="R1324" s="39" t="s">
        <v>11038</v>
      </c>
      <c r="S1324" s="40" t="s">
        <v>10721</v>
      </c>
      <c r="T1324" s="41">
        <v>11</v>
      </c>
      <c r="U1324" s="41">
        <v>0</v>
      </c>
      <c r="V1324" s="41">
        <v>0</v>
      </c>
      <c r="W1324" s="42"/>
      <c r="X1324" s="42"/>
      <c r="Y1324" s="102">
        <v>11</v>
      </c>
      <c r="Z1324">
        <v>0</v>
      </c>
      <c r="AA1324">
        <v>0</v>
      </c>
      <c r="AB1324">
        <v>0</v>
      </c>
      <c r="AE1324" s="103">
        <v>0</v>
      </c>
      <c r="AF1324">
        <v>0</v>
      </c>
      <c r="AG1324">
        <v>0</v>
      </c>
      <c r="AH1324">
        <v>0</v>
      </c>
      <c r="AI1324">
        <v>0</v>
      </c>
    </row>
    <row r="1325" spans="1:35" ht="15" hidden="1" customHeight="1" x14ac:dyDescent="0.25">
      <c r="A1325" s="37" t="s">
        <v>36</v>
      </c>
      <c r="B1325" s="37" t="s">
        <v>37</v>
      </c>
      <c r="C1325" s="37" t="s">
        <v>9497</v>
      </c>
      <c r="D1325" s="38" t="s">
        <v>11982</v>
      </c>
      <c r="E1325" s="37" t="s">
        <v>9498</v>
      </c>
      <c r="F1325" s="37" t="s">
        <v>8536</v>
      </c>
      <c r="G1325" s="37">
        <v>200003276</v>
      </c>
      <c r="H1325" s="100">
        <v>710232306</v>
      </c>
      <c r="I1325" s="101">
        <v>42248809</v>
      </c>
      <c r="J1325" s="37">
        <v>100016109</v>
      </c>
      <c r="K1325" s="37">
        <v>100016112</v>
      </c>
      <c r="L1325" s="37" t="s">
        <v>105</v>
      </c>
      <c r="M1325" s="37" t="s">
        <v>8536</v>
      </c>
      <c r="N1325" s="37" t="s">
        <v>8385</v>
      </c>
      <c r="O1325" s="39" t="s">
        <v>11983</v>
      </c>
      <c r="P1325" s="37" t="s">
        <v>9499</v>
      </c>
      <c r="Q1325" s="37" t="s">
        <v>9501</v>
      </c>
      <c r="R1325" s="39" t="s">
        <v>10685</v>
      </c>
      <c r="S1325" s="40" t="s">
        <v>10741</v>
      </c>
      <c r="T1325" s="41">
        <v>70</v>
      </c>
      <c r="U1325" s="41">
        <v>0</v>
      </c>
      <c r="V1325" s="41">
        <v>0</v>
      </c>
      <c r="W1325" s="42"/>
      <c r="X1325" s="42"/>
      <c r="Y1325" s="102">
        <v>70</v>
      </c>
      <c r="Z1325">
        <v>0</v>
      </c>
      <c r="AA1325">
        <v>0</v>
      </c>
      <c r="AB1325">
        <v>0</v>
      </c>
      <c r="AE1325" s="103">
        <v>0</v>
      </c>
      <c r="AF1325">
        <v>67</v>
      </c>
      <c r="AG1325">
        <v>0</v>
      </c>
      <c r="AH1325">
        <v>0</v>
      </c>
      <c r="AI1325">
        <v>67</v>
      </c>
    </row>
    <row r="1326" spans="1:35" ht="15" hidden="1" customHeight="1" x14ac:dyDescent="0.25">
      <c r="A1326" s="37" t="s">
        <v>36</v>
      </c>
      <c r="B1326" s="37" t="s">
        <v>37</v>
      </c>
      <c r="C1326" s="37" t="s">
        <v>5860</v>
      </c>
      <c r="D1326" s="38" t="s">
        <v>11987</v>
      </c>
      <c r="E1326" s="37" t="s">
        <v>5861</v>
      </c>
      <c r="F1326" s="37" t="s">
        <v>568</v>
      </c>
      <c r="G1326" s="37">
        <v>200001963</v>
      </c>
      <c r="H1326" s="100">
        <v>710037678</v>
      </c>
      <c r="I1326" s="101">
        <v>50431498</v>
      </c>
      <c r="J1326" s="37">
        <v>100010477</v>
      </c>
      <c r="K1326" s="37">
        <v>100010473</v>
      </c>
      <c r="L1326" s="37" t="s">
        <v>5862</v>
      </c>
      <c r="M1326" s="37" t="s">
        <v>568</v>
      </c>
      <c r="N1326" s="37" t="s">
        <v>570</v>
      </c>
      <c r="O1326" s="39" t="s">
        <v>11988</v>
      </c>
      <c r="P1326" s="37" t="s">
        <v>5863</v>
      </c>
      <c r="Q1326" s="37" t="s">
        <v>5864</v>
      </c>
      <c r="R1326" s="39" t="s">
        <v>11989</v>
      </c>
      <c r="S1326" s="40" t="s">
        <v>10741</v>
      </c>
      <c r="T1326" s="41">
        <v>23</v>
      </c>
      <c r="U1326" s="41">
        <v>0</v>
      </c>
      <c r="V1326" s="41">
        <v>0</v>
      </c>
      <c r="W1326" s="42"/>
      <c r="X1326" s="42"/>
      <c r="Y1326" s="102">
        <v>23</v>
      </c>
      <c r="Z1326">
        <v>0</v>
      </c>
      <c r="AA1326">
        <v>0</v>
      </c>
      <c r="AB1326">
        <v>0</v>
      </c>
      <c r="AE1326" s="103">
        <v>0</v>
      </c>
      <c r="AF1326">
        <v>0</v>
      </c>
      <c r="AG1326">
        <v>0</v>
      </c>
      <c r="AH1326">
        <v>0</v>
      </c>
      <c r="AI1326">
        <v>0</v>
      </c>
    </row>
    <row r="1327" spans="1:35" ht="15" hidden="1" customHeight="1" x14ac:dyDescent="0.25">
      <c r="A1327" s="37" t="s">
        <v>36</v>
      </c>
      <c r="B1327" s="37" t="s">
        <v>37</v>
      </c>
      <c r="C1327" s="37" t="s">
        <v>2315</v>
      </c>
      <c r="D1327" s="38" t="s">
        <v>11984</v>
      </c>
      <c r="E1327" s="37" t="s">
        <v>2316</v>
      </c>
      <c r="F1327" s="37" t="s">
        <v>1879</v>
      </c>
      <c r="G1327" s="37">
        <v>200000814</v>
      </c>
      <c r="H1327" s="100">
        <v>710017626</v>
      </c>
      <c r="I1327" s="101">
        <v>37922386</v>
      </c>
      <c r="J1327" s="37">
        <v>100004339</v>
      </c>
      <c r="K1327" s="37">
        <v>100004340</v>
      </c>
      <c r="L1327" s="37" t="s">
        <v>92</v>
      </c>
      <c r="M1327" s="37" t="s">
        <v>1879</v>
      </c>
      <c r="N1327" s="37" t="s">
        <v>2427</v>
      </c>
      <c r="O1327" s="39" t="s">
        <v>11985</v>
      </c>
      <c r="P1327" s="37" t="s">
        <v>2317</v>
      </c>
      <c r="Q1327" s="37" t="s">
        <v>2318</v>
      </c>
      <c r="R1327" s="39" t="s">
        <v>11986</v>
      </c>
      <c r="S1327" s="40" t="s">
        <v>10741</v>
      </c>
      <c r="T1327" s="41">
        <v>25</v>
      </c>
      <c r="U1327" s="42">
        <v>0</v>
      </c>
      <c r="V1327" s="42">
        <v>0</v>
      </c>
      <c r="W1327" s="42"/>
      <c r="X1327" s="42"/>
      <c r="Y1327" s="102">
        <v>25</v>
      </c>
      <c r="Z1327">
        <v>0</v>
      </c>
      <c r="AA1327">
        <v>0</v>
      </c>
      <c r="AB1327">
        <v>0</v>
      </c>
      <c r="AE1327" s="103">
        <v>0</v>
      </c>
      <c r="AF1327">
        <v>2</v>
      </c>
      <c r="AG1327">
        <v>0</v>
      </c>
      <c r="AH1327">
        <v>0</v>
      </c>
      <c r="AI1327">
        <v>2</v>
      </c>
    </row>
    <row r="1328" spans="1:35" ht="15" hidden="1" customHeight="1" x14ac:dyDescent="0.25">
      <c r="A1328" s="37" t="s">
        <v>36</v>
      </c>
      <c r="B1328" s="37" t="s">
        <v>37</v>
      </c>
      <c r="C1328" s="37" t="s">
        <v>3057</v>
      </c>
      <c r="D1328" s="38" t="s">
        <v>11990</v>
      </c>
      <c r="E1328" s="37" t="s">
        <v>3058</v>
      </c>
      <c r="F1328" s="37" t="s">
        <v>2860</v>
      </c>
      <c r="G1328" s="37">
        <v>200001081</v>
      </c>
      <c r="H1328" s="100">
        <v>710006772</v>
      </c>
      <c r="I1328" s="101">
        <v>308366</v>
      </c>
      <c r="J1328" s="37">
        <v>100006016</v>
      </c>
      <c r="K1328" s="37">
        <v>200001081</v>
      </c>
      <c r="L1328" s="37" t="s">
        <v>48</v>
      </c>
      <c r="M1328" s="37" t="s">
        <v>2860</v>
      </c>
      <c r="N1328" s="37" t="s">
        <v>2862</v>
      </c>
      <c r="O1328" s="39" t="s">
        <v>11991</v>
      </c>
      <c r="P1328" s="37" t="s">
        <v>3059</v>
      </c>
      <c r="Q1328" s="37" t="s">
        <v>3060</v>
      </c>
      <c r="R1328" s="39" t="s">
        <v>11992</v>
      </c>
      <c r="S1328" s="40" t="s">
        <v>10741</v>
      </c>
      <c r="T1328" s="41">
        <v>5</v>
      </c>
      <c r="U1328" s="42">
        <v>0</v>
      </c>
      <c r="V1328" s="42">
        <v>0</v>
      </c>
      <c r="W1328" s="42"/>
      <c r="X1328" s="42"/>
      <c r="Y1328" s="102">
        <v>5</v>
      </c>
      <c r="Z1328">
        <v>0</v>
      </c>
      <c r="AA1328">
        <v>0</v>
      </c>
      <c r="AB1328">
        <v>0</v>
      </c>
      <c r="AE1328" s="103">
        <v>0</v>
      </c>
      <c r="AF1328">
        <v>0</v>
      </c>
      <c r="AG1328">
        <v>0</v>
      </c>
      <c r="AH1328">
        <v>0</v>
      </c>
      <c r="AI1328">
        <v>0</v>
      </c>
    </row>
    <row r="1329" spans="1:35" ht="15" hidden="1" customHeight="1" x14ac:dyDescent="0.25">
      <c r="A1329" s="37" t="s">
        <v>36</v>
      </c>
      <c r="B1329" s="37" t="s">
        <v>37</v>
      </c>
      <c r="C1329" s="37" t="s">
        <v>3534</v>
      </c>
      <c r="D1329" s="38" t="s">
        <v>11995</v>
      </c>
      <c r="E1329" s="37" t="s">
        <v>3535</v>
      </c>
      <c r="F1329" s="37" t="s">
        <v>2860</v>
      </c>
      <c r="G1329" s="37">
        <v>200001005</v>
      </c>
      <c r="H1329" s="100">
        <v>37965271</v>
      </c>
      <c r="I1329" s="101">
        <v>307548</v>
      </c>
      <c r="J1329" s="37">
        <v>100006217</v>
      </c>
      <c r="K1329" s="37">
        <v>200001005</v>
      </c>
      <c r="L1329" s="37" t="s">
        <v>48</v>
      </c>
      <c r="M1329" s="37" t="s">
        <v>2860</v>
      </c>
      <c r="N1329" s="37" t="s">
        <v>3333</v>
      </c>
      <c r="O1329" s="39" t="s">
        <v>11996</v>
      </c>
      <c r="P1329" s="37" t="s">
        <v>3536</v>
      </c>
      <c r="Q1329" s="37" t="s">
        <v>3537</v>
      </c>
      <c r="R1329" s="39" t="s">
        <v>11997</v>
      </c>
      <c r="S1329" s="40" t="s">
        <v>10721</v>
      </c>
      <c r="T1329" s="41">
        <v>33</v>
      </c>
      <c r="U1329" s="41">
        <v>0</v>
      </c>
      <c r="V1329" s="41">
        <v>0</v>
      </c>
      <c r="W1329" s="42"/>
      <c r="X1329" s="42"/>
      <c r="Y1329" s="102">
        <v>33</v>
      </c>
      <c r="Z1329">
        <v>0</v>
      </c>
      <c r="AA1329">
        <v>0</v>
      </c>
      <c r="AB1329">
        <v>0</v>
      </c>
      <c r="AE1329" s="103">
        <v>0</v>
      </c>
      <c r="AF1329">
        <v>0</v>
      </c>
      <c r="AG1329">
        <v>0</v>
      </c>
      <c r="AH1329">
        <v>0</v>
      </c>
      <c r="AI1329">
        <v>0</v>
      </c>
    </row>
    <row r="1330" spans="1:35" ht="15" hidden="1" customHeight="1" x14ac:dyDescent="0.25">
      <c r="A1330" s="37" t="s">
        <v>36</v>
      </c>
      <c r="B1330" s="37" t="s">
        <v>37</v>
      </c>
      <c r="C1330" s="37" t="s">
        <v>2202</v>
      </c>
      <c r="D1330" s="38" t="s">
        <v>11993</v>
      </c>
      <c r="E1330" s="37" t="s">
        <v>2203</v>
      </c>
      <c r="F1330" s="37" t="s">
        <v>1879</v>
      </c>
      <c r="G1330" s="37">
        <v>200000686</v>
      </c>
      <c r="H1330" s="100">
        <v>710010737</v>
      </c>
      <c r="I1330" s="101">
        <v>311871</v>
      </c>
      <c r="J1330" s="37">
        <v>100003722</v>
      </c>
      <c r="K1330" s="37">
        <v>200000686</v>
      </c>
      <c r="L1330" s="37" t="s">
        <v>48</v>
      </c>
      <c r="M1330" s="37" t="s">
        <v>1879</v>
      </c>
      <c r="N1330" s="37" t="s">
        <v>2200</v>
      </c>
      <c r="O1330" s="39" t="s">
        <v>11831</v>
      </c>
      <c r="P1330" s="37" t="s">
        <v>2204</v>
      </c>
      <c r="Q1330" s="37" t="s">
        <v>2205</v>
      </c>
      <c r="R1330" s="39" t="s">
        <v>11994</v>
      </c>
      <c r="S1330" s="40" t="s">
        <v>10741</v>
      </c>
      <c r="T1330" s="41">
        <v>4</v>
      </c>
      <c r="U1330" s="42">
        <v>0</v>
      </c>
      <c r="V1330" s="42">
        <v>0</v>
      </c>
      <c r="W1330" s="42"/>
      <c r="X1330" s="42"/>
      <c r="Y1330" s="102">
        <v>4</v>
      </c>
      <c r="Z1330">
        <v>0</v>
      </c>
      <c r="AA1330">
        <v>0</v>
      </c>
      <c r="AB1330">
        <v>0</v>
      </c>
      <c r="AE1330" s="103">
        <v>0</v>
      </c>
      <c r="AF1330">
        <v>0</v>
      </c>
      <c r="AG1330">
        <v>0</v>
      </c>
      <c r="AH1330">
        <v>0</v>
      </c>
      <c r="AI1330">
        <v>0</v>
      </c>
    </row>
    <row r="1331" spans="1:35" ht="15" hidden="1" customHeight="1" x14ac:dyDescent="0.25">
      <c r="A1331" s="37" t="s">
        <v>36</v>
      </c>
      <c r="B1331" s="37" t="s">
        <v>37</v>
      </c>
      <c r="C1331" s="37" t="s">
        <v>1267</v>
      </c>
      <c r="D1331" s="38" t="s">
        <v>11998</v>
      </c>
      <c r="E1331" s="37" t="s">
        <v>1268</v>
      </c>
      <c r="F1331" s="37" t="s">
        <v>814</v>
      </c>
      <c r="G1331" s="37">
        <v>200000504</v>
      </c>
      <c r="H1331" s="100">
        <v>710254040</v>
      </c>
      <c r="I1331" s="101">
        <v>309699</v>
      </c>
      <c r="J1331" s="37">
        <v>100003262</v>
      </c>
      <c r="K1331" s="37">
        <v>200000504</v>
      </c>
      <c r="L1331" s="37" t="s">
        <v>48</v>
      </c>
      <c r="M1331" s="37" t="s">
        <v>814</v>
      </c>
      <c r="N1331" s="37" t="s">
        <v>1329</v>
      </c>
      <c r="O1331" s="39" t="s">
        <v>11541</v>
      </c>
      <c r="P1331" s="37" t="s">
        <v>1269</v>
      </c>
      <c r="Q1331" s="37" t="s">
        <v>1270</v>
      </c>
      <c r="R1331" s="39" t="s">
        <v>11999</v>
      </c>
      <c r="S1331" s="40" t="s">
        <v>10741</v>
      </c>
      <c r="T1331" s="41">
        <v>6</v>
      </c>
      <c r="U1331" s="41">
        <v>0</v>
      </c>
      <c r="V1331" s="41">
        <v>0</v>
      </c>
      <c r="W1331" s="42"/>
      <c r="X1331" s="42"/>
      <c r="Y1331" s="102">
        <v>6</v>
      </c>
      <c r="Z1331">
        <v>0</v>
      </c>
      <c r="AA1331">
        <v>0</v>
      </c>
      <c r="AB1331">
        <v>0</v>
      </c>
      <c r="AE1331" s="103">
        <v>0</v>
      </c>
      <c r="AF1331">
        <v>0</v>
      </c>
      <c r="AG1331">
        <v>0</v>
      </c>
      <c r="AH1331">
        <v>0</v>
      </c>
      <c r="AI1331">
        <v>0</v>
      </c>
    </row>
    <row r="1332" spans="1:35" ht="15" hidden="1" customHeight="1" x14ac:dyDescent="0.25">
      <c r="A1332" s="37" t="s">
        <v>36</v>
      </c>
      <c r="B1332" s="37" t="s">
        <v>37</v>
      </c>
      <c r="C1332" s="37" t="s">
        <v>6337</v>
      </c>
      <c r="D1332" s="38" t="s">
        <v>12003</v>
      </c>
      <c r="E1332" s="37" t="s">
        <v>6338</v>
      </c>
      <c r="F1332" s="37" t="s">
        <v>568</v>
      </c>
      <c r="G1332" s="37">
        <v>200001757</v>
      </c>
      <c r="H1332" s="100">
        <v>710037864</v>
      </c>
      <c r="I1332" s="101">
        <v>37888722</v>
      </c>
      <c r="J1332" s="37">
        <v>100009899</v>
      </c>
      <c r="K1332" s="37">
        <v>100009900</v>
      </c>
      <c r="L1332" s="37" t="s">
        <v>92</v>
      </c>
      <c r="M1332" s="37" t="s">
        <v>568</v>
      </c>
      <c r="N1332" s="37" t="s">
        <v>6409</v>
      </c>
      <c r="O1332" s="39" t="s">
        <v>12004</v>
      </c>
      <c r="P1332" s="37" t="s">
        <v>6339</v>
      </c>
      <c r="Q1332" s="37" t="s">
        <v>6340</v>
      </c>
      <c r="R1332" s="39" t="s">
        <v>12005</v>
      </c>
      <c r="S1332" s="40" t="s">
        <v>10741</v>
      </c>
      <c r="T1332" s="41">
        <v>9</v>
      </c>
      <c r="U1332" s="41">
        <v>0</v>
      </c>
      <c r="V1332" s="41">
        <v>0</v>
      </c>
      <c r="W1332" s="42"/>
      <c r="X1332" s="42"/>
      <c r="Y1332" s="102">
        <v>9</v>
      </c>
      <c r="Z1332">
        <v>0</v>
      </c>
      <c r="AA1332">
        <v>0</v>
      </c>
      <c r="AB1332">
        <v>0</v>
      </c>
      <c r="AE1332" s="103">
        <v>0</v>
      </c>
      <c r="AF1332">
        <v>0</v>
      </c>
      <c r="AG1332">
        <v>0</v>
      </c>
      <c r="AH1332">
        <v>0</v>
      </c>
      <c r="AI1332">
        <v>0</v>
      </c>
    </row>
    <row r="1333" spans="1:35" ht="15" hidden="1" customHeight="1" x14ac:dyDescent="0.25">
      <c r="A1333" s="37" t="s">
        <v>36</v>
      </c>
      <c r="B1333" s="37" t="s">
        <v>37</v>
      </c>
      <c r="C1333" s="37" t="s">
        <v>7899</v>
      </c>
      <c r="D1333" s="38" t="s">
        <v>12000</v>
      </c>
      <c r="E1333" s="37" t="s">
        <v>7900</v>
      </c>
      <c r="F1333" s="37" t="s">
        <v>6696</v>
      </c>
      <c r="G1333" s="37">
        <v>200002684</v>
      </c>
      <c r="H1333" s="100">
        <v>710031696</v>
      </c>
      <c r="I1333" s="101">
        <v>37876121</v>
      </c>
      <c r="J1333" s="37">
        <v>100013465</v>
      </c>
      <c r="K1333" s="37">
        <v>100013466</v>
      </c>
      <c r="L1333" s="37" t="s">
        <v>92</v>
      </c>
      <c r="M1333" s="37" t="s">
        <v>6696</v>
      </c>
      <c r="N1333" s="37" t="s">
        <v>7842</v>
      </c>
      <c r="O1333" s="39" t="s">
        <v>12001</v>
      </c>
      <c r="P1333" s="37" t="s">
        <v>7901</v>
      </c>
      <c r="Q1333" s="37" t="s">
        <v>7902</v>
      </c>
      <c r="R1333" s="39" t="s">
        <v>12002</v>
      </c>
      <c r="S1333" s="40" t="s">
        <v>10741</v>
      </c>
      <c r="T1333" s="41">
        <v>11</v>
      </c>
      <c r="U1333" s="42">
        <v>0</v>
      </c>
      <c r="V1333" s="42">
        <v>0</v>
      </c>
      <c r="W1333" s="42"/>
      <c r="X1333" s="42"/>
      <c r="Y1333" s="102">
        <v>11</v>
      </c>
      <c r="Z1333">
        <v>0</v>
      </c>
      <c r="AA1333">
        <v>0</v>
      </c>
      <c r="AB1333">
        <v>0</v>
      </c>
      <c r="AE1333" s="103">
        <v>0</v>
      </c>
      <c r="AF1333">
        <v>0</v>
      </c>
      <c r="AG1333">
        <v>0</v>
      </c>
      <c r="AH1333">
        <v>0</v>
      </c>
      <c r="AI1333">
        <v>0</v>
      </c>
    </row>
    <row r="1334" spans="1:35" ht="15" hidden="1" customHeight="1" x14ac:dyDescent="0.25">
      <c r="A1334" s="37" t="s">
        <v>36</v>
      </c>
      <c r="B1334" s="37" t="s">
        <v>37</v>
      </c>
      <c r="C1334" s="37" t="s">
        <v>7237</v>
      </c>
      <c r="D1334" s="38" t="s">
        <v>12006</v>
      </c>
      <c r="E1334" s="37" t="s">
        <v>7238</v>
      </c>
      <c r="F1334" s="37" t="s">
        <v>6696</v>
      </c>
      <c r="G1334" s="37">
        <v>200002454</v>
      </c>
      <c r="H1334" s="100">
        <v>710027508</v>
      </c>
      <c r="I1334" s="101">
        <v>42231728</v>
      </c>
      <c r="J1334" s="37">
        <v>100012384</v>
      </c>
      <c r="K1334" s="37">
        <v>100012386</v>
      </c>
      <c r="L1334" s="37" t="s">
        <v>105</v>
      </c>
      <c r="M1334" s="37" t="s">
        <v>6696</v>
      </c>
      <c r="N1334" s="37" t="s">
        <v>7170</v>
      </c>
      <c r="O1334" s="39" t="s">
        <v>12007</v>
      </c>
      <c r="P1334" s="37" t="s">
        <v>7239</v>
      </c>
      <c r="Q1334" s="37" t="s">
        <v>7240</v>
      </c>
      <c r="R1334" s="39" t="s">
        <v>12008</v>
      </c>
      <c r="S1334" s="40" t="s">
        <v>10741</v>
      </c>
      <c r="T1334" s="41">
        <v>7</v>
      </c>
      <c r="U1334" s="41">
        <v>0</v>
      </c>
      <c r="V1334" s="41">
        <v>0</v>
      </c>
      <c r="W1334" s="42"/>
      <c r="X1334" s="42"/>
      <c r="Y1334" s="102">
        <v>7</v>
      </c>
      <c r="Z1334">
        <v>0</v>
      </c>
      <c r="AA1334">
        <v>0</v>
      </c>
      <c r="AB1334">
        <v>0</v>
      </c>
      <c r="AE1334" s="103">
        <v>0</v>
      </c>
      <c r="AF1334">
        <v>0</v>
      </c>
      <c r="AG1334">
        <v>0</v>
      </c>
      <c r="AH1334">
        <v>0</v>
      </c>
      <c r="AI1334">
        <v>0</v>
      </c>
    </row>
    <row r="1335" spans="1:35" ht="15" hidden="1" customHeight="1" x14ac:dyDescent="0.25">
      <c r="A1335" s="37" t="s">
        <v>36</v>
      </c>
      <c r="B1335" s="37" t="s">
        <v>37</v>
      </c>
      <c r="C1335" s="37" t="s">
        <v>4076</v>
      </c>
      <c r="D1335" s="38" t="s">
        <v>12012</v>
      </c>
      <c r="E1335" s="37" t="s">
        <v>4077</v>
      </c>
      <c r="F1335" s="37" t="s">
        <v>2860</v>
      </c>
      <c r="G1335" s="37">
        <v>200001045</v>
      </c>
      <c r="H1335" s="100">
        <v>710006187</v>
      </c>
      <c r="I1335" s="101">
        <v>35626348</v>
      </c>
      <c r="J1335" s="37">
        <v>100004925</v>
      </c>
      <c r="K1335" s="37">
        <v>200001045</v>
      </c>
      <c r="L1335" s="37" t="s">
        <v>48</v>
      </c>
      <c r="M1335" s="37" t="s">
        <v>2860</v>
      </c>
      <c r="N1335" s="37" t="s">
        <v>2862</v>
      </c>
      <c r="O1335" s="39" t="s">
        <v>12013</v>
      </c>
      <c r="P1335" s="37" t="s">
        <v>4078</v>
      </c>
      <c r="Q1335" s="37" t="s">
        <v>4079</v>
      </c>
      <c r="R1335" s="39" t="s">
        <v>12014</v>
      </c>
      <c r="S1335" s="40" t="s">
        <v>10741</v>
      </c>
      <c r="T1335" s="41">
        <v>14</v>
      </c>
      <c r="U1335" s="41">
        <v>0</v>
      </c>
      <c r="V1335" s="41">
        <v>0</v>
      </c>
      <c r="W1335" s="42"/>
      <c r="X1335" s="42"/>
      <c r="Y1335" s="102">
        <v>14</v>
      </c>
      <c r="Z1335">
        <v>0</v>
      </c>
      <c r="AA1335">
        <v>0</v>
      </c>
      <c r="AB1335">
        <v>0</v>
      </c>
      <c r="AE1335" s="103">
        <v>0</v>
      </c>
      <c r="AF1335">
        <v>1</v>
      </c>
      <c r="AG1335">
        <v>0</v>
      </c>
      <c r="AH1335">
        <v>0</v>
      </c>
      <c r="AI1335">
        <v>1</v>
      </c>
    </row>
    <row r="1336" spans="1:35" ht="15" hidden="1" customHeight="1" x14ac:dyDescent="0.25">
      <c r="A1336" s="37" t="s">
        <v>36</v>
      </c>
      <c r="B1336" s="37" t="s">
        <v>592</v>
      </c>
      <c r="C1336" s="37" t="s">
        <v>10030</v>
      </c>
      <c r="D1336" s="38" t="s">
        <v>11800</v>
      </c>
      <c r="E1336" s="37" t="s">
        <v>11801</v>
      </c>
      <c r="F1336" s="37" t="s">
        <v>40</v>
      </c>
      <c r="G1336" s="37">
        <v>200004012</v>
      </c>
      <c r="H1336" s="100">
        <v>710284195</v>
      </c>
      <c r="I1336" s="101">
        <v>46786180</v>
      </c>
      <c r="J1336" s="37">
        <v>100019779</v>
      </c>
      <c r="K1336" s="37">
        <v>200004012</v>
      </c>
      <c r="L1336" s="37" t="s">
        <v>11802</v>
      </c>
      <c r="M1336" s="37" t="s">
        <v>40</v>
      </c>
      <c r="N1336" s="37" t="s">
        <v>367</v>
      </c>
      <c r="O1336" s="39" t="s">
        <v>11803</v>
      </c>
      <c r="P1336" s="37" t="s">
        <v>372</v>
      </c>
      <c r="Q1336" s="37" t="s">
        <v>11804</v>
      </c>
      <c r="R1336" s="39" t="s">
        <v>10604</v>
      </c>
      <c r="S1336" s="40" t="s">
        <v>10741</v>
      </c>
      <c r="T1336" s="41">
        <v>0</v>
      </c>
      <c r="U1336" s="41">
        <v>0</v>
      </c>
      <c r="V1336" s="41">
        <v>0</v>
      </c>
      <c r="W1336" s="42"/>
      <c r="X1336" s="42"/>
      <c r="Y1336" s="102">
        <v>0</v>
      </c>
      <c r="Z1336">
        <v>0</v>
      </c>
      <c r="AA1336">
        <v>0</v>
      </c>
      <c r="AB1336">
        <v>0</v>
      </c>
      <c r="AE1336" s="103">
        <v>0</v>
      </c>
      <c r="AF1336">
        <v>0</v>
      </c>
      <c r="AG1336">
        <v>0</v>
      </c>
      <c r="AH1336">
        <v>0</v>
      </c>
      <c r="AI1336">
        <v>0</v>
      </c>
    </row>
    <row r="1337" spans="1:35" ht="15" hidden="1" customHeight="1" x14ac:dyDescent="0.25">
      <c r="A1337" s="37" t="s">
        <v>36</v>
      </c>
      <c r="B1337" s="37" t="s">
        <v>37</v>
      </c>
      <c r="C1337" s="37" t="s">
        <v>3874</v>
      </c>
      <c r="D1337" s="38" t="s">
        <v>11794</v>
      </c>
      <c r="E1337" s="37" t="s">
        <v>3875</v>
      </c>
      <c r="F1337" s="37" t="s">
        <v>2860</v>
      </c>
      <c r="G1337" s="37">
        <v>200001223</v>
      </c>
      <c r="H1337" s="100">
        <v>710009577</v>
      </c>
      <c r="I1337" s="101">
        <v>310875</v>
      </c>
      <c r="J1337" s="37">
        <v>100006006</v>
      </c>
      <c r="K1337" s="37">
        <v>200001223</v>
      </c>
      <c r="L1337" s="37" t="s">
        <v>48</v>
      </c>
      <c r="M1337" s="37" t="s">
        <v>2860</v>
      </c>
      <c r="N1337" s="37" t="s">
        <v>3852</v>
      </c>
      <c r="O1337" s="39" t="s">
        <v>11795</v>
      </c>
      <c r="P1337" s="37" t="s">
        <v>3876</v>
      </c>
      <c r="Q1337" s="37" t="s">
        <v>3877</v>
      </c>
      <c r="R1337" s="39" t="s">
        <v>11796</v>
      </c>
      <c r="S1337" s="40" t="s">
        <v>10741</v>
      </c>
      <c r="T1337" s="41">
        <v>7</v>
      </c>
      <c r="U1337" s="42">
        <v>0</v>
      </c>
      <c r="V1337" s="42">
        <v>0</v>
      </c>
      <c r="W1337" s="42"/>
      <c r="X1337" s="42"/>
      <c r="Y1337" s="102">
        <v>7</v>
      </c>
      <c r="Z1337">
        <v>0</v>
      </c>
      <c r="AA1337">
        <v>0</v>
      </c>
      <c r="AB1337">
        <v>0</v>
      </c>
      <c r="AE1337" s="103">
        <v>0</v>
      </c>
      <c r="AF1337">
        <v>0</v>
      </c>
      <c r="AG1337">
        <v>0</v>
      </c>
      <c r="AH1337">
        <v>0</v>
      </c>
      <c r="AI1337">
        <v>0</v>
      </c>
    </row>
    <row r="1338" spans="1:35" ht="15" hidden="1" customHeight="1" x14ac:dyDescent="0.25">
      <c r="A1338" s="37" t="s">
        <v>36</v>
      </c>
      <c r="B1338" s="37" t="s">
        <v>37</v>
      </c>
      <c r="C1338" s="37" t="s">
        <v>1131</v>
      </c>
      <c r="D1338" s="38" t="s">
        <v>11808</v>
      </c>
      <c r="E1338" s="37" t="s">
        <v>1132</v>
      </c>
      <c r="F1338" s="37" t="s">
        <v>814</v>
      </c>
      <c r="G1338" s="37">
        <v>200000398</v>
      </c>
      <c r="H1338" s="100">
        <v>710003846</v>
      </c>
      <c r="I1338" s="101">
        <v>37840517</v>
      </c>
      <c r="J1338" s="37">
        <v>100002112</v>
      </c>
      <c r="K1338" s="37">
        <v>100002113</v>
      </c>
      <c r="L1338" s="37" t="s">
        <v>92</v>
      </c>
      <c r="M1338" s="37" t="s">
        <v>814</v>
      </c>
      <c r="N1338" s="37" t="s">
        <v>1043</v>
      </c>
      <c r="O1338" s="39" t="s">
        <v>11809</v>
      </c>
      <c r="P1338" s="37" t="s">
        <v>1133</v>
      </c>
      <c r="Q1338" s="37" t="s">
        <v>1134</v>
      </c>
      <c r="R1338" s="39" t="s">
        <v>11810</v>
      </c>
      <c r="S1338" s="40" t="s">
        <v>10741</v>
      </c>
      <c r="T1338" s="41">
        <v>20</v>
      </c>
      <c r="U1338" s="42">
        <v>0</v>
      </c>
      <c r="V1338" s="42">
        <v>0</v>
      </c>
      <c r="W1338" s="42"/>
      <c r="X1338" s="42"/>
      <c r="Y1338" s="102">
        <v>20</v>
      </c>
      <c r="Z1338">
        <v>0</v>
      </c>
      <c r="AA1338">
        <v>0</v>
      </c>
      <c r="AB1338">
        <v>0</v>
      </c>
      <c r="AE1338" s="103">
        <v>0</v>
      </c>
      <c r="AF1338">
        <v>0</v>
      </c>
      <c r="AG1338">
        <v>0</v>
      </c>
      <c r="AH1338">
        <v>0</v>
      </c>
      <c r="AI1338">
        <v>0</v>
      </c>
    </row>
    <row r="1339" spans="1:35" ht="15" hidden="1" customHeight="1" x14ac:dyDescent="0.25">
      <c r="A1339" s="37" t="s">
        <v>36</v>
      </c>
      <c r="B1339" s="37" t="s">
        <v>37</v>
      </c>
      <c r="C1339" s="37" t="s">
        <v>5461</v>
      </c>
      <c r="D1339" s="38" t="s">
        <v>11805</v>
      </c>
      <c r="E1339" s="37" t="s">
        <v>5462</v>
      </c>
      <c r="F1339" s="37" t="s">
        <v>568</v>
      </c>
      <c r="G1339" s="37">
        <v>200001712</v>
      </c>
      <c r="H1339" s="100">
        <v>710013230</v>
      </c>
      <c r="I1339" s="101">
        <v>42001838</v>
      </c>
      <c r="J1339" s="37">
        <v>100009714</v>
      </c>
      <c r="K1339" s="37">
        <v>100009716</v>
      </c>
      <c r="L1339" s="37" t="s">
        <v>92</v>
      </c>
      <c r="M1339" s="37" t="s">
        <v>568</v>
      </c>
      <c r="N1339" s="37" t="s">
        <v>5444</v>
      </c>
      <c r="O1339" s="39" t="s">
        <v>11806</v>
      </c>
      <c r="P1339" s="37" t="s">
        <v>5463</v>
      </c>
      <c r="Q1339" s="37" t="s">
        <v>5464</v>
      </c>
      <c r="R1339" s="39" t="s">
        <v>11807</v>
      </c>
      <c r="S1339" s="40" t="s">
        <v>10741</v>
      </c>
      <c r="T1339" s="41">
        <v>2</v>
      </c>
      <c r="U1339" s="41">
        <v>0</v>
      </c>
      <c r="V1339" s="41">
        <v>0</v>
      </c>
      <c r="W1339" s="42"/>
      <c r="X1339" s="42"/>
      <c r="Y1339" s="102">
        <v>2</v>
      </c>
      <c r="Z1339">
        <v>0</v>
      </c>
      <c r="AA1339">
        <v>0</v>
      </c>
      <c r="AB1339">
        <v>0</v>
      </c>
      <c r="AE1339" s="103">
        <v>0</v>
      </c>
      <c r="AF1339">
        <v>0</v>
      </c>
      <c r="AG1339">
        <v>0</v>
      </c>
      <c r="AH1339">
        <v>0</v>
      </c>
      <c r="AI1339">
        <v>0</v>
      </c>
    </row>
    <row r="1340" spans="1:35" ht="15" hidden="1" customHeight="1" x14ac:dyDescent="0.25">
      <c r="A1340" s="37" t="s">
        <v>36</v>
      </c>
      <c r="B1340" s="37" t="s">
        <v>37</v>
      </c>
      <c r="C1340" s="37" t="s">
        <v>370</v>
      </c>
      <c r="D1340" s="38" t="s">
        <v>11814</v>
      </c>
      <c r="E1340" s="37" t="s">
        <v>371</v>
      </c>
      <c r="F1340" s="37" t="s">
        <v>40</v>
      </c>
      <c r="G1340" s="37">
        <v>200000169</v>
      </c>
      <c r="H1340" s="100">
        <v>42448743</v>
      </c>
      <c r="I1340" s="101">
        <v>603155</v>
      </c>
      <c r="J1340" s="37">
        <v>100000389</v>
      </c>
      <c r="K1340" s="37">
        <v>200000169</v>
      </c>
      <c r="L1340" s="37" t="s">
        <v>48</v>
      </c>
      <c r="M1340" s="37" t="s">
        <v>40</v>
      </c>
      <c r="N1340" s="37" t="s">
        <v>367</v>
      </c>
      <c r="O1340" s="39" t="s">
        <v>11815</v>
      </c>
      <c r="P1340" s="37" t="s">
        <v>372</v>
      </c>
      <c r="Q1340" s="37" t="s">
        <v>382</v>
      </c>
      <c r="R1340" s="39" t="s">
        <v>10604</v>
      </c>
      <c r="S1340" s="40" t="s">
        <v>10721</v>
      </c>
      <c r="T1340" s="41">
        <v>66</v>
      </c>
      <c r="U1340" s="41">
        <v>0</v>
      </c>
      <c r="V1340" s="41">
        <v>0</v>
      </c>
      <c r="W1340" s="42"/>
      <c r="X1340" s="42"/>
      <c r="Y1340" s="102">
        <v>66</v>
      </c>
      <c r="Z1340">
        <v>0</v>
      </c>
      <c r="AA1340">
        <v>0</v>
      </c>
      <c r="AB1340">
        <v>0</v>
      </c>
      <c r="AE1340" s="103">
        <v>0</v>
      </c>
      <c r="AF1340">
        <v>0</v>
      </c>
      <c r="AG1340">
        <v>0</v>
      </c>
      <c r="AH1340">
        <v>0</v>
      </c>
      <c r="AI1340">
        <v>0</v>
      </c>
    </row>
    <row r="1341" spans="1:35" ht="15" hidden="1" customHeight="1" x14ac:dyDescent="0.25">
      <c r="A1341" s="37" t="s">
        <v>36</v>
      </c>
      <c r="B1341" s="37" t="s">
        <v>37</v>
      </c>
      <c r="C1341" s="37" t="s">
        <v>239</v>
      </c>
      <c r="D1341" s="38" t="s">
        <v>11819</v>
      </c>
      <c r="E1341" s="37" t="s">
        <v>240</v>
      </c>
      <c r="F1341" s="37" t="s">
        <v>40</v>
      </c>
      <c r="G1341" s="37">
        <v>200000248</v>
      </c>
      <c r="H1341" s="100">
        <v>42355494</v>
      </c>
      <c r="I1341" s="101">
        <v>305022</v>
      </c>
      <c r="J1341" s="37">
        <v>100001272</v>
      </c>
      <c r="K1341" s="37">
        <v>200000248</v>
      </c>
      <c r="L1341" s="37" t="s">
        <v>48</v>
      </c>
      <c r="M1341" s="37" t="s">
        <v>40</v>
      </c>
      <c r="N1341" s="37" t="s">
        <v>241</v>
      </c>
      <c r="O1341" s="39" t="s">
        <v>11820</v>
      </c>
      <c r="P1341" s="37" t="s">
        <v>241</v>
      </c>
      <c r="Q1341" s="37" t="s">
        <v>248</v>
      </c>
      <c r="R1341" s="39" t="s">
        <v>10618</v>
      </c>
      <c r="S1341" s="40" t="s">
        <v>10721</v>
      </c>
      <c r="T1341" s="41">
        <v>17</v>
      </c>
      <c r="U1341" s="41">
        <v>0</v>
      </c>
      <c r="V1341" s="41">
        <v>0</v>
      </c>
      <c r="W1341" s="42"/>
      <c r="X1341" s="42"/>
      <c r="Y1341" s="102">
        <v>17</v>
      </c>
      <c r="Z1341">
        <v>0</v>
      </c>
      <c r="AA1341">
        <v>0</v>
      </c>
      <c r="AB1341">
        <v>0</v>
      </c>
      <c r="AE1341" s="103">
        <v>0</v>
      </c>
      <c r="AF1341">
        <v>0</v>
      </c>
      <c r="AG1341">
        <v>0</v>
      </c>
      <c r="AH1341">
        <v>0</v>
      </c>
      <c r="AI1341">
        <v>0</v>
      </c>
    </row>
    <row r="1342" spans="1:35" ht="15" hidden="1" customHeight="1" x14ac:dyDescent="0.25">
      <c r="A1342" s="37" t="s">
        <v>36</v>
      </c>
      <c r="B1342" s="37" t="s">
        <v>37</v>
      </c>
      <c r="C1342" s="37" t="s">
        <v>7681</v>
      </c>
      <c r="D1342" s="38" t="s">
        <v>11811</v>
      </c>
      <c r="E1342" s="37" t="s">
        <v>7682</v>
      </c>
      <c r="F1342" s="37" t="s">
        <v>6696</v>
      </c>
      <c r="G1342" s="37">
        <v>200002548</v>
      </c>
      <c r="H1342" s="100">
        <v>710029179</v>
      </c>
      <c r="I1342" s="101">
        <v>327662</v>
      </c>
      <c r="J1342" s="37">
        <v>100013021</v>
      </c>
      <c r="K1342" s="37">
        <v>200002548</v>
      </c>
      <c r="L1342" s="37" t="s">
        <v>48</v>
      </c>
      <c r="M1342" s="37" t="s">
        <v>6696</v>
      </c>
      <c r="N1342" s="37" t="s">
        <v>7404</v>
      </c>
      <c r="O1342" s="39" t="s">
        <v>11812</v>
      </c>
      <c r="P1342" s="37" t="s">
        <v>7683</v>
      </c>
      <c r="Q1342" s="37" t="s">
        <v>7684</v>
      </c>
      <c r="R1342" s="39" t="s">
        <v>11813</v>
      </c>
      <c r="S1342" s="40" t="s">
        <v>10741</v>
      </c>
      <c r="T1342" s="41">
        <v>8</v>
      </c>
      <c r="U1342" s="42">
        <v>0</v>
      </c>
      <c r="V1342" s="42">
        <v>0</v>
      </c>
      <c r="W1342" s="42"/>
      <c r="X1342" s="42"/>
      <c r="Y1342" s="102">
        <v>8</v>
      </c>
      <c r="Z1342">
        <v>0</v>
      </c>
      <c r="AA1342">
        <v>0</v>
      </c>
      <c r="AB1342">
        <v>0</v>
      </c>
      <c r="AE1342" s="103">
        <v>0</v>
      </c>
      <c r="AF1342">
        <v>0</v>
      </c>
      <c r="AG1342">
        <v>0</v>
      </c>
      <c r="AH1342">
        <v>0</v>
      </c>
      <c r="AI1342">
        <v>0</v>
      </c>
    </row>
    <row r="1343" spans="1:35" ht="15" hidden="1" customHeight="1" x14ac:dyDescent="0.25">
      <c r="A1343" s="37" t="s">
        <v>36</v>
      </c>
      <c r="B1343" s="37" t="s">
        <v>37</v>
      </c>
      <c r="C1343" s="37" t="s">
        <v>3202</v>
      </c>
      <c r="D1343" s="38" t="s">
        <v>11816</v>
      </c>
      <c r="E1343" s="37" t="s">
        <v>3203</v>
      </c>
      <c r="F1343" s="37" t="s">
        <v>2860</v>
      </c>
      <c r="G1343" s="37">
        <v>200000895</v>
      </c>
      <c r="H1343" s="100">
        <v>710004176</v>
      </c>
      <c r="I1343" s="101">
        <v>306401</v>
      </c>
      <c r="J1343" s="37">
        <v>100006639</v>
      </c>
      <c r="K1343" s="37">
        <v>200000895</v>
      </c>
      <c r="L1343" s="37" t="s">
        <v>210</v>
      </c>
      <c r="M1343" s="37" t="s">
        <v>2860</v>
      </c>
      <c r="N1343" s="37" t="s">
        <v>1815</v>
      </c>
      <c r="O1343" s="39" t="s">
        <v>11817</v>
      </c>
      <c r="P1343" s="37" t="s">
        <v>3204</v>
      </c>
      <c r="Q1343" s="37" t="s">
        <v>3205</v>
      </c>
      <c r="R1343" s="39" t="s">
        <v>11818</v>
      </c>
      <c r="S1343" s="40" t="s">
        <v>10741</v>
      </c>
      <c r="T1343" s="41">
        <v>7</v>
      </c>
      <c r="U1343" s="42">
        <v>0</v>
      </c>
      <c r="V1343" s="42">
        <v>0</v>
      </c>
      <c r="W1343" s="42"/>
      <c r="X1343" s="42"/>
      <c r="Y1343" s="102">
        <v>7</v>
      </c>
      <c r="Z1343">
        <v>0</v>
      </c>
      <c r="AA1343">
        <v>0</v>
      </c>
      <c r="AB1343">
        <v>0</v>
      </c>
      <c r="AE1343" s="103">
        <v>0</v>
      </c>
      <c r="AF1343">
        <v>0</v>
      </c>
      <c r="AG1343">
        <v>0</v>
      </c>
      <c r="AH1343">
        <v>0</v>
      </c>
      <c r="AI1343">
        <v>0</v>
      </c>
    </row>
    <row r="1344" spans="1:35" ht="15" hidden="1" customHeight="1" x14ac:dyDescent="0.25">
      <c r="A1344" s="37" t="s">
        <v>36</v>
      </c>
      <c r="B1344" s="37" t="s">
        <v>37</v>
      </c>
      <c r="C1344" s="37" t="s">
        <v>5596</v>
      </c>
      <c r="D1344" s="38" t="s">
        <v>11456</v>
      </c>
      <c r="E1344" s="37" t="s">
        <v>5597</v>
      </c>
      <c r="F1344" s="37" t="s">
        <v>568</v>
      </c>
      <c r="G1344" s="37">
        <v>200001792</v>
      </c>
      <c r="H1344" s="100">
        <v>710036949</v>
      </c>
      <c r="I1344" s="101">
        <v>316181</v>
      </c>
      <c r="J1344" s="37">
        <v>100010097</v>
      </c>
      <c r="K1344" s="37">
        <v>200001792</v>
      </c>
      <c r="L1344" s="37" t="s">
        <v>48</v>
      </c>
      <c r="M1344" s="37" t="s">
        <v>568</v>
      </c>
      <c r="N1344" s="37" t="s">
        <v>5600</v>
      </c>
      <c r="O1344" s="39" t="s">
        <v>11457</v>
      </c>
      <c r="P1344" s="37" t="s">
        <v>5600</v>
      </c>
      <c r="Q1344" s="37" t="s">
        <v>5602</v>
      </c>
      <c r="R1344" s="39" t="s">
        <v>11458</v>
      </c>
      <c r="S1344" s="40" t="s">
        <v>10741</v>
      </c>
      <c r="T1344" s="41">
        <v>43</v>
      </c>
      <c r="U1344" s="41">
        <v>0</v>
      </c>
      <c r="V1344" s="41">
        <v>0</v>
      </c>
      <c r="W1344" s="42"/>
      <c r="X1344" s="42"/>
      <c r="Y1344" s="102">
        <v>43</v>
      </c>
      <c r="Z1344">
        <v>0</v>
      </c>
      <c r="AA1344">
        <v>0</v>
      </c>
      <c r="AB1344">
        <v>0</v>
      </c>
      <c r="AE1344" s="103">
        <v>0</v>
      </c>
      <c r="AF1344">
        <v>1</v>
      </c>
      <c r="AG1344">
        <v>0</v>
      </c>
      <c r="AH1344">
        <v>0</v>
      </c>
      <c r="AI1344">
        <v>1</v>
      </c>
    </row>
    <row r="1345" spans="1:35" ht="15" hidden="1" customHeight="1" x14ac:dyDescent="0.25">
      <c r="A1345" s="37" t="s">
        <v>36</v>
      </c>
      <c r="B1345" s="37" t="s">
        <v>37</v>
      </c>
      <c r="C1345" s="37" t="s">
        <v>9387</v>
      </c>
      <c r="D1345" s="38" t="s">
        <v>11821</v>
      </c>
      <c r="E1345" s="37" t="s">
        <v>9388</v>
      </c>
      <c r="F1345" s="37" t="s">
        <v>8536</v>
      </c>
      <c r="G1345" s="37">
        <v>200003348</v>
      </c>
      <c r="H1345" s="100">
        <v>710032781</v>
      </c>
      <c r="I1345" s="101">
        <v>331678</v>
      </c>
      <c r="J1345" s="37">
        <v>100016420</v>
      </c>
      <c r="K1345" s="37">
        <v>200003348</v>
      </c>
      <c r="L1345" s="37" t="s">
        <v>48</v>
      </c>
      <c r="M1345" s="37" t="s">
        <v>8536</v>
      </c>
      <c r="N1345" s="37" t="s">
        <v>6661</v>
      </c>
      <c r="O1345" s="39" t="s">
        <v>11822</v>
      </c>
      <c r="P1345" s="37" t="s">
        <v>9389</v>
      </c>
      <c r="Q1345" s="37" t="s">
        <v>9390</v>
      </c>
      <c r="R1345" s="39" t="s">
        <v>11823</v>
      </c>
      <c r="S1345" s="40" t="s">
        <v>10741</v>
      </c>
      <c r="T1345" s="41">
        <v>18</v>
      </c>
      <c r="U1345" s="41">
        <v>0</v>
      </c>
      <c r="V1345" s="41">
        <v>0</v>
      </c>
      <c r="W1345" s="42"/>
      <c r="X1345" s="42"/>
      <c r="Y1345" s="102">
        <v>18</v>
      </c>
      <c r="Z1345">
        <v>0</v>
      </c>
      <c r="AA1345">
        <v>0</v>
      </c>
      <c r="AB1345">
        <v>0</v>
      </c>
      <c r="AE1345" s="103">
        <v>0</v>
      </c>
      <c r="AF1345">
        <v>0</v>
      </c>
      <c r="AG1345">
        <v>0</v>
      </c>
      <c r="AH1345">
        <v>0</v>
      </c>
      <c r="AI1345">
        <v>0</v>
      </c>
    </row>
    <row r="1346" spans="1:35" ht="15" hidden="1" customHeight="1" x14ac:dyDescent="0.25">
      <c r="A1346" s="37" t="s">
        <v>36</v>
      </c>
      <c r="B1346" s="37" t="s">
        <v>37</v>
      </c>
      <c r="C1346" s="37" t="s">
        <v>3662</v>
      </c>
      <c r="D1346" s="38" t="s">
        <v>11824</v>
      </c>
      <c r="E1346" s="37" t="s">
        <v>3663</v>
      </c>
      <c r="F1346" s="37" t="s">
        <v>2860</v>
      </c>
      <c r="G1346" s="37">
        <v>200001133</v>
      </c>
      <c r="H1346" s="100">
        <v>710007469</v>
      </c>
      <c r="I1346" s="101">
        <v>37863916</v>
      </c>
      <c r="J1346" s="37">
        <v>100005227</v>
      </c>
      <c r="K1346" s="37">
        <v>100005229</v>
      </c>
      <c r="L1346" s="37" t="s">
        <v>105</v>
      </c>
      <c r="M1346" s="37" t="s">
        <v>2860</v>
      </c>
      <c r="N1346" s="37" t="s">
        <v>3584</v>
      </c>
      <c r="O1346" s="39" t="s">
        <v>11825</v>
      </c>
      <c r="P1346" s="37" t="s">
        <v>3664</v>
      </c>
      <c r="Q1346" s="37" t="s">
        <v>3665</v>
      </c>
      <c r="R1346" s="39" t="s">
        <v>11826</v>
      </c>
      <c r="S1346" s="40" t="s">
        <v>10741</v>
      </c>
      <c r="T1346" s="41">
        <v>8</v>
      </c>
      <c r="U1346" s="41">
        <v>0</v>
      </c>
      <c r="V1346" s="41">
        <v>0</v>
      </c>
      <c r="W1346" s="42"/>
      <c r="X1346" s="42"/>
      <c r="Y1346" s="102">
        <v>8</v>
      </c>
      <c r="Z1346">
        <v>0</v>
      </c>
      <c r="AA1346">
        <v>0</v>
      </c>
      <c r="AB1346">
        <v>0</v>
      </c>
      <c r="AE1346" s="103">
        <v>0</v>
      </c>
      <c r="AF1346">
        <v>0</v>
      </c>
      <c r="AG1346">
        <v>0</v>
      </c>
      <c r="AH1346">
        <v>0</v>
      </c>
      <c r="AI1346">
        <v>0</v>
      </c>
    </row>
    <row r="1347" spans="1:35" ht="15" hidden="1" customHeight="1" x14ac:dyDescent="0.25">
      <c r="A1347" s="37" t="s">
        <v>36</v>
      </c>
      <c r="B1347" s="37" t="s">
        <v>37</v>
      </c>
      <c r="C1347" s="37" t="s">
        <v>3073</v>
      </c>
      <c r="D1347" s="38" t="s">
        <v>11827</v>
      </c>
      <c r="E1347" s="37" t="s">
        <v>3074</v>
      </c>
      <c r="F1347" s="37" t="s">
        <v>2860</v>
      </c>
      <c r="G1347" s="37">
        <v>200001085</v>
      </c>
      <c r="H1347" s="100">
        <v>710006845</v>
      </c>
      <c r="I1347" s="101">
        <v>42206618</v>
      </c>
      <c r="J1347" s="37">
        <v>100006108</v>
      </c>
      <c r="K1347" s="37">
        <v>100006109</v>
      </c>
      <c r="L1347" s="37" t="s">
        <v>92</v>
      </c>
      <c r="M1347" s="37" t="s">
        <v>2860</v>
      </c>
      <c r="N1347" s="37" t="s">
        <v>2862</v>
      </c>
      <c r="O1347" s="39" t="s">
        <v>11828</v>
      </c>
      <c r="P1347" s="37" t="s">
        <v>3075</v>
      </c>
      <c r="Q1347" s="37" t="s">
        <v>3076</v>
      </c>
      <c r="R1347" s="39" t="s">
        <v>11829</v>
      </c>
      <c r="S1347" s="40" t="s">
        <v>10741</v>
      </c>
      <c r="T1347" s="41">
        <v>31</v>
      </c>
      <c r="U1347" s="42">
        <v>0</v>
      </c>
      <c r="V1347" s="42">
        <v>0</v>
      </c>
      <c r="W1347" s="42"/>
      <c r="X1347" s="42"/>
      <c r="Y1347" s="102">
        <v>31</v>
      </c>
      <c r="Z1347">
        <v>0</v>
      </c>
      <c r="AA1347">
        <v>0</v>
      </c>
      <c r="AB1347">
        <v>0</v>
      </c>
      <c r="AE1347" s="103">
        <v>0</v>
      </c>
      <c r="AF1347">
        <v>1</v>
      </c>
      <c r="AG1347">
        <v>0</v>
      </c>
      <c r="AH1347">
        <v>0</v>
      </c>
      <c r="AI1347">
        <v>1</v>
      </c>
    </row>
    <row r="1348" spans="1:35" ht="15" hidden="1" customHeight="1" x14ac:dyDescent="0.25">
      <c r="A1348" s="37" t="s">
        <v>36</v>
      </c>
      <c r="B1348" s="37" t="s">
        <v>37</v>
      </c>
      <c r="C1348" s="37" t="s">
        <v>2214</v>
      </c>
      <c r="D1348" s="38" t="s">
        <v>11830</v>
      </c>
      <c r="E1348" s="37" t="s">
        <v>2215</v>
      </c>
      <c r="F1348" s="37" t="s">
        <v>1879</v>
      </c>
      <c r="G1348" s="37">
        <v>200000688</v>
      </c>
      <c r="H1348" s="100">
        <v>710010761</v>
      </c>
      <c r="I1348" s="101">
        <v>36125431</v>
      </c>
      <c r="J1348" s="37">
        <v>100003730</v>
      </c>
      <c r="K1348" s="37">
        <v>100003731</v>
      </c>
      <c r="L1348" s="37" t="s">
        <v>92</v>
      </c>
      <c r="M1348" s="37" t="s">
        <v>1879</v>
      </c>
      <c r="N1348" s="37" t="s">
        <v>2200</v>
      </c>
      <c r="O1348" s="39" t="s">
        <v>11831</v>
      </c>
      <c r="P1348" s="37" t="s">
        <v>2216</v>
      </c>
      <c r="Q1348" s="37" t="s">
        <v>2217</v>
      </c>
      <c r="R1348" s="39" t="s">
        <v>11832</v>
      </c>
      <c r="S1348" s="40" t="s">
        <v>10741</v>
      </c>
      <c r="T1348" s="41">
        <v>11</v>
      </c>
      <c r="U1348" s="42">
        <v>0</v>
      </c>
      <c r="V1348" s="42">
        <v>0</v>
      </c>
      <c r="W1348" s="42"/>
      <c r="X1348" s="42"/>
      <c r="Y1348" s="102">
        <v>11</v>
      </c>
      <c r="Z1348">
        <v>0</v>
      </c>
      <c r="AA1348">
        <v>0</v>
      </c>
      <c r="AB1348">
        <v>0</v>
      </c>
      <c r="AE1348" s="103">
        <v>0</v>
      </c>
      <c r="AF1348">
        <v>0</v>
      </c>
      <c r="AG1348">
        <v>0</v>
      </c>
      <c r="AH1348">
        <v>0</v>
      </c>
      <c r="AI1348">
        <v>0</v>
      </c>
    </row>
    <row r="1349" spans="1:35" ht="15" hidden="1" customHeight="1" x14ac:dyDescent="0.25">
      <c r="A1349" s="37" t="s">
        <v>36</v>
      </c>
      <c r="B1349" s="37" t="s">
        <v>37</v>
      </c>
      <c r="C1349" s="37" t="s">
        <v>6184</v>
      </c>
      <c r="D1349" s="38" t="s">
        <v>15363</v>
      </c>
      <c r="E1349" s="37" t="s">
        <v>6185</v>
      </c>
      <c r="F1349" s="37" t="s">
        <v>568</v>
      </c>
      <c r="G1349" s="37">
        <v>200002134</v>
      </c>
      <c r="H1349" s="100">
        <v>710287801</v>
      </c>
      <c r="I1349" s="101">
        <v>35650729</v>
      </c>
      <c r="J1349" s="37">
        <v>100020155</v>
      </c>
      <c r="K1349" s="37">
        <v>100010995</v>
      </c>
      <c r="L1349" s="37" t="s">
        <v>92</v>
      </c>
      <c r="M1349" s="37" t="s">
        <v>568</v>
      </c>
      <c r="N1349" s="37" t="s">
        <v>6303</v>
      </c>
      <c r="O1349" s="39" t="s">
        <v>15364</v>
      </c>
      <c r="P1349" s="37" t="s">
        <v>6186</v>
      </c>
      <c r="Q1349" s="37" t="s">
        <v>16869</v>
      </c>
      <c r="R1349" s="39" t="s">
        <v>15365</v>
      </c>
      <c r="S1349" s="40" t="s">
        <v>10741</v>
      </c>
      <c r="T1349" s="41">
        <v>5</v>
      </c>
      <c r="U1349" s="41">
        <v>0</v>
      </c>
      <c r="V1349" s="41">
        <v>0</v>
      </c>
      <c r="W1349" s="42"/>
      <c r="X1349" s="42"/>
      <c r="Y1349" s="102">
        <v>5</v>
      </c>
      <c r="Z1349">
        <v>0</v>
      </c>
      <c r="AA1349">
        <v>0</v>
      </c>
      <c r="AB1349">
        <v>0</v>
      </c>
      <c r="AE1349" s="103">
        <v>0</v>
      </c>
      <c r="AF1349">
        <v>0</v>
      </c>
      <c r="AG1349">
        <v>0</v>
      </c>
      <c r="AH1349">
        <v>0</v>
      </c>
      <c r="AI1349">
        <v>0</v>
      </c>
    </row>
    <row r="1350" spans="1:35" ht="15" hidden="1" customHeight="1" x14ac:dyDescent="0.25">
      <c r="A1350" s="37" t="s">
        <v>36</v>
      </c>
      <c r="B1350" s="37" t="s">
        <v>37</v>
      </c>
      <c r="C1350" s="37" t="s">
        <v>5003</v>
      </c>
      <c r="D1350" s="38" t="s">
        <v>11833</v>
      </c>
      <c r="E1350" s="37" t="s">
        <v>5004</v>
      </c>
      <c r="F1350" s="37" t="s">
        <v>4189</v>
      </c>
      <c r="G1350" s="37">
        <v>200001581</v>
      </c>
      <c r="H1350" s="100">
        <v>710022042</v>
      </c>
      <c r="I1350" s="101">
        <v>37906399</v>
      </c>
      <c r="J1350" s="37">
        <v>100008857</v>
      </c>
      <c r="K1350" s="37">
        <v>100008859</v>
      </c>
      <c r="L1350" s="37" t="s">
        <v>105</v>
      </c>
      <c r="M1350" s="37" t="s">
        <v>4189</v>
      </c>
      <c r="N1350" s="37" t="s">
        <v>4960</v>
      </c>
      <c r="O1350" s="39" t="s">
        <v>11834</v>
      </c>
      <c r="P1350" s="37" t="s">
        <v>5005</v>
      </c>
      <c r="Q1350" s="37" t="s">
        <v>5006</v>
      </c>
      <c r="R1350" s="39" t="s">
        <v>11835</v>
      </c>
      <c r="S1350" s="40" t="s">
        <v>10741</v>
      </c>
      <c r="T1350" s="41">
        <v>11</v>
      </c>
      <c r="U1350" s="42">
        <v>0</v>
      </c>
      <c r="V1350" s="42">
        <v>0</v>
      </c>
      <c r="W1350" s="42"/>
      <c r="X1350" s="42"/>
      <c r="Y1350" s="102">
        <v>11</v>
      </c>
      <c r="Z1350">
        <v>0</v>
      </c>
      <c r="AA1350">
        <v>0</v>
      </c>
      <c r="AB1350">
        <v>0</v>
      </c>
      <c r="AE1350" s="103">
        <v>0</v>
      </c>
      <c r="AF1350">
        <v>0</v>
      </c>
      <c r="AG1350">
        <v>0</v>
      </c>
      <c r="AH1350">
        <v>0</v>
      </c>
      <c r="AI1350">
        <v>0</v>
      </c>
    </row>
    <row r="1351" spans="1:35" ht="15" hidden="1" customHeight="1" x14ac:dyDescent="0.25">
      <c r="A1351" s="37" t="s">
        <v>36</v>
      </c>
      <c r="B1351" s="37" t="s">
        <v>509</v>
      </c>
      <c r="C1351" s="37" t="s">
        <v>16755</v>
      </c>
      <c r="D1351" s="38" t="s">
        <v>16870</v>
      </c>
      <c r="E1351" s="37" t="s">
        <v>16756</v>
      </c>
      <c r="F1351" s="37" t="s">
        <v>814</v>
      </c>
      <c r="G1351" s="37">
        <v>200004136</v>
      </c>
      <c r="H1351" s="100">
        <v>55724841</v>
      </c>
      <c r="I1351" s="101">
        <v>34013962</v>
      </c>
      <c r="J1351" s="37">
        <v>100019949</v>
      </c>
      <c r="K1351" s="37">
        <v>200004136</v>
      </c>
      <c r="L1351" s="37" t="s">
        <v>569</v>
      </c>
      <c r="M1351" s="37" t="s">
        <v>814</v>
      </c>
      <c r="N1351" s="37" t="s">
        <v>817</v>
      </c>
      <c r="O1351" s="39" t="s">
        <v>10004</v>
      </c>
      <c r="P1351" s="37" t="s">
        <v>817</v>
      </c>
      <c r="Q1351" s="37" t="s">
        <v>16871</v>
      </c>
      <c r="R1351" s="39" t="s">
        <v>10625</v>
      </c>
      <c r="S1351" s="40" t="s">
        <v>10721</v>
      </c>
      <c r="T1351" s="41">
        <v>0</v>
      </c>
      <c r="U1351" s="41">
        <v>0</v>
      </c>
      <c r="V1351" s="41">
        <v>3</v>
      </c>
      <c r="W1351" s="42"/>
      <c r="X1351" s="42"/>
      <c r="Y1351" s="102">
        <v>3</v>
      </c>
      <c r="Z1351">
        <v>0</v>
      </c>
      <c r="AA1351">
        <v>0</v>
      </c>
      <c r="AB1351">
        <v>0</v>
      </c>
      <c r="AE1351" s="103">
        <v>0</v>
      </c>
      <c r="AF1351">
        <v>0</v>
      </c>
      <c r="AG1351">
        <v>0</v>
      </c>
      <c r="AH1351">
        <v>0</v>
      </c>
      <c r="AI1351">
        <v>0</v>
      </c>
    </row>
    <row r="1352" spans="1:35" ht="15" hidden="1" customHeight="1" x14ac:dyDescent="0.25">
      <c r="A1352" s="37" t="s">
        <v>36</v>
      </c>
      <c r="B1352" s="37" t="s">
        <v>37</v>
      </c>
      <c r="C1352" s="37" t="s">
        <v>3272</v>
      </c>
      <c r="D1352" s="38" t="s">
        <v>12048</v>
      </c>
      <c r="E1352" s="37" t="s">
        <v>12049</v>
      </c>
      <c r="F1352" s="37" t="s">
        <v>2860</v>
      </c>
      <c r="G1352" s="37">
        <v>200000912</v>
      </c>
      <c r="H1352" s="100">
        <v>710004672</v>
      </c>
      <c r="I1352" s="101">
        <v>306606</v>
      </c>
      <c r="J1352" s="37">
        <v>100005696</v>
      </c>
      <c r="K1352" s="37">
        <v>200000912</v>
      </c>
      <c r="L1352" s="37" t="s">
        <v>210</v>
      </c>
      <c r="M1352" s="37" t="s">
        <v>2860</v>
      </c>
      <c r="N1352" s="37" t="s">
        <v>1815</v>
      </c>
      <c r="O1352" s="39" t="s">
        <v>12050</v>
      </c>
      <c r="P1352" s="37" t="s">
        <v>3274</v>
      </c>
      <c r="Q1352" s="37" t="s">
        <v>3276</v>
      </c>
      <c r="R1352" s="39" t="s">
        <v>12051</v>
      </c>
      <c r="S1352" s="40" t="s">
        <v>10741</v>
      </c>
      <c r="T1352" s="41">
        <v>19</v>
      </c>
      <c r="U1352" s="41">
        <v>0</v>
      </c>
      <c r="V1352" s="41">
        <v>0</v>
      </c>
      <c r="W1352" s="42"/>
      <c r="X1352" s="42"/>
      <c r="Y1352" s="102">
        <v>19</v>
      </c>
      <c r="Z1352">
        <v>0</v>
      </c>
      <c r="AA1352">
        <v>0</v>
      </c>
      <c r="AB1352">
        <v>0</v>
      </c>
      <c r="AE1352" s="103">
        <v>0</v>
      </c>
      <c r="AF1352">
        <v>0</v>
      </c>
      <c r="AG1352">
        <v>0</v>
      </c>
      <c r="AH1352">
        <v>0</v>
      </c>
      <c r="AI1352">
        <v>0</v>
      </c>
    </row>
    <row r="1353" spans="1:35" ht="15" hidden="1" customHeight="1" x14ac:dyDescent="0.25">
      <c r="A1353" s="37" t="s">
        <v>36</v>
      </c>
      <c r="B1353" s="37" t="s">
        <v>37</v>
      </c>
      <c r="C1353" s="37" t="s">
        <v>2421</v>
      </c>
      <c r="D1353" s="38" t="s">
        <v>11837</v>
      </c>
      <c r="E1353" s="37" t="s">
        <v>2422</v>
      </c>
      <c r="F1353" s="37" t="s">
        <v>1879</v>
      </c>
      <c r="G1353" s="37">
        <v>200000745</v>
      </c>
      <c r="H1353" s="100">
        <v>710018185</v>
      </c>
      <c r="I1353" s="101">
        <v>317730</v>
      </c>
      <c r="J1353" s="37">
        <v>100004002</v>
      </c>
      <c r="K1353" s="37">
        <v>200000745</v>
      </c>
      <c r="L1353" s="37" t="s">
        <v>48</v>
      </c>
      <c r="M1353" s="37" t="s">
        <v>1879</v>
      </c>
      <c r="N1353" s="37" t="s">
        <v>2287</v>
      </c>
      <c r="O1353" s="39" t="s">
        <v>11838</v>
      </c>
      <c r="P1353" s="37" t="s">
        <v>2423</v>
      </c>
      <c r="Q1353" s="37" t="s">
        <v>2424</v>
      </c>
      <c r="R1353" s="39" t="s">
        <v>11839</v>
      </c>
      <c r="S1353" s="40" t="s">
        <v>10741</v>
      </c>
      <c r="T1353" s="41">
        <v>38</v>
      </c>
      <c r="U1353" s="41">
        <v>0</v>
      </c>
      <c r="V1353" s="41">
        <v>0</v>
      </c>
      <c r="W1353" s="42"/>
      <c r="X1353" s="42"/>
      <c r="Y1353" s="102">
        <v>38</v>
      </c>
      <c r="Z1353">
        <v>0</v>
      </c>
      <c r="AA1353">
        <v>0</v>
      </c>
      <c r="AB1353">
        <v>0</v>
      </c>
      <c r="AE1353" s="103">
        <v>0</v>
      </c>
      <c r="AF1353">
        <v>0</v>
      </c>
      <c r="AG1353">
        <v>0</v>
      </c>
      <c r="AH1353">
        <v>0</v>
      </c>
      <c r="AI1353">
        <v>0</v>
      </c>
    </row>
    <row r="1354" spans="1:35" ht="15" hidden="1" customHeight="1" x14ac:dyDescent="0.25">
      <c r="A1354" s="37" t="s">
        <v>36</v>
      </c>
      <c r="B1354" s="37" t="s">
        <v>592</v>
      </c>
      <c r="C1354" s="37" t="s">
        <v>10414</v>
      </c>
      <c r="D1354" s="38" t="s">
        <v>11836</v>
      </c>
      <c r="E1354" s="37" t="s">
        <v>10382</v>
      </c>
      <c r="F1354" s="37" t="s">
        <v>814</v>
      </c>
      <c r="G1354" s="37">
        <v>200003887</v>
      </c>
      <c r="H1354" s="100">
        <v>710284446</v>
      </c>
      <c r="I1354" s="101">
        <v>53200349</v>
      </c>
      <c r="J1354" s="37">
        <v>100019802</v>
      </c>
      <c r="K1354" s="37">
        <v>100018959</v>
      </c>
      <c r="L1354" s="37" t="s">
        <v>10472</v>
      </c>
      <c r="M1354" s="37" t="s">
        <v>814</v>
      </c>
      <c r="N1354" s="37" t="s">
        <v>817</v>
      </c>
      <c r="O1354" s="39" t="s">
        <v>10752</v>
      </c>
      <c r="P1354" s="37" t="s">
        <v>988</v>
      </c>
      <c r="Q1354" s="37" t="s">
        <v>10459</v>
      </c>
      <c r="R1354" s="39" t="s">
        <v>10624</v>
      </c>
      <c r="S1354" s="40" t="s">
        <v>10741</v>
      </c>
      <c r="T1354" s="41">
        <v>0</v>
      </c>
      <c r="U1354" s="41">
        <v>5</v>
      </c>
      <c r="V1354" s="41">
        <v>0</v>
      </c>
      <c r="W1354" s="42"/>
      <c r="X1354" s="42"/>
      <c r="Y1354" s="102">
        <v>5</v>
      </c>
      <c r="Z1354">
        <v>0</v>
      </c>
      <c r="AA1354">
        <v>0</v>
      </c>
      <c r="AB1354">
        <v>0</v>
      </c>
      <c r="AE1354" s="103">
        <v>0</v>
      </c>
      <c r="AF1354">
        <v>0</v>
      </c>
      <c r="AG1354">
        <v>0</v>
      </c>
      <c r="AH1354">
        <v>0</v>
      </c>
      <c r="AI1354">
        <v>0</v>
      </c>
    </row>
    <row r="1355" spans="1:35" ht="15" hidden="1" customHeight="1" x14ac:dyDescent="0.25">
      <c r="A1355" s="37" t="s">
        <v>36</v>
      </c>
      <c r="B1355" s="37" t="s">
        <v>37</v>
      </c>
      <c r="C1355" s="37" t="s">
        <v>289</v>
      </c>
      <c r="D1355" s="38" t="s">
        <v>12052</v>
      </c>
      <c r="E1355" s="37" t="s">
        <v>290</v>
      </c>
      <c r="F1355" s="37" t="s">
        <v>40</v>
      </c>
      <c r="G1355" s="37">
        <v>200000260</v>
      </c>
      <c r="H1355" s="100">
        <v>710002114</v>
      </c>
      <c r="I1355" s="101">
        <v>305111</v>
      </c>
      <c r="J1355" s="37">
        <v>100001300</v>
      </c>
      <c r="K1355" s="37">
        <v>200000260</v>
      </c>
      <c r="L1355" s="37" t="s">
        <v>48</v>
      </c>
      <c r="M1355" s="37" t="s">
        <v>40</v>
      </c>
      <c r="N1355" s="37" t="s">
        <v>241</v>
      </c>
      <c r="O1355" s="39" t="s">
        <v>11336</v>
      </c>
      <c r="P1355" s="37" t="s">
        <v>291</v>
      </c>
      <c r="Q1355" s="37" t="s">
        <v>292</v>
      </c>
      <c r="R1355" s="39" t="s">
        <v>12053</v>
      </c>
      <c r="S1355" s="40" t="s">
        <v>10741</v>
      </c>
      <c r="T1355" s="42">
        <v>6</v>
      </c>
      <c r="U1355" s="41">
        <v>0</v>
      </c>
      <c r="V1355" s="42">
        <v>0</v>
      </c>
      <c r="W1355" s="42"/>
      <c r="X1355" s="42"/>
      <c r="Y1355" s="102">
        <v>6</v>
      </c>
      <c r="Z1355">
        <v>0</v>
      </c>
      <c r="AA1355">
        <v>0</v>
      </c>
      <c r="AB1355">
        <v>0</v>
      </c>
      <c r="AE1355" s="103">
        <v>0</v>
      </c>
      <c r="AF1355">
        <v>0</v>
      </c>
      <c r="AG1355">
        <v>0</v>
      </c>
      <c r="AH1355">
        <v>0</v>
      </c>
      <c r="AI1355">
        <v>0</v>
      </c>
    </row>
    <row r="1356" spans="1:35" ht="15" hidden="1" customHeight="1" x14ac:dyDescent="0.25">
      <c r="A1356" s="37" t="s">
        <v>36</v>
      </c>
      <c r="B1356" s="37" t="s">
        <v>37</v>
      </c>
      <c r="C1356" s="37" t="s">
        <v>2425</v>
      </c>
      <c r="D1356" s="38" t="s">
        <v>12054</v>
      </c>
      <c r="E1356" s="37" t="s">
        <v>2426</v>
      </c>
      <c r="F1356" s="37" t="s">
        <v>1879</v>
      </c>
      <c r="G1356" s="37">
        <v>200000812</v>
      </c>
      <c r="H1356" s="100">
        <v>36129691</v>
      </c>
      <c r="I1356" s="101">
        <v>317748</v>
      </c>
      <c r="J1356" s="37">
        <v>100004398</v>
      </c>
      <c r="K1356" s="37">
        <v>200000812</v>
      </c>
      <c r="L1356" s="37" t="s">
        <v>48</v>
      </c>
      <c r="M1356" s="37" t="s">
        <v>1879</v>
      </c>
      <c r="N1356" s="37" t="s">
        <v>2427</v>
      </c>
      <c r="O1356" s="39" t="s">
        <v>12055</v>
      </c>
      <c r="P1356" s="37" t="s">
        <v>2427</v>
      </c>
      <c r="Q1356" s="37" t="s">
        <v>12056</v>
      </c>
      <c r="R1356" s="39" t="s">
        <v>10654</v>
      </c>
      <c r="S1356" s="40" t="s">
        <v>10721</v>
      </c>
      <c r="T1356" s="41">
        <v>44</v>
      </c>
      <c r="U1356" s="41">
        <v>0</v>
      </c>
      <c r="V1356" s="41">
        <v>0</v>
      </c>
      <c r="W1356" s="42"/>
      <c r="X1356" s="42"/>
      <c r="Y1356" s="102">
        <v>44</v>
      </c>
      <c r="Z1356">
        <v>0</v>
      </c>
      <c r="AA1356">
        <v>0</v>
      </c>
      <c r="AB1356">
        <v>0</v>
      </c>
      <c r="AE1356" s="103">
        <v>0</v>
      </c>
      <c r="AF1356">
        <v>2</v>
      </c>
      <c r="AG1356">
        <v>0</v>
      </c>
      <c r="AH1356">
        <v>0</v>
      </c>
      <c r="AI1356">
        <v>2</v>
      </c>
    </row>
    <row r="1357" spans="1:35" ht="15" hidden="1" customHeight="1" x14ac:dyDescent="0.25">
      <c r="A1357" s="37" t="s">
        <v>36</v>
      </c>
      <c r="B1357" s="37" t="s">
        <v>37</v>
      </c>
      <c r="C1357" s="37" t="s">
        <v>5634</v>
      </c>
      <c r="D1357" s="38" t="s">
        <v>12059</v>
      </c>
      <c r="E1357" s="37" t="s">
        <v>5635</v>
      </c>
      <c r="F1357" s="37" t="s">
        <v>568</v>
      </c>
      <c r="G1357" s="37">
        <v>200001801</v>
      </c>
      <c r="H1357" s="100">
        <v>710016190</v>
      </c>
      <c r="I1357" s="101">
        <v>316024</v>
      </c>
      <c r="J1357" s="37">
        <v>100009988</v>
      </c>
      <c r="K1357" s="37">
        <v>200001801</v>
      </c>
      <c r="L1357" s="37" t="s">
        <v>210</v>
      </c>
      <c r="M1357" s="37" t="s">
        <v>568</v>
      </c>
      <c r="N1357" s="37" t="s">
        <v>5600</v>
      </c>
      <c r="O1357" s="39" t="s">
        <v>11322</v>
      </c>
      <c r="P1357" s="37" t="s">
        <v>5636</v>
      </c>
      <c r="Q1357" s="37" t="s">
        <v>5637</v>
      </c>
      <c r="R1357" s="39" t="s">
        <v>12060</v>
      </c>
      <c r="S1357" s="40" t="s">
        <v>10741</v>
      </c>
      <c r="T1357" s="41">
        <v>6</v>
      </c>
      <c r="U1357" s="42">
        <v>0</v>
      </c>
      <c r="V1357" s="42">
        <v>0</v>
      </c>
      <c r="W1357" s="42"/>
      <c r="X1357" s="42"/>
      <c r="Y1357" s="102">
        <v>6</v>
      </c>
      <c r="Z1357">
        <v>1</v>
      </c>
      <c r="AA1357">
        <v>0</v>
      </c>
      <c r="AB1357">
        <v>0</v>
      </c>
      <c r="AE1357" s="103">
        <v>1</v>
      </c>
      <c r="AF1357">
        <v>0</v>
      </c>
      <c r="AG1357">
        <v>0</v>
      </c>
      <c r="AH1357">
        <v>0</v>
      </c>
      <c r="AI1357">
        <v>0</v>
      </c>
    </row>
    <row r="1358" spans="1:35" ht="15" hidden="1" customHeight="1" x14ac:dyDescent="0.25">
      <c r="A1358" s="37" t="s">
        <v>36</v>
      </c>
      <c r="B1358" s="37" t="s">
        <v>509</v>
      </c>
      <c r="C1358" s="37" t="s">
        <v>9861</v>
      </c>
      <c r="D1358" s="38" t="s">
        <v>12036</v>
      </c>
      <c r="E1358" s="37" t="s">
        <v>9862</v>
      </c>
      <c r="F1358" s="37" t="s">
        <v>8536</v>
      </c>
      <c r="G1358" s="37">
        <v>200002895</v>
      </c>
      <c r="H1358" s="100">
        <v>35562757</v>
      </c>
      <c r="I1358" s="101">
        <v>30305624</v>
      </c>
      <c r="J1358" s="37">
        <v>100015595</v>
      </c>
      <c r="K1358" s="37">
        <v>200002895</v>
      </c>
      <c r="L1358" s="37" t="s">
        <v>9864</v>
      </c>
      <c r="M1358" s="37" t="s">
        <v>8536</v>
      </c>
      <c r="N1358" s="37" t="s">
        <v>1826</v>
      </c>
      <c r="O1358" s="39" t="s">
        <v>10855</v>
      </c>
      <c r="P1358" s="37" t="s">
        <v>1826</v>
      </c>
      <c r="Q1358" s="37" t="s">
        <v>9865</v>
      </c>
      <c r="R1358" s="39" t="s">
        <v>10686</v>
      </c>
      <c r="S1358" s="40" t="s">
        <v>10721</v>
      </c>
      <c r="T1358" s="41">
        <v>0</v>
      </c>
      <c r="U1358" s="42">
        <v>0</v>
      </c>
      <c r="V1358" s="42">
        <v>34</v>
      </c>
      <c r="W1358" s="42"/>
      <c r="X1358" s="42"/>
      <c r="Y1358" s="102">
        <v>34</v>
      </c>
      <c r="Z1358">
        <v>0</v>
      </c>
      <c r="AA1358">
        <v>0</v>
      </c>
      <c r="AB1358">
        <v>0</v>
      </c>
      <c r="AE1358" s="103">
        <v>0</v>
      </c>
      <c r="AF1358">
        <v>0</v>
      </c>
      <c r="AG1358">
        <v>0</v>
      </c>
      <c r="AH1358">
        <v>0</v>
      </c>
      <c r="AI1358">
        <v>0</v>
      </c>
    </row>
    <row r="1359" spans="1:35" ht="15" hidden="1" customHeight="1" x14ac:dyDescent="0.25">
      <c r="A1359" s="37" t="s">
        <v>36</v>
      </c>
      <c r="B1359" s="37" t="s">
        <v>37</v>
      </c>
      <c r="C1359" s="37" t="s">
        <v>4072</v>
      </c>
      <c r="D1359" s="38" t="s">
        <v>12057</v>
      </c>
      <c r="E1359" s="37" t="s">
        <v>4073</v>
      </c>
      <c r="F1359" s="37" t="s">
        <v>2860</v>
      </c>
      <c r="G1359" s="37">
        <v>200001218</v>
      </c>
      <c r="H1359" s="100">
        <v>710009984</v>
      </c>
      <c r="I1359" s="101">
        <v>34075429</v>
      </c>
      <c r="J1359" s="37">
        <v>100005692</v>
      </c>
      <c r="K1359" s="37">
        <v>200001218</v>
      </c>
      <c r="L1359" s="37" t="s">
        <v>48</v>
      </c>
      <c r="M1359" s="37" t="s">
        <v>2860</v>
      </c>
      <c r="N1359" s="37" t="s">
        <v>3852</v>
      </c>
      <c r="O1359" s="39" t="s">
        <v>10887</v>
      </c>
      <c r="P1359" s="37" t="s">
        <v>4074</v>
      </c>
      <c r="Q1359" s="37" t="s">
        <v>4075</v>
      </c>
      <c r="R1359" s="39" t="s">
        <v>12058</v>
      </c>
      <c r="S1359" s="40" t="s">
        <v>10741</v>
      </c>
      <c r="T1359" s="41">
        <v>10</v>
      </c>
      <c r="U1359" s="42">
        <v>0</v>
      </c>
      <c r="V1359" s="42">
        <v>0</v>
      </c>
      <c r="W1359" s="42"/>
      <c r="X1359" s="42"/>
      <c r="Y1359" s="102">
        <v>10</v>
      </c>
      <c r="Z1359">
        <v>0</v>
      </c>
      <c r="AA1359">
        <v>0</v>
      </c>
      <c r="AB1359">
        <v>0</v>
      </c>
      <c r="AE1359" s="103">
        <v>0</v>
      </c>
      <c r="AF1359">
        <v>0</v>
      </c>
      <c r="AG1359">
        <v>0</v>
      </c>
      <c r="AH1359">
        <v>0</v>
      </c>
      <c r="AI1359">
        <v>0</v>
      </c>
    </row>
    <row r="1360" spans="1:35" ht="15" hidden="1" customHeight="1" x14ac:dyDescent="0.25">
      <c r="A1360" s="37" t="s">
        <v>36</v>
      </c>
      <c r="B1360" s="37" t="s">
        <v>37</v>
      </c>
      <c r="C1360" s="37" t="s">
        <v>2487</v>
      </c>
      <c r="D1360" s="38" t="s">
        <v>12061</v>
      </c>
      <c r="E1360" s="37" t="s">
        <v>2488</v>
      </c>
      <c r="F1360" s="37" t="s">
        <v>1879</v>
      </c>
      <c r="G1360" s="37">
        <v>200000765</v>
      </c>
      <c r="H1360" s="100">
        <v>710156324</v>
      </c>
      <c r="I1360" s="101">
        <v>36126667</v>
      </c>
      <c r="J1360" s="37">
        <v>100004040</v>
      </c>
      <c r="K1360" s="37">
        <v>100004041</v>
      </c>
      <c r="L1360" s="37" t="s">
        <v>92</v>
      </c>
      <c r="M1360" s="37" t="s">
        <v>1879</v>
      </c>
      <c r="N1360" s="37" t="s">
        <v>2463</v>
      </c>
      <c r="O1360" s="39" t="s">
        <v>12062</v>
      </c>
      <c r="P1360" s="37" t="s">
        <v>2489</v>
      </c>
      <c r="Q1360" s="37" t="s">
        <v>2490</v>
      </c>
      <c r="R1360" s="39" t="s">
        <v>12063</v>
      </c>
      <c r="S1360" s="40" t="s">
        <v>10741</v>
      </c>
      <c r="T1360" s="41">
        <v>8</v>
      </c>
      <c r="U1360" s="41">
        <v>0</v>
      </c>
      <c r="V1360" s="41">
        <v>0</v>
      </c>
      <c r="W1360" s="42"/>
      <c r="X1360" s="42"/>
      <c r="Y1360" s="102">
        <v>8</v>
      </c>
      <c r="Z1360">
        <v>0</v>
      </c>
      <c r="AA1360">
        <v>0</v>
      </c>
      <c r="AB1360">
        <v>0</v>
      </c>
      <c r="AE1360" s="103">
        <v>0</v>
      </c>
      <c r="AF1360">
        <v>0</v>
      </c>
      <c r="AG1360">
        <v>0</v>
      </c>
      <c r="AH1360">
        <v>0</v>
      </c>
      <c r="AI1360">
        <v>0</v>
      </c>
    </row>
    <row r="1361" spans="1:35" ht="15" hidden="1" customHeight="1" x14ac:dyDescent="0.25">
      <c r="A1361" s="37" t="s">
        <v>36</v>
      </c>
      <c r="B1361" s="37" t="s">
        <v>37</v>
      </c>
      <c r="C1361" s="37" t="s">
        <v>7654</v>
      </c>
      <c r="D1361" s="38" t="s">
        <v>11633</v>
      </c>
      <c r="E1361" s="37" t="s">
        <v>7655</v>
      </c>
      <c r="F1361" s="37" t="s">
        <v>6696</v>
      </c>
      <c r="G1361" s="37">
        <v>200002611</v>
      </c>
      <c r="H1361" s="100">
        <v>710271212</v>
      </c>
      <c r="I1361" s="101">
        <v>36158097</v>
      </c>
      <c r="J1361" s="37">
        <v>100018415</v>
      </c>
      <c r="K1361" s="37">
        <v>100013223</v>
      </c>
      <c r="L1361" s="37" t="s">
        <v>105</v>
      </c>
      <c r="M1361" s="37" t="s">
        <v>6696</v>
      </c>
      <c r="N1361" s="37" t="s">
        <v>7466</v>
      </c>
      <c r="O1361" s="39" t="s">
        <v>11634</v>
      </c>
      <c r="P1361" s="37" t="s">
        <v>7656</v>
      </c>
      <c r="Q1361" s="37" t="s">
        <v>7658</v>
      </c>
      <c r="R1361" s="39" t="s">
        <v>11635</v>
      </c>
      <c r="S1361" s="40" t="s">
        <v>10741</v>
      </c>
      <c r="T1361" s="41">
        <v>28</v>
      </c>
      <c r="U1361" s="41">
        <v>0</v>
      </c>
      <c r="V1361" s="41">
        <v>0</v>
      </c>
      <c r="W1361" s="42"/>
      <c r="X1361" s="42"/>
      <c r="Y1361" s="102">
        <v>28</v>
      </c>
      <c r="Z1361">
        <v>14</v>
      </c>
      <c r="AA1361">
        <v>0</v>
      </c>
      <c r="AB1361">
        <v>0</v>
      </c>
      <c r="AE1361" s="103">
        <v>14</v>
      </c>
      <c r="AF1361">
        <v>0</v>
      </c>
      <c r="AG1361">
        <v>0</v>
      </c>
      <c r="AH1361">
        <v>0</v>
      </c>
      <c r="AI1361">
        <v>0</v>
      </c>
    </row>
    <row r="1362" spans="1:35" ht="15" hidden="1" customHeight="1" x14ac:dyDescent="0.25">
      <c r="A1362" s="37" t="s">
        <v>36</v>
      </c>
      <c r="B1362" s="37" t="s">
        <v>37</v>
      </c>
      <c r="C1362" s="37" t="s">
        <v>9200</v>
      </c>
      <c r="D1362" s="38" t="s">
        <v>10950</v>
      </c>
      <c r="E1362" s="37" t="s">
        <v>9201</v>
      </c>
      <c r="F1362" s="37" t="s">
        <v>8536</v>
      </c>
      <c r="G1362" s="37">
        <v>200003277</v>
      </c>
      <c r="H1362" s="100">
        <v>710031211</v>
      </c>
      <c r="I1362" s="101">
        <v>329614</v>
      </c>
      <c r="J1362" s="37">
        <v>100016244</v>
      </c>
      <c r="K1362" s="37">
        <v>200003277</v>
      </c>
      <c r="L1362" s="37" t="s">
        <v>48</v>
      </c>
      <c r="M1362" s="37" t="s">
        <v>8536</v>
      </c>
      <c r="N1362" s="37" t="s">
        <v>8385</v>
      </c>
      <c r="O1362" s="39" t="s">
        <v>10951</v>
      </c>
      <c r="P1362" s="37" t="s">
        <v>8385</v>
      </c>
      <c r="Q1362" s="37" t="s">
        <v>9211</v>
      </c>
      <c r="R1362" s="39" t="s">
        <v>10952</v>
      </c>
      <c r="S1362" s="40" t="s">
        <v>10741</v>
      </c>
      <c r="T1362" s="41">
        <v>26</v>
      </c>
      <c r="U1362" s="41">
        <v>0</v>
      </c>
      <c r="V1362" s="41">
        <v>0</v>
      </c>
      <c r="W1362" s="42"/>
      <c r="X1362" s="42"/>
      <c r="Y1362" s="102">
        <v>26</v>
      </c>
      <c r="Z1362">
        <v>0</v>
      </c>
      <c r="AA1362">
        <v>0</v>
      </c>
      <c r="AB1362">
        <v>0</v>
      </c>
      <c r="AE1362" s="103">
        <v>0</v>
      </c>
      <c r="AF1362">
        <v>1</v>
      </c>
      <c r="AG1362">
        <v>0</v>
      </c>
      <c r="AH1362">
        <v>0</v>
      </c>
      <c r="AI1362">
        <v>1</v>
      </c>
    </row>
    <row r="1363" spans="1:35" ht="15" hidden="1" customHeight="1" x14ac:dyDescent="0.25">
      <c r="A1363" s="37" t="s">
        <v>36</v>
      </c>
      <c r="B1363" s="37" t="s">
        <v>37</v>
      </c>
      <c r="C1363" s="37" t="s">
        <v>4920</v>
      </c>
      <c r="D1363" s="38" t="s">
        <v>12064</v>
      </c>
      <c r="E1363" s="37" t="s">
        <v>4921</v>
      </c>
      <c r="F1363" s="37" t="s">
        <v>4189</v>
      </c>
      <c r="G1363" s="37">
        <v>200001453</v>
      </c>
      <c r="H1363" s="100">
        <v>710017421</v>
      </c>
      <c r="I1363" s="101">
        <v>316954</v>
      </c>
      <c r="J1363" s="37">
        <v>100008127</v>
      </c>
      <c r="K1363" s="37">
        <v>200001453</v>
      </c>
      <c r="L1363" s="37" t="s">
        <v>48</v>
      </c>
      <c r="M1363" s="37" t="s">
        <v>4189</v>
      </c>
      <c r="N1363" s="37" t="s">
        <v>4808</v>
      </c>
      <c r="O1363" s="39" t="s">
        <v>12065</v>
      </c>
      <c r="P1363" s="37" t="s">
        <v>4922</v>
      </c>
      <c r="Q1363" s="37" t="s">
        <v>4923</v>
      </c>
      <c r="R1363" s="39" t="s">
        <v>12066</v>
      </c>
      <c r="S1363" s="40" t="s">
        <v>10741</v>
      </c>
      <c r="T1363" s="41">
        <v>12</v>
      </c>
      <c r="U1363" s="42">
        <v>0</v>
      </c>
      <c r="V1363" s="42">
        <v>0</v>
      </c>
      <c r="W1363" s="42"/>
      <c r="X1363" s="42"/>
      <c r="Y1363" s="102">
        <v>12</v>
      </c>
      <c r="Z1363">
        <v>0</v>
      </c>
      <c r="AA1363">
        <v>0</v>
      </c>
      <c r="AB1363">
        <v>0</v>
      </c>
      <c r="AE1363" s="103">
        <v>0</v>
      </c>
      <c r="AF1363">
        <v>0</v>
      </c>
      <c r="AG1363">
        <v>0</v>
      </c>
      <c r="AH1363">
        <v>0</v>
      </c>
      <c r="AI1363">
        <v>0</v>
      </c>
    </row>
    <row r="1364" spans="1:35" ht="15" hidden="1" customHeight="1" x14ac:dyDescent="0.25">
      <c r="A1364" s="37" t="s">
        <v>36</v>
      </c>
      <c r="B1364" s="37" t="s">
        <v>37</v>
      </c>
      <c r="C1364" s="37" t="s">
        <v>74</v>
      </c>
      <c r="D1364" s="38" t="s">
        <v>12070</v>
      </c>
      <c r="E1364" s="37" t="s">
        <v>75</v>
      </c>
      <c r="F1364" s="37" t="s">
        <v>40</v>
      </c>
      <c r="G1364" s="37">
        <v>200000231</v>
      </c>
      <c r="H1364" s="100">
        <v>710008694</v>
      </c>
      <c r="I1364" s="101">
        <v>309788</v>
      </c>
      <c r="J1364" s="37">
        <v>100001090</v>
      </c>
      <c r="K1364" s="37">
        <v>200000231</v>
      </c>
      <c r="L1364" s="37" t="s">
        <v>48</v>
      </c>
      <c r="M1364" s="37" t="s">
        <v>40</v>
      </c>
      <c r="N1364" s="37" t="s">
        <v>206</v>
      </c>
      <c r="O1364" s="39" t="s">
        <v>12071</v>
      </c>
      <c r="P1364" s="37" t="s">
        <v>76</v>
      </c>
      <c r="Q1364" s="37" t="s">
        <v>77</v>
      </c>
      <c r="R1364" s="39" t="s">
        <v>12072</v>
      </c>
      <c r="S1364" s="40" t="s">
        <v>10741</v>
      </c>
      <c r="T1364" s="41">
        <v>8</v>
      </c>
      <c r="U1364" s="42">
        <v>0</v>
      </c>
      <c r="V1364" s="42">
        <v>0</v>
      </c>
      <c r="W1364" s="42"/>
      <c r="X1364" s="42"/>
      <c r="Y1364" s="102">
        <v>8</v>
      </c>
      <c r="Z1364">
        <v>0</v>
      </c>
      <c r="AA1364">
        <v>0</v>
      </c>
      <c r="AB1364">
        <v>0</v>
      </c>
      <c r="AE1364" s="103">
        <v>0</v>
      </c>
      <c r="AF1364">
        <v>0</v>
      </c>
      <c r="AG1364">
        <v>0</v>
      </c>
      <c r="AH1364">
        <v>0</v>
      </c>
      <c r="AI1364">
        <v>0</v>
      </c>
    </row>
    <row r="1365" spans="1:35" ht="15" hidden="1" customHeight="1" x14ac:dyDescent="0.25">
      <c r="A1365" s="37" t="s">
        <v>36</v>
      </c>
      <c r="B1365" s="37" t="s">
        <v>37</v>
      </c>
      <c r="C1365" s="37" t="s">
        <v>6830</v>
      </c>
      <c r="D1365" s="38" t="s">
        <v>12075</v>
      </c>
      <c r="E1365" s="37" t="s">
        <v>6831</v>
      </c>
      <c r="F1365" s="37" t="s">
        <v>6696</v>
      </c>
      <c r="G1365" s="37">
        <v>200002229</v>
      </c>
      <c r="H1365" s="100">
        <v>710023472</v>
      </c>
      <c r="I1365" s="101">
        <v>322253</v>
      </c>
      <c r="J1365" s="37">
        <v>100011611</v>
      </c>
      <c r="K1365" s="37">
        <v>200002229</v>
      </c>
      <c r="L1365" s="37" t="s">
        <v>48</v>
      </c>
      <c r="M1365" s="37" t="s">
        <v>6696</v>
      </c>
      <c r="N1365" s="37" t="s">
        <v>557</v>
      </c>
      <c r="O1365" s="39" t="s">
        <v>12076</v>
      </c>
      <c r="P1365" s="37" t="s">
        <v>6832</v>
      </c>
      <c r="Q1365" s="37" t="s">
        <v>6833</v>
      </c>
      <c r="R1365" s="39" t="s">
        <v>12077</v>
      </c>
      <c r="S1365" s="40" t="s">
        <v>10741</v>
      </c>
      <c r="T1365" s="42">
        <v>10</v>
      </c>
      <c r="U1365" s="41">
        <v>0</v>
      </c>
      <c r="V1365" s="42">
        <v>0</v>
      </c>
      <c r="W1365" s="42"/>
      <c r="X1365" s="42"/>
      <c r="Y1365" s="102">
        <v>10</v>
      </c>
      <c r="Z1365">
        <v>0</v>
      </c>
      <c r="AA1365">
        <v>0</v>
      </c>
      <c r="AB1365">
        <v>0</v>
      </c>
      <c r="AE1365" s="103">
        <v>0</v>
      </c>
      <c r="AF1365">
        <v>0</v>
      </c>
      <c r="AG1365">
        <v>0</v>
      </c>
      <c r="AH1365">
        <v>0</v>
      </c>
      <c r="AI1365">
        <v>0</v>
      </c>
    </row>
    <row r="1366" spans="1:35" ht="15" hidden="1" customHeight="1" x14ac:dyDescent="0.25">
      <c r="A1366" s="37" t="s">
        <v>36</v>
      </c>
      <c r="B1366" s="37" t="s">
        <v>37</v>
      </c>
      <c r="C1366" s="37" t="s">
        <v>4222</v>
      </c>
      <c r="D1366" s="38" t="s">
        <v>12073</v>
      </c>
      <c r="E1366" s="37" t="s">
        <v>4223</v>
      </c>
      <c r="F1366" s="37" t="s">
        <v>4189</v>
      </c>
      <c r="G1366" s="37">
        <v>200001346</v>
      </c>
      <c r="H1366" s="100">
        <v>37812556</v>
      </c>
      <c r="I1366" s="101">
        <v>314030</v>
      </c>
      <c r="J1366" s="37">
        <v>100007518</v>
      </c>
      <c r="K1366" s="37">
        <v>200001346</v>
      </c>
      <c r="L1366" s="37" t="s">
        <v>48</v>
      </c>
      <c r="M1366" s="37" t="s">
        <v>4189</v>
      </c>
      <c r="N1366" s="37" t="s">
        <v>4244</v>
      </c>
      <c r="O1366" s="39" t="s">
        <v>11373</v>
      </c>
      <c r="P1366" s="37" t="s">
        <v>4224</v>
      </c>
      <c r="Q1366" s="37" t="s">
        <v>4225</v>
      </c>
      <c r="R1366" s="39" t="s">
        <v>12074</v>
      </c>
      <c r="S1366" s="40" t="s">
        <v>10721</v>
      </c>
      <c r="T1366" s="42">
        <v>16</v>
      </c>
      <c r="U1366" s="41">
        <v>0</v>
      </c>
      <c r="V1366" s="42">
        <v>0</v>
      </c>
      <c r="W1366" s="42"/>
      <c r="X1366" s="42"/>
      <c r="Y1366" s="102">
        <v>16</v>
      </c>
      <c r="Z1366">
        <v>0</v>
      </c>
      <c r="AA1366">
        <v>0</v>
      </c>
      <c r="AB1366">
        <v>0</v>
      </c>
      <c r="AE1366" s="103">
        <v>0</v>
      </c>
      <c r="AF1366">
        <v>0</v>
      </c>
      <c r="AG1366">
        <v>0</v>
      </c>
      <c r="AH1366">
        <v>0</v>
      </c>
      <c r="AI1366">
        <v>0</v>
      </c>
    </row>
    <row r="1367" spans="1:35" ht="15" hidden="1" customHeight="1" x14ac:dyDescent="0.25">
      <c r="A1367" s="37" t="s">
        <v>36</v>
      </c>
      <c r="B1367" s="37" t="s">
        <v>37</v>
      </c>
      <c r="C1367" s="37" t="s">
        <v>8173</v>
      </c>
      <c r="D1367" s="38" t="s">
        <v>12067</v>
      </c>
      <c r="E1367" s="37" t="s">
        <v>8174</v>
      </c>
      <c r="F1367" s="37" t="s">
        <v>6696</v>
      </c>
      <c r="G1367" s="37">
        <v>200002857</v>
      </c>
      <c r="H1367" s="100">
        <v>710033990</v>
      </c>
      <c r="I1367" s="101">
        <v>332828</v>
      </c>
      <c r="J1367" s="37">
        <v>100013987</v>
      </c>
      <c r="K1367" s="37">
        <v>200002857</v>
      </c>
      <c r="L1367" s="37" t="s">
        <v>48</v>
      </c>
      <c r="M1367" s="37" t="s">
        <v>6696</v>
      </c>
      <c r="N1367" s="37" t="s">
        <v>8266</v>
      </c>
      <c r="O1367" s="39" t="s">
        <v>12068</v>
      </c>
      <c r="P1367" s="37" t="s">
        <v>8175</v>
      </c>
      <c r="Q1367" s="37" t="s">
        <v>8176</v>
      </c>
      <c r="R1367" s="39" t="s">
        <v>12069</v>
      </c>
      <c r="S1367" s="40" t="s">
        <v>10741</v>
      </c>
      <c r="T1367" s="41">
        <v>24</v>
      </c>
      <c r="U1367" s="42">
        <v>0</v>
      </c>
      <c r="V1367" s="42">
        <v>0</v>
      </c>
      <c r="W1367" s="42"/>
      <c r="X1367" s="42"/>
      <c r="Y1367" s="102">
        <v>24</v>
      </c>
      <c r="Z1367">
        <v>0</v>
      </c>
      <c r="AA1367">
        <v>0</v>
      </c>
      <c r="AB1367">
        <v>0</v>
      </c>
      <c r="AE1367" s="103">
        <v>0</v>
      </c>
      <c r="AF1367">
        <v>0</v>
      </c>
      <c r="AG1367">
        <v>0</v>
      </c>
      <c r="AH1367">
        <v>0</v>
      </c>
      <c r="AI1367">
        <v>0</v>
      </c>
    </row>
    <row r="1368" spans="1:35" ht="15" hidden="1" customHeight="1" x14ac:dyDescent="0.25">
      <c r="A1368" s="37" t="s">
        <v>36</v>
      </c>
      <c r="B1368" s="37" t="s">
        <v>37</v>
      </c>
      <c r="C1368" s="37" t="s">
        <v>9747</v>
      </c>
      <c r="D1368" s="38" t="s">
        <v>10802</v>
      </c>
      <c r="E1368" s="37" t="s">
        <v>9748</v>
      </c>
      <c r="F1368" s="37" t="s">
        <v>8536</v>
      </c>
      <c r="G1368" s="37">
        <v>200002913</v>
      </c>
      <c r="H1368" s="100">
        <v>710038836</v>
      </c>
      <c r="I1368" s="101">
        <v>691135</v>
      </c>
      <c r="J1368" s="37">
        <v>100014787</v>
      </c>
      <c r="K1368" s="37">
        <v>200002913</v>
      </c>
      <c r="L1368" s="37" t="s">
        <v>48</v>
      </c>
      <c r="M1368" s="37" t="s">
        <v>8536</v>
      </c>
      <c r="N1368" s="37" t="s">
        <v>9979</v>
      </c>
      <c r="O1368" s="39" t="s">
        <v>11848</v>
      </c>
      <c r="P1368" s="37" t="s">
        <v>9780</v>
      </c>
      <c r="Q1368" s="37" t="s">
        <v>9798</v>
      </c>
      <c r="R1368" s="39" t="s">
        <v>11849</v>
      </c>
      <c r="S1368" s="40" t="s">
        <v>10741</v>
      </c>
      <c r="T1368" s="41">
        <v>50</v>
      </c>
      <c r="U1368" s="42">
        <v>0</v>
      </c>
      <c r="V1368" s="42">
        <v>0</v>
      </c>
      <c r="W1368" s="42"/>
      <c r="X1368" s="42"/>
      <c r="Y1368" s="102">
        <v>50</v>
      </c>
      <c r="Z1368">
        <v>0</v>
      </c>
      <c r="AA1368">
        <v>0</v>
      </c>
      <c r="AB1368">
        <v>0</v>
      </c>
      <c r="AE1368" s="103">
        <v>0</v>
      </c>
      <c r="AF1368">
        <v>1</v>
      </c>
      <c r="AG1368">
        <v>0</v>
      </c>
      <c r="AH1368">
        <v>0</v>
      </c>
      <c r="AI1368">
        <v>1</v>
      </c>
    </row>
    <row r="1369" spans="1:35" ht="15" hidden="1" customHeight="1" x14ac:dyDescent="0.25">
      <c r="A1369" s="37" t="s">
        <v>36</v>
      </c>
      <c r="B1369" s="37" t="s">
        <v>37</v>
      </c>
      <c r="C1369" s="37" t="s">
        <v>5112</v>
      </c>
      <c r="D1369" s="38" t="s">
        <v>11858</v>
      </c>
      <c r="E1369" s="37" t="s">
        <v>5113</v>
      </c>
      <c r="F1369" s="37" t="s">
        <v>4189</v>
      </c>
      <c r="G1369" s="37">
        <v>200001572</v>
      </c>
      <c r="H1369" s="100">
        <v>710038186</v>
      </c>
      <c r="I1369" s="101">
        <v>321575</v>
      </c>
      <c r="J1369" s="37">
        <v>100008984</v>
      </c>
      <c r="K1369" s="37">
        <v>200001572</v>
      </c>
      <c r="L1369" s="37" t="s">
        <v>48</v>
      </c>
      <c r="M1369" s="37" t="s">
        <v>4189</v>
      </c>
      <c r="N1369" s="37" t="s">
        <v>4960</v>
      </c>
      <c r="O1369" s="39" t="s">
        <v>11859</v>
      </c>
      <c r="P1369" s="37" t="s">
        <v>5114</v>
      </c>
      <c r="Q1369" s="37" t="s">
        <v>5115</v>
      </c>
      <c r="R1369" s="39" t="s">
        <v>11860</v>
      </c>
      <c r="S1369" s="40" t="s">
        <v>10741</v>
      </c>
      <c r="T1369" s="41">
        <v>33</v>
      </c>
      <c r="U1369" s="41">
        <v>0</v>
      </c>
      <c r="V1369" s="41">
        <v>0</v>
      </c>
      <c r="W1369" s="42"/>
      <c r="X1369" s="42"/>
      <c r="Y1369" s="102">
        <v>33</v>
      </c>
      <c r="Z1369">
        <v>0</v>
      </c>
      <c r="AA1369">
        <v>0</v>
      </c>
      <c r="AB1369">
        <v>0</v>
      </c>
      <c r="AE1369" s="103">
        <v>0</v>
      </c>
      <c r="AF1369">
        <v>1</v>
      </c>
      <c r="AG1369">
        <v>0</v>
      </c>
      <c r="AH1369">
        <v>0</v>
      </c>
      <c r="AI1369">
        <v>1</v>
      </c>
    </row>
    <row r="1370" spans="1:35" ht="15" hidden="1" customHeight="1" x14ac:dyDescent="0.25">
      <c r="A1370" s="37" t="s">
        <v>36</v>
      </c>
      <c r="B1370" s="37" t="s">
        <v>37</v>
      </c>
      <c r="C1370" s="37" t="s">
        <v>4616</v>
      </c>
      <c r="D1370" s="38" t="s">
        <v>12080</v>
      </c>
      <c r="E1370" s="37" t="s">
        <v>4617</v>
      </c>
      <c r="F1370" s="37" t="s">
        <v>4189</v>
      </c>
      <c r="G1370" s="37">
        <v>200001367</v>
      </c>
      <c r="H1370" s="100">
        <v>710015216</v>
      </c>
      <c r="I1370" s="101">
        <v>37814109</v>
      </c>
      <c r="J1370" s="37">
        <v>100007628</v>
      </c>
      <c r="K1370" s="37">
        <v>100007630</v>
      </c>
      <c r="L1370" s="37" t="s">
        <v>92</v>
      </c>
      <c r="M1370" s="37" t="s">
        <v>4189</v>
      </c>
      <c r="N1370" s="37" t="s">
        <v>4596</v>
      </c>
      <c r="O1370" s="39" t="s">
        <v>12081</v>
      </c>
      <c r="P1370" s="37" t="s">
        <v>4618</v>
      </c>
      <c r="Q1370" s="37" t="s">
        <v>4619</v>
      </c>
      <c r="R1370" s="39" t="s">
        <v>12082</v>
      </c>
      <c r="S1370" s="40" t="s">
        <v>10741</v>
      </c>
      <c r="T1370" s="42">
        <v>13</v>
      </c>
      <c r="U1370" s="42">
        <v>0</v>
      </c>
      <c r="V1370" s="41">
        <v>0</v>
      </c>
      <c r="W1370" s="42"/>
      <c r="X1370" s="42"/>
      <c r="Y1370" s="102">
        <v>13</v>
      </c>
      <c r="Z1370">
        <v>0</v>
      </c>
      <c r="AA1370">
        <v>0</v>
      </c>
      <c r="AB1370">
        <v>0</v>
      </c>
      <c r="AE1370" s="103">
        <v>0</v>
      </c>
      <c r="AF1370">
        <v>0</v>
      </c>
      <c r="AG1370">
        <v>0</v>
      </c>
      <c r="AH1370">
        <v>0</v>
      </c>
      <c r="AI1370">
        <v>0</v>
      </c>
    </row>
    <row r="1371" spans="1:35" ht="15" hidden="1" customHeight="1" x14ac:dyDescent="0.25">
      <c r="A1371" s="37" t="s">
        <v>36</v>
      </c>
      <c r="B1371" s="37" t="s">
        <v>37</v>
      </c>
      <c r="C1371" s="37" t="s">
        <v>7807</v>
      </c>
      <c r="D1371" s="38" t="s">
        <v>12078</v>
      </c>
      <c r="E1371" s="37" t="s">
        <v>7808</v>
      </c>
      <c r="F1371" s="37" t="s">
        <v>6696</v>
      </c>
      <c r="G1371" s="37">
        <v>200002575</v>
      </c>
      <c r="H1371" s="100">
        <v>710029519</v>
      </c>
      <c r="I1371" s="101">
        <v>37947800</v>
      </c>
      <c r="J1371" s="37">
        <v>100013107</v>
      </c>
      <c r="K1371" s="37">
        <v>100013104</v>
      </c>
      <c r="L1371" s="37" t="s">
        <v>105</v>
      </c>
      <c r="M1371" s="37" t="s">
        <v>6696</v>
      </c>
      <c r="N1371" s="37" t="s">
        <v>7404</v>
      </c>
      <c r="O1371" s="39" t="s">
        <v>10825</v>
      </c>
      <c r="P1371" s="37" t="s">
        <v>7809</v>
      </c>
      <c r="Q1371" s="37" t="s">
        <v>7810</v>
      </c>
      <c r="R1371" s="39" t="s">
        <v>12079</v>
      </c>
      <c r="S1371" s="40" t="s">
        <v>10741</v>
      </c>
      <c r="T1371" s="41">
        <v>20</v>
      </c>
      <c r="U1371" s="41">
        <v>0</v>
      </c>
      <c r="V1371" s="41">
        <v>0</v>
      </c>
      <c r="W1371" s="42"/>
      <c r="X1371" s="42"/>
      <c r="Y1371" s="102">
        <v>20</v>
      </c>
      <c r="Z1371">
        <v>0</v>
      </c>
      <c r="AA1371">
        <v>0</v>
      </c>
      <c r="AB1371">
        <v>0</v>
      </c>
      <c r="AE1371" s="103">
        <v>0</v>
      </c>
      <c r="AF1371">
        <v>0</v>
      </c>
      <c r="AG1371">
        <v>0</v>
      </c>
      <c r="AH1371">
        <v>0</v>
      </c>
      <c r="AI1371">
        <v>0</v>
      </c>
    </row>
    <row r="1372" spans="1:35" ht="15" hidden="1" customHeight="1" x14ac:dyDescent="0.25">
      <c r="A1372" s="37" t="s">
        <v>36</v>
      </c>
      <c r="B1372" s="37" t="s">
        <v>592</v>
      </c>
      <c r="C1372" s="37" t="s">
        <v>2802</v>
      </c>
      <c r="D1372" s="38" t="s">
        <v>12083</v>
      </c>
      <c r="E1372" s="37" t="s">
        <v>2803</v>
      </c>
      <c r="F1372" s="37" t="s">
        <v>1879</v>
      </c>
      <c r="G1372" s="37">
        <v>200000842</v>
      </c>
      <c r="H1372" s="100">
        <v>36130516</v>
      </c>
      <c r="I1372" s="101">
        <v>37662635</v>
      </c>
      <c r="J1372" s="37">
        <v>100004620</v>
      </c>
      <c r="K1372" s="37">
        <v>200000842</v>
      </c>
      <c r="L1372" s="37" t="s">
        <v>603</v>
      </c>
      <c r="M1372" s="37" t="s">
        <v>1879</v>
      </c>
      <c r="N1372" s="37" t="s">
        <v>2029</v>
      </c>
      <c r="O1372" s="39" t="s">
        <v>10954</v>
      </c>
      <c r="P1372" s="37" t="s">
        <v>2029</v>
      </c>
      <c r="Q1372" s="37" t="s">
        <v>2804</v>
      </c>
      <c r="R1372" s="39" t="s">
        <v>10955</v>
      </c>
      <c r="S1372" s="40" t="s">
        <v>10721</v>
      </c>
      <c r="T1372" s="41">
        <v>0</v>
      </c>
      <c r="U1372" s="41">
        <v>7</v>
      </c>
      <c r="V1372" s="41">
        <v>0</v>
      </c>
      <c r="W1372" s="42"/>
      <c r="X1372" s="42"/>
      <c r="Y1372" s="102">
        <v>7</v>
      </c>
      <c r="Z1372">
        <v>0</v>
      </c>
      <c r="AA1372">
        <v>0</v>
      </c>
      <c r="AB1372">
        <v>0</v>
      </c>
      <c r="AE1372" s="103">
        <v>0</v>
      </c>
      <c r="AF1372">
        <v>0</v>
      </c>
      <c r="AG1372">
        <v>1</v>
      </c>
      <c r="AH1372">
        <v>0</v>
      </c>
      <c r="AI1372">
        <v>1</v>
      </c>
    </row>
    <row r="1373" spans="1:35" ht="15" hidden="1" customHeight="1" x14ac:dyDescent="0.25">
      <c r="A1373" s="37" t="s">
        <v>36</v>
      </c>
      <c r="B1373" s="37" t="s">
        <v>592</v>
      </c>
      <c r="C1373" s="37" t="s">
        <v>9959</v>
      </c>
      <c r="D1373" s="38" t="s">
        <v>12087</v>
      </c>
      <c r="E1373" s="37" t="s">
        <v>9960</v>
      </c>
      <c r="F1373" s="37" t="s">
        <v>8536</v>
      </c>
      <c r="G1373" s="37">
        <v>200003968</v>
      </c>
      <c r="H1373" s="100">
        <v>710274408</v>
      </c>
      <c r="I1373" s="101">
        <v>47186763</v>
      </c>
      <c r="J1373" s="37">
        <v>100018715</v>
      </c>
      <c r="K1373" s="37">
        <v>200003968</v>
      </c>
      <c r="L1373" s="37" t="s">
        <v>603</v>
      </c>
      <c r="M1373" s="37" t="s">
        <v>8536</v>
      </c>
      <c r="N1373" s="37" t="s">
        <v>9957</v>
      </c>
      <c r="O1373" s="39" t="s">
        <v>10803</v>
      </c>
      <c r="P1373" s="37" t="s">
        <v>9813</v>
      </c>
      <c r="Q1373" s="37" t="s">
        <v>9961</v>
      </c>
      <c r="R1373" s="39" t="s">
        <v>10695</v>
      </c>
      <c r="S1373" s="40" t="s">
        <v>10741</v>
      </c>
      <c r="T1373" s="41">
        <v>0</v>
      </c>
      <c r="U1373" s="41">
        <v>10</v>
      </c>
      <c r="V1373" s="41">
        <v>0</v>
      </c>
      <c r="W1373" s="42"/>
      <c r="X1373" s="42"/>
      <c r="Y1373" s="102">
        <v>10</v>
      </c>
      <c r="Z1373">
        <v>0</v>
      </c>
      <c r="AA1373">
        <v>0</v>
      </c>
      <c r="AB1373">
        <v>0</v>
      </c>
      <c r="AE1373" s="103">
        <v>0</v>
      </c>
      <c r="AF1373">
        <v>0</v>
      </c>
      <c r="AG1373">
        <v>0</v>
      </c>
      <c r="AH1373">
        <v>0</v>
      </c>
      <c r="AI1373">
        <v>0</v>
      </c>
    </row>
    <row r="1374" spans="1:35" ht="15" hidden="1" customHeight="1" x14ac:dyDescent="0.25">
      <c r="A1374" s="37" t="s">
        <v>36</v>
      </c>
      <c r="B1374" s="37" t="s">
        <v>37</v>
      </c>
      <c r="C1374" s="37" t="s">
        <v>832</v>
      </c>
      <c r="D1374" s="38" t="s">
        <v>12088</v>
      </c>
      <c r="E1374" s="37" t="s">
        <v>833</v>
      </c>
      <c r="F1374" s="37" t="s">
        <v>814</v>
      </c>
      <c r="G1374" s="37">
        <v>200000306</v>
      </c>
      <c r="H1374" s="100">
        <v>710002335</v>
      </c>
      <c r="I1374" s="101">
        <v>305260</v>
      </c>
      <c r="J1374" s="37">
        <v>100001550</v>
      </c>
      <c r="K1374" s="37">
        <v>200000306</v>
      </c>
      <c r="L1374" s="37" t="s">
        <v>53</v>
      </c>
      <c r="M1374" s="37" t="s">
        <v>814</v>
      </c>
      <c r="N1374" s="37" t="s">
        <v>817</v>
      </c>
      <c r="O1374" s="39" t="s">
        <v>12089</v>
      </c>
      <c r="P1374" s="37" t="s">
        <v>835</v>
      </c>
      <c r="Q1374" s="37" t="s">
        <v>836</v>
      </c>
      <c r="R1374" s="39" t="s">
        <v>12090</v>
      </c>
      <c r="S1374" s="40" t="s">
        <v>10741</v>
      </c>
      <c r="T1374" s="41">
        <v>7</v>
      </c>
      <c r="U1374" s="41">
        <v>0</v>
      </c>
      <c r="V1374" s="42">
        <v>0</v>
      </c>
      <c r="W1374" s="42"/>
      <c r="X1374" s="42"/>
      <c r="Y1374" s="102">
        <v>7</v>
      </c>
      <c r="Z1374">
        <v>0</v>
      </c>
      <c r="AA1374">
        <v>0</v>
      </c>
      <c r="AB1374">
        <v>0</v>
      </c>
      <c r="AE1374" s="103">
        <v>0</v>
      </c>
      <c r="AF1374">
        <v>0</v>
      </c>
      <c r="AG1374">
        <v>0</v>
      </c>
      <c r="AH1374">
        <v>0</v>
      </c>
      <c r="AI1374">
        <v>0</v>
      </c>
    </row>
    <row r="1375" spans="1:35" ht="15" hidden="1" customHeight="1" x14ac:dyDescent="0.25">
      <c r="A1375" s="37" t="s">
        <v>36</v>
      </c>
      <c r="B1375" s="37" t="s">
        <v>37</v>
      </c>
      <c r="C1375" s="37" t="s">
        <v>3729</v>
      </c>
      <c r="D1375" s="38" t="s">
        <v>12084</v>
      </c>
      <c r="E1375" s="37" t="s">
        <v>3730</v>
      </c>
      <c r="F1375" s="37" t="s">
        <v>2860</v>
      </c>
      <c r="G1375" s="37">
        <v>200001152</v>
      </c>
      <c r="H1375" s="100">
        <v>710007663</v>
      </c>
      <c r="I1375" s="101">
        <v>309141</v>
      </c>
      <c r="J1375" s="37">
        <v>100005977</v>
      </c>
      <c r="K1375" s="37">
        <v>200001152</v>
      </c>
      <c r="L1375" s="37" t="s">
        <v>53</v>
      </c>
      <c r="M1375" s="37" t="s">
        <v>2860</v>
      </c>
      <c r="N1375" s="37" t="s">
        <v>3584</v>
      </c>
      <c r="O1375" s="39" t="s">
        <v>12085</v>
      </c>
      <c r="P1375" s="37" t="s">
        <v>3731</v>
      </c>
      <c r="Q1375" s="37" t="s">
        <v>3732</v>
      </c>
      <c r="R1375" s="39" t="s">
        <v>12086</v>
      </c>
      <c r="S1375" s="40" t="s">
        <v>10741</v>
      </c>
      <c r="T1375" s="41">
        <v>3</v>
      </c>
      <c r="U1375" s="41">
        <v>0</v>
      </c>
      <c r="V1375" s="41">
        <v>0</v>
      </c>
      <c r="W1375" s="42"/>
      <c r="X1375" s="42"/>
      <c r="Y1375" s="102">
        <v>3</v>
      </c>
      <c r="Z1375">
        <v>0</v>
      </c>
      <c r="AA1375">
        <v>0</v>
      </c>
      <c r="AB1375">
        <v>0</v>
      </c>
      <c r="AE1375" s="103">
        <v>0</v>
      </c>
      <c r="AF1375">
        <v>0</v>
      </c>
      <c r="AG1375">
        <v>0</v>
      </c>
      <c r="AH1375">
        <v>0</v>
      </c>
      <c r="AI1375">
        <v>0</v>
      </c>
    </row>
    <row r="1376" spans="1:35" ht="15" hidden="1" customHeight="1" x14ac:dyDescent="0.25">
      <c r="A1376" s="37" t="s">
        <v>36</v>
      </c>
      <c r="B1376" s="37" t="s">
        <v>37</v>
      </c>
      <c r="C1376" s="37" t="s">
        <v>1360</v>
      </c>
      <c r="D1376" s="38" t="s">
        <v>10811</v>
      </c>
      <c r="E1376" s="37" t="s">
        <v>1361</v>
      </c>
      <c r="F1376" s="37" t="s">
        <v>814</v>
      </c>
      <c r="G1376" s="37">
        <v>200000523</v>
      </c>
      <c r="H1376" s="100">
        <v>710270194</v>
      </c>
      <c r="I1376" s="101">
        <v>36080756</v>
      </c>
      <c r="J1376" s="37">
        <v>100018281</v>
      </c>
      <c r="K1376" s="37">
        <v>100002912</v>
      </c>
      <c r="L1376" s="37" t="s">
        <v>105</v>
      </c>
      <c r="M1376" s="37" t="s">
        <v>814</v>
      </c>
      <c r="N1376" s="37" t="s">
        <v>549</v>
      </c>
      <c r="O1376" s="39" t="s">
        <v>1383</v>
      </c>
      <c r="P1376" s="37" t="s">
        <v>549</v>
      </c>
      <c r="Q1376" s="37" t="s">
        <v>1364</v>
      </c>
      <c r="R1376" s="39" t="s">
        <v>10622</v>
      </c>
      <c r="S1376" s="40" t="s">
        <v>10741</v>
      </c>
      <c r="T1376" s="41">
        <v>32</v>
      </c>
      <c r="U1376" s="41">
        <v>0</v>
      </c>
      <c r="V1376" s="41">
        <v>0</v>
      </c>
      <c r="W1376" s="42"/>
      <c r="X1376" s="42"/>
      <c r="Y1376" s="102">
        <v>32</v>
      </c>
      <c r="Z1376">
        <v>1</v>
      </c>
      <c r="AA1376">
        <v>0</v>
      </c>
      <c r="AB1376">
        <v>0</v>
      </c>
      <c r="AE1376" s="103">
        <v>1</v>
      </c>
      <c r="AF1376">
        <v>0</v>
      </c>
      <c r="AG1376">
        <v>0</v>
      </c>
      <c r="AH1376">
        <v>0</v>
      </c>
      <c r="AI1376">
        <v>0</v>
      </c>
    </row>
    <row r="1377" spans="1:35" ht="15" hidden="1" customHeight="1" x14ac:dyDescent="0.25">
      <c r="A1377" s="37" t="s">
        <v>36</v>
      </c>
      <c r="B1377" s="37" t="s">
        <v>37</v>
      </c>
      <c r="C1377" s="37" t="s">
        <v>845</v>
      </c>
      <c r="D1377" s="38" t="s">
        <v>12091</v>
      </c>
      <c r="E1377" s="37" t="s">
        <v>846</v>
      </c>
      <c r="F1377" s="37" t="s">
        <v>814</v>
      </c>
      <c r="G1377" s="37">
        <v>200000310</v>
      </c>
      <c r="H1377" s="100">
        <v>710002360</v>
      </c>
      <c r="I1377" s="101">
        <v>305308</v>
      </c>
      <c r="J1377" s="37">
        <v>100001563</v>
      </c>
      <c r="K1377" s="37">
        <v>200000310</v>
      </c>
      <c r="L1377" s="37" t="s">
        <v>829</v>
      </c>
      <c r="M1377" s="37" t="s">
        <v>814</v>
      </c>
      <c r="N1377" s="37" t="s">
        <v>817</v>
      </c>
      <c r="O1377" s="39" t="s">
        <v>12092</v>
      </c>
      <c r="P1377" s="37" t="s">
        <v>847</v>
      </c>
      <c r="Q1377" s="37" t="s">
        <v>848</v>
      </c>
      <c r="R1377" s="39" t="s">
        <v>12093</v>
      </c>
      <c r="S1377" s="40" t="s">
        <v>10741</v>
      </c>
      <c r="T1377" s="41">
        <v>14</v>
      </c>
      <c r="U1377" s="41">
        <v>0</v>
      </c>
      <c r="V1377" s="41">
        <v>0</v>
      </c>
      <c r="W1377" s="42"/>
      <c r="X1377" s="42"/>
      <c r="Y1377" s="102">
        <v>14</v>
      </c>
      <c r="Z1377">
        <v>0</v>
      </c>
      <c r="AA1377">
        <v>0</v>
      </c>
      <c r="AB1377">
        <v>0</v>
      </c>
      <c r="AE1377" s="103">
        <v>0</v>
      </c>
      <c r="AF1377">
        <v>0</v>
      </c>
      <c r="AG1377">
        <v>0</v>
      </c>
      <c r="AH1377">
        <v>0</v>
      </c>
      <c r="AI1377">
        <v>0</v>
      </c>
    </row>
    <row r="1378" spans="1:35" ht="15" hidden="1" customHeight="1" x14ac:dyDescent="0.25">
      <c r="A1378" s="37" t="s">
        <v>36</v>
      </c>
      <c r="B1378" s="37" t="s">
        <v>509</v>
      </c>
      <c r="C1378" s="37" t="s">
        <v>510</v>
      </c>
      <c r="D1378" s="38" t="s">
        <v>12094</v>
      </c>
      <c r="E1378" s="37" t="s">
        <v>511</v>
      </c>
      <c r="F1378" s="37" t="s">
        <v>40</v>
      </c>
      <c r="G1378" s="37">
        <v>200003586</v>
      </c>
      <c r="H1378" s="100">
        <v>50089811</v>
      </c>
      <c r="I1378" s="101">
        <v>42131685</v>
      </c>
      <c r="J1378" s="37">
        <v>100000249</v>
      </c>
      <c r="K1378" s="37">
        <v>200003586</v>
      </c>
      <c r="L1378" s="37" t="s">
        <v>577</v>
      </c>
      <c r="M1378" s="37" t="s">
        <v>40</v>
      </c>
      <c r="N1378" s="37" t="s">
        <v>367</v>
      </c>
      <c r="O1378" s="39" t="s">
        <v>385</v>
      </c>
      <c r="P1378" s="37" t="s">
        <v>372</v>
      </c>
      <c r="Q1378" s="37" t="s">
        <v>578</v>
      </c>
      <c r="R1378" s="39" t="s">
        <v>10604</v>
      </c>
      <c r="S1378" s="40" t="s">
        <v>10721</v>
      </c>
      <c r="T1378" s="41">
        <v>0</v>
      </c>
      <c r="U1378" s="41">
        <v>0</v>
      </c>
      <c r="V1378" s="41">
        <v>52</v>
      </c>
      <c r="W1378" s="42"/>
      <c r="X1378" s="42"/>
      <c r="Y1378" s="102">
        <v>52</v>
      </c>
      <c r="Z1378">
        <v>0</v>
      </c>
      <c r="AA1378">
        <v>0</v>
      </c>
      <c r="AB1378">
        <v>0</v>
      </c>
      <c r="AE1378" s="103">
        <v>0</v>
      </c>
      <c r="AF1378">
        <v>0</v>
      </c>
      <c r="AG1378">
        <v>0</v>
      </c>
      <c r="AH1378">
        <v>5</v>
      </c>
      <c r="AI1378">
        <v>5</v>
      </c>
    </row>
    <row r="1379" spans="1:35" ht="15" hidden="1" customHeight="1" x14ac:dyDescent="0.25">
      <c r="A1379" s="37" t="s">
        <v>36</v>
      </c>
      <c r="B1379" s="37" t="s">
        <v>37</v>
      </c>
      <c r="C1379" s="37" t="s">
        <v>5543</v>
      </c>
      <c r="D1379" s="38" t="s">
        <v>12095</v>
      </c>
      <c r="E1379" s="37" t="s">
        <v>5544</v>
      </c>
      <c r="F1379" s="37" t="s">
        <v>568</v>
      </c>
      <c r="G1379" s="37">
        <v>200001728</v>
      </c>
      <c r="H1379" s="100">
        <v>710013515</v>
      </c>
      <c r="I1379" s="101">
        <v>37828461</v>
      </c>
      <c r="J1379" s="37">
        <v>100009775</v>
      </c>
      <c r="K1379" s="37">
        <v>100009776</v>
      </c>
      <c r="L1379" s="37" t="s">
        <v>92</v>
      </c>
      <c r="M1379" s="37" t="s">
        <v>568</v>
      </c>
      <c r="N1379" s="37" t="s">
        <v>5444</v>
      </c>
      <c r="O1379" s="39" t="s">
        <v>12096</v>
      </c>
      <c r="P1379" s="37" t="s">
        <v>5545</v>
      </c>
      <c r="Q1379" s="37" t="s">
        <v>5546</v>
      </c>
      <c r="R1379" s="39" t="s">
        <v>12097</v>
      </c>
      <c r="S1379" s="40" t="s">
        <v>10741</v>
      </c>
      <c r="T1379" s="41">
        <v>16</v>
      </c>
      <c r="U1379" s="41">
        <v>0</v>
      </c>
      <c r="V1379" s="41">
        <v>0</v>
      </c>
      <c r="W1379" s="42"/>
      <c r="X1379" s="42"/>
      <c r="Y1379" s="102">
        <v>16</v>
      </c>
      <c r="Z1379">
        <v>0</v>
      </c>
      <c r="AA1379">
        <v>0</v>
      </c>
      <c r="AB1379">
        <v>0</v>
      </c>
      <c r="AE1379" s="103">
        <v>0</v>
      </c>
      <c r="AF1379">
        <v>0</v>
      </c>
      <c r="AG1379">
        <v>0</v>
      </c>
      <c r="AH1379">
        <v>0</v>
      </c>
      <c r="AI1379">
        <v>0</v>
      </c>
    </row>
    <row r="1380" spans="1:35" ht="15" hidden="1" customHeight="1" x14ac:dyDescent="0.25">
      <c r="A1380" s="37" t="s">
        <v>36</v>
      </c>
      <c r="B1380" s="37" t="s">
        <v>37</v>
      </c>
      <c r="C1380" s="37" t="s">
        <v>6790</v>
      </c>
      <c r="D1380" s="38" t="s">
        <v>12098</v>
      </c>
      <c r="E1380" s="37" t="s">
        <v>6791</v>
      </c>
      <c r="F1380" s="37" t="s">
        <v>6696</v>
      </c>
      <c r="G1380" s="37">
        <v>200002218</v>
      </c>
      <c r="H1380" s="100">
        <v>710023367</v>
      </c>
      <c r="I1380" s="101">
        <v>37944452</v>
      </c>
      <c r="J1380" s="37">
        <v>100011580</v>
      </c>
      <c r="K1380" s="37">
        <v>100011581</v>
      </c>
      <c r="L1380" s="37" t="s">
        <v>92</v>
      </c>
      <c r="M1380" s="37" t="s">
        <v>6696</v>
      </c>
      <c r="N1380" s="37" t="s">
        <v>557</v>
      </c>
      <c r="O1380" s="39" t="s">
        <v>12099</v>
      </c>
      <c r="P1380" s="37" t="s">
        <v>6792</v>
      </c>
      <c r="Q1380" s="37" t="s">
        <v>6793</v>
      </c>
      <c r="R1380" s="39" t="s">
        <v>12100</v>
      </c>
      <c r="S1380" s="40" t="s">
        <v>10741</v>
      </c>
      <c r="T1380" s="41">
        <v>7</v>
      </c>
      <c r="U1380" s="41">
        <v>0</v>
      </c>
      <c r="V1380" s="41">
        <v>0</v>
      </c>
      <c r="W1380" s="42"/>
      <c r="X1380" s="42"/>
      <c r="Y1380" s="102">
        <v>7</v>
      </c>
      <c r="Z1380">
        <v>0</v>
      </c>
      <c r="AA1380">
        <v>0</v>
      </c>
      <c r="AB1380">
        <v>0</v>
      </c>
      <c r="AE1380" s="103">
        <v>0</v>
      </c>
      <c r="AF1380">
        <v>0</v>
      </c>
      <c r="AG1380">
        <v>0</v>
      </c>
      <c r="AH1380">
        <v>0</v>
      </c>
      <c r="AI1380">
        <v>0</v>
      </c>
    </row>
    <row r="1381" spans="1:35" ht="15" hidden="1" customHeight="1" x14ac:dyDescent="0.25">
      <c r="A1381" s="37" t="s">
        <v>36</v>
      </c>
      <c r="B1381" s="37" t="s">
        <v>37</v>
      </c>
      <c r="C1381" s="37" t="s">
        <v>9214</v>
      </c>
      <c r="D1381" s="38" t="s">
        <v>12101</v>
      </c>
      <c r="E1381" s="37" t="s">
        <v>9215</v>
      </c>
      <c r="F1381" s="37" t="s">
        <v>8536</v>
      </c>
      <c r="G1381" s="37">
        <v>200003279</v>
      </c>
      <c r="H1381" s="100">
        <v>710030363</v>
      </c>
      <c r="I1381" s="101">
        <v>328928</v>
      </c>
      <c r="J1381" s="37">
        <v>100016048</v>
      </c>
      <c r="K1381" s="37">
        <v>200003279</v>
      </c>
      <c r="L1381" s="37" t="s">
        <v>48</v>
      </c>
      <c r="M1381" s="37" t="s">
        <v>8536</v>
      </c>
      <c r="N1381" s="37" t="s">
        <v>8385</v>
      </c>
      <c r="O1381" s="39" t="s">
        <v>12102</v>
      </c>
      <c r="P1381" s="37" t="s">
        <v>9216</v>
      </c>
      <c r="Q1381" s="37" t="s">
        <v>9217</v>
      </c>
      <c r="R1381" s="39" t="s">
        <v>12103</v>
      </c>
      <c r="S1381" s="40" t="s">
        <v>10741</v>
      </c>
      <c r="T1381" s="41">
        <v>20</v>
      </c>
      <c r="U1381" s="41">
        <v>0</v>
      </c>
      <c r="V1381" s="41">
        <v>0</v>
      </c>
      <c r="W1381" s="42"/>
      <c r="X1381" s="42"/>
      <c r="Y1381" s="102">
        <v>20</v>
      </c>
      <c r="Z1381">
        <v>1</v>
      </c>
      <c r="AA1381">
        <v>0</v>
      </c>
      <c r="AB1381">
        <v>0</v>
      </c>
      <c r="AE1381" s="103">
        <v>1</v>
      </c>
      <c r="AF1381">
        <v>31</v>
      </c>
      <c r="AG1381">
        <v>0</v>
      </c>
      <c r="AH1381">
        <v>0</v>
      </c>
      <c r="AI1381">
        <v>31</v>
      </c>
    </row>
    <row r="1382" spans="1:35" ht="15" hidden="1" customHeight="1" x14ac:dyDescent="0.25">
      <c r="A1382" s="37" t="s">
        <v>36</v>
      </c>
      <c r="B1382" s="37" t="s">
        <v>37</v>
      </c>
      <c r="C1382" s="37" t="s">
        <v>3115</v>
      </c>
      <c r="D1382" s="38" t="s">
        <v>12104</v>
      </c>
      <c r="E1382" s="37" t="s">
        <v>3116</v>
      </c>
      <c r="F1382" s="37" t="s">
        <v>2860</v>
      </c>
      <c r="G1382" s="37">
        <v>200001273</v>
      </c>
      <c r="H1382" s="100">
        <v>710006969</v>
      </c>
      <c r="I1382" s="101">
        <v>308544</v>
      </c>
      <c r="J1382" s="37">
        <v>100006380</v>
      </c>
      <c r="K1382" s="37">
        <v>200001273</v>
      </c>
      <c r="L1382" s="37" t="s">
        <v>48</v>
      </c>
      <c r="M1382" s="37" t="s">
        <v>2860</v>
      </c>
      <c r="N1382" s="37" t="s">
        <v>3095</v>
      </c>
      <c r="O1382" s="39" t="s">
        <v>11069</v>
      </c>
      <c r="P1382" s="37" t="s">
        <v>3117</v>
      </c>
      <c r="Q1382" s="37" t="s">
        <v>3118</v>
      </c>
      <c r="R1382" s="39" t="s">
        <v>12105</v>
      </c>
      <c r="S1382" s="40" t="s">
        <v>10741</v>
      </c>
      <c r="T1382" s="41">
        <v>10</v>
      </c>
      <c r="U1382" s="41">
        <v>0</v>
      </c>
      <c r="V1382" s="41">
        <v>0</v>
      </c>
      <c r="W1382" s="42"/>
      <c r="X1382" s="42"/>
      <c r="Y1382" s="102">
        <v>10</v>
      </c>
      <c r="Z1382">
        <v>0</v>
      </c>
      <c r="AA1382">
        <v>0</v>
      </c>
      <c r="AB1382">
        <v>0</v>
      </c>
      <c r="AE1382" s="103">
        <v>0</v>
      </c>
      <c r="AF1382">
        <v>0</v>
      </c>
      <c r="AG1382">
        <v>0</v>
      </c>
      <c r="AH1382">
        <v>0</v>
      </c>
      <c r="AI1382">
        <v>0</v>
      </c>
    </row>
    <row r="1383" spans="1:35" ht="15" hidden="1" customHeight="1" x14ac:dyDescent="0.25">
      <c r="A1383" s="37" t="s">
        <v>36</v>
      </c>
      <c r="B1383" s="37" t="s">
        <v>37</v>
      </c>
      <c r="C1383" s="37" t="s">
        <v>1952</v>
      </c>
      <c r="D1383" s="38" t="s">
        <v>11636</v>
      </c>
      <c r="E1383" s="37" t="s">
        <v>1953</v>
      </c>
      <c r="F1383" s="37" t="s">
        <v>1879</v>
      </c>
      <c r="G1383" s="37">
        <v>200000701</v>
      </c>
      <c r="H1383" s="100">
        <v>710130044</v>
      </c>
      <c r="I1383" s="101">
        <v>310905</v>
      </c>
      <c r="J1383" s="37">
        <v>100003818</v>
      </c>
      <c r="K1383" s="37">
        <v>200000701</v>
      </c>
      <c r="L1383" s="37" t="s">
        <v>48</v>
      </c>
      <c r="M1383" s="37" t="s">
        <v>1879</v>
      </c>
      <c r="N1383" s="37" t="s">
        <v>1954</v>
      </c>
      <c r="O1383" s="39" t="s">
        <v>12106</v>
      </c>
      <c r="P1383" s="37" t="s">
        <v>1954</v>
      </c>
      <c r="Q1383" s="37" t="s">
        <v>1960</v>
      </c>
      <c r="R1383" s="39" t="s">
        <v>11430</v>
      </c>
      <c r="S1383" s="40" t="s">
        <v>10741</v>
      </c>
      <c r="T1383" s="41">
        <v>37</v>
      </c>
      <c r="U1383" s="42">
        <v>0</v>
      </c>
      <c r="V1383" s="42">
        <v>0</v>
      </c>
      <c r="W1383" s="42"/>
      <c r="X1383" s="42"/>
      <c r="Y1383" s="102">
        <v>37</v>
      </c>
      <c r="Z1383">
        <v>0</v>
      </c>
      <c r="AA1383">
        <v>0</v>
      </c>
      <c r="AB1383">
        <v>0</v>
      </c>
      <c r="AE1383" s="103">
        <v>0</v>
      </c>
      <c r="AF1383">
        <v>1</v>
      </c>
      <c r="AG1383">
        <v>0</v>
      </c>
      <c r="AH1383">
        <v>0</v>
      </c>
      <c r="AI1383">
        <v>1</v>
      </c>
    </row>
    <row r="1384" spans="1:35" ht="15" hidden="1" customHeight="1" x14ac:dyDescent="0.25">
      <c r="A1384" s="37" t="s">
        <v>36</v>
      </c>
      <c r="B1384" s="37" t="s">
        <v>509</v>
      </c>
      <c r="C1384" s="37" t="s">
        <v>8364</v>
      </c>
      <c r="D1384" s="38" t="s">
        <v>11740</v>
      </c>
      <c r="E1384" s="37" t="s">
        <v>8365</v>
      </c>
      <c r="F1384" s="37" t="s">
        <v>6696</v>
      </c>
      <c r="G1384" s="37">
        <v>200002417</v>
      </c>
      <c r="H1384" s="100">
        <v>710201974</v>
      </c>
      <c r="I1384" s="101">
        <v>710227990</v>
      </c>
      <c r="J1384" s="37">
        <v>100007418</v>
      </c>
      <c r="K1384" s="37">
        <v>100007420</v>
      </c>
      <c r="L1384" s="37" t="s">
        <v>8366</v>
      </c>
      <c r="M1384" s="37" t="s">
        <v>4189</v>
      </c>
      <c r="N1384" s="37" t="s">
        <v>4350</v>
      </c>
      <c r="O1384" s="39" t="s">
        <v>10875</v>
      </c>
      <c r="P1384" s="37" t="s">
        <v>4350</v>
      </c>
      <c r="Q1384" s="37" t="s">
        <v>8367</v>
      </c>
      <c r="R1384" s="39" t="s">
        <v>11217</v>
      </c>
      <c r="S1384" s="40" t="s">
        <v>10741</v>
      </c>
      <c r="T1384" s="42">
        <v>0</v>
      </c>
      <c r="U1384" s="41">
        <v>0</v>
      </c>
      <c r="V1384" s="42">
        <v>35</v>
      </c>
      <c r="W1384" s="42"/>
      <c r="X1384" s="42"/>
      <c r="Y1384" s="102">
        <v>35</v>
      </c>
      <c r="Z1384">
        <v>0</v>
      </c>
      <c r="AA1384">
        <v>0</v>
      </c>
      <c r="AB1384">
        <v>0</v>
      </c>
      <c r="AE1384" s="103">
        <v>0</v>
      </c>
      <c r="AF1384">
        <v>0</v>
      </c>
      <c r="AG1384">
        <v>0</v>
      </c>
      <c r="AH1384">
        <v>1</v>
      </c>
      <c r="AI1384">
        <v>1</v>
      </c>
    </row>
    <row r="1385" spans="1:35" ht="15" hidden="1" customHeight="1" x14ac:dyDescent="0.25">
      <c r="A1385" s="37" t="s">
        <v>36</v>
      </c>
      <c r="B1385" s="37" t="s">
        <v>37</v>
      </c>
      <c r="C1385" s="37" t="s">
        <v>3726</v>
      </c>
      <c r="D1385" s="38" t="s">
        <v>12107</v>
      </c>
      <c r="E1385" s="37" t="s">
        <v>3727</v>
      </c>
      <c r="F1385" s="37" t="s">
        <v>2860</v>
      </c>
      <c r="G1385" s="37">
        <v>200001150</v>
      </c>
      <c r="H1385" s="100">
        <v>710214804</v>
      </c>
      <c r="I1385" s="101">
        <v>309125</v>
      </c>
      <c r="J1385" s="37">
        <v>100005677</v>
      </c>
      <c r="K1385" s="37">
        <v>200001150</v>
      </c>
      <c r="L1385" s="37" t="s">
        <v>210</v>
      </c>
      <c r="M1385" s="37" t="s">
        <v>2860</v>
      </c>
      <c r="N1385" s="37" t="s">
        <v>3584</v>
      </c>
      <c r="O1385" s="39" t="s">
        <v>12108</v>
      </c>
      <c r="P1385" s="37" t="s">
        <v>3728</v>
      </c>
      <c r="Q1385" s="37" t="s">
        <v>12109</v>
      </c>
      <c r="R1385" s="39" t="s">
        <v>12110</v>
      </c>
      <c r="S1385" s="40" t="s">
        <v>10741</v>
      </c>
      <c r="T1385" s="41">
        <v>14</v>
      </c>
      <c r="U1385" s="41">
        <v>0</v>
      </c>
      <c r="V1385" s="41">
        <v>0</v>
      </c>
      <c r="W1385" s="42"/>
      <c r="X1385" s="42"/>
      <c r="Y1385" s="102">
        <v>14</v>
      </c>
      <c r="Z1385">
        <v>0</v>
      </c>
      <c r="AA1385">
        <v>0</v>
      </c>
      <c r="AB1385">
        <v>0</v>
      </c>
      <c r="AE1385" s="103">
        <v>0</v>
      </c>
      <c r="AF1385">
        <v>0</v>
      </c>
      <c r="AG1385">
        <v>0</v>
      </c>
      <c r="AH1385">
        <v>0</v>
      </c>
      <c r="AI1385">
        <v>0</v>
      </c>
    </row>
    <row r="1386" spans="1:35" ht="15" hidden="1" customHeight="1" x14ac:dyDescent="0.25">
      <c r="A1386" s="37" t="s">
        <v>36</v>
      </c>
      <c r="B1386" s="37" t="s">
        <v>37</v>
      </c>
      <c r="C1386" s="37" t="s">
        <v>477</v>
      </c>
      <c r="D1386" s="38" t="s">
        <v>12351</v>
      </c>
      <c r="E1386" s="37" t="s">
        <v>478</v>
      </c>
      <c r="F1386" s="37" t="s">
        <v>40</v>
      </c>
      <c r="G1386" s="37">
        <v>200000204</v>
      </c>
      <c r="H1386" s="100">
        <v>710034563</v>
      </c>
      <c r="I1386" s="101">
        <v>31754945</v>
      </c>
      <c r="J1386" s="37">
        <v>100000813</v>
      </c>
      <c r="K1386" s="37">
        <v>100000811</v>
      </c>
      <c r="L1386" s="37" t="s">
        <v>105</v>
      </c>
      <c r="M1386" s="37" t="s">
        <v>40</v>
      </c>
      <c r="N1386" s="37" t="s">
        <v>506</v>
      </c>
      <c r="O1386" s="39" t="s">
        <v>12352</v>
      </c>
      <c r="P1386" s="37" t="s">
        <v>479</v>
      </c>
      <c r="Q1386" s="37" t="s">
        <v>480</v>
      </c>
      <c r="R1386" s="39" t="s">
        <v>12353</v>
      </c>
      <c r="S1386" s="40" t="s">
        <v>10741</v>
      </c>
      <c r="T1386" s="41">
        <v>45</v>
      </c>
      <c r="U1386" s="42">
        <v>0</v>
      </c>
      <c r="V1386" s="42">
        <v>0</v>
      </c>
      <c r="W1386" s="42"/>
      <c r="X1386" s="42"/>
      <c r="Y1386" s="102">
        <v>45</v>
      </c>
      <c r="Z1386">
        <v>0</v>
      </c>
      <c r="AA1386">
        <v>0</v>
      </c>
      <c r="AB1386">
        <v>0</v>
      </c>
      <c r="AE1386" s="103">
        <v>0</v>
      </c>
      <c r="AF1386">
        <v>0</v>
      </c>
      <c r="AG1386">
        <v>0</v>
      </c>
      <c r="AH1386">
        <v>0</v>
      </c>
      <c r="AI1386">
        <v>0</v>
      </c>
    </row>
    <row r="1387" spans="1:35" ht="15" hidden="1" customHeight="1" x14ac:dyDescent="0.25">
      <c r="A1387" s="37" t="s">
        <v>36</v>
      </c>
      <c r="B1387" s="37" t="s">
        <v>37</v>
      </c>
      <c r="C1387" s="37" t="s">
        <v>3571</v>
      </c>
      <c r="D1387" s="38" t="s">
        <v>11505</v>
      </c>
      <c r="E1387" s="37" t="s">
        <v>3572</v>
      </c>
      <c r="F1387" s="37" t="s">
        <v>2860</v>
      </c>
      <c r="G1387" s="37">
        <v>200000934</v>
      </c>
      <c r="H1387" s="100">
        <v>710005890</v>
      </c>
      <c r="I1387" s="101">
        <v>307696</v>
      </c>
      <c r="J1387" s="37">
        <v>100006589</v>
      </c>
      <c r="K1387" s="37">
        <v>200000934</v>
      </c>
      <c r="L1387" s="37" t="s">
        <v>48</v>
      </c>
      <c r="M1387" s="37" t="s">
        <v>2860</v>
      </c>
      <c r="N1387" s="37" t="s">
        <v>3333</v>
      </c>
      <c r="O1387" s="39" t="s">
        <v>11506</v>
      </c>
      <c r="P1387" s="37" t="s">
        <v>3573</v>
      </c>
      <c r="Q1387" s="37" t="s">
        <v>3575</v>
      </c>
      <c r="R1387" s="39" t="s">
        <v>11507</v>
      </c>
      <c r="S1387" s="40" t="s">
        <v>10741</v>
      </c>
      <c r="T1387" s="41">
        <v>16</v>
      </c>
      <c r="U1387" s="41">
        <v>0</v>
      </c>
      <c r="V1387" s="41">
        <v>0</v>
      </c>
      <c r="W1387" s="42"/>
      <c r="X1387" s="42"/>
      <c r="Y1387" s="102">
        <v>16</v>
      </c>
      <c r="Z1387">
        <v>0</v>
      </c>
      <c r="AA1387">
        <v>0</v>
      </c>
      <c r="AB1387">
        <v>0</v>
      </c>
      <c r="AE1387" s="103">
        <v>0</v>
      </c>
      <c r="AF1387">
        <v>0</v>
      </c>
      <c r="AG1387">
        <v>0</v>
      </c>
      <c r="AH1387">
        <v>0</v>
      </c>
      <c r="AI1387">
        <v>0</v>
      </c>
    </row>
    <row r="1388" spans="1:35" ht="15" hidden="1" customHeight="1" x14ac:dyDescent="0.25">
      <c r="A1388" s="37" t="s">
        <v>36</v>
      </c>
      <c r="B1388" s="37" t="s">
        <v>37</v>
      </c>
      <c r="C1388" s="37" t="s">
        <v>6027</v>
      </c>
      <c r="D1388" s="38" t="s">
        <v>12354</v>
      </c>
      <c r="E1388" s="37" t="s">
        <v>6028</v>
      </c>
      <c r="F1388" s="37" t="s">
        <v>568</v>
      </c>
      <c r="G1388" s="37">
        <v>200002050</v>
      </c>
      <c r="H1388" s="100">
        <v>710020040</v>
      </c>
      <c r="I1388" s="101">
        <v>319368</v>
      </c>
      <c r="J1388" s="37">
        <v>100010688</v>
      </c>
      <c r="K1388" s="37">
        <v>200002050</v>
      </c>
      <c r="L1388" s="37" t="s">
        <v>53</v>
      </c>
      <c r="M1388" s="37" t="s">
        <v>568</v>
      </c>
      <c r="N1388" s="37" t="s">
        <v>5980</v>
      </c>
      <c r="O1388" s="39" t="s">
        <v>11790</v>
      </c>
      <c r="P1388" s="37" t="s">
        <v>6029</v>
      </c>
      <c r="Q1388" s="37" t="s">
        <v>6030</v>
      </c>
      <c r="R1388" s="39" t="s">
        <v>12355</v>
      </c>
      <c r="S1388" s="40" t="s">
        <v>10741</v>
      </c>
      <c r="T1388" s="41">
        <v>3</v>
      </c>
      <c r="U1388" s="42">
        <v>0</v>
      </c>
      <c r="V1388" s="42">
        <v>0</v>
      </c>
      <c r="W1388" s="42"/>
      <c r="X1388" s="42"/>
      <c r="Y1388" s="102">
        <v>3</v>
      </c>
      <c r="Z1388">
        <v>0</v>
      </c>
      <c r="AA1388">
        <v>0</v>
      </c>
      <c r="AB1388">
        <v>0</v>
      </c>
      <c r="AE1388" s="103">
        <v>0</v>
      </c>
      <c r="AF1388">
        <v>0</v>
      </c>
      <c r="AG1388">
        <v>0</v>
      </c>
      <c r="AH1388">
        <v>0</v>
      </c>
      <c r="AI1388">
        <v>0</v>
      </c>
    </row>
    <row r="1389" spans="1:35" ht="15" hidden="1" customHeight="1" x14ac:dyDescent="0.25">
      <c r="A1389" s="37" t="s">
        <v>36</v>
      </c>
      <c r="B1389" s="37" t="s">
        <v>37</v>
      </c>
      <c r="C1389" s="37" t="s">
        <v>10202</v>
      </c>
      <c r="D1389" s="38" t="s">
        <v>12356</v>
      </c>
      <c r="E1389" s="37" t="s">
        <v>10203</v>
      </c>
      <c r="F1389" s="37" t="s">
        <v>8536</v>
      </c>
      <c r="G1389" s="37">
        <v>200003069</v>
      </c>
      <c r="H1389" s="100">
        <v>710280483</v>
      </c>
      <c r="I1389" s="101">
        <v>691305</v>
      </c>
      <c r="J1389" s="37">
        <v>100019383</v>
      </c>
      <c r="K1389" s="37">
        <v>200003069</v>
      </c>
      <c r="L1389" s="37" t="s">
        <v>48</v>
      </c>
      <c r="M1389" s="37" t="s">
        <v>8536</v>
      </c>
      <c r="N1389" s="37" t="s">
        <v>8633</v>
      </c>
      <c r="O1389" s="39" t="s">
        <v>11354</v>
      </c>
      <c r="P1389" s="37" t="s">
        <v>10205</v>
      </c>
      <c r="Q1389" s="37" t="s">
        <v>10206</v>
      </c>
      <c r="R1389" s="39" t="s">
        <v>10687</v>
      </c>
      <c r="S1389" s="40" t="s">
        <v>10741</v>
      </c>
      <c r="T1389" s="41">
        <v>20</v>
      </c>
      <c r="U1389" s="42">
        <v>0</v>
      </c>
      <c r="V1389" s="42">
        <v>0</v>
      </c>
      <c r="W1389" s="42"/>
      <c r="X1389" s="42"/>
      <c r="Y1389" s="102">
        <v>20</v>
      </c>
      <c r="Z1389">
        <v>0</v>
      </c>
      <c r="AA1389">
        <v>0</v>
      </c>
      <c r="AB1389">
        <v>0</v>
      </c>
      <c r="AE1389" s="103">
        <v>0</v>
      </c>
      <c r="AF1389">
        <v>5</v>
      </c>
      <c r="AG1389">
        <v>0</v>
      </c>
      <c r="AH1389">
        <v>0</v>
      </c>
      <c r="AI1389">
        <v>5</v>
      </c>
    </row>
    <row r="1390" spans="1:35" ht="15" hidden="1" customHeight="1" x14ac:dyDescent="0.25">
      <c r="A1390" s="37" t="s">
        <v>36</v>
      </c>
      <c r="B1390" s="37" t="s">
        <v>37</v>
      </c>
      <c r="C1390" s="37" t="s">
        <v>5787</v>
      </c>
      <c r="D1390" s="38" t="s">
        <v>12359</v>
      </c>
      <c r="E1390" s="37" t="s">
        <v>5788</v>
      </c>
      <c r="F1390" s="37" t="s">
        <v>568</v>
      </c>
      <c r="G1390" s="37">
        <v>200001878</v>
      </c>
      <c r="H1390" s="100">
        <v>710019092</v>
      </c>
      <c r="I1390" s="101">
        <v>318680</v>
      </c>
      <c r="J1390" s="37">
        <v>100010252</v>
      </c>
      <c r="K1390" s="37">
        <v>200001878</v>
      </c>
      <c r="L1390" s="37" t="s">
        <v>53</v>
      </c>
      <c r="M1390" s="37" t="s">
        <v>568</v>
      </c>
      <c r="N1390" s="37" t="s">
        <v>6518</v>
      </c>
      <c r="O1390" s="39" t="s">
        <v>12360</v>
      </c>
      <c r="P1390" s="37" t="s">
        <v>5789</v>
      </c>
      <c r="Q1390" s="37" t="s">
        <v>5790</v>
      </c>
      <c r="R1390" s="39" t="s">
        <v>12361</v>
      </c>
      <c r="S1390" s="40" t="s">
        <v>10741</v>
      </c>
      <c r="T1390" s="41">
        <v>10</v>
      </c>
      <c r="U1390" s="41">
        <v>0</v>
      </c>
      <c r="V1390" s="41">
        <v>0</v>
      </c>
      <c r="W1390" s="42"/>
      <c r="X1390" s="42"/>
      <c r="Y1390" s="102">
        <v>10</v>
      </c>
      <c r="Z1390">
        <v>1</v>
      </c>
      <c r="AA1390">
        <v>0</v>
      </c>
      <c r="AB1390">
        <v>0</v>
      </c>
      <c r="AE1390" s="103">
        <v>1</v>
      </c>
      <c r="AF1390">
        <v>1</v>
      </c>
      <c r="AG1390">
        <v>0</v>
      </c>
      <c r="AH1390">
        <v>0</v>
      </c>
      <c r="AI1390">
        <v>1</v>
      </c>
    </row>
    <row r="1391" spans="1:35" ht="15" hidden="1" customHeight="1" x14ac:dyDescent="0.25">
      <c r="A1391" s="37" t="s">
        <v>36</v>
      </c>
      <c r="B1391" s="37" t="s">
        <v>37</v>
      </c>
      <c r="C1391" s="37" t="s">
        <v>7887</v>
      </c>
      <c r="D1391" s="38" t="s">
        <v>12362</v>
      </c>
      <c r="E1391" s="37" t="s">
        <v>7888</v>
      </c>
      <c r="F1391" s="37" t="s">
        <v>6696</v>
      </c>
      <c r="G1391" s="37">
        <v>200002681</v>
      </c>
      <c r="H1391" s="100">
        <v>710252668</v>
      </c>
      <c r="I1391" s="101">
        <v>330019</v>
      </c>
      <c r="J1391" s="37">
        <v>100014463</v>
      </c>
      <c r="K1391" s="37">
        <v>200002681</v>
      </c>
      <c r="L1391" s="37" t="s">
        <v>48</v>
      </c>
      <c r="M1391" s="37" t="s">
        <v>6696</v>
      </c>
      <c r="N1391" s="37" t="s">
        <v>7842</v>
      </c>
      <c r="O1391" s="39" t="s">
        <v>12363</v>
      </c>
      <c r="P1391" s="37" t="s">
        <v>7889</v>
      </c>
      <c r="Q1391" s="37" t="s">
        <v>7890</v>
      </c>
      <c r="R1391" s="39" t="s">
        <v>12364</v>
      </c>
      <c r="S1391" s="40" t="s">
        <v>10741</v>
      </c>
      <c r="T1391" s="41">
        <v>3</v>
      </c>
      <c r="U1391" s="42">
        <v>0</v>
      </c>
      <c r="V1391" s="42">
        <v>0</v>
      </c>
      <c r="W1391" s="42"/>
      <c r="X1391" s="42"/>
      <c r="Y1391" s="102">
        <v>3</v>
      </c>
      <c r="Z1391">
        <v>0</v>
      </c>
      <c r="AA1391">
        <v>0</v>
      </c>
      <c r="AB1391">
        <v>0</v>
      </c>
      <c r="AE1391" s="103">
        <v>0</v>
      </c>
      <c r="AF1391">
        <v>0</v>
      </c>
      <c r="AG1391">
        <v>0</v>
      </c>
      <c r="AH1391">
        <v>0</v>
      </c>
      <c r="AI1391">
        <v>0</v>
      </c>
    </row>
    <row r="1392" spans="1:35" ht="15" hidden="1" customHeight="1" x14ac:dyDescent="0.25">
      <c r="A1392" s="37" t="s">
        <v>36</v>
      </c>
      <c r="B1392" s="37" t="s">
        <v>592</v>
      </c>
      <c r="C1392" s="37" t="s">
        <v>5340</v>
      </c>
      <c r="D1392" s="38" t="s">
        <v>12357</v>
      </c>
      <c r="E1392" s="37" t="s">
        <v>5341</v>
      </c>
      <c r="F1392" s="37" t="s">
        <v>4189</v>
      </c>
      <c r="G1392" s="37">
        <v>200003860</v>
      </c>
      <c r="H1392" s="100">
        <v>710264526</v>
      </c>
      <c r="I1392" s="101">
        <v>47128011</v>
      </c>
      <c r="J1392" s="37">
        <v>100017746</v>
      </c>
      <c r="K1392" s="37">
        <v>200003860</v>
      </c>
      <c r="L1392" s="37" t="s">
        <v>603</v>
      </c>
      <c r="M1392" s="37" t="s">
        <v>4189</v>
      </c>
      <c r="N1392" s="37" t="s">
        <v>4993</v>
      </c>
      <c r="O1392" s="39" t="s">
        <v>12358</v>
      </c>
      <c r="P1392" s="37" t="s">
        <v>4993</v>
      </c>
      <c r="Q1392" s="37" t="s">
        <v>5342</v>
      </c>
      <c r="R1392" s="39" t="s">
        <v>10652</v>
      </c>
      <c r="S1392" s="40" t="s">
        <v>10741</v>
      </c>
      <c r="T1392" s="41">
        <v>0</v>
      </c>
      <c r="U1392" s="41">
        <v>5</v>
      </c>
      <c r="V1392" s="41">
        <v>0</v>
      </c>
      <c r="W1392" s="42"/>
      <c r="X1392" s="42"/>
      <c r="Y1392" s="102">
        <v>5</v>
      </c>
      <c r="Z1392">
        <v>0</v>
      </c>
      <c r="AA1392">
        <v>0</v>
      </c>
      <c r="AB1392">
        <v>0</v>
      </c>
      <c r="AE1392" s="103">
        <v>0</v>
      </c>
      <c r="AF1392">
        <v>0</v>
      </c>
      <c r="AG1392">
        <v>0</v>
      </c>
      <c r="AH1392">
        <v>0</v>
      </c>
      <c r="AI1392">
        <v>0</v>
      </c>
    </row>
    <row r="1393" spans="1:35" ht="15" hidden="1" customHeight="1" x14ac:dyDescent="0.25">
      <c r="A1393" s="37" t="s">
        <v>36</v>
      </c>
      <c r="B1393" s="37" t="s">
        <v>37</v>
      </c>
      <c r="C1393" s="37" t="s">
        <v>8264</v>
      </c>
      <c r="D1393" s="38" t="s">
        <v>11855</v>
      </c>
      <c r="E1393" s="37" t="s">
        <v>8265</v>
      </c>
      <c r="F1393" s="37" t="s">
        <v>6696</v>
      </c>
      <c r="G1393" s="37">
        <v>200002820</v>
      </c>
      <c r="H1393" s="100">
        <v>710040776</v>
      </c>
      <c r="I1393" s="101">
        <v>332933</v>
      </c>
      <c r="J1393" s="37">
        <v>100014045</v>
      </c>
      <c r="K1393" s="37">
        <v>200002820</v>
      </c>
      <c r="L1393" s="37" t="s">
        <v>48</v>
      </c>
      <c r="M1393" s="37" t="s">
        <v>6696</v>
      </c>
      <c r="N1393" s="37" t="s">
        <v>8266</v>
      </c>
      <c r="O1393" s="39" t="s">
        <v>10743</v>
      </c>
      <c r="P1393" s="37" t="s">
        <v>8266</v>
      </c>
      <c r="Q1393" s="37" t="s">
        <v>8272</v>
      </c>
      <c r="R1393" s="39" t="s">
        <v>11857</v>
      </c>
      <c r="S1393" s="40" t="s">
        <v>10741</v>
      </c>
      <c r="T1393" s="41">
        <v>52</v>
      </c>
      <c r="U1393" s="41">
        <v>0</v>
      </c>
      <c r="V1393" s="41">
        <v>0</v>
      </c>
      <c r="W1393" s="42"/>
      <c r="X1393" s="42"/>
      <c r="Y1393" s="102">
        <v>52</v>
      </c>
      <c r="Z1393">
        <v>1</v>
      </c>
      <c r="AA1393">
        <v>0</v>
      </c>
      <c r="AB1393">
        <v>0</v>
      </c>
      <c r="AE1393" s="103">
        <v>1</v>
      </c>
      <c r="AF1393">
        <v>1</v>
      </c>
      <c r="AG1393">
        <v>0</v>
      </c>
      <c r="AH1393">
        <v>0</v>
      </c>
      <c r="AI1393">
        <v>1</v>
      </c>
    </row>
    <row r="1394" spans="1:35" ht="15" hidden="1" customHeight="1" x14ac:dyDescent="0.25">
      <c r="A1394" s="37" t="s">
        <v>36</v>
      </c>
      <c r="B1394" s="37" t="s">
        <v>37</v>
      </c>
      <c r="C1394" s="37" t="s">
        <v>8885</v>
      </c>
      <c r="D1394" s="38" t="s">
        <v>12365</v>
      </c>
      <c r="E1394" s="37" t="s">
        <v>8886</v>
      </c>
      <c r="F1394" s="37" t="s">
        <v>8536</v>
      </c>
      <c r="G1394" s="37">
        <v>200003101</v>
      </c>
      <c r="H1394" s="100">
        <v>710026382</v>
      </c>
      <c r="I1394" s="101">
        <v>325236</v>
      </c>
      <c r="J1394" s="37">
        <v>100015467</v>
      </c>
      <c r="K1394" s="37">
        <v>200003101</v>
      </c>
      <c r="L1394" s="37" t="s">
        <v>48</v>
      </c>
      <c r="M1394" s="37" t="s">
        <v>8536</v>
      </c>
      <c r="N1394" s="37" t="s">
        <v>1826</v>
      </c>
      <c r="O1394" s="39" t="s">
        <v>12366</v>
      </c>
      <c r="P1394" s="37" t="s">
        <v>8887</v>
      </c>
      <c r="Q1394" s="37" t="s">
        <v>8888</v>
      </c>
      <c r="R1394" s="39" t="s">
        <v>12367</v>
      </c>
      <c r="S1394" s="40" t="s">
        <v>10741</v>
      </c>
      <c r="T1394" s="41">
        <v>11</v>
      </c>
      <c r="U1394" s="41">
        <v>0</v>
      </c>
      <c r="V1394" s="41">
        <v>0</v>
      </c>
      <c r="W1394" s="42"/>
      <c r="X1394" s="42"/>
      <c r="Y1394" s="102">
        <v>11</v>
      </c>
      <c r="Z1394">
        <v>2</v>
      </c>
      <c r="AA1394">
        <v>0</v>
      </c>
      <c r="AB1394">
        <v>0</v>
      </c>
      <c r="AE1394" s="103">
        <v>2</v>
      </c>
      <c r="AF1394">
        <v>1</v>
      </c>
      <c r="AG1394">
        <v>0</v>
      </c>
      <c r="AH1394">
        <v>0</v>
      </c>
      <c r="AI1394">
        <v>1</v>
      </c>
    </row>
    <row r="1395" spans="1:35" ht="15" hidden="1" customHeight="1" x14ac:dyDescent="0.25">
      <c r="A1395" s="37" t="s">
        <v>36</v>
      </c>
      <c r="B1395" s="37" t="s">
        <v>37</v>
      </c>
      <c r="C1395" s="37" t="s">
        <v>2284</v>
      </c>
      <c r="D1395" s="38" t="s">
        <v>12368</v>
      </c>
      <c r="E1395" s="37" t="s">
        <v>2285</v>
      </c>
      <c r="F1395" s="37" t="s">
        <v>1879</v>
      </c>
      <c r="G1395" s="37">
        <v>200000725</v>
      </c>
      <c r="H1395" s="100">
        <v>42276616</v>
      </c>
      <c r="I1395" s="101">
        <v>317667</v>
      </c>
      <c r="J1395" s="37">
        <v>100003942</v>
      </c>
      <c r="K1395" s="37">
        <v>200000725</v>
      </c>
      <c r="L1395" s="37" t="s">
        <v>48</v>
      </c>
      <c r="M1395" s="37" t="s">
        <v>1879</v>
      </c>
      <c r="N1395" s="37" t="s">
        <v>2287</v>
      </c>
      <c r="O1395" s="39" t="s">
        <v>12168</v>
      </c>
      <c r="P1395" s="37" t="s">
        <v>2287</v>
      </c>
      <c r="Q1395" s="37" t="s">
        <v>2288</v>
      </c>
      <c r="R1395" s="39" t="s">
        <v>12169</v>
      </c>
      <c r="S1395" s="40" t="s">
        <v>10721</v>
      </c>
      <c r="T1395" s="41">
        <v>57</v>
      </c>
      <c r="U1395" s="41">
        <v>0</v>
      </c>
      <c r="V1395" s="41">
        <v>0</v>
      </c>
      <c r="W1395" s="42"/>
      <c r="X1395" s="42"/>
      <c r="Y1395" s="102">
        <v>57</v>
      </c>
      <c r="Z1395">
        <v>0</v>
      </c>
      <c r="AA1395">
        <v>0</v>
      </c>
      <c r="AB1395">
        <v>0</v>
      </c>
      <c r="AE1395" s="103">
        <v>0</v>
      </c>
      <c r="AF1395">
        <v>4</v>
      </c>
      <c r="AG1395">
        <v>0</v>
      </c>
      <c r="AH1395">
        <v>0</v>
      </c>
      <c r="AI1395">
        <v>4</v>
      </c>
    </row>
    <row r="1396" spans="1:35" ht="15" hidden="1" customHeight="1" x14ac:dyDescent="0.25">
      <c r="A1396" s="37" t="s">
        <v>36</v>
      </c>
      <c r="B1396" s="37" t="s">
        <v>592</v>
      </c>
      <c r="C1396" s="37" t="s">
        <v>9932</v>
      </c>
      <c r="D1396" s="38" t="s">
        <v>12372</v>
      </c>
      <c r="E1396" s="37" t="s">
        <v>9933</v>
      </c>
      <c r="F1396" s="37" t="s">
        <v>8536</v>
      </c>
      <c r="G1396" s="37">
        <v>200003854</v>
      </c>
      <c r="H1396" s="100">
        <v>45008086</v>
      </c>
      <c r="I1396" s="101">
        <v>36587869</v>
      </c>
      <c r="J1396" s="37">
        <v>100014876</v>
      </c>
      <c r="K1396" s="37">
        <v>200003854</v>
      </c>
      <c r="L1396" s="37" t="s">
        <v>603</v>
      </c>
      <c r="M1396" s="37" t="s">
        <v>8536</v>
      </c>
      <c r="N1396" s="37" t="s">
        <v>9979</v>
      </c>
      <c r="O1396" s="39" t="s">
        <v>11848</v>
      </c>
      <c r="P1396" s="37" t="s">
        <v>9780</v>
      </c>
      <c r="Q1396" s="37" t="s">
        <v>9934</v>
      </c>
      <c r="R1396" s="39" t="s">
        <v>11849</v>
      </c>
      <c r="S1396" s="40" t="s">
        <v>10721</v>
      </c>
      <c r="T1396" s="41">
        <v>0</v>
      </c>
      <c r="U1396" s="42">
        <v>7</v>
      </c>
      <c r="V1396" s="41">
        <v>0</v>
      </c>
      <c r="W1396" s="42"/>
      <c r="X1396" s="42"/>
      <c r="Y1396" s="102">
        <v>7</v>
      </c>
      <c r="Z1396">
        <v>0</v>
      </c>
      <c r="AA1396">
        <v>0</v>
      </c>
      <c r="AB1396">
        <v>0</v>
      </c>
      <c r="AE1396" s="103">
        <v>0</v>
      </c>
      <c r="AF1396">
        <v>0</v>
      </c>
      <c r="AG1396">
        <v>0</v>
      </c>
      <c r="AH1396">
        <v>0</v>
      </c>
      <c r="AI1396">
        <v>0</v>
      </c>
    </row>
    <row r="1397" spans="1:35" ht="15" hidden="1" customHeight="1" x14ac:dyDescent="0.25">
      <c r="A1397" s="37" t="s">
        <v>36</v>
      </c>
      <c r="B1397" s="37" t="s">
        <v>37</v>
      </c>
      <c r="C1397" s="37" t="s">
        <v>7207</v>
      </c>
      <c r="D1397" s="38" t="s">
        <v>12369</v>
      </c>
      <c r="E1397" s="37" t="s">
        <v>7208</v>
      </c>
      <c r="F1397" s="37" t="s">
        <v>6696</v>
      </c>
      <c r="G1397" s="37">
        <v>200002450</v>
      </c>
      <c r="H1397" s="100">
        <v>710027303</v>
      </c>
      <c r="I1397" s="101">
        <v>326208</v>
      </c>
      <c r="J1397" s="37">
        <v>100012368</v>
      </c>
      <c r="K1397" s="37">
        <v>200002450</v>
      </c>
      <c r="L1397" s="37" t="s">
        <v>48</v>
      </c>
      <c r="M1397" s="37" t="s">
        <v>6696</v>
      </c>
      <c r="N1397" s="37" t="s">
        <v>7170</v>
      </c>
      <c r="O1397" s="39" t="s">
        <v>12370</v>
      </c>
      <c r="P1397" s="37" t="s">
        <v>7209</v>
      </c>
      <c r="Q1397" s="37" t="s">
        <v>7210</v>
      </c>
      <c r="R1397" s="39" t="s">
        <v>12371</v>
      </c>
      <c r="S1397" s="40" t="s">
        <v>10741</v>
      </c>
      <c r="T1397" s="41">
        <v>13</v>
      </c>
      <c r="U1397" s="41">
        <v>0</v>
      </c>
      <c r="V1397" s="41">
        <v>0</v>
      </c>
      <c r="W1397" s="42"/>
      <c r="X1397" s="42"/>
      <c r="Y1397" s="102">
        <v>13</v>
      </c>
      <c r="Z1397">
        <v>0</v>
      </c>
      <c r="AA1397">
        <v>0</v>
      </c>
      <c r="AB1397">
        <v>0</v>
      </c>
      <c r="AE1397" s="103">
        <v>0</v>
      </c>
      <c r="AF1397">
        <v>0</v>
      </c>
      <c r="AG1397">
        <v>0</v>
      </c>
      <c r="AH1397">
        <v>0</v>
      </c>
      <c r="AI1397">
        <v>0</v>
      </c>
    </row>
    <row r="1398" spans="1:35" ht="15" hidden="1" customHeight="1" x14ac:dyDescent="0.25">
      <c r="A1398" s="37" t="s">
        <v>36</v>
      </c>
      <c r="B1398" s="37" t="s">
        <v>37</v>
      </c>
      <c r="C1398" s="37" t="s">
        <v>7517</v>
      </c>
      <c r="D1398" s="38" t="s">
        <v>12155</v>
      </c>
      <c r="E1398" s="37" t="s">
        <v>7518</v>
      </c>
      <c r="F1398" s="37" t="s">
        <v>6696</v>
      </c>
      <c r="G1398" s="37">
        <v>200002507</v>
      </c>
      <c r="H1398" s="100">
        <v>710248679</v>
      </c>
      <c r="I1398" s="101">
        <v>37877496</v>
      </c>
      <c r="J1398" s="37">
        <v>100014433</v>
      </c>
      <c r="K1398" s="37">
        <v>100012668</v>
      </c>
      <c r="L1398" s="37" t="s">
        <v>105</v>
      </c>
      <c r="M1398" s="37" t="s">
        <v>6696</v>
      </c>
      <c r="N1398" s="37" t="s">
        <v>7404</v>
      </c>
      <c r="O1398" s="39" t="s">
        <v>12156</v>
      </c>
      <c r="P1398" s="37" t="s">
        <v>7519</v>
      </c>
      <c r="Q1398" s="37" t="s">
        <v>7520</v>
      </c>
      <c r="R1398" s="39" t="s">
        <v>12157</v>
      </c>
      <c r="S1398" s="40" t="s">
        <v>10741</v>
      </c>
      <c r="T1398" s="41">
        <v>55</v>
      </c>
      <c r="U1398" s="42">
        <v>0</v>
      </c>
      <c r="V1398" s="42">
        <v>0</v>
      </c>
      <c r="W1398" s="42"/>
      <c r="X1398" s="42"/>
      <c r="Y1398" s="102">
        <v>55</v>
      </c>
      <c r="Z1398">
        <v>0</v>
      </c>
      <c r="AA1398">
        <v>0</v>
      </c>
      <c r="AB1398">
        <v>0</v>
      </c>
      <c r="AE1398" s="103">
        <v>0</v>
      </c>
      <c r="AF1398">
        <v>43</v>
      </c>
      <c r="AG1398">
        <v>0</v>
      </c>
      <c r="AH1398">
        <v>0</v>
      </c>
      <c r="AI1398">
        <v>43</v>
      </c>
    </row>
    <row r="1399" spans="1:35" ht="15" hidden="1" customHeight="1" x14ac:dyDescent="0.25">
      <c r="A1399" s="37" t="s">
        <v>36</v>
      </c>
      <c r="B1399" s="37" t="s">
        <v>37</v>
      </c>
      <c r="C1399" s="37" t="s">
        <v>7743</v>
      </c>
      <c r="D1399" s="38" t="s">
        <v>12158</v>
      </c>
      <c r="E1399" s="37" t="s">
        <v>7744</v>
      </c>
      <c r="F1399" s="37" t="s">
        <v>6696</v>
      </c>
      <c r="G1399" s="37">
        <v>200002562</v>
      </c>
      <c r="H1399" s="100">
        <v>710040075</v>
      </c>
      <c r="I1399" s="101">
        <v>37877003</v>
      </c>
      <c r="J1399" s="37">
        <v>100013063</v>
      </c>
      <c r="K1399" s="37">
        <v>100013060</v>
      </c>
      <c r="L1399" s="37" t="s">
        <v>105</v>
      </c>
      <c r="M1399" s="37" t="s">
        <v>6696</v>
      </c>
      <c r="N1399" s="37" t="s">
        <v>7404</v>
      </c>
      <c r="O1399" s="39" t="s">
        <v>12159</v>
      </c>
      <c r="P1399" s="37" t="s">
        <v>7745</v>
      </c>
      <c r="Q1399" s="37" t="s">
        <v>7746</v>
      </c>
      <c r="R1399" s="39" t="s">
        <v>12160</v>
      </c>
      <c r="S1399" s="40" t="s">
        <v>10741</v>
      </c>
      <c r="T1399" s="41">
        <v>18</v>
      </c>
      <c r="U1399" s="41">
        <v>0</v>
      </c>
      <c r="V1399" s="41">
        <v>0</v>
      </c>
      <c r="W1399" s="42"/>
      <c r="X1399" s="42"/>
      <c r="Y1399" s="102">
        <v>18</v>
      </c>
      <c r="Z1399">
        <v>3</v>
      </c>
      <c r="AA1399">
        <v>0</v>
      </c>
      <c r="AB1399">
        <v>0</v>
      </c>
      <c r="AE1399" s="103">
        <v>3</v>
      </c>
      <c r="AF1399">
        <v>0</v>
      </c>
      <c r="AG1399">
        <v>0</v>
      </c>
      <c r="AH1399">
        <v>0</v>
      </c>
      <c r="AI1399">
        <v>0</v>
      </c>
    </row>
    <row r="1400" spans="1:35" ht="15" hidden="1" customHeight="1" x14ac:dyDescent="0.25">
      <c r="A1400" s="37" t="s">
        <v>36</v>
      </c>
      <c r="B1400" s="37" t="s">
        <v>37</v>
      </c>
      <c r="C1400" s="37" t="s">
        <v>7460</v>
      </c>
      <c r="D1400" s="38" t="s">
        <v>12153</v>
      </c>
      <c r="E1400" s="37" t="s">
        <v>7461</v>
      </c>
      <c r="F1400" s="37" t="s">
        <v>6696</v>
      </c>
      <c r="G1400" s="37">
        <v>200002493</v>
      </c>
      <c r="H1400" s="100">
        <v>710028253</v>
      </c>
      <c r="I1400" s="101">
        <v>37876775</v>
      </c>
      <c r="J1400" s="37">
        <v>100012626</v>
      </c>
      <c r="K1400" s="37">
        <v>100012623</v>
      </c>
      <c r="L1400" s="37" t="s">
        <v>105</v>
      </c>
      <c r="M1400" s="37" t="s">
        <v>6696</v>
      </c>
      <c r="N1400" s="37" t="s">
        <v>7404</v>
      </c>
      <c r="O1400" s="39" t="s">
        <v>11812</v>
      </c>
      <c r="P1400" s="37" t="s">
        <v>7462</v>
      </c>
      <c r="Q1400" s="37" t="s">
        <v>7463</v>
      </c>
      <c r="R1400" s="39" t="s">
        <v>12154</v>
      </c>
      <c r="S1400" s="40" t="s">
        <v>10741</v>
      </c>
      <c r="T1400" s="41">
        <v>5</v>
      </c>
      <c r="U1400" s="41">
        <v>0</v>
      </c>
      <c r="V1400" s="41">
        <v>0</v>
      </c>
      <c r="W1400" s="42"/>
      <c r="X1400" s="42"/>
      <c r="Y1400" s="102">
        <v>5</v>
      </c>
      <c r="Z1400">
        <v>0</v>
      </c>
      <c r="AA1400">
        <v>0</v>
      </c>
      <c r="AB1400">
        <v>0</v>
      </c>
      <c r="AE1400" s="103">
        <v>0</v>
      </c>
      <c r="AF1400">
        <v>0</v>
      </c>
      <c r="AG1400">
        <v>0</v>
      </c>
      <c r="AH1400">
        <v>0</v>
      </c>
      <c r="AI1400">
        <v>0</v>
      </c>
    </row>
    <row r="1401" spans="1:35" ht="15" hidden="1" customHeight="1" x14ac:dyDescent="0.25">
      <c r="A1401" s="37" t="s">
        <v>36</v>
      </c>
      <c r="B1401" s="37" t="s">
        <v>37</v>
      </c>
      <c r="C1401" s="37" t="s">
        <v>7258</v>
      </c>
      <c r="D1401" s="38" t="s">
        <v>12161</v>
      </c>
      <c r="E1401" s="37" t="s">
        <v>7259</v>
      </c>
      <c r="F1401" s="37" t="s">
        <v>6696</v>
      </c>
      <c r="G1401" s="37">
        <v>200002358</v>
      </c>
      <c r="H1401" s="100">
        <v>42343941</v>
      </c>
      <c r="I1401" s="101">
        <v>31942547</v>
      </c>
      <c r="J1401" s="37">
        <v>100012058</v>
      </c>
      <c r="K1401" s="37">
        <v>200002358</v>
      </c>
      <c r="L1401" s="37" t="s">
        <v>48</v>
      </c>
      <c r="M1401" s="37" t="s">
        <v>6696</v>
      </c>
      <c r="N1401" s="37" t="s">
        <v>7232</v>
      </c>
      <c r="O1401" s="39" t="s">
        <v>12162</v>
      </c>
      <c r="P1401" s="37" t="s">
        <v>7260</v>
      </c>
      <c r="Q1401" s="37" t="s">
        <v>7261</v>
      </c>
      <c r="R1401" s="39" t="s">
        <v>12163</v>
      </c>
      <c r="S1401" s="40" t="s">
        <v>10721</v>
      </c>
      <c r="T1401" s="41">
        <v>56</v>
      </c>
      <c r="U1401" s="41">
        <v>0</v>
      </c>
      <c r="V1401" s="41">
        <v>0</v>
      </c>
      <c r="W1401" s="42"/>
      <c r="X1401" s="42"/>
      <c r="Y1401" s="102">
        <v>56</v>
      </c>
      <c r="Z1401">
        <v>0</v>
      </c>
      <c r="AA1401">
        <v>0</v>
      </c>
      <c r="AB1401">
        <v>0</v>
      </c>
      <c r="AE1401" s="103">
        <v>0</v>
      </c>
      <c r="AF1401">
        <v>33</v>
      </c>
      <c r="AG1401">
        <v>0</v>
      </c>
      <c r="AH1401">
        <v>0</v>
      </c>
      <c r="AI1401">
        <v>33</v>
      </c>
    </row>
    <row r="1402" spans="1:35" ht="15" hidden="1" customHeight="1" x14ac:dyDescent="0.25">
      <c r="A1402" s="37" t="s">
        <v>36</v>
      </c>
      <c r="B1402" s="37" t="s">
        <v>37</v>
      </c>
      <c r="C1402" s="37" t="s">
        <v>4510</v>
      </c>
      <c r="D1402" s="38" t="s">
        <v>12164</v>
      </c>
      <c r="E1402" s="37" t="s">
        <v>4511</v>
      </c>
      <c r="F1402" s="37" t="s">
        <v>4189</v>
      </c>
      <c r="G1402" s="37">
        <v>200001488</v>
      </c>
      <c r="H1402" s="100">
        <v>710014910</v>
      </c>
      <c r="I1402" s="101">
        <v>37810316</v>
      </c>
      <c r="J1402" s="37">
        <v>100008333</v>
      </c>
      <c r="K1402" s="37">
        <v>100008328</v>
      </c>
      <c r="L1402" s="37" t="s">
        <v>105</v>
      </c>
      <c r="M1402" s="37" t="s">
        <v>4189</v>
      </c>
      <c r="N1402" s="37" t="s">
        <v>4452</v>
      </c>
      <c r="O1402" s="39" t="s">
        <v>12165</v>
      </c>
      <c r="P1402" s="37" t="s">
        <v>4512</v>
      </c>
      <c r="Q1402" s="37" t="s">
        <v>4513</v>
      </c>
      <c r="R1402" s="39" t="s">
        <v>12166</v>
      </c>
      <c r="S1402" s="40" t="s">
        <v>10741</v>
      </c>
      <c r="T1402" s="41">
        <v>83</v>
      </c>
      <c r="U1402" s="41">
        <v>0</v>
      </c>
      <c r="V1402" s="41">
        <v>0</v>
      </c>
      <c r="W1402" s="42"/>
      <c r="X1402" s="42"/>
      <c r="Y1402" s="102">
        <v>83</v>
      </c>
      <c r="Z1402">
        <v>0</v>
      </c>
      <c r="AA1402">
        <v>0</v>
      </c>
      <c r="AB1402">
        <v>0</v>
      </c>
      <c r="AE1402" s="103">
        <v>0</v>
      </c>
      <c r="AF1402">
        <v>6</v>
      </c>
      <c r="AG1402">
        <v>0</v>
      </c>
      <c r="AH1402">
        <v>0</v>
      </c>
      <c r="AI1402">
        <v>6</v>
      </c>
    </row>
    <row r="1403" spans="1:35" ht="15" hidden="1" customHeight="1" x14ac:dyDescent="0.25">
      <c r="A1403" s="37" t="s">
        <v>36</v>
      </c>
      <c r="B1403" s="37" t="s">
        <v>509</v>
      </c>
      <c r="C1403" s="37" t="s">
        <v>5265</v>
      </c>
      <c r="D1403" s="38" t="s">
        <v>12167</v>
      </c>
      <c r="E1403" s="37" t="s">
        <v>5266</v>
      </c>
      <c r="F1403" s="37" t="s">
        <v>4189</v>
      </c>
      <c r="G1403" s="37">
        <v>200003587</v>
      </c>
      <c r="H1403" s="100">
        <v>50475622</v>
      </c>
      <c r="I1403" s="101">
        <v>42063043</v>
      </c>
      <c r="J1403" s="37">
        <v>100017634</v>
      </c>
      <c r="K1403" s="37">
        <v>200003587</v>
      </c>
      <c r="L1403" s="37" t="s">
        <v>5271</v>
      </c>
      <c r="M1403" s="37" t="s">
        <v>1879</v>
      </c>
      <c r="N1403" s="37" t="s">
        <v>2287</v>
      </c>
      <c r="O1403" s="39" t="s">
        <v>12168</v>
      </c>
      <c r="P1403" s="37" t="s">
        <v>2287</v>
      </c>
      <c r="Q1403" s="37" t="s">
        <v>5272</v>
      </c>
      <c r="R1403" s="39" t="s">
        <v>12169</v>
      </c>
      <c r="S1403" s="40" t="s">
        <v>10721</v>
      </c>
      <c r="T1403" s="41">
        <v>0</v>
      </c>
      <c r="U1403" s="42">
        <v>0</v>
      </c>
      <c r="V1403" s="42">
        <v>38</v>
      </c>
      <c r="W1403" s="42"/>
      <c r="X1403" s="42"/>
      <c r="Y1403" s="102">
        <v>38</v>
      </c>
      <c r="Z1403">
        <v>0</v>
      </c>
      <c r="AA1403">
        <v>0</v>
      </c>
      <c r="AB1403">
        <v>0</v>
      </c>
      <c r="AE1403" s="103">
        <v>0</v>
      </c>
      <c r="AF1403">
        <v>0</v>
      </c>
      <c r="AG1403">
        <v>0</v>
      </c>
      <c r="AH1403">
        <v>0</v>
      </c>
      <c r="AI1403">
        <v>0</v>
      </c>
    </row>
    <row r="1404" spans="1:35" ht="15" hidden="1" customHeight="1" x14ac:dyDescent="0.25">
      <c r="A1404" s="37" t="s">
        <v>36</v>
      </c>
      <c r="B1404" s="37" t="s">
        <v>37</v>
      </c>
      <c r="C1404" s="37" t="s">
        <v>4852</v>
      </c>
      <c r="D1404" s="38" t="s">
        <v>12170</v>
      </c>
      <c r="E1404" s="37" t="s">
        <v>4853</v>
      </c>
      <c r="F1404" s="37" t="s">
        <v>4189</v>
      </c>
      <c r="G1404" s="37">
        <v>200001535</v>
      </c>
      <c r="H1404" s="100">
        <v>710016930</v>
      </c>
      <c r="I1404" s="101">
        <v>316695</v>
      </c>
      <c r="J1404" s="37">
        <v>100008642</v>
      </c>
      <c r="K1404" s="37">
        <v>200001535</v>
      </c>
      <c r="L1404" s="37" t="s">
        <v>48</v>
      </c>
      <c r="M1404" s="37" t="s">
        <v>4189</v>
      </c>
      <c r="N1404" s="37" t="s">
        <v>4844</v>
      </c>
      <c r="O1404" s="39" t="s">
        <v>12171</v>
      </c>
      <c r="P1404" s="37" t="s">
        <v>4854</v>
      </c>
      <c r="Q1404" s="37" t="s">
        <v>4855</v>
      </c>
      <c r="R1404" s="39" t="s">
        <v>12172</v>
      </c>
      <c r="S1404" s="40" t="s">
        <v>10741</v>
      </c>
      <c r="T1404" s="41">
        <v>15</v>
      </c>
      <c r="U1404" s="42">
        <v>0</v>
      </c>
      <c r="V1404" s="42">
        <v>0</v>
      </c>
      <c r="W1404" s="42"/>
      <c r="X1404" s="42"/>
      <c r="Y1404" s="102">
        <v>15</v>
      </c>
      <c r="Z1404">
        <v>0</v>
      </c>
      <c r="AA1404">
        <v>0</v>
      </c>
      <c r="AB1404">
        <v>0</v>
      </c>
      <c r="AE1404" s="103">
        <v>0</v>
      </c>
      <c r="AF1404">
        <v>0</v>
      </c>
      <c r="AG1404">
        <v>0</v>
      </c>
      <c r="AH1404">
        <v>0</v>
      </c>
      <c r="AI1404">
        <v>0</v>
      </c>
    </row>
    <row r="1405" spans="1:35" ht="15" hidden="1" customHeight="1" x14ac:dyDescent="0.25">
      <c r="A1405" s="37" t="s">
        <v>36</v>
      </c>
      <c r="B1405" s="37" t="s">
        <v>37</v>
      </c>
      <c r="C1405" s="37" t="s">
        <v>3294</v>
      </c>
      <c r="D1405" s="38" t="s">
        <v>12179</v>
      </c>
      <c r="E1405" s="37" t="s">
        <v>3295</v>
      </c>
      <c r="F1405" s="37" t="s">
        <v>2860</v>
      </c>
      <c r="G1405" s="37">
        <v>200000917</v>
      </c>
      <c r="H1405" s="100">
        <v>710004753</v>
      </c>
      <c r="I1405" s="101">
        <v>306665</v>
      </c>
      <c r="J1405" s="37">
        <v>100006166</v>
      </c>
      <c r="K1405" s="37">
        <v>200000917</v>
      </c>
      <c r="L1405" s="37" t="s">
        <v>53</v>
      </c>
      <c r="M1405" s="37" t="s">
        <v>2860</v>
      </c>
      <c r="N1405" s="37" t="s">
        <v>1815</v>
      </c>
      <c r="O1405" s="39" t="s">
        <v>12180</v>
      </c>
      <c r="P1405" s="37" t="s">
        <v>3296</v>
      </c>
      <c r="Q1405" s="37" t="s">
        <v>3297</v>
      </c>
      <c r="R1405" s="39" t="s">
        <v>12181</v>
      </c>
      <c r="S1405" s="40" t="s">
        <v>10741</v>
      </c>
      <c r="T1405" s="41">
        <v>10</v>
      </c>
      <c r="U1405" s="41">
        <v>0</v>
      </c>
      <c r="V1405" s="41">
        <v>0</v>
      </c>
      <c r="W1405" s="42"/>
      <c r="X1405" s="42"/>
      <c r="Y1405" s="102">
        <v>10</v>
      </c>
      <c r="Z1405">
        <v>0</v>
      </c>
      <c r="AA1405">
        <v>0</v>
      </c>
      <c r="AB1405">
        <v>0</v>
      </c>
      <c r="AE1405" s="103">
        <v>0</v>
      </c>
      <c r="AF1405">
        <v>0</v>
      </c>
      <c r="AG1405">
        <v>0</v>
      </c>
      <c r="AH1405">
        <v>0</v>
      </c>
      <c r="AI1405">
        <v>0</v>
      </c>
    </row>
    <row r="1406" spans="1:35" ht="15" hidden="1" customHeight="1" x14ac:dyDescent="0.25">
      <c r="A1406" s="37" t="s">
        <v>36</v>
      </c>
      <c r="B1406" s="37" t="s">
        <v>37</v>
      </c>
      <c r="C1406" s="37" t="s">
        <v>8041</v>
      </c>
      <c r="D1406" s="38" t="s">
        <v>12173</v>
      </c>
      <c r="E1406" s="37" t="s">
        <v>8042</v>
      </c>
      <c r="F1406" s="37" t="s">
        <v>6696</v>
      </c>
      <c r="G1406" s="37">
        <v>200002801</v>
      </c>
      <c r="H1406" s="100">
        <v>710032234</v>
      </c>
      <c r="I1406" s="101">
        <v>330990</v>
      </c>
      <c r="J1406" s="37">
        <v>100013751</v>
      </c>
      <c r="K1406" s="37">
        <v>200002801</v>
      </c>
      <c r="L1406" s="37" t="s">
        <v>48</v>
      </c>
      <c r="M1406" s="37" t="s">
        <v>6696</v>
      </c>
      <c r="N1406" s="37" t="s">
        <v>7953</v>
      </c>
      <c r="O1406" s="39" t="s">
        <v>12174</v>
      </c>
      <c r="P1406" s="37" t="s">
        <v>8043</v>
      </c>
      <c r="Q1406" s="37" t="s">
        <v>8044</v>
      </c>
      <c r="R1406" s="39" t="s">
        <v>12175</v>
      </c>
      <c r="S1406" s="40" t="s">
        <v>10741</v>
      </c>
      <c r="T1406" s="41">
        <v>5</v>
      </c>
      <c r="U1406" s="42">
        <v>0</v>
      </c>
      <c r="V1406" s="42">
        <v>0</v>
      </c>
      <c r="W1406" s="42"/>
      <c r="X1406" s="42"/>
      <c r="Y1406" s="102">
        <v>5</v>
      </c>
      <c r="Z1406">
        <v>0</v>
      </c>
      <c r="AA1406">
        <v>0</v>
      </c>
      <c r="AB1406">
        <v>0</v>
      </c>
      <c r="AE1406" s="103">
        <v>0</v>
      </c>
      <c r="AF1406">
        <v>0</v>
      </c>
      <c r="AG1406">
        <v>0</v>
      </c>
      <c r="AH1406">
        <v>0</v>
      </c>
      <c r="AI1406">
        <v>0</v>
      </c>
    </row>
    <row r="1407" spans="1:35" ht="15" hidden="1" customHeight="1" x14ac:dyDescent="0.25">
      <c r="A1407" s="37" t="s">
        <v>36</v>
      </c>
      <c r="B1407" s="37" t="s">
        <v>37</v>
      </c>
      <c r="C1407" s="37" t="s">
        <v>1795</v>
      </c>
      <c r="D1407" s="38" t="s">
        <v>12176</v>
      </c>
      <c r="E1407" s="37" t="s">
        <v>1796</v>
      </c>
      <c r="F1407" s="37" t="s">
        <v>814</v>
      </c>
      <c r="G1407" s="37">
        <v>200000570</v>
      </c>
      <c r="H1407" s="100">
        <v>710012195</v>
      </c>
      <c r="I1407" s="101">
        <v>34075836</v>
      </c>
      <c r="J1407" s="37">
        <v>100003102</v>
      </c>
      <c r="K1407" s="37">
        <v>200000570</v>
      </c>
      <c r="L1407" s="37" t="s">
        <v>48</v>
      </c>
      <c r="M1407" s="37" t="s">
        <v>814</v>
      </c>
      <c r="N1407" s="37" t="s">
        <v>549</v>
      </c>
      <c r="O1407" s="39" t="s">
        <v>12177</v>
      </c>
      <c r="P1407" s="37" t="s">
        <v>1797</v>
      </c>
      <c r="Q1407" s="37" t="s">
        <v>1798</v>
      </c>
      <c r="R1407" s="39" t="s">
        <v>12178</v>
      </c>
      <c r="S1407" s="40" t="s">
        <v>10741</v>
      </c>
      <c r="T1407" s="41">
        <v>14</v>
      </c>
      <c r="U1407" s="41">
        <v>0</v>
      </c>
      <c r="V1407" s="41">
        <v>0</v>
      </c>
      <c r="W1407" s="42"/>
      <c r="X1407" s="42"/>
      <c r="Y1407" s="102">
        <v>14</v>
      </c>
      <c r="Z1407">
        <v>0</v>
      </c>
      <c r="AA1407">
        <v>0</v>
      </c>
      <c r="AB1407">
        <v>0</v>
      </c>
      <c r="AE1407" s="103">
        <v>0</v>
      </c>
      <c r="AF1407">
        <v>0</v>
      </c>
      <c r="AG1407">
        <v>0</v>
      </c>
      <c r="AH1407">
        <v>0</v>
      </c>
      <c r="AI1407">
        <v>0</v>
      </c>
    </row>
    <row r="1408" spans="1:35" ht="15" hidden="1" customHeight="1" x14ac:dyDescent="0.25">
      <c r="A1408" s="37" t="s">
        <v>36</v>
      </c>
      <c r="B1408" s="37" t="s">
        <v>592</v>
      </c>
      <c r="C1408" s="37" t="s">
        <v>6655</v>
      </c>
      <c r="D1408" s="38" t="s">
        <v>12182</v>
      </c>
      <c r="E1408" s="37" t="s">
        <v>6656</v>
      </c>
      <c r="F1408" s="37" t="s">
        <v>568</v>
      </c>
      <c r="G1408" s="37">
        <v>200003830</v>
      </c>
      <c r="H1408" s="100">
        <v>710263813</v>
      </c>
      <c r="I1408" s="101">
        <v>47342242</v>
      </c>
      <c r="J1408" s="37">
        <v>100017637</v>
      </c>
      <c r="K1408" s="37">
        <v>200003830</v>
      </c>
      <c r="L1408" s="37" t="s">
        <v>6659</v>
      </c>
      <c r="M1408" s="37" t="s">
        <v>8536</v>
      </c>
      <c r="N1408" s="37" t="s">
        <v>6661</v>
      </c>
      <c r="O1408" s="39" t="s">
        <v>9870</v>
      </c>
      <c r="P1408" s="37" t="s">
        <v>6661</v>
      </c>
      <c r="Q1408" s="37" t="s">
        <v>6662</v>
      </c>
      <c r="R1408" s="39" t="s">
        <v>10688</v>
      </c>
      <c r="S1408" s="40" t="s">
        <v>10741</v>
      </c>
      <c r="T1408" s="41">
        <v>0</v>
      </c>
      <c r="U1408" s="41">
        <v>10</v>
      </c>
      <c r="V1408" s="41">
        <v>0</v>
      </c>
      <c r="W1408" s="42"/>
      <c r="X1408" s="42"/>
      <c r="Y1408" s="102">
        <v>10</v>
      </c>
      <c r="Z1408">
        <v>0</v>
      </c>
      <c r="AA1408">
        <v>0</v>
      </c>
      <c r="AB1408">
        <v>0</v>
      </c>
      <c r="AE1408" s="103">
        <v>0</v>
      </c>
      <c r="AF1408">
        <v>0</v>
      </c>
      <c r="AG1408">
        <v>0</v>
      </c>
      <c r="AH1408">
        <v>0</v>
      </c>
      <c r="AI1408">
        <v>0</v>
      </c>
    </row>
    <row r="1409" spans="1:35" ht="15" hidden="1" customHeight="1" x14ac:dyDescent="0.25">
      <c r="A1409" s="37" t="s">
        <v>36</v>
      </c>
      <c r="B1409" s="37" t="s">
        <v>37</v>
      </c>
      <c r="C1409" s="37" t="s">
        <v>370</v>
      </c>
      <c r="D1409" s="38" t="s">
        <v>11814</v>
      </c>
      <c r="E1409" s="37" t="s">
        <v>371</v>
      </c>
      <c r="F1409" s="37" t="s">
        <v>40</v>
      </c>
      <c r="G1409" s="37">
        <v>200000169</v>
      </c>
      <c r="H1409" s="100">
        <v>55634818</v>
      </c>
      <c r="I1409" s="101">
        <v>603155</v>
      </c>
      <c r="J1409" s="37">
        <v>100019979</v>
      </c>
      <c r="K1409" s="37">
        <v>200000169</v>
      </c>
      <c r="L1409" s="37" t="s">
        <v>48</v>
      </c>
      <c r="M1409" s="37" t="s">
        <v>40</v>
      </c>
      <c r="N1409" s="37" t="s">
        <v>367</v>
      </c>
      <c r="O1409" s="39" t="s">
        <v>11815</v>
      </c>
      <c r="P1409" s="37" t="s">
        <v>372</v>
      </c>
      <c r="Q1409" s="37" t="s">
        <v>16709</v>
      </c>
      <c r="R1409" s="39" t="s">
        <v>10604</v>
      </c>
      <c r="S1409" s="40" t="s">
        <v>10721</v>
      </c>
      <c r="T1409" s="41">
        <v>2</v>
      </c>
      <c r="U1409" s="41">
        <v>0</v>
      </c>
      <c r="V1409" s="41">
        <v>0</v>
      </c>
      <c r="W1409" s="42"/>
      <c r="X1409" s="42"/>
      <c r="Y1409" s="102">
        <v>2</v>
      </c>
      <c r="Z1409">
        <v>0</v>
      </c>
      <c r="AA1409">
        <v>0</v>
      </c>
      <c r="AB1409">
        <v>0</v>
      </c>
      <c r="AE1409" s="103">
        <v>0</v>
      </c>
      <c r="AF1409">
        <v>0</v>
      </c>
      <c r="AG1409">
        <v>0</v>
      </c>
      <c r="AH1409">
        <v>0</v>
      </c>
      <c r="AI1409">
        <v>0</v>
      </c>
    </row>
    <row r="1410" spans="1:35" ht="15" hidden="1" customHeight="1" x14ac:dyDescent="0.25">
      <c r="A1410" s="37" t="s">
        <v>36</v>
      </c>
      <c r="B1410" s="37" t="s">
        <v>37</v>
      </c>
      <c r="C1410" s="37" t="s">
        <v>7911</v>
      </c>
      <c r="D1410" s="38" t="s">
        <v>12183</v>
      </c>
      <c r="E1410" s="37" t="s">
        <v>7912</v>
      </c>
      <c r="F1410" s="37" t="s">
        <v>6696</v>
      </c>
      <c r="G1410" s="37">
        <v>200002688</v>
      </c>
      <c r="H1410" s="100">
        <v>710246455</v>
      </c>
      <c r="I1410" s="101">
        <v>35534664</v>
      </c>
      <c r="J1410" s="37">
        <v>100014384</v>
      </c>
      <c r="K1410" s="37">
        <v>100013477</v>
      </c>
      <c r="L1410" s="37" t="s">
        <v>105</v>
      </c>
      <c r="M1410" s="37" t="s">
        <v>6696</v>
      </c>
      <c r="N1410" s="37" t="s">
        <v>7842</v>
      </c>
      <c r="O1410" s="39" t="s">
        <v>12184</v>
      </c>
      <c r="P1410" s="37" t="s">
        <v>7913</v>
      </c>
      <c r="Q1410" s="37" t="s">
        <v>7914</v>
      </c>
      <c r="R1410" s="39" t="s">
        <v>12185</v>
      </c>
      <c r="S1410" s="40" t="s">
        <v>10741</v>
      </c>
      <c r="T1410" s="41">
        <v>34</v>
      </c>
      <c r="U1410" s="42">
        <v>0</v>
      </c>
      <c r="V1410" s="42">
        <v>0</v>
      </c>
      <c r="W1410" s="42"/>
      <c r="X1410" s="42"/>
      <c r="Y1410" s="102">
        <v>34</v>
      </c>
      <c r="Z1410">
        <v>0</v>
      </c>
      <c r="AA1410">
        <v>0</v>
      </c>
      <c r="AB1410">
        <v>0</v>
      </c>
      <c r="AE1410" s="103">
        <v>0</v>
      </c>
      <c r="AF1410">
        <v>0</v>
      </c>
      <c r="AG1410">
        <v>0</v>
      </c>
      <c r="AH1410">
        <v>0</v>
      </c>
      <c r="AI1410">
        <v>0</v>
      </c>
    </row>
    <row r="1411" spans="1:35" ht="15" hidden="1" customHeight="1" x14ac:dyDescent="0.25">
      <c r="A1411" s="37" t="s">
        <v>36</v>
      </c>
      <c r="B1411" s="37" t="s">
        <v>37</v>
      </c>
      <c r="C1411" s="37" t="s">
        <v>8651</v>
      </c>
      <c r="D1411" s="38" t="s">
        <v>12186</v>
      </c>
      <c r="E1411" s="37" t="s">
        <v>8652</v>
      </c>
      <c r="F1411" s="37" t="s">
        <v>8536</v>
      </c>
      <c r="G1411" s="37">
        <v>200003014</v>
      </c>
      <c r="H1411" s="100">
        <v>710270879</v>
      </c>
      <c r="I1411" s="101">
        <v>51845601</v>
      </c>
      <c r="J1411" s="37">
        <v>100018380</v>
      </c>
      <c r="K1411" s="37">
        <v>100018370</v>
      </c>
      <c r="L1411" s="37" t="s">
        <v>8653</v>
      </c>
      <c r="M1411" s="37" t="s">
        <v>8536</v>
      </c>
      <c r="N1411" s="37" t="s">
        <v>8633</v>
      </c>
      <c r="O1411" s="39" t="s">
        <v>12187</v>
      </c>
      <c r="P1411" s="37" t="s">
        <v>8654</v>
      </c>
      <c r="Q1411" s="37" t="s">
        <v>8655</v>
      </c>
      <c r="R1411" s="39" t="s">
        <v>12188</v>
      </c>
      <c r="S1411" s="40" t="s">
        <v>10741</v>
      </c>
      <c r="T1411" s="41">
        <v>5</v>
      </c>
      <c r="U1411" s="41">
        <v>0</v>
      </c>
      <c r="V1411" s="41">
        <v>0</v>
      </c>
      <c r="W1411" s="42"/>
      <c r="X1411" s="42"/>
      <c r="Y1411" s="102">
        <v>5</v>
      </c>
      <c r="Z1411">
        <v>0</v>
      </c>
      <c r="AA1411">
        <v>0</v>
      </c>
      <c r="AB1411">
        <v>0</v>
      </c>
      <c r="AE1411" s="103">
        <v>0</v>
      </c>
      <c r="AF1411">
        <v>0</v>
      </c>
      <c r="AG1411">
        <v>0</v>
      </c>
      <c r="AH1411">
        <v>0</v>
      </c>
      <c r="AI1411">
        <v>0</v>
      </c>
    </row>
    <row r="1412" spans="1:35" ht="15" hidden="1" customHeight="1" x14ac:dyDescent="0.25">
      <c r="A1412" s="37" t="s">
        <v>36</v>
      </c>
      <c r="B1412" s="37" t="s">
        <v>37</v>
      </c>
      <c r="C1412" s="37" t="s">
        <v>4797</v>
      </c>
      <c r="D1412" s="38" t="s">
        <v>12189</v>
      </c>
      <c r="E1412" s="37" t="s">
        <v>4798</v>
      </c>
      <c r="F1412" s="37" t="s">
        <v>4189</v>
      </c>
      <c r="G1412" s="37">
        <v>200001411</v>
      </c>
      <c r="H1412" s="100">
        <v>37815687</v>
      </c>
      <c r="I1412" s="101">
        <v>315893</v>
      </c>
      <c r="J1412" s="37">
        <v>100007858</v>
      </c>
      <c r="K1412" s="37">
        <v>200001411</v>
      </c>
      <c r="L1412" s="37" t="s">
        <v>48</v>
      </c>
      <c r="M1412" s="37" t="s">
        <v>4189</v>
      </c>
      <c r="N1412" s="37" t="s">
        <v>4596</v>
      </c>
      <c r="O1412" s="39" t="s">
        <v>12190</v>
      </c>
      <c r="P1412" s="37" t="s">
        <v>4799</v>
      </c>
      <c r="Q1412" s="37" t="s">
        <v>4800</v>
      </c>
      <c r="R1412" s="39" t="s">
        <v>12191</v>
      </c>
      <c r="S1412" s="40" t="s">
        <v>10721</v>
      </c>
      <c r="T1412" s="41">
        <v>19</v>
      </c>
      <c r="U1412" s="42">
        <v>0</v>
      </c>
      <c r="V1412" s="42">
        <v>0</v>
      </c>
      <c r="W1412" s="42"/>
      <c r="X1412" s="42"/>
      <c r="Y1412" s="102">
        <v>19</v>
      </c>
      <c r="Z1412">
        <v>0</v>
      </c>
      <c r="AA1412">
        <v>0</v>
      </c>
      <c r="AB1412">
        <v>0</v>
      </c>
      <c r="AE1412" s="103">
        <v>0</v>
      </c>
      <c r="AF1412">
        <v>0</v>
      </c>
      <c r="AG1412">
        <v>0</v>
      </c>
      <c r="AH1412">
        <v>0</v>
      </c>
      <c r="AI1412">
        <v>0</v>
      </c>
    </row>
    <row r="1413" spans="1:35" ht="15" hidden="1" customHeight="1" x14ac:dyDescent="0.25">
      <c r="A1413" s="37" t="s">
        <v>36</v>
      </c>
      <c r="B1413" s="37" t="s">
        <v>37</v>
      </c>
      <c r="C1413" s="37" t="s">
        <v>2178</v>
      </c>
      <c r="D1413" s="38" t="s">
        <v>12192</v>
      </c>
      <c r="E1413" s="37" t="s">
        <v>2179</v>
      </c>
      <c r="F1413" s="37" t="s">
        <v>1879</v>
      </c>
      <c r="G1413" s="37">
        <v>200000682</v>
      </c>
      <c r="H1413" s="100">
        <v>710010583</v>
      </c>
      <c r="I1413" s="101">
        <v>710045883</v>
      </c>
      <c r="J1413" s="37">
        <v>100003674</v>
      </c>
      <c r="K1413" s="37">
        <v>100003676</v>
      </c>
      <c r="L1413" s="37" t="s">
        <v>1129</v>
      </c>
      <c r="M1413" s="37" t="s">
        <v>1879</v>
      </c>
      <c r="N1413" s="37" t="s">
        <v>2200</v>
      </c>
      <c r="O1413" s="39" t="s">
        <v>12193</v>
      </c>
      <c r="P1413" s="37" t="s">
        <v>2180</v>
      </c>
      <c r="Q1413" s="37" t="s">
        <v>2181</v>
      </c>
      <c r="R1413" s="39" t="s">
        <v>12194</v>
      </c>
      <c r="S1413" s="40" t="s">
        <v>10741</v>
      </c>
      <c r="T1413" s="41">
        <v>22</v>
      </c>
      <c r="U1413" s="41">
        <v>0</v>
      </c>
      <c r="V1413" s="41">
        <v>0</v>
      </c>
      <c r="W1413" s="42"/>
      <c r="X1413" s="42"/>
      <c r="Y1413" s="102">
        <v>22</v>
      </c>
      <c r="Z1413">
        <v>0</v>
      </c>
      <c r="AA1413">
        <v>0</v>
      </c>
      <c r="AB1413">
        <v>0</v>
      </c>
      <c r="AE1413" s="103">
        <v>0</v>
      </c>
      <c r="AF1413">
        <v>0</v>
      </c>
      <c r="AG1413">
        <v>0</v>
      </c>
      <c r="AH1413">
        <v>0</v>
      </c>
      <c r="AI1413">
        <v>0</v>
      </c>
    </row>
    <row r="1414" spans="1:35" ht="15" hidden="1" customHeight="1" x14ac:dyDescent="0.25">
      <c r="A1414" s="37" t="s">
        <v>36</v>
      </c>
      <c r="B1414" s="37" t="s">
        <v>37</v>
      </c>
      <c r="C1414" s="37" t="s">
        <v>4417</v>
      </c>
      <c r="D1414" s="38" t="s">
        <v>12195</v>
      </c>
      <c r="E1414" s="37" t="s">
        <v>4418</v>
      </c>
      <c r="F1414" s="37" t="s">
        <v>4189</v>
      </c>
      <c r="G1414" s="37">
        <v>200001327</v>
      </c>
      <c r="H1414" s="100">
        <v>710014643</v>
      </c>
      <c r="I1414" s="101">
        <v>314587</v>
      </c>
      <c r="J1414" s="37">
        <v>100007463</v>
      </c>
      <c r="K1414" s="37">
        <v>200001327</v>
      </c>
      <c r="L1414" s="37" t="s">
        <v>48</v>
      </c>
      <c r="M1414" s="37" t="s">
        <v>4189</v>
      </c>
      <c r="N1414" s="37" t="s">
        <v>4350</v>
      </c>
      <c r="O1414" s="39" t="s">
        <v>11104</v>
      </c>
      <c r="P1414" s="37" t="s">
        <v>4419</v>
      </c>
      <c r="Q1414" s="37" t="s">
        <v>12196</v>
      </c>
      <c r="R1414" s="39" t="s">
        <v>12197</v>
      </c>
      <c r="S1414" s="40" t="s">
        <v>10741</v>
      </c>
      <c r="T1414" s="41">
        <v>9</v>
      </c>
      <c r="U1414" s="41">
        <v>0</v>
      </c>
      <c r="V1414" s="41">
        <v>0</v>
      </c>
      <c r="W1414" s="42"/>
      <c r="X1414" s="42"/>
      <c r="Y1414" s="102">
        <v>9</v>
      </c>
      <c r="Z1414">
        <v>0</v>
      </c>
      <c r="AA1414">
        <v>0</v>
      </c>
      <c r="AB1414">
        <v>0</v>
      </c>
      <c r="AE1414" s="103">
        <v>0</v>
      </c>
      <c r="AF1414">
        <v>0</v>
      </c>
      <c r="AG1414">
        <v>0</v>
      </c>
      <c r="AH1414">
        <v>0</v>
      </c>
      <c r="AI1414">
        <v>0</v>
      </c>
    </row>
    <row r="1415" spans="1:35" ht="15" hidden="1" customHeight="1" x14ac:dyDescent="0.25">
      <c r="A1415" s="37" t="s">
        <v>36</v>
      </c>
      <c r="B1415" s="37" t="s">
        <v>37</v>
      </c>
      <c r="C1415" s="37" t="s">
        <v>6694</v>
      </c>
      <c r="D1415" s="38" t="s">
        <v>12198</v>
      </c>
      <c r="E1415" s="37" t="s">
        <v>6695</v>
      </c>
      <c r="F1415" s="37" t="s">
        <v>6696</v>
      </c>
      <c r="G1415" s="37">
        <v>200002505</v>
      </c>
      <c r="H1415" s="100">
        <v>710028989</v>
      </c>
      <c r="I1415" s="101">
        <v>690520</v>
      </c>
      <c r="J1415" s="37">
        <v>100012666</v>
      </c>
      <c r="K1415" s="37">
        <v>200002505</v>
      </c>
      <c r="L1415" s="37" t="s">
        <v>48</v>
      </c>
      <c r="M1415" s="37" t="s">
        <v>6696</v>
      </c>
      <c r="N1415" s="37" t="s">
        <v>7404</v>
      </c>
      <c r="O1415" s="39" t="s">
        <v>10825</v>
      </c>
      <c r="P1415" s="37" t="s">
        <v>6698</v>
      </c>
      <c r="Q1415" s="37" t="s">
        <v>6699</v>
      </c>
      <c r="R1415" s="39" t="s">
        <v>12199</v>
      </c>
      <c r="S1415" s="40" t="s">
        <v>10741</v>
      </c>
      <c r="T1415" s="41">
        <v>5</v>
      </c>
      <c r="U1415" s="41">
        <v>0</v>
      </c>
      <c r="V1415" s="41">
        <v>0</v>
      </c>
      <c r="W1415" s="42"/>
      <c r="X1415" s="42"/>
      <c r="Y1415" s="102">
        <v>5</v>
      </c>
      <c r="Z1415">
        <v>0</v>
      </c>
      <c r="AA1415">
        <v>0</v>
      </c>
      <c r="AB1415">
        <v>0</v>
      </c>
      <c r="AE1415" s="103">
        <v>0</v>
      </c>
      <c r="AF1415">
        <v>0</v>
      </c>
      <c r="AG1415">
        <v>0</v>
      </c>
      <c r="AH1415">
        <v>0</v>
      </c>
      <c r="AI1415">
        <v>0</v>
      </c>
    </row>
    <row r="1416" spans="1:35" ht="15" hidden="1" customHeight="1" x14ac:dyDescent="0.25">
      <c r="A1416" s="37" t="s">
        <v>36</v>
      </c>
      <c r="B1416" s="37" t="s">
        <v>592</v>
      </c>
      <c r="C1416" s="37" t="s">
        <v>10030</v>
      </c>
      <c r="D1416" s="38" t="s">
        <v>11800</v>
      </c>
      <c r="E1416" s="37" t="s">
        <v>11801</v>
      </c>
      <c r="F1416" s="37" t="s">
        <v>40</v>
      </c>
      <c r="G1416" s="37">
        <v>200004012</v>
      </c>
      <c r="H1416" s="100">
        <v>710284764</v>
      </c>
      <c r="I1416" s="101">
        <v>46786180</v>
      </c>
      <c r="J1416" s="37">
        <v>100019834</v>
      </c>
      <c r="K1416" s="37">
        <v>200004012</v>
      </c>
      <c r="L1416" s="37" t="s">
        <v>11802</v>
      </c>
      <c r="M1416" s="37" t="s">
        <v>40</v>
      </c>
      <c r="N1416" s="37" t="s">
        <v>446</v>
      </c>
      <c r="O1416" s="39" t="s">
        <v>11030</v>
      </c>
      <c r="P1416" s="37" t="s">
        <v>450</v>
      </c>
      <c r="Q1416" s="37" t="s">
        <v>16729</v>
      </c>
      <c r="R1416" s="39" t="s">
        <v>10619</v>
      </c>
      <c r="S1416" s="40" t="s">
        <v>10741</v>
      </c>
      <c r="T1416" s="41">
        <v>0</v>
      </c>
      <c r="U1416" s="41">
        <v>0</v>
      </c>
      <c r="V1416" s="41">
        <v>0</v>
      </c>
      <c r="W1416" s="42"/>
      <c r="X1416" s="42"/>
      <c r="Y1416" s="102">
        <v>0</v>
      </c>
      <c r="Z1416">
        <v>0</v>
      </c>
      <c r="AA1416">
        <v>0</v>
      </c>
      <c r="AB1416">
        <v>0</v>
      </c>
      <c r="AE1416" s="103">
        <v>0</v>
      </c>
      <c r="AF1416">
        <v>0</v>
      </c>
      <c r="AG1416">
        <v>0</v>
      </c>
      <c r="AH1416">
        <v>0</v>
      </c>
      <c r="AI1416">
        <v>0</v>
      </c>
    </row>
    <row r="1417" spans="1:35" ht="15" hidden="1" customHeight="1" x14ac:dyDescent="0.25">
      <c r="A1417" s="37" t="s">
        <v>36</v>
      </c>
      <c r="B1417" s="37" t="s">
        <v>37</v>
      </c>
      <c r="C1417" s="37" t="s">
        <v>5752</v>
      </c>
      <c r="D1417" s="38" t="s">
        <v>11186</v>
      </c>
      <c r="E1417" s="37" t="s">
        <v>5753</v>
      </c>
      <c r="F1417" s="37" t="s">
        <v>568</v>
      </c>
      <c r="G1417" s="37">
        <v>200001918</v>
      </c>
      <c r="H1417" s="100">
        <v>45025258</v>
      </c>
      <c r="I1417" s="101">
        <v>319031</v>
      </c>
      <c r="J1417" s="37">
        <v>100010573</v>
      </c>
      <c r="K1417" s="37">
        <v>200001918</v>
      </c>
      <c r="L1417" s="37" t="s">
        <v>48</v>
      </c>
      <c r="M1417" s="37" t="s">
        <v>568</v>
      </c>
      <c r="N1417" s="37" t="s">
        <v>570</v>
      </c>
      <c r="O1417" s="39" t="s">
        <v>11187</v>
      </c>
      <c r="P1417" s="37" t="s">
        <v>570</v>
      </c>
      <c r="Q1417" s="37" t="s">
        <v>12200</v>
      </c>
      <c r="R1417" s="39" t="s">
        <v>11189</v>
      </c>
      <c r="S1417" s="40" t="s">
        <v>10721</v>
      </c>
      <c r="T1417" s="41">
        <v>31</v>
      </c>
      <c r="U1417" s="41">
        <v>0</v>
      </c>
      <c r="V1417" s="41">
        <v>0</v>
      </c>
      <c r="W1417" s="42"/>
      <c r="X1417" s="42"/>
      <c r="Y1417" s="102">
        <v>31</v>
      </c>
      <c r="Z1417">
        <v>0</v>
      </c>
      <c r="AA1417">
        <v>0</v>
      </c>
      <c r="AB1417">
        <v>0</v>
      </c>
      <c r="AE1417" s="103">
        <v>0</v>
      </c>
      <c r="AF1417">
        <v>1</v>
      </c>
      <c r="AG1417">
        <v>0</v>
      </c>
      <c r="AH1417">
        <v>0</v>
      </c>
      <c r="AI1417">
        <v>1</v>
      </c>
    </row>
    <row r="1418" spans="1:35" ht="15" hidden="1" customHeight="1" x14ac:dyDescent="0.25">
      <c r="A1418" s="37" t="s">
        <v>36</v>
      </c>
      <c r="B1418" s="37" t="s">
        <v>37</v>
      </c>
      <c r="C1418" s="37" t="s">
        <v>3160</v>
      </c>
      <c r="D1418" s="38" t="s">
        <v>10968</v>
      </c>
      <c r="E1418" s="37" t="s">
        <v>3161</v>
      </c>
      <c r="F1418" s="37" t="s">
        <v>2860</v>
      </c>
      <c r="G1418" s="37">
        <v>200001247</v>
      </c>
      <c r="H1418" s="100">
        <v>710007191</v>
      </c>
      <c r="I1418" s="101">
        <v>308676</v>
      </c>
      <c r="J1418" s="37">
        <v>100006575</v>
      </c>
      <c r="K1418" s="37">
        <v>200001247</v>
      </c>
      <c r="L1418" s="37" t="s">
        <v>48</v>
      </c>
      <c r="M1418" s="37" t="s">
        <v>2860</v>
      </c>
      <c r="N1418" s="37" t="s">
        <v>3095</v>
      </c>
      <c r="O1418" s="39" t="s">
        <v>12201</v>
      </c>
      <c r="P1418" s="37" t="s">
        <v>3095</v>
      </c>
      <c r="Q1418" s="37" t="s">
        <v>3165</v>
      </c>
      <c r="R1418" s="39" t="s">
        <v>10642</v>
      </c>
      <c r="S1418" s="40" t="s">
        <v>10741</v>
      </c>
      <c r="T1418" s="41">
        <v>2</v>
      </c>
      <c r="U1418" s="41">
        <v>0</v>
      </c>
      <c r="V1418" s="41">
        <v>0</v>
      </c>
      <c r="W1418" s="42"/>
      <c r="X1418" s="42"/>
      <c r="Y1418" s="102">
        <v>2</v>
      </c>
      <c r="Z1418">
        <v>0</v>
      </c>
      <c r="AA1418">
        <v>0</v>
      </c>
      <c r="AB1418">
        <v>0</v>
      </c>
      <c r="AE1418" s="103">
        <v>0</v>
      </c>
      <c r="AF1418">
        <v>0</v>
      </c>
      <c r="AG1418">
        <v>0</v>
      </c>
      <c r="AH1418">
        <v>0</v>
      </c>
      <c r="AI1418">
        <v>0</v>
      </c>
    </row>
    <row r="1419" spans="1:35" ht="15" hidden="1" customHeight="1" x14ac:dyDescent="0.25">
      <c r="A1419" s="37" t="s">
        <v>36</v>
      </c>
      <c r="B1419" s="37" t="s">
        <v>37</v>
      </c>
      <c r="C1419" s="37" t="s">
        <v>4277</v>
      </c>
      <c r="D1419" s="38" t="s">
        <v>12202</v>
      </c>
      <c r="E1419" s="37" t="s">
        <v>4278</v>
      </c>
      <c r="F1419" s="37" t="s">
        <v>4189</v>
      </c>
      <c r="G1419" s="37">
        <v>200001305</v>
      </c>
      <c r="H1419" s="100">
        <v>710250142</v>
      </c>
      <c r="I1419" s="101">
        <v>37812271</v>
      </c>
      <c r="J1419" s="37">
        <v>100007235</v>
      </c>
      <c r="K1419" s="37">
        <v>100007229</v>
      </c>
      <c r="L1419" s="37" t="s">
        <v>105</v>
      </c>
      <c r="M1419" s="37" t="s">
        <v>4189</v>
      </c>
      <c r="N1419" s="37" t="s">
        <v>4196</v>
      </c>
      <c r="O1419" s="39" t="s">
        <v>12203</v>
      </c>
      <c r="P1419" s="37" t="s">
        <v>4279</v>
      </c>
      <c r="Q1419" s="37" t="s">
        <v>4281</v>
      </c>
      <c r="R1419" s="39" t="s">
        <v>12204</v>
      </c>
      <c r="S1419" s="40" t="s">
        <v>10741</v>
      </c>
      <c r="T1419" s="41">
        <v>8</v>
      </c>
      <c r="U1419" s="41">
        <v>0</v>
      </c>
      <c r="V1419" s="41">
        <v>0</v>
      </c>
      <c r="W1419" s="42"/>
      <c r="X1419" s="42"/>
      <c r="Y1419" s="102">
        <v>8</v>
      </c>
      <c r="Z1419">
        <v>0</v>
      </c>
      <c r="AA1419">
        <v>0</v>
      </c>
      <c r="AB1419">
        <v>0</v>
      </c>
      <c r="AE1419" s="103">
        <v>0</v>
      </c>
      <c r="AF1419">
        <v>0</v>
      </c>
      <c r="AG1419">
        <v>0</v>
      </c>
      <c r="AH1419">
        <v>0</v>
      </c>
      <c r="AI1419">
        <v>0</v>
      </c>
    </row>
    <row r="1420" spans="1:35" ht="15" hidden="1" customHeight="1" x14ac:dyDescent="0.25">
      <c r="A1420" s="37" t="s">
        <v>36</v>
      </c>
      <c r="B1420" s="37" t="s">
        <v>509</v>
      </c>
      <c r="C1420" s="37" t="s">
        <v>4138</v>
      </c>
      <c r="D1420" s="38" t="s">
        <v>12205</v>
      </c>
      <c r="E1420" s="37" t="s">
        <v>12206</v>
      </c>
      <c r="F1420" s="37" t="s">
        <v>2860</v>
      </c>
      <c r="G1420" s="37">
        <v>200003949</v>
      </c>
      <c r="H1420" s="100">
        <v>52135721</v>
      </c>
      <c r="I1420" s="101">
        <v>34063510</v>
      </c>
      <c r="J1420" s="37">
        <v>100005357</v>
      </c>
      <c r="K1420" s="37">
        <v>200003949</v>
      </c>
      <c r="L1420" s="37" t="s">
        <v>569</v>
      </c>
      <c r="M1420" s="37" t="s">
        <v>2860</v>
      </c>
      <c r="N1420" s="37" t="s">
        <v>1815</v>
      </c>
      <c r="O1420" s="39" t="s">
        <v>12207</v>
      </c>
      <c r="P1420" s="37" t="s">
        <v>1815</v>
      </c>
      <c r="Q1420" s="37" t="s">
        <v>4140</v>
      </c>
      <c r="R1420" s="39" t="s">
        <v>10774</v>
      </c>
      <c r="S1420" s="40" t="s">
        <v>10721</v>
      </c>
      <c r="T1420" s="41">
        <v>0</v>
      </c>
      <c r="U1420" s="41">
        <v>0</v>
      </c>
      <c r="V1420" s="41">
        <v>14</v>
      </c>
      <c r="W1420" s="42"/>
      <c r="X1420" s="42"/>
      <c r="Y1420" s="102">
        <v>14</v>
      </c>
      <c r="Z1420">
        <v>0</v>
      </c>
      <c r="AA1420">
        <v>0</v>
      </c>
      <c r="AB1420">
        <v>0</v>
      </c>
      <c r="AE1420" s="103">
        <v>0</v>
      </c>
      <c r="AF1420">
        <v>0</v>
      </c>
      <c r="AG1420">
        <v>0</v>
      </c>
      <c r="AH1420">
        <v>0</v>
      </c>
      <c r="AI1420">
        <v>0</v>
      </c>
    </row>
    <row r="1421" spans="1:35" ht="15" hidden="1" customHeight="1" x14ac:dyDescent="0.25">
      <c r="A1421" s="37" t="s">
        <v>36</v>
      </c>
      <c r="B1421" s="37" t="s">
        <v>37</v>
      </c>
      <c r="C1421" s="37" t="s">
        <v>5625</v>
      </c>
      <c r="D1421" s="38" t="s">
        <v>12208</v>
      </c>
      <c r="E1421" s="37" t="s">
        <v>5626</v>
      </c>
      <c r="F1421" s="37" t="s">
        <v>568</v>
      </c>
      <c r="G1421" s="37">
        <v>200001852</v>
      </c>
      <c r="H1421" s="100">
        <v>710036892</v>
      </c>
      <c r="I1421" s="101">
        <v>37831577</v>
      </c>
      <c r="J1421" s="37">
        <v>100010188</v>
      </c>
      <c r="K1421" s="37">
        <v>100010189</v>
      </c>
      <c r="L1421" s="37" t="s">
        <v>105</v>
      </c>
      <c r="M1421" s="37" t="s">
        <v>568</v>
      </c>
      <c r="N1421" s="37" t="s">
        <v>5705</v>
      </c>
      <c r="O1421" s="39" t="s">
        <v>12209</v>
      </c>
      <c r="P1421" s="37" t="s">
        <v>5627</v>
      </c>
      <c r="Q1421" s="37" t="s">
        <v>5628</v>
      </c>
      <c r="R1421" s="39" t="s">
        <v>12210</v>
      </c>
      <c r="S1421" s="40" t="s">
        <v>10741</v>
      </c>
      <c r="T1421" s="41">
        <v>27</v>
      </c>
      <c r="U1421" s="41">
        <v>0</v>
      </c>
      <c r="V1421" s="41">
        <v>0</v>
      </c>
      <c r="W1421" s="42"/>
      <c r="X1421" s="42"/>
      <c r="Y1421" s="102">
        <v>27</v>
      </c>
      <c r="Z1421">
        <v>2</v>
      </c>
      <c r="AA1421">
        <v>0</v>
      </c>
      <c r="AB1421">
        <v>0</v>
      </c>
      <c r="AE1421" s="103">
        <v>2</v>
      </c>
      <c r="AF1421">
        <v>1</v>
      </c>
      <c r="AG1421">
        <v>0</v>
      </c>
      <c r="AH1421">
        <v>0</v>
      </c>
      <c r="AI1421">
        <v>1</v>
      </c>
    </row>
    <row r="1422" spans="1:35" ht="15" hidden="1" customHeight="1" x14ac:dyDescent="0.25">
      <c r="A1422" s="37" t="s">
        <v>36</v>
      </c>
      <c r="B1422" s="37" t="s">
        <v>37</v>
      </c>
      <c r="C1422" s="37" t="s">
        <v>5844</v>
      </c>
      <c r="D1422" s="38" t="s">
        <v>12211</v>
      </c>
      <c r="E1422" s="37" t="s">
        <v>5845</v>
      </c>
      <c r="F1422" s="37" t="s">
        <v>568</v>
      </c>
      <c r="G1422" s="37">
        <v>200001956</v>
      </c>
      <c r="H1422" s="100">
        <v>710019041</v>
      </c>
      <c r="I1422" s="101">
        <v>649872</v>
      </c>
      <c r="J1422" s="37">
        <v>100010456</v>
      </c>
      <c r="K1422" s="37">
        <v>200001956</v>
      </c>
      <c r="L1422" s="37" t="s">
        <v>53</v>
      </c>
      <c r="M1422" s="37" t="s">
        <v>568</v>
      </c>
      <c r="N1422" s="37" t="s">
        <v>570</v>
      </c>
      <c r="O1422" s="39" t="s">
        <v>12212</v>
      </c>
      <c r="P1422" s="37" t="s">
        <v>5846</v>
      </c>
      <c r="Q1422" s="37" t="s">
        <v>5847</v>
      </c>
      <c r="R1422" s="39" t="s">
        <v>12213</v>
      </c>
      <c r="S1422" s="40" t="s">
        <v>10741</v>
      </c>
      <c r="T1422" s="41">
        <v>6</v>
      </c>
      <c r="U1422" s="41">
        <v>0</v>
      </c>
      <c r="V1422" s="41">
        <v>0</v>
      </c>
      <c r="W1422" s="42"/>
      <c r="X1422" s="42"/>
      <c r="Y1422" s="102">
        <v>6</v>
      </c>
      <c r="Z1422">
        <v>0</v>
      </c>
      <c r="AA1422">
        <v>0</v>
      </c>
      <c r="AB1422">
        <v>0</v>
      </c>
      <c r="AE1422" s="103">
        <v>0</v>
      </c>
      <c r="AF1422">
        <v>0</v>
      </c>
      <c r="AG1422">
        <v>0</v>
      </c>
      <c r="AH1422">
        <v>0</v>
      </c>
      <c r="AI1422">
        <v>0</v>
      </c>
    </row>
    <row r="1423" spans="1:35" ht="15" hidden="1" customHeight="1" x14ac:dyDescent="0.25">
      <c r="A1423" s="37" t="s">
        <v>36</v>
      </c>
      <c r="B1423" s="37" t="s">
        <v>37</v>
      </c>
      <c r="C1423" s="37" t="s">
        <v>2771</v>
      </c>
      <c r="D1423" s="38" t="s">
        <v>12214</v>
      </c>
      <c r="E1423" s="37" t="s">
        <v>2772</v>
      </c>
      <c r="F1423" s="37" t="s">
        <v>1879</v>
      </c>
      <c r="G1423" s="37">
        <v>200000785</v>
      </c>
      <c r="H1423" s="100">
        <v>710018452</v>
      </c>
      <c r="I1423" s="101">
        <v>648833</v>
      </c>
      <c r="J1423" s="37">
        <v>100004142</v>
      </c>
      <c r="K1423" s="37">
        <v>200000785</v>
      </c>
      <c r="L1423" s="37" t="s">
        <v>48</v>
      </c>
      <c r="M1423" s="37" t="s">
        <v>1879</v>
      </c>
      <c r="N1423" s="37" t="s">
        <v>2463</v>
      </c>
      <c r="O1423" s="39" t="s">
        <v>12215</v>
      </c>
      <c r="P1423" s="37" t="s">
        <v>2773</v>
      </c>
      <c r="Q1423" s="37" t="s">
        <v>2774</v>
      </c>
      <c r="R1423" s="39" t="s">
        <v>12216</v>
      </c>
      <c r="S1423" s="40" t="s">
        <v>10741</v>
      </c>
      <c r="T1423" s="41">
        <v>10</v>
      </c>
      <c r="U1423" s="41">
        <v>0</v>
      </c>
      <c r="V1423" s="41">
        <v>0</v>
      </c>
      <c r="W1423" s="42"/>
      <c r="X1423" s="42"/>
      <c r="Y1423" s="102">
        <v>10</v>
      </c>
      <c r="Z1423">
        <v>0</v>
      </c>
      <c r="AA1423">
        <v>0</v>
      </c>
      <c r="AB1423">
        <v>0</v>
      </c>
      <c r="AE1423" s="103">
        <v>0</v>
      </c>
      <c r="AF1423">
        <v>1</v>
      </c>
      <c r="AG1423">
        <v>0</v>
      </c>
      <c r="AH1423">
        <v>0</v>
      </c>
      <c r="AI1423">
        <v>1</v>
      </c>
    </row>
    <row r="1424" spans="1:35" ht="15" hidden="1" customHeight="1" x14ac:dyDescent="0.25">
      <c r="A1424" s="37" t="s">
        <v>36</v>
      </c>
      <c r="B1424" s="37" t="s">
        <v>37</v>
      </c>
      <c r="C1424" s="37" t="s">
        <v>7505</v>
      </c>
      <c r="D1424" s="38" t="s">
        <v>12217</v>
      </c>
      <c r="E1424" s="37" t="s">
        <v>7506</v>
      </c>
      <c r="F1424" s="37" t="s">
        <v>6696</v>
      </c>
      <c r="G1424" s="37">
        <v>200002501</v>
      </c>
      <c r="H1424" s="100">
        <v>710028431</v>
      </c>
      <c r="I1424" s="101">
        <v>327026</v>
      </c>
      <c r="J1424" s="37">
        <v>100012654</v>
      </c>
      <c r="K1424" s="37">
        <v>200002501</v>
      </c>
      <c r="L1424" s="37" t="s">
        <v>48</v>
      </c>
      <c r="M1424" s="37" t="s">
        <v>6696</v>
      </c>
      <c r="N1424" s="37" t="s">
        <v>7404</v>
      </c>
      <c r="O1424" s="39" t="s">
        <v>12218</v>
      </c>
      <c r="P1424" s="37" t="s">
        <v>7507</v>
      </c>
      <c r="Q1424" s="37" t="s">
        <v>7508</v>
      </c>
      <c r="R1424" s="39" t="s">
        <v>12219</v>
      </c>
      <c r="S1424" s="40" t="s">
        <v>10741</v>
      </c>
      <c r="T1424" s="41">
        <v>14</v>
      </c>
      <c r="U1424" s="41">
        <v>0</v>
      </c>
      <c r="V1424" s="41">
        <v>0</v>
      </c>
      <c r="W1424" s="42"/>
      <c r="X1424" s="42"/>
      <c r="Y1424" s="102">
        <v>14</v>
      </c>
      <c r="Z1424">
        <v>0</v>
      </c>
      <c r="AA1424">
        <v>0</v>
      </c>
      <c r="AB1424">
        <v>0</v>
      </c>
      <c r="AE1424" s="103">
        <v>0</v>
      </c>
      <c r="AF1424">
        <v>0</v>
      </c>
      <c r="AG1424">
        <v>0</v>
      </c>
      <c r="AH1424">
        <v>0</v>
      </c>
      <c r="AI1424">
        <v>0</v>
      </c>
    </row>
    <row r="1425" spans="1:35" ht="15" hidden="1" customHeight="1" x14ac:dyDescent="0.25">
      <c r="A1425" s="37" t="s">
        <v>36</v>
      </c>
      <c r="B1425" s="37" t="s">
        <v>37</v>
      </c>
      <c r="C1425" s="37" t="s">
        <v>7701</v>
      </c>
      <c r="D1425" s="38" t="s">
        <v>11595</v>
      </c>
      <c r="E1425" s="37" t="s">
        <v>7702</v>
      </c>
      <c r="F1425" s="37" t="s">
        <v>6696</v>
      </c>
      <c r="G1425" s="37">
        <v>200002583</v>
      </c>
      <c r="H1425" s="100">
        <v>710141791</v>
      </c>
      <c r="I1425" s="101">
        <v>327735</v>
      </c>
      <c r="J1425" s="37">
        <v>100013240</v>
      </c>
      <c r="K1425" s="37">
        <v>200002583</v>
      </c>
      <c r="L1425" s="37" t="s">
        <v>48</v>
      </c>
      <c r="M1425" s="37" t="s">
        <v>6696</v>
      </c>
      <c r="N1425" s="37" t="s">
        <v>7466</v>
      </c>
      <c r="O1425" s="39" t="s">
        <v>10092</v>
      </c>
      <c r="P1425" s="37" t="s">
        <v>7466</v>
      </c>
      <c r="Q1425" s="37" t="s">
        <v>7704</v>
      </c>
      <c r="R1425" s="39" t="s">
        <v>10674</v>
      </c>
      <c r="S1425" s="40" t="s">
        <v>10741</v>
      </c>
      <c r="T1425" s="41">
        <v>41</v>
      </c>
      <c r="U1425" s="41">
        <v>0</v>
      </c>
      <c r="V1425" s="41">
        <v>0</v>
      </c>
      <c r="W1425" s="42"/>
      <c r="X1425" s="42"/>
      <c r="Y1425" s="102">
        <v>41</v>
      </c>
      <c r="Z1425">
        <v>0</v>
      </c>
      <c r="AA1425">
        <v>0</v>
      </c>
      <c r="AB1425">
        <v>0</v>
      </c>
      <c r="AE1425" s="103">
        <v>0</v>
      </c>
      <c r="AF1425">
        <v>0</v>
      </c>
      <c r="AG1425">
        <v>0</v>
      </c>
      <c r="AH1425">
        <v>0</v>
      </c>
      <c r="AI1425">
        <v>0</v>
      </c>
    </row>
    <row r="1426" spans="1:35" ht="15" hidden="1" customHeight="1" x14ac:dyDescent="0.25">
      <c r="A1426" s="37" t="s">
        <v>36</v>
      </c>
      <c r="B1426" s="37" t="s">
        <v>37</v>
      </c>
      <c r="C1426" s="37" t="s">
        <v>946</v>
      </c>
      <c r="D1426" s="38" t="s">
        <v>12229</v>
      </c>
      <c r="E1426" s="37" t="s">
        <v>947</v>
      </c>
      <c r="F1426" s="37" t="s">
        <v>814</v>
      </c>
      <c r="G1426" s="37">
        <v>200000342</v>
      </c>
      <c r="H1426" s="100">
        <v>710002866</v>
      </c>
      <c r="I1426" s="101">
        <v>305596</v>
      </c>
      <c r="J1426" s="37">
        <v>100001754</v>
      </c>
      <c r="K1426" s="37">
        <v>200000342</v>
      </c>
      <c r="L1426" s="37" t="s">
        <v>53</v>
      </c>
      <c r="M1426" s="37" t="s">
        <v>814</v>
      </c>
      <c r="N1426" s="37" t="s">
        <v>817</v>
      </c>
      <c r="O1426" s="39" t="s">
        <v>11259</v>
      </c>
      <c r="P1426" s="37" t="s">
        <v>948</v>
      </c>
      <c r="Q1426" s="37" t="s">
        <v>949</v>
      </c>
      <c r="R1426" s="39" t="s">
        <v>12230</v>
      </c>
      <c r="S1426" s="40" t="s">
        <v>10741</v>
      </c>
      <c r="T1426" s="41">
        <v>7</v>
      </c>
      <c r="U1426" s="41">
        <v>0</v>
      </c>
      <c r="V1426" s="41">
        <v>0</v>
      </c>
      <c r="W1426" s="42"/>
      <c r="X1426" s="42"/>
      <c r="Y1426" s="102">
        <v>7</v>
      </c>
      <c r="Z1426">
        <v>0</v>
      </c>
      <c r="AA1426">
        <v>0</v>
      </c>
      <c r="AB1426">
        <v>0</v>
      </c>
      <c r="AE1426" s="103">
        <v>0</v>
      </c>
      <c r="AF1426">
        <v>0</v>
      </c>
      <c r="AG1426">
        <v>0</v>
      </c>
      <c r="AH1426">
        <v>0</v>
      </c>
      <c r="AI1426">
        <v>0</v>
      </c>
    </row>
    <row r="1427" spans="1:35" ht="15" hidden="1" customHeight="1" x14ac:dyDescent="0.25">
      <c r="A1427" s="37" t="s">
        <v>36</v>
      </c>
      <c r="B1427" s="37" t="s">
        <v>37</v>
      </c>
      <c r="C1427" s="37" t="s">
        <v>3390</v>
      </c>
      <c r="D1427" s="38" t="s">
        <v>12226</v>
      </c>
      <c r="E1427" s="37" t="s">
        <v>3391</v>
      </c>
      <c r="F1427" s="37" t="s">
        <v>2860</v>
      </c>
      <c r="G1427" s="37">
        <v>200000954</v>
      </c>
      <c r="H1427" s="100">
        <v>710004990</v>
      </c>
      <c r="I1427" s="101">
        <v>306975</v>
      </c>
      <c r="J1427" s="37">
        <v>100005110</v>
      </c>
      <c r="K1427" s="37">
        <v>200000954</v>
      </c>
      <c r="L1427" s="37" t="s">
        <v>48</v>
      </c>
      <c r="M1427" s="37" t="s">
        <v>2860</v>
      </c>
      <c r="N1427" s="37" t="s">
        <v>3333</v>
      </c>
      <c r="O1427" s="39" t="s">
        <v>12227</v>
      </c>
      <c r="P1427" s="37" t="s">
        <v>3392</v>
      </c>
      <c r="Q1427" s="37" t="s">
        <v>3393</v>
      </c>
      <c r="R1427" s="39" t="s">
        <v>12228</v>
      </c>
      <c r="S1427" s="40" t="s">
        <v>10741</v>
      </c>
      <c r="T1427" s="41">
        <v>7</v>
      </c>
      <c r="U1427" s="41">
        <v>0</v>
      </c>
      <c r="V1427" s="41">
        <v>0</v>
      </c>
      <c r="W1427" s="42"/>
      <c r="X1427" s="42"/>
      <c r="Y1427" s="102">
        <v>7</v>
      </c>
      <c r="Z1427">
        <v>0</v>
      </c>
      <c r="AA1427">
        <v>0</v>
      </c>
      <c r="AB1427">
        <v>0</v>
      </c>
      <c r="AE1427" s="103">
        <v>0</v>
      </c>
      <c r="AF1427">
        <v>0</v>
      </c>
      <c r="AG1427">
        <v>0</v>
      </c>
      <c r="AH1427">
        <v>0</v>
      </c>
      <c r="AI1427">
        <v>0</v>
      </c>
    </row>
    <row r="1428" spans="1:35" ht="15" hidden="1" customHeight="1" x14ac:dyDescent="0.25">
      <c r="A1428" s="37" t="s">
        <v>36</v>
      </c>
      <c r="B1428" s="37" t="s">
        <v>37</v>
      </c>
      <c r="C1428" s="37" t="s">
        <v>9605</v>
      </c>
      <c r="D1428" s="38" t="s">
        <v>12223</v>
      </c>
      <c r="E1428" s="37" t="s">
        <v>9606</v>
      </c>
      <c r="F1428" s="37" t="s">
        <v>8536</v>
      </c>
      <c r="G1428" s="37">
        <v>200003310</v>
      </c>
      <c r="H1428" s="100">
        <v>710031521</v>
      </c>
      <c r="I1428" s="101">
        <v>329754</v>
      </c>
      <c r="J1428" s="37">
        <v>100016309</v>
      </c>
      <c r="K1428" s="37">
        <v>200003310</v>
      </c>
      <c r="L1428" s="37" t="s">
        <v>48</v>
      </c>
      <c r="M1428" s="37" t="s">
        <v>8536</v>
      </c>
      <c r="N1428" s="37" t="s">
        <v>8385</v>
      </c>
      <c r="O1428" s="39" t="s">
        <v>12224</v>
      </c>
      <c r="P1428" s="37" t="s">
        <v>9607</v>
      </c>
      <c r="Q1428" s="37" t="s">
        <v>9608</v>
      </c>
      <c r="R1428" s="39" t="s">
        <v>12225</v>
      </c>
      <c r="S1428" s="40" t="s">
        <v>10741</v>
      </c>
      <c r="T1428" s="41">
        <v>13</v>
      </c>
      <c r="U1428" s="42">
        <v>0</v>
      </c>
      <c r="V1428" s="42">
        <v>0</v>
      </c>
      <c r="W1428" s="42"/>
      <c r="X1428" s="42"/>
      <c r="Y1428" s="102">
        <v>13</v>
      </c>
      <c r="Z1428">
        <v>0</v>
      </c>
      <c r="AA1428">
        <v>0</v>
      </c>
      <c r="AB1428">
        <v>0</v>
      </c>
      <c r="AE1428" s="103">
        <v>0</v>
      </c>
      <c r="AF1428">
        <v>0</v>
      </c>
      <c r="AG1428">
        <v>0</v>
      </c>
      <c r="AH1428">
        <v>0</v>
      </c>
      <c r="AI1428">
        <v>0</v>
      </c>
    </row>
    <row r="1429" spans="1:35" ht="15" hidden="1" customHeight="1" x14ac:dyDescent="0.25">
      <c r="A1429" s="37" t="s">
        <v>36</v>
      </c>
      <c r="B1429" s="37" t="s">
        <v>37</v>
      </c>
      <c r="C1429" s="37" t="s">
        <v>2622</v>
      </c>
      <c r="D1429" s="38" t="s">
        <v>12220</v>
      </c>
      <c r="E1429" s="37" t="s">
        <v>2623</v>
      </c>
      <c r="F1429" s="37" t="s">
        <v>1879</v>
      </c>
      <c r="G1429" s="37">
        <v>200000803</v>
      </c>
      <c r="H1429" s="100">
        <v>710018886</v>
      </c>
      <c r="I1429" s="101">
        <v>318485</v>
      </c>
      <c r="J1429" s="37">
        <v>100004308</v>
      </c>
      <c r="K1429" s="37">
        <v>200000803</v>
      </c>
      <c r="L1429" s="37" t="s">
        <v>48</v>
      </c>
      <c r="M1429" s="37" t="s">
        <v>1879</v>
      </c>
      <c r="N1429" s="37" t="s">
        <v>2463</v>
      </c>
      <c r="O1429" s="39" t="s">
        <v>12221</v>
      </c>
      <c r="P1429" s="37" t="s">
        <v>2624</v>
      </c>
      <c r="Q1429" s="37" t="s">
        <v>2625</v>
      </c>
      <c r="R1429" s="39" t="s">
        <v>12222</v>
      </c>
      <c r="S1429" s="40" t="s">
        <v>10741</v>
      </c>
      <c r="T1429" s="41">
        <v>25</v>
      </c>
      <c r="U1429" s="41">
        <v>0</v>
      </c>
      <c r="V1429" s="41">
        <v>0</v>
      </c>
      <c r="W1429" s="42"/>
      <c r="X1429" s="42"/>
      <c r="Y1429" s="102">
        <v>25</v>
      </c>
      <c r="Z1429">
        <v>0</v>
      </c>
      <c r="AA1429">
        <v>0</v>
      </c>
      <c r="AB1429">
        <v>0</v>
      </c>
      <c r="AE1429" s="103">
        <v>0</v>
      </c>
      <c r="AF1429">
        <v>0</v>
      </c>
      <c r="AG1429">
        <v>0</v>
      </c>
      <c r="AH1429">
        <v>0</v>
      </c>
      <c r="AI1429">
        <v>0</v>
      </c>
    </row>
    <row r="1430" spans="1:35" ht="15" hidden="1" customHeight="1" x14ac:dyDescent="0.25">
      <c r="A1430" s="37" t="s">
        <v>36</v>
      </c>
      <c r="B1430" s="37" t="s">
        <v>37</v>
      </c>
      <c r="C1430" s="37" t="s">
        <v>3234</v>
      </c>
      <c r="D1430" s="38" t="s">
        <v>12231</v>
      </c>
      <c r="E1430" s="37" t="s">
        <v>3235</v>
      </c>
      <c r="F1430" s="37" t="s">
        <v>2860</v>
      </c>
      <c r="G1430" s="37">
        <v>200000902</v>
      </c>
      <c r="H1430" s="100">
        <v>710004303</v>
      </c>
      <c r="I1430" s="101">
        <v>37861115</v>
      </c>
      <c r="J1430" s="37">
        <v>100005213</v>
      </c>
      <c r="K1430" s="37">
        <v>100005214</v>
      </c>
      <c r="L1430" s="37" t="s">
        <v>3236</v>
      </c>
      <c r="M1430" s="37" t="s">
        <v>2860</v>
      </c>
      <c r="N1430" s="37" t="s">
        <v>1815</v>
      </c>
      <c r="O1430" s="39" t="s">
        <v>12232</v>
      </c>
      <c r="P1430" s="37" t="s">
        <v>3237</v>
      </c>
      <c r="Q1430" s="37" t="s">
        <v>3238</v>
      </c>
      <c r="R1430" s="39" t="s">
        <v>12233</v>
      </c>
      <c r="S1430" s="40" t="s">
        <v>10741</v>
      </c>
      <c r="T1430" s="41">
        <v>11</v>
      </c>
      <c r="U1430" s="41">
        <v>0</v>
      </c>
      <c r="V1430" s="41">
        <v>0</v>
      </c>
      <c r="W1430" s="42"/>
      <c r="X1430" s="42"/>
      <c r="Y1430" s="102">
        <v>11</v>
      </c>
      <c r="Z1430">
        <v>0</v>
      </c>
      <c r="AA1430">
        <v>0</v>
      </c>
      <c r="AB1430">
        <v>0</v>
      </c>
      <c r="AE1430" s="103">
        <v>0</v>
      </c>
      <c r="AF1430">
        <v>0</v>
      </c>
      <c r="AG1430">
        <v>0</v>
      </c>
      <c r="AH1430">
        <v>0</v>
      </c>
      <c r="AI1430">
        <v>0</v>
      </c>
    </row>
    <row r="1431" spans="1:35" ht="15" hidden="1" customHeight="1" x14ac:dyDescent="0.25">
      <c r="A1431" s="37" t="s">
        <v>36</v>
      </c>
      <c r="B1431" s="37" t="s">
        <v>37</v>
      </c>
      <c r="C1431" s="37" t="s">
        <v>4001</v>
      </c>
      <c r="D1431" s="38" t="s">
        <v>12234</v>
      </c>
      <c r="E1431" s="37" t="s">
        <v>4002</v>
      </c>
      <c r="F1431" s="37" t="s">
        <v>2860</v>
      </c>
      <c r="G1431" s="37">
        <v>200001260</v>
      </c>
      <c r="H1431" s="100">
        <v>710006748</v>
      </c>
      <c r="I1431" s="101">
        <v>399426</v>
      </c>
      <c r="J1431" s="37">
        <v>100005610</v>
      </c>
      <c r="K1431" s="37">
        <v>200001260</v>
      </c>
      <c r="L1431" s="37" t="s">
        <v>48</v>
      </c>
      <c r="M1431" s="37" t="s">
        <v>2860</v>
      </c>
      <c r="N1431" s="37" t="s">
        <v>3095</v>
      </c>
      <c r="O1431" s="39" t="s">
        <v>11362</v>
      </c>
      <c r="P1431" s="37" t="s">
        <v>4003</v>
      </c>
      <c r="Q1431" s="37" t="s">
        <v>12235</v>
      </c>
      <c r="R1431" s="39" t="s">
        <v>12236</v>
      </c>
      <c r="S1431" s="40" t="s">
        <v>10741</v>
      </c>
      <c r="T1431" s="41">
        <v>1</v>
      </c>
      <c r="U1431" s="41">
        <v>0</v>
      </c>
      <c r="V1431" s="41">
        <v>0</v>
      </c>
      <c r="W1431" s="42"/>
      <c r="X1431" s="42"/>
      <c r="Y1431" s="102">
        <v>1</v>
      </c>
      <c r="Z1431">
        <v>0</v>
      </c>
      <c r="AA1431">
        <v>0</v>
      </c>
      <c r="AB1431">
        <v>0</v>
      </c>
      <c r="AE1431" s="103">
        <v>0</v>
      </c>
      <c r="AF1431">
        <v>0</v>
      </c>
      <c r="AG1431">
        <v>0</v>
      </c>
      <c r="AH1431">
        <v>0</v>
      </c>
      <c r="AI1431">
        <v>0</v>
      </c>
    </row>
    <row r="1432" spans="1:35" ht="15" hidden="1" customHeight="1" x14ac:dyDescent="0.25">
      <c r="A1432" s="37" t="s">
        <v>36</v>
      </c>
      <c r="B1432" s="37" t="s">
        <v>37</v>
      </c>
      <c r="C1432" s="37" t="s">
        <v>7102</v>
      </c>
      <c r="D1432" s="38" t="s">
        <v>12240</v>
      </c>
      <c r="E1432" s="37" t="s">
        <v>7103</v>
      </c>
      <c r="F1432" s="37" t="s">
        <v>6696</v>
      </c>
      <c r="G1432" s="37">
        <v>200002645</v>
      </c>
      <c r="H1432" s="100">
        <v>710024398</v>
      </c>
      <c r="I1432" s="101">
        <v>323411</v>
      </c>
      <c r="J1432" s="37">
        <v>100013325</v>
      </c>
      <c r="K1432" s="37">
        <v>200002645</v>
      </c>
      <c r="L1432" s="37" t="s">
        <v>48</v>
      </c>
      <c r="M1432" s="37" t="s">
        <v>6696</v>
      </c>
      <c r="N1432" s="37" t="s">
        <v>7116</v>
      </c>
      <c r="O1432" s="39" t="s">
        <v>10760</v>
      </c>
      <c r="P1432" s="37" t="s">
        <v>7104</v>
      </c>
      <c r="Q1432" s="37" t="s">
        <v>7105</v>
      </c>
      <c r="R1432" s="39" t="s">
        <v>12241</v>
      </c>
      <c r="S1432" s="40" t="s">
        <v>10741</v>
      </c>
      <c r="T1432" s="41">
        <v>2</v>
      </c>
      <c r="U1432" s="41">
        <v>0</v>
      </c>
      <c r="V1432" s="41">
        <v>0</v>
      </c>
      <c r="W1432" s="42"/>
      <c r="X1432" s="42"/>
      <c r="Y1432" s="102">
        <v>2</v>
      </c>
      <c r="Z1432">
        <v>0</v>
      </c>
      <c r="AA1432">
        <v>0</v>
      </c>
      <c r="AB1432">
        <v>0</v>
      </c>
      <c r="AE1432" s="103">
        <v>0</v>
      </c>
      <c r="AF1432">
        <v>0</v>
      </c>
      <c r="AG1432">
        <v>0</v>
      </c>
      <c r="AH1432">
        <v>0</v>
      </c>
      <c r="AI1432">
        <v>0</v>
      </c>
    </row>
    <row r="1433" spans="1:35" ht="15" hidden="1" customHeight="1" x14ac:dyDescent="0.25">
      <c r="A1433" s="37" t="s">
        <v>36</v>
      </c>
      <c r="B1433" s="37" t="s">
        <v>592</v>
      </c>
      <c r="C1433" s="37" t="s">
        <v>768</v>
      </c>
      <c r="D1433" s="38" t="s">
        <v>12242</v>
      </c>
      <c r="E1433" s="37" t="s">
        <v>12243</v>
      </c>
      <c r="F1433" s="37" t="s">
        <v>40</v>
      </c>
      <c r="G1433" s="37">
        <v>200004007</v>
      </c>
      <c r="H1433" s="100">
        <v>710277164</v>
      </c>
      <c r="I1433" s="101">
        <v>48173754</v>
      </c>
      <c r="J1433" s="37">
        <v>100019026</v>
      </c>
      <c r="K1433" s="37">
        <v>200004007</v>
      </c>
      <c r="L1433" s="37" t="s">
        <v>12244</v>
      </c>
      <c r="M1433" s="37" t="s">
        <v>40</v>
      </c>
      <c r="N1433" s="37" t="s">
        <v>367</v>
      </c>
      <c r="O1433" s="39" t="s">
        <v>10805</v>
      </c>
      <c r="P1433" s="37" t="s">
        <v>368</v>
      </c>
      <c r="Q1433" s="37" t="s">
        <v>772</v>
      </c>
      <c r="R1433" s="39" t="s">
        <v>10611</v>
      </c>
      <c r="S1433" s="40" t="s">
        <v>10741</v>
      </c>
      <c r="T1433" s="42">
        <v>0</v>
      </c>
      <c r="U1433" s="42">
        <v>5</v>
      </c>
      <c r="V1433" s="42">
        <v>0</v>
      </c>
      <c r="W1433" s="42"/>
      <c r="X1433" s="42"/>
      <c r="Y1433" s="102">
        <v>5</v>
      </c>
      <c r="Z1433">
        <v>0</v>
      </c>
      <c r="AA1433">
        <v>0</v>
      </c>
      <c r="AB1433">
        <v>0</v>
      </c>
      <c r="AE1433" s="103">
        <v>0</v>
      </c>
      <c r="AF1433">
        <v>0</v>
      </c>
      <c r="AG1433">
        <v>0</v>
      </c>
      <c r="AH1433">
        <v>0</v>
      </c>
      <c r="AI1433">
        <v>0</v>
      </c>
    </row>
    <row r="1434" spans="1:35" ht="15" hidden="1" customHeight="1" x14ac:dyDescent="0.25">
      <c r="A1434" s="37" t="s">
        <v>36</v>
      </c>
      <c r="B1434" s="37" t="s">
        <v>37</v>
      </c>
      <c r="C1434" s="37" t="s">
        <v>8787</v>
      </c>
      <c r="D1434" s="38" t="s">
        <v>12237</v>
      </c>
      <c r="E1434" s="37" t="s">
        <v>8788</v>
      </c>
      <c r="F1434" s="37" t="s">
        <v>8536</v>
      </c>
      <c r="G1434" s="37">
        <v>200003055</v>
      </c>
      <c r="H1434" s="100">
        <v>710026005</v>
      </c>
      <c r="I1434" s="101">
        <v>324752</v>
      </c>
      <c r="J1434" s="37">
        <v>100015360</v>
      </c>
      <c r="K1434" s="37">
        <v>200003055</v>
      </c>
      <c r="L1434" s="37" t="s">
        <v>48</v>
      </c>
      <c r="M1434" s="37" t="s">
        <v>8536</v>
      </c>
      <c r="N1434" s="37" t="s">
        <v>8633</v>
      </c>
      <c r="O1434" s="39" t="s">
        <v>12238</v>
      </c>
      <c r="P1434" s="37" t="s">
        <v>8789</v>
      </c>
      <c r="Q1434" s="37" t="s">
        <v>8790</v>
      </c>
      <c r="R1434" s="39" t="s">
        <v>12239</v>
      </c>
      <c r="S1434" s="40" t="s">
        <v>10741</v>
      </c>
      <c r="T1434" s="41">
        <v>13</v>
      </c>
      <c r="U1434" s="41">
        <v>0</v>
      </c>
      <c r="V1434" s="41">
        <v>0</v>
      </c>
      <c r="W1434" s="42"/>
      <c r="X1434" s="42"/>
      <c r="Y1434" s="102">
        <v>13</v>
      </c>
      <c r="Z1434">
        <v>0</v>
      </c>
      <c r="AA1434">
        <v>0</v>
      </c>
      <c r="AB1434">
        <v>0</v>
      </c>
      <c r="AE1434" s="103">
        <v>0</v>
      </c>
      <c r="AF1434">
        <v>2</v>
      </c>
      <c r="AG1434">
        <v>0</v>
      </c>
      <c r="AH1434">
        <v>0</v>
      </c>
      <c r="AI1434">
        <v>2</v>
      </c>
    </row>
    <row r="1435" spans="1:35" ht="15" hidden="1" customHeight="1" x14ac:dyDescent="0.25">
      <c r="A1435" s="37" t="s">
        <v>36</v>
      </c>
      <c r="B1435" s="37" t="s">
        <v>37</v>
      </c>
      <c r="C1435" s="37" t="s">
        <v>6309</v>
      </c>
      <c r="D1435" s="38" t="s">
        <v>11083</v>
      </c>
      <c r="E1435" s="37" t="s">
        <v>6310</v>
      </c>
      <c r="F1435" s="37" t="s">
        <v>568</v>
      </c>
      <c r="G1435" s="37">
        <v>200002102</v>
      </c>
      <c r="H1435" s="100">
        <v>37949713</v>
      </c>
      <c r="I1435" s="101">
        <v>320439</v>
      </c>
      <c r="J1435" s="37">
        <v>100010877</v>
      </c>
      <c r="K1435" s="37">
        <v>200002102</v>
      </c>
      <c r="L1435" s="37" t="s">
        <v>48</v>
      </c>
      <c r="M1435" s="37" t="s">
        <v>568</v>
      </c>
      <c r="N1435" s="37" t="s">
        <v>6312</v>
      </c>
      <c r="O1435" s="39" t="s">
        <v>11084</v>
      </c>
      <c r="P1435" s="37" t="s">
        <v>6312</v>
      </c>
      <c r="Q1435" s="37" t="s">
        <v>6313</v>
      </c>
      <c r="R1435" s="39" t="s">
        <v>10661</v>
      </c>
      <c r="S1435" s="40" t="s">
        <v>10721</v>
      </c>
      <c r="T1435" s="41">
        <v>24</v>
      </c>
      <c r="U1435" s="41">
        <v>0</v>
      </c>
      <c r="V1435" s="41">
        <v>0</v>
      </c>
      <c r="W1435" s="42"/>
      <c r="X1435" s="42"/>
      <c r="Y1435" s="102">
        <v>24</v>
      </c>
      <c r="Z1435">
        <v>0</v>
      </c>
      <c r="AA1435">
        <v>0</v>
      </c>
      <c r="AB1435">
        <v>0</v>
      </c>
      <c r="AE1435" s="103">
        <v>0</v>
      </c>
      <c r="AF1435">
        <v>0</v>
      </c>
      <c r="AG1435">
        <v>0</v>
      </c>
      <c r="AH1435">
        <v>0</v>
      </c>
      <c r="AI1435">
        <v>0</v>
      </c>
    </row>
    <row r="1436" spans="1:35" ht="15" hidden="1" customHeight="1" x14ac:dyDescent="0.25">
      <c r="A1436" s="37" t="s">
        <v>36</v>
      </c>
      <c r="B1436" s="37" t="s">
        <v>37</v>
      </c>
      <c r="C1436" s="37" t="s">
        <v>6428</v>
      </c>
      <c r="D1436" s="38" t="s">
        <v>11091</v>
      </c>
      <c r="E1436" s="37" t="s">
        <v>6429</v>
      </c>
      <c r="F1436" s="37" t="s">
        <v>568</v>
      </c>
      <c r="G1436" s="37">
        <v>200001780</v>
      </c>
      <c r="H1436" s="100">
        <v>710020783</v>
      </c>
      <c r="I1436" s="101">
        <v>37888536</v>
      </c>
      <c r="J1436" s="37">
        <v>100009955</v>
      </c>
      <c r="K1436" s="37">
        <v>100009956</v>
      </c>
      <c r="L1436" s="37" t="s">
        <v>6430</v>
      </c>
      <c r="M1436" s="37" t="s">
        <v>568</v>
      </c>
      <c r="N1436" s="37" t="s">
        <v>6409</v>
      </c>
      <c r="O1436" s="39" t="s">
        <v>11092</v>
      </c>
      <c r="P1436" s="37" t="s">
        <v>6431</v>
      </c>
      <c r="Q1436" s="37" t="s">
        <v>6432</v>
      </c>
      <c r="R1436" s="39" t="s">
        <v>11093</v>
      </c>
      <c r="S1436" s="40" t="s">
        <v>10741</v>
      </c>
      <c r="T1436" s="41">
        <v>14</v>
      </c>
      <c r="U1436" s="41">
        <v>0</v>
      </c>
      <c r="V1436" s="41">
        <v>0</v>
      </c>
      <c r="W1436" s="42"/>
      <c r="X1436" s="42"/>
      <c r="Y1436" s="102">
        <v>14</v>
      </c>
      <c r="Z1436">
        <v>0</v>
      </c>
      <c r="AA1436">
        <v>0</v>
      </c>
      <c r="AB1436">
        <v>0</v>
      </c>
      <c r="AE1436" s="103">
        <v>0</v>
      </c>
      <c r="AF1436">
        <v>3</v>
      </c>
      <c r="AG1436">
        <v>0</v>
      </c>
      <c r="AH1436">
        <v>0</v>
      </c>
      <c r="AI1436">
        <v>3</v>
      </c>
    </row>
    <row r="1437" spans="1:35" ht="15" hidden="1" customHeight="1" x14ac:dyDescent="0.25">
      <c r="A1437" s="37" t="s">
        <v>36</v>
      </c>
      <c r="B1437" s="37" t="s">
        <v>37</v>
      </c>
      <c r="C1437" s="37" t="s">
        <v>5510</v>
      </c>
      <c r="D1437" s="38" t="s">
        <v>11094</v>
      </c>
      <c r="E1437" s="37" t="s">
        <v>5511</v>
      </c>
      <c r="F1437" s="37" t="s">
        <v>568</v>
      </c>
      <c r="G1437" s="37">
        <v>200001720</v>
      </c>
      <c r="H1437" s="100">
        <v>710013396</v>
      </c>
      <c r="I1437" s="101">
        <v>313599</v>
      </c>
      <c r="J1437" s="37">
        <v>100009738</v>
      </c>
      <c r="K1437" s="37">
        <v>200001720</v>
      </c>
      <c r="L1437" s="37" t="s">
        <v>48</v>
      </c>
      <c r="M1437" s="37" t="s">
        <v>568</v>
      </c>
      <c r="N1437" s="37" t="s">
        <v>5444</v>
      </c>
      <c r="O1437" s="39" t="s">
        <v>11095</v>
      </c>
      <c r="P1437" s="37" t="s">
        <v>5512</v>
      </c>
      <c r="Q1437" s="37" t="s">
        <v>5513</v>
      </c>
      <c r="R1437" s="39" t="s">
        <v>11096</v>
      </c>
      <c r="S1437" s="40" t="s">
        <v>10741</v>
      </c>
      <c r="T1437" s="41">
        <v>18</v>
      </c>
      <c r="U1437" s="41">
        <v>0</v>
      </c>
      <c r="V1437" s="41">
        <v>0</v>
      </c>
      <c r="W1437" s="42"/>
      <c r="X1437" s="42"/>
      <c r="Y1437" s="102">
        <v>18</v>
      </c>
      <c r="Z1437">
        <v>0</v>
      </c>
      <c r="AA1437">
        <v>0</v>
      </c>
      <c r="AB1437">
        <v>0</v>
      </c>
      <c r="AE1437" s="103">
        <v>0</v>
      </c>
      <c r="AF1437">
        <v>1</v>
      </c>
      <c r="AG1437">
        <v>0</v>
      </c>
      <c r="AH1437">
        <v>0</v>
      </c>
      <c r="AI1437">
        <v>1</v>
      </c>
    </row>
    <row r="1438" spans="1:35" ht="15" hidden="1" customHeight="1" x14ac:dyDescent="0.25">
      <c r="A1438" s="37" t="s">
        <v>36</v>
      </c>
      <c r="B1438" s="37" t="s">
        <v>37</v>
      </c>
      <c r="C1438" s="37" t="s">
        <v>4834</v>
      </c>
      <c r="D1438" s="38" t="s">
        <v>11100</v>
      </c>
      <c r="E1438" s="37" t="s">
        <v>4835</v>
      </c>
      <c r="F1438" s="37" t="s">
        <v>4189</v>
      </c>
      <c r="G1438" s="37">
        <v>200001428</v>
      </c>
      <c r="H1438" s="100">
        <v>710016891</v>
      </c>
      <c r="I1438" s="101">
        <v>316644</v>
      </c>
      <c r="J1438" s="37">
        <v>100007888</v>
      </c>
      <c r="K1438" s="37">
        <v>200001428</v>
      </c>
      <c r="L1438" s="37" t="s">
        <v>48</v>
      </c>
      <c r="M1438" s="37" t="s">
        <v>4189</v>
      </c>
      <c r="N1438" s="37" t="s">
        <v>4808</v>
      </c>
      <c r="O1438" s="39" t="s">
        <v>11101</v>
      </c>
      <c r="P1438" s="37" t="s">
        <v>4836</v>
      </c>
      <c r="Q1438" s="37" t="s">
        <v>4837</v>
      </c>
      <c r="R1438" s="39" t="s">
        <v>11102</v>
      </c>
      <c r="S1438" s="40" t="s">
        <v>10741</v>
      </c>
      <c r="T1438" s="41">
        <v>11</v>
      </c>
      <c r="U1438" s="41">
        <v>0</v>
      </c>
      <c r="V1438" s="41">
        <v>0</v>
      </c>
      <c r="W1438" s="42"/>
      <c r="X1438" s="42"/>
      <c r="Y1438" s="102">
        <v>11</v>
      </c>
      <c r="Z1438">
        <v>0</v>
      </c>
      <c r="AA1438">
        <v>0</v>
      </c>
      <c r="AB1438">
        <v>0</v>
      </c>
      <c r="AE1438" s="103">
        <v>0</v>
      </c>
      <c r="AF1438">
        <v>0</v>
      </c>
      <c r="AG1438">
        <v>0</v>
      </c>
      <c r="AH1438">
        <v>0</v>
      </c>
      <c r="AI1438">
        <v>0</v>
      </c>
    </row>
    <row r="1439" spans="1:35" ht="15" hidden="1" customHeight="1" x14ac:dyDescent="0.25">
      <c r="A1439" s="37" t="s">
        <v>36</v>
      </c>
      <c r="B1439" s="37" t="s">
        <v>37</v>
      </c>
      <c r="C1439" s="37" t="s">
        <v>6487</v>
      </c>
      <c r="D1439" s="38" t="s">
        <v>11097</v>
      </c>
      <c r="E1439" s="37" t="s">
        <v>6488</v>
      </c>
      <c r="F1439" s="37" t="s">
        <v>568</v>
      </c>
      <c r="G1439" s="37">
        <v>200001886</v>
      </c>
      <c r="H1439" s="100">
        <v>710029772</v>
      </c>
      <c r="I1439" s="101">
        <v>328367</v>
      </c>
      <c r="J1439" s="37">
        <v>100010268</v>
      </c>
      <c r="K1439" s="37">
        <v>200001886</v>
      </c>
      <c r="L1439" s="37" t="s">
        <v>48</v>
      </c>
      <c r="M1439" s="37" t="s">
        <v>568</v>
      </c>
      <c r="N1439" s="37" t="s">
        <v>6518</v>
      </c>
      <c r="O1439" s="39" t="s">
        <v>11098</v>
      </c>
      <c r="P1439" s="37" t="s">
        <v>6489</v>
      </c>
      <c r="Q1439" s="37" t="s">
        <v>6490</v>
      </c>
      <c r="R1439" s="39" t="s">
        <v>11099</v>
      </c>
      <c r="S1439" s="40" t="s">
        <v>10741</v>
      </c>
      <c r="T1439" s="41">
        <v>15</v>
      </c>
      <c r="U1439" s="41">
        <v>0</v>
      </c>
      <c r="V1439" s="41">
        <v>0</v>
      </c>
      <c r="W1439" s="42"/>
      <c r="X1439" s="42"/>
      <c r="Y1439" s="102">
        <v>15</v>
      </c>
      <c r="Z1439">
        <v>2</v>
      </c>
      <c r="AA1439">
        <v>0</v>
      </c>
      <c r="AB1439">
        <v>0</v>
      </c>
      <c r="AE1439" s="103">
        <v>2</v>
      </c>
      <c r="AF1439">
        <v>0</v>
      </c>
      <c r="AG1439">
        <v>0</v>
      </c>
      <c r="AH1439">
        <v>0</v>
      </c>
      <c r="AI1439">
        <v>0</v>
      </c>
    </row>
    <row r="1440" spans="1:35" ht="15" hidden="1" customHeight="1" x14ac:dyDescent="0.25">
      <c r="A1440" s="37" t="s">
        <v>36</v>
      </c>
      <c r="B1440" s="37" t="s">
        <v>37</v>
      </c>
      <c r="C1440" s="37" t="s">
        <v>4380</v>
      </c>
      <c r="D1440" s="38" t="s">
        <v>11103</v>
      </c>
      <c r="E1440" s="37" t="s">
        <v>4381</v>
      </c>
      <c r="F1440" s="37" t="s">
        <v>4189</v>
      </c>
      <c r="G1440" s="37">
        <v>200001321</v>
      </c>
      <c r="H1440" s="100">
        <v>710014414</v>
      </c>
      <c r="I1440" s="101">
        <v>37810677</v>
      </c>
      <c r="J1440" s="37">
        <v>100007357</v>
      </c>
      <c r="K1440" s="37">
        <v>100007358</v>
      </c>
      <c r="L1440" s="37" t="s">
        <v>92</v>
      </c>
      <c r="M1440" s="37" t="s">
        <v>4189</v>
      </c>
      <c r="N1440" s="37" t="s">
        <v>4350</v>
      </c>
      <c r="O1440" s="39" t="s">
        <v>11104</v>
      </c>
      <c r="P1440" s="37" t="s">
        <v>4382</v>
      </c>
      <c r="Q1440" s="37" t="s">
        <v>4383</v>
      </c>
      <c r="R1440" s="39" t="s">
        <v>11105</v>
      </c>
      <c r="S1440" s="40" t="s">
        <v>10741</v>
      </c>
      <c r="T1440" s="41">
        <v>16</v>
      </c>
      <c r="U1440" s="41">
        <v>0</v>
      </c>
      <c r="V1440" s="41">
        <v>0</v>
      </c>
      <c r="W1440" s="42"/>
      <c r="X1440" s="42"/>
      <c r="Y1440" s="102">
        <v>16</v>
      </c>
      <c r="Z1440">
        <v>0</v>
      </c>
      <c r="AA1440">
        <v>0</v>
      </c>
      <c r="AB1440">
        <v>0</v>
      </c>
      <c r="AE1440" s="103">
        <v>0</v>
      </c>
      <c r="AF1440">
        <v>1</v>
      </c>
      <c r="AG1440">
        <v>0</v>
      </c>
      <c r="AH1440">
        <v>0</v>
      </c>
      <c r="AI1440">
        <v>1</v>
      </c>
    </row>
    <row r="1441" spans="1:35" ht="15" hidden="1" customHeight="1" x14ac:dyDescent="0.25">
      <c r="A1441" s="37" t="s">
        <v>36</v>
      </c>
      <c r="B1441" s="37" t="s">
        <v>37</v>
      </c>
      <c r="C1441" s="37" t="s">
        <v>3977</v>
      </c>
      <c r="D1441" s="38" t="s">
        <v>16350</v>
      </c>
      <c r="E1441" s="37" t="s">
        <v>3978</v>
      </c>
      <c r="F1441" s="37" t="s">
        <v>2860</v>
      </c>
      <c r="G1441" s="37">
        <v>200001075</v>
      </c>
      <c r="H1441" s="100">
        <v>710284780</v>
      </c>
      <c r="I1441" s="101">
        <v>611174</v>
      </c>
      <c r="J1441" s="37">
        <v>100019836</v>
      </c>
      <c r="K1441" s="37">
        <v>200001075</v>
      </c>
      <c r="L1441" s="37" t="s">
        <v>48</v>
      </c>
      <c r="M1441" s="37" t="s">
        <v>2860</v>
      </c>
      <c r="N1441" s="37" t="s">
        <v>2862</v>
      </c>
      <c r="O1441" s="39" t="s">
        <v>3982</v>
      </c>
      <c r="P1441" s="37" t="s">
        <v>3979</v>
      </c>
      <c r="Q1441" s="37" t="s">
        <v>16872</v>
      </c>
      <c r="R1441" s="39" t="s">
        <v>16351</v>
      </c>
      <c r="S1441" s="40" t="s">
        <v>10741</v>
      </c>
      <c r="T1441" s="41">
        <v>0</v>
      </c>
      <c r="U1441" s="42">
        <v>0</v>
      </c>
      <c r="V1441" s="42">
        <v>0</v>
      </c>
      <c r="W1441" s="42"/>
      <c r="X1441" s="42"/>
      <c r="Y1441" s="102">
        <v>0</v>
      </c>
      <c r="Z1441">
        <v>0</v>
      </c>
      <c r="AA1441">
        <v>0</v>
      </c>
      <c r="AB1441">
        <v>0</v>
      </c>
      <c r="AE1441" s="103">
        <v>0</v>
      </c>
      <c r="AF1441">
        <v>0</v>
      </c>
      <c r="AG1441">
        <v>0</v>
      </c>
      <c r="AH1441">
        <v>0</v>
      </c>
      <c r="AI1441">
        <v>0</v>
      </c>
    </row>
    <row r="1442" spans="1:35" ht="15" hidden="1" customHeight="1" x14ac:dyDescent="0.25">
      <c r="A1442" s="37" t="s">
        <v>36</v>
      </c>
      <c r="B1442" s="37" t="s">
        <v>37</v>
      </c>
      <c r="C1442" s="37" t="s">
        <v>5434</v>
      </c>
      <c r="D1442" s="38" t="s">
        <v>11106</v>
      </c>
      <c r="E1442" s="37" t="s">
        <v>5435</v>
      </c>
      <c r="F1442" s="37" t="s">
        <v>568</v>
      </c>
      <c r="G1442" s="37">
        <v>200001708</v>
      </c>
      <c r="H1442" s="100">
        <v>710013043</v>
      </c>
      <c r="I1442" s="101">
        <v>313289</v>
      </c>
      <c r="J1442" s="37">
        <v>100009660</v>
      </c>
      <c r="K1442" s="37">
        <v>200001708</v>
      </c>
      <c r="L1442" s="37" t="s">
        <v>48</v>
      </c>
      <c r="M1442" s="37" t="s">
        <v>568</v>
      </c>
      <c r="N1442" s="37" t="s">
        <v>5444</v>
      </c>
      <c r="O1442" s="39" t="s">
        <v>11107</v>
      </c>
      <c r="P1442" s="37" t="s">
        <v>5436</v>
      </c>
      <c r="Q1442" s="37" t="s">
        <v>5437</v>
      </c>
      <c r="R1442" s="39" t="s">
        <v>11108</v>
      </c>
      <c r="S1442" s="40" t="s">
        <v>10741</v>
      </c>
      <c r="T1442" s="41">
        <v>13</v>
      </c>
      <c r="U1442" s="41">
        <v>0</v>
      </c>
      <c r="V1442" s="41">
        <v>0</v>
      </c>
      <c r="W1442" s="42"/>
      <c r="X1442" s="42"/>
      <c r="Y1442" s="102">
        <v>13</v>
      </c>
      <c r="Z1442">
        <v>0</v>
      </c>
      <c r="AA1442">
        <v>0</v>
      </c>
      <c r="AB1442">
        <v>0</v>
      </c>
      <c r="AE1442" s="103">
        <v>0</v>
      </c>
      <c r="AF1442">
        <v>1</v>
      </c>
      <c r="AG1442">
        <v>0</v>
      </c>
      <c r="AH1442">
        <v>0</v>
      </c>
      <c r="AI1442">
        <v>1</v>
      </c>
    </row>
    <row r="1443" spans="1:35" ht="15" hidden="1" customHeight="1" x14ac:dyDescent="0.25">
      <c r="A1443" s="37" t="s">
        <v>36</v>
      </c>
      <c r="B1443" s="37" t="s">
        <v>37</v>
      </c>
      <c r="C1443" s="37" t="s">
        <v>8831</v>
      </c>
      <c r="D1443" s="38" t="s">
        <v>10854</v>
      </c>
      <c r="E1443" s="37" t="s">
        <v>8832</v>
      </c>
      <c r="F1443" s="37" t="s">
        <v>8536</v>
      </c>
      <c r="G1443" s="37">
        <v>200003082</v>
      </c>
      <c r="H1443" s="100">
        <v>35542128</v>
      </c>
      <c r="I1443" s="101">
        <v>325490</v>
      </c>
      <c r="J1443" s="37">
        <v>100015565</v>
      </c>
      <c r="K1443" s="37">
        <v>200003082</v>
      </c>
      <c r="L1443" s="37" t="s">
        <v>48</v>
      </c>
      <c r="M1443" s="37" t="s">
        <v>8536</v>
      </c>
      <c r="N1443" s="37" t="s">
        <v>1826</v>
      </c>
      <c r="O1443" s="39" t="s">
        <v>10855</v>
      </c>
      <c r="P1443" s="37" t="s">
        <v>1826</v>
      </c>
      <c r="Q1443" s="37" t="s">
        <v>8834</v>
      </c>
      <c r="R1443" s="39" t="s">
        <v>10686</v>
      </c>
      <c r="S1443" s="40" t="s">
        <v>10721</v>
      </c>
      <c r="T1443" s="41">
        <v>51</v>
      </c>
      <c r="U1443" s="41">
        <v>0</v>
      </c>
      <c r="V1443" s="41">
        <v>0</v>
      </c>
      <c r="W1443" s="42"/>
      <c r="X1443" s="42"/>
      <c r="Y1443" s="102">
        <v>51</v>
      </c>
      <c r="Z1443">
        <v>0</v>
      </c>
      <c r="AA1443">
        <v>0</v>
      </c>
      <c r="AB1443">
        <v>0</v>
      </c>
      <c r="AE1443" s="103">
        <v>0</v>
      </c>
      <c r="AF1443">
        <v>0</v>
      </c>
      <c r="AG1443">
        <v>0</v>
      </c>
      <c r="AH1443">
        <v>0</v>
      </c>
      <c r="AI1443">
        <v>0</v>
      </c>
    </row>
    <row r="1444" spans="1:35" ht="15" hidden="1" customHeight="1" x14ac:dyDescent="0.25">
      <c r="A1444" s="37" t="s">
        <v>36</v>
      </c>
      <c r="B1444" s="37" t="s">
        <v>37</v>
      </c>
      <c r="C1444" s="37" t="s">
        <v>10101</v>
      </c>
      <c r="D1444" s="38" t="s">
        <v>11109</v>
      </c>
      <c r="E1444" s="37" t="s">
        <v>10102</v>
      </c>
      <c r="F1444" s="37" t="s">
        <v>8536</v>
      </c>
      <c r="G1444" s="37">
        <v>200003030</v>
      </c>
      <c r="H1444" s="100">
        <v>710025750</v>
      </c>
      <c r="I1444" s="101">
        <v>324540</v>
      </c>
      <c r="J1444" s="37">
        <v>100015292</v>
      </c>
      <c r="K1444" s="37">
        <v>200003030</v>
      </c>
      <c r="L1444" s="37" t="s">
        <v>48</v>
      </c>
      <c r="M1444" s="37" t="s">
        <v>8536</v>
      </c>
      <c r="N1444" s="37" t="s">
        <v>8633</v>
      </c>
      <c r="O1444" s="39" t="s">
        <v>11110</v>
      </c>
      <c r="P1444" s="37" t="s">
        <v>10103</v>
      </c>
      <c r="Q1444" s="37" t="s">
        <v>10104</v>
      </c>
      <c r="R1444" s="39" t="s">
        <v>10681</v>
      </c>
      <c r="S1444" s="40" t="s">
        <v>10741</v>
      </c>
      <c r="T1444" s="41">
        <v>4</v>
      </c>
      <c r="U1444" s="41">
        <v>0</v>
      </c>
      <c r="V1444" s="41">
        <v>0</v>
      </c>
      <c r="W1444" s="42"/>
      <c r="X1444" s="42"/>
      <c r="Y1444" s="102">
        <v>4</v>
      </c>
      <c r="Z1444">
        <v>0</v>
      </c>
      <c r="AA1444">
        <v>0</v>
      </c>
      <c r="AB1444">
        <v>0</v>
      </c>
      <c r="AE1444" s="103">
        <v>0</v>
      </c>
      <c r="AF1444">
        <v>0</v>
      </c>
      <c r="AG1444">
        <v>0</v>
      </c>
      <c r="AH1444">
        <v>0</v>
      </c>
      <c r="AI1444">
        <v>0</v>
      </c>
    </row>
    <row r="1445" spans="1:35" ht="15" hidden="1" customHeight="1" x14ac:dyDescent="0.25">
      <c r="A1445" s="37" t="s">
        <v>36</v>
      </c>
      <c r="B1445" s="37" t="s">
        <v>37</v>
      </c>
      <c r="C1445" s="37" t="s">
        <v>9080</v>
      </c>
      <c r="D1445" s="38" t="s">
        <v>11111</v>
      </c>
      <c r="E1445" s="37" t="s">
        <v>9081</v>
      </c>
      <c r="F1445" s="37" t="s">
        <v>8536</v>
      </c>
      <c r="G1445" s="37">
        <v>200003174</v>
      </c>
      <c r="H1445" s="100">
        <v>710029560</v>
      </c>
      <c r="I1445" s="101">
        <v>328154</v>
      </c>
      <c r="J1445" s="37">
        <v>100015742</v>
      </c>
      <c r="K1445" s="37">
        <v>200003174</v>
      </c>
      <c r="L1445" s="37" t="s">
        <v>48</v>
      </c>
      <c r="M1445" s="37" t="s">
        <v>8536</v>
      </c>
      <c r="N1445" s="37" t="s">
        <v>9062</v>
      </c>
      <c r="O1445" s="39" t="s">
        <v>11112</v>
      </c>
      <c r="P1445" s="37" t="s">
        <v>9082</v>
      </c>
      <c r="Q1445" s="37" t="s">
        <v>9083</v>
      </c>
      <c r="R1445" s="39" t="s">
        <v>11113</v>
      </c>
      <c r="S1445" s="40" t="s">
        <v>10741</v>
      </c>
      <c r="T1445" s="41">
        <v>7</v>
      </c>
      <c r="U1445" s="42">
        <v>0</v>
      </c>
      <c r="V1445" s="42">
        <v>0</v>
      </c>
      <c r="W1445" s="42"/>
      <c r="X1445" s="42"/>
      <c r="Y1445" s="102">
        <v>7</v>
      </c>
      <c r="Z1445">
        <v>1</v>
      </c>
      <c r="AA1445">
        <v>0</v>
      </c>
      <c r="AB1445">
        <v>0</v>
      </c>
      <c r="AE1445" s="103">
        <v>1</v>
      </c>
      <c r="AF1445">
        <v>0</v>
      </c>
      <c r="AG1445">
        <v>0</v>
      </c>
      <c r="AH1445">
        <v>0</v>
      </c>
      <c r="AI1445">
        <v>0</v>
      </c>
    </row>
    <row r="1446" spans="1:35" ht="15" hidden="1" customHeight="1" x14ac:dyDescent="0.25">
      <c r="A1446" s="37" t="s">
        <v>36</v>
      </c>
      <c r="B1446" s="37" t="s">
        <v>37</v>
      </c>
      <c r="C1446" s="37" t="s">
        <v>4942</v>
      </c>
      <c r="D1446" s="38" t="s">
        <v>11114</v>
      </c>
      <c r="E1446" s="37" t="s">
        <v>4943</v>
      </c>
      <c r="F1446" s="37" t="s">
        <v>4189</v>
      </c>
      <c r="G1446" s="37">
        <v>200001525</v>
      </c>
      <c r="H1446" s="100">
        <v>710017472</v>
      </c>
      <c r="I1446" s="101">
        <v>37906216</v>
      </c>
      <c r="J1446" s="37">
        <v>100008687</v>
      </c>
      <c r="K1446" s="37">
        <v>100017461</v>
      </c>
      <c r="L1446" s="37" t="s">
        <v>1129</v>
      </c>
      <c r="M1446" s="37" t="s">
        <v>4189</v>
      </c>
      <c r="N1446" s="37" t="s">
        <v>4844</v>
      </c>
      <c r="O1446" s="39" t="s">
        <v>11115</v>
      </c>
      <c r="P1446" s="37" t="s">
        <v>4844</v>
      </c>
      <c r="Q1446" s="37" t="s">
        <v>4948</v>
      </c>
      <c r="R1446" s="39" t="s">
        <v>11116</v>
      </c>
      <c r="S1446" s="40" t="s">
        <v>10741</v>
      </c>
      <c r="T1446" s="41">
        <v>10</v>
      </c>
      <c r="U1446" s="41">
        <v>0</v>
      </c>
      <c r="V1446" s="41">
        <v>0</v>
      </c>
      <c r="W1446" s="42"/>
      <c r="X1446" s="42"/>
      <c r="Y1446" s="102">
        <v>10</v>
      </c>
      <c r="Z1446">
        <v>0</v>
      </c>
      <c r="AA1446">
        <v>0</v>
      </c>
      <c r="AB1446">
        <v>0</v>
      </c>
      <c r="AE1446" s="103">
        <v>0</v>
      </c>
      <c r="AF1446">
        <v>0</v>
      </c>
      <c r="AG1446">
        <v>0</v>
      </c>
      <c r="AH1446">
        <v>0</v>
      </c>
      <c r="AI1446">
        <v>0</v>
      </c>
    </row>
    <row r="1447" spans="1:35" ht="15" hidden="1" customHeight="1" x14ac:dyDescent="0.25">
      <c r="A1447" s="37" t="s">
        <v>36</v>
      </c>
      <c r="B1447" s="37" t="s">
        <v>37</v>
      </c>
      <c r="C1447" s="37" t="s">
        <v>8615</v>
      </c>
      <c r="D1447" s="38" t="s">
        <v>12280</v>
      </c>
      <c r="E1447" s="37" t="s">
        <v>8616</v>
      </c>
      <c r="F1447" s="37" t="s">
        <v>8536</v>
      </c>
      <c r="G1447" s="37">
        <v>200002993</v>
      </c>
      <c r="H1447" s="100">
        <v>710025360</v>
      </c>
      <c r="I1447" s="101">
        <v>324159</v>
      </c>
      <c r="J1447" s="37">
        <v>100015157</v>
      </c>
      <c r="K1447" s="37">
        <v>200002993</v>
      </c>
      <c r="L1447" s="37" t="s">
        <v>48</v>
      </c>
      <c r="M1447" s="37" t="s">
        <v>8536</v>
      </c>
      <c r="N1447" s="37" t="s">
        <v>8633</v>
      </c>
      <c r="O1447" s="39" t="s">
        <v>12145</v>
      </c>
      <c r="P1447" s="37" t="s">
        <v>8617</v>
      </c>
      <c r="Q1447" s="37" t="s">
        <v>8618</v>
      </c>
      <c r="R1447" s="39" t="s">
        <v>12281</v>
      </c>
      <c r="S1447" s="40" t="s">
        <v>10741</v>
      </c>
      <c r="T1447" s="41">
        <v>9</v>
      </c>
      <c r="U1447" s="41">
        <v>0</v>
      </c>
      <c r="V1447" s="41">
        <v>0</v>
      </c>
      <c r="W1447" s="42"/>
      <c r="X1447" s="42"/>
      <c r="Y1447" s="102">
        <v>9</v>
      </c>
      <c r="Z1447">
        <v>0</v>
      </c>
      <c r="AA1447">
        <v>0</v>
      </c>
      <c r="AB1447">
        <v>0</v>
      </c>
      <c r="AE1447" s="103">
        <v>0</v>
      </c>
      <c r="AF1447">
        <v>0</v>
      </c>
      <c r="AG1447">
        <v>0</v>
      </c>
      <c r="AH1447">
        <v>0</v>
      </c>
      <c r="AI1447">
        <v>0</v>
      </c>
    </row>
    <row r="1448" spans="1:35" ht="15" hidden="1" customHeight="1" x14ac:dyDescent="0.25">
      <c r="A1448" s="37" t="s">
        <v>36</v>
      </c>
      <c r="B1448" s="37" t="s">
        <v>37</v>
      </c>
      <c r="C1448" s="37" t="s">
        <v>432</v>
      </c>
      <c r="D1448" s="38" t="s">
        <v>12282</v>
      </c>
      <c r="E1448" s="37" t="s">
        <v>433</v>
      </c>
      <c r="F1448" s="37" t="s">
        <v>40</v>
      </c>
      <c r="G1448" s="37">
        <v>200000075</v>
      </c>
      <c r="H1448" s="100">
        <v>710000979</v>
      </c>
      <c r="I1448" s="101">
        <v>603406</v>
      </c>
      <c r="J1448" s="37">
        <v>100000689</v>
      </c>
      <c r="K1448" s="37">
        <v>200000075</v>
      </c>
      <c r="L1448" s="37" t="s">
        <v>48</v>
      </c>
      <c r="M1448" s="37" t="s">
        <v>40</v>
      </c>
      <c r="N1448" s="37" t="s">
        <v>446</v>
      </c>
      <c r="O1448" s="39" t="s">
        <v>12283</v>
      </c>
      <c r="P1448" s="37" t="s">
        <v>434</v>
      </c>
      <c r="Q1448" s="37" t="s">
        <v>444</v>
      </c>
      <c r="R1448" s="39" t="s">
        <v>10612</v>
      </c>
      <c r="S1448" s="40" t="s">
        <v>10741</v>
      </c>
      <c r="T1448" s="41">
        <v>22</v>
      </c>
      <c r="U1448" s="41">
        <v>0</v>
      </c>
      <c r="V1448" s="41">
        <v>0</v>
      </c>
      <c r="W1448" s="42"/>
      <c r="X1448" s="42"/>
      <c r="Y1448" s="102">
        <v>22</v>
      </c>
      <c r="Z1448">
        <v>0</v>
      </c>
      <c r="AA1448">
        <v>0</v>
      </c>
      <c r="AB1448">
        <v>0</v>
      </c>
      <c r="AE1448" s="103">
        <v>0</v>
      </c>
      <c r="AF1448">
        <v>0</v>
      </c>
      <c r="AG1448">
        <v>0</v>
      </c>
      <c r="AH1448">
        <v>0</v>
      </c>
      <c r="AI1448">
        <v>0</v>
      </c>
    </row>
    <row r="1449" spans="1:35" ht="15" hidden="1" customHeight="1" x14ac:dyDescent="0.25">
      <c r="A1449" s="37" t="s">
        <v>36</v>
      </c>
      <c r="B1449" s="37" t="s">
        <v>37</v>
      </c>
      <c r="C1449" s="37" t="s">
        <v>4291</v>
      </c>
      <c r="D1449" s="38" t="s">
        <v>12277</v>
      </c>
      <c r="E1449" s="37" t="s">
        <v>4292</v>
      </c>
      <c r="F1449" s="37" t="s">
        <v>4189</v>
      </c>
      <c r="G1449" s="37">
        <v>200001308</v>
      </c>
      <c r="H1449" s="100">
        <v>37976991</v>
      </c>
      <c r="I1449" s="101">
        <v>314234</v>
      </c>
      <c r="J1449" s="37">
        <v>100007258</v>
      </c>
      <c r="K1449" s="37">
        <v>200001308</v>
      </c>
      <c r="L1449" s="37" t="s">
        <v>48</v>
      </c>
      <c r="M1449" s="37" t="s">
        <v>4189</v>
      </c>
      <c r="N1449" s="37" t="s">
        <v>4196</v>
      </c>
      <c r="O1449" s="39" t="s">
        <v>12278</v>
      </c>
      <c r="P1449" s="37" t="s">
        <v>4293</v>
      </c>
      <c r="Q1449" s="37" t="s">
        <v>4295</v>
      </c>
      <c r="R1449" s="39" t="s">
        <v>12279</v>
      </c>
      <c r="S1449" s="40" t="s">
        <v>10721</v>
      </c>
      <c r="T1449" s="41">
        <v>10</v>
      </c>
      <c r="U1449" s="42">
        <v>0</v>
      </c>
      <c r="V1449" s="42">
        <v>0</v>
      </c>
      <c r="W1449" s="42"/>
      <c r="X1449" s="42"/>
      <c r="Y1449" s="102">
        <v>10</v>
      </c>
      <c r="Z1449">
        <v>0</v>
      </c>
      <c r="AA1449">
        <v>0</v>
      </c>
      <c r="AB1449">
        <v>0</v>
      </c>
      <c r="AE1449" s="103">
        <v>0</v>
      </c>
      <c r="AF1449">
        <v>2</v>
      </c>
      <c r="AG1449">
        <v>0</v>
      </c>
      <c r="AH1449">
        <v>0</v>
      </c>
      <c r="AI1449">
        <v>2</v>
      </c>
    </row>
    <row r="1450" spans="1:35" ht="15" hidden="1" customHeight="1" x14ac:dyDescent="0.25">
      <c r="A1450" s="37" t="s">
        <v>36</v>
      </c>
      <c r="B1450" s="37" t="s">
        <v>37</v>
      </c>
      <c r="C1450" s="37" t="s">
        <v>2350</v>
      </c>
      <c r="D1450" s="38" t="s">
        <v>10786</v>
      </c>
      <c r="E1450" s="37" t="s">
        <v>2351</v>
      </c>
      <c r="F1450" s="37" t="s">
        <v>1879</v>
      </c>
      <c r="G1450" s="37">
        <v>200000620</v>
      </c>
      <c r="H1450" s="100">
        <v>710017812</v>
      </c>
      <c r="I1450" s="101">
        <v>317331</v>
      </c>
      <c r="J1450" s="37">
        <v>100003459</v>
      </c>
      <c r="K1450" s="37">
        <v>200000620</v>
      </c>
      <c r="L1450" s="37" t="s">
        <v>48</v>
      </c>
      <c r="M1450" s="37" t="s">
        <v>1879</v>
      </c>
      <c r="N1450" s="37" t="s">
        <v>2352</v>
      </c>
      <c r="O1450" s="39" t="s">
        <v>10787</v>
      </c>
      <c r="P1450" s="37" t="s">
        <v>2352</v>
      </c>
      <c r="Q1450" s="37" t="s">
        <v>2354</v>
      </c>
      <c r="R1450" s="39" t="s">
        <v>10788</v>
      </c>
      <c r="S1450" s="40" t="s">
        <v>10741</v>
      </c>
      <c r="T1450" s="41">
        <v>18</v>
      </c>
      <c r="U1450" s="41">
        <v>0</v>
      </c>
      <c r="V1450" s="41">
        <v>0</v>
      </c>
      <c r="W1450" s="42"/>
      <c r="X1450" s="42"/>
      <c r="Y1450" s="102">
        <v>18</v>
      </c>
      <c r="Z1450">
        <v>0</v>
      </c>
      <c r="AA1450">
        <v>0</v>
      </c>
      <c r="AB1450">
        <v>0</v>
      </c>
      <c r="AE1450" s="103">
        <v>0</v>
      </c>
      <c r="AF1450">
        <v>1</v>
      </c>
      <c r="AG1450">
        <v>0</v>
      </c>
      <c r="AH1450">
        <v>0</v>
      </c>
      <c r="AI1450">
        <v>1</v>
      </c>
    </row>
    <row r="1451" spans="1:35" ht="15" hidden="1" customHeight="1" x14ac:dyDescent="0.25">
      <c r="A1451" s="37" t="s">
        <v>36</v>
      </c>
      <c r="B1451" s="37" t="s">
        <v>37</v>
      </c>
      <c r="C1451" s="37" t="s">
        <v>3942</v>
      </c>
      <c r="D1451" s="38" t="s">
        <v>11117</v>
      </c>
      <c r="E1451" s="37" t="s">
        <v>3943</v>
      </c>
      <c r="F1451" s="37" t="s">
        <v>2860</v>
      </c>
      <c r="G1451" s="37">
        <v>200001204</v>
      </c>
      <c r="H1451" s="100">
        <v>710225725</v>
      </c>
      <c r="I1451" s="101">
        <v>699179</v>
      </c>
      <c r="J1451" s="37">
        <v>100005165</v>
      </c>
      <c r="K1451" s="37">
        <v>200001204</v>
      </c>
      <c r="L1451" s="37" t="s">
        <v>48</v>
      </c>
      <c r="M1451" s="37" t="s">
        <v>2860</v>
      </c>
      <c r="N1451" s="37" t="s">
        <v>3852</v>
      </c>
      <c r="O1451" s="39" t="s">
        <v>11118</v>
      </c>
      <c r="P1451" s="37" t="s">
        <v>3944</v>
      </c>
      <c r="Q1451" s="37" t="s">
        <v>3945</v>
      </c>
      <c r="R1451" s="39" t="s">
        <v>11119</v>
      </c>
      <c r="S1451" s="40" t="s">
        <v>10741</v>
      </c>
      <c r="T1451" s="41">
        <v>9</v>
      </c>
      <c r="U1451" s="41">
        <v>0</v>
      </c>
      <c r="V1451" s="41">
        <v>0</v>
      </c>
      <c r="W1451" s="42"/>
      <c r="X1451" s="42"/>
      <c r="Y1451" s="102">
        <v>9</v>
      </c>
      <c r="Z1451">
        <v>0</v>
      </c>
      <c r="AA1451">
        <v>0</v>
      </c>
      <c r="AB1451">
        <v>0</v>
      </c>
      <c r="AE1451" s="103">
        <v>0</v>
      </c>
      <c r="AF1451">
        <v>2</v>
      </c>
      <c r="AG1451">
        <v>0</v>
      </c>
      <c r="AH1451">
        <v>0</v>
      </c>
      <c r="AI1451">
        <v>2</v>
      </c>
    </row>
    <row r="1452" spans="1:35" ht="15" hidden="1" customHeight="1" x14ac:dyDescent="0.25">
      <c r="A1452" s="37" t="s">
        <v>36</v>
      </c>
      <c r="B1452" s="37" t="s">
        <v>37</v>
      </c>
      <c r="C1452" s="37" t="s">
        <v>9747</v>
      </c>
      <c r="D1452" s="38" t="s">
        <v>10802</v>
      </c>
      <c r="E1452" s="37" t="s">
        <v>9748</v>
      </c>
      <c r="F1452" s="37" t="s">
        <v>8536</v>
      </c>
      <c r="G1452" s="37">
        <v>200002913</v>
      </c>
      <c r="H1452" s="100">
        <v>710039182</v>
      </c>
      <c r="I1452" s="101">
        <v>691135</v>
      </c>
      <c r="J1452" s="37">
        <v>100015031</v>
      </c>
      <c r="K1452" s="37">
        <v>200002913</v>
      </c>
      <c r="L1452" s="37" t="s">
        <v>48</v>
      </c>
      <c r="M1452" s="37" t="s">
        <v>8536</v>
      </c>
      <c r="N1452" s="37" t="s">
        <v>9957</v>
      </c>
      <c r="O1452" s="39" t="s">
        <v>11729</v>
      </c>
      <c r="P1452" s="37" t="s">
        <v>659</v>
      </c>
      <c r="Q1452" s="37" t="s">
        <v>9822</v>
      </c>
      <c r="R1452" s="39" t="s">
        <v>11730</v>
      </c>
      <c r="S1452" s="40" t="s">
        <v>10741</v>
      </c>
      <c r="T1452" s="41">
        <v>40</v>
      </c>
      <c r="U1452" s="42">
        <v>0</v>
      </c>
      <c r="V1452" s="42">
        <v>0</v>
      </c>
      <c r="W1452" s="42"/>
      <c r="X1452" s="42"/>
      <c r="Y1452" s="102">
        <v>40</v>
      </c>
      <c r="Z1452">
        <v>0</v>
      </c>
      <c r="AA1452">
        <v>0</v>
      </c>
      <c r="AB1452">
        <v>0</v>
      </c>
      <c r="AE1452" s="103">
        <v>0</v>
      </c>
      <c r="AF1452">
        <v>0</v>
      </c>
      <c r="AG1452">
        <v>0</v>
      </c>
      <c r="AH1452">
        <v>0</v>
      </c>
      <c r="AI1452">
        <v>0</v>
      </c>
    </row>
    <row r="1453" spans="1:35" ht="15" hidden="1" customHeight="1" x14ac:dyDescent="0.25">
      <c r="A1453" s="37" t="s">
        <v>36</v>
      </c>
      <c r="B1453" s="37" t="s">
        <v>37</v>
      </c>
      <c r="C1453" s="37" t="s">
        <v>3472</v>
      </c>
      <c r="D1453" s="38" t="s">
        <v>12289</v>
      </c>
      <c r="E1453" s="37" t="s">
        <v>3473</v>
      </c>
      <c r="F1453" s="37" t="s">
        <v>2860</v>
      </c>
      <c r="G1453" s="37">
        <v>200000988</v>
      </c>
      <c r="H1453" s="100">
        <v>710005490</v>
      </c>
      <c r="I1453" s="101">
        <v>587583</v>
      </c>
      <c r="J1453" s="37">
        <v>100006012</v>
      </c>
      <c r="K1453" s="37">
        <v>200000988</v>
      </c>
      <c r="L1453" s="37" t="s">
        <v>53</v>
      </c>
      <c r="M1453" s="37" t="s">
        <v>2860</v>
      </c>
      <c r="N1453" s="37" t="s">
        <v>3333</v>
      </c>
      <c r="O1453" s="39" t="s">
        <v>12290</v>
      </c>
      <c r="P1453" s="37" t="s">
        <v>3474</v>
      </c>
      <c r="Q1453" s="37" t="s">
        <v>3475</v>
      </c>
      <c r="R1453" s="39" t="s">
        <v>12291</v>
      </c>
      <c r="S1453" s="40" t="s">
        <v>10741</v>
      </c>
      <c r="T1453" s="41">
        <v>3</v>
      </c>
      <c r="U1453" s="42">
        <v>0</v>
      </c>
      <c r="V1453" s="42">
        <v>0</v>
      </c>
      <c r="W1453" s="42"/>
      <c r="X1453" s="42"/>
      <c r="Y1453" s="102">
        <v>3</v>
      </c>
      <c r="Z1453">
        <v>0</v>
      </c>
      <c r="AA1453">
        <v>0</v>
      </c>
      <c r="AB1453">
        <v>0</v>
      </c>
      <c r="AE1453" s="103">
        <v>0</v>
      </c>
      <c r="AF1453">
        <v>0</v>
      </c>
      <c r="AG1453">
        <v>0</v>
      </c>
      <c r="AH1453">
        <v>0</v>
      </c>
      <c r="AI1453">
        <v>0</v>
      </c>
    </row>
    <row r="1454" spans="1:35" ht="15" hidden="1" customHeight="1" x14ac:dyDescent="0.25">
      <c r="A1454" s="37" t="s">
        <v>36</v>
      </c>
      <c r="B1454" s="37" t="s">
        <v>37</v>
      </c>
      <c r="C1454" s="37" t="s">
        <v>6204</v>
      </c>
      <c r="D1454" s="38" t="s">
        <v>12287</v>
      </c>
      <c r="E1454" s="37" t="s">
        <v>6205</v>
      </c>
      <c r="F1454" s="37" t="s">
        <v>568</v>
      </c>
      <c r="G1454" s="37">
        <v>200002164</v>
      </c>
      <c r="H1454" s="100">
        <v>710021356</v>
      </c>
      <c r="I1454" s="101">
        <v>320749</v>
      </c>
      <c r="J1454" s="37">
        <v>100011103</v>
      </c>
      <c r="K1454" s="37">
        <v>200002164</v>
      </c>
      <c r="L1454" s="37" t="s">
        <v>48</v>
      </c>
      <c r="M1454" s="37" t="s">
        <v>568</v>
      </c>
      <c r="N1454" s="37" t="s">
        <v>6129</v>
      </c>
      <c r="O1454" s="39" t="s">
        <v>11681</v>
      </c>
      <c r="P1454" s="37" t="s">
        <v>6206</v>
      </c>
      <c r="Q1454" s="37" t="s">
        <v>6207</v>
      </c>
      <c r="R1454" s="39" t="s">
        <v>12288</v>
      </c>
      <c r="S1454" s="40" t="s">
        <v>10741</v>
      </c>
      <c r="T1454" s="41">
        <v>1</v>
      </c>
      <c r="U1454" s="41">
        <v>0</v>
      </c>
      <c r="V1454" s="41">
        <v>0</v>
      </c>
      <c r="W1454" s="42"/>
      <c r="X1454" s="42"/>
      <c r="Y1454" s="102">
        <v>1</v>
      </c>
      <c r="Z1454">
        <v>0</v>
      </c>
      <c r="AA1454">
        <v>0</v>
      </c>
      <c r="AB1454">
        <v>0</v>
      </c>
      <c r="AE1454" s="103">
        <v>0</v>
      </c>
      <c r="AF1454">
        <v>0</v>
      </c>
      <c r="AG1454">
        <v>0</v>
      </c>
      <c r="AH1454">
        <v>0</v>
      </c>
      <c r="AI1454">
        <v>0</v>
      </c>
    </row>
    <row r="1455" spans="1:35" ht="15" hidden="1" customHeight="1" x14ac:dyDescent="0.25">
      <c r="A1455" s="37" t="s">
        <v>36</v>
      </c>
      <c r="B1455" s="37" t="s">
        <v>37</v>
      </c>
      <c r="C1455" s="37" t="s">
        <v>1144</v>
      </c>
      <c r="D1455" s="38" t="s">
        <v>12284</v>
      </c>
      <c r="E1455" s="37" t="s">
        <v>1145</v>
      </c>
      <c r="F1455" s="37" t="s">
        <v>814</v>
      </c>
      <c r="G1455" s="37">
        <v>200000401</v>
      </c>
      <c r="H1455" s="100">
        <v>710003943</v>
      </c>
      <c r="I1455" s="101">
        <v>306231</v>
      </c>
      <c r="J1455" s="37">
        <v>100002130</v>
      </c>
      <c r="K1455" s="37">
        <v>200000401</v>
      </c>
      <c r="L1455" s="37" t="s">
        <v>48</v>
      </c>
      <c r="M1455" s="37" t="s">
        <v>814</v>
      </c>
      <c r="N1455" s="37" t="s">
        <v>1043</v>
      </c>
      <c r="O1455" s="39" t="s">
        <v>12285</v>
      </c>
      <c r="P1455" s="37" t="s">
        <v>1146</v>
      </c>
      <c r="Q1455" s="37" t="s">
        <v>1147</v>
      </c>
      <c r="R1455" s="39" t="s">
        <v>12286</v>
      </c>
      <c r="S1455" s="40" t="s">
        <v>10741</v>
      </c>
      <c r="T1455" s="41">
        <v>2</v>
      </c>
      <c r="U1455" s="41">
        <v>0</v>
      </c>
      <c r="V1455" s="41">
        <v>0</v>
      </c>
      <c r="W1455" s="42"/>
      <c r="X1455" s="42"/>
      <c r="Y1455" s="102">
        <v>2</v>
      </c>
      <c r="Z1455">
        <v>0</v>
      </c>
      <c r="AA1455">
        <v>0</v>
      </c>
      <c r="AB1455">
        <v>0</v>
      </c>
      <c r="AE1455" s="103">
        <v>0</v>
      </c>
      <c r="AF1455">
        <v>0</v>
      </c>
      <c r="AG1455">
        <v>0</v>
      </c>
      <c r="AH1455">
        <v>0</v>
      </c>
      <c r="AI1455">
        <v>0</v>
      </c>
    </row>
    <row r="1456" spans="1:35" ht="15" hidden="1" customHeight="1" x14ac:dyDescent="0.25">
      <c r="A1456" s="37" t="s">
        <v>36</v>
      </c>
      <c r="B1456" s="37" t="s">
        <v>37</v>
      </c>
      <c r="C1456" s="37" t="s">
        <v>1608</v>
      </c>
      <c r="D1456" s="38" t="s">
        <v>12292</v>
      </c>
      <c r="E1456" s="37" t="s">
        <v>1609</v>
      </c>
      <c r="F1456" s="37" t="s">
        <v>814</v>
      </c>
      <c r="G1456" s="37">
        <v>200000561</v>
      </c>
      <c r="H1456" s="100">
        <v>710012187</v>
      </c>
      <c r="I1456" s="101">
        <v>37836510</v>
      </c>
      <c r="J1456" s="37">
        <v>100002885</v>
      </c>
      <c r="K1456" s="37">
        <v>100002886</v>
      </c>
      <c r="L1456" s="37" t="s">
        <v>92</v>
      </c>
      <c r="M1456" s="37" t="s">
        <v>814</v>
      </c>
      <c r="N1456" s="37" t="s">
        <v>549</v>
      </c>
      <c r="O1456" s="39" t="s">
        <v>12177</v>
      </c>
      <c r="P1456" s="37" t="s">
        <v>1610</v>
      </c>
      <c r="Q1456" s="37" t="s">
        <v>1611</v>
      </c>
      <c r="R1456" s="39" t="s">
        <v>12293</v>
      </c>
      <c r="S1456" s="40" t="s">
        <v>10741</v>
      </c>
      <c r="T1456" s="42">
        <v>30</v>
      </c>
      <c r="U1456" s="42">
        <v>0</v>
      </c>
      <c r="V1456" s="41">
        <v>0</v>
      </c>
      <c r="W1456" s="42"/>
      <c r="X1456" s="42"/>
      <c r="Y1456" s="102">
        <v>30</v>
      </c>
      <c r="Z1456">
        <v>0</v>
      </c>
      <c r="AA1456">
        <v>0</v>
      </c>
      <c r="AB1456">
        <v>0</v>
      </c>
      <c r="AE1456" s="103">
        <v>0</v>
      </c>
      <c r="AF1456">
        <v>0</v>
      </c>
      <c r="AG1456">
        <v>0</v>
      </c>
      <c r="AH1456">
        <v>0</v>
      </c>
      <c r="AI1456">
        <v>0</v>
      </c>
    </row>
    <row r="1457" spans="1:35" ht="15" hidden="1" customHeight="1" x14ac:dyDescent="0.25">
      <c r="A1457" s="37" t="s">
        <v>36</v>
      </c>
      <c r="B1457" s="37" t="s">
        <v>592</v>
      </c>
      <c r="C1457" s="37" t="s">
        <v>10145</v>
      </c>
      <c r="D1457" s="38" t="s">
        <v>12299</v>
      </c>
      <c r="E1457" s="37" t="s">
        <v>10146</v>
      </c>
      <c r="F1457" s="37" t="s">
        <v>40</v>
      </c>
      <c r="G1457" s="37">
        <v>200004047</v>
      </c>
      <c r="H1457" s="100">
        <v>710279787</v>
      </c>
      <c r="I1457" s="101">
        <v>42415276</v>
      </c>
      <c r="J1457" s="37">
        <v>100019306</v>
      </c>
      <c r="K1457" s="37">
        <v>200004047</v>
      </c>
      <c r="L1457" s="37" t="s">
        <v>603</v>
      </c>
      <c r="M1457" s="37" t="s">
        <v>40</v>
      </c>
      <c r="N1457" s="37" t="s">
        <v>357</v>
      </c>
      <c r="O1457" s="39" t="s">
        <v>12300</v>
      </c>
      <c r="P1457" s="37" t="s">
        <v>336</v>
      </c>
      <c r="Q1457" s="37" t="s">
        <v>10149</v>
      </c>
      <c r="R1457" s="39" t="s">
        <v>10609</v>
      </c>
      <c r="S1457" s="40" t="s">
        <v>10741</v>
      </c>
      <c r="T1457" s="41">
        <v>0</v>
      </c>
      <c r="U1457" s="41">
        <v>7</v>
      </c>
      <c r="V1457" s="41">
        <v>0</v>
      </c>
      <c r="W1457" s="42"/>
      <c r="X1457" s="42"/>
      <c r="Y1457" s="102">
        <v>7</v>
      </c>
      <c r="Z1457">
        <v>0</v>
      </c>
      <c r="AA1457">
        <v>0</v>
      </c>
      <c r="AB1457">
        <v>0</v>
      </c>
      <c r="AE1457" s="103">
        <v>0</v>
      </c>
      <c r="AF1457">
        <v>0</v>
      </c>
      <c r="AG1457">
        <v>1</v>
      </c>
      <c r="AH1457">
        <v>0</v>
      </c>
      <c r="AI1457">
        <v>1</v>
      </c>
    </row>
    <row r="1458" spans="1:35" ht="15" hidden="1" customHeight="1" x14ac:dyDescent="0.25">
      <c r="A1458" s="37" t="s">
        <v>36</v>
      </c>
      <c r="B1458" s="37" t="s">
        <v>37</v>
      </c>
      <c r="C1458" s="37" t="s">
        <v>3330</v>
      </c>
      <c r="D1458" s="38" t="s">
        <v>10889</v>
      </c>
      <c r="E1458" s="37" t="s">
        <v>3331</v>
      </c>
      <c r="F1458" s="37" t="s">
        <v>2860</v>
      </c>
      <c r="G1458" s="37">
        <v>200000931</v>
      </c>
      <c r="H1458" s="100">
        <v>710005369</v>
      </c>
      <c r="I1458" s="101">
        <v>307203</v>
      </c>
      <c r="J1458" s="37">
        <v>100005562</v>
      </c>
      <c r="K1458" s="37">
        <v>200000931</v>
      </c>
      <c r="L1458" s="37" t="s">
        <v>48</v>
      </c>
      <c r="M1458" s="37" t="s">
        <v>2860</v>
      </c>
      <c r="N1458" s="37" t="s">
        <v>3333</v>
      </c>
      <c r="O1458" s="39" t="s">
        <v>10996</v>
      </c>
      <c r="P1458" s="37" t="s">
        <v>3333</v>
      </c>
      <c r="Q1458" s="37" t="s">
        <v>3344</v>
      </c>
      <c r="R1458" s="39" t="s">
        <v>10644</v>
      </c>
      <c r="S1458" s="40" t="s">
        <v>10741</v>
      </c>
      <c r="T1458" s="41">
        <v>3</v>
      </c>
      <c r="U1458" s="42">
        <v>0</v>
      </c>
      <c r="V1458" s="42">
        <v>0</v>
      </c>
      <c r="W1458" s="42"/>
      <c r="X1458" s="42"/>
      <c r="Y1458" s="102">
        <v>3</v>
      </c>
      <c r="Z1458">
        <v>0</v>
      </c>
      <c r="AA1458">
        <v>0</v>
      </c>
      <c r="AB1458">
        <v>0</v>
      </c>
      <c r="AE1458" s="103">
        <v>0</v>
      </c>
      <c r="AF1458">
        <v>0</v>
      </c>
      <c r="AG1458">
        <v>0</v>
      </c>
      <c r="AH1458">
        <v>0</v>
      </c>
      <c r="AI1458">
        <v>0</v>
      </c>
    </row>
    <row r="1459" spans="1:35" ht="15" hidden="1" customHeight="1" x14ac:dyDescent="0.25">
      <c r="A1459" s="37" t="s">
        <v>36</v>
      </c>
      <c r="B1459" s="37" t="s">
        <v>592</v>
      </c>
      <c r="C1459" s="37" t="s">
        <v>9913</v>
      </c>
      <c r="D1459" s="38" t="s">
        <v>12298</v>
      </c>
      <c r="E1459" s="37" t="s">
        <v>9914</v>
      </c>
      <c r="F1459" s="37" t="s">
        <v>8536</v>
      </c>
      <c r="G1459" s="37">
        <v>200003754</v>
      </c>
      <c r="H1459" s="100">
        <v>710254415</v>
      </c>
      <c r="I1459" s="101">
        <v>45314306</v>
      </c>
      <c r="J1459" s="37">
        <v>100016856</v>
      </c>
      <c r="K1459" s="37">
        <v>200003754</v>
      </c>
      <c r="L1459" s="37" t="s">
        <v>603</v>
      </c>
      <c r="M1459" s="37" t="s">
        <v>8536</v>
      </c>
      <c r="N1459" s="37" t="s">
        <v>9828</v>
      </c>
      <c r="O1459" s="39" t="s">
        <v>10803</v>
      </c>
      <c r="P1459" s="37" t="s">
        <v>9763</v>
      </c>
      <c r="Q1459" s="37" t="s">
        <v>9915</v>
      </c>
      <c r="R1459" s="39" t="s">
        <v>10692</v>
      </c>
      <c r="S1459" s="40" t="s">
        <v>10741</v>
      </c>
      <c r="T1459" s="41">
        <v>0</v>
      </c>
      <c r="U1459" s="41">
        <v>6</v>
      </c>
      <c r="V1459" s="41">
        <v>0</v>
      </c>
      <c r="W1459" s="42"/>
      <c r="X1459" s="42"/>
      <c r="Y1459" s="102">
        <v>6</v>
      </c>
      <c r="Z1459">
        <v>0</v>
      </c>
      <c r="AA1459">
        <v>0</v>
      </c>
      <c r="AB1459">
        <v>0</v>
      </c>
      <c r="AE1459" s="103">
        <v>0</v>
      </c>
      <c r="AF1459">
        <v>0</v>
      </c>
      <c r="AG1459">
        <v>0</v>
      </c>
      <c r="AH1459">
        <v>0</v>
      </c>
      <c r="AI1459">
        <v>0</v>
      </c>
    </row>
    <row r="1460" spans="1:35" ht="15" hidden="1" customHeight="1" x14ac:dyDescent="0.25">
      <c r="A1460" s="37" t="s">
        <v>36</v>
      </c>
      <c r="B1460" s="37" t="s">
        <v>37</v>
      </c>
      <c r="C1460" s="37" t="s">
        <v>9686</v>
      </c>
      <c r="D1460" s="38" t="s">
        <v>12294</v>
      </c>
      <c r="E1460" s="37" t="s">
        <v>9687</v>
      </c>
      <c r="F1460" s="37" t="s">
        <v>8536</v>
      </c>
      <c r="G1460" s="37">
        <v>200003391</v>
      </c>
      <c r="H1460" s="100">
        <v>710033460</v>
      </c>
      <c r="I1460" s="101">
        <v>332186</v>
      </c>
      <c r="J1460" s="37">
        <v>100016613</v>
      </c>
      <c r="K1460" s="37">
        <v>200003391</v>
      </c>
      <c r="L1460" s="37" t="s">
        <v>48</v>
      </c>
      <c r="M1460" s="37" t="s">
        <v>8536</v>
      </c>
      <c r="N1460" s="37" t="s">
        <v>6661</v>
      </c>
      <c r="O1460" s="39" t="s">
        <v>12295</v>
      </c>
      <c r="P1460" s="37" t="s">
        <v>9688</v>
      </c>
      <c r="Q1460" s="37" t="s">
        <v>9689</v>
      </c>
      <c r="R1460" s="39" t="s">
        <v>12296</v>
      </c>
      <c r="S1460" s="40" t="s">
        <v>10741</v>
      </c>
      <c r="T1460" s="41">
        <v>8</v>
      </c>
      <c r="U1460" s="41">
        <v>0</v>
      </c>
      <c r="V1460" s="41">
        <v>0</v>
      </c>
      <c r="W1460" s="42"/>
      <c r="X1460" s="42"/>
      <c r="Y1460" s="102">
        <v>8</v>
      </c>
      <c r="Z1460">
        <v>3</v>
      </c>
      <c r="AA1460">
        <v>0</v>
      </c>
      <c r="AB1460">
        <v>0</v>
      </c>
      <c r="AE1460" s="103">
        <v>3</v>
      </c>
      <c r="AF1460">
        <v>0</v>
      </c>
      <c r="AG1460">
        <v>0</v>
      </c>
      <c r="AH1460">
        <v>0</v>
      </c>
      <c r="AI1460">
        <v>0</v>
      </c>
    </row>
    <row r="1461" spans="1:35" ht="15" hidden="1" customHeight="1" x14ac:dyDescent="0.25">
      <c r="A1461" s="37" t="s">
        <v>36</v>
      </c>
      <c r="B1461" s="37" t="s">
        <v>592</v>
      </c>
      <c r="C1461" s="37" t="s">
        <v>6616</v>
      </c>
      <c r="D1461" s="38" t="s">
        <v>12297</v>
      </c>
      <c r="E1461" s="37" t="s">
        <v>6617</v>
      </c>
      <c r="F1461" s="37" t="s">
        <v>568</v>
      </c>
      <c r="G1461" s="37">
        <v>200000090</v>
      </c>
      <c r="H1461" s="100">
        <v>710212747</v>
      </c>
      <c r="I1461" s="101">
        <v>41652932</v>
      </c>
      <c r="J1461" s="37">
        <v>100009946</v>
      </c>
      <c r="K1461" s="37">
        <v>200000090</v>
      </c>
      <c r="L1461" s="37" t="s">
        <v>603</v>
      </c>
      <c r="M1461" s="37" t="s">
        <v>568</v>
      </c>
      <c r="N1461" s="37" t="s">
        <v>6409</v>
      </c>
      <c r="O1461" s="39" t="s">
        <v>11846</v>
      </c>
      <c r="P1461" s="37" t="s">
        <v>6409</v>
      </c>
      <c r="Q1461" s="37" t="s">
        <v>6618</v>
      </c>
      <c r="R1461" s="39" t="s">
        <v>11847</v>
      </c>
      <c r="S1461" s="40" t="s">
        <v>10741</v>
      </c>
      <c r="T1461" s="41">
        <v>0</v>
      </c>
      <c r="U1461" s="41">
        <v>15</v>
      </c>
      <c r="V1461" s="41">
        <v>0</v>
      </c>
      <c r="W1461" s="42"/>
      <c r="X1461" s="42"/>
      <c r="Y1461" s="102">
        <v>15</v>
      </c>
      <c r="Z1461">
        <v>0</v>
      </c>
      <c r="AA1461">
        <v>0</v>
      </c>
      <c r="AB1461">
        <v>0</v>
      </c>
      <c r="AE1461" s="103">
        <v>0</v>
      </c>
      <c r="AF1461">
        <v>0</v>
      </c>
      <c r="AG1461">
        <v>4</v>
      </c>
      <c r="AH1461">
        <v>0</v>
      </c>
      <c r="AI1461">
        <v>4</v>
      </c>
    </row>
    <row r="1462" spans="1:35" ht="15" hidden="1" customHeight="1" x14ac:dyDescent="0.25">
      <c r="A1462" s="37" t="s">
        <v>36</v>
      </c>
      <c r="B1462" s="37" t="s">
        <v>37</v>
      </c>
      <c r="C1462" s="37" t="s">
        <v>6309</v>
      </c>
      <c r="D1462" s="38" t="s">
        <v>11083</v>
      </c>
      <c r="E1462" s="37" t="s">
        <v>6310</v>
      </c>
      <c r="F1462" s="37" t="s">
        <v>568</v>
      </c>
      <c r="G1462" s="37">
        <v>200002102</v>
      </c>
      <c r="H1462" s="100">
        <v>37957619</v>
      </c>
      <c r="I1462" s="101">
        <v>320439</v>
      </c>
      <c r="J1462" s="37">
        <v>100010892</v>
      </c>
      <c r="K1462" s="37">
        <v>200002102</v>
      </c>
      <c r="L1462" s="37" t="s">
        <v>48</v>
      </c>
      <c r="M1462" s="37" t="s">
        <v>568</v>
      </c>
      <c r="N1462" s="37" t="s">
        <v>6312</v>
      </c>
      <c r="O1462" s="39" t="s">
        <v>11084</v>
      </c>
      <c r="P1462" s="37" t="s">
        <v>6312</v>
      </c>
      <c r="Q1462" s="37" t="s">
        <v>6320</v>
      </c>
      <c r="R1462" s="39" t="s">
        <v>10661</v>
      </c>
      <c r="S1462" s="40" t="s">
        <v>10721</v>
      </c>
      <c r="T1462" s="41">
        <v>72</v>
      </c>
      <c r="U1462" s="41">
        <v>0</v>
      </c>
      <c r="V1462" s="41">
        <v>0</v>
      </c>
      <c r="W1462" s="42"/>
      <c r="X1462" s="42"/>
      <c r="Y1462" s="102">
        <v>72</v>
      </c>
      <c r="Z1462">
        <v>1</v>
      </c>
      <c r="AA1462">
        <v>0</v>
      </c>
      <c r="AB1462">
        <v>0</v>
      </c>
      <c r="AE1462" s="103">
        <v>1</v>
      </c>
      <c r="AF1462">
        <v>14</v>
      </c>
      <c r="AG1462">
        <v>0</v>
      </c>
      <c r="AH1462">
        <v>0</v>
      </c>
      <c r="AI1462">
        <v>14</v>
      </c>
    </row>
    <row r="1463" spans="1:35" ht="15" hidden="1" customHeight="1" x14ac:dyDescent="0.25">
      <c r="A1463" s="37" t="s">
        <v>36</v>
      </c>
      <c r="B1463" s="37" t="s">
        <v>37</v>
      </c>
      <c r="C1463" s="37" t="s">
        <v>5881</v>
      </c>
      <c r="D1463" s="38" t="s">
        <v>12302</v>
      </c>
      <c r="E1463" s="37" t="s">
        <v>5882</v>
      </c>
      <c r="F1463" s="37" t="s">
        <v>568</v>
      </c>
      <c r="G1463" s="37">
        <v>200001899</v>
      </c>
      <c r="H1463" s="100">
        <v>710019378</v>
      </c>
      <c r="I1463" s="101">
        <v>318957</v>
      </c>
      <c r="J1463" s="37">
        <v>100010290</v>
      </c>
      <c r="K1463" s="37">
        <v>200001899</v>
      </c>
      <c r="L1463" s="37" t="s">
        <v>53</v>
      </c>
      <c r="M1463" s="37" t="s">
        <v>568</v>
      </c>
      <c r="N1463" s="37" t="s">
        <v>6518</v>
      </c>
      <c r="O1463" s="39" t="s">
        <v>10792</v>
      </c>
      <c r="P1463" s="37" t="s">
        <v>5883</v>
      </c>
      <c r="Q1463" s="37" t="s">
        <v>5884</v>
      </c>
      <c r="R1463" s="39" t="s">
        <v>12303</v>
      </c>
      <c r="S1463" s="40" t="s">
        <v>10741</v>
      </c>
      <c r="T1463" s="41">
        <v>8</v>
      </c>
      <c r="U1463" s="41">
        <v>0</v>
      </c>
      <c r="V1463" s="41">
        <v>0</v>
      </c>
      <c r="W1463" s="42"/>
      <c r="X1463" s="42"/>
      <c r="Y1463" s="102">
        <v>8</v>
      </c>
      <c r="Z1463">
        <v>0</v>
      </c>
      <c r="AA1463">
        <v>0</v>
      </c>
      <c r="AB1463">
        <v>0</v>
      </c>
      <c r="AE1463" s="103">
        <v>0</v>
      </c>
      <c r="AF1463">
        <v>0</v>
      </c>
      <c r="AG1463">
        <v>0</v>
      </c>
      <c r="AH1463">
        <v>0</v>
      </c>
      <c r="AI1463">
        <v>0</v>
      </c>
    </row>
    <row r="1464" spans="1:35" ht="15" hidden="1" customHeight="1" x14ac:dyDescent="0.25">
      <c r="A1464" s="37" t="s">
        <v>36</v>
      </c>
      <c r="B1464" s="37" t="s">
        <v>37</v>
      </c>
      <c r="C1464" s="37" t="s">
        <v>1952</v>
      </c>
      <c r="D1464" s="38" t="s">
        <v>11636</v>
      </c>
      <c r="E1464" s="37" t="s">
        <v>1953</v>
      </c>
      <c r="F1464" s="37" t="s">
        <v>1879</v>
      </c>
      <c r="G1464" s="37">
        <v>200000701</v>
      </c>
      <c r="H1464" s="100">
        <v>710009682</v>
      </c>
      <c r="I1464" s="101">
        <v>310905</v>
      </c>
      <c r="J1464" s="37">
        <v>100003839</v>
      </c>
      <c r="K1464" s="37">
        <v>200000701</v>
      </c>
      <c r="L1464" s="37" t="s">
        <v>48</v>
      </c>
      <c r="M1464" s="37" t="s">
        <v>1879</v>
      </c>
      <c r="N1464" s="37" t="s">
        <v>1954</v>
      </c>
      <c r="O1464" s="39" t="s">
        <v>12301</v>
      </c>
      <c r="P1464" s="37" t="s">
        <v>1954</v>
      </c>
      <c r="Q1464" s="37" t="s">
        <v>1956</v>
      </c>
      <c r="R1464" s="39" t="s">
        <v>11430</v>
      </c>
      <c r="S1464" s="40" t="s">
        <v>10741</v>
      </c>
      <c r="T1464" s="41">
        <v>32</v>
      </c>
      <c r="U1464" s="41">
        <v>0</v>
      </c>
      <c r="V1464" s="41">
        <v>0</v>
      </c>
      <c r="W1464" s="42"/>
      <c r="X1464" s="42"/>
      <c r="Y1464" s="102">
        <v>32</v>
      </c>
      <c r="Z1464">
        <v>0</v>
      </c>
      <c r="AA1464">
        <v>0</v>
      </c>
      <c r="AB1464">
        <v>0</v>
      </c>
      <c r="AE1464" s="103">
        <v>0</v>
      </c>
      <c r="AF1464">
        <v>2</v>
      </c>
      <c r="AG1464">
        <v>0</v>
      </c>
      <c r="AH1464">
        <v>0</v>
      </c>
      <c r="AI1464">
        <v>2</v>
      </c>
    </row>
    <row r="1465" spans="1:35" ht="15" hidden="1" customHeight="1" x14ac:dyDescent="0.25">
      <c r="A1465" s="37" t="s">
        <v>36</v>
      </c>
      <c r="B1465" s="37" t="s">
        <v>37</v>
      </c>
      <c r="C1465" s="37" t="s">
        <v>7849</v>
      </c>
      <c r="D1465" s="38" t="s">
        <v>12304</v>
      </c>
      <c r="E1465" s="37" t="s">
        <v>7850</v>
      </c>
      <c r="F1465" s="37" t="s">
        <v>6696</v>
      </c>
      <c r="G1465" s="37">
        <v>200002665</v>
      </c>
      <c r="H1465" s="100">
        <v>710031602</v>
      </c>
      <c r="I1465" s="101">
        <v>329851</v>
      </c>
      <c r="J1465" s="37">
        <v>100013413</v>
      </c>
      <c r="K1465" s="37">
        <v>200002665</v>
      </c>
      <c r="L1465" s="37" t="s">
        <v>48</v>
      </c>
      <c r="M1465" s="37" t="s">
        <v>6696</v>
      </c>
      <c r="N1465" s="37" t="s">
        <v>7842</v>
      </c>
      <c r="O1465" s="39" t="s">
        <v>12305</v>
      </c>
      <c r="P1465" s="37" t="s">
        <v>7851</v>
      </c>
      <c r="Q1465" s="37" t="s">
        <v>7852</v>
      </c>
      <c r="R1465" s="39" t="s">
        <v>12306</v>
      </c>
      <c r="S1465" s="40" t="s">
        <v>10741</v>
      </c>
      <c r="T1465" s="41">
        <v>3</v>
      </c>
      <c r="U1465" s="41">
        <v>0</v>
      </c>
      <c r="V1465" s="41">
        <v>0</v>
      </c>
      <c r="W1465" s="42"/>
      <c r="X1465" s="42"/>
      <c r="Y1465" s="102">
        <v>3</v>
      </c>
      <c r="Z1465">
        <v>0</v>
      </c>
      <c r="AA1465">
        <v>0</v>
      </c>
      <c r="AB1465">
        <v>0</v>
      </c>
      <c r="AE1465" s="103">
        <v>0</v>
      </c>
      <c r="AF1465">
        <v>0</v>
      </c>
      <c r="AG1465">
        <v>0</v>
      </c>
      <c r="AH1465">
        <v>0</v>
      </c>
      <c r="AI1465">
        <v>0</v>
      </c>
    </row>
    <row r="1466" spans="1:35" ht="15" hidden="1" customHeight="1" x14ac:dyDescent="0.25">
      <c r="A1466" s="37" t="s">
        <v>36</v>
      </c>
      <c r="B1466" s="37" t="s">
        <v>37</v>
      </c>
      <c r="C1466" s="37" t="s">
        <v>9724</v>
      </c>
      <c r="D1466" s="38" t="s">
        <v>12309</v>
      </c>
      <c r="E1466" s="37" t="s">
        <v>9725</v>
      </c>
      <c r="F1466" s="37" t="s">
        <v>8536</v>
      </c>
      <c r="G1466" s="37">
        <v>200003176</v>
      </c>
      <c r="H1466" s="100">
        <v>710030185</v>
      </c>
      <c r="I1466" s="101">
        <v>594831</v>
      </c>
      <c r="J1466" s="37">
        <v>100015747</v>
      </c>
      <c r="K1466" s="37">
        <v>200003176</v>
      </c>
      <c r="L1466" s="37" t="s">
        <v>48</v>
      </c>
      <c r="M1466" s="37" t="s">
        <v>8536</v>
      </c>
      <c r="N1466" s="37" t="s">
        <v>9062</v>
      </c>
      <c r="O1466" s="39" t="s">
        <v>12310</v>
      </c>
      <c r="P1466" s="37" t="s">
        <v>9726</v>
      </c>
      <c r="Q1466" s="37" t="s">
        <v>9727</v>
      </c>
      <c r="R1466" s="39" t="s">
        <v>12311</v>
      </c>
      <c r="S1466" s="40" t="s">
        <v>10741</v>
      </c>
      <c r="T1466" s="41">
        <v>4</v>
      </c>
      <c r="U1466" s="41">
        <v>0</v>
      </c>
      <c r="V1466" s="41">
        <v>0</v>
      </c>
      <c r="W1466" s="42"/>
      <c r="X1466" s="42"/>
      <c r="Y1466" s="102">
        <v>4</v>
      </c>
      <c r="Z1466">
        <v>0</v>
      </c>
      <c r="AA1466">
        <v>0</v>
      </c>
      <c r="AB1466">
        <v>0</v>
      </c>
      <c r="AE1466" s="103">
        <v>0</v>
      </c>
      <c r="AF1466">
        <v>0</v>
      </c>
      <c r="AG1466">
        <v>0</v>
      </c>
      <c r="AH1466">
        <v>0</v>
      </c>
      <c r="AI1466">
        <v>0</v>
      </c>
    </row>
    <row r="1467" spans="1:35" ht="15" hidden="1" customHeight="1" x14ac:dyDescent="0.25">
      <c r="A1467" s="37" t="s">
        <v>36</v>
      </c>
      <c r="B1467" s="37" t="s">
        <v>37</v>
      </c>
      <c r="C1467" s="37" t="s">
        <v>3256</v>
      </c>
      <c r="D1467" s="38" t="s">
        <v>12307</v>
      </c>
      <c r="E1467" s="37" t="s">
        <v>3257</v>
      </c>
      <c r="F1467" s="37" t="s">
        <v>2860</v>
      </c>
      <c r="G1467" s="37">
        <v>200000907</v>
      </c>
      <c r="H1467" s="100">
        <v>710004605</v>
      </c>
      <c r="I1467" s="101">
        <v>306550</v>
      </c>
      <c r="J1467" s="37">
        <v>100005624</v>
      </c>
      <c r="K1467" s="37">
        <v>200000907</v>
      </c>
      <c r="L1467" s="37" t="s">
        <v>210</v>
      </c>
      <c r="M1467" s="37" t="s">
        <v>2860</v>
      </c>
      <c r="N1467" s="37" t="s">
        <v>1815</v>
      </c>
      <c r="O1467" s="39" t="s">
        <v>11289</v>
      </c>
      <c r="P1467" s="37" t="s">
        <v>3258</v>
      </c>
      <c r="Q1467" s="37" t="s">
        <v>3259</v>
      </c>
      <c r="R1467" s="39" t="s">
        <v>12308</v>
      </c>
      <c r="S1467" s="40" t="s">
        <v>10741</v>
      </c>
      <c r="T1467" s="41">
        <v>18</v>
      </c>
      <c r="U1467" s="41">
        <v>0</v>
      </c>
      <c r="V1467" s="41">
        <v>0</v>
      </c>
      <c r="W1467" s="42"/>
      <c r="X1467" s="42"/>
      <c r="Y1467" s="102">
        <v>18</v>
      </c>
      <c r="Z1467">
        <v>0</v>
      </c>
      <c r="AA1467">
        <v>0</v>
      </c>
      <c r="AB1467">
        <v>0</v>
      </c>
      <c r="AE1467" s="103">
        <v>0</v>
      </c>
      <c r="AF1467">
        <v>1</v>
      </c>
      <c r="AG1467">
        <v>0</v>
      </c>
      <c r="AH1467">
        <v>0</v>
      </c>
      <c r="AI1467">
        <v>1</v>
      </c>
    </row>
    <row r="1468" spans="1:35" ht="15" hidden="1" customHeight="1" x14ac:dyDescent="0.25">
      <c r="A1468" s="37" t="s">
        <v>36</v>
      </c>
      <c r="B1468" s="37" t="s">
        <v>37</v>
      </c>
      <c r="C1468" s="37" t="s">
        <v>2936</v>
      </c>
      <c r="D1468" s="38" t="s">
        <v>11238</v>
      </c>
      <c r="E1468" s="37" t="s">
        <v>2937</v>
      </c>
      <c r="F1468" s="37" t="s">
        <v>2860</v>
      </c>
      <c r="G1468" s="37">
        <v>200001056</v>
      </c>
      <c r="H1468" s="100">
        <v>710220111</v>
      </c>
      <c r="I1468" s="101">
        <v>37865251</v>
      </c>
      <c r="J1468" s="37">
        <v>100005102</v>
      </c>
      <c r="K1468" s="37">
        <v>100005103</v>
      </c>
      <c r="L1468" s="37" t="s">
        <v>92</v>
      </c>
      <c r="M1468" s="37" t="s">
        <v>2860</v>
      </c>
      <c r="N1468" s="37" t="s">
        <v>2862</v>
      </c>
      <c r="O1468" s="39" t="s">
        <v>11239</v>
      </c>
      <c r="P1468" s="37" t="s">
        <v>2938</v>
      </c>
      <c r="Q1468" s="37" t="s">
        <v>2939</v>
      </c>
      <c r="R1468" s="39" t="s">
        <v>11240</v>
      </c>
      <c r="S1468" s="40" t="s">
        <v>10741</v>
      </c>
      <c r="T1468" s="41">
        <v>9</v>
      </c>
      <c r="U1468" s="41">
        <v>0</v>
      </c>
      <c r="V1468" s="41">
        <v>0</v>
      </c>
      <c r="W1468" s="42"/>
      <c r="X1468" s="42"/>
      <c r="Y1468" s="102">
        <v>9</v>
      </c>
      <c r="Z1468">
        <v>0</v>
      </c>
      <c r="AA1468">
        <v>0</v>
      </c>
      <c r="AB1468">
        <v>0</v>
      </c>
      <c r="AE1468" s="103">
        <v>0</v>
      </c>
      <c r="AF1468">
        <v>0</v>
      </c>
      <c r="AG1468">
        <v>0</v>
      </c>
      <c r="AH1468">
        <v>0</v>
      </c>
      <c r="AI1468">
        <v>0</v>
      </c>
    </row>
    <row r="1469" spans="1:35" ht="15" hidden="1" customHeight="1" x14ac:dyDescent="0.25">
      <c r="A1469" s="37" t="s">
        <v>36</v>
      </c>
      <c r="B1469" s="37" t="s">
        <v>37</v>
      </c>
      <c r="C1469" s="37" t="s">
        <v>2128</v>
      </c>
      <c r="D1469" s="38" t="s">
        <v>12312</v>
      </c>
      <c r="E1469" s="37" t="s">
        <v>2129</v>
      </c>
      <c r="F1469" s="37" t="s">
        <v>1879</v>
      </c>
      <c r="G1469" s="37">
        <v>200000854</v>
      </c>
      <c r="H1469" s="100">
        <v>710010281</v>
      </c>
      <c r="I1469" s="101">
        <v>36129780</v>
      </c>
      <c r="J1469" s="37">
        <v>100004482</v>
      </c>
      <c r="K1469" s="37">
        <v>100004484</v>
      </c>
      <c r="L1469" s="37" t="s">
        <v>105</v>
      </c>
      <c r="M1469" s="37" t="s">
        <v>1879</v>
      </c>
      <c r="N1469" s="37" t="s">
        <v>2029</v>
      </c>
      <c r="O1469" s="39" t="s">
        <v>12313</v>
      </c>
      <c r="P1469" s="37" t="s">
        <v>2130</v>
      </c>
      <c r="Q1469" s="37" t="s">
        <v>2131</v>
      </c>
      <c r="R1469" s="39" t="s">
        <v>12314</v>
      </c>
      <c r="S1469" s="40" t="s">
        <v>10741</v>
      </c>
      <c r="T1469" s="41">
        <v>12</v>
      </c>
      <c r="U1469" s="41">
        <v>0</v>
      </c>
      <c r="V1469" s="41">
        <v>0</v>
      </c>
      <c r="W1469" s="42"/>
      <c r="X1469" s="42"/>
      <c r="Y1469" s="102">
        <v>12</v>
      </c>
      <c r="Z1469">
        <v>0</v>
      </c>
      <c r="AA1469">
        <v>0</v>
      </c>
      <c r="AB1469">
        <v>0</v>
      </c>
      <c r="AE1469" s="103">
        <v>0</v>
      </c>
      <c r="AF1469">
        <v>0</v>
      </c>
      <c r="AG1469">
        <v>0</v>
      </c>
      <c r="AH1469">
        <v>0</v>
      </c>
      <c r="AI1469">
        <v>0</v>
      </c>
    </row>
    <row r="1470" spans="1:35" ht="15" hidden="1" customHeight="1" x14ac:dyDescent="0.25">
      <c r="A1470" s="37" t="s">
        <v>36</v>
      </c>
      <c r="B1470" s="37" t="s">
        <v>37</v>
      </c>
      <c r="C1470" s="37" t="s">
        <v>1166</v>
      </c>
      <c r="D1470" s="38" t="s">
        <v>12318</v>
      </c>
      <c r="E1470" s="37" t="s">
        <v>1167</v>
      </c>
      <c r="F1470" s="37" t="s">
        <v>814</v>
      </c>
      <c r="G1470" s="37">
        <v>200000406</v>
      </c>
      <c r="H1470" s="100">
        <v>710004044</v>
      </c>
      <c r="I1470" s="101">
        <v>37840631</v>
      </c>
      <c r="J1470" s="37">
        <v>100002165</v>
      </c>
      <c r="K1470" s="37">
        <v>100002162</v>
      </c>
      <c r="L1470" s="37" t="s">
        <v>105</v>
      </c>
      <c r="M1470" s="37" t="s">
        <v>814</v>
      </c>
      <c r="N1470" s="37" t="s">
        <v>1043</v>
      </c>
      <c r="O1470" s="39" t="s">
        <v>12319</v>
      </c>
      <c r="P1470" s="37" t="s">
        <v>1168</v>
      </c>
      <c r="Q1470" s="37" t="s">
        <v>1169</v>
      </c>
      <c r="R1470" s="39" t="s">
        <v>12320</v>
      </c>
      <c r="S1470" s="40" t="s">
        <v>10741</v>
      </c>
      <c r="T1470" s="41">
        <v>10</v>
      </c>
      <c r="U1470" s="42">
        <v>0</v>
      </c>
      <c r="V1470" s="42">
        <v>0</v>
      </c>
      <c r="W1470" s="42"/>
      <c r="X1470" s="42"/>
      <c r="Y1470" s="102">
        <v>10</v>
      </c>
      <c r="Z1470">
        <v>0</v>
      </c>
      <c r="AA1470">
        <v>0</v>
      </c>
      <c r="AB1470">
        <v>0</v>
      </c>
      <c r="AE1470" s="103">
        <v>0</v>
      </c>
      <c r="AF1470">
        <v>0</v>
      </c>
      <c r="AG1470">
        <v>0</v>
      </c>
      <c r="AH1470">
        <v>0</v>
      </c>
      <c r="AI1470">
        <v>0</v>
      </c>
    </row>
    <row r="1471" spans="1:35" ht="15" hidden="1" customHeight="1" x14ac:dyDescent="0.25">
      <c r="A1471" s="37" t="s">
        <v>36</v>
      </c>
      <c r="B1471" s="37" t="s">
        <v>37</v>
      </c>
      <c r="C1471" s="37" t="s">
        <v>5487</v>
      </c>
      <c r="D1471" s="38" t="s">
        <v>12315</v>
      </c>
      <c r="E1471" s="37" t="s">
        <v>5488</v>
      </c>
      <c r="F1471" s="37" t="s">
        <v>568</v>
      </c>
      <c r="G1471" s="37">
        <v>200001643</v>
      </c>
      <c r="H1471" s="100">
        <v>710013175</v>
      </c>
      <c r="I1471" s="101">
        <v>35677805</v>
      </c>
      <c r="J1471" s="37">
        <v>100009498</v>
      </c>
      <c r="K1471" s="37">
        <v>100009501</v>
      </c>
      <c r="L1471" s="37" t="s">
        <v>92</v>
      </c>
      <c r="M1471" s="37" t="s">
        <v>568</v>
      </c>
      <c r="N1471" s="37" t="s">
        <v>655</v>
      </c>
      <c r="O1471" s="39" t="s">
        <v>12316</v>
      </c>
      <c r="P1471" s="37" t="s">
        <v>5489</v>
      </c>
      <c r="Q1471" s="37" t="s">
        <v>5490</v>
      </c>
      <c r="R1471" s="39" t="s">
        <v>12317</v>
      </c>
      <c r="S1471" s="40" t="s">
        <v>10741</v>
      </c>
      <c r="T1471" s="41">
        <v>30</v>
      </c>
      <c r="U1471" s="41">
        <v>0</v>
      </c>
      <c r="V1471" s="41">
        <v>0</v>
      </c>
      <c r="W1471" s="42"/>
      <c r="X1471" s="42"/>
      <c r="Y1471" s="102">
        <v>30</v>
      </c>
      <c r="Z1471">
        <v>0</v>
      </c>
      <c r="AA1471">
        <v>0</v>
      </c>
      <c r="AB1471">
        <v>0</v>
      </c>
      <c r="AE1471" s="103">
        <v>0</v>
      </c>
      <c r="AF1471">
        <v>1</v>
      </c>
      <c r="AG1471">
        <v>0</v>
      </c>
      <c r="AH1471">
        <v>0</v>
      </c>
      <c r="AI1471">
        <v>1</v>
      </c>
    </row>
    <row r="1472" spans="1:35" ht="15" hidden="1" customHeight="1" x14ac:dyDescent="0.25">
      <c r="A1472" s="37" t="s">
        <v>36</v>
      </c>
      <c r="B1472" s="37" t="s">
        <v>37</v>
      </c>
      <c r="C1472" s="37" t="s">
        <v>2235</v>
      </c>
      <c r="D1472" s="38" t="s">
        <v>12324</v>
      </c>
      <c r="E1472" s="37" t="s">
        <v>2236</v>
      </c>
      <c r="F1472" s="37" t="s">
        <v>1879</v>
      </c>
      <c r="G1472" s="37">
        <v>200000662</v>
      </c>
      <c r="H1472" s="100">
        <v>51490609</v>
      </c>
      <c r="I1472" s="101">
        <v>312002</v>
      </c>
      <c r="J1472" s="37">
        <v>100018316</v>
      </c>
      <c r="K1472" s="37">
        <v>200000662</v>
      </c>
      <c r="L1472" s="37" t="s">
        <v>48</v>
      </c>
      <c r="M1472" s="37" t="s">
        <v>1879</v>
      </c>
      <c r="N1472" s="37" t="s">
        <v>2200</v>
      </c>
      <c r="O1472" s="39" t="s">
        <v>12325</v>
      </c>
      <c r="P1472" s="37" t="s">
        <v>2237</v>
      </c>
      <c r="Q1472" s="37" t="s">
        <v>2238</v>
      </c>
      <c r="R1472" s="39" t="s">
        <v>12326</v>
      </c>
      <c r="S1472" s="40" t="s">
        <v>10721</v>
      </c>
      <c r="T1472" s="41">
        <v>90</v>
      </c>
      <c r="U1472" s="41">
        <v>0</v>
      </c>
      <c r="V1472" s="41">
        <v>0</v>
      </c>
      <c r="W1472" s="42"/>
      <c r="X1472" s="42"/>
      <c r="Y1472" s="102">
        <v>90</v>
      </c>
      <c r="Z1472">
        <v>0</v>
      </c>
      <c r="AA1472">
        <v>0</v>
      </c>
      <c r="AB1472">
        <v>0</v>
      </c>
      <c r="AE1472" s="103">
        <v>0</v>
      </c>
      <c r="AF1472">
        <v>0</v>
      </c>
      <c r="AG1472">
        <v>0</v>
      </c>
      <c r="AH1472">
        <v>0</v>
      </c>
      <c r="AI1472">
        <v>0</v>
      </c>
    </row>
    <row r="1473" spans="1:35" ht="15" hidden="1" customHeight="1" x14ac:dyDescent="0.25">
      <c r="A1473" s="37" t="s">
        <v>36</v>
      </c>
      <c r="B1473" s="37" t="s">
        <v>37</v>
      </c>
      <c r="C1473" s="37" t="s">
        <v>1020</v>
      </c>
      <c r="D1473" s="38" t="s">
        <v>12321</v>
      </c>
      <c r="E1473" s="37" t="s">
        <v>1021</v>
      </c>
      <c r="F1473" s="37" t="s">
        <v>814</v>
      </c>
      <c r="G1473" s="37">
        <v>200000362</v>
      </c>
      <c r="H1473" s="100">
        <v>710003145</v>
      </c>
      <c r="I1473" s="101">
        <v>305804</v>
      </c>
      <c r="J1473" s="37">
        <v>100001872</v>
      </c>
      <c r="K1473" s="37">
        <v>200000362</v>
      </c>
      <c r="L1473" s="37" t="s">
        <v>210</v>
      </c>
      <c r="M1473" s="37" t="s">
        <v>814</v>
      </c>
      <c r="N1473" s="37" t="s">
        <v>817</v>
      </c>
      <c r="O1473" s="39" t="s">
        <v>12322</v>
      </c>
      <c r="P1473" s="37" t="s">
        <v>1022</v>
      </c>
      <c r="Q1473" s="37" t="s">
        <v>1023</v>
      </c>
      <c r="R1473" s="39" t="s">
        <v>12323</v>
      </c>
      <c r="S1473" s="40" t="s">
        <v>10741</v>
      </c>
      <c r="T1473" s="41">
        <v>15</v>
      </c>
      <c r="U1473" s="41">
        <v>0</v>
      </c>
      <c r="V1473" s="41">
        <v>0</v>
      </c>
      <c r="W1473" s="42"/>
      <c r="X1473" s="42"/>
      <c r="Y1473" s="102">
        <v>15</v>
      </c>
      <c r="Z1473">
        <v>0</v>
      </c>
      <c r="AA1473">
        <v>0</v>
      </c>
      <c r="AB1473">
        <v>0</v>
      </c>
      <c r="AE1473" s="103">
        <v>0</v>
      </c>
      <c r="AF1473">
        <v>0</v>
      </c>
      <c r="AG1473">
        <v>0</v>
      </c>
      <c r="AH1473">
        <v>0</v>
      </c>
      <c r="AI1473">
        <v>0</v>
      </c>
    </row>
    <row r="1474" spans="1:35" ht="15" hidden="1" customHeight="1" x14ac:dyDescent="0.25">
      <c r="A1474" s="37" t="s">
        <v>36</v>
      </c>
      <c r="B1474" s="37" t="s">
        <v>37</v>
      </c>
      <c r="C1474" s="37" t="s">
        <v>7533</v>
      </c>
      <c r="D1474" s="38" t="s">
        <v>12327</v>
      </c>
      <c r="E1474" s="37" t="s">
        <v>7534</v>
      </c>
      <c r="F1474" s="37" t="s">
        <v>6696</v>
      </c>
      <c r="G1474" s="37">
        <v>200002510</v>
      </c>
      <c r="H1474" s="100">
        <v>710028300</v>
      </c>
      <c r="I1474" s="101">
        <v>327123</v>
      </c>
      <c r="J1474" s="37">
        <v>100012681</v>
      </c>
      <c r="K1474" s="37">
        <v>200002510</v>
      </c>
      <c r="L1474" s="37" t="s">
        <v>48</v>
      </c>
      <c r="M1474" s="37" t="s">
        <v>6696</v>
      </c>
      <c r="N1474" s="37" t="s">
        <v>7404</v>
      </c>
      <c r="O1474" s="39" t="s">
        <v>11063</v>
      </c>
      <c r="P1474" s="37" t="s">
        <v>7535</v>
      </c>
      <c r="Q1474" s="37" t="s">
        <v>7536</v>
      </c>
      <c r="R1474" s="39" t="s">
        <v>12328</v>
      </c>
      <c r="S1474" s="40" t="s">
        <v>10741</v>
      </c>
      <c r="T1474" s="42">
        <v>5</v>
      </c>
      <c r="U1474" s="42">
        <v>0</v>
      </c>
      <c r="V1474" s="41">
        <v>0</v>
      </c>
      <c r="W1474" s="42"/>
      <c r="X1474" s="42"/>
      <c r="Y1474" s="102">
        <v>5</v>
      </c>
      <c r="Z1474">
        <v>0</v>
      </c>
      <c r="AA1474">
        <v>0</v>
      </c>
      <c r="AB1474">
        <v>0</v>
      </c>
      <c r="AE1474" s="103">
        <v>0</v>
      </c>
      <c r="AF1474">
        <v>0</v>
      </c>
      <c r="AG1474">
        <v>0</v>
      </c>
      <c r="AH1474">
        <v>0</v>
      </c>
      <c r="AI1474">
        <v>0</v>
      </c>
    </row>
    <row r="1475" spans="1:35" ht="15" hidden="1" customHeight="1" x14ac:dyDescent="0.25">
      <c r="A1475" s="37" t="s">
        <v>36</v>
      </c>
      <c r="B1475" s="37" t="s">
        <v>37</v>
      </c>
      <c r="C1475" s="37" t="s">
        <v>9747</v>
      </c>
      <c r="D1475" s="38" t="s">
        <v>10802</v>
      </c>
      <c r="E1475" s="37" t="s">
        <v>9748</v>
      </c>
      <c r="F1475" s="37" t="s">
        <v>8536</v>
      </c>
      <c r="G1475" s="37">
        <v>200002913</v>
      </c>
      <c r="H1475" s="100">
        <v>710152684</v>
      </c>
      <c r="I1475" s="101">
        <v>691135</v>
      </c>
      <c r="J1475" s="37">
        <v>100014655</v>
      </c>
      <c r="K1475" s="37">
        <v>200002913</v>
      </c>
      <c r="L1475" s="37" t="s">
        <v>48</v>
      </c>
      <c r="M1475" s="37" t="s">
        <v>8536</v>
      </c>
      <c r="N1475" s="37" t="s">
        <v>9828</v>
      </c>
      <c r="O1475" s="39" t="s">
        <v>11074</v>
      </c>
      <c r="P1475" s="37" t="s">
        <v>9758</v>
      </c>
      <c r="Q1475" s="37" t="s">
        <v>9760</v>
      </c>
      <c r="R1475" s="39" t="s">
        <v>11589</v>
      </c>
      <c r="S1475" s="40" t="s">
        <v>10741</v>
      </c>
      <c r="T1475" s="41">
        <v>15</v>
      </c>
      <c r="U1475" s="42">
        <v>0</v>
      </c>
      <c r="V1475" s="42">
        <v>0</v>
      </c>
      <c r="W1475" s="42"/>
      <c r="X1475" s="42"/>
      <c r="Y1475" s="102">
        <v>15</v>
      </c>
      <c r="Z1475">
        <v>0</v>
      </c>
      <c r="AA1475">
        <v>0</v>
      </c>
      <c r="AB1475">
        <v>0</v>
      </c>
      <c r="AE1475" s="103">
        <v>0</v>
      </c>
      <c r="AF1475">
        <v>0</v>
      </c>
      <c r="AG1475">
        <v>0</v>
      </c>
      <c r="AH1475">
        <v>0</v>
      </c>
      <c r="AI1475">
        <v>0</v>
      </c>
    </row>
    <row r="1476" spans="1:35" ht="15" hidden="1" customHeight="1" x14ac:dyDescent="0.25">
      <c r="A1476" s="37" t="s">
        <v>36</v>
      </c>
      <c r="B1476" s="37" t="s">
        <v>37</v>
      </c>
      <c r="C1476" s="37" t="s">
        <v>6035</v>
      </c>
      <c r="D1476" s="38" t="s">
        <v>12329</v>
      </c>
      <c r="E1476" s="37" t="s">
        <v>6036</v>
      </c>
      <c r="F1476" s="37" t="s">
        <v>568</v>
      </c>
      <c r="G1476" s="37">
        <v>200002054</v>
      </c>
      <c r="H1476" s="100">
        <v>710020074</v>
      </c>
      <c r="I1476" s="101">
        <v>319392</v>
      </c>
      <c r="J1476" s="37">
        <v>100010692</v>
      </c>
      <c r="K1476" s="37">
        <v>200002054</v>
      </c>
      <c r="L1476" s="37" t="s">
        <v>48</v>
      </c>
      <c r="M1476" s="37" t="s">
        <v>568</v>
      </c>
      <c r="N1476" s="37" t="s">
        <v>5980</v>
      </c>
      <c r="O1476" s="39" t="s">
        <v>11441</v>
      </c>
      <c r="P1476" s="37" t="s">
        <v>6037</v>
      </c>
      <c r="Q1476" s="37" t="s">
        <v>6038</v>
      </c>
      <c r="R1476" s="39" t="s">
        <v>12330</v>
      </c>
      <c r="S1476" s="40" t="s">
        <v>10741</v>
      </c>
      <c r="T1476" s="41">
        <v>8</v>
      </c>
      <c r="U1476" s="42">
        <v>0</v>
      </c>
      <c r="V1476" s="42">
        <v>0</v>
      </c>
      <c r="W1476" s="42"/>
      <c r="X1476" s="42"/>
      <c r="Y1476" s="102">
        <v>8</v>
      </c>
      <c r="Z1476">
        <v>1</v>
      </c>
      <c r="AA1476">
        <v>0</v>
      </c>
      <c r="AB1476">
        <v>0</v>
      </c>
      <c r="AE1476" s="103">
        <v>1</v>
      </c>
      <c r="AF1476">
        <v>1</v>
      </c>
      <c r="AG1476">
        <v>0</v>
      </c>
      <c r="AH1476">
        <v>0</v>
      </c>
      <c r="AI1476">
        <v>1</v>
      </c>
    </row>
    <row r="1477" spans="1:35" ht="15" hidden="1" customHeight="1" x14ac:dyDescent="0.25">
      <c r="A1477" s="37" t="s">
        <v>36</v>
      </c>
      <c r="B1477" s="37" t="s">
        <v>37</v>
      </c>
      <c r="C1477" s="37" t="s">
        <v>7090</v>
      </c>
      <c r="D1477" s="38" t="s">
        <v>12331</v>
      </c>
      <c r="E1477" s="37" t="s">
        <v>7091</v>
      </c>
      <c r="F1477" s="37" t="s">
        <v>6696</v>
      </c>
      <c r="G1477" s="37">
        <v>200002313</v>
      </c>
      <c r="H1477" s="100">
        <v>710281129</v>
      </c>
      <c r="I1477" s="101">
        <v>323306</v>
      </c>
      <c r="J1477" s="37">
        <v>100019455</v>
      </c>
      <c r="K1477" s="37">
        <v>200002313</v>
      </c>
      <c r="L1477" s="37" t="s">
        <v>48</v>
      </c>
      <c r="M1477" s="37" t="s">
        <v>6696</v>
      </c>
      <c r="N1477" s="37" t="s">
        <v>6969</v>
      </c>
      <c r="O1477" s="39" t="s">
        <v>12332</v>
      </c>
      <c r="P1477" s="37" t="s">
        <v>7092</v>
      </c>
      <c r="Q1477" s="37" t="s">
        <v>7093</v>
      </c>
      <c r="R1477" s="39" t="s">
        <v>12333</v>
      </c>
      <c r="S1477" s="40" t="s">
        <v>10741</v>
      </c>
      <c r="T1477" s="41">
        <v>2</v>
      </c>
      <c r="U1477" s="41">
        <v>0</v>
      </c>
      <c r="V1477" s="41">
        <v>0</v>
      </c>
      <c r="W1477" s="42"/>
      <c r="X1477" s="42"/>
      <c r="Y1477" s="102">
        <v>2</v>
      </c>
      <c r="Z1477">
        <v>0</v>
      </c>
      <c r="AA1477">
        <v>0</v>
      </c>
      <c r="AB1477">
        <v>0</v>
      </c>
      <c r="AE1477" s="103">
        <v>0</v>
      </c>
      <c r="AF1477">
        <v>0</v>
      </c>
      <c r="AG1477">
        <v>0</v>
      </c>
      <c r="AH1477">
        <v>0</v>
      </c>
      <c r="AI1477">
        <v>0</v>
      </c>
    </row>
    <row r="1478" spans="1:35" ht="15" hidden="1" customHeight="1" x14ac:dyDescent="0.25">
      <c r="A1478" s="37" t="s">
        <v>36</v>
      </c>
      <c r="B1478" s="37" t="s">
        <v>592</v>
      </c>
      <c r="C1478" s="37" t="s">
        <v>6647</v>
      </c>
      <c r="D1478" s="38" t="s">
        <v>12334</v>
      </c>
      <c r="E1478" s="37" t="s">
        <v>6648</v>
      </c>
      <c r="F1478" s="37" t="s">
        <v>568</v>
      </c>
      <c r="G1478" s="37">
        <v>200003732</v>
      </c>
      <c r="H1478" s="100">
        <v>710257597</v>
      </c>
      <c r="I1478" s="101">
        <v>37953826</v>
      </c>
      <c r="J1478" s="37">
        <v>100017061</v>
      </c>
      <c r="K1478" s="37">
        <v>200003732</v>
      </c>
      <c r="L1478" s="37" t="s">
        <v>603</v>
      </c>
      <c r="M1478" s="37" t="s">
        <v>568</v>
      </c>
      <c r="N1478" s="37" t="s">
        <v>655</v>
      </c>
      <c r="O1478" s="39" t="s">
        <v>10769</v>
      </c>
      <c r="P1478" s="37" t="s">
        <v>655</v>
      </c>
      <c r="Q1478" s="37" t="s">
        <v>6650</v>
      </c>
      <c r="R1478" s="39" t="s">
        <v>10770</v>
      </c>
      <c r="S1478" s="40" t="s">
        <v>10741</v>
      </c>
      <c r="T1478" s="41">
        <v>0</v>
      </c>
      <c r="U1478" s="41">
        <v>7</v>
      </c>
      <c r="V1478" s="41">
        <v>0</v>
      </c>
      <c r="W1478" s="42"/>
      <c r="X1478" s="42"/>
      <c r="Y1478" s="102">
        <v>7</v>
      </c>
      <c r="Z1478">
        <v>0</v>
      </c>
      <c r="AA1478">
        <v>0</v>
      </c>
      <c r="AB1478">
        <v>0</v>
      </c>
      <c r="AE1478" s="103">
        <v>0</v>
      </c>
      <c r="AF1478">
        <v>0</v>
      </c>
      <c r="AG1478">
        <v>0</v>
      </c>
      <c r="AH1478">
        <v>0</v>
      </c>
      <c r="AI1478">
        <v>0</v>
      </c>
    </row>
    <row r="1479" spans="1:35" ht="15" hidden="1" customHeight="1" x14ac:dyDescent="0.25">
      <c r="A1479" s="37" t="s">
        <v>36</v>
      </c>
      <c r="B1479" s="37" t="s">
        <v>37</v>
      </c>
      <c r="C1479" s="37" t="s">
        <v>5100</v>
      </c>
      <c r="D1479" s="38" t="s">
        <v>12335</v>
      </c>
      <c r="E1479" s="37" t="s">
        <v>5101</v>
      </c>
      <c r="F1479" s="37" t="s">
        <v>4189</v>
      </c>
      <c r="G1479" s="37">
        <v>200001287</v>
      </c>
      <c r="H1479" s="100">
        <v>710022310</v>
      </c>
      <c r="I1479" s="101">
        <v>37813439</v>
      </c>
      <c r="J1479" s="37">
        <v>100007058</v>
      </c>
      <c r="K1479" s="37">
        <v>100007063</v>
      </c>
      <c r="L1479" s="37" t="s">
        <v>105</v>
      </c>
      <c r="M1479" s="37" t="s">
        <v>4189</v>
      </c>
      <c r="N1479" s="37" t="s">
        <v>4993</v>
      </c>
      <c r="O1479" s="39" t="s">
        <v>12336</v>
      </c>
      <c r="P1479" s="37" t="s">
        <v>5102</v>
      </c>
      <c r="Q1479" s="37" t="s">
        <v>5103</v>
      </c>
      <c r="R1479" s="39" t="s">
        <v>12337</v>
      </c>
      <c r="S1479" s="40" t="s">
        <v>10741</v>
      </c>
      <c r="T1479" s="41">
        <v>14</v>
      </c>
      <c r="U1479" s="42">
        <v>0</v>
      </c>
      <c r="V1479" s="42">
        <v>0</v>
      </c>
      <c r="W1479" s="42"/>
      <c r="X1479" s="42"/>
      <c r="Y1479" s="102">
        <v>14</v>
      </c>
      <c r="Z1479">
        <v>0</v>
      </c>
      <c r="AA1479">
        <v>0</v>
      </c>
      <c r="AB1479">
        <v>0</v>
      </c>
      <c r="AE1479" s="103">
        <v>0</v>
      </c>
      <c r="AF1479">
        <v>0</v>
      </c>
      <c r="AG1479">
        <v>0</v>
      </c>
      <c r="AH1479">
        <v>0</v>
      </c>
      <c r="AI1479">
        <v>0</v>
      </c>
    </row>
    <row r="1480" spans="1:35" ht="15" hidden="1" customHeight="1" x14ac:dyDescent="0.25">
      <c r="A1480" s="37" t="s">
        <v>36</v>
      </c>
      <c r="B1480" s="37" t="s">
        <v>37</v>
      </c>
      <c r="C1480" s="37" t="s">
        <v>8588</v>
      </c>
      <c r="D1480" s="38" t="s">
        <v>12338</v>
      </c>
      <c r="E1480" s="37" t="s">
        <v>8589</v>
      </c>
      <c r="F1480" s="37" t="s">
        <v>8536</v>
      </c>
      <c r="G1480" s="37">
        <v>200002984</v>
      </c>
      <c r="H1480" s="100">
        <v>710039280</v>
      </c>
      <c r="I1480" s="101">
        <v>35544198</v>
      </c>
      <c r="J1480" s="37">
        <v>100015129</v>
      </c>
      <c r="K1480" s="37">
        <v>100015130</v>
      </c>
      <c r="L1480" s="37" t="s">
        <v>92</v>
      </c>
      <c r="M1480" s="37" t="s">
        <v>8536</v>
      </c>
      <c r="N1480" s="37" t="s">
        <v>8633</v>
      </c>
      <c r="O1480" s="39" t="s">
        <v>11782</v>
      </c>
      <c r="P1480" s="37" t="s">
        <v>8590</v>
      </c>
      <c r="Q1480" s="37" t="s">
        <v>3721</v>
      </c>
      <c r="R1480" s="39" t="s">
        <v>12339</v>
      </c>
      <c r="S1480" s="40" t="s">
        <v>10741</v>
      </c>
      <c r="T1480" s="41">
        <v>26</v>
      </c>
      <c r="U1480" s="42">
        <v>0</v>
      </c>
      <c r="V1480" s="42">
        <v>0</v>
      </c>
      <c r="W1480" s="42"/>
      <c r="X1480" s="42"/>
      <c r="Y1480" s="102">
        <v>26</v>
      </c>
      <c r="Z1480">
        <v>0</v>
      </c>
      <c r="AA1480">
        <v>0</v>
      </c>
      <c r="AB1480">
        <v>0</v>
      </c>
      <c r="AE1480" s="103">
        <v>0</v>
      </c>
      <c r="AF1480">
        <v>0</v>
      </c>
      <c r="AG1480">
        <v>0</v>
      </c>
      <c r="AH1480">
        <v>0</v>
      </c>
      <c r="AI1480">
        <v>0</v>
      </c>
    </row>
    <row r="1481" spans="1:35" ht="15" hidden="1" customHeight="1" x14ac:dyDescent="0.25">
      <c r="A1481" s="37" t="s">
        <v>36</v>
      </c>
      <c r="B1481" s="37" t="s">
        <v>37</v>
      </c>
      <c r="C1481" s="37" t="s">
        <v>4757</v>
      </c>
      <c r="D1481" s="38" t="s">
        <v>12340</v>
      </c>
      <c r="E1481" s="37" t="s">
        <v>4758</v>
      </c>
      <c r="F1481" s="37" t="s">
        <v>4189</v>
      </c>
      <c r="G1481" s="37">
        <v>200001510</v>
      </c>
      <c r="H1481" s="100">
        <v>710280106</v>
      </c>
      <c r="I1481" s="101">
        <v>53929152</v>
      </c>
      <c r="J1481" s="37">
        <v>100019340</v>
      </c>
      <c r="K1481" s="37">
        <v>100019333</v>
      </c>
      <c r="L1481" s="37" t="s">
        <v>12341</v>
      </c>
      <c r="M1481" s="37" t="s">
        <v>4189</v>
      </c>
      <c r="N1481" s="37" t="s">
        <v>4675</v>
      </c>
      <c r="O1481" s="39" t="s">
        <v>12342</v>
      </c>
      <c r="P1481" s="37" t="s">
        <v>4759</v>
      </c>
      <c r="Q1481" s="37" t="s">
        <v>4760</v>
      </c>
      <c r="R1481" s="39" t="s">
        <v>12343</v>
      </c>
      <c r="S1481" s="40" t="s">
        <v>10741</v>
      </c>
      <c r="T1481" s="41">
        <v>41</v>
      </c>
      <c r="U1481" s="42">
        <v>0</v>
      </c>
      <c r="V1481" s="42">
        <v>0</v>
      </c>
      <c r="W1481" s="42"/>
      <c r="X1481" s="42"/>
      <c r="Y1481" s="102">
        <v>41</v>
      </c>
      <c r="Z1481">
        <v>0</v>
      </c>
      <c r="AA1481">
        <v>0</v>
      </c>
      <c r="AB1481">
        <v>0</v>
      </c>
      <c r="AE1481" s="103">
        <v>0</v>
      </c>
      <c r="AF1481">
        <v>0</v>
      </c>
      <c r="AG1481">
        <v>0</v>
      </c>
      <c r="AH1481">
        <v>0</v>
      </c>
      <c r="AI1481">
        <v>0</v>
      </c>
    </row>
    <row r="1482" spans="1:35" ht="15" hidden="1" customHeight="1" x14ac:dyDescent="0.25">
      <c r="A1482" s="37" t="s">
        <v>36</v>
      </c>
      <c r="B1482" s="37" t="s">
        <v>592</v>
      </c>
      <c r="C1482" s="37" t="s">
        <v>10132</v>
      </c>
      <c r="D1482" s="38" t="s">
        <v>12344</v>
      </c>
      <c r="E1482" s="37" t="s">
        <v>10133</v>
      </c>
      <c r="F1482" s="37" t="s">
        <v>40</v>
      </c>
      <c r="G1482" s="37">
        <v>200004049</v>
      </c>
      <c r="H1482" s="100">
        <v>710279825</v>
      </c>
      <c r="I1482" s="101">
        <v>47339322</v>
      </c>
      <c r="J1482" s="37">
        <v>100019310</v>
      </c>
      <c r="K1482" s="37">
        <v>200004049</v>
      </c>
      <c r="L1482" s="37" t="s">
        <v>12345</v>
      </c>
      <c r="M1482" s="37" t="s">
        <v>40</v>
      </c>
      <c r="N1482" s="37" t="s">
        <v>241</v>
      </c>
      <c r="O1482" s="39" t="s">
        <v>11820</v>
      </c>
      <c r="P1482" s="37" t="s">
        <v>241</v>
      </c>
      <c r="Q1482" s="37" t="s">
        <v>10134</v>
      </c>
      <c r="R1482" s="39" t="s">
        <v>10618</v>
      </c>
      <c r="S1482" s="40" t="s">
        <v>10741</v>
      </c>
      <c r="T1482" s="41">
        <v>0</v>
      </c>
      <c r="U1482" s="42">
        <v>6</v>
      </c>
      <c r="V1482" s="42">
        <v>0</v>
      </c>
      <c r="W1482" s="42"/>
      <c r="X1482" s="42"/>
      <c r="Y1482" s="102">
        <v>6</v>
      </c>
      <c r="Z1482">
        <v>0</v>
      </c>
      <c r="AA1482">
        <v>0</v>
      </c>
      <c r="AB1482">
        <v>0</v>
      </c>
      <c r="AE1482" s="103">
        <v>0</v>
      </c>
      <c r="AF1482">
        <v>0</v>
      </c>
      <c r="AG1482">
        <v>0</v>
      </c>
      <c r="AH1482">
        <v>0</v>
      </c>
      <c r="AI1482">
        <v>0</v>
      </c>
    </row>
    <row r="1483" spans="1:35" ht="15" hidden="1" customHeight="1" x14ac:dyDescent="0.25">
      <c r="A1483" s="37" t="s">
        <v>36</v>
      </c>
      <c r="B1483" s="37" t="s">
        <v>37</v>
      </c>
      <c r="C1483" s="37" t="s">
        <v>8679</v>
      </c>
      <c r="D1483" s="38" t="s">
        <v>12349</v>
      </c>
      <c r="E1483" s="37" t="s">
        <v>8680</v>
      </c>
      <c r="F1483" s="37" t="s">
        <v>8536</v>
      </c>
      <c r="G1483" s="37">
        <v>200003022</v>
      </c>
      <c r="H1483" s="100">
        <v>710025670</v>
      </c>
      <c r="I1483" s="101">
        <v>690295</v>
      </c>
      <c r="J1483" s="37">
        <v>100015238</v>
      </c>
      <c r="K1483" s="37">
        <v>200003022</v>
      </c>
      <c r="L1483" s="37" t="s">
        <v>48</v>
      </c>
      <c r="M1483" s="37" t="s">
        <v>8536</v>
      </c>
      <c r="N1483" s="37" t="s">
        <v>8633</v>
      </c>
      <c r="O1483" s="39" t="s">
        <v>11497</v>
      </c>
      <c r="P1483" s="37" t="s">
        <v>8681</v>
      </c>
      <c r="Q1483" s="37" t="s">
        <v>8682</v>
      </c>
      <c r="R1483" s="39" t="s">
        <v>12350</v>
      </c>
      <c r="S1483" s="40" t="s">
        <v>10741</v>
      </c>
      <c r="T1483" s="41">
        <v>7</v>
      </c>
      <c r="U1483" s="41">
        <v>0</v>
      </c>
      <c r="V1483" s="41">
        <v>0</v>
      </c>
      <c r="W1483" s="42"/>
      <c r="X1483" s="42"/>
      <c r="Y1483" s="102">
        <v>7</v>
      </c>
      <c r="Z1483">
        <v>0</v>
      </c>
      <c r="AA1483">
        <v>0</v>
      </c>
      <c r="AB1483">
        <v>0</v>
      </c>
      <c r="AE1483" s="103">
        <v>0</v>
      </c>
      <c r="AF1483">
        <v>0</v>
      </c>
      <c r="AG1483">
        <v>0</v>
      </c>
      <c r="AH1483">
        <v>0</v>
      </c>
      <c r="AI1483">
        <v>0</v>
      </c>
    </row>
    <row r="1484" spans="1:35" ht="15" hidden="1" customHeight="1" x14ac:dyDescent="0.25">
      <c r="A1484" s="37" t="s">
        <v>36</v>
      </c>
      <c r="B1484" s="37" t="s">
        <v>37</v>
      </c>
      <c r="C1484" s="37" t="s">
        <v>3156</v>
      </c>
      <c r="D1484" s="38" t="s">
        <v>12346</v>
      </c>
      <c r="E1484" s="37" t="s">
        <v>3157</v>
      </c>
      <c r="F1484" s="37" t="s">
        <v>2860</v>
      </c>
      <c r="G1484" s="37">
        <v>200001100</v>
      </c>
      <c r="H1484" s="100">
        <v>710007132</v>
      </c>
      <c r="I1484" s="101">
        <v>308668</v>
      </c>
      <c r="J1484" s="37">
        <v>100006499</v>
      </c>
      <c r="K1484" s="37">
        <v>200001100</v>
      </c>
      <c r="L1484" s="37" t="s">
        <v>48</v>
      </c>
      <c r="M1484" s="37" t="s">
        <v>2860</v>
      </c>
      <c r="N1484" s="37" t="s">
        <v>2862</v>
      </c>
      <c r="O1484" s="39" t="s">
        <v>12347</v>
      </c>
      <c r="P1484" s="37" t="s">
        <v>3158</v>
      </c>
      <c r="Q1484" s="37" t="s">
        <v>3159</v>
      </c>
      <c r="R1484" s="39" t="s">
        <v>12348</v>
      </c>
      <c r="S1484" s="40" t="s">
        <v>10741</v>
      </c>
      <c r="T1484" s="41">
        <v>23</v>
      </c>
      <c r="U1484" s="42">
        <v>0</v>
      </c>
      <c r="V1484" s="42">
        <v>0</v>
      </c>
      <c r="W1484" s="42"/>
      <c r="X1484" s="42"/>
      <c r="Y1484" s="102">
        <v>23</v>
      </c>
      <c r="Z1484">
        <v>0</v>
      </c>
      <c r="AA1484">
        <v>0</v>
      </c>
      <c r="AB1484">
        <v>0</v>
      </c>
      <c r="AE1484" s="103">
        <v>0</v>
      </c>
      <c r="AF1484">
        <v>1</v>
      </c>
      <c r="AG1484">
        <v>0</v>
      </c>
      <c r="AH1484">
        <v>0</v>
      </c>
      <c r="AI1484">
        <v>1</v>
      </c>
    </row>
    <row r="1485" spans="1:35" ht="15" hidden="1" customHeight="1" x14ac:dyDescent="0.25">
      <c r="A1485" s="37" t="s">
        <v>36</v>
      </c>
      <c r="B1485" s="37" t="s">
        <v>37</v>
      </c>
      <c r="C1485" s="37" t="s">
        <v>333</v>
      </c>
      <c r="D1485" s="38" t="s">
        <v>11249</v>
      </c>
      <c r="E1485" s="37" t="s">
        <v>334</v>
      </c>
      <c r="F1485" s="37" t="s">
        <v>40</v>
      </c>
      <c r="G1485" s="37">
        <v>200000177</v>
      </c>
      <c r="H1485" s="100">
        <v>710000057</v>
      </c>
      <c r="I1485" s="101">
        <v>603147</v>
      </c>
      <c r="J1485" s="37">
        <v>100000075</v>
      </c>
      <c r="K1485" s="37">
        <v>200000177</v>
      </c>
      <c r="L1485" s="37" t="s">
        <v>48</v>
      </c>
      <c r="M1485" s="37" t="s">
        <v>40</v>
      </c>
      <c r="N1485" s="37" t="s">
        <v>357</v>
      </c>
      <c r="O1485" s="39" t="s">
        <v>12542</v>
      </c>
      <c r="P1485" s="37" t="s">
        <v>336</v>
      </c>
      <c r="Q1485" s="37" t="s">
        <v>346</v>
      </c>
      <c r="R1485" s="39" t="s">
        <v>10609</v>
      </c>
      <c r="S1485" s="40" t="s">
        <v>10741</v>
      </c>
      <c r="T1485" s="41">
        <v>9</v>
      </c>
      <c r="U1485" s="41">
        <v>0</v>
      </c>
      <c r="V1485" s="41">
        <v>0</v>
      </c>
      <c r="W1485" s="42"/>
      <c r="X1485" s="42"/>
      <c r="Y1485" s="102">
        <v>9</v>
      </c>
      <c r="Z1485">
        <v>0</v>
      </c>
      <c r="AA1485">
        <v>0</v>
      </c>
      <c r="AB1485">
        <v>0</v>
      </c>
      <c r="AE1485" s="103">
        <v>0</v>
      </c>
      <c r="AF1485">
        <v>0</v>
      </c>
      <c r="AG1485">
        <v>0</v>
      </c>
      <c r="AH1485">
        <v>0</v>
      </c>
      <c r="AI1485">
        <v>0</v>
      </c>
    </row>
    <row r="1486" spans="1:35" ht="15" hidden="1" customHeight="1" x14ac:dyDescent="0.25">
      <c r="A1486" s="37" t="s">
        <v>36</v>
      </c>
      <c r="B1486" s="37" t="s">
        <v>509</v>
      </c>
      <c r="C1486" s="37" t="s">
        <v>4122</v>
      </c>
      <c r="D1486" s="38" t="s">
        <v>12538</v>
      </c>
      <c r="E1486" s="37" t="s">
        <v>4123</v>
      </c>
      <c r="F1486" s="37" t="s">
        <v>2860</v>
      </c>
      <c r="G1486" s="37">
        <v>200001106</v>
      </c>
      <c r="H1486" s="100">
        <v>710230338</v>
      </c>
      <c r="I1486" s="101">
        <v>35662867</v>
      </c>
      <c r="J1486" s="37">
        <v>100004208</v>
      </c>
      <c r="K1486" s="37">
        <v>100017415</v>
      </c>
      <c r="L1486" s="37" t="s">
        <v>4124</v>
      </c>
      <c r="M1486" s="37" t="s">
        <v>1879</v>
      </c>
      <c r="N1486" s="37" t="s">
        <v>2463</v>
      </c>
      <c r="O1486" s="39" t="s">
        <v>11268</v>
      </c>
      <c r="P1486" s="37" t="s">
        <v>2463</v>
      </c>
      <c r="Q1486" s="37" t="s">
        <v>4125</v>
      </c>
      <c r="R1486" s="39" t="s">
        <v>12539</v>
      </c>
      <c r="S1486" s="40" t="s">
        <v>10741</v>
      </c>
      <c r="T1486" s="41">
        <v>0</v>
      </c>
      <c r="U1486" s="42">
        <v>0</v>
      </c>
      <c r="V1486" s="42">
        <v>25</v>
      </c>
      <c r="W1486" s="42"/>
      <c r="X1486" s="42"/>
      <c r="Y1486" s="102">
        <v>25</v>
      </c>
      <c r="Z1486">
        <v>0</v>
      </c>
      <c r="AA1486">
        <v>0</v>
      </c>
      <c r="AB1486">
        <v>0</v>
      </c>
      <c r="AE1486" s="103">
        <v>0</v>
      </c>
      <c r="AF1486">
        <v>0</v>
      </c>
      <c r="AG1486">
        <v>0</v>
      </c>
      <c r="AH1486">
        <v>1</v>
      </c>
      <c r="AI1486">
        <v>1</v>
      </c>
    </row>
    <row r="1487" spans="1:35" ht="15" hidden="1" customHeight="1" x14ac:dyDescent="0.25">
      <c r="A1487" s="37" t="s">
        <v>36</v>
      </c>
      <c r="B1487" s="37" t="s">
        <v>37</v>
      </c>
      <c r="C1487" s="37" t="s">
        <v>7701</v>
      </c>
      <c r="D1487" s="38" t="s">
        <v>11595</v>
      </c>
      <c r="E1487" s="37" t="s">
        <v>7702</v>
      </c>
      <c r="F1487" s="37" t="s">
        <v>6696</v>
      </c>
      <c r="G1487" s="37">
        <v>200002583</v>
      </c>
      <c r="H1487" s="100">
        <v>710152565</v>
      </c>
      <c r="I1487" s="101">
        <v>327735</v>
      </c>
      <c r="J1487" s="37">
        <v>100013264</v>
      </c>
      <c r="K1487" s="37">
        <v>200002583</v>
      </c>
      <c r="L1487" s="37" t="s">
        <v>48</v>
      </c>
      <c r="M1487" s="37" t="s">
        <v>6696</v>
      </c>
      <c r="N1487" s="37" t="s">
        <v>7466</v>
      </c>
      <c r="O1487" s="39" t="s">
        <v>10092</v>
      </c>
      <c r="P1487" s="37" t="s">
        <v>7466</v>
      </c>
      <c r="Q1487" s="37" t="s">
        <v>6683</v>
      </c>
      <c r="R1487" s="39" t="s">
        <v>10674</v>
      </c>
      <c r="S1487" s="40" t="s">
        <v>10741</v>
      </c>
      <c r="T1487" s="41">
        <v>37</v>
      </c>
      <c r="U1487" s="41">
        <v>0</v>
      </c>
      <c r="V1487" s="41">
        <v>0</v>
      </c>
      <c r="W1487" s="42"/>
      <c r="X1487" s="42"/>
      <c r="Y1487" s="102">
        <v>37</v>
      </c>
      <c r="Z1487">
        <v>0</v>
      </c>
      <c r="AA1487">
        <v>0</v>
      </c>
      <c r="AB1487">
        <v>0</v>
      </c>
      <c r="AE1487" s="103">
        <v>0</v>
      </c>
      <c r="AF1487">
        <v>0</v>
      </c>
      <c r="AG1487">
        <v>0</v>
      </c>
      <c r="AH1487">
        <v>0</v>
      </c>
      <c r="AI1487">
        <v>0</v>
      </c>
    </row>
    <row r="1488" spans="1:35" ht="15" hidden="1" customHeight="1" x14ac:dyDescent="0.25">
      <c r="A1488" s="37" t="s">
        <v>36</v>
      </c>
      <c r="B1488" s="37" t="s">
        <v>37</v>
      </c>
      <c r="C1488" s="37" t="s">
        <v>4896</v>
      </c>
      <c r="D1488" s="38" t="s">
        <v>12546</v>
      </c>
      <c r="E1488" s="37" t="s">
        <v>4897</v>
      </c>
      <c r="F1488" s="37" t="s">
        <v>4189</v>
      </c>
      <c r="G1488" s="37">
        <v>200001447</v>
      </c>
      <c r="H1488" s="100">
        <v>710017367</v>
      </c>
      <c r="I1488" s="101">
        <v>710059175</v>
      </c>
      <c r="J1488" s="37">
        <v>100008110</v>
      </c>
      <c r="K1488" s="37">
        <v>100008109</v>
      </c>
      <c r="L1488" s="37" t="s">
        <v>92</v>
      </c>
      <c r="M1488" s="37" t="s">
        <v>4189</v>
      </c>
      <c r="N1488" s="37" t="s">
        <v>4808</v>
      </c>
      <c r="O1488" s="39" t="s">
        <v>12547</v>
      </c>
      <c r="P1488" s="37" t="s">
        <v>4898</v>
      </c>
      <c r="Q1488" s="37" t="s">
        <v>4899</v>
      </c>
      <c r="R1488" s="39" t="s">
        <v>12548</v>
      </c>
      <c r="S1488" s="40" t="s">
        <v>10741</v>
      </c>
      <c r="T1488" s="41">
        <v>6</v>
      </c>
      <c r="U1488" s="41">
        <v>0</v>
      </c>
      <c r="V1488" s="41">
        <v>0</v>
      </c>
      <c r="W1488" s="42"/>
      <c r="X1488" s="42"/>
      <c r="Y1488" s="102">
        <v>6</v>
      </c>
      <c r="Z1488">
        <v>0</v>
      </c>
      <c r="AA1488">
        <v>0</v>
      </c>
      <c r="AB1488">
        <v>0</v>
      </c>
      <c r="AE1488" s="103">
        <v>0</v>
      </c>
      <c r="AF1488">
        <v>0</v>
      </c>
      <c r="AG1488">
        <v>0</v>
      </c>
      <c r="AH1488">
        <v>0</v>
      </c>
      <c r="AI1488">
        <v>0</v>
      </c>
    </row>
    <row r="1489" spans="1:35" ht="15" hidden="1" customHeight="1" x14ac:dyDescent="0.25">
      <c r="A1489" s="37" t="s">
        <v>36</v>
      </c>
      <c r="B1489" s="37" t="s">
        <v>37</v>
      </c>
      <c r="C1489" s="37" t="s">
        <v>7075</v>
      </c>
      <c r="D1489" s="38" t="s">
        <v>12543</v>
      </c>
      <c r="E1489" s="37" t="s">
        <v>7076</v>
      </c>
      <c r="F1489" s="37" t="s">
        <v>6696</v>
      </c>
      <c r="G1489" s="37">
        <v>200002306</v>
      </c>
      <c r="H1489" s="100">
        <v>710024282</v>
      </c>
      <c r="I1489" s="101">
        <v>323217</v>
      </c>
      <c r="J1489" s="37">
        <v>100011898</v>
      </c>
      <c r="K1489" s="37">
        <v>200002306</v>
      </c>
      <c r="L1489" s="37" t="s">
        <v>48</v>
      </c>
      <c r="M1489" s="37" t="s">
        <v>6696</v>
      </c>
      <c r="N1489" s="37" t="s">
        <v>6969</v>
      </c>
      <c r="O1489" s="39" t="s">
        <v>12544</v>
      </c>
      <c r="P1489" s="37" t="s">
        <v>7077</v>
      </c>
      <c r="Q1489" s="37" t="s">
        <v>7078</v>
      </c>
      <c r="R1489" s="39" t="s">
        <v>12545</v>
      </c>
      <c r="S1489" s="40" t="s">
        <v>10741</v>
      </c>
      <c r="T1489" s="41">
        <v>5</v>
      </c>
      <c r="U1489" s="42">
        <v>0</v>
      </c>
      <c r="V1489" s="42">
        <v>0</v>
      </c>
      <c r="W1489" s="42"/>
      <c r="X1489" s="42"/>
      <c r="Y1489" s="102">
        <v>5</v>
      </c>
      <c r="Z1489">
        <v>0</v>
      </c>
      <c r="AA1489">
        <v>0</v>
      </c>
      <c r="AB1489">
        <v>0</v>
      </c>
      <c r="AE1489" s="103">
        <v>0</v>
      </c>
      <c r="AF1489">
        <v>0</v>
      </c>
      <c r="AG1489">
        <v>0</v>
      </c>
      <c r="AH1489">
        <v>0</v>
      </c>
      <c r="AI1489">
        <v>0</v>
      </c>
    </row>
    <row r="1490" spans="1:35" ht="15" hidden="1" customHeight="1" x14ac:dyDescent="0.25">
      <c r="A1490" s="37" t="s">
        <v>36</v>
      </c>
      <c r="B1490" s="37" t="s">
        <v>37</v>
      </c>
      <c r="C1490" s="37" t="s">
        <v>3268</v>
      </c>
      <c r="D1490" s="38" t="s">
        <v>12551</v>
      </c>
      <c r="E1490" s="37" t="s">
        <v>3269</v>
      </c>
      <c r="F1490" s="37" t="s">
        <v>2860</v>
      </c>
      <c r="G1490" s="37">
        <v>200000910</v>
      </c>
      <c r="H1490" s="100">
        <v>710004648</v>
      </c>
      <c r="I1490" s="101">
        <v>306584</v>
      </c>
      <c r="J1490" s="37">
        <v>100005647</v>
      </c>
      <c r="K1490" s="37">
        <v>200000910</v>
      </c>
      <c r="L1490" s="37" t="s">
        <v>53</v>
      </c>
      <c r="M1490" s="37" t="s">
        <v>2860</v>
      </c>
      <c r="N1490" s="37" t="s">
        <v>1815</v>
      </c>
      <c r="O1490" s="39" t="s">
        <v>12552</v>
      </c>
      <c r="P1490" s="37" t="s">
        <v>3270</v>
      </c>
      <c r="Q1490" s="37" t="s">
        <v>3271</v>
      </c>
      <c r="R1490" s="39" t="s">
        <v>12553</v>
      </c>
      <c r="S1490" s="40" t="s">
        <v>10741</v>
      </c>
      <c r="T1490" s="41">
        <v>5</v>
      </c>
      <c r="U1490" s="41">
        <v>0</v>
      </c>
      <c r="V1490" s="41">
        <v>0</v>
      </c>
      <c r="W1490" s="42"/>
      <c r="X1490" s="42"/>
      <c r="Y1490" s="102">
        <v>5</v>
      </c>
      <c r="Z1490">
        <v>0</v>
      </c>
      <c r="AA1490">
        <v>0</v>
      </c>
      <c r="AB1490">
        <v>0</v>
      </c>
      <c r="AE1490" s="103">
        <v>0</v>
      </c>
      <c r="AF1490">
        <v>0</v>
      </c>
      <c r="AG1490">
        <v>0</v>
      </c>
      <c r="AH1490">
        <v>0</v>
      </c>
      <c r="AI1490">
        <v>0</v>
      </c>
    </row>
    <row r="1491" spans="1:35" ht="15" hidden="1" customHeight="1" x14ac:dyDescent="0.25">
      <c r="A1491" s="37" t="s">
        <v>36</v>
      </c>
      <c r="B1491" s="37" t="s">
        <v>37</v>
      </c>
      <c r="C1491" s="37" t="s">
        <v>6930</v>
      </c>
      <c r="D1491" s="38" t="s">
        <v>12549</v>
      </c>
      <c r="E1491" s="37" t="s">
        <v>6931</v>
      </c>
      <c r="F1491" s="37" t="s">
        <v>6696</v>
      </c>
      <c r="G1491" s="37">
        <v>200002266</v>
      </c>
      <c r="H1491" s="100">
        <v>710023707</v>
      </c>
      <c r="I1491" s="101">
        <v>322652</v>
      </c>
      <c r="J1491" s="37">
        <v>100011705</v>
      </c>
      <c r="K1491" s="37">
        <v>200002266</v>
      </c>
      <c r="L1491" s="37" t="s">
        <v>48</v>
      </c>
      <c r="M1491" s="37" t="s">
        <v>6696</v>
      </c>
      <c r="N1491" s="37" t="s">
        <v>557</v>
      </c>
      <c r="O1491" s="39" t="s">
        <v>12099</v>
      </c>
      <c r="P1491" s="37" t="s">
        <v>6932</v>
      </c>
      <c r="Q1491" s="37" t="s">
        <v>6933</v>
      </c>
      <c r="R1491" s="39" t="s">
        <v>12550</v>
      </c>
      <c r="S1491" s="40" t="s">
        <v>10741</v>
      </c>
      <c r="T1491" s="41">
        <v>10</v>
      </c>
      <c r="U1491" s="41">
        <v>0</v>
      </c>
      <c r="V1491" s="41">
        <v>0</v>
      </c>
      <c r="W1491" s="42"/>
      <c r="X1491" s="42"/>
      <c r="Y1491" s="102">
        <v>10</v>
      </c>
      <c r="Z1491">
        <v>0</v>
      </c>
      <c r="AA1491">
        <v>0</v>
      </c>
      <c r="AB1491">
        <v>0</v>
      </c>
      <c r="AE1491" s="103">
        <v>0</v>
      </c>
      <c r="AF1491">
        <v>1</v>
      </c>
      <c r="AG1491">
        <v>0</v>
      </c>
      <c r="AH1491">
        <v>0</v>
      </c>
      <c r="AI1491">
        <v>1</v>
      </c>
    </row>
    <row r="1492" spans="1:35" ht="15" hidden="1" customHeight="1" x14ac:dyDescent="0.25">
      <c r="A1492" s="37" t="s">
        <v>36</v>
      </c>
      <c r="B1492" s="37" t="s">
        <v>37</v>
      </c>
      <c r="C1492" s="37" t="s">
        <v>2331</v>
      </c>
      <c r="D1492" s="38" t="s">
        <v>12554</v>
      </c>
      <c r="E1492" s="37" t="s">
        <v>2332</v>
      </c>
      <c r="F1492" s="37" t="s">
        <v>1879</v>
      </c>
      <c r="G1492" s="37">
        <v>200000619</v>
      </c>
      <c r="H1492" s="100">
        <v>710017707</v>
      </c>
      <c r="I1492" s="101">
        <v>31202284</v>
      </c>
      <c r="J1492" s="37">
        <v>100003420</v>
      </c>
      <c r="K1492" s="37">
        <v>100003422</v>
      </c>
      <c r="L1492" s="37" t="s">
        <v>105</v>
      </c>
      <c r="M1492" s="37" t="s">
        <v>1879</v>
      </c>
      <c r="N1492" s="37" t="s">
        <v>2352</v>
      </c>
      <c r="O1492" s="39" t="s">
        <v>12555</v>
      </c>
      <c r="P1492" s="37" t="s">
        <v>2333</v>
      </c>
      <c r="Q1492" s="37" t="s">
        <v>2336</v>
      </c>
      <c r="R1492" s="39" t="s">
        <v>12556</v>
      </c>
      <c r="S1492" s="40" t="s">
        <v>10741</v>
      </c>
      <c r="T1492" s="41">
        <v>55</v>
      </c>
      <c r="U1492" s="42">
        <v>0</v>
      </c>
      <c r="V1492" s="42">
        <v>0</v>
      </c>
      <c r="W1492" s="42"/>
      <c r="X1492" s="42"/>
      <c r="Y1492" s="102">
        <v>55</v>
      </c>
      <c r="Z1492">
        <v>2</v>
      </c>
      <c r="AA1492">
        <v>0</v>
      </c>
      <c r="AB1492">
        <v>0</v>
      </c>
      <c r="AE1492" s="103">
        <v>2</v>
      </c>
      <c r="AF1492">
        <v>0</v>
      </c>
      <c r="AG1492">
        <v>0</v>
      </c>
      <c r="AH1492">
        <v>0</v>
      </c>
      <c r="AI1492">
        <v>0</v>
      </c>
    </row>
    <row r="1493" spans="1:35" ht="15" hidden="1" customHeight="1" x14ac:dyDescent="0.25">
      <c r="A1493" s="37" t="s">
        <v>36</v>
      </c>
      <c r="B1493" s="37" t="s">
        <v>37</v>
      </c>
      <c r="C1493" s="37" t="s">
        <v>5395</v>
      </c>
      <c r="D1493" s="38" t="s">
        <v>10768</v>
      </c>
      <c r="E1493" s="37" t="s">
        <v>5396</v>
      </c>
      <c r="F1493" s="37" t="s">
        <v>568</v>
      </c>
      <c r="G1493" s="37">
        <v>200001638</v>
      </c>
      <c r="H1493" s="100">
        <v>710013000</v>
      </c>
      <c r="I1493" s="101">
        <v>313271</v>
      </c>
      <c r="J1493" s="37">
        <v>100009303</v>
      </c>
      <c r="K1493" s="37">
        <v>200001638</v>
      </c>
      <c r="L1493" s="37" t="s">
        <v>48</v>
      </c>
      <c r="M1493" s="37" t="s">
        <v>568</v>
      </c>
      <c r="N1493" s="37" t="s">
        <v>655</v>
      </c>
      <c r="O1493" s="39" t="s">
        <v>10769</v>
      </c>
      <c r="P1493" s="37" t="s">
        <v>655</v>
      </c>
      <c r="Q1493" s="37" t="s">
        <v>5409</v>
      </c>
      <c r="R1493" s="39" t="s">
        <v>10770</v>
      </c>
      <c r="S1493" s="40" t="s">
        <v>10741</v>
      </c>
      <c r="T1493" s="41">
        <v>24</v>
      </c>
      <c r="U1493" s="41">
        <v>0</v>
      </c>
      <c r="V1493" s="41">
        <v>0</v>
      </c>
      <c r="W1493" s="42"/>
      <c r="X1493" s="42"/>
      <c r="Y1493" s="102">
        <v>24</v>
      </c>
      <c r="Z1493">
        <v>1</v>
      </c>
      <c r="AA1493">
        <v>0</v>
      </c>
      <c r="AB1493">
        <v>0</v>
      </c>
      <c r="AE1493" s="103">
        <v>1</v>
      </c>
      <c r="AF1493">
        <v>0</v>
      </c>
      <c r="AG1493">
        <v>0</v>
      </c>
      <c r="AH1493">
        <v>0</v>
      </c>
      <c r="AI1493">
        <v>0</v>
      </c>
    </row>
    <row r="1494" spans="1:35" ht="15" hidden="1" customHeight="1" x14ac:dyDescent="0.25">
      <c r="A1494" s="37" t="s">
        <v>36</v>
      </c>
      <c r="B1494" s="37" t="s">
        <v>37</v>
      </c>
      <c r="C1494" s="37" t="s">
        <v>7245</v>
      </c>
      <c r="D1494" s="38" t="s">
        <v>12557</v>
      </c>
      <c r="E1494" s="37" t="s">
        <v>7246</v>
      </c>
      <c r="F1494" s="37" t="s">
        <v>6696</v>
      </c>
      <c r="G1494" s="37">
        <v>200002357</v>
      </c>
      <c r="H1494" s="100">
        <v>710230842</v>
      </c>
      <c r="I1494" s="101">
        <v>36158917</v>
      </c>
      <c r="J1494" s="37">
        <v>100012052</v>
      </c>
      <c r="K1494" s="37">
        <v>100017489</v>
      </c>
      <c r="L1494" s="37" t="s">
        <v>5223</v>
      </c>
      <c r="M1494" s="37" t="s">
        <v>6696</v>
      </c>
      <c r="N1494" s="37" t="s">
        <v>7232</v>
      </c>
      <c r="O1494" s="39" t="s">
        <v>12558</v>
      </c>
      <c r="P1494" s="37" t="s">
        <v>7247</v>
      </c>
      <c r="Q1494" s="37" t="s">
        <v>7248</v>
      </c>
      <c r="R1494" s="39" t="s">
        <v>12559</v>
      </c>
      <c r="S1494" s="40" t="s">
        <v>10741</v>
      </c>
      <c r="T1494" s="41">
        <v>90</v>
      </c>
      <c r="U1494" s="41">
        <v>0</v>
      </c>
      <c r="V1494" s="41">
        <v>0</v>
      </c>
      <c r="W1494" s="42"/>
      <c r="X1494" s="42"/>
      <c r="Y1494" s="102">
        <v>90</v>
      </c>
      <c r="Z1494">
        <v>0</v>
      </c>
      <c r="AA1494">
        <v>0</v>
      </c>
      <c r="AB1494">
        <v>0</v>
      </c>
      <c r="AE1494" s="103">
        <v>0</v>
      </c>
      <c r="AF1494">
        <v>5</v>
      </c>
      <c r="AG1494">
        <v>0</v>
      </c>
      <c r="AH1494">
        <v>0</v>
      </c>
      <c r="AI1494">
        <v>5</v>
      </c>
    </row>
    <row r="1495" spans="1:35" ht="15" hidden="1" customHeight="1" x14ac:dyDescent="0.25">
      <c r="A1495" s="37" t="s">
        <v>36</v>
      </c>
      <c r="B1495" s="37" t="s">
        <v>37</v>
      </c>
      <c r="C1495" s="37" t="s">
        <v>2582</v>
      </c>
      <c r="D1495" s="38" t="s">
        <v>12560</v>
      </c>
      <c r="E1495" s="37" t="s">
        <v>2583</v>
      </c>
      <c r="F1495" s="37" t="s">
        <v>1879</v>
      </c>
      <c r="G1495" s="37">
        <v>200000793</v>
      </c>
      <c r="H1495" s="100">
        <v>710018762</v>
      </c>
      <c r="I1495" s="101">
        <v>36126781</v>
      </c>
      <c r="J1495" s="37">
        <v>100004168</v>
      </c>
      <c r="K1495" s="37">
        <v>100004169</v>
      </c>
      <c r="L1495" s="37" t="s">
        <v>92</v>
      </c>
      <c r="M1495" s="37" t="s">
        <v>1879</v>
      </c>
      <c r="N1495" s="37" t="s">
        <v>2463</v>
      </c>
      <c r="O1495" s="39" t="s">
        <v>11922</v>
      </c>
      <c r="P1495" s="37" t="s">
        <v>2584</v>
      </c>
      <c r="Q1495" s="37" t="s">
        <v>2585</v>
      </c>
      <c r="R1495" s="39" t="s">
        <v>12561</v>
      </c>
      <c r="S1495" s="40" t="s">
        <v>10741</v>
      </c>
      <c r="T1495" s="41">
        <v>10</v>
      </c>
      <c r="U1495" s="41">
        <v>0</v>
      </c>
      <c r="V1495" s="41">
        <v>0</v>
      </c>
      <c r="W1495" s="42"/>
      <c r="X1495" s="42"/>
      <c r="Y1495" s="102">
        <v>10</v>
      </c>
      <c r="Z1495">
        <v>0</v>
      </c>
      <c r="AA1495">
        <v>0</v>
      </c>
      <c r="AB1495">
        <v>0</v>
      </c>
      <c r="AE1495" s="103">
        <v>0</v>
      </c>
      <c r="AF1495">
        <v>0</v>
      </c>
      <c r="AG1495">
        <v>0</v>
      </c>
      <c r="AH1495">
        <v>0</v>
      </c>
      <c r="AI1495">
        <v>0</v>
      </c>
    </row>
    <row r="1496" spans="1:35" ht="15" hidden="1" customHeight="1" x14ac:dyDescent="0.25">
      <c r="A1496" s="37" t="s">
        <v>36</v>
      </c>
      <c r="B1496" s="37" t="s">
        <v>37</v>
      </c>
      <c r="C1496" s="37" t="s">
        <v>2098</v>
      </c>
      <c r="D1496" s="38" t="s">
        <v>12562</v>
      </c>
      <c r="E1496" s="37" t="s">
        <v>2099</v>
      </c>
      <c r="F1496" s="37" t="s">
        <v>1879</v>
      </c>
      <c r="G1496" s="37">
        <v>200000849</v>
      </c>
      <c r="H1496" s="100">
        <v>710010338</v>
      </c>
      <c r="I1496" s="101">
        <v>36129763</v>
      </c>
      <c r="J1496" s="37">
        <v>100004468</v>
      </c>
      <c r="K1496" s="37">
        <v>100004469</v>
      </c>
      <c r="L1496" s="37" t="s">
        <v>92</v>
      </c>
      <c r="M1496" s="37" t="s">
        <v>1879</v>
      </c>
      <c r="N1496" s="37" t="s">
        <v>2029</v>
      </c>
      <c r="O1496" s="39" t="s">
        <v>12563</v>
      </c>
      <c r="P1496" s="37" t="s">
        <v>2100</v>
      </c>
      <c r="Q1496" s="37" t="s">
        <v>2101</v>
      </c>
      <c r="R1496" s="39" t="s">
        <v>12564</v>
      </c>
      <c r="S1496" s="40" t="s">
        <v>10741</v>
      </c>
      <c r="T1496" s="41">
        <v>11</v>
      </c>
      <c r="U1496" s="41">
        <v>0</v>
      </c>
      <c r="V1496" s="41">
        <v>0</v>
      </c>
      <c r="W1496" s="42"/>
      <c r="X1496" s="42"/>
      <c r="Y1496" s="102">
        <v>11</v>
      </c>
      <c r="Z1496">
        <v>0</v>
      </c>
      <c r="AA1496">
        <v>0</v>
      </c>
      <c r="AB1496">
        <v>0</v>
      </c>
      <c r="AE1496" s="103">
        <v>0</v>
      </c>
      <c r="AF1496">
        <v>0</v>
      </c>
      <c r="AG1496">
        <v>0</v>
      </c>
      <c r="AH1496">
        <v>0</v>
      </c>
      <c r="AI1496">
        <v>0</v>
      </c>
    </row>
    <row r="1497" spans="1:35" ht="15" hidden="1" customHeight="1" x14ac:dyDescent="0.25">
      <c r="A1497" s="37" t="s">
        <v>36</v>
      </c>
      <c r="B1497" s="37" t="s">
        <v>37</v>
      </c>
      <c r="C1497" s="37" t="s">
        <v>4612</v>
      </c>
      <c r="D1497" s="38" t="s">
        <v>12565</v>
      </c>
      <c r="E1497" s="37" t="s">
        <v>4613</v>
      </c>
      <c r="F1497" s="37" t="s">
        <v>4189</v>
      </c>
      <c r="G1497" s="37">
        <v>200001363</v>
      </c>
      <c r="H1497" s="100">
        <v>710015194</v>
      </c>
      <c r="I1497" s="101">
        <v>315117</v>
      </c>
      <c r="J1497" s="37">
        <v>100007627</v>
      </c>
      <c r="K1497" s="37">
        <v>200001363</v>
      </c>
      <c r="L1497" s="37" t="s">
        <v>48</v>
      </c>
      <c r="M1497" s="37" t="s">
        <v>4189</v>
      </c>
      <c r="N1497" s="37" t="s">
        <v>4596</v>
      </c>
      <c r="O1497" s="39" t="s">
        <v>12566</v>
      </c>
      <c r="P1497" s="37" t="s">
        <v>4614</v>
      </c>
      <c r="Q1497" s="37" t="s">
        <v>4615</v>
      </c>
      <c r="R1497" s="39" t="s">
        <v>12567</v>
      </c>
      <c r="S1497" s="40" t="s">
        <v>10741</v>
      </c>
      <c r="T1497" s="41">
        <v>32</v>
      </c>
      <c r="U1497" s="42">
        <v>0</v>
      </c>
      <c r="V1497" s="42">
        <v>0</v>
      </c>
      <c r="W1497" s="42"/>
      <c r="X1497" s="42"/>
      <c r="Y1497" s="102">
        <v>32</v>
      </c>
      <c r="Z1497">
        <v>0</v>
      </c>
      <c r="AA1497">
        <v>0</v>
      </c>
      <c r="AB1497">
        <v>0</v>
      </c>
      <c r="AE1497" s="103">
        <v>0</v>
      </c>
      <c r="AF1497">
        <v>0</v>
      </c>
      <c r="AG1497">
        <v>0</v>
      </c>
      <c r="AH1497">
        <v>0</v>
      </c>
      <c r="AI1497">
        <v>0</v>
      </c>
    </row>
    <row r="1498" spans="1:35" ht="15" hidden="1" customHeight="1" x14ac:dyDescent="0.25">
      <c r="A1498" s="37" t="s">
        <v>36</v>
      </c>
      <c r="B1498" s="37" t="s">
        <v>37</v>
      </c>
      <c r="C1498" s="37" t="s">
        <v>5451</v>
      </c>
      <c r="D1498" s="38" t="s">
        <v>12575</v>
      </c>
      <c r="E1498" s="37" t="s">
        <v>5452</v>
      </c>
      <c r="F1498" s="37" t="s">
        <v>568</v>
      </c>
      <c r="G1498" s="37">
        <v>200001644</v>
      </c>
      <c r="H1498" s="100">
        <v>710013183</v>
      </c>
      <c r="I1498" s="101">
        <v>313335</v>
      </c>
      <c r="J1498" s="37">
        <v>100009502</v>
      </c>
      <c r="K1498" s="37">
        <v>200001644</v>
      </c>
      <c r="L1498" s="37" t="s">
        <v>48</v>
      </c>
      <c r="M1498" s="37" t="s">
        <v>568</v>
      </c>
      <c r="N1498" s="37" t="s">
        <v>655</v>
      </c>
      <c r="O1498" s="39" t="s">
        <v>10769</v>
      </c>
      <c r="P1498" s="37" t="s">
        <v>5453</v>
      </c>
      <c r="Q1498" s="37" t="s">
        <v>5454</v>
      </c>
      <c r="R1498" s="39" t="s">
        <v>12576</v>
      </c>
      <c r="S1498" s="40" t="s">
        <v>10741</v>
      </c>
      <c r="T1498" s="41">
        <v>10</v>
      </c>
      <c r="U1498" s="41">
        <v>0</v>
      </c>
      <c r="V1498" s="41">
        <v>0</v>
      </c>
      <c r="W1498" s="42"/>
      <c r="X1498" s="42"/>
      <c r="Y1498" s="102">
        <v>10</v>
      </c>
      <c r="Z1498">
        <v>0</v>
      </c>
      <c r="AA1498">
        <v>0</v>
      </c>
      <c r="AB1498">
        <v>0</v>
      </c>
      <c r="AE1498" s="103">
        <v>0</v>
      </c>
      <c r="AF1498">
        <v>0</v>
      </c>
      <c r="AG1498">
        <v>0</v>
      </c>
      <c r="AH1498">
        <v>0</v>
      </c>
      <c r="AI1498">
        <v>0</v>
      </c>
    </row>
    <row r="1499" spans="1:35" ht="15" hidden="1" customHeight="1" x14ac:dyDescent="0.25">
      <c r="A1499" s="37" t="s">
        <v>36</v>
      </c>
      <c r="B1499" s="37" t="s">
        <v>37</v>
      </c>
      <c r="C1499" s="37" t="s">
        <v>2459</v>
      </c>
      <c r="D1499" s="38" t="s">
        <v>12574</v>
      </c>
      <c r="E1499" s="37" t="s">
        <v>2460</v>
      </c>
      <c r="F1499" s="37" t="s">
        <v>1879</v>
      </c>
      <c r="G1499" s="37">
        <v>200000760</v>
      </c>
      <c r="H1499" s="100">
        <v>710037473</v>
      </c>
      <c r="I1499" s="101">
        <v>318442</v>
      </c>
      <c r="J1499" s="37">
        <v>100004225</v>
      </c>
      <c r="K1499" s="37">
        <v>200000760</v>
      </c>
      <c r="L1499" s="37" t="s">
        <v>48</v>
      </c>
      <c r="M1499" s="37" t="s">
        <v>1879</v>
      </c>
      <c r="N1499" s="37" t="s">
        <v>2463</v>
      </c>
      <c r="O1499" s="39" t="s">
        <v>11268</v>
      </c>
      <c r="P1499" s="37" t="s">
        <v>2463</v>
      </c>
      <c r="Q1499" s="37" t="s">
        <v>2467</v>
      </c>
      <c r="R1499" s="39" t="s">
        <v>12539</v>
      </c>
      <c r="S1499" s="40" t="s">
        <v>10741</v>
      </c>
      <c r="T1499" s="41">
        <v>54</v>
      </c>
      <c r="U1499" s="41">
        <v>0</v>
      </c>
      <c r="V1499" s="41">
        <v>0</v>
      </c>
      <c r="W1499" s="42"/>
      <c r="X1499" s="42"/>
      <c r="Y1499" s="102">
        <v>54</v>
      </c>
      <c r="Z1499">
        <v>0</v>
      </c>
      <c r="AA1499">
        <v>0</v>
      </c>
      <c r="AB1499">
        <v>0</v>
      </c>
      <c r="AE1499" s="103">
        <v>0</v>
      </c>
      <c r="AF1499">
        <v>1</v>
      </c>
      <c r="AG1499">
        <v>0</v>
      </c>
      <c r="AH1499">
        <v>0</v>
      </c>
      <c r="AI1499">
        <v>1</v>
      </c>
    </row>
    <row r="1500" spans="1:35" ht="15" hidden="1" customHeight="1" x14ac:dyDescent="0.25">
      <c r="A1500" s="37" t="s">
        <v>36</v>
      </c>
      <c r="B1500" s="37" t="s">
        <v>37</v>
      </c>
      <c r="C1500" s="37" t="s">
        <v>3143</v>
      </c>
      <c r="D1500" s="38" t="s">
        <v>12571</v>
      </c>
      <c r="E1500" s="37" t="s">
        <v>3144</v>
      </c>
      <c r="F1500" s="37" t="s">
        <v>2860</v>
      </c>
      <c r="G1500" s="37">
        <v>200001033</v>
      </c>
      <c r="H1500" s="100">
        <v>710007108</v>
      </c>
      <c r="I1500" s="101">
        <v>308641</v>
      </c>
      <c r="J1500" s="37">
        <v>100006487</v>
      </c>
      <c r="K1500" s="37">
        <v>200001033</v>
      </c>
      <c r="L1500" s="37" t="s">
        <v>48</v>
      </c>
      <c r="M1500" s="37" t="s">
        <v>2860</v>
      </c>
      <c r="N1500" s="37" t="s">
        <v>2862</v>
      </c>
      <c r="O1500" s="39" t="s">
        <v>12572</v>
      </c>
      <c r="P1500" s="37" t="s">
        <v>3145</v>
      </c>
      <c r="Q1500" s="37" t="s">
        <v>3148</v>
      </c>
      <c r="R1500" s="39" t="s">
        <v>12573</v>
      </c>
      <c r="S1500" s="40" t="s">
        <v>10741</v>
      </c>
      <c r="T1500" s="41">
        <v>12</v>
      </c>
      <c r="U1500" s="41">
        <v>0</v>
      </c>
      <c r="V1500" s="41">
        <v>0</v>
      </c>
      <c r="W1500" s="42"/>
      <c r="X1500" s="42"/>
      <c r="Y1500" s="102">
        <v>12</v>
      </c>
      <c r="Z1500">
        <v>0</v>
      </c>
      <c r="AA1500">
        <v>0</v>
      </c>
      <c r="AB1500">
        <v>0</v>
      </c>
      <c r="AE1500" s="103">
        <v>0</v>
      </c>
      <c r="AF1500">
        <v>0</v>
      </c>
      <c r="AG1500">
        <v>0</v>
      </c>
      <c r="AH1500">
        <v>0</v>
      </c>
      <c r="AI1500">
        <v>0</v>
      </c>
    </row>
    <row r="1501" spans="1:35" ht="15" hidden="1" customHeight="1" x14ac:dyDescent="0.25">
      <c r="A1501" s="37" t="s">
        <v>36</v>
      </c>
      <c r="B1501" s="37" t="s">
        <v>37</v>
      </c>
      <c r="C1501" s="37" t="s">
        <v>7938</v>
      </c>
      <c r="D1501" s="38" t="s">
        <v>12373</v>
      </c>
      <c r="E1501" s="37" t="s">
        <v>7939</v>
      </c>
      <c r="F1501" s="37" t="s">
        <v>6696</v>
      </c>
      <c r="G1501" s="37">
        <v>200002702</v>
      </c>
      <c r="H1501" s="100">
        <v>710031840</v>
      </c>
      <c r="I1501" s="101">
        <v>37872940</v>
      </c>
      <c r="J1501" s="37">
        <v>100013565</v>
      </c>
      <c r="K1501" s="37">
        <v>100013566</v>
      </c>
      <c r="L1501" s="37" t="s">
        <v>105</v>
      </c>
      <c r="M1501" s="37" t="s">
        <v>6696</v>
      </c>
      <c r="N1501" s="37" t="s">
        <v>7842</v>
      </c>
      <c r="O1501" s="39" t="s">
        <v>12374</v>
      </c>
      <c r="P1501" s="37" t="s">
        <v>7940</v>
      </c>
      <c r="Q1501" s="37" t="s">
        <v>7941</v>
      </c>
      <c r="R1501" s="39" t="s">
        <v>12375</v>
      </c>
      <c r="S1501" s="40" t="s">
        <v>10741</v>
      </c>
      <c r="T1501" s="41">
        <v>8</v>
      </c>
      <c r="U1501" s="42">
        <v>0</v>
      </c>
      <c r="V1501" s="42">
        <v>0</v>
      </c>
      <c r="W1501" s="42"/>
      <c r="X1501" s="42"/>
      <c r="Y1501" s="102">
        <v>8</v>
      </c>
      <c r="Z1501">
        <v>0</v>
      </c>
      <c r="AA1501">
        <v>0</v>
      </c>
      <c r="AB1501">
        <v>0</v>
      </c>
      <c r="AE1501" s="103">
        <v>0</v>
      </c>
      <c r="AF1501">
        <v>0</v>
      </c>
      <c r="AG1501">
        <v>0</v>
      </c>
      <c r="AH1501">
        <v>0</v>
      </c>
      <c r="AI1501">
        <v>0</v>
      </c>
    </row>
    <row r="1502" spans="1:35" ht="15" hidden="1" customHeight="1" x14ac:dyDescent="0.25">
      <c r="A1502" s="37" t="s">
        <v>36</v>
      </c>
      <c r="B1502" s="37" t="s">
        <v>37</v>
      </c>
      <c r="C1502" s="37" t="s">
        <v>4745</v>
      </c>
      <c r="D1502" s="38" t="s">
        <v>12376</v>
      </c>
      <c r="E1502" s="37" t="s">
        <v>4746</v>
      </c>
      <c r="F1502" s="37" t="s">
        <v>4189</v>
      </c>
      <c r="G1502" s="37">
        <v>200001498</v>
      </c>
      <c r="H1502" s="100">
        <v>710015828</v>
      </c>
      <c r="I1502" s="101">
        <v>315737</v>
      </c>
      <c r="J1502" s="37">
        <v>100008481</v>
      </c>
      <c r="K1502" s="37">
        <v>200001498</v>
      </c>
      <c r="L1502" s="37" t="s">
        <v>48</v>
      </c>
      <c r="M1502" s="37" t="s">
        <v>4189</v>
      </c>
      <c r="N1502" s="37" t="s">
        <v>4675</v>
      </c>
      <c r="O1502" s="39" t="s">
        <v>11371</v>
      </c>
      <c r="P1502" s="37" t="s">
        <v>4675</v>
      </c>
      <c r="Q1502" s="37" t="s">
        <v>4750</v>
      </c>
      <c r="R1502" s="39" t="s">
        <v>10657</v>
      </c>
      <c r="S1502" s="40" t="s">
        <v>10741</v>
      </c>
      <c r="T1502" s="41">
        <v>46</v>
      </c>
      <c r="U1502" s="42">
        <v>0</v>
      </c>
      <c r="V1502" s="42">
        <v>0</v>
      </c>
      <c r="W1502" s="42"/>
      <c r="X1502" s="42"/>
      <c r="Y1502" s="102">
        <v>46</v>
      </c>
      <c r="Z1502">
        <v>2</v>
      </c>
      <c r="AA1502">
        <v>0</v>
      </c>
      <c r="AB1502">
        <v>0</v>
      </c>
      <c r="AE1502" s="103">
        <v>2</v>
      </c>
      <c r="AF1502">
        <v>2</v>
      </c>
      <c r="AG1502">
        <v>0</v>
      </c>
      <c r="AH1502">
        <v>0</v>
      </c>
      <c r="AI1502">
        <v>2</v>
      </c>
    </row>
    <row r="1503" spans="1:35" ht="15" hidden="1" customHeight="1" x14ac:dyDescent="0.25">
      <c r="A1503" s="37" t="s">
        <v>36</v>
      </c>
      <c r="B1503" s="37" t="s">
        <v>37</v>
      </c>
      <c r="C1503" s="37" t="s">
        <v>4347</v>
      </c>
      <c r="D1503" s="38" t="s">
        <v>11216</v>
      </c>
      <c r="E1503" s="37" t="s">
        <v>4348</v>
      </c>
      <c r="F1503" s="37" t="s">
        <v>4189</v>
      </c>
      <c r="G1503" s="37">
        <v>200001319</v>
      </c>
      <c r="H1503" s="100">
        <v>710036515</v>
      </c>
      <c r="I1503" s="101">
        <v>314463</v>
      </c>
      <c r="J1503" s="37">
        <v>100007392</v>
      </c>
      <c r="K1503" s="37">
        <v>200001319</v>
      </c>
      <c r="L1503" s="37" t="s">
        <v>48</v>
      </c>
      <c r="M1503" s="37" t="s">
        <v>4189</v>
      </c>
      <c r="N1503" s="37" t="s">
        <v>4350</v>
      </c>
      <c r="O1503" s="39" t="s">
        <v>10875</v>
      </c>
      <c r="P1503" s="37" t="s">
        <v>4350</v>
      </c>
      <c r="Q1503" s="37" t="s">
        <v>4352</v>
      </c>
      <c r="R1503" s="39" t="s">
        <v>11217</v>
      </c>
      <c r="S1503" s="40" t="s">
        <v>10741</v>
      </c>
      <c r="T1503" s="41">
        <v>40</v>
      </c>
      <c r="U1503" s="42">
        <v>0</v>
      </c>
      <c r="V1503" s="42">
        <v>0</v>
      </c>
      <c r="W1503" s="42"/>
      <c r="X1503" s="42"/>
      <c r="Y1503" s="102">
        <v>40</v>
      </c>
      <c r="Z1503">
        <v>0</v>
      </c>
      <c r="AA1503">
        <v>0</v>
      </c>
      <c r="AB1503">
        <v>0</v>
      </c>
      <c r="AE1503" s="103">
        <v>0</v>
      </c>
      <c r="AF1503">
        <v>0</v>
      </c>
      <c r="AG1503">
        <v>0</v>
      </c>
      <c r="AH1503">
        <v>0</v>
      </c>
      <c r="AI1503">
        <v>0</v>
      </c>
    </row>
    <row r="1504" spans="1:35" ht="15" hidden="1" customHeight="1" x14ac:dyDescent="0.25">
      <c r="A1504" s="37" t="s">
        <v>36</v>
      </c>
      <c r="B1504" s="37" t="s">
        <v>37</v>
      </c>
      <c r="C1504" s="37" t="s">
        <v>7771</v>
      </c>
      <c r="D1504" s="38" t="s">
        <v>12377</v>
      </c>
      <c r="E1504" s="37" t="s">
        <v>7772</v>
      </c>
      <c r="F1504" s="37" t="s">
        <v>6696</v>
      </c>
      <c r="G1504" s="37">
        <v>200002566</v>
      </c>
      <c r="H1504" s="100">
        <v>710282648</v>
      </c>
      <c r="I1504" s="101">
        <v>54654416</v>
      </c>
      <c r="J1504" s="37">
        <v>100019614</v>
      </c>
      <c r="K1504" s="37">
        <v>100019613</v>
      </c>
      <c r="L1504" s="37" t="s">
        <v>10438</v>
      </c>
      <c r="M1504" s="37" t="s">
        <v>6696</v>
      </c>
      <c r="N1504" s="37" t="s">
        <v>7404</v>
      </c>
      <c r="O1504" s="39" t="s">
        <v>12378</v>
      </c>
      <c r="P1504" s="37" t="s">
        <v>7773</v>
      </c>
      <c r="Q1504" s="37" t="s">
        <v>7774</v>
      </c>
      <c r="R1504" s="39" t="s">
        <v>12379</v>
      </c>
      <c r="S1504" s="40" t="s">
        <v>10741</v>
      </c>
      <c r="T1504" s="41">
        <v>40</v>
      </c>
      <c r="U1504" s="41">
        <v>0</v>
      </c>
      <c r="V1504" s="41">
        <v>0</v>
      </c>
      <c r="W1504" s="42"/>
      <c r="X1504" s="42"/>
      <c r="Y1504" s="102">
        <v>40</v>
      </c>
      <c r="Z1504">
        <v>0</v>
      </c>
      <c r="AA1504">
        <v>0</v>
      </c>
      <c r="AB1504">
        <v>0</v>
      </c>
      <c r="AE1504" s="103">
        <v>0</v>
      </c>
      <c r="AF1504">
        <v>1</v>
      </c>
      <c r="AG1504">
        <v>0</v>
      </c>
      <c r="AH1504">
        <v>0</v>
      </c>
      <c r="AI1504">
        <v>1</v>
      </c>
    </row>
    <row r="1505" spans="1:35" ht="15" hidden="1" customHeight="1" x14ac:dyDescent="0.25">
      <c r="A1505" s="37" t="s">
        <v>36</v>
      </c>
      <c r="B1505" s="37" t="s">
        <v>37</v>
      </c>
      <c r="C1505" s="37" t="s">
        <v>2190</v>
      </c>
      <c r="D1505" s="38" t="s">
        <v>12380</v>
      </c>
      <c r="E1505" s="37" t="s">
        <v>2191</v>
      </c>
      <c r="F1505" s="37" t="s">
        <v>1879</v>
      </c>
      <c r="G1505" s="37">
        <v>200000861</v>
      </c>
      <c r="H1505" s="100">
        <v>710010648</v>
      </c>
      <c r="I1505" s="101">
        <v>311821</v>
      </c>
      <c r="J1505" s="37">
        <v>100004524</v>
      </c>
      <c r="K1505" s="37">
        <v>200000861</v>
      </c>
      <c r="L1505" s="37" t="s">
        <v>48</v>
      </c>
      <c r="M1505" s="37" t="s">
        <v>1879</v>
      </c>
      <c r="N1505" s="37" t="s">
        <v>2029</v>
      </c>
      <c r="O1505" s="39" t="s">
        <v>12381</v>
      </c>
      <c r="P1505" s="37" t="s">
        <v>2192</v>
      </c>
      <c r="Q1505" s="37" t="s">
        <v>2193</v>
      </c>
      <c r="R1505" s="39" t="s">
        <v>12382</v>
      </c>
      <c r="S1505" s="40" t="s">
        <v>10741</v>
      </c>
      <c r="T1505" s="41">
        <v>11</v>
      </c>
      <c r="U1505" s="42">
        <v>0</v>
      </c>
      <c r="V1505" s="42">
        <v>0</v>
      </c>
      <c r="W1505" s="42"/>
      <c r="X1505" s="42"/>
      <c r="Y1505" s="102">
        <v>11</v>
      </c>
      <c r="Z1505">
        <v>0</v>
      </c>
      <c r="AA1505">
        <v>0</v>
      </c>
      <c r="AB1505">
        <v>0</v>
      </c>
      <c r="AE1505" s="103">
        <v>0</v>
      </c>
      <c r="AF1505">
        <v>0</v>
      </c>
      <c r="AG1505">
        <v>0</v>
      </c>
      <c r="AH1505">
        <v>0</v>
      </c>
      <c r="AI1505">
        <v>0</v>
      </c>
    </row>
    <row r="1506" spans="1:35" ht="15" hidden="1" customHeight="1" x14ac:dyDescent="0.25">
      <c r="A1506" s="37" t="s">
        <v>36</v>
      </c>
      <c r="B1506" s="37" t="s">
        <v>37</v>
      </c>
      <c r="C1506" s="37" t="s">
        <v>7957</v>
      </c>
      <c r="D1506" s="38" t="s">
        <v>12383</v>
      </c>
      <c r="E1506" s="37" t="s">
        <v>7958</v>
      </c>
      <c r="F1506" s="37" t="s">
        <v>6696</v>
      </c>
      <c r="G1506" s="37">
        <v>200002707</v>
      </c>
      <c r="H1506" s="100">
        <v>710031890</v>
      </c>
      <c r="I1506" s="101">
        <v>330329</v>
      </c>
      <c r="J1506" s="37">
        <v>100013577</v>
      </c>
      <c r="K1506" s="37">
        <v>200002707</v>
      </c>
      <c r="L1506" s="37" t="s">
        <v>48</v>
      </c>
      <c r="M1506" s="37" t="s">
        <v>6696</v>
      </c>
      <c r="N1506" s="37" t="s">
        <v>8047</v>
      </c>
      <c r="O1506" s="39" t="s">
        <v>10866</v>
      </c>
      <c r="P1506" s="37" t="s">
        <v>7960</v>
      </c>
      <c r="Q1506" s="37" t="s">
        <v>7961</v>
      </c>
      <c r="R1506" s="39" t="s">
        <v>12384</v>
      </c>
      <c r="S1506" s="40" t="s">
        <v>10741</v>
      </c>
      <c r="T1506" s="41">
        <v>12</v>
      </c>
      <c r="U1506" s="41">
        <v>0</v>
      </c>
      <c r="V1506" s="41">
        <v>0</v>
      </c>
      <c r="W1506" s="42"/>
      <c r="X1506" s="42"/>
      <c r="Y1506" s="102">
        <v>12</v>
      </c>
      <c r="Z1506">
        <v>0</v>
      </c>
      <c r="AA1506">
        <v>0</v>
      </c>
      <c r="AB1506">
        <v>0</v>
      </c>
      <c r="AE1506" s="103">
        <v>0</v>
      </c>
      <c r="AF1506">
        <v>0</v>
      </c>
      <c r="AG1506">
        <v>0</v>
      </c>
      <c r="AH1506">
        <v>0</v>
      </c>
      <c r="AI1506">
        <v>0</v>
      </c>
    </row>
    <row r="1507" spans="1:35" ht="15" hidden="1" customHeight="1" x14ac:dyDescent="0.25">
      <c r="A1507" s="37" t="s">
        <v>36</v>
      </c>
      <c r="B1507" s="37" t="s">
        <v>37</v>
      </c>
      <c r="C1507" s="37" t="s">
        <v>5596</v>
      </c>
      <c r="D1507" s="38" t="s">
        <v>11456</v>
      </c>
      <c r="E1507" s="37" t="s">
        <v>5597</v>
      </c>
      <c r="F1507" s="37" t="s">
        <v>568</v>
      </c>
      <c r="G1507" s="37">
        <v>200001792</v>
      </c>
      <c r="H1507" s="100">
        <v>710102716</v>
      </c>
      <c r="I1507" s="101">
        <v>37898086</v>
      </c>
      <c r="J1507" s="37">
        <v>100010122</v>
      </c>
      <c r="K1507" s="37">
        <v>100010104</v>
      </c>
      <c r="L1507" s="37" t="s">
        <v>92</v>
      </c>
      <c r="M1507" s="37" t="s">
        <v>568</v>
      </c>
      <c r="N1507" s="37" t="s">
        <v>5600</v>
      </c>
      <c r="O1507" s="39" t="s">
        <v>11457</v>
      </c>
      <c r="P1507" s="37" t="s">
        <v>5600</v>
      </c>
      <c r="Q1507" s="37" t="s">
        <v>5606</v>
      </c>
      <c r="R1507" s="39" t="s">
        <v>11458</v>
      </c>
      <c r="S1507" s="40" t="s">
        <v>10741</v>
      </c>
      <c r="T1507" s="41">
        <v>26</v>
      </c>
      <c r="U1507" s="41">
        <v>0</v>
      </c>
      <c r="V1507" s="41">
        <v>0</v>
      </c>
      <c r="W1507" s="42"/>
      <c r="X1507" s="42"/>
      <c r="Y1507" s="102">
        <v>26</v>
      </c>
      <c r="Z1507">
        <v>0</v>
      </c>
      <c r="AA1507">
        <v>0</v>
      </c>
      <c r="AB1507">
        <v>0</v>
      </c>
      <c r="AE1507" s="103">
        <v>0</v>
      </c>
      <c r="AF1507">
        <v>2</v>
      </c>
      <c r="AG1507">
        <v>0</v>
      </c>
      <c r="AH1507">
        <v>0</v>
      </c>
      <c r="AI1507">
        <v>2</v>
      </c>
    </row>
    <row r="1508" spans="1:35" ht="15" hidden="1" customHeight="1" x14ac:dyDescent="0.25">
      <c r="A1508" s="37" t="s">
        <v>36</v>
      </c>
      <c r="B1508" s="37" t="s">
        <v>37</v>
      </c>
      <c r="C1508" s="37" t="s">
        <v>7230</v>
      </c>
      <c r="D1508" s="38" t="s">
        <v>12389</v>
      </c>
      <c r="E1508" s="37" t="s">
        <v>7231</v>
      </c>
      <c r="F1508" s="37" t="s">
        <v>6696</v>
      </c>
      <c r="G1508" s="37">
        <v>200002342</v>
      </c>
      <c r="H1508" s="100">
        <v>37874136</v>
      </c>
      <c r="I1508" s="101">
        <v>326283</v>
      </c>
      <c r="J1508" s="37">
        <v>100012028</v>
      </c>
      <c r="K1508" s="37">
        <v>200002342</v>
      </c>
      <c r="L1508" s="37" t="s">
        <v>48</v>
      </c>
      <c r="M1508" s="37" t="s">
        <v>6696</v>
      </c>
      <c r="N1508" s="37" t="s">
        <v>7232</v>
      </c>
      <c r="O1508" s="39" t="s">
        <v>12390</v>
      </c>
      <c r="P1508" s="37" t="s">
        <v>7232</v>
      </c>
      <c r="Q1508" s="37" t="s">
        <v>7234</v>
      </c>
      <c r="R1508" s="39" t="s">
        <v>12391</v>
      </c>
      <c r="S1508" s="40" t="s">
        <v>10721</v>
      </c>
      <c r="T1508" s="41">
        <v>28</v>
      </c>
      <c r="U1508" s="42">
        <v>0</v>
      </c>
      <c r="V1508" s="42">
        <v>0</v>
      </c>
      <c r="W1508" s="42"/>
      <c r="X1508" s="42"/>
      <c r="Y1508" s="102">
        <v>28</v>
      </c>
      <c r="Z1508">
        <v>0</v>
      </c>
      <c r="AA1508">
        <v>0</v>
      </c>
      <c r="AB1508">
        <v>0</v>
      </c>
      <c r="AE1508" s="103">
        <v>0</v>
      </c>
      <c r="AF1508">
        <v>0</v>
      </c>
      <c r="AG1508">
        <v>0</v>
      </c>
      <c r="AH1508">
        <v>0</v>
      </c>
      <c r="AI1508">
        <v>0</v>
      </c>
    </row>
    <row r="1509" spans="1:35" ht="15" hidden="1" customHeight="1" x14ac:dyDescent="0.25">
      <c r="A1509" s="37" t="s">
        <v>36</v>
      </c>
      <c r="B1509" s="37" t="s">
        <v>37</v>
      </c>
      <c r="C1509" s="37" t="s">
        <v>2743</v>
      </c>
      <c r="D1509" s="38" t="s">
        <v>12392</v>
      </c>
      <c r="E1509" s="37" t="s">
        <v>2744</v>
      </c>
      <c r="F1509" s="37" t="s">
        <v>1879</v>
      </c>
      <c r="G1509" s="37">
        <v>200000877</v>
      </c>
      <c r="H1509" s="100">
        <v>710011075</v>
      </c>
      <c r="I1509" s="101">
        <v>687251</v>
      </c>
      <c r="J1509" s="37">
        <v>100004713</v>
      </c>
      <c r="K1509" s="37">
        <v>200000877</v>
      </c>
      <c r="L1509" s="37" t="s">
        <v>48</v>
      </c>
      <c r="M1509" s="37" t="s">
        <v>1879</v>
      </c>
      <c r="N1509" s="37" t="s">
        <v>2029</v>
      </c>
      <c r="O1509" s="39" t="s">
        <v>12393</v>
      </c>
      <c r="P1509" s="37" t="s">
        <v>2745</v>
      </c>
      <c r="Q1509" s="37" t="s">
        <v>2746</v>
      </c>
      <c r="R1509" s="39" t="s">
        <v>12394</v>
      </c>
      <c r="S1509" s="40" t="s">
        <v>10741</v>
      </c>
      <c r="T1509" s="41">
        <v>15</v>
      </c>
      <c r="U1509" s="41">
        <v>0</v>
      </c>
      <c r="V1509" s="41">
        <v>0</v>
      </c>
      <c r="W1509" s="42"/>
      <c r="X1509" s="42"/>
      <c r="Y1509" s="102">
        <v>15</v>
      </c>
      <c r="Z1509">
        <v>0</v>
      </c>
      <c r="AA1509">
        <v>0</v>
      </c>
      <c r="AB1509">
        <v>0</v>
      </c>
      <c r="AE1509" s="103">
        <v>0</v>
      </c>
      <c r="AF1509">
        <v>1</v>
      </c>
      <c r="AG1509">
        <v>0</v>
      </c>
      <c r="AH1509">
        <v>0</v>
      </c>
      <c r="AI1509">
        <v>1</v>
      </c>
    </row>
    <row r="1510" spans="1:35" ht="15" hidden="1" customHeight="1" x14ac:dyDescent="0.25">
      <c r="A1510" s="37" t="s">
        <v>36</v>
      </c>
      <c r="B1510" s="37" t="s">
        <v>37</v>
      </c>
      <c r="C1510" s="37" t="s">
        <v>9747</v>
      </c>
      <c r="D1510" s="38" t="s">
        <v>10802</v>
      </c>
      <c r="E1510" s="37" t="s">
        <v>9748</v>
      </c>
      <c r="F1510" s="37" t="s">
        <v>8536</v>
      </c>
      <c r="G1510" s="37">
        <v>200002913</v>
      </c>
      <c r="H1510" s="100">
        <v>710025114</v>
      </c>
      <c r="I1510" s="101">
        <v>691135</v>
      </c>
      <c r="J1510" s="37">
        <v>100015069</v>
      </c>
      <c r="K1510" s="37">
        <v>200002913</v>
      </c>
      <c r="L1510" s="37" t="s">
        <v>48</v>
      </c>
      <c r="M1510" s="37" t="s">
        <v>8536</v>
      </c>
      <c r="N1510" s="37" t="s">
        <v>9957</v>
      </c>
      <c r="O1510" s="39" t="s">
        <v>12395</v>
      </c>
      <c r="P1510" s="37" t="s">
        <v>9815</v>
      </c>
      <c r="Q1510" s="37" t="s">
        <v>9816</v>
      </c>
      <c r="R1510" s="39" t="s">
        <v>12396</v>
      </c>
      <c r="S1510" s="40" t="s">
        <v>10741</v>
      </c>
      <c r="T1510" s="41">
        <v>6</v>
      </c>
      <c r="U1510" s="42">
        <v>0</v>
      </c>
      <c r="V1510" s="42">
        <v>0</v>
      </c>
      <c r="W1510" s="42"/>
      <c r="X1510" s="42"/>
      <c r="Y1510" s="102">
        <v>6</v>
      </c>
      <c r="Z1510">
        <v>0</v>
      </c>
      <c r="AA1510">
        <v>0</v>
      </c>
      <c r="AB1510">
        <v>0</v>
      </c>
      <c r="AE1510" s="103">
        <v>0</v>
      </c>
      <c r="AF1510">
        <v>0</v>
      </c>
      <c r="AG1510">
        <v>0</v>
      </c>
      <c r="AH1510">
        <v>0</v>
      </c>
      <c r="AI1510">
        <v>0</v>
      </c>
    </row>
    <row r="1511" spans="1:35" ht="15" hidden="1" customHeight="1" x14ac:dyDescent="0.25">
      <c r="A1511" s="37" t="s">
        <v>36</v>
      </c>
      <c r="B1511" s="37" t="s">
        <v>37</v>
      </c>
      <c r="C1511" s="37" t="s">
        <v>170</v>
      </c>
      <c r="D1511" s="38" t="s">
        <v>12385</v>
      </c>
      <c r="E1511" s="37" t="s">
        <v>171</v>
      </c>
      <c r="F1511" s="37" t="s">
        <v>40</v>
      </c>
      <c r="G1511" s="37">
        <v>200000223</v>
      </c>
      <c r="H1511" s="100">
        <v>710091843</v>
      </c>
      <c r="I1511" s="101">
        <v>304816</v>
      </c>
      <c r="J1511" s="37">
        <v>100001021</v>
      </c>
      <c r="K1511" s="37">
        <v>200000223</v>
      </c>
      <c r="L1511" s="37" t="s">
        <v>48</v>
      </c>
      <c r="M1511" s="37" t="s">
        <v>40</v>
      </c>
      <c r="N1511" s="37" t="s">
        <v>206</v>
      </c>
      <c r="O1511" s="39" t="s">
        <v>12386</v>
      </c>
      <c r="P1511" s="37" t="s">
        <v>172</v>
      </c>
      <c r="Q1511" s="37" t="s">
        <v>12387</v>
      </c>
      <c r="R1511" s="39" t="s">
        <v>12388</v>
      </c>
      <c r="S1511" s="40" t="s">
        <v>10741</v>
      </c>
      <c r="T1511" s="41">
        <v>18</v>
      </c>
      <c r="U1511" s="42">
        <v>0</v>
      </c>
      <c r="V1511" s="42">
        <v>0</v>
      </c>
      <c r="W1511" s="42"/>
      <c r="X1511" s="42"/>
      <c r="Y1511" s="102">
        <v>18</v>
      </c>
      <c r="Z1511">
        <v>0</v>
      </c>
      <c r="AA1511">
        <v>0</v>
      </c>
      <c r="AB1511">
        <v>0</v>
      </c>
      <c r="AE1511" s="103">
        <v>0</v>
      </c>
      <c r="AF1511">
        <v>1</v>
      </c>
      <c r="AG1511">
        <v>0</v>
      </c>
      <c r="AH1511">
        <v>0</v>
      </c>
      <c r="AI1511">
        <v>1</v>
      </c>
    </row>
    <row r="1512" spans="1:35" ht="15" hidden="1" customHeight="1" x14ac:dyDescent="0.25">
      <c r="A1512" s="37" t="s">
        <v>36</v>
      </c>
      <c r="B1512" s="37" t="s">
        <v>37</v>
      </c>
      <c r="C1512" s="37" t="s">
        <v>3382</v>
      </c>
      <c r="D1512" s="38" t="s">
        <v>12397</v>
      </c>
      <c r="E1512" s="37" t="s">
        <v>3383</v>
      </c>
      <c r="F1512" s="37" t="s">
        <v>2860</v>
      </c>
      <c r="G1512" s="37">
        <v>200000952</v>
      </c>
      <c r="H1512" s="100">
        <v>710004974</v>
      </c>
      <c r="I1512" s="101">
        <v>306941</v>
      </c>
      <c r="J1512" s="37">
        <v>100005088</v>
      </c>
      <c r="K1512" s="37">
        <v>200000952</v>
      </c>
      <c r="L1512" s="37" t="s">
        <v>210</v>
      </c>
      <c r="M1512" s="37" t="s">
        <v>2860</v>
      </c>
      <c r="N1512" s="37" t="s">
        <v>3333</v>
      </c>
      <c r="O1512" s="39" t="s">
        <v>12398</v>
      </c>
      <c r="P1512" s="37" t="s">
        <v>3384</v>
      </c>
      <c r="Q1512" s="37" t="s">
        <v>3385</v>
      </c>
      <c r="R1512" s="39" t="s">
        <v>12399</v>
      </c>
      <c r="S1512" s="40" t="s">
        <v>10741</v>
      </c>
      <c r="T1512" s="41">
        <v>11</v>
      </c>
      <c r="U1512" s="42">
        <v>0</v>
      </c>
      <c r="V1512" s="42">
        <v>0</v>
      </c>
      <c r="W1512" s="42"/>
      <c r="X1512" s="42"/>
      <c r="Y1512" s="102">
        <v>11</v>
      </c>
      <c r="Z1512">
        <v>0</v>
      </c>
      <c r="AA1512">
        <v>0</v>
      </c>
      <c r="AB1512">
        <v>0</v>
      </c>
      <c r="AE1512" s="103">
        <v>0</v>
      </c>
      <c r="AF1512">
        <v>0</v>
      </c>
      <c r="AG1512">
        <v>0</v>
      </c>
      <c r="AH1512">
        <v>0</v>
      </c>
      <c r="AI1512">
        <v>0</v>
      </c>
    </row>
    <row r="1513" spans="1:35" ht="15" hidden="1" customHeight="1" x14ac:dyDescent="0.25">
      <c r="A1513" s="37" t="s">
        <v>36</v>
      </c>
      <c r="B1513" s="37" t="s">
        <v>37</v>
      </c>
      <c r="C1513" s="37" t="s">
        <v>8943</v>
      </c>
      <c r="D1513" s="38" t="s">
        <v>12402</v>
      </c>
      <c r="E1513" s="37" t="s">
        <v>8944</v>
      </c>
      <c r="F1513" s="37" t="s">
        <v>8536</v>
      </c>
      <c r="G1513" s="37">
        <v>200003122</v>
      </c>
      <c r="H1513" s="100">
        <v>710026714</v>
      </c>
      <c r="I1513" s="101">
        <v>325511</v>
      </c>
      <c r="J1513" s="37">
        <v>100015603</v>
      </c>
      <c r="K1513" s="37">
        <v>200003122</v>
      </c>
      <c r="L1513" s="37" t="s">
        <v>48</v>
      </c>
      <c r="M1513" s="37" t="s">
        <v>8536</v>
      </c>
      <c r="N1513" s="37" t="s">
        <v>1826</v>
      </c>
      <c r="O1513" s="39" t="s">
        <v>12403</v>
      </c>
      <c r="P1513" s="37" t="s">
        <v>8945</v>
      </c>
      <c r="Q1513" s="37" t="s">
        <v>8946</v>
      </c>
      <c r="R1513" s="39" t="s">
        <v>12404</v>
      </c>
      <c r="S1513" s="40" t="s">
        <v>10741</v>
      </c>
      <c r="T1513" s="41">
        <v>15</v>
      </c>
      <c r="U1513" s="41">
        <v>0</v>
      </c>
      <c r="V1513" s="41">
        <v>0</v>
      </c>
      <c r="W1513" s="42"/>
      <c r="X1513" s="42"/>
      <c r="Y1513" s="102">
        <v>15</v>
      </c>
      <c r="Z1513">
        <v>1</v>
      </c>
      <c r="AA1513">
        <v>0</v>
      </c>
      <c r="AB1513">
        <v>0</v>
      </c>
      <c r="AE1513" s="103">
        <v>1</v>
      </c>
      <c r="AF1513">
        <v>0</v>
      </c>
      <c r="AG1513">
        <v>0</v>
      </c>
      <c r="AH1513">
        <v>0</v>
      </c>
      <c r="AI1513">
        <v>0</v>
      </c>
    </row>
    <row r="1514" spans="1:35" ht="15" hidden="1" customHeight="1" x14ac:dyDescent="0.25">
      <c r="A1514" s="37" t="s">
        <v>36</v>
      </c>
      <c r="B1514" s="37" t="s">
        <v>37</v>
      </c>
      <c r="C1514" s="37" t="s">
        <v>921</v>
      </c>
      <c r="D1514" s="38" t="s">
        <v>12400</v>
      </c>
      <c r="E1514" s="37" t="s">
        <v>922</v>
      </c>
      <c r="F1514" s="37" t="s">
        <v>814</v>
      </c>
      <c r="G1514" s="37">
        <v>200000332</v>
      </c>
      <c r="H1514" s="100">
        <v>710230168</v>
      </c>
      <c r="I1514" s="101">
        <v>305529</v>
      </c>
      <c r="J1514" s="37">
        <v>100001723</v>
      </c>
      <c r="K1514" s="37">
        <v>200000332</v>
      </c>
      <c r="L1514" s="37" t="s">
        <v>53</v>
      </c>
      <c r="M1514" s="37" t="s">
        <v>814</v>
      </c>
      <c r="N1514" s="37" t="s">
        <v>817</v>
      </c>
      <c r="O1514" s="39" t="s">
        <v>11664</v>
      </c>
      <c r="P1514" s="37" t="s">
        <v>923</v>
      </c>
      <c r="Q1514" s="37" t="s">
        <v>924</v>
      </c>
      <c r="R1514" s="39" t="s">
        <v>12401</v>
      </c>
      <c r="S1514" s="40" t="s">
        <v>10741</v>
      </c>
      <c r="T1514" s="41">
        <v>9</v>
      </c>
      <c r="U1514" s="42">
        <v>0</v>
      </c>
      <c r="V1514" s="42">
        <v>0</v>
      </c>
      <c r="W1514" s="42"/>
      <c r="X1514" s="42"/>
      <c r="Y1514" s="102">
        <v>9</v>
      </c>
      <c r="Z1514">
        <v>0</v>
      </c>
      <c r="AA1514">
        <v>0</v>
      </c>
      <c r="AB1514">
        <v>0</v>
      </c>
      <c r="AE1514" s="103">
        <v>0</v>
      </c>
      <c r="AF1514">
        <v>0</v>
      </c>
      <c r="AG1514">
        <v>0</v>
      </c>
      <c r="AH1514">
        <v>0</v>
      </c>
      <c r="AI1514">
        <v>0</v>
      </c>
    </row>
    <row r="1515" spans="1:35" ht="15" hidden="1" customHeight="1" x14ac:dyDescent="0.25">
      <c r="A1515" s="37" t="s">
        <v>36</v>
      </c>
      <c r="B1515" s="37" t="s">
        <v>37</v>
      </c>
      <c r="C1515" s="37" t="s">
        <v>9038</v>
      </c>
      <c r="D1515" s="38" t="s">
        <v>12405</v>
      </c>
      <c r="E1515" s="37" t="s">
        <v>9039</v>
      </c>
      <c r="F1515" s="37" t="s">
        <v>8536</v>
      </c>
      <c r="G1515" s="37">
        <v>200003272</v>
      </c>
      <c r="H1515" s="100">
        <v>710027117</v>
      </c>
      <c r="I1515" s="101">
        <v>326003</v>
      </c>
      <c r="J1515" s="37">
        <v>100016039</v>
      </c>
      <c r="K1515" s="37">
        <v>200003272</v>
      </c>
      <c r="L1515" s="37" t="s">
        <v>48</v>
      </c>
      <c r="M1515" s="37" t="s">
        <v>8536</v>
      </c>
      <c r="N1515" s="37" t="s">
        <v>8417</v>
      </c>
      <c r="O1515" s="39" t="s">
        <v>12406</v>
      </c>
      <c r="P1515" s="37" t="s">
        <v>9040</v>
      </c>
      <c r="Q1515" s="37" t="s">
        <v>9041</v>
      </c>
      <c r="R1515" s="39" t="s">
        <v>12407</v>
      </c>
      <c r="S1515" s="40" t="s">
        <v>10741</v>
      </c>
      <c r="T1515" s="41">
        <v>3</v>
      </c>
      <c r="U1515" s="41">
        <v>0</v>
      </c>
      <c r="V1515" s="41">
        <v>0</v>
      </c>
      <c r="W1515" s="42"/>
      <c r="X1515" s="42"/>
      <c r="Y1515" s="102">
        <v>3</v>
      </c>
      <c r="Z1515">
        <v>1</v>
      </c>
      <c r="AA1515">
        <v>0</v>
      </c>
      <c r="AB1515">
        <v>0</v>
      </c>
      <c r="AE1515" s="103">
        <v>1</v>
      </c>
      <c r="AF1515">
        <v>1</v>
      </c>
      <c r="AG1515">
        <v>0</v>
      </c>
      <c r="AH1515">
        <v>0</v>
      </c>
      <c r="AI1515">
        <v>1</v>
      </c>
    </row>
    <row r="1516" spans="1:35" ht="15" hidden="1" customHeight="1" x14ac:dyDescent="0.25">
      <c r="A1516" s="37" t="s">
        <v>36</v>
      </c>
      <c r="B1516" s="37" t="s">
        <v>37</v>
      </c>
      <c r="C1516" s="37" t="s">
        <v>2949</v>
      </c>
      <c r="D1516" s="38" t="s">
        <v>12408</v>
      </c>
      <c r="E1516" s="37" t="s">
        <v>2950</v>
      </c>
      <c r="F1516" s="37" t="s">
        <v>2860</v>
      </c>
      <c r="G1516" s="37">
        <v>200001253</v>
      </c>
      <c r="H1516" s="100">
        <v>710006110</v>
      </c>
      <c r="I1516" s="101">
        <v>308005</v>
      </c>
      <c r="J1516" s="37">
        <v>100005144</v>
      </c>
      <c r="K1516" s="37">
        <v>200001253</v>
      </c>
      <c r="L1516" s="37" t="s">
        <v>48</v>
      </c>
      <c r="M1516" s="37" t="s">
        <v>2860</v>
      </c>
      <c r="N1516" s="37" t="s">
        <v>3095</v>
      </c>
      <c r="O1516" s="39" t="s">
        <v>12409</v>
      </c>
      <c r="P1516" s="37" t="s">
        <v>2951</v>
      </c>
      <c r="Q1516" s="37" t="s">
        <v>2952</v>
      </c>
      <c r="R1516" s="39" t="s">
        <v>12410</v>
      </c>
      <c r="S1516" s="40" t="s">
        <v>10741</v>
      </c>
      <c r="T1516" s="41">
        <v>5</v>
      </c>
      <c r="U1516" s="42">
        <v>0</v>
      </c>
      <c r="V1516" s="42">
        <v>0</v>
      </c>
      <c r="W1516" s="42"/>
      <c r="X1516" s="42"/>
      <c r="Y1516" s="102">
        <v>5</v>
      </c>
      <c r="Z1516">
        <v>0</v>
      </c>
      <c r="AA1516">
        <v>0</v>
      </c>
      <c r="AB1516">
        <v>0</v>
      </c>
      <c r="AE1516" s="103">
        <v>0</v>
      </c>
      <c r="AF1516">
        <v>0</v>
      </c>
      <c r="AG1516">
        <v>0</v>
      </c>
      <c r="AH1516">
        <v>0</v>
      </c>
      <c r="AI1516">
        <v>0</v>
      </c>
    </row>
    <row r="1517" spans="1:35" ht="15" hidden="1" customHeight="1" x14ac:dyDescent="0.25">
      <c r="A1517" s="37" t="s">
        <v>36</v>
      </c>
      <c r="B1517" s="37" t="s">
        <v>509</v>
      </c>
      <c r="C1517" s="37" t="s">
        <v>4108</v>
      </c>
      <c r="D1517" s="38" t="s">
        <v>12015</v>
      </c>
      <c r="E1517" s="37" t="s">
        <v>4119</v>
      </c>
      <c r="F1517" s="37" t="s">
        <v>2860</v>
      </c>
      <c r="G1517" s="37">
        <v>200001107</v>
      </c>
      <c r="H1517" s="100">
        <v>710267347</v>
      </c>
      <c r="I1517" s="101">
        <v>51074800</v>
      </c>
      <c r="J1517" s="37">
        <v>100018184</v>
      </c>
      <c r="K1517" s="37">
        <v>100018183</v>
      </c>
      <c r="L1517" s="37" t="s">
        <v>12411</v>
      </c>
      <c r="M1517" s="37" t="s">
        <v>1879</v>
      </c>
      <c r="N1517" s="37" t="s">
        <v>2029</v>
      </c>
      <c r="O1517" s="39" t="s">
        <v>10954</v>
      </c>
      <c r="P1517" s="37" t="s">
        <v>2029</v>
      </c>
      <c r="Q1517" s="37" t="s">
        <v>4118</v>
      </c>
      <c r="R1517" s="39" t="s">
        <v>10955</v>
      </c>
      <c r="S1517" s="40" t="s">
        <v>10741</v>
      </c>
      <c r="T1517" s="41">
        <v>0</v>
      </c>
      <c r="U1517" s="41">
        <v>0</v>
      </c>
      <c r="V1517" s="41">
        <v>25</v>
      </c>
      <c r="W1517" s="42"/>
      <c r="X1517" s="42"/>
      <c r="Y1517" s="102">
        <v>25</v>
      </c>
      <c r="Z1517">
        <v>0</v>
      </c>
      <c r="AA1517">
        <v>0</v>
      </c>
      <c r="AB1517">
        <v>0</v>
      </c>
      <c r="AE1517" s="103">
        <v>0</v>
      </c>
      <c r="AF1517">
        <v>0</v>
      </c>
      <c r="AG1517">
        <v>0</v>
      </c>
      <c r="AH1517">
        <v>1</v>
      </c>
      <c r="AI1517">
        <v>1</v>
      </c>
    </row>
    <row r="1518" spans="1:35" ht="15" hidden="1" customHeight="1" x14ac:dyDescent="0.25">
      <c r="A1518" s="37" t="s">
        <v>36</v>
      </c>
      <c r="B1518" s="37" t="s">
        <v>37</v>
      </c>
      <c r="C1518" s="37" t="s">
        <v>6542</v>
      </c>
      <c r="D1518" s="38" t="s">
        <v>12412</v>
      </c>
      <c r="E1518" s="37" t="s">
        <v>6543</v>
      </c>
      <c r="F1518" s="37" t="s">
        <v>568</v>
      </c>
      <c r="G1518" s="37">
        <v>200001795</v>
      </c>
      <c r="H1518" s="100">
        <v>710016280</v>
      </c>
      <c r="I1518" s="101">
        <v>647985</v>
      </c>
      <c r="J1518" s="37">
        <v>100009971</v>
      </c>
      <c r="K1518" s="37">
        <v>200001795</v>
      </c>
      <c r="L1518" s="37" t="s">
        <v>53</v>
      </c>
      <c r="M1518" s="37" t="s">
        <v>568</v>
      </c>
      <c r="N1518" s="37" t="s">
        <v>5600</v>
      </c>
      <c r="O1518" s="39" t="s">
        <v>11322</v>
      </c>
      <c r="P1518" s="37" t="s">
        <v>6544</v>
      </c>
      <c r="Q1518" s="37" t="s">
        <v>6545</v>
      </c>
      <c r="R1518" s="39" t="s">
        <v>12413</v>
      </c>
      <c r="S1518" s="40" t="s">
        <v>10741</v>
      </c>
      <c r="T1518" s="41">
        <v>6</v>
      </c>
      <c r="U1518" s="42">
        <v>0</v>
      </c>
      <c r="V1518" s="42">
        <v>0</v>
      </c>
      <c r="W1518" s="42"/>
      <c r="X1518" s="42"/>
      <c r="Y1518" s="102">
        <v>6</v>
      </c>
      <c r="Z1518">
        <v>1</v>
      </c>
      <c r="AA1518">
        <v>0</v>
      </c>
      <c r="AB1518">
        <v>0</v>
      </c>
      <c r="AE1518" s="103">
        <v>1</v>
      </c>
      <c r="AF1518">
        <v>0</v>
      </c>
      <c r="AG1518">
        <v>0</v>
      </c>
      <c r="AH1518">
        <v>0</v>
      </c>
      <c r="AI1518">
        <v>0</v>
      </c>
    </row>
    <row r="1519" spans="1:35" ht="15" hidden="1" customHeight="1" x14ac:dyDescent="0.25">
      <c r="A1519" s="37" t="s">
        <v>36</v>
      </c>
      <c r="B1519" s="37" t="s">
        <v>37</v>
      </c>
      <c r="C1519" s="37" t="s">
        <v>333</v>
      </c>
      <c r="D1519" s="38" t="s">
        <v>11249</v>
      </c>
      <c r="E1519" s="37" t="s">
        <v>334</v>
      </c>
      <c r="F1519" s="37" t="s">
        <v>40</v>
      </c>
      <c r="G1519" s="37">
        <v>200000177</v>
      </c>
      <c r="H1519" s="100">
        <v>30791871</v>
      </c>
      <c r="I1519" s="101">
        <v>603147</v>
      </c>
      <c r="J1519" s="37">
        <v>100000135</v>
      </c>
      <c r="K1519" s="37">
        <v>200000177</v>
      </c>
      <c r="L1519" s="37" t="s">
        <v>48</v>
      </c>
      <c r="M1519" s="37" t="s">
        <v>40</v>
      </c>
      <c r="N1519" s="37" t="s">
        <v>357</v>
      </c>
      <c r="O1519" s="39" t="s">
        <v>12417</v>
      </c>
      <c r="P1519" s="37" t="s">
        <v>336</v>
      </c>
      <c r="Q1519" s="37" t="s">
        <v>339</v>
      </c>
      <c r="R1519" s="39" t="s">
        <v>10609</v>
      </c>
      <c r="S1519" s="40" t="s">
        <v>10721</v>
      </c>
      <c r="T1519" s="41">
        <v>29</v>
      </c>
      <c r="U1519" s="41">
        <v>0</v>
      </c>
      <c r="V1519" s="41">
        <v>0</v>
      </c>
      <c r="W1519" s="42"/>
      <c r="X1519" s="42"/>
      <c r="Y1519" s="102">
        <v>29</v>
      </c>
      <c r="Z1519">
        <v>0</v>
      </c>
      <c r="AA1519">
        <v>0</v>
      </c>
      <c r="AB1519">
        <v>0</v>
      </c>
      <c r="AE1519" s="103">
        <v>0</v>
      </c>
      <c r="AF1519">
        <v>0</v>
      </c>
      <c r="AG1519">
        <v>0</v>
      </c>
      <c r="AH1519">
        <v>0</v>
      </c>
      <c r="AI1519">
        <v>0</v>
      </c>
    </row>
    <row r="1520" spans="1:35" ht="15" hidden="1" customHeight="1" x14ac:dyDescent="0.25">
      <c r="A1520" s="37" t="s">
        <v>36</v>
      </c>
      <c r="B1520" s="37" t="s">
        <v>37</v>
      </c>
      <c r="C1520" s="37" t="s">
        <v>1944</v>
      </c>
      <c r="D1520" s="38" t="s">
        <v>12414</v>
      </c>
      <c r="E1520" s="37" t="s">
        <v>1945</v>
      </c>
      <c r="F1520" s="37" t="s">
        <v>1879</v>
      </c>
      <c r="G1520" s="37">
        <v>200000593</v>
      </c>
      <c r="H1520" s="100">
        <v>710153595</v>
      </c>
      <c r="I1520" s="101">
        <v>310808</v>
      </c>
      <c r="J1520" s="37">
        <v>100003365</v>
      </c>
      <c r="K1520" s="37">
        <v>200000593</v>
      </c>
      <c r="L1520" s="37" t="s">
        <v>48</v>
      </c>
      <c r="M1520" s="37" t="s">
        <v>1879</v>
      </c>
      <c r="N1520" s="37" t="s">
        <v>2656</v>
      </c>
      <c r="O1520" s="39" t="s">
        <v>12415</v>
      </c>
      <c r="P1520" s="37" t="s">
        <v>1946</v>
      </c>
      <c r="Q1520" s="37" t="s">
        <v>1947</v>
      </c>
      <c r="R1520" s="39" t="s">
        <v>12416</v>
      </c>
      <c r="S1520" s="40" t="s">
        <v>10741</v>
      </c>
      <c r="T1520" s="41">
        <v>5</v>
      </c>
      <c r="U1520" s="41">
        <v>0</v>
      </c>
      <c r="V1520" s="41">
        <v>0</v>
      </c>
      <c r="W1520" s="42"/>
      <c r="X1520" s="42"/>
      <c r="Y1520" s="102">
        <v>5</v>
      </c>
      <c r="Z1520">
        <v>0</v>
      </c>
      <c r="AA1520">
        <v>0</v>
      </c>
      <c r="AB1520">
        <v>0</v>
      </c>
      <c r="AE1520" s="103">
        <v>0</v>
      </c>
      <c r="AF1520">
        <v>0</v>
      </c>
      <c r="AG1520">
        <v>0</v>
      </c>
      <c r="AH1520">
        <v>0</v>
      </c>
      <c r="AI1520">
        <v>0</v>
      </c>
    </row>
    <row r="1521" spans="1:35" ht="15" hidden="1" customHeight="1" x14ac:dyDescent="0.25">
      <c r="A1521" s="37" t="s">
        <v>36</v>
      </c>
      <c r="B1521" s="37" t="s">
        <v>37</v>
      </c>
      <c r="C1521" s="37" t="s">
        <v>8018</v>
      </c>
      <c r="D1521" s="38" t="s">
        <v>12418</v>
      </c>
      <c r="E1521" s="37" t="s">
        <v>8019</v>
      </c>
      <c r="F1521" s="37" t="s">
        <v>6696</v>
      </c>
      <c r="G1521" s="37">
        <v>200002793</v>
      </c>
      <c r="H1521" s="100">
        <v>710032145</v>
      </c>
      <c r="I1521" s="101">
        <v>330868</v>
      </c>
      <c r="J1521" s="37">
        <v>100013736</v>
      </c>
      <c r="K1521" s="37">
        <v>200002793</v>
      </c>
      <c r="L1521" s="37" t="s">
        <v>48</v>
      </c>
      <c r="M1521" s="37" t="s">
        <v>6696</v>
      </c>
      <c r="N1521" s="37" t="s">
        <v>7953</v>
      </c>
      <c r="O1521" s="39" t="s">
        <v>11500</v>
      </c>
      <c r="P1521" s="37" t="s">
        <v>8020</v>
      </c>
      <c r="Q1521" s="37" t="s">
        <v>8021</v>
      </c>
      <c r="R1521" s="39" t="s">
        <v>12419</v>
      </c>
      <c r="S1521" s="40" t="s">
        <v>10741</v>
      </c>
      <c r="T1521" s="41">
        <v>2</v>
      </c>
      <c r="U1521" s="41">
        <v>0</v>
      </c>
      <c r="V1521" s="41">
        <v>0</v>
      </c>
      <c r="W1521" s="42"/>
      <c r="X1521" s="42"/>
      <c r="Y1521" s="102">
        <v>2</v>
      </c>
      <c r="Z1521">
        <v>0</v>
      </c>
      <c r="AA1521">
        <v>0</v>
      </c>
      <c r="AB1521">
        <v>0</v>
      </c>
      <c r="AE1521" s="103">
        <v>0</v>
      </c>
      <c r="AF1521">
        <v>0</v>
      </c>
      <c r="AG1521">
        <v>0</v>
      </c>
      <c r="AH1521">
        <v>0</v>
      </c>
      <c r="AI1521">
        <v>0</v>
      </c>
    </row>
    <row r="1522" spans="1:35" ht="15" hidden="1" customHeight="1" x14ac:dyDescent="0.25">
      <c r="A1522" s="37" t="s">
        <v>36</v>
      </c>
      <c r="B1522" s="37" t="s">
        <v>37</v>
      </c>
      <c r="C1522" s="37" t="s">
        <v>1564</v>
      </c>
      <c r="D1522" s="38" t="s">
        <v>12420</v>
      </c>
      <c r="E1522" s="37" t="s">
        <v>1565</v>
      </c>
      <c r="F1522" s="37" t="s">
        <v>814</v>
      </c>
      <c r="G1522" s="37">
        <v>200000451</v>
      </c>
      <c r="H1522" s="100">
        <v>710227140</v>
      </c>
      <c r="I1522" s="101">
        <v>312878</v>
      </c>
      <c r="J1522" s="37">
        <v>100002369</v>
      </c>
      <c r="K1522" s="37">
        <v>200000451</v>
      </c>
      <c r="L1522" s="37" t="s">
        <v>48</v>
      </c>
      <c r="M1522" s="37" t="s">
        <v>814</v>
      </c>
      <c r="N1522" s="37" t="s">
        <v>1570</v>
      </c>
      <c r="O1522" s="39" t="s">
        <v>12421</v>
      </c>
      <c r="P1522" s="37" t="s">
        <v>1566</v>
      </c>
      <c r="Q1522" s="37" t="s">
        <v>1567</v>
      </c>
      <c r="R1522" s="39" t="s">
        <v>12422</v>
      </c>
      <c r="S1522" s="40" t="s">
        <v>10741</v>
      </c>
      <c r="T1522" s="41">
        <v>9</v>
      </c>
      <c r="U1522" s="41">
        <v>0</v>
      </c>
      <c r="V1522" s="41">
        <v>0</v>
      </c>
      <c r="W1522" s="42"/>
      <c r="X1522" s="42"/>
      <c r="Y1522" s="102">
        <v>9</v>
      </c>
      <c r="Z1522">
        <v>0</v>
      </c>
      <c r="AA1522">
        <v>0</v>
      </c>
      <c r="AB1522">
        <v>0</v>
      </c>
      <c r="AE1522" s="103">
        <v>0</v>
      </c>
      <c r="AF1522">
        <v>0</v>
      </c>
      <c r="AG1522">
        <v>0</v>
      </c>
      <c r="AH1522">
        <v>0</v>
      </c>
      <c r="AI1522">
        <v>0</v>
      </c>
    </row>
    <row r="1523" spans="1:35" ht="15" hidden="1" customHeight="1" x14ac:dyDescent="0.25">
      <c r="A1523" s="37" t="s">
        <v>36</v>
      </c>
      <c r="B1523" s="37" t="s">
        <v>37</v>
      </c>
      <c r="C1523" s="37" t="s">
        <v>3845</v>
      </c>
      <c r="D1523" s="38" t="s">
        <v>12423</v>
      </c>
      <c r="E1523" s="37" t="s">
        <v>3846</v>
      </c>
      <c r="F1523" s="37" t="s">
        <v>2860</v>
      </c>
      <c r="G1523" s="37">
        <v>200001188</v>
      </c>
      <c r="H1523" s="100">
        <v>710004109</v>
      </c>
      <c r="I1523" s="101">
        <v>306347</v>
      </c>
      <c r="J1523" s="37">
        <v>100006608</v>
      </c>
      <c r="K1523" s="37">
        <v>200001188</v>
      </c>
      <c r="L1523" s="37" t="s">
        <v>53</v>
      </c>
      <c r="M1523" s="37" t="s">
        <v>2860</v>
      </c>
      <c r="N1523" s="37" t="s">
        <v>3822</v>
      </c>
      <c r="O1523" s="39" t="s">
        <v>12424</v>
      </c>
      <c r="P1523" s="37" t="s">
        <v>3847</v>
      </c>
      <c r="Q1523" s="37" t="s">
        <v>3848</v>
      </c>
      <c r="R1523" s="39" t="s">
        <v>12425</v>
      </c>
      <c r="S1523" s="40" t="s">
        <v>10741</v>
      </c>
      <c r="T1523" s="41">
        <v>13</v>
      </c>
      <c r="U1523" s="41">
        <v>0</v>
      </c>
      <c r="V1523" s="41">
        <v>0</v>
      </c>
      <c r="W1523" s="42"/>
      <c r="X1523" s="42"/>
      <c r="Y1523" s="102">
        <v>13</v>
      </c>
      <c r="Z1523">
        <v>0</v>
      </c>
      <c r="AA1523">
        <v>0</v>
      </c>
      <c r="AB1523">
        <v>0</v>
      </c>
      <c r="AE1523" s="103">
        <v>0</v>
      </c>
      <c r="AF1523">
        <v>0</v>
      </c>
      <c r="AG1523">
        <v>0</v>
      </c>
      <c r="AH1523">
        <v>0</v>
      </c>
      <c r="AI1523">
        <v>0</v>
      </c>
    </row>
    <row r="1524" spans="1:35" ht="15" hidden="1" customHeight="1" x14ac:dyDescent="0.25">
      <c r="A1524" s="37" t="s">
        <v>36</v>
      </c>
      <c r="B1524" s="37" t="s">
        <v>37</v>
      </c>
      <c r="C1524" s="37" t="s">
        <v>2858</v>
      </c>
      <c r="D1524" s="38" t="s">
        <v>11165</v>
      </c>
      <c r="E1524" s="37" t="s">
        <v>2859</v>
      </c>
      <c r="F1524" s="37" t="s">
        <v>2860</v>
      </c>
      <c r="G1524" s="37">
        <v>200001032</v>
      </c>
      <c r="H1524" s="100">
        <v>710035349</v>
      </c>
      <c r="I1524" s="101">
        <v>308307</v>
      </c>
      <c r="J1524" s="37">
        <v>100005872</v>
      </c>
      <c r="K1524" s="37">
        <v>200001032</v>
      </c>
      <c r="L1524" s="37" t="s">
        <v>48</v>
      </c>
      <c r="M1524" s="37" t="s">
        <v>2860</v>
      </c>
      <c r="N1524" s="37" t="s">
        <v>2862</v>
      </c>
      <c r="O1524" s="39" t="s">
        <v>2892</v>
      </c>
      <c r="P1524" s="37" t="s">
        <v>2862</v>
      </c>
      <c r="Q1524" s="37" t="s">
        <v>2886</v>
      </c>
      <c r="R1524" s="39" t="s">
        <v>10631</v>
      </c>
      <c r="S1524" s="40" t="s">
        <v>10741</v>
      </c>
      <c r="T1524" s="41">
        <v>28</v>
      </c>
      <c r="U1524" s="41">
        <v>0</v>
      </c>
      <c r="V1524" s="41">
        <v>0</v>
      </c>
      <c r="W1524" s="42"/>
      <c r="X1524" s="42"/>
      <c r="Y1524" s="102">
        <v>28</v>
      </c>
      <c r="Z1524">
        <v>0</v>
      </c>
      <c r="AA1524">
        <v>0</v>
      </c>
      <c r="AB1524">
        <v>0</v>
      </c>
      <c r="AE1524" s="103">
        <v>0</v>
      </c>
      <c r="AF1524">
        <v>0</v>
      </c>
      <c r="AG1524">
        <v>0</v>
      </c>
      <c r="AH1524">
        <v>0</v>
      </c>
      <c r="AI1524">
        <v>0</v>
      </c>
    </row>
    <row r="1525" spans="1:35" ht="15" hidden="1" customHeight="1" x14ac:dyDescent="0.25">
      <c r="A1525" s="37" t="s">
        <v>36</v>
      </c>
      <c r="B1525" s="37" t="s">
        <v>37</v>
      </c>
      <c r="C1525" s="37" t="s">
        <v>6301</v>
      </c>
      <c r="D1525" s="38" t="s">
        <v>12426</v>
      </c>
      <c r="E1525" s="37" t="s">
        <v>6302</v>
      </c>
      <c r="F1525" s="37" t="s">
        <v>568</v>
      </c>
      <c r="G1525" s="37">
        <v>200002129</v>
      </c>
      <c r="H1525" s="100">
        <v>42196973</v>
      </c>
      <c r="I1525" s="101">
        <v>321117</v>
      </c>
      <c r="J1525" s="37">
        <v>100011048</v>
      </c>
      <c r="K1525" s="37">
        <v>200002129</v>
      </c>
      <c r="L1525" s="37" t="s">
        <v>48</v>
      </c>
      <c r="M1525" s="37" t="s">
        <v>568</v>
      </c>
      <c r="N1525" s="37" t="s">
        <v>6303</v>
      </c>
      <c r="O1525" s="39" t="s">
        <v>11127</v>
      </c>
      <c r="P1525" s="37" t="s">
        <v>6303</v>
      </c>
      <c r="Q1525" s="37" t="s">
        <v>6304</v>
      </c>
      <c r="R1525" s="39" t="s">
        <v>12427</v>
      </c>
      <c r="S1525" s="40" t="s">
        <v>10721</v>
      </c>
      <c r="T1525" s="41">
        <v>52</v>
      </c>
      <c r="U1525" s="41">
        <v>0</v>
      </c>
      <c r="V1525" s="41">
        <v>0</v>
      </c>
      <c r="W1525" s="42"/>
      <c r="X1525" s="42"/>
      <c r="Y1525" s="102">
        <v>52</v>
      </c>
      <c r="Z1525">
        <v>0</v>
      </c>
      <c r="AA1525">
        <v>0</v>
      </c>
      <c r="AB1525">
        <v>0</v>
      </c>
      <c r="AE1525" s="103">
        <v>0</v>
      </c>
      <c r="AF1525">
        <v>2</v>
      </c>
      <c r="AG1525">
        <v>0</v>
      </c>
      <c r="AH1525">
        <v>0</v>
      </c>
      <c r="AI1525">
        <v>2</v>
      </c>
    </row>
    <row r="1526" spans="1:35" ht="15" hidden="1" customHeight="1" x14ac:dyDescent="0.25">
      <c r="A1526" s="37" t="s">
        <v>36</v>
      </c>
      <c r="B1526" s="37" t="s">
        <v>37</v>
      </c>
      <c r="C1526" s="37" t="s">
        <v>7322</v>
      </c>
      <c r="D1526" s="38" t="s">
        <v>12428</v>
      </c>
      <c r="E1526" s="37" t="s">
        <v>7323</v>
      </c>
      <c r="F1526" s="37" t="s">
        <v>6696</v>
      </c>
      <c r="G1526" s="37">
        <v>200002371</v>
      </c>
      <c r="H1526" s="100">
        <v>710027893</v>
      </c>
      <c r="I1526" s="101">
        <v>37874195</v>
      </c>
      <c r="J1526" s="37">
        <v>100012116</v>
      </c>
      <c r="K1526" s="37">
        <v>100012119</v>
      </c>
      <c r="L1526" s="37" t="s">
        <v>105</v>
      </c>
      <c r="M1526" s="37" t="s">
        <v>6696</v>
      </c>
      <c r="N1526" s="37" t="s">
        <v>7232</v>
      </c>
      <c r="O1526" s="39" t="s">
        <v>12258</v>
      </c>
      <c r="P1526" s="37" t="s">
        <v>7324</v>
      </c>
      <c r="Q1526" s="37" t="s">
        <v>7325</v>
      </c>
      <c r="R1526" s="39" t="s">
        <v>12429</v>
      </c>
      <c r="S1526" s="40" t="s">
        <v>10741</v>
      </c>
      <c r="T1526" s="41">
        <v>86</v>
      </c>
      <c r="U1526" s="42">
        <v>0</v>
      </c>
      <c r="V1526" s="42">
        <v>0</v>
      </c>
      <c r="W1526" s="42"/>
      <c r="X1526" s="42"/>
      <c r="Y1526" s="102">
        <v>86</v>
      </c>
      <c r="Z1526">
        <v>0</v>
      </c>
      <c r="AA1526">
        <v>0</v>
      </c>
      <c r="AB1526">
        <v>0</v>
      </c>
      <c r="AE1526" s="103">
        <v>0</v>
      </c>
      <c r="AF1526">
        <v>0</v>
      </c>
      <c r="AG1526">
        <v>0</v>
      </c>
      <c r="AH1526">
        <v>0</v>
      </c>
      <c r="AI1526">
        <v>0</v>
      </c>
    </row>
    <row r="1527" spans="1:35" ht="15" hidden="1" customHeight="1" x14ac:dyDescent="0.25">
      <c r="A1527" s="37" t="s">
        <v>36</v>
      </c>
      <c r="B1527" s="37" t="s">
        <v>37</v>
      </c>
      <c r="C1527" s="37" t="s">
        <v>7669</v>
      </c>
      <c r="D1527" s="38" t="s">
        <v>12430</v>
      </c>
      <c r="E1527" s="37" t="s">
        <v>7670</v>
      </c>
      <c r="F1527" s="37" t="s">
        <v>6696</v>
      </c>
      <c r="G1527" s="37">
        <v>200002612</v>
      </c>
      <c r="H1527" s="100">
        <v>710028881</v>
      </c>
      <c r="I1527" s="101">
        <v>37944941</v>
      </c>
      <c r="J1527" s="37">
        <v>100013227</v>
      </c>
      <c r="K1527" s="37">
        <v>100013229</v>
      </c>
      <c r="L1527" s="37" t="s">
        <v>92</v>
      </c>
      <c r="M1527" s="37" t="s">
        <v>6696</v>
      </c>
      <c r="N1527" s="37" t="s">
        <v>7466</v>
      </c>
      <c r="O1527" s="39" t="s">
        <v>12431</v>
      </c>
      <c r="P1527" s="37" t="s">
        <v>7671</v>
      </c>
      <c r="Q1527" s="37" t="s">
        <v>7672</v>
      </c>
      <c r="R1527" s="39" t="s">
        <v>12432</v>
      </c>
      <c r="S1527" s="40" t="s">
        <v>10741</v>
      </c>
      <c r="T1527" s="41">
        <v>16</v>
      </c>
      <c r="U1527" s="41">
        <v>0</v>
      </c>
      <c r="V1527" s="41">
        <v>0</v>
      </c>
      <c r="W1527" s="42"/>
      <c r="X1527" s="42"/>
      <c r="Y1527" s="102">
        <v>16</v>
      </c>
      <c r="Z1527">
        <v>0</v>
      </c>
      <c r="AA1527">
        <v>0</v>
      </c>
      <c r="AB1527">
        <v>0</v>
      </c>
      <c r="AE1527" s="103">
        <v>0</v>
      </c>
      <c r="AF1527">
        <v>0</v>
      </c>
      <c r="AG1527">
        <v>0</v>
      </c>
      <c r="AH1527">
        <v>0</v>
      </c>
      <c r="AI1527">
        <v>0</v>
      </c>
    </row>
    <row r="1528" spans="1:35" ht="15" hidden="1" customHeight="1" x14ac:dyDescent="0.25">
      <c r="A1528" s="37" t="s">
        <v>36</v>
      </c>
      <c r="B1528" s="37" t="s">
        <v>37</v>
      </c>
      <c r="C1528" s="37" t="s">
        <v>5659</v>
      </c>
      <c r="D1528" s="38" t="s">
        <v>12433</v>
      </c>
      <c r="E1528" s="37" t="s">
        <v>5660</v>
      </c>
      <c r="F1528" s="37" t="s">
        <v>568</v>
      </c>
      <c r="G1528" s="37">
        <v>200001807</v>
      </c>
      <c r="H1528" s="100">
        <v>710016310</v>
      </c>
      <c r="I1528" s="101">
        <v>316105</v>
      </c>
      <c r="J1528" s="37">
        <v>100010033</v>
      </c>
      <c r="K1528" s="37">
        <v>200001807</v>
      </c>
      <c r="L1528" s="37" t="s">
        <v>48</v>
      </c>
      <c r="M1528" s="37" t="s">
        <v>568</v>
      </c>
      <c r="N1528" s="37" t="s">
        <v>5600</v>
      </c>
      <c r="O1528" s="39" t="s">
        <v>12434</v>
      </c>
      <c r="P1528" s="37" t="s">
        <v>5661</v>
      </c>
      <c r="Q1528" s="37" t="s">
        <v>5662</v>
      </c>
      <c r="R1528" s="39" t="s">
        <v>12435</v>
      </c>
      <c r="S1528" s="40" t="s">
        <v>10741</v>
      </c>
      <c r="T1528" s="41">
        <v>10</v>
      </c>
      <c r="U1528" s="42">
        <v>0</v>
      </c>
      <c r="V1528" s="42">
        <v>0</v>
      </c>
      <c r="W1528" s="42"/>
      <c r="X1528" s="42"/>
      <c r="Y1528" s="102">
        <v>10</v>
      </c>
      <c r="Z1528">
        <v>2</v>
      </c>
      <c r="AA1528">
        <v>0</v>
      </c>
      <c r="AB1528">
        <v>0</v>
      </c>
      <c r="AE1528" s="103">
        <v>2</v>
      </c>
      <c r="AF1528">
        <v>0</v>
      </c>
      <c r="AG1528">
        <v>0</v>
      </c>
      <c r="AH1528">
        <v>0</v>
      </c>
      <c r="AI1528">
        <v>0</v>
      </c>
    </row>
    <row r="1529" spans="1:35" ht="15" hidden="1" customHeight="1" x14ac:dyDescent="0.25">
      <c r="A1529" s="37" t="s">
        <v>36</v>
      </c>
      <c r="B1529" s="37" t="s">
        <v>37</v>
      </c>
      <c r="C1529" s="37" t="s">
        <v>4793</v>
      </c>
      <c r="D1529" s="38" t="s">
        <v>12436</v>
      </c>
      <c r="E1529" s="37" t="s">
        <v>4794</v>
      </c>
      <c r="F1529" s="37" t="s">
        <v>4189</v>
      </c>
      <c r="G1529" s="37">
        <v>200001410</v>
      </c>
      <c r="H1529" s="100">
        <v>710016069</v>
      </c>
      <c r="I1529" s="101">
        <v>315877</v>
      </c>
      <c r="J1529" s="37">
        <v>100007855</v>
      </c>
      <c r="K1529" s="37">
        <v>200001410</v>
      </c>
      <c r="L1529" s="37" t="s">
        <v>48</v>
      </c>
      <c r="M1529" s="37" t="s">
        <v>4189</v>
      </c>
      <c r="N1529" s="37" t="s">
        <v>4596</v>
      </c>
      <c r="O1529" s="39" t="s">
        <v>12437</v>
      </c>
      <c r="P1529" s="37" t="s">
        <v>4795</v>
      </c>
      <c r="Q1529" s="37" t="s">
        <v>4796</v>
      </c>
      <c r="R1529" s="39" t="s">
        <v>12438</v>
      </c>
      <c r="S1529" s="40" t="s">
        <v>10741</v>
      </c>
      <c r="T1529" s="41">
        <v>6</v>
      </c>
      <c r="U1529" s="42">
        <v>0</v>
      </c>
      <c r="V1529" s="42">
        <v>0</v>
      </c>
      <c r="W1529" s="42"/>
      <c r="X1529" s="42"/>
      <c r="Y1529" s="102">
        <v>6</v>
      </c>
      <c r="Z1529">
        <v>0</v>
      </c>
      <c r="AA1529">
        <v>0</v>
      </c>
      <c r="AB1529">
        <v>0</v>
      </c>
      <c r="AE1529" s="103">
        <v>0</v>
      </c>
      <c r="AF1529">
        <v>0</v>
      </c>
      <c r="AG1529">
        <v>0</v>
      </c>
      <c r="AH1529">
        <v>0</v>
      </c>
      <c r="AI1529">
        <v>0</v>
      </c>
    </row>
    <row r="1530" spans="1:35" ht="15" hidden="1" customHeight="1" x14ac:dyDescent="0.25">
      <c r="A1530" s="37" t="s">
        <v>36</v>
      </c>
      <c r="B1530" s="37" t="s">
        <v>37</v>
      </c>
      <c r="C1530" s="37" t="s">
        <v>9218</v>
      </c>
      <c r="D1530" s="38" t="s">
        <v>12442</v>
      </c>
      <c r="E1530" s="37" t="s">
        <v>9219</v>
      </c>
      <c r="F1530" s="37" t="s">
        <v>8536</v>
      </c>
      <c r="G1530" s="37">
        <v>200003280</v>
      </c>
      <c r="H1530" s="100">
        <v>710030380</v>
      </c>
      <c r="I1530" s="101">
        <v>328952</v>
      </c>
      <c r="J1530" s="37">
        <v>100016050</v>
      </c>
      <c r="K1530" s="37">
        <v>200003280</v>
      </c>
      <c r="L1530" s="37" t="s">
        <v>48</v>
      </c>
      <c r="M1530" s="37" t="s">
        <v>8536</v>
      </c>
      <c r="N1530" s="37" t="s">
        <v>8385</v>
      </c>
      <c r="O1530" s="39" t="s">
        <v>12443</v>
      </c>
      <c r="P1530" s="37" t="s">
        <v>9220</v>
      </c>
      <c r="Q1530" s="37" t="s">
        <v>9221</v>
      </c>
      <c r="R1530" s="39" t="s">
        <v>12444</v>
      </c>
      <c r="S1530" s="40" t="s">
        <v>10741</v>
      </c>
      <c r="T1530" s="41">
        <v>10</v>
      </c>
      <c r="U1530" s="41">
        <v>0</v>
      </c>
      <c r="V1530" s="41">
        <v>0</v>
      </c>
      <c r="W1530" s="42"/>
      <c r="X1530" s="42"/>
      <c r="Y1530" s="102">
        <v>10</v>
      </c>
      <c r="Z1530">
        <v>0</v>
      </c>
      <c r="AA1530">
        <v>0</v>
      </c>
      <c r="AB1530">
        <v>0</v>
      </c>
      <c r="AE1530" s="103">
        <v>0</v>
      </c>
      <c r="AF1530">
        <v>0</v>
      </c>
      <c r="AG1530">
        <v>0</v>
      </c>
      <c r="AH1530">
        <v>0</v>
      </c>
      <c r="AI1530">
        <v>0</v>
      </c>
    </row>
    <row r="1531" spans="1:35" ht="15" hidden="1" customHeight="1" x14ac:dyDescent="0.25">
      <c r="A1531" s="37" t="s">
        <v>36</v>
      </c>
      <c r="B1531" s="37" t="s">
        <v>37</v>
      </c>
      <c r="C1531" s="37" t="s">
        <v>2779</v>
      </c>
      <c r="D1531" s="38" t="s">
        <v>12439</v>
      </c>
      <c r="E1531" s="37" t="s">
        <v>2780</v>
      </c>
      <c r="F1531" s="37" t="s">
        <v>1879</v>
      </c>
      <c r="G1531" s="37">
        <v>200000703</v>
      </c>
      <c r="H1531" s="100">
        <v>710009658</v>
      </c>
      <c r="I1531" s="101">
        <v>31872611</v>
      </c>
      <c r="J1531" s="37">
        <v>100003772</v>
      </c>
      <c r="K1531" s="37">
        <v>200000703</v>
      </c>
      <c r="L1531" s="37" t="s">
        <v>48</v>
      </c>
      <c r="M1531" s="37" t="s">
        <v>1879</v>
      </c>
      <c r="N1531" s="37" t="s">
        <v>1954</v>
      </c>
      <c r="O1531" s="39" t="s">
        <v>12440</v>
      </c>
      <c r="P1531" s="37" t="s">
        <v>2781</v>
      </c>
      <c r="Q1531" s="37" t="s">
        <v>2782</v>
      </c>
      <c r="R1531" s="39" t="s">
        <v>12441</v>
      </c>
      <c r="S1531" s="40" t="s">
        <v>10741</v>
      </c>
      <c r="T1531" s="41">
        <v>2</v>
      </c>
      <c r="U1531" s="41">
        <v>0</v>
      </c>
      <c r="V1531" s="41">
        <v>0</v>
      </c>
      <c r="W1531" s="42"/>
      <c r="X1531" s="42"/>
      <c r="Y1531" s="102">
        <v>2</v>
      </c>
      <c r="Z1531">
        <v>0</v>
      </c>
      <c r="AA1531">
        <v>0</v>
      </c>
      <c r="AB1531">
        <v>0</v>
      </c>
      <c r="AE1531" s="103">
        <v>0</v>
      </c>
      <c r="AF1531">
        <v>0</v>
      </c>
      <c r="AG1531">
        <v>0</v>
      </c>
      <c r="AH1531">
        <v>0</v>
      </c>
      <c r="AI1531">
        <v>0</v>
      </c>
    </row>
    <row r="1532" spans="1:35" ht="15" hidden="1" customHeight="1" x14ac:dyDescent="0.25">
      <c r="A1532" s="37" t="s">
        <v>36</v>
      </c>
      <c r="B1532" s="37" t="s">
        <v>37</v>
      </c>
      <c r="C1532" s="37" t="s">
        <v>333</v>
      </c>
      <c r="D1532" s="38" t="s">
        <v>11249</v>
      </c>
      <c r="E1532" s="37" t="s">
        <v>334</v>
      </c>
      <c r="F1532" s="37" t="s">
        <v>40</v>
      </c>
      <c r="G1532" s="37">
        <v>200000177</v>
      </c>
      <c r="H1532" s="100">
        <v>710000103</v>
      </c>
      <c r="I1532" s="101">
        <v>603147</v>
      </c>
      <c r="J1532" s="37">
        <v>100000037</v>
      </c>
      <c r="K1532" s="37">
        <v>200000177</v>
      </c>
      <c r="L1532" s="37" t="s">
        <v>48</v>
      </c>
      <c r="M1532" s="37" t="s">
        <v>40</v>
      </c>
      <c r="N1532" s="37" t="s">
        <v>357</v>
      </c>
      <c r="O1532" s="39" t="s">
        <v>11550</v>
      </c>
      <c r="P1532" s="37" t="s">
        <v>336</v>
      </c>
      <c r="Q1532" s="37" t="s">
        <v>354</v>
      </c>
      <c r="R1532" s="39" t="s">
        <v>10609</v>
      </c>
      <c r="S1532" s="40" t="s">
        <v>10741</v>
      </c>
      <c r="T1532" s="41">
        <v>39</v>
      </c>
      <c r="U1532" s="42">
        <v>0</v>
      </c>
      <c r="V1532" s="42">
        <v>0</v>
      </c>
      <c r="W1532" s="42"/>
      <c r="X1532" s="42"/>
      <c r="Y1532" s="102">
        <v>39</v>
      </c>
      <c r="Z1532">
        <v>0</v>
      </c>
      <c r="AA1532">
        <v>0</v>
      </c>
      <c r="AB1532">
        <v>0</v>
      </c>
      <c r="AE1532" s="103">
        <v>0</v>
      </c>
      <c r="AF1532">
        <v>0</v>
      </c>
      <c r="AG1532">
        <v>0</v>
      </c>
      <c r="AH1532">
        <v>0</v>
      </c>
      <c r="AI1532">
        <v>0</v>
      </c>
    </row>
    <row r="1533" spans="1:35" ht="15" hidden="1" customHeight="1" x14ac:dyDescent="0.25">
      <c r="A1533" s="37" t="s">
        <v>36</v>
      </c>
      <c r="B1533" s="37" t="s">
        <v>37</v>
      </c>
      <c r="C1533" s="37" t="s">
        <v>3682</v>
      </c>
      <c r="D1533" s="38" t="s">
        <v>12445</v>
      </c>
      <c r="E1533" s="37" t="s">
        <v>3683</v>
      </c>
      <c r="F1533" s="37" t="s">
        <v>2860</v>
      </c>
      <c r="G1533" s="37">
        <v>200001138</v>
      </c>
      <c r="H1533" s="100">
        <v>710007515</v>
      </c>
      <c r="I1533" s="101">
        <v>309028</v>
      </c>
      <c r="J1533" s="37">
        <v>100005292</v>
      </c>
      <c r="K1533" s="37">
        <v>200001138</v>
      </c>
      <c r="L1533" s="37" t="s">
        <v>48</v>
      </c>
      <c r="M1533" s="37" t="s">
        <v>2860</v>
      </c>
      <c r="N1533" s="37" t="s">
        <v>3584</v>
      </c>
      <c r="O1533" s="39" t="s">
        <v>12446</v>
      </c>
      <c r="P1533" s="37" t="s">
        <v>3684</v>
      </c>
      <c r="Q1533" s="37" t="s">
        <v>3685</v>
      </c>
      <c r="R1533" s="39" t="s">
        <v>12447</v>
      </c>
      <c r="S1533" s="40" t="s">
        <v>10741</v>
      </c>
      <c r="T1533" s="41">
        <v>6</v>
      </c>
      <c r="U1533" s="42">
        <v>0</v>
      </c>
      <c r="V1533" s="42">
        <v>0</v>
      </c>
      <c r="W1533" s="42"/>
      <c r="X1533" s="42"/>
      <c r="Y1533" s="102">
        <v>6</v>
      </c>
      <c r="Z1533">
        <v>0</v>
      </c>
      <c r="AA1533">
        <v>0</v>
      </c>
      <c r="AB1533">
        <v>0</v>
      </c>
      <c r="AE1533" s="103">
        <v>0</v>
      </c>
      <c r="AF1533">
        <v>0</v>
      </c>
      <c r="AG1533">
        <v>0</v>
      </c>
      <c r="AH1533">
        <v>0</v>
      </c>
      <c r="AI1533">
        <v>0</v>
      </c>
    </row>
    <row r="1534" spans="1:35" ht="15" hidden="1" customHeight="1" x14ac:dyDescent="0.25">
      <c r="A1534" s="37" t="s">
        <v>36</v>
      </c>
      <c r="B1534" s="37" t="s">
        <v>37</v>
      </c>
      <c r="C1534" s="37" t="s">
        <v>5225</v>
      </c>
      <c r="D1534" s="38" t="s">
        <v>12245</v>
      </c>
      <c r="E1534" s="37" t="s">
        <v>5226</v>
      </c>
      <c r="F1534" s="37" t="s">
        <v>4189</v>
      </c>
      <c r="G1534" s="37">
        <v>200001599</v>
      </c>
      <c r="H1534" s="100">
        <v>37903161</v>
      </c>
      <c r="I1534" s="101">
        <v>648981</v>
      </c>
      <c r="J1534" s="37">
        <v>100008938</v>
      </c>
      <c r="K1534" s="37">
        <v>200001599</v>
      </c>
      <c r="L1534" s="37" t="s">
        <v>48</v>
      </c>
      <c r="M1534" s="37" t="s">
        <v>4189</v>
      </c>
      <c r="N1534" s="37" t="s">
        <v>4960</v>
      </c>
      <c r="O1534" s="39" t="s">
        <v>12246</v>
      </c>
      <c r="P1534" s="37" t="s">
        <v>5227</v>
      </c>
      <c r="Q1534" s="37" t="s">
        <v>5228</v>
      </c>
      <c r="R1534" s="39" t="s">
        <v>12247</v>
      </c>
      <c r="S1534" s="40" t="s">
        <v>10721</v>
      </c>
      <c r="T1534" s="41">
        <v>20</v>
      </c>
      <c r="U1534" s="42">
        <v>0</v>
      </c>
      <c r="V1534" s="42">
        <v>0</v>
      </c>
      <c r="W1534" s="42"/>
      <c r="X1534" s="42"/>
      <c r="Y1534" s="102">
        <v>20</v>
      </c>
      <c r="Z1534">
        <v>0</v>
      </c>
      <c r="AA1534">
        <v>0</v>
      </c>
      <c r="AB1534">
        <v>0</v>
      </c>
      <c r="AE1534" s="103">
        <v>0</v>
      </c>
      <c r="AF1534">
        <v>0</v>
      </c>
      <c r="AG1534">
        <v>0</v>
      </c>
      <c r="AH1534">
        <v>0</v>
      </c>
      <c r="AI1534">
        <v>0</v>
      </c>
    </row>
    <row r="1535" spans="1:35" ht="15" hidden="1" customHeight="1" x14ac:dyDescent="0.25">
      <c r="A1535" s="37" t="s">
        <v>36</v>
      </c>
      <c r="B1535" s="37" t="s">
        <v>37</v>
      </c>
      <c r="C1535" s="37" t="s">
        <v>5442</v>
      </c>
      <c r="D1535" s="38" t="s">
        <v>11017</v>
      </c>
      <c r="E1535" s="37" t="s">
        <v>5443</v>
      </c>
      <c r="F1535" s="37" t="s">
        <v>568</v>
      </c>
      <c r="G1535" s="37">
        <v>200001706</v>
      </c>
      <c r="H1535" s="100">
        <v>710036370</v>
      </c>
      <c r="I1535" s="101">
        <v>37828452</v>
      </c>
      <c r="J1535" s="37">
        <v>100009679</v>
      </c>
      <c r="K1535" s="37">
        <v>100009680</v>
      </c>
      <c r="L1535" s="37" t="s">
        <v>92</v>
      </c>
      <c r="M1535" s="37" t="s">
        <v>568</v>
      </c>
      <c r="N1535" s="37" t="s">
        <v>5444</v>
      </c>
      <c r="O1535" s="39" t="s">
        <v>11018</v>
      </c>
      <c r="P1535" s="37" t="s">
        <v>5444</v>
      </c>
      <c r="Q1535" s="37" t="s">
        <v>16873</v>
      </c>
      <c r="R1535" s="39" t="s">
        <v>10662</v>
      </c>
      <c r="S1535" s="40" t="s">
        <v>10741</v>
      </c>
      <c r="T1535" s="41">
        <v>70</v>
      </c>
      <c r="U1535" s="42">
        <v>0</v>
      </c>
      <c r="V1535" s="42">
        <v>0</v>
      </c>
      <c r="W1535" s="42"/>
      <c r="X1535" s="42"/>
      <c r="Y1535" s="102">
        <v>70</v>
      </c>
      <c r="Z1535">
        <v>3</v>
      </c>
      <c r="AA1535">
        <v>0</v>
      </c>
      <c r="AB1535">
        <v>0</v>
      </c>
      <c r="AE1535" s="103">
        <v>3</v>
      </c>
      <c r="AF1535">
        <v>21</v>
      </c>
      <c r="AG1535">
        <v>0</v>
      </c>
      <c r="AH1535">
        <v>0</v>
      </c>
      <c r="AI1535">
        <v>21</v>
      </c>
    </row>
    <row r="1536" spans="1:35" ht="15" hidden="1" customHeight="1" x14ac:dyDescent="0.25">
      <c r="A1536" s="37" t="s">
        <v>36</v>
      </c>
      <c r="B1536" s="37" t="s">
        <v>37</v>
      </c>
      <c r="C1536" s="37" t="s">
        <v>261</v>
      </c>
      <c r="D1536" s="38" t="s">
        <v>10794</v>
      </c>
      <c r="E1536" s="37" t="s">
        <v>262</v>
      </c>
      <c r="F1536" s="37" t="s">
        <v>40</v>
      </c>
      <c r="G1536" s="37">
        <v>200000267</v>
      </c>
      <c r="H1536" s="100">
        <v>31816703</v>
      </c>
      <c r="I1536" s="101">
        <v>305065</v>
      </c>
      <c r="J1536" s="37">
        <v>100001477</v>
      </c>
      <c r="K1536" s="37">
        <v>200000267</v>
      </c>
      <c r="L1536" s="37" t="s">
        <v>48</v>
      </c>
      <c r="M1536" s="37" t="s">
        <v>40</v>
      </c>
      <c r="N1536" s="37" t="s">
        <v>56</v>
      </c>
      <c r="O1536" s="39" t="s">
        <v>10795</v>
      </c>
      <c r="P1536" s="37" t="s">
        <v>56</v>
      </c>
      <c r="Q1536" s="37" t="s">
        <v>264</v>
      </c>
      <c r="R1536" s="39" t="s">
        <v>10615</v>
      </c>
      <c r="S1536" s="40" t="s">
        <v>10721</v>
      </c>
      <c r="T1536" s="41">
        <v>90</v>
      </c>
      <c r="U1536" s="42">
        <v>0</v>
      </c>
      <c r="V1536" s="42">
        <v>0</v>
      </c>
      <c r="W1536" s="42"/>
      <c r="X1536" s="42"/>
      <c r="Y1536" s="102">
        <v>90</v>
      </c>
      <c r="Z1536">
        <v>0</v>
      </c>
      <c r="AA1536">
        <v>0</v>
      </c>
      <c r="AB1536">
        <v>0</v>
      </c>
      <c r="AE1536" s="103">
        <v>0</v>
      </c>
      <c r="AF1536">
        <v>0</v>
      </c>
      <c r="AG1536">
        <v>0</v>
      </c>
      <c r="AH1536">
        <v>0</v>
      </c>
      <c r="AI1536">
        <v>0</v>
      </c>
    </row>
    <row r="1537" spans="1:35" ht="15" hidden="1" customHeight="1" x14ac:dyDescent="0.25">
      <c r="A1537" s="37" t="s">
        <v>36</v>
      </c>
      <c r="B1537" s="37" t="s">
        <v>37</v>
      </c>
      <c r="C1537" s="37" t="s">
        <v>7358</v>
      </c>
      <c r="D1537" s="38" t="s">
        <v>12248</v>
      </c>
      <c r="E1537" s="37" t="s">
        <v>7359</v>
      </c>
      <c r="F1537" s="37" t="s">
        <v>6696</v>
      </c>
      <c r="G1537" s="37">
        <v>200002469</v>
      </c>
      <c r="H1537" s="100">
        <v>710266928</v>
      </c>
      <c r="I1537" s="101">
        <v>326682</v>
      </c>
      <c r="J1537" s="37">
        <v>100017986</v>
      </c>
      <c r="K1537" s="37">
        <v>200002469</v>
      </c>
      <c r="L1537" s="37" t="s">
        <v>48</v>
      </c>
      <c r="M1537" s="37" t="s">
        <v>6696</v>
      </c>
      <c r="N1537" s="37" t="s">
        <v>7170</v>
      </c>
      <c r="O1537" s="39" t="s">
        <v>12249</v>
      </c>
      <c r="P1537" s="37" t="s">
        <v>7360</v>
      </c>
      <c r="Q1537" s="37" t="s">
        <v>7361</v>
      </c>
      <c r="R1537" s="39" t="s">
        <v>12250</v>
      </c>
      <c r="S1537" s="40" t="s">
        <v>10741</v>
      </c>
      <c r="T1537" s="41">
        <v>2</v>
      </c>
      <c r="U1537" s="41">
        <v>0</v>
      </c>
      <c r="V1537" s="41">
        <v>0</v>
      </c>
      <c r="W1537" s="42"/>
      <c r="X1537" s="42"/>
      <c r="Y1537" s="102">
        <v>2</v>
      </c>
      <c r="Z1537">
        <v>0</v>
      </c>
      <c r="AA1537">
        <v>0</v>
      </c>
      <c r="AB1537">
        <v>0</v>
      </c>
      <c r="AE1537" s="103">
        <v>0</v>
      </c>
      <c r="AF1537">
        <v>0</v>
      </c>
      <c r="AG1537">
        <v>0</v>
      </c>
      <c r="AH1537">
        <v>0</v>
      </c>
      <c r="AI1537">
        <v>0</v>
      </c>
    </row>
    <row r="1538" spans="1:35" ht="15" hidden="1" customHeight="1" x14ac:dyDescent="0.25">
      <c r="A1538" s="37" t="s">
        <v>36</v>
      </c>
      <c r="B1538" s="37" t="s">
        <v>37</v>
      </c>
      <c r="C1538" s="37" t="s">
        <v>6751</v>
      </c>
      <c r="D1538" s="38" t="s">
        <v>12254</v>
      </c>
      <c r="E1538" s="37" t="s">
        <v>6752</v>
      </c>
      <c r="F1538" s="37" t="s">
        <v>6696</v>
      </c>
      <c r="G1538" s="37">
        <v>200002207</v>
      </c>
      <c r="H1538" s="100">
        <v>710023278</v>
      </c>
      <c r="I1538" s="101">
        <v>321991</v>
      </c>
      <c r="J1538" s="37">
        <v>100011544</v>
      </c>
      <c r="K1538" s="37">
        <v>200002207</v>
      </c>
      <c r="L1538" s="37" t="s">
        <v>48</v>
      </c>
      <c r="M1538" s="37" t="s">
        <v>6696</v>
      </c>
      <c r="N1538" s="37" t="s">
        <v>557</v>
      </c>
      <c r="O1538" s="39" t="s">
        <v>12255</v>
      </c>
      <c r="P1538" s="37" t="s">
        <v>6753</v>
      </c>
      <c r="Q1538" s="37" t="s">
        <v>6754</v>
      </c>
      <c r="R1538" s="39" t="s">
        <v>12256</v>
      </c>
      <c r="S1538" s="40" t="s">
        <v>10741</v>
      </c>
      <c r="T1538" s="41">
        <v>7</v>
      </c>
      <c r="U1538" s="42">
        <v>0</v>
      </c>
      <c r="V1538" s="42">
        <v>0</v>
      </c>
      <c r="W1538" s="42"/>
      <c r="X1538" s="42"/>
      <c r="Y1538" s="102">
        <v>7</v>
      </c>
      <c r="Z1538">
        <v>0</v>
      </c>
      <c r="AA1538">
        <v>0</v>
      </c>
      <c r="AB1538">
        <v>0</v>
      </c>
      <c r="AE1538" s="103">
        <v>0</v>
      </c>
      <c r="AF1538">
        <v>0</v>
      </c>
      <c r="AG1538">
        <v>0</v>
      </c>
      <c r="AH1538">
        <v>0</v>
      </c>
      <c r="AI1538">
        <v>0</v>
      </c>
    </row>
    <row r="1539" spans="1:35" ht="15" hidden="1" customHeight="1" x14ac:dyDescent="0.25">
      <c r="A1539" s="37" t="s">
        <v>36</v>
      </c>
      <c r="B1539" s="37" t="s">
        <v>37</v>
      </c>
      <c r="C1539" s="37" t="s">
        <v>8264</v>
      </c>
      <c r="D1539" s="38" t="s">
        <v>11855</v>
      </c>
      <c r="E1539" s="37" t="s">
        <v>8265</v>
      </c>
      <c r="F1539" s="37" t="s">
        <v>6696</v>
      </c>
      <c r="G1539" s="37">
        <v>200002820</v>
      </c>
      <c r="H1539" s="100">
        <v>710040750</v>
      </c>
      <c r="I1539" s="101">
        <v>332933</v>
      </c>
      <c r="J1539" s="37">
        <v>100014076</v>
      </c>
      <c r="K1539" s="37">
        <v>200002820</v>
      </c>
      <c r="L1539" s="37" t="s">
        <v>48</v>
      </c>
      <c r="M1539" s="37" t="s">
        <v>6696</v>
      </c>
      <c r="N1539" s="37" t="s">
        <v>8266</v>
      </c>
      <c r="O1539" s="39" t="s">
        <v>10966</v>
      </c>
      <c r="P1539" s="37" t="s">
        <v>8266</v>
      </c>
      <c r="Q1539" s="37" t="s">
        <v>8274</v>
      </c>
      <c r="R1539" s="39" t="s">
        <v>11857</v>
      </c>
      <c r="S1539" s="40" t="s">
        <v>10741</v>
      </c>
      <c r="T1539" s="41">
        <v>42</v>
      </c>
      <c r="U1539" s="41">
        <v>0</v>
      </c>
      <c r="V1539" s="41">
        <v>0</v>
      </c>
      <c r="W1539" s="42"/>
      <c r="X1539" s="42"/>
      <c r="Y1539" s="102">
        <v>42</v>
      </c>
      <c r="Z1539">
        <v>0</v>
      </c>
      <c r="AA1539">
        <v>0</v>
      </c>
      <c r="AB1539">
        <v>0</v>
      </c>
      <c r="AE1539" s="103">
        <v>0</v>
      </c>
      <c r="AF1539">
        <v>0</v>
      </c>
      <c r="AG1539">
        <v>0</v>
      </c>
      <c r="AH1539">
        <v>0</v>
      </c>
      <c r="AI1539">
        <v>0</v>
      </c>
    </row>
    <row r="1540" spans="1:35" ht="15" hidden="1" customHeight="1" x14ac:dyDescent="0.25">
      <c r="A1540" s="37" t="s">
        <v>36</v>
      </c>
      <c r="B1540" s="37" t="s">
        <v>37</v>
      </c>
      <c r="C1540" s="37" t="s">
        <v>7270</v>
      </c>
      <c r="D1540" s="38" t="s">
        <v>12257</v>
      </c>
      <c r="E1540" s="37" t="s">
        <v>7271</v>
      </c>
      <c r="F1540" s="37" t="s">
        <v>6696</v>
      </c>
      <c r="G1540" s="37">
        <v>200002363</v>
      </c>
      <c r="H1540" s="100">
        <v>710263430</v>
      </c>
      <c r="I1540" s="101">
        <v>326411</v>
      </c>
      <c r="J1540" s="37">
        <v>100017610</v>
      </c>
      <c r="K1540" s="37">
        <v>200002363</v>
      </c>
      <c r="L1540" s="37" t="s">
        <v>48</v>
      </c>
      <c r="M1540" s="37" t="s">
        <v>6696</v>
      </c>
      <c r="N1540" s="37" t="s">
        <v>7232</v>
      </c>
      <c r="O1540" s="39" t="s">
        <v>12258</v>
      </c>
      <c r="P1540" s="37" t="s">
        <v>7272</v>
      </c>
      <c r="Q1540" s="37" t="s">
        <v>7273</v>
      </c>
      <c r="R1540" s="39" t="s">
        <v>12259</v>
      </c>
      <c r="S1540" s="40" t="s">
        <v>10741</v>
      </c>
      <c r="T1540" s="41">
        <v>6</v>
      </c>
      <c r="U1540" s="41">
        <v>0</v>
      </c>
      <c r="V1540" s="41">
        <v>0</v>
      </c>
      <c r="W1540" s="42"/>
      <c r="X1540" s="42"/>
      <c r="Y1540" s="102">
        <v>6</v>
      </c>
      <c r="Z1540">
        <v>0</v>
      </c>
      <c r="AA1540">
        <v>0</v>
      </c>
      <c r="AB1540">
        <v>0</v>
      </c>
      <c r="AE1540" s="103">
        <v>0</v>
      </c>
      <c r="AF1540">
        <v>0</v>
      </c>
      <c r="AG1540">
        <v>0</v>
      </c>
      <c r="AH1540">
        <v>0</v>
      </c>
      <c r="AI1540">
        <v>0</v>
      </c>
    </row>
    <row r="1541" spans="1:35" ht="15" hidden="1" customHeight="1" x14ac:dyDescent="0.25">
      <c r="A1541" s="37" t="s">
        <v>36</v>
      </c>
      <c r="B1541" s="37" t="s">
        <v>37</v>
      </c>
      <c r="C1541" s="37" t="s">
        <v>3033</v>
      </c>
      <c r="D1541" s="38" t="s">
        <v>12251</v>
      </c>
      <c r="E1541" s="37" t="s">
        <v>3034</v>
      </c>
      <c r="F1541" s="37" t="s">
        <v>2860</v>
      </c>
      <c r="G1541" s="37">
        <v>200001263</v>
      </c>
      <c r="H1541" s="100">
        <v>710006357</v>
      </c>
      <c r="I1541" s="101">
        <v>308277</v>
      </c>
      <c r="J1541" s="37">
        <v>100005694</v>
      </c>
      <c r="K1541" s="37">
        <v>200001263</v>
      </c>
      <c r="L1541" s="37" t="s">
        <v>48</v>
      </c>
      <c r="M1541" s="37" t="s">
        <v>2860</v>
      </c>
      <c r="N1541" s="37" t="s">
        <v>3095</v>
      </c>
      <c r="O1541" s="39" t="s">
        <v>12252</v>
      </c>
      <c r="P1541" s="37" t="s">
        <v>3035</v>
      </c>
      <c r="Q1541" s="37" t="s">
        <v>3036</v>
      </c>
      <c r="R1541" s="39" t="s">
        <v>12253</v>
      </c>
      <c r="S1541" s="40" t="s">
        <v>10741</v>
      </c>
      <c r="T1541" s="41">
        <v>11</v>
      </c>
      <c r="U1541" s="41">
        <v>0</v>
      </c>
      <c r="V1541" s="41">
        <v>0</v>
      </c>
      <c r="W1541" s="42"/>
      <c r="X1541" s="42"/>
      <c r="Y1541" s="102">
        <v>11</v>
      </c>
      <c r="Z1541">
        <v>0</v>
      </c>
      <c r="AA1541">
        <v>0</v>
      </c>
      <c r="AB1541">
        <v>0</v>
      </c>
      <c r="AE1541" s="103">
        <v>0</v>
      </c>
      <c r="AF1541">
        <v>0</v>
      </c>
      <c r="AG1541">
        <v>0</v>
      </c>
      <c r="AH1541">
        <v>0</v>
      </c>
      <c r="AI1541">
        <v>0</v>
      </c>
    </row>
    <row r="1542" spans="1:35" ht="15" hidden="1" customHeight="1" x14ac:dyDescent="0.25">
      <c r="A1542" s="37" t="s">
        <v>36</v>
      </c>
      <c r="B1542" s="37" t="s">
        <v>37</v>
      </c>
      <c r="C1542" s="37" t="s">
        <v>9747</v>
      </c>
      <c r="D1542" s="38" t="s">
        <v>10802</v>
      </c>
      <c r="E1542" s="37" t="s">
        <v>9748</v>
      </c>
      <c r="F1542" s="37" t="s">
        <v>8536</v>
      </c>
      <c r="G1542" s="37">
        <v>200002913</v>
      </c>
      <c r="H1542" s="100">
        <v>710038887</v>
      </c>
      <c r="I1542" s="101">
        <v>691135</v>
      </c>
      <c r="J1542" s="37">
        <v>100014853</v>
      </c>
      <c r="K1542" s="37">
        <v>200002913</v>
      </c>
      <c r="L1542" s="37" t="s">
        <v>48</v>
      </c>
      <c r="M1542" s="37" t="s">
        <v>8536</v>
      </c>
      <c r="N1542" s="37" t="s">
        <v>9979</v>
      </c>
      <c r="O1542" s="39" t="s">
        <v>11526</v>
      </c>
      <c r="P1542" s="37" t="s">
        <v>9777</v>
      </c>
      <c r="Q1542" s="37" t="s">
        <v>9796</v>
      </c>
      <c r="R1542" s="39" t="s">
        <v>10694</v>
      </c>
      <c r="S1542" s="40" t="s">
        <v>10741</v>
      </c>
      <c r="T1542" s="41">
        <v>30</v>
      </c>
      <c r="U1542" s="42">
        <v>0</v>
      </c>
      <c r="V1542" s="42">
        <v>0</v>
      </c>
      <c r="W1542" s="42"/>
      <c r="X1542" s="42"/>
      <c r="Y1542" s="102">
        <v>30</v>
      </c>
      <c r="Z1542">
        <v>0</v>
      </c>
      <c r="AA1542">
        <v>0</v>
      </c>
      <c r="AB1542">
        <v>0</v>
      </c>
      <c r="AE1542" s="103">
        <v>0</v>
      </c>
      <c r="AF1542">
        <v>0</v>
      </c>
      <c r="AG1542">
        <v>0</v>
      </c>
      <c r="AH1542">
        <v>0</v>
      </c>
      <c r="AI1542">
        <v>0</v>
      </c>
    </row>
    <row r="1543" spans="1:35" ht="15" hidden="1" customHeight="1" x14ac:dyDescent="0.25">
      <c r="A1543" s="37" t="s">
        <v>36</v>
      </c>
      <c r="B1543" s="37" t="s">
        <v>37</v>
      </c>
      <c r="C1543" s="37" t="s">
        <v>4736</v>
      </c>
      <c r="D1543" s="38" t="s">
        <v>12260</v>
      </c>
      <c r="E1543" s="37" t="s">
        <v>4737</v>
      </c>
      <c r="F1543" s="37" t="s">
        <v>4189</v>
      </c>
      <c r="G1543" s="37">
        <v>200001400</v>
      </c>
      <c r="H1543" s="100">
        <v>710268637</v>
      </c>
      <c r="I1543" s="101">
        <v>37813676</v>
      </c>
      <c r="J1543" s="37">
        <v>100018247</v>
      </c>
      <c r="K1543" s="37">
        <v>100007830</v>
      </c>
      <c r="L1543" s="37" t="s">
        <v>4738</v>
      </c>
      <c r="M1543" s="37" t="s">
        <v>4189</v>
      </c>
      <c r="N1543" s="37" t="s">
        <v>4596</v>
      </c>
      <c r="O1543" s="39" t="s">
        <v>12261</v>
      </c>
      <c r="P1543" s="37" t="s">
        <v>4739</v>
      </c>
      <c r="Q1543" s="37" t="s">
        <v>4740</v>
      </c>
      <c r="R1543" s="39" t="s">
        <v>12262</v>
      </c>
      <c r="S1543" s="40" t="s">
        <v>10741</v>
      </c>
      <c r="T1543" s="41">
        <v>14</v>
      </c>
      <c r="U1543" s="42">
        <v>0</v>
      </c>
      <c r="V1543" s="42">
        <v>0</v>
      </c>
      <c r="W1543" s="42"/>
      <c r="X1543" s="42"/>
      <c r="Y1543" s="102">
        <v>14</v>
      </c>
      <c r="Z1543">
        <v>6</v>
      </c>
      <c r="AA1543">
        <v>0</v>
      </c>
      <c r="AB1543">
        <v>0</v>
      </c>
      <c r="AE1543" s="103">
        <v>6</v>
      </c>
      <c r="AF1543">
        <v>16</v>
      </c>
      <c r="AG1543">
        <v>0</v>
      </c>
      <c r="AH1543">
        <v>0</v>
      </c>
      <c r="AI1543">
        <v>16</v>
      </c>
    </row>
    <row r="1544" spans="1:35" ht="15" hidden="1" customHeight="1" x14ac:dyDescent="0.25">
      <c r="A1544" s="37" t="s">
        <v>36</v>
      </c>
      <c r="B1544" s="37" t="s">
        <v>37</v>
      </c>
      <c r="C1544" s="37" t="s">
        <v>3397</v>
      </c>
      <c r="D1544" s="38" t="s">
        <v>12263</v>
      </c>
      <c r="E1544" s="37" t="s">
        <v>3398</v>
      </c>
      <c r="F1544" s="37" t="s">
        <v>2860</v>
      </c>
      <c r="G1544" s="37">
        <v>200000957</v>
      </c>
      <c r="H1544" s="100">
        <v>710005016</v>
      </c>
      <c r="I1544" s="101">
        <v>306991</v>
      </c>
      <c r="J1544" s="37">
        <v>100005124</v>
      </c>
      <c r="K1544" s="37">
        <v>200000957</v>
      </c>
      <c r="L1544" s="37" t="s">
        <v>48</v>
      </c>
      <c r="M1544" s="37" t="s">
        <v>2860</v>
      </c>
      <c r="N1544" s="37" t="s">
        <v>3333</v>
      </c>
      <c r="O1544" s="39" t="s">
        <v>12264</v>
      </c>
      <c r="P1544" s="37" t="s">
        <v>3399</v>
      </c>
      <c r="Q1544" s="37" t="s">
        <v>12265</v>
      </c>
      <c r="R1544" s="39" t="s">
        <v>12266</v>
      </c>
      <c r="S1544" s="40" t="s">
        <v>10741</v>
      </c>
      <c r="T1544" s="41">
        <v>4</v>
      </c>
      <c r="U1544" s="41">
        <v>0</v>
      </c>
      <c r="V1544" s="41">
        <v>0</v>
      </c>
      <c r="W1544" s="42"/>
      <c r="X1544" s="42"/>
      <c r="Y1544" s="102">
        <v>4</v>
      </c>
      <c r="Z1544">
        <v>0</v>
      </c>
      <c r="AA1544">
        <v>0</v>
      </c>
      <c r="AB1544">
        <v>0</v>
      </c>
      <c r="AE1544" s="103">
        <v>0</v>
      </c>
      <c r="AF1544">
        <v>0</v>
      </c>
      <c r="AG1544">
        <v>0</v>
      </c>
      <c r="AH1544">
        <v>0</v>
      </c>
      <c r="AI1544">
        <v>0</v>
      </c>
    </row>
    <row r="1545" spans="1:35" ht="15" hidden="1" customHeight="1" x14ac:dyDescent="0.25">
      <c r="A1545" s="37" t="s">
        <v>36</v>
      </c>
      <c r="B1545" s="37" t="s">
        <v>592</v>
      </c>
      <c r="C1545" s="37" t="s">
        <v>8411</v>
      </c>
      <c r="D1545" s="38" t="s">
        <v>12267</v>
      </c>
      <c r="E1545" s="37" t="s">
        <v>8412</v>
      </c>
      <c r="F1545" s="37" t="s">
        <v>6696</v>
      </c>
      <c r="G1545" s="37">
        <v>200002480</v>
      </c>
      <c r="H1545" s="100">
        <v>42330220</v>
      </c>
      <c r="I1545" s="101">
        <v>37051890</v>
      </c>
      <c r="J1545" s="37">
        <v>100016890</v>
      </c>
      <c r="K1545" s="37">
        <v>200002480</v>
      </c>
      <c r="L1545" s="37" t="s">
        <v>8415</v>
      </c>
      <c r="M1545" s="37" t="s">
        <v>8536</v>
      </c>
      <c r="N1545" s="37" t="s">
        <v>8417</v>
      </c>
      <c r="O1545" s="39" t="s">
        <v>12268</v>
      </c>
      <c r="P1545" s="37" t="s">
        <v>8417</v>
      </c>
      <c r="Q1545" s="37" t="s">
        <v>8418</v>
      </c>
      <c r="R1545" s="39" t="s">
        <v>12269</v>
      </c>
      <c r="S1545" s="40" t="s">
        <v>10721</v>
      </c>
      <c r="T1545" s="41">
        <v>0</v>
      </c>
      <c r="U1545" s="42">
        <v>21</v>
      </c>
      <c r="V1545" s="42">
        <v>0</v>
      </c>
      <c r="W1545" s="42"/>
      <c r="X1545" s="42"/>
      <c r="Y1545" s="102">
        <v>21</v>
      </c>
      <c r="Z1545">
        <v>0</v>
      </c>
      <c r="AA1545">
        <v>0</v>
      </c>
      <c r="AB1545">
        <v>0</v>
      </c>
      <c r="AE1545" s="103">
        <v>0</v>
      </c>
      <c r="AF1545">
        <v>0</v>
      </c>
      <c r="AG1545">
        <v>0</v>
      </c>
      <c r="AH1545">
        <v>0</v>
      </c>
      <c r="AI1545">
        <v>0</v>
      </c>
    </row>
    <row r="1546" spans="1:35" ht="15" hidden="1" customHeight="1" x14ac:dyDescent="0.25">
      <c r="A1546" s="37" t="s">
        <v>36</v>
      </c>
      <c r="B1546" s="37" t="s">
        <v>37</v>
      </c>
      <c r="C1546" s="37" t="s">
        <v>4686</v>
      </c>
      <c r="D1546" s="38" t="s">
        <v>12270</v>
      </c>
      <c r="E1546" s="37" t="s">
        <v>4687</v>
      </c>
      <c r="F1546" s="37" t="s">
        <v>4189</v>
      </c>
      <c r="G1546" s="37">
        <v>200001358</v>
      </c>
      <c r="H1546" s="100">
        <v>710015445</v>
      </c>
      <c r="I1546" s="101">
        <v>37910477</v>
      </c>
      <c r="J1546" s="37">
        <v>100007685</v>
      </c>
      <c r="K1546" s="37">
        <v>100007692</v>
      </c>
      <c r="L1546" s="37" t="s">
        <v>105</v>
      </c>
      <c r="M1546" s="37" t="s">
        <v>4189</v>
      </c>
      <c r="N1546" s="37" t="s">
        <v>4596</v>
      </c>
      <c r="O1546" s="39" t="s">
        <v>12271</v>
      </c>
      <c r="P1546" s="37" t="s">
        <v>4688</v>
      </c>
      <c r="Q1546" s="37" t="s">
        <v>4691</v>
      </c>
      <c r="R1546" s="39" t="s">
        <v>12272</v>
      </c>
      <c r="S1546" s="40" t="s">
        <v>10741</v>
      </c>
      <c r="T1546" s="41">
        <v>27</v>
      </c>
      <c r="U1546" s="42">
        <v>0</v>
      </c>
      <c r="V1546" s="42">
        <v>0</v>
      </c>
      <c r="W1546" s="42"/>
      <c r="X1546" s="42"/>
      <c r="Y1546" s="102">
        <v>27</v>
      </c>
      <c r="Z1546">
        <v>0</v>
      </c>
      <c r="AA1546">
        <v>0</v>
      </c>
      <c r="AB1546">
        <v>0</v>
      </c>
      <c r="AE1546" s="103">
        <v>0</v>
      </c>
      <c r="AF1546">
        <v>0</v>
      </c>
      <c r="AG1546">
        <v>0</v>
      </c>
      <c r="AH1546">
        <v>0</v>
      </c>
      <c r="AI1546">
        <v>0</v>
      </c>
    </row>
    <row r="1547" spans="1:35" ht="15" hidden="1" customHeight="1" x14ac:dyDescent="0.25">
      <c r="A1547" s="37" t="s">
        <v>36</v>
      </c>
      <c r="B1547" s="37" t="s">
        <v>37</v>
      </c>
      <c r="C1547" s="37" t="s">
        <v>9322</v>
      </c>
      <c r="D1547" s="38" t="s">
        <v>12273</v>
      </c>
      <c r="E1547" s="37" t="s">
        <v>9323</v>
      </c>
      <c r="F1547" s="37" t="s">
        <v>8536</v>
      </c>
      <c r="G1547" s="37">
        <v>200003092</v>
      </c>
      <c r="H1547" s="100">
        <v>710032510</v>
      </c>
      <c r="I1547" s="101">
        <v>331449</v>
      </c>
      <c r="J1547" s="37">
        <v>100015449</v>
      </c>
      <c r="K1547" s="37">
        <v>200003092</v>
      </c>
      <c r="L1547" s="37" t="s">
        <v>53</v>
      </c>
      <c r="M1547" s="37" t="s">
        <v>8536</v>
      </c>
      <c r="N1547" s="37" t="s">
        <v>1826</v>
      </c>
      <c r="O1547" s="39" t="s">
        <v>12274</v>
      </c>
      <c r="P1547" s="37" t="s">
        <v>9324</v>
      </c>
      <c r="Q1547" s="37" t="s">
        <v>9325</v>
      </c>
      <c r="R1547" s="39" t="s">
        <v>12275</v>
      </c>
      <c r="S1547" s="40" t="s">
        <v>10741</v>
      </c>
      <c r="T1547" s="41">
        <v>8</v>
      </c>
      <c r="U1547" s="41">
        <v>0</v>
      </c>
      <c r="V1547" s="41">
        <v>0</v>
      </c>
      <c r="W1547" s="42"/>
      <c r="X1547" s="42"/>
      <c r="Y1547" s="102">
        <v>8</v>
      </c>
      <c r="Z1547">
        <v>2</v>
      </c>
      <c r="AA1547">
        <v>0</v>
      </c>
      <c r="AB1547">
        <v>0</v>
      </c>
      <c r="AE1547" s="103">
        <v>2</v>
      </c>
      <c r="AF1547">
        <v>0</v>
      </c>
      <c r="AG1547">
        <v>0</v>
      </c>
      <c r="AH1547">
        <v>0</v>
      </c>
      <c r="AI1547">
        <v>0</v>
      </c>
    </row>
    <row r="1548" spans="1:35" ht="15" hidden="1" customHeight="1" x14ac:dyDescent="0.25">
      <c r="A1548" s="37" t="s">
        <v>36</v>
      </c>
      <c r="B1548" s="37" t="s">
        <v>592</v>
      </c>
      <c r="C1548" s="37" t="s">
        <v>10280</v>
      </c>
      <c r="D1548" s="38" t="s">
        <v>12276</v>
      </c>
      <c r="E1548" s="37" t="s">
        <v>10281</v>
      </c>
      <c r="F1548" s="37" t="s">
        <v>8536</v>
      </c>
      <c r="G1548" s="37">
        <v>200004037</v>
      </c>
      <c r="H1548" s="100">
        <v>53775503</v>
      </c>
      <c r="I1548" s="101">
        <v>47441046</v>
      </c>
      <c r="J1548" s="37">
        <v>100019251</v>
      </c>
      <c r="K1548" s="37">
        <v>200004037</v>
      </c>
      <c r="L1548" s="37" t="s">
        <v>603</v>
      </c>
      <c r="M1548" s="37" t="s">
        <v>8536</v>
      </c>
      <c r="N1548" s="37" t="s">
        <v>9957</v>
      </c>
      <c r="O1548" s="39" t="s">
        <v>10803</v>
      </c>
      <c r="P1548" s="37" t="s">
        <v>9813</v>
      </c>
      <c r="Q1548" s="37" t="s">
        <v>10283</v>
      </c>
      <c r="R1548" s="39" t="s">
        <v>10695</v>
      </c>
      <c r="S1548" s="40" t="s">
        <v>10721</v>
      </c>
      <c r="T1548" s="41">
        <v>0</v>
      </c>
      <c r="U1548" s="41">
        <v>3</v>
      </c>
      <c r="V1548" s="41">
        <v>0</v>
      </c>
      <c r="W1548" s="42"/>
      <c r="X1548" s="42"/>
      <c r="Y1548" s="102">
        <v>3</v>
      </c>
      <c r="Z1548">
        <v>0</v>
      </c>
      <c r="AA1548">
        <v>0</v>
      </c>
      <c r="AB1548">
        <v>0</v>
      </c>
      <c r="AE1548" s="103">
        <v>0</v>
      </c>
      <c r="AF1548">
        <v>0</v>
      </c>
      <c r="AG1548">
        <v>0</v>
      </c>
      <c r="AH1548">
        <v>0</v>
      </c>
      <c r="AI1548">
        <v>0</v>
      </c>
    </row>
    <row r="1549" spans="1:35" ht="15" hidden="1" customHeight="1" x14ac:dyDescent="0.25">
      <c r="A1549" s="37" t="s">
        <v>36</v>
      </c>
      <c r="B1549" s="37" t="s">
        <v>37</v>
      </c>
      <c r="C1549" s="37" t="s">
        <v>7402</v>
      </c>
      <c r="D1549" s="38" t="s">
        <v>10905</v>
      </c>
      <c r="E1549" s="37" t="s">
        <v>7403</v>
      </c>
      <c r="F1549" s="37" t="s">
        <v>6696</v>
      </c>
      <c r="G1549" s="37">
        <v>200002483</v>
      </c>
      <c r="H1549" s="100">
        <v>710029080</v>
      </c>
      <c r="I1549" s="101">
        <v>327646</v>
      </c>
      <c r="J1549" s="37">
        <v>100012947</v>
      </c>
      <c r="K1549" s="37">
        <v>200002483</v>
      </c>
      <c r="L1549" s="37" t="s">
        <v>12478</v>
      </c>
      <c r="M1549" s="37" t="s">
        <v>6696</v>
      </c>
      <c r="N1549" s="37" t="s">
        <v>7404</v>
      </c>
      <c r="O1549" s="39" t="s">
        <v>10825</v>
      </c>
      <c r="P1549" s="37" t="s">
        <v>7404</v>
      </c>
      <c r="Q1549" s="37" t="s">
        <v>7417</v>
      </c>
      <c r="R1549" s="39" t="s">
        <v>10665</v>
      </c>
      <c r="S1549" s="40" t="s">
        <v>10741</v>
      </c>
      <c r="T1549" s="41">
        <v>23</v>
      </c>
      <c r="U1549" s="41">
        <v>0</v>
      </c>
      <c r="V1549" s="41">
        <v>0</v>
      </c>
      <c r="W1549" s="42"/>
      <c r="X1549" s="42"/>
      <c r="Y1549" s="102">
        <v>23</v>
      </c>
      <c r="Z1549">
        <v>0</v>
      </c>
      <c r="AA1549">
        <v>0</v>
      </c>
      <c r="AB1549">
        <v>0</v>
      </c>
      <c r="AE1549" s="103">
        <v>0</v>
      </c>
      <c r="AF1549">
        <v>0</v>
      </c>
      <c r="AG1549">
        <v>0</v>
      </c>
      <c r="AH1549">
        <v>0</v>
      </c>
      <c r="AI1549">
        <v>0</v>
      </c>
    </row>
    <row r="1550" spans="1:35" ht="15" hidden="1" customHeight="1" x14ac:dyDescent="0.25">
      <c r="A1550" s="37" t="s">
        <v>36</v>
      </c>
      <c r="B1550" s="37" t="s">
        <v>592</v>
      </c>
      <c r="C1550" s="37" t="s">
        <v>6655</v>
      </c>
      <c r="D1550" s="38" t="s">
        <v>12182</v>
      </c>
      <c r="E1550" s="37" t="s">
        <v>6656</v>
      </c>
      <c r="F1550" s="37" t="s">
        <v>568</v>
      </c>
      <c r="G1550" s="37">
        <v>200003830</v>
      </c>
      <c r="H1550" s="100">
        <v>710016468</v>
      </c>
      <c r="I1550" s="101">
        <v>35991607</v>
      </c>
      <c r="J1550" s="37">
        <v>100010077</v>
      </c>
      <c r="K1550" s="37">
        <v>100010083</v>
      </c>
      <c r="L1550" s="37" t="s">
        <v>6657</v>
      </c>
      <c r="M1550" s="37" t="s">
        <v>568</v>
      </c>
      <c r="N1550" s="37" t="s">
        <v>5600</v>
      </c>
      <c r="O1550" s="39" t="s">
        <v>11457</v>
      </c>
      <c r="P1550" s="37" t="s">
        <v>5600</v>
      </c>
      <c r="Q1550" s="37" t="s">
        <v>12479</v>
      </c>
      <c r="R1550" s="39" t="s">
        <v>11458</v>
      </c>
      <c r="S1550" s="40" t="s">
        <v>10741</v>
      </c>
      <c r="T1550" s="41">
        <v>0</v>
      </c>
      <c r="U1550" s="41">
        <v>44</v>
      </c>
      <c r="V1550" s="41">
        <v>0</v>
      </c>
      <c r="W1550" s="42"/>
      <c r="X1550" s="42"/>
      <c r="Y1550" s="102">
        <v>44</v>
      </c>
      <c r="Z1550">
        <v>0</v>
      </c>
      <c r="AA1550">
        <v>0</v>
      </c>
      <c r="AB1550">
        <v>0</v>
      </c>
      <c r="AE1550" s="103">
        <v>0</v>
      </c>
      <c r="AF1550">
        <v>0</v>
      </c>
      <c r="AG1550">
        <v>1</v>
      </c>
      <c r="AH1550">
        <v>0</v>
      </c>
      <c r="AI1550">
        <v>1</v>
      </c>
    </row>
    <row r="1551" spans="1:35" ht="15" hidden="1" customHeight="1" x14ac:dyDescent="0.25">
      <c r="A1551" s="37" t="s">
        <v>36</v>
      </c>
      <c r="B1551" s="37" t="s">
        <v>592</v>
      </c>
      <c r="C1551" s="37" t="s">
        <v>16758</v>
      </c>
      <c r="D1551" s="38" t="s">
        <v>16874</v>
      </c>
      <c r="E1551" s="37" t="s">
        <v>16759</v>
      </c>
      <c r="F1551" s="37" t="s">
        <v>40</v>
      </c>
      <c r="G1551" s="37">
        <v>200004131</v>
      </c>
      <c r="H1551" s="100">
        <v>710285647</v>
      </c>
      <c r="I1551" s="101">
        <v>50349511</v>
      </c>
      <c r="J1551" s="37">
        <v>100019937</v>
      </c>
      <c r="K1551" s="37">
        <v>200004131</v>
      </c>
      <c r="L1551" s="37" t="s">
        <v>603</v>
      </c>
      <c r="M1551" s="37" t="s">
        <v>814</v>
      </c>
      <c r="N1551" s="37" t="s">
        <v>817</v>
      </c>
      <c r="O1551" s="39" t="s">
        <v>11259</v>
      </c>
      <c r="P1551" s="37" t="s">
        <v>932</v>
      </c>
      <c r="Q1551" s="37" t="s">
        <v>16875</v>
      </c>
      <c r="R1551" s="39" t="s">
        <v>14547</v>
      </c>
      <c r="S1551" s="40" t="s">
        <v>10741</v>
      </c>
      <c r="T1551" s="41">
        <v>0</v>
      </c>
      <c r="U1551" s="42">
        <v>4</v>
      </c>
      <c r="V1551" s="42">
        <v>0</v>
      </c>
      <c r="W1551" s="42"/>
      <c r="X1551" s="42"/>
      <c r="Y1551" s="102">
        <v>4</v>
      </c>
      <c r="Z1551">
        <v>0</v>
      </c>
      <c r="AA1551">
        <v>0</v>
      </c>
      <c r="AB1551">
        <v>0</v>
      </c>
      <c r="AE1551" s="103">
        <v>0</v>
      </c>
      <c r="AF1551">
        <v>0</v>
      </c>
      <c r="AG1551">
        <v>0</v>
      </c>
      <c r="AH1551">
        <v>0</v>
      </c>
      <c r="AI1551">
        <v>0</v>
      </c>
    </row>
    <row r="1552" spans="1:35" ht="15" hidden="1" customHeight="1" x14ac:dyDescent="0.25">
      <c r="A1552" s="37" t="s">
        <v>36</v>
      </c>
      <c r="B1552" s="37" t="s">
        <v>37</v>
      </c>
      <c r="C1552" s="37" t="s">
        <v>2400</v>
      </c>
      <c r="D1552" s="38" t="s">
        <v>12480</v>
      </c>
      <c r="E1552" s="37" t="s">
        <v>2401</v>
      </c>
      <c r="F1552" s="37" t="s">
        <v>1879</v>
      </c>
      <c r="G1552" s="37">
        <v>200000621</v>
      </c>
      <c r="H1552" s="100">
        <v>42017912</v>
      </c>
      <c r="I1552" s="101">
        <v>317586</v>
      </c>
      <c r="J1552" s="37">
        <v>100003487</v>
      </c>
      <c r="K1552" s="37">
        <v>200000621</v>
      </c>
      <c r="L1552" s="37" t="s">
        <v>48</v>
      </c>
      <c r="M1552" s="37" t="s">
        <v>1879</v>
      </c>
      <c r="N1552" s="37" t="s">
        <v>2352</v>
      </c>
      <c r="O1552" s="39" t="s">
        <v>12481</v>
      </c>
      <c r="P1552" s="37" t="s">
        <v>2402</v>
      </c>
      <c r="Q1552" s="37" t="s">
        <v>2403</v>
      </c>
      <c r="R1552" s="39" t="s">
        <v>12482</v>
      </c>
      <c r="S1552" s="40" t="s">
        <v>10721</v>
      </c>
      <c r="T1552" s="41">
        <v>79</v>
      </c>
      <c r="U1552" s="42">
        <v>0</v>
      </c>
      <c r="V1552" s="42">
        <v>0</v>
      </c>
      <c r="W1552" s="42"/>
      <c r="X1552" s="42"/>
      <c r="Y1552" s="102">
        <v>79</v>
      </c>
      <c r="Z1552">
        <v>0</v>
      </c>
      <c r="AA1552">
        <v>0</v>
      </c>
      <c r="AB1552">
        <v>0</v>
      </c>
      <c r="AE1552" s="103">
        <v>0</v>
      </c>
      <c r="AF1552">
        <v>5</v>
      </c>
      <c r="AG1552">
        <v>0</v>
      </c>
      <c r="AH1552">
        <v>0</v>
      </c>
      <c r="AI1552">
        <v>5</v>
      </c>
    </row>
    <row r="1553" spans="1:35" ht="15" hidden="1" customHeight="1" x14ac:dyDescent="0.25">
      <c r="A1553" s="37" t="s">
        <v>36</v>
      </c>
      <c r="B1553" s="37" t="s">
        <v>37</v>
      </c>
      <c r="C1553" s="37" t="s">
        <v>394</v>
      </c>
      <c r="D1553" s="38" t="s">
        <v>10994</v>
      </c>
      <c r="E1553" s="37" t="s">
        <v>395</v>
      </c>
      <c r="F1553" s="37" t="s">
        <v>40</v>
      </c>
      <c r="G1553" s="37">
        <v>200000130</v>
      </c>
      <c r="H1553" s="100">
        <v>710000820</v>
      </c>
      <c r="I1553" s="101">
        <v>31810527</v>
      </c>
      <c r="J1553" s="37">
        <v>100000455</v>
      </c>
      <c r="K1553" s="37">
        <v>100000452</v>
      </c>
      <c r="L1553" s="37" t="s">
        <v>105</v>
      </c>
      <c r="M1553" s="37" t="s">
        <v>40</v>
      </c>
      <c r="N1553" s="37" t="s">
        <v>784</v>
      </c>
      <c r="O1553" s="39" t="s">
        <v>11703</v>
      </c>
      <c r="P1553" s="37" t="s">
        <v>397</v>
      </c>
      <c r="Q1553" s="37" t="s">
        <v>400</v>
      </c>
      <c r="R1553" s="39" t="s">
        <v>10617</v>
      </c>
      <c r="S1553" s="40" t="s">
        <v>10741</v>
      </c>
      <c r="T1553" s="41">
        <v>48</v>
      </c>
      <c r="U1553" s="42">
        <v>0</v>
      </c>
      <c r="V1553" s="42">
        <v>0</v>
      </c>
      <c r="W1553" s="42"/>
      <c r="X1553" s="42"/>
      <c r="Y1553" s="102">
        <v>48</v>
      </c>
      <c r="Z1553">
        <v>0</v>
      </c>
      <c r="AA1553">
        <v>0</v>
      </c>
      <c r="AB1553">
        <v>0</v>
      </c>
      <c r="AE1553" s="103">
        <v>0</v>
      </c>
      <c r="AF1553">
        <v>0</v>
      </c>
      <c r="AG1553">
        <v>0</v>
      </c>
      <c r="AH1553">
        <v>0</v>
      </c>
      <c r="AI1553">
        <v>0</v>
      </c>
    </row>
    <row r="1554" spans="1:35" ht="15" hidden="1" customHeight="1" x14ac:dyDescent="0.25">
      <c r="A1554" s="37" t="s">
        <v>36</v>
      </c>
      <c r="B1554" s="37" t="s">
        <v>592</v>
      </c>
      <c r="C1554" s="37" t="s">
        <v>612</v>
      </c>
      <c r="D1554" s="38" t="s">
        <v>12485</v>
      </c>
      <c r="E1554" s="37" t="s">
        <v>613</v>
      </c>
      <c r="F1554" s="37" t="s">
        <v>40</v>
      </c>
      <c r="G1554" s="37">
        <v>200000123</v>
      </c>
      <c r="H1554" s="100">
        <v>710212640</v>
      </c>
      <c r="I1554" s="101">
        <v>40788989</v>
      </c>
      <c r="J1554" s="37">
        <v>100000011</v>
      </c>
      <c r="K1554" s="37">
        <v>200000123</v>
      </c>
      <c r="L1554" s="37" t="s">
        <v>603</v>
      </c>
      <c r="M1554" s="37" t="s">
        <v>40</v>
      </c>
      <c r="N1554" s="37" t="s">
        <v>357</v>
      </c>
      <c r="O1554" s="39" t="s">
        <v>11550</v>
      </c>
      <c r="P1554" s="37" t="s">
        <v>336</v>
      </c>
      <c r="Q1554" s="37" t="s">
        <v>614</v>
      </c>
      <c r="R1554" s="39" t="s">
        <v>10609</v>
      </c>
      <c r="S1554" s="40" t="s">
        <v>10741</v>
      </c>
      <c r="T1554" s="41">
        <v>0</v>
      </c>
      <c r="U1554" s="41">
        <v>7</v>
      </c>
      <c r="V1554" s="41">
        <v>0</v>
      </c>
      <c r="W1554" s="42"/>
      <c r="X1554" s="42"/>
      <c r="Y1554" s="102">
        <v>7</v>
      </c>
      <c r="Z1554">
        <v>0</v>
      </c>
      <c r="AA1554">
        <v>0</v>
      </c>
      <c r="AB1554">
        <v>0</v>
      </c>
      <c r="AE1554" s="103">
        <v>0</v>
      </c>
      <c r="AF1554">
        <v>0</v>
      </c>
      <c r="AG1554">
        <v>0</v>
      </c>
      <c r="AH1554">
        <v>0</v>
      </c>
      <c r="AI1554">
        <v>0</v>
      </c>
    </row>
    <row r="1555" spans="1:35" ht="15" hidden="1" customHeight="1" x14ac:dyDescent="0.25">
      <c r="A1555" s="37" t="s">
        <v>36</v>
      </c>
      <c r="B1555" s="37" t="s">
        <v>37</v>
      </c>
      <c r="C1555" s="37" t="s">
        <v>6220</v>
      </c>
      <c r="D1555" s="38" t="s">
        <v>12483</v>
      </c>
      <c r="E1555" s="37" t="s">
        <v>6221</v>
      </c>
      <c r="F1555" s="37" t="s">
        <v>568</v>
      </c>
      <c r="G1555" s="37">
        <v>200002170</v>
      </c>
      <c r="H1555" s="100">
        <v>710021429</v>
      </c>
      <c r="I1555" s="101">
        <v>320811</v>
      </c>
      <c r="J1555" s="37">
        <v>100011155</v>
      </c>
      <c r="K1555" s="37">
        <v>200002170</v>
      </c>
      <c r="L1555" s="37" t="s">
        <v>48</v>
      </c>
      <c r="M1555" s="37" t="s">
        <v>568</v>
      </c>
      <c r="N1555" s="37" t="s">
        <v>6129</v>
      </c>
      <c r="O1555" s="39" t="s">
        <v>11668</v>
      </c>
      <c r="P1555" s="37" t="s">
        <v>6222</v>
      </c>
      <c r="Q1555" s="37" t="s">
        <v>6223</v>
      </c>
      <c r="R1555" s="39" t="s">
        <v>12484</v>
      </c>
      <c r="S1555" s="40" t="s">
        <v>10741</v>
      </c>
      <c r="T1555" s="41">
        <v>3</v>
      </c>
      <c r="U1555" s="42">
        <v>0</v>
      </c>
      <c r="V1555" s="42">
        <v>0</v>
      </c>
      <c r="W1555" s="42"/>
      <c r="X1555" s="42"/>
      <c r="Y1555" s="102">
        <v>3</v>
      </c>
      <c r="Z1555">
        <v>0</v>
      </c>
      <c r="AA1555">
        <v>0</v>
      </c>
      <c r="AB1555">
        <v>0</v>
      </c>
      <c r="AE1555" s="103">
        <v>0</v>
      </c>
      <c r="AF1555">
        <v>0</v>
      </c>
      <c r="AG1555">
        <v>0</v>
      </c>
      <c r="AH1555">
        <v>0</v>
      </c>
      <c r="AI1555">
        <v>0</v>
      </c>
    </row>
    <row r="1556" spans="1:35" ht="15" hidden="1" customHeight="1" x14ac:dyDescent="0.25">
      <c r="A1556" s="37" t="s">
        <v>36</v>
      </c>
      <c r="B1556" s="37" t="s">
        <v>37</v>
      </c>
      <c r="C1556" s="37" t="s">
        <v>2654</v>
      </c>
      <c r="D1556" s="38" t="s">
        <v>11537</v>
      </c>
      <c r="E1556" s="37" t="s">
        <v>2655</v>
      </c>
      <c r="F1556" s="37" t="s">
        <v>1879</v>
      </c>
      <c r="G1556" s="37">
        <v>200000574</v>
      </c>
      <c r="H1556" s="100">
        <v>710035691</v>
      </c>
      <c r="I1556" s="101">
        <v>310182</v>
      </c>
      <c r="J1556" s="37">
        <v>100003336</v>
      </c>
      <c r="K1556" s="37">
        <v>200000574</v>
      </c>
      <c r="L1556" s="37" t="s">
        <v>48</v>
      </c>
      <c r="M1556" s="37" t="s">
        <v>1879</v>
      </c>
      <c r="N1556" s="37" t="s">
        <v>2656</v>
      </c>
      <c r="O1556" s="39" t="s">
        <v>11538</v>
      </c>
      <c r="P1556" s="37" t="s">
        <v>2656</v>
      </c>
      <c r="Q1556" s="37" t="s">
        <v>2657</v>
      </c>
      <c r="R1556" s="39" t="s">
        <v>11539</v>
      </c>
      <c r="S1556" s="40" t="s">
        <v>10741</v>
      </c>
      <c r="T1556" s="41">
        <v>34</v>
      </c>
      <c r="U1556" s="42">
        <v>0</v>
      </c>
      <c r="V1556" s="42">
        <v>0</v>
      </c>
      <c r="W1556" s="42"/>
      <c r="X1556" s="42"/>
      <c r="Y1556" s="102">
        <v>34</v>
      </c>
      <c r="Z1556">
        <v>0</v>
      </c>
      <c r="AA1556">
        <v>0</v>
      </c>
      <c r="AB1556">
        <v>0</v>
      </c>
      <c r="AE1556" s="103">
        <v>0</v>
      </c>
      <c r="AF1556">
        <v>11</v>
      </c>
      <c r="AG1556">
        <v>0</v>
      </c>
      <c r="AH1556">
        <v>0</v>
      </c>
      <c r="AI1556">
        <v>11</v>
      </c>
    </row>
    <row r="1557" spans="1:35" ht="15" hidden="1" customHeight="1" x14ac:dyDescent="0.25">
      <c r="A1557" s="37" t="s">
        <v>36</v>
      </c>
      <c r="B1557" s="37" t="s">
        <v>37</v>
      </c>
      <c r="C1557" s="37" t="s">
        <v>8304</v>
      </c>
      <c r="D1557" s="38" t="s">
        <v>12486</v>
      </c>
      <c r="E1557" s="37" t="s">
        <v>8305</v>
      </c>
      <c r="F1557" s="37" t="s">
        <v>6696</v>
      </c>
      <c r="G1557" s="37">
        <v>200002830</v>
      </c>
      <c r="H1557" s="100">
        <v>710033605</v>
      </c>
      <c r="I1557" s="101">
        <v>332321</v>
      </c>
      <c r="J1557" s="37">
        <v>100013866</v>
      </c>
      <c r="K1557" s="37">
        <v>200002830</v>
      </c>
      <c r="L1557" s="37" t="s">
        <v>48</v>
      </c>
      <c r="M1557" s="37" t="s">
        <v>6696</v>
      </c>
      <c r="N1557" s="37" t="s">
        <v>8266</v>
      </c>
      <c r="O1557" s="39" t="s">
        <v>11208</v>
      </c>
      <c r="P1557" s="37" t="s">
        <v>8306</v>
      </c>
      <c r="Q1557" s="37" t="s">
        <v>8307</v>
      </c>
      <c r="R1557" s="39" t="s">
        <v>12487</v>
      </c>
      <c r="S1557" s="40" t="s">
        <v>10741</v>
      </c>
      <c r="T1557" s="41">
        <v>4</v>
      </c>
      <c r="U1557" s="41">
        <v>0</v>
      </c>
      <c r="V1557" s="41">
        <v>0</v>
      </c>
      <c r="W1557" s="42"/>
      <c r="X1557" s="42"/>
      <c r="Y1557" s="102">
        <v>4</v>
      </c>
      <c r="Z1557">
        <v>0</v>
      </c>
      <c r="AA1557">
        <v>0</v>
      </c>
      <c r="AB1557">
        <v>0</v>
      </c>
      <c r="AE1557" s="103">
        <v>0</v>
      </c>
      <c r="AF1557">
        <v>0</v>
      </c>
      <c r="AG1557">
        <v>0</v>
      </c>
      <c r="AH1557">
        <v>0</v>
      </c>
      <c r="AI1557">
        <v>0</v>
      </c>
    </row>
    <row r="1558" spans="1:35" ht="15" hidden="1" customHeight="1" x14ac:dyDescent="0.25">
      <c r="A1558" s="37" t="s">
        <v>36</v>
      </c>
      <c r="B1558" s="37" t="s">
        <v>37</v>
      </c>
      <c r="C1558" s="37" t="s">
        <v>2902</v>
      </c>
      <c r="D1558" s="38" t="s">
        <v>12488</v>
      </c>
      <c r="E1558" s="37" t="s">
        <v>2903</v>
      </c>
      <c r="F1558" s="37" t="s">
        <v>2860</v>
      </c>
      <c r="G1558" s="37">
        <v>200001248</v>
      </c>
      <c r="H1558" s="100">
        <v>710278098</v>
      </c>
      <c r="I1558" s="101">
        <v>53459148</v>
      </c>
      <c r="J1558" s="37">
        <v>100019202</v>
      </c>
      <c r="K1558" s="37">
        <v>100019145</v>
      </c>
      <c r="L1558" s="37" t="s">
        <v>105</v>
      </c>
      <c r="M1558" s="37" t="s">
        <v>2860</v>
      </c>
      <c r="N1558" s="37" t="s">
        <v>3095</v>
      </c>
      <c r="O1558" s="39" t="s">
        <v>12489</v>
      </c>
      <c r="P1558" s="37" t="s">
        <v>2905</v>
      </c>
      <c r="Q1558" s="37" t="s">
        <v>2907</v>
      </c>
      <c r="R1558" s="39" t="s">
        <v>12490</v>
      </c>
      <c r="S1558" s="40" t="s">
        <v>10741</v>
      </c>
      <c r="T1558" s="41">
        <v>6</v>
      </c>
      <c r="U1558" s="42">
        <v>0</v>
      </c>
      <c r="V1558" s="42">
        <v>0</v>
      </c>
      <c r="W1558" s="42"/>
      <c r="X1558" s="42"/>
      <c r="Y1558" s="102">
        <v>6</v>
      </c>
      <c r="Z1558">
        <v>1</v>
      </c>
      <c r="AA1558">
        <v>0</v>
      </c>
      <c r="AB1558">
        <v>0</v>
      </c>
      <c r="AE1558" s="103">
        <v>1</v>
      </c>
      <c r="AF1558">
        <v>0</v>
      </c>
      <c r="AG1558">
        <v>0</v>
      </c>
      <c r="AH1558">
        <v>0</v>
      </c>
      <c r="AI1558">
        <v>0</v>
      </c>
    </row>
    <row r="1559" spans="1:35" ht="15" hidden="1" customHeight="1" x14ac:dyDescent="0.25">
      <c r="A1559" s="37" t="s">
        <v>36</v>
      </c>
      <c r="B1559" s="37" t="s">
        <v>37</v>
      </c>
      <c r="C1559" s="37" t="s">
        <v>9303</v>
      </c>
      <c r="D1559" s="38" t="s">
        <v>12491</v>
      </c>
      <c r="E1559" s="37" t="s">
        <v>9304</v>
      </c>
      <c r="F1559" s="37" t="s">
        <v>8536</v>
      </c>
      <c r="G1559" s="37">
        <v>200003325</v>
      </c>
      <c r="H1559" s="100">
        <v>710032463</v>
      </c>
      <c r="I1559" s="101">
        <v>331376</v>
      </c>
      <c r="J1559" s="37">
        <v>100016346</v>
      </c>
      <c r="K1559" s="37">
        <v>200003325</v>
      </c>
      <c r="L1559" s="37" t="s">
        <v>48</v>
      </c>
      <c r="M1559" s="37" t="s">
        <v>8536</v>
      </c>
      <c r="N1559" s="37" t="s">
        <v>6661</v>
      </c>
      <c r="O1559" s="39" t="s">
        <v>11918</v>
      </c>
      <c r="P1559" s="37" t="s">
        <v>9305</v>
      </c>
      <c r="Q1559" s="37" t="s">
        <v>9306</v>
      </c>
      <c r="R1559" s="39" t="s">
        <v>12492</v>
      </c>
      <c r="S1559" s="40" t="s">
        <v>10741</v>
      </c>
      <c r="T1559" s="41">
        <v>3</v>
      </c>
      <c r="U1559" s="42">
        <v>0</v>
      </c>
      <c r="V1559" s="42">
        <v>0</v>
      </c>
      <c r="W1559" s="42"/>
      <c r="X1559" s="42"/>
      <c r="Y1559" s="102">
        <v>3</v>
      </c>
      <c r="Z1559">
        <v>0</v>
      </c>
      <c r="AA1559">
        <v>0</v>
      </c>
      <c r="AB1559">
        <v>0</v>
      </c>
      <c r="AE1559" s="103">
        <v>0</v>
      </c>
      <c r="AF1559">
        <v>0</v>
      </c>
      <c r="AG1559">
        <v>0</v>
      </c>
      <c r="AH1559">
        <v>0</v>
      </c>
      <c r="AI1559">
        <v>0</v>
      </c>
    </row>
    <row r="1560" spans="1:35" ht="15" hidden="1" customHeight="1" x14ac:dyDescent="0.25">
      <c r="A1560" s="37" t="s">
        <v>36</v>
      </c>
      <c r="B1560" s="37" t="s">
        <v>37</v>
      </c>
      <c r="C1560" s="37" t="s">
        <v>481</v>
      </c>
      <c r="D1560" s="38" t="s">
        <v>10807</v>
      </c>
      <c r="E1560" s="37" t="s">
        <v>482</v>
      </c>
      <c r="F1560" s="37" t="s">
        <v>40</v>
      </c>
      <c r="G1560" s="37">
        <v>200000205</v>
      </c>
      <c r="H1560" s="100">
        <v>710034733</v>
      </c>
      <c r="I1560" s="101">
        <v>603201</v>
      </c>
      <c r="J1560" s="37">
        <v>100000928</v>
      </c>
      <c r="K1560" s="37">
        <v>200000205</v>
      </c>
      <c r="L1560" s="37" t="s">
        <v>48</v>
      </c>
      <c r="M1560" s="37" t="s">
        <v>40</v>
      </c>
      <c r="N1560" s="37" t="s">
        <v>506</v>
      </c>
      <c r="O1560" s="39" t="s">
        <v>10782</v>
      </c>
      <c r="P1560" s="37" t="s">
        <v>483</v>
      </c>
      <c r="Q1560" s="37" t="s">
        <v>486</v>
      </c>
      <c r="R1560" s="39" t="s">
        <v>10616</v>
      </c>
      <c r="S1560" s="40" t="s">
        <v>10741</v>
      </c>
      <c r="T1560" s="41">
        <v>56</v>
      </c>
      <c r="U1560" s="41">
        <v>0</v>
      </c>
      <c r="V1560" s="41">
        <v>0</v>
      </c>
      <c r="W1560" s="42"/>
      <c r="X1560" s="42"/>
      <c r="Y1560" s="102">
        <v>56</v>
      </c>
      <c r="Z1560">
        <v>0</v>
      </c>
      <c r="AA1560">
        <v>0</v>
      </c>
      <c r="AB1560">
        <v>0</v>
      </c>
      <c r="AE1560" s="103">
        <v>0</v>
      </c>
      <c r="AF1560">
        <v>0</v>
      </c>
      <c r="AG1560">
        <v>0</v>
      </c>
      <c r="AH1560">
        <v>0</v>
      </c>
      <c r="AI1560">
        <v>0</v>
      </c>
    </row>
    <row r="1561" spans="1:35" ht="15" hidden="1" customHeight="1" x14ac:dyDescent="0.25">
      <c r="A1561" s="37" t="s">
        <v>36</v>
      </c>
      <c r="B1561" s="37" t="s">
        <v>37</v>
      </c>
      <c r="C1561" s="37" t="s">
        <v>5534</v>
      </c>
      <c r="D1561" s="38" t="s">
        <v>12493</v>
      </c>
      <c r="E1561" s="37" t="s">
        <v>5535</v>
      </c>
      <c r="F1561" s="37" t="s">
        <v>568</v>
      </c>
      <c r="G1561" s="37">
        <v>200001727</v>
      </c>
      <c r="H1561" s="100">
        <v>710013493</v>
      </c>
      <c r="I1561" s="101">
        <v>313726</v>
      </c>
      <c r="J1561" s="37">
        <v>100009769</v>
      </c>
      <c r="K1561" s="37">
        <v>200001727</v>
      </c>
      <c r="L1561" s="37" t="s">
        <v>48</v>
      </c>
      <c r="M1561" s="37" t="s">
        <v>568</v>
      </c>
      <c r="N1561" s="37" t="s">
        <v>5444</v>
      </c>
      <c r="O1561" s="39" t="s">
        <v>12494</v>
      </c>
      <c r="P1561" s="37" t="s">
        <v>5536</v>
      </c>
      <c r="Q1561" s="37" t="s">
        <v>5537</v>
      </c>
      <c r="R1561" s="39" t="s">
        <v>12495</v>
      </c>
      <c r="S1561" s="40" t="s">
        <v>10741</v>
      </c>
      <c r="T1561" s="41">
        <v>42</v>
      </c>
      <c r="U1561" s="41">
        <v>0</v>
      </c>
      <c r="V1561" s="41">
        <v>0</v>
      </c>
      <c r="W1561" s="42"/>
      <c r="X1561" s="42"/>
      <c r="Y1561" s="102">
        <v>42</v>
      </c>
      <c r="Z1561">
        <v>0</v>
      </c>
      <c r="AA1561">
        <v>0</v>
      </c>
      <c r="AB1561">
        <v>0</v>
      </c>
      <c r="AE1561" s="103">
        <v>0</v>
      </c>
      <c r="AF1561">
        <v>26</v>
      </c>
      <c r="AG1561">
        <v>0</v>
      </c>
      <c r="AH1561">
        <v>0</v>
      </c>
      <c r="AI1561">
        <v>26</v>
      </c>
    </row>
    <row r="1562" spans="1:35" ht="15" hidden="1" customHeight="1" x14ac:dyDescent="0.25">
      <c r="A1562" s="37" t="s">
        <v>36</v>
      </c>
      <c r="B1562" s="37" t="s">
        <v>37</v>
      </c>
      <c r="C1562" s="37" t="s">
        <v>3061</v>
      </c>
      <c r="D1562" s="38" t="s">
        <v>16387</v>
      </c>
      <c r="E1562" s="37" t="s">
        <v>3062</v>
      </c>
      <c r="F1562" s="37" t="s">
        <v>2860</v>
      </c>
      <c r="G1562" s="37">
        <v>200001082</v>
      </c>
      <c r="H1562" s="100">
        <v>710286848</v>
      </c>
      <c r="I1562" s="101">
        <v>55639534</v>
      </c>
      <c r="J1562" s="37">
        <v>100020058</v>
      </c>
      <c r="K1562" s="37">
        <v>100020056</v>
      </c>
      <c r="L1562" s="37" t="s">
        <v>16876</v>
      </c>
      <c r="M1562" s="37" t="s">
        <v>2860</v>
      </c>
      <c r="N1562" s="37" t="s">
        <v>2862</v>
      </c>
      <c r="O1562" s="39" t="s">
        <v>16388</v>
      </c>
      <c r="P1562" s="37" t="s">
        <v>3063</v>
      </c>
      <c r="Q1562" s="37" t="s">
        <v>16877</v>
      </c>
      <c r="R1562" s="39" t="s">
        <v>16389</v>
      </c>
      <c r="S1562" s="40" t="s">
        <v>10741</v>
      </c>
      <c r="T1562" s="41">
        <v>9</v>
      </c>
      <c r="U1562" s="42">
        <v>0</v>
      </c>
      <c r="V1562" s="42">
        <v>0</v>
      </c>
      <c r="W1562" s="42"/>
      <c r="X1562" s="42"/>
      <c r="Y1562" s="102">
        <v>9</v>
      </c>
      <c r="Z1562">
        <v>0</v>
      </c>
      <c r="AA1562">
        <v>0</v>
      </c>
      <c r="AB1562">
        <v>0</v>
      </c>
      <c r="AE1562" s="103">
        <v>0</v>
      </c>
      <c r="AF1562">
        <v>0</v>
      </c>
      <c r="AG1562">
        <v>0</v>
      </c>
      <c r="AH1562">
        <v>0</v>
      </c>
      <c r="AI1562">
        <v>0</v>
      </c>
    </row>
    <row r="1563" spans="1:35" ht="15" hidden="1" customHeight="1" x14ac:dyDescent="0.25">
      <c r="A1563" s="37" t="s">
        <v>36</v>
      </c>
      <c r="B1563" s="37" t="s">
        <v>37</v>
      </c>
      <c r="C1563" s="37" t="s">
        <v>7659</v>
      </c>
      <c r="D1563" s="38" t="s">
        <v>12496</v>
      </c>
      <c r="E1563" s="37" t="s">
        <v>7660</v>
      </c>
      <c r="F1563" s="37" t="s">
        <v>6696</v>
      </c>
      <c r="G1563" s="37">
        <v>200002543</v>
      </c>
      <c r="H1563" s="100">
        <v>710028857</v>
      </c>
      <c r="I1563" s="101">
        <v>327603</v>
      </c>
      <c r="J1563" s="37">
        <v>100012765</v>
      </c>
      <c r="K1563" s="37">
        <v>200002543</v>
      </c>
      <c r="L1563" s="37" t="s">
        <v>48</v>
      </c>
      <c r="M1563" s="37" t="s">
        <v>6696</v>
      </c>
      <c r="N1563" s="37" t="s">
        <v>7404</v>
      </c>
      <c r="O1563" s="39" t="s">
        <v>12497</v>
      </c>
      <c r="P1563" s="37" t="s">
        <v>7661</v>
      </c>
      <c r="Q1563" s="37" t="s">
        <v>7662</v>
      </c>
      <c r="R1563" s="39" t="s">
        <v>12498</v>
      </c>
      <c r="S1563" s="40" t="s">
        <v>10741</v>
      </c>
      <c r="T1563" s="41">
        <v>27</v>
      </c>
      <c r="U1563" s="41">
        <v>0</v>
      </c>
      <c r="V1563" s="41">
        <v>0</v>
      </c>
      <c r="W1563" s="42"/>
      <c r="X1563" s="42"/>
      <c r="Y1563" s="102">
        <v>27</v>
      </c>
      <c r="Z1563">
        <v>0</v>
      </c>
      <c r="AA1563">
        <v>0</v>
      </c>
      <c r="AB1563">
        <v>0</v>
      </c>
      <c r="AE1563" s="103">
        <v>0</v>
      </c>
      <c r="AF1563">
        <v>0</v>
      </c>
      <c r="AG1563">
        <v>0</v>
      </c>
      <c r="AH1563">
        <v>0</v>
      </c>
      <c r="AI1563">
        <v>0</v>
      </c>
    </row>
    <row r="1564" spans="1:35" ht="15" hidden="1" customHeight="1" x14ac:dyDescent="0.25">
      <c r="A1564" s="37" t="s">
        <v>36</v>
      </c>
      <c r="B1564" s="37" t="s">
        <v>37</v>
      </c>
      <c r="C1564" s="37" t="s">
        <v>2384</v>
      </c>
      <c r="D1564" s="38" t="s">
        <v>12499</v>
      </c>
      <c r="E1564" s="37" t="s">
        <v>2385</v>
      </c>
      <c r="F1564" s="37" t="s">
        <v>1879</v>
      </c>
      <c r="G1564" s="37">
        <v>200000824</v>
      </c>
      <c r="H1564" s="100">
        <v>710221150</v>
      </c>
      <c r="I1564" s="101">
        <v>31202471</v>
      </c>
      <c r="J1564" s="37">
        <v>100004375</v>
      </c>
      <c r="K1564" s="37">
        <v>100004377</v>
      </c>
      <c r="L1564" s="37" t="s">
        <v>105</v>
      </c>
      <c r="M1564" s="37" t="s">
        <v>1879</v>
      </c>
      <c r="N1564" s="37" t="s">
        <v>2427</v>
      </c>
      <c r="O1564" s="39" t="s">
        <v>12500</v>
      </c>
      <c r="P1564" s="37" t="s">
        <v>2386</v>
      </c>
      <c r="Q1564" s="37" t="s">
        <v>2387</v>
      </c>
      <c r="R1564" s="39" t="s">
        <v>12501</v>
      </c>
      <c r="S1564" s="40" t="s">
        <v>10741</v>
      </c>
      <c r="T1564" s="41">
        <v>20</v>
      </c>
      <c r="U1564" s="41">
        <v>0</v>
      </c>
      <c r="V1564" s="41">
        <v>0</v>
      </c>
      <c r="W1564" s="42"/>
      <c r="X1564" s="42"/>
      <c r="Y1564" s="102">
        <v>20</v>
      </c>
      <c r="Z1564">
        <v>0</v>
      </c>
      <c r="AA1564">
        <v>0</v>
      </c>
      <c r="AB1564">
        <v>0</v>
      </c>
      <c r="AE1564" s="103">
        <v>0</v>
      </c>
      <c r="AF1564">
        <v>0</v>
      </c>
      <c r="AG1564">
        <v>0</v>
      </c>
      <c r="AH1564">
        <v>0</v>
      </c>
      <c r="AI1564">
        <v>0</v>
      </c>
    </row>
    <row r="1565" spans="1:35" ht="15" hidden="1" customHeight="1" x14ac:dyDescent="0.25">
      <c r="A1565" s="37" t="s">
        <v>36</v>
      </c>
      <c r="B1565" s="37" t="s">
        <v>37</v>
      </c>
      <c r="C1565" s="37" t="s">
        <v>3894</v>
      </c>
      <c r="D1565" s="38" t="s">
        <v>12502</v>
      </c>
      <c r="E1565" s="37" t="s">
        <v>3895</v>
      </c>
      <c r="F1565" s="37" t="s">
        <v>2860</v>
      </c>
      <c r="G1565" s="37">
        <v>200001231</v>
      </c>
      <c r="H1565" s="100">
        <v>710009860</v>
      </c>
      <c r="I1565" s="101">
        <v>37860755</v>
      </c>
      <c r="J1565" s="37">
        <v>100006168</v>
      </c>
      <c r="K1565" s="37">
        <v>100006169</v>
      </c>
      <c r="L1565" s="37" t="s">
        <v>92</v>
      </c>
      <c r="M1565" s="37" t="s">
        <v>2860</v>
      </c>
      <c r="N1565" s="37" t="s">
        <v>3852</v>
      </c>
      <c r="O1565" s="39" t="s">
        <v>12503</v>
      </c>
      <c r="P1565" s="37" t="s">
        <v>3896</v>
      </c>
      <c r="Q1565" s="37" t="s">
        <v>3897</v>
      </c>
      <c r="R1565" s="39" t="s">
        <v>12504</v>
      </c>
      <c r="S1565" s="40" t="s">
        <v>10741</v>
      </c>
      <c r="T1565" s="41">
        <v>18</v>
      </c>
      <c r="U1565" s="41">
        <v>0</v>
      </c>
      <c r="V1565" s="41">
        <v>0</v>
      </c>
      <c r="W1565" s="42"/>
      <c r="X1565" s="42"/>
      <c r="Y1565" s="102">
        <v>18</v>
      </c>
      <c r="Z1565">
        <v>0</v>
      </c>
      <c r="AA1565">
        <v>0</v>
      </c>
      <c r="AB1565">
        <v>0</v>
      </c>
      <c r="AE1565" s="103">
        <v>0</v>
      </c>
      <c r="AF1565">
        <v>1</v>
      </c>
      <c r="AG1565">
        <v>0</v>
      </c>
      <c r="AH1565">
        <v>0</v>
      </c>
      <c r="AI1565">
        <v>1</v>
      </c>
    </row>
    <row r="1566" spans="1:35" ht="15" hidden="1" customHeight="1" x14ac:dyDescent="0.25">
      <c r="A1566" s="37" t="s">
        <v>36</v>
      </c>
      <c r="B1566" s="37" t="s">
        <v>509</v>
      </c>
      <c r="C1566" s="37" t="s">
        <v>8364</v>
      </c>
      <c r="D1566" s="38" t="s">
        <v>11740</v>
      </c>
      <c r="E1566" s="37" t="s">
        <v>8365</v>
      </c>
      <c r="F1566" s="37" t="s">
        <v>6696</v>
      </c>
      <c r="G1566" s="37">
        <v>200002417</v>
      </c>
      <c r="H1566" s="100">
        <v>710031831</v>
      </c>
      <c r="I1566" s="101">
        <v>42036518</v>
      </c>
      <c r="J1566" s="37">
        <v>100013561</v>
      </c>
      <c r="K1566" s="37">
        <v>100013562</v>
      </c>
      <c r="L1566" s="37" t="s">
        <v>92</v>
      </c>
      <c r="M1566" s="37" t="s">
        <v>6696</v>
      </c>
      <c r="N1566" s="37" t="s">
        <v>7842</v>
      </c>
      <c r="O1566" s="39" t="s">
        <v>12505</v>
      </c>
      <c r="P1566" s="37" t="s">
        <v>8376</v>
      </c>
      <c r="Q1566" s="37" t="s">
        <v>8377</v>
      </c>
      <c r="R1566" s="39" t="s">
        <v>12506</v>
      </c>
      <c r="S1566" s="40" t="s">
        <v>10741</v>
      </c>
      <c r="T1566" s="41">
        <v>0</v>
      </c>
      <c r="U1566" s="41">
        <v>0</v>
      </c>
      <c r="V1566" s="41">
        <v>9</v>
      </c>
      <c r="W1566" s="42"/>
      <c r="X1566" s="42"/>
      <c r="Y1566" s="102">
        <v>9</v>
      </c>
      <c r="Z1566">
        <v>0</v>
      </c>
      <c r="AA1566">
        <v>0</v>
      </c>
      <c r="AB1566">
        <v>0</v>
      </c>
      <c r="AE1566" s="103">
        <v>0</v>
      </c>
      <c r="AF1566">
        <v>0</v>
      </c>
      <c r="AG1566">
        <v>0</v>
      </c>
      <c r="AH1566">
        <v>0</v>
      </c>
      <c r="AI1566">
        <v>0</v>
      </c>
    </row>
    <row r="1567" spans="1:35" ht="15" hidden="1" customHeight="1" x14ac:dyDescent="0.25">
      <c r="A1567" s="37" t="s">
        <v>36</v>
      </c>
      <c r="B1567" s="37" t="s">
        <v>592</v>
      </c>
      <c r="C1567" s="37" t="s">
        <v>10513</v>
      </c>
      <c r="D1567" s="38" t="s">
        <v>12512</v>
      </c>
      <c r="E1567" s="37" t="s">
        <v>10514</v>
      </c>
      <c r="F1567" s="37" t="s">
        <v>8536</v>
      </c>
      <c r="G1567" s="37">
        <v>200004031</v>
      </c>
      <c r="H1567" s="100">
        <v>710279027</v>
      </c>
      <c r="I1567" s="101">
        <v>52080994</v>
      </c>
      <c r="J1567" s="37">
        <v>100019213</v>
      </c>
      <c r="K1567" s="37">
        <v>200004031</v>
      </c>
      <c r="L1567" s="37" t="s">
        <v>10474</v>
      </c>
      <c r="M1567" s="37" t="s">
        <v>8536</v>
      </c>
      <c r="N1567" s="37" t="s">
        <v>9828</v>
      </c>
      <c r="O1567" s="39" t="s">
        <v>10803</v>
      </c>
      <c r="P1567" s="37" t="s">
        <v>10461</v>
      </c>
      <c r="Q1567" s="37" t="s">
        <v>10462</v>
      </c>
      <c r="R1567" s="39" t="s">
        <v>12513</v>
      </c>
      <c r="S1567" s="40" t="s">
        <v>10741</v>
      </c>
      <c r="T1567" s="41">
        <v>0</v>
      </c>
      <c r="U1567" s="42">
        <v>4</v>
      </c>
      <c r="V1567" s="42">
        <v>0</v>
      </c>
      <c r="W1567" s="42"/>
      <c r="X1567" s="42"/>
      <c r="Y1567" s="102">
        <v>4</v>
      </c>
      <c r="Z1567">
        <v>0</v>
      </c>
      <c r="AA1567">
        <v>0</v>
      </c>
      <c r="AB1567">
        <v>0</v>
      </c>
      <c r="AE1567" s="103">
        <v>0</v>
      </c>
      <c r="AF1567">
        <v>0</v>
      </c>
      <c r="AG1567">
        <v>0</v>
      </c>
      <c r="AH1567">
        <v>0</v>
      </c>
      <c r="AI1567">
        <v>0</v>
      </c>
    </row>
    <row r="1568" spans="1:35" ht="15" hidden="1" customHeight="1" x14ac:dyDescent="0.25">
      <c r="A1568" s="37" t="s">
        <v>36</v>
      </c>
      <c r="B1568" s="37" t="s">
        <v>37</v>
      </c>
      <c r="C1568" s="37" t="s">
        <v>166</v>
      </c>
      <c r="D1568" s="38" t="s">
        <v>12514</v>
      </c>
      <c r="E1568" s="37" t="s">
        <v>167</v>
      </c>
      <c r="F1568" s="37" t="s">
        <v>40</v>
      </c>
      <c r="G1568" s="37">
        <v>200000222</v>
      </c>
      <c r="H1568" s="100">
        <v>710001606</v>
      </c>
      <c r="I1568" s="101">
        <v>304808</v>
      </c>
      <c r="J1568" s="37">
        <v>100001019</v>
      </c>
      <c r="K1568" s="37">
        <v>200000222</v>
      </c>
      <c r="L1568" s="37" t="s">
        <v>48</v>
      </c>
      <c r="M1568" s="37" t="s">
        <v>40</v>
      </c>
      <c r="N1568" s="37" t="s">
        <v>206</v>
      </c>
      <c r="O1568" s="39" t="s">
        <v>12515</v>
      </c>
      <c r="P1568" s="37" t="s">
        <v>168</v>
      </c>
      <c r="Q1568" s="37" t="s">
        <v>169</v>
      </c>
      <c r="R1568" s="39" t="s">
        <v>12516</v>
      </c>
      <c r="S1568" s="40" t="s">
        <v>10741</v>
      </c>
      <c r="T1568" s="42">
        <v>28</v>
      </c>
      <c r="U1568" s="42">
        <v>0</v>
      </c>
      <c r="V1568" s="41">
        <v>0</v>
      </c>
      <c r="W1568" s="42"/>
      <c r="X1568" s="42"/>
      <c r="Y1568" s="102">
        <v>28</v>
      </c>
      <c r="Z1568">
        <v>0</v>
      </c>
      <c r="AA1568">
        <v>0</v>
      </c>
      <c r="AB1568">
        <v>0</v>
      </c>
      <c r="AE1568" s="103">
        <v>0</v>
      </c>
      <c r="AF1568">
        <v>0</v>
      </c>
      <c r="AG1568">
        <v>0</v>
      </c>
      <c r="AH1568">
        <v>0</v>
      </c>
      <c r="AI1568">
        <v>0</v>
      </c>
    </row>
    <row r="1569" spans="1:35" ht="15" hidden="1" customHeight="1" x14ac:dyDescent="0.25">
      <c r="A1569" s="37" t="s">
        <v>36</v>
      </c>
      <c r="B1569" s="37" t="s">
        <v>37</v>
      </c>
      <c r="C1569" s="37" t="s">
        <v>892</v>
      </c>
      <c r="D1569" s="38" t="s">
        <v>12509</v>
      </c>
      <c r="E1569" s="37" t="s">
        <v>893</v>
      </c>
      <c r="F1569" s="37" t="s">
        <v>814</v>
      </c>
      <c r="G1569" s="37">
        <v>200000318</v>
      </c>
      <c r="H1569" s="100">
        <v>710002700</v>
      </c>
      <c r="I1569" s="101">
        <v>305430</v>
      </c>
      <c r="J1569" s="37">
        <v>100001596</v>
      </c>
      <c r="K1569" s="37">
        <v>200000318</v>
      </c>
      <c r="L1569" s="37" t="s">
        <v>829</v>
      </c>
      <c r="M1569" s="37" t="s">
        <v>814</v>
      </c>
      <c r="N1569" s="37" t="s">
        <v>817</v>
      </c>
      <c r="O1569" s="39" t="s">
        <v>12510</v>
      </c>
      <c r="P1569" s="37" t="s">
        <v>894</v>
      </c>
      <c r="Q1569" s="37" t="s">
        <v>895</v>
      </c>
      <c r="R1569" s="39" t="s">
        <v>12511</v>
      </c>
      <c r="S1569" s="40" t="s">
        <v>10741</v>
      </c>
      <c r="T1569" s="41">
        <v>14</v>
      </c>
      <c r="U1569" s="41">
        <v>0</v>
      </c>
      <c r="V1569" s="41">
        <v>0</v>
      </c>
      <c r="W1569" s="42"/>
      <c r="X1569" s="42"/>
      <c r="Y1569" s="102">
        <v>14</v>
      </c>
      <c r="Z1569">
        <v>0</v>
      </c>
      <c r="AA1569">
        <v>0</v>
      </c>
      <c r="AB1569">
        <v>0</v>
      </c>
      <c r="AE1569" s="103">
        <v>0</v>
      </c>
      <c r="AF1569">
        <v>0</v>
      </c>
      <c r="AG1569">
        <v>0</v>
      </c>
      <c r="AH1569">
        <v>0</v>
      </c>
      <c r="AI1569">
        <v>0</v>
      </c>
    </row>
    <row r="1570" spans="1:35" ht="15" hidden="1" customHeight="1" x14ac:dyDescent="0.25">
      <c r="A1570" s="37" t="s">
        <v>36</v>
      </c>
      <c r="B1570" s="37" t="s">
        <v>37</v>
      </c>
      <c r="C1570" s="37" t="s">
        <v>3330</v>
      </c>
      <c r="D1570" s="38" t="s">
        <v>10889</v>
      </c>
      <c r="E1570" s="37" t="s">
        <v>3331</v>
      </c>
      <c r="F1570" s="37" t="s">
        <v>2860</v>
      </c>
      <c r="G1570" s="37">
        <v>200000931</v>
      </c>
      <c r="H1570" s="100">
        <v>710035187</v>
      </c>
      <c r="I1570" s="101">
        <v>307203</v>
      </c>
      <c r="J1570" s="37">
        <v>100005496</v>
      </c>
      <c r="K1570" s="37">
        <v>200000931</v>
      </c>
      <c r="L1570" s="37" t="s">
        <v>48</v>
      </c>
      <c r="M1570" s="37" t="s">
        <v>2860</v>
      </c>
      <c r="N1570" s="37" t="s">
        <v>3333</v>
      </c>
      <c r="O1570" s="39" t="s">
        <v>10890</v>
      </c>
      <c r="P1570" s="37" t="s">
        <v>3333</v>
      </c>
      <c r="Q1570" s="37" t="s">
        <v>3342</v>
      </c>
      <c r="R1570" s="39" t="s">
        <v>10644</v>
      </c>
      <c r="S1570" s="40" t="s">
        <v>10741</v>
      </c>
      <c r="T1570" s="41">
        <v>47</v>
      </c>
      <c r="U1570" s="42">
        <v>0</v>
      </c>
      <c r="V1570" s="42">
        <v>0</v>
      </c>
      <c r="W1570" s="42"/>
      <c r="X1570" s="42"/>
      <c r="Y1570" s="102">
        <v>47</v>
      </c>
      <c r="Z1570">
        <v>1</v>
      </c>
      <c r="AA1570">
        <v>0</v>
      </c>
      <c r="AB1570">
        <v>0</v>
      </c>
      <c r="AE1570" s="103">
        <v>1</v>
      </c>
      <c r="AF1570">
        <v>8</v>
      </c>
      <c r="AG1570">
        <v>0</v>
      </c>
      <c r="AH1570">
        <v>0</v>
      </c>
      <c r="AI1570">
        <v>8</v>
      </c>
    </row>
    <row r="1571" spans="1:35" ht="15" hidden="1" customHeight="1" x14ac:dyDescent="0.25">
      <c r="A1571" s="37" t="s">
        <v>36</v>
      </c>
      <c r="B1571" s="37" t="s">
        <v>592</v>
      </c>
      <c r="C1571" s="37" t="s">
        <v>10019</v>
      </c>
      <c r="D1571" s="38" t="s">
        <v>12507</v>
      </c>
      <c r="E1571" s="37" t="s">
        <v>12508</v>
      </c>
      <c r="F1571" s="37" t="s">
        <v>40</v>
      </c>
      <c r="G1571" s="37">
        <v>200003906</v>
      </c>
      <c r="H1571" s="100">
        <v>710268076</v>
      </c>
      <c r="I1571" s="101">
        <v>47311380</v>
      </c>
      <c r="J1571" s="37">
        <v>100018089</v>
      </c>
      <c r="K1571" s="37">
        <v>200003906</v>
      </c>
      <c r="L1571" s="37" t="s">
        <v>603</v>
      </c>
      <c r="M1571" s="37" t="s">
        <v>40</v>
      </c>
      <c r="N1571" s="37" t="s">
        <v>56</v>
      </c>
      <c r="O1571" s="39" t="s">
        <v>11600</v>
      </c>
      <c r="P1571" s="37" t="s">
        <v>111</v>
      </c>
      <c r="Q1571" s="37" t="s">
        <v>10021</v>
      </c>
      <c r="R1571" s="39" t="s">
        <v>10608</v>
      </c>
      <c r="S1571" s="40" t="s">
        <v>10741</v>
      </c>
      <c r="T1571" s="41">
        <v>0</v>
      </c>
      <c r="U1571" s="41">
        <v>0</v>
      </c>
      <c r="V1571" s="41">
        <v>0</v>
      </c>
      <c r="W1571" s="42"/>
      <c r="X1571" s="42"/>
      <c r="Y1571" s="102">
        <v>0</v>
      </c>
      <c r="Z1571">
        <v>0</v>
      </c>
      <c r="AA1571">
        <v>0</v>
      </c>
      <c r="AB1571">
        <v>0</v>
      </c>
      <c r="AE1571" s="103">
        <v>0</v>
      </c>
      <c r="AF1571">
        <v>0</v>
      </c>
      <c r="AG1571">
        <v>0</v>
      </c>
      <c r="AH1571">
        <v>0</v>
      </c>
      <c r="AI1571">
        <v>0</v>
      </c>
    </row>
    <row r="1572" spans="1:35" ht="15" hidden="1" customHeight="1" x14ac:dyDescent="0.25">
      <c r="A1572" s="37" t="s">
        <v>36</v>
      </c>
      <c r="B1572" s="37" t="s">
        <v>509</v>
      </c>
      <c r="C1572" s="37" t="s">
        <v>4129</v>
      </c>
      <c r="D1572" s="38" t="s">
        <v>16120</v>
      </c>
      <c r="E1572" s="37" t="s">
        <v>4130</v>
      </c>
      <c r="F1572" s="37" t="s">
        <v>2860</v>
      </c>
      <c r="G1572" s="37">
        <v>200001022</v>
      </c>
      <c r="H1572" s="100">
        <v>710284659</v>
      </c>
      <c r="I1572" s="101">
        <v>36103152</v>
      </c>
      <c r="J1572" s="37">
        <v>100019823</v>
      </c>
      <c r="K1572" s="37">
        <v>100005280</v>
      </c>
      <c r="L1572" s="37" t="s">
        <v>16121</v>
      </c>
      <c r="M1572" s="37" t="s">
        <v>2860</v>
      </c>
      <c r="N1572" s="37" t="s">
        <v>3333</v>
      </c>
      <c r="O1572" s="39" t="s">
        <v>16122</v>
      </c>
      <c r="P1572" s="37" t="s">
        <v>4132</v>
      </c>
      <c r="Q1572" s="37" t="s">
        <v>16878</v>
      </c>
      <c r="R1572" s="39" t="s">
        <v>16123</v>
      </c>
      <c r="S1572" s="40" t="s">
        <v>10741</v>
      </c>
      <c r="T1572" s="41">
        <v>0</v>
      </c>
      <c r="U1572" s="41">
        <v>0</v>
      </c>
      <c r="V1572" s="41">
        <v>6</v>
      </c>
      <c r="W1572" s="42"/>
      <c r="X1572" s="42"/>
      <c r="Y1572" s="102">
        <v>6</v>
      </c>
      <c r="Z1572">
        <v>0</v>
      </c>
      <c r="AA1572">
        <v>0</v>
      </c>
      <c r="AB1572">
        <v>0</v>
      </c>
      <c r="AE1572" s="103">
        <v>0</v>
      </c>
      <c r="AF1572">
        <v>0</v>
      </c>
      <c r="AG1572">
        <v>0</v>
      </c>
      <c r="AH1572">
        <v>0</v>
      </c>
      <c r="AI1572">
        <v>0</v>
      </c>
    </row>
    <row r="1573" spans="1:35" ht="15" hidden="1" customHeight="1" x14ac:dyDescent="0.25">
      <c r="A1573" s="37" t="s">
        <v>36</v>
      </c>
      <c r="B1573" s="37" t="s">
        <v>37</v>
      </c>
      <c r="C1573" s="37" t="s">
        <v>8675</v>
      </c>
      <c r="D1573" s="38" t="s">
        <v>12517</v>
      </c>
      <c r="E1573" s="37" t="s">
        <v>8676</v>
      </c>
      <c r="F1573" s="37" t="s">
        <v>8536</v>
      </c>
      <c r="G1573" s="37">
        <v>200002966</v>
      </c>
      <c r="H1573" s="100">
        <v>35567791</v>
      </c>
      <c r="I1573" s="101">
        <v>324442</v>
      </c>
      <c r="J1573" s="37">
        <v>100015230</v>
      </c>
      <c r="K1573" s="37">
        <v>200002966</v>
      </c>
      <c r="L1573" s="37" t="s">
        <v>48</v>
      </c>
      <c r="M1573" s="37" t="s">
        <v>8536</v>
      </c>
      <c r="N1573" s="37" t="s">
        <v>8633</v>
      </c>
      <c r="O1573" s="39" t="s">
        <v>12518</v>
      </c>
      <c r="P1573" s="37" t="s">
        <v>8677</v>
      </c>
      <c r="Q1573" s="37" t="s">
        <v>8678</v>
      </c>
      <c r="R1573" s="39" t="s">
        <v>12519</v>
      </c>
      <c r="S1573" s="40" t="s">
        <v>10721</v>
      </c>
      <c r="T1573" s="41">
        <v>63</v>
      </c>
      <c r="U1573" s="41">
        <v>0</v>
      </c>
      <c r="V1573" s="41">
        <v>0</v>
      </c>
      <c r="W1573" s="42"/>
      <c r="X1573" s="42"/>
      <c r="Y1573" s="102">
        <v>63</v>
      </c>
      <c r="Z1573">
        <v>3</v>
      </c>
      <c r="AA1573">
        <v>0</v>
      </c>
      <c r="AB1573">
        <v>0</v>
      </c>
      <c r="AE1573" s="103">
        <v>3</v>
      </c>
      <c r="AF1573">
        <v>63</v>
      </c>
      <c r="AG1573">
        <v>0</v>
      </c>
      <c r="AH1573">
        <v>0</v>
      </c>
      <c r="AI1573">
        <v>63</v>
      </c>
    </row>
    <row r="1574" spans="1:35" ht="15" hidden="1" customHeight="1" x14ac:dyDescent="0.25">
      <c r="A1574" s="37" t="s">
        <v>36</v>
      </c>
      <c r="B1574" s="37" t="s">
        <v>37</v>
      </c>
      <c r="C1574" s="37" t="s">
        <v>4805</v>
      </c>
      <c r="D1574" s="38" t="s">
        <v>10975</v>
      </c>
      <c r="E1574" s="37" t="s">
        <v>4806</v>
      </c>
      <c r="F1574" s="37" t="s">
        <v>4189</v>
      </c>
      <c r="G1574" s="37">
        <v>200001421</v>
      </c>
      <c r="H1574" s="100">
        <v>710217897</v>
      </c>
      <c r="I1574" s="101">
        <v>37811843</v>
      </c>
      <c r="J1574" s="37">
        <v>100008082</v>
      </c>
      <c r="K1574" s="37">
        <v>100008083</v>
      </c>
      <c r="L1574" s="37" t="s">
        <v>92</v>
      </c>
      <c r="M1574" s="37" t="s">
        <v>4189</v>
      </c>
      <c r="N1574" s="37" t="s">
        <v>4808</v>
      </c>
      <c r="O1574" s="39" t="s">
        <v>10976</v>
      </c>
      <c r="P1574" s="37" t="s">
        <v>4808</v>
      </c>
      <c r="Q1574" s="37" t="s">
        <v>4814</v>
      </c>
      <c r="R1574" s="39" t="s">
        <v>10656</v>
      </c>
      <c r="S1574" s="40" t="s">
        <v>10741</v>
      </c>
      <c r="T1574" s="41">
        <v>43</v>
      </c>
      <c r="U1574" s="41">
        <v>0</v>
      </c>
      <c r="V1574" s="41">
        <v>0</v>
      </c>
      <c r="W1574" s="42"/>
      <c r="X1574" s="42"/>
      <c r="Y1574" s="102">
        <v>43</v>
      </c>
      <c r="Z1574">
        <v>0</v>
      </c>
      <c r="AA1574">
        <v>0</v>
      </c>
      <c r="AB1574">
        <v>0</v>
      </c>
      <c r="AE1574" s="103">
        <v>0</v>
      </c>
      <c r="AF1574">
        <v>0</v>
      </c>
      <c r="AG1574">
        <v>0</v>
      </c>
      <c r="AH1574">
        <v>0</v>
      </c>
      <c r="AI1574">
        <v>0</v>
      </c>
    </row>
    <row r="1575" spans="1:35" ht="15" hidden="1" customHeight="1" x14ac:dyDescent="0.25">
      <c r="A1575" s="37" t="s">
        <v>36</v>
      </c>
      <c r="B1575" s="37" t="s">
        <v>37</v>
      </c>
      <c r="C1575" s="37" t="s">
        <v>4429</v>
      </c>
      <c r="D1575" s="38" t="s">
        <v>12520</v>
      </c>
      <c r="E1575" s="37" t="s">
        <v>4430</v>
      </c>
      <c r="F1575" s="37" t="s">
        <v>4189</v>
      </c>
      <c r="G1575" s="37">
        <v>200001480</v>
      </c>
      <c r="H1575" s="100">
        <v>710014694</v>
      </c>
      <c r="I1575" s="101">
        <v>37813099</v>
      </c>
      <c r="J1575" s="37">
        <v>100008225</v>
      </c>
      <c r="K1575" s="37">
        <v>100008230</v>
      </c>
      <c r="L1575" s="37" t="s">
        <v>105</v>
      </c>
      <c r="M1575" s="37" t="s">
        <v>4189</v>
      </c>
      <c r="N1575" s="37" t="s">
        <v>4452</v>
      </c>
      <c r="O1575" s="39" t="s">
        <v>11163</v>
      </c>
      <c r="P1575" s="37" t="s">
        <v>4431</v>
      </c>
      <c r="Q1575" s="37" t="s">
        <v>4432</v>
      </c>
      <c r="R1575" s="39" t="s">
        <v>12521</v>
      </c>
      <c r="S1575" s="40" t="s">
        <v>10741</v>
      </c>
      <c r="T1575" s="41">
        <v>26</v>
      </c>
      <c r="U1575" s="41">
        <v>0</v>
      </c>
      <c r="V1575" s="41">
        <v>0</v>
      </c>
      <c r="W1575" s="42"/>
      <c r="X1575" s="42"/>
      <c r="Y1575" s="102">
        <v>26</v>
      </c>
      <c r="Z1575">
        <v>0</v>
      </c>
      <c r="AA1575">
        <v>0</v>
      </c>
      <c r="AB1575">
        <v>0</v>
      </c>
      <c r="AE1575" s="103">
        <v>0</v>
      </c>
      <c r="AF1575">
        <v>1</v>
      </c>
      <c r="AG1575">
        <v>0</v>
      </c>
      <c r="AH1575">
        <v>0</v>
      </c>
      <c r="AI1575">
        <v>1</v>
      </c>
    </row>
    <row r="1576" spans="1:35" ht="15" hidden="1" customHeight="1" x14ac:dyDescent="0.25">
      <c r="A1576" s="37" t="s">
        <v>36</v>
      </c>
      <c r="B1576" s="37" t="s">
        <v>37</v>
      </c>
      <c r="C1576" s="37" t="s">
        <v>8553</v>
      </c>
      <c r="D1576" s="38" t="s">
        <v>12524</v>
      </c>
      <c r="E1576" s="37" t="s">
        <v>8554</v>
      </c>
      <c r="F1576" s="37" t="s">
        <v>8536</v>
      </c>
      <c r="G1576" s="37">
        <v>200002971</v>
      </c>
      <c r="H1576" s="100">
        <v>710025157</v>
      </c>
      <c r="I1576" s="101">
        <v>691224</v>
      </c>
      <c r="J1576" s="37">
        <v>100015087</v>
      </c>
      <c r="K1576" s="37">
        <v>200002971</v>
      </c>
      <c r="L1576" s="37" t="s">
        <v>48</v>
      </c>
      <c r="M1576" s="37" t="s">
        <v>8536</v>
      </c>
      <c r="N1576" s="37" t="s">
        <v>8633</v>
      </c>
      <c r="O1576" s="39" t="s">
        <v>12525</v>
      </c>
      <c r="P1576" s="37" t="s">
        <v>8555</v>
      </c>
      <c r="Q1576" s="37" t="s">
        <v>8556</v>
      </c>
      <c r="R1576" s="39" t="s">
        <v>12526</v>
      </c>
      <c r="S1576" s="40" t="s">
        <v>10741</v>
      </c>
      <c r="T1576" s="41">
        <v>6</v>
      </c>
      <c r="U1576" s="41">
        <v>0</v>
      </c>
      <c r="V1576" s="41">
        <v>0</v>
      </c>
      <c r="W1576" s="42"/>
      <c r="X1576" s="42"/>
      <c r="Y1576" s="102">
        <v>6</v>
      </c>
      <c r="Z1576">
        <v>0</v>
      </c>
      <c r="AA1576">
        <v>0</v>
      </c>
      <c r="AB1576">
        <v>0</v>
      </c>
      <c r="AE1576" s="103">
        <v>0</v>
      </c>
      <c r="AF1576">
        <v>0</v>
      </c>
      <c r="AG1576">
        <v>0</v>
      </c>
      <c r="AH1576">
        <v>0</v>
      </c>
      <c r="AI1576">
        <v>0</v>
      </c>
    </row>
    <row r="1577" spans="1:35" ht="15" hidden="1" customHeight="1" x14ac:dyDescent="0.25">
      <c r="A1577" s="37" t="s">
        <v>36</v>
      </c>
      <c r="B1577" s="37" t="s">
        <v>592</v>
      </c>
      <c r="C1577" s="37" t="s">
        <v>620</v>
      </c>
      <c r="D1577" s="38" t="s">
        <v>12522</v>
      </c>
      <c r="E1577" s="37" t="s">
        <v>621</v>
      </c>
      <c r="F1577" s="37" t="s">
        <v>40</v>
      </c>
      <c r="G1577" s="37">
        <v>200003488</v>
      </c>
      <c r="H1577" s="100">
        <v>710217439</v>
      </c>
      <c r="I1577" s="101">
        <v>36661295</v>
      </c>
      <c r="J1577" s="37">
        <v>100000473</v>
      </c>
      <c r="K1577" s="37">
        <v>200003488</v>
      </c>
      <c r="L1577" s="37" t="s">
        <v>622</v>
      </c>
      <c r="M1577" s="37" t="s">
        <v>40</v>
      </c>
      <c r="N1577" s="37" t="s">
        <v>784</v>
      </c>
      <c r="O1577" s="39" t="s">
        <v>12523</v>
      </c>
      <c r="P1577" s="37" t="s">
        <v>397</v>
      </c>
      <c r="Q1577" s="37" t="s">
        <v>623</v>
      </c>
      <c r="R1577" s="39" t="s">
        <v>10617</v>
      </c>
      <c r="S1577" s="40" t="s">
        <v>10741</v>
      </c>
      <c r="T1577" s="41">
        <v>0</v>
      </c>
      <c r="U1577" s="42">
        <v>10</v>
      </c>
      <c r="V1577" s="42">
        <v>0</v>
      </c>
      <c r="W1577" s="42"/>
      <c r="X1577" s="42"/>
      <c r="Y1577" s="102">
        <v>10</v>
      </c>
      <c r="Z1577">
        <v>0</v>
      </c>
      <c r="AA1577">
        <v>0</v>
      </c>
      <c r="AB1577">
        <v>0</v>
      </c>
      <c r="AE1577" s="103">
        <v>0</v>
      </c>
      <c r="AF1577">
        <v>0</v>
      </c>
      <c r="AG1577">
        <v>0</v>
      </c>
      <c r="AH1577">
        <v>0</v>
      </c>
      <c r="AI1577">
        <v>0</v>
      </c>
    </row>
    <row r="1578" spans="1:35" ht="15" hidden="1" customHeight="1" x14ac:dyDescent="0.25">
      <c r="A1578" s="37" t="s">
        <v>36</v>
      </c>
      <c r="B1578" s="37" t="s">
        <v>37</v>
      </c>
      <c r="C1578" s="37" t="s">
        <v>3926</v>
      </c>
      <c r="D1578" s="38" t="s">
        <v>12527</v>
      </c>
      <c r="E1578" s="37" t="s">
        <v>3927</v>
      </c>
      <c r="F1578" s="37" t="s">
        <v>2860</v>
      </c>
      <c r="G1578" s="37">
        <v>200001270</v>
      </c>
      <c r="H1578" s="100">
        <v>710021658</v>
      </c>
      <c r="I1578" s="101">
        <v>37865153</v>
      </c>
      <c r="J1578" s="37">
        <v>100006222</v>
      </c>
      <c r="K1578" s="37">
        <v>100006219</v>
      </c>
      <c r="L1578" s="37" t="s">
        <v>105</v>
      </c>
      <c r="M1578" s="37" t="s">
        <v>2860</v>
      </c>
      <c r="N1578" s="37" t="s">
        <v>3095</v>
      </c>
      <c r="O1578" s="39" t="s">
        <v>12528</v>
      </c>
      <c r="P1578" s="37" t="s">
        <v>3928</v>
      </c>
      <c r="Q1578" s="37" t="s">
        <v>3929</v>
      </c>
      <c r="R1578" s="39" t="s">
        <v>12529</v>
      </c>
      <c r="S1578" s="40" t="s">
        <v>10741</v>
      </c>
      <c r="T1578" s="41">
        <v>12</v>
      </c>
      <c r="U1578" s="42">
        <v>0</v>
      </c>
      <c r="V1578" s="42">
        <v>0</v>
      </c>
      <c r="W1578" s="42"/>
      <c r="X1578" s="42"/>
      <c r="Y1578" s="102">
        <v>12</v>
      </c>
      <c r="Z1578">
        <v>0</v>
      </c>
      <c r="AA1578">
        <v>0</v>
      </c>
      <c r="AB1578">
        <v>0</v>
      </c>
      <c r="AE1578" s="103">
        <v>0</v>
      </c>
      <c r="AF1578">
        <v>0</v>
      </c>
      <c r="AG1578">
        <v>0</v>
      </c>
      <c r="AH1578">
        <v>0</v>
      </c>
      <c r="AI1578">
        <v>0</v>
      </c>
    </row>
    <row r="1579" spans="1:35" ht="15" hidden="1" customHeight="1" x14ac:dyDescent="0.25">
      <c r="A1579" s="37" t="s">
        <v>36</v>
      </c>
      <c r="B1579" s="37" t="s">
        <v>37</v>
      </c>
      <c r="C1579" s="37" t="s">
        <v>6031</v>
      </c>
      <c r="D1579" s="38" t="s">
        <v>12530</v>
      </c>
      <c r="E1579" s="37" t="s">
        <v>6032</v>
      </c>
      <c r="F1579" s="37" t="s">
        <v>568</v>
      </c>
      <c r="G1579" s="37">
        <v>200002052</v>
      </c>
      <c r="H1579" s="100">
        <v>710020058</v>
      </c>
      <c r="I1579" s="101">
        <v>319384</v>
      </c>
      <c r="J1579" s="37">
        <v>100010690</v>
      </c>
      <c r="K1579" s="37">
        <v>200002052</v>
      </c>
      <c r="L1579" s="37" t="s">
        <v>53</v>
      </c>
      <c r="M1579" s="37" t="s">
        <v>568</v>
      </c>
      <c r="N1579" s="37" t="s">
        <v>5980</v>
      </c>
      <c r="O1579" s="39" t="s">
        <v>12531</v>
      </c>
      <c r="P1579" s="37" t="s">
        <v>6033</v>
      </c>
      <c r="Q1579" s="37" t="s">
        <v>6034</v>
      </c>
      <c r="R1579" s="39" t="s">
        <v>12532</v>
      </c>
      <c r="S1579" s="40" t="s">
        <v>10741</v>
      </c>
      <c r="T1579" s="41">
        <v>1</v>
      </c>
      <c r="U1579" s="41">
        <v>0</v>
      </c>
      <c r="V1579" s="41">
        <v>0</v>
      </c>
      <c r="W1579" s="42"/>
      <c r="X1579" s="42"/>
      <c r="Y1579" s="102">
        <v>1</v>
      </c>
      <c r="Z1579">
        <v>0</v>
      </c>
      <c r="AA1579">
        <v>0</v>
      </c>
      <c r="AB1579">
        <v>0</v>
      </c>
      <c r="AE1579" s="103">
        <v>0</v>
      </c>
      <c r="AF1579">
        <v>1</v>
      </c>
      <c r="AG1579">
        <v>0</v>
      </c>
      <c r="AH1579">
        <v>0</v>
      </c>
      <c r="AI1579">
        <v>1</v>
      </c>
    </row>
    <row r="1580" spans="1:35" ht="15" hidden="1" customHeight="1" x14ac:dyDescent="0.25">
      <c r="A1580" s="37" t="s">
        <v>36</v>
      </c>
      <c r="B1580" s="37" t="s">
        <v>37</v>
      </c>
      <c r="C1580" s="37" t="s">
        <v>5953</v>
      </c>
      <c r="D1580" s="38" t="s">
        <v>12535</v>
      </c>
      <c r="E1580" s="37" t="s">
        <v>5954</v>
      </c>
      <c r="F1580" s="37" t="s">
        <v>568</v>
      </c>
      <c r="G1580" s="37">
        <v>200002011</v>
      </c>
      <c r="H1580" s="100">
        <v>710019823</v>
      </c>
      <c r="I1580" s="101">
        <v>319163</v>
      </c>
      <c r="J1580" s="37">
        <v>100010628</v>
      </c>
      <c r="K1580" s="37">
        <v>200002011</v>
      </c>
      <c r="L1580" s="37" t="s">
        <v>53</v>
      </c>
      <c r="M1580" s="37" t="s">
        <v>568</v>
      </c>
      <c r="N1580" s="37" t="s">
        <v>570</v>
      </c>
      <c r="O1580" s="39" t="s">
        <v>12536</v>
      </c>
      <c r="P1580" s="37" t="s">
        <v>5955</v>
      </c>
      <c r="Q1580" s="37" t="s">
        <v>5956</v>
      </c>
      <c r="R1580" s="39" t="s">
        <v>12537</v>
      </c>
      <c r="S1580" s="40" t="s">
        <v>10741</v>
      </c>
      <c r="T1580" s="41">
        <v>18</v>
      </c>
      <c r="U1580" s="41">
        <v>0</v>
      </c>
      <c r="V1580" s="41">
        <v>0</v>
      </c>
      <c r="W1580" s="42"/>
      <c r="X1580" s="42"/>
      <c r="Y1580" s="102">
        <v>18</v>
      </c>
      <c r="Z1580">
        <v>0</v>
      </c>
      <c r="AA1580">
        <v>0</v>
      </c>
      <c r="AB1580">
        <v>0</v>
      </c>
      <c r="AE1580" s="103">
        <v>0</v>
      </c>
      <c r="AF1580">
        <v>0</v>
      </c>
      <c r="AG1580">
        <v>0</v>
      </c>
      <c r="AH1580">
        <v>0</v>
      </c>
      <c r="AI1580">
        <v>0</v>
      </c>
    </row>
    <row r="1581" spans="1:35" ht="15" hidden="1" customHeight="1" x14ac:dyDescent="0.25">
      <c r="A1581" s="37" t="s">
        <v>36</v>
      </c>
      <c r="B1581" s="37" t="s">
        <v>509</v>
      </c>
      <c r="C1581" s="37" t="s">
        <v>6594</v>
      </c>
      <c r="D1581" s="38" t="s">
        <v>11400</v>
      </c>
      <c r="E1581" s="37" t="s">
        <v>6595</v>
      </c>
      <c r="F1581" s="37" t="s">
        <v>568</v>
      </c>
      <c r="G1581" s="37">
        <v>200001682</v>
      </c>
      <c r="H1581" s="100">
        <v>710281560</v>
      </c>
      <c r="I1581" s="101">
        <v>42125278</v>
      </c>
      <c r="J1581" s="37">
        <v>100019500</v>
      </c>
      <c r="K1581" s="37">
        <v>100017426</v>
      </c>
      <c r="L1581" s="37" t="s">
        <v>12533</v>
      </c>
      <c r="M1581" s="37" t="s">
        <v>2860</v>
      </c>
      <c r="N1581" s="37" t="s">
        <v>3333</v>
      </c>
      <c r="O1581" s="39" t="s">
        <v>10890</v>
      </c>
      <c r="P1581" s="37" t="s">
        <v>3333</v>
      </c>
      <c r="Q1581" s="37" t="s">
        <v>12534</v>
      </c>
      <c r="R1581" s="39" t="s">
        <v>10644</v>
      </c>
      <c r="S1581" s="40" t="s">
        <v>10741</v>
      </c>
      <c r="T1581" s="42">
        <v>0</v>
      </c>
      <c r="U1581" s="42">
        <v>0</v>
      </c>
      <c r="V1581" s="42">
        <v>0</v>
      </c>
      <c r="W1581" s="41"/>
      <c r="X1581" s="41"/>
      <c r="Y1581" s="102">
        <v>0</v>
      </c>
      <c r="Z1581">
        <v>0</v>
      </c>
      <c r="AA1581">
        <v>0</v>
      </c>
      <c r="AB1581">
        <v>0</v>
      </c>
      <c r="AE1581" s="103">
        <v>0</v>
      </c>
      <c r="AF1581">
        <v>0</v>
      </c>
      <c r="AG1581">
        <v>0</v>
      </c>
      <c r="AH1581">
        <v>0</v>
      </c>
      <c r="AI1581">
        <v>0</v>
      </c>
    </row>
    <row r="1582" spans="1:35" ht="15" hidden="1" customHeight="1" x14ac:dyDescent="0.25">
      <c r="A1582" s="37" t="s">
        <v>36</v>
      </c>
      <c r="B1582" s="37" t="s">
        <v>37</v>
      </c>
      <c r="C1582" s="37" t="s">
        <v>10081</v>
      </c>
      <c r="D1582" s="38" t="s">
        <v>12540</v>
      </c>
      <c r="E1582" s="37" t="s">
        <v>10082</v>
      </c>
      <c r="F1582" s="37" t="s">
        <v>6696</v>
      </c>
      <c r="G1582" s="37">
        <v>200002937</v>
      </c>
      <c r="H1582" s="100">
        <v>710033940</v>
      </c>
      <c r="I1582" s="101">
        <v>332747</v>
      </c>
      <c r="J1582" s="37">
        <v>100013975</v>
      </c>
      <c r="K1582" s="37">
        <v>200002937</v>
      </c>
      <c r="L1582" s="37" t="s">
        <v>48</v>
      </c>
      <c r="M1582" s="37" t="s">
        <v>6696</v>
      </c>
      <c r="N1582" s="37" t="s">
        <v>8266</v>
      </c>
      <c r="O1582" s="39" t="s">
        <v>11139</v>
      </c>
      <c r="P1582" s="37" t="s">
        <v>10083</v>
      </c>
      <c r="Q1582" s="37" t="s">
        <v>10084</v>
      </c>
      <c r="R1582" s="39" t="s">
        <v>10670</v>
      </c>
      <c r="S1582" s="40" t="s">
        <v>10741</v>
      </c>
      <c r="T1582" s="41">
        <v>3</v>
      </c>
      <c r="U1582" s="42">
        <v>0</v>
      </c>
      <c r="V1582" s="42">
        <v>0</v>
      </c>
      <c r="W1582" s="42"/>
      <c r="X1582" s="42"/>
      <c r="Y1582" s="102">
        <v>3</v>
      </c>
      <c r="Z1582">
        <v>0</v>
      </c>
      <c r="AA1582">
        <v>0</v>
      </c>
      <c r="AB1582">
        <v>0</v>
      </c>
      <c r="AE1582" s="103">
        <v>0</v>
      </c>
      <c r="AF1582">
        <v>0</v>
      </c>
      <c r="AG1582">
        <v>0</v>
      </c>
      <c r="AH1582">
        <v>0</v>
      </c>
      <c r="AI1582">
        <v>0</v>
      </c>
    </row>
    <row r="1583" spans="1:35" ht="15" hidden="1" customHeight="1" x14ac:dyDescent="0.25">
      <c r="A1583" s="37" t="s">
        <v>36</v>
      </c>
      <c r="B1583" s="37" t="s">
        <v>37</v>
      </c>
      <c r="C1583" s="37" t="s">
        <v>5596</v>
      </c>
      <c r="D1583" s="38" t="s">
        <v>11456</v>
      </c>
      <c r="E1583" s="37" t="s">
        <v>5597</v>
      </c>
      <c r="F1583" s="37" t="s">
        <v>568</v>
      </c>
      <c r="G1583" s="37">
        <v>200001792</v>
      </c>
      <c r="H1583" s="100">
        <v>710036981</v>
      </c>
      <c r="I1583" s="101">
        <v>316181</v>
      </c>
      <c r="J1583" s="37">
        <v>100010088</v>
      </c>
      <c r="K1583" s="37">
        <v>200001792</v>
      </c>
      <c r="L1583" s="37" t="s">
        <v>48</v>
      </c>
      <c r="M1583" s="37" t="s">
        <v>568</v>
      </c>
      <c r="N1583" s="37" t="s">
        <v>5600</v>
      </c>
      <c r="O1583" s="39" t="s">
        <v>12541</v>
      </c>
      <c r="P1583" s="37" t="s">
        <v>5600</v>
      </c>
      <c r="Q1583" s="37" t="s">
        <v>5605</v>
      </c>
      <c r="R1583" s="39" t="s">
        <v>11458</v>
      </c>
      <c r="S1583" s="40" t="s">
        <v>10741</v>
      </c>
      <c r="T1583" s="41">
        <v>45</v>
      </c>
      <c r="U1583" s="41">
        <v>0</v>
      </c>
      <c r="V1583" s="41">
        <v>0</v>
      </c>
      <c r="W1583" s="42"/>
      <c r="X1583" s="42"/>
      <c r="Y1583" s="102">
        <v>45</v>
      </c>
      <c r="Z1583">
        <v>2</v>
      </c>
      <c r="AA1583">
        <v>0</v>
      </c>
      <c r="AB1583">
        <v>0</v>
      </c>
      <c r="AE1583" s="103">
        <v>2</v>
      </c>
      <c r="AF1583">
        <v>1</v>
      </c>
      <c r="AG1583">
        <v>0</v>
      </c>
      <c r="AH1583">
        <v>0</v>
      </c>
      <c r="AI1583">
        <v>1</v>
      </c>
    </row>
    <row r="1584" spans="1:35" ht="15" hidden="1" customHeight="1" x14ac:dyDescent="0.25">
      <c r="A1584" s="37" t="s">
        <v>36</v>
      </c>
      <c r="B1584" s="37" t="s">
        <v>592</v>
      </c>
      <c r="C1584" s="37" t="s">
        <v>624</v>
      </c>
      <c r="D1584" s="38" t="s">
        <v>14252</v>
      </c>
      <c r="E1584" s="37" t="s">
        <v>625</v>
      </c>
      <c r="F1584" s="37" t="s">
        <v>40</v>
      </c>
      <c r="G1584" s="37">
        <v>200003529</v>
      </c>
      <c r="H1584" s="100">
        <v>710221428</v>
      </c>
      <c r="I1584" s="101">
        <v>30853575</v>
      </c>
      <c r="J1584" s="37">
        <v>100000984</v>
      </c>
      <c r="K1584" s="37">
        <v>200003529</v>
      </c>
      <c r="L1584" s="37" t="s">
        <v>626</v>
      </c>
      <c r="M1584" s="37" t="s">
        <v>40</v>
      </c>
      <c r="N1584" s="37" t="s">
        <v>506</v>
      </c>
      <c r="O1584" s="39" t="s">
        <v>10782</v>
      </c>
      <c r="P1584" s="37" t="s">
        <v>483</v>
      </c>
      <c r="Q1584" s="37" t="s">
        <v>627</v>
      </c>
      <c r="R1584" s="39" t="s">
        <v>10616</v>
      </c>
      <c r="S1584" s="40" t="s">
        <v>10741</v>
      </c>
      <c r="T1584" s="41">
        <v>0</v>
      </c>
      <c r="U1584" s="42">
        <v>22</v>
      </c>
      <c r="V1584" s="42">
        <v>0</v>
      </c>
      <c r="W1584" s="42"/>
      <c r="X1584" s="42"/>
      <c r="Y1584" s="102">
        <v>22</v>
      </c>
      <c r="Z1584">
        <v>0</v>
      </c>
      <c r="AA1584">
        <v>0</v>
      </c>
      <c r="AB1584">
        <v>0</v>
      </c>
      <c r="AE1584" s="103">
        <v>0</v>
      </c>
      <c r="AF1584">
        <v>0</v>
      </c>
      <c r="AG1584">
        <v>0</v>
      </c>
      <c r="AH1584">
        <v>0</v>
      </c>
      <c r="AI1584">
        <v>0</v>
      </c>
    </row>
    <row r="1585" spans="1:35" ht="15" hidden="1" customHeight="1" x14ac:dyDescent="0.25">
      <c r="A1585" s="37" t="s">
        <v>36</v>
      </c>
      <c r="B1585" s="37" t="s">
        <v>592</v>
      </c>
      <c r="C1585" s="37" t="s">
        <v>16732</v>
      </c>
      <c r="D1585" s="38" t="s">
        <v>16879</v>
      </c>
      <c r="E1585" s="37" t="s">
        <v>16733</v>
      </c>
      <c r="F1585" s="37" t="s">
        <v>40</v>
      </c>
      <c r="G1585" s="37">
        <v>200004127</v>
      </c>
      <c r="H1585" s="100">
        <v>710285531</v>
      </c>
      <c r="I1585" s="101">
        <v>47337231</v>
      </c>
      <c r="J1585" s="37">
        <v>100019925</v>
      </c>
      <c r="K1585" s="37">
        <v>200004127</v>
      </c>
      <c r="L1585" s="37" t="s">
        <v>16734</v>
      </c>
      <c r="M1585" s="37" t="s">
        <v>40</v>
      </c>
      <c r="N1585" s="37" t="s">
        <v>56</v>
      </c>
      <c r="O1585" s="39" t="s">
        <v>10795</v>
      </c>
      <c r="P1585" s="37" t="s">
        <v>56</v>
      </c>
      <c r="Q1585" s="37" t="s">
        <v>16735</v>
      </c>
      <c r="R1585" s="39" t="s">
        <v>10615</v>
      </c>
      <c r="S1585" s="40" t="s">
        <v>10741</v>
      </c>
      <c r="T1585" s="41">
        <v>0</v>
      </c>
      <c r="U1585" s="42">
        <v>0</v>
      </c>
      <c r="V1585" s="42">
        <v>0</v>
      </c>
      <c r="W1585" s="42"/>
      <c r="X1585" s="42"/>
      <c r="Y1585" s="102">
        <v>0</v>
      </c>
      <c r="Z1585">
        <v>0</v>
      </c>
      <c r="AA1585">
        <v>0</v>
      </c>
      <c r="AB1585">
        <v>0</v>
      </c>
      <c r="AE1585" s="103">
        <v>0</v>
      </c>
      <c r="AF1585">
        <v>0</v>
      </c>
      <c r="AG1585">
        <v>0</v>
      </c>
      <c r="AH1585">
        <v>0</v>
      </c>
      <c r="AI1585">
        <v>0</v>
      </c>
    </row>
    <row r="1586" spans="1:35" ht="15" hidden="1" customHeight="1" x14ac:dyDescent="0.25">
      <c r="A1586" s="37" t="s">
        <v>36</v>
      </c>
      <c r="B1586" s="37" t="s">
        <v>37</v>
      </c>
      <c r="C1586" s="37" t="s">
        <v>2912</v>
      </c>
      <c r="D1586" s="38" t="s">
        <v>14253</v>
      </c>
      <c r="E1586" s="37" t="s">
        <v>2913</v>
      </c>
      <c r="F1586" s="37" t="s">
        <v>2860</v>
      </c>
      <c r="G1586" s="37">
        <v>200001050</v>
      </c>
      <c r="H1586" s="100">
        <v>710228139</v>
      </c>
      <c r="I1586" s="101">
        <v>37865366</v>
      </c>
      <c r="J1586" s="37">
        <v>100006635</v>
      </c>
      <c r="K1586" s="37">
        <v>100006636</v>
      </c>
      <c r="L1586" s="37" t="s">
        <v>92</v>
      </c>
      <c r="M1586" s="37" t="s">
        <v>2860</v>
      </c>
      <c r="N1586" s="37" t="s">
        <v>2862</v>
      </c>
      <c r="O1586" s="39" t="s">
        <v>11311</v>
      </c>
      <c r="P1586" s="37" t="s">
        <v>2914</v>
      </c>
      <c r="Q1586" s="37" t="s">
        <v>2915</v>
      </c>
      <c r="R1586" s="39" t="s">
        <v>14254</v>
      </c>
      <c r="S1586" s="40" t="s">
        <v>10741</v>
      </c>
      <c r="T1586" s="41">
        <v>18</v>
      </c>
      <c r="U1586" s="41">
        <v>0</v>
      </c>
      <c r="V1586" s="41">
        <v>0</v>
      </c>
      <c r="W1586" s="42"/>
      <c r="X1586" s="42"/>
      <c r="Y1586" s="102">
        <v>18</v>
      </c>
      <c r="Z1586">
        <v>0</v>
      </c>
      <c r="AA1586">
        <v>0</v>
      </c>
      <c r="AB1586">
        <v>0</v>
      </c>
      <c r="AE1586" s="103">
        <v>0</v>
      </c>
      <c r="AF1586">
        <v>0</v>
      </c>
      <c r="AG1586">
        <v>0</v>
      </c>
      <c r="AH1586">
        <v>0</v>
      </c>
      <c r="AI1586">
        <v>0</v>
      </c>
    </row>
    <row r="1587" spans="1:35" ht="15" hidden="1" customHeight="1" x14ac:dyDescent="0.25">
      <c r="A1587" s="37" t="s">
        <v>36</v>
      </c>
      <c r="B1587" s="37" t="s">
        <v>37</v>
      </c>
      <c r="C1587" s="37" t="s">
        <v>5064</v>
      </c>
      <c r="D1587" s="38" t="s">
        <v>14255</v>
      </c>
      <c r="E1587" s="37" t="s">
        <v>5065</v>
      </c>
      <c r="F1587" s="37" t="s">
        <v>4189</v>
      </c>
      <c r="G1587" s="37">
        <v>200001596</v>
      </c>
      <c r="H1587" s="100">
        <v>710022212</v>
      </c>
      <c r="I1587" s="101">
        <v>42221897</v>
      </c>
      <c r="J1587" s="37">
        <v>100008923</v>
      </c>
      <c r="K1587" s="37">
        <v>100008926</v>
      </c>
      <c r="L1587" s="37" t="s">
        <v>105</v>
      </c>
      <c r="M1587" s="37" t="s">
        <v>4189</v>
      </c>
      <c r="N1587" s="37" t="s">
        <v>4960</v>
      </c>
      <c r="O1587" s="39" t="s">
        <v>13942</v>
      </c>
      <c r="P1587" s="37" t="s">
        <v>5066</v>
      </c>
      <c r="Q1587" s="37" t="s">
        <v>5067</v>
      </c>
      <c r="R1587" s="39" t="s">
        <v>14256</v>
      </c>
      <c r="S1587" s="40" t="s">
        <v>10741</v>
      </c>
      <c r="T1587" s="41">
        <v>31</v>
      </c>
      <c r="U1587" s="41">
        <v>0</v>
      </c>
      <c r="V1587" s="41">
        <v>0</v>
      </c>
      <c r="W1587" s="42"/>
      <c r="X1587" s="42"/>
      <c r="Y1587" s="102">
        <v>31</v>
      </c>
      <c r="Z1587">
        <v>0</v>
      </c>
      <c r="AA1587">
        <v>0</v>
      </c>
      <c r="AB1587">
        <v>0</v>
      </c>
      <c r="AE1587" s="103">
        <v>0</v>
      </c>
      <c r="AF1587">
        <v>1</v>
      </c>
      <c r="AG1587">
        <v>0</v>
      </c>
      <c r="AH1587">
        <v>0</v>
      </c>
      <c r="AI1587">
        <v>1</v>
      </c>
    </row>
    <row r="1588" spans="1:35" ht="15" hidden="1" customHeight="1" x14ac:dyDescent="0.25">
      <c r="A1588" s="37" t="s">
        <v>36</v>
      </c>
      <c r="B1588" s="37" t="s">
        <v>37</v>
      </c>
      <c r="C1588" s="37" t="s">
        <v>1161</v>
      </c>
      <c r="D1588" s="38" t="s">
        <v>11861</v>
      </c>
      <c r="E1588" s="37" t="s">
        <v>1162</v>
      </c>
      <c r="F1588" s="37" t="s">
        <v>814</v>
      </c>
      <c r="G1588" s="37">
        <v>200000405</v>
      </c>
      <c r="H1588" s="100">
        <v>37842323</v>
      </c>
      <c r="I1588" s="101">
        <v>306282</v>
      </c>
      <c r="J1588" s="37">
        <v>100002155</v>
      </c>
      <c r="K1588" s="37">
        <v>200000405</v>
      </c>
      <c r="L1588" s="37" t="s">
        <v>48</v>
      </c>
      <c r="M1588" s="37" t="s">
        <v>814</v>
      </c>
      <c r="N1588" s="37" t="s">
        <v>1043</v>
      </c>
      <c r="O1588" s="39" t="s">
        <v>11732</v>
      </c>
      <c r="P1588" s="37" t="s">
        <v>1163</v>
      </c>
      <c r="Q1588" s="37" t="s">
        <v>1164</v>
      </c>
      <c r="R1588" s="39" t="s">
        <v>11862</v>
      </c>
      <c r="S1588" s="40" t="s">
        <v>10721</v>
      </c>
      <c r="T1588" s="41">
        <v>36</v>
      </c>
      <c r="U1588" s="41">
        <v>0</v>
      </c>
      <c r="V1588" s="41">
        <v>0</v>
      </c>
      <c r="W1588" s="42"/>
      <c r="X1588" s="42"/>
      <c r="Y1588" s="102">
        <v>36</v>
      </c>
      <c r="Z1588">
        <v>0</v>
      </c>
      <c r="AA1588">
        <v>0</v>
      </c>
      <c r="AB1588">
        <v>0</v>
      </c>
      <c r="AE1588" s="103">
        <v>0</v>
      </c>
      <c r="AF1588">
        <v>0</v>
      </c>
      <c r="AG1588">
        <v>0</v>
      </c>
      <c r="AH1588">
        <v>0</v>
      </c>
      <c r="AI1588">
        <v>0</v>
      </c>
    </row>
    <row r="1589" spans="1:35" ht="15" hidden="1" customHeight="1" x14ac:dyDescent="0.25">
      <c r="A1589" s="37" t="s">
        <v>36</v>
      </c>
      <c r="B1589" s="37" t="s">
        <v>37</v>
      </c>
      <c r="C1589" s="37" t="s">
        <v>9593</v>
      </c>
      <c r="D1589" s="38" t="s">
        <v>14259</v>
      </c>
      <c r="E1589" s="37" t="s">
        <v>9594</v>
      </c>
      <c r="F1589" s="37" t="s">
        <v>8536</v>
      </c>
      <c r="G1589" s="37">
        <v>200003308</v>
      </c>
      <c r="H1589" s="100">
        <v>710283121</v>
      </c>
      <c r="I1589" s="101">
        <v>329690</v>
      </c>
      <c r="J1589" s="37">
        <v>100019663</v>
      </c>
      <c r="K1589" s="37">
        <v>200003308</v>
      </c>
      <c r="L1589" s="37" t="s">
        <v>48</v>
      </c>
      <c r="M1589" s="37" t="s">
        <v>8536</v>
      </c>
      <c r="N1589" s="37" t="s">
        <v>8385</v>
      </c>
      <c r="O1589" s="39" t="s">
        <v>10951</v>
      </c>
      <c r="P1589" s="37" t="s">
        <v>9595</v>
      </c>
      <c r="Q1589" s="37" t="s">
        <v>9596</v>
      </c>
      <c r="R1589" s="39" t="s">
        <v>14260</v>
      </c>
      <c r="S1589" s="40" t="s">
        <v>10741</v>
      </c>
      <c r="T1589" s="41">
        <v>7</v>
      </c>
      <c r="U1589" s="41">
        <v>0</v>
      </c>
      <c r="V1589" s="41">
        <v>0</v>
      </c>
      <c r="W1589" s="42"/>
      <c r="X1589" s="42"/>
      <c r="Y1589" s="102">
        <v>7</v>
      </c>
      <c r="Z1589">
        <v>0</v>
      </c>
      <c r="AA1589">
        <v>0</v>
      </c>
      <c r="AB1589">
        <v>0</v>
      </c>
      <c r="AE1589" s="103">
        <v>0</v>
      </c>
      <c r="AF1589">
        <v>0</v>
      </c>
      <c r="AG1589">
        <v>0</v>
      </c>
      <c r="AH1589">
        <v>0</v>
      </c>
      <c r="AI1589">
        <v>0</v>
      </c>
    </row>
    <row r="1590" spans="1:35" ht="15" hidden="1" customHeight="1" x14ac:dyDescent="0.25">
      <c r="A1590" s="37" t="s">
        <v>36</v>
      </c>
      <c r="B1590" s="37" t="s">
        <v>37</v>
      </c>
      <c r="C1590" s="37" t="s">
        <v>3330</v>
      </c>
      <c r="D1590" s="38" t="s">
        <v>10889</v>
      </c>
      <c r="E1590" s="37" t="s">
        <v>3331</v>
      </c>
      <c r="F1590" s="37" t="s">
        <v>2860</v>
      </c>
      <c r="G1590" s="37">
        <v>200000931</v>
      </c>
      <c r="H1590" s="100">
        <v>710035225</v>
      </c>
      <c r="I1590" s="101">
        <v>307203</v>
      </c>
      <c r="J1590" s="37">
        <v>100005540</v>
      </c>
      <c r="K1590" s="37">
        <v>200000931</v>
      </c>
      <c r="L1590" s="37" t="s">
        <v>48</v>
      </c>
      <c r="M1590" s="37" t="s">
        <v>2860</v>
      </c>
      <c r="N1590" s="37" t="s">
        <v>3333</v>
      </c>
      <c r="O1590" s="39" t="s">
        <v>10996</v>
      </c>
      <c r="P1590" s="37" t="s">
        <v>3333</v>
      </c>
      <c r="Q1590" s="37" t="s">
        <v>3341</v>
      </c>
      <c r="R1590" s="39" t="s">
        <v>10644</v>
      </c>
      <c r="S1590" s="40" t="s">
        <v>10741</v>
      </c>
      <c r="T1590" s="41">
        <v>31</v>
      </c>
      <c r="U1590" s="41">
        <v>0</v>
      </c>
      <c r="V1590" s="41">
        <v>0</v>
      </c>
      <c r="W1590" s="42"/>
      <c r="X1590" s="42"/>
      <c r="Y1590" s="102">
        <v>31</v>
      </c>
      <c r="Z1590">
        <v>0</v>
      </c>
      <c r="AA1590">
        <v>0</v>
      </c>
      <c r="AB1590">
        <v>0</v>
      </c>
      <c r="AE1590" s="103">
        <v>0</v>
      </c>
      <c r="AF1590">
        <v>0</v>
      </c>
      <c r="AG1590">
        <v>0</v>
      </c>
      <c r="AH1590">
        <v>0</v>
      </c>
      <c r="AI1590">
        <v>0</v>
      </c>
    </row>
    <row r="1591" spans="1:35" ht="15" hidden="1" customHeight="1" x14ac:dyDescent="0.25">
      <c r="A1591" s="37" t="s">
        <v>36</v>
      </c>
      <c r="B1591" s="37" t="s">
        <v>37</v>
      </c>
      <c r="C1591" s="37" t="s">
        <v>2319</v>
      </c>
      <c r="D1591" s="38" t="s">
        <v>14081</v>
      </c>
      <c r="E1591" s="37" t="s">
        <v>2320</v>
      </c>
      <c r="F1591" s="37" t="s">
        <v>1879</v>
      </c>
      <c r="G1591" s="37">
        <v>200000815</v>
      </c>
      <c r="H1591" s="100">
        <v>710017588</v>
      </c>
      <c r="I1591" s="101">
        <v>317144</v>
      </c>
      <c r="J1591" s="37">
        <v>100004343</v>
      </c>
      <c r="K1591" s="37">
        <v>200000815</v>
      </c>
      <c r="L1591" s="37" t="s">
        <v>48</v>
      </c>
      <c r="M1591" s="37" t="s">
        <v>1879</v>
      </c>
      <c r="N1591" s="37" t="s">
        <v>2427</v>
      </c>
      <c r="O1591" s="39" t="s">
        <v>14082</v>
      </c>
      <c r="P1591" s="37" t="s">
        <v>2321</v>
      </c>
      <c r="Q1591" s="37" t="s">
        <v>2322</v>
      </c>
      <c r="R1591" s="39" t="s">
        <v>14083</v>
      </c>
      <c r="S1591" s="40" t="s">
        <v>10741</v>
      </c>
      <c r="T1591" s="41">
        <v>21</v>
      </c>
      <c r="U1591" s="41">
        <v>0</v>
      </c>
      <c r="V1591" s="41">
        <v>0</v>
      </c>
      <c r="W1591" s="42"/>
      <c r="X1591" s="42"/>
      <c r="Y1591" s="102">
        <v>21</v>
      </c>
      <c r="Z1591">
        <v>0</v>
      </c>
      <c r="AA1591">
        <v>0</v>
      </c>
      <c r="AB1591">
        <v>0</v>
      </c>
      <c r="AE1591" s="103">
        <v>0</v>
      </c>
      <c r="AF1591">
        <v>0</v>
      </c>
      <c r="AG1591">
        <v>0</v>
      </c>
      <c r="AH1591">
        <v>0</v>
      </c>
      <c r="AI1591">
        <v>0</v>
      </c>
    </row>
    <row r="1592" spans="1:35" ht="15" hidden="1" customHeight="1" x14ac:dyDescent="0.25">
      <c r="A1592" s="37" t="s">
        <v>36</v>
      </c>
      <c r="B1592" s="37" t="s">
        <v>37</v>
      </c>
      <c r="C1592" s="37" t="s">
        <v>6466</v>
      </c>
      <c r="D1592" s="38" t="s">
        <v>14084</v>
      </c>
      <c r="E1592" s="37" t="s">
        <v>6467</v>
      </c>
      <c r="F1592" s="37" t="s">
        <v>568</v>
      </c>
      <c r="G1592" s="37">
        <v>200001753</v>
      </c>
      <c r="H1592" s="100">
        <v>710020910</v>
      </c>
      <c r="I1592" s="101">
        <v>320391</v>
      </c>
      <c r="J1592" s="37">
        <v>100009893</v>
      </c>
      <c r="K1592" s="37">
        <v>200001753</v>
      </c>
      <c r="L1592" s="37" t="s">
        <v>48</v>
      </c>
      <c r="M1592" s="37" t="s">
        <v>568</v>
      </c>
      <c r="N1592" s="37" t="s">
        <v>6351</v>
      </c>
      <c r="O1592" s="39" t="s">
        <v>14085</v>
      </c>
      <c r="P1592" s="37" t="s">
        <v>6468</v>
      </c>
      <c r="Q1592" s="37" t="s">
        <v>6469</v>
      </c>
      <c r="R1592" s="39" t="s">
        <v>14086</v>
      </c>
      <c r="S1592" s="40" t="s">
        <v>10741</v>
      </c>
      <c r="T1592" s="41">
        <v>4</v>
      </c>
      <c r="U1592" s="41">
        <v>0</v>
      </c>
      <c r="V1592" s="41">
        <v>0</v>
      </c>
      <c r="W1592" s="42"/>
      <c r="X1592" s="42"/>
      <c r="Y1592" s="102">
        <v>4</v>
      </c>
      <c r="Z1592">
        <v>0</v>
      </c>
      <c r="AA1592">
        <v>0</v>
      </c>
      <c r="AB1592">
        <v>0</v>
      </c>
      <c r="AE1592" s="103">
        <v>0</v>
      </c>
      <c r="AF1592">
        <v>2</v>
      </c>
      <c r="AG1592">
        <v>0</v>
      </c>
      <c r="AH1592">
        <v>0</v>
      </c>
      <c r="AI1592">
        <v>2</v>
      </c>
    </row>
    <row r="1593" spans="1:35" ht="15" hidden="1" customHeight="1" x14ac:dyDescent="0.25">
      <c r="A1593" s="37" t="s">
        <v>36</v>
      </c>
      <c r="B1593" s="37" t="s">
        <v>37</v>
      </c>
      <c r="C1593" s="37" t="s">
        <v>3802</v>
      </c>
      <c r="D1593" s="38" t="s">
        <v>14087</v>
      </c>
      <c r="E1593" s="37" t="s">
        <v>3803</v>
      </c>
      <c r="F1593" s="37" t="s">
        <v>2860</v>
      </c>
      <c r="G1593" s="37">
        <v>200001177</v>
      </c>
      <c r="H1593" s="100">
        <v>710003285</v>
      </c>
      <c r="I1593" s="101">
        <v>305898</v>
      </c>
      <c r="J1593" s="37">
        <v>100005044</v>
      </c>
      <c r="K1593" s="37">
        <v>200001177</v>
      </c>
      <c r="L1593" s="37" t="s">
        <v>53</v>
      </c>
      <c r="M1593" s="37" t="s">
        <v>2860</v>
      </c>
      <c r="N1593" s="37" t="s">
        <v>3822</v>
      </c>
      <c r="O1593" s="39" t="s">
        <v>14088</v>
      </c>
      <c r="P1593" s="37" t="s">
        <v>3804</v>
      </c>
      <c r="Q1593" s="37" t="s">
        <v>3805</v>
      </c>
      <c r="R1593" s="39" t="s">
        <v>14089</v>
      </c>
      <c r="S1593" s="40" t="s">
        <v>10741</v>
      </c>
      <c r="T1593" s="41">
        <v>10</v>
      </c>
      <c r="U1593" s="42">
        <v>0</v>
      </c>
      <c r="V1593" s="42">
        <v>0</v>
      </c>
      <c r="W1593" s="42"/>
      <c r="X1593" s="42"/>
      <c r="Y1593" s="102">
        <v>10</v>
      </c>
      <c r="Z1593">
        <v>1</v>
      </c>
      <c r="AA1593">
        <v>0</v>
      </c>
      <c r="AB1593">
        <v>0</v>
      </c>
      <c r="AE1593" s="103">
        <v>1</v>
      </c>
      <c r="AF1593">
        <v>3</v>
      </c>
      <c r="AG1593">
        <v>0</v>
      </c>
      <c r="AH1593">
        <v>0</v>
      </c>
      <c r="AI1593">
        <v>3</v>
      </c>
    </row>
    <row r="1594" spans="1:35" ht="15" hidden="1" customHeight="1" x14ac:dyDescent="0.25">
      <c r="A1594" s="37" t="s">
        <v>36</v>
      </c>
      <c r="B1594" s="37" t="s">
        <v>37</v>
      </c>
      <c r="C1594" s="37" t="s">
        <v>1721</v>
      </c>
      <c r="D1594" s="38" t="s">
        <v>14093</v>
      </c>
      <c r="E1594" s="37" t="s">
        <v>1722</v>
      </c>
      <c r="F1594" s="37" t="s">
        <v>814</v>
      </c>
      <c r="G1594" s="37">
        <v>200000421</v>
      </c>
      <c r="H1594" s="100">
        <v>710012667</v>
      </c>
      <c r="I1594" s="101">
        <v>312568</v>
      </c>
      <c r="J1594" s="37">
        <v>100002274</v>
      </c>
      <c r="K1594" s="37">
        <v>200000421</v>
      </c>
      <c r="L1594" s="37" t="s">
        <v>48</v>
      </c>
      <c r="M1594" s="37" t="s">
        <v>814</v>
      </c>
      <c r="N1594" s="37" t="s">
        <v>1480</v>
      </c>
      <c r="O1594" s="39" t="s">
        <v>13784</v>
      </c>
      <c r="P1594" s="37" t="s">
        <v>1723</v>
      </c>
      <c r="Q1594" s="37" t="s">
        <v>1724</v>
      </c>
      <c r="R1594" s="39" t="s">
        <v>14094</v>
      </c>
      <c r="S1594" s="40" t="s">
        <v>10741</v>
      </c>
      <c r="T1594" s="41">
        <v>6</v>
      </c>
      <c r="U1594" s="41">
        <v>0</v>
      </c>
      <c r="V1594" s="41">
        <v>0</v>
      </c>
      <c r="W1594" s="42"/>
      <c r="X1594" s="42"/>
      <c r="Y1594" s="102">
        <v>6</v>
      </c>
      <c r="Z1594">
        <v>0</v>
      </c>
      <c r="AA1594">
        <v>0</v>
      </c>
      <c r="AB1594">
        <v>0</v>
      </c>
      <c r="AE1594" s="103">
        <v>0</v>
      </c>
      <c r="AF1594">
        <v>0</v>
      </c>
      <c r="AG1594">
        <v>0</v>
      </c>
      <c r="AH1594">
        <v>0</v>
      </c>
      <c r="AI1594">
        <v>0</v>
      </c>
    </row>
    <row r="1595" spans="1:35" ht="15" hidden="1" customHeight="1" x14ac:dyDescent="0.25">
      <c r="A1595" s="37" t="s">
        <v>36</v>
      </c>
      <c r="B1595" s="37" t="s">
        <v>37</v>
      </c>
      <c r="C1595" s="37" t="s">
        <v>3312</v>
      </c>
      <c r="D1595" s="38" t="s">
        <v>14090</v>
      </c>
      <c r="E1595" s="37" t="s">
        <v>3313</v>
      </c>
      <c r="F1595" s="37" t="s">
        <v>2860</v>
      </c>
      <c r="G1595" s="37">
        <v>200000890</v>
      </c>
      <c r="H1595" s="100">
        <v>710004818</v>
      </c>
      <c r="I1595" s="101">
        <v>306711</v>
      </c>
      <c r="J1595" s="37">
        <v>100004986</v>
      </c>
      <c r="K1595" s="37">
        <v>200000890</v>
      </c>
      <c r="L1595" s="37" t="s">
        <v>53</v>
      </c>
      <c r="M1595" s="37" t="s">
        <v>2860</v>
      </c>
      <c r="N1595" s="37" t="s">
        <v>1815</v>
      </c>
      <c r="O1595" s="39" t="s">
        <v>14091</v>
      </c>
      <c r="P1595" s="37" t="s">
        <v>3314</v>
      </c>
      <c r="Q1595" s="37" t="s">
        <v>3315</v>
      </c>
      <c r="R1595" s="39" t="s">
        <v>14092</v>
      </c>
      <c r="S1595" s="40" t="s">
        <v>10741</v>
      </c>
      <c r="T1595" s="41">
        <v>16</v>
      </c>
      <c r="U1595" s="41">
        <v>0</v>
      </c>
      <c r="V1595" s="41">
        <v>0</v>
      </c>
      <c r="W1595" s="42"/>
      <c r="X1595" s="42"/>
      <c r="Y1595" s="102">
        <v>16</v>
      </c>
      <c r="Z1595">
        <v>0</v>
      </c>
      <c r="AA1595">
        <v>0</v>
      </c>
      <c r="AB1595">
        <v>0</v>
      </c>
      <c r="AE1595" s="103">
        <v>0</v>
      </c>
      <c r="AF1595">
        <v>0</v>
      </c>
      <c r="AG1595">
        <v>0</v>
      </c>
      <c r="AH1595">
        <v>0</v>
      </c>
      <c r="AI1595">
        <v>0</v>
      </c>
    </row>
    <row r="1596" spans="1:35" ht="15" hidden="1" customHeight="1" x14ac:dyDescent="0.25">
      <c r="A1596" s="37" t="s">
        <v>36</v>
      </c>
      <c r="B1596" s="37" t="s">
        <v>37</v>
      </c>
      <c r="C1596" s="37" t="s">
        <v>3330</v>
      </c>
      <c r="D1596" s="38" t="s">
        <v>10889</v>
      </c>
      <c r="E1596" s="37" t="s">
        <v>3331</v>
      </c>
      <c r="F1596" s="37" t="s">
        <v>2860</v>
      </c>
      <c r="G1596" s="37">
        <v>200000931</v>
      </c>
      <c r="H1596" s="100">
        <v>710005270</v>
      </c>
      <c r="I1596" s="101">
        <v>307203</v>
      </c>
      <c r="J1596" s="37">
        <v>100005550</v>
      </c>
      <c r="K1596" s="37">
        <v>200000931</v>
      </c>
      <c r="L1596" s="37" t="s">
        <v>48</v>
      </c>
      <c r="M1596" s="37" t="s">
        <v>2860</v>
      </c>
      <c r="N1596" s="37" t="s">
        <v>3333</v>
      </c>
      <c r="O1596" s="39" t="s">
        <v>10996</v>
      </c>
      <c r="P1596" s="37" t="s">
        <v>3333</v>
      </c>
      <c r="Q1596" s="37" t="s">
        <v>3335</v>
      </c>
      <c r="R1596" s="39" t="s">
        <v>10644</v>
      </c>
      <c r="S1596" s="40" t="s">
        <v>10741</v>
      </c>
      <c r="T1596" s="41">
        <v>19</v>
      </c>
      <c r="U1596" s="41">
        <v>0</v>
      </c>
      <c r="V1596" s="41">
        <v>0</v>
      </c>
      <c r="W1596" s="42"/>
      <c r="X1596" s="42"/>
      <c r="Y1596" s="102">
        <v>19</v>
      </c>
      <c r="Z1596">
        <v>0</v>
      </c>
      <c r="AA1596">
        <v>0</v>
      </c>
      <c r="AB1596">
        <v>0</v>
      </c>
      <c r="AE1596" s="103">
        <v>0</v>
      </c>
      <c r="AF1596">
        <v>1</v>
      </c>
      <c r="AG1596">
        <v>0</v>
      </c>
      <c r="AH1596">
        <v>0</v>
      </c>
      <c r="AI1596">
        <v>1</v>
      </c>
    </row>
    <row r="1597" spans="1:35" ht="15" hidden="1" customHeight="1" x14ac:dyDescent="0.25">
      <c r="A1597" s="37" t="s">
        <v>36</v>
      </c>
      <c r="B1597" s="37" t="s">
        <v>592</v>
      </c>
      <c r="C1597" s="37" t="s">
        <v>758</v>
      </c>
      <c r="D1597" s="38" t="s">
        <v>14257</v>
      </c>
      <c r="E1597" s="37" t="s">
        <v>759</v>
      </c>
      <c r="F1597" s="37" t="s">
        <v>40</v>
      </c>
      <c r="G1597" s="37">
        <v>200003996</v>
      </c>
      <c r="H1597" s="100">
        <v>710276702</v>
      </c>
      <c r="I1597" s="101">
        <v>42259444</v>
      </c>
      <c r="J1597" s="37">
        <v>100018940</v>
      </c>
      <c r="K1597" s="37">
        <v>200003996</v>
      </c>
      <c r="L1597" s="37" t="s">
        <v>14258</v>
      </c>
      <c r="M1597" s="37" t="s">
        <v>40</v>
      </c>
      <c r="N1597" s="37" t="s">
        <v>357</v>
      </c>
      <c r="O1597" s="39" t="s">
        <v>11550</v>
      </c>
      <c r="P1597" s="37" t="s">
        <v>336</v>
      </c>
      <c r="Q1597" s="37" t="s">
        <v>761</v>
      </c>
      <c r="R1597" s="39" t="s">
        <v>10609</v>
      </c>
      <c r="S1597" s="40" t="s">
        <v>10741</v>
      </c>
      <c r="T1597" s="41">
        <v>0</v>
      </c>
      <c r="U1597" s="41">
        <v>8</v>
      </c>
      <c r="V1597" s="41">
        <v>0</v>
      </c>
      <c r="W1597" s="42"/>
      <c r="X1597" s="42"/>
      <c r="Y1597" s="102">
        <v>8</v>
      </c>
      <c r="Z1597">
        <v>0</v>
      </c>
      <c r="AA1597">
        <v>0</v>
      </c>
      <c r="AB1597">
        <v>0</v>
      </c>
      <c r="AE1597" s="103">
        <v>0</v>
      </c>
      <c r="AF1597">
        <v>0</v>
      </c>
      <c r="AG1597">
        <v>0</v>
      </c>
      <c r="AH1597">
        <v>0</v>
      </c>
      <c r="AI1597">
        <v>0</v>
      </c>
    </row>
    <row r="1598" spans="1:35" ht="15" hidden="1" customHeight="1" x14ac:dyDescent="0.25">
      <c r="A1598" s="37" t="s">
        <v>36</v>
      </c>
      <c r="B1598" s="37" t="s">
        <v>37</v>
      </c>
      <c r="C1598" s="37" t="s">
        <v>4021</v>
      </c>
      <c r="D1598" s="38" t="s">
        <v>14098</v>
      </c>
      <c r="E1598" s="37" t="s">
        <v>4022</v>
      </c>
      <c r="F1598" s="37" t="s">
        <v>2860</v>
      </c>
      <c r="G1598" s="37">
        <v>200001169</v>
      </c>
      <c r="H1598" s="100">
        <v>710008082</v>
      </c>
      <c r="I1598" s="101">
        <v>37864025</v>
      </c>
      <c r="J1598" s="37">
        <v>100006849</v>
      </c>
      <c r="K1598" s="37">
        <v>100006846</v>
      </c>
      <c r="L1598" s="37" t="s">
        <v>105</v>
      </c>
      <c r="M1598" s="37" t="s">
        <v>2860</v>
      </c>
      <c r="N1598" s="37" t="s">
        <v>3584</v>
      </c>
      <c r="O1598" s="39" t="s">
        <v>14099</v>
      </c>
      <c r="P1598" s="37" t="s">
        <v>4023</v>
      </c>
      <c r="Q1598" s="37" t="s">
        <v>4024</v>
      </c>
      <c r="R1598" s="39" t="s">
        <v>14100</v>
      </c>
      <c r="S1598" s="40" t="s">
        <v>10741</v>
      </c>
      <c r="T1598" s="41">
        <v>16</v>
      </c>
      <c r="U1598" s="41">
        <v>0</v>
      </c>
      <c r="V1598" s="41">
        <v>0</v>
      </c>
      <c r="W1598" s="42"/>
      <c r="X1598" s="42"/>
      <c r="Y1598" s="102">
        <v>16</v>
      </c>
      <c r="Z1598">
        <v>0</v>
      </c>
      <c r="AA1598">
        <v>0</v>
      </c>
      <c r="AB1598">
        <v>0</v>
      </c>
      <c r="AE1598" s="103">
        <v>0</v>
      </c>
      <c r="AF1598">
        <v>1</v>
      </c>
      <c r="AG1598">
        <v>0</v>
      </c>
      <c r="AH1598">
        <v>0</v>
      </c>
      <c r="AI1598">
        <v>1</v>
      </c>
    </row>
    <row r="1599" spans="1:35" ht="15" hidden="1" customHeight="1" x14ac:dyDescent="0.25">
      <c r="A1599" s="37" t="s">
        <v>36</v>
      </c>
      <c r="B1599" s="37" t="s">
        <v>37</v>
      </c>
      <c r="C1599" s="37" t="s">
        <v>7946</v>
      </c>
      <c r="D1599" s="38" t="s">
        <v>14101</v>
      </c>
      <c r="E1599" s="37" t="s">
        <v>7947</v>
      </c>
      <c r="F1599" s="37" t="s">
        <v>6696</v>
      </c>
      <c r="G1599" s="37">
        <v>200002704</v>
      </c>
      <c r="H1599" s="100">
        <v>710277830</v>
      </c>
      <c r="I1599" s="101">
        <v>35534648</v>
      </c>
      <c r="J1599" s="37">
        <v>100019076</v>
      </c>
      <c r="K1599" s="37">
        <v>100013573</v>
      </c>
      <c r="L1599" s="37" t="s">
        <v>105</v>
      </c>
      <c r="M1599" s="37" t="s">
        <v>6696</v>
      </c>
      <c r="N1599" s="37" t="s">
        <v>7842</v>
      </c>
      <c r="O1599" s="39" t="s">
        <v>7948</v>
      </c>
      <c r="P1599" s="37" t="s">
        <v>7949</v>
      </c>
      <c r="Q1599" s="37" t="s">
        <v>7950</v>
      </c>
      <c r="R1599" s="39" t="s">
        <v>10667</v>
      </c>
      <c r="S1599" s="40" t="s">
        <v>10741</v>
      </c>
      <c r="T1599" s="41">
        <v>16</v>
      </c>
      <c r="U1599" s="41">
        <v>0</v>
      </c>
      <c r="V1599" s="41">
        <v>0</v>
      </c>
      <c r="W1599" s="42"/>
      <c r="X1599" s="42"/>
      <c r="Y1599" s="102">
        <v>16</v>
      </c>
      <c r="Z1599">
        <v>0</v>
      </c>
      <c r="AA1599">
        <v>0</v>
      </c>
      <c r="AB1599">
        <v>0</v>
      </c>
      <c r="AE1599" s="103">
        <v>0</v>
      </c>
      <c r="AF1599">
        <v>0</v>
      </c>
      <c r="AG1599">
        <v>0</v>
      </c>
      <c r="AH1599">
        <v>0</v>
      </c>
      <c r="AI1599">
        <v>0</v>
      </c>
    </row>
    <row r="1600" spans="1:35" ht="15" hidden="1" customHeight="1" x14ac:dyDescent="0.25">
      <c r="A1600" s="37" t="s">
        <v>36</v>
      </c>
      <c r="B1600" s="37" t="s">
        <v>37</v>
      </c>
      <c r="C1600" s="37" t="s">
        <v>2425</v>
      </c>
      <c r="D1600" s="38" t="s">
        <v>12054</v>
      </c>
      <c r="E1600" s="37" t="s">
        <v>2426</v>
      </c>
      <c r="F1600" s="37" t="s">
        <v>1879</v>
      </c>
      <c r="G1600" s="37">
        <v>200000812</v>
      </c>
      <c r="H1600" s="100">
        <v>710018240</v>
      </c>
      <c r="I1600" s="101">
        <v>36125784</v>
      </c>
      <c r="J1600" s="37">
        <v>100004412</v>
      </c>
      <c r="K1600" s="37">
        <v>100004413</v>
      </c>
      <c r="L1600" s="37" t="s">
        <v>92</v>
      </c>
      <c r="M1600" s="37" t="s">
        <v>1879</v>
      </c>
      <c r="N1600" s="37" t="s">
        <v>2427</v>
      </c>
      <c r="O1600" s="39" t="s">
        <v>12055</v>
      </c>
      <c r="P1600" s="37" t="s">
        <v>2427</v>
      </c>
      <c r="Q1600" s="37" t="s">
        <v>2431</v>
      </c>
      <c r="R1600" s="39" t="s">
        <v>10654</v>
      </c>
      <c r="S1600" s="40" t="s">
        <v>10741</v>
      </c>
      <c r="T1600" s="41">
        <v>16</v>
      </c>
      <c r="U1600" s="41">
        <v>0</v>
      </c>
      <c r="V1600" s="41">
        <v>0</v>
      </c>
      <c r="W1600" s="42"/>
      <c r="X1600" s="42"/>
      <c r="Y1600" s="102">
        <v>16</v>
      </c>
      <c r="Z1600">
        <v>0</v>
      </c>
      <c r="AA1600">
        <v>0</v>
      </c>
      <c r="AB1600">
        <v>0</v>
      </c>
      <c r="AE1600" s="103">
        <v>0</v>
      </c>
      <c r="AF1600">
        <v>0</v>
      </c>
      <c r="AG1600">
        <v>0</v>
      </c>
      <c r="AH1600">
        <v>0</v>
      </c>
      <c r="AI1600">
        <v>0</v>
      </c>
    </row>
    <row r="1601" spans="1:35" ht="15" hidden="1" customHeight="1" x14ac:dyDescent="0.25">
      <c r="A1601" s="37" t="s">
        <v>36</v>
      </c>
      <c r="B1601" s="37" t="s">
        <v>37</v>
      </c>
      <c r="C1601" s="37" t="s">
        <v>6277</v>
      </c>
      <c r="D1601" s="38" t="s">
        <v>14095</v>
      </c>
      <c r="E1601" s="37" t="s">
        <v>6278</v>
      </c>
      <c r="F1601" s="37" t="s">
        <v>568</v>
      </c>
      <c r="G1601" s="37">
        <v>200002141</v>
      </c>
      <c r="H1601" s="100">
        <v>710021640</v>
      </c>
      <c r="I1601" s="101">
        <v>37888692</v>
      </c>
      <c r="J1601" s="37">
        <v>100011036</v>
      </c>
      <c r="K1601" s="37">
        <v>100011033</v>
      </c>
      <c r="L1601" s="37" t="s">
        <v>92</v>
      </c>
      <c r="M1601" s="37" t="s">
        <v>568</v>
      </c>
      <c r="N1601" s="37" t="s">
        <v>6303</v>
      </c>
      <c r="O1601" s="39" t="s">
        <v>14096</v>
      </c>
      <c r="P1601" s="37" t="s">
        <v>6279</v>
      </c>
      <c r="Q1601" s="37" t="s">
        <v>6280</v>
      </c>
      <c r="R1601" s="39" t="s">
        <v>14097</v>
      </c>
      <c r="S1601" s="40" t="s">
        <v>10741</v>
      </c>
      <c r="T1601" s="41">
        <v>9</v>
      </c>
      <c r="U1601" s="41">
        <v>0</v>
      </c>
      <c r="V1601" s="41">
        <v>0</v>
      </c>
      <c r="W1601" s="42"/>
      <c r="X1601" s="42"/>
      <c r="Y1601" s="102">
        <v>9</v>
      </c>
      <c r="Z1601">
        <v>0</v>
      </c>
      <c r="AA1601">
        <v>0</v>
      </c>
      <c r="AB1601">
        <v>0</v>
      </c>
      <c r="AE1601" s="103">
        <v>0</v>
      </c>
      <c r="AF1601">
        <v>0</v>
      </c>
      <c r="AG1601">
        <v>0</v>
      </c>
      <c r="AH1601">
        <v>0</v>
      </c>
      <c r="AI1601">
        <v>0</v>
      </c>
    </row>
    <row r="1602" spans="1:35" ht="15" hidden="1" customHeight="1" x14ac:dyDescent="0.25">
      <c r="A1602" s="37" t="s">
        <v>36</v>
      </c>
      <c r="B1602" s="37" t="s">
        <v>37</v>
      </c>
      <c r="C1602" s="37" t="s">
        <v>7370</v>
      </c>
      <c r="D1602" s="38" t="s">
        <v>14102</v>
      </c>
      <c r="E1602" s="37" t="s">
        <v>7371</v>
      </c>
      <c r="F1602" s="37" t="s">
        <v>6696</v>
      </c>
      <c r="G1602" s="37">
        <v>200002377</v>
      </c>
      <c r="H1602" s="100">
        <v>710028105</v>
      </c>
      <c r="I1602" s="101">
        <v>37876929</v>
      </c>
      <c r="J1602" s="37">
        <v>100012144</v>
      </c>
      <c r="K1602" s="37">
        <v>100012145</v>
      </c>
      <c r="L1602" s="37" t="s">
        <v>92</v>
      </c>
      <c r="M1602" s="37" t="s">
        <v>6696</v>
      </c>
      <c r="N1602" s="37" t="s">
        <v>7232</v>
      </c>
      <c r="O1602" s="39" t="s">
        <v>12162</v>
      </c>
      <c r="P1602" s="37" t="s">
        <v>7372</v>
      </c>
      <c r="Q1602" s="37" t="s">
        <v>7373</v>
      </c>
      <c r="R1602" s="39" t="s">
        <v>14103</v>
      </c>
      <c r="S1602" s="40" t="s">
        <v>10741</v>
      </c>
      <c r="T1602" s="41">
        <v>9</v>
      </c>
      <c r="U1602" s="41">
        <v>0</v>
      </c>
      <c r="V1602" s="41">
        <v>0</v>
      </c>
      <c r="W1602" s="42"/>
      <c r="X1602" s="42"/>
      <c r="Y1602" s="102">
        <v>9</v>
      </c>
      <c r="Z1602">
        <v>0</v>
      </c>
      <c r="AA1602">
        <v>0</v>
      </c>
      <c r="AB1602">
        <v>0</v>
      </c>
      <c r="AE1602" s="103">
        <v>0</v>
      </c>
      <c r="AF1602">
        <v>1</v>
      </c>
      <c r="AG1602">
        <v>0</v>
      </c>
      <c r="AH1602">
        <v>0</v>
      </c>
      <c r="AI1602">
        <v>1</v>
      </c>
    </row>
    <row r="1603" spans="1:35" ht="15" hidden="1" customHeight="1" x14ac:dyDescent="0.25">
      <c r="A1603" s="37" t="s">
        <v>36</v>
      </c>
      <c r="B1603" s="37" t="s">
        <v>37</v>
      </c>
      <c r="C1603" s="37" t="s">
        <v>432</v>
      </c>
      <c r="D1603" s="38" t="s">
        <v>12282</v>
      </c>
      <c r="E1603" s="37" t="s">
        <v>433</v>
      </c>
      <c r="F1603" s="37" t="s">
        <v>40</v>
      </c>
      <c r="G1603" s="37">
        <v>200000075</v>
      </c>
      <c r="H1603" s="100">
        <v>710000910</v>
      </c>
      <c r="I1603" s="101">
        <v>603406</v>
      </c>
      <c r="J1603" s="37">
        <v>100000695</v>
      </c>
      <c r="K1603" s="37">
        <v>200000075</v>
      </c>
      <c r="L1603" s="37" t="s">
        <v>48</v>
      </c>
      <c r="M1603" s="37" t="s">
        <v>40</v>
      </c>
      <c r="N1603" s="37" t="s">
        <v>446</v>
      </c>
      <c r="O1603" s="39" t="s">
        <v>12283</v>
      </c>
      <c r="P1603" s="37" t="s">
        <v>434</v>
      </c>
      <c r="Q1603" s="37" t="s">
        <v>441</v>
      </c>
      <c r="R1603" s="39" t="s">
        <v>10612</v>
      </c>
      <c r="S1603" s="40" t="s">
        <v>10741</v>
      </c>
      <c r="T1603" s="41">
        <v>38</v>
      </c>
      <c r="U1603" s="41">
        <v>0</v>
      </c>
      <c r="V1603" s="41">
        <v>0</v>
      </c>
      <c r="W1603" s="42"/>
      <c r="X1603" s="42"/>
      <c r="Y1603" s="102">
        <v>38</v>
      </c>
      <c r="Z1603">
        <v>0</v>
      </c>
      <c r="AA1603">
        <v>0</v>
      </c>
      <c r="AB1603">
        <v>0</v>
      </c>
      <c r="AE1603" s="103">
        <v>0</v>
      </c>
      <c r="AF1603">
        <v>0</v>
      </c>
      <c r="AG1603">
        <v>0</v>
      </c>
      <c r="AH1603">
        <v>0</v>
      </c>
      <c r="AI1603">
        <v>0</v>
      </c>
    </row>
    <row r="1604" spans="1:35" ht="15" hidden="1" customHeight="1" x14ac:dyDescent="0.25">
      <c r="A1604" s="37" t="s">
        <v>36</v>
      </c>
      <c r="B1604" s="37" t="s">
        <v>509</v>
      </c>
      <c r="C1604" s="37" t="s">
        <v>9855</v>
      </c>
      <c r="D1604" s="38" t="s">
        <v>14114</v>
      </c>
      <c r="E1604" s="37" t="s">
        <v>9856</v>
      </c>
      <c r="F1604" s="37" t="s">
        <v>8536</v>
      </c>
      <c r="G1604" s="37">
        <v>200003228</v>
      </c>
      <c r="H1604" s="100">
        <v>42006571</v>
      </c>
      <c r="I1604" s="101">
        <v>179108</v>
      </c>
      <c r="J1604" s="37">
        <v>100010315</v>
      </c>
      <c r="K1604" s="37">
        <v>200003228</v>
      </c>
      <c r="L1604" s="37" t="s">
        <v>9857</v>
      </c>
      <c r="M1604" s="37" t="s">
        <v>568</v>
      </c>
      <c r="N1604" s="37" t="s">
        <v>6518</v>
      </c>
      <c r="O1604" s="39" t="s">
        <v>10852</v>
      </c>
      <c r="P1604" s="37" t="s">
        <v>6518</v>
      </c>
      <c r="Q1604" s="37" t="s">
        <v>9858</v>
      </c>
      <c r="R1604" s="39" t="s">
        <v>10853</v>
      </c>
      <c r="S1604" s="40" t="s">
        <v>10721</v>
      </c>
      <c r="T1604" s="41">
        <v>0</v>
      </c>
      <c r="U1604" s="42">
        <v>0</v>
      </c>
      <c r="V1604" s="42">
        <v>24</v>
      </c>
      <c r="W1604" s="42"/>
      <c r="X1604" s="42"/>
      <c r="Y1604" s="102">
        <v>24</v>
      </c>
      <c r="Z1604">
        <v>0</v>
      </c>
      <c r="AA1604">
        <v>0</v>
      </c>
      <c r="AB1604">
        <v>0</v>
      </c>
      <c r="AE1604" s="103">
        <v>0</v>
      </c>
      <c r="AF1604">
        <v>0</v>
      </c>
      <c r="AG1604">
        <v>0</v>
      </c>
      <c r="AH1604">
        <v>3</v>
      </c>
      <c r="AI1604">
        <v>3</v>
      </c>
    </row>
    <row r="1605" spans="1:35" ht="15" hidden="1" customHeight="1" x14ac:dyDescent="0.25">
      <c r="A1605" s="37" t="s">
        <v>36</v>
      </c>
      <c r="B1605" s="37" t="s">
        <v>37</v>
      </c>
      <c r="C1605" s="37" t="s">
        <v>2090</v>
      </c>
      <c r="D1605" s="38" t="s">
        <v>14107</v>
      </c>
      <c r="E1605" s="37" t="s">
        <v>2091</v>
      </c>
      <c r="F1605" s="37" t="s">
        <v>1879</v>
      </c>
      <c r="G1605" s="37">
        <v>200000670</v>
      </c>
      <c r="H1605" s="100">
        <v>710010311</v>
      </c>
      <c r="I1605" s="101">
        <v>311511</v>
      </c>
      <c r="J1605" s="37">
        <v>100003639</v>
      </c>
      <c r="K1605" s="37">
        <v>200000670</v>
      </c>
      <c r="L1605" s="37" t="s">
        <v>48</v>
      </c>
      <c r="M1605" s="37" t="s">
        <v>1879</v>
      </c>
      <c r="N1605" s="37" t="s">
        <v>2200</v>
      </c>
      <c r="O1605" s="39" t="s">
        <v>14108</v>
      </c>
      <c r="P1605" s="37" t="s">
        <v>2092</v>
      </c>
      <c r="Q1605" s="37" t="s">
        <v>2093</v>
      </c>
      <c r="R1605" s="39" t="s">
        <v>14109</v>
      </c>
      <c r="S1605" s="40" t="s">
        <v>10741</v>
      </c>
      <c r="T1605" s="41">
        <v>12</v>
      </c>
      <c r="U1605" s="41">
        <v>0</v>
      </c>
      <c r="V1605" s="41">
        <v>0</v>
      </c>
      <c r="W1605" s="42"/>
      <c r="X1605" s="42"/>
      <c r="Y1605" s="102">
        <v>12</v>
      </c>
      <c r="Z1605">
        <v>0</v>
      </c>
      <c r="AA1605">
        <v>0</v>
      </c>
      <c r="AB1605">
        <v>0</v>
      </c>
      <c r="AE1605" s="103">
        <v>0</v>
      </c>
      <c r="AF1605">
        <v>0</v>
      </c>
      <c r="AG1605">
        <v>0</v>
      </c>
      <c r="AH1605">
        <v>0</v>
      </c>
      <c r="AI1605">
        <v>0</v>
      </c>
    </row>
    <row r="1606" spans="1:35" ht="15" hidden="1" customHeight="1" x14ac:dyDescent="0.25">
      <c r="A1606" s="37" t="s">
        <v>36</v>
      </c>
      <c r="B1606" s="37" t="s">
        <v>37</v>
      </c>
      <c r="C1606" s="37" t="s">
        <v>5957</v>
      </c>
      <c r="D1606" s="38" t="s">
        <v>14104</v>
      </c>
      <c r="E1606" s="37" t="s">
        <v>5958</v>
      </c>
      <c r="F1606" s="37" t="s">
        <v>568</v>
      </c>
      <c r="G1606" s="37">
        <v>200002013</v>
      </c>
      <c r="H1606" s="100">
        <v>710019858</v>
      </c>
      <c r="I1606" s="101">
        <v>319171</v>
      </c>
      <c r="J1606" s="37">
        <v>100010633</v>
      </c>
      <c r="K1606" s="37">
        <v>200002013</v>
      </c>
      <c r="L1606" s="37" t="s">
        <v>53</v>
      </c>
      <c r="M1606" s="37" t="s">
        <v>568</v>
      </c>
      <c r="N1606" s="37" t="s">
        <v>570</v>
      </c>
      <c r="O1606" s="39" t="s">
        <v>14105</v>
      </c>
      <c r="P1606" s="37" t="s">
        <v>5959</v>
      </c>
      <c r="Q1606" s="37" t="s">
        <v>5960</v>
      </c>
      <c r="R1606" s="39" t="s">
        <v>14106</v>
      </c>
      <c r="S1606" s="40" t="s">
        <v>10741</v>
      </c>
      <c r="T1606" s="41">
        <v>7</v>
      </c>
      <c r="U1606" s="41">
        <v>0</v>
      </c>
      <c r="V1606" s="41">
        <v>0</v>
      </c>
      <c r="W1606" s="42"/>
      <c r="X1606" s="42"/>
      <c r="Y1606" s="102">
        <v>7</v>
      </c>
      <c r="Z1606">
        <v>4</v>
      </c>
      <c r="AA1606">
        <v>0</v>
      </c>
      <c r="AB1606">
        <v>0</v>
      </c>
      <c r="AE1606" s="103">
        <v>4</v>
      </c>
      <c r="AF1606">
        <v>0</v>
      </c>
      <c r="AG1606">
        <v>0</v>
      </c>
      <c r="AH1606">
        <v>0</v>
      </c>
      <c r="AI1606">
        <v>0</v>
      </c>
    </row>
    <row r="1607" spans="1:35" ht="15" hidden="1" customHeight="1" x14ac:dyDescent="0.25">
      <c r="A1607" s="37" t="s">
        <v>36</v>
      </c>
      <c r="B1607" s="37" t="s">
        <v>37</v>
      </c>
      <c r="C1607" s="37" t="s">
        <v>2747</v>
      </c>
      <c r="D1607" s="38" t="s">
        <v>14115</v>
      </c>
      <c r="E1607" s="37" t="s">
        <v>2748</v>
      </c>
      <c r="F1607" s="37" t="s">
        <v>1879</v>
      </c>
      <c r="G1607" s="37">
        <v>200000637</v>
      </c>
      <c r="H1607" s="100">
        <v>710017570</v>
      </c>
      <c r="I1607" s="101">
        <v>692280</v>
      </c>
      <c r="J1607" s="37">
        <v>100003509</v>
      </c>
      <c r="K1607" s="37">
        <v>200000637</v>
      </c>
      <c r="L1607" s="37" t="s">
        <v>48</v>
      </c>
      <c r="M1607" s="37" t="s">
        <v>1879</v>
      </c>
      <c r="N1607" s="37" t="s">
        <v>2352</v>
      </c>
      <c r="O1607" s="39" t="s">
        <v>14116</v>
      </c>
      <c r="P1607" s="37" t="s">
        <v>2749</v>
      </c>
      <c r="Q1607" s="37" t="s">
        <v>2750</v>
      </c>
      <c r="R1607" s="39" t="s">
        <v>14117</v>
      </c>
      <c r="S1607" s="40" t="s">
        <v>10741</v>
      </c>
      <c r="T1607" s="41">
        <v>11</v>
      </c>
      <c r="U1607" s="41">
        <v>0</v>
      </c>
      <c r="V1607" s="41">
        <v>0</v>
      </c>
      <c r="W1607" s="42"/>
      <c r="X1607" s="42"/>
      <c r="Y1607" s="102">
        <v>11</v>
      </c>
      <c r="Z1607">
        <v>0</v>
      </c>
      <c r="AA1607">
        <v>0</v>
      </c>
      <c r="AB1607">
        <v>0</v>
      </c>
      <c r="AE1607" s="103">
        <v>0</v>
      </c>
      <c r="AF1607">
        <v>0</v>
      </c>
      <c r="AG1607">
        <v>0</v>
      </c>
      <c r="AH1607">
        <v>0</v>
      </c>
      <c r="AI1607">
        <v>0</v>
      </c>
    </row>
    <row r="1608" spans="1:35" ht="15" hidden="1" customHeight="1" x14ac:dyDescent="0.25">
      <c r="A1608" s="37" t="s">
        <v>36</v>
      </c>
      <c r="B1608" s="37" t="s">
        <v>37</v>
      </c>
      <c r="C1608" s="37" t="s">
        <v>3789</v>
      </c>
      <c r="D1608" s="38" t="s">
        <v>11232</v>
      </c>
      <c r="E1608" s="37" t="s">
        <v>3790</v>
      </c>
      <c r="F1608" s="37" t="s">
        <v>2860</v>
      </c>
      <c r="G1608" s="37">
        <v>200001168</v>
      </c>
      <c r="H1608" s="100">
        <v>710008163</v>
      </c>
      <c r="I1608" s="101">
        <v>309338</v>
      </c>
      <c r="J1608" s="37">
        <v>100006370</v>
      </c>
      <c r="K1608" s="37">
        <v>200001168</v>
      </c>
      <c r="L1608" s="37" t="s">
        <v>53</v>
      </c>
      <c r="M1608" s="37" t="s">
        <v>2860</v>
      </c>
      <c r="N1608" s="37" t="s">
        <v>3584</v>
      </c>
      <c r="O1608" s="39" t="s">
        <v>11233</v>
      </c>
      <c r="P1608" s="37" t="s">
        <v>3791</v>
      </c>
      <c r="Q1608" s="37" t="s">
        <v>3793</v>
      </c>
      <c r="R1608" s="39" t="s">
        <v>11234</v>
      </c>
      <c r="S1608" s="40" t="s">
        <v>10741</v>
      </c>
      <c r="T1608" s="41">
        <v>9</v>
      </c>
      <c r="U1608" s="41">
        <v>0</v>
      </c>
      <c r="V1608" s="41">
        <v>0</v>
      </c>
      <c r="W1608" s="42"/>
      <c r="X1608" s="42"/>
      <c r="Y1608" s="102">
        <v>9</v>
      </c>
      <c r="Z1608">
        <v>0</v>
      </c>
      <c r="AA1608">
        <v>0</v>
      </c>
      <c r="AB1608">
        <v>0</v>
      </c>
      <c r="AE1608" s="103">
        <v>0</v>
      </c>
      <c r="AF1608">
        <v>0</v>
      </c>
      <c r="AG1608">
        <v>0</v>
      </c>
      <c r="AH1608">
        <v>0</v>
      </c>
      <c r="AI1608">
        <v>0</v>
      </c>
    </row>
    <row r="1609" spans="1:35" ht="15" hidden="1" customHeight="1" x14ac:dyDescent="0.25">
      <c r="A1609" s="37" t="s">
        <v>36</v>
      </c>
      <c r="B1609" s="37" t="s">
        <v>37</v>
      </c>
      <c r="C1609" s="37" t="s">
        <v>472</v>
      </c>
      <c r="D1609" s="38" t="s">
        <v>14110</v>
      </c>
      <c r="E1609" s="37" t="s">
        <v>473</v>
      </c>
      <c r="F1609" s="37" t="s">
        <v>40</v>
      </c>
      <c r="G1609" s="37">
        <v>200000203</v>
      </c>
      <c r="H1609" s="100">
        <v>710283059</v>
      </c>
      <c r="I1609" s="101">
        <v>641243</v>
      </c>
      <c r="J1609" s="37">
        <v>100019655</v>
      </c>
      <c r="K1609" s="37">
        <v>200000203</v>
      </c>
      <c r="L1609" s="37" t="s">
        <v>48</v>
      </c>
      <c r="M1609" s="37" t="s">
        <v>40</v>
      </c>
      <c r="N1609" s="37" t="s">
        <v>506</v>
      </c>
      <c r="O1609" s="39" t="s">
        <v>12352</v>
      </c>
      <c r="P1609" s="37" t="s">
        <v>475</v>
      </c>
      <c r="Q1609" s="37" t="s">
        <v>10447</v>
      </c>
      <c r="R1609" s="39" t="s">
        <v>14111</v>
      </c>
      <c r="S1609" s="40" t="s">
        <v>10741</v>
      </c>
      <c r="T1609" s="41">
        <v>23</v>
      </c>
      <c r="U1609" s="41">
        <v>0</v>
      </c>
      <c r="V1609" s="41">
        <v>0</v>
      </c>
      <c r="W1609" s="42"/>
      <c r="X1609" s="42"/>
      <c r="Y1609" s="102">
        <v>23</v>
      </c>
      <c r="Z1609">
        <v>0</v>
      </c>
      <c r="AA1609">
        <v>0</v>
      </c>
      <c r="AB1609">
        <v>0</v>
      </c>
      <c r="AE1609" s="103">
        <v>0</v>
      </c>
      <c r="AF1609">
        <v>0</v>
      </c>
      <c r="AG1609">
        <v>0</v>
      </c>
      <c r="AH1609">
        <v>0</v>
      </c>
      <c r="AI1609">
        <v>0</v>
      </c>
    </row>
    <row r="1610" spans="1:35" ht="15" hidden="1" customHeight="1" x14ac:dyDescent="0.25">
      <c r="A1610" s="37" t="s">
        <v>36</v>
      </c>
      <c r="B1610" s="37" t="s">
        <v>37</v>
      </c>
      <c r="C1610" s="37" t="s">
        <v>3622</v>
      </c>
      <c r="D1610" s="38" t="s">
        <v>14112</v>
      </c>
      <c r="E1610" s="37" t="s">
        <v>3623</v>
      </c>
      <c r="F1610" s="37" t="s">
        <v>2860</v>
      </c>
      <c r="G1610" s="37">
        <v>200001122</v>
      </c>
      <c r="H1610" s="100">
        <v>710007329</v>
      </c>
      <c r="I1610" s="101">
        <v>308811</v>
      </c>
      <c r="J1610" s="37">
        <v>100004961</v>
      </c>
      <c r="K1610" s="37">
        <v>200001122</v>
      </c>
      <c r="L1610" s="37" t="s">
        <v>48</v>
      </c>
      <c r="M1610" s="37" t="s">
        <v>2860</v>
      </c>
      <c r="N1610" s="37" t="s">
        <v>3584</v>
      </c>
      <c r="O1610" s="39" t="s">
        <v>13426</v>
      </c>
      <c r="P1610" s="37" t="s">
        <v>3624</v>
      </c>
      <c r="Q1610" s="37" t="s">
        <v>3625</v>
      </c>
      <c r="R1610" s="39" t="s">
        <v>14113</v>
      </c>
      <c r="S1610" s="40" t="s">
        <v>10741</v>
      </c>
      <c r="T1610" s="42">
        <v>5</v>
      </c>
      <c r="U1610" s="41">
        <v>0</v>
      </c>
      <c r="V1610" s="42">
        <v>0</v>
      </c>
      <c r="W1610" s="42"/>
      <c r="X1610" s="42"/>
      <c r="Y1610" s="102">
        <v>5</v>
      </c>
      <c r="Z1610">
        <v>0</v>
      </c>
      <c r="AA1610">
        <v>0</v>
      </c>
      <c r="AB1610">
        <v>0</v>
      </c>
      <c r="AE1610" s="103">
        <v>0</v>
      </c>
      <c r="AF1610">
        <v>0</v>
      </c>
      <c r="AG1610">
        <v>0</v>
      </c>
      <c r="AH1610">
        <v>0</v>
      </c>
      <c r="AI1610">
        <v>0</v>
      </c>
    </row>
    <row r="1611" spans="1:35" ht="15" hidden="1" customHeight="1" x14ac:dyDescent="0.25">
      <c r="A1611" s="37" t="s">
        <v>36</v>
      </c>
      <c r="B1611" s="37" t="s">
        <v>37</v>
      </c>
      <c r="C1611" s="37" t="s">
        <v>3211</v>
      </c>
      <c r="D1611" s="38" t="s">
        <v>11241</v>
      </c>
      <c r="E1611" s="37" t="s">
        <v>3212</v>
      </c>
      <c r="F1611" s="37" t="s">
        <v>2860</v>
      </c>
      <c r="G1611" s="37">
        <v>200000918</v>
      </c>
      <c r="H1611" s="100">
        <v>710225849</v>
      </c>
      <c r="I1611" s="101">
        <v>37861166</v>
      </c>
      <c r="J1611" s="37">
        <v>100006195</v>
      </c>
      <c r="K1611" s="37">
        <v>100006199</v>
      </c>
      <c r="L1611" s="37" t="s">
        <v>3215</v>
      </c>
      <c r="M1611" s="37" t="s">
        <v>2860</v>
      </c>
      <c r="N1611" s="37" t="s">
        <v>1815</v>
      </c>
      <c r="O1611" s="39" t="s">
        <v>11242</v>
      </c>
      <c r="P1611" s="37" t="s">
        <v>3213</v>
      </c>
      <c r="Q1611" s="37" t="s">
        <v>3214</v>
      </c>
      <c r="R1611" s="39" t="s">
        <v>11243</v>
      </c>
      <c r="S1611" s="40" t="s">
        <v>10741</v>
      </c>
      <c r="T1611" s="41">
        <v>15</v>
      </c>
      <c r="U1611" s="41">
        <v>0</v>
      </c>
      <c r="V1611" s="41">
        <v>0</v>
      </c>
      <c r="W1611" s="42"/>
      <c r="X1611" s="42"/>
      <c r="Y1611" s="102">
        <v>15</v>
      </c>
      <c r="Z1611">
        <v>0</v>
      </c>
      <c r="AA1611">
        <v>0</v>
      </c>
      <c r="AB1611">
        <v>0</v>
      </c>
      <c r="AE1611" s="103">
        <v>0</v>
      </c>
      <c r="AF1611">
        <v>2</v>
      </c>
      <c r="AG1611">
        <v>0</v>
      </c>
      <c r="AH1611">
        <v>0</v>
      </c>
      <c r="AI1611">
        <v>2</v>
      </c>
    </row>
    <row r="1612" spans="1:35" ht="15" hidden="1" customHeight="1" x14ac:dyDescent="0.25">
      <c r="A1612" s="37" t="s">
        <v>36</v>
      </c>
      <c r="B1612" s="37" t="s">
        <v>37</v>
      </c>
      <c r="C1612" s="37" t="s">
        <v>2106</v>
      </c>
      <c r="D1612" s="38" t="s">
        <v>14118</v>
      </c>
      <c r="E1612" s="37" t="s">
        <v>2107</v>
      </c>
      <c r="F1612" s="37" t="s">
        <v>1879</v>
      </c>
      <c r="G1612" s="37">
        <v>200000672</v>
      </c>
      <c r="H1612" s="100">
        <v>710010354</v>
      </c>
      <c r="I1612" s="101">
        <v>36125440</v>
      </c>
      <c r="J1612" s="37">
        <v>100003641</v>
      </c>
      <c r="K1612" s="37">
        <v>100003642</v>
      </c>
      <c r="L1612" s="37" t="s">
        <v>92</v>
      </c>
      <c r="M1612" s="37" t="s">
        <v>1879</v>
      </c>
      <c r="N1612" s="37" t="s">
        <v>2200</v>
      </c>
      <c r="O1612" s="39" t="s">
        <v>14119</v>
      </c>
      <c r="P1612" s="37" t="s">
        <v>2108</v>
      </c>
      <c r="Q1612" s="37" t="s">
        <v>2109</v>
      </c>
      <c r="R1612" s="39" t="s">
        <v>14120</v>
      </c>
      <c r="S1612" s="40" t="s">
        <v>10741</v>
      </c>
      <c r="T1612" s="41">
        <v>16</v>
      </c>
      <c r="U1612" s="41">
        <v>0</v>
      </c>
      <c r="V1612" s="41">
        <v>0</v>
      </c>
      <c r="W1612" s="42"/>
      <c r="X1612" s="42"/>
      <c r="Y1612" s="102">
        <v>16</v>
      </c>
      <c r="Z1612">
        <v>0</v>
      </c>
      <c r="AA1612">
        <v>0</v>
      </c>
      <c r="AB1612">
        <v>0</v>
      </c>
      <c r="AE1612" s="103">
        <v>0</v>
      </c>
      <c r="AF1612">
        <v>0</v>
      </c>
      <c r="AG1612">
        <v>0</v>
      </c>
      <c r="AH1612">
        <v>0</v>
      </c>
      <c r="AI1612">
        <v>0</v>
      </c>
    </row>
    <row r="1613" spans="1:35" ht="15" hidden="1" customHeight="1" x14ac:dyDescent="0.25">
      <c r="A1613" s="37" t="s">
        <v>36</v>
      </c>
      <c r="B1613" s="37" t="s">
        <v>37</v>
      </c>
      <c r="C1613" s="37" t="s">
        <v>2552</v>
      </c>
      <c r="D1613" s="38" t="s">
        <v>14121</v>
      </c>
      <c r="E1613" s="37" t="s">
        <v>2553</v>
      </c>
      <c r="F1613" s="37" t="s">
        <v>1879</v>
      </c>
      <c r="G1613" s="37">
        <v>200000784</v>
      </c>
      <c r="H1613" s="100">
        <v>710251084</v>
      </c>
      <c r="I1613" s="101">
        <v>36131415</v>
      </c>
      <c r="J1613" s="37">
        <v>100004137</v>
      </c>
      <c r="K1613" s="37">
        <v>100004139</v>
      </c>
      <c r="L1613" s="37" t="s">
        <v>105</v>
      </c>
      <c r="M1613" s="37" t="s">
        <v>1879</v>
      </c>
      <c r="N1613" s="37" t="s">
        <v>2463</v>
      </c>
      <c r="O1613" s="39" t="s">
        <v>14122</v>
      </c>
      <c r="P1613" s="37" t="s">
        <v>2554</v>
      </c>
      <c r="Q1613" s="37" t="s">
        <v>2555</v>
      </c>
      <c r="R1613" s="39" t="s">
        <v>14123</v>
      </c>
      <c r="S1613" s="40" t="s">
        <v>10741</v>
      </c>
      <c r="T1613" s="41">
        <v>12</v>
      </c>
      <c r="U1613" s="42">
        <v>0</v>
      </c>
      <c r="V1613" s="42">
        <v>0</v>
      </c>
      <c r="W1613" s="42"/>
      <c r="X1613" s="42"/>
      <c r="Y1613" s="102">
        <v>12</v>
      </c>
      <c r="Z1613">
        <v>0</v>
      </c>
      <c r="AA1613">
        <v>0</v>
      </c>
      <c r="AB1613">
        <v>0</v>
      </c>
      <c r="AE1613" s="103">
        <v>0</v>
      </c>
      <c r="AF1613">
        <v>3</v>
      </c>
      <c r="AG1613">
        <v>0</v>
      </c>
      <c r="AH1613">
        <v>0</v>
      </c>
      <c r="AI1613">
        <v>3</v>
      </c>
    </row>
    <row r="1614" spans="1:35" ht="15" hidden="1" customHeight="1" x14ac:dyDescent="0.25">
      <c r="A1614" s="37" t="s">
        <v>36</v>
      </c>
      <c r="B1614" s="37" t="s">
        <v>37</v>
      </c>
      <c r="C1614" s="37" t="s">
        <v>7663</v>
      </c>
      <c r="D1614" s="38" t="s">
        <v>14133</v>
      </c>
      <c r="E1614" s="37" t="s">
        <v>3062</v>
      </c>
      <c r="F1614" s="37" t="s">
        <v>6696</v>
      </c>
      <c r="G1614" s="37">
        <v>200002544</v>
      </c>
      <c r="H1614" s="100">
        <v>710028865</v>
      </c>
      <c r="I1614" s="101">
        <v>327611</v>
      </c>
      <c r="J1614" s="37">
        <v>100012770</v>
      </c>
      <c r="K1614" s="37">
        <v>200002544</v>
      </c>
      <c r="L1614" s="37" t="s">
        <v>48</v>
      </c>
      <c r="M1614" s="37" t="s">
        <v>6696</v>
      </c>
      <c r="N1614" s="37" t="s">
        <v>7404</v>
      </c>
      <c r="O1614" s="39" t="s">
        <v>11063</v>
      </c>
      <c r="P1614" s="37" t="s">
        <v>3063</v>
      </c>
      <c r="Q1614" s="37" t="s">
        <v>7664</v>
      </c>
      <c r="R1614" s="39" t="s">
        <v>14134</v>
      </c>
      <c r="S1614" s="40" t="s">
        <v>10741</v>
      </c>
      <c r="T1614" s="41">
        <v>8</v>
      </c>
      <c r="U1614" s="41">
        <v>0</v>
      </c>
      <c r="V1614" s="41">
        <v>0</v>
      </c>
      <c r="W1614" s="42"/>
      <c r="X1614" s="42"/>
      <c r="Y1614" s="102">
        <v>8</v>
      </c>
      <c r="Z1614">
        <v>0</v>
      </c>
      <c r="AA1614">
        <v>0</v>
      </c>
      <c r="AB1614">
        <v>0</v>
      </c>
      <c r="AE1614" s="103">
        <v>0</v>
      </c>
      <c r="AF1614">
        <v>0</v>
      </c>
      <c r="AG1614">
        <v>0</v>
      </c>
      <c r="AH1614">
        <v>0</v>
      </c>
      <c r="AI1614">
        <v>0</v>
      </c>
    </row>
    <row r="1615" spans="1:35" ht="15" hidden="1" customHeight="1" x14ac:dyDescent="0.25">
      <c r="A1615" s="37" t="s">
        <v>36</v>
      </c>
      <c r="B1615" s="37" t="s">
        <v>37</v>
      </c>
      <c r="C1615" s="37" t="s">
        <v>2026</v>
      </c>
      <c r="D1615" s="38" t="s">
        <v>10953</v>
      </c>
      <c r="E1615" s="37" t="s">
        <v>2027</v>
      </c>
      <c r="F1615" s="37" t="s">
        <v>1879</v>
      </c>
      <c r="G1615" s="37">
        <v>200000840</v>
      </c>
      <c r="H1615" s="100">
        <v>710011148</v>
      </c>
      <c r="I1615" s="101">
        <v>312037</v>
      </c>
      <c r="J1615" s="37">
        <v>100004677</v>
      </c>
      <c r="K1615" s="37">
        <v>200000840</v>
      </c>
      <c r="L1615" s="37" t="s">
        <v>48</v>
      </c>
      <c r="M1615" s="37" t="s">
        <v>1879</v>
      </c>
      <c r="N1615" s="37" t="s">
        <v>2029</v>
      </c>
      <c r="O1615" s="39" t="s">
        <v>14129</v>
      </c>
      <c r="P1615" s="37" t="s">
        <v>2029</v>
      </c>
      <c r="Q1615" s="37" t="s">
        <v>14130</v>
      </c>
      <c r="R1615" s="39" t="s">
        <v>10955</v>
      </c>
      <c r="S1615" s="40" t="s">
        <v>10741</v>
      </c>
      <c r="T1615" s="41">
        <v>11</v>
      </c>
      <c r="U1615" s="41">
        <v>0</v>
      </c>
      <c r="V1615" s="41">
        <v>0</v>
      </c>
      <c r="W1615" s="42"/>
      <c r="X1615" s="42"/>
      <c r="Y1615" s="102">
        <v>11</v>
      </c>
      <c r="Z1615">
        <v>0</v>
      </c>
      <c r="AA1615">
        <v>0</v>
      </c>
      <c r="AB1615">
        <v>0</v>
      </c>
      <c r="AE1615" s="103">
        <v>0</v>
      </c>
      <c r="AF1615">
        <v>0</v>
      </c>
      <c r="AG1615">
        <v>0</v>
      </c>
      <c r="AH1615">
        <v>0</v>
      </c>
      <c r="AI1615">
        <v>0</v>
      </c>
    </row>
    <row r="1616" spans="1:35" ht="15" hidden="1" customHeight="1" x14ac:dyDescent="0.25">
      <c r="A1616" s="37" t="s">
        <v>36</v>
      </c>
      <c r="B1616" s="37" t="s">
        <v>37</v>
      </c>
      <c r="C1616" s="37" t="s">
        <v>8182</v>
      </c>
      <c r="D1616" s="38" t="s">
        <v>14126</v>
      </c>
      <c r="E1616" s="37" t="s">
        <v>8183</v>
      </c>
      <c r="F1616" s="37" t="s">
        <v>6696</v>
      </c>
      <c r="G1616" s="37">
        <v>200002859</v>
      </c>
      <c r="H1616" s="100">
        <v>710034016</v>
      </c>
      <c r="I1616" s="101">
        <v>332844</v>
      </c>
      <c r="J1616" s="37">
        <v>100013995</v>
      </c>
      <c r="K1616" s="37">
        <v>200002859</v>
      </c>
      <c r="L1616" s="37" t="s">
        <v>48</v>
      </c>
      <c r="M1616" s="37" t="s">
        <v>6696</v>
      </c>
      <c r="N1616" s="37" t="s">
        <v>8266</v>
      </c>
      <c r="O1616" s="39" t="s">
        <v>14127</v>
      </c>
      <c r="P1616" s="37" t="s">
        <v>8184</v>
      </c>
      <c r="Q1616" s="37" t="s">
        <v>8185</v>
      </c>
      <c r="R1616" s="39" t="s">
        <v>14128</v>
      </c>
      <c r="S1616" s="40" t="s">
        <v>10741</v>
      </c>
      <c r="T1616" s="41">
        <v>6</v>
      </c>
      <c r="U1616" s="41">
        <v>0</v>
      </c>
      <c r="V1616" s="41">
        <v>0</v>
      </c>
      <c r="W1616" s="42"/>
      <c r="X1616" s="42"/>
      <c r="Y1616" s="102">
        <v>6</v>
      </c>
      <c r="Z1616">
        <v>0</v>
      </c>
      <c r="AA1616">
        <v>0</v>
      </c>
      <c r="AB1616">
        <v>0</v>
      </c>
      <c r="AE1616" s="103">
        <v>0</v>
      </c>
      <c r="AF1616">
        <v>1</v>
      </c>
      <c r="AG1616">
        <v>0</v>
      </c>
      <c r="AH1616">
        <v>0</v>
      </c>
      <c r="AI1616">
        <v>1</v>
      </c>
    </row>
    <row r="1617" spans="1:35" ht="15" hidden="1" customHeight="1" x14ac:dyDescent="0.25">
      <c r="A1617" s="37" t="s">
        <v>36</v>
      </c>
      <c r="B1617" s="37" t="s">
        <v>37</v>
      </c>
      <c r="C1617" s="37" t="s">
        <v>6265</v>
      </c>
      <c r="D1617" s="38" t="s">
        <v>14136</v>
      </c>
      <c r="E1617" s="37" t="s">
        <v>6266</v>
      </c>
      <c r="F1617" s="37" t="s">
        <v>568</v>
      </c>
      <c r="G1617" s="37">
        <v>200002180</v>
      </c>
      <c r="H1617" s="100">
        <v>710021593</v>
      </c>
      <c r="I1617" s="101">
        <v>321001</v>
      </c>
      <c r="J1617" s="37">
        <v>100011176</v>
      </c>
      <c r="K1617" s="37">
        <v>200002180</v>
      </c>
      <c r="L1617" s="37" t="s">
        <v>48</v>
      </c>
      <c r="M1617" s="37" t="s">
        <v>568</v>
      </c>
      <c r="N1617" s="37" t="s">
        <v>6129</v>
      </c>
      <c r="O1617" s="39" t="s">
        <v>14137</v>
      </c>
      <c r="P1617" s="37" t="s">
        <v>6267</v>
      </c>
      <c r="Q1617" s="37" t="s">
        <v>6268</v>
      </c>
      <c r="R1617" s="39" t="s">
        <v>14138</v>
      </c>
      <c r="S1617" s="40" t="s">
        <v>10741</v>
      </c>
      <c r="T1617" s="41">
        <v>9</v>
      </c>
      <c r="U1617" s="41">
        <v>0</v>
      </c>
      <c r="V1617" s="41">
        <v>0</v>
      </c>
      <c r="W1617" s="42"/>
      <c r="X1617" s="42"/>
      <c r="Y1617" s="102">
        <v>9</v>
      </c>
      <c r="Z1617">
        <v>0</v>
      </c>
      <c r="AA1617">
        <v>0</v>
      </c>
      <c r="AB1617">
        <v>0</v>
      </c>
      <c r="AE1617" s="103">
        <v>0</v>
      </c>
      <c r="AF1617">
        <v>0</v>
      </c>
      <c r="AG1617">
        <v>0</v>
      </c>
      <c r="AH1617">
        <v>0</v>
      </c>
      <c r="AI1617">
        <v>0</v>
      </c>
    </row>
    <row r="1618" spans="1:35" ht="15" hidden="1" customHeight="1" x14ac:dyDescent="0.25">
      <c r="A1618" s="37" t="s">
        <v>36</v>
      </c>
      <c r="B1618" s="37" t="s">
        <v>37</v>
      </c>
      <c r="C1618" s="37" t="s">
        <v>9747</v>
      </c>
      <c r="D1618" s="38" t="s">
        <v>10802</v>
      </c>
      <c r="E1618" s="37" t="s">
        <v>9748</v>
      </c>
      <c r="F1618" s="37" t="s">
        <v>8536</v>
      </c>
      <c r="G1618" s="37">
        <v>200002913</v>
      </c>
      <c r="H1618" s="100">
        <v>35557338</v>
      </c>
      <c r="I1618" s="101">
        <v>691135</v>
      </c>
      <c r="J1618" s="37">
        <v>100015003</v>
      </c>
      <c r="K1618" s="37">
        <v>200002913</v>
      </c>
      <c r="L1618" s="37" t="s">
        <v>48</v>
      </c>
      <c r="M1618" s="37" t="s">
        <v>8536</v>
      </c>
      <c r="N1618" s="37" t="s">
        <v>9957</v>
      </c>
      <c r="O1618" s="39" t="s">
        <v>14139</v>
      </c>
      <c r="P1618" s="37" t="s">
        <v>9813</v>
      </c>
      <c r="Q1618" s="37" t="s">
        <v>9827</v>
      </c>
      <c r="R1618" s="39" t="s">
        <v>10695</v>
      </c>
      <c r="S1618" s="40" t="s">
        <v>10721</v>
      </c>
      <c r="T1618" s="41">
        <v>36</v>
      </c>
      <c r="U1618" s="42">
        <v>0</v>
      </c>
      <c r="V1618" s="42">
        <v>0</v>
      </c>
      <c r="W1618" s="42"/>
      <c r="X1618" s="42"/>
      <c r="Y1618" s="102">
        <v>36</v>
      </c>
      <c r="Z1618">
        <v>0</v>
      </c>
      <c r="AA1618">
        <v>0</v>
      </c>
      <c r="AB1618">
        <v>0</v>
      </c>
      <c r="AE1618" s="103">
        <v>0</v>
      </c>
      <c r="AF1618">
        <v>1</v>
      </c>
      <c r="AG1618">
        <v>0</v>
      </c>
      <c r="AH1618">
        <v>0</v>
      </c>
      <c r="AI1618">
        <v>1</v>
      </c>
    </row>
    <row r="1619" spans="1:35" ht="15" hidden="1" customHeight="1" x14ac:dyDescent="0.25">
      <c r="A1619" s="37" t="s">
        <v>36</v>
      </c>
      <c r="B1619" s="37" t="s">
        <v>37</v>
      </c>
      <c r="C1619" s="37" t="s">
        <v>5438</v>
      </c>
      <c r="D1619" s="38" t="s">
        <v>14124</v>
      </c>
      <c r="E1619" s="37" t="s">
        <v>5439</v>
      </c>
      <c r="F1619" s="37" t="s">
        <v>568</v>
      </c>
      <c r="G1619" s="37">
        <v>200001709</v>
      </c>
      <c r="H1619" s="100">
        <v>710013051</v>
      </c>
      <c r="I1619" s="101">
        <v>313301</v>
      </c>
      <c r="J1619" s="37">
        <v>100009664</v>
      </c>
      <c r="K1619" s="37">
        <v>200001709</v>
      </c>
      <c r="L1619" s="37" t="s">
        <v>48</v>
      </c>
      <c r="M1619" s="37" t="s">
        <v>568</v>
      </c>
      <c r="N1619" s="37" t="s">
        <v>5444</v>
      </c>
      <c r="O1619" s="39" t="s">
        <v>11107</v>
      </c>
      <c r="P1619" s="37" t="s">
        <v>5440</v>
      </c>
      <c r="Q1619" s="37" t="s">
        <v>5441</v>
      </c>
      <c r="R1619" s="39" t="s">
        <v>14125</v>
      </c>
      <c r="S1619" s="40" t="s">
        <v>10741</v>
      </c>
      <c r="T1619" s="41">
        <v>6</v>
      </c>
      <c r="U1619" s="41">
        <v>0</v>
      </c>
      <c r="V1619" s="41">
        <v>0</v>
      </c>
      <c r="W1619" s="42"/>
      <c r="X1619" s="42"/>
      <c r="Y1619" s="102">
        <v>6</v>
      </c>
      <c r="Z1619">
        <v>0</v>
      </c>
      <c r="AA1619">
        <v>0</v>
      </c>
      <c r="AB1619">
        <v>0</v>
      </c>
      <c r="AE1619" s="103">
        <v>0</v>
      </c>
      <c r="AF1619">
        <v>0</v>
      </c>
      <c r="AG1619">
        <v>0</v>
      </c>
      <c r="AH1619">
        <v>0</v>
      </c>
      <c r="AI1619">
        <v>0</v>
      </c>
    </row>
    <row r="1620" spans="1:35" ht="15" hidden="1" customHeight="1" x14ac:dyDescent="0.25">
      <c r="A1620" s="37" t="s">
        <v>36</v>
      </c>
      <c r="B1620" s="37" t="s">
        <v>37</v>
      </c>
      <c r="C1620" s="37" t="s">
        <v>1478</v>
      </c>
      <c r="D1620" s="38" t="s">
        <v>13165</v>
      </c>
      <c r="E1620" s="37" t="s">
        <v>1479</v>
      </c>
      <c r="F1620" s="37" t="s">
        <v>814</v>
      </c>
      <c r="G1620" s="37">
        <v>200000411</v>
      </c>
      <c r="H1620" s="100">
        <v>37838636</v>
      </c>
      <c r="I1620" s="101">
        <v>312509</v>
      </c>
      <c r="J1620" s="37">
        <v>100002219</v>
      </c>
      <c r="K1620" s="37">
        <v>200000411</v>
      </c>
      <c r="L1620" s="37" t="s">
        <v>48</v>
      </c>
      <c r="M1620" s="37" t="s">
        <v>814</v>
      </c>
      <c r="N1620" s="37" t="s">
        <v>1480</v>
      </c>
      <c r="O1620" s="39" t="s">
        <v>13166</v>
      </c>
      <c r="P1620" s="37" t="s">
        <v>1480</v>
      </c>
      <c r="Q1620" s="37" t="s">
        <v>1486</v>
      </c>
      <c r="R1620" s="39" t="s">
        <v>13167</v>
      </c>
      <c r="S1620" s="40" t="s">
        <v>10721</v>
      </c>
      <c r="T1620" s="41">
        <v>37</v>
      </c>
      <c r="U1620" s="41">
        <v>0</v>
      </c>
      <c r="V1620" s="41">
        <v>0</v>
      </c>
      <c r="W1620" s="42"/>
      <c r="X1620" s="42"/>
      <c r="Y1620" s="102">
        <v>37</v>
      </c>
      <c r="Z1620">
        <v>0</v>
      </c>
      <c r="AA1620">
        <v>0</v>
      </c>
      <c r="AB1620">
        <v>0</v>
      </c>
      <c r="AE1620" s="103">
        <v>0</v>
      </c>
      <c r="AF1620">
        <v>3</v>
      </c>
      <c r="AG1620">
        <v>0</v>
      </c>
      <c r="AH1620">
        <v>0</v>
      </c>
      <c r="AI1620">
        <v>3</v>
      </c>
    </row>
    <row r="1621" spans="1:35" ht="15" hidden="1" customHeight="1" x14ac:dyDescent="0.25">
      <c r="A1621" s="37" t="s">
        <v>36</v>
      </c>
      <c r="B1621" s="37" t="s">
        <v>37</v>
      </c>
      <c r="C1621" s="37" t="s">
        <v>7553</v>
      </c>
      <c r="D1621" s="38" t="s">
        <v>14131</v>
      </c>
      <c r="E1621" s="37" t="s">
        <v>7554</v>
      </c>
      <c r="F1621" s="37" t="s">
        <v>6696</v>
      </c>
      <c r="G1621" s="37">
        <v>200002598</v>
      </c>
      <c r="H1621" s="100">
        <v>710028504</v>
      </c>
      <c r="I1621" s="101">
        <v>327174</v>
      </c>
      <c r="J1621" s="37">
        <v>100013147</v>
      </c>
      <c r="K1621" s="37">
        <v>200002598</v>
      </c>
      <c r="L1621" s="37" t="s">
        <v>48</v>
      </c>
      <c r="M1621" s="37" t="s">
        <v>6696</v>
      </c>
      <c r="N1621" s="37" t="s">
        <v>7466</v>
      </c>
      <c r="O1621" s="39" t="s">
        <v>11634</v>
      </c>
      <c r="P1621" s="37" t="s">
        <v>7555</v>
      </c>
      <c r="Q1621" s="37" t="s">
        <v>7556</v>
      </c>
      <c r="R1621" s="39" t="s">
        <v>14132</v>
      </c>
      <c r="S1621" s="40" t="s">
        <v>10741</v>
      </c>
      <c r="T1621" s="41">
        <v>0</v>
      </c>
      <c r="U1621" s="42">
        <v>0</v>
      </c>
      <c r="V1621" s="42">
        <v>0</v>
      </c>
      <c r="W1621" s="42"/>
      <c r="X1621" s="42"/>
      <c r="Y1621" s="102">
        <v>0</v>
      </c>
      <c r="Z1621">
        <v>0</v>
      </c>
      <c r="AA1621">
        <v>0</v>
      </c>
      <c r="AB1621">
        <v>0</v>
      </c>
      <c r="AE1621" s="103">
        <v>0</v>
      </c>
      <c r="AF1621">
        <v>0</v>
      </c>
      <c r="AG1621">
        <v>0</v>
      </c>
      <c r="AH1621">
        <v>0</v>
      </c>
      <c r="AI1621">
        <v>0</v>
      </c>
    </row>
    <row r="1622" spans="1:35" ht="15" hidden="1" customHeight="1" x14ac:dyDescent="0.25">
      <c r="A1622" s="37" t="s">
        <v>36</v>
      </c>
      <c r="B1622" s="37" t="s">
        <v>37</v>
      </c>
      <c r="C1622" s="37" t="s">
        <v>1877</v>
      </c>
      <c r="D1622" s="38" t="s">
        <v>14140</v>
      </c>
      <c r="E1622" s="37" t="s">
        <v>1878</v>
      </c>
      <c r="F1622" s="37" t="s">
        <v>1879</v>
      </c>
      <c r="G1622" s="37">
        <v>200000832</v>
      </c>
      <c r="H1622" s="100">
        <v>710018363</v>
      </c>
      <c r="I1622" s="101">
        <v>36125580</v>
      </c>
      <c r="J1622" s="37">
        <v>100004444</v>
      </c>
      <c r="K1622" s="37">
        <v>100004446</v>
      </c>
      <c r="L1622" s="37" t="s">
        <v>105</v>
      </c>
      <c r="M1622" s="37" t="s">
        <v>1879</v>
      </c>
      <c r="N1622" s="37" t="s">
        <v>2427</v>
      </c>
      <c r="O1622" s="39" t="s">
        <v>14141</v>
      </c>
      <c r="P1622" s="37" t="s">
        <v>1881</v>
      </c>
      <c r="Q1622" s="37" t="s">
        <v>1882</v>
      </c>
      <c r="R1622" s="39" t="s">
        <v>14142</v>
      </c>
      <c r="S1622" s="40" t="s">
        <v>10741</v>
      </c>
      <c r="T1622" s="41">
        <v>15</v>
      </c>
      <c r="U1622" s="42">
        <v>0</v>
      </c>
      <c r="V1622" s="42">
        <v>0</v>
      </c>
      <c r="W1622" s="42"/>
      <c r="X1622" s="42"/>
      <c r="Y1622" s="102">
        <v>15</v>
      </c>
      <c r="Z1622">
        <v>0</v>
      </c>
      <c r="AA1622">
        <v>0</v>
      </c>
      <c r="AB1622">
        <v>0</v>
      </c>
      <c r="AE1622" s="103">
        <v>0</v>
      </c>
      <c r="AF1622">
        <v>1</v>
      </c>
      <c r="AG1622">
        <v>0</v>
      </c>
      <c r="AH1622">
        <v>0</v>
      </c>
      <c r="AI1622">
        <v>1</v>
      </c>
    </row>
    <row r="1623" spans="1:35" ht="15" hidden="1" customHeight="1" x14ac:dyDescent="0.25">
      <c r="A1623" s="37" t="s">
        <v>36</v>
      </c>
      <c r="B1623" s="37" t="s">
        <v>37</v>
      </c>
      <c r="C1623" s="37" t="s">
        <v>313</v>
      </c>
      <c r="D1623" s="38" t="s">
        <v>14145</v>
      </c>
      <c r="E1623" s="37" t="s">
        <v>314</v>
      </c>
      <c r="F1623" s="37" t="s">
        <v>40</v>
      </c>
      <c r="G1623" s="37">
        <v>200000263</v>
      </c>
      <c r="H1623" s="100">
        <v>710002270</v>
      </c>
      <c r="I1623" s="101">
        <v>31817025</v>
      </c>
      <c r="J1623" s="37">
        <v>100001311</v>
      </c>
      <c r="K1623" s="37">
        <v>100001312</v>
      </c>
      <c r="L1623" s="37" t="s">
        <v>92</v>
      </c>
      <c r="M1623" s="37" t="s">
        <v>40</v>
      </c>
      <c r="N1623" s="37" t="s">
        <v>241</v>
      </c>
      <c r="O1623" s="39" t="s">
        <v>14146</v>
      </c>
      <c r="P1623" s="37" t="s">
        <v>315</v>
      </c>
      <c r="Q1623" s="37" t="s">
        <v>316</v>
      </c>
      <c r="R1623" s="39" t="s">
        <v>14147</v>
      </c>
      <c r="S1623" s="40" t="s">
        <v>10741</v>
      </c>
      <c r="T1623" s="41">
        <v>11</v>
      </c>
      <c r="U1623" s="41">
        <v>0</v>
      </c>
      <c r="V1623" s="42">
        <v>0</v>
      </c>
      <c r="W1623" s="42"/>
      <c r="X1623" s="42"/>
      <c r="Y1623" s="102">
        <v>11</v>
      </c>
      <c r="Z1623">
        <v>0</v>
      </c>
      <c r="AA1623">
        <v>0</v>
      </c>
      <c r="AB1623">
        <v>0</v>
      </c>
      <c r="AE1623" s="103">
        <v>0</v>
      </c>
      <c r="AF1623">
        <v>0</v>
      </c>
      <c r="AG1623">
        <v>0</v>
      </c>
      <c r="AH1623">
        <v>0</v>
      </c>
      <c r="AI1623">
        <v>0</v>
      </c>
    </row>
    <row r="1624" spans="1:35" ht="15" hidden="1" customHeight="1" x14ac:dyDescent="0.25">
      <c r="A1624" s="37" t="s">
        <v>36</v>
      </c>
      <c r="B1624" s="37" t="s">
        <v>37</v>
      </c>
      <c r="C1624" s="37" t="s">
        <v>3997</v>
      </c>
      <c r="D1624" s="38" t="s">
        <v>14143</v>
      </c>
      <c r="E1624" s="37" t="s">
        <v>3998</v>
      </c>
      <c r="F1624" s="37" t="s">
        <v>2860</v>
      </c>
      <c r="G1624" s="37">
        <v>200001250</v>
      </c>
      <c r="H1624" s="100">
        <v>710006730</v>
      </c>
      <c r="I1624" s="101">
        <v>37865072</v>
      </c>
      <c r="J1624" s="37">
        <v>100006660</v>
      </c>
      <c r="K1624" s="37">
        <v>100006661</v>
      </c>
      <c r="L1624" s="37" t="s">
        <v>92</v>
      </c>
      <c r="M1624" s="37" t="s">
        <v>2860</v>
      </c>
      <c r="N1624" s="37" t="s">
        <v>3095</v>
      </c>
      <c r="O1624" s="39" t="s">
        <v>11362</v>
      </c>
      <c r="P1624" s="37" t="s">
        <v>3999</v>
      </c>
      <c r="Q1624" s="37" t="s">
        <v>4000</v>
      </c>
      <c r="R1624" s="39" t="s">
        <v>14144</v>
      </c>
      <c r="S1624" s="40" t="s">
        <v>10741</v>
      </c>
      <c r="T1624" s="41">
        <v>6</v>
      </c>
      <c r="U1624" s="41">
        <v>0</v>
      </c>
      <c r="V1624" s="41">
        <v>0</v>
      </c>
      <c r="W1624" s="42"/>
      <c r="X1624" s="42"/>
      <c r="Y1624" s="102">
        <v>6</v>
      </c>
      <c r="Z1624">
        <v>0</v>
      </c>
      <c r="AA1624">
        <v>0</v>
      </c>
      <c r="AB1624">
        <v>0</v>
      </c>
      <c r="AE1624" s="103">
        <v>0</v>
      </c>
      <c r="AF1624">
        <v>0</v>
      </c>
      <c r="AG1624">
        <v>0</v>
      </c>
      <c r="AH1624">
        <v>0</v>
      </c>
      <c r="AI1624">
        <v>0</v>
      </c>
    </row>
    <row r="1625" spans="1:35" ht="15" hidden="1" customHeight="1" x14ac:dyDescent="0.25">
      <c r="A1625" s="37" t="s">
        <v>36</v>
      </c>
      <c r="B1625" s="37" t="s">
        <v>37</v>
      </c>
      <c r="C1625" s="37" t="s">
        <v>7167</v>
      </c>
      <c r="D1625" s="38" t="s">
        <v>11079</v>
      </c>
      <c r="E1625" s="37" t="s">
        <v>7168</v>
      </c>
      <c r="F1625" s="37" t="s">
        <v>6696</v>
      </c>
      <c r="G1625" s="37">
        <v>200002442</v>
      </c>
      <c r="H1625" s="100">
        <v>710027680</v>
      </c>
      <c r="I1625" s="101">
        <v>17068223</v>
      </c>
      <c r="J1625" s="37">
        <v>100012501</v>
      </c>
      <c r="K1625" s="37">
        <v>100012502</v>
      </c>
      <c r="L1625" s="37" t="s">
        <v>105</v>
      </c>
      <c r="M1625" s="37" t="s">
        <v>6696</v>
      </c>
      <c r="N1625" s="37" t="s">
        <v>7170</v>
      </c>
      <c r="O1625" s="39" t="s">
        <v>11080</v>
      </c>
      <c r="P1625" s="37" t="s">
        <v>7170</v>
      </c>
      <c r="Q1625" s="37" t="s">
        <v>7174</v>
      </c>
      <c r="R1625" s="39" t="s">
        <v>11081</v>
      </c>
      <c r="S1625" s="40" t="s">
        <v>10741</v>
      </c>
      <c r="T1625" s="41">
        <v>32</v>
      </c>
      <c r="U1625" s="41">
        <v>0</v>
      </c>
      <c r="V1625" s="41">
        <v>0</v>
      </c>
      <c r="W1625" s="42"/>
      <c r="X1625" s="42"/>
      <c r="Y1625" s="102">
        <v>32</v>
      </c>
      <c r="Z1625">
        <v>0</v>
      </c>
      <c r="AA1625">
        <v>0</v>
      </c>
      <c r="AB1625">
        <v>0</v>
      </c>
      <c r="AE1625" s="103">
        <v>0</v>
      </c>
      <c r="AF1625">
        <v>0</v>
      </c>
      <c r="AG1625">
        <v>0</v>
      </c>
      <c r="AH1625">
        <v>0</v>
      </c>
      <c r="AI1625">
        <v>0</v>
      </c>
    </row>
    <row r="1626" spans="1:35" ht="15" hidden="1" customHeight="1" x14ac:dyDescent="0.25">
      <c r="A1626" s="37" t="s">
        <v>36</v>
      </c>
      <c r="B1626" s="37" t="s">
        <v>37</v>
      </c>
      <c r="C1626" s="37" t="s">
        <v>9258</v>
      </c>
      <c r="D1626" s="38" t="s">
        <v>14148</v>
      </c>
      <c r="E1626" s="37" t="s">
        <v>7156</v>
      </c>
      <c r="F1626" s="37" t="s">
        <v>8536</v>
      </c>
      <c r="G1626" s="37">
        <v>200002893</v>
      </c>
      <c r="H1626" s="100">
        <v>710031556</v>
      </c>
      <c r="I1626" s="101">
        <v>329797</v>
      </c>
      <c r="J1626" s="37">
        <v>100014595</v>
      </c>
      <c r="K1626" s="37">
        <v>200002893</v>
      </c>
      <c r="L1626" s="37" t="s">
        <v>48</v>
      </c>
      <c r="M1626" s="37" t="s">
        <v>8536</v>
      </c>
      <c r="N1626" s="37" t="s">
        <v>9233</v>
      </c>
      <c r="O1626" s="39" t="s">
        <v>13710</v>
      </c>
      <c r="P1626" s="37" t="s">
        <v>7157</v>
      </c>
      <c r="Q1626" s="37" t="s">
        <v>9259</v>
      </c>
      <c r="R1626" s="39" t="s">
        <v>14149</v>
      </c>
      <c r="S1626" s="40" t="s">
        <v>10741</v>
      </c>
      <c r="T1626" s="41">
        <v>8</v>
      </c>
      <c r="U1626" s="41">
        <v>0</v>
      </c>
      <c r="V1626" s="41">
        <v>0</v>
      </c>
      <c r="W1626" s="42"/>
      <c r="X1626" s="42"/>
      <c r="Y1626" s="102">
        <v>8</v>
      </c>
      <c r="Z1626">
        <v>0</v>
      </c>
      <c r="AA1626">
        <v>0</v>
      </c>
      <c r="AB1626">
        <v>0</v>
      </c>
      <c r="AE1626" s="103">
        <v>0</v>
      </c>
      <c r="AF1626">
        <v>2</v>
      </c>
      <c r="AG1626">
        <v>0</v>
      </c>
      <c r="AH1626">
        <v>0</v>
      </c>
      <c r="AI1626">
        <v>2</v>
      </c>
    </row>
    <row r="1627" spans="1:35" ht="15" hidden="1" customHeight="1" x14ac:dyDescent="0.25">
      <c r="A1627" s="37" t="s">
        <v>36</v>
      </c>
      <c r="B1627" s="37" t="s">
        <v>37</v>
      </c>
      <c r="C1627" s="37" t="s">
        <v>5720</v>
      </c>
      <c r="D1627" s="38" t="s">
        <v>14155</v>
      </c>
      <c r="E1627" s="37" t="s">
        <v>5721</v>
      </c>
      <c r="F1627" s="37" t="s">
        <v>568</v>
      </c>
      <c r="G1627" s="37">
        <v>200001835</v>
      </c>
      <c r="H1627" s="100">
        <v>710016727</v>
      </c>
      <c r="I1627" s="101">
        <v>316407</v>
      </c>
      <c r="J1627" s="37">
        <v>100010151</v>
      </c>
      <c r="K1627" s="37">
        <v>200001835</v>
      </c>
      <c r="L1627" s="37" t="s">
        <v>48</v>
      </c>
      <c r="M1627" s="37" t="s">
        <v>568</v>
      </c>
      <c r="N1627" s="37" t="s">
        <v>5600</v>
      </c>
      <c r="O1627" s="39" t="s">
        <v>13893</v>
      </c>
      <c r="P1627" s="37" t="s">
        <v>5722</v>
      </c>
      <c r="Q1627" s="37" t="s">
        <v>5723</v>
      </c>
      <c r="R1627" s="39" t="s">
        <v>14156</v>
      </c>
      <c r="S1627" s="40" t="s">
        <v>10741</v>
      </c>
      <c r="T1627" s="41">
        <v>7</v>
      </c>
      <c r="U1627" s="42">
        <v>0</v>
      </c>
      <c r="V1627" s="42">
        <v>0</v>
      </c>
      <c r="W1627" s="42"/>
      <c r="X1627" s="42"/>
      <c r="Y1627" s="102">
        <v>7</v>
      </c>
      <c r="Z1627">
        <v>1</v>
      </c>
      <c r="AA1627">
        <v>0</v>
      </c>
      <c r="AB1627">
        <v>0</v>
      </c>
      <c r="AE1627" s="103">
        <v>1</v>
      </c>
      <c r="AF1627">
        <v>1</v>
      </c>
      <c r="AG1627">
        <v>0</v>
      </c>
      <c r="AH1627">
        <v>0</v>
      </c>
      <c r="AI1627">
        <v>1</v>
      </c>
    </row>
    <row r="1628" spans="1:35" ht="15" hidden="1" customHeight="1" x14ac:dyDescent="0.25">
      <c r="A1628" s="37" t="s">
        <v>36</v>
      </c>
      <c r="B1628" s="37" t="s">
        <v>37</v>
      </c>
      <c r="C1628" s="37" t="s">
        <v>5395</v>
      </c>
      <c r="D1628" s="38" t="s">
        <v>10768</v>
      </c>
      <c r="E1628" s="37" t="s">
        <v>5396</v>
      </c>
      <c r="F1628" s="37" t="s">
        <v>568</v>
      </c>
      <c r="G1628" s="37">
        <v>200001638</v>
      </c>
      <c r="H1628" s="100">
        <v>710012888</v>
      </c>
      <c r="I1628" s="101">
        <v>313271</v>
      </c>
      <c r="J1628" s="37">
        <v>100009431</v>
      </c>
      <c r="K1628" s="37">
        <v>200001638</v>
      </c>
      <c r="L1628" s="37" t="s">
        <v>48</v>
      </c>
      <c r="M1628" s="37" t="s">
        <v>568</v>
      </c>
      <c r="N1628" s="37" t="s">
        <v>655</v>
      </c>
      <c r="O1628" s="39" t="s">
        <v>14154</v>
      </c>
      <c r="P1628" s="37" t="s">
        <v>655</v>
      </c>
      <c r="Q1628" s="37" t="s">
        <v>5405</v>
      </c>
      <c r="R1628" s="39" t="s">
        <v>10770</v>
      </c>
      <c r="S1628" s="40" t="s">
        <v>10741</v>
      </c>
      <c r="T1628" s="41">
        <v>28</v>
      </c>
      <c r="U1628" s="41">
        <v>0</v>
      </c>
      <c r="V1628" s="41">
        <v>0</v>
      </c>
      <c r="W1628" s="42"/>
      <c r="X1628" s="42"/>
      <c r="Y1628" s="102">
        <v>28</v>
      </c>
      <c r="Z1628">
        <v>0</v>
      </c>
      <c r="AA1628">
        <v>0</v>
      </c>
      <c r="AB1628">
        <v>0</v>
      </c>
      <c r="AE1628" s="103">
        <v>0</v>
      </c>
      <c r="AF1628">
        <v>0</v>
      </c>
      <c r="AG1628">
        <v>0</v>
      </c>
      <c r="AH1628">
        <v>0</v>
      </c>
      <c r="AI1628">
        <v>0</v>
      </c>
    </row>
    <row r="1629" spans="1:35" ht="15" hidden="1" customHeight="1" x14ac:dyDescent="0.25">
      <c r="A1629" s="37" t="s">
        <v>36</v>
      </c>
      <c r="B1629" s="37" t="s">
        <v>37</v>
      </c>
      <c r="C1629" s="37" t="s">
        <v>5395</v>
      </c>
      <c r="D1629" s="38" t="s">
        <v>10768</v>
      </c>
      <c r="E1629" s="37" t="s">
        <v>5396</v>
      </c>
      <c r="F1629" s="37" t="s">
        <v>568</v>
      </c>
      <c r="G1629" s="37">
        <v>200001638</v>
      </c>
      <c r="H1629" s="100">
        <v>710036183</v>
      </c>
      <c r="I1629" s="101">
        <v>313271</v>
      </c>
      <c r="J1629" s="37">
        <v>100009428</v>
      </c>
      <c r="K1629" s="37">
        <v>200001638</v>
      </c>
      <c r="L1629" s="37" t="s">
        <v>48</v>
      </c>
      <c r="M1629" s="37" t="s">
        <v>568</v>
      </c>
      <c r="N1629" s="37" t="s">
        <v>655</v>
      </c>
      <c r="O1629" s="39" t="s">
        <v>12681</v>
      </c>
      <c r="P1629" s="37" t="s">
        <v>655</v>
      </c>
      <c r="Q1629" s="37" t="s">
        <v>5400</v>
      </c>
      <c r="R1629" s="39" t="s">
        <v>10770</v>
      </c>
      <c r="S1629" s="40" t="s">
        <v>10741</v>
      </c>
      <c r="T1629" s="41">
        <v>39</v>
      </c>
      <c r="U1629" s="41">
        <v>0</v>
      </c>
      <c r="V1629" s="41">
        <v>0</v>
      </c>
      <c r="W1629" s="42"/>
      <c r="X1629" s="42"/>
      <c r="Y1629" s="102">
        <v>39</v>
      </c>
      <c r="Z1629">
        <v>0</v>
      </c>
      <c r="AA1629">
        <v>0</v>
      </c>
      <c r="AB1629">
        <v>0</v>
      </c>
      <c r="AE1629" s="103">
        <v>0</v>
      </c>
      <c r="AF1629">
        <v>0</v>
      </c>
      <c r="AG1629">
        <v>0</v>
      </c>
      <c r="AH1629">
        <v>0</v>
      </c>
      <c r="AI1629">
        <v>0</v>
      </c>
    </row>
    <row r="1630" spans="1:35" ht="15" hidden="1" customHeight="1" x14ac:dyDescent="0.25">
      <c r="A1630" s="37" t="s">
        <v>36</v>
      </c>
      <c r="B1630" s="37" t="s">
        <v>37</v>
      </c>
      <c r="C1630" s="37" t="s">
        <v>6802</v>
      </c>
      <c r="D1630" s="38" t="s">
        <v>14152</v>
      </c>
      <c r="E1630" s="37" t="s">
        <v>6803</v>
      </c>
      <c r="F1630" s="37" t="s">
        <v>6696</v>
      </c>
      <c r="G1630" s="37">
        <v>200002221</v>
      </c>
      <c r="H1630" s="100">
        <v>710023383</v>
      </c>
      <c r="I1630" s="101">
        <v>322156</v>
      </c>
      <c r="J1630" s="37">
        <v>100011588</v>
      </c>
      <c r="K1630" s="37">
        <v>200002221</v>
      </c>
      <c r="L1630" s="37" t="s">
        <v>48</v>
      </c>
      <c r="M1630" s="37" t="s">
        <v>6696</v>
      </c>
      <c r="N1630" s="37" t="s">
        <v>557</v>
      </c>
      <c r="O1630" s="39" t="s">
        <v>11010</v>
      </c>
      <c r="P1630" s="37" t="s">
        <v>6804</v>
      </c>
      <c r="Q1630" s="37" t="s">
        <v>6805</v>
      </c>
      <c r="R1630" s="39" t="s">
        <v>14153</v>
      </c>
      <c r="S1630" s="40" t="s">
        <v>10741</v>
      </c>
      <c r="T1630" s="41">
        <v>4</v>
      </c>
      <c r="U1630" s="42">
        <v>0</v>
      </c>
      <c r="V1630" s="42">
        <v>0</v>
      </c>
      <c r="W1630" s="42"/>
      <c r="X1630" s="42"/>
      <c r="Y1630" s="102">
        <v>4</v>
      </c>
      <c r="Z1630">
        <v>0</v>
      </c>
      <c r="AA1630">
        <v>0</v>
      </c>
      <c r="AB1630">
        <v>0</v>
      </c>
      <c r="AE1630" s="103">
        <v>0</v>
      </c>
      <c r="AF1630">
        <v>0</v>
      </c>
      <c r="AG1630">
        <v>0</v>
      </c>
      <c r="AH1630">
        <v>0</v>
      </c>
      <c r="AI1630">
        <v>0</v>
      </c>
    </row>
    <row r="1631" spans="1:35" ht="15" hidden="1" customHeight="1" x14ac:dyDescent="0.25">
      <c r="A1631" s="37" t="s">
        <v>36</v>
      </c>
      <c r="B1631" s="37" t="s">
        <v>37</v>
      </c>
      <c r="C1631" s="37" t="s">
        <v>1360</v>
      </c>
      <c r="D1631" s="38" t="s">
        <v>10811</v>
      </c>
      <c r="E1631" s="37" t="s">
        <v>1361</v>
      </c>
      <c r="F1631" s="37" t="s">
        <v>814</v>
      </c>
      <c r="G1631" s="37">
        <v>200000523</v>
      </c>
      <c r="H1631" s="100">
        <v>710012519</v>
      </c>
      <c r="I1631" s="101">
        <v>36080829</v>
      </c>
      <c r="J1631" s="37">
        <v>100003070</v>
      </c>
      <c r="K1631" s="37">
        <v>100003071</v>
      </c>
      <c r="L1631" s="37" t="s">
        <v>92</v>
      </c>
      <c r="M1631" s="37" t="s">
        <v>814</v>
      </c>
      <c r="N1631" s="37" t="s">
        <v>549</v>
      </c>
      <c r="O1631" s="39" t="s">
        <v>13121</v>
      </c>
      <c r="P1631" s="37" t="s">
        <v>549</v>
      </c>
      <c r="Q1631" s="37" t="s">
        <v>14166</v>
      </c>
      <c r="R1631" s="39" t="s">
        <v>10622</v>
      </c>
      <c r="S1631" s="40" t="s">
        <v>10741</v>
      </c>
      <c r="T1631" s="41">
        <v>31</v>
      </c>
      <c r="U1631" s="41">
        <v>0</v>
      </c>
      <c r="V1631" s="41">
        <v>0</v>
      </c>
      <c r="W1631" s="42"/>
      <c r="X1631" s="42"/>
      <c r="Y1631" s="102">
        <v>31</v>
      </c>
      <c r="Z1631">
        <v>0</v>
      </c>
      <c r="AA1631">
        <v>0</v>
      </c>
      <c r="AB1631">
        <v>0</v>
      </c>
      <c r="AE1631" s="103">
        <v>0</v>
      </c>
      <c r="AF1631">
        <v>0</v>
      </c>
      <c r="AG1631">
        <v>0</v>
      </c>
      <c r="AH1631">
        <v>0</v>
      </c>
      <c r="AI1631">
        <v>0</v>
      </c>
    </row>
    <row r="1632" spans="1:35" ht="15" hidden="1" customHeight="1" x14ac:dyDescent="0.25">
      <c r="A1632" s="37" t="s">
        <v>36</v>
      </c>
      <c r="B1632" s="37" t="s">
        <v>37</v>
      </c>
      <c r="C1632" s="37" t="s">
        <v>5538</v>
      </c>
      <c r="D1632" s="38" t="s">
        <v>14157</v>
      </c>
      <c r="E1632" s="37" t="s">
        <v>5539</v>
      </c>
      <c r="F1632" s="37" t="s">
        <v>568</v>
      </c>
      <c r="G1632" s="37">
        <v>200001669</v>
      </c>
      <c r="H1632" s="100">
        <v>710013507</v>
      </c>
      <c r="I1632" s="101">
        <v>35677848</v>
      </c>
      <c r="J1632" s="37">
        <v>100009550</v>
      </c>
      <c r="K1632" s="37">
        <v>100009547</v>
      </c>
      <c r="L1632" s="37" t="s">
        <v>5540</v>
      </c>
      <c r="M1632" s="37" t="s">
        <v>568</v>
      </c>
      <c r="N1632" s="37" t="s">
        <v>655</v>
      </c>
      <c r="O1632" s="39" t="s">
        <v>14158</v>
      </c>
      <c r="P1632" s="37" t="s">
        <v>5541</v>
      </c>
      <c r="Q1632" s="37" t="s">
        <v>5542</v>
      </c>
      <c r="R1632" s="39" t="s">
        <v>14159</v>
      </c>
      <c r="S1632" s="40" t="s">
        <v>10741</v>
      </c>
      <c r="T1632" s="41">
        <v>21</v>
      </c>
      <c r="U1632" s="41">
        <v>0</v>
      </c>
      <c r="V1632" s="41">
        <v>0</v>
      </c>
      <c r="W1632" s="42"/>
      <c r="X1632" s="42"/>
      <c r="Y1632" s="102">
        <v>21</v>
      </c>
      <c r="Z1632">
        <v>0</v>
      </c>
      <c r="AA1632">
        <v>0</v>
      </c>
      <c r="AB1632">
        <v>0</v>
      </c>
      <c r="AE1632" s="103">
        <v>0</v>
      </c>
      <c r="AF1632">
        <v>0</v>
      </c>
      <c r="AG1632">
        <v>0</v>
      </c>
      <c r="AH1632">
        <v>0</v>
      </c>
      <c r="AI1632">
        <v>0</v>
      </c>
    </row>
    <row r="1633" spans="1:35" ht="15" hidden="1" customHeight="1" x14ac:dyDescent="0.25">
      <c r="A1633" s="37" t="s">
        <v>36</v>
      </c>
      <c r="B1633" s="37" t="s">
        <v>37</v>
      </c>
      <c r="C1633" s="37" t="s">
        <v>7779</v>
      </c>
      <c r="D1633" s="38" t="s">
        <v>14654</v>
      </c>
      <c r="E1633" s="37" t="s">
        <v>7780</v>
      </c>
      <c r="F1633" s="37" t="s">
        <v>6696</v>
      </c>
      <c r="G1633" s="37">
        <v>200002484</v>
      </c>
      <c r="H1633" s="100">
        <v>37880047</v>
      </c>
      <c r="I1633" s="101">
        <v>327972</v>
      </c>
      <c r="J1633" s="37">
        <v>100013076</v>
      </c>
      <c r="K1633" s="37">
        <v>200002484</v>
      </c>
      <c r="L1633" s="37" t="s">
        <v>48</v>
      </c>
      <c r="M1633" s="37" t="s">
        <v>6696</v>
      </c>
      <c r="N1633" s="37" t="s">
        <v>7404</v>
      </c>
      <c r="O1633" s="39" t="s">
        <v>12711</v>
      </c>
      <c r="P1633" s="37" t="s">
        <v>7781</v>
      </c>
      <c r="Q1633" s="37" t="s">
        <v>7782</v>
      </c>
      <c r="R1633" s="39" t="s">
        <v>13877</v>
      </c>
      <c r="S1633" s="40" t="s">
        <v>10721</v>
      </c>
      <c r="T1633" s="41">
        <v>83</v>
      </c>
      <c r="U1633" s="41">
        <v>0</v>
      </c>
      <c r="V1633" s="41">
        <v>0</v>
      </c>
      <c r="W1633" s="42"/>
      <c r="X1633" s="42"/>
      <c r="Y1633" s="102">
        <v>83</v>
      </c>
      <c r="Z1633">
        <v>0</v>
      </c>
      <c r="AA1633">
        <v>0</v>
      </c>
      <c r="AB1633">
        <v>0</v>
      </c>
      <c r="AE1633" s="103">
        <v>0</v>
      </c>
      <c r="AF1633">
        <v>0</v>
      </c>
      <c r="AG1633">
        <v>0</v>
      </c>
      <c r="AH1633">
        <v>0</v>
      </c>
      <c r="AI1633">
        <v>0</v>
      </c>
    </row>
    <row r="1634" spans="1:35" ht="15" hidden="1" customHeight="1" x14ac:dyDescent="0.25">
      <c r="A1634" s="37" t="s">
        <v>36</v>
      </c>
      <c r="B1634" s="37" t="s">
        <v>37</v>
      </c>
      <c r="C1634" s="37" t="s">
        <v>2455</v>
      </c>
      <c r="D1634" s="38" t="s">
        <v>14643</v>
      </c>
      <c r="E1634" s="37" t="s">
        <v>2456</v>
      </c>
      <c r="F1634" s="37" t="s">
        <v>1879</v>
      </c>
      <c r="G1634" s="37">
        <v>200000640</v>
      </c>
      <c r="H1634" s="100">
        <v>710018355</v>
      </c>
      <c r="I1634" s="101">
        <v>317969</v>
      </c>
      <c r="J1634" s="37">
        <v>100003515</v>
      </c>
      <c r="K1634" s="37">
        <v>200000640</v>
      </c>
      <c r="L1634" s="37" t="s">
        <v>48</v>
      </c>
      <c r="M1634" s="37" t="s">
        <v>1879</v>
      </c>
      <c r="N1634" s="37" t="s">
        <v>2352</v>
      </c>
      <c r="O1634" s="39" t="s">
        <v>14644</v>
      </c>
      <c r="P1634" s="37" t="s">
        <v>2457</v>
      </c>
      <c r="Q1634" s="37" t="s">
        <v>2458</v>
      </c>
      <c r="R1634" s="39" t="s">
        <v>14645</v>
      </c>
      <c r="S1634" s="40" t="s">
        <v>10741</v>
      </c>
      <c r="T1634" s="41">
        <v>8</v>
      </c>
      <c r="U1634" s="42">
        <v>0</v>
      </c>
      <c r="V1634" s="42">
        <v>0</v>
      </c>
      <c r="W1634" s="42"/>
      <c r="X1634" s="42"/>
      <c r="Y1634" s="102">
        <v>8</v>
      </c>
      <c r="Z1634">
        <v>3</v>
      </c>
      <c r="AA1634">
        <v>0</v>
      </c>
      <c r="AB1634">
        <v>0</v>
      </c>
      <c r="AE1634" s="103">
        <v>3</v>
      </c>
      <c r="AF1634">
        <v>2</v>
      </c>
      <c r="AG1634">
        <v>0</v>
      </c>
      <c r="AH1634">
        <v>0</v>
      </c>
      <c r="AI1634">
        <v>2</v>
      </c>
    </row>
    <row r="1635" spans="1:35" ht="15" hidden="1" customHeight="1" x14ac:dyDescent="0.25">
      <c r="A1635" s="37" t="s">
        <v>36</v>
      </c>
      <c r="B1635" s="37" t="s">
        <v>37</v>
      </c>
      <c r="C1635" s="37" t="s">
        <v>8960</v>
      </c>
      <c r="D1635" s="38" t="s">
        <v>14172</v>
      </c>
      <c r="E1635" s="37" t="s">
        <v>8961</v>
      </c>
      <c r="F1635" s="37" t="s">
        <v>8536</v>
      </c>
      <c r="G1635" s="37">
        <v>200003257</v>
      </c>
      <c r="H1635" s="100">
        <v>710026811</v>
      </c>
      <c r="I1635" s="101">
        <v>325635</v>
      </c>
      <c r="J1635" s="37">
        <v>100015990</v>
      </c>
      <c r="K1635" s="37">
        <v>200003257</v>
      </c>
      <c r="L1635" s="37" t="s">
        <v>48</v>
      </c>
      <c r="M1635" s="37" t="s">
        <v>8536</v>
      </c>
      <c r="N1635" s="37" t="s">
        <v>8417</v>
      </c>
      <c r="O1635" s="39" t="s">
        <v>14173</v>
      </c>
      <c r="P1635" s="37" t="s">
        <v>8962</v>
      </c>
      <c r="Q1635" s="37" t="s">
        <v>8963</v>
      </c>
      <c r="R1635" s="39" t="s">
        <v>14174</v>
      </c>
      <c r="S1635" s="40" t="s">
        <v>10741</v>
      </c>
      <c r="T1635" s="41">
        <v>4</v>
      </c>
      <c r="U1635" s="41">
        <v>0</v>
      </c>
      <c r="V1635" s="41">
        <v>0</v>
      </c>
      <c r="W1635" s="42"/>
      <c r="X1635" s="42"/>
      <c r="Y1635" s="102">
        <v>4</v>
      </c>
      <c r="Z1635">
        <v>0</v>
      </c>
      <c r="AA1635">
        <v>0</v>
      </c>
      <c r="AB1635">
        <v>0</v>
      </c>
      <c r="AE1635" s="103">
        <v>0</v>
      </c>
      <c r="AF1635">
        <v>0</v>
      </c>
      <c r="AG1635">
        <v>0</v>
      </c>
      <c r="AH1635">
        <v>0</v>
      </c>
      <c r="AI1635">
        <v>0</v>
      </c>
    </row>
    <row r="1636" spans="1:35" ht="15" hidden="1" customHeight="1" x14ac:dyDescent="0.25">
      <c r="A1636" s="37" t="s">
        <v>36</v>
      </c>
      <c r="B1636" s="37" t="s">
        <v>37</v>
      </c>
      <c r="C1636" s="37" t="s">
        <v>8083</v>
      </c>
      <c r="D1636" s="38" t="s">
        <v>14650</v>
      </c>
      <c r="E1636" s="37" t="s">
        <v>8084</v>
      </c>
      <c r="F1636" s="37" t="s">
        <v>6696</v>
      </c>
      <c r="G1636" s="37">
        <v>200002842</v>
      </c>
      <c r="H1636" s="100">
        <v>710033680</v>
      </c>
      <c r="I1636" s="101">
        <v>332445</v>
      </c>
      <c r="J1636" s="37">
        <v>100013910</v>
      </c>
      <c r="K1636" s="37">
        <v>200002842</v>
      </c>
      <c r="L1636" s="37" t="s">
        <v>48</v>
      </c>
      <c r="M1636" s="37" t="s">
        <v>6696</v>
      </c>
      <c r="N1636" s="37" t="s">
        <v>8266</v>
      </c>
      <c r="O1636" s="39" t="s">
        <v>11302</v>
      </c>
      <c r="P1636" s="37" t="s">
        <v>8085</v>
      </c>
      <c r="Q1636" s="37" t="s">
        <v>14651</v>
      </c>
      <c r="R1636" s="39" t="s">
        <v>14652</v>
      </c>
      <c r="S1636" s="40" t="s">
        <v>10741</v>
      </c>
      <c r="T1636" s="41">
        <v>9</v>
      </c>
      <c r="U1636" s="41">
        <v>0</v>
      </c>
      <c r="V1636" s="41">
        <v>0</v>
      </c>
      <c r="W1636" s="42"/>
      <c r="X1636" s="42"/>
      <c r="Y1636" s="102">
        <v>9</v>
      </c>
      <c r="Z1636">
        <v>1</v>
      </c>
      <c r="AA1636">
        <v>0</v>
      </c>
      <c r="AB1636">
        <v>0</v>
      </c>
      <c r="AE1636" s="103">
        <v>1</v>
      </c>
      <c r="AF1636">
        <v>0</v>
      </c>
      <c r="AG1636">
        <v>0</v>
      </c>
      <c r="AH1636">
        <v>0</v>
      </c>
      <c r="AI1636">
        <v>0</v>
      </c>
    </row>
    <row r="1637" spans="1:35" ht="15" hidden="1" customHeight="1" x14ac:dyDescent="0.25">
      <c r="A1637" s="37" t="s">
        <v>36</v>
      </c>
      <c r="B1637" s="37" t="s">
        <v>37</v>
      </c>
      <c r="C1637" s="37" t="s">
        <v>4745</v>
      </c>
      <c r="D1637" s="38" t="s">
        <v>12376</v>
      </c>
      <c r="E1637" s="37" t="s">
        <v>4746</v>
      </c>
      <c r="F1637" s="37" t="s">
        <v>4189</v>
      </c>
      <c r="G1637" s="37">
        <v>200001498</v>
      </c>
      <c r="H1637" s="100">
        <v>710015909</v>
      </c>
      <c r="I1637" s="101">
        <v>315737</v>
      </c>
      <c r="J1637" s="37">
        <v>100008600</v>
      </c>
      <c r="K1637" s="37">
        <v>200001498</v>
      </c>
      <c r="L1637" s="37" t="s">
        <v>48</v>
      </c>
      <c r="M1637" s="37" t="s">
        <v>4189</v>
      </c>
      <c r="N1637" s="37" t="s">
        <v>4675</v>
      </c>
      <c r="O1637" s="39" t="s">
        <v>14653</v>
      </c>
      <c r="P1637" s="37" t="s">
        <v>4675</v>
      </c>
      <c r="Q1637" s="37" t="s">
        <v>4747</v>
      </c>
      <c r="R1637" s="39" t="s">
        <v>10657</v>
      </c>
      <c r="S1637" s="40" t="s">
        <v>10741</v>
      </c>
      <c r="T1637" s="41">
        <v>18</v>
      </c>
      <c r="U1637" s="41">
        <v>0</v>
      </c>
      <c r="V1637" s="42">
        <v>0</v>
      </c>
      <c r="W1637" s="42"/>
      <c r="X1637" s="42"/>
      <c r="Y1637" s="102">
        <v>18</v>
      </c>
      <c r="Z1637">
        <v>0</v>
      </c>
      <c r="AA1637">
        <v>0</v>
      </c>
      <c r="AB1637">
        <v>0</v>
      </c>
      <c r="AE1637" s="103">
        <v>0</v>
      </c>
      <c r="AF1637">
        <v>0</v>
      </c>
      <c r="AG1637">
        <v>0</v>
      </c>
      <c r="AH1637">
        <v>0</v>
      </c>
      <c r="AI1637">
        <v>0</v>
      </c>
    </row>
    <row r="1638" spans="1:35" ht="15" hidden="1" customHeight="1" x14ac:dyDescent="0.25">
      <c r="A1638" s="37" t="s">
        <v>36</v>
      </c>
      <c r="B1638" s="37" t="s">
        <v>37</v>
      </c>
      <c r="C1638" s="37" t="s">
        <v>325</v>
      </c>
      <c r="D1638" s="38" t="s">
        <v>14640</v>
      </c>
      <c r="E1638" s="37" t="s">
        <v>326</v>
      </c>
      <c r="F1638" s="37" t="s">
        <v>40</v>
      </c>
      <c r="G1638" s="37">
        <v>200000240</v>
      </c>
      <c r="H1638" s="100">
        <v>710002300</v>
      </c>
      <c r="I1638" s="101">
        <v>305219</v>
      </c>
      <c r="J1638" s="37">
        <v>100001152</v>
      </c>
      <c r="K1638" s="37">
        <v>200000240</v>
      </c>
      <c r="L1638" s="37" t="s">
        <v>48</v>
      </c>
      <c r="M1638" s="37" t="s">
        <v>40</v>
      </c>
      <c r="N1638" s="37" t="s">
        <v>206</v>
      </c>
      <c r="O1638" s="39" t="s">
        <v>14641</v>
      </c>
      <c r="P1638" s="37" t="s">
        <v>327</v>
      </c>
      <c r="Q1638" s="37" t="s">
        <v>328</v>
      </c>
      <c r="R1638" s="39" t="s">
        <v>14642</v>
      </c>
      <c r="S1638" s="40" t="s">
        <v>10741</v>
      </c>
      <c r="T1638" s="42">
        <v>36</v>
      </c>
      <c r="U1638" s="42">
        <v>0</v>
      </c>
      <c r="V1638" s="42">
        <v>0</v>
      </c>
      <c r="W1638" s="41"/>
      <c r="X1638" s="41"/>
      <c r="Y1638" s="102">
        <v>36</v>
      </c>
      <c r="Z1638">
        <v>0</v>
      </c>
      <c r="AA1638">
        <v>0</v>
      </c>
      <c r="AB1638">
        <v>0</v>
      </c>
      <c r="AE1638" s="103">
        <v>0</v>
      </c>
      <c r="AF1638">
        <v>1</v>
      </c>
      <c r="AG1638">
        <v>0</v>
      </c>
      <c r="AH1638">
        <v>0</v>
      </c>
      <c r="AI1638">
        <v>1</v>
      </c>
    </row>
    <row r="1639" spans="1:35" ht="15" hidden="1" customHeight="1" x14ac:dyDescent="0.25">
      <c r="A1639" s="37" t="s">
        <v>36</v>
      </c>
      <c r="B1639" s="37" t="s">
        <v>37</v>
      </c>
      <c r="C1639" s="37" t="s">
        <v>9295</v>
      </c>
      <c r="D1639" s="38" t="s">
        <v>14183</v>
      </c>
      <c r="E1639" s="37" t="s">
        <v>9296</v>
      </c>
      <c r="F1639" s="37" t="s">
        <v>8536</v>
      </c>
      <c r="G1639" s="37">
        <v>200003323</v>
      </c>
      <c r="H1639" s="100">
        <v>710032447</v>
      </c>
      <c r="I1639" s="101">
        <v>35541261</v>
      </c>
      <c r="J1639" s="37">
        <v>100016337</v>
      </c>
      <c r="K1639" s="37">
        <v>100016338</v>
      </c>
      <c r="L1639" s="37" t="s">
        <v>92</v>
      </c>
      <c r="M1639" s="37" t="s">
        <v>8536</v>
      </c>
      <c r="N1639" s="37" t="s">
        <v>6661</v>
      </c>
      <c r="O1639" s="39" t="s">
        <v>14184</v>
      </c>
      <c r="P1639" s="37" t="s">
        <v>9297</v>
      </c>
      <c r="Q1639" s="37" t="s">
        <v>9298</v>
      </c>
      <c r="R1639" s="39" t="s">
        <v>14185</v>
      </c>
      <c r="S1639" s="40" t="s">
        <v>10741</v>
      </c>
      <c r="T1639" s="41">
        <v>11</v>
      </c>
      <c r="U1639" s="41">
        <v>0</v>
      </c>
      <c r="V1639" s="41">
        <v>0</v>
      </c>
      <c r="W1639" s="42"/>
      <c r="X1639" s="42"/>
      <c r="Y1639" s="102">
        <v>11</v>
      </c>
      <c r="Z1639">
        <v>0</v>
      </c>
      <c r="AA1639">
        <v>0</v>
      </c>
      <c r="AB1639">
        <v>0</v>
      </c>
      <c r="AE1639" s="103">
        <v>0</v>
      </c>
      <c r="AF1639">
        <v>0</v>
      </c>
      <c r="AG1639">
        <v>0</v>
      </c>
      <c r="AH1639">
        <v>0</v>
      </c>
      <c r="AI1639">
        <v>0</v>
      </c>
    </row>
    <row r="1640" spans="1:35" ht="15" hidden="1" customHeight="1" x14ac:dyDescent="0.25">
      <c r="A1640" s="37" t="s">
        <v>36</v>
      </c>
      <c r="B1640" s="37" t="s">
        <v>37</v>
      </c>
      <c r="C1640" s="37" t="s">
        <v>3370</v>
      </c>
      <c r="D1640" s="38" t="s">
        <v>14175</v>
      </c>
      <c r="E1640" s="37" t="s">
        <v>3371</v>
      </c>
      <c r="F1640" s="37" t="s">
        <v>2860</v>
      </c>
      <c r="G1640" s="37">
        <v>200000945</v>
      </c>
      <c r="H1640" s="100">
        <v>710263007</v>
      </c>
      <c r="I1640" s="101">
        <v>37864319</v>
      </c>
      <c r="J1640" s="37">
        <v>100017628</v>
      </c>
      <c r="K1640" s="37">
        <v>100005033</v>
      </c>
      <c r="L1640" s="37" t="s">
        <v>105</v>
      </c>
      <c r="M1640" s="37" t="s">
        <v>2860</v>
      </c>
      <c r="N1640" s="37" t="s">
        <v>3333</v>
      </c>
      <c r="O1640" s="39" t="s">
        <v>11518</v>
      </c>
      <c r="P1640" s="37" t="s">
        <v>3372</v>
      </c>
      <c r="Q1640" s="37" t="s">
        <v>3373</v>
      </c>
      <c r="R1640" s="39" t="s">
        <v>14176</v>
      </c>
      <c r="S1640" s="40" t="s">
        <v>10741</v>
      </c>
      <c r="T1640" s="41">
        <v>6</v>
      </c>
      <c r="U1640" s="42">
        <v>0</v>
      </c>
      <c r="V1640" s="42">
        <v>0</v>
      </c>
      <c r="W1640" s="42"/>
      <c r="X1640" s="42"/>
      <c r="Y1640" s="102">
        <v>6</v>
      </c>
      <c r="Z1640">
        <v>0</v>
      </c>
      <c r="AA1640">
        <v>0</v>
      </c>
      <c r="AB1640">
        <v>0</v>
      </c>
      <c r="AE1640" s="103">
        <v>0</v>
      </c>
      <c r="AF1640">
        <v>0</v>
      </c>
      <c r="AG1640">
        <v>0</v>
      </c>
      <c r="AH1640">
        <v>0</v>
      </c>
      <c r="AI1640">
        <v>0</v>
      </c>
    </row>
    <row r="1641" spans="1:35" ht="15" hidden="1" customHeight="1" x14ac:dyDescent="0.25">
      <c r="A1641" s="37" t="s">
        <v>36</v>
      </c>
      <c r="B1641" s="37" t="s">
        <v>37</v>
      </c>
      <c r="C1641" s="37" t="s">
        <v>4856</v>
      </c>
      <c r="D1641" s="38" t="s">
        <v>14177</v>
      </c>
      <c r="E1641" s="37" t="s">
        <v>4857</v>
      </c>
      <c r="F1641" s="37" t="s">
        <v>4189</v>
      </c>
      <c r="G1641" s="37">
        <v>200001538</v>
      </c>
      <c r="H1641" s="100">
        <v>710283679</v>
      </c>
      <c r="I1641" s="101">
        <v>54849721</v>
      </c>
      <c r="J1641" s="37">
        <v>100019724</v>
      </c>
      <c r="K1641" s="37">
        <v>100019723</v>
      </c>
      <c r="L1641" s="37" t="s">
        <v>10434</v>
      </c>
      <c r="M1641" s="37" t="s">
        <v>4189</v>
      </c>
      <c r="N1641" s="37" t="s">
        <v>4844</v>
      </c>
      <c r="O1641" s="39" t="s">
        <v>14178</v>
      </c>
      <c r="P1641" s="37" t="s">
        <v>4858</v>
      </c>
      <c r="Q1641" s="37" t="s">
        <v>4859</v>
      </c>
      <c r="R1641" s="39" t="s">
        <v>14179</v>
      </c>
      <c r="S1641" s="40" t="s">
        <v>10741</v>
      </c>
      <c r="T1641" s="42">
        <v>7</v>
      </c>
      <c r="U1641" s="41">
        <v>0</v>
      </c>
      <c r="V1641" s="42">
        <v>0</v>
      </c>
      <c r="W1641" s="42"/>
      <c r="X1641" s="42"/>
      <c r="Y1641" s="102">
        <v>7</v>
      </c>
      <c r="Z1641">
        <v>0</v>
      </c>
      <c r="AA1641">
        <v>0</v>
      </c>
      <c r="AB1641">
        <v>0</v>
      </c>
      <c r="AE1641" s="103">
        <v>0</v>
      </c>
      <c r="AF1641">
        <v>0</v>
      </c>
      <c r="AG1641">
        <v>0</v>
      </c>
      <c r="AH1641">
        <v>0</v>
      </c>
      <c r="AI1641">
        <v>0</v>
      </c>
    </row>
    <row r="1642" spans="1:35" ht="15" hidden="1" customHeight="1" x14ac:dyDescent="0.25">
      <c r="A1642" s="37" t="s">
        <v>36</v>
      </c>
      <c r="B1642" s="37" t="s">
        <v>37</v>
      </c>
      <c r="C1642" s="37" t="s">
        <v>4363</v>
      </c>
      <c r="D1642" s="38" t="s">
        <v>15062</v>
      </c>
      <c r="E1642" s="37" t="s">
        <v>4364</v>
      </c>
      <c r="F1642" s="37" t="s">
        <v>4189</v>
      </c>
      <c r="G1642" s="37">
        <v>200001474</v>
      </c>
      <c r="H1642" s="100">
        <v>710286910</v>
      </c>
      <c r="I1642" s="101">
        <v>42055318</v>
      </c>
      <c r="J1642" s="37">
        <v>100020066</v>
      </c>
      <c r="K1642" s="37">
        <v>100008191</v>
      </c>
      <c r="L1642" s="37" t="s">
        <v>105</v>
      </c>
      <c r="M1642" s="37" t="s">
        <v>4189</v>
      </c>
      <c r="N1642" s="37" t="s">
        <v>4452</v>
      </c>
      <c r="O1642" s="39" t="s">
        <v>11395</v>
      </c>
      <c r="P1642" s="37" t="s">
        <v>4365</v>
      </c>
      <c r="Q1642" s="37" t="s">
        <v>16880</v>
      </c>
      <c r="R1642" s="39" t="s">
        <v>15063</v>
      </c>
      <c r="S1642" s="40" t="s">
        <v>10741</v>
      </c>
      <c r="T1642" s="42">
        <v>23</v>
      </c>
      <c r="U1642" s="41">
        <v>0</v>
      </c>
      <c r="V1642" s="42">
        <v>0</v>
      </c>
      <c r="W1642" s="42"/>
      <c r="X1642" s="42"/>
      <c r="Y1642" s="102">
        <v>23</v>
      </c>
      <c r="Z1642">
        <v>0</v>
      </c>
      <c r="AA1642">
        <v>0</v>
      </c>
      <c r="AB1642">
        <v>0</v>
      </c>
      <c r="AE1642" s="103">
        <v>0</v>
      </c>
      <c r="AF1642">
        <v>2</v>
      </c>
      <c r="AG1642">
        <v>0</v>
      </c>
      <c r="AH1642">
        <v>0</v>
      </c>
      <c r="AI1642">
        <v>2</v>
      </c>
    </row>
    <row r="1643" spans="1:35" ht="15" hidden="1" customHeight="1" x14ac:dyDescent="0.25">
      <c r="A1643" s="37" t="s">
        <v>36</v>
      </c>
      <c r="B1643" s="37" t="s">
        <v>37</v>
      </c>
      <c r="C1643" s="37" t="s">
        <v>3409</v>
      </c>
      <c r="D1643" s="38" t="s">
        <v>14180</v>
      </c>
      <c r="E1643" s="37" t="s">
        <v>3410</v>
      </c>
      <c r="F1643" s="37" t="s">
        <v>2860</v>
      </c>
      <c r="G1643" s="37">
        <v>200000962</v>
      </c>
      <c r="H1643" s="100">
        <v>710279523</v>
      </c>
      <c r="I1643" s="101">
        <v>53863097</v>
      </c>
      <c r="J1643" s="37">
        <v>100019276</v>
      </c>
      <c r="K1643" s="37">
        <v>100019275</v>
      </c>
      <c r="L1643" s="37" t="s">
        <v>92</v>
      </c>
      <c r="M1643" s="37" t="s">
        <v>2860</v>
      </c>
      <c r="N1643" s="37" t="s">
        <v>3333</v>
      </c>
      <c r="O1643" s="39" t="s">
        <v>10996</v>
      </c>
      <c r="P1643" s="37" t="s">
        <v>3411</v>
      </c>
      <c r="Q1643" s="37" t="s">
        <v>14181</v>
      </c>
      <c r="R1643" s="39" t="s">
        <v>14182</v>
      </c>
      <c r="S1643" s="40" t="s">
        <v>10741</v>
      </c>
      <c r="T1643" s="41">
        <v>14</v>
      </c>
      <c r="U1643" s="41">
        <v>0</v>
      </c>
      <c r="V1643" s="41">
        <v>0</v>
      </c>
      <c r="W1643" s="42"/>
      <c r="X1643" s="42"/>
      <c r="Y1643" s="102">
        <v>14</v>
      </c>
      <c r="Z1643">
        <v>0</v>
      </c>
      <c r="AA1643">
        <v>0</v>
      </c>
      <c r="AB1643">
        <v>0</v>
      </c>
      <c r="AE1643" s="103">
        <v>0</v>
      </c>
      <c r="AF1643">
        <v>0</v>
      </c>
      <c r="AG1643">
        <v>0</v>
      </c>
      <c r="AH1643">
        <v>0</v>
      </c>
      <c r="AI1643">
        <v>0</v>
      </c>
    </row>
    <row r="1644" spans="1:35" ht="15" hidden="1" customHeight="1" x14ac:dyDescent="0.25">
      <c r="A1644" s="37" t="s">
        <v>36</v>
      </c>
      <c r="B1644" s="37" t="s">
        <v>37</v>
      </c>
      <c r="C1644" s="37" t="s">
        <v>10495</v>
      </c>
      <c r="D1644" s="38" t="s">
        <v>14186</v>
      </c>
      <c r="E1644" s="37" t="s">
        <v>10496</v>
      </c>
      <c r="F1644" s="37" t="s">
        <v>8536</v>
      </c>
      <c r="G1644" s="37">
        <v>200003142</v>
      </c>
      <c r="H1644" s="100">
        <v>710283148</v>
      </c>
      <c r="I1644" s="101">
        <v>325864</v>
      </c>
      <c r="J1644" s="37">
        <v>100019665</v>
      </c>
      <c r="K1644" s="37">
        <v>200003142</v>
      </c>
      <c r="L1644" s="37" t="s">
        <v>48</v>
      </c>
      <c r="M1644" s="37" t="s">
        <v>8536</v>
      </c>
      <c r="N1644" s="37" t="s">
        <v>1826</v>
      </c>
      <c r="O1644" s="39" t="s">
        <v>14187</v>
      </c>
      <c r="P1644" s="37" t="s">
        <v>10448</v>
      </c>
      <c r="Q1644" s="37" t="s">
        <v>10449</v>
      </c>
      <c r="R1644" s="39" t="s">
        <v>14188</v>
      </c>
      <c r="S1644" s="40" t="s">
        <v>10741</v>
      </c>
      <c r="T1644" s="41">
        <v>7</v>
      </c>
      <c r="U1644" s="41">
        <v>0</v>
      </c>
      <c r="V1644" s="41">
        <v>0</v>
      </c>
      <c r="W1644" s="42"/>
      <c r="X1644" s="42"/>
      <c r="Y1644" s="102">
        <v>7</v>
      </c>
      <c r="Z1644">
        <v>4</v>
      </c>
      <c r="AA1644">
        <v>0</v>
      </c>
      <c r="AB1644">
        <v>0</v>
      </c>
      <c r="AE1644" s="103">
        <v>4</v>
      </c>
      <c r="AF1644">
        <v>0</v>
      </c>
      <c r="AG1644">
        <v>0</v>
      </c>
      <c r="AH1644">
        <v>0</v>
      </c>
      <c r="AI1644">
        <v>0</v>
      </c>
    </row>
    <row r="1645" spans="1:35" ht="15" hidden="1" customHeight="1" x14ac:dyDescent="0.25">
      <c r="A1645" s="37" t="s">
        <v>36</v>
      </c>
      <c r="B1645" s="37" t="s">
        <v>592</v>
      </c>
      <c r="C1645" s="37" t="s">
        <v>1842</v>
      </c>
      <c r="D1645" s="38" t="s">
        <v>14192</v>
      </c>
      <c r="E1645" s="37" t="s">
        <v>1843</v>
      </c>
      <c r="F1645" s="37" t="s">
        <v>814</v>
      </c>
      <c r="G1645" s="37">
        <v>200003590</v>
      </c>
      <c r="H1645" s="100">
        <v>710225997</v>
      </c>
      <c r="I1645" s="101">
        <v>36079821</v>
      </c>
      <c r="J1645" s="37">
        <v>100002884</v>
      </c>
      <c r="K1645" s="37">
        <v>200003590</v>
      </c>
      <c r="L1645" s="37" t="s">
        <v>603</v>
      </c>
      <c r="M1645" s="37" t="s">
        <v>814</v>
      </c>
      <c r="N1645" s="37" t="s">
        <v>549</v>
      </c>
      <c r="O1645" s="39" t="s">
        <v>14193</v>
      </c>
      <c r="P1645" s="37" t="s">
        <v>1602</v>
      </c>
      <c r="Q1645" s="37" t="s">
        <v>1844</v>
      </c>
      <c r="R1645" s="39" t="s">
        <v>14194</v>
      </c>
      <c r="S1645" s="40" t="s">
        <v>10741</v>
      </c>
      <c r="T1645" s="41">
        <v>0</v>
      </c>
      <c r="U1645" s="41">
        <v>17</v>
      </c>
      <c r="V1645" s="41">
        <v>0</v>
      </c>
      <c r="W1645" s="42"/>
      <c r="X1645" s="42"/>
      <c r="Y1645" s="102">
        <v>17</v>
      </c>
      <c r="Z1645">
        <v>0</v>
      </c>
      <c r="AA1645">
        <v>0</v>
      </c>
      <c r="AB1645">
        <v>0</v>
      </c>
      <c r="AE1645" s="103">
        <v>0</v>
      </c>
      <c r="AF1645">
        <v>0</v>
      </c>
      <c r="AG1645">
        <v>0</v>
      </c>
      <c r="AH1645">
        <v>0</v>
      </c>
      <c r="AI1645">
        <v>0</v>
      </c>
    </row>
    <row r="1646" spans="1:35" ht="15" hidden="1" customHeight="1" x14ac:dyDescent="0.25">
      <c r="A1646" s="37" t="s">
        <v>36</v>
      </c>
      <c r="B1646" s="37" t="s">
        <v>37</v>
      </c>
      <c r="C1646" s="37" t="s">
        <v>3174</v>
      </c>
      <c r="D1646" s="38" t="s">
        <v>10771</v>
      </c>
      <c r="E1646" s="37" t="s">
        <v>3175</v>
      </c>
      <c r="F1646" s="37" t="s">
        <v>2860</v>
      </c>
      <c r="G1646" s="37">
        <v>200000886</v>
      </c>
      <c r="H1646" s="100">
        <v>710004397</v>
      </c>
      <c r="I1646" s="101">
        <v>306525</v>
      </c>
      <c r="J1646" s="37">
        <v>100005353</v>
      </c>
      <c r="K1646" s="37">
        <v>200000886</v>
      </c>
      <c r="L1646" s="37" t="s">
        <v>53</v>
      </c>
      <c r="M1646" s="37" t="s">
        <v>2860</v>
      </c>
      <c r="N1646" s="37" t="s">
        <v>1815</v>
      </c>
      <c r="O1646" s="39" t="s">
        <v>12207</v>
      </c>
      <c r="P1646" s="37" t="s">
        <v>1815</v>
      </c>
      <c r="Q1646" s="37" t="s">
        <v>3179</v>
      </c>
      <c r="R1646" s="39" t="s">
        <v>10774</v>
      </c>
      <c r="S1646" s="40" t="s">
        <v>10741</v>
      </c>
      <c r="T1646" s="41">
        <v>12</v>
      </c>
      <c r="U1646" s="41">
        <v>0</v>
      </c>
      <c r="V1646" s="41">
        <v>0</v>
      </c>
      <c r="W1646" s="42"/>
      <c r="X1646" s="42"/>
      <c r="Y1646" s="102">
        <v>12</v>
      </c>
      <c r="Z1646">
        <v>0</v>
      </c>
      <c r="AA1646">
        <v>0</v>
      </c>
      <c r="AB1646">
        <v>0</v>
      </c>
      <c r="AE1646" s="103">
        <v>0</v>
      </c>
      <c r="AF1646">
        <v>0</v>
      </c>
      <c r="AG1646">
        <v>0</v>
      </c>
      <c r="AH1646">
        <v>0</v>
      </c>
      <c r="AI1646">
        <v>0</v>
      </c>
    </row>
    <row r="1647" spans="1:35" ht="15" hidden="1" customHeight="1" x14ac:dyDescent="0.25">
      <c r="A1647" s="37" t="s">
        <v>36</v>
      </c>
      <c r="B1647" s="37" t="s">
        <v>592</v>
      </c>
      <c r="C1647" s="37" t="s">
        <v>4144</v>
      </c>
      <c r="D1647" s="38" t="s">
        <v>14195</v>
      </c>
      <c r="E1647" s="37" t="s">
        <v>4145</v>
      </c>
      <c r="F1647" s="37" t="s">
        <v>2860</v>
      </c>
      <c r="G1647" s="37">
        <v>200000024</v>
      </c>
      <c r="H1647" s="100">
        <v>710231911</v>
      </c>
      <c r="I1647" s="101">
        <v>44927835</v>
      </c>
      <c r="J1647" s="37">
        <v>100006572</v>
      </c>
      <c r="K1647" s="37">
        <v>200000024</v>
      </c>
      <c r="L1647" s="37" t="s">
        <v>603</v>
      </c>
      <c r="M1647" s="37" t="s">
        <v>2860</v>
      </c>
      <c r="N1647" s="37" t="s">
        <v>3095</v>
      </c>
      <c r="O1647" s="39" t="s">
        <v>14196</v>
      </c>
      <c r="P1647" s="37" t="s">
        <v>3095</v>
      </c>
      <c r="Q1647" s="37" t="s">
        <v>3162</v>
      </c>
      <c r="R1647" s="39" t="s">
        <v>10642</v>
      </c>
      <c r="S1647" s="40" t="s">
        <v>10741</v>
      </c>
      <c r="T1647" s="41">
        <v>0</v>
      </c>
      <c r="U1647" s="42">
        <v>4</v>
      </c>
      <c r="V1647" s="42">
        <v>0</v>
      </c>
      <c r="W1647" s="42"/>
      <c r="X1647" s="42"/>
      <c r="Y1647" s="102">
        <v>4</v>
      </c>
      <c r="Z1647">
        <v>0</v>
      </c>
      <c r="AA1647">
        <v>0</v>
      </c>
      <c r="AB1647">
        <v>0</v>
      </c>
      <c r="AE1647" s="103">
        <v>0</v>
      </c>
      <c r="AF1647">
        <v>0</v>
      </c>
      <c r="AG1647">
        <v>1</v>
      </c>
      <c r="AH1647">
        <v>0</v>
      </c>
      <c r="AI1647">
        <v>1</v>
      </c>
    </row>
    <row r="1648" spans="1:35" ht="15" hidden="1" customHeight="1" x14ac:dyDescent="0.25">
      <c r="A1648" s="37" t="s">
        <v>36</v>
      </c>
      <c r="B1648" s="37" t="s">
        <v>37</v>
      </c>
      <c r="C1648" s="37" t="s">
        <v>6586</v>
      </c>
      <c r="D1648" s="38" t="s">
        <v>14202</v>
      </c>
      <c r="E1648" s="37" t="s">
        <v>6587</v>
      </c>
      <c r="F1648" s="37" t="s">
        <v>568</v>
      </c>
      <c r="G1648" s="37">
        <v>200002169</v>
      </c>
      <c r="H1648" s="100">
        <v>710021780</v>
      </c>
      <c r="I1648" s="101">
        <v>652199</v>
      </c>
      <c r="J1648" s="37">
        <v>100011154</v>
      </c>
      <c r="K1648" s="37">
        <v>200002169</v>
      </c>
      <c r="L1648" s="37" t="s">
        <v>48</v>
      </c>
      <c r="M1648" s="37" t="s">
        <v>568</v>
      </c>
      <c r="N1648" s="37" t="s">
        <v>6129</v>
      </c>
      <c r="O1648" s="39" t="s">
        <v>12870</v>
      </c>
      <c r="P1648" s="37" t="s">
        <v>6588</v>
      </c>
      <c r="Q1648" s="37" t="s">
        <v>6589</v>
      </c>
      <c r="R1648" s="39" t="s">
        <v>14203</v>
      </c>
      <c r="S1648" s="40" t="s">
        <v>10741</v>
      </c>
      <c r="T1648" s="41">
        <v>1</v>
      </c>
      <c r="U1648" s="41">
        <v>0</v>
      </c>
      <c r="V1648" s="41">
        <v>0</v>
      </c>
      <c r="W1648" s="42"/>
      <c r="X1648" s="42"/>
      <c r="Y1648" s="102">
        <v>1</v>
      </c>
      <c r="Z1648">
        <v>0</v>
      </c>
      <c r="AA1648">
        <v>0</v>
      </c>
      <c r="AB1648">
        <v>0</v>
      </c>
      <c r="AE1648" s="103">
        <v>0</v>
      </c>
      <c r="AF1648">
        <v>0</v>
      </c>
      <c r="AG1648">
        <v>0</v>
      </c>
      <c r="AH1648">
        <v>0</v>
      </c>
      <c r="AI1648">
        <v>0</v>
      </c>
    </row>
    <row r="1649" spans="1:35" ht="15" hidden="1" customHeight="1" x14ac:dyDescent="0.25">
      <c r="A1649" s="37" t="s">
        <v>36</v>
      </c>
      <c r="B1649" s="37" t="s">
        <v>37</v>
      </c>
      <c r="C1649" s="37" t="s">
        <v>1426</v>
      </c>
      <c r="D1649" s="38" t="s">
        <v>14189</v>
      </c>
      <c r="E1649" s="37" t="s">
        <v>1427</v>
      </c>
      <c r="F1649" s="37" t="s">
        <v>814</v>
      </c>
      <c r="G1649" s="37">
        <v>200000535</v>
      </c>
      <c r="H1649" s="100">
        <v>37841491</v>
      </c>
      <c r="I1649" s="101">
        <v>312347</v>
      </c>
      <c r="J1649" s="37">
        <v>100002793</v>
      </c>
      <c r="K1649" s="37">
        <v>200000535</v>
      </c>
      <c r="L1649" s="37" t="s">
        <v>48</v>
      </c>
      <c r="M1649" s="37" t="s">
        <v>814</v>
      </c>
      <c r="N1649" s="37" t="s">
        <v>549</v>
      </c>
      <c r="O1649" s="39" t="s">
        <v>14190</v>
      </c>
      <c r="P1649" s="37" t="s">
        <v>1428</v>
      </c>
      <c r="Q1649" s="37" t="s">
        <v>1429</v>
      </c>
      <c r="R1649" s="39" t="s">
        <v>14191</v>
      </c>
      <c r="S1649" s="40" t="s">
        <v>10721</v>
      </c>
      <c r="T1649" s="42">
        <v>73</v>
      </c>
      <c r="U1649" s="41">
        <v>0</v>
      </c>
      <c r="V1649" s="42">
        <v>0</v>
      </c>
      <c r="W1649" s="42"/>
      <c r="X1649" s="42"/>
      <c r="Y1649" s="102">
        <v>73</v>
      </c>
      <c r="Z1649">
        <v>0</v>
      </c>
      <c r="AA1649">
        <v>0</v>
      </c>
      <c r="AB1649">
        <v>0</v>
      </c>
      <c r="AE1649" s="103">
        <v>0</v>
      </c>
      <c r="AF1649">
        <v>1</v>
      </c>
      <c r="AG1649">
        <v>0</v>
      </c>
      <c r="AH1649">
        <v>0</v>
      </c>
      <c r="AI1649">
        <v>1</v>
      </c>
    </row>
    <row r="1650" spans="1:35" ht="15" hidden="1" customHeight="1" x14ac:dyDescent="0.25">
      <c r="A1650" s="37" t="s">
        <v>36</v>
      </c>
      <c r="B1650" s="37" t="s">
        <v>37</v>
      </c>
      <c r="C1650" s="37" t="s">
        <v>2590</v>
      </c>
      <c r="D1650" s="38" t="s">
        <v>14199</v>
      </c>
      <c r="E1650" s="37" t="s">
        <v>2591</v>
      </c>
      <c r="F1650" s="37" t="s">
        <v>1879</v>
      </c>
      <c r="G1650" s="37">
        <v>200000794</v>
      </c>
      <c r="H1650" s="100">
        <v>710018789</v>
      </c>
      <c r="I1650" s="101">
        <v>318388</v>
      </c>
      <c r="J1650" s="37">
        <v>100004187</v>
      </c>
      <c r="K1650" s="37">
        <v>200000794</v>
      </c>
      <c r="L1650" s="37" t="s">
        <v>48</v>
      </c>
      <c r="M1650" s="37" t="s">
        <v>1879</v>
      </c>
      <c r="N1650" s="37" t="s">
        <v>2463</v>
      </c>
      <c r="O1650" s="39" t="s">
        <v>14200</v>
      </c>
      <c r="P1650" s="37" t="s">
        <v>2592</v>
      </c>
      <c r="Q1650" s="37" t="s">
        <v>2593</v>
      </c>
      <c r="R1650" s="39" t="s">
        <v>14201</v>
      </c>
      <c r="S1650" s="40" t="s">
        <v>10741</v>
      </c>
      <c r="T1650" s="41">
        <v>14</v>
      </c>
      <c r="U1650" s="42">
        <v>0</v>
      </c>
      <c r="V1650" s="42">
        <v>0</v>
      </c>
      <c r="W1650" s="42"/>
      <c r="X1650" s="42"/>
      <c r="Y1650" s="102">
        <v>14</v>
      </c>
      <c r="Z1650">
        <v>0</v>
      </c>
      <c r="AA1650">
        <v>0</v>
      </c>
      <c r="AB1650">
        <v>0</v>
      </c>
      <c r="AE1650" s="103">
        <v>0</v>
      </c>
      <c r="AF1650">
        <v>0</v>
      </c>
      <c r="AG1650">
        <v>0</v>
      </c>
      <c r="AH1650">
        <v>0</v>
      </c>
      <c r="AI1650">
        <v>0</v>
      </c>
    </row>
    <row r="1651" spans="1:35" ht="15" hidden="1" customHeight="1" x14ac:dyDescent="0.25">
      <c r="A1651" s="37" t="s">
        <v>36</v>
      </c>
      <c r="B1651" s="37" t="s">
        <v>37</v>
      </c>
      <c r="C1651" s="37" t="s">
        <v>6446</v>
      </c>
      <c r="D1651" s="38" t="s">
        <v>14207</v>
      </c>
      <c r="E1651" s="37" t="s">
        <v>6447</v>
      </c>
      <c r="F1651" s="37" t="s">
        <v>568</v>
      </c>
      <c r="G1651" s="37">
        <v>200001751</v>
      </c>
      <c r="H1651" s="100">
        <v>710020830</v>
      </c>
      <c r="I1651" s="101">
        <v>320293</v>
      </c>
      <c r="J1651" s="37">
        <v>100009886</v>
      </c>
      <c r="K1651" s="37">
        <v>200001751</v>
      </c>
      <c r="L1651" s="37" t="s">
        <v>48</v>
      </c>
      <c r="M1651" s="37" t="s">
        <v>568</v>
      </c>
      <c r="N1651" s="37" t="s">
        <v>6351</v>
      </c>
      <c r="O1651" s="39" t="s">
        <v>11379</v>
      </c>
      <c r="P1651" s="37" t="s">
        <v>6448</v>
      </c>
      <c r="Q1651" s="37" t="s">
        <v>14208</v>
      </c>
      <c r="R1651" s="39" t="s">
        <v>14209</v>
      </c>
      <c r="S1651" s="40" t="s">
        <v>10741</v>
      </c>
      <c r="T1651" s="41">
        <v>16</v>
      </c>
      <c r="U1651" s="41">
        <v>0</v>
      </c>
      <c r="V1651" s="41">
        <v>0</v>
      </c>
      <c r="W1651" s="42"/>
      <c r="X1651" s="42"/>
      <c r="Y1651" s="102">
        <v>16</v>
      </c>
      <c r="Z1651">
        <v>0</v>
      </c>
      <c r="AA1651">
        <v>0</v>
      </c>
      <c r="AB1651">
        <v>0</v>
      </c>
      <c r="AE1651" s="103">
        <v>0</v>
      </c>
      <c r="AF1651">
        <v>1</v>
      </c>
      <c r="AG1651">
        <v>0</v>
      </c>
      <c r="AH1651">
        <v>0</v>
      </c>
      <c r="AI1651">
        <v>1</v>
      </c>
    </row>
    <row r="1652" spans="1:35" ht="15" hidden="1" customHeight="1" x14ac:dyDescent="0.25">
      <c r="A1652" s="37" t="s">
        <v>36</v>
      </c>
      <c r="B1652" s="37" t="s">
        <v>37</v>
      </c>
      <c r="C1652" s="37" t="s">
        <v>231</v>
      </c>
      <c r="D1652" s="38" t="s">
        <v>14204</v>
      </c>
      <c r="E1652" s="37" t="s">
        <v>232</v>
      </c>
      <c r="F1652" s="37" t="s">
        <v>40</v>
      </c>
      <c r="G1652" s="37">
        <v>200000287</v>
      </c>
      <c r="H1652" s="100">
        <v>710001843</v>
      </c>
      <c r="I1652" s="101">
        <v>304981</v>
      </c>
      <c r="J1652" s="37">
        <v>100001445</v>
      </c>
      <c r="K1652" s="37">
        <v>200000287</v>
      </c>
      <c r="L1652" s="37" t="s">
        <v>48</v>
      </c>
      <c r="M1652" s="37" t="s">
        <v>40</v>
      </c>
      <c r="N1652" s="37" t="s">
        <v>56</v>
      </c>
      <c r="O1652" s="39" t="s">
        <v>14205</v>
      </c>
      <c r="P1652" s="37" t="s">
        <v>233</v>
      </c>
      <c r="Q1652" s="37" t="s">
        <v>234</v>
      </c>
      <c r="R1652" s="39" t="s">
        <v>14206</v>
      </c>
      <c r="S1652" s="40" t="s">
        <v>10741</v>
      </c>
      <c r="T1652" s="41">
        <v>68</v>
      </c>
      <c r="U1652" s="42">
        <v>0</v>
      </c>
      <c r="V1652" s="42">
        <v>0</v>
      </c>
      <c r="W1652" s="42"/>
      <c r="X1652" s="42"/>
      <c r="Y1652" s="102">
        <v>68</v>
      </c>
      <c r="Z1652">
        <v>0</v>
      </c>
      <c r="AA1652">
        <v>0</v>
      </c>
      <c r="AB1652">
        <v>0</v>
      </c>
      <c r="AE1652" s="103">
        <v>0</v>
      </c>
      <c r="AF1652">
        <v>2</v>
      </c>
      <c r="AG1652">
        <v>0</v>
      </c>
      <c r="AH1652">
        <v>0</v>
      </c>
      <c r="AI1652">
        <v>2</v>
      </c>
    </row>
    <row r="1653" spans="1:35" ht="15" hidden="1" customHeight="1" x14ac:dyDescent="0.25">
      <c r="A1653" s="37" t="s">
        <v>36</v>
      </c>
      <c r="B1653" s="37" t="s">
        <v>37</v>
      </c>
      <c r="C1653" s="37" t="s">
        <v>7094</v>
      </c>
      <c r="D1653" s="38" t="s">
        <v>14197</v>
      </c>
      <c r="E1653" s="37" t="s">
        <v>7095</v>
      </c>
      <c r="F1653" s="37" t="s">
        <v>6696</v>
      </c>
      <c r="G1653" s="37">
        <v>200002314</v>
      </c>
      <c r="H1653" s="100">
        <v>710230680</v>
      </c>
      <c r="I1653" s="101">
        <v>323322</v>
      </c>
      <c r="J1653" s="37">
        <v>100011914</v>
      </c>
      <c r="K1653" s="37">
        <v>200002314</v>
      </c>
      <c r="L1653" s="37" t="s">
        <v>48</v>
      </c>
      <c r="M1653" s="37" t="s">
        <v>6696</v>
      </c>
      <c r="N1653" s="37" t="s">
        <v>6969</v>
      </c>
      <c r="O1653" s="39" t="s">
        <v>14008</v>
      </c>
      <c r="P1653" s="37" t="s">
        <v>7096</v>
      </c>
      <c r="Q1653" s="37" t="s">
        <v>7097</v>
      </c>
      <c r="R1653" s="39" t="s">
        <v>14198</v>
      </c>
      <c r="S1653" s="40" t="s">
        <v>10741</v>
      </c>
      <c r="T1653" s="41">
        <v>4</v>
      </c>
      <c r="U1653" s="41">
        <v>0</v>
      </c>
      <c r="V1653" s="41">
        <v>0</v>
      </c>
      <c r="W1653" s="42"/>
      <c r="X1653" s="42"/>
      <c r="Y1653" s="102">
        <v>4</v>
      </c>
      <c r="Z1653">
        <v>0</v>
      </c>
      <c r="AA1653">
        <v>0</v>
      </c>
      <c r="AB1653">
        <v>0</v>
      </c>
      <c r="AE1653" s="103">
        <v>0</v>
      </c>
      <c r="AF1653">
        <v>0</v>
      </c>
      <c r="AG1653">
        <v>0</v>
      </c>
      <c r="AH1653">
        <v>0</v>
      </c>
      <c r="AI1653">
        <v>0</v>
      </c>
    </row>
    <row r="1654" spans="1:35" ht="15" hidden="1" customHeight="1" x14ac:dyDescent="0.25">
      <c r="A1654" s="37" t="s">
        <v>36</v>
      </c>
      <c r="B1654" s="37" t="s">
        <v>37</v>
      </c>
      <c r="C1654" s="37" t="s">
        <v>4408</v>
      </c>
      <c r="D1654" s="38" t="s">
        <v>14214</v>
      </c>
      <c r="E1654" s="37" t="s">
        <v>4409</v>
      </c>
      <c r="F1654" s="37" t="s">
        <v>4189</v>
      </c>
      <c r="G1654" s="37">
        <v>200001478</v>
      </c>
      <c r="H1654" s="100">
        <v>710250452</v>
      </c>
      <c r="I1654" s="101">
        <v>37813111</v>
      </c>
      <c r="J1654" s="37">
        <v>100008217</v>
      </c>
      <c r="K1654" s="37">
        <v>100008212</v>
      </c>
      <c r="L1654" s="37" t="s">
        <v>105</v>
      </c>
      <c r="M1654" s="37" t="s">
        <v>4189</v>
      </c>
      <c r="N1654" s="37" t="s">
        <v>4452</v>
      </c>
      <c r="O1654" s="39" t="s">
        <v>14215</v>
      </c>
      <c r="P1654" s="37" t="s">
        <v>4410</v>
      </c>
      <c r="Q1654" s="37" t="s">
        <v>4411</v>
      </c>
      <c r="R1654" s="39" t="s">
        <v>14216</v>
      </c>
      <c r="S1654" s="40" t="s">
        <v>10741</v>
      </c>
      <c r="T1654" s="41">
        <v>30</v>
      </c>
      <c r="U1654" s="41">
        <v>0</v>
      </c>
      <c r="V1654" s="41">
        <v>0</v>
      </c>
      <c r="W1654" s="42"/>
      <c r="X1654" s="42"/>
      <c r="Y1654" s="102">
        <v>30</v>
      </c>
      <c r="Z1654">
        <v>0</v>
      </c>
      <c r="AA1654">
        <v>0</v>
      </c>
      <c r="AB1654">
        <v>0</v>
      </c>
      <c r="AE1654" s="103">
        <v>0</v>
      </c>
      <c r="AF1654">
        <v>1</v>
      </c>
      <c r="AG1654">
        <v>0</v>
      </c>
      <c r="AH1654">
        <v>0</v>
      </c>
      <c r="AI1654">
        <v>1</v>
      </c>
    </row>
    <row r="1655" spans="1:35" ht="15" hidden="1" customHeight="1" x14ac:dyDescent="0.25">
      <c r="A1655" s="37" t="s">
        <v>36</v>
      </c>
      <c r="B1655" s="37" t="s">
        <v>37</v>
      </c>
      <c r="C1655" s="37" t="s">
        <v>3918</v>
      </c>
      <c r="D1655" s="38" t="s">
        <v>14211</v>
      </c>
      <c r="E1655" s="37" t="s">
        <v>3919</v>
      </c>
      <c r="F1655" s="37" t="s">
        <v>2860</v>
      </c>
      <c r="G1655" s="37">
        <v>200001241</v>
      </c>
      <c r="H1655" s="100">
        <v>710010087</v>
      </c>
      <c r="I1655" s="101">
        <v>37860593</v>
      </c>
      <c r="J1655" s="37">
        <v>100006407</v>
      </c>
      <c r="K1655" s="37">
        <v>100006408</v>
      </c>
      <c r="L1655" s="37" t="s">
        <v>105</v>
      </c>
      <c r="M1655" s="37" t="s">
        <v>2860</v>
      </c>
      <c r="N1655" s="37" t="s">
        <v>3852</v>
      </c>
      <c r="O1655" s="39" t="s">
        <v>14212</v>
      </c>
      <c r="P1655" s="37" t="s">
        <v>3920</v>
      </c>
      <c r="Q1655" s="37" t="s">
        <v>3921</v>
      </c>
      <c r="R1655" s="39" t="s">
        <v>14213</v>
      </c>
      <c r="S1655" s="40" t="s">
        <v>10741</v>
      </c>
      <c r="T1655" s="41">
        <v>17</v>
      </c>
      <c r="U1655" s="41">
        <v>0</v>
      </c>
      <c r="V1655" s="41">
        <v>0</v>
      </c>
      <c r="W1655" s="42"/>
      <c r="X1655" s="42"/>
      <c r="Y1655" s="102">
        <v>17</v>
      </c>
      <c r="Z1655">
        <v>0</v>
      </c>
      <c r="AA1655">
        <v>0</v>
      </c>
      <c r="AB1655">
        <v>0</v>
      </c>
      <c r="AE1655" s="103">
        <v>0</v>
      </c>
      <c r="AF1655">
        <v>1</v>
      </c>
      <c r="AG1655">
        <v>0</v>
      </c>
      <c r="AH1655">
        <v>0</v>
      </c>
      <c r="AI1655">
        <v>1</v>
      </c>
    </row>
    <row r="1656" spans="1:35" ht="15" hidden="1" customHeight="1" x14ac:dyDescent="0.25">
      <c r="A1656" s="37" t="s">
        <v>36</v>
      </c>
      <c r="B1656" s="37" t="s">
        <v>37</v>
      </c>
      <c r="C1656" s="37" t="s">
        <v>394</v>
      </c>
      <c r="D1656" s="38" t="s">
        <v>10994</v>
      </c>
      <c r="E1656" s="37" t="s">
        <v>395</v>
      </c>
      <c r="F1656" s="37" t="s">
        <v>40</v>
      </c>
      <c r="G1656" s="37">
        <v>200000130</v>
      </c>
      <c r="H1656" s="100">
        <v>710000740</v>
      </c>
      <c r="I1656" s="101">
        <v>31768989</v>
      </c>
      <c r="J1656" s="37">
        <v>100000507</v>
      </c>
      <c r="K1656" s="37">
        <v>100000524</v>
      </c>
      <c r="L1656" s="37" t="s">
        <v>105</v>
      </c>
      <c r="M1656" s="37" t="s">
        <v>40</v>
      </c>
      <c r="N1656" s="37" t="s">
        <v>784</v>
      </c>
      <c r="O1656" s="39" t="s">
        <v>14210</v>
      </c>
      <c r="P1656" s="37" t="s">
        <v>397</v>
      </c>
      <c r="Q1656" s="37" t="s">
        <v>402</v>
      </c>
      <c r="R1656" s="39" t="s">
        <v>10617</v>
      </c>
      <c r="S1656" s="40" t="s">
        <v>10741</v>
      </c>
      <c r="T1656" s="41">
        <v>38</v>
      </c>
      <c r="U1656" s="41">
        <v>0</v>
      </c>
      <c r="V1656" s="41">
        <v>0</v>
      </c>
      <c r="W1656" s="42"/>
      <c r="X1656" s="42"/>
      <c r="Y1656" s="102">
        <v>38</v>
      </c>
      <c r="Z1656">
        <v>0</v>
      </c>
      <c r="AA1656">
        <v>0</v>
      </c>
      <c r="AB1656">
        <v>0</v>
      </c>
      <c r="AE1656" s="103">
        <v>0</v>
      </c>
      <c r="AF1656">
        <v>0</v>
      </c>
      <c r="AG1656">
        <v>0</v>
      </c>
      <c r="AH1656">
        <v>0</v>
      </c>
      <c r="AI1656">
        <v>0</v>
      </c>
    </row>
    <row r="1657" spans="1:35" ht="15" hidden="1" customHeight="1" x14ac:dyDescent="0.25">
      <c r="A1657" s="37" t="s">
        <v>36</v>
      </c>
      <c r="B1657" s="37" t="s">
        <v>37</v>
      </c>
      <c r="C1657" s="37" t="s">
        <v>150</v>
      </c>
      <c r="D1657" s="38" t="s">
        <v>11645</v>
      </c>
      <c r="E1657" s="37" t="s">
        <v>151</v>
      </c>
      <c r="F1657" s="37" t="s">
        <v>40</v>
      </c>
      <c r="G1657" s="37">
        <v>200000277</v>
      </c>
      <c r="H1657" s="100">
        <v>710284420</v>
      </c>
      <c r="I1657" s="101">
        <v>31816916</v>
      </c>
      <c r="J1657" s="37">
        <v>100019800</v>
      </c>
      <c r="K1657" s="37">
        <v>100001378</v>
      </c>
      <c r="L1657" s="37" t="s">
        <v>16881</v>
      </c>
      <c r="M1657" s="37" t="s">
        <v>40</v>
      </c>
      <c r="N1657" s="37" t="s">
        <v>56</v>
      </c>
      <c r="O1657" s="39"/>
      <c r="P1657" s="37" t="s">
        <v>152</v>
      </c>
      <c r="Q1657" s="37" t="s">
        <v>16882</v>
      </c>
      <c r="R1657" s="39" t="s">
        <v>11648</v>
      </c>
      <c r="S1657" s="40" t="s">
        <v>10741</v>
      </c>
      <c r="T1657" s="41">
        <v>12</v>
      </c>
      <c r="U1657" s="41">
        <v>0</v>
      </c>
      <c r="V1657" s="41">
        <v>0</v>
      </c>
      <c r="W1657" s="42"/>
      <c r="X1657" s="42"/>
      <c r="Y1657" s="102">
        <v>12</v>
      </c>
      <c r="Z1657">
        <v>0</v>
      </c>
      <c r="AA1657">
        <v>0</v>
      </c>
      <c r="AB1657">
        <v>0</v>
      </c>
      <c r="AE1657" s="103">
        <v>0</v>
      </c>
      <c r="AF1657">
        <v>0</v>
      </c>
      <c r="AG1657">
        <v>0</v>
      </c>
      <c r="AH1657">
        <v>0</v>
      </c>
      <c r="AI1657">
        <v>0</v>
      </c>
    </row>
    <row r="1658" spans="1:35" ht="15" hidden="1" customHeight="1" x14ac:dyDescent="0.25">
      <c r="A1658" s="37" t="s">
        <v>36</v>
      </c>
      <c r="B1658" s="37" t="s">
        <v>37</v>
      </c>
      <c r="C1658" s="37" t="s">
        <v>162</v>
      </c>
      <c r="D1658" s="38" t="s">
        <v>14222</v>
      </c>
      <c r="E1658" s="37" t="s">
        <v>163</v>
      </c>
      <c r="F1658" s="37" t="s">
        <v>40</v>
      </c>
      <c r="G1658" s="37">
        <v>200000255</v>
      </c>
      <c r="H1658" s="100">
        <v>710001592</v>
      </c>
      <c r="I1658" s="101">
        <v>304794</v>
      </c>
      <c r="J1658" s="37">
        <v>100001188</v>
      </c>
      <c r="K1658" s="37">
        <v>200000255</v>
      </c>
      <c r="L1658" s="37" t="s">
        <v>48</v>
      </c>
      <c r="M1658" s="37" t="s">
        <v>40</v>
      </c>
      <c r="N1658" s="37" t="s">
        <v>241</v>
      </c>
      <c r="O1658" s="39" t="s">
        <v>11336</v>
      </c>
      <c r="P1658" s="37" t="s">
        <v>164</v>
      </c>
      <c r="Q1658" s="37" t="s">
        <v>165</v>
      </c>
      <c r="R1658" s="39" t="s">
        <v>14223</v>
      </c>
      <c r="S1658" s="40" t="s">
        <v>10741</v>
      </c>
      <c r="T1658" s="41">
        <v>19</v>
      </c>
      <c r="U1658" s="41">
        <v>0</v>
      </c>
      <c r="V1658" s="41">
        <v>0</v>
      </c>
      <c r="W1658" s="42"/>
      <c r="X1658" s="42"/>
      <c r="Y1658" s="102">
        <v>19</v>
      </c>
      <c r="Z1658">
        <v>0</v>
      </c>
      <c r="AA1658">
        <v>0</v>
      </c>
      <c r="AB1658">
        <v>0</v>
      </c>
      <c r="AE1658" s="103">
        <v>0</v>
      </c>
      <c r="AF1658">
        <v>0</v>
      </c>
      <c r="AG1658">
        <v>0</v>
      </c>
      <c r="AH1658">
        <v>0</v>
      </c>
      <c r="AI1658">
        <v>0</v>
      </c>
    </row>
    <row r="1659" spans="1:35" ht="15" hidden="1" customHeight="1" x14ac:dyDescent="0.25">
      <c r="A1659" s="37" t="s">
        <v>36</v>
      </c>
      <c r="B1659" s="37" t="s">
        <v>37</v>
      </c>
      <c r="C1659" s="37" t="s">
        <v>5732</v>
      </c>
      <c r="D1659" s="38" t="s">
        <v>14232</v>
      </c>
      <c r="E1659" s="37" t="s">
        <v>5733</v>
      </c>
      <c r="F1659" s="37" t="s">
        <v>568</v>
      </c>
      <c r="G1659" s="37">
        <v>200001841</v>
      </c>
      <c r="H1659" s="100">
        <v>710016751</v>
      </c>
      <c r="I1659" s="101">
        <v>316474</v>
      </c>
      <c r="J1659" s="37">
        <v>100010164</v>
      </c>
      <c r="K1659" s="37">
        <v>200001841</v>
      </c>
      <c r="L1659" s="37" t="s">
        <v>48</v>
      </c>
      <c r="M1659" s="37" t="s">
        <v>568</v>
      </c>
      <c r="N1659" s="37" t="s">
        <v>5600</v>
      </c>
      <c r="O1659" s="39" t="s">
        <v>14233</v>
      </c>
      <c r="P1659" s="37" t="s">
        <v>5734</v>
      </c>
      <c r="Q1659" s="37" t="s">
        <v>5735</v>
      </c>
      <c r="R1659" s="39" t="s">
        <v>14234</v>
      </c>
      <c r="S1659" s="40" t="s">
        <v>10741</v>
      </c>
      <c r="T1659" s="41">
        <v>14</v>
      </c>
      <c r="U1659" s="42">
        <v>0</v>
      </c>
      <c r="V1659" s="42">
        <v>0</v>
      </c>
      <c r="W1659" s="42"/>
      <c r="X1659" s="42"/>
      <c r="Y1659" s="102">
        <v>14</v>
      </c>
      <c r="Z1659">
        <v>0</v>
      </c>
      <c r="AA1659">
        <v>0</v>
      </c>
      <c r="AB1659">
        <v>0</v>
      </c>
      <c r="AE1659" s="103">
        <v>0</v>
      </c>
      <c r="AF1659">
        <v>0</v>
      </c>
      <c r="AG1659">
        <v>0</v>
      </c>
      <c r="AH1659">
        <v>0</v>
      </c>
      <c r="AI1659">
        <v>0</v>
      </c>
    </row>
    <row r="1660" spans="1:35" ht="15" hidden="1" customHeight="1" x14ac:dyDescent="0.25">
      <c r="A1660" s="37" t="s">
        <v>36</v>
      </c>
      <c r="B1660" s="37" t="s">
        <v>37</v>
      </c>
      <c r="C1660" s="37" t="s">
        <v>6966</v>
      </c>
      <c r="D1660" s="38" t="s">
        <v>10871</v>
      </c>
      <c r="E1660" s="37" t="s">
        <v>6967</v>
      </c>
      <c r="F1660" s="37" t="s">
        <v>6696</v>
      </c>
      <c r="G1660" s="37">
        <v>200002278</v>
      </c>
      <c r="H1660" s="100">
        <v>710024061</v>
      </c>
      <c r="I1660" s="101">
        <v>323021</v>
      </c>
      <c r="J1660" s="37">
        <v>100011848</v>
      </c>
      <c r="K1660" s="37">
        <v>200002278</v>
      </c>
      <c r="L1660" s="37" t="s">
        <v>48</v>
      </c>
      <c r="M1660" s="37" t="s">
        <v>6696</v>
      </c>
      <c r="N1660" s="37" t="s">
        <v>6969</v>
      </c>
      <c r="O1660" s="39" t="s">
        <v>10872</v>
      </c>
      <c r="P1660" s="37" t="s">
        <v>6969</v>
      </c>
      <c r="Q1660" s="37" t="s">
        <v>6970</v>
      </c>
      <c r="R1660" s="39" t="s">
        <v>10873</v>
      </c>
      <c r="S1660" s="40" t="s">
        <v>10741</v>
      </c>
      <c r="T1660" s="41">
        <v>27</v>
      </c>
      <c r="U1660" s="42">
        <v>0</v>
      </c>
      <c r="V1660" s="42">
        <v>0</v>
      </c>
      <c r="W1660" s="42"/>
      <c r="X1660" s="42"/>
      <c r="Y1660" s="102">
        <v>27</v>
      </c>
      <c r="Z1660">
        <v>0</v>
      </c>
      <c r="AA1660">
        <v>0</v>
      </c>
      <c r="AB1660">
        <v>0</v>
      </c>
      <c r="AE1660" s="103">
        <v>0</v>
      </c>
      <c r="AF1660">
        <v>0</v>
      </c>
      <c r="AG1660">
        <v>0</v>
      </c>
      <c r="AH1660">
        <v>0</v>
      </c>
      <c r="AI1660">
        <v>0</v>
      </c>
    </row>
    <row r="1661" spans="1:35" ht="15" hidden="1" customHeight="1" x14ac:dyDescent="0.25">
      <c r="A1661" s="37" t="s">
        <v>36</v>
      </c>
      <c r="B1661" s="37" t="s">
        <v>37</v>
      </c>
      <c r="C1661" s="37" t="s">
        <v>7497</v>
      </c>
      <c r="D1661" s="38" t="s">
        <v>14228</v>
      </c>
      <c r="E1661" s="37" t="s">
        <v>7498</v>
      </c>
      <c r="F1661" s="37" t="s">
        <v>6696</v>
      </c>
      <c r="G1661" s="37">
        <v>200002499</v>
      </c>
      <c r="H1661" s="100">
        <v>710028415</v>
      </c>
      <c r="I1661" s="101">
        <v>327000</v>
      </c>
      <c r="J1661" s="37">
        <v>100012646</v>
      </c>
      <c r="K1661" s="37">
        <v>200002499</v>
      </c>
      <c r="L1661" s="37" t="s">
        <v>48</v>
      </c>
      <c r="M1661" s="37" t="s">
        <v>6696</v>
      </c>
      <c r="N1661" s="37" t="s">
        <v>7404</v>
      </c>
      <c r="O1661" s="39" t="s">
        <v>14229</v>
      </c>
      <c r="P1661" s="37" t="s">
        <v>7499</v>
      </c>
      <c r="Q1661" s="37" t="s">
        <v>7500</v>
      </c>
      <c r="R1661" s="39" t="s">
        <v>14230</v>
      </c>
      <c r="S1661" s="40" t="s">
        <v>10741</v>
      </c>
      <c r="T1661" s="41">
        <v>6</v>
      </c>
      <c r="U1661" s="41">
        <v>0</v>
      </c>
      <c r="V1661" s="41">
        <v>0</v>
      </c>
      <c r="W1661" s="42"/>
      <c r="X1661" s="42"/>
      <c r="Y1661" s="102">
        <v>6</v>
      </c>
      <c r="Z1661">
        <v>0</v>
      </c>
      <c r="AA1661">
        <v>0</v>
      </c>
      <c r="AB1661">
        <v>0</v>
      </c>
      <c r="AE1661" s="103">
        <v>0</v>
      </c>
      <c r="AF1661">
        <v>0</v>
      </c>
      <c r="AG1661">
        <v>0</v>
      </c>
      <c r="AH1661">
        <v>0</v>
      </c>
      <c r="AI1661">
        <v>0</v>
      </c>
    </row>
    <row r="1662" spans="1:35" ht="15" hidden="1" customHeight="1" x14ac:dyDescent="0.25">
      <c r="A1662" s="37" t="s">
        <v>36</v>
      </c>
      <c r="B1662" s="37" t="s">
        <v>37</v>
      </c>
      <c r="C1662" s="37" t="s">
        <v>3555</v>
      </c>
      <c r="D1662" s="38" t="s">
        <v>14226</v>
      </c>
      <c r="E1662" s="37" t="s">
        <v>3556</v>
      </c>
      <c r="F1662" s="37" t="s">
        <v>2860</v>
      </c>
      <c r="G1662" s="37">
        <v>200001012</v>
      </c>
      <c r="H1662" s="100">
        <v>710005814</v>
      </c>
      <c r="I1662" s="101">
        <v>307653</v>
      </c>
      <c r="J1662" s="37">
        <v>100006411</v>
      </c>
      <c r="K1662" s="37">
        <v>200001012</v>
      </c>
      <c r="L1662" s="37" t="s">
        <v>53</v>
      </c>
      <c r="M1662" s="37" t="s">
        <v>2860</v>
      </c>
      <c r="N1662" s="37" t="s">
        <v>3333</v>
      </c>
      <c r="O1662" s="39" t="s">
        <v>12785</v>
      </c>
      <c r="P1662" s="37" t="s">
        <v>3557</v>
      </c>
      <c r="Q1662" s="37" t="s">
        <v>3558</v>
      </c>
      <c r="R1662" s="39" t="s">
        <v>14227</v>
      </c>
      <c r="S1662" s="40" t="s">
        <v>10741</v>
      </c>
      <c r="T1662" s="41">
        <v>5</v>
      </c>
      <c r="U1662" s="41">
        <v>0</v>
      </c>
      <c r="V1662" s="41">
        <v>0</v>
      </c>
      <c r="W1662" s="42"/>
      <c r="X1662" s="42"/>
      <c r="Y1662" s="102">
        <v>5</v>
      </c>
      <c r="Z1662">
        <v>0</v>
      </c>
      <c r="AA1662">
        <v>0</v>
      </c>
      <c r="AB1662">
        <v>0</v>
      </c>
      <c r="AE1662" s="103">
        <v>0</v>
      </c>
      <c r="AF1662">
        <v>1</v>
      </c>
      <c r="AG1662">
        <v>0</v>
      </c>
      <c r="AH1662">
        <v>0</v>
      </c>
      <c r="AI1662">
        <v>1</v>
      </c>
    </row>
    <row r="1663" spans="1:35" ht="15" hidden="1" customHeight="1" x14ac:dyDescent="0.25">
      <c r="A1663" s="37" t="s">
        <v>36</v>
      </c>
      <c r="B1663" s="37" t="s">
        <v>37</v>
      </c>
      <c r="C1663" s="37" t="s">
        <v>204</v>
      </c>
      <c r="D1663" s="38" t="s">
        <v>14237</v>
      </c>
      <c r="E1663" s="37" t="s">
        <v>205</v>
      </c>
      <c r="F1663" s="37" t="s">
        <v>40</v>
      </c>
      <c r="G1663" s="37">
        <v>200000215</v>
      </c>
      <c r="H1663" s="100">
        <v>36064335</v>
      </c>
      <c r="I1663" s="101">
        <v>304913</v>
      </c>
      <c r="J1663" s="37">
        <v>100001050</v>
      </c>
      <c r="K1663" s="37">
        <v>200000215</v>
      </c>
      <c r="L1663" s="37" t="s">
        <v>48</v>
      </c>
      <c r="M1663" s="37" t="s">
        <v>40</v>
      </c>
      <c r="N1663" s="37" t="s">
        <v>206</v>
      </c>
      <c r="O1663" s="39" t="s">
        <v>14238</v>
      </c>
      <c r="P1663" s="37" t="s">
        <v>206</v>
      </c>
      <c r="Q1663" s="37" t="s">
        <v>207</v>
      </c>
      <c r="R1663" s="39" t="s">
        <v>10607</v>
      </c>
      <c r="S1663" s="40" t="s">
        <v>10721</v>
      </c>
      <c r="T1663" s="41">
        <v>224</v>
      </c>
      <c r="U1663" s="41">
        <v>0</v>
      </c>
      <c r="V1663" s="41">
        <v>0</v>
      </c>
      <c r="W1663" s="42"/>
      <c r="X1663" s="42"/>
      <c r="Y1663" s="102">
        <v>224</v>
      </c>
      <c r="Z1663">
        <v>1</v>
      </c>
      <c r="AA1663">
        <v>0</v>
      </c>
      <c r="AB1663">
        <v>0</v>
      </c>
      <c r="AE1663" s="103">
        <v>1</v>
      </c>
      <c r="AF1663">
        <v>8</v>
      </c>
      <c r="AG1663">
        <v>0</v>
      </c>
      <c r="AH1663">
        <v>0</v>
      </c>
      <c r="AI1663">
        <v>8</v>
      </c>
    </row>
    <row r="1664" spans="1:35" ht="15" hidden="1" customHeight="1" x14ac:dyDescent="0.25">
      <c r="A1664" s="37" t="s">
        <v>36</v>
      </c>
      <c r="B1664" s="37" t="s">
        <v>37</v>
      </c>
      <c r="C1664" s="37" t="s">
        <v>2573</v>
      </c>
      <c r="D1664" s="38" t="s">
        <v>14224</v>
      </c>
      <c r="E1664" s="37" t="s">
        <v>2574</v>
      </c>
      <c r="F1664" s="37" t="s">
        <v>1879</v>
      </c>
      <c r="G1664" s="37">
        <v>200000791</v>
      </c>
      <c r="H1664" s="100">
        <v>37915673</v>
      </c>
      <c r="I1664" s="101">
        <v>318345</v>
      </c>
      <c r="J1664" s="37">
        <v>100004159</v>
      </c>
      <c r="K1664" s="37">
        <v>200000791</v>
      </c>
      <c r="L1664" s="37" t="s">
        <v>48</v>
      </c>
      <c r="M1664" s="37" t="s">
        <v>1879</v>
      </c>
      <c r="N1664" s="37" t="s">
        <v>2463</v>
      </c>
      <c r="O1664" s="39" t="s">
        <v>12665</v>
      </c>
      <c r="P1664" s="37" t="s">
        <v>2575</v>
      </c>
      <c r="Q1664" s="37" t="s">
        <v>2576</v>
      </c>
      <c r="R1664" s="39" t="s">
        <v>14225</v>
      </c>
      <c r="S1664" s="40" t="s">
        <v>10721</v>
      </c>
      <c r="T1664" s="41">
        <v>31</v>
      </c>
      <c r="U1664" s="41">
        <v>0</v>
      </c>
      <c r="V1664" s="41">
        <v>0</v>
      </c>
      <c r="W1664" s="42"/>
      <c r="X1664" s="42"/>
      <c r="Y1664" s="102">
        <v>31</v>
      </c>
      <c r="Z1664">
        <v>0</v>
      </c>
      <c r="AA1664">
        <v>0</v>
      </c>
      <c r="AB1664">
        <v>0</v>
      </c>
      <c r="AE1664" s="103">
        <v>0</v>
      </c>
      <c r="AF1664">
        <v>0</v>
      </c>
      <c r="AG1664">
        <v>0</v>
      </c>
      <c r="AH1664">
        <v>0</v>
      </c>
      <c r="AI1664">
        <v>0</v>
      </c>
    </row>
    <row r="1665" spans="1:35" ht="15" hidden="1" customHeight="1" x14ac:dyDescent="0.25">
      <c r="A1665" s="37" t="s">
        <v>36</v>
      </c>
      <c r="B1665" s="37" t="s">
        <v>37</v>
      </c>
      <c r="C1665" s="37" t="s">
        <v>8227</v>
      </c>
      <c r="D1665" s="38" t="s">
        <v>11037</v>
      </c>
      <c r="E1665" s="37" t="s">
        <v>8228</v>
      </c>
      <c r="F1665" s="37" t="s">
        <v>6696</v>
      </c>
      <c r="G1665" s="37">
        <v>200002384</v>
      </c>
      <c r="H1665" s="100">
        <v>53480465</v>
      </c>
      <c r="I1665" s="101">
        <v>329321</v>
      </c>
      <c r="J1665" s="37">
        <v>100019155</v>
      </c>
      <c r="K1665" s="37">
        <v>200002384</v>
      </c>
      <c r="L1665" s="37" t="s">
        <v>48</v>
      </c>
      <c r="M1665" s="37" t="s">
        <v>6696</v>
      </c>
      <c r="N1665" s="37" t="s">
        <v>8229</v>
      </c>
      <c r="O1665" s="39" t="s">
        <v>10984</v>
      </c>
      <c r="P1665" s="37" t="s">
        <v>8229</v>
      </c>
      <c r="Q1665" s="37" t="s">
        <v>14231</v>
      </c>
      <c r="R1665" s="39" t="s">
        <v>11038</v>
      </c>
      <c r="S1665" s="40" t="s">
        <v>10721</v>
      </c>
      <c r="T1665" s="41">
        <v>46</v>
      </c>
      <c r="U1665" s="41">
        <v>0</v>
      </c>
      <c r="V1665" s="41">
        <v>0</v>
      </c>
      <c r="W1665" s="42"/>
      <c r="X1665" s="42"/>
      <c r="Y1665" s="102">
        <v>46</v>
      </c>
      <c r="Z1665">
        <v>16</v>
      </c>
      <c r="AA1665">
        <v>0</v>
      </c>
      <c r="AB1665">
        <v>0</v>
      </c>
      <c r="AE1665" s="103">
        <v>16</v>
      </c>
      <c r="AF1665">
        <v>0</v>
      </c>
      <c r="AG1665">
        <v>0</v>
      </c>
      <c r="AH1665">
        <v>0</v>
      </c>
      <c r="AI1665">
        <v>0</v>
      </c>
    </row>
    <row r="1666" spans="1:35" ht="15" hidden="1" customHeight="1" x14ac:dyDescent="0.25">
      <c r="A1666" s="37" t="s">
        <v>36</v>
      </c>
      <c r="B1666" s="37" t="s">
        <v>37</v>
      </c>
      <c r="C1666" s="37" t="s">
        <v>4329</v>
      </c>
      <c r="D1666" s="38" t="s">
        <v>14217</v>
      </c>
      <c r="E1666" s="37" t="s">
        <v>4330</v>
      </c>
      <c r="F1666" s="37" t="s">
        <v>4189</v>
      </c>
      <c r="G1666" s="37">
        <v>200001294</v>
      </c>
      <c r="H1666" s="100">
        <v>710275668</v>
      </c>
      <c r="I1666" s="101">
        <v>52806570</v>
      </c>
      <c r="J1666" s="37">
        <v>100018851</v>
      </c>
      <c r="K1666" s="37">
        <v>100018850</v>
      </c>
      <c r="L1666" s="37" t="s">
        <v>14218</v>
      </c>
      <c r="M1666" s="37" t="s">
        <v>4189</v>
      </c>
      <c r="N1666" s="37" t="s">
        <v>4196</v>
      </c>
      <c r="O1666" s="39" t="s">
        <v>14219</v>
      </c>
      <c r="P1666" s="37" t="s">
        <v>4331</v>
      </c>
      <c r="Q1666" s="37" t="s">
        <v>14220</v>
      </c>
      <c r="R1666" s="39" t="s">
        <v>14221</v>
      </c>
      <c r="S1666" s="40" t="s">
        <v>10741</v>
      </c>
      <c r="T1666" s="41">
        <v>64</v>
      </c>
      <c r="U1666" s="41">
        <v>0</v>
      </c>
      <c r="V1666" s="41">
        <v>0</v>
      </c>
      <c r="W1666" s="42"/>
      <c r="X1666" s="42"/>
      <c r="Y1666" s="102">
        <v>64</v>
      </c>
      <c r="Z1666">
        <v>0</v>
      </c>
      <c r="AA1666">
        <v>0</v>
      </c>
      <c r="AB1666">
        <v>0</v>
      </c>
      <c r="AE1666" s="103">
        <v>0</v>
      </c>
      <c r="AF1666">
        <v>7</v>
      </c>
      <c r="AG1666">
        <v>0</v>
      </c>
      <c r="AH1666">
        <v>0</v>
      </c>
      <c r="AI1666">
        <v>7</v>
      </c>
    </row>
    <row r="1667" spans="1:35" ht="15" hidden="1" customHeight="1" x14ac:dyDescent="0.25">
      <c r="A1667" s="37" t="s">
        <v>36</v>
      </c>
      <c r="B1667" s="37" t="s">
        <v>592</v>
      </c>
      <c r="C1667" s="37" t="s">
        <v>4159</v>
      </c>
      <c r="D1667" s="38" t="s">
        <v>14236</v>
      </c>
      <c r="E1667" s="37" t="s">
        <v>4160</v>
      </c>
      <c r="F1667" s="37" t="s">
        <v>2860</v>
      </c>
      <c r="G1667" s="37">
        <v>200003975</v>
      </c>
      <c r="H1667" s="100">
        <v>710263570</v>
      </c>
      <c r="I1667" s="101">
        <v>52222012</v>
      </c>
      <c r="J1667" s="37">
        <v>100017683</v>
      </c>
      <c r="K1667" s="37">
        <v>200003975</v>
      </c>
      <c r="L1667" s="37" t="s">
        <v>4161</v>
      </c>
      <c r="M1667" s="37" t="s">
        <v>2860</v>
      </c>
      <c r="N1667" s="37" t="s">
        <v>2862</v>
      </c>
      <c r="O1667" s="39" t="s">
        <v>12572</v>
      </c>
      <c r="P1667" s="37" t="s">
        <v>3145</v>
      </c>
      <c r="Q1667" s="37" t="s">
        <v>4162</v>
      </c>
      <c r="R1667" s="39" t="s">
        <v>12573</v>
      </c>
      <c r="S1667" s="40" t="s">
        <v>10741</v>
      </c>
      <c r="T1667" s="41">
        <v>0</v>
      </c>
      <c r="U1667" s="41">
        <v>10</v>
      </c>
      <c r="V1667" s="41">
        <v>0</v>
      </c>
      <c r="W1667" s="42"/>
      <c r="X1667" s="42"/>
      <c r="Y1667" s="102">
        <v>10</v>
      </c>
      <c r="Z1667">
        <v>0</v>
      </c>
      <c r="AA1667">
        <v>0</v>
      </c>
      <c r="AB1667">
        <v>0</v>
      </c>
      <c r="AE1667" s="103">
        <v>0</v>
      </c>
      <c r="AF1667">
        <v>0</v>
      </c>
      <c r="AG1667">
        <v>0</v>
      </c>
      <c r="AH1667">
        <v>0</v>
      </c>
      <c r="AI1667">
        <v>0</v>
      </c>
    </row>
    <row r="1668" spans="1:35" ht="15" hidden="1" customHeight="1" x14ac:dyDescent="0.25">
      <c r="A1668" s="37" t="s">
        <v>36</v>
      </c>
      <c r="B1668" s="37" t="s">
        <v>592</v>
      </c>
      <c r="C1668" s="37" t="s">
        <v>689</v>
      </c>
      <c r="D1668" s="38" t="s">
        <v>14235</v>
      </c>
      <c r="E1668" s="37" t="s">
        <v>690</v>
      </c>
      <c r="F1668" s="37" t="s">
        <v>40</v>
      </c>
      <c r="G1668" s="37">
        <v>200003782</v>
      </c>
      <c r="H1668" s="100">
        <v>50749846</v>
      </c>
      <c r="I1668" s="101">
        <v>45477922</v>
      </c>
      <c r="J1668" s="37">
        <v>100001369</v>
      </c>
      <c r="K1668" s="37">
        <v>200003782</v>
      </c>
      <c r="L1668" s="37" t="s">
        <v>691</v>
      </c>
      <c r="M1668" s="37" t="s">
        <v>40</v>
      </c>
      <c r="N1668" s="37" t="s">
        <v>56</v>
      </c>
      <c r="O1668" s="39" t="s">
        <v>11647</v>
      </c>
      <c r="P1668" s="37" t="s">
        <v>152</v>
      </c>
      <c r="Q1668" s="37" t="s">
        <v>692</v>
      </c>
      <c r="R1668" s="39" t="s">
        <v>11648</v>
      </c>
      <c r="S1668" s="40" t="s">
        <v>10721</v>
      </c>
      <c r="T1668" s="41">
        <v>0</v>
      </c>
      <c r="U1668" s="42">
        <v>9</v>
      </c>
      <c r="V1668" s="42">
        <v>0</v>
      </c>
      <c r="W1668" s="42"/>
      <c r="X1668" s="42"/>
      <c r="Y1668" s="102">
        <v>9</v>
      </c>
      <c r="Z1668">
        <v>0</v>
      </c>
      <c r="AA1668">
        <v>0</v>
      </c>
      <c r="AB1668">
        <v>0</v>
      </c>
      <c r="AE1668" s="103">
        <v>0</v>
      </c>
      <c r="AF1668">
        <v>0</v>
      </c>
      <c r="AG1668">
        <v>0</v>
      </c>
      <c r="AH1668">
        <v>0</v>
      </c>
      <c r="AI1668">
        <v>0</v>
      </c>
    </row>
    <row r="1669" spans="1:35" ht="15" hidden="1" customHeight="1" x14ac:dyDescent="0.25">
      <c r="A1669" s="37" t="s">
        <v>36</v>
      </c>
      <c r="B1669" s="37" t="s">
        <v>37</v>
      </c>
      <c r="C1669" s="37" t="s">
        <v>174</v>
      </c>
      <c r="D1669" s="38" t="s">
        <v>14135</v>
      </c>
      <c r="E1669" s="37" t="s">
        <v>175</v>
      </c>
      <c r="F1669" s="37" t="s">
        <v>40</v>
      </c>
      <c r="G1669" s="37">
        <v>200000249</v>
      </c>
      <c r="H1669" s="100">
        <v>710160887</v>
      </c>
      <c r="I1669" s="101">
        <v>304832</v>
      </c>
      <c r="J1669" s="37">
        <v>100001281</v>
      </c>
      <c r="K1669" s="37">
        <v>200000249</v>
      </c>
      <c r="L1669" s="37" t="s">
        <v>48</v>
      </c>
      <c r="M1669" s="37" t="s">
        <v>40</v>
      </c>
      <c r="N1669" s="37" t="s">
        <v>241</v>
      </c>
      <c r="O1669" s="39" t="s">
        <v>11145</v>
      </c>
      <c r="P1669" s="37" t="s">
        <v>176</v>
      </c>
      <c r="Q1669" s="37" t="s">
        <v>177</v>
      </c>
      <c r="R1669" s="39" t="s">
        <v>11146</v>
      </c>
      <c r="S1669" s="40" t="s">
        <v>10741</v>
      </c>
      <c r="T1669" s="41">
        <v>15</v>
      </c>
      <c r="U1669" s="41">
        <v>0</v>
      </c>
      <c r="V1669" s="41">
        <v>0</v>
      </c>
      <c r="W1669" s="42"/>
      <c r="X1669" s="42"/>
      <c r="Y1669" s="102">
        <v>15</v>
      </c>
      <c r="Z1669">
        <v>0</v>
      </c>
      <c r="AA1669">
        <v>0</v>
      </c>
      <c r="AB1669">
        <v>0</v>
      </c>
      <c r="AE1669" s="103">
        <v>0</v>
      </c>
      <c r="AF1669">
        <v>0</v>
      </c>
      <c r="AG1669">
        <v>0</v>
      </c>
      <c r="AH1669">
        <v>0</v>
      </c>
      <c r="AI1669">
        <v>0</v>
      </c>
    </row>
    <row r="1670" spans="1:35" ht="15" hidden="1" customHeight="1" x14ac:dyDescent="0.25">
      <c r="A1670" s="37" t="s">
        <v>36</v>
      </c>
      <c r="B1670" s="37" t="s">
        <v>509</v>
      </c>
      <c r="C1670" s="37" t="s">
        <v>8364</v>
      </c>
      <c r="D1670" s="38" t="s">
        <v>11740</v>
      </c>
      <c r="E1670" s="37" t="s">
        <v>8365</v>
      </c>
      <c r="F1670" s="37" t="s">
        <v>6696</v>
      </c>
      <c r="G1670" s="37">
        <v>200002417</v>
      </c>
      <c r="H1670" s="100">
        <v>710217447</v>
      </c>
      <c r="I1670" s="101">
        <v>37947737</v>
      </c>
      <c r="J1670" s="37">
        <v>100012202</v>
      </c>
      <c r="K1670" s="37">
        <v>100012203</v>
      </c>
      <c r="L1670" s="37" t="s">
        <v>92</v>
      </c>
      <c r="M1670" s="37" t="s">
        <v>6696</v>
      </c>
      <c r="N1670" s="37" t="s">
        <v>8229</v>
      </c>
      <c r="O1670" s="39" t="s">
        <v>13402</v>
      </c>
      <c r="P1670" s="37" t="s">
        <v>8374</v>
      </c>
      <c r="Q1670" s="37" t="s">
        <v>8375</v>
      </c>
      <c r="R1670" s="39" t="s">
        <v>14239</v>
      </c>
      <c r="S1670" s="40" t="s">
        <v>10741</v>
      </c>
      <c r="T1670" s="41">
        <v>0</v>
      </c>
      <c r="U1670" s="41">
        <v>0</v>
      </c>
      <c r="V1670" s="41">
        <v>17</v>
      </c>
      <c r="W1670" s="42"/>
      <c r="X1670" s="42"/>
      <c r="Y1670" s="102">
        <v>17</v>
      </c>
      <c r="Z1670">
        <v>0</v>
      </c>
      <c r="AA1670">
        <v>0</v>
      </c>
      <c r="AB1670">
        <v>0</v>
      </c>
      <c r="AE1670" s="103">
        <v>0</v>
      </c>
      <c r="AF1670">
        <v>0</v>
      </c>
      <c r="AG1670">
        <v>0</v>
      </c>
      <c r="AH1670">
        <v>1</v>
      </c>
      <c r="AI1670">
        <v>1</v>
      </c>
    </row>
    <row r="1671" spans="1:35" ht="15" hidden="1" customHeight="1" x14ac:dyDescent="0.25">
      <c r="A1671" s="37" t="s">
        <v>36</v>
      </c>
      <c r="B1671" s="37" t="s">
        <v>37</v>
      </c>
      <c r="C1671" s="37" t="s">
        <v>4924</v>
      </c>
      <c r="D1671" s="38" t="s">
        <v>11414</v>
      </c>
      <c r="E1671" s="37" t="s">
        <v>4925</v>
      </c>
      <c r="F1671" s="37" t="s">
        <v>4189</v>
      </c>
      <c r="G1671" s="37">
        <v>200001455</v>
      </c>
      <c r="H1671" s="100">
        <v>710037120</v>
      </c>
      <c r="I1671" s="101">
        <v>316962</v>
      </c>
      <c r="J1671" s="37">
        <v>100008138</v>
      </c>
      <c r="K1671" s="37">
        <v>200001455</v>
      </c>
      <c r="L1671" s="37" t="s">
        <v>48</v>
      </c>
      <c r="M1671" s="37" t="s">
        <v>4189</v>
      </c>
      <c r="N1671" s="37" t="s">
        <v>4808</v>
      </c>
      <c r="O1671" s="39" t="s">
        <v>11415</v>
      </c>
      <c r="P1671" s="37" t="s">
        <v>4926</v>
      </c>
      <c r="Q1671" s="37" t="s">
        <v>4927</v>
      </c>
      <c r="R1671" s="39" t="s">
        <v>11416</v>
      </c>
      <c r="S1671" s="40" t="s">
        <v>10741</v>
      </c>
      <c r="T1671" s="41">
        <v>24</v>
      </c>
      <c r="U1671" s="41">
        <v>0</v>
      </c>
      <c r="V1671" s="41">
        <v>0</v>
      </c>
      <c r="W1671" s="42"/>
      <c r="X1671" s="42"/>
      <c r="Y1671" s="102">
        <v>24</v>
      </c>
      <c r="Z1671">
        <v>0</v>
      </c>
      <c r="AA1671">
        <v>0</v>
      </c>
      <c r="AB1671">
        <v>0</v>
      </c>
      <c r="AE1671" s="103">
        <v>0</v>
      </c>
      <c r="AF1671">
        <v>0</v>
      </c>
      <c r="AG1671">
        <v>0</v>
      </c>
      <c r="AH1671">
        <v>0</v>
      </c>
      <c r="AI1671">
        <v>0</v>
      </c>
    </row>
    <row r="1672" spans="1:35" ht="15" hidden="1" customHeight="1" x14ac:dyDescent="0.25">
      <c r="A1672" s="37" t="s">
        <v>36</v>
      </c>
      <c r="B1672" s="37" t="s">
        <v>37</v>
      </c>
      <c r="C1672" s="37" t="s">
        <v>7934</v>
      </c>
      <c r="D1672" s="38" t="s">
        <v>14250</v>
      </c>
      <c r="E1672" s="37" t="s">
        <v>7935</v>
      </c>
      <c r="F1672" s="37" t="s">
        <v>6696</v>
      </c>
      <c r="G1672" s="37">
        <v>200002700</v>
      </c>
      <c r="H1672" s="100">
        <v>710263937</v>
      </c>
      <c r="I1672" s="101">
        <v>330221</v>
      </c>
      <c r="J1672" s="37">
        <v>100017667</v>
      </c>
      <c r="K1672" s="37">
        <v>200002700</v>
      </c>
      <c r="L1672" s="37" t="s">
        <v>48</v>
      </c>
      <c r="M1672" s="37" t="s">
        <v>6696</v>
      </c>
      <c r="N1672" s="37" t="s">
        <v>7842</v>
      </c>
      <c r="O1672" s="39" t="s">
        <v>13753</v>
      </c>
      <c r="P1672" s="37" t="s">
        <v>7936</v>
      </c>
      <c r="Q1672" s="37" t="s">
        <v>7937</v>
      </c>
      <c r="R1672" s="39" t="s">
        <v>14251</v>
      </c>
      <c r="S1672" s="40" t="s">
        <v>10741</v>
      </c>
      <c r="T1672" s="41">
        <v>7</v>
      </c>
      <c r="U1672" s="41">
        <v>0</v>
      </c>
      <c r="V1672" s="41">
        <v>0</v>
      </c>
      <c r="W1672" s="42"/>
      <c r="X1672" s="42"/>
      <c r="Y1672" s="102">
        <v>7</v>
      </c>
      <c r="Z1672">
        <v>0</v>
      </c>
      <c r="AA1672">
        <v>0</v>
      </c>
      <c r="AB1672">
        <v>0</v>
      </c>
      <c r="AE1672" s="103">
        <v>0</v>
      </c>
      <c r="AF1672">
        <v>0</v>
      </c>
      <c r="AG1672">
        <v>0</v>
      </c>
      <c r="AH1672">
        <v>0</v>
      </c>
      <c r="AI1672">
        <v>0</v>
      </c>
    </row>
    <row r="1673" spans="1:35" ht="15" hidden="1" customHeight="1" x14ac:dyDescent="0.25">
      <c r="A1673" s="37" t="s">
        <v>36</v>
      </c>
      <c r="B1673" s="37" t="s">
        <v>37</v>
      </c>
      <c r="C1673" s="37" t="s">
        <v>9200</v>
      </c>
      <c r="D1673" s="38" t="s">
        <v>10950</v>
      </c>
      <c r="E1673" s="37" t="s">
        <v>9201</v>
      </c>
      <c r="F1673" s="37" t="s">
        <v>8536</v>
      </c>
      <c r="G1673" s="37">
        <v>200003277</v>
      </c>
      <c r="H1673" s="100">
        <v>710031246</v>
      </c>
      <c r="I1673" s="101">
        <v>329614</v>
      </c>
      <c r="J1673" s="37">
        <v>100016246</v>
      </c>
      <c r="K1673" s="37">
        <v>200003277</v>
      </c>
      <c r="L1673" s="37" t="s">
        <v>48</v>
      </c>
      <c r="M1673" s="37" t="s">
        <v>8536</v>
      </c>
      <c r="N1673" s="37" t="s">
        <v>8385</v>
      </c>
      <c r="O1673" s="39" t="s">
        <v>10951</v>
      </c>
      <c r="P1673" s="37" t="s">
        <v>8385</v>
      </c>
      <c r="Q1673" s="37" t="s">
        <v>9212</v>
      </c>
      <c r="R1673" s="39" t="s">
        <v>10952</v>
      </c>
      <c r="S1673" s="40" t="s">
        <v>10741</v>
      </c>
      <c r="T1673" s="41">
        <v>54</v>
      </c>
      <c r="U1673" s="41">
        <v>0</v>
      </c>
      <c r="V1673" s="41">
        <v>0</v>
      </c>
      <c r="W1673" s="42"/>
      <c r="X1673" s="42"/>
      <c r="Y1673" s="102">
        <v>54</v>
      </c>
      <c r="Z1673">
        <v>6</v>
      </c>
      <c r="AA1673">
        <v>0</v>
      </c>
      <c r="AB1673">
        <v>0</v>
      </c>
      <c r="AE1673" s="103">
        <v>6</v>
      </c>
      <c r="AF1673">
        <v>26</v>
      </c>
      <c r="AG1673">
        <v>0</v>
      </c>
      <c r="AH1673">
        <v>0</v>
      </c>
      <c r="AI1673">
        <v>26</v>
      </c>
    </row>
    <row r="1674" spans="1:35" ht="15" hidden="1" customHeight="1" x14ac:dyDescent="0.25">
      <c r="A1674" s="37" t="s">
        <v>36</v>
      </c>
      <c r="B1674" s="37" t="s">
        <v>37</v>
      </c>
      <c r="C1674" s="37" t="s">
        <v>1568</v>
      </c>
      <c r="D1674" s="38" t="s">
        <v>13516</v>
      </c>
      <c r="E1674" s="37" t="s">
        <v>1569</v>
      </c>
      <c r="F1674" s="37" t="s">
        <v>814</v>
      </c>
      <c r="G1674" s="37">
        <v>200000435</v>
      </c>
      <c r="H1674" s="100">
        <v>37988522</v>
      </c>
      <c r="I1674" s="101">
        <v>612031</v>
      </c>
      <c r="J1674" s="37">
        <v>100002400</v>
      </c>
      <c r="K1674" s="37">
        <v>200000435</v>
      </c>
      <c r="L1674" s="37" t="s">
        <v>48</v>
      </c>
      <c r="M1674" s="37" t="s">
        <v>814</v>
      </c>
      <c r="N1674" s="37" t="s">
        <v>1570</v>
      </c>
      <c r="O1674" s="39" t="s">
        <v>11714</v>
      </c>
      <c r="P1674" s="37" t="s">
        <v>1570</v>
      </c>
      <c r="Q1674" s="37" t="s">
        <v>1575</v>
      </c>
      <c r="R1674" s="39" t="s">
        <v>13517</v>
      </c>
      <c r="S1674" s="40" t="s">
        <v>10721</v>
      </c>
      <c r="T1674" s="41">
        <v>37</v>
      </c>
      <c r="U1674" s="41">
        <v>0</v>
      </c>
      <c r="V1674" s="41">
        <v>0</v>
      </c>
      <c r="W1674" s="42"/>
      <c r="X1674" s="42"/>
      <c r="Y1674" s="102">
        <v>37</v>
      </c>
      <c r="Z1674">
        <v>0</v>
      </c>
      <c r="AA1674">
        <v>0</v>
      </c>
      <c r="AB1674">
        <v>0</v>
      </c>
      <c r="AE1674" s="103">
        <v>0</v>
      </c>
      <c r="AF1674">
        <v>2</v>
      </c>
      <c r="AG1674">
        <v>0</v>
      </c>
      <c r="AH1674">
        <v>0</v>
      </c>
      <c r="AI1674">
        <v>2</v>
      </c>
    </row>
    <row r="1675" spans="1:35" ht="15" hidden="1" customHeight="1" x14ac:dyDescent="0.25">
      <c r="A1675" s="37" t="s">
        <v>36</v>
      </c>
      <c r="B1675" s="37" t="s">
        <v>592</v>
      </c>
      <c r="C1675" s="37" t="s">
        <v>661</v>
      </c>
      <c r="D1675" s="38" t="s">
        <v>14243</v>
      </c>
      <c r="E1675" s="37" t="s">
        <v>662</v>
      </c>
      <c r="F1675" s="37" t="s">
        <v>40</v>
      </c>
      <c r="G1675" s="37">
        <v>200000025</v>
      </c>
      <c r="H1675" s="100">
        <v>710231717</v>
      </c>
      <c r="I1675" s="101">
        <v>31326447</v>
      </c>
      <c r="J1675" s="37">
        <v>100001376</v>
      </c>
      <c r="K1675" s="37">
        <v>200000025</v>
      </c>
      <c r="L1675" s="37" t="s">
        <v>603</v>
      </c>
      <c r="M1675" s="37" t="s">
        <v>40</v>
      </c>
      <c r="N1675" s="37" t="s">
        <v>56</v>
      </c>
      <c r="O1675" s="39" t="s">
        <v>11647</v>
      </c>
      <c r="P1675" s="37" t="s">
        <v>152</v>
      </c>
      <c r="Q1675" s="37" t="s">
        <v>664</v>
      </c>
      <c r="R1675" s="39" t="s">
        <v>11648</v>
      </c>
      <c r="S1675" s="40" t="s">
        <v>10741</v>
      </c>
      <c r="T1675" s="41">
        <v>0</v>
      </c>
      <c r="U1675" s="42">
        <v>23</v>
      </c>
      <c r="V1675" s="42">
        <v>0</v>
      </c>
      <c r="W1675" s="42"/>
      <c r="X1675" s="42"/>
      <c r="Y1675" s="102">
        <v>23</v>
      </c>
      <c r="Z1675">
        <v>0</v>
      </c>
      <c r="AA1675">
        <v>0</v>
      </c>
      <c r="AB1675">
        <v>0</v>
      </c>
      <c r="AE1675" s="103">
        <v>0</v>
      </c>
      <c r="AF1675">
        <v>0</v>
      </c>
      <c r="AG1675">
        <v>0</v>
      </c>
      <c r="AH1675">
        <v>0</v>
      </c>
      <c r="AI1675">
        <v>0</v>
      </c>
    </row>
    <row r="1676" spans="1:35" ht="15" hidden="1" customHeight="1" x14ac:dyDescent="0.25">
      <c r="A1676" s="37" t="s">
        <v>36</v>
      </c>
      <c r="B1676" s="37" t="s">
        <v>37</v>
      </c>
      <c r="C1676" s="37" t="s">
        <v>5703</v>
      </c>
      <c r="D1676" s="38" t="s">
        <v>14244</v>
      </c>
      <c r="E1676" s="37" t="s">
        <v>5704</v>
      </c>
      <c r="F1676" s="37" t="s">
        <v>568</v>
      </c>
      <c r="G1676" s="37">
        <v>200001849</v>
      </c>
      <c r="H1676" s="100">
        <v>710016620</v>
      </c>
      <c r="I1676" s="101">
        <v>316342</v>
      </c>
      <c r="J1676" s="37">
        <v>100010221</v>
      </c>
      <c r="K1676" s="37">
        <v>200001849</v>
      </c>
      <c r="L1676" s="37" t="s">
        <v>48</v>
      </c>
      <c r="M1676" s="37" t="s">
        <v>568</v>
      </c>
      <c r="N1676" s="37" t="s">
        <v>5705</v>
      </c>
      <c r="O1676" s="39" t="s">
        <v>14245</v>
      </c>
      <c r="P1676" s="37" t="s">
        <v>5705</v>
      </c>
      <c r="Q1676" s="37" t="s">
        <v>5706</v>
      </c>
      <c r="R1676" s="39" t="s">
        <v>14246</v>
      </c>
      <c r="S1676" s="40" t="s">
        <v>10741</v>
      </c>
      <c r="T1676" s="41">
        <v>13</v>
      </c>
      <c r="U1676" s="41">
        <v>0</v>
      </c>
      <c r="V1676" s="41">
        <v>0</v>
      </c>
      <c r="W1676" s="42"/>
      <c r="X1676" s="42"/>
      <c r="Y1676" s="102">
        <v>13</v>
      </c>
      <c r="Z1676">
        <v>0</v>
      </c>
      <c r="AA1676">
        <v>0</v>
      </c>
      <c r="AB1676">
        <v>0</v>
      </c>
      <c r="AE1676" s="103">
        <v>0</v>
      </c>
      <c r="AF1676">
        <v>0</v>
      </c>
      <c r="AG1676">
        <v>0</v>
      </c>
      <c r="AH1676">
        <v>0</v>
      </c>
      <c r="AI1676">
        <v>0</v>
      </c>
    </row>
    <row r="1677" spans="1:35" ht="15" hidden="1" customHeight="1" x14ac:dyDescent="0.25">
      <c r="A1677" s="37" t="s">
        <v>36</v>
      </c>
      <c r="B1677" s="37" t="s">
        <v>37</v>
      </c>
      <c r="C1677" s="37" t="s">
        <v>8803</v>
      </c>
      <c r="D1677" s="38" t="s">
        <v>14248</v>
      </c>
      <c r="E1677" s="37" t="s">
        <v>8804</v>
      </c>
      <c r="F1677" s="37" t="s">
        <v>8536</v>
      </c>
      <c r="G1677" s="37">
        <v>200003062</v>
      </c>
      <c r="H1677" s="100">
        <v>710039310</v>
      </c>
      <c r="I1677" s="101">
        <v>324817</v>
      </c>
      <c r="J1677" s="37">
        <v>100015379</v>
      </c>
      <c r="K1677" s="37">
        <v>200003062</v>
      </c>
      <c r="L1677" s="37" t="s">
        <v>48</v>
      </c>
      <c r="M1677" s="37" t="s">
        <v>8536</v>
      </c>
      <c r="N1677" s="37" t="s">
        <v>8633</v>
      </c>
      <c r="O1677" s="39" t="s">
        <v>10939</v>
      </c>
      <c r="P1677" s="37" t="s">
        <v>8805</v>
      </c>
      <c r="Q1677" s="37" t="s">
        <v>8806</v>
      </c>
      <c r="R1677" s="39" t="s">
        <v>14249</v>
      </c>
      <c r="S1677" s="40" t="s">
        <v>10741</v>
      </c>
      <c r="T1677" s="41">
        <v>17</v>
      </c>
      <c r="U1677" s="41">
        <v>0</v>
      </c>
      <c r="V1677" s="41">
        <v>0</v>
      </c>
      <c r="W1677" s="42"/>
      <c r="X1677" s="42"/>
      <c r="Y1677" s="102">
        <v>17</v>
      </c>
      <c r="Z1677">
        <v>0</v>
      </c>
      <c r="AA1677">
        <v>0</v>
      </c>
      <c r="AB1677">
        <v>0</v>
      </c>
      <c r="AE1677" s="103">
        <v>0</v>
      </c>
      <c r="AF1677">
        <v>0</v>
      </c>
      <c r="AG1677">
        <v>0</v>
      </c>
      <c r="AH1677">
        <v>0</v>
      </c>
      <c r="AI1677">
        <v>0</v>
      </c>
    </row>
    <row r="1678" spans="1:35" ht="15" hidden="1" customHeight="1" x14ac:dyDescent="0.25">
      <c r="A1678" s="37" t="s">
        <v>36</v>
      </c>
      <c r="B1678" s="37" t="s">
        <v>37</v>
      </c>
      <c r="C1678" s="37" t="s">
        <v>481</v>
      </c>
      <c r="D1678" s="38" t="s">
        <v>10807</v>
      </c>
      <c r="E1678" s="37" t="s">
        <v>482</v>
      </c>
      <c r="F1678" s="37" t="s">
        <v>40</v>
      </c>
      <c r="G1678" s="37">
        <v>200000205</v>
      </c>
      <c r="H1678" s="100">
        <v>710284705</v>
      </c>
      <c r="I1678" s="101">
        <v>603201</v>
      </c>
      <c r="J1678" s="37">
        <v>100019828</v>
      </c>
      <c r="K1678" s="37">
        <v>200000205</v>
      </c>
      <c r="L1678" s="37" t="s">
        <v>48</v>
      </c>
      <c r="M1678" s="37" t="s">
        <v>40</v>
      </c>
      <c r="N1678" s="37" t="s">
        <v>506</v>
      </c>
      <c r="O1678" s="39" t="s">
        <v>11219</v>
      </c>
      <c r="P1678" s="37" t="s">
        <v>483</v>
      </c>
      <c r="Q1678" s="37" t="s">
        <v>16883</v>
      </c>
      <c r="R1678" s="39" t="s">
        <v>10616</v>
      </c>
      <c r="S1678" s="40" t="s">
        <v>10741</v>
      </c>
      <c r="T1678" s="41">
        <v>13</v>
      </c>
      <c r="U1678" s="41">
        <v>0</v>
      </c>
      <c r="V1678" s="41">
        <v>0</v>
      </c>
      <c r="W1678" s="42"/>
      <c r="X1678" s="42"/>
      <c r="Y1678" s="102">
        <v>13</v>
      </c>
      <c r="Z1678">
        <v>0</v>
      </c>
      <c r="AA1678">
        <v>0</v>
      </c>
      <c r="AB1678">
        <v>0</v>
      </c>
      <c r="AE1678" s="103">
        <v>0</v>
      </c>
      <c r="AF1678">
        <v>0</v>
      </c>
      <c r="AG1678">
        <v>0</v>
      </c>
      <c r="AH1678">
        <v>0</v>
      </c>
      <c r="AI1678">
        <v>0</v>
      </c>
    </row>
    <row r="1679" spans="1:35" ht="15" hidden="1" customHeight="1" x14ac:dyDescent="0.25">
      <c r="A1679" s="37" t="s">
        <v>36</v>
      </c>
      <c r="B1679" s="37" t="s">
        <v>509</v>
      </c>
      <c r="C1679" s="37" t="s">
        <v>10497</v>
      </c>
      <c r="D1679" s="38" t="s">
        <v>14247</v>
      </c>
      <c r="E1679" s="37" t="s">
        <v>10498</v>
      </c>
      <c r="F1679" s="37" t="s">
        <v>8536</v>
      </c>
      <c r="G1679" s="37">
        <v>200004093</v>
      </c>
      <c r="H1679" s="100">
        <v>54779502</v>
      </c>
      <c r="I1679" s="101">
        <v>31999425</v>
      </c>
      <c r="J1679" s="37">
        <v>100019661</v>
      </c>
      <c r="K1679" s="37">
        <v>200004093</v>
      </c>
      <c r="L1679" s="37" t="s">
        <v>569</v>
      </c>
      <c r="M1679" s="37" t="s">
        <v>8536</v>
      </c>
      <c r="N1679" s="37" t="s">
        <v>1826</v>
      </c>
      <c r="O1679" s="39" t="s">
        <v>11477</v>
      </c>
      <c r="P1679" s="37" t="s">
        <v>9639</v>
      </c>
      <c r="Q1679" s="37" t="s">
        <v>10450</v>
      </c>
      <c r="R1679" s="39" t="s">
        <v>13027</v>
      </c>
      <c r="S1679" s="40" t="s">
        <v>10721</v>
      </c>
      <c r="T1679" s="41">
        <v>0</v>
      </c>
      <c r="U1679" s="41">
        <v>0</v>
      </c>
      <c r="V1679" s="41">
        <v>7</v>
      </c>
      <c r="W1679" s="42"/>
      <c r="X1679" s="42"/>
      <c r="Y1679" s="102">
        <v>7</v>
      </c>
      <c r="Z1679">
        <v>0</v>
      </c>
      <c r="AA1679">
        <v>0</v>
      </c>
      <c r="AB1679">
        <v>0</v>
      </c>
      <c r="AE1679" s="103">
        <v>0</v>
      </c>
      <c r="AF1679">
        <v>0</v>
      </c>
      <c r="AG1679">
        <v>0</v>
      </c>
      <c r="AH1679">
        <v>0</v>
      </c>
      <c r="AI1679">
        <v>0</v>
      </c>
    </row>
    <row r="1680" spans="1:35" ht="15" hidden="1" customHeight="1" x14ac:dyDescent="0.25">
      <c r="A1680" s="37" t="s">
        <v>36</v>
      </c>
      <c r="B1680" s="37" t="s">
        <v>37</v>
      </c>
      <c r="C1680" s="37" t="s">
        <v>5117</v>
      </c>
      <c r="D1680" s="38" t="s">
        <v>14240</v>
      </c>
      <c r="E1680" s="37" t="s">
        <v>5118</v>
      </c>
      <c r="F1680" s="37" t="s">
        <v>4189</v>
      </c>
      <c r="G1680" s="37">
        <v>200001611</v>
      </c>
      <c r="H1680" s="100">
        <v>710022395</v>
      </c>
      <c r="I1680" s="101">
        <v>321583</v>
      </c>
      <c r="J1680" s="37">
        <v>100008986</v>
      </c>
      <c r="K1680" s="37">
        <v>200001611</v>
      </c>
      <c r="L1680" s="37" t="s">
        <v>48</v>
      </c>
      <c r="M1680" s="37" t="s">
        <v>4189</v>
      </c>
      <c r="N1680" s="37" t="s">
        <v>4960</v>
      </c>
      <c r="O1680" s="39" t="s">
        <v>14241</v>
      </c>
      <c r="P1680" s="37" t="s">
        <v>5119</v>
      </c>
      <c r="Q1680" s="37" t="s">
        <v>5120</v>
      </c>
      <c r="R1680" s="39" t="s">
        <v>14242</v>
      </c>
      <c r="S1680" s="40" t="s">
        <v>10741</v>
      </c>
      <c r="T1680" s="41">
        <v>17</v>
      </c>
      <c r="U1680" s="41">
        <v>0</v>
      </c>
      <c r="V1680" s="41">
        <v>0</v>
      </c>
      <c r="W1680" s="42"/>
      <c r="X1680" s="42"/>
      <c r="Y1680" s="102">
        <v>17</v>
      </c>
      <c r="Z1680">
        <v>0</v>
      </c>
      <c r="AA1680">
        <v>0</v>
      </c>
      <c r="AB1680">
        <v>0</v>
      </c>
      <c r="AE1680" s="103">
        <v>0</v>
      </c>
      <c r="AF1680">
        <v>1</v>
      </c>
      <c r="AG1680">
        <v>0</v>
      </c>
      <c r="AH1680">
        <v>0</v>
      </c>
      <c r="AI1680">
        <v>1</v>
      </c>
    </row>
    <row r="1681" spans="1:35" ht="15" hidden="1" customHeight="1" x14ac:dyDescent="0.25">
      <c r="A1681" s="37" t="s">
        <v>36</v>
      </c>
      <c r="B1681" s="37" t="s">
        <v>37</v>
      </c>
      <c r="C1681" s="37" t="s">
        <v>2858</v>
      </c>
      <c r="D1681" s="38" t="s">
        <v>11165</v>
      </c>
      <c r="E1681" s="37" t="s">
        <v>2859</v>
      </c>
      <c r="F1681" s="37" t="s">
        <v>2860</v>
      </c>
      <c r="G1681" s="37">
        <v>200001032</v>
      </c>
      <c r="H1681" s="100">
        <v>710006551</v>
      </c>
      <c r="I1681" s="101">
        <v>308307</v>
      </c>
      <c r="J1681" s="37">
        <v>100005784</v>
      </c>
      <c r="K1681" s="37">
        <v>200001032</v>
      </c>
      <c r="L1681" s="37" t="s">
        <v>48</v>
      </c>
      <c r="M1681" s="37" t="s">
        <v>2860</v>
      </c>
      <c r="N1681" s="37" t="s">
        <v>2862</v>
      </c>
      <c r="O1681" s="39" t="s">
        <v>2892</v>
      </c>
      <c r="P1681" s="37" t="s">
        <v>2862</v>
      </c>
      <c r="Q1681" s="37" t="s">
        <v>2880</v>
      </c>
      <c r="R1681" s="39" t="s">
        <v>10631</v>
      </c>
      <c r="S1681" s="40" t="s">
        <v>10741</v>
      </c>
      <c r="T1681" s="41">
        <v>17</v>
      </c>
      <c r="U1681" s="41">
        <v>0</v>
      </c>
      <c r="V1681" s="41">
        <v>0</v>
      </c>
      <c r="W1681" s="42"/>
      <c r="X1681" s="42"/>
      <c r="Y1681" s="102">
        <v>17</v>
      </c>
      <c r="Z1681">
        <v>0</v>
      </c>
      <c r="AA1681">
        <v>0</v>
      </c>
      <c r="AB1681">
        <v>0</v>
      </c>
      <c r="AE1681" s="103">
        <v>0</v>
      </c>
      <c r="AF1681">
        <v>0</v>
      </c>
      <c r="AG1681">
        <v>0</v>
      </c>
      <c r="AH1681">
        <v>0</v>
      </c>
      <c r="AI1681">
        <v>0</v>
      </c>
    </row>
    <row r="1682" spans="1:35" ht="15" hidden="1" customHeight="1" x14ac:dyDescent="0.25">
      <c r="A1682" s="37" t="s">
        <v>36</v>
      </c>
      <c r="B1682" s="37" t="s">
        <v>37</v>
      </c>
      <c r="C1682" s="37" t="s">
        <v>1495</v>
      </c>
      <c r="D1682" s="38" t="s">
        <v>14412</v>
      </c>
      <c r="E1682" s="37" t="s">
        <v>1496</v>
      </c>
      <c r="F1682" s="37" t="s">
        <v>814</v>
      </c>
      <c r="G1682" s="37">
        <v>200000445</v>
      </c>
      <c r="H1682" s="100">
        <v>710260008</v>
      </c>
      <c r="I1682" s="101">
        <v>50090828</v>
      </c>
      <c r="J1682" s="37">
        <v>100017278</v>
      </c>
      <c r="K1682" s="37">
        <v>100017276</v>
      </c>
      <c r="L1682" s="37" t="s">
        <v>105</v>
      </c>
      <c r="M1682" s="37" t="s">
        <v>814</v>
      </c>
      <c r="N1682" s="37" t="s">
        <v>1570</v>
      </c>
      <c r="O1682" s="39" t="s">
        <v>14413</v>
      </c>
      <c r="P1682" s="37" t="s">
        <v>1497</v>
      </c>
      <c r="Q1682" s="37" t="s">
        <v>1498</v>
      </c>
      <c r="R1682" s="39" t="s">
        <v>14414</v>
      </c>
      <c r="S1682" s="40" t="s">
        <v>10741</v>
      </c>
      <c r="T1682" s="41">
        <v>31</v>
      </c>
      <c r="U1682" s="41">
        <v>0</v>
      </c>
      <c r="V1682" s="41">
        <v>0</v>
      </c>
      <c r="W1682" s="42"/>
      <c r="X1682" s="42"/>
      <c r="Y1682" s="102">
        <v>31</v>
      </c>
      <c r="Z1682">
        <v>0</v>
      </c>
      <c r="AA1682">
        <v>0</v>
      </c>
      <c r="AB1682">
        <v>0</v>
      </c>
      <c r="AE1682" s="103">
        <v>0</v>
      </c>
      <c r="AF1682">
        <v>0</v>
      </c>
      <c r="AG1682">
        <v>0</v>
      </c>
      <c r="AH1682">
        <v>0</v>
      </c>
      <c r="AI1682">
        <v>0</v>
      </c>
    </row>
    <row r="1683" spans="1:35" ht="15" hidden="1" customHeight="1" x14ac:dyDescent="0.25">
      <c r="A1683" s="37" t="s">
        <v>36</v>
      </c>
      <c r="B1683" s="37" t="s">
        <v>37</v>
      </c>
      <c r="C1683" s="37" t="s">
        <v>2564</v>
      </c>
      <c r="D1683" s="38" t="s">
        <v>14415</v>
      </c>
      <c r="E1683" s="37" t="s">
        <v>2565</v>
      </c>
      <c r="F1683" s="37" t="s">
        <v>1879</v>
      </c>
      <c r="G1683" s="37">
        <v>200000788</v>
      </c>
      <c r="H1683" s="100">
        <v>710018703</v>
      </c>
      <c r="I1683" s="101">
        <v>36126764</v>
      </c>
      <c r="J1683" s="37">
        <v>100004152</v>
      </c>
      <c r="K1683" s="37">
        <v>100004148</v>
      </c>
      <c r="L1683" s="37" t="s">
        <v>2566</v>
      </c>
      <c r="M1683" s="37" t="s">
        <v>1879</v>
      </c>
      <c r="N1683" s="37" t="s">
        <v>2463</v>
      </c>
      <c r="O1683" s="39" t="s">
        <v>14416</v>
      </c>
      <c r="P1683" s="37" t="s">
        <v>2567</v>
      </c>
      <c r="Q1683" s="37" t="s">
        <v>2568</v>
      </c>
      <c r="R1683" s="39" t="s">
        <v>14417</v>
      </c>
      <c r="S1683" s="40" t="s">
        <v>10741</v>
      </c>
      <c r="T1683" s="41">
        <v>20</v>
      </c>
      <c r="U1683" s="41">
        <v>0</v>
      </c>
      <c r="V1683" s="41">
        <v>0</v>
      </c>
      <c r="W1683" s="42"/>
      <c r="X1683" s="42"/>
      <c r="Y1683" s="102">
        <v>20</v>
      </c>
      <c r="Z1683">
        <v>0</v>
      </c>
      <c r="AA1683">
        <v>0</v>
      </c>
      <c r="AB1683">
        <v>0</v>
      </c>
      <c r="AE1683" s="103">
        <v>0</v>
      </c>
      <c r="AF1683">
        <v>0</v>
      </c>
      <c r="AG1683">
        <v>0</v>
      </c>
      <c r="AH1683">
        <v>0</v>
      </c>
      <c r="AI1683">
        <v>0</v>
      </c>
    </row>
    <row r="1684" spans="1:35" ht="15" hidden="1" customHeight="1" x14ac:dyDescent="0.25">
      <c r="A1684" s="37" t="s">
        <v>36</v>
      </c>
      <c r="B1684" s="37" t="s">
        <v>37</v>
      </c>
      <c r="C1684" s="37" t="s">
        <v>6332</v>
      </c>
      <c r="D1684" s="38" t="s">
        <v>14406</v>
      </c>
      <c r="E1684" s="37" t="s">
        <v>6333</v>
      </c>
      <c r="F1684" s="37" t="s">
        <v>568</v>
      </c>
      <c r="G1684" s="37">
        <v>200001756</v>
      </c>
      <c r="H1684" s="100">
        <v>710020422</v>
      </c>
      <c r="I1684" s="101">
        <v>37833715</v>
      </c>
      <c r="J1684" s="37">
        <v>100009895</v>
      </c>
      <c r="K1684" s="37">
        <v>100009897</v>
      </c>
      <c r="L1684" s="37" t="s">
        <v>105</v>
      </c>
      <c r="M1684" s="37" t="s">
        <v>568</v>
      </c>
      <c r="N1684" s="37" t="s">
        <v>6409</v>
      </c>
      <c r="O1684" s="39" t="s">
        <v>14407</v>
      </c>
      <c r="P1684" s="37" t="s">
        <v>6335</v>
      </c>
      <c r="Q1684" s="37" t="s">
        <v>6336</v>
      </c>
      <c r="R1684" s="39" t="s">
        <v>14408</v>
      </c>
      <c r="S1684" s="40" t="s">
        <v>10741</v>
      </c>
      <c r="T1684" s="41">
        <v>18</v>
      </c>
      <c r="U1684" s="41">
        <v>0</v>
      </c>
      <c r="V1684" s="41">
        <v>0</v>
      </c>
      <c r="W1684" s="42"/>
      <c r="X1684" s="42"/>
      <c r="Y1684" s="102">
        <v>18</v>
      </c>
      <c r="Z1684">
        <v>0</v>
      </c>
      <c r="AA1684">
        <v>0</v>
      </c>
      <c r="AB1684">
        <v>0</v>
      </c>
      <c r="AE1684" s="103">
        <v>0</v>
      </c>
      <c r="AF1684">
        <v>0</v>
      </c>
      <c r="AG1684">
        <v>0</v>
      </c>
      <c r="AH1684">
        <v>0</v>
      </c>
      <c r="AI1684">
        <v>0</v>
      </c>
    </row>
    <row r="1685" spans="1:35" ht="15" hidden="1" customHeight="1" x14ac:dyDescent="0.25">
      <c r="A1685" s="37" t="s">
        <v>36</v>
      </c>
      <c r="B1685" s="37" t="s">
        <v>37</v>
      </c>
      <c r="C1685" s="37" t="s">
        <v>1352</v>
      </c>
      <c r="D1685" s="38" t="s">
        <v>14409</v>
      </c>
      <c r="E1685" s="37" t="s">
        <v>1353</v>
      </c>
      <c r="F1685" s="37" t="s">
        <v>814</v>
      </c>
      <c r="G1685" s="37">
        <v>200000514</v>
      </c>
      <c r="H1685" s="100">
        <v>710009143</v>
      </c>
      <c r="I1685" s="101">
        <v>37838580</v>
      </c>
      <c r="J1685" s="37">
        <v>100002758</v>
      </c>
      <c r="K1685" s="37">
        <v>100002759</v>
      </c>
      <c r="L1685" s="37" t="s">
        <v>92</v>
      </c>
      <c r="M1685" s="37" t="s">
        <v>814</v>
      </c>
      <c r="N1685" s="37" t="s">
        <v>1329</v>
      </c>
      <c r="O1685" s="39" t="s">
        <v>14410</v>
      </c>
      <c r="P1685" s="37" t="s">
        <v>1354</v>
      </c>
      <c r="Q1685" s="37" t="s">
        <v>1355</v>
      </c>
      <c r="R1685" s="39" t="s">
        <v>14411</v>
      </c>
      <c r="S1685" s="40" t="s">
        <v>10741</v>
      </c>
      <c r="T1685" s="41">
        <v>7</v>
      </c>
      <c r="U1685" s="41">
        <v>0</v>
      </c>
      <c r="V1685" s="41">
        <v>0</v>
      </c>
      <c r="W1685" s="42"/>
      <c r="X1685" s="42"/>
      <c r="Y1685" s="102">
        <v>7</v>
      </c>
      <c r="Z1685">
        <v>0</v>
      </c>
      <c r="AA1685">
        <v>0</v>
      </c>
      <c r="AB1685">
        <v>0</v>
      </c>
      <c r="AE1685" s="103">
        <v>0</v>
      </c>
      <c r="AF1685">
        <v>0</v>
      </c>
      <c r="AG1685">
        <v>0</v>
      </c>
      <c r="AH1685">
        <v>0</v>
      </c>
      <c r="AI1685">
        <v>0</v>
      </c>
    </row>
    <row r="1686" spans="1:35" ht="15" hidden="1" customHeight="1" x14ac:dyDescent="0.25">
      <c r="A1686" s="37" t="s">
        <v>36</v>
      </c>
      <c r="B1686" s="37" t="s">
        <v>37</v>
      </c>
      <c r="C1686" s="37" t="s">
        <v>7305</v>
      </c>
      <c r="D1686" s="38" t="s">
        <v>14418</v>
      </c>
      <c r="E1686" s="37" t="s">
        <v>7306</v>
      </c>
      <c r="F1686" s="37" t="s">
        <v>6696</v>
      </c>
      <c r="G1686" s="37">
        <v>200002461</v>
      </c>
      <c r="H1686" s="100">
        <v>710027842</v>
      </c>
      <c r="I1686" s="101">
        <v>37876031</v>
      </c>
      <c r="J1686" s="37">
        <v>100012514</v>
      </c>
      <c r="K1686" s="37">
        <v>100012517</v>
      </c>
      <c r="L1686" s="37" t="s">
        <v>92</v>
      </c>
      <c r="M1686" s="37" t="s">
        <v>6696</v>
      </c>
      <c r="N1686" s="37" t="s">
        <v>7170</v>
      </c>
      <c r="O1686" s="39" t="s">
        <v>12007</v>
      </c>
      <c r="P1686" s="37" t="s">
        <v>7307</v>
      </c>
      <c r="Q1686" s="37" t="s">
        <v>7308</v>
      </c>
      <c r="R1686" s="39" t="s">
        <v>14419</v>
      </c>
      <c r="S1686" s="40" t="s">
        <v>10741</v>
      </c>
      <c r="T1686" s="41">
        <v>44</v>
      </c>
      <c r="U1686" s="41">
        <v>0</v>
      </c>
      <c r="V1686" s="41">
        <v>0</v>
      </c>
      <c r="W1686" s="42"/>
      <c r="X1686" s="42"/>
      <c r="Y1686" s="102">
        <v>44</v>
      </c>
      <c r="Z1686">
        <v>0</v>
      </c>
      <c r="AA1686">
        <v>0</v>
      </c>
      <c r="AB1686">
        <v>0</v>
      </c>
      <c r="AE1686" s="103">
        <v>0</v>
      </c>
      <c r="AF1686">
        <v>13</v>
      </c>
      <c r="AG1686">
        <v>0</v>
      </c>
      <c r="AH1686">
        <v>0</v>
      </c>
      <c r="AI1686">
        <v>13</v>
      </c>
    </row>
    <row r="1687" spans="1:35" ht="15" hidden="1" customHeight="1" x14ac:dyDescent="0.25">
      <c r="A1687" s="37" t="s">
        <v>36</v>
      </c>
      <c r="B1687" s="37" t="s">
        <v>37</v>
      </c>
      <c r="C1687" s="37" t="s">
        <v>7230</v>
      </c>
      <c r="D1687" s="38" t="s">
        <v>12389</v>
      </c>
      <c r="E1687" s="37" t="s">
        <v>7231</v>
      </c>
      <c r="F1687" s="37" t="s">
        <v>6696</v>
      </c>
      <c r="G1687" s="37">
        <v>200002342</v>
      </c>
      <c r="H1687" s="100">
        <v>37874179</v>
      </c>
      <c r="I1687" s="101">
        <v>326283</v>
      </c>
      <c r="J1687" s="37">
        <v>100012021</v>
      </c>
      <c r="K1687" s="37">
        <v>200002342</v>
      </c>
      <c r="L1687" s="37" t="s">
        <v>48</v>
      </c>
      <c r="M1687" s="37" t="s">
        <v>6696</v>
      </c>
      <c r="N1687" s="37" t="s">
        <v>7232</v>
      </c>
      <c r="O1687" s="39" t="s">
        <v>12390</v>
      </c>
      <c r="P1687" s="37" t="s">
        <v>7232</v>
      </c>
      <c r="Q1687" s="37" t="s">
        <v>7233</v>
      </c>
      <c r="R1687" s="39" t="s">
        <v>12391</v>
      </c>
      <c r="S1687" s="40" t="s">
        <v>10721</v>
      </c>
      <c r="T1687" s="41">
        <v>39</v>
      </c>
      <c r="U1687" s="41">
        <v>0</v>
      </c>
      <c r="V1687" s="41">
        <v>0</v>
      </c>
      <c r="W1687" s="42"/>
      <c r="X1687" s="42"/>
      <c r="Y1687" s="102">
        <v>39</v>
      </c>
      <c r="Z1687">
        <v>0</v>
      </c>
      <c r="AA1687">
        <v>0</v>
      </c>
      <c r="AB1687">
        <v>0</v>
      </c>
      <c r="AE1687" s="103">
        <v>0</v>
      </c>
      <c r="AF1687">
        <v>0</v>
      </c>
      <c r="AG1687">
        <v>0</v>
      </c>
      <c r="AH1687">
        <v>0</v>
      </c>
      <c r="AI1687">
        <v>0</v>
      </c>
    </row>
    <row r="1688" spans="1:35" ht="15" hidden="1" customHeight="1" x14ac:dyDescent="0.25">
      <c r="A1688" s="37" t="s">
        <v>36</v>
      </c>
      <c r="B1688" s="37" t="s">
        <v>37</v>
      </c>
      <c r="C1688" s="37" t="s">
        <v>9747</v>
      </c>
      <c r="D1688" s="38" t="s">
        <v>10802</v>
      </c>
      <c r="E1688" s="37" t="s">
        <v>9748</v>
      </c>
      <c r="F1688" s="37" t="s">
        <v>8536</v>
      </c>
      <c r="G1688" s="37">
        <v>200002913</v>
      </c>
      <c r="H1688" s="100">
        <v>710024894</v>
      </c>
      <c r="I1688" s="101">
        <v>691135</v>
      </c>
      <c r="J1688" s="37">
        <v>100014639</v>
      </c>
      <c r="K1688" s="37">
        <v>200002913</v>
      </c>
      <c r="L1688" s="37" t="s">
        <v>48</v>
      </c>
      <c r="M1688" s="37" t="s">
        <v>8536</v>
      </c>
      <c r="N1688" s="37" t="s">
        <v>9828</v>
      </c>
      <c r="O1688" s="39" t="s">
        <v>10803</v>
      </c>
      <c r="P1688" s="37" t="s">
        <v>9763</v>
      </c>
      <c r="Q1688" s="37" t="s">
        <v>9775</v>
      </c>
      <c r="R1688" s="39" t="s">
        <v>10692</v>
      </c>
      <c r="S1688" s="40" t="s">
        <v>10741</v>
      </c>
      <c r="T1688" s="41">
        <v>10</v>
      </c>
      <c r="U1688" s="42">
        <v>0</v>
      </c>
      <c r="V1688" s="42">
        <v>0</v>
      </c>
      <c r="W1688" s="42"/>
      <c r="X1688" s="42"/>
      <c r="Y1688" s="102">
        <v>10</v>
      </c>
      <c r="Z1688">
        <v>0</v>
      </c>
      <c r="AA1688">
        <v>0</v>
      </c>
      <c r="AB1688">
        <v>0</v>
      </c>
      <c r="AE1688" s="103">
        <v>0</v>
      </c>
      <c r="AF1688">
        <v>0</v>
      </c>
      <c r="AG1688">
        <v>0</v>
      </c>
      <c r="AH1688">
        <v>0</v>
      </c>
      <c r="AI1688">
        <v>0</v>
      </c>
    </row>
    <row r="1689" spans="1:35" ht="15" hidden="1" customHeight="1" x14ac:dyDescent="0.25">
      <c r="A1689" s="37" t="s">
        <v>36</v>
      </c>
      <c r="B1689" s="37" t="s">
        <v>37</v>
      </c>
      <c r="C1689" s="37" t="s">
        <v>5869</v>
      </c>
      <c r="D1689" s="38" t="s">
        <v>14271</v>
      </c>
      <c r="E1689" s="37" t="s">
        <v>5870</v>
      </c>
      <c r="F1689" s="37" t="s">
        <v>568</v>
      </c>
      <c r="G1689" s="37">
        <v>200001969</v>
      </c>
      <c r="H1689" s="100">
        <v>710019300</v>
      </c>
      <c r="I1689" s="101">
        <v>318884</v>
      </c>
      <c r="J1689" s="37">
        <v>100010488</v>
      </c>
      <c r="K1689" s="37">
        <v>200001969</v>
      </c>
      <c r="L1689" s="37" t="s">
        <v>48</v>
      </c>
      <c r="M1689" s="37" t="s">
        <v>568</v>
      </c>
      <c r="N1689" s="37" t="s">
        <v>570</v>
      </c>
      <c r="O1689" s="39" t="s">
        <v>11187</v>
      </c>
      <c r="P1689" s="37" t="s">
        <v>5871</v>
      </c>
      <c r="Q1689" s="37" t="s">
        <v>5872</v>
      </c>
      <c r="R1689" s="39" t="s">
        <v>14272</v>
      </c>
      <c r="S1689" s="40" t="s">
        <v>10741</v>
      </c>
      <c r="T1689" s="41">
        <v>0</v>
      </c>
      <c r="U1689" s="41">
        <v>0</v>
      </c>
      <c r="V1689" s="41">
        <v>0</v>
      </c>
      <c r="W1689" s="42"/>
      <c r="X1689" s="42"/>
      <c r="Y1689" s="102">
        <v>0</v>
      </c>
      <c r="Z1689">
        <v>0</v>
      </c>
      <c r="AA1689">
        <v>0</v>
      </c>
      <c r="AB1689">
        <v>0</v>
      </c>
      <c r="AE1689" s="103">
        <v>0</v>
      </c>
      <c r="AF1689">
        <v>0</v>
      </c>
      <c r="AG1689">
        <v>0</v>
      </c>
      <c r="AH1689">
        <v>0</v>
      </c>
      <c r="AI1689">
        <v>0</v>
      </c>
    </row>
    <row r="1690" spans="1:35" ht="15" hidden="1" customHeight="1" x14ac:dyDescent="0.25">
      <c r="A1690" s="37" t="s">
        <v>36</v>
      </c>
      <c r="B1690" s="37" t="s">
        <v>37</v>
      </c>
      <c r="C1690" s="37" t="s">
        <v>5559</v>
      </c>
      <c r="D1690" s="38" t="s">
        <v>14266</v>
      </c>
      <c r="E1690" s="37" t="s">
        <v>5560</v>
      </c>
      <c r="F1690" s="37" t="s">
        <v>568</v>
      </c>
      <c r="G1690" s="37">
        <v>200001675</v>
      </c>
      <c r="H1690" s="100">
        <v>37889966</v>
      </c>
      <c r="I1690" s="101">
        <v>313823</v>
      </c>
      <c r="J1690" s="37">
        <v>100009561</v>
      </c>
      <c r="K1690" s="37">
        <v>200001675</v>
      </c>
      <c r="L1690" s="37" t="s">
        <v>48</v>
      </c>
      <c r="M1690" s="37" t="s">
        <v>568</v>
      </c>
      <c r="N1690" s="37" t="s">
        <v>655</v>
      </c>
      <c r="O1690" s="39" t="s">
        <v>11760</v>
      </c>
      <c r="P1690" s="37" t="s">
        <v>5561</v>
      </c>
      <c r="Q1690" s="37" t="s">
        <v>5562</v>
      </c>
      <c r="R1690" s="39" t="s">
        <v>14267</v>
      </c>
      <c r="S1690" s="40" t="s">
        <v>10721</v>
      </c>
      <c r="T1690" s="41">
        <v>46</v>
      </c>
      <c r="U1690" s="41">
        <v>0</v>
      </c>
      <c r="V1690" s="41">
        <v>0</v>
      </c>
      <c r="W1690" s="42"/>
      <c r="X1690" s="42"/>
      <c r="Y1690" s="102">
        <v>46</v>
      </c>
      <c r="Z1690">
        <v>0</v>
      </c>
      <c r="AA1690">
        <v>0</v>
      </c>
      <c r="AB1690">
        <v>0</v>
      </c>
      <c r="AE1690" s="103">
        <v>0</v>
      </c>
      <c r="AF1690">
        <v>2</v>
      </c>
      <c r="AG1690">
        <v>0</v>
      </c>
      <c r="AH1690">
        <v>0</v>
      </c>
      <c r="AI1690">
        <v>2</v>
      </c>
    </row>
    <row r="1691" spans="1:35" ht="15" hidden="1" customHeight="1" x14ac:dyDescent="0.25">
      <c r="A1691" s="37" t="s">
        <v>36</v>
      </c>
      <c r="B1691" s="37" t="s">
        <v>37</v>
      </c>
      <c r="C1691" s="37" t="s">
        <v>7607</v>
      </c>
      <c r="D1691" s="38" t="s">
        <v>13391</v>
      </c>
      <c r="E1691" s="37" t="s">
        <v>7608</v>
      </c>
      <c r="F1691" s="37" t="s">
        <v>6696</v>
      </c>
      <c r="G1691" s="37">
        <v>200002582</v>
      </c>
      <c r="H1691" s="100">
        <v>710141676</v>
      </c>
      <c r="I1691" s="101">
        <v>327379</v>
      </c>
      <c r="J1691" s="37">
        <v>100013193</v>
      </c>
      <c r="K1691" s="37">
        <v>200002582</v>
      </c>
      <c r="L1691" s="37" t="s">
        <v>48</v>
      </c>
      <c r="M1691" s="37" t="s">
        <v>6696</v>
      </c>
      <c r="N1691" s="37" t="s">
        <v>7466</v>
      </c>
      <c r="O1691" s="39" t="s">
        <v>11203</v>
      </c>
      <c r="P1691" s="37" t="s">
        <v>7609</v>
      </c>
      <c r="Q1691" s="37" t="s">
        <v>7611</v>
      </c>
      <c r="R1691" s="39" t="s">
        <v>13393</v>
      </c>
      <c r="S1691" s="40" t="s">
        <v>10741</v>
      </c>
      <c r="T1691" s="41">
        <v>43</v>
      </c>
      <c r="U1691" s="41">
        <v>0</v>
      </c>
      <c r="V1691" s="41">
        <v>0</v>
      </c>
      <c r="W1691" s="42"/>
      <c r="X1691" s="42"/>
      <c r="Y1691" s="102">
        <v>43</v>
      </c>
      <c r="Z1691">
        <v>0</v>
      </c>
      <c r="AA1691">
        <v>0</v>
      </c>
      <c r="AB1691">
        <v>0</v>
      </c>
      <c r="AE1691" s="103">
        <v>0</v>
      </c>
      <c r="AF1691">
        <v>1</v>
      </c>
      <c r="AG1691">
        <v>0</v>
      </c>
      <c r="AH1691">
        <v>0</v>
      </c>
      <c r="AI1691">
        <v>1</v>
      </c>
    </row>
    <row r="1692" spans="1:35" ht="15" hidden="1" customHeight="1" x14ac:dyDescent="0.25">
      <c r="A1692" s="37" t="s">
        <v>36</v>
      </c>
      <c r="B1692" s="37" t="s">
        <v>592</v>
      </c>
      <c r="C1692" s="37" t="s">
        <v>8458</v>
      </c>
      <c r="D1692" s="38" t="s">
        <v>14264</v>
      </c>
      <c r="E1692" s="37" t="s">
        <v>8459</v>
      </c>
      <c r="F1692" s="37" t="s">
        <v>6696</v>
      </c>
      <c r="G1692" s="37">
        <v>200003851</v>
      </c>
      <c r="H1692" s="100">
        <v>30688396</v>
      </c>
      <c r="I1692" s="101">
        <v>45721785</v>
      </c>
      <c r="J1692" s="37">
        <v>100014935</v>
      </c>
      <c r="K1692" s="37">
        <v>200003851</v>
      </c>
      <c r="L1692" s="37" t="s">
        <v>603</v>
      </c>
      <c r="M1692" s="37" t="s">
        <v>8536</v>
      </c>
      <c r="N1692" s="37" t="s">
        <v>9988</v>
      </c>
      <c r="O1692" s="39" t="s">
        <v>12634</v>
      </c>
      <c r="P1692" s="37" t="s">
        <v>9989</v>
      </c>
      <c r="Q1692" s="37" t="s">
        <v>8461</v>
      </c>
      <c r="R1692" s="39" t="s">
        <v>12635</v>
      </c>
      <c r="S1692" s="40" t="s">
        <v>10721</v>
      </c>
      <c r="T1692" s="41">
        <v>0</v>
      </c>
      <c r="U1692" s="42">
        <v>18</v>
      </c>
      <c r="V1692" s="42">
        <v>0</v>
      </c>
      <c r="W1692" s="42"/>
      <c r="X1692" s="42"/>
      <c r="Y1692" s="102">
        <v>18</v>
      </c>
      <c r="Z1692">
        <v>0</v>
      </c>
      <c r="AA1692">
        <v>0</v>
      </c>
      <c r="AB1692">
        <v>0</v>
      </c>
      <c r="AE1692" s="103">
        <v>0</v>
      </c>
      <c r="AF1692">
        <v>0</v>
      </c>
      <c r="AG1692">
        <v>4</v>
      </c>
      <c r="AH1692">
        <v>0</v>
      </c>
      <c r="AI1692">
        <v>4</v>
      </c>
    </row>
    <row r="1693" spans="1:35" ht="15" hidden="1" customHeight="1" x14ac:dyDescent="0.25">
      <c r="A1693" s="37" t="s">
        <v>36</v>
      </c>
      <c r="B1693" s="37" t="s">
        <v>37</v>
      </c>
      <c r="C1693" s="37" t="s">
        <v>6309</v>
      </c>
      <c r="D1693" s="38" t="s">
        <v>11083</v>
      </c>
      <c r="E1693" s="37" t="s">
        <v>6310</v>
      </c>
      <c r="F1693" s="37" t="s">
        <v>568</v>
      </c>
      <c r="G1693" s="37">
        <v>200002102</v>
      </c>
      <c r="H1693" s="100">
        <v>37957775</v>
      </c>
      <c r="I1693" s="101">
        <v>320439</v>
      </c>
      <c r="J1693" s="37">
        <v>100010970</v>
      </c>
      <c r="K1693" s="37">
        <v>200002102</v>
      </c>
      <c r="L1693" s="37" t="s">
        <v>48</v>
      </c>
      <c r="M1693" s="37" t="s">
        <v>568</v>
      </c>
      <c r="N1693" s="37" t="s">
        <v>6312</v>
      </c>
      <c r="O1693" s="39" t="s">
        <v>11084</v>
      </c>
      <c r="P1693" s="37" t="s">
        <v>6312</v>
      </c>
      <c r="Q1693" s="37" t="s">
        <v>6318</v>
      </c>
      <c r="R1693" s="39" t="s">
        <v>10661</v>
      </c>
      <c r="S1693" s="40" t="s">
        <v>10721</v>
      </c>
      <c r="T1693" s="41">
        <v>45</v>
      </c>
      <c r="U1693" s="41">
        <v>0</v>
      </c>
      <c r="V1693" s="41">
        <v>0</v>
      </c>
      <c r="W1693" s="42"/>
      <c r="X1693" s="42"/>
      <c r="Y1693" s="102">
        <v>45</v>
      </c>
      <c r="Z1693">
        <v>0</v>
      </c>
      <c r="AA1693">
        <v>0</v>
      </c>
      <c r="AB1693">
        <v>0</v>
      </c>
      <c r="AE1693" s="103">
        <v>0</v>
      </c>
      <c r="AF1693">
        <v>0</v>
      </c>
      <c r="AG1693">
        <v>0</v>
      </c>
      <c r="AH1693">
        <v>0</v>
      </c>
      <c r="AI1693">
        <v>0</v>
      </c>
    </row>
    <row r="1694" spans="1:35" ht="15" hidden="1" customHeight="1" x14ac:dyDescent="0.25">
      <c r="A1694" s="37" t="s">
        <v>36</v>
      </c>
      <c r="B1694" s="37" t="s">
        <v>37</v>
      </c>
      <c r="C1694" s="37" t="s">
        <v>9281</v>
      </c>
      <c r="D1694" s="38" t="s">
        <v>14268</v>
      </c>
      <c r="E1694" s="37" t="s">
        <v>3354</v>
      </c>
      <c r="F1694" s="37" t="s">
        <v>8536</v>
      </c>
      <c r="G1694" s="37">
        <v>200003087</v>
      </c>
      <c r="H1694" s="100">
        <v>710032404</v>
      </c>
      <c r="I1694" s="101">
        <v>331309</v>
      </c>
      <c r="J1694" s="37">
        <v>100015435</v>
      </c>
      <c r="K1694" s="37">
        <v>200003087</v>
      </c>
      <c r="L1694" s="37" t="s">
        <v>913</v>
      </c>
      <c r="M1694" s="37" t="s">
        <v>8536</v>
      </c>
      <c r="N1694" s="37" t="s">
        <v>1826</v>
      </c>
      <c r="O1694" s="39" t="s">
        <v>14269</v>
      </c>
      <c r="P1694" s="37" t="s">
        <v>3355</v>
      </c>
      <c r="Q1694" s="37" t="s">
        <v>9282</v>
      </c>
      <c r="R1694" s="39" t="s">
        <v>14270</v>
      </c>
      <c r="S1694" s="40" t="s">
        <v>10741</v>
      </c>
      <c r="T1694" s="41">
        <v>2</v>
      </c>
      <c r="U1694" s="41">
        <v>0</v>
      </c>
      <c r="V1694" s="41">
        <v>0</v>
      </c>
      <c r="W1694" s="42"/>
      <c r="X1694" s="42"/>
      <c r="Y1694" s="102">
        <v>2</v>
      </c>
      <c r="Z1694">
        <v>0</v>
      </c>
      <c r="AA1694">
        <v>0</v>
      </c>
      <c r="AB1694">
        <v>0</v>
      </c>
      <c r="AE1694" s="103">
        <v>0</v>
      </c>
      <c r="AF1694">
        <v>0</v>
      </c>
      <c r="AG1694">
        <v>0</v>
      </c>
      <c r="AH1694">
        <v>0</v>
      </c>
      <c r="AI1694">
        <v>0</v>
      </c>
    </row>
    <row r="1695" spans="1:35" ht="15" hidden="1" customHeight="1" x14ac:dyDescent="0.25">
      <c r="A1695" s="37" t="s">
        <v>36</v>
      </c>
      <c r="B1695" s="37" t="s">
        <v>592</v>
      </c>
      <c r="C1695" s="37" t="s">
        <v>6673</v>
      </c>
      <c r="D1695" s="38" t="s">
        <v>14265</v>
      </c>
      <c r="E1695" s="37" t="s">
        <v>6674</v>
      </c>
      <c r="F1695" s="37" t="s">
        <v>568</v>
      </c>
      <c r="G1695" s="37">
        <v>200004072</v>
      </c>
      <c r="H1695" s="100">
        <v>710228783</v>
      </c>
      <c r="I1695" s="101">
        <v>53567323</v>
      </c>
      <c r="J1695" s="37">
        <v>100010906</v>
      </c>
      <c r="K1695" s="37">
        <v>200004072</v>
      </c>
      <c r="L1695" s="37" t="s">
        <v>2821</v>
      </c>
      <c r="M1695" s="37" t="s">
        <v>568</v>
      </c>
      <c r="N1695" s="37" t="s">
        <v>6312</v>
      </c>
      <c r="O1695" s="39" t="s">
        <v>11084</v>
      </c>
      <c r="P1695" s="37" t="s">
        <v>6312</v>
      </c>
      <c r="Q1695" s="37" t="s">
        <v>6675</v>
      </c>
      <c r="R1695" s="39" t="s">
        <v>10661</v>
      </c>
      <c r="S1695" s="40" t="s">
        <v>10741</v>
      </c>
      <c r="T1695" s="41">
        <v>0</v>
      </c>
      <c r="U1695" s="42">
        <v>10</v>
      </c>
      <c r="V1695" s="42">
        <v>0</v>
      </c>
      <c r="W1695" s="42"/>
      <c r="X1695" s="42"/>
      <c r="Y1695" s="102">
        <v>10</v>
      </c>
      <c r="Z1695">
        <v>0</v>
      </c>
      <c r="AA1695">
        <v>0</v>
      </c>
      <c r="AB1695">
        <v>0</v>
      </c>
      <c r="AE1695" s="103">
        <v>0</v>
      </c>
      <c r="AF1695">
        <v>0</v>
      </c>
      <c r="AG1695">
        <v>0</v>
      </c>
      <c r="AH1695">
        <v>0</v>
      </c>
      <c r="AI1695">
        <v>0</v>
      </c>
    </row>
    <row r="1696" spans="1:35" ht="15" hidden="1" customHeight="1" x14ac:dyDescent="0.25">
      <c r="A1696" s="37" t="s">
        <v>36</v>
      </c>
      <c r="B1696" s="37" t="s">
        <v>37</v>
      </c>
      <c r="C1696" s="37" t="s">
        <v>8119</v>
      </c>
      <c r="D1696" s="38" t="s">
        <v>14261</v>
      </c>
      <c r="E1696" s="37" t="s">
        <v>8120</v>
      </c>
      <c r="F1696" s="37" t="s">
        <v>6696</v>
      </c>
      <c r="G1696" s="37">
        <v>200002853</v>
      </c>
      <c r="H1696" s="100">
        <v>710033800</v>
      </c>
      <c r="I1696" s="101">
        <v>332569</v>
      </c>
      <c r="J1696" s="37">
        <v>100013941</v>
      </c>
      <c r="K1696" s="37">
        <v>200002853</v>
      </c>
      <c r="L1696" s="37" t="s">
        <v>48</v>
      </c>
      <c r="M1696" s="37" t="s">
        <v>6696</v>
      </c>
      <c r="N1696" s="37" t="s">
        <v>8266</v>
      </c>
      <c r="O1696" s="39" t="s">
        <v>14262</v>
      </c>
      <c r="P1696" s="37" t="s">
        <v>8121</v>
      </c>
      <c r="Q1696" s="37" t="s">
        <v>8122</v>
      </c>
      <c r="R1696" s="39" t="s">
        <v>14263</v>
      </c>
      <c r="S1696" s="40" t="s">
        <v>10741</v>
      </c>
      <c r="T1696" s="41">
        <v>6</v>
      </c>
      <c r="U1696" s="41">
        <v>0</v>
      </c>
      <c r="V1696" s="41">
        <v>0</v>
      </c>
      <c r="W1696" s="42"/>
      <c r="X1696" s="42"/>
      <c r="Y1696" s="102">
        <v>6</v>
      </c>
      <c r="Z1696">
        <v>0</v>
      </c>
      <c r="AA1696">
        <v>0</v>
      </c>
      <c r="AB1696">
        <v>0</v>
      </c>
      <c r="AE1696" s="103">
        <v>0</v>
      </c>
      <c r="AF1696">
        <v>0</v>
      </c>
      <c r="AG1696">
        <v>0</v>
      </c>
      <c r="AH1696">
        <v>0</v>
      </c>
      <c r="AI1696">
        <v>0</v>
      </c>
    </row>
    <row r="1697" spans="1:35" ht="15" hidden="1" customHeight="1" x14ac:dyDescent="0.25">
      <c r="A1697" s="37" t="s">
        <v>36</v>
      </c>
      <c r="B1697" s="37" t="s">
        <v>37</v>
      </c>
      <c r="C1697" s="37" t="s">
        <v>1952</v>
      </c>
      <c r="D1697" s="38" t="s">
        <v>11636</v>
      </c>
      <c r="E1697" s="37" t="s">
        <v>1953</v>
      </c>
      <c r="F1697" s="37" t="s">
        <v>1879</v>
      </c>
      <c r="G1697" s="37">
        <v>200000701</v>
      </c>
      <c r="H1697" s="100">
        <v>710035802</v>
      </c>
      <c r="I1697" s="101">
        <v>34017011</v>
      </c>
      <c r="J1697" s="37">
        <v>100003846</v>
      </c>
      <c r="K1697" s="37">
        <v>100003842</v>
      </c>
      <c r="L1697" s="37" t="s">
        <v>105</v>
      </c>
      <c r="M1697" s="37" t="s">
        <v>1879</v>
      </c>
      <c r="N1697" s="37" t="s">
        <v>1954</v>
      </c>
      <c r="O1697" s="39" t="s">
        <v>11429</v>
      </c>
      <c r="P1697" s="37" t="s">
        <v>1954</v>
      </c>
      <c r="Q1697" s="37" t="s">
        <v>1958</v>
      </c>
      <c r="R1697" s="39" t="s">
        <v>11430</v>
      </c>
      <c r="S1697" s="40" t="s">
        <v>10741</v>
      </c>
      <c r="T1697" s="41">
        <v>29</v>
      </c>
      <c r="U1697" s="41">
        <v>0</v>
      </c>
      <c r="V1697" s="41">
        <v>0</v>
      </c>
      <c r="W1697" s="42"/>
      <c r="X1697" s="42"/>
      <c r="Y1697" s="102">
        <v>29</v>
      </c>
      <c r="Z1697">
        <v>0</v>
      </c>
      <c r="AA1697">
        <v>0</v>
      </c>
      <c r="AB1697">
        <v>0</v>
      </c>
      <c r="AE1697" s="103">
        <v>0</v>
      </c>
      <c r="AF1697">
        <v>9</v>
      </c>
      <c r="AG1697">
        <v>0</v>
      </c>
      <c r="AH1697">
        <v>0</v>
      </c>
      <c r="AI1697">
        <v>9</v>
      </c>
    </row>
    <row r="1698" spans="1:35" ht="15" hidden="1" customHeight="1" x14ac:dyDescent="0.25">
      <c r="A1698" s="37" t="s">
        <v>36</v>
      </c>
      <c r="B1698" s="37" t="s">
        <v>37</v>
      </c>
      <c r="C1698" s="37" t="s">
        <v>2002</v>
      </c>
      <c r="D1698" s="38" t="s">
        <v>14273</v>
      </c>
      <c r="E1698" s="37" t="s">
        <v>2003</v>
      </c>
      <c r="F1698" s="37" t="s">
        <v>1879</v>
      </c>
      <c r="G1698" s="37">
        <v>200000609</v>
      </c>
      <c r="H1698" s="100">
        <v>710010028</v>
      </c>
      <c r="I1698" s="101">
        <v>36128538</v>
      </c>
      <c r="J1698" s="37">
        <v>100003390</v>
      </c>
      <c r="K1698" s="37">
        <v>100003391</v>
      </c>
      <c r="L1698" s="37" t="s">
        <v>92</v>
      </c>
      <c r="M1698" s="37" t="s">
        <v>1879</v>
      </c>
      <c r="N1698" s="37" t="s">
        <v>2656</v>
      </c>
      <c r="O1698" s="39" t="s">
        <v>14274</v>
      </c>
      <c r="P1698" s="37" t="s">
        <v>2004</v>
      </c>
      <c r="Q1698" s="37" t="s">
        <v>2005</v>
      </c>
      <c r="R1698" s="39" t="s">
        <v>14275</v>
      </c>
      <c r="S1698" s="40" t="s">
        <v>10741</v>
      </c>
      <c r="T1698" s="41">
        <v>8</v>
      </c>
      <c r="U1698" s="41">
        <v>0</v>
      </c>
      <c r="V1698" s="41">
        <v>0</v>
      </c>
      <c r="W1698" s="42"/>
      <c r="X1698" s="42"/>
      <c r="Y1698" s="102">
        <v>8</v>
      </c>
      <c r="Z1698">
        <v>0</v>
      </c>
      <c r="AA1698">
        <v>0</v>
      </c>
      <c r="AB1698">
        <v>0</v>
      </c>
      <c r="AE1698" s="103">
        <v>0</v>
      </c>
      <c r="AF1698">
        <v>1</v>
      </c>
      <c r="AG1698">
        <v>0</v>
      </c>
      <c r="AH1698">
        <v>0</v>
      </c>
      <c r="AI1698">
        <v>1</v>
      </c>
    </row>
    <row r="1699" spans="1:35" ht="15" hidden="1" customHeight="1" x14ac:dyDescent="0.25">
      <c r="A1699" s="37" t="s">
        <v>36</v>
      </c>
      <c r="B1699" s="37" t="s">
        <v>37</v>
      </c>
      <c r="C1699" s="37" t="s">
        <v>9326</v>
      </c>
      <c r="D1699" s="38" t="s">
        <v>14276</v>
      </c>
      <c r="E1699" s="37" t="s">
        <v>9327</v>
      </c>
      <c r="F1699" s="37" t="s">
        <v>8536</v>
      </c>
      <c r="G1699" s="37">
        <v>200003332</v>
      </c>
      <c r="H1699" s="100">
        <v>710032528</v>
      </c>
      <c r="I1699" s="101">
        <v>331457</v>
      </c>
      <c r="J1699" s="37">
        <v>100016364</v>
      </c>
      <c r="K1699" s="37">
        <v>200003332</v>
      </c>
      <c r="L1699" s="37" t="s">
        <v>53</v>
      </c>
      <c r="M1699" s="37" t="s">
        <v>8536</v>
      </c>
      <c r="N1699" s="37" t="s">
        <v>6661</v>
      </c>
      <c r="O1699" s="39" t="s">
        <v>13322</v>
      </c>
      <c r="P1699" s="37" t="s">
        <v>9328</v>
      </c>
      <c r="Q1699" s="37" t="s">
        <v>9329</v>
      </c>
      <c r="R1699" s="39" t="s">
        <v>14277</v>
      </c>
      <c r="S1699" s="40" t="s">
        <v>10741</v>
      </c>
      <c r="T1699" s="41">
        <v>2</v>
      </c>
      <c r="U1699" s="41">
        <v>0</v>
      </c>
      <c r="V1699" s="41">
        <v>0</v>
      </c>
      <c r="W1699" s="42"/>
      <c r="X1699" s="42"/>
      <c r="Y1699" s="102">
        <v>2</v>
      </c>
      <c r="Z1699">
        <v>0</v>
      </c>
      <c r="AA1699">
        <v>0</v>
      </c>
      <c r="AB1699">
        <v>0</v>
      </c>
      <c r="AE1699" s="103">
        <v>0</v>
      </c>
      <c r="AF1699">
        <v>0</v>
      </c>
      <c r="AG1699">
        <v>0</v>
      </c>
      <c r="AH1699">
        <v>0</v>
      </c>
      <c r="AI1699">
        <v>0</v>
      </c>
    </row>
    <row r="1700" spans="1:35" ht="15" hidden="1" customHeight="1" x14ac:dyDescent="0.25">
      <c r="A1700" s="37" t="s">
        <v>36</v>
      </c>
      <c r="B1700" s="37" t="s">
        <v>509</v>
      </c>
      <c r="C1700" s="37" t="s">
        <v>10173</v>
      </c>
      <c r="D1700" s="38" t="s">
        <v>14294</v>
      </c>
      <c r="E1700" s="37" t="s">
        <v>10174</v>
      </c>
      <c r="F1700" s="37" t="s">
        <v>8536</v>
      </c>
      <c r="G1700" s="37">
        <v>200004043</v>
      </c>
      <c r="H1700" s="100">
        <v>53912021</v>
      </c>
      <c r="I1700" s="101">
        <v>31996809</v>
      </c>
      <c r="J1700" s="37">
        <v>100019272</v>
      </c>
      <c r="K1700" s="37">
        <v>200004043</v>
      </c>
      <c r="L1700" s="37" t="s">
        <v>569</v>
      </c>
      <c r="M1700" s="37" t="s">
        <v>8536</v>
      </c>
      <c r="N1700" s="37" t="s">
        <v>6661</v>
      </c>
      <c r="O1700" s="39" t="s">
        <v>14295</v>
      </c>
      <c r="P1700" s="37" t="s">
        <v>9373</v>
      </c>
      <c r="Q1700" s="37" t="s">
        <v>10176</v>
      </c>
      <c r="R1700" s="39" t="s">
        <v>10691</v>
      </c>
      <c r="S1700" s="40" t="s">
        <v>10721</v>
      </c>
      <c r="T1700" s="41">
        <v>0</v>
      </c>
      <c r="U1700" s="42">
        <v>0</v>
      </c>
      <c r="V1700" s="42">
        <v>7</v>
      </c>
      <c r="W1700" s="42"/>
      <c r="X1700" s="42"/>
      <c r="Y1700" s="102">
        <v>7</v>
      </c>
      <c r="Z1700">
        <v>0</v>
      </c>
      <c r="AA1700">
        <v>0</v>
      </c>
      <c r="AB1700">
        <v>0</v>
      </c>
      <c r="AE1700" s="103">
        <v>0</v>
      </c>
      <c r="AF1700">
        <v>0</v>
      </c>
      <c r="AG1700">
        <v>0</v>
      </c>
      <c r="AH1700">
        <v>0</v>
      </c>
      <c r="AI1700">
        <v>0</v>
      </c>
    </row>
    <row r="1701" spans="1:35" ht="15" hidden="1" customHeight="1" x14ac:dyDescent="0.25">
      <c r="A1701" s="37" t="s">
        <v>36</v>
      </c>
      <c r="B1701" s="37" t="s">
        <v>592</v>
      </c>
      <c r="C1701" s="37" t="s">
        <v>773</v>
      </c>
      <c r="D1701" s="38" t="s">
        <v>14286</v>
      </c>
      <c r="E1701" s="37" t="s">
        <v>14287</v>
      </c>
      <c r="F1701" s="37" t="s">
        <v>40</v>
      </c>
      <c r="G1701" s="37">
        <v>200004013</v>
      </c>
      <c r="H1701" s="100">
        <v>710277512</v>
      </c>
      <c r="I1701" s="101">
        <v>42369479</v>
      </c>
      <c r="J1701" s="37">
        <v>100019092</v>
      </c>
      <c r="K1701" s="37">
        <v>200004013</v>
      </c>
      <c r="L1701" s="37" t="s">
        <v>603</v>
      </c>
      <c r="M1701" s="37" t="s">
        <v>40</v>
      </c>
      <c r="N1701" s="37" t="s">
        <v>357</v>
      </c>
      <c r="O1701" s="39" t="s">
        <v>12417</v>
      </c>
      <c r="P1701" s="37" t="s">
        <v>336</v>
      </c>
      <c r="Q1701" s="37" t="s">
        <v>775</v>
      </c>
      <c r="R1701" s="39" t="s">
        <v>10609</v>
      </c>
      <c r="S1701" s="40" t="s">
        <v>10741</v>
      </c>
      <c r="T1701" s="41">
        <v>0</v>
      </c>
      <c r="U1701" s="41">
        <v>10</v>
      </c>
      <c r="V1701" s="41">
        <v>0</v>
      </c>
      <c r="W1701" s="42"/>
      <c r="X1701" s="42"/>
      <c r="Y1701" s="102">
        <v>10</v>
      </c>
      <c r="Z1701">
        <v>0</v>
      </c>
      <c r="AA1701">
        <v>0</v>
      </c>
      <c r="AB1701">
        <v>0</v>
      </c>
      <c r="AE1701" s="103">
        <v>0</v>
      </c>
      <c r="AF1701">
        <v>0</v>
      </c>
      <c r="AG1701">
        <v>0</v>
      </c>
      <c r="AH1701">
        <v>0</v>
      </c>
      <c r="AI1701">
        <v>0</v>
      </c>
    </row>
    <row r="1702" spans="1:35" ht="15" hidden="1" customHeight="1" x14ac:dyDescent="0.25">
      <c r="A1702" s="37" t="s">
        <v>36</v>
      </c>
      <c r="B1702" s="37" t="s">
        <v>592</v>
      </c>
      <c r="C1702" s="37" t="s">
        <v>10276</v>
      </c>
      <c r="D1702" s="38" t="s">
        <v>14297</v>
      </c>
      <c r="E1702" s="37" t="s">
        <v>10277</v>
      </c>
      <c r="F1702" s="37" t="s">
        <v>2860</v>
      </c>
      <c r="G1702" s="37">
        <v>200004033</v>
      </c>
      <c r="H1702" s="100">
        <v>710278080</v>
      </c>
      <c r="I1702" s="101">
        <v>46537856</v>
      </c>
      <c r="J1702" s="37">
        <v>100019222</v>
      </c>
      <c r="K1702" s="37">
        <v>200004033</v>
      </c>
      <c r="L1702" s="37" t="s">
        <v>603</v>
      </c>
      <c r="M1702" s="37" t="s">
        <v>2860</v>
      </c>
      <c r="N1702" s="37" t="s">
        <v>2862</v>
      </c>
      <c r="O1702" s="39" t="s">
        <v>14298</v>
      </c>
      <c r="P1702" s="37" t="s">
        <v>3964</v>
      </c>
      <c r="Q1702" s="37" t="s">
        <v>14299</v>
      </c>
      <c r="R1702" s="39" t="s">
        <v>10645</v>
      </c>
      <c r="S1702" s="40" t="s">
        <v>10741</v>
      </c>
      <c r="T1702" s="41">
        <v>0</v>
      </c>
      <c r="U1702" s="41">
        <v>6</v>
      </c>
      <c r="V1702" s="41">
        <v>0</v>
      </c>
      <c r="W1702" s="42"/>
      <c r="X1702" s="42"/>
      <c r="Y1702" s="102">
        <v>6</v>
      </c>
      <c r="Z1702">
        <v>0</v>
      </c>
      <c r="AA1702">
        <v>0</v>
      </c>
      <c r="AB1702">
        <v>0</v>
      </c>
      <c r="AE1702" s="103">
        <v>0</v>
      </c>
      <c r="AF1702">
        <v>0</v>
      </c>
      <c r="AG1702">
        <v>2</v>
      </c>
      <c r="AH1702">
        <v>0</v>
      </c>
      <c r="AI1702">
        <v>2</v>
      </c>
    </row>
    <row r="1703" spans="1:35" ht="15" hidden="1" customHeight="1" x14ac:dyDescent="0.25">
      <c r="A1703" s="37" t="s">
        <v>36</v>
      </c>
      <c r="B1703" s="37" t="s">
        <v>37</v>
      </c>
      <c r="C1703" s="37" t="s">
        <v>7193</v>
      </c>
      <c r="D1703" s="38" t="s">
        <v>14281</v>
      </c>
      <c r="E1703" s="37" t="s">
        <v>7194</v>
      </c>
      <c r="F1703" s="37" t="s">
        <v>6696</v>
      </c>
      <c r="G1703" s="37">
        <v>200002448</v>
      </c>
      <c r="H1703" s="100">
        <v>710027257</v>
      </c>
      <c r="I1703" s="101">
        <v>326143</v>
      </c>
      <c r="J1703" s="37">
        <v>100012361</v>
      </c>
      <c r="K1703" s="37">
        <v>200002448</v>
      </c>
      <c r="L1703" s="37" t="s">
        <v>48</v>
      </c>
      <c r="M1703" s="37" t="s">
        <v>6696</v>
      </c>
      <c r="N1703" s="37" t="s">
        <v>7170</v>
      </c>
      <c r="O1703" s="39" t="s">
        <v>11080</v>
      </c>
      <c r="P1703" s="37" t="s">
        <v>7195</v>
      </c>
      <c r="Q1703" s="37" t="s">
        <v>7196</v>
      </c>
      <c r="R1703" s="39" t="s">
        <v>14282</v>
      </c>
      <c r="S1703" s="40" t="s">
        <v>10741</v>
      </c>
      <c r="T1703" s="41">
        <v>12</v>
      </c>
      <c r="U1703" s="41">
        <v>0</v>
      </c>
      <c r="V1703" s="41">
        <v>0</v>
      </c>
      <c r="W1703" s="42"/>
      <c r="X1703" s="42"/>
      <c r="Y1703" s="102">
        <v>12</v>
      </c>
      <c r="Z1703">
        <v>0</v>
      </c>
      <c r="AA1703">
        <v>0</v>
      </c>
      <c r="AB1703">
        <v>0</v>
      </c>
      <c r="AE1703" s="103">
        <v>0</v>
      </c>
      <c r="AF1703">
        <v>0</v>
      </c>
      <c r="AG1703">
        <v>0</v>
      </c>
      <c r="AH1703">
        <v>0</v>
      </c>
      <c r="AI1703">
        <v>0</v>
      </c>
    </row>
    <row r="1704" spans="1:35" ht="15" hidden="1" customHeight="1" x14ac:dyDescent="0.25">
      <c r="A1704" s="37" t="s">
        <v>36</v>
      </c>
      <c r="B1704" s="37" t="s">
        <v>37</v>
      </c>
      <c r="C1704" s="37" t="s">
        <v>5744</v>
      </c>
      <c r="D1704" s="38" t="s">
        <v>14278</v>
      </c>
      <c r="E1704" s="37" t="s">
        <v>5745</v>
      </c>
      <c r="F1704" s="37" t="s">
        <v>568</v>
      </c>
      <c r="G1704" s="37">
        <v>200001845</v>
      </c>
      <c r="H1704" s="100">
        <v>710016808</v>
      </c>
      <c r="I1704" s="101">
        <v>316539</v>
      </c>
      <c r="J1704" s="37">
        <v>100010172</v>
      </c>
      <c r="K1704" s="37">
        <v>200001845</v>
      </c>
      <c r="L1704" s="37" t="s">
        <v>48</v>
      </c>
      <c r="M1704" s="37" t="s">
        <v>568</v>
      </c>
      <c r="N1704" s="37" t="s">
        <v>5600</v>
      </c>
      <c r="O1704" s="39" t="s">
        <v>14279</v>
      </c>
      <c r="P1704" s="37" t="s">
        <v>5746</v>
      </c>
      <c r="Q1704" s="37" t="s">
        <v>5747</v>
      </c>
      <c r="R1704" s="39" t="s">
        <v>14280</v>
      </c>
      <c r="S1704" s="40" t="s">
        <v>10741</v>
      </c>
      <c r="T1704" s="41">
        <v>14</v>
      </c>
      <c r="U1704" s="41">
        <v>0</v>
      </c>
      <c r="V1704" s="41">
        <v>0</v>
      </c>
      <c r="W1704" s="42"/>
      <c r="X1704" s="42"/>
      <c r="Y1704" s="102">
        <v>14</v>
      </c>
      <c r="Z1704">
        <v>2</v>
      </c>
      <c r="AA1704">
        <v>0</v>
      </c>
      <c r="AB1704">
        <v>0</v>
      </c>
      <c r="AE1704" s="103">
        <v>2</v>
      </c>
      <c r="AF1704">
        <v>0</v>
      </c>
      <c r="AG1704">
        <v>0</v>
      </c>
      <c r="AH1704">
        <v>0</v>
      </c>
      <c r="AI1704">
        <v>0</v>
      </c>
    </row>
    <row r="1705" spans="1:35" ht="15" hidden="1" customHeight="1" x14ac:dyDescent="0.25">
      <c r="A1705" s="37" t="s">
        <v>36</v>
      </c>
      <c r="B1705" s="37" t="s">
        <v>37</v>
      </c>
      <c r="C1705" s="37" t="s">
        <v>9052</v>
      </c>
      <c r="D1705" s="38" t="s">
        <v>14288</v>
      </c>
      <c r="E1705" s="37" t="s">
        <v>9053</v>
      </c>
      <c r="F1705" s="37" t="s">
        <v>8536</v>
      </c>
      <c r="G1705" s="37">
        <v>200003157</v>
      </c>
      <c r="H1705" s="100">
        <v>710027192</v>
      </c>
      <c r="I1705" s="101">
        <v>326071</v>
      </c>
      <c r="J1705" s="37">
        <v>100015719</v>
      </c>
      <c r="K1705" s="37">
        <v>200003157</v>
      </c>
      <c r="L1705" s="37" t="s">
        <v>48</v>
      </c>
      <c r="M1705" s="37" t="s">
        <v>8536</v>
      </c>
      <c r="N1705" s="37" t="s">
        <v>1826</v>
      </c>
      <c r="O1705" s="39" t="s">
        <v>13570</v>
      </c>
      <c r="P1705" s="37" t="s">
        <v>9054</v>
      </c>
      <c r="Q1705" s="37" t="s">
        <v>9055</v>
      </c>
      <c r="R1705" s="39" t="s">
        <v>14289</v>
      </c>
      <c r="S1705" s="40" t="s">
        <v>10741</v>
      </c>
      <c r="T1705" s="41">
        <v>11</v>
      </c>
      <c r="U1705" s="41">
        <v>0</v>
      </c>
      <c r="V1705" s="41">
        <v>0</v>
      </c>
      <c r="W1705" s="42"/>
      <c r="X1705" s="42"/>
      <c r="Y1705" s="102">
        <v>11</v>
      </c>
      <c r="Z1705">
        <v>0</v>
      </c>
      <c r="AA1705">
        <v>0</v>
      </c>
      <c r="AB1705">
        <v>0</v>
      </c>
      <c r="AE1705" s="103">
        <v>0</v>
      </c>
      <c r="AF1705">
        <v>0</v>
      </c>
      <c r="AG1705">
        <v>0</v>
      </c>
      <c r="AH1705">
        <v>0</v>
      </c>
      <c r="AI1705">
        <v>0</v>
      </c>
    </row>
    <row r="1706" spans="1:35" ht="15" hidden="1" customHeight="1" x14ac:dyDescent="0.25">
      <c r="A1706" s="37" t="s">
        <v>36</v>
      </c>
      <c r="B1706" s="37" t="s">
        <v>37</v>
      </c>
      <c r="C1706" s="37" t="s">
        <v>879</v>
      </c>
      <c r="D1706" s="38" t="s">
        <v>14283</v>
      </c>
      <c r="E1706" s="37" t="s">
        <v>880</v>
      </c>
      <c r="F1706" s="37" t="s">
        <v>814</v>
      </c>
      <c r="G1706" s="37">
        <v>200000321</v>
      </c>
      <c r="H1706" s="100">
        <v>710002637</v>
      </c>
      <c r="I1706" s="101">
        <v>305405</v>
      </c>
      <c r="J1706" s="37">
        <v>100001683</v>
      </c>
      <c r="K1706" s="37">
        <v>200000321</v>
      </c>
      <c r="L1706" s="37" t="s">
        <v>53</v>
      </c>
      <c r="M1706" s="37" t="s">
        <v>814</v>
      </c>
      <c r="N1706" s="37" t="s">
        <v>817</v>
      </c>
      <c r="O1706" s="39" t="s">
        <v>14284</v>
      </c>
      <c r="P1706" s="37" t="s">
        <v>881</v>
      </c>
      <c r="Q1706" s="37" t="s">
        <v>882</v>
      </c>
      <c r="R1706" s="39" t="s">
        <v>14285</v>
      </c>
      <c r="S1706" s="40" t="s">
        <v>10741</v>
      </c>
      <c r="T1706" s="41">
        <v>13</v>
      </c>
      <c r="U1706" s="41">
        <v>0</v>
      </c>
      <c r="V1706" s="41">
        <v>0</v>
      </c>
      <c r="W1706" s="42"/>
      <c r="X1706" s="42"/>
      <c r="Y1706" s="102">
        <v>13</v>
      </c>
      <c r="Z1706">
        <v>0</v>
      </c>
      <c r="AA1706">
        <v>0</v>
      </c>
      <c r="AB1706">
        <v>0</v>
      </c>
      <c r="AE1706" s="103">
        <v>0</v>
      </c>
      <c r="AF1706">
        <v>1</v>
      </c>
      <c r="AG1706">
        <v>0</v>
      </c>
      <c r="AH1706">
        <v>0</v>
      </c>
      <c r="AI1706">
        <v>1</v>
      </c>
    </row>
    <row r="1707" spans="1:35" ht="15" hidden="1" customHeight="1" x14ac:dyDescent="0.25">
      <c r="A1707" s="37" t="s">
        <v>36</v>
      </c>
      <c r="B1707" s="37" t="s">
        <v>37</v>
      </c>
      <c r="C1707" s="37" t="s">
        <v>7760</v>
      </c>
      <c r="D1707" s="38" t="s">
        <v>14292</v>
      </c>
      <c r="E1707" s="37" t="s">
        <v>7761</v>
      </c>
      <c r="F1707" s="37" t="s">
        <v>6696</v>
      </c>
      <c r="G1707" s="37">
        <v>200002622</v>
      </c>
      <c r="H1707" s="100">
        <v>710029381</v>
      </c>
      <c r="I1707" s="101">
        <v>327921</v>
      </c>
      <c r="J1707" s="37">
        <v>100013290</v>
      </c>
      <c r="K1707" s="37">
        <v>200002622</v>
      </c>
      <c r="L1707" s="37" t="s">
        <v>48</v>
      </c>
      <c r="M1707" s="37" t="s">
        <v>6696</v>
      </c>
      <c r="N1707" s="37" t="s">
        <v>7466</v>
      </c>
      <c r="O1707" s="39" t="s">
        <v>11006</v>
      </c>
      <c r="P1707" s="37" t="s">
        <v>7762</v>
      </c>
      <c r="Q1707" s="37" t="s">
        <v>10408</v>
      </c>
      <c r="R1707" s="39" t="s">
        <v>14293</v>
      </c>
      <c r="S1707" s="40" t="s">
        <v>10741</v>
      </c>
      <c r="T1707" s="41">
        <v>10</v>
      </c>
      <c r="U1707" s="42">
        <v>0</v>
      </c>
      <c r="V1707" s="42">
        <v>0</v>
      </c>
      <c r="W1707" s="42"/>
      <c r="X1707" s="42"/>
      <c r="Y1707" s="102">
        <v>10</v>
      </c>
      <c r="Z1707">
        <v>0</v>
      </c>
      <c r="AA1707">
        <v>0</v>
      </c>
      <c r="AB1707">
        <v>0</v>
      </c>
      <c r="AE1707" s="103">
        <v>0</v>
      </c>
      <c r="AF1707">
        <v>0</v>
      </c>
      <c r="AG1707">
        <v>0</v>
      </c>
      <c r="AH1707">
        <v>0</v>
      </c>
      <c r="AI1707">
        <v>0</v>
      </c>
    </row>
    <row r="1708" spans="1:35" ht="15" hidden="1" customHeight="1" x14ac:dyDescent="0.25">
      <c r="A1708" s="37" t="s">
        <v>36</v>
      </c>
      <c r="B1708" s="37" t="s">
        <v>592</v>
      </c>
      <c r="C1708" s="37" t="s">
        <v>10012</v>
      </c>
      <c r="D1708" s="38" t="s">
        <v>14296</v>
      </c>
      <c r="E1708" s="37" t="s">
        <v>10013</v>
      </c>
      <c r="F1708" s="37" t="s">
        <v>40</v>
      </c>
      <c r="G1708" s="37">
        <v>200000122</v>
      </c>
      <c r="H1708" s="100">
        <v>30799945</v>
      </c>
      <c r="I1708" s="101">
        <v>90000283</v>
      </c>
      <c r="J1708" s="37">
        <v>100000679</v>
      </c>
      <c r="K1708" s="37">
        <v>200000122</v>
      </c>
      <c r="L1708" s="37" t="s">
        <v>603</v>
      </c>
      <c r="M1708" s="37" t="s">
        <v>40</v>
      </c>
      <c r="N1708" s="37" t="s">
        <v>446</v>
      </c>
      <c r="O1708" s="39" t="s">
        <v>13090</v>
      </c>
      <c r="P1708" s="37" t="s">
        <v>434</v>
      </c>
      <c r="Q1708" s="37" t="s">
        <v>10014</v>
      </c>
      <c r="R1708" s="39" t="s">
        <v>10612</v>
      </c>
      <c r="S1708" s="40" t="s">
        <v>10721</v>
      </c>
      <c r="T1708" s="41">
        <v>0</v>
      </c>
      <c r="U1708" s="41">
        <v>1</v>
      </c>
      <c r="V1708" s="41">
        <v>0</v>
      </c>
      <c r="W1708" s="42"/>
      <c r="X1708" s="42"/>
      <c r="Y1708" s="102">
        <v>1</v>
      </c>
      <c r="Z1708">
        <v>0</v>
      </c>
      <c r="AA1708">
        <v>0</v>
      </c>
      <c r="AB1708">
        <v>0</v>
      </c>
      <c r="AE1708" s="103">
        <v>0</v>
      </c>
      <c r="AF1708">
        <v>0</v>
      </c>
      <c r="AG1708">
        <v>0</v>
      </c>
      <c r="AH1708">
        <v>0</v>
      </c>
      <c r="AI1708">
        <v>0</v>
      </c>
    </row>
    <row r="1709" spans="1:35" ht="15" hidden="1" customHeight="1" x14ac:dyDescent="0.25">
      <c r="A1709" s="37" t="s">
        <v>36</v>
      </c>
      <c r="B1709" s="37" t="s">
        <v>37</v>
      </c>
      <c r="C1709" s="37" t="s">
        <v>8344</v>
      </c>
      <c r="D1709" s="38" t="s">
        <v>13381</v>
      </c>
      <c r="E1709" s="37" t="s">
        <v>8345</v>
      </c>
      <c r="F1709" s="37" t="s">
        <v>6696</v>
      </c>
      <c r="G1709" s="37">
        <v>200002444</v>
      </c>
      <c r="H1709" s="100">
        <v>710028148</v>
      </c>
      <c r="I1709" s="101">
        <v>326585</v>
      </c>
      <c r="J1709" s="37">
        <v>100012600</v>
      </c>
      <c r="K1709" s="37">
        <v>200002444</v>
      </c>
      <c r="L1709" s="37" t="s">
        <v>48</v>
      </c>
      <c r="M1709" s="37" t="s">
        <v>6696</v>
      </c>
      <c r="N1709" s="37" t="s">
        <v>7170</v>
      </c>
      <c r="O1709" s="39" t="s">
        <v>14290</v>
      </c>
      <c r="P1709" s="37" t="s">
        <v>8346</v>
      </c>
      <c r="Q1709" s="37" t="s">
        <v>14291</v>
      </c>
      <c r="R1709" s="39" t="s">
        <v>13384</v>
      </c>
      <c r="S1709" s="40" t="s">
        <v>10741</v>
      </c>
      <c r="T1709" s="41">
        <v>8</v>
      </c>
      <c r="U1709" s="42">
        <v>0</v>
      </c>
      <c r="V1709" s="42">
        <v>0</v>
      </c>
      <c r="W1709" s="42"/>
      <c r="X1709" s="42"/>
      <c r="Y1709" s="102">
        <v>8</v>
      </c>
      <c r="Z1709">
        <v>0</v>
      </c>
      <c r="AA1709">
        <v>0</v>
      </c>
      <c r="AB1709">
        <v>0</v>
      </c>
      <c r="AE1709" s="103">
        <v>0</v>
      </c>
      <c r="AF1709">
        <v>0</v>
      </c>
      <c r="AG1709">
        <v>0</v>
      </c>
      <c r="AH1709">
        <v>0</v>
      </c>
      <c r="AI1709">
        <v>0</v>
      </c>
    </row>
    <row r="1710" spans="1:35" ht="15" hidden="1" customHeight="1" x14ac:dyDescent="0.25">
      <c r="A1710" s="37" t="s">
        <v>36</v>
      </c>
      <c r="B1710" s="37" t="s">
        <v>37</v>
      </c>
      <c r="C1710" s="37" t="s">
        <v>4686</v>
      </c>
      <c r="D1710" s="38" t="s">
        <v>12270</v>
      </c>
      <c r="E1710" s="37" t="s">
        <v>4687</v>
      </c>
      <c r="F1710" s="37" t="s">
        <v>4189</v>
      </c>
      <c r="G1710" s="37">
        <v>200001358</v>
      </c>
      <c r="H1710" s="100">
        <v>710036710</v>
      </c>
      <c r="I1710" s="101">
        <v>37910485</v>
      </c>
      <c r="J1710" s="37">
        <v>100007672</v>
      </c>
      <c r="K1710" s="37">
        <v>100007703</v>
      </c>
      <c r="L1710" s="37" t="s">
        <v>105</v>
      </c>
      <c r="M1710" s="37" t="s">
        <v>4189</v>
      </c>
      <c r="N1710" s="37" t="s">
        <v>4596</v>
      </c>
      <c r="O1710" s="39" t="s">
        <v>12271</v>
      </c>
      <c r="P1710" s="37" t="s">
        <v>4688</v>
      </c>
      <c r="Q1710" s="37" t="s">
        <v>4689</v>
      </c>
      <c r="R1710" s="39" t="s">
        <v>12272</v>
      </c>
      <c r="S1710" s="40" t="s">
        <v>10741</v>
      </c>
      <c r="T1710" s="41">
        <v>35</v>
      </c>
      <c r="U1710" s="41">
        <v>0</v>
      </c>
      <c r="V1710" s="41">
        <v>0</v>
      </c>
      <c r="W1710" s="42"/>
      <c r="X1710" s="42"/>
      <c r="Y1710" s="102">
        <v>35</v>
      </c>
      <c r="Z1710">
        <v>0</v>
      </c>
      <c r="AA1710">
        <v>0</v>
      </c>
      <c r="AB1710">
        <v>0</v>
      </c>
      <c r="AE1710" s="103">
        <v>0</v>
      </c>
      <c r="AF1710">
        <v>0</v>
      </c>
      <c r="AG1710">
        <v>0</v>
      </c>
      <c r="AH1710">
        <v>0</v>
      </c>
      <c r="AI1710">
        <v>0</v>
      </c>
    </row>
    <row r="1711" spans="1:35" ht="15" hidden="1" customHeight="1" x14ac:dyDescent="0.25">
      <c r="A1711" s="37" t="s">
        <v>36</v>
      </c>
      <c r="B1711" s="37" t="s">
        <v>37</v>
      </c>
      <c r="C1711" s="37" t="s">
        <v>8190</v>
      </c>
      <c r="D1711" s="38" t="s">
        <v>14309</v>
      </c>
      <c r="E1711" s="37" t="s">
        <v>8191</v>
      </c>
      <c r="F1711" s="37" t="s">
        <v>6696</v>
      </c>
      <c r="G1711" s="37">
        <v>200002861</v>
      </c>
      <c r="H1711" s="100">
        <v>710034032</v>
      </c>
      <c r="I1711" s="101">
        <v>332861</v>
      </c>
      <c r="J1711" s="37">
        <v>100014003</v>
      </c>
      <c r="K1711" s="37">
        <v>200002861</v>
      </c>
      <c r="L1711" s="37" t="s">
        <v>48</v>
      </c>
      <c r="M1711" s="37" t="s">
        <v>6696</v>
      </c>
      <c r="N1711" s="37" t="s">
        <v>8266</v>
      </c>
      <c r="O1711" s="39" t="s">
        <v>11302</v>
      </c>
      <c r="P1711" s="37" t="s">
        <v>8192</v>
      </c>
      <c r="Q1711" s="37" t="s">
        <v>8193</v>
      </c>
      <c r="R1711" s="39" t="s">
        <v>14310</v>
      </c>
      <c r="S1711" s="40" t="s">
        <v>10741</v>
      </c>
      <c r="T1711" s="41">
        <v>32</v>
      </c>
      <c r="U1711" s="41">
        <v>0</v>
      </c>
      <c r="V1711" s="41">
        <v>0</v>
      </c>
      <c r="W1711" s="42"/>
      <c r="X1711" s="42"/>
      <c r="Y1711" s="102">
        <v>32</v>
      </c>
      <c r="Z1711">
        <v>0</v>
      </c>
      <c r="AA1711">
        <v>0</v>
      </c>
      <c r="AB1711">
        <v>0</v>
      </c>
      <c r="AE1711" s="103">
        <v>0</v>
      </c>
      <c r="AF1711">
        <v>2</v>
      </c>
      <c r="AG1711">
        <v>0</v>
      </c>
      <c r="AH1711">
        <v>0</v>
      </c>
      <c r="AI1711">
        <v>2</v>
      </c>
    </row>
    <row r="1712" spans="1:35" ht="15" hidden="1" customHeight="1" x14ac:dyDescent="0.25">
      <c r="A1712" s="37" t="s">
        <v>36</v>
      </c>
      <c r="B1712" s="37" t="s">
        <v>37</v>
      </c>
      <c r="C1712" s="37" t="s">
        <v>4649</v>
      </c>
      <c r="D1712" s="38" t="s">
        <v>14302</v>
      </c>
      <c r="E1712" s="37" t="s">
        <v>4650</v>
      </c>
      <c r="F1712" s="37" t="s">
        <v>4189</v>
      </c>
      <c r="G1712" s="37">
        <v>200001378</v>
      </c>
      <c r="H1712" s="100">
        <v>710015321</v>
      </c>
      <c r="I1712" s="101">
        <v>315346</v>
      </c>
      <c r="J1712" s="37">
        <v>100007658</v>
      </c>
      <c r="K1712" s="37">
        <v>200001378</v>
      </c>
      <c r="L1712" s="37" t="s">
        <v>48</v>
      </c>
      <c r="M1712" s="37" t="s">
        <v>4189</v>
      </c>
      <c r="N1712" s="37" t="s">
        <v>4596</v>
      </c>
      <c r="O1712" s="39" t="s">
        <v>13177</v>
      </c>
      <c r="P1712" s="37" t="s">
        <v>4651</v>
      </c>
      <c r="Q1712" s="37" t="s">
        <v>4652</v>
      </c>
      <c r="R1712" s="39" t="s">
        <v>14303</v>
      </c>
      <c r="S1712" s="40" t="s">
        <v>10741</v>
      </c>
      <c r="T1712" s="41">
        <v>10</v>
      </c>
      <c r="U1712" s="41">
        <v>0</v>
      </c>
      <c r="V1712" s="41">
        <v>0</v>
      </c>
      <c r="W1712" s="42"/>
      <c r="X1712" s="42"/>
      <c r="Y1712" s="102">
        <v>10</v>
      </c>
      <c r="Z1712">
        <v>0</v>
      </c>
      <c r="AA1712">
        <v>0</v>
      </c>
      <c r="AB1712">
        <v>0</v>
      </c>
      <c r="AE1712" s="103">
        <v>0</v>
      </c>
      <c r="AF1712">
        <v>0</v>
      </c>
      <c r="AG1712">
        <v>0</v>
      </c>
      <c r="AH1712">
        <v>0</v>
      </c>
      <c r="AI1712">
        <v>0</v>
      </c>
    </row>
    <row r="1713" spans="1:35" ht="15" hidden="1" customHeight="1" x14ac:dyDescent="0.25">
      <c r="A1713" s="37" t="s">
        <v>36</v>
      </c>
      <c r="B1713" s="37" t="s">
        <v>592</v>
      </c>
      <c r="C1713" s="37" t="s">
        <v>10030</v>
      </c>
      <c r="D1713" s="38" t="s">
        <v>11800</v>
      </c>
      <c r="E1713" s="37" t="s">
        <v>11801</v>
      </c>
      <c r="F1713" s="37" t="s">
        <v>40</v>
      </c>
      <c r="G1713" s="37">
        <v>200004012</v>
      </c>
      <c r="H1713" s="100">
        <v>710277555</v>
      </c>
      <c r="I1713" s="101">
        <v>46786180</v>
      </c>
      <c r="J1713" s="37">
        <v>100019100</v>
      </c>
      <c r="K1713" s="37">
        <v>200004012</v>
      </c>
      <c r="L1713" s="37" t="s">
        <v>10032</v>
      </c>
      <c r="M1713" s="37" t="s">
        <v>40</v>
      </c>
      <c r="N1713" s="37" t="s">
        <v>784</v>
      </c>
      <c r="O1713" s="39" t="s">
        <v>10995</v>
      </c>
      <c r="P1713" s="37" t="s">
        <v>397</v>
      </c>
      <c r="Q1713" s="37" t="s">
        <v>14306</v>
      </c>
      <c r="R1713" s="39" t="s">
        <v>10617</v>
      </c>
      <c r="S1713" s="40" t="s">
        <v>10741</v>
      </c>
      <c r="T1713" s="41">
        <v>0</v>
      </c>
      <c r="U1713" s="41">
        <v>2</v>
      </c>
      <c r="V1713" s="41">
        <v>0</v>
      </c>
      <c r="W1713" s="42"/>
      <c r="X1713" s="42"/>
      <c r="Y1713" s="102">
        <v>2</v>
      </c>
      <c r="Z1713">
        <v>0</v>
      </c>
      <c r="AA1713">
        <v>0</v>
      </c>
      <c r="AB1713">
        <v>0</v>
      </c>
      <c r="AE1713" s="103">
        <v>0</v>
      </c>
      <c r="AF1713">
        <v>0</v>
      </c>
      <c r="AG1713">
        <v>0</v>
      </c>
      <c r="AH1713">
        <v>0</v>
      </c>
      <c r="AI1713">
        <v>0</v>
      </c>
    </row>
    <row r="1714" spans="1:35" ht="15" hidden="1" customHeight="1" x14ac:dyDescent="0.25">
      <c r="A1714" s="37" t="s">
        <v>36</v>
      </c>
      <c r="B1714" s="37" t="s">
        <v>37</v>
      </c>
      <c r="C1714" s="37" t="s">
        <v>8147</v>
      </c>
      <c r="D1714" s="38" t="s">
        <v>14304</v>
      </c>
      <c r="E1714" s="37" t="s">
        <v>8148</v>
      </c>
      <c r="F1714" s="37" t="s">
        <v>6696</v>
      </c>
      <c r="G1714" s="37">
        <v>200002315</v>
      </c>
      <c r="H1714" s="100">
        <v>710033885</v>
      </c>
      <c r="I1714" s="101">
        <v>332640</v>
      </c>
      <c r="J1714" s="37">
        <v>100011918</v>
      </c>
      <c r="K1714" s="37">
        <v>200002315</v>
      </c>
      <c r="L1714" s="37" t="s">
        <v>48</v>
      </c>
      <c r="M1714" s="37" t="s">
        <v>6696</v>
      </c>
      <c r="N1714" s="37" t="s">
        <v>6969</v>
      </c>
      <c r="O1714" s="39" t="s">
        <v>13505</v>
      </c>
      <c r="P1714" s="37" t="s">
        <v>8149</v>
      </c>
      <c r="Q1714" s="37" t="s">
        <v>8150</v>
      </c>
      <c r="R1714" s="39" t="s">
        <v>14305</v>
      </c>
      <c r="S1714" s="40" t="s">
        <v>10741</v>
      </c>
      <c r="T1714" s="41">
        <v>9</v>
      </c>
      <c r="U1714" s="41">
        <v>0</v>
      </c>
      <c r="V1714" s="41">
        <v>0</v>
      </c>
      <c r="W1714" s="42"/>
      <c r="X1714" s="42"/>
      <c r="Y1714" s="102">
        <v>9</v>
      </c>
      <c r="Z1714">
        <v>0</v>
      </c>
      <c r="AA1714">
        <v>0</v>
      </c>
      <c r="AB1714">
        <v>0</v>
      </c>
      <c r="AE1714" s="103">
        <v>0</v>
      </c>
      <c r="AF1714">
        <v>1</v>
      </c>
      <c r="AG1714">
        <v>0</v>
      </c>
      <c r="AH1714">
        <v>0</v>
      </c>
      <c r="AI1714">
        <v>1</v>
      </c>
    </row>
    <row r="1715" spans="1:35" ht="15" hidden="1" customHeight="1" x14ac:dyDescent="0.25">
      <c r="A1715" s="37" t="s">
        <v>36</v>
      </c>
      <c r="B1715" s="37" t="s">
        <v>37</v>
      </c>
      <c r="C1715" s="37" t="s">
        <v>481</v>
      </c>
      <c r="D1715" s="38" t="s">
        <v>10807</v>
      </c>
      <c r="E1715" s="37" t="s">
        <v>482</v>
      </c>
      <c r="F1715" s="37" t="s">
        <v>40</v>
      </c>
      <c r="G1715" s="37">
        <v>200000205</v>
      </c>
      <c r="H1715" s="100">
        <v>710001169</v>
      </c>
      <c r="I1715" s="101">
        <v>603201</v>
      </c>
      <c r="J1715" s="37">
        <v>100000866</v>
      </c>
      <c r="K1715" s="37">
        <v>200000205</v>
      </c>
      <c r="L1715" s="37" t="s">
        <v>48</v>
      </c>
      <c r="M1715" s="37" t="s">
        <v>40</v>
      </c>
      <c r="N1715" s="37" t="s">
        <v>506</v>
      </c>
      <c r="O1715" s="39" t="s">
        <v>11082</v>
      </c>
      <c r="P1715" s="37" t="s">
        <v>483</v>
      </c>
      <c r="Q1715" s="37" t="s">
        <v>500</v>
      </c>
      <c r="R1715" s="39" t="s">
        <v>10616</v>
      </c>
      <c r="S1715" s="40" t="s">
        <v>10741</v>
      </c>
      <c r="T1715" s="41">
        <v>39</v>
      </c>
      <c r="U1715" s="41">
        <v>0</v>
      </c>
      <c r="V1715" s="41">
        <v>0</v>
      </c>
      <c r="W1715" s="42"/>
      <c r="X1715" s="42"/>
      <c r="Y1715" s="102">
        <v>39</v>
      </c>
      <c r="Z1715">
        <v>0</v>
      </c>
      <c r="AA1715">
        <v>0</v>
      </c>
      <c r="AB1715">
        <v>0</v>
      </c>
      <c r="AE1715" s="103">
        <v>0</v>
      </c>
      <c r="AF1715">
        <v>0</v>
      </c>
      <c r="AG1715">
        <v>0</v>
      </c>
      <c r="AH1715">
        <v>0</v>
      </c>
      <c r="AI1715">
        <v>0</v>
      </c>
    </row>
    <row r="1716" spans="1:35" ht="15" hidden="1" customHeight="1" x14ac:dyDescent="0.25">
      <c r="A1716" s="37" t="s">
        <v>36</v>
      </c>
      <c r="B1716" s="37" t="s">
        <v>37</v>
      </c>
      <c r="C1716" s="37" t="s">
        <v>874</v>
      </c>
      <c r="D1716" s="38" t="s">
        <v>11040</v>
      </c>
      <c r="E1716" s="37" t="s">
        <v>875</v>
      </c>
      <c r="F1716" s="37" t="s">
        <v>814</v>
      </c>
      <c r="G1716" s="37">
        <v>200000320</v>
      </c>
      <c r="H1716" s="100">
        <v>710002602</v>
      </c>
      <c r="I1716" s="101">
        <v>305391</v>
      </c>
      <c r="J1716" s="37">
        <v>100001680</v>
      </c>
      <c r="K1716" s="37">
        <v>200000320</v>
      </c>
      <c r="L1716" s="37" t="s">
        <v>48</v>
      </c>
      <c r="M1716" s="37" t="s">
        <v>814</v>
      </c>
      <c r="N1716" s="37" t="s">
        <v>817</v>
      </c>
      <c r="O1716" s="39" t="s">
        <v>11041</v>
      </c>
      <c r="P1716" s="37" t="s">
        <v>876</v>
      </c>
      <c r="Q1716" s="37" t="s">
        <v>878</v>
      </c>
      <c r="R1716" s="39" t="s">
        <v>11042</v>
      </c>
      <c r="S1716" s="40" t="s">
        <v>10741</v>
      </c>
      <c r="T1716" s="41">
        <v>23</v>
      </c>
      <c r="U1716" s="42">
        <v>0</v>
      </c>
      <c r="V1716" s="42">
        <v>0</v>
      </c>
      <c r="W1716" s="42"/>
      <c r="X1716" s="42"/>
      <c r="Y1716" s="102">
        <v>23</v>
      </c>
      <c r="Z1716">
        <v>0</v>
      </c>
      <c r="AA1716">
        <v>0</v>
      </c>
      <c r="AB1716">
        <v>0</v>
      </c>
      <c r="AE1716" s="103">
        <v>0</v>
      </c>
      <c r="AF1716">
        <v>0</v>
      </c>
      <c r="AG1716">
        <v>0</v>
      </c>
      <c r="AH1716">
        <v>0</v>
      </c>
      <c r="AI1716">
        <v>0</v>
      </c>
    </row>
    <row r="1717" spans="1:35" ht="15" hidden="1" customHeight="1" x14ac:dyDescent="0.25">
      <c r="A1717" s="37" t="s">
        <v>36</v>
      </c>
      <c r="B1717" s="37" t="s">
        <v>37</v>
      </c>
      <c r="C1717" s="37" t="s">
        <v>9176</v>
      </c>
      <c r="D1717" s="38" t="s">
        <v>14300</v>
      </c>
      <c r="E1717" s="37" t="s">
        <v>9177</v>
      </c>
      <c r="F1717" s="37" t="s">
        <v>8536</v>
      </c>
      <c r="G1717" s="37">
        <v>200003216</v>
      </c>
      <c r="H1717" s="100">
        <v>710030231</v>
      </c>
      <c r="I1717" s="101">
        <v>328774</v>
      </c>
      <c r="J1717" s="37">
        <v>100015932</v>
      </c>
      <c r="K1717" s="37">
        <v>200003216</v>
      </c>
      <c r="L1717" s="37" t="s">
        <v>48</v>
      </c>
      <c r="M1717" s="37" t="s">
        <v>8536</v>
      </c>
      <c r="N1717" s="37" t="s">
        <v>9062</v>
      </c>
      <c r="O1717" s="39" t="s">
        <v>12310</v>
      </c>
      <c r="P1717" s="37" t="s">
        <v>9178</v>
      </c>
      <c r="Q1717" s="37" t="s">
        <v>9179</v>
      </c>
      <c r="R1717" s="39" t="s">
        <v>14301</v>
      </c>
      <c r="S1717" s="40" t="s">
        <v>10741</v>
      </c>
      <c r="T1717" s="41">
        <v>1</v>
      </c>
      <c r="U1717" s="41">
        <v>0</v>
      </c>
      <c r="V1717" s="41">
        <v>0</v>
      </c>
      <c r="W1717" s="42"/>
      <c r="X1717" s="42"/>
      <c r="Y1717" s="102">
        <v>1</v>
      </c>
      <c r="Z1717">
        <v>0</v>
      </c>
      <c r="AA1717">
        <v>0</v>
      </c>
      <c r="AB1717">
        <v>0</v>
      </c>
      <c r="AE1717" s="103">
        <v>0</v>
      </c>
      <c r="AF1717">
        <v>0</v>
      </c>
      <c r="AG1717">
        <v>0</v>
      </c>
      <c r="AH1717">
        <v>0</v>
      </c>
      <c r="AI1717">
        <v>0</v>
      </c>
    </row>
    <row r="1718" spans="1:35" ht="15" hidden="1" customHeight="1" x14ac:dyDescent="0.25">
      <c r="A1718" s="37" t="s">
        <v>36</v>
      </c>
      <c r="B1718" s="37" t="s">
        <v>37</v>
      </c>
      <c r="C1718" s="37" t="s">
        <v>293</v>
      </c>
      <c r="D1718" s="38" t="s">
        <v>13729</v>
      </c>
      <c r="E1718" s="37" t="s">
        <v>294</v>
      </c>
      <c r="F1718" s="37" t="s">
        <v>40</v>
      </c>
      <c r="G1718" s="37">
        <v>200000291</v>
      </c>
      <c r="H1718" s="100">
        <v>710002211</v>
      </c>
      <c r="I1718" s="101">
        <v>305120</v>
      </c>
      <c r="J1718" s="37">
        <v>100001505</v>
      </c>
      <c r="K1718" s="37">
        <v>200000291</v>
      </c>
      <c r="L1718" s="37" t="s">
        <v>41</v>
      </c>
      <c r="M1718" s="37" t="s">
        <v>40</v>
      </c>
      <c r="N1718" s="37" t="s">
        <v>56</v>
      </c>
      <c r="O1718" s="39" t="s">
        <v>13014</v>
      </c>
      <c r="P1718" s="37" t="s">
        <v>295</v>
      </c>
      <c r="Q1718" s="37" t="s">
        <v>296</v>
      </c>
      <c r="R1718" s="39" t="s">
        <v>13730</v>
      </c>
      <c r="S1718" s="40" t="s">
        <v>10741</v>
      </c>
      <c r="T1718" s="41">
        <v>12</v>
      </c>
      <c r="U1718" s="42">
        <v>0</v>
      </c>
      <c r="V1718" s="42">
        <v>0</v>
      </c>
      <c r="W1718" s="42"/>
      <c r="X1718" s="42"/>
      <c r="Y1718" s="102">
        <v>12</v>
      </c>
      <c r="Z1718">
        <v>0</v>
      </c>
      <c r="AA1718">
        <v>0</v>
      </c>
      <c r="AB1718">
        <v>0</v>
      </c>
      <c r="AE1718" s="103">
        <v>0</v>
      </c>
      <c r="AF1718">
        <v>0</v>
      </c>
      <c r="AG1718">
        <v>0</v>
      </c>
      <c r="AH1718">
        <v>0</v>
      </c>
      <c r="AI1718">
        <v>0</v>
      </c>
    </row>
    <row r="1719" spans="1:35" ht="15" hidden="1" customHeight="1" x14ac:dyDescent="0.25">
      <c r="A1719" s="37" t="s">
        <v>36</v>
      </c>
      <c r="B1719" s="37" t="s">
        <v>509</v>
      </c>
      <c r="C1719" s="37" t="s">
        <v>8408</v>
      </c>
      <c r="D1719" s="38" t="s">
        <v>14307</v>
      </c>
      <c r="E1719" s="37" t="s">
        <v>8409</v>
      </c>
      <c r="F1719" s="37" t="s">
        <v>6696</v>
      </c>
      <c r="G1719" s="37">
        <v>200003657</v>
      </c>
      <c r="H1719" s="100">
        <v>710229496</v>
      </c>
      <c r="I1719" s="101">
        <v>31955771</v>
      </c>
      <c r="J1719" s="37">
        <v>100012559</v>
      </c>
      <c r="K1719" s="37">
        <v>200003657</v>
      </c>
      <c r="L1719" s="37" t="s">
        <v>5281</v>
      </c>
      <c r="M1719" s="37" t="s">
        <v>6696</v>
      </c>
      <c r="N1719" s="37" t="s">
        <v>7170</v>
      </c>
      <c r="O1719" s="39" t="s">
        <v>13846</v>
      </c>
      <c r="P1719" s="37" t="s">
        <v>7335</v>
      </c>
      <c r="Q1719" s="37" t="s">
        <v>8410</v>
      </c>
      <c r="R1719" s="39" t="s">
        <v>14308</v>
      </c>
      <c r="S1719" s="40" t="s">
        <v>10741</v>
      </c>
      <c r="T1719" s="41">
        <v>0</v>
      </c>
      <c r="U1719" s="42">
        <v>0</v>
      </c>
      <c r="V1719" s="42">
        <v>0</v>
      </c>
      <c r="W1719" s="42"/>
      <c r="X1719" s="42"/>
      <c r="Y1719" s="102">
        <v>0</v>
      </c>
      <c r="Z1719">
        <v>0</v>
      </c>
      <c r="AA1719">
        <v>0</v>
      </c>
      <c r="AB1719">
        <v>0</v>
      </c>
      <c r="AE1719" s="103">
        <v>0</v>
      </c>
      <c r="AF1719">
        <v>0</v>
      </c>
      <c r="AG1719">
        <v>0</v>
      </c>
      <c r="AH1719">
        <v>0</v>
      </c>
      <c r="AI1719">
        <v>0</v>
      </c>
    </row>
    <row r="1720" spans="1:35" ht="15" hidden="1" customHeight="1" x14ac:dyDescent="0.25">
      <c r="A1720" s="37" t="s">
        <v>36</v>
      </c>
      <c r="B1720" s="37" t="s">
        <v>37</v>
      </c>
      <c r="C1720" s="37" t="s">
        <v>9747</v>
      </c>
      <c r="D1720" s="38" t="s">
        <v>10802</v>
      </c>
      <c r="E1720" s="37" t="s">
        <v>9748</v>
      </c>
      <c r="F1720" s="37" t="s">
        <v>8536</v>
      </c>
      <c r="G1720" s="37">
        <v>200002913</v>
      </c>
      <c r="H1720" s="100">
        <v>710038992</v>
      </c>
      <c r="I1720" s="101">
        <v>691135</v>
      </c>
      <c r="J1720" s="37">
        <v>100014915</v>
      </c>
      <c r="K1720" s="37">
        <v>200002913</v>
      </c>
      <c r="L1720" s="37" t="s">
        <v>48</v>
      </c>
      <c r="M1720" s="37" t="s">
        <v>8536</v>
      </c>
      <c r="N1720" s="37" t="s">
        <v>9988</v>
      </c>
      <c r="O1720" s="39" t="s">
        <v>12634</v>
      </c>
      <c r="P1720" s="37" t="s">
        <v>9989</v>
      </c>
      <c r="Q1720" s="37" t="s">
        <v>9804</v>
      </c>
      <c r="R1720" s="39" t="s">
        <v>12635</v>
      </c>
      <c r="S1720" s="40" t="s">
        <v>10741</v>
      </c>
      <c r="T1720" s="41">
        <v>43</v>
      </c>
      <c r="U1720" s="41">
        <v>0</v>
      </c>
      <c r="V1720" s="41">
        <v>0</v>
      </c>
      <c r="W1720" s="42"/>
      <c r="X1720" s="42"/>
      <c r="Y1720" s="102">
        <v>43</v>
      </c>
      <c r="Z1720">
        <v>0</v>
      </c>
      <c r="AA1720">
        <v>0</v>
      </c>
      <c r="AB1720">
        <v>0</v>
      </c>
      <c r="AE1720" s="103">
        <v>0</v>
      </c>
      <c r="AF1720">
        <v>0</v>
      </c>
      <c r="AG1720">
        <v>0</v>
      </c>
      <c r="AH1720">
        <v>0</v>
      </c>
      <c r="AI1720">
        <v>0</v>
      </c>
    </row>
    <row r="1721" spans="1:35" ht="15" hidden="1" customHeight="1" x14ac:dyDescent="0.25">
      <c r="A1721" s="37" t="s">
        <v>36</v>
      </c>
      <c r="B1721" s="37" t="s">
        <v>37</v>
      </c>
      <c r="C1721" s="37" t="s">
        <v>4708</v>
      </c>
      <c r="D1721" s="38" t="s">
        <v>14311</v>
      </c>
      <c r="E1721" s="37" t="s">
        <v>4709</v>
      </c>
      <c r="F1721" s="37" t="s">
        <v>4189</v>
      </c>
      <c r="G1721" s="37">
        <v>200001513</v>
      </c>
      <c r="H1721" s="100">
        <v>710015712</v>
      </c>
      <c r="I1721" s="101">
        <v>37812971</v>
      </c>
      <c r="J1721" s="37">
        <v>100008451</v>
      </c>
      <c r="K1721" s="37">
        <v>100008460</v>
      </c>
      <c r="L1721" s="37" t="s">
        <v>105</v>
      </c>
      <c r="M1721" s="37" t="s">
        <v>4189</v>
      </c>
      <c r="N1721" s="37" t="s">
        <v>4675</v>
      </c>
      <c r="O1721" s="39" t="s">
        <v>14312</v>
      </c>
      <c r="P1721" s="37" t="s">
        <v>4710</v>
      </c>
      <c r="Q1721" s="37" t="s">
        <v>4711</v>
      </c>
      <c r="R1721" s="39" t="s">
        <v>14313</v>
      </c>
      <c r="S1721" s="40" t="s">
        <v>10741</v>
      </c>
      <c r="T1721" s="41">
        <v>12</v>
      </c>
      <c r="U1721" s="42">
        <v>0</v>
      </c>
      <c r="V1721" s="42">
        <v>0</v>
      </c>
      <c r="W1721" s="42"/>
      <c r="X1721" s="42"/>
      <c r="Y1721" s="102">
        <v>12</v>
      </c>
      <c r="Z1721">
        <v>0</v>
      </c>
      <c r="AA1721">
        <v>0</v>
      </c>
      <c r="AB1721">
        <v>0</v>
      </c>
      <c r="AE1721" s="103">
        <v>0</v>
      </c>
      <c r="AF1721">
        <v>0</v>
      </c>
      <c r="AG1721">
        <v>0</v>
      </c>
      <c r="AH1721">
        <v>0</v>
      </c>
      <c r="AI1721">
        <v>0</v>
      </c>
    </row>
    <row r="1722" spans="1:35" ht="15" hidden="1" customHeight="1" x14ac:dyDescent="0.25">
      <c r="A1722" s="37" t="s">
        <v>36</v>
      </c>
      <c r="B1722" s="37" t="s">
        <v>37</v>
      </c>
      <c r="C1722" s="37" t="s">
        <v>2759</v>
      </c>
      <c r="D1722" s="38" t="s">
        <v>14314</v>
      </c>
      <c r="E1722" s="37" t="s">
        <v>2760</v>
      </c>
      <c r="F1722" s="37" t="s">
        <v>1879</v>
      </c>
      <c r="G1722" s="37">
        <v>200000828</v>
      </c>
      <c r="H1722" s="100">
        <v>710284390</v>
      </c>
      <c r="I1722" s="101">
        <v>54625041</v>
      </c>
      <c r="J1722" s="37">
        <v>100019797</v>
      </c>
      <c r="K1722" s="37">
        <v>100019595</v>
      </c>
      <c r="L1722" s="37" t="s">
        <v>92</v>
      </c>
      <c r="M1722" s="37" t="s">
        <v>1879</v>
      </c>
      <c r="N1722" s="37" t="s">
        <v>2427</v>
      </c>
      <c r="O1722" s="39" t="s">
        <v>12055</v>
      </c>
      <c r="P1722" s="37" t="s">
        <v>2761</v>
      </c>
      <c r="Q1722" s="37" t="s">
        <v>2762</v>
      </c>
      <c r="R1722" s="39" t="s">
        <v>14315</v>
      </c>
      <c r="S1722" s="40" t="s">
        <v>10741</v>
      </c>
      <c r="T1722" s="41">
        <v>7</v>
      </c>
      <c r="U1722" s="42">
        <v>0</v>
      </c>
      <c r="V1722" s="42">
        <v>0</v>
      </c>
      <c r="W1722" s="42"/>
      <c r="X1722" s="42"/>
      <c r="Y1722" s="102">
        <v>7</v>
      </c>
      <c r="Z1722">
        <v>0</v>
      </c>
      <c r="AA1722">
        <v>0</v>
      </c>
      <c r="AB1722">
        <v>0</v>
      </c>
      <c r="AE1722" s="103">
        <v>0</v>
      </c>
      <c r="AF1722">
        <v>0</v>
      </c>
      <c r="AG1722">
        <v>0</v>
      </c>
      <c r="AH1722">
        <v>0</v>
      </c>
      <c r="AI1722">
        <v>0</v>
      </c>
    </row>
    <row r="1723" spans="1:35" ht="15" hidden="1" customHeight="1" x14ac:dyDescent="0.25">
      <c r="A1723" s="37" t="s">
        <v>36</v>
      </c>
      <c r="B1723" s="37" t="s">
        <v>37</v>
      </c>
      <c r="C1723" s="37" t="s">
        <v>2132</v>
      </c>
      <c r="D1723" s="38" t="s">
        <v>14316</v>
      </c>
      <c r="E1723" s="37" t="s">
        <v>2133</v>
      </c>
      <c r="F1723" s="37" t="s">
        <v>1879</v>
      </c>
      <c r="G1723" s="37">
        <v>200000855</v>
      </c>
      <c r="H1723" s="100">
        <v>710010443</v>
      </c>
      <c r="I1723" s="101">
        <v>36129861</v>
      </c>
      <c r="J1723" s="37">
        <v>100004487</v>
      </c>
      <c r="K1723" s="37">
        <v>100004489</v>
      </c>
      <c r="L1723" s="37" t="s">
        <v>105</v>
      </c>
      <c r="M1723" s="37" t="s">
        <v>1879</v>
      </c>
      <c r="N1723" s="37" t="s">
        <v>2029</v>
      </c>
      <c r="O1723" s="39" t="s">
        <v>13187</v>
      </c>
      <c r="P1723" s="37" t="s">
        <v>2134</v>
      </c>
      <c r="Q1723" s="37" t="s">
        <v>2135</v>
      </c>
      <c r="R1723" s="39" t="s">
        <v>14317</v>
      </c>
      <c r="S1723" s="40" t="s">
        <v>10741</v>
      </c>
      <c r="T1723" s="41">
        <v>44</v>
      </c>
      <c r="U1723" s="41">
        <v>0</v>
      </c>
      <c r="V1723" s="41">
        <v>0</v>
      </c>
      <c r="W1723" s="42"/>
      <c r="X1723" s="42"/>
      <c r="Y1723" s="102">
        <v>44</v>
      </c>
      <c r="Z1723">
        <v>0</v>
      </c>
      <c r="AA1723">
        <v>0</v>
      </c>
      <c r="AB1723">
        <v>0</v>
      </c>
      <c r="AE1723" s="103">
        <v>0</v>
      </c>
      <c r="AF1723">
        <v>0</v>
      </c>
      <c r="AG1723">
        <v>0</v>
      </c>
      <c r="AH1723">
        <v>0</v>
      </c>
      <c r="AI1723">
        <v>0</v>
      </c>
    </row>
    <row r="1724" spans="1:35" ht="15" hidden="1" customHeight="1" x14ac:dyDescent="0.25">
      <c r="A1724" s="37" t="s">
        <v>36</v>
      </c>
      <c r="B1724" s="37" t="s">
        <v>37</v>
      </c>
      <c r="C1724" s="37" t="s">
        <v>1360</v>
      </c>
      <c r="D1724" s="38" t="s">
        <v>10811</v>
      </c>
      <c r="E1724" s="37" t="s">
        <v>1361</v>
      </c>
      <c r="F1724" s="37" t="s">
        <v>814</v>
      </c>
      <c r="G1724" s="37">
        <v>200000523</v>
      </c>
      <c r="H1724" s="100">
        <v>710012250</v>
      </c>
      <c r="I1724" s="101">
        <v>313114</v>
      </c>
      <c r="J1724" s="37">
        <v>100003059</v>
      </c>
      <c r="K1724" s="37">
        <v>200000523</v>
      </c>
      <c r="L1724" s="37" t="s">
        <v>48</v>
      </c>
      <c r="M1724" s="37" t="s">
        <v>814</v>
      </c>
      <c r="N1724" s="37" t="s">
        <v>549</v>
      </c>
      <c r="O1724" s="39" t="s">
        <v>1385</v>
      </c>
      <c r="P1724" s="37" t="s">
        <v>549</v>
      </c>
      <c r="Q1724" s="37" t="s">
        <v>1377</v>
      </c>
      <c r="R1724" s="39" t="s">
        <v>10622</v>
      </c>
      <c r="S1724" s="40" t="s">
        <v>10741</v>
      </c>
      <c r="T1724" s="41">
        <v>32</v>
      </c>
      <c r="U1724" s="41">
        <v>0</v>
      </c>
      <c r="V1724" s="41">
        <v>0</v>
      </c>
      <c r="W1724" s="42"/>
      <c r="X1724" s="42"/>
      <c r="Y1724" s="102">
        <v>32</v>
      </c>
      <c r="Z1724">
        <v>0</v>
      </c>
      <c r="AA1724">
        <v>0</v>
      </c>
      <c r="AB1724">
        <v>0</v>
      </c>
      <c r="AE1724" s="103">
        <v>0</v>
      </c>
      <c r="AF1724">
        <v>2</v>
      </c>
      <c r="AG1724">
        <v>0</v>
      </c>
      <c r="AH1724">
        <v>0</v>
      </c>
      <c r="AI1724">
        <v>2</v>
      </c>
    </row>
    <row r="1725" spans="1:35" ht="15" hidden="1" customHeight="1" x14ac:dyDescent="0.25">
      <c r="A1725" s="37" t="s">
        <v>36</v>
      </c>
      <c r="B1725" s="37" t="s">
        <v>37</v>
      </c>
      <c r="C1725" s="37" t="s">
        <v>5469</v>
      </c>
      <c r="D1725" s="38" t="s">
        <v>14318</v>
      </c>
      <c r="E1725" s="37" t="s">
        <v>5470</v>
      </c>
      <c r="F1725" s="37" t="s">
        <v>568</v>
      </c>
      <c r="G1725" s="37">
        <v>200001714</v>
      </c>
      <c r="H1725" s="100">
        <v>710013272</v>
      </c>
      <c r="I1725" s="101">
        <v>313424</v>
      </c>
      <c r="J1725" s="37">
        <v>100009718</v>
      </c>
      <c r="K1725" s="37">
        <v>200001714</v>
      </c>
      <c r="L1725" s="37" t="s">
        <v>48</v>
      </c>
      <c r="M1725" s="37" t="s">
        <v>568</v>
      </c>
      <c r="N1725" s="37" t="s">
        <v>5444</v>
      </c>
      <c r="O1725" s="39" t="s">
        <v>14319</v>
      </c>
      <c r="P1725" s="37" t="s">
        <v>5471</v>
      </c>
      <c r="Q1725" s="37" t="s">
        <v>5472</v>
      </c>
      <c r="R1725" s="39" t="s">
        <v>14320</v>
      </c>
      <c r="S1725" s="40" t="s">
        <v>10741</v>
      </c>
      <c r="T1725" s="41">
        <v>23</v>
      </c>
      <c r="U1725" s="42">
        <v>0</v>
      </c>
      <c r="V1725" s="42">
        <v>0</v>
      </c>
      <c r="W1725" s="42"/>
      <c r="X1725" s="42"/>
      <c r="Y1725" s="102">
        <v>23</v>
      </c>
      <c r="Z1725">
        <v>1</v>
      </c>
      <c r="AA1725">
        <v>0</v>
      </c>
      <c r="AB1725">
        <v>0</v>
      </c>
      <c r="AE1725" s="103">
        <v>1</v>
      </c>
      <c r="AF1725">
        <v>0</v>
      </c>
      <c r="AG1725">
        <v>0</v>
      </c>
      <c r="AH1725">
        <v>0</v>
      </c>
      <c r="AI1725">
        <v>0</v>
      </c>
    </row>
    <row r="1726" spans="1:35" ht="15" hidden="1" customHeight="1" x14ac:dyDescent="0.25">
      <c r="A1726" s="37" t="s">
        <v>36</v>
      </c>
      <c r="B1726" s="37" t="s">
        <v>592</v>
      </c>
      <c r="C1726" s="37" t="s">
        <v>1856</v>
      </c>
      <c r="D1726" s="38" t="s">
        <v>14323</v>
      </c>
      <c r="E1726" s="37" t="s">
        <v>1857</v>
      </c>
      <c r="F1726" s="37" t="s">
        <v>814</v>
      </c>
      <c r="G1726" s="37">
        <v>200003837</v>
      </c>
      <c r="H1726" s="100">
        <v>710228651</v>
      </c>
      <c r="I1726" s="101">
        <v>45734542</v>
      </c>
      <c r="J1726" s="37">
        <v>100002999</v>
      </c>
      <c r="K1726" s="37">
        <v>200003837</v>
      </c>
      <c r="L1726" s="37" t="s">
        <v>1858</v>
      </c>
      <c r="M1726" s="37" t="s">
        <v>814</v>
      </c>
      <c r="N1726" s="37" t="s">
        <v>549</v>
      </c>
      <c r="O1726" s="39" t="s">
        <v>1383</v>
      </c>
      <c r="P1726" s="37" t="s">
        <v>549</v>
      </c>
      <c r="Q1726" s="37" t="s">
        <v>1859</v>
      </c>
      <c r="R1726" s="39" t="s">
        <v>10622</v>
      </c>
      <c r="S1726" s="40" t="s">
        <v>10741</v>
      </c>
      <c r="T1726" s="41">
        <v>0</v>
      </c>
      <c r="U1726" s="42">
        <v>6</v>
      </c>
      <c r="V1726" s="42">
        <v>0</v>
      </c>
      <c r="W1726" s="42"/>
      <c r="X1726" s="42"/>
      <c r="Y1726" s="102">
        <v>6</v>
      </c>
      <c r="Z1726">
        <v>0</v>
      </c>
      <c r="AA1726">
        <v>0</v>
      </c>
      <c r="AB1726">
        <v>0</v>
      </c>
      <c r="AE1726" s="103">
        <v>0</v>
      </c>
      <c r="AF1726">
        <v>0</v>
      </c>
      <c r="AG1726">
        <v>0</v>
      </c>
      <c r="AH1726">
        <v>0</v>
      </c>
      <c r="AI1726">
        <v>0</v>
      </c>
    </row>
    <row r="1727" spans="1:35" ht="15" hidden="1" customHeight="1" x14ac:dyDescent="0.25">
      <c r="A1727" s="37" t="s">
        <v>36</v>
      </c>
      <c r="B1727" s="37" t="s">
        <v>37</v>
      </c>
      <c r="C1727" s="37" t="s">
        <v>6882</v>
      </c>
      <c r="D1727" s="38" t="s">
        <v>14321</v>
      </c>
      <c r="E1727" s="37" t="s">
        <v>6883</v>
      </c>
      <c r="F1727" s="37" t="s">
        <v>6696</v>
      </c>
      <c r="G1727" s="37">
        <v>200002249</v>
      </c>
      <c r="H1727" s="100">
        <v>710023596</v>
      </c>
      <c r="I1727" s="101">
        <v>322482</v>
      </c>
      <c r="J1727" s="37">
        <v>100011656</v>
      </c>
      <c r="K1727" s="37">
        <v>200002249</v>
      </c>
      <c r="L1727" s="37" t="s">
        <v>48</v>
      </c>
      <c r="M1727" s="37" t="s">
        <v>6696</v>
      </c>
      <c r="N1727" s="37" t="s">
        <v>557</v>
      </c>
      <c r="O1727" s="39" t="s">
        <v>12040</v>
      </c>
      <c r="P1727" s="37" t="s">
        <v>6884</v>
      </c>
      <c r="Q1727" s="37" t="s">
        <v>6885</v>
      </c>
      <c r="R1727" s="39" t="s">
        <v>14322</v>
      </c>
      <c r="S1727" s="40" t="s">
        <v>10741</v>
      </c>
      <c r="T1727" s="41">
        <v>17</v>
      </c>
      <c r="U1727" s="41">
        <v>0</v>
      </c>
      <c r="V1727" s="41">
        <v>0</v>
      </c>
      <c r="W1727" s="42"/>
      <c r="X1727" s="42"/>
      <c r="Y1727" s="102">
        <v>17</v>
      </c>
      <c r="Z1727">
        <v>0</v>
      </c>
      <c r="AA1727">
        <v>0</v>
      </c>
      <c r="AB1727">
        <v>0</v>
      </c>
      <c r="AE1727" s="103">
        <v>0</v>
      </c>
      <c r="AF1727">
        <v>1</v>
      </c>
      <c r="AG1727">
        <v>0</v>
      </c>
      <c r="AH1727">
        <v>0</v>
      </c>
      <c r="AI1727">
        <v>1</v>
      </c>
    </row>
    <row r="1728" spans="1:35" ht="15" hidden="1" customHeight="1" x14ac:dyDescent="0.25">
      <c r="A1728" s="37" t="s">
        <v>36</v>
      </c>
      <c r="B1728" s="37" t="s">
        <v>37</v>
      </c>
      <c r="C1728" s="37" t="s">
        <v>2858</v>
      </c>
      <c r="D1728" s="38" t="s">
        <v>11165</v>
      </c>
      <c r="E1728" s="37" t="s">
        <v>2859</v>
      </c>
      <c r="F1728" s="37" t="s">
        <v>2860</v>
      </c>
      <c r="G1728" s="37">
        <v>200001032</v>
      </c>
      <c r="H1728" s="100">
        <v>710006438</v>
      </c>
      <c r="I1728" s="101">
        <v>308307</v>
      </c>
      <c r="J1728" s="37">
        <v>100005846</v>
      </c>
      <c r="K1728" s="37">
        <v>200001032</v>
      </c>
      <c r="L1728" s="37" t="s">
        <v>48</v>
      </c>
      <c r="M1728" s="37" t="s">
        <v>2860</v>
      </c>
      <c r="N1728" s="37" t="s">
        <v>2862</v>
      </c>
      <c r="O1728" s="39" t="s">
        <v>2892</v>
      </c>
      <c r="P1728" s="37" t="s">
        <v>2862</v>
      </c>
      <c r="Q1728" s="37" t="s">
        <v>2891</v>
      </c>
      <c r="R1728" s="39" t="s">
        <v>10631</v>
      </c>
      <c r="S1728" s="40" t="s">
        <v>10741</v>
      </c>
      <c r="T1728" s="41">
        <v>19</v>
      </c>
      <c r="U1728" s="42">
        <v>0</v>
      </c>
      <c r="V1728" s="42">
        <v>0</v>
      </c>
      <c r="W1728" s="42"/>
      <c r="X1728" s="42"/>
      <c r="Y1728" s="102">
        <v>19</v>
      </c>
      <c r="Z1728">
        <v>0</v>
      </c>
      <c r="AA1728">
        <v>0</v>
      </c>
      <c r="AB1728">
        <v>0</v>
      </c>
      <c r="AE1728" s="103">
        <v>0</v>
      </c>
      <c r="AF1728">
        <v>0</v>
      </c>
      <c r="AG1728">
        <v>0</v>
      </c>
      <c r="AH1728">
        <v>0</v>
      </c>
      <c r="AI1728">
        <v>0</v>
      </c>
    </row>
    <row r="1729" spans="1:35" ht="15" hidden="1" customHeight="1" x14ac:dyDescent="0.25">
      <c r="A1729" s="37" t="s">
        <v>36</v>
      </c>
      <c r="B1729" s="37" t="s">
        <v>37</v>
      </c>
      <c r="C1729" s="37" t="s">
        <v>4572</v>
      </c>
      <c r="D1729" s="38" t="s">
        <v>14324</v>
      </c>
      <c r="E1729" s="37" t="s">
        <v>4573</v>
      </c>
      <c r="F1729" s="37" t="s">
        <v>4189</v>
      </c>
      <c r="G1729" s="37">
        <v>200001494</v>
      </c>
      <c r="H1729" s="100">
        <v>710015119</v>
      </c>
      <c r="I1729" s="101">
        <v>36140783</v>
      </c>
      <c r="J1729" s="37">
        <v>100008361</v>
      </c>
      <c r="K1729" s="37">
        <v>100008364</v>
      </c>
      <c r="L1729" s="37" t="s">
        <v>4574</v>
      </c>
      <c r="M1729" s="37" t="s">
        <v>4189</v>
      </c>
      <c r="N1729" s="37" t="s">
        <v>4452</v>
      </c>
      <c r="O1729" s="39" t="s">
        <v>14325</v>
      </c>
      <c r="P1729" s="37" t="s">
        <v>4575</v>
      </c>
      <c r="Q1729" s="37" t="s">
        <v>4576</v>
      </c>
      <c r="R1729" s="39" t="s">
        <v>14326</v>
      </c>
      <c r="S1729" s="40" t="s">
        <v>10741</v>
      </c>
      <c r="T1729" s="41">
        <v>35</v>
      </c>
      <c r="U1729" s="41">
        <v>0</v>
      </c>
      <c r="V1729" s="41">
        <v>0</v>
      </c>
      <c r="W1729" s="42"/>
      <c r="X1729" s="42"/>
      <c r="Y1729" s="102">
        <v>35</v>
      </c>
      <c r="Z1729">
        <v>0</v>
      </c>
      <c r="AA1729">
        <v>0</v>
      </c>
      <c r="AB1729">
        <v>0</v>
      </c>
      <c r="AE1729" s="103">
        <v>0</v>
      </c>
      <c r="AF1729">
        <v>2</v>
      </c>
      <c r="AG1729">
        <v>0</v>
      </c>
      <c r="AH1729">
        <v>0</v>
      </c>
      <c r="AI1729">
        <v>2</v>
      </c>
    </row>
    <row r="1730" spans="1:35" ht="15" hidden="1" customHeight="1" x14ac:dyDescent="0.25">
      <c r="A1730" s="37" t="s">
        <v>36</v>
      </c>
      <c r="B1730" s="37" t="s">
        <v>37</v>
      </c>
      <c r="C1730" s="37" t="s">
        <v>4572</v>
      </c>
      <c r="D1730" s="38" t="s">
        <v>14324</v>
      </c>
      <c r="E1730" s="37" t="s">
        <v>4573</v>
      </c>
      <c r="F1730" s="37" t="s">
        <v>4189</v>
      </c>
      <c r="G1730" s="37">
        <v>200001494</v>
      </c>
      <c r="H1730" s="100">
        <v>710015127</v>
      </c>
      <c r="I1730" s="101">
        <v>36140783</v>
      </c>
      <c r="J1730" s="37">
        <v>100008358</v>
      </c>
      <c r="K1730" s="37">
        <v>100008364</v>
      </c>
      <c r="L1730" s="37" t="s">
        <v>4574</v>
      </c>
      <c r="M1730" s="37" t="s">
        <v>4189</v>
      </c>
      <c r="N1730" s="37" t="s">
        <v>4452</v>
      </c>
      <c r="O1730" s="39" t="s">
        <v>14325</v>
      </c>
      <c r="P1730" s="37" t="s">
        <v>4575</v>
      </c>
      <c r="Q1730" s="37" t="s">
        <v>4577</v>
      </c>
      <c r="R1730" s="39" t="s">
        <v>14326</v>
      </c>
      <c r="S1730" s="40" t="s">
        <v>10741</v>
      </c>
      <c r="T1730" s="41">
        <v>55</v>
      </c>
      <c r="U1730" s="41">
        <v>0</v>
      </c>
      <c r="V1730" s="41">
        <v>0</v>
      </c>
      <c r="W1730" s="42"/>
      <c r="X1730" s="42"/>
      <c r="Y1730" s="102">
        <v>55</v>
      </c>
      <c r="Z1730">
        <v>0</v>
      </c>
      <c r="AA1730">
        <v>0</v>
      </c>
      <c r="AB1730">
        <v>0</v>
      </c>
      <c r="AE1730" s="103">
        <v>0</v>
      </c>
      <c r="AF1730">
        <v>1</v>
      </c>
      <c r="AG1730">
        <v>0</v>
      </c>
      <c r="AH1730">
        <v>0</v>
      </c>
      <c r="AI1730">
        <v>1</v>
      </c>
    </row>
    <row r="1731" spans="1:35" ht="15" hidden="1" customHeight="1" x14ac:dyDescent="0.25">
      <c r="A1731" s="37" t="s">
        <v>36</v>
      </c>
      <c r="B1731" s="37" t="s">
        <v>37</v>
      </c>
      <c r="C1731" s="37" t="s">
        <v>2302</v>
      </c>
      <c r="D1731" s="38" t="s">
        <v>14160</v>
      </c>
      <c r="E1731" s="37" t="s">
        <v>2303</v>
      </c>
      <c r="F1731" s="37" t="s">
        <v>1879</v>
      </c>
      <c r="G1731" s="37">
        <v>200000624</v>
      </c>
      <c r="H1731" s="100">
        <v>710017561</v>
      </c>
      <c r="I1731" s="101">
        <v>36124672</v>
      </c>
      <c r="J1731" s="37">
        <v>100003406</v>
      </c>
      <c r="K1731" s="37">
        <v>100003408</v>
      </c>
      <c r="L1731" s="37" t="s">
        <v>105</v>
      </c>
      <c r="M1731" s="37" t="s">
        <v>1879</v>
      </c>
      <c r="N1731" s="37" t="s">
        <v>2352</v>
      </c>
      <c r="O1731" s="39" t="s">
        <v>14161</v>
      </c>
      <c r="P1731" s="37" t="s">
        <v>2305</v>
      </c>
      <c r="Q1731" s="37" t="s">
        <v>14162</v>
      </c>
      <c r="R1731" s="39" t="s">
        <v>14163</v>
      </c>
      <c r="S1731" s="40" t="s">
        <v>10741</v>
      </c>
      <c r="T1731" s="41">
        <v>31</v>
      </c>
      <c r="U1731" s="41">
        <v>0</v>
      </c>
      <c r="V1731" s="41">
        <v>0</v>
      </c>
      <c r="W1731" s="42"/>
      <c r="X1731" s="42"/>
      <c r="Y1731" s="102">
        <v>31</v>
      </c>
      <c r="Z1731">
        <v>0</v>
      </c>
      <c r="AA1731">
        <v>0</v>
      </c>
      <c r="AB1731">
        <v>0</v>
      </c>
      <c r="AE1731" s="103">
        <v>0</v>
      </c>
      <c r="AF1731">
        <v>0</v>
      </c>
      <c r="AG1731">
        <v>0</v>
      </c>
      <c r="AH1731">
        <v>0</v>
      </c>
      <c r="AI1731">
        <v>0</v>
      </c>
    </row>
    <row r="1732" spans="1:35" ht="15" hidden="1" customHeight="1" x14ac:dyDescent="0.25">
      <c r="A1732" s="37" t="s">
        <v>36</v>
      </c>
      <c r="B1732" s="37" t="s">
        <v>37</v>
      </c>
      <c r="C1732" s="37" t="s">
        <v>2650</v>
      </c>
      <c r="D1732" s="38" t="s">
        <v>14167</v>
      </c>
      <c r="E1732" s="37" t="s">
        <v>2651</v>
      </c>
      <c r="F1732" s="37" t="s">
        <v>1879</v>
      </c>
      <c r="G1732" s="37">
        <v>200000749</v>
      </c>
      <c r="H1732" s="100">
        <v>710018150</v>
      </c>
      <c r="I1732" s="101">
        <v>36131644</v>
      </c>
      <c r="J1732" s="37">
        <v>100004012</v>
      </c>
      <c r="K1732" s="37">
        <v>100004013</v>
      </c>
      <c r="L1732" s="37" t="s">
        <v>92</v>
      </c>
      <c r="M1732" s="37" t="s">
        <v>1879</v>
      </c>
      <c r="N1732" s="37" t="s">
        <v>2287</v>
      </c>
      <c r="O1732" s="39" t="s">
        <v>12168</v>
      </c>
      <c r="P1732" s="37" t="s">
        <v>2652</v>
      </c>
      <c r="Q1732" s="37" t="s">
        <v>2653</v>
      </c>
      <c r="R1732" s="39" t="s">
        <v>14168</v>
      </c>
      <c r="S1732" s="40" t="s">
        <v>10741</v>
      </c>
      <c r="T1732" s="41">
        <v>16</v>
      </c>
      <c r="U1732" s="42">
        <v>0</v>
      </c>
      <c r="V1732" s="42">
        <v>0</v>
      </c>
      <c r="W1732" s="42"/>
      <c r="X1732" s="42"/>
      <c r="Y1732" s="102">
        <v>16</v>
      </c>
      <c r="Z1732">
        <v>0</v>
      </c>
      <c r="AA1732">
        <v>0</v>
      </c>
      <c r="AB1732">
        <v>0</v>
      </c>
      <c r="AE1732" s="103">
        <v>0</v>
      </c>
      <c r="AF1732">
        <v>0</v>
      </c>
      <c r="AG1732">
        <v>0</v>
      </c>
      <c r="AH1732">
        <v>0</v>
      </c>
      <c r="AI1732">
        <v>0</v>
      </c>
    </row>
    <row r="1733" spans="1:35" ht="15" hidden="1" customHeight="1" x14ac:dyDescent="0.25">
      <c r="A1733" s="37" t="s">
        <v>36</v>
      </c>
      <c r="B1733" s="37" t="s">
        <v>592</v>
      </c>
      <c r="C1733" s="37" t="s">
        <v>5350</v>
      </c>
      <c r="D1733" s="38" t="s">
        <v>14169</v>
      </c>
      <c r="E1733" s="37" t="s">
        <v>5351</v>
      </c>
      <c r="F1733" s="37" t="s">
        <v>4189</v>
      </c>
      <c r="G1733" s="37">
        <v>200003919</v>
      </c>
      <c r="H1733" s="100">
        <v>710271778</v>
      </c>
      <c r="I1733" s="101">
        <v>33024324</v>
      </c>
      <c r="J1733" s="37">
        <v>100018495</v>
      </c>
      <c r="K1733" s="37">
        <v>200003919</v>
      </c>
      <c r="L1733" s="37" t="s">
        <v>5352</v>
      </c>
      <c r="M1733" s="37" t="s">
        <v>4189</v>
      </c>
      <c r="N1733" s="37" t="s">
        <v>4675</v>
      </c>
      <c r="O1733" s="39" t="s">
        <v>11371</v>
      </c>
      <c r="P1733" s="37" t="s">
        <v>4675</v>
      </c>
      <c r="Q1733" s="37" t="s">
        <v>5353</v>
      </c>
      <c r="R1733" s="39" t="s">
        <v>10657</v>
      </c>
      <c r="S1733" s="40" t="s">
        <v>10741</v>
      </c>
      <c r="T1733" s="41">
        <v>0</v>
      </c>
      <c r="U1733" s="41">
        <v>18</v>
      </c>
      <c r="V1733" s="42">
        <v>0</v>
      </c>
      <c r="W1733" s="42"/>
      <c r="X1733" s="42"/>
      <c r="Y1733" s="102">
        <v>18</v>
      </c>
      <c r="Z1733">
        <v>0</v>
      </c>
      <c r="AA1733">
        <v>0</v>
      </c>
      <c r="AB1733">
        <v>0</v>
      </c>
      <c r="AE1733" s="103">
        <v>0</v>
      </c>
      <c r="AF1733">
        <v>0</v>
      </c>
      <c r="AG1733">
        <v>0</v>
      </c>
      <c r="AH1733">
        <v>0</v>
      </c>
      <c r="AI1733">
        <v>0</v>
      </c>
    </row>
    <row r="1734" spans="1:35" ht="15" hidden="1" customHeight="1" x14ac:dyDescent="0.25">
      <c r="A1734" s="37" t="s">
        <v>36</v>
      </c>
      <c r="B1734" s="37" t="s">
        <v>37</v>
      </c>
      <c r="C1734" s="37" t="s">
        <v>9702</v>
      </c>
      <c r="D1734" s="38" t="s">
        <v>14170</v>
      </c>
      <c r="E1734" s="37" t="s">
        <v>9703</v>
      </c>
      <c r="F1734" s="37" t="s">
        <v>8536</v>
      </c>
      <c r="G1734" s="37">
        <v>200003009</v>
      </c>
      <c r="H1734" s="100">
        <v>710025939</v>
      </c>
      <c r="I1734" s="101">
        <v>690261</v>
      </c>
      <c r="J1734" s="37">
        <v>100015190</v>
      </c>
      <c r="K1734" s="37">
        <v>200003009</v>
      </c>
      <c r="L1734" s="37" t="s">
        <v>48</v>
      </c>
      <c r="M1734" s="37" t="s">
        <v>8536</v>
      </c>
      <c r="N1734" s="37" t="s">
        <v>8633</v>
      </c>
      <c r="O1734" s="39" t="s">
        <v>13628</v>
      </c>
      <c r="P1734" s="37" t="s">
        <v>9704</v>
      </c>
      <c r="Q1734" s="37" t="s">
        <v>9705</v>
      </c>
      <c r="R1734" s="39" t="s">
        <v>14171</v>
      </c>
      <c r="S1734" s="40" t="s">
        <v>10741</v>
      </c>
      <c r="T1734" s="41">
        <v>21</v>
      </c>
      <c r="U1734" s="42">
        <v>0</v>
      </c>
      <c r="V1734" s="42">
        <v>0</v>
      </c>
      <c r="W1734" s="42"/>
      <c r="X1734" s="42"/>
      <c r="Y1734" s="102">
        <v>21</v>
      </c>
      <c r="Z1734">
        <v>0</v>
      </c>
      <c r="AA1734">
        <v>0</v>
      </c>
      <c r="AB1734">
        <v>0</v>
      </c>
      <c r="AE1734" s="103">
        <v>0</v>
      </c>
      <c r="AF1734">
        <v>0</v>
      </c>
      <c r="AG1734">
        <v>0</v>
      </c>
      <c r="AH1734">
        <v>0</v>
      </c>
      <c r="AI1734">
        <v>0</v>
      </c>
    </row>
    <row r="1735" spans="1:35" ht="15" hidden="1" customHeight="1" x14ac:dyDescent="0.25">
      <c r="A1735" s="37" t="s">
        <v>36</v>
      </c>
      <c r="B1735" s="37" t="s">
        <v>37</v>
      </c>
      <c r="C1735" s="37" t="s">
        <v>432</v>
      </c>
      <c r="D1735" s="38" t="s">
        <v>12282</v>
      </c>
      <c r="E1735" s="37" t="s">
        <v>433</v>
      </c>
      <c r="F1735" s="37" t="s">
        <v>40</v>
      </c>
      <c r="G1735" s="37">
        <v>200000075</v>
      </c>
      <c r="H1735" s="100">
        <v>710000995</v>
      </c>
      <c r="I1735" s="101">
        <v>603406</v>
      </c>
      <c r="J1735" s="37">
        <v>100000670</v>
      </c>
      <c r="K1735" s="37">
        <v>200000075</v>
      </c>
      <c r="L1735" s="37" t="s">
        <v>48</v>
      </c>
      <c r="M1735" s="37" t="s">
        <v>40</v>
      </c>
      <c r="N1735" s="37" t="s">
        <v>446</v>
      </c>
      <c r="O1735" s="39" t="s">
        <v>12283</v>
      </c>
      <c r="P1735" s="37" t="s">
        <v>434</v>
      </c>
      <c r="Q1735" s="37" t="s">
        <v>436</v>
      </c>
      <c r="R1735" s="39" t="s">
        <v>10612</v>
      </c>
      <c r="S1735" s="40" t="s">
        <v>10741</v>
      </c>
      <c r="T1735" s="41">
        <v>29</v>
      </c>
      <c r="U1735" s="42">
        <v>0</v>
      </c>
      <c r="V1735" s="42">
        <v>0</v>
      </c>
      <c r="W1735" s="42"/>
      <c r="X1735" s="42"/>
      <c r="Y1735" s="102">
        <v>29</v>
      </c>
      <c r="Z1735">
        <v>0</v>
      </c>
      <c r="AA1735">
        <v>0</v>
      </c>
      <c r="AB1735">
        <v>0</v>
      </c>
      <c r="AE1735" s="103">
        <v>0</v>
      </c>
      <c r="AF1735">
        <v>0</v>
      </c>
      <c r="AG1735">
        <v>0</v>
      </c>
      <c r="AH1735">
        <v>0</v>
      </c>
      <c r="AI1735">
        <v>0</v>
      </c>
    </row>
    <row r="1736" spans="1:35" ht="15" hidden="1" customHeight="1" x14ac:dyDescent="0.25">
      <c r="A1736" s="37" t="s">
        <v>36</v>
      </c>
      <c r="B1736" s="37" t="s">
        <v>37</v>
      </c>
      <c r="C1736" s="37" t="s">
        <v>9060</v>
      </c>
      <c r="D1736" s="38" t="s">
        <v>11470</v>
      </c>
      <c r="E1736" s="37" t="s">
        <v>9061</v>
      </c>
      <c r="F1736" s="37" t="s">
        <v>8536</v>
      </c>
      <c r="G1736" s="37">
        <v>200003166</v>
      </c>
      <c r="H1736" s="100">
        <v>710040130</v>
      </c>
      <c r="I1736" s="101">
        <v>328758</v>
      </c>
      <c r="J1736" s="37">
        <v>100015901</v>
      </c>
      <c r="K1736" s="37">
        <v>200003166</v>
      </c>
      <c r="L1736" s="37" t="s">
        <v>48</v>
      </c>
      <c r="M1736" s="37" t="s">
        <v>8536</v>
      </c>
      <c r="N1736" s="37" t="s">
        <v>9062</v>
      </c>
      <c r="O1736" s="39" t="s">
        <v>12310</v>
      </c>
      <c r="P1736" s="37" t="s">
        <v>9062</v>
      </c>
      <c r="Q1736" s="37" t="s">
        <v>9071</v>
      </c>
      <c r="R1736" s="39" t="s">
        <v>10679</v>
      </c>
      <c r="S1736" s="40" t="s">
        <v>10741</v>
      </c>
      <c r="T1736" s="41">
        <v>48</v>
      </c>
      <c r="U1736" s="42">
        <v>0</v>
      </c>
      <c r="V1736" s="42">
        <v>0</v>
      </c>
      <c r="W1736" s="42"/>
      <c r="X1736" s="42"/>
      <c r="Y1736" s="102">
        <v>48</v>
      </c>
      <c r="Z1736">
        <v>0</v>
      </c>
      <c r="AA1736">
        <v>0</v>
      </c>
      <c r="AB1736">
        <v>0</v>
      </c>
      <c r="AE1736" s="103">
        <v>0</v>
      </c>
      <c r="AF1736">
        <v>0</v>
      </c>
      <c r="AG1736">
        <v>0</v>
      </c>
      <c r="AH1736">
        <v>0</v>
      </c>
      <c r="AI1736">
        <v>0</v>
      </c>
    </row>
    <row r="1737" spans="1:35" ht="15" hidden="1" customHeight="1" x14ac:dyDescent="0.25">
      <c r="A1737" s="37" t="s">
        <v>36</v>
      </c>
      <c r="B1737" s="37" t="s">
        <v>37</v>
      </c>
      <c r="C1737" s="37" t="s">
        <v>3282</v>
      </c>
      <c r="D1737" s="38" t="s">
        <v>14331</v>
      </c>
      <c r="E1737" s="37" t="s">
        <v>3283</v>
      </c>
      <c r="F1737" s="37" t="s">
        <v>2860</v>
      </c>
      <c r="G1737" s="37">
        <v>200000914</v>
      </c>
      <c r="H1737" s="100">
        <v>710004702</v>
      </c>
      <c r="I1737" s="101">
        <v>306631</v>
      </c>
      <c r="J1737" s="37">
        <v>100006014</v>
      </c>
      <c r="K1737" s="37">
        <v>200000914</v>
      </c>
      <c r="L1737" s="37" t="s">
        <v>53</v>
      </c>
      <c r="M1737" s="37" t="s">
        <v>2860</v>
      </c>
      <c r="N1737" s="37" t="s">
        <v>1815</v>
      </c>
      <c r="O1737" s="39" t="s">
        <v>12232</v>
      </c>
      <c r="P1737" s="37" t="s">
        <v>3284</v>
      </c>
      <c r="Q1737" s="37" t="s">
        <v>3285</v>
      </c>
      <c r="R1737" s="39" t="s">
        <v>14332</v>
      </c>
      <c r="S1737" s="40" t="s">
        <v>10741</v>
      </c>
      <c r="T1737" s="41">
        <v>6</v>
      </c>
      <c r="U1737" s="41">
        <v>0</v>
      </c>
      <c r="V1737" s="41">
        <v>0</v>
      </c>
      <c r="W1737" s="42"/>
      <c r="X1737" s="42"/>
      <c r="Y1737" s="102">
        <v>6</v>
      </c>
      <c r="Z1737">
        <v>0</v>
      </c>
      <c r="AA1737">
        <v>0</v>
      </c>
      <c r="AB1737">
        <v>0</v>
      </c>
      <c r="AE1737" s="103">
        <v>0</v>
      </c>
      <c r="AF1737">
        <v>0</v>
      </c>
      <c r="AG1737">
        <v>0</v>
      </c>
      <c r="AH1737">
        <v>0</v>
      </c>
      <c r="AI1737">
        <v>0</v>
      </c>
    </row>
    <row r="1738" spans="1:35" ht="15" hidden="1" customHeight="1" x14ac:dyDescent="0.25">
      <c r="A1738" s="37" t="s">
        <v>36</v>
      </c>
      <c r="B1738" s="37" t="s">
        <v>37</v>
      </c>
      <c r="C1738" s="37" t="s">
        <v>2102</v>
      </c>
      <c r="D1738" s="38" t="s">
        <v>14333</v>
      </c>
      <c r="E1738" s="37" t="s">
        <v>2103</v>
      </c>
      <c r="F1738" s="37" t="s">
        <v>1879</v>
      </c>
      <c r="G1738" s="37">
        <v>200000673</v>
      </c>
      <c r="H1738" s="100">
        <v>710010346</v>
      </c>
      <c r="I1738" s="101">
        <v>311596</v>
      </c>
      <c r="J1738" s="37">
        <v>100003646</v>
      </c>
      <c r="K1738" s="37">
        <v>200000673</v>
      </c>
      <c r="L1738" s="37" t="s">
        <v>48</v>
      </c>
      <c r="M1738" s="37" t="s">
        <v>1879</v>
      </c>
      <c r="N1738" s="37" t="s">
        <v>2200</v>
      </c>
      <c r="O1738" s="39" t="s">
        <v>14334</v>
      </c>
      <c r="P1738" s="37" t="s">
        <v>2104</v>
      </c>
      <c r="Q1738" s="37" t="s">
        <v>2105</v>
      </c>
      <c r="R1738" s="39" t="s">
        <v>14335</v>
      </c>
      <c r="S1738" s="40" t="s">
        <v>10741</v>
      </c>
      <c r="T1738" s="41">
        <v>11</v>
      </c>
      <c r="U1738" s="41">
        <v>0</v>
      </c>
      <c r="V1738" s="41">
        <v>0</v>
      </c>
      <c r="W1738" s="42"/>
      <c r="X1738" s="42"/>
      <c r="Y1738" s="102">
        <v>11</v>
      </c>
      <c r="Z1738">
        <v>0</v>
      </c>
      <c r="AA1738">
        <v>0</v>
      </c>
      <c r="AB1738">
        <v>0</v>
      </c>
      <c r="AE1738" s="103">
        <v>0</v>
      </c>
      <c r="AF1738">
        <v>1</v>
      </c>
      <c r="AG1738">
        <v>0</v>
      </c>
      <c r="AH1738">
        <v>0</v>
      </c>
      <c r="AI1738">
        <v>1</v>
      </c>
    </row>
    <row r="1739" spans="1:35" ht="15" hidden="1" customHeight="1" x14ac:dyDescent="0.25">
      <c r="A1739" s="37" t="s">
        <v>36</v>
      </c>
      <c r="B1739" s="37" t="s">
        <v>37</v>
      </c>
      <c r="C1739" s="37" t="s">
        <v>3866</v>
      </c>
      <c r="D1739" s="38" t="s">
        <v>14336</v>
      </c>
      <c r="E1739" s="37" t="s">
        <v>3867</v>
      </c>
      <c r="F1739" s="37" t="s">
        <v>2860</v>
      </c>
      <c r="G1739" s="37">
        <v>200001217</v>
      </c>
      <c r="H1739" s="100">
        <v>710009488</v>
      </c>
      <c r="I1739" s="101">
        <v>310743</v>
      </c>
      <c r="J1739" s="37">
        <v>100005607</v>
      </c>
      <c r="K1739" s="37">
        <v>200001217</v>
      </c>
      <c r="L1739" s="37" t="s">
        <v>48</v>
      </c>
      <c r="M1739" s="37" t="s">
        <v>2860</v>
      </c>
      <c r="N1739" s="37" t="s">
        <v>3852</v>
      </c>
      <c r="O1739" s="39" t="s">
        <v>14212</v>
      </c>
      <c r="P1739" s="37" t="s">
        <v>3868</v>
      </c>
      <c r="Q1739" s="37" t="s">
        <v>3869</v>
      </c>
      <c r="R1739" s="39" t="s">
        <v>14337</v>
      </c>
      <c r="S1739" s="40" t="s">
        <v>10741</v>
      </c>
      <c r="T1739" s="41">
        <v>8</v>
      </c>
      <c r="U1739" s="41">
        <v>0</v>
      </c>
      <c r="V1739" s="41">
        <v>0</v>
      </c>
      <c r="W1739" s="42"/>
      <c r="X1739" s="42"/>
      <c r="Y1739" s="102">
        <v>8</v>
      </c>
      <c r="Z1739">
        <v>0</v>
      </c>
      <c r="AA1739">
        <v>0</v>
      </c>
      <c r="AB1739">
        <v>0</v>
      </c>
      <c r="AE1739" s="103">
        <v>0</v>
      </c>
      <c r="AF1739">
        <v>0</v>
      </c>
      <c r="AG1739">
        <v>0</v>
      </c>
      <c r="AH1739">
        <v>0</v>
      </c>
      <c r="AI1739">
        <v>0</v>
      </c>
    </row>
    <row r="1740" spans="1:35" ht="15" hidden="1" customHeight="1" x14ac:dyDescent="0.25">
      <c r="A1740" s="37" t="s">
        <v>36</v>
      </c>
      <c r="B1740" s="37" t="s">
        <v>37</v>
      </c>
      <c r="C1740" s="37" t="s">
        <v>3577</v>
      </c>
      <c r="D1740" s="38" t="s">
        <v>14338</v>
      </c>
      <c r="E1740" s="37" t="s">
        <v>3578</v>
      </c>
      <c r="F1740" s="37" t="s">
        <v>2860</v>
      </c>
      <c r="G1740" s="37">
        <v>200001018</v>
      </c>
      <c r="H1740" s="100">
        <v>710005920</v>
      </c>
      <c r="I1740" s="101">
        <v>37864599</v>
      </c>
      <c r="J1740" s="37">
        <v>100006603</v>
      </c>
      <c r="K1740" s="37">
        <v>100006604</v>
      </c>
      <c r="L1740" s="37" t="s">
        <v>92</v>
      </c>
      <c r="M1740" s="37" t="s">
        <v>2860</v>
      </c>
      <c r="N1740" s="37" t="s">
        <v>3333</v>
      </c>
      <c r="O1740" s="39" t="s">
        <v>14339</v>
      </c>
      <c r="P1740" s="37" t="s">
        <v>3579</v>
      </c>
      <c r="Q1740" s="37" t="s">
        <v>3580</v>
      </c>
      <c r="R1740" s="39" t="s">
        <v>14340</v>
      </c>
      <c r="S1740" s="40" t="s">
        <v>10741</v>
      </c>
      <c r="T1740" s="41">
        <v>10</v>
      </c>
      <c r="U1740" s="42">
        <v>0</v>
      </c>
      <c r="V1740" s="42">
        <v>0</v>
      </c>
      <c r="W1740" s="42"/>
      <c r="X1740" s="42"/>
      <c r="Y1740" s="102">
        <v>10</v>
      </c>
      <c r="Z1740">
        <v>0</v>
      </c>
      <c r="AA1740">
        <v>0</v>
      </c>
      <c r="AB1740">
        <v>0</v>
      </c>
      <c r="AE1740" s="103">
        <v>0</v>
      </c>
      <c r="AF1740">
        <v>0</v>
      </c>
      <c r="AG1740">
        <v>0</v>
      </c>
      <c r="AH1740">
        <v>0</v>
      </c>
      <c r="AI1740">
        <v>0</v>
      </c>
    </row>
    <row r="1741" spans="1:35" ht="15" hidden="1" customHeight="1" x14ac:dyDescent="0.25">
      <c r="A1741" s="37" t="s">
        <v>36</v>
      </c>
      <c r="B1741" s="37" t="s">
        <v>37</v>
      </c>
      <c r="C1741" s="37" t="s">
        <v>394</v>
      </c>
      <c r="D1741" s="38" t="s">
        <v>10994</v>
      </c>
      <c r="E1741" s="37" t="s">
        <v>395</v>
      </c>
      <c r="F1741" s="37" t="s">
        <v>40</v>
      </c>
      <c r="G1741" s="37">
        <v>200000130</v>
      </c>
      <c r="H1741" s="100">
        <v>710000863</v>
      </c>
      <c r="I1741" s="101">
        <v>31785221</v>
      </c>
      <c r="J1741" s="37">
        <v>100000512</v>
      </c>
      <c r="K1741" s="37">
        <v>100000504</v>
      </c>
      <c r="L1741" s="37" t="s">
        <v>105</v>
      </c>
      <c r="M1741" s="37" t="s">
        <v>40</v>
      </c>
      <c r="N1741" s="37" t="s">
        <v>784</v>
      </c>
      <c r="O1741" s="39" t="s">
        <v>10995</v>
      </c>
      <c r="P1741" s="37" t="s">
        <v>397</v>
      </c>
      <c r="Q1741" s="37" t="s">
        <v>403</v>
      </c>
      <c r="R1741" s="39" t="s">
        <v>10617</v>
      </c>
      <c r="S1741" s="40" t="s">
        <v>10741</v>
      </c>
      <c r="T1741" s="41">
        <v>27</v>
      </c>
      <c r="U1741" s="41">
        <v>0</v>
      </c>
      <c r="V1741" s="41">
        <v>0</v>
      </c>
      <c r="W1741" s="42"/>
      <c r="X1741" s="42"/>
      <c r="Y1741" s="102">
        <v>27</v>
      </c>
      <c r="Z1741">
        <v>0</v>
      </c>
      <c r="AA1741">
        <v>0</v>
      </c>
      <c r="AB1741">
        <v>0</v>
      </c>
      <c r="AE1741" s="103">
        <v>0</v>
      </c>
      <c r="AF1741">
        <v>0</v>
      </c>
      <c r="AG1741">
        <v>0</v>
      </c>
      <c r="AH1741">
        <v>0</v>
      </c>
      <c r="AI1741">
        <v>0</v>
      </c>
    </row>
    <row r="1742" spans="1:35" ht="15" hidden="1" customHeight="1" x14ac:dyDescent="0.25">
      <c r="A1742" s="37" t="s">
        <v>36</v>
      </c>
      <c r="B1742" s="37" t="s">
        <v>37</v>
      </c>
      <c r="C1742" s="37" t="s">
        <v>2144</v>
      </c>
      <c r="D1742" s="38" t="s">
        <v>14348</v>
      </c>
      <c r="E1742" s="37" t="s">
        <v>2145</v>
      </c>
      <c r="F1742" s="37" t="s">
        <v>1879</v>
      </c>
      <c r="G1742" s="37">
        <v>200000856</v>
      </c>
      <c r="H1742" s="100">
        <v>710010478</v>
      </c>
      <c r="I1742" s="101">
        <v>311693</v>
      </c>
      <c r="J1742" s="37">
        <v>100004492</v>
      </c>
      <c r="K1742" s="37">
        <v>200000856</v>
      </c>
      <c r="L1742" s="37" t="s">
        <v>48</v>
      </c>
      <c r="M1742" s="37" t="s">
        <v>1879</v>
      </c>
      <c r="N1742" s="37" t="s">
        <v>2029</v>
      </c>
      <c r="O1742" s="39" t="s">
        <v>12313</v>
      </c>
      <c r="P1742" s="37" t="s">
        <v>2146</v>
      </c>
      <c r="Q1742" s="37" t="s">
        <v>2147</v>
      </c>
      <c r="R1742" s="39" t="s">
        <v>14349</v>
      </c>
      <c r="S1742" s="40" t="s">
        <v>10741</v>
      </c>
      <c r="T1742" s="41">
        <v>5</v>
      </c>
      <c r="U1742" s="42">
        <v>0</v>
      </c>
      <c r="V1742" s="42">
        <v>0</v>
      </c>
      <c r="W1742" s="42"/>
      <c r="X1742" s="42"/>
      <c r="Y1742" s="102">
        <v>5</v>
      </c>
      <c r="Z1742">
        <v>0</v>
      </c>
      <c r="AA1742">
        <v>0</v>
      </c>
      <c r="AB1742">
        <v>0</v>
      </c>
      <c r="AE1742" s="103">
        <v>0</v>
      </c>
      <c r="AF1742">
        <v>0</v>
      </c>
      <c r="AG1742">
        <v>0</v>
      </c>
      <c r="AH1742">
        <v>0</v>
      </c>
      <c r="AI1742">
        <v>0</v>
      </c>
    </row>
    <row r="1743" spans="1:35" ht="15" hidden="1" customHeight="1" x14ac:dyDescent="0.25">
      <c r="A1743" s="37" t="s">
        <v>36</v>
      </c>
      <c r="B1743" s="37" t="s">
        <v>37</v>
      </c>
      <c r="C1743" s="37" t="s">
        <v>7986</v>
      </c>
      <c r="D1743" s="38" t="s">
        <v>14343</v>
      </c>
      <c r="E1743" s="37" t="s">
        <v>7987</v>
      </c>
      <c r="F1743" s="37" t="s">
        <v>6696</v>
      </c>
      <c r="G1743" s="37">
        <v>200002716</v>
      </c>
      <c r="H1743" s="100">
        <v>710031947</v>
      </c>
      <c r="I1743" s="101">
        <v>330507</v>
      </c>
      <c r="J1743" s="37">
        <v>100013599</v>
      </c>
      <c r="K1743" s="37">
        <v>200002716</v>
      </c>
      <c r="L1743" s="37" t="s">
        <v>48</v>
      </c>
      <c r="M1743" s="37" t="s">
        <v>6696</v>
      </c>
      <c r="N1743" s="37" t="s">
        <v>8047</v>
      </c>
      <c r="O1743" s="39" t="s">
        <v>14344</v>
      </c>
      <c r="P1743" s="37" t="s">
        <v>7988</v>
      </c>
      <c r="Q1743" s="37" t="s">
        <v>7989</v>
      </c>
      <c r="R1743" s="39" t="s">
        <v>14345</v>
      </c>
      <c r="S1743" s="40" t="s">
        <v>10741</v>
      </c>
      <c r="T1743" s="41">
        <v>5</v>
      </c>
      <c r="U1743" s="41">
        <v>0</v>
      </c>
      <c r="V1743" s="41">
        <v>0</v>
      </c>
      <c r="W1743" s="42"/>
      <c r="X1743" s="42"/>
      <c r="Y1743" s="102">
        <v>5</v>
      </c>
      <c r="Z1743">
        <v>0</v>
      </c>
      <c r="AA1743">
        <v>0</v>
      </c>
      <c r="AB1743">
        <v>0</v>
      </c>
      <c r="AE1743" s="103">
        <v>0</v>
      </c>
      <c r="AF1743">
        <v>0</v>
      </c>
      <c r="AG1743">
        <v>0</v>
      </c>
      <c r="AH1743">
        <v>0</v>
      </c>
      <c r="AI1743">
        <v>0</v>
      </c>
    </row>
    <row r="1744" spans="1:35" ht="15" hidden="1" customHeight="1" x14ac:dyDescent="0.25">
      <c r="A1744" s="37" t="s">
        <v>36</v>
      </c>
      <c r="B1744" s="37" t="s">
        <v>37</v>
      </c>
      <c r="C1744" s="37" t="s">
        <v>261</v>
      </c>
      <c r="D1744" s="38" t="s">
        <v>10794</v>
      </c>
      <c r="E1744" s="37" t="s">
        <v>262</v>
      </c>
      <c r="F1744" s="37" t="s">
        <v>40</v>
      </c>
      <c r="G1744" s="37">
        <v>200000267</v>
      </c>
      <c r="H1744" s="100">
        <v>31816690</v>
      </c>
      <c r="I1744" s="101">
        <v>305065</v>
      </c>
      <c r="J1744" s="37">
        <v>100001460</v>
      </c>
      <c r="K1744" s="37">
        <v>200000267</v>
      </c>
      <c r="L1744" s="37" t="s">
        <v>48</v>
      </c>
      <c r="M1744" s="37" t="s">
        <v>40</v>
      </c>
      <c r="N1744" s="37" t="s">
        <v>56</v>
      </c>
      <c r="O1744" s="39" t="s">
        <v>10795</v>
      </c>
      <c r="P1744" s="37" t="s">
        <v>56</v>
      </c>
      <c r="Q1744" s="37" t="s">
        <v>268</v>
      </c>
      <c r="R1744" s="39" t="s">
        <v>10615</v>
      </c>
      <c r="S1744" s="40" t="s">
        <v>10721</v>
      </c>
      <c r="T1744" s="41">
        <v>53</v>
      </c>
      <c r="U1744" s="41">
        <v>0</v>
      </c>
      <c r="V1744" s="41">
        <v>0</v>
      </c>
      <c r="W1744" s="42"/>
      <c r="X1744" s="42"/>
      <c r="Y1744" s="102">
        <v>53</v>
      </c>
      <c r="Z1744">
        <v>0</v>
      </c>
      <c r="AA1744">
        <v>0</v>
      </c>
      <c r="AB1744">
        <v>0</v>
      </c>
      <c r="AE1744" s="103">
        <v>0</v>
      </c>
      <c r="AF1744">
        <v>0</v>
      </c>
      <c r="AG1744">
        <v>0</v>
      </c>
      <c r="AH1744">
        <v>0</v>
      </c>
      <c r="AI1744">
        <v>0</v>
      </c>
    </row>
    <row r="1745" spans="1:35" ht="15" hidden="1" customHeight="1" x14ac:dyDescent="0.25">
      <c r="A1745" s="37" t="s">
        <v>36</v>
      </c>
      <c r="B1745" s="37" t="s">
        <v>37</v>
      </c>
      <c r="C1745" s="37" t="s">
        <v>5089</v>
      </c>
      <c r="D1745" s="38" t="s">
        <v>14350</v>
      </c>
      <c r="E1745" s="37" t="s">
        <v>5090</v>
      </c>
      <c r="F1745" s="37" t="s">
        <v>4189</v>
      </c>
      <c r="G1745" s="37">
        <v>200001286</v>
      </c>
      <c r="H1745" s="100">
        <v>710022271</v>
      </c>
      <c r="I1745" s="101">
        <v>648213</v>
      </c>
      <c r="J1745" s="37">
        <v>100007055</v>
      </c>
      <c r="K1745" s="37">
        <v>200001286</v>
      </c>
      <c r="L1745" s="37" t="s">
        <v>48</v>
      </c>
      <c r="M1745" s="37" t="s">
        <v>4189</v>
      </c>
      <c r="N1745" s="37" t="s">
        <v>4993</v>
      </c>
      <c r="O1745" s="39" t="s">
        <v>12122</v>
      </c>
      <c r="P1745" s="37" t="s">
        <v>5091</v>
      </c>
      <c r="Q1745" s="37" t="s">
        <v>5092</v>
      </c>
      <c r="R1745" s="39" t="s">
        <v>14351</v>
      </c>
      <c r="S1745" s="40" t="s">
        <v>10741</v>
      </c>
      <c r="T1745" s="41">
        <v>15</v>
      </c>
      <c r="U1745" s="41">
        <v>0</v>
      </c>
      <c r="V1745" s="41">
        <v>0</v>
      </c>
      <c r="W1745" s="42"/>
      <c r="X1745" s="42"/>
      <c r="Y1745" s="102">
        <v>15</v>
      </c>
      <c r="Z1745">
        <v>0</v>
      </c>
      <c r="AA1745">
        <v>0</v>
      </c>
      <c r="AB1745">
        <v>0</v>
      </c>
      <c r="AE1745" s="103">
        <v>0</v>
      </c>
      <c r="AF1745">
        <v>0</v>
      </c>
      <c r="AG1745">
        <v>0</v>
      </c>
      <c r="AH1745">
        <v>0</v>
      </c>
      <c r="AI1745">
        <v>0</v>
      </c>
    </row>
    <row r="1746" spans="1:35" ht="15" hidden="1" customHeight="1" x14ac:dyDescent="0.25">
      <c r="A1746" s="37" t="s">
        <v>36</v>
      </c>
      <c r="B1746" s="37" t="s">
        <v>592</v>
      </c>
      <c r="C1746" s="37" t="s">
        <v>16884</v>
      </c>
      <c r="D1746" s="38" t="s">
        <v>16885</v>
      </c>
      <c r="E1746" s="37" t="s">
        <v>16886</v>
      </c>
      <c r="F1746" s="37" t="s">
        <v>40</v>
      </c>
      <c r="G1746" s="37">
        <v>200004141</v>
      </c>
      <c r="H1746" s="100">
        <v>710286589</v>
      </c>
      <c r="I1746" s="101">
        <v>55633081</v>
      </c>
      <c r="J1746" s="37">
        <v>100020028</v>
      </c>
      <c r="K1746" s="37">
        <v>100020027</v>
      </c>
      <c r="L1746" s="37" t="s">
        <v>16887</v>
      </c>
      <c r="M1746" s="37" t="s">
        <v>40</v>
      </c>
      <c r="N1746" s="37" t="s">
        <v>446</v>
      </c>
      <c r="O1746" s="39" t="s">
        <v>13090</v>
      </c>
      <c r="P1746" s="37" t="s">
        <v>434</v>
      </c>
      <c r="Q1746" s="37" t="s">
        <v>16888</v>
      </c>
      <c r="R1746" s="39" t="s">
        <v>10612</v>
      </c>
      <c r="S1746" s="40" t="s">
        <v>10741</v>
      </c>
      <c r="T1746" s="41">
        <v>0</v>
      </c>
      <c r="U1746" s="42">
        <v>11</v>
      </c>
      <c r="V1746" s="42">
        <v>0</v>
      </c>
      <c r="W1746" s="42"/>
      <c r="X1746" s="42"/>
      <c r="Y1746" s="102">
        <v>11</v>
      </c>
      <c r="Z1746">
        <v>0</v>
      </c>
      <c r="AA1746">
        <v>0</v>
      </c>
      <c r="AB1746">
        <v>0</v>
      </c>
      <c r="AE1746" s="103">
        <v>0</v>
      </c>
      <c r="AF1746">
        <v>0</v>
      </c>
      <c r="AG1746">
        <v>1</v>
      </c>
      <c r="AH1746">
        <v>0</v>
      </c>
      <c r="AI1746">
        <v>1</v>
      </c>
    </row>
    <row r="1747" spans="1:35" ht="15" hidden="1" customHeight="1" x14ac:dyDescent="0.25">
      <c r="A1747" s="37" t="s">
        <v>36</v>
      </c>
      <c r="B1747" s="37" t="s">
        <v>37</v>
      </c>
      <c r="C1747" s="37" t="s">
        <v>2735</v>
      </c>
      <c r="D1747" s="38" t="s">
        <v>14346</v>
      </c>
      <c r="E1747" s="37" t="s">
        <v>2736</v>
      </c>
      <c r="F1747" s="37" t="s">
        <v>1879</v>
      </c>
      <c r="G1747" s="37">
        <v>200000706</v>
      </c>
      <c r="H1747" s="100">
        <v>710010125</v>
      </c>
      <c r="I1747" s="101">
        <v>699217</v>
      </c>
      <c r="J1747" s="37">
        <v>100003785</v>
      </c>
      <c r="K1747" s="37">
        <v>200000706</v>
      </c>
      <c r="L1747" s="37" t="s">
        <v>48</v>
      </c>
      <c r="M1747" s="37" t="s">
        <v>1879</v>
      </c>
      <c r="N1747" s="37" t="s">
        <v>1954</v>
      </c>
      <c r="O1747" s="39" t="s">
        <v>13444</v>
      </c>
      <c r="P1747" s="37" t="s">
        <v>2737</v>
      </c>
      <c r="Q1747" s="37" t="s">
        <v>2738</v>
      </c>
      <c r="R1747" s="39" t="s">
        <v>14347</v>
      </c>
      <c r="S1747" s="40" t="s">
        <v>10741</v>
      </c>
      <c r="T1747" s="41">
        <v>4</v>
      </c>
      <c r="U1747" s="42">
        <v>0</v>
      </c>
      <c r="V1747" s="42">
        <v>0</v>
      </c>
      <c r="W1747" s="42"/>
      <c r="X1747" s="42"/>
      <c r="Y1747" s="102">
        <v>4</v>
      </c>
      <c r="Z1747">
        <v>0</v>
      </c>
      <c r="AA1747">
        <v>0</v>
      </c>
      <c r="AB1747">
        <v>0</v>
      </c>
      <c r="AE1747" s="103">
        <v>0</v>
      </c>
      <c r="AF1747">
        <v>0</v>
      </c>
      <c r="AG1747">
        <v>0</v>
      </c>
      <c r="AH1747">
        <v>0</v>
      </c>
      <c r="AI1747">
        <v>0</v>
      </c>
    </row>
    <row r="1748" spans="1:35" ht="15" hidden="1" customHeight="1" x14ac:dyDescent="0.25">
      <c r="A1748" s="37" t="s">
        <v>36</v>
      </c>
      <c r="B1748" s="37" t="s">
        <v>37</v>
      </c>
      <c r="C1748" s="37" t="s">
        <v>6507</v>
      </c>
      <c r="D1748" s="38" t="s">
        <v>14341</v>
      </c>
      <c r="E1748" s="37" t="s">
        <v>6508</v>
      </c>
      <c r="F1748" s="37" t="s">
        <v>568</v>
      </c>
      <c r="G1748" s="37">
        <v>200001894</v>
      </c>
      <c r="H1748" s="100">
        <v>710029926</v>
      </c>
      <c r="I1748" s="101">
        <v>328545</v>
      </c>
      <c r="J1748" s="37">
        <v>100010286</v>
      </c>
      <c r="K1748" s="37">
        <v>200001894</v>
      </c>
      <c r="L1748" s="37" t="s">
        <v>48</v>
      </c>
      <c r="M1748" s="37" t="s">
        <v>568</v>
      </c>
      <c r="N1748" s="37" t="s">
        <v>6518</v>
      </c>
      <c r="O1748" s="39" t="s">
        <v>10852</v>
      </c>
      <c r="P1748" s="37" t="s">
        <v>6509</v>
      </c>
      <c r="Q1748" s="37" t="s">
        <v>6510</v>
      </c>
      <c r="R1748" s="39" t="s">
        <v>14342</v>
      </c>
      <c r="S1748" s="40" t="s">
        <v>10741</v>
      </c>
      <c r="T1748" s="41">
        <v>10</v>
      </c>
      <c r="U1748" s="41">
        <v>0</v>
      </c>
      <c r="V1748" s="41">
        <v>0</v>
      </c>
      <c r="W1748" s="42"/>
      <c r="X1748" s="42"/>
      <c r="Y1748" s="102">
        <v>10</v>
      </c>
      <c r="Z1748">
        <v>0</v>
      </c>
      <c r="AA1748">
        <v>0</v>
      </c>
      <c r="AB1748">
        <v>0</v>
      </c>
      <c r="AE1748" s="103">
        <v>0</v>
      </c>
      <c r="AF1748">
        <v>3</v>
      </c>
      <c r="AG1748">
        <v>0</v>
      </c>
      <c r="AH1748">
        <v>0</v>
      </c>
      <c r="AI1748">
        <v>3</v>
      </c>
    </row>
    <row r="1749" spans="1:35" ht="15" hidden="1" customHeight="1" x14ac:dyDescent="0.25">
      <c r="A1749" s="37" t="s">
        <v>36</v>
      </c>
      <c r="B1749" s="37" t="s">
        <v>37</v>
      </c>
      <c r="C1749" s="37" t="s">
        <v>4092</v>
      </c>
      <c r="D1749" s="38" t="s">
        <v>14352</v>
      </c>
      <c r="E1749" s="37" t="s">
        <v>4093</v>
      </c>
      <c r="F1749" s="37" t="s">
        <v>2860</v>
      </c>
      <c r="G1749" s="37">
        <v>200001049</v>
      </c>
      <c r="H1749" s="100">
        <v>710006721</v>
      </c>
      <c r="I1749" s="101">
        <v>36105724</v>
      </c>
      <c r="J1749" s="37">
        <v>100006625</v>
      </c>
      <c r="K1749" s="37">
        <v>200001049</v>
      </c>
      <c r="L1749" s="37" t="s">
        <v>48</v>
      </c>
      <c r="M1749" s="37" t="s">
        <v>2860</v>
      </c>
      <c r="N1749" s="37" t="s">
        <v>2862</v>
      </c>
      <c r="O1749" s="39" t="s">
        <v>11142</v>
      </c>
      <c r="P1749" s="37" t="s">
        <v>4094</v>
      </c>
      <c r="Q1749" s="37" t="s">
        <v>4095</v>
      </c>
      <c r="R1749" s="39" t="s">
        <v>14353</v>
      </c>
      <c r="S1749" s="40" t="s">
        <v>10741</v>
      </c>
      <c r="T1749" s="41">
        <v>10</v>
      </c>
      <c r="U1749" s="41">
        <v>0</v>
      </c>
      <c r="V1749" s="41">
        <v>0</v>
      </c>
      <c r="W1749" s="42"/>
      <c r="X1749" s="42"/>
      <c r="Y1749" s="102">
        <v>10</v>
      </c>
      <c r="Z1749">
        <v>0</v>
      </c>
      <c r="AA1749">
        <v>0</v>
      </c>
      <c r="AB1749">
        <v>0</v>
      </c>
      <c r="AE1749" s="103">
        <v>0</v>
      </c>
      <c r="AF1749">
        <v>0</v>
      </c>
      <c r="AG1749">
        <v>0</v>
      </c>
      <c r="AH1749">
        <v>0</v>
      </c>
      <c r="AI1749">
        <v>0</v>
      </c>
    </row>
    <row r="1750" spans="1:35" ht="15" hidden="1" customHeight="1" x14ac:dyDescent="0.25">
      <c r="A1750" s="37" t="s">
        <v>36</v>
      </c>
      <c r="B1750" s="37" t="s">
        <v>37</v>
      </c>
      <c r="C1750" s="37" t="s">
        <v>9240</v>
      </c>
      <c r="D1750" s="38" t="s">
        <v>14360</v>
      </c>
      <c r="E1750" s="37" t="s">
        <v>9241</v>
      </c>
      <c r="F1750" s="37" t="s">
        <v>8536</v>
      </c>
      <c r="G1750" s="37">
        <v>200002876</v>
      </c>
      <c r="H1750" s="100">
        <v>710030576</v>
      </c>
      <c r="I1750" s="101">
        <v>35546492</v>
      </c>
      <c r="J1750" s="37">
        <v>100014529</v>
      </c>
      <c r="K1750" s="37">
        <v>100014530</v>
      </c>
      <c r="L1750" s="37" t="s">
        <v>92</v>
      </c>
      <c r="M1750" s="37" t="s">
        <v>8536</v>
      </c>
      <c r="N1750" s="37" t="s">
        <v>9233</v>
      </c>
      <c r="O1750" s="39" t="s">
        <v>14361</v>
      </c>
      <c r="P1750" s="37" t="s">
        <v>9242</v>
      </c>
      <c r="Q1750" s="37" t="s">
        <v>9243</v>
      </c>
      <c r="R1750" s="39" t="s">
        <v>14362</v>
      </c>
      <c r="S1750" s="40" t="s">
        <v>10741</v>
      </c>
      <c r="T1750" s="41">
        <v>14</v>
      </c>
      <c r="U1750" s="42">
        <v>0</v>
      </c>
      <c r="V1750" s="42">
        <v>0</v>
      </c>
      <c r="W1750" s="42"/>
      <c r="X1750" s="42"/>
      <c r="Y1750" s="102">
        <v>14</v>
      </c>
      <c r="Z1750">
        <v>0</v>
      </c>
      <c r="AA1750">
        <v>0</v>
      </c>
      <c r="AB1750">
        <v>0</v>
      </c>
      <c r="AE1750" s="103">
        <v>0</v>
      </c>
      <c r="AF1750">
        <v>2</v>
      </c>
      <c r="AG1750">
        <v>0</v>
      </c>
      <c r="AH1750">
        <v>0</v>
      </c>
      <c r="AI1750">
        <v>2</v>
      </c>
    </row>
    <row r="1751" spans="1:35" ht="15" hidden="1" customHeight="1" x14ac:dyDescent="0.25">
      <c r="A1751" s="37" t="s">
        <v>36</v>
      </c>
      <c r="B1751" s="37" t="s">
        <v>37</v>
      </c>
      <c r="C1751" s="37" t="s">
        <v>4661</v>
      </c>
      <c r="D1751" s="38" t="s">
        <v>14357</v>
      </c>
      <c r="E1751" s="37" t="s">
        <v>4662</v>
      </c>
      <c r="F1751" s="37" t="s">
        <v>4189</v>
      </c>
      <c r="G1751" s="37">
        <v>200001505</v>
      </c>
      <c r="H1751" s="100">
        <v>710015356</v>
      </c>
      <c r="I1751" s="101">
        <v>37813170</v>
      </c>
      <c r="J1751" s="37">
        <v>100008402</v>
      </c>
      <c r="K1751" s="37">
        <v>100008409</v>
      </c>
      <c r="L1751" s="37" t="s">
        <v>105</v>
      </c>
      <c r="M1751" s="37" t="s">
        <v>4189</v>
      </c>
      <c r="N1751" s="37" t="s">
        <v>4675</v>
      </c>
      <c r="O1751" s="39" t="s">
        <v>14358</v>
      </c>
      <c r="P1751" s="37" t="s">
        <v>4663</v>
      </c>
      <c r="Q1751" s="37" t="s">
        <v>4664</v>
      </c>
      <c r="R1751" s="39" t="s">
        <v>14359</v>
      </c>
      <c r="S1751" s="40" t="s">
        <v>10741</v>
      </c>
      <c r="T1751" s="41">
        <v>30</v>
      </c>
      <c r="U1751" s="41">
        <v>0</v>
      </c>
      <c r="V1751" s="41">
        <v>0</v>
      </c>
      <c r="W1751" s="42"/>
      <c r="X1751" s="42"/>
      <c r="Y1751" s="102">
        <v>30</v>
      </c>
      <c r="Z1751">
        <v>0</v>
      </c>
      <c r="AA1751">
        <v>0</v>
      </c>
      <c r="AB1751">
        <v>0</v>
      </c>
      <c r="AE1751" s="103">
        <v>0</v>
      </c>
      <c r="AF1751">
        <v>1</v>
      </c>
      <c r="AG1751">
        <v>0</v>
      </c>
      <c r="AH1751">
        <v>0</v>
      </c>
      <c r="AI1751">
        <v>1</v>
      </c>
    </row>
    <row r="1752" spans="1:35" ht="15" hidden="1" customHeight="1" x14ac:dyDescent="0.25">
      <c r="A1752" s="37" t="s">
        <v>36</v>
      </c>
      <c r="B1752" s="37" t="s">
        <v>37</v>
      </c>
      <c r="C1752" s="37" t="s">
        <v>6357</v>
      </c>
      <c r="D1752" s="38" t="s">
        <v>14354</v>
      </c>
      <c r="E1752" s="37" t="s">
        <v>6358</v>
      </c>
      <c r="F1752" s="37" t="s">
        <v>568</v>
      </c>
      <c r="G1752" s="37">
        <v>200001741</v>
      </c>
      <c r="H1752" s="100">
        <v>710020503</v>
      </c>
      <c r="I1752" s="101">
        <v>37831356</v>
      </c>
      <c r="J1752" s="37">
        <v>100009842</v>
      </c>
      <c r="K1752" s="37">
        <v>100009843</v>
      </c>
      <c r="L1752" s="37" t="s">
        <v>6359</v>
      </c>
      <c r="M1752" s="37" t="s">
        <v>568</v>
      </c>
      <c r="N1752" s="37" t="s">
        <v>6351</v>
      </c>
      <c r="O1752" s="39" t="s">
        <v>14355</v>
      </c>
      <c r="P1752" s="37" t="s">
        <v>6360</v>
      </c>
      <c r="Q1752" s="37" t="s">
        <v>6361</v>
      </c>
      <c r="R1752" s="39" t="s">
        <v>14356</v>
      </c>
      <c r="S1752" s="40" t="s">
        <v>10741</v>
      </c>
      <c r="T1752" s="41">
        <v>5</v>
      </c>
      <c r="U1752" s="42">
        <v>0</v>
      </c>
      <c r="V1752" s="42">
        <v>0</v>
      </c>
      <c r="W1752" s="42"/>
      <c r="X1752" s="42"/>
      <c r="Y1752" s="102">
        <v>5</v>
      </c>
      <c r="Z1752">
        <v>0</v>
      </c>
      <c r="AA1752">
        <v>0</v>
      </c>
      <c r="AB1752">
        <v>0</v>
      </c>
      <c r="AE1752" s="103">
        <v>0</v>
      </c>
      <c r="AF1752">
        <v>0</v>
      </c>
      <c r="AG1752">
        <v>0</v>
      </c>
      <c r="AH1752">
        <v>0</v>
      </c>
      <c r="AI1752">
        <v>0</v>
      </c>
    </row>
    <row r="1753" spans="1:35" ht="15" hidden="1" customHeight="1" x14ac:dyDescent="0.25">
      <c r="A1753" s="37" t="s">
        <v>36</v>
      </c>
      <c r="B1753" s="37" t="s">
        <v>37</v>
      </c>
      <c r="C1753" s="37" t="s">
        <v>2307</v>
      </c>
      <c r="D1753" s="38" t="s">
        <v>14363</v>
      </c>
      <c r="E1753" s="37" t="s">
        <v>2308</v>
      </c>
      <c r="F1753" s="37" t="s">
        <v>1879</v>
      </c>
      <c r="G1753" s="37">
        <v>200000727</v>
      </c>
      <c r="H1753" s="100">
        <v>710251106</v>
      </c>
      <c r="I1753" s="101">
        <v>42285755</v>
      </c>
      <c r="J1753" s="37">
        <v>100003873</v>
      </c>
      <c r="K1753" s="37">
        <v>100003870</v>
      </c>
      <c r="L1753" s="37" t="s">
        <v>105</v>
      </c>
      <c r="M1753" s="37" t="s">
        <v>1879</v>
      </c>
      <c r="N1753" s="37" t="s">
        <v>2287</v>
      </c>
      <c r="O1753" s="39" t="s">
        <v>13979</v>
      </c>
      <c r="P1753" s="37" t="s">
        <v>2309</v>
      </c>
      <c r="Q1753" s="37" t="s">
        <v>2310</v>
      </c>
      <c r="R1753" s="39" t="s">
        <v>14364</v>
      </c>
      <c r="S1753" s="40" t="s">
        <v>10741</v>
      </c>
      <c r="T1753" s="41">
        <v>15</v>
      </c>
      <c r="U1753" s="41">
        <v>0</v>
      </c>
      <c r="V1753" s="41">
        <v>0</v>
      </c>
      <c r="W1753" s="42"/>
      <c r="X1753" s="42"/>
      <c r="Y1753" s="102">
        <v>15</v>
      </c>
      <c r="Z1753">
        <v>0</v>
      </c>
      <c r="AA1753">
        <v>0</v>
      </c>
      <c r="AB1753">
        <v>0</v>
      </c>
      <c r="AE1753" s="103">
        <v>0</v>
      </c>
      <c r="AF1753">
        <v>0</v>
      </c>
      <c r="AG1753">
        <v>0</v>
      </c>
      <c r="AH1753">
        <v>0</v>
      </c>
      <c r="AI1753">
        <v>0</v>
      </c>
    </row>
    <row r="1754" spans="1:35" ht="15" hidden="1" customHeight="1" x14ac:dyDescent="0.25">
      <c r="A1754" s="37" t="s">
        <v>36</v>
      </c>
      <c r="B1754" s="37" t="s">
        <v>37</v>
      </c>
      <c r="C1754" s="37" t="s">
        <v>5679</v>
      </c>
      <c r="D1754" s="38" t="s">
        <v>14381</v>
      </c>
      <c r="E1754" s="37" t="s">
        <v>5680</v>
      </c>
      <c r="F1754" s="37" t="s">
        <v>568</v>
      </c>
      <c r="G1754" s="37">
        <v>200001861</v>
      </c>
      <c r="H1754" s="100">
        <v>710016522</v>
      </c>
      <c r="I1754" s="101">
        <v>316211</v>
      </c>
      <c r="J1754" s="37">
        <v>100010213</v>
      </c>
      <c r="K1754" s="37">
        <v>200001861</v>
      </c>
      <c r="L1754" s="37" t="s">
        <v>48</v>
      </c>
      <c r="M1754" s="37" t="s">
        <v>568</v>
      </c>
      <c r="N1754" s="37" t="s">
        <v>5705</v>
      </c>
      <c r="O1754" s="39" t="s">
        <v>14382</v>
      </c>
      <c r="P1754" s="37" t="s">
        <v>5681</v>
      </c>
      <c r="Q1754" s="37" t="s">
        <v>5682</v>
      </c>
      <c r="R1754" s="39" t="s">
        <v>14383</v>
      </c>
      <c r="S1754" s="40" t="s">
        <v>10741</v>
      </c>
      <c r="T1754" s="41">
        <v>7</v>
      </c>
      <c r="U1754" s="41">
        <v>0</v>
      </c>
      <c r="V1754" s="41">
        <v>0</v>
      </c>
      <c r="W1754" s="42"/>
      <c r="X1754" s="42"/>
      <c r="Y1754" s="102">
        <v>7</v>
      </c>
      <c r="Z1754">
        <v>4</v>
      </c>
      <c r="AA1754">
        <v>0</v>
      </c>
      <c r="AB1754">
        <v>0</v>
      </c>
      <c r="AE1754" s="103">
        <v>4</v>
      </c>
      <c r="AF1754">
        <v>0</v>
      </c>
      <c r="AG1754">
        <v>0</v>
      </c>
      <c r="AH1754">
        <v>0</v>
      </c>
      <c r="AI1754">
        <v>0</v>
      </c>
    </row>
    <row r="1755" spans="1:35" ht="15" hidden="1" customHeight="1" x14ac:dyDescent="0.25">
      <c r="A1755" s="37" t="s">
        <v>36</v>
      </c>
      <c r="B1755" s="37" t="s">
        <v>37</v>
      </c>
      <c r="C1755" s="37" t="s">
        <v>4937</v>
      </c>
      <c r="D1755" s="38" t="s">
        <v>14368</v>
      </c>
      <c r="E1755" s="37" t="s">
        <v>4938</v>
      </c>
      <c r="F1755" s="37" t="s">
        <v>4189</v>
      </c>
      <c r="G1755" s="37">
        <v>200001458</v>
      </c>
      <c r="H1755" s="100">
        <v>710276052</v>
      </c>
      <c r="I1755" s="101">
        <v>316971</v>
      </c>
      <c r="J1755" s="37">
        <v>100019096</v>
      </c>
      <c r="K1755" s="37">
        <v>200001458</v>
      </c>
      <c r="L1755" s="37" t="s">
        <v>48</v>
      </c>
      <c r="M1755" s="37" t="s">
        <v>4189</v>
      </c>
      <c r="N1755" s="37" t="s">
        <v>4808</v>
      </c>
      <c r="O1755" s="39" t="s">
        <v>4939</v>
      </c>
      <c r="P1755" s="37" t="s">
        <v>4940</v>
      </c>
      <c r="Q1755" s="37" t="s">
        <v>4941</v>
      </c>
      <c r="R1755" s="39" t="s">
        <v>10648</v>
      </c>
      <c r="S1755" s="40" t="s">
        <v>10741</v>
      </c>
      <c r="T1755" s="41">
        <v>9</v>
      </c>
      <c r="U1755" s="41">
        <v>0</v>
      </c>
      <c r="V1755" s="41">
        <v>0</v>
      </c>
      <c r="W1755" s="42"/>
      <c r="X1755" s="42"/>
      <c r="Y1755" s="102">
        <v>9</v>
      </c>
      <c r="Z1755">
        <v>0</v>
      </c>
      <c r="AA1755">
        <v>0</v>
      </c>
      <c r="AB1755">
        <v>0</v>
      </c>
      <c r="AE1755" s="103">
        <v>0</v>
      </c>
      <c r="AF1755">
        <v>0</v>
      </c>
      <c r="AG1755">
        <v>0</v>
      </c>
      <c r="AH1755">
        <v>0</v>
      </c>
      <c r="AI1755">
        <v>0</v>
      </c>
    </row>
    <row r="1756" spans="1:35" ht="15" hidden="1" customHeight="1" x14ac:dyDescent="0.25">
      <c r="A1756" s="37" t="s">
        <v>36</v>
      </c>
      <c r="B1756" s="37" t="s">
        <v>37</v>
      </c>
      <c r="C1756" s="37" t="s">
        <v>7114</v>
      </c>
      <c r="D1756" s="38" t="s">
        <v>10759</v>
      </c>
      <c r="E1756" s="37" t="s">
        <v>7115</v>
      </c>
      <c r="F1756" s="37" t="s">
        <v>6696</v>
      </c>
      <c r="G1756" s="37">
        <v>200002626</v>
      </c>
      <c r="H1756" s="100">
        <v>37873679</v>
      </c>
      <c r="I1756" s="101">
        <v>323560</v>
      </c>
      <c r="J1756" s="37">
        <v>100013338</v>
      </c>
      <c r="K1756" s="37">
        <v>200002626</v>
      </c>
      <c r="L1756" s="37" t="s">
        <v>48</v>
      </c>
      <c r="M1756" s="37" t="s">
        <v>6696</v>
      </c>
      <c r="N1756" s="37" t="s">
        <v>7116</v>
      </c>
      <c r="O1756" s="39" t="s">
        <v>10760</v>
      </c>
      <c r="P1756" s="37" t="s">
        <v>7116</v>
      </c>
      <c r="Q1756" s="37" t="s">
        <v>14384</v>
      </c>
      <c r="R1756" s="39" t="s">
        <v>10761</v>
      </c>
      <c r="S1756" s="40" t="s">
        <v>10721</v>
      </c>
      <c r="T1756" s="41">
        <v>22</v>
      </c>
      <c r="U1756" s="42">
        <v>0</v>
      </c>
      <c r="V1756" s="42">
        <v>0</v>
      </c>
      <c r="W1756" s="42"/>
      <c r="X1756" s="42"/>
      <c r="Y1756" s="102">
        <v>22</v>
      </c>
      <c r="Z1756">
        <v>0</v>
      </c>
      <c r="AA1756">
        <v>0</v>
      </c>
      <c r="AB1756">
        <v>0</v>
      </c>
      <c r="AE1756" s="103">
        <v>0</v>
      </c>
      <c r="AF1756">
        <v>15</v>
      </c>
      <c r="AG1756">
        <v>0</v>
      </c>
      <c r="AH1756">
        <v>0</v>
      </c>
      <c r="AI1756">
        <v>15</v>
      </c>
    </row>
    <row r="1757" spans="1:35" ht="15" hidden="1" customHeight="1" x14ac:dyDescent="0.25">
      <c r="A1757" s="37" t="s">
        <v>36</v>
      </c>
      <c r="B1757" s="37" t="s">
        <v>592</v>
      </c>
      <c r="C1757" s="37" t="s">
        <v>4163</v>
      </c>
      <c r="D1757" s="38" t="s">
        <v>16301</v>
      </c>
      <c r="E1757" s="37" t="s">
        <v>4164</v>
      </c>
      <c r="F1757" s="37" t="s">
        <v>2860</v>
      </c>
      <c r="G1757" s="37">
        <v>200003991</v>
      </c>
      <c r="H1757" s="100">
        <v>53248139</v>
      </c>
      <c r="I1757" s="101">
        <v>51539926</v>
      </c>
      <c r="J1757" s="37">
        <v>100018917</v>
      </c>
      <c r="K1757" s="37">
        <v>200003991</v>
      </c>
      <c r="L1757" s="37" t="s">
        <v>603</v>
      </c>
      <c r="M1757" s="37" t="s">
        <v>2860</v>
      </c>
      <c r="N1757" s="37" t="s">
        <v>3584</v>
      </c>
      <c r="O1757" s="39" t="s">
        <v>14830</v>
      </c>
      <c r="P1757" s="37" t="s">
        <v>3584</v>
      </c>
      <c r="Q1757" s="37" t="s">
        <v>4165</v>
      </c>
      <c r="R1757" s="39" t="s">
        <v>10641</v>
      </c>
      <c r="S1757" s="40" t="s">
        <v>10721</v>
      </c>
      <c r="T1757" s="41">
        <v>0</v>
      </c>
      <c r="U1757" s="41">
        <v>7</v>
      </c>
      <c r="V1757" s="41">
        <v>0</v>
      </c>
      <c r="W1757" s="42"/>
      <c r="X1757" s="42"/>
      <c r="Y1757" s="102">
        <v>7</v>
      </c>
      <c r="Z1757">
        <v>0</v>
      </c>
      <c r="AA1757">
        <v>0</v>
      </c>
      <c r="AB1757">
        <v>0</v>
      </c>
      <c r="AE1757" s="103">
        <v>0</v>
      </c>
      <c r="AF1757">
        <v>0</v>
      </c>
      <c r="AG1757">
        <v>6</v>
      </c>
      <c r="AH1757">
        <v>0</v>
      </c>
      <c r="AI1757">
        <v>6</v>
      </c>
    </row>
    <row r="1758" spans="1:35" ht="15" hidden="1" customHeight="1" x14ac:dyDescent="0.25">
      <c r="A1758" s="37" t="s">
        <v>36</v>
      </c>
      <c r="B1758" s="37" t="s">
        <v>37</v>
      </c>
      <c r="C1758" s="37" t="s">
        <v>2986</v>
      </c>
      <c r="D1758" s="38" t="s">
        <v>14379</v>
      </c>
      <c r="E1758" s="37" t="s">
        <v>2987</v>
      </c>
      <c r="F1758" s="37" t="s">
        <v>2860</v>
      </c>
      <c r="G1758" s="37">
        <v>200001256</v>
      </c>
      <c r="H1758" s="100">
        <v>710006209</v>
      </c>
      <c r="I1758" s="101">
        <v>308129</v>
      </c>
      <c r="J1758" s="37">
        <v>100005424</v>
      </c>
      <c r="K1758" s="37">
        <v>200001256</v>
      </c>
      <c r="L1758" s="37" t="s">
        <v>48</v>
      </c>
      <c r="M1758" s="37" t="s">
        <v>2860</v>
      </c>
      <c r="N1758" s="37" t="s">
        <v>3095</v>
      </c>
      <c r="O1758" s="39" t="s">
        <v>13108</v>
      </c>
      <c r="P1758" s="37" t="s">
        <v>2988</v>
      </c>
      <c r="Q1758" s="37" t="s">
        <v>2989</v>
      </c>
      <c r="R1758" s="39" t="s">
        <v>14380</v>
      </c>
      <c r="S1758" s="40" t="s">
        <v>10741</v>
      </c>
      <c r="T1758" s="41">
        <v>3</v>
      </c>
      <c r="U1758" s="41">
        <v>0</v>
      </c>
      <c r="V1758" s="41">
        <v>0</v>
      </c>
      <c r="W1758" s="42"/>
      <c r="X1758" s="42"/>
      <c r="Y1758" s="102">
        <v>3</v>
      </c>
      <c r="Z1758">
        <v>0</v>
      </c>
      <c r="AA1758">
        <v>0</v>
      </c>
      <c r="AB1758">
        <v>0</v>
      </c>
      <c r="AE1758" s="103">
        <v>0</v>
      </c>
      <c r="AF1758">
        <v>0</v>
      </c>
      <c r="AG1758">
        <v>0</v>
      </c>
      <c r="AH1758">
        <v>0</v>
      </c>
      <c r="AI1758">
        <v>0</v>
      </c>
    </row>
    <row r="1759" spans="1:35" ht="15" hidden="1" customHeight="1" x14ac:dyDescent="0.25">
      <c r="A1759" s="37" t="s">
        <v>36</v>
      </c>
      <c r="B1759" s="37" t="s">
        <v>37</v>
      </c>
      <c r="C1759" s="37" t="s">
        <v>6989</v>
      </c>
      <c r="D1759" s="38" t="s">
        <v>14371</v>
      </c>
      <c r="E1759" s="37" t="s">
        <v>6990</v>
      </c>
      <c r="F1759" s="37" t="s">
        <v>6696</v>
      </c>
      <c r="G1759" s="37">
        <v>200002284</v>
      </c>
      <c r="H1759" s="100">
        <v>710023880</v>
      </c>
      <c r="I1759" s="101">
        <v>322849</v>
      </c>
      <c r="J1759" s="37">
        <v>100011738</v>
      </c>
      <c r="K1759" s="37">
        <v>200002284</v>
      </c>
      <c r="L1759" s="37" t="s">
        <v>48</v>
      </c>
      <c r="M1759" s="37" t="s">
        <v>6696</v>
      </c>
      <c r="N1759" s="37" t="s">
        <v>6969</v>
      </c>
      <c r="O1759" s="39" t="s">
        <v>10872</v>
      </c>
      <c r="P1759" s="37" t="s">
        <v>6991</v>
      </c>
      <c r="Q1759" s="37" t="s">
        <v>6992</v>
      </c>
      <c r="R1759" s="39" t="s">
        <v>14372</v>
      </c>
      <c r="S1759" s="40" t="s">
        <v>10741</v>
      </c>
      <c r="T1759" s="42">
        <v>3</v>
      </c>
      <c r="U1759" s="42">
        <v>0</v>
      </c>
      <c r="V1759" s="42">
        <v>0</v>
      </c>
      <c r="W1759" s="42"/>
      <c r="X1759" s="42"/>
      <c r="Y1759" s="102">
        <v>3</v>
      </c>
      <c r="Z1759">
        <v>0</v>
      </c>
      <c r="AA1759">
        <v>0</v>
      </c>
      <c r="AB1759">
        <v>0</v>
      </c>
      <c r="AE1759" s="103">
        <v>0</v>
      </c>
      <c r="AF1759">
        <v>0</v>
      </c>
      <c r="AG1759">
        <v>0</v>
      </c>
      <c r="AH1759">
        <v>0</v>
      </c>
      <c r="AI1759">
        <v>0</v>
      </c>
    </row>
    <row r="1760" spans="1:35" ht="15" hidden="1" customHeight="1" x14ac:dyDescent="0.25">
      <c r="A1760" s="37" t="s">
        <v>36</v>
      </c>
      <c r="B1760" s="37" t="s">
        <v>37</v>
      </c>
      <c r="C1760" s="37" t="s">
        <v>51</v>
      </c>
      <c r="D1760" s="38" t="s">
        <v>13374</v>
      </c>
      <c r="E1760" s="37" t="s">
        <v>52</v>
      </c>
      <c r="F1760" s="37" t="s">
        <v>40</v>
      </c>
      <c r="G1760" s="37">
        <v>200000275</v>
      </c>
      <c r="H1760" s="100">
        <v>710276346</v>
      </c>
      <c r="I1760" s="101">
        <v>305987</v>
      </c>
      <c r="J1760" s="37">
        <v>100018897</v>
      </c>
      <c r="K1760" s="37">
        <v>200000275</v>
      </c>
      <c r="L1760" s="37" t="s">
        <v>53</v>
      </c>
      <c r="M1760" s="37" t="s">
        <v>40</v>
      </c>
      <c r="N1760" s="37" t="s">
        <v>56</v>
      </c>
      <c r="O1760" s="39" t="s">
        <v>10795</v>
      </c>
      <c r="P1760" s="37" t="s">
        <v>54</v>
      </c>
      <c r="Q1760" s="37" t="s">
        <v>57</v>
      </c>
      <c r="R1760" s="39" t="s">
        <v>13375</v>
      </c>
      <c r="S1760" s="40" t="s">
        <v>10741</v>
      </c>
      <c r="T1760" s="41">
        <v>6</v>
      </c>
      <c r="U1760" s="41">
        <v>0</v>
      </c>
      <c r="V1760" s="41">
        <v>0</v>
      </c>
      <c r="W1760" s="42"/>
      <c r="X1760" s="42"/>
      <c r="Y1760" s="102">
        <v>6</v>
      </c>
      <c r="Z1760">
        <v>0</v>
      </c>
      <c r="AA1760">
        <v>0</v>
      </c>
      <c r="AB1760">
        <v>0</v>
      </c>
      <c r="AE1760" s="103">
        <v>0</v>
      </c>
      <c r="AF1760">
        <v>0</v>
      </c>
      <c r="AG1760">
        <v>0</v>
      </c>
      <c r="AH1760">
        <v>0</v>
      </c>
      <c r="AI1760">
        <v>0</v>
      </c>
    </row>
    <row r="1761" spans="1:35" ht="15" hidden="1" customHeight="1" x14ac:dyDescent="0.25">
      <c r="A1761" s="37" t="s">
        <v>36</v>
      </c>
      <c r="B1761" s="37" t="s">
        <v>37</v>
      </c>
      <c r="C1761" s="37" t="s">
        <v>3914</v>
      </c>
      <c r="D1761" s="38" t="s">
        <v>14369</v>
      </c>
      <c r="E1761" s="37" t="s">
        <v>3915</v>
      </c>
      <c r="F1761" s="37" t="s">
        <v>2860</v>
      </c>
      <c r="G1761" s="37">
        <v>200001240</v>
      </c>
      <c r="H1761" s="100">
        <v>710010052</v>
      </c>
      <c r="I1761" s="101">
        <v>311243</v>
      </c>
      <c r="J1761" s="37">
        <v>100006386</v>
      </c>
      <c r="K1761" s="37">
        <v>200001240</v>
      </c>
      <c r="L1761" s="37" t="s">
        <v>48</v>
      </c>
      <c r="M1761" s="37" t="s">
        <v>2860</v>
      </c>
      <c r="N1761" s="37" t="s">
        <v>3852</v>
      </c>
      <c r="O1761" s="39" t="s">
        <v>13599</v>
      </c>
      <c r="P1761" s="37" t="s">
        <v>3916</v>
      </c>
      <c r="Q1761" s="37" t="s">
        <v>3917</v>
      </c>
      <c r="R1761" s="39" t="s">
        <v>14370</v>
      </c>
      <c r="S1761" s="40" t="s">
        <v>10741</v>
      </c>
      <c r="T1761" s="41">
        <v>10</v>
      </c>
      <c r="U1761" s="42">
        <v>0</v>
      </c>
      <c r="V1761" s="42">
        <v>0</v>
      </c>
      <c r="W1761" s="42"/>
      <c r="X1761" s="42"/>
      <c r="Y1761" s="102">
        <v>10</v>
      </c>
      <c r="Z1761">
        <v>0</v>
      </c>
      <c r="AA1761">
        <v>0</v>
      </c>
      <c r="AB1761">
        <v>0</v>
      </c>
      <c r="AE1761" s="103">
        <v>0</v>
      </c>
      <c r="AF1761">
        <v>0</v>
      </c>
      <c r="AG1761">
        <v>0</v>
      </c>
      <c r="AH1761">
        <v>0</v>
      </c>
      <c r="AI1761">
        <v>0</v>
      </c>
    </row>
    <row r="1762" spans="1:35" ht="15" hidden="1" customHeight="1" x14ac:dyDescent="0.25">
      <c r="A1762" s="37" t="s">
        <v>36</v>
      </c>
      <c r="B1762" s="37" t="s">
        <v>37</v>
      </c>
      <c r="C1762" s="37" t="s">
        <v>1779</v>
      </c>
      <c r="D1762" s="38" t="s">
        <v>14365</v>
      </c>
      <c r="E1762" s="37" t="s">
        <v>1780</v>
      </c>
      <c r="F1762" s="37" t="s">
        <v>814</v>
      </c>
      <c r="G1762" s="37">
        <v>200000527</v>
      </c>
      <c r="H1762" s="100">
        <v>37847490</v>
      </c>
      <c r="I1762" s="101">
        <v>31871461</v>
      </c>
      <c r="J1762" s="37">
        <v>100002766</v>
      </c>
      <c r="K1762" s="37">
        <v>200000527</v>
      </c>
      <c r="L1762" s="37" t="s">
        <v>48</v>
      </c>
      <c r="M1762" s="37" t="s">
        <v>814</v>
      </c>
      <c r="N1762" s="37" t="s">
        <v>549</v>
      </c>
      <c r="O1762" s="39" t="s">
        <v>14366</v>
      </c>
      <c r="P1762" s="37" t="s">
        <v>1781</v>
      </c>
      <c r="Q1762" s="37" t="s">
        <v>1782</v>
      </c>
      <c r="R1762" s="39" t="s">
        <v>14367</v>
      </c>
      <c r="S1762" s="40" t="s">
        <v>10721</v>
      </c>
      <c r="T1762" s="41">
        <v>25</v>
      </c>
      <c r="U1762" s="41">
        <v>0</v>
      </c>
      <c r="V1762" s="41">
        <v>0</v>
      </c>
      <c r="W1762" s="42"/>
      <c r="X1762" s="42"/>
      <c r="Y1762" s="102">
        <v>25</v>
      </c>
      <c r="Z1762">
        <v>0</v>
      </c>
      <c r="AA1762">
        <v>0</v>
      </c>
      <c r="AB1762">
        <v>0</v>
      </c>
      <c r="AE1762" s="103">
        <v>0</v>
      </c>
      <c r="AF1762">
        <v>0</v>
      </c>
      <c r="AG1762">
        <v>0</v>
      </c>
      <c r="AH1762">
        <v>0</v>
      </c>
      <c r="AI1762">
        <v>0</v>
      </c>
    </row>
    <row r="1763" spans="1:35" ht="15" hidden="1" customHeight="1" x14ac:dyDescent="0.25">
      <c r="A1763" s="37" t="s">
        <v>36</v>
      </c>
      <c r="B1763" s="37" t="s">
        <v>37</v>
      </c>
      <c r="C1763" s="37" t="s">
        <v>9273</v>
      </c>
      <c r="D1763" s="38" t="s">
        <v>14376</v>
      </c>
      <c r="E1763" s="37" t="s">
        <v>9274</v>
      </c>
      <c r="F1763" s="37" t="s">
        <v>8536</v>
      </c>
      <c r="G1763" s="37">
        <v>200003318</v>
      </c>
      <c r="H1763" s="100">
        <v>710032382</v>
      </c>
      <c r="I1763" s="101">
        <v>331279</v>
      </c>
      <c r="J1763" s="37">
        <v>100016319</v>
      </c>
      <c r="K1763" s="37">
        <v>200003318</v>
      </c>
      <c r="L1763" s="37" t="s">
        <v>53</v>
      </c>
      <c r="M1763" s="37" t="s">
        <v>8536</v>
      </c>
      <c r="N1763" s="37" t="s">
        <v>6661</v>
      </c>
      <c r="O1763" s="39" t="s">
        <v>14377</v>
      </c>
      <c r="P1763" s="37" t="s">
        <v>9275</v>
      </c>
      <c r="Q1763" s="37" t="s">
        <v>9276</v>
      </c>
      <c r="R1763" s="39" t="s">
        <v>14378</v>
      </c>
      <c r="S1763" s="40" t="s">
        <v>10741</v>
      </c>
      <c r="T1763" s="41">
        <v>4</v>
      </c>
      <c r="U1763" s="41">
        <v>0</v>
      </c>
      <c r="V1763" s="41">
        <v>0</v>
      </c>
      <c r="W1763" s="42"/>
      <c r="X1763" s="42"/>
      <c r="Y1763" s="102">
        <v>4</v>
      </c>
      <c r="Z1763">
        <v>0</v>
      </c>
      <c r="AA1763">
        <v>0</v>
      </c>
      <c r="AB1763">
        <v>0</v>
      </c>
      <c r="AE1763" s="103">
        <v>0</v>
      </c>
      <c r="AF1763">
        <v>0</v>
      </c>
      <c r="AG1763">
        <v>0</v>
      </c>
      <c r="AH1763">
        <v>0</v>
      </c>
      <c r="AI1763">
        <v>0</v>
      </c>
    </row>
    <row r="1764" spans="1:35" ht="15" hidden="1" customHeight="1" x14ac:dyDescent="0.25">
      <c r="A1764" s="37" t="s">
        <v>36</v>
      </c>
      <c r="B1764" s="37" t="s">
        <v>37</v>
      </c>
      <c r="C1764" s="37" t="s">
        <v>6159</v>
      </c>
      <c r="D1764" s="38" t="s">
        <v>14373</v>
      </c>
      <c r="E1764" s="37" t="s">
        <v>6160</v>
      </c>
      <c r="F1764" s="37" t="s">
        <v>568</v>
      </c>
      <c r="G1764" s="37">
        <v>200002131</v>
      </c>
      <c r="H1764" s="100">
        <v>710021259</v>
      </c>
      <c r="I1764" s="101">
        <v>320617</v>
      </c>
      <c r="J1764" s="37">
        <v>100010990</v>
      </c>
      <c r="K1764" s="37">
        <v>200002131</v>
      </c>
      <c r="L1764" s="37" t="s">
        <v>48</v>
      </c>
      <c r="M1764" s="37" t="s">
        <v>568</v>
      </c>
      <c r="N1764" s="37" t="s">
        <v>6303</v>
      </c>
      <c r="O1764" s="39" t="s">
        <v>14374</v>
      </c>
      <c r="P1764" s="37" t="s">
        <v>6162</v>
      </c>
      <c r="Q1764" s="37" t="s">
        <v>6163</v>
      </c>
      <c r="R1764" s="39" t="s">
        <v>14375</v>
      </c>
      <c r="S1764" s="40" t="s">
        <v>10741</v>
      </c>
      <c r="T1764" s="41">
        <v>20</v>
      </c>
      <c r="U1764" s="41">
        <v>0</v>
      </c>
      <c r="V1764" s="41">
        <v>0</v>
      </c>
      <c r="W1764" s="42"/>
      <c r="X1764" s="42"/>
      <c r="Y1764" s="102">
        <v>20</v>
      </c>
      <c r="Z1764">
        <v>0</v>
      </c>
      <c r="AA1764">
        <v>0</v>
      </c>
      <c r="AB1764">
        <v>0</v>
      </c>
      <c r="AE1764" s="103">
        <v>0</v>
      </c>
      <c r="AF1764">
        <v>0</v>
      </c>
      <c r="AG1764">
        <v>0</v>
      </c>
      <c r="AH1764">
        <v>0</v>
      </c>
      <c r="AI1764">
        <v>0</v>
      </c>
    </row>
    <row r="1765" spans="1:35" ht="15" hidden="1" customHeight="1" x14ac:dyDescent="0.25">
      <c r="A1765" s="37" t="s">
        <v>36</v>
      </c>
      <c r="B1765" s="37" t="s">
        <v>37</v>
      </c>
      <c r="C1765" s="37" t="s">
        <v>3312</v>
      </c>
      <c r="D1765" s="38" t="s">
        <v>14090</v>
      </c>
      <c r="E1765" s="37" t="s">
        <v>3313</v>
      </c>
      <c r="F1765" s="37" t="s">
        <v>2860</v>
      </c>
      <c r="G1765" s="37">
        <v>200000890</v>
      </c>
      <c r="H1765" s="100">
        <v>710004800</v>
      </c>
      <c r="I1765" s="101">
        <v>306711</v>
      </c>
      <c r="J1765" s="37">
        <v>100004988</v>
      </c>
      <c r="K1765" s="37">
        <v>200000890</v>
      </c>
      <c r="L1765" s="37" t="s">
        <v>210</v>
      </c>
      <c r="M1765" s="37" t="s">
        <v>2860</v>
      </c>
      <c r="N1765" s="37" t="s">
        <v>1815</v>
      </c>
      <c r="O1765" s="39" t="s">
        <v>14091</v>
      </c>
      <c r="P1765" s="37" t="s">
        <v>3314</v>
      </c>
      <c r="Q1765" s="37" t="s">
        <v>3316</v>
      </c>
      <c r="R1765" s="39" t="s">
        <v>14092</v>
      </c>
      <c r="S1765" s="40" t="s">
        <v>10741</v>
      </c>
      <c r="T1765" s="41">
        <v>15</v>
      </c>
      <c r="U1765" s="41">
        <v>0</v>
      </c>
      <c r="V1765" s="41">
        <v>0</v>
      </c>
      <c r="W1765" s="42"/>
      <c r="X1765" s="42"/>
      <c r="Y1765" s="102">
        <v>15</v>
      </c>
      <c r="Z1765">
        <v>0</v>
      </c>
      <c r="AA1765">
        <v>0</v>
      </c>
      <c r="AB1765">
        <v>0</v>
      </c>
      <c r="AE1765" s="103">
        <v>0</v>
      </c>
      <c r="AF1765">
        <v>0</v>
      </c>
      <c r="AG1765">
        <v>0</v>
      </c>
      <c r="AH1765">
        <v>0</v>
      </c>
      <c r="AI1765">
        <v>0</v>
      </c>
    </row>
    <row r="1766" spans="1:35" ht="15" hidden="1" customHeight="1" x14ac:dyDescent="0.25">
      <c r="A1766" s="37" t="s">
        <v>36</v>
      </c>
      <c r="B1766" s="37" t="s">
        <v>37</v>
      </c>
      <c r="C1766" s="37" t="s">
        <v>3174</v>
      </c>
      <c r="D1766" s="38" t="s">
        <v>10771</v>
      </c>
      <c r="E1766" s="37" t="s">
        <v>3175</v>
      </c>
      <c r="F1766" s="37" t="s">
        <v>2860</v>
      </c>
      <c r="G1766" s="37">
        <v>200000886</v>
      </c>
      <c r="H1766" s="100">
        <v>710004567</v>
      </c>
      <c r="I1766" s="101">
        <v>306525</v>
      </c>
      <c r="J1766" s="37">
        <v>100005369</v>
      </c>
      <c r="K1766" s="37">
        <v>200000886</v>
      </c>
      <c r="L1766" s="37" t="s">
        <v>48</v>
      </c>
      <c r="M1766" s="37" t="s">
        <v>2860</v>
      </c>
      <c r="N1766" s="37" t="s">
        <v>1815</v>
      </c>
      <c r="O1766" s="39" t="s">
        <v>12207</v>
      </c>
      <c r="P1766" s="37" t="s">
        <v>1815</v>
      </c>
      <c r="Q1766" s="37" t="s">
        <v>3187</v>
      </c>
      <c r="R1766" s="39" t="s">
        <v>10774</v>
      </c>
      <c r="S1766" s="40" t="s">
        <v>10741</v>
      </c>
      <c r="T1766" s="41">
        <v>12</v>
      </c>
      <c r="U1766" s="42">
        <v>0</v>
      </c>
      <c r="V1766" s="42">
        <v>0</v>
      </c>
      <c r="W1766" s="42"/>
      <c r="X1766" s="42"/>
      <c r="Y1766" s="102">
        <v>12</v>
      </c>
      <c r="Z1766">
        <v>0</v>
      </c>
      <c r="AA1766">
        <v>0</v>
      </c>
      <c r="AB1766">
        <v>0</v>
      </c>
      <c r="AE1766" s="103">
        <v>0</v>
      </c>
      <c r="AF1766">
        <v>0</v>
      </c>
      <c r="AG1766">
        <v>0</v>
      </c>
      <c r="AH1766">
        <v>0</v>
      </c>
      <c r="AI1766">
        <v>0</v>
      </c>
    </row>
    <row r="1767" spans="1:35" ht="15" hidden="1" customHeight="1" x14ac:dyDescent="0.25">
      <c r="A1767" s="37" t="s">
        <v>36</v>
      </c>
      <c r="B1767" s="37" t="s">
        <v>37</v>
      </c>
      <c r="C1767" s="37" t="s">
        <v>3878</v>
      </c>
      <c r="D1767" s="38" t="s">
        <v>14385</v>
      </c>
      <c r="E1767" s="37" t="s">
        <v>3879</v>
      </c>
      <c r="F1767" s="37" t="s">
        <v>2860</v>
      </c>
      <c r="G1767" s="37">
        <v>200001226</v>
      </c>
      <c r="H1767" s="100">
        <v>710009712</v>
      </c>
      <c r="I1767" s="101">
        <v>37860712</v>
      </c>
      <c r="J1767" s="37">
        <v>100006066</v>
      </c>
      <c r="K1767" s="37">
        <v>100006064</v>
      </c>
      <c r="L1767" s="37" t="s">
        <v>105</v>
      </c>
      <c r="M1767" s="37" t="s">
        <v>2860</v>
      </c>
      <c r="N1767" s="37" t="s">
        <v>3852</v>
      </c>
      <c r="O1767" s="39" t="s">
        <v>14386</v>
      </c>
      <c r="P1767" s="37" t="s">
        <v>3880</v>
      </c>
      <c r="Q1767" s="37" t="s">
        <v>3881</v>
      </c>
      <c r="R1767" s="39" t="s">
        <v>14387</v>
      </c>
      <c r="S1767" s="40" t="s">
        <v>10741</v>
      </c>
      <c r="T1767" s="41">
        <v>28</v>
      </c>
      <c r="U1767" s="42">
        <v>0</v>
      </c>
      <c r="V1767" s="42">
        <v>0</v>
      </c>
      <c r="W1767" s="42"/>
      <c r="X1767" s="42"/>
      <c r="Y1767" s="102">
        <v>28</v>
      </c>
      <c r="Z1767">
        <v>0</v>
      </c>
      <c r="AA1767">
        <v>0</v>
      </c>
      <c r="AB1767">
        <v>0</v>
      </c>
      <c r="AE1767" s="103">
        <v>0</v>
      </c>
      <c r="AF1767">
        <v>0</v>
      </c>
      <c r="AG1767">
        <v>0</v>
      </c>
      <c r="AH1767">
        <v>0</v>
      </c>
      <c r="AI1767">
        <v>0</v>
      </c>
    </row>
    <row r="1768" spans="1:35" ht="15" hidden="1" customHeight="1" x14ac:dyDescent="0.25">
      <c r="A1768" s="37" t="s">
        <v>36</v>
      </c>
      <c r="B1768" s="37" t="s">
        <v>37</v>
      </c>
      <c r="C1768" s="37" t="s">
        <v>2858</v>
      </c>
      <c r="D1768" s="38" t="s">
        <v>11165</v>
      </c>
      <c r="E1768" s="37" t="s">
        <v>2859</v>
      </c>
      <c r="F1768" s="37" t="s">
        <v>2860</v>
      </c>
      <c r="G1768" s="37">
        <v>200001032</v>
      </c>
      <c r="H1768" s="100">
        <v>710006403</v>
      </c>
      <c r="I1768" s="101">
        <v>308307</v>
      </c>
      <c r="J1768" s="37">
        <v>100005854</v>
      </c>
      <c r="K1768" s="37">
        <v>200001032</v>
      </c>
      <c r="L1768" s="37" t="s">
        <v>48</v>
      </c>
      <c r="M1768" s="37" t="s">
        <v>2860</v>
      </c>
      <c r="N1768" s="37" t="s">
        <v>2862</v>
      </c>
      <c r="O1768" s="39" t="s">
        <v>2892</v>
      </c>
      <c r="P1768" s="37" t="s">
        <v>2862</v>
      </c>
      <c r="Q1768" s="37" t="s">
        <v>2879</v>
      </c>
      <c r="R1768" s="39" t="s">
        <v>10631</v>
      </c>
      <c r="S1768" s="40" t="s">
        <v>10741</v>
      </c>
      <c r="T1768" s="41">
        <v>30</v>
      </c>
      <c r="U1768" s="42">
        <v>0</v>
      </c>
      <c r="V1768" s="42">
        <v>0</v>
      </c>
      <c r="W1768" s="42"/>
      <c r="X1768" s="42"/>
      <c r="Y1768" s="102">
        <v>30</v>
      </c>
      <c r="Z1768">
        <v>0</v>
      </c>
      <c r="AA1768">
        <v>0</v>
      </c>
      <c r="AB1768">
        <v>0</v>
      </c>
      <c r="AE1768" s="103">
        <v>0</v>
      </c>
      <c r="AF1768">
        <v>2</v>
      </c>
      <c r="AG1768">
        <v>0</v>
      </c>
      <c r="AH1768">
        <v>0</v>
      </c>
      <c r="AI1768">
        <v>2</v>
      </c>
    </row>
    <row r="1769" spans="1:35" ht="15" hidden="1" customHeight="1" x14ac:dyDescent="0.25">
      <c r="A1769" s="37" t="s">
        <v>36</v>
      </c>
      <c r="B1769" s="37" t="s">
        <v>37</v>
      </c>
      <c r="C1769" s="37" t="s">
        <v>411</v>
      </c>
      <c r="D1769" s="38" t="s">
        <v>10928</v>
      </c>
      <c r="E1769" s="37" t="s">
        <v>412</v>
      </c>
      <c r="F1769" s="37" t="s">
        <v>40</v>
      </c>
      <c r="G1769" s="37">
        <v>200000131</v>
      </c>
      <c r="H1769" s="100">
        <v>36063983</v>
      </c>
      <c r="I1769" s="101">
        <v>304557</v>
      </c>
      <c r="J1769" s="37">
        <v>100000569</v>
      </c>
      <c r="K1769" s="37">
        <v>200000131</v>
      </c>
      <c r="L1769" s="37" t="s">
        <v>48</v>
      </c>
      <c r="M1769" s="37" t="s">
        <v>40</v>
      </c>
      <c r="N1769" s="37" t="s">
        <v>784</v>
      </c>
      <c r="O1769" s="39" t="s">
        <v>10929</v>
      </c>
      <c r="P1769" s="37" t="s">
        <v>413</v>
      </c>
      <c r="Q1769" s="37" t="s">
        <v>14390</v>
      </c>
      <c r="R1769" s="39" t="s">
        <v>10930</v>
      </c>
      <c r="S1769" s="40" t="s">
        <v>10721</v>
      </c>
      <c r="T1769" s="41">
        <v>38</v>
      </c>
      <c r="U1769" s="41">
        <v>0</v>
      </c>
      <c r="V1769" s="41">
        <v>0</v>
      </c>
      <c r="W1769" s="42"/>
      <c r="X1769" s="42"/>
      <c r="Y1769" s="102">
        <v>38</v>
      </c>
      <c r="Z1769">
        <v>0</v>
      </c>
      <c r="AA1769">
        <v>0</v>
      </c>
      <c r="AB1769">
        <v>0</v>
      </c>
      <c r="AE1769" s="103">
        <v>0</v>
      </c>
      <c r="AF1769">
        <v>0</v>
      </c>
      <c r="AG1769">
        <v>0</v>
      </c>
      <c r="AH1769">
        <v>0</v>
      </c>
      <c r="AI1769">
        <v>0</v>
      </c>
    </row>
    <row r="1770" spans="1:35" ht="15" hidden="1" customHeight="1" x14ac:dyDescent="0.25">
      <c r="A1770" s="37" t="s">
        <v>36</v>
      </c>
      <c r="B1770" s="37" t="s">
        <v>37</v>
      </c>
      <c r="C1770" s="37" t="s">
        <v>6554</v>
      </c>
      <c r="D1770" s="38" t="s">
        <v>14388</v>
      </c>
      <c r="E1770" s="37" t="s">
        <v>6555</v>
      </c>
      <c r="F1770" s="37" t="s">
        <v>568</v>
      </c>
      <c r="G1770" s="37">
        <v>200001996</v>
      </c>
      <c r="H1770" s="100">
        <v>710019467</v>
      </c>
      <c r="I1770" s="101">
        <v>649830</v>
      </c>
      <c r="J1770" s="37">
        <v>100010587</v>
      </c>
      <c r="K1770" s="37">
        <v>200001996</v>
      </c>
      <c r="L1770" s="37" t="s">
        <v>48</v>
      </c>
      <c r="M1770" s="37" t="s">
        <v>568</v>
      </c>
      <c r="N1770" s="37" t="s">
        <v>570</v>
      </c>
      <c r="O1770" s="39" t="s">
        <v>13035</v>
      </c>
      <c r="P1770" s="37" t="s">
        <v>6556</v>
      </c>
      <c r="Q1770" s="37" t="s">
        <v>6557</v>
      </c>
      <c r="R1770" s="39" t="s">
        <v>14389</v>
      </c>
      <c r="S1770" s="40" t="s">
        <v>10741</v>
      </c>
      <c r="T1770" s="41">
        <v>5</v>
      </c>
      <c r="U1770" s="41">
        <v>0</v>
      </c>
      <c r="V1770" s="41">
        <v>0</v>
      </c>
      <c r="W1770" s="42"/>
      <c r="X1770" s="42"/>
      <c r="Y1770" s="102">
        <v>5</v>
      </c>
      <c r="Z1770">
        <v>0</v>
      </c>
      <c r="AA1770">
        <v>0</v>
      </c>
      <c r="AB1770">
        <v>0</v>
      </c>
      <c r="AE1770" s="103">
        <v>0</v>
      </c>
      <c r="AF1770">
        <v>0</v>
      </c>
      <c r="AG1770">
        <v>0</v>
      </c>
      <c r="AH1770">
        <v>0</v>
      </c>
      <c r="AI1770">
        <v>0</v>
      </c>
    </row>
    <row r="1771" spans="1:35" ht="15" hidden="1" customHeight="1" x14ac:dyDescent="0.25">
      <c r="A1771" s="37" t="s">
        <v>36</v>
      </c>
      <c r="B1771" s="37" t="s">
        <v>37</v>
      </c>
      <c r="C1771" s="37" t="s">
        <v>9268</v>
      </c>
      <c r="D1771" s="38" t="s">
        <v>12023</v>
      </c>
      <c r="E1771" s="37" t="s">
        <v>9269</v>
      </c>
      <c r="F1771" s="37" t="s">
        <v>8536</v>
      </c>
      <c r="G1771" s="37">
        <v>200003317</v>
      </c>
      <c r="H1771" s="100">
        <v>35544627</v>
      </c>
      <c r="I1771" s="101">
        <v>331996</v>
      </c>
      <c r="J1771" s="37">
        <v>100016561</v>
      </c>
      <c r="K1771" s="37">
        <v>200003317</v>
      </c>
      <c r="L1771" s="37" t="s">
        <v>48</v>
      </c>
      <c r="M1771" s="37" t="s">
        <v>8536</v>
      </c>
      <c r="N1771" s="37" t="s">
        <v>6661</v>
      </c>
      <c r="O1771" s="39" t="s">
        <v>9870</v>
      </c>
      <c r="P1771" s="37" t="s">
        <v>6661</v>
      </c>
      <c r="Q1771" s="37" t="s">
        <v>9271</v>
      </c>
      <c r="R1771" s="39" t="s">
        <v>10688</v>
      </c>
      <c r="S1771" s="40" t="s">
        <v>10721</v>
      </c>
      <c r="T1771" s="41">
        <v>70</v>
      </c>
      <c r="U1771" s="41">
        <v>0</v>
      </c>
      <c r="V1771" s="41">
        <v>0</v>
      </c>
      <c r="W1771" s="42"/>
      <c r="X1771" s="42"/>
      <c r="Y1771" s="102">
        <v>70</v>
      </c>
      <c r="Z1771">
        <v>2</v>
      </c>
      <c r="AA1771">
        <v>0</v>
      </c>
      <c r="AB1771">
        <v>0</v>
      </c>
      <c r="AE1771" s="103">
        <v>2</v>
      </c>
      <c r="AF1771">
        <v>3</v>
      </c>
      <c r="AG1771">
        <v>0</v>
      </c>
      <c r="AH1771">
        <v>0</v>
      </c>
      <c r="AI1771">
        <v>3</v>
      </c>
    </row>
    <row r="1772" spans="1:35" ht="15" hidden="1" customHeight="1" x14ac:dyDescent="0.25">
      <c r="A1772" s="37" t="s">
        <v>36</v>
      </c>
      <c r="B1772" s="37" t="s">
        <v>37</v>
      </c>
      <c r="C1772" s="37" t="s">
        <v>184</v>
      </c>
      <c r="D1772" s="38" t="s">
        <v>14392</v>
      </c>
      <c r="E1772" s="37" t="s">
        <v>185</v>
      </c>
      <c r="F1772" s="37" t="s">
        <v>40</v>
      </c>
      <c r="G1772" s="37">
        <v>200000224</v>
      </c>
      <c r="H1772" s="100">
        <v>710001630</v>
      </c>
      <c r="I1772" s="101">
        <v>304867</v>
      </c>
      <c r="J1772" s="37">
        <v>100001026</v>
      </c>
      <c r="K1772" s="37">
        <v>200000224</v>
      </c>
      <c r="L1772" s="37" t="s">
        <v>48</v>
      </c>
      <c r="M1772" s="37" t="s">
        <v>40</v>
      </c>
      <c r="N1772" s="37" t="s">
        <v>206</v>
      </c>
      <c r="O1772" s="39" t="s">
        <v>14393</v>
      </c>
      <c r="P1772" s="37" t="s">
        <v>186</v>
      </c>
      <c r="Q1772" s="37" t="s">
        <v>187</v>
      </c>
      <c r="R1772" s="39" t="s">
        <v>10610</v>
      </c>
      <c r="S1772" s="40" t="s">
        <v>10741</v>
      </c>
      <c r="T1772" s="41">
        <v>28</v>
      </c>
      <c r="U1772" s="41">
        <v>0</v>
      </c>
      <c r="V1772" s="41">
        <v>0</v>
      </c>
      <c r="W1772" s="42"/>
      <c r="X1772" s="42"/>
      <c r="Y1772" s="102">
        <v>28</v>
      </c>
      <c r="Z1772">
        <v>0</v>
      </c>
      <c r="AA1772">
        <v>0</v>
      </c>
      <c r="AB1772">
        <v>0</v>
      </c>
      <c r="AE1772" s="103">
        <v>0</v>
      </c>
      <c r="AF1772">
        <v>1</v>
      </c>
      <c r="AG1772">
        <v>0</v>
      </c>
      <c r="AH1772">
        <v>0</v>
      </c>
      <c r="AI1772">
        <v>1</v>
      </c>
    </row>
    <row r="1773" spans="1:35" ht="15" hidden="1" customHeight="1" x14ac:dyDescent="0.25">
      <c r="A1773" s="37" t="s">
        <v>36</v>
      </c>
      <c r="B1773" s="37" t="s">
        <v>37</v>
      </c>
      <c r="C1773" s="37" t="s">
        <v>249</v>
      </c>
      <c r="D1773" s="38" t="s">
        <v>14398</v>
      </c>
      <c r="E1773" s="37" t="s">
        <v>250</v>
      </c>
      <c r="F1773" s="37" t="s">
        <v>40</v>
      </c>
      <c r="G1773" s="37">
        <v>200000257</v>
      </c>
      <c r="H1773" s="100">
        <v>710255519</v>
      </c>
      <c r="I1773" s="101">
        <v>305031</v>
      </c>
      <c r="J1773" s="37">
        <v>100001274</v>
      </c>
      <c r="K1773" s="37">
        <v>200000257</v>
      </c>
      <c r="L1773" s="37" t="s">
        <v>48</v>
      </c>
      <c r="M1773" s="37" t="s">
        <v>40</v>
      </c>
      <c r="N1773" s="37" t="s">
        <v>241</v>
      </c>
      <c r="O1773" s="39" t="s">
        <v>14399</v>
      </c>
      <c r="P1773" s="37" t="s">
        <v>251</v>
      </c>
      <c r="Q1773" s="37" t="s">
        <v>252</v>
      </c>
      <c r="R1773" s="39" t="s">
        <v>14400</v>
      </c>
      <c r="S1773" s="40" t="s">
        <v>10741</v>
      </c>
      <c r="T1773" s="41">
        <v>7</v>
      </c>
      <c r="U1773" s="41">
        <v>0</v>
      </c>
      <c r="V1773" s="41">
        <v>0</v>
      </c>
      <c r="W1773" s="42"/>
      <c r="X1773" s="42"/>
      <c r="Y1773" s="102">
        <v>7</v>
      </c>
      <c r="Z1773">
        <v>0</v>
      </c>
      <c r="AA1773">
        <v>0</v>
      </c>
      <c r="AB1773">
        <v>0</v>
      </c>
      <c r="AE1773" s="103">
        <v>0</v>
      </c>
      <c r="AF1773">
        <v>0</v>
      </c>
      <c r="AG1773">
        <v>0</v>
      </c>
      <c r="AH1773">
        <v>0</v>
      </c>
      <c r="AI1773">
        <v>0</v>
      </c>
    </row>
    <row r="1774" spans="1:35" ht="15" hidden="1" customHeight="1" x14ac:dyDescent="0.25">
      <c r="A1774" s="37" t="s">
        <v>36</v>
      </c>
      <c r="B1774" s="37" t="s">
        <v>592</v>
      </c>
      <c r="C1774" s="37" t="s">
        <v>10192</v>
      </c>
      <c r="D1774" s="38" t="s">
        <v>14391</v>
      </c>
      <c r="E1774" s="37" t="s">
        <v>10193</v>
      </c>
      <c r="F1774" s="37" t="s">
        <v>6696</v>
      </c>
      <c r="G1774" s="37">
        <v>200004062</v>
      </c>
      <c r="H1774" s="100">
        <v>710280734</v>
      </c>
      <c r="I1774" s="101">
        <v>53438558</v>
      </c>
      <c r="J1774" s="37">
        <v>100019415</v>
      </c>
      <c r="K1774" s="37">
        <v>200004062</v>
      </c>
      <c r="L1774" s="37" t="s">
        <v>10194</v>
      </c>
      <c r="M1774" s="37" t="s">
        <v>6696</v>
      </c>
      <c r="N1774" s="37" t="s">
        <v>7404</v>
      </c>
      <c r="O1774" s="39" t="s">
        <v>10825</v>
      </c>
      <c r="P1774" s="37" t="s">
        <v>6702</v>
      </c>
      <c r="Q1774" s="37" t="s">
        <v>10195</v>
      </c>
      <c r="R1774" s="39" t="s">
        <v>10675</v>
      </c>
      <c r="S1774" s="40" t="s">
        <v>10741</v>
      </c>
      <c r="T1774" s="41">
        <v>0</v>
      </c>
      <c r="U1774" s="41">
        <v>9</v>
      </c>
      <c r="V1774" s="41">
        <v>0</v>
      </c>
      <c r="W1774" s="42"/>
      <c r="X1774" s="42"/>
      <c r="Y1774" s="102">
        <v>9</v>
      </c>
      <c r="Z1774">
        <v>0</v>
      </c>
      <c r="AA1774">
        <v>0</v>
      </c>
      <c r="AB1774">
        <v>0</v>
      </c>
      <c r="AE1774" s="103">
        <v>0</v>
      </c>
      <c r="AF1774">
        <v>0</v>
      </c>
      <c r="AG1774">
        <v>0</v>
      </c>
      <c r="AH1774">
        <v>0</v>
      </c>
      <c r="AI1774">
        <v>0</v>
      </c>
    </row>
    <row r="1775" spans="1:35" ht="15" hidden="1" customHeight="1" x14ac:dyDescent="0.25">
      <c r="A1775" s="37" t="s">
        <v>36</v>
      </c>
      <c r="B1775" s="37" t="s">
        <v>37</v>
      </c>
      <c r="C1775" s="37" t="s">
        <v>7079</v>
      </c>
      <c r="D1775" s="38" t="s">
        <v>13616</v>
      </c>
      <c r="E1775" s="37" t="s">
        <v>7080</v>
      </c>
      <c r="F1775" s="37" t="s">
        <v>6696</v>
      </c>
      <c r="G1775" s="37">
        <v>200002418</v>
      </c>
      <c r="H1775" s="100">
        <v>710279159</v>
      </c>
      <c r="I1775" s="101">
        <v>323233</v>
      </c>
      <c r="J1775" s="37">
        <v>100019229</v>
      </c>
      <c r="K1775" s="37">
        <v>200002418</v>
      </c>
      <c r="L1775" s="37" t="s">
        <v>48</v>
      </c>
      <c r="M1775" s="37" t="s">
        <v>6696</v>
      </c>
      <c r="N1775" s="37" t="s">
        <v>7081</v>
      </c>
      <c r="O1775" s="39" t="s">
        <v>7083</v>
      </c>
      <c r="P1775" s="37" t="s">
        <v>7081</v>
      </c>
      <c r="Q1775" s="37" t="s">
        <v>7084</v>
      </c>
      <c r="R1775" s="39" t="s">
        <v>10663</v>
      </c>
      <c r="S1775" s="40" t="s">
        <v>10741</v>
      </c>
      <c r="T1775" s="41">
        <v>13</v>
      </c>
      <c r="U1775" s="42">
        <v>0</v>
      </c>
      <c r="V1775" s="42">
        <v>0</v>
      </c>
      <c r="W1775" s="42"/>
      <c r="X1775" s="42"/>
      <c r="Y1775" s="102">
        <v>13</v>
      </c>
      <c r="Z1775">
        <v>10</v>
      </c>
      <c r="AA1775">
        <v>0</v>
      </c>
      <c r="AB1775">
        <v>0</v>
      </c>
      <c r="AE1775" s="103">
        <v>10</v>
      </c>
      <c r="AF1775">
        <v>0</v>
      </c>
      <c r="AG1775">
        <v>0</v>
      </c>
      <c r="AH1775">
        <v>0</v>
      </c>
      <c r="AI1775">
        <v>0</v>
      </c>
    </row>
    <row r="1776" spans="1:35" ht="15" hidden="1" customHeight="1" x14ac:dyDescent="0.25">
      <c r="A1776" s="37" t="s">
        <v>36</v>
      </c>
      <c r="B1776" s="37" t="s">
        <v>592</v>
      </c>
      <c r="C1776" s="37" t="s">
        <v>10196</v>
      </c>
      <c r="D1776" s="38" t="s">
        <v>14395</v>
      </c>
      <c r="E1776" s="37" t="s">
        <v>10197</v>
      </c>
      <c r="F1776" s="37" t="s">
        <v>40</v>
      </c>
      <c r="G1776" s="37">
        <v>200004051</v>
      </c>
      <c r="H1776" s="100">
        <v>710279965</v>
      </c>
      <c r="I1776" s="101">
        <v>42417317</v>
      </c>
      <c r="J1776" s="37">
        <v>100019324</v>
      </c>
      <c r="K1776" s="37">
        <v>200004051</v>
      </c>
      <c r="L1776" s="37" t="s">
        <v>10198</v>
      </c>
      <c r="M1776" s="37" t="s">
        <v>40</v>
      </c>
      <c r="N1776" s="37" t="s">
        <v>241</v>
      </c>
      <c r="O1776" s="39" t="s">
        <v>11820</v>
      </c>
      <c r="P1776" s="37" t="s">
        <v>241</v>
      </c>
      <c r="Q1776" s="37" t="s">
        <v>10199</v>
      </c>
      <c r="R1776" s="39" t="s">
        <v>10618</v>
      </c>
      <c r="S1776" s="40" t="s">
        <v>10741</v>
      </c>
      <c r="T1776" s="41">
        <v>0</v>
      </c>
      <c r="U1776" s="41">
        <v>9</v>
      </c>
      <c r="V1776" s="41">
        <v>0</v>
      </c>
      <c r="W1776" s="42"/>
      <c r="X1776" s="42"/>
      <c r="Y1776" s="102">
        <v>9</v>
      </c>
      <c r="Z1776">
        <v>0</v>
      </c>
      <c r="AA1776">
        <v>0</v>
      </c>
      <c r="AB1776">
        <v>0</v>
      </c>
      <c r="AE1776" s="103">
        <v>0</v>
      </c>
      <c r="AF1776">
        <v>0</v>
      </c>
      <c r="AG1776">
        <v>0</v>
      </c>
      <c r="AH1776">
        <v>0</v>
      </c>
      <c r="AI1776">
        <v>0</v>
      </c>
    </row>
    <row r="1777" spans="1:35" ht="15" hidden="1" customHeight="1" x14ac:dyDescent="0.25">
      <c r="A1777" s="37" t="s">
        <v>36</v>
      </c>
      <c r="B1777" s="37" t="s">
        <v>37</v>
      </c>
      <c r="C1777" s="37" t="s">
        <v>3174</v>
      </c>
      <c r="D1777" s="38" t="s">
        <v>10771</v>
      </c>
      <c r="E1777" s="37" t="s">
        <v>3175</v>
      </c>
      <c r="F1777" s="37" t="s">
        <v>2860</v>
      </c>
      <c r="G1777" s="37">
        <v>200000886</v>
      </c>
      <c r="H1777" s="100">
        <v>710004460</v>
      </c>
      <c r="I1777" s="101">
        <v>306525</v>
      </c>
      <c r="J1777" s="37">
        <v>100005365</v>
      </c>
      <c r="K1777" s="37">
        <v>200000886</v>
      </c>
      <c r="L1777" s="37" t="s">
        <v>210</v>
      </c>
      <c r="M1777" s="37" t="s">
        <v>2860</v>
      </c>
      <c r="N1777" s="37" t="s">
        <v>1815</v>
      </c>
      <c r="O1777" s="39" t="s">
        <v>12207</v>
      </c>
      <c r="P1777" s="37" t="s">
        <v>1815</v>
      </c>
      <c r="Q1777" s="37" t="s">
        <v>14394</v>
      </c>
      <c r="R1777" s="39" t="s">
        <v>10774</v>
      </c>
      <c r="S1777" s="40" t="s">
        <v>10741</v>
      </c>
      <c r="T1777" s="41">
        <v>11</v>
      </c>
      <c r="U1777" s="41">
        <v>0</v>
      </c>
      <c r="V1777" s="41">
        <v>0</v>
      </c>
      <c r="W1777" s="42"/>
      <c r="X1777" s="42"/>
      <c r="Y1777" s="102">
        <v>11</v>
      </c>
      <c r="Z1777">
        <v>0</v>
      </c>
      <c r="AA1777">
        <v>0</v>
      </c>
      <c r="AB1777">
        <v>0</v>
      </c>
      <c r="AE1777" s="103">
        <v>0</v>
      </c>
      <c r="AF1777">
        <v>0</v>
      </c>
      <c r="AG1777">
        <v>0</v>
      </c>
      <c r="AH1777">
        <v>0</v>
      </c>
      <c r="AI1777">
        <v>0</v>
      </c>
    </row>
    <row r="1778" spans="1:35" ht="15" hidden="1" customHeight="1" x14ac:dyDescent="0.25">
      <c r="A1778" s="37" t="s">
        <v>36</v>
      </c>
      <c r="B1778" s="37" t="s">
        <v>37</v>
      </c>
      <c r="C1778" s="37" t="s">
        <v>996</v>
      </c>
      <c r="D1778" s="38" t="s">
        <v>14401</v>
      </c>
      <c r="E1778" s="37" t="s">
        <v>997</v>
      </c>
      <c r="F1778" s="37" t="s">
        <v>814</v>
      </c>
      <c r="G1778" s="37">
        <v>200000356</v>
      </c>
      <c r="H1778" s="100">
        <v>710003056</v>
      </c>
      <c r="I1778" s="101">
        <v>305731</v>
      </c>
      <c r="J1778" s="37">
        <v>100001848</v>
      </c>
      <c r="K1778" s="37">
        <v>200000356</v>
      </c>
      <c r="L1778" s="37" t="s">
        <v>829</v>
      </c>
      <c r="M1778" s="37" t="s">
        <v>814</v>
      </c>
      <c r="N1778" s="37" t="s">
        <v>817</v>
      </c>
      <c r="O1778" s="39" t="s">
        <v>13594</v>
      </c>
      <c r="P1778" s="37" t="s">
        <v>998</v>
      </c>
      <c r="Q1778" s="37" t="s">
        <v>999</v>
      </c>
      <c r="R1778" s="39" t="s">
        <v>14402</v>
      </c>
      <c r="S1778" s="40" t="s">
        <v>10741</v>
      </c>
      <c r="T1778" s="41">
        <v>14</v>
      </c>
      <c r="U1778" s="42">
        <v>0</v>
      </c>
      <c r="V1778" s="42">
        <v>0</v>
      </c>
      <c r="W1778" s="42"/>
      <c r="X1778" s="42"/>
      <c r="Y1778" s="102">
        <v>14</v>
      </c>
      <c r="Z1778">
        <v>0</v>
      </c>
      <c r="AA1778">
        <v>0</v>
      </c>
      <c r="AB1778">
        <v>0</v>
      </c>
      <c r="AE1778" s="103">
        <v>0</v>
      </c>
      <c r="AF1778">
        <v>0</v>
      </c>
      <c r="AG1778">
        <v>0</v>
      </c>
      <c r="AH1778">
        <v>0</v>
      </c>
      <c r="AI1778">
        <v>0</v>
      </c>
    </row>
    <row r="1779" spans="1:35" ht="15" hidden="1" customHeight="1" x14ac:dyDescent="0.25">
      <c r="A1779" s="37" t="s">
        <v>36</v>
      </c>
      <c r="B1779" s="37" t="s">
        <v>37</v>
      </c>
      <c r="C1779" s="37" t="s">
        <v>8735</v>
      </c>
      <c r="D1779" s="38" t="s">
        <v>14396</v>
      </c>
      <c r="E1779" s="37" t="s">
        <v>8736</v>
      </c>
      <c r="F1779" s="37" t="s">
        <v>8536</v>
      </c>
      <c r="G1779" s="37">
        <v>200003038</v>
      </c>
      <c r="H1779" s="100">
        <v>710025807</v>
      </c>
      <c r="I1779" s="101">
        <v>324604</v>
      </c>
      <c r="J1779" s="37">
        <v>100015303</v>
      </c>
      <c r="K1779" s="37">
        <v>200003038</v>
      </c>
      <c r="L1779" s="37" t="s">
        <v>53</v>
      </c>
      <c r="M1779" s="37" t="s">
        <v>8536</v>
      </c>
      <c r="N1779" s="37" t="s">
        <v>8633</v>
      </c>
      <c r="O1779" s="39" t="s">
        <v>13758</v>
      </c>
      <c r="P1779" s="37" t="s">
        <v>8737</v>
      </c>
      <c r="Q1779" s="37" t="s">
        <v>8738</v>
      </c>
      <c r="R1779" s="39" t="s">
        <v>14397</v>
      </c>
      <c r="S1779" s="40" t="s">
        <v>10741</v>
      </c>
      <c r="T1779" s="41">
        <v>5</v>
      </c>
      <c r="U1779" s="41">
        <v>0</v>
      </c>
      <c r="V1779" s="41">
        <v>0</v>
      </c>
      <c r="W1779" s="42"/>
      <c r="X1779" s="42"/>
      <c r="Y1779" s="102">
        <v>5</v>
      </c>
      <c r="Z1779">
        <v>0</v>
      </c>
      <c r="AA1779">
        <v>0</v>
      </c>
      <c r="AB1779">
        <v>0</v>
      </c>
      <c r="AE1779" s="103">
        <v>0</v>
      </c>
      <c r="AF1779">
        <v>0</v>
      </c>
      <c r="AG1779">
        <v>0</v>
      </c>
      <c r="AH1779">
        <v>0</v>
      </c>
      <c r="AI1779">
        <v>0</v>
      </c>
    </row>
    <row r="1780" spans="1:35" ht="15" hidden="1" customHeight="1" x14ac:dyDescent="0.25">
      <c r="A1780" s="37" t="s">
        <v>36</v>
      </c>
      <c r="B1780" s="37" t="s">
        <v>37</v>
      </c>
      <c r="C1780" s="37" t="s">
        <v>5015</v>
      </c>
      <c r="D1780" s="38" t="s">
        <v>14403</v>
      </c>
      <c r="E1780" s="37" t="s">
        <v>5016</v>
      </c>
      <c r="F1780" s="37" t="s">
        <v>4189</v>
      </c>
      <c r="G1780" s="37">
        <v>200001584</v>
      </c>
      <c r="H1780" s="100">
        <v>710022077</v>
      </c>
      <c r="I1780" s="101">
        <v>37811118</v>
      </c>
      <c r="J1780" s="37">
        <v>100008875</v>
      </c>
      <c r="K1780" s="37">
        <v>100008876</v>
      </c>
      <c r="L1780" s="37" t="s">
        <v>5017</v>
      </c>
      <c r="M1780" s="37" t="s">
        <v>4189</v>
      </c>
      <c r="N1780" s="37" t="s">
        <v>4960</v>
      </c>
      <c r="O1780" s="39" t="s">
        <v>14404</v>
      </c>
      <c r="P1780" s="37" t="s">
        <v>5018</v>
      </c>
      <c r="Q1780" s="37" t="s">
        <v>5019</v>
      </c>
      <c r="R1780" s="39" t="s">
        <v>14405</v>
      </c>
      <c r="S1780" s="40" t="s">
        <v>10741</v>
      </c>
      <c r="T1780" s="41">
        <v>17</v>
      </c>
      <c r="U1780" s="41">
        <v>0</v>
      </c>
      <c r="V1780" s="41">
        <v>0</v>
      </c>
      <c r="W1780" s="42"/>
      <c r="X1780" s="42"/>
      <c r="Y1780" s="102">
        <v>17</v>
      </c>
      <c r="Z1780">
        <v>0</v>
      </c>
      <c r="AA1780">
        <v>0</v>
      </c>
      <c r="AB1780">
        <v>0</v>
      </c>
      <c r="AE1780" s="103">
        <v>0</v>
      </c>
      <c r="AF1780">
        <v>0</v>
      </c>
      <c r="AG1780">
        <v>0</v>
      </c>
      <c r="AH1780">
        <v>0</v>
      </c>
      <c r="AI1780">
        <v>0</v>
      </c>
    </row>
    <row r="1781" spans="1:35" ht="15" hidden="1" customHeight="1" x14ac:dyDescent="0.25">
      <c r="A1781" s="37" t="s">
        <v>36</v>
      </c>
      <c r="B1781" s="37" t="s">
        <v>37</v>
      </c>
      <c r="C1781" s="37" t="s">
        <v>1040</v>
      </c>
      <c r="D1781" s="38" t="s">
        <v>12888</v>
      </c>
      <c r="E1781" s="37" t="s">
        <v>1041</v>
      </c>
      <c r="F1781" s="37" t="s">
        <v>814</v>
      </c>
      <c r="G1781" s="37">
        <v>200000373</v>
      </c>
      <c r="H1781" s="100">
        <v>42155622</v>
      </c>
      <c r="I1781" s="101">
        <v>305936</v>
      </c>
      <c r="J1781" s="37">
        <v>100001955</v>
      </c>
      <c r="K1781" s="37">
        <v>200000373</v>
      </c>
      <c r="L1781" s="37" t="s">
        <v>210</v>
      </c>
      <c r="M1781" s="37" t="s">
        <v>814</v>
      </c>
      <c r="N1781" s="37" t="s">
        <v>1043</v>
      </c>
      <c r="O1781" s="39" t="s">
        <v>12889</v>
      </c>
      <c r="P1781" s="37" t="s">
        <v>1043</v>
      </c>
      <c r="Q1781" s="37" t="s">
        <v>1046</v>
      </c>
      <c r="R1781" s="39" t="s">
        <v>12890</v>
      </c>
      <c r="S1781" s="40" t="s">
        <v>10721</v>
      </c>
      <c r="T1781" s="41">
        <v>61</v>
      </c>
      <c r="U1781" s="41">
        <v>0</v>
      </c>
      <c r="V1781" s="41">
        <v>0</v>
      </c>
      <c r="W1781" s="42"/>
      <c r="X1781" s="42"/>
      <c r="Y1781" s="102">
        <v>61</v>
      </c>
      <c r="Z1781">
        <v>0</v>
      </c>
      <c r="AA1781">
        <v>0</v>
      </c>
      <c r="AB1781">
        <v>0</v>
      </c>
      <c r="AE1781" s="103">
        <v>0</v>
      </c>
      <c r="AF1781">
        <v>2</v>
      </c>
      <c r="AG1781">
        <v>0</v>
      </c>
      <c r="AH1781">
        <v>0</v>
      </c>
      <c r="AI1781">
        <v>2</v>
      </c>
    </row>
    <row r="1782" spans="1:35" ht="15" hidden="1" customHeight="1" x14ac:dyDescent="0.25">
      <c r="A1782" s="37" t="s">
        <v>36</v>
      </c>
      <c r="B1782" s="37" t="s">
        <v>37</v>
      </c>
      <c r="C1782" s="37" t="s">
        <v>9493</v>
      </c>
      <c r="D1782" s="38" t="s">
        <v>14567</v>
      </c>
      <c r="E1782" s="37" t="s">
        <v>9494</v>
      </c>
      <c r="F1782" s="37" t="s">
        <v>8536</v>
      </c>
      <c r="G1782" s="37">
        <v>200003292</v>
      </c>
      <c r="H1782" s="100">
        <v>710156693</v>
      </c>
      <c r="I1782" s="101">
        <v>329266</v>
      </c>
      <c r="J1782" s="37">
        <v>100016092</v>
      </c>
      <c r="K1782" s="37">
        <v>200003292</v>
      </c>
      <c r="L1782" s="37" t="s">
        <v>48</v>
      </c>
      <c r="M1782" s="37" t="s">
        <v>8536</v>
      </c>
      <c r="N1782" s="37" t="s">
        <v>8385</v>
      </c>
      <c r="O1782" s="39" t="s">
        <v>11983</v>
      </c>
      <c r="P1782" s="37" t="s">
        <v>9495</v>
      </c>
      <c r="Q1782" s="37" t="s">
        <v>9496</v>
      </c>
      <c r="R1782" s="39" t="s">
        <v>14568</v>
      </c>
      <c r="S1782" s="40" t="s">
        <v>10741</v>
      </c>
      <c r="T1782" s="41">
        <v>7</v>
      </c>
      <c r="U1782" s="41">
        <v>0</v>
      </c>
      <c r="V1782" s="41">
        <v>0</v>
      </c>
      <c r="W1782" s="42"/>
      <c r="X1782" s="42"/>
      <c r="Y1782" s="102">
        <v>7</v>
      </c>
      <c r="Z1782">
        <v>1</v>
      </c>
      <c r="AA1782">
        <v>0</v>
      </c>
      <c r="AB1782">
        <v>0</v>
      </c>
      <c r="AE1782" s="103">
        <v>1</v>
      </c>
      <c r="AF1782">
        <v>0</v>
      </c>
      <c r="AG1782">
        <v>0</v>
      </c>
      <c r="AH1782">
        <v>0</v>
      </c>
      <c r="AI1782">
        <v>0</v>
      </c>
    </row>
    <row r="1783" spans="1:35" ht="15" hidden="1" customHeight="1" x14ac:dyDescent="0.25">
      <c r="A1783" s="37" t="s">
        <v>36</v>
      </c>
      <c r="B1783" s="37" t="s">
        <v>37</v>
      </c>
      <c r="C1783" s="37" t="s">
        <v>4333</v>
      </c>
      <c r="D1783" s="38" t="s">
        <v>14424</v>
      </c>
      <c r="E1783" s="37" t="s">
        <v>4334</v>
      </c>
      <c r="F1783" s="37" t="s">
        <v>4189</v>
      </c>
      <c r="G1783" s="37">
        <v>200001313</v>
      </c>
      <c r="H1783" s="100">
        <v>710255020</v>
      </c>
      <c r="I1783" s="101">
        <v>42387299</v>
      </c>
      <c r="J1783" s="37">
        <v>100007343</v>
      </c>
      <c r="K1783" s="37">
        <v>100007338</v>
      </c>
      <c r="L1783" s="37" t="s">
        <v>4335</v>
      </c>
      <c r="M1783" s="37" t="s">
        <v>4189</v>
      </c>
      <c r="N1783" s="37" t="s">
        <v>4196</v>
      </c>
      <c r="O1783" s="39" t="s">
        <v>14425</v>
      </c>
      <c r="P1783" s="37" t="s">
        <v>4336</v>
      </c>
      <c r="Q1783" s="37" t="s">
        <v>4337</v>
      </c>
      <c r="R1783" s="39" t="s">
        <v>14426</v>
      </c>
      <c r="S1783" s="40" t="s">
        <v>10741</v>
      </c>
      <c r="T1783" s="41">
        <v>6</v>
      </c>
      <c r="U1783" s="41">
        <v>0</v>
      </c>
      <c r="V1783" s="41">
        <v>0</v>
      </c>
      <c r="W1783" s="42"/>
      <c r="X1783" s="42"/>
      <c r="Y1783" s="102">
        <v>6</v>
      </c>
      <c r="Z1783">
        <v>0</v>
      </c>
      <c r="AA1783">
        <v>0</v>
      </c>
      <c r="AB1783">
        <v>0</v>
      </c>
      <c r="AE1783" s="103">
        <v>0</v>
      </c>
      <c r="AF1783">
        <v>0</v>
      </c>
      <c r="AG1783">
        <v>0</v>
      </c>
      <c r="AH1783">
        <v>0</v>
      </c>
      <c r="AI1783">
        <v>0</v>
      </c>
    </row>
    <row r="1784" spans="1:35" ht="15" hidden="1" customHeight="1" x14ac:dyDescent="0.25">
      <c r="A1784" s="37" t="s">
        <v>36</v>
      </c>
      <c r="B1784" s="37" t="s">
        <v>37</v>
      </c>
      <c r="C1784" s="37" t="s">
        <v>3119</v>
      </c>
      <c r="D1784" s="38" t="s">
        <v>14420</v>
      </c>
      <c r="E1784" s="37" t="s">
        <v>3120</v>
      </c>
      <c r="F1784" s="37" t="s">
        <v>2860</v>
      </c>
      <c r="G1784" s="37">
        <v>200001093</v>
      </c>
      <c r="H1784" s="100">
        <v>710006977</v>
      </c>
      <c r="I1784" s="101">
        <v>308552</v>
      </c>
      <c r="J1784" s="37">
        <v>100006421</v>
      </c>
      <c r="K1784" s="37">
        <v>200001093</v>
      </c>
      <c r="L1784" s="37" t="s">
        <v>48</v>
      </c>
      <c r="M1784" s="37" t="s">
        <v>2860</v>
      </c>
      <c r="N1784" s="37" t="s">
        <v>2862</v>
      </c>
      <c r="O1784" s="39" t="s">
        <v>11211</v>
      </c>
      <c r="P1784" s="37" t="s">
        <v>3121</v>
      </c>
      <c r="Q1784" s="37" t="s">
        <v>3122</v>
      </c>
      <c r="R1784" s="39" t="s">
        <v>14421</v>
      </c>
      <c r="S1784" s="40" t="s">
        <v>10741</v>
      </c>
      <c r="T1784" s="41">
        <v>7</v>
      </c>
      <c r="U1784" s="42">
        <v>0</v>
      </c>
      <c r="V1784" s="42">
        <v>0</v>
      </c>
      <c r="W1784" s="42"/>
      <c r="X1784" s="42"/>
      <c r="Y1784" s="102">
        <v>7</v>
      </c>
      <c r="Z1784">
        <v>0</v>
      </c>
      <c r="AA1784">
        <v>0</v>
      </c>
      <c r="AB1784">
        <v>0</v>
      </c>
      <c r="AE1784" s="103">
        <v>0</v>
      </c>
      <c r="AF1784">
        <v>0</v>
      </c>
      <c r="AG1784">
        <v>0</v>
      </c>
      <c r="AH1784">
        <v>0</v>
      </c>
      <c r="AI1784">
        <v>0</v>
      </c>
    </row>
    <row r="1785" spans="1:35" ht="15" hidden="1" customHeight="1" x14ac:dyDescent="0.25">
      <c r="A1785" s="37" t="s">
        <v>36</v>
      </c>
      <c r="B1785" s="37" t="s">
        <v>37</v>
      </c>
      <c r="C1785" s="37" t="s">
        <v>14576</v>
      </c>
      <c r="D1785" s="38" t="s">
        <v>14577</v>
      </c>
      <c r="E1785" s="37" t="s">
        <v>14578</v>
      </c>
      <c r="F1785" s="37" t="s">
        <v>814</v>
      </c>
      <c r="G1785" s="37">
        <v>200000490</v>
      </c>
      <c r="H1785" s="100">
        <v>710009089</v>
      </c>
      <c r="I1785" s="101">
        <v>310000</v>
      </c>
      <c r="J1785" s="37">
        <v>100002609</v>
      </c>
      <c r="K1785" s="37">
        <v>200000490</v>
      </c>
      <c r="L1785" s="37" t="s">
        <v>48</v>
      </c>
      <c r="M1785" s="37" t="s">
        <v>814</v>
      </c>
      <c r="N1785" s="37" t="s">
        <v>1185</v>
      </c>
      <c r="O1785" s="39" t="s">
        <v>10816</v>
      </c>
      <c r="P1785" s="37" t="s">
        <v>14579</v>
      </c>
      <c r="Q1785" s="37" t="s">
        <v>1334</v>
      </c>
      <c r="R1785" s="39" t="s">
        <v>14580</v>
      </c>
      <c r="S1785" s="40" t="s">
        <v>10741</v>
      </c>
      <c r="T1785" s="41">
        <v>7</v>
      </c>
      <c r="U1785" s="42">
        <v>0</v>
      </c>
      <c r="V1785" s="42">
        <v>0</v>
      </c>
      <c r="W1785" s="42"/>
      <c r="X1785" s="42"/>
      <c r="Y1785" s="102">
        <v>7</v>
      </c>
      <c r="Z1785">
        <v>0</v>
      </c>
      <c r="AA1785">
        <v>0</v>
      </c>
      <c r="AB1785">
        <v>0</v>
      </c>
      <c r="AE1785" s="103">
        <v>0</v>
      </c>
      <c r="AF1785">
        <v>0</v>
      </c>
      <c r="AG1785">
        <v>0</v>
      </c>
      <c r="AH1785">
        <v>0</v>
      </c>
      <c r="AI1785">
        <v>0</v>
      </c>
    </row>
    <row r="1786" spans="1:35" ht="15" hidden="1" customHeight="1" x14ac:dyDescent="0.25">
      <c r="A1786" s="37" t="s">
        <v>36</v>
      </c>
      <c r="B1786" s="37" t="s">
        <v>37</v>
      </c>
      <c r="C1786" s="37" t="s">
        <v>448</v>
      </c>
      <c r="D1786" s="38" t="s">
        <v>11022</v>
      </c>
      <c r="E1786" s="37" t="s">
        <v>449</v>
      </c>
      <c r="F1786" s="37" t="s">
        <v>40</v>
      </c>
      <c r="G1786" s="37">
        <v>200000116</v>
      </c>
      <c r="H1786" s="100">
        <v>710253397</v>
      </c>
      <c r="I1786" s="101">
        <v>603520</v>
      </c>
      <c r="J1786" s="37">
        <v>100000740</v>
      </c>
      <c r="K1786" s="37">
        <v>200000116</v>
      </c>
      <c r="L1786" s="37" t="s">
        <v>48</v>
      </c>
      <c r="M1786" s="37" t="s">
        <v>40</v>
      </c>
      <c r="N1786" s="37" t="s">
        <v>446</v>
      </c>
      <c r="O1786" s="39" t="s">
        <v>11023</v>
      </c>
      <c r="P1786" s="37" t="s">
        <v>450</v>
      </c>
      <c r="Q1786" s="37" t="s">
        <v>457</v>
      </c>
      <c r="R1786" s="39" t="s">
        <v>10619</v>
      </c>
      <c r="S1786" s="40" t="s">
        <v>10741</v>
      </c>
      <c r="T1786" s="41">
        <v>28</v>
      </c>
      <c r="U1786" s="41">
        <v>0</v>
      </c>
      <c r="V1786" s="41">
        <v>0</v>
      </c>
      <c r="W1786" s="42"/>
      <c r="X1786" s="42"/>
      <c r="Y1786" s="102">
        <v>28</v>
      </c>
      <c r="Z1786">
        <v>0</v>
      </c>
      <c r="AA1786">
        <v>0</v>
      </c>
      <c r="AB1786">
        <v>0</v>
      </c>
      <c r="AE1786" s="103">
        <v>0</v>
      </c>
      <c r="AF1786">
        <v>0</v>
      </c>
      <c r="AG1786">
        <v>0</v>
      </c>
      <c r="AH1786">
        <v>0</v>
      </c>
      <c r="AI1786">
        <v>0</v>
      </c>
    </row>
    <row r="1787" spans="1:35" ht="15" hidden="1" customHeight="1" x14ac:dyDescent="0.25">
      <c r="A1787" s="37" t="s">
        <v>36</v>
      </c>
      <c r="B1787" s="37" t="s">
        <v>37</v>
      </c>
      <c r="C1787" s="37" t="s">
        <v>7650</v>
      </c>
      <c r="D1787" s="38" t="s">
        <v>14569</v>
      </c>
      <c r="E1787" s="37" t="s">
        <v>7651</v>
      </c>
      <c r="F1787" s="37" t="s">
        <v>6696</v>
      </c>
      <c r="G1787" s="37">
        <v>200002542</v>
      </c>
      <c r="H1787" s="100">
        <v>710028830</v>
      </c>
      <c r="I1787" s="101">
        <v>327581</v>
      </c>
      <c r="J1787" s="37">
        <v>100012759</v>
      </c>
      <c r="K1787" s="37">
        <v>200002542</v>
      </c>
      <c r="L1787" s="37" t="s">
        <v>48</v>
      </c>
      <c r="M1787" s="37" t="s">
        <v>6696</v>
      </c>
      <c r="N1787" s="37" t="s">
        <v>7404</v>
      </c>
      <c r="O1787" s="39" t="s">
        <v>13707</v>
      </c>
      <c r="P1787" s="37" t="s">
        <v>7652</v>
      </c>
      <c r="Q1787" s="37" t="s">
        <v>7653</v>
      </c>
      <c r="R1787" s="39" t="s">
        <v>14570</v>
      </c>
      <c r="S1787" s="40" t="s">
        <v>10741</v>
      </c>
      <c r="T1787" s="41">
        <v>9</v>
      </c>
      <c r="U1787" s="41">
        <v>0</v>
      </c>
      <c r="V1787" s="41">
        <v>0</v>
      </c>
      <c r="W1787" s="42"/>
      <c r="X1787" s="42"/>
      <c r="Y1787" s="102">
        <v>9</v>
      </c>
      <c r="Z1787">
        <v>0</v>
      </c>
      <c r="AA1787">
        <v>0</v>
      </c>
      <c r="AB1787">
        <v>0</v>
      </c>
      <c r="AE1787" s="103">
        <v>0</v>
      </c>
      <c r="AF1787">
        <v>0</v>
      </c>
      <c r="AG1787">
        <v>0</v>
      </c>
      <c r="AH1787">
        <v>0</v>
      </c>
      <c r="AI1787">
        <v>0</v>
      </c>
    </row>
    <row r="1788" spans="1:35" ht="15" hidden="1" customHeight="1" x14ac:dyDescent="0.25">
      <c r="A1788" s="37" t="s">
        <v>36</v>
      </c>
      <c r="B1788" s="37" t="s">
        <v>37</v>
      </c>
      <c r="C1788" s="37" t="s">
        <v>2920</v>
      </c>
      <c r="D1788" s="38" t="s">
        <v>14571</v>
      </c>
      <c r="E1788" s="37" t="s">
        <v>2921</v>
      </c>
      <c r="F1788" s="37" t="s">
        <v>2860</v>
      </c>
      <c r="G1788" s="37">
        <v>200001052</v>
      </c>
      <c r="H1788" s="100">
        <v>710220154</v>
      </c>
      <c r="I1788" s="101">
        <v>37865269</v>
      </c>
      <c r="J1788" s="37">
        <v>100006664</v>
      </c>
      <c r="K1788" s="37">
        <v>100006665</v>
      </c>
      <c r="L1788" s="37" t="s">
        <v>92</v>
      </c>
      <c r="M1788" s="37" t="s">
        <v>2860</v>
      </c>
      <c r="N1788" s="37" t="s">
        <v>2862</v>
      </c>
      <c r="O1788" s="39" t="s">
        <v>14572</v>
      </c>
      <c r="P1788" s="37" t="s">
        <v>2922</v>
      </c>
      <c r="Q1788" s="37" t="s">
        <v>2923</v>
      </c>
      <c r="R1788" s="39" t="s">
        <v>14573</v>
      </c>
      <c r="S1788" s="40" t="s">
        <v>10741</v>
      </c>
      <c r="T1788" s="41">
        <v>18</v>
      </c>
      <c r="U1788" s="41">
        <v>0</v>
      </c>
      <c r="V1788" s="41">
        <v>0</v>
      </c>
      <c r="W1788" s="42"/>
      <c r="X1788" s="42"/>
      <c r="Y1788" s="102">
        <v>18</v>
      </c>
      <c r="Z1788">
        <v>0</v>
      </c>
      <c r="AA1788">
        <v>0</v>
      </c>
      <c r="AB1788">
        <v>0</v>
      </c>
      <c r="AE1788" s="103">
        <v>0</v>
      </c>
      <c r="AF1788">
        <v>0</v>
      </c>
      <c r="AG1788">
        <v>0</v>
      </c>
      <c r="AH1788">
        <v>0</v>
      </c>
      <c r="AI1788">
        <v>0</v>
      </c>
    </row>
    <row r="1789" spans="1:35" ht="15" hidden="1" customHeight="1" x14ac:dyDescent="0.25">
      <c r="A1789" s="37" t="s">
        <v>36</v>
      </c>
      <c r="B1789" s="37" t="s">
        <v>37</v>
      </c>
      <c r="C1789" s="37" t="s">
        <v>8248</v>
      </c>
      <c r="D1789" s="38" t="s">
        <v>14422</v>
      </c>
      <c r="E1789" s="37" t="s">
        <v>8249</v>
      </c>
      <c r="F1789" s="37" t="s">
        <v>6696</v>
      </c>
      <c r="G1789" s="37">
        <v>200002410</v>
      </c>
      <c r="H1789" s="100">
        <v>710031424</v>
      </c>
      <c r="I1789" s="101">
        <v>37873822</v>
      </c>
      <c r="J1789" s="37">
        <v>100012291</v>
      </c>
      <c r="K1789" s="37">
        <v>100012293</v>
      </c>
      <c r="L1789" s="37" t="s">
        <v>105</v>
      </c>
      <c r="M1789" s="37" t="s">
        <v>6696</v>
      </c>
      <c r="N1789" s="37" t="s">
        <v>8229</v>
      </c>
      <c r="O1789" s="39" t="s">
        <v>13402</v>
      </c>
      <c r="P1789" s="37" t="s">
        <v>8250</v>
      </c>
      <c r="Q1789" s="37" t="s">
        <v>8251</v>
      </c>
      <c r="R1789" s="39" t="s">
        <v>14423</v>
      </c>
      <c r="S1789" s="40" t="s">
        <v>10741</v>
      </c>
      <c r="T1789" s="41">
        <v>29</v>
      </c>
      <c r="U1789" s="42">
        <v>0</v>
      </c>
      <c r="V1789" s="42">
        <v>0</v>
      </c>
      <c r="W1789" s="42"/>
      <c r="X1789" s="42"/>
      <c r="Y1789" s="102">
        <v>29</v>
      </c>
      <c r="Z1789">
        <v>0</v>
      </c>
      <c r="AA1789">
        <v>0</v>
      </c>
      <c r="AB1789">
        <v>0</v>
      </c>
      <c r="AE1789" s="103">
        <v>0</v>
      </c>
      <c r="AF1789">
        <v>0</v>
      </c>
      <c r="AG1789">
        <v>0</v>
      </c>
      <c r="AH1789">
        <v>0</v>
      </c>
      <c r="AI1789">
        <v>0</v>
      </c>
    </row>
    <row r="1790" spans="1:35" ht="15" hidden="1" customHeight="1" x14ac:dyDescent="0.25">
      <c r="A1790" s="37" t="s">
        <v>36</v>
      </c>
      <c r="B1790" s="37" t="s">
        <v>37</v>
      </c>
      <c r="C1790" s="37" t="s">
        <v>9720</v>
      </c>
      <c r="D1790" s="38" t="s">
        <v>14427</v>
      </c>
      <c r="E1790" s="37" t="s">
        <v>9721</v>
      </c>
      <c r="F1790" s="37" t="s">
        <v>8536</v>
      </c>
      <c r="G1790" s="37">
        <v>200003173</v>
      </c>
      <c r="H1790" s="100">
        <v>710030177</v>
      </c>
      <c r="I1790" s="101">
        <v>35556684</v>
      </c>
      <c r="J1790" s="37">
        <v>100015737</v>
      </c>
      <c r="K1790" s="37">
        <v>100015738</v>
      </c>
      <c r="L1790" s="37" t="s">
        <v>92</v>
      </c>
      <c r="M1790" s="37" t="s">
        <v>8536</v>
      </c>
      <c r="N1790" s="37" t="s">
        <v>9062</v>
      </c>
      <c r="O1790" s="39" t="s">
        <v>12602</v>
      </c>
      <c r="P1790" s="37" t="s">
        <v>9722</v>
      </c>
      <c r="Q1790" s="37" t="s">
        <v>9723</v>
      </c>
      <c r="R1790" s="39" t="s">
        <v>14428</v>
      </c>
      <c r="S1790" s="40" t="s">
        <v>10741</v>
      </c>
      <c r="T1790" s="41">
        <v>6</v>
      </c>
      <c r="U1790" s="41">
        <v>0</v>
      </c>
      <c r="V1790" s="41">
        <v>0</v>
      </c>
      <c r="W1790" s="42"/>
      <c r="X1790" s="42"/>
      <c r="Y1790" s="102">
        <v>6</v>
      </c>
      <c r="Z1790">
        <v>2</v>
      </c>
      <c r="AA1790">
        <v>0</v>
      </c>
      <c r="AB1790">
        <v>0</v>
      </c>
      <c r="AE1790" s="103">
        <v>2</v>
      </c>
      <c r="AF1790">
        <v>0</v>
      </c>
      <c r="AG1790">
        <v>0</v>
      </c>
      <c r="AH1790">
        <v>0</v>
      </c>
      <c r="AI1790">
        <v>0</v>
      </c>
    </row>
    <row r="1791" spans="1:35" ht="15" hidden="1" customHeight="1" x14ac:dyDescent="0.25">
      <c r="A1791" s="37" t="s">
        <v>36</v>
      </c>
      <c r="B1791" s="37" t="s">
        <v>37</v>
      </c>
      <c r="C1791" s="37" t="s">
        <v>4510</v>
      </c>
      <c r="D1791" s="38" t="s">
        <v>12164</v>
      </c>
      <c r="E1791" s="37" t="s">
        <v>4511</v>
      </c>
      <c r="F1791" s="37" t="s">
        <v>4189</v>
      </c>
      <c r="G1791" s="37">
        <v>200001488</v>
      </c>
      <c r="H1791" s="100">
        <v>710014902</v>
      </c>
      <c r="I1791" s="101">
        <v>37810316</v>
      </c>
      <c r="J1791" s="37">
        <v>100008326</v>
      </c>
      <c r="K1791" s="37">
        <v>100008328</v>
      </c>
      <c r="L1791" s="37" t="s">
        <v>105</v>
      </c>
      <c r="M1791" s="37" t="s">
        <v>4189</v>
      </c>
      <c r="N1791" s="37" t="s">
        <v>4452</v>
      </c>
      <c r="O1791" s="39" t="s">
        <v>12165</v>
      </c>
      <c r="P1791" s="37" t="s">
        <v>4512</v>
      </c>
      <c r="Q1791" s="37" t="s">
        <v>4514</v>
      </c>
      <c r="R1791" s="39" t="s">
        <v>12166</v>
      </c>
      <c r="S1791" s="40" t="s">
        <v>10741</v>
      </c>
      <c r="T1791" s="41">
        <v>23</v>
      </c>
      <c r="U1791" s="42">
        <v>0</v>
      </c>
      <c r="V1791" s="42">
        <v>0</v>
      </c>
      <c r="W1791" s="42"/>
      <c r="X1791" s="42"/>
      <c r="Y1791" s="102">
        <v>23</v>
      </c>
      <c r="Z1791">
        <v>0</v>
      </c>
      <c r="AA1791">
        <v>0</v>
      </c>
      <c r="AB1791">
        <v>0</v>
      </c>
      <c r="AE1791" s="103">
        <v>0</v>
      </c>
      <c r="AF1791">
        <v>1</v>
      </c>
      <c r="AG1791">
        <v>0</v>
      </c>
      <c r="AH1791">
        <v>0</v>
      </c>
      <c r="AI1791">
        <v>1</v>
      </c>
    </row>
    <row r="1792" spans="1:35" ht="15" hidden="1" customHeight="1" x14ac:dyDescent="0.25">
      <c r="A1792" s="37" t="s">
        <v>36</v>
      </c>
      <c r="B1792" s="37" t="s">
        <v>37</v>
      </c>
      <c r="C1792" s="37" t="s">
        <v>7386</v>
      </c>
      <c r="D1792" s="38" t="s">
        <v>14429</v>
      </c>
      <c r="E1792" s="37" t="s">
        <v>7387</v>
      </c>
      <c r="F1792" s="37" t="s">
        <v>6696</v>
      </c>
      <c r="G1792" s="37">
        <v>200002471</v>
      </c>
      <c r="H1792" s="100">
        <v>710028130</v>
      </c>
      <c r="I1792" s="101">
        <v>37876481</v>
      </c>
      <c r="J1792" s="37">
        <v>100012571</v>
      </c>
      <c r="K1792" s="37">
        <v>100012569</v>
      </c>
      <c r="L1792" s="37" t="s">
        <v>105</v>
      </c>
      <c r="M1792" s="37" t="s">
        <v>6696</v>
      </c>
      <c r="N1792" s="37" t="s">
        <v>7170</v>
      </c>
      <c r="O1792" s="39" t="s">
        <v>14430</v>
      </c>
      <c r="P1792" s="37" t="s">
        <v>7388</v>
      </c>
      <c r="Q1792" s="37" t="s">
        <v>7389</v>
      </c>
      <c r="R1792" s="39" t="s">
        <v>14431</v>
      </c>
      <c r="S1792" s="40" t="s">
        <v>10741</v>
      </c>
      <c r="T1792" s="41">
        <v>19</v>
      </c>
      <c r="U1792" s="41">
        <v>0</v>
      </c>
      <c r="V1792" s="41">
        <v>0</v>
      </c>
      <c r="W1792" s="42"/>
      <c r="X1792" s="42"/>
      <c r="Y1792" s="102">
        <v>19</v>
      </c>
      <c r="Z1792">
        <v>7</v>
      </c>
      <c r="AA1792">
        <v>0</v>
      </c>
      <c r="AB1792">
        <v>0</v>
      </c>
      <c r="AE1792" s="103">
        <v>7</v>
      </c>
      <c r="AF1792">
        <v>0</v>
      </c>
      <c r="AG1792">
        <v>0</v>
      </c>
      <c r="AH1792">
        <v>0</v>
      </c>
      <c r="AI1792">
        <v>0</v>
      </c>
    </row>
    <row r="1793" spans="1:35" ht="15" hidden="1" customHeight="1" x14ac:dyDescent="0.25">
      <c r="A1793" s="37" t="s">
        <v>36</v>
      </c>
      <c r="B1793" s="37" t="s">
        <v>37</v>
      </c>
      <c r="C1793" s="37" t="s">
        <v>10046</v>
      </c>
      <c r="D1793" s="38" t="s">
        <v>14432</v>
      </c>
      <c r="E1793" s="37" t="s">
        <v>10047</v>
      </c>
      <c r="F1793" s="37" t="s">
        <v>2860</v>
      </c>
      <c r="G1793" s="37">
        <v>200001146</v>
      </c>
      <c r="H1793" s="100">
        <v>710007582</v>
      </c>
      <c r="I1793" s="101">
        <v>309087</v>
      </c>
      <c r="J1793" s="37">
        <v>100005604</v>
      </c>
      <c r="K1793" s="37">
        <v>200001146</v>
      </c>
      <c r="L1793" s="37" t="s">
        <v>53</v>
      </c>
      <c r="M1793" s="37" t="s">
        <v>2860</v>
      </c>
      <c r="N1793" s="37" t="s">
        <v>3584</v>
      </c>
      <c r="O1793" s="39" t="s">
        <v>13489</v>
      </c>
      <c r="P1793" s="37" t="s">
        <v>10048</v>
      </c>
      <c r="Q1793" s="37" t="s">
        <v>10049</v>
      </c>
      <c r="R1793" s="39" t="s">
        <v>10635</v>
      </c>
      <c r="S1793" s="40" t="s">
        <v>10741</v>
      </c>
      <c r="T1793" s="41">
        <v>3</v>
      </c>
      <c r="U1793" s="42">
        <v>0</v>
      </c>
      <c r="V1793" s="42">
        <v>0</v>
      </c>
      <c r="W1793" s="42"/>
      <c r="X1793" s="42"/>
      <c r="Y1793" s="102">
        <v>3</v>
      </c>
      <c r="Z1793">
        <v>0</v>
      </c>
      <c r="AA1793">
        <v>0</v>
      </c>
      <c r="AB1793">
        <v>0</v>
      </c>
      <c r="AE1793" s="103">
        <v>0</v>
      </c>
      <c r="AF1793">
        <v>0</v>
      </c>
      <c r="AG1793">
        <v>0</v>
      </c>
      <c r="AH1793">
        <v>0</v>
      </c>
      <c r="AI1793">
        <v>0</v>
      </c>
    </row>
    <row r="1794" spans="1:35" ht="15" hidden="1" customHeight="1" x14ac:dyDescent="0.25">
      <c r="A1794" s="37" t="s">
        <v>36</v>
      </c>
      <c r="B1794" s="37" t="s">
        <v>37</v>
      </c>
      <c r="C1794" s="37" t="s">
        <v>4593</v>
      </c>
      <c r="D1794" s="38" t="s">
        <v>10944</v>
      </c>
      <c r="E1794" s="37" t="s">
        <v>4594</v>
      </c>
      <c r="F1794" s="37" t="s">
        <v>4189</v>
      </c>
      <c r="G1794" s="37">
        <v>200001359</v>
      </c>
      <c r="H1794" s="100">
        <v>37810529</v>
      </c>
      <c r="I1794" s="101">
        <v>315524</v>
      </c>
      <c r="J1794" s="37">
        <v>100007757</v>
      </c>
      <c r="K1794" s="37">
        <v>200001359</v>
      </c>
      <c r="L1794" s="37" t="s">
        <v>48</v>
      </c>
      <c r="M1794" s="37" t="s">
        <v>4189</v>
      </c>
      <c r="N1794" s="37" t="s">
        <v>4596</v>
      </c>
      <c r="O1794" s="39" t="s">
        <v>11656</v>
      </c>
      <c r="P1794" s="37" t="s">
        <v>4596</v>
      </c>
      <c r="Q1794" s="37" t="s">
        <v>14441</v>
      </c>
      <c r="R1794" s="39" t="s">
        <v>10946</v>
      </c>
      <c r="S1794" s="40" t="s">
        <v>10721</v>
      </c>
      <c r="T1794" s="41">
        <v>43</v>
      </c>
      <c r="U1794" s="41">
        <v>0</v>
      </c>
      <c r="V1794" s="41">
        <v>0</v>
      </c>
      <c r="W1794" s="42"/>
      <c r="X1794" s="42"/>
      <c r="Y1794" s="102">
        <v>43</v>
      </c>
      <c r="Z1794">
        <v>0</v>
      </c>
      <c r="AA1794">
        <v>0</v>
      </c>
      <c r="AB1794">
        <v>0</v>
      </c>
      <c r="AE1794" s="103">
        <v>0</v>
      </c>
      <c r="AF1794">
        <v>6</v>
      </c>
      <c r="AG1794">
        <v>0</v>
      </c>
      <c r="AH1794">
        <v>0</v>
      </c>
      <c r="AI1794">
        <v>6</v>
      </c>
    </row>
    <row r="1795" spans="1:35" ht="15" hidden="1" customHeight="1" x14ac:dyDescent="0.25">
      <c r="A1795" s="37" t="s">
        <v>36</v>
      </c>
      <c r="B1795" s="37" t="s">
        <v>37</v>
      </c>
      <c r="C1795" s="37" t="s">
        <v>7114</v>
      </c>
      <c r="D1795" s="38" t="s">
        <v>10759</v>
      </c>
      <c r="E1795" s="37" t="s">
        <v>7115</v>
      </c>
      <c r="F1795" s="37" t="s">
        <v>6696</v>
      </c>
      <c r="G1795" s="37">
        <v>200002626</v>
      </c>
      <c r="H1795" s="100">
        <v>37876643</v>
      </c>
      <c r="I1795" s="101">
        <v>323560</v>
      </c>
      <c r="J1795" s="37">
        <v>100013340</v>
      </c>
      <c r="K1795" s="37">
        <v>200002626</v>
      </c>
      <c r="L1795" s="37" t="s">
        <v>48</v>
      </c>
      <c r="M1795" s="37" t="s">
        <v>6696</v>
      </c>
      <c r="N1795" s="37" t="s">
        <v>7116</v>
      </c>
      <c r="O1795" s="39" t="s">
        <v>10760</v>
      </c>
      <c r="P1795" s="37" t="s">
        <v>7116</v>
      </c>
      <c r="Q1795" s="37" t="s">
        <v>14442</v>
      </c>
      <c r="R1795" s="39" t="s">
        <v>10761</v>
      </c>
      <c r="S1795" s="40" t="s">
        <v>10721</v>
      </c>
      <c r="T1795" s="41">
        <v>15</v>
      </c>
      <c r="U1795" s="42">
        <v>0</v>
      </c>
      <c r="V1795" s="42">
        <v>0</v>
      </c>
      <c r="W1795" s="42"/>
      <c r="X1795" s="42"/>
      <c r="Y1795" s="102">
        <v>15</v>
      </c>
      <c r="Z1795">
        <v>0</v>
      </c>
      <c r="AA1795">
        <v>0</v>
      </c>
      <c r="AB1795">
        <v>0</v>
      </c>
      <c r="AE1795" s="103">
        <v>0</v>
      </c>
      <c r="AF1795">
        <v>0</v>
      </c>
      <c r="AG1795">
        <v>0</v>
      </c>
      <c r="AH1795">
        <v>0</v>
      </c>
      <c r="AI1795">
        <v>0</v>
      </c>
    </row>
    <row r="1796" spans="1:35" ht="15" hidden="1" customHeight="1" x14ac:dyDescent="0.25">
      <c r="A1796" s="37" t="s">
        <v>36</v>
      </c>
      <c r="B1796" s="37" t="s">
        <v>37</v>
      </c>
      <c r="C1796" s="37" t="s">
        <v>8227</v>
      </c>
      <c r="D1796" s="38" t="s">
        <v>11037</v>
      </c>
      <c r="E1796" s="37" t="s">
        <v>8228</v>
      </c>
      <c r="F1796" s="37" t="s">
        <v>6696</v>
      </c>
      <c r="G1796" s="37">
        <v>200002384</v>
      </c>
      <c r="H1796" s="100">
        <v>53480899</v>
      </c>
      <c r="I1796" s="101">
        <v>329321</v>
      </c>
      <c r="J1796" s="37">
        <v>100019156</v>
      </c>
      <c r="K1796" s="37">
        <v>200002384</v>
      </c>
      <c r="L1796" s="37" t="s">
        <v>48</v>
      </c>
      <c r="M1796" s="37" t="s">
        <v>6696</v>
      </c>
      <c r="N1796" s="37" t="s">
        <v>8229</v>
      </c>
      <c r="O1796" s="39" t="s">
        <v>10984</v>
      </c>
      <c r="P1796" s="37" t="s">
        <v>8229</v>
      </c>
      <c r="Q1796" s="37" t="s">
        <v>14443</v>
      </c>
      <c r="R1796" s="39" t="s">
        <v>11038</v>
      </c>
      <c r="S1796" s="40" t="s">
        <v>10721</v>
      </c>
      <c r="T1796" s="41">
        <v>47</v>
      </c>
      <c r="U1796" s="42">
        <v>0</v>
      </c>
      <c r="V1796" s="42">
        <v>0</v>
      </c>
      <c r="W1796" s="42"/>
      <c r="X1796" s="42"/>
      <c r="Y1796" s="102">
        <v>47</v>
      </c>
      <c r="Z1796">
        <v>0</v>
      </c>
      <c r="AA1796">
        <v>0</v>
      </c>
      <c r="AB1796">
        <v>0</v>
      </c>
      <c r="AE1796" s="103">
        <v>0</v>
      </c>
      <c r="AF1796">
        <v>0</v>
      </c>
      <c r="AG1796">
        <v>0</v>
      </c>
      <c r="AH1796">
        <v>0</v>
      </c>
      <c r="AI1796">
        <v>0</v>
      </c>
    </row>
    <row r="1797" spans="1:35" ht="15" hidden="1" customHeight="1" x14ac:dyDescent="0.25">
      <c r="A1797" s="37" t="s">
        <v>36</v>
      </c>
      <c r="B1797" s="37" t="s">
        <v>37</v>
      </c>
      <c r="C1797" s="37" t="s">
        <v>8143</v>
      </c>
      <c r="D1797" s="38" t="s">
        <v>14437</v>
      </c>
      <c r="E1797" s="37" t="s">
        <v>8144</v>
      </c>
      <c r="F1797" s="37" t="s">
        <v>6696</v>
      </c>
      <c r="G1797" s="37">
        <v>200002928</v>
      </c>
      <c r="H1797" s="100">
        <v>710033877</v>
      </c>
      <c r="I1797" s="101">
        <v>332631</v>
      </c>
      <c r="J1797" s="37">
        <v>100013956</v>
      </c>
      <c r="K1797" s="37">
        <v>200002928</v>
      </c>
      <c r="L1797" s="37" t="s">
        <v>48</v>
      </c>
      <c r="M1797" s="37" t="s">
        <v>6696</v>
      </c>
      <c r="N1797" s="37" t="s">
        <v>8266</v>
      </c>
      <c r="O1797" s="39" t="s">
        <v>14438</v>
      </c>
      <c r="P1797" s="37" t="s">
        <v>8145</v>
      </c>
      <c r="Q1797" s="37" t="s">
        <v>8146</v>
      </c>
      <c r="R1797" s="39" t="s">
        <v>14439</v>
      </c>
      <c r="S1797" s="40" t="s">
        <v>10741</v>
      </c>
      <c r="T1797" s="41">
        <v>8</v>
      </c>
      <c r="U1797" s="41">
        <v>0</v>
      </c>
      <c r="V1797" s="41">
        <v>0</v>
      </c>
      <c r="W1797" s="42"/>
      <c r="X1797" s="42"/>
      <c r="Y1797" s="102">
        <v>8</v>
      </c>
      <c r="Z1797">
        <v>0</v>
      </c>
      <c r="AA1797">
        <v>0</v>
      </c>
      <c r="AB1797">
        <v>0</v>
      </c>
      <c r="AE1797" s="103">
        <v>0</v>
      </c>
      <c r="AF1797">
        <v>0</v>
      </c>
      <c r="AG1797">
        <v>0</v>
      </c>
      <c r="AH1797">
        <v>0</v>
      </c>
      <c r="AI1797">
        <v>0</v>
      </c>
    </row>
    <row r="1798" spans="1:35" ht="15" hidden="1" customHeight="1" x14ac:dyDescent="0.25">
      <c r="A1798" s="37" t="s">
        <v>36</v>
      </c>
      <c r="B1798" s="37" t="s">
        <v>509</v>
      </c>
      <c r="C1798" s="37" t="s">
        <v>575</v>
      </c>
      <c r="D1798" s="38" t="s">
        <v>14440</v>
      </c>
      <c r="E1798" s="37" t="s">
        <v>576</v>
      </c>
      <c r="F1798" s="37" t="s">
        <v>40</v>
      </c>
      <c r="G1798" s="37">
        <v>200000184</v>
      </c>
      <c r="H1798" s="100">
        <v>710171803</v>
      </c>
      <c r="I1798" s="101">
        <v>30778026</v>
      </c>
      <c r="J1798" s="37">
        <v>100000951</v>
      </c>
      <c r="K1798" s="37">
        <v>200000184</v>
      </c>
      <c r="L1798" s="37" t="s">
        <v>574</v>
      </c>
      <c r="M1798" s="37" t="s">
        <v>40</v>
      </c>
      <c r="N1798" s="37" t="s">
        <v>506</v>
      </c>
      <c r="O1798" s="39" t="s">
        <v>10782</v>
      </c>
      <c r="P1798" s="37" t="s">
        <v>483</v>
      </c>
      <c r="Q1798" s="37" t="s">
        <v>485</v>
      </c>
      <c r="R1798" s="39" t="s">
        <v>10616</v>
      </c>
      <c r="S1798" s="40" t="s">
        <v>10741</v>
      </c>
      <c r="T1798" s="41">
        <v>0</v>
      </c>
      <c r="U1798" s="41">
        <v>0</v>
      </c>
      <c r="V1798" s="41">
        <v>22</v>
      </c>
      <c r="W1798" s="42"/>
      <c r="X1798" s="42"/>
      <c r="Y1798" s="102">
        <v>22</v>
      </c>
      <c r="Z1798">
        <v>0</v>
      </c>
      <c r="AA1798">
        <v>0</v>
      </c>
      <c r="AB1798">
        <v>0</v>
      </c>
      <c r="AE1798" s="103">
        <v>0</v>
      </c>
      <c r="AF1798">
        <v>0</v>
      </c>
      <c r="AG1798">
        <v>0</v>
      </c>
      <c r="AH1798">
        <v>0</v>
      </c>
      <c r="AI1798">
        <v>0</v>
      </c>
    </row>
    <row r="1799" spans="1:35" ht="15" hidden="1" customHeight="1" x14ac:dyDescent="0.25">
      <c r="A1799" s="37" t="s">
        <v>36</v>
      </c>
      <c r="B1799" s="37" t="s">
        <v>37</v>
      </c>
      <c r="C1799" s="37" t="s">
        <v>4957</v>
      </c>
      <c r="D1799" s="38" t="s">
        <v>10789</v>
      </c>
      <c r="E1799" s="37" t="s">
        <v>4958</v>
      </c>
      <c r="F1799" s="37" t="s">
        <v>4189</v>
      </c>
      <c r="G1799" s="37">
        <v>200001574</v>
      </c>
      <c r="H1799" s="100">
        <v>37904876</v>
      </c>
      <c r="I1799" s="101">
        <v>321796</v>
      </c>
      <c r="J1799" s="37">
        <v>100009257</v>
      </c>
      <c r="K1799" s="37">
        <v>200001574</v>
      </c>
      <c r="L1799" s="37" t="s">
        <v>48</v>
      </c>
      <c r="M1799" s="37" t="s">
        <v>4189</v>
      </c>
      <c r="N1799" s="37" t="s">
        <v>4960</v>
      </c>
      <c r="O1799" s="39" t="s">
        <v>12808</v>
      </c>
      <c r="P1799" s="37" t="s">
        <v>4960</v>
      </c>
      <c r="Q1799" s="37" t="s">
        <v>4969</v>
      </c>
      <c r="R1799" s="39" t="s">
        <v>10655</v>
      </c>
      <c r="S1799" s="40" t="s">
        <v>10721</v>
      </c>
      <c r="T1799" s="41">
        <v>60</v>
      </c>
      <c r="U1799" s="42">
        <v>0</v>
      </c>
      <c r="V1799" s="42">
        <v>0</v>
      </c>
      <c r="W1799" s="42"/>
      <c r="X1799" s="42"/>
      <c r="Y1799" s="102">
        <v>60</v>
      </c>
      <c r="Z1799">
        <v>0</v>
      </c>
      <c r="AA1799">
        <v>0</v>
      </c>
      <c r="AB1799">
        <v>0</v>
      </c>
      <c r="AE1799" s="103">
        <v>0</v>
      </c>
      <c r="AF1799">
        <v>4</v>
      </c>
      <c r="AG1799">
        <v>0</v>
      </c>
      <c r="AH1799">
        <v>0</v>
      </c>
      <c r="AI1799">
        <v>4</v>
      </c>
    </row>
    <row r="1800" spans="1:35" ht="15" hidden="1" customHeight="1" x14ac:dyDescent="0.25">
      <c r="A1800" s="37" t="s">
        <v>36</v>
      </c>
      <c r="B1800" s="37" t="s">
        <v>37</v>
      </c>
      <c r="C1800" s="37" t="s">
        <v>2858</v>
      </c>
      <c r="D1800" s="38" t="s">
        <v>11165</v>
      </c>
      <c r="E1800" s="37" t="s">
        <v>2859</v>
      </c>
      <c r="F1800" s="37" t="s">
        <v>2860</v>
      </c>
      <c r="G1800" s="37">
        <v>200001032</v>
      </c>
      <c r="H1800" s="100">
        <v>710278179</v>
      </c>
      <c r="I1800" s="101">
        <v>308307</v>
      </c>
      <c r="J1800" s="37">
        <v>100019108</v>
      </c>
      <c r="K1800" s="37">
        <v>200001032</v>
      </c>
      <c r="L1800" s="37" t="s">
        <v>48</v>
      </c>
      <c r="M1800" s="37" t="s">
        <v>2860</v>
      </c>
      <c r="N1800" s="37" t="s">
        <v>2862</v>
      </c>
      <c r="O1800" s="39" t="s">
        <v>2892</v>
      </c>
      <c r="P1800" s="37" t="s">
        <v>2862</v>
      </c>
      <c r="Q1800" s="37" t="s">
        <v>2893</v>
      </c>
      <c r="R1800" s="39" t="s">
        <v>10631</v>
      </c>
      <c r="S1800" s="40" t="s">
        <v>10741</v>
      </c>
      <c r="T1800" s="41">
        <v>65</v>
      </c>
      <c r="U1800" s="42">
        <v>0</v>
      </c>
      <c r="V1800" s="42">
        <v>0</v>
      </c>
      <c r="W1800" s="42"/>
      <c r="X1800" s="42"/>
      <c r="Y1800" s="102">
        <v>65</v>
      </c>
      <c r="Z1800">
        <v>0</v>
      </c>
      <c r="AA1800">
        <v>0</v>
      </c>
      <c r="AB1800">
        <v>0</v>
      </c>
      <c r="AE1800" s="103">
        <v>0</v>
      </c>
      <c r="AF1800">
        <v>0</v>
      </c>
      <c r="AG1800">
        <v>0</v>
      </c>
      <c r="AH1800">
        <v>0</v>
      </c>
      <c r="AI1800">
        <v>0</v>
      </c>
    </row>
    <row r="1801" spans="1:35" ht="15" hidden="1" customHeight="1" x14ac:dyDescent="0.25">
      <c r="A1801" s="37" t="s">
        <v>36</v>
      </c>
      <c r="B1801" s="37" t="s">
        <v>37</v>
      </c>
      <c r="C1801" s="37" t="s">
        <v>9747</v>
      </c>
      <c r="D1801" s="38" t="s">
        <v>10802</v>
      </c>
      <c r="E1801" s="37" t="s">
        <v>9748</v>
      </c>
      <c r="F1801" s="37" t="s">
        <v>8536</v>
      </c>
      <c r="G1801" s="37">
        <v>200002913</v>
      </c>
      <c r="H1801" s="100">
        <v>710025050</v>
      </c>
      <c r="I1801" s="101">
        <v>691135</v>
      </c>
      <c r="J1801" s="37">
        <v>100014599</v>
      </c>
      <c r="K1801" s="37">
        <v>200002913</v>
      </c>
      <c r="L1801" s="37" t="s">
        <v>48</v>
      </c>
      <c r="M1801" s="37" t="s">
        <v>8536</v>
      </c>
      <c r="N1801" s="37" t="s">
        <v>9828</v>
      </c>
      <c r="O1801" s="39" t="s">
        <v>10803</v>
      </c>
      <c r="P1801" s="37" t="s">
        <v>9767</v>
      </c>
      <c r="Q1801" s="37" t="s">
        <v>9768</v>
      </c>
      <c r="R1801" s="39" t="s">
        <v>14433</v>
      </c>
      <c r="S1801" s="40" t="s">
        <v>10741</v>
      </c>
      <c r="T1801" s="41">
        <v>14</v>
      </c>
      <c r="U1801" s="41">
        <v>0</v>
      </c>
      <c r="V1801" s="41">
        <v>0</v>
      </c>
      <c r="W1801" s="42"/>
      <c r="X1801" s="42"/>
      <c r="Y1801" s="102">
        <v>14</v>
      </c>
      <c r="Z1801">
        <v>0</v>
      </c>
      <c r="AA1801">
        <v>0</v>
      </c>
      <c r="AB1801">
        <v>0</v>
      </c>
      <c r="AE1801" s="103">
        <v>0</v>
      </c>
      <c r="AF1801">
        <v>0</v>
      </c>
      <c r="AG1801">
        <v>0</v>
      </c>
      <c r="AH1801">
        <v>0</v>
      </c>
      <c r="AI1801">
        <v>0</v>
      </c>
    </row>
    <row r="1802" spans="1:35" ht="15" hidden="1" customHeight="1" x14ac:dyDescent="0.25">
      <c r="A1802" s="37" t="s">
        <v>36</v>
      </c>
      <c r="B1802" s="37" t="s">
        <v>37</v>
      </c>
      <c r="C1802" s="37" t="s">
        <v>3198</v>
      </c>
      <c r="D1802" s="38" t="s">
        <v>14434</v>
      </c>
      <c r="E1802" s="37" t="s">
        <v>3199</v>
      </c>
      <c r="F1802" s="37" t="s">
        <v>2860</v>
      </c>
      <c r="G1802" s="37">
        <v>200000894</v>
      </c>
      <c r="H1802" s="100">
        <v>710004168</v>
      </c>
      <c r="I1802" s="101">
        <v>306398</v>
      </c>
      <c r="J1802" s="37">
        <v>100005004</v>
      </c>
      <c r="K1802" s="37">
        <v>200000894</v>
      </c>
      <c r="L1802" s="37" t="s">
        <v>53</v>
      </c>
      <c r="M1802" s="37" t="s">
        <v>2860</v>
      </c>
      <c r="N1802" s="37" t="s">
        <v>1815</v>
      </c>
      <c r="O1802" s="39" t="s">
        <v>14435</v>
      </c>
      <c r="P1802" s="37" t="s">
        <v>3200</v>
      </c>
      <c r="Q1802" s="37" t="s">
        <v>3201</v>
      </c>
      <c r="R1802" s="39" t="s">
        <v>14436</v>
      </c>
      <c r="S1802" s="40" t="s">
        <v>10741</v>
      </c>
      <c r="T1802" s="41">
        <v>8</v>
      </c>
      <c r="U1802" s="41">
        <v>0</v>
      </c>
      <c r="V1802" s="41">
        <v>0</v>
      </c>
      <c r="W1802" s="42"/>
      <c r="X1802" s="42"/>
      <c r="Y1802" s="102">
        <v>8</v>
      </c>
      <c r="Z1802">
        <v>0</v>
      </c>
      <c r="AA1802">
        <v>0</v>
      </c>
      <c r="AB1802">
        <v>0</v>
      </c>
      <c r="AE1802" s="103">
        <v>0</v>
      </c>
      <c r="AF1802">
        <v>0</v>
      </c>
      <c r="AG1802">
        <v>0</v>
      </c>
      <c r="AH1802">
        <v>0</v>
      </c>
      <c r="AI1802">
        <v>0</v>
      </c>
    </row>
    <row r="1803" spans="1:35" ht="15" hidden="1" customHeight="1" x14ac:dyDescent="0.25">
      <c r="A1803" s="37" t="s">
        <v>36</v>
      </c>
      <c r="B1803" s="37" t="s">
        <v>37</v>
      </c>
      <c r="C1803" s="37" t="s">
        <v>9200</v>
      </c>
      <c r="D1803" s="38" t="s">
        <v>10950</v>
      </c>
      <c r="E1803" s="37" t="s">
        <v>9201</v>
      </c>
      <c r="F1803" s="37" t="s">
        <v>8536</v>
      </c>
      <c r="G1803" s="37">
        <v>200003277</v>
      </c>
      <c r="H1803" s="100">
        <v>710031220</v>
      </c>
      <c r="I1803" s="101">
        <v>329614</v>
      </c>
      <c r="J1803" s="37">
        <v>100016203</v>
      </c>
      <c r="K1803" s="37">
        <v>200003277</v>
      </c>
      <c r="L1803" s="37" t="s">
        <v>48</v>
      </c>
      <c r="M1803" s="37" t="s">
        <v>8536</v>
      </c>
      <c r="N1803" s="37" t="s">
        <v>8385</v>
      </c>
      <c r="O1803" s="39" t="s">
        <v>10951</v>
      </c>
      <c r="P1803" s="37" t="s">
        <v>8385</v>
      </c>
      <c r="Q1803" s="37" t="s">
        <v>9207</v>
      </c>
      <c r="R1803" s="39" t="s">
        <v>10952</v>
      </c>
      <c r="S1803" s="40" t="s">
        <v>10741</v>
      </c>
      <c r="T1803" s="41">
        <v>14</v>
      </c>
      <c r="U1803" s="41">
        <v>0</v>
      </c>
      <c r="V1803" s="41">
        <v>0</v>
      </c>
      <c r="W1803" s="42"/>
      <c r="X1803" s="42"/>
      <c r="Y1803" s="102">
        <v>14</v>
      </c>
      <c r="Z1803">
        <v>1</v>
      </c>
      <c r="AA1803">
        <v>0</v>
      </c>
      <c r="AB1803">
        <v>0</v>
      </c>
      <c r="AE1803" s="103">
        <v>1</v>
      </c>
      <c r="AF1803">
        <v>0</v>
      </c>
      <c r="AG1803">
        <v>0</v>
      </c>
      <c r="AH1803">
        <v>0</v>
      </c>
      <c r="AI1803">
        <v>0</v>
      </c>
    </row>
    <row r="1804" spans="1:35" ht="15" hidden="1" customHeight="1" x14ac:dyDescent="0.25">
      <c r="A1804" s="37" t="s">
        <v>36</v>
      </c>
      <c r="B1804" s="37" t="s">
        <v>37</v>
      </c>
      <c r="C1804" s="37" t="s">
        <v>2858</v>
      </c>
      <c r="D1804" s="38" t="s">
        <v>11165</v>
      </c>
      <c r="E1804" s="37" t="s">
        <v>2859</v>
      </c>
      <c r="F1804" s="37" t="s">
        <v>2860</v>
      </c>
      <c r="G1804" s="37">
        <v>200001032</v>
      </c>
      <c r="H1804" s="100">
        <v>710035276</v>
      </c>
      <c r="I1804" s="101">
        <v>308307</v>
      </c>
      <c r="J1804" s="37">
        <v>100005827</v>
      </c>
      <c r="K1804" s="37">
        <v>200001032</v>
      </c>
      <c r="L1804" s="37" t="s">
        <v>48</v>
      </c>
      <c r="M1804" s="37" t="s">
        <v>2860</v>
      </c>
      <c r="N1804" s="37" t="s">
        <v>2862</v>
      </c>
      <c r="O1804" s="39" t="s">
        <v>2892</v>
      </c>
      <c r="P1804" s="37" t="s">
        <v>2862</v>
      </c>
      <c r="Q1804" s="37" t="s">
        <v>2889</v>
      </c>
      <c r="R1804" s="39" t="s">
        <v>10631</v>
      </c>
      <c r="S1804" s="40" t="s">
        <v>10741</v>
      </c>
      <c r="T1804" s="41">
        <v>47</v>
      </c>
      <c r="U1804" s="41">
        <v>0</v>
      </c>
      <c r="V1804" s="41">
        <v>0</v>
      </c>
      <c r="W1804" s="42"/>
      <c r="X1804" s="42"/>
      <c r="Y1804" s="102">
        <v>47</v>
      </c>
      <c r="Z1804">
        <v>0</v>
      </c>
      <c r="AA1804">
        <v>0</v>
      </c>
      <c r="AB1804">
        <v>0</v>
      </c>
      <c r="AE1804" s="103">
        <v>0</v>
      </c>
      <c r="AF1804">
        <v>7</v>
      </c>
      <c r="AG1804">
        <v>0</v>
      </c>
      <c r="AH1804">
        <v>0</v>
      </c>
      <c r="AI1804">
        <v>7</v>
      </c>
    </row>
    <row r="1805" spans="1:35" ht="15" hidden="1" customHeight="1" x14ac:dyDescent="0.25">
      <c r="A1805" s="37" t="s">
        <v>36</v>
      </c>
      <c r="B1805" s="37" t="s">
        <v>37</v>
      </c>
      <c r="C1805" s="37" t="s">
        <v>2140</v>
      </c>
      <c r="D1805" s="38" t="s">
        <v>14449</v>
      </c>
      <c r="E1805" s="37" t="s">
        <v>2141</v>
      </c>
      <c r="F1805" s="37" t="s">
        <v>1879</v>
      </c>
      <c r="G1805" s="37">
        <v>200000677</v>
      </c>
      <c r="H1805" s="100">
        <v>710010460</v>
      </c>
      <c r="I1805" s="101">
        <v>36125288</v>
      </c>
      <c r="J1805" s="37">
        <v>100003659</v>
      </c>
      <c r="K1805" s="37">
        <v>100003656</v>
      </c>
      <c r="L1805" s="37" t="s">
        <v>105</v>
      </c>
      <c r="M1805" s="37" t="s">
        <v>1879</v>
      </c>
      <c r="N1805" s="37" t="s">
        <v>2200</v>
      </c>
      <c r="O1805" s="39" t="s">
        <v>14450</v>
      </c>
      <c r="P1805" s="37" t="s">
        <v>2142</v>
      </c>
      <c r="Q1805" s="37" t="s">
        <v>2143</v>
      </c>
      <c r="R1805" s="39" t="s">
        <v>14451</v>
      </c>
      <c r="S1805" s="40" t="s">
        <v>10741</v>
      </c>
      <c r="T1805" s="41">
        <v>30</v>
      </c>
      <c r="U1805" s="41">
        <v>0</v>
      </c>
      <c r="V1805" s="41">
        <v>0</v>
      </c>
      <c r="W1805" s="42"/>
      <c r="X1805" s="42"/>
      <c r="Y1805" s="102">
        <v>30</v>
      </c>
      <c r="Z1805">
        <v>0</v>
      </c>
      <c r="AA1805">
        <v>0</v>
      </c>
      <c r="AB1805">
        <v>0</v>
      </c>
      <c r="AE1805" s="103">
        <v>0</v>
      </c>
      <c r="AF1805">
        <v>0</v>
      </c>
      <c r="AG1805">
        <v>0</v>
      </c>
      <c r="AH1805">
        <v>0</v>
      </c>
      <c r="AI1805">
        <v>0</v>
      </c>
    </row>
    <row r="1806" spans="1:35" ht="15" hidden="1" customHeight="1" x14ac:dyDescent="0.25">
      <c r="A1806" s="37" t="s">
        <v>36</v>
      </c>
      <c r="B1806" s="37" t="s">
        <v>37</v>
      </c>
      <c r="C1806" s="37" t="s">
        <v>3093</v>
      </c>
      <c r="D1806" s="38" t="s">
        <v>14446</v>
      </c>
      <c r="E1806" s="37" t="s">
        <v>3094</v>
      </c>
      <c r="F1806" s="37" t="s">
        <v>2860</v>
      </c>
      <c r="G1806" s="37">
        <v>200001269</v>
      </c>
      <c r="H1806" s="100">
        <v>710273991</v>
      </c>
      <c r="I1806" s="101">
        <v>52591018</v>
      </c>
      <c r="J1806" s="37">
        <v>100018767</v>
      </c>
      <c r="K1806" s="37">
        <v>100018766</v>
      </c>
      <c r="L1806" s="37" t="s">
        <v>92</v>
      </c>
      <c r="M1806" s="37" t="s">
        <v>2860</v>
      </c>
      <c r="N1806" s="37" t="s">
        <v>3095</v>
      </c>
      <c r="O1806" s="39" t="s">
        <v>14447</v>
      </c>
      <c r="P1806" s="37" t="s">
        <v>3096</v>
      </c>
      <c r="Q1806" s="37" t="s">
        <v>3097</v>
      </c>
      <c r="R1806" s="39" t="s">
        <v>14448</v>
      </c>
      <c r="S1806" s="40" t="s">
        <v>10741</v>
      </c>
      <c r="T1806" s="41">
        <v>3</v>
      </c>
      <c r="U1806" s="41">
        <v>0</v>
      </c>
      <c r="V1806" s="41">
        <v>0</v>
      </c>
      <c r="W1806" s="42"/>
      <c r="X1806" s="42"/>
      <c r="Y1806" s="102">
        <v>3</v>
      </c>
      <c r="Z1806">
        <v>0</v>
      </c>
      <c r="AA1806">
        <v>0</v>
      </c>
      <c r="AB1806">
        <v>0</v>
      </c>
      <c r="AE1806" s="103">
        <v>0</v>
      </c>
      <c r="AF1806">
        <v>0</v>
      </c>
      <c r="AG1806">
        <v>0</v>
      </c>
      <c r="AH1806">
        <v>0</v>
      </c>
      <c r="AI1806">
        <v>0</v>
      </c>
    </row>
    <row r="1807" spans="1:35" ht="15" hidden="1" customHeight="1" x14ac:dyDescent="0.25">
      <c r="A1807" s="37" t="s">
        <v>36</v>
      </c>
      <c r="B1807" s="37" t="s">
        <v>37</v>
      </c>
      <c r="C1807" s="37" t="s">
        <v>5162</v>
      </c>
      <c r="D1807" s="38" t="s">
        <v>11878</v>
      </c>
      <c r="E1807" s="37" t="s">
        <v>5163</v>
      </c>
      <c r="F1807" s="37" t="s">
        <v>4189</v>
      </c>
      <c r="G1807" s="37">
        <v>200001620</v>
      </c>
      <c r="H1807" s="100">
        <v>710250460</v>
      </c>
      <c r="I1807" s="101">
        <v>42064872</v>
      </c>
      <c r="J1807" s="37">
        <v>100009046</v>
      </c>
      <c r="K1807" s="37">
        <v>100009048</v>
      </c>
      <c r="L1807" s="37" t="s">
        <v>5164</v>
      </c>
      <c r="M1807" s="37" t="s">
        <v>4189</v>
      </c>
      <c r="N1807" s="37" t="s">
        <v>4960</v>
      </c>
      <c r="O1807" s="39" t="s">
        <v>11879</v>
      </c>
      <c r="P1807" s="37" t="s">
        <v>5165</v>
      </c>
      <c r="Q1807" s="37" t="s">
        <v>5166</v>
      </c>
      <c r="R1807" s="39" t="s">
        <v>11880</v>
      </c>
      <c r="S1807" s="40" t="s">
        <v>10741</v>
      </c>
      <c r="T1807" s="41">
        <v>12</v>
      </c>
      <c r="U1807" s="42">
        <v>0</v>
      </c>
      <c r="V1807" s="42">
        <v>0</v>
      </c>
      <c r="W1807" s="42"/>
      <c r="X1807" s="42"/>
      <c r="Y1807" s="102">
        <v>12</v>
      </c>
      <c r="Z1807">
        <v>0</v>
      </c>
      <c r="AA1807">
        <v>0</v>
      </c>
      <c r="AB1807">
        <v>0</v>
      </c>
      <c r="AE1807" s="103">
        <v>0</v>
      </c>
      <c r="AF1807">
        <v>0</v>
      </c>
      <c r="AG1807">
        <v>0</v>
      </c>
      <c r="AH1807">
        <v>0</v>
      </c>
      <c r="AI1807">
        <v>0</v>
      </c>
    </row>
    <row r="1808" spans="1:35" ht="15" hidden="1" customHeight="1" x14ac:dyDescent="0.25">
      <c r="A1808" s="37" t="s">
        <v>36</v>
      </c>
      <c r="B1808" s="37" t="s">
        <v>37</v>
      </c>
      <c r="C1808" s="37" t="s">
        <v>4490</v>
      </c>
      <c r="D1808" s="38" t="s">
        <v>14444</v>
      </c>
      <c r="E1808" s="37" t="s">
        <v>4491</v>
      </c>
      <c r="F1808" s="37" t="s">
        <v>4189</v>
      </c>
      <c r="G1808" s="37">
        <v>200001332</v>
      </c>
      <c r="H1808" s="100">
        <v>710014856</v>
      </c>
      <c r="I1808" s="101">
        <v>37808818</v>
      </c>
      <c r="J1808" s="37">
        <v>100007472</v>
      </c>
      <c r="K1808" s="37">
        <v>100007475</v>
      </c>
      <c r="L1808" s="37" t="s">
        <v>105</v>
      </c>
      <c r="M1808" s="37" t="s">
        <v>4189</v>
      </c>
      <c r="N1808" s="37" t="s">
        <v>4350</v>
      </c>
      <c r="O1808" s="39" t="s">
        <v>11757</v>
      </c>
      <c r="P1808" s="37" t="s">
        <v>4492</v>
      </c>
      <c r="Q1808" s="37" t="s">
        <v>4493</v>
      </c>
      <c r="R1808" s="39" t="s">
        <v>14445</v>
      </c>
      <c r="S1808" s="40" t="s">
        <v>10741</v>
      </c>
      <c r="T1808" s="41">
        <v>17</v>
      </c>
      <c r="U1808" s="42">
        <v>0</v>
      </c>
      <c r="V1808" s="42">
        <v>0</v>
      </c>
      <c r="W1808" s="42"/>
      <c r="X1808" s="42"/>
      <c r="Y1808" s="102">
        <v>17</v>
      </c>
      <c r="Z1808">
        <v>0</v>
      </c>
      <c r="AA1808">
        <v>0</v>
      </c>
      <c r="AB1808">
        <v>0</v>
      </c>
      <c r="AE1808" s="103">
        <v>0</v>
      </c>
      <c r="AF1808">
        <v>0</v>
      </c>
      <c r="AG1808">
        <v>0</v>
      </c>
      <c r="AH1808">
        <v>0</v>
      </c>
      <c r="AI1808">
        <v>0</v>
      </c>
    </row>
    <row r="1809" spans="1:35" ht="15" hidden="1" customHeight="1" x14ac:dyDescent="0.25">
      <c r="A1809" s="37" t="s">
        <v>36</v>
      </c>
      <c r="B1809" s="37" t="s">
        <v>37</v>
      </c>
      <c r="C1809" s="37" t="s">
        <v>1755</v>
      </c>
      <c r="D1809" s="38" t="s">
        <v>14464</v>
      </c>
      <c r="E1809" s="37" t="s">
        <v>1756</v>
      </c>
      <c r="F1809" s="37" t="s">
        <v>814</v>
      </c>
      <c r="G1809" s="37">
        <v>200000541</v>
      </c>
      <c r="H1809" s="100">
        <v>710011288</v>
      </c>
      <c r="I1809" s="101">
        <v>686301</v>
      </c>
      <c r="J1809" s="37">
        <v>100002819</v>
      </c>
      <c r="K1809" s="37">
        <v>200000541</v>
      </c>
      <c r="L1809" s="37" t="s">
        <v>48</v>
      </c>
      <c r="M1809" s="37" t="s">
        <v>814</v>
      </c>
      <c r="N1809" s="37" t="s">
        <v>549</v>
      </c>
      <c r="O1809" s="39" t="s">
        <v>12632</v>
      </c>
      <c r="P1809" s="37" t="s">
        <v>1757</v>
      </c>
      <c r="Q1809" s="37" t="s">
        <v>1758</v>
      </c>
      <c r="R1809" s="39" t="s">
        <v>14465</v>
      </c>
      <c r="S1809" s="40" t="s">
        <v>10741</v>
      </c>
      <c r="T1809" s="41">
        <v>10</v>
      </c>
      <c r="U1809" s="41">
        <v>0</v>
      </c>
      <c r="V1809" s="41">
        <v>0</v>
      </c>
      <c r="W1809" s="42"/>
      <c r="X1809" s="42"/>
      <c r="Y1809" s="102">
        <v>10</v>
      </c>
      <c r="Z1809">
        <v>0</v>
      </c>
      <c r="AA1809">
        <v>0</v>
      </c>
      <c r="AB1809">
        <v>0</v>
      </c>
      <c r="AE1809" s="103">
        <v>0</v>
      </c>
      <c r="AF1809">
        <v>0</v>
      </c>
      <c r="AG1809">
        <v>0</v>
      </c>
      <c r="AH1809">
        <v>0</v>
      </c>
      <c r="AI1809">
        <v>0</v>
      </c>
    </row>
    <row r="1810" spans="1:35" ht="15" hidden="1" customHeight="1" x14ac:dyDescent="0.25">
      <c r="A1810" s="37" t="s">
        <v>36</v>
      </c>
      <c r="B1810" s="37" t="s">
        <v>592</v>
      </c>
      <c r="C1810" s="37" t="s">
        <v>9919</v>
      </c>
      <c r="D1810" s="38" t="s">
        <v>14452</v>
      </c>
      <c r="E1810" s="37" t="s">
        <v>9920</v>
      </c>
      <c r="F1810" s="37" t="s">
        <v>8536</v>
      </c>
      <c r="G1810" s="37">
        <v>200003773</v>
      </c>
      <c r="H1810" s="100">
        <v>710254717</v>
      </c>
      <c r="I1810" s="101">
        <v>46563091</v>
      </c>
      <c r="J1810" s="37">
        <v>100016880</v>
      </c>
      <c r="K1810" s="37">
        <v>200003773</v>
      </c>
      <c r="L1810" s="37" t="s">
        <v>9921</v>
      </c>
      <c r="M1810" s="37" t="s">
        <v>8536</v>
      </c>
      <c r="N1810" s="37" t="s">
        <v>8385</v>
      </c>
      <c r="O1810" s="39" t="s">
        <v>10951</v>
      </c>
      <c r="P1810" s="37" t="s">
        <v>8385</v>
      </c>
      <c r="Q1810" s="37" t="s">
        <v>9922</v>
      </c>
      <c r="R1810" s="39" t="s">
        <v>10952</v>
      </c>
      <c r="S1810" s="40" t="s">
        <v>10741</v>
      </c>
      <c r="T1810" s="41">
        <v>0</v>
      </c>
      <c r="U1810" s="41">
        <v>10</v>
      </c>
      <c r="V1810" s="41">
        <v>0</v>
      </c>
      <c r="W1810" s="42"/>
      <c r="X1810" s="42"/>
      <c r="Y1810" s="102">
        <v>10</v>
      </c>
      <c r="Z1810">
        <v>0</v>
      </c>
      <c r="AA1810">
        <v>0</v>
      </c>
      <c r="AB1810">
        <v>0</v>
      </c>
      <c r="AE1810" s="103">
        <v>0</v>
      </c>
      <c r="AF1810">
        <v>0</v>
      </c>
      <c r="AG1810">
        <v>0</v>
      </c>
      <c r="AH1810">
        <v>0</v>
      </c>
      <c r="AI1810">
        <v>0</v>
      </c>
    </row>
    <row r="1811" spans="1:35" ht="15" hidden="1" customHeight="1" x14ac:dyDescent="0.25">
      <c r="A1811" s="37" t="s">
        <v>36</v>
      </c>
      <c r="B1811" s="37" t="s">
        <v>37</v>
      </c>
      <c r="C1811" s="37" t="s">
        <v>7464</v>
      </c>
      <c r="D1811" s="38" t="s">
        <v>14462</v>
      </c>
      <c r="E1811" s="37" t="s">
        <v>7465</v>
      </c>
      <c r="F1811" s="37" t="s">
        <v>6696</v>
      </c>
      <c r="G1811" s="37">
        <v>200002589</v>
      </c>
      <c r="H1811" s="100">
        <v>710271107</v>
      </c>
      <c r="I1811" s="101">
        <v>326909</v>
      </c>
      <c r="J1811" s="37">
        <v>100018441</v>
      </c>
      <c r="K1811" s="37">
        <v>200002589</v>
      </c>
      <c r="L1811" s="37" t="s">
        <v>48</v>
      </c>
      <c r="M1811" s="37" t="s">
        <v>6696</v>
      </c>
      <c r="N1811" s="37" t="s">
        <v>7466</v>
      </c>
      <c r="O1811" s="39" t="s">
        <v>10092</v>
      </c>
      <c r="P1811" s="37" t="s">
        <v>7467</v>
      </c>
      <c r="Q1811" s="37" t="s">
        <v>7468</v>
      </c>
      <c r="R1811" s="39" t="s">
        <v>14463</v>
      </c>
      <c r="S1811" s="40" t="s">
        <v>10741</v>
      </c>
      <c r="T1811" s="41">
        <v>7</v>
      </c>
      <c r="U1811" s="41">
        <v>0</v>
      </c>
      <c r="V1811" s="41">
        <v>0</v>
      </c>
      <c r="W1811" s="42"/>
      <c r="X1811" s="42"/>
      <c r="Y1811" s="102">
        <v>7</v>
      </c>
      <c r="Z1811">
        <v>0</v>
      </c>
      <c r="AA1811">
        <v>0</v>
      </c>
      <c r="AB1811">
        <v>0</v>
      </c>
      <c r="AE1811" s="103">
        <v>0</v>
      </c>
      <c r="AF1811">
        <v>0</v>
      </c>
      <c r="AG1811">
        <v>0</v>
      </c>
      <c r="AH1811">
        <v>0</v>
      </c>
      <c r="AI1811">
        <v>0</v>
      </c>
    </row>
    <row r="1812" spans="1:35" ht="15" hidden="1" customHeight="1" x14ac:dyDescent="0.25">
      <c r="A1812" s="37" t="s">
        <v>36</v>
      </c>
      <c r="B1812" s="37" t="s">
        <v>37</v>
      </c>
      <c r="C1812" s="37" t="s">
        <v>3139</v>
      </c>
      <c r="D1812" s="38" t="s">
        <v>14457</v>
      </c>
      <c r="E1812" s="37" t="s">
        <v>3140</v>
      </c>
      <c r="F1812" s="37" t="s">
        <v>2860</v>
      </c>
      <c r="G1812" s="37">
        <v>200001276</v>
      </c>
      <c r="H1812" s="100">
        <v>710007035</v>
      </c>
      <c r="I1812" s="101">
        <v>308633</v>
      </c>
      <c r="J1812" s="37">
        <v>100006456</v>
      </c>
      <c r="K1812" s="37">
        <v>200001276</v>
      </c>
      <c r="L1812" s="37" t="s">
        <v>48</v>
      </c>
      <c r="M1812" s="37" t="s">
        <v>2860</v>
      </c>
      <c r="N1812" s="37" t="s">
        <v>3095</v>
      </c>
      <c r="O1812" s="39" t="s">
        <v>14458</v>
      </c>
      <c r="P1812" s="37" t="s">
        <v>3141</v>
      </c>
      <c r="Q1812" s="37" t="s">
        <v>3142</v>
      </c>
      <c r="R1812" s="39" t="s">
        <v>14459</v>
      </c>
      <c r="S1812" s="40" t="s">
        <v>10741</v>
      </c>
      <c r="T1812" s="41">
        <v>16</v>
      </c>
      <c r="U1812" s="41">
        <v>0</v>
      </c>
      <c r="V1812" s="41">
        <v>0</v>
      </c>
      <c r="W1812" s="42"/>
      <c r="X1812" s="42"/>
      <c r="Y1812" s="102">
        <v>16</v>
      </c>
      <c r="Z1812">
        <v>0</v>
      </c>
      <c r="AA1812">
        <v>0</v>
      </c>
      <c r="AB1812">
        <v>0</v>
      </c>
      <c r="AE1812" s="103">
        <v>0</v>
      </c>
      <c r="AF1812">
        <v>1</v>
      </c>
      <c r="AG1812">
        <v>0</v>
      </c>
      <c r="AH1812">
        <v>0</v>
      </c>
      <c r="AI1812">
        <v>1</v>
      </c>
    </row>
    <row r="1813" spans="1:35" ht="15" hidden="1" customHeight="1" x14ac:dyDescent="0.25">
      <c r="A1813" s="37" t="s">
        <v>36</v>
      </c>
      <c r="B1813" s="37" t="s">
        <v>37</v>
      </c>
      <c r="C1813" s="37" t="s">
        <v>1323</v>
      </c>
      <c r="D1813" s="38" t="s">
        <v>14468</v>
      </c>
      <c r="E1813" s="37" t="s">
        <v>1324</v>
      </c>
      <c r="F1813" s="37" t="s">
        <v>814</v>
      </c>
      <c r="G1813" s="37">
        <v>200000486</v>
      </c>
      <c r="H1813" s="100">
        <v>710270615</v>
      </c>
      <c r="I1813" s="101">
        <v>309931</v>
      </c>
      <c r="J1813" s="37">
        <v>100018337</v>
      </c>
      <c r="K1813" s="37">
        <v>200000486</v>
      </c>
      <c r="L1813" s="37" t="s">
        <v>48</v>
      </c>
      <c r="M1813" s="37" t="s">
        <v>814</v>
      </c>
      <c r="N1813" s="37" t="s">
        <v>1185</v>
      </c>
      <c r="O1813" s="39" t="s">
        <v>11077</v>
      </c>
      <c r="P1813" s="37" t="s">
        <v>1325</v>
      </c>
      <c r="Q1813" s="37" t="s">
        <v>1326</v>
      </c>
      <c r="R1813" s="39" t="s">
        <v>14469</v>
      </c>
      <c r="S1813" s="40" t="s">
        <v>10741</v>
      </c>
      <c r="T1813" s="41">
        <v>5</v>
      </c>
      <c r="U1813" s="42">
        <v>0</v>
      </c>
      <c r="V1813" s="42">
        <v>0</v>
      </c>
      <c r="W1813" s="42"/>
      <c r="X1813" s="42"/>
      <c r="Y1813" s="102">
        <v>5</v>
      </c>
      <c r="Z1813">
        <v>0</v>
      </c>
      <c r="AA1813">
        <v>0</v>
      </c>
      <c r="AB1813">
        <v>0</v>
      </c>
      <c r="AE1813" s="103">
        <v>0</v>
      </c>
      <c r="AF1813">
        <v>0</v>
      </c>
      <c r="AG1813">
        <v>0</v>
      </c>
      <c r="AH1813">
        <v>0</v>
      </c>
      <c r="AI1813">
        <v>0</v>
      </c>
    </row>
    <row r="1814" spans="1:35" ht="15" hidden="1" customHeight="1" x14ac:dyDescent="0.25">
      <c r="A1814" s="37" t="s">
        <v>36</v>
      </c>
      <c r="B1814" s="37" t="s">
        <v>37</v>
      </c>
      <c r="C1814" s="37" t="s">
        <v>7431</v>
      </c>
      <c r="D1814" s="38" t="s">
        <v>14466</v>
      </c>
      <c r="E1814" s="37" t="s">
        <v>7432</v>
      </c>
      <c r="F1814" s="37" t="s">
        <v>6696</v>
      </c>
      <c r="G1814" s="37">
        <v>200002487</v>
      </c>
      <c r="H1814" s="100">
        <v>710028172</v>
      </c>
      <c r="I1814" s="101">
        <v>690619</v>
      </c>
      <c r="J1814" s="37">
        <v>100012607</v>
      </c>
      <c r="K1814" s="37">
        <v>200002487</v>
      </c>
      <c r="L1814" s="37" t="s">
        <v>48</v>
      </c>
      <c r="M1814" s="37" t="s">
        <v>6696</v>
      </c>
      <c r="N1814" s="37" t="s">
        <v>7404</v>
      </c>
      <c r="O1814" s="39" t="s">
        <v>14229</v>
      </c>
      <c r="P1814" s="37" t="s">
        <v>7433</v>
      </c>
      <c r="Q1814" s="37" t="s">
        <v>7434</v>
      </c>
      <c r="R1814" s="39" t="s">
        <v>14467</v>
      </c>
      <c r="S1814" s="40" t="s">
        <v>10741</v>
      </c>
      <c r="T1814" s="41">
        <v>12</v>
      </c>
      <c r="U1814" s="42">
        <v>0</v>
      </c>
      <c r="V1814" s="42">
        <v>0</v>
      </c>
      <c r="W1814" s="42"/>
      <c r="X1814" s="42"/>
      <c r="Y1814" s="102">
        <v>12</v>
      </c>
      <c r="Z1814">
        <v>0</v>
      </c>
      <c r="AA1814">
        <v>0</v>
      </c>
      <c r="AB1814">
        <v>0</v>
      </c>
      <c r="AE1814" s="103">
        <v>0</v>
      </c>
      <c r="AF1814">
        <v>0</v>
      </c>
      <c r="AG1814">
        <v>0</v>
      </c>
      <c r="AH1814">
        <v>0</v>
      </c>
      <c r="AI1814">
        <v>0</v>
      </c>
    </row>
    <row r="1815" spans="1:35" ht="15" hidden="1" customHeight="1" x14ac:dyDescent="0.25">
      <c r="A1815" s="37" t="s">
        <v>36</v>
      </c>
      <c r="B1815" s="37" t="s">
        <v>37</v>
      </c>
      <c r="C1815" s="37" t="s">
        <v>963</v>
      </c>
      <c r="D1815" s="38" t="s">
        <v>12906</v>
      </c>
      <c r="E1815" s="37" t="s">
        <v>964</v>
      </c>
      <c r="F1815" s="37" t="s">
        <v>814</v>
      </c>
      <c r="G1815" s="37">
        <v>200000347</v>
      </c>
      <c r="H1815" s="100">
        <v>710002920</v>
      </c>
      <c r="I1815" s="101">
        <v>305642</v>
      </c>
      <c r="J1815" s="37">
        <v>100001785</v>
      </c>
      <c r="K1815" s="37">
        <v>200000347</v>
      </c>
      <c r="L1815" s="37" t="s">
        <v>829</v>
      </c>
      <c r="M1815" s="37" t="s">
        <v>814</v>
      </c>
      <c r="N1815" s="37" t="s">
        <v>817</v>
      </c>
      <c r="O1815" s="39" t="s">
        <v>12907</v>
      </c>
      <c r="P1815" s="37" t="s">
        <v>965</v>
      </c>
      <c r="Q1815" s="37" t="s">
        <v>966</v>
      </c>
      <c r="R1815" s="39" t="s">
        <v>12908</v>
      </c>
      <c r="S1815" s="40" t="s">
        <v>10741</v>
      </c>
      <c r="T1815" s="41">
        <v>16</v>
      </c>
      <c r="U1815" s="41">
        <v>0</v>
      </c>
      <c r="V1815" s="41">
        <v>0</v>
      </c>
      <c r="W1815" s="42"/>
      <c r="X1815" s="42"/>
      <c r="Y1815" s="102">
        <v>16</v>
      </c>
      <c r="Z1815">
        <v>0</v>
      </c>
      <c r="AA1815">
        <v>0</v>
      </c>
      <c r="AB1815">
        <v>0</v>
      </c>
      <c r="AE1815" s="103">
        <v>0</v>
      </c>
      <c r="AF1815">
        <v>3</v>
      </c>
      <c r="AG1815">
        <v>0</v>
      </c>
      <c r="AH1815">
        <v>0</v>
      </c>
      <c r="AI1815">
        <v>3</v>
      </c>
    </row>
    <row r="1816" spans="1:35" ht="15" hidden="1" customHeight="1" x14ac:dyDescent="0.25">
      <c r="A1816" s="37" t="s">
        <v>36</v>
      </c>
      <c r="B1816" s="37" t="s">
        <v>37</v>
      </c>
      <c r="C1816" s="37" t="s">
        <v>3484</v>
      </c>
      <c r="D1816" s="38" t="s">
        <v>14455</v>
      </c>
      <c r="E1816" s="37" t="s">
        <v>1970</v>
      </c>
      <c r="F1816" s="37" t="s">
        <v>2860</v>
      </c>
      <c r="G1816" s="37">
        <v>200000992</v>
      </c>
      <c r="H1816" s="100">
        <v>710005520</v>
      </c>
      <c r="I1816" s="101">
        <v>307386</v>
      </c>
      <c r="J1816" s="37">
        <v>100006039</v>
      </c>
      <c r="K1816" s="37">
        <v>200000992</v>
      </c>
      <c r="L1816" s="37" t="s">
        <v>48</v>
      </c>
      <c r="M1816" s="37" t="s">
        <v>2860</v>
      </c>
      <c r="N1816" s="37" t="s">
        <v>3333</v>
      </c>
      <c r="O1816" s="39" t="s">
        <v>13005</v>
      </c>
      <c r="P1816" s="37" t="s">
        <v>1971</v>
      </c>
      <c r="Q1816" s="37" t="s">
        <v>3485</v>
      </c>
      <c r="R1816" s="39" t="s">
        <v>14456</v>
      </c>
      <c r="S1816" s="40" t="s">
        <v>10741</v>
      </c>
      <c r="T1816" s="41">
        <v>6</v>
      </c>
      <c r="U1816" s="41">
        <v>0</v>
      </c>
      <c r="V1816" s="41">
        <v>0</v>
      </c>
      <c r="W1816" s="42"/>
      <c r="X1816" s="42"/>
      <c r="Y1816" s="102">
        <v>6</v>
      </c>
      <c r="Z1816">
        <v>0</v>
      </c>
      <c r="AA1816">
        <v>0</v>
      </c>
      <c r="AB1816">
        <v>0</v>
      </c>
      <c r="AE1816" s="103">
        <v>0</v>
      </c>
      <c r="AF1816">
        <v>0</v>
      </c>
      <c r="AG1816">
        <v>0</v>
      </c>
      <c r="AH1816">
        <v>0</v>
      </c>
      <c r="AI1816">
        <v>0</v>
      </c>
    </row>
    <row r="1817" spans="1:35" ht="15" hidden="1" customHeight="1" x14ac:dyDescent="0.25">
      <c r="A1817" s="37" t="s">
        <v>36</v>
      </c>
      <c r="B1817" s="37" t="s">
        <v>37</v>
      </c>
      <c r="C1817" s="37" t="s">
        <v>5646</v>
      </c>
      <c r="D1817" s="38" t="s">
        <v>14460</v>
      </c>
      <c r="E1817" s="37" t="s">
        <v>5647</v>
      </c>
      <c r="F1817" s="37" t="s">
        <v>568</v>
      </c>
      <c r="G1817" s="37">
        <v>200001791</v>
      </c>
      <c r="H1817" s="100">
        <v>710036906</v>
      </c>
      <c r="I1817" s="101">
        <v>316075</v>
      </c>
      <c r="J1817" s="37">
        <v>100010013</v>
      </c>
      <c r="K1817" s="37">
        <v>200001791</v>
      </c>
      <c r="L1817" s="37" t="s">
        <v>210</v>
      </c>
      <c r="M1817" s="37" t="s">
        <v>568</v>
      </c>
      <c r="N1817" s="37" t="s">
        <v>5600</v>
      </c>
      <c r="O1817" s="39" t="s">
        <v>11322</v>
      </c>
      <c r="P1817" s="37" t="s">
        <v>5648</v>
      </c>
      <c r="Q1817" s="37" t="s">
        <v>5649</v>
      </c>
      <c r="R1817" s="39" t="s">
        <v>14461</v>
      </c>
      <c r="S1817" s="40" t="s">
        <v>10741</v>
      </c>
      <c r="T1817" s="41">
        <v>55</v>
      </c>
      <c r="U1817" s="41">
        <v>0</v>
      </c>
      <c r="V1817" s="41">
        <v>0</v>
      </c>
      <c r="W1817" s="42"/>
      <c r="X1817" s="42"/>
      <c r="Y1817" s="102">
        <v>55</v>
      </c>
      <c r="Z1817">
        <v>3</v>
      </c>
      <c r="AA1817">
        <v>0</v>
      </c>
      <c r="AB1817">
        <v>0</v>
      </c>
      <c r="AE1817" s="103">
        <v>3</v>
      </c>
      <c r="AF1817">
        <v>1</v>
      </c>
      <c r="AG1817">
        <v>0</v>
      </c>
      <c r="AH1817">
        <v>0</v>
      </c>
      <c r="AI1817">
        <v>1</v>
      </c>
    </row>
    <row r="1818" spans="1:35" ht="15" hidden="1" customHeight="1" x14ac:dyDescent="0.25">
      <c r="A1818" s="37" t="s">
        <v>36</v>
      </c>
      <c r="B1818" s="37" t="s">
        <v>37</v>
      </c>
      <c r="C1818" s="37" t="s">
        <v>8897</v>
      </c>
      <c r="D1818" s="38" t="s">
        <v>14453</v>
      </c>
      <c r="E1818" s="37" t="s">
        <v>8898</v>
      </c>
      <c r="F1818" s="37" t="s">
        <v>8536</v>
      </c>
      <c r="G1818" s="37">
        <v>200003106</v>
      </c>
      <c r="H1818" s="100">
        <v>710026412</v>
      </c>
      <c r="I1818" s="101">
        <v>325295</v>
      </c>
      <c r="J1818" s="37">
        <v>100015475</v>
      </c>
      <c r="K1818" s="37">
        <v>200003106</v>
      </c>
      <c r="L1818" s="37" t="s">
        <v>48</v>
      </c>
      <c r="M1818" s="37" t="s">
        <v>8536</v>
      </c>
      <c r="N1818" s="37" t="s">
        <v>1826</v>
      </c>
      <c r="O1818" s="39" t="s">
        <v>11438</v>
      </c>
      <c r="P1818" s="37" t="s">
        <v>8899</v>
      </c>
      <c r="Q1818" s="37" t="s">
        <v>8900</v>
      </c>
      <c r="R1818" s="39" t="s">
        <v>14454</v>
      </c>
      <c r="S1818" s="40" t="s">
        <v>10741</v>
      </c>
      <c r="T1818" s="41">
        <v>5</v>
      </c>
      <c r="U1818" s="41">
        <v>0</v>
      </c>
      <c r="V1818" s="41">
        <v>0</v>
      </c>
      <c r="W1818" s="42"/>
      <c r="X1818" s="42"/>
      <c r="Y1818" s="102">
        <v>5</v>
      </c>
      <c r="Z1818">
        <v>0</v>
      </c>
      <c r="AA1818">
        <v>0</v>
      </c>
      <c r="AB1818">
        <v>0</v>
      </c>
      <c r="AE1818" s="103">
        <v>0</v>
      </c>
      <c r="AF1818">
        <v>0</v>
      </c>
      <c r="AG1818">
        <v>0</v>
      </c>
      <c r="AH1818">
        <v>0</v>
      </c>
      <c r="AI1818">
        <v>0</v>
      </c>
    </row>
    <row r="1819" spans="1:35" ht="15" hidden="1" customHeight="1" x14ac:dyDescent="0.25">
      <c r="A1819" s="37" t="s">
        <v>36</v>
      </c>
      <c r="B1819" s="37" t="s">
        <v>37</v>
      </c>
      <c r="C1819" s="37" t="s">
        <v>4957</v>
      </c>
      <c r="D1819" s="38" t="s">
        <v>10789</v>
      </c>
      <c r="E1819" s="37" t="s">
        <v>4958</v>
      </c>
      <c r="F1819" s="37" t="s">
        <v>4189</v>
      </c>
      <c r="G1819" s="37">
        <v>200001574</v>
      </c>
      <c r="H1819" s="100">
        <v>710022956</v>
      </c>
      <c r="I1819" s="101">
        <v>37811789</v>
      </c>
      <c r="J1819" s="37">
        <v>100009082</v>
      </c>
      <c r="K1819" s="37">
        <v>100009083</v>
      </c>
      <c r="L1819" s="37" t="s">
        <v>92</v>
      </c>
      <c r="M1819" s="37" t="s">
        <v>4189</v>
      </c>
      <c r="N1819" s="37" t="s">
        <v>4960</v>
      </c>
      <c r="O1819" s="39" t="s">
        <v>14470</v>
      </c>
      <c r="P1819" s="37" t="s">
        <v>4960</v>
      </c>
      <c r="Q1819" s="37" t="s">
        <v>4987</v>
      </c>
      <c r="R1819" s="39" t="s">
        <v>10655</v>
      </c>
      <c r="S1819" s="40" t="s">
        <v>10741</v>
      </c>
      <c r="T1819" s="41">
        <v>19</v>
      </c>
      <c r="U1819" s="42">
        <v>0</v>
      </c>
      <c r="V1819" s="42">
        <v>0</v>
      </c>
      <c r="W1819" s="42"/>
      <c r="X1819" s="42"/>
      <c r="Y1819" s="102">
        <v>19</v>
      </c>
      <c r="Z1819">
        <v>0</v>
      </c>
      <c r="AA1819">
        <v>0</v>
      </c>
      <c r="AB1819">
        <v>0</v>
      </c>
      <c r="AE1819" s="103">
        <v>0</v>
      </c>
      <c r="AF1819">
        <v>0</v>
      </c>
      <c r="AG1819">
        <v>0</v>
      </c>
      <c r="AH1819">
        <v>0</v>
      </c>
      <c r="AI1819">
        <v>0</v>
      </c>
    </row>
    <row r="1820" spans="1:35" ht="15" hidden="1" customHeight="1" x14ac:dyDescent="0.25">
      <c r="A1820" s="37" t="s">
        <v>36</v>
      </c>
      <c r="B1820" s="37" t="s">
        <v>37</v>
      </c>
      <c r="C1820" s="37" t="s">
        <v>9277</v>
      </c>
      <c r="D1820" s="38" t="s">
        <v>14471</v>
      </c>
      <c r="E1820" s="37" t="s">
        <v>9278</v>
      </c>
      <c r="F1820" s="37" t="s">
        <v>8536</v>
      </c>
      <c r="G1820" s="37">
        <v>200003319</v>
      </c>
      <c r="H1820" s="100">
        <v>710032390</v>
      </c>
      <c r="I1820" s="101">
        <v>331287</v>
      </c>
      <c r="J1820" s="37">
        <v>100016322</v>
      </c>
      <c r="K1820" s="37">
        <v>200003319</v>
      </c>
      <c r="L1820" s="37" t="s">
        <v>48</v>
      </c>
      <c r="M1820" s="37" t="s">
        <v>8536</v>
      </c>
      <c r="N1820" s="37" t="s">
        <v>6661</v>
      </c>
      <c r="O1820" s="39" t="s">
        <v>12730</v>
      </c>
      <c r="P1820" s="37" t="s">
        <v>9279</v>
      </c>
      <c r="Q1820" s="37" t="s">
        <v>9280</v>
      </c>
      <c r="R1820" s="39" t="s">
        <v>14472</v>
      </c>
      <c r="S1820" s="40" t="s">
        <v>10741</v>
      </c>
      <c r="T1820" s="41">
        <v>12</v>
      </c>
      <c r="U1820" s="41">
        <v>0</v>
      </c>
      <c r="V1820" s="41">
        <v>0</v>
      </c>
      <c r="W1820" s="42"/>
      <c r="X1820" s="42"/>
      <c r="Y1820" s="102">
        <v>12</v>
      </c>
      <c r="Z1820">
        <v>0</v>
      </c>
      <c r="AA1820">
        <v>0</v>
      </c>
      <c r="AB1820">
        <v>0</v>
      </c>
      <c r="AE1820" s="103">
        <v>0</v>
      </c>
      <c r="AF1820">
        <v>14</v>
      </c>
      <c r="AG1820">
        <v>0</v>
      </c>
      <c r="AH1820">
        <v>0</v>
      </c>
      <c r="AI1820">
        <v>14</v>
      </c>
    </row>
    <row r="1821" spans="1:35" ht="15" hidden="1" customHeight="1" x14ac:dyDescent="0.25">
      <c r="A1821" s="37" t="s">
        <v>36</v>
      </c>
      <c r="B1821" s="37" t="s">
        <v>37</v>
      </c>
      <c r="C1821" s="37" t="s">
        <v>9005</v>
      </c>
      <c r="D1821" s="38" t="s">
        <v>14476</v>
      </c>
      <c r="E1821" s="37" t="s">
        <v>9006</v>
      </c>
      <c r="F1821" s="37" t="s">
        <v>8536</v>
      </c>
      <c r="G1821" s="37">
        <v>200003268</v>
      </c>
      <c r="H1821" s="100">
        <v>710027036</v>
      </c>
      <c r="I1821" s="101">
        <v>325881</v>
      </c>
      <c r="J1821" s="37">
        <v>100016024</v>
      </c>
      <c r="K1821" s="37">
        <v>200003268</v>
      </c>
      <c r="L1821" s="37" t="s">
        <v>48</v>
      </c>
      <c r="M1821" s="37" t="s">
        <v>8536</v>
      </c>
      <c r="N1821" s="37" t="s">
        <v>8417</v>
      </c>
      <c r="O1821" s="39" t="s">
        <v>12268</v>
      </c>
      <c r="P1821" s="37" t="s">
        <v>9007</v>
      </c>
      <c r="Q1821" s="37" t="s">
        <v>9008</v>
      </c>
      <c r="R1821" s="39" t="s">
        <v>14477</v>
      </c>
      <c r="S1821" s="40" t="s">
        <v>10741</v>
      </c>
      <c r="T1821" s="41">
        <v>10</v>
      </c>
      <c r="U1821" s="41">
        <v>0</v>
      </c>
      <c r="V1821" s="41">
        <v>0</v>
      </c>
      <c r="W1821" s="42"/>
      <c r="X1821" s="42"/>
      <c r="Y1821" s="102">
        <v>10</v>
      </c>
      <c r="Z1821">
        <v>3</v>
      </c>
      <c r="AA1821">
        <v>0</v>
      </c>
      <c r="AB1821">
        <v>0</v>
      </c>
      <c r="AE1821" s="103">
        <v>3</v>
      </c>
      <c r="AF1821">
        <v>1</v>
      </c>
      <c r="AG1821">
        <v>0</v>
      </c>
      <c r="AH1821">
        <v>0</v>
      </c>
      <c r="AI1821">
        <v>1</v>
      </c>
    </row>
    <row r="1822" spans="1:35" ht="15" hidden="1" customHeight="1" x14ac:dyDescent="0.25">
      <c r="A1822" s="37" t="s">
        <v>36</v>
      </c>
      <c r="B1822" s="37" t="s">
        <v>37</v>
      </c>
      <c r="C1822" s="37" t="s">
        <v>10105</v>
      </c>
      <c r="D1822" s="38" t="s">
        <v>14475</v>
      </c>
      <c r="E1822" s="37" t="s">
        <v>10106</v>
      </c>
      <c r="F1822" s="37" t="s">
        <v>8536</v>
      </c>
      <c r="G1822" s="37">
        <v>200003274</v>
      </c>
      <c r="H1822" s="100">
        <v>710027125</v>
      </c>
      <c r="I1822" s="101">
        <v>326020</v>
      </c>
      <c r="J1822" s="37">
        <v>100016042</v>
      </c>
      <c r="K1822" s="37">
        <v>200003274</v>
      </c>
      <c r="L1822" s="37" t="s">
        <v>48</v>
      </c>
      <c r="M1822" s="37" t="s">
        <v>8536</v>
      </c>
      <c r="N1822" s="37" t="s">
        <v>8417</v>
      </c>
      <c r="O1822" s="39" t="s">
        <v>12406</v>
      </c>
      <c r="P1822" s="37" t="s">
        <v>10107</v>
      </c>
      <c r="Q1822" s="37" t="s">
        <v>10108</v>
      </c>
      <c r="R1822" s="39" t="s">
        <v>10682</v>
      </c>
      <c r="S1822" s="40" t="s">
        <v>10741</v>
      </c>
      <c r="T1822" s="41">
        <v>5</v>
      </c>
      <c r="U1822" s="41">
        <v>0</v>
      </c>
      <c r="V1822" s="41">
        <v>0</v>
      </c>
      <c r="W1822" s="42"/>
      <c r="X1822" s="42"/>
      <c r="Y1822" s="102">
        <v>5</v>
      </c>
      <c r="Z1822">
        <v>0</v>
      </c>
      <c r="AA1822">
        <v>0</v>
      </c>
      <c r="AB1822">
        <v>0</v>
      </c>
      <c r="AE1822" s="103">
        <v>0</v>
      </c>
      <c r="AF1822">
        <v>0</v>
      </c>
      <c r="AG1822">
        <v>0</v>
      </c>
      <c r="AH1822">
        <v>0</v>
      </c>
      <c r="AI1822">
        <v>0</v>
      </c>
    </row>
    <row r="1823" spans="1:35" ht="15" hidden="1" customHeight="1" x14ac:dyDescent="0.25">
      <c r="A1823" s="37" t="s">
        <v>36</v>
      </c>
      <c r="B1823" s="37" t="s">
        <v>37</v>
      </c>
      <c r="C1823" s="37" t="s">
        <v>8062</v>
      </c>
      <c r="D1823" s="38" t="s">
        <v>14478</v>
      </c>
      <c r="E1823" s="37" t="s">
        <v>8063</v>
      </c>
      <c r="F1823" s="37" t="s">
        <v>6696</v>
      </c>
      <c r="G1823" s="37">
        <v>200002746</v>
      </c>
      <c r="H1823" s="100">
        <v>710032358</v>
      </c>
      <c r="I1823" s="101">
        <v>331210</v>
      </c>
      <c r="J1823" s="37">
        <v>100013665</v>
      </c>
      <c r="K1823" s="37">
        <v>200002746</v>
      </c>
      <c r="L1823" s="37" t="s">
        <v>48</v>
      </c>
      <c r="M1823" s="37" t="s">
        <v>6696</v>
      </c>
      <c r="N1823" s="37" t="s">
        <v>8047</v>
      </c>
      <c r="O1823" s="39" t="s">
        <v>10957</v>
      </c>
      <c r="P1823" s="37" t="s">
        <v>8064</v>
      </c>
      <c r="Q1823" s="37" t="s">
        <v>8065</v>
      </c>
      <c r="R1823" s="39" t="s">
        <v>14479</v>
      </c>
      <c r="S1823" s="40" t="s">
        <v>10741</v>
      </c>
      <c r="T1823" s="41">
        <v>12</v>
      </c>
      <c r="U1823" s="41">
        <v>0</v>
      </c>
      <c r="V1823" s="41">
        <v>0</v>
      </c>
      <c r="W1823" s="42"/>
      <c r="X1823" s="42"/>
      <c r="Y1823" s="102">
        <v>12</v>
      </c>
      <c r="Z1823">
        <v>0</v>
      </c>
      <c r="AA1823">
        <v>0</v>
      </c>
      <c r="AB1823">
        <v>0</v>
      </c>
      <c r="AE1823" s="103">
        <v>0</v>
      </c>
      <c r="AF1823">
        <v>0</v>
      </c>
      <c r="AG1823">
        <v>0</v>
      </c>
      <c r="AH1823">
        <v>0</v>
      </c>
      <c r="AI1823">
        <v>0</v>
      </c>
    </row>
    <row r="1824" spans="1:35" ht="15" hidden="1" customHeight="1" x14ac:dyDescent="0.25">
      <c r="A1824" s="37" t="s">
        <v>36</v>
      </c>
      <c r="B1824" s="37" t="s">
        <v>592</v>
      </c>
      <c r="C1824" s="37" t="s">
        <v>10499</v>
      </c>
      <c r="D1824" s="38" t="s">
        <v>14480</v>
      </c>
      <c r="E1824" s="37" t="s">
        <v>10369</v>
      </c>
      <c r="F1824" s="37" t="s">
        <v>40</v>
      </c>
      <c r="G1824" s="37">
        <v>200004105</v>
      </c>
      <c r="H1824" s="100">
        <v>710283989</v>
      </c>
      <c r="I1824" s="101">
        <v>42174309</v>
      </c>
      <c r="J1824" s="37">
        <v>100019759</v>
      </c>
      <c r="K1824" s="37">
        <v>200004105</v>
      </c>
      <c r="L1824" s="37" t="s">
        <v>10469</v>
      </c>
      <c r="M1824" s="37" t="s">
        <v>40</v>
      </c>
      <c r="N1824" s="37" t="s">
        <v>784</v>
      </c>
      <c r="O1824" s="39" t="s">
        <v>10929</v>
      </c>
      <c r="P1824" s="37" t="s">
        <v>413</v>
      </c>
      <c r="Q1824" s="37" t="s">
        <v>10321</v>
      </c>
      <c r="R1824" s="39" t="s">
        <v>10930</v>
      </c>
      <c r="S1824" s="40" t="s">
        <v>10741</v>
      </c>
      <c r="T1824" s="41">
        <v>0</v>
      </c>
      <c r="U1824" s="41">
        <v>12</v>
      </c>
      <c r="V1824" s="41">
        <v>0</v>
      </c>
      <c r="W1824" s="42"/>
      <c r="X1824" s="42"/>
      <c r="Y1824" s="102">
        <v>12</v>
      </c>
      <c r="Z1824">
        <v>0</v>
      </c>
      <c r="AA1824">
        <v>0</v>
      </c>
      <c r="AB1824">
        <v>0</v>
      </c>
      <c r="AE1824" s="103">
        <v>0</v>
      </c>
      <c r="AF1824">
        <v>0</v>
      </c>
      <c r="AG1824">
        <v>2</v>
      </c>
      <c r="AH1824">
        <v>0</v>
      </c>
      <c r="AI1824">
        <v>2</v>
      </c>
    </row>
    <row r="1825" spans="1:35" ht="15" hidden="1" customHeight="1" x14ac:dyDescent="0.25">
      <c r="A1825" s="37" t="s">
        <v>36</v>
      </c>
      <c r="B1825" s="37" t="s">
        <v>37</v>
      </c>
      <c r="C1825" s="37" t="s">
        <v>4745</v>
      </c>
      <c r="D1825" s="38" t="s">
        <v>12376</v>
      </c>
      <c r="E1825" s="37" t="s">
        <v>4746</v>
      </c>
      <c r="F1825" s="37" t="s">
        <v>4189</v>
      </c>
      <c r="G1825" s="37">
        <v>200001498</v>
      </c>
      <c r="H1825" s="100">
        <v>710015801</v>
      </c>
      <c r="I1825" s="101">
        <v>315737</v>
      </c>
      <c r="J1825" s="37">
        <v>100008500</v>
      </c>
      <c r="K1825" s="37">
        <v>200001498</v>
      </c>
      <c r="L1825" s="37" t="s">
        <v>48</v>
      </c>
      <c r="M1825" s="37" t="s">
        <v>4189</v>
      </c>
      <c r="N1825" s="37" t="s">
        <v>4675</v>
      </c>
      <c r="O1825" s="39" t="s">
        <v>11371</v>
      </c>
      <c r="P1825" s="37" t="s">
        <v>4675</v>
      </c>
      <c r="Q1825" s="37" t="s">
        <v>4749</v>
      </c>
      <c r="R1825" s="39" t="s">
        <v>10657</v>
      </c>
      <c r="S1825" s="40" t="s">
        <v>10741</v>
      </c>
      <c r="T1825" s="41">
        <v>16</v>
      </c>
      <c r="U1825" s="41">
        <v>0</v>
      </c>
      <c r="V1825" s="42">
        <v>0</v>
      </c>
      <c r="W1825" s="42"/>
      <c r="X1825" s="42"/>
      <c r="Y1825" s="102">
        <v>16</v>
      </c>
      <c r="Z1825">
        <v>1</v>
      </c>
      <c r="AA1825">
        <v>0</v>
      </c>
      <c r="AB1825">
        <v>0</v>
      </c>
      <c r="AE1825" s="103">
        <v>1</v>
      </c>
      <c r="AF1825">
        <v>1</v>
      </c>
      <c r="AG1825">
        <v>0</v>
      </c>
      <c r="AH1825">
        <v>0</v>
      </c>
      <c r="AI1825">
        <v>1</v>
      </c>
    </row>
    <row r="1826" spans="1:35" ht="15" hidden="1" customHeight="1" x14ac:dyDescent="0.25">
      <c r="A1826" s="37" t="s">
        <v>36</v>
      </c>
      <c r="B1826" s="37" t="s">
        <v>37</v>
      </c>
      <c r="C1826" s="37" t="s">
        <v>4531</v>
      </c>
      <c r="D1826" s="38" t="s">
        <v>14473</v>
      </c>
      <c r="E1826" s="37" t="s">
        <v>4532</v>
      </c>
      <c r="F1826" s="37" t="s">
        <v>4189</v>
      </c>
      <c r="G1826" s="37">
        <v>200001563</v>
      </c>
      <c r="H1826" s="100">
        <v>710014953</v>
      </c>
      <c r="I1826" s="101">
        <v>314889</v>
      </c>
      <c r="J1826" s="37">
        <v>100008766</v>
      </c>
      <c r="K1826" s="37">
        <v>200001563</v>
      </c>
      <c r="L1826" s="37" t="s">
        <v>48</v>
      </c>
      <c r="M1826" s="37" t="s">
        <v>4189</v>
      </c>
      <c r="N1826" s="37" t="s">
        <v>4545</v>
      </c>
      <c r="O1826" s="39" t="s">
        <v>13190</v>
      </c>
      <c r="P1826" s="37" t="s">
        <v>4533</v>
      </c>
      <c r="Q1826" s="37" t="s">
        <v>4534</v>
      </c>
      <c r="R1826" s="39" t="s">
        <v>14474</v>
      </c>
      <c r="S1826" s="40" t="s">
        <v>10741</v>
      </c>
      <c r="T1826" s="41">
        <v>10</v>
      </c>
      <c r="U1826" s="41">
        <v>0</v>
      </c>
      <c r="V1826" s="41">
        <v>0</v>
      </c>
      <c r="W1826" s="42"/>
      <c r="X1826" s="42"/>
      <c r="Y1826" s="102">
        <v>10</v>
      </c>
      <c r="Z1826">
        <v>0</v>
      </c>
      <c r="AA1826">
        <v>0</v>
      </c>
      <c r="AB1826">
        <v>0</v>
      </c>
      <c r="AE1826" s="103">
        <v>0</v>
      </c>
      <c r="AF1826">
        <v>0</v>
      </c>
      <c r="AG1826">
        <v>0</v>
      </c>
      <c r="AH1826">
        <v>0</v>
      </c>
      <c r="AI1826">
        <v>0</v>
      </c>
    </row>
    <row r="1827" spans="1:35" ht="15" hidden="1" customHeight="1" x14ac:dyDescent="0.25">
      <c r="A1827" s="37" t="s">
        <v>36</v>
      </c>
      <c r="B1827" s="37" t="s">
        <v>37</v>
      </c>
      <c r="C1827" s="37" t="s">
        <v>6433</v>
      </c>
      <c r="D1827" s="38" t="s">
        <v>14481</v>
      </c>
      <c r="E1827" s="37" t="s">
        <v>6434</v>
      </c>
      <c r="F1827" s="37" t="s">
        <v>568</v>
      </c>
      <c r="G1827" s="37">
        <v>200001782</v>
      </c>
      <c r="H1827" s="100">
        <v>710020791</v>
      </c>
      <c r="I1827" s="101">
        <v>37833898</v>
      </c>
      <c r="J1827" s="37">
        <v>100009962</v>
      </c>
      <c r="K1827" s="37">
        <v>100009959</v>
      </c>
      <c r="L1827" s="37" t="s">
        <v>105</v>
      </c>
      <c r="M1827" s="37" t="s">
        <v>568</v>
      </c>
      <c r="N1827" s="37" t="s">
        <v>6409</v>
      </c>
      <c r="O1827" s="39" t="s">
        <v>14482</v>
      </c>
      <c r="P1827" s="37" t="s">
        <v>6435</v>
      </c>
      <c r="Q1827" s="37" t="s">
        <v>6436</v>
      </c>
      <c r="R1827" s="39" t="s">
        <v>14483</v>
      </c>
      <c r="S1827" s="40" t="s">
        <v>10741</v>
      </c>
      <c r="T1827" s="41">
        <v>14</v>
      </c>
      <c r="U1827" s="42">
        <v>0</v>
      </c>
      <c r="V1827" s="42">
        <v>0</v>
      </c>
      <c r="W1827" s="42"/>
      <c r="X1827" s="42"/>
      <c r="Y1827" s="102">
        <v>14</v>
      </c>
      <c r="Z1827">
        <v>1</v>
      </c>
      <c r="AA1827">
        <v>0</v>
      </c>
      <c r="AB1827">
        <v>0</v>
      </c>
      <c r="AE1827" s="103">
        <v>1</v>
      </c>
      <c r="AF1827">
        <v>2</v>
      </c>
      <c r="AG1827">
        <v>0</v>
      </c>
      <c r="AH1827">
        <v>0</v>
      </c>
      <c r="AI1827">
        <v>2</v>
      </c>
    </row>
    <row r="1828" spans="1:35" ht="15" hidden="1" customHeight="1" x14ac:dyDescent="0.25">
      <c r="A1828" s="37" t="s">
        <v>36</v>
      </c>
      <c r="B1828" s="37" t="s">
        <v>37</v>
      </c>
      <c r="C1828" s="37" t="s">
        <v>2110</v>
      </c>
      <c r="D1828" s="38" t="s">
        <v>14484</v>
      </c>
      <c r="E1828" s="37" t="s">
        <v>2111</v>
      </c>
      <c r="F1828" s="37" t="s">
        <v>1879</v>
      </c>
      <c r="G1828" s="37">
        <v>200000850</v>
      </c>
      <c r="H1828" s="100">
        <v>710010362</v>
      </c>
      <c r="I1828" s="101">
        <v>36125881</v>
      </c>
      <c r="J1828" s="37">
        <v>100004472</v>
      </c>
      <c r="K1828" s="37">
        <v>100004474</v>
      </c>
      <c r="L1828" s="37" t="s">
        <v>2112</v>
      </c>
      <c r="M1828" s="37" t="s">
        <v>1879</v>
      </c>
      <c r="N1828" s="37" t="s">
        <v>2029</v>
      </c>
      <c r="O1828" s="39" t="s">
        <v>14485</v>
      </c>
      <c r="P1828" s="37" t="s">
        <v>2113</v>
      </c>
      <c r="Q1828" s="37" t="s">
        <v>2114</v>
      </c>
      <c r="R1828" s="39" t="s">
        <v>10628</v>
      </c>
      <c r="S1828" s="40" t="s">
        <v>10741</v>
      </c>
      <c r="T1828" s="41">
        <v>0</v>
      </c>
      <c r="U1828" s="41">
        <v>0</v>
      </c>
      <c r="V1828" s="41">
        <v>0</v>
      </c>
      <c r="W1828" s="42"/>
      <c r="X1828" s="42"/>
      <c r="Y1828" s="102">
        <v>0</v>
      </c>
      <c r="Z1828">
        <v>0</v>
      </c>
      <c r="AA1828">
        <v>0</v>
      </c>
      <c r="AB1828">
        <v>0</v>
      </c>
      <c r="AE1828" s="103">
        <v>0</v>
      </c>
      <c r="AF1828">
        <v>0</v>
      </c>
      <c r="AG1828">
        <v>0</v>
      </c>
      <c r="AH1828">
        <v>0</v>
      </c>
      <c r="AI1828">
        <v>0</v>
      </c>
    </row>
    <row r="1829" spans="1:35" ht="15" hidden="1" customHeight="1" x14ac:dyDescent="0.25">
      <c r="A1829" s="37" t="s">
        <v>36</v>
      </c>
      <c r="B1829" s="37" t="s">
        <v>37</v>
      </c>
      <c r="C1829" s="37" t="s">
        <v>8664</v>
      </c>
      <c r="D1829" s="38" t="s">
        <v>14488</v>
      </c>
      <c r="E1829" s="37" t="s">
        <v>8665</v>
      </c>
      <c r="F1829" s="37" t="s">
        <v>8536</v>
      </c>
      <c r="G1829" s="37">
        <v>200003017</v>
      </c>
      <c r="H1829" s="100">
        <v>710025548</v>
      </c>
      <c r="I1829" s="101">
        <v>324388</v>
      </c>
      <c r="J1829" s="37">
        <v>100015214</v>
      </c>
      <c r="K1829" s="37">
        <v>200003017</v>
      </c>
      <c r="L1829" s="37" t="s">
        <v>48</v>
      </c>
      <c r="M1829" s="37" t="s">
        <v>8536</v>
      </c>
      <c r="N1829" s="37" t="s">
        <v>8633</v>
      </c>
      <c r="O1829" s="39" t="s">
        <v>11110</v>
      </c>
      <c r="P1829" s="37" t="s">
        <v>8666</v>
      </c>
      <c r="Q1829" s="37" t="s">
        <v>8667</v>
      </c>
      <c r="R1829" s="39" t="s">
        <v>14489</v>
      </c>
      <c r="S1829" s="40" t="s">
        <v>10741</v>
      </c>
      <c r="T1829" s="41">
        <v>12</v>
      </c>
      <c r="U1829" s="41">
        <v>0</v>
      </c>
      <c r="V1829" s="41">
        <v>0</v>
      </c>
      <c r="W1829" s="42"/>
      <c r="X1829" s="42"/>
      <c r="Y1829" s="102">
        <v>12</v>
      </c>
      <c r="Z1829">
        <v>0</v>
      </c>
      <c r="AA1829">
        <v>0</v>
      </c>
      <c r="AB1829">
        <v>0</v>
      </c>
      <c r="AE1829" s="103">
        <v>0</v>
      </c>
      <c r="AF1829">
        <v>0</v>
      </c>
      <c r="AG1829">
        <v>0</v>
      </c>
      <c r="AH1829">
        <v>0</v>
      </c>
      <c r="AI1829">
        <v>0</v>
      </c>
    </row>
    <row r="1830" spans="1:35" ht="15" hidden="1" customHeight="1" x14ac:dyDescent="0.25">
      <c r="A1830" s="37" t="s">
        <v>36</v>
      </c>
      <c r="B1830" s="37" t="s">
        <v>37</v>
      </c>
      <c r="C1830" s="37" t="s">
        <v>1388</v>
      </c>
      <c r="D1830" s="38" t="s">
        <v>16282</v>
      </c>
      <c r="E1830" s="37" t="s">
        <v>1389</v>
      </c>
      <c r="F1830" s="37" t="s">
        <v>814</v>
      </c>
      <c r="G1830" s="37">
        <v>200000528</v>
      </c>
      <c r="H1830" s="100">
        <v>710256175</v>
      </c>
      <c r="I1830" s="101">
        <v>312258</v>
      </c>
      <c r="J1830" s="37">
        <v>100003293</v>
      </c>
      <c r="K1830" s="37">
        <v>200000528</v>
      </c>
      <c r="L1830" s="37" t="s">
        <v>48</v>
      </c>
      <c r="M1830" s="37" t="s">
        <v>814</v>
      </c>
      <c r="N1830" s="37" t="s">
        <v>549</v>
      </c>
      <c r="O1830" s="39" t="s">
        <v>16283</v>
      </c>
      <c r="P1830" s="37" t="s">
        <v>1390</v>
      </c>
      <c r="Q1830" s="37" t="s">
        <v>1391</v>
      </c>
      <c r="R1830" s="39" t="s">
        <v>16284</v>
      </c>
      <c r="S1830" s="40" t="s">
        <v>10741</v>
      </c>
      <c r="T1830" s="41">
        <v>5</v>
      </c>
      <c r="U1830" s="42">
        <v>0</v>
      </c>
      <c r="V1830" s="42">
        <v>0</v>
      </c>
      <c r="W1830" s="42"/>
      <c r="X1830" s="42"/>
      <c r="Y1830" s="102">
        <v>5</v>
      </c>
      <c r="Z1830">
        <v>0</v>
      </c>
      <c r="AA1830">
        <v>0</v>
      </c>
      <c r="AB1830">
        <v>0</v>
      </c>
      <c r="AE1830" s="103">
        <v>0</v>
      </c>
      <c r="AF1830">
        <v>0</v>
      </c>
      <c r="AG1830">
        <v>0</v>
      </c>
      <c r="AH1830">
        <v>0</v>
      </c>
      <c r="AI1830">
        <v>0</v>
      </c>
    </row>
    <row r="1831" spans="1:35" ht="15" hidden="1" customHeight="1" x14ac:dyDescent="0.25">
      <c r="A1831" s="37" t="s">
        <v>36</v>
      </c>
      <c r="B1831" s="37" t="s">
        <v>37</v>
      </c>
      <c r="C1831" s="37" t="s">
        <v>472</v>
      </c>
      <c r="D1831" s="38" t="s">
        <v>14110</v>
      </c>
      <c r="E1831" s="37" t="s">
        <v>473</v>
      </c>
      <c r="F1831" s="37" t="s">
        <v>40</v>
      </c>
      <c r="G1831" s="37">
        <v>200000203</v>
      </c>
      <c r="H1831" s="100">
        <v>710001126</v>
      </c>
      <c r="I1831" s="101">
        <v>641243</v>
      </c>
      <c r="J1831" s="37">
        <v>100000807</v>
      </c>
      <c r="K1831" s="37">
        <v>200000203</v>
      </c>
      <c r="L1831" s="37" t="s">
        <v>48</v>
      </c>
      <c r="M1831" s="37" t="s">
        <v>40</v>
      </c>
      <c r="N1831" s="37" t="s">
        <v>506</v>
      </c>
      <c r="O1831" s="39" t="s">
        <v>12352</v>
      </c>
      <c r="P1831" s="37" t="s">
        <v>475</v>
      </c>
      <c r="Q1831" s="37" t="s">
        <v>476</v>
      </c>
      <c r="R1831" s="39" t="s">
        <v>14111</v>
      </c>
      <c r="S1831" s="40" t="s">
        <v>10741</v>
      </c>
      <c r="T1831" s="41">
        <v>27</v>
      </c>
      <c r="U1831" s="41">
        <v>0</v>
      </c>
      <c r="V1831" s="41">
        <v>0</v>
      </c>
      <c r="W1831" s="42"/>
      <c r="X1831" s="42"/>
      <c r="Y1831" s="102">
        <v>27</v>
      </c>
      <c r="Z1831">
        <v>0</v>
      </c>
      <c r="AA1831">
        <v>0</v>
      </c>
      <c r="AB1831">
        <v>0</v>
      </c>
      <c r="AE1831" s="103">
        <v>0</v>
      </c>
      <c r="AF1831">
        <v>1</v>
      </c>
      <c r="AG1831">
        <v>0</v>
      </c>
      <c r="AH1831">
        <v>0</v>
      </c>
      <c r="AI1831">
        <v>1</v>
      </c>
    </row>
    <row r="1832" spans="1:35" ht="15" hidden="1" customHeight="1" x14ac:dyDescent="0.25">
      <c r="A1832" s="37" t="s">
        <v>36</v>
      </c>
      <c r="B1832" s="37" t="s">
        <v>37</v>
      </c>
      <c r="C1832" s="37" t="s">
        <v>7266</v>
      </c>
      <c r="D1832" s="38" t="s">
        <v>16285</v>
      </c>
      <c r="E1832" s="37" t="s">
        <v>7267</v>
      </c>
      <c r="F1832" s="37" t="s">
        <v>6696</v>
      </c>
      <c r="G1832" s="37">
        <v>200002457</v>
      </c>
      <c r="H1832" s="100">
        <v>710027575</v>
      </c>
      <c r="I1832" s="101">
        <v>326402</v>
      </c>
      <c r="J1832" s="37">
        <v>100012399</v>
      </c>
      <c r="K1832" s="37">
        <v>200002457</v>
      </c>
      <c r="L1832" s="37" t="s">
        <v>48</v>
      </c>
      <c r="M1832" s="37" t="s">
        <v>6696</v>
      </c>
      <c r="N1832" s="37" t="s">
        <v>7170</v>
      </c>
      <c r="O1832" s="39" t="s">
        <v>16286</v>
      </c>
      <c r="P1832" s="37" t="s">
        <v>7268</v>
      </c>
      <c r="Q1832" s="37" t="s">
        <v>7269</v>
      </c>
      <c r="R1832" s="39" t="s">
        <v>16287</v>
      </c>
      <c r="S1832" s="40" t="s">
        <v>10741</v>
      </c>
      <c r="T1832" s="41">
        <v>9</v>
      </c>
      <c r="U1832" s="41">
        <v>0</v>
      </c>
      <c r="V1832" s="41">
        <v>0</v>
      </c>
      <c r="W1832" s="42"/>
      <c r="X1832" s="42"/>
      <c r="Y1832" s="102">
        <v>9</v>
      </c>
      <c r="Z1832">
        <v>0</v>
      </c>
      <c r="AA1832">
        <v>0</v>
      </c>
      <c r="AB1832">
        <v>0</v>
      </c>
      <c r="AE1832" s="103">
        <v>0</v>
      </c>
      <c r="AF1832">
        <v>0</v>
      </c>
      <c r="AG1832">
        <v>0</v>
      </c>
      <c r="AH1832">
        <v>0</v>
      </c>
      <c r="AI1832">
        <v>0</v>
      </c>
    </row>
    <row r="1833" spans="1:35" ht="15" hidden="1" customHeight="1" x14ac:dyDescent="0.25">
      <c r="A1833" s="37" t="s">
        <v>36</v>
      </c>
      <c r="B1833" s="37" t="s">
        <v>37</v>
      </c>
      <c r="C1833" s="37" t="s">
        <v>6044</v>
      </c>
      <c r="D1833" s="38" t="s">
        <v>16288</v>
      </c>
      <c r="E1833" s="37" t="s">
        <v>6045</v>
      </c>
      <c r="F1833" s="37" t="s">
        <v>568</v>
      </c>
      <c r="G1833" s="37">
        <v>200002057</v>
      </c>
      <c r="H1833" s="100">
        <v>710020104</v>
      </c>
      <c r="I1833" s="101">
        <v>647420</v>
      </c>
      <c r="J1833" s="37">
        <v>100010696</v>
      </c>
      <c r="K1833" s="37">
        <v>200002057</v>
      </c>
      <c r="L1833" s="37" t="s">
        <v>48</v>
      </c>
      <c r="M1833" s="37" t="s">
        <v>568</v>
      </c>
      <c r="N1833" s="37" t="s">
        <v>5980</v>
      </c>
      <c r="O1833" s="39" t="s">
        <v>16289</v>
      </c>
      <c r="P1833" s="37" t="s">
        <v>6046</v>
      </c>
      <c r="Q1833" s="37" t="s">
        <v>6047</v>
      </c>
      <c r="R1833" s="39" t="s">
        <v>16290</v>
      </c>
      <c r="S1833" s="40" t="s">
        <v>10741</v>
      </c>
      <c r="T1833" s="41">
        <v>8</v>
      </c>
      <c r="U1833" s="41">
        <v>0</v>
      </c>
      <c r="V1833" s="41">
        <v>0</v>
      </c>
      <c r="W1833" s="42"/>
      <c r="X1833" s="42"/>
      <c r="Y1833" s="102">
        <v>8</v>
      </c>
      <c r="Z1833">
        <v>0</v>
      </c>
      <c r="AA1833">
        <v>0</v>
      </c>
      <c r="AB1833">
        <v>0</v>
      </c>
      <c r="AE1833" s="103">
        <v>0</v>
      </c>
      <c r="AF1833">
        <v>0</v>
      </c>
      <c r="AG1833">
        <v>0</v>
      </c>
      <c r="AH1833">
        <v>0</v>
      </c>
      <c r="AI1833">
        <v>0</v>
      </c>
    </row>
    <row r="1834" spans="1:35" ht="15" hidden="1" customHeight="1" x14ac:dyDescent="0.25">
      <c r="A1834" s="37" t="s">
        <v>36</v>
      </c>
      <c r="B1834" s="37" t="s">
        <v>592</v>
      </c>
      <c r="C1834" s="37" t="s">
        <v>1852</v>
      </c>
      <c r="D1834" s="38" t="s">
        <v>16291</v>
      </c>
      <c r="E1834" s="37" t="s">
        <v>1853</v>
      </c>
      <c r="F1834" s="37" t="s">
        <v>814</v>
      </c>
      <c r="G1834" s="37">
        <v>200003825</v>
      </c>
      <c r="H1834" s="100">
        <v>710011873</v>
      </c>
      <c r="I1834" s="101">
        <v>45742901</v>
      </c>
      <c r="J1834" s="37">
        <v>100002362</v>
      </c>
      <c r="K1834" s="37">
        <v>200003825</v>
      </c>
      <c r="L1834" s="37" t="s">
        <v>603</v>
      </c>
      <c r="M1834" s="37" t="s">
        <v>814</v>
      </c>
      <c r="N1834" s="37" t="s">
        <v>1570</v>
      </c>
      <c r="O1834" s="39" t="s">
        <v>16292</v>
      </c>
      <c r="P1834" s="37" t="s">
        <v>1854</v>
      </c>
      <c r="Q1834" s="37" t="s">
        <v>1855</v>
      </c>
      <c r="R1834" s="39" t="s">
        <v>16293</v>
      </c>
      <c r="S1834" s="40" t="s">
        <v>10741</v>
      </c>
      <c r="T1834" s="41">
        <v>0</v>
      </c>
      <c r="U1834" s="41">
        <v>15</v>
      </c>
      <c r="V1834" s="41">
        <v>0</v>
      </c>
      <c r="W1834" s="42"/>
      <c r="X1834" s="42"/>
      <c r="Y1834" s="102">
        <v>15</v>
      </c>
      <c r="Z1834">
        <v>0</v>
      </c>
      <c r="AA1834">
        <v>0</v>
      </c>
      <c r="AB1834">
        <v>0</v>
      </c>
      <c r="AE1834" s="103">
        <v>0</v>
      </c>
      <c r="AF1834">
        <v>0</v>
      </c>
      <c r="AG1834">
        <v>0</v>
      </c>
      <c r="AH1834">
        <v>0</v>
      </c>
      <c r="AI1834">
        <v>0</v>
      </c>
    </row>
    <row r="1835" spans="1:35" ht="15" hidden="1" customHeight="1" x14ac:dyDescent="0.25">
      <c r="A1835" s="37" t="s">
        <v>36</v>
      </c>
      <c r="B1835" s="37" t="s">
        <v>37</v>
      </c>
      <c r="C1835" s="37" t="s">
        <v>8534</v>
      </c>
      <c r="D1835" s="38" t="s">
        <v>16294</v>
      </c>
      <c r="E1835" s="37" t="s">
        <v>8535</v>
      </c>
      <c r="F1835" s="37" t="s">
        <v>8536</v>
      </c>
      <c r="G1835" s="37">
        <v>200003351</v>
      </c>
      <c r="H1835" s="100">
        <v>710033281</v>
      </c>
      <c r="I1835" s="101">
        <v>689726</v>
      </c>
      <c r="J1835" s="37">
        <v>100016427</v>
      </c>
      <c r="K1835" s="37">
        <v>200003351</v>
      </c>
      <c r="L1835" s="37" t="s">
        <v>48</v>
      </c>
      <c r="M1835" s="37" t="s">
        <v>8536</v>
      </c>
      <c r="N1835" s="37" t="s">
        <v>6661</v>
      </c>
      <c r="O1835" s="39" t="s">
        <v>16295</v>
      </c>
      <c r="P1835" s="37" t="s">
        <v>8537</v>
      </c>
      <c r="Q1835" s="37" t="s">
        <v>16296</v>
      </c>
      <c r="R1835" s="39" t="s">
        <v>16297</v>
      </c>
      <c r="S1835" s="40" t="s">
        <v>10741</v>
      </c>
      <c r="T1835" s="41">
        <v>3</v>
      </c>
      <c r="U1835" s="41">
        <v>0</v>
      </c>
      <c r="V1835" s="41">
        <v>0</v>
      </c>
      <c r="W1835" s="42"/>
      <c r="X1835" s="42"/>
      <c r="Y1835" s="102">
        <v>3</v>
      </c>
      <c r="Z1835">
        <v>0</v>
      </c>
      <c r="AA1835">
        <v>0</v>
      </c>
      <c r="AB1835">
        <v>0</v>
      </c>
      <c r="AE1835" s="103">
        <v>0</v>
      </c>
      <c r="AF1835">
        <v>0</v>
      </c>
      <c r="AG1835">
        <v>0</v>
      </c>
      <c r="AH1835">
        <v>0</v>
      </c>
      <c r="AI1835">
        <v>0</v>
      </c>
    </row>
    <row r="1836" spans="1:35" ht="15" hidden="1" customHeight="1" x14ac:dyDescent="0.25">
      <c r="A1836" s="37" t="s">
        <v>36</v>
      </c>
      <c r="B1836" s="37" t="s">
        <v>37</v>
      </c>
      <c r="C1836" s="37" t="s">
        <v>7439</v>
      </c>
      <c r="D1836" s="38" t="s">
        <v>14495</v>
      </c>
      <c r="E1836" s="37" t="s">
        <v>7440</v>
      </c>
      <c r="F1836" s="37" t="s">
        <v>6696</v>
      </c>
      <c r="G1836" s="37">
        <v>200002489</v>
      </c>
      <c r="H1836" s="100">
        <v>710028202</v>
      </c>
      <c r="I1836" s="101">
        <v>326828</v>
      </c>
      <c r="J1836" s="37">
        <v>100012616</v>
      </c>
      <c r="K1836" s="37">
        <v>200002489</v>
      </c>
      <c r="L1836" s="37" t="s">
        <v>48</v>
      </c>
      <c r="M1836" s="37" t="s">
        <v>6696</v>
      </c>
      <c r="N1836" s="37" t="s">
        <v>7404</v>
      </c>
      <c r="O1836" s="39" t="s">
        <v>12156</v>
      </c>
      <c r="P1836" s="37" t="s">
        <v>7441</v>
      </c>
      <c r="Q1836" s="37" t="s">
        <v>7442</v>
      </c>
      <c r="R1836" s="39" t="s">
        <v>14496</v>
      </c>
      <c r="S1836" s="40" t="s">
        <v>10741</v>
      </c>
      <c r="T1836" s="41">
        <v>7</v>
      </c>
      <c r="U1836" s="42">
        <v>0</v>
      </c>
      <c r="V1836" s="42">
        <v>0</v>
      </c>
      <c r="W1836" s="42"/>
      <c r="X1836" s="42"/>
      <c r="Y1836" s="102">
        <v>7</v>
      </c>
      <c r="Z1836">
        <v>0</v>
      </c>
      <c r="AA1836">
        <v>0</v>
      </c>
      <c r="AB1836">
        <v>0</v>
      </c>
      <c r="AE1836" s="103">
        <v>0</v>
      </c>
      <c r="AF1836">
        <v>0</v>
      </c>
      <c r="AG1836">
        <v>0</v>
      </c>
      <c r="AH1836">
        <v>0</v>
      </c>
      <c r="AI1836">
        <v>0</v>
      </c>
    </row>
    <row r="1837" spans="1:35" ht="15" hidden="1" customHeight="1" x14ac:dyDescent="0.25">
      <c r="A1837" s="37" t="s">
        <v>36</v>
      </c>
      <c r="B1837" s="37" t="s">
        <v>37</v>
      </c>
      <c r="C1837" s="37" t="s">
        <v>6369</v>
      </c>
      <c r="D1837" s="38" t="s">
        <v>14497</v>
      </c>
      <c r="E1837" s="37" t="s">
        <v>6370</v>
      </c>
      <c r="F1837" s="37" t="s">
        <v>568</v>
      </c>
      <c r="G1837" s="37">
        <v>200001742</v>
      </c>
      <c r="H1837" s="100">
        <v>710020554</v>
      </c>
      <c r="I1837" s="101">
        <v>319899</v>
      </c>
      <c r="J1837" s="37">
        <v>100009847</v>
      </c>
      <c r="K1837" s="37">
        <v>200001742</v>
      </c>
      <c r="L1837" s="37" t="s">
        <v>48</v>
      </c>
      <c r="M1837" s="37" t="s">
        <v>568</v>
      </c>
      <c r="N1837" s="37" t="s">
        <v>6351</v>
      </c>
      <c r="O1837" s="39" t="s">
        <v>11379</v>
      </c>
      <c r="P1837" s="37" t="s">
        <v>6371</v>
      </c>
      <c r="Q1837" s="37" t="s">
        <v>6372</v>
      </c>
      <c r="R1837" s="39" t="s">
        <v>14498</v>
      </c>
      <c r="S1837" s="40" t="s">
        <v>10741</v>
      </c>
      <c r="T1837" s="41">
        <v>9</v>
      </c>
      <c r="U1837" s="42">
        <v>0</v>
      </c>
      <c r="V1837" s="42">
        <v>0</v>
      </c>
      <c r="W1837" s="42"/>
      <c r="X1837" s="42"/>
      <c r="Y1837" s="102">
        <v>9</v>
      </c>
      <c r="Z1837">
        <v>0</v>
      </c>
      <c r="AA1837">
        <v>0</v>
      </c>
      <c r="AB1837">
        <v>0</v>
      </c>
      <c r="AE1837" s="103">
        <v>0</v>
      </c>
      <c r="AF1837">
        <v>0</v>
      </c>
      <c r="AG1837">
        <v>0</v>
      </c>
      <c r="AH1837">
        <v>0</v>
      </c>
      <c r="AI1837">
        <v>0</v>
      </c>
    </row>
    <row r="1838" spans="1:35" ht="15" hidden="1" customHeight="1" x14ac:dyDescent="0.25">
      <c r="A1838" s="37" t="s">
        <v>36</v>
      </c>
      <c r="B1838" s="37" t="s">
        <v>592</v>
      </c>
      <c r="C1838" s="37" t="s">
        <v>9923</v>
      </c>
      <c r="D1838" s="38" t="s">
        <v>16607</v>
      </c>
      <c r="E1838" s="37" t="s">
        <v>16714</v>
      </c>
      <c r="F1838" s="37" t="s">
        <v>8536</v>
      </c>
      <c r="G1838" s="37">
        <v>200003823</v>
      </c>
      <c r="H1838" s="100">
        <v>710259247</v>
      </c>
      <c r="I1838" s="101">
        <v>31986901</v>
      </c>
      <c r="J1838" s="37">
        <v>100017249</v>
      </c>
      <c r="K1838" s="37">
        <v>200003823</v>
      </c>
      <c r="L1838" s="37" t="s">
        <v>603</v>
      </c>
      <c r="M1838" s="37" t="s">
        <v>8536</v>
      </c>
      <c r="N1838" s="37" t="s">
        <v>9828</v>
      </c>
      <c r="O1838" s="39" t="s">
        <v>10803</v>
      </c>
      <c r="P1838" s="37" t="s">
        <v>9763</v>
      </c>
      <c r="Q1838" s="37" t="s">
        <v>9924</v>
      </c>
      <c r="R1838" s="39" t="s">
        <v>10692</v>
      </c>
      <c r="S1838" s="40" t="s">
        <v>10741</v>
      </c>
      <c r="T1838" s="41">
        <v>0</v>
      </c>
      <c r="U1838" s="42">
        <v>15</v>
      </c>
      <c r="V1838" s="42">
        <v>0</v>
      </c>
      <c r="W1838" s="42"/>
      <c r="X1838" s="42"/>
      <c r="Y1838" s="102">
        <v>15</v>
      </c>
      <c r="Z1838">
        <v>0</v>
      </c>
      <c r="AA1838">
        <v>0</v>
      </c>
      <c r="AB1838">
        <v>0</v>
      </c>
      <c r="AE1838" s="103">
        <v>0</v>
      </c>
      <c r="AF1838">
        <v>0</v>
      </c>
      <c r="AG1838">
        <v>4</v>
      </c>
      <c r="AH1838">
        <v>0</v>
      </c>
      <c r="AI1838">
        <v>4</v>
      </c>
    </row>
    <row r="1839" spans="1:35" ht="15" hidden="1" customHeight="1" x14ac:dyDescent="0.25">
      <c r="A1839" s="37" t="s">
        <v>36</v>
      </c>
      <c r="B1839" s="37" t="s">
        <v>37</v>
      </c>
      <c r="C1839" s="37" t="s">
        <v>7301</v>
      </c>
      <c r="D1839" s="38" t="s">
        <v>14504</v>
      </c>
      <c r="E1839" s="37" t="s">
        <v>7302</v>
      </c>
      <c r="F1839" s="37" t="s">
        <v>6696</v>
      </c>
      <c r="G1839" s="37">
        <v>200002460</v>
      </c>
      <c r="H1839" s="100">
        <v>710039719</v>
      </c>
      <c r="I1839" s="101">
        <v>37876066</v>
      </c>
      <c r="J1839" s="37">
        <v>100012505</v>
      </c>
      <c r="K1839" s="37">
        <v>100012509</v>
      </c>
      <c r="L1839" s="37" t="s">
        <v>105</v>
      </c>
      <c r="M1839" s="37" t="s">
        <v>6696</v>
      </c>
      <c r="N1839" s="37" t="s">
        <v>7170</v>
      </c>
      <c r="O1839" s="39" t="s">
        <v>14505</v>
      </c>
      <c r="P1839" s="37" t="s">
        <v>7303</v>
      </c>
      <c r="Q1839" s="37" t="s">
        <v>7304</v>
      </c>
      <c r="R1839" s="39" t="s">
        <v>14506</v>
      </c>
      <c r="S1839" s="40" t="s">
        <v>10741</v>
      </c>
      <c r="T1839" s="41">
        <v>22</v>
      </c>
      <c r="U1839" s="41">
        <v>0</v>
      </c>
      <c r="V1839" s="41">
        <v>0</v>
      </c>
      <c r="W1839" s="42"/>
      <c r="X1839" s="42"/>
      <c r="Y1839" s="102">
        <v>22</v>
      </c>
      <c r="Z1839">
        <v>0</v>
      </c>
      <c r="AA1839">
        <v>0</v>
      </c>
      <c r="AB1839">
        <v>0</v>
      </c>
      <c r="AE1839" s="103">
        <v>0</v>
      </c>
      <c r="AF1839">
        <v>1</v>
      </c>
      <c r="AG1839">
        <v>0</v>
      </c>
      <c r="AH1839">
        <v>0</v>
      </c>
      <c r="AI1839">
        <v>1</v>
      </c>
    </row>
    <row r="1840" spans="1:35" ht="15" hidden="1" customHeight="1" x14ac:dyDescent="0.25">
      <c r="A1840" s="37" t="s">
        <v>36</v>
      </c>
      <c r="B1840" s="37" t="s">
        <v>37</v>
      </c>
      <c r="C1840" s="37" t="s">
        <v>5479</v>
      </c>
      <c r="D1840" s="38" t="s">
        <v>14499</v>
      </c>
      <c r="E1840" s="37" t="s">
        <v>5480</v>
      </c>
      <c r="F1840" s="37" t="s">
        <v>568</v>
      </c>
      <c r="G1840" s="37">
        <v>200001653</v>
      </c>
      <c r="H1840" s="100">
        <v>710013310</v>
      </c>
      <c r="I1840" s="101">
        <v>35677821</v>
      </c>
      <c r="J1840" s="37">
        <v>100009514</v>
      </c>
      <c r="K1840" s="37">
        <v>100009517</v>
      </c>
      <c r="L1840" s="37" t="s">
        <v>14500</v>
      </c>
      <c r="M1840" s="37" t="s">
        <v>568</v>
      </c>
      <c r="N1840" s="37" t="s">
        <v>655</v>
      </c>
      <c r="O1840" s="39" t="s">
        <v>14501</v>
      </c>
      <c r="P1840" s="37" t="s">
        <v>5481</v>
      </c>
      <c r="Q1840" s="37" t="s">
        <v>14502</v>
      </c>
      <c r="R1840" s="39" t="s">
        <v>14503</v>
      </c>
      <c r="S1840" s="40" t="s">
        <v>10741</v>
      </c>
      <c r="T1840" s="41">
        <v>10</v>
      </c>
      <c r="U1840" s="41">
        <v>0</v>
      </c>
      <c r="V1840" s="41">
        <v>0</v>
      </c>
      <c r="W1840" s="42"/>
      <c r="X1840" s="42"/>
      <c r="Y1840" s="102">
        <v>10</v>
      </c>
      <c r="Z1840">
        <v>0</v>
      </c>
      <c r="AA1840">
        <v>0</v>
      </c>
      <c r="AB1840">
        <v>0</v>
      </c>
      <c r="AE1840" s="103">
        <v>0</v>
      </c>
      <c r="AF1840">
        <v>1</v>
      </c>
      <c r="AG1840">
        <v>0</v>
      </c>
      <c r="AH1840">
        <v>0</v>
      </c>
      <c r="AI1840">
        <v>1</v>
      </c>
    </row>
    <row r="1841" spans="1:35" ht="15" hidden="1" customHeight="1" x14ac:dyDescent="0.25">
      <c r="A1841" s="37" t="s">
        <v>36</v>
      </c>
      <c r="B1841" s="37" t="s">
        <v>37</v>
      </c>
      <c r="C1841" s="37" t="s">
        <v>1430</v>
      </c>
      <c r="D1841" s="38" t="s">
        <v>14507</v>
      </c>
      <c r="E1841" s="37" t="s">
        <v>1431</v>
      </c>
      <c r="F1841" s="37" t="s">
        <v>814</v>
      </c>
      <c r="G1841" s="37">
        <v>200000414</v>
      </c>
      <c r="H1841" s="100">
        <v>710011318</v>
      </c>
      <c r="I1841" s="101">
        <v>36090212</v>
      </c>
      <c r="J1841" s="37">
        <v>100002186</v>
      </c>
      <c r="K1841" s="37">
        <v>100002188</v>
      </c>
      <c r="L1841" s="37" t="s">
        <v>105</v>
      </c>
      <c r="M1841" s="37" t="s">
        <v>814</v>
      </c>
      <c r="N1841" s="37" t="s">
        <v>1480</v>
      </c>
      <c r="O1841" s="39" t="s">
        <v>14508</v>
      </c>
      <c r="P1841" s="37" t="s">
        <v>1432</v>
      </c>
      <c r="Q1841" s="37" t="s">
        <v>1433</v>
      </c>
      <c r="R1841" s="39" t="s">
        <v>14509</v>
      </c>
      <c r="S1841" s="40" t="s">
        <v>10741</v>
      </c>
      <c r="T1841" s="41">
        <v>21</v>
      </c>
      <c r="U1841" s="41">
        <v>0</v>
      </c>
      <c r="V1841" s="41">
        <v>0</v>
      </c>
      <c r="W1841" s="42"/>
      <c r="X1841" s="42"/>
      <c r="Y1841" s="102">
        <v>21</v>
      </c>
      <c r="Z1841">
        <v>0</v>
      </c>
      <c r="AA1841">
        <v>0</v>
      </c>
      <c r="AB1841">
        <v>0</v>
      </c>
      <c r="AE1841" s="103">
        <v>0</v>
      </c>
      <c r="AF1841">
        <v>0</v>
      </c>
      <c r="AG1841">
        <v>0</v>
      </c>
      <c r="AH1841">
        <v>0</v>
      </c>
      <c r="AI1841">
        <v>0</v>
      </c>
    </row>
    <row r="1842" spans="1:35" ht="15" hidden="1" customHeight="1" x14ac:dyDescent="0.25">
      <c r="A1842" s="37" t="s">
        <v>36</v>
      </c>
      <c r="B1842" s="37" t="s">
        <v>37</v>
      </c>
      <c r="C1842" s="37" t="s">
        <v>4347</v>
      </c>
      <c r="D1842" s="38" t="s">
        <v>11216</v>
      </c>
      <c r="E1842" s="37" t="s">
        <v>4348</v>
      </c>
      <c r="F1842" s="37" t="s">
        <v>4189</v>
      </c>
      <c r="G1842" s="37">
        <v>200001319</v>
      </c>
      <c r="H1842" s="100">
        <v>710036477</v>
      </c>
      <c r="I1842" s="101">
        <v>314463</v>
      </c>
      <c r="J1842" s="37">
        <v>100007413</v>
      </c>
      <c r="K1842" s="37">
        <v>200001319</v>
      </c>
      <c r="L1842" s="37" t="s">
        <v>48</v>
      </c>
      <c r="M1842" s="37" t="s">
        <v>4189</v>
      </c>
      <c r="N1842" s="37" t="s">
        <v>4350</v>
      </c>
      <c r="O1842" s="39" t="s">
        <v>10875</v>
      </c>
      <c r="P1842" s="37" t="s">
        <v>4350</v>
      </c>
      <c r="Q1842" s="37" t="s">
        <v>4356</v>
      </c>
      <c r="R1842" s="39" t="s">
        <v>11217</v>
      </c>
      <c r="S1842" s="40" t="s">
        <v>10741</v>
      </c>
      <c r="T1842" s="41">
        <v>53</v>
      </c>
      <c r="U1842" s="42">
        <v>0</v>
      </c>
      <c r="V1842" s="42">
        <v>0</v>
      </c>
      <c r="W1842" s="42"/>
      <c r="X1842" s="42"/>
      <c r="Y1842" s="102">
        <v>53</v>
      </c>
      <c r="Z1842">
        <v>0</v>
      </c>
      <c r="AA1842">
        <v>0</v>
      </c>
      <c r="AB1842">
        <v>0</v>
      </c>
      <c r="AE1842" s="103">
        <v>0</v>
      </c>
      <c r="AF1842">
        <v>0</v>
      </c>
      <c r="AG1842">
        <v>0</v>
      </c>
      <c r="AH1842">
        <v>0</v>
      </c>
      <c r="AI1842">
        <v>0</v>
      </c>
    </row>
    <row r="1843" spans="1:35" ht="15" hidden="1" customHeight="1" x14ac:dyDescent="0.25">
      <c r="A1843" s="37" t="s">
        <v>36</v>
      </c>
      <c r="B1843" s="37" t="s">
        <v>37</v>
      </c>
      <c r="C1843" s="37" t="s">
        <v>9034</v>
      </c>
      <c r="D1843" s="38" t="s">
        <v>14510</v>
      </c>
      <c r="E1843" s="37" t="s">
        <v>9035</v>
      </c>
      <c r="F1843" s="37" t="s">
        <v>8536</v>
      </c>
      <c r="G1843" s="37">
        <v>200003153</v>
      </c>
      <c r="H1843" s="100">
        <v>710027133</v>
      </c>
      <c r="I1843" s="101">
        <v>325996</v>
      </c>
      <c r="J1843" s="37">
        <v>100015707</v>
      </c>
      <c r="K1843" s="37">
        <v>200003153</v>
      </c>
      <c r="L1843" s="37" t="s">
        <v>48</v>
      </c>
      <c r="M1843" s="37" t="s">
        <v>8536</v>
      </c>
      <c r="N1843" s="37" t="s">
        <v>1826</v>
      </c>
      <c r="O1843" s="39" t="s">
        <v>12637</v>
      </c>
      <c r="P1843" s="37" t="s">
        <v>9036</v>
      </c>
      <c r="Q1843" s="37" t="s">
        <v>9037</v>
      </c>
      <c r="R1843" s="39" t="s">
        <v>14511</v>
      </c>
      <c r="S1843" s="40" t="s">
        <v>10741</v>
      </c>
      <c r="T1843" s="41">
        <v>8</v>
      </c>
      <c r="U1843" s="41">
        <v>0</v>
      </c>
      <c r="V1843" s="41">
        <v>0</v>
      </c>
      <c r="W1843" s="42"/>
      <c r="X1843" s="42"/>
      <c r="Y1843" s="102">
        <v>8</v>
      </c>
      <c r="Z1843">
        <v>0</v>
      </c>
      <c r="AA1843">
        <v>0</v>
      </c>
      <c r="AB1843">
        <v>0</v>
      </c>
      <c r="AE1843" s="103">
        <v>0</v>
      </c>
      <c r="AF1843">
        <v>0</v>
      </c>
      <c r="AG1843">
        <v>0</v>
      </c>
      <c r="AH1843">
        <v>0</v>
      </c>
      <c r="AI1843">
        <v>0</v>
      </c>
    </row>
    <row r="1844" spans="1:35" ht="15" hidden="1" customHeight="1" x14ac:dyDescent="0.25">
      <c r="A1844" s="37" t="s">
        <v>36</v>
      </c>
      <c r="B1844" s="37" t="s">
        <v>37</v>
      </c>
      <c r="C1844" s="37" t="s">
        <v>8643</v>
      </c>
      <c r="D1844" s="38" t="s">
        <v>14514</v>
      </c>
      <c r="E1844" s="37" t="s">
        <v>8644</v>
      </c>
      <c r="F1844" s="37" t="s">
        <v>8536</v>
      </c>
      <c r="G1844" s="37">
        <v>200003010</v>
      </c>
      <c r="H1844" s="100">
        <v>710025483</v>
      </c>
      <c r="I1844" s="101">
        <v>324311</v>
      </c>
      <c r="J1844" s="37">
        <v>100015192</v>
      </c>
      <c r="K1844" s="37">
        <v>200003010</v>
      </c>
      <c r="L1844" s="37" t="s">
        <v>48</v>
      </c>
      <c r="M1844" s="37" t="s">
        <v>8536</v>
      </c>
      <c r="N1844" s="37" t="s">
        <v>8633</v>
      </c>
      <c r="O1844" s="39" t="s">
        <v>11854</v>
      </c>
      <c r="P1844" s="37" t="s">
        <v>8645</v>
      </c>
      <c r="Q1844" s="37" t="s">
        <v>8646</v>
      </c>
      <c r="R1844" s="39" t="s">
        <v>14515</v>
      </c>
      <c r="S1844" s="40" t="s">
        <v>10741</v>
      </c>
      <c r="T1844" s="41">
        <v>14</v>
      </c>
      <c r="U1844" s="42">
        <v>0</v>
      </c>
      <c r="V1844" s="42">
        <v>0</v>
      </c>
      <c r="W1844" s="42"/>
      <c r="X1844" s="42"/>
      <c r="Y1844" s="102">
        <v>14</v>
      </c>
      <c r="Z1844">
        <v>0</v>
      </c>
      <c r="AA1844">
        <v>0</v>
      </c>
      <c r="AB1844">
        <v>0</v>
      </c>
      <c r="AE1844" s="103">
        <v>0</v>
      </c>
      <c r="AF1844">
        <v>0</v>
      </c>
      <c r="AG1844">
        <v>0</v>
      </c>
      <c r="AH1844">
        <v>0</v>
      </c>
      <c r="AI1844">
        <v>0</v>
      </c>
    </row>
    <row r="1845" spans="1:35" ht="15" hidden="1" customHeight="1" x14ac:dyDescent="0.25">
      <c r="A1845" s="37" t="s">
        <v>36</v>
      </c>
      <c r="B1845" s="37" t="s">
        <v>37</v>
      </c>
      <c r="C1845" s="37" t="s">
        <v>9712</v>
      </c>
      <c r="D1845" s="38" t="s">
        <v>11350</v>
      </c>
      <c r="E1845" s="37" t="s">
        <v>9713</v>
      </c>
      <c r="F1845" s="37" t="s">
        <v>8536</v>
      </c>
      <c r="G1845" s="37">
        <v>200003056</v>
      </c>
      <c r="H1845" s="100">
        <v>710281790</v>
      </c>
      <c r="I1845" s="101">
        <v>690741</v>
      </c>
      <c r="J1845" s="37">
        <v>100019521</v>
      </c>
      <c r="K1845" s="37">
        <v>200003056</v>
      </c>
      <c r="L1845" s="37" t="s">
        <v>48</v>
      </c>
      <c r="M1845" s="37" t="s">
        <v>8536</v>
      </c>
      <c r="N1845" s="37" t="s">
        <v>8633</v>
      </c>
      <c r="O1845" s="39" t="s">
        <v>13099</v>
      </c>
      <c r="P1845" s="37" t="s">
        <v>9714</v>
      </c>
      <c r="Q1845" s="37" t="s">
        <v>10451</v>
      </c>
      <c r="R1845" s="39" t="s">
        <v>11352</v>
      </c>
      <c r="S1845" s="40" t="s">
        <v>10741</v>
      </c>
      <c r="T1845" s="41">
        <v>12</v>
      </c>
      <c r="U1845" s="42">
        <v>0</v>
      </c>
      <c r="V1845" s="42">
        <v>0</v>
      </c>
      <c r="W1845" s="42"/>
      <c r="X1845" s="42"/>
      <c r="Y1845" s="102">
        <v>12</v>
      </c>
      <c r="Z1845">
        <v>0</v>
      </c>
      <c r="AA1845">
        <v>0</v>
      </c>
      <c r="AB1845">
        <v>0</v>
      </c>
      <c r="AE1845" s="103">
        <v>0</v>
      </c>
      <c r="AF1845">
        <v>0</v>
      </c>
      <c r="AG1845">
        <v>0</v>
      </c>
      <c r="AH1845">
        <v>0</v>
      </c>
      <c r="AI1845">
        <v>0</v>
      </c>
    </row>
    <row r="1846" spans="1:35" ht="15" hidden="1" customHeight="1" x14ac:dyDescent="0.25">
      <c r="A1846" s="37" t="s">
        <v>36</v>
      </c>
      <c r="B1846" s="37" t="s">
        <v>37</v>
      </c>
      <c r="C1846" s="37" t="s">
        <v>6172</v>
      </c>
      <c r="D1846" s="38" t="s">
        <v>14519</v>
      </c>
      <c r="E1846" s="37" t="s">
        <v>6173</v>
      </c>
      <c r="F1846" s="37" t="s">
        <v>568</v>
      </c>
      <c r="G1846" s="37">
        <v>200002132</v>
      </c>
      <c r="H1846" s="100">
        <v>710021275</v>
      </c>
      <c r="I1846" s="101">
        <v>320641</v>
      </c>
      <c r="J1846" s="37">
        <v>100010991</v>
      </c>
      <c r="K1846" s="37">
        <v>200002132</v>
      </c>
      <c r="L1846" s="37" t="s">
        <v>48</v>
      </c>
      <c r="M1846" s="37" t="s">
        <v>568</v>
      </c>
      <c r="N1846" s="37" t="s">
        <v>6303</v>
      </c>
      <c r="O1846" s="39" t="s">
        <v>11319</v>
      </c>
      <c r="P1846" s="37" t="s">
        <v>6174</v>
      </c>
      <c r="Q1846" s="37" t="s">
        <v>6175</v>
      </c>
      <c r="R1846" s="39" t="s">
        <v>14520</v>
      </c>
      <c r="S1846" s="40" t="s">
        <v>10741</v>
      </c>
      <c r="T1846" s="41">
        <v>5</v>
      </c>
      <c r="U1846" s="41">
        <v>0</v>
      </c>
      <c r="V1846" s="41">
        <v>0</v>
      </c>
      <c r="W1846" s="42"/>
      <c r="X1846" s="42"/>
      <c r="Y1846" s="102">
        <v>5</v>
      </c>
      <c r="Z1846">
        <v>0</v>
      </c>
      <c r="AA1846">
        <v>0</v>
      </c>
      <c r="AB1846">
        <v>0</v>
      </c>
      <c r="AE1846" s="103">
        <v>0</v>
      </c>
      <c r="AF1846">
        <v>0</v>
      </c>
      <c r="AG1846">
        <v>0</v>
      </c>
      <c r="AH1846">
        <v>0</v>
      </c>
      <c r="AI1846">
        <v>0</v>
      </c>
    </row>
    <row r="1847" spans="1:35" ht="15" hidden="1" customHeight="1" x14ac:dyDescent="0.25">
      <c r="A1847" s="37" t="s">
        <v>36</v>
      </c>
      <c r="B1847" s="37" t="s">
        <v>37</v>
      </c>
      <c r="C1847" s="37" t="s">
        <v>109</v>
      </c>
      <c r="D1847" s="38" t="s">
        <v>14046</v>
      </c>
      <c r="E1847" s="37" t="s">
        <v>110</v>
      </c>
      <c r="F1847" s="37" t="s">
        <v>40</v>
      </c>
      <c r="G1847" s="37">
        <v>200000268</v>
      </c>
      <c r="H1847" s="100">
        <v>710001398</v>
      </c>
      <c r="I1847" s="101">
        <v>304662</v>
      </c>
      <c r="J1847" s="37">
        <v>100001315</v>
      </c>
      <c r="K1847" s="37">
        <v>200000268</v>
      </c>
      <c r="L1847" s="37" t="s">
        <v>48</v>
      </c>
      <c r="M1847" s="37" t="s">
        <v>40</v>
      </c>
      <c r="N1847" s="37" t="s">
        <v>56</v>
      </c>
      <c r="O1847" s="39" t="s">
        <v>11600</v>
      </c>
      <c r="P1847" s="37" t="s">
        <v>111</v>
      </c>
      <c r="Q1847" s="37" t="s">
        <v>113</v>
      </c>
      <c r="R1847" s="39" t="s">
        <v>10608</v>
      </c>
      <c r="S1847" s="40" t="s">
        <v>10741</v>
      </c>
      <c r="T1847" s="41">
        <v>139</v>
      </c>
      <c r="U1847" s="41">
        <v>0</v>
      </c>
      <c r="V1847" s="41">
        <v>0</v>
      </c>
      <c r="W1847" s="42"/>
      <c r="X1847" s="42"/>
      <c r="Y1847" s="102">
        <v>139</v>
      </c>
      <c r="Z1847">
        <v>0</v>
      </c>
      <c r="AA1847">
        <v>0</v>
      </c>
      <c r="AB1847">
        <v>0</v>
      </c>
      <c r="AE1847" s="103">
        <v>0</v>
      </c>
      <c r="AF1847">
        <v>1</v>
      </c>
      <c r="AG1847">
        <v>0</v>
      </c>
      <c r="AH1847">
        <v>0</v>
      </c>
      <c r="AI1847">
        <v>1</v>
      </c>
    </row>
    <row r="1848" spans="1:35" ht="15" hidden="1" customHeight="1" x14ac:dyDescent="0.25">
      <c r="A1848" s="37" t="s">
        <v>36</v>
      </c>
      <c r="B1848" s="37" t="s">
        <v>509</v>
      </c>
      <c r="C1848" s="37" t="s">
        <v>510</v>
      </c>
      <c r="D1848" s="38" t="s">
        <v>12094</v>
      </c>
      <c r="E1848" s="37" t="s">
        <v>511</v>
      </c>
      <c r="F1848" s="37" t="s">
        <v>40</v>
      </c>
      <c r="G1848" s="37">
        <v>200003586</v>
      </c>
      <c r="H1848" s="100">
        <v>31797300</v>
      </c>
      <c r="I1848" s="101">
        <v>42131685</v>
      </c>
      <c r="J1848" s="37">
        <v>100000901</v>
      </c>
      <c r="K1848" s="37">
        <v>200003586</v>
      </c>
      <c r="L1848" s="37" t="s">
        <v>14518</v>
      </c>
      <c r="M1848" s="37" t="s">
        <v>40</v>
      </c>
      <c r="N1848" s="37" t="s">
        <v>506</v>
      </c>
      <c r="O1848" s="39" t="s">
        <v>13179</v>
      </c>
      <c r="P1848" s="37" t="s">
        <v>483</v>
      </c>
      <c r="Q1848" s="37" t="s">
        <v>589</v>
      </c>
      <c r="R1848" s="39" t="s">
        <v>10616</v>
      </c>
      <c r="S1848" s="40" t="s">
        <v>10721</v>
      </c>
      <c r="T1848" s="41">
        <v>0</v>
      </c>
      <c r="U1848" s="42">
        <v>0</v>
      </c>
      <c r="V1848" s="42">
        <v>37</v>
      </c>
      <c r="W1848" s="42"/>
      <c r="X1848" s="42"/>
      <c r="Y1848" s="102">
        <v>37</v>
      </c>
      <c r="Z1848">
        <v>0</v>
      </c>
      <c r="AA1848">
        <v>0</v>
      </c>
      <c r="AB1848">
        <v>0</v>
      </c>
      <c r="AE1848" s="103">
        <v>0</v>
      </c>
      <c r="AF1848">
        <v>0</v>
      </c>
      <c r="AG1848">
        <v>0</v>
      </c>
      <c r="AH1848">
        <v>0</v>
      </c>
      <c r="AI1848">
        <v>0</v>
      </c>
    </row>
    <row r="1849" spans="1:35" ht="15" hidden="1" customHeight="1" x14ac:dyDescent="0.25">
      <c r="A1849" s="37" t="s">
        <v>36</v>
      </c>
      <c r="B1849" s="37" t="s">
        <v>37</v>
      </c>
      <c r="C1849" s="37" t="s">
        <v>5233</v>
      </c>
      <c r="D1849" s="38" t="s">
        <v>14512</v>
      </c>
      <c r="E1849" s="37" t="s">
        <v>5234</v>
      </c>
      <c r="F1849" s="37" t="s">
        <v>4189</v>
      </c>
      <c r="G1849" s="37">
        <v>200001585</v>
      </c>
      <c r="H1849" s="100">
        <v>710022379</v>
      </c>
      <c r="I1849" s="101">
        <v>632732</v>
      </c>
      <c r="J1849" s="37">
        <v>100008879</v>
      </c>
      <c r="K1849" s="37">
        <v>200001585</v>
      </c>
      <c r="L1849" s="37" t="s">
        <v>48</v>
      </c>
      <c r="M1849" s="37" t="s">
        <v>4189</v>
      </c>
      <c r="N1849" s="37" t="s">
        <v>4960</v>
      </c>
      <c r="O1849" s="39" t="s">
        <v>11859</v>
      </c>
      <c r="P1849" s="37" t="s">
        <v>5235</v>
      </c>
      <c r="Q1849" s="37" t="s">
        <v>5236</v>
      </c>
      <c r="R1849" s="39" t="s">
        <v>14513</v>
      </c>
      <c r="S1849" s="40" t="s">
        <v>10741</v>
      </c>
      <c r="T1849" s="41">
        <v>13</v>
      </c>
      <c r="U1849" s="41">
        <v>0</v>
      </c>
      <c r="V1849" s="41">
        <v>0</v>
      </c>
      <c r="W1849" s="42"/>
      <c r="X1849" s="42"/>
      <c r="Y1849" s="102">
        <v>13</v>
      </c>
      <c r="Z1849">
        <v>0</v>
      </c>
      <c r="AA1849">
        <v>0</v>
      </c>
      <c r="AB1849">
        <v>0</v>
      </c>
      <c r="AE1849" s="103">
        <v>0</v>
      </c>
      <c r="AF1849">
        <v>0</v>
      </c>
      <c r="AG1849">
        <v>0</v>
      </c>
      <c r="AH1849">
        <v>0</v>
      </c>
      <c r="AI1849">
        <v>0</v>
      </c>
    </row>
    <row r="1850" spans="1:35" ht="15" hidden="1" customHeight="1" x14ac:dyDescent="0.25">
      <c r="A1850" s="37" t="s">
        <v>36</v>
      </c>
      <c r="B1850" s="37" t="s">
        <v>37</v>
      </c>
      <c r="C1850" s="37" t="s">
        <v>9649</v>
      </c>
      <c r="D1850" s="38" t="s">
        <v>14516</v>
      </c>
      <c r="E1850" s="37" t="s">
        <v>9650</v>
      </c>
      <c r="F1850" s="37" t="s">
        <v>8536</v>
      </c>
      <c r="G1850" s="37">
        <v>200003381</v>
      </c>
      <c r="H1850" s="100">
        <v>710033362</v>
      </c>
      <c r="I1850" s="101">
        <v>332071</v>
      </c>
      <c r="J1850" s="37">
        <v>100016583</v>
      </c>
      <c r="K1850" s="37">
        <v>200003381</v>
      </c>
      <c r="L1850" s="37" t="s">
        <v>9409</v>
      </c>
      <c r="M1850" s="37" t="s">
        <v>8536</v>
      </c>
      <c r="N1850" s="37" t="s">
        <v>6661</v>
      </c>
      <c r="O1850" s="39" t="s">
        <v>12471</v>
      </c>
      <c r="P1850" s="37" t="s">
        <v>9651</v>
      </c>
      <c r="Q1850" s="37" t="s">
        <v>9652</v>
      </c>
      <c r="R1850" s="39" t="s">
        <v>14517</v>
      </c>
      <c r="S1850" s="40" t="s">
        <v>10741</v>
      </c>
      <c r="T1850" s="41">
        <v>15</v>
      </c>
      <c r="U1850" s="41">
        <v>0</v>
      </c>
      <c r="V1850" s="41">
        <v>0</v>
      </c>
      <c r="W1850" s="42"/>
      <c r="X1850" s="42"/>
      <c r="Y1850" s="102">
        <v>15</v>
      </c>
      <c r="Z1850">
        <v>0</v>
      </c>
      <c r="AA1850">
        <v>0</v>
      </c>
      <c r="AB1850">
        <v>0</v>
      </c>
      <c r="AE1850" s="103">
        <v>0</v>
      </c>
      <c r="AF1850">
        <v>0</v>
      </c>
      <c r="AG1850">
        <v>0</v>
      </c>
      <c r="AH1850">
        <v>0</v>
      </c>
      <c r="AI1850">
        <v>0</v>
      </c>
    </row>
    <row r="1851" spans="1:35" ht="15" hidden="1" customHeight="1" x14ac:dyDescent="0.25">
      <c r="A1851" s="37" t="s">
        <v>36</v>
      </c>
      <c r="B1851" s="37" t="s">
        <v>37</v>
      </c>
      <c r="C1851" s="37" t="s">
        <v>150</v>
      </c>
      <c r="D1851" s="38" t="s">
        <v>11645</v>
      </c>
      <c r="E1851" s="37" t="s">
        <v>151</v>
      </c>
      <c r="F1851" s="37" t="s">
        <v>40</v>
      </c>
      <c r="G1851" s="37">
        <v>200000277</v>
      </c>
      <c r="H1851" s="100">
        <v>710001452</v>
      </c>
      <c r="I1851" s="101">
        <v>31816916</v>
      </c>
      <c r="J1851" s="37">
        <v>100001381</v>
      </c>
      <c r="K1851" s="37">
        <v>100001378</v>
      </c>
      <c r="L1851" s="37" t="s">
        <v>92</v>
      </c>
      <c r="M1851" s="37" t="s">
        <v>40</v>
      </c>
      <c r="N1851" s="37" t="s">
        <v>56</v>
      </c>
      <c r="O1851" s="39" t="s">
        <v>11647</v>
      </c>
      <c r="P1851" s="37" t="s">
        <v>152</v>
      </c>
      <c r="Q1851" s="37" t="s">
        <v>154</v>
      </c>
      <c r="R1851" s="39" t="s">
        <v>11648</v>
      </c>
      <c r="S1851" s="40" t="s">
        <v>10741</v>
      </c>
      <c r="T1851" s="41">
        <v>28</v>
      </c>
      <c r="U1851" s="42">
        <v>0</v>
      </c>
      <c r="V1851" s="42">
        <v>0</v>
      </c>
      <c r="W1851" s="42"/>
      <c r="X1851" s="42"/>
      <c r="Y1851" s="102">
        <v>28</v>
      </c>
      <c r="Z1851">
        <v>0</v>
      </c>
      <c r="AA1851">
        <v>0</v>
      </c>
      <c r="AB1851">
        <v>0</v>
      </c>
      <c r="AE1851" s="103">
        <v>0</v>
      </c>
      <c r="AF1851">
        <v>0</v>
      </c>
      <c r="AG1851">
        <v>0</v>
      </c>
      <c r="AH1851">
        <v>0</v>
      </c>
      <c r="AI1851">
        <v>0</v>
      </c>
    </row>
    <row r="1852" spans="1:35" ht="15" hidden="1" customHeight="1" x14ac:dyDescent="0.25">
      <c r="A1852" s="37" t="s">
        <v>36</v>
      </c>
      <c r="B1852" s="37" t="s">
        <v>37</v>
      </c>
      <c r="C1852" s="37" t="s">
        <v>3494</v>
      </c>
      <c r="D1852" s="38" t="s">
        <v>14521</v>
      </c>
      <c r="E1852" s="37" t="s">
        <v>3495</v>
      </c>
      <c r="F1852" s="37" t="s">
        <v>2860</v>
      </c>
      <c r="G1852" s="37">
        <v>200000995</v>
      </c>
      <c r="H1852" s="100">
        <v>710219580</v>
      </c>
      <c r="I1852" s="101">
        <v>37864505</v>
      </c>
      <c r="J1852" s="37">
        <v>100006117</v>
      </c>
      <c r="K1852" s="37">
        <v>100006118</v>
      </c>
      <c r="L1852" s="37" t="s">
        <v>92</v>
      </c>
      <c r="M1852" s="37" t="s">
        <v>2860</v>
      </c>
      <c r="N1852" s="37" t="s">
        <v>3333</v>
      </c>
      <c r="O1852" s="39" t="s">
        <v>14522</v>
      </c>
      <c r="P1852" s="37" t="s">
        <v>3496</v>
      </c>
      <c r="Q1852" s="37" t="s">
        <v>3497</v>
      </c>
      <c r="R1852" s="39" t="s">
        <v>14523</v>
      </c>
      <c r="S1852" s="40" t="s">
        <v>10741</v>
      </c>
      <c r="T1852" s="41">
        <v>11</v>
      </c>
      <c r="U1852" s="41">
        <v>0</v>
      </c>
      <c r="V1852" s="41">
        <v>0</v>
      </c>
      <c r="W1852" s="42"/>
      <c r="X1852" s="42"/>
      <c r="Y1852" s="102">
        <v>11</v>
      </c>
      <c r="Z1852">
        <v>0</v>
      </c>
      <c r="AA1852">
        <v>0</v>
      </c>
      <c r="AB1852">
        <v>0</v>
      </c>
      <c r="AE1852" s="103">
        <v>0</v>
      </c>
      <c r="AF1852">
        <v>1</v>
      </c>
      <c r="AG1852">
        <v>0</v>
      </c>
      <c r="AH1852">
        <v>0</v>
      </c>
      <c r="AI1852">
        <v>1</v>
      </c>
    </row>
    <row r="1853" spans="1:35" ht="15" hidden="1" customHeight="1" x14ac:dyDescent="0.25">
      <c r="A1853" s="37" t="s">
        <v>36</v>
      </c>
      <c r="B1853" s="37" t="s">
        <v>37</v>
      </c>
      <c r="C1853" s="37" t="s">
        <v>9319</v>
      </c>
      <c r="D1853" s="38" t="s">
        <v>14524</v>
      </c>
      <c r="E1853" s="37" t="s">
        <v>9320</v>
      </c>
      <c r="F1853" s="37" t="s">
        <v>8536</v>
      </c>
      <c r="G1853" s="37">
        <v>200003330</v>
      </c>
      <c r="H1853" s="100">
        <v>710032501</v>
      </c>
      <c r="I1853" s="101">
        <v>35541270</v>
      </c>
      <c r="J1853" s="37">
        <v>100016358</v>
      </c>
      <c r="K1853" s="37">
        <v>100016361</v>
      </c>
      <c r="L1853" s="37" t="s">
        <v>92</v>
      </c>
      <c r="M1853" s="37" t="s">
        <v>8536</v>
      </c>
      <c r="N1853" s="37" t="s">
        <v>6661</v>
      </c>
      <c r="O1853" s="39" t="s">
        <v>14525</v>
      </c>
      <c r="P1853" s="37" t="s">
        <v>9321</v>
      </c>
      <c r="Q1853" s="37" t="s">
        <v>3109</v>
      </c>
      <c r="R1853" s="39" t="s">
        <v>14526</v>
      </c>
      <c r="S1853" s="40" t="s">
        <v>10741</v>
      </c>
      <c r="T1853" s="41">
        <v>9</v>
      </c>
      <c r="U1853" s="42">
        <v>0</v>
      </c>
      <c r="V1853" s="42">
        <v>0</v>
      </c>
      <c r="W1853" s="42"/>
      <c r="X1853" s="42"/>
      <c r="Y1853" s="102">
        <v>9</v>
      </c>
      <c r="Z1853">
        <v>0</v>
      </c>
      <c r="AA1853">
        <v>0</v>
      </c>
      <c r="AB1853">
        <v>0</v>
      </c>
      <c r="AE1853" s="103">
        <v>0</v>
      </c>
      <c r="AF1853">
        <v>0</v>
      </c>
      <c r="AG1853">
        <v>0</v>
      </c>
      <c r="AH1853">
        <v>0</v>
      </c>
      <c r="AI1853">
        <v>0</v>
      </c>
    </row>
    <row r="1854" spans="1:35" ht="15" hidden="1" customHeight="1" x14ac:dyDescent="0.25">
      <c r="A1854" s="37" t="s">
        <v>36</v>
      </c>
      <c r="B1854" s="37" t="s">
        <v>37</v>
      </c>
      <c r="C1854" s="37" t="s">
        <v>7727</v>
      </c>
      <c r="D1854" s="38" t="s">
        <v>14527</v>
      </c>
      <c r="E1854" s="37" t="s">
        <v>7728</v>
      </c>
      <c r="F1854" s="37" t="s">
        <v>6696</v>
      </c>
      <c r="G1854" s="37">
        <v>200002618</v>
      </c>
      <c r="H1854" s="100">
        <v>710029284</v>
      </c>
      <c r="I1854" s="101">
        <v>36158101</v>
      </c>
      <c r="J1854" s="37">
        <v>100013283</v>
      </c>
      <c r="K1854" s="37">
        <v>100013278</v>
      </c>
      <c r="L1854" s="37" t="s">
        <v>105</v>
      </c>
      <c r="M1854" s="37" t="s">
        <v>6696</v>
      </c>
      <c r="N1854" s="37" t="s">
        <v>7466</v>
      </c>
      <c r="O1854" s="39" t="s">
        <v>13614</v>
      </c>
      <c r="P1854" s="37" t="s">
        <v>7729</v>
      </c>
      <c r="Q1854" s="37" t="s">
        <v>7730</v>
      </c>
      <c r="R1854" s="39" t="s">
        <v>14528</v>
      </c>
      <c r="S1854" s="40" t="s">
        <v>10741</v>
      </c>
      <c r="T1854" s="41">
        <v>24</v>
      </c>
      <c r="U1854" s="42">
        <v>0</v>
      </c>
      <c r="V1854" s="42">
        <v>0</v>
      </c>
      <c r="W1854" s="42"/>
      <c r="X1854" s="42"/>
      <c r="Y1854" s="102">
        <v>24</v>
      </c>
      <c r="Z1854">
        <v>0</v>
      </c>
      <c r="AA1854">
        <v>0</v>
      </c>
      <c r="AB1854">
        <v>0</v>
      </c>
      <c r="AE1854" s="103">
        <v>0</v>
      </c>
      <c r="AF1854">
        <v>0</v>
      </c>
      <c r="AG1854">
        <v>0</v>
      </c>
      <c r="AH1854">
        <v>0</v>
      </c>
      <c r="AI1854">
        <v>0</v>
      </c>
    </row>
    <row r="1855" spans="1:35" ht="15" hidden="1" customHeight="1" x14ac:dyDescent="0.25">
      <c r="A1855" s="37" t="s">
        <v>36</v>
      </c>
      <c r="B1855" s="37" t="s">
        <v>37</v>
      </c>
      <c r="C1855" s="37" t="s">
        <v>3993</v>
      </c>
      <c r="D1855" s="38" t="s">
        <v>14529</v>
      </c>
      <c r="E1855" s="37" t="s">
        <v>3994</v>
      </c>
      <c r="F1855" s="37" t="s">
        <v>2860</v>
      </c>
      <c r="G1855" s="37">
        <v>200001074</v>
      </c>
      <c r="H1855" s="100">
        <v>710251670</v>
      </c>
      <c r="I1855" s="101">
        <v>611166</v>
      </c>
      <c r="J1855" s="37">
        <v>100006964</v>
      </c>
      <c r="K1855" s="37">
        <v>200001074</v>
      </c>
      <c r="L1855" s="37" t="s">
        <v>48</v>
      </c>
      <c r="M1855" s="37" t="s">
        <v>2860</v>
      </c>
      <c r="N1855" s="37" t="s">
        <v>2862</v>
      </c>
      <c r="O1855" s="39" t="s">
        <v>14530</v>
      </c>
      <c r="P1855" s="37" t="s">
        <v>3995</v>
      </c>
      <c r="Q1855" s="37" t="s">
        <v>3996</v>
      </c>
      <c r="R1855" s="39" t="s">
        <v>14531</v>
      </c>
      <c r="S1855" s="40" t="s">
        <v>10741</v>
      </c>
      <c r="T1855" s="41">
        <v>3</v>
      </c>
      <c r="U1855" s="41">
        <v>0</v>
      </c>
      <c r="V1855" s="41">
        <v>0</v>
      </c>
      <c r="W1855" s="42"/>
      <c r="X1855" s="42"/>
      <c r="Y1855" s="102">
        <v>3</v>
      </c>
      <c r="Z1855">
        <v>0</v>
      </c>
      <c r="AA1855">
        <v>0</v>
      </c>
      <c r="AB1855">
        <v>0</v>
      </c>
      <c r="AE1855" s="103">
        <v>0</v>
      </c>
      <c r="AF1855">
        <v>0</v>
      </c>
      <c r="AG1855">
        <v>0</v>
      </c>
      <c r="AH1855">
        <v>0</v>
      </c>
      <c r="AI1855">
        <v>0</v>
      </c>
    </row>
    <row r="1856" spans="1:35" ht="15" hidden="1" customHeight="1" x14ac:dyDescent="0.25">
      <c r="A1856" s="37" t="s">
        <v>36</v>
      </c>
      <c r="B1856" s="37" t="s">
        <v>37</v>
      </c>
      <c r="C1856" s="37" t="s">
        <v>448</v>
      </c>
      <c r="D1856" s="38" t="s">
        <v>11022</v>
      </c>
      <c r="E1856" s="37" t="s">
        <v>449</v>
      </c>
      <c r="F1856" s="37" t="s">
        <v>40</v>
      </c>
      <c r="G1856" s="37">
        <v>200000116</v>
      </c>
      <c r="H1856" s="100">
        <v>710137568</v>
      </c>
      <c r="I1856" s="101">
        <v>603520</v>
      </c>
      <c r="J1856" s="37">
        <v>100000732</v>
      </c>
      <c r="K1856" s="37">
        <v>200000116</v>
      </c>
      <c r="L1856" s="37" t="s">
        <v>48</v>
      </c>
      <c r="M1856" s="37" t="s">
        <v>40</v>
      </c>
      <c r="N1856" s="37" t="s">
        <v>446</v>
      </c>
      <c r="O1856" s="39" t="s">
        <v>11023</v>
      </c>
      <c r="P1856" s="37" t="s">
        <v>450</v>
      </c>
      <c r="Q1856" s="37" t="s">
        <v>452</v>
      </c>
      <c r="R1856" s="39" t="s">
        <v>10619</v>
      </c>
      <c r="S1856" s="40" t="s">
        <v>10741</v>
      </c>
      <c r="T1856" s="41">
        <v>37</v>
      </c>
      <c r="U1856" s="41">
        <v>0</v>
      </c>
      <c r="V1856" s="41">
        <v>0</v>
      </c>
      <c r="W1856" s="42"/>
      <c r="X1856" s="42"/>
      <c r="Y1856" s="102">
        <v>37</v>
      </c>
      <c r="Z1856">
        <v>0</v>
      </c>
      <c r="AA1856">
        <v>0</v>
      </c>
      <c r="AB1856">
        <v>0</v>
      </c>
      <c r="AE1856" s="103">
        <v>0</v>
      </c>
      <c r="AF1856">
        <v>0</v>
      </c>
      <c r="AG1856">
        <v>0</v>
      </c>
      <c r="AH1856">
        <v>0</v>
      </c>
      <c r="AI1856">
        <v>0</v>
      </c>
    </row>
    <row r="1857" spans="1:35" ht="15" hidden="1" customHeight="1" x14ac:dyDescent="0.25">
      <c r="A1857" s="37" t="s">
        <v>36</v>
      </c>
      <c r="B1857" s="37" t="s">
        <v>37</v>
      </c>
      <c r="C1857" s="37" t="s">
        <v>2056</v>
      </c>
      <c r="D1857" s="38" t="s">
        <v>14534</v>
      </c>
      <c r="E1857" s="37" t="s">
        <v>2057</v>
      </c>
      <c r="F1857" s="37" t="s">
        <v>1879</v>
      </c>
      <c r="G1857" s="37">
        <v>200000845</v>
      </c>
      <c r="H1857" s="100">
        <v>710010192</v>
      </c>
      <c r="I1857" s="101">
        <v>311421</v>
      </c>
      <c r="J1857" s="37">
        <v>100004450</v>
      </c>
      <c r="K1857" s="37">
        <v>200000845</v>
      </c>
      <c r="L1857" s="37" t="s">
        <v>48</v>
      </c>
      <c r="M1857" s="37" t="s">
        <v>1879</v>
      </c>
      <c r="N1857" s="37" t="s">
        <v>2029</v>
      </c>
      <c r="O1857" s="39" t="s">
        <v>14535</v>
      </c>
      <c r="P1857" s="37" t="s">
        <v>2058</v>
      </c>
      <c r="Q1857" s="37" t="s">
        <v>2059</v>
      </c>
      <c r="R1857" s="39" t="s">
        <v>14536</v>
      </c>
      <c r="S1857" s="40" t="s">
        <v>10741</v>
      </c>
      <c r="T1857" s="41">
        <v>6</v>
      </c>
      <c r="U1857" s="41">
        <v>0</v>
      </c>
      <c r="V1857" s="41">
        <v>0</v>
      </c>
      <c r="W1857" s="42"/>
      <c r="X1857" s="42"/>
      <c r="Y1857" s="102">
        <v>6</v>
      </c>
      <c r="Z1857">
        <v>0</v>
      </c>
      <c r="AA1857">
        <v>0</v>
      </c>
      <c r="AB1857">
        <v>0</v>
      </c>
      <c r="AE1857" s="103">
        <v>0</v>
      </c>
      <c r="AF1857">
        <v>0</v>
      </c>
      <c r="AG1857">
        <v>0</v>
      </c>
      <c r="AH1857">
        <v>0</v>
      </c>
      <c r="AI1857">
        <v>0</v>
      </c>
    </row>
    <row r="1858" spans="1:35" ht="15" hidden="1" customHeight="1" x14ac:dyDescent="0.25">
      <c r="A1858" s="37" t="s">
        <v>36</v>
      </c>
      <c r="B1858" s="37" t="s">
        <v>37</v>
      </c>
      <c r="C1858" s="37" t="s">
        <v>2380</v>
      </c>
      <c r="D1858" s="38" t="s">
        <v>14538</v>
      </c>
      <c r="E1858" s="37" t="s">
        <v>2381</v>
      </c>
      <c r="F1858" s="37" t="s">
        <v>1879</v>
      </c>
      <c r="G1858" s="37">
        <v>200000823</v>
      </c>
      <c r="H1858" s="100">
        <v>710017901</v>
      </c>
      <c r="I1858" s="101">
        <v>317489</v>
      </c>
      <c r="J1858" s="37">
        <v>100004373</v>
      </c>
      <c r="K1858" s="37">
        <v>200000823</v>
      </c>
      <c r="L1858" s="37" t="s">
        <v>48</v>
      </c>
      <c r="M1858" s="37" t="s">
        <v>1879</v>
      </c>
      <c r="N1858" s="37" t="s">
        <v>2427</v>
      </c>
      <c r="O1858" s="39" t="s">
        <v>14539</v>
      </c>
      <c r="P1858" s="37" t="s">
        <v>2382</v>
      </c>
      <c r="Q1858" s="37" t="s">
        <v>2383</v>
      </c>
      <c r="R1858" s="39" t="s">
        <v>14540</v>
      </c>
      <c r="S1858" s="40" t="s">
        <v>10741</v>
      </c>
      <c r="T1858" s="41">
        <v>11</v>
      </c>
      <c r="U1858" s="41">
        <v>0</v>
      </c>
      <c r="V1858" s="41">
        <v>0</v>
      </c>
      <c r="W1858" s="42"/>
      <c r="X1858" s="42"/>
      <c r="Y1858" s="102">
        <v>11</v>
      </c>
      <c r="Z1858">
        <v>0</v>
      </c>
      <c r="AA1858">
        <v>0</v>
      </c>
      <c r="AB1858">
        <v>0</v>
      </c>
      <c r="AE1858" s="103">
        <v>0</v>
      </c>
      <c r="AF1858">
        <v>0</v>
      </c>
      <c r="AG1858">
        <v>0</v>
      </c>
      <c r="AH1858">
        <v>0</v>
      </c>
      <c r="AI1858">
        <v>0</v>
      </c>
    </row>
    <row r="1859" spans="1:35" ht="15" hidden="1" customHeight="1" x14ac:dyDescent="0.25">
      <c r="A1859" s="37" t="s">
        <v>36</v>
      </c>
      <c r="B1859" s="37" t="s">
        <v>37</v>
      </c>
      <c r="C1859" s="37" t="s">
        <v>1210</v>
      </c>
      <c r="D1859" s="38" t="s">
        <v>14541</v>
      </c>
      <c r="E1859" s="37" t="s">
        <v>1211</v>
      </c>
      <c r="F1859" s="37" t="s">
        <v>814</v>
      </c>
      <c r="G1859" s="37">
        <v>200000470</v>
      </c>
      <c r="H1859" s="100">
        <v>710008325</v>
      </c>
      <c r="I1859" s="101">
        <v>309494</v>
      </c>
      <c r="J1859" s="37">
        <v>100002504</v>
      </c>
      <c r="K1859" s="37">
        <v>200000470</v>
      </c>
      <c r="L1859" s="37" t="s">
        <v>48</v>
      </c>
      <c r="M1859" s="37" t="s">
        <v>814</v>
      </c>
      <c r="N1859" s="37" t="s">
        <v>1185</v>
      </c>
      <c r="O1859" s="39" t="s">
        <v>12826</v>
      </c>
      <c r="P1859" s="37" t="s">
        <v>1212</v>
      </c>
      <c r="Q1859" s="37" t="s">
        <v>1213</v>
      </c>
      <c r="R1859" s="39" t="s">
        <v>14542</v>
      </c>
      <c r="S1859" s="40" t="s">
        <v>10741</v>
      </c>
      <c r="T1859" s="41">
        <v>3</v>
      </c>
      <c r="U1859" s="41">
        <v>0</v>
      </c>
      <c r="V1859" s="41">
        <v>0</v>
      </c>
      <c r="W1859" s="42"/>
      <c r="X1859" s="42"/>
      <c r="Y1859" s="102">
        <v>3</v>
      </c>
      <c r="Z1859">
        <v>0</v>
      </c>
      <c r="AA1859">
        <v>0</v>
      </c>
      <c r="AB1859">
        <v>0</v>
      </c>
      <c r="AE1859" s="103">
        <v>0</v>
      </c>
      <c r="AF1859">
        <v>0</v>
      </c>
      <c r="AG1859">
        <v>0</v>
      </c>
      <c r="AH1859">
        <v>0</v>
      </c>
      <c r="AI1859">
        <v>0</v>
      </c>
    </row>
    <row r="1860" spans="1:35" ht="15" hidden="1" customHeight="1" x14ac:dyDescent="0.25">
      <c r="A1860" s="37" t="s">
        <v>36</v>
      </c>
      <c r="B1860" s="37" t="s">
        <v>37</v>
      </c>
      <c r="C1860" s="37" t="s">
        <v>10187</v>
      </c>
      <c r="D1860" s="38" t="s">
        <v>14537</v>
      </c>
      <c r="E1860" s="37" t="s">
        <v>10188</v>
      </c>
      <c r="F1860" s="37" t="s">
        <v>4189</v>
      </c>
      <c r="G1860" s="37">
        <v>200001388</v>
      </c>
      <c r="H1860" s="100">
        <v>710278730</v>
      </c>
      <c r="I1860" s="101">
        <v>315532</v>
      </c>
      <c r="J1860" s="37">
        <v>100019375</v>
      </c>
      <c r="K1860" s="37">
        <v>200001388</v>
      </c>
      <c r="L1860" s="37" t="s">
        <v>48</v>
      </c>
      <c r="M1860" s="37" t="s">
        <v>4189</v>
      </c>
      <c r="N1860" s="37" t="s">
        <v>4596</v>
      </c>
      <c r="O1860" s="39" t="s">
        <v>13950</v>
      </c>
      <c r="P1860" s="37" t="s">
        <v>10190</v>
      </c>
      <c r="Q1860" s="37" t="s">
        <v>10191</v>
      </c>
      <c r="R1860" s="39" t="s">
        <v>10653</v>
      </c>
      <c r="S1860" s="40" t="s">
        <v>10741</v>
      </c>
      <c r="T1860" s="41">
        <v>4</v>
      </c>
      <c r="U1860" s="41">
        <v>0</v>
      </c>
      <c r="V1860" s="41">
        <v>0</v>
      </c>
      <c r="W1860" s="42"/>
      <c r="X1860" s="42"/>
      <c r="Y1860" s="102">
        <v>4</v>
      </c>
      <c r="Z1860">
        <v>0</v>
      </c>
      <c r="AA1860">
        <v>0</v>
      </c>
      <c r="AB1860">
        <v>0</v>
      </c>
      <c r="AE1860" s="103">
        <v>0</v>
      </c>
      <c r="AF1860">
        <v>0</v>
      </c>
      <c r="AG1860">
        <v>0</v>
      </c>
      <c r="AH1860">
        <v>0</v>
      </c>
      <c r="AI1860">
        <v>0</v>
      </c>
    </row>
    <row r="1861" spans="1:35" ht="15" hidden="1" customHeight="1" x14ac:dyDescent="0.25">
      <c r="A1861" s="37" t="s">
        <v>36</v>
      </c>
      <c r="B1861" s="37" t="s">
        <v>37</v>
      </c>
      <c r="C1861" s="37" t="s">
        <v>5395</v>
      </c>
      <c r="D1861" s="38" t="s">
        <v>10768</v>
      </c>
      <c r="E1861" s="37" t="s">
        <v>5396</v>
      </c>
      <c r="F1861" s="37" t="s">
        <v>568</v>
      </c>
      <c r="G1861" s="37">
        <v>200001638</v>
      </c>
      <c r="H1861" s="100">
        <v>710012861</v>
      </c>
      <c r="I1861" s="101">
        <v>313271</v>
      </c>
      <c r="J1861" s="37">
        <v>100009371</v>
      </c>
      <c r="K1861" s="37">
        <v>200001638</v>
      </c>
      <c r="L1861" s="37" t="s">
        <v>48</v>
      </c>
      <c r="M1861" s="37" t="s">
        <v>568</v>
      </c>
      <c r="N1861" s="37" t="s">
        <v>655</v>
      </c>
      <c r="O1861" s="39" t="s">
        <v>10769</v>
      </c>
      <c r="P1861" s="37" t="s">
        <v>655</v>
      </c>
      <c r="Q1861" s="37" t="s">
        <v>5408</v>
      </c>
      <c r="R1861" s="39" t="s">
        <v>10770</v>
      </c>
      <c r="S1861" s="40" t="s">
        <v>10741</v>
      </c>
      <c r="T1861" s="41">
        <v>38</v>
      </c>
      <c r="U1861" s="42">
        <v>0</v>
      </c>
      <c r="V1861" s="42">
        <v>0</v>
      </c>
      <c r="W1861" s="42"/>
      <c r="X1861" s="42"/>
      <c r="Y1861" s="102">
        <v>38</v>
      </c>
      <c r="Z1861">
        <v>0</v>
      </c>
      <c r="AA1861">
        <v>0</v>
      </c>
      <c r="AB1861">
        <v>0</v>
      </c>
      <c r="AE1861" s="103">
        <v>0</v>
      </c>
      <c r="AF1861">
        <v>1</v>
      </c>
      <c r="AG1861">
        <v>0</v>
      </c>
      <c r="AH1861">
        <v>0</v>
      </c>
      <c r="AI1861">
        <v>1</v>
      </c>
    </row>
    <row r="1862" spans="1:35" ht="15" hidden="1" customHeight="1" x14ac:dyDescent="0.25">
      <c r="A1862" s="37" t="s">
        <v>36</v>
      </c>
      <c r="B1862" s="37" t="s">
        <v>37</v>
      </c>
      <c r="C1862" s="37" t="s">
        <v>8927</v>
      </c>
      <c r="D1862" s="38" t="s">
        <v>14532</v>
      </c>
      <c r="E1862" s="37" t="s">
        <v>8928</v>
      </c>
      <c r="F1862" s="37" t="s">
        <v>8536</v>
      </c>
      <c r="G1862" s="37">
        <v>200003115</v>
      </c>
      <c r="H1862" s="100">
        <v>710026536</v>
      </c>
      <c r="I1862" s="101">
        <v>325449</v>
      </c>
      <c r="J1862" s="37">
        <v>100015495</v>
      </c>
      <c r="K1862" s="37">
        <v>200003115</v>
      </c>
      <c r="L1862" s="37" t="s">
        <v>48</v>
      </c>
      <c r="M1862" s="37" t="s">
        <v>8536</v>
      </c>
      <c r="N1862" s="37" t="s">
        <v>1826</v>
      </c>
      <c r="O1862" s="39" t="s">
        <v>13992</v>
      </c>
      <c r="P1862" s="37" t="s">
        <v>8929</v>
      </c>
      <c r="Q1862" s="37" t="s">
        <v>8930</v>
      </c>
      <c r="R1862" s="39" t="s">
        <v>14533</v>
      </c>
      <c r="S1862" s="40" t="s">
        <v>10741</v>
      </c>
      <c r="T1862" s="41">
        <v>6</v>
      </c>
      <c r="U1862" s="42">
        <v>0</v>
      </c>
      <c r="V1862" s="41">
        <v>0</v>
      </c>
      <c r="W1862" s="42"/>
      <c r="X1862" s="42"/>
      <c r="Y1862" s="102">
        <v>6</v>
      </c>
      <c r="Z1862">
        <v>1</v>
      </c>
      <c r="AA1862">
        <v>0</v>
      </c>
      <c r="AB1862">
        <v>0</v>
      </c>
      <c r="AE1862" s="103">
        <v>1</v>
      </c>
      <c r="AF1862">
        <v>0</v>
      </c>
      <c r="AG1862">
        <v>0</v>
      </c>
      <c r="AH1862">
        <v>0</v>
      </c>
      <c r="AI1862">
        <v>0</v>
      </c>
    </row>
    <row r="1863" spans="1:35" ht="15" hidden="1" customHeight="1" x14ac:dyDescent="0.25">
      <c r="A1863" s="37" t="s">
        <v>36</v>
      </c>
      <c r="B1863" s="37" t="s">
        <v>509</v>
      </c>
      <c r="C1863" s="37" t="s">
        <v>4108</v>
      </c>
      <c r="D1863" s="38" t="s">
        <v>12015</v>
      </c>
      <c r="E1863" s="37" t="s">
        <v>4119</v>
      </c>
      <c r="F1863" s="37" t="s">
        <v>2860</v>
      </c>
      <c r="G1863" s="37">
        <v>200001107</v>
      </c>
      <c r="H1863" s="100">
        <v>710259816</v>
      </c>
      <c r="I1863" s="101">
        <v>17055351</v>
      </c>
      <c r="J1863" s="37">
        <v>100017264</v>
      </c>
      <c r="K1863" s="37">
        <v>100017430</v>
      </c>
      <c r="L1863" s="37" t="s">
        <v>4112</v>
      </c>
      <c r="M1863" s="37" t="s">
        <v>2860</v>
      </c>
      <c r="N1863" s="37" t="s">
        <v>2862</v>
      </c>
      <c r="O1863" s="39" t="s">
        <v>2892</v>
      </c>
      <c r="P1863" s="37" t="s">
        <v>2862</v>
      </c>
      <c r="Q1863" s="37" t="s">
        <v>4113</v>
      </c>
      <c r="R1863" s="39" t="s">
        <v>10631</v>
      </c>
      <c r="S1863" s="40" t="s">
        <v>10741</v>
      </c>
      <c r="T1863" s="41">
        <v>0</v>
      </c>
      <c r="U1863" s="41">
        <v>0</v>
      </c>
      <c r="V1863" s="41">
        <v>24</v>
      </c>
      <c r="W1863" s="42"/>
      <c r="X1863" s="42"/>
      <c r="Y1863" s="102">
        <v>24</v>
      </c>
      <c r="Z1863">
        <v>0</v>
      </c>
      <c r="AA1863">
        <v>0</v>
      </c>
      <c r="AB1863">
        <v>0</v>
      </c>
      <c r="AE1863" s="103">
        <v>0</v>
      </c>
      <c r="AF1863">
        <v>0</v>
      </c>
      <c r="AG1863">
        <v>0</v>
      </c>
      <c r="AH1863">
        <v>0</v>
      </c>
      <c r="AI1863">
        <v>0</v>
      </c>
    </row>
    <row r="1864" spans="1:35" ht="15" hidden="1" customHeight="1" x14ac:dyDescent="0.25">
      <c r="A1864" s="37" t="s">
        <v>36</v>
      </c>
      <c r="B1864" s="37" t="s">
        <v>37</v>
      </c>
      <c r="C1864" s="37" t="s">
        <v>394</v>
      </c>
      <c r="D1864" s="38" t="s">
        <v>10994</v>
      </c>
      <c r="E1864" s="37" t="s">
        <v>395</v>
      </c>
      <c r="F1864" s="37" t="s">
        <v>40</v>
      </c>
      <c r="G1864" s="37">
        <v>200000130</v>
      </c>
      <c r="H1864" s="100">
        <v>710000707</v>
      </c>
      <c r="I1864" s="101">
        <v>31780539</v>
      </c>
      <c r="J1864" s="37">
        <v>100000496</v>
      </c>
      <c r="K1864" s="37">
        <v>100000431</v>
      </c>
      <c r="L1864" s="37" t="s">
        <v>105</v>
      </c>
      <c r="M1864" s="37" t="s">
        <v>40</v>
      </c>
      <c r="N1864" s="37" t="s">
        <v>784</v>
      </c>
      <c r="O1864" s="39" t="s">
        <v>12523</v>
      </c>
      <c r="P1864" s="37" t="s">
        <v>397</v>
      </c>
      <c r="Q1864" s="37" t="s">
        <v>398</v>
      </c>
      <c r="R1864" s="39" t="s">
        <v>10617</v>
      </c>
      <c r="S1864" s="40" t="s">
        <v>10741</v>
      </c>
      <c r="T1864" s="41">
        <v>23</v>
      </c>
      <c r="U1864" s="42">
        <v>0</v>
      </c>
      <c r="V1864" s="42">
        <v>0</v>
      </c>
      <c r="W1864" s="42"/>
      <c r="X1864" s="42"/>
      <c r="Y1864" s="102">
        <v>23</v>
      </c>
      <c r="Z1864">
        <v>0</v>
      </c>
      <c r="AA1864">
        <v>0</v>
      </c>
      <c r="AB1864">
        <v>0</v>
      </c>
      <c r="AE1864" s="103">
        <v>0</v>
      </c>
      <c r="AF1864">
        <v>0</v>
      </c>
      <c r="AG1864">
        <v>0</v>
      </c>
      <c r="AH1864">
        <v>0</v>
      </c>
      <c r="AI1864">
        <v>0</v>
      </c>
    </row>
    <row r="1865" spans="1:35" ht="15" hidden="1" customHeight="1" x14ac:dyDescent="0.25">
      <c r="A1865" s="37" t="s">
        <v>36</v>
      </c>
      <c r="B1865" s="37" t="s">
        <v>37</v>
      </c>
      <c r="C1865" s="37" t="s">
        <v>7567</v>
      </c>
      <c r="D1865" s="38" t="s">
        <v>14543</v>
      </c>
      <c r="E1865" s="37" t="s">
        <v>7568</v>
      </c>
      <c r="F1865" s="37" t="s">
        <v>6696</v>
      </c>
      <c r="G1865" s="37">
        <v>200002601</v>
      </c>
      <c r="H1865" s="100">
        <v>710028555</v>
      </c>
      <c r="I1865" s="101">
        <v>37944681</v>
      </c>
      <c r="J1865" s="37">
        <v>100013163</v>
      </c>
      <c r="K1865" s="37">
        <v>100013164</v>
      </c>
      <c r="L1865" s="37" t="s">
        <v>92</v>
      </c>
      <c r="M1865" s="37" t="s">
        <v>6696</v>
      </c>
      <c r="N1865" s="37" t="s">
        <v>7466</v>
      </c>
      <c r="O1865" s="39" t="s">
        <v>14544</v>
      </c>
      <c r="P1865" s="37" t="s">
        <v>7569</v>
      </c>
      <c r="Q1865" s="37" t="s">
        <v>7570</v>
      </c>
      <c r="R1865" s="39" t="s">
        <v>14545</v>
      </c>
      <c r="S1865" s="40" t="s">
        <v>10741</v>
      </c>
      <c r="T1865" s="41">
        <v>28</v>
      </c>
      <c r="U1865" s="41">
        <v>0</v>
      </c>
      <c r="V1865" s="41">
        <v>0</v>
      </c>
      <c r="W1865" s="42"/>
      <c r="X1865" s="42"/>
      <c r="Y1865" s="102">
        <v>28</v>
      </c>
      <c r="Z1865">
        <v>0</v>
      </c>
      <c r="AA1865">
        <v>0</v>
      </c>
      <c r="AB1865">
        <v>0</v>
      </c>
      <c r="AE1865" s="103">
        <v>0</v>
      </c>
      <c r="AF1865">
        <v>1</v>
      </c>
      <c r="AG1865">
        <v>0</v>
      </c>
      <c r="AH1865">
        <v>0</v>
      </c>
      <c r="AI1865">
        <v>1</v>
      </c>
    </row>
    <row r="1866" spans="1:35" ht="15" hidden="1" customHeight="1" x14ac:dyDescent="0.25">
      <c r="A1866" s="37" t="s">
        <v>36</v>
      </c>
      <c r="B1866" s="37" t="s">
        <v>37</v>
      </c>
      <c r="C1866" s="37" t="s">
        <v>4234</v>
      </c>
      <c r="D1866" s="38" t="s">
        <v>14554</v>
      </c>
      <c r="E1866" s="37" t="s">
        <v>4235</v>
      </c>
      <c r="F1866" s="37" t="s">
        <v>4189</v>
      </c>
      <c r="G1866" s="37">
        <v>200001301</v>
      </c>
      <c r="H1866" s="100">
        <v>37909631</v>
      </c>
      <c r="I1866" s="101">
        <v>314064</v>
      </c>
      <c r="J1866" s="37">
        <v>100007181</v>
      </c>
      <c r="K1866" s="37">
        <v>200001301</v>
      </c>
      <c r="L1866" s="37" t="s">
        <v>48</v>
      </c>
      <c r="M1866" s="37" t="s">
        <v>4189</v>
      </c>
      <c r="N1866" s="37" t="s">
        <v>4196</v>
      </c>
      <c r="O1866" s="39" t="s">
        <v>14555</v>
      </c>
      <c r="P1866" s="37" t="s">
        <v>4236</v>
      </c>
      <c r="Q1866" s="37" t="s">
        <v>4237</v>
      </c>
      <c r="R1866" s="39" t="s">
        <v>14556</v>
      </c>
      <c r="S1866" s="40" t="s">
        <v>10721</v>
      </c>
      <c r="T1866" s="41">
        <v>18</v>
      </c>
      <c r="U1866" s="41">
        <v>0</v>
      </c>
      <c r="V1866" s="41">
        <v>0</v>
      </c>
      <c r="W1866" s="42"/>
      <c r="X1866" s="42"/>
      <c r="Y1866" s="102">
        <v>18</v>
      </c>
      <c r="Z1866">
        <v>0</v>
      </c>
      <c r="AA1866">
        <v>0</v>
      </c>
      <c r="AB1866">
        <v>0</v>
      </c>
      <c r="AE1866" s="103">
        <v>0</v>
      </c>
      <c r="AF1866">
        <v>0</v>
      </c>
      <c r="AG1866">
        <v>0</v>
      </c>
      <c r="AH1866">
        <v>0</v>
      </c>
      <c r="AI1866">
        <v>0</v>
      </c>
    </row>
    <row r="1867" spans="1:35" ht="15" hidden="1" customHeight="1" x14ac:dyDescent="0.25">
      <c r="A1867" s="37" t="s">
        <v>36</v>
      </c>
      <c r="B1867" s="37" t="s">
        <v>37</v>
      </c>
      <c r="C1867" s="37" t="s">
        <v>3571</v>
      </c>
      <c r="D1867" s="38" t="s">
        <v>11505</v>
      </c>
      <c r="E1867" s="37" t="s">
        <v>3572</v>
      </c>
      <c r="F1867" s="37" t="s">
        <v>2860</v>
      </c>
      <c r="G1867" s="37">
        <v>200000934</v>
      </c>
      <c r="H1867" s="100">
        <v>710005857</v>
      </c>
      <c r="I1867" s="101">
        <v>307696</v>
      </c>
      <c r="J1867" s="37">
        <v>100006587</v>
      </c>
      <c r="K1867" s="37">
        <v>200000934</v>
      </c>
      <c r="L1867" s="37" t="s">
        <v>48</v>
      </c>
      <c r="M1867" s="37" t="s">
        <v>2860</v>
      </c>
      <c r="N1867" s="37" t="s">
        <v>3333</v>
      </c>
      <c r="O1867" s="39" t="s">
        <v>11506</v>
      </c>
      <c r="P1867" s="37" t="s">
        <v>3573</v>
      </c>
      <c r="Q1867" s="37" t="s">
        <v>3576</v>
      </c>
      <c r="R1867" s="39" t="s">
        <v>11507</v>
      </c>
      <c r="S1867" s="40" t="s">
        <v>10741</v>
      </c>
      <c r="T1867" s="41">
        <v>31</v>
      </c>
      <c r="U1867" s="41">
        <v>0</v>
      </c>
      <c r="V1867" s="41">
        <v>0</v>
      </c>
      <c r="W1867" s="42"/>
      <c r="X1867" s="42"/>
      <c r="Y1867" s="102">
        <v>31</v>
      </c>
      <c r="Z1867">
        <v>0</v>
      </c>
      <c r="AA1867">
        <v>0</v>
      </c>
      <c r="AB1867">
        <v>0</v>
      </c>
      <c r="AE1867" s="103">
        <v>0</v>
      </c>
      <c r="AF1867">
        <v>0</v>
      </c>
      <c r="AG1867">
        <v>0</v>
      </c>
      <c r="AH1867">
        <v>0</v>
      </c>
      <c r="AI1867">
        <v>0</v>
      </c>
    </row>
    <row r="1868" spans="1:35" ht="15" hidden="1" customHeight="1" x14ac:dyDescent="0.25">
      <c r="A1868" s="37" t="s">
        <v>36</v>
      </c>
      <c r="B1868" s="37" t="s">
        <v>37</v>
      </c>
      <c r="C1868" s="37" t="s">
        <v>8683</v>
      </c>
      <c r="D1868" s="38" t="s">
        <v>11496</v>
      </c>
      <c r="E1868" s="37" t="s">
        <v>8684</v>
      </c>
      <c r="F1868" s="37" t="s">
        <v>8536</v>
      </c>
      <c r="G1868" s="37">
        <v>200002967</v>
      </c>
      <c r="H1868" s="100">
        <v>710039298</v>
      </c>
      <c r="I1868" s="101">
        <v>324451</v>
      </c>
      <c r="J1868" s="37">
        <v>100015263</v>
      </c>
      <c r="K1868" s="37">
        <v>200002967</v>
      </c>
      <c r="L1868" s="37" t="s">
        <v>48</v>
      </c>
      <c r="M1868" s="37" t="s">
        <v>8536</v>
      </c>
      <c r="N1868" s="37" t="s">
        <v>8633</v>
      </c>
      <c r="O1868" s="39" t="s">
        <v>11497</v>
      </c>
      <c r="P1868" s="37" t="s">
        <v>8685</v>
      </c>
      <c r="Q1868" s="37" t="s">
        <v>8690</v>
      </c>
      <c r="R1868" s="39" t="s">
        <v>11498</v>
      </c>
      <c r="S1868" s="40" t="s">
        <v>10741</v>
      </c>
      <c r="T1868" s="41">
        <v>34</v>
      </c>
      <c r="U1868" s="42">
        <v>0</v>
      </c>
      <c r="V1868" s="42">
        <v>0</v>
      </c>
      <c r="W1868" s="42"/>
      <c r="X1868" s="42"/>
      <c r="Y1868" s="102">
        <v>34</v>
      </c>
      <c r="Z1868">
        <v>0</v>
      </c>
      <c r="AA1868">
        <v>0</v>
      </c>
      <c r="AB1868">
        <v>0</v>
      </c>
      <c r="AE1868" s="103">
        <v>0</v>
      </c>
      <c r="AF1868">
        <v>9</v>
      </c>
      <c r="AG1868">
        <v>0</v>
      </c>
      <c r="AH1868">
        <v>0</v>
      </c>
      <c r="AI1868">
        <v>9</v>
      </c>
    </row>
    <row r="1869" spans="1:35" ht="15" hidden="1" customHeight="1" x14ac:dyDescent="0.25">
      <c r="A1869" s="37" t="s">
        <v>36</v>
      </c>
      <c r="B1869" s="37" t="s">
        <v>37</v>
      </c>
      <c r="C1869" s="37" t="s">
        <v>930</v>
      </c>
      <c r="D1869" s="38" t="s">
        <v>14546</v>
      </c>
      <c r="E1869" s="37" t="s">
        <v>931</v>
      </c>
      <c r="F1869" s="37" t="s">
        <v>814</v>
      </c>
      <c r="G1869" s="37">
        <v>200000334</v>
      </c>
      <c r="H1869" s="100">
        <v>710002823</v>
      </c>
      <c r="I1869" s="101">
        <v>305545</v>
      </c>
      <c r="J1869" s="37">
        <v>100001729</v>
      </c>
      <c r="K1869" s="37">
        <v>200000334</v>
      </c>
      <c r="L1869" s="37" t="s">
        <v>48</v>
      </c>
      <c r="M1869" s="37" t="s">
        <v>814</v>
      </c>
      <c r="N1869" s="37" t="s">
        <v>817</v>
      </c>
      <c r="O1869" s="39" t="s">
        <v>11259</v>
      </c>
      <c r="P1869" s="37" t="s">
        <v>932</v>
      </c>
      <c r="Q1869" s="37" t="s">
        <v>933</v>
      </c>
      <c r="R1869" s="39" t="s">
        <v>14547</v>
      </c>
      <c r="S1869" s="40" t="s">
        <v>10741</v>
      </c>
      <c r="T1869" s="41">
        <v>35</v>
      </c>
      <c r="U1869" s="42">
        <v>0</v>
      </c>
      <c r="V1869" s="42">
        <v>0</v>
      </c>
      <c r="W1869" s="42"/>
      <c r="X1869" s="42"/>
      <c r="Y1869" s="102">
        <v>35</v>
      </c>
      <c r="Z1869">
        <v>0</v>
      </c>
      <c r="AA1869">
        <v>0</v>
      </c>
      <c r="AB1869">
        <v>0</v>
      </c>
      <c r="AE1869" s="103">
        <v>0</v>
      </c>
      <c r="AF1869">
        <v>0</v>
      </c>
      <c r="AG1869">
        <v>0</v>
      </c>
      <c r="AH1869">
        <v>0</v>
      </c>
      <c r="AI1869">
        <v>0</v>
      </c>
    </row>
    <row r="1870" spans="1:35" ht="15" hidden="1" customHeight="1" x14ac:dyDescent="0.25">
      <c r="A1870" s="37" t="s">
        <v>36</v>
      </c>
      <c r="B1870" s="37" t="s">
        <v>37</v>
      </c>
      <c r="C1870" s="37" t="s">
        <v>4347</v>
      </c>
      <c r="D1870" s="38" t="s">
        <v>11216</v>
      </c>
      <c r="E1870" s="37" t="s">
        <v>4348</v>
      </c>
      <c r="F1870" s="37" t="s">
        <v>4189</v>
      </c>
      <c r="G1870" s="37">
        <v>200001319</v>
      </c>
      <c r="H1870" s="100">
        <v>710014481</v>
      </c>
      <c r="I1870" s="101">
        <v>314463</v>
      </c>
      <c r="J1870" s="37">
        <v>100007404</v>
      </c>
      <c r="K1870" s="37">
        <v>200001319</v>
      </c>
      <c r="L1870" s="37" t="s">
        <v>48</v>
      </c>
      <c r="M1870" s="37" t="s">
        <v>4189</v>
      </c>
      <c r="N1870" s="37" t="s">
        <v>4350</v>
      </c>
      <c r="O1870" s="39" t="s">
        <v>10875</v>
      </c>
      <c r="P1870" s="37" t="s">
        <v>4350</v>
      </c>
      <c r="Q1870" s="37" t="s">
        <v>4354</v>
      </c>
      <c r="R1870" s="39" t="s">
        <v>11217</v>
      </c>
      <c r="S1870" s="40" t="s">
        <v>10741</v>
      </c>
      <c r="T1870" s="41">
        <v>33</v>
      </c>
      <c r="U1870" s="41">
        <v>0</v>
      </c>
      <c r="V1870" s="41">
        <v>0</v>
      </c>
      <c r="W1870" s="42"/>
      <c r="X1870" s="42"/>
      <c r="Y1870" s="102">
        <v>33</v>
      </c>
      <c r="Z1870">
        <v>0</v>
      </c>
      <c r="AA1870">
        <v>0</v>
      </c>
      <c r="AB1870">
        <v>0</v>
      </c>
      <c r="AE1870" s="103">
        <v>0</v>
      </c>
      <c r="AF1870">
        <v>1</v>
      </c>
      <c r="AG1870">
        <v>0</v>
      </c>
      <c r="AH1870">
        <v>0</v>
      </c>
      <c r="AI1870">
        <v>1</v>
      </c>
    </row>
    <row r="1871" spans="1:35" ht="15" hidden="1" customHeight="1" x14ac:dyDescent="0.25">
      <c r="A1871" s="37" t="s">
        <v>36</v>
      </c>
      <c r="B1871" s="37" t="s">
        <v>37</v>
      </c>
      <c r="C1871" s="37" t="s">
        <v>3460</v>
      </c>
      <c r="D1871" s="38" t="s">
        <v>14548</v>
      </c>
      <c r="E1871" s="37" t="s">
        <v>3461</v>
      </c>
      <c r="F1871" s="37" t="s">
        <v>2860</v>
      </c>
      <c r="G1871" s="37">
        <v>200000985</v>
      </c>
      <c r="H1871" s="100">
        <v>710005466</v>
      </c>
      <c r="I1871" s="101">
        <v>307319</v>
      </c>
      <c r="J1871" s="37">
        <v>100005982</v>
      </c>
      <c r="K1871" s="37">
        <v>200000985</v>
      </c>
      <c r="L1871" s="37" t="s">
        <v>48</v>
      </c>
      <c r="M1871" s="37" t="s">
        <v>2860</v>
      </c>
      <c r="N1871" s="37" t="s">
        <v>3333</v>
      </c>
      <c r="O1871" s="39" t="s">
        <v>14549</v>
      </c>
      <c r="P1871" s="37" t="s">
        <v>3462</v>
      </c>
      <c r="Q1871" s="37" t="s">
        <v>3463</v>
      </c>
      <c r="R1871" s="39" t="s">
        <v>14550</v>
      </c>
      <c r="S1871" s="40" t="s">
        <v>10741</v>
      </c>
      <c r="T1871" s="41">
        <v>12</v>
      </c>
      <c r="U1871" s="42">
        <v>0</v>
      </c>
      <c r="V1871" s="42">
        <v>0</v>
      </c>
      <c r="W1871" s="42"/>
      <c r="X1871" s="42"/>
      <c r="Y1871" s="102">
        <v>12</v>
      </c>
      <c r="Z1871">
        <v>0</v>
      </c>
      <c r="AA1871">
        <v>0</v>
      </c>
      <c r="AB1871">
        <v>0</v>
      </c>
      <c r="AE1871" s="103">
        <v>0</v>
      </c>
      <c r="AF1871">
        <v>1</v>
      </c>
      <c r="AG1871">
        <v>0</v>
      </c>
      <c r="AH1871">
        <v>0</v>
      </c>
      <c r="AI1871">
        <v>1</v>
      </c>
    </row>
    <row r="1872" spans="1:35" ht="15" hidden="1" customHeight="1" x14ac:dyDescent="0.25">
      <c r="A1872" s="37" t="s">
        <v>36</v>
      </c>
      <c r="B1872" s="37" t="s">
        <v>37</v>
      </c>
      <c r="C1872" s="37" t="s">
        <v>2327</v>
      </c>
      <c r="D1872" s="38" t="s">
        <v>14557</v>
      </c>
      <c r="E1872" s="37" t="s">
        <v>2328</v>
      </c>
      <c r="F1872" s="37" t="s">
        <v>1879</v>
      </c>
      <c r="G1872" s="37">
        <v>200000731</v>
      </c>
      <c r="H1872" s="100">
        <v>710017650</v>
      </c>
      <c r="I1872" s="101">
        <v>317195</v>
      </c>
      <c r="J1872" s="37">
        <v>100003883</v>
      </c>
      <c r="K1872" s="37">
        <v>200000731</v>
      </c>
      <c r="L1872" s="37" t="s">
        <v>48</v>
      </c>
      <c r="M1872" s="37" t="s">
        <v>1879</v>
      </c>
      <c r="N1872" s="37" t="s">
        <v>2287</v>
      </c>
      <c r="O1872" s="39" t="s">
        <v>14558</v>
      </c>
      <c r="P1872" s="37" t="s">
        <v>2329</v>
      </c>
      <c r="Q1872" s="37" t="s">
        <v>2330</v>
      </c>
      <c r="R1872" s="39" t="s">
        <v>14559</v>
      </c>
      <c r="S1872" s="40" t="s">
        <v>10741</v>
      </c>
      <c r="T1872" s="41">
        <v>30</v>
      </c>
      <c r="U1872" s="41">
        <v>0</v>
      </c>
      <c r="V1872" s="41">
        <v>0</v>
      </c>
      <c r="W1872" s="42"/>
      <c r="X1872" s="42"/>
      <c r="Y1872" s="102">
        <v>30</v>
      </c>
      <c r="Z1872">
        <v>0</v>
      </c>
      <c r="AA1872">
        <v>0</v>
      </c>
      <c r="AB1872">
        <v>0</v>
      </c>
      <c r="AE1872" s="103">
        <v>0</v>
      </c>
      <c r="AF1872">
        <v>4</v>
      </c>
      <c r="AG1872">
        <v>0</v>
      </c>
      <c r="AH1872">
        <v>0</v>
      </c>
      <c r="AI1872">
        <v>4</v>
      </c>
    </row>
    <row r="1873" spans="1:35" ht="15" hidden="1" customHeight="1" x14ac:dyDescent="0.25">
      <c r="A1873" s="37" t="s">
        <v>36</v>
      </c>
      <c r="B1873" s="37" t="s">
        <v>37</v>
      </c>
      <c r="C1873" s="37" t="s">
        <v>370</v>
      </c>
      <c r="D1873" s="38" t="s">
        <v>11814</v>
      </c>
      <c r="E1873" s="37" t="s">
        <v>371</v>
      </c>
      <c r="F1873" s="37" t="s">
        <v>40</v>
      </c>
      <c r="G1873" s="37">
        <v>200000169</v>
      </c>
      <c r="H1873" s="100">
        <v>30848806</v>
      </c>
      <c r="I1873" s="101">
        <v>603155</v>
      </c>
      <c r="J1873" s="37">
        <v>100000379</v>
      </c>
      <c r="K1873" s="37">
        <v>200000169</v>
      </c>
      <c r="L1873" s="37" t="s">
        <v>48</v>
      </c>
      <c r="M1873" s="37" t="s">
        <v>40</v>
      </c>
      <c r="N1873" s="37" t="s">
        <v>367</v>
      </c>
      <c r="O1873" s="39" t="s">
        <v>13302</v>
      </c>
      <c r="P1873" s="37" t="s">
        <v>372</v>
      </c>
      <c r="Q1873" s="37" t="s">
        <v>381</v>
      </c>
      <c r="R1873" s="39" t="s">
        <v>10604</v>
      </c>
      <c r="S1873" s="40" t="s">
        <v>10721</v>
      </c>
      <c r="T1873" s="41">
        <v>64</v>
      </c>
      <c r="U1873" s="41">
        <v>0</v>
      </c>
      <c r="V1873" s="41">
        <v>0</v>
      </c>
      <c r="W1873" s="42"/>
      <c r="X1873" s="42"/>
      <c r="Y1873" s="102">
        <v>64</v>
      </c>
      <c r="Z1873">
        <v>0</v>
      </c>
      <c r="AA1873">
        <v>0</v>
      </c>
      <c r="AB1873">
        <v>0</v>
      </c>
      <c r="AE1873" s="103">
        <v>0</v>
      </c>
      <c r="AF1873">
        <v>0</v>
      </c>
      <c r="AG1873">
        <v>0</v>
      </c>
      <c r="AH1873">
        <v>0</v>
      </c>
      <c r="AI1873">
        <v>0</v>
      </c>
    </row>
    <row r="1874" spans="1:35" ht="15" hidden="1" customHeight="1" x14ac:dyDescent="0.25">
      <c r="A1874" s="37" t="s">
        <v>36</v>
      </c>
      <c r="B1874" s="37" t="s">
        <v>592</v>
      </c>
      <c r="C1874" s="37" t="s">
        <v>762</v>
      </c>
      <c r="D1874" s="38" t="s">
        <v>14560</v>
      </c>
      <c r="E1874" s="37" t="s">
        <v>763</v>
      </c>
      <c r="F1874" s="37" t="s">
        <v>40</v>
      </c>
      <c r="G1874" s="37">
        <v>200004004</v>
      </c>
      <c r="H1874" s="100">
        <v>53255372</v>
      </c>
      <c r="I1874" s="101">
        <v>397687</v>
      </c>
      <c r="J1874" s="37">
        <v>100019049</v>
      </c>
      <c r="K1874" s="37">
        <v>200004004</v>
      </c>
      <c r="L1874" s="37" t="s">
        <v>14561</v>
      </c>
      <c r="M1874" s="37" t="s">
        <v>40</v>
      </c>
      <c r="N1874" s="37" t="s">
        <v>357</v>
      </c>
      <c r="O1874" s="39" t="s">
        <v>11377</v>
      </c>
      <c r="P1874" s="37" t="s">
        <v>336</v>
      </c>
      <c r="Q1874" s="37" t="s">
        <v>764</v>
      </c>
      <c r="R1874" s="39" t="s">
        <v>10609</v>
      </c>
      <c r="S1874" s="40" t="s">
        <v>10721</v>
      </c>
      <c r="T1874" s="41">
        <v>0</v>
      </c>
      <c r="U1874" s="41">
        <v>8</v>
      </c>
      <c r="V1874" s="42">
        <v>0</v>
      </c>
      <c r="W1874" s="42"/>
      <c r="X1874" s="42"/>
      <c r="Y1874" s="102">
        <v>8</v>
      </c>
      <c r="Z1874">
        <v>0</v>
      </c>
      <c r="AA1874">
        <v>0</v>
      </c>
      <c r="AB1874">
        <v>0</v>
      </c>
      <c r="AE1874" s="103">
        <v>0</v>
      </c>
      <c r="AF1874">
        <v>0</v>
      </c>
      <c r="AG1874">
        <v>0</v>
      </c>
      <c r="AH1874">
        <v>0</v>
      </c>
      <c r="AI1874">
        <v>0</v>
      </c>
    </row>
    <row r="1875" spans="1:35" ht="15" hidden="1" customHeight="1" x14ac:dyDescent="0.25">
      <c r="A1875" s="37" t="s">
        <v>36</v>
      </c>
      <c r="B1875" s="37" t="s">
        <v>37</v>
      </c>
      <c r="C1875" s="37" t="s">
        <v>2323</v>
      </c>
      <c r="D1875" s="38" t="s">
        <v>14551</v>
      </c>
      <c r="E1875" s="37" t="s">
        <v>2324</v>
      </c>
      <c r="F1875" s="37" t="s">
        <v>1879</v>
      </c>
      <c r="G1875" s="37">
        <v>200000729</v>
      </c>
      <c r="H1875" s="100">
        <v>710017634</v>
      </c>
      <c r="I1875" s="101">
        <v>317152</v>
      </c>
      <c r="J1875" s="37">
        <v>100003875</v>
      </c>
      <c r="K1875" s="37">
        <v>200000729</v>
      </c>
      <c r="L1875" s="37" t="s">
        <v>48</v>
      </c>
      <c r="M1875" s="37" t="s">
        <v>1879</v>
      </c>
      <c r="N1875" s="37" t="s">
        <v>2287</v>
      </c>
      <c r="O1875" s="39" t="s">
        <v>14552</v>
      </c>
      <c r="P1875" s="37" t="s">
        <v>2325</v>
      </c>
      <c r="Q1875" s="37" t="s">
        <v>2326</v>
      </c>
      <c r="R1875" s="39" t="s">
        <v>14553</v>
      </c>
      <c r="S1875" s="40" t="s">
        <v>10741</v>
      </c>
      <c r="T1875" s="41">
        <v>26</v>
      </c>
      <c r="U1875" s="41">
        <v>0</v>
      </c>
      <c r="V1875" s="41">
        <v>0</v>
      </c>
      <c r="W1875" s="42"/>
      <c r="X1875" s="42"/>
      <c r="Y1875" s="102">
        <v>26</v>
      </c>
      <c r="Z1875">
        <v>0</v>
      </c>
      <c r="AA1875">
        <v>0</v>
      </c>
      <c r="AB1875">
        <v>0</v>
      </c>
      <c r="AE1875" s="103">
        <v>0</v>
      </c>
      <c r="AF1875">
        <v>0</v>
      </c>
      <c r="AG1875">
        <v>0</v>
      </c>
      <c r="AH1875">
        <v>0</v>
      </c>
      <c r="AI1875">
        <v>0</v>
      </c>
    </row>
    <row r="1876" spans="1:35" ht="15" hidden="1" customHeight="1" x14ac:dyDescent="0.25">
      <c r="A1876" s="37" t="s">
        <v>36</v>
      </c>
      <c r="B1876" s="37" t="s">
        <v>592</v>
      </c>
      <c r="C1876" s="37" t="s">
        <v>6612</v>
      </c>
      <c r="D1876" s="38" t="s">
        <v>14562</v>
      </c>
      <c r="E1876" s="37" t="s">
        <v>6613</v>
      </c>
      <c r="F1876" s="37" t="s">
        <v>568</v>
      </c>
      <c r="G1876" s="37">
        <v>200002147</v>
      </c>
      <c r="H1876" s="100">
        <v>710144157</v>
      </c>
      <c r="I1876" s="101">
        <v>710170122</v>
      </c>
      <c r="J1876" s="37">
        <v>100011111</v>
      </c>
      <c r="K1876" s="37">
        <v>100011112</v>
      </c>
      <c r="L1876" s="37" t="s">
        <v>6614</v>
      </c>
      <c r="M1876" s="37" t="s">
        <v>568</v>
      </c>
      <c r="N1876" s="37" t="s">
        <v>6129</v>
      </c>
      <c r="O1876" s="39" t="s">
        <v>11681</v>
      </c>
      <c r="P1876" s="37" t="s">
        <v>6214</v>
      </c>
      <c r="Q1876" s="37" t="s">
        <v>6615</v>
      </c>
      <c r="R1876" s="39" t="s">
        <v>14563</v>
      </c>
      <c r="S1876" s="40" t="s">
        <v>10741</v>
      </c>
      <c r="T1876" s="41">
        <v>0</v>
      </c>
      <c r="U1876" s="41">
        <v>6</v>
      </c>
      <c r="V1876" s="41">
        <v>0</v>
      </c>
      <c r="W1876" s="42"/>
      <c r="X1876" s="42"/>
      <c r="Y1876" s="102">
        <v>6</v>
      </c>
      <c r="Z1876">
        <v>0</v>
      </c>
      <c r="AA1876">
        <v>1</v>
      </c>
      <c r="AB1876">
        <v>0</v>
      </c>
      <c r="AE1876" s="103">
        <v>1</v>
      </c>
      <c r="AF1876">
        <v>0</v>
      </c>
      <c r="AG1876">
        <v>0</v>
      </c>
      <c r="AH1876">
        <v>0</v>
      </c>
      <c r="AI1876">
        <v>0</v>
      </c>
    </row>
    <row r="1877" spans="1:35" ht="15" hidden="1" customHeight="1" x14ac:dyDescent="0.25">
      <c r="A1877" s="37" t="s">
        <v>36</v>
      </c>
      <c r="B1877" s="37" t="s">
        <v>37</v>
      </c>
      <c r="C1877" s="37" t="s">
        <v>7579</v>
      </c>
      <c r="D1877" s="38" t="s">
        <v>14574</v>
      </c>
      <c r="E1877" s="37" t="s">
        <v>7580</v>
      </c>
      <c r="F1877" s="37" t="s">
        <v>6696</v>
      </c>
      <c r="G1877" s="37">
        <v>200002519</v>
      </c>
      <c r="H1877" s="100">
        <v>710028580</v>
      </c>
      <c r="I1877" s="101">
        <v>327263</v>
      </c>
      <c r="J1877" s="37">
        <v>100012703</v>
      </c>
      <c r="K1877" s="37">
        <v>200002519</v>
      </c>
      <c r="L1877" s="37" t="s">
        <v>48</v>
      </c>
      <c r="M1877" s="37" t="s">
        <v>6696</v>
      </c>
      <c r="N1877" s="37" t="s">
        <v>7404</v>
      </c>
      <c r="O1877" s="39" t="s">
        <v>12959</v>
      </c>
      <c r="P1877" s="37" t="s">
        <v>7581</v>
      </c>
      <c r="Q1877" s="37" t="s">
        <v>7582</v>
      </c>
      <c r="R1877" s="39" t="s">
        <v>14575</v>
      </c>
      <c r="S1877" s="40" t="s">
        <v>10741</v>
      </c>
      <c r="T1877" s="41">
        <v>20</v>
      </c>
      <c r="U1877" s="41">
        <v>0</v>
      </c>
      <c r="V1877" s="41">
        <v>0</v>
      </c>
      <c r="W1877" s="42"/>
      <c r="X1877" s="42"/>
      <c r="Y1877" s="102">
        <v>20</v>
      </c>
      <c r="Z1877">
        <v>0</v>
      </c>
      <c r="AA1877">
        <v>0</v>
      </c>
      <c r="AB1877">
        <v>0</v>
      </c>
      <c r="AE1877" s="103">
        <v>0</v>
      </c>
      <c r="AF1877">
        <v>0</v>
      </c>
      <c r="AG1877">
        <v>0</v>
      </c>
      <c r="AH1877">
        <v>0</v>
      </c>
      <c r="AI1877">
        <v>0</v>
      </c>
    </row>
    <row r="1878" spans="1:35" ht="15" hidden="1" customHeight="1" x14ac:dyDescent="0.25">
      <c r="A1878" s="37" t="s">
        <v>36</v>
      </c>
      <c r="B1878" s="37" t="s">
        <v>37</v>
      </c>
      <c r="C1878" s="37" t="s">
        <v>1775</v>
      </c>
      <c r="D1878" s="38" t="s">
        <v>14564</v>
      </c>
      <c r="E1878" s="37" t="s">
        <v>1776</v>
      </c>
      <c r="F1878" s="37" t="s">
        <v>814</v>
      </c>
      <c r="G1878" s="37">
        <v>200000456</v>
      </c>
      <c r="H1878" s="100">
        <v>710012616</v>
      </c>
      <c r="I1878" s="101">
        <v>31827322</v>
      </c>
      <c r="J1878" s="37">
        <v>100002446</v>
      </c>
      <c r="K1878" s="37">
        <v>200000456</v>
      </c>
      <c r="L1878" s="37" t="s">
        <v>48</v>
      </c>
      <c r="M1878" s="37" t="s">
        <v>814</v>
      </c>
      <c r="N1878" s="37" t="s">
        <v>1570</v>
      </c>
      <c r="O1878" s="39" t="s">
        <v>14565</v>
      </c>
      <c r="P1878" s="37" t="s">
        <v>1777</v>
      </c>
      <c r="Q1878" s="37" t="s">
        <v>1778</v>
      </c>
      <c r="R1878" s="39" t="s">
        <v>14566</v>
      </c>
      <c r="S1878" s="40" t="s">
        <v>10741</v>
      </c>
      <c r="T1878" s="41">
        <v>5</v>
      </c>
      <c r="U1878" s="41">
        <v>0</v>
      </c>
      <c r="V1878" s="41">
        <v>0</v>
      </c>
      <c r="W1878" s="42"/>
      <c r="X1878" s="42"/>
      <c r="Y1878" s="102">
        <v>5</v>
      </c>
      <c r="Z1878">
        <v>0</v>
      </c>
      <c r="AA1878">
        <v>0</v>
      </c>
      <c r="AB1878">
        <v>0</v>
      </c>
      <c r="AE1878" s="103">
        <v>0</v>
      </c>
      <c r="AF1878">
        <v>0</v>
      </c>
      <c r="AG1878">
        <v>0</v>
      </c>
      <c r="AH1878">
        <v>0</v>
      </c>
      <c r="AI1878">
        <v>0</v>
      </c>
    </row>
    <row r="1879" spans="1:35" ht="15" hidden="1" customHeight="1" x14ac:dyDescent="0.25">
      <c r="A1879" s="37" t="s">
        <v>36</v>
      </c>
      <c r="B1879" s="37" t="s">
        <v>37</v>
      </c>
      <c r="C1879" s="37" t="s">
        <v>432</v>
      </c>
      <c r="D1879" s="38" t="s">
        <v>12282</v>
      </c>
      <c r="E1879" s="37" t="s">
        <v>433</v>
      </c>
      <c r="F1879" s="37" t="s">
        <v>40</v>
      </c>
      <c r="G1879" s="37">
        <v>200000075</v>
      </c>
      <c r="H1879" s="100">
        <v>710001002</v>
      </c>
      <c r="I1879" s="101">
        <v>603406</v>
      </c>
      <c r="J1879" s="37">
        <v>100000697</v>
      </c>
      <c r="K1879" s="37">
        <v>200000075</v>
      </c>
      <c r="L1879" s="37" t="s">
        <v>48</v>
      </c>
      <c r="M1879" s="37" t="s">
        <v>40</v>
      </c>
      <c r="N1879" s="37" t="s">
        <v>446</v>
      </c>
      <c r="O1879" s="39" t="s">
        <v>13090</v>
      </c>
      <c r="P1879" s="37" t="s">
        <v>434</v>
      </c>
      <c r="Q1879" s="37" t="s">
        <v>440</v>
      </c>
      <c r="R1879" s="39" t="s">
        <v>10612</v>
      </c>
      <c r="S1879" s="40" t="s">
        <v>10741</v>
      </c>
      <c r="T1879" s="41">
        <v>29</v>
      </c>
      <c r="U1879" s="41">
        <v>0</v>
      </c>
      <c r="V1879" s="41">
        <v>0</v>
      </c>
      <c r="W1879" s="42"/>
      <c r="X1879" s="42"/>
      <c r="Y1879" s="102">
        <v>29</v>
      </c>
      <c r="Z1879">
        <v>0</v>
      </c>
      <c r="AA1879">
        <v>0</v>
      </c>
      <c r="AB1879">
        <v>0</v>
      </c>
      <c r="AE1879" s="103">
        <v>0</v>
      </c>
      <c r="AF1879">
        <v>0</v>
      </c>
      <c r="AG1879">
        <v>0</v>
      </c>
      <c r="AH1879">
        <v>0</v>
      </c>
      <c r="AI1879">
        <v>0</v>
      </c>
    </row>
    <row r="1880" spans="1:35" ht="15" hidden="1" customHeight="1" x14ac:dyDescent="0.25">
      <c r="A1880" s="37" t="s">
        <v>36</v>
      </c>
      <c r="B1880" s="37" t="s">
        <v>37</v>
      </c>
      <c r="C1880" s="37" t="s">
        <v>5703</v>
      </c>
      <c r="D1880" s="38" t="s">
        <v>14244</v>
      </c>
      <c r="E1880" s="37" t="s">
        <v>5704</v>
      </c>
      <c r="F1880" s="37" t="s">
        <v>568</v>
      </c>
      <c r="G1880" s="37">
        <v>200001849</v>
      </c>
      <c r="H1880" s="100">
        <v>710037015</v>
      </c>
      <c r="I1880" s="101">
        <v>316342</v>
      </c>
      <c r="J1880" s="37">
        <v>100010223</v>
      </c>
      <c r="K1880" s="37">
        <v>200001849</v>
      </c>
      <c r="L1880" s="37" t="s">
        <v>48</v>
      </c>
      <c r="M1880" s="37" t="s">
        <v>568</v>
      </c>
      <c r="N1880" s="37" t="s">
        <v>5705</v>
      </c>
      <c r="O1880" s="39" t="s">
        <v>14245</v>
      </c>
      <c r="P1880" s="37" t="s">
        <v>5705</v>
      </c>
      <c r="Q1880" s="37" t="s">
        <v>5707</v>
      </c>
      <c r="R1880" s="39" t="s">
        <v>14246</v>
      </c>
      <c r="S1880" s="40" t="s">
        <v>10741</v>
      </c>
      <c r="T1880" s="41">
        <v>38</v>
      </c>
      <c r="U1880" s="42">
        <v>0</v>
      </c>
      <c r="V1880" s="42">
        <v>0</v>
      </c>
      <c r="W1880" s="42"/>
      <c r="X1880" s="42"/>
      <c r="Y1880" s="102">
        <v>38</v>
      </c>
      <c r="Z1880">
        <v>4</v>
      </c>
      <c r="AA1880">
        <v>0</v>
      </c>
      <c r="AB1880">
        <v>0</v>
      </c>
      <c r="AE1880" s="103">
        <v>4</v>
      </c>
      <c r="AF1880">
        <v>5</v>
      </c>
      <c r="AG1880">
        <v>0</v>
      </c>
      <c r="AH1880">
        <v>0</v>
      </c>
      <c r="AI1880">
        <v>5</v>
      </c>
    </row>
    <row r="1881" spans="1:35" ht="15" hidden="1" customHeight="1" x14ac:dyDescent="0.25">
      <c r="A1881" s="37" t="s">
        <v>36</v>
      </c>
      <c r="B1881" s="37" t="s">
        <v>592</v>
      </c>
      <c r="C1881" s="37" t="s">
        <v>749</v>
      </c>
      <c r="D1881" s="38" t="s">
        <v>10781</v>
      </c>
      <c r="E1881" s="37" t="s">
        <v>750</v>
      </c>
      <c r="F1881" s="37" t="s">
        <v>40</v>
      </c>
      <c r="G1881" s="37">
        <v>200003994</v>
      </c>
      <c r="H1881" s="100">
        <v>710276737</v>
      </c>
      <c r="I1881" s="101">
        <v>42142814</v>
      </c>
      <c r="J1881" s="37">
        <v>100018943</v>
      </c>
      <c r="K1881" s="37">
        <v>200003994</v>
      </c>
      <c r="L1881" s="37" t="s">
        <v>751</v>
      </c>
      <c r="M1881" s="37" t="s">
        <v>40</v>
      </c>
      <c r="N1881" s="37" t="s">
        <v>357</v>
      </c>
      <c r="O1881" s="39" t="s">
        <v>12300</v>
      </c>
      <c r="P1881" s="37" t="s">
        <v>336</v>
      </c>
      <c r="Q1881" s="37" t="s">
        <v>754</v>
      </c>
      <c r="R1881" s="39" t="s">
        <v>10609</v>
      </c>
      <c r="S1881" s="40" t="s">
        <v>10741</v>
      </c>
      <c r="T1881" s="41">
        <v>0</v>
      </c>
      <c r="U1881" s="41">
        <v>10</v>
      </c>
      <c r="V1881" s="41">
        <v>0</v>
      </c>
      <c r="W1881" s="42"/>
      <c r="X1881" s="42"/>
      <c r="Y1881" s="102">
        <v>10</v>
      </c>
      <c r="Z1881">
        <v>0</v>
      </c>
      <c r="AA1881">
        <v>0</v>
      </c>
      <c r="AB1881">
        <v>0</v>
      </c>
      <c r="AE1881" s="103">
        <v>0</v>
      </c>
      <c r="AF1881">
        <v>0</v>
      </c>
      <c r="AG1881">
        <v>1</v>
      </c>
      <c r="AH1881">
        <v>0</v>
      </c>
      <c r="AI1881">
        <v>1</v>
      </c>
    </row>
    <row r="1882" spans="1:35" ht="15" hidden="1" customHeight="1" x14ac:dyDescent="0.25">
      <c r="A1882" s="37" t="s">
        <v>36</v>
      </c>
      <c r="B1882" s="37" t="s">
        <v>37</v>
      </c>
      <c r="C1882" s="37" t="s">
        <v>481</v>
      </c>
      <c r="D1882" s="38" t="s">
        <v>10807</v>
      </c>
      <c r="E1882" s="37" t="s">
        <v>482</v>
      </c>
      <c r="F1882" s="37" t="s">
        <v>40</v>
      </c>
      <c r="G1882" s="37">
        <v>200000205</v>
      </c>
      <c r="H1882" s="100">
        <v>710034725</v>
      </c>
      <c r="I1882" s="101">
        <v>603201</v>
      </c>
      <c r="J1882" s="37">
        <v>100000884</v>
      </c>
      <c r="K1882" s="37">
        <v>200000205</v>
      </c>
      <c r="L1882" s="37" t="s">
        <v>48</v>
      </c>
      <c r="M1882" s="37" t="s">
        <v>40</v>
      </c>
      <c r="N1882" s="37" t="s">
        <v>506</v>
      </c>
      <c r="O1882" s="39" t="s">
        <v>10782</v>
      </c>
      <c r="P1882" s="37" t="s">
        <v>483</v>
      </c>
      <c r="Q1882" s="37" t="s">
        <v>495</v>
      </c>
      <c r="R1882" s="39" t="s">
        <v>10616</v>
      </c>
      <c r="S1882" s="40" t="s">
        <v>10741</v>
      </c>
      <c r="T1882" s="41">
        <v>67</v>
      </c>
      <c r="U1882" s="42">
        <v>0</v>
      </c>
      <c r="V1882" s="42">
        <v>0</v>
      </c>
      <c r="W1882" s="42"/>
      <c r="X1882" s="42"/>
      <c r="Y1882" s="102">
        <v>67</v>
      </c>
      <c r="Z1882">
        <v>0</v>
      </c>
      <c r="AA1882">
        <v>0</v>
      </c>
      <c r="AB1882">
        <v>0</v>
      </c>
      <c r="AE1882" s="103">
        <v>0</v>
      </c>
      <c r="AF1882">
        <v>14</v>
      </c>
      <c r="AG1882">
        <v>0</v>
      </c>
      <c r="AH1882">
        <v>0</v>
      </c>
      <c r="AI1882">
        <v>14</v>
      </c>
    </row>
    <row r="1883" spans="1:35" ht="15" hidden="1" customHeight="1" x14ac:dyDescent="0.25">
      <c r="A1883" s="37" t="s">
        <v>36</v>
      </c>
      <c r="B1883" s="37" t="s">
        <v>37</v>
      </c>
      <c r="C1883" s="37" t="s">
        <v>4957</v>
      </c>
      <c r="D1883" s="38" t="s">
        <v>10789</v>
      </c>
      <c r="E1883" s="37" t="s">
        <v>4958</v>
      </c>
      <c r="F1883" s="37" t="s">
        <v>4189</v>
      </c>
      <c r="G1883" s="37">
        <v>200001574</v>
      </c>
      <c r="H1883" s="100">
        <v>37904973</v>
      </c>
      <c r="I1883" s="101">
        <v>321796</v>
      </c>
      <c r="J1883" s="37">
        <v>100009207</v>
      </c>
      <c r="K1883" s="37">
        <v>200001574</v>
      </c>
      <c r="L1883" s="37" t="s">
        <v>48</v>
      </c>
      <c r="M1883" s="37" t="s">
        <v>4189</v>
      </c>
      <c r="N1883" s="37" t="s">
        <v>4960</v>
      </c>
      <c r="O1883" s="39" t="s">
        <v>14583</v>
      </c>
      <c r="P1883" s="37" t="s">
        <v>4960</v>
      </c>
      <c r="Q1883" s="37" t="s">
        <v>4981</v>
      </c>
      <c r="R1883" s="39" t="s">
        <v>10655</v>
      </c>
      <c r="S1883" s="40" t="s">
        <v>10721</v>
      </c>
      <c r="T1883" s="41">
        <v>43</v>
      </c>
      <c r="U1883" s="42">
        <v>0</v>
      </c>
      <c r="V1883" s="42">
        <v>0</v>
      </c>
      <c r="W1883" s="42"/>
      <c r="X1883" s="42"/>
      <c r="Y1883" s="102">
        <v>43</v>
      </c>
      <c r="Z1883">
        <v>0</v>
      </c>
      <c r="AA1883">
        <v>0</v>
      </c>
      <c r="AB1883">
        <v>0</v>
      </c>
      <c r="AE1883" s="103">
        <v>0</v>
      </c>
      <c r="AF1883">
        <v>0</v>
      </c>
      <c r="AG1883">
        <v>0</v>
      </c>
      <c r="AH1883">
        <v>0</v>
      </c>
      <c r="AI1883">
        <v>0</v>
      </c>
    </row>
    <row r="1884" spans="1:35" ht="15" hidden="1" customHeight="1" x14ac:dyDescent="0.25">
      <c r="A1884" s="37" t="s">
        <v>36</v>
      </c>
      <c r="B1884" s="37" t="s">
        <v>509</v>
      </c>
      <c r="C1884" s="37" t="s">
        <v>4108</v>
      </c>
      <c r="D1884" s="38" t="s">
        <v>12015</v>
      </c>
      <c r="E1884" s="37" t="s">
        <v>4119</v>
      </c>
      <c r="F1884" s="37" t="s">
        <v>2860</v>
      </c>
      <c r="G1884" s="37">
        <v>200001107</v>
      </c>
      <c r="H1884" s="100">
        <v>35590238</v>
      </c>
      <c r="I1884" s="101">
        <v>35593008</v>
      </c>
      <c r="J1884" s="37">
        <v>100006802</v>
      </c>
      <c r="K1884" s="37">
        <v>200001107</v>
      </c>
      <c r="L1884" s="37" t="s">
        <v>4117</v>
      </c>
      <c r="M1884" s="37" t="s">
        <v>2860</v>
      </c>
      <c r="N1884" s="37" t="s">
        <v>3584</v>
      </c>
      <c r="O1884" s="39" t="s">
        <v>11718</v>
      </c>
      <c r="P1884" s="37" t="s">
        <v>3776</v>
      </c>
      <c r="Q1884" s="37" t="s">
        <v>3780</v>
      </c>
      <c r="R1884" s="39" t="s">
        <v>11719</v>
      </c>
      <c r="S1884" s="40" t="s">
        <v>10721</v>
      </c>
      <c r="T1884" s="41">
        <v>0</v>
      </c>
      <c r="U1884" s="41">
        <v>0</v>
      </c>
      <c r="V1884" s="41">
        <v>8</v>
      </c>
      <c r="W1884" s="42"/>
      <c r="X1884" s="42"/>
      <c r="Y1884" s="102">
        <v>8</v>
      </c>
      <c r="Z1884">
        <v>0</v>
      </c>
      <c r="AA1884">
        <v>0</v>
      </c>
      <c r="AB1884">
        <v>0</v>
      </c>
      <c r="AE1884" s="103">
        <v>0</v>
      </c>
      <c r="AF1884">
        <v>0</v>
      </c>
      <c r="AG1884">
        <v>0</v>
      </c>
      <c r="AH1884">
        <v>0</v>
      </c>
      <c r="AI1884">
        <v>0</v>
      </c>
    </row>
    <row r="1885" spans="1:35" ht="15" hidden="1" customHeight="1" x14ac:dyDescent="0.25">
      <c r="A1885" s="37" t="s">
        <v>36</v>
      </c>
      <c r="B1885" s="37" t="s">
        <v>509</v>
      </c>
      <c r="C1885" s="37" t="s">
        <v>8395</v>
      </c>
      <c r="D1885" s="38" t="s">
        <v>14581</v>
      </c>
      <c r="E1885" s="37" t="s">
        <v>8396</v>
      </c>
      <c r="F1885" s="37" t="s">
        <v>6696</v>
      </c>
      <c r="G1885" s="37">
        <v>200002481</v>
      </c>
      <c r="H1885" s="100">
        <v>42378940</v>
      </c>
      <c r="I1885" s="101">
        <v>585700</v>
      </c>
      <c r="J1885" s="37">
        <v>100017254</v>
      </c>
      <c r="K1885" s="37">
        <v>200002481</v>
      </c>
      <c r="L1885" s="37" t="s">
        <v>8397</v>
      </c>
      <c r="M1885" s="37" t="s">
        <v>1879</v>
      </c>
      <c r="N1885" s="37" t="s">
        <v>2029</v>
      </c>
      <c r="O1885" s="39" t="s">
        <v>10954</v>
      </c>
      <c r="P1885" s="37" t="s">
        <v>2029</v>
      </c>
      <c r="Q1885" s="37" t="s">
        <v>8398</v>
      </c>
      <c r="R1885" s="39" t="s">
        <v>10955</v>
      </c>
      <c r="S1885" s="40" t="s">
        <v>10721</v>
      </c>
      <c r="T1885" s="41">
        <v>0</v>
      </c>
      <c r="U1885" s="41">
        <v>0</v>
      </c>
      <c r="V1885" s="42">
        <v>11</v>
      </c>
      <c r="W1885" s="42"/>
      <c r="X1885" s="42"/>
      <c r="Y1885" s="102">
        <v>11</v>
      </c>
      <c r="Z1885">
        <v>0</v>
      </c>
      <c r="AA1885">
        <v>0</v>
      </c>
      <c r="AB1885">
        <v>0</v>
      </c>
      <c r="AE1885" s="103">
        <v>0</v>
      </c>
      <c r="AF1885">
        <v>0</v>
      </c>
      <c r="AG1885">
        <v>0</v>
      </c>
      <c r="AH1885">
        <v>0</v>
      </c>
      <c r="AI1885">
        <v>0</v>
      </c>
    </row>
    <row r="1886" spans="1:35" ht="15" hidden="1" customHeight="1" x14ac:dyDescent="0.25">
      <c r="A1886" s="37" t="s">
        <v>36</v>
      </c>
      <c r="B1886" s="37" t="s">
        <v>37</v>
      </c>
      <c r="C1886" s="37" t="s">
        <v>9642</v>
      </c>
      <c r="D1886" s="38" t="s">
        <v>14755</v>
      </c>
      <c r="E1886" s="37" t="s">
        <v>9643</v>
      </c>
      <c r="F1886" s="37" t="s">
        <v>8536</v>
      </c>
      <c r="G1886" s="37">
        <v>200003380</v>
      </c>
      <c r="H1886" s="100">
        <v>710033338</v>
      </c>
      <c r="I1886" s="101">
        <v>332046</v>
      </c>
      <c r="J1886" s="37">
        <v>100016582</v>
      </c>
      <c r="K1886" s="37">
        <v>200003380</v>
      </c>
      <c r="L1886" s="37" t="s">
        <v>48</v>
      </c>
      <c r="M1886" s="37" t="s">
        <v>8536</v>
      </c>
      <c r="N1886" s="37" t="s">
        <v>6661</v>
      </c>
      <c r="O1886" s="39" t="s">
        <v>14756</v>
      </c>
      <c r="P1886" s="37" t="s">
        <v>9644</v>
      </c>
      <c r="Q1886" s="37" t="s">
        <v>9091</v>
      </c>
      <c r="R1886" s="39" t="s">
        <v>14757</v>
      </c>
      <c r="S1886" s="40" t="s">
        <v>10741</v>
      </c>
      <c r="T1886" s="41">
        <v>11</v>
      </c>
      <c r="U1886" s="41">
        <v>0</v>
      </c>
      <c r="V1886" s="41">
        <v>0</v>
      </c>
      <c r="W1886" s="42"/>
      <c r="X1886" s="42"/>
      <c r="Y1886" s="102">
        <v>11</v>
      </c>
      <c r="Z1886">
        <v>0</v>
      </c>
      <c r="AA1886">
        <v>0</v>
      </c>
      <c r="AB1886">
        <v>0</v>
      </c>
      <c r="AE1886" s="103">
        <v>0</v>
      </c>
      <c r="AF1886">
        <v>0</v>
      </c>
      <c r="AG1886">
        <v>0</v>
      </c>
      <c r="AH1886">
        <v>0</v>
      </c>
      <c r="AI1886">
        <v>0</v>
      </c>
    </row>
    <row r="1887" spans="1:35" ht="15" hidden="1" customHeight="1" x14ac:dyDescent="0.25">
      <c r="A1887" s="37" t="s">
        <v>36</v>
      </c>
      <c r="B1887" s="37" t="s">
        <v>37</v>
      </c>
      <c r="C1887" s="37" t="s">
        <v>4805</v>
      </c>
      <c r="D1887" s="38" t="s">
        <v>10975</v>
      </c>
      <c r="E1887" s="37" t="s">
        <v>4806</v>
      </c>
      <c r="F1887" s="37" t="s">
        <v>4189</v>
      </c>
      <c r="G1887" s="37">
        <v>200001421</v>
      </c>
      <c r="H1887" s="100">
        <v>37811797</v>
      </c>
      <c r="I1887" s="101">
        <v>316792</v>
      </c>
      <c r="J1887" s="37">
        <v>100007930</v>
      </c>
      <c r="K1887" s="37">
        <v>200001421</v>
      </c>
      <c r="L1887" s="37" t="s">
        <v>48</v>
      </c>
      <c r="M1887" s="37" t="s">
        <v>4189</v>
      </c>
      <c r="N1887" s="37" t="s">
        <v>4808</v>
      </c>
      <c r="O1887" s="39" t="s">
        <v>10976</v>
      </c>
      <c r="P1887" s="37" t="s">
        <v>4808</v>
      </c>
      <c r="Q1887" s="37" t="s">
        <v>14582</v>
      </c>
      <c r="R1887" s="39" t="s">
        <v>10656</v>
      </c>
      <c r="S1887" s="40" t="s">
        <v>10721</v>
      </c>
      <c r="T1887" s="41">
        <v>44</v>
      </c>
      <c r="U1887" s="42">
        <v>0</v>
      </c>
      <c r="V1887" s="42">
        <v>0</v>
      </c>
      <c r="W1887" s="42"/>
      <c r="X1887" s="42"/>
      <c r="Y1887" s="102">
        <v>44</v>
      </c>
      <c r="Z1887">
        <v>0</v>
      </c>
      <c r="AA1887">
        <v>0</v>
      </c>
      <c r="AB1887">
        <v>0</v>
      </c>
      <c r="AE1887" s="103">
        <v>0</v>
      </c>
      <c r="AF1887">
        <v>2</v>
      </c>
      <c r="AG1887">
        <v>0</v>
      </c>
      <c r="AH1887">
        <v>0</v>
      </c>
      <c r="AI1887">
        <v>2</v>
      </c>
    </row>
    <row r="1888" spans="1:35" ht="15" hidden="1" customHeight="1" x14ac:dyDescent="0.25">
      <c r="A1888" s="37" t="s">
        <v>36</v>
      </c>
      <c r="B1888" s="37" t="s">
        <v>37</v>
      </c>
      <c r="C1888" s="37" t="s">
        <v>6834</v>
      </c>
      <c r="D1888" s="38" t="s">
        <v>14753</v>
      </c>
      <c r="E1888" s="37" t="s">
        <v>6835</v>
      </c>
      <c r="F1888" s="37" t="s">
        <v>6696</v>
      </c>
      <c r="G1888" s="37">
        <v>200002230</v>
      </c>
      <c r="H1888" s="100">
        <v>710023480</v>
      </c>
      <c r="I1888" s="101">
        <v>322261</v>
      </c>
      <c r="J1888" s="37">
        <v>100011614</v>
      </c>
      <c r="K1888" s="37">
        <v>200002230</v>
      </c>
      <c r="L1888" s="37" t="s">
        <v>48</v>
      </c>
      <c r="M1888" s="37" t="s">
        <v>6696</v>
      </c>
      <c r="N1888" s="37" t="s">
        <v>557</v>
      </c>
      <c r="O1888" s="39" t="s">
        <v>10878</v>
      </c>
      <c r="P1888" s="37" t="s">
        <v>6836</v>
      </c>
      <c r="Q1888" s="37" t="s">
        <v>6837</v>
      </c>
      <c r="R1888" s="39" t="s">
        <v>14754</v>
      </c>
      <c r="S1888" s="40" t="s">
        <v>10741</v>
      </c>
      <c r="T1888" s="41">
        <v>10</v>
      </c>
      <c r="U1888" s="41">
        <v>0</v>
      </c>
      <c r="V1888" s="41">
        <v>0</v>
      </c>
      <c r="W1888" s="42"/>
      <c r="X1888" s="42"/>
      <c r="Y1888" s="102">
        <v>10</v>
      </c>
      <c r="Z1888">
        <v>1</v>
      </c>
      <c r="AA1888">
        <v>0</v>
      </c>
      <c r="AB1888">
        <v>0</v>
      </c>
      <c r="AE1888" s="103">
        <v>1</v>
      </c>
      <c r="AF1888">
        <v>0</v>
      </c>
      <c r="AG1888">
        <v>0</v>
      </c>
      <c r="AH1888">
        <v>0</v>
      </c>
      <c r="AI1888">
        <v>0</v>
      </c>
    </row>
    <row r="1889" spans="1:35" ht="15" hidden="1" customHeight="1" x14ac:dyDescent="0.25">
      <c r="A1889" s="37" t="s">
        <v>36</v>
      </c>
      <c r="B1889" s="37" t="s">
        <v>37</v>
      </c>
      <c r="C1889" s="37" t="s">
        <v>38</v>
      </c>
      <c r="D1889" s="38" t="s">
        <v>14584</v>
      </c>
      <c r="E1889" s="37" t="s">
        <v>39</v>
      </c>
      <c r="F1889" s="37" t="s">
        <v>40</v>
      </c>
      <c r="G1889" s="37">
        <v>200000270</v>
      </c>
      <c r="H1889" s="100">
        <v>710003242</v>
      </c>
      <c r="I1889" s="101">
        <v>305863</v>
      </c>
      <c r="J1889" s="37">
        <v>100001332</v>
      </c>
      <c r="K1889" s="37">
        <v>200000270</v>
      </c>
      <c r="L1889" s="37" t="s">
        <v>41</v>
      </c>
      <c r="M1889" s="37" t="s">
        <v>40</v>
      </c>
      <c r="N1889" s="37" t="s">
        <v>56</v>
      </c>
      <c r="O1889" s="39" t="s">
        <v>11903</v>
      </c>
      <c r="P1889" s="37" t="s">
        <v>43</v>
      </c>
      <c r="Q1889" s="37" t="s">
        <v>44</v>
      </c>
      <c r="R1889" s="39" t="s">
        <v>14585</v>
      </c>
      <c r="S1889" s="40" t="s">
        <v>10741</v>
      </c>
      <c r="T1889" s="41">
        <v>9</v>
      </c>
      <c r="U1889" s="42">
        <v>0</v>
      </c>
      <c r="V1889" s="42">
        <v>0</v>
      </c>
      <c r="W1889" s="42"/>
      <c r="X1889" s="42"/>
      <c r="Y1889" s="102">
        <v>9</v>
      </c>
      <c r="Z1889">
        <v>0</v>
      </c>
      <c r="AA1889">
        <v>0</v>
      </c>
      <c r="AB1889">
        <v>0</v>
      </c>
      <c r="AE1889" s="103">
        <v>0</v>
      </c>
      <c r="AF1889">
        <v>0</v>
      </c>
      <c r="AG1889">
        <v>0</v>
      </c>
      <c r="AH1889">
        <v>0</v>
      </c>
      <c r="AI1889">
        <v>0</v>
      </c>
    </row>
    <row r="1890" spans="1:35" ht="15" hidden="1" customHeight="1" x14ac:dyDescent="0.25">
      <c r="A1890" s="37" t="s">
        <v>36</v>
      </c>
      <c r="B1890" s="37" t="s">
        <v>37</v>
      </c>
      <c r="C1890" s="37" t="s">
        <v>2894</v>
      </c>
      <c r="D1890" s="38" t="s">
        <v>14589</v>
      </c>
      <c r="E1890" s="37" t="s">
        <v>2895</v>
      </c>
      <c r="F1890" s="37" t="s">
        <v>2860</v>
      </c>
      <c r="G1890" s="37">
        <v>200001043</v>
      </c>
      <c r="H1890" s="100">
        <v>710221231</v>
      </c>
      <c r="I1890" s="101">
        <v>37865510</v>
      </c>
      <c r="J1890" s="37">
        <v>100004919</v>
      </c>
      <c r="K1890" s="37">
        <v>100004920</v>
      </c>
      <c r="L1890" s="37" t="s">
        <v>105</v>
      </c>
      <c r="M1890" s="37" t="s">
        <v>2860</v>
      </c>
      <c r="N1890" s="37" t="s">
        <v>2862</v>
      </c>
      <c r="O1890" s="39" t="s">
        <v>14590</v>
      </c>
      <c r="P1890" s="37" t="s">
        <v>2896</v>
      </c>
      <c r="Q1890" s="37" t="s">
        <v>2897</v>
      </c>
      <c r="R1890" s="39" t="s">
        <v>14591</v>
      </c>
      <c r="S1890" s="40" t="s">
        <v>10741</v>
      </c>
      <c r="T1890" s="41">
        <v>19</v>
      </c>
      <c r="U1890" s="41">
        <v>0</v>
      </c>
      <c r="V1890" s="41">
        <v>0</v>
      </c>
      <c r="W1890" s="42"/>
      <c r="X1890" s="42"/>
      <c r="Y1890" s="102">
        <v>19</v>
      </c>
      <c r="Z1890">
        <v>0</v>
      </c>
      <c r="AA1890">
        <v>0</v>
      </c>
      <c r="AB1890">
        <v>0</v>
      </c>
      <c r="AE1890" s="103">
        <v>0</v>
      </c>
      <c r="AF1890">
        <v>1</v>
      </c>
      <c r="AG1890">
        <v>0</v>
      </c>
      <c r="AH1890">
        <v>0</v>
      </c>
      <c r="AI1890">
        <v>1</v>
      </c>
    </row>
    <row r="1891" spans="1:35" ht="15" hidden="1" customHeight="1" x14ac:dyDescent="0.25">
      <c r="A1891" s="37" t="s">
        <v>36</v>
      </c>
      <c r="B1891" s="37" t="s">
        <v>592</v>
      </c>
      <c r="C1891" s="37" t="s">
        <v>593</v>
      </c>
      <c r="D1891" s="38" t="s">
        <v>14596</v>
      </c>
      <c r="E1891" s="37" t="s">
        <v>594</v>
      </c>
      <c r="F1891" s="37" t="s">
        <v>40</v>
      </c>
      <c r="G1891" s="37">
        <v>200000194</v>
      </c>
      <c r="H1891" s="100">
        <v>710174055</v>
      </c>
      <c r="I1891" s="101">
        <v>710262469</v>
      </c>
      <c r="J1891" s="37">
        <v>100000660</v>
      </c>
      <c r="K1891" s="37">
        <v>100000666</v>
      </c>
      <c r="L1891" s="37" t="s">
        <v>595</v>
      </c>
      <c r="M1891" s="37" t="s">
        <v>40</v>
      </c>
      <c r="N1891" s="37" t="s">
        <v>446</v>
      </c>
      <c r="O1891" s="39" t="s">
        <v>12283</v>
      </c>
      <c r="P1891" s="37" t="s">
        <v>434</v>
      </c>
      <c r="Q1891" s="37" t="s">
        <v>596</v>
      </c>
      <c r="R1891" s="39" t="s">
        <v>10612</v>
      </c>
      <c r="S1891" s="40" t="s">
        <v>10741</v>
      </c>
      <c r="T1891" s="41">
        <v>0</v>
      </c>
      <c r="U1891" s="42">
        <v>1</v>
      </c>
      <c r="V1891" s="42">
        <v>0</v>
      </c>
      <c r="W1891" s="42"/>
      <c r="X1891" s="42"/>
      <c r="Y1891" s="102">
        <v>1</v>
      </c>
      <c r="Z1891">
        <v>0</v>
      </c>
      <c r="AA1891">
        <v>0</v>
      </c>
      <c r="AB1891">
        <v>0</v>
      </c>
      <c r="AE1891" s="103">
        <v>0</v>
      </c>
      <c r="AF1891">
        <v>0</v>
      </c>
      <c r="AG1891">
        <v>0</v>
      </c>
      <c r="AH1891">
        <v>0</v>
      </c>
      <c r="AI1891">
        <v>0</v>
      </c>
    </row>
    <row r="1892" spans="1:35" ht="15" hidden="1" customHeight="1" x14ac:dyDescent="0.25">
      <c r="A1892" s="37" t="s">
        <v>36</v>
      </c>
      <c r="B1892" s="37" t="s">
        <v>37</v>
      </c>
      <c r="C1892" s="37" t="s">
        <v>1392</v>
      </c>
      <c r="D1892" s="38" t="s">
        <v>14592</v>
      </c>
      <c r="E1892" s="37" t="s">
        <v>1393</v>
      </c>
      <c r="F1892" s="37" t="s">
        <v>814</v>
      </c>
      <c r="G1892" s="37">
        <v>200000529</v>
      </c>
      <c r="H1892" s="100">
        <v>710011210</v>
      </c>
      <c r="I1892" s="101">
        <v>37842501</v>
      </c>
      <c r="J1892" s="37">
        <v>100002772</v>
      </c>
      <c r="K1892" s="37">
        <v>100002770</v>
      </c>
      <c r="L1892" s="37" t="s">
        <v>105</v>
      </c>
      <c r="M1892" s="37" t="s">
        <v>814</v>
      </c>
      <c r="N1892" s="37" t="s">
        <v>549</v>
      </c>
      <c r="O1892" s="39" t="s">
        <v>14593</v>
      </c>
      <c r="P1892" s="37" t="s">
        <v>1394</v>
      </c>
      <c r="Q1892" s="37" t="s">
        <v>14594</v>
      </c>
      <c r="R1892" s="39" t="s">
        <v>14595</v>
      </c>
      <c r="S1892" s="40" t="s">
        <v>10741</v>
      </c>
      <c r="T1892" s="41">
        <v>24</v>
      </c>
      <c r="U1892" s="41">
        <v>0</v>
      </c>
      <c r="V1892" s="41">
        <v>0</v>
      </c>
      <c r="W1892" s="42"/>
      <c r="X1892" s="42"/>
      <c r="Y1892" s="102">
        <v>24</v>
      </c>
      <c r="Z1892">
        <v>0</v>
      </c>
      <c r="AA1892">
        <v>0</v>
      </c>
      <c r="AB1892">
        <v>0</v>
      </c>
      <c r="AE1892" s="103">
        <v>0</v>
      </c>
      <c r="AF1892">
        <v>2</v>
      </c>
      <c r="AG1892">
        <v>0</v>
      </c>
      <c r="AH1892">
        <v>0</v>
      </c>
      <c r="AI1892">
        <v>2</v>
      </c>
    </row>
    <row r="1893" spans="1:35" ht="15" hidden="1" customHeight="1" x14ac:dyDescent="0.25">
      <c r="A1893" s="37" t="s">
        <v>36</v>
      </c>
      <c r="B1893" s="37" t="s">
        <v>37</v>
      </c>
      <c r="C1893" s="37" t="s">
        <v>3718</v>
      </c>
      <c r="D1893" s="38" t="s">
        <v>14586</v>
      </c>
      <c r="E1893" s="37" t="s">
        <v>3719</v>
      </c>
      <c r="F1893" s="37" t="s">
        <v>2860</v>
      </c>
      <c r="G1893" s="37">
        <v>200001171</v>
      </c>
      <c r="H1893" s="100">
        <v>710007612</v>
      </c>
      <c r="I1893" s="101">
        <v>37864106</v>
      </c>
      <c r="J1893" s="37">
        <v>100006427</v>
      </c>
      <c r="K1893" s="37">
        <v>100006428</v>
      </c>
      <c r="L1893" s="37" t="s">
        <v>92</v>
      </c>
      <c r="M1893" s="37" t="s">
        <v>2860</v>
      </c>
      <c r="N1893" s="37" t="s">
        <v>3584</v>
      </c>
      <c r="O1893" s="39" t="s">
        <v>14587</v>
      </c>
      <c r="P1893" s="37" t="s">
        <v>3720</v>
      </c>
      <c r="Q1893" s="37" t="s">
        <v>3721</v>
      </c>
      <c r="R1893" s="39" t="s">
        <v>14588</v>
      </c>
      <c r="S1893" s="40" t="s">
        <v>10741</v>
      </c>
      <c r="T1893" s="41">
        <v>29</v>
      </c>
      <c r="U1893" s="42">
        <v>0</v>
      </c>
      <c r="V1893" s="42">
        <v>0</v>
      </c>
      <c r="W1893" s="42"/>
      <c r="X1893" s="42"/>
      <c r="Y1893" s="102">
        <v>29</v>
      </c>
      <c r="Z1893">
        <v>1</v>
      </c>
      <c r="AA1893">
        <v>0</v>
      </c>
      <c r="AB1893">
        <v>0</v>
      </c>
      <c r="AE1893" s="103">
        <v>1</v>
      </c>
      <c r="AF1893">
        <v>2</v>
      </c>
      <c r="AG1893">
        <v>0</v>
      </c>
      <c r="AH1893">
        <v>0</v>
      </c>
      <c r="AI1893">
        <v>2</v>
      </c>
    </row>
    <row r="1894" spans="1:35" ht="15" hidden="1" customHeight="1" x14ac:dyDescent="0.25">
      <c r="A1894" s="37" t="s">
        <v>36</v>
      </c>
      <c r="B1894" s="37" t="s">
        <v>509</v>
      </c>
      <c r="C1894" s="37" t="s">
        <v>9830</v>
      </c>
      <c r="D1894" s="38" t="s">
        <v>11341</v>
      </c>
      <c r="E1894" s="37" t="s">
        <v>9831</v>
      </c>
      <c r="F1894" s="37" t="s">
        <v>8536</v>
      </c>
      <c r="G1894" s="37">
        <v>200002907</v>
      </c>
      <c r="H1894" s="100">
        <v>710175256</v>
      </c>
      <c r="I1894" s="101">
        <v>42027136</v>
      </c>
      <c r="J1894" s="37">
        <v>100011456</v>
      </c>
      <c r="K1894" s="37">
        <v>100011457</v>
      </c>
      <c r="L1894" s="37" t="s">
        <v>9832</v>
      </c>
      <c r="M1894" s="37" t="s">
        <v>6696</v>
      </c>
      <c r="N1894" s="37" t="s">
        <v>557</v>
      </c>
      <c r="O1894" s="39" t="s">
        <v>10844</v>
      </c>
      <c r="P1894" s="37" t="s">
        <v>557</v>
      </c>
      <c r="Q1894" s="37" t="s">
        <v>9833</v>
      </c>
      <c r="R1894" s="39" t="s">
        <v>10845</v>
      </c>
      <c r="S1894" s="40" t="s">
        <v>10741</v>
      </c>
      <c r="T1894" s="41">
        <v>0</v>
      </c>
      <c r="U1894" s="41">
        <v>0</v>
      </c>
      <c r="V1894" s="41">
        <v>11</v>
      </c>
      <c r="W1894" s="42"/>
      <c r="X1894" s="42"/>
      <c r="Y1894" s="102">
        <v>11</v>
      </c>
      <c r="Z1894">
        <v>0</v>
      </c>
      <c r="AA1894">
        <v>0</v>
      </c>
      <c r="AB1894">
        <v>0</v>
      </c>
      <c r="AE1894" s="103">
        <v>0</v>
      </c>
      <c r="AF1894">
        <v>0</v>
      </c>
      <c r="AG1894">
        <v>0</v>
      </c>
      <c r="AH1894">
        <v>0</v>
      </c>
      <c r="AI1894">
        <v>0</v>
      </c>
    </row>
    <row r="1895" spans="1:35" ht="15" hidden="1" customHeight="1" x14ac:dyDescent="0.25">
      <c r="A1895" s="37" t="s">
        <v>36</v>
      </c>
      <c r="B1895" s="37" t="s">
        <v>37</v>
      </c>
      <c r="C1895" s="37" t="s">
        <v>4552</v>
      </c>
      <c r="D1895" s="38" t="s">
        <v>14597</v>
      </c>
      <c r="E1895" s="37" t="s">
        <v>4553</v>
      </c>
      <c r="F1895" s="37" t="s">
        <v>4189</v>
      </c>
      <c r="G1895" s="37">
        <v>200001493</v>
      </c>
      <c r="H1895" s="100">
        <v>710015062</v>
      </c>
      <c r="I1895" s="101">
        <v>37903098</v>
      </c>
      <c r="J1895" s="37">
        <v>100008353</v>
      </c>
      <c r="K1895" s="37">
        <v>100008356</v>
      </c>
      <c r="L1895" s="37" t="s">
        <v>105</v>
      </c>
      <c r="M1895" s="37" t="s">
        <v>4189</v>
      </c>
      <c r="N1895" s="37" t="s">
        <v>4452</v>
      </c>
      <c r="O1895" s="39" t="s">
        <v>11148</v>
      </c>
      <c r="P1895" s="37" t="s">
        <v>4554</v>
      </c>
      <c r="Q1895" s="37" t="s">
        <v>4555</v>
      </c>
      <c r="R1895" s="39" t="s">
        <v>13448</v>
      </c>
      <c r="S1895" s="40" t="s">
        <v>10741</v>
      </c>
      <c r="T1895" s="41">
        <v>19</v>
      </c>
      <c r="U1895" s="41">
        <v>0</v>
      </c>
      <c r="V1895" s="41">
        <v>0</v>
      </c>
      <c r="W1895" s="42"/>
      <c r="X1895" s="42"/>
      <c r="Y1895" s="102">
        <v>19</v>
      </c>
      <c r="Z1895">
        <v>0</v>
      </c>
      <c r="AA1895">
        <v>0</v>
      </c>
      <c r="AB1895">
        <v>0</v>
      </c>
      <c r="AE1895" s="103">
        <v>0</v>
      </c>
      <c r="AF1895">
        <v>0</v>
      </c>
      <c r="AG1895">
        <v>0</v>
      </c>
      <c r="AH1895">
        <v>0</v>
      </c>
      <c r="AI1895">
        <v>0</v>
      </c>
    </row>
    <row r="1896" spans="1:35" ht="15" hidden="1" customHeight="1" x14ac:dyDescent="0.25">
      <c r="A1896" s="37" t="s">
        <v>36</v>
      </c>
      <c r="B1896" s="37" t="s">
        <v>37</v>
      </c>
      <c r="C1896" s="37" t="s">
        <v>6349</v>
      </c>
      <c r="D1896" s="38" t="s">
        <v>11378</v>
      </c>
      <c r="E1896" s="37" t="s">
        <v>6350</v>
      </c>
      <c r="F1896" s="37" t="s">
        <v>568</v>
      </c>
      <c r="G1896" s="37">
        <v>200001739</v>
      </c>
      <c r="H1896" s="100">
        <v>42001161</v>
      </c>
      <c r="I1896" s="101">
        <v>319805</v>
      </c>
      <c r="J1896" s="37">
        <v>100009816</v>
      </c>
      <c r="K1896" s="37">
        <v>200001739</v>
      </c>
      <c r="L1896" s="37" t="s">
        <v>48</v>
      </c>
      <c r="M1896" s="37" t="s">
        <v>568</v>
      </c>
      <c r="N1896" s="37" t="s">
        <v>6351</v>
      </c>
      <c r="O1896" s="39" t="s">
        <v>11379</v>
      </c>
      <c r="P1896" s="37" t="s">
        <v>6351</v>
      </c>
      <c r="Q1896" s="37" t="s">
        <v>6356</v>
      </c>
      <c r="R1896" s="39" t="s">
        <v>11381</v>
      </c>
      <c r="S1896" s="40" t="s">
        <v>10721</v>
      </c>
      <c r="T1896" s="41">
        <v>66</v>
      </c>
      <c r="U1896" s="41">
        <v>0</v>
      </c>
      <c r="V1896" s="41">
        <v>0</v>
      </c>
      <c r="W1896" s="42"/>
      <c r="X1896" s="42"/>
      <c r="Y1896" s="102">
        <v>66</v>
      </c>
      <c r="Z1896">
        <v>1</v>
      </c>
      <c r="AA1896">
        <v>0</v>
      </c>
      <c r="AB1896">
        <v>0</v>
      </c>
      <c r="AE1896" s="103">
        <v>1</v>
      </c>
      <c r="AF1896">
        <v>8</v>
      </c>
      <c r="AG1896">
        <v>0</v>
      </c>
      <c r="AH1896">
        <v>0</v>
      </c>
      <c r="AI1896">
        <v>8</v>
      </c>
    </row>
    <row r="1897" spans="1:35" ht="15" hidden="1" customHeight="1" x14ac:dyDescent="0.25">
      <c r="A1897" s="37" t="s">
        <v>36</v>
      </c>
      <c r="B1897" s="37" t="s">
        <v>37</v>
      </c>
      <c r="C1897" s="37" t="s">
        <v>5616</v>
      </c>
      <c r="D1897" s="38" t="s">
        <v>14600</v>
      </c>
      <c r="E1897" s="37" t="s">
        <v>5617</v>
      </c>
      <c r="F1897" s="37" t="s">
        <v>568</v>
      </c>
      <c r="G1897" s="37">
        <v>200001851</v>
      </c>
      <c r="H1897" s="100">
        <v>710016131</v>
      </c>
      <c r="I1897" s="101">
        <v>315991</v>
      </c>
      <c r="J1897" s="37">
        <v>100010187</v>
      </c>
      <c r="K1897" s="37">
        <v>200001851</v>
      </c>
      <c r="L1897" s="37" t="s">
        <v>48</v>
      </c>
      <c r="M1897" s="37" t="s">
        <v>568</v>
      </c>
      <c r="N1897" s="37" t="s">
        <v>5705</v>
      </c>
      <c r="O1897" s="39" t="s">
        <v>14601</v>
      </c>
      <c r="P1897" s="37" t="s">
        <v>5619</v>
      </c>
      <c r="Q1897" s="37" t="s">
        <v>5620</v>
      </c>
      <c r="R1897" s="39" t="s">
        <v>14602</v>
      </c>
      <c r="S1897" s="40" t="s">
        <v>10741</v>
      </c>
      <c r="T1897" s="41">
        <v>6</v>
      </c>
      <c r="U1897" s="42">
        <v>0</v>
      </c>
      <c r="V1897" s="42">
        <v>0</v>
      </c>
      <c r="W1897" s="42"/>
      <c r="X1897" s="42"/>
      <c r="Y1897" s="102">
        <v>6</v>
      </c>
      <c r="Z1897">
        <v>0</v>
      </c>
      <c r="AA1897">
        <v>0</v>
      </c>
      <c r="AB1897">
        <v>0</v>
      </c>
      <c r="AE1897" s="103">
        <v>0</v>
      </c>
      <c r="AF1897">
        <v>0</v>
      </c>
      <c r="AG1897">
        <v>0</v>
      </c>
      <c r="AH1897">
        <v>0</v>
      </c>
      <c r="AI1897">
        <v>0</v>
      </c>
    </row>
    <row r="1898" spans="1:35" ht="15" hidden="1" customHeight="1" x14ac:dyDescent="0.25">
      <c r="A1898" s="37" t="s">
        <v>36</v>
      </c>
      <c r="B1898" s="37" t="s">
        <v>592</v>
      </c>
      <c r="C1898" s="37" t="s">
        <v>16889</v>
      </c>
      <c r="D1898" s="38" t="s">
        <v>16890</v>
      </c>
      <c r="E1898" s="37" t="s">
        <v>16891</v>
      </c>
      <c r="F1898" s="37" t="s">
        <v>40</v>
      </c>
      <c r="G1898" s="37">
        <v>200004149</v>
      </c>
      <c r="H1898" s="100">
        <v>710282664</v>
      </c>
      <c r="I1898" s="101">
        <v>47126582</v>
      </c>
      <c r="J1898" s="37">
        <v>100019616</v>
      </c>
      <c r="K1898" s="37">
        <v>200004149</v>
      </c>
      <c r="L1898" s="37" t="s">
        <v>603</v>
      </c>
      <c r="M1898" s="37" t="s">
        <v>40</v>
      </c>
      <c r="N1898" s="37" t="s">
        <v>367</v>
      </c>
      <c r="O1898" s="39" t="s">
        <v>12909</v>
      </c>
      <c r="P1898" s="37" t="s">
        <v>372</v>
      </c>
      <c r="Q1898" s="37" t="s">
        <v>10446</v>
      </c>
      <c r="R1898" s="39" t="s">
        <v>10604</v>
      </c>
      <c r="S1898" s="40" t="s">
        <v>10741</v>
      </c>
      <c r="T1898" s="41">
        <v>0</v>
      </c>
      <c r="U1898" s="41">
        <v>11</v>
      </c>
      <c r="V1898" s="41">
        <v>0</v>
      </c>
      <c r="W1898" s="42"/>
      <c r="X1898" s="42"/>
      <c r="Y1898" s="102">
        <v>11</v>
      </c>
      <c r="Z1898">
        <v>0</v>
      </c>
      <c r="AA1898">
        <v>0</v>
      </c>
      <c r="AB1898">
        <v>0</v>
      </c>
      <c r="AE1898" s="103">
        <v>0</v>
      </c>
      <c r="AF1898">
        <v>0</v>
      </c>
      <c r="AG1898">
        <v>0</v>
      </c>
      <c r="AH1898">
        <v>0</v>
      </c>
      <c r="AI1898">
        <v>0</v>
      </c>
    </row>
    <row r="1899" spans="1:35" ht="15" hidden="1" customHeight="1" x14ac:dyDescent="0.25">
      <c r="A1899" s="37" t="s">
        <v>36</v>
      </c>
      <c r="B1899" s="37" t="s">
        <v>37</v>
      </c>
      <c r="C1899" s="37" t="s">
        <v>1584</v>
      </c>
      <c r="D1899" s="38" t="s">
        <v>14609</v>
      </c>
      <c r="E1899" s="37" t="s">
        <v>1585</v>
      </c>
      <c r="F1899" s="37" t="s">
        <v>814</v>
      </c>
      <c r="G1899" s="37">
        <v>200000454</v>
      </c>
      <c r="H1899" s="100">
        <v>710012101</v>
      </c>
      <c r="I1899" s="101">
        <v>11002</v>
      </c>
      <c r="J1899" s="37">
        <v>100002438</v>
      </c>
      <c r="K1899" s="37">
        <v>200000454</v>
      </c>
      <c r="L1899" s="37" t="s">
        <v>48</v>
      </c>
      <c r="M1899" s="37" t="s">
        <v>814</v>
      </c>
      <c r="N1899" s="37" t="s">
        <v>1570</v>
      </c>
      <c r="O1899" s="39" t="s">
        <v>11631</v>
      </c>
      <c r="P1899" s="37" t="s">
        <v>1586</v>
      </c>
      <c r="Q1899" s="37" t="s">
        <v>1587</v>
      </c>
      <c r="R1899" s="39" t="s">
        <v>14610</v>
      </c>
      <c r="S1899" s="40" t="s">
        <v>10741</v>
      </c>
      <c r="T1899" s="41">
        <v>14</v>
      </c>
      <c r="U1899" s="41">
        <v>0</v>
      </c>
      <c r="V1899" s="41">
        <v>0</v>
      </c>
      <c r="W1899" s="42"/>
      <c r="X1899" s="42"/>
      <c r="Y1899" s="102">
        <v>14</v>
      </c>
      <c r="Z1899">
        <v>0</v>
      </c>
      <c r="AA1899">
        <v>0</v>
      </c>
      <c r="AB1899">
        <v>0</v>
      </c>
      <c r="AE1899" s="103">
        <v>0</v>
      </c>
      <c r="AF1899">
        <v>7</v>
      </c>
      <c r="AG1899">
        <v>0</v>
      </c>
      <c r="AH1899">
        <v>0</v>
      </c>
      <c r="AI1899">
        <v>7</v>
      </c>
    </row>
    <row r="1900" spans="1:35" ht="15" hidden="1" customHeight="1" x14ac:dyDescent="0.25">
      <c r="A1900" s="37" t="s">
        <v>36</v>
      </c>
      <c r="B1900" s="37" t="s">
        <v>37</v>
      </c>
      <c r="C1900" s="37" t="s">
        <v>5503</v>
      </c>
      <c r="D1900" s="38" t="s">
        <v>10778</v>
      </c>
      <c r="E1900" s="37" t="s">
        <v>5504</v>
      </c>
      <c r="F1900" s="37" t="s">
        <v>568</v>
      </c>
      <c r="G1900" s="37">
        <v>200001659</v>
      </c>
      <c r="H1900" s="100">
        <v>710013370</v>
      </c>
      <c r="I1900" s="101">
        <v>313572</v>
      </c>
      <c r="J1900" s="37">
        <v>100009529</v>
      </c>
      <c r="K1900" s="37">
        <v>200001659</v>
      </c>
      <c r="L1900" s="37" t="s">
        <v>48</v>
      </c>
      <c r="M1900" s="37" t="s">
        <v>568</v>
      </c>
      <c r="N1900" s="37" t="s">
        <v>655</v>
      </c>
      <c r="O1900" s="39" t="s">
        <v>10779</v>
      </c>
      <c r="P1900" s="37" t="s">
        <v>5505</v>
      </c>
      <c r="Q1900" s="37" t="s">
        <v>16814</v>
      </c>
      <c r="R1900" s="39" t="s">
        <v>10780</v>
      </c>
      <c r="S1900" s="40" t="s">
        <v>10741</v>
      </c>
      <c r="T1900" s="41">
        <v>3</v>
      </c>
      <c r="U1900" s="41">
        <v>0</v>
      </c>
      <c r="V1900" s="41">
        <v>0</v>
      </c>
      <c r="W1900" s="42"/>
      <c r="X1900" s="42"/>
      <c r="Y1900" s="102">
        <v>3</v>
      </c>
      <c r="Z1900">
        <v>0</v>
      </c>
      <c r="AA1900">
        <v>0</v>
      </c>
      <c r="AB1900">
        <v>0</v>
      </c>
      <c r="AE1900" s="103">
        <v>0</v>
      </c>
      <c r="AF1900">
        <v>0</v>
      </c>
      <c r="AG1900">
        <v>0</v>
      </c>
      <c r="AH1900">
        <v>0</v>
      </c>
      <c r="AI1900">
        <v>0</v>
      </c>
    </row>
    <row r="1901" spans="1:35" ht="15" hidden="1" customHeight="1" x14ac:dyDescent="0.25">
      <c r="A1901" s="37" t="s">
        <v>36</v>
      </c>
      <c r="B1901" s="37" t="s">
        <v>37</v>
      </c>
      <c r="C1901" s="37" t="s">
        <v>531</v>
      </c>
      <c r="D1901" s="38" t="s">
        <v>14603</v>
      </c>
      <c r="E1901" s="37" t="s">
        <v>532</v>
      </c>
      <c r="F1901" s="37" t="s">
        <v>40</v>
      </c>
      <c r="G1901" s="37">
        <v>200000295</v>
      </c>
      <c r="H1901" s="100">
        <v>710001584</v>
      </c>
      <c r="I1901" s="101">
        <v>682110</v>
      </c>
      <c r="J1901" s="37">
        <v>100001525</v>
      </c>
      <c r="K1901" s="37">
        <v>200000295</v>
      </c>
      <c r="L1901" s="37" t="s">
        <v>48</v>
      </c>
      <c r="M1901" s="37" t="s">
        <v>40</v>
      </c>
      <c r="N1901" s="37" t="s">
        <v>56</v>
      </c>
      <c r="O1901" s="39" t="s">
        <v>14604</v>
      </c>
      <c r="P1901" s="37" t="s">
        <v>533</v>
      </c>
      <c r="Q1901" s="37" t="s">
        <v>14605</v>
      </c>
      <c r="R1901" s="39" t="s">
        <v>14606</v>
      </c>
      <c r="S1901" s="40" t="s">
        <v>10741</v>
      </c>
      <c r="T1901" s="41">
        <v>26</v>
      </c>
      <c r="U1901" s="42">
        <v>0</v>
      </c>
      <c r="V1901" s="42">
        <v>0</v>
      </c>
      <c r="W1901" s="42"/>
      <c r="X1901" s="42"/>
      <c r="Y1901" s="102">
        <v>26</v>
      </c>
      <c r="Z1901">
        <v>0</v>
      </c>
      <c r="AA1901">
        <v>0</v>
      </c>
      <c r="AB1901">
        <v>0</v>
      </c>
      <c r="AE1901" s="103">
        <v>0</v>
      </c>
      <c r="AF1901">
        <v>3</v>
      </c>
      <c r="AG1901">
        <v>0</v>
      </c>
      <c r="AH1901">
        <v>0</v>
      </c>
      <c r="AI1901">
        <v>3</v>
      </c>
    </row>
    <row r="1902" spans="1:35" ht="15" hidden="1" customHeight="1" x14ac:dyDescent="0.25">
      <c r="A1902" s="37" t="s">
        <v>36</v>
      </c>
      <c r="B1902" s="37" t="s">
        <v>37</v>
      </c>
      <c r="C1902" s="37" t="s">
        <v>4624</v>
      </c>
      <c r="D1902" s="38" t="s">
        <v>14607</v>
      </c>
      <c r="E1902" s="37" t="s">
        <v>4625</v>
      </c>
      <c r="F1902" s="37" t="s">
        <v>4189</v>
      </c>
      <c r="G1902" s="37">
        <v>200001500</v>
      </c>
      <c r="H1902" s="100">
        <v>710015232</v>
      </c>
      <c r="I1902" s="101">
        <v>315214</v>
      </c>
      <c r="J1902" s="37">
        <v>100008380</v>
      </c>
      <c r="K1902" s="37">
        <v>200001500</v>
      </c>
      <c r="L1902" s="37" t="s">
        <v>48</v>
      </c>
      <c r="M1902" s="37" t="s">
        <v>4189</v>
      </c>
      <c r="N1902" s="37" t="s">
        <v>4675</v>
      </c>
      <c r="O1902" s="39" t="s">
        <v>14312</v>
      </c>
      <c r="P1902" s="37" t="s">
        <v>4626</v>
      </c>
      <c r="Q1902" s="37" t="s">
        <v>4627</v>
      </c>
      <c r="R1902" s="39" t="s">
        <v>14608</v>
      </c>
      <c r="S1902" s="40" t="s">
        <v>10741</v>
      </c>
      <c r="T1902" s="41">
        <v>13</v>
      </c>
      <c r="U1902" s="42">
        <v>0</v>
      </c>
      <c r="V1902" s="42">
        <v>0</v>
      </c>
      <c r="W1902" s="42"/>
      <c r="X1902" s="42"/>
      <c r="Y1902" s="102">
        <v>13</v>
      </c>
      <c r="Z1902">
        <v>0</v>
      </c>
      <c r="AA1902">
        <v>0</v>
      </c>
      <c r="AB1902">
        <v>0</v>
      </c>
      <c r="AE1902" s="103">
        <v>0</v>
      </c>
      <c r="AF1902">
        <v>0</v>
      </c>
      <c r="AG1902">
        <v>0</v>
      </c>
      <c r="AH1902">
        <v>0</v>
      </c>
      <c r="AI1902">
        <v>0</v>
      </c>
    </row>
    <row r="1903" spans="1:35" ht="15" hidden="1" customHeight="1" x14ac:dyDescent="0.25">
      <c r="A1903" s="37" t="s">
        <v>36</v>
      </c>
      <c r="B1903" s="37" t="s">
        <v>37</v>
      </c>
      <c r="C1903" s="37" t="s">
        <v>7829</v>
      </c>
      <c r="D1903" s="38" t="s">
        <v>14598</v>
      </c>
      <c r="E1903" s="37" t="s">
        <v>7830</v>
      </c>
      <c r="F1903" s="37" t="s">
        <v>6696</v>
      </c>
      <c r="G1903" s="37">
        <v>200002394</v>
      </c>
      <c r="H1903" s="100">
        <v>710281374</v>
      </c>
      <c r="I1903" s="101">
        <v>329045</v>
      </c>
      <c r="J1903" s="37">
        <v>100012184</v>
      </c>
      <c r="K1903" s="37">
        <v>200002394</v>
      </c>
      <c r="L1903" s="37" t="s">
        <v>48</v>
      </c>
      <c r="M1903" s="37" t="s">
        <v>6696</v>
      </c>
      <c r="N1903" s="37" t="s">
        <v>8229</v>
      </c>
      <c r="O1903" s="39" t="s">
        <v>11547</v>
      </c>
      <c r="P1903" s="37" t="s">
        <v>7831</v>
      </c>
      <c r="Q1903" s="37" t="s">
        <v>7832</v>
      </c>
      <c r="R1903" s="39" t="s">
        <v>14599</v>
      </c>
      <c r="S1903" s="40" t="s">
        <v>10741</v>
      </c>
      <c r="T1903" s="41">
        <v>11</v>
      </c>
      <c r="U1903" s="42">
        <v>0</v>
      </c>
      <c r="V1903" s="42">
        <v>0</v>
      </c>
      <c r="W1903" s="42"/>
      <c r="X1903" s="42"/>
      <c r="Y1903" s="102">
        <v>11</v>
      </c>
      <c r="Z1903">
        <v>0</v>
      </c>
      <c r="AA1903">
        <v>0</v>
      </c>
      <c r="AB1903">
        <v>0</v>
      </c>
      <c r="AE1903" s="103">
        <v>0</v>
      </c>
      <c r="AF1903">
        <v>0</v>
      </c>
      <c r="AG1903">
        <v>0</v>
      </c>
      <c r="AH1903">
        <v>0</v>
      </c>
      <c r="AI1903">
        <v>0</v>
      </c>
    </row>
    <row r="1904" spans="1:35" ht="15" hidden="1" customHeight="1" x14ac:dyDescent="0.25">
      <c r="A1904" s="37" t="s">
        <v>36</v>
      </c>
      <c r="B1904" s="37" t="s">
        <v>37</v>
      </c>
      <c r="C1904" s="37" t="s">
        <v>3330</v>
      </c>
      <c r="D1904" s="38" t="s">
        <v>10889</v>
      </c>
      <c r="E1904" s="37" t="s">
        <v>3331</v>
      </c>
      <c r="F1904" s="37" t="s">
        <v>2860</v>
      </c>
      <c r="G1904" s="37">
        <v>200000931</v>
      </c>
      <c r="H1904" s="100">
        <v>710035209</v>
      </c>
      <c r="I1904" s="101">
        <v>307203</v>
      </c>
      <c r="J1904" s="37">
        <v>100005484</v>
      </c>
      <c r="K1904" s="37">
        <v>200000931</v>
      </c>
      <c r="L1904" s="37" t="s">
        <v>48</v>
      </c>
      <c r="M1904" s="37" t="s">
        <v>2860</v>
      </c>
      <c r="N1904" s="37" t="s">
        <v>3333</v>
      </c>
      <c r="O1904" s="39" t="s">
        <v>10996</v>
      </c>
      <c r="P1904" s="37" t="s">
        <v>3333</v>
      </c>
      <c r="Q1904" s="37" t="s">
        <v>3340</v>
      </c>
      <c r="R1904" s="39" t="s">
        <v>10644</v>
      </c>
      <c r="S1904" s="40" t="s">
        <v>10741</v>
      </c>
      <c r="T1904" s="41">
        <v>35</v>
      </c>
      <c r="U1904" s="41">
        <v>0</v>
      </c>
      <c r="V1904" s="41">
        <v>0</v>
      </c>
      <c r="W1904" s="42"/>
      <c r="X1904" s="42"/>
      <c r="Y1904" s="102">
        <v>35</v>
      </c>
      <c r="Z1904">
        <v>0</v>
      </c>
      <c r="AA1904">
        <v>0</v>
      </c>
      <c r="AB1904">
        <v>0</v>
      </c>
      <c r="AE1904" s="103">
        <v>0</v>
      </c>
      <c r="AF1904">
        <v>0</v>
      </c>
      <c r="AG1904">
        <v>0</v>
      </c>
      <c r="AH1904">
        <v>0</v>
      </c>
      <c r="AI1904">
        <v>0</v>
      </c>
    </row>
    <row r="1905" spans="1:35" ht="15" hidden="1" customHeight="1" x14ac:dyDescent="0.25">
      <c r="A1905" s="37" t="s">
        <v>36</v>
      </c>
      <c r="B1905" s="37" t="s">
        <v>509</v>
      </c>
      <c r="C1905" s="37" t="s">
        <v>8364</v>
      </c>
      <c r="D1905" s="38" t="s">
        <v>11740</v>
      </c>
      <c r="E1905" s="37" t="s">
        <v>8365</v>
      </c>
      <c r="F1905" s="37" t="s">
        <v>6696</v>
      </c>
      <c r="G1905" s="37">
        <v>200002417</v>
      </c>
      <c r="H1905" s="100">
        <v>710259808</v>
      </c>
      <c r="I1905" s="101">
        <v>42434912</v>
      </c>
      <c r="J1905" s="37">
        <v>100008776</v>
      </c>
      <c r="K1905" s="37">
        <v>100008773</v>
      </c>
      <c r="L1905" s="37" t="s">
        <v>8371</v>
      </c>
      <c r="M1905" s="37" t="s">
        <v>4189</v>
      </c>
      <c r="N1905" s="37" t="s">
        <v>4545</v>
      </c>
      <c r="O1905" s="39" t="s">
        <v>12952</v>
      </c>
      <c r="P1905" s="37" t="s">
        <v>4541</v>
      </c>
      <c r="Q1905" s="37" t="s">
        <v>8372</v>
      </c>
      <c r="R1905" s="39" t="s">
        <v>13454</v>
      </c>
      <c r="S1905" s="40" t="s">
        <v>10741</v>
      </c>
      <c r="T1905" s="41">
        <v>0</v>
      </c>
      <c r="U1905" s="42">
        <v>0</v>
      </c>
      <c r="V1905" s="42">
        <v>14</v>
      </c>
      <c r="W1905" s="42"/>
      <c r="X1905" s="42"/>
      <c r="Y1905" s="102">
        <v>14</v>
      </c>
      <c r="Z1905">
        <v>0</v>
      </c>
      <c r="AA1905">
        <v>0</v>
      </c>
      <c r="AB1905">
        <v>0</v>
      </c>
      <c r="AE1905" s="103">
        <v>0</v>
      </c>
      <c r="AF1905">
        <v>0</v>
      </c>
      <c r="AG1905">
        <v>0</v>
      </c>
      <c r="AH1905">
        <v>1</v>
      </c>
      <c r="AI1905">
        <v>1</v>
      </c>
    </row>
    <row r="1906" spans="1:35" ht="15" hidden="1" customHeight="1" x14ac:dyDescent="0.25">
      <c r="A1906" s="37" t="s">
        <v>36</v>
      </c>
      <c r="B1906" s="37" t="s">
        <v>37</v>
      </c>
      <c r="C1906" s="37" t="s">
        <v>6349</v>
      </c>
      <c r="D1906" s="38" t="s">
        <v>11378</v>
      </c>
      <c r="E1906" s="37" t="s">
        <v>6350</v>
      </c>
      <c r="F1906" s="37" t="s">
        <v>568</v>
      </c>
      <c r="G1906" s="37">
        <v>200001739</v>
      </c>
      <c r="H1906" s="100">
        <v>710231075</v>
      </c>
      <c r="I1906" s="101">
        <v>42302498</v>
      </c>
      <c r="J1906" s="37">
        <v>100009829</v>
      </c>
      <c r="K1906" s="37">
        <v>100009831</v>
      </c>
      <c r="L1906" s="37" t="s">
        <v>92</v>
      </c>
      <c r="M1906" s="37" t="s">
        <v>568</v>
      </c>
      <c r="N1906" s="37" t="s">
        <v>6351</v>
      </c>
      <c r="O1906" s="39" t="s">
        <v>11379</v>
      </c>
      <c r="P1906" s="37" t="s">
        <v>6351</v>
      </c>
      <c r="Q1906" s="37" t="s">
        <v>6355</v>
      </c>
      <c r="R1906" s="39" t="s">
        <v>11381</v>
      </c>
      <c r="S1906" s="40" t="s">
        <v>10741</v>
      </c>
      <c r="T1906" s="41">
        <v>8</v>
      </c>
      <c r="U1906" s="41">
        <v>0</v>
      </c>
      <c r="V1906" s="41">
        <v>0</v>
      </c>
      <c r="W1906" s="42"/>
      <c r="X1906" s="42"/>
      <c r="Y1906" s="102">
        <v>8</v>
      </c>
      <c r="Z1906">
        <v>0</v>
      </c>
      <c r="AA1906">
        <v>0</v>
      </c>
      <c r="AB1906">
        <v>0</v>
      </c>
      <c r="AE1906" s="103">
        <v>0</v>
      </c>
      <c r="AF1906">
        <v>2</v>
      </c>
      <c r="AG1906">
        <v>0</v>
      </c>
      <c r="AH1906">
        <v>0</v>
      </c>
      <c r="AI1906">
        <v>2</v>
      </c>
    </row>
    <row r="1907" spans="1:35" ht="15" hidden="1" customHeight="1" x14ac:dyDescent="0.25">
      <c r="A1907" s="37" t="s">
        <v>36</v>
      </c>
      <c r="B1907" s="37" t="s">
        <v>37</v>
      </c>
      <c r="C1907" s="37" t="s">
        <v>6950</v>
      </c>
      <c r="D1907" s="38" t="s">
        <v>16504</v>
      </c>
      <c r="E1907" s="37" t="s">
        <v>6951</v>
      </c>
      <c r="F1907" s="37" t="s">
        <v>6696</v>
      </c>
      <c r="G1907" s="37">
        <v>200002275</v>
      </c>
      <c r="H1907" s="100">
        <v>710285272</v>
      </c>
      <c r="I1907" s="101">
        <v>710261454</v>
      </c>
      <c r="J1907" s="37">
        <v>100019901</v>
      </c>
      <c r="K1907" s="37">
        <v>100011720</v>
      </c>
      <c r="L1907" s="37" t="s">
        <v>1129</v>
      </c>
      <c r="M1907" s="37" t="s">
        <v>6696</v>
      </c>
      <c r="N1907" s="37" t="s">
        <v>557</v>
      </c>
      <c r="O1907" s="39" t="s">
        <v>13021</v>
      </c>
      <c r="P1907" s="37" t="s">
        <v>6952</v>
      </c>
      <c r="Q1907" s="37" t="s">
        <v>16892</v>
      </c>
      <c r="R1907" s="39" t="s">
        <v>16505</v>
      </c>
      <c r="S1907" s="40" t="s">
        <v>10741</v>
      </c>
      <c r="T1907" s="41">
        <v>65</v>
      </c>
      <c r="U1907" s="42">
        <v>0</v>
      </c>
      <c r="V1907" s="41">
        <v>0</v>
      </c>
      <c r="W1907" s="42"/>
      <c r="X1907" s="42"/>
      <c r="Y1907" s="102">
        <v>65</v>
      </c>
      <c r="Z1907">
        <v>0</v>
      </c>
      <c r="AA1907">
        <v>0</v>
      </c>
      <c r="AB1907">
        <v>0</v>
      </c>
      <c r="AE1907" s="103">
        <v>0</v>
      </c>
      <c r="AF1907">
        <v>0</v>
      </c>
      <c r="AG1907">
        <v>0</v>
      </c>
      <c r="AH1907">
        <v>0</v>
      </c>
      <c r="AI1907">
        <v>0</v>
      </c>
    </row>
    <row r="1908" spans="1:35" ht="15" hidden="1" customHeight="1" x14ac:dyDescent="0.25">
      <c r="A1908" s="37" t="s">
        <v>36</v>
      </c>
      <c r="B1908" s="37" t="s">
        <v>37</v>
      </c>
      <c r="C1908" s="37" t="s">
        <v>4957</v>
      </c>
      <c r="D1908" s="38" t="s">
        <v>10789</v>
      </c>
      <c r="E1908" s="37" t="s">
        <v>4958</v>
      </c>
      <c r="F1908" s="37" t="s">
        <v>4189</v>
      </c>
      <c r="G1908" s="37">
        <v>200001574</v>
      </c>
      <c r="H1908" s="100">
        <v>710023081</v>
      </c>
      <c r="I1908" s="101">
        <v>37810901</v>
      </c>
      <c r="J1908" s="37">
        <v>100009159</v>
      </c>
      <c r="K1908" s="37">
        <v>100009251</v>
      </c>
      <c r="L1908" s="37" t="s">
        <v>105</v>
      </c>
      <c r="M1908" s="37" t="s">
        <v>4189</v>
      </c>
      <c r="N1908" s="37" t="s">
        <v>4960</v>
      </c>
      <c r="O1908" s="39" t="s">
        <v>11766</v>
      </c>
      <c r="P1908" s="37" t="s">
        <v>4960</v>
      </c>
      <c r="Q1908" s="37" t="s">
        <v>4961</v>
      </c>
      <c r="R1908" s="39" t="s">
        <v>10655</v>
      </c>
      <c r="S1908" s="40" t="s">
        <v>10741</v>
      </c>
      <c r="T1908" s="41">
        <v>33</v>
      </c>
      <c r="U1908" s="42">
        <v>0</v>
      </c>
      <c r="V1908" s="42">
        <v>0</v>
      </c>
      <c r="W1908" s="42"/>
      <c r="X1908" s="42"/>
      <c r="Y1908" s="102">
        <v>33</v>
      </c>
      <c r="Z1908">
        <v>0</v>
      </c>
      <c r="AA1908">
        <v>0</v>
      </c>
      <c r="AB1908">
        <v>0</v>
      </c>
      <c r="AE1908" s="103">
        <v>0</v>
      </c>
      <c r="AF1908">
        <v>1</v>
      </c>
      <c r="AG1908">
        <v>0</v>
      </c>
      <c r="AH1908">
        <v>0</v>
      </c>
      <c r="AI1908">
        <v>1</v>
      </c>
    </row>
    <row r="1909" spans="1:35" ht="15" hidden="1" customHeight="1" x14ac:dyDescent="0.25">
      <c r="A1909" s="37" t="s">
        <v>36</v>
      </c>
      <c r="B1909" s="37" t="s">
        <v>37</v>
      </c>
      <c r="C1909" s="37" t="s">
        <v>2751</v>
      </c>
      <c r="D1909" s="38" t="s">
        <v>14614</v>
      </c>
      <c r="E1909" s="37" t="s">
        <v>2752</v>
      </c>
      <c r="F1909" s="37" t="s">
        <v>1879</v>
      </c>
      <c r="G1909" s="37">
        <v>200000816</v>
      </c>
      <c r="H1909" s="100">
        <v>710018274</v>
      </c>
      <c r="I1909" s="101">
        <v>692328</v>
      </c>
      <c r="J1909" s="37">
        <v>100004346</v>
      </c>
      <c r="K1909" s="37">
        <v>200000816</v>
      </c>
      <c r="L1909" s="37" t="s">
        <v>48</v>
      </c>
      <c r="M1909" s="37" t="s">
        <v>1879</v>
      </c>
      <c r="N1909" s="37" t="s">
        <v>2427</v>
      </c>
      <c r="O1909" s="39" t="s">
        <v>12055</v>
      </c>
      <c r="P1909" s="37" t="s">
        <v>2753</v>
      </c>
      <c r="Q1909" s="37" t="s">
        <v>2754</v>
      </c>
      <c r="R1909" s="39" t="s">
        <v>14615</v>
      </c>
      <c r="S1909" s="40" t="s">
        <v>10741</v>
      </c>
      <c r="T1909" s="41">
        <v>11</v>
      </c>
      <c r="U1909" s="42">
        <v>0</v>
      </c>
      <c r="V1909" s="42">
        <v>0</v>
      </c>
      <c r="W1909" s="42"/>
      <c r="X1909" s="42"/>
      <c r="Y1909" s="102">
        <v>11</v>
      </c>
      <c r="Z1909">
        <v>0</v>
      </c>
      <c r="AA1909">
        <v>0</v>
      </c>
      <c r="AB1909">
        <v>0</v>
      </c>
      <c r="AE1909" s="103">
        <v>0</v>
      </c>
      <c r="AF1909">
        <v>2</v>
      </c>
      <c r="AG1909">
        <v>0</v>
      </c>
      <c r="AH1909">
        <v>0</v>
      </c>
      <c r="AI1909">
        <v>2</v>
      </c>
    </row>
    <row r="1910" spans="1:35" ht="15" hidden="1" customHeight="1" x14ac:dyDescent="0.25">
      <c r="A1910" s="37" t="s">
        <v>36</v>
      </c>
      <c r="B1910" s="37" t="s">
        <v>37</v>
      </c>
      <c r="C1910" s="37" t="s">
        <v>9339</v>
      </c>
      <c r="D1910" s="38" t="s">
        <v>14624</v>
      </c>
      <c r="E1910" s="37" t="s">
        <v>9340</v>
      </c>
      <c r="F1910" s="37" t="s">
        <v>8536</v>
      </c>
      <c r="G1910" s="37">
        <v>200003333</v>
      </c>
      <c r="H1910" s="100">
        <v>710032587</v>
      </c>
      <c r="I1910" s="101">
        <v>331481</v>
      </c>
      <c r="J1910" s="37">
        <v>100016374</v>
      </c>
      <c r="K1910" s="37">
        <v>200003333</v>
      </c>
      <c r="L1910" s="37" t="s">
        <v>48</v>
      </c>
      <c r="M1910" s="37" t="s">
        <v>8536</v>
      </c>
      <c r="N1910" s="37" t="s">
        <v>6661</v>
      </c>
      <c r="O1910" s="39" t="s">
        <v>12730</v>
      </c>
      <c r="P1910" s="37" t="s">
        <v>9341</v>
      </c>
      <c r="Q1910" s="37" t="s">
        <v>9342</v>
      </c>
      <c r="R1910" s="39" t="s">
        <v>14625</v>
      </c>
      <c r="S1910" s="40" t="s">
        <v>10741</v>
      </c>
      <c r="T1910" s="42">
        <v>10</v>
      </c>
      <c r="U1910" s="41">
        <v>0</v>
      </c>
      <c r="V1910" s="42">
        <v>0</v>
      </c>
      <c r="W1910" s="42"/>
      <c r="X1910" s="42"/>
      <c r="Y1910" s="102">
        <v>10</v>
      </c>
      <c r="Z1910">
        <v>0</v>
      </c>
      <c r="AA1910">
        <v>0</v>
      </c>
      <c r="AB1910">
        <v>0</v>
      </c>
      <c r="AE1910" s="103">
        <v>0</v>
      </c>
      <c r="AF1910">
        <v>0</v>
      </c>
      <c r="AG1910">
        <v>0</v>
      </c>
      <c r="AH1910">
        <v>0</v>
      </c>
      <c r="AI1910">
        <v>0</v>
      </c>
    </row>
    <row r="1911" spans="1:35" ht="15" hidden="1" customHeight="1" x14ac:dyDescent="0.25">
      <c r="A1911" s="37" t="s">
        <v>36</v>
      </c>
      <c r="B1911" s="37" t="s">
        <v>37</v>
      </c>
      <c r="C1911" s="37" t="s">
        <v>9200</v>
      </c>
      <c r="D1911" s="38" t="s">
        <v>10950</v>
      </c>
      <c r="E1911" s="37" t="s">
        <v>9201</v>
      </c>
      <c r="F1911" s="37" t="s">
        <v>8536</v>
      </c>
      <c r="G1911" s="37">
        <v>200003277</v>
      </c>
      <c r="H1911" s="100">
        <v>710031173</v>
      </c>
      <c r="I1911" s="101">
        <v>329614</v>
      </c>
      <c r="J1911" s="37">
        <v>100016191</v>
      </c>
      <c r="K1911" s="37">
        <v>200003277</v>
      </c>
      <c r="L1911" s="37" t="s">
        <v>48</v>
      </c>
      <c r="M1911" s="37" t="s">
        <v>8536</v>
      </c>
      <c r="N1911" s="37" t="s">
        <v>8385</v>
      </c>
      <c r="O1911" s="39" t="s">
        <v>10951</v>
      </c>
      <c r="P1911" s="37" t="s">
        <v>8385</v>
      </c>
      <c r="Q1911" s="37" t="s">
        <v>9203</v>
      </c>
      <c r="R1911" s="39" t="s">
        <v>10952</v>
      </c>
      <c r="S1911" s="40" t="s">
        <v>10741</v>
      </c>
      <c r="T1911" s="41">
        <v>20</v>
      </c>
      <c r="U1911" s="41">
        <v>0</v>
      </c>
      <c r="V1911" s="41">
        <v>0</v>
      </c>
      <c r="W1911" s="42"/>
      <c r="X1911" s="42"/>
      <c r="Y1911" s="102">
        <v>20</v>
      </c>
      <c r="Z1911">
        <v>0</v>
      </c>
      <c r="AA1911">
        <v>0</v>
      </c>
      <c r="AB1911">
        <v>0</v>
      </c>
      <c r="AE1911" s="103">
        <v>0</v>
      </c>
      <c r="AF1911">
        <v>0</v>
      </c>
      <c r="AG1911">
        <v>0</v>
      </c>
      <c r="AH1911">
        <v>0</v>
      </c>
      <c r="AI1911">
        <v>0</v>
      </c>
    </row>
    <row r="1912" spans="1:35" ht="15" hidden="1" customHeight="1" x14ac:dyDescent="0.25">
      <c r="A1912" s="37" t="s">
        <v>36</v>
      </c>
      <c r="B1912" s="37" t="s">
        <v>37</v>
      </c>
      <c r="C1912" s="37" t="s">
        <v>432</v>
      </c>
      <c r="D1912" s="38" t="s">
        <v>12282</v>
      </c>
      <c r="E1912" s="37" t="s">
        <v>433</v>
      </c>
      <c r="F1912" s="37" t="s">
        <v>40</v>
      </c>
      <c r="G1912" s="37">
        <v>200000075</v>
      </c>
      <c r="H1912" s="100">
        <v>710268874</v>
      </c>
      <c r="I1912" s="101">
        <v>603406</v>
      </c>
      <c r="J1912" s="37">
        <v>100018153</v>
      </c>
      <c r="K1912" s="37">
        <v>200000075</v>
      </c>
      <c r="L1912" s="37" t="s">
        <v>48</v>
      </c>
      <c r="M1912" s="37" t="s">
        <v>40</v>
      </c>
      <c r="N1912" s="37" t="s">
        <v>446</v>
      </c>
      <c r="O1912" s="39" t="s">
        <v>12283</v>
      </c>
      <c r="P1912" s="37" t="s">
        <v>434</v>
      </c>
      <c r="Q1912" s="37" t="s">
        <v>445</v>
      </c>
      <c r="R1912" s="39" t="s">
        <v>10612</v>
      </c>
      <c r="S1912" s="40" t="s">
        <v>10741</v>
      </c>
      <c r="T1912" s="42">
        <v>36</v>
      </c>
      <c r="U1912" s="41">
        <v>0</v>
      </c>
      <c r="V1912" s="42">
        <v>0</v>
      </c>
      <c r="W1912" s="42"/>
      <c r="X1912" s="42"/>
      <c r="Y1912" s="102">
        <v>36</v>
      </c>
      <c r="Z1912">
        <v>0</v>
      </c>
      <c r="AA1912">
        <v>0</v>
      </c>
      <c r="AB1912">
        <v>0</v>
      </c>
      <c r="AE1912" s="103">
        <v>0</v>
      </c>
      <c r="AF1912">
        <v>0</v>
      </c>
      <c r="AG1912">
        <v>0</v>
      </c>
      <c r="AH1912">
        <v>0</v>
      </c>
      <c r="AI1912">
        <v>0</v>
      </c>
    </row>
    <row r="1913" spans="1:35" ht="15" hidden="1" customHeight="1" x14ac:dyDescent="0.25">
      <c r="A1913" s="37" t="s">
        <v>36</v>
      </c>
      <c r="B1913" s="37" t="s">
        <v>509</v>
      </c>
      <c r="C1913" s="37" t="s">
        <v>6594</v>
      </c>
      <c r="D1913" s="38" t="s">
        <v>11400</v>
      </c>
      <c r="E1913" s="37" t="s">
        <v>6595</v>
      </c>
      <c r="F1913" s="37" t="s">
        <v>568</v>
      </c>
      <c r="G1913" s="37">
        <v>200001682</v>
      </c>
      <c r="H1913" s="100">
        <v>710230591</v>
      </c>
      <c r="I1913" s="101">
        <v>31825150</v>
      </c>
      <c r="J1913" s="37">
        <v>100006708</v>
      </c>
      <c r="K1913" s="37">
        <v>100017428</v>
      </c>
      <c r="L1913" s="37" t="s">
        <v>14611</v>
      </c>
      <c r="M1913" s="37" t="s">
        <v>2860</v>
      </c>
      <c r="N1913" s="37" t="s">
        <v>3333</v>
      </c>
      <c r="O1913" s="39" t="s">
        <v>11227</v>
      </c>
      <c r="P1913" s="37" t="s">
        <v>3516</v>
      </c>
      <c r="Q1913" s="37" t="s">
        <v>6597</v>
      </c>
      <c r="R1913" s="39" t="s">
        <v>11228</v>
      </c>
      <c r="S1913" s="40" t="s">
        <v>10741</v>
      </c>
      <c r="T1913" s="41">
        <v>0</v>
      </c>
      <c r="U1913" s="42">
        <v>0</v>
      </c>
      <c r="V1913" s="42">
        <v>11</v>
      </c>
      <c r="W1913" s="42"/>
      <c r="X1913" s="42"/>
      <c r="Y1913" s="102">
        <v>11</v>
      </c>
      <c r="Z1913">
        <v>0</v>
      </c>
      <c r="AA1913">
        <v>0</v>
      </c>
      <c r="AB1913">
        <v>0</v>
      </c>
      <c r="AE1913" s="103">
        <v>0</v>
      </c>
      <c r="AF1913">
        <v>0</v>
      </c>
      <c r="AG1913">
        <v>0</v>
      </c>
      <c r="AH1913">
        <v>0</v>
      </c>
      <c r="AI1913">
        <v>0</v>
      </c>
    </row>
    <row r="1914" spans="1:35" ht="15" hidden="1" customHeight="1" x14ac:dyDescent="0.25">
      <c r="A1914" s="37" t="s">
        <v>36</v>
      </c>
      <c r="B1914" s="37" t="s">
        <v>37</v>
      </c>
      <c r="C1914" s="37" t="s">
        <v>9346</v>
      </c>
      <c r="D1914" s="38" t="s">
        <v>14616</v>
      </c>
      <c r="E1914" s="37" t="s">
        <v>9347</v>
      </c>
      <c r="F1914" s="37" t="s">
        <v>8536</v>
      </c>
      <c r="G1914" s="37">
        <v>200003094</v>
      </c>
      <c r="H1914" s="100">
        <v>710032595</v>
      </c>
      <c r="I1914" s="101">
        <v>331503</v>
      </c>
      <c r="J1914" s="37">
        <v>100015451</v>
      </c>
      <c r="K1914" s="37">
        <v>200003094</v>
      </c>
      <c r="L1914" s="37" t="s">
        <v>48</v>
      </c>
      <c r="M1914" s="37" t="s">
        <v>8536</v>
      </c>
      <c r="N1914" s="37" t="s">
        <v>1826</v>
      </c>
      <c r="O1914" s="39" t="s">
        <v>14617</v>
      </c>
      <c r="P1914" s="37" t="s">
        <v>9348</v>
      </c>
      <c r="Q1914" s="37" t="s">
        <v>9349</v>
      </c>
      <c r="R1914" s="39" t="s">
        <v>14618</v>
      </c>
      <c r="S1914" s="40" t="s">
        <v>10741</v>
      </c>
      <c r="T1914" s="41">
        <v>23</v>
      </c>
      <c r="U1914" s="41">
        <v>0</v>
      </c>
      <c r="V1914" s="41">
        <v>0</v>
      </c>
      <c r="W1914" s="42"/>
      <c r="X1914" s="42"/>
      <c r="Y1914" s="102">
        <v>23</v>
      </c>
      <c r="Z1914">
        <v>3</v>
      </c>
      <c r="AA1914">
        <v>0</v>
      </c>
      <c r="AB1914">
        <v>0</v>
      </c>
      <c r="AE1914" s="103">
        <v>3</v>
      </c>
      <c r="AF1914">
        <v>0</v>
      </c>
      <c r="AG1914">
        <v>0</v>
      </c>
      <c r="AH1914">
        <v>0</v>
      </c>
      <c r="AI1914">
        <v>0</v>
      </c>
    </row>
    <row r="1915" spans="1:35" ht="15" hidden="1" customHeight="1" x14ac:dyDescent="0.25">
      <c r="A1915" s="37" t="s">
        <v>36</v>
      </c>
      <c r="B1915" s="37" t="s">
        <v>37</v>
      </c>
      <c r="C1915" s="37" t="s">
        <v>481</v>
      </c>
      <c r="D1915" s="38" t="s">
        <v>10807</v>
      </c>
      <c r="E1915" s="37" t="s">
        <v>482</v>
      </c>
      <c r="F1915" s="37" t="s">
        <v>40</v>
      </c>
      <c r="G1915" s="37">
        <v>200000205</v>
      </c>
      <c r="H1915" s="100">
        <v>710034741</v>
      </c>
      <c r="I1915" s="101">
        <v>603201</v>
      </c>
      <c r="J1915" s="37">
        <v>100000959</v>
      </c>
      <c r="K1915" s="37">
        <v>200000205</v>
      </c>
      <c r="L1915" s="37" t="s">
        <v>48</v>
      </c>
      <c r="M1915" s="37" t="s">
        <v>40</v>
      </c>
      <c r="N1915" s="37" t="s">
        <v>506</v>
      </c>
      <c r="O1915" s="39" t="s">
        <v>11219</v>
      </c>
      <c r="P1915" s="37" t="s">
        <v>483</v>
      </c>
      <c r="Q1915" s="37" t="s">
        <v>487</v>
      </c>
      <c r="R1915" s="39" t="s">
        <v>10616</v>
      </c>
      <c r="S1915" s="40" t="s">
        <v>10741</v>
      </c>
      <c r="T1915" s="41">
        <v>75</v>
      </c>
      <c r="U1915" s="42">
        <v>0</v>
      </c>
      <c r="V1915" s="42">
        <v>0</v>
      </c>
      <c r="W1915" s="42"/>
      <c r="X1915" s="42"/>
      <c r="Y1915" s="102">
        <v>75</v>
      </c>
      <c r="Z1915">
        <v>0</v>
      </c>
      <c r="AA1915">
        <v>0</v>
      </c>
      <c r="AB1915">
        <v>0</v>
      </c>
      <c r="AE1915" s="103">
        <v>0</v>
      </c>
      <c r="AF1915">
        <v>11</v>
      </c>
      <c r="AG1915">
        <v>0</v>
      </c>
      <c r="AH1915">
        <v>0</v>
      </c>
      <c r="AI1915">
        <v>11</v>
      </c>
    </row>
    <row r="1916" spans="1:35" ht="15" hidden="1" customHeight="1" x14ac:dyDescent="0.25">
      <c r="A1916" s="37" t="s">
        <v>36</v>
      </c>
      <c r="B1916" s="37" t="s">
        <v>37</v>
      </c>
      <c r="C1916" s="37" t="s">
        <v>9747</v>
      </c>
      <c r="D1916" s="38" t="s">
        <v>10802</v>
      </c>
      <c r="E1916" s="37" t="s">
        <v>9748</v>
      </c>
      <c r="F1916" s="37" t="s">
        <v>8536</v>
      </c>
      <c r="G1916" s="37">
        <v>200002913</v>
      </c>
      <c r="H1916" s="100">
        <v>710024908</v>
      </c>
      <c r="I1916" s="101">
        <v>691135</v>
      </c>
      <c r="J1916" s="37">
        <v>100014827</v>
      </c>
      <c r="K1916" s="37">
        <v>200002913</v>
      </c>
      <c r="L1916" s="37" t="s">
        <v>48</v>
      </c>
      <c r="M1916" s="37" t="s">
        <v>8536</v>
      </c>
      <c r="N1916" s="37" t="s">
        <v>9979</v>
      </c>
      <c r="O1916" s="39" t="s">
        <v>11526</v>
      </c>
      <c r="P1916" s="37" t="s">
        <v>9777</v>
      </c>
      <c r="Q1916" s="37" t="s">
        <v>9790</v>
      </c>
      <c r="R1916" s="39" t="s">
        <v>10694</v>
      </c>
      <c r="S1916" s="40" t="s">
        <v>10741</v>
      </c>
      <c r="T1916" s="41">
        <v>25</v>
      </c>
      <c r="U1916" s="42">
        <v>0</v>
      </c>
      <c r="V1916" s="42">
        <v>0</v>
      </c>
      <c r="W1916" s="42"/>
      <c r="X1916" s="42"/>
      <c r="Y1916" s="102">
        <v>25</v>
      </c>
      <c r="Z1916">
        <v>0</v>
      </c>
      <c r="AA1916">
        <v>0</v>
      </c>
      <c r="AB1916">
        <v>0</v>
      </c>
      <c r="AE1916" s="103">
        <v>0</v>
      </c>
      <c r="AF1916">
        <v>1</v>
      </c>
      <c r="AG1916">
        <v>0</v>
      </c>
      <c r="AH1916">
        <v>0</v>
      </c>
      <c r="AI1916">
        <v>1</v>
      </c>
    </row>
    <row r="1917" spans="1:35" ht="15" hidden="1" customHeight="1" x14ac:dyDescent="0.25">
      <c r="A1917" s="37" t="s">
        <v>36</v>
      </c>
      <c r="B1917" s="37" t="s">
        <v>37</v>
      </c>
      <c r="C1917" s="37" t="s">
        <v>9439</v>
      </c>
      <c r="D1917" s="38" t="s">
        <v>14626</v>
      </c>
      <c r="E1917" s="37" t="s">
        <v>9440</v>
      </c>
      <c r="F1917" s="37" t="s">
        <v>8536</v>
      </c>
      <c r="G1917" s="37">
        <v>200003362</v>
      </c>
      <c r="H1917" s="100">
        <v>710032943</v>
      </c>
      <c r="I1917" s="101">
        <v>331848</v>
      </c>
      <c r="J1917" s="37">
        <v>100016460</v>
      </c>
      <c r="K1917" s="37">
        <v>200003362</v>
      </c>
      <c r="L1917" s="37" t="s">
        <v>53</v>
      </c>
      <c r="M1917" s="37" t="s">
        <v>8536</v>
      </c>
      <c r="N1917" s="37" t="s">
        <v>6661</v>
      </c>
      <c r="O1917" s="39" t="s">
        <v>14377</v>
      </c>
      <c r="P1917" s="37" t="s">
        <v>9441</v>
      </c>
      <c r="Q1917" s="37" t="s">
        <v>9442</v>
      </c>
      <c r="R1917" s="39" t="s">
        <v>14627</v>
      </c>
      <c r="S1917" s="40" t="s">
        <v>10741</v>
      </c>
      <c r="T1917" s="41">
        <v>3</v>
      </c>
      <c r="U1917" s="42">
        <v>0</v>
      </c>
      <c r="V1917" s="42">
        <v>0</v>
      </c>
      <c r="W1917" s="42"/>
      <c r="X1917" s="42"/>
      <c r="Y1917" s="102">
        <v>3</v>
      </c>
      <c r="Z1917">
        <v>0</v>
      </c>
      <c r="AA1917">
        <v>0</v>
      </c>
      <c r="AB1917">
        <v>0</v>
      </c>
      <c r="AE1917" s="103">
        <v>0</v>
      </c>
      <c r="AF1917">
        <v>0</v>
      </c>
      <c r="AG1917">
        <v>0</v>
      </c>
      <c r="AH1917">
        <v>0</v>
      </c>
      <c r="AI1917">
        <v>0</v>
      </c>
    </row>
    <row r="1918" spans="1:35" ht="15" hidden="1" customHeight="1" x14ac:dyDescent="0.25">
      <c r="A1918" s="37" t="s">
        <v>36</v>
      </c>
      <c r="B1918" s="37" t="s">
        <v>37</v>
      </c>
      <c r="C1918" s="37" t="s">
        <v>1596</v>
      </c>
      <c r="D1918" s="38" t="s">
        <v>14622</v>
      </c>
      <c r="E1918" s="37" t="s">
        <v>1597</v>
      </c>
      <c r="F1918" s="37" t="s">
        <v>814</v>
      </c>
      <c r="G1918" s="37">
        <v>200000430</v>
      </c>
      <c r="H1918" s="100">
        <v>710271409</v>
      </c>
      <c r="I1918" s="101">
        <v>312967</v>
      </c>
      <c r="J1918" s="37">
        <v>100018486</v>
      </c>
      <c r="K1918" s="37">
        <v>200000430</v>
      </c>
      <c r="L1918" s="37" t="s">
        <v>48</v>
      </c>
      <c r="M1918" s="37" t="s">
        <v>814</v>
      </c>
      <c r="N1918" s="37" t="s">
        <v>1480</v>
      </c>
      <c r="O1918" s="39" t="s">
        <v>13784</v>
      </c>
      <c r="P1918" s="37" t="s">
        <v>1598</v>
      </c>
      <c r="Q1918" s="37" t="s">
        <v>1599</v>
      </c>
      <c r="R1918" s="39" t="s">
        <v>14623</v>
      </c>
      <c r="S1918" s="40" t="s">
        <v>10741</v>
      </c>
      <c r="T1918" s="41">
        <v>2</v>
      </c>
      <c r="U1918" s="41">
        <v>0</v>
      </c>
      <c r="V1918" s="41">
        <v>0</v>
      </c>
      <c r="W1918" s="42"/>
      <c r="X1918" s="42"/>
      <c r="Y1918" s="102">
        <v>2</v>
      </c>
      <c r="Z1918">
        <v>0</v>
      </c>
      <c r="AA1918">
        <v>0</v>
      </c>
      <c r="AB1918">
        <v>0</v>
      </c>
      <c r="AE1918" s="103">
        <v>0</v>
      </c>
      <c r="AF1918">
        <v>0</v>
      </c>
      <c r="AG1918">
        <v>0</v>
      </c>
      <c r="AH1918">
        <v>0</v>
      </c>
      <c r="AI1918">
        <v>0</v>
      </c>
    </row>
    <row r="1919" spans="1:35" ht="15" hidden="1" customHeight="1" x14ac:dyDescent="0.25">
      <c r="A1919" s="37" t="s">
        <v>36</v>
      </c>
      <c r="B1919" s="37" t="s">
        <v>37</v>
      </c>
      <c r="C1919" s="37" t="s">
        <v>4308</v>
      </c>
      <c r="D1919" s="38" t="s">
        <v>14619</v>
      </c>
      <c r="E1919" s="37" t="s">
        <v>4309</v>
      </c>
      <c r="F1919" s="37" t="s">
        <v>4189</v>
      </c>
      <c r="G1919" s="37">
        <v>200001309</v>
      </c>
      <c r="H1919" s="100">
        <v>37911864</v>
      </c>
      <c r="I1919" s="101">
        <v>314285</v>
      </c>
      <c r="J1919" s="37">
        <v>100007290</v>
      </c>
      <c r="K1919" s="37">
        <v>200001309</v>
      </c>
      <c r="L1919" s="37" t="s">
        <v>48</v>
      </c>
      <c r="M1919" s="37" t="s">
        <v>4189</v>
      </c>
      <c r="N1919" s="37" t="s">
        <v>4196</v>
      </c>
      <c r="O1919" s="39" t="s">
        <v>14620</v>
      </c>
      <c r="P1919" s="37" t="s">
        <v>4310</v>
      </c>
      <c r="Q1919" s="37" t="s">
        <v>4312</v>
      </c>
      <c r="R1919" s="39" t="s">
        <v>14621</v>
      </c>
      <c r="S1919" s="40" t="s">
        <v>10721</v>
      </c>
      <c r="T1919" s="42">
        <v>34</v>
      </c>
      <c r="U1919" s="41">
        <v>0</v>
      </c>
      <c r="V1919" s="42">
        <v>0</v>
      </c>
      <c r="W1919" s="42"/>
      <c r="X1919" s="42"/>
      <c r="Y1919" s="102">
        <v>34</v>
      </c>
      <c r="Z1919">
        <v>0</v>
      </c>
      <c r="AA1919">
        <v>0</v>
      </c>
      <c r="AB1919">
        <v>0</v>
      </c>
      <c r="AE1919" s="103">
        <v>0</v>
      </c>
      <c r="AF1919">
        <v>3</v>
      </c>
      <c r="AG1919">
        <v>0</v>
      </c>
      <c r="AH1919">
        <v>0</v>
      </c>
      <c r="AI1919">
        <v>3</v>
      </c>
    </row>
    <row r="1920" spans="1:35" ht="15" hidden="1" customHeight="1" x14ac:dyDescent="0.25">
      <c r="A1920" s="37" t="s">
        <v>36</v>
      </c>
      <c r="B1920" s="37" t="s">
        <v>37</v>
      </c>
      <c r="C1920" s="37" t="s">
        <v>1327</v>
      </c>
      <c r="D1920" s="38" t="s">
        <v>14612</v>
      </c>
      <c r="E1920" s="37" t="s">
        <v>1328</v>
      </c>
      <c r="F1920" s="37" t="s">
        <v>814</v>
      </c>
      <c r="G1920" s="37">
        <v>200000496</v>
      </c>
      <c r="H1920" s="100">
        <v>37842129</v>
      </c>
      <c r="I1920" s="101">
        <v>309982</v>
      </c>
      <c r="J1920" s="37">
        <v>100002739</v>
      </c>
      <c r="K1920" s="37">
        <v>200000496</v>
      </c>
      <c r="L1920" s="37" t="s">
        <v>48</v>
      </c>
      <c r="M1920" s="37" t="s">
        <v>814</v>
      </c>
      <c r="N1920" s="37" t="s">
        <v>1329</v>
      </c>
      <c r="O1920" s="39" t="s">
        <v>11624</v>
      </c>
      <c r="P1920" s="37" t="s">
        <v>1329</v>
      </c>
      <c r="Q1920" s="37" t="s">
        <v>14613</v>
      </c>
      <c r="R1920" s="39" t="s">
        <v>11625</v>
      </c>
      <c r="S1920" s="40" t="s">
        <v>10721</v>
      </c>
      <c r="T1920" s="41">
        <v>180</v>
      </c>
      <c r="U1920" s="42">
        <v>0</v>
      </c>
      <c r="V1920" s="42">
        <v>0</v>
      </c>
      <c r="W1920" s="42"/>
      <c r="X1920" s="42"/>
      <c r="Y1920" s="102">
        <v>180</v>
      </c>
      <c r="Z1920">
        <v>3</v>
      </c>
      <c r="AA1920">
        <v>0</v>
      </c>
      <c r="AB1920">
        <v>0</v>
      </c>
      <c r="AE1920" s="103">
        <v>3</v>
      </c>
      <c r="AF1920">
        <v>1</v>
      </c>
      <c r="AG1920">
        <v>0</v>
      </c>
      <c r="AH1920">
        <v>0</v>
      </c>
      <c r="AI1920">
        <v>1</v>
      </c>
    </row>
    <row r="1921" spans="1:35" ht="15" hidden="1" customHeight="1" x14ac:dyDescent="0.25">
      <c r="A1921" s="37" t="s">
        <v>36</v>
      </c>
      <c r="B1921" s="37" t="s">
        <v>509</v>
      </c>
      <c r="C1921" s="37" t="s">
        <v>9887</v>
      </c>
      <c r="D1921" s="38" t="s">
        <v>14632</v>
      </c>
      <c r="E1921" s="37" t="s">
        <v>9888</v>
      </c>
      <c r="F1921" s="37" t="s">
        <v>8536</v>
      </c>
      <c r="G1921" s="37">
        <v>200003662</v>
      </c>
      <c r="H1921" s="100">
        <v>710229755</v>
      </c>
      <c r="I1921" s="101">
        <v>31999191</v>
      </c>
      <c r="J1921" s="37">
        <v>100016266</v>
      </c>
      <c r="K1921" s="37">
        <v>200003662</v>
      </c>
      <c r="L1921" s="37" t="s">
        <v>5281</v>
      </c>
      <c r="M1921" s="37" t="s">
        <v>8536</v>
      </c>
      <c r="N1921" s="37" t="s">
        <v>8385</v>
      </c>
      <c r="O1921" s="39" t="s">
        <v>10951</v>
      </c>
      <c r="P1921" s="37" t="s">
        <v>8385</v>
      </c>
      <c r="Q1921" s="37" t="s">
        <v>14633</v>
      </c>
      <c r="R1921" s="39" t="s">
        <v>10952</v>
      </c>
      <c r="S1921" s="40" t="s">
        <v>10741</v>
      </c>
      <c r="T1921" s="41">
        <v>0</v>
      </c>
      <c r="U1921" s="41">
        <v>0</v>
      </c>
      <c r="V1921" s="41">
        <v>13</v>
      </c>
      <c r="W1921" s="42"/>
      <c r="X1921" s="42"/>
      <c r="Y1921" s="102">
        <v>13</v>
      </c>
      <c r="Z1921">
        <v>0</v>
      </c>
      <c r="AA1921">
        <v>0</v>
      </c>
      <c r="AB1921">
        <v>0</v>
      </c>
      <c r="AE1921" s="103">
        <v>0</v>
      </c>
      <c r="AF1921">
        <v>0</v>
      </c>
      <c r="AG1921">
        <v>0</v>
      </c>
      <c r="AH1921">
        <v>0</v>
      </c>
      <c r="AI1921">
        <v>0</v>
      </c>
    </row>
    <row r="1922" spans="1:35" ht="15" hidden="1" customHeight="1" x14ac:dyDescent="0.25">
      <c r="A1922" s="37" t="s">
        <v>36</v>
      </c>
      <c r="B1922" s="37" t="s">
        <v>37</v>
      </c>
      <c r="C1922" s="37" t="s">
        <v>3174</v>
      </c>
      <c r="D1922" s="38" t="s">
        <v>10771</v>
      </c>
      <c r="E1922" s="37" t="s">
        <v>3175</v>
      </c>
      <c r="F1922" s="37" t="s">
        <v>2860</v>
      </c>
      <c r="G1922" s="37">
        <v>200000886</v>
      </c>
      <c r="H1922" s="100">
        <v>710004508</v>
      </c>
      <c r="I1922" s="101">
        <v>306525</v>
      </c>
      <c r="J1922" s="37">
        <v>100005379</v>
      </c>
      <c r="K1922" s="37">
        <v>200000886</v>
      </c>
      <c r="L1922" s="37" t="s">
        <v>48</v>
      </c>
      <c r="M1922" s="37" t="s">
        <v>2860</v>
      </c>
      <c r="N1922" s="37" t="s">
        <v>1815</v>
      </c>
      <c r="O1922" s="39" t="s">
        <v>12207</v>
      </c>
      <c r="P1922" s="37" t="s">
        <v>1815</v>
      </c>
      <c r="Q1922" s="37" t="s">
        <v>3183</v>
      </c>
      <c r="R1922" s="39" t="s">
        <v>10774</v>
      </c>
      <c r="S1922" s="40" t="s">
        <v>10741</v>
      </c>
      <c r="T1922" s="41">
        <v>12</v>
      </c>
      <c r="U1922" s="41">
        <v>0</v>
      </c>
      <c r="V1922" s="41">
        <v>0</v>
      </c>
      <c r="W1922" s="42"/>
      <c r="X1922" s="42"/>
      <c r="Y1922" s="102">
        <v>12</v>
      </c>
      <c r="Z1922">
        <v>0</v>
      </c>
      <c r="AA1922">
        <v>0</v>
      </c>
      <c r="AB1922">
        <v>0</v>
      </c>
      <c r="AE1922" s="103">
        <v>0</v>
      </c>
      <c r="AF1922">
        <v>2</v>
      </c>
      <c r="AG1922">
        <v>0</v>
      </c>
      <c r="AH1922">
        <v>0</v>
      </c>
      <c r="AI1922">
        <v>2</v>
      </c>
    </row>
    <row r="1923" spans="1:35" ht="15" hidden="1" customHeight="1" x14ac:dyDescent="0.25">
      <c r="A1923" s="37" t="s">
        <v>36</v>
      </c>
      <c r="B1923" s="37" t="s">
        <v>37</v>
      </c>
      <c r="C1923" s="37" t="s">
        <v>2006</v>
      </c>
      <c r="D1923" s="38" t="s">
        <v>14630</v>
      </c>
      <c r="E1923" s="37" t="s">
        <v>2007</v>
      </c>
      <c r="F1923" s="37" t="s">
        <v>1879</v>
      </c>
      <c r="G1923" s="37">
        <v>200000720</v>
      </c>
      <c r="H1923" s="100">
        <v>710010079</v>
      </c>
      <c r="I1923" s="101">
        <v>311278</v>
      </c>
      <c r="J1923" s="37">
        <v>100003852</v>
      </c>
      <c r="K1923" s="37">
        <v>200000720</v>
      </c>
      <c r="L1923" s="37" t="s">
        <v>48</v>
      </c>
      <c r="M1923" s="37" t="s">
        <v>1879</v>
      </c>
      <c r="N1923" s="37" t="s">
        <v>1954</v>
      </c>
      <c r="O1923" s="39" t="s">
        <v>11180</v>
      </c>
      <c r="P1923" s="37" t="s">
        <v>2008</v>
      </c>
      <c r="Q1923" s="37" t="s">
        <v>2009</v>
      </c>
      <c r="R1923" s="39" t="s">
        <v>14631</v>
      </c>
      <c r="S1923" s="40" t="s">
        <v>10741</v>
      </c>
      <c r="T1923" s="41">
        <v>8</v>
      </c>
      <c r="U1923" s="42">
        <v>0</v>
      </c>
      <c r="V1923" s="42">
        <v>0</v>
      </c>
      <c r="W1923" s="42"/>
      <c r="X1923" s="42"/>
      <c r="Y1923" s="102">
        <v>8</v>
      </c>
      <c r="Z1923">
        <v>0</v>
      </c>
      <c r="AA1923">
        <v>0</v>
      </c>
      <c r="AB1923">
        <v>0</v>
      </c>
      <c r="AE1923" s="103">
        <v>0</v>
      </c>
      <c r="AF1923">
        <v>0</v>
      </c>
      <c r="AG1923">
        <v>0</v>
      </c>
      <c r="AH1923">
        <v>0</v>
      </c>
      <c r="AI1923">
        <v>0</v>
      </c>
    </row>
    <row r="1924" spans="1:35" ht="15" hidden="1" customHeight="1" x14ac:dyDescent="0.25">
      <c r="A1924" s="37" t="s">
        <v>36</v>
      </c>
      <c r="B1924" s="37" t="s">
        <v>37</v>
      </c>
      <c r="C1924" s="37" t="s">
        <v>1763</v>
      </c>
      <c r="D1924" s="38" t="s">
        <v>14628</v>
      </c>
      <c r="E1924" s="37" t="s">
        <v>1764</v>
      </c>
      <c r="F1924" s="37" t="s">
        <v>814</v>
      </c>
      <c r="G1924" s="37">
        <v>200000551</v>
      </c>
      <c r="H1924" s="100">
        <v>710233094</v>
      </c>
      <c r="I1924" s="101">
        <v>682292</v>
      </c>
      <c r="J1924" s="37">
        <v>100002850</v>
      </c>
      <c r="K1924" s="37">
        <v>200000551</v>
      </c>
      <c r="L1924" s="37" t="s">
        <v>48</v>
      </c>
      <c r="M1924" s="37" t="s">
        <v>814</v>
      </c>
      <c r="N1924" s="37" t="s">
        <v>549</v>
      </c>
      <c r="O1924" s="39" t="s">
        <v>14193</v>
      </c>
      <c r="P1924" s="37" t="s">
        <v>1765</v>
      </c>
      <c r="Q1924" s="37" t="s">
        <v>1766</v>
      </c>
      <c r="R1924" s="39" t="s">
        <v>14629</v>
      </c>
      <c r="S1924" s="40" t="s">
        <v>10741</v>
      </c>
      <c r="T1924" s="41">
        <v>6</v>
      </c>
      <c r="U1924" s="42">
        <v>0</v>
      </c>
      <c r="V1924" s="42">
        <v>0</v>
      </c>
      <c r="W1924" s="42"/>
      <c r="X1924" s="42"/>
      <c r="Y1924" s="102">
        <v>6</v>
      </c>
      <c r="Z1924">
        <v>0</v>
      </c>
      <c r="AA1924">
        <v>0</v>
      </c>
      <c r="AB1924">
        <v>0</v>
      </c>
      <c r="AE1924" s="103">
        <v>0</v>
      </c>
      <c r="AF1924">
        <v>0</v>
      </c>
      <c r="AG1924">
        <v>0</v>
      </c>
      <c r="AH1924">
        <v>0</v>
      </c>
      <c r="AI1924">
        <v>0</v>
      </c>
    </row>
    <row r="1925" spans="1:35" ht="15" hidden="1" customHeight="1" x14ac:dyDescent="0.25">
      <c r="A1925" s="37" t="s">
        <v>36</v>
      </c>
      <c r="B1925" s="37" t="s">
        <v>37</v>
      </c>
      <c r="C1925" s="37" t="s">
        <v>2714</v>
      </c>
      <c r="D1925" s="38" t="s">
        <v>14634</v>
      </c>
      <c r="E1925" s="37" t="s">
        <v>2715</v>
      </c>
      <c r="F1925" s="37" t="s">
        <v>1879</v>
      </c>
      <c r="G1925" s="37">
        <v>200000874</v>
      </c>
      <c r="H1925" s="100">
        <v>710010958</v>
      </c>
      <c r="I1925" s="101">
        <v>31201440</v>
      </c>
      <c r="J1925" s="37">
        <v>100004582</v>
      </c>
      <c r="K1925" s="37">
        <v>100004584</v>
      </c>
      <c r="L1925" s="37" t="s">
        <v>2716</v>
      </c>
      <c r="M1925" s="37" t="s">
        <v>1879</v>
      </c>
      <c r="N1925" s="37" t="s">
        <v>2029</v>
      </c>
      <c r="O1925" s="39" t="s">
        <v>14635</v>
      </c>
      <c r="P1925" s="37" t="s">
        <v>2717</v>
      </c>
      <c r="Q1925" s="37" t="s">
        <v>2718</v>
      </c>
      <c r="R1925" s="39" t="s">
        <v>14636</v>
      </c>
      <c r="S1925" s="40" t="s">
        <v>10741</v>
      </c>
      <c r="T1925" s="41">
        <v>38</v>
      </c>
      <c r="U1925" s="41">
        <v>0</v>
      </c>
      <c r="V1925" s="41">
        <v>0</v>
      </c>
      <c r="W1925" s="42"/>
      <c r="X1925" s="42"/>
      <c r="Y1925" s="102">
        <v>38</v>
      </c>
      <c r="Z1925">
        <v>0</v>
      </c>
      <c r="AA1925">
        <v>0</v>
      </c>
      <c r="AB1925">
        <v>0</v>
      </c>
      <c r="AE1925" s="103">
        <v>0</v>
      </c>
      <c r="AF1925">
        <v>0</v>
      </c>
      <c r="AG1925">
        <v>0</v>
      </c>
      <c r="AH1925">
        <v>0</v>
      </c>
      <c r="AI1925">
        <v>0</v>
      </c>
    </row>
    <row r="1926" spans="1:35" ht="15" hidden="1" customHeight="1" x14ac:dyDescent="0.25">
      <c r="A1926" s="37" t="s">
        <v>36</v>
      </c>
      <c r="B1926" s="37" t="s">
        <v>37</v>
      </c>
      <c r="C1926" s="37" t="s">
        <v>5514</v>
      </c>
      <c r="D1926" s="38" t="s">
        <v>14637</v>
      </c>
      <c r="E1926" s="37" t="s">
        <v>5515</v>
      </c>
      <c r="F1926" s="37" t="s">
        <v>568</v>
      </c>
      <c r="G1926" s="37">
        <v>200001722</v>
      </c>
      <c r="H1926" s="100">
        <v>710283229</v>
      </c>
      <c r="I1926" s="101">
        <v>54851181</v>
      </c>
      <c r="J1926" s="37">
        <v>100019674</v>
      </c>
      <c r="K1926" s="37">
        <v>100019672</v>
      </c>
      <c r="L1926" s="37" t="s">
        <v>5223</v>
      </c>
      <c r="M1926" s="37" t="s">
        <v>568</v>
      </c>
      <c r="N1926" s="37" t="s">
        <v>5444</v>
      </c>
      <c r="O1926" s="39" t="s">
        <v>14638</v>
      </c>
      <c r="P1926" s="37" t="s">
        <v>5516</v>
      </c>
      <c r="Q1926" s="37" t="s">
        <v>1177</v>
      </c>
      <c r="R1926" s="39" t="s">
        <v>14639</v>
      </c>
      <c r="S1926" s="40" t="s">
        <v>10741</v>
      </c>
      <c r="T1926" s="41">
        <v>18</v>
      </c>
      <c r="U1926" s="41">
        <v>0</v>
      </c>
      <c r="V1926" s="41">
        <v>0</v>
      </c>
      <c r="W1926" s="42"/>
      <c r="X1926" s="42"/>
      <c r="Y1926" s="102">
        <v>18</v>
      </c>
      <c r="Z1926">
        <v>1</v>
      </c>
      <c r="AA1926">
        <v>0</v>
      </c>
      <c r="AB1926">
        <v>0</v>
      </c>
      <c r="AE1926" s="103">
        <v>1</v>
      </c>
      <c r="AF1926">
        <v>0</v>
      </c>
      <c r="AG1926">
        <v>0</v>
      </c>
      <c r="AH1926">
        <v>0</v>
      </c>
      <c r="AI1926">
        <v>0</v>
      </c>
    </row>
    <row r="1927" spans="1:35" ht="15" hidden="1" customHeight="1" x14ac:dyDescent="0.25">
      <c r="A1927" s="37" t="s">
        <v>36</v>
      </c>
      <c r="B1927" s="37" t="s">
        <v>37</v>
      </c>
      <c r="C1927" s="37" t="s">
        <v>2363</v>
      </c>
      <c r="D1927" s="38" t="s">
        <v>14646</v>
      </c>
      <c r="E1927" s="37" t="s">
        <v>2364</v>
      </c>
      <c r="F1927" s="37" t="s">
        <v>1879</v>
      </c>
      <c r="G1927" s="37">
        <v>200000633</v>
      </c>
      <c r="H1927" s="100">
        <v>710037201</v>
      </c>
      <c r="I1927" s="101">
        <v>317438</v>
      </c>
      <c r="J1927" s="37">
        <v>100003470</v>
      </c>
      <c r="K1927" s="37">
        <v>200000633</v>
      </c>
      <c r="L1927" s="37" t="s">
        <v>48</v>
      </c>
      <c r="M1927" s="37" t="s">
        <v>1879</v>
      </c>
      <c r="N1927" s="37" t="s">
        <v>2352</v>
      </c>
      <c r="O1927" s="39" t="s">
        <v>14647</v>
      </c>
      <c r="P1927" s="37" t="s">
        <v>2365</v>
      </c>
      <c r="Q1927" s="37" t="s">
        <v>14648</v>
      </c>
      <c r="R1927" s="39" t="s">
        <v>14649</v>
      </c>
      <c r="S1927" s="40" t="s">
        <v>10741</v>
      </c>
      <c r="T1927" s="41">
        <v>39</v>
      </c>
      <c r="U1927" s="42">
        <v>0</v>
      </c>
      <c r="V1927" s="42">
        <v>0</v>
      </c>
      <c r="W1927" s="42"/>
      <c r="X1927" s="42"/>
      <c r="Y1927" s="102">
        <v>39</v>
      </c>
      <c r="Z1927">
        <v>0</v>
      </c>
      <c r="AA1927">
        <v>0</v>
      </c>
      <c r="AB1927">
        <v>0</v>
      </c>
      <c r="AE1927" s="103">
        <v>0</v>
      </c>
      <c r="AF1927">
        <v>0</v>
      </c>
      <c r="AG1927">
        <v>0</v>
      </c>
      <c r="AH1927">
        <v>0</v>
      </c>
      <c r="AI1927">
        <v>0</v>
      </c>
    </row>
    <row r="1928" spans="1:35" ht="15" hidden="1" customHeight="1" x14ac:dyDescent="0.25">
      <c r="A1928" s="37" t="s">
        <v>36</v>
      </c>
      <c r="B1928" s="37" t="s">
        <v>509</v>
      </c>
      <c r="C1928" s="37" t="s">
        <v>1803</v>
      </c>
      <c r="D1928" s="38" t="s">
        <v>11403</v>
      </c>
      <c r="E1928" s="37" t="s">
        <v>1804</v>
      </c>
      <c r="F1928" s="37" t="s">
        <v>814</v>
      </c>
      <c r="G1928" s="37">
        <v>200000517</v>
      </c>
      <c r="H1928" s="100">
        <v>710274734</v>
      </c>
      <c r="I1928" s="101">
        <v>42401526</v>
      </c>
      <c r="J1928" s="37">
        <v>100018725</v>
      </c>
      <c r="K1928" s="37">
        <v>100017399</v>
      </c>
      <c r="L1928" s="37" t="s">
        <v>1818</v>
      </c>
      <c r="M1928" s="37" t="s">
        <v>814</v>
      </c>
      <c r="N1928" s="37" t="s">
        <v>1570</v>
      </c>
      <c r="O1928" s="39" t="s">
        <v>11714</v>
      </c>
      <c r="P1928" s="37" t="s">
        <v>1570</v>
      </c>
      <c r="Q1928" s="37" t="s">
        <v>1819</v>
      </c>
      <c r="R1928" s="39" t="s">
        <v>13517</v>
      </c>
      <c r="S1928" s="40" t="s">
        <v>10741</v>
      </c>
      <c r="T1928" s="41">
        <v>0</v>
      </c>
      <c r="U1928" s="42">
        <v>0</v>
      </c>
      <c r="V1928" s="42">
        <v>22</v>
      </c>
      <c r="W1928" s="42"/>
      <c r="X1928" s="42"/>
      <c r="Y1928" s="102">
        <v>22</v>
      </c>
      <c r="Z1928">
        <v>0</v>
      </c>
      <c r="AA1928">
        <v>0</v>
      </c>
      <c r="AB1928">
        <v>0</v>
      </c>
      <c r="AE1928" s="103">
        <v>0</v>
      </c>
      <c r="AF1928">
        <v>0</v>
      </c>
      <c r="AG1928">
        <v>0</v>
      </c>
      <c r="AH1928">
        <v>1</v>
      </c>
      <c r="AI1928">
        <v>1</v>
      </c>
    </row>
    <row r="1929" spans="1:35" ht="15" hidden="1" customHeight="1" x14ac:dyDescent="0.25">
      <c r="A1929" s="37" t="s">
        <v>36</v>
      </c>
      <c r="B1929" s="37" t="s">
        <v>592</v>
      </c>
      <c r="C1929" s="37" t="s">
        <v>2819</v>
      </c>
      <c r="D1929" s="38" t="s">
        <v>14493</v>
      </c>
      <c r="E1929" s="37" t="s">
        <v>2820</v>
      </c>
      <c r="F1929" s="37" t="s">
        <v>1879</v>
      </c>
      <c r="G1929" s="37">
        <v>200003767</v>
      </c>
      <c r="H1929" s="100">
        <v>710258011</v>
      </c>
      <c r="I1929" s="101">
        <v>45323666</v>
      </c>
      <c r="J1929" s="37">
        <v>100017094</v>
      </c>
      <c r="K1929" s="37">
        <v>200003767</v>
      </c>
      <c r="L1929" s="37" t="s">
        <v>2821</v>
      </c>
      <c r="M1929" s="37" t="s">
        <v>1879</v>
      </c>
      <c r="N1929" s="37" t="s">
        <v>2029</v>
      </c>
      <c r="O1929" s="39" t="s">
        <v>14129</v>
      </c>
      <c r="P1929" s="37" t="s">
        <v>2029</v>
      </c>
      <c r="Q1929" s="37" t="s">
        <v>2822</v>
      </c>
      <c r="R1929" s="39" t="s">
        <v>10955</v>
      </c>
      <c r="S1929" s="40" t="s">
        <v>10741</v>
      </c>
      <c r="T1929" s="41">
        <v>0</v>
      </c>
      <c r="U1929" s="41">
        <v>4</v>
      </c>
      <c r="V1929" s="41">
        <v>0</v>
      </c>
      <c r="W1929" s="42"/>
      <c r="X1929" s="42"/>
      <c r="Y1929" s="102">
        <v>4</v>
      </c>
      <c r="Z1929">
        <v>0</v>
      </c>
      <c r="AA1929">
        <v>0</v>
      </c>
      <c r="AB1929">
        <v>0</v>
      </c>
      <c r="AE1929" s="103">
        <v>0</v>
      </c>
      <c r="AF1929">
        <v>0</v>
      </c>
      <c r="AG1929">
        <v>1</v>
      </c>
      <c r="AH1929">
        <v>0</v>
      </c>
      <c r="AI1929">
        <v>1</v>
      </c>
    </row>
    <row r="1930" spans="1:35" ht="15" hidden="1" customHeight="1" x14ac:dyDescent="0.25">
      <c r="A1930" s="37" t="s">
        <v>36</v>
      </c>
      <c r="B1930" s="37" t="s">
        <v>37</v>
      </c>
      <c r="C1930" s="37" t="s">
        <v>3441</v>
      </c>
      <c r="D1930" s="38" t="s">
        <v>14490</v>
      </c>
      <c r="E1930" s="37" t="s">
        <v>3442</v>
      </c>
      <c r="F1930" s="37" t="s">
        <v>2860</v>
      </c>
      <c r="G1930" s="37">
        <v>200000977</v>
      </c>
      <c r="H1930" s="100">
        <v>710005377</v>
      </c>
      <c r="I1930" s="101">
        <v>307211</v>
      </c>
      <c r="J1930" s="37">
        <v>100005573</v>
      </c>
      <c r="K1930" s="37">
        <v>200000977</v>
      </c>
      <c r="L1930" s="37" t="s">
        <v>48</v>
      </c>
      <c r="M1930" s="37" t="s">
        <v>2860</v>
      </c>
      <c r="N1930" s="37" t="s">
        <v>3333</v>
      </c>
      <c r="O1930" s="39" t="s">
        <v>14491</v>
      </c>
      <c r="P1930" s="37" t="s">
        <v>3443</v>
      </c>
      <c r="Q1930" s="37" t="s">
        <v>3142</v>
      </c>
      <c r="R1930" s="39" t="s">
        <v>14492</v>
      </c>
      <c r="S1930" s="40" t="s">
        <v>10741</v>
      </c>
      <c r="T1930" s="41">
        <v>6</v>
      </c>
      <c r="U1930" s="41">
        <v>0</v>
      </c>
      <c r="V1930" s="41">
        <v>0</v>
      </c>
      <c r="W1930" s="42"/>
      <c r="X1930" s="42"/>
      <c r="Y1930" s="102">
        <v>6</v>
      </c>
      <c r="Z1930">
        <v>0</v>
      </c>
      <c r="AA1930">
        <v>0</v>
      </c>
      <c r="AB1930">
        <v>0</v>
      </c>
      <c r="AE1930" s="103">
        <v>0</v>
      </c>
      <c r="AF1930">
        <v>0</v>
      </c>
      <c r="AG1930">
        <v>0</v>
      </c>
      <c r="AH1930">
        <v>0</v>
      </c>
      <c r="AI1930">
        <v>0</v>
      </c>
    </row>
    <row r="1931" spans="1:35" ht="15" hidden="1" customHeight="1" x14ac:dyDescent="0.25">
      <c r="A1931" s="37" t="s">
        <v>36</v>
      </c>
      <c r="B1931" s="37" t="s">
        <v>37</v>
      </c>
      <c r="C1931" s="37" t="s">
        <v>6814</v>
      </c>
      <c r="D1931" s="38" t="s">
        <v>14486</v>
      </c>
      <c r="E1931" s="37" t="s">
        <v>6815</v>
      </c>
      <c r="F1931" s="37" t="s">
        <v>6696</v>
      </c>
      <c r="G1931" s="37">
        <v>200002226</v>
      </c>
      <c r="H1931" s="100">
        <v>710023421</v>
      </c>
      <c r="I1931" s="101">
        <v>322211</v>
      </c>
      <c r="J1931" s="37">
        <v>100011594</v>
      </c>
      <c r="K1931" s="37">
        <v>200002226</v>
      </c>
      <c r="L1931" s="37" t="s">
        <v>48</v>
      </c>
      <c r="M1931" s="37" t="s">
        <v>6696</v>
      </c>
      <c r="N1931" s="37" t="s">
        <v>557</v>
      </c>
      <c r="O1931" s="39" t="s">
        <v>12076</v>
      </c>
      <c r="P1931" s="37" t="s">
        <v>6816</v>
      </c>
      <c r="Q1931" s="37" t="s">
        <v>6817</v>
      </c>
      <c r="R1931" s="39" t="s">
        <v>14487</v>
      </c>
      <c r="S1931" s="40" t="s">
        <v>10741</v>
      </c>
      <c r="T1931" s="41">
        <v>10</v>
      </c>
      <c r="U1931" s="41">
        <v>0</v>
      </c>
      <c r="V1931" s="41">
        <v>0</v>
      </c>
      <c r="W1931" s="42"/>
      <c r="X1931" s="42"/>
      <c r="Y1931" s="102">
        <v>10</v>
      </c>
      <c r="Z1931">
        <v>0</v>
      </c>
      <c r="AA1931">
        <v>0</v>
      </c>
      <c r="AB1931">
        <v>0</v>
      </c>
      <c r="AE1931" s="103">
        <v>0</v>
      </c>
      <c r="AF1931">
        <v>0</v>
      </c>
      <c r="AG1931">
        <v>0</v>
      </c>
      <c r="AH1931">
        <v>0</v>
      </c>
      <c r="AI1931">
        <v>0</v>
      </c>
    </row>
    <row r="1932" spans="1:35" ht="15" hidden="1" customHeight="1" x14ac:dyDescent="0.25">
      <c r="A1932" s="37" t="s">
        <v>36</v>
      </c>
      <c r="B1932" s="37" t="s">
        <v>37</v>
      </c>
      <c r="C1932" s="37" t="s">
        <v>387</v>
      </c>
      <c r="D1932" s="38" t="s">
        <v>13497</v>
      </c>
      <c r="E1932" s="37" t="s">
        <v>388</v>
      </c>
      <c r="F1932" s="37" t="s">
        <v>40</v>
      </c>
      <c r="G1932" s="37">
        <v>200000170</v>
      </c>
      <c r="H1932" s="100">
        <v>31787037</v>
      </c>
      <c r="I1932" s="101">
        <v>603295</v>
      </c>
      <c r="J1932" s="37">
        <v>100000396</v>
      </c>
      <c r="K1932" s="37">
        <v>200000170</v>
      </c>
      <c r="L1932" s="37" t="s">
        <v>48</v>
      </c>
      <c r="M1932" s="37" t="s">
        <v>40</v>
      </c>
      <c r="N1932" s="37" t="s">
        <v>367</v>
      </c>
      <c r="O1932" s="39" t="s">
        <v>392</v>
      </c>
      <c r="P1932" s="37" t="s">
        <v>389</v>
      </c>
      <c r="Q1932" s="37" t="s">
        <v>391</v>
      </c>
      <c r="R1932" s="39" t="s">
        <v>10605</v>
      </c>
      <c r="S1932" s="40" t="s">
        <v>10721</v>
      </c>
      <c r="T1932" s="41">
        <v>98</v>
      </c>
      <c r="U1932" s="41">
        <v>0</v>
      </c>
      <c r="V1932" s="41">
        <v>0</v>
      </c>
      <c r="W1932" s="42"/>
      <c r="X1932" s="42"/>
      <c r="Y1932" s="102">
        <v>98</v>
      </c>
      <c r="Z1932">
        <v>0</v>
      </c>
      <c r="AA1932">
        <v>0</v>
      </c>
      <c r="AB1932">
        <v>0</v>
      </c>
      <c r="AE1932" s="103">
        <v>0</v>
      </c>
      <c r="AF1932">
        <v>2</v>
      </c>
      <c r="AG1932">
        <v>0</v>
      </c>
      <c r="AH1932">
        <v>0</v>
      </c>
      <c r="AI1932">
        <v>2</v>
      </c>
    </row>
    <row r="1933" spans="1:35" ht="15" hidden="1" customHeight="1" x14ac:dyDescent="0.25">
      <c r="A1933" s="37" t="s">
        <v>36</v>
      </c>
      <c r="B1933" s="37" t="s">
        <v>37</v>
      </c>
      <c r="C1933" s="37" t="s">
        <v>6399</v>
      </c>
      <c r="D1933" s="38" t="s">
        <v>14660</v>
      </c>
      <c r="E1933" s="37" t="s">
        <v>6400</v>
      </c>
      <c r="F1933" s="37" t="s">
        <v>568</v>
      </c>
      <c r="G1933" s="37">
        <v>200002112</v>
      </c>
      <c r="H1933" s="100">
        <v>710037945</v>
      </c>
      <c r="I1933" s="101">
        <v>37889826</v>
      </c>
      <c r="J1933" s="37">
        <v>100010831</v>
      </c>
      <c r="K1933" s="37">
        <v>100010829</v>
      </c>
      <c r="L1933" s="37" t="s">
        <v>105</v>
      </c>
      <c r="M1933" s="37" t="s">
        <v>568</v>
      </c>
      <c r="N1933" s="37" t="s">
        <v>6312</v>
      </c>
      <c r="O1933" s="39" t="s">
        <v>14661</v>
      </c>
      <c r="P1933" s="37" t="s">
        <v>6401</v>
      </c>
      <c r="Q1933" s="37" t="s">
        <v>14662</v>
      </c>
      <c r="R1933" s="39" t="s">
        <v>14663</v>
      </c>
      <c r="S1933" s="40" t="s">
        <v>10741</v>
      </c>
      <c r="T1933" s="41">
        <v>11</v>
      </c>
      <c r="U1933" s="41">
        <v>0</v>
      </c>
      <c r="V1933" s="41">
        <v>0</v>
      </c>
      <c r="W1933" s="42"/>
      <c r="X1933" s="42"/>
      <c r="Y1933" s="102">
        <v>11</v>
      </c>
      <c r="Z1933">
        <v>0</v>
      </c>
      <c r="AA1933">
        <v>0</v>
      </c>
      <c r="AB1933">
        <v>0</v>
      </c>
      <c r="AE1933" s="103">
        <v>0</v>
      </c>
      <c r="AF1933">
        <v>1</v>
      </c>
      <c r="AG1933">
        <v>0</v>
      </c>
      <c r="AH1933">
        <v>0</v>
      </c>
      <c r="AI1933">
        <v>1</v>
      </c>
    </row>
    <row r="1934" spans="1:35" ht="15" hidden="1" customHeight="1" x14ac:dyDescent="0.25">
      <c r="A1934" s="37" t="s">
        <v>36</v>
      </c>
      <c r="B1934" s="37" t="s">
        <v>37</v>
      </c>
      <c r="C1934" s="37" t="s">
        <v>5752</v>
      </c>
      <c r="D1934" s="38" t="s">
        <v>11186</v>
      </c>
      <c r="E1934" s="37" t="s">
        <v>5753</v>
      </c>
      <c r="F1934" s="37" t="s">
        <v>568</v>
      </c>
      <c r="G1934" s="37">
        <v>200001918</v>
      </c>
      <c r="H1934" s="100">
        <v>710019513</v>
      </c>
      <c r="I1934" s="101">
        <v>37950975</v>
      </c>
      <c r="J1934" s="37">
        <v>100010541</v>
      </c>
      <c r="K1934" s="37">
        <v>100010542</v>
      </c>
      <c r="L1934" s="37" t="s">
        <v>1097</v>
      </c>
      <c r="M1934" s="37" t="s">
        <v>568</v>
      </c>
      <c r="N1934" s="37" t="s">
        <v>570</v>
      </c>
      <c r="O1934" s="39" t="s">
        <v>11187</v>
      </c>
      <c r="P1934" s="37" t="s">
        <v>570</v>
      </c>
      <c r="Q1934" s="37" t="s">
        <v>14494</v>
      </c>
      <c r="R1934" s="39" t="s">
        <v>11189</v>
      </c>
      <c r="S1934" s="40" t="s">
        <v>10741</v>
      </c>
      <c r="T1934" s="41">
        <v>28</v>
      </c>
      <c r="U1934" s="41">
        <v>0</v>
      </c>
      <c r="V1934" s="42">
        <v>0</v>
      </c>
      <c r="W1934" s="42"/>
      <c r="X1934" s="42"/>
      <c r="Y1934" s="102">
        <v>28</v>
      </c>
      <c r="Z1934">
        <v>0</v>
      </c>
      <c r="AA1934">
        <v>0</v>
      </c>
      <c r="AB1934">
        <v>0</v>
      </c>
      <c r="AE1934" s="103">
        <v>0</v>
      </c>
      <c r="AF1934">
        <v>1</v>
      </c>
      <c r="AG1934">
        <v>0</v>
      </c>
      <c r="AH1934">
        <v>0</v>
      </c>
      <c r="AI1934">
        <v>1</v>
      </c>
    </row>
    <row r="1935" spans="1:35" ht="15" hidden="1" customHeight="1" x14ac:dyDescent="0.25">
      <c r="A1935" s="37" t="s">
        <v>36</v>
      </c>
      <c r="B1935" s="37" t="s">
        <v>37</v>
      </c>
      <c r="C1935" s="37" t="s">
        <v>7706</v>
      </c>
      <c r="D1935" s="38" t="s">
        <v>14657</v>
      </c>
      <c r="E1935" s="37" t="s">
        <v>7707</v>
      </c>
      <c r="F1935" s="37" t="s">
        <v>6696</v>
      </c>
      <c r="G1935" s="37">
        <v>200002551</v>
      </c>
      <c r="H1935" s="100">
        <v>710029306</v>
      </c>
      <c r="I1935" s="101">
        <v>37876881</v>
      </c>
      <c r="J1935" s="37">
        <v>100013029</v>
      </c>
      <c r="K1935" s="37">
        <v>100013031</v>
      </c>
      <c r="L1935" s="37" t="s">
        <v>105</v>
      </c>
      <c r="M1935" s="37" t="s">
        <v>6696</v>
      </c>
      <c r="N1935" s="37" t="s">
        <v>7404</v>
      </c>
      <c r="O1935" s="39" t="s">
        <v>14658</v>
      </c>
      <c r="P1935" s="37" t="s">
        <v>7708</v>
      </c>
      <c r="Q1935" s="37" t="s">
        <v>7709</v>
      </c>
      <c r="R1935" s="39" t="s">
        <v>14659</v>
      </c>
      <c r="S1935" s="40" t="s">
        <v>10741</v>
      </c>
      <c r="T1935" s="41">
        <v>8</v>
      </c>
      <c r="U1935" s="41">
        <v>0</v>
      </c>
      <c r="V1935" s="41">
        <v>0</v>
      </c>
      <c r="W1935" s="42"/>
      <c r="X1935" s="42"/>
      <c r="Y1935" s="102">
        <v>8</v>
      </c>
      <c r="Z1935">
        <v>0</v>
      </c>
      <c r="AA1935">
        <v>0</v>
      </c>
      <c r="AB1935">
        <v>0</v>
      </c>
      <c r="AE1935" s="103">
        <v>0</v>
      </c>
      <c r="AF1935">
        <v>0</v>
      </c>
      <c r="AG1935">
        <v>0</v>
      </c>
      <c r="AH1935">
        <v>0</v>
      </c>
      <c r="AI1935">
        <v>0</v>
      </c>
    </row>
    <row r="1936" spans="1:35" ht="15" hidden="1" customHeight="1" x14ac:dyDescent="0.25">
      <c r="A1936" s="37" t="s">
        <v>36</v>
      </c>
      <c r="B1936" s="37" t="s">
        <v>509</v>
      </c>
      <c r="C1936" s="37" t="s">
        <v>9830</v>
      </c>
      <c r="D1936" s="38" t="s">
        <v>11341</v>
      </c>
      <c r="E1936" s="37" t="s">
        <v>9831</v>
      </c>
      <c r="F1936" s="37" t="s">
        <v>8536</v>
      </c>
      <c r="G1936" s="37">
        <v>200002907</v>
      </c>
      <c r="H1936" s="100">
        <v>710265271</v>
      </c>
      <c r="I1936" s="101">
        <v>50639668</v>
      </c>
      <c r="J1936" s="37">
        <v>100017813</v>
      </c>
      <c r="K1936" s="37">
        <v>100017810</v>
      </c>
      <c r="L1936" s="37" t="s">
        <v>9851</v>
      </c>
      <c r="M1936" s="37" t="s">
        <v>6696</v>
      </c>
      <c r="N1936" s="37" t="s">
        <v>7404</v>
      </c>
      <c r="O1936" s="39" t="s">
        <v>11257</v>
      </c>
      <c r="P1936" s="37" t="s">
        <v>7404</v>
      </c>
      <c r="Q1936" s="37" t="s">
        <v>9852</v>
      </c>
      <c r="R1936" s="39" t="s">
        <v>10665</v>
      </c>
      <c r="S1936" s="40" t="s">
        <v>10741</v>
      </c>
      <c r="T1936" s="41">
        <v>0</v>
      </c>
      <c r="U1936" s="41">
        <v>0</v>
      </c>
      <c r="V1936" s="41">
        <v>16</v>
      </c>
      <c r="W1936" s="42"/>
      <c r="X1936" s="42"/>
      <c r="Y1936" s="102">
        <v>16</v>
      </c>
      <c r="Z1936">
        <v>0</v>
      </c>
      <c r="AA1936">
        <v>0</v>
      </c>
      <c r="AB1936">
        <v>0</v>
      </c>
      <c r="AE1936" s="103">
        <v>0</v>
      </c>
      <c r="AF1936">
        <v>0</v>
      </c>
      <c r="AG1936">
        <v>0</v>
      </c>
      <c r="AH1936">
        <v>0</v>
      </c>
      <c r="AI1936">
        <v>0</v>
      </c>
    </row>
    <row r="1937" spans="1:35" ht="15" hidden="1" customHeight="1" x14ac:dyDescent="0.25">
      <c r="A1937" s="37" t="s">
        <v>36</v>
      </c>
      <c r="B1937" s="37" t="s">
        <v>37</v>
      </c>
      <c r="C1937" s="37" t="s">
        <v>126</v>
      </c>
      <c r="D1937" s="38" t="s">
        <v>14655</v>
      </c>
      <c r="E1937" s="37" t="s">
        <v>127</v>
      </c>
      <c r="F1937" s="37" t="s">
        <v>40</v>
      </c>
      <c r="G1937" s="37">
        <v>200000252</v>
      </c>
      <c r="H1937" s="100">
        <v>710001436</v>
      </c>
      <c r="I1937" s="101">
        <v>36062197</v>
      </c>
      <c r="J1937" s="37">
        <v>100001178</v>
      </c>
      <c r="K1937" s="37">
        <v>100001177</v>
      </c>
      <c r="L1937" s="37" t="s">
        <v>105</v>
      </c>
      <c r="M1937" s="37" t="s">
        <v>40</v>
      </c>
      <c r="N1937" s="37" t="s">
        <v>241</v>
      </c>
      <c r="O1937" s="39" t="s">
        <v>14399</v>
      </c>
      <c r="P1937" s="37" t="s">
        <v>128</v>
      </c>
      <c r="Q1937" s="37" t="s">
        <v>129</v>
      </c>
      <c r="R1937" s="39" t="s">
        <v>14656</v>
      </c>
      <c r="S1937" s="40" t="s">
        <v>10741</v>
      </c>
      <c r="T1937" s="41">
        <v>41</v>
      </c>
      <c r="U1937" s="42">
        <v>0</v>
      </c>
      <c r="V1937" s="42">
        <v>0</v>
      </c>
      <c r="W1937" s="42"/>
      <c r="X1937" s="42"/>
      <c r="Y1937" s="102">
        <v>41</v>
      </c>
      <c r="Z1937">
        <v>0</v>
      </c>
      <c r="AA1937">
        <v>0</v>
      </c>
      <c r="AB1937">
        <v>0</v>
      </c>
      <c r="AE1937" s="103">
        <v>0</v>
      </c>
      <c r="AF1937">
        <v>0</v>
      </c>
      <c r="AG1937">
        <v>0</v>
      </c>
      <c r="AH1937">
        <v>0</v>
      </c>
      <c r="AI1937">
        <v>0</v>
      </c>
    </row>
    <row r="1938" spans="1:35" ht="15" hidden="1" customHeight="1" x14ac:dyDescent="0.25">
      <c r="A1938" s="37" t="s">
        <v>36</v>
      </c>
      <c r="B1938" s="37" t="s">
        <v>37</v>
      </c>
      <c r="C1938" s="37" t="s">
        <v>3538</v>
      </c>
      <c r="D1938" s="38" t="s">
        <v>14664</v>
      </c>
      <c r="E1938" s="37" t="s">
        <v>3539</v>
      </c>
      <c r="F1938" s="37" t="s">
        <v>2860</v>
      </c>
      <c r="G1938" s="37">
        <v>200001006</v>
      </c>
      <c r="H1938" s="100">
        <v>710005733</v>
      </c>
      <c r="I1938" s="101">
        <v>800333</v>
      </c>
      <c r="J1938" s="37">
        <v>100006223</v>
      </c>
      <c r="K1938" s="37">
        <v>200001006</v>
      </c>
      <c r="L1938" s="37" t="s">
        <v>48</v>
      </c>
      <c r="M1938" s="37" t="s">
        <v>2860</v>
      </c>
      <c r="N1938" s="37" t="s">
        <v>3333</v>
      </c>
      <c r="O1938" s="39" t="s">
        <v>13735</v>
      </c>
      <c r="P1938" s="37" t="s">
        <v>3540</v>
      </c>
      <c r="Q1938" s="37" t="s">
        <v>3541</v>
      </c>
      <c r="R1938" s="39" t="s">
        <v>14665</v>
      </c>
      <c r="S1938" s="40" t="s">
        <v>10741</v>
      </c>
      <c r="T1938" s="41">
        <v>2</v>
      </c>
      <c r="U1938" s="42">
        <v>0</v>
      </c>
      <c r="V1938" s="42">
        <v>0</v>
      </c>
      <c r="W1938" s="42"/>
      <c r="X1938" s="42"/>
      <c r="Y1938" s="102">
        <v>2</v>
      </c>
      <c r="Z1938">
        <v>0</v>
      </c>
      <c r="AA1938">
        <v>0</v>
      </c>
      <c r="AB1938">
        <v>0</v>
      </c>
      <c r="AE1938" s="103">
        <v>0</v>
      </c>
      <c r="AF1938">
        <v>0</v>
      </c>
      <c r="AG1938">
        <v>0</v>
      </c>
      <c r="AH1938">
        <v>0</v>
      </c>
      <c r="AI1938">
        <v>0</v>
      </c>
    </row>
    <row r="1939" spans="1:35" ht="15" hidden="1" customHeight="1" x14ac:dyDescent="0.25">
      <c r="A1939" s="37" t="s">
        <v>36</v>
      </c>
      <c r="B1939" s="37" t="s">
        <v>37</v>
      </c>
      <c r="C1939" s="37" t="s">
        <v>3014</v>
      </c>
      <c r="D1939" s="38" t="s">
        <v>14676</v>
      </c>
      <c r="E1939" s="37" t="s">
        <v>3015</v>
      </c>
      <c r="F1939" s="37" t="s">
        <v>2860</v>
      </c>
      <c r="G1939" s="37">
        <v>200001094</v>
      </c>
      <c r="H1939" s="100">
        <v>710006047</v>
      </c>
      <c r="I1939" s="101">
        <v>613983</v>
      </c>
      <c r="J1939" s="37">
        <v>100006384</v>
      </c>
      <c r="K1939" s="37">
        <v>200001094</v>
      </c>
      <c r="L1939" s="37" t="s">
        <v>48</v>
      </c>
      <c r="M1939" s="37" t="s">
        <v>2860</v>
      </c>
      <c r="N1939" s="37" t="s">
        <v>2862</v>
      </c>
      <c r="O1939" s="39" t="s">
        <v>14677</v>
      </c>
      <c r="P1939" s="37" t="s">
        <v>3016</v>
      </c>
      <c r="Q1939" s="37" t="s">
        <v>3017</v>
      </c>
      <c r="R1939" s="39" t="s">
        <v>14678</v>
      </c>
      <c r="S1939" s="40" t="s">
        <v>10741</v>
      </c>
      <c r="T1939" s="42">
        <v>8</v>
      </c>
      <c r="U1939" s="41">
        <v>0</v>
      </c>
      <c r="V1939" s="42">
        <v>0</v>
      </c>
      <c r="W1939" s="42"/>
      <c r="X1939" s="42"/>
      <c r="Y1939" s="102">
        <v>8</v>
      </c>
      <c r="Z1939">
        <v>0</v>
      </c>
      <c r="AA1939">
        <v>0</v>
      </c>
      <c r="AB1939">
        <v>0</v>
      </c>
      <c r="AE1939" s="103">
        <v>0</v>
      </c>
      <c r="AF1939">
        <v>0</v>
      </c>
      <c r="AG1939">
        <v>0</v>
      </c>
      <c r="AH1939">
        <v>0</v>
      </c>
      <c r="AI1939">
        <v>0</v>
      </c>
    </row>
    <row r="1940" spans="1:35" ht="15" hidden="1" customHeight="1" x14ac:dyDescent="0.25">
      <c r="A1940" s="37" t="s">
        <v>36</v>
      </c>
      <c r="B1940" s="37" t="s">
        <v>37</v>
      </c>
      <c r="C1940" s="37" t="s">
        <v>3264</v>
      </c>
      <c r="D1940" s="38" t="s">
        <v>14669</v>
      </c>
      <c r="E1940" s="37" t="s">
        <v>3265</v>
      </c>
      <c r="F1940" s="37" t="s">
        <v>2860</v>
      </c>
      <c r="G1940" s="37">
        <v>200000909</v>
      </c>
      <c r="H1940" s="100">
        <v>710004630</v>
      </c>
      <c r="I1940" s="101">
        <v>306576</v>
      </c>
      <c r="J1940" s="37">
        <v>100005664</v>
      </c>
      <c r="K1940" s="37">
        <v>200000909</v>
      </c>
      <c r="L1940" s="37" t="s">
        <v>53</v>
      </c>
      <c r="M1940" s="37" t="s">
        <v>2860</v>
      </c>
      <c r="N1940" s="37" t="s">
        <v>1815</v>
      </c>
      <c r="O1940" s="39" t="s">
        <v>14670</v>
      </c>
      <c r="P1940" s="37" t="s">
        <v>3266</v>
      </c>
      <c r="Q1940" s="37" t="s">
        <v>3267</v>
      </c>
      <c r="R1940" s="39" t="s">
        <v>14671</v>
      </c>
      <c r="S1940" s="40" t="s">
        <v>10741</v>
      </c>
      <c r="T1940" s="41">
        <v>8</v>
      </c>
      <c r="U1940" s="41">
        <v>0</v>
      </c>
      <c r="V1940" s="41">
        <v>0</v>
      </c>
      <c r="W1940" s="42"/>
      <c r="X1940" s="42"/>
      <c r="Y1940" s="102">
        <v>8</v>
      </c>
      <c r="Z1940">
        <v>0</v>
      </c>
      <c r="AA1940">
        <v>0</v>
      </c>
      <c r="AB1940">
        <v>0</v>
      </c>
      <c r="AE1940" s="103">
        <v>0</v>
      </c>
      <c r="AF1940">
        <v>0</v>
      </c>
      <c r="AG1940">
        <v>0</v>
      </c>
      <c r="AH1940">
        <v>0</v>
      </c>
      <c r="AI1940">
        <v>0</v>
      </c>
    </row>
    <row r="1941" spans="1:35" ht="15" hidden="1" customHeight="1" x14ac:dyDescent="0.25">
      <c r="A1941" s="37" t="s">
        <v>36</v>
      </c>
      <c r="B1941" s="37" t="s">
        <v>37</v>
      </c>
      <c r="C1941" s="37" t="s">
        <v>9503</v>
      </c>
      <c r="D1941" s="38" t="s">
        <v>14674</v>
      </c>
      <c r="E1941" s="37" t="s">
        <v>9504</v>
      </c>
      <c r="F1941" s="37" t="s">
        <v>8536</v>
      </c>
      <c r="G1941" s="37">
        <v>200003293</v>
      </c>
      <c r="H1941" s="100">
        <v>710030800</v>
      </c>
      <c r="I1941" s="101">
        <v>329304</v>
      </c>
      <c r="J1941" s="37">
        <v>100016118</v>
      </c>
      <c r="K1941" s="37">
        <v>200003293</v>
      </c>
      <c r="L1941" s="37" t="s">
        <v>48</v>
      </c>
      <c r="M1941" s="37" t="s">
        <v>8536</v>
      </c>
      <c r="N1941" s="37" t="s">
        <v>8385</v>
      </c>
      <c r="O1941" s="39" t="s">
        <v>12102</v>
      </c>
      <c r="P1941" s="37" t="s">
        <v>9506</v>
      </c>
      <c r="Q1941" s="37" t="s">
        <v>9507</v>
      </c>
      <c r="R1941" s="39" t="s">
        <v>14675</v>
      </c>
      <c r="S1941" s="40" t="s">
        <v>10741</v>
      </c>
      <c r="T1941" s="41">
        <v>41</v>
      </c>
      <c r="U1941" s="41">
        <v>0</v>
      </c>
      <c r="V1941" s="41">
        <v>0</v>
      </c>
      <c r="W1941" s="42"/>
      <c r="X1941" s="42"/>
      <c r="Y1941" s="102">
        <v>41</v>
      </c>
      <c r="Z1941">
        <v>0</v>
      </c>
      <c r="AA1941">
        <v>0</v>
      </c>
      <c r="AB1941">
        <v>0</v>
      </c>
      <c r="AE1941" s="103">
        <v>0</v>
      </c>
      <c r="AF1941">
        <v>32</v>
      </c>
      <c r="AG1941">
        <v>0</v>
      </c>
      <c r="AH1941">
        <v>0</v>
      </c>
      <c r="AI1941">
        <v>32</v>
      </c>
    </row>
    <row r="1942" spans="1:35" ht="15" hidden="1" customHeight="1" x14ac:dyDescent="0.25">
      <c r="A1942" s="37" t="s">
        <v>36</v>
      </c>
      <c r="B1942" s="37" t="s">
        <v>37</v>
      </c>
      <c r="C1942" s="37" t="s">
        <v>1935</v>
      </c>
      <c r="D1942" s="38" t="s">
        <v>14686</v>
      </c>
      <c r="E1942" s="37" t="s">
        <v>1936</v>
      </c>
      <c r="F1942" s="37" t="s">
        <v>1879</v>
      </c>
      <c r="G1942" s="37">
        <v>200000714</v>
      </c>
      <c r="H1942" s="100">
        <v>710009496</v>
      </c>
      <c r="I1942" s="101">
        <v>310786</v>
      </c>
      <c r="J1942" s="37">
        <v>100003801</v>
      </c>
      <c r="K1942" s="37">
        <v>200000714</v>
      </c>
      <c r="L1942" s="37" t="s">
        <v>48</v>
      </c>
      <c r="M1942" s="37" t="s">
        <v>1879</v>
      </c>
      <c r="N1942" s="37" t="s">
        <v>1954</v>
      </c>
      <c r="O1942" s="39" t="s">
        <v>11345</v>
      </c>
      <c r="P1942" s="37" t="s">
        <v>1938</v>
      </c>
      <c r="Q1942" s="37" t="s">
        <v>1939</v>
      </c>
      <c r="R1942" s="39" t="s">
        <v>14687</v>
      </c>
      <c r="S1942" s="40" t="s">
        <v>10741</v>
      </c>
      <c r="T1942" s="41">
        <v>7</v>
      </c>
      <c r="U1942" s="41">
        <v>0</v>
      </c>
      <c r="V1942" s="41">
        <v>0</v>
      </c>
      <c r="W1942" s="42"/>
      <c r="X1942" s="42"/>
      <c r="Y1942" s="102">
        <v>7</v>
      </c>
      <c r="Z1942">
        <v>0</v>
      </c>
      <c r="AA1942">
        <v>0</v>
      </c>
      <c r="AB1942">
        <v>0</v>
      </c>
      <c r="AE1942" s="103">
        <v>0</v>
      </c>
      <c r="AF1942">
        <v>0</v>
      </c>
      <c r="AG1942">
        <v>0</v>
      </c>
      <c r="AH1942">
        <v>0</v>
      </c>
      <c r="AI1942">
        <v>0</v>
      </c>
    </row>
    <row r="1943" spans="1:35" ht="15" hidden="1" customHeight="1" x14ac:dyDescent="0.25">
      <c r="A1943" s="37" t="s">
        <v>36</v>
      </c>
      <c r="B1943" s="37" t="s">
        <v>37</v>
      </c>
      <c r="C1943" s="37" t="s">
        <v>5596</v>
      </c>
      <c r="D1943" s="38" t="s">
        <v>11456</v>
      </c>
      <c r="E1943" s="37" t="s">
        <v>5597</v>
      </c>
      <c r="F1943" s="37" t="s">
        <v>568</v>
      </c>
      <c r="G1943" s="37">
        <v>200001792</v>
      </c>
      <c r="H1943" s="100">
        <v>710036957</v>
      </c>
      <c r="I1943" s="101">
        <v>316181</v>
      </c>
      <c r="J1943" s="37">
        <v>100010090</v>
      </c>
      <c r="K1943" s="37">
        <v>200001792</v>
      </c>
      <c r="L1943" s="37" t="s">
        <v>48</v>
      </c>
      <c r="M1943" s="37" t="s">
        <v>568</v>
      </c>
      <c r="N1943" s="37" t="s">
        <v>5600</v>
      </c>
      <c r="O1943" s="39" t="s">
        <v>12541</v>
      </c>
      <c r="P1943" s="37" t="s">
        <v>5600</v>
      </c>
      <c r="Q1943" s="37" t="s">
        <v>5604</v>
      </c>
      <c r="R1943" s="39" t="s">
        <v>11458</v>
      </c>
      <c r="S1943" s="40" t="s">
        <v>10741</v>
      </c>
      <c r="T1943" s="41">
        <v>36</v>
      </c>
      <c r="U1943" s="41">
        <v>0</v>
      </c>
      <c r="V1943" s="41">
        <v>0</v>
      </c>
      <c r="W1943" s="42"/>
      <c r="X1943" s="42"/>
      <c r="Y1943" s="102">
        <v>36</v>
      </c>
      <c r="Z1943">
        <v>2</v>
      </c>
      <c r="AA1943">
        <v>0</v>
      </c>
      <c r="AB1943">
        <v>0</v>
      </c>
      <c r="AE1943" s="103">
        <v>2</v>
      </c>
      <c r="AF1943">
        <v>5</v>
      </c>
      <c r="AG1943">
        <v>0</v>
      </c>
      <c r="AH1943">
        <v>0</v>
      </c>
      <c r="AI1943">
        <v>5</v>
      </c>
    </row>
    <row r="1944" spans="1:35" ht="15" hidden="1" customHeight="1" x14ac:dyDescent="0.25">
      <c r="A1944" s="37" t="s">
        <v>36</v>
      </c>
      <c r="B1944" s="37" t="s">
        <v>37</v>
      </c>
      <c r="C1944" s="37" t="s">
        <v>2586</v>
      </c>
      <c r="D1944" s="38" t="s">
        <v>14680</v>
      </c>
      <c r="E1944" s="37" t="s">
        <v>2587</v>
      </c>
      <c r="F1944" s="37" t="s">
        <v>1879</v>
      </c>
      <c r="G1944" s="37">
        <v>200000759</v>
      </c>
      <c r="H1944" s="100">
        <v>710018770</v>
      </c>
      <c r="I1944" s="101">
        <v>318361</v>
      </c>
      <c r="J1944" s="37">
        <v>100004185</v>
      </c>
      <c r="K1944" s="37">
        <v>200000759</v>
      </c>
      <c r="L1944" s="37" t="s">
        <v>48</v>
      </c>
      <c r="M1944" s="37" t="s">
        <v>1879</v>
      </c>
      <c r="N1944" s="37" t="s">
        <v>2463</v>
      </c>
      <c r="O1944" s="39" t="s">
        <v>14681</v>
      </c>
      <c r="P1944" s="37" t="s">
        <v>2588</v>
      </c>
      <c r="Q1944" s="37" t="s">
        <v>2589</v>
      </c>
      <c r="R1944" s="39" t="s">
        <v>14682</v>
      </c>
      <c r="S1944" s="40" t="s">
        <v>10741</v>
      </c>
      <c r="T1944" s="41">
        <v>37</v>
      </c>
      <c r="U1944" s="41">
        <v>0</v>
      </c>
      <c r="V1944" s="41">
        <v>0</v>
      </c>
      <c r="W1944" s="42"/>
      <c r="X1944" s="42"/>
      <c r="Y1944" s="102">
        <v>37</v>
      </c>
      <c r="Z1944">
        <v>0</v>
      </c>
      <c r="AA1944">
        <v>0</v>
      </c>
      <c r="AB1944">
        <v>0</v>
      </c>
      <c r="AE1944" s="103">
        <v>0</v>
      </c>
      <c r="AF1944">
        <v>0</v>
      </c>
      <c r="AG1944">
        <v>0</v>
      </c>
      <c r="AH1944">
        <v>0</v>
      </c>
      <c r="AI1944">
        <v>0</v>
      </c>
    </row>
    <row r="1945" spans="1:35" ht="15" hidden="1" customHeight="1" x14ac:dyDescent="0.25">
      <c r="A1945" s="37" t="s">
        <v>36</v>
      </c>
      <c r="B1945" s="37" t="s">
        <v>37</v>
      </c>
      <c r="C1945" s="37" t="s">
        <v>3317</v>
      </c>
      <c r="D1945" s="38" t="s">
        <v>14666</v>
      </c>
      <c r="E1945" s="37" t="s">
        <v>3318</v>
      </c>
      <c r="F1945" s="37" t="s">
        <v>2860</v>
      </c>
      <c r="G1945" s="37">
        <v>200000924</v>
      </c>
      <c r="H1945" s="100">
        <v>710004834</v>
      </c>
      <c r="I1945" s="101">
        <v>306746</v>
      </c>
      <c r="J1945" s="37">
        <v>100006460</v>
      </c>
      <c r="K1945" s="37">
        <v>200000924</v>
      </c>
      <c r="L1945" s="37" t="s">
        <v>53</v>
      </c>
      <c r="M1945" s="37" t="s">
        <v>2860</v>
      </c>
      <c r="N1945" s="37" t="s">
        <v>1815</v>
      </c>
      <c r="O1945" s="39" t="s">
        <v>14667</v>
      </c>
      <c r="P1945" s="37" t="s">
        <v>3319</v>
      </c>
      <c r="Q1945" s="37" t="s">
        <v>3320</v>
      </c>
      <c r="R1945" s="39" t="s">
        <v>14668</v>
      </c>
      <c r="S1945" s="40" t="s">
        <v>10741</v>
      </c>
      <c r="T1945" s="41">
        <v>5</v>
      </c>
      <c r="U1945" s="41">
        <v>0</v>
      </c>
      <c r="V1945" s="41">
        <v>0</v>
      </c>
      <c r="W1945" s="42"/>
      <c r="X1945" s="42"/>
      <c r="Y1945" s="102">
        <v>5</v>
      </c>
      <c r="Z1945">
        <v>0</v>
      </c>
      <c r="AA1945">
        <v>0</v>
      </c>
      <c r="AB1945">
        <v>0</v>
      </c>
      <c r="AE1945" s="103">
        <v>0</v>
      </c>
      <c r="AF1945">
        <v>0</v>
      </c>
      <c r="AG1945">
        <v>0</v>
      </c>
      <c r="AH1945">
        <v>0</v>
      </c>
      <c r="AI1945">
        <v>0</v>
      </c>
    </row>
    <row r="1946" spans="1:35" ht="15" hidden="1" customHeight="1" x14ac:dyDescent="0.25">
      <c r="A1946" s="37" t="s">
        <v>36</v>
      </c>
      <c r="B1946" s="37" t="s">
        <v>37</v>
      </c>
      <c r="C1946" s="37" t="s">
        <v>5629</v>
      </c>
      <c r="D1946" s="38" t="s">
        <v>14683</v>
      </c>
      <c r="E1946" s="37" t="s">
        <v>5630</v>
      </c>
      <c r="F1946" s="37" t="s">
        <v>568</v>
      </c>
      <c r="G1946" s="37">
        <v>200001800</v>
      </c>
      <c r="H1946" s="100">
        <v>710016182</v>
      </c>
      <c r="I1946" s="101">
        <v>316016</v>
      </c>
      <c r="J1946" s="37">
        <v>100009984</v>
      </c>
      <c r="K1946" s="37">
        <v>200001800</v>
      </c>
      <c r="L1946" s="37" t="s">
        <v>5631</v>
      </c>
      <c r="M1946" s="37" t="s">
        <v>568</v>
      </c>
      <c r="N1946" s="37" t="s">
        <v>5600</v>
      </c>
      <c r="O1946" s="39" t="s">
        <v>14684</v>
      </c>
      <c r="P1946" s="37" t="s">
        <v>5632</v>
      </c>
      <c r="Q1946" s="37" t="s">
        <v>5633</v>
      </c>
      <c r="R1946" s="39" t="s">
        <v>14685</v>
      </c>
      <c r="S1946" s="40" t="s">
        <v>10741</v>
      </c>
      <c r="T1946" s="41">
        <v>10</v>
      </c>
      <c r="U1946" s="42">
        <v>0</v>
      </c>
      <c r="V1946" s="42">
        <v>0</v>
      </c>
      <c r="W1946" s="42"/>
      <c r="X1946" s="42"/>
      <c r="Y1946" s="102">
        <v>10</v>
      </c>
      <c r="Z1946">
        <v>3</v>
      </c>
      <c r="AA1946">
        <v>0</v>
      </c>
      <c r="AB1946">
        <v>0</v>
      </c>
      <c r="AE1946" s="103">
        <v>3</v>
      </c>
      <c r="AF1946">
        <v>0</v>
      </c>
      <c r="AG1946">
        <v>0</v>
      </c>
      <c r="AH1946">
        <v>0</v>
      </c>
      <c r="AI1946">
        <v>0</v>
      </c>
    </row>
    <row r="1947" spans="1:35" ht="15" hidden="1" customHeight="1" x14ac:dyDescent="0.25">
      <c r="A1947" s="37" t="s">
        <v>36</v>
      </c>
      <c r="B1947" s="37" t="s">
        <v>37</v>
      </c>
      <c r="C1947" s="37" t="s">
        <v>426</v>
      </c>
      <c r="D1947" s="38" t="s">
        <v>13819</v>
      </c>
      <c r="E1947" s="37" t="s">
        <v>427</v>
      </c>
      <c r="F1947" s="37" t="s">
        <v>40</v>
      </c>
      <c r="G1947" s="37">
        <v>200000074</v>
      </c>
      <c r="H1947" s="100">
        <v>31808999</v>
      </c>
      <c r="I1947" s="101">
        <v>603392</v>
      </c>
      <c r="J1947" s="37">
        <v>100000616</v>
      </c>
      <c r="K1947" s="37">
        <v>200000074</v>
      </c>
      <c r="L1947" s="37" t="s">
        <v>48</v>
      </c>
      <c r="M1947" s="37" t="s">
        <v>40</v>
      </c>
      <c r="N1947" s="37" t="s">
        <v>446</v>
      </c>
      <c r="O1947" s="39" t="s">
        <v>13820</v>
      </c>
      <c r="P1947" s="37" t="s">
        <v>13821</v>
      </c>
      <c r="Q1947" s="37" t="s">
        <v>431</v>
      </c>
      <c r="R1947" s="39" t="s">
        <v>13822</v>
      </c>
      <c r="S1947" s="40" t="s">
        <v>10721</v>
      </c>
      <c r="T1947" s="41">
        <v>107</v>
      </c>
      <c r="U1947" s="42">
        <v>0</v>
      </c>
      <c r="V1947" s="42">
        <v>0</v>
      </c>
      <c r="W1947" s="42"/>
      <c r="X1947" s="42"/>
      <c r="Y1947" s="102">
        <v>107</v>
      </c>
      <c r="Z1947">
        <v>0</v>
      </c>
      <c r="AA1947">
        <v>0</v>
      </c>
      <c r="AB1947">
        <v>0</v>
      </c>
      <c r="AE1947" s="103">
        <v>0</v>
      </c>
      <c r="AF1947">
        <v>0</v>
      </c>
      <c r="AG1947">
        <v>0</v>
      </c>
      <c r="AH1947">
        <v>0</v>
      </c>
      <c r="AI1947">
        <v>0</v>
      </c>
    </row>
    <row r="1948" spans="1:35" ht="15" hidden="1" customHeight="1" x14ac:dyDescent="0.25">
      <c r="A1948" s="37" t="s">
        <v>36</v>
      </c>
      <c r="B1948" s="37" t="s">
        <v>37</v>
      </c>
      <c r="C1948" s="37" t="s">
        <v>7715</v>
      </c>
      <c r="D1948" s="38" t="s">
        <v>14672</v>
      </c>
      <c r="E1948" s="37" t="s">
        <v>7716</v>
      </c>
      <c r="F1948" s="37" t="s">
        <v>6696</v>
      </c>
      <c r="G1948" s="37">
        <v>200002555</v>
      </c>
      <c r="H1948" s="100">
        <v>710171927</v>
      </c>
      <c r="I1948" s="101">
        <v>327778</v>
      </c>
      <c r="J1948" s="37">
        <v>100013043</v>
      </c>
      <c r="K1948" s="37">
        <v>200002555</v>
      </c>
      <c r="L1948" s="37" t="s">
        <v>48</v>
      </c>
      <c r="M1948" s="37" t="s">
        <v>6696</v>
      </c>
      <c r="N1948" s="37" t="s">
        <v>7404</v>
      </c>
      <c r="O1948" s="39" t="s">
        <v>11063</v>
      </c>
      <c r="P1948" s="37" t="s">
        <v>7717</v>
      </c>
      <c r="Q1948" s="37" t="s">
        <v>7718</v>
      </c>
      <c r="R1948" s="39" t="s">
        <v>14673</v>
      </c>
      <c r="S1948" s="40" t="s">
        <v>10741</v>
      </c>
      <c r="T1948" s="41">
        <v>12</v>
      </c>
      <c r="U1948" s="41">
        <v>0</v>
      </c>
      <c r="V1948" s="41">
        <v>0</v>
      </c>
      <c r="W1948" s="42"/>
      <c r="X1948" s="42"/>
      <c r="Y1948" s="102">
        <v>12</v>
      </c>
      <c r="Z1948">
        <v>0</v>
      </c>
      <c r="AA1948">
        <v>0</v>
      </c>
      <c r="AB1948">
        <v>0</v>
      </c>
      <c r="AE1948" s="103">
        <v>0</v>
      </c>
      <c r="AF1948">
        <v>10</v>
      </c>
      <c r="AG1948">
        <v>0</v>
      </c>
      <c r="AH1948">
        <v>0</v>
      </c>
      <c r="AI1948">
        <v>10</v>
      </c>
    </row>
    <row r="1949" spans="1:35" ht="15" hidden="1" customHeight="1" x14ac:dyDescent="0.25">
      <c r="A1949" s="37" t="s">
        <v>36</v>
      </c>
      <c r="B1949" s="37" t="s">
        <v>37</v>
      </c>
      <c r="C1949" s="37" t="s">
        <v>4242</v>
      </c>
      <c r="D1949" s="38" t="s">
        <v>12113</v>
      </c>
      <c r="E1949" s="37" t="s">
        <v>4243</v>
      </c>
      <c r="F1949" s="37" t="s">
        <v>4189</v>
      </c>
      <c r="G1949" s="37">
        <v>200001344</v>
      </c>
      <c r="H1949" s="100">
        <v>37812599</v>
      </c>
      <c r="I1949" s="101">
        <v>314099</v>
      </c>
      <c r="J1949" s="37">
        <v>100007544</v>
      </c>
      <c r="K1949" s="37">
        <v>200001344</v>
      </c>
      <c r="L1949" s="37" t="s">
        <v>48</v>
      </c>
      <c r="M1949" s="37" t="s">
        <v>4189</v>
      </c>
      <c r="N1949" s="37" t="s">
        <v>4244</v>
      </c>
      <c r="O1949" s="39" t="s">
        <v>12114</v>
      </c>
      <c r="P1949" s="37" t="s">
        <v>4244</v>
      </c>
      <c r="Q1949" s="37" t="s">
        <v>14679</v>
      </c>
      <c r="R1949" s="39" t="s">
        <v>12115</v>
      </c>
      <c r="S1949" s="40" t="s">
        <v>10721</v>
      </c>
      <c r="T1949" s="41">
        <v>46</v>
      </c>
      <c r="U1949" s="42">
        <v>0</v>
      </c>
      <c r="V1949" s="42">
        <v>0</v>
      </c>
      <c r="W1949" s="42"/>
      <c r="X1949" s="42"/>
      <c r="Y1949" s="102">
        <v>46</v>
      </c>
      <c r="Z1949">
        <v>0</v>
      </c>
      <c r="AA1949">
        <v>0</v>
      </c>
      <c r="AB1949">
        <v>0</v>
      </c>
      <c r="AE1949" s="103">
        <v>0</v>
      </c>
      <c r="AF1949">
        <v>5</v>
      </c>
      <c r="AG1949">
        <v>0</v>
      </c>
      <c r="AH1949">
        <v>0</v>
      </c>
      <c r="AI1949">
        <v>5</v>
      </c>
    </row>
    <row r="1950" spans="1:35" ht="15" hidden="1" customHeight="1" x14ac:dyDescent="0.25">
      <c r="A1950" s="37" t="s">
        <v>36</v>
      </c>
      <c r="B1950" s="37" t="s">
        <v>37</v>
      </c>
      <c r="C1950" s="37" t="s">
        <v>7199</v>
      </c>
      <c r="D1950" s="38" t="s">
        <v>14688</v>
      </c>
      <c r="E1950" s="37" t="s">
        <v>7200</v>
      </c>
      <c r="F1950" s="37" t="s">
        <v>6696</v>
      </c>
      <c r="G1950" s="37">
        <v>200002349</v>
      </c>
      <c r="H1950" s="100">
        <v>710027273</v>
      </c>
      <c r="I1950" s="101">
        <v>42084164</v>
      </c>
      <c r="J1950" s="37">
        <v>100011988</v>
      </c>
      <c r="K1950" s="37">
        <v>100011984</v>
      </c>
      <c r="L1950" s="37" t="s">
        <v>92</v>
      </c>
      <c r="M1950" s="37" t="s">
        <v>6696</v>
      </c>
      <c r="N1950" s="37" t="s">
        <v>7232</v>
      </c>
      <c r="O1950" s="39" t="s">
        <v>14689</v>
      </c>
      <c r="P1950" s="37" t="s">
        <v>7201</v>
      </c>
      <c r="Q1950" s="37" t="s">
        <v>7202</v>
      </c>
      <c r="R1950" s="39" t="s">
        <v>14690</v>
      </c>
      <c r="S1950" s="40" t="s">
        <v>10741</v>
      </c>
      <c r="T1950" s="41">
        <v>9</v>
      </c>
      <c r="U1950" s="42">
        <v>0</v>
      </c>
      <c r="V1950" s="41">
        <v>0</v>
      </c>
      <c r="W1950" s="42"/>
      <c r="X1950" s="42"/>
      <c r="Y1950" s="102">
        <v>9</v>
      </c>
      <c r="Z1950">
        <v>0</v>
      </c>
      <c r="AA1950">
        <v>0</v>
      </c>
      <c r="AB1950">
        <v>0</v>
      </c>
      <c r="AE1950" s="103">
        <v>0</v>
      </c>
      <c r="AF1950">
        <v>0</v>
      </c>
      <c r="AG1950">
        <v>0</v>
      </c>
      <c r="AH1950">
        <v>0</v>
      </c>
      <c r="AI1950">
        <v>0</v>
      </c>
    </row>
    <row r="1951" spans="1:35" ht="15" hidden="1" customHeight="1" x14ac:dyDescent="0.25">
      <c r="A1951" s="37" t="s">
        <v>36</v>
      </c>
      <c r="B1951" s="37" t="s">
        <v>37</v>
      </c>
      <c r="C1951" s="37" t="s">
        <v>7845</v>
      </c>
      <c r="D1951" s="38" t="s">
        <v>14691</v>
      </c>
      <c r="E1951" s="37" t="s">
        <v>7846</v>
      </c>
      <c r="F1951" s="37" t="s">
        <v>6696</v>
      </c>
      <c r="G1951" s="37">
        <v>200002663</v>
      </c>
      <c r="H1951" s="100">
        <v>710031599</v>
      </c>
      <c r="I1951" s="101">
        <v>37876074</v>
      </c>
      <c r="J1951" s="37">
        <v>100013409</v>
      </c>
      <c r="K1951" s="37">
        <v>100013410</v>
      </c>
      <c r="L1951" s="37" t="s">
        <v>105</v>
      </c>
      <c r="M1951" s="37" t="s">
        <v>6696</v>
      </c>
      <c r="N1951" s="37" t="s">
        <v>7842</v>
      </c>
      <c r="O1951" s="39" t="s">
        <v>14692</v>
      </c>
      <c r="P1951" s="37" t="s">
        <v>7847</v>
      </c>
      <c r="Q1951" s="37" t="s">
        <v>7848</v>
      </c>
      <c r="R1951" s="39" t="s">
        <v>14693</v>
      </c>
      <c r="S1951" s="40" t="s">
        <v>10741</v>
      </c>
      <c r="T1951" s="41">
        <v>24</v>
      </c>
      <c r="U1951" s="42">
        <v>0</v>
      </c>
      <c r="V1951" s="42">
        <v>0</v>
      </c>
      <c r="W1951" s="42"/>
      <c r="X1951" s="42"/>
      <c r="Y1951" s="102">
        <v>24</v>
      </c>
      <c r="Z1951">
        <v>0</v>
      </c>
      <c r="AA1951">
        <v>0</v>
      </c>
      <c r="AB1951">
        <v>0</v>
      </c>
      <c r="AE1951" s="103">
        <v>0</v>
      </c>
      <c r="AF1951">
        <v>0</v>
      </c>
      <c r="AG1951">
        <v>0</v>
      </c>
      <c r="AH1951">
        <v>0</v>
      </c>
      <c r="AI1951">
        <v>0</v>
      </c>
    </row>
    <row r="1952" spans="1:35" ht="15" hidden="1" customHeight="1" x14ac:dyDescent="0.25">
      <c r="A1952" s="37" t="s">
        <v>36</v>
      </c>
      <c r="B1952" s="37" t="s">
        <v>37</v>
      </c>
      <c r="C1952" s="37" t="s">
        <v>5052</v>
      </c>
      <c r="D1952" s="38" t="s">
        <v>14694</v>
      </c>
      <c r="E1952" s="37" t="s">
        <v>5053</v>
      </c>
      <c r="F1952" s="37" t="s">
        <v>4189</v>
      </c>
      <c r="G1952" s="37">
        <v>200001594</v>
      </c>
      <c r="H1952" s="100">
        <v>710022182</v>
      </c>
      <c r="I1952" s="101">
        <v>37900978</v>
      </c>
      <c r="J1952" s="37">
        <v>100008919</v>
      </c>
      <c r="K1952" s="37">
        <v>100008918</v>
      </c>
      <c r="L1952" s="37" t="s">
        <v>92</v>
      </c>
      <c r="M1952" s="37" t="s">
        <v>4189</v>
      </c>
      <c r="N1952" s="37" t="s">
        <v>4960</v>
      </c>
      <c r="O1952" s="39" t="s">
        <v>13135</v>
      </c>
      <c r="P1952" s="37" t="s">
        <v>5054</v>
      </c>
      <c r="Q1952" s="37" t="s">
        <v>5055</v>
      </c>
      <c r="R1952" s="39" t="s">
        <v>14695</v>
      </c>
      <c r="S1952" s="40" t="s">
        <v>10741</v>
      </c>
      <c r="T1952" s="41">
        <v>22</v>
      </c>
      <c r="U1952" s="42">
        <v>0</v>
      </c>
      <c r="V1952" s="42">
        <v>0</v>
      </c>
      <c r="W1952" s="42"/>
      <c r="X1952" s="42"/>
      <c r="Y1952" s="102">
        <v>22</v>
      </c>
      <c r="Z1952">
        <v>0</v>
      </c>
      <c r="AA1952">
        <v>0</v>
      </c>
      <c r="AB1952">
        <v>0</v>
      </c>
      <c r="AE1952" s="103">
        <v>0</v>
      </c>
      <c r="AF1952">
        <v>0</v>
      </c>
      <c r="AG1952">
        <v>0</v>
      </c>
      <c r="AH1952">
        <v>0</v>
      </c>
      <c r="AI1952">
        <v>0</v>
      </c>
    </row>
    <row r="1953" spans="1:35" ht="15" hidden="1" customHeight="1" x14ac:dyDescent="0.25">
      <c r="A1953" s="37" t="s">
        <v>36</v>
      </c>
      <c r="B1953" s="37" t="s">
        <v>37</v>
      </c>
      <c r="C1953" s="37" t="s">
        <v>9609</v>
      </c>
      <c r="D1953" s="38" t="s">
        <v>14704</v>
      </c>
      <c r="E1953" s="37" t="s">
        <v>9610</v>
      </c>
      <c r="F1953" s="37" t="s">
        <v>8536</v>
      </c>
      <c r="G1953" s="37">
        <v>200003365</v>
      </c>
      <c r="H1953" s="100">
        <v>710033044</v>
      </c>
      <c r="I1953" s="101">
        <v>331902</v>
      </c>
      <c r="J1953" s="37">
        <v>100016490</v>
      </c>
      <c r="K1953" s="37">
        <v>200003365</v>
      </c>
      <c r="L1953" s="37" t="s">
        <v>48</v>
      </c>
      <c r="M1953" s="37" t="s">
        <v>8536</v>
      </c>
      <c r="N1953" s="37" t="s">
        <v>6661</v>
      </c>
      <c r="O1953" s="39" t="s">
        <v>13875</v>
      </c>
      <c r="P1953" s="37" t="s">
        <v>9611</v>
      </c>
      <c r="Q1953" s="37" t="s">
        <v>9612</v>
      </c>
      <c r="R1953" s="39" t="s">
        <v>14705</v>
      </c>
      <c r="S1953" s="40" t="s">
        <v>10741</v>
      </c>
      <c r="T1953" s="41">
        <v>4</v>
      </c>
      <c r="U1953" s="42">
        <v>0</v>
      </c>
      <c r="V1953" s="42">
        <v>0</v>
      </c>
      <c r="W1953" s="42"/>
      <c r="X1953" s="42"/>
      <c r="Y1953" s="102">
        <v>4</v>
      </c>
      <c r="Z1953">
        <v>0</v>
      </c>
      <c r="AA1953">
        <v>0</v>
      </c>
      <c r="AB1953">
        <v>0</v>
      </c>
      <c r="AE1953" s="103">
        <v>0</v>
      </c>
      <c r="AF1953">
        <v>0</v>
      </c>
      <c r="AG1953">
        <v>0</v>
      </c>
      <c r="AH1953">
        <v>0</v>
      </c>
      <c r="AI1953">
        <v>0</v>
      </c>
    </row>
    <row r="1954" spans="1:35" ht="15" hidden="1" customHeight="1" x14ac:dyDescent="0.25">
      <c r="A1954" s="37" t="s">
        <v>36</v>
      </c>
      <c r="B1954" s="37" t="s">
        <v>37</v>
      </c>
      <c r="C1954" s="37" t="s">
        <v>9391</v>
      </c>
      <c r="D1954" s="38" t="s">
        <v>14706</v>
      </c>
      <c r="E1954" s="37" t="s">
        <v>9392</v>
      </c>
      <c r="F1954" s="37" t="s">
        <v>8536</v>
      </c>
      <c r="G1954" s="37">
        <v>200003349</v>
      </c>
      <c r="H1954" s="100">
        <v>710032790</v>
      </c>
      <c r="I1954" s="101">
        <v>331686</v>
      </c>
      <c r="J1954" s="37">
        <v>100016422</v>
      </c>
      <c r="K1954" s="37">
        <v>200003349</v>
      </c>
      <c r="L1954" s="37" t="s">
        <v>210</v>
      </c>
      <c r="M1954" s="37" t="s">
        <v>8536</v>
      </c>
      <c r="N1954" s="37" t="s">
        <v>6661</v>
      </c>
      <c r="O1954" s="39" t="s">
        <v>14377</v>
      </c>
      <c r="P1954" s="37" t="s">
        <v>9393</v>
      </c>
      <c r="Q1954" s="37" t="s">
        <v>9394</v>
      </c>
      <c r="R1954" s="39" t="s">
        <v>14707</v>
      </c>
      <c r="S1954" s="40" t="s">
        <v>10741</v>
      </c>
      <c r="T1954" s="41">
        <v>20</v>
      </c>
      <c r="U1954" s="42">
        <v>0</v>
      </c>
      <c r="V1954" s="42">
        <v>0</v>
      </c>
      <c r="W1954" s="42"/>
      <c r="X1954" s="42"/>
      <c r="Y1954" s="102">
        <v>20</v>
      </c>
      <c r="Z1954">
        <v>0</v>
      </c>
      <c r="AA1954">
        <v>0</v>
      </c>
      <c r="AB1954">
        <v>0</v>
      </c>
      <c r="AE1954" s="103">
        <v>0</v>
      </c>
      <c r="AF1954">
        <v>1</v>
      </c>
      <c r="AG1954">
        <v>0</v>
      </c>
      <c r="AH1954">
        <v>0</v>
      </c>
      <c r="AI1954">
        <v>1</v>
      </c>
    </row>
    <row r="1955" spans="1:35" ht="15" hidden="1" customHeight="1" x14ac:dyDescent="0.25">
      <c r="A1955" s="37" t="s">
        <v>36</v>
      </c>
      <c r="B1955" s="37" t="s">
        <v>37</v>
      </c>
      <c r="C1955" s="37" t="s">
        <v>10409</v>
      </c>
      <c r="D1955" s="38" t="s">
        <v>14696</v>
      </c>
      <c r="E1955" s="37" t="s">
        <v>10410</v>
      </c>
      <c r="F1955" s="37" t="s">
        <v>8536</v>
      </c>
      <c r="G1955" s="37">
        <v>200002903</v>
      </c>
      <c r="H1955" s="100">
        <v>42245273</v>
      </c>
      <c r="I1955" s="101">
        <v>690937</v>
      </c>
      <c r="J1955" s="37">
        <v>100014723</v>
      </c>
      <c r="K1955" s="37">
        <v>200002903</v>
      </c>
      <c r="L1955" s="37" t="s">
        <v>48</v>
      </c>
      <c r="M1955" s="37" t="s">
        <v>8536</v>
      </c>
      <c r="N1955" s="37" t="s">
        <v>9828</v>
      </c>
      <c r="O1955" s="39" t="s">
        <v>10803</v>
      </c>
      <c r="P1955" s="37" t="s">
        <v>542</v>
      </c>
      <c r="Q1955" s="37" t="s">
        <v>9749</v>
      </c>
      <c r="R1955" s="39" t="s">
        <v>10690</v>
      </c>
      <c r="S1955" s="40" t="s">
        <v>10721</v>
      </c>
      <c r="T1955" s="41">
        <v>32</v>
      </c>
      <c r="U1955" s="42">
        <v>0</v>
      </c>
      <c r="V1955" s="42">
        <v>0</v>
      </c>
      <c r="W1955" s="42"/>
      <c r="X1955" s="42"/>
      <c r="Y1955" s="102">
        <v>32</v>
      </c>
      <c r="Z1955">
        <v>0</v>
      </c>
      <c r="AA1955">
        <v>0</v>
      </c>
      <c r="AB1955">
        <v>0</v>
      </c>
      <c r="AE1955" s="103">
        <v>0</v>
      </c>
      <c r="AF1955">
        <v>0</v>
      </c>
      <c r="AG1955">
        <v>0</v>
      </c>
      <c r="AH1955">
        <v>0</v>
      </c>
      <c r="AI1955">
        <v>0</v>
      </c>
    </row>
    <row r="1956" spans="1:35" ht="15" hidden="1" customHeight="1" x14ac:dyDescent="0.25">
      <c r="A1956" s="37" t="s">
        <v>36</v>
      </c>
      <c r="B1956" s="37" t="s">
        <v>37</v>
      </c>
      <c r="C1956" s="37" t="s">
        <v>5483</v>
      </c>
      <c r="D1956" s="38" t="s">
        <v>14699</v>
      </c>
      <c r="E1956" s="37" t="s">
        <v>5484</v>
      </c>
      <c r="F1956" s="37" t="s">
        <v>568</v>
      </c>
      <c r="G1956" s="37">
        <v>200001716</v>
      </c>
      <c r="H1956" s="100">
        <v>42187184</v>
      </c>
      <c r="I1956" s="101">
        <v>313483</v>
      </c>
      <c r="J1956" s="37">
        <v>100009727</v>
      </c>
      <c r="K1956" s="37">
        <v>200001716</v>
      </c>
      <c r="L1956" s="37" t="s">
        <v>48</v>
      </c>
      <c r="M1956" s="37" t="s">
        <v>568</v>
      </c>
      <c r="N1956" s="37" t="s">
        <v>5444</v>
      </c>
      <c r="O1956" s="39" t="s">
        <v>14700</v>
      </c>
      <c r="P1956" s="37" t="s">
        <v>5485</v>
      </c>
      <c r="Q1956" s="37" t="s">
        <v>5486</v>
      </c>
      <c r="R1956" s="39" t="s">
        <v>14701</v>
      </c>
      <c r="S1956" s="40" t="s">
        <v>10721</v>
      </c>
      <c r="T1956" s="41">
        <v>8</v>
      </c>
      <c r="U1956" s="42">
        <v>0</v>
      </c>
      <c r="V1956" s="42">
        <v>0</v>
      </c>
      <c r="W1956" s="42"/>
      <c r="X1956" s="42"/>
      <c r="Y1956" s="102">
        <v>8</v>
      </c>
      <c r="Z1956">
        <v>0</v>
      </c>
      <c r="AA1956">
        <v>0</v>
      </c>
      <c r="AB1956">
        <v>0</v>
      </c>
      <c r="AE1956" s="103">
        <v>0</v>
      </c>
      <c r="AF1956">
        <v>0</v>
      </c>
      <c r="AG1956">
        <v>0</v>
      </c>
      <c r="AH1956">
        <v>0</v>
      </c>
      <c r="AI1956">
        <v>0</v>
      </c>
    </row>
    <row r="1957" spans="1:35" ht="15" hidden="1" customHeight="1" x14ac:dyDescent="0.25">
      <c r="A1957" s="37" t="s">
        <v>36</v>
      </c>
      <c r="B1957" s="37" t="s">
        <v>592</v>
      </c>
      <c r="C1957" s="37" t="s">
        <v>10039</v>
      </c>
      <c r="D1957" s="38" t="s">
        <v>14708</v>
      </c>
      <c r="E1957" s="37" t="s">
        <v>10040</v>
      </c>
      <c r="F1957" s="37" t="s">
        <v>1879</v>
      </c>
      <c r="G1957" s="37">
        <v>200003964</v>
      </c>
      <c r="H1957" s="100">
        <v>710272642</v>
      </c>
      <c r="I1957" s="101">
        <v>45747687</v>
      </c>
      <c r="J1957" s="37">
        <v>100018708</v>
      </c>
      <c r="K1957" s="37">
        <v>200003964</v>
      </c>
      <c r="L1957" s="37" t="s">
        <v>603</v>
      </c>
      <c r="M1957" s="37" t="s">
        <v>1879</v>
      </c>
      <c r="N1957" s="37" t="s">
        <v>1954</v>
      </c>
      <c r="O1957" s="39" t="s">
        <v>14709</v>
      </c>
      <c r="P1957" s="37" t="s">
        <v>2666</v>
      </c>
      <c r="Q1957" s="37" t="s">
        <v>10041</v>
      </c>
      <c r="R1957" s="39" t="s">
        <v>10630</v>
      </c>
      <c r="S1957" s="40" t="s">
        <v>10741</v>
      </c>
      <c r="T1957" s="41">
        <v>0</v>
      </c>
      <c r="U1957" s="42">
        <v>5</v>
      </c>
      <c r="V1957" s="42">
        <v>0</v>
      </c>
      <c r="W1957" s="42"/>
      <c r="X1957" s="42"/>
      <c r="Y1957" s="102">
        <v>5</v>
      </c>
      <c r="Z1957">
        <v>0</v>
      </c>
      <c r="AA1957">
        <v>0</v>
      </c>
      <c r="AB1957">
        <v>0</v>
      </c>
      <c r="AE1957" s="103">
        <v>0</v>
      </c>
      <c r="AF1957">
        <v>0</v>
      </c>
      <c r="AG1957">
        <v>0</v>
      </c>
      <c r="AH1957">
        <v>0</v>
      </c>
      <c r="AI1957">
        <v>0</v>
      </c>
    </row>
    <row r="1958" spans="1:35" ht="15" hidden="1" customHeight="1" x14ac:dyDescent="0.25">
      <c r="A1958" s="37" t="s">
        <v>36</v>
      </c>
      <c r="B1958" s="37" t="s">
        <v>592</v>
      </c>
      <c r="C1958" s="37" t="s">
        <v>5388</v>
      </c>
      <c r="D1958" s="38" t="s">
        <v>14697</v>
      </c>
      <c r="E1958" s="37" t="s">
        <v>5389</v>
      </c>
      <c r="F1958" s="37" t="s">
        <v>4189</v>
      </c>
      <c r="G1958" s="37">
        <v>200003798</v>
      </c>
      <c r="H1958" s="100">
        <v>51013878</v>
      </c>
      <c r="I1958" s="101">
        <v>36752797</v>
      </c>
      <c r="J1958" s="37">
        <v>100018104</v>
      </c>
      <c r="K1958" s="37">
        <v>200003798</v>
      </c>
      <c r="L1958" s="37" t="s">
        <v>603</v>
      </c>
      <c r="M1958" s="37" t="s">
        <v>4189</v>
      </c>
      <c r="N1958" s="37" t="s">
        <v>4675</v>
      </c>
      <c r="O1958" s="39" t="s">
        <v>11371</v>
      </c>
      <c r="P1958" s="37" t="s">
        <v>4675</v>
      </c>
      <c r="Q1958" s="37" t="s">
        <v>14698</v>
      </c>
      <c r="R1958" s="39" t="s">
        <v>10657</v>
      </c>
      <c r="S1958" s="40" t="s">
        <v>10721</v>
      </c>
      <c r="T1958" s="41">
        <v>0</v>
      </c>
      <c r="U1958" s="41">
        <v>3</v>
      </c>
      <c r="V1958" s="41">
        <v>0</v>
      </c>
      <c r="W1958" s="42"/>
      <c r="X1958" s="42"/>
      <c r="Y1958" s="102">
        <v>3</v>
      </c>
      <c r="Z1958">
        <v>0</v>
      </c>
      <c r="AA1958">
        <v>0</v>
      </c>
      <c r="AB1958">
        <v>0</v>
      </c>
      <c r="AE1958" s="103">
        <v>0</v>
      </c>
      <c r="AF1958">
        <v>0</v>
      </c>
      <c r="AG1958">
        <v>3</v>
      </c>
      <c r="AH1958">
        <v>0</v>
      </c>
      <c r="AI1958">
        <v>3</v>
      </c>
    </row>
    <row r="1959" spans="1:35" ht="15" hidden="1" customHeight="1" x14ac:dyDescent="0.25">
      <c r="A1959" s="37" t="s">
        <v>36</v>
      </c>
      <c r="B1959" s="37" t="s">
        <v>37</v>
      </c>
      <c r="C1959" s="37" t="s">
        <v>6367</v>
      </c>
      <c r="D1959" s="38" t="s">
        <v>14702</v>
      </c>
      <c r="E1959" s="37" t="s">
        <v>4843</v>
      </c>
      <c r="F1959" s="37" t="s">
        <v>568</v>
      </c>
      <c r="G1959" s="37">
        <v>200002110</v>
      </c>
      <c r="H1959" s="100">
        <v>710020546</v>
      </c>
      <c r="I1959" s="101">
        <v>319881</v>
      </c>
      <c r="J1959" s="37">
        <v>100010824</v>
      </c>
      <c r="K1959" s="37">
        <v>200002110</v>
      </c>
      <c r="L1959" s="37" t="s">
        <v>48</v>
      </c>
      <c r="M1959" s="37" t="s">
        <v>568</v>
      </c>
      <c r="N1959" s="37" t="s">
        <v>6312</v>
      </c>
      <c r="O1959" s="39" t="s">
        <v>11894</v>
      </c>
      <c r="P1959" s="37" t="s">
        <v>4845</v>
      </c>
      <c r="Q1959" s="37" t="s">
        <v>6368</v>
      </c>
      <c r="R1959" s="39" t="s">
        <v>14703</v>
      </c>
      <c r="S1959" s="40" t="s">
        <v>10741</v>
      </c>
      <c r="T1959" s="41">
        <v>6</v>
      </c>
      <c r="U1959" s="42">
        <v>0</v>
      </c>
      <c r="V1959" s="42">
        <v>0</v>
      </c>
      <c r="W1959" s="42"/>
      <c r="X1959" s="42"/>
      <c r="Y1959" s="102">
        <v>6</v>
      </c>
      <c r="Z1959">
        <v>0</v>
      </c>
      <c r="AA1959">
        <v>0</v>
      </c>
      <c r="AB1959">
        <v>0</v>
      </c>
      <c r="AE1959" s="103">
        <v>0</v>
      </c>
      <c r="AF1959">
        <v>0</v>
      </c>
      <c r="AG1959">
        <v>0</v>
      </c>
      <c r="AH1959">
        <v>0</v>
      </c>
      <c r="AI1959">
        <v>0</v>
      </c>
    </row>
    <row r="1960" spans="1:35" ht="15" hidden="1" customHeight="1" x14ac:dyDescent="0.25">
      <c r="A1960" s="37" t="s">
        <v>36</v>
      </c>
      <c r="B1960" s="37" t="s">
        <v>37</v>
      </c>
      <c r="C1960" s="37" t="s">
        <v>333</v>
      </c>
      <c r="D1960" s="38" t="s">
        <v>11249</v>
      </c>
      <c r="E1960" s="37" t="s">
        <v>334</v>
      </c>
      <c r="F1960" s="37" t="s">
        <v>40</v>
      </c>
      <c r="G1960" s="37">
        <v>200000177</v>
      </c>
      <c r="H1960" s="100">
        <v>710000090</v>
      </c>
      <c r="I1960" s="101">
        <v>603147</v>
      </c>
      <c r="J1960" s="37">
        <v>100000132</v>
      </c>
      <c r="K1960" s="37">
        <v>200000177</v>
      </c>
      <c r="L1960" s="37" t="s">
        <v>48</v>
      </c>
      <c r="M1960" s="37" t="s">
        <v>40</v>
      </c>
      <c r="N1960" s="37" t="s">
        <v>357</v>
      </c>
      <c r="O1960" s="39" t="s">
        <v>11377</v>
      </c>
      <c r="P1960" s="37" t="s">
        <v>336</v>
      </c>
      <c r="Q1960" s="37" t="s">
        <v>353</v>
      </c>
      <c r="R1960" s="39" t="s">
        <v>10609</v>
      </c>
      <c r="S1960" s="40" t="s">
        <v>10741</v>
      </c>
      <c r="T1960" s="41">
        <v>17</v>
      </c>
      <c r="U1960" s="41">
        <v>0</v>
      </c>
      <c r="V1960" s="41">
        <v>0</v>
      </c>
      <c r="W1960" s="42"/>
      <c r="X1960" s="42"/>
      <c r="Y1960" s="102">
        <v>17</v>
      </c>
      <c r="Z1960">
        <v>0</v>
      </c>
      <c r="AA1960">
        <v>0</v>
      </c>
      <c r="AB1960">
        <v>0</v>
      </c>
      <c r="AE1960" s="103">
        <v>0</v>
      </c>
      <c r="AF1960">
        <v>1</v>
      </c>
      <c r="AG1960">
        <v>0</v>
      </c>
      <c r="AH1960">
        <v>0</v>
      </c>
      <c r="AI1960">
        <v>1</v>
      </c>
    </row>
    <row r="1961" spans="1:35" ht="15" hidden="1" customHeight="1" x14ac:dyDescent="0.25">
      <c r="A1961" s="37" t="s">
        <v>36</v>
      </c>
      <c r="B1961" s="37" t="s">
        <v>37</v>
      </c>
      <c r="C1961" s="37" t="s">
        <v>6147</v>
      </c>
      <c r="D1961" s="38" t="s">
        <v>14710</v>
      </c>
      <c r="E1961" s="37" t="s">
        <v>6148</v>
      </c>
      <c r="F1961" s="37" t="s">
        <v>568</v>
      </c>
      <c r="G1961" s="37">
        <v>200002152</v>
      </c>
      <c r="H1961" s="100">
        <v>710021186</v>
      </c>
      <c r="I1961" s="101">
        <v>320528</v>
      </c>
      <c r="J1961" s="37">
        <v>100011070</v>
      </c>
      <c r="K1961" s="37">
        <v>200002152</v>
      </c>
      <c r="L1961" s="37" t="s">
        <v>48</v>
      </c>
      <c r="M1961" s="37" t="s">
        <v>568</v>
      </c>
      <c r="N1961" s="37" t="s">
        <v>6129</v>
      </c>
      <c r="O1961" s="39" t="s">
        <v>14711</v>
      </c>
      <c r="P1961" s="37" t="s">
        <v>6149</v>
      </c>
      <c r="Q1961" s="37" t="s">
        <v>6150</v>
      </c>
      <c r="R1961" s="39" t="s">
        <v>14712</v>
      </c>
      <c r="S1961" s="40" t="s">
        <v>10741</v>
      </c>
      <c r="T1961" s="41">
        <v>5</v>
      </c>
      <c r="U1961" s="42">
        <v>0</v>
      </c>
      <c r="V1961" s="42">
        <v>0</v>
      </c>
      <c r="W1961" s="42"/>
      <c r="X1961" s="42"/>
      <c r="Y1961" s="102">
        <v>5</v>
      </c>
      <c r="Z1961">
        <v>0</v>
      </c>
      <c r="AA1961">
        <v>0</v>
      </c>
      <c r="AB1961">
        <v>0</v>
      </c>
      <c r="AE1961" s="103">
        <v>0</v>
      </c>
      <c r="AF1961">
        <v>1</v>
      </c>
      <c r="AG1961">
        <v>0</v>
      </c>
      <c r="AH1961">
        <v>0</v>
      </c>
      <c r="AI1961">
        <v>1</v>
      </c>
    </row>
    <row r="1962" spans="1:35" ht="15" hidden="1" customHeight="1" x14ac:dyDescent="0.25">
      <c r="A1962" s="37" t="s">
        <v>36</v>
      </c>
      <c r="B1962" s="37" t="s">
        <v>37</v>
      </c>
      <c r="C1962" s="37" t="s">
        <v>2050</v>
      </c>
      <c r="D1962" s="38" t="s">
        <v>14716</v>
      </c>
      <c r="E1962" s="37" t="s">
        <v>2051</v>
      </c>
      <c r="F1962" s="37" t="s">
        <v>1879</v>
      </c>
      <c r="G1962" s="37">
        <v>200000664</v>
      </c>
      <c r="H1962" s="100">
        <v>710010184</v>
      </c>
      <c r="I1962" s="101">
        <v>36125296</v>
      </c>
      <c r="J1962" s="37">
        <v>100003607</v>
      </c>
      <c r="K1962" s="37">
        <v>100003610</v>
      </c>
      <c r="L1962" s="37" t="s">
        <v>2052</v>
      </c>
      <c r="M1962" s="37" t="s">
        <v>1879</v>
      </c>
      <c r="N1962" s="37" t="s">
        <v>2200</v>
      </c>
      <c r="O1962" s="39" t="s">
        <v>14717</v>
      </c>
      <c r="P1962" s="37" t="s">
        <v>2054</v>
      </c>
      <c r="Q1962" s="37" t="s">
        <v>2055</v>
      </c>
      <c r="R1962" s="39" t="s">
        <v>14718</v>
      </c>
      <c r="S1962" s="40" t="s">
        <v>10741</v>
      </c>
      <c r="T1962" s="41">
        <v>13</v>
      </c>
      <c r="U1962" s="41">
        <v>0</v>
      </c>
      <c r="V1962" s="41">
        <v>0</v>
      </c>
      <c r="W1962" s="42"/>
      <c r="X1962" s="42"/>
      <c r="Y1962" s="102">
        <v>13</v>
      </c>
      <c r="Z1962">
        <v>1</v>
      </c>
      <c r="AA1962">
        <v>0</v>
      </c>
      <c r="AB1962">
        <v>0</v>
      </c>
      <c r="AE1962" s="103">
        <v>1</v>
      </c>
      <c r="AF1962">
        <v>0</v>
      </c>
      <c r="AG1962">
        <v>0</v>
      </c>
      <c r="AH1962">
        <v>0</v>
      </c>
      <c r="AI1962">
        <v>0</v>
      </c>
    </row>
    <row r="1963" spans="1:35" ht="15" hidden="1" customHeight="1" x14ac:dyDescent="0.25">
      <c r="A1963" s="37" t="s">
        <v>36</v>
      </c>
      <c r="B1963" s="37" t="s">
        <v>37</v>
      </c>
      <c r="C1963" s="37" t="s">
        <v>1434</v>
      </c>
      <c r="D1963" s="38" t="s">
        <v>14713</v>
      </c>
      <c r="E1963" s="37" t="s">
        <v>1435</v>
      </c>
      <c r="F1963" s="37" t="s">
        <v>814</v>
      </c>
      <c r="G1963" s="37">
        <v>200000536</v>
      </c>
      <c r="H1963" s="100">
        <v>710011350</v>
      </c>
      <c r="I1963" s="101">
        <v>37836471</v>
      </c>
      <c r="J1963" s="37">
        <v>100002800</v>
      </c>
      <c r="K1963" s="37">
        <v>100003249</v>
      </c>
      <c r="L1963" s="37" t="s">
        <v>105</v>
      </c>
      <c r="M1963" s="37" t="s">
        <v>814</v>
      </c>
      <c r="N1963" s="37" t="s">
        <v>549</v>
      </c>
      <c r="O1963" s="39" t="s">
        <v>14714</v>
      </c>
      <c r="P1963" s="37" t="s">
        <v>1436</v>
      </c>
      <c r="Q1963" s="37" t="s">
        <v>1437</v>
      </c>
      <c r="R1963" s="39" t="s">
        <v>14715</v>
      </c>
      <c r="S1963" s="40" t="s">
        <v>10741</v>
      </c>
      <c r="T1963" s="41">
        <v>18</v>
      </c>
      <c r="U1963" s="41">
        <v>0</v>
      </c>
      <c r="V1963" s="41">
        <v>0</v>
      </c>
      <c r="W1963" s="42"/>
      <c r="X1963" s="42"/>
      <c r="Y1963" s="102">
        <v>18</v>
      </c>
      <c r="Z1963">
        <v>0</v>
      </c>
      <c r="AA1963">
        <v>0</v>
      </c>
      <c r="AB1963">
        <v>0</v>
      </c>
      <c r="AE1963" s="103">
        <v>0</v>
      </c>
      <c r="AF1963">
        <v>0</v>
      </c>
      <c r="AG1963">
        <v>0</v>
      </c>
      <c r="AH1963">
        <v>0</v>
      </c>
      <c r="AI1963">
        <v>0</v>
      </c>
    </row>
    <row r="1964" spans="1:35" ht="15" hidden="1" customHeight="1" x14ac:dyDescent="0.25">
      <c r="A1964" s="37" t="s">
        <v>36</v>
      </c>
      <c r="B1964" s="37" t="s">
        <v>37</v>
      </c>
      <c r="C1964" s="37" t="s">
        <v>4498</v>
      </c>
      <c r="D1964" s="38" t="s">
        <v>14719</v>
      </c>
      <c r="E1964" s="37" t="s">
        <v>4499</v>
      </c>
      <c r="F1964" s="37" t="s">
        <v>4189</v>
      </c>
      <c r="G1964" s="37">
        <v>200001561</v>
      </c>
      <c r="H1964" s="100">
        <v>710036590</v>
      </c>
      <c r="I1964" s="101">
        <v>42349036</v>
      </c>
      <c r="J1964" s="37">
        <v>100008757</v>
      </c>
      <c r="K1964" s="37">
        <v>100008756</v>
      </c>
      <c r="L1964" s="37" t="s">
        <v>105</v>
      </c>
      <c r="M1964" s="37" t="s">
        <v>4189</v>
      </c>
      <c r="N1964" s="37" t="s">
        <v>4545</v>
      </c>
      <c r="O1964" s="39" t="s">
        <v>11944</v>
      </c>
      <c r="P1964" s="37" t="s">
        <v>4500</v>
      </c>
      <c r="Q1964" s="37" t="s">
        <v>4501</v>
      </c>
      <c r="R1964" s="39" t="s">
        <v>14720</v>
      </c>
      <c r="S1964" s="40" t="s">
        <v>10741</v>
      </c>
      <c r="T1964" s="41">
        <v>15</v>
      </c>
      <c r="U1964" s="42">
        <v>0</v>
      </c>
      <c r="V1964" s="42">
        <v>0</v>
      </c>
      <c r="W1964" s="42"/>
      <c r="X1964" s="42"/>
      <c r="Y1964" s="102">
        <v>15</v>
      </c>
      <c r="Z1964">
        <v>0</v>
      </c>
      <c r="AA1964">
        <v>0</v>
      </c>
      <c r="AB1964">
        <v>0</v>
      </c>
      <c r="AE1964" s="103">
        <v>0</v>
      </c>
      <c r="AF1964">
        <v>0</v>
      </c>
      <c r="AG1964">
        <v>0</v>
      </c>
      <c r="AH1964">
        <v>0</v>
      </c>
      <c r="AI1964">
        <v>0</v>
      </c>
    </row>
    <row r="1965" spans="1:35" ht="15" hidden="1" customHeight="1" x14ac:dyDescent="0.25">
      <c r="A1965" s="37" t="s">
        <v>36</v>
      </c>
      <c r="B1965" s="37" t="s">
        <v>37</v>
      </c>
      <c r="C1965" s="37" t="s">
        <v>1087</v>
      </c>
      <c r="D1965" s="38" t="s">
        <v>14729</v>
      </c>
      <c r="E1965" s="37" t="s">
        <v>1088</v>
      </c>
      <c r="F1965" s="37" t="s">
        <v>814</v>
      </c>
      <c r="G1965" s="37">
        <v>200000388</v>
      </c>
      <c r="H1965" s="100">
        <v>710003510</v>
      </c>
      <c r="I1965" s="101">
        <v>306029</v>
      </c>
      <c r="J1965" s="37">
        <v>100002022</v>
      </c>
      <c r="K1965" s="37">
        <v>200000388</v>
      </c>
      <c r="L1965" s="37" t="s">
        <v>210</v>
      </c>
      <c r="M1965" s="37" t="s">
        <v>814</v>
      </c>
      <c r="N1965" s="37" t="s">
        <v>1043</v>
      </c>
      <c r="O1965" s="39" t="s">
        <v>12285</v>
      </c>
      <c r="P1965" s="37" t="s">
        <v>1089</v>
      </c>
      <c r="Q1965" s="37" t="s">
        <v>1090</v>
      </c>
      <c r="R1965" s="39" t="s">
        <v>14730</v>
      </c>
      <c r="S1965" s="40" t="s">
        <v>10741</v>
      </c>
      <c r="T1965" s="41">
        <v>13</v>
      </c>
      <c r="U1965" s="41">
        <v>0</v>
      </c>
      <c r="V1965" s="41">
        <v>0</v>
      </c>
      <c r="W1965" s="42"/>
      <c r="X1965" s="42"/>
      <c r="Y1965" s="102">
        <v>13</v>
      </c>
      <c r="Z1965">
        <v>1</v>
      </c>
      <c r="AA1965">
        <v>0</v>
      </c>
      <c r="AB1965">
        <v>0</v>
      </c>
      <c r="AE1965" s="103">
        <v>1</v>
      </c>
      <c r="AF1965">
        <v>0</v>
      </c>
      <c r="AG1965">
        <v>0</v>
      </c>
      <c r="AH1965">
        <v>0</v>
      </c>
      <c r="AI1965">
        <v>0</v>
      </c>
    </row>
    <row r="1966" spans="1:35" ht="15" hidden="1" customHeight="1" x14ac:dyDescent="0.25">
      <c r="A1966" s="37" t="s">
        <v>36</v>
      </c>
      <c r="B1966" s="37" t="s">
        <v>592</v>
      </c>
      <c r="C1966" s="37" t="s">
        <v>1845</v>
      </c>
      <c r="D1966" s="38" t="s">
        <v>14721</v>
      </c>
      <c r="E1966" s="37" t="s">
        <v>1846</v>
      </c>
      <c r="F1966" s="37" t="s">
        <v>814</v>
      </c>
      <c r="G1966" s="37">
        <v>200000055</v>
      </c>
      <c r="H1966" s="100">
        <v>42165997</v>
      </c>
      <c r="I1966" s="101">
        <v>44867379</v>
      </c>
      <c r="J1966" s="37">
        <v>100002981</v>
      </c>
      <c r="K1966" s="37">
        <v>200000055</v>
      </c>
      <c r="L1966" s="37" t="s">
        <v>1847</v>
      </c>
      <c r="M1966" s="37" t="s">
        <v>814</v>
      </c>
      <c r="N1966" s="37" t="s">
        <v>549</v>
      </c>
      <c r="O1966" s="39" t="s">
        <v>14722</v>
      </c>
      <c r="P1966" s="37" t="s">
        <v>549</v>
      </c>
      <c r="Q1966" s="37" t="s">
        <v>1848</v>
      </c>
      <c r="R1966" s="39" t="s">
        <v>10622</v>
      </c>
      <c r="S1966" s="40" t="s">
        <v>10721</v>
      </c>
      <c r="T1966" s="41">
        <v>0</v>
      </c>
      <c r="U1966" s="42">
        <v>44</v>
      </c>
      <c r="V1966" s="42">
        <v>0</v>
      </c>
      <c r="W1966" s="42"/>
      <c r="X1966" s="42"/>
      <c r="Y1966" s="102">
        <v>44</v>
      </c>
      <c r="Z1966">
        <v>0</v>
      </c>
      <c r="AA1966">
        <v>0</v>
      </c>
      <c r="AB1966">
        <v>0</v>
      </c>
      <c r="AE1966" s="103">
        <v>0</v>
      </c>
      <c r="AF1966">
        <v>0</v>
      </c>
      <c r="AG1966">
        <v>0</v>
      </c>
      <c r="AH1966">
        <v>0</v>
      </c>
      <c r="AI1966">
        <v>0</v>
      </c>
    </row>
    <row r="1967" spans="1:35" ht="15" hidden="1" customHeight="1" x14ac:dyDescent="0.25">
      <c r="A1967" s="37" t="s">
        <v>36</v>
      </c>
      <c r="B1967" s="37" t="s">
        <v>37</v>
      </c>
      <c r="C1967" s="37" t="s">
        <v>7575</v>
      </c>
      <c r="D1967" s="38" t="s">
        <v>14731</v>
      </c>
      <c r="E1967" s="37" t="s">
        <v>7576</v>
      </c>
      <c r="F1967" s="37" t="s">
        <v>6696</v>
      </c>
      <c r="G1967" s="37">
        <v>200002517</v>
      </c>
      <c r="H1967" s="100">
        <v>710028571</v>
      </c>
      <c r="I1967" s="101">
        <v>327247</v>
      </c>
      <c r="J1967" s="37">
        <v>100012699</v>
      </c>
      <c r="K1967" s="37">
        <v>200002517</v>
      </c>
      <c r="L1967" s="37" t="s">
        <v>48</v>
      </c>
      <c r="M1967" s="37" t="s">
        <v>6696</v>
      </c>
      <c r="N1967" s="37" t="s">
        <v>7404</v>
      </c>
      <c r="O1967" s="39" t="s">
        <v>12782</v>
      </c>
      <c r="P1967" s="37" t="s">
        <v>7577</v>
      </c>
      <c r="Q1967" s="37" t="s">
        <v>7578</v>
      </c>
      <c r="R1967" s="39" t="s">
        <v>14732</v>
      </c>
      <c r="S1967" s="40" t="s">
        <v>10741</v>
      </c>
      <c r="T1967" s="41">
        <v>36</v>
      </c>
      <c r="U1967" s="41">
        <v>0</v>
      </c>
      <c r="V1967" s="41">
        <v>0</v>
      </c>
      <c r="W1967" s="42"/>
      <c r="X1967" s="42"/>
      <c r="Y1967" s="102">
        <v>36</v>
      </c>
      <c r="Z1967">
        <v>0</v>
      </c>
      <c r="AA1967">
        <v>0</v>
      </c>
      <c r="AB1967">
        <v>0</v>
      </c>
      <c r="AE1967" s="103">
        <v>0</v>
      </c>
      <c r="AF1967">
        <v>0</v>
      </c>
      <c r="AG1967">
        <v>0</v>
      </c>
      <c r="AH1967">
        <v>0</v>
      </c>
      <c r="AI1967">
        <v>0</v>
      </c>
    </row>
    <row r="1968" spans="1:35" ht="15" hidden="1" customHeight="1" x14ac:dyDescent="0.25">
      <c r="A1968" s="37" t="s">
        <v>36</v>
      </c>
      <c r="B1968" s="37" t="s">
        <v>37</v>
      </c>
      <c r="C1968" s="37" t="s">
        <v>7525</v>
      </c>
      <c r="D1968" s="38" t="s">
        <v>14725</v>
      </c>
      <c r="E1968" s="37" t="s">
        <v>7526</v>
      </c>
      <c r="F1968" s="37" t="s">
        <v>6696</v>
      </c>
      <c r="G1968" s="37">
        <v>200002596</v>
      </c>
      <c r="H1968" s="100">
        <v>710028482</v>
      </c>
      <c r="I1968" s="101">
        <v>327107</v>
      </c>
      <c r="J1968" s="37">
        <v>100013141</v>
      </c>
      <c r="K1968" s="37">
        <v>200002596</v>
      </c>
      <c r="L1968" s="37" t="s">
        <v>48</v>
      </c>
      <c r="M1968" s="37" t="s">
        <v>6696</v>
      </c>
      <c r="N1968" s="37" t="s">
        <v>7466</v>
      </c>
      <c r="O1968" s="39" t="s">
        <v>11006</v>
      </c>
      <c r="P1968" s="37" t="s">
        <v>7527</v>
      </c>
      <c r="Q1968" s="37" t="s">
        <v>7528</v>
      </c>
      <c r="R1968" s="39" t="s">
        <v>14726</v>
      </c>
      <c r="S1968" s="40" t="s">
        <v>10741</v>
      </c>
      <c r="T1968" s="41">
        <v>4</v>
      </c>
      <c r="U1968" s="41">
        <v>0</v>
      </c>
      <c r="V1968" s="41">
        <v>0</v>
      </c>
      <c r="W1968" s="42"/>
      <c r="X1968" s="42"/>
      <c r="Y1968" s="102">
        <v>4</v>
      </c>
      <c r="Z1968">
        <v>0</v>
      </c>
      <c r="AA1968">
        <v>0</v>
      </c>
      <c r="AB1968">
        <v>0</v>
      </c>
      <c r="AE1968" s="103">
        <v>0</v>
      </c>
      <c r="AF1968">
        <v>0</v>
      </c>
      <c r="AG1968">
        <v>0</v>
      </c>
      <c r="AH1968">
        <v>0</v>
      </c>
      <c r="AI1968">
        <v>0</v>
      </c>
    </row>
    <row r="1969" spans="1:35" ht="15" hidden="1" customHeight="1" x14ac:dyDescent="0.25">
      <c r="A1969" s="37" t="s">
        <v>36</v>
      </c>
      <c r="B1969" s="37" t="s">
        <v>37</v>
      </c>
      <c r="C1969" s="37" t="s">
        <v>6324</v>
      </c>
      <c r="D1969" s="38" t="s">
        <v>14733</v>
      </c>
      <c r="E1969" s="37" t="s">
        <v>6325</v>
      </c>
      <c r="F1969" s="37" t="s">
        <v>568</v>
      </c>
      <c r="G1969" s="37">
        <v>200002104</v>
      </c>
      <c r="H1969" s="100">
        <v>710020414</v>
      </c>
      <c r="I1969" s="101">
        <v>319732</v>
      </c>
      <c r="J1969" s="37">
        <v>100010809</v>
      </c>
      <c r="K1969" s="37">
        <v>200002104</v>
      </c>
      <c r="L1969" s="37" t="s">
        <v>48</v>
      </c>
      <c r="M1969" s="37" t="s">
        <v>568</v>
      </c>
      <c r="N1969" s="37" t="s">
        <v>6312</v>
      </c>
      <c r="O1969" s="39" t="s">
        <v>14734</v>
      </c>
      <c r="P1969" s="37" t="s">
        <v>6326</v>
      </c>
      <c r="Q1969" s="37" t="s">
        <v>14735</v>
      </c>
      <c r="R1969" s="39" t="s">
        <v>14736</v>
      </c>
      <c r="S1969" s="40" t="s">
        <v>10741</v>
      </c>
      <c r="T1969" s="41">
        <v>6</v>
      </c>
      <c r="U1969" s="42">
        <v>0</v>
      </c>
      <c r="V1969" s="42">
        <v>0</v>
      </c>
      <c r="W1969" s="42"/>
      <c r="X1969" s="42"/>
      <c r="Y1969" s="102">
        <v>6</v>
      </c>
      <c r="Z1969">
        <v>0</v>
      </c>
      <c r="AA1969">
        <v>0</v>
      </c>
      <c r="AB1969">
        <v>0</v>
      </c>
      <c r="AE1969" s="103">
        <v>0</v>
      </c>
      <c r="AF1969">
        <v>0</v>
      </c>
      <c r="AG1969">
        <v>0</v>
      </c>
      <c r="AH1969">
        <v>0</v>
      </c>
      <c r="AI1969">
        <v>0</v>
      </c>
    </row>
    <row r="1970" spans="1:35" ht="15" hidden="1" customHeight="1" x14ac:dyDescent="0.25">
      <c r="A1970" s="37" t="s">
        <v>36</v>
      </c>
      <c r="B1970" s="37" t="s">
        <v>37</v>
      </c>
      <c r="C1970" s="37" t="s">
        <v>5395</v>
      </c>
      <c r="D1970" s="38" t="s">
        <v>10768</v>
      </c>
      <c r="E1970" s="37" t="s">
        <v>5396</v>
      </c>
      <c r="F1970" s="37" t="s">
        <v>568</v>
      </c>
      <c r="G1970" s="37">
        <v>200001638</v>
      </c>
      <c r="H1970" s="100">
        <v>710036337</v>
      </c>
      <c r="I1970" s="101">
        <v>313271</v>
      </c>
      <c r="J1970" s="37">
        <v>100009374</v>
      </c>
      <c r="K1970" s="37">
        <v>200001638</v>
      </c>
      <c r="L1970" s="37" t="s">
        <v>48</v>
      </c>
      <c r="M1970" s="37" t="s">
        <v>568</v>
      </c>
      <c r="N1970" s="37" t="s">
        <v>655</v>
      </c>
      <c r="O1970" s="39" t="s">
        <v>14154</v>
      </c>
      <c r="P1970" s="37" t="s">
        <v>655</v>
      </c>
      <c r="Q1970" s="37" t="s">
        <v>5418</v>
      </c>
      <c r="R1970" s="39" t="s">
        <v>10770</v>
      </c>
      <c r="S1970" s="40" t="s">
        <v>10741</v>
      </c>
      <c r="T1970" s="41">
        <v>26</v>
      </c>
      <c r="U1970" s="41">
        <v>0</v>
      </c>
      <c r="V1970" s="41">
        <v>0</v>
      </c>
      <c r="W1970" s="42"/>
      <c r="X1970" s="42"/>
      <c r="Y1970" s="102">
        <v>26</v>
      </c>
      <c r="Z1970">
        <v>0</v>
      </c>
      <c r="AA1970">
        <v>0</v>
      </c>
      <c r="AB1970">
        <v>0</v>
      </c>
      <c r="AE1970" s="103">
        <v>0</v>
      </c>
      <c r="AF1970">
        <v>0</v>
      </c>
      <c r="AG1970">
        <v>0</v>
      </c>
      <c r="AH1970">
        <v>0</v>
      </c>
      <c r="AI1970">
        <v>0</v>
      </c>
    </row>
    <row r="1971" spans="1:35" ht="15" hidden="1" customHeight="1" x14ac:dyDescent="0.25">
      <c r="A1971" s="37" t="s">
        <v>36</v>
      </c>
      <c r="B1971" s="37" t="s">
        <v>37</v>
      </c>
      <c r="C1971" s="37" t="s">
        <v>6708</v>
      </c>
      <c r="D1971" s="38" t="s">
        <v>10843</v>
      </c>
      <c r="E1971" s="37" t="s">
        <v>6709</v>
      </c>
      <c r="F1971" s="37" t="s">
        <v>6696</v>
      </c>
      <c r="G1971" s="37">
        <v>200002191</v>
      </c>
      <c r="H1971" s="100">
        <v>710023162</v>
      </c>
      <c r="I1971" s="101">
        <v>321842</v>
      </c>
      <c r="J1971" s="37">
        <v>100011515</v>
      </c>
      <c r="K1971" s="37">
        <v>200002191</v>
      </c>
      <c r="L1971" s="37" t="s">
        <v>48</v>
      </c>
      <c r="M1971" s="37" t="s">
        <v>6696</v>
      </c>
      <c r="N1971" s="37" t="s">
        <v>557</v>
      </c>
      <c r="O1971" s="39" t="s">
        <v>10844</v>
      </c>
      <c r="P1971" s="37" t="s">
        <v>557</v>
      </c>
      <c r="Q1971" s="37" t="s">
        <v>6717</v>
      </c>
      <c r="R1971" s="39" t="s">
        <v>10845</v>
      </c>
      <c r="S1971" s="40" t="s">
        <v>10741</v>
      </c>
      <c r="T1971" s="41">
        <v>12</v>
      </c>
      <c r="U1971" s="41">
        <v>0</v>
      </c>
      <c r="V1971" s="41">
        <v>0</v>
      </c>
      <c r="W1971" s="42"/>
      <c r="X1971" s="42"/>
      <c r="Y1971" s="102">
        <v>12</v>
      </c>
      <c r="Z1971">
        <v>0</v>
      </c>
      <c r="AA1971">
        <v>0</v>
      </c>
      <c r="AB1971">
        <v>0</v>
      </c>
      <c r="AE1971" s="103">
        <v>0</v>
      </c>
      <c r="AF1971">
        <v>1</v>
      </c>
      <c r="AG1971">
        <v>0</v>
      </c>
      <c r="AH1971">
        <v>0</v>
      </c>
      <c r="AI1971">
        <v>1</v>
      </c>
    </row>
    <row r="1972" spans="1:35" ht="15" hidden="1" customHeight="1" x14ac:dyDescent="0.25">
      <c r="A1972" s="37" t="s">
        <v>36</v>
      </c>
      <c r="B1972" s="37" t="s">
        <v>37</v>
      </c>
      <c r="C1972" s="37" t="s">
        <v>8727</v>
      </c>
      <c r="D1972" s="38" t="s">
        <v>14723</v>
      </c>
      <c r="E1972" s="37" t="s">
        <v>8728</v>
      </c>
      <c r="F1972" s="37" t="s">
        <v>8536</v>
      </c>
      <c r="G1972" s="37">
        <v>200003034</v>
      </c>
      <c r="H1972" s="100">
        <v>710264860</v>
      </c>
      <c r="I1972" s="101">
        <v>324574</v>
      </c>
      <c r="J1972" s="37">
        <v>100017785</v>
      </c>
      <c r="K1972" s="37">
        <v>200003034</v>
      </c>
      <c r="L1972" s="37" t="s">
        <v>48</v>
      </c>
      <c r="M1972" s="37" t="s">
        <v>8536</v>
      </c>
      <c r="N1972" s="37" t="s">
        <v>8633</v>
      </c>
      <c r="O1972" s="39" t="s">
        <v>12142</v>
      </c>
      <c r="P1972" s="37" t="s">
        <v>8729</v>
      </c>
      <c r="Q1972" s="37" t="s">
        <v>8730</v>
      </c>
      <c r="R1972" s="39" t="s">
        <v>14724</v>
      </c>
      <c r="S1972" s="40" t="s">
        <v>10741</v>
      </c>
      <c r="T1972" s="41">
        <v>6</v>
      </c>
      <c r="U1972" s="41">
        <v>0</v>
      </c>
      <c r="V1972" s="41">
        <v>0</v>
      </c>
      <c r="W1972" s="42"/>
      <c r="X1972" s="42"/>
      <c r="Y1972" s="102">
        <v>6</v>
      </c>
      <c r="Z1972">
        <v>0</v>
      </c>
      <c r="AA1972">
        <v>0</v>
      </c>
      <c r="AB1972">
        <v>0</v>
      </c>
      <c r="AE1972" s="103">
        <v>0</v>
      </c>
      <c r="AF1972">
        <v>0</v>
      </c>
      <c r="AG1972">
        <v>0</v>
      </c>
      <c r="AH1972">
        <v>0</v>
      </c>
      <c r="AI1972">
        <v>0</v>
      </c>
    </row>
    <row r="1973" spans="1:35" ht="15" hidden="1" customHeight="1" x14ac:dyDescent="0.25">
      <c r="A1973" s="37" t="s">
        <v>36</v>
      </c>
      <c r="B1973" s="37" t="s">
        <v>37</v>
      </c>
      <c r="C1973" s="37" t="s">
        <v>1552</v>
      </c>
      <c r="D1973" s="38" t="s">
        <v>14727</v>
      </c>
      <c r="E1973" s="37" t="s">
        <v>1553</v>
      </c>
      <c r="F1973" s="37" t="s">
        <v>814</v>
      </c>
      <c r="G1973" s="37">
        <v>200000448</v>
      </c>
      <c r="H1973" s="100">
        <v>710011830</v>
      </c>
      <c r="I1973" s="101">
        <v>37836781</v>
      </c>
      <c r="J1973" s="37">
        <v>100002358</v>
      </c>
      <c r="K1973" s="37">
        <v>100002360</v>
      </c>
      <c r="L1973" s="37" t="s">
        <v>105</v>
      </c>
      <c r="M1973" s="37" t="s">
        <v>814</v>
      </c>
      <c r="N1973" s="37" t="s">
        <v>1570</v>
      </c>
      <c r="O1973" s="39" t="s">
        <v>11450</v>
      </c>
      <c r="P1973" s="37" t="s">
        <v>1554</v>
      </c>
      <c r="Q1973" s="37" t="s">
        <v>1555</v>
      </c>
      <c r="R1973" s="39" t="s">
        <v>14728</v>
      </c>
      <c r="S1973" s="40" t="s">
        <v>10741</v>
      </c>
      <c r="T1973" s="41">
        <v>24</v>
      </c>
      <c r="U1973" s="42">
        <v>0</v>
      </c>
      <c r="V1973" s="42">
        <v>0</v>
      </c>
      <c r="W1973" s="42"/>
      <c r="X1973" s="42"/>
      <c r="Y1973" s="102">
        <v>24</v>
      </c>
      <c r="Z1973">
        <v>0</v>
      </c>
      <c r="AA1973">
        <v>0</v>
      </c>
      <c r="AB1973">
        <v>0</v>
      </c>
      <c r="AE1973" s="103">
        <v>0</v>
      </c>
      <c r="AF1973">
        <v>0</v>
      </c>
      <c r="AG1973">
        <v>0</v>
      </c>
      <c r="AH1973">
        <v>0</v>
      </c>
      <c r="AI1973">
        <v>0</v>
      </c>
    </row>
    <row r="1974" spans="1:35" ht="15" hidden="1" customHeight="1" x14ac:dyDescent="0.25">
      <c r="A1974" s="37" t="s">
        <v>36</v>
      </c>
      <c r="B1974" s="37" t="s">
        <v>37</v>
      </c>
      <c r="C1974" s="37" t="s">
        <v>7167</v>
      </c>
      <c r="D1974" s="38" t="s">
        <v>11079</v>
      </c>
      <c r="E1974" s="37" t="s">
        <v>7168</v>
      </c>
      <c r="F1974" s="37" t="s">
        <v>6696</v>
      </c>
      <c r="G1974" s="37">
        <v>200002442</v>
      </c>
      <c r="H1974" s="100">
        <v>710039654</v>
      </c>
      <c r="I1974" s="101">
        <v>37791591</v>
      </c>
      <c r="J1974" s="37">
        <v>100012450</v>
      </c>
      <c r="K1974" s="37">
        <v>100012419</v>
      </c>
      <c r="L1974" s="37" t="s">
        <v>105</v>
      </c>
      <c r="M1974" s="37" t="s">
        <v>6696</v>
      </c>
      <c r="N1974" s="37" t="s">
        <v>7170</v>
      </c>
      <c r="O1974" s="39" t="s">
        <v>11080</v>
      </c>
      <c r="P1974" s="37" t="s">
        <v>7170</v>
      </c>
      <c r="Q1974" s="37" t="s">
        <v>7183</v>
      </c>
      <c r="R1974" s="39" t="s">
        <v>11081</v>
      </c>
      <c r="S1974" s="40" t="s">
        <v>10741</v>
      </c>
      <c r="T1974" s="41">
        <v>57</v>
      </c>
      <c r="U1974" s="42">
        <v>0</v>
      </c>
      <c r="V1974" s="41">
        <v>0</v>
      </c>
      <c r="W1974" s="42"/>
      <c r="X1974" s="42"/>
      <c r="Y1974" s="102">
        <v>57</v>
      </c>
      <c r="Z1974">
        <v>2</v>
      </c>
      <c r="AA1974">
        <v>0</v>
      </c>
      <c r="AB1974">
        <v>0</v>
      </c>
      <c r="AE1974" s="103">
        <v>2</v>
      </c>
      <c r="AF1974">
        <v>0</v>
      </c>
      <c r="AG1974">
        <v>0</v>
      </c>
      <c r="AH1974">
        <v>0</v>
      </c>
      <c r="AI1974">
        <v>0</v>
      </c>
    </row>
    <row r="1975" spans="1:35" ht="15" hidden="1" customHeight="1" x14ac:dyDescent="0.25">
      <c r="A1975" s="37" t="s">
        <v>36</v>
      </c>
      <c r="B1975" s="37" t="s">
        <v>37</v>
      </c>
      <c r="C1975" s="37" t="s">
        <v>9381</v>
      </c>
      <c r="D1975" s="38" t="s">
        <v>14740</v>
      </c>
      <c r="E1975" s="37" t="s">
        <v>4085</v>
      </c>
      <c r="F1975" s="37" t="s">
        <v>8536</v>
      </c>
      <c r="G1975" s="37">
        <v>200003345</v>
      </c>
      <c r="H1975" s="100">
        <v>710032757</v>
      </c>
      <c r="I1975" s="101">
        <v>17071089</v>
      </c>
      <c r="J1975" s="37">
        <v>100016414</v>
      </c>
      <c r="K1975" s="37">
        <v>100016412</v>
      </c>
      <c r="L1975" s="37" t="s">
        <v>105</v>
      </c>
      <c r="M1975" s="37" t="s">
        <v>8536</v>
      </c>
      <c r="N1975" s="37" t="s">
        <v>6661</v>
      </c>
      <c r="O1975" s="39" t="s">
        <v>10913</v>
      </c>
      <c r="P1975" s="37" t="s">
        <v>4086</v>
      </c>
      <c r="Q1975" s="37" t="s">
        <v>9382</v>
      </c>
      <c r="R1975" s="39" t="s">
        <v>14741</v>
      </c>
      <c r="S1975" s="40" t="s">
        <v>10741</v>
      </c>
      <c r="T1975" s="41">
        <v>22</v>
      </c>
      <c r="U1975" s="41">
        <v>0</v>
      </c>
      <c r="V1975" s="41">
        <v>0</v>
      </c>
      <c r="W1975" s="42"/>
      <c r="X1975" s="42"/>
      <c r="Y1975" s="102">
        <v>22</v>
      </c>
      <c r="Z1975">
        <v>0</v>
      </c>
      <c r="AA1975">
        <v>0</v>
      </c>
      <c r="AB1975">
        <v>0</v>
      </c>
      <c r="AE1975" s="103">
        <v>0</v>
      </c>
      <c r="AF1975">
        <v>0</v>
      </c>
      <c r="AG1975">
        <v>0</v>
      </c>
      <c r="AH1975">
        <v>0</v>
      </c>
      <c r="AI1975">
        <v>0</v>
      </c>
    </row>
    <row r="1976" spans="1:35" ht="15" hidden="1" customHeight="1" x14ac:dyDescent="0.25">
      <c r="A1976" s="37" t="s">
        <v>36</v>
      </c>
      <c r="B1976" s="37" t="s">
        <v>37</v>
      </c>
      <c r="C1976" s="37" t="s">
        <v>5185</v>
      </c>
      <c r="D1976" s="38" t="s">
        <v>14737</v>
      </c>
      <c r="E1976" s="37" t="s">
        <v>5186</v>
      </c>
      <c r="F1976" s="37" t="s">
        <v>4189</v>
      </c>
      <c r="G1976" s="37">
        <v>200001624</v>
      </c>
      <c r="H1976" s="100">
        <v>710276001</v>
      </c>
      <c r="I1976" s="101">
        <v>37813366</v>
      </c>
      <c r="J1976" s="37">
        <v>100019131</v>
      </c>
      <c r="K1976" s="37">
        <v>100009071</v>
      </c>
      <c r="L1976" s="37" t="s">
        <v>105</v>
      </c>
      <c r="M1976" s="37" t="s">
        <v>4189</v>
      </c>
      <c r="N1976" s="37" t="s">
        <v>4960</v>
      </c>
      <c r="O1976" s="39" t="s">
        <v>14738</v>
      </c>
      <c r="P1976" s="37" t="s">
        <v>5187</v>
      </c>
      <c r="Q1976" s="37" t="s">
        <v>5188</v>
      </c>
      <c r="R1976" s="39" t="s">
        <v>14739</v>
      </c>
      <c r="S1976" s="40" t="s">
        <v>10741</v>
      </c>
      <c r="T1976" s="41">
        <v>36</v>
      </c>
      <c r="U1976" s="41">
        <v>0</v>
      </c>
      <c r="V1976" s="41">
        <v>0</v>
      </c>
      <c r="W1976" s="42"/>
      <c r="X1976" s="42"/>
      <c r="Y1976" s="102">
        <v>36</v>
      </c>
      <c r="Z1976">
        <v>0</v>
      </c>
      <c r="AA1976">
        <v>0</v>
      </c>
      <c r="AB1976">
        <v>0</v>
      </c>
      <c r="AE1976" s="103">
        <v>0</v>
      </c>
      <c r="AF1976">
        <v>1</v>
      </c>
      <c r="AG1976">
        <v>0</v>
      </c>
      <c r="AH1976">
        <v>0</v>
      </c>
      <c r="AI1976">
        <v>1</v>
      </c>
    </row>
    <row r="1977" spans="1:35" ht="15" hidden="1" customHeight="1" x14ac:dyDescent="0.25">
      <c r="A1977" s="37" t="s">
        <v>36</v>
      </c>
      <c r="B1977" s="37" t="s">
        <v>37</v>
      </c>
      <c r="C1977" s="37" t="s">
        <v>7366</v>
      </c>
      <c r="D1977" s="38" t="s">
        <v>14745</v>
      </c>
      <c r="E1977" s="37" t="s">
        <v>7367</v>
      </c>
      <c r="F1977" s="37" t="s">
        <v>6696</v>
      </c>
      <c r="G1977" s="37">
        <v>200002376</v>
      </c>
      <c r="H1977" s="100">
        <v>710028091</v>
      </c>
      <c r="I1977" s="101">
        <v>37874276</v>
      </c>
      <c r="J1977" s="37">
        <v>100012142</v>
      </c>
      <c r="K1977" s="37">
        <v>100012141</v>
      </c>
      <c r="L1977" s="37" t="s">
        <v>92</v>
      </c>
      <c r="M1977" s="37" t="s">
        <v>6696</v>
      </c>
      <c r="N1977" s="37" t="s">
        <v>7232</v>
      </c>
      <c r="O1977" s="39" t="s">
        <v>14746</v>
      </c>
      <c r="P1977" s="37" t="s">
        <v>7368</v>
      </c>
      <c r="Q1977" s="37" t="s">
        <v>7369</v>
      </c>
      <c r="R1977" s="39" t="s">
        <v>14747</v>
      </c>
      <c r="S1977" s="40" t="s">
        <v>10741</v>
      </c>
      <c r="T1977" s="41">
        <v>12</v>
      </c>
      <c r="U1977" s="41">
        <v>0</v>
      </c>
      <c r="V1977" s="41">
        <v>0</v>
      </c>
      <c r="W1977" s="42"/>
      <c r="X1977" s="42"/>
      <c r="Y1977" s="102">
        <v>12</v>
      </c>
      <c r="Z1977">
        <v>0</v>
      </c>
      <c r="AA1977">
        <v>0</v>
      </c>
      <c r="AB1977">
        <v>0</v>
      </c>
      <c r="AE1977" s="103">
        <v>0</v>
      </c>
      <c r="AF1977">
        <v>1</v>
      </c>
      <c r="AG1977">
        <v>0</v>
      </c>
      <c r="AH1977">
        <v>0</v>
      </c>
      <c r="AI1977">
        <v>1</v>
      </c>
    </row>
    <row r="1978" spans="1:35" ht="15" hidden="1" customHeight="1" x14ac:dyDescent="0.25">
      <c r="A1978" s="37" t="s">
        <v>36</v>
      </c>
      <c r="B1978" s="37" t="s">
        <v>37</v>
      </c>
      <c r="C1978" s="37" t="s">
        <v>1024</v>
      </c>
      <c r="D1978" s="38" t="s">
        <v>14750</v>
      </c>
      <c r="E1978" s="37" t="s">
        <v>1025</v>
      </c>
      <c r="F1978" s="37" t="s">
        <v>814</v>
      </c>
      <c r="G1978" s="37">
        <v>200000365</v>
      </c>
      <c r="H1978" s="100">
        <v>710003153</v>
      </c>
      <c r="I1978" s="101">
        <v>305812</v>
      </c>
      <c r="J1978" s="37">
        <v>100001893</v>
      </c>
      <c r="K1978" s="37">
        <v>200000365</v>
      </c>
      <c r="L1978" s="37" t="s">
        <v>829</v>
      </c>
      <c r="M1978" s="37" t="s">
        <v>814</v>
      </c>
      <c r="N1978" s="37" t="s">
        <v>817</v>
      </c>
      <c r="O1978" s="39" t="s">
        <v>14751</v>
      </c>
      <c r="P1978" s="37" t="s">
        <v>1026</v>
      </c>
      <c r="Q1978" s="37" t="s">
        <v>1027</v>
      </c>
      <c r="R1978" s="39" t="s">
        <v>14752</v>
      </c>
      <c r="S1978" s="40" t="s">
        <v>10741</v>
      </c>
      <c r="T1978" s="41">
        <v>5</v>
      </c>
      <c r="U1978" s="42">
        <v>0</v>
      </c>
      <c r="V1978" s="42">
        <v>0</v>
      </c>
      <c r="W1978" s="42"/>
      <c r="X1978" s="42"/>
      <c r="Y1978" s="102">
        <v>5</v>
      </c>
      <c r="Z1978">
        <v>0</v>
      </c>
      <c r="AA1978">
        <v>0</v>
      </c>
      <c r="AB1978">
        <v>0</v>
      </c>
      <c r="AE1978" s="103">
        <v>0</v>
      </c>
      <c r="AF1978">
        <v>0</v>
      </c>
      <c r="AG1978">
        <v>0</v>
      </c>
      <c r="AH1978">
        <v>0</v>
      </c>
      <c r="AI1978">
        <v>0</v>
      </c>
    </row>
    <row r="1979" spans="1:35" ht="15" hidden="1" customHeight="1" x14ac:dyDescent="0.25">
      <c r="A1979" s="37" t="s">
        <v>36</v>
      </c>
      <c r="B1979" s="37" t="s">
        <v>37</v>
      </c>
      <c r="C1979" s="37" t="s">
        <v>857</v>
      </c>
      <c r="D1979" s="38" t="s">
        <v>14913</v>
      </c>
      <c r="E1979" s="37" t="s">
        <v>858</v>
      </c>
      <c r="F1979" s="37" t="s">
        <v>814</v>
      </c>
      <c r="G1979" s="37">
        <v>200000304</v>
      </c>
      <c r="H1979" s="100">
        <v>710002394</v>
      </c>
      <c r="I1979" s="101">
        <v>305332</v>
      </c>
      <c r="J1979" s="37">
        <v>100001884</v>
      </c>
      <c r="K1979" s="37">
        <v>200000304</v>
      </c>
      <c r="L1979" s="37" t="s">
        <v>48</v>
      </c>
      <c r="M1979" s="37" t="s">
        <v>814</v>
      </c>
      <c r="N1979" s="37" t="s">
        <v>817</v>
      </c>
      <c r="O1979" s="39" t="s">
        <v>11969</v>
      </c>
      <c r="P1979" s="37" t="s">
        <v>859</v>
      </c>
      <c r="Q1979" s="37" t="s">
        <v>861</v>
      </c>
      <c r="R1979" s="39" t="s">
        <v>11970</v>
      </c>
      <c r="S1979" s="40" t="s">
        <v>10741</v>
      </c>
      <c r="T1979" s="41">
        <v>41</v>
      </c>
      <c r="U1979" s="41">
        <v>0</v>
      </c>
      <c r="V1979" s="41">
        <v>0</v>
      </c>
      <c r="W1979" s="42"/>
      <c r="X1979" s="42"/>
      <c r="Y1979" s="102">
        <v>41</v>
      </c>
      <c r="Z1979">
        <v>0</v>
      </c>
      <c r="AA1979">
        <v>0</v>
      </c>
      <c r="AB1979">
        <v>0</v>
      </c>
      <c r="AE1979" s="103">
        <v>0</v>
      </c>
      <c r="AF1979">
        <v>7</v>
      </c>
      <c r="AG1979">
        <v>0</v>
      </c>
      <c r="AH1979">
        <v>0</v>
      </c>
      <c r="AI1979">
        <v>7</v>
      </c>
    </row>
    <row r="1980" spans="1:35" ht="15" hidden="1" customHeight="1" x14ac:dyDescent="0.25">
      <c r="A1980" s="37" t="s">
        <v>36</v>
      </c>
      <c r="B1980" s="37" t="s">
        <v>37</v>
      </c>
      <c r="C1980" s="37" t="s">
        <v>4347</v>
      </c>
      <c r="D1980" s="38" t="s">
        <v>11216</v>
      </c>
      <c r="E1980" s="37" t="s">
        <v>4348</v>
      </c>
      <c r="F1980" s="37" t="s">
        <v>4189</v>
      </c>
      <c r="G1980" s="37">
        <v>200001319</v>
      </c>
      <c r="H1980" s="100">
        <v>710036507</v>
      </c>
      <c r="I1980" s="101">
        <v>314463</v>
      </c>
      <c r="J1980" s="37">
        <v>100007366</v>
      </c>
      <c r="K1980" s="37">
        <v>200001319</v>
      </c>
      <c r="L1980" s="37" t="s">
        <v>48</v>
      </c>
      <c r="M1980" s="37" t="s">
        <v>4189</v>
      </c>
      <c r="N1980" s="37" t="s">
        <v>4350</v>
      </c>
      <c r="O1980" s="39" t="s">
        <v>10875</v>
      </c>
      <c r="P1980" s="37" t="s">
        <v>4350</v>
      </c>
      <c r="Q1980" s="37" t="s">
        <v>4355</v>
      </c>
      <c r="R1980" s="39" t="s">
        <v>11217</v>
      </c>
      <c r="S1980" s="40" t="s">
        <v>10741</v>
      </c>
      <c r="T1980" s="41">
        <v>20</v>
      </c>
      <c r="U1980" s="41">
        <v>0</v>
      </c>
      <c r="V1980" s="41">
        <v>0</v>
      </c>
      <c r="W1980" s="42"/>
      <c r="X1980" s="42"/>
      <c r="Y1980" s="102">
        <v>20</v>
      </c>
      <c r="Z1980">
        <v>0</v>
      </c>
      <c r="AA1980">
        <v>0</v>
      </c>
      <c r="AB1980">
        <v>0</v>
      </c>
      <c r="AE1980" s="103">
        <v>0</v>
      </c>
      <c r="AF1980">
        <v>0</v>
      </c>
      <c r="AG1980">
        <v>0</v>
      </c>
      <c r="AH1980">
        <v>0</v>
      </c>
      <c r="AI1980">
        <v>0</v>
      </c>
    </row>
    <row r="1981" spans="1:35" ht="15" hidden="1" customHeight="1" x14ac:dyDescent="0.25">
      <c r="A1981" s="37" t="s">
        <v>36</v>
      </c>
      <c r="B1981" s="37" t="s">
        <v>37</v>
      </c>
      <c r="C1981" s="37" t="s">
        <v>3143</v>
      </c>
      <c r="D1981" s="38" t="s">
        <v>12571</v>
      </c>
      <c r="E1981" s="37" t="s">
        <v>3144</v>
      </c>
      <c r="F1981" s="37" t="s">
        <v>2860</v>
      </c>
      <c r="G1981" s="37">
        <v>200001033</v>
      </c>
      <c r="H1981" s="100">
        <v>710007043</v>
      </c>
      <c r="I1981" s="101">
        <v>308641</v>
      </c>
      <c r="J1981" s="37">
        <v>100006464</v>
      </c>
      <c r="K1981" s="37">
        <v>200001033</v>
      </c>
      <c r="L1981" s="37" t="s">
        <v>48</v>
      </c>
      <c r="M1981" s="37" t="s">
        <v>2860</v>
      </c>
      <c r="N1981" s="37" t="s">
        <v>2862</v>
      </c>
      <c r="O1981" s="39" t="s">
        <v>12572</v>
      </c>
      <c r="P1981" s="37" t="s">
        <v>3145</v>
      </c>
      <c r="Q1981" s="37" t="s">
        <v>14758</v>
      </c>
      <c r="R1981" s="39" t="s">
        <v>12573</v>
      </c>
      <c r="S1981" s="40" t="s">
        <v>10741</v>
      </c>
      <c r="T1981" s="41">
        <v>14</v>
      </c>
      <c r="U1981" s="42">
        <v>0</v>
      </c>
      <c r="V1981" s="42">
        <v>0</v>
      </c>
      <c r="W1981" s="42"/>
      <c r="X1981" s="42"/>
      <c r="Y1981" s="102">
        <v>14</v>
      </c>
      <c r="Z1981">
        <v>0</v>
      </c>
      <c r="AA1981">
        <v>0</v>
      </c>
      <c r="AB1981">
        <v>0</v>
      </c>
      <c r="AE1981" s="103">
        <v>0</v>
      </c>
      <c r="AF1981">
        <v>0</v>
      </c>
      <c r="AG1981">
        <v>0</v>
      </c>
      <c r="AH1981">
        <v>0</v>
      </c>
      <c r="AI1981">
        <v>0</v>
      </c>
    </row>
    <row r="1982" spans="1:35" ht="15" hidden="1" customHeight="1" x14ac:dyDescent="0.25">
      <c r="A1982" s="37" t="s">
        <v>36</v>
      </c>
      <c r="B1982" s="37" t="s">
        <v>37</v>
      </c>
      <c r="C1982" s="37" t="s">
        <v>1888</v>
      </c>
      <c r="D1982" s="38" t="s">
        <v>13117</v>
      </c>
      <c r="E1982" s="37" t="s">
        <v>1889</v>
      </c>
      <c r="F1982" s="37" t="s">
        <v>1879</v>
      </c>
      <c r="G1982" s="37">
        <v>200000643</v>
      </c>
      <c r="H1982" s="100">
        <v>710008287</v>
      </c>
      <c r="I1982" s="101">
        <v>309443</v>
      </c>
      <c r="J1982" s="37">
        <v>100003531</v>
      </c>
      <c r="K1982" s="37">
        <v>200000643</v>
      </c>
      <c r="L1982" s="37" t="s">
        <v>48</v>
      </c>
      <c r="M1982" s="37" t="s">
        <v>1879</v>
      </c>
      <c r="N1982" s="37" t="s">
        <v>1907</v>
      </c>
      <c r="O1982" s="39" t="s">
        <v>13118</v>
      </c>
      <c r="P1982" s="37" t="s">
        <v>1890</v>
      </c>
      <c r="Q1982" s="37" t="s">
        <v>1892</v>
      </c>
      <c r="R1982" s="39" t="s">
        <v>13119</v>
      </c>
      <c r="S1982" s="40" t="s">
        <v>10741</v>
      </c>
      <c r="T1982" s="41">
        <v>18</v>
      </c>
      <c r="U1982" s="41">
        <v>0</v>
      </c>
      <c r="V1982" s="41">
        <v>0</v>
      </c>
      <c r="W1982" s="42"/>
      <c r="X1982" s="42"/>
      <c r="Y1982" s="102">
        <v>18</v>
      </c>
      <c r="Z1982">
        <v>0</v>
      </c>
      <c r="AA1982">
        <v>0</v>
      </c>
      <c r="AB1982">
        <v>0</v>
      </c>
      <c r="AE1982" s="103">
        <v>0</v>
      </c>
      <c r="AF1982">
        <v>0</v>
      </c>
      <c r="AG1982">
        <v>0</v>
      </c>
      <c r="AH1982">
        <v>0</v>
      </c>
      <c r="AI1982">
        <v>0</v>
      </c>
    </row>
    <row r="1983" spans="1:35" ht="15" hidden="1" customHeight="1" x14ac:dyDescent="0.25">
      <c r="A1983" s="37" t="s">
        <v>36</v>
      </c>
      <c r="B1983" s="37" t="s">
        <v>37</v>
      </c>
      <c r="C1983" s="37" t="s">
        <v>7839</v>
      </c>
      <c r="D1983" s="38" t="s">
        <v>11734</v>
      </c>
      <c r="E1983" s="37" t="s">
        <v>7840</v>
      </c>
      <c r="F1983" s="37" t="s">
        <v>6696</v>
      </c>
      <c r="G1983" s="37">
        <v>200002661</v>
      </c>
      <c r="H1983" s="100">
        <v>42089051</v>
      </c>
      <c r="I1983" s="101">
        <v>330167</v>
      </c>
      <c r="J1983" s="37">
        <v>100013537</v>
      </c>
      <c r="K1983" s="37">
        <v>200002661</v>
      </c>
      <c r="L1983" s="37" t="s">
        <v>48</v>
      </c>
      <c r="M1983" s="37" t="s">
        <v>6696</v>
      </c>
      <c r="N1983" s="37" t="s">
        <v>7842</v>
      </c>
      <c r="O1983" s="39" t="s">
        <v>11735</v>
      </c>
      <c r="P1983" s="37" t="s">
        <v>7842</v>
      </c>
      <c r="Q1983" s="37" t="s">
        <v>7844</v>
      </c>
      <c r="R1983" s="39" t="s">
        <v>11736</v>
      </c>
      <c r="S1983" s="40" t="s">
        <v>10721</v>
      </c>
      <c r="T1983" s="41">
        <v>94</v>
      </c>
      <c r="U1983" s="41">
        <v>0</v>
      </c>
      <c r="V1983" s="41">
        <v>0</v>
      </c>
      <c r="W1983" s="42"/>
      <c r="X1983" s="42"/>
      <c r="Y1983" s="102">
        <v>94</v>
      </c>
      <c r="Z1983">
        <v>2</v>
      </c>
      <c r="AA1983">
        <v>0</v>
      </c>
      <c r="AB1983">
        <v>0</v>
      </c>
      <c r="AE1983" s="103">
        <v>2</v>
      </c>
      <c r="AF1983">
        <v>20</v>
      </c>
      <c r="AG1983">
        <v>0</v>
      </c>
      <c r="AH1983">
        <v>0</v>
      </c>
      <c r="AI1983">
        <v>20</v>
      </c>
    </row>
    <row r="1984" spans="1:35" ht="15" hidden="1" customHeight="1" x14ac:dyDescent="0.25">
      <c r="A1984" s="37" t="s">
        <v>36</v>
      </c>
      <c r="B1984" s="37" t="s">
        <v>37</v>
      </c>
      <c r="C1984" s="37" t="s">
        <v>8264</v>
      </c>
      <c r="D1984" s="38" t="s">
        <v>11855</v>
      </c>
      <c r="E1984" s="37" t="s">
        <v>8265</v>
      </c>
      <c r="F1984" s="37" t="s">
        <v>6696</v>
      </c>
      <c r="G1984" s="37">
        <v>200002820</v>
      </c>
      <c r="H1984" s="100">
        <v>710040784</v>
      </c>
      <c r="I1984" s="101">
        <v>332933</v>
      </c>
      <c r="J1984" s="37">
        <v>100014081</v>
      </c>
      <c r="K1984" s="37">
        <v>200002820</v>
      </c>
      <c r="L1984" s="37" t="s">
        <v>48</v>
      </c>
      <c r="M1984" s="37" t="s">
        <v>6696</v>
      </c>
      <c r="N1984" s="37" t="s">
        <v>8266</v>
      </c>
      <c r="O1984" s="39" t="s">
        <v>10966</v>
      </c>
      <c r="P1984" s="37" t="s">
        <v>8266</v>
      </c>
      <c r="Q1984" s="37" t="s">
        <v>8268</v>
      </c>
      <c r="R1984" s="39" t="s">
        <v>11857</v>
      </c>
      <c r="S1984" s="40" t="s">
        <v>10741</v>
      </c>
      <c r="T1984" s="41">
        <v>30</v>
      </c>
      <c r="U1984" s="41">
        <v>0</v>
      </c>
      <c r="V1984" s="41">
        <v>0</v>
      </c>
      <c r="W1984" s="42"/>
      <c r="X1984" s="42"/>
      <c r="Y1984" s="102">
        <v>30</v>
      </c>
      <c r="Z1984">
        <v>0</v>
      </c>
      <c r="AA1984">
        <v>0</v>
      </c>
      <c r="AB1984">
        <v>0</v>
      </c>
      <c r="AE1984" s="103">
        <v>0</v>
      </c>
      <c r="AF1984">
        <v>0</v>
      </c>
      <c r="AG1984">
        <v>0</v>
      </c>
      <c r="AH1984">
        <v>0</v>
      </c>
      <c r="AI1984">
        <v>0</v>
      </c>
    </row>
    <row r="1985" spans="1:35" ht="15" hidden="1" customHeight="1" x14ac:dyDescent="0.25">
      <c r="A1985" s="37" t="s">
        <v>36</v>
      </c>
      <c r="B1985" s="37" t="s">
        <v>37</v>
      </c>
      <c r="C1985" s="37" t="s">
        <v>9747</v>
      </c>
      <c r="D1985" s="38" t="s">
        <v>10802</v>
      </c>
      <c r="E1985" s="37" t="s">
        <v>9748</v>
      </c>
      <c r="F1985" s="37" t="s">
        <v>8536</v>
      </c>
      <c r="G1985" s="37">
        <v>200002913</v>
      </c>
      <c r="H1985" s="100">
        <v>710038925</v>
      </c>
      <c r="I1985" s="101">
        <v>691135</v>
      </c>
      <c r="J1985" s="37">
        <v>100014829</v>
      </c>
      <c r="K1985" s="37">
        <v>200002913</v>
      </c>
      <c r="L1985" s="37" t="s">
        <v>48</v>
      </c>
      <c r="M1985" s="37" t="s">
        <v>8536</v>
      </c>
      <c r="N1985" s="37" t="s">
        <v>9979</v>
      </c>
      <c r="O1985" s="39" t="s">
        <v>11526</v>
      </c>
      <c r="P1985" s="37" t="s">
        <v>9777</v>
      </c>
      <c r="Q1985" s="37" t="s">
        <v>9795</v>
      </c>
      <c r="R1985" s="39" t="s">
        <v>10694</v>
      </c>
      <c r="S1985" s="40" t="s">
        <v>10741</v>
      </c>
      <c r="T1985" s="41">
        <v>23</v>
      </c>
      <c r="U1985" s="41">
        <v>0</v>
      </c>
      <c r="V1985" s="41">
        <v>0</v>
      </c>
      <c r="W1985" s="42"/>
      <c r="X1985" s="42"/>
      <c r="Y1985" s="102">
        <v>23</v>
      </c>
      <c r="Z1985">
        <v>0</v>
      </c>
      <c r="AA1985">
        <v>0</v>
      </c>
      <c r="AB1985">
        <v>0</v>
      </c>
      <c r="AE1985" s="103">
        <v>0</v>
      </c>
      <c r="AF1985">
        <v>0</v>
      </c>
      <c r="AG1985">
        <v>0</v>
      </c>
      <c r="AH1985">
        <v>0</v>
      </c>
      <c r="AI1985">
        <v>0</v>
      </c>
    </row>
    <row r="1986" spans="1:35" ht="15" hidden="1" customHeight="1" x14ac:dyDescent="0.25">
      <c r="A1986" s="37" t="s">
        <v>36</v>
      </c>
      <c r="B1986" s="37" t="s">
        <v>37</v>
      </c>
      <c r="C1986" s="37" t="s">
        <v>3330</v>
      </c>
      <c r="D1986" s="38" t="s">
        <v>10889</v>
      </c>
      <c r="E1986" s="37" t="s">
        <v>3331</v>
      </c>
      <c r="F1986" s="37" t="s">
        <v>2860</v>
      </c>
      <c r="G1986" s="37">
        <v>200000931</v>
      </c>
      <c r="H1986" s="100">
        <v>710035195</v>
      </c>
      <c r="I1986" s="101">
        <v>307203</v>
      </c>
      <c r="J1986" s="37">
        <v>100005510</v>
      </c>
      <c r="K1986" s="37">
        <v>200000931</v>
      </c>
      <c r="L1986" s="37" t="s">
        <v>48</v>
      </c>
      <c r="M1986" s="37" t="s">
        <v>2860</v>
      </c>
      <c r="N1986" s="37" t="s">
        <v>3333</v>
      </c>
      <c r="O1986" s="39" t="s">
        <v>10996</v>
      </c>
      <c r="P1986" s="37" t="s">
        <v>3333</v>
      </c>
      <c r="Q1986" s="37" t="s">
        <v>3338</v>
      </c>
      <c r="R1986" s="39" t="s">
        <v>10644</v>
      </c>
      <c r="S1986" s="40" t="s">
        <v>10741</v>
      </c>
      <c r="T1986" s="41">
        <v>58</v>
      </c>
      <c r="U1986" s="41">
        <v>0</v>
      </c>
      <c r="V1986" s="41">
        <v>0</v>
      </c>
      <c r="W1986" s="42"/>
      <c r="X1986" s="42"/>
      <c r="Y1986" s="102">
        <v>58</v>
      </c>
      <c r="Z1986">
        <v>0</v>
      </c>
      <c r="AA1986">
        <v>0</v>
      </c>
      <c r="AB1986">
        <v>0</v>
      </c>
      <c r="AE1986" s="103">
        <v>0</v>
      </c>
      <c r="AF1986">
        <v>2</v>
      </c>
      <c r="AG1986">
        <v>0</v>
      </c>
      <c r="AH1986">
        <v>0</v>
      </c>
      <c r="AI1986">
        <v>2</v>
      </c>
    </row>
    <row r="1987" spans="1:35" ht="15" hidden="1" customHeight="1" x14ac:dyDescent="0.25">
      <c r="A1987" s="37" t="s">
        <v>36</v>
      </c>
      <c r="B1987" s="37" t="s">
        <v>592</v>
      </c>
      <c r="C1987" s="37" t="s">
        <v>648</v>
      </c>
      <c r="D1987" s="38" t="s">
        <v>13721</v>
      </c>
      <c r="E1987" s="37" t="s">
        <v>649</v>
      </c>
      <c r="F1987" s="37" t="s">
        <v>40</v>
      </c>
      <c r="G1987" s="37">
        <v>200003670</v>
      </c>
      <c r="H1987" s="100">
        <v>710229658</v>
      </c>
      <c r="I1987" s="101">
        <v>36076082</v>
      </c>
      <c r="J1987" s="37">
        <v>100000101</v>
      </c>
      <c r="K1987" s="37">
        <v>200003670</v>
      </c>
      <c r="L1987" s="37" t="s">
        <v>650</v>
      </c>
      <c r="M1987" s="37" t="s">
        <v>40</v>
      </c>
      <c r="N1987" s="37" t="s">
        <v>784</v>
      </c>
      <c r="O1987" s="39" t="s">
        <v>11703</v>
      </c>
      <c r="P1987" s="37" t="s">
        <v>397</v>
      </c>
      <c r="Q1987" s="37" t="s">
        <v>16893</v>
      </c>
      <c r="R1987" s="39" t="s">
        <v>10617</v>
      </c>
      <c r="S1987" s="40" t="s">
        <v>10741</v>
      </c>
      <c r="T1987" s="41">
        <v>0</v>
      </c>
      <c r="U1987" s="41">
        <v>41</v>
      </c>
      <c r="V1987" s="41">
        <v>0</v>
      </c>
      <c r="W1987" s="42"/>
      <c r="X1987" s="42"/>
      <c r="Y1987" s="102">
        <v>41</v>
      </c>
      <c r="Z1987">
        <v>0</v>
      </c>
      <c r="AA1987">
        <v>0</v>
      </c>
      <c r="AB1987">
        <v>0</v>
      </c>
      <c r="AE1987" s="103">
        <v>0</v>
      </c>
      <c r="AF1987">
        <v>0</v>
      </c>
      <c r="AG1987">
        <v>0</v>
      </c>
      <c r="AH1987">
        <v>0</v>
      </c>
      <c r="AI1987">
        <v>0</v>
      </c>
    </row>
    <row r="1988" spans="1:35" ht="15" hidden="1" customHeight="1" x14ac:dyDescent="0.25">
      <c r="A1988" s="37" t="s">
        <v>36</v>
      </c>
      <c r="B1988" s="37" t="s">
        <v>37</v>
      </c>
      <c r="C1988" s="37" t="s">
        <v>6253</v>
      </c>
      <c r="D1988" s="38" t="s">
        <v>14910</v>
      </c>
      <c r="E1988" s="37" t="s">
        <v>6254</v>
      </c>
      <c r="F1988" s="37" t="s">
        <v>568</v>
      </c>
      <c r="G1988" s="37">
        <v>200002177</v>
      </c>
      <c r="H1988" s="100">
        <v>710021569</v>
      </c>
      <c r="I1988" s="101">
        <v>320951</v>
      </c>
      <c r="J1988" s="37">
        <v>100011171</v>
      </c>
      <c r="K1988" s="37">
        <v>200002177</v>
      </c>
      <c r="L1988" s="37" t="s">
        <v>48</v>
      </c>
      <c r="M1988" s="37" t="s">
        <v>568</v>
      </c>
      <c r="N1988" s="37" t="s">
        <v>6129</v>
      </c>
      <c r="O1988" s="39" t="s">
        <v>14911</v>
      </c>
      <c r="P1988" s="37" t="s">
        <v>6255</v>
      </c>
      <c r="Q1988" s="37" t="s">
        <v>6256</v>
      </c>
      <c r="R1988" s="39" t="s">
        <v>14912</v>
      </c>
      <c r="S1988" s="40" t="s">
        <v>10741</v>
      </c>
      <c r="T1988" s="41">
        <v>3</v>
      </c>
      <c r="U1988" s="41">
        <v>0</v>
      </c>
      <c r="V1988" s="41">
        <v>0</v>
      </c>
      <c r="W1988" s="42"/>
      <c r="X1988" s="42"/>
      <c r="Y1988" s="102">
        <v>3</v>
      </c>
      <c r="Z1988">
        <v>0</v>
      </c>
      <c r="AA1988">
        <v>0</v>
      </c>
      <c r="AB1988">
        <v>0</v>
      </c>
      <c r="AE1988" s="103">
        <v>0</v>
      </c>
      <c r="AF1988">
        <v>0</v>
      </c>
      <c r="AG1988">
        <v>0</v>
      </c>
      <c r="AH1988">
        <v>0</v>
      </c>
      <c r="AI1988">
        <v>0</v>
      </c>
    </row>
    <row r="1989" spans="1:35" ht="15" hidden="1" customHeight="1" x14ac:dyDescent="0.25">
      <c r="A1989" s="37" t="s">
        <v>36</v>
      </c>
      <c r="B1989" s="37" t="s">
        <v>37</v>
      </c>
      <c r="C1989" s="37" t="s">
        <v>5931</v>
      </c>
      <c r="D1989" s="38" t="s">
        <v>14908</v>
      </c>
      <c r="E1989" s="37" t="s">
        <v>5932</v>
      </c>
      <c r="F1989" s="37" t="s">
        <v>568</v>
      </c>
      <c r="G1989" s="37">
        <v>200002005</v>
      </c>
      <c r="H1989" s="100">
        <v>710019726</v>
      </c>
      <c r="I1989" s="101">
        <v>319112</v>
      </c>
      <c r="J1989" s="37">
        <v>100010599</v>
      </c>
      <c r="K1989" s="37">
        <v>200002005</v>
      </c>
      <c r="L1989" s="37" t="s">
        <v>53</v>
      </c>
      <c r="M1989" s="37" t="s">
        <v>568</v>
      </c>
      <c r="N1989" s="37" t="s">
        <v>570</v>
      </c>
      <c r="O1989" s="39" t="s">
        <v>11252</v>
      </c>
      <c r="P1989" s="37" t="s">
        <v>5933</v>
      </c>
      <c r="Q1989" s="37" t="s">
        <v>5934</v>
      </c>
      <c r="R1989" s="39" t="s">
        <v>14909</v>
      </c>
      <c r="S1989" s="40" t="s">
        <v>10741</v>
      </c>
      <c r="T1989" s="41">
        <v>14</v>
      </c>
      <c r="U1989" s="41">
        <v>0</v>
      </c>
      <c r="V1989" s="41">
        <v>0</v>
      </c>
      <c r="W1989" s="42"/>
      <c r="X1989" s="42"/>
      <c r="Y1989" s="102">
        <v>14</v>
      </c>
      <c r="Z1989">
        <v>0</v>
      </c>
      <c r="AA1989">
        <v>0</v>
      </c>
      <c r="AB1989">
        <v>0</v>
      </c>
      <c r="AE1989" s="103">
        <v>0</v>
      </c>
      <c r="AF1989">
        <v>2</v>
      </c>
      <c r="AG1989">
        <v>0</v>
      </c>
      <c r="AH1989">
        <v>0</v>
      </c>
      <c r="AI1989">
        <v>2</v>
      </c>
    </row>
    <row r="1990" spans="1:35" ht="15" hidden="1" customHeight="1" x14ac:dyDescent="0.25">
      <c r="A1990" s="37" t="s">
        <v>36</v>
      </c>
      <c r="B1990" s="37" t="s">
        <v>37</v>
      </c>
      <c r="C1990" s="37" t="s">
        <v>9735</v>
      </c>
      <c r="D1990" s="38" t="s">
        <v>12607</v>
      </c>
      <c r="E1990" s="37" t="s">
        <v>9736</v>
      </c>
      <c r="F1990" s="37" t="s">
        <v>8536</v>
      </c>
      <c r="G1990" s="37">
        <v>200003305</v>
      </c>
      <c r="H1990" s="100">
        <v>710031181</v>
      </c>
      <c r="I1990" s="101">
        <v>691721</v>
      </c>
      <c r="J1990" s="37">
        <v>100016175</v>
      </c>
      <c r="K1990" s="37">
        <v>200003305</v>
      </c>
      <c r="L1990" s="37" t="s">
        <v>48</v>
      </c>
      <c r="M1990" s="37" t="s">
        <v>8536</v>
      </c>
      <c r="N1990" s="37" t="s">
        <v>8385</v>
      </c>
      <c r="O1990" s="39" t="s">
        <v>11741</v>
      </c>
      <c r="P1990" s="37" t="s">
        <v>8383</v>
      </c>
      <c r="Q1990" s="37" t="s">
        <v>9738</v>
      </c>
      <c r="R1990" s="39" t="s">
        <v>11742</v>
      </c>
      <c r="S1990" s="40" t="s">
        <v>10741</v>
      </c>
      <c r="T1990" s="41">
        <v>30</v>
      </c>
      <c r="U1990" s="41">
        <v>0</v>
      </c>
      <c r="V1990" s="41">
        <v>0</v>
      </c>
      <c r="W1990" s="42"/>
      <c r="X1990" s="42"/>
      <c r="Y1990" s="102">
        <v>30</v>
      </c>
      <c r="Z1990">
        <v>0</v>
      </c>
      <c r="AA1990">
        <v>0</v>
      </c>
      <c r="AB1990">
        <v>0</v>
      </c>
      <c r="AE1990" s="103">
        <v>0</v>
      </c>
      <c r="AF1990">
        <v>3</v>
      </c>
      <c r="AG1990">
        <v>0</v>
      </c>
      <c r="AH1990">
        <v>0</v>
      </c>
      <c r="AI1990">
        <v>3</v>
      </c>
    </row>
    <row r="1991" spans="1:35" ht="15" hidden="1" customHeight="1" x14ac:dyDescent="0.25">
      <c r="A1991" s="37" t="s">
        <v>36</v>
      </c>
      <c r="B1991" s="37" t="s">
        <v>592</v>
      </c>
      <c r="C1991" s="37" t="s">
        <v>10700</v>
      </c>
      <c r="D1991" s="38" t="s">
        <v>14914</v>
      </c>
      <c r="E1991" s="37" t="s">
        <v>14915</v>
      </c>
      <c r="F1991" s="37" t="s">
        <v>1879</v>
      </c>
      <c r="G1991" s="37">
        <v>200004121</v>
      </c>
      <c r="H1991" s="100">
        <v>42020042</v>
      </c>
      <c r="I1991" s="101">
        <v>54958865</v>
      </c>
      <c r="J1991" s="37">
        <v>100004662</v>
      </c>
      <c r="K1991" s="37">
        <v>200004121</v>
      </c>
      <c r="L1991" s="37" t="s">
        <v>10702</v>
      </c>
      <c r="M1991" s="37" t="s">
        <v>1879</v>
      </c>
      <c r="N1991" s="37" t="s">
        <v>2029</v>
      </c>
      <c r="O1991" s="39" t="s">
        <v>12393</v>
      </c>
      <c r="P1991" s="37" t="s">
        <v>2029</v>
      </c>
      <c r="Q1991" s="37" t="s">
        <v>2805</v>
      </c>
      <c r="R1991" s="39" t="s">
        <v>10955</v>
      </c>
      <c r="S1991" s="40" t="s">
        <v>10721</v>
      </c>
      <c r="T1991" s="41">
        <v>0</v>
      </c>
      <c r="U1991" s="41">
        <v>13</v>
      </c>
      <c r="V1991" s="41">
        <v>0</v>
      </c>
      <c r="W1991" s="42"/>
      <c r="X1991" s="42"/>
      <c r="Y1991" s="102">
        <v>13</v>
      </c>
      <c r="Z1991">
        <v>0</v>
      </c>
      <c r="AA1991">
        <v>0</v>
      </c>
      <c r="AB1991">
        <v>0</v>
      </c>
      <c r="AE1991" s="103">
        <v>0</v>
      </c>
      <c r="AF1991">
        <v>0</v>
      </c>
      <c r="AG1991">
        <v>3</v>
      </c>
      <c r="AH1991">
        <v>0</v>
      </c>
      <c r="AI1991">
        <v>3</v>
      </c>
    </row>
    <row r="1992" spans="1:35" ht="15" hidden="1" customHeight="1" x14ac:dyDescent="0.25">
      <c r="A1992" s="37" t="s">
        <v>36</v>
      </c>
      <c r="B1992" s="37" t="s">
        <v>37</v>
      </c>
      <c r="C1992" s="37" t="s">
        <v>879</v>
      </c>
      <c r="D1992" s="38" t="s">
        <v>14283</v>
      </c>
      <c r="E1992" s="37" t="s">
        <v>880</v>
      </c>
      <c r="F1992" s="37" t="s">
        <v>814</v>
      </c>
      <c r="G1992" s="37">
        <v>200000321</v>
      </c>
      <c r="H1992" s="100">
        <v>710002629</v>
      </c>
      <c r="I1992" s="101">
        <v>305405</v>
      </c>
      <c r="J1992" s="37">
        <v>100001687</v>
      </c>
      <c r="K1992" s="37">
        <v>200000321</v>
      </c>
      <c r="L1992" s="37" t="s">
        <v>53</v>
      </c>
      <c r="M1992" s="37" t="s">
        <v>814</v>
      </c>
      <c r="N1992" s="37" t="s">
        <v>817</v>
      </c>
      <c r="O1992" s="39" t="s">
        <v>14284</v>
      </c>
      <c r="P1992" s="37" t="s">
        <v>881</v>
      </c>
      <c r="Q1992" s="37" t="s">
        <v>883</v>
      </c>
      <c r="R1992" s="39" t="s">
        <v>14285</v>
      </c>
      <c r="S1992" s="40" t="s">
        <v>10741</v>
      </c>
      <c r="T1992" s="41">
        <v>6</v>
      </c>
      <c r="U1992" s="42">
        <v>0</v>
      </c>
      <c r="V1992" s="42">
        <v>0</v>
      </c>
      <c r="W1992" s="42"/>
      <c r="X1992" s="42"/>
      <c r="Y1992" s="102">
        <v>6</v>
      </c>
      <c r="Z1992">
        <v>0</v>
      </c>
      <c r="AA1992">
        <v>0</v>
      </c>
      <c r="AB1992">
        <v>0</v>
      </c>
      <c r="AE1992" s="103">
        <v>0</v>
      </c>
      <c r="AF1992">
        <v>0</v>
      </c>
      <c r="AG1992">
        <v>0</v>
      </c>
      <c r="AH1992">
        <v>0</v>
      </c>
      <c r="AI1992">
        <v>0</v>
      </c>
    </row>
    <row r="1993" spans="1:35" ht="15" hidden="1" customHeight="1" x14ac:dyDescent="0.25">
      <c r="A1993" s="37" t="s">
        <v>36</v>
      </c>
      <c r="B1993" s="37" t="s">
        <v>37</v>
      </c>
      <c r="C1993" s="37" t="s">
        <v>394</v>
      </c>
      <c r="D1993" s="38" t="s">
        <v>10994</v>
      </c>
      <c r="E1993" s="37" t="s">
        <v>395</v>
      </c>
      <c r="F1993" s="37" t="s">
        <v>40</v>
      </c>
      <c r="G1993" s="37">
        <v>200000130</v>
      </c>
      <c r="H1993" s="100">
        <v>710000847</v>
      </c>
      <c r="I1993" s="101">
        <v>31785221</v>
      </c>
      <c r="J1993" s="37">
        <v>100000462</v>
      </c>
      <c r="K1993" s="37">
        <v>100000504</v>
      </c>
      <c r="L1993" s="37" t="s">
        <v>105</v>
      </c>
      <c r="M1993" s="37" t="s">
        <v>40</v>
      </c>
      <c r="N1993" s="37" t="s">
        <v>784</v>
      </c>
      <c r="O1993" s="39" t="s">
        <v>10995</v>
      </c>
      <c r="P1993" s="37" t="s">
        <v>397</v>
      </c>
      <c r="Q1993" s="37" t="s">
        <v>408</v>
      </c>
      <c r="R1993" s="39" t="s">
        <v>10617</v>
      </c>
      <c r="S1993" s="40" t="s">
        <v>10741</v>
      </c>
      <c r="T1993" s="41">
        <v>38</v>
      </c>
      <c r="U1993" s="41">
        <v>0</v>
      </c>
      <c r="V1993" s="41">
        <v>0</v>
      </c>
      <c r="W1993" s="42"/>
      <c r="X1993" s="42"/>
      <c r="Y1993" s="102">
        <v>38</v>
      </c>
      <c r="Z1993">
        <v>0</v>
      </c>
      <c r="AA1993">
        <v>0</v>
      </c>
      <c r="AB1993">
        <v>0</v>
      </c>
      <c r="AE1993" s="103">
        <v>0</v>
      </c>
      <c r="AF1993">
        <v>0</v>
      </c>
      <c r="AG1993">
        <v>0</v>
      </c>
      <c r="AH1993">
        <v>0</v>
      </c>
      <c r="AI1993">
        <v>0</v>
      </c>
    </row>
    <row r="1994" spans="1:35" ht="15" hidden="1" customHeight="1" x14ac:dyDescent="0.25">
      <c r="A1994" s="37" t="s">
        <v>36</v>
      </c>
      <c r="B1994" s="37" t="s">
        <v>37</v>
      </c>
      <c r="C1994" s="37" t="s">
        <v>7167</v>
      </c>
      <c r="D1994" s="38" t="s">
        <v>11079</v>
      </c>
      <c r="E1994" s="37" t="s">
        <v>7168</v>
      </c>
      <c r="F1994" s="37" t="s">
        <v>6696</v>
      </c>
      <c r="G1994" s="37">
        <v>200002442</v>
      </c>
      <c r="H1994" s="100">
        <v>710039670</v>
      </c>
      <c r="I1994" s="101">
        <v>17068207</v>
      </c>
      <c r="J1994" s="37">
        <v>100012480</v>
      </c>
      <c r="K1994" s="37">
        <v>100012416</v>
      </c>
      <c r="L1994" s="37" t="s">
        <v>105</v>
      </c>
      <c r="M1994" s="37" t="s">
        <v>6696</v>
      </c>
      <c r="N1994" s="37" t="s">
        <v>7170</v>
      </c>
      <c r="O1994" s="39" t="s">
        <v>11080</v>
      </c>
      <c r="P1994" s="37" t="s">
        <v>7170</v>
      </c>
      <c r="Q1994" s="37" t="s">
        <v>7175</v>
      </c>
      <c r="R1994" s="39" t="s">
        <v>11081</v>
      </c>
      <c r="S1994" s="40" t="s">
        <v>10741</v>
      </c>
      <c r="T1994" s="41">
        <v>34</v>
      </c>
      <c r="U1994" s="41">
        <v>0</v>
      </c>
      <c r="V1994" s="41">
        <v>0</v>
      </c>
      <c r="W1994" s="42"/>
      <c r="X1994" s="42"/>
      <c r="Y1994" s="102">
        <v>34</v>
      </c>
      <c r="Z1994">
        <v>0</v>
      </c>
      <c r="AA1994">
        <v>0</v>
      </c>
      <c r="AB1994">
        <v>0</v>
      </c>
      <c r="AE1994" s="103">
        <v>0</v>
      </c>
      <c r="AF1994">
        <v>0</v>
      </c>
      <c r="AG1994">
        <v>0</v>
      </c>
      <c r="AH1994">
        <v>0</v>
      </c>
      <c r="AI1994">
        <v>0</v>
      </c>
    </row>
    <row r="1995" spans="1:35" ht="15" hidden="1" customHeight="1" x14ac:dyDescent="0.25">
      <c r="A1995" s="37" t="s">
        <v>36</v>
      </c>
      <c r="B1995" s="37" t="s">
        <v>37</v>
      </c>
      <c r="C1995" s="37" t="s">
        <v>9101</v>
      </c>
      <c r="D1995" s="38" t="s">
        <v>14777</v>
      </c>
      <c r="E1995" s="37" t="s">
        <v>9102</v>
      </c>
      <c r="F1995" s="37" t="s">
        <v>8536</v>
      </c>
      <c r="G1995" s="37">
        <v>200003180</v>
      </c>
      <c r="H1995" s="100">
        <v>710029640</v>
      </c>
      <c r="I1995" s="101">
        <v>328219</v>
      </c>
      <c r="J1995" s="37">
        <v>100015781</v>
      </c>
      <c r="K1995" s="37">
        <v>200003180</v>
      </c>
      <c r="L1995" s="37" t="s">
        <v>210</v>
      </c>
      <c r="M1995" s="37" t="s">
        <v>8536</v>
      </c>
      <c r="N1995" s="37" t="s">
        <v>9062</v>
      </c>
      <c r="O1995" s="39" t="s">
        <v>14778</v>
      </c>
      <c r="P1995" s="37" t="s">
        <v>9103</v>
      </c>
      <c r="Q1995" s="37" t="s">
        <v>9104</v>
      </c>
      <c r="R1995" s="39" t="s">
        <v>14779</v>
      </c>
      <c r="S1995" s="40" t="s">
        <v>10741</v>
      </c>
      <c r="T1995" s="41">
        <v>13</v>
      </c>
      <c r="U1995" s="42">
        <v>0</v>
      </c>
      <c r="V1995" s="42">
        <v>0</v>
      </c>
      <c r="W1995" s="42"/>
      <c r="X1995" s="42"/>
      <c r="Y1995" s="102">
        <v>13</v>
      </c>
      <c r="Z1995">
        <v>0</v>
      </c>
      <c r="AA1995">
        <v>0</v>
      </c>
      <c r="AB1995">
        <v>0</v>
      </c>
      <c r="AE1995" s="103">
        <v>0</v>
      </c>
      <c r="AF1995">
        <v>0</v>
      </c>
      <c r="AG1995">
        <v>0</v>
      </c>
      <c r="AH1995">
        <v>0</v>
      </c>
      <c r="AI1995">
        <v>0</v>
      </c>
    </row>
    <row r="1996" spans="1:35" ht="15" hidden="1" customHeight="1" x14ac:dyDescent="0.25">
      <c r="A1996" s="37" t="s">
        <v>36</v>
      </c>
      <c r="B1996" s="37" t="s">
        <v>592</v>
      </c>
      <c r="C1996" s="37" t="s">
        <v>5357</v>
      </c>
      <c r="D1996" s="38" t="s">
        <v>14780</v>
      </c>
      <c r="E1996" s="37" t="s">
        <v>5358</v>
      </c>
      <c r="F1996" s="37" t="s">
        <v>4189</v>
      </c>
      <c r="G1996" s="37">
        <v>200003974</v>
      </c>
      <c r="H1996" s="100">
        <v>710274807</v>
      </c>
      <c r="I1996" s="101">
        <v>45745048</v>
      </c>
      <c r="J1996" s="37">
        <v>100018765</v>
      </c>
      <c r="K1996" s="37">
        <v>200003974</v>
      </c>
      <c r="L1996" s="37" t="s">
        <v>603</v>
      </c>
      <c r="M1996" s="37" t="s">
        <v>4189</v>
      </c>
      <c r="N1996" s="37" t="s">
        <v>4960</v>
      </c>
      <c r="O1996" s="39" t="s">
        <v>11043</v>
      </c>
      <c r="P1996" s="37" t="s">
        <v>4960</v>
      </c>
      <c r="Q1996" s="37" t="s">
        <v>5359</v>
      </c>
      <c r="R1996" s="39" t="s">
        <v>10655</v>
      </c>
      <c r="S1996" s="40" t="s">
        <v>10741</v>
      </c>
      <c r="T1996" s="41">
        <v>0</v>
      </c>
      <c r="U1996" s="41">
        <v>12</v>
      </c>
      <c r="V1996" s="41">
        <v>0</v>
      </c>
      <c r="W1996" s="42"/>
      <c r="X1996" s="42"/>
      <c r="Y1996" s="102">
        <v>12</v>
      </c>
      <c r="Z1996">
        <v>0</v>
      </c>
      <c r="AA1996">
        <v>0</v>
      </c>
      <c r="AB1996">
        <v>0</v>
      </c>
      <c r="AE1996" s="103">
        <v>0</v>
      </c>
      <c r="AF1996">
        <v>0</v>
      </c>
      <c r="AG1996">
        <v>0</v>
      </c>
      <c r="AH1996">
        <v>0</v>
      </c>
      <c r="AI1996">
        <v>0</v>
      </c>
    </row>
    <row r="1997" spans="1:35" ht="15" hidden="1" customHeight="1" x14ac:dyDescent="0.25">
      <c r="A1997" s="37" t="s">
        <v>36</v>
      </c>
      <c r="B1997" s="37" t="s">
        <v>37</v>
      </c>
      <c r="C1997" s="37" t="s">
        <v>8647</v>
      </c>
      <c r="D1997" s="38" t="s">
        <v>14762</v>
      </c>
      <c r="E1997" s="37" t="s">
        <v>8648</v>
      </c>
      <c r="F1997" s="37" t="s">
        <v>8536</v>
      </c>
      <c r="G1997" s="37">
        <v>200003013</v>
      </c>
      <c r="H1997" s="100">
        <v>710025505</v>
      </c>
      <c r="I1997" s="101">
        <v>324345</v>
      </c>
      <c r="J1997" s="37">
        <v>100015203</v>
      </c>
      <c r="K1997" s="37">
        <v>200003013</v>
      </c>
      <c r="L1997" s="37" t="s">
        <v>48</v>
      </c>
      <c r="M1997" s="37" t="s">
        <v>8536</v>
      </c>
      <c r="N1997" s="37" t="s">
        <v>8633</v>
      </c>
      <c r="O1997" s="39" t="s">
        <v>14763</v>
      </c>
      <c r="P1997" s="37" t="s">
        <v>8649</v>
      </c>
      <c r="Q1997" s="37" t="s">
        <v>8650</v>
      </c>
      <c r="R1997" s="39" t="s">
        <v>14764</v>
      </c>
      <c r="S1997" s="40" t="s">
        <v>10741</v>
      </c>
      <c r="T1997" s="41">
        <v>16</v>
      </c>
      <c r="U1997" s="41">
        <v>0</v>
      </c>
      <c r="V1997" s="41">
        <v>0</v>
      </c>
      <c r="W1997" s="42"/>
      <c r="X1997" s="42"/>
      <c r="Y1997" s="102">
        <v>16</v>
      </c>
      <c r="Z1997">
        <v>0</v>
      </c>
      <c r="AA1997">
        <v>0</v>
      </c>
      <c r="AB1997">
        <v>0</v>
      </c>
      <c r="AE1997" s="103">
        <v>0</v>
      </c>
      <c r="AF1997">
        <v>0</v>
      </c>
      <c r="AG1997">
        <v>0</v>
      </c>
      <c r="AH1997">
        <v>0</v>
      </c>
      <c r="AI1997">
        <v>0</v>
      </c>
    </row>
    <row r="1998" spans="1:35" ht="15" hidden="1" customHeight="1" x14ac:dyDescent="0.25">
      <c r="A1998" s="37" t="s">
        <v>36</v>
      </c>
      <c r="B1998" s="37" t="s">
        <v>37</v>
      </c>
      <c r="C1998" s="37" t="s">
        <v>1626</v>
      </c>
      <c r="D1998" s="38" t="s">
        <v>14770</v>
      </c>
      <c r="E1998" s="37" t="s">
        <v>1627</v>
      </c>
      <c r="F1998" s="37" t="s">
        <v>814</v>
      </c>
      <c r="G1998" s="37">
        <v>200000458</v>
      </c>
      <c r="H1998" s="100">
        <v>710012233</v>
      </c>
      <c r="I1998" s="101">
        <v>313106</v>
      </c>
      <c r="J1998" s="37">
        <v>100002452</v>
      </c>
      <c r="K1998" s="37">
        <v>200000458</v>
      </c>
      <c r="L1998" s="37" t="s">
        <v>48</v>
      </c>
      <c r="M1998" s="37" t="s">
        <v>814</v>
      </c>
      <c r="N1998" s="37" t="s">
        <v>1570</v>
      </c>
      <c r="O1998" s="39" t="s">
        <v>14771</v>
      </c>
      <c r="P1998" s="37" t="s">
        <v>1628</v>
      </c>
      <c r="Q1998" s="37" t="s">
        <v>1629</v>
      </c>
      <c r="R1998" s="39" t="s">
        <v>14772</v>
      </c>
      <c r="S1998" s="40" t="s">
        <v>10741</v>
      </c>
      <c r="T1998" s="41">
        <v>13</v>
      </c>
      <c r="U1998" s="41">
        <v>0</v>
      </c>
      <c r="V1998" s="41">
        <v>0</v>
      </c>
      <c r="W1998" s="42"/>
      <c r="X1998" s="42"/>
      <c r="Y1998" s="102">
        <v>13</v>
      </c>
      <c r="Z1998">
        <v>0</v>
      </c>
      <c r="AA1998">
        <v>0</v>
      </c>
      <c r="AB1998">
        <v>0</v>
      </c>
      <c r="AE1998" s="103">
        <v>0</v>
      </c>
      <c r="AF1998">
        <v>0</v>
      </c>
      <c r="AG1998">
        <v>0</v>
      </c>
      <c r="AH1998">
        <v>0</v>
      </c>
      <c r="AI1998">
        <v>0</v>
      </c>
    </row>
    <row r="1999" spans="1:35" ht="15" hidden="1" customHeight="1" x14ac:dyDescent="0.25">
      <c r="A1999" s="37" t="s">
        <v>36</v>
      </c>
      <c r="B1999" s="37" t="s">
        <v>37</v>
      </c>
      <c r="C1999" s="37" t="s">
        <v>4720</v>
      </c>
      <c r="D1999" s="38" t="s">
        <v>14759</v>
      </c>
      <c r="E1999" s="37" t="s">
        <v>4721</v>
      </c>
      <c r="F1999" s="37" t="s">
        <v>4189</v>
      </c>
      <c r="G1999" s="37">
        <v>200001516</v>
      </c>
      <c r="H1999" s="100">
        <v>710015747</v>
      </c>
      <c r="I1999" s="101">
        <v>315630</v>
      </c>
      <c r="J1999" s="37">
        <v>100008476</v>
      </c>
      <c r="K1999" s="37">
        <v>200001516</v>
      </c>
      <c r="L1999" s="37" t="s">
        <v>48</v>
      </c>
      <c r="M1999" s="37" t="s">
        <v>4189</v>
      </c>
      <c r="N1999" s="37" t="s">
        <v>4675</v>
      </c>
      <c r="O1999" s="39" t="s">
        <v>14760</v>
      </c>
      <c r="P1999" s="37" t="s">
        <v>4722</v>
      </c>
      <c r="Q1999" s="37" t="s">
        <v>4723</v>
      </c>
      <c r="R1999" s="39" t="s">
        <v>14761</v>
      </c>
      <c r="S1999" s="40" t="s">
        <v>10741</v>
      </c>
      <c r="T1999" s="41">
        <v>3</v>
      </c>
      <c r="U1999" s="41">
        <v>0</v>
      </c>
      <c r="V1999" s="41">
        <v>0</v>
      </c>
      <c r="W1999" s="42"/>
      <c r="X1999" s="42"/>
      <c r="Y1999" s="102">
        <v>3</v>
      </c>
      <c r="Z1999">
        <v>0</v>
      </c>
      <c r="AA1999">
        <v>0</v>
      </c>
      <c r="AB1999">
        <v>0</v>
      </c>
      <c r="AE1999" s="103">
        <v>0</v>
      </c>
      <c r="AF1999">
        <v>0</v>
      </c>
      <c r="AG1999">
        <v>0</v>
      </c>
      <c r="AH1999">
        <v>0</v>
      </c>
      <c r="AI1999">
        <v>0</v>
      </c>
    </row>
    <row r="2000" spans="1:35" ht="15" hidden="1" customHeight="1" x14ac:dyDescent="0.25">
      <c r="A2000" s="37" t="s">
        <v>36</v>
      </c>
      <c r="B2000" s="37" t="s">
        <v>592</v>
      </c>
      <c r="C2000" s="37" t="s">
        <v>8502</v>
      </c>
      <c r="D2000" s="38" t="s">
        <v>14781</v>
      </c>
      <c r="E2000" s="37" t="s">
        <v>14782</v>
      </c>
      <c r="F2000" s="37" t="s">
        <v>6696</v>
      </c>
      <c r="G2000" s="37">
        <v>200004011</v>
      </c>
      <c r="H2000" s="100">
        <v>710277458</v>
      </c>
      <c r="I2000" s="101">
        <v>51891034</v>
      </c>
      <c r="J2000" s="37">
        <v>100019056</v>
      </c>
      <c r="K2000" s="37">
        <v>200004011</v>
      </c>
      <c r="L2000" s="37" t="s">
        <v>8504</v>
      </c>
      <c r="M2000" s="37" t="s">
        <v>6696</v>
      </c>
      <c r="N2000" s="37" t="s">
        <v>7404</v>
      </c>
      <c r="O2000" s="39" t="s">
        <v>10825</v>
      </c>
      <c r="P2000" s="37" t="s">
        <v>7404</v>
      </c>
      <c r="Q2000" s="37" t="s">
        <v>8505</v>
      </c>
      <c r="R2000" s="39" t="s">
        <v>10665</v>
      </c>
      <c r="S2000" s="40" t="s">
        <v>10741</v>
      </c>
      <c r="T2000" s="41">
        <v>0</v>
      </c>
      <c r="U2000" s="41">
        <v>4</v>
      </c>
      <c r="V2000" s="41">
        <v>0</v>
      </c>
      <c r="W2000" s="42"/>
      <c r="X2000" s="42"/>
      <c r="Y2000" s="102">
        <v>4</v>
      </c>
      <c r="Z2000">
        <v>0</v>
      </c>
      <c r="AA2000">
        <v>0</v>
      </c>
      <c r="AB2000">
        <v>0</v>
      </c>
      <c r="AE2000" s="103">
        <v>0</v>
      </c>
      <c r="AF2000">
        <v>0</v>
      </c>
      <c r="AG2000">
        <v>1</v>
      </c>
      <c r="AH2000">
        <v>0</v>
      </c>
      <c r="AI2000">
        <v>1</v>
      </c>
    </row>
    <row r="2001" spans="1:35" ht="15" hidden="1" customHeight="1" x14ac:dyDescent="0.25">
      <c r="A2001" s="37" t="s">
        <v>36</v>
      </c>
      <c r="B2001" s="37" t="s">
        <v>37</v>
      </c>
      <c r="C2001" s="37" t="s">
        <v>3989</v>
      </c>
      <c r="D2001" s="38" t="s">
        <v>14765</v>
      </c>
      <c r="E2001" s="37" t="s">
        <v>3990</v>
      </c>
      <c r="F2001" s="37" t="s">
        <v>2860</v>
      </c>
      <c r="G2001" s="37">
        <v>200001051</v>
      </c>
      <c r="H2001" s="100">
        <v>710006683</v>
      </c>
      <c r="I2001" s="101">
        <v>308315</v>
      </c>
      <c r="J2001" s="37">
        <v>100006656</v>
      </c>
      <c r="K2001" s="37">
        <v>200001051</v>
      </c>
      <c r="L2001" s="37" t="s">
        <v>48</v>
      </c>
      <c r="M2001" s="37" t="s">
        <v>2860</v>
      </c>
      <c r="N2001" s="37" t="s">
        <v>2862</v>
      </c>
      <c r="O2001" s="39" t="s">
        <v>14530</v>
      </c>
      <c r="P2001" s="37" t="s">
        <v>3991</v>
      </c>
      <c r="Q2001" s="37" t="s">
        <v>3992</v>
      </c>
      <c r="R2001" s="39" t="s">
        <v>14766</v>
      </c>
      <c r="S2001" s="40" t="s">
        <v>10741</v>
      </c>
      <c r="T2001" s="41">
        <v>11</v>
      </c>
      <c r="U2001" s="41">
        <v>0</v>
      </c>
      <c r="V2001" s="41">
        <v>0</v>
      </c>
      <c r="W2001" s="42"/>
      <c r="X2001" s="42"/>
      <c r="Y2001" s="102">
        <v>11</v>
      </c>
      <c r="Z2001">
        <v>0</v>
      </c>
      <c r="AA2001">
        <v>0</v>
      </c>
      <c r="AB2001">
        <v>0</v>
      </c>
      <c r="AE2001" s="103">
        <v>0</v>
      </c>
      <c r="AF2001">
        <v>0</v>
      </c>
      <c r="AG2001">
        <v>0</v>
      </c>
      <c r="AH2001">
        <v>0</v>
      </c>
      <c r="AI2001">
        <v>0</v>
      </c>
    </row>
    <row r="2002" spans="1:35" ht="15" hidden="1" customHeight="1" x14ac:dyDescent="0.25">
      <c r="A2002" s="37" t="s">
        <v>36</v>
      </c>
      <c r="B2002" s="37" t="s">
        <v>37</v>
      </c>
      <c r="C2002" s="37" t="s">
        <v>6341</v>
      </c>
      <c r="D2002" s="38" t="s">
        <v>14767</v>
      </c>
      <c r="E2002" s="37" t="s">
        <v>6342</v>
      </c>
      <c r="F2002" s="37" t="s">
        <v>568</v>
      </c>
      <c r="G2002" s="37">
        <v>200001758</v>
      </c>
      <c r="H2002" s="100">
        <v>710156600</v>
      </c>
      <c r="I2002" s="101">
        <v>319783</v>
      </c>
      <c r="J2002" s="37">
        <v>100009903</v>
      </c>
      <c r="K2002" s="37">
        <v>200001758</v>
      </c>
      <c r="L2002" s="37" t="s">
        <v>48</v>
      </c>
      <c r="M2002" s="37" t="s">
        <v>568</v>
      </c>
      <c r="N2002" s="37" t="s">
        <v>6409</v>
      </c>
      <c r="O2002" s="39" t="s">
        <v>14768</v>
      </c>
      <c r="P2002" s="37" t="s">
        <v>6343</v>
      </c>
      <c r="Q2002" s="37" t="s">
        <v>6344</v>
      </c>
      <c r="R2002" s="39" t="s">
        <v>14769</v>
      </c>
      <c r="S2002" s="40" t="s">
        <v>10741</v>
      </c>
      <c r="T2002" s="41">
        <v>3</v>
      </c>
      <c r="U2002" s="41">
        <v>0</v>
      </c>
      <c r="V2002" s="41">
        <v>0</v>
      </c>
      <c r="W2002" s="42"/>
      <c r="X2002" s="42"/>
      <c r="Y2002" s="102">
        <v>3</v>
      </c>
      <c r="Z2002">
        <v>0</v>
      </c>
      <c r="AA2002">
        <v>0</v>
      </c>
      <c r="AB2002">
        <v>0</v>
      </c>
      <c r="AE2002" s="103">
        <v>0</v>
      </c>
      <c r="AF2002">
        <v>0</v>
      </c>
      <c r="AG2002">
        <v>0</v>
      </c>
      <c r="AH2002">
        <v>0</v>
      </c>
      <c r="AI2002">
        <v>0</v>
      </c>
    </row>
    <row r="2003" spans="1:35" ht="15" hidden="1" customHeight="1" x14ac:dyDescent="0.25">
      <c r="A2003" s="37" t="s">
        <v>36</v>
      </c>
      <c r="B2003" s="37" t="s">
        <v>37</v>
      </c>
      <c r="C2003" s="37" t="s">
        <v>7216</v>
      </c>
      <c r="D2003" s="38" t="s">
        <v>14773</v>
      </c>
      <c r="E2003" s="37" t="s">
        <v>7217</v>
      </c>
      <c r="F2003" s="37" t="s">
        <v>6696</v>
      </c>
      <c r="G2003" s="37">
        <v>200002351</v>
      </c>
      <c r="H2003" s="100">
        <v>37874314</v>
      </c>
      <c r="I2003" s="101">
        <v>326232</v>
      </c>
      <c r="J2003" s="37">
        <v>100011990</v>
      </c>
      <c r="K2003" s="37">
        <v>200002351</v>
      </c>
      <c r="L2003" s="37" t="s">
        <v>48</v>
      </c>
      <c r="M2003" s="37" t="s">
        <v>6696</v>
      </c>
      <c r="N2003" s="37" t="s">
        <v>7232</v>
      </c>
      <c r="O2003" s="39" t="s">
        <v>14774</v>
      </c>
      <c r="P2003" s="37" t="s">
        <v>7218</v>
      </c>
      <c r="Q2003" s="37" t="s">
        <v>14775</v>
      </c>
      <c r="R2003" s="39" t="s">
        <v>14776</v>
      </c>
      <c r="S2003" s="40" t="s">
        <v>10721</v>
      </c>
      <c r="T2003" s="41">
        <v>57</v>
      </c>
      <c r="U2003" s="41">
        <v>0</v>
      </c>
      <c r="V2003" s="41">
        <v>0</v>
      </c>
      <c r="W2003" s="42"/>
      <c r="X2003" s="42"/>
      <c r="Y2003" s="102">
        <v>57</v>
      </c>
      <c r="Z2003">
        <v>3</v>
      </c>
      <c r="AA2003">
        <v>0</v>
      </c>
      <c r="AB2003">
        <v>0</v>
      </c>
      <c r="AE2003" s="103">
        <v>3</v>
      </c>
      <c r="AF2003">
        <v>19</v>
      </c>
      <c r="AG2003">
        <v>0</v>
      </c>
      <c r="AH2003">
        <v>0</v>
      </c>
      <c r="AI2003">
        <v>19</v>
      </c>
    </row>
    <row r="2004" spans="1:35" ht="15" hidden="1" customHeight="1" x14ac:dyDescent="0.25">
      <c r="A2004" s="37" t="s">
        <v>36</v>
      </c>
      <c r="B2004" s="37" t="s">
        <v>37</v>
      </c>
      <c r="C2004" s="37" t="s">
        <v>1512</v>
      </c>
      <c r="D2004" s="38" t="s">
        <v>14783</v>
      </c>
      <c r="E2004" s="37" t="s">
        <v>1513</v>
      </c>
      <c r="F2004" s="37" t="s">
        <v>814</v>
      </c>
      <c r="G2004" s="37">
        <v>200000423</v>
      </c>
      <c r="H2004" s="100">
        <v>710011717</v>
      </c>
      <c r="I2004" s="101">
        <v>36080471</v>
      </c>
      <c r="J2004" s="37">
        <v>100002278</v>
      </c>
      <c r="K2004" s="37">
        <v>100002280</v>
      </c>
      <c r="L2004" s="37" t="s">
        <v>105</v>
      </c>
      <c r="M2004" s="37" t="s">
        <v>814</v>
      </c>
      <c r="N2004" s="37" t="s">
        <v>1480</v>
      </c>
      <c r="O2004" s="39" t="s">
        <v>14784</v>
      </c>
      <c r="P2004" s="37" t="s">
        <v>1514</v>
      </c>
      <c r="Q2004" s="37" t="s">
        <v>1515</v>
      </c>
      <c r="R2004" s="39" t="s">
        <v>14785</v>
      </c>
      <c r="S2004" s="40" t="s">
        <v>10741</v>
      </c>
      <c r="T2004" s="41">
        <v>16</v>
      </c>
      <c r="U2004" s="41">
        <v>0</v>
      </c>
      <c r="V2004" s="41">
        <v>0</v>
      </c>
      <c r="W2004" s="42"/>
      <c r="X2004" s="42"/>
      <c r="Y2004" s="102">
        <v>16</v>
      </c>
      <c r="Z2004">
        <v>0</v>
      </c>
      <c r="AA2004">
        <v>0</v>
      </c>
      <c r="AB2004">
        <v>0</v>
      </c>
      <c r="AE2004" s="103">
        <v>0</v>
      </c>
      <c r="AF2004">
        <v>0</v>
      </c>
      <c r="AG2004">
        <v>0</v>
      </c>
      <c r="AH2004">
        <v>0</v>
      </c>
      <c r="AI2004">
        <v>0</v>
      </c>
    </row>
    <row r="2005" spans="1:35" ht="15" hidden="1" customHeight="1" x14ac:dyDescent="0.25">
      <c r="A2005" s="37" t="s">
        <v>36</v>
      </c>
      <c r="B2005" s="37" t="s">
        <v>37</v>
      </c>
      <c r="C2005" s="37" t="s">
        <v>2961</v>
      </c>
      <c r="D2005" s="38" t="s">
        <v>14786</v>
      </c>
      <c r="E2005" s="37" t="s">
        <v>2962</v>
      </c>
      <c r="F2005" s="37" t="s">
        <v>2860</v>
      </c>
      <c r="G2005" s="37">
        <v>200001061</v>
      </c>
      <c r="H2005" s="100">
        <v>710006136</v>
      </c>
      <c r="I2005" s="101">
        <v>37865617</v>
      </c>
      <c r="J2005" s="37">
        <v>100005223</v>
      </c>
      <c r="K2005" s="37">
        <v>100005224</v>
      </c>
      <c r="L2005" s="37" t="s">
        <v>92</v>
      </c>
      <c r="M2005" s="37" t="s">
        <v>2860</v>
      </c>
      <c r="N2005" s="37" t="s">
        <v>2862</v>
      </c>
      <c r="O2005" s="39" t="s">
        <v>14787</v>
      </c>
      <c r="P2005" s="37" t="s">
        <v>2963</v>
      </c>
      <c r="Q2005" s="37" t="s">
        <v>2964</v>
      </c>
      <c r="R2005" s="39" t="s">
        <v>14788</v>
      </c>
      <c r="S2005" s="40" t="s">
        <v>10741</v>
      </c>
      <c r="T2005" s="41">
        <v>21</v>
      </c>
      <c r="U2005" s="41">
        <v>0</v>
      </c>
      <c r="V2005" s="41">
        <v>0</v>
      </c>
      <c r="W2005" s="42"/>
      <c r="X2005" s="42"/>
      <c r="Y2005" s="102">
        <v>21</v>
      </c>
      <c r="Z2005">
        <v>0</v>
      </c>
      <c r="AA2005">
        <v>0</v>
      </c>
      <c r="AB2005">
        <v>0</v>
      </c>
      <c r="AE2005" s="103">
        <v>0</v>
      </c>
      <c r="AF2005">
        <v>0</v>
      </c>
      <c r="AG2005">
        <v>0</v>
      </c>
      <c r="AH2005">
        <v>0</v>
      </c>
      <c r="AI2005">
        <v>0</v>
      </c>
    </row>
    <row r="2006" spans="1:35" ht="15" hidden="1" customHeight="1" x14ac:dyDescent="0.25">
      <c r="A2006" s="37" t="s">
        <v>36</v>
      </c>
      <c r="B2006" s="37" t="s">
        <v>37</v>
      </c>
      <c r="C2006" s="37" t="s">
        <v>2161</v>
      </c>
      <c r="D2006" s="38" t="s">
        <v>13731</v>
      </c>
      <c r="E2006" s="37" t="s">
        <v>2162</v>
      </c>
      <c r="F2006" s="37" t="s">
        <v>1879</v>
      </c>
      <c r="G2006" s="37">
        <v>200000679</v>
      </c>
      <c r="H2006" s="100">
        <v>710254466</v>
      </c>
      <c r="I2006" s="101">
        <v>36125563</v>
      </c>
      <c r="J2006" s="37">
        <v>100004887</v>
      </c>
      <c r="K2006" s="37">
        <v>100003667</v>
      </c>
      <c r="L2006" s="37" t="s">
        <v>2864</v>
      </c>
      <c r="M2006" s="37" t="s">
        <v>1879</v>
      </c>
      <c r="N2006" s="37" t="s">
        <v>2200</v>
      </c>
      <c r="O2006" s="39" t="s">
        <v>13732</v>
      </c>
      <c r="P2006" s="37" t="s">
        <v>2164</v>
      </c>
      <c r="Q2006" s="37" t="s">
        <v>2165</v>
      </c>
      <c r="R2006" s="39" t="s">
        <v>13733</v>
      </c>
      <c r="S2006" s="40" t="s">
        <v>10741</v>
      </c>
      <c r="T2006" s="41">
        <v>6</v>
      </c>
      <c r="U2006" s="42">
        <v>0</v>
      </c>
      <c r="V2006" s="42">
        <v>0</v>
      </c>
      <c r="W2006" s="42"/>
      <c r="X2006" s="42"/>
      <c r="Y2006" s="102">
        <v>6</v>
      </c>
      <c r="Z2006">
        <v>0</v>
      </c>
      <c r="AA2006">
        <v>0</v>
      </c>
      <c r="AB2006">
        <v>0</v>
      </c>
      <c r="AE2006" s="103">
        <v>0</v>
      </c>
      <c r="AF2006">
        <v>0</v>
      </c>
      <c r="AG2006">
        <v>0</v>
      </c>
      <c r="AH2006">
        <v>0</v>
      </c>
      <c r="AI2006">
        <v>0</v>
      </c>
    </row>
    <row r="2007" spans="1:35" ht="15" hidden="1" customHeight="1" x14ac:dyDescent="0.25">
      <c r="A2007" s="37" t="s">
        <v>36</v>
      </c>
      <c r="B2007" s="37" t="s">
        <v>37</v>
      </c>
      <c r="C2007" s="37" t="s">
        <v>14792</v>
      </c>
      <c r="D2007" s="38" t="s">
        <v>14793</v>
      </c>
      <c r="E2007" s="37" t="s">
        <v>14794</v>
      </c>
      <c r="F2007" s="37" t="s">
        <v>814</v>
      </c>
      <c r="G2007" s="37">
        <v>200000330</v>
      </c>
      <c r="H2007" s="100">
        <v>710002777</v>
      </c>
      <c r="I2007" s="101">
        <v>305502</v>
      </c>
      <c r="J2007" s="37">
        <v>100001718</v>
      </c>
      <c r="K2007" s="37">
        <v>200000330</v>
      </c>
      <c r="L2007" s="37" t="s">
        <v>829</v>
      </c>
      <c r="M2007" s="37" t="s">
        <v>814</v>
      </c>
      <c r="N2007" s="37" t="s">
        <v>817</v>
      </c>
      <c r="O2007" s="39" t="s">
        <v>14795</v>
      </c>
      <c r="P2007" s="37" t="s">
        <v>14796</v>
      </c>
      <c r="Q2007" s="37" t="s">
        <v>916</v>
      </c>
      <c r="R2007" s="39" t="s">
        <v>14797</v>
      </c>
      <c r="S2007" s="40" t="s">
        <v>10741</v>
      </c>
      <c r="T2007" s="41">
        <v>0</v>
      </c>
      <c r="U2007" s="41">
        <v>0</v>
      </c>
      <c r="V2007" s="41">
        <v>0</v>
      </c>
      <c r="W2007" s="42"/>
      <c r="X2007" s="42"/>
      <c r="Y2007" s="102">
        <v>0</v>
      </c>
      <c r="Z2007">
        <v>0</v>
      </c>
      <c r="AA2007">
        <v>0</v>
      </c>
      <c r="AB2007">
        <v>0</v>
      </c>
      <c r="AE2007" s="103">
        <v>0</v>
      </c>
      <c r="AF2007">
        <v>0</v>
      </c>
      <c r="AG2007">
        <v>0</v>
      </c>
      <c r="AH2007">
        <v>0</v>
      </c>
      <c r="AI2007">
        <v>0</v>
      </c>
    </row>
    <row r="2008" spans="1:35" ht="15" hidden="1" customHeight="1" x14ac:dyDescent="0.25">
      <c r="A2008" s="37" t="s">
        <v>36</v>
      </c>
      <c r="B2008" s="37" t="s">
        <v>37</v>
      </c>
      <c r="C2008" s="37" t="s">
        <v>5999</v>
      </c>
      <c r="D2008" s="38" t="s">
        <v>14789</v>
      </c>
      <c r="E2008" s="37" t="s">
        <v>6000</v>
      </c>
      <c r="F2008" s="37" t="s">
        <v>568</v>
      </c>
      <c r="G2008" s="37">
        <v>200002034</v>
      </c>
      <c r="H2008" s="100">
        <v>710231105</v>
      </c>
      <c r="I2008" s="101">
        <v>319261</v>
      </c>
      <c r="J2008" s="37">
        <v>100010664</v>
      </c>
      <c r="K2008" s="37">
        <v>200002034</v>
      </c>
      <c r="L2008" s="37" t="s">
        <v>48</v>
      </c>
      <c r="M2008" s="37" t="s">
        <v>568</v>
      </c>
      <c r="N2008" s="37" t="s">
        <v>5980</v>
      </c>
      <c r="O2008" s="39" t="s">
        <v>14790</v>
      </c>
      <c r="P2008" s="37" t="s">
        <v>6001</v>
      </c>
      <c r="Q2008" s="37" t="s">
        <v>6002</v>
      </c>
      <c r="R2008" s="39" t="s">
        <v>14791</v>
      </c>
      <c r="S2008" s="40" t="s">
        <v>10741</v>
      </c>
      <c r="T2008" s="41">
        <v>3</v>
      </c>
      <c r="U2008" s="41">
        <v>0</v>
      </c>
      <c r="V2008" s="41">
        <v>0</v>
      </c>
      <c r="W2008" s="42"/>
      <c r="X2008" s="42"/>
      <c r="Y2008" s="102">
        <v>3</v>
      </c>
      <c r="Z2008">
        <v>4</v>
      </c>
      <c r="AA2008">
        <v>0</v>
      </c>
      <c r="AB2008">
        <v>0</v>
      </c>
      <c r="AE2008" s="103">
        <v>4</v>
      </c>
      <c r="AF2008">
        <v>7</v>
      </c>
      <c r="AG2008">
        <v>0</v>
      </c>
      <c r="AH2008">
        <v>0</v>
      </c>
      <c r="AI2008">
        <v>7</v>
      </c>
    </row>
    <row r="2009" spans="1:35" ht="15" hidden="1" customHeight="1" x14ac:dyDescent="0.25">
      <c r="A2009" s="37" t="s">
        <v>36</v>
      </c>
      <c r="B2009" s="37" t="s">
        <v>37</v>
      </c>
      <c r="C2009" s="37" t="s">
        <v>4957</v>
      </c>
      <c r="D2009" s="38" t="s">
        <v>10789</v>
      </c>
      <c r="E2009" s="37" t="s">
        <v>4958</v>
      </c>
      <c r="F2009" s="37" t="s">
        <v>4189</v>
      </c>
      <c r="G2009" s="37">
        <v>200001574</v>
      </c>
      <c r="H2009" s="100">
        <v>37904965</v>
      </c>
      <c r="I2009" s="101">
        <v>321796</v>
      </c>
      <c r="J2009" s="37">
        <v>100009196</v>
      </c>
      <c r="K2009" s="37">
        <v>200001574</v>
      </c>
      <c r="L2009" s="37" t="s">
        <v>48</v>
      </c>
      <c r="M2009" s="37" t="s">
        <v>4189</v>
      </c>
      <c r="N2009" s="37" t="s">
        <v>4960</v>
      </c>
      <c r="O2009" s="39" t="s">
        <v>12808</v>
      </c>
      <c r="P2009" s="37" t="s">
        <v>4960</v>
      </c>
      <c r="Q2009" s="37" t="s">
        <v>4967</v>
      </c>
      <c r="R2009" s="39" t="s">
        <v>10655</v>
      </c>
      <c r="S2009" s="40" t="s">
        <v>10721</v>
      </c>
      <c r="T2009" s="41">
        <v>32</v>
      </c>
      <c r="U2009" s="41">
        <v>0</v>
      </c>
      <c r="V2009" s="41">
        <v>0</v>
      </c>
      <c r="W2009" s="42"/>
      <c r="X2009" s="42"/>
      <c r="Y2009" s="102">
        <v>32</v>
      </c>
      <c r="Z2009">
        <v>0</v>
      </c>
      <c r="AA2009">
        <v>0</v>
      </c>
      <c r="AB2009">
        <v>0</v>
      </c>
      <c r="AE2009" s="103">
        <v>0</v>
      </c>
      <c r="AF2009">
        <v>0</v>
      </c>
      <c r="AG2009">
        <v>0</v>
      </c>
      <c r="AH2009">
        <v>0</v>
      </c>
      <c r="AI2009">
        <v>0</v>
      </c>
    </row>
    <row r="2010" spans="1:35" ht="15" hidden="1" customHeight="1" x14ac:dyDescent="0.25">
      <c r="A2010" s="37" t="s">
        <v>36</v>
      </c>
      <c r="B2010" s="37" t="s">
        <v>37</v>
      </c>
      <c r="C2010" s="37" t="s">
        <v>481</v>
      </c>
      <c r="D2010" s="38" t="s">
        <v>10807</v>
      </c>
      <c r="E2010" s="37" t="s">
        <v>482</v>
      </c>
      <c r="F2010" s="37" t="s">
        <v>40</v>
      </c>
      <c r="G2010" s="37">
        <v>200000205</v>
      </c>
      <c r="H2010" s="100">
        <v>710256345</v>
      </c>
      <c r="I2010" s="101">
        <v>603201</v>
      </c>
      <c r="J2010" s="37">
        <v>100016897</v>
      </c>
      <c r="K2010" s="37">
        <v>200000205</v>
      </c>
      <c r="L2010" s="37" t="s">
        <v>48</v>
      </c>
      <c r="M2010" s="37" t="s">
        <v>40</v>
      </c>
      <c r="N2010" s="37" t="s">
        <v>506</v>
      </c>
      <c r="O2010" s="39" t="s">
        <v>10782</v>
      </c>
      <c r="P2010" s="37" t="s">
        <v>483</v>
      </c>
      <c r="Q2010" s="37" t="s">
        <v>485</v>
      </c>
      <c r="R2010" s="39" t="s">
        <v>10616</v>
      </c>
      <c r="S2010" s="40" t="s">
        <v>10741</v>
      </c>
      <c r="T2010" s="41">
        <v>45</v>
      </c>
      <c r="U2010" s="41">
        <v>0</v>
      </c>
      <c r="V2010" s="42">
        <v>0</v>
      </c>
      <c r="W2010" s="42"/>
      <c r="X2010" s="42"/>
      <c r="Y2010" s="102">
        <v>45</v>
      </c>
      <c r="Z2010">
        <v>0</v>
      </c>
      <c r="AA2010">
        <v>0</v>
      </c>
      <c r="AB2010">
        <v>0</v>
      </c>
      <c r="AE2010" s="103">
        <v>0</v>
      </c>
      <c r="AF2010">
        <v>1</v>
      </c>
      <c r="AG2010">
        <v>0</v>
      </c>
      <c r="AH2010">
        <v>0</v>
      </c>
      <c r="AI2010">
        <v>1</v>
      </c>
    </row>
    <row r="2011" spans="1:35" ht="15" hidden="1" customHeight="1" x14ac:dyDescent="0.25">
      <c r="A2011" s="37" t="s">
        <v>36</v>
      </c>
      <c r="B2011" s="37" t="s">
        <v>37</v>
      </c>
      <c r="C2011" s="37" t="s">
        <v>6742</v>
      </c>
      <c r="D2011" s="38" t="s">
        <v>14804</v>
      </c>
      <c r="E2011" s="37" t="s">
        <v>6743</v>
      </c>
      <c r="F2011" s="37" t="s">
        <v>6696</v>
      </c>
      <c r="G2011" s="37">
        <v>200002206</v>
      </c>
      <c r="H2011" s="100">
        <v>710023251</v>
      </c>
      <c r="I2011" s="101">
        <v>321974</v>
      </c>
      <c r="J2011" s="37">
        <v>100011540</v>
      </c>
      <c r="K2011" s="37">
        <v>200002206</v>
      </c>
      <c r="L2011" s="37" t="s">
        <v>48</v>
      </c>
      <c r="M2011" s="37" t="s">
        <v>6696</v>
      </c>
      <c r="N2011" s="37" t="s">
        <v>557</v>
      </c>
      <c r="O2011" s="39" t="s">
        <v>12076</v>
      </c>
      <c r="P2011" s="37" t="s">
        <v>6744</v>
      </c>
      <c r="Q2011" s="37" t="s">
        <v>6745</v>
      </c>
      <c r="R2011" s="39" t="s">
        <v>14805</v>
      </c>
      <c r="S2011" s="40" t="s">
        <v>10741</v>
      </c>
      <c r="T2011" s="41">
        <v>10</v>
      </c>
      <c r="U2011" s="42">
        <v>0</v>
      </c>
      <c r="V2011" s="42">
        <v>0</v>
      </c>
      <c r="W2011" s="42"/>
      <c r="X2011" s="42"/>
      <c r="Y2011" s="102">
        <v>10</v>
      </c>
      <c r="Z2011">
        <v>0</v>
      </c>
      <c r="AA2011">
        <v>0</v>
      </c>
      <c r="AB2011">
        <v>0</v>
      </c>
      <c r="AE2011" s="103">
        <v>0</v>
      </c>
      <c r="AF2011">
        <v>7</v>
      </c>
      <c r="AG2011">
        <v>0</v>
      </c>
      <c r="AH2011">
        <v>0</v>
      </c>
      <c r="AI2011">
        <v>7</v>
      </c>
    </row>
    <row r="2012" spans="1:35" ht="15" hidden="1" customHeight="1" x14ac:dyDescent="0.25">
      <c r="A2012" s="37" t="s">
        <v>36</v>
      </c>
      <c r="B2012" s="37" t="s">
        <v>37</v>
      </c>
      <c r="C2012" s="37" t="s">
        <v>1108</v>
      </c>
      <c r="D2012" s="38" t="s">
        <v>14807</v>
      </c>
      <c r="E2012" s="37" t="s">
        <v>1109</v>
      </c>
      <c r="F2012" s="37" t="s">
        <v>814</v>
      </c>
      <c r="G2012" s="37">
        <v>200000395</v>
      </c>
      <c r="H2012" s="100">
        <v>710003617</v>
      </c>
      <c r="I2012" s="101">
        <v>800295</v>
      </c>
      <c r="J2012" s="37">
        <v>100002060</v>
      </c>
      <c r="K2012" s="37">
        <v>200000395</v>
      </c>
      <c r="L2012" s="37" t="s">
        <v>48</v>
      </c>
      <c r="M2012" s="37" t="s">
        <v>814</v>
      </c>
      <c r="N2012" s="37" t="s">
        <v>1043</v>
      </c>
      <c r="O2012" s="39" t="s">
        <v>14808</v>
      </c>
      <c r="P2012" s="37" t="s">
        <v>1110</v>
      </c>
      <c r="Q2012" s="37" t="s">
        <v>1111</v>
      </c>
      <c r="R2012" s="39" t="s">
        <v>14809</v>
      </c>
      <c r="S2012" s="40" t="s">
        <v>10741</v>
      </c>
      <c r="T2012" s="41">
        <v>4</v>
      </c>
      <c r="U2012" s="42">
        <v>0</v>
      </c>
      <c r="V2012" s="42">
        <v>0</v>
      </c>
      <c r="W2012" s="42"/>
      <c r="X2012" s="42"/>
      <c r="Y2012" s="102">
        <v>4</v>
      </c>
      <c r="Z2012">
        <v>0</v>
      </c>
      <c r="AA2012">
        <v>0</v>
      </c>
      <c r="AB2012">
        <v>0</v>
      </c>
      <c r="AE2012" s="103">
        <v>0</v>
      </c>
      <c r="AF2012">
        <v>0</v>
      </c>
      <c r="AG2012">
        <v>0</v>
      </c>
      <c r="AH2012">
        <v>0</v>
      </c>
      <c r="AI2012">
        <v>0</v>
      </c>
    </row>
    <row r="2013" spans="1:35" ht="15" hidden="1" customHeight="1" x14ac:dyDescent="0.25">
      <c r="A2013" s="37" t="s">
        <v>36</v>
      </c>
      <c r="B2013" s="37" t="s">
        <v>37</v>
      </c>
      <c r="C2013" s="37" t="s">
        <v>3290</v>
      </c>
      <c r="D2013" s="38" t="s">
        <v>14801</v>
      </c>
      <c r="E2013" s="37" t="s">
        <v>3291</v>
      </c>
      <c r="F2013" s="37" t="s">
        <v>2860</v>
      </c>
      <c r="G2013" s="37">
        <v>200000916</v>
      </c>
      <c r="H2013" s="100">
        <v>710004729</v>
      </c>
      <c r="I2013" s="101">
        <v>306657</v>
      </c>
      <c r="J2013" s="37">
        <v>100006096</v>
      </c>
      <c r="K2013" s="37">
        <v>200000916</v>
      </c>
      <c r="L2013" s="37" t="s">
        <v>53</v>
      </c>
      <c r="M2013" s="37" t="s">
        <v>2860</v>
      </c>
      <c r="N2013" s="37" t="s">
        <v>1815</v>
      </c>
      <c r="O2013" s="39" t="s">
        <v>14802</v>
      </c>
      <c r="P2013" s="37" t="s">
        <v>3292</v>
      </c>
      <c r="Q2013" s="37" t="s">
        <v>3293</v>
      </c>
      <c r="R2013" s="39" t="s">
        <v>14803</v>
      </c>
      <c r="S2013" s="40" t="s">
        <v>10741</v>
      </c>
      <c r="T2013" s="41">
        <v>3</v>
      </c>
      <c r="U2013" s="41">
        <v>0</v>
      </c>
      <c r="V2013" s="41">
        <v>0</v>
      </c>
      <c r="W2013" s="42"/>
      <c r="X2013" s="42"/>
      <c r="Y2013" s="102">
        <v>3</v>
      </c>
      <c r="Z2013">
        <v>0</v>
      </c>
      <c r="AA2013">
        <v>0</v>
      </c>
      <c r="AB2013">
        <v>0</v>
      </c>
      <c r="AE2013" s="103">
        <v>0</v>
      </c>
      <c r="AF2013">
        <v>0</v>
      </c>
      <c r="AG2013">
        <v>0</v>
      </c>
      <c r="AH2013">
        <v>0</v>
      </c>
      <c r="AI2013">
        <v>0</v>
      </c>
    </row>
    <row r="2014" spans="1:35" ht="15" hidden="1" customHeight="1" x14ac:dyDescent="0.25">
      <c r="A2014" s="37" t="s">
        <v>36</v>
      </c>
      <c r="B2014" s="37" t="s">
        <v>37</v>
      </c>
      <c r="C2014" s="37" t="s">
        <v>4025</v>
      </c>
      <c r="D2014" s="38" t="s">
        <v>14798</v>
      </c>
      <c r="E2014" s="37" t="s">
        <v>4026</v>
      </c>
      <c r="F2014" s="37" t="s">
        <v>2860</v>
      </c>
      <c r="G2014" s="37">
        <v>200001151</v>
      </c>
      <c r="H2014" s="100">
        <v>710008040</v>
      </c>
      <c r="I2014" s="101">
        <v>800279</v>
      </c>
      <c r="J2014" s="37">
        <v>100005984</v>
      </c>
      <c r="K2014" s="37">
        <v>200001151</v>
      </c>
      <c r="L2014" s="37" t="s">
        <v>210</v>
      </c>
      <c r="M2014" s="37" t="s">
        <v>2860</v>
      </c>
      <c r="N2014" s="37" t="s">
        <v>3584</v>
      </c>
      <c r="O2014" s="39" t="s">
        <v>14799</v>
      </c>
      <c r="P2014" s="37" t="s">
        <v>4027</v>
      </c>
      <c r="Q2014" s="37" t="s">
        <v>4028</v>
      </c>
      <c r="R2014" s="39" t="s">
        <v>14800</v>
      </c>
      <c r="S2014" s="40" t="s">
        <v>10741</v>
      </c>
      <c r="T2014" s="41">
        <v>18</v>
      </c>
      <c r="U2014" s="41">
        <v>0</v>
      </c>
      <c r="V2014" s="41">
        <v>0</v>
      </c>
      <c r="W2014" s="42"/>
      <c r="X2014" s="42"/>
      <c r="Y2014" s="102">
        <v>18</v>
      </c>
      <c r="Z2014">
        <v>0</v>
      </c>
      <c r="AA2014">
        <v>0</v>
      </c>
      <c r="AB2014">
        <v>0</v>
      </c>
      <c r="AE2014" s="103">
        <v>0</v>
      </c>
      <c r="AF2014">
        <v>0</v>
      </c>
      <c r="AG2014">
        <v>0</v>
      </c>
      <c r="AH2014">
        <v>0</v>
      </c>
      <c r="AI2014">
        <v>0</v>
      </c>
    </row>
    <row r="2015" spans="1:35" ht="15" hidden="1" customHeight="1" x14ac:dyDescent="0.25">
      <c r="A2015" s="37" t="s">
        <v>36</v>
      </c>
      <c r="B2015" s="37" t="s">
        <v>592</v>
      </c>
      <c r="C2015" s="37" t="s">
        <v>9907</v>
      </c>
      <c r="D2015" s="38" t="s">
        <v>14806</v>
      </c>
      <c r="E2015" s="37" t="s">
        <v>9908</v>
      </c>
      <c r="F2015" s="37" t="s">
        <v>8536</v>
      </c>
      <c r="G2015" s="37">
        <v>200003635</v>
      </c>
      <c r="H2015" s="100">
        <v>710228406</v>
      </c>
      <c r="I2015" s="101">
        <v>35581131</v>
      </c>
      <c r="J2015" s="37">
        <v>100016262</v>
      </c>
      <c r="K2015" s="37">
        <v>200003635</v>
      </c>
      <c r="L2015" s="37" t="s">
        <v>9909</v>
      </c>
      <c r="M2015" s="37" t="s">
        <v>8536</v>
      </c>
      <c r="N2015" s="37" t="s">
        <v>8385</v>
      </c>
      <c r="O2015" s="39" t="s">
        <v>10951</v>
      </c>
      <c r="P2015" s="37" t="s">
        <v>8385</v>
      </c>
      <c r="Q2015" s="37" t="s">
        <v>154</v>
      </c>
      <c r="R2015" s="39" t="s">
        <v>10952</v>
      </c>
      <c r="S2015" s="40" t="s">
        <v>10741</v>
      </c>
      <c r="T2015" s="41">
        <v>0</v>
      </c>
      <c r="U2015" s="41">
        <v>1</v>
      </c>
      <c r="V2015" s="41">
        <v>0</v>
      </c>
      <c r="W2015" s="42"/>
      <c r="X2015" s="42"/>
      <c r="Y2015" s="102">
        <v>1</v>
      </c>
      <c r="Z2015">
        <v>0</v>
      </c>
      <c r="AA2015">
        <v>0</v>
      </c>
      <c r="AB2015">
        <v>0</v>
      </c>
      <c r="AE2015" s="103">
        <v>0</v>
      </c>
      <c r="AF2015">
        <v>0</v>
      </c>
      <c r="AG2015">
        <v>0</v>
      </c>
      <c r="AH2015">
        <v>0</v>
      </c>
      <c r="AI2015">
        <v>0</v>
      </c>
    </row>
    <row r="2016" spans="1:35" ht="15" hidden="1" customHeight="1" x14ac:dyDescent="0.25">
      <c r="A2016" s="37" t="s">
        <v>36</v>
      </c>
      <c r="B2016" s="37" t="s">
        <v>37</v>
      </c>
      <c r="C2016" s="37" t="s">
        <v>9523</v>
      </c>
      <c r="D2016" s="38" t="s">
        <v>14812</v>
      </c>
      <c r="E2016" s="37" t="s">
        <v>9524</v>
      </c>
      <c r="F2016" s="37" t="s">
        <v>8536</v>
      </c>
      <c r="G2016" s="37">
        <v>200003297</v>
      </c>
      <c r="H2016" s="100">
        <v>710030967</v>
      </c>
      <c r="I2016" s="101">
        <v>35546026</v>
      </c>
      <c r="J2016" s="37">
        <v>100016136</v>
      </c>
      <c r="K2016" s="37">
        <v>100016137</v>
      </c>
      <c r="L2016" s="37" t="s">
        <v>92</v>
      </c>
      <c r="M2016" s="37" t="s">
        <v>8536</v>
      </c>
      <c r="N2016" s="37" t="s">
        <v>8385</v>
      </c>
      <c r="O2016" s="39" t="s">
        <v>14813</v>
      </c>
      <c r="P2016" s="37" t="s">
        <v>9525</v>
      </c>
      <c r="Q2016" s="37" t="s">
        <v>9526</v>
      </c>
      <c r="R2016" s="39" t="s">
        <v>14814</v>
      </c>
      <c r="S2016" s="40" t="s">
        <v>10741</v>
      </c>
      <c r="T2016" s="41">
        <v>3</v>
      </c>
      <c r="U2016" s="41">
        <v>0</v>
      </c>
      <c r="V2016" s="41">
        <v>0</v>
      </c>
      <c r="W2016" s="42"/>
      <c r="X2016" s="42"/>
      <c r="Y2016" s="102">
        <v>3</v>
      </c>
      <c r="Z2016">
        <v>0</v>
      </c>
      <c r="AA2016">
        <v>0</v>
      </c>
      <c r="AB2016">
        <v>0</v>
      </c>
      <c r="AE2016" s="103">
        <v>0</v>
      </c>
      <c r="AF2016">
        <v>0</v>
      </c>
      <c r="AG2016">
        <v>0</v>
      </c>
      <c r="AH2016">
        <v>0</v>
      </c>
      <c r="AI2016">
        <v>0</v>
      </c>
    </row>
    <row r="2017" spans="1:35" ht="15" hidden="1" customHeight="1" x14ac:dyDescent="0.25">
      <c r="A2017" s="37" t="s">
        <v>36</v>
      </c>
      <c r="B2017" s="37" t="s">
        <v>37</v>
      </c>
      <c r="C2017" s="37" t="s">
        <v>7895</v>
      </c>
      <c r="D2017" s="38" t="s">
        <v>14810</v>
      </c>
      <c r="E2017" s="37" t="s">
        <v>7896</v>
      </c>
      <c r="F2017" s="37" t="s">
        <v>6696</v>
      </c>
      <c r="G2017" s="37">
        <v>200002683</v>
      </c>
      <c r="H2017" s="100">
        <v>710040377</v>
      </c>
      <c r="I2017" s="101">
        <v>37872885</v>
      </c>
      <c r="J2017" s="37">
        <v>100013460</v>
      </c>
      <c r="K2017" s="37">
        <v>100013462</v>
      </c>
      <c r="L2017" s="37" t="s">
        <v>105</v>
      </c>
      <c r="M2017" s="37" t="s">
        <v>6696</v>
      </c>
      <c r="N2017" s="37" t="s">
        <v>7842</v>
      </c>
      <c r="O2017" s="39" t="s">
        <v>11605</v>
      </c>
      <c r="P2017" s="37" t="s">
        <v>7897</v>
      </c>
      <c r="Q2017" s="37" t="s">
        <v>7898</v>
      </c>
      <c r="R2017" s="39" t="s">
        <v>14811</v>
      </c>
      <c r="S2017" s="40" t="s">
        <v>10741</v>
      </c>
      <c r="T2017" s="41">
        <v>24</v>
      </c>
      <c r="U2017" s="41">
        <v>0</v>
      </c>
      <c r="V2017" s="41">
        <v>0</v>
      </c>
      <c r="W2017" s="42"/>
      <c r="X2017" s="42"/>
      <c r="Y2017" s="102">
        <v>24</v>
      </c>
      <c r="Z2017">
        <v>0</v>
      </c>
      <c r="AA2017">
        <v>0</v>
      </c>
      <c r="AB2017">
        <v>0</v>
      </c>
      <c r="AE2017" s="103">
        <v>0</v>
      </c>
      <c r="AF2017">
        <v>0</v>
      </c>
      <c r="AG2017">
        <v>0</v>
      </c>
      <c r="AH2017">
        <v>0</v>
      </c>
      <c r="AI2017">
        <v>0</v>
      </c>
    </row>
    <row r="2018" spans="1:35" ht="15" hidden="1" customHeight="1" x14ac:dyDescent="0.25">
      <c r="A2018" s="37" t="s">
        <v>36</v>
      </c>
      <c r="B2018" s="37" t="s">
        <v>37</v>
      </c>
      <c r="C2018" s="37" t="s">
        <v>9192</v>
      </c>
      <c r="D2018" s="38" t="s">
        <v>14815</v>
      </c>
      <c r="E2018" s="37" t="s">
        <v>9193</v>
      </c>
      <c r="F2018" s="37" t="s">
        <v>8536</v>
      </c>
      <c r="G2018" s="37">
        <v>200003225</v>
      </c>
      <c r="H2018" s="100">
        <v>710030339</v>
      </c>
      <c r="I2018" s="101">
        <v>35546727</v>
      </c>
      <c r="J2018" s="37">
        <v>100015949</v>
      </c>
      <c r="K2018" s="37">
        <v>100015951</v>
      </c>
      <c r="L2018" s="37" t="s">
        <v>92</v>
      </c>
      <c r="M2018" s="37" t="s">
        <v>8536</v>
      </c>
      <c r="N2018" s="37" t="s">
        <v>9062</v>
      </c>
      <c r="O2018" s="39" t="s">
        <v>14816</v>
      </c>
      <c r="P2018" s="37" t="s">
        <v>9194</v>
      </c>
      <c r="Q2018" s="37" t="s">
        <v>14817</v>
      </c>
      <c r="R2018" s="39" t="s">
        <v>14818</v>
      </c>
      <c r="S2018" s="40" t="s">
        <v>10741</v>
      </c>
      <c r="T2018" s="41">
        <v>6</v>
      </c>
      <c r="U2018" s="41">
        <v>0</v>
      </c>
      <c r="V2018" s="41">
        <v>0</v>
      </c>
      <c r="W2018" s="42"/>
      <c r="X2018" s="42"/>
      <c r="Y2018" s="102">
        <v>6</v>
      </c>
      <c r="Z2018">
        <v>0</v>
      </c>
      <c r="AA2018">
        <v>0</v>
      </c>
      <c r="AB2018">
        <v>0</v>
      </c>
      <c r="AE2018" s="103">
        <v>0</v>
      </c>
      <c r="AF2018">
        <v>0</v>
      </c>
      <c r="AG2018">
        <v>0</v>
      </c>
      <c r="AH2018">
        <v>0</v>
      </c>
      <c r="AI2018">
        <v>0</v>
      </c>
    </row>
    <row r="2019" spans="1:35" ht="15" hidden="1" customHeight="1" x14ac:dyDescent="0.25">
      <c r="A2019" s="37" t="s">
        <v>36</v>
      </c>
      <c r="B2019" s="37" t="s">
        <v>37</v>
      </c>
      <c r="C2019" s="37" t="s">
        <v>5395</v>
      </c>
      <c r="D2019" s="38" t="s">
        <v>10768</v>
      </c>
      <c r="E2019" s="37" t="s">
        <v>5396</v>
      </c>
      <c r="F2019" s="37" t="s">
        <v>568</v>
      </c>
      <c r="G2019" s="37">
        <v>200001638</v>
      </c>
      <c r="H2019" s="100">
        <v>710012810</v>
      </c>
      <c r="I2019" s="101">
        <v>313271</v>
      </c>
      <c r="J2019" s="37">
        <v>100009491</v>
      </c>
      <c r="K2019" s="37">
        <v>200001638</v>
      </c>
      <c r="L2019" s="37" t="s">
        <v>48</v>
      </c>
      <c r="M2019" s="37" t="s">
        <v>568</v>
      </c>
      <c r="N2019" s="37" t="s">
        <v>655</v>
      </c>
      <c r="O2019" s="39" t="s">
        <v>10769</v>
      </c>
      <c r="P2019" s="37" t="s">
        <v>655</v>
      </c>
      <c r="Q2019" s="37" t="s">
        <v>5417</v>
      </c>
      <c r="R2019" s="39" t="s">
        <v>10770</v>
      </c>
      <c r="S2019" s="40" t="s">
        <v>10741</v>
      </c>
      <c r="T2019" s="41">
        <v>30</v>
      </c>
      <c r="U2019" s="41">
        <v>0</v>
      </c>
      <c r="V2019" s="41">
        <v>0</v>
      </c>
      <c r="W2019" s="42"/>
      <c r="X2019" s="42"/>
      <c r="Y2019" s="102">
        <v>30</v>
      </c>
      <c r="Z2019">
        <v>1</v>
      </c>
      <c r="AA2019">
        <v>0</v>
      </c>
      <c r="AB2019">
        <v>0</v>
      </c>
      <c r="AE2019" s="103">
        <v>1</v>
      </c>
      <c r="AF2019">
        <v>1</v>
      </c>
      <c r="AG2019">
        <v>0</v>
      </c>
      <c r="AH2019">
        <v>0</v>
      </c>
      <c r="AI2019">
        <v>1</v>
      </c>
    </row>
    <row r="2020" spans="1:35" ht="15" hidden="1" customHeight="1" x14ac:dyDescent="0.25">
      <c r="A2020" s="37" t="s">
        <v>36</v>
      </c>
      <c r="B2020" s="37" t="s">
        <v>37</v>
      </c>
      <c r="C2020" s="37" t="s">
        <v>3581</v>
      </c>
      <c r="D2020" s="38" t="s">
        <v>12125</v>
      </c>
      <c r="E2020" s="37" t="s">
        <v>3582</v>
      </c>
      <c r="F2020" s="37" t="s">
        <v>2860</v>
      </c>
      <c r="G2020" s="37">
        <v>200001111</v>
      </c>
      <c r="H2020" s="100">
        <v>37961292</v>
      </c>
      <c r="I2020" s="101">
        <v>309150</v>
      </c>
      <c r="J2020" s="37">
        <v>100005904</v>
      </c>
      <c r="K2020" s="37">
        <v>200001111</v>
      </c>
      <c r="L2020" s="37" t="s">
        <v>48</v>
      </c>
      <c r="M2020" s="37" t="s">
        <v>2860</v>
      </c>
      <c r="N2020" s="37" t="s">
        <v>3584</v>
      </c>
      <c r="O2020" s="39" t="s">
        <v>14830</v>
      </c>
      <c r="P2020" s="37" t="s">
        <v>3584</v>
      </c>
      <c r="Q2020" s="37" t="s">
        <v>3591</v>
      </c>
      <c r="R2020" s="39" t="s">
        <v>10641</v>
      </c>
      <c r="S2020" s="40" t="s">
        <v>10721</v>
      </c>
      <c r="T2020" s="41">
        <v>36</v>
      </c>
      <c r="U2020" s="42">
        <v>0</v>
      </c>
      <c r="V2020" s="42">
        <v>0</v>
      </c>
      <c r="W2020" s="42"/>
      <c r="X2020" s="42"/>
      <c r="Y2020" s="102">
        <v>36</v>
      </c>
      <c r="Z2020">
        <v>0</v>
      </c>
      <c r="AA2020">
        <v>0</v>
      </c>
      <c r="AB2020">
        <v>0</v>
      </c>
      <c r="AE2020" s="103">
        <v>0</v>
      </c>
      <c r="AF2020">
        <v>0</v>
      </c>
      <c r="AG2020">
        <v>0</v>
      </c>
      <c r="AH2020">
        <v>0</v>
      </c>
      <c r="AI2020">
        <v>0</v>
      </c>
    </row>
    <row r="2021" spans="1:35" ht="15" hidden="1" customHeight="1" x14ac:dyDescent="0.25">
      <c r="A2021" s="37" t="s">
        <v>36</v>
      </c>
      <c r="B2021" s="37" t="s">
        <v>37</v>
      </c>
      <c r="C2021" s="37" t="s">
        <v>2672</v>
      </c>
      <c r="D2021" s="38" t="s">
        <v>14822</v>
      </c>
      <c r="E2021" s="37" t="s">
        <v>2673</v>
      </c>
      <c r="F2021" s="37" t="s">
        <v>1879</v>
      </c>
      <c r="G2021" s="37">
        <v>200000580</v>
      </c>
      <c r="H2021" s="100">
        <v>710009291</v>
      </c>
      <c r="I2021" s="101">
        <v>310352</v>
      </c>
      <c r="J2021" s="37">
        <v>100003350</v>
      </c>
      <c r="K2021" s="37">
        <v>200000580</v>
      </c>
      <c r="L2021" s="37" t="s">
        <v>48</v>
      </c>
      <c r="M2021" s="37" t="s">
        <v>1879</v>
      </c>
      <c r="N2021" s="37" t="s">
        <v>2656</v>
      </c>
      <c r="O2021" s="39" t="s">
        <v>11538</v>
      </c>
      <c r="P2021" s="37" t="s">
        <v>2674</v>
      </c>
      <c r="Q2021" s="37" t="s">
        <v>2675</v>
      </c>
      <c r="R2021" s="39" t="s">
        <v>14823</v>
      </c>
      <c r="S2021" s="40" t="s">
        <v>10741</v>
      </c>
      <c r="T2021" s="41">
        <v>3</v>
      </c>
      <c r="U2021" s="41">
        <v>0</v>
      </c>
      <c r="V2021" s="41">
        <v>0</v>
      </c>
      <c r="W2021" s="42"/>
      <c r="X2021" s="42"/>
      <c r="Y2021" s="102">
        <v>3</v>
      </c>
      <c r="Z2021">
        <v>0</v>
      </c>
      <c r="AA2021">
        <v>0</v>
      </c>
      <c r="AB2021">
        <v>0</v>
      </c>
      <c r="AE2021" s="103">
        <v>0</v>
      </c>
      <c r="AF2021">
        <v>0</v>
      </c>
      <c r="AG2021">
        <v>0</v>
      </c>
      <c r="AH2021">
        <v>0</v>
      </c>
      <c r="AI2021">
        <v>0</v>
      </c>
    </row>
    <row r="2022" spans="1:35" ht="15" hidden="1" customHeight="1" x14ac:dyDescent="0.25">
      <c r="A2022" s="37" t="s">
        <v>36</v>
      </c>
      <c r="B2022" s="37" t="s">
        <v>509</v>
      </c>
      <c r="C2022" s="37" t="s">
        <v>510</v>
      </c>
      <c r="D2022" s="38" t="s">
        <v>12094</v>
      </c>
      <c r="E2022" s="37" t="s">
        <v>511</v>
      </c>
      <c r="F2022" s="37" t="s">
        <v>40</v>
      </c>
      <c r="G2022" s="37">
        <v>200003586</v>
      </c>
      <c r="H2022" s="100">
        <v>710279795</v>
      </c>
      <c r="I2022" s="101">
        <v>42256887</v>
      </c>
      <c r="J2022" s="37">
        <v>100019307</v>
      </c>
      <c r="K2022" s="37">
        <v>100017389</v>
      </c>
      <c r="L2022" s="37" t="s">
        <v>9998</v>
      </c>
      <c r="M2022" s="37" t="s">
        <v>40</v>
      </c>
      <c r="N2022" s="37" t="s">
        <v>206</v>
      </c>
      <c r="O2022" s="39" t="s">
        <v>14238</v>
      </c>
      <c r="P2022" s="37" t="s">
        <v>206</v>
      </c>
      <c r="Q2022" s="37" t="s">
        <v>10000</v>
      </c>
      <c r="R2022" s="39" t="s">
        <v>10607</v>
      </c>
      <c r="S2022" s="40" t="s">
        <v>10741</v>
      </c>
      <c r="T2022" s="41">
        <v>0</v>
      </c>
      <c r="U2022" s="41">
        <v>0</v>
      </c>
      <c r="V2022" s="41">
        <v>20</v>
      </c>
      <c r="W2022" s="42"/>
      <c r="X2022" s="42"/>
      <c r="Y2022" s="102">
        <v>20</v>
      </c>
      <c r="Z2022">
        <v>0</v>
      </c>
      <c r="AA2022">
        <v>0</v>
      </c>
      <c r="AB2022">
        <v>0</v>
      </c>
      <c r="AE2022" s="103">
        <v>0</v>
      </c>
      <c r="AF2022">
        <v>0</v>
      </c>
      <c r="AG2022">
        <v>0</v>
      </c>
      <c r="AH2022">
        <v>2</v>
      </c>
      <c r="AI2022">
        <v>2</v>
      </c>
    </row>
    <row r="2023" spans="1:35" ht="15" hidden="1" customHeight="1" x14ac:dyDescent="0.25">
      <c r="A2023" s="37" t="s">
        <v>36</v>
      </c>
      <c r="B2023" s="37" t="s">
        <v>592</v>
      </c>
      <c r="C2023" s="37" t="s">
        <v>2808</v>
      </c>
      <c r="D2023" s="38" t="s">
        <v>10808</v>
      </c>
      <c r="E2023" s="37" t="s">
        <v>2809</v>
      </c>
      <c r="F2023" s="37" t="s">
        <v>1879</v>
      </c>
      <c r="G2023" s="37">
        <v>200003768</v>
      </c>
      <c r="H2023" s="100">
        <v>42372429</v>
      </c>
      <c r="I2023" s="101">
        <v>90000289</v>
      </c>
      <c r="J2023" s="37">
        <v>100003358</v>
      </c>
      <c r="K2023" s="37">
        <v>200003768</v>
      </c>
      <c r="L2023" s="37" t="s">
        <v>2810</v>
      </c>
      <c r="M2023" s="37" t="s">
        <v>1879</v>
      </c>
      <c r="N2023" s="37" t="s">
        <v>2656</v>
      </c>
      <c r="O2023" s="39" t="s">
        <v>14274</v>
      </c>
      <c r="P2023" s="37" t="s">
        <v>2811</v>
      </c>
      <c r="Q2023" s="37" t="s">
        <v>2812</v>
      </c>
      <c r="R2023" s="39" t="s">
        <v>14833</v>
      </c>
      <c r="S2023" s="40" t="s">
        <v>10721</v>
      </c>
      <c r="T2023" s="41">
        <v>0</v>
      </c>
      <c r="U2023" s="42">
        <v>13</v>
      </c>
      <c r="V2023" s="42">
        <v>0</v>
      </c>
      <c r="W2023" s="42"/>
      <c r="X2023" s="42"/>
      <c r="Y2023" s="102">
        <v>13</v>
      </c>
      <c r="Z2023">
        <v>0</v>
      </c>
      <c r="AA2023">
        <v>0</v>
      </c>
      <c r="AB2023">
        <v>0</v>
      </c>
      <c r="AE2023" s="103">
        <v>0</v>
      </c>
      <c r="AF2023">
        <v>0</v>
      </c>
      <c r="AG2023">
        <v>0</v>
      </c>
      <c r="AH2023">
        <v>0</v>
      </c>
      <c r="AI2023">
        <v>0</v>
      </c>
    </row>
    <row r="2024" spans="1:35" ht="15" hidden="1" customHeight="1" x14ac:dyDescent="0.25">
      <c r="A2024" s="37" t="s">
        <v>36</v>
      </c>
      <c r="B2024" s="37" t="s">
        <v>37</v>
      </c>
      <c r="C2024" s="37" t="s">
        <v>9747</v>
      </c>
      <c r="D2024" s="38" t="s">
        <v>10802</v>
      </c>
      <c r="E2024" s="37" t="s">
        <v>9748</v>
      </c>
      <c r="F2024" s="37" t="s">
        <v>8536</v>
      </c>
      <c r="G2024" s="37">
        <v>200002913</v>
      </c>
      <c r="H2024" s="100">
        <v>710024770</v>
      </c>
      <c r="I2024" s="101">
        <v>691135</v>
      </c>
      <c r="J2024" s="37">
        <v>100014615</v>
      </c>
      <c r="K2024" s="37">
        <v>200002913</v>
      </c>
      <c r="L2024" s="37" t="s">
        <v>48</v>
      </c>
      <c r="M2024" s="37" t="s">
        <v>8536</v>
      </c>
      <c r="N2024" s="37" t="s">
        <v>9828</v>
      </c>
      <c r="O2024" s="39" t="s">
        <v>10803</v>
      </c>
      <c r="P2024" s="37" t="s">
        <v>9763</v>
      </c>
      <c r="Q2024" s="37" t="s">
        <v>9764</v>
      </c>
      <c r="R2024" s="39" t="s">
        <v>10692</v>
      </c>
      <c r="S2024" s="40" t="s">
        <v>10741</v>
      </c>
      <c r="T2024" s="41">
        <v>24</v>
      </c>
      <c r="U2024" s="41">
        <v>0</v>
      </c>
      <c r="V2024" s="41">
        <v>0</v>
      </c>
      <c r="W2024" s="42"/>
      <c r="X2024" s="42"/>
      <c r="Y2024" s="102">
        <v>24</v>
      </c>
      <c r="Z2024">
        <v>0</v>
      </c>
      <c r="AA2024">
        <v>0</v>
      </c>
      <c r="AB2024">
        <v>0</v>
      </c>
      <c r="AE2024" s="103">
        <v>0</v>
      </c>
      <c r="AF2024">
        <v>1</v>
      </c>
      <c r="AG2024">
        <v>0</v>
      </c>
      <c r="AH2024">
        <v>0</v>
      </c>
      <c r="AI2024">
        <v>1</v>
      </c>
    </row>
    <row r="2025" spans="1:35" ht="15" hidden="1" customHeight="1" x14ac:dyDescent="0.25">
      <c r="A2025" s="37" t="s">
        <v>36</v>
      </c>
      <c r="B2025" s="37" t="s">
        <v>37</v>
      </c>
      <c r="C2025" s="37" t="s">
        <v>9264</v>
      </c>
      <c r="D2025" s="38" t="s">
        <v>14831</v>
      </c>
      <c r="E2025" s="37" t="s">
        <v>9265</v>
      </c>
      <c r="F2025" s="37" t="s">
        <v>8536</v>
      </c>
      <c r="G2025" s="37">
        <v>200003311</v>
      </c>
      <c r="H2025" s="100">
        <v>710031572</v>
      </c>
      <c r="I2025" s="101">
        <v>329819</v>
      </c>
      <c r="J2025" s="37">
        <v>100016313</v>
      </c>
      <c r="K2025" s="37">
        <v>200003311</v>
      </c>
      <c r="L2025" s="37" t="s">
        <v>48</v>
      </c>
      <c r="M2025" s="37" t="s">
        <v>8536</v>
      </c>
      <c r="N2025" s="37" t="s">
        <v>8385</v>
      </c>
      <c r="O2025" s="39" t="s">
        <v>12224</v>
      </c>
      <c r="P2025" s="37" t="s">
        <v>9266</v>
      </c>
      <c r="Q2025" s="37" t="s">
        <v>9267</v>
      </c>
      <c r="R2025" s="39" t="s">
        <v>14832</v>
      </c>
      <c r="S2025" s="40" t="s">
        <v>10741</v>
      </c>
      <c r="T2025" s="41">
        <v>27</v>
      </c>
      <c r="U2025" s="41">
        <v>0</v>
      </c>
      <c r="V2025" s="41">
        <v>0</v>
      </c>
      <c r="W2025" s="42"/>
      <c r="X2025" s="42"/>
      <c r="Y2025" s="102">
        <v>27</v>
      </c>
      <c r="Z2025">
        <v>10</v>
      </c>
      <c r="AA2025">
        <v>0</v>
      </c>
      <c r="AB2025">
        <v>0</v>
      </c>
      <c r="AE2025" s="103">
        <v>10</v>
      </c>
      <c r="AF2025">
        <v>30</v>
      </c>
      <c r="AG2025">
        <v>0</v>
      </c>
      <c r="AH2025">
        <v>0</v>
      </c>
      <c r="AI2025">
        <v>30</v>
      </c>
    </row>
    <row r="2026" spans="1:35" ht="15" hidden="1" customHeight="1" x14ac:dyDescent="0.25">
      <c r="A2026" s="37" t="s">
        <v>36</v>
      </c>
      <c r="B2026" s="37" t="s">
        <v>37</v>
      </c>
      <c r="C2026" s="37" t="s">
        <v>5134</v>
      </c>
      <c r="D2026" s="38" t="s">
        <v>14824</v>
      </c>
      <c r="E2026" s="37" t="s">
        <v>5135</v>
      </c>
      <c r="F2026" s="37" t="s">
        <v>4189</v>
      </c>
      <c r="G2026" s="37">
        <v>200001614</v>
      </c>
      <c r="H2026" s="100">
        <v>710022441</v>
      </c>
      <c r="I2026" s="101">
        <v>648884</v>
      </c>
      <c r="J2026" s="37">
        <v>100009012</v>
      </c>
      <c r="K2026" s="37">
        <v>200001614</v>
      </c>
      <c r="L2026" s="37" t="s">
        <v>48</v>
      </c>
      <c r="M2026" s="37" t="s">
        <v>4189</v>
      </c>
      <c r="N2026" s="37" t="s">
        <v>4960</v>
      </c>
      <c r="O2026" s="39" t="s">
        <v>13135</v>
      </c>
      <c r="P2026" s="37" t="s">
        <v>5136</v>
      </c>
      <c r="Q2026" s="37" t="s">
        <v>5137</v>
      </c>
      <c r="R2026" s="39" t="s">
        <v>14825</v>
      </c>
      <c r="S2026" s="40" t="s">
        <v>10741</v>
      </c>
      <c r="T2026" s="41">
        <v>14</v>
      </c>
      <c r="U2026" s="42">
        <v>0</v>
      </c>
      <c r="V2026" s="42">
        <v>0</v>
      </c>
      <c r="W2026" s="42"/>
      <c r="X2026" s="42"/>
      <c r="Y2026" s="102">
        <v>14</v>
      </c>
      <c r="Z2026">
        <v>0</v>
      </c>
      <c r="AA2026">
        <v>0</v>
      </c>
      <c r="AB2026">
        <v>0</v>
      </c>
      <c r="AE2026" s="103">
        <v>0</v>
      </c>
      <c r="AF2026">
        <v>0</v>
      </c>
      <c r="AG2026">
        <v>0</v>
      </c>
      <c r="AH2026">
        <v>0</v>
      </c>
      <c r="AI2026">
        <v>0</v>
      </c>
    </row>
    <row r="2027" spans="1:35" ht="15" hidden="1" customHeight="1" x14ac:dyDescent="0.25">
      <c r="A2027" s="37" t="s">
        <v>36</v>
      </c>
      <c r="B2027" s="37" t="s">
        <v>37</v>
      </c>
      <c r="C2027" s="37" t="s">
        <v>2858</v>
      </c>
      <c r="D2027" s="38" t="s">
        <v>11165</v>
      </c>
      <c r="E2027" s="37" t="s">
        <v>2859</v>
      </c>
      <c r="F2027" s="37" t="s">
        <v>2860</v>
      </c>
      <c r="G2027" s="37">
        <v>200001032</v>
      </c>
      <c r="H2027" s="100">
        <v>710259387</v>
      </c>
      <c r="I2027" s="101">
        <v>308307</v>
      </c>
      <c r="J2027" s="37">
        <v>100017256</v>
      </c>
      <c r="K2027" s="37">
        <v>200001032</v>
      </c>
      <c r="L2027" s="37" t="s">
        <v>48</v>
      </c>
      <c r="M2027" s="37" t="s">
        <v>2860</v>
      </c>
      <c r="N2027" s="37" t="s">
        <v>2862</v>
      </c>
      <c r="O2027" s="39" t="s">
        <v>11182</v>
      </c>
      <c r="P2027" s="37" t="s">
        <v>2862</v>
      </c>
      <c r="Q2027" s="37" t="s">
        <v>2871</v>
      </c>
      <c r="R2027" s="39" t="s">
        <v>10631</v>
      </c>
      <c r="S2027" s="40" t="s">
        <v>10741</v>
      </c>
      <c r="T2027" s="41">
        <v>22</v>
      </c>
      <c r="U2027" s="42">
        <v>0</v>
      </c>
      <c r="V2027" s="42">
        <v>0</v>
      </c>
      <c r="W2027" s="42"/>
      <c r="X2027" s="42"/>
      <c r="Y2027" s="102">
        <v>22</v>
      </c>
      <c r="Z2027">
        <v>0</v>
      </c>
      <c r="AA2027">
        <v>0</v>
      </c>
      <c r="AB2027">
        <v>0</v>
      </c>
      <c r="AE2027" s="103">
        <v>0</v>
      </c>
      <c r="AF2027">
        <v>4</v>
      </c>
      <c r="AG2027">
        <v>0</v>
      </c>
      <c r="AH2027">
        <v>0</v>
      </c>
      <c r="AI2027">
        <v>4</v>
      </c>
    </row>
    <row r="2028" spans="1:35" ht="15" hidden="1" customHeight="1" x14ac:dyDescent="0.25">
      <c r="A2028" s="37" t="s">
        <v>36</v>
      </c>
      <c r="B2028" s="37" t="s">
        <v>37</v>
      </c>
      <c r="C2028" s="37" t="s">
        <v>6126</v>
      </c>
      <c r="D2028" s="38" t="s">
        <v>15318</v>
      </c>
      <c r="E2028" s="37" t="s">
        <v>6127</v>
      </c>
      <c r="F2028" s="37" t="s">
        <v>568</v>
      </c>
      <c r="G2028" s="37">
        <v>200002150</v>
      </c>
      <c r="H2028" s="100">
        <v>42001692</v>
      </c>
      <c r="I2028" s="101">
        <v>321125</v>
      </c>
      <c r="J2028" s="37">
        <v>100011203</v>
      </c>
      <c r="K2028" s="37">
        <v>200002150</v>
      </c>
      <c r="L2028" s="37" t="s">
        <v>48</v>
      </c>
      <c r="M2028" s="37" t="s">
        <v>568</v>
      </c>
      <c r="N2028" s="37" t="s">
        <v>6129</v>
      </c>
      <c r="O2028" s="39" t="s">
        <v>12870</v>
      </c>
      <c r="P2028" s="37" t="s">
        <v>6129</v>
      </c>
      <c r="Q2028" s="37" t="s">
        <v>6130</v>
      </c>
      <c r="R2028" s="39" t="s">
        <v>12872</v>
      </c>
      <c r="S2028" s="40" t="s">
        <v>10721</v>
      </c>
      <c r="T2028" s="41">
        <v>220</v>
      </c>
      <c r="U2028" s="41">
        <v>0</v>
      </c>
      <c r="V2028" s="41">
        <v>0</v>
      </c>
      <c r="W2028" s="42"/>
      <c r="X2028" s="42"/>
      <c r="Y2028" s="102">
        <v>220</v>
      </c>
      <c r="Z2028">
        <v>3</v>
      </c>
      <c r="AA2028">
        <v>0</v>
      </c>
      <c r="AB2028">
        <v>0</v>
      </c>
      <c r="AE2028" s="103">
        <v>3</v>
      </c>
      <c r="AF2028">
        <v>17</v>
      </c>
      <c r="AG2028">
        <v>0</v>
      </c>
      <c r="AH2028">
        <v>0</v>
      </c>
      <c r="AI2028">
        <v>17</v>
      </c>
    </row>
    <row r="2029" spans="1:35" ht="15" hidden="1" customHeight="1" x14ac:dyDescent="0.25">
      <c r="A2029" s="37" t="s">
        <v>36</v>
      </c>
      <c r="B2029" s="37" t="s">
        <v>37</v>
      </c>
      <c r="C2029" s="37" t="s">
        <v>954</v>
      </c>
      <c r="D2029" s="38" t="s">
        <v>11000</v>
      </c>
      <c r="E2029" s="37" t="s">
        <v>955</v>
      </c>
      <c r="F2029" s="37" t="s">
        <v>814</v>
      </c>
      <c r="G2029" s="37">
        <v>200000345</v>
      </c>
      <c r="H2029" s="100">
        <v>710002874</v>
      </c>
      <c r="I2029" s="101">
        <v>305626</v>
      </c>
      <c r="J2029" s="37">
        <v>100001770</v>
      </c>
      <c r="K2029" s="37">
        <v>200000345</v>
      </c>
      <c r="L2029" s="37" t="s">
        <v>829</v>
      </c>
      <c r="M2029" s="37" t="s">
        <v>814</v>
      </c>
      <c r="N2029" s="37" t="s">
        <v>817</v>
      </c>
      <c r="O2029" s="39" t="s">
        <v>11001</v>
      </c>
      <c r="P2029" s="37" t="s">
        <v>956</v>
      </c>
      <c r="Q2029" s="37" t="s">
        <v>957</v>
      </c>
      <c r="R2029" s="39" t="s">
        <v>11002</v>
      </c>
      <c r="S2029" s="40" t="s">
        <v>10741</v>
      </c>
      <c r="T2029" s="41">
        <v>11</v>
      </c>
      <c r="U2029" s="42">
        <v>0</v>
      </c>
      <c r="V2029" s="42">
        <v>0</v>
      </c>
      <c r="W2029" s="42"/>
      <c r="X2029" s="42"/>
      <c r="Y2029" s="102">
        <v>11</v>
      </c>
      <c r="Z2029">
        <v>0</v>
      </c>
      <c r="AA2029">
        <v>0</v>
      </c>
      <c r="AB2029">
        <v>0</v>
      </c>
      <c r="AE2029" s="103">
        <v>0</v>
      </c>
      <c r="AF2029">
        <v>0</v>
      </c>
      <c r="AG2029">
        <v>0</v>
      </c>
      <c r="AH2029">
        <v>0</v>
      </c>
      <c r="AI2029">
        <v>0</v>
      </c>
    </row>
    <row r="2030" spans="1:35" ht="15" hidden="1" customHeight="1" x14ac:dyDescent="0.25">
      <c r="A2030" s="37" t="s">
        <v>36</v>
      </c>
      <c r="B2030" s="37" t="s">
        <v>592</v>
      </c>
      <c r="C2030" s="37" t="s">
        <v>5347</v>
      </c>
      <c r="D2030" s="38" t="s">
        <v>15317</v>
      </c>
      <c r="E2030" s="37" t="s">
        <v>5348</v>
      </c>
      <c r="F2030" s="37" t="s">
        <v>4189</v>
      </c>
      <c r="G2030" s="37">
        <v>200003879</v>
      </c>
      <c r="H2030" s="100">
        <v>53773608</v>
      </c>
      <c r="I2030" s="101">
        <v>46934707</v>
      </c>
      <c r="J2030" s="37">
        <v>100018041</v>
      </c>
      <c r="K2030" s="37">
        <v>200003879</v>
      </c>
      <c r="L2030" s="37" t="s">
        <v>5349</v>
      </c>
      <c r="M2030" s="37" t="s">
        <v>4189</v>
      </c>
      <c r="N2030" s="37" t="s">
        <v>4596</v>
      </c>
      <c r="O2030" s="39" t="s">
        <v>14840</v>
      </c>
      <c r="P2030" s="37" t="s">
        <v>4596</v>
      </c>
      <c r="Q2030" s="37" t="s">
        <v>3576</v>
      </c>
      <c r="R2030" s="39" t="s">
        <v>10946</v>
      </c>
      <c r="S2030" s="40" t="s">
        <v>10721</v>
      </c>
      <c r="T2030" s="41">
        <v>0</v>
      </c>
      <c r="U2030" s="42">
        <v>22</v>
      </c>
      <c r="V2030" s="42">
        <v>0</v>
      </c>
      <c r="W2030" s="42"/>
      <c r="X2030" s="42"/>
      <c r="Y2030" s="102">
        <v>22</v>
      </c>
      <c r="Z2030">
        <v>0</v>
      </c>
      <c r="AA2030">
        <v>0</v>
      </c>
      <c r="AB2030">
        <v>0</v>
      </c>
      <c r="AE2030" s="103">
        <v>0</v>
      </c>
      <c r="AF2030">
        <v>0</v>
      </c>
      <c r="AG2030">
        <v>0</v>
      </c>
      <c r="AH2030">
        <v>0</v>
      </c>
      <c r="AI2030">
        <v>0</v>
      </c>
    </row>
    <row r="2031" spans="1:35" ht="15" hidden="1" customHeight="1" x14ac:dyDescent="0.25">
      <c r="A2031" s="37" t="s">
        <v>36</v>
      </c>
      <c r="B2031" s="37" t="s">
        <v>37</v>
      </c>
      <c r="C2031" s="37" t="s">
        <v>2115</v>
      </c>
      <c r="D2031" s="38" t="s">
        <v>15319</v>
      </c>
      <c r="E2031" s="37" t="s">
        <v>2116</v>
      </c>
      <c r="F2031" s="37" t="s">
        <v>1879</v>
      </c>
      <c r="G2031" s="37">
        <v>200000852</v>
      </c>
      <c r="H2031" s="100">
        <v>710035934</v>
      </c>
      <c r="I2031" s="101">
        <v>36125938</v>
      </c>
      <c r="J2031" s="37">
        <v>100004480</v>
      </c>
      <c r="K2031" s="37">
        <v>100004477</v>
      </c>
      <c r="L2031" s="37" t="s">
        <v>2117</v>
      </c>
      <c r="M2031" s="37" t="s">
        <v>1879</v>
      </c>
      <c r="N2031" s="37" t="s">
        <v>2029</v>
      </c>
      <c r="O2031" s="39" t="s">
        <v>15320</v>
      </c>
      <c r="P2031" s="37" t="s">
        <v>2118</v>
      </c>
      <c r="Q2031" s="37" t="s">
        <v>2119</v>
      </c>
      <c r="R2031" s="39" t="s">
        <v>15321</v>
      </c>
      <c r="S2031" s="40" t="s">
        <v>10741</v>
      </c>
      <c r="T2031" s="41">
        <v>27</v>
      </c>
      <c r="U2031" s="41">
        <v>0</v>
      </c>
      <c r="V2031" s="41">
        <v>0</v>
      </c>
      <c r="W2031" s="42"/>
      <c r="X2031" s="42"/>
      <c r="Y2031" s="102">
        <v>27</v>
      </c>
      <c r="Z2031">
        <v>0</v>
      </c>
      <c r="AA2031">
        <v>0</v>
      </c>
      <c r="AB2031">
        <v>0</v>
      </c>
      <c r="AE2031" s="103">
        <v>0</v>
      </c>
      <c r="AF2031">
        <v>1</v>
      </c>
      <c r="AG2031">
        <v>0</v>
      </c>
      <c r="AH2031">
        <v>0</v>
      </c>
      <c r="AI2031">
        <v>1</v>
      </c>
    </row>
    <row r="2032" spans="1:35" ht="15" hidden="1" customHeight="1" x14ac:dyDescent="0.25">
      <c r="A2032" s="37" t="s">
        <v>36</v>
      </c>
      <c r="B2032" s="37" t="s">
        <v>37</v>
      </c>
      <c r="C2032" s="37" t="s">
        <v>5193</v>
      </c>
      <c r="D2032" s="38" t="s">
        <v>15322</v>
      </c>
      <c r="E2032" s="37" t="s">
        <v>5194</v>
      </c>
      <c r="F2032" s="37" t="s">
        <v>4189</v>
      </c>
      <c r="G2032" s="37">
        <v>200001555</v>
      </c>
      <c r="H2032" s="100">
        <v>710014686</v>
      </c>
      <c r="I2032" s="101">
        <v>37810197</v>
      </c>
      <c r="J2032" s="37">
        <v>100008716</v>
      </c>
      <c r="K2032" s="37">
        <v>100008713</v>
      </c>
      <c r="L2032" s="37" t="s">
        <v>92</v>
      </c>
      <c r="M2032" s="37" t="s">
        <v>4189</v>
      </c>
      <c r="N2032" s="37" t="s">
        <v>4545</v>
      </c>
      <c r="O2032" s="39" t="s">
        <v>12767</v>
      </c>
      <c r="P2032" s="37" t="s">
        <v>5195</v>
      </c>
      <c r="Q2032" s="37" t="s">
        <v>5196</v>
      </c>
      <c r="R2032" s="39" t="s">
        <v>15323</v>
      </c>
      <c r="S2032" s="40" t="s">
        <v>10741</v>
      </c>
      <c r="T2032" s="41">
        <v>13</v>
      </c>
      <c r="U2032" s="41">
        <v>0</v>
      </c>
      <c r="V2032" s="41">
        <v>0</v>
      </c>
      <c r="W2032" s="42"/>
      <c r="X2032" s="42"/>
      <c r="Y2032" s="102">
        <v>13</v>
      </c>
      <c r="Z2032">
        <v>0</v>
      </c>
      <c r="AA2032">
        <v>0</v>
      </c>
      <c r="AB2032">
        <v>0</v>
      </c>
      <c r="AE2032" s="103">
        <v>0</v>
      </c>
      <c r="AF2032">
        <v>0</v>
      </c>
      <c r="AG2032">
        <v>0</v>
      </c>
      <c r="AH2032">
        <v>0</v>
      </c>
      <c r="AI2032">
        <v>0</v>
      </c>
    </row>
    <row r="2033" spans="1:35" ht="15" hidden="1" customHeight="1" x14ac:dyDescent="0.25">
      <c r="A2033" s="37" t="s">
        <v>36</v>
      </c>
      <c r="B2033" s="37" t="s">
        <v>37</v>
      </c>
      <c r="C2033" s="37" t="s">
        <v>333</v>
      </c>
      <c r="D2033" s="38" t="s">
        <v>11249</v>
      </c>
      <c r="E2033" s="37" t="s">
        <v>334</v>
      </c>
      <c r="F2033" s="37" t="s">
        <v>40</v>
      </c>
      <c r="G2033" s="37">
        <v>200000177</v>
      </c>
      <c r="H2033" s="100">
        <v>710000030</v>
      </c>
      <c r="I2033" s="101">
        <v>603147</v>
      </c>
      <c r="J2033" s="37">
        <v>100000122</v>
      </c>
      <c r="K2033" s="37">
        <v>200000177</v>
      </c>
      <c r="L2033" s="37" t="s">
        <v>48</v>
      </c>
      <c r="M2033" s="37" t="s">
        <v>40</v>
      </c>
      <c r="N2033" s="37" t="s">
        <v>357</v>
      </c>
      <c r="O2033" s="39" t="s">
        <v>10838</v>
      </c>
      <c r="P2033" s="37" t="s">
        <v>336</v>
      </c>
      <c r="Q2033" s="37" t="s">
        <v>341</v>
      </c>
      <c r="R2033" s="39" t="s">
        <v>10609</v>
      </c>
      <c r="S2033" s="40" t="s">
        <v>10741</v>
      </c>
      <c r="T2033" s="41">
        <v>13</v>
      </c>
      <c r="U2033" s="41">
        <v>0</v>
      </c>
      <c r="V2033" s="41">
        <v>0</v>
      </c>
      <c r="W2033" s="42"/>
      <c r="X2033" s="42"/>
      <c r="Y2033" s="102">
        <v>13</v>
      </c>
      <c r="Z2033">
        <v>0</v>
      </c>
      <c r="AA2033">
        <v>0</v>
      </c>
      <c r="AB2033">
        <v>0</v>
      </c>
      <c r="AE2033" s="103">
        <v>0</v>
      </c>
      <c r="AF2033">
        <v>0</v>
      </c>
      <c r="AG2033">
        <v>0</v>
      </c>
      <c r="AH2033">
        <v>0</v>
      </c>
      <c r="AI2033">
        <v>0</v>
      </c>
    </row>
    <row r="2034" spans="1:35" ht="15" hidden="1" customHeight="1" x14ac:dyDescent="0.25">
      <c r="A2034" s="37" t="s">
        <v>36</v>
      </c>
      <c r="B2034" s="37" t="s">
        <v>37</v>
      </c>
      <c r="C2034" s="37" t="s">
        <v>7529</v>
      </c>
      <c r="D2034" s="38" t="s">
        <v>14845</v>
      </c>
      <c r="E2034" s="37" t="s">
        <v>7530</v>
      </c>
      <c r="F2034" s="37" t="s">
        <v>6696</v>
      </c>
      <c r="G2034" s="37">
        <v>200002509</v>
      </c>
      <c r="H2034" s="100">
        <v>710028296</v>
      </c>
      <c r="I2034" s="101">
        <v>327115</v>
      </c>
      <c r="J2034" s="37">
        <v>100012679</v>
      </c>
      <c r="K2034" s="37">
        <v>200002509</v>
      </c>
      <c r="L2034" s="37" t="s">
        <v>48</v>
      </c>
      <c r="M2034" s="37" t="s">
        <v>6696</v>
      </c>
      <c r="N2034" s="37" t="s">
        <v>7404</v>
      </c>
      <c r="O2034" s="39" t="s">
        <v>14846</v>
      </c>
      <c r="P2034" s="37" t="s">
        <v>7531</v>
      </c>
      <c r="Q2034" s="37" t="s">
        <v>7532</v>
      </c>
      <c r="R2034" s="39" t="s">
        <v>14847</v>
      </c>
      <c r="S2034" s="40" t="s">
        <v>10741</v>
      </c>
      <c r="T2034" s="41">
        <v>9</v>
      </c>
      <c r="U2034" s="41">
        <v>0</v>
      </c>
      <c r="V2034" s="41">
        <v>0</v>
      </c>
      <c r="W2034" s="42"/>
      <c r="X2034" s="42"/>
      <c r="Y2034" s="102">
        <v>9</v>
      </c>
      <c r="Z2034">
        <v>0</v>
      </c>
      <c r="AA2034">
        <v>0</v>
      </c>
      <c r="AB2034">
        <v>0</v>
      </c>
      <c r="AE2034" s="103">
        <v>0</v>
      </c>
      <c r="AF2034">
        <v>0</v>
      </c>
      <c r="AG2034">
        <v>0</v>
      </c>
      <c r="AH2034">
        <v>0</v>
      </c>
      <c r="AI2034">
        <v>0</v>
      </c>
    </row>
    <row r="2035" spans="1:35" ht="15" hidden="1" customHeight="1" x14ac:dyDescent="0.25">
      <c r="A2035" s="37" t="s">
        <v>36</v>
      </c>
      <c r="B2035" s="37" t="s">
        <v>509</v>
      </c>
      <c r="C2035" s="37" t="s">
        <v>5287</v>
      </c>
      <c r="D2035" s="38" t="s">
        <v>14838</v>
      </c>
      <c r="E2035" s="37" t="s">
        <v>14839</v>
      </c>
      <c r="F2035" s="37" t="s">
        <v>4189</v>
      </c>
      <c r="G2035" s="37">
        <v>200003831</v>
      </c>
      <c r="H2035" s="100">
        <v>50796267</v>
      </c>
      <c r="I2035" s="101">
        <v>31928846</v>
      </c>
      <c r="J2035" s="37">
        <v>100017732</v>
      </c>
      <c r="K2035" s="37">
        <v>200003831</v>
      </c>
      <c r="L2035" s="37" t="s">
        <v>5281</v>
      </c>
      <c r="M2035" s="37" t="s">
        <v>4189</v>
      </c>
      <c r="N2035" s="37" t="s">
        <v>4596</v>
      </c>
      <c r="O2035" s="39" t="s">
        <v>14840</v>
      </c>
      <c r="P2035" s="37" t="s">
        <v>4596</v>
      </c>
      <c r="Q2035" s="37" t="s">
        <v>5289</v>
      </c>
      <c r="R2035" s="39" t="s">
        <v>10946</v>
      </c>
      <c r="S2035" s="40" t="s">
        <v>10721</v>
      </c>
      <c r="T2035" s="41">
        <v>0</v>
      </c>
      <c r="U2035" s="41">
        <v>0</v>
      </c>
      <c r="V2035" s="41">
        <v>11</v>
      </c>
      <c r="W2035" s="42"/>
      <c r="X2035" s="42"/>
      <c r="Y2035" s="102">
        <v>11</v>
      </c>
      <c r="Z2035">
        <v>0</v>
      </c>
      <c r="AA2035">
        <v>0</v>
      </c>
      <c r="AB2035">
        <v>0</v>
      </c>
      <c r="AE2035" s="103">
        <v>0</v>
      </c>
      <c r="AF2035">
        <v>0</v>
      </c>
      <c r="AG2035">
        <v>0</v>
      </c>
      <c r="AH2035">
        <v>0</v>
      </c>
      <c r="AI2035">
        <v>0</v>
      </c>
    </row>
    <row r="2036" spans="1:35" ht="15" hidden="1" customHeight="1" x14ac:dyDescent="0.25">
      <c r="A2036" s="37" t="s">
        <v>36</v>
      </c>
      <c r="B2036" s="37" t="s">
        <v>37</v>
      </c>
      <c r="C2036" s="37" t="s">
        <v>4957</v>
      </c>
      <c r="D2036" s="38" t="s">
        <v>10789</v>
      </c>
      <c r="E2036" s="37" t="s">
        <v>4958</v>
      </c>
      <c r="F2036" s="37" t="s">
        <v>4189</v>
      </c>
      <c r="G2036" s="37">
        <v>200001574</v>
      </c>
      <c r="H2036" s="100">
        <v>37905082</v>
      </c>
      <c r="I2036" s="101">
        <v>321796</v>
      </c>
      <c r="J2036" s="37">
        <v>100009079</v>
      </c>
      <c r="K2036" s="37">
        <v>200001574</v>
      </c>
      <c r="L2036" s="37" t="s">
        <v>48</v>
      </c>
      <c r="M2036" s="37" t="s">
        <v>4189</v>
      </c>
      <c r="N2036" s="37" t="s">
        <v>4960</v>
      </c>
      <c r="O2036" s="39" t="s">
        <v>11043</v>
      </c>
      <c r="P2036" s="37" t="s">
        <v>4960</v>
      </c>
      <c r="Q2036" s="37" t="s">
        <v>4966</v>
      </c>
      <c r="R2036" s="39" t="s">
        <v>10655</v>
      </c>
      <c r="S2036" s="40" t="s">
        <v>10721</v>
      </c>
      <c r="T2036" s="41">
        <v>36</v>
      </c>
      <c r="U2036" s="41">
        <v>0</v>
      </c>
      <c r="V2036" s="41">
        <v>0</v>
      </c>
      <c r="W2036" s="42"/>
      <c r="X2036" s="42"/>
      <c r="Y2036" s="102">
        <v>36</v>
      </c>
      <c r="Z2036">
        <v>0</v>
      </c>
      <c r="AA2036">
        <v>0</v>
      </c>
      <c r="AB2036">
        <v>0</v>
      </c>
      <c r="AE2036" s="103">
        <v>0</v>
      </c>
      <c r="AF2036">
        <v>1</v>
      </c>
      <c r="AG2036">
        <v>0</v>
      </c>
      <c r="AH2036">
        <v>0</v>
      </c>
      <c r="AI2036">
        <v>1</v>
      </c>
    </row>
    <row r="2037" spans="1:35" ht="15" hidden="1" customHeight="1" x14ac:dyDescent="0.25">
      <c r="A2037" s="37" t="s">
        <v>36</v>
      </c>
      <c r="B2037" s="37" t="s">
        <v>37</v>
      </c>
      <c r="C2037" s="37" t="s">
        <v>9371</v>
      </c>
      <c r="D2037" s="38" t="s">
        <v>14841</v>
      </c>
      <c r="E2037" s="37" t="s">
        <v>9372</v>
      </c>
      <c r="F2037" s="37" t="s">
        <v>8536</v>
      </c>
      <c r="G2037" s="37">
        <v>200003315</v>
      </c>
      <c r="H2037" s="100">
        <v>42250650</v>
      </c>
      <c r="I2037" s="101">
        <v>331619</v>
      </c>
      <c r="J2037" s="37">
        <v>100016399</v>
      </c>
      <c r="K2037" s="37">
        <v>200003315</v>
      </c>
      <c r="L2037" s="37" t="s">
        <v>210</v>
      </c>
      <c r="M2037" s="37" t="s">
        <v>8536</v>
      </c>
      <c r="N2037" s="37" t="s">
        <v>6661</v>
      </c>
      <c r="O2037" s="39" t="s">
        <v>14295</v>
      </c>
      <c r="P2037" s="37" t="s">
        <v>9373</v>
      </c>
      <c r="Q2037" s="37" t="s">
        <v>9374</v>
      </c>
      <c r="R2037" s="39" t="s">
        <v>10691</v>
      </c>
      <c r="S2037" s="40" t="s">
        <v>10721</v>
      </c>
      <c r="T2037" s="41">
        <v>78</v>
      </c>
      <c r="U2037" s="42">
        <v>0</v>
      </c>
      <c r="V2037" s="42">
        <v>0</v>
      </c>
      <c r="W2037" s="42"/>
      <c r="X2037" s="42"/>
      <c r="Y2037" s="102">
        <v>78</v>
      </c>
      <c r="Z2037">
        <v>6</v>
      </c>
      <c r="AA2037">
        <v>0</v>
      </c>
      <c r="AB2037">
        <v>0</v>
      </c>
      <c r="AE2037" s="103">
        <v>6</v>
      </c>
      <c r="AF2037">
        <v>3</v>
      </c>
      <c r="AG2037">
        <v>0</v>
      </c>
      <c r="AH2037">
        <v>0</v>
      </c>
      <c r="AI2037">
        <v>3</v>
      </c>
    </row>
    <row r="2038" spans="1:35" ht="15" hidden="1" customHeight="1" x14ac:dyDescent="0.25">
      <c r="A2038" s="37" t="s">
        <v>36</v>
      </c>
      <c r="B2038" s="37" t="s">
        <v>37</v>
      </c>
      <c r="C2038" s="37" t="s">
        <v>4819</v>
      </c>
      <c r="D2038" s="38" t="s">
        <v>14842</v>
      </c>
      <c r="E2038" s="37" t="s">
        <v>4820</v>
      </c>
      <c r="F2038" s="37" t="s">
        <v>4189</v>
      </c>
      <c r="G2038" s="37">
        <v>200001424</v>
      </c>
      <c r="H2038" s="100">
        <v>710016840</v>
      </c>
      <c r="I2038" s="101">
        <v>316563</v>
      </c>
      <c r="J2038" s="37">
        <v>100007869</v>
      </c>
      <c r="K2038" s="37">
        <v>200001424</v>
      </c>
      <c r="L2038" s="37" t="s">
        <v>48</v>
      </c>
      <c r="M2038" s="37" t="s">
        <v>4189</v>
      </c>
      <c r="N2038" s="37" t="s">
        <v>4808</v>
      </c>
      <c r="O2038" s="39" t="s">
        <v>14843</v>
      </c>
      <c r="P2038" s="37" t="s">
        <v>4821</v>
      </c>
      <c r="Q2038" s="37" t="s">
        <v>4822</v>
      </c>
      <c r="R2038" s="39" t="s">
        <v>14844</v>
      </c>
      <c r="S2038" s="40" t="s">
        <v>10741</v>
      </c>
      <c r="T2038" s="41">
        <v>11</v>
      </c>
      <c r="U2038" s="41">
        <v>0</v>
      </c>
      <c r="V2038" s="41">
        <v>0</v>
      </c>
      <c r="W2038" s="42"/>
      <c r="X2038" s="42"/>
      <c r="Y2038" s="102">
        <v>11</v>
      </c>
      <c r="Z2038">
        <v>0</v>
      </c>
      <c r="AA2038">
        <v>0</v>
      </c>
      <c r="AB2038">
        <v>0</v>
      </c>
      <c r="AE2038" s="103">
        <v>0</v>
      </c>
      <c r="AF2038">
        <v>3</v>
      </c>
      <c r="AG2038">
        <v>0</v>
      </c>
      <c r="AH2038">
        <v>0</v>
      </c>
      <c r="AI2038">
        <v>3</v>
      </c>
    </row>
    <row r="2039" spans="1:35" ht="15" hidden="1" customHeight="1" x14ac:dyDescent="0.25">
      <c r="A2039" s="37" t="s">
        <v>36</v>
      </c>
      <c r="B2039" s="37" t="s">
        <v>37</v>
      </c>
      <c r="C2039" s="37" t="s">
        <v>1202</v>
      </c>
      <c r="D2039" s="38" t="s">
        <v>14848</v>
      </c>
      <c r="E2039" s="37" t="s">
        <v>1203</v>
      </c>
      <c r="F2039" s="37" t="s">
        <v>814</v>
      </c>
      <c r="G2039" s="37">
        <v>200000468</v>
      </c>
      <c r="H2039" s="100">
        <v>710008333</v>
      </c>
      <c r="I2039" s="101">
        <v>37837095</v>
      </c>
      <c r="J2039" s="37">
        <v>100002494</v>
      </c>
      <c r="K2039" s="37">
        <v>100002495</v>
      </c>
      <c r="L2039" s="37" t="s">
        <v>92</v>
      </c>
      <c r="M2039" s="37" t="s">
        <v>814</v>
      </c>
      <c r="N2039" s="37" t="s">
        <v>1185</v>
      </c>
      <c r="O2039" s="39" t="s">
        <v>14849</v>
      </c>
      <c r="P2039" s="37" t="s">
        <v>1204</v>
      </c>
      <c r="Q2039" s="37" t="s">
        <v>1205</v>
      </c>
      <c r="R2039" s="39" t="s">
        <v>14850</v>
      </c>
      <c r="S2039" s="40" t="s">
        <v>10741</v>
      </c>
      <c r="T2039" s="41">
        <v>13</v>
      </c>
      <c r="U2039" s="42">
        <v>0</v>
      </c>
      <c r="V2039" s="42">
        <v>0</v>
      </c>
      <c r="W2039" s="42"/>
      <c r="X2039" s="42"/>
      <c r="Y2039" s="102">
        <v>13</v>
      </c>
      <c r="Z2039">
        <v>0</v>
      </c>
      <c r="AA2039">
        <v>0</v>
      </c>
      <c r="AB2039">
        <v>0</v>
      </c>
      <c r="AE2039" s="103">
        <v>0</v>
      </c>
      <c r="AF2039">
        <v>0</v>
      </c>
      <c r="AG2039">
        <v>0</v>
      </c>
      <c r="AH2039">
        <v>0</v>
      </c>
      <c r="AI2039">
        <v>0</v>
      </c>
    </row>
    <row r="2040" spans="1:35" ht="15" hidden="1" customHeight="1" x14ac:dyDescent="0.25">
      <c r="A2040" s="37" t="s">
        <v>36</v>
      </c>
      <c r="B2040" s="37" t="s">
        <v>37</v>
      </c>
      <c r="C2040" s="37" t="s">
        <v>5157</v>
      </c>
      <c r="D2040" s="38" t="s">
        <v>12017</v>
      </c>
      <c r="E2040" s="37" t="s">
        <v>5158</v>
      </c>
      <c r="F2040" s="37" t="s">
        <v>4189</v>
      </c>
      <c r="G2040" s="37">
        <v>200001619</v>
      </c>
      <c r="H2040" s="100">
        <v>710023049</v>
      </c>
      <c r="I2040" s="101">
        <v>37813269</v>
      </c>
      <c r="J2040" s="37">
        <v>100009039</v>
      </c>
      <c r="K2040" s="37">
        <v>100009035</v>
      </c>
      <c r="L2040" s="37" t="s">
        <v>105</v>
      </c>
      <c r="M2040" s="37" t="s">
        <v>4189</v>
      </c>
      <c r="N2040" s="37" t="s">
        <v>4960</v>
      </c>
      <c r="O2040" s="39" t="s">
        <v>12018</v>
      </c>
      <c r="P2040" s="37" t="s">
        <v>5159</v>
      </c>
      <c r="Q2040" s="37" t="s">
        <v>14851</v>
      </c>
      <c r="R2040" s="39" t="s">
        <v>12019</v>
      </c>
      <c r="S2040" s="40" t="s">
        <v>10741</v>
      </c>
      <c r="T2040" s="41">
        <v>57</v>
      </c>
      <c r="U2040" s="42">
        <v>0</v>
      </c>
      <c r="V2040" s="42">
        <v>0</v>
      </c>
      <c r="W2040" s="42"/>
      <c r="X2040" s="42"/>
      <c r="Y2040" s="102">
        <v>57</v>
      </c>
      <c r="Z2040">
        <v>0</v>
      </c>
      <c r="AA2040">
        <v>0</v>
      </c>
      <c r="AB2040">
        <v>0</v>
      </c>
      <c r="AE2040" s="103">
        <v>0</v>
      </c>
      <c r="AF2040">
        <v>4</v>
      </c>
      <c r="AG2040">
        <v>0</v>
      </c>
      <c r="AH2040">
        <v>0</v>
      </c>
      <c r="AI2040">
        <v>4</v>
      </c>
    </row>
    <row r="2041" spans="1:35" ht="15" hidden="1" customHeight="1" x14ac:dyDescent="0.25">
      <c r="A2041" s="37" t="s">
        <v>36</v>
      </c>
      <c r="B2041" s="37" t="s">
        <v>37</v>
      </c>
      <c r="C2041" s="37" t="s">
        <v>8903</v>
      </c>
      <c r="D2041" s="38" t="s">
        <v>14858</v>
      </c>
      <c r="E2041" s="37" t="s">
        <v>8904</v>
      </c>
      <c r="F2041" s="37" t="s">
        <v>8536</v>
      </c>
      <c r="G2041" s="37">
        <v>200003247</v>
      </c>
      <c r="H2041" s="100">
        <v>710026447</v>
      </c>
      <c r="I2041" s="101">
        <v>325350</v>
      </c>
      <c r="J2041" s="37">
        <v>100015977</v>
      </c>
      <c r="K2041" s="37">
        <v>200003247</v>
      </c>
      <c r="L2041" s="37" t="s">
        <v>48</v>
      </c>
      <c r="M2041" s="37" t="s">
        <v>8536</v>
      </c>
      <c r="N2041" s="37" t="s">
        <v>8417</v>
      </c>
      <c r="O2041" s="39" t="s">
        <v>14859</v>
      </c>
      <c r="P2041" s="37" t="s">
        <v>8905</v>
      </c>
      <c r="Q2041" s="37" t="s">
        <v>8906</v>
      </c>
      <c r="R2041" s="39" t="s">
        <v>14860</v>
      </c>
      <c r="S2041" s="40" t="s">
        <v>10741</v>
      </c>
      <c r="T2041" s="41">
        <v>5</v>
      </c>
      <c r="U2041" s="42">
        <v>0</v>
      </c>
      <c r="V2041" s="42">
        <v>0</v>
      </c>
      <c r="W2041" s="42"/>
      <c r="X2041" s="42"/>
      <c r="Y2041" s="102">
        <v>5</v>
      </c>
      <c r="Z2041">
        <v>0</v>
      </c>
      <c r="AA2041">
        <v>0</v>
      </c>
      <c r="AB2041">
        <v>0</v>
      </c>
      <c r="AE2041" s="103">
        <v>0</v>
      </c>
      <c r="AF2041">
        <v>0</v>
      </c>
      <c r="AG2041">
        <v>0</v>
      </c>
      <c r="AH2041">
        <v>0</v>
      </c>
      <c r="AI2041">
        <v>0</v>
      </c>
    </row>
    <row r="2042" spans="1:35" ht="15" hidden="1" customHeight="1" x14ac:dyDescent="0.25">
      <c r="A2042" s="37" t="s">
        <v>36</v>
      </c>
      <c r="B2042" s="37" t="s">
        <v>37</v>
      </c>
      <c r="C2042" s="37" t="s">
        <v>5395</v>
      </c>
      <c r="D2042" s="38" t="s">
        <v>10768</v>
      </c>
      <c r="E2042" s="37" t="s">
        <v>5396</v>
      </c>
      <c r="F2042" s="37" t="s">
        <v>568</v>
      </c>
      <c r="G2042" s="37">
        <v>200001638</v>
      </c>
      <c r="H2042" s="100">
        <v>710012748</v>
      </c>
      <c r="I2042" s="101">
        <v>313271</v>
      </c>
      <c r="J2042" s="37">
        <v>100009310</v>
      </c>
      <c r="K2042" s="37">
        <v>200001638</v>
      </c>
      <c r="L2042" s="37" t="s">
        <v>48</v>
      </c>
      <c r="M2042" s="37" t="s">
        <v>568</v>
      </c>
      <c r="N2042" s="37" t="s">
        <v>655</v>
      </c>
      <c r="O2042" s="39" t="s">
        <v>10769</v>
      </c>
      <c r="P2042" s="37" t="s">
        <v>655</v>
      </c>
      <c r="Q2042" s="37" t="s">
        <v>5421</v>
      </c>
      <c r="R2042" s="39" t="s">
        <v>10770</v>
      </c>
      <c r="S2042" s="40" t="s">
        <v>10741</v>
      </c>
      <c r="T2042" s="41">
        <v>23</v>
      </c>
      <c r="U2042" s="41">
        <v>0</v>
      </c>
      <c r="V2042" s="41">
        <v>0</v>
      </c>
      <c r="W2042" s="42"/>
      <c r="X2042" s="42"/>
      <c r="Y2042" s="102">
        <v>23</v>
      </c>
      <c r="Z2042">
        <v>0</v>
      </c>
      <c r="AA2042">
        <v>0</v>
      </c>
      <c r="AB2042">
        <v>0</v>
      </c>
      <c r="AE2042" s="103">
        <v>0</v>
      </c>
      <c r="AF2042">
        <v>0</v>
      </c>
      <c r="AG2042">
        <v>0</v>
      </c>
      <c r="AH2042">
        <v>0</v>
      </c>
      <c r="AI2042">
        <v>0</v>
      </c>
    </row>
    <row r="2043" spans="1:35" ht="15" hidden="1" customHeight="1" x14ac:dyDescent="0.25">
      <c r="A2043" s="37" t="s">
        <v>36</v>
      </c>
      <c r="B2043" s="37" t="s">
        <v>37</v>
      </c>
      <c r="C2043" s="37" t="s">
        <v>8879</v>
      </c>
      <c r="D2043" s="38" t="s">
        <v>14852</v>
      </c>
      <c r="E2043" s="37" t="s">
        <v>2347</v>
      </c>
      <c r="F2043" s="37" t="s">
        <v>8536</v>
      </c>
      <c r="G2043" s="37">
        <v>200003100</v>
      </c>
      <c r="H2043" s="100">
        <v>710026374</v>
      </c>
      <c r="I2043" s="101">
        <v>325198</v>
      </c>
      <c r="J2043" s="37">
        <v>100015464</v>
      </c>
      <c r="K2043" s="37">
        <v>200003100</v>
      </c>
      <c r="L2043" s="37" t="s">
        <v>48</v>
      </c>
      <c r="M2043" s="37" t="s">
        <v>8536</v>
      </c>
      <c r="N2043" s="37" t="s">
        <v>1826</v>
      </c>
      <c r="O2043" s="39" t="s">
        <v>14853</v>
      </c>
      <c r="P2043" s="37" t="s">
        <v>2348</v>
      </c>
      <c r="Q2043" s="37" t="s">
        <v>8880</v>
      </c>
      <c r="R2043" s="39" t="s">
        <v>14854</v>
      </c>
      <c r="S2043" s="40" t="s">
        <v>10741</v>
      </c>
      <c r="T2043" s="41">
        <v>7</v>
      </c>
      <c r="U2043" s="42">
        <v>0</v>
      </c>
      <c r="V2043" s="42">
        <v>0</v>
      </c>
      <c r="W2043" s="42"/>
      <c r="X2043" s="42"/>
      <c r="Y2043" s="102">
        <v>7</v>
      </c>
      <c r="Z2043">
        <v>0</v>
      </c>
      <c r="AA2043">
        <v>0</v>
      </c>
      <c r="AB2043">
        <v>0</v>
      </c>
      <c r="AE2043" s="103">
        <v>0</v>
      </c>
      <c r="AF2043">
        <v>0</v>
      </c>
      <c r="AG2043">
        <v>0</v>
      </c>
      <c r="AH2043">
        <v>0</v>
      </c>
      <c r="AI2043">
        <v>0</v>
      </c>
    </row>
    <row r="2044" spans="1:35" ht="15" hidden="1" customHeight="1" x14ac:dyDescent="0.25">
      <c r="A2044" s="37" t="s">
        <v>36</v>
      </c>
      <c r="B2044" s="37" t="s">
        <v>37</v>
      </c>
      <c r="C2044" s="37" t="s">
        <v>3802</v>
      </c>
      <c r="D2044" s="38" t="s">
        <v>14087</v>
      </c>
      <c r="E2044" s="37" t="s">
        <v>3803</v>
      </c>
      <c r="F2044" s="37" t="s">
        <v>2860</v>
      </c>
      <c r="G2044" s="37">
        <v>200001177</v>
      </c>
      <c r="H2044" s="100">
        <v>710003277</v>
      </c>
      <c r="I2044" s="101">
        <v>305898</v>
      </c>
      <c r="J2044" s="37">
        <v>100005038</v>
      </c>
      <c r="K2044" s="37">
        <v>200001177</v>
      </c>
      <c r="L2044" s="37" t="s">
        <v>48</v>
      </c>
      <c r="M2044" s="37" t="s">
        <v>2860</v>
      </c>
      <c r="N2044" s="37" t="s">
        <v>3822</v>
      </c>
      <c r="O2044" s="39" t="s">
        <v>14088</v>
      </c>
      <c r="P2044" s="37" t="s">
        <v>3804</v>
      </c>
      <c r="Q2044" s="37" t="s">
        <v>3806</v>
      </c>
      <c r="R2044" s="39" t="s">
        <v>14089</v>
      </c>
      <c r="S2044" s="40" t="s">
        <v>10741</v>
      </c>
      <c r="T2044" s="41">
        <v>13</v>
      </c>
      <c r="U2044" s="41">
        <v>0</v>
      </c>
      <c r="V2044" s="41">
        <v>0</v>
      </c>
      <c r="W2044" s="42"/>
      <c r="X2044" s="42"/>
      <c r="Y2044" s="102">
        <v>13</v>
      </c>
      <c r="Z2044">
        <v>0</v>
      </c>
      <c r="AA2044">
        <v>0</v>
      </c>
      <c r="AB2044">
        <v>0</v>
      </c>
      <c r="AE2044" s="103">
        <v>0</v>
      </c>
      <c r="AF2044">
        <v>0</v>
      </c>
      <c r="AG2044">
        <v>0</v>
      </c>
      <c r="AH2044">
        <v>0</v>
      </c>
      <c r="AI2044">
        <v>0</v>
      </c>
    </row>
    <row r="2045" spans="1:35" ht="15" hidden="1" customHeight="1" x14ac:dyDescent="0.25">
      <c r="A2045" s="37" t="s">
        <v>36</v>
      </c>
      <c r="B2045" s="37" t="s">
        <v>37</v>
      </c>
      <c r="C2045" s="37" t="s">
        <v>481</v>
      </c>
      <c r="D2045" s="38" t="s">
        <v>10807</v>
      </c>
      <c r="E2045" s="37" t="s">
        <v>482</v>
      </c>
      <c r="F2045" s="37" t="s">
        <v>40</v>
      </c>
      <c r="G2045" s="37">
        <v>200000205</v>
      </c>
      <c r="H2045" s="100">
        <v>710034814</v>
      </c>
      <c r="I2045" s="101">
        <v>603201</v>
      </c>
      <c r="J2045" s="37">
        <v>100000824</v>
      </c>
      <c r="K2045" s="37">
        <v>200000205</v>
      </c>
      <c r="L2045" s="37" t="s">
        <v>48</v>
      </c>
      <c r="M2045" s="37" t="s">
        <v>40</v>
      </c>
      <c r="N2045" s="37" t="s">
        <v>506</v>
      </c>
      <c r="O2045" s="39" t="s">
        <v>10782</v>
      </c>
      <c r="P2045" s="37" t="s">
        <v>483</v>
      </c>
      <c r="Q2045" s="37" t="s">
        <v>494</v>
      </c>
      <c r="R2045" s="39" t="s">
        <v>10616</v>
      </c>
      <c r="S2045" s="40" t="s">
        <v>10741</v>
      </c>
      <c r="T2045" s="41">
        <v>61</v>
      </c>
      <c r="U2045" s="41">
        <v>0</v>
      </c>
      <c r="V2045" s="41">
        <v>0</v>
      </c>
      <c r="W2045" s="42"/>
      <c r="X2045" s="42"/>
      <c r="Y2045" s="102">
        <v>61</v>
      </c>
      <c r="Z2045">
        <v>0</v>
      </c>
      <c r="AA2045">
        <v>0</v>
      </c>
      <c r="AB2045">
        <v>0</v>
      </c>
      <c r="AE2045" s="103">
        <v>0</v>
      </c>
      <c r="AF2045">
        <v>4</v>
      </c>
      <c r="AG2045">
        <v>0</v>
      </c>
      <c r="AH2045">
        <v>0</v>
      </c>
      <c r="AI2045">
        <v>4</v>
      </c>
    </row>
    <row r="2046" spans="1:35" ht="15" hidden="1" customHeight="1" x14ac:dyDescent="0.25">
      <c r="A2046" s="37" t="s">
        <v>36</v>
      </c>
      <c r="B2046" s="37" t="s">
        <v>37</v>
      </c>
      <c r="C2046" s="37" t="s">
        <v>6224</v>
      </c>
      <c r="D2046" s="38" t="s">
        <v>14861</v>
      </c>
      <c r="E2046" s="37" t="s">
        <v>6225</v>
      </c>
      <c r="F2046" s="37" t="s">
        <v>568</v>
      </c>
      <c r="G2046" s="37">
        <v>200002171</v>
      </c>
      <c r="H2046" s="100">
        <v>710021437</v>
      </c>
      <c r="I2046" s="101">
        <v>320820</v>
      </c>
      <c r="J2046" s="37">
        <v>100011157</v>
      </c>
      <c r="K2046" s="37">
        <v>200002171</v>
      </c>
      <c r="L2046" s="37" t="s">
        <v>48</v>
      </c>
      <c r="M2046" s="37" t="s">
        <v>568</v>
      </c>
      <c r="N2046" s="37" t="s">
        <v>6129</v>
      </c>
      <c r="O2046" s="39" t="s">
        <v>14862</v>
      </c>
      <c r="P2046" s="37" t="s">
        <v>6226</v>
      </c>
      <c r="Q2046" s="37" t="s">
        <v>6227</v>
      </c>
      <c r="R2046" s="39" t="s">
        <v>14863</v>
      </c>
      <c r="S2046" s="40" t="s">
        <v>10741</v>
      </c>
      <c r="T2046" s="41">
        <v>6</v>
      </c>
      <c r="U2046" s="41">
        <v>0</v>
      </c>
      <c r="V2046" s="41">
        <v>0</v>
      </c>
      <c r="W2046" s="42"/>
      <c r="X2046" s="42"/>
      <c r="Y2046" s="102">
        <v>6</v>
      </c>
      <c r="Z2046">
        <v>0</v>
      </c>
      <c r="AA2046">
        <v>0</v>
      </c>
      <c r="AB2046">
        <v>0</v>
      </c>
      <c r="AE2046" s="103">
        <v>0</v>
      </c>
      <c r="AF2046">
        <v>0</v>
      </c>
      <c r="AG2046">
        <v>0</v>
      </c>
      <c r="AH2046">
        <v>0</v>
      </c>
      <c r="AI2046">
        <v>0</v>
      </c>
    </row>
    <row r="2047" spans="1:35" ht="15" hidden="1" customHeight="1" x14ac:dyDescent="0.25">
      <c r="A2047" s="37" t="s">
        <v>36</v>
      </c>
      <c r="B2047" s="37" t="s">
        <v>37</v>
      </c>
      <c r="C2047" s="37" t="s">
        <v>2858</v>
      </c>
      <c r="D2047" s="38" t="s">
        <v>11165</v>
      </c>
      <c r="E2047" s="37" t="s">
        <v>2859</v>
      </c>
      <c r="F2047" s="37" t="s">
        <v>2860</v>
      </c>
      <c r="G2047" s="37">
        <v>200001032</v>
      </c>
      <c r="H2047" s="100">
        <v>710035365</v>
      </c>
      <c r="I2047" s="101">
        <v>308307</v>
      </c>
      <c r="J2047" s="37">
        <v>100005718</v>
      </c>
      <c r="K2047" s="37">
        <v>200001032</v>
      </c>
      <c r="L2047" s="37" t="s">
        <v>48</v>
      </c>
      <c r="M2047" s="37" t="s">
        <v>2860</v>
      </c>
      <c r="N2047" s="37" t="s">
        <v>2862</v>
      </c>
      <c r="O2047" s="39" t="s">
        <v>11182</v>
      </c>
      <c r="P2047" s="37" t="s">
        <v>2862</v>
      </c>
      <c r="Q2047" s="37" t="s">
        <v>2883</v>
      </c>
      <c r="R2047" s="39" t="s">
        <v>10631</v>
      </c>
      <c r="S2047" s="40" t="s">
        <v>10741</v>
      </c>
      <c r="T2047" s="41">
        <v>18</v>
      </c>
      <c r="U2047" s="41">
        <v>0</v>
      </c>
      <c r="V2047" s="41">
        <v>0</v>
      </c>
      <c r="W2047" s="42"/>
      <c r="X2047" s="42"/>
      <c r="Y2047" s="102">
        <v>18</v>
      </c>
      <c r="Z2047">
        <v>1</v>
      </c>
      <c r="AA2047">
        <v>0</v>
      </c>
      <c r="AB2047">
        <v>0</v>
      </c>
      <c r="AE2047" s="103">
        <v>1</v>
      </c>
      <c r="AF2047">
        <v>1</v>
      </c>
      <c r="AG2047">
        <v>0</v>
      </c>
      <c r="AH2047">
        <v>0</v>
      </c>
      <c r="AI2047">
        <v>1</v>
      </c>
    </row>
    <row r="2048" spans="1:35" ht="15" hidden="1" customHeight="1" x14ac:dyDescent="0.25">
      <c r="A2048" s="37" t="s">
        <v>36</v>
      </c>
      <c r="B2048" s="37" t="s">
        <v>37</v>
      </c>
      <c r="C2048" s="37" t="s">
        <v>6766</v>
      </c>
      <c r="D2048" s="38" t="s">
        <v>14855</v>
      </c>
      <c r="E2048" s="37" t="s">
        <v>6767</v>
      </c>
      <c r="F2048" s="37" t="s">
        <v>6696</v>
      </c>
      <c r="G2048" s="37">
        <v>200002211</v>
      </c>
      <c r="H2048" s="100">
        <v>710023316</v>
      </c>
      <c r="I2048" s="101">
        <v>322032</v>
      </c>
      <c r="J2048" s="37">
        <v>100011563</v>
      </c>
      <c r="K2048" s="37">
        <v>200002211</v>
      </c>
      <c r="L2048" s="37" t="s">
        <v>48</v>
      </c>
      <c r="M2048" s="37" t="s">
        <v>6696</v>
      </c>
      <c r="N2048" s="37" t="s">
        <v>557</v>
      </c>
      <c r="O2048" s="39" t="s">
        <v>12099</v>
      </c>
      <c r="P2048" s="37" t="s">
        <v>6768</v>
      </c>
      <c r="Q2048" s="37" t="s">
        <v>14856</v>
      </c>
      <c r="R2048" s="39" t="s">
        <v>14857</v>
      </c>
      <c r="S2048" s="40" t="s">
        <v>10741</v>
      </c>
      <c r="T2048" s="41">
        <v>19</v>
      </c>
      <c r="U2048" s="41">
        <v>0</v>
      </c>
      <c r="V2048" s="41">
        <v>0</v>
      </c>
      <c r="W2048" s="42"/>
      <c r="X2048" s="42"/>
      <c r="Y2048" s="102">
        <v>19</v>
      </c>
      <c r="Z2048">
        <v>0</v>
      </c>
      <c r="AA2048">
        <v>0</v>
      </c>
      <c r="AB2048">
        <v>0</v>
      </c>
      <c r="AE2048" s="103">
        <v>0</v>
      </c>
      <c r="AF2048">
        <v>13</v>
      </c>
      <c r="AG2048">
        <v>0</v>
      </c>
      <c r="AH2048">
        <v>0</v>
      </c>
      <c r="AI2048">
        <v>13</v>
      </c>
    </row>
    <row r="2049" spans="1:35" ht="15" hidden="1" customHeight="1" x14ac:dyDescent="0.25">
      <c r="A2049" s="37" t="s">
        <v>36</v>
      </c>
      <c r="B2049" s="37" t="s">
        <v>37</v>
      </c>
      <c r="C2049" s="37" t="s">
        <v>5081</v>
      </c>
      <c r="D2049" s="38" t="s">
        <v>14865</v>
      </c>
      <c r="E2049" s="37" t="s">
        <v>5082</v>
      </c>
      <c r="F2049" s="37" t="s">
        <v>4189</v>
      </c>
      <c r="G2049" s="37">
        <v>200001601</v>
      </c>
      <c r="H2049" s="100">
        <v>710022255</v>
      </c>
      <c r="I2049" s="101">
        <v>37813331</v>
      </c>
      <c r="J2049" s="37">
        <v>100008952</v>
      </c>
      <c r="K2049" s="37">
        <v>100008953</v>
      </c>
      <c r="L2049" s="37" t="s">
        <v>92</v>
      </c>
      <c r="M2049" s="37" t="s">
        <v>4189</v>
      </c>
      <c r="N2049" s="37" t="s">
        <v>4960</v>
      </c>
      <c r="O2049" s="39" t="s">
        <v>14025</v>
      </c>
      <c r="P2049" s="37" t="s">
        <v>5083</v>
      </c>
      <c r="Q2049" s="37" t="s">
        <v>5084</v>
      </c>
      <c r="R2049" s="39" t="s">
        <v>14866</v>
      </c>
      <c r="S2049" s="40" t="s">
        <v>10741</v>
      </c>
      <c r="T2049" s="41">
        <v>8</v>
      </c>
      <c r="U2049" s="42">
        <v>0</v>
      </c>
      <c r="V2049" s="41">
        <v>0</v>
      </c>
      <c r="W2049" s="42"/>
      <c r="X2049" s="42"/>
      <c r="Y2049" s="102">
        <v>8</v>
      </c>
      <c r="Z2049">
        <v>0</v>
      </c>
      <c r="AA2049">
        <v>0</v>
      </c>
      <c r="AB2049">
        <v>0</v>
      </c>
      <c r="AE2049" s="103">
        <v>0</v>
      </c>
      <c r="AF2049">
        <v>0</v>
      </c>
      <c r="AG2049">
        <v>0</v>
      </c>
      <c r="AH2049">
        <v>0</v>
      </c>
      <c r="AI2049">
        <v>0</v>
      </c>
    </row>
    <row r="2050" spans="1:35" ht="15" hidden="1" customHeight="1" x14ac:dyDescent="0.25">
      <c r="A2050" s="37" t="s">
        <v>36</v>
      </c>
      <c r="B2050" s="37" t="s">
        <v>37</v>
      </c>
      <c r="C2050" s="37" t="s">
        <v>3357</v>
      </c>
      <c r="D2050" s="38" t="s">
        <v>14867</v>
      </c>
      <c r="E2050" s="37" t="s">
        <v>3358</v>
      </c>
      <c r="F2050" s="37" t="s">
        <v>2860</v>
      </c>
      <c r="G2050" s="37">
        <v>200000940</v>
      </c>
      <c r="H2050" s="100">
        <v>710155226</v>
      </c>
      <c r="I2050" s="101">
        <v>587656</v>
      </c>
      <c r="J2050" s="37">
        <v>100004959</v>
      </c>
      <c r="K2050" s="37">
        <v>200000940</v>
      </c>
      <c r="L2050" s="37" t="s">
        <v>48</v>
      </c>
      <c r="M2050" s="37" t="s">
        <v>2860</v>
      </c>
      <c r="N2050" s="37" t="s">
        <v>3333</v>
      </c>
      <c r="O2050" s="39" t="s">
        <v>14868</v>
      </c>
      <c r="P2050" s="37" t="s">
        <v>3359</v>
      </c>
      <c r="Q2050" s="37" t="s">
        <v>3360</v>
      </c>
      <c r="R2050" s="39" t="s">
        <v>14869</v>
      </c>
      <c r="S2050" s="40" t="s">
        <v>10741</v>
      </c>
      <c r="T2050" s="41">
        <v>0</v>
      </c>
      <c r="U2050" s="42">
        <v>0</v>
      </c>
      <c r="V2050" s="42">
        <v>0</v>
      </c>
      <c r="W2050" s="42"/>
      <c r="X2050" s="42"/>
      <c r="Y2050" s="102">
        <v>0</v>
      </c>
      <c r="Z2050">
        <v>0</v>
      </c>
      <c r="AA2050">
        <v>0</v>
      </c>
      <c r="AB2050">
        <v>0</v>
      </c>
      <c r="AE2050" s="103">
        <v>0</v>
      </c>
      <c r="AF2050">
        <v>0</v>
      </c>
      <c r="AG2050">
        <v>0</v>
      </c>
      <c r="AH2050">
        <v>0</v>
      </c>
      <c r="AI2050">
        <v>0</v>
      </c>
    </row>
    <row r="2051" spans="1:35" ht="15" hidden="1" customHeight="1" x14ac:dyDescent="0.25">
      <c r="A2051" s="37" t="s">
        <v>36</v>
      </c>
      <c r="B2051" s="37" t="s">
        <v>509</v>
      </c>
      <c r="C2051" s="37" t="s">
        <v>2791</v>
      </c>
      <c r="D2051" s="38" t="s">
        <v>14870</v>
      </c>
      <c r="E2051" s="37" t="s">
        <v>2792</v>
      </c>
      <c r="F2051" s="37" t="s">
        <v>1879</v>
      </c>
      <c r="G2051" s="37">
        <v>200000696</v>
      </c>
      <c r="H2051" s="100">
        <v>710269307</v>
      </c>
      <c r="I2051" s="101">
        <v>17643066</v>
      </c>
      <c r="J2051" s="37">
        <v>100018538</v>
      </c>
      <c r="K2051" s="37">
        <v>100017407</v>
      </c>
      <c r="L2051" s="37" t="s">
        <v>2793</v>
      </c>
      <c r="M2051" s="37" t="s">
        <v>1879</v>
      </c>
      <c r="N2051" s="37" t="s">
        <v>2200</v>
      </c>
      <c r="O2051" s="39" t="s">
        <v>11045</v>
      </c>
      <c r="P2051" s="37" t="s">
        <v>2200</v>
      </c>
      <c r="Q2051" s="37" t="s">
        <v>2794</v>
      </c>
      <c r="R2051" s="39" t="s">
        <v>11046</v>
      </c>
      <c r="S2051" s="40" t="s">
        <v>10741</v>
      </c>
      <c r="T2051" s="41">
        <v>0</v>
      </c>
      <c r="U2051" s="41">
        <v>0</v>
      </c>
      <c r="V2051" s="42">
        <v>34</v>
      </c>
      <c r="W2051" s="42"/>
      <c r="X2051" s="42"/>
      <c r="Y2051" s="102">
        <v>34</v>
      </c>
      <c r="Z2051">
        <v>0</v>
      </c>
      <c r="AA2051">
        <v>0</v>
      </c>
      <c r="AB2051">
        <v>0</v>
      </c>
      <c r="AE2051" s="103">
        <v>0</v>
      </c>
      <c r="AF2051">
        <v>0</v>
      </c>
      <c r="AG2051">
        <v>0</v>
      </c>
      <c r="AH2051">
        <v>1</v>
      </c>
      <c r="AI2051">
        <v>1</v>
      </c>
    </row>
    <row r="2052" spans="1:35" ht="15" hidden="1" customHeight="1" x14ac:dyDescent="0.25">
      <c r="A2052" s="37" t="s">
        <v>36</v>
      </c>
      <c r="B2052" s="37" t="s">
        <v>37</v>
      </c>
      <c r="C2052" s="37" t="s">
        <v>9113</v>
      </c>
      <c r="D2052" s="38" t="s">
        <v>14881</v>
      </c>
      <c r="E2052" s="37" t="s">
        <v>9114</v>
      </c>
      <c r="F2052" s="37" t="s">
        <v>8536</v>
      </c>
      <c r="G2052" s="37">
        <v>200003188</v>
      </c>
      <c r="H2052" s="100">
        <v>710029721</v>
      </c>
      <c r="I2052" s="101">
        <v>328294</v>
      </c>
      <c r="J2052" s="37">
        <v>100015799</v>
      </c>
      <c r="K2052" s="37">
        <v>200003188</v>
      </c>
      <c r="L2052" s="37" t="s">
        <v>210</v>
      </c>
      <c r="M2052" s="37" t="s">
        <v>8536</v>
      </c>
      <c r="N2052" s="37" t="s">
        <v>9062</v>
      </c>
      <c r="O2052" s="39" t="s">
        <v>14882</v>
      </c>
      <c r="P2052" s="37" t="s">
        <v>9115</v>
      </c>
      <c r="Q2052" s="37" t="s">
        <v>9116</v>
      </c>
      <c r="R2052" s="39" t="s">
        <v>14883</v>
      </c>
      <c r="S2052" s="40" t="s">
        <v>10741</v>
      </c>
      <c r="T2052" s="41">
        <v>8</v>
      </c>
      <c r="U2052" s="41">
        <v>0</v>
      </c>
      <c r="V2052" s="41">
        <v>0</v>
      </c>
      <c r="W2052" s="42"/>
      <c r="X2052" s="42"/>
      <c r="Y2052" s="102">
        <v>8</v>
      </c>
      <c r="Z2052">
        <v>0</v>
      </c>
      <c r="AA2052">
        <v>0</v>
      </c>
      <c r="AB2052">
        <v>0</v>
      </c>
      <c r="AE2052" s="103">
        <v>0</v>
      </c>
      <c r="AF2052">
        <v>0</v>
      </c>
      <c r="AG2052">
        <v>0</v>
      </c>
      <c r="AH2052">
        <v>0</v>
      </c>
      <c r="AI2052">
        <v>0</v>
      </c>
    </row>
    <row r="2053" spans="1:35" ht="15" hidden="1" customHeight="1" x14ac:dyDescent="0.25">
      <c r="A2053" s="37" t="s">
        <v>36</v>
      </c>
      <c r="B2053" s="37" t="s">
        <v>37</v>
      </c>
      <c r="C2053" s="37" t="s">
        <v>2284</v>
      </c>
      <c r="D2053" s="38" t="s">
        <v>12368</v>
      </c>
      <c r="E2053" s="37" t="s">
        <v>2285</v>
      </c>
      <c r="F2053" s="37" t="s">
        <v>1879</v>
      </c>
      <c r="G2053" s="37">
        <v>200000725</v>
      </c>
      <c r="H2053" s="100">
        <v>36128422</v>
      </c>
      <c r="I2053" s="101">
        <v>317667</v>
      </c>
      <c r="J2053" s="37">
        <v>100003906</v>
      </c>
      <c r="K2053" s="37">
        <v>200000725</v>
      </c>
      <c r="L2053" s="37" t="s">
        <v>48</v>
      </c>
      <c r="M2053" s="37" t="s">
        <v>1879</v>
      </c>
      <c r="N2053" s="37" t="s">
        <v>2287</v>
      </c>
      <c r="O2053" s="39" t="s">
        <v>12168</v>
      </c>
      <c r="P2053" s="37" t="s">
        <v>2287</v>
      </c>
      <c r="Q2053" s="37" t="s">
        <v>2289</v>
      </c>
      <c r="R2053" s="39" t="s">
        <v>12169</v>
      </c>
      <c r="S2053" s="40" t="s">
        <v>10721</v>
      </c>
      <c r="T2053" s="41">
        <v>48</v>
      </c>
      <c r="U2053" s="41">
        <v>0</v>
      </c>
      <c r="V2053" s="41">
        <v>0</v>
      </c>
      <c r="W2053" s="42"/>
      <c r="X2053" s="42"/>
      <c r="Y2053" s="102">
        <v>48</v>
      </c>
      <c r="Z2053">
        <v>0</v>
      </c>
      <c r="AA2053">
        <v>0</v>
      </c>
      <c r="AB2053">
        <v>0</v>
      </c>
      <c r="AE2053" s="103">
        <v>0</v>
      </c>
      <c r="AF2053">
        <v>2</v>
      </c>
      <c r="AG2053">
        <v>0</v>
      </c>
      <c r="AH2053">
        <v>0</v>
      </c>
      <c r="AI2053">
        <v>2</v>
      </c>
    </row>
    <row r="2054" spans="1:35" ht="15" hidden="1" customHeight="1" x14ac:dyDescent="0.25">
      <c r="A2054" s="37" t="s">
        <v>36</v>
      </c>
      <c r="B2054" s="37" t="s">
        <v>37</v>
      </c>
      <c r="C2054" s="37" t="s">
        <v>6309</v>
      </c>
      <c r="D2054" s="38" t="s">
        <v>11083</v>
      </c>
      <c r="E2054" s="37" t="s">
        <v>6310</v>
      </c>
      <c r="F2054" s="37" t="s">
        <v>568</v>
      </c>
      <c r="G2054" s="37">
        <v>200002102</v>
      </c>
      <c r="H2054" s="100">
        <v>37949675</v>
      </c>
      <c r="I2054" s="101">
        <v>320439</v>
      </c>
      <c r="J2054" s="37">
        <v>100010901</v>
      </c>
      <c r="K2054" s="37">
        <v>200002102</v>
      </c>
      <c r="L2054" s="37" t="s">
        <v>48</v>
      </c>
      <c r="M2054" s="37" t="s">
        <v>568</v>
      </c>
      <c r="N2054" s="37" t="s">
        <v>6312</v>
      </c>
      <c r="O2054" s="39" t="s">
        <v>11084</v>
      </c>
      <c r="P2054" s="37" t="s">
        <v>6312</v>
      </c>
      <c r="Q2054" s="37" t="s">
        <v>6314</v>
      </c>
      <c r="R2054" s="39" t="s">
        <v>10661</v>
      </c>
      <c r="S2054" s="40" t="s">
        <v>10721</v>
      </c>
      <c r="T2054" s="41">
        <v>51</v>
      </c>
      <c r="U2054" s="42">
        <v>0</v>
      </c>
      <c r="V2054" s="42">
        <v>0</v>
      </c>
      <c r="W2054" s="42"/>
      <c r="X2054" s="42"/>
      <c r="Y2054" s="102">
        <v>51</v>
      </c>
      <c r="Z2054">
        <v>0</v>
      </c>
      <c r="AA2054">
        <v>0</v>
      </c>
      <c r="AB2054">
        <v>0</v>
      </c>
      <c r="AE2054" s="103">
        <v>0</v>
      </c>
      <c r="AF2054">
        <v>4</v>
      </c>
      <c r="AG2054">
        <v>0</v>
      </c>
      <c r="AH2054">
        <v>0</v>
      </c>
      <c r="AI2054">
        <v>4</v>
      </c>
    </row>
    <row r="2055" spans="1:35" ht="15" hidden="1" customHeight="1" x14ac:dyDescent="0.25">
      <c r="A2055" s="37" t="s">
        <v>36</v>
      </c>
      <c r="B2055" s="37" t="s">
        <v>37</v>
      </c>
      <c r="C2055" s="37" t="s">
        <v>6228</v>
      </c>
      <c r="D2055" s="38" t="s">
        <v>14871</v>
      </c>
      <c r="E2055" s="37" t="s">
        <v>6229</v>
      </c>
      <c r="F2055" s="37" t="s">
        <v>568</v>
      </c>
      <c r="G2055" s="37">
        <v>200002172</v>
      </c>
      <c r="H2055" s="100">
        <v>710021445</v>
      </c>
      <c r="I2055" s="101">
        <v>320838</v>
      </c>
      <c r="J2055" s="37">
        <v>100011163</v>
      </c>
      <c r="K2055" s="37">
        <v>200002172</v>
      </c>
      <c r="L2055" s="37" t="s">
        <v>48</v>
      </c>
      <c r="M2055" s="37" t="s">
        <v>568</v>
      </c>
      <c r="N2055" s="37" t="s">
        <v>6129</v>
      </c>
      <c r="O2055" s="39" t="s">
        <v>14872</v>
      </c>
      <c r="P2055" s="37" t="s">
        <v>6230</v>
      </c>
      <c r="Q2055" s="37" t="s">
        <v>6231</v>
      </c>
      <c r="R2055" s="39" t="s">
        <v>14873</v>
      </c>
      <c r="S2055" s="40" t="s">
        <v>10741</v>
      </c>
      <c r="T2055" s="41">
        <v>18</v>
      </c>
      <c r="U2055" s="41">
        <v>0</v>
      </c>
      <c r="V2055" s="41">
        <v>0</v>
      </c>
      <c r="W2055" s="42"/>
      <c r="X2055" s="42"/>
      <c r="Y2055" s="102">
        <v>18</v>
      </c>
      <c r="Z2055">
        <v>0</v>
      </c>
      <c r="AA2055">
        <v>0</v>
      </c>
      <c r="AB2055">
        <v>0</v>
      </c>
      <c r="AE2055" s="103">
        <v>0</v>
      </c>
      <c r="AF2055">
        <v>0</v>
      </c>
      <c r="AG2055">
        <v>0</v>
      </c>
      <c r="AH2055">
        <v>0</v>
      </c>
      <c r="AI2055">
        <v>0</v>
      </c>
    </row>
    <row r="2056" spans="1:35" ht="15" hidden="1" customHeight="1" x14ac:dyDescent="0.25">
      <c r="A2056" s="37" t="s">
        <v>36</v>
      </c>
      <c r="B2056" s="37" t="s">
        <v>37</v>
      </c>
      <c r="C2056" s="37" t="s">
        <v>2459</v>
      </c>
      <c r="D2056" s="38" t="s">
        <v>12574</v>
      </c>
      <c r="E2056" s="37" t="s">
        <v>2460</v>
      </c>
      <c r="F2056" s="37" t="s">
        <v>1879</v>
      </c>
      <c r="G2056" s="37">
        <v>200000760</v>
      </c>
      <c r="H2056" s="100">
        <v>710018835</v>
      </c>
      <c r="I2056" s="101">
        <v>318442</v>
      </c>
      <c r="J2056" s="37">
        <v>100004258</v>
      </c>
      <c r="K2056" s="37">
        <v>200000760</v>
      </c>
      <c r="L2056" s="37" t="s">
        <v>48</v>
      </c>
      <c r="M2056" s="37" t="s">
        <v>1879</v>
      </c>
      <c r="N2056" s="37" t="s">
        <v>2463</v>
      </c>
      <c r="O2056" s="39" t="s">
        <v>11268</v>
      </c>
      <c r="P2056" s="37" t="s">
        <v>2463</v>
      </c>
      <c r="Q2056" s="37" t="s">
        <v>2469</v>
      </c>
      <c r="R2056" s="39" t="s">
        <v>12539</v>
      </c>
      <c r="S2056" s="40" t="s">
        <v>10741</v>
      </c>
      <c r="T2056" s="41">
        <v>36</v>
      </c>
      <c r="U2056" s="41">
        <v>0</v>
      </c>
      <c r="V2056" s="41">
        <v>0</v>
      </c>
      <c r="W2056" s="42"/>
      <c r="X2056" s="42"/>
      <c r="Y2056" s="102">
        <v>36</v>
      </c>
      <c r="Z2056">
        <v>0</v>
      </c>
      <c r="AA2056">
        <v>0</v>
      </c>
      <c r="AB2056">
        <v>0</v>
      </c>
      <c r="AE2056" s="103">
        <v>0</v>
      </c>
      <c r="AF2056">
        <v>1</v>
      </c>
      <c r="AG2056">
        <v>0</v>
      </c>
      <c r="AH2056">
        <v>0</v>
      </c>
      <c r="AI2056">
        <v>1</v>
      </c>
    </row>
    <row r="2057" spans="1:35" ht="15" hidden="1" customHeight="1" x14ac:dyDescent="0.25">
      <c r="A2057" s="37" t="s">
        <v>36</v>
      </c>
      <c r="B2057" s="37" t="s">
        <v>37</v>
      </c>
      <c r="C2057" s="37" t="s">
        <v>7147</v>
      </c>
      <c r="D2057" s="38" t="s">
        <v>14884</v>
      </c>
      <c r="E2057" s="37" t="s">
        <v>7148</v>
      </c>
      <c r="F2057" s="37" t="s">
        <v>6696</v>
      </c>
      <c r="G2057" s="37">
        <v>200002331</v>
      </c>
      <c r="H2057" s="100">
        <v>710024622</v>
      </c>
      <c r="I2057" s="101">
        <v>323748</v>
      </c>
      <c r="J2057" s="37">
        <v>100011958</v>
      </c>
      <c r="K2057" s="37">
        <v>200002331</v>
      </c>
      <c r="L2057" s="37" t="s">
        <v>48</v>
      </c>
      <c r="M2057" s="37" t="s">
        <v>6696</v>
      </c>
      <c r="N2057" s="37" t="s">
        <v>6969</v>
      </c>
      <c r="O2057" s="39" t="s">
        <v>11974</v>
      </c>
      <c r="P2057" s="37" t="s">
        <v>7149</v>
      </c>
      <c r="Q2057" s="37" t="s">
        <v>7150</v>
      </c>
      <c r="R2057" s="39" t="s">
        <v>14885</v>
      </c>
      <c r="S2057" s="40" t="s">
        <v>10741</v>
      </c>
      <c r="T2057" s="41">
        <v>1</v>
      </c>
      <c r="U2057" s="41">
        <v>0</v>
      </c>
      <c r="V2057" s="41">
        <v>0</v>
      </c>
      <c r="W2057" s="42"/>
      <c r="X2057" s="42"/>
      <c r="Y2057" s="102">
        <v>1</v>
      </c>
      <c r="Z2057">
        <v>0</v>
      </c>
      <c r="AA2057">
        <v>0</v>
      </c>
      <c r="AB2057">
        <v>0</v>
      </c>
      <c r="AE2057" s="103">
        <v>0</v>
      </c>
      <c r="AF2057">
        <v>0</v>
      </c>
      <c r="AG2057">
        <v>0</v>
      </c>
      <c r="AH2057">
        <v>0</v>
      </c>
      <c r="AI2057">
        <v>0</v>
      </c>
    </row>
    <row r="2058" spans="1:35" ht="15" hidden="1" customHeight="1" x14ac:dyDescent="0.25">
      <c r="A2058" s="37" t="s">
        <v>36</v>
      </c>
      <c r="B2058" s="37" t="s">
        <v>37</v>
      </c>
      <c r="C2058" s="37" t="s">
        <v>3330</v>
      </c>
      <c r="D2058" s="38" t="s">
        <v>10889</v>
      </c>
      <c r="E2058" s="37" t="s">
        <v>3331</v>
      </c>
      <c r="F2058" s="37" t="s">
        <v>2860</v>
      </c>
      <c r="G2058" s="37">
        <v>200000931</v>
      </c>
      <c r="H2058" s="100">
        <v>710005288</v>
      </c>
      <c r="I2058" s="101">
        <v>307203</v>
      </c>
      <c r="J2058" s="37">
        <v>100005492</v>
      </c>
      <c r="K2058" s="37">
        <v>200000931</v>
      </c>
      <c r="L2058" s="37" t="s">
        <v>48</v>
      </c>
      <c r="M2058" s="37" t="s">
        <v>2860</v>
      </c>
      <c r="N2058" s="37" t="s">
        <v>3333</v>
      </c>
      <c r="O2058" s="39" t="s">
        <v>10996</v>
      </c>
      <c r="P2058" s="37" t="s">
        <v>3333</v>
      </c>
      <c r="Q2058" s="37" t="s">
        <v>3334</v>
      </c>
      <c r="R2058" s="39" t="s">
        <v>10644</v>
      </c>
      <c r="S2058" s="40" t="s">
        <v>10741</v>
      </c>
      <c r="T2058" s="41">
        <v>30</v>
      </c>
      <c r="U2058" s="41">
        <v>0</v>
      </c>
      <c r="V2058" s="41">
        <v>0</v>
      </c>
      <c r="W2058" s="42"/>
      <c r="X2058" s="42"/>
      <c r="Y2058" s="102">
        <v>30</v>
      </c>
      <c r="Z2058">
        <v>0</v>
      </c>
      <c r="AA2058">
        <v>0</v>
      </c>
      <c r="AB2058">
        <v>0</v>
      </c>
      <c r="AE2058" s="103">
        <v>0</v>
      </c>
      <c r="AF2058">
        <v>1</v>
      </c>
      <c r="AG2058">
        <v>0</v>
      </c>
      <c r="AH2058">
        <v>0</v>
      </c>
      <c r="AI2058">
        <v>1</v>
      </c>
    </row>
    <row r="2059" spans="1:35" ht="15" hidden="1" customHeight="1" x14ac:dyDescent="0.25">
      <c r="A2059" s="37" t="s">
        <v>36</v>
      </c>
      <c r="B2059" s="37" t="s">
        <v>37</v>
      </c>
      <c r="C2059" s="37" t="s">
        <v>9527</v>
      </c>
      <c r="D2059" s="38" t="s">
        <v>14876</v>
      </c>
      <c r="E2059" s="37" t="s">
        <v>9528</v>
      </c>
      <c r="F2059" s="37" t="s">
        <v>8536</v>
      </c>
      <c r="G2059" s="37">
        <v>200002883</v>
      </c>
      <c r="H2059" s="100">
        <v>710030975</v>
      </c>
      <c r="I2059" s="101">
        <v>329380</v>
      </c>
      <c r="J2059" s="37">
        <v>100014551</v>
      </c>
      <c r="K2059" s="37">
        <v>200002883</v>
      </c>
      <c r="L2059" s="37" t="s">
        <v>48</v>
      </c>
      <c r="M2059" s="37" t="s">
        <v>8536</v>
      </c>
      <c r="N2059" s="37" t="s">
        <v>9233</v>
      </c>
      <c r="O2059" s="39" t="s">
        <v>14877</v>
      </c>
      <c r="P2059" s="37" t="s">
        <v>9529</v>
      </c>
      <c r="Q2059" s="37" t="s">
        <v>9530</v>
      </c>
      <c r="R2059" s="39" t="s">
        <v>14878</v>
      </c>
      <c r="S2059" s="40" t="s">
        <v>10741</v>
      </c>
      <c r="T2059" s="41">
        <v>28</v>
      </c>
      <c r="U2059" s="41">
        <v>0</v>
      </c>
      <c r="V2059" s="41">
        <v>0</v>
      </c>
      <c r="W2059" s="42"/>
      <c r="X2059" s="42"/>
      <c r="Y2059" s="102">
        <v>28</v>
      </c>
      <c r="Z2059">
        <v>2</v>
      </c>
      <c r="AA2059">
        <v>0</v>
      </c>
      <c r="AB2059">
        <v>0</v>
      </c>
      <c r="AE2059" s="103">
        <v>2</v>
      </c>
      <c r="AF2059">
        <v>0</v>
      </c>
      <c r="AG2059">
        <v>0</v>
      </c>
      <c r="AH2059">
        <v>0</v>
      </c>
      <c r="AI2059">
        <v>0</v>
      </c>
    </row>
    <row r="2060" spans="1:35" ht="15" hidden="1" customHeight="1" x14ac:dyDescent="0.25">
      <c r="A2060" s="37" t="s">
        <v>36</v>
      </c>
      <c r="B2060" s="37" t="s">
        <v>37</v>
      </c>
      <c r="C2060" s="37" t="s">
        <v>8283</v>
      </c>
      <c r="D2060" s="38" t="s">
        <v>14879</v>
      </c>
      <c r="E2060" s="37" t="s">
        <v>8284</v>
      </c>
      <c r="F2060" s="37" t="s">
        <v>6696</v>
      </c>
      <c r="G2060" s="37">
        <v>200002825</v>
      </c>
      <c r="H2060" s="100">
        <v>710033532</v>
      </c>
      <c r="I2060" s="101">
        <v>332275</v>
      </c>
      <c r="J2060" s="37">
        <v>100013842</v>
      </c>
      <c r="K2060" s="37">
        <v>200002825</v>
      </c>
      <c r="L2060" s="37" t="s">
        <v>48</v>
      </c>
      <c r="M2060" s="37" t="s">
        <v>6696</v>
      </c>
      <c r="N2060" s="37" t="s">
        <v>8266</v>
      </c>
      <c r="O2060" s="39" t="s">
        <v>11247</v>
      </c>
      <c r="P2060" s="37" t="s">
        <v>8285</v>
      </c>
      <c r="Q2060" s="37" t="s">
        <v>8287</v>
      </c>
      <c r="R2060" s="39" t="s">
        <v>14880</v>
      </c>
      <c r="S2060" s="40" t="s">
        <v>10741</v>
      </c>
      <c r="T2060" s="41">
        <v>23</v>
      </c>
      <c r="U2060" s="42">
        <v>0</v>
      </c>
      <c r="V2060" s="42">
        <v>0</v>
      </c>
      <c r="W2060" s="42"/>
      <c r="X2060" s="42"/>
      <c r="Y2060" s="102">
        <v>23</v>
      </c>
      <c r="Z2060">
        <v>0</v>
      </c>
      <c r="AA2060">
        <v>0</v>
      </c>
      <c r="AB2060">
        <v>0</v>
      </c>
      <c r="AE2060" s="103">
        <v>0</v>
      </c>
      <c r="AF2060">
        <v>0</v>
      </c>
      <c r="AG2060">
        <v>0</v>
      </c>
      <c r="AH2060">
        <v>0</v>
      </c>
      <c r="AI2060">
        <v>0</v>
      </c>
    </row>
    <row r="2061" spans="1:35" ht="15" hidden="1" customHeight="1" x14ac:dyDescent="0.25">
      <c r="A2061" s="37" t="s">
        <v>36</v>
      </c>
      <c r="B2061" s="37" t="s">
        <v>37</v>
      </c>
      <c r="C2061" s="37" t="s">
        <v>4990</v>
      </c>
      <c r="D2061" s="38" t="s">
        <v>11327</v>
      </c>
      <c r="E2061" s="37" t="s">
        <v>4991</v>
      </c>
      <c r="F2061" s="37" t="s">
        <v>4189</v>
      </c>
      <c r="G2061" s="37">
        <v>200001280</v>
      </c>
      <c r="H2061" s="100">
        <v>710038160</v>
      </c>
      <c r="I2061" s="101">
        <v>321192</v>
      </c>
      <c r="J2061" s="37">
        <v>100006990</v>
      </c>
      <c r="K2061" s="37">
        <v>200001280</v>
      </c>
      <c r="L2061" s="37" t="s">
        <v>48</v>
      </c>
      <c r="M2061" s="37" t="s">
        <v>4189</v>
      </c>
      <c r="N2061" s="37" t="s">
        <v>4993</v>
      </c>
      <c r="O2061" s="39" t="s">
        <v>11328</v>
      </c>
      <c r="P2061" s="37" t="s">
        <v>4993</v>
      </c>
      <c r="Q2061" s="37" t="s">
        <v>4996</v>
      </c>
      <c r="R2061" s="39" t="s">
        <v>10652</v>
      </c>
      <c r="S2061" s="40" t="s">
        <v>10741</v>
      </c>
      <c r="T2061" s="41">
        <v>51</v>
      </c>
      <c r="U2061" s="42">
        <v>0</v>
      </c>
      <c r="V2061" s="42">
        <v>0</v>
      </c>
      <c r="W2061" s="42"/>
      <c r="X2061" s="42"/>
      <c r="Y2061" s="102">
        <v>51</v>
      </c>
      <c r="Z2061">
        <v>0</v>
      </c>
      <c r="AA2061">
        <v>0</v>
      </c>
      <c r="AB2061">
        <v>0</v>
      </c>
      <c r="AE2061" s="103">
        <v>0</v>
      </c>
      <c r="AF2061">
        <v>2</v>
      </c>
      <c r="AG2061">
        <v>0</v>
      </c>
      <c r="AH2061">
        <v>0</v>
      </c>
      <c r="AI2061">
        <v>2</v>
      </c>
    </row>
    <row r="2062" spans="1:35" ht="15" hidden="1" customHeight="1" x14ac:dyDescent="0.25">
      <c r="A2062" s="37" t="s">
        <v>36</v>
      </c>
      <c r="B2062" s="37" t="s">
        <v>37</v>
      </c>
      <c r="C2062" s="37" t="s">
        <v>8766</v>
      </c>
      <c r="D2062" s="38" t="s">
        <v>14874</v>
      </c>
      <c r="E2062" s="37" t="s">
        <v>8767</v>
      </c>
      <c r="F2062" s="37" t="s">
        <v>8536</v>
      </c>
      <c r="G2062" s="37">
        <v>200003048</v>
      </c>
      <c r="H2062" s="100">
        <v>710025890</v>
      </c>
      <c r="I2062" s="101">
        <v>324680</v>
      </c>
      <c r="J2062" s="37">
        <v>100015337</v>
      </c>
      <c r="K2062" s="37">
        <v>200003048</v>
      </c>
      <c r="L2062" s="37" t="s">
        <v>48</v>
      </c>
      <c r="M2062" s="37" t="s">
        <v>8536</v>
      </c>
      <c r="N2062" s="37" t="s">
        <v>8633</v>
      </c>
      <c r="O2062" s="39" t="s">
        <v>12187</v>
      </c>
      <c r="P2062" s="37" t="s">
        <v>8768</v>
      </c>
      <c r="Q2062" s="37" t="s">
        <v>8770</v>
      </c>
      <c r="R2062" s="39" t="s">
        <v>14875</v>
      </c>
      <c r="S2062" s="40" t="s">
        <v>10741</v>
      </c>
      <c r="T2062" s="41">
        <v>12</v>
      </c>
      <c r="U2062" s="42">
        <v>0</v>
      </c>
      <c r="V2062" s="42">
        <v>0</v>
      </c>
      <c r="W2062" s="42"/>
      <c r="X2062" s="42"/>
      <c r="Y2062" s="102">
        <v>12</v>
      </c>
      <c r="Z2062">
        <v>0</v>
      </c>
      <c r="AA2062">
        <v>0</v>
      </c>
      <c r="AB2062">
        <v>0</v>
      </c>
      <c r="AE2062" s="103">
        <v>0</v>
      </c>
      <c r="AF2062">
        <v>0</v>
      </c>
      <c r="AG2062">
        <v>0</v>
      </c>
      <c r="AH2062">
        <v>0</v>
      </c>
      <c r="AI2062">
        <v>0</v>
      </c>
    </row>
    <row r="2063" spans="1:35" ht="15" hidden="1" customHeight="1" x14ac:dyDescent="0.25">
      <c r="A2063" s="37" t="s">
        <v>36</v>
      </c>
      <c r="B2063" s="37" t="s">
        <v>37</v>
      </c>
      <c r="C2063" s="37" t="s">
        <v>4805</v>
      </c>
      <c r="D2063" s="38" t="s">
        <v>10975</v>
      </c>
      <c r="E2063" s="37" t="s">
        <v>4806</v>
      </c>
      <c r="F2063" s="37" t="s">
        <v>4189</v>
      </c>
      <c r="G2063" s="37">
        <v>200001421</v>
      </c>
      <c r="H2063" s="100">
        <v>37975102</v>
      </c>
      <c r="I2063" s="101">
        <v>316792</v>
      </c>
      <c r="J2063" s="37">
        <v>100007987</v>
      </c>
      <c r="K2063" s="37">
        <v>200001421</v>
      </c>
      <c r="L2063" s="37" t="s">
        <v>48</v>
      </c>
      <c r="M2063" s="37" t="s">
        <v>4189</v>
      </c>
      <c r="N2063" s="37" t="s">
        <v>4808</v>
      </c>
      <c r="O2063" s="39" t="s">
        <v>10976</v>
      </c>
      <c r="P2063" s="37" t="s">
        <v>4808</v>
      </c>
      <c r="Q2063" s="37" t="s">
        <v>4817</v>
      </c>
      <c r="R2063" s="39" t="s">
        <v>10656</v>
      </c>
      <c r="S2063" s="40" t="s">
        <v>10721</v>
      </c>
      <c r="T2063" s="41">
        <v>22</v>
      </c>
      <c r="U2063" s="41">
        <v>0</v>
      </c>
      <c r="V2063" s="41">
        <v>0</v>
      </c>
      <c r="W2063" s="42"/>
      <c r="X2063" s="42"/>
      <c r="Y2063" s="102">
        <v>22</v>
      </c>
      <c r="Z2063">
        <v>0</v>
      </c>
      <c r="AA2063">
        <v>0</v>
      </c>
      <c r="AB2063">
        <v>0</v>
      </c>
      <c r="AE2063" s="103">
        <v>0</v>
      </c>
      <c r="AF2063">
        <v>1</v>
      </c>
      <c r="AG2063">
        <v>0</v>
      </c>
      <c r="AH2063">
        <v>0</v>
      </c>
      <c r="AI2063">
        <v>1</v>
      </c>
    </row>
    <row r="2064" spans="1:35" ht="15" hidden="1" customHeight="1" x14ac:dyDescent="0.25">
      <c r="A2064" s="37" t="s">
        <v>36</v>
      </c>
      <c r="B2064" s="37" t="s">
        <v>37</v>
      </c>
      <c r="C2064" s="37" t="s">
        <v>4473</v>
      </c>
      <c r="D2064" s="38" t="s">
        <v>13455</v>
      </c>
      <c r="E2064" s="37" t="s">
        <v>4474</v>
      </c>
      <c r="F2064" s="37" t="s">
        <v>4189</v>
      </c>
      <c r="G2064" s="37">
        <v>200001486</v>
      </c>
      <c r="H2064" s="100">
        <v>710014805</v>
      </c>
      <c r="I2064" s="101">
        <v>37810332</v>
      </c>
      <c r="J2064" s="37">
        <v>100008308</v>
      </c>
      <c r="K2064" s="37">
        <v>100008310</v>
      </c>
      <c r="L2064" s="37" t="s">
        <v>105</v>
      </c>
      <c r="M2064" s="37" t="s">
        <v>4189</v>
      </c>
      <c r="N2064" s="37" t="s">
        <v>4452</v>
      </c>
      <c r="O2064" s="39" t="s">
        <v>13456</v>
      </c>
      <c r="P2064" s="37" t="s">
        <v>4475</v>
      </c>
      <c r="Q2064" s="37" t="s">
        <v>4477</v>
      </c>
      <c r="R2064" s="39" t="s">
        <v>13457</v>
      </c>
      <c r="S2064" s="40" t="s">
        <v>10741</v>
      </c>
      <c r="T2064" s="41">
        <v>30</v>
      </c>
      <c r="U2064" s="42">
        <v>0</v>
      </c>
      <c r="V2064" s="42">
        <v>0</v>
      </c>
      <c r="W2064" s="42"/>
      <c r="X2064" s="42"/>
      <c r="Y2064" s="102">
        <v>30</v>
      </c>
      <c r="Z2064">
        <v>0</v>
      </c>
      <c r="AA2064">
        <v>0</v>
      </c>
      <c r="AB2064">
        <v>0</v>
      </c>
      <c r="AE2064" s="103">
        <v>0</v>
      </c>
      <c r="AF2064">
        <v>0</v>
      </c>
      <c r="AG2064">
        <v>0</v>
      </c>
      <c r="AH2064">
        <v>0</v>
      </c>
      <c r="AI2064">
        <v>0</v>
      </c>
    </row>
    <row r="2065" spans="1:35" ht="15" hidden="1" customHeight="1" x14ac:dyDescent="0.25">
      <c r="A2065" s="37" t="s">
        <v>36</v>
      </c>
      <c r="B2065" s="37" t="s">
        <v>37</v>
      </c>
      <c r="C2065" s="37" t="s">
        <v>4371</v>
      </c>
      <c r="D2065" s="38" t="s">
        <v>14886</v>
      </c>
      <c r="E2065" s="37" t="s">
        <v>4372</v>
      </c>
      <c r="F2065" s="37" t="s">
        <v>4189</v>
      </c>
      <c r="G2065" s="37">
        <v>200001476</v>
      </c>
      <c r="H2065" s="100">
        <v>710250258</v>
      </c>
      <c r="I2065" s="101">
        <v>37812947</v>
      </c>
      <c r="J2065" s="37">
        <v>100008199</v>
      </c>
      <c r="K2065" s="37">
        <v>100008197</v>
      </c>
      <c r="L2065" s="37" t="s">
        <v>105</v>
      </c>
      <c r="M2065" s="37" t="s">
        <v>4189</v>
      </c>
      <c r="N2065" s="37" t="s">
        <v>4452</v>
      </c>
      <c r="O2065" s="39" t="s">
        <v>14887</v>
      </c>
      <c r="P2065" s="37" t="s">
        <v>4373</v>
      </c>
      <c r="Q2065" s="37" t="s">
        <v>10059</v>
      </c>
      <c r="R2065" s="39" t="s">
        <v>10649</v>
      </c>
      <c r="S2065" s="40" t="s">
        <v>10741</v>
      </c>
      <c r="T2065" s="41">
        <v>1</v>
      </c>
      <c r="U2065" s="42">
        <v>0</v>
      </c>
      <c r="V2065" s="42">
        <v>0</v>
      </c>
      <c r="W2065" s="42"/>
      <c r="X2065" s="42"/>
      <c r="Y2065" s="102">
        <v>1</v>
      </c>
      <c r="Z2065">
        <v>0</v>
      </c>
      <c r="AA2065">
        <v>0</v>
      </c>
      <c r="AB2065">
        <v>0</v>
      </c>
      <c r="AE2065" s="103">
        <v>0</v>
      </c>
      <c r="AF2065">
        <v>0</v>
      </c>
      <c r="AG2065">
        <v>0</v>
      </c>
      <c r="AH2065">
        <v>0</v>
      </c>
      <c r="AI2065">
        <v>0</v>
      </c>
    </row>
    <row r="2066" spans="1:35" ht="15" hidden="1" customHeight="1" x14ac:dyDescent="0.25">
      <c r="A2066" s="37" t="s">
        <v>36</v>
      </c>
      <c r="B2066" s="37" t="s">
        <v>37</v>
      </c>
      <c r="C2066" s="37" t="s">
        <v>8243</v>
      </c>
      <c r="D2066" s="38" t="s">
        <v>14888</v>
      </c>
      <c r="E2066" s="37" t="s">
        <v>8244</v>
      </c>
      <c r="F2066" s="37" t="s">
        <v>6696</v>
      </c>
      <c r="G2066" s="37">
        <v>200002385</v>
      </c>
      <c r="H2066" s="100">
        <v>710271760</v>
      </c>
      <c r="I2066" s="101">
        <v>329622</v>
      </c>
      <c r="J2066" s="37">
        <v>100018535</v>
      </c>
      <c r="K2066" s="37">
        <v>200002385</v>
      </c>
      <c r="L2066" s="37" t="s">
        <v>48</v>
      </c>
      <c r="M2066" s="37" t="s">
        <v>6696</v>
      </c>
      <c r="N2066" s="37" t="s">
        <v>8229</v>
      </c>
      <c r="O2066" s="39" t="s">
        <v>11690</v>
      </c>
      <c r="P2066" s="37" t="s">
        <v>8245</v>
      </c>
      <c r="Q2066" s="37" t="s">
        <v>8247</v>
      </c>
      <c r="R2066" s="39" t="s">
        <v>14889</v>
      </c>
      <c r="S2066" s="40" t="s">
        <v>10741</v>
      </c>
      <c r="T2066" s="41">
        <v>14</v>
      </c>
      <c r="U2066" s="41">
        <v>0</v>
      </c>
      <c r="V2066" s="41">
        <v>0</v>
      </c>
      <c r="W2066" s="42"/>
      <c r="X2066" s="42"/>
      <c r="Y2066" s="102">
        <v>14</v>
      </c>
      <c r="Z2066">
        <v>0</v>
      </c>
      <c r="AA2066">
        <v>0</v>
      </c>
      <c r="AB2066">
        <v>0</v>
      </c>
      <c r="AE2066" s="103">
        <v>0</v>
      </c>
      <c r="AF2066">
        <v>0</v>
      </c>
      <c r="AG2066">
        <v>0</v>
      </c>
      <c r="AH2066">
        <v>0</v>
      </c>
      <c r="AI2066">
        <v>0</v>
      </c>
    </row>
    <row r="2067" spans="1:35" ht="15" hidden="1" customHeight="1" x14ac:dyDescent="0.25">
      <c r="A2067" s="37" t="s">
        <v>36</v>
      </c>
      <c r="B2067" s="37" t="s">
        <v>37</v>
      </c>
      <c r="C2067" s="37" t="s">
        <v>812</v>
      </c>
      <c r="D2067" s="38" t="s">
        <v>11909</v>
      </c>
      <c r="E2067" s="37" t="s">
        <v>813</v>
      </c>
      <c r="F2067" s="37" t="s">
        <v>814</v>
      </c>
      <c r="G2067" s="37">
        <v>200000302</v>
      </c>
      <c r="H2067" s="100">
        <v>710002564</v>
      </c>
      <c r="I2067" s="101">
        <v>305383</v>
      </c>
      <c r="J2067" s="37">
        <v>100001625</v>
      </c>
      <c r="K2067" s="37">
        <v>200000302</v>
      </c>
      <c r="L2067" s="37" t="s">
        <v>210</v>
      </c>
      <c r="M2067" s="37" t="s">
        <v>814</v>
      </c>
      <c r="N2067" s="37" t="s">
        <v>817</v>
      </c>
      <c r="O2067" s="39" t="s">
        <v>11910</v>
      </c>
      <c r="P2067" s="37" t="s">
        <v>817</v>
      </c>
      <c r="Q2067" s="37" t="s">
        <v>826</v>
      </c>
      <c r="R2067" s="39" t="s">
        <v>10625</v>
      </c>
      <c r="S2067" s="40" t="s">
        <v>10741</v>
      </c>
      <c r="T2067" s="41">
        <v>33</v>
      </c>
      <c r="U2067" s="41">
        <v>0</v>
      </c>
      <c r="V2067" s="41">
        <v>0</v>
      </c>
      <c r="W2067" s="42"/>
      <c r="X2067" s="42"/>
      <c r="Y2067" s="102">
        <v>33</v>
      </c>
      <c r="Z2067">
        <v>0</v>
      </c>
      <c r="AA2067">
        <v>0</v>
      </c>
      <c r="AB2067">
        <v>0</v>
      </c>
      <c r="AE2067" s="103">
        <v>0</v>
      </c>
      <c r="AF2067">
        <v>0</v>
      </c>
      <c r="AG2067">
        <v>0</v>
      </c>
      <c r="AH2067">
        <v>0</v>
      </c>
      <c r="AI2067">
        <v>0</v>
      </c>
    </row>
    <row r="2068" spans="1:35" ht="15" hidden="1" customHeight="1" x14ac:dyDescent="0.25">
      <c r="A2068" s="37" t="s">
        <v>36</v>
      </c>
      <c r="B2068" s="37" t="s">
        <v>37</v>
      </c>
      <c r="C2068" s="37" t="s">
        <v>2425</v>
      </c>
      <c r="D2068" s="38" t="s">
        <v>12054</v>
      </c>
      <c r="E2068" s="37" t="s">
        <v>2426</v>
      </c>
      <c r="F2068" s="37" t="s">
        <v>1879</v>
      </c>
      <c r="G2068" s="37">
        <v>200000812</v>
      </c>
      <c r="H2068" s="100">
        <v>36130702</v>
      </c>
      <c r="I2068" s="101">
        <v>317748</v>
      </c>
      <c r="J2068" s="37">
        <v>100004396</v>
      </c>
      <c r="K2068" s="37">
        <v>200000812</v>
      </c>
      <c r="L2068" s="37" t="s">
        <v>48</v>
      </c>
      <c r="M2068" s="37" t="s">
        <v>1879</v>
      </c>
      <c r="N2068" s="37" t="s">
        <v>2427</v>
      </c>
      <c r="O2068" s="39" t="s">
        <v>12055</v>
      </c>
      <c r="P2068" s="37" t="s">
        <v>2427</v>
      </c>
      <c r="Q2068" s="37" t="s">
        <v>14890</v>
      </c>
      <c r="R2068" s="39" t="s">
        <v>10654</v>
      </c>
      <c r="S2068" s="40" t="s">
        <v>10721</v>
      </c>
      <c r="T2068" s="41">
        <v>6</v>
      </c>
      <c r="U2068" s="41">
        <v>0</v>
      </c>
      <c r="V2068" s="41">
        <v>0</v>
      </c>
      <c r="W2068" s="42"/>
      <c r="X2068" s="42"/>
      <c r="Y2068" s="102">
        <v>6</v>
      </c>
      <c r="Z2068">
        <v>0</v>
      </c>
      <c r="AA2068">
        <v>0</v>
      </c>
      <c r="AB2068">
        <v>0</v>
      </c>
      <c r="AE2068" s="103">
        <v>0</v>
      </c>
      <c r="AF2068">
        <v>0</v>
      </c>
      <c r="AG2068">
        <v>0</v>
      </c>
      <c r="AH2068">
        <v>0</v>
      </c>
      <c r="AI2068">
        <v>0</v>
      </c>
    </row>
    <row r="2069" spans="1:35" ht="15" hidden="1" customHeight="1" x14ac:dyDescent="0.25">
      <c r="A2069" s="37" t="s">
        <v>36</v>
      </c>
      <c r="B2069" s="37" t="s">
        <v>37</v>
      </c>
      <c r="C2069" s="37" t="s">
        <v>7402</v>
      </c>
      <c r="D2069" s="38" t="s">
        <v>10905</v>
      </c>
      <c r="E2069" s="37" t="s">
        <v>7403</v>
      </c>
      <c r="F2069" s="37" t="s">
        <v>6696</v>
      </c>
      <c r="G2069" s="37">
        <v>200002483</v>
      </c>
      <c r="H2069" s="100">
        <v>710122869</v>
      </c>
      <c r="I2069" s="101">
        <v>327646</v>
      </c>
      <c r="J2069" s="37">
        <v>100013008</v>
      </c>
      <c r="K2069" s="37">
        <v>200002483</v>
      </c>
      <c r="L2069" s="37" t="s">
        <v>48</v>
      </c>
      <c r="M2069" s="37" t="s">
        <v>6696</v>
      </c>
      <c r="N2069" s="37" t="s">
        <v>7404</v>
      </c>
      <c r="O2069" s="39" t="s">
        <v>10825</v>
      </c>
      <c r="P2069" s="37" t="s">
        <v>7404</v>
      </c>
      <c r="Q2069" s="37" t="s">
        <v>7411</v>
      </c>
      <c r="R2069" s="39" t="s">
        <v>10665</v>
      </c>
      <c r="S2069" s="40" t="s">
        <v>10741</v>
      </c>
      <c r="T2069" s="41">
        <v>20</v>
      </c>
      <c r="U2069" s="42">
        <v>0</v>
      </c>
      <c r="V2069" s="42">
        <v>0</v>
      </c>
      <c r="W2069" s="42"/>
      <c r="X2069" s="42"/>
      <c r="Y2069" s="102">
        <v>20</v>
      </c>
      <c r="Z2069">
        <v>0</v>
      </c>
      <c r="AA2069">
        <v>0</v>
      </c>
      <c r="AB2069">
        <v>0</v>
      </c>
      <c r="AE2069" s="103">
        <v>0</v>
      </c>
      <c r="AF2069">
        <v>0</v>
      </c>
      <c r="AG2069">
        <v>0</v>
      </c>
      <c r="AH2069">
        <v>0</v>
      </c>
      <c r="AI2069">
        <v>0</v>
      </c>
    </row>
    <row r="2070" spans="1:35" ht="15" hidden="1" customHeight="1" x14ac:dyDescent="0.25">
      <c r="A2070" s="37" t="s">
        <v>36</v>
      </c>
      <c r="B2070" s="37" t="s">
        <v>37</v>
      </c>
      <c r="C2070" s="37" t="s">
        <v>5040</v>
      </c>
      <c r="D2070" s="38" t="s">
        <v>14896</v>
      </c>
      <c r="E2070" s="37" t="s">
        <v>5041</v>
      </c>
      <c r="F2070" s="37" t="s">
        <v>4189</v>
      </c>
      <c r="G2070" s="37">
        <v>200001591</v>
      </c>
      <c r="H2070" s="100">
        <v>710022140</v>
      </c>
      <c r="I2070" s="101">
        <v>321346</v>
      </c>
      <c r="J2070" s="37">
        <v>100008906</v>
      </c>
      <c r="K2070" s="37">
        <v>200001591</v>
      </c>
      <c r="L2070" s="37" t="s">
        <v>48</v>
      </c>
      <c r="M2070" s="37" t="s">
        <v>4189</v>
      </c>
      <c r="N2070" s="37" t="s">
        <v>4960</v>
      </c>
      <c r="O2070" s="39" t="s">
        <v>12699</v>
      </c>
      <c r="P2070" s="37" t="s">
        <v>5042</v>
      </c>
      <c r="Q2070" s="37" t="s">
        <v>5043</v>
      </c>
      <c r="R2070" s="39" t="s">
        <v>14897</v>
      </c>
      <c r="S2070" s="40" t="s">
        <v>10741</v>
      </c>
      <c r="T2070" s="41">
        <v>19</v>
      </c>
      <c r="U2070" s="42">
        <v>0</v>
      </c>
      <c r="V2070" s="42">
        <v>0</v>
      </c>
      <c r="W2070" s="42"/>
      <c r="X2070" s="42"/>
      <c r="Y2070" s="102">
        <v>19</v>
      </c>
      <c r="Z2070">
        <v>0</v>
      </c>
      <c r="AA2070">
        <v>0</v>
      </c>
      <c r="AB2070">
        <v>0</v>
      </c>
      <c r="AE2070" s="103">
        <v>0</v>
      </c>
      <c r="AF2070">
        <v>0</v>
      </c>
      <c r="AG2070">
        <v>0</v>
      </c>
      <c r="AH2070">
        <v>0</v>
      </c>
      <c r="AI2070">
        <v>0</v>
      </c>
    </row>
    <row r="2071" spans="1:35" ht="15" hidden="1" customHeight="1" x14ac:dyDescent="0.25">
      <c r="A2071" s="37" t="s">
        <v>36</v>
      </c>
      <c r="B2071" s="37" t="s">
        <v>37</v>
      </c>
      <c r="C2071" s="37" t="s">
        <v>3010</v>
      </c>
      <c r="D2071" s="38" t="s">
        <v>14901</v>
      </c>
      <c r="E2071" s="37" t="s">
        <v>3011</v>
      </c>
      <c r="F2071" s="37" t="s">
        <v>2860</v>
      </c>
      <c r="G2071" s="37">
        <v>200001259</v>
      </c>
      <c r="H2071" s="100">
        <v>710006292</v>
      </c>
      <c r="I2071" s="101">
        <v>308234</v>
      </c>
      <c r="J2071" s="37">
        <v>100005601</v>
      </c>
      <c r="K2071" s="37">
        <v>200001259</v>
      </c>
      <c r="L2071" s="37" t="s">
        <v>48</v>
      </c>
      <c r="M2071" s="37" t="s">
        <v>2860</v>
      </c>
      <c r="N2071" s="37" t="s">
        <v>3095</v>
      </c>
      <c r="O2071" s="39" t="s">
        <v>11359</v>
      </c>
      <c r="P2071" s="37" t="s">
        <v>3012</v>
      </c>
      <c r="Q2071" s="37" t="s">
        <v>3013</v>
      </c>
      <c r="R2071" s="39" t="s">
        <v>14902</v>
      </c>
      <c r="S2071" s="40" t="s">
        <v>10741</v>
      </c>
      <c r="T2071" s="41">
        <v>13</v>
      </c>
      <c r="U2071" s="41">
        <v>0</v>
      </c>
      <c r="V2071" s="41">
        <v>0</v>
      </c>
      <c r="W2071" s="42"/>
      <c r="X2071" s="42"/>
      <c r="Y2071" s="102">
        <v>13</v>
      </c>
      <c r="Z2071">
        <v>1</v>
      </c>
      <c r="AA2071">
        <v>0</v>
      </c>
      <c r="AB2071">
        <v>0</v>
      </c>
      <c r="AE2071" s="103">
        <v>1</v>
      </c>
      <c r="AF2071">
        <v>0</v>
      </c>
      <c r="AG2071">
        <v>0</v>
      </c>
      <c r="AH2071">
        <v>0</v>
      </c>
      <c r="AI2071">
        <v>0</v>
      </c>
    </row>
    <row r="2072" spans="1:35" ht="15" hidden="1" customHeight="1" x14ac:dyDescent="0.25">
      <c r="A2072" s="37" t="s">
        <v>36</v>
      </c>
      <c r="B2072" s="37" t="s">
        <v>37</v>
      </c>
      <c r="C2072" s="37" t="s">
        <v>4696</v>
      </c>
      <c r="D2072" s="38" t="s">
        <v>14898</v>
      </c>
      <c r="E2072" s="37" t="s">
        <v>4697</v>
      </c>
      <c r="F2072" s="37" t="s">
        <v>4189</v>
      </c>
      <c r="G2072" s="37">
        <v>200001390</v>
      </c>
      <c r="H2072" s="100">
        <v>710015682</v>
      </c>
      <c r="I2072" s="101">
        <v>315541</v>
      </c>
      <c r="J2072" s="37">
        <v>100007813</v>
      </c>
      <c r="K2072" s="37">
        <v>200001390</v>
      </c>
      <c r="L2072" s="37" t="s">
        <v>48</v>
      </c>
      <c r="M2072" s="37" t="s">
        <v>4189</v>
      </c>
      <c r="N2072" s="37" t="s">
        <v>4596</v>
      </c>
      <c r="O2072" s="39" t="s">
        <v>14899</v>
      </c>
      <c r="P2072" s="37" t="s">
        <v>4698</v>
      </c>
      <c r="Q2072" s="37" t="s">
        <v>4699</v>
      </c>
      <c r="R2072" s="39" t="s">
        <v>14900</v>
      </c>
      <c r="S2072" s="40" t="s">
        <v>10741</v>
      </c>
      <c r="T2072" s="41">
        <v>6</v>
      </c>
      <c r="U2072" s="41">
        <v>0</v>
      </c>
      <c r="V2072" s="41">
        <v>0</v>
      </c>
      <c r="W2072" s="42"/>
      <c r="X2072" s="42"/>
      <c r="Y2072" s="102">
        <v>6</v>
      </c>
      <c r="Z2072">
        <v>0</v>
      </c>
      <c r="AA2072">
        <v>0</v>
      </c>
      <c r="AB2072">
        <v>0</v>
      </c>
      <c r="AE2072" s="103">
        <v>0</v>
      </c>
      <c r="AF2072">
        <v>0</v>
      </c>
      <c r="AG2072">
        <v>0</v>
      </c>
      <c r="AH2072">
        <v>0</v>
      </c>
      <c r="AI2072">
        <v>0</v>
      </c>
    </row>
    <row r="2073" spans="1:35" ht="15" hidden="1" customHeight="1" x14ac:dyDescent="0.25">
      <c r="A2073" s="37" t="s">
        <v>36</v>
      </c>
      <c r="B2073" s="37" t="s">
        <v>37</v>
      </c>
      <c r="C2073" s="37" t="s">
        <v>4084</v>
      </c>
      <c r="D2073" s="38" t="s">
        <v>14891</v>
      </c>
      <c r="E2073" s="37" t="s">
        <v>4085</v>
      </c>
      <c r="F2073" s="37" t="s">
        <v>2860</v>
      </c>
      <c r="G2073" s="37">
        <v>200001213</v>
      </c>
      <c r="H2073" s="100">
        <v>710009976</v>
      </c>
      <c r="I2073" s="101">
        <v>31196781</v>
      </c>
      <c r="J2073" s="37">
        <v>100005469</v>
      </c>
      <c r="K2073" s="37">
        <v>200001213</v>
      </c>
      <c r="L2073" s="37" t="s">
        <v>48</v>
      </c>
      <c r="M2073" s="37" t="s">
        <v>2860</v>
      </c>
      <c r="N2073" s="37" t="s">
        <v>3852</v>
      </c>
      <c r="O2073" s="39" t="s">
        <v>14892</v>
      </c>
      <c r="P2073" s="37" t="s">
        <v>4086</v>
      </c>
      <c r="Q2073" s="37" t="s">
        <v>14893</v>
      </c>
      <c r="R2073" s="39" t="s">
        <v>14894</v>
      </c>
      <c r="S2073" s="40" t="s">
        <v>10741</v>
      </c>
      <c r="T2073" s="41">
        <v>4</v>
      </c>
      <c r="U2073" s="42">
        <v>0</v>
      </c>
      <c r="V2073" s="42">
        <v>0</v>
      </c>
      <c r="W2073" s="42"/>
      <c r="X2073" s="42"/>
      <c r="Y2073" s="102">
        <v>4</v>
      </c>
      <c r="Z2073">
        <v>0</v>
      </c>
      <c r="AA2073">
        <v>0</v>
      </c>
      <c r="AB2073">
        <v>0</v>
      </c>
      <c r="AE2073" s="103">
        <v>0</v>
      </c>
      <c r="AF2073">
        <v>0</v>
      </c>
      <c r="AG2073">
        <v>0</v>
      </c>
      <c r="AH2073">
        <v>0</v>
      </c>
      <c r="AI2073">
        <v>0</v>
      </c>
    </row>
    <row r="2074" spans="1:35" ht="15" hidden="1" customHeight="1" x14ac:dyDescent="0.25">
      <c r="A2074" s="37" t="s">
        <v>36</v>
      </c>
      <c r="B2074" s="37" t="s">
        <v>592</v>
      </c>
      <c r="C2074" s="37" t="s">
        <v>4170</v>
      </c>
      <c r="D2074" s="38" t="s">
        <v>14895</v>
      </c>
      <c r="E2074" s="37" t="s">
        <v>4171</v>
      </c>
      <c r="F2074" s="37" t="s">
        <v>2860</v>
      </c>
      <c r="G2074" s="37">
        <v>200004015</v>
      </c>
      <c r="H2074" s="100">
        <v>710275730</v>
      </c>
      <c r="I2074" s="101">
        <v>36096580</v>
      </c>
      <c r="J2074" s="37">
        <v>100019090</v>
      </c>
      <c r="K2074" s="37">
        <v>200004015</v>
      </c>
      <c r="L2074" s="37" t="s">
        <v>4172</v>
      </c>
      <c r="M2074" s="37" t="s">
        <v>2860</v>
      </c>
      <c r="N2074" s="37" t="s">
        <v>2862</v>
      </c>
      <c r="O2074" s="39" t="s">
        <v>11991</v>
      </c>
      <c r="P2074" s="37" t="s">
        <v>3129</v>
      </c>
      <c r="Q2074" s="37" t="s">
        <v>4173</v>
      </c>
      <c r="R2074" s="39" t="s">
        <v>10643</v>
      </c>
      <c r="S2074" s="40" t="s">
        <v>10741</v>
      </c>
      <c r="T2074" s="41">
        <v>0</v>
      </c>
      <c r="U2074" s="42">
        <v>7</v>
      </c>
      <c r="V2074" s="42">
        <v>0</v>
      </c>
      <c r="W2074" s="42"/>
      <c r="X2074" s="42"/>
      <c r="Y2074" s="102">
        <v>7</v>
      </c>
      <c r="Z2074">
        <v>0</v>
      </c>
      <c r="AA2074">
        <v>0</v>
      </c>
      <c r="AB2074">
        <v>0</v>
      </c>
      <c r="AE2074" s="103">
        <v>0</v>
      </c>
      <c r="AF2074">
        <v>0</v>
      </c>
      <c r="AG2074">
        <v>5</v>
      </c>
      <c r="AH2074">
        <v>0</v>
      </c>
      <c r="AI2074">
        <v>5</v>
      </c>
    </row>
    <row r="2075" spans="1:35" ht="15" hidden="1" customHeight="1" x14ac:dyDescent="0.25">
      <c r="A2075" s="37" t="s">
        <v>36</v>
      </c>
      <c r="B2075" s="37" t="s">
        <v>37</v>
      </c>
      <c r="C2075" s="37" t="s">
        <v>3840</v>
      </c>
      <c r="D2075" s="38" t="s">
        <v>14903</v>
      </c>
      <c r="E2075" s="37" t="s">
        <v>3841</v>
      </c>
      <c r="F2075" s="37" t="s">
        <v>2860</v>
      </c>
      <c r="G2075" s="37">
        <v>200001187</v>
      </c>
      <c r="H2075" s="100">
        <v>710004060</v>
      </c>
      <c r="I2075" s="101">
        <v>37863673</v>
      </c>
      <c r="J2075" s="37">
        <v>100006450</v>
      </c>
      <c r="K2075" s="37">
        <v>100006451</v>
      </c>
      <c r="L2075" s="37" t="s">
        <v>92</v>
      </c>
      <c r="M2075" s="37" t="s">
        <v>2860</v>
      </c>
      <c r="N2075" s="37" t="s">
        <v>3822</v>
      </c>
      <c r="O2075" s="39" t="s">
        <v>14904</v>
      </c>
      <c r="P2075" s="37" t="s">
        <v>3842</v>
      </c>
      <c r="Q2075" s="37" t="s">
        <v>3844</v>
      </c>
      <c r="R2075" s="39" t="s">
        <v>10639</v>
      </c>
      <c r="S2075" s="40" t="s">
        <v>10741</v>
      </c>
      <c r="T2075" s="41">
        <v>21</v>
      </c>
      <c r="U2075" s="42">
        <v>0</v>
      </c>
      <c r="V2075" s="42">
        <v>0</v>
      </c>
      <c r="W2075" s="42"/>
      <c r="X2075" s="42"/>
      <c r="Y2075" s="102">
        <v>21</v>
      </c>
      <c r="Z2075">
        <v>0</v>
      </c>
      <c r="AA2075">
        <v>0</v>
      </c>
      <c r="AB2075">
        <v>0</v>
      </c>
      <c r="AE2075" s="103">
        <v>0</v>
      </c>
      <c r="AF2075">
        <v>0</v>
      </c>
      <c r="AG2075">
        <v>0</v>
      </c>
      <c r="AH2075">
        <v>0</v>
      </c>
      <c r="AI2075">
        <v>0</v>
      </c>
    </row>
    <row r="2076" spans="1:35" ht="15" hidden="1" customHeight="1" x14ac:dyDescent="0.25">
      <c r="A2076" s="37" t="s">
        <v>36</v>
      </c>
      <c r="B2076" s="37" t="s">
        <v>37</v>
      </c>
      <c r="C2076" s="37" t="s">
        <v>6570</v>
      </c>
      <c r="D2076" s="38" t="s">
        <v>14905</v>
      </c>
      <c r="E2076" s="37" t="s">
        <v>6571</v>
      </c>
      <c r="F2076" s="37" t="s">
        <v>568</v>
      </c>
      <c r="G2076" s="37">
        <v>200001869</v>
      </c>
      <c r="H2076" s="100">
        <v>710036922</v>
      </c>
      <c r="I2076" s="101">
        <v>37831607</v>
      </c>
      <c r="J2076" s="37">
        <v>100010241</v>
      </c>
      <c r="K2076" s="37">
        <v>100010242</v>
      </c>
      <c r="L2076" s="37" t="s">
        <v>92</v>
      </c>
      <c r="M2076" s="37" t="s">
        <v>568</v>
      </c>
      <c r="N2076" s="37" t="s">
        <v>5705</v>
      </c>
      <c r="O2076" s="39" t="s">
        <v>14906</v>
      </c>
      <c r="P2076" s="37" t="s">
        <v>6572</v>
      </c>
      <c r="Q2076" s="37" t="s">
        <v>6573</v>
      </c>
      <c r="R2076" s="39" t="s">
        <v>14907</v>
      </c>
      <c r="S2076" s="40" t="s">
        <v>10741</v>
      </c>
      <c r="T2076" s="41">
        <v>13</v>
      </c>
      <c r="U2076" s="42">
        <v>0</v>
      </c>
      <c r="V2076" s="42">
        <v>0</v>
      </c>
      <c r="W2076" s="42"/>
      <c r="X2076" s="42"/>
      <c r="Y2076" s="102">
        <v>13</v>
      </c>
      <c r="Z2076">
        <v>0</v>
      </c>
      <c r="AA2076">
        <v>0</v>
      </c>
      <c r="AB2076">
        <v>0</v>
      </c>
      <c r="AE2076" s="103">
        <v>0</v>
      </c>
      <c r="AF2076">
        <v>1</v>
      </c>
      <c r="AG2076">
        <v>0</v>
      </c>
      <c r="AH2076">
        <v>0</v>
      </c>
      <c r="AI2076">
        <v>1</v>
      </c>
    </row>
    <row r="2077" spans="1:35" ht="15" hidden="1" customHeight="1" x14ac:dyDescent="0.25">
      <c r="A2077" s="37" t="s">
        <v>36</v>
      </c>
      <c r="B2077" s="37" t="s">
        <v>37</v>
      </c>
      <c r="C2077" s="37" t="s">
        <v>2194</v>
      </c>
      <c r="D2077" s="38" t="s">
        <v>15065</v>
      </c>
      <c r="E2077" s="37" t="s">
        <v>2195</v>
      </c>
      <c r="F2077" s="37" t="s">
        <v>1879</v>
      </c>
      <c r="G2077" s="37">
        <v>200000683</v>
      </c>
      <c r="H2077" s="100">
        <v>710284349</v>
      </c>
      <c r="I2077" s="101">
        <v>311839</v>
      </c>
      <c r="J2077" s="37">
        <v>100019792</v>
      </c>
      <c r="K2077" s="37">
        <v>200000683</v>
      </c>
      <c r="L2077" s="37" t="s">
        <v>48</v>
      </c>
      <c r="M2077" s="37" t="s">
        <v>1879</v>
      </c>
      <c r="N2077" s="37" t="s">
        <v>2200</v>
      </c>
      <c r="O2077" s="39" t="s">
        <v>15066</v>
      </c>
      <c r="P2077" s="37" t="s">
        <v>2196</v>
      </c>
      <c r="Q2077" s="37" t="s">
        <v>2197</v>
      </c>
      <c r="R2077" s="39" t="s">
        <v>10431</v>
      </c>
      <c r="S2077" s="40" t="s">
        <v>10741</v>
      </c>
      <c r="T2077" s="41">
        <v>8</v>
      </c>
      <c r="U2077" s="42">
        <v>0</v>
      </c>
      <c r="V2077" s="42">
        <v>0</v>
      </c>
      <c r="W2077" s="42"/>
      <c r="X2077" s="42"/>
      <c r="Y2077" s="102">
        <v>8</v>
      </c>
      <c r="Z2077">
        <v>0</v>
      </c>
      <c r="AA2077">
        <v>0</v>
      </c>
      <c r="AB2077">
        <v>0</v>
      </c>
      <c r="AE2077" s="103">
        <v>0</v>
      </c>
      <c r="AF2077">
        <v>0</v>
      </c>
      <c r="AG2077">
        <v>0</v>
      </c>
      <c r="AH2077">
        <v>0</v>
      </c>
      <c r="AI2077">
        <v>0</v>
      </c>
    </row>
    <row r="2078" spans="1:35" ht="15" hidden="1" customHeight="1" x14ac:dyDescent="0.25">
      <c r="A2078" s="37" t="s">
        <v>36</v>
      </c>
      <c r="B2078" s="37" t="s">
        <v>37</v>
      </c>
      <c r="C2078" s="37" t="s">
        <v>9465</v>
      </c>
      <c r="D2078" s="38" t="s">
        <v>15073</v>
      </c>
      <c r="E2078" s="37" t="s">
        <v>9466</v>
      </c>
      <c r="F2078" s="37" t="s">
        <v>8536</v>
      </c>
      <c r="G2078" s="37">
        <v>200003288</v>
      </c>
      <c r="H2078" s="100">
        <v>710030444</v>
      </c>
      <c r="I2078" s="101">
        <v>329177</v>
      </c>
      <c r="J2078" s="37">
        <v>100016078</v>
      </c>
      <c r="K2078" s="37">
        <v>200003288</v>
      </c>
      <c r="L2078" s="37" t="s">
        <v>48</v>
      </c>
      <c r="M2078" s="37" t="s">
        <v>8536</v>
      </c>
      <c r="N2078" s="37" t="s">
        <v>8385</v>
      </c>
      <c r="O2078" s="39" t="s">
        <v>10989</v>
      </c>
      <c r="P2078" s="37" t="s">
        <v>9467</v>
      </c>
      <c r="Q2078" s="37" t="s">
        <v>9468</v>
      </c>
      <c r="R2078" s="39" t="s">
        <v>15074</v>
      </c>
      <c r="S2078" s="40" t="s">
        <v>10741</v>
      </c>
      <c r="T2078" s="41">
        <v>12</v>
      </c>
      <c r="U2078" s="41">
        <v>0</v>
      </c>
      <c r="V2078" s="41">
        <v>0</v>
      </c>
      <c r="W2078" s="42"/>
      <c r="X2078" s="42"/>
      <c r="Y2078" s="102">
        <v>12</v>
      </c>
      <c r="Z2078">
        <v>3</v>
      </c>
      <c r="AA2078">
        <v>0</v>
      </c>
      <c r="AB2078">
        <v>0</v>
      </c>
      <c r="AE2078" s="103">
        <v>3</v>
      </c>
      <c r="AF2078">
        <v>11</v>
      </c>
      <c r="AG2078">
        <v>0</v>
      </c>
      <c r="AH2078">
        <v>0</v>
      </c>
      <c r="AI2078">
        <v>11</v>
      </c>
    </row>
    <row r="2079" spans="1:35" ht="15" hidden="1" customHeight="1" x14ac:dyDescent="0.25">
      <c r="A2079" s="37" t="s">
        <v>36</v>
      </c>
      <c r="B2079" s="37" t="s">
        <v>37</v>
      </c>
      <c r="C2079" s="37" t="s">
        <v>8206</v>
      </c>
      <c r="D2079" s="38" t="s">
        <v>14916</v>
      </c>
      <c r="E2079" s="37" t="s">
        <v>8207</v>
      </c>
      <c r="F2079" s="37" t="s">
        <v>6696</v>
      </c>
      <c r="G2079" s="37">
        <v>200002869</v>
      </c>
      <c r="H2079" s="100">
        <v>710034180</v>
      </c>
      <c r="I2079" s="101">
        <v>332950</v>
      </c>
      <c r="J2079" s="37">
        <v>100014085</v>
      </c>
      <c r="K2079" s="37">
        <v>200002869</v>
      </c>
      <c r="L2079" s="37" t="s">
        <v>48</v>
      </c>
      <c r="M2079" s="37" t="s">
        <v>6696</v>
      </c>
      <c r="N2079" s="37" t="s">
        <v>8266</v>
      </c>
      <c r="O2079" s="39" t="s">
        <v>14127</v>
      </c>
      <c r="P2079" s="37" t="s">
        <v>8208</v>
      </c>
      <c r="Q2079" s="37" t="s">
        <v>8209</v>
      </c>
      <c r="R2079" s="39" t="s">
        <v>14917</v>
      </c>
      <c r="S2079" s="40" t="s">
        <v>10741</v>
      </c>
      <c r="T2079" s="41">
        <v>11</v>
      </c>
      <c r="U2079" s="42">
        <v>0</v>
      </c>
      <c r="V2079" s="42">
        <v>0</v>
      </c>
      <c r="W2079" s="42"/>
      <c r="X2079" s="42"/>
      <c r="Y2079" s="102">
        <v>11</v>
      </c>
      <c r="Z2079">
        <v>0</v>
      </c>
      <c r="AA2079">
        <v>0</v>
      </c>
      <c r="AB2079">
        <v>0</v>
      </c>
      <c r="AE2079" s="103">
        <v>0</v>
      </c>
      <c r="AF2079">
        <v>0</v>
      </c>
      <c r="AG2079">
        <v>0</v>
      </c>
      <c r="AH2079">
        <v>0</v>
      </c>
      <c r="AI2079">
        <v>0</v>
      </c>
    </row>
    <row r="2080" spans="1:35" ht="15" hidden="1" customHeight="1" x14ac:dyDescent="0.25">
      <c r="A2080" s="37" t="s">
        <v>36</v>
      </c>
      <c r="B2080" s="37" t="s">
        <v>37</v>
      </c>
      <c r="C2080" s="37" t="s">
        <v>3239</v>
      </c>
      <c r="D2080" s="38" t="s">
        <v>14918</v>
      </c>
      <c r="E2080" s="37" t="s">
        <v>3240</v>
      </c>
      <c r="F2080" s="37" t="s">
        <v>2860</v>
      </c>
      <c r="G2080" s="37">
        <v>200000903</v>
      </c>
      <c r="H2080" s="100">
        <v>710004311</v>
      </c>
      <c r="I2080" s="101">
        <v>42371091</v>
      </c>
      <c r="J2080" s="37">
        <v>100005269</v>
      </c>
      <c r="K2080" s="37">
        <v>100005266</v>
      </c>
      <c r="L2080" s="37" t="s">
        <v>3241</v>
      </c>
      <c r="M2080" s="37" t="s">
        <v>2860</v>
      </c>
      <c r="N2080" s="37" t="s">
        <v>1815</v>
      </c>
      <c r="O2080" s="39" t="s">
        <v>14919</v>
      </c>
      <c r="P2080" s="37" t="s">
        <v>3242</v>
      </c>
      <c r="Q2080" s="37" t="s">
        <v>3243</v>
      </c>
      <c r="R2080" s="39" t="s">
        <v>14920</v>
      </c>
      <c r="S2080" s="40" t="s">
        <v>10741</v>
      </c>
      <c r="T2080" s="41">
        <v>14</v>
      </c>
      <c r="U2080" s="41">
        <v>0</v>
      </c>
      <c r="V2080" s="41">
        <v>0</v>
      </c>
      <c r="W2080" s="42"/>
      <c r="X2080" s="42"/>
      <c r="Y2080" s="102">
        <v>14</v>
      </c>
      <c r="Z2080">
        <v>0</v>
      </c>
      <c r="AA2080">
        <v>0</v>
      </c>
      <c r="AB2080">
        <v>0</v>
      </c>
      <c r="AE2080" s="103">
        <v>0</v>
      </c>
      <c r="AF2080">
        <v>0</v>
      </c>
      <c r="AG2080">
        <v>0</v>
      </c>
      <c r="AH2080">
        <v>0</v>
      </c>
      <c r="AI2080">
        <v>0</v>
      </c>
    </row>
    <row r="2081" spans="1:35" ht="15" hidden="1" customHeight="1" x14ac:dyDescent="0.25">
      <c r="A2081" s="37" t="s">
        <v>36</v>
      </c>
      <c r="B2081" s="37" t="s">
        <v>37</v>
      </c>
      <c r="C2081" s="37" t="s">
        <v>7454</v>
      </c>
      <c r="D2081" s="38" t="s">
        <v>14924</v>
      </c>
      <c r="E2081" s="37" t="s">
        <v>4376</v>
      </c>
      <c r="F2081" s="37" t="s">
        <v>6696</v>
      </c>
      <c r="G2081" s="37">
        <v>200002587</v>
      </c>
      <c r="H2081" s="100">
        <v>710028237</v>
      </c>
      <c r="I2081" s="101">
        <v>37876864</v>
      </c>
      <c r="J2081" s="37">
        <v>100013116</v>
      </c>
      <c r="K2081" s="37">
        <v>100013117</v>
      </c>
      <c r="L2081" s="37" t="s">
        <v>92</v>
      </c>
      <c r="M2081" s="37" t="s">
        <v>6696</v>
      </c>
      <c r="N2081" s="37" t="s">
        <v>7466</v>
      </c>
      <c r="O2081" s="39" t="s">
        <v>11305</v>
      </c>
      <c r="P2081" s="37" t="s">
        <v>4378</v>
      </c>
      <c r="Q2081" s="37" t="s">
        <v>7455</v>
      </c>
      <c r="R2081" s="39" t="s">
        <v>14925</v>
      </c>
      <c r="S2081" s="40" t="s">
        <v>10741</v>
      </c>
      <c r="T2081" s="41">
        <v>27</v>
      </c>
      <c r="U2081" s="42">
        <v>0</v>
      </c>
      <c r="V2081" s="42">
        <v>0</v>
      </c>
      <c r="W2081" s="42"/>
      <c r="X2081" s="42"/>
      <c r="Y2081" s="102">
        <v>27</v>
      </c>
      <c r="Z2081">
        <v>0</v>
      </c>
      <c r="AA2081">
        <v>0</v>
      </c>
      <c r="AB2081">
        <v>0</v>
      </c>
      <c r="AE2081" s="103">
        <v>0</v>
      </c>
      <c r="AF2081">
        <v>0</v>
      </c>
      <c r="AG2081">
        <v>0</v>
      </c>
      <c r="AH2081">
        <v>0</v>
      </c>
      <c r="AI2081">
        <v>0</v>
      </c>
    </row>
    <row r="2082" spans="1:35" ht="15" hidden="1" customHeight="1" x14ac:dyDescent="0.25">
      <c r="A2082" s="37" t="s">
        <v>36</v>
      </c>
      <c r="B2082" s="37" t="s">
        <v>37</v>
      </c>
      <c r="C2082" s="37" t="s">
        <v>1491</v>
      </c>
      <c r="D2082" s="38" t="s">
        <v>14921</v>
      </c>
      <c r="E2082" s="37" t="s">
        <v>1492</v>
      </c>
      <c r="F2082" s="37" t="s">
        <v>814</v>
      </c>
      <c r="G2082" s="37">
        <v>200000419</v>
      </c>
      <c r="H2082" s="100">
        <v>710011644</v>
      </c>
      <c r="I2082" s="101">
        <v>36080861</v>
      </c>
      <c r="J2082" s="37">
        <v>100002268</v>
      </c>
      <c r="K2082" s="37">
        <v>100002270</v>
      </c>
      <c r="L2082" s="37" t="s">
        <v>105</v>
      </c>
      <c r="M2082" s="37" t="s">
        <v>814</v>
      </c>
      <c r="N2082" s="37" t="s">
        <v>1480</v>
      </c>
      <c r="O2082" s="39" t="s">
        <v>14922</v>
      </c>
      <c r="P2082" s="37" t="s">
        <v>1493</v>
      </c>
      <c r="Q2082" s="37" t="s">
        <v>1494</v>
      </c>
      <c r="R2082" s="39" t="s">
        <v>14923</v>
      </c>
      <c r="S2082" s="40" t="s">
        <v>10741</v>
      </c>
      <c r="T2082" s="41">
        <v>4</v>
      </c>
      <c r="U2082" s="41">
        <v>0</v>
      </c>
      <c r="V2082" s="41">
        <v>0</v>
      </c>
      <c r="W2082" s="42"/>
      <c r="X2082" s="42"/>
      <c r="Y2082" s="102">
        <v>4</v>
      </c>
      <c r="Z2082">
        <v>0</v>
      </c>
      <c r="AA2082">
        <v>0</v>
      </c>
      <c r="AB2082">
        <v>0</v>
      </c>
      <c r="AE2082" s="103">
        <v>0</v>
      </c>
      <c r="AF2082">
        <v>0</v>
      </c>
      <c r="AG2082">
        <v>0</v>
      </c>
      <c r="AH2082">
        <v>0</v>
      </c>
      <c r="AI2082">
        <v>0</v>
      </c>
    </row>
    <row r="2083" spans="1:35" ht="15" hidden="1" customHeight="1" x14ac:dyDescent="0.25">
      <c r="A2083" s="37" t="s">
        <v>36</v>
      </c>
      <c r="B2083" s="37" t="s">
        <v>37</v>
      </c>
      <c r="C2083" s="37" t="s">
        <v>4988</v>
      </c>
      <c r="D2083" s="38" t="s">
        <v>14926</v>
      </c>
      <c r="E2083" s="37" t="s">
        <v>3611</v>
      </c>
      <c r="F2083" s="37" t="s">
        <v>4189</v>
      </c>
      <c r="G2083" s="37">
        <v>200001576</v>
      </c>
      <c r="H2083" s="100">
        <v>710021895</v>
      </c>
      <c r="I2083" s="101">
        <v>710261624</v>
      </c>
      <c r="J2083" s="37">
        <v>100008846</v>
      </c>
      <c r="K2083" s="37">
        <v>100008845</v>
      </c>
      <c r="L2083" s="37" t="s">
        <v>1129</v>
      </c>
      <c r="M2083" s="37" t="s">
        <v>4189</v>
      </c>
      <c r="N2083" s="37" t="s">
        <v>4960</v>
      </c>
      <c r="O2083" s="39" t="s">
        <v>14025</v>
      </c>
      <c r="P2083" s="37" t="s">
        <v>3612</v>
      </c>
      <c r="Q2083" s="37" t="s">
        <v>4989</v>
      </c>
      <c r="R2083" s="39" t="s">
        <v>14927</v>
      </c>
      <c r="S2083" s="40" t="s">
        <v>10741</v>
      </c>
      <c r="T2083" s="41">
        <v>27</v>
      </c>
      <c r="U2083" s="42">
        <v>0</v>
      </c>
      <c r="V2083" s="42">
        <v>0</v>
      </c>
      <c r="W2083" s="42"/>
      <c r="X2083" s="42"/>
      <c r="Y2083" s="102">
        <v>27</v>
      </c>
      <c r="Z2083">
        <v>0</v>
      </c>
      <c r="AA2083">
        <v>0</v>
      </c>
      <c r="AB2083">
        <v>0</v>
      </c>
      <c r="AE2083" s="103">
        <v>0</v>
      </c>
      <c r="AF2083">
        <v>5</v>
      </c>
      <c r="AG2083">
        <v>0</v>
      </c>
      <c r="AH2083">
        <v>0</v>
      </c>
      <c r="AI2083">
        <v>5</v>
      </c>
    </row>
    <row r="2084" spans="1:35" ht="15" hidden="1" customHeight="1" x14ac:dyDescent="0.25">
      <c r="A2084" s="37" t="s">
        <v>36</v>
      </c>
      <c r="B2084" s="37" t="s">
        <v>37</v>
      </c>
      <c r="C2084" s="37" t="s">
        <v>1568</v>
      </c>
      <c r="D2084" s="38" t="s">
        <v>13516</v>
      </c>
      <c r="E2084" s="37" t="s">
        <v>1569</v>
      </c>
      <c r="F2084" s="37" t="s">
        <v>814</v>
      </c>
      <c r="G2084" s="37">
        <v>200000435</v>
      </c>
      <c r="H2084" s="100">
        <v>37988549</v>
      </c>
      <c r="I2084" s="101">
        <v>612031</v>
      </c>
      <c r="J2084" s="37">
        <v>100002371</v>
      </c>
      <c r="K2084" s="37">
        <v>200000435</v>
      </c>
      <c r="L2084" s="37" t="s">
        <v>48</v>
      </c>
      <c r="M2084" s="37" t="s">
        <v>814</v>
      </c>
      <c r="N2084" s="37" t="s">
        <v>1570</v>
      </c>
      <c r="O2084" s="39" t="s">
        <v>11714</v>
      </c>
      <c r="P2084" s="37" t="s">
        <v>1570</v>
      </c>
      <c r="Q2084" s="37" t="s">
        <v>1574</v>
      </c>
      <c r="R2084" s="39" t="s">
        <v>13517</v>
      </c>
      <c r="S2084" s="40" t="s">
        <v>10721</v>
      </c>
      <c r="T2084" s="41">
        <v>48</v>
      </c>
      <c r="U2084" s="41">
        <v>0</v>
      </c>
      <c r="V2084" s="41">
        <v>0</v>
      </c>
      <c r="W2084" s="42"/>
      <c r="X2084" s="42"/>
      <c r="Y2084" s="102">
        <v>48</v>
      </c>
      <c r="Z2084">
        <v>0</v>
      </c>
      <c r="AA2084">
        <v>0</v>
      </c>
      <c r="AB2084">
        <v>0</v>
      </c>
      <c r="AE2084" s="103">
        <v>0</v>
      </c>
      <c r="AF2084">
        <v>0</v>
      </c>
      <c r="AG2084">
        <v>0</v>
      </c>
      <c r="AH2084">
        <v>0</v>
      </c>
      <c r="AI2084">
        <v>0</v>
      </c>
    </row>
    <row r="2085" spans="1:35" ht="15" hidden="1" customHeight="1" x14ac:dyDescent="0.25">
      <c r="A2085" s="37" t="s">
        <v>36</v>
      </c>
      <c r="B2085" s="37" t="s">
        <v>37</v>
      </c>
      <c r="C2085" s="37" t="s">
        <v>3567</v>
      </c>
      <c r="D2085" s="38" t="s">
        <v>14933</v>
      </c>
      <c r="E2085" s="37" t="s">
        <v>3568</v>
      </c>
      <c r="F2085" s="37" t="s">
        <v>2860</v>
      </c>
      <c r="G2085" s="37">
        <v>200001017</v>
      </c>
      <c r="H2085" s="100">
        <v>710005849</v>
      </c>
      <c r="I2085" s="101">
        <v>307688</v>
      </c>
      <c r="J2085" s="37">
        <v>100006503</v>
      </c>
      <c r="K2085" s="37">
        <v>200001017</v>
      </c>
      <c r="L2085" s="37" t="s">
        <v>48</v>
      </c>
      <c r="M2085" s="37" t="s">
        <v>2860</v>
      </c>
      <c r="N2085" s="37" t="s">
        <v>3333</v>
      </c>
      <c r="O2085" s="39" t="s">
        <v>12227</v>
      </c>
      <c r="P2085" s="37" t="s">
        <v>3569</v>
      </c>
      <c r="Q2085" s="37" t="s">
        <v>3570</v>
      </c>
      <c r="R2085" s="39" t="s">
        <v>14934</v>
      </c>
      <c r="S2085" s="40" t="s">
        <v>10741</v>
      </c>
      <c r="T2085" s="41">
        <v>4</v>
      </c>
      <c r="U2085" s="41">
        <v>0</v>
      </c>
      <c r="V2085" s="41">
        <v>0</v>
      </c>
      <c r="W2085" s="42"/>
      <c r="X2085" s="42"/>
      <c r="Y2085" s="102">
        <v>4</v>
      </c>
      <c r="Z2085">
        <v>0</v>
      </c>
      <c r="AA2085">
        <v>0</v>
      </c>
      <c r="AB2085">
        <v>0</v>
      </c>
      <c r="AE2085" s="103">
        <v>0</v>
      </c>
      <c r="AF2085">
        <v>0</v>
      </c>
      <c r="AG2085">
        <v>0</v>
      </c>
      <c r="AH2085">
        <v>0</v>
      </c>
      <c r="AI2085">
        <v>0</v>
      </c>
    </row>
    <row r="2086" spans="1:35" ht="15" hidden="1" customHeight="1" x14ac:dyDescent="0.25">
      <c r="A2086" s="37" t="s">
        <v>36</v>
      </c>
      <c r="B2086" s="37" t="s">
        <v>37</v>
      </c>
      <c r="C2086" s="37" t="s">
        <v>4296</v>
      </c>
      <c r="D2086" s="38" t="s">
        <v>14931</v>
      </c>
      <c r="E2086" s="37" t="s">
        <v>4297</v>
      </c>
      <c r="F2086" s="37" t="s">
        <v>4189</v>
      </c>
      <c r="G2086" s="37">
        <v>200001354</v>
      </c>
      <c r="H2086" s="100">
        <v>710014171</v>
      </c>
      <c r="I2086" s="101">
        <v>314251</v>
      </c>
      <c r="J2086" s="37">
        <v>100007607</v>
      </c>
      <c r="K2086" s="37">
        <v>200001354</v>
      </c>
      <c r="L2086" s="37" t="s">
        <v>48</v>
      </c>
      <c r="M2086" s="37" t="s">
        <v>4189</v>
      </c>
      <c r="N2086" s="37" t="s">
        <v>4244</v>
      </c>
      <c r="O2086" s="39" t="s">
        <v>11867</v>
      </c>
      <c r="P2086" s="37" t="s">
        <v>4298</v>
      </c>
      <c r="Q2086" s="37" t="s">
        <v>4299</v>
      </c>
      <c r="R2086" s="39" t="s">
        <v>14932</v>
      </c>
      <c r="S2086" s="40" t="s">
        <v>10741</v>
      </c>
      <c r="T2086" s="41">
        <v>25</v>
      </c>
      <c r="U2086" s="41">
        <v>0</v>
      </c>
      <c r="V2086" s="41">
        <v>0</v>
      </c>
      <c r="W2086" s="42"/>
      <c r="X2086" s="42"/>
      <c r="Y2086" s="102">
        <v>25</v>
      </c>
      <c r="Z2086">
        <v>0</v>
      </c>
      <c r="AA2086">
        <v>0</v>
      </c>
      <c r="AB2086">
        <v>0</v>
      </c>
      <c r="AE2086" s="103">
        <v>0</v>
      </c>
      <c r="AF2086">
        <v>0</v>
      </c>
      <c r="AG2086">
        <v>0</v>
      </c>
      <c r="AH2086">
        <v>0</v>
      </c>
      <c r="AI2086">
        <v>0</v>
      </c>
    </row>
    <row r="2087" spans="1:35" ht="15" hidden="1" customHeight="1" x14ac:dyDescent="0.25">
      <c r="A2087" s="37" t="s">
        <v>36</v>
      </c>
      <c r="B2087" s="37" t="s">
        <v>37</v>
      </c>
      <c r="C2087" s="37" t="s">
        <v>6838</v>
      </c>
      <c r="D2087" s="38" t="s">
        <v>14940</v>
      </c>
      <c r="E2087" s="37" t="s">
        <v>6839</v>
      </c>
      <c r="F2087" s="37" t="s">
        <v>6696</v>
      </c>
      <c r="G2087" s="37">
        <v>200002231</v>
      </c>
      <c r="H2087" s="100">
        <v>710023499</v>
      </c>
      <c r="I2087" s="101">
        <v>322270</v>
      </c>
      <c r="J2087" s="37">
        <v>100011616</v>
      </c>
      <c r="K2087" s="37">
        <v>200002231</v>
      </c>
      <c r="L2087" s="37" t="s">
        <v>48</v>
      </c>
      <c r="M2087" s="37" t="s">
        <v>6696</v>
      </c>
      <c r="N2087" s="37" t="s">
        <v>557</v>
      </c>
      <c r="O2087" s="39" t="s">
        <v>13296</v>
      </c>
      <c r="P2087" s="37" t="s">
        <v>6840</v>
      </c>
      <c r="Q2087" s="37" t="s">
        <v>6841</v>
      </c>
      <c r="R2087" s="39" t="s">
        <v>14941</v>
      </c>
      <c r="S2087" s="40" t="s">
        <v>10741</v>
      </c>
      <c r="T2087" s="41">
        <v>24</v>
      </c>
      <c r="U2087" s="41">
        <v>0</v>
      </c>
      <c r="V2087" s="41">
        <v>0</v>
      </c>
      <c r="W2087" s="42"/>
      <c r="X2087" s="42"/>
      <c r="Y2087" s="102">
        <v>24</v>
      </c>
      <c r="Z2087">
        <v>0</v>
      </c>
      <c r="AA2087">
        <v>0</v>
      </c>
      <c r="AB2087">
        <v>0</v>
      </c>
      <c r="AE2087" s="103">
        <v>0</v>
      </c>
      <c r="AF2087">
        <v>0</v>
      </c>
      <c r="AG2087">
        <v>0</v>
      </c>
      <c r="AH2087">
        <v>0</v>
      </c>
      <c r="AI2087">
        <v>0</v>
      </c>
    </row>
    <row r="2088" spans="1:35" ht="15" hidden="1" customHeight="1" x14ac:dyDescent="0.25">
      <c r="A2088" s="37" t="s">
        <v>36</v>
      </c>
      <c r="B2088" s="37" t="s">
        <v>37</v>
      </c>
      <c r="C2088" s="37" t="s">
        <v>2654</v>
      </c>
      <c r="D2088" s="38" t="s">
        <v>11537</v>
      </c>
      <c r="E2088" s="37" t="s">
        <v>2655</v>
      </c>
      <c r="F2088" s="37" t="s">
        <v>1879</v>
      </c>
      <c r="G2088" s="37">
        <v>200000574</v>
      </c>
      <c r="H2088" s="100">
        <v>710035764</v>
      </c>
      <c r="I2088" s="101">
        <v>310182</v>
      </c>
      <c r="J2088" s="37">
        <v>100003324</v>
      </c>
      <c r="K2088" s="37">
        <v>200000574</v>
      </c>
      <c r="L2088" s="37" t="s">
        <v>48</v>
      </c>
      <c r="M2088" s="37" t="s">
        <v>1879</v>
      </c>
      <c r="N2088" s="37" t="s">
        <v>2656</v>
      </c>
      <c r="O2088" s="39" t="s">
        <v>13509</v>
      </c>
      <c r="P2088" s="37" t="s">
        <v>2656</v>
      </c>
      <c r="Q2088" s="37" t="s">
        <v>2661</v>
      </c>
      <c r="R2088" s="39" t="s">
        <v>11539</v>
      </c>
      <c r="S2088" s="40" t="s">
        <v>10741</v>
      </c>
      <c r="T2088" s="41">
        <v>28</v>
      </c>
      <c r="U2088" s="41">
        <v>0</v>
      </c>
      <c r="V2088" s="41">
        <v>0</v>
      </c>
      <c r="W2088" s="42"/>
      <c r="X2088" s="42"/>
      <c r="Y2088" s="102">
        <v>28</v>
      </c>
      <c r="Z2088">
        <v>0</v>
      </c>
      <c r="AA2088">
        <v>0</v>
      </c>
      <c r="AB2088">
        <v>0</v>
      </c>
      <c r="AE2088" s="103">
        <v>0</v>
      </c>
      <c r="AF2088">
        <v>1</v>
      </c>
      <c r="AG2088">
        <v>0</v>
      </c>
      <c r="AH2088">
        <v>0</v>
      </c>
      <c r="AI2088">
        <v>1</v>
      </c>
    </row>
    <row r="2089" spans="1:35" ht="15" hidden="1" customHeight="1" x14ac:dyDescent="0.25">
      <c r="A2089" s="37" t="s">
        <v>36</v>
      </c>
      <c r="B2089" s="37" t="s">
        <v>37</v>
      </c>
      <c r="C2089" s="37" t="s">
        <v>8831</v>
      </c>
      <c r="D2089" s="38" t="s">
        <v>10854</v>
      </c>
      <c r="E2089" s="37" t="s">
        <v>8832</v>
      </c>
      <c r="F2089" s="37" t="s">
        <v>8536</v>
      </c>
      <c r="G2089" s="37">
        <v>200003082</v>
      </c>
      <c r="H2089" s="100">
        <v>710039433</v>
      </c>
      <c r="I2089" s="101">
        <v>325490</v>
      </c>
      <c r="J2089" s="37">
        <v>100015541</v>
      </c>
      <c r="K2089" s="37">
        <v>200003082</v>
      </c>
      <c r="L2089" s="37" t="s">
        <v>48</v>
      </c>
      <c r="M2089" s="37" t="s">
        <v>8536</v>
      </c>
      <c r="N2089" s="37" t="s">
        <v>1826</v>
      </c>
      <c r="O2089" s="39" t="s">
        <v>10855</v>
      </c>
      <c r="P2089" s="37" t="s">
        <v>1826</v>
      </c>
      <c r="Q2089" s="37" t="s">
        <v>8833</v>
      </c>
      <c r="R2089" s="39" t="s">
        <v>10686</v>
      </c>
      <c r="S2089" s="40" t="s">
        <v>10741</v>
      </c>
      <c r="T2089" s="41">
        <v>40</v>
      </c>
      <c r="U2089" s="41">
        <v>0</v>
      </c>
      <c r="V2089" s="41">
        <v>0</v>
      </c>
      <c r="W2089" s="42"/>
      <c r="X2089" s="42"/>
      <c r="Y2089" s="102">
        <v>40</v>
      </c>
      <c r="Z2089">
        <v>1</v>
      </c>
      <c r="AA2089">
        <v>0</v>
      </c>
      <c r="AB2089">
        <v>0</v>
      </c>
      <c r="AE2089" s="103">
        <v>1</v>
      </c>
      <c r="AF2089">
        <v>0</v>
      </c>
      <c r="AG2089">
        <v>0</v>
      </c>
      <c r="AH2089">
        <v>0</v>
      </c>
      <c r="AI2089">
        <v>0</v>
      </c>
    </row>
    <row r="2090" spans="1:35" ht="15" hidden="1" customHeight="1" x14ac:dyDescent="0.25">
      <c r="A2090" s="37" t="s">
        <v>36</v>
      </c>
      <c r="B2090" s="37" t="s">
        <v>37</v>
      </c>
      <c r="C2090" s="37" t="s">
        <v>1592</v>
      </c>
      <c r="D2090" s="38" t="s">
        <v>14935</v>
      </c>
      <c r="E2090" s="37" t="s">
        <v>1593</v>
      </c>
      <c r="F2090" s="37" t="s">
        <v>814</v>
      </c>
      <c r="G2090" s="37">
        <v>200000429</v>
      </c>
      <c r="H2090" s="100">
        <v>36080497</v>
      </c>
      <c r="I2090" s="101">
        <v>312959</v>
      </c>
      <c r="J2090" s="37">
        <v>100002300</v>
      </c>
      <c r="K2090" s="37">
        <v>200000429</v>
      </c>
      <c r="L2090" s="37" t="s">
        <v>48</v>
      </c>
      <c r="M2090" s="37" t="s">
        <v>814</v>
      </c>
      <c r="N2090" s="37" t="s">
        <v>1480</v>
      </c>
      <c r="O2090" s="39" t="s">
        <v>14936</v>
      </c>
      <c r="P2090" s="37" t="s">
        <v>1594</v>
      </c>
      <c r="Q2090" s="37" t="s">
        <v>1595</v>
      </c>
      <c r="R2090" s="39" t="s">
        <v>14937</v>
      </c>
      <c r="S2090" s="40" t="s">
        <v>10721</v>
      </c>
      <c r="T2090" s="41">
        <v>3</v>
      </c>
      <c r="U2090" s="41">
        <v>0</v>
      </c>
      <c r="V2090" s="41">
        <v>0</v>
      </c>
      <c r="W2090" s="42"/>
      <c r="X2090" s="42"/>
      <c r="Y2090" s="102">
        <v>3</v>
      </c>
      <c r="Z2090">
        <v>0</v>
      </c>
      <c r="AA2090">
        <v>0</v>
      </c>
      <c r="AB2090">
        <v>0</v>
      </c>
      <c r="AE2090" s="103">
        <v>0</v>
      </c>
      <c r="AF2090">
        <v>0</v>
      </c>
      <c r="AG2090">
        <v>0</v>
      </c>
      <c r="AH2090">
        <v>0</v>
      </c>
      <c r="AI2090">
        <v>0</v>
      </c>
    </row>
    <row r="2091" spans="1:35" ht="15" hidden="1" customHeight="1" x14ac:dyDescent="0.25">
      <c r="A2091" s="37" t="s">
        <v>36</v>
      </c>
      <c r="B2091" s="37" t="s">
        <v>37</v>
      </c>
      <c r="C2091" s="37" t="s">
        <v>5138</v>
      </c>
      <c r="D2091" s="38" t="s">
        <v>14928</v>
      </c>
      <c r="E2091" s="37" t="s">
        <v>5139</v>
      </c>
      <c r="F2091" s="37" t="s">
        <v>4189</v>
      </c>
      <c r="G2091" s="37">
        <v>200001615</v>
      </c>
      <c r="H2091" s="100">
        <v>710022450</v>
      </c>
      <c r="I2091" s="101">
        <v>321630</v>
      </c>
      <c r="J2091" s="37">
        <v>100009016</v>
      </c>
      <c r="K2091" s="37">
        <v>200001615</v>
      </c>
      <c r="L2091" s="37" t="s">
        <v>48</v>
      </c>
      <c r="M2091" s="37" t="s">
        <v>4189</v>
      </c>
      <c r="N2091" s="37" t="s">
        <v>4960</v>
      </c>
      <c r="O2091" s="39" t="s">
        <v>14929</v>
      </c>
      <c r="P2091" s="37" t="s">
        <v>5140</v>
      </c>
      <c r="Q2091" s="37" t="s">
        <v>5141</v>
      </c>
      <c r="R2091" s="39" t="s">
        <v>14930</v>
      </c>
      <c r="S2091" s="40" t="s">
        <v>10741</v>
      </c>
      <c r="T2091" s="41">
        <v>15</v>
      </c>
      <c r="U2091" s="42">
        <v>0</v>
      </c>
      <c r="V2091" s="42">
        <v>0</v>
      </c>
      <c r="W2091" s="42"/>
      <c r="X2091" s="42"/>
      <c r="Y2091" s="102">
        <v>15</v>
      </c>
      <c r="Z2091">
        <v>0</v>
      </c>
      <c r="AA2091">
        <v>0</v>
      </c>
      <c r="AB2091">
        <v>0</v>
      </c>
      <c r="AE2091" s="103">
        <v>0</v>
      </c>
      <c r="AF2091">
        <v>1</v>
      </c>
      <c r="AG2091">
        <v>0</v>
      </c>
      <c r="AH2091">
        <v>0</v>
      </c>
      <c r="AI2091">
        <v>1</v>
      </c>
    </row>
    <row r="2092" spans="1:35" ht="15" hidden="1" customHeight="1" x14ac:dyDescent="0.25">
      <c r="A2092" s="37" t="s">
        <v>36</v>
      </c>
      <c r="B2092" s="37" t="s">
        <v>37</v>
      </c>
      <c r="C2092" s="37" t="s">
        <v>4068</v>
      </c>
      <c r="D2092" s="38" t="s">
        <v>14938</v>
      </c>
      <c r="E2092" s="37" t="s">
        <v>4069</v>
      </c>
      <c r="F2092" s="37" t="s">
        <v>2860</v>
      </c>
      <c r="G2092" s="37">
        <v>200001010</v>
      </c>
      <c r="H2092" s="100">
        <v>710005776</v>
      </c>
      <c r="I2092" s="101">
        <v>34076743</v>
      </c>
      <c r="J2092" s="37">
        <v>100006393</v>
      </c>
      <c r="K2092" s="37">
        <v>200001010</v>
      </c>
      <c r="L2092" s="37" t="s">
        <v>48</v>
      </c>
      <c r="M2092" s="37" t="s">
        <v>2860</v>
      </c>
      <c r="N2092" s="37" t="s">
        <v>3333</v>
      </c>
      <c r="O2092" s="39" t="s">
        <v>13896</v>
      </c>
      <c r="P2092" s="37" t="s">
        <v>4070</v>
      </c>
      <c r="Q2092" s="37" t="s">
        <v>4071</v>
      </c>
      <c r="R2092" s="39" t="s">
        <v>14939</v>
      </c>
      <c r="S2092" s="40" t="s">
        <v>10741</v>
      </c>
      <c r="T2092" s="41">
        <v>7</v>
      </c>
      <c r="U2092" s="41">
        <v>0</v>
      </c>
      <c r="V2092" s="41">
        <v>0</v>
      </c>
      <c r="W2092" s="42"/>
      <c r="X2092" s="42"/>
      <c r="Y2092" s="102">
        <v>7</v>
      </c>
      <c r="Z2092">
        <v>0</v>
      </c>
      <c r="AA2092">
        <v>0</v>
      </c>
      <c r="AB2092">
        <v>0</v>
      </c>
      <c r="AE2092" s="103">
        <v>0</v>
      </c>
      <c r="AF2092">
        <v>0</v>
      </c>
      <c r="AG2092">
        <v>0</v>
      </c>
      <c r="AH2092">
        <v>0</v>
      </c>
      <c r="AI2092">
        <v>0</v>
      </c>
    </row>
    <row r="2093" spans="1:35" ht="15" hidden="1" customHeight="1" x14ac:dyDescent="0.25">
      <c r="A2093" s="37" t="s">
        <v>36</v>
      </c>
      <c r="B2093" s="37" t="s">
        <v>37</v>
      </c>
      <c r="C2093" s="37" t="s">
        <v>235</v>
      </c>
      <c r="D2093" s="38" t="s">
        <v>14942</v>
      </c>
      <c r="E2093" s="37" t="s">
        <v>236</v>
      </c>
      <c r="F2093" s="37" t="s">
        <v>40</v>
      </c>
      <c r="G2093" s="37">
        <v>200000230</v>
      </c>
      <c r="H2093" s="100">
        <v>710001851</v>
      </c>
      <c r="I2093" s="101">
        <v>30866065</v>
      </c>
      <c r="J2093" s="37">
        <v>100001084</v>
      </c>
      <c r="K2093" s="37">
        <v>100001087</v>
      </c>
      <c r="L2093" s="37" t="s">
        <v>92</v>
      </c>
      <c r="M2093" s="37" t="s">
        <v>40</v>
      </c>
      <c r="N2093" s="37" t="s">
        <v>206</v>
      </c>
      <c r="O2093" s="39" t="s">
        <v>14943</v>
      </c>
      <c r="P2093" s="37" t="s">
        <v>237</v>
      </c>
      <c r="Q2093" s="37" t="s">
        <v>238</v>
      </c>
      <c r="R2093" s="39" t="s">
        <v>14944</v>
      </c>
      <c r="S2093" s="40" t="s">
        <v>10741</v>
      </c>
      <c r="T2093" s="41">
        <v>9</v>
      </c>
      <c r="U2093" s="41">
        <v>0</v>
      </c>
      <c r="V2093" s="41">
        <v>0</v>
      </c>
      <c r="W2093" s="42"/>
      <c r="X2093" s="42"/>
      <c r="Y2093" s="102">
        <v>9</v>
      </c>
      <c r="Z2093">
        <v>0</v>
      </c>
      <c r="AA2093">
        <v>0</v>
      </c>
      <c r="AB2093">
        <v>0</v>
      </c>
      <c r="AE2093" s="103">
        <v>0</v>
      </c>
      <c r="AF2093">
        <v>0</v>
      </c>
      <c r="AG2093">
        <v>0</v>
      </c>
      <c r="AH2093">
        <v>0</v>
      </c>
      <c r="AI2093">
        <v>0</v>
      </c>
    </row>
    <row r="2094" spans="1:35" ht="15" hidden="1" customHeight="1" x14ac:dyDescent="0.25">
      <c r="A2094" s="37" t="s">
        <v>36</v>
      </c>
      <c r="B2094" s="37" t="s">
        <v>37</v>
      </c>
      <c r="C2094" s="37" t="s">
        <v>3230</v>
      </c>
      <c r="D2094" s="38" t="s">
        <v>14948</v>
      </c>
      <c r="E2094" s="37" t="s">
        <v>3231</v>
      </c>
      <c r="F2094" s="37" t="s">
        <v>2860</v>
      </c>
      <c r="G2094" s="37">
        <v>200000901</v>
      </c>
      <c r="H2094" s="100">
        <v>710218818</v>
      </c>
      <c r="I2094" s="101">
        <v>37866788</v>
      </c>
      <c r="J2094" s="37">
        <v>100005198</v>
      </c>
      <c r="K2094" s="37">
        <v>100005200</v>
      </c>
      <c r="L2094" s="37" t="s">
        <v>105</v>
      </c>
      <c r="M2094" s="37" t="s">
        <v>2860</v>
      </c>
      <c r="N2094" s="37" t="s">
        <v>1815</v>
      </c>
      <c r="O2094" s="39" t="s">
        <v>14949</v>
      </c>
      <c r="P2094" s="37" t="s">
        <v>3232</v>
      </c>
      <c r="Q2094" s="37" t="s">
        <v>3233</v>
      </c>
      <c r="R2094" s="39" t="s">
        <v>14950</v>
      </c>
      <c r="S2094" s="40" t="s">
        <v>10741</v>
      </c>
      <c r="T2094" s="41">
        <v>22</v>
      </c>
      <c r="U2094" s="41">
        <v>0</v>
      </c>
      <c r="V2094" s="42">
        <v>0</v>
      </c>
      <c r="W2094" s="42"/>
      <c r="X2094" s="42"/>
      <c r="Y2094" s="102">
        <v>22</v>
      </c>
      <c r="Z2094">
        <v>0</v>
      </c>
      <c r="AA2094">
        <v>0</v>
      </c>
      <c r="AB2094">
        <v>0</v>
      </c>
      <c r="AE2094" s="103">
        <v>0</v>
      </c>
      <c r="AF2094">
        <v>1</v>
      </c>
      <c r="AG2094">
        <v>0</v>
      </c>
      <c r="AH2094">
        <v>0</v>
      </c>
      <c r="AI2094">
        <v>1</v>
      </c>
    </row>
    <row r="2095" spans="1:35" ht="15" hidden="1" customHeight="1" x14ac:dyDescent="0.25">
      <c r="A2095" s="37" t="s">
        <v>36</v>
      </c>
      <c r="B2095" s="37" t="s">
        <v>37</v>
      </c>
      <c r="C2095" s="37" t="s">
        <v>1360</v>
      </c>
      <c r="D2095" s="38" t="s">
        <v>10811</v>
      </c>
      <c r="E2095" s="37" t="s">
        <v>1361</v>
      </c>
      <c r="F2095" s="37" t="s">
        <v>814</v>
      </c>
      <c r="G2095" s="37">
        <v>200000523</v>
      </c>
      <c r="H2095" s="100">
        <v>710156529</v>
      </c>
      <c r="I2095" s="101">
        <v>31875394</v>
      </c>
      <c r="J2095" s="37">
        <v>100003061</v>
      </c>
      <c r="K2095" s="37">
        <v>100003062</v>
      </c>
      <c r="L2095" s="37" t="s">
        <v>92</v>
      </c>
      <c r="M2095" s="37" t="s">
        <v>814</v>
      </c>
      <c r="N2095" s="37" t="s">
        <v>549</v>
      </c>
      <c r="O2095" s="39" t="s">
        <v>1385</v>
      </c>
      <c r="P2095" s="37" t="s">
        <v>549</v>
      </c>
      <c r="Q2095" s="37" t="s">
        <v>1371</v>
      </c>
      <c r="R2095" s="39" t="s">
        <v>10622</v>
      </c>
      <c r="S2095" s="40" t="s">
        <v>10741</v>
      </c>
      <c r="T2095" s="41">
        <v>17</v>
      </c>
      <c r="U2095" s="41">
        <v>0</v>
      </c>
      <c r="V2095" s="41">
        <v>0</v>
      </c>
      <c r="W2095" s="42"/>
      <c r="X2095" s="42"/>
      <c r="Y2095" s="102">
        <v>17</v>
      </c>
      <c r="Z2095">
        <v>0</v>
      </c>
      <c r="AA2095">
        <v>0</v>
      </c>
      <c r="AB2095">
        <v>0</v>
      </c>
      <c r="AE2095" s="103">
        <v>0</v>
      </c>
      <c r="AF2095">
        <v>0</v>
      </c>
      <c r="AG2095">
        <v>0</v>
      </c>
      <c r="AH2095">
        <v>0</v>
      </c>
      <c r="AI2095">
        <v>0</v>
      </c>
    </row>
    <row r="2096" spans="1:35" ht="15" hidden="1" customHeight="1" x14ac:dyDescent="0.25">
      <c r="A2096" s="37" t="s">
        <v>36</v>
      </c>
      <c r="B2096" s="37" t="s">
        <v>37</v>
      </c>
      <c r="C2096" s="37" t="s">
        <v>9252</v>
      </c>
      <c r="D2096" s="38" t="s">
        <v>14945</v>
      </c>
      <c r="E2096" s="37" t="s">
        <v>9253</v>
      </c>
      <c r="F2096" s="37" t="s">
        <v>8536</v>
      </c>
      <c r="G2096" s="37">
        <v>200003287</v>
      </c>
      <c r="H2096" s="100">
        <v>710256922</v>
      </c>
      <c r="I2096" s="101">
        <v>35543949</v>
      </c>
      <c r="J2096" s="37">
        <v>100017013</v>
      </c>
      <c r="K2096" s="37">
        <v>100016071</v>
      </c>
      <c r="L2096" s="37" t="s">
        <v>14946</v>
      </c>
      <c r="M2096" s="37" t="s">
        <v>8536</v>
      </c>
      <c r="N2096" s="37" t="s">
        <v>8385</v>
      </c>
      <c r="O2096" s="39" t="s">
        <v>12443</v>
      </c>
      <c r="P2096" s="37" t="s">
        <v>9254</v>
      </c>
      <c r="Q2096" s="37" t="s">
        <v>9257</v>
      </c>
      <c r="R2096" s="39" t="s">
        <v>14947</v>
      </c>
      <c r="S2096" s="40" t="s">
        <v>10741</v>
      </c>
      <c r="T2096" s="41">
        <v>24</v>
      </c>
      <c r="U2096" s="41">
        <v>0</v>
      </c>
      <c r="V2096" s="41">
        <v>0</v>
      </c>
      <c r="W2096" s="42"/>
      <c r="X2096" s="42"/>
      <c r="Y2096" s="102">
        <v>24</v>
      </c>
      <c r="Z2096">
        <v>0</v>
      </c>
      <c r="AA2096">
        <v>0</v>
      </c>
      <c r="AB2096">
        <v>0</v>
      </c>
      <c r="AE2096" s="103">
        <v>0</v>
      </c>
      <c r="AF2096">
        <v>0</v>
      </c>
      <c r="AG2096">
        <v>0</v>
      </c>
      <c r="AH2096">
        <v>0</v>
      </c>
      <c r="AI2096">
        <v>0</v>
      </c>
    </row>
    <row r="2097" spans="1:35" ht="15" hidden="1" customHeight="1" x14ac:dyDescent="0.25">
      <c r="A2097" s="37" t="s">
        <v>36</v>
      </c>
      <c r="B2097" s="37" t="s">
        <v>37</v>
      </c>
      <c r="C2097" s="37" t="s">
        <v>4908</v>
      </c>
      <c r="D2097" s="38" t="s">
        <v>14951</v>
      </c>
      <c r="E2097" s="37" t="s">
        <v>4909</v>
      </c>
      <c r="F2097" s="37" t="s">
        <v>4189</v>
      </c>
      <c r="G2097" s="37">
        <v>200001548</v>
      </c>
      <c r="H2097" s="100">
        <v>710017391</v>
      </c>
      <c r="I2097" s="101">
        <v>316911</v>
      </c>
      <c r="J2097" s="37">
        <v>100008669</v>
      </c>
      <c r="K2097" s="37">
        <v>200001548</v>
      </c>
      <c r="L2097" s="37" t="s">
        <v>48</v>
      </c>
      <c r="M2097" s="37" t="s">
        <v>4189</v>
      </c>
      <c r="N2097" s="37" t="s">
        <v>4844</v>
      </c>
      <c r="O2097" s="39" t="s">
        <v>14952</v>
      </c>
      <c r="P2097" s="37" t="s">
        <v>4910</v>
      </c>
      <c r="Q2097" s="37" t="s">
        <v>4911</v>
      </c>
      <c r="R2097" s="39" t="s">
        <v>14953</v>
      </c>
      <c r="S2097" s="40" t="s">
        <v>10741</v>
      </c>
      <c r="T2097" s="41">
        <v>10</v>
      </c>
      <c r="U2097" s="41">
        <v>0</v>
      </c>
      <c r="V2097" s="41">
        <v>0</v>
      </c>
      <c r="W2097" s="42"/>
      <c r="X2097" s="42"/>
      <c r="Y2097" s="102">
        <v>10</v>
      </c>
      <c r="Z2097">
        <v>1</v>
      </c>
      <c r="AA2097">
        <v>0</v>
      </c>
      <c r="AB2097">
        <v>0</v>
      </c>
      <c r="AE2097" s="103">
        <v>1</v>
      </c>
      <c r="AF2097">
        <v>1</v>
      </c>
      <c r="AG2097">
        <v>0</v>
      </c>
      <c r="AH2097">
        <v>0</v>
      </c>
      <c r="AI2097">
        <v>1</v>
      </c>
    </row>
    <row r="2098" spans="1:35" ht="15" hidden="1" customHeight="1" x14ac:dyDescent="0.25">
      <c r="A2098" s="37" t="s">
        <v>36</v>
      </c>
      <c r="B2098" s="37" t="s">
        <v>37</v>
      </c>
      <c r="C2098" s="37" t="s">
        <v>70</v>
      </c>
      <c r="D2098" s="38" t="s">
        <v>14958</v>
      </c>
      <c r="E2098" s="37" t="s">
        <v>71</v>
      </c>
      <c r="F2098" s="37" t="s">
        <v>40</v>
      </c>
      <c r="G2098" s="37">
        <v>200000228</v>
      </c>
      <c r="H2098" s="100">
        <v>710008562</v>
      </c>
      <c r="I2098" s="101">
        <v>309711</v>
      </c>
      <c r="J2098" s="37">
        <v>100001078</v>
      </c>
      <c r="K2098" s="37">
        <v>200000228</v>
      </c>
      <c r="L2098" s="37" t="s">
        <v>48</v>
      </c>
      <c r="M2098" s="37" t="s">
        <v>40</v>
      </c>
      <c r="N2098" s="37" t="s">
        <v>206</v>
      </c>
      <c r="O2098" s="39" t="s">
        <v>14959</v>
      </c>
      <c r="P2098" s="37" t="s">
        <v>72</v>
      </c>
      <c r="Q2098" s="37" t="s">
        <v>73</v>
      </c>
      <c r="R2098" s="39" t="s">
        <v>14960</v>
      </c>
      <c r="S2098" s="40" t="s">
        <v>10741</v>
      </c>
      <c r="T2098" s="41">
        <v>33</v>
      </c>
      <c r="U2098" s="42">
        <v>0</v>
      </c>
      <c r="V2098" s="42">
        <v>0</v>
      </c>
      <c r="W2098" s="42"/>
      <c r="X2098" s="42"/>
      <c r="Y2098" s="102">
        <v>33</v>
      </c>
      <c r="Z2098">
        <v>0</v>
      </c>
      <c r="AA2098">
        <v>0</v>
      </c>
      <c r="AB2098">
        <v>0</v>
      </c>
      <c r="AE2098" s="103">
        <v>0</v>
      </c>
      <c r="AF2098">
        <v>0</v>
      </c>
      <c r="AG2098">
        <v>0</v>
      </c>
      <c r="AH2098">
        <v>0</v>
      </c>
      <c r="AI2098">
        <v>0</v>
      </c>
    </row>
    <row r="2099" spans="1:35" ht="15" hidden="1" customHeight="1" x14ac:dyDescent="0.25">
      <c r="A2099" s="37" t="s">
        <v>36</v>
      </c>
      <c r="B2099" s="37" t="s">
        <v>509</v>
      </c>
      <c r="C2099" s="37" t="s">
        <v>9890</v>
      </c>
      <c r="D2099" s="38" t="s">
        <v>14954</v>
      </c>
      <c r="E2099" s="37" t="s">
        <v>9891</v>
      </c>
      <c r="F2099" s="37" t="s">
        <v>8536</v>
      </c>
      <c r="G2099" s="37">
        <v>200000007</v>
      </c>
      <c r="H2099" s="100">
        <v>42323002</v>
      </c>
      <c r="I2099" s="101">
        <v>35569794</v>
      </c>
      <c r="J2099" s="37">
        <v>100016650</v>
      </c>
      <c r="K2099" s="37">
        <v>200000007</v>
      </c>
      <c r="L2099" s="37" t="s">
        <v>5281</v>
      </c>
      <c r="M2099" s="37" t="s">
        <v>8536</v>
      </c>
      <c r="N2099" s="37" t="s">
        <v>9988</v>
      </c>
      <c r="O2099" s="39" t="s">
        <v>12634</v>
      </c>
      <c r="P2099" s="37" t="s">
        <v>9989</v>
      </c>
      <c r="Q2099" s="37" t="s">
        <v>9892</v>
      </c>
      <c r="R2099" s="39" t="s">
        <v>12635</v>
      </c>
      <c r="S2099" s="40" t="s">
        <v>10721</v>
      </c>
      <c r="T2099" s="41">
        <v>0</v>
      </c>
      <c r="U2099" s="42">
        <v>0</v>
      </c>
      <c r="V2099" s="42">
        <v>10</v>
      </c>
      <c r="W2099" s="42"/>
      <c r="X2099" s="42"/>
      <c r="Y2099" s="102">
        <v>10</v>
      </c>
      <c r="Z2099">
        <v>0</v>
      </c>
      <c r="AA2099">
        <v>0</v>
      </c>
      <c r="AB2099">
        <v>0</v>
      </c>
      <c r="AE2099" s="103">
        <v>0</v>
      </c>
      <c r="AF2099">
        <v>0</v>
      </c>
      <c r="AG2099">
        <v>0</v>
      </c>
      <c r="AH2099">
        <v>0</v>
      </c>
      <c r="AI2099">
        <v>0</v>
      </c>
    </row>
    <row r="2100" spans="1:35" ht="15" hidden="1" customHeight="1" x14ac:dyDescent="0.25">
      <c r="A2100" s="37" t="s">
        <v>36</v>
      </c>
      <c r="B2100" s="37" t="s">
        <v>37</v>
      </c>
      <c r="C2100" s="37" t="s">
        <v>5197</v>
      </c>
      <c r="D2100" s="38" t="s">
        <v>14955</v>
      </c>
      <c r="E2100" s="37" t="s">
        <v>5198</v>
      </c>
      <c r="F2100" s="37" t="s">
        <v>4189</v>
      </c>
      <c r="G2100" s="37">
        <v>200001457</v>
      </c>
      <c r="H2100" s="100">
        <v>710017464</v>
      </c>
      <c r="I2100" s="101">
        <v>316679</v>
      </c>
      <c r="J2100" s="37">
        <v>100008147</v>
      </c>
      <c r="K2100" s="37">
        <v>200001457</v>
      </c>
      <c r="L2100" s="37" t="s">
        <v>48</v>
      </c>
      <c r="M2100" s="37" t="s">
        <v>4189</v>
      </c>
      <c r="N2100" s="37" t="s">
        <v>4808</v>
      </c>
      <c r="O2100" s="39" t="s">
        <v>14956</v>
      </c>
      <c r="P2100" s="37" t="s">
        <v>5199</v>
      </c>
      <c r="Q2100" s="37" t="s">
        <v>5200</v>
      </c>
      <c r="R2100" s="39" t="s">
        <v>14957</v>
      </c>
      <c r="S2100" s="40" t="s">
        <v>10741</v>
      </c>
      <c r="T2100" s="41">
        <v>4</v>
      </c>
      <c r="U2100" s="41">
        <v>0</v>
      </c>
      <c r="V2100" s="41">
        <v>0</v>
      </c>
      <c r="W2100" s="42"/>
      <c r="X2100" s="42"/>
      <c r="Y2100" s="102">
        <v>4</v>
      </c>
      <c r="Z2100">
        <v>0</v>
      </c>
      <c r="AA2100">
        <v>0</v>
      </c>
      <c r="AB2100">
        <v>0</v>
      </c>
      <c r="AE2100" s="103">
        <v>0</v>
      </c>
      <c r="AF2100">
        <v>0</v>
      </c>
      <c r="AG2100">
        <v>0</v>
      </c>
      <c r="AH2100">
        <v>0</v>
      </c>
      <c r="AI2100">
        <v>0</v>
      </c>
    </row>
    <row r="2101" spans="1:35" ht="15" hidden="1" customHeight="1" x14ac:dyDescent="0.25">
      <c r="A2101" s="37" t="s">
        <v>36</v>
      </c>
      <c r="B2101" s="37" t="s">
        <v>37</v>
      </c>
      <c r="C2101" s="37" t="s">
        <v>2539</v>
      </c>
      <c r="D2101" s="38" t="s">
        <v>14961</v>
      </c>
      <c r="E2101" s="37" t="s">
        <v>2540</v>
      </c>
      <c r="F2101" s="37" t="s">
        <v>1879</v>
      </c>
      <c r="G2101" s="37">
        <v>200000781</v>
      </c>
      <c r="H2101" s="100">
        <v>710018622</v>
      </c>
      <c r="I2101" s="101">
        <v>36126730</v>
      </c>
      <c r="J2101" s="37">
        <v>100004122</v>
      </c>
      <c r="K2101" s="37">
        <v>100004123</v>
      </c>
      <c r="L2101" s="37" t="s">
        <v>92</v>
      </c>
      <c r="M2101" s="37" t="s">
        <v>1879</v>
      </c>
      <c r="N2101" s="37" t="s">
        <v>2463</v>
      </c>
      <c r="O2101" s="39" t="s">
        <v>14962</v>
      </c>
      <c r="P2101" s="37" t="s">
        <v>2541</v>
      </c>
      <c r="Q2101" s="37" t="s">
        <v>2542</v>
      </c>
      <c r="R2101" s="39" t="s">
        <v>14963</v>
      </c>
      <c r="S2101" s="40" t="s">
        <v>10741</v>
      </c>
      <c r="T2101" s="41">
        <v>13</v>
      </c>
      <c r="U2101" s="42">
        <v>0</v>
      </c>
      <c r="V2101" s="42">
        <v>0</v>
      </c>
      <c r="W2101" s="42"/>
      <c r="X2101" s="42"/>
      <c r="Y2101" s="102">
        <v>13</v>
      </c>
      <c r="Z2101">
        <v>0</v>
      </c>
      <c r="AA2101">
        <v>0</v>
      </c>
      <c r="AB2101">
        <v>0</v>
      </c>
      <c r="AE2101" s="103">
        <v>0</v>
      </c>
      <c r="AF2101">
        <v>2</v>
      </c>
      <c r="AG2101">
        <v>0</v>
      </c>
      <c r="AH2101">
        <v>0</v>
      </c>
      <c r="AI2101">
        <v>2</v>
      </c>
    </row>
    <row r="2102" spans="1:35" ht="15" hidden="1" customHeight="1" x14ac:dyDescent="0.25">
      <c r="A2102" s="37" t="s">
        <v>36</v>
      </c>
      <c r="B2102" s="37" t="s">
        <v>509</v>
      </c>
      <c r="C2102" s="37" t="s">
        <v>8364</v>
      </c>
      <c r="D2102" s="38" t="s">
        <v>11740</v>
      </c>
      <c r="E2102" s="37" t="s">
        <v>8365</v>
      </c>
      <c r="F2102" s="37" t="s">
        <v>6696</v>
      </c>
      <c r="G2102" s="37">
        <v>200002417</v>
      </c>
      <c r="H2102" s="100">
        <v>710242727</v>
      </c>
      <c r="I2102" s="101">
        <v>42078415</v>
      </c>
      <c r="J2102" s="37">
        <v>100014280</v>
      </c>
      <c r="K2102" s="37">
        <v>100013415</v>
      </c>
      <c r="L2102" s="37" t="s">
        <v>8378</v>
      </c>
      <c r="M2102" s="37" t="s">
        <v>6696</v>
      </c>
      <c r="N2102" s="37" t="s">
        <v>7842</v>
      </c>
      <c r="O2102" s="39" t="s">
        <v>12505</v>
      </c>
      <c r="P2102" s="37" t="s">
        <v>8379</v>
      </c>
      <c r="Q2102" s="37" t="s">
        <v>8380</v>
      </c>
      <c r="R2102" s="39" t="s">
        <v>14964</v>
      </c>
      <c r="S2102" s="40" t="s">
        <v>10741</v>
      </c>
      <c r="T2102" s="41">
        <v>0</v>
      </c>
      <c r="U2102" s="41">
        <v>0</v>
      </c>
      <c r="V2102" s="41">
        <v>7</v>
      </c>
      <c r="W2102" s="42"/>
      <c r="X2102" s="42"/>
      <c r="Y2102" s="102">
        <v>7</v>
      </c>
      <c r="Z2102">
        <v>0</v>
      </c>
      <c r="AA2102">
        <v>0</v>
      </c>
      <c r="AB2102">
        <v>0</v>
      </c>
      <c r="AE2102" s="103">
        <v>0</v>
      </c>
      <c r="AF2102">
        <v>0</v>
      </c>
      <c r="AG2102">
        <v>0</v>
      </c>
      <c r="AH2102">
        <v>1</v>
      </c>
      <c r="AI2102">
        <v>1</v>
      </c>
    </row>
    <row r="2103" spans="1:35" ht="15" hidden="1" customHeight="1" x14ac:dyDescent="0.25">
      <c r="A2103" s="37" t="s">
        <v>36</v>
      </c>
      <c r="B2103" s="37" t="s">
        <v>37</v>
      </c>
      <c r="C2103" s="37" t="s">
        <v>2858</v>
      </c>
      <c r="D2103" s="38" t="s">
        <v>11165</v>
      </c>
      <c r="E2103" s="37" t="s">
        <v>2859</v>
      </c>
      <c r="F2103" s="37" t="s">
        <v>2860</v>
      </c>
      <c r="G2103" s="37">
        <v>200001032</v>
      </c>
      <c r="H2103" s="100">
        <v>710281170</v>
      </c>
      <c r="I2103" s="101">
        <v>54054010</v>
      </c>
      <c r="J2103" s="37">
        <v>100019461</v>
      </c>
      <c r="K2103" s="37">
        <v>100019460</v>
      </c>
      <c r="L2103" s="37" t="s">
        <v>92</v>
      </c>
      <c r="M2103" s="37" t="s">
        <v>2860</v>
      </c>
      <c r="N2103" s="37" t="s">
        <v>2862</v>
      </c>
      <c r="O2103" s="39" t="s">
        <v>2892</v>
      </c>
      <c r="P2103" s="37" t="s">
        <v>2862</v>
      </c>
      <c r="Q2103" s="37" t="s">
        <v>2865</v>
      </c>
      <c r="R2103" s="39" t="s">
        <v>10631</v>
      </c>
      <c r="S2103" s="40" t="s">
        <v>10741</v>
      </c>
      <c r="T2103" s="41">
        <v>17</v>
      </c>
      <c r="U2103" s="42">
        <v>0</v>
      </c>
      <c r="V2103" s="42">
        <v>0</v>
      </c>
      <c r="W2103" s="42"/>
      <c r="X2103" s="42"/>
      <c r="Y2103" s="102">
        <v>17</v>
      </c>
      <c r="Z2103">
        <v>0</v>
      </c>
      <c r="AA2103">
        <v>0</v>
      </c>
      <c r="AB2103">
        <v>0</v>
      </c>
      <c r="AE2103" s="103">
        <v>0</v>
      </c>
      <c r="AF2103">
        <v>0</v>
      </c>
      <c r="AG2103">
        <v>0</v>
      </c>
      <c r="AH2103">
        <v>0</v>
      </c>
      <c r="AI2103">
        <v>0</v>
      </c>
    </row>
    <row r="2104" spans="1:35" ht="15" hidden="1" customHeight="1" x14ac:dyDescent="0.25">
      <c r="A2104" s="37" t="s">
        <v>36</v>
      </c>
      <c r="B2104" s="37" t="s">
        <v>37</v>
      </c>
      <c r="C2104" s="37" t="s">
        <v>4957</v>
      </c>
      <c r="D2104" s="38" t="s">
        <v>10789</v>
      </c>
      <c r="E2104" s="37" t="s">
        <v>4958</v>
      </c>
      <c r="F2104" s="37" t="s">
        <v>4189</v>
      </c>
      <c r="G2104" s="37">
        <v>200001574</v>
      </c>
      <c r="H2104" s="100">
        <v>710221916</v>
      </c>
      <c r="I2104" s="101">
        <v>37810898</v>
      </c>
      <c r="J2104" s="37">
        <v>100009185</v>
      </c>
      <c r="K2104" s="37">
        <v>100009119</v>
      </c>
      <c r="L2104" s="37" t="s">
        <v>105</v>
      </c>
      <c r="M2104" s="37" t="s">
        <v>4189</v>
      </c>
      <c r="N2104" s="37" t="s">
        <v>4960</v>
      </c>
      <c r="O2104" s="39" t="s">
        <v>14965</v>
      </c>
      <c r="P2104" s="37" t="s">
        <v>4960</v>
      </c>
      <c r="Q2104" s="37" t="s">
        <v>4980</v>
      </c>
      <c r="R2104" s="39" t="s">
        <v>10655</v>
      </c>
      <c r="S2104" s="40" t="s">
        <v>10741</v>
      </c>
      <c r="T2104" s="41">
        <v>19</v>
      </c>
      <c r="U2104" s="41">
        <v>0</v>
      </c>
      <c r="V2104" s="41">
        <v>0</v>
      </c>
      <c r="W2104" s="42"/>
      <c r="X2104" s="42"/>
      <c r="Y2104" s="102">
        <v>19</v>
      </c>
      <c r="Z2104">
        <v>0</v>
      </c>
      <c r="AA2104">
        <v>0</v>
      </c>
      <c r="AB2104">
        <v>0</v>
      </c>
      <c r="AE2104" s="103">
        <v>0</v>
      </c>
      <c r="AF2104">
        <v>2</v>
      </c>
      <c r="AG2104">
        <v>0</v>
      </c>
      <c r="AH2104">
        <v>0</v>
      </c>
      <c r="AI2104">
        <v>2</v>
      </c>
    </row>
    <row r="2105" spans="1:35" ht="15" hidden="1" customHeight="1" x14ac:dyDescent="0.25">
      <c r="A2105" s="37" t="s">
        <v>36</v>
      </c>
      <c r="B2105" s="37" t="s">
        <v>37</v>
      </c>
      <c r="C2105" s="37" t="s">
        <v>9156</v>
      </c>
      <c r="D2105" s="38" t="s">
        <v>14969</v>
      </c>
      <c r="E2105" s="37" t="s">
        <v>9157</v>
      </c>
      <c r="F2105" s="37" t="s">
        <v>8536</v>
      </c>
      <c r="G2105" s="37">
        <v>200003207</v>
      </c>
      <c r="H2105" s="100">
        <v>710029993</v>
      </c>
      <c r="I2105" s="101">
        <v>328626</v>
      </c>
      <c r="J2105" s="37">
        <v>100015849</v>
      </c>
      <c r="K2105" s="37">
        <v>200003207</v>
      </c>
      <c r="L2105" s="37" t="s">
        <v>913</v>
      </c>
      <c r="M2105" s="37" t="s">
        <v>8536</v>
      </c>
      <c r="N2105" s="37" t="s">
        <v>9062</v>
      </c>
      <c r="O2105" s="39" t="s">
        <v>10932</v>
      </c>
      <c r="P2105" s="37" t="s">
        <v>9158</v>
      </c>
      <c r="Q2105" s="37" t="s">
        <v>9159</v>
      </c>
      <c r="R2105" s="39" t="s">
        <v>14970</v>
      </c>
      <c r="S2105" s="40" t="s">
        <v>10741</v>
      </c>
      <c r="T2105" s="41">
        <v>5</v>
      </c>
      <c r="U2105" s="42">
        <v>0</v>
      </c>
      <c r="V2105" s="42">
        <v>0</v>
      </c>
      <c r="W2105" s="42"/>
      <c r="X2105" s="42"/>
      <c r="Y2105" s="102">
        <v>5</v>
      </c>
      <c r="Z2105">
        <v>0</v>
      </c>
      <c r="AA2105">
        <v>0</v>
      </c>
      <c r="AB2105">
        <v>0</v>
      </c>
      <c r="AE2105" s="103">
        <v>0</v>
      </c>
      <c r="AF2105">
        <v>0</v>
      </c>
      <c r="AG2105">
        <v>0</v>
      </c>
      <c r="AH2105">
        <v>0</v>
      </c>
      <c r="AI2105">
        <v>0</v>
      </c>
    </row>
    <row r="2106" spans="1:35" ht="15" hidden="1" customHeight="1" x14ac:dyDescent="0.25">
      <c r="A2106" s="37" t="s">
        <v>36</v>
      </c>
      <c r="B2106" s="37" t="s">
        <v>37</v>
      </c>
      <c r="C2106" s="37" t="s">
        <v>3521</v>
      </c>
      <c r="D2106" s="38" t="s">
        <v>14966</v>
      </c>
      <c r="E2106" s="37" t="s">
        <v>3522</v>
      </c>
      <c r="F2106" s="37" t="s">
        <v>2860</v>
      </c>
      <c r="G2106" s="37">
        <v>200001002</v>
      </c>
      <c r="H2106" s="100">
        <v>710005652</v>
      </c>
      <c r="I2106" s="101">
        <v>307505</v>
      </c>
      <c r="J2106" s="37">
        <v>100006725</v>
      </c>
      <c r="K2106" s="37">
        <v>200001002</v>
      </c>
      <c r="L2106" s="37" t="s">
        <v>53</v>
      </c>
      <c r="M2106" s="37" t="s">
        <v>2860</v>
      </c>
      <c r="N2106" s="37" t="s">
        <v>3333</v>
      </c>
      <c r="O2106" s="39" t="s">
        <v>14967</v>
      </c>
      <c r="P2106" s="37" t="s">
        <v>3523</v>
      </c>
      <c r="Q2106" s="37" t="s">
        <v>3524</v>
      </c>
      <c r="R2106" s="39" t="s">
        <v>14968</v>
      </c>
      <c r="S2106" s="40" t="s">
        <v>10741</v>
      </c>
      <c r="T2106" s="41">
        <v>3</v>
      </c>
      <c r="U2106" s="41">
        <v>0</v>
      </c>
      <c r="V2106" s="41">
        <v>0</v>
      </c>
      <c r="W2106" s="42"/>
      <c r="X2106" s="42"/>
      <c r="Y2106" s="102">
        <v>3</v>
      </c>
      <c r="Z2106">
        <v>2</v>
      </c>
      <c r="AA2106">
        <v>0</v>
      </c>
      <c r="AB2106">
        <v>0</v>
      </c>
      <c r="AE2106" s="103">
        <v>2</v>
      </c>
      <c r="AF2106">
        <v>0</v>
      </c>
      <c r="AG2106">
        <v>0</v>
      </c>
      <c r="AH2106">
        <v>0</v>
      </c>
      <c r="AI2106">
        <v>0</v>
      </c>
    </row>
    <row r="2107" spans="1:35" ht="15" hidden="1" customHeight="1" x14ac:dyDescent="0.25">
      <c r="A2107" s="37" t="s">
        <v>36</v>
      </c>
      <c r="B2107" s="37" t="s">
        <v>37</v>
      </c>
      <c r="C2107" s="37" t="s">
        <v>7026</v>
      </c>
      <c r="D2107" s="38" t="s">
        <v>14979</v>
      </c>
      <c r="E2107" s="37" t="s">
        <v>7027</v>
      </c>
      <c r="F2107" s="37" t="s">
        <v>6696</v>
      </c>
      <c r="G2107" s="37">
        <v>200002293</v>
      </c>
      <c r="H2107" s="100">
        <v>710023928</v>
      </c>
      <c r="I2107" s="101">
        <v>323047</v>
      </c>
      <c r="J2107" s="37">
        <v>100011858</v>
      </c>
      <c r="K2107" s="37">
        <v>200002293</v>
      </c>
      <c r="L2107" s="37" t="s">
        <v>48</v>
      </c>
      <c r="M2107" s="37" t="s">
        <v>6696</v>
      </c>
      <c r="N2107" s="37" t="s">
        <v>6969</v>
      </c>
      <c r="O2107" s="39" t="s">
        <v>14980</v>
      </c>
      <c r="P2107" s="37" t="s">
        <v>7028</v>
      </c>
      <c r="Q2107" s="37" t="s">
        <v>7029</v>
      </c>
      <c r="R2107" s="39" t="s">
        <v>14981</v>
      </c>
      <c r="S2107" s="40" t="s">
        <v>10741</v>
      </c>
      <c r="T2107" s="41">
        <v>2</v>
      </c>
      <c r="U2107" s="41">
        <v>0</v>
      </c>
      <c r="V2107" s="41">
        <v>0</v>
      </c>
      <c r="W2107" s="42"/>
      <c r="X2107" s="42"/>
      <c r="Y2107" s="102">
        <v>2</v>
      </c>
      <c r="Z2107">
        <v>0</v>
      </c>
      <c r="AA2107">
        <v>0</v>
      </c>
      <c r="AB2107">
        <v>0</v>
      </c>
      <c r="AE2107" s="103">
        <v>0</v>
      </c>
      <c r="AF2107">
        <v>0</v>
      </c>
      <c r="AG2107">
        <v>0</v>
      </c>
      <c r="AH2107">
        <v>0</v>
      </c>
      <c r="AI2107">
        <v>0</v>
      </c>
    </row>
    <row r="2108" spans="1:35" ht="15" hidden="1" customHeight="1" x14ac:dyDescent="0.25">
      <c r="A2108" s="37" t="s">
        <v>36</v>
      </c>
      <c r="B2108" s="37" t="s">
        <v>37</v>
      </c>
      <c r="C2108" s="37" t="s">
        <v>5395</v>
      </c>
      <c r="D2108" s="38" t="s">
        <v>10768</v>
      </c>
      <c r="E2108" s="37" t="s">
        <v>5396</v>
      </c>
      <c r="F2108" s="37" t="s">
        <v>568</v>
      </c>
      <c r="G2108" s="37">
        <v>200001638</v>
      </c>
      <c r="H2108" s="100">
        <v>710012802</v>
      </c>
      <c r="I2108" s="101">
        <v>313271</v>
      </c>
      <c r="J2108" s="37">
        <v>100009406</v>
      </c>
      <c r="K2108" s="37">
        <v>200001638</v>
      </c>
      <c r="L2108" s="37" t="s">
        <v>48</v>
      </c>
      <c r="M2108" s="37" t="s">
        <v>568</v>
      </c>
      <c r="N2108" s="37" t="s">
        <v>655</v>
      </c>
      <c r="O2108" s="39" t="s">
        <v>14154</v>
      </c>
      <c r="P2108" s="37" t="s">
        <v>655</v>
      </c>
      <c r="Q2108" s="37" t="s">
        <v>5410</v>
      </c>
      <c r="R2108" s="39" t="s">
        <v>10770</v>
      </c>
      <c r="S2108" s="40" t="s">
        <v>10741</v>
      </c>
      <c r="T2108" s="42">
        <v>10</v>
      </c>
      <c r="U2108" s="41">
        <v>0</v>
      </c>
      <c r="V2108" s="42">
        <v>0</v>
      </c>
      <c r="W2108" s="42"/>
      <c r="X2108" s="42"/>
      <c r="Y2108" s="102">
        <v>10</v>
      </c>
      <c r="Z2108">
        <v>0</v>
      </c>
      <c r="AA2108">
        <v>0</v>
      </c>
      <c r="AB2108">
        <v>0</v>
      </c>
      <c r="AE2108" s="103">
        <v>0</v>
      </c>
      <c r="AF2108">
        <v>0</v>
      </c>
      <c r="AG2108">
        <v>0</v>
      </c>
      <c r="AH2108">
        <v>0</v>
      </c>
      <c r="AI2108">
        <v>0</v>
      </c>
    </row>
    <row r="2109" spans="1:35" ht="15" hidden="1" customHeight="1" x14ac:dyDescent="0.25">
      <c r="A2109" s="37" t="s">
        <v>36</v>
      </c>
      <c r="B2109" s="37" t="s">
        <v>37</v>
      </c>
      <c r="C2109" s="37" t="s">
        <v>9248</v>
      </c>
      <c r="D2109" s="38" t="s">
        <v>14982</v>
      </c>
      <c r="E2109" s="37" t="s">
        <v>9249</v>
      </c>
      <c r="F2109" s="37" t="s">
        <v>8536</v>
      </c>
      <c r="G2109" s="37">
        <v>200003285</v>
      </c>
      <c r="H2109" s="100">
        <v>710030592</v>
      </c>
      <c r="I2109" s="101">
        <v>329134</v>
      </c>
      <c r="J2109" s="37">
        <v>100016070</v>
      </c>
      <c r="K2109" s="37">
        <v>200003285</v>
      </c>
      <c r="L2109" s="37" t="s">
        <v>48</v>
      </c>
      <c r="M2109" s="37" t="s">
        <v>8536</v>
      </c>
      <c r="N2109" s="37" t="s">
        <v>8385</v>
      </c>
      <c r="O2109" s="39" t="s">
        <v>14983</v>
      </c>
      <c r="P2109" s="37" t="s">
        <v>9250</v>
      </c>
      <c r="Q2109" s="37" t="s">
        <v>9251</v>
      </c>
      <c r="R2109" s="39" t="s">
        <v>14984</v>
      </c>
      <c r="S2109" s="40" t="s">
        <v>10741</v>
      </c>
      <c r="T2109" s="41">
        <v>4</v>
      </c>
      <c r="U2109" s="41">
        <v>0</v>
      </c>
      <c r="V2109" s="41">
        <v>0</v>
      </c>
      <c r="W2109" s="42"/>
      <c r="X2109" s="42"/>
      <c r="Y2109" s="102">
        <v>4</v>
      </c>
      <c r="Z2109">
        <v>0</v>
      </c>
      <c r="AA2109">
        <v>0</v>
      </c>
      <c r="AB2109">
        <v>0</v>
      </c>
      <c r="AE2109" s="103">
        <v>0</v>
      </c>
      <c r="AF2109">
        <v>0</v>
      </c>
      <c r="AG2109">
        <v>0</v>
      </c>
      <c r="AH2109">
        <v>0</v>
      </c>
      <c r="AI2109">
        <v>0</v>
      </c>
    </row>
    <row r="2110" spans="1:35" ht="15" hidden="1" customHeight="1" x14ac:dyDescent="0.25">
      <c r="A2110" s="37" t="s">
        <v>36</v>
      </c>
      <c r="B2110" s="37" t="s">
        <v>37</v>
      </c>
      <c r="C2110" s="37" t="s">
        <v>2439</v>
      </c>
      <c r="D2110" s="38" t="s">
        <v>14989</v>
      </c>
      <c r="E2110" s="37" t="s">
        <v>2440</v>
      </c>
      <c r="F2110" s="37" t="s">
        <v>1879</v>
      </c>
      <c r="G2110" s="37">
        <v>200000638</v>
      </c>
      <c r="H2110" s="100">
        <v>710018312</v>
      </c>
      <c r="I2110" s="101">
        <v>317837</v>
      </c>
      <c r="J2110" s="37">
        <v>100003511</v>
      </c>
      <c r="K2110" s="37">
        <v>200000638</v>
      </c>
      <c r="L2110" s="37" t="s">
        <v>48</v>
      </c>
      <c r="M2110" s="37" t="s">
        <v>1879</v>
      </c>
      <c r="N2110" s="37" t="s">
        <v>2352</v>
      </c>
      <c r="O2110" s="39" t="s">
        <v>14990</v>
      </c>
      <c r="P2110" s="37" t="s">
        <v>2441</v>
      </c>
      <c r="Q2110" s="37" t="s">
        <v>2442</v>
      </c>
      <c r="R2110" s="39" t="s">
        <v>14991</v>
      </c>
      <c r="S2110" s="40" t="s">
        <v>10741</v>
      </c>
      <c r="T2110" s="41">
        <v>8</v>
      </c>
      <c r="U2110" s="41">
        <v>0</v>
      </c>
      <c r="V2110" s="41">
        <v>0</v>
      </c>
      <c r="W2110" s="42"/>
      <c r="X2110" s="42"/>
      <c r="Y2110" s="102">
        <v>8</v>
      </c>
      <c r="Z2110">
        <v>0</v>
      </c>
      <c r="AA2110">
        <v>0</v>
      </c>
      <c r="AB2110">
        <v>0</v>
      </c>
      <c r="AE2110" s="103">
        <v>0</v>
      </c>
      <c r="AF2110">
        <v>0</v>
      </c>
      <c r="AG2110">
        <v>0</v>
      </c>
      <c r="AH2110">
        <v>0</v>
      </c>
      <c r="AI2110">
        <v>0</v>
      </c>
    </row>
    <row r="2111" spans="1:35" ht="15" hidden="1" customHeight="1" x14ac:dyDescent="0.25">
      <c r="A2111" s="37" t="s">
        <v>36</v>
      </c>
      <c r="B2111" s="37" t="s">
        <v>37</v>
      </c>
      <c r="C2111" s="37" t="s">
        <v>1678</v>
      </c>
      <c r="D2111" s="38" t="s">
        <v>14975</v>
      </c>
      <c r="E2111" s="37" t="s">
        <v>1679</v>
      </c>
      <c r="F2111" s="37" t="s">
        <v>814</v>
      </c>
      <c r="G2111" s="37">
        <v>200000363</v>
      </c>
      <c r="H2111" s="100">
        <v>710227167</v>
      </c>
      <c r="I2111" s="101">
        <v>305375</v>
      </c>
      <c r="J2111" s="37">
        <v>100001874</v>
      </c>
      <c r="K2111" s="37">
        <v>200000363</v>
      </c>
      <c r="L2111" s="37" t="s">
        <v>53</v>
      </c>
      <c r="M2111" s="37" t="s">
        <v>814</v>
      </c>
      <c r="N2111" s="37" t="s">
        <v>817</v>
      </c>
      <c r="O2111" s="39" t="s">
        <v>11910</v>
      </c>
      <c r="P2111" s="37" t="s">
        <v>1680</v>
      </c>
      <c r="Q2111" s="37" t="s">
        <v>1681</v>
      </c>
      <c r="R2111" s="39" t="s">
        <v>14976</v>
      </c>
      <c r="S2111" s="40" t="s">
        <v>10741</v>
      </c>
      <c r="T2111" s="41">
        <v>8</v>
      </c>
      <c r="U2111" s="41">
        <v>0</v>
      </c>
      <c r="V2111" s="41">
        <v>0</v>
      </c>
      <c r="W2111" s="42"/>
      <c r="X2111" s="42"/>
      <c r="Y2111" s="102">
        <v>8</v>
      </c>
      <c r="Z2111">
        <v>0</v>
      </c>
      <c r="AA2111">
        <v>0</v>
      </c>
      <c r="AB2111">
        <v>0</v>
      </c>
      <c r="AE2111" s="103">
        <v>0</v>
      </c>
      <c r="AF2111">
        <v>0</v>
      </c>
      <c r="AG2111">
        <v>0</v>
      </c>
      <c r="AH2111">
        <v>0</v>
      </c>
      <c r="AI2111">
        <v>0</v>
      </c>
    </row>
    <row r="2112" spans="1:35" ht="15" hidden="1" customHeight="1" x14ac:dyDescent="0.25">
      <c r="A2112" s="37" t="s">
        <v>36</v>
      </c>
      <c r="B2112" s="37" t="s">
        <v>592</v>
      </c>
      <c r="C2112" s="37" t="s">
        <v>14985</v>
      </c>
      <c r="D2112" s="38" t="s">
        <v>14986</v>
      </c>
      <c r="E2112" s="37" t="s">
        <v>14987</v>
      </c>
      <c r="F2112" s="37" t="s">
        <v>40</v>
      </c>
      <c r="G2112" s="37">
        <v>200004114</v>
      </c>
      <c r="H2112" s="100">
        <v>710284373</v>
      </c>
      <c r="I2112" s="101">
        <v>52396100</v>
      </c>
      <c r="J2112" s="37">
        <v>100019795</v>
      </c>
      <c r="K2112" s="37">
        <v>200004114</v>
      </c>
      <c r="L2112" s="37" t="s">
        <v>11802</v>
      </c>
      <c r="M2112" s="37" t="s">
        <v>40</v>
      </c>
      <c r="N2112" s="37" t="s">
        <v>506</v>
      </c>
      <c r="O2112" s="39" t="s">
        <v>11082</v>
      </c>
      <c r="P2112" s="37" t="s">
        <v>483</v>
      </c>
      <c r="Q2112" s="37" t="s">
        <v>14988</v>
      </c>
      <c r="R2112" s="39" t="s">
        <v>10616</v>
      </c>
      <c r="S2112" s="40" t="s">
        <v>10741</v>
      </c>
      <c r="T2112" s="41">
        <v>0</v>
      </c>
      <c r="U2112" s="41">
        <v>2</v>
      </c>
      <c r="V2112" s="41">
        <v>0</v>
      </c>
      <c r="W2112" s="42"/>
      <c r="X2112" s="42"/>
      <c r="Y2112" s="102">
        <v>2</v>
      </c>
      <c r="Z2112">
        <v>0</v>
      </c>
      <c r="AA2112">
        <v>0</v>
      </c>
      <c r="AB2112">
        <v>0</v>
      </c>
      <c r="AE2112" s="103">
        <v>0</v>
      </c>
      <c r="AF2112">
        <v>0</v>
      </c>
      <c r="AG2112">
        <v>0</v>
      </c>
      <c r="AH2112">
        <v>0</v>
      </c>
      <c r="AI2112">
        <v>0</v>
      </c>
    </row>
    <row r="2113" spans="1:35" ht="15" hidden="1" customHeight="1" x14ac:dyDescent="0.25">
      <c r="A2113" s="37" t="s">
        <v>36</v>
      </c>
      <c r="B2113" s="37" t="s">
        <v>37</v>
      </c>
      <c r="C2113" s="37" t="s">
        <v>6938</v>
      </c>
      <c r="D2113" s="38" t="s">
        <v>14992</v>
      </c>
      <c r="E2113" s="37" t="s">
        <v>6939</v>
      </c>
      <c r="F2113" s="37" t="s">
        <v>6696</v>
      </c>
      <c r="G2113" s="37">
        <v>200002268</v>
      </c>
      <c r="H2113" s="100">
        <v>710023774</v>
      </c>
      <c r="I2113" s="101">
        <v>322679</v>
      </c>
      <c r="J2113" s="37">
        <v>100011712</v>
      </c>
      <c r="K2113" s="37">
        <v>200002268</v>
      </c>
      <c r="L2113" s="37" t="s">
        <v>48</v>
      </c>
      <c r="M2113" s="37" t="s">
        <v>6696</v>
      </c>
      <c r="N2113" s="37" t="s">
        <v>557</v>
      </c>
      <c r="O2113" s="39" t="s">
        <v>10982</v>
      </c>
      <c r="P2113" s="37" t="s">
        <v>6940</v>
      </c>
      <c r="Q2113" s="37" t="s">
        <v>6941</v>
      </c>
      <c r="R2113" s="39" t="s">
        <v>14993</v>
      </c>
      <c r="S2113" s="40" t="s">
        <v>10741</v>
      </c>
      <c r="T2113" s="41">
        <v>2</v>
      </c>
      <c r="U2113" s="41">
        <v>0</v>
      </c>
      <c r="V2113" s="41">
        <v>0</v>
      </c>
      <c r="W2113" s="42"/>
      <c r="X2113" s="42"/>
      <c r="Y2113" s="102">
        <v>2</v>
      </c>
      <c r="Z2113">
        <v>0</v>
      </c>
      <c r="AA2113">
        <v>0</v>
      </c>
      <c r="AB2113">
        <v>0</v>
      </c>
      <c r="AE2113" s="103">
        <v>0</v>
      </c>
      <c r="AF2113">
        <v>0</v>
      </c>
      <c r="AG2113">
        <v>0</v>
      </c>
      <c r="AH2113">
        <v>0</v>
      </c>
      <c r="AI2113">
        <v>0</v>
      </c>
    </row>
    <row r="2114" spans="1:35" ht="15" hidden="1" customHeight="1" x14ac:dyDescent="0.25">
      <c r="A2114" s="37" t="s">
        <v>36</v>
      </c>
      <c r="B2114" s="37" t="s">
        <v>37</v>
      </c>
      <c r="C2114" s="37" t="s">
        <v>481</v>
      </c>
      <c r="D2114" s="38" t="s">
        <v>10807</v>
      </c>
      <c r="E2114" s="37" t="s">
        <v>482</v>
      </c>
      <c r="F2114" s="37" t="s">
        <v>40</v>
      </c>
      <c r="G2114" s="37">
        <v>200000205</v>
      </c>
      <c r="H2114" s="100">
        <v>710270496</v>
      </c>
      <c r="I2114" s="101">
        <v>603201</v>
      </c>
      <c r="J2114" s="37">
        <v>100018358</v>
      </c>
      <c r="K2114" s="37">
        <v>200000205</v>
      </c>
      <c r="L2114" s="37" t="s">
        <v>48</v>
      </c>
      <c r="M2114" s="37" t="s">
        <v>40</v>
      </c>
      <c r="N2114" s="37" t="s">
        <v>506</v>
      </c>
      <c r="O2114" s="39" t="s">
        <v>13659</v>
      </c>
      <c r="P2114" s="37" t="s">
        <v>483</v>
      </c>
      <c r="Q2114" s="37" t="s">
        <v>507</v>
      </c>
      <c r="R2114" s="39" t="s">
        <v>10616</v>
      </c>
      <c r="S2114" s="40" t="s">
        <v>10741</v>
      </c>
      <c r="T2114" s="41">
        <v>55</v>
      </c>
      <c r="U2114" s="41">
        <v>0</v>
      </c>
      <c r="V2114" s="41">
        <v>0</v>
      </c>
      <c r="W2114" s="42"/>
      <c r="X2114" s="42"/>
      <c r="Y2114" s="102">
        <v>55</v>
      </c>
      <c r="Z2114">
        <v>0</v>
      </c>
      <c r="AA2114">
        <v>0</v>
      </c>
      <c r="AB2114">
        <v>0</v>
      </c>
      <c r="AE2114" s="103">
        <v>0</v>
      </c>
      <c r="AF2114">
        <v>0</v>
      </c>
      <c r="AG2114">
        <v>0</v>
      </c>
      <c r="AH2114">
        <v>0</v>
      </c>
      <c r="AI2114">
        <v>0</v>
      </c>
    </row>
    <row r="2115" spans="1:35" ht="15" hidden="1" customHeight="1" x14ac:dyDescent="0.25">
      <c r="A2115" s="37" t="s">
        <v>36</v>
      </c>
      <c r="B2115" s="37" t="s">
        <v>37</v>
      </c>
      <c r="C2115" s="37" t="s">
        <v>9747</v>
      </c>
      <c r="D2115" s="38" t="s">
        <v>10802</v>
      </c>
      <c r="E2115" s="37" t="s">
        <v>9748</v>
      </c>
      <c r="F2115" s="37" t="s">
        <v>8536</v>
      </c>
      <c r="G2115" s="37">
        <v>200002913</v>
      </c>
      <c r="H2115" s="100">
        <v>710024827</v>
      </c>
      <c r="I2115" s="101">
        <v>691135</v>
      </c>
      <c r="J2115" s="37">
        <v>100014622</v>
      </c>
      <c r="K2115" s="37">
        <v>200002913</v>
      </c>
      <c r="L2115" s="37" t="s">
        <v>48</v>
      </c>
      <c r="M2115" s="37" t="s">
        <v>8536</v>
      </c>
      <c r="N2115" s="37" t="s">
        <v>9828</v>
      </c>
      <c r="O2115" s="39" t="s">
        <v>10803</v>
      </c>
      <c r="P2115" s="37" t="s">
        <v>9763</v>
      </c>
      <c r="Q2115" s="37" t="s">
        <v>9771</v>
      </c>
      <c r="R2115" s="39" t="s">
        <v>10692</v>
      </c>
      <c r="S2115" s="40" t="s">
        <v>10741</v>
      </c>
      <c r="T2115" s="41">
        <v>23</v>
      </c>
      <c r="U2115" s="41">
        <v>0</v>
      </c>
      <c r="V2115" s="41">
        <v>0</v>
      </c>
      <c r="W2115" s="42"/>
      <c r="X2115" s="42"/>
      <c r="Y2115" s="102">
        <v>23</v>
      </c>
      <c r="Z2115">
        <v>0</v>
      </c>
      <c r="AA2115">
        <v>0</v>
      </c>
      <c r="AB2115">
        <v>0</v>
      </c>
      <c r="AE2115" s="103">
        <v>0</v>
      </c>
      <c r="AF2115">
        <v>1</v>
      </c>
      <c r="AG2115">
        <v>0</v>
      </c>
      <c r="AH2115">
        <v>0</v>
      </c>
      <c r="AI2115">
        <v>1</v>
      </c>
    </row>
    <row r="2116" spans="1:35" ht="15" hidden="1" customHeight="1" x14ac:dyDescent="0.25">
      <c r="A2116" s="37" t="s">
        <v>36</v>
      </c>
      <c r="B2116" s="37" t="s">
        <v>37</v>
      </c>
      <c r="C2116" s="37" t="s">
        <v>8970</v>
      </c>
      <c r="D2116" s="38" t="s">
        <v>14977</v>
      </c>
      <c r="E2116" s="37" t="s">
        <v>8971</v>
      </c>
      <c r="F2116" s="37" t="s">
        <v>8536</v>
      </c>
      <c r="G2116" s="37">
        <v>200003130</v>
      </c>
      <c r="H2116" s="100">
        <v>710026846</v>
      </c>
      <c r="I2116" s="101">
        <v>325678</v>
      </c>
      <c r="J2116" s="37">
        <v>100015627</v>
      </c>
      <c r="K2116" s="37">
        <v>200003130</v>
      </c>
      <c r="L2116" s="37" t="s">
        <v>48</v>
      </c>
      <c r="M2116" s="37" t="s">
        <v>8536</v>
      </c>
      <c r="N2116" s="37" t="s">
        <v>1826</v>
      </c>
      <c r="O2116" s="39" t="s">
        <v>14187</v>
      </c>
      <c r="P2116" s="37" t="s">
        <v>8972</v>
      </c>
      <c r="Q2116" s="37" t="s">
        <v>8973</v>
      </c>
      <c r="R2116" s="39" t="s">
        <v>14978</v>
      </c>
      <c r="S2116" s="40" t="s">
        <v>10741</v>
      </c>
      <c r="T2116" s="41">
        <v>8</v>
      </c>
      <c r="U2116" s="41">
        <v>0</v>
      </c>
      <c r="V2116" s="41">
        <v>0</v>
      </c>
      <c r="W2116" s="42"/>
      <c r="X2116" s="42"/>
      <c r="Y2116" s="102">
        <v>8</v>
      </c>
      <c r="Z2116">
        <v>0</v>
      </c>
      <c r="AA2116">
        <v>0</v>
      </c>
      <c r="AB2116">
        <v>0</v>
      </c>
      <c r="AE2116" s="103">
        <v>0</v>
      </c>
      <c r="AF2116">
        <v>0</v>
      </c>
      <c r="AG2116">
        <v>0</v>
      </c>
      <c r="AH2116">
        <v>0</v>
      </c>
      <c r="AI2116">
        <v>0</v>
      </c>
    </row>
    <row r="2117" spans="1:35" ht="15" hidden="1" customHeight="1" x14ac:dyDescent="0.25">
      <c r="A2117" s="37" t="s">
        <v>36</v>
      </c>
      <c r="B2117" s="37" t="s">
        <v>37</v>
      </c>
      <c r="C2117" s="37" t="s">
        <v>4864</v>
      </c>
      <c r="D2117" s="38" t="s">
        <v>14971</v>
      </c>
      <c r="E2117" s="37" t="s">
        <v>4865</v>
      </c>
      <c r="F2117" s="37" t="s">
        <v>4189</v>
      </c>
      <c r="G2117" s="37">
        <v>200001436</v>
      </c>
      <c r="H2117" s="100">
        <v>710016972</v>
      </c>
      <c r="I2117" s="101">
        <v>316741</v>
      </c>
      <c r="J2117" s="37">
        <v>100007909</v>
      </c>
      <c r="K2117" s="37">
        <v>200001436</v>
      </c>
      <c r="L2117" s="37" t="s">
        <v>48</v>
      </c>
      <c r="M2117" s="37" t="s">
        <v>4189</v>
      </c>
      <c r="N2117" s="37" t="s">
        <v>4808</v>
      </c>
      <c r="O2117" s="39" t="s">
        <v>12065</v>
      </c>
      <c r="P2117" s="37" t="s">
        <v>4866</v>
      </c>
      <c r="Q2117" s="37" t="s">
        <v>4867</v>
      </c>
      <c r="R2117" s="39" t="s">
        <v>14972</v>
      </c>
      <c r="S2117" s="40" t="s">
        <v>10741</v>
      </c>
      <c r="T2117" s="41">
        <v>18</v>
      </c>
      <c r="U2117" s="41">
        <v>0</v>
      </c>
      <c r="V2117" s="41">
        <v>0</v>
      </c>
      <c r="W2117" s="42"/>
      <c r="X2117" s="42"/>
      <c r="Y2117" s="102">
        <v>18</v>
      </c>
      <c r="Z2117">
        <v>0</v>
      </c>
      <c r="AA2117">
        <v>0</v>
      </c>
      <c r="AB2117">
        <v>0</v>
      </c>
      <c r="AE2117" s="103">
        <v>0</v>
      </c>
      <c r="AF2117">
        <v>2</v>
      </c>
      <c r="AG2117">
        <v>0</v>
      </c>
      <c r="AH2117">
        <v>0</v>
      </c>
      <c r="AI2117">
        <v>2</v>
      </c>
    </row>
    <row r="2118" spans="1:35" ht="15" hidden="1" customHeight="1" x14ac:dyDescent="0.25">
      <c r="A2118" s="37" t="s">
        <v>36</v>
      </c>
      <c r="B2118" s="37" t="s">
        <v>37</v>
      </c>
      <c r="C2118" s="37" t="s">
        <v>9747</v>
      </c>
      <c r="D2118" s="38" t="s">
        <v>10802</v>
      </c>
      <c r="E2118" s="37" t="s">
        <v>9748</v>
      </c>
      <c r="F2118" s="37" t="s">
        <v>8536</v>
      </c>
      <c r="G2118" s="37">
        <v>200002913</v>
      </c>
      <c r="H2118" s="100">
        <v>42409837</v>
      </c>
      <c r="I2118" s="101">
        <v>691135</v>
      </c>
      <c r="J2118" s="37">
        <v>100015023</v>
      </c>
      <c r="K2118" s="37">
        <v>200002913</v>
      </c>
      <c r="L2118" s="37" t="s">
        <v>53</v>
      </c>
      <c r="M2118" s="37" t="s">
        <v>8536</v>
      </c>
      <c r="N2118" s="37" t="s">
        <v>9957</v>
      </c>
      <c r="O2118" s="39" t="s">
        <v>10803</v>
      </c>
      <c r="P2118" s="37" t="s">
        <v>9813</v>
      </c>
      <c r="Q2118" s="37" t="s">
        <v>9825</v>
      </c>
      <c r="R2118" s="39" t="s">
        <v>10695</v>
      </c>
      <c r="S2118" s="40" t="s">
        <v>10721</v>
      </c>
      <c r="T2118" s="41">
        <v>24</v>
      </c>
      <c r="U2118" s="41">
        <v>0</v>
      </c>
      <c r="V2118" s="41">
        <v>0</v>
      </c>
      <c r="W2118" s="42"/>
      <c r="X2118" s="42"/>
      <c r="Y2118" s="102">
        <v>24</v>
      </c>
      <c r="Z2118">
        <v>0</v>
      </c>
      <c r="AA2118">
        <v>0</v>
      </c>
      <c r="AB2118">
        <v>0</v>
      </c>
      <c r="AE2118" s="103">
        <v>0</v>
      </c>
      <c r="AF2118">
        <v>2</v>
      </c>
      <c r="AG2118">
        <v>0</v>
      </c>
      <c r="AH2118">
        <v>0</v>
      </c>
      <c r="AI2118">
        <v>2</v>
      </c>
    </row>
    <row r="2119" spans="1:35" ht="15" hidden="1" customHeight="1" x14ac:dyDescent="0.25">
      <c r="A2119" s="37" t="s">
        <v>36</v>
      </c>
      <c r="B2119" s="37" t="s">
        <v>37</v>
      </c>
      <c r="C2119" s="37" t="s">
        <v>1981</v>
      </c>
      <c r="D2119" s="38" t="s">
        <v>14973</v>
      </c>
      <c r="E2119" s="37" t="s">
        <v>1982</v>
      </c>
      <c r="F2119" s="37" t="s">
        <v>1879</v>
      </c>
      <c r="G2119" s="37">
        <v>200000602</v>
      </c>
      <c r="H2119" s="100">
        <v>710009801</v>
      </c>
      <c r="I2119" s="101">
        <v>311049</v>
      </c>
      <c r="J2119" s="37">
        <v>100003377</v>
      </c>
      <c r="K2119" s="37">
        <v>200000602</v>
      </c>
      <c r="L2119" s="37" t="s">
        <v>48</v>
      </c>
      <c r="M2119" s="37" t="s">
        <v>1879</v>
      </c>
      <c r="N2119" s="37" t="s">
        <v>2656</v>
      </c>
      <c r="O2119" s="39" t="s">
        <v>11421</v>
      </c>
      <c r="P2119" s="37" t="s">
        <v>1983</v>
      </c>
      <c r="Q2119" s="37" t="s">
        <v>1984</v>
      </c>
      <c r="R2119" s="39" t="s">
        <v>14974</v>
      </c>
      <c r="S2119" s="40" t="s">
        <v>10741</v>
      </c>
      <c r="T2119" s="41">
        <v>9</v>
      </c>
      <c r="U2119" s="41">
        <v>0</v>
      </c>
      <c r="V2119" s="41">
        <v>0</v>
      </c>
      <c r="W2119" s="42"/>
      <c r="X2119" s="42"/>
      <c r="Y2119" s="102">
        <v>9</v>
      </c>
      <c r="Z2119">
        <v>0</v>
      </c>
      <c r="AA2119">
        <v>0</v>
      </c>
      <c r="AB2119">
        <v>0</v>
      </c>
      <c r="AE2119" s="103">
        <v>0</v>
      </c>
      <c r="AF2119">
        <v>0</v>
      </c>
      <c r="AG2119">
        <v>0</v>
      </c>
      <c r="AH2119">
        <v>0</v>
      </c>
      <c r="AI2119">
        <v>0</v>
      </c>
    </row>
    <row r="2120" spans="1:35" ht="15" hidden="1" customHeight="1" x14ac:dyDescent="0.25">
      <c r="A2120" s="37" t="s">
        <v>36</v>
      </c>
      <c r="B2120" s="37" t="s">
        <v>37</v>
      </c>
      <c r="C2120" s="37" t="s">
        <v>4371</v>
      </c>
      <c r="D2120" s="38" t="s">
        <v>14886</v>
      </c>
      <c r="E2120" s="37" t="s">
        <v>4372</v>
      </c>
      <c r="F2120" s="37" t="s">
        <v>4189</v>
      </c>
      <c r="G2120" s="37">
        <v>200001476</v>
      </c>
      <c r="H2120" s="100">
        <v>710014384</v>
      </c>
      <c r="I2120" s="101">
        <v>37812947</v>
      </c>
      <c r="J2120" s="37">
        <v>100008202</v>
      </c>
      <c r="K2120" s="37">
        <v>100008197</v>
      </c>
      <c r="L2120" s="37" t="s">
        <v>105</v>
      </c>
      <c r="M2120" s="37" t="s">
        <v>4189</v>
      </c>
      <c r="N2120" s="37" t="s">
        <v>4452</v>
      </c>
      <c r="O2120" s="39" t="s">
        <v>14887</v>
      </c>
      <c r="P2120" s="37" t="s">
        <v>4373</v>
      </c>
      <c r="Q2120" s="37" t="s">
        <v>4374</v>
      </c>
      <c r="R2120" s="39" t="s">
        <v>10649</v>
      </c>
      <c r="S2120" s="40" t="s">
        <v>10741</v>
      </c>
      <c r="T2120" s="41">
        <v>22</v>
      </c>
      <c r="U2120" s="41">
        <v>0</v>
      </c>
      <c r="V2120" s="41">
        <v>0</v>
      </c>
      <c r="W2120" s="42"/>
      <c r="X2120" s="42"/>
      <c r="Y2120" s="102">
        <v>22</v>
      </c>
      <c r="Z2120">
        <v>0</v>
      </c>
      <c r="AA2120">
        <v>0</v>
      </c>
      <c r="AB2120">
        <v>0</v>
      </c>
      <c r="AE2120" s="103">
        <v>0</v>
      </c>
      <c r="AF2120">
        <v>0</v>
      </c>
      <c r="AG2120">
        <v>0</v>
      </c>
      <c r="AH2120">
        <v>0</v>
      </c>
      <c r="AI2120">
        <v>0</v>
      </c>
    </row>
    <row r="2121" spans="1:35" ht="15" hidden="1" customHeight="1" x14ac:dyDescent="0.25">
      <c r="A2121" s="37" t="s">
        <v>36</v>
      </c>
      <c r="B2121" s="37" t="s">
        <v>37</v>
      </c>
      <c r="C2121" s="37" t="s">
        <v>2222</v>
      </c>
      <c r="D2121" s="38" t="s">
        <v>14994</v>
      </c>
      <c r="E2121" s="37" t="s">
        <v>2223</v>
      </c>
      <c r="F2121" s="37" t="s">
        <v>1879</v>
      </c>
      <c r="G2121" s="37">
        <v>200000690</v>
      </c>
      <c r="H2121" s="100">
        <v>710269250</v>
      </c>
      <c r="I2121" s="101">
        <v>51906236</v>
      </c>
      <c r="J2121" s="37">
        <v>100018466</v>
      </c>
      <c r="K2121" s="37">
        <v>100018465</v>
      </c>
      <c r="L2121" s="37" t="s">
        <v>2224</v>
      </c>
      <c r="M2121" s="37" t="s">
        <v>1879</v>
      </c>
      <c r="N2121" s="37" t="s">
        <v>2200</v>
      </c>
      <c r="O2121" s="39" t="s">
        <v>14995</v>
      </c>
      <c r="P2121" s="37" t="s">
        <v>2225</v>
      </c>
      <c r="Q2121" s="37" t="s">
        <v>2226</v>
      </c>
      <c r="R2121" s="39" t="s">
        <v>14996</v>
      </c>
      <c r="S2121" s="40" t="s">
        <v>10741</v>
      </c>
      <c r="T2121" s="42">
        <v>17</v>
      </c>
      <c r="U2121" s="42">
        <v>0</v>
      </c>
      <c r="V2121" s="42">
        <v>0</v>
      </c>
      <c r="W2121" s="42"/>
      <c r="X2121" s="42"/>
      <c r="Y2121" s="102">
        <v>17</v>
      </c>
      <c r="Z2121">
        <v>0</v>
      </c>
      <c r="AA2121">
        <v>0</v>
      </c>
      <c r="AB2121">
        <v>0</v>
      </c>
      <c r="AE2121" s="103">
        <v>0</v>
      </c>
      <c r="AF2121">
        <v>0</v>
      </c>
      <c r="AG2121">
        <v>0</v>
      </c>
      <c r="AH2121">
        <v>0</v>
      </c>
      <c r="AI2121">
        <v>0</v>
      </c>
    </row>
    <row r="2122" spans="1:35" ht="15" hidden="1" customHeight="1" x14ac:dyDescent="0.25">
      <c r="A2122" s="37" t="s">
        <v>36</v>
      </c>
      <c r="B2122" s="37" t="s">
        <v>37</v>
      </c>
      <c r="C2122" s="37" t="s">
        <v>3820</v>
      </c>
      <c r="D2122" s="38" t="s">
        <v>11423</v>
      </c>
      <c r="E2122" s="37" t="s">
        <v>3821</v>
      </c>
      <c r="F2122" s="37" t="s">
        <v>2860</v>
      </c>
      <c r="G2122" s="37">
        <v>200001176</v>
      </c>
      <c r="H2122" s="100">
        <v>710258305</v>
      </c>
      <c r="I2122" s="101">
        <v>37861433</v>
      </c>
      <c r="J2122" s="37">
        <v>100017119</v>
      </c>
      <c r="K2122" s="37">
        <v>100006737</v>
      </c>
      <c r="L2122" s="37" t="s">
        <v>92</v>
      </c>
      <c r="M2122" s="37" t="s">
        <v>2860</v>
      </c>
      <c r="N2122" s="37" t="s">
        <v>3822</v>
      </c>
      <c r="O2122" s="39" t="s">
        <v>13673</v>
      </c>
      <c r="P2122" s="37" t="s">
        <v>3822</v>
      </c>
      <c r="Q2122" s="37" t="s">
        <v>3831</v>
      </c>
      <c r="R2122" s="39" t="s">
        <v>11425</v>
      </c>
      <c r="S2122" s="40" t="s">
        <v>10741</v>
      </c>
      <c r="T2122" s="41">
        <v>16</v>
      </c>
      <c r="U2122" s="41">
        <v>0</v>
      </c>
      <c r="V2122" s="41">
        <v>0</v>
      </c>
      <c r="W2122" s="42"/>
      <c r="X2122" s="42"/>
      <c r="Y2122" s="102">
        <v>16</v>
      </c>
      <c r="Z2122">
        <v>0</v>
      </c>
      <c r="AA2122">
        <v>0</v>
      </c>
      <c r="AB2122">
        <v>0</v>
      </c>
      <c r="AE2122" s="103">
        <v>0</v>
      </c>
      <c r="AF2122">
        <v>7</v>
      </c>
      <c r="AG2122">
        <v>0</v>
      </c>
      <c r="AH2122">
        <v>0</v>
      </c>
      <c r="AI2122">
        <v>7</v>
      </c>
    </row>
    <row r="2123" spans="1:35" ht="15" hidden="1" customHeight="1" x14ac:dyDescent="0.25">
      <c r="A2123" s="37" t="s">
        <v>36</v>
      </c>
      <c r="B2123" s="37" t="s">
        <v>37</v>
      </c>
      <c r="C2123" s="37" t="s">
        <v>7966</v>
      </c>
      <c r="D2123" s="38" t="s">
        <v>14997</v>
      </c>
      <c r="E2123" s="37" t="s">
        <v>7967</v>
      </c>
      <c r="F2123" s="37" t="s">
        <v>6696</v>
      </c>
      <c r="G2123" s="37">
        <v>200002710</v>
      </c>
      <c r="H2123" s="100">
        <v>710031920</v>
      </c>
      <c r="I2123" s="101">
        <v>37873121</v>
      </c>
      <c r="J2123" s="37">
        <v>100013585</v>
      </c>
      <c r="K2123" s="37">
        <v>100013586</v>
      </c>
      <c r="L2123" s="37" t="s">
        <v>92</v>
      </c>
      <c r="M2123" s="37" t="s">
        <v>6696</v>
      </c>
      <c r="N2123" s="37" t="s">
        <v>8047</v>
      </c>
      <c r="O2123" s="39" t="s">
        <v>14998</v>
      </c>
      <c r="P2123" s="37" t="s">
        <v>7968</v>
      </c>
      <c r="Q2123" s="37" t="s">
        <v>7969</v>
      </c>
      <c r="R2123" s="39" t="s">
        <v>14999</v>
      </c>
      <c r="S2123" s="40" t="s">
        <v>10741</v>
      </c>
      <c r="T2123" s="41">
        <v>13</v>
      </c>
      <c r="U2123" s="41">
        <v>0</v>
      </c>
      <c r="V2123" s="41">
        <v>0</v>
      </c>
      <c r="W2123" s="42"/>
      <c r="X2123" s="42"/>
      <c r="Y2123" s="102">
        <v>13</v>
      </c>
      <c r="Z2123">
        <v>0</v>
      </c>
      <c r="AA2123">
        <v>0</v>
      </c>
      <c r="AB2123">
        <v>0</v>
      </c>
      <c r="AE2123" s="103">
        <v>0</v>
      </c>
      <c r="AF2123">
        <v>0</v>
      </c>
      <c r="AG2123">
        <v>0</v>
      </c>
      <c r="AH2123">
        <v>0</v>
      </c>
      <c r="AI2123">
        <v>0</v>
      </c>
    </row>
    <row r="2124" spans="1:35" ht="15" hidden="1" customHeight="1" x14ac:dyDescent="0.25">
      <c r="A2124" s="37" t="s">
        <v>36</v>
      </c>
      <c r="B2124" s="37" t="s">
        <v>37</v>
      </c>
      <c r="C2124" s="37" t="s">
        <v>2077</v>
      </c>
      <c r="D2124" s="38" t="s">
        <v>15000</v>
      </c>
      <c r="E2124" s="37" t="s">
        <v>2078</v>
      </c>
      <c r="F2124" s="37" t="s">
        <v>1879</v>
      </c>
      <c r="G2124" s="37">
        <v>200000669</v>
      </c>
      <c r="H2124" s="100">
        <v>710010273</v>
      </c>
      <c r="I2124" s="101">
        <v>37914821</v>
      </c>
      <c r="J2124" s="37">
        <v>100003634</v>
      </c>
      <c r="K2124" s="37">
        <v>100003635</v>
      </c>
      <c r="L2124" s="37" t="s">
        <v>92</v>
      </c>
      <c r="M2124" s="37" t="s">
        <v>1879</v>
      </c>
      <c r="N2124" s="37" t="s">
        <v>2200</v>
      </c>
      <c r="O2124" s="39" t="s">
        <v>15001</v>
      </c>
      <c r="P2124" s="37" t="s">
        <v>2079</v>
      </c>
      <c r="Q2124" s="37" t="s">
        <v>2080</v>
      </c>
      <c r="R2124" s="39" t="s">
        <v>15002</v>
      </c>
      <c r="S2124" s="40" t="s">
        <v>10741</v>
      </c>
      <c r="T2124" s="41">
        <v>15</v>
      </c>
      <c r="U2124" s="41">
        <v>0</v>
      </c>
      <c r="V2124" s="41">
        <v>0</v>
      </c>
      <c r="W2124" s="42"/>
      <c r="X2124" s="42"/>
      <c r="Y2124" s="102">
        <v>15</v>
      </c>
      <c r="Z2124">
        <v>0</v>
      </c>
      <c r="AA2124">
        <v>0</v>
      </c>
      <c r="AB2124">
        <v>0</v>
      </c>
      <c r="AE2124" s="103">
        <v>0</v>
      </c>
      <c r="AF2124">
        <v>0</v>
      </c>
      <c r="AG2124">
        <v>0</v>
      </c>
      <c r="AH2124">
        <v>0</v>
      </c>
      <c r="AI2124">
        <v>0</v>
      </c>
    </row>
    <row r="2125" spans="1:35" ht="15" hidden="1" customHeight="1" x14ac:dyDescent="0.25">
      <c r="A2125" s="37" t="s">
        <v>36</v>
      </c>
      <c r="B2125" s="37" t="s">
        <v>37</v>
      </c>
      <c r="C2125" s="37" t="s">
        <v>4593</v>
      </c>
      <c r="D2125" s="38" t="s">
        <v>10944</v>
      </c>
      <c r="E2125" s="37" t="s">
        <v>4594</v>
      </c>
      <c r="F2125" s="37" t="s">
        <v>4189</v>
      </c>
      <c r="G2125" s="37">
        <v>200001359</v>
      </c>
      <c r="H2125" s="100">
        <v>710015615</v>
      </c>
      <c r="I2125" s="101">
        <v>42221978</v>
      </c>
      <c r="J2125" s="37">
        <v>100007800</v>
      </c>
      <c r="K2125" s="37">
        <v>100007733</v>
      </c>
      <c r="L2125" s="37" t="s">
        <v>105</v>
      </c>
      <c r="M2125" s="37" t="s">
        <v>4189</v>
      </c>
      <c r="N2125" s="37" t="s">
        <v>4596</v>
      </c>
      <c r="O2125" s="39" t="s">
        <v>11656</v>
      </c>
      <c r="P2125" s="37" t="s">
        <v>4596</v>
      </c>
      <c r="Q2125" s="37" t="s">
        <v>4603</v>
      </c>
      <c r="R2125" s="39" t="s">
        <v>10946</v>
      </c>
      <c r="S2125" s="40" t="s">
        <v>10741</v>
      </c>
      <c r="T2125" s="41">
        <v>14</v>
      </c>
      <c r="U2125" s="42">
        <v>0</v>
      </c>
      <c r="V2125" s="42">
        <v>0</v>
      </c>
      <c r="W2125" s="42"/>
      <c r="X2125" s="42"/>
      <c r="Y2125" s="102">
        <v>14</v>
      </c>
      <c r="Z2125">
        <v>0</v>
      </c>
      <c r="AA2125">
        <v>0</v>
      </c>
      <c r="AB2125">
        <v>0</v>
      </c>
      <c r="AE2125" s="103">
        <v>0</v>
      </c>
      <c r="AF2125">
        <v>1</v>
      </c>
      <c r="AG2125">
        <v>0</v>
      </c>
      <c r="AH2125">
        <v>0</v>
      </c>
      <c r="AI2125">
        <v>1</v>
      </c>
    </row>
    <row r="2126" spans="1:35" ht="15" hidden="1" customHeight="1" x14ac:dyDescent="0.25">
      <c r="A2126" s="37" t="s">
        <v>36</v>
      </c>
      <c r="B2126" s="37" t="s">
        <v>37</v>
      </c>
      <c r="C2126" s="37" t="s">
        <v>257</v>
      </c>
      <c r="D2126" s="38" t="s">
        <v>14834</v>
      </c>
      <c r="E2126" s="37" t="s">
        <v>258</v>
      </c>
      <c r="F2126" s="37" t="s">
        <v>40</v>
      </c>
      <c r="G2126" s="37">
        <v>200000290</v>
      </c>
      <c r="H2126" s="100">
        <v>710001991</v>
      </c>
      <c r="I2126" s="101">
        <v>305057</v>
      </c>
      <c r="J2126" s="37">
        <v>100001453</v>
      </c>
      <c r="K2126" s="37">
        <v>200000290</v>
      </c>
      <c r="L2126" s="37" t="s">
        <v>48</v>
      </c>
      <c r="M2126" s="37" t="s">
        <v>40</v>
      </c>
      <c r="N2126" s="37" t="s">
        <v>56</v>
      </c>
      <c r="O2126" s="39" t="s">
        <v>13204</v>
      </c>
      <c r="P2126" s="37" t="s">
        <v>259</v>
      </c>
      <c r="Q2126" s="37" t="s">
        <v>14835</v>
      </c>
      <c r="R2126" s="39" t="s">
        <v>10620</v>
      </c>
      <c r="S2126" s="40" t="s">
        <v>10741</v>
      </c>
      <c r="T2126" s="42">
        <v>91</v>
      </c>
      <c r="U2126" s="42">
        <v>0</v>
      </c>
      <c r="V2126" s="42">
        <v>0</v>
      </c>
      <c r="W2126" s="41"/>
      <c r="X2126" s="41"/>
      <c r="Y2126" s="102">
        <v>91</v>
      </c>
      <c r="Z2126">
        <v>0</v>
      </c>
      <c r="AA2126">
        <v>0</v>
      </c>
      <c r="AB2126">
        <v>0</v>
      </c>
      <c r="AE2126" s="103">
        <v>0</v>
      </c>
      <c r="AF2126">
        <v>3</v>
      </c>
      <c r="AG2126">
        <v>0</v>
      </c>
      <c r="AH2126">
        <v>0</v>
      </c>
      <c r="AI2126">
        <v>3</v>
      </c>
    </row>
    <row r="2127" spans="1:35" ht="15" hidden="1" customHeight="1" x14ac:dyDescent="0.25">
      <c r="A2127" s="37" t="s">
        <v>36</v>
      </c>
      <c r="B2127" s="37" t="s">
        <v>37</v>
      </c>
      <c r="C2127" s="37" t="s">
        <v>3301</v>
      </c>
      <c r="D2127" s="38" t="s">
        <v>14819</v>
      </c>
      <c r="E2127" s="37" t="s">
        <v>3302</v>
      </c>
      <c r="F2127" s="37" t="s">
        <v>2860</v>
      </c>
      <c r="G2127" s="37">
        <v>200000920</v>
      </c>
      <c r="H2127" s="100">
        <v>710004761</v>
      </c>
      <c r="I2127" s="101">
        <v>306690</v>
      </c>
      <c r="J2127" s="37">
        <v>100006372</v>
      </c>
      <c r="K2127" s="37">
        <v>200000920</v>
      </c>
      <c r="L2127" s="37" t="s">
        <v>53</v>
      </c>
      <c r="M2127" s="37" t="s">
        <v>2860</v>
      </c>
      <c r="N2127" s="37" t="s">
        <v>1815</v>
      </c>
      <c r="O2127" s="39" t="s">
        <v>14820</v>
      </c>
      <c r="P2127" s="37" t="s">
        <v>3303</v>
      </c>
      <c r="Q2127" s="37" t="s">
        <v>3304</v>
      </c>
      <c r="R2127" s="39" t="s">
        <v>14821</v>
      </c>
      <c r="S2127" s="40" t="s">
        <v>10741</v>
      </c>
      <c r="T2127" s="42">
        <v>10</v>
      </c>
      <c r="U2127" s="42">
        <v>0</v>
      </c>
      <c r="V2127" s="41">
        <v>0</v>
      </c>
      <c r="W2127" s="42"/>
      <c r="X2127" s="42"/>
      <c r="Y2127" s="102">
        <v>10</v>
      </c>
      <c r="Z2127">
        <v>0</v>
      </c>
      <c r="AA2127">
        <v>0</v>
      </c>
      <c r="AB2127">
        <v>0</v>
      </c>
      <c r="AE2127" s="103">
        <v>0</v>
      </c>
      <c r="AF2127">
        <v>0</v>
      </c>
      <c r="AG2127">
        <v>0</v>
      </c>
      <c r="AH2127">
        <v>0</v>
      </c>
      <c r="AI2127">
        <v>0</v>
      </c>
    </row>
    <row r="2128" spans="1:35" ht="15" hidden="1" customHeight="1" x14ac:dyDescent="0.25">
      <c r="A2128" s="37" t="s">
        <v>36</v>
      </c>
      <c r="B2128" s="37" t="s">
        <v>592</v>
      </c>
      <c r="C2128" s="37" t="s">
        <v>5305</v>
      </c>
      <c r="D2128" s="38" t="s">
        <v>14826</v>
      </c>
      <c r="E2128" s="37" t="s">
        <v>5306</v>
      </c>
      <c r="F2128" s="37" t="s">
        <v>4189</v>
      </c>
      <c r="G2128" s="37">
        <v>200003421</v>
      </c>
      <c r="H2128" s="100">
        <v>37980980</v>
      </c>
      <c r="I2128" s="101">
        <v>90000138</v>
      </c>
      <c r="J2128" s="37">
        <v>100008025</v>
      </c>
      <c r="K2128" s="37">
        <v>200003421</v>
      </c>
      <c r="L2128" s="37" t="s">
        <v>603</v>
      </c>
      <c r="M2128" s="37" t="s">
        <v>4189</v>
      </c>
      <c r="N2128" s="37" t="s">
        <v>4808</v>
      </c>
      <c r="O2128" s="39" t="s">
        <v>10976</v>
      </c>
      <c r="P2128" s="37" t="s">
        <v>4808</v>
      </c>
      <c r="Q2128" s="37" t="s">
        <v>5307</v>
      </c>
      <c r="R2128" s="39" t="s">
        <v>10656</v>
      </c>
      <c r="S2128" s="40" t="s">
        <v>10721</v>
      </c>
      <c r="T2128" s="41">
        <v>0</v>
      </c>
      <c r="U2128" s="42">
        <v>14</v>
      </c>
      <c r="V2128" s="42">
        <v>0</v>
      </c>
      <c r="W2128" s="42"/>
      <c r="X2128" s="42"/>
      <c r="Y2128" s="102">
        <v>14</v>
      </c>
      <c r="Z2128">
        <v>0</v>
      </c>
      <c r="AA2128">
        <v>0</v>
      </c>
      <c r="AB2128">
        <v>0</v>
      </c>
      <c r="AE2128" s="103">
        <v>0</v>
      </c>
      <c r="AF2128">
        <v>0</v>
      </c>
      <c r="AG2128">
        <v>0</v>
      </c>
      <c r="AH2128">
        <v>0</v>
      </c>
      <c r="AI2128">
        <v>0</v>
      </c>
    </row>
    <row r="2129" spans="1:35" ht="15" hidden="1" customHeight="1" x14ac:dyDescent="0.25">
      <c r="A2129" s="37" t="s">
        <v>36</v>
      </c>
      <c r="B2129" s="37" t="s">
        <v>37</v>
      </c>
      <c r="C2129" s="37" t="s">
        <v>3650</v>
      </c>
      <c r="D2129" s="38" t="s">
        <v>14827</v>
      </c>
      <c r="E2129" s="37" t="s">
        <v>3651</v>
      </c>
      <c r="F2129" s="37" t="s">
        <v>2860</v>
      </c>
      <c r="G2129" s="37">
        <v>200001130</v>
      </c>
      <c r="H2129" s="100">
        <v>710007434</v>
      </c>
      <c r="I2129" s="101">
        <v>308901</v>
      </c>
      <c r="J2129" s="37">
        <v>100005098</v>
      </c>
      <c r="K2129" s="37">
        <v>200001130</v>
      </c>
      <c r="L2129" s="37" t="s">
        <v>210</v>
      </c>
      <c r="M2129" s="37" t="s">
        <v>2860</v>
      </c>
      <c r="N2129" s="37" t="s">
        <v>3584</v>
      </c>
      <c r="O2129" s="39" t="s">
        <v>14828</v>
      </c>
      <c r="P2129" s="37" t="s">
        <v>3652</v>
      </c>
      <c r="Q2129" s="37" t="s">
        <v>3653</v>
      </c>
      <c r="R2129" s="39" t="s">
        <v>14829</v>
      </c>
      <c r="S2129" s="40" t="s">
        <v>10741</v>
      </c>
      <c r="T2129" s="41">
        <v>27</v>
      </c>
      <c r="U2129" s="41">
        <v>0</v>
      </c>
      <c r="V2129" s="41">
        <v>0</v>
      </c>
      <c r="W2129" s="42"/>
      <c r="X2129" s="42"/>
      <c r="Y2129" s="102">
        <v>27</v>
      </c>
      <c r="Z2129">
        <v>0</v>
      </c>
      <c r="AA2129">
        <v>0</v>
      </c>
      <c r="AB2129">
        <v>0</v>
      </c>
      <c r="AE2129" s="103">
        <v>0</v>
      </c>
      <c r="AF2129">
        <v>1</v>
      </c>
      <c r="AG2129">
        <v>0</v>
      </c>
      <c r="AH2129">
        <v>0</v>
      </c>
      <c r="AI2129">
        <v>1</v>
      </c>
    </row>
    <row r="2130" spans="1:35" ht="15" hidden="1" customHeight="1" x14ac:dyDescent="0.25">
      <c r="A2130" s="37" t="s">
        <v>36</v>
      </c>
      <c r="B2130" s="37" t="s">
        <v>37</v>
      </c>
      <c r="C2130" s="37" t="s">
        <v>4408</v>
      </c>
      <c r="D2130" s="38" t="s">
        <v>14214</v>
      </c>
      <c r="E2130" s="37" t="s">
        <v>4409</v>
      </c>
      <c r="F2130" s="37" t="s">
        <v>4189</v>
      </c>
      <c r="G2130" s="37">
        <v>200001478</v>
      </c>
      <c r="H2130" s="100">
        <v>710014600</v>
      </c>
      <c r="I2130" s="101">
        <v>37813111</v>
      </c>
      <c r="J2130" s="37">
        <v>100008215</v>
      </c>
      <c r="K2130" s="37">
        <v>100008212</v>
      </c>
      <c r="L2130" s="37" t="s">
        <v>105</v>
      </c>
      <c r="M2130" s="37" t="s">
        <v>4189</v>
      </c>
      <c r="N2130" s="37" t="s">
        <v>4452</v>
      </c>
      <c r="O2130" s="39" t="s">
        <v>14215</v>
      </c>
      <c r="P2130" s="37" t="s">
        <v>4410</v>
      </c>
      <c r="Q2130" s="37" t="s">
        <v>4412</v>
      </c>
      <c r="R2130" s="39" t="s">
        <v>14216</v>
      </c>
      <c r="S2130" s="40" t="s">
        <v>10741</v>
      </c>
      <c r="T2130" s="41">
        <v>18</v>
      </c>
      <c r="U2130" s="42">
        <v>0</v>
      </c>
      <c r="V2130" s="42">
        <v>0</v>
      </c>
      <c r="W2130" s="42"/>
      <c r="X2130" s="42"/>
      <c r="Y2130" s="102">
        <v>18</v>
      </c>
      <c r="Z2130">
        <v>0</v>
      </c>
      <c r="AA2130">
        <v>0</v>
      </c>
      <c r="AB2130">
        <v>0</v>
      </c>
      <c r="AE2130" s="103">
        <v>0</v>
      </c>
      <c r="AF2130">
        <v>0</v>
      </c>
      <c r="AG2130">
        <v>0</v>
      </c>
      <c r="AH2130">
        <v>0</v>
      </c>
      <c r="AI2130">
        <v>0</v>
      </c>
    </row>
    <row r="2131" spans="1:35" ht="15" hidden="1" customHeight="1" x14ac:dyDescent="0.25">
      <c r="A2131" s="37" t="s">
        <v>36</v>
      </c>
      <c r="B2131" s="37" t="s">
        <v>37</v>
      </c>
      <c r="C2131" s="37" t="s">
        <v>3638</v>
      </c>
      <c r="D2131" s="38" t="s">
        <v>15003</v>
      </c>
      <c r="E2131" s="37" t="s">
        <v>3639</v>
      </c>
      <c r="F2131" s="37" t="s">
        <v>2860</v>
      </c>
      <c r="G2131" s="37">
        <v>200001127</v>
      </c>
      <c r="H2131" s="100">
        <v>710007388</v>
      </c>
      <c r="I2131" s="101">
        <v>37863894</v>
      </c>
      <c r="J2131" s="37">
        <v>100005056</v>
      </c>
      <c r="K2131" s="37">
        <v>100005058</v>
      </c>
      <c r="L2131" s="37" t="s">
        <v>105</v>
      </c>
      <c r="M2131" s="37" t="s">
        <v>2860</v>
      </c>
      <c r="N2131" s="37" t="s">
        <v>3584</v>
      </c>
      <c r="O2131" s="39" t="s">
        <v>15004</v>
      </c>
      <c r="P2131" s="37" t="s">
        <v>3640</v>
      </c>
      <c r="Q2131" s="37" t="s">
        <v>3641</v>
      </c>
      <c r="R2131" s="39" t="s">
        <v>15005</v>
      </c>
      <c r="S2131" s="40" t="s">
        <v>10741</v>
      </c>
      <c r="T2131" s="41">
        <v>14</v>
      </c>
      <c r="U2131" s="41">
        <v>0</v>
      </c>
      <c r="V2131" s="41">
        <v>0</v>
      </c>
      <c r="W2131" s="42"/>
      <c r="X2131" s="42"/>
      <c r="Y2131" s="102">
        <v>14</v>
      </c>
      <c r="Z2131">
        <v>0</v>
      </c>
      <c r="AA2131">
        <v>0</v>
      </c>
      <c r="AB2131">
        <v>0</v>
      </c>
      <c r="AE2131" s="103">
        <v>0</v>
      </c>
      <c r="AF2131">
        <v>1</v>
      </c>
      <c r="AG2131">
        <v>0</v>
      </c>
      <c r="AH2131">
        <v>0</v>
      </c>
      <c r="AI2131">
        <v>1</v>
      </c>
    </row>
    <row r="2132" spans="1:35" ht="15" hidden="1" customHeight="1" x14ac:dyDescent="0.25">
      <c r="A2132" s="37" t="s">
        <v>36</v>
      </c>
      <c r="B2132" s="37" t="s">
        <v>37</v>
      </c>
      <c r="C2132" s="37" t="s">
        <v>6550</v>
      </c>
      <c r="D2132" s="38" t="s">
        <v>14836</v>
      </c>
      <c r="E2132" s="37" t="s">
        <v>6551</v>
      </c>
      <c r="F2132" s="37" t="s">
        <v>568</v>
      </c>
      <c r="G2132" s="37">
        <v>200001920</v>
      </c>
      <c r="H2132" s="100">
        <v>710156502</v>
      </c>
      <c r="I2132" s="101">
        <v>710170114</v>
      </c>
      <c r="J2132" s="37">
        <v>100010363</v>
      </c>
      <c r="K2132" s="37">
        <v>100010361</v>
      </c>
      <c r="L2132" s="37" t="s">
        <v>2983</v>
      </c>
      <c r="M2132" s="37" t="s">
        <v>568</v>
      </c>
      <c r="N2132" s="37" t="s">
        <v>570</v>
      </c>
      <c r="O2132" s="39" t="s">
        <v>13342</v>
      </c>
      <c r="P2132" s="37" t="s">
        <v>6552</v>
      </c>
      <c r="Q2132" s="37" t="s">
        <v>6553</v>
      </c>
      <c r="R2132" s="39" t="s">
        <v>14837</v>
      </c>
      <c r="S2132" s="40" t="s">
        <v>10741</v>
      </c>
      <c r="T2132" s="41">
        <v>7</v>
      </c>
      <c r="U2132" s="41">
        <v>0</v>
      </c>
      <c r="V2132" s="41">
        <v>0</v>
      </c>
      <c r="W2132" s="42"/>
      <c r="X2132" s="42"/>
      <c r="Y2132" s="102">
        <v>7</v>
      </c>
      <c r="Z2132">
        <v>5</v>
      </c>
      <c r="AA2132">
        <v>0</v>
      </c>
      <c r="AB2132">
        <v>0</v>
      </c>
      <c r="AE2132" s="103">
        <v>5</v>
      </c>
      <c r="AF2132">
        <v>0</v>
      </c>
      <c r="AG2132">
        <v>0</v>
      </c>
      <c r="AH2132">
        <v>0</v>
      </c>
      <c r="AI2132">
        <v>0</v>
      </c>
    </row>
    <row r="2133" spans="1:35" ht="15" hidden="1" customHeight="1" x14ac:dyDescent="0.25">
      <c r="A2133" s="37" t="s">
        <v>36</v>
      </c>
      <c r="B2133" s="37" t="s">
        <v>37</v>
      </c>
      <c r="C2133" s="37" t="s">
        <v>448</v>
      </c>
      <c r="D2133" s="38" t="s">
        <v>11022</v>
      </c>
      <c r="E2133" s="37" t="s">
        <v>449</v>
      </c>
      <c r="F2133" s="37" t="s">
        <v>40</v>
      </c>
      <c r="G2133" s="37">
        <v>200000116</v>
      </c>
      <c r="H2133" s="100">
        <v>710090104</v>
      </c>
      <c r="I2133" s="101">
        <v>603520</v>
      </c>
      <c r="J2133" s="37">
        <v>100000734</v>
      </c>
      <c r="K2133" s="37">
        <v>200000116</v>
      </c>
      <c r="L2133" s="37" t="s">
        <v>48</v>
      </c>
      <c r="M2133" s="37" t="s">
        <v>40</v>
      </c>
      <c r="N2133" s="37" t="s">
        <v>446</v>
      </c>
      <c r="O2133" s="39" t="s">
        <v>11023</v>
      </c>
      <c r="P2133" s="37" t="s">
        <v>450</v>
      </c>
      <c r="Q2133" s="37" t="s">
        <v>456</v>
      </c>
      <c r="R2133" s="39" t="s">
        <v>10619</v>
      </c>
      <c r="S2133" s="40" t="s">
        <v>10741</v>
      </c>
      <c r="T2133" s="41">
        <v>51</v>
      </c>
      <c r="U2133" s="41">
        <v>0</v>
      </c>
      <c r="V2133" s="41">
        <v>0</v>
      </c>
      <c r="W2133" s="42"/>
      <c r="X2133" s="42"/>
      <c r="Y2133" s="102">
        <v>51</v>
      </c>
      <c r="Z2133">
        <v>0</v>
      </c>
      <c r="AA2133">
        <v>0</v>
      </c>
      <c r="AB2133">
        <v>0</v>
      </c>
      <c r="AE2133" s="103">
        <v>0</v>
      </c>
      <c r="AF2133">
        <v>0</v>
      </c>
      <c r="AG2133">
        <v>0</v>
      </c>
      <c r="AH2133">
        <v>0</v>
      </c>
      <c r="AI2133">
        <v>0</v>
      </c>
    </row>
    <row r="2134" spans="1:35" ht="15" hidden="1" customHeight="1" x14ac:dyDescent="0.25">
      <c r="A2134" s="37" t="s">
        <v>36</v>
      </c>
      <c r="B2134" s="37" t="s">
        <v>37</v>
      </c>
      <c r="C2134" s="37" t="s">
        <v>812</v>
      </c>
      <c r="D2134" s="38" t="s">
        <v>11909</v>
      </c>
      <c r="E2134" s="37" t="s">
        <v>813</v>
      </c>
      <c r="F2134" s="37" t="s">
        <v>814</v>
      </c>
      <c r="G2134" s="37">
        <v>200000302</v>
      </c>
      <c r="H2134" s="100">
        <v>710002475</v>
      </c>
      <c r="I2134" s="101">
        <v>305383</v>
      </c>
      <c r="J2134" s="37">
        <v>100001655</v>
      </c>
      <c r="K2134" s="37">
        <v>200000302</v>
      </c>
      <c r="L2134" s="37" t="s">
        <v>210</v>
      </c>
      <c r="M2134" s="37" t="s">
        <v>814</v>
      </c>
      <c r="N2134" s="37" t="s">
        <v>817</v>
      </c>
      <c r="O2134" s="39" t="s">
        <v>11910</v>
      </c>
      <c r="P2134" s="37" t="s">
        <v>817</v>
      </c>
      <c r="Q2134" s="37" t="s">
        <v>820</v>
      </c>
      <c r="R2134" s="39" t="s">
        <v>10625</v>
      </c>
      <c r="S2134" s="40" t="s">
        <v>10741</v>
      </c>
      <c r="T2134" s="41">
        <v>28</v>
      </c>
      <c r="U2134" s="42">
        <v>0</v>
      </c>
      <c r="V2134" s="42">
        <v>0</v>
      </c>
      <c r="W2134" s="42"/>
      <c r="X2134" s="42"/>
      <c r="Y2134" s="102">
        <v>28</v>
      </c>
      <c r="Z2134">
        <v>0</v>
      </c>
      <c r="AA2134">
        <v>0</v>
      </c>
      <c r="AB2134">
        <v>0</v>
      </c>
      <c r="AE2134" s="103">
        <v>0</v>
      </c>
      <c r="AF2134">
        <v>0</v>
      </c>
      <c r="AG2134">
        <v>0</v>
      </c>
      <c r="AH2134">
        <v>0</v>
      </c>
      <c r="AI2134">
        <v>0</v>
      </c>
    </row>
    <row r="2135" spans="1:35" ht="15" hidden="1" customHeight="1" x14ac:dyDescent="0.25">
      <c r="A2135" s="37" t="s">
        <v>36</v>
      </c>
      <c r="B2135" s="37" t="s">
        <v>37</v>
      </c>
      <c r="C2135" s="37" t="s">
        <v>7763</v>
      </c>
      <c r="D2135" s="38" t="s">
        <v>15017</v>
      </c>
      <c r="E2135" s="37" t="s">
        <v>7764</v>
      </c>
      <c r="F2135" s="37" t="s">
        <v>6696</v>
      </c>
      <c r="G2135" s="37">
        <v>200002623</v>
      </c>
      <c r="H2135" s="100">
        <v>710029390</v>
      </c>
      <c r="I2135" s="101">
        <v>327930</v>
      </c>
      <c r="J2135" s="37">
        <v>100013293</v>
      </c>
      <c r="K2135" s="37">
        <v>200002623</v>
      </c>
      <c r="L2135" s="37" t="s">
        <v>48</v>
      </c>
      <c r="M2135" s="37" t="s">
        <v>6696</v>
      </c>
      <c r="N2135" s="37" t="s">
        <v>7466</v>
      </c>
      <c r="O2135" s="39" t="s">
        <v>15018</v>
      </c>
      <c r="P2135" s="37" t="s">
        <v>7765</v>
      </c>
      <c r="Q2135" s="37" t="s">
        <v>7766</v>
      </c>
      <c r="R2135" s="39" t="s">
        <v>15019</v>
      </c>
      <c r="S2135" s="40" t="s">
        <v>10741</v>
      </c>
      <c r="T2135" s="41">
        <v>18</v>
      </c>
      <c r="U2135" s="41">
        <v>0</v>
      </c>
      <c r="V2135" s="41">
        <v>0</v>
      </c>
      <c r="W2135" s="42"/>
      <c r="X2135" s="42"/>
      <c r="Y2135" s="102">
        <v>18</v>
      </c>
      <c r="Z2135">
        <v>0</v>
      </c>
      <c r="AA2135">
        <v>0</v>
      </c>
      <c r="AB2135">
        <v>0</v>
      </c>
      <c r="AE2135" s="103">
        <v>0</v>
      </c>
      <c r="AF2135">
        <v>13</v>
      </c>
      <c r="AG2135">
        <v>0</v>
      </c>
      <c r="AH2135">
        <v>0</v>
      </c>
      <c r="AI2135">
        <v>13</v>
      </c>
    </row>
    <row r="2136" spans="1:35" ht="15" hidden="1" customHeight="1" x14ac:dyDescent="0.25">
      <c r="A2136" s="37" t="s">
        <v>36</v>
      </c>
      <c r="B2136" s="37" t="s">
        <v>37</v>
      </c>
      <c r="C2136" s="37" t="s">
        <v>5918</v>
      </c>
      <c r="D2136" s="38" t="s">
        <v>15006</v>
      </c>
      <c r="E2136" s="37" t="s">
        <v>5919</v>
      </c>
      <c r="F2136" s="37" t="s">
        <v>568</v>
      </c>
      <c r="G2136" s="37">
        <v>200001998</v>
      </c>
      <c r="H2136" s="100">
        <v>710019645</v>
      </c>
      <c r="I2136" s="101">
        <v>590746</v>
      </c>
      <c r="J2136" s="37">
        <v>100010591</v>
      </c>
      <c r="K2136" s="37">
        <v>200001998</v>
      </c>
      <c r="L2136" s="37" t="s">
        <v>53</v>
      </c>
      <c r="M2136" s="37" t="s">
        <v>568</v>
      </c>
      <c r="N2136" s="37" t="s">
        <v>570</v>
      </c>
      <c r="O2136" s="39" t="s">
        <v>14105</v>
      </c>
      <c r="P2136" s="37" t="s">
        <v>5920</v>
      </c>
      <c r="Q2136" s="37" t="s">
        <v>5921</v>
      </c>
      <c r="R2136" s="39" t="s">
        <v>15007</v>
      </c>
      <c r="S2136" s="40" t="s">
        <v>10741</v>
      </c>
      <c r="T2136" s="41">
        <v>4</v>
      </c>
      <c r="U2136" s="42">
        <v>0</v>
      </c>
      <c r="V2136" s="42">
        <v>0</v>
      </c>
      <c r="W2136" s="42"/>
      <c r="X2136" s="42"/>
      <c r="Y2136" s="102">
        <v>4</v>
      </c>
      <c r="Z2136">
        <v>5</v>
      </c>
      <c r="AA2136">
        <v>0</v>
      </c>
      <c r="AB2136">
        <v>0</v>
      </c>
      <c r="AE2136" s="103">
        <v>5</v>
      </c>
      <c r="AF2136">
        <v>0</v>
      </c>
      <c r="AG2136">
        <v>0</v>
      </c>
      <c r="AH2136">
        <v>0</v>
      </c>
      <c r="AI2136">
        <v>0</v>
      </c>
    </row>
    <row r="2137" spans="1:35" ht="15" hidden="1" customHeight="1" x14ac:dyDescent="0.25">
      <c r="A2137" s="37" t="s">
        <v>36</v>
      </c>
      <c r="B2137" s="37" t="s">
        <v>592</v>
      </c>
      <c r="C2137" s="37" t="s">
        <v>10501</v>
      </c>
      <c r="D2137" s="38" t="s">
        <v>15008</v>
      </c>
      <c r="E2137" s="37" t="s">
        <v>10502</v>
      </c>
      <c r="F2137" s="37" t="s">
        <v>6696</v>
      </c>
      <c r="G2137" s="37">
        <v>200004100</v>
      </c>
      <c r="H2137" s="100">
        <v>710284330</v>
      </c>
      <c r="I2137" s="101">
        <v>53856040</v>
      </c>
      <c r="J2137" s="37">
        <v>100019737</v>
      </c>
      <c r="K2137" s="37">
        <v>200004100</v>
      </c>
      <c r="L2137" s="37" t="s">
        <v>10470</v>
      </c>
      <c r="M2137" s="37" t="s">
        <v>6696</v>
      </c>
      <c r="N2137" s="37" t="s">
        <v>7466</v>
      </c>
      <c r="O2137" s="39" t="s">
        <v>13558</v>
      </c>
      <c r="P2137" s="37" t="s">
        <v>7565</v>
      </c>
      <c r="Q2137" s="37" t="s">
        <v>10453</v>
      </c>
      <c r="R2137" s="39" t="s">
        <v>13559</v>
      </c>
      <c r="S2137" s="40" t="s">
        <v>10741</v>
      </c>
      <c r="T2137" s="41">
        <v>0</v>
      </c>
      <c r="U2137" s="42">
        <v>85</v>
      </c>
      <c r="V2137" s="42">
        <v>0</v>
      </c>
      <c r="W2137" s="42"/>
      <c r="X2137" s="42"/>
      <c r="Y2137" s="102">
        <v>85</v>
      </c>
      <c r="Z2137">
        <v>0</v>
      </c>
      <c r="AA2137">
        <v>4</v>
      </c>
      <c r="AB2137">
        <v>0</v>
      </c>
      <c r="AE2137" s="103">
        <v>4</v>
      </c>
      <c r="AF2137">
        <v>0</v>
      </c>
      <c r="AG2137">
        <v>0</v>
      </c>
      <c r="AH2137">
        <v>0</v>
      </c>
      <c r="AI2137">
        <v>0</v>
      </c>
    </row>
    <row r="2138" spans="1:35" ht="15" hidden="1" customHeight="1" x14ac:dyDescent="0.25">
      <c r="A2138" s="37" t="s">
        <v>36</v>
      </c>
      <c r="B2138" s="37" t="s">
        <v>37</v>
      </c>
      <c r="C2138" s="37" t="s">
        <v>9637</v>
      </c>
      <c r="D2138" s="38" t="s">
        <v>13026</v>
      </c>
      <c r="E2138" s="37" t="s">
        <v>9638</v>
      </c>
      <c r="F2138" s="37" t="s">
        <v>8536</v>
      </c>
      <c r="G2138" s="37">
        <v>200003084</v>
      </c>
      <c r="H2138" s="100">
        <v>710033303</v>
      </c>
      <c r="I2138" s="101">
        <v>332038</v>
      </c>
      <c r="J2138" s="37">
        <v>100015681</v>
      </c>
      <c r="K2138" s="37">
        <v>200003084</v>
      </c>
      <c r="L2138" s="37" t="s">
        <v>53</v>
      </c>
      <c r="M2138" s="37" t="s">
        <v>8536</v>
      </c>
      <c r="N2138" s="37" t="s">
        <v>1826</v>
      </c>
      <c r="O2138" s="39" t="s">
        <v>11477</v>
      </c>
      <c r="P2138" s="37" t="s">
        <v>9639</v>
      </c>
      <c r="Q2138" s="37" t="s">
        <v>9641</v>
      </c>
      <c r="R2138" s="39" t="s">
        <v>13027</v>
      </c>
      <c r="S2138" s="40" t="s">
        <v>10741</v>
      </c>
      <c r="T2138" s="41">
        <v>31</v>
      </c>
      <c r="U2138" s="42">
        <v>0</v>
      </c>
      <c r="V2138" s="42">
        <v>0</v>
      </c>
      <c r="W2138" s="42"/>
      <c r="X2138" s="42"/>
      <c r="Y2138" s="102">
        <v>31</v>
      </c>
      <c r="Z2138">
        <v>5</v>
      </c>
      <c r="AA2138">
        <v>0</v>
      </c>
      <c r="AB2138">
        <v>0</v>
      </c>
      <c r="AE2138" s="103">
        <v>5</v>
      </c>
      <c r="AF2138">
        <v>10</v>
      </c>
      <c r="AG2138">
        <v>0</v>
      </c>
      <c r="AH2138">
        <v>0</v>
      </c>
      <c r="AI2138">
        <v>10</v>
      </c>
    </row>
    <row r="2139" spans="1:35" ht="15" hidden="1" customHeight="1" x14ac:dyDescent="0.25">
      <c r="A2139" s="37" t="s">
        <v>36</v>
      </c>
      <c r="B2139" s="37" t="s">
        <v>37</v>
      </c>
      <c r="C2139" s="37" t="s">
        <v>6722</v>
      </c>
      <c r="D2139" s="38" t="s">
        <v>15011</v>
      </c>
      <c r="E2139" s="37" t="s">
        <v>6723</v>
      </c>
      <c r="F2139" s="37" t="s">
        <v>6696</v>
      </c>
      <c r="G2139" s="37">
        <v>200002194</v>
      </c>
      <c r="H2139" s="100">
        <v>710023189</v>
      </c>
      <c r="I2139" s="101">
        <v>321851</v>
      </c>
      <c r="J2139" s="37">
        <v>100011519</v>
      </c>
      <c r="K2139" s="37">
        <v>200002194</v>
      </c>
      <c r="L2139" s="37" t="s">
        <v>48</v>
      </c>
      <c r="M2139" s="37" t="s">
        <v>6696</v>
      </c>
      <c r="N2139" s="37" t="s">
        <v>557</v>
      </c>
      <c r="O2139" s="39" t="s">
        <v>12040</v>
      </c>
      <c r="P2139" s="37" t="s">
        <v>6724</v>
      </c>
      <c r="Q2139" s="37" t="s">
        <v>6725</v>
      </c>
      <c r="R2139" s="39" t="s">
        <v>15012</v>
      </c>
      <c r="S2139" s="40" t="s">
        <v>10741</v>
      </c>
      <c r="T2139" s="41">
        <v>12</v>
      </c>
      <c r="U2139" s="42">
        <v>0</v>
      </c>
      <c r="V2139" s="42">
        <v>0</v>
      </c>
      <c r="W2139" s="42"/>
      <c r="X2139" s="42"/>
      <c r="Y2139" s="102">
        <v>12</v>
      </c>
      <c r="Z2139">
        <v>0</v>
      </c>
      <c r="AA2139">
        <v>0</v>
      </c>
      <c r="AB2139">
        <v>0</v>
      </c>
      <c r="AE2139" s="103">
        <v>0</v>
      </c>
      <c r="AF2139">
        <v>0</v>
      </c>
      <c r="AG2139">
        <v>0</v>
      </c>
      <c r="AH2139">
        <v>0</v>
      </c>
      <c r="AI2139">
        <v>0</v>
      </c>
    </row>
    <row r="2140" spans="1:35" ht="15" hidden="1" customHeight="1" x14ac:dyDescent="0.25">
      <c r="A2140" s="37" t="s">
        <v>36</v>
      </c>
      <c r="B2140" s="37" t="s">
        <v>37</v>
      </c>
      <c r="C2140" s="37" t="s">
        <v>1759</v>
      </c>
      <c r="D2140" s="38" t="s">
        <v>15009</v>
      </c>
      <c r="E2140" s="37" t="s">
        <v>1760</v>
      </c>
      <c r="F2140" s="37" t="s">
        <v>814</v>
      </c>
      <c r="G2140" s="37">
        <v>200000562</v>
      </c>
      <c r="H2140" s="100">
        <v>710270658</v>
      </c>
      <c r="I2140" s="101">
        <v>682225</v>
      </c>
      <c r="J2140" s="37">
        <v>100018333</v>
      </c>
      <c r="K2140" s="37">
        <v>200000562</v>
      </c>
      <c r="L2140" s="37" t="s">
        <v>48</v>
      </c>
      <c r="M2140" s="37" t="s">
        <v>814</v>
      </c>
      <c r="N2140" s="37" t="s">
        <v>549</v>
      </c>
      <c r="O2140" s="39" t="s">
        <v>14593</v>
      </c>
      <c r="P2140" s="37" t="s">
        <v>1761</v>
      </c>
      <c r="Q2140" s="37" t="s">
        <v>1762</v>
      </c>
      <c r="R2140" s="39" t="s">
        <v>15010</v>
      </c>
      <c r="S2140" s="40" t="s">
        <v>10741</v>
      </c>
      <c r="T2140" s="41">
        <v>9</v>
      </c>
      <c r="U2140" s="42">
        <v>0</v>
      </c>
      <c r="V2140" s="42">
        <v>0</v>
      </c>
      <c r="W2140" s="42"/>
      <c r="X2140" s="42"/>
      <c r="Y2140" s="102">
        <v>9</v>
      </c>
      <c r="Z2140">
        <v>0</v>
      </c>
      <c r="AA2140">
        <v>0</v>
      </c>
      <c r="AB2140">
        <v>0</v>
      </c>
      <c r="AE2140" s="103">
        <v>0</v>
      </c>
      <c r="AF2140">
        <v>0</v>
      </c>
      <c r="AG2140">
        <v>0</v>
      </c>
      <c r="AH2140">
        <v>0</v>
      </c>
      <c r="AI2140">
        <v>0</v>
      </c>
    </row>
    <row r="2141" spans="1:35" ht="15" hidden="1" customHeight="1" x14ac:dyDescent="0.25">
      <c r="A2141" s="37" t="s">
        <v>36</v>
      </c>
      <c r="B2141" s="37" t="s">
        <v>37</v>
      </c>
      <c r="C2141" s="37" t="s">
        <v>7297</v>
      </c>
      <c r="D2141" s="38" t="s">
        <v>15013</v>
      </c>
      <c r="E2141" s="37" t="s">
        <v>7298</v>
      </c>
      <c r="F2141" s="37" t="s">
        <v>6696</v>
      </c>
      <c r="G2141" s="37">
        <v>200002344</v>
      </c>
      <c r="H2141" s="100">
        <v>710230362</v>
      </c>
      <c r="I2141" s="101">
        <v>42232228</v>
      </c>
      <c r="J2141" s="37">
        <v>100012105</v>
      </c>
      <c r="K2141" s="37">
        <v>100017490</v>
      </c>
      <c r="L2141" s="37" t="s">
        <v>5223</v>
      </c>
      <c r="M2141" s="37" t="s">
        <v>6696</v>
      </c>
      <c r="N2141" s="37" t="s">
        <v>7232</v>
      </c>
      <c r="O2141" s="39" t="s">
        <v>15014</v>
      </c>
      <c r="P2141" s="37" t="s">
        <v>7299</v>
      </c>
      <c r="Q2141" s="37" t="s">
        <v>15015</v>
      </c>
      <c r="R2141" s="39" t="s">
        <v>15016</v>
      </c>
      <c r="S2141" s="40" t="s">
        <v>10741</v>
      </c>
      <c r="T2141" s="41">
        <v>23</v>
      </c>
      <c r="U2141" s="41">
        <v>0</v>
      </c>
      <c r="V2141" s="42">
        <v>0</v>
      </c>
      <c r="W2141" s="42"/>
      <c r="X2141" s="42"/>
      <c r="Y2141" s="102">
        <v>23</v>
      </c>
      <c r="Z2141">
        <v>0</v>
      </c>
      <c r="AA2141">
        <v>0</v>
      </c>
      <c r="AB2141">
        <v>0</v>
      </c>
      <c r="AE2141" s="103">
        <v>0</v>
      </c>
      <c r="AF2141">
        <v>1</v>
      </c>
      <c r="AG2141">
        <v>0</v>
      </c>
      <c r="AH2141">
        <v>0</v>
      </c>
      <c r="AI2141">
        <v>1</v>
      </c>
    </row>
    <row r="2142" spans="1:35" ht="15" hidden="1" customHeight="1" x14ac:dyDescent="0.25">
      <c r="A2142" s="37" t="s">
        <v>36</v>
      </c>
      <c r="B2142" s="37" t="s">
        <v>37</v>
      </c>
      <c r="C2142" s="37" t="s">
        <v>2858</v>
      </c>
      <c r="D2142" s="38" t="s">
        <v>11165</v>
      </c>
      <c r="E2142" s="37" t="s">
        <v>2859</v>
      </c>
      <c r="F2142" s="37" t="s">
        <v>2860</v>
      </c>
      <c r="G2142" s="37">
        <v>200001032</v>
      </c>
      <c r="H2142" s="100">
        <v>710006080</v>
      </c>
      <c r="I2142" s="101">
        <v>308307</v>
      </c>
      <c r="J2142" s="37">
        <v>100005768</v>
      </c>
      <c r="K2142" s="37">
        <v>200001032</v>
      </c>
      <c r="L2142" s="37" t="s">
        <v>48</v>
      </c>
      <c r="M2142" s="37" t="s">
        <v>2860</v>
      </c>
      <c r="N2142" s="37" t="s">
        <v>2862</v>
      </c>
      <c r="O2142" s="39" t="s">
        <v>2892</v>
      </c>
      <c r="P2142" s="37" t="s">
        <v>2862</v>
      </c>
      <c r="Q2142" s="37" t="s">
        <v>2868</v>
      </c>
      <c r="R2142" s="39" t="s">
        <v>10631</v>
      </c>
      <c r="S2142" s="40" t="s">
        <v>10741</v>
      </c>
      <c r="T2142" s="41">
        <v>24</v>
      </c>
      <c r="U2142" s="42">
        <v>0</v>
      </c>
      <c r="V2142" s="42">
        <v>0</v>
      </c>
      <c r="W2142" s="42"/>
      <c r="X2142" s="42"/>
      <c r="Y2142" s="102">
        <v>24</v>
      </c>
      <c r="Z2142">
        <v>0</v>
      </c>
      <c r="AA2142">
        <v>0</v>
      </c>
      <c r="AB2142">
        <v>0</v>
      </c>
      <c r="AE2142" s="103">
        <v>0</v>
      </c>
      <c r="AF2142">
        <v>0</v>
      </c>
      <c r="AG2142">
        <v>0</v>
      </c>
      <c r="AH2142">
        <v>0</v>
      </c>
      <c r="AI2142">
        <v>0</v>
      </c>
    </row>
    <row r="2143" spans="1:35" ht="15" hidden="1" customHeight="1" x14ac:dyDescent="0.25">
      <c r="A2143" s="37" t="s">
        <v>36</v>
      </c>
      <c r="B2143" s="37" t="s">
        <v>592</v>
      </c>
      <c r="C2143" s="37" t="s">
        <v>742</v>
      </c>
      <c r="D2143" s="38" t="s">
        <v>14043</v>
      </c>
      <c r="E2143" s="37" t="s">
        <v>743</v>
      </c>
      <c r="F2143" s="37" t="s">
        <v>40</v>
      </c>
      <c r="G2143" s="37">
        <v>200003972</v>
      </c>
      <c r="H2143" s="100">
        <v>710279892</v>
      </c>
      <c r="I2143" s="101">
        <v>42364141</v>
      </c>
      <c r="J2143" s="37">
        <v>100019317</v>
      </c>
      <c r="K2143" s="37">
        <v>200003972</v>
      </c>
      <c r="L2143" s="37" t="s">
        <v>603</v>
      </c>
      <c r="M2143" s="37" t="s">
        <v>40</v>
      </c>
      <c r="N2143" s="37" t="s">
        <v>241</v>
      </c>
      <c r="O2143" s="39" t="s">
        <v>11820</v>
      </c>
      <c r="P2143" s="37" t="s">
        <v>241</v>
      </c>
      <c r="Q2143" s="37" t="s">
        <v>10135</v>
      </c>
      <c r="R2143" s="39" t="s">
        <v>10618</v>
      </c>
      <c r="S2143" s="40" t="s">
        <v>10741</v>
      </c>
      <c r="T2143" s="41">
        <v>0</v>
      </c>
      <c r="U2143" s="41">
        <v>3</v>
      </c>
      <c r="V2143" s="41">
        <v>0</v>
      </c>
      <c r="W2143" s="42"/>
      <c r="X2143" s="42"/>
      <c r="Y2143" s="102">
        <v>3</v>
      </c>
      <c r="Z2143">
        <v>0</v>
      </c>
      <c r="AA2143">
        <v>1</v>
      </c>
      <c r="AB2143">
        <v>0</v>
      </c>
      <c r="AE2143" s="103">
        <v>1</v>
      </c>
      <c r="AF2143">
        <v>0</v>
      </c>
      <c r="AG2143">
        <v>2</v>
      </c>
      <c r="AH2143">
        <v>0</v>
      </c>
      <c r="AI2143">
        <v>2</v>
      </c>
    </row>
    <row r="2144" spans="1:35" ht="15" hidden="1" customHeight="1" x14ac:dyDescent="0.25">
      <c r="A2144" s="37" t="s">
        <v>36</v>
      </c>
      <c r="B2144" s="37" t="s">
        <v>37</v>
      </c>
      <c r="C2144" s="37" t="s">
        <v>1544</v>
      </c>
      <c r="D2144" s="38" t="s">
        <v>15020</v>
      </c>
      <c r="E2144" s="37" t="s">
        <v>1545</v>
      </c>
      <c r="F2144" s="37" t="s">
        <v>814</v>
      </c>
      <c r="G2144" s="37">
        <v>200000553</v>
      </c>
      <c r="H2144" s="100">
        <v>710011814</v>
      </c>
      <c r="I2144" s="101">
        <v>37842251</v>
      </c>
      <c r="J2144" s="37">
        <v>100002860</v>
      </c>
      <c r="K2144" s="37">
        <v>100002861</v>
      </c>
      <c r="L2144" s="37" t="s">
        <v>92</v>
      </c>
      <c r="M2144" s="37" t="s">
        <v>814</v>
      </c>
      <c r="N2144" s="37" t="s">
        <v>549</v>
      </c>
      <c r="O2144" s="39" t="s">
        <v>15021</v>
      </c>
      <c r="P2144" s="37" t="s">
        <v>1546</v>
      </c>
      <c r="Q2144" s="37" t="s">
        <v>1547</v>
      </c>
      <c r="R2144" s="39" t="s">
        <v>15022</v>
      </c>
      <c r="S2144" s="40" t="s">
        <v>10741</v>
      </c>
      <c r="T2144" s="41">
        <v>23</v>
      </c>
      <c r="U2144" s="41">
        <v>0</v>
      </c>
      <c r="V2144" s="41">
        <v>0</v>
      </c>
      <c r="W2144" s="42"/>
      <c r="X2144" s="42"/>
      <c r="Y2144" s="102">
        <v>23</v>
      </c>
      <c r="Z2144">
        <v>0</v>
      </c>
      <c r="AA2144">
        <v>0</v>
      </c>
      <c r="AB2144">
        <v>0</v>
      </c>
      <c r="AE2144" s="103">
        <v>0</v>
      </c>
      <c r="AF2144">
        <v>0</v>
      </c>
      <c r="AG2144">
        <v>0</v>
      </c>
      <c r="AH2144">
        <v>0</v>
      </c>
      <c r="AI2144">
        <v>0</v>
      </c>
    </row>
    <row r="2145" spans="1:35" ht="15" hidden="1" customHeight="1" x14ac:dyDescent="0.25">
      <c r="A2145" s="37" t="s">
        <v>36</v>
      </c>
      <c r="B2145" s="37" t="s">
        <v>37</v>
      </c>
      <c r="C2145" s="37" t="s">
        <v>5442</v>
      </c>
      <c r="D2145" s="38" t="s">
        <v>11017</v>
      </c>
      <c r="E2145" s="37" t="s">
        <v>5443</v>
      </c>
      <c r="F2145" s="37" t="s">
        <v>568</v>
      </c>
      <c r="G2145" s="37">
        <v>200001706</v>
      </c>
      <c r="H2145" s="100">
        <v>710284268</v>
      </c>
      <c r="I2145" s="101">
        <v>37828452</v>
      </c>
      <c r="J2145" s="37">
        <v>100019786</v>
      </c>
      <c r="K2145" s="37">
        <v>100009680</v>
      </c>
      <c r="L2145" s="37" t="s">
        <v>105</v>
      </c>
      <c r="M2145" s="37" t="s">
        <v>568</v>
      </c>
      <c r="N2145" s="37" t="s">
        <v>5444</v>
      </c>
      <c r="O2145" s="39" t="s">
        <v>15023</v>
      </c>
      <c r="P2145" s="37" t="s">
        <v>5444</v>
      </c>
      <c r="Q2145" s="37" t="s">
        <v>15024</v>
      </c>
      <c r="R2145" s="39" t="s">
        <v>10662</v>
      </c>
      <c r="S2145" s="40" t="s">
        <v>10741</v>
      </c>
      <c r="T2145" s="41">
        <v>3</v>
      </c>
      <c r="U2145" s="41">
        <v>0</v>
      </c>
      <c r="V2145" s="41">
        <v>0</v>
      </c>
      <c r="W2145" s="42"/>
      <c r="X2145" s="42"/>
      <c r="Y2145" s="102">
        <v>3</v>
      </c>
      <c r="Z2145">
        <v>0</v>
      </c>
      <c r="AA2145">
        <v>0</v>
      </c>
      <c r="AB2145">
        <v>0</v>
      </c>
      <c r="AE2145" s="103">
        <v>0</v>
      </c>
      <c r="AF2145">
        <v>1</v>
      </c>
      <c r="AG2145">
        <v>0</v>
      </c>
      <c r="AH2145">
        <v>0</v>
      </c>
      <c r="AI2145">
        <v>1</v>
      </c>
    </row>
    <row r="2146" spans="1:35" ht="15" hidden="1" customHeight="1" x14ac:dyDescent="0.25">
      <c r="A2146" s="37" t="s">
        <v>36</v>
      </c>
      <c r="B2146" s="37" t="s">
        <v>37</v>
      </c>
      <c r="C2146" s="37" t="s">
        <v>2654</v>
      </c>
      <c r="D2146" s="38" t="s">
        <v>11537</v>
      </c>
      <c r="E2146" s="37" t="s">
        <v>2655</v>
      </c>
      <c r="F2146" s="37" t="s">
        <v>1879</v>
      </c>
      <c r="G2146" s="37">
        <v>200000574</v>
      </c>
      <c r="H2146" s="100">
        <v>710143932</v>
      </c>
      <c r="I2146" s="101">
        <v>310182</v>
      </c>
      <c r="J2146" s="37">
        <v>100003317</v>
      </c>
      <c r="K2146" s="37">
        <v>200000574</v>
      </c>
      <c r="L2146" s="37" t="s">
        <v>48</v>
      </c>
      <c r="M2146" s="37" t="s">
        <v>1879</v>
      </c>
      <c r="N2146" s="37" t="s">
        <v>2656</v>
      </c>
      <c r="O2146" s="39" t="s">
        <v>11538</v>
      </c>
      <c r="P2146" s="37" t="s">
        <v>2656</v>
      </c>
      <c r="Q2146" s="37" t="s">
        <v>2660</v>
      </c>
      <c r="R2146" s="39" t="s">
        <v>11539</v>
      </c>
      <c r="S2146" s="40" t="s">
        <v>10741</v>
      </c>
      <c r="T2146" s="41">
        <v>44</v>
      </c>
      <c r="U2146" s="42">
        <v>0</v>
      </c>
      <c r="V2146" s="42">
        <v>0</v>
      </c>
      <c r="W2146" s="42"/>
      <c r="X2146" s="42"/>
      <c r="Y2146" s="102">
        <v>44</v>
      </c>
      <c r="Z2146">
        <v>0</v>
      </c>
      <c r="AA2146">
        <v>0</v>
      </c>
      <c r="AB2146">
        <v>0</v>
      </c>
      <c r="AE2146" s="103">
        <v>0</v>
      </c>
      <c r="AF2146">
        <v>11</v>
      </c>
      <c r="AG2146">
        <v>0</v>
      </c>
      <c r="AH2146">
        <v>0</v>
      </c>
      <c r="AI2146">
        <v>11</v>
      </c>
    </row>
    <row r="2147" spans="1:35" ht="15" hidden="1" customHeight="1" x14ac:dyDescent="0.25">
      <c r="A2147" s="37" t="s">
        <v>36</v>
      </c>
      <c r="B2147" s="37" t="s">
        <v>37</v>
      </c>
      <c r="C2147" s="37" t="s">
        <v>3969</v>
      </c>
      <c r="D2147" s="38" t="s">
        <v>15028</v>
      </c>
      <c r="E2147" s="37" t="s">
        <v>3970</v>
      </c>
      <c r="F2147" s="37" t="s">
        <v>2860</v>
      </c>
      <c r="G2147" s="37">
        <v>200000923</v>
      </c>
      <c r="H2147" s="100">
        <v>710004737</v>
      </c>
      <c r="I2147" s="101">
        <v>612138</v>
      </c>
      <c r="J2147" s="37">
        <v>100006447</v>
      </c>
      <c r="K2147" s="37">
        <v>200000923</v>
      </c>
      <c r="L2147" s="37" t="s">
        <v>53</v>
      </c>
      <c r="M2147" s="37" t="s">
        <v>2860</v>
      </c>
      <c r="N2147" s="37" t="s">
        <v>1815</v>
      </c>
      <c r="O2147" s="39" t="s">
        <v>14802</v>
      </c>
      <c r="P2147" s="37" t="s">
        <v>3971</v>
      </c>
      <c r="Q2147" s="37" t="s">
        <v>3972</v>
      </c>
      <c r="R2147" s="39" t="s">
        <v>15029</v>
      </c>
      <c r="S2147" s="40" t="s">
        <v>10741</v>
      </c>
      <c r="T2147" s="41">
        <v>3</v>
      </c>
      <c r="U2147" s="42">
        <v>0</v>
      </c>
      <c r="V2147" s="42">
        <v>0</v>
      </c>
      <c r="W2147" s="42"/>
      <c r="X2147" s="42"/>
      <c r="Y2147" s="102">
        <v>3</v>
      </c>
      <c r="Z2147">
        <v>0</v>
      </c>
      <c r="AA2147">
        <v>0</v>
      </c>
      <c r="AB2147">
        <v>0</v>
      </c>
      <c r="AE2147" s="103">
        <v>0</v>
      </c>
      <c r="AF2147">
        <v>0</v>
      </c>
      <c r="AG2147">
        <v>0</v>
      </c>
      <c r="AH2147">
        <v>0</v>
      </c>
      <c r="AI2147">
        <v>0</v>
      </c>
    </row>
    <row r="2148" spans="1:35" ht="15" hidden="1" customHeight="1" x14ac:dyDescent="0.25">
      <c r="A2148" s="37" t="s">
        <v>36</v>
      </c>
      <c r="B2148" s="37" t="s">
        <v>37</v>
      </c>
      <c r="C2148" s="37" t="s">
        <v>8264</v>
      </c>
      <c r="D2148" s="38" t="s">
        <v>11855</v>
      </c>
      <c r="E2148" s="37" t="s">
        <v>8265</v>
      </c>
      <c r="F2148" s="37" t="s">
        <v>6696</v>
      </c>
      <c r="G2148" s="37">
        <v>200002820</v>
      </c>
      <c r="H2148" s="100">
        <v>710040768</v>
      </c>
      <c r="I2148" s="101">
        <v>332933</v>
      </c>
      <c r="J2148" s="37">
        <v>100014069</v>
      </c>
      <c r="K2148" s="37">
        <v>200002820</v>
      </c>
      <c r="L2148" s="37" t="s">
        <v>48</v>
      </c>
      <c r="M2148" s="37" t="s">
        <v>6696</v>
      </c>
      <c r="N2148" s="37" t="s">
        <v>8266</v>
      </c>
      <c r="O2148" s="39" t="s">
        <v>10966</v>
      </c>
      <c r="P2148" s="37" t="s">
        <v>8266</v>
      </c>
      <c r="Q2148" s="37" t="s">
        <v>8267</v>
      </c>
      <c r="R2148" s="39" t="s">
        <v>11857</v>
      </c>
      <c r="S2148" s="40" t="s">
        <v>10741</v>
      </c>
      <c r="T2148" s="41">
        <v>33</v>
      </c>
      <c r="U2148" s="41">
        <v>0</v>
      </c>
      <c r="V2148" s="41">
        <v>0</v>
      </c>
      <c r="W2148" s="42"/>
      <c r="X2148" s="42"/>
      <c r="Y2148" s="102">
        <v>33</v>
      </c>
      <c r="Z2148">
        <v>1</v>
      </c>
      <c r="AA2148">
        <v>0</v>
      </c>
      <c r="AB2148">
        <v>0</v>
      </c>
      <c r="AE2148" s="103">
        <v>1</v>
      </c>
      <c r="AF2148">
        <v>0</v>
      </c>
      <c r="AG2148">
        <v>0</v>
      </c>
      <c r="AH2148">
        <v>0</v>
      </c>
      <c r="AI2148">
        <v>0</v>
      </c>
    </row>
    <row r="2149" spans="1:35" ht="15" hidden="1" customHeight="1" x14ac:dyDescent="0.25">
      <c r="A2149" s="37" t="s">
        <v>36</v>
      </c>
      <c r="B2149" s="37" t="s">
        <v>37</v>
      </c>
      <c r="C2149" s="37" t="s">
        <v>6155</v>
      </c>
      <c r="D2149" s="38" t="s">
        <v>15030</v>
      </c>
      <c r="E2149" s="37" t="s">
        <v>6156</v>
      </c>
      <c r="F2149" s="37" t="s">
        <v>568</v>
      </c>
      <c r="G2149" s="37">
        <v>200002156</v>
      </c>
      <c r="H2149" s="100">
        <v>710021216</v>
      </c>
      <c r="I2149" s="101">
        <v>320595</v>
      </c>
      <c r="J2149" s="37">
        <v>100011074</v>
      </c>
      <c r="K2149" s="37">
        <v>200002156</v>
      </c>
      <c r="L2149" s="37" t="s">
        <v>48</v>
      </c>
      <c r="M2149" s="37" t="s">
        <v>568</v>
      </c>
      <c r="N2149" s="37" t="s">
        <v>6129</v>
      </c>
      <c r="O2149" s="39" t="s">
        <v>11668</v>
      </c>
      <c r="P2149" s="37" t="s">
        <v>6157</v>
      </c>
      <c r="Q2149" s="37" t="s">
        <v>6158</v>
      </c>
      <c r="R2149" s="39" t="s">
        <v>15031</v>
      </c>
      <c r="S2149" s="40" t="s">
        <v>10741</v>
      </c>
      <c r="T2149" s="41">
        <v>9</v>
      </c>
      <c r="U2149" s="42">
        <v>0</v>
      </c>
      <c r="V2149" s="42">
        <v>0</v>
      </c>
      <c r="W2149" s="42"/>
      <c r="X2149" s="42"/>
      <c r="Y2149" s="102">
        <v>9</v>
      </c>
      <c r="Z2149">
        <v>1</v>
      </c>
      <c r="AA2149">
        <v>0</v>
      </c>
      <c r="AB2149">
        <v>0</v>
      </c>
      <c r="AE2149" s="103">
        <v>1</v>
      </c>
      <c r="AF2149">
        <v>0</v>
      </c>
      <c r="AG2149">
        <v>0</v>
      </c>
      <c r="AH2149">
        <v>0</v>
      </c>
      <c r="AI2149">
        <v>0</v>
      </c>
    </row>
    <row r="2150" spans="1:35" ht="15" hidden="1" customHeight="1" x14ac:dyDescent="0.25">
      <c r="A2150" s="37" t="s">
        <v>36</v>
      </c>
      <c r="B2150" s="37" t="s">
        <v>37</v>
      </c>
      <c r="C2150" s="37" t="s">
        <v>7224</v>
      </c>
      <c r="D2150" s="38" t="s">
        <v>15032</v>
      </c>
      <c r="E2150" s="37" t="s">
        <v>1080</v>
      </c>
      <c r="F2150" s="37" t="s">
        <v>6696</v>
      </c>
      <c r="G2150" s="37">
        <v>200002453</v>
      </c>
      <c r="H2150" s="100">
        <v>710027354</v>
      </c>
      <c r="I2150" s="101">
        <v>326259</v>
      </c>
      <c r="J2150" s="37">
        <v>100012380</v>
      </c>
      <c r="K2150" s="37">
        <v>200002453</v>
      </c>
      <c r="L2150" s="37" t="s">
        <v>48</v>
      </c>
      <c r="M2150" s="37" t="s">
        <v>6696</v>
      </c>
      <c r="N2150" s="37" t="s">
        <v>7170</v>
      </c>
      <c r="O2150" s="39" t="s">
        <v>15033</v>
      </c>
      <c r="P2150" s="37" t="s">
        <v>1081</v>
      </c>
      <c r="Q2150" s="37" t="s">
        <v>7225</v>
      </c>
      <c r="R2150" s="39" t="s">
        <v>15034</v>
      </c>
      <c r="S2150" s="40" t="s">
        <v>10741</v>
      </c>
      <c r="T2150" s="41">
        <v>39</v>
      </c>
      <c r="U2150" s="41">
        <v>0</v>
      </c>
      <c r="V2150" s="41">
        <v>0</v>
      </c>
      <c r="W2150" s="42"/>
      <c r="X2150" s="42"/>
      <c r="Y2150" s="102">
        <v>39</v>
      </c>
      <c r="Z2150">
        <v>0</v>
      </c>
      <c r="AA2150">
        <v>0</v>
      </c>
      <c r="AB2150">
        <v>0</v>
      </c>
      <c r="AE2150" s="103">
        <v>0</v>
      </c>
      <c r="AF2150">
        <v>32</v>
      </c>
      <c r="AG2150">
        <v>0</v>
      </c>
      <c r="AH2150">
        <v>0</v>
      </c>
      <c r="AI2150">
        <v>32</v>
      </c>
    </row>
    <row r="2151" spans="1:35" ht="15" hidden="1" customHeight="1" x14ac:dyDescent="0.25">
      <c r="A2151" s="37" t="s">
        <v>36</v>
      </c>
      <c r="B2151" s="37" t="s">
        <v>37</v>
      </c>
      <c r="C2151" s="37" t="s">
        <v>2706</v>
      </c>
      <c r="D2151" s="38" t="s">
        <v>15026</v>
      </c>
      <c r="E2151" s="37" t="s">
        <v>2707</v>
      </c>
      <c r="F2151" s="37" t="s">
        <v>1879</v>
      </c>
      <c r="G2151" s="37">
        <v>200000611</v>
      </c>
      <c r="H2151" s="100">
        <v>710130070</v>
      </c>
      <c r="I2151" s="101">
        <v>310417</v>
      </c>
      <c r="J2151" s="37">
        <v>100003395</v>
      </c>
      <c r="K2151" s="37">
        <v>200000611</v>
      </c>
      <c r="L2151" s="37" t="s">
        <v>48</v>
      </c>
      <c r="M2151" s="37" t="s">
        <v>1879</v>
      </c>
      <c r="N2151" s="37" t="s">
        <v>2656</v>
      </c>
      <c r="O2151" s="39" t="s">
        <v>11462</v>
      </c>
      <c r="P2151" s="37" t="s">
        <v>2708</v>
      </c>
      <c r="Q2151" s="37" t="s">
        <v>2709</v>
      </c>
      <c r="R2151" s="39" t="s">
        <v>15027</v>
      </c>
      <c r="S2151" s="40" t="s">
        <v>10741</v>
      </c>
      <c r="T2151" s="41">
        <v>5</v>
      </c>
      <c r="U2151" s="41">
        <v>0</v>
      </c>
      <c r="V2151" s="41">
        <v>0</v>
      </c>
      <c r="W2151" s="42"/>
      <c r="X2151" s="42"/>
      <c r="Y2151" s="102">
        <v>5</v>
      </c>
      <c r="Z2151">
        <v>0</v>
      </c>
      <c r="AA2151">
        <v>0</v>
      </c>
      <c r="AB2151">
        <v>0</v>
      </c>
      <c r="AE2151" s="103">
        <v>0</v>
      </c>
      <c r="AF2151">
        <v>0</v>
      </c>
      <c r="AG2151">
        <v>0</v>
      </c>
      <c r="AH2151">
        <v>0</v>
      </c>
      <c r="AI2151">
        <v>0</v>
      </c>
    </row>
    <row r="2152" spans="1:35" ht="15" hidden="1" customHeight="1" x14ac:dyDescent="0.25">
      <c r="A2152" s="37" t="s">
        <v>36</v>
      </c>
      <c r="B2152" s="37" t="s">
        <v>37</v>
      </c>
      <c r="C2152" s="37" t="s">
        <v>1568</v>
      </c>
      <c r="D2152" s="38" t="s">
        <v>13516</v>
      </c>
      <c r="E2152" s="37" t="s">
        <v>1569</v>
      </c>
      <c r="F2152" s="37" t="s">
        <v>814</v>
      </c>
      <c r="G2152" s="37">
        <v>200000435</v>
      </c>
      <c r="H2152" s="100">
        <v>42400988</v>
      </c>
      <c r="I2152" s="101">
        <v>612031</v>
      </c>
      <c r="J2152" s="37">
        <v>100003288</v>
      </c>
      <c r="K2152" s="37">
        <v>200000435</v>
      </c>
      <c r="L2152" s="37" t="s">
        <v>48</v>
      </c>
      <c r="M2152" s="37" t="s">
        <v>814</v>
      </c>
      <c r="N2152" s="37" t="s">
        <v>1570</v>
      </c>
      <c r="O2152" s="39" t="s">
        <v>11714</v>
      </c>
      <c r="P2152" s="37" t="s">
        <v>1570</v>
      </c>
      <c r="Q2152" s="37" t="s">
        <v>1572</v>
      </c>
      <c r="R2152" s="39" t="s">
        <v>13517</v>
      </c>
      <c r="S2152" s="40" t="s">
        <v>10721</v>
      </c>
      <c r="T2152" s="41">
        <v>46</v>
      </c>
      <c r="U2152" s="41">
        <v>0</v>
      </c>
      <c r="V2152" s="41">
        <v>0</v>
      </c>
      <c r="W2152" s="42"/>
      <c r="X2152" s="42"/>
      <c r="Y2152" s="102">
        <v>46</v>
      </c>
      <c r="Z2152">
        <v>0</v>
      </c>
      <c r="AA2152">
        <v>0</v>
      </c>
      <c r="AB2152">
        <v>0</v>
      </c>
      <c r="AE2152" s="103">
        <v>0</v>
      </c>
      <c r="AF2152">
        <v>2</v>
      </c>
      <c r="AG2152">
        <v>0</v>
      </c>
      <c r="AH2152">
        <v>0</v>
      </c>
      <c r="AI2152">
        <v>2</v>
      </c>
    </row>
    <row r="2153" spans="1:35" ht="15" hidden="1" customHeight="1" x14ac:dyDescent="0.25">
      <c r="A2153" s="37" t="s">
        <v>36</v>
      </c>
      <c r="B2153" s="37" t="s">
        <v>37</v>
      </c>
      <c r="C2153" s="37" t="s">
        <v>5229</v>
      </c>
      <c r="D2153" s="38" t="s">
        <v>15035</v>
      </c>
      <c r="E2153" s="37" t="s">
        <v>5230</v>
      </c>
      <c r="F2153" s="37" t="s">
        <v>4189</v>
      </c>
      <c r="G2153" s="37">
        <v>200001610</v>
      </c>
      <c r="H2153" s="100">
        <v>710267134</v>
      </c>
      <c r="I2153" s="101">
        <v>649210</v>
      </c>
      <c r="J2153" s="37">
        <v>100018053</v>
      </c>
      <c r="K2153" s="37">
        <v>200001610</v>
      </c>
      <c r="L2153" s="37" t="s">
        <v>48</v>
      </c>
      <c r="M2153" s="37" t="s">
        <v>4189</v>
      </c>
      <c r="N2153" s="37" t="s">
        <v>4960</v>
      </c>
      <c r="O2153" s="39" t="s">
        <v>12246</v>
      </c>
      <c r="P2153" s="37" t="s">
        <v>5231</v>
      </c>
      <c r="Q2153" s="37" t="s">
        <v>5232</v>
      </c>
      <c r="R2153" s="39" t="s">
        <v>15036</v>
      </c>
      <c r="S2153" s="40" t="s">
        <v>10741</v>
      </c>
      <c r="T2153" s="41">
        <v>3</v>
      </c>
      <c r="U2153" s="42">
        <v>0</v>
      </c>
      <c r="V2153" s="42">
        <v>0</v>
      </c>
      <c r="W2153" s="42"/>
      <c r="X2153" s="42"/>
      <c r="Y2153" s="102">
        <v>3</v>
      </c>
      <c r="Z2153">
        <v>0</v>
      </c>
      <c r="AA2153">
        <v>0</v>
      </c>
      <c r="AB2153">
        <v>0</v>
      </c>
      <c r="AE2153" s="103">
        <v>0</v>
      </c>
      <c r="AF2153">
        <v>0</v>
      </c>
      <c r="AG2153">
        <v>0</v>
      </c>
      <c r="AH2153">
        <v>0</v>
      </c>
      <c r="AI2153">
        <v>0</v>
      </c>
    </row>
    <row r="2154" spans="1:35" ht="15" hidden="1" customHeight="1" x14ac:dyDescent="0.25">
      <c r="A2154" s="37" t="s">
        <v>36</v>
      </c>
      <c r="B2154" s="37" t="s">
        <v>37</v>
      </c>
      <c r="C2154" s="37" t="s">
        <v>6483</v>
      </c>
      <c r="D2154" s="38" t="s">
        <v>15038</v>
      </c>
      <c r="E2154" s="37" t="s">
        <v>6484</v>
      </c>
      <c r="F2154" s="37" t="s">
        <v>568</v>
      </c>
      <c r="G2154" s="37">
        <v>200001872</v>
      </c>
      <c r="H2154" s="100">
        <v>710029764</v>
      </c>
      <c r="I2154" s="101">
        <v>37888714</v>
      </c>
      <c r="J2154" s="37">
        <v>100010261</v>
      </c>
      <c r="K2154" s="37">
        <v>100010265</v>
      </c>
      <c r="L2154" s="37" t="s">
        <v>105</v>
      </c>
      <c r="M2154" s="37" t="s">
        <v>568</v>
      </c>
      <c r="N2154" s="37" t="s">
        <v>6518</v>
      </c>
      <c r="O2154" s="39" t="s">
        <v>15039</v>
      </c>
      <c r="P2154" s="37" t="s">
        <v>6485</v>
      </c>
      <c r="Q2154" s="37" t="s">
        <v>6486</v>
      </c>
      <c r="R2154" s="39" t="s">
        <v>15040</v>
      </c>
      <c r="S2154" s="40" t="s">
        <v>10741</v>
      </c>
      <c r="T2154" s="41">
        <v>54</v>
      </c>
      <c r="U2154" s="41">
        <v>0</v>
      </c>
      <c r="V2154" s="41">
        <v>0</v>
      </c>
      <c r="W2154" s="42"/>
      <c r="X2154" s="42"/>
      <c r="Y2154" s="102">
        <v>54</v>
      </c>
      <c r="Z2154">
        <v>2</v>
      </c>
      <c r="AA2154">
        <v>0</v>
      </c>
      <c r="AB2154">
        <v>0</v>
      </c>
      <c r="AE2154" s="103">
        <v>2</v>
      </c>
      <c r="AF2154">
        <v>21</v>
      </c>
      <c r="AG2154">
        <v>0</v>
      </c>
      <c r="AH2154">
        <v>0</v>
      </c>
      <c r="AI2154">
        <v>21</v>
      </c>
    </row>
    <row r="2155" spans="1:35" ht="15" hidden="1" customHeight="1" x14ac:dyDescent="0.25">
      <c r="A2155" s="37" t="s">
        <v>36</v>
      </c>
      <c r="B2155" s="37" t="s">
        <v>592</v>
      </c>
      <c r="C2155" s="37" t="s">
        <v>670</v>
      </c>
      <c r="D2155" s="38" t="s">
        <v>15037</v>
      </c>
      <c r="E2155" s="37" t="s">
        <v>671</v>
      </c>
      <c r="F2155" s="37" t="s">
        <v>40</v>
      </c>
      <c r="G2155" s="37">
        <v>200003743</v>
      </c>
      <c r="H2155" s="100">
        <v>710239858</v>
      </c>
      <c r="I2155" s="101">
        <v>50723227</v>
      </c>
      <c r="J2155" s="37">
        <v>100000382</v>
      </c>
      <c r="K2155" s="37">
        <v>100017878</v>
      </c>
      <c r="L2155" s="37" t="s">
        <v>672</v>
      </c>
      <c r="M2155" s="37" t="s">
        <v>40</v>
      </c>
      <c r="N2155" s="37" t="s">
        <v>367</v>
      </c>
      <c r="O2155" s="39" t="s">
        <v>392</v>
      </c>
      <c r="P2155" s="37" t="s">
        <v>372</v>
      </c>
      <c r="Q2155" s="37" t="s">
        <v>673</v>
      </c>
      <c r="R2155" s="39" t="s">
        <v>10604</v>
      </c>
      <c r="S2155" s="40" t="s">
        <v>10741</v>
      </c>
      <c r="T2155" s="42">
        <v>0</v>
      </c>
      <c r="U2155" s="42">
        <v>69</v>
      </c>
      <c r="V2155" s="42">
        <v>0</v>
      </c>
      <c r="W2155" s="41"/>
      <c r="X2155" s="41"/>
      <c r="Y2155" s="102">
        <v>69</v>
      </c>
      <c r="Z2155">
        <v>0</v>
      </c>
      <c r="AA2155">
        <v>0</v>
      </c>
      <c r="AB2155">
        <v>0</v>
      </c>
      <c r="AE2155" s="103">
        <v>0</v>
      </c>
      <c r="AF2155">
        <v>0</v>
      </c>
      <c r="AG2155">
        <v>2</v>
      </c>
      <c r="AH2155">
        <v>0</v>
      </c>
      <c r="AI2155">
        <v>2</v>
      </c>
    </row>
    <row r="2156" spans="1:35" ht="15" hidden="1" customHeight="1" x14ac:dyDescent="0.25">
      <c r="A2156" s="37" t="s">
        <v>36</v>
      </c>
      <c r="B2156" s="37" t="s">
        <v>37</v>
      </c>
      <c r="C2156" s="37" t="s">
        <v>7163</v>
      </c>
      <c r="D2156" s="38" t="s">
        <v>15041</v>
      </c>
      <c r="E2156" s="37" t="s">
        <v>7164</v>
      </c>
      <c r="F2156" s="37" t="s">
        <v>6696</v>
      </c>
      <c r="G2156" s="37">
        <v>200002340</v>
      </c>
      <c r="H2156" s="100">
        <v>710280572</v>
      </c>
      <c r="I2156" s="101">
        <v>54014034</v>
      </c>
      <c r="J2156" s="37">
        <v>100019393</v>
      </c>
      <c r="K2156" s="37">
        <v>100019391</v>
      </c>
      <c r="L2156" s="37" t="s">
        <v>92</v>
      </c>
      <c r="M2156" s="37" t="s">
        <v>6696</v>
      </c>
      <c r="N2156" s="37" t="s">
        <v>6969</v>
      </c>
      <c r="O2156" s="39" t="s">
        <v>13499</v>
      </c>
      <c r="P2156" s="37" t="s">
        <v>7165</v>
      </c>
      <c r="Q2156" s="37" t="s">
        <v>15042</v>
      </c>
      <c r="R2156" s="39" t="s">
        <v>15043</v>
      </c>
      <c r="S2156" s="40" t="s">
        <v>10741</v>
      </c>
      <c r="T2156" s="41">
        <v>3</v>
      </c>
      <c r="U2156" s="42">
        <v>0</v>
      </c>
      <c r="V2156" s="42">
        <v>0</v>
      </c>
      <c r="W2156" s="42"/>
      <c r="X2156" s="42"/>
      <c r="Y2156" s="102">
        <v>3</v>
      </c>
      <c r="Z2156">
        <v>0</v>
      </c>
      <c r="AA2156">
        <v>0</v>
      </c>
      <c r="AB2156">
        <v>0</v>
      </c>
      <c r="AE2156" s="103">
        <v>0</v>
      </c>
      <c r="AF2156">
        <v>0</v>
      </c>
      <c r="AG2156">
        <v>0</v>
      </c>
      <c r="AH2156">
        <v>0</v>
      </c>
      <c r="AI2156">
        <v>0</v>
      </c>
    </row>
    <row r="2157" spans="1:35" ht="15" hidden="1" customHeight="1" x14ac:dyDescent="0.25">
      <c r="A2157" s="37" t="s">
        <v>36</v>
      </c>
      <c r="B2157" s="37" t="s">
        <v>37</v>
      </c>
      <c r="C2157" s="37" t="s">
        <v>7879</v>
      </c>
      <c r="D2157" s="38" t="s">
        <v>15044</v>
      </c>
      <c r="E2157" s="37" t="s">
        <v>7880</v>
      </c>
      <c r="F2157" s="37" t="s">
        <v>6696</v>
      </c>
      <c r="G2157" s="37">
        <v>200002677</v>
      </c>
      <c r="H2157" s="100">
        <v>710040369</v>
      </c>
      <c r="I2157" s="101">
        <v>37876104</v>
      </c>
      <c r="J2157" s="37">
        <v>100013446</v>
      </c>
      <c r="K2157" s="37">
        <v>100013447</v>
      </c>
      <c r="L2157" s="37" t="s">
        <v>92</v>
      </c>
      <c r="M2157" s="37" t="s">
        <v>6696</v>
      </c>
      <c r="N2157" s="37" t="s">
        <v>7842</v>
      </c>
      <c r="O2157" s="39" t="s">
        <v>11573</v>
      </c>
      <c r="P2157" s="37" t="s">
        <v>7881</v>
      </c>
      <c r="Q2157" s="37" t="s">
        <v>7882</v>
      </c>
      <c r="R2157" s="39" t="s">
        <v>15045</v>
      </c>
      <c r="S2157" s="40" t="s">
        <v>10741</v>
      </c>
      <c r="T2157" s="41">
        <v>9</v>
      </c>
      <c r="U2157" s="42">
        <v>0</v>
      </c>
      <c r="V2157" s="42">
        <v>0</v>
      </c>
      <c r="W2157" s="42"/>
      <c r="X2157" s="42"/>
      <c r="Y2157" s="102">
        <v>9</v>
      </c>
      <c r="Z2157">
        <v>0</v>
      </c>
      <c r="AA2157">
        <v>0</v>
      </c>
      <c r="AB2157">
        <v>0</v>
      </c>
      <c r="AE2157" s="103">
        <v>0</v>
      </c>
      <c r="AF2157">
        <v>0</v>
      </c>
      <c r="AG2157">
        <v>0</v>
      </c>
      <c r="AH2157">
        <v>0</v>
      </c>
      <c r="AI2157">
        <v>0</v>
      </c>
    </row>
    <row r="2158" spans="1:35" ht="15" hidden="1" customHeight="1" x14ac:dyDescent="0.25">
      <c r="A2158" s="37" t="s">
        <v>36</v>
      </c>
      <c r="B2158" s="37" t="s">
        <v>37</v>
      </c>
      <c r="C2158" s="37" t="s">
        <v>7374</v>
      </c>
      <c r="D2158" s="38" t="s">
        <v>15046</v>
      </c>
      <c r="E2158" s="37" t="s">
        <v>7375</v>
      </c>
      <c r="F2158" s="37" t="s">
        <v>6696</v>
      </c>
      <c r="G2158" s="37">
        <v>200002378</v>
      </c>
      <c r="H2158" s="100">
        <v>710166567</v>
      </c>
      <c r="I2158" s="101">
        <v>231088</v>
      </c>
      <c r="J2158" s="37">
        <v>100012150</v>
      </c>
      <c r="K2158" s="37">
        <v>200002378</v>
      </c>
      <c r="L2158" s="37" t="s">
        <v>48</v>
      </c>
      <c r="M2158" s="37" t="s">
        <v>6696</v>
      </c>
      <c r="N2158" s="37" t="s">
        <v>7232</v>
      </c>
      <c r="O2158" s="39" t="s">
        <v>13867</v>
      </c>
      <c r="P2158" s="37" t="s">
        <v>7376</v>
      </c>
      <c r="Q2158" s="37" t="s">
        <v>7377</v>
      </c>
      <c r="R2158" s="39" t="s">
        <v>15047</v>
      </c>
      <c r="S2158" s="40" t="s">
        <v>10741</v>
      </c>
      <c r="T2158" s="41">
        <v>2</v>
      </c>
      <c r="U2158" s="41">
        <v>0</v>
      </c>
      <c r="V2158" s="41">
        <v>0</v>
      </c>
      <c r="W2158" s="42"/>
      <c r="X2158" s="42"/>
      <c r="Y2158" s="102">
        <v>2</v>
      </c>
      <c r="Z2158">
        <v>0</v>
      </c>
      <c r="AA2158">
        <v>0</v>
      </c>
      <c r="AB2158">
        <v>0</v>
      </c>
      <c r="AE2158" s="103">
        <v>0</v>
      </c>
      <c r="AF2158">
        <v>0</v>
      </c>
      <c r="AG2158">
        <v>0</v>
      </c>
      <c r="AH2158">
        <v>0</v>
      </c>
      <c r="AI2158">
        <v>0</v>
      </c>
    </row>
    <row r="2159" spans="1:35" ht="15" hidden="1" customHeight="1" x14ac:dyDescent="0.25">
      <c r="A2159" s="37" t="s">
        <v>36</v>
      </c>
      <c r="B2159" s="37" t="s">
        <v>37</v>
      </c>
      <c r="C2159" s="37" t="s">
        <v>5395</v>
      </c>
      <c r="D2159" s="38" t="s">
        <v>10768</v>
      </c>
      <c r="E2159" s="37" t="s">
        <v>5396</v>
      </c>
      <c r="F2159" s="37" t="s">
        <v>568</v>
      </c>
      <c r="G2159" s="37">
        <v>200001638</v>
      </c>
      <c r="H2159" s="100">
        <v>710036280</v>
      </c>
      <c r="I2159" s="101">
        <v>313271</v>
      </c>
      <c r="J2159" s="37">
        <v>100009469</v>
      </c>
      <c r="K2159" s="37">
        <v>200001638</v>
      </c>
      <c r="L2159" s="37" t="s">
        <v>48</v>
      </c>
      <c r="M2159" s="37" t="s">
        <v>568</v>
      </c>
      <c r="N2159" s="37" t="s">
        <v>655</v>
      </c>
      <c r="O2159" s="39" t="s">
        <v>14154</v>
      </c>
      <c r="P2159" s="37" t="s">
        <v>655</v>
      </c>
      <c r="Q2159" s="37" t="s">
        <v>5415</v>
      </c>
      <c r="R2159" s="39" t="s">
        <v>10770</v>
      </c>
      <c r="S2159" s="40" t="s">
        <v>10741</v>
      </c>
      <c r="T2159" s="41">
        <v>45</v>
      </c>
      <c r="U2159" s="41">
        <v>0</v>
      </c>
      <c r="V2159" s="41">
        <v>0</v>
      </c>
      <c r="W2159" s="42"/>
      <c r="X2159" s="42"/>
      <c r="Y2159" s="102">
        <v>45</v>
      </c>
      <c r="Z2159">
        <v>0</v>
      </c>
      <c r="AA2159">
        <v>0</v>
      </c>
      <c r="AB2159">
        <v>0</v>
      </c>
      <c r="AE2159" s="103">
        <v>0</v>
      </c>
      <c r="AF2159">
        <v>1</v>
      </c>
      <c r="AG2159">
        <v>0</v>
      </c>
      <c r="AH2159">
        <v>0</v>
      </c>
      <c r="AI2159">
        <v>1</v>
      </c>
    </row>
    <row r="2160" spans="1:35" ht="15" hidden="1" customHeight="1" x14ac:dyDescent="0.25">
      <c r="A2160" s="37" t="s">
        <v>36</v>
      </c>
      <c r="B2160" s="37" t="s">
        <v>37</v>
      </c>
      <c r="C2160" s="37" t="s">
        <v>411</v>
      </c>
      <c r="D2160" s="38" t="s">
        <v>10928</v>
      </c>
      <c r="E2160" s="37" t="s">
        <v>412</v>
      </c>
      <c r="F2160" s="37" t="s">
        <v>40</v>
      </c>
      <c r="G2160" s="37">
        <v>200000131</v>
      </c>
      <c r="H2160" s="100">
        <v>36063991</v>
      </c>
      <c r="I2160" s="101">
        <v>304557</v>
      </c>
      <c r="J2160" s="37">
        <v>100000541</v>
      </c>
      <c r="K2160" s="37">
        <v>200000131</v>
      </c>
      <c r="L2160" s="37" t="s">
        <v>48</v>
      </c>
      <c r="M2160" s="37" t="s">
        <v>40</v>
      </c>
      <c r="N2160" s="37" t="s">
        <v>784</v>
      </c>
      <c r="O2160" s="39" t="s">
        <v>10929</v>
      </c>
      <c r="P2160" s="37" t="s">
        <v>413</v>
      </c>
      <c r="Q2160" s="37" t="s">
        <v>421</v>
      </c>
      <c r="R2160" s="39" t="s">
        <v>10930</v>
      </c>
      <c r="S2160" s="40" t="s">
        <v>10721</v>
      </c>
      <c r="T2160" s="41">
        <v>52</v>
      </c>
      <c r="U2160" s="41">
        <v>0</v>
      </c>
      <c r="V2160" s="41">
        <v>0</v>
      </c>
      <c r="W2160" s="42"/>
      <c r="X2160" s="42"/>
      <c r="Y2160" s="102">
        <v>52</v>
      </c>
      <c r="Z2160">
        <v>0</v>
      </c>
      <c r="AA2160">
        <v>0</v>
      </c>
      <c r="AB2160">
        <v>0</v>
      </c>
      <c r="AE2160" s="103">
        <v>0</v>
      </c>
      <c r="AF2160">
        <v>0</v>
      </c>
      <c r="AG2160">
        <v>0</v>
      </c>
      <c r="AH2160">
        <v>0</v>
      </c>
      <c r="AI2160">
        <v>0</v>
      </c>
    </row>
    <row r="2161" spans="1:35" ht="15" hidden="1" customHeight="1" x14ac:dyDescent="0.25">
      <c r="A2161" s="37" t="s">
        <v>36</v>
      </c>
      <c r="B2161" s="37" t="s">
        <v>37</v>
      </c>
      <c r="C2161" s="37" t="s">
        <v>523</v>
      </c>
      <c r="D2161" s="38" t="s">
        <v>15057</v>
      </c>
      <c r="E2161" s="37" t="s">
        <v>524</v>
      </c>
      <c r="F2161" s="37" t="s">
        <v>40</v>
      </c>
      <c r="G2161" s="37">
        <v>200000278</v>
      </c>
      <c r="H2161" s="100">
        <v>710001363</v>
      </c>
      <c r="I2161" s="101">
        <v>800252</v>
      </c>
      <c r="J2161" s="37">
        <v>100001382</v>
      </c>
      <c r="K2161" s="37">
        <v>200000278</v>
      </c>
      <c r="L2161" s="37" t="s">
        <v>48</v>
      </c>
      <c r="M2161" s="37" t="s">
        <v>40</v>
      </c>
      <c r="N2161" s="37" t="s">
        <v>56</v>
      </c>
      <c r="O2161" s="39" t="s">
        <v>15058</v>
      </c>
      <c r="P2161" s="37" t="s">
        <v>525</v>
      </c>
      <c r="Q2161" s="37" t="s">
        <v>526</v>
      </c>
      <c r="R2161" s="39" t="s">
        <v>15059</v>
      </c>
      <c r="S2161" s="40" t="s">
        <v>10741</v>
      </c>
      <c r="T2161" s="41">
        <v>13</v>
      </c>
      <c r="U2161" s="42">
        <v>0</v>
      </c>
      <c r="V2161" s="42">
        <v>0</v>
      </c>
      <c r="W2161" s="42"/>
      <c r="X2161" s="42"/>
      <c r="Y2161" s="102">
        <v>13</v>
      </c>
      <c r="Z2161">
        <v>0</v>
      </c>
      <c r="AA2161">
        <v>0</v>
      </c>
      <c r="AB2161">
        <v>0</v>
      </c>
      <c r="AE2161" s="103">
        <v>0</v>
      </c>
      <c r="AF2161">
        <v>0</v>
      </c>
      <c r="AG2161">
        <v>0</v>
      </c>
      <c r="AH2161">
        <v>0</v>
      </c>
      <c r="AI2161">
        <v>0</v>
      </c>
    </row>
    <row r="2162" spans="1:35" ht="15" hidden="1" customHeight="1" x14ac:dyDescent="0.25">
      <c r="A2162" s="37" t="s">
        <v>36</v>
      </c>
      <c r="B2162" s="37" t="s">
        <v>37</v>
      </c>
      <c r="C2162" s="37" t="s">
        <v>8831</v>
      </c>
      <c r="D2162" s="38" t="s">
        <v>10854</v>
      </c>
      <c r="E2162" s="37" t="s">
        <v>8832</v>
      </c>
      <c r="F2162" s="37" t="s">
        <v>8536</v>
      </c>
      <c r="G2162" s="37">
        <v>200003082</v>
      </c>
      <c r="H2162" s="100">
        <v>710039409</v>
      </c>
      <c r="I2162" s="101">
        <v>325490</v>
      </c>
      <c r="J2162" s="37">
        <v>100015524</v>
      </c>
      <c r="K2162" s="37">
        <v>200003082</v>
      </c>
      <c r="L2162" s="37" t="s">
        <v>48</v>
      </c>
      <c r="M2162" s="37" t="s">
        <v>8536</v>
      </c>
      <c r="N2162" s="37" t="s">
        <v>1826</v>
      </c>
      <c r="O2162" s="39" t="s">
        <v>10855</v>
      </c>
      <c r="P2162" s="37" t="s">
        <v>1826</v>
      </c>
      <c r="Q2162" s="37" t="s">
        <v>8837</v>
      </c>
      <c r="R2162" s="39" t="s">
        <v>10686</v>
      </c>
      <c r="S2162" s="40" t="s">
        <v>10741</v>
      </c>
      <c r="T2162" s="42">
        <v>31</v>
      </c>
      <c r="U2162" s="41">
        <v>0</v>
      </c>
      <c r="V2162" s="42">
        <v>0</v>
      </c>
      <c r="W2162" s="42"/>
      <c r="X2162" s="42"/>
      <c r="Y2162" s="102">
        <v>31</v>
      </c>
      <c r="Z2162">
        <v>0</v>
      </c>
      <c r="AA2162">
        <v>0</v>
      </c>
      <c r="AB2162">
        <v>0</v>
      </c>
      <c r="AE2162" s="103">
        <v>0</v>
      </c>
      <c r="AF2162">
        <v>0</v>
      </c>
      <c r="AG2162">
        <v>0</v>
      </c>
      <c r="AH2162">
        <v>0</v>
      </c>
      <c r="AI2162">
        <v>0</v>
      </c>
    </row>
    <row r="2163" spans="1:35" ht="15" hidden="1" customHeight="1" x14ac:dyDescent="0.25">
      <c r="A2163" s="37" t="s">
        <v>36</v>
      </c>
      <c r="B2163" s="37" t="s">
        <v>37</v>
      </c>
      <c r="C2163" s="37" t="s">
        <v>8863</v>
      </c>
      <c r="D2163" s="38" t="s">
        <v>15054</v>
      </c>
      <c r="E2163" s="37" t="s">
        <v>8864</v>
      </c>
      <c r="F2163" s="37" t="s">
        <v>8536</v>
      </c>
      <c r="G2163" s="37">
        <v>200003095</v>
      </c>
      <c r="H2163" s="100">
        <v>710026307</v>
      </c>
      <c r="I2163" s="101">
        <v>325112</v>
      </c>
      <c r="J2163" s="37">
        <v>100015455</v>
      </c>
      <c r="K2163" s="37">
        <v>200003095</v>
      </c>
      <c r="L2163" s="37" t="s">
        <v>48</v>
      </c>
      <c r="M2163" s="37" t="s">
        <v>8536</v>
      </c>
      <c r="N2163" s="37" t="s">
        <v>1826</v>
      </c>
      <c r="O2163" s="39" t="s">
        <v>15055</v>
      </c>
      <c r="P2163" s="37" t="s">
        <v>8865</v>
      </c>
      <c r="Q2163" s="37" t="s">
        <v>8866</v>
      </c>
      <c r="R2163" s="39" t="s">
        <v>15056</v>
      </c>
      <c r="S2163" s="40" t="s">
        <v>10741</v>
      </c>
      <c r="T2163" s="42">
        <v>4</v>
      </c>
      <c r="U2163" s="42">
        <v>0</v>
      </c>
      <c r="V2163" s="41">
        <v>0</v>
      </c>
      <c r="W2163" s="42"/>
      <c r="X2163" s="42"/>
      <c r="Y2163" s="102">
        <v>4</v>
      </c>
      <c r="Z2163">
        <v>0</v>
      </c>
      <c r="AA2163">
        <v>0</v>
      </c>
      <c r="AB2163">
        <v>0</v>
      </c>
      <c r="AE2163" s="103">
        <v>0</v>
      </c>
      <c r="AF2163">
        <v>0</v>
      </c>
      <c r="AG2163">
        <v>0</v>
      </c>
      <c r="AH2163">
        <v>0</v>
      </c>
      <c r="AI2163">
        <v>0</v>
      </c>
    </row>
    <row r="2164" spans="1:35" ht="15" hidden="1" customHeight="1" x14ac:dyDescent="0.25">
      <c r="A2164" s="37" t="s">
        <v>36</v>
      </c>
      <c r="B2164" s="37" t="s">
        <v>37</v>
      </c>
      <c r="C2164" s="37" t="s">
        <v>9416</v>
      </c>
      <c r="D2164" s="38" t="s">
        <v>15048</v>
      </c>
      <c r="E2164" s="37" t="s">
        <v>9417</v>
      </c>
      <c r="F2164" s="37" t="s">
        <v>8536</v>
      </c>
      <c r="G2164" s="37">
        <v>200003357</v>
      </c>
      <c r="H2164" s="100">
        <v>710032870</v>
      </c>
      <c r="I2164" s="101">
        <v>331775</v>
      </c>
      <c r="J2164" s="37">
        <v>100016441</v>
      </c>
      <c r="K2164" s="37">
        <v>200003357</v>
      </c>
      <c r="L2164" s="37" t="s">
        <v>48</v>
      </c>
      <c r="M2164" s="37" t="s">
        <v>8536</v>
      </c>
      <c r="N2164" s="37" t="s">
        <v>6661</v>
      </c>
      <c r="O2164" s="39" t="s">
        <v>14011</v>
      </c>
      <c r="P2164" s="37" t="s">
        <v>9418</v>
      </c>
      <c r="Q2164" s="37" t="s">
        <v>9419</v>
      </c>
      <c r="R2164" s="39" t="s">
        <v>15049</v>
      </c>
      <c r="S2164" s="40" t="s">
        <v>10741</v>
      </c>
      <c r="T2164" s="41">
        <v>14</v>
      </c>
      <c r="U2164" s="42">
        <v>0</v>
      </c>
      <c r="V2164" s="42">
        <v>0</v>
      </c>
      <c r="W2164" s="42"/>
      <c r="X2164" s="42"/>
      <c r="Y2164" s="102">
        <v>14</v>
      </c>
      <c r="Z2164">
        <v>0</v>
      </c>
      <c r="AA2164">
        <v>0</v>
      </c>
      <c r="AB2164">
        <v>0</v>
      </c>
      <c r="AE2164" s="103">
        <v>0</v>
      </c>
      <c r="AF2164">
        <v>0</v>
      </c>
      <c r="AG2164">
        <v>0</v>
      </c>
      <c r="AH2164">
        <v>0</v>
      </c>
      <c r="AI2164">
        <v>0</v>
      </c>
    </row>
    <row r="2165" spans="1:35" ht="15" hidden="1" customHeight="1" x14ac:dyDescent="0.25">
      <c r="A2165" s="37" t="s">
        <v>36</v>
      </c>
      <c r="B2165" s="37" t="s">
        <v>37</v>
      </c>
      <c r="C2165" s="37" t="s">
        <v>3832</v>
      </c>
      <c r="D2165" s="38" t="s">
        <v>12824</v>
      </c>
      <c r="E2165" s="37" t="s">
        <v>3833</v>
      </c>
      <c r="F2165" s="37" t="s">
        <v>2860</v>
      </c>
      <c r="G2165" s="37">
        <v>200001185</v>
      </c>
      <c r="H2165" s="100">
        <v>710003919</v>
      </c>
      <c r="I2165" s="101">
        <v>306215</v>
      </c>
      <c r="J2165" s="37">
        <v>100006233</v>
      </c>
      <c r="K2165" s="37">
        <v>200001185</v>
      </c>
      <c r="L2165" s="37" t="s">
        <v>48</v>
      </c>
      <c r="M2165" s="37" t="s">
        <v>2860</v>
      </c>
      <c r="N2165" s="37" t="s">
        <v>3822</v>
      </c>
      <c r="O2165" s="39" t="s">
        <v>10053</v>
      </c>
      <c r="P2165" s="37" t="s">
        <v>3834</v>
      </c>
      <c r="Q2165" s="37" t="s">
        <v>3835</v>
      </c>
      <c r="R2165" s="39" t="s">
        <v>10637</v>
      </c>
      <c r="S2165" s="40" t="s">
        <v>10741</v>
      </c>
      <c r="T2165" s="41">
        <v>21</v>
      </c>
      <c r="U2165" s="41">
        <v>0</v>
      </c>
      <c r="V2165" s="41">
        <v>0</v>
      </c>
      <c r="W2165" s="42"/>
      <c r="X2165" s="42"/>
      <c r="Y2165" s="102">
        <v>21</v>
      </c>
      <c r="Z2165">
        <v>0</v>
      </c>
      <c r="AA2165">
        <v>0</v>
      </c>
      <c r="AB2165">
        <v>0</v>
      </c>
      <c r="AE2165" s="103">
        <v>0</v>
      </c>
      <c r="AF2165">
        <v>0</v>
      </c>
      <c r="AG2165">
        <v>0</v>
      </c>
      <c r="AH2165">
        <v>0</v>
      </c>
      <c r="AI2165">
        <v>0</v>
      </c>
    </row>
    <row r="2166" spans="1:35" ht="15" hidden="1" customHeight="1" x14ac:dyDescent="0.25">
      <c r="A2166" s="37" t="s">
        <v>36</v>
      </c>
      <c r="B2166" s="37" t="s">
        <v>37</v>
      </c>
      <c r="C2166" s="37" t="s">
        <v>2523</v>
      </c>
      <c r="D2166" s="38" t="s">
        <v>15050</v>
      </c>
      <c r="E2166" s="37" t="s">
        <v>2524</v>
      </c>
      <c r="F2166" s="37" t="s">
        <v>1879</v>
      </c>
      <c r="G2166" s="37">
        <v>200000776</v>
      </c>
      <c r="H2166" s="100">
        <v>710018592</v>
      </c>
      <c r="I2166" s="101">
        <v>318167</v>
      </c>
      <c r="J2166" s="37">
        <v>100004106</v>
      </c>
      <c r="K2166" s="37">
        <v>200000776</v>
      </c>
      <c r="L2166" s="37" t="s">
        <v>48</v>
      </c>
      <c r="M2166" s="37" t="s">
        <v>1879</v>
      </c>
      <c r="N2166" s="37" t="s">
        <v>2463</v>
      </c>
      <c r="O2166" s="39" t="s">
        <v>15051</v>
      </c>
      <c r="P2166" s="37" t="s">
        <v>2525</v>
      </c>
      <c r="Q2166" s="37" t="s">
        <v>2526</v>
      </c>
      <c r="R2166" s="39" t="s">
        <v>15052</v>
      </c>
      <c r="S2166" s="40" t="s">
        <v>10741</v>
      </c>
      <c r="T2166" s="41">
        <v>19</v>
      </c>
      <c r="U2166" s="41">
        <v>0</v>
      </c>
      <c r="V2166" s="41">
        <v>0</v>
      </c>
      <c r="W2166" s="42"/>
      <c r="X2166" s="42"/>
      <c r="Y2166" s="102">
        <v>19</v>
      </c>
      <c r="Z2166">
        <v>0</v>
      </c>
      <c r="AA2166">
        <v>0</v>
      </c>
      <c r="AB2166">
        <v>0</v>
      </c>
      <c r="AE2166" s="103">
        <v>0</v>
      </c>
      <c r="AF2166">
        <v>2</v>
      </c>
      <c r="AG2166">
        <v>0</v>
      </c>
      <c r="AH2166">
        <v>0</v>
      </c>
      <c r="AI2166">
        <v>2</v>
      </c>
    </row>
    <row r="2167" spans="1:35" ht="15" hidden="1" customHeight="1" x14ac:dyDescent="0.25">
      <c r="A2167" s="37" t="s">
        <v>36</v>
      </c>
      <c r="B2167" s="37" t="s">
        <v>509</v>
      </c>
      <c r="C2167" s="37" t="s">
        <v>535</v>
      </c>
      <c r="D2167" s="38" t="s">
        <v>15053</v>
      </c>
      <c r="E2167" s="37" t="s">
        <v>536</v>
      </c>
      <c r="F2167" s="37" t="s">
        <v>40</v>
      </c>
      <c r="G2167" s="37">
        <v>200000084</v>
      </c>
      <c r="H2167" s="100">
        <v>42364043</v>
      </c>
      <c r="I2167" s="101">
        <v>587141</v>
      </c>
      <c r="J2167" s="37">
        <v>100001340</v>
      </c>
      <c r="K2167" s="37">
        <v>200000084</v>
      </c>
      <c r="L2167" s="37" t="s">
        <v>537</v>
      </c>
      <c r="M2167" s="37" t="s">
        <v>40</v>
      </c>
      <c r="N2167" s="37" t="s">
        <v>56</v>
      </c>
      <c r="O2167" s="39" t="s">
        <v>13827</v>
      </c>
      <c r="P2167" s="37" t="s">
        <v>521</v>
      </c>
      <c r="Q2167" s="37" t="s">
        <v>538</v>
      </c>
      <c r="R2167" s="39" t="s">
        <v>13828</v>
      </c>
      <c r="S2167" s="40" t="s">
        <v>10721</v>
      </c>
      <c r="T2167" s="41">
        <v>0</v>
      </c>
      <c r="U2167" s="42">
        <v>0</v>
      </c>
      <c r="V2167" s="42">
        <v>43</v>
      </c>
      <c r="W2167" s="42"/>
      <c r="X2167" s="42"/>
      <c r="Y2167" s="102">
        <v>43</v>
      </c>
      <c r="Z2167">
        <v>0</v>
      </c>
      <c r="AA2167">
        <v>0</v>
      </c>
      <c r="AB2167">
        <v>0</v>
      </c>
      <c r="AE2167" s="103">
        <v>0</v>
      </c>
      <c r="AF2167">
        <v>0</v>
      </c>
      <c r="AG2167">
        <v>0</v>
      </c>
      <c r="AH2167">
        <v>2</v>
      </c>
      <c r="AI2167">
        <v>2</v>
      </c>
    </row>
    <row r="2168" spans="1:35" ht="15" hidden="1" customHeight="1" x14ac:dyDescent="0.25">
      <c r="A2168" s="37" t="s">
        <v>36</v>
      </c>
      <c r="B2168" s="37" t="s">
        <v>37</v>
      </c>
      <c r="C2168" s="37" t="s">
        <v>5990</v>
      </c>
      <c r="D2168" s="38" t="s">
        <v>15060</v>
      </c>
      <c r="E2168" s="37" t="s">
        <v>5991</v>
      </c>
      <c r="F2168" s="37" t="s">
        <v>568</v>
      </c>
      <c r="G2168" s="37">
        <v>200002031</v>
      </c>
      <c r="H2168" s="100">
        <v>710019920</v>
      </c>
      <c r="I2168" s="101">
        <v>37831801</v>
      </c>
      <c r="J2168" s="37">
        <v>100010655</v>
      </c>
      <c r="K2168" s="37">
        <v>100010656</v>
      </c>
      <c r="L2168" s="37" t="s">
        <v>105</v>
      </c>
      <c r="M2168" s="37" t="s">
        <v>568</v>
      </c>
      <c r="N2168" s="37" t="s">
        <v>5980</v>
      </c>
      <c r="O2168" s="39" t="s">
        <v>11870</v>
      </c>
      <c r="P2168" s="37" t="s">
        <v>5992</v>
      </c>
      <c r="Q2168" s="37" t="s">
        <v>5993</v>
      </c>
      <c r="R2168" s="39" t="s">
        <v>15061</v>
      </c>
      <c r="S2168" s="40" t="s">
        <v>10741</v>
      </c>
      <c r="T2168" s="41">
        <v>28</v>
      </c>
      <c r="U2168" s="42">
        <v>0</v>
      </c>
      <c r="V2168" s="42">
        <v>0</v>
      </c>
      <c r="W2168" s="42"/>
      <c r="X2168" s="42"/>
      <c r="Y2168" s="102">
        <v>28</v>
      </c>
      <c r="Z2168">
        <v>2</v>
      </c>
      <c r="AA2168">
        <v>0</v>
      </c>
      <c r="AB2168">
        <v>0</v>
      </c>
      <c r="AE2168" s="103">
        <v>2</v>
      </c>
      <c r="AF2168">
        <v>1</v>
      </c>
      <c r="AG2168">
        <v>0</v>
      </c>
      <c r="AH2168">
        <v>0</v>
      </c>
      <c r="AI2168">
        <v>1</v>
      </c>
    </row>
    <row r="2169" spans="1:35" ht="15" hidden="1" customHeight="1" x14ac:dyDescent="0.25">
      <c r="A2169" s="37" t="s">
        <v>36</v>
      </c>
      <c r="B2169" s="37" t="s">
        <v>37</v>
      </c>
      <c r="C2169" s="37" t="s">
        <v>6349</v>
      </c>
      <c r="D2169" s="38" t="s">
        <v>11378</v>
      </c>
      <c r="E2169" s="37" t="s">
        <v>6350</v>
      </c>
      <c r="F2169" s="37" t="s">
        <v>568</v>
      </c>
      <c r="G2169" s="37">
        <v>200001739</v>
      </c>
      <c r="H2169" s="100">
        <v>42303117</v>
      </c>
      <c r="I2169" s="101">
        <v>319805</v>
      </c>
      <c r="J2169" s="37">
        <v>100009818</v>
      </c>
      <c r="K2169" s="37">
        <v>200001739</v>
      </c>
      <c r="L2169" s="37" t="s">
        <v>48</v>
      </c>
      <c r="M2169" s="37" t="s">
        <v>568</v>
      </c>
      <c r="N2169" s="37" t="s">
        <v>6351</v>
      </c>
      <c r="O2169" s="39" t="s">
        <v>11379</v>
      </c>
      <c r="P2169" s="37" t="s">
        <v>6351</v>
      </c>
      <c r="Q2169" s="37" t="s">
        <v>6352</v>
      </c>
      <c r="R2169" s="39" t="s">
        <v>11381</v>
      </c>
      <c r="S2169" s="40" t="s">
        <v>10721</v>
      </c>
      <c r="T2169" s="41">
        <v>34</v>
      </c>
      <c r="U2169" s="42">
        <v>0</v>
      </c>
      <c r="V2169" s="42">
        <v>0</v>
      </c>
      <c r="W2169" s="42"/>
      <c r="X2169" s="42"/>
      <c r="Y2169" s="102">
        <v>34</v>
      </c>
      <c r="Z2169">
        <v>0</v>
      </c>
      <c r="AA2169">
        <v>0</v>
      </c>
      <c r="AB2169">
        <v>0</v>
      </c>
      <c r="AE2169" s="103">
        <v>0</v>
      </c>
      <c r="AF2169">
        <v>2</v>
      </c>
      <c r="AG2169">
        <v>0</v>
      </c>
      <c r="AH2169">
        <v>0</v>
      </c>
      <c r="AI2169">
        <v>2</v>
      </c>
    </row>
    <row r="2170" spans="1:35" ht="15" hidden="1" customHeight="1" x14ac:dyDescent="0.25">
      <c r="A2170" s="37" t="s">
        <v>36</v>
      </c>
      <c r="B2170" s="37" t="s">
        <v>37</v>
      </c>
      <c r="C2170" s="37" t="s">
        <v>1152</v>
      </c>
      <c r="D2170" s="38" t="s">
        <v>15070</v>
      </c>
      <c r="E2170" s="37" t="s">
        <v>1153</v>
      </c>
      <c r="F2170" s="37" t="s">
        <v>814</v>
      </c>
      <c r="G2170" s="37">
        <v>200000403</v>
      </c>
      <c r="H2170" s="100">
        <v>710003994</v>
      </c>
      <c r="I2170" s="101">
        <v>306266</v>
      </c>
      <c r="J2170" s="37">
        <v>100002146</v>
      </c>
      <c r="K2170" s="37">
        <v>200000403</v>
      </c>
      <c r="L2170" s="37" t="s">
        <v>210</v>
      </c>
      <c r="M2170" s="37" t="s">
        <v>814</v>
      </c>
      <c r="N2170" s="37" t="s">
        <v>1043</v>
      </c>
      <c r="O2170" s="39" t="s">
        <v>15071</v>
      </c>
      <c r="P2170" s="37" t="s">
        <v>1154</v>
      </c>
      <c r="Q2170" s="37" t="s">
        <v>1155</v>
      </c>
      <c r="R2170" s="39" t="s">
        <v>15072</v>
      </c>
      <c r="S2170" s="40" t="s">
        <v>10741</v>
      </c>
      <c r="T2170" s="42">
        <v>18</v>
      </c>
      <c r="U2170" s="41">
        <v>0</v>
      </c>
      <c r="V2170" s="42">
        <v>0</v>
      </c>
      <c r="W2170" s="42"/>
      <c r="X2170" s="42"/>
      <c r="Y2170" s="102">
        <v>18</v>
      </c>
      <c r="Z2170">
        <v>0</v>
      </c>
      <c r="AA2170">
        <v>0</v>
      </c>
      <c r="AB2170">
        <v>0</v>
      </c>
      <c r="AE2170" s="103">
        <v>0</v>
      </c>
      <c r="AF2170">
        <v>1</v>
      </c>
      <c r="AG2170">
        <v>0</v>
      </c>
      <c r="AH2170">
        <v>0</v>
      </c>
      <c r="AI2170">
        <v>1</v>
      </c>
    </row>
    <row r="2171" spans="1:35" ht="15" hidden="1" customHeight="1" x14ac:dyDescent="0.25">
      <c r="A2171" s="37" t="s">
        <v>36</v>
      </c>
      <c r="B2171" s="37" t="s">
        <v>37</v>
      </c>
      <c r="C2171" s="37" t="s">
        <v>9200</v>
      </c>
      <c r="D2171" s="38" t="s">
        <v>10950</v>
      </c>
      <c r="E2171" s="37" t="s">
        <v>9201</v>
      </c>
      <c r="F2171" s="37" t="s">
        <v>8536</v>
      </c>
      <c r="G2171" s="37">
        <v>200003277</v>
      </c>
      <c r="H2171" s="100">
        <v>710040245</v>
      </c>
      <c r="I2171" s="101">
        <v>329614</v>
      </c>
      <c r="J2171" s="37">
        <v>100016253</v>
      </c>
      <c r="K2171" s="37">
        <v>200003277</v>
      </c>
      <c r="L2171" s="37" t="s">
        <v>48</v>
      </c>
      <c r="M2171" s="37" t="s">
        <v>8536</v>
      </c>
      <c r="N2171" s="37" t="s">
        <v>8385</v>
      </c>
      <c r="O2171" s="39" t="s">
        <v>10951</v>
      </c>
      <c r="P2171" s="37" t="s">
        <v>8385</v>
      </c>
      <c r="Q2171" s="37" t="s">
        <v>9213</v>
      </c>
      <c r="R2171" s="39" t="s">
        <v>10952</v>
      </c>
      <c r="S2171" s="40" t="s">
        <v>10741</v>
      </c>
      <c r="T2171" s="41">
        <v>13</v>
      </c>
      <c r="U2171" s="41">
        <v>0</v>
      </c>
      <c r="V2171" s="41">
        <v>0</v>
      </c>
      <c r="W2171" s="42"/>
      <c r="X2171" s="42"/>
      <c r="Y2171" s="102">
        <v>13</v>
      </c>
      <c r="Z2171">
        <v>0</v>
      </c>
      <c r="AA2171">
        <v>0</v>
      </c>
      <c r="AB2171">
        <v>0</v>
      </c>
      <c r="AE2171" s="103">
        <v>0</v>
      </c>
      <c r="AF2171">
        <v>2</v>
      </c>
      <c r="AG2171">
        <v>0</v>
      </c>
      <c r="AH2171">
        <v>0</v>
      </c>
      <c r="AI2171">
        <v>2</v>
      </c>
    </row>
    <row r="2172" spans="1:35" ht="15" hidden="1" customHeight="1" x14ac:dyDescent="0.25">
      <c r="A2172" s="37" t="s">
        <v>36</v>
      </c>
      <c r="B2172" s="37" t="s">
        <v>37</v>
      </c>
      <c r="C2172" s="37" t="s">
        <v>9661</v>
      </c>
      <c r="D2172" s="38" t="s">
        <v>15075</v>
      </c>
      <c r="E2172" s="37" t="s">
        <v>9662</v>
      </c>
      <c r="F2172" s="37" t="s">
        <v>8536</v>
      </c>
      <c r="G2172" s="37">
        <v>200003384</v>
      </c>
      <c r="H2172" s="100">
        <v>710033397</v>
      </c>
      <c r="I2172" s="101">
        <v>332101</v>
      </c>
      <c r="J2172" s="37">
        <v>100016598</v>
      </c>
      <c r="K2172" s="37">
        <v>200003384</v>
      </c>
      <c r="L2172" s="37" t="s">
        <v>48</v>
      </c>
      <c r="M2172" s="37" t="s">
        <v>8536</v>
      </c>
      <c r="N2172" s="37" t="s">
        <v>6661</v>
      </c>
      <c r="O2172" s="39" t="s">
        <v>13963</v>
      </c>
      <c r="P2172" s="37" t="s">
        <v>9663</v>
      </c>
      <c r="Q2172" s="37" t="s">
        <v>9664</v>
      </c>
      <c r="R2172" s="39" t="s">
        <v>15076</v>
      </c>
      <c r="S2172" s="40" t="s">
        <v>10741</v>
      </c>
      <c r="T2172" s="41">
        <v>5</v>
      </c>
      <c r="U2172" s="41">
        <v>0</v>
      </c>
      <c r="V2172" s="41">
        <v>0</v>
      </c>
      <c r="W2172" s="42"/>
      <c r="X2172" s="42"/>
      <c r="Y2172" s="102">
        <v>5</v>
      </c>
      <c r="Z2172">
        <v>1</v>
      </c>
      <c r="AA2172">
        <v>0</v>
      </c>
      <c r="AB2172">
        <v>0</v>
      </c>
      <c r="AE2172" s="103">
        <v>1</v>
      </c>
      <c r="AF2172">
        <v>0</v>
      </c>
      <c r="AG2172">
        <v>0</v>
      </c>
      <c r="AH2172">
        <v>0</v>
      </c>
      <c r="AI2172">
        <v>0</v>
      </c>
    </row>
    <row r="2173" spans="1:35" ht="15" hidden="1" customHeight="1" x14ac:dyDescent="0.25">
      <c r="A2173" s="37" t="s">
        <v>36</v>
      </c>
      <c r="B2173" s="37" t="s">
        <v>37</v>
      </c>
      <c r="C2173" s="37" t="s">
        <v>3272</v>
      </c>
      <c r="D2173" s="38" t="s">
        <v>12048</v>
      </c>
      <c r="E2173" s="37" t="s">
        <v>12049</v>
      </c>
      <c r="F2173" s="37" t="s">
        <v>2860</v>
      </c>
      <c r="G2173" s="37">
        <v>200000912</v>
      </c>
      <c r="H2173" s="100">
        <v>710004656</v>
      </c>
      <c r="I2173" s="101">
        <v>306606</v>
      </c>
      <c r="J2173" s="37">
        <v>100005702</v>
      </c>
      <c r="K2173" s="37">
        <v>200000912</v>
      </c>
      <c r="L2173" s="37" t="s">
        <v>210</v>
      </c>
      <c r="M2173" s="37" t="s">
        <v>2860</v>
      </c>
      <c r="N2173" s="37" t="s">
        <v>1815</v>
      </c>
      <c r="O2173" s="39" t="s">
        <v>12050</v>
      </c>
      <c r="P2173" s="37" t="s">
        <v>3274</v>
      </c>
      <c r="Q2173" s="37" t="s">
        <v>3275</v>
      </c>
      <c r="R2173" s="39" t="s">
        <v>12051</v>
      </c>
      <c r="S2173" s="40" t="s">
        <v>10741</v>
      </c>
      <c r="T2173" s="41">
        <v>38</v>
      </c>
      <c r="U2173" s="42">
        <v>0</v>
      </c>
      <c r="V2173" s="42">
        <v>0</v>
      </c>
      <c r="W2173" s="42"/>
      <c r="X2173" s="42"/>
      <c r="Y2173" s="102">
        <v>38</v>
      </c>
      <c r="Z2173">
        <v>0</v>
      </c>
      <c r="AA2173">
        <v>0</v>
      </c>
      <c r="AB2173">
        <v>0</v>
      </c>
      <c r="AE2173" s="103">
        <v>0</v>
      </c>
      <c r="AF2173">
        <v>0</v>
      </c>
      <c r="AG2173">
        <v>0</v>
      </c>
      <c r="AH2173">
        <v>0</v>
      </c>
      <c r="AI2173">
        <v>0</v>
      </c>
    </row>
    <row r="2174" spans="1:35" ht="15" hidden="1" customHeight="1" x14ac:dyDescent="0.25">
      <c r="A2174" s="37" t="s">
        <v>36</v>
      </c>
      <c r="B2174" s="37" t="s">
        <v>592</v>
      </c>
      <c r="C2174" s="37" t="s">
        <v>635</v>
      </c>
      <c r="D2174" s="38" t="s">
        <v>15067</v>
      </c>
      <c r="E2174" s="37" t="s">
        <v>636</v>
      </c>
      <c r="F2174" s="37" t="s">
        <v>40</v>
      </c>
      <c r="G2174" s="37">
        <v>200003579</v>
      </c>
      <c r="H2174" s="100">
        <v>710226080</v>
      </c>
      <c r="I2174" s="101">
        <v>42132177</v>
      </c>
      <c r="J2174" s="37">
        <v>100001360</v>
      </c>
      <c r="K2174" s="37">
        <v>200003579</v>
      </c>
      <c r="L2174" s="37" t="s">
        <v>603</v>
      </c>
      <c r="M2174" s="37" t="s">
        <v>40</v>
      </c>
      <c r="N2174" s="37" t="s">
        <v>56</v>
      </c>
      <c r="O2174" s="39" t="s">
        <v>12806</v>
      </c>
      <c r="P2174" s="37" t="s">
        <v>49</v>
      </c>
      <c r="Q2174" s="37" t="s">
        <v>15068</v>
      </c>
      <c r="R2174" s="39" t="s">
        <v>15069</v>
      </c>
      <c r="S2174" s="40" t="s">
        <v>10741</v>
      </c>
      <c r="T2174" s="41">
        <v>0</v>
      </c>
      <c r="U2174" s="41">
        <v>7</v>
      </c>
      <c r="V2174" s="41">
        <v>0</v>
      </c>
      <c r="W2174" s="42"/>
      <c r="X2174" s="42"/>
      <c r="Y2174" s="102">
        <v>7</v>
      </c>
      <c r="Z2174">
        <v>0</v>
      </c>
      <c r="AA2174">
        <v>0</v>
      </c>
      <c r="AB2174">
        <v>0</v>
      </c>
      <c r="AE2174" s="103">
        <v>0</v>
      </c>
      <c r="AF2174">
        <v>0</v>
      </c>
      <c r="AG2174">
        <v>3</v>
      </c>
      <c r="AH2174">
        <v>0</v>
      </c>
      <c r="AI2174">
        <v>3</v>
      </c>
    </row>
    <row r="2175" spans="1:35" ht="15" hidden="1" customHeight="1" x14ac:dyDescent="0.25">
      <c r="A2175" s="37" t="s">
        <v>36</v>
      </c>
      <c r="B2175" s="37" t="s">
        <v>509</v>
      </c>
      <c r="C2175" s="37" t="s">
        <v>6606</v>
      </c>
      <c r="D2175" s="38" t="s">
        <v>15064</v>
      </c>
      <c r="E2175" s="37" t="s">
        <v>6607</v>
      </c>
      <c r="F2175" s="37" t="s">
        <v>568</v>
      </c>
      <c r="G2175" s="37">
        <v>200003966</v>
      </c>
      <c r="H2175" s="100">
        <v>52617653</v>
      </c>
      <c r="I2175" s="101">
        <v>31906699</v>
      </c>
      <c r="J2175" s="37">
        <v>100018701</v>
      </c>
      <c r="K2175" s="37">
        <v>200003966</v>
      </c>
      <c r="L2175" s="37" t="s">
        <v>569</v>
      </c>
      <c r="M2175" s="37" t="s">
        <v>568</v>
      </c>
      <c r="N2175" s="37" t="s">
        <v>6518</v>
      </c>
      <c r="O2175" s="39" t="s">
        <v>11032</v>
      </c>
      <c r="P2175" s="37" t="s">
        <v>5924</v>
      </c>
      <c r="Q2175" s="37" t="s">
        <v>6608</v>
      </c>
      <c r="R2175" s="39" t="s">
        <v>11033</v>
      </c>
      <c r="S2175" s="40" t="s">
        <v>10721</v>
      </c>
      <c r="T2175" s="42">
        <v>0</v>
      </c>
      <c r="U2175" s="41">
        <v>0</v>
      </c>
      <c r="V2175" s="42">
        <v>14</v>
      </c>
      <c r="W2175" s="42"/>
      <c r="X2175" s="42"/>
      <c r="Y2175" s="102">
        <v>14</v>
      </c>
      <c r="Z2175">
        <v>0</v>
      </c>
      <c r="AA2175">
        <v>0</v>
      </c>
      <c r="AB2175">
        <v>0</v>
      </c>
      <c r="AE2175" s="103">
        <v>0</v>
      </c>
      <c r="AF2175">
        <v>0</v>
      </c>
      <c r="AG2175">
        <v>0</v>
      </c>
      <c r="AH2175">
        <v>1</v>
      </c>
      <c r="AI2175">
        <v>1</v>
      </c>
    </row>
    <row r="2176" spans="1:35" ht="15" hidden="1" customHeight="1" x14ac:dyDescent="0.25">
      <c r="A2176" s="37" t="s">
        <v>36</v>
      </c>
      <c r="B2176" s="37" t="s">
        <v>37</v>
      </c>
      <c r="C2176" s="37" t="s">
        <v>7998</v>
      </c>
      <c r="D2176" s="38" t="s">
        <v>15231</v>
      </c>
      <c r="E2176" s="37" t="s">
        <v>7999</v>
      </c>
      <c r="F2176" s="37" t="s">
        <v>6696</v>
      </c>
      <c r="G2176" s="37">
        <v>200002775</v>
      </c>
      <c r="H2176" s="100">
        <v>710032056</v>
      </c>
      <c r="I2176" s="101">
        <v>330655</v>
      </c>
      <c r="J2176" s="37">
        <v>100013711</v>
      </c>
      <c r="K2176" s="37">
        <v>200002775</v>
      </c>
      <c r="L2176" s="37" t="s">
        <v>48</v>
      </c>
      <c r="M2176" s="37" t="s">
        <v>6696</v>
      </c>
      <c r="N2176" s="37" t="s">
        <v>7953</v>
      </c>
      <c r="O2176" s="39" t="s">
        <v>15232</v>
      </c>
      <c r="P2176" s="37" t="s">
        <v>8000</v>
      </c>
      <c r="Q2176" s="37" t="s">
        <v>8001</v>
      </c>
      <c r="R2176" s="39" t="s">
        <v>15233</v>
      </c>
      <c r="S2176" s="40" t="s">
        <v>10741</v>
      </c>
      <c r="T2176" s="41">
        <v>12</v>
      </c>
      <c r="U2176" s="42">
        <v>0</v>
      </c>
      <c r="V2176" s="42">
        <v>0</v>
      </c>
      <c r="W2176" s="42"/>
      <c r="X2176" s="42"/>
      <c r="Y2176" s="102">
        <v>12</v>
      </c>
      <c r="Z2176">
        <v>2</v>
      </c>
      <c r="AA2176">
        <v>0</v>
      </c>
      <c r="AB2176">
        <v>0</v>
      </c>
      <c r="AE2176" s="103">
        <v>2</v>
      </c>
      <c r="AF2176">
        <v>5</v>
      </c>
      <c r="AG2176">
        <v>0</v>
      </c>
      <c r="AH2176">
        <v>0</v>
      </c>
      <c r="AI2176">
        <v>5</v>
      </c>
    </row>
    <row r="2177" spans="1:35" ht="15" hidden="1" customHeight="1" x14ac:dyDescent="0.25">
      <c r="A2177" s="37" t="s">
        <v>36</v>
      </c>
      <c r="B2177" s="37" t="s">
        <v>37</v>
      </c>
      <c r="C2177" s="37" t="s">
        <v>7022</v>
      </c>
      <c r="D2177" s="38" t="s">
        <v>15243</v>
      </c>
      <c r="E2177" s="37" t="s">
        <v>7023</v>
      </c>
      <c r="F2177" s="37" t="s">
        <v>6696</v>
      </c>
      <c r="G2177" s="37">
        <v>200002321</v>
      </c>
      <c r="H2177" s="100">
        <v>710024436</v>
      </c>
      <c r="I2177" s="101">
        <v>410683</v>
      </c>
      <c r="J2177" s="37">
        <v>100011932</v>
      </c>
      <c r="K2177" s="37">
        <v>200002321</v>
      </c>
      <c r="L2177" s="37" t="s">
        <v>48</v>
      </c>
      <c r="M2177" s="37" t="s">
        <v>6696</v>
      </c>
      <c r="N2177" s="37" t="s">
        <v>6969</v>
      </c>
      <c r="O2177" s="39" t="s">
        <v>15244</v>
      </c>
      <c r="P2177" s="37" t="s">
        <v>7024</v>
      </c>
      <c r="Q2177" s="37" t="s">
        <v>7025</v>
      </c>
      <c r="R2177" s="39" t="s">
        <v>15245</v>
      </c>
      <c r="S2177" s="40" t="s">
        <v>10741</v>
      </c>
      <c r="T2177" s="41">
        <v>1</v>
      </c>
      <c r="U2177" s="42">
        <v>0</v>
      </c>
      <c r="V2177" s="42">
        <v>0</v>
      </c>
      <c r="W2177" s="42"/>
      <c r="X2177" s="42"/>
      <c r="Y2177" s="102">
        <v>1</v>
      </c>
      <c r="Z2177">
        <v>0</v>
      </c>
      <c r="AA2177">
        <v>0</v>
      </c>
      <c r="AB2177">
        <v>0</v>
      </c>
      <c r="AE2177" s="103">
        <v>0</v>
      </c>
      <c r="AF2177">
        <v>0</v>
      </c>
      <c r="AG2177">
        <v>0</v>
      </c>
      <c r="AH2177">
        <v>0</v>
      </c>
      <c r="AI2177">
        <v>0</v>
      </c>
    </row>
    <row r="2178" spans="1:35" ht="15" hidden="1" customHeight="1" x14ac:dyDescent="0.25">
      <c r="A2178" s="37" t="s">
        <v>36</v>
      </c>
      <c r="B2178" s="37" t="s">
        <v>37</v>
      </c>
      <c r="C2178" s="37" t="s">
        <v>6297</v>
      </c>
      <c r="D2178" s="38" t="s">
        <v>15234</v>
      </c>
      <c r="E2178" s="37" t="s">
        <v>6298</v>
      </c>
      <c r="F2178" s="37" t="s">
        <v>568</v>
      </c>
      <c r="G2178" s="37">
        <v>200002184</v>
      </c>
      <c r="H2178" s="100">
        <v>710021704</v>
      </c>
      <c r="I2178" s="101">
        <v>321109</v>
      </c>
      <c r="J2178" s="37">
        <v>100011187</v>
      </c>
      <c r="K2178" s="37">
        <v>200002184</v>
      </c>
      <c r="L2178" s="37" t="s">
        <v>48</v>
      </c>
      <c r="M2178" s="37" t="s">
        <v>568</v>
      </c>
      <c r="N2178" s="37" t="s">
        <v>6129</v>
      </c>
      <c r="O2178" s="39" t="s">
        <v>15235</v>
      </c>
      <c r="P2178" s="37" t="s">
        <v>6299</v>
      </c>
      <c r="Q2178" s="37" t="s">
        <v>6300</v>
      </c>
      <c r="R2178" s="39" t="s">
        <v>15236</v>
      </c>
      <c r="S2178" s="40" t="s">
        <v>10741</v>
      </c>
      <c r="T2178" s="41">
        <v>8</v>
      </c>
      <c r="U2178" s="41">
        <v>0</v>
      </c>
      <c r="V2178" s="41">
        <v>0</v>
      </c>
      <c r="W2178" s="42"/>
      <c r="X2178" s="42"/>
      <c r="Y2178" s="102">
        <v>8</v>
      </c>
      <c r="Z2178">
        <v>0</v>
      </c>
      <c r="AA2178">
        <v>0</v>
      </c>
      <c r="AB2178">
        <v>0</v>
      </c>
      <c r="AE2178" s="103">
        <v>0</v>
      </c>
      <c r="AF2178">
        <v>2</v>
      </c>
      <c r="AG2178">
        <v>0</v>
      </c>
      <c r="AH2178">
        <v>0</v>
      </c>
      <c r="AI2178">
        <v>2</v>
      </c>
    </row>
    <row r="2179" spans="1:35" ht="15" hidden="1" customHeight="1" x14ac:dyDescent="0.25">
      <c r="A2179" s="37" t="s">
        <v>36</v>
      </c>
      <c r="B2179" s="37" t="s">
        <v>37</v>
      </c>
      <c r="C2179" s="37" t="s">
        <v>2755</v>
      </c>
      <c r="D2179" s="38" t="s">
        <v>15080</v>
      </c>
      <c r="E2179" s="37" t="s">
        <v>2756</v>
      </c>
      <c r="F2179" s="37" t="s">
        <v>1879</v>
      </c>
      <c r="G2179" s="37">
        <v>200000827</v>
      </c>
      <c r="H2179" s="100">
        <v>710018282</v>
      </c>
      <c r="I2179" s="101">
        <v>692344</v>
      </c>
      <c r="J2179" s="37">
        <v>100004385</v>
      </c>
      <c r="K2179" s="37">
        <v>200000827</v>
      </c>
      <c r="L2179" s="37" t="s">
        <v>48</v>
      </c>
      <c r="M2179" s="37" t="s">
        <v>1879</v>
      </c>
      <c r="N2179" s="37" t="s">
        <v>2427</v>
      </c>
      <c r="O2179" s="39" t="s">
        <v>15081</v>
      </c>
      <c r="P2179" s="37" t="s">
        <v>2757</v>
      </c>
      <c r="Q2179" s="37" t="s">
        <v>2758</v>
      </c>
      <c r="R2179" s="39" t="s">
        <v>15082</v>
      </c>
      <c r="S2179" s="40" t="s">
        <v>10741</v>
      </c>
      <c r="T2179" s="41">
        <v>6</v>
      </c>
      <c r="U2179" s="42">
        <v>0</v>
      </c>
      <c r="V2179" s="42">
        <v>0</v>
      </c>
      <c r="W2179" s="42"/>
      <c r="X2179" s="42"/>
      <c r="Y2179" s="102">
        <v>6</v>
      </c>
      <c r="Z2179">
        <v>0</v>
      </c>
      <c r="AA2179">
        <v>0</v>
      </c>
      <c r="AB2179">
        <v>0</v>
      </c>
      <c r="AE2179" s="103">
        <v>0</v>
      </c>
      <c r="AF2179">
        <v>0</v>
      </c>
      <c r="AG2179">
        <v>0</v>
      </c>
      <c r="AH2179">
        <v>0</v>
      </c>
      <c r="AI2179">
        <v>0</v>
      </c>
    </row>
    <row r="2180" spans="1:35" ht="15" hidden="1" customHeight="1" x14ac:dyDescent="0.25">
      <c r="A2180" s="37" t="s">
        <v>36</v>
      </c>
      <c r="B2180" s="37" t="s">
        <v>37</v>
      </c>
      <c r="C2180" s="37" t="s">
        <v>4539</v>
      </c>
      <c r="D2180" s="38" t="s">
        <v>15237</v>
      </c>
      <c r="E2180" s="37" t="s">
        <v>4540</v>
      </c>
      <c r="F2180" s="37" t="s">
        <v>4189</v>
      </c>
      <c r="G2180" s="37">
        <v>200001552</v>
      </c>
      <c r="H2180" s="100">
        <v>42349150</v>
      </c>
      <c r="I2180" s="101">
        <v>314897</v>
      </c>
      <c r="J2180" s="37">
        <v>100008785</v>
      </c>
      <c r="K2180" s="37">
        <v>200001552</v>
      </c>
      <c r="L2180" s="37" t="s">
        <v>48</v>
      </c>
      <c r="M2180" s="37" t="s">
        <v>4189</v>
      </c>
      <c r="N2180" s="37" t="s">
        <v>4545</v>
      </c>
      <c r="O2180" s="39" t="s">
        <v>12952</v>
      </c>
      <c r="P2180" s="37" t="s">
        <v>4541</v>
      </c>
      <c r="Q2180" s="37" t="s">
        <v>4542</v>
      </c>
      <c r="R2180" s="39" t="s">
        <v>13454</v>
      </c>
      <c r="S2180" s="40" t="s">
        <v>10721</v>
      </c>
      <c r="T2180" s="41">
        <v>66</v>
      </c>
      <c r="U2180" s="41">
        <v>0</v>
      </c>
      <c r="V2180" s="41">
        <v>0</v>
      </c>
      <c r="W2180" s="42"/>
      <c r="X2180" s="42"/>
      <c r="Y2180" s="102">
        <v>66</v>
      </c>
      <c r="Z2180">
        <v>0</v>
      </c>
      <c r="AA2180">
        <v>0</v>
      </c>
      <c r="AB2180">
        <v>0</v>
      </c>
      <c r="AE2180" s="103">
        <v>0</v>
      </c>
      <c r="AF2180">
        <v>2</v>
      </c>
      <c r="AG2180">
        <v>0</v>
      </c>
      <c r="AH2180">
        <v>0</v>
      </c>
      <c r="AI2180">
        <v>2</v>
      </c>
    </row>
    <row r="2181" spans="1:35" ht="15" hidden="1" customHeight="1" x14ac:dyDescent="0.25">
      <c r="A2181" s="37" t="s">
        <v>36</v>
      </c>
      <c r="B2181" s="37" t="s">
        <v>37</v>
      </c>
      <c r="C2181" s="37" t="s">
        <v>448</v>
      </c>
      <c r="D2181" s="38" t="s">
        <v>11022</v>
      </c>
      <c r="E2181" s="37" t="s">
        <v>449</v>
      </c>
      <c r="F2181" s="37" t="s">
        <v>40</v>
      </c>
      <c r="G2181" s="37">
        <v>200000116</v>
      </c>
      <c r="H2181" s="100">
        <v>710001088</v>
      </c>
      <c r="I2181" s="101">
        <v>603520</v>
      </c>
      <c r="J2181" s="37">
        <v>100000757</v>
      </c>
      <c r="K2181" s="37">
        <v>200000116</v>
      </c>
      <c r="L2181" s="37" t="s">
        <v>48</v>
      </c>
      <c r="M2181" s="37" t="s">
        <v>40</v>
      </c>
      <c r="N2181" s="37" t="s">
        <v>446</v>
      </c>
      <c r="O2181" s="39" t="s">
        <v>11030</v>
      </c>
      <c r="P2181" s="37" t="s">
        <v>450</v>
      </c>
      <c r="Q2181" s="37" t="s">
        <v>459</v>
      </c>
      <c r="R2181" s="39" t="s">
        <v>10619</v>
      </c>
      <c r="S2181" s="40" t="s">
        <v>10741</v>
      </c>
      <c r="T2181" s="41">
        <v>29</v>
      </c>
      <c r="U2181" s="41">
        <v>0</v>
      </c>
      <c r="V2181" s="41">
        <v>0</v>
      </c>
      <c r="W2181" s="42"/>
      <c r="X2181" s="42"/>
      <c r="Y2181" s="102">
        <v>29</v>
      </c>
      <c r="Z2181">
        <v>0</v>
      </c>
      <c r="AA2181">
        <v>0</v>
      </c>
      <c r="AB2181">
        <v>0</v>
      </c>
      <c r="AE2181" s="103">
        <v>0</v>
      </c>
      <c r="AF2181">
        <v>0</v>
      </c>
      <c r="AG2181">
        <v>0</v>
      </c>
      <c r="AH2181">
        <v>0</v>
      </c>
      <c r="AI2181">
        <v>0</v>
      </c>
    </row>
    <row r="2182" spans="1:35" ht="15" hidden="1" customHeight="1" x14ac:dyDescent="0.25">
      <c r="A2182" s="37" t="s">
        <v>36</v>
      </c>
      <c r="B2182" s="37" t="s">
        <v>37</v>
      </c>
      <c r="C2182" s="37" t="s">
        <v>9665</v>
      </c>
      <c r="D2182" s="38" t="s">
        <v>15238</v>
      </c>
      <c r="E2182" s="37" t="s">
        <v>9666</v>
      </c>
      <c r="F2182" s="37" t="s">
        <v>8536</v>
      </c>
      <c r="G2182" s="37">
        <v>200003150</v>
      </c>
      <c r="H2182" s="100">
        <v>710033400</v>
      </c>
      <c r="I2182" s="101">
        <v>332127</v>
      </c>
      <c r="J2182" s="37">
        <v>100015704</v>
      </c>
      <c r="K2182" s="37">
        <v>200003150</v>
      </c>
      <c r="L2182" s="37" t="s">
        <v>53</v>
      </c>
      <c r="M2182" s="37" t="s">
        <v>8536</v>
      </c>
      <c r="N2182" s="37" t="s">
        <v>1826</v>
      </c>
      <c r="O2182" s="39" t="s">
        <v>14269</v>
      </c>
      <c r="P2182" s="37" t="s">
        <v>9667</v>
      </c>
      <c r="Q2182" s="37" t="s">
        <v>9668</v>
      </c>
      <c r="R2182" s="39" t="s">
        <v>15239</v>
      </c>
      <c r="S2182" s="40" t="s">
        <v>10741</v>
      </c>
      <c r="T2182" s="41">
        <v>10</v>
      </c>
      <c r="U2182" s="41">
        <v>0</v>
      </c>
      <c r="V2182" s="41">
        <v>0</v>
      </c>
      <c r="W2182" s="42"/>
      <c r="X2182" s="42"/>
      <c r="Y2182" s="102">
        <v>10</v>
      </c>
      <c r="Z2182">
        <v>1</v>
      </c>
      <c r="AA2182">
        <v>0</v>
      </c>
      <c r="AB2182">
        <v>0</v>
      </c>
      <c r="AE2182" s="103">
        <v>1</v>
      </c>
      <c r="AF2182">
        <v>1</v>
      </c>
      <c r="AG2182">
        <v>0</v>
      </c>
      <c r="AH2182">
        <v>0</v>
      </c>
      <c r="AI2182">
        <v>1</v>
      </c>
    </row>
    <row r="2183" spans="1:35" ht="15" hidden="1" customHeight="1" x14ac:dyDescent="0.25">
      <c r="A2183" s="37" t="s">
        <v>36</v>
      </c>
      <c r="B2183" s="37" t="s">
        <v>592</v>
      </c>
      <c r="C2183" s="37" t="s">
        <v>652</v>
      </c>
      <c r="D2183" s="38" t="s">
        <v>11599</v>
      </c>
      <c r="E2183" s="37" t="s">
        <v>653</v>
      </c>
      <c r="F2183" s="37" t="s">
        <v>40</v>
      </c>
      <c r="G2183" s="37">
        <v>200003704</v>
      </c>
      <c r="H2183" s="100">
        <v>42302315</v>
      </c>
      <c r="I2183" s="101">
        <v>36766399</v>
      </c>
      <c r="J2183" s="37">
        <v>100009332</v>
      </c>
      <c r="K2183" s="37">
        <v>200003704</v>
      </c>
      <c r="L2183" s="37" t="s">
        <v>603</v>
      </c>
      <c r="M2183" s="37" t="s">
        <v>568</v>
      </c>
      <c r="N2183" s="37" t="s">
        <v>655</v>
      </c>
      <c r="O2183" s="39" t="s">
        <v>10769</v>
      </c>
      <c r="P2183" s="37" t="s">
        <v>655</v>
      </c>
      <c r="Q2183" s="37" t="s">
        <v>656</v>
      </c>
      <c r="R2183" s="39" t="s">
        <v>10770</v>
      </c>
      <c r="S2183" s="40" t="s">
        <v>10721</v>
      </c>
      <c r="T2183" s="41">
        <v>0</v>
      </c>
      <c r="U2183" s="41">
        <v>39</v>
      </c>
      <c r="V2183" s="41">
        <v>0</v>
      </c>
      <c r="W2183" s="42"/>
      <c r="X2183" s="42"/>
      <c r="Y2183" s="102">
        <v>39</v>
      </c>
      <c r="Z2183">
        <v>0</v>
      </c>
      <c r="AA2183">
        <v>0</v>
      </c>
      <c r="AB2183">
        <v>0</v>
      </c>
      <c r="AE2183" s="103">
        <v>0</v>
      </c>
      <c r="AF2183">
        <v>0</v>
      </c>
      <c r="AG2183">
        <v>0</v>
      </c>
      <c r="AH2183">
        <v>0</v>
      </c>
      <c r="AI2183">
        <v>0</v>
      </c>
    </row>
    <row r="2184" spans="1:35" ht="15" hidden="1" customHeight="1" x14ac:dyDescent="0.25">
      <c r="A2184" s="37" t="s">
        <v>36</v>
      </c>
      <c r="B2184" s="37" t="s">
        <v>37</v>
      </c>
      <c r="C2184" s="37" t="s">
        <v>4450</v>
      </c>
      <c r="D2184" s="38" t="s">
        <v>13349</v>
      </c>
      <c r="E2184" s="37" t="s">
        <v>4451</v>
      </c>
      <c r="F2184" s="37" t="s">
        <v>4189</v>
      </c>
      <c r="G2184" s="37">
        <v>200001472</v>
      </c>
      <c r="H2184" s="100">
        <v>710036523</v>
      </c>
      <c r="I2184" s="101">
        <v>314676</v>
      </c>
      <c r="J2184" s="37">
        <v>100008287</v>
      </c>
      <c r="K2184" s="37">
        <v>200001472</v>
      </c>
      <c r="L2184" s="37" t="s">
        <v>48</v>
      </c>
      <c r="M2184" s="37" t="s">
        <v>4189</v>
      </c>
      <c r="N2184" s="37" t="s">
        <v>4452</v>
      </c>
      <c r="O2184" s="39" t="s">
        <v>11148</v>
      </c>
      <c r="P2184" s="37" t="s">
        <v>4452</v>
      </c>
      <c r="Q2184" s="37" t="s">
        <v>4454</v>
      </c>
      <c r="R2184" s="39" t="s">
        <v>11149</v>
      </c>
      <c r="S2184" s="40" t="s">
        <v>10741</v>
      </c>
      <c r="T2184" s="42">
        <v>25</v>
      </c>
      <c r="U2184" s="42">
        <v>0</v>
      </c>
      <c r="V2184" s="42">
        <v>0</v>
      </c>
      <c r="W2184" s="42"/>
      <c r="X2184" s="42"/>
      <c r="Y2184" s="102">
        <v>25</v>
      </c>
      <c r="Z2184">
        <v>0</v>
      </c>
      <c r="AA2184">
        <v>0</v>
      </c>
      <c r="AB2184">
        <v>0</v>
      </c>
      <c r="AE2184" s="103">
        <v>0</v>
      </c>
      <c r="AF2184">
        <v>0</v>
      </c>
      <c r="AG2184">
        <v>0</v>
      </c>
      <c r="AH2184">
        <v>0</v>
      </c>
      <c r="AI2184">
        <v>0</v>
      </c>
    </row>
    <row r="2185" spans="1:35" ht="15" hidden="1" customHeight="1" x14ac:dyDescent="0.25">
      <c r="A2185" s="37" t="s">
        <v>36</v>
      </c>
      <c r="B2185" s="37" t="s">
        <v>37</v>
      </c>
      <c r="C2185" s="37" t="s">
        <v>1952</v>
      </c>
      <c r="D2185" s="38" t="s">
        <v>11636</v>
      </c>
      <c r="E2185" s="37" t="s">
        <v>1953</v>
      </c>
      <c r="F2185" s="37" t="s">
        <v>1879</v>
      </c>
      <c r="G2185" s="37">
        <v>200000701</v>
      </c>
      <c r="H2185" s="100">
        <v>710009631</v>
      </c>
      <c r="I2185" s="101">
        <v>310905</v>
      </c>
      <c r="J2185" s="37">
        <v>100003814</v>
      </c>
      <c r="K2185" s="37">
        <v>200000701</v>
      </c>
      <c r="L2185" s="37" t="s">
        <v>48</v>
      </c>
      <c r="M2185" s="37" t="s">
        <v>1879</v>
      </c>
      <c r="N2185" s="37" t="s">
        <v>1954</v>
      </c>
      <c r="O2185" s="39" t="s">
        <v>11429</v>
      </c>
      <c r="P2185" s="37" t="s">
        <v>1954</v>
      </c>
      <c r="Q2185" s="37" t="s">
        <v>1959</v>
      </c>
      <c r="R2185" s="39" t="s">
        <v>11430</v>
      </c>
      <c r="S2185" s="40" t="s">
        <v>10741</v>
      </c>
      <c r="T2185" s="41">
        <v>40</v>
      </c>
      <c r="U2185" s="41">
        <v>0</v>
      </c>
      <c r="V2185" s="41">
        <v>0</v>
      </c>
      <c r="W2185" s="42"/>
      <c r="X2185" s="42"/>
      <c r="Y2185" s="102">
        <v>40</v>
      </c>
      <c r="Z2185">
        <v>0</v>
      </c>
      <c r="AA2185">
        <v>0</v>
      </c>
      <c r="AB2185">
        <v>0</v>
      </c>
      <c r="AE2185" s="103">
        <v>0</v>
      </c>
      <c r="AF2185">
        <v>1</v>
      </c>
      <c r="AG2185">
        <v>0</v>
      </c>
      <c r="AH2185">
        <v>0</v>
      </c>
      <c r="AI2185">
        <v>1</v>
      </c>
    </row>
    <row r="2186" spans="1:35" ht="15" hidden="1" customHeight="1" x14ac:dyDescent="0.25">
      <c r="A2186" s="37" t="s">
        <v>36</v>
      </c>
      <c r="B2186" s="37" t="s">
        <v>37</v>
      </c>
      <c r="C2186" s="37" t="s">
        <v>208</v>
      </c>
      <c r="D2186" s="38" t="s">
        <v>15240</v>
      </c>
      <c r="E2186" s="37" t="s">
        <v>209</v>
      </c>
      <c r="F2186" s="37" t="s">
        <v>40</v>
      </c>
      <c r="G2186" s="37">
        <v>200000284</v>
      </c>
      <c r="H2186" s="100">
        <v>48412741</v>
      </c>
      <c r="I2186" s="101">
        <v>304921</v>
      </c>
      <c r="J2186" s="37">
        <v>100001426</v>
      </c>
      <c r="K2186" s="37">
        <v>200000284</v>
      </c>
      <c r="L2186" s="37" t="s">
        <v>210</v>
      </c>
      <c r="M2186" s="37" t="s">
        <v>40</v>
      </c>
      <c r="N2186" s="37" t="s">
        <v>56</v>
      </c>
      <c r="O2186" s="39" t="s">
        <v>15241</v>
      </c>
      <c r="P2186" s="37" t="s">
        <v>211</v>
      </c>
      <c r="Q2186" s="37" t="s">
        <v>212</v>
      </c>
      <c r="R2186" s="39" t="s">
        <v>15242</v>
      </c>
      <c r="S2186" s="40" t="s">
        <v>10721</v>
      </c>
      <c r="T2186" s="41">
        <v>80</v>
      </c>
      <c r="U2186" s="42">
        <v>0</v>
      </c>
      <c r="V2186" s="42">
        <v>0</v>
      </c>
      <c r="W2186" s="42"/>
      <c r="X2186" s="42"/>
      <c r="Y2186" s="102">
        <v>80</v>
      </c>
      <c r="Z2186">
        <v>0</v>
      </c>
      <c r="AA2186">
        <v>0</v>
      </c>
      <c r="AB2186">
        <v>0</v>
      </c>
      <c r="AE2186" s="103">
        <v>0</v>
      </c>
      <c r="AF2186">
        <v>0</v>
      </c>
      <c r="AG2186">
        <v>0</v>
      </c>
      <c r="AH2186">
        <v>0</v>
      </c>
      <c r="AI2186">
        <v>0</v>
      </c>
    </row>
    <row r="2187" spans="1:35" ht="15" hidden="1" customHeight="1" x14ac:dyDescent="0.25">
      <c r="A2187" s="37" t="s">
        <v>36</v>
      </c>
      <c r="B2187" s="37" t="s">
        <v>37</v>
      </c>
      <c r="C2187" s="37" t="s">
        <v>3910</v>
      </c>
      <c r="D2187" s="38" t="s">
        <v>15083</v>
      </c>
      <c r="E2187" s="37" t="s">
        <v>3911</v>
      </c>
      <c r="F2187" s="37" t="s">
        <v>2860</v>
      </c>
      <c r="G2187" s="37">
        <v>200001239</v>
      </c>
      <c r="H2187" s="100">
        <v>710010036</v>
      </c>
      <c r="I2187" s="101">
        <v>37860631</v>
      </c>
      <c r="J2187" s="37">
        <v>100006376</v>
      </c>
      <c r="K2187" s="37">
        <v>100006377</v>
      </c>
      <c r="L2187" s="37" t="s">
        <v>92</v>
      </c>
      <c r="M2187" s="37" t="s">
        <v>2860</v>
      </c>
      <c r="N2187" s="37" t="s">
        <v>3852</v>
      </c>
      <c r="O2187" s="39" t="s">
        <v>15084</v>
      </c>
      <c r="P2187" s="37" t="s">
        <v>3912</v>
      </c>
      <c r="Q2187" s="37" t="s">
        <v>15085</v>
      </c>
      <c r="R2187" s="39" t="s">
        <v>15086</v>
      </c>
      <c r="S2187" s="40" t="s">
        <v>10741</v>
      </c>
      <c r="T2187" s="41">
        <v>13</v>
      </c>
      <c r="U2187" s="42">
        <v>0</v>
      </c>
      <c r="V2187" s="42">
        <v>0</v>
      </c>
      <c r="W2187" s="42"/>
      <c r="X2187" s="42"/>
      <c r="Y2187" s="102">
        <v>13</v>
      </c>
      <c r="Z2187">
        <v>0</v>
      </c>
      <c r="AA2187">
        <v>0</v>
      </c>
      <c r="AB2187">
        <v>0</v>
      </c>
      <c r="AE2187" s="103">
        <v>0</v>
      </c>
      <c r="AF2187">
        <v>0</v>
      </c>
      <c r="AG2187">
        <v>0</v>
      </c>
      <c r="AH2187">
        <v>0</v>
      </c>
      <c r="AI2187">
        <v>0</v>
      </c>
    </row>
    <row r="2188" spans="1:35" ht="15" hidden="1" customHeight="1" x14ac:dyDescent="0.25">
      <c r="A2188" s="37" t="s">
        <v>36</v>
      </c>
      <c r="B2188" s="37" t="s">
        <v>37</v>
      </c>
      <c r="C2188" s="37" t="s">
        <v>3006</v>
      </c>
      <c r="D2188" s="38" t="s">
        <v>15087</v>
      </c>
      <c r="E2188" s="37" t="s">
        <v>3007</v>
      </c>
      <c r="F2188" s="37" t="s">
        <v>2860</v>
      </c>
      <c r="G2188" s="37">
        <v>200001070</v>
      </c>
      <c r="H2188" s="100">
        <v>710226683</v>
      </c>
      <c r="I2188" s="101">
        <v>42202582</v>
      </c>
      <c r="J2188" s="37">
        <v>100005590</v>
      </c>
      <c r="K2188" s="37">
        <v>100005588</v>
      </c>
      <c r="L2188" s="37" t="s">
        <v>105</v>
      </c>
      <c r="M2188" s="37" t="s">
        <v>2860</v>
      </c>
      <c r="N2188" s="37" t="s">
        <v>2862</v>
      </c>
      <c r="O2188" s="39" t="s">
        <v>15088</v>
      </c>
      <c r="P2188" s="37" t="s">
        <v>3008</v>
      </c>
      <c r="Q2188" s="37" t="s">
        <v>3009</v>
      </c>
      <c r="R2188" s="39" t="s">
        <v>15089</v>
      </c>
      <c r="S2188" s="40" t="s">
        <v>10741</v>
      </c>
      <c r="T2188" s="41">
        <v>14</v>
      </c>
      <c r="U2188" s="41">
        <v>0</v>
      </c>
      <c r="V2188" s="41">
        <v>0</v>
      </c>
      <c r="W2188" s="42"/>
      <c r="X2188" s="42"/>
      <c r="Y2188" s="102">
        <v>14</v>
      </c>
      <c r="Z2188">
        <v>0</v>
      </c>
      <c r="AA2188">
        <v>0</v>
      </c>
      <c r="AB2188">
        <v>0</v>
      </c>
      <c r="AE2188" s="103">
        <v>0</v>
      </c>
      <c r="AF2188">
        <v>0</v>
      </c>
      <c r="AG2188">
        <v>0</v>
      </c>
      <c r="AH2188">
        <v>0</v>
      </c>
      <c r="AI2188">
        <v>0</v>
      </c>
    </row>
    <row r="2189" spans="1:35" ht="15" hidden="1" customHeight="1" x14ac:dyDescent="0.25">
      <c r="A2189" s="37" t="s">
        <v>36</v>
      </c>
      <c r="B2189" s="37" t="s">
        <v>37</v>
      </c>
      <c r="C2189" s="37" t="s">
        <v>3106</v>
      </c>
      <c r="D2189" s="38" t="s">
        <v>15094</v>
      </c>
      <c r="E2189" s="37" t="s">
        <v>3107</v>
      </c>
      <c r="F2189" s="37" t="s">
        <v>2860</v>
      </c>
      <c r="G2189" s="37">
        <v>200001271</v>
      </c>
      <c r="H2189" s="100">
        <v>710006926</v>
      </c>
      <c r="I2189" s="101">
        <v>308528</v>
      </c>
      <c r="J2189" s="37">
        <v>100006229</v>
      </c>
      <c r="K2189" s="37">
        <v>200001271</v>
      </c>
      <c r="L2189" s="37" t="s">
        <v>48</v>
      </c>
      <c r="M2189" s="37" t="s">
        <v>2860</v>
      </c>
      <c r="N2189" s="37" t="s">
        <v>3095</v>
      </c>
      <c r="O2189" s="39" t="s">
        <v>15095</v>
      </c>
      <c r="P2189" s="37" t="s">
        <v>3108</v>
      </c>
      <c r="Q2189" s="37" t="s">
        <v>3109</v>
      </c>
      <c r="R2189" s="39" t="s">
        <v>15096</v>
      </c>
      <c r="S2189" s="40" t="s">
        <v>10741</v>
      </c>
      <c r="T2189" s="42">
        <v>18</v>
      </c>
      <c r="U2189" s="42">
        <v>0</v>
      </c>
      <c r="V2189" s="42">
        <v>0</v>
      </c>
      <c r="W2189" s="42"/>
      <c r="X2189" s="42"/>
      <c r="Y2189" s="102">
        <v>18</v>
      </c>
      <c r="Z2189">
        <v>0</v>
      </c>
      <c r="AA2189">
        <v>0</v>
      </c>
      <c r="AB2189">
        <v>0</v>
      </c>
      <c r="AE2189" s="103">
        <v>0</v>
      </c>
      <c r="AF2189">
        <v>0</v>
      </c>
      <c r="AG2189">
        <v>0</v>
      </c>
      <c r="AH2189">
        <v>0</v>
      </c>
      <c r="AI2189">
        <v>0</v>
      </c>
    </row>
    <row r="2190" spans="1:35" ht="15" hidden="1" customHeight="1" x14ac:dyDescent="0.25">
      <c r="A2190" s="37" t="s">
        <v>36</v>
      </c>
      <c r="B2190" s="37" t="s">
        <v>37</v>
      </c>
      <c r="C2190" s="37" t="s">
        <v>1197</v>
      </c>
      <c r="D2190" s="38" t="s">
        <v>15090</v>
      </c>
      <c r="E2190" s="37" t="s">
        <v>1198</v>
      </c>
      <c r="F2190" s="37" t="s">
        <v>814</v>
      </c>
      <c r="G2190" s="37">
        <v>200000498</v>
      </c>
      <c r="H2190" s="100">
        <v>37850288</v>
      </c>
      <c r="I2190" s="101">
        <v>309451</v>
      </c>
      <c r="J2190" s="37">
        <v>100002642</v>
      </c>
      <c r="K2190" s="37">
        <v>200000498</v>
      </c>
      <c r="L2190" s="37" t="s">
        <v>48</v>
      </c>
      <c r="M2190" s="37" t="s">
        <v>814</v>
      </c>
      <c r="N2190" s="37" t="s">
        <v>1329</v>
      </c>
      <c r="O2190" s="39" t="s">
        <v>15091</v>
      </c>
      <c r="P2190" s="37" t="s">
        <v>1200</v>
      </c>
      <c r="Q2190" s="37" t="s">
        <v>1201</v>
      </c>
      <c r="R2190" s="39" t="s">
        <v>15092</v>
      </c>
      <c r="S2190" s="40" t="s">
        <v>10721</v>
      </c>
      <c r="T2190" s="41">
        <v>16</v>
      </c>
      <c r="U2190" s="41">
        <v>0</v>
      </c>
      <c r="V2190" s="41">
        <v>0</v>
      </c>
      <c r="W2190" s="42"/>
      <c r="X2190" s="42"/>
      <c r="Y2190" s="102">
        <v>16</v>
      </c>
      <c r="Z2190">
        <v>0</v>
      </c>
      <c r="AA2190">
        <v>0</v>
      </c>
      <c r="AB2190">
        <v>0</v>
      </c>
      <c r="AE2190" s="103">
        <v>0</v>
      </c>
      <c r="AF2190">
        <v>0</v>
      </c>
      <c r="AG2190">
        <v>0</v>
      </c>
      <c r="AH2190">
        <v>0</v>
      </c>
      <c r="AI2190">
        <v>0</v>
      </c>
    </row>
    <row r="2191" spans="1:35" ht="15" hidden="1" customHeight="1" x14ac:dyDescent="0.25">
      <c r="A2191" s="37" t="s">
        <v>36</v>
      </c>
      <c r="B2191" s="37" t="s">
        <v>37</v>
      </c>
      <c r="C2191" s="37" t="s">
        <v>4041</v>
      </c>
      <c r="D2191" s="38" t="s">
        <v>15097</v>
      </c>
      <c r="E2191" s="37" t="s">
        <v>4042</v>
      </c>
      <c r="F2191" s="37" t="s">
        <v>2860</v>
      </c>
      <c r="G2191" s="37">
        <v>200001199</v>
      </c>
      <c r="H2191" s="100">
        <v>37855735</v>
      </c>
      <c r="I2191" s="101">
        <v>699161</v>
      </c>
      <c r="J2191" s="37">
        <v>100005075</v>
      </c>
      <c r="K2191" s="37">
        <v>200001199</v>
      </c>
      <c r="L2191" s="37" t="s">
        <v>48</v>
      </c>
      <c r="M2191" s="37" t="s">
        <v>2860</v>
      </c>
      <c r="N2191" s="37" t="s">
        <v>3852</v>
      </c>
      <c r="O2191" s="39" t="s">
        <v>15098</v>
      </c>
      <c r="P2191" s="37" t="s">
        <v>4043</v>
      </c>
      <c r="Q2191" s="37" t="s">
        <v>4044</v>
      </c>
      <c r="R2191" s="39" t="s">
        <v>15099</v>
      </c>
      <c r="S2191" s="40" t="s">
        <v>10721</v>
      </c>
      <c r="T2191" s="41">
        <v>11</v>
      </c>
      <c r="U2191" s="42">
        <v>0</v>
      </c>
      <c r="V2191" s="42">
        <v>0</v>
      </c>
      <c r="W2191" s="42"/>
      <c r="X2191" s="42"/>
      <c r="Y2191" s="102">
        <v>11</v>
      </c>
      <c r="Z2191">
        <v>0</v>
      </c>
      <c r="AA2191">
        <v>0</v>
      </c>
      <c r="AB2191">
        <v>0</v>
      </c>
      <c r="AE2191" s="103">
        <v>0</v>
      </c>
      <c r="AF2191">
        <v>0</v>
      </c>
      <c r="AG2191">
        <v>0</v>
      </c>
      <c r="AH2191">
        <v>0</v>
      </c>
      <c r="AI2191">
        <v>0</v>
      </c>
    </row>
    <row r="2192" spans="1:35" ht="15" hidden="1" customHeight="1" x14ac:dyDescent="0.25">
      <c r="A2192" s="37" t="s">
        <v>36</v>
      </c>
      <c r="B2192" s="37" t="s">
        <v>592</v>
      </c>
      <c r="C2192" s="37" t="s">
        <v>6669</v>
      </c>
      <c r="D2192" s="38" t="s">
        <v>15102</v>
      </c>
      <c r="E2192" s="37" t="s">
        <v>6670</v>
      </c>
      <c r="F2192" s="37" t="s">
        <v>568</v>
      </c>
      <c r="G2192" s="37">
        <v>200003871</v>
      </c>
      <c r="H2192" s="100">
        <v>710264593</v>
      </c>
      <c r="I2192" s="101">
        <v>42305136</v>
      </c>
      <c r="J2192" s="37">
        <v>100017733</v>
      </c>
      <c r="K2192" s="37">
        <v>200003871</v>
      </c>
      <c r="L2192" s="37" t="s">
        <v>6671</v>
      </c>
      <c r="M2192" s="37" t="s">
        <v>568</v>
      </c>
      <c r="N2192" s="37" t="s">
        <v>655</v>
      </c>
      <c r="O2192" s="39" t="s">
        <v>10769</v>
      </c>
      <c r="P2192" s="37" t="s">
        <v>655</v>
      </c>
      <c r="Q2192" s="37" t="s">
        <v>6672</v>
      </c>
      <c r="R2192" s="39" t="s">
        <v>10770</v>
      </c>
      <c r="S2192" s="40" t="s">
        <v>10741</v>
      </c>
      <c r="T2192" s="41">
        <v>0</v>
      </c>
      <c r="U2192" s="41">
        <v>9</v>
      </c>
      <c r="V2192" s="41">
        <v>0</v>
      </c>
      <c r="W2192" s="42"/>
      <c r="X2192" s="42"/>
      <c r="Y2192" s="102">
        <v>9</v>
      </c>
      <c r="Z2192">
        <v>0</v>
      </c>
      <c r="AA2192">
        <v>0</v>
      </c>
      <c r="AB2192">
        <v>0</v>
      </c>
      <c r="AE2192" s="103">
        <v>0</v>
      </c>
      <c r="AF2192">
        <v>0</v>
      </c>
      <c r="AG2192">
        <v>0</v>
      </c>
      <c r="AH2192">
        <v>0</v>
      </c>
      <c r="AI2192">
        <v>0</v>
      </c>
    </row>
    <row r="2193" spans="1:35" ht="15" hidden="1" customHeight="1" x14ac:dyDescent="0.25">
      <c r="A2193" s="37" t="s">
        <v>36</v>
      </c>
      <c r="B2193" s="37" t="s">
        <v>592</v>
      </c>
      <c r="C2193" s="37" t="s">
        <v>10207</v>
      </c>
      <c r="D2193" s="38" t="s">
        <v>15093</v>
      </c>
      <c r="E2193" s="37" t="s">
        <v>10208</v>
      </c>
      <c r="F2193" s="37" t="s">
        <v>40</v>
      </c>
      <c r="G2193" s="37">
        <v>200004058</v>
      </c>
      <c r="H2193" s="100">
        <v>710280386</v>
      </c>
      <c r="I2193" s="101">
        <v>36669474</v>
      </c>
      <c r="J2193" s="37">
        <v>100019371</v>
      </c>
      <c r="K2193" s="37">
        <v>200004058</v>
      </c>
      <c r="L2193" s="37" t="s">
        <v>10209</v>
      </c>
      <c r="M2193" s="37" t="s">
        <v>40</v>
      </c>
      <c r="N2193" s="37" t="s">
        <v>357</v>
      </c>
      <c r="O2193" s="39" t="s">
        <v>12417</v>
      </c>
      <c r="P2193" s="37" t="s">
        <v>336</v>
      </c>
      <c r="Q2193" s="37" t="s">
        <v>10211</v>
      </c>
      <c r="R2193" s="39" t="s">
        <v>10609</v>
      </c>
      <c r="S2193" s="40" t="s">
        <v>10741</v>
      </c>
      <c r="T2193" s="41">
        <v>0</v>
      </c>
      <c r="U2193" s="42">
        <v>5</v>
      </c>
      <c r="V2193" s="42">
        <v>0</v>
      </c>
      <c r="W2193" s="42"/>
      <c r="X2193" s="42"/>
      <c r="Y2193" s="102">
        <v>5</v>
      </c>
      <c r="Z2193">
        <v>0</v>
      </c>
      <c r="AA2193">
        <v>0</v>
      </c>
      <c r="AB2193">
        <v>0</v>
      </c>
      <c r="AE2193" s="103">
        <v>0</v>
      </c>
      <c r="AF2193">
        <v>0</v>
      </c>
      <c r="AG2193">
        <v>0</v>
      </c>
      <c r="AH2193">
        <v>0</v>
      </c>
      <c r="AI2193">
        <v>0</v>
      </c>
    </row>
    <row r="2194" spans="1:35" ht="15" hidden="1" customHeight="1" x14ac:dyDescent="0.25">
      <c r="A2194" s="37" t="s">
        <v>36</v>
      </c>
      <c r="B2194" s="37" t="s">
        <v>37</v>
      </c>
      <c r="C2194" s="37" t="s">
        <v>2376</v>
      </c>
      <c r="D2194" s="38" t="s">
        <v>15100</v>
      </c>
      <c r="E2194" s="37" t="s">
        <v>2377</v>
      </c>
      <c r="F2194" s="37" t="s">
        <v>1879</v>
      </c>
      <c r="G2194" s="37">
        <v>200000822</v>
      </c>
      <c r="H2194" s="100">
        <v>37914324</v>
      </c>
      <c r="I2194" s="101">
        <v>317462</v>
      </c>
      <c r="J2194" s="37">
        <v>100004369</v>
      </c>
      <c r="K2194" s="37">
        <v>200000822</v>
      </c>
      <c r="L2194" s="37" t="s">
        <v>48</v>
      </c>
      <c r="M2194" s="37" t="s">
        <v>1879</v>
      </c>
      <c r="N2194" s="37" t="s">
        <v>2427</v>
      </c>
      <c r="O2194" s="39" t="s">
        <v>14082</v>
      </c>
      <c r="P2194" s="37" t="s">
        <v>2378</v>
      </c>
      <c r="Q2194" s="37" t="s">
        <v>2379</v>
      </c>
      <c r="R2194" s="39" t="s">
        <v>15101</v>
      </c>
      <c r="S2194" s="40" t="s">
        <v>10721</v>
      </c>
      <c r="T2194" s="41">
        <v>48</v>
      </c>
      <c r="U2194" s="41">
        <v>0</v>
      </c>
      <c r="V2194" s="41">
        <v>0</v>
      </c>
      <c r="W2194" s="42"/>
      <c r="X2194" s="42"/>
      <c r="Y2194" s="102">
        <v>48</v>
      </c>
      <c r="Z2194">
        <v>0</v>
      </c>
      <c r="AA2194">
        <v>0</v>
      </c>
      <c r="AB2194">
        <v>0</v>
      </c>
      <c r="AE2194" s="103">
        <v>0</v>
      </c>
      <c r="AF2194">
        <v>0</v>
      </c>
      <c r="AG2194">
        <v>0</v>
      </c>
      <c r="AH2194">
        <v>0</v>
      </c>
      <c r="AI2194">
        <v>0</v>
      </c>
    </row>
    <row r="2195" spans="1:35" ht="15" hidden="1" customHeight="1" x14ac:dyDescent="0.25">
      <c r="A2195" s="37" t="s">
        <v>36</v>
      </c>
      <c r="B2195" s="37" t="s">
        <v>37</v>
      </c>
      <c r="C2195" s="37" t="s">
        <v>812</v>
      </c>
      <c r="D2195" s="38" t="s">
        <v>11909</v>
      </c>
      <c r="E2195" s="37" t="s">
        <v>813</v>
      </c>
      <c r="F2195" s="37" t="s">
        <v>814</v>
      </c>
      <c r="G2195" s="37">
        <v>200000302</v>
      </c>
      <c r="H2195" s="100">
        <v>710002513</v>
      </c>
      <c r="I2195" s="101">
        <v>305383</v>
      </c>
      <c r="J2195" s="37">
        <v>100001616</v>
      </c>
      <c r="K2195" s="37">
        <v>200000302</v>
      </c>
      <c r="L2195" s="37" t="s">
        <v>48</v>
      </c>
      <c r="M2195" s="37" t="s">
        <v>814</v>
      </c>
      <c r="N2195" s="37" t="s">
        <v>817</v>
      </c>
      <c r="O2195" s="39" t="s">
        <v>11910</v>
      </c>
      <c r="P2195" s="37" t="s">
        <v>817</v>
      </c>
      <c r="Q2195" s="37" t="s">
        <v>824</v>
      </c>
      <c r="R2195" s="39" t="s">
        <v>10625</v>
      </c>
      <c r="S2195" s="40" t="s">
        <v>10741</v>
      </c>
      <c r="T2195" s="41">
        <v>39</v>
      </c>
      <c r="U2195" s="41">
        <v>0</v>
      </c>
      <c r="V2195" s="41">
        <v>0</v>
      </c>
      <c r="W2195" s="42"/>
      <c r="X2195" s="42"/>
      <c r="Y2195" s="102">
        <v>39</v>
      </c>
      <c r="Z2195">
        <v>0</v>
      </c>
      <c r="AA2195">
        <v>0</v>
      </c>
      <c r="AB2195">
        <v>0</v>
      </c>
      <c r="AE2195" s="103">
        <v>0</v>
      </c>
      <c r="AF2195">
        <v>0</v>
      </c>
      <c r="AG2195">
        <v>0</v>
      </c>
      <c r="AH2195">
        <v>0</v>
      </c>
      <c r="AI2195">
        <v>0</v>
      </c>
    </row>
    <row r="2196" spans="1:35" ht="15" hidden="1" customHeight="1" x14ac:dyDescent="0.25">
      <c r="A2196" s="37" t="s">
        <v>36</v>
      </c>
      <c r="B2196" s="37" t="s">
        <v>37</v>
      </c>
      <c r="C2196" s="37" t="s">
        <v>432</v>
      </c>
      <c r="D2196" s="38" t="s">
        <v>12282</v>
      </c>
      <c r="E2196" s="37" t="s">
        <v>433</v>
      </c>
      <c r="F2196" s="37" t="s">
        <v>40</v>
      </c>
      <c r="G2196" s="37">
        <v>200000075</v>
      </c>
      <c r="H2196" s="100">
        <v>710000928</v>
      </c>
      <c r="I2196" s="101">
        <v>603406</v>
      </c>
      <c r="J2196" s="37">
        <v>100000687</v>
      </c>
      <c r="K2196" s="37">
        <v>200000075</v>
      </c>
      <c r="L2196" s="37" t="s">
        <v>48</v>
      </c>
      <c r="M2196" s="37" t="s">
        <v>40</v>
      </c>
      <c r="N2196" s="37" t="s">
        <v>446</v>
      </c>
      <c r="O2196" s="39" t="s">
        <v>12283</v>
      </c>
      <c r="P2196" s="37" t="s">
        <v>434</v>
      </c>
      <c r="Q2196" s="37" t="s">
        <v>437</v>
      </c>
      <c r="R2196" s="39" t="s">
        <v>10612</v>
      </c>
      <c r="S2196" s="40" t="s">
        <v>10741</v>
      </c>
      <c r="T2196" s="41">
        <v>34</v>
      </c>
      <c r="U2196" s="41">
        <v>0</v>
      </c>
      <c r="V2196" s="41">
        <v>0</v>
      </c>
      <c r="W2196" s="42"/>
      <c r="X2196" s="42"/>
      <c r="Y2196" s="102">
        <v>34</v>
      </c>
      <c r="Z2196">
        <v>0</v>
      </c>
      <c r="AA2196">
        <v>0</v>
      </c>
      <c r="AB2196">
        <v>0</v>
      </c>
      <c r="AE2196" s="103">
        <v>0</v>
      </c>
      <c r="AF2196">
        <v>0</v>
      </c>
      <c r="AG2196">
        <v>0</v>
      </c>
      <c r="AH2196">
        <v>0</v>
      </c>
      <c r="AI2196">
        <v>0</v>
      </c>
    </row>
    <row r="2197" spans="1:35" ht="15" hidden="1" customHeight="1" x14ac:dyDescent="0.25">
      <c r="A2197" s="37" t="s">
        <v>36</v>
      </c>
      <c r="B2197" s="37" t="s">
        <v>37</v>
      </c>
      <c r="C2197" s="37" t="s">
        <v>8755</v>
      </c>
      <c r="D2197" s="38" t="s">
        <v>15103</v>
      </c>
      <c r="E2197" s="37" t="s">
        <v>8756</v>
      </c>
      <c r="F2197" s="37" t="s">
        <v>8536</v>
      </c>
      <c r="G2197" s="37">
        <v>200003045</v>
      </c>
      <c r="H2197" s="100">
        <v>710270860</v>
      </c>
      <c r="I2197" s="101">
        <v>51896133</v>
      </c>
      <c r="J2197" s="37">
        <v>100018385</v>
      </c>
      <c r="K2197" s="37">
        <v>100018381</v>
      </c>
      <c r="L2197" s="37" t="s">
        <v>8757</v>
      </c>
      <c r="M2197" s="37" t="s">
        <v>8536</v>
      </c>
      <c r="N2197" s="37" t="s">
        <v>8633</v>
      </c>
      <c r="O2197" s="39" t="s">
        <v>12525</v>
      </c>
      <c r="P2197" s="37" t="s">
        <v>8758</v>
      </c>
      <c r="Q2197" s="37" t="s">
        <v>8759</v>
      </c>
      <c r="R2197" s="39" t="s">
        <v>15104</v>
      </c>
      <c r="S2197" s="40" t="s">
        <v>10741</v>
      </c>
      <c r="T2197" s="41">
        <v>36</v>
      </c>
      <c r="U2197" s="41">
        <v>0</v>
      </c>
      <c r="V2197" s="41">
        <v>0</v>
      </c>
      <c r="W2197" s="42"/>
      <c r="X2197" s="42"/>
      <c r="Y2197" s="102">
        <v>36</v>
      </c>
      <c r="Z2197">
        <v>0</v>
      </c>
      <c r="AA2197">
        <v>0</v>
      </c>
      <c r="AB2197">
        <v>0</v>
      </c>
      <c r="AE2197" s="103">
        <v>0</v>
      </c>
      <c r="AF2197">
        <v>0</v>
      </c>
      <c r="AG2197">
        <v>0</v>
      </c>
      <c r="AH2197">
        <v>0</v>
      </c>
      <c r="AI2197">
        <v>0</v>
      </c>
    </row>
    <row r="2198" spans="1:35" ht="15" hidden="1" customHeight="1" x14ac:dyDescent="0.25">
      <c r="A2198" s="37" t="s">
        <v>36</v>
      </c>
      <c r="B2198" s="37" t="s">
        <v>37</v>
      </c>
      <c r="C2198" s="37" t="s">
        <v>3820</v>
      </c>
      <c r="D2198" s="38" t="s">
        <v>11423</v>
      </c>
      <c r="E2198" s="37" t="s">
        <v>3821</v>
      </c>
      <c r="F2198" s="37" t="s">
        <v>2860</v>
      </c>
      <c r="G2198" s="37">
        <v>200001176</v>
      </c>
      <c r="H2198" s="100">
        <v>710201583</v>
      </c>
      <c r="I2198" s="101">
        <v>37861409</v>
      </c>
      <c r="J2198" s="37">
        <v>100006743</v>
      </c>
      <c r="K2198" s="37">
        <v>100006773</v>
      </c>
      <c r="L2198" s="37" t="s">
        <v>3826</v>
      </c>
      <c r="M2198" s="37" t="s">
        <v>2860</v>
      </c>
      <c r="N2198" s="37" t="s">
        <v>3822</v>
      </c>
      <c r="O2198" s="39" t="s">
        <v>11424</v>
      </c>
      <c r="P2198" s="37" t="s">
        <v>3822</v>
      </c>
      <c r="Q2198" s="37" t="s">
        <v>3827</v>
      </c>
      <c r="R2198" s="39" t="s">
        <v>11425</v>
      </c>
      <c r="S2198" s="40" t="s">
        <v>10741</v>
      </c>
      <c r="T2198" s="41">
        <v>9</v>
      </c>
      <c r="U2198" s="41">
        <v>0</v>
      </c>
      <c r="V2198" s="41">
        <v>0</v>
      </c>
      <c r="W2198" s="42"/>
      <c r="X2198" s="42"/>
      <c r="Y2198" s="102">
        <v>9</v>
      </c>
      <c r="Z2198">
        <v>0</v>
      </c>
      <c r="AA2198">
        <v>0</v>
      </c>
      <c r="AB2198">
        <v>0</v>
      </c>
      <c r="AE2198" s="103">
        <v>0</v>
      </c>
      <c r="AF2198">
        <v>0</v>
      </c>
      <c r="AG2198">
        <v>0</v>
      </c>
      <c r="AH2198">
        <v>0</v>
      </c>
      <c r="AI2198">
        <v>0</v>
      </c>
    </row>
    <row r="2199" spans="1:35" ht="15" hidden="1" customHeight="1" x14ac:dyDescent="0.25">
      <c r="A2199" s="37" t="s">
        <v>36</v>
      </c>
      <c r="B2199" s="37" t="s">
        <v>37</v>
      </c>
      <c r="C2199" s="37" t="s">
        <v>5044</v>
      </c>
      <c r="D2199" s="38" t="s">
        <v>15105</v>
      </c>
      <c r="E2199" s="37" t="s">
        <v>5045</v>
      </c>
      <c r="F2199" s="37" t="s">
        <v>4189</v>
      </c>
      <c r="G2199" s="37">
        <v>200001592</v>
      </c>
      <c r="H2199" s="100">
        <v>710022158</v>
      </c>
      <c r="I2199" s="101">
        <v>42388244</v>
      </c>
      <c r="J2199" s="37">
        <v>100008909</v>
      </c>
      <c r="K2199" s="37">
        <v>100008913</v>
      </c>
      <c r="L2199" s="37" t="s">
        <v>105</v>
      </c>
      <c r="M2199" s="37" t="s">
        <v>4189</v>
      </c>
      <c r="N2199" s="37" t="s">
        <v>4960</v>
      </c>
      <c r="O2199" s="39" t="s">
        <v>15106</v>
      </c>
      <c r="P2199" s="37" t="s">
        <v>5046</v>
      </c>
      <c r="Q2199" s="37" t="s">
        <v>5047</v>
      </c>
      <c r="R2199" s="39" t="s">
        <v>15107</v>
      </c>
      <c r="S2199" s="40" t="s">
        <v>10741</v>
      </c>
      <c r="T2199" s="41">
        <v>32</v>
      </c>
      <c r="U2199" s="41">
        <v>0</v>
      </c>
      <c r="V2199" s="41">
        <v>0</v>
      </c>
      <c r="W2199" s="42"/>
      <c r="X2199" s="42"/>
      <c r="Y2199" s="102">
        <v>32</v>
      </c>
      <c r="Z2199">
        <v>0</v>
      </c>
      <c r="AA2199">
        <v>0</v>
      </c>
      <c r="AB2199">
        <v>0</v>
      </c>
      <c r="AE2199" s="103">
        <v>0</v>
      </c>
      <c r="AF2199">
        <v>0</v>
      </c>
      <c r="AG2199">
        <v>0</v>
      </c>
      <c r="AH2199">
        <v>0</v>
      </c>
      <c r="AI2199">
        <v>0</v>
      </c>
    </row>
    <row r="2200" spans="1:35" ht="15" hidden="1" customHeight="1" x14ac:dyDescent="0.25">
      <c r="A2200" s="37" t="s">
        <v>36</v>
      </c>
      <c r="B2200" s="37" t="s">
        <v>37</v>
      </c>
      <c r="C2200" s="37" t="s">
        <v>2479</v>
      </c>
      <c r="D2200" s="38" t="s">
        <v>15108</v>
      </c>
      <c r="E2200" s="37" t="s">
        <v>2480</v>
      </c>
      <c r="F2200" s="37" t="s">
        <v>1879</v>
      </c>
      <c r="G2200" s="37">
        <v>200000763</v>
      </c>
      <c r="H2200" s="100">
        <v>710234163</v>
      </c>
      <c r="I2200" s="101">
        <v>36126659</v>
      </c>
      <c r="J2200" s="37">
        <v>100004028</v>
      </c>
      <c r="K2200" s="37">
        <v>100004034</v>
      </c>
      <c r="L2200" s="37" t="s">
        <v>105</v>
      </c>
      <c r="M2200" s="37" t="s">
        <v>1879</v>
      </c>
      <c r="N2200" s="37" t="s">
        <v>2463</v>
      </c>
      <c r="O2200" s="39" t="s">
        <v>15109</v>
      </c>
      <c r="P2200" s="37" t="s">
        <v>2481</v>
      </c>
      <c r="Q2200" s="37" t="s">
        <v>2482</v>
      </c>
      <c r="R2200" s="39" t="s">
        <v>15110</v>
      </c>
      <c r="S2200" s="40" t="s">
        <v>10741</v>
      </c>
      <c r="T2200" s="41">
        <v>11</v>
      </c>
      <c r="U2200" s="41">
        <v>0</v>
      </c>
      <c r="V2200" s="41">
        <v>0</v>
      </c>
      <c r="W2200" s="42"/>
      <c r="X2200" s="42"/>
      <c r="Y2200" s="102">
        <v>11</v>
      </c>
      <c r="Z2200">
        <v>0</v>
      </c>
      <c r="AA2200">
        <v>0</v>
      </c>
      <c r="AB2200">
        <v>0</v>
      </c>
      <c r="AE2200" s="103">
        <v>0</v>
      </c>
      <c r="AF2200">
        <v>0</v>
      </c>
      <c r="AG2200">
        <v>0</v>
      </c>
      <c r="AH2200">
        <v>0</v>
      </c>
      <c r="AI2200">
        <v>0</v>
      </c>
    </row>
    <row r="2201" spans="1:35" ht="15" hidden="1" customHeight="1" x14ac:dyDescent="0.25">
      <c r="A2201" s="37" t="s">
        <v>36</v>
      </c>
      <c r="B2201" s="37" t="s">
        <v>37</v>
      </c>
      <c r="C2201" s="37" t="s">
        <v>4033</v>
      </c>
      <c r="D2201" s="38" t="s">
        <v>15111</v>
      </c>
      <c r="E2201" s="37" t="s">
        <v>4034</v>
      </c>
      <c r="F2201" s="37" t="s">
        <v>2860</v>
      </c>
      <c r="G2201" s="37">
        <v>200001206</v>
      </c>
      <c r="H2201" s="100">
        <v>710009950</v>
      </c>
      <c r="I2201" s="101">
        <v>37860747</v>
      </c>
      <c r="J2201" s="37">
        <v>100005218</v>
      </c>
      <c r="K2201" s="37">
        <v>100005220</v>
      </c>
      <c r="L2201" s="37" t="s">
        <v>105</v>
      </c>
      <c r="M2201" s="37" t="s">
        <v>2860</v>
      </c>
      <c r="N2201" s="37" t="s">
        <v>3852</v>
      </c>
      <c r="O2201" s="39" t="s">
        <v>14892</v>
      </c>
      <c r="P2201" s="37" t="s">
        <v>4035</v>
      </c>
      <c r="Q2201" s="37" t="s">
        <v>4036</v>
      </c>
      <c r="R2201" s="39" t="s">
        <v>15112</v>
      </c>
      <c r="S2201" s="40" t="s">
        <v>10741</v>
      </c>
      <c r="T2201" s="41">
        <v>23</v>
      </c>
      <c r="U2201" s="41">
        <v>0</v>
      </c>
      <c r="V2201" s="41">
        <v>0</v>
      </c>
      <c r="W2201" s="42"/>
      <c r="X2201" s="42"/>
      <c r="Y2201" s="102">
        <v>23</v>
      </c>
      <c r="Z2201">
        <v>0</v>
      </c>
      <c r="AA2201">
        <v>0</v>
      </c>
      <c r="AB2201">
        <v>0</v>
      </c>
      <c r="AE2201" s="103">
        <v>0</v>
      </c>
      <c r="AF2201">
        <v>0</v>
      </c>
      <c r="AG2201">
        <v>0</v>
      </c>
      <c r="AH2201">
        <v>0</v>
      </c>
      <c r="AI2201">
        <v>0</v>
      </c>
    </row>
    <row r="2202" spans="1:35" ht="15" hidden="1" customHeight="1" x14ac:dyDescent="0.25">
      <c r="A2202" s="37" t="s">
        <v>36</v>
      </c>
      <c r="B2202" s="37" t="s">
        <v>37</v>
      </c>
      <c r="C2202" s="37" t="s">
        <v>1634</v>
      </c>
      <c r="D2202" s="38" t="s">
        <v>15128</v>
      </c>
      <c r="E2202" s="37" t="s">
        <v>1635</v>
      </c>
      <c r="F2202" s="37" t="s">
        <v>814</v>
      </c>
      <c r="G2202" s="37">
        <v>200000459</v>
      </c>
      <c r="H2202" s="100">
        <v>37842269</v>
      </c>
      <c r="I2202" s="101">
        <v>313149</v>
      </c>
      <c r="J2202" s="37">
        <v>100002454</v>
      </c>
      <c r="K2202" s="37">
        <v>200000459</v>
      </c>
      <c r="L2202" s="37" t="s">
        <v>48</v>
      </c>
      <c r="M2202" s="37" t="s">
        <v>814</v>
      </c>
      <c r="N2202" s="37" t="s">
        <v>1570</v>
      </c>
      <c r="O2202" s="39" t="s">
        <v>12421</v>
      </c>
      <c r="P2202" s="37" t="s">
        <v>1636</v>
      </c>
      <c r="Q2202" s="37" t="s">
        <v>1637</v>
      </c>
      <c r="R2202" s="39" t="s">
        <v>15129</v>
      </c>
      <c r="S2202" s="40" t="s">
        <v>10721</v>
      </c>
      <c r="T2202" s="41">
        <v>25</v>
      </c>
      <c r="U2202" s="41">
        <v>0</v>
      </c>
      <c r="V2202" s="41">
        <v>0</v>
      </c>
      <c r="W2202" s="42"/>
      <c r="X2202" s="42"/>
      <c r="Y2202" s="102">
        <v>25</v>
      </c>
      <c r="Z2202">
        <v>0</v>
      </c>
      <c r="AA2202">
        <v>0</v>
      </c>
      <c r="AB2202">
        <v>0</v>
      </c>
      <c r="AE2202" s="103">
        <v>0</v>
      </c>
      <c r="AF2202">
        <v>0</v>
      </c>
      <c r="AG2202">
        <v>0</v>
      </c>
      <c r="AH2202">
        <v>0</v>
      </c>
      <c r="AI2202">
        <v>0</v>
      </c>
    </row>
    <row r="2203" spans="1:35" ht="15" hidden="1" customHeight="1" x14ac:dyDescent="0.25">
      <c r="A2203" s="37" t="s">
        <v>36</v>
      </c>
      <c r="B2203" s="37" t="s">
        <v>37</v>
      </c>
      <c r="C2203" s="37" t="s">
        <v>3849</v>
      </c>
      <c r="D2203" s="38" t="s">
        <v>12448</v>
      </c>
      <c r="E2203" s="37" t="s">
        <v>3850</v>
      </c>
      <c r="F2203" s="37" t="s">
        <v>2860</v>
      </c>
      <c r="G2203" s="37">
        <v>200001189</v>
      </c>
      <c r="H2203" s="100">
        <v>42125456</v>
      </c>
      <c r="I2203" s="101">
        <v>311162</v>
      </c>
      <c r="J2203" s="37">
        <v>100006333</v>
      </c>
      <c r="K2203" s="37">
        <v>200001189</v>
      </c>
      <c r="L2203" s="37" t="s">
        <v>48</v>
      </c>
      <c r="M2203" s="37" t="s">
        <v>2860</v>
      </c>
      <c r="N2203" s="37" t="s">
        <v>3852</v>
      </c>
      <c r="O2203" s="39" t="s">
        <v>10887</v>
      </c>
      <c r="P2203" s="37" t="s">
        <v>3852</v>
      </c>
      <c r="Q2203" s="37" t="s">
        <v>3858</v>
      </c>
      <c r="R2203" s="39" t="s">
        <v>12449</v>
      </c>
      <c r="S2203" s="40" t="s">
        <v>10721</v>
      </c>
      <c r="T2203" s="41">
        <v>41</v>
      </c>
      <c r="U2203" s="41">
        <v>0</v>
      </c>
      <c r="V2203" s="41">
        <v>0</v>
      </c>
      <c r="W2203" s="42"/>
      <c r="X2203" s="42"/>
      <c r="Y2203" s="102">
        <v>41</v>
      </c>
      <c r="Z2203">
        <v>0</v>
      </c>
      <c r="AA2203">
        <v>0</v>
      </c>
      <c r="AB2203">
        <v>0</v>
      </c>
      <c r="AE2203" s="103">
        <v>0</v>
      </c>
      <c r="AF2203">
        <v>0</v>
      </c>
      <c r="AG2203">
        <v>0</v>
      </c>
      <c r="AH2203">
        <v>0</v>
      </c>
      <c r="AI2203">
        <v>0</v>
      </c>
    </row>
    <row r="2204" spans="1:35" ht="15" hidden="1" customHeight="1" x14ac:dyDescent="0.25">
      <c r="A2204" s="37" t="s">
        <v>36</v>
      </c>
      <c r="B2204" s="37" t="s">
        <v>37</v>
      </c>
      <c r="C2204" s="37" t="s">
        <v>2026</v>
      </c>
      <c r="D2204" s="38" t="s">
        <v>10953</v>
      </c>
      <c r="E2204" s="37" t="s">
        <v>2027</v>
      </c>
      <c r="F2204" s="37" t="s">
        <v>1879</v>
      </c>
      <c r="G2204" s="37">
        <v>200000840</v>
      </c>
      <c r="H2204" s="100">
        <v>710011164</v>
      </c>
      <c r="I2204" s="101">
        <v>312037</v>
      </c>
      <c r="J2204" s="37">
        <v>100004645</v>
      </c>
      <c r="K2204" s="37">
        <v>200000840</v>
      </c>
      <c r="L2204" s="37" t="s">
        <v>48</v>
      </c>
      <c r="M2204" s="37" t="s">
        <v>1879</v>
      </c>
      <c r="N2204" s="37" t="s">
        <v>2029</v>
      </c>
      <c r="O2204" s="39" t="s">
        <v>12393</v>
      </c>
      <c r="P2204" s="37" t="s">
        <v>2029</v>
      </c>
      <c r="Q2204" s="37" t="s">
        <v>2031</v>
      </c>
      <c r="R2204" s="39" t="s">
        <v>10955</v>
      </c>
      <c r="S2204" s="40" t="s">
        <v>10741</v>
      </c>
      <c r="T2204" s="41">
        <v>42</v>
      </c>
      <c r="U2204" s="41">
        <v>0</v>
      </c>
      <c r="V2204" s="41">
        <v>0</v>
      </c>
      <c r="W2204" s="42"/>
      <c r="X2204" s="42"/>
      <c r="Y2204" s="102">
        <v>42</v>
      </c>
      <c r="Z2204">
        <v>0</v>
      </c>
      <c r="AA2204">
        <v>0</v>
      </c>
      <c r="AB2204">
        <v>0</v>
      </c>
      <c r="AE2204" s="103">
        <v>0</v>
      </c>
      <c r="AF2204">
        <v>0</v>
      </c>
      <c r="AG2204">
        <v>0</v>
      </c>
      <c r="AH2204">
        <v>0</v>
      </c>
      <c r="AI2204">
        <v>0</v>
      </c>
    </row>
    <row r="2205" spans="1:35" ht="15" hidden="1" customHeight="1" x14ac:dyDescent="0.25">
      <c r="A2205" s="37" t="s">
        <v>36</v>
      </c>
      <c r="B2205" s="37" t="s">
        <v>37</v>
      </c>
      <c r="C2205" s="37" t="s">
        <v>3973</v>
      </c>
      <c r="D2205" s="38" t="s">
        <v>15116</v>
      </c>
      <c r="E2205" s="37" t="s">
        <v>3974</v>
      </c>
      <c r="F2205" s="37" t="s">
        <v>2860</v>
      </c>
      <c r="G2205" s="37">
        <v>200000944</v>
      </c>
      <c r="H2205" s="100">
        <v>710004923</v>
      </c>
      <c r="I2205" s="101">
        <v>587672</v>
      </c>
      <c r="J2205" s="37">
        <v>100006648</v>
      </c>
      <c r="K2205" s="37">
        <v>200000944</v>
      </c>
      <c r="L2205" s="37" t="s">
        <v>210</v>
      </c>
      <c r="M2205" s="37" t="s">
        <v>2860</v>
      </c>
      <c r="N2205" s="37" t="s">
        <v>3333</v>
      </c>
      <c r="O2205" s="39" t="s">
        <v>15117</v>
      </c>
      <c r="P2205" s="37" t="s">
        <v>3975</v>
      </c>
      <c r="Q2205" s="37" t="s">
        <v>3976</v>
      </c>
      <c r="R2205" s="39" t="s">
        <v>15118</v>
      </c>
      <c r="S2205" s="40" t="s">
        <v>10741</v>
      </c>
      <c r="T2205" s="41">
        <v>16</v>
      </c>
      <c r="U2205" s="41">
        <v>0</v>
      </c>
      <c r="V2205" s="41">
        <v>0</v>
      </c>
      <c r="W2205" s="42"/>
      <c r="X2205" s="42"/>
      <c r="Y2205" s="102">
        <v>16</v>
      </c>
      <c r="Z2205">
        <v>0</v>
      </c>
      <c r="AA2205">
        <v>0</v>
      </c>
      <c r="AB2205">
        <v>0</v>
      </c>
      <c r="AE2205" s="103">
        <v>0</v>
      </c>
      <c r="AF2205">
        <v>0</v>
      </c>
      <c r="AG2205">
        <v>0</v>
      </c>
      <c r="AH2205">
        <v>0</v>
      </c>
      <c r="AI2205">
        <v>0</v>
      </c>
    </row>
    <row r="2206" spans="1:35" ht="15" hidden="1" customHeight="1" x14ac:dyDescent="0.25">
      <c r="A2206" s="37" t="s">
        <v>36</v>
      </c>
      <c r="B2206" s="37" t="s">
        <v>592</v>
      </c>
      <c r="C2206" s="37" t="s">
        <v>15123</v>
      </c>
      <c r="D2206" s="38" t="s">
        <v>15124</v>
      </c>
      <c r="E2206" s="37" t="s">
        <v>15125</v>
      </c>
      <c r="F2206" s="37" t="s">
        <v>40</v>
      </c>
      <c r="G2206" s="37">
        <v>200004087</v>
      </c>
      <c r="H2206" s="100">
        <v>710282710</v>
      </c>
      <c r="I2206" s="101">
        <v>54015243</v>
      </c>
      <c r="J2206" s="37">
        <v>100019621</v>
      </c>
      <c r="K2206" s="37">
        <v>200004087</v>
      </c>
      <c r="L2206" s="37" t="s">
        <v>15126</v>
      </c>
      <c r="M2206" s="37" t="s">
        <v>40</v>
      </c>
      <c r="N2206" s="37" t="s">
        <v>446</v>
      </c>
      <c r="O2206" s="39" t="s">
        <v>11030</v>
      </c>
      <c r="P2206" s="37" t="s">
        <v>450</v>
      </c>
      <c r="Q2206" s="37" t="s">
        <v>15127</v>
      </c>
      <c r="R2206" s="39" t="s">
        <v>10619</v>
      </c>
      <c r="S2206" s="40" t="s">
        <v>10741</v>
      </c>
      <c r="T2206" s="41">
        <v>0</v>
      </c>
      <c r="U2206" s="41">
        <v>5</v>
      </c>
      <c r="V2206" s="41">
        <v>0</v>
      </c>
      <c r="W2206" s="42"/>
      <c r="X2206" s="42"/>
      <c r="Y2206" s="102">
        <v>5</v>
      </c>
      <c r="Z2206">
        <v>0</v>
      </c>
      <c r="AA2206">
        <v>0</v>
      </c>
      <c r="AB2206">
        <v>0</v>
      </c>
      <c r="AE2206" s="103">
        <v>0</v>
      </c>
      <c r="AF2206">
        <v>0</v>
      </c>
      <c r="AG2206">
        <v>0</v>
      </c>
      <c r="AH2206">
        <v>0</v>
      </c>
      <c r="AI2206">
        <v>0</v>
      </c>
    </row>
    <row r="2207" spans="1:35" ht="15" hidden="1" customHeight="1" x14ac:dyDescent="0.25">
      <c r="A2207" s="37" t="s">
        <v>36</v>
      </c>
      <c r="B2207" s="37" t="s">
        <v>37</v>
      </c>
      <c r="C2207" s="37" t="s">
        <v>8851</v>
      </c>
      <c r="D2207" s="38" t="s">
        <v>15113</v>
      </c>
      <c r="E2207" s="37" t="s">
        <v>8852</v>
      </c>
      <c r="F2207" s="37" t="s">
        <v>8536</v>
      </c>
      <c r="G2207" s="37">
        <v>200003234</v>
      </c>
      <c r="H2207" s="100">
        <v>710026242</v>
      </c>
      <c r="I2207" s="101">
        <v>325058</v>
      </c>
      <c r="J2207" s="37">
        <v>100015961</v>
      </c>
      <c r="K2207" s="37">
        <v>200003234</v>
      </c>
      <c r="L2207" s="37" t="s">
        <v>48</v>
      </c>
      <c r="M2207" s="37" t="s">
        <v>8536</v>
      </c>
      <c r="N2207" s="37" t="s">
        <v>8417</v>
      </c>
      <c r="O2207" s="39" t="s">
        <v>15114</v>
      </c>
      <c r="P2207" s="37" t="s">
        <v>8853</v>
      </c>
      <c r="Q2207" s="37" t="s">
        <v>8854</v>
      </c>
      <c r="R2207" s="39" t="s">
        <v>15115</v>
      </c>
      <c r="S2207" s="40" t="s">
        <v>10741</v>
      </c>
      <c r="T2207" s="41">
        <v>10</v>
      </c>
      <c r="U2207" s="41">
        <v>0</v>
      </c>
      <c r="V2207" s="41">
        <v>0</v>
      </c>
      <c r="W2207" s="42"/>
      <c r="X2207" s="42"/>
      <c r="Y2207" s="102">
        <v>10</v>
      </c>
      <c r="Z2207">
        <v>1</v>
      </c>
      <c r="AA2207">
        <v>0</v>
      </c>
      <c r="AB2207">
        <v>0</v>
      </c>
      <c r="AE2207" s="103">
        <v>1</v>
      </c>
      <c r="AF2207">
        <v>0</v>
      </c>
      <c r="AG2207">
        <v>0</v>
      </c>
      <c r="AH2207">
        <v>0</v>
      </c>
      <c r="AI2207">
        <v>0</v>
      </c>
    </row>
    <row r="2208" spans="1:35" ht="15" hidden="1" customHeight="1" x14ac:dyDescent="0.25">
      <c r="A2208" s="37" t="s">
        <v>36</v>
      </c>
      <c r="B2208" s="37" t="s">
        <v>37</v>
      </c>
      <c r="C2208" s="37" t="s">
        <v>8312</v>
      </c>
      <c r="D2208" s="38" t="s">
        <v>15130</v>
      </c>
      <c r="E2208" s="37" t="s">
        <v>8313</v>
      </c>
      <c r="F2208" s="37" t="s">
        <v>6696</v>
      </c>
      <c r="G2208" s="37">
        <v>200002833</v>
      </c>
      <c r="H2208" s="100">
        <v>710033630</v>
      </c>
      <c r="I2208" s="101">
        <v>332356</v>
      </c>
      <c r="J2208" s="37">
        <v>100013875</v>
      </c>
      <c r="K2208" s="37">
        <v>200002833</v>
      </c>
      <c r="L2208" s="37" t="s">
        <v>48</v>
      </c>
      <c r="M2208" s="37" t="s">
        <v>6696</v>
      </c>
      <c r="N2208" s="37" t="s">
        <v>8266</v>
      </c>
      <c r="O2208" s="39" t="s">
        <v>15131</v>
      </c>
      <c r="P2208" s="37" t="s">
        <v>8314</v>
      </c>
      <c r="Q2208" s="37" t="s">
        <v>8315</v>
      </c>
      <c r="R2208" s="39" t="s">
        <v>15132</v>
      </c>
      <c r="S2208" s="40" t="s">
        <v>10741</v>
      </c>
      <c r="T2208" s="41">
        <v>15</v>
      </c>
      <c r="U2208" s="41">
        <v>0</v>
      </c>
      <c r="V2208" s="41">
        <v>0</v>
      </c>
      <c r="W2208" s="42"/>
      <c r="X2208" s="42"/>
      <c r="Y2208" s="102">
        <v>15</v>
      </c>
      <c r="Z2208">
        <v>0</v>
      </c>
      <c r="AA2208">
        <v>0</v>
      </c>
      <c r="AB2208">
        <v>0</v>
      </c>
      <c r="AE2208" s="103">
        <v>0</v>
      </c>
      <c r="AF2208">
        <v>0</v>
      </c>
      <c r="AG2208">
        <v>0</v>
      </c>
      <c r="AH2208">
        <v>0</v>
      </c>
      <c r="AI2208">
        <v>0</v>
      </c>
    </row>
    <row r="2209" spans="1:35" ht="15" hidden="1" customHeight="1" x14ac:dyDescent="0.25">
      <c r="A2209" s="37" t="s">
        <v>36</v>
      </c>
      <c r="B2209" s="37" t="s">
        <v>37</v>
      </c>
      <c r="C2209" s="37" t="s">
        <v>2646</v>
      </c>
      <c r="D2209" s="38" t="s">
        <v>15120</v>
      </c>
      <c r="E2209" s="37" t="s">
        <v>2647</v>
      </c>
      <c r="F2209" s="37" t="s">
        <v>1879</v>
      </c>
      <c r="G2209" s="37">
        <v>200000810</v>
      </c>
      <c r="H2209" s="100">
        <v>710158270</v>
      </c>
      <c r="I2209" s="101">
        <v>651001</v>
      </c>
      <c r="J2209" s="37">
        <v>100004330</v>
      </c>
      <c r="K2209" s="37">
        <v>200000810</v>
      </c>
      <c r="L2209" s="37" t="s">
        <v>48</v>
      </c>
      <c r="M2209" s="37" t="s">
        <v>1879</v>
      </c>
      <c r="N2209" s="37" t="s">
        <v>2463</v>
      </c>
      <c r="O2209" s="39" t="s">
        <v>15121</v>
      </c>
      <c r="P2209" s="37" t="s">
        <v>2648</v>
      </c>
      <c r="Q2209" s="37" t="s">
        <v>2649</v>
      </c>
      <c r="R2209" s="39" t="s">
        <v>15122</v>
      </c>
      <c r="S2209" s="40" t="s">
        <v>10741</v>
      </c>
      <c r="T2209" s="41">
        <v>11</v>
      </c>
      <c r="U2209" s="42">
        <v>0</v>
      </c>
      <c r="V2209" s="42">
        <v>0</v>
      </c>
      <c r="W2209" s="42"/>
      <c r="X2209" s="42"/>
      <c r="Y2209" s="102">
        <v>11</v>
      </c>
      <c r="Z2209">
        <v>0</v>
      </c>
      <c r="AA2209">
        <v>0</v>
      </c>
      <c r="AB2209">
        <v>0</v>
      </c>
      <c r="AE2209" s="103">
        <v>0</v>
      </c>
      <c r="AF2209">
        <v>1</v>
      </c>
      <c r="AG2209">
        <v>0</v>
      </c>
      <c r="AH2209">
        <v>0</v>
      </c>
      <c r="AI2209">
        <v>1</v>
      </c>
    </row>
    <row r="2210" spans="1:35" ht="15" hidden="1" customHeight="1" x14ac:dyDescent="0.25">
      <c r="A2210" s="37" t="s">
        <v>36</v>
      </c>
      <c r="B2210" s="37" t="s">
        <v>37</v>
      </c>
      <c r="C2210" s="37" t="s">
        <v>1360</v>
      </c>
      <c r="D2210" s="38" t="s">
        <v>10811</v>
      </c>
      <c r="E2210" s="37" t="s">
        <v>1361</v>
      </c>
      <c r="F2210" s="37" t="s">
        <v>814</v>
      </c>
      <c r="G2210" s="37">
        <v>200000523</v>
      </c>
      <c r="H2210" s="100">
        <v>710270232</v>
      </c>
      <c r="I2210" s="101">
        <v>37990365</v>
      </c>
      <c r="J2210" s="37">
        <v>100018277</v>
      </c>
      <c r="K2210" s="37">
        <v>100018275</v>
      </c>
      <c r="L2210" s="37" t="s">
        <v>105</v>
      </c>
      <c r="M2210" s="37" t="s">
        <v>814</v>
      </c>
      <c r="N2210" s="37" t="s">
        <v>549</v>
      </c>
      <c r="O2210" s="39" t="s">
        <v>1383</v>
      </c>
      <c r="P2210" s="37" t="s">
        <v>549</v>
      </c>
      <c r="Q2210" s="37" t="s">
        <v>1380</v>
      </c>
      <c r="R2210" s="39" t="s">
        <v>10622</v>
      </c>
      <c r="S2210" s="40" t="s">
        <v>10741</v>
      </c>
      <c r="T2210" s="41">
        <v>36</v>
      </c>
      <c r="U2210" s="41">
        <v>0</v>
      </c>
      <c r="V2210" s="41">
        <v>0</v>
      </c>
      <c r="W2210" s="42"/>
      <c r="X2210" s="42"/>
      <c r="Y2210" s="102">
        <v>36</v>
      </c>
      <c r="Z2210">
        <v>0</v>
      </c>
      <c r="AA2210">
        <v>0</v>
      </c>
      <c r="AB2210">
        <v>0</v>
      </c>
      <c r="AE2210" s="103">
        <v>0</v>
      </c>
      <c r="AF2210">
        <v>2</v>
      </c>
      <c r="AG2210">
        <v>0</v>
      </c>
      <c r="AH2210">
        <v>0</v>
      </c>
      <c r="AI2210">
        <v>2</v>
      </c>
    </row>
    <row r="2211" spans="1:35" ht="15" hidden="1" customHeight="1" x14ac:dyDescent="0.25">
      <c r="A2211" s="37" t="s">
        <v>36</v>
      </c>
      <c r="B2211" s="37" t="s">
        <v>37</v>
      </c>
      <c r="C2211" s="37" t="s">
        <v>3714</v>
      </c>
      <c r="D2211" s="38" t="s">
        <v>15139</v>
      </c>
      <c r="E2211" s="37" t="s">
        <v>3715</v>
      </c>
      <c r="F2211" s="37" t="s">
        <v>2860</v>
      </c>
      <c r="G2211" s="37">
        <v>200001148</v>
      </c>
      <c r="H2211" s="100">
        <v>710007604</v>
      </c>
      <c r="I2211" s="101">
        <v>37863959</v>
      </c>
      <c r="J2211" s="37">
        <v>100005644</v>
      </c>
      <c r="K2211" s="37">
        <v>100005641</v>
      </c>
      <c r="L2211" s="37" t="s">
        <v>105</v>
      </c>
      <c r="M2211" s="37" t="s">
        <v>2860</v>
      </c>
      <c r="N2211" s="37" t="s">
        <v>3584</v>
      </c>
      <c r="O2211" s="39" t="s">
        <v>15140</v>
      </c>
      <c r="P2211" s="37" t="s">
        <v>3716</v>
      </c>
      <c r="Q2211" s="37" t="s">
        <v>3717</v>
      </c>
      <c r="R2211" s="39" t="s">
        <v>15141</v>
      </c>
      <c r="S2211" s="40" t="s">
        <v>10741</v>
      </c>
      <c r="T2211" s="41">
        <v>11</v>
      </c>
      <c r="U2211" s="42">
        <v>0</v>
      </c>
      <c r="V2211" s="42">
        <v>0</v>
      </c>
      <c r="W2211" s="42"/>
      <c r="X2211" s="42"/>
      <c r="Y2211" s="102">
        <v>11</v>
      </c>
      <c r="Z2211">
        <v>0</v>
      </c>
      <c r="AA2211">
        <v>0</v>
      </c>
      <c r="AB2211">
        <v>0</v>
      </c>
      <c r="AE2211" s="103">
        <v>0</v>
      </c>
      <c r="AF2211">
        <v>1</v>
      </c>
      <c r="AG2211">
        <v>0</v>
      </c>
      <c r="AH2211">
        <v>0</v>
      </c>
      <c r="AI2211">
        <v>1</v>
      </c>
    </row>
    <row r="2212" spans="1:35" ht="15" hidden="1" customHeight="1" x14ac:dyDescent="0.25">
      <c r="A2212" s="37" t="s">
        <v>36</v>
      </c>
      <c r="B2212" s="37" t="s">
        <v>37</v>
      </c>
      <c r="C2212" s="37" t="s">
        <v>1100</v>
      </c>
      <c r="D2212" s="38" t="s">
        <v>15133</v>
      </c>
      <c r="E2212" s="37" t="s">
        <v>1101</v>
      </c>
      <c r="F2212" s="37" t="s">
        <v>814</v>
      </c>
      <c r="G2212" s="37">
        <v>200000393</v>
      </c>
      <c r="H2212" s="100">
        <v>710003579</v>
      </c>
      <c r="I2212" s="101">
        <v>37840576</v>
      </c>
      <c r="J2212" s="37">
        <v>100002046</v>
      </c>
      <c r="K2212" s="37">
        <v>100002047</v>
      </c>
      <c r="L2212" s="37" t="s">
        <v>979</v>
      </c>
      <c r="M2212" s="37" t="s">
        <v>814</v>
      </c>
      <c r="N2212" s="37" t="s">
        <v>1043</v>
      </c>
      <c r="O2212" s="39" t="s">
        <v>15134</v>
      </c>
      <c r="P2212" s="37" t="s">
        <v>1102</v>
      </c>
      <c r="Q2212" s="37" t="s">
        <v>1103</v>
      </c>
      <c r="R2212" s="39" t="s">
        <v>15135</v>
      </c>
      <c r="S2212" s="40" t="s">
        <v>10741</v>
      </c>
      <c r="T2212" s="41">
        <v>12</v>
      </c>
      <c r="U2212" s="41">
        <v>0</v>
      </c>
      <c r="V2212" s="41">
        <v>0</v>
      </c>
      <c r="W2212" s="42"/>
      <c r="X2212" s="42"/>
      <c r="Y2212" s="102">
        <v>12</v>
      </c>
      <c r="Z2212">
        <v>0</v>
      </c>
      <c r="AA2212">
        <v>0</v>
      </c>
      <c r="AB2212">
        <v>0</v>
      </c>
      <c r="AE2212" s="103">
        <v>0</v>
      </c>
      <c r="AF2212">
        <v>0</v>
      </c>
      <c r="AG2212">
        <v>0</v>
      </c>
      <c r="AH2212">
        <v>0</v>
      </c>
      <c r="AI2212">
        <v>0</v>
      </c>
    </row>
    <row r="2213" spans="1:35" ht="15" hidden="1" customHeight="1" x14ac:dyDescent="0.25">
      <c r="A2213" s="37" t="s">
        <v>36</v>
      </c>
      <c r="B2213" s="37" t="s">
        <v>37</v>
      </c>
      <c r="C2213" s="37" t="s">
        <v>9706</v>
      </c>
      <c r="D2213" s="38" t="s">
        <v>11008</v>
      </c>
      <c r="E2213" s="37" t="s">
        <v>9707</v>
      </c>
      <c r="F2213" s="37" t="s">
        <v>8536</v>
      </c>
      <c r="G2213" s="37">
        <v>200003063</v>
      </c>
      <c r="H2213" s="100">
        <v>710276990</v>
      </c>
      <c r="I2213" s="101">
        <v>50005723</v>
      </c>
      <c r="J2213" s="37">
        <v>100019087</v>
      </c>
      <c r="K2213" s="37">
        <v>100018915</v>
      </c>
      <c r="L2213" s="37" t="s">
        <v>105</v>
      </c>
      <c r="M2213" s="37" t="s">
        <v>8536</v>
      </c>
      <c r="N2213" s="37" t="s">
        <v>8633</v>
      </c>
      <c r="O2213" s="39" t="s">
        <v>9710</v>
      </c>
      <c r="P2213" s="37" t="s">
        <v>9708</v>
      </c>
      <c r="Q2213" s="37" t="s">
        <v>9711</v>
      </c>
      <c r="R2213" s="39" t="s">
        <v>10680</v>
      </c>
      <c r="S2213" s="40" t="s">
        <v>10741</v>
      </c>
      <c r="T2213" s="41">
        <v>28</v>
      </c>
      <c r="U2213" s="41">
        <v>0</v>
      </c>
      <c r="V2213" s="41">
        <v>0</v>
      </c>
      <c r="W2213" s="42"/>
      <c r="X2213" s="42"/>
      <c r="Y2213" s="102">
        <v>28</v>
      </c>
      <c r="Z2213">
        <v>0</v>
      </c>
      <c r="AA2213">
        <v>0</v>
      </c>
      <c r="AB2213">
        <v>0</v>
      </c>
      <c r="AE2213" s="103">
        <v>0</v>
      </c>
      <c r="AF2213">
        <v>1</v>
      </c>
      <c r="AG2213">
        <v>0</v>
      </c>
      <c r="AH2213">
        <v>0</v>
      </c>
      <c r="AI2213">
        <v>1</v>
      </c>
    </row>
    <row r="2214" spans="1:35" ht="15" hidden="1" customHeight="1" x14ac:dyDescent="0.25">
      <c r="A2214" s="37" t="s">
        <v>36</v>
      </c>
      <c r="B2214" s="37" t="s">
        <v>37</v>
      </c>
      <c r="C2214" s="37" t="s">
        <v>3429</v>
      </c>
      <c r="D2214" s="38" t="s">
        <v>15136</v>
      </c>
      <c r="E2214" s="37" t="s">
        <v>3430</v>
      </c>
      <c r="F2214" s="37" t="s">
        <v>2860</v>
      </c>
      <c r="G2214" s="37">
        <v>200000972</v>
      </c>
      <c r="H2214" s="100">
        <v>710005164</v>
      </c>
      <c r="I2214" s="101">
        <v>37864378</v>
      </c>
      <c r="J2214" s="37">
        <v>100005432</v>
      </c>
      <c r="K2214" s="37">
        <v>100005433</v>
      </c>
      <c r="L2214" s="37" t="s">
        <v>92</v>
      </c>
      <c r="M2214" s="37" t="s">
        <v>2860</v>
      </c>
      <c r="N2214" s="37" t="s">
        <v>3333</v>
      </c>
      <c r="O2214" s="39" t="s">
        <v>15137</v>
      </c>
      <c r="P2214" s="37" t="s">
        <v>3431</v>
      </c>
      <c r="Q2214" s="37" t="s">
        <v>3432</v>
      </c>
      <c r="R2214" s="39" t="s">
        <v>15138</v>
      </c>
      <c r="S2214" s="40" t="s">
        <v>10741</v>
      </c>
      <c r="T2214" s="41">
        <v>27</v>
      </c>
      <c r="U2214" s="42">
        <v>0</v>
      </c>
      <c r="V2214" s="42">
        <v>0</v>
      </c>
      <c r="W2214" s="42"/>
      <c r="X2214" s="42"/>
      <c r="Y2214" s="102">
        <v>27</v>
      </c>
      <c r="Z2214">
        <v>0</v>
      </c>
      <c r="AA2214">
        <v>0</v>
      </c>
      <c r="AB2214">
        <v>0</v>
      </c>
      <c r="AE2214" s="103">
        <v>0</v>
      </c>
      <c r="AF2214">
        <v>0</v>
      </c>
      <c r="AG2214">
        <v>0</v>
      </c>
      <c r="AH2214">
        <v>0</v>
      </c>
      <c r="AI2214">
        <v>0</v>
      </c>
    </row>
    <row r="2215" spans="1:35" ht="15" hidden="1" customHeight="1" x14ac:dyDescent="0.25">
      <c r="A2215" s="37" t="s">
        <v>36</v>
      </c>
      <c r="B2215" s="37" t="s">
        <v>37</v>
      </c>
      <c r="C2215" s="37" t="s">
        <v>3542</v>
      </c>
      <c r="D2215" s="38" t="s">
        <v>13895</v>
      </c>
      <c r="E2215" s="37" t="s">
        <v>3543</v>
      </c>
      <c r="F2215" s="37" t="s">
        <v>2860</v>
      </c>
      <c r="G2215" s="37">
        <v>200000933</v>
      </c>
      <c r="H2215" s="100">
        <v>37961489</v>
      </c>
      <c r="I2215" s="101">
        <v>307581</v>
      </c>
      <c r="J2215" s="37">
        <v>100006245</v>
      </c>
      <c r="K2215" s="37">
        <v>200000933</v>
      </c>
      <c r="L2215" s="37" t="s">
        <v>48</v>
      </c>
      <c r="M2215" s="37" t="s">
        <v>2860</v>
      </c>
      <c r="N2215" s="37" t="s">
        <v>3333</v>
      </c>
      <c r="O2215" s="39" t="s">
        <v>13896</v>
      </c>
      <c r="P2215" s="37" t="s">
        <v>3544</v>
      </c>
      <c r="Q2215" s="37" t="s">
        <v>3545</v>
      </c>
      <c r="R2215" s="39" t="s">
        <v>13897</v>
      </c>
      <c r="S2215" s="40" t="s">
        <v>10721</v>
      </c>
      <c r="T2215" s="41">
        <v>23</v>
      </c>
      <c r="U2215" s="42">
        <v>0</v>
      </c>
      <c r="V2215" s="42">
        <v>0</v>
      </c>
      <c r="W2215" s="42"/>
      <c r="X2215" s="42"/>
      <c r="Y2215" s="102">
        <v>23</v>
      </c>
      <c r="Z2215">
        <v>0</v>
      </c>
      <c r="AA2215">
        <v>0</v>
      </c>
      <c r="AB2215">
        <v>0</v>
      </c>
      <c r="AE2215" s="103">
        <v>0</v>
      </c>
      <c r="AF2215">
        <v>1</v>
      </c>
      <c r="AG2215">
        <v>0</v>
      </c>
      <c r="AH2215">
        <v>0</v>
      </c>
      <c r="AI2215">
        <v>1</v>
      </c>
    </row>
    <row r="2216" spans="1:35" ht="15" hidden="1" customHeight="1" x14ac:dyDescent="0.25">
      <c r="A2216" s="37" t="s">
        <v>36</v>
      </c>
      <c r="B2216" s="37" t="s">
        <v>37</v>
      </c>
      <c r="C2216" s="37" t="s">
        <v>1725</v>
      </c>
      <c r="D2216" s="38" t="s">
        <v>15144</v>
      </c>
      <c r="E2216" s="37" t="s">
        <v>1726</v>
      </c>
      <c r="F2216" s="37" t="s">
        <v>814</v>
      </c>
      <c r="G2216" s="37">
        <v>200000457</v>
      </c>
      <c r="H2216" s="100">
        <v>710100031</v>
      </c>
      <c r="I2216" s="101">
        <v>800163</v>
      </c>
      <c r="J2216" s="37">
        <v>100002448</v>
      </c>
      <c r="K2216" s="37">
        <v>200000457</v>
      </c>
      <c r="L2216" s="37" t="s">
        <v>48</v>
      </c>
      <c r="M2216" s="37" t="s">
        <v>814</v>
      </c>
      <c r="N2216" s="37" t="s">
        <v>1570</v>
      </c>
      <c r="O2216" s="39" t="s">
        <v>14565</v>
      </c>
      <c r="P2216" s="37" t="s">
        <v>1727</v>
      </c>
      <c r="Q2216" s="37" t="s">
        <v>1728</v>
      </c>
      <c r="R2216" s="39" t="s">
        <v>15145</v>
      </c>
      <c r="S2216" s="40" t="s">
        <v>10741</v>
      </c>
      <c r="T2216" s="41">
        <v>4</v>
      </c>
      <c r="U2216" s="41">
        <v>0</v>
      </c>
      <c r="V2216" s="42">
        <v>0</v>
      </c>
      <c r="W2216" s="42"/>
      <c r="X2216" s="42"/>
      <c r="Y2216" s="102">
        <v>4</v>
      </c>
      <c r="Z2216">
        <v>0</v>
      </c>
      <c r="AA2216">
        <v>0</v>
      </c>
      <c r="AB2216">
        <v>0</v>
      </c>
      <c r="AE2216" s="103">
        <v>0</v>
      </c>
      <c r="AF2216">
        <v>0</v>
      </c>
      <c r="AG2216">
        <v>0</v>
      </c>
      <c r="AH2216">
        <v>0</v>
      </c>
      <c r="AI2216">
        <v>0</v>
      </c>
    </row>
    <row r="2217" spans="1:35" ht="15" hidden="1" customHeight="1" x14ac:dyDescent="0.25">
      <c r="A2217" s="37" t="s">
        <v>36</v>
      </c>
      <c r="B2217" s="37" t="s">
        <v>509</v>
      </c>
      <c r="C2217" s="37" t="s">
        <v>8389</v>
      </c>
      <c r="D2217" s="38" t="s">
        <v>11678</v>
      </c>
      <c r="E2217" s="37" t="s">
        <v>8390</v>
      </c>
      <c r="F2217" s="37" t="s">
        <v>6696</v>
      </c>
      <c r="G2217" s="37">
        <v>200002477</v>
      </c>
      <c r="H2217" s="100">
        <v>42235588</v>
      </c>
      <c r="I2217" s="101">
        <v>179205</v>
      </c>
      <c r="J2217" s="37">
        <v>100011509</v>
      </c>
      <c r="K2217" s="37">
        <v>200002477</v>
      </c>
      <c r="L2217" s="37" t="s">
        <v>8393</v>
      </c>
      <c r="M2217" s="37" t="s">
        <v>6696</v>
      </c>
      <c r="N2217" s="37" t="s">
        <v>557</v>
      </c>
      <c r="O2217" s="39" t="s">
        <v>10844</v>
      </c>
      <c r="P2217" s="37" t="s">
        <v>557</v>
      </c>
      <c r="Q2217" s="37" t="s">
        <v>8394</v>
      </c>
      <c r="R2217" s="39" t="s">
        <v>10845</v>
      </c>
      <c r="S2217" s="40" t="s">
        <v>10721</v>
      </c>
      <c r="T2217" s="41">
        <v>0</v>
      </c>
      <c r="U2217" s="41">
        <v>0</v>
      </c>
      <c r="V2217" s="41">
        <v>10</v>
      </c>
      <c r="W2217" s="42"/>
      <c r="X2217" s="42"/>
      <c r="Y2217" s="102">
        <v>10</v>
      </c>
      <c r="Z2217">
        <v>0</v>
      </c>
      <c r="AA2217">
        <v>0</v>
      </c>
      <c r="AB2217">
        <v>0</v>
      </c>
      <c r="AE2217" s="103">
        <v>0</v>
      </c>
      <c r="AF2217">
        <v>0</v>
      </c>
      <c r="AG2217">
        <v>0</v>
      </c>
      <c r="AH2217">
        <v>0</v>
      </c>
      <c r="AI2217">
        <v>0</v>
      </c>
    </row>
    <row r="2218" spans="1:35" ht="15" hidden="1" customHeight="1" x14ac:dyDescent="0.25">
      <c r="A2218" s="37" t="s">
        <v>36</v>
      </c>
      <c r="B2218" s="37" t="s">
        <v>37</v>
      </c>
      <c r="C2218" s="37" t="s">
        <v>432</v>
      </c>
      <c r="D2218" s="38" t="s">
        <v>12282</v>
      </c>
      <c r="E2218" s="37" t="s">
        <v>433</v>
      </c>
      <c r="F2218" s="37" t="s">
        <v>40</v>
      </c>
      <c r="G2218" s="37">
        <v>200000075</v>
      </c>
      <c r="H2218" s="100">
        <v>710001037</v>
      </c>
      <c r="I2218" s="101">
        <v>603406</v>
      </c>
      <c r="J2218" s="37">
        <v>100000654</v>
      </c>
      <c r="K2218" s="37">
        <v>200000075</v>
      </c>
      <c r="L2218" s="37" t="s">
        <v>48</v>
      </c>
      <c r="M2218" s="37" t="s">
        <v>40</v>
      </c>
      <c r="N2218" s="37" t="s">
        <v>446</v>
      </c>
      <c r="O2218" s="39" t="s">
        <v>13090</v>
      </c>
      <c r="P2218" s="37" t="s">
        <v>434</v>
      </c>
      <c r="Q2218" s="37" t="s">
        <v>439</v>
      </c>
      <c r="R2218" s="39" t="s">
        <v>10612</v>
      </c>
      <c r="S2218" s="40" t="s">
        <v>10741</v>
      </c>
      <c r="T2218" s="42">
        <v>20</v>
      </c>
      <c r="U2218" s="42">
        <v>0</v>
      </c>
      <c r="V2218" s="41">
        <v>0</v>
      </c>
      <c r="W2218" s="42"/>
      <c r="X2218" s="42"/>
      <c r="Y2218" s="102">
        <v>20</v>
      </c>
      <c r="Z2218">
        <v>0</v>
      </c>
      <c r="AA2218">
        <v>0</v>
      </c>
      <c r="AB2218">
        <v>0</v>
      </c>
      <c r="AE2218" s="103">
        <v>0</v>
      </c>
      <c r="AF2218">
        <v>0</v>
      </c>
      <c r="AG2218">
        <v>0</v>
      </c>
      <c r="AH2218">
        <v>0</v>
      </c>
      <c r="AI2218">
        <v>0</v>
      </c>
    </row>
    <row r="2219" spans="1:35" ht="15" hidden="1" customHeight="1" x14ac:dyDescent="0.25">
      <c r="A2219" s="37" t="s">
        <v>36</v>
      </c>
      <c r="B2219" s="37" t="s">
        <v>37</v>
      </c>
      <c r="C2219" s="37" t="s">
        <v>7402</v>
      </c>
      <c r="D2219" s="38" t="s">
        <v>10905</v>
      </c>
      <c r="E2219" s="37" t="s">
        <v>7403</v>
      </c>
      <c r="F2219" s="37" t="s">
        <v>6696</v>
      </c>
      <c r="G2219" s="37">
        <v>200002483</v>
      </c>
      <c r="H2219" s="100">
        <v>42085446</v>
      </c>
      <c r="I2219" s="101">
        <v>327646</v>
      </c>
      <c r="J2219" s="37">
        <v>100012780</v>
      </c>
      <c r="K2219" s="37">
        <v>200002483</v>
      </c>
      <c r="L2219" s="37" t="s">
        <v>16722</v>
      </c>
      <c r="M2219" s="37" t="s">
        <v>6696</v>
      </c>
      <c r="N2219" s="37" t="s">
        <v>7404</v>
      </c>
      <c r="O2219" s="39" t="s">
        <v>10825</v>
      </c>
      <c r="P2219" s="37" t="s">
        <v>7404</v>
      </c>
      <c r="Q2219" s="37" t="s">
        <v>7424</v>
      </c>
      <c r="R2219" s="39" t="s">
        <v>10665</v>
      </c>
      <c r="S2219" s="40" t="s">
        <v>10721</v>
      </c>
      <c r="T2219" s="41">
        <v>40</v>
      </c>
      <c r="U2219" s="41">
        <v>0</v>
      </c>
      <c r="V2219" s="41">
        <v>0</v>
      </c>
      <c r="W2219" s="42"/>
      <c r="X2219" s="42"/>
      <c r="Y2219" s="102">
        <v>40</v>
      </c>
      <c r="Z2219">
        <v>0</v>
      </c>
      <c r="AA2219">
        <v>0</v>
      </c>
      <c r="AB2219">
        <v>0</v>
      </c>
      <c r="AE2219" s="103">
        <v>0</v>
      </c>
      <c r="AF2219">
        <v>2</v>
      </c>
      <c r="AG2219">
        <v>0</v>
      </c>
      <c r="AH2219">
        <v>0</v>
      </c>
      <c r="AI2219">
        <v>2</v>
      </c>
    </row>
    <row r="2220" spans="1:35" ht="15" hidden="1" customHeight="1" x14ac:dyDescent="0.25">
      <c r="A2220" s="37" t="s">
        <v>36</v>
      </c>
      <c r="B2220" s="37" t="s">
        <v>37</v>
      </c>
      <c r="C2220" s="37" t="s">
        <v>5865</v>
      </c>
      <c r="D2220" s="38" t="s">
        <v>15142</v>
      </c>
      <c r="E2220" s="37" t="s">
        <v>5866</v>
      </c>
      <c r="F2220" s="37" t="s">
        <v>568</v>
      </c>
      <c r="G2220" s="37">
        <v>200001966</v>
      </c>
      <c r="H2220" s="100">
        <v>710019289</v>
      </c>
      <c r="I2220" s="101">
        <v>318876</v>
      </c>
      <c r="J2220" s="37">
        <v>100010482</v>
      </c>
      <c r="K2220" s="37">
        <v>200001966</v>
      </c>
      <c r="L2220" s="37" t="s">
        <v>53</v>
      </c>
      <c r="M2220" s="37" t="s">
        <v>568</v>
      </c>
      <c r="N2220" s="37" t="s">
        <v>570</v>
      </c>
      <c r="O2220" s="39" t="s">
        <v>10998</v>
      </c>
      <c r="P2220" s="37" t="s">
        <v>5867</v>
      </c>
      <c r="Q2220" s="37" t="s">
        <v>5868</v>
      </c>
      <c r="R2220" s="39" t="s">
        <v>15143</v>
      </c>
      <c r="S2220" s="40" t="s">
        <v>10741</v>
      </c>
      <c r="T2220" s="41">
        <v>10</v>
      </c>
      <c r="U2220" s="41">
        <v>0</v>
      </c>
      <c r="V2220" s="41">
        <v>0</v>
      </c>
      <c r="W2220" s="42"/>
      <c r="X2220" s="42"/>
      <c r="Y2220" s="102">
        <v>10</v>
      </c>
      <c r="Z2220">
        <v>0</v>
      </c>
      <c r="AA2220">
        <v>0</v>
      </c>
      <c r="AB2220">
        <v>0</v>
      </c>
      <c r="AE2220" s="103">
        <v>0</v>
      </c>
      <c r="AF2220">
        <v>0</v>
      </c>
      <c r="AG2220">
        <v>0</v>
      </c>
      <c r="AH2220">
        <v>0</v>
      </c>
      <c r="AI2220">
        <v>0</v>
      </c>
    </row>
    <row r="2221" spans="1:35" ht="15" hidden="1" customHeight="1" x14ac:dyDescent="0.25">
      <c r="A2221" s="37" t="s">
        <v>36</v>
      </c>
      <c r="B2221" s="37" t="s">
        <v>37</v>
      </c>
      <c r="C2221" s="37" t="s">
        <v>8683</v>
      </c>
      <c r="D2221" s="38" t="s">
        <v>11496</v>
      </c>
      <c r="E2221" s="37" t="s">
        <v>8684</v>
      </c>
      <c r="F2221" s="37" t="s">
        <v>8536</v>
      </c>
      <c r="G2221" s="37">
        <v>200002967</v>
      </c>
      <c r="H2221" s="100">
        <v>710025653</v>
      </c>
      <c r="I2221" s="101">
        <v>324451</v>
      </c>
      <c r="J2221" s="37">
        <v>100015259</v>
      </c>
      <c r="K2221" s="37">
        <v>200002967</v>
      </c>
      <c r="L2221" s="37" t="s">
        <v>48</v>
      </c>
      <c r="M2221" s="37" t="s">
        <v>8536</v>
      </c>
      <c r="N2221" s="37" t="s">
        <v>8633</v>
      </c>
      <c r="O2221" s="39" t="s">
        <v>11497</v>
      </c>
      <c r="P2221" s="37" t="s">
        <v>8685</v>
      </c>
      <c r="Q2221" s="37" t="s">
        <v>8686</v>
      </c>
      <c r="R2221" s="39" t="s">
        <v>11498</v>
      </c>
      <c r="S2221" s="40" t="s">
        <v>10741</v>
      </c>
      <c r="T2221" s="41">
        <v>37</v>
      </c>
      <c r="U2221" s="42">
        <v>0</v>
      </c>
      <c r="V2221" s="42">
        <v>0</v>
      </c>
      <c r="W2221" s="42"/>
      <c r="X2221" s="42"/>
      <c r="Y2221" s="102">
        <v>37</v>
      </c>
      <c r="Z2221">
        <v>0</v>
      </c>
      <c r="AA2221">
        <v>0</v>
      </c>
      <c r="AB2221">
        <v>0</v>
      </c>
      <c r="AE2221" s="103">
        <v>0</v>
      </c>
      <c r="AF2221">
        <v>0</v>
      </c>
      <c r="AG2221">
        <v>0</v>
      </c>
      <c r="AH2221">
        <v>0</v>
      </c>
      <c r="AI2221">
        <v>0</v>
      </c>
    </row>
    <row r="2222" spans="1:35" ht="15" hidden="1" customHeight="1" x14ac:dyDescent="0.25">
      <c r="A2222" s="37" t="s">
        <v>36</v>
      </c>
      <c r="B2222" s="37" t="s">
        <v>37</v>
      </c>
      <c r="C2222" s="37" t="s">
        <v>7685</v>
      </c>
      <c r="D2222" s="38" t="s">
        <v>15146</v>
      </c>
      <c r="E2222" s="37" t="s">
        <v>7686</v>
      </c>
      <c r="F2222" s="37" t="s">
        <v>6696</v>
      </c>
      <c r="G2222" s="37">
        <v>200002614</v>
      </c>
      <c r="H2222" s="100">
        <v>710029187</v>
      </c>
      <c r="I2222" s="101">
        <v>327689</v>
      </c>
      <c r="J2222" s="37">
        <v>100013231</v>
      </c>
      <c r="K2222" s="37">
        <v>200002614</v>
      </c>
      <c r="L2222" s="37" t="s">
        <v>48</v>
      </c>
      <c r="M2222" s="37" t="s">
        <v>6696</v>
      </c>
      <c r="N2222" s="37" t="s">
        <v>7466</v>
      </c>
      <c r="O2222" s="39" t="s">
        <v>10935</v>
      </c>
      <c r="P2222" s="37" t="s">
        <v>7687</v>
      </c>
      <c r="Q2222" s="37" t="s">
        <v>15147</v>
      </c>
      <c r="R2222" s="39" t="s">
        <v>15148</v>
      </c>
      <c r="S2222" s="40" t="s">
        <v>10741</v>
      </c>
      <c r="T2222" s="41">
        <v>23</v>
      </c>
      <c r="U2222" s="41">
        <v>0</v>
      </c>
      <c r="V2222" s="41">
        <v>0</v>
      </c>
      <c r="W2222" s="42"/>
      <c r="X2222" s="42"/>
      <c r="Y2222" s="102">
        <v>23</v>
      </c>
      <c r="Z2222">
        <v>4</v>
      </c>
      <c r="AA2222">
        <v>0</v>
      </c>
      <c r="AB2222">
        <v>0</v>
      </c>
      <c r="AE2222" s="103">
        <v>4</v>
      </c>
      <c r="AF2222">
        <v>2</v>
      </c>
      <c r="AG2222">
        <v>0</v>
      </c>
      <c r="AH2222">
        <v>0</v>
      </c>
      <c r="AI2222">
        <v>2</v>
      </c>
    </row>
    <row r="2223" spans="1:35" ht="15" hidden="1" customHeight="1" x14ac:dyDescent="0.25">
      <c r="A2223" s="37" t="s">
        <v>36</v>
      </c>
      <c r="B2223" s="37" t="s">
        <v>37</v>
      </c>
      <c r="C2223" s="37" t="s">
        <v>1174</v>
      </c>
      <c r="D2223" s="38" t="s">
        <v>15151</v>
      </c>
      <c r="E2223" s="37" t="s">
        <v>1175</v>
      </c>
      <c r="F2223" s="37" t="s">
        <v>814</v>
      </c>
      <c r="G2223" s="37">
        <v>200000408</v>
      </c>
      <c r="H2223" s="100">
        <v>710004087</v>
      </c>
      <c r="I2223" s="101">
        <v>306321</v>
      </c>
      <c r="J2223" s="37">
        <v>100002175</v>
      </c>
      <c r="K2223" s="37">
        <v>200000408</v>
      </c>
      <c r="L2223" s="37" t="s">
        <v>53</v>
      </c>
      <c r="M2223" s="37" t="s">
        <v>814</v>
      </c>
      <c r="N2223" s="37" t="s">
        <v>1043</v>
      </c>
      <c r="O2223" s="39" t="s">
        <v>15152</v>
      </c>
      <c r="P2223" s="37" t="s">
        <v>1176</v>
      </c>
      <c r="Q2223" s="37" t="s">
        <v>1177</v>
      </c>
      <c r="R2223" s="39" t="s">
        <v>15153</v>
      </c>
      <c r="S2223" s="40" t="s">
        <v>10741</v>
      </c>
      <c r="T2223" s="41">
        <v>13</v>
      </c>
      <c r="U2223" s="42">
        <v>0</v>
      </c>
      <c r="V2223" s="42">
        <v>0</v>
      </c>
      <c r="W2223" s="42"/>
      <c r="X2223" s="42"/>
      <c r="Y2223" s="102">
        <v>13</v>
      </c>
      <c r="Z2223">
        <v>0</v>
      </c>
      <c r="AA2223">
        <v>0</v>
      </c>
      <c r="AB2223">
        <v>0</v>
      </c>
      <c r="AE2223" s="103">
        <v>0</v>
      </c>
      <c r="AF2223">
        <v>0</v>
      </c>
      <c r="AG2223">
        <v>0</v>
      </c>
      <c r="AH2223">
        <v>0</v>
      </c>
      <c r="AI2223">
        <v>0</v>
      </c>
    </row>
    <row r="2224" spans="1:35" ht="15" hidden="1" customHeight="1" x14ac:dyDescent="0.25">
      <c r="A2224" s="37" t="s">
        <v>36</v>
      </c>
      <c r="B2224" s="37" t="s">
        <v>37</v>
      </c>
      <c r="C2224" s="37" t="s">
        <v>2026</v>
      </c>
      <c r="D2224" s="38" t="s">
        <v>10953</v>
      </c>
      <c r="E2224" s="37" t="s">
        <v>2027</v>
      </c>
      <c r="F2224" s="37" t="s">
        <v>1879</v>
      </c>
      <c r="G2224" s="37">
        <v>200000840</v>
      </c>
      <c r="H2224" s="100">
        <v>710011130</v>
      </c>
      <c r="I2224" s="101">
        <v>312037</v>
      </c>
      <c r="J2224" s="37">
        <v>100004654</v>
      </c>
      <c r="K2224" s="37">
        <v>200000840</v>
      </c>
      <c r="L2224" s="37" t="s">
        <v>48</v>
      </c>
      <c r="M2224" s="37" t="s">
        <v>1879</v>
      </c>
      <c r="N2224" s="37" t="s">
        <v>2029</v>
      </c>
      <c r="O2224" s="39" t="s">
        <v>10954</v>
      </c>
      <c r="P2224" s="37" t="s">
        <v>2029</v>
      </c>
      <c r="Q2224" s="37" t="s">
        <v>2041</v>
      </c>
      <c r="R2224" s="39" t="s">
        <v>10955</v>
      </c>
      <c r="S2224" s="40" t="s">
        <v>10741</v>
      </c>
      <c r="T2224" s="41">
        <v>20</v>
      </c>
      <c r="U2224" s="41">
        <v>0</v>
      </c>
      <c r="V2224" s="41">
        <v>0</v>
      </c>
      <c r="W2224" s="42"/>
      <c r="X2224" s="42"/>
      <c r="Y2224" s="102">
        <v>20</v>
      </c>
      <c r="Z2224">
        <v>0</v>
      </c>
      <c r="AA2224">
        <v>0</v>
      </c>
      <c r="AB2224">
        <v>0</v>
      </c>
      <c r="AE2224" s="103">
        <v>0</v>
      </c>
      <c r="AF2224">
        <v>0</v>
      </c>
      <c r="AG2224">
        <v>0</v>
      </c>
      <c r="AH2224">
        <v>0</v>
      </c>
      <c r="AI2224">
        <v>0</v>
      </c>
    </row>
    <row r="2225" spans="1:35" ht="15" hidden="1" customHeight="1" x14ac:dyDescent="0.25">
      <c r="A2225" s="37" t="s">
        <v>36</v>
      </c>
      <c r="B2225" s="37" t="s">
        <v>37</v>
      </c>
      <c r="C2225" s="37" t="s">
        <v>9531</v>
      </c>
      <c r="D2225" s="38" t="s">
        <v>13709</v>
      </c>
      <c r="E2225" s="37" t="s">
        <v>9532</v>
      </c>
      <c r="F2225" s="37" t="s">
        <v>8536</v>
      </c>
      <c r="G2225" s="37">
        <v>200002884</v>
      </c>
      <c r="H2225" s="100">
        <v>710030991</v>
      </c>
      <c r="I2225" s="101">
        <v>35546751</v>
      </c>
      <c r="J2225" s="37">
        <v>100014556</v>
      </c>
      <c r="K2225" s="37">
        <v>100014557</v>
      </c>
      <c r="L2225" s="37" t="s">
        <v>92</v>
      </c>
      <c r="M2225" s="37" t="s">
        <v>8536</v>
      </c>
      <c r="N2225" s="37" t="s">
        <v>9233</v>
      </c>
      <c r="O2225" s="39" t="s">
        <v>13710</v>
      </c>
      <c r="P2225" s="37" t="s">
        <v>9533</v>
      </c>
      <c r="Q2225" s="37" t="s">
        <v>9534</v>
      </c>
      <c r="R2225" s="39" t="s">
        <v>13711</v>
      </c>
      <c r="S2225" s="40" t="s">
        <v>10741</v>
      </c>
      <c r="T2225" s="41">
        <v>68</v>
      </c>
      <c r="U2225" s="42">
        <v>0</v>
      </c>
      <c r="V2225" s="42">
        <v>0</v>
      </c>
      <c r="W2225" s="42"/>
      <c r="X2225" s="42"/>
      <c r="Y2225" s="102">
        <v>68</v>
      </c>
      <c r="Z2225">
        <v>0</v>
      </c>
      <c r="AA2225">
        <v>0</v>
      </c>
      <c r="AB2225">
        <v>0</v>
      </c>
      <c r="AE2225" s="103">
        <v>0</v>
      </c>
      <c r="AF2225">
        <v>0</v>
      </c>
      <c r="AG2225">
        <v>0</v>
      </c>
      <c r="AH2225">
        <v>0</v>
      </c>
      <c r="AI2225">
        <v>0</v>
      </c>
    </row>
    <row r="2226" spans="1:35" ht="15" hidden="1" customHeight="1" x14ac:dyDescent="0.25">
      <c r="A2226" s="37" t="s">
        <v>36</v>
      </c>
      <c r="B2226" s="37" t="s">
        <v>37</v>
      </c>
      <c r="C2226" s="37" t="s">
        <v>5499</v>
      </c>
      <c r="D2226" s="38" t="s">
        <v>14327</v>
      </c>
      <c r="E2226" s="37" t="s">
        <v>5500</v>
      </c>
      <c r="F2226" s="37" t="s">
        <v>568</v>
      </c>
      <c r="G2226" s="37">
        <v>200001658</v>
      </c>
      <c r="H2226" s="100">
        <v>710013361</v>
      </c>
      <c r="I2226" s="101">
        <v>35677830</v>
      </c>
      <c r="J2226" s="37">
        <v>100009523</v>
      </c>
      <c r="K2226" s="37">
        <v>100009526</v>
      </c>
      <c r="L2226" s="37" t="s">
        <v>92</v>
      </c>
      <c r="M2226" s="37" t="s">
        <v>568</v>
      </c>
      <c r="N2226" s="37" t="s">
        <v>655</v>
      </c>
      <c r="O2226" s="39" t="s">
        <v>13589</v>
      </c>
      <c r="P2226" s="37" t="s">
        <v>5501</v>
      </c>
      <c r="Q2226" s="37" t="s">
        <v>5502</v>
      </c>
      <c r="R2226" s="39" t="s">
        <v>14328</v>
      </c>
      <c r="S2226" s="40" t="s">
        <v>10741</v>
      </c>
      <c r="T2226" s="41">
        <v>11</v>
      </c>
      <c r="U2226" s="42">
        <v>0</v>
      </c>
      <c r="V2226" s="42">
        <v>0</v>
      </c>
      <c r="W2226" s="42"/>
      <c r="X2226" s="42"/>
      <c r="Y2226" s="102">
        <v>11</v>
      </c>
      <c r="Z2226">
        <v>0</v>
      </c>
      <c r="AA2226">
        <v>0</v>
      </c>
      <c r="AB2226">
        <v>0</v>
      </c>
      <c r="AE2226" s="103">
        <v>0</v>
      </c>
      <c r="AF2226">
        <v>0</v>
      </c>
      <c r="AG2226">
        <v>0</v>
      </c>
      <c r="AH2226">
        <v>0</v>
      </c>
      <c r="AI2226">
        <v>0</v>
      </c>
    </row>
    <row r="2227" spans="1:35" ht="15" hidden="1" customHeight="1" x14ac:dyDescent="0.25">
      <c r="A2227" s="37" t="s">
        <v>36</v>
      </c>
      <c r="B2227" s="37" t="s">
        <v>37</v>
      </c>
      <c r="C2227" s="37" t="s">
        <v>1070</v>
      </c>
      <c r="D2227" s="38" t="s">
        <v>11611</v>
      </c>
      <c r="E2227" s="37" t="s">
        <v>1071</v>
      </c>
      <c r="F2227" s="37" t="s">
        <v>814</v>
      </c>
      <c r="G2227" s="37">
        <v>200000384</v>
      </c>
      <c r="H2227" s="100">
        <v>710003447</v>
      </c>
      <c r="I2227" s="101">
        <v>37836692</v>
      </c>
      <c r="J2227" s="37">
        <v>100002002</v>
      </c>
      <c r="K2227" s="37">
        <v>100001996</v>
      </c>
      <c r="L2227" s="37" t="s">
        <v>105</v>
      </c>
      <c r="M2227" s="37" t="s">
        <v>814</v>
      </c>
      <c r="N2227" s="37" t="s">
        <v>1043</v>
      </c>
      <c r="O2227" s="39" t="s">
        <v>11612</v>
      </c>
      <c r="P2227" s="37" t="s">
        <v>1073</v>
      </c>
      <c r="Q2227" s="37" t="s">
        <v>1074</v>
      </c>
      <c r="R2227" s="39" t="s">
        <v>11613</v>
      </c>
      <c r="S2227" s="40" t="s">
        <v>10741</v>
      </c>
      <c r="T2227" s="41">
        <v>27</v>
      </c>
      <c r="U2227" s="41">
        <v>0</v>
      </c>
      <c r="V2227" s="41">
        <v>0</v>
      </c>
      <c r="W2227" s="42"/>
      <c r="X2227" s="42"/>
      <c r="Y2227" s="102">
        <v>27</v>
      </c>
      <c r="Z2227">
        <v>0</v>
      </c>
      <c r="AA2227">
        <v>0</v>
      </c>
      <c r="AB2227">
        <v>0</v>
      </c>
      <c r="AE2227" s="103">
        <v>0</v>
      </c>
      <c r="AF2227">
        <v>0</v>
      </c>
      <c r="AG2227">
        <v>0</v>
      </c>
      <c r="AH2227">
        <v>0</v>
      </c>
      <c r="AI2227">
        <v>0</v>
      </c>
    </row>
    <row r="2228" spans="1:35" ht="15" hidden="1" customHeight="1" x14ac:dyDescent="0.25">
      <c r="A2228" s="37" t="s">
        <v>36</v>
      </c>
      <c r="B2228" s="37" t="s">
        <v>37</v>
      </c>
      <c r="C2228" s="37" t="s">
        <v>10137</v>
      </c>
      <c r="D2228" s="38" t="s">
        <v>14329</v>
      </c>
      <c r="E2228" s="37" t="s">
        <v>10138</v>
      </c>
      <c r="F2228" s="37" t="s">
        <v>6696</v>
      </c>
      <c r="G2228" s="37">
        <v>200002339</v>
      </c>
      <c r="H2228" s="100">
        <v>710279639</v>
      </c>
      <c r="I2228" s="101">
        <v>323845</v>
      </c>
      <c r="J2228" s="37">
        <v>100019290</v>
      </c>
      <c r="K2228" s="37">
        <v>200002339</v>
      </c>
      <c r="L2228" s="37" t="s">
        <v>48</v>
      </c>
      <c r="M2228" s="37" t="s">
        <v>6696</v>
      </c>
      <c r="N2228" s="37" t="s">
        <v>6969</v>
      </c>
      <c r="O2228" s="39" t="s">
        <v>11177</v>
      </c>
      <c r="P2228" s="37" t="s">
        <v>10140</v>
      </c>
      <c r="Q2228" s="37" t="s">
        <v>14330</v>
      </c>
      <c r="R2228" s="39" t="s">
        <v>10672</v>
      </c>
      <c r="S2228" s="40" t="s">
        <v>10741</v>
      </c>
      <c r="T2228" s="41">
        <v>15</v>
      </c>
      <c r="U2228" s="41">
        <v>0</v>
      </c>
      <c r="V2228" s="41">
        <v>0</v>
      </c>
      <c r="W2228" s="42"/>
      <c r="X2228" s="42"/>
      <c r="Y2228" s="102">
        <v>15</v>
      </c>
      <c r="Z2228">
        <v>0</v>
      </c>
      <c r="AA2228">
        <v>0</v>
      </c>
      <c r="AB2228">
        <v>0</v>
      </c>
      <c r="AE2228" s="103">
        <v>0</v>
      </c>
      <c r="AF2228">
        <v>0</v>
      </c>
      <c r="AG2228">
        <v>0</v>
      </c>
      <c r="AH2228">
        <v>0</v>
      </c>
      <c r="AI2228">
        <v>0</v>
      </c>
    </row>
    <row r="2229" spans="1:35" ht="15" hidden="1" customHeight="1" x14ac:dyDescent="0.25">
      <c r="A2229" s="37" t="s">
        <v>36</v>
      </c>
      <c r="B2229" s="37" t="s">
        <v>37</v>
      </c>
      <c r="C2229" s="37" t="s">
        <v>982</v>
      </c>
      <c r="D2229" s="38" t="s">
        <v>15164</v>
      </c>
      <c r="E2229" s="37" t="s">
        <v>983</v>
      </c>
      <c r="F2229" s="37" t="s">
        <v>814</v>
      </c>
      <c r="G2229" s="37">
        <v>200000354</v>
      </c>
      <c r="H2229" s="100">
        <v>710002971</v>
      </c>
      <c r="I2229" s="101">
        <v>305715</v>
      </c>
      <c r="J2229" s="37">
        <v>100001806</v>
      </c>
      <c r="K2229" s="37">
        <v>200000354</v>
      </c>
      <c r="L2229" s="37" t="s">
        <v>53</v>
      </c>
      <c r="M2229" s="37" t="s">
        <v>814</v>
      </c>
      <c r="N2229" s="37" t="s">
        <v>817</v>
      </c>
      <c r="O2229" s="39" t="s">
        <v>12925</v>
      </c>
      <c r="P2229" s="37" t="s">
        <v>984</v>
      </c>
      <c r="Q2229" s="37" t="s">
        <v>985</v>
      </c>
      <c r="R2229" s="39" t="s">
        <v>15165</v>
      </c>
      <c r="S2229" s="40" t="s">
        <v>10741</v>
      </c>
      <c r="T2229" s="41">
        <v>12</v>
      </c>
      <c r="U2229" s="41">
        <v>0</v>
      </c>
      <c r="V2229" s="41">
        <v>0</v>
      </c>
      <c r="W2229" s="42"/>
      <c r="X2229" s="42"/>
      <c r="Y2229" s="102">
        <v>12</v>
      </c>
      <c r="Z2229">
        <v>0</v>
      </c>
      <c r="AA2229">
        <v>0</v>
      </c>
      <c r="AB2229">
        <v>0</v>
      </c>
      <c r="AE2229" s="103">
        <v>0</v>
      </c>
      <c r="AF2229">
        <v>0</v>
      </c>
      <c r="AG2229">
        <v>0</v>
      </c>
      <c r="AH2229">
        <v>0</v>
      </c>
      <c r="AI2229">
        <v>0</v>
      </c>
    </row>
    <row r="2230" spans="1:35" ht="15" hidden="1" customHeight="1" x14ac:dyDescent="0.25">
      <c r="A2230" s="37" t="s">
        <v>36</v>
      </c>
      <c r="B2230" s="37" t="s">
        <v>37</v>
      </c>
      <c r="C2230" s="37" t="s">
        <v>3468</v>
      </c>
      <c r="D2230" s="38" t="s">
        <v>15166</v>
      </c>
      <c r="E2230" s="37" t="s">
        <v>3469</v>
      </c>
      <c r="F2230" s="37" t="s">
        <v>2860</v>
      </c>
      <c r="G2230" s="37">
        <v>200000987</v>
      </c>
      <c r="H2230" s="100">
        <v>710143613</v>
      </c>
      <c r="I2230" s="101">
        <v>587575</v>
      </c>
      <c r="J2230" s="37">
        <v>100006001</v>
      </c>
      <c r="K2230" s="37">
        <v>200000987</v>
      </c>
      <c r="L2230" s="37" t="s">
        <v>48</v>
      </c>
      <c r="M2230" s="37" t="s">
        <v>2860</v>
      </c>
      <c r="N2230" s="37" t="s">
        <v>3333</v>
      </c>
      <c r="O2230" s="39" t="s">
        <v>13735</v>
      </c>
      <c r="P2230" s="37" t="s">
        <v>3470</v>
      </c>
      <c r="Q2230" s="37" t="s">
        <v>3471</v>
      </c>
      <c r="R2230" s="39" t="s">
        <v>15167</v>
      </c>
      <c r="S2230" s="40" t="s">
        <v>10741</v>
      </c>
      <c r="T2230" s="41">
        <v>5</v>
      </c>
      <c r="U2230" s="42">
        <v>0</v>
      </c>
      <c r="V2230" s="42">
        <v>0</v>
      </c>
      <c r="W2230" s="42"/>
      <c r="X2230" s="42"/>
      <c r="Y2230" s="102">
        <v>5</v>
      </c>
      <c r="Z2230">
        <v>1</v>
      </c>
      <c r="AA2230">
        <v>0</v>
      </c>
      <c r="AB2230">
        <v>0</v>
      </c>
      <c r="AE2230" s="103">
        <v>1</v>
      </c>
      <c r="AF2230">
        <v>1</v>
      </c>
      <c r="AG2230">
        <v>0</v>
      </c>
      <c r="AH2230">
        <v>0</v>
      </c>
      <c r="AI2230">
        <v>1</v>
      </c>
    </row>
    <row r="2231" spans="1:35" ht="15" hidden="1" customHeight="1" x14ac:dyDescent="0.25">
      <c r="A2231" s="37" t="s">
        <v>36</v>
      </c>
      <c r="B2231" s="37" t="s">
        <v>592</v>
      </c>
      <c r="C2231" s="37" t="s">
        <v>6619</v>
      </c>
      <c r="D2231" s="38" t="s">
        <v>13232</v>
      </c>
      <c r="E2231" s="37" t="s">
        <v>6620</v>
      </c>
      <c r="F2231" s="37" t="s">
        <v>568</v>
      </c>
      <c r="G2231" s="37">
        <v>200000095</v>
      </c>
      <c r="H2231" s="100">
        <v>710213093</v>
      </c>
      <c r="I2231" s="101">
        <v>37954601</v>
      </c>
      <c r="J2231" s="37">
        <v>100010887</v>
      </c>
      <c r="K2231" s="37">
        <v>200000095</v>
      </c>
      <c r="L2231" s="37" t="s">
        <v>16894</v>
      </c>
      <c r="M2231" s="37" t="s">
        <v>568</v>
      </c>
      <c r="N2231" s="37" t="s">
        <v>6312</v>
      </c>
      <c r="O2231" s="39" t="s">
        <v>11084</v>
      </c>
      <c r="P2231" s="37" t="s">
        <v>6312</v>
      </c>
      <c r="Q2231" s="37" t="s">
        <v>6622</v>
      </c>
      <c r="R2231" s="39" t="s">
        <v>10661</v>
      </c>
      <c r="S2231" s="40" t="s">
        <v>10741</v>
      </c>
      <c r="T2231" s="41">
        <v>0</v>
      </c>
      <c r="U2231" s="41">
        <v>3</v>
      </c>
      <c r="V2231" s="41">
        <v>0</v>
      </c>
      <c r="W2231" s="42"/>
      <c r="X2231" s="42"/>
      <c r="Y2231" s="102">
        <v>3</v>
      </c>
      <c r="Z2231">
        <v>0</v>
      </c>
      <c r="AA2231">
        <v>0</v>
      </c>
      <c r="AB2231">
        <v>0</v>
      </c>
      <c r="AE2231" s="103">
        <v>0</v>
      </c>
      <c r="AF2231">
        <v>0</v>
      </c>
      <c r="AG2231">
        <v>0</v>
      </c>
      <c r="AH2231">
        <v>0</v>
      </c>
      <c r="AI2231">
        <v>0</v>
      </c>
    </row>
    <row r="2232" spans="1:35" ht="15" hidden="1" customHeight="1" x14ac:dyDescent="0.25">
      <c r="A2232" s="37" t="s">
        <v>36</v>
      </c>
      <c r="B2232" s="37" t="s">
        <v>592</v>
      </c>
      <c r="C2232" s="37" t="s">
        <v>6651</v>
      </c>
      <c r="D2232" s="38" t="s">
        <v>15161</v>
      </c>
      <c r="E2232" s="37" t="s">
        <v>6652</v>
      </c>
      <c r="F2232" s="37" t="s">
        <v>568</v>
      </c>
      <c r="G2232" s="37">
        <v>200003819</v>
      </c>
      <c r="H2232" s="100">
        <v>710257511</v>
      </c>
      <c r="I2232" s="101">
        <v>45743339</v>
      </c>
      <c r="J2232" s="37">
        <v>100017053</v>
      </c>
      <c r="K2232" s="37">
        <v>200003819</v>
      </c>
      <c r="L2232" s="37" t="s">
        <v>6653</v>
      </c>
      <c r="M2232" s="37" t="s">
        <v>568</v>
      </c>
      <c r="N2232" s="37" t="s">
        <v>6143</v>
      </c>
      <c r="O2232" s="39" t="s">
        <v>11348</v>
      </c>
      <c r="P2232" s="37" t="s">
        <v>6143</v>
      </c>
      <c r="Q2232" s="37" t="s">
        <v>6654</v>
      </c>
      <c r="R2232" s="39" t="s">
        <v>11349</v>
      </c>
      <c r="S2232" s="40" t="s">
        <v>10741</v>
      </c>
      <c r="T2232" s="41">
        <v>0</v>
      </c>
      <c r="U2232" s="41">
        <v>26</v>
      </c>
      <c r="V2232" s="41">
        <v>0</v>
      </c>
      <c r="W2232" s="42"/>
      <c r="X2232" s="42"/>
      <c r="Y2232" s="102">
        <v>26</v>
      </c>
      <c r="Z2232">
        <v>0</v>
      </c>
      <c r="AA2232">
        <v>0</v>
      </c>
      <c r="AB2232">
        <v>0</v>
      </c>
      <c r="AE2232" s="103">
        <v>0</v>
      </c>
      <c r="AF2232">
        <v>0</v>
      </c>
      <c r="AG2232">
        <v>0</v>
      </c>
      <c r="AH2232">
        <v>0</v>
      </c>
      <c r="AI2232">
        <v>0</v>
      </c>
    </row>
    <row r="2233" spans="1:35" ht="15" hidden="1" customHeight="1" x14ac:dyDescent="0.25">
      <c r="A2233" s="37" t="s">
        <v>36</v>
      </c>
      <c r="B2233" s="37" t="s">
        <v>37</v>
      </c>
      <c r="C2233" s="37" t="s">
        <v>2654</v>
      </c>
      <c r="D2233" s="38" t="s">
        <v>11537</v>
      </c>
      <c r="E2233" s="37" t="s">
        <v>2655</v>
      </c>
      <c r="F2233" s="37" t="s">
        <v>1879</v>
      </c>
      <c r="G2233" s="37">
        <v>200000574</v>
      </c>
      <c r="H2233" s="100">
        <v>710035713</v>
      </c>
      <c r="I2233" s="101">
        <v>310182</v>
      </c>
      <c r="J2233" s="37">
        <v>100003322</v>
      </c>
      <c r="K2233" s="37">
        <v>200000574</v>
      </c>
      <c r="L2233" s="37" t="s">
        <v>48</v>
      </c>
      <c r="M2233" s="37" t="s">
        <v>1879</v>
      </c>
      <c r="N2233" s="37" t="s">
        <v>2656</v>
      </c>
      <c r="O2233" s="39" t="s">
        <v>13509</v>
      </c>
      <c r="P2233" s="37" t="s">
        <v>2656</v>
      </c>
      <c r="Q2233" s="37" t="s">
        <v>2663</v>
      </c>
      <c r="R2233" s="39" t="s">
        <v>11539</v>
      </c>
      <c r="S2233" s="40" t="s">
        <v>10741</v>
      </c>
      <c r="T2233" s="41">
        <v>36</v>
      </c>
      <c r="U2233" s="41">
        <v>0</v>
      </c>
      <c r="V2233" s="41">
        <v>0</v>
      </c>
      <c r="W2233" s="42"/>
      <c r="X2233" s="42"/>
      <c r="Y2233" s="102">
        <v>36</v>
      </c>
      <c r="Z2233">
        <v>0</v>
      </c>
      <c r="AA2233">
        <v>0</v>
      </c>
      <c r="AB2233">
        <v>0</v>
      </c>
      <c r="AE2233" s="103">
        <v>0</v>
      </c>
      <c r="AF2233">
        <v>2</v>
      </c>
      <c r="AG2233">
        <v>0</v>
      </c>
      <c r="AH2233">
        <v>0</v>
      </c>
      <c r="AI2233">
        <v>2</v>
      </c>
    </row>
    <row r="2234" spans="1:35" ht="15" hidden="1" customHeight="1" x14ac:dyDescent="0.25">
      <c r="A2234" s="37" t="s">
        <v>36</v>
      </c>
      <c r="B2234" s="37" t="s">
        <v>37</v>
      </c>
      <c r="C2234" s="37" t="s">
        <v>5217</v>
      </c>
      <c r="D2234" s="38" t="s">
        <v>11205</v>
      </c>
      <c r="E2234" s="37" t="s">
        <v>5218</v>
      </c>
      <c r="F2234" s="37" t="s">
        <v>4189</v>
      </c>
      <c r="G2234" s="37">
        <v>200001422</v>
      </c>
      <c r="H2234" s="100">
        <v>710259131</v>
      </c>
      <c r="I2234" s="101">
        <v>42434718</v>
      </c>
      <c r="J2234" s="37">
        <v>100017201</v>
      </c>
      <c r="K2234" s="37">
        <v>100017452</v>
      </c>
      <c r="L2234" s="37" t="s">
        <v>5223</v>
      </c>
      <c r="M2234" s="37" t="s">
        <v>4189</v>
      </c>
      <c r="N2234" s="37" t="s">
        <v>4808</v>
      </c>
      <c r="O2234" s="39" t="s">
        <v>4939</v>
      </c>
      <c r="P2234" s="37" t="s">
        <v>5219</v>
      </c>
      <c r="Q2234" s="37" t="s">
        <v>5224</v>
      </c>
      <c r="R2234" s="39" t="s">
        <v>11206</v>
      </c>
      <c r="S2234" s="40" t="s">
        <v>10741</v>
      </c>
      <c r="T2234" s="41">
        <v>24</v>
      </c>
      <c r="U2234" s="41">
        <v>0</v>
      </c>
      <c r="V2234" s="41">
        <v>0</v>
      </c>
      <c r="W2234" s="42"/>
      <c r="X2234" s="42"/>
      <c r="Y2234" s="102">
        <v>24</v>
      </c>
      <c r="Z2234">
        <v>0</v>
      </c>
      <c r="AA2234">
        <v>0</v>
      </c>
      <c r="AB2234">
        <v>0</v>
      </c>
      <c r="AE2234" s="103">
        <v>0</v>
      </c>
      <c r="AF2234">
        <v>0</v>
      </c>
      <c r="AG2234">
        <v>0</v>
      </c>
      <c r="AH2234">
        <v>0</v>
      </c>
      <c r="AI2234">
        <v>0</v>
      </c>
    </row>
    <row r="2235" spans="1:35" ht="15" hidden="1" customHeight="1" x14ac:dyDescent="0.25">
      <c r="A2235" s="37" t="s">
        <v>36</v>
      </c>
      <c r="B2235" s="37" t="s">
        <v>37</v>
      </c>
      <c r="C2235" s="37" t="s">
        <v>1271</v>
      </c>
      <c r="D2235" s="38" t="s">
        <v>15162</v>
      </c>
      <c r="E2235" s="37" t="s">
        <v>1272</v>
      </c>
      <c r="F2235" s="37" t="s">
        <v>814</v>
      </c>
      <c r="G2235" s="37">
        <v>200000505</v>
      </c>
      <c r="H2235" s="100">
        <v>710008554</v>
      </c>
      <c r="I2235" s="101">
        <v>309702</v>
      </c>
      <c r="J2235" s="37">
        <v>100002686</v>
      </c>
      <c r="K2235" s="37">
        <v>200000505</v>
      </c>
      <c r="L2235" s="37" t="s">
        <v>48</v>
      </c>
      <c r="M2235" s="37" t="s">
        <v>814</v>
      </c>
      <c r="N2235" s="37" t="s">
        <v>1329</v>
      </c>
      <c r="O2235" s="39" t="s">
        <v>10986</v>
      </c>
      <c r="P2235" s="37" t="s">
        <v>1273</v>
      </c>
      <c r="Q2235" s="37" t="s">
        <v>1274</v>
      </c>
      <c r="R2235" s="39" t="s">
        <v>15163</v>
      </c>
      <c r="S2235" s="40" t="s">
        <v>10741</v>
      </c>
      <c r="T2235" s="42">
        <v>0</v>
      </c>
      <c r="U2235" s="42">
        <v>0</v>
      </c>
      <c r="V2235" s="42">
        <v>0</v>
      </c>
      <c r="W2235" s="42"/>
      <c r="X2235" s="42"/>
      <c r="Y2235" s="102">
        <v>0</v>
      </c>
      <c r="Z2235">
        <v>0</v>
      </c>
      <c r="AA2235">
        <v>0</v>
      </c>
      <c r="AB2235">
        <v>0</v>
      </c>
      <c r="AE2235" s="103">
        <v>0</v>
      </c>
      <c r="AF2235">
        <v>1</v>
      </c>
      <c r="AG2235">
        <v>0</v>
      </c>
      <c r="AH2235">
        <v>0</v>
      </c>
      <c r="AI2235">
        <v>1</v>
      </c>
    </row>
    <row r="2236" spans="1:35" ht="15" hidden="1" customHeight="1" x14ac:dyDescent="0.25">
      <c r="A2236" s="37" t="s">
        <v>36</v>
      </c>
      <c r="B2236" s="37" t="s">
        <v>37</v>
      </c>
      <c r="C2236" s="37" t="s">
        <v>174</v>
      </c>
      <c r="D2236" s="38" t="s">
        <v>14135</v>
      </c>
      <c r="E2236" s="37" t="s">
        <v>175</v>
      </c>
      <c r="F2236" s="37" t="s">
        <v>40</v>
      </c>
      <c r="G2236" s="37">
        <v>200000249</v>
      </c>
      <c r="H2236" s="100">
        <v>710252439</v>
      </c>
      <c r="I2236" s="101">
        <v>304832</v>
      </c>
      <c r="J2236" s="37">
        <v>100001292</v>
      </c>
      <c r="K2236" s="37">
        <v>200000249</v>
      </c>
      <c r="L2236" s="37" t="s">
        <v>48</v>
      </c>
      <c r="M2236" s="37" t="s">
        <v>40</v>
      </c>
      <c r="N2236" s="37" t="s">
        <v>241</v>
      </c>
      <c r="O2236" s="39" t="s">
        <v>11145</v>
      </c>
      <c r="P2236" s="37" t="s">
        <v>176</v>
      </c>
      <c r="Q2236" s="37" t="s">
        <v>178</v>
      </c>
      <c r="R2236" s="39" t="s">
        <v>11146</v>
      </c>
      <c r="S2236" s="40" t="s">
        <v>10741</v>
      </c>
      <c r="T2236" s="41">
        <v>24</v>
      </c>
      <c r="U2236" s="41">
        <v>0</v>
      </c>
      <c r="V2236" s="41">
        <v>0</v>
      </c>
      <c r="W2236" s="42"/>
      <c r="X2236" s="42"/>
      <c r="Y2236" s="102">
        <v>24</v>
      </c>
      <c r="Z2236">
        <v>0</v>
      </c>
      <c r="AA2236">
        <v>0</v>
      </c>
      <c r="AB2236">
        <v>0</v>
      </c>
      <c r="AE2236" s="103">
        <v>0</v>
      </c>
      <c r="AF2236">
        <v>0</v>
      </c>
      <c r="AG2236">
        <v>0</v>
      </c>
      <c r="AH2236">
        <v>0</v>
      </c>
      <c r="AI2236">
        <v>0</v>
      </c>
    </row>
    <row r="2237" spans="1:35" ht="15" hidden="1" customHeight="1" x14ac:dyDescent="0.25">
      <c r="A2237" s="37" t="s">
        <v>36</v>
      </c>
      <c r="B2237" s="37" t="s">
        <v>37</v>
      </c>
      <c r="C2237" s="37" t="s">
        <v>1883</v>
      </c>
      <c r="D2237" s="38" t="s">
        <v>15169</v>
      </c>
      <c r="E2237" s="37" t="s">
        <v>1884</v>
      </c>
      <c r="F2237" s="37" t="s">
        <v>1879</v>
      </c>
      <c r="G2237" s="37">
        <v>200000645</v>
      </c>
      <c r="H2237" s="100">
        <v>710008252</v>
      </c>
      <c r="I2237" s="101">
        <v>309435</v>
      </c>
      <c r="J2237" s="37">
        <v>100003518</v>
      </c>
      <c r="K2237" s="37">
        <v>200000645</v>
      </c>
      <c r="L2237" s="37" t="s">
        <v>48</v>
      </c>
      <c r="M2237" s="37" t="s">
        <v>1879</v>
      </c>
      <c r="N2237" s="37" t="s">
        <v>1907</v>
      </c>
      <c r="O2237" s="39" t="s">
        <v>13248</v>
      </c>
      <c r="P2237" s="37" t="s">
        <v>1886</v>
      </c>
      <c r="Q2237" s="37" t="s">
        <v>1887</v>
      </c>
      <c r="R2237" s="39" t="s">
        <v>15170</v>
      </c>
      <c r="S2237" s="40" t="s">
        <v>10741</v>
      </c>
      <c r="T2237" s="41">
        <v>6</v>
      </c>
      <c r="U2237" s="41">
        <v>0</v>
      </c>
      <c r="V2237" s="41">
        <v>0</v>
      </c>
      <c r="W2237" s="42"/>
      <c r="X2237" s="42"/>
      <c r="Y2237" s="102">
        <v>6</v>
      </c>
      <c r="Z2237">
        <v>0</v>
      </c>
      <c r="AA2237">
        <v>0</v>
      </c>
      <c r="AB2237">
        <v>0</v>
      </c>
      <c r="AE2237" s="103">
        <v>0</v>
      </c>
      <c r="AF2237">
        <v>0</v>
      </c>
      <c r="AG2237">
        <v>0</v>
      </c>
      <c r="AH2237">
        <v>0</v>
      </c>
      <c r="AI2237">
        <v>0</v>
      </c>
    </row>
    <row r="2238" spans="1:35" ht="15" hidden="1" customHeight="1" x14ac:dyDescent="0.25">
      <c r="A2238" s="37" t="s">
        <v>36</v>
      </c>
      <c r="B2238" s="37" t="s">
        <v>37</v>
      </c>
      <c r="C2238" s="37" t="s">
        <v>8859</v>
      </c>
      <c r="D2238" s="38" t="s">
        <v>15159</v>
      </c>
      <c r="E2238" s="37" t="s">
        <v>8860</v>
      </c>
      <c r="F2238" s="37" t="s">
        <v>8536</v>
      </c>
      <c r="G2238" s="37">
        <v>200003090</v>
      </c>
      <c r="H2238" s="100">
        <v>710026269</v>
      </c>
      <c r="I2238" s="101">
        <v>325082</v>
      </c>
      <c r="J2238" s="37">
        <v>100015442</v>
      </c>
      <c r="K2238" s="37">
        <v>200003090</v>
      </c>
      <c r="L2238" s="37" t="s">
        <v>48</v>
      </c>
      <c r="M2238" s="37" t="s">
        <v>8536</v>
      </c>
      <c r="N2238" s="37" t="s">
        <v>1826</v>
      </c>
      <c r="O2238" s="39" t="s">
        <v>15055</v>
      </c>
      <c r="P2238" s="37" t="s">
        <v>8861</v>
      </c>
      <c r="Q2238" s="37" t="s">
        <v>8862</v>
      </c>
      <c r="R2238" s="39" t="s">
        <v>15160</v>
      </c>
      <c r="S2238" s="40" t="s">
        <v>10741</v>
      </c>
      <c r="T2238" s="41">
        <v>10</v>
      </c>
      <c r="U2238" s="41">
        <v>0</v>
      </c>
      <c r="V2238" s="41">
        <v>0</v>
      </c>
      <c r="W2238" s="42"/>
      <c r="X2238" s="42"/>
      <c r="Y2238" s="102">
        <v>10</v>
      </c>
      <c r="Z2238">
        <v>2</v>
      </c>
      <c r="AA2238">
        <v>0</v>
      </c>
      <c r="AB2238">
        <v>0</v>
      </c>
      <c r="AE2238" s="103">
        <v>2</v>
      </c>
      <c r="AF2238">
        <v>3</v>
      </c>
      <c r="AG2238">
        <v>0</v>
      </c>
      <c r="AH2238">
        <v>0</v>
      </c>
      <c r="AI2238">
        <v>3</v>
      </c>
    </row>
    <row r="2239" spans="1:35" ht="15" hidden="1" customHeight="1" x14ac:dyDescent="0.25">
      <c r="A2239" s="37" t="s">
        <v>36</v>
      </c>
      <c r="B2239" s="37" t="s">
        <v>509</v>
      </c>
      <c r="C2239" s="37" t="s">
        <v>9875</v>
      </c>
      <c r="D2239" s="38" t="s">
        <v>15168</v>
      </c>
      <c r="E2239" s="37" t="s">
        <v>9876</v>
      </c>
      <c r="F2239" s="37" t="s">
        <v>8536</v>
      </c>
      <c r="G2239" s="37">
        <v>200003313</v>
      </c>
      <c r="H2239" s="100">
        <v>710274610</v>
      </c>
      <c r="I2239" s="101">
        <v>35514221</v>
      </c>
      <c r="J2239" s="37">
        <v>100019019</v>
      </c>
      <c r="K2239" s="37">
        <v>200003313</v>
      </c>
      <c r="L2239" s="37" t="s">
        <v>9877</v>
      </c>
      <c r="M2239" s="37" t="s">
        <v>6696</v>
      </c>
      <c r="N2239" s="37" t="s">
        <v>7170</v>
      </c>
      <c r="O2239" s="39" t="s">
        <v>9878</v>
      </c>
      <c r="P2239" s="37" t="s">
        <v>7328</v>
      </c>
      <c r="Q2239" s="37" t="s">
        <v>9879</v>
      </c>
      <c r="R2239" s="39" t="s">
        <v>10689</v>
      </c>
      <c r="S2239" s="40" t="s">
        <v>10741</v>
      </c>
      <c r="T2239" s="41">
        <v>0</v>
      </c>
      <c r="U2239" s="41">
        <v>0</v>
      </c>
      <c r="V2239" s="41">
        <v>15</v>
      </c>
      <c r="W2239" s="42"/>
      <c r="X2239" s="42"/>
      <c r="Y2239" s="102">
        <v>15</v>
      </c>
      <c r="Z2239">
        <v>0</v>
      </c>
      <c r="AA2239">
        <v>0</v>
      </c>
      <c r="AB2239">
        <v>0</v>
      </c>
      <c r="AE2239" s="103">
        <v>0</v>
      </c>
      <c r="AF2239">
        <v>0</v>
      </c>
      <c r="AG2239">
        <v>0</v>
      </c>
      <c r="AH2239">
        <v>2</v>
      </c>
      <c r="AI2239">
        <v>2</v>
      </c>
    </row>
    <row r="2240" spans="1:35" ht="15" hidden="1" customHeight="1" x14ac:dyDescent="0.25">
      <c r="A2240" s="37" t="s">
        <v>36</v>
      </c>
      <c r="B2240" s="37" t="s">
        <v>37</v>
      </c>
      <c r="C2240" s="37" t="s">
        <v>1560</v>
      </c>
      <c r="D2240" s="38" t="s">
        <v>15174</v>
      </c>
      <c r="E2240" s="37" t="s">
        <v>1561</v>
      </c>
      <c r="F2240" s="37" t="s">
        <v>814</v>
      </c>
      <c r="G2240" s="37">
        <v>200000427</v>
      </c>
      <c r="H2240" s="100">
        <v>710011911</v>
      </c>
      <c r="I2240" s="101">
        <v>36080489</v>
      </c>
      <c r="J2240" s="37">
        <v>100002298</v>
      </c>
      <c r="K2240" s="37">
        <v>100002296</v>
      </c>
      <c r="L2240" s="37" t="s">
        <v>105</v>
      </c>
      <c r="M2240" s="37" t="s">
        <v>814</v>
      </c>
      <c r="N2240" s="37" t="s">
        <v>1480</v>
      </c>
      <c r="O2240" s="39" t="s">
        <v>15175</v>
      </c>
      <c r="P2240" s="37" t="s">
        <v>1562</v>
      </c>
      <c r="Q2240" s="37" t="s">
        <v>1563</v>
      </c>
      <c r="R2240" s="39" t="s">
        <v>15176</v>
      </c>
      <c r="S2240" s="40" t="s">
        <v>10741</v>
      </c>
      <c r="T2240" s="41">
        <v>11</v>
      </c>
      <c r="U2240" s="41">
        <v>0</v>
      </c>
      <c r="V2240" s="41">
        <v>0</v>
      </c>
      <c r="W2240" s="42"/>
      <c r="X2240" s="42"/>
      <c r="Y2240" s="102">
        <v>11</v>
      </c>
      <c r="Z2240">
        <v>0</v>
      </c>
      <c r="AA2240">
        <v>0</v>
      </c>
      <c r="AB2240">
        <v>0</v>
      </c>
      <c r="AE2240" s="103">
        <v>0</v>
      </c>
      <c r="AF2240">
        <v>0</v>
      </c>
      <c r="AG2240">
        <v>0</v>
      </c>
      <c r="AH2240">
        <v>0</v>
      </c>
      <c r="AI2240">
        <v>0</v>
      </c>
    </row>
    <row r="2241" spans="1:35" ht="15" hidden="1" customHeight="1" x14ac:dyDescent="0.25">
      <c r="A2241" s="37" t="s">
        <v>36</v>
      </c>
      <c r="B2241" s="37" t="s">
        <v>37</v>
      </c>
      <c r="C2241" s="37" t="s">
        <v>2503</v>
      </c>
      <c r="D2241" s="38" t="s">
        <v>15171</v>
      </c>
      <c r="E2241" s="37" t="s">
        <v>2504</v>
      </c>
      <c r="F2241" s="37" t="s">
        <v>1879</v>
      </c>
      <c r="G2241" s="37">
        <v>200000770</v>
      </c>
      <c r="H2241" s="100">
        <v>710037350</v>
      </c>
      <c r="I2241" s="101">
        <v>36126691</v>
      </c>
      <c r="J2241" s="37">
        <v>100004064</v>
      </c>
      <c r="K2241" s="37">
        <v>100004061</v>
      </c>
      <c r="L2241" s="37" t="s">
        <v>105</v>
      </c>
      <c r="M2241" s="37" t="s">
        <v>1879</v>
      </c>
      <c r="N2241" s="37" t="s">
        <v>2463</v>
      </c>
      <c r="O2241" s="39" t="s">
        <v>15172</v>
      </c>
      <c r="P2241" s="37" t="s">
        <v>2505</v>
      </c>
      <c r="Q2241" s="37" t="s">
        <v>2506</v>
      </c>
      <c r="R2241" s="39" t="s">
        <v>15173</v>
      </c>
      <c r="S2241" s="40" t="s">
        <v>10741</v>
      </c>
      <c r="T2241" s="41">
        <v>23</v>
      </c>
      <c r="U2241" s="42">
        <v>0</v>
      </c>
      <c r="V2241" s="42">
        <v>0</v>
      </c>
      <c r="W2241" s="42"/>
      <c r="X2241" s="42"/>
      <c r="Y2241" s="102">
        <v>23</v>
      </c>
      <c r="Z2241">
        <v>0</v>
      </c>
      <c r="AA2241">
        <v>0</v>
      </c>
      <c r="AB2241">
        <v>0</v>
      </c>
      <c r="AE2241" s="103">
        <v>0</v>
      </c>
      <c r="AF2241">
        <v>0</v>
      </c>
      <c r="AG2241">
        <v>0</v>
      </c>
      <c r="AH2241">
        <v>0</v>
      </c>
      <c r="AI2241">
        <v>0</v>
      </c>
    </row>
    <row r="2242" spans="1:35" ht="15" hidden="1" customHeight="1" x14ac:dyDescent="0.25">
      <c r="A2242" s="37" t="s">
        <v>36</v>
      </c>
      <c r="B2242" s="37" t="s">
        <v>37</v>
      </c>
      <c r="C2242" s="37" t="s">
        <v>333</v>
      </c>
      <c r="D2242" s="38" t="s">
        <v>11249</v>
      </c>
      <c r="E2242" s="37" t="s">
        <v>334</v>
      </c>
      <c r="F2242" s="37" t="s">
        <v>40</v>
      </c>
      <c r="G2242" s="37">
        <v>200000177</v>
      </c>
      <c r="H2242" s="100">
        <v>710000154</v>
      </c>
      <c r="I2242" s="101">
        <v>31810993</v>
      </c>
      <c r="J2242" s="37">
        <v>100000043</v>
      </c>
      <c r="K2242" s="37">
        <v>100000045</v>
      </c>
      <c r="L2242" s="37" t="s">
        <v>92</v>
      </c>
      <c r="M2242" s="37" t="s">
        <v>40</v>
      </c>
      <c r="N2242" s="37" t="s">
        <v>357</v>
      </c>
      <c r="O2242" s="39" t="s">
        <v>12300</v>
      </c>
      <c r="P2242" s="37" t="s">
        <v>336</v>
      </c>
      <c r="Q2242" s="37" t="s">
        <v>337</v>
      </c>
      <c r="R2242" s="39" t="s">
        <v>10609</v>
      </c>
      <c r="S2242" s="40" t="s">
        <v>10741</v>
      </c>
      <c r="T2242" s="41">
        <v>27</v>
      </c>
      <c r="U2242" s="41">
        <v>0</v>
      </c>
      <c r="V2242" s="41">
        <v>0</v>
      </c>
      <c r="W2242" s="42"/>
      <c r="X2242" s="42"/>
      <c r="Y2242" s="102">
        <v>27</v>
      </c>
      <c r="Z2242">
        <v>0</v>
      </c>
      <c r="AA2242">
        <v>0</v>
      </c>
      <c r="AB2242">
        <v>0</v>
      </c>
      <c r="AE2242" s="103">
        <v>0</v>
      </c>
      <c r="AF2242">
        <v>1</v>
      </c>
      <c r="AG2242">
        <v>0</v>
      </c>
      <c r="AH2242">
        <v>0</v>
      </c>
      <c r="AI2242">
        <v>1</v>
      </c>
    </row>
    <row r="2243" spans="1:35" ht="15" hidden="1" customHeight="1" x14ac:dyDescent="0.25">
      <c r="A2243" s="37" t="s">
        <v>36</v>
      </c>
      <c r="B2243" s="37" t="s">
        <v>37</v>
      </c>
      <c r="C2243" s="37" t="s">
        <v>394</v>
      </c>
      <c r="D2243" s="38" t="s">
        <v>10994</v>
      </c>
      <c r="E2243" s="37" t="s">
        <v>395</v>
      </c>
      <c r="F2243" s="37" t="s">
        <v>40</v>
      </c>
      <c r="G2243" s="37">
        <v>200000130</v>
      </c>
      <c r="H2243" s="100">
        <v>710000693</v>
      </c>
      <c r="I2243" s="101">
        <v>31768873</v>
      </c>
      <c r="J2243" s="37">
        <v>100000465</v>
      </c>
      <c r="K2243" s="37">
        <v>100000497</v>
      </c>
      <c r="L2243" s="37" t="s">
        <v>105</v>
      </c>
      <c r="M2243" s="37" t="s">
        <v>40</v>
      </c>
      <c r="N2243" s="37" t="s">
        <v>784</v>
      </c>
      <c r="O2243" s="39" t="s">
        <v>12523</v>
      </c>
      <c r="P2243" s="37" t="s">
        <v>397</v>
      </c>
      <c r="Q2243" s="37" t="s">
        <v>407</v>
      </c>
      <c r="R2243" s="39" t="s">
        <v>10617</v>
      </c>
      <c r="S2243" s="40" t="s">
        <v>10741</v>
      </c>
      <c r="T2243" s="41">
        <v>52</v>
      </c>
      <c r="U2243" s="42">
        <v>0</v>
      </c>
      <c r="V2243" s="42">
        <v>0</v>
      </c>
      <c r="W2243" s="42"/>
      <c r="X2243" s="42"/>
      <c r="Y2243" s="102">
        <v>52</v>
      </c>
      <c r="Z2243">
        <v>0</v>
      </c>
      <c r="AA2243">
        <v>0</v>
      </c>
      <c r="AB2243">
        <v>0</v>
      </c>
      <c r="AE2243" s="103">
        <v>0</v>
      </c>
      <c r="AF2243">
        <v>0</v>
      </c>
      <c r="AG2243">
        <v>0</v>
      </c>
      <c r="AH2243">
        <v>0</v>
      </c>
      <c r="AI2243">
        <v>0</v>
      </c>
    </row>
    <row r="2244" spans="1:35" ht="15" hidden="1" customHeight="1" x14ac:dyDescent="0.25">
      <c r="A2244" s="37" t="s">
        <v>36</v>
      </c>
      <c r="B2244" s="37" t="s">
        <v>37</v>
      </c>
      <c r="C2244" s="37" t="s">
        <v>6762</v>
      </c>
      <c r="D2244" s="38" t="s">
        <v>15177</v>
      </c>
      <c r="E2244" s="37" t="s">
        <v>6763</v>
      </c>
      <c r="F2244" s="37" t="s">
        <v>6696</v>
      </c>
      <c r="G2244" s="37">
        <v>200002210</v>
      </c>
      <c r="H2244" s="100">
        <v>710023308</v>
      </c>
      <c r="I2244" s="101">
        <v>37877461</v>
      </c>
      <c r="J2244" s="37">
        <v>100011556</v>
      </c>
      <c r="K2244" s="37">
        <v>100011558</v>
      </c>
      <c r="L2244" s="37" t="s">
        <v>92</v>
      </c>
      <c r="M2244" s="37" t="s">
        <v>6696</v>
      </c>
      <c r="N2244" s="37" t="s">
        <v>557</v>
      </c>
      <c r="O2244" s="39" t="s">
        <v>12040</v>
      </c>
      <c r="P2244" s="37" t="s">
        <v>6764</v>
      </c>
      <c r="Q2244" s="37" t="s">
        <v>6765</v>
      </c>
      <c r="R2244" s="39" t="s">
        <v>15178</v>
      </c>
      <c r="S2244" s="40" t="s">
        <v>10741</v>
      </c>
      <c r="T2244" s="41">
        <v>17</v>
      </c>
      <c r="U2244" s="41">
        <v>0</v>
      </c>
      <c r="V2244" s="41">
        <v>0</v>
      </c>
      <c r="W2244" s="42"/>
      <c r="X2244" s="42"/>
      <c r="Y2244" s="102">
        <v>17</v>
      </c>
      <c r="Z2244">
        <v>0</v>
      </c>
      <c r="AA2244">
        <v>0</v>
      </c>
      <c r="AB2244">
        <v>0</v>
      </c>
      <c r="AE2244" s="103">
        <v>0</v>
      </c>
      <c r="AF2244">
        <v>0</v>
      </c>
      <c r="AG2244">
        <v>0</v>
      </c>
      <c r="AH2244">
        <v>0</v>
      </c>
      <c r="AI2244">
        <v>0</v>
      </c>
    </row>
    <row r="2245" spans="1:35" ht="15" hidden="1" customHeight="1" x14ac:dyDescent="0.25">
      <c r="A2245" s="37" t="s">
        <v>36</v>
      </c>
      <c r="B2245" s="37" t="s">
        <v>37</v>
      </c>
      <c r="C2245" s="37" t="s">
        <v>8739</v>
      </c>
      <c r="D2245" s="38" t="s">
        <v>15182</v>
      </c>
      <c r="E2245" s="37" t="s">
        <v>8740</v>
      </c>
      <c r="F2245" s="37" t="s">
        <v>8536</v>
      </c>
      <c r="G2245" s="37">
        <v>200003039</v>
      </c>
      <c r="H2245" s="100">
        <v>710025815</v>
      </c>
      <c r="I2245" s="101">
        <v>324612</v>
      </c>
      <c r="J2245" s="37">
        <v>100015308</v>
      </c>
      <c r="K2245" s="37">
        <v>200003039</v>
      </c>
      <c r="L2245" s="37" t="s">
        <v>48</v>
      </c>
      <c r="M2245" s="37" t="s">
        <v>8536</v>
      </c>
      <c r="N2245" s="37" t="s">
        <v>8633</v>
      </c>
      <c r="O2245" s="39" t="s">
        <v>15183</v>
      </c>
      <c r="P2245" s="37" t="s">
        <v>8741</v>
      </c>
      <c r="Q2245" s="37" t="s">
        <v>8742</v>
      </c>
      <c r="R2245" s="39" t="s">
        <v>15184</v>
      </c>
      <c r="S2245" s="40" t="s">
        <v>10741</v>
      </c>
      <c r="T2245" s="41">
        <v>12</v>
      </c>
      <c r="U2245" s="41">
        <v>0</v>
      </c>
      <c r="V2245" s="41">
        <v>0</v>
      </c>
      <c r="W2245" s="42"/>
      <c r="X2245" s="42"/>
      <c r="Y2245" s="102">
        <v>12</v>
      </c>
      <c r="Z2245">
        <v>0</v>
      </c>
      <c r="AA2245">
        <v>0</v>
      </c>
      <c r="AB2245">
        <v>0</v>
      </c>
      <c r="AE2245" s="103">
        <v>0</v>
      </c>
      <c r="AF2245">
        <v>0</v>
      </c>
      <c r="AG2245">
        <v>0</v>
      </c>
      <c r="AH2245">
        <v>0</v>
      </c>
      <c r="AI2245">
        <v>0</v>
      </c>
    </row>
    <row r="2246" spans="1:35" ht="15" hidden="1" customHeight="1" x14ac:dyDescent="0.25">
      <c r="A2246" s="37" t="s">
        <v>36</v>
      </c>
      <c r="B2246" s="37" t="s">
        <v>37</v>
      </c>
      <c r="C2246" s="37" t="s">
        <v>6475</v>
      </c>
      <c r="D2246" s="38" t="s">
        <v>15185</v>
      </c>
      <c r="E2246" s="37" t="s">
        <v>6476</v>
      </c>
      <c r="F2246" s="37" t="s">
        <v>568</v>
      </c>
      <c r="G2246" s="37">
        <v>200002126</v>
      </c>
      <c r="H2246" s="100">
        <v>710020929</v>
      </c>
      <c r="I2246" s="101">
        <v>320455</v>
      </c>
      <c r="J2246" s="37">
        <v>100010978</v>
      </c>
      <c r="K2246" s="37">
        <v>200002126</v>
      </c>
      <c r="L2246" s="37" t="s">
        <v>48</v>
      </c>
      <c r="M2246" s="37" t="s">
        <v>568</v>
      </c>
      <c r="N2246" s="37" t="s">
        <v>6312</v>
      </c>
      <c r="O2246" s="39" t="s">
        <v>12717</v>
      </c>
      <c r="P2246" s="37" t="s">
        <v>6477</v>
      </c>
      <c r="Q2246" s="37" t="s">
        <v>6478</v>
      </c>
      <c r="R2246" s="39" t="s">
        <v>15186</v>
      </c>
      <c r="S2246" s="40" t="s">
        <v>10741</v>
      </c>
      <c r="T2246" s="41">
        <v>4</v>
      </c>
      <c r="U2246" s="42">
        <v>0</v>
      </c>
      <c r="V2246" s="42">
        <v>0</v>
      </c>
      <c r="W2246" s="42"/>
      <c r="X2246" s="42"/>
      <c r="Y2246" s="102">
        <v>4</v>
      </c>
      <c r="Z2246">
        <v>0</v>
      </c>
      <c r="AA2246">
        <v>0</v>
      </c>
      <c r="AB2246">
        <v>0</v>
      </c>
      <c r="AE2246" s="103">
        <v>0</v>
      </c>
      <c r="AF2246">
        <v>0</v>
      </c>
      <c r="AG2246">
        <v>0</v>
      </c>
      <c r="AH2246">
        <v>0</v>
      </c>
      <c r="AI2246">
        <v>0</v>
      </c>
    </row>
    <row r="2247" spans="1:35" ht="15" hidden="1" customHeight="1" x14ac:dyDescent="0.25">
      <c r="A2247" s="37" t="s">
        <v>36</v>
      </c>
      <c r="B2247" s="37" t="s">
        <v>37</v>
      </c>
      <c r="C2247" s="37" t="s">
        <v>5691</v>
      </c>
      <c r="D2247" s="38" t="s">
        <v>15191</v>
      </c>
      <c r="E2247" s="37" t="s">
        <v>5692</v>
      </c>
      <c r="F2247" s="37" t="s">
        <v>568</v>
      </c>
      <c r="G2247" s="37">
        <v>200001823</v>
      </c>
      <c r="H2247" s="100">
        <v>710016573</v>
      </c>
      <c r="I2247" s="101">
        <v>316296</v>
      </c>
      <c r="J2247" s="37">
        <v>100010133</v>
      </c>
      <c r="K2247" s="37">
        <v>200001823</v>
      </c>
      <c r="L2247" s="37" t="s">
        <v>48</v>
      </c>
      <c r="M2247" s="37" t="s">
        <v>568</v>
      </c>
      <c r="N2247" s="37" t="s">
        <v>5600</v>
      </c>
      <c r="O2247" s="39" t="s">
        <v>14279</v>
      </c>
      <c r="P2247" s="37" t="s">
        <v>5693</v>
      </c>
      <c r="Q2247" s="37" t="s">
        <v>5694</v>
      </c>
      <c r="R2247" s="39" t="s">
        <v>15192</v>
      </c>
      <c r="S2247" s="40" t="s">
        <v>10741</v>
      </c>
      <c r="T2247" s="41">
        <v>5</v>
      </c>
      <c r="U2247" s="42">
        <v>0</v>
      </c>
      <c r="V2247" s="42">
        <v>0</v>
      </c>
      <c r="W2247" s="42"/>
      <c r="X2247" s="42"/>
      <c r="Y2247" s="102">
        <v>5</v>
      </c>
      <c r="Z2247">
        <v>0</v>
      </c>
      <c r="AA2247">
        <v>0</v>
      </c>
      <c r="AB2247">
        <v>0</v>
      </c>
      <c r="AE2247" s="103">
        <v>0</v>
      </c>
      <c r="AF2247">
        <v>0</v>
      </c>
      <c r="AG2247">
        <v>0</v>
      </c>
      <c r="AH2247">
        <v>0</v>
      </c>
      <c r="AI2247">
        <v>0</v>
      </c>
    </row>
    <row r="2248" spans="1:35" ht="15" hidden="1" customHeight="1" x14ac:dyDescent="0.25">
      <c r="A2248" s="37" t="s">
        <v>36</v>
      </c>
      <c r="B2248" s="37" t="s">
        <v>37</v>
      </c>
      <c r="C2248" s="37" t="s">
        <v>7402</v>
      </c>
      <c r="D2248" s="38" t="s">
        <v>10905</v>
      </c>
      <c r="E2248" s="37" t="s">
        <v>7403</v>
      </c>
      <c r="F2248" s="37" t="s">
        <v>6696</v>
      </c>
      <c r="G2248" s="37">
        <v>200002483</v>
      </c>
      <c r="H2248" s="100">
        <v>710141635</v>
      </c>
      <c r="I2248" s="101">
        <v>327646</v>
      </c>
      <c r="J2248" s="37">
        <v>100012912</v>
      </c>
      <c r="K2248" s="37">
        <v>200002483</v>
      </c>
      <c r="L2248" s="37" t="s">
        <v>48</v>
      </c>
      <c r="M2248" s="37" t="s">
        <v>6696</v>
      </c>
      <c r="N2248" s="37" t="s">
        <v>7404</v>
      </c>
      <c r="O2248" s="39" t="s">
        <v>10825</v>
      </c>
      <c r="P2248" s="37" t="s">
        <v>7404</v>
      </c>
      <c r="Q2248" s="37" t="s">
        <v>7413</v>
      </c>
      <c r="R2248" s="39" t="s">
        <v>10665</v>
      </c>
      <c r="S2248" s="40" t="s">
        <v>10741</v>
      </c>
      <c r="T2248" s="41">
        <v>22</v>
      </c>
      <c r="U2248" s="41">
        <v>0</v>
      </c>
      <c r="V2248" s="41">
        <v>0</v>
      </c>
      <c r="W2248" s="42"/>
      <c r="X2248" s="42"/>
      <c r="Y2248" s="102">
        <v>22</v>
      </c>
      <c r="Z2248">
        <v>0</v>
      </c>
      <c r="AA2248">
        <v>0</v>
      </c>
      <c r="AB2248">
        <v>0</v>
      </c>
      <c r="AE2248" s="103">
        <v>0</v>
      </c>
      <c r="AF2248">
        <v>0</v>
      </c>
      <c r="AG2248">
        <v>0</v>
      </c>
      <c r="AH2248">
        <v>0</v>
      </c>
      <c r="AI2248">
        <v>0</v>
      </c>
    </row>
    <row r="2249" spans="1:35" ht="15" hidden="1" customHeight="1" x14ac:dyDescent="0.25">
      <c r="A2249" s="37" t="s">
        <v>36</v>
      </c>
      <c r="B2249" s="37" t="s">
        <v>592</v>
      </c>
      <c r="C2249" s="37" t="s">
        <v>8423</v>
      </c>
      <c r="D2249" s="38" t="s">
        <v>15181</v>
      </c>
      <c r="E2249" s="37" t="s">
        <v>8424</v>
      </c>
      <c r="F2249" s="37" t="s">
        <v>6696</v>
      </c>
      <c r="G2249" s="37">
        <v>200002486</v>
      </c>
      <c r="H2249" s="100">
        <v>710175566</v>
      </c>
      <c r="I2249" s="101">
        <v>37878069</v>
      </c>
      <c r="J2249" s="37">
        <v>100012971</v>
      </c>
      <c r="K2249" s="37">
        <v>200002486</v>
      </c>
      <c r="L2249" s="37" t="s">
        <v>8425</v>
      </c>
      <c r="M2249" s="37" t="s">
        <v>6696</v>
      </c>
      <c r="N2249" s="37" t="s">
        <v>7404</v>
      </c>
      <c r="O2249" s="39" t="s">
        <v>11257</v>
      </c>
      <c r="P2249" s="37" t="s">
        <v>7404</v>
      </c>
      <c r="Q2249" s="37" t="s">
        <v>8426</v>
      </c>
      <c r="R2249" s="39" t="s">
        <v>10665</v>
      </c>
      <c r="S2249" s="40" t="s">
        <v>10741</v>
      </c>
      <c r="T2249" s="41">
        <v>0</v>
      </c>
      <c r="U2249" s="41">
        <v>29</v>
      </c>
      <c r="V2249" s="41">
        <v>0</v>
      </c>
      <c r="W2249" s="42"/>
      <c r="X2249" s="42"/>
      <c r="Y2249" s="102">
        <v>29</v>
      </c>
      <c r="Z2249">
        <v>0</v>
      </c>
      <c r="AA2249">
        <v>11</v>
      </c>
      <c r="AB2249">
        <v>0</v>
      </c>
      <c r="AE2249" s="103">
        <v>11</v>
      </c>
      <c r="AF2249">
        <v>0</v>
      </c>
      <c r="AG2249">
        <v>0</v>
      </c>
      <c r="AH2249">
        <v>0</v>
      </c>
      <c r="AI2249">
        <v>0</v>
      </c>
    </row>
    <row r="2250" spans="1:35" ht="15" hidden="1" customHeight="1" x14ac:dyDescent="0.25">
      <c r="A2250" s="37" t="s">
        <v>36</v>
      </c>
      <c r="B2250" s="37" t="s">
        <v>37</v>
      </c>
      <c r="C2250" s="37" t="s">
        <v>5646</v>
      </c>
      <c r="D2250" s="38" t="s">
        <v>14460</v>
      </c>
      <c r="E2250" s="37" t="s">
        <v>5647</v>
      </c>
      <c r="F2250" s="37" t="s">
        <v>568</v>
      </c>
      <c r="G2250" s="37">
        <v>200001791</v>
      </c>
      <c r="H2250" s="100">
        <v>710102708</v>
      </c>
      <c r="I2250" s="101">
        <v>316075</v>
      </c>
      <c r="J2250" s="37">
        <v>100009998</v>
      </c>
      <c r="K2250" s="37">
        <v>200001791</v>
      </c>
      <c r="L2250" s="37" t="s">
        <v>210</v>
      </c>
      <c r="M2250" s="37" t="s">
        <v>568</v>
      </c>
      <c r="N2250" s="37" t="s">
        <v>5600</v>
      </c>
      <c r="O2250" s="39" t="s">
        <v>11322</v>
      </c>
      <c r="P2250" s="37" t="s">
        <v>5648</v>
      </c>
      <c r="Q2250" s="37" t="s">
        <v>5650</v>
      </c>
      <c r="R2250" s="39" t="s">
        <v>14461</v>
      </c>
      <c r="S2250" s="40" t="s">
        <v>10741</v>
      </c>
      <c r="T2250" s="41">
        <v>51</v>
      </c>
      <c r="U2250" s="41">
        <v>0</v>
      </c>
      <c r="V2250" s="41">
        <v>0</v>
      </c>
      <c r="W2250" s="42"/>
      <c r="X2250" s="42"/>
      <c r="Y2250" s="102">
        <v>51</v>
      </c>
      <c r="Z2250">
        <v>3</v>
      </c>
      <c r="AA2250">
        <v>0</v>
      </c>
      <c r="AB2250">
        <v>0</v>
      </c>
      <c r="AE2250" s="103">
        <v>3</v>
      </c>
      <c r="AF2250">
        <v>1</v>
      </c>
      <c r="AG2250">
        <v>0</v>
      </c>
      <c r="AH2250">
        <v>0</v>
      </c>
      <c r="AI2250">
        <v>1</v>
      </c>
    </row>
    <row r="2251" spans="1:35" ht="15" hidden="1" customHeight="1" x14ac:dyDescent="0.25">
      <c r="A2251" s="37" t="s">
        <v>36</v>
      </c>
      <c r="B2251" s="37" t="s">
        <v>37</v>
      </c>
      <c r="C2251" s="37" t="s">
        <v>942</v>
      </c>
      <c r="D2251" s="38" t="s">
        <v>15189</v>
      </c>
      <c r="E2251" s="37" t="s">
        <v>943</v>
      </c>
      <c r="F2251" s="37" t="s">
        <v>814</v>
      </c>
      <c r="G2251" s="37">
        <v>200000341</v>
      </c>
      <c r="H2251" s="100">
        <v>710002840</v>
      </c>
      <c r="I2251" s="101">
        <v>305588</v>
      </c>
      <c r="J2251" s="37">
        <v>100001752</v>
      </c>
      <c r="K2251" s="37">
        <v>200000341</v>
      </c>
      <c r="L2251" s="37" t="s">
        <v>829</v>
      </c>
      <c r="M2251" s="37" t="s">
        <v>814</v>
      </c>
      <c r="N2251" s="37" t="s">
        <v>817</v>
      </c>
      <c r="O2251" s="39" t="s">
        <v>14795</v>
      </c>
      <c r="P2251" s="37" t="s">
        <v>944</v>
      </c>
      <c r="Q2251" s="37" t="s">
        <v>945</v>
      </c>
      <c r="R2251" s="39" t="s">
        <v>15190</v>
      </c>
      <c r="S2251" s="40" t="s">
        <v>10741</v>
      </c>
      <c r="T2251" s="41">
        <v>7</v>
      </c>
      <c r="U2251" s="41">
        <v>0</v>
      </c>
      <c r="V2251" s="41">
        <v>0</v>
      </c>
      <c r="W2251" s="42"/>
      <c r="X2251" s="42"/>
      <c r="Y2251" s="102">
        <v>7</v>
      </c>
      <c r="Z2251">
        <v>0</v>
      </c>
      <c r="AA2251">
        <v>0</v>
      </c>
      <c r="AB2251">
        <v>0</v>
      </c>
      <c r="AE2251" s="103">
        <v>0</v>
      </c>
      <c r="AF2251">
        <v>0</v>
      </c>
      <c r="AG2251">
        <v>0</v>
      </c>
      <c r="AH2251">
        <v>0</v>
      </c>
      <c r="AI2251">
        <v>0</v>
      </c>
    </row>
    <row r="2252" spans="1:35" ht="15" hidden="1" customHeight="1" x14ac:dyDescent="0.25">
      <c r="A2252" s="37" t="s">
        <v>36</v>
      </c>
      <c r="B2252" s="37" t="s">
        <v>37</v>
      </c>
      <c r="C2252" s="37" t="s">
        <v>917</v>
      </c>
      <c r="D2252" s="38" t="s">
        <v>15179</v>
      </c>
      <c r="E2252" s="37" t="s">
        <v>918</v>
      </c>
      <c r="F2252" s="37" t="s">
        <v>814</v>
      </c>
      <c r="G2252" s="37">
        <v>200000331</v>
      </c>
      <c r="H2252" s="100">
        <v>710002785</v>
      </c>
      <c r="I2252" s="101">
        <v>305511</v>
      </c>
      <c r="J2252" s="37">
        <v>100001720</v>
      </c>
      <c r="K2252" s="37">
        <v>200000331</v>
      </c>
      <c r="L2252" s="37" t="s">
        <v>829</v>
      </c>
      <c r="M2252" s="37" t="s">
        <v>814</v>
      </c>
      <c r="N2252" s="37" t="s">
        <v>817</v>
      </c>
      <c r="O2252" s="39" t="s">
        <v>11664</v>
      </c>
      <c r="P2252" s="37" t="s">
        <v>919</v>
      </c>
      <c r="Q2252" s="37" t="s">
        <v>920</v>
      </c>
      <c r="R2252" s="39" t="s">
        <v>15180</v>
      </c>
      <c r="S2252" s="40" t="s">
        <v>10741</v>
      </c>
      <c r="T2252" s="41">
        <v>10</v>
      </c>
      <c r="U2252" s="42">
        <v>0</v>
      </c>
      <c r="V2252" s="42">
        <v>0</v>
      </c>
      <c r="W2252" s="42"/>
      <c r="X2252" s="42"/>
      <c r="Y2252" s="102">
        <v>10</v>
      </c>
      <c r="Z2252">
        <v>0</v>
      </c>
      <c r="AA2252">
        <v>0</v>
      </c>
      <c r="AB2252">
        <v>0</v>
      </c>
      <c r="AE2252" s="103">
        <v>0</v>
      </c>
      <c r="AF2252">
        <v>0</v>
      </c>
      <c r="AG2252">
        <v>0</v>
      </c>
      <c r="AH2252">
        <v>0</v>
      </c>
      <c r="AI2252">
        <v>0</v>
      </c>
    </row>
    <row r="2253" spans="1:35" ht="15" hidden="1" customHeight="1" x14ac:dyDescent="0.25">
      <c r="A2253" s="37" t="s">
        <v>36</v>
      </c>
      <c r="B2253" s="37" t="s">
        <v>37</v>
      </c>
      <c r="C2253" s="37" t="s">
        <v>5914</v>
      </c>
      <c r="D2253" s="38" t="s">
        <v>15187</v>
      </c>
      <c r="E2253" s="37" t="s">
        <v>5915</v>
      </c>
      <c r="F2253" s="37" t="s">
        <v>568</v>
      </c>
      <c r="G2253" s="37">
        <v>200001995</v>
      </c>
      <c r="H2253" s="100">
        <v>710019637</v>
      </c>
      <c r="I2253" s="101">
        <v>319058</v>
      </c>
      <c r="J2253" s="37">
        <v>100010583</v>
      </c>
      <c r="K2253" s="37">
        <v>200001995</v>
      </c>
      <c r="L2253" s="37" t="s">
        <v>48</v>
      </c>
      <c r="M2253" s="37" t="s">
        <v>568</v>
      </c>
      <c r="N2253" s="37" t="s">
        <v>570</v>
      </c>
      <c r="O2253" s="39" t="s">
        <v>571</v>
      </c>
      <c r="P2253" s="37" t="s">
        <v>5916</v>
      </c>
      <c r="Q2253" s="37" t="s">
        <v>5917</v>
      </c>
      <c r="R2253" s="39" t="s">
        <v>15188</v>
      </c>
      <c r="S2253" s="40" t="s">
        <v>10741</v>
      </c>
      <c r="T2253" s="41">
        <v>6</v>
      </c>
      <c r="U2253" s="41">
        <v>0</v>
      </c>
      <c r="V2253" s="41">
        <v>0</v>
      </c>
      <c r="W2253" s="42"/>
      <c r="X2253" s="42"/>
      <c r="Y2253" s="102">
        <v>6</v>
      </c>
      <c r="Z2253">
        <v>0</v>
      </c>
      <c r="AA2253">
        <v>0</v>
      </c>
      <c r="AB2253">
        <v>0</v>
      </c>
      <c r="AE2253" s="103">
        <v>0</v>
      </c>
      <c r="AF2253">
        <v>2</v>
      </c>
      <c r="AG2253">
        <v>0</v>
      </c>
      <c r="AH2253">
        <v>0</v>
      </c>
      <c r="AI2253">
        <v>2</v>
      </c>
    </row>
    <row r="2254" spans="1:35" ht="15" hidden="1" customHeight="1" x14ac:dyDescent="0.25">
      <c r="A2254" s="37" t="s">
        <v>36</v>
      </c>
      <c r="B2254" s="37" t="s">
        <v>37</v>
      </c>
      <c r="C2254" s="37" t="s">
        <v>3798</v>
      </c>
      <c r="D2254" s="38" t="s">
        <v>13412</v>
      </c>
      <c r="E2254" s="37" t="s">
        <v>3799</v>
      </c>
      <c r="F2254" s="37" t="s">
        <v>2860</v>
      </c>
      <c r="G2254" s="37">
        <v>200001173</v>
      </c>
      <c r="H2254" s="100">
        <v>710008201</v>
      </c>
      <c r="I2254" s="101">
        <v>309371</v>
      </c>
      <c r="J2254" s="37">
        <v>100006521</v>
      </c>
      <c r="K2254" s="37">
        <v>200001173</v>
      </c>
      <c r="L2254" s="37" t="s">
        <v>53</v>
      </c>
      <c r="M2254" s="37" t="s">
        <v>2860</v>
      </c>
      <c r="N2254" s="37" t="s">
        <v>3584</v>
      </c>
      <c r="O2254" s="39" t="s">
        <v>13413</v>
      </c>
      <c r="P2254" s="37" t="s">
        <v>3800</v>
      </c>
      <c r="Q2254" s="37" t="s">
        <v>3801</v>
      </c>
      <c r="R2254" s="39" t="s">
        <v>13414</v>
      </c>
      <c r="S2254" s="40" t="s">
        <v>10741</v>
      </c>
      <c r="T2254" s="42">
        <v>10</v>
      </c>
      <c r="U2254" s="41">
        <v>0</v>
      </c>
      <c r="V2254" s="42">
        <v>0</v>
      </c>
      <c r="W2254" s="42"/>
      <c r="X2254" s="42"/>
      <c r="Y2254" s="102">
        <v>10</v>
      </c>
      <c r="Z2254">
        <v>0</v>
      </c>
      <c r="AA2254">
        <v>0</v>
      </c>
      <c r="AB2254">
        <v>0</v>
      </c>
      <c r="AE2254" s="103">
        <v>0</v>
      </c>
      <c r="AF2254">
        <v>0</v>
      </c>
      <c r="AG2254">
        <v>0</v>
      </c>
      <c r="AH2254">
        <v>0</v>
      </c>
      <c r="AI2254">
        <v>0</v>
      </c>
    </row>
    <row r="2255" spans="1:35" ht="15" hidden="1" customHeight="1" x14ac:dyDescent="0.25">
      <c r="A2255" s="37" t="s">
        <v>36</v>
      </c>
      <c r="B2255" s="37" t="s">
        <v>37</v>
      </c>
      <c r="C2255" s="37" t="s">
        <v>1507</v>
      </c>
      <c r="D2255" s="38" t="s">
        <v>15195</v>
      </c>
      <c r="E2255" s="37" t="s">
        <v>1508</v>
      </c>
      <c r="F2255" s="37" t="s">
        <v>814</v>
      </c>
      <c r="G2255" s="37">
        <v>200000548</v>
      </c>
      <c r="H2255" s="100">
        <v>710011709</v>
      </c>
      <c r="I2255" s="101">
        <v>37836544</v>
      </c>
      <c r="J2255" s="37">
        <v>100002840</v>
      </c>
      <c r="K2255" s="37">
        <v>100002842</v>
      </c>
      <c r="L2255" s="37" t="s">
        <v>1509</v>
      </c>
      <c r="M2255" s="37" t="s">
        <v>814</v>
      </c>
      <c r="N2255" s="37" t="s">
        <v>549</v>
      </c>
      <c r="O2255" s="39" t="s">
        <v>15196</v>
      </c>
      <c r="P2255" s="37" t="s">
        <v>1510</v>
      </c>
      <c r="Q2255" s="37" t="s">
        <v>1511</v>
      </c>
      <c r="R2255" s="39" t="s">
        <v>15197</v>
      </c>
      <c r="S2255" s="40" t="s">
        <v>10741</v>
      </c>
      <c r="T2255" s="41">
        <v>17</v>
      </c>
      <c r="U2255" s="41">
        <v>0</v>
      </c>
      <c r="V2255" s="41">
        <v>0</v>
      </c>
      <c r="W2255" s="42"/>
      <c r="X2255" s="42"/>
      <c r="Y2255" s="102">
        <v>17</v>
      </c>
      <c r="Z2255">
        <v>0</v>
      </c>
      <c r="AA2255">
        <v>0</v>
      </c>
      <c r="AB2255">
        <v>0</v>
      </c>
      <c r="AE2255" s="103">
        <v>0</v>
      </c>
      <c r="AF2255">
        <v>0</v>
      </c>
      <c r="AG2255">
        <v>0</v>
      </c>
      <c r="AH2255">
        <v>0</v>
      </c>
      <c r="AI2255">
        <v>0</v>
      </c>
    </row>
    <row r="2256" spans="1:35" ht="15" hidden="1" customHeight="1" x14ac:dyDescent="0.25">
      <c r="A2256" s="37" t="s">
        <v>36</v>
      </c>
      <c r="B2256" s="37" t="s">
        <v>37</v>
      </c>
      <c r="C2256" s="37" t="s">
        <v>2206</v>
      </c>
      <c r="D2256" s="38" t="s">
        <v>15204</v>
      </c>
      <c r="E2256" s="37" t="s">
        <v>2207</v>
      </c>
      <c r="F2256" s="37" t="s">
        <v>1879</v>
      </c>
      <c r="G2256" s="37">
        <v>200000862</v>
      </c>
      <c r="H2256" s="100">
        <v>710255829</v>
      </c>
      <c r="I2256" s="101">
        <v>36125954</v>
      </c>
      <c r="J2256" s="37">
        <v>100004903</v>
      </c>
      <c r="K2256" s="37">
        <v>100004532</v>
      </c>
      <c r="L2256" s="37" t="s">
        <v>105</v>
      </c>
      <c r="M2256" s="37" t="s">
        <v>1879</v>
      </c>
      <c r="N2256" s="37" t="s">
        <v>2029</v>
      </c>
      <c r="O2256" s="39" t="s">
        <v>15205</v>
      </c>
      <c r="P2256" s="37" t="s">
        <v>2208</v>
      </c>
      <c r="Q2256" s="37" t="s">
        <v>2209</v>
      </c>
      <c r="R2256" s="39" t="s">
        <v>15206</v>
      </c>
      <c r="S2256" s="40" t="s">
        <v>10741</v>
      </c>
      <c r="T2256" s="41">
        <v>18</v>
      </c>
      <c r="U2256" s="41">
        <v>0</v>
      </c>
      <c r="V2256" s="41">
        <v>0</v>
      </c>
      <c r="W2256" s="42"/>
      <c r="X2256" s="42"/>
      <c r="Y2256" s="102">
        <v>18</v>
      </c>
      <c r="Z2256">
        <v>0</v>
      </c>
      <c r="AA2256">
        <v>0</v>
      </c>
      <c r="AB2256">
        <v>0</v>
      </c>
      <c r="AE2256" s="103">
        <v>0</v>
      </c>
      <c r="AF2256">
        <v>2</v>
      </c>
      <c r="AG2256">
        <v>0</v>
      </c>
      <c r="AH2256">
        <v>0</v>
      </c>
      <c r="AI2256">
        <v>2</v>
      </c>
    </row>
    <row r="2257" spans="1:35" ht="15" hidden="1" customHeight="1" x14ac:dyDescent="0.25">
      <c r="A2257" s="37" t="s">
        <v>36</v>
      </c>
      <c r="B2257" s="37" t="s">
        <v>37</v>
      </c>
      <c r="C2257" s="37" t="s">
        <v>7249</v>
      </c>
      <c r="D2257" s="38" t="s">
        <v>15201</v>
      </c>
      <c r="E2257" s="37" t="s">
        <v>7250</v>
      </c>
      <c r="F2257" s="37" t="s">
        <v>6696</v>
      </c>
      <c r="G2257" s="37">
        <v>200002455</v>
      </c>
      <c r="H2257" s="100">
        <v>710027540</v>
      </c>
      <c r="I2257" s="101">
        <v>37876490</v>
      </c>
      <c r="J2257" s="37">
        <v>100012391</v>
      </c>
      <c r="K2257" s="37">
        <v>100012392</v>
      </c>
      <c r="L2257" s="37" t="s">
        <v>7251</v>
      </c>
      <c r="M2257" s="37" t="s">
        <v>6696</v>
      </c>
      <c r="N2257" s="37" t="s">
        <v>7170</v>
      </c>
      <c r="O2257" s="39" t="s">
        <v>15202</v>
      </c>
      <c r="P2257" s="37" t="s">
        <v>7252</v>
      </c>
      <c r="Q2257" s="37" t="s">
        <v>7253</v>
      </c>
      <c r="R2257" s="39" t="s">
        <v>15203</v>
      </c>
      <c r="S2257" s="40" t="s">
        <v>10741</v>
      </c>
      <c r="T2257" s="42">
        <v>33</v>
      </c>
      <c r="U2257" s="41">
        <v>0</v>
      </c>
      <c r="V2257" s="42">
        <v>0</v>
      </c>
      <c r="W2257" s="42"/>
      <c r="X2257" s="42"/>
      <c r="Y2257" s="102">
        <v>33</v>
      </c>
      <c r="Z2257">
        <v>0</v>
      </c>
      <c r="AA2257">
        <v>0</v>
      </c>
      <c r="AB2257">
        <v>0</v>
      </c>
      <c r="AE2257" s="103">
        <v>0</v>
      </c>
      <c r="AF2257">
        <v>17</v>
      </c>
      <c r="AG2257">
        <v>0</v>
      </c>
      <c r="AH2257">
        <v>0</v>
      </c>
      <c r="AI2257">
        <v>17</v>
      </c>
    </row>
    <row r="2258" spans="1:35" ht="15" hidden="1" customHeight="1" x14ac:dyDescent="0.25">
      <c r="A2258" s="37" t="s">
        <v>36</v>
      </c>
      <c r="B2258" s="37" t="s">
        <v>37</v>
      </c>
      <c r="C2258" s="37" t="s">
        <v>3654</v>
      </c>
      <c r="D2258" s="38" t="s">
        <v>15198</v>
      </c>
      <c r="E2258" s="37" t="s">
        <v>3655</v>
      </c>
      <c r="F2258" s="37" t="s">
        <v>2860</v>
      </c>
      <c r="G2258" s="37">
        <v>200001131</v>
      </c>
      <c r="H2258" s="100">
        <v>710007442</v>
      </c>
      <c r="I2258" s="101">
        <v>37863908</v>
      </c>
      <c r="J2258" s="37">
        <v>100005172</v>
      </c>
      <c r="K2258" s="37">
        <v>100005169</v>
      </c>
      <c r="L2258" s="37" t="s">
        <v>105</v>
      </c>
      <c r="M2258" s="37" t="s">
        <v>2860</v>
      </c>
      <c r="N2258" s="37" t="s">
        <v>3584</v>
      </c>
      <c r="O2258" s="39" t="s">
        <v>15199</v>
      </c>
      <c r="P2258" s="37" t="s">
        <v>3656</v>
      </c>
      <c r="Q2258" s="37" t="s">
        <v>3657</v>
      </c>
      <c r="R2258" s="39" t="s">
        <v>15200</v>
      </c>
      <c r="S2258" s="40" t="s">
        <v>10741</v>
      </c>
      <c r="T2258" s="42">
        <v>8</v>
      </c>
      <c r="U2258" s="41">
        <v>0</v>
      </c>
      <c r="V2258" s="42">
        <v>0</v>
      </c>
      <c r="W2258" s="42"/>
      <c r="X2258" s="42"/>
      <c r="Y2258" s="102">
        <v>8</v>
      </c>
      <c r="Z2258">
        <v>0</v>
      </c>
      <c r="AA2258">
        <v>0</v>
      </c>
      <c r="AB2258">
        <v>0</v>
      </c>
      <c r="AE2258" s="103">
        <v>0</v>
      </c>
      <c r="AF2258">
        <v>0</v>
      </c>
      <c r="AG2258">
        <v>0</v>
      </c>
      <c r="AH2258">
        <v>0</v>
      </c>
      <c r="AI2258">
        <v>0</v>
      </c>
    </row>
    <row r="2259" spans="1:35" ht="15" hidden="1" customHeight="1" x14ac:dyDescent="0.25">
      <c r="A2259" s="37" t="s">
        <v>36</v>
      </c>
      <c r="B2259" s="37" t="s">
        <v>37</v>
      </c>
      <c r="C2259" s="37" t="s">
        <v>7978</v>
      </c>
      <c r="D2259" s="38" t="s">
        <v>15193</v>
      </c>
      <c r="E2259" s="37" t="s">
        <v>7979</v>
      </c>
      <c r="F2259" s="37" t="s">
        <v>6696</v>
      </c>
      <c r="G2259" s="37">
        <v>200002715</v>
      </c>
      <c r="H2259" s="100">
        <v>710031980</v>
      </c>
      <c r="I2259" s="101">
        <v>37873130</v>
      </c>
      <c r="J2259" s="37">
        <v>100013593</v>
      </c>
      <c r="K2259" s="37">
        <v>100013594</v>
      </c>
      <c r="L2259" s="37" t="s">
        <v>92</v>
      </c>
      <c r="M2259" s="37" t="s">
        <v>6696</v>
      </c>
      <c r="N2259" s="37" t="s">
        <v>8047</v>
      </c>
      <c r="O2259" s="39" t="s">
        <v>11485</v>
      </c>
      <c r="P2259" s="37" t="s">
        <v>7980</v>
      </c>
      <c r="Q2259" s="37" t="s">
        <v>7981</v>
      </c>
      <c r="R2259" s="39" t="s">
        <v>15194</v>
      </c>
      <c r="S2259" s="40" t="s">
        <v>10741</v>
      </c>
      <c r="T2259" s="41">
        <v>13</v>
      </c>
      <c r="U2259" s="41">
        <v>0</v>
      </c>
      <c r="V2259" s="41">
        <v>0</v>
      </c>
      <c r="W2259" s="42"/>
      <c r="X2259" s="42"/>
      <c r="Y2259" s="102">
        <v>13</v>
      </c>
      <c r="Z2259">
        <v>1</v>
      </c>
      <c r="AA2259">
        <v>0</v>
      </c>
      <c r="AB2259">
        <v>0</v>
      </c>
      <c r="AE2259" s="103">
        <v>1</v>
      </c>
      <c r="AF2259">
        <v>0</v>
      </c>
      <c r="AG2259">
        <v>0</v>
      </c>
      <c r="AH2259">
        <v>0</v>
      </c>
      <c r="AI2259">
        <v>0</v>
      </c>
    </row>
    <row r="2260" spans="1:35" ht="15" hidden="1" customHeight="1" x14ac:dyDescent="0.25">
      <c r="A2260" s="37" t="s">
        <v>36</v>
      </c>
      <c r="B2260" s="37" t="s">
        <v>37</v>
      </c>
      <c r="C2260" s="37" t="s">
        <v>7607</v>
      </c>
      <c r="D2260" s="38" t="s">
        <v>13391</v>
      </c>
      <c r="E2260" s="37" t="s">
        <v>7608</v>
      </c>
      <c r="F2260" s="37" t="s">
        <v>6696</v>
      </c>
      <c r="G2260" s="37">
        <v>200002582</v>
      </c>
      <c r="H2260" s="100">
        <v>710122788</v>
      </c>
      <c r="I2260" s="101">
        <v>327379</v>
      </c>
      <c r="J2260" s="37">
        <v>100013191</v>
      </c>
      <c r="K2260" s="37">
        <v>200002582</v>
      </c>
      <c r="L2260" s="37" t="s">
        <v>48</v>
      </c>
      <c r="M2260" s="37" t="s">
        <v>6696</v>
      </c>
      <c r="N2260" s="37" t="s">
        <v>7466</v>
      </c>
      <c r="O2260" s="39" t="s">
        <v>11203</v>
      </c>
      <c r="P2260" s="37" t="s">
        <v>7609</v>
      </c>
      <c r="Q2260" s="37" t="s">
        <v>7612</v>
      </c>
      <c r="R2260" s="39" t="s">
        <v>13393</v>
      </c>
      <c r="S2260" s="40" t="s">
        <v>10741</v>
      </c>
      <c r="T2260" s="41">
        <v>34</v>
      </c>
      <c r="U2260" s="42">
        <v>0</v>
      </c>
      <c r="V2260" s="42">
        <v>0</v>
      </c>
      <c r="W2260" s="42"/>
      <c r="X2260" s="42"/>
      <c r="Y2260" s="102">
        <v>34</v>
      </c>
      <c r="Z2260">
        <v>0</v>
      </c>
      <c r="AA2260">
        <v>0</v>
      </c>
      <c r="AB2260">
        <v>0</v>
      </c>
      <c r="AE2260" s="103">
        <v>0</v>
      </c>
      <c r="AF2260">
        <v>2</v>
      </c>
      <c r="AG2260">
        <v>0</v>
      </c>
      <c r="AH2260">
        <v>0</v>
      </c>
      <c r="AI2260">
        <v>2</v>
      </c>
    </row>
    <row r="2261" spans="1:35" ht="15" hidden="1" customHeight="1" x14ac:dyDescent="0.25">
      <c r="A2261" s="37" t="s">
        <v>36</v>
      </c>
      <c r="B2261" s="37" t="s">
        <v>592</v>
      </c>
      <c r="C2261" s="37" t="s">
        <v>16749</v>
      </c>
      <c r="D2261" s="38" t="s">
        <v>16895</v>
      </c>
      <c r="E2261" s="37" t="s">
        <v>10384</v>
      </c>
      <c r="F2261" s="37" t="s">
        <v>1879</v>
      </c>
      <c r="G2261" s="37">
        <v>200004133</v>
      </c>
      <c r="H2261" s="100">
        <v>710287747</v>
      </c>
      <c r="I2261" s="101">
        <v>42281997</v>
      </c>
      <c r="J2261" s="37">
        <v>100020134</v>
      </c>
      <c r="K2261" s="37">
        <v>200004133</v>
      </c>
      <c r="L2261" s="37" t="s">
        <v>603</v>
      </c>
      <c r="M2261" s="37" t="s">
        <v>1879</v>
      </c>
      <c r="N2261" s="37" t="s">
        <v>2029</v>
      </c>
      <c r="O2261" s="39" t="s">
        <v>10954</v>
      </c>
      <c r="P2261" s="37" t="s">
        <v>2029</v>
      </c>
      <c r="Q2261" s="37" t="s">
        <v>10345</v>
      </c>
      <c r="R2261" s="39" t="s">
        <v>10955</v>
      </c>
      <c r="S2261" s="40" t="s">
        <v>10741</v>
      </c>
      <c r="T2261" s="41">
        <v>0</v>
      </c>
      <c r="U2261" s="41">
        <v>10</v>
      </c>
      <c r="V2261" s="41">
        <v>0</v>
      </c>
      <c r="W2261" s="42"/>
      <c r="X2261" s="42"/>
      <c r="Y2261" s="102">
        <v>10</v>
      </c>
      <c r="Z2261">
        <v>0</v>
      </c>
      <c r="AA2261">
        <v>0</v>
      </c>
      <c r="AB2261">
        <v>0</v>
      </c>
      <c r="AE2261" s="103">
        <v>0</v>
      </c>
      <c r="AF2261">
        <v>0</v>
      </c>
      <c r="AG2261">
        <v>0</v>
      </c>
      <c r="AH2261">
        <v>0</v>
      </c>
      <c r="AI2261">
        <v>0</v>
      </c>
    </row>
    <row r="2262" spans="1:35" ht="15" hidden="1" customHeight="1" x14ac:dyDescent="0.25">
      <c r="A2262" s="37" t="s">
        <v>36</v>
      </c>
      <c r="B2262" s="37" t="s">
        <v>37</v>
      </c>
      <c r="C2262" s="37" t="s">
        <v>7402</v>
      </c>
      <c r="D2262" s="38" t="s">
        <v>10905</v>
      </c>
      <c r="E2262" s="37" t="s">
        <v>7403</v>
      </c>
      <c r="F2262" s="37" t="s">
        <v>6696</v>
      </c>
      <c r="G2262" s="37">
        <v>200002483</v>
      </c>
      <c r="H2262" s="100">
        <v>710028938</v>
      </c>
      <c r="I2262" s="101">
        <v>327646</v>
      </c>
      <c r="J2262" s="37">
        <v>100012955</v>
      </c>
      <c r="K2262" s="37">
        <v>200002483</v>
      </c>
      <c r="L2262" s="37" t="s">
        <v>48</v>
      </c>
      <c r="M2262" s="37" t="s">
        <v>6696</v>
      </c>
      <c r="N2262" s="37" t="s">
        <v>7404</v>
      </c>
      <c r="O2262" s="39" t="s">
        <v>12653</v>
      </c>
      <c r="P2262" s="37" t="s">
        <v>7404</v>
      </c>
      <c r="Q2262" s="37" t="s">
        <v>7410</v>
      </c>
      <c r="R2262" s="39" t="s">
        <v>10665</v>
      </c>
      <c r="S2262" s="40" t="s">
        <v>10741</v>
      </c>
      <c r="T2262" s="41">
        <v>19</v>
      </c>
      <c r="U2262" s="42">
        <v>0</v>
      </c>
      <c r="V2262" s="42">
        <v>0</v>
      </c>
      <c r="W2262" s="42"/>
      <c r="X2262" s="42"/>
      <c r="Y2262" s="102">
        <v>19</v>
      </c>
      <c r="Z2262">
        <v>0</v>
      </c>
      <c r="AA2262">
        <v>0</v>
      </c>
      <c r="AB2262">
        <v>0</v>
      </c>
      <c r="AE2262" s="103">
        <v>0</v>
      </c>
      <c r="AF2262">
        <v>0</v>
      </c>
      <c r="AG2262">
        <v>0</v>
      </c>
      <c r="AH2262">
        <v>0</v>
      </c>
      <c r="AI2262">
        <v>0</v>
      </c>
    </row>
    <row r="2263" spans="1:35" ht="15" hidden="1" customHeight="1" x14ac:dyDescent="0.25">
      <c r="A2263" s="37" t="s">
        <v>36</v>
      </c>
      <c r="B2263" s="37" t="s">
        <v>37</v>
      </c>
      <c r="C2263" s="37" t="s">
        <v>8344</v>
      </c>
      <c r="D2263" s="38" t="s">
        <v>13381</v>
      </c>
      <c r="E2263" s="37" t="s">
        <v>8345</v>
      </c>
      <c r="F2263" s="37" t="s">
        <v>6696</v>
      </c>
      <c r="G2263" s="37">
        <v>200002444</v>
      </c>
      <c r="H2263" s="100">
        <v>710028008</v>
      </c>
      <c r="I2263" s="101">
        <v>326585</v>
      </c>
      <c r="J2263" s="37">
        <v>100012593</v>
      </c>
      <c r="K2263" s="37">
        <v>200002444</v>
      </c>
      <c r="L2263" s="37" t="s">
        <v>48</v>
      </c>
      <c r="M2263" s="37" t="s">
        <v>6696</v>
      </c>
      <c r="N2263" s="37" t="s">
        <v>7170</v>
      </c>
      <c r="O2263" s="39" t="s">
        <v>15213</v>
      </c>
      <c r="P2263" s="37" t="s">
        <v>8346</v>
      </c>
      <c r="Q2263" s="37" t="s">
        <v>15214</v>
      </c>
      <c r="R2263" s="39" t="s">
        <v>13384</v>
      </c>
      <c r="S2263" s="40" t="s">
        <v>10741</v>
      </c>
      <c r="T2263" s="41">
        <v>15</v>
      </c>
      <c r="U2263" s="41">
        <v>0</v>
      </c>
      <c r="V2263" s="41">
        <v>0</v>
      </c>
      <c r="W2263" s="42"/>
      <c r="X2263" s="42"/>
      <c r="Y2263" s="102">
        <v>15</v>
      </c>
      <c r="Z2263">
        <v>0</v>
      </c>
      <c r="AA2263">
        <v>0</v>
      </c>
      <c r="AB2263">
        <v>0</v>
      </c>
      <c r="AE2263" s="103">
        <v>0</v>
      </c>
      <c r="AF2263">
        <v>0</v>
      </c>
      <c r="AG2263">
        <v>0</v>
      </c>
      <c r="AH2263">
        <v>0</v>
      </c>
      <c r="AI2263">
        <v>0</v>
      </c>
    </row>
    <row r="2264" spans="1:35" ht="15" hidden="1" customHeight="1" x14ac:dyDescent="0.25">
      <c r="A2264" s="37" t="s">
        <v>36</v>
      </c>
      <c r="B2264" s="37" t="s">
        <v>37</v>
      </c>
      <c r="C2264" s="37" t="s">
        <v>3906</v>
      </c>
      <c r="D2264" s="38" t="s">
        <v>15211</v>
      </c>
      <c r="E2264" s="37" t="s">
        <v>3907</v>
      </c>
      <c r="F2264" s="37" t="s">
        <v>2860</v>
      </c>
      <c r="G2264" s="37">
        <v>200001236</v>
      </c>
      <c r="H2264" s="100">
        <v>710009887</v>
      </c>
      <c r="I2264" s="101">
        <v>311146</v>
      </c>
      <c r="J2264" s="37">
        <v>100006225</v>
      </c>
      <c r="K2264" s="37">
        <v>200001236</v>
      </c>
      <c r="L2264" s="37" t="s">
        <v>48</v>
      </c>
      <c r="M2264" s="37" t="s">
        <v>2860</v>
      </c>
      <c r="N2264" s="37" t="s">
        <v>3852</v>
      </c>
      <c r="O2264" s="39" t="s">
        <v>14892</v>
      </c>
      <c r="P2264" s="37" t="s">
        <v>3908</v>
      </c>
      <c r="Q2264" s="37" t="s">
        <v>3909</v>
      </c>
      <c r="R2264" s="39" t="s">
        <v>15212</v>
      </c>
      <c r="S2264" s="40" t="s">
        <v>10741</v>
      </c>
      <c r="T2264" s="41">
        <v>4</v>
      </c>
      <c r="U2264" s="42">
        <v>0</v>
      </c>
      <c r="V2264" s="42">
        <v>0</v>
      </c>
      <c r="W2264" s="42"/>
      <c r="X2264" s="42"/>
      <c r="Y2264" s="102">
        <v>4</v>
      </c>
      <c r="Z2264">
        <v>0</v>
      </c>
      <c r="AA2264">
        <v>0</v>
      </c>
      <c r="AB2264">
        <v>0</v>
      </c>
      <c r="AE2264" s="103">
        <v>0</v>
      </c>
      <c r="AF2264">
        <v>0</v>
      </c>
      <c r="AG2264">
        <v>0</v>
      </c>
      <c r="AH2264">
        <v>0</v>
      </c>
      <c r="AI2264">
        <v>0</v>
      </c>
    </row>
    <row r="2265" spans="1:35" ht="15" hidden="1" customHeight="1" x14ac:dyDescent="0.25">
      <c r="A2265" s="37" t="s">
        <v>36</v>
      </c>
      <c r="B2265" s="37" t="s">
        <v>37</v>
      </c>
      <c r="C2265" s="37" t="s">
        <v>9716</v>
      </c>
      <c r="D2265" s="38" t="s">
        <v>15207</v>
      </c>
      <c r="E2265" s="37" t="s">
        <v>9717</v>
      </c>
      <c r="F2265" s="37" t="s">
        <v>8536</v>
      </c>
      <c r="G2265" s="37">
        <v>200002991</v>
      </c>
      <c r="H2265" s="100">
        <v>710026161</v>
      </c>
      <c r="I2265" s="101">
        <v>691429</v>
      </c>
      <c r="J2265" s="37">
        <v>100015153</v>
      </c>
      <c r="K2265" s="37">
        <v>200002991</v>
      </c>
      <c r="L2265" s="37" t="s">
        <v>210</v>
      </c>
      <c r="M2265" s="37" t="s">
        <v>8536</v>
      </c>
      <c r="N2265" s="37" t="s">
        <v>8633</v>
      </c>
      <c r="O2265" s="39" t="s">
        <v>9710</v>
      </c>
      <c r="P2265" s="37" t="s">
        <v>9718</v>
      </c>
      <c r="Q2265" s="37" t="s">
        <v>9719</v>
      </c>
      <c r="R2265" s="39" t="s">
        <v>15208</v>
      </c>
      <c r="S2265" s="40" t="s">
        <v>10741</v>
      </c>
      <c r="T2265" s="41">
        <v>8</v>
      </c>
      <c r="U2265" s="41">
        <v>0</v>
      </c>
      <c r="V2265" s="41">
        <v>0</v>
      </c>
      <c r="W2265" s="42"/>
      <c r="X2265" s="42"/>
      <c r="Y2265" s="102">
        <v>8</v>
      </c>
      <c r="Z2265">
        <v>0</v>
      </c>
      <c r="AA2265">
        <v>0</v>
      </c>
      <c r="AB2265">
        <v>0</v>
      </c>
      <c r="AE2265" s="103">
        <v>0</v>
      </c>
      <c r="AF2265">
        <v>0</v>
      </c>
      <c r="AG2265">
        <v>0</v>
      </c>
      <c r="AH2265">
        <v>0</v>
      </c>
      <c r="AI2265">
        <v>0</v>
      </c>
    </row>
    <row r="2266" spans="1:35" ht="15" hidden="1" customHeight="1" x14ac:dyDescent="0.25">
      <c r="A2266" s="37" t="s">
        <v>36</v>
      </c>
      <c r="B2266" s="37" t="s">
        <v>37</v>
      </c>
      <c r="C2266" s="37" t="s">
        <v>8202</v>
      </c>
      <c r="D2266" s="38" t="s">
        <v>15215</v>
      </c>
      <c r="E2266" s="37" t="s">
        <v>8203</v>
      </c>
      <c r="F2266" s="37" t="s">
        <v>6696</v>
      </c>
      <c r="G2266" s="37">
        <v>200002334</v>
      </c>
      <c r="H2266" s="100">
        <v>710034172</v>
      </c>
      <c r="I2266" s="101">
        <v>332941</v>
      </c>
      <c r="J2266" s="37">
        <v>100011961</v>
      </c>
      <c r="K2266" s="37">
        <v>200002334</v>
      </c>
      <c r="L2266" s="37" t="s">
        <v>48</v>
      </c>
      <c r="M2266" s="37" t="s">
        <v>6696</v>
      </c>
      <c r="N2266" s="37" t="s">
        <v>6969</v>
      </c>
      <c r="O2266" s="39" t="s">
        <v>13505</v>
      </c>
      <c r="P2266" s="37" t="s">
        <v>8204</v>
      </c>
      <c r="Q2266" s="37" t="s">
        <v>8205</v>
      </c>
      <c r="R2266" s="39" t="s">
        <v>15216</v>
      </c>
      <c r="S2266" s="40" t="s">
        <v>10741</v>
      </c>
      <c r="T2266" s="41">
        <v>1</v>
      </c>
      <c r="U2266" s="42">
        <v>0</v>
      </c>
      <c r="V2266" s="42">
        <v>0</v>
      </c>
      <c r="W2266" s="42"/>
      <c r="X2266" s="42"/>
      <c r="Y2266" s="102">
        <v>1</v>
      </c>
      <c r="Z2266">
        <v>0</v>
      </c>
      <c r="AA2266">
        <v>0</v>
      </c>
      <c r="AB2266">
        <v>0</v>
      </c>
      <c r="AE2266" s="103">
        <v>0</v>
      </c>
      <c r="AF2266">
        <v>0</v>
      </c>
      <c r="AG2266">
        <v>0</v>
      </c>
      <c r="AH2266">
        <v>0</v>
      </c>
      <c r="AI2266">
        <v>0</v>
      </c>
    </row>
    <row r="2267" spans="1:35" ht="15" hidden="1" customHeight="1" x14ac:dyDescent="0.25">
      <c r="A2267" s="37" t="s">
        <v>36</v>
      </c>
      <c r="B2267" s="37" t="s">
        <v>37</v>
      </c>
      <c r="C2267" s="37" t="s">
        <v>4248</v>
      </c>
      <c r="D2267" s="38" t="s">
        <v>15209</v>
      </c>
      <c r="E2267" s="37" t="s">
        <v>4249</v>
      </c>
      <c r="F2267" s="37" t="s">
        <v>4189</v>
      </c>
      <c r="G2267" s="37">
        <v>200001347</v>
      </c>
      <c r="H2267" s="100">
        <v>37812769</v>
      </c>
      <c r="I2267" s="101">
        <v>314081</v>
      </c>
      <c r="J2267" s="37">
        <v>100007568</v>
      </c>
      <c r="K2267" s="37">
        <v>200001347</v>
      </c>
      <c r="L2267" s="37" t="s">
        <v>48</v>
      </c>
      <c r="M2267" s="37" t="s">
        <v>4189</v>
      </c>
      <c r="N2267" s="37" t="s">
        <v>4244</v>
      </c>
      <c r="O2267" s="39" t="s">
        <v>12043</v>
      </c>
      <c r="P2267" s="37" t="s">
        <v>4250</v>
      </c>
      <c r="Q2267" s="37" t="s">
        <v>4251</v>
      </c>
      <c r="R2267" s="39" t="s">
        <v>15210</v>
      </c>
      <c r="S2267" s="40" t="s">
        <v>10721</v>
      </c>
      <c r="T2267" s="41">
        <v>27</v>
      </c>
      <c r="U2267" s="41">
        <v>0</v>
      </c>
      <c r="V2267" s="41">
        <v>0</v>
      </c>
      <c r="W2267" s="42"/>
      <c r="X2267" s="42"/>
      <c r="Y2267" s="102">
        <v>27</v>
      </c>
      <c r="Z2267">
        <v>0</v>
      </c>
      <c r="AA2267">
        <v>0</v>
      </c>
      <c r="AB2267">
        <v>0</v>
      </c>
      <c r="AE2267" s="103">
        <v>0</v>
      </c>
      <c r="AF2267">
        <v>1</v>
      </c>
      <c r="AG2267">
        <v>0</v>
      </c>
      <c r="AH2267">
        <v>0</v>
      </c>
      <c r="AI2267">
        <v>1</v>
      </c>
    </row>
    <row r="2268" spans="1:35" ht="15" hidden="1" customHeight="1" x14ac:dyDescent="0.25">
      <c r="A2268" s="37" t="s">
        <v>36</v>
      </c>
      <c r="B2268" s="37" t="s">
        <v>37</v>
      </c>
      <c r="C2268" s="37" t="s">
        <v>1330</v>
      </c>
      <c r="D2268" s="38" t="s">
        <v>15222</v>
      </c>
      <c r="E2268" s="37" t="s">
        <v>1331</v>
      </c>
      <c r="F2268" s="37" t="s">
        <v>814</v>
      </c>
      <c r="G2268" s="37">
        <v>200000489</v>
      </c>
      <c r="H2268" s="100">
        <v>710009070</v>
      </c>
      <c r="I2268" s="101">
        <v>37840657</v>
      </c>
      <c r="J2268" s="37">
        <v>100002601</v>
      </c>
      <c r="K2268" s="37">
        <v>100002602</v>
      </c>
      <c r="L2268" s="37" t="s">
        <v>92</v>
      </c>
      <c r="M2268" s="37" t="s">
        <v>814</v>
      </c>
      <c r="N2268" s="37" t="s">
        <v>1185</v>
      </c>
      <c r="O2268" s="39" t="s">
        <v>15223</v>
      </c>
      <c r="P2268" s="37" t="s">
        <v>1332</v>
      </c>
      <c r="Q2268" s="37" t="s">
        <v>1333</v>
      </c>
      <c r="R2268" s="39" t="s">
        <v>15224</v>
      </c>
      <c r="S2268" s="40" t="s">
        <v>10741</v>
      </c>
      <c r="T2268" s="41">
        <v>13</v>
      </c>
      <c r="U2268" s="41">
        <v>0</v>
      </c>
      <c r="V2268" s="41">
        <v>0</v>
      </c>
      <c r="W2268" s="42"/>
      <c r="X2268" s="42"/>
      <c r="Y2268" s="102">
        <v>13</v>
      </c>
      <c r="Z2268">
        <v>0</v>
      </c>
      <c r="AA2268">
        <v>0</v>
      </c>
      <c r="AB2268">
        <v>0</v>
      </c>
      <c r="AE2268" s="103">
        <v>0</v>
      </c>
      <c r="AF2268">
        <v>0</v>
      </c>
      <c r="AG2268">
        <v>0</v>
      </c>
      <c r="AH2268">
        <v>0</v>
      </c>
      <c r="AI2268">
        <v>0</v>
      </c>
    </row>
    <row r="2269" spans="1:35" ht="15" hidden="1" customHeight="1" x14ac:dyDescent="0.25">
      <c r="A2269" s="37" t="s">
        <v>36</v>
      </c>
      <c r="B2269" s="37" t="s">
        <v>509</v>
      </c>
      <c r="C2269" s="37" t="s">
        <v>9830</v>
      </c>
      <c r="D2269" s="38" t="s">
        <v>11341</v>
      </c>
      <c r="E2269" s="37" t="s">
        <v>9831</v>
      </c>
      <c r="F2269" s="37" t="s">
        <v>8536</v>
      </c>
      <c r="G2269" s="37">
        <v>200002907</v>
      </c>
      <c r="H2269" s="100">
        <v>710235151</v>
      </c>
      <c r="I2269" s="101">
        <v>37942123</v>
      </c>
      <c r="J2269" s="37">
        <v>100014126</v>
      </c>
      <c r="K2269" s="37">
        <v>100013300</v>
      </c>
      <c r="L2269" s="37" t="s">
        <v>9840</v>
      </c>
      <c r="M2269" s="37" t="s">
        <v>6696</v>
      </c>
      <c r="N2269" s="37" t="s">
        <v>7116</v>
      </c>
      <c r="O2269" s="39" t="s">
        <v>15220</v>
      </c>
      <c r="P2269" s="37" t="s">
        <v>9841</v>
      </c>
      <c r="Q2269" s="37" t="s">
        <v>9842</v>
      </c>
      <c r="R2269" s="39" t="s">
        <v>15221</v>
      </c>
      <c r="S2269" s="40" t="s">
        <v>10741</v>
      </c>
      <c r="T2269" s="41">
        <v>0</v>
      </c>
      <c r="U2269" s="41">
        <v>0</v>
      </c>
      <c r="V2269" s="41">
        <v>22</v>
      </c>
      <c r="W2269" s="42"/>
      <c r="X2269" s="42"/>
      <c r="Y2269" s="102">
        <v>22</v>
      </c>
      <c r="Z2269">
        <v>0</v>
      </c>
      <c r="AA2269">
        <v>0</v>
      </c>
      <c r="AB2269">
        <v>0</v>
      </c>
      <c r="AE2269" s="103">
        <v>0</v>
      </c>
      <c r="AF2269">
        <v>0</v>
      </c>
      <c r="AG2269">
        <v>0</v>
      </c>
      <c r="AH2269">
        <v>1</v>
      </c>
      <c r="AI2269">
        <v>1</v>
      </c>
    </row>
    <row r="2270" spans="1:35" ht="15" hidden="1" customHeight="1" x14ac:dyDescent="0.25">
      <c r="A2270" s="37" t="s">
        <v>36</v>
      </c>
      <c r="B2270" s="37" t="s">
        <v>37</v>
      </c>
      <c r="C2270" s="37" t="s">
        <v>2459</v>
      </c>
      <c r="D2270" s="38" t="s">
        <v>12574</v>
      </c>
      <c r="E2270" s="37" t="s">
        <v>2460</v>
      </c>
      <c r="F2270" s="37" t="s">
        <v>1879</v>
      </c>
      <c r="G2270" s="37">
        <v>200000760</v>
      </c>
      <c r="H2270" s="100">
        <v>710037589</v>
      </c>
      <c r="I2270" s="101">
        <v>50895214</v>
      </c>
      <c r="J2270" s="37">
        <v>100004276</v>
      </c>
      <c r="K2270" s="37">
        <v>100004260</v>
      </c>
      <c r="L2270" s="37" t="s">
        <v>2461</v>
      </c>
      <c r="M2270" s="37" t="s">
        <v>1879</v>
      </c>
      <c r="N2270" s="37" t="s">
        <v>2463</v>
      </c>
      <c r="O2270" s="39" t="s">
        <v>11268</v>
      </c>
      <c r="P2270" s="37" t="s">
        <v>2463</v>
      </c>
      <c r="Q2270" s="37" t="s">
        <v>2465</v>
      </c>
      <c r="R2270" s="39" t="s">
        <v>12539</v>
      </c>
      <c r="S2270" s="40" t="s">
        <v>10741</v>
      </c>
      <c r="T2270" s="41">
        <v>23</v>
      </c>
      <c r="U2270" s="42">
        <v>0</v>
      </c>
      <c r="V2270" s="42">
        <v>0</v>
      </c>
      <c r="W2270" s="42"/>
      <c r="X2270" s="42"/>
      <c r="Y2270" s="102">
        <v>23</v>
      </c>
      <c r="Z2270">
        <v>0</v>
      </c>
      <c r="AA2270">
        <v>0</v>
      </c>
      <c r="AB2270">
        <v>0</v>
      </c>
      <c r="AE2270" s="103">
        <v>0</v>
      </c>
      <c r="AF2270">
        <v>0</v>
      </c>
      <c r="AG2270">
        <v>0</v>
      </c>
      <c r="AH2270">
        <v>0</v>
      </c>
      <c r="AI2270">
        <v>0</v>
      </c>
    </row>
    <row r="2271" spans="1:35" ht="15" hidden="1" customHeight="1" x14ac:dyDescent="0.25">
      <c r="A2271" s="37" t="s">
        <v>36</v>
      </c>
      <c r="B2271" s="37" t="s">
        <v>37</v>
      </c>
      <c r="C2271" s="37" t="s">
        <v>6137</v>
      </c>
      <c r="D2271" s="38" t="s">
        <v>15217</v>
      </c>
      <c r="E2271" s="37" t="s">
        <v>6138</v>
      </c>
      <c r="F2271" s="37" t="s">
        <v>568</v>
      </c>
      <c r="G2271" s="37">
        <v>200001692</v>
      </c>
      <c r="H2271" s="100">
        <v>710038100</v>
      </c>
      <c r="I2271" s="101">
        <v>37831054</v>
      </c>
      <c r="J2271" s="37">
        <v>100009596</v>
      </c>
      <c r="K2271" s="37">
        <v>100009593</v>
      </c>
      <c r="L2271" s="37" t="s">
        <v>105</v>
      </c>
      <c r="M2271" s="37" t="s">
        <v>568</v>
      </c>
      <c r="N2271" s="37" t="s">
        <v>6143</v>
      </c>
      <c r="O2271" s="39" t="s">
        <v>15218</v>
      </c>
      <c r="P2271" s="37" t="s">
        <v>6139</v>
      </c>
      <c r="Q2271" s="37" t="s">
        <v>6140</v>
      </c>
      <c r="R2271" s="39" t="s">
        <v>15219</v>
      </c>
      <c r="S2271" s="40" t="s">
        <v>10741</v>
      </c>
      <c r="T2271" s="41">
        <v>11</v>
      </c>
      <c r="U2271" s="42">
        <v>0</v>
      </c>
      <c r="V2271" s="42">
        <v>0</v>
      </c>
      <c r="W2271" s="42"/>
      <c r="X2271" s="42"/>
      <c r="Y2271" s="102">
        <v>11</v>
      </c>
      <c r="Z2271">
        <v>0</v>
      </c>
      <c r="AA2271">
        <v>0</v>
      </c>
      <c r="AB2271">
        <v>0</v>
      </c>
      <c r="AE2271" s="103">
        <v>0</v>
      </c>
      <c r="AF2271">
        <v>0</v>
      </c>
      <c r="AG2271">
        <v>0</v>
      </c>
      <c r="AH2271">
        <v>0</v>
      </c>
      <c r="AI2271">
        <v>0</v>
      </c>
    </row>
    <row r="2272" spans="1:35" ht="15" hidden="1" customHeight="1" x14ac:dyDescent="0.25">
      <c r="A2272" s="37" t="s">
        <v>36</v>
      </c>
      <c r="B2272" s="37" t="s">
        <v>37</v>
      </c>
      <c r="C2272" s="37" t="s">
        <v>4765</v>
      </c>
      <c r="D2272" s="38" t="s">
        <v>15225</v>
      </c>
      <c r="E2272" s="37" t="s">
        <v>4766</v>
      </c>
      <c r="F2272" s="37" t="s">
        <v>4189</v>
      </c>
      <c r="G2272" s="37">
        <v>200001518</v>
      </c>
      <c r="H2272" s="100">
        <v>710015984</v>
      </c>
      <c r="I2272" s="101">
        <v>42218985</v>
      </c>
      <c r="J2272" s="37">
        <v>100008613</v>
      </c>
      <c r="K2272" s="37">
        <v>100008614</v>
      </c>
      <c r="L2272" s="37" t="s">
        <v>92</v>
      </c>
      <c r="M2272" s="37" t="s">
        <v>4189</v>
      </c>
      <c r="N2272" s="37" t="s">
        <v>4675</v>
      </c>
      <c r="O2272" s="39" t="s">
        <v>15226</v>
      </c>
      <c r="P2272" s="37" t="s">
        <v>4767</v>
      </c>
      <c r="Q2272" s="37" t="s">
        <v>4768</v>
      </c>
      <c r="R2272" s="39" t="s">
        <v>15227</v>
      </c>
      <c r="S2272" s="40" t="s">
        <v>10741</v>
      </c>
      <c r="T2272" s="41">
        <v>10</v>
      </c>
      <c r="U2272" s="41">
        <v>0</v>
      </c>
      <c r="V2272" s="41">
        <v>0</v>
      </c>
      <c r="W2272" s="42"/>
      <c r="X2272" s="42"/>
      <c r="Y2272" s="102">
        <v>10</v>
      </c>
      <c r="Z2272">
        <v>0</v>
      </c>
      <c r="AA2272">
        <v>0</v>
      </c>
      <c r="AB2272">
        <v>0</v>
      </c>
      <c r="AE2272" s="103">
        <v>0</v>
      </c>
      <c r="AF2272">
        <v>1</v>
      </c>
      <c r="AG2272">
        <v>0</v>
      </c>
      <c r="AH2272">
        <v>0</v>
      </c>
      <c r="AI2272">
        <v>1</v>
      </c>
    </row>
    <row r="2273" spans="1:35" ht="15" hidden="1" customHeight="1" x14ac:dyDescent="0.25">
      <c r="A2273" s="37" t="s">
        <v>36</v>
      </c>
      <c r="B2273" s="37" t="s">
        <v>37</v>
      </c>
      <c r="C2273" s="37" t="s">
        <v>2491</v>
      </c>
      <c r="D2273" s="38" t="s">
        <v>15228</v>
      </c>
      <c r="E2273" s="37" t="s">
        <v>2492</v>
      </c>
      <c r="F2273" s="37" t="s">
        <v>1879</v>
      </c>
      <c r="G2273" s="37">
        <v>200000766</v>
      </c>
      <c r="H2273" s="100">
        <v>710018436</v>
      </c>
      <c r="I2273" s="101">
        <v>42019877</v>
      </c>
      <c r="J2273" s="37">
        <v>100004046</v>
      </c>
      <c r="K2273" s="37">
        <v>100004044</v>
      </c>
      <c r="L2273" s="37" t="s">
        <v>105</v>
      </c>
      <c r="M2273" s="37" t="s">
        <v>1879</v>
      </c>
      <c r="N2273" s="37" t="s">
        <v>2463</v>
      </c>
      <c r="O2273" s="39" t="s">
        <v>15229</v>
      </c>
      <c r="P2273" s="37" t="s">
        <v>2493</v>
      </c>
      <c r="Q2273" s="37" t="s">
        <v>2494</v>
      </c>
      <c r="R2273" s="39" t="s">
        <v>15230</v>
      </c>
      <c r="S2273" s="40" t="s">
        <v>10741</v>
      </c>
      <c r="T2273" s="41">
        <v>19</v>
      </c>
      <c r="U2273" s="41">
        <v>0</v>
      </c>
      <c r="V2273" s="41">
        <v>0</v>
      </c>
      <c r="W2273" s="42"/>
      <c r="X2273" s="42"/>
      <c r="Y2273" s="102">
        <v>19</v>
      </c>
      <c r="Z2273">
        <v>0</v>
      </c>
      <c r="AA2273">
        <v>0</v>
      </c>
      <c r="AB2273">
        <v>0</v>
      </c>
      <c r="AE2273" s="103">
        <v>0</v>
      </c>
      <c r="AF2273">
        <v>0</v>
      </c>
      <c r="AG2273">
        <v>0</v>
      </c>
      <c r="AH2273">
        <v>0</v>
      </c>
      <c r="AI2273">
        <v>0</v>
      </c>
    </row>
    <row r="2274" spans="1:35" ht="15" hidden="1" customHeight="1" x14ac:dyDescent="0.25">
      <c r="A2274" s="37" t="s">
        <v>36</v>
      </c>
      <c r="B2274" s="37" t="s">
        <v>37</v>
      </c>
      <c r="C2274" s="37" t="s">
        <v>1910</v>
      </c>
      <c r="D2274" s="38" t="s">
        <v>15077</v>
      </c>
      <c r="E2274" s="37" t="s">
        <v>1911</v>
      </c>
      <c r="F2274" s="37" t="s">
        <v>1879</v>
      </c>
      <c r="G2274" s="37">
        <v>200000655</v>
      </c>
      <c r="H2274" s="100">
        <v>710008759</v>
      </c>
      <c r="I2274" s="101">
        <v>309842</v>
      </c>
      <c r="J2274" s="37">
        <v>100003590</v>
      </c>
      <c r="K2274" s="37">
        <v>200000655</v>
      </c>
      <c r="L2274" s="37" t="s">
        <v>48</v>
      </c>
      <c r="M2274" s="37" t="s">
        <v>1879</v>
      </c>
      <c r="N2274" s="37" t="s">
        <v>1907</v>
      </c>
      <c r="O2274" s="39" t="s">
        <v>15078</v>
      </c>
      <c r="P2274" s="37" t="s">
        <v>1912</v>
      </c>
      <c r="Q2274" s="37" t="s">
        <v>1913</v>
      </c>
      <c r="R2274" s="39" t="s">
        <v>15079</v>
      </c>
      <c r="S2274" s="40" t="s">
        <v>10741</v>
      </c>
      <c r="T2274" s="41">
        <v>7</v>
      </c>
      <c r="U2274" s="42">
        <v>0</v>
      </c>
      <c r="V2274" s="42">
        <v>0</v>
      </c>
      <c r="W2274" s="42"/>
      <c r="X2274" s="42"/>
      <c r="Y2274" s="102">
        <v>7</v>
      </c>
      <c r="Z2274">
        <v>0</v>
      </c>
      <c r="AA2274">
        <v>0</v>
      </c>
      <c r="AB2274">
        <v>0</v>
      </c>
      <c r="AE2274" s="103">
        <v>0</v>
      </c>
      <c r="AF2274">
        <v>0</v>
      </c>
      <c r="AG2274">
        <v>0</v>
      </c>
      <c r="AH2274">
        <v>0</v>
      </c>
      <c r="AI2274">
        <v>0</v>
      </c>
    </row>
    <row r="2275" spans="1:35" ht="15" hidden="1" customHeight="1" x14ac:dyDescent="0.25">
      <c r="A2275" s="37" t="s">
        <v>36</v>
      </c>
      <c r="B2275" s="37" t="s">
        <v>37</v>
      </c>
      <c r="C2275" s="37" t="s">
        <v>394</v>
      </c>
      <c r="D2275" s="38" t="s">
        <v>10994</v>
      </c>
      <c r="E2275" s="37" t="s">
        <v>395</v>
      </c>
      <c r="F2275" s="37" t="s">
        <v>40</v>
      </c>
      <c r="G2275" s="37">
        <v>200000130</v>
      </c>
      <c r="H2275" s="100">
        <v>710259735</v>
      </c>
      <c r="I2275" s="101">
        <v>50409964</v>
      </c>
      <c r="J2275" s="37">
        <v>100017263</v>
      </c>
      <c r="K2275" s="37">
        <v>100017698</v>
      </c>
      <c r="L2275" s="37" t="s">
        <v>92</v>
      </c>
      <c r="M2275" s="37" t="s">
        <v>40</v>
      </c>
      <c r="N2275" s="37" t="s">
        <v>784</v>
      </c>
      <c r="O2275" s="39" t="s">
        <v>14210</v>
      </c>
      <c r="P2275" s="37" t="s">
        <v>397</v>
      </c>
      <c r="Q2275" s="37" t="s">
        <v>406</v>
      </c>
      <c r="R2275" s="39" t="s">
        <v>10617</v>
      </c>
      <c r="S2275" s="40" t="s">
        <v>10741</v>
      </c>
      <c r="T2275" s="41">
        <v>34</v>
      </c>
      <c r="U2275" s="42">
        <v>0</v>
      </c>
      <c r="V2275" s="42">
        <v>0</v>
      </c>
      <c r="W2275" s="42"/>
      <c r="X2275" s="42"/>
      <c r="Y2275" s="102">
        <v>34</v>
      </c>
      <c r="Z2275">
        <v>0</v>
      </c>
      <c r="AA2275">
        <v>0</v>
      </c>
      <c r="AB2275">
        <v>0</v>
      </c>
      <c r="AE2275" s="103">
        <v>0</v>
      </c>
      <c r="AF2275">
        <v>0</v>
      </c>
      <c r="AG2275">
        <v>0</v>
      </c>
      <c r="AH2275">
        <v>0</v>
      </c>
      <c r="AI2275">
        <v>0</v>
      </c>
    </row>
    <row r="2276" spans="1:35" ht="15" hidden="1" customHeight="1" x14ac:dyDescent="0.25">
      <c r="A2276" s="37" t="s">
        <v>36</v>
      </c>
      <c r="B2276" s="37" t="s">
        <v>37</v>
      </c>
      <c r="C2276" s="37" t="s">
        <v>1121</v>
      </c>
      <c r="D2276" s="38" t="s">
        <v>12855</v>
      </c>
      <c r="E2276" s="37" t="s">
        <v>1122</v>
      </c>
      <c r="F2276" s="37" t="s">
        <v>814</v>
      </c>
      <c r="G2276" s="37">
        <v>200000375</v>
      </c>
      <c r="H2276" s="100">
        <v>710238118</v>
      </c>
      <c r="I2276" s="101">
        <v>710262299</v>
      </c>
      <c r="J2276" s="37">
        <v>100003146</v>
      </c>
      <c r="K2276" s="37">
        <v>100002103</v>
      </c>
      <c r="L2276" s="37" t="s">
        <v>1126</v>
      </c>
      <c r="M2276" s="37" t="s">
        <v>814</v>
      </c>
      <c r="N2276" s="37" t="s">
        <v>1043</v>
      </c>
      <c r="O2276" s="39" t="s">
        <v>12856</v>
      </c>
      <c r="P2276" s="37" t="s">
        <v>1124</v>
      </c>
      <c r="Q2276" s="37" t="s">
        <v>1127</v>
      </c>
      <c r="R2276" s="39" t="s">
        <v>12857</v>
      </c>
      <c r="S2276" s="40" t="s">
        <v>10741</v>
      </c>
      <c r="T2276" s="41">
        <v>15</v>
      </c>
      <c r="U2276" s="42">
        <v>0</v>
      </c>
      <c r="V2276" s="42">
        <v>0</v>
      </c>
      <c r="W2276" s="42"/>
      <c r="X2276" s="42"/>
      <c r="Y2276" s="102">
        <v>15</v>
      </c>
      <c r="Z2276">
        <v>0</v>
      </c>
      <c r="AA2276">
        <v>0</v>
      </c>
      <c r="AB2276">
        <v>0</v>
      </c>
      <c r="AE2276" s="103">
        <v>0</v>
      </c>
      <c r="AF2276">
        <v>1</v>
      </c>
      <c r="AG2276">
        <v>0</v>
      </c>
      <c r="AH2276">
        <v>0</v>
      </c>
      <c r="AI2276">
        <v>1</v>
      </c>
    </row>
    <row r="2277" spans="1:35" ht="15" hidden="1" customHeight="1" x14ac:dyDescent="0.25">
      <c r="A2277" s="37" t="s">
        <v>36</v>
      </c>
      <c r="B2277" s="37" t="s">
        <v>37</v>
      </c>
      <c r="C2277" s="37" t="s">
        <v>9747</v>
      </c>
      <c r="D2277" s="38" t="s">
        <v>10802</v>
      </c>
      <c r="E2277" s="37" t="s">
        <v>9748</v>
      </c>
      <c r="F2277" s="37" t="s">
        <v>8536</v>
      </c>
      <c r="G2277" s="37">
        <v>200002913</v>
      </c>
      <c r="H2277" s="100">
        <v>35543141</v>
      </c>
      <c r="I2277" s="101">
        <v>691135</v>
      </c>
      <c r="J2277" s="37">
        <v>100015012</v>
      </c>
      <c r="K2277" s="37">
        <v>200002913</v>
      </c>
      <c r="L2277" s="37" t="s">
        <v>48</v>
      </c>
      <c r="M2277" s="37" t="s">
        <v>8536</v>
      </c>
      <c r="N2277" s="37" t="s">
        <v>9957</v>
      </c>
      <c r="O2277" s="39" t="s">
        <v>10803</v>
      </c>
      <c r="P2277" s="37" t="s">
        <v>9813</v>
      </c>
      <c r="Q2277" s="37" t="s">
        <v>9821</v>
      </c>
      <c r="R2277" s="39" t="s">
        <v>10695</v>
      </c>
      <c r="S2277" s="40" t="s">
        <v>10721</v>
      </c>
      <c r="T2277" s="41">
        <v>38</v>
      </c>
      <c r="U2277" s="41">
        <v>0</v>
      </c>
      <c r="V2277" s="41">
        <v>0</v>
      </c>
      <c r="W2277" s="42"/>
      <c r="X2277" s="42"/>
      <c r="Y2277" s="102">
        <v>38</v>
      </c>
      <c r="Z2277">
        <v>0</v>
      </c>
      <c r="AA2277">
        <v>0</v>
      </c>
      <c r="AB2277">
        <v>0</v>
      </c>
      <c r="AE2277" s="103">
        <v>0</v>
      </c>
      <c r="AF2277">
        <v>1</v>
      </c>
      <c r="AG2277">
        <v>0</v>
      </c>
      <c r="AH2277">
        <v>0</v>
      </c>
      <c r="AI2277">
        <v>1</v>
      </c>
    </row>
    <row r="2278" spans="1:35" ht="15" hidden="1" customHeight="1" x14ac:dyDescent="0.25">
      <c r="A2278" s="37" t="s">
        <v>36</v>
      </c>
      <c r="B2278" s="37" t="s">
        <v>37</v>
      </c>
      <c r="C2278" s="37" t="s">
        <v>7835</v>
      </c>
      <c r="D2278" s="38" t="s">
        <v>15397</v>
      </c>
      <c r="E2278" s="37" t="s">
        <v>7836</v>
      </c>
      <c r="F2278" s="37" t="s">
        <v>6696</v>
      </c>
      <c r="G2278" s="37">
        <v>200002396</v>
      </c>
      <c r="H2278" s="100">
        <v>710030550</v>
      </c>
      <c r="I2278" s="101">
        <v>329070</v>
      </c>
      <c r="J2278" s="37">
        <v>100012192</v>
      </c>
      <c r="K2278" s="37">
        <v>200002396</v>
      </c>
      <c r="L2278" s="37" t="s">
        <v>48</v>
      </c>
      <c r="M2278" s="37" t="s">
        <v>6696</v>
      </c>
      <c r="N2278" s="37" t="s">
        <v>8229</v>
      </c>
      <c r="O2278" s="39" t="s">
        <v>15398</v>
      </c>
      <c r="P2278" s="37" t="s">
        <v>7837</v>
      </c>
      <c r="Q2278" s="37" t="s">
        <v>7838</v>
      </c>
      <c r="R2278" s="39" t="s">
        <v>15399</v>
      </c>
      <c r="S2278" s="40" t="s">
        <v>10741</v>
      </c>
      <c r="T2278" s="41">
        <v>14</v>
      </c>
      <c r="U2278" s="42">
        <v>0</v>
      </c>
      <c r="V2278" s="42">
        <v>0</v>
      </c>
      <c r="W2278" s="42"/>
      <c r="X2278" s="42"/>
      <c r="Y2278" s="102">
        <v>14</v>
      </c>
      <c r="Z2278">
        <v>0</v>
      </c>
      <c r="AA2278">
        <v>0</v>
      </c>
      <c r="AB2278">
        <v>0</v>
      </c>
      <c r="AE2278" s="103">
        <v>0</v>
      </c>
      <c r="AF2278">
        <v>0</v>
      </c>
      <c r="AG2278">
        <v>0</v>
      </c>
      <c r="AH2278">
        <v>0</v>
      </c>
      <c r="AI2278">
        <v>0</v>
      </c>
    </row>
    <row r="2279" spans="1:35" ht="15" hidden="1" customHeight="1" x14ac:dyDescent="0.25">
      <c r="A2279" s="37" t="s">
        <v>36</v>
      </c>
      <c r="B2279" s="37" t="s">
        <v>37</v>
      </c>
      <c r="C2279" s="37" t="s">
        <v>10224</v>
      </c>
      <c r="D2279" s="38" t="s">
        <v>15250</v>
      </c>
      <c r="E2279" s="37" t="s">
        <v>10225</v>
      </c>
      <c r="F2279" s="37" t="s">
        <v>1879</v>
      </c>
      <c r="G2279" s="37">
        <v>200000779</v>
      </c>
      <c r="H2279" s="100">
        <v>710281498</v>
      </c>
      <c r="I2279" s="101">
        <v>648868</v>
      </c>
      <c r="J2279" s="37">
        <v>100019493</v>
      </c>
      <c r="K2279" s="37">
        <v>200000779</v>
      </c>
      <c r="L2279" s="37" t="s">
        <v>48</v>
      </c>
      <c r="M2279" s="37" t="s">
        <v>1879</v>
      </c>
      <c r="N2279" s="37" t="s">
        <v>2463</v>
      </c>
      <c r="O2279" s="39" t="s">
        <v>14200</v>
      </c>
      <c r="P2279" s="37" t="s">
        <v>15251</v>
      </c>
      <c r="Q2279" s="37" t="s">
        <v>15252</v>
      </c>
      <c r="R2279" s="39" t="s">
        <v>10629</v>
      </c>
      <c r="S2279" s="40" t="s">
        <v>10741</v>
      </c>
      <c r="T2279" s="41">
        <v>4</v>
      </c>
      <c r="U2279" s="42">
        <v>0</v>
      </c>
      <c r="V2279" s="42">
        <v>0</v>
      </c>
      <c r="W2279" s="42"/>
      <c r="X2279" s="42"/>
      <c r="Y2279" s="102">
        <v>4</v>
      </c>
      <c r="Z2279">
        <v>0</v>
      </c>
      <c r="AA2279">
        <v>0</v>
      </c>
      <c r="AB2279">
        <v>0</v>
      </c>
      <c r="AE2279" s="103">
        <v>0</v>
      </c>
      <c r="AF2279">
        <v>0</v>
      </c>
      <c r="AG2279">
        <v>0</v>
      </c>
      <c r="AH2279">
        <v>0</v>
      </c>
      <c r="AI2279">
        <v>0</v>
      </c>
    </row>
    <row r="2280" spans="1:35" ht="15" hidden="1" customHeight="1" x14ac:dyDescent="0.25">
      <c r="A2280" s="37" t="s">
        <v>36</v>
      </c>
      <c r="B2280" s="37" t="s">
        <v>37</v>
      </c>
      <c r="C2280" s="37" t="s">
        <v>7974</v>
      </c>
      <c r="D2280" s="38" t="s">
        <v>15395</v>
      </c>
      <c r="E2280" s="37" t="s">
        <v>7975</v>
      </c>
      <c r="F2280" s="37" t="s">
        <v>6696</v>
      </c>
      <c r="G2280" s="37">
        <v>200002713</v>
      </c>
      <c r="H2280" s="100">
        <v>710031963</v>
      </c>
      <c r="I2280" s="101">
        <v>330434</v>
      </c>
      <c r="J2280" s="37">
        <v>100013589</v>
      </c>
      <c r="K2280" s="37">
        <v>200002713</v>
      </c>
      <c r="L2280" s="37" t="s">
        <v>48</v>
      </c>
      <c r="M2280" s="37" t="s">
        <v>6696</v>
      </c>
      <c r="N2280" s="37" t="s">
        <v>8047</v>
      </c>
      <c r="O2280" s="39" t="s">
        <v>10866</v>
      </c>
      <c r="P2280" s="37" t="s">
        <v>7976</v>
      </c>
      <c r="Q2280" s="37" t="s">
        <v>7977</v>
      </c>
      <c r="R2280" s="39" t="s">
        <v>15396</v>
      </c>
      <c r="S2280" s="40" t="s">
        <v>10741</v>
      </c>
      <c r="T2280" s="41">
        <v>9</v>
      </c>
      <c r="U2280" s="41">
        <v>0</v>
      </c>
      <c r="V2280" s="41">
        <v>0</v>
      </c>
      <c r="W2280" s="42"/>
      <c r="X2280" s="42"/>
      <c r="Y2280" s="102">
        <v>9</v>
      </c>
      <c r="Z2280">
        <v>0</v>
      </c>
      <c r="AA2280">
        <v>0</v>
      </c>
      <c r="AB2280">
        <v>0</v>
      </c>
      <c r="AE2280" s="103">
        <v>0</v>
      </c>
      <c r="AF2280">
        <v>0</v>
      </c>
      <c r="AG2280">
        <v>0</v>
      </c>
      <c r="AH2280">
        <v>0</v>
      </c>
      <c r="AI2280">
        <v>0</v>
      </c>
    </row>
    <row r="2281" spans="1:35" ht="15" hidden="1" customHeight="1" x14ac:dyDescent="0.25">
      <c r="A2281" s="37" t="s">
        <v>36</v>
      </c>
      <c r="B2281" s="37" t="s">
        <v>37</v>
      </c>
      <c r="C2281" s="37" t="s">
        <v>6068</v>
      </c>
      <c r="D2281" s="38" t="s">
        <v>15246</v>
      </c>
      <c r="E2281" s="37" t="s">
        <v>6069</v>
      </c>
      <c r="F2281" s="37" t="s">
        <v>568</v>
      </c>
      <c r="G2281" s="37">
        <v>200002068</v>
      </c>
      <c r="H2281" s="100">
        <v>710020171</v>
      </c>
      <c r="I2281" s="101">
        <v>319490</v>
      </c>
      <c r="J2281" s="37">
        <v>100010719</v>
      </c>
      <c r="K2281" s="37">
        <v>200002068</v>
      </c>
      <c r="L2281" s="37" t="s">
        <v>48</v>
      </c>
      <c r="M2281" s="37" t="s">
        <v>568</v>
      </c>
      <c r="N2281" s="37" t="s">
        <v>5980</v>
      </c>
      <c r="O2281" s="39" t="s">
        <v>15247</v>
      </c>
      <c r="P2281" s="37" t="s">
        <v>6070</v>
      </c>
      <c r="Q2281" s="37" t="s">
        <v>6071</v>
      </c>
      <c r="R2281" s="39" t="s">
        <v>15248</v>
      </c>
      <c r="S2281" s="40" t="s">
        <v>10741</v>
      </c>
      <c r="T2281" s="41">
        <v>5</v>
      </c>
      <c r="U2281" s="42">
        <v>0</v>
      </c>
      <c r="V2281" s="42">
        <v>0</v>
      </c>
      <c r="W2281" s="42"/>
      <c r="X2281" s="42"/>
      <c r="Y2281" s="102">
        <v>5</v>
      </c>
      <c r="Z2281">
        <v>0</v>
      </c>
      <c r="AA2281">
        <v>0</v>
      </c>
      <c r="AB2281">
        <v>0</v>
      </c>
      <c r="AE2281" s="103">
        <v>0</v>
      </c>
      <c r="AF2281">
        <v>0</v>
      </c>
      <c r="AG2281">
        <v>0</v>
      </c>
      <c r="AH2281">
        <v>0</v>
      </c>
      <c r="AI2281">
        <v>0</v>
      </c>
    </row>
    <row r="2282" spans="1:35" ht="15" hidden="1" customHeight="1" x14ac:dyDescent="0.25">
      <c r="A2282" s="37" t="s">
        <v>36</v>
      </c>
      <c r="B2282" s="37" t="s">
        <v>592</v>
      </c>
      <c r="C2282" s="37" t="s">
        <v>16779</v>
      </c>
      <c r="D2282" s="38" t="s">
        <v>16896</v>
      </c>
      <c r="E2282" s="37" t="s">
        <v>16780</v>
      </c>
      <c r="F2282" s="37" t="s">
        <v>40</v>
      </c>
      <c r="G2282" s="37">
        <v>200004154</v>
      </c>
      <c r="H2282" s="100">
        <v>710287666</v>
      </c>
      <c r="I2282" s="101">
        <v>399957</v>
      </c>
      <c r="J2282" s="37">
        <v>100020144</v>
      </c>
      <c r="K2282" s="37">
        <v>200004154</v>
      </c>
      <c r="L2282" s="37" t="s">
        <v>16781</v>
      </c>
      <c r="M2282" s="37" t="s">
        <v>40</v>
      </c>
      <c r="N2282" s="37" t="s">
        <v>506</v>
      </c>
      <c r="O2282" s="39" t="s">
        <v>11082</v>
      </c>
      <c r="P2282" s="37" t="s">
        <v>483</v>
      </c>
      <c r="Q2282" s="37" t="s">
        <v>16783</v>
      </c>
      <c r="R2282" s="39" t="s">
        <v>10616</v>
      </c>
      <c r="S2282" s="40" t="s">
        <v>10741</v>
      </c>
      <c r="T2282" s="41">
        <v>0</v>
      </c>
      <c r="U2282" s="42">
        <v>1</v>
      </c>
      <c r="V2282" s="42">
        <v>0</v>
      </c>
      <c r="W2282" s="42"/>
      <c r="X2282" s="42"/>
      <c r="Y2282" s="102">
        <v>1</v>
      </c>
      <c r="Z2282">
        <v>0</v>
      </c>
      <c r="AA2282">
        <v>0</v>
      </c>
      <c r="AB2282">
        <v>0</v>
      </c>
      <c r="AE2282" s="103">
        <v>0</v>
      </c>
      <c r="AF2282">
        <v>0</v>
      </c>
      <c r="AG2282">
        <v>0</v>
      </c>
      <c r="AH2282">
        <v>0</v>
      </c>
      <c r="AI2282">
        <v>0</v>
      </c>
    </row>
    <row r="2283" spans="1:35" ht="15" hidden="1" customHeight="1" x14ac:dyDescent="0.25">
      <c r="A2283" s="37" t="s">
        <v>36</v>
      </c>
      <c r="B2283" s="37" t="s">
        <v>37</v>
      </c>
      <c r="C2283" s="37" t="s">
        <v>156</v>
      </c>
      <c r="D2283" s="38" t="s">
        <v>15249</v>
      </c>
      <c r="E2283" s="37" t="s">
        <v>157</v>
      </c>
      <c r="F2283" s="37" t="s">
        <v>40</v>
      </c>
      <c r="G2283" s="37">
        <v>200000279</v>
      </c>
      <c r="H2283" s="100">
        <v>710001576</v>
      </c>
      <c r="I2283" s="101">
        <v>304786</v>
      </c>
      <c r="J2283" s="37">
        <v>100001388</v>
      </c>
      <c r="K2283" s="37">
        <v>200000279</v>
      </c>
      <c r="L2283" s="37" t="s">
        <v>48</v>
      </c>
      <c r="M2283" s="37" t="s">
        <v>40</v>
      </c>
      <c r="N2283" s="37" t="s">
        <v>56</v>
      </c>
      <c r="O2283" s="39" t="s">
        <v>14604</v>
      </c>
      <c r="P2283" s="37" t="s">
        <v>158</v>
      </c>
      <c r="Q2283" s="37" t="s">
        <v>159</v>
      </c>
      <c r="R2283" s="39" t="s">
        <v>10613</v>
      </c>
      <c r="S2283" s="40" t="s">
        <v>10741</v>
      </c>
      <c r="T2283" s="41">
        <v>36</v>
      </c>
      <c r="U2283" s="41">
        <v>0</v>
      </c>
      <c r="V2283" s="41">
        <v>0</v>
      </c>
      <c r="W2283" s="42"/>
      <c r="X2283" s="42"/>
      <c r="Y2283" s="102">
        <v>36</v>
      </c>
      <c r="Z2283">
        <v>0</v>
      </c>
      <c r="AA2283">
        <v>0</v>
      </c>
      <c r="AB2283">
        <v>0</v>
      </c>
      <c r="AE2283" s="103">
        <v>0</v>
      </c>
      <c r="AF2283">
        <v>3</v>
      </c>
      <c r="AG2283">
        <v>0</v>
      </c>
      <c r="AH2283">
        <v>0</v>
      </c>
      <c r="AI2283">
        <v>3</v>
      </c>
    </row>
    <row r="2284" spans="1:35" ht="15" hidden="1" customHeight="1" x14ac:dyDescent="0.25">
      <c r="A2284" s="37" t="s">
        <v>36</v>
      </c>
      <c r="B2284" s="37" t="s">
        <v>37</v>
      </c>
      <c r="C2284" s="37" t="s">
        <v>4325</v>
      </c>
      <c r="D2284" s="38" t="s">
        <v>15253</v>
      </c>
      <c r="E2284" s="37" t="s">
        <v>4326</v>
      </c>
      <c r="F2284" s="37" t="s">
        <v>4189</v>
      </c>
      <c r="G2284" s="37">
        <v>200001312</v>
      </c>
      <c r="H2284" s="100">
        <v>37904591</v>
      </c>
      <c r="I2284" s="101">
        <v>314323</v>
      </c>
      <c r="J2284" s="37">
        <v>100007313</v>
      </c>
      <c r="K2284" s="37">
        <v>200001312</v>
      </c>
      <c r="L2284" s="37" t="s">
        <v>48</v>
      </c>
      <c r="M2284" s="37" t="s">
        <v>4189</v>
      </c>
      <c r="N2284" s="37" t="s">
        <v>4196</v>
      </c>
      <c r="O2284" s="39" t="s">
        <v>15254</v>
      </c>
      <c r="P2284" s="37" t="s">
        <v>4327</v>
      </c>
      <c r="Q2284" s="37" t="s">
        <v>4328</v>
      </c>
      <c r="R2284" s="39" t="s">
        <v>15255</v>
      </c>
      <c r="S2284" s="40" t="s">
        <v>10721</v>
      </c>
      <c r="T2284" s="41">
        <v>22</v>
      </c>
      <c r="U2284" s="41">
        <v>0</v>
      </c>
      <c r="V2284" s="41">
        <v>0</v>
      </c>
      <c r="W2284" s="42"/>
      <c r="X2284" s="42"/>
      <c r="Y2284" s="102">
        <v>22</v>
      </c>
      <c r="Z2284">
        <v>0</v>
      </c>
      <c r="AA2284">
        <v>0</v>
      </c>
      <c r="AB2284">
        <v>0</v>
      </c>
      <c r="AE2284" s="103">
        <v>0</v>
      </c>
      <c r="AF2284">
        <v>0</v>
      </c>
      <c r="AG2284">
        <v>0</v>
      </c>
      <c r="AH2284">
        <v>0</v>
      </c>
      <c r="AI2284">
        <v>0</v>
      </c>
    </row>
    <row r="2285" spans="1:35" ht="15" hidden="1" customHeight="1" x14ac:dyDescent="0.25">
      <c r="A2285" s="37" t="s">
        <v>36</v>
      </c>
      <c r="B2285" s="37" t="s">
        <v>37</v>
      </c>
      <c r="C2285" s="37" t="s">
        <v>15400</v>
      </c>
      <c r="D2285" s="38" t="s">
        <v>15401</v>
      </c>
      <c r="E2285" s="37" t="s">
        <v>15402</v>
      </c>
      <c r="F2285" s="37" t="s">
        <v>8536</v>
      </c>
      <c r="G2285" s="37">
        <v>200003206</v>
      </c>
      <c r="H2285" s="100">
        <v>710279507</v>
      </c>
      <c r="I2285" s="101">
        <v>328618</v>
      </c>
      <c r="J2285" s="37">
        <v>100019274</v>
      </c>
      <c r="K2285" s="37">
        <v>200003206</v>
      </c>
      <c r="L2285" s="37" t="s">
        <v>48</v>
      </c>
      <c r="M2285" s="37" t="s">
        <v>8536</v>
      </c>
      <c r="N2285" s="37" t="s">
        <v>9062</v>
      </c>
      <c r="O2285" s="39" t="s">
        <v>12650</v>
      </c>
      <c r="P2285" s="37" t="s">
        <v>15403</v>
      </c>
      <c r="Q2285" s="37" t="s">
        <v>3601</v>
      </c>
      <c r="R2285" s="39" t="s">
        <v>15404</v>
      </c>
      <c r="S2285" s="40" t="s">
        <v>10741</v>
      </c>
      <c r="T2285" s="41">
        <v>5</v>
      </c>
      <c r="U2285" s="41">
        <v>0</v>
      </c>
      <c r="V2285" s="41">
        <v>0</v>
      </c>
      <c r="W2285" s="42"/>
      <c r="X2285" s="42"/>
      <c r="Y2285" s="102">
        <v>5</v>
      </c>
      <c r="Z2285">
        <v>0</v>
      </c>
      <c r="AA2285">
        <v>0</v>
      </c>
      <c r="AB2285">
        <v>0</v>
      </c>
      <c r="AE2285" s="103">
        <v>0</v>
      </c>
      <c r="AF2285">
        <v>0</v>
      </c>
      <c r="AG2285">
        <v>0</v>
      </c>
      <c r="AH2285">
        <v>0</v>
      </c>
      <c r="AI2285">
        <v>0</v>
      </c>
    </row>
    <row r="2286" spans="1:35" ht="15" hidden="1" customHeight="1" x14ac:dyDescent="0.25">
      <c r="A2286" s="37" t="s">
        <v>36</v>
      </c>
      <c r="B2286" s="37" t="s">
        <v>37</v>
      </c>
      <c r="C2286" s="37" t="s">
        <v>3862</v>
      </c>
      <c r="D2286" s="38" t="s">
        <v>15256</v>
      </c>
      <c r="E2286" s="37" t="s">
        <v>3863</v>
      </c>
      <c r="F2286" s="37" t="s">
        <v>2860</v>
      </c>
      <c r="G2286" s="37">
        <v>200001215</v>
      </c>
      <c r="H2286" s="100">
        <v>710225920</v>
      </c>
      <c r="I2286" s="101">
        <v>37860704</v>
      </c>
      <c r="J2286" s="37">
        <v>100005586</v>
      </c>
      <c r="K2286" s="37">
        <v>100005584</v>
      </c>
      <c r="L2286" s="37" t="s">
        <v>105</v>
      </c>
      <c r="M2286" s="37" t="s">
        <v>2860</v>
      </c>
      <c r="N2286" s="37" t="s">
        <v>3852</v>
      </c>
      <c r="O2286" s="39" t="s">
        <v>15098</v>
      </c>
      <c r="P2286" s="37" t="s">
        <v>3864</v>
      </c>
      <c r="Q2286" s="37" t="s">
        <v>3865</v>
      </c>
      <c r="R2286" s="39" t="s">
        <v>15257</v>
      </c>
      <c r="S2286" s="40" t="s">
        <v>10741</v>
      </c>
      <c r="T2286" s="41">
        <v>13</v>
      </c>
      <c r="U2286" s="41">
        <v>0</v>
      </c>
      <c r="V2286" s="41">
        <v>0</v>
      </c>
      <c r="W2286" s="42"/>
      <c r="X2286" s="42"/>
      <c r="Y2286" s="102">
        <v>13</v>
      </c>
      <c r="Z2286">
        <v>0</v>
      </c>
      <c r="AA2286">
        <v>0</v>
      </c>
      <c r="AB2286">
        <v>0</v>
      </c>
      <c r="AE2286" s="103">
        <v>0</v>
      </c>
      <c r="AF2286">
        <v>0</v>
      </c>
      <c r="AG2286">
        <v>0</v>
      </c>
      <c r="AH2286">
        <v>0</v>
      </c>
      <c r="AI2286">
        <v>0</v>
      </c>
    </row>
    <row r="2287" spans="1:35" ht="15" hidden="1" customHeight="1" x14ac:dyDescent="0.25">
      <c r="A2287" s="37" t="s">
        <v>36</v>
      </c>
      <c r="B2287" s="37" t="s">
        <v>37</v>
      </c>
      <c r="C2287" s="37" t="s">
        <v>4308</v>
      </c>
      <c r="D2287" s="38" t="s">
        <v>14619</v>
      </c>
      <c r="E2287" s="37" t="s">
        <v>4309</v>
      </c>
      <c r="F2287" s="37" t="s">
        <v>4189</v>
      </c>
      <c r="G2287" s="37">
        <v>200001309</v>
      </c>
      <c r="H2287" s="100">
        <v>710014201</v>
      </c>
      <c r="I2287" s="101">
        <v>37812386</v>
      </c>
      <c r="J2287" s="37">
        <v>100007282</v>
      </c>
      <c r="K2287" s="37">
        <v>100007278</v>
      </c>
      <c r="L2287" s="37" t="s">
        <v>92</v>
      </c>
      <c r="M2287" s="37" t="s">
        <v>4189</v>
      </c>
      <c r="N2287" s="37" t="s">
        <v>4196</v>
      </c>
      <c r="O2287" s="39" t="s">
        <v>14620</v>
      </c>
      <c r="P2287" s="37" t="s">
        <v>4310</v>
      </c>
      <c r="Q2287" s="37" t="s">
        <v>4311</v>
      </c>
      <c r="R2287" s="39" t="s">
        <v>14621</v>
      </c>
      <c r="S2287" s="40" t="s">
        <v>10741</v>
      </c>
      <c r="T2287" s="41">
        <v>32</v>
      </c>
      <c r="U2287" s="42">
        <v>0</v>
      </c>
      <c r="V2287" s="42">
        <v>0</v>
      </c>
      <c r="W2287" s="42"/>
      <c r="X2287" s="42"/>
      <c r="Y2287" s="102">
        <v>32</v>
      </c>
      <c r="Z2287">
        <v>0</v>
      </c>
      <c r="AA2287">
        <v>0</v>
      </c>
      <c r="AB2287">
        <v>0</v>
      </c>
      <c r="AE2287" s="103">
        <v>0</v>
      </c>
      <c r="AF2287">
        <v>0</v>
      </c>
      <c r="AG2287">
        <v>0</v>
      </c>
      <c r="AH2287">
        <v>0</v>
      </c>
      <c r="AI2287">
        <v>0</v>
      </c>
    </row>
    <row r="2288" spans="1:35" ht="15" hidden="1" customHeight="1" x14ac:dyDescent="0.25">
      <c r="A2288" s="37" t="s">
        <v>36</v>
      </c>
      <c r="B2288" s="37" t="s">
        <v>37</v>
      </c>
      <c r="C2288" s="37" t="s">
        <v>8847</v>
      </c>
      <c r="D2288" s="38" t="s">
        <v>15258</v>
      </c>
      <c r="E2288" s="37" t="s">
        <v>8848</v>
      </c>
      <c r="F2288" s="37" t="s">
        <v>8536</v>
      </c>
      <c r="G2288" s="37">
        <v>200003232</v>
      </c>
      <c r="H2288" s="100">
        <v>710026234</v>
      </c>
      <c r="I2288" s="101">
        <v>35545569</v>
      </c>
      <c r="J2288" s="37">
        <v>100015955</v>
      </c>
      <c r="K2288" s="37">
        <v>100015956</v>
      </c>
      <c r="L2288" s="37" t="s">
        <v>92</v>
      </c>
      <c r="M2288" s="37" t="s">
        <v>8536</v>
      </c>
      <c r="N2288" s="37" t="s">
        <v>8417</v>
      </c>
      <c r="O2288" s="39" t="s">
        <v>12853</v>
      </c>
      <c r="P2288" s="37" t="s">
        <v>8849</v>
      </c>
      <c r="Q2288" s="37" t="s">
        <v>8850</v>
      </c>
      <c r="R2288" s="39" t="s">
        <v>15259</v>
      </c>
      <c r="S2288" s="40" t="s">
        <v>10741</v>
      </c>
      <c r="T2288" s="41">
        <v>12</v>
      </c>
      <c r="U2288" s="41">
        <v>0</v>
      </c>
      <c r="V2288" s="41">
        <v>0</v>
      </c>
      <c r="W2288" s="42"/>
      <c r="X2288" s="42"/>
      <c r="Y2288" s="102">
        <v>12</v>
      </c>
      <c r="Z2288">
        <v>0</v>
      </c>
      <c r="AA2288">
        <v>0</v>
      </c>
      <c r="AB2288">
        <v>0</v>
      </c>
      <c r="AE2288" s="103">
        <v>0</v>
      </c>
      <c r="AF2288">
        <v>0</v>
      </c>
      <c r="AG2288">
        <v>0</v>
      </c>
      <c r="AH2288">
        <v>0</v>
      </c>
      <c r="AI2288">
        <v>0</v>
      </c>
    </row>
    <row r="2289" spans="1:35" ht="15" hidden="1" customHeight="1" x14ac:dyDescent="0.25">
      <c r="A2289" s="37" t="s">
        <v>36</v>
      </c>
      <c r="B2289" s="37" t="s">
        <v>37</v>
      </c>
      <c r="C2289" s="37" t="s">
        <v>4942</v>
      </c>
      <c r="D2289" s="38" t="s">
        <v>11114</v>
      </c>
      <c r="E2289" s="37" t="s">
        <v>4943</v>
      </c>
      <c r="F2289" s="37" t="s">
        <v>4189</v>
      </c>
      <c r="G2289" s="37">
        <v>200001525</v>
      </c>
      <c r="H2289" s="100">
        <v>710017499</v>
      </c>
      <c r="I2289" s="101">
        <v>37906208</v>
      </c>
      <c r="J2289" s="37">
        <v>100008703</v>
      </c>
      <c r="K2289" s="37">
        <v>100008705</v>
      </c>
      <c r="L2289" s="37" t="s">
        <v>105</v>
      </c>
      <c r="M2289" s="37" t="s">
        <v>4189</v>
      </c>
      <c r="N2289" s="37" t="s">
        <v>4844</v>
      </c>
      <c r="O2289" s="39" t="s">
        <v>11115</v>
      </c>
      <c r="P2289" s="37" t="s">
        <v>4844</v>
      </c>
      <c r="Q2289" s="37" t="s">
        <v>4944</v>
      </c>
      <c r="R2289" s="39" t="s">
        <v>11116</v>
      </c>
      <c r="S2289" s="40" t="s">
        <v>10741</v>
      </c>
      <c r="T2289" s="42">
        <v>12</v>
      </c>
      <c r="U2289" s="42">
        <v>0</v>
      </c>
      <c r="V2289" s="42">
        <v>0</v>
      </c>
      <c r="W2289" s="41"/>
      <c r="X2289" s="41"/>
      <c r="Y2289" s="102">
        <v>12</v>
      </c>
      <c r="Z2289">
        <v>0</v>
      </c>
      <c r="AA2289">
        <v>0</v>
      </c>
      <c r="AB2289">
        <v>0</v>
      </c>
      <c r="AE2289" s="103">
        <v>0</v>
      </c>
      <c r="AF2289">
        <v>0</v>
      </c>
      <c r="AG2289">
        <v>0</v>
      </c>
      <c r="AH2289">
        <v>0</v>
      </c>
      <c r="AI2289">
        <v>0</v>
      </c>
    </row>
    <row r="2290" spans="1:35" ht="15" hidden="1" customHeight="1" x14ac:dyDescent="0.25">
      <c r="A2290" s="37" t="s">
        <v>36</v>
      </c>
      <c r="B2290" s="37" t="s">
        <v>37</v>
      </c>
      <c r="C2290" s="37" t="s">
        <v>7055</v>
      </c>
      <c r="D2290" s="38" t="s">
        <v>15276</v>
      </c>
      <c r="E2290" s="37" t="s">
        <v>6799</v>
      </c>
      <c r="F2290" s="37" t="s">
        <v>6696</v>
      </c>
      <c r="G2290" s="37">
        <v>200002300</v>
      </c>
      <c r="H2290" s="100">
        <v>710024215</v>
      </c>
      <c r="I2290" s="101">
        <v>323144</v>
      </c>
      <c r="J2290" s="37">
        <v>100011878</v>
      </c>
      <c r="K2290" s="37">
        <v>200002300</v>
      </c>
      <c r="L2290" s="37" t="s">
        <v>48</v>
      </c>
      <c r="M2290" s="37" t="s">
        <v>6696</v>
      </c>
      <c r="N2290" s="37" t="s">
        <v>6969</v>
      </c>
      <c r="O2290" s="39" t="s">
        <v>10872</v>
      </c>
      <c r="P2290" s="37" t="s">
        <v>6800</v>
      </c>
      <c r="Q2290" s="37" t="s">
        <v>7056</v>
      </c>
      <c r="R2290" s="39" t="s">
        <v>15277</v>
      </c>
      <c r="S2290" s="40" t="s">
        <v>10741</v>
      </c>
      <c r="T2290" s="41">
        <v>4</v>
      </c>
      <c r="U2290" s="41">
        <v>0</v>
      </c>
      <c r="V2290" s="41">
        <v>0</v>
      </c>
      <c r="W2290" s="42"/>
      <c r="X2290" s="42"/>
      <c r="Y2290" s="102">
        <v>4</v>
      </c>
      <c r="Z2290">
        <v>0</v>
      </c>
      <c r="AA2290">
        <v>0</v>
      </c>
      <c r="AB2290">
        <v>0</v>
      </c>
      <c r="AE2290" s="103">
        <v>0</v>
      </c>
      <c r="AF2290">
        <v>0</v>
      </c>
      <c r="AG2290">
        <v>0</v>
      </c>
      <c r="AH2290">
        <v>0</v>
      </c>
      <c r="AI2290">
        <v>0</v>
      </c>
    </row>
    <row r="2291" spans="1:35" ht="15" hidden="1" customHeight="1" x14ac:dyDescent="0.25">
      <c r="A2291" s="37" t="s">
        <v>36</v>
      </c>
      <c r="B2291" s="37" t="s">
        <v>37</v>
      </c>
      <c r="C2291" s="37" t="s">
        <v>3123</v>
      </c>
      <c r="D2291" s="38" t="s">
        <v>15278</v>
      </c>
      <c r="E2291" s="37" t="s">
        <v>3124</v>
      </c>
      <c r="F2291" s="37" t="s">
        <v>2860</v>
      </c>
      <c r="G2291" s="37">
        <v>200001095</v>
      </c>
      <c r="H2291" s="100">
        <v>710006985</v>
      </c>
      <c r="I2291" s="101">
        <v>308595</v>
      </c>
      <c r="J2291" s="37">
        <v>100006416</v>
      </c>
      <c r="K2291" s="37">
        <v>200001095</v>
      </c>
      <c r="L2291" s="37" t="s">
        <v>48</v>
      </c>
      <c r="M2291" s="37" t="s">
        <v>2860</v>
      </c>
      <c r="N2291" s="37" t="s">
        <v>2862</v>
      </c>
      <c r="O2291" s="39" t="s">
        <v>15279</v>
      </c>
      <c r="P2291" s="37" t="s">
        <v>3125</v>
      </c>
      <c r="Q2291" s="37" t="s">
        <v>15280</v>
      </c>
      <c r="R2291" s="39" t="s">
        <v>15281</v>
      </c>
      <c r="S2291" s="40" t="s">
        <v>10741</v>
      </c>
      <c r="T2291" s="41">
        <v>46</v>
      </c>
      <c r="U2291" s="41">
        <v>0</v>
      </c>
      <c r="V2291" s="41">
        <v>0</v>
      </c>
      <c r="W2291" s="42"/>
      <c r="X2291" s="42"/>
      <c r="Y2291" s="102">
        <v>46</v>
      </c>
      <c r="Z2291">
        <v>0</v>
      </c>
      <c r="AA2291">
        <v>0</v>
      </c>
      <c r="AB2291">
        <v>0</v>
      </c>
      <c r="AE2291" s="103">
        <v>0</v>
      </c>
      <c r="AF2291">
        <v>2</v>
      </c>
      <c r="AG2291">
        <v>0</v>
      </c>
      <c r="AH2291">
        <v>0</v>
      </c>
      <c r="AI2291">
        <v>2</v>
      </c>
    </row>
    <row r="2292" spans="1:35" ht="15" hidden="1" customHeight="1" x14ac:dyDescent="0.25">
      <c r="A2292" s="37" t="s">
        <v>36</v>
      </c>
      <c r="B2292" s="37" t="s">
        <v>592</v>
      </c>
      <c r="C2292" s="37" t="s">
        <v>8419</v>
      </c>
      <c r="D2292" s="38" t="s">
        <v>15260</v>
      </c>
      <c r="E2292" s="37" t="s">
        <v>8420</v>
      </c>
      <c r="F2292" s="37" t="s">
        <v>6696</v>
      </c>
      <c r="G2292" s="37">
        <v>200002441</v>
      </c>
      <c r="H2292" s="100">
        <v>710215894</v>
      </c>
      <c r="I2292" s="101">
        <v>37797409</v>
      </c>
      <c r="J2292" s="37">
        <v>100012470</v>
      </c>
      <c r="K2292" s="37">
        <v>200002441</v>
      </c>
      <c r="L2292" s="37" t="s">
        <v>8421</v>
      </c>
      <c r="M2292" s="37" t="s">
        <v>6696</v>
      </c>
      <c r="N2292" s="37" t="s">
        <v>7170</v>
      </c>
      <c r="O2292" s="39" t="s">
        <v>11080</v>
      </c>
      <c r="P2292" s="37" t="s">
        <v>7170</v>
      </c>
      <c r="Q2292" s="37" t="s">
        <v>15261</v>
      </c>
      <c r="R2292" s="39" t="s">
        <v>11081</v>
      </c>
      <c r="S2292" s="40" t="s">
        <v>10741</v>
      </c>
      <c r="T2292" s="41">
        <v>0</v>
      </c>
      <c r="U2292" s="42">
        <v>21</v>
      </c>
      <c r="V2292" s="42">
        <v>0</v>
      </c>
      <c r="W2292" s="42"/>
      <c r="X2292" s="42"/>
      <c r="Y2292" s="102">
        <v>21</v>
      </c>
      <c r="Z2292">
        <v>0</v>
      </c>
      <c r="AA2292">
        <v>0</v>
      </c>
      <c r="AB2292">
        <v>0</v>
      </c>
      <c r="AE2292" s="103">
        <v>0</v>
      </c>
      <c r="AF2292">
        <v>0</v>
      </c>
      <c r="AG2292">
        <v>3</v>
      </c>
      <c r="AH2292">
        <v>0</v>
      </c>
      <c r="AI2292">
        <v>3</v>
      </c>
    </row>
    <row r="2293" spans="1:35" ht="15" hidden="1" customHeight="1" x14ac:dyDescent="0.25">
      <c r="A2293" s="37" t="s">
        <v>36</v>
      </c>
      <c r="B2293" s="37" t="s">
        <v>592</v>
      </c>
      <c r="C2293" s="37" t="s">
        <v>6626</v>
      </c>
      <c r="D2293" s="38" t="s">
        <v>15262</v>
      </c>
      <c r="E2293" s="37" t="s">
        <v>6627</v>
      </c>
      <c r="F2293" s="37" t="s">
        <v>568</v>
      </c>
      <c r="G2293" s="37">
        <v>200003602</v>
      </c>
      <c r="H2293" s="100">
        <v>710227086</v>
      </c>
      <c r="I2293" s="101">
        <v>36827983</v>
      </c>
      <c r="J2293" s="37">
        <v>100010875</v>
      </c>
      <c r="K2293" s="37">
        <v>200003602</v>
      </c>
      <c r="L2293" s="37" t="s">
        <v>603</v>
      </c>
      <c r="M2293" s="37" t="s">
        <v>568</v>
      </c>
      <c r="N2293" s="37" t="s">
        <v>6312</v>
      </c>
      <c r="O2293" s="39" t="s">
        <v>11084</v>
      </c>
      <c r="P2293" s="37" t="s">
        <v>6312</v>
      </c>
      <c r="Q2293" s="37" t="s">
        <v>6628</v>
      </c>
      <c r="R2293" s="39" t="s">
        <v>10661</v>
      </c>
      <c r="S2293" s="40" t="s">
        <v>10741</v>
      </c>
      <c r="T2293" s="41">
        <v>0</v>
      </c>
      <c r="U2293" s="41">
        <v>7</v>
      </c>
      <c r="V2293" s="41">
        <v>0</v>
      </c>
      <c r="W2293" s="42"/>
      <c r="X2293" s="42"/>
      <c r="Y2293" s="102">
        <v>7</v>
      </c>
      <c r="Z2293">
        <v>0</v>
      </c>
      <c r="AA2293">
        <v>0</v>
      </c>
      <c r="AB2293">
        <v>0</v>
      </c>
      <c r="AE2293" s="103">
        <v>0</v>
      </c>
      <c r="AF2293">
        <v>0</v>
      </c>
      <c r="AG2293">
        <v>0</v>
      </c>
      <c r="AH2293">
        <v>0</v>
      </c>
      <c r="AI2293">
        <v>0</v>
      </c>
    </row>
    <row r="2294" spans="1:35" ht="15" hidden="1" customHeight="1" x14ac:dyDescent="0.25">
      <c r="A2294" s="37" t="s">
        <v>36</v>
      </c>
      <c r="B2294" s="37" t="s">
        <v>37</v>
      </c>
      <c r="C2294" s="37" t="s">
        <v>3811</v>
      </c>
      <c r="D2294" s="38" t="s">
        <v>15264</v>
      </c>
      <c r="E2294" s="37" t="s">
        <v>3812</v>
      </c>
      <c r="F2294" s="37" t="s">
        <v>2860</v>
      </c>
      <c r="G2294" s="37">
        <v>200001183</v>
      </c>
      <c r="H2294" s="100">
        <v>710161220</v>
      </c>
      <c r="I2294" s="101">
        <v>306100</v>
      </c>
      <c r="J2294" s="37">
        <v>100005684</v>
      </c>
      <c r="K2294" s="37">
        <v>200001183</v>
      </c>
      <c r="L2294" s="37" t="s">
        <v>53</v>
      </c>
      <c r="M2294" s="37" t="s">
        <v>2860</v>
      </c>
      <c r="N2294" s="37" t="s">
        <v>3822</v>
      </c>
      <c r="O2294" s="39" t="s">
        <v>15265</v>
      </c>
      <c r="P2294" s="37" t="s">
        <v>3813</v>
      </c>
      <c r="Q2294" s="37" t="s">
        <v>3814</v>
      </c>
      <c r="R2294" s="39" t="s">
        <v>15266</v>
      </c>
      <c r="S2294" s="40" t="s">
        <v>10741</v>
      </c>
      <c r="T2294" s="41">
        <v>10</v>
      </c>
      <c r="U2294" s="41">
        <v>0</v>
      </c>
      <c r="V2294" s="41">
        <v>0</v>
      </c>
      <c r="W2294" s="42"/>
      <c r="X2294" s="42"/>
      <c r="Y2294" s="102">
        <v>10</v>
      </c>
      <c r="Z2294">
        <v>0</v>
      </c>
      <c r="AA2294">
        <v>0</v>
      </c>
      <c r="AB2294">
        <v>0</v>
      </c>
      <c r="AE2294" s="103">
        <v>0</v>
      </c>
      <c r="AF2294">
        <v>0</v>
      </c>
      <c r="AG2294">
        <v>0</v>
      </c>
      <c r="AH2294">
        <v>0</v>
      </c>
      <c r="AI2294">
        <v>0</v>
      </c>
    </row>
    <row r="2295" spans="1:35" ht="15" hidden="1" customHeight="1" x14ac:dyDescent="0.25">
      <c r="A2295" s="37" t="s">
        <v>36</v>
      </c>
      <c r="B2295" s="37" t="s">
        <v>37</v>
      </c>
      <c r="C2295" s="37" t="s">
        <v>5563</v>
      </c>
      <c r="D2295" s="38" t="s">
        <v>15273</v>
      </c>
      <c r="E2295" s="37" t="s">
        <v>5564</v>
      </c>
      <c r="F2295" s="37" t="s">
        <v>568</v>
      </c>
      <c r="G2295" s="37">
        <v>200001676</v>
      </c>
      <c r="H2295" s="100">
        <v>710013590</v>
      </c>
      <c r="I2295" s="101">
        <v>313831</v>
      </c>
      <c r="J2295" s="37">
        <v>100009578</v>
      </c>
      <c r="K2295" s="37">
        <v>200001676</v>
      </c>
      <c r="L2295" s="37" t="s">
        <v>48</v>
      </c>
      <c r="M2295" s="37" t="s">
        <v>568</v>
      </c>
      <c r="N2295" s="37" t="s">
        <v>655</v>
      </c>
      <c r="O2295" s="39" t="s">
        <v>15274</v>
      </c>
      <c r="P2295" s="37" t="s">
        <v>5565</v>
      </c>
      <c r="Q2295" s="37" t="s">
        <v>5566</v>
      </c>
      <c r="R2295" s="39" t="s">
        <v>15275</v>
      </c>
      <c r="S2295" s="40" t="s">
        <v>10741</v>
      </c>
      <c r="T2295" s="41">
        <v>8</v>
      </c>
      <c r="U2295" s="41">
        <v>0</v>
      </c>
      <c r="V2295" s="41">
        <v>0</v>
      </c>
      <c r="W2295" s="42"/>
      <c r="X2295" s="42"/>
      <c r="Y2295" s="102">
        <v>8</v>
      </c>
      <c r="Z2295">
        <v>0</v>
      </c>
      <c r="AA2295">
        <v>0</v>
      </c>
      <c r="AB2295">
        <v>0</v>
      </c>
      <c r="AE2295" s="103">
        <v>0</v>
      </c>
      <c r="AF2295">
        <v>0</v>
      </c>
      <c r="AG2295">
        <v>0</v>
      </c>
      <c r="AH2295">
        <v>0</v>
      </c>
      <c r="AI2295">
        <v>0</v>
      </c>
    </row>
    <row r="2296" spans="1:35" ht="15" hidden="1" customHeight="1" x14ac:dyDescent="0.25">
      <c r="A2296" s="37" t="s">
        <v>36</v>
      </c>
      <c r="B2296" s="37" t="s">
        <v>37</v>
      </c>
      <c r="C2296" s="37" t="s">
        <v>9747</v>
      </c>
      <c r="D2296" s="38" t="s">
        <v>10802</v>
      </c>
      <c r="E2296" s="37" t="s">
        <v>9748</v>
      </c>
      <c r="F2296" s="37" t="s">
        <v>8536</v>
      </c>
      <c r="G2296" s="37">
        <v>200002913</v>
      </c>
      <c r="H2296" s="100">
        <v>710024932</v>
      </c>
      <c r="I2296" s="101">
        <v>691135</v>
      </c>
      <c r="J2296" s="37">
        <v>100014834</v>
      </c>
      <c r="K2296" s="37">
        <v>200002913</v>
      </c>
      <c r="L2296" s="37" t="s">
        <v>48</v>
      </c>
      <c r="M2296" s="37" t="s">
        <v>8536</v>
      </c>
      <c r="N2296" s="37" t="s">
        <v>9979</v>
      </c>
      <c r="O2296" s="39" t="s">
        <v>11526</v>
      </c>
      <c r="P2296" s="37" t="s">
        <v>9777</v>
      </c>
      <c r="Q2296" s="37" t="s">
        <v>9778</v>
      </c>
      <c r="R2296" s="39" t="s">
        <v>10694</v>
      </c>
      <c r="S2296" s="40" t="s">
        <v>10741</v>
      </c>
      <c r="T2296" s="42">
        <v>29</v>
      </c>
      <c r="U2296" s="42">
        <v>0</v>
      </c>
      <c r="V2296" s="42">
        <v>0</v>
      </c>
      <c r="W2296" s="41"/>
      <c r="X2296" s="41"/>
      <c r="Y2296" s="102">
        <v>29</v>
      </c>
      <c r="Z2296">
        <v>0</v>
      </c>
      <c r="AA2296">
        <v>0</v>
      </c>
      <c r="AB2296">
        <v>0</v>
      </c>
      <c r="AE2296" s="103">
        <v>0</v>
      </c>
      <c r="AF2296">
        <v>0</v>
      </c>
      <c r="AG2296">
        <v>0</v>
      </c>
      <c r="AH2296">
        <v>0</v>
      </c>
      <c r="AI2296">
        <v>0</v>
      </c>
    </row>
    <row r="2297" spans="1:35" ht="15" hidden="1" customHeight="1" x14ac:dyDescent="0.25">
      <c r="A2297" s="37" t="s">
        <v>36</v>
      </c>
      <c r="B2297" s="37" t="s">
        <v>37</v>
      </c>
      <c r="C2297" s="37" t="s">
        <v>3592</v>
      </c>
      <c r="D2297" s="38" t="s">
        <v>15267</v>
      </c>
      <c r="E2297" s="37" t="s">
        <v>3593</v>
      </c>
      <c r="F2297" s="37" t="s">
        <v>2860</v>
      </c>
      <c r="G2297" s="37">
        <v>200001115</v>
      </c>
      <c r="H2297" s="100">
        <v>710007230</v>
      </c>
      <c r="I2297" s="101">
        <v>308749</v>
      </c>
      <c r="J2297" s="37">
        <v>100004923</v>
      </c>
      <c r="K2297" s="37">
        <v>200001115</v>
      </c>
      <c r="L2297" s="37" t="s">
        <v>15268</v>
      </c>
      <c r="M2297" s="37" t="s">
        <v>2860</v>
      </c>
      <c r="N2297" s="37" t="s">
        <v>3584</v>
      </c>
      <c r="O2297" s="39" t="s">
        <v>15269</v>
      </c>
      <c r="P2297" s="37" t="s">
        <v>3595</v>
      </c>
      <c r="Q2297" s="37" t="s">
        <v>15270</v>
      </c>
      <c r="R2297" s="39" t="s">
        <v>15271</v>
      </c>
      <c r="S2297" s="40" t="s">
        <v>10741</v>
      </c>
      <c r="T2297" s="41">
        <v>8</v>
      </c>
      <c r="U2297" s="42">
        <v>0</v>
      </c>
      <c r="V2297" s="42">
        <v>0</v>
      </c>
      <c r="W2297" s="42"/>
      <c r="X2297" s="42"/>
      <c r="Y2297" s="102">
        <v>8</v>
      </c>
      <c r="Z2297">
        <v>0</v>
      </c>
      <c r="AA2297">
        <v>0</v>
      </c>
      <c r="AB2297">
        <v>0</v>
      </c>
      <c r="AE2297" s="103">
        <v>0</v>
      </c>
      <c r="AF2297">
        <v>0</v>
      </c>
      <c r="AG2297">
        <v>0</v>
      </c>
      <c r="AH2297">
        <v>0</v>
      </c>
      <c r="AI2297">
        <v>0</v>
      </c>
    </row>
    <row r="2298" spans="1:35" ht="15" hidden="1" customHeight="1" x14ac:dyDescent="0.25">
      <c r="A2298" s="37" t="s">
        <v>36</v>
      </c>
      <c r="B2298" s="37" t="s">
        <v>37</v>
      </c>
      <c r="C2298" s="37" t="s">
        <v>448</v>
      </c>
      <c r="D2298" s="38" t="s">
        <v>11022</v>
      </c>
      <c r="E2298" s="37" t="s">
        <v>449</v>
      </c>
      <c r="F2298" s="37" t="s">
        <v>40</v>
      </c>
      <c r="G2298" s="37">
        <v>200000116</v>
      </c>
      <c r="H2298" s="100">
        <v>710001053</v>
      </c>
      <c r="I2298" s="101">
        <v>603520</v>
      </c>
      <c r="J2298" s="37">
        <v>100000729</v>
      </c>
      <c r="K2298" s="37">
        <v>200000116</v>
      </c>
      <c r="L2298" s="37" t="s">
        <v>48</v>
      </c>
      <c r="M2298" s="37" t="s">
        <v>40</v>
      </c>
      <c r="N2298" s="37" t="s">
        <v>446</v>
      </c>
      <c r="O2298" s="39" t="s">
        <v>11030</v>
      </c>
      <c r="P2298" s="37" t="s">
        <v>450</v>
      </c>
      <c r="Q2298" s="37" t="s">
        <v>454</v>
      </c>
      <c r="R2298" s="39" t="s">
        <v>10619</v>
      </c>
      <c r="S2298" s="40" t="s">
        <v>10741</v>
      </c>
      <c r="T2298" s="41">
        <v>32</v>
      </c>
      <c r="U2298" s="41">
        <v>0</v>
      </c>
      <c r="V2298" s="41">
        <v>0</v>
      </c>
      <c r="W2298" s="42"/>
      <c r="X2298" s="42"/>
      <c r="Y2298" s="102">
        <v>32</v>
      </c>
      <c r="Z2298">
        <v>0</v>
      </c>
      <c r="AA2298">
        <v>0</v>
      </c>
      <c r="AB2298">
        <v>0</v>
      </c>
      <c r="AE2298" s="103">
        <v>0</v>
      </c>
      <c r="AF2298">
        <v>0</v>
      </c>
      <c r="AG2298">
        <v>0</v>
      </c>
      <c r="AH2298">
        <v>0</v>
      </c>
      <c r="AI2298">
        <v>0</v>
      </c>
    </row>
    <row r="2299" spans="1:35" ht="15" hidden="1" customHeight="1" x14ac:dyDescent="0.25">
      <c r="A2299" s="37" t="s">
        <v>36</v>
      </c>
      <c r="B2299" s="37" t="s">
        <v>592</v>
      </c>
      <c r="C2299" s="37" t="s">
        <v>10483</v>
      </c>
      <c r="D2299" s="38" t="s">
        <v>15263</v>
      </c>
      <c r="E2299" s="37" t="s">
        <v>10484</v>
      </c>
      <c r="F2299" s="37" t="s">
        <v>40</v>
      </c>
      <c r="G2299" s="37">
        <v>200003950</v>
      </c>
      <c r="H2299" s="100">
        <v>54851173</v>
      </c>
      <c r="I2299" s="101">
        <v>50638050</v>
      </c>
      <c r="J2299" s="37">
        <v>100019700</v>
      </c>
      <c r="K2299" s="37">
        <v>200003950</v>
      </c>
      <c r="L2299" s="37" t="s">
        <v>603</v>
      </c>
      <c r="M2299" s="37" t="s">
        <v>40</v>
      </c>
      <c r="N2299" s="37" t="s">
        <v>506</v>
      </c>
      <c r="O2299" s="39" t="s">
        <v>10782</v>
      </c>
      <c r="P2299" s="37" t="s">
        <v>514</v>
      </c>
      <c r="Q2299" s="37" t="s">
        <v>10441</v>
      </c>
      <c r="R2299" s="39" t="s">
        <v>10606</v>
      </c>
      <c r="S2299" s="40" t="s">
        <v>10721</v>
      </c>
      <c r="T2299" s="41">
        <v>0</v>
      </c>
      <c r="U2299" s="41">
        <v>1</v>
      </c>
      <c r="V2299" s="41">
        <v>0</v>
      </c>
      <c r="W2299" s="42"/>
      <c r="X2299" s="42"/>
      <c r="Y2299" s="102">
        <v>1</v>
      </c>
      <c r="Z2299">
        <v>0</v>
      </c>
      <c r="AA2299">
        <v>0</v>
      </c>
      <c r="AB2299">
        <v>0</v>
      </c>
      <c r="AE2299" s="103">
        <v>0</v>
      </c>
      <c r="AF2299">
        <v>0</v>
      </c>
      <c r="AG2299">
        <v>0</v>
      </c>
      <c r="AH2299">
        <v>0</v>
      </c>
      <c r="AI2299">
        <v>0</v>
      </c>
    </row>
    <row r="2300" spans="1:35" ht="15" hidden="1" customHeight="1" x14ac:dyDescent="0.25">
      <c r="A2300" s="37" t="s">
        <v>36</v>
      </c>
      <c r="B2300" s="37" t="s">
        <v>37</v>
      </c>
      <c r="C2300" s="37" t="s">
        <v>5108</v>
      </c>
      <c r="D2300" s="38" t="s">
        <v>12121</v>
      </c>
      <c r="E2300" s="37" t="s">
        <v>5109</v>
      </c>
      <c r="F2300" s="37" t="s">
        <v>4189</v>
      </c>
      <c r="G2300" s="37">
        <v>200001288</v>
      </c>
      <c r="H2300" s="100">
        <v>710283393</v>
      </c>
      <c r="I2300" s="101">
        <v>321567</v>
      </c>
      <c r="J2300" s="37">
        <v>100019693</v>
      </c>
      <c r="K2300" s="37">
        <v>200001288</v>
      </c>
      <c r="L2300" s="37" t="s">
        <v>48</v>
      </c>
      <c r="M2300" s="37" t="s">
        <v>4189</v>
      </c>
      <c r="N2300" s="37" t="s">
        <v>4993</v>
      </c>
      <c r="O2300" s="39" t="s">
        <v>12122</v>
      </c>
      <c r="P2300" s="37" t="s">
        <v>5110</v>
      </c>
      <c r="Q2300" s="37" t="s">
        <v>15272</v>
      </c>
      <c r="R2300" s="39" t="s">
        <v>12124</v>
      </c>
      <c r="S2300" s="40" t="s">
        <v>10741</v>
      </c>
      <c r="T2300" s="41">
        <v>0</v>
      </c>
      <c r="U2300" s="41">
        <v>0</v>
      </c>
      <c r="V2300" s="41">
        <v>0</v>
      </c>
      <c r="W2300" s="42"/>
      <c r="X2300" s="42"/>
      <c r="Y2300" s="102">
        <v>0</v>
      </c>
      <c r="Z2300">
        <v>0</v>
      </c>
      <c r="AA2300">
        <v>0</v>
      </c>
      <c r="AB2300">
        <v>0</v>
      </c>
      <c r="AE2300" s="103">
        <v>0</v>
      </c>
      <c r="AF2300">
        <v>0</v>
      </c>
      <c r="AG2300">
        <v>0</v>
      </c>
      <c r="AH2300">
        <v>0</v>
      </c>
      <c r="AI2300">
        <v>0</v>
      </c>
    </row>
    <row r="2301" spans="1:35" ht="15" hidden="1" customHeight="1" x14ac:dyDescent="0.25">
      <c r="A2301" s="37" t="s">
        <v>36</v>
      </c>
      <c r="B2301" s="37" t="s">
        <v>37</v>
      </c>
      <c r="C2301" s="37" t="s">
        <v>10401</v>
      </c>
      <c r="D2301" s="38" t="s">
        <v>15304</v>
      </c>
      <c r="E2301" s="37" t="s">
        <v>10402</v>
      </c>
      <c r="F2301" s="37" t="s">
        <v>8536</v>
      </c>
      <c r="G2301" s="37">
        <v>200002920</v>
      </c>
      <c r="H2301" s="100">
        <v>35542667</v>
      </c>
      <c r="I2301" s="101">
        <v>691054</v>
      </c>
      <c r="J2301" s="37">
        <v>100014815</v>
      </c>
      <c r="K2301" s="37">
        <v>200002920</v>
      </c>
      <c r="L2301" s="37" t="s">
        <v>48</v>
      </c>
      <c r="M2301" s="37" t="s">
        <v>8536</v>
      </c>
      <c r="N2301" s="37" t="s">
        <v>9979</v>
      </c>
      <c r="O2301" s="39" t="s">
        <v>13059</v>
      </c>
      <c r="P2301" s="37" t="s">
        <v>9756</v>
      </c>
      <c r="Q2301" s="37" t="s">
        <v>9757</v>
      </c>
      <c r="R2301" s="39" t="s">
        <v>15305</v>
      </c>
      <c r="S2301" s="40" t="s">
        <v>10721</v>
      </c>
      <c r="T2301" s="42">
        <v>54</v>
      </c>
      <c r="U2301" s="42">
        <v>0</v>
      </c>
      <c r="V2301" s="42">
        <v>0</v>
      </c>
      <c r="W2301" s="42"/>
      <c r="X2301" s="42"/>
      <c r="Y2301" s="102">
        <v>54</v>
      </c>
      <c r="Z2301">
        <v>0</v>
      </c>
      <c r="AA2301">
        <v>0</v>
      </c>
      <c r="AB2301">
        <v>0</v>
      </c>
      <c r="AE2301" s="103">
        <v>0</v>
      </c>
      <c r="AF2301">
        <v>0</v>
      </c>
      <c r="AG2301">
        <v>0</v>
      </c>
      <c r="AH2301">
        <v>0</v>
      </c>
      <c r="AI2301">
        <v>0</v>
      </c>
    </row>
    <row r="2302" spans="1:35" ht="15" hidden="1" customHeight="1" x14ac:dyDescent="0.25">
      <c r="A2302" s="37" t="s">
        <v>36</v>
      </c>
      <c r="B2302" s="37" t="s">
        <v>37</v>
      </c>
      <c r="C2302" s="37" t="s">
        <v>9747</v>
      </c>
      <c r="D2302" s="38" t="s">
        <v>10802</v>
      </c>
      <c r="E2302" s="37" t="s">
        <v>9748</v>
      </c>
      <c r="F2302" s="37" t="s">
        <v>8536</v>
      </c>
      <c r="G2302" s="37">
        <v>200002913</v>
      </c>
      <c r="H2302" s="100">
        <v>710039069</v>
      </c>
      <c r="I2302" s="101">
        <v>691135</v>
      </c>
      <c r="J2302" s="37">
        <v>100014918</v>
      </c>
      <c r="K2302" s="37">
        <v>200002913</v>
      </c>
      <c r="L2302" s="37" t="s">
        <v>48</v>
      </c>
      <c r="M2302" s="37" t="s">
        <v>8536</v>
      </c>
      <c r="N2302" s="37" t="s">
        <v>9988</v>
      </c>
      <c r="O2302" s="39" t="s">
        <v>12634</v>
      </c>
      <c r="P2302" s="37" t="s">
        <v>9989</v>
      </c>
      <c r="Q2302" s="37" t="s">
        <v>9803</v>
      </c>
      <c r="R2302" s="39" t="s">
        <v>12635</v>
      </c>
      <c r="S2302" s="40" t="s">
        <v>10741</v>
      </c>
      <c r="T2302" s="41">
        <v>56</v>
      </c>
      <c r="U2302" s="41">
        <v>0</v>
      </c>
      <c r="V2302" s="41">
        <v>0</v>
      </c>
      <c r="W2302" s="42"/>
      <c r="X2302" s="42"/>
      <c r="Y2302" s="102">
        <v>56</v>
      </c>
      <c r="Z2302">
        <v>0</v>
      </c>
      <c r="AA2302">
        <v>0</v>
      </c>
      <c r="AB2302">
        <v>0</v>
      </c>
      <c r="AE2302" s="103">
        <v>0</v>
      </c>
      <c r="AF2302">
        <v>0</v>
      </c>
      <c r="AG2302">
        <v>0</v>
      </c>
      <c r="AH2302">
        <v>0</v>
      </c>
      <c r="AI2302">
        <v>0</v>
      </c>
    </row>
    <row r="2303" spans="1:35" ht="15" hidden="1" customHeight="1" x14ac:dyDescent="0.25">
      <c r="A2303" s="37" t="s">
        <v>36</v>
      </c>
      <c r="B2303" s="37" t="s">
        <v>37</v>
      </c>
      <c r="C2303" s="37" t="s">
        <v>1733</v>
      </c>
      <c r="D2303" s="38" t="s">
        <v>15292</v>
      </c>
      <c r="E2303" s="37" t="s">
        <v>1734</v>
      </c>
      <c r="F2303" s="37" t="s">
        <v>814</v>
      </c>
      <c r="G2303" s="37">
        <v>200000559</v>
      </c>
      <c r="H2303" s="100">
        <v>710270631</v>
      </c>
      <c r="I2303" s="101">
        <v>682136</v>
      </c>
      <c r="J2303" s="37">
        <v>100018335</v>
      </c>
      <c r="K2303" s="37">
        <v>200000559</v>
      </c>
      <c r="L2303" s="37" t="s">
        <v>48</v>
      </c>
      <c r="M2303" s="37" t="s">
        <v>814</v>
      </c>
      <c r="N2303" s="37" t="s">
        <v>549</v>
      </c>
      <c r="O2303" s="39" t="s">
        <v>11121</v>
      </c>
      <c r="P2303" s="37" t="s">
        <v>1735</v>
      </c>
      <c r="Q2303" s="37" t="s">
        <v>1736</v>
      </c>
      <c r="R2303" s="39" t="s">
        <v>15293</v>
      </c>
      <c r="S2303" s="40" t="s">
        <v>10741</v>
      </c>
      <c r="T2303" s="41">
        <v>9</v>
      </c>
      <c r="U2303" s="41">
        <v>0</v>
      </c>
      <c r="V2303" s="41">
        <v>0</v>
      </c>
      <c r="W2303" s="42"/>
      <c r="X2303" s="42"/>
      <c r="Y2303" s="102">
        <v>9</v>
      </c>
      <c r="Z2303">
        <v>0</v>
      </c>
      <c r="AA2303">
        <v>0</v>
      </c>
      <c r="AB2303">
        <v>0</v>
      </c>
      <c r="AE2303" s="103">
        <v>0</v>
      </c>
      <c r="AF2303">
        <v>0</v>
      </c>
      <c r="AG2303">
        <v>0</v>
      </c>
      <c r="AH2303">
        <v>0</v>
      </c>
      <c r="AI2303">
        <v>0</v>
      </c>
    </row>
    <row r="2304" spans="1:35" ht="15" hidden="1" customHeight="1" x14ac:dyDescent="0.25">
      <c r="A2304" s="37" t="s">
        <v>36</v>
      </c>
      <c r="B2304" s="37" t="s">
        <v>37</v>
      </c>
      <c r="C2304" s="37" t="s">
        <v>1218</v>
      </c>
      <c r="D2304" s="38" t="s">
        <v>15285</v>
      </c>
      <c r="E2304" s="37" t="s">
        <v>1219</v>
      </c>
      <c r="F2304" s="37" t="s">
        <v>814</v>
      </c>
      <c r="G2304" s="37">
        <v>200000499</v>
      </c>
      <c r="H2304" s="100">
        <v>710008350</v>
      </c>
      <c r="I2304" s="101">
        <v>309516</v>
      </c>
      <c r="J2304" s="37">
        <v>100002647</v>
      </c>
      <c r="K2304" s="37">
        <v>200000499</v>
      </c>
      <c r="L2304" s="37" t="s">
        <v>48</v>
      </c>
      <c r="M2304" s="37" t="s">
        <v>814</v>
      </c>
      <c r="N2304" s="37" t="s">
        <v>1329</v>
      </c>
      <c r="O2304" s="39" t="s">
        <v>15286</v>
      </c>
      <c r="P2304" s="37" t="s">
        <v>1220</v>
      </c>
      <c r="Q2304" s="37" t="s">
        <v>1221</v>
      </c>
      <c r="R2304" s="39" t="s">
        <v>15287</v>
      </c>
      <c r="S2304" s="40" t="s">
        <v>10741</v>
      </c>
      <c r="T2304" s="41">
        <v>4</v>
      </c>
      <c r="U2304" s="41">
        <v>0</v>
      </c>
      <c r="V2304" s="41">
        <v>0</v>
      </c>
      <c r="W2304" s="42"/>
      <c r="X2304" s="42"/>
      <c r="Y2304" s="102">
        <v>4</v>
      </c>
      <c r="Z2304">
        <v>0</v>
      </c>
      <c r="AA2304">
        <v>0</v>
      </c>
      <c r="AB2304">
        <v>0</v>
      </c>
      <c r="AE2304" s="103">
        <v>0</v>
      </c>
      <c r="AF2304">
        <v>0</v>
      </c>
      <c r="AG2304">
        <v>0</v>
      </c>
      <c r="AH2304">
        <v>0</v>
      </c>
      <c r="AI2304">
        <v>0</v>
      </c>
    </row>
    <row r="2305" spans="1:35" ht="15" hidden="1" customHeight="1" x14ac:dyDescent="0.25">
      <c r="A2305" s="37" t="s">
        <v>36</v>
      </c>
      <c r="B2305" s="37" t="s">
        <v>37</v>
      </c>
      <c r="C2305" s="37" t="s">
        <v>370</v>
      </c>
      <c r="D2305" s="38" t="s">
        <v>11814</v>
      </c>
      <c r="E2305" s="37" t="s">
        <v>371</v>
      </c>
      <c r="F2305" s="37" t="s">
        <v>40</v>
      </c>
      <c r="G2305" s="37">
        <v>200000169</v>
      </c>
      <c r="H2305" s="100">
        <v>30848822</v>
      </c>
      <c r="I2305" s="101">
        <v>603155</v>
      </c>
      <c r="J2305" s="37">
        <v>100000327</v>
      </c>
      <c r="K2305" s="37">
        <v>200000169</v>
      </c>
      <c r="L2305" s="37" t="s">
        <v>48</v>
      </c>
      <c r="M2305" s="37" t="s">
        <v>40</v>
      </c>
      <c r="N2305" s="37" t="s">
        <v>367</v>
      </c>
      <c r="O2305" s="39" t="s">
        <v>15306</v>
      </c>
      <c r="P2305" s="37" t="s">
        <v>372</v>
      </c>
      <c r="Q2305" s="37" t="s">
        <v>378</v>
      </c>
      <c r="R2305" s="39" t="s">
        <v>10604</v>
      </c>
      <c r="S2305" s="40" t="s">
        <v>10721</v>
      </c>
      <c r="T2305" s="41">
        <v>121</v>
      </c>
      <c r="U2305" s="41">
        <v>0</v>
      </c>
      <c r="V2305" s="41">
        <v>0</v>
      </c>
      <c r="W2305" s="42"/>
      <c r="X2305" s="42"/>
      <c r="Y2305" s="102">
        <v>121</v>
      </c>
      <c r="Z2305">
        <v>0</v>
      </c>
      <c r="AA2305">
        <v>0</v>
      </c>
      <c r="AB2305">
        <v>0</v>
      </c>
      <c r="AE2305" s="103">
        <v>0</v>
      </c>
      <c r="AF2305">
        <v>0</v>
      </c>
      <c r="AG2305">
        <v>0</v>
      </c>
      <c r="AH2305">
        <v>0</v>
      </c>
      <c r="AI2305">
        <v>0</v>
      </c>
    </row>
    <row r="2306" spans="1:35" ht="15" hidden="1" customHeight="1" x14ac:dyDescent="0.25">
      <c r="A2306" s="37" t="s">
        <v>36</v>
      </c>
      <c r="B2306" s="37" t="s">
        <v>37</v>
      </c>
      <c r="C2306" s="37" t="s">
        <v>5752</v>
      </c>
      <c r="D2306" s="38" t="s">
        <v>11186</v>
      </c>
      <c r="E2306" s="37" t="s">
        <v>5753</v>
      </c>
      <c r="F2306" s="37" t="s">
        <v>568</v>
      </c>
      <c r="G2306" s="37">
        <v>200001918</v>
      </c>
      <c r="H2306" s="100">
        <v>37957970</v>
      </c>
      <c r="I2306" s="101">
        <v>319031</v>
      </c>
      <c r="J2306" s="37">
        <v>100010570</v>
      </c>
      <c r="K2306" s="37">
        <v>200001918</v>
      </c>
      <c r="L2306" s="37" t="s">
        <v>210</v>
      </c>
      <c r="M2306" s="37" t="s">
        <v>568</v>
      </c>
      <c r="N2306" s="37" t="s">
        <v>570</v>
      </c>
      <c r="O2306" s="39" t="s">
        <v>11187</v>
      </c>
      <c r="P2306" s="37" t="s">
        <v>570</v>
      </c>
      <c r="Q2306" s="37" t="s">
        <v>15284</v>
      </c>
      <c r="R2306" s="39" t="s">
        <v>11189</v>
      </c>
      <c r="S2306" s="40" t="s">
        <v>10721</v>
      </c>
      <c r="T2306" s="41">
        <v>44</v>
      </c>
      <c r="U2306" s="41">
        <v>0</v>
      </c>
      <c r="V2306" s="41">
        <v>0</v>
      </c>
      <c r="W2306" s="42"/>
      <c r="X2306" s="42"/>
      <c r="Y2306" s="102">
        <v>44</v>
      </c>
      <c r="Z2306">
        <v>2</v>
      </c>
      <c r="AA2306">
        <v>0</v>
      </c>
      <c r="AB2306">
        <v>0</v>
      </c>
      <c r="AE2306" s="103">
        <v>2</v>
      </c>
      <c r="AF2306">
        <v>7</v>
      </c>
      <c r="AG2306">
        <v>0</v>
      </c>
      <c r="AH2306">
        <v>0</v>
      </c>
      <c r="AI2306">
        <v>7</v>
      </c>
    </row>
    <row r="2307" spans="1:35" ht="15" hidden="1" customHeight="1" x14ac:dyDescent="0.25">
      <c r="A2307" s="37" t="s">
        <v>36</v>
      </c>
      <c r="B2307" s="37" t="s">
        <v>509</v>
      </c>
      <c r="C2307" s="37" t="s">
        <v>510</v>
      </c>
      <c r="D2307" s="38" t="s">
        <v>12094</v>
      </c>
      <c r="E2307" s="37" t="s">
        <v>511</v>
      </c>
      <c r="F2307" s="37" t="s">
        <v>40</v>
      </c>
      <c r="G2307" s="37">
        <v>200003586</v>
      </c>
      <c r="H2307" s="100">
        <v>53684354</v>
      </c>
      <c r="I2307" s="101">
        <v>42131685</v>
      </c>
      <c r="J2307" s="37">
        <v>100019187</v>
      </c>
      <c r="K2307" s="37">
        <v>200003586</v>
      </c>
      <c r="L2307" s="37" t="s">
        <v>512</v>
      </c>
      <c r="M2307" s="37" t="s">
        <v>40</v>
      </c>
      <c r="N2307" s="37" t="s">
        <v>506</v>
      </c>
      <c r="O2307" s="39" t="s">
        <v>12352</v>
      </c>
      <c r="P2307" s="37" t="s">
        <v>514</v>
      </c>
      <c r="Q2307" s="37" t="s">
        <v>515</v>
      </c>
      <c r="R2307" s="39" t="s">
        <v>10606</v>
      </c>
      <c r="S2307" s="40" t="s">
        <v>10721</v>
      </c>
      <c r="T2307" s="41">
        <v>0</v>
      </c>
      <c r="U2307" s="41">
        <v>0</v>
      </c>
      <c r="V2307" s="41">
        <v>12</v>
      </c>
      <c r="W2307" s="42"/>
      <c r="X2307" s="42"/>
      <c r="Y2307" s="102">
        <v>12</v>
      </c>
      <c r="Z2307">
        <v>0</v>
      </c>
      <c r="AA2307">
        <v>0</v>
      </c>
      <c r="AB2307">
        <v>0</v>
      </c>
      <c r="AE2307" s="103">
        <v>0</v>
      </c>
      <c r="AF2307">
        <v>0</v>
      </c>
      <c r="AG2307">
        <v>0</v>
      </c>
      <c r="AH2307">
        <v>0</v>
      </c>
      <c r="AI2307">
        <v>0</v>
      </c>
    </row>
    <row r="2308" spans="1:35" ht="15" hidden="1" customHeight="1" x14ac:dyDescent="0.25">
      <c r="A2308" s="37" t="s">
        <v>36</v>
      </c>
      <c r="B2308" s="37" t="s">
        <v>37</v>
      </c>
      <c r="C2308" s="37" t="s">
        <v>6794</v>
      </c>
      <c r="D2308" s="38" t="s">
        <v>15290</v>
      </c>
      <c r="E2308" s="37" t="s">
        <v>6795</v>
      </c>
      <c r="F2308" s="37" t="s">
        <v>6696</v>
      </c>
      <c r="G2308" s="37">
        <v>200002219</v>
      </c>
      <c r="H2308" s="100">
        <v>710023375</v>
      </c>
      <c r="I2308" s="101">
        <v>322130</v>
      </c>
      <c r="J2308" s="37">
        <v>100011584</v>
      </c>
      <c r="K2308" s="37">
        <v>200002219</v>
      </c>
      <c r="L2308" s="37" t="s">
        <v>48</v>
      </c>
      <c r="M2308" s="37" t="s">
        <v>6696</v>
      </c>
      <c r="N2308" s="37" t="s">
        <v>557</v>
      </c>
      <c r="O2308" s="39" t="s">
        <v>12099</v>
      </c>
      <c r="P2308" s="37" t="s">
        <v>6796</v>
      </c>
      <c r="Q2308" s="37" t="s">
        <v>6797</v>
      </c>
      <c r="R2308" s="39" t="s">
        <v>15291</v>
      </c>
      <c r="S2308" s="40" t="s">
        <v>10741</v>
      </c>
      <c r="T2308" s="41">
        <v>14</v>
      </c>
      <c r="U2308" s="42">
        <v>0</v>
      </c>
      <c r="V2308" s="42">
        <v>0</v>
      </c>
      <c r="W2308" s="42"/>
      <c r="X2308" s="42"/>
      <c r="Y2308" s="102">
        <v>14</v>
      </c>
      <c r="Z2308">
        <v>0</v>
      </c>
      <c r="AA2308">
        <v>0</v>
      </c>
      <c r="AB2308">
        <v>0</v>
      </c>
      <c r="AE2308" s="103">
        <v>0</v>
      </c>
      <c r="AF2308">
        <v>0</v>
      </c>
      <c r="AG2308">
        <v>0</v>
      </c>
      <c r="AH2308">
        <v>0</v>
      </c>
      <c r="AI2308">
        <v>0</v>
      </c>
    </row>
    <row r="2309" spans="1:35" ht="15" hidden="1" customHeight="1" x14ac:dyDescent="0.25">
      <c r="A2309" s="37" t="s">
        <v>36</v>
      </c>
      <c r="B2309" s="37" t="s">
        <v>37</v>
      </c>
      <c r="C2309" s="37" t="s">
        <v>1753</v>
      </c>
      <c r="D2309" s="38" t="s">
        <v>15299</v>
      </c>
      <c r="E2309" s="37" t="s">
        <v>1320</v>
      </c>
      <c r="F2309" s="37" t="s">
        <v>814</v>
      </c>
      <c r="G2309" s="37">
        <v>200000557</v>
      </c>
      <c r="H2309" s="100">
        <v>710011695</v>
      </c>
      <c r="I2309" s="101">
        <v>682233</v>
      </c>
      <c r="J2309" s="37">
        <v>100002873</v>
      </c>
      <c r="K2309" s="37">
        <v>200000557</v>
      </c>
      <c r="L2309" s="37" t="s">
        <v>48</v>
      </c>
      <c r="M2309" s="37" t="s">
        <v>814</v>
      </c>
      <c r="N2309" s="37" t="s">
        <v>549</v>
      </c>
      <c r="O2309" s="39" t="s">
        <v>11653</v>
      </c>
      <c r="P2309" s="37" t="s">
        <v>1321</v>
      </c>
      <c r="Q2309" s="37" t="s">
        <v>1754</v>
      </c>
      <c r="R2309" s="39" t="s">
        <v>15300</v>
      </c>
      <c r="S2309" s="40" t="s">
        <v>10741</v>
      </c>
      <c r="T2309" s="41">
        <v>6</v>
      </c>
      <c r="U2309" s="41">
        <v>0</v>
      </c>
      <c r="V2309" s="41">
        <v>0</v>
      </c>
      <c r="W2309" s="42"/>
      <c r="X2309" s="42"/>
      <c r="Y2309" s="102">
        <v>6</v>
      </c>
      <c r="Z2309">
        <v>0</v>
      </c>
      <c r="AA2309">
        <v>0</v>
      </c>
      <c r="AB2309">
        <v>0</v>
      </c>
      <c r="AE2309" s="103">
        <v>0</v>
      </c>
      <c r="AF2309">
        <v>0</v>
      </c>
      <c r="AG2309">
        <v>0</v>
      </c>
      <c r="AH2309">
        <v>0</v>
      </c>
      <c r="AI2309">
        <v>0</v>
      </c>
    </row>
    <row r="2310" spans="1:35" ht="15" hidden="1" customHeight="1" x14ac:dyDescent="0.25">
      <c r="A2310" s="37" t="s">
        <v>36</v>
      </c>
      <c r="B2310" s="37" t="s">
        <v>37</v>
      </c>
      <c r="C2310" s="37" t="s">
        <v>9739</v>
      </c>
      <c r="D2310" s="38" t="s">
        <v>15288</v>
      </c>
      <c r="E2310" s="37" t="s">
        <v>9740</v>
      </c>
      <c r="F2310" s="37" t="s">
        <v>8536</v>
      </c>
      <c r="G2310" s="37">
        <v>200003021</v>
      </c>
      <c r="H2310" s="100">
        <v>710025947</v>
      </c>
      <c r="I2310" s="101">
        <v>31947034</v>
      </c>
      <c r="J2310" s="37">
        <v>100015236</v>
      </c>
      <c r="K2310" s="37">
        <v>200003021</v>
      </c>
      <c r="L2310" s="37" t="s">
        <v>48</v>
      </c>
      <c r="M2310" s="37" t="s">
        <v>8536</v>
      </c>
      <c r="N2310" s="37" t="s">
        <v>8633</v>
      </c>
      <c r="O2310" s="39" t="s">
        <v>13628</v>
      </c>
      <c r="P2310" s="37" t="s">
        <v>9741</v>
      </c>
      <c r="Q2310" s="37" t="s">
        <v>9742</v>
      </c>
      <c r="R2310" s="39" t="s">
        <v>15289</v>
      </c>
      <c r="S2310" s="40" t="s">
        <v>10741</v>
      </c>
      <c r="T2310" s="41">
        <v>6</v>
      </c>
      <c r="U2310" s="42">
        <v>0</v>
      </c>
      <c r="V2310" s="42">
        <v>0</v>
      </c>
      <c r="W2310" s="42"/>
      <c r="X2310" s="42"/>
      <c r="Y2310" s="102">
        <v>6</v>
      </c>
      <c r="Z2310">
        <v>0</v>
      </c>
      <c r="AA2310">
        <v>0</v>
      </c>
      <c r="AB2310">
        <v>0</v>
      </c>
      <c r="AE2310" s="103">
        <v>0</v>
      </c>
      <c r="AF2310">
        <v>0</v>
      </c>
      <c r="AG2310">
        <v>0</v>
      </c>
      <c r="AH2310">
        <v>0</v>
      </c>
      <c r="AI2310">
        <v>0</v>
      </c>
    </row>
    <row r="2311" spans="1:35" ht="15" hidden="1" customHeight="1" x14ac:dyDescent="0.25">
      <c r="A2311" s="37" t="s">
        <v>36</v>
      </c>
      <c r="B2311" s="37" t="s">
        <v>37</v>
      </c>
      <c r="C2311" s="37" t="s">
        <v>1040</v>
      </c>
      <c r="D2311" s="38" t="s">
        <v>12888</v>
      </c>
      <c r="E2311" s="37" t="s">
        <v>1041</v>
      </c>
      <c r="F2311" s="37" t="s">
        <v>814</v>
      </c>
      <c r="G2311" s="37">
        <v>200000373</v>
      </c>
      <c r="H2311" s="100">
        <v>37842773</v>
      </c>
      <c r="I2311" s="101">
        <v>305936</v>
      </c>
      <c r="J2311" s="37">
        <v>100001967</v>
      </c>
      <c r="K2311" s="37">
        <v>200000373</v>
      </c>
      <c r="L2311" s="37" t="s">
        <v>210</v>
      </c>
      <c r="M2311" s="37" t="s">
        <v>814</v>
      </c>
      <c r="N2311" s="37" t="s">
        <v>1043</v>
      </c>
      <c r="O2311" s="39" t="s">
        <v>12889</v>
      </c>
      <c r="P2311" s="37" t="s">
        <v>1043</v>
      </c>
      <c r="Q2311" s="37" t="s">
        <v>1047</v>
      </c>
      <c r="R2311" s="39" t="s">
        <v>12890</v>
      </c>
      <c r="S2311" s="40" t="s">
        <v>10721</v>
      </c>
      <c r="T2311" s="42">
        <v>21</v>
      </c>
      <c r="U2311" s="42">
        <v>0</v>
      </c>
      <c r="V2311" s="41">
        <v>0</v>
      </c>
      <c r="W2311" s="42"/>
      <c r="X2311" s="42"/>
      <c r="Y2311" s="102">
        <v>21</v>
      </c>
      <c r="Z2311">
        <v>0</v>
      </c>
      <c r="AA2311">
        <v>0</v>
      </c>
      <c r="AB2311">
        <v>0</v>
      </c>
      <c r="AE2311" s="103">
        <v>0</v>
      </c>
      <c r="AF2311">
        <v>0</v>
      </c>
      <c r="AG2311">
        <v>0</v>
      </c>
      <c r="AH2311">
        <v>0</v>
      </c>
      <c r="AI2311">
        <v>0</v>
      </c>
    </row>
    <row r="2312" spans="1:35" ht="15" hidden="1" customHeight="1" x14ac:dyDescent="0.25">
      <c r="A2312" s="37" t="s">
        <v>36</v>
      </c>
      <c r="B2312" s="37" t="s">
        <v>592</v>
      </c>
      <c r="C2312" s="37" t="s">
        <v>16776</v>
      </c>
      <c r="D2312" s="38" t="s">
        <v>16897</v>
      </c>
      <c r="E2312" s="37" t="s">
        <v>16777</v>
      </c>
      <c r="F2312" s="37" t="s">
        <v>40</v>
      </c>
      <c r="G2312" s="37">
        <v>200003959</v>
      </c>
      <c r="H2312" s="100">
        <v>710287526</v>
      </c>
      <c r="I2312" s="101">
        <v>55125450</v>
      </c>
      <c r="J2312" s="37">
        <v>100020131</v>
      </c>
      <c r="K2312" s="37">
        <v>100019856</v>
      </c>
      <c r="L2312" s="37" t="s">
        <v>16898</v>
      </c>
      <c r="M2312" s="37" t="s">
        <v>40</v>
      </c>
      <c r="N2312" s="37" t="s">
        <v>784</v>
      </c>
      <c r="O2312" s="39" t="s">
        <v>14210</v>
      </c>
      <c r="P2312" s="37" t="s">
        <v>397</v>
      </c>
      <c r="Q2312" s="37" t="s">
        <v>16778</v>
      </c>
      <c r="R2312" s="39" t="s">
        <v>10617</v>
      </c>
      <c r="S2312" s="40" t="s">
        <v>10741</v>
      </c>
      <c r="T2312" s="41">
        <v>0</v>
      </c>
      <c r="U2312" s="42">
        <v>3</v>
      </c>
      <c r="V2312" s="42">
        <v>0</v>
      </c>
      <c r="W2312" s="42"/>
      <c r="X2312" s="42"/>
      <c r="Y2312" s="102">
        <v>3</v>
      </c>
      <c r="Z2312">
        <v>0</v>
      </c>
      <c r="AA2312">
        <v>0</v>
      </c>
      <c r="AB2312">
        <v>0</v>
      </c>
      <c r="AE2312" s="103">
        <v>0</v>
      </c>
      <c r="AF2312">
        <v>0</v>
      </c>
      <c r="AG2312">
        <v>0</v>
      </c>
      <c r="AH2312">
        <v>0</v>
      </c>
      <c r="AI2312">
        <v>0</v>
      </c>
    </row>
    <row r="2313" spans="1:35" ht="15" hidden="1" customHeight="1" x14ac:dyDescent="0.25">
      <c r="A2313" s="37" t="s">
        <v>36</v>
      </c>
      <c r="B2313" s="37" t="s">
        <v>15282</v>
      </c>
      <c r="C2313" s="37" t="s">
        <v>10068</v>
      </c>
      <c r="D2313" s="38" t="s">
        <v>15283</v>
      </c>
      <c r="E2313" s="37" t="s">
        <v>10069</v>
      </c>
      <c r="F2313" s="37" t="s">
        <v>568</v>
      </c>
      <c r="G2313" s="37">
        <v>200000093</v>
      </c>
      <c r="H2313" s="100">
        <v>45026360</v>
      </c>
      <c r="I2313" s="101">
        <v>37896695</v>
      </c>
      <c r="J2313" s="37">
        <v>100009697</v>
      </c>
      <c r="K2313" s="37">
        <v>200000093</v>
      </c>
      <c r="L2313" s="37" t="s">
        <v>10070</v>
      </c>
      <c r="M2313" s="37" t="s">
        <v>568</v>
      </c>
      <c r="N2313" s="37" t="s">
        <v>5444</v>
      </c>
      <c r="O2313" s="39" t="s">
        <v>11018</v>
      </c>
      <c r="P2313" s="37" t="s">
        <v>5444</v>
      </c>
      <c r="Q2313" s="37" t="s">
        <v>6678</v>
      </c>
      <c r="R2313" s="39" t="s">
        <v>10662</v>
      </c>
      <c r="S2313" s="40" t="s">
        <v>10721</v>
      </c>
      <c r="T2313" s="41">
        <v>0</v>
      </c>
      <c r="U2313" s="42">
        <v>15</v>
      </c>
      <c r="V2313" s="42">
        <v>0</v>
      </c>
      <c r="W2313" s="42"/>
      <c r="X2313" s="42"/>
      <c r="Y2313" s="102">
        <v>15</v>
      </c>
      <c r="Z2313">
        <v>0</v>
      </c>
      <c r="AA2313">
        <v>0</v>
      </c>
      <c r="AB2313">
        <v>0</v>
      </c>
      <c r="AE2313" s="103">
        <v>0</v>
      </c>
      <c r="AF2313">
        <v>0</v>
      </c>
      <c r="AG2313">
        <v>0</v>
      </c>
      <c r="AH2313">
        <v>0</v>
      </c>
      <c r="AI2313">
        <v>0</v>
      </c>
    </row>
    <row r="2314" spans="1:35" ht="15" hidden="1" customHeight="1" x14ac:dyDescent="0.25">
      <c r="A2314" s="37" t="s">
        <v>36</v>
      </c>
      <c r="B2314" s="37" t="s">
        <v>37</v>
      </c>
      <c r="C2314" s="37" t="s">
        <v>8170</v>
      </c>
      <c r="D2314" s="38" t="s">
        <v>15297</v>
      </c>
      <c r="E2314" s="37" t="s">
        <v>8171</v>
      </c>
      <c r="F2314" s="37" t="s">
        <v>6696</v>
      </c>
      <c r="G2314" s="37">
        <v>200002856</v>
      </c>
      <c r="H2314" s="100">
        <v>710033974</v>
      </c>
      <c r="I2314" s="101">
        <v>332810</v>
      </c>
      <c r="J2314" s="37">
        <v>100013983</v>
      </c>
      <c r="K2314" s="37">
        <v>200002856</v>
      </c>
      <c r="L2314" s="37" t="s">
        <v>48</v>
      </c>
      <c r="M2314" s="37" t="s">
        <v>6696</v>
      </c>
      <c r="N2314" s="37" t="s">
        <v>8266</v>
      </c>
      <c r="O2314" s="39" t="s">
        <v>15131</v>
      </c>
      <c r="P2314" s="37" t="s">
        <v>8172</v>
      </c>
      <c r="Q2314" s="37" t="s">
        <v>10364</v>
      </c>
      <c r="R2314" s="39" t="s">
        <v>15298</v>
      </c>
      <c r="S2314" s="40" t="s">
        <v>10741</v>
      </c>
      <c r="T2314" s="41">
        <v>63</v>
      </c>
      <c r="U2314" s="42">
        <v>0</v>
      </c>
      <c r="V2314" s="42">
        <v>0</v>
      </c>
      <c r="W2314" s="42"/>
      <c r="X2314" s="42"/>
      <c r="Y2314" s="102">
        <v>63</v>
      </c>
      <c r="Z2314">
        <v>0</v>
      </c>
      <c r="AA2314">
        <v>0</v>
      </c>
      <c r="AB2314">
        <v>0</v>
      </c>
      <c r="AE2314" s="103">
        <v>0</v>
      </c>
      <c r="AF2314">
        <v>42</v>
      </c>
      <c r="AG2314">
        <v>0</v>
      </c>
      <c r="AH2314">
        <v>0</v>
      </c>
      <c r="AI2314">
        <v>42</v>
      </c>
    </row>
    <row r="2315" spans="1:35" ht="15" hidden="1" customHeight="1" x14ac:dyDescent="0.25">
      <c r="A2315" s="37" t="s">
        <v>36</v>
      </c>
      <c r="B2315" s="37" t="s">
        <v>37</v>
      </c>
      <c r="C2315" s="37" t="s">
        <v>2148</v>
      </c>
      <c r="D2315" s="38" t="s">
        <v>15294</v>
      </c>
      <c r="E2315" s="37" t="s">
        <v>2149</v>
      </c>
      <c r="F2315" s="37" t="s">
        <v>1879</v>
      </c>
      <c r="G2315" s="37">
        <v>200000650</v>
      </c>
      <c r="H2315" s="100">
        <v>710010486</v>
      </c>
      <c r="I2315" s="101">
        <v>311707</v>
      </c>
      <c r="J2315" s="37">
        <v>100003544</v>
      </c>
      <c r="K2315" s="37">
        <v>200000650</v>
      </c>
      <c r="L2315" s="37" t="s">
        <v>48</v>
      </c>
      <c r="M2315" s="37" t="s">
        <v>1879</v>
      </c>
      <c r="N2315" s="37" t="s">
        <v>1907</v>
      </c>
      <c r="O2315" s="39" t="s">
        <v>15295</v>
      </c>
      <c r="P2315" s="37" t="s">
        <v>2150</v>
      </c>
      <c r="Q2315" s="37" t="s">
        <v>2151</v>
      </c>
      <c r="R2315" s="39" t="s">
        <v>15296</v>
      </c>
      <c r="S2315" s="40" t="s">
        <v>10741</v>
      </c>
      <c r="T2315" s="41">
        <v>8</v>
      </c>
      <c r="U2315" s="41">
        <v>0</v>
      </c>
      <c r="V2315" s="41">
        <v>0</v>
      </c>
      <c r="W2315" s="42"/>
      <c r="X2315" s="42"/>
      <c r="Y2315" s="102">
        <v>8</v>
      </c>
      <c r="Z2315">
        <v>0</v>
      </c>
      <c r="AA2315">
        <v>0</v>
      </c>
      <c r="AB2315">
        <v>0</v>
      </c>
      <c r="AE2315" s="103">
        <v>0</v>
      </c>
      <c r="AF2315">
        <v>0</v>
      </c>
      <c r="AG2315">
        <v>0</v>
      </c>
      <c r="AH2315">
        <v>0</v>
      </c>
      <c r="AI2315">
        <v>0</v>
      </c>
    </row>
    <row r="2316" spans="1:35" ht="15" hidden="1" customHeight="1" x14ac:dyDescent="0.25">
      <c r="A2316" s="37" t="s">
        <v>36</v>
      </c>
      <c r="B2316" s="37" t="s">
        <v>37</v>
      </c>
      <c r="C2316" s="37" t="s">
        <v>8668</v>
      </c>
      <c r="D2316" s="38" t="s">
        <v>15301</v>
      </c>
      <c r="E2316" s="37" t="s">
        <v>8669</v>
      </c>
      <c r="F2316" s="37" t="s">
        <v>8536</v>
      </c>
      <c r="G2316" s="37">
        <v>200003018</v>
      </c>
      <c r="H2316" s="100">
        <v>710025556</v>
      </c>
      <c r="I2316" s="101">
        <v>324400</v>
      </c>
      <c r="J2316" s="37">
        <v>100015217</v>
      </c>
      <c r="K2316" s="37">
        <v>200003018</v>
      </c>
      <c r="L2316" s="37" t="s">
        <v>48</v>
      </c>
      <c r="M2316" s="37" t="s">
        <v>8536</v>
      </c>
      <c r="N2316" s="37" t="s">
        <v>8633</v>
      </c>
      <c r="O2316" s="39" t="s">
        <v>15302</v>
      </c>
      <c r="P2316" s="37" t="s">
        <v>8670</v>
      </c>
      <c r="Q2316" s="37" t="s">
        <v>8671</v>
      </c>
      <c r="R2316" s="39" t="s">
        <v>15303</v>
      </c>
      <c r="S2316" s="40" t="s">
        <v>10741</v>
      </c>
      <c r="T2316" s="41">
        <v>29</v>
      </c>
      <c r="U2316" s="41">
        <v>0</v>
      </c>
      <c r="V2316" s="41">
        <v>0</v>
      </c>
      <c r="W2316" s="42"/>
      <c r="X2316" s="42"/>
      <c r="Y2316" s="102">
        <v>29</v>
      </c>
      <c r="Z2316">
        <v>0</v>
      </c>
      <c r="AA2316">
        <v>0</v>
      </c>
      <c r="AB2316">
        <v>0</v>
      </c>
      <c r="AE2316" s="103">
        <v>0</v>
      </c>
      <c r="AF2316">
        <v>0</v>
      </c>
      <c r="AG2316">
        <v>0</v>
      </c>
      <c r="AH2316">
        <v>0</v>
      </c>
      <c r="AI2316">
        <v>0</v>
      </c>
    </row>
    <row r="2317" spans="1:35" ht="15" hidden="1" customHeight="1" x14ac:dyDescent="0.25">
      <c r="A2317" s="37" t="s">
        <v>36</v>
      </c>
      <c r="B2317" s="37" t="s">
        <v>37</v>
      </c>
      <c r="C2317" s="37" t="s">
        <v>9420</v>
      </c>
      <c r="D2317" s="38" t="s">
        <v>15307</v>
      </c>
      <c r="E2317" s="37" t="s">
        <v>9421</v>
      </c>
      <c r="F2317" s="37" t="s">
        <v>8536</v>
      </c>
      <c r="G2317" s="37">
        <v>200003358</v>
      </c>
      <c r="H2317" s="100">
        <v>710266413</v>
      </c>
      <c r="I2317" s="101">
        <v>35541229</v>
      </c>
      <c r="J2317" s="37">
        <v>100018031</v>
      </c>
      <c r="K2317" s="37">
        <v>100016445</v>
      </c>
      <c r="L2317" s="37" t="s">
        <v>105</v>
      </c>
      <c r="M2317" s="37" t="s">
        <v>8536</v>
      </c>
      <c r="N2317" s="37" t="s">
        <v>6661</v>
      </c>
      <c r="O2317" s="39" t="s">
        <v>15308</v>
      </c>
      <c r="P2317" s="37" t="s">
        <v>9422</v>
      </c>
      <c r="Q2317" s="37" t="s">
        <v>9423</v>
      </c>
      <c r="R2317" s="39" t="s">
        <v>15309</v>
      </c>
      <c r="S2317" s="40" t="s">
        <v>10741</v>
      </c>
      <c r="T2317" s="41">
        <v>13</v>
      </c>
      <c r="U2317" s="42">
        <v>0</v>
      </c>
      <c r="V2317" s="42">
        <v>0</v>
      </c>
      <c r="W2317" s="42"/>
      <c r="X2317" s="42"/>
      <c r="Y2317" s="102">
        <v>13</v>
      </c>
      <c r="Z2317">
        <v>0</v>
      </c>
      <c r="AA2317">
        <v>0</v>
      </c>
      <c r="AB2317">
        <v>0</v>
      </c>
      <c r="AE2317" s="103">
        <v>0</v>
      </c>
      <c r="AF2317">
        <v>3</v>
      </c>
      <c r="AG2317">
        <v>0</v>
      </c>
      <c r="AH2317">
        <v>0</v>
      </c>
      <c r="AI2317">
        <v>3</v>
      </c>
    </row>
    <row r="2318" spans="1:35" ht="15" hidden="1" customHeight="1" x14ac:dyDescent="0.25">
      <c r="A2318" s="37" t="s">
        <v>36</v>
      </c>
      <c r="B2318" s="37" t="s">
        <v>37</v>
      </c>
      <c r="C2318" s="37" t="s">
        <v>8931</v>
      </c>
      <c r="D2318" s="38" t="s">
        <v>15310</v>
      </c>
      <c r="E2318" s="37" t="s">
        <v>8932</v>
      </c>
      <c r="F2318" s="37" t="s">
        <v>8536</v>
      </c>
      <c r="G2318" s="37">
        <v>200003117</v>
      </c>
      <c r="H2318" s="100">
        <v>710276940</v>
      </c>
      <c r="I2318" s="101">
        <v>53277562</v>
      </c>
      <c r="J2318" s="37">
        <v>100019055</v>
      </c>
      <c r="K2318" s="37">
        <v>100019051</v>
      </c>
      <c r="L2318" s="37" t="s">
        <v>105</v>
      </c>
      <c r="M2318" s="37" t="s">
        <v>8536</v>
      </c>
      <c r="N2318" s="37" t="s">
        <v>1826</v>
      </c>
      <c r="O2318" s="39" t="s">
        <v>10819</v>
      </c>
      <c r="P2318" s="37" t="s">
        <v>8933</v>
      </c>
      <c r="Q2318" s="37" t="s">
        <v>8934</v>
      </c>
      <c r="R2318" s="39" t="s">
        <v>15311</v>
      </c>
      <c r="S2318" s="40" t="s">
        <v>10741</v>
      </c>
      <c r="T2318" s="41">
        <v>16</v>
      </c>
      <c r="U2318" s="41">
        <v>0</v>
      </c>
      <c r="V2318" s="41">
        <v>0</v>
      </c>
      <c r="W2318" s="42"/>
      <c r="X2318" s="42"/>
      <c r="Y2318" s="102">
        <v>16</v>
      </c>
      <c r="Z2318">
        <v>1</v>
      </c>
      <c r="AA2318">
        <v>0</v>
      </c>
      <c r="AB2318">
        <v>0</v>
      </c>
      <c r="AE2318" s="103">
        <v>1</v>
      </c>
      <c r="AF2318">
        <v>0</v>
      </c>
      <c r="AG2318">
        <v>0</v>
      </c>
      <c r="AH2318">
        <v>0</v>
      </c>
      <c r="AI2318">
        <v>0</v>
      </c>
    </row>
    <row r="2319" spans="1:35" ht="15" hidden="1" customHeight="1" x14ac:dyDescent="0.25">
      <c r="A2319" s="37" t="s">
        <v>36</v>
      </c>
      <c r="B2319" s="37" t="s">
        <v>37</v>
      </c>
      <c r="C2319" s="37" t="s">
        <v>7402</v>
      </c>
      <c r="D2319" s="38" t="s">
        <v>10905</v>
      </c>
      <c r="E2319" s="37" t="s">
        <v>7403</v>
      </c>
      <c r="F2319" s="37" t="s">
        <v>6696</v>
      </c>
      <c r="G2319" s="37">
        <v>200002483</v>
      </c>
      <c r="H2319" s="100">
        <v>42085497</v>
      </c>
      <c r="I2319" s="101">
        <v>327646</v>
      </c>
      <c r="J2319" s="37">
        <v>100012809</v>
      </c>
      <c r="K2319" s="37">
        <v>200002483</v>
      </c>
      <c r="L2319" s="37" t="s">
        <v>48</v>
      </c>
      <c r="M2319" s="37" t="s">
        <v>6696</v>
      </c>
      <c r="N2319" s="37" t="s">
        <v>7404</v>
      </c>
      <c r="O2319" s="39" t="s">
        <v>10825</v>
      </c>
      <c r="P2319" s="37" t="s">
        <v>7404</v>
      </c>
      <c r="Q2319" s="37" t="s">
        <v>7409</v>
      </c>
      <c r="R2319" s="39" t="s">
        <v>10665</v>
      </c>
      <c r="S2319" s="40" t="s">
        <v>10721</v>
      </c>
      <c r="T2319" s="41">
        <v>42</v>
      </c>
      <c r="U2319" s="41">
        <v>0</v>
      </c>
      <c r="V2319" s="41">
        <v>0</v>
      </c>
      <c r="W2319" s="42"/>
      <c r="X2319" s="42"/>
      <c r="Y2319" s="102">
        <v>42</v>
      </c>
      <c r="Z2319">
        <v>0</v>
      </c>
      <c r="AA2319">
        <v>0</v>
      </c>
      <c r="AB2319">
        <v>0</v>
      </c>
      <c r="AE2319" s="103">
        <v>0</v>
      </c>
      <c r="AF2319">
        <v>1</v>
      </c>
      <c r="AG2319">
        <v>0</v>
      </c>
      <c r="AH2319">
        <v>0</v>
      </c>
      <c r="AI2319">
        <v>1</v>
      </c>
    </row>
    <row r="2320" spans="1:35" ht="15" hidden="1" customHeight="1" x14ac:dyDescent="0.25">
      <c r="A2320" s="37" t="s">
        <v>36</v>
      </c>
      <c r="B2320" s="37" t="s">
        <v>37</v>
      </c>
      <c r="C2320" s="37" t="s">
        <v>3849</v>
      </c>
      <c r="D2320" s="38" t="s">
        <v>12448</v>
      </c>
      <c r="E2320" s="37" t="s">
        <v>3850</v>
      </c>
      <c r="F2320" s="37" t="s">
        <v>2860</v>
      </c>
      <c r="G2320" s="37">
        <v>200001189</v>
      </c>
      <c r="H2320" s="100">
        <v>37860585</v>
      </c>
      <c r="I2320" s="101">
        <v>311162</v>
      </c>
      <c r="J2320" s="37">
        <v>100006323</v>
      </c>
      <c r="K2320" s="37">
        <v>200001189</v>
      </c>
      <c r="L2320" s="37" t="s">
        <v>48</v>
      </c>
      <c r="M2320" s="37" t="s">
        <v>2860</v>
      </c>
      <c r="N2320" s="37" t="s">
        <v>3852</v>
      </c>
      <c r="O2320" s="39" t="s">
        <v>15314</v>
      </c>
      <c r="P2320" s="37" t="s">
        <v>3852</v>
      </c>
      <c r="Q2320" s="37" t="s">
        <v>3857</v>
      </c>
      <c r="R2320" s="39" t="s">
        <v>12449</v>
      </c>
      <c r="S2320" s="40" t="s">
        <v>10721</v>
      </c>
      <c r="T2320" s="41">
        <v>25</v>
      </c>
      <c r="U2320" s="41">
        <v>0</v>
      </c>
      <c r="V2320" s="41">
        <v>0</v>
      </c>
      <c r="W2320" s="42"/>
      <c r="X2320" s="42"/>
      <c r="Y2320" s="102">
        <v>25</v>
      </c>
      <c r="Z2320">
        <v>0</v>
      </c>
      <c r="AA2320">
        <v>0</v>
      </c>
      <c r="AB2320">
        <v>0</v>
      </c>
      <c r="AE2320" s="103">
        <v>0</v>
      </c>
      <c r="AF2320">
        <v>0</v>
      </c>
      <c r="AG2320">
        <v>0</v>
      </c>
      <c r="AH2320">
        <v>0</v>
      </c>
      <c r="AI2320">
        <v>0</v>
      </c>
    </row>
    <row r="2321" spans="1:35" ht="15" hidden="1" customHeight="1" x14ac:dyDescent="0.25">
      <c r="A2321" s="37" t="s">
        <v>36</v>
      </c>
      <c r="B2321" s="37" t="s">
        <v>37</v>
      </c>
      <c r="C2321" s="37" t="s">
        <v>9747</v>
      </c>
      <c r="D2321" s="38" t="s">
        <v>10802</v>
      </c>
      <c r="E2321" s="37" t="s">
        <v>9748</v>
      </c>
      <c r="F2321" s="37" t="s">
        <v>8536</v>
      </c>
      <c r="G2321" s="37">
        <v>200002913</v>
      </c>
      <c r="H2321" s="100">
        <v>710038755</v>
      </c>
      <c r="I2321" s="101">
        <v>691135</v>
      </c>
      <c r="J2321" s="37">
        <v>100014856</v>
      </c>
      <c r="K2321" s="37">
        <v>200002913</v>
      </c>
      <c r="L2321" s="37" t="s">
        <v>48</v>
      </c>
      <c r="M2321" s="37" t="s">
        <v>8536</v>
      </c>
      <c r="N2321" s="37" t="s">
        <v>9979</v>
      </c>
      <c r="O2321" s="39" t="s">
        <v>11526</v>
      </c>
      <c r="P2321" s="37" t="s">
        <v>9777</v>
      </c>
      <c r="Q2321" s="37" t="s">
        <v>9784</v>
      </c>
      <c r="R2321" s="39" t="s">
        <v>10694</v>
      </c>
      <c r="S2321" s="40" t="s">
        <v>10741</v>
      </c>
      <c r="T2321" s="41">
        <v>61</v>
      </c>
      <c r="U2321" s="41">
        <v>0</v>
      </c>
      <c r="V2321" s="41">
        <v>0</v>
      </c>
      <c r="W2321" s="42"/>
      <c r="X2321" s="42"/>
      <c r="Y2321" s="102">
        <v>61</v>
      </c>
      <c r="Z2321">
        <v>0</v>
      </c>
      <c r="AA2321">
        <v>0</v>
      </c>
      <c r="AB2321">
        <v>0</v>
      </c>
      <c r="AE2321" s="103">
        <v>0</v>
      </c>
      <c r="AF2321">
        <v>0</v>
      </c>
      <c r="AG2321">
        <v>0</v>
      </c>
      <c r="AH2321">
        <v>0</v>
      </c>
      <c r="AI2321">
        <v>0</v>
      </c>
    </row>
    <row r="2322" spans="1:35" ht="15" hidden="1" customHeight="1" x14ac:dyDescent="0.25">
      <c r="A2322" s="37" t="s">
        <v>36</v>
      </c>
      <c r="B2322" s="37" t="s">
        <v>37</v>
      </c>
      <c r="C2322" s="37" t="s">
        <v>481</v>
      </c>
      <c r="D2322" s="38" t="s">
        <v>10807</v>
      </c>
      <c r="E2322" s="37" t="s">
        <v>482</v>
      </c>
      <c r="F2322" s="37" t="s">
        <v>40</v>
      </c>
      <c r="G2322" s="37">
        <v>200000205</v>
      </c>
      <c r="H2322" s="100">
        <v>710260644</v>
      </c>
      <c r="I2322" s="101">
        <v>603201</v>
      </c>
      <c r="J2322" s="37">
        <v>100017341</v>
      </c>
      <c r="K2322" s="37">
        <v>200000205</v>
      </c>
      <c r="L2322" s="37" t="s">
        <v>48</v>
      </c>
      <c r="M2322" s="37" t="s">
        <v>40</v>
      </c>
      <c r="N2322" s="37" t="s">
        <v>506</v>
      </c>
      <c r="O2322" s="39" t="s">
        <v>13179</v>
      </c>
      <c r="P2322" s="37" t="s">
        <v>483</v>
      </c>
      <c r="Q2322" s="37" t="s">
        <v>501</v>
      </c>
      <c r="R2322" s="39" t="s">
        <v>10616</v>
      </c>
      <c r="S2322" s="40" t="s">
        <v>10741</v>
      </c>
      <c r="T2322" s="41">
        <v>11</v>
      </c>
      <c r="U2322" s="41">
        <v>0</v>
      </c>
      <c r="V2322" s="41">
        <v>0</v>
      </c>
      <c r="W2322" s="42"/>
      <c r="X2322" s="42"/>
      <c r="Y2322" s="102">
        <v>11</v>
      </c>
      <c r="Z2322">
        <v>0</v>
      </c>
      <c r="AA2322">
        <v>0</v>
      </c>
      <c r="AB2322">
        <v>0</v>
      </c>
      <c r="AE2322" s="103">
        <v>0</v>
      </c>
      <c r="AF2322">
        <v>0</v>
      </c>
      <c r="AG2322">
        <v>0</v>
      </c>
      <c r="AH2322">
        <v>0</v>
      </c>
      <c r="AI2322">
        <v>0</v>
      </c>
    </row>
    <row r="2323" spans="1:35" ht="15" hidden="1" customHeight="1" x14ac:dyDescent="0.25">
      <c r="A2323" s="37" t="s">
        <v>36</v>
      </c>
      <c r="B2323" s="37" t="s">
        <v>37</v>
      </c>
      <c r="C2323" s="37" t="s">
        <v>8723</v>
      </c>
      <c r="D2323" s="38" t="s">
        <v>15315</v>
      </c>
      <c r="E2323" s="37" t="s">
        <v>8724</v>
      </c>
      <c r="F2323" s="37" t="s">
        <v>8536</v>
      </c>
      <c r="G2323" s="37">
        <v>200003033</v>
      </c>
      <c r="H2323" s="100">
        <v>710025777</v>
      </c>
      <c r="I2323" s="101">
        <v>324566</v>
      </c>
      <c r="J2323" s="37">
        <v>100015297</v>
      </c>
      <c r="K2323" s="37">
        <v>200003033</v>
      </c>
      <c r="L2323" s="37" t="s">
        <v>48</v>
      </c>
      <c r="M2323" s="37" t="s">
        <v>8536</v>
      </c>
      <c r="N2323" s="37" t="s">
        <v>8633</v>
      </c>
      <c r="O2323" s="39" t="s">
        <v>15302</v>
      </c>
      <c r="P2323" s="37" t="s">
        <v>8725</v>
      </c>
      <c r="Q2323" s="37" t="s">
        <v>8726</v>
      </c>
      <c r="R2323" s="39" t="s">
        <v>15316</v>
      </c>
      <c r="S2323" s="40" t="s">
        <v>10741</v>
      </c>
      <c r="T2323" s="41">
        <v>6</v>
      </c>
      <c r="U2323" s="41">
        <v>0</v>
      </c>
      <c r="V2323" s="41">
        <v>0</v>
      </c>
      <c r="W2323" s="42"/>
      <c r="X2323" s="42"/>
      <c r="Y2323" s="102">
        <v>6</v>
      </c>
      <c r="Z2323">
        <v>0</v>
      </c>
      <c r="AA2323">
        <v>0</v>
      </c>
      <c r="AB2323">
        <v>0</v>
      </c>
      <c r="AE2323" s="103">
        <v>0</v>
      </c>
      <c r="AF2323">
        <v>0</v>
      </c>
      <c r="AG2323">
        <v>0</v>
      </c>
      <c r="AH2323">
        <v>0</v>
      </c>
      <c r="AI2323">
        <v>0</v>
      </c>
    </row>
    <row r="2324" spans="1:35" ht="15" hidden="1" customHeight="1" x14ac:dyDescent="0.25">
      <c r="A2324" s="37" t="s">
        <v>36</v>
      </c>
      <c r="B2324" s="37" t="s">
        <v>592</v>
      </c>
      <c r="C2324" s="37" t="s">
        <v>6643</v>
      </c>
      <c r="D2324" s="38" t="s">
        <v>15149</v>
      </c>
      <c r="E2324" s="37" t="s">
        <v>6644</v>
      </c>
      <c r="F2324" s="37" t="s">
        <v>568</v>
      </c>
      <c r="G2324" s="37">
        <v>200003721</v>
      </c>
      <c r="H2324" s="100">
        <v>710232942</v>
      </c>
      <c r="I2324" s="101">
        <v>45022801</v>
      </c>
      <c r="J2324" s="37">
        <v>100009464</v>
      </c>
      <c r="K2324" s="37">
        <v>200003721</v>
      </c>
      <c r="L2324" s="37" t="s">
        <v>6645</v>
      </c>
      <c r="M2324" s="37" t="s">
        <v>568</v>
      </c>
      <c r="N2324" s="37" t="s">
        <v>655</v>
      </c>
      <c r="O2324" s="39" t="s">
        <v>15150</v>
      </c>
      <c r="P2324" s="37" t="s">
        <v>655</v>
      </c>
      <c r="Q2324" s="37" t="s">
        <v>6646</v>
      </c>
      <c r="R2324" s="39" t="s">
        <v>10770</v>
      </c>
      <c r="S2324" s="40" t="s">
        <v>10741</v>
      </c>
      <c r="T2324" s="41">
        <v>0</v>
      </c>
      <c r="U2324" s="42">
        <v>16</v>
      </c>
      <c r="V2324" s="42">
        <v>0</v>
      </c>
      <c r="W2324" s="42"/>
      <c r="X2324" s="42"/>
      <c r="Y2324" s="102">
        <v>16</v>
      </c>
      <c r="Z2324">
        <v>0</v>
      </c>
      <c r="AA2324">
        <v>0</v>
      </c>
      <c r="AB2324">
        <v>0</v>
      </c>
      <c r="AE2324" s="103">
        <v>0</v>
      </c>
      <c r="AF2324">
        <v>0</v>
      </c>
      <c r="AG2324">
        <v>0</v>
      </c>
      <c r="AH2324">
        <v>0</v>
      </c>
      <c r="AI2324">
        <v>0</v>
      </c>
    </row>
    <row r="2325" spans="1:35" ht="15" hidden="1" customHeight="1" x14ac:dyDescent="0.25">
      <c r="A2325" s="37" t="s">
        <v>36</v>
      </c>
      <c r="B2325" s="37" t="s">
        <v>37</v>
      </c>
      <c r="C2325" s="37" t="s">
        <v>2459</v>
      </c>
      <c r="D2325" s="38" t="s">
        <v>12574</v>
      </c>
      <c r="E2325" s="37" t="s">
        <v>2460</v>
      </c>
      <c r="F2325" s="37" t="s">
        <v>1879</v>
      </c>
      <c r="G2325" s="37">
        <v>200000760</v>
      </c>
      <c r="H2325" s="100">
        <v>710037520</v>
      </c>
      <c r="I2325" s="101">
        <v>318442</v>
      </c>
      <c r="J2325" s="37">
        <v>100004237</v>
      </c>
      <c r="K2325" s="37">
        <v>200000760</v>
      </c>
      <c r="L2325" s="37" t="s">
        <v>48</v>
      </c>
      <c r="M2325" s="37" t="s">
        <v>1879</v>
      </c>
      <c r="N2325" s="37" t="s">
        <v>2463</v>
      </c>
      <c r="O2325" s="39" t="s">
        <v>11268</v>
      </c>
      <c r="P2325" s="37" t="s">
        <v>2463</v>
      </c>
      <c r="Q2325" s="37" t="s">
        <v>2468</v>
      </c>
      <c r="R2325" s="39" t="s">
        <v>12539</v>
      </c>
      <c r="S2325" s="40" t="s">
        <v>10741</v>
      </c>
      <c r="T2325" s="41">
        <v>54</v>
      </c>
      <c r="U2325" s="42">
        <v>0</v>
      </c>
      <c r="V2325" s="42">
        <v>0</v>
      </c>
      <c r="W2325" s="42"/>
      <c r="X2325" s="42"/>
      <c r="Y2325" s="102">
        <v>54</v>
      </c>
      <c r="Z2325">
        <v>0</v>
      </c>
      <c r="AA2325">
        <v>0</v>
      </c>
      <c r="AB2325">
        <v>0</v>
      </c>
      <c r="AE2325" s="103">
        <v>0</v>
      </c>
      <c r="AF2325">
        <v>7</v>
      </c>
      <c r="AG2325">
        <v>0</v>
      </c>
      <c r="AH2325">
        <v>0</v>
      </c>
      <c r="AI2325">
        <v>7</v>
      </c>
    </row>
    <row r="2326" spans="1:35" ht="15" hidden="1" customHeight="1" x14ac:dyDescent="0.25">
      <c r="A2326" s="37" t="s">
        <v>36</v>
      </c>
      <c r="B2326" s="37" t="s">
        <v>37</v>
      </c>
      <c r="C2326" s="37" t="s">
        <v>6212</v>
      </c>
      <c r="D2326" s="38" t="s">
        <v>15154</v>
      </c>
      <c r="E2326" s="37" t="s">
        <v>6213</v>
      </c>
      <c r="F2326" s="37" t="s">
        <v>568</v>
      </c>
      <c r="G2326" s="37">
        <v>200002149</v>
      </c>
      <c r="H2326" s="100">
        <v>37892614</v>
      </c>
      <c r="I2326" s="101">
        <v>320781</v>
      </c>
      <c r="J2326" s="37">
        <v>100011126</v>
      </c>
      <c r="K2326" s="37">
        <v>200002149</v>
      </c>
      <c r="L2326" s="37" t="s">
        <v>48</v>
      </c>
      <c r="M2326" s="37" t="s">
        <v>568</v>
      </c>
      <c r="N2326" s="37" t="s">
        <v>6129</v>
      </c>
      <c r="O2326" s="39" t="s">
        <v>11681</v>
      </c>
      <c r="P2326" s="37" t="s">
        <v>6214</v>
      </c>
      <c r="Q2326" s="37" t="s">
        <v>6215</v>
      </c>
      <c r="R2326" s="39" t="s">
        <v>14563</v>
      </c>
      <c r="S2326" s="40" t="s">
        <v>10721</v>
      </c>
      <c r="T2326" s="41">
        <v>35</v>
      </c>
      <c r="U2326" s="41">
        <v>0</v>
      </c>
      <c r="V2326" s="41">
        <v>0</v>
      </c>
      <c r="W2326" s="42"/>
      <c r="X2326" s="42"/>
      <c r="Y2326" s="102">
        <v>35</v>
      </c>
      <c r="Z2326">
        <v>0</v>
      </c>
      <c r="AA2326">
        <v>0</v>
      </c>
      <c r="AB2326">
        <v>0</v>
      </c>
      <c r="AE2326" s="103">
        <v>0</v>
      </c>
      <c r="AF2326">
        <v>0</v>
      </c>
      <c r="AG2326">
        <v>0</v>
      </c>
      <c r="AH2326">
        <v>0</v>
      </c>
      <c r="AI2326">
        <v>0</v>
      </c>
    </row>
    <row r="2327" spans="1:35" ht="15" hidden="1" customHeight="1" x14ac:dyDescent="0.25">
      <c r="A2327" s="37" t="s">
        <v>36</v>
      </c>
      <c r="B2327" s="37" t="s">
        <v>509</v>
      </c>
      <c r="C2327" s="37" t="s">
        <v>6594</v>
      </c>
      <c r="D2327" s="38" t="s">
        <v>11400</v>
      </c>
      <c r="E2327" s="37" t="s">
        <v>6595</v>
      </c>
      <c r="F2327" s="37" t="s">
        <v>568</v>
      </c>
      <c r="G2327" s="37">
        <v>200001682</v>
      </c>
      <c r="H2327" s="100">
        <v>710227647</v>
      </c>
      <c r="I2327" s="101">
        <v>710227655</v>
      </c>
      <c r="J2327" s="37">
        <v>100005528</v>
      </c>
      <c r="K2327" s="37">
        <v>100005529</v>
      </c>
      <c r="L2327" s="37" t="s">
        <v>6598</v>
      </c>
      <c r="M2327" s="37" t="s">
        <v>2860</v>
      </c>
      <c r="N2327" s="37" t="s">
        <v>3333</v>
      </c>
      <c r="O2327" s="39" t="s">
        <v>10890</v>
      </c>
      <c r="P2327" s="37" t="s">
        <v>3333</v>
      </c>
      <c r="Q2327" s="37" t="s">
        <v>6599</v>
      </c>
      <c r="R2327" s="39" t="s">
        <v>10644</v>
      </c>
      <c r="S2327" s="40" t="s">
        <v>10741</v>
      </c>
      <c r="T2327" s="41">
        <v>0</v>
      </c>
      <c r="U2327" s="42">
        <v>0</v>
      </c>
      <c r="V2327" s="42">
        <v>65</v>
      </c>
      <c r="W2327" s="42"/>
      <c r="X2327" s="42"/>
      <c r="Y2327" s="102">
        <v>65</v>
      </c>
      <c r="Z2327">
        <v>0</v>
      </c>
      <c r="AA2327">
        <v>0</v>
      </c>
      <c r="AB2327">
        <v>0</v>
      </c>
      <c r="AE2327" s="103">
        <v>0</v>
      </c>
      <c r="AF2327">
        <v>0</v>
      </c>
      <c r="AG2327">
        <v>0</v>
      </c>
      <c r="AH2327">
        <v>0</v>
      </c>
      <c r="AI2327">
        <v>0</v>
      </c>
    </row>
    <row r="2328" spans="1:35" ht="15" hidden="1" customHeight="1" x14ac:dyDescent="0.25">
      <c r="A2328" s="37" t="s">
        <v>36</v>
      </c>
      <c r="B2328" s="37" t="s">
        <v>37</v>
      </c>
      <c r="C2328" s="37" t="s">
        <v>6131</v>
      </c>
      <c r="D2328" s="38" t="s">
        <v>15324</v>
      </c>
      <c r="E2328" s="37" t="s">
        <v>6132</v>
      </c>
      <c r="F2328" s="37" t="s">
        <v>568</v>
      </c>
      <c r="G2328" s="37">
        <v>200001702</v>
      </c>
      <c r="H2328" s="100">
        <v>710021100</v>
      </c>
      <c r="I2328" s="101">
        <v>37831071</v>
      </c>
      <c r="J2328" s="37">
        <v>100009645</v>
      </c>
      <c r="K2328" s="37">
        <v>100009646</v>
      </c>
      <c r="L2328" s="37" t="s">
        <v>6133</v>
      </c>
      <c r="M2328" s="37" t="s">
        <v>568</v>
      </c>
      <c r="N2328" s="37" t="s">
        <v>6143</v>
      </c>
      <c r="O2328" s="39" t="s">
        <v>15325</v>
      </c>
      <c r="P2328" s="37" t="s">
        <v>6135</v>
      </c>
      <c r="Q2328" s="37" t="s">
        <v>6136</v>
      </c>
      <c r="R2328" s="39" t="s">
        <v>15326</v>
      </c>
      <c r="S2328" s="40" t="s">
        <v>10741</v>
      </c>
      <c r="T2328" s="41">
        <v>12</v>
      </c>
      <c r="U2328" s="41">
        <v>0</v>
      </c>
      <c r="V2328" s="41">
        <v>0</v>
      </c>
      <c r="W2328" s="42"/>
      <c r="X2328" s="42"/>
      <c r="Y2328" s="102">
        <v>12</v>
      </c>
      <c r="Z2328">
        <v>0</v>
      </c>
      <c r="AA2328">
        <v>0</v>
      </c>
      <c r="AB2328">
        <v>0</v>
      </c>
      <c r="AE2328" s="103">
        <v>0</v>
      </c>
      <c r="AF2328">
        <v>2</v>
      </c>
      <c r="AG2328">
        <v>0</v>
      </c>
      <c r="AH2328">
        <v>0</v>
      </c>
      <c r="AI2328">
        <v>2</v>
      </c>
    </row>
    <row r="2329" spans="1:35" ht="15" hidden="1" customHeight="1" x14ac:dyDescent="0.25">
      <c r="A2329" s="37" t="s">
        <v>36</v>
      </c>
      <c r="B2329" s="37" t="s">
        <v>37</v>
      </c>
      <c r="C2329" s="37" t="s">
        <v>1095</v>
      </c>
      <c r="D2329" s="38" t="s">
        <v>15155</v>
      </c>
      <c r="E2329" s="37" t="s">
        <v>1096</v>
      </c>
      <c r="F2329" s="37" t="s">
        <v>814</v>
      </c>
      <c r="G2329" s="37">
        <v>200000390</v>
      </c>
      <c r="H2329" s="100">
        <v>710230265</v>
      </c>
      <c r="I2329" s="101">
        <v>42286441</v>
      </c>
      <c r="J2329" s="37">
        <v>100002035</v>
      </c>
      <c r="K2329" s="37">
        <v>100002036</v>
      </c>
      <c r="L2329" s="37" t="s">
        <v>1097</v>
      </c>
      <c r="M2329" s="37" t="s">
        <v>814</v>
      </c>
      <c r="N2329" s="37" t="s">
        <v>1043</v>
      </c>
      <c r="O2329" s="39" t="s">
        <v>15156</v>
      </c>
      <c r="P2329" s="37" t="s">
        <v>1098</v>
      </c>
      <c r="Q2329" s="37" t="s">
        <v>1099</v>
      </c>
      <c r="R2329" s="39" t="s">
        <v>15157</v>
      </c>
      <c r="S2329" s="40" t="s">
        <v>10741</v>
      </c>
      <c r="T2329" s="41">
        <v>5</v>
      </c>
      <c r="U2329" s="41">
        <v>0</v>
      </c>
      <c r="V2329" s="41">
        <v>0</v>
      </c>
      <c r="W2329" s="42"/>
      <c r="X2329" s="42"/>
      <c r="Y2329" s="102">
        <v>5</v>
      </c>
      <c r="Z2329">
        <v>0</v>
      </c>
      <c r="AA2329">
        <v>0</v>
      </c>
      <c r="AB2329">
        <v>0</v>
      </c>
      <c r="AE2329" s="103">
        <v>0</v>
      </c>
      <c r="AF2329">
        <v>0</v>
      </c>
      <c r="AG2329">
        <v>0</v>
      </c>
      <c r="AH2329">
        <v>0</v>
      </c>
      <c r="AI2329">
        <v>0</v>
      </c>
    </row>
    <row r="2330" spans="1:35" ht="15" hidden="1" customHeight="1" x14ac:dyDescent="0.25">
      <c r="A2330" s="37" t="s">
        <v>36</v>
      </c>
      <c r="B2330" s="37" t="s">
        <v>37</v>
      </c>
      <c r="C2330" s="37" t="s">
        <v>7333</v>
      </c>
      <c r="D2330" s="38" t="s">
        <v>15158</v>
      </c>
      <c r="E2330" s="37" t="s">
        <v>7334</v>
      </c>
      <c r="F2330" s="37" t="s">
        <v>6696</v>
      </c>
      <c r="G2330" s="37">
        <v>200002466</v>
      </c>
      <c r="H2330" s="100">
        <v>710027940</v>
      </c>
      <c r="I2330" s="101">
        <v>37876023</v>
      </c>
      <c r="J2330" s="37">
        <v>100012558</v>
      </c>
      <c r="K2330" s="37">
        <v>100012555</v>
      </c>
      <c r="L2330" s="37" t="s">
        <v>92</v>
      </c>
      <c r="M2330" s="37" t="s">
        <v>6696</v>
      </c>
      <c r="N2330" s="37" t="s">
        <v>7170</v>
      </c>
      <c r="O2330" s="39" t="s">
        <v>13846</v>
      </c>
      <c r="P2330" s="37" t="s">
        <v>7335</v>
      </c>
      <c r="Q2330" s="37" t="s">
        <v>7336</v>
      </c>
      <c r="R2330" s="39" t="s">
        <v>14308</v>
      </c>
      <c r="S2330" s="40" t="s">
        <v>10741</v>
      </c>
      <c r="T2330" s="41">
        <v>16</v>
      </c>
      <c r="U2330" s="41">
        <v>0</v>
      </c>
      <c r="V2330" s="41">
        <v>0</v>
      </c>
      <c r="W2330" s="42"/>
      <c r="X2330" s="42"/>
      <c r="Y2330" s="102">
        <v>16</v>
      </c>
      <c r="Z2330">
        <v>0</v>
      </c>
      <c r="AA2330">
        <v>0</v>
      </c>
      <c r="AB2330">
        <v>0</v>
      </c>
      <c r="AE2330" s="103">
        <v>0</v>
      </c>
      <c r="AF2330">
        <v>0</v>
      </c>
      <c r="AG2330">
        <v>0</v>
      </c>
      <c r="AH2330">
        <v>0</v>
      </c>
      <c r="AI2330">
        <v>0</v>
      </c>
    </row>
    <row r="2331" spans="1:35" ht="15" hidden="1" customHeight="1" x14ac:dyDescent="0.25">
      <c r="A2331" s="37" t="s">
        <v>36</v>
      </c>
      <c r="B2331" s="37" t="s">
        <v>37</v>
      </c>
      <c r="C2331" s="37" t="s">
        <v>6019</v>
      </c>
      <c r="D2331" s="38" t="s">
        <v>15327</v>
      </c>
      <c r="E2331" s="37" t="s">
        <v>6020</v>
      </c>
      <c r="F2331" s="37" t="s">
        <v>568</v>
      </c>
      <c r="G2331" s="37">
        <v>200002046</v>
      </c>
      <c r="H2331" s="100">
        <v>710020023</v>
      </c>
      <c r="I2331" s="101">
        <v>37831712</v>
      </c>
      <c r="J2331" s="37">
        <v>100010679</v>
      </c>
      <c r="K2331" s="37">
        <v>100010680</v>
      </c>
      <c r="L2331" s="37" t="s">
        <v>92</v>
      </c>
      <c r="M2331" s="37" t="s">
        <v>568</v>
      </c>
      <c r="N2331" s="37" t="s">
        <v>5980</v>
      </c>
      <c r="O2331" s="39" t="s">
        <v>15328</v>
      </c>
      <c r="P2331" s="37" t="s">
        <v>6021</v>
      </c>
      <c r="Q2331" s="37" t="s">
        <v>6022</v>
      </c>
      <c r="R2331" s="39" t="s">
        <v>15329</v>
      </c>
      <c r="S2331" s="40" t="s">
        <v>10741</v>
      </c>
      <c r="T2331" s="41">
        <v>14</v>
      </c>
      <c r="U2331" s="41">
        <v>0</v>
      </c>
      <c r="V2331" s="41">
        <v>0</v>
      </c>
      <c r="W2331" s="42"/>
      <c r="X2331" s="42"/>
      <c r="Y2331" s="102">
        <v>14</v>
      </c>
      <c r="Z2331">
        <v>0</v>
      </c>
      <c r="AA2331">
        <v>0</v>
      </c>
      <c r="AB2331">
        <v>0</v>
      </c>
      <c r="AE2331" s="103">
        <v>0</v>
      </c>
      <c r="AF2331">
        <v>0</v>
      </c>
      <c r="AG2331">
        <v>0</v>
      </c>
      <c r="AH2331">
        <v>0</v>
      </c>
      <c r="AI2331">
        <v>0</v>
      </c>
    </row>
    <row r="2332" spans="1:35" ht="15" hidden="1" customHeight="1" x14ac:dyDescent="0.25">
      <c r="A2332" s="37" t="s">
        <v>36</v>
      </c>
      <c r="B2332" s="37" t="s">
        <v>37</v>
      </c>
      <c r="C2332" s="37" t="s">
        <v>812</v>
      </c>
      <c r="D2332" s="38" t="s">
        <v>11909</v>
      </c>
      <c r="E2332" s="37" t="s">
        <v>813</v>
      </c>
      <c r="F2332" s="37" t="s">
        <v>814</v>
      </c>
      <c r="G2332" s="37">
        <v>200000302</v>
      </c>
      <c r="H2332" s="100">
        <v>710035004</v>
      </c>
      <c r="I2332" s="101">
        <v>305383</v>
      </c>
      <c r="J2332" s="37">
        <v>100001638</v>
      </c>
      <c r="K2332" s="37">
        <v>200000302</v>
      </c>
      <c r="L2332" s="37" t="s">
        <v>210</v>
      </c>
      <c r="M2332" s="37" t="s">
        <v>814</v>
      </c>
      <c r="N2332" s="37" t="s">
        <v>817</v>
      </c>
      <c r="O2332" s="39" t="s">
        <v>11910</v>
      </c>
      <c r="P2332" s="37" t="s">
        <v>817</v>
      </c>
      <c r="Q2332" s="37" t="s">
        <v>821</v>
      </c>
      <c r="R2332" s="39" t="s">
        <v>10625</v>
      </c>
      <c r="S2332" s="40" t="s">
        <v>10741</v>
      </c>
      <c r="T2332" s="41">
        <v>41</v>
      </c>
      <c r="U2332" s="42">
        <v>0</v>
      </c>
      <c r="V2332" s="42">
        <v>0</v>
      </c>
      <c r="W2332" s="42"/>
      <c r="X2332" s="42"/>
      <c r="Y2332" s="102">
        <v>41</v>
      </c>
      <c r="Z2332">
        <v>0</v>
      </c>
      <c r="AA2332">
        <v>0</v>
      </c>
      <c r="AB2332">
        <v>0</v>
      </c>
      <c r="AE2332" s="103">
        <v>0</v>
      </c>
      <c r="AF2332">
        <v>0</v>
      </c>
      <c r="AG2332">
        <v>0</v>
      </c>
      <c r="AH2332">
        <v>0</v>
      </c>
      <c r="AI2332">
        <v>0</v>
      </c>
    </row>
    <row r="2333" spans="1:35" ht="15" hidden="1" customHeight="1" x14ac:dyDescent="0.25">
      <c r="A2333" s="37" t="s">
        <v>36</v>
      </c>
      <c r="B2333" s="37" t="s">
        <v>37</v>
      </c>
      <c r="C2333" s="37" t="s">
        <v>3962</v>
      </c>
      <c r="D2333" s="38" t="s">
        <v>15330</v>
      </c>
      <c r="E2333" s="37" t="s">
        <v>3963</v>
      </c>
      <c r="F2333" s="37" t="s">
        <v>2860</v>
      </c>
      <c r="G2333" s="37">
        <v>200001048</v>
      </c>
      <c r="H2333" s="100">
        <v>37961179</v>
      </c>
      <c r="I2333" s="101">
        <v>307785</v>
      </c>
      <c r="J2333" s="37">
        <v>100005008</v>
      </c>
      <c r="K2333" s="37">
        <v>200001048</v>
      </c>
      <c r="L2333" s="37" t="s">
        <v>48</v>
      </c>
      <c r="M2333" s="37" t="s">
        <v>2860</v>
      </c>
      <c r="N2333" s="37" t="s">
        <v>2862</v>
      </c>
      <c r="O2333" s="39" t="s">
        <v>14298</v>
      </c>
      <c r="P2333" s="37" t="s">
        <v>3964</v>
      </c>
      <c r="Q2333" s="37" t="s">
        <v>10428</v>
      </c>
      <c r="R2333" s="39" t="s">
        <v>10645</v>
      </c>
      <c r="S2333" s="40" t="s">
        <v>10721</v>
      </c>
      <c r="T2333" s="41">
        <v>28</v>
      </c>
      <c r="U2333" s="41">
        <v>0</v>
      </c>
      <c r="V2333" s="41">
        <v>0</v>
      </c>
      <c r="W2333" s="42"/>
      <c r="X2333" s="42"/>
      <c r="Y2333" s="102">
        <v>28</v>
      </c>
      <c r="Z2333">
        <v>0</v>
      </c>
      <c r="AA2333">
        <v>0</v>
      </c>
      <c r="AB2333">
        <v>0</v>
      </c>
      <c r="AE2333" s="103">
        <v>0</v>
      </c>
      <c r="AF2333">
        <v>0</v>
      </c>
      <c r="AG2333">
        <v>0</v>
      </c>
      <c r="AH2333">
        <v>0</v>
      </c>
      <c r="AI2333">
        <v>0</v>
      </c>
    </row>
    <row r="2334" spans="1:35" ht="15" hidden="1" customHeight="1" x14ac:dyDescent="0.25">
      <c r="A2334" s="37" t="s">
        <v>36</v>
      </c>
      <c r="B2334" s="37" t="s">
        <v>37</v>
      </c>
      <c r="C2334" s="37" t="s">
        <v>9747</v>
      </c>
      <c r="D2334" s="38" t="s">
        <v>10802</v>
      </c>
      <c r="E2334" s="37" t="s">
        <v>9748</v>
      </c>
      <c r="F2334" s="37" t="s">
        <v>8536</v>
      </c>
      <c r="G2334" s="37">
        <v>200002913</v>
      </c>
      <c r="H2334" s="100">
        <v>710024940</v>
      </c>
      <c r="I2334" s="101">
        <v>691135</v>
      </c>
      <c r="J2334" s="37">
        <v>100014819</v>
      </c>
      <c r="K2334" s="37">
        <v>200002913</v>
      </c>
      <c r="L2334" s="37" t="s">
        <v>48</v>
      </c>
      <c r="M2334" s="37" t="s">
        <v>8536</v>
      </c>
      <c r="N2334" s="37" t="s">
        <v>9979</v>
      </c>
      <c r="O2334" s="39" t="s">
        <v>11526</v>
      </c>
      <c r="P2334" s="37" t="s">
        <v>9777</v>
      </c>
      <c r="Q2334" s="37" t="s">
        <v>9779</v>
      </c>
      <c r="R2334" s="39" t="s">
        <v>10694</v>
      </c>
      <c r="S2334" s="40" t="s">
        <v>10741</v>
      </c>
      <c r="T2334" s="41">
        <v>34</v>
      </c>
      <c r="U2334" s="42">
        <v>0</v>
      </c>
      <c r="V2334" s="42">
        <v>0</v>
      </c>
      <c r="W2334" s="42"/>
      <c r="X2334" s="42"/>
      <c r="Y2334" s="102">
        <v>34</v>
      </c>
      <c r="Z2334">
        <v>0</v>
      </c>
      <c r="AA2334">
        <v>0</v>
      </c>
      <c r="AB2334">
        <v>0</v>
      </c>
      <c r="AE2334" s="103">
        <v>0</v>
      </c>
      <c r="AF2334">
        <v>0</v>
      </c>
      <c r="AG2334">
        <v>0</v>
      </c>
      <c r="AH2334">
        <v>0</v>
      </c>
      <c r="AI2334">
        <v>0</v>
      </c>
    </row>
    <row r="2335" spans="1:35" ht="15" hidden="1" customHeight="1" x14ac:dyDescent="0.25">
      <c r="A2335" s="37" t="s">
        <v>36</v>
      </c>
      <c r="B2335" s="37" t="s">
        <v>37</v>
      </c>
      <c r="C2335" s="37" t="s">
        <v>4413</v>
      </c>
      <c r="D2335" s="38" t="s">
        <v>15335</v>
      </c>
      <c r="E2335" s="37" t="s">
        <v>4414</v>
      </c>
      <c r="F2335" s="37" t="s">
        <v>4189</v>
      </c>
      <c r="G2335" s="37">
        <v>200001326</v>
      </c>
      <c r="H2335" s="100">
        <v>710014627</v>
      </c>
      <c r="I2335" s="101">
        <v>314561</v>
      </c>
      <c r="J2335" s="37">
        <v>100007458</v>
      </c>
      <c r="K2335" s="37">
        <v>200001326</v>
      </c>
      <c r="L2335" s="37" t="s">
        <v>48</v>
      </c>
      <c r="M2335" s="37" t="s">
        <v>4189</v>
      </c>
      <c r="N2335" s="37" t="s">
        <v>4350</v>
      </c>
      <c r="O2335" s="39" t="s">
        <v>15336</v>
      </c>
      <c r="P2335" s="37" t="s">
        <v>4415</v>
      </c>
      <c r="Q2335" s="37" t="s">
        <v>4416</v>
      </c>
      <c r="R2335" s="39" t="s">
        <v>15337</v>
      </c>
      <c r="S2335" s="40" t="s">
        <v>10741</v>
      </c>
      <c r="T2335" s="41">
        <v>6</v>
      </c>
      <c r="U2335" s="42">
        <v>0</v>
      </c>
      <c r="V2335" s="42">
        <v>0</v>
      </c>
      <c r="W2335" s="42"/>
      <c r="X2335" s="42"/>
      <c r="Y2335" s="102">
        <v>6</v>
      </c>
      <c r="Z2335">
        <v>0</v>
      </c>
      <c r="AA2335">
        <v>0</v>
      </c>
      <c r="AB2335">
        <v>0</v>
      </c>
      <c r="AE2335" s="103">
        <v>0</v>
      </c>
      <c r="AF2335">
        <v>0</v>
      </c>
      <c r="AG2335">
        <v>0</v>
      </c>
      <c r="AH2335">
        <v>0</v>
      </c>
      <c r="AI2335">
        <v>0</v>
      </c>
    </row>
    <row r="2336" spans="1:35" ht="15" hidden="1" customHeight="1" x14ac:dyDescent="0.25">
      <c r="A2336" s="37" t="s">
        <v>36</v>
      </c>
      <c r="B2336" s="37" t="s">
        <v>592</v>
      </c>
      <c r="C2336" s="37" t="s">
        <v>8487</v>
      </c>
      <c r="D2336" s="38" t="s">
        <v>15334</v>
      </c>
      <c r="E2336" s="37" t="s">
        <v>8488</v>
      </c>
      <c r="F2336" s="37" t="s">
        <v>6696</v>
      </c>
      <c r="G2336" s="37">
        <v>200003926</v>
      </c>
      <c r="H2336" s="100">
        <v>42075441</v>
      </c>
      <c r="I2336" s="101">
        <v>90000320</v>
      </c>
      <c r="J2336" s="37">
        <v>100012025</v>
      </c>
      <c r="K2336" s="37">
        <v>200003926</v>
      </c>
      <c r="L2336" s="37" t="s">
        <v>603</v>
      </c>
      <c r="M2336" s="37" t="s">
        <v>6696</v>
      </c>
      <c r="N2336" s="37" t="s">
        <v>7232</v>
      </c>
      <c r="O2336" s="39" t="s">
        <v>12390</v>
      </c>
      <c r="P2336" s="37" t="s">
        <v>7232</v>
      </c>
      <c r="Q2336" s="37" t="s">
        <v>8489</v>
      </c>
      <c r="R2336" s="39" t="s">
        <v>12391</v>
      </c>
      <c r="S2336" s="40" t="s">
        <v>10721</v>
      </c>
      <c r="T2336" s="41">
        <v>0</v>
      </c>
      <c r="U2336" s="41">
        <v>21</v>
      </c>
      <c r="V2336" s="41">
        <v>0</v>
      </c>
      <c r="W2336" s="42"/>
      <c r="X2336" s="42"/>
      <c r="Y2336" s="102">
        <v>21</v>
      </c>
      <c r="Z2336">
        <v>0</v>
      </c>
      <c r="AA2336">
        <v>0</v>
      </c>
      <c r="AB2336">
        <v>0</v>
      </c>
      <c r="AE2336" s="103">
        <v>0</v>
      </c>
      <c r="AF2336">
        <v>0</v>
      </c>
      <c r="AG2336">
        <v>0</v>
      </c>
      <c r="AH2336">
        <v>0</v>
      </c>
      <c r="AI2336">
        <v>0</v>
      </c>
    </row>
    <row r="2337" spans="1:35" ht="15" hidden="1" customHeight="1" x14ac:dyDescent="0.25">
      <c r="A2337" s="37" t="s">
        <v>36</v>
      </c>
      <c r="B2337" s="37" t="s">
        <v>37</v>
      </c>
      <c r="C2337" s="37" t="s">
        <v>4990</v>
      </c>
      <c r="D2337" s="38" t="s">
        <v>11327</v>
      </c>
      <c r="E2337" s="37" t="s">
        <v>4991</v>
      </c>
      <c r="F2337" s="37" t="s">
        <v>4189</v>
      </c>
      <c r="G2337" s="37">
        <v>200001280</v>
      </c>
      <c r="H2337" s="100">
        <v>710278721</v>
      </c>
      <c r="I2337" s="101">
        <v>321192</v>
      </c>
      <c r="J2337" s="37">
        <v>100019380</v>
      </c>
      <c r="K2337" s="37">
        <v>200001280</v>
      </c>
      <c r="L2337" s="37" t="s">
        <v>48</v>
      </c>
      <c r="M2337" s="37" t="s">
        <v>4189</v>
      </c>
      <c r="N2337" s="37" t="s">
        <v>4993</v>
      </c>
      <c r="O2337" s="39" t="s">
        <v>11328</v>
      </c>
      <c r="P2337" s="37" t="s">
        <v>4993</v>
      </c>
      <c r="Q2337" s="37" t="s">
        <v>10168</v>
      </c>
      <c r="R2337" s="39" t="s">
        <v>10652</v>
      </c>
      <c r="S2337" s="40" t="s">
        <v>10741</v>
      </c>
      <c r="T2337" s="41">
        <v>8</v>
      </c>
      <c r="U2337" s="41">
        <v>0</v>
      </c>
      <c r="V2337" s="41">
        <v>0</v>
      </c>
      <c r="W2337" s="42"/>
      <c r="X2337" s="42"/>
      <c r="Y2337" s="102">
        <v>8</v>
      </c>
      <c r="Z2337">
        <v>0</v>
      </c>
      <c r="AA2337">
        <v>0</v>
      </c>
      <c r="AB2337">
        <v>0</v>
      </c>
      <c r="AE2337" s="103">
        <v>0</v>
      </c>
      <c r="AF2337">
        <v>0</v>
      </c>
      <c r="AG2337">
        <v>0</v>
      </c>
      <c r="AH2337">
        <v>0</v>
      </c>
      <c r="AI2337">
        <v>0</v>
      </c>
    </row>
    <row r="2338" spans="1:35" ht="15" hidden="1" customHeight="1" x14ac:dyDescent="0.25">
      <c r="A2338" s="37" t="s">
        <v>36</v>
      </c>
      <c r="B2338" s="37" t="s">
        <v>37</v>
      </c>
      <c r="C2338" s="37" t="s">
        <v>5810</v>
      </c>
      <c r="D2338" s="38" t="s">
        <v>11472</v>
      </c>
      <c r="E2338" s="37" t="s">
        <v>5811</v>
      </c>
      <c r="F2338" s="37" t="s">
        <v>568</v>
      </c>
      <c r="G2338" s="37">
        <v>200001917</v>
      </c>
      <c r="H2338" s="100">
        <v>710037660</v>
      </c>
      <c r="I2338" s="101">
        <v>318744</v>
      </c>
      <c r="J2338" s="37">
        <v>100010420</v>
      </c>
      <c r="K2338" s="37">
        <v>200001917</v>
      </c>
      <c r="L2338" s="37" t="s">
        <v>48</v>
      </c>
      <c r="M2338" s="37" t="s">
        <v>568</v>
      </c>
      <c r="N2338" s="37" t="s">
        <v>570</v>
      </c>
      <c r="O2338" s="39" t="s">
        <v>11473</v>
      </c>
      <c r="P2338" s="37" t="s">
        <v>5812</v>
      </c>
      <c r="Q2338" s="37" t="s">
        <v>5814</v>
      </c>
      <c r="R2338" s="39" t="s">
        <v>11475</v>
      </c>
      <c r="S2338" s="40" t="s">
        <v>10741</v>
      </c>
      <c r="T2338" s="41">
        <v>11</v>
      </c>
      <c r="U2338" s="41">
        <v>0</v>
      </c>
      <c r="V2338" s="41">
        <v>0</v>
      </c>
      <c r="W2338" s="42"/>
      <c r="X2338" s="42"/>
      <c r="Y2338" s="102">
        <v>11</v>
      </c>
      <c r="Z2338">
        <v>3</v>
      </c>
      <c r="AA2338">
        <v>0</v>
      </c>
      <c r="AB2338">
        <v>0</v>
      </c>
      <c r="AE2338" s="103">
        <v>3</v>
      </c>
      <c r="AF2338">
        <v>1</v>
      </c>
      <c r="AG2338">
        <v>0</v>
      </c>
      <c r="AH2338">
        <v>0</v>
      </c>
      <c r="AI2338">
        <v>1</v>
      </c>
    </row>
    <row r="2339" spans="1:35" ht="15" hidden="1" customHeight="1" x14ac:dyDescent="0.25">
      <c r="A2339" s="37" t="s">
        <v>36</v>
      </c>
      <c r="B2339" s="37" t="s">
        <v>37</v>
      </c>
      <c r="C2339" s="37" t="s">
        <v>9072</v>
      </c>
      <c r="D2339" s="38" t="s">
        <v>15331</v>
      </c>
      <c r="E2339" s="37" t="s">
        <v>9073</v>
      </c>
      <c r="F2339" s="37" t="s">
        <v>8536</v>
      </c>
      <c r="G2339" s="37">
        <v>200003168</v>
      </c>
      <c r="H2339" s="100">
        <v>710029527</v>
      </c>
      <c r="I2339" s="101">
        <v>328103</v>
      </c>
      <c r="J2339" s="37">
        <v>100015728</v>
      </c>
      <c r="K2339" s="37">
        <v>200003168</v>
      </c>
      <c r="L2339" s="37" t="s">
        <v>48</v>
      </c>
      <c r="M2339" s="37" t="s">
        <v>8536</v>
      </c>
      <c r="N2339" s="37" t="s">
        <v>9062</v>
      </c>
      <c r="O2339" s="39" t="s">
        <v>15332</v>
      </c>
      <c r="P2339" s="37" t="s">
        <v>9074</v>
      </c>
      <c r="Q2339" s="37" t="s">
        <v>9075</v>
      </c>
      <c r="R2339" s="39" t="s">
        <v>15333</v>
      </c>
      <c r="S2339" s="40" t="s">
        <v>10741</v>
      </c>
      <c r="T2339" s="41">
        <v>7</v>
      </c>
      <c r="U2339" s="41">
        <v>0</v>
      </c>
      <c r="V2339" s="41">
        <v>0</v>
      </c>
      <c r="W2339" s="42"/>
      <c r="X2339" s="42"/>
      <c r="Y2339" s="102">
        <v>7</v>
      </c>
      <c r="Z2339">
        <v>0</v>
      </c>
      <c r="AA2339">
        <v>0</v>
      </c>
      <c r="AB2339">
        <v>0</v>
      </c>
      <c r="AE2339" s="103">
        <v>0</v>
      </c>
      <c r="AF2339">
        <v>0</v>
      </c>
      <c r="AG2339">
        <v>0</v>
      </c>
      <c r="AH2339">
        <v>0</v>
      </c>
      <c r="AI2339">
        <v>0</v>
      </c>
    </row>
    <row r="2340" spans="1:35" ht="15" hidden="1" customHeight="1" x14ac:dyDescent="0.25">
      <c r="A2340" s="37" t="s">
        <v>36</v>
      </c>
      <c r="B2340" s="37" t="s">
        <v>37</v>
      </c>
      <c r="C2340" s="37" t="s">
        <v>6249</v>
      </c>
      <c r="D2340" s="38" t="s">
        <v>15338</v>
      </c>
      <c r="E2340" s="37" t="s">
        <v>6250</v>
      </c>
      <c r="F2340" s="37" t="s">
        <v>568</v>
      </c>
      <c r="G2340" s="37">
        <v>200001701</v>
      </c>
      <c r="H2340" s="100">
        <v>710021550</v>
      </c>
      <c r="I2340" s="101">
        <v>37831062</v>
      </c>
      <c r="J2340" s="37">
        <v>100009641</v>
      </c>
      <c r="K2340" s="37">
        <v>100009642</v>
      </c>
      <c r="L2340" s="37" t="s">
        <v>105</v>
      </c>
      <c r="M2340" s="37" t="s">
        <v>568</v>
      </c>
      <c r="N2340" s="37" t="s">
        <v>6143</v>
      </c>
      <c r="O2340" s="39" t="s">
        <v>15339</v>
      </c>
      <c r="P2340" s="37" t="s">
        <v>6251</v>
      </c>
      <c r="Q2340" s="37" t="s">
        <v>6252</v>
      </c>
      <c r="R2340" s="39" t="s">
        <v>15340</v>
      </c>
      <c r="S2340" s="40" t="s">
        <v>10741</v>
      </c>
      <c r="T2340" s="41">
        <v>4</v>
      </c>
      <c r="U2340" s="41">
        <v>0</v>
      </c>
      <c r="V2340" s="41">
        <v>0</v>
      </c>
      <c r="W2340" s="42"/>
      <c r="X2340" s="42"/>
      <c r="Y2340" s="102">
        <v>4</v>
      </c>
      <c r="Z2340">
        <v>0</v>
      </c>
      <c r="AA2340">
        <v>0</v>
      </c>
      <c r="AB2340">
        <v>0</v>
      </c>
      <c r="AE2340" s="103">
        <v>0</v>
      </c>
      <c r="AF2340">
        <v>1</v>
      </c>
      <c r="AG2340">
        <v>0</v>
      </c>
      <c r="AH2340">
        <v>0</v>
      </c>
      <c r="AI2340">
        <v>1</v>
      </c>
    </row>
    <row r="2341" spans="1:35" ht="15" hidden="1" customHeight="1" x14ac:dyDescent="0.25">
      <c r="A2341" s="37" t="s">
        <v>36</v>
      </c>
      <c r="B2341" s="37" t="s">
        <v>37</v>
      </c>
      <c r="C2341" s="37" t="s">
        <v>270</v>
      </c>
      <c r="D2341" s="38" t="s">
        <v>16103</v>
      </c>
      <c r="E2341" s="37" t="s">
        <v>271</v>
      </c>
      <c r="F2341" s="37" t="s">
        <v>40</v>
      </c>
      <c r="G2341" s="37">
        <v>200000258</v>
      </c>
      <c r="H2341" s="100">
        <v>710286694</v>
      </c>
      <c r="I2341" s="101">
        <v>31816860</v>
      </c>
      <c r="J2341" s="37">
        <v>100020041</v>
      </c>
      <c r="K2341" s="37">
        <v>100001278</v>
      </c>
      <c r="L2341" s="37" t="s">
        <v>16881</v>
      </c>
      <c r="M2341" s="37" t="s">
        <v>40</v>
      </c>
      <c r="N2341" s="37" t="s">
        <v>241</v>
      </c>
      <c r="O2341" s="39" t="s">
        <v>16104</v>
      </c>
      <c r="P2341" s="37" t="s">
        <v>272</v>
      </c>
      <c r="Q2341" s="37" t="s">
        <v>16899</v>
      </c>
      <c r="R2341" s="39" t="s">
        <v>16105</v>
      </c>
      <c r="S2341" s="40" t="s">
        <v>10741</v>
      </c>
      <c r="T2341" s="41">
        <v>61</v>
      </c>
      <c r="U2341" s="41">
        <v>0</v>
      </c>
      <c r="V2341" s="41">
        <v>0</v>
      </c>
      <c r="W2341" s="42"/>
      <c r="X2341" s="42"/>
      <c r="Y2341" s="102">
        <v>61</v>
      </c>
      <c r="Z2341">
        <v>0</v>
      </c>
      <c r="AA2341">
        <v>0</v>
      </c>
      <c r="AB2341">
        <v>0</v>
      </c>
      <c r="AE2341" s="103">
        <v>0</v>
      </c>
      <c r="AF2341">
        <v>0</v>
      </c>
      <c r="AG2341">
        <v>0</v>
      </c>
      <c r="AH2341">
        <v>0</v>
      </c>
      <c r="AI2341">
        <v>0</v>
      </c>
    </row>
    <row r="2342" spans="1:35" ht="15" hidden="1" customHeight="1" x14ac:dyDescent="0.25">
      <c r="A2342" s="37" t="s">
        <v>36</v>
      </c>
      <c r="B2342" s="37" t="s">
        <v>37</v>
      </c>
      <c r="C2342" s="37" t="s">
        <v>5076</v>
      </c>
      <c r="D2342" s="38" t="s">
        <v>14067</v>
      </c>
      <c r="E2342" s="37" t="s">
        <v>5077</v>
      </c>
      <c r="F2342" s="37" t="s">
        <v>4189</v>
      </c>
      <c r="G2342" s="37">
        <v>200001600</v>
      </c>
      <c r="H2342" s="100">
        <v>710021887</v>
      </c>
      <c r="I2342" s="101">
        <v>37910418</v>
      </c>
      <c r="J2342" s="37">
        <v>100008947</v>
      </c>
      <c r="K2342" s="37">
        <v>100008950</v>
      </c>
      <c r="L2342" s="37" t="s">
        <v>105</v>
      </c>
      <c r="M2342" s="37" t="s">
        <v>4189</v>
      </c>
      <c r="N2342" s="37" t="s">
        <v>4960</v>
      </c>
      <c r="O2342" s="39" t="s">
        <v>12246</v>
      </c>
      <c r="P2342" s="37" t="s">
        <v>5078</v>
      </c>
      <c r="Q2342" s="37" t="s">
        <v>5079</v>
      </c>
      <c r="R2342" s="39" t="s">
        <v>14068</v>
      </c>
      <c r="S2342" s="40" t="s">
        <v>10741</v>
      </c>
      <c r="T2342" s="41">
        <v>11</v>
      </c>
      <c r="U2342" s="41">
        <v>0</v>
      </c>
      <c r="V2342" s="41">
        <v>0</v>
      </c>
      <c r="W2342" s="42"/>
      <c r="X2342" s="42"/>
      <c r="Y2342" s="102">
        <v>11</v>
      </c>
      <c r="Z2342">
        <v>0</v>
      </c>
      <c r="AA2342">
        <v>0</v>
      </c>
      <c r="AB2342">
        <v>0</v>
      </c>
      <c r="AE2342" s="103">
        <v>0</v>
      </c>
      <c r="AF2342">
        <v>0</v>
      </c>
      <c r="AG2342">
        <v>0</v>
      </c>
      <c r="AH2342">
        <v>0</v>
      </c>
      <c r="AI2342">
        <v>0</v>
      </c>
    </row>
    <row r="2343" spans="1:35" ht="15" hidden="1" customHeight="1" x14ac:dyDescent="0.25">
      <c r="A2343" s="37" t="s">
        <v>36</v>
      </c>
      <c r="B2343" s="37" t="s">
        <v>37</v>
      </c>
      <c r="C2343" s="37" t="s">
        <v>8639</v>
      </c>
      <c r="D2343" s="38" t="s">
        <v>15343</v>
      </c>
      <c r="E2343" s="37" t="s">
        <v>8640</v>
      </c>
      <c r="F2343" s="37" t="s">
        <v>8536</v>
      </c>
      <c r="G2343" s="37">
        <v>200003007</v>
      </c>
      <c r="H2343" s="100">
        <v>710025467</v>
      </c>
      <c r="I2343" s="101">
        <v>324299</v>
      </c>
      <c r="J2343" s="37">
        <v>100015187</v>
      </c>
      <c r="K2343" s="37">
        <v>200003007</v>
      </c>
      <c r="L2343" s="37" t="s">
        <v>48</v>
      </c>
      <c r="M2343" s="37" t="s">
        <v>8536</v>
      </c>
      <c r="N2343" s="37" t="s">
        <v>8633</v>
      </c>
      <c r="O2343" s="39" t="s">
        <v>11354</v>
      </c>
      <c r="P2343" s="37" t="s">
        <v>8641</v>
      </c>
      <c r="Q2343" s="37" t="s">
        <v>8642</v>
      </c>
      <c r="R2343" s="39" t="s">
        <v>15344</v>
      </c>
      <c r="S2343" s="40" t="s">
        <v>10741</v>
      </c>
      <c r="T2343" s="41">
        <v>110</v>
      </c>
      <c r="U2343" s="41">
        <v>0</v>
      </c>
      <c r="V2343" s="41">
        <v>0</v>
      </c>
      <c r="W2343" s="42"/>
      <c r="X2343" s="42"/>
      <c r="Y2343" s="102">
        <v>110</v>
      </c>
      <c r="Z2343">
        <v>4</v>
      </c>
      <c r="AA2343">
        <v>0</v>
      </c>
      <c r="AB2343">
        <v>0</v>
      </c>
      <c r="AE2343" s="103">
        <v>4</v>
      </c>
      <c r="AF2343">
        <v>26</v>
      </c>
      <c r="AG2343">
        <v>0</v>
      </c>
      <c r="AH2343">
        <v>0</v>
      </c>
      <c r="AI2343">
        <v>26</v>
      </c>
    </row>
    <row r="2344" spans="1:35" ht="15" hidden="1" customHeight="1" x14ac:dyDescent="0.25">
      <c r="A2344" s="37" t="s">
        <v>36</v>
      </c>
      <c r="B2344" s="37" t="s">
        <v>37</v>
      </c>
      <c r="C2344" s="37" t="s">
        <v>9556</v>
      </c>
      <c r="D2344" s="38" t="s">
        <v>11047</v>
      </c>
      <c r="E2344" s="37" t="s">
        <v>9557</v>
      </c>
      <c r="F2344" s="37" t="s">
        <v>8536</v>
      </c>
      <c r="G2344" s="37">
        <v>200003302</v>
      </c>
      <c r="H2344" s="100">
        <v>710282834</v>
      </c>
      <c r="I2344" s="101">
        <v>329533</v>
      </c>
      <c r="J2344" s="37">
        <v>100019633</v>
      </c>
      <c r="K2344" s="37">
        <v>200003302</v>
      </c>
      <c r="L2344" s="37" t="s">
        <v>48</v>
      </c>
      <c r="M2344" s="37" t="s">
        <v>8536</v>
      </c>
      <c r="N2344" s="37" t="s">
        <v>8385</v>
      </c>
      <c r="O2344" s="39" t="s">
        <v>11048</v>
      </c>
      <c r="P2344" s="37" t="s">
        <v>9558</v>
      </c>
      <c r="Q2344" s="37" t="s">
        <v>10454</v>
      </c>
      <c r="R2344" s="39" t="s">
        <v>11050</v>
      </c>
      <c r="S2344" s="40" t="s">
        <v>10741</v>
      </c>
      <c r="T2344" s="41">
        <v>62</v>
      </c>
      <c r="U2344" s="42">
        <v>0</v>
      </c>
      <c r="V2344" s="42">
        <v>0</v>
      </c>
      <c r="W2344" s="42"/>
      <c r="X2344" s="42"/>
      <c r="Y2344" s="102">
        <v>62</v>
      </c>
      <c r="Z2344">
        <v>3</v>
      </c>
      <c r="AA2344">
        <v>0</v>
      </c>
      <c r="AB2344">
        <v>0</v>
      </c>
      <c r="AE2344" s="103">
        <v>3</v>
      </c>
      <c r="AF2344">
        <v>68</v>
      </c>
      <c r="AG2344">
        <v>0</v>
      </c>
      <c r="AH2344">
        <v>0</v>
      </c>
      <c r="AI2344">
        <v>68</v>
      </c>
    </row>
    <row r="2345" spans="1:35" ht="15" hidden="1" customHeight="1" x14ac:dyDescent="0.25">
      <c r="A2345" s="37" t="s">
        <v>36</v>
      </c>
      <c r="B2345" s="37" t="s">
        <v>37</v>
      </c>
      <c r="C2345" s="37" t="s">
        <v>8264</v>
      </c>
      <c r="D2345" s="38" t="s">
        <v>11855</v>
      </c>
      <c r="E2345" s="37" t="s">
        <v>8265</v>
      </c>
      <c r="F2345" s="37" t="s">
        <v>6696</v>
      </c>
      <c r="G2345" s="37">
        <v>200002820</v>
      </c>
      <c r="H2345" s="100">
        <v>710034130</v>
      </c>
      <c r="I2345" s="101">
        <v>332933</v>
      </c>
      <c r="J2345" s="37">
        <v>100014039</v>
      </c>
      <c r="K2345" s="37">
        <v>200002820</v>
      </c>
      <c r="L2345" s="37" t="s">
        <v>48</v>
      </c>
      <c r="M2345" s="37" t="s">
        <v>6696</v>
      </c>
      <c r="N2345" s="37" t="s">
        <v>8266</v>
      </c>
      <c r="O2345" s="39" t="s">
        <v>11856</v>
      </c>
      <c r="P2345" s="37" t="s">
        <v>8266</v>
      </c>
      <c r="Q2345" s="37" t="s">
        <v>8273</v>
      </c>
      <c r="R2345" s="39" t="s">
        <v>11857</v>
      </c>
      <c r="S2345" s="40" t="s">
        <v>10741</v>
      </c>
      <c r="T2345" s="41">
        <v>11</v>
      </c>
      <c r="U2345" s="41">
        <v>0</v>
      </c>
      <c r="V2345" s="41">
        <v>0</v>
      </c>
      <c r="W2345" s="42"/>
      <c r="X2345" s="42"/>
      <c r="Y2345" s="102">
        <v>11</v>
      </c>
      <c r="Z2345">
        <v>1</v>
      </c>
      <c r="AA2345">
        <v>0</v>
      </c>
      <c r="AB2345">
        <v>0</v>
      </c>
      <c r="AE2345" s="103">
        <v>1</v>
      </c>
      <c r="AF2345">
        <v>0</v>
      </c>
      <c r="AG2345">
        <v>0</v>
      </c>
      <c r="AH2345">
        <v>0</v>
      </c>
      <c r="AI2345">
        <v>0</v>
      </c>
    </row>
    <row r="2346" spans="1:35" ht="15" hidden="1" customHeight="1" x14ac:dyDescent="0.25">
      <c r="A2346" s="37" t="s">
        <v>36</v>
      </c>
      <c r="B2346" s="37" t="s">
        <v>37</v>
      </c>
      <c r="C2346" s="37" t="s">
        <v>370</v>
      </c>
      <c r="D2346" s="38" t="s">
        <v>11814</v>
      </c>
      <c r="E2346" s="37" t="s">
        <v>371</v>
      </c>
      <c r="F2346" s="37" t="s">
        <v>40</v>
      </c>
      <c r="G2346" s="37">
        <v>200000169</v>
      </c>
      <c r="H2346" s="100">
        <v>42175089</v>
      </c>
      <c r="I2346" s="101">
        <v>603155</v>
      </c>
      <c r="J2346" s="37">
        <v>100000367</v>
      </c>
      <c r="K2346" s="37">
        <v>200000169</v>
      </c>
      <c r="L2346" s="37" t="s">
        <v>48</v>
      </c>
      <c r="M2346" s="37" t="s">
        <v>40</v>
      </c>
      <c r="N2346" s="37" t="s">
        <v>367</v>
      </c>
      <c r="O2346" s="39" t="s">
        <v>15342</v>
      </c>
      <c r="P2346" s="37" t="s">
        <v>372</v>
      </c>
      <c r="Q2346" s="37" t="s">
        <v>376</v>
      </c>
      <c r="R2346" s="39" t="s">
        <v>10604</v>
      </c>
      <c r="S2346" s="40" t="s">
        <v>10721</v>
      </c>
      <c r="T2346" s="41">
        <v>48</v>
      </c>
      <c r="U2346" s="42">
        <v>0</v>
      </c>
      <c r="V2346" s="42">
        <v>0</v>
      </c>
      <c r="W2346" s="42"/>
      <c r="X2346" s="42"/>
      <c r="Y2346" s="102">
        <v>48</v>
      </c>
      <c r="Z2346">
        <v>0</v>
      </c>
      <c r="AA2346">
        <v>0</v>
      </c>
      <c r="AB2346">
        <v>0</v>
      </c>
      <c r="AE2346" s="103">
        <v>0</v>
      </c>
      <c r="AF2346">
        <v>0</v>
      </c>
      <c r="AG2346">
        <v>0</v>
      </c>
      <c r="AH2346">
        <v>0</v>
      </c>
      <c r="AI2346">
        <v>0</v>
      </c>
    </row>
    <row r="2347" spans="1:35" ht="15" hidden="1" customHeight="1" x14ac:dyDescent="0.25">
      <c r="A2347" s="37" t="s">
        <v>36</v>
      </c>
      <c r="B2347" s="37" t="s">
        <v>37</v>
      </c>
      <c r="C2347" s="37" t="s">
        <v>6810</v>
      </c>
      <c r="D2347" s="38" t="s">
        <v>15347</v>
      </c>
      <c r="E2347" s="37" t="s">
        <v>6811</v>
      </c>
      <c r="F2347" s="37" t="s">
        <v>6696</v>
      </c>
      <c r="G2347" s="37">
        <v>200002770</v>
      </c>
      <c r="H2347" s="100">
        <v>710023405</v>
      </c>
      <c r="I2347" s="101">
        <v>322181</v>
      </c>
      <c r="J2347" s="37">
        <v>100013701</v>
      </c>
      <c r="K2347" s="37">
        <v>200002770</v>
      </c>
      <c r="L2347" s="37" t="s">
        <v>48</v>
      </c>
      <c r="M2347" s="37" t="s">
        <v>6696</v>
      </c>
      <c r="N2347" s="37" t="s">
        <v>7953</v>
      </c>
      <c r="O2347" s="39" t="s">
        <v>10884</v>
      </c>
      <c r="P2347" s="37" t="s">
        <v>6812</v>
      </c>
      <c r="Q2347" s="37" t="s">
        <v>6813</v>
      </c>
      <c r="R2347" s="39" t="s">
        <v>15348</v>
      </c>
      <c r="S2347" s="40" t="s">
        <v>10741</v>
      </c>
      <c r="T2347" s="41">
        <v>13</v>
      </c>
      <c r="U2347" s="41">
        <v>0</v>
      </c>
      <c r="V2347" s="41">
        <v>0</v>
      </c>
      <c r="W2347" s="42"/>
      <c r="X2347" s="42"/>
      <c r="Y2347" s="102">
        <v>13</v>
      </c>
      <c r="Z2347">
        <v>0</v>
      </c>
      <c r="AA2347">
        <v>0</v>
      </c>
      <c r="AB2347">
        <v>0</v>
      </c>
      <c r="AE2347" s="103">
        <v>0</v>
      </c>
      <c r="AF2347">
        <v>0</v>
      </c>
      <c r="AG2347">
        <v>0</v>
      </c>
      <c r="AH2347">
        <v>0</v>
      </c>
      <c r="AI2347">
        <v>0</v>
      </c>
    </row>
    <row r="2348" spans="1:35" ht="15" hidden="1" customHeight="1" x14ac:dyDescent="0.25">
      <c r="A2348" s="37" t="s">
        <v>36</v>
      </c>
      <c r="B2348" s="37" t="s">
        <v>37</v>
      </c>
      <c r="C2348" s="37" t="s">
        <v>3425</v>
      </c>
      <c r="D2348" s="38" t="s">
        <v>15351</v>
      </c>
      <c r="E2348" s="37" t="s">
        <v>3426</v>
      </c>
      <c r="F2348" s="37" t="s">
        <v>2860</v>
      </c>
      <c r="G2348" s="37">
        <v>200000970</v>
      </c>
      <c r="H2348" s="100">
        <v>710005148</v>
      </c>
      <c r="I2348" s="101">
        <v>307131</v>
      </c>
      <c r="J2348" s="37">
        <v>100005256</v>
      </c>
      <c r="K2348" s="37">
        <v>200000970</v>
      </c>
      <c r="L2348" s="37" t="s">
        <v>48</v>
      </c>
      <c r="M2348" s="37" t="s">
        <v>2860</v>
      </c>
      <c r="N2348" s="37" t="s">
        <v>3333</v>
      </c>
      <c r="O2348" s="39" t="s">
        <v>15352</v>
      </c>
      <c r="P2348" s="37" t="s">
        <v>3427</v>
      </c>
      <c r="Q2348" s="37" t="s">
        <v>15353</v>
      </c>
      <c r="R2348" s="39" t="s">
        <v>15354</v>
      </c>
      <c r="S2348" s="40" t="s">
        <v>10741</v>
      </c>
      <c r="T2348" s="41">
        <v>23</v>
      </c>
      <c r="U2348" s="41">
        <v>0</v>
      </c>
      <c r="V2348" s="41">
        <v>0</v>
      </c>
      <c r="W2348" s="42"/>
      <c r="X2348" s="42"/>
      <c r="Y2348" s="102">
        <v>23</v>
      </c>
      <c r="Z2348">
        <v>0</v>
      </c>
      <c r="AA2348">
        <v>0</v>
      </c>
      <c r="AB2348">
        <v>0</v>
      </c>
      <c r="AE2348" s="103">
        <v>0</v>
      </c>
      <c r="AF2348">
        <v>0</v>
      </c>
      <c r="AG2348">
        <v>0</v>
      </c>
      <c r="AH2348">
        <v>0</v>
      </c>
      <c r="AI2348">
        <v>0</v>
      </c>
    </row>
    <row r="2349" spans="1:35" ht="15" hidden="1" customHeight="1" x14ac:dyDescent="0.25">
      <c r="A2349" s="37" t="s">
        <v>36</v>
      </c>
      <c r="B2349" s="37" t="s">
        <v>509</v>
      </c>
      <c r="C2349" s="37" t="s">
        <v>10155</v>
      </c>
      <c r="D2349" s="38" t="s">
        <v>15349</v>
      </c>
      <c r="E2349" s="37" t="s">
        <v>10156</v>
      </c>
      <c r="F2349" s="37" t="s">
        <v>2860</v>
      </c>
      <c r="G2349" s="37">
        <v>200004038</v>
      </c>
      <c r="H2349" s="100">
        <v>53822731</v>
      </c>
      <c r="I2349" s="101">
        <v>34074198</v>
      </c>
      <c r="J2349" s="37">
        <v>100019266</v>
      </c>
      <c r="K2349" s="37">
        <v>200004038</v>
      </c>
      <c r="L2349" s="37" t="s">
        <v>569</v>
      </c>
      <c r="M2349" s="37" t="s">
        <v>2860</v>
      </c>
      <c r="N2349" s="37" t="s">
        <v>3822</v>
      </c>
      <c r="O2349" s="39" t="s">
        <v>14904</v>
      </c>
      <c r="P2349" s="37" t="s">
        <v>3842</v>
      </c>
      <c r="Q2349" s="37" t="s">
        <v>10158</v>
      </c>
      <c r="R2349" s="39" t="s">
        <v>10639</v>
      </c>
      <c r="S2349" s="40" t="s">
        <v>10721</v>
      </c>
      <c r="T2349" s="41">
        <v>0</v>
      </c>
      <c r="U2349" s="42">
        <v>0</v>
      </c>
      <c r="V2349" s="42">
        <v>16</v>
      </c>
      <c r="W2349" s="42"/>
      <c r="X2349" s="42"/>
      <c r="Y2349" s="102">
        <v>16</v>
      </c>
      <c r="Z2349">
        <v>0</v>
      </c>
      <c r="AA2349">
        <v>0</v>
      </c>
      <c r="AB2349">
        <v>0</v>
      </c>
      <c r="AE2349" s="103">
        <v>0</v>
      </c>
      <c r="AF2349">
        <v>0</v>
      </c>
      <c r="AG2349">
        <v>0</v>
      </c>
      <c r="AH2349">
        <v>0</v>
      </c>
      <c r="AI2349">
        <v>0</v>
      </c>
    </row>
    <row r="2350" spans="1:35" ht="15" hidden="1" customHeight="1" x14ac:dyDescent="0.25">
      <c r="A2350" s="37" t="s">
        <v>36</v>
      </c>
      <c r="B2350" s="37" t="s">
        <v>592</v>
      </c>
      <c r="C2350" s="37" t="s">
        <v>2823</v>
      </c>
      <c r="D2350" s="38" t="s">
        <v>15350</v>
      </c>
      <c r="E2350" s="37" t="s">
        <v>2824</v>
      </c>
      <c r="F2350" s="37" t="s">
        <v>1879</v>
      </c>
      <c r="G2350" s="37">
        <v>200003822</v>
      </c>
      <c r="H2350" s="100">
        <v>710257988</v>
      </c>
      <c r="I2350" s="101">
        <v>45743576</v>
      </c>
      <c r="J2350" s="37">
        <v>100017091</v>
      </c>
      <c r="K2350" s="37">
        <v>200003822</v>
      </c>
      <c r="L2350" s="37" t="s">
        <v>2825</v>
      </c>
      <c r="M2350" s="37" t="s">
        <v>1879</v>
      </c>
      <c r="N2350" s="37" t="s">
        <v>2029</v>
      </c>
      <c r="O2350" s="39" t="s">
        <v>10954</v>
      </c>
      <c r="P2350" s="37" t="s">
        <v>2029</v>
      </c>
      <c r="Q2350" s="37" t="s">
        <v>2826</v>
      </c>
      <c r="R2350" s="39" t="s">
        <v>10955</v>
      </c>
      <c r="S2350" s="40" t="s">
        <v>10741</v>
      </c>
      <c r="T2350" s="41">
        <v>0</v>
      </c>
      <c r="U2350" s="41">
        <v>16</v>
      </c>
      <c r="V2350" s="41">
        <v>0</v>
      </c>
      <c r="W2350" s="42"/>
      <c r="X2350" s="42"/>
      <c r="Y2350" s="102">
        <v>16</v>
      </c>
      <c r="Z2350">
        <v>0</v>
      </c>
      <c r="AA2350">
        <v>0</v>
      </c>
      <c r="AB2350">
        <v>0</v>
      </c>
      <c r="AE2350" s="103">
        <v>0</v>
      </c>
      <c r="AF2350">
        <v>0</v>
      </c>
      <c r="AG2350">
        <v>0</v>
      </c>
      <c r="AH2350">
        <v>0</v>
      </c>
      <c r="AI2350">
        <v>0</v>
      </c>
    </row>
    <row r="2351" spans="1:35" ht="15" hidden="1" customHeight="1" x14ac:dyDescent="0.25">
      <c r="A2351" s="37" t="s">
        <v>36</v>
      </c>
      <c r="B2351" s="37" t="s">
        <v>37</v>
      </c>
      <c r="C2351" s="37" t="s">
        <v>8198</v>
      </c>
      <c r="D2351" s="38" t="s">
        <v>15345</v>
      </c>
      <c r="E2351" s="37" t="s">
        <v>8199</v>
      </c>
      <c r="F2351" s="37" t="s">
        <v>6696</v>
      </c>
      <c r="G2351" s="37">
        <v>200002866</v>
      </c>
      <c r="H2351" s="100">
        <v>710034067</v>
      </c>
      <c r="I2351" s="101">
        <v>332925</v>
      </c>
      <c r="J2351" s="37">
        <v>100014015</v>
      </c>
      <c r="K2351" s="37">
        <v>200002866</v>
      </c>
      <c r="L2351" s="37" t="s">
        <v>48</v>
      </c>
      <c r="M2351" s="37" t="s">
        <v>6696</v>
      </c>
      <c r="N2351" s="37" t="s">
        <v>8266</v>
      </c>
      <c r="O2351" s="39" t="s">
        <v>13611</v>
      </c>
      <c r="P2351" s="37" t="s">
        <v>8200</v>
      </c>
      <c r="Q2351" s="37" t="s">
        <v>8201</v>
      </c>
      <c r="R2351" s="39" t="s">
        <v>15346</v>
      </c>
      <c r="S2351" s="40" t="s">
        <v>10741</v>
      </c>
      <c r="T2351" s="41">
        <v>51</v>
      </c>
      <c r="U2351" s="41">
        <v>0</v>
      </c>
      <c r="V2351" s="41">
        <v>0</v>
      </c>
      <c r="W2351" s="42"/>
      <c r="X2351" s="42"/>
      <c r="Y2351" s="102">
        <v>51</v>
      </c>
      <c r="Z2351">
        <v>3</v>
      </c>
      <c r="AA2351">
        <v>0</v>
      </c>
      <c r="AB2351">
        <v>0</v>
      </c>
      <c r="AE2351" s="103">
        <v>3</v>
      </c>
      <c r="AF2351">
        <v>2</v>
      </c>
      <c r="AG2351">
        <v>0</v>
      </c>
      <c r="AH2351">
        <v>0</v>
      </c>
      <c r="AI2351">
        <v>2</v>
      </c>
    </row>
    <row r="2352" spans="1:35" ht="15" hidden="1" customHeight="1" x14ac:dyDescent="0.25">
      <c r="A2352" s="37" t="s">
        <v>36</v>
      </c>
      <c r="B2352" s="37" t="s">
        <v>37</v>
      </c>
      <c r="C2352" s="37" t="s">
        <v>6141</v>
      </c>
      <c r="D2352" s="38" t="s">
        <v>11347</v>
      </c>
      <c r="E2352" s="37" t="s">
        <v>6142</v>
      </c>
      <c r="F2352" s="37" t="s">
        <v>568</v>
      </c>
      <c r="G2352" s="37">
        <v>200001689</v>
      </c>
      <c r="H2352" s="100">
        <v>42196817</v>
      </c>
      <c r="I2352" s="101">
        <v>320501</v>
      </c>
      <c r="J2352" s="37">
        <v>100009622</v>
      </c>
      <c r="K2352" s="37">
        <v>200001689</v>
      </c>
      <c r="L2352" s="37" t="s">
        <v>48</v>
      </c>
      <c r="M2352" s="37" t="s">
        <v>568</v>
      </c>
      <c r="N2352" s="37" t="s">
        <v>6143</v>
      </c>
      <c r="O2352" s="39" t="s">
        <v>11348</v>
      </c>
      <c r="P2352" s="37" t="s">
        <v>6143</v>
      </c>
      <c r="Q2352" s="37" t="s">
        <v>6146</v>
      </c>
      <c r="R2352" s="39" t="s">
        <v>11349</v>
      </c>
      <c r="S2352" s="40" t="s">
        <v>10721</v>
      </c>
      <c r="T2352" s="41">
        <v>8</v>
      </c>
      <c r="U2352" s="41">
        <v>0</v>
      </c>
      <c r="V2352" s="41">
        <v>0</v>
      </c>
      <c r="W2352" s="42"/>
      <c r="X2352" s="42"/>
      <c r="Y2352" s="102">
        <v>8</v>
      </c>
      <c r="Z2352">
        <v>0</v>
      </c>
      <c r="AA2352">
        <v>0</v>
      </c>
      <c r="AB2352">
        <v>0</v>
      </c>
      <c r="AE2352" s="103">
        <v>0</v>
      </c>
      <c r="AF2352">
        <v>0</v>
      </c>
      <c r="AG2352">
        <v>0</v>
      </c>
      <c r="AH2352">
        <v>0</v>
      </c>
      <c r="AI2352">
        <v>0</v>
      </c>
    </row>
    <row r="2353" spans="1:35" ht="15" hidden="1" customHeight="1" x14ac:dyDescent="0.25">
      <c r="A2353" s="37" t="s">
        <v>36</v>
      </c>
      <c r="B2353" s="37" t="s">
        <v>37</v>
      </c>
      <c r="C2353" s="37" t="s">
        <v>7719</v>
      </c>
      <c r="D2353" s="38" t="s">
        <v>15358</v>
      </c>
      <c r="E2353" s="37" t="s">
        <v>7720</v>
      </c>
      <c r="F2353" s="37" t="s">
        <v>6696</v>
      </c>
      <c r="G2353" s="37">
        <v>200002557</v>
      </c>
      <c r="H2353" s="100">
        <v>710029276</v>
      </c>
      <c r="I2353" s="101">
        <v>37876805</v>
      </c>
      <c r="J2353" s="37">
        <v>100013046</v>
      </c>
      <c r="K2353" s="37">
        <v>100013047</v>
      </c>
      <c r="L2353" s="37" t="s">
        <v>92</v>
      </c>
      <c r="M2353" s="37" t="s">
        <v>6696</v>
      </c>
      <c r="N2353" s="37" t="s">
        <v>7404</v>
      </c>
      <c r="O2353" s="39" t="s">
        <v>12378</v>
      </c>
      <c r="P2353" s="37" t="s">
        <v>7721</v>
      </c>
      <c r="Q2353" s="37" t="s">
        <v>7722</v>
      </c>
      <c r="R2353" s="39" t="s">
        <v>15359</v>
      </c>
      <c r="S2353" s="40" t="s">
        <v>10741</v>
      </c>
      <c r="T2353" s="42">
        <v>14</v>
      </c>
      <c r="U2353" s="41">
        <v>0</v>
      </c>
      <c r="V2353" s="42">
        <v>0</v>
      </c>
      <c r="W2353" s="42"/>
      <c r="X2353" s="42"/>
      <c r="Y2353" s="102">
        <v>14</v>
      </c>
      <c r="Z2353">
        <v>0</v>
      </c>
      <c r="AA2353">
        <v>0</v>
      </c>
      <c r="AB2353">
        <v>0</v>
      </c>
      <c r="AE2353" s="103">
        <v>0</v>
      </c>
      <c r="AF2353">
        <v>0</v>
      </c>
      <c r="AG2353">
        <v>0</v>
      </c>
      <c r="AH2353">
        <v>0</v>
      </c>
      <c r="AI2353">
        <v>0</v>
      </c>
    </row>
    <row r="2354" spans="1:35" ht="15" hidden="1" customHeight="1" x14ac:dyDescent="0.25">
      <c r="A2354" s="37" t="s">
        <v>36</v>
      </c>
      <c r="B2354" s="37" t="s">
        <v>37</v>
      </c>
      <c r="C2354" s="37" t="s">
        <v>2638</v>
      </c>
      <c r="D2354" s="38" t="s">
        <v>15360</v>
      </c>
      <c r="E2354" s="37" t="s">
        <v>2639</v>
      </c>
      <c r="F2354" s="37" t="s">
        <v>1879</v>
      </c>
      <c r="G2354" s="37">
        <v>200000808</v>
      </c>
      <c r="H2354" s="100">
        <v>710018924</v>
      </c>
      <c r="I2354" s="101">
        <v>31201733</v>
      </c>
      <c r="J2354" s="37">
        <v>100004323</v>
      </c>
      <c r="K2354" s="37">
        <v>100004320</v>
      </c>
      <c r="L2354" s="37" t="s">
        <v>105</v>
      </c>
      <c r="M2354" s="37" t="s">
        <v>1879</v>
      </c>
      <c r="N2354" s="37" t="s">
        <v>2463</v>
      </c>
      <c r="O2354" s="39" t="s">
        <v>15361</v>
      </c>
      <c r="P2354" s="37" t="s">
        <v>2640</v>
      </c>
      <c r="Q2354" s="37" t="s">
        <v>2641</v>
      </c>
      <c r="R2354" s="39" t="s">
        <v>15362</v>
      </c>
      <c r="S2354" s="40" t="s">
        <v>10741</v>
      </c>
      <c r="T2354" s="41">
        <v>12</v>
      </c>
      <c r="U2354" s="42">
        <v>0</v>
      </c>
      <c r="V2354" s="41">
        <v>0</v>
      </c>
      <c r="W2354" s="42"/>
      <c r="X2354" s="42"/>
      <c r="Y2354" s="102">
        <v>12</v>
      </c>
      <c r="Z2354">
        <v>0</v>
      </c>
      <c r="AA2354">
        <v>0</v>
      </c>
      <c r="AB2354">
        <v>0</v>
      </c>
      <c r="AE2354" s="103">
        <v>0</v>
      </c>
      <c r="AF2354">
        <v>0</v>
      </c>
      <c r="AG2354">
        <v>0</v>
      </c>
      <c r="AH2354">
        <v>0</v>
      </c>
      <c r="AI2354">
        <v>0</v>
      </c>
    </row>
    <row r="2355" spans="1:35" ht="15" hidden="1" customHeight="1" x14ac:dyDescent="0.25">
      <c r="A2355" s="37" t="s">
        <v>36</v>
      </c>
      <c r="B2355" s="37" t="s">
        <v>37</v>
      </c>
      <c r="C2355" s="37" t="s">
        <v>5527</v>
      </c>
      <c r="D2355" s="38" t="s">
        <v>15355</v>
      </c>
      <c r="E2355" s="37" t="s">
        <v>5528</v>
      </c>
      <c r="F2355" s="37" t="s">
        <v>568</v>
      </c>
      <c r="G2355" s="37">
        <v>200001725</v>
      </c>
      <c r="H2355" s="100">
        <v>710036396</v>
      </c>
      <c r="I2355" s="101">
        <v>37828363</v>
      </c>
      <c r="J2355" s="37">
        <v>100009757</v>
      </c>
      <c r="K2355" s="37">
        <v>100009758</v>
      </c>
      <c r="L2355" s="37" t="s">
        <v>92</v>
      </c>
      <c r="M2355" s="37" t="s">
        <v>568</v>
      </c>
      <c r="N2355" s="37" t="s">
        <v>5444</v>
      </c>
      <c r="O2355" s="39" t="s">
        <v>15356</v>
      </c>
      <c r="P2355" s="37" t="s">
        <v>5529</v>
      </c>
      <c r="Q2355" s="37" t="s">
        <v>5530</v>
      </c>
      <c r="R2355" s="39" t="s">
        <v>15357</v>
      </c>
      <c r="S2355" s="40" t="s">
        <v>10741</v>
      </c>
      <c r="T2355" s="41">
        <v>26</v>
      </c>
      <c r="U2355" s="41">
        <v>0</v>
      </c>
      <c r="V2355" s="41">
        <v>0</v>
      </c>
      <c r="W2355" s="42"/>
      <c r="X2355" s="42"/>
      <c r="Y2355" s="102">
        <v>26</v>
      </c>
      <c r="Z2355">
        <v>0</v>
      </c>
      <c r="AA2355">
        <v>0</v>
      </c>
      <c r="AB2355">
        <v>0</v>
      </c>
      <c r="AE2355" s="103">
        <v>0</v>
      </c>
      <c r="AF2355">
        <v>2</v>
      </c>
      <c r="AG2355">
        <v>0</v>
      </c>
      <c r="AH2355">
        <v>0</v>
      </c>
      <c r="AI2355">
        <v>2</v>
      </c>
    </row>
    <row r="2356" spans="1:35" ht="15" hidden="1" customHeight="1" x14ac:dyDescent="0.25">
      <c r="A2356" s="37" t="s">
        <v>36</v>
      </c>
      <c r="B2356" s="37" t="s">
        <v>37</v>
      </c>
      <c r="C2356" s="37" t="s">
        <v>6546</v>
      </c>
      <c r="D2356" s="38" t="s">
        <v>15366</v>
      </c>
      <c r="E2356" s="37" t="s">
        <v>6547</v>
      </c>
      <c r="F2356" s="37" t="s">
        <v>568</v>
      </c>
      <c r="G2356" s="37">
        <v>200001843</v>
      </c>
      <c r="H2356" s="100">
        <v>710016816</v>
      </c>
      <c r="I2356" s="101">
        <v>647349</v>
      </c>
      <c r="J2356" s="37">
        <v>100010169</v>
      </c>
      <c r="K2356" s="37">
        <v>200001843</v>
      </c>
      <c r="L2356" s="37" t="s">
        <v>48</v>
      </c>
      <c r="M2356" s="37" t="s">
        <v>568</v>
      </c>
      <c r="N2356" s="37" t="s">
        <v>5600</v>
      </c>
      <c r="O2356" s="39" t="s">
        <v>14279</v>
      </c>
      <c r="P2356" s="37" t="s">
        <v>6548</v>
      </c>
      <c r="Q2356" s="37" t="s">
        <v>6549</v>
      </c>
      <c r="R2356" s="39" t="s">
        <v>15367</v>
      </c>
      <c r="S2356" s="40" t="s">
        <v>10741</v>
      </c>
      <c r="T2356" s="41">
        <v>12</v>
      </c>
      <c r="U2356" s="41">
        <v>0</v>
      </c>
      <c r="V2356" s="42">
        <v>0</v>
      </c>
      <c r="W2356" s="42"/>
      <c r="X2356" s="42"/>
      <c r="Y2356" s="102">
        <v>12</v>
      </c>
      <c r="Z2356">
        <v>0</v>
      </c>
      <c r="AA2356">
        <v>0</v>
      </c>
      <c r="AB2356">
        <v>0</v>
      </c>
      <c r="AE2356" s="103">
        <v>0</v>
      </c>
      <c r="AF2356">
        <v>1</v>
      </c>
      <c r="AG2356">
        <v>0</v>
      </c>
      <c r="AH2356">
        <v>0</v>
      </c>
      <c r="AI2356">
        <v>1</v>
      </c>
    </row>
    <row r="2357" spans="1:35" ht="15" hidden="1" customHeight="1" x14ac:dyDescent="0.25">
      <c r="A2357" s="37" t="s">
        <v>36</v>
      </c>
      <c r="B2357" s="37" t="s">
        <v>592</v>
      </c>
      <c r="C2357" s="37" t="s">
        <v>10503</v>
      </c>
      <c r="D2357" s="38" t="s">
        <v>15376</v>
      </c>
      <c r="E2357" s="37" t="s">
        <v>10504</v>
      </c>
      <c r="F2357" s="37" t="s">
        <v>6696</v>
      </c>
      <c r="G2357" s="37">
        <v>200003623</v>
      </c>
      <c r="H2357" s="100">
        <v>54536731</v>
      </c>
      <c r="I2357" s="101">
        <v>45731047</v>
      </c>
      <c r="J2357" s="37">
        <v>100019587</v>
      </c>
      <c r="K2357" s="37">
        <v>200003623</v>
      </c>
      <c r="L2357" s="37" t="s">
        <v>603</v>
      </c>
      <c r="M2357" s="37" t="s">
        <v>8536</v>
      </c>
      <c r="N2357" s="37" t="s">
        <v>9988</v>
      </c>
      <c r="O2357" s="39" t="s">
        <v>12024</v>
      </c>
      <c r="P2357" s="37" t="s">
        <v>9805</v>
      </c>
      <c r="Q2357" s="37" t="s">
        <v>9806</v>
      </c>
      <c r="R2357" s="39" t="s">
        <v>12025</v>
      </c>
      <c r="S2357" s="40" t="s">
        <v>10721</v>
      </c>
      <c r="T2357" s="42">
        <v>0</v>
      </c>
      <c r="U2357" s="42">
        <v>6</v>
      </c>
      <c r="V2357" s="41">
        <v>0</v>
      </c>
      <c r="W2357" s="42"/>
      <c r="X2357" s="42"/>
      <c r="Y2357" s="102">
        <v>6</v>
      </c>
      <c r="Z2357">
        <v>0</v>
      </c>
      <c r="AA2357">
        <v>0</v>
      </c>
      <c r="AB2357">
        <v>0</v>
      </c>
      <c r="AE2357" s="103">
        <v>0</v>
      </c>
      <c r="AF2357">
        <v>0</v>
      </c>
      <c r="AG2357">
        <v>0</v>
      </c>
      <c r="AH2357">
        <v>0</v>
      </c>
      <c r="AI2357">
        <v>0</v>
      </c>
    </row>
    <row r="2358" spans="1:35" ht="15" hidden="1" customHeight="1" x14ac:dyDescent="0.25">
      <c r="A2358" s="37" t="s">
        <v>36</v>
      </c>
      <c r="B2358" s="37" t="s">
        <v>37</v>
      </c>
      <c r="C2358" s="37" t="s">
        <v>1994</v>
      </c>
      <c r="D2358" s="38" t="s">
        <v>15373</v>
      </c>
      <c r="E2358" s="37" t="s">
        <v>1995</v>
      </c>
      <c r="F2358" s="37" t="s">
        <v>1879</v>
      </c>
      <c r="G2358" s="37">
        <v>200000606</v>
      </c>
      <c r="H2358" s="100">
        <v>710009828</v>
      </c>
      <c r="I2358" s="101">
        <v>311138</v>
      </c>
      <c r="J2358" s="37">
        <v>100003384</v>
      </c>
      <c r="K2358" s="37">
        <v>200000606</v>
      </c>
      <c r="L2358" s="37" t="s">
        <v>48</v>
      </c>
      <c r="M2358" s="37" t="s">
        <v>1879</v>
      </c>
      <c r="N2358" s="37" t="s">
        <v>2656</v>
      </c>
      <c r="O2358" s="39" t="s">
        <v>10971</v>
      </c>
      <c r="P2358" s="37" t="s">
        <v>1996</v>
      </c>
      <c r="Q2358" s="37" t="s">
        <v>1997</v>
      </c>
      <c r="R2358" s="39" t="s">
        <v>15374</v>
      </c>
      <c r="S2358" s="40" t="s">
        <v>10741</v>
      </c>
      <c r="T2358" s="41">
        <v>14</v>
      </c>
      <c r="U2358" s="41">
        <v>0</v>
      </c>
      <c r="V2358" s="41">
        <v>0</v>
      </c>
      <c r="W2358" s="42"/>
      <c r="X2358" s="42"/>
      <c r="Y2358" s="102">
        <v>14</v>
      </c>
      <c r="Z2358">
        <v>0</v>
      </c>
      <c r="AA2358">
        <v>0</v>
      </c>
      <c r="AB2358">
        <v>0</v>
      </c>
      <c r="AE2358" s="103">
        <v>0</v>
      </c>
      <c r="AF2358">
        <v>1</v>
      </c>
      <c r="AG2358">
        <v>0</v>
      </c>
      <c r="AH2358">
        <v>0</v>
      </c>
      <c r="AI2358">
        <v>1</v>
      </c>
    </row>
    <row r="2359" spans="1:35" ht="15" hidden="1" customHeight="1" x14ac:dyDescent="0.25">
      <c r="A2359" s="37" t="s">
        <v>36</v>
      </c>
      <c r="B2359" s="37" t="s">
        <v>509</v>
      </c>
      <c r="C2359" s="37" t="s">
        <v>561</v>
      </c>
      <c r="D2359" s="38" t="s">
        <v>15375</v>
      </c>
      <c r="E2359" s="37" t="s">
        <v>562</v>
      </c>
      <c r="F2359" s="37" t="s">
        <v>40</v>
      </c>
      <c r="G2359" s="37">
        <v>200000244</v>
      </c>
      <c r="H2359" s="100">
        <v>31817271</v>
      </c>
      <c r="I2359" s="101">
        <v>34017925</v>
      </c>
      <c r="J2359" s="37">
        <v>100001282</v>
      </c>
      <c r="K2359" s="37">
        <v>200000244</v>
      </c>
      <c r="L2359" s="37" t="s">
        <v>563</v>
      </c>
      <c r="M2359" s="37" t="s">
        <v>40</v>
      </c>
      <c r="N2359" s="37" t="s">
        <v>241</v>
      </c>
      <c r="O2359" s="39" t="s">
        <v>11145</v>
      </c>
      <c r="P2359" s="37" t="s">
        <v>176</v>
      </c>
      <c r="Q2359" s="37" t="s">
        <v>564</v>
      </c>
      <c r="R2359" s="39" t="s">
        <v>11146</v>
      </c>
      <c r="S2359" s="40" t="s">
        <v>10721</v>
      </c>
      <c r="T2359" s="41">
        <v>0</v>
      </c>
      <c r="U2359" s="41">
        <v>0</v>
      </c>
      <c r="V2359" s="41">
        <v>14</v>
      </c>
      <c r="W2359" s="42"/>
      <c r="X2359" s="42"/>
      <c r="Y2359" s="102">
        <v>14</v>
      </c>
      <c r="Z2359">
        <v>0</v>
      </c>
      <c r="AA2359">
        <v>0</v>
      </c>
      <c r="AB2359">
        <v>0</v>
      </c>
      <c r="AE2359" s="103">
        <v>0</v>
      </c>
      <c r="AF2359">
        <v>0</v>
      </c>
      <c r="AG2359">
        <v>0</v>
      </c>
      <c r="AH2359">
        <v>0</v>
      </c>
      <c r="AI2359">
        <v>0</v>
      </c>
    </row>
    <row r="2360" spans="1:35" ht="15" hidden="1" customHeight="1" x14ac:dyDescent="0.25">
      <c r="A2360" s="37" t="s">
        <v>36</v>
      </c>
      <c r="B2360" s="37" t="s">
        <v>37</v>
      </c>
      <c r="C2360" s="37" t="s">
        <v>58</v>
      </c>
      <c r="D2360" s="38" t="s">
        <v>15371</v>
      </c>
      <c r="E2360" s="37" t="s">
        <v>59</v>
      </c>
      <c r="F2360" s="37" t="s">
        <v>40</v>
      </c>
      <c r="G2360" s="37">
        <v>200000282</v>
      </c>
      <c r="H2360" s="100">
        <v>710003528</v>
      </c>
      <c r="I2360" s="101">
        <v>306037</v>
      </c>
      <c r="J2360" s="37">
        <v>100001416</v>
      </c>
      <c r="K2360" s="37">
        <v>200000282</v>
      </c>
      <c r="L2360" s="37" t="s">
        <v>53</v>
      </c>
      <c r="M2360" s="37" t="s">
        <v>40</v>
      </c>
      <c r="N2360" s="37" t="s">
        <v>56</v>
      </c>
      <c r="O2360" s="39" t="s">
        <v>10795</v>
      </c>
      <c r="P2360" s="37" t="s">
        <v>60</v>
      </c>
      <c r="Q2360" s="37" t="s">
        <v>61</v>
      </c>
      <c r="R2360" s="39" t="s">
        <v>15372</v>
      </c>
      <c r="S2360" s="40" t="s">
        <v>10741</v>
      </c>
      <c r="T2360" s="41">
        <v>15</v>
      </c>
      <c r="U2360" s="41">
        <v>0</v>
      </c>
      <c r="V2360" s="41">
        <v>0</v>
      </c>
      <c r="W2360" s="42"/>
      <c r="X2360" s="42"/>
      <c r="Y2360" s="102">
        <v>15</v>
      </c>
      <c r="Z2360">
        <v>0</v>
      </c>
      <c r="AA2360">
        <v>0</v>
      </c>
      <c r="AB2360">
        <v>0</v>
      </c>
      <c r="AE2360" s="103">
        <v>0</v>
      </c>
      <c r="AF2360">
        <v>0</v>
      </c>
      <c r="AG2360">
        <v>0</v>
      </c>
      <c r="AH2360">
        <v>0</v>
      </c>
      <c r="AI2360">
        <v>0</v>
      </c>
    </row>
    <row r="2361" spans="1:35" ht="15" hidden="1" customHeight="1" x14ac:dyDescent="0.25">
      <c r="A2361" s="37" t="s">
        <v>36</v>
      </c>
      <c r="B2361" s="37" t="s">
        <v>37</v>
      </c>
      <c r="C2361" s="37" t="s">
        <v>9565</v>
      </c>
      <c r="D2361" s="38" t="s">
        <v>15368</v>
      </c>
      <c r="E2361" s="37" t="s">
        <v>9566</v>
      </c>
      <c r="F2361" s="37" t="s">
        <v>8536</v>
      </c>
      <c r="G2361" s="37">
        <v>200003304</v>
      </c>
      <c r="H2361" s="100">
        <v>710031130</v>
      </c>
      <c r="I2361" s="101">
        <v>329550</v>
      </c>
      <c r="J2361" s="37">
        <v>100016165</v>
      </c>
      <c r="K2361" s="37">
        <v>200003304</v>
      </c>
      <c r="L2361" s="37" t="s">
        <v>48</v>
      </c>
      <c r="M2361" s="37" t="s">
        <v>8536</v>
      </c>
      <c r="N2361" s="37" t="s">
        <v>8385</v>
      </c>
      <c r="O2361" s="39" t="s">
        <v>15369</v>
      </c>
      <c r="P2361" s="37" t="s">
        <v>9567</v>
      </c>
      <c r="Q2361" s="37" t="s">
        <v>9568</v>
      </c>
      <c r="R2361" s="39" t="s">
        <v>15370</v>
      </c>
      <c r="S2361" s="40" t="s">
        <v>10741</v>
      </c>
      <c r="T2361" s="42">
        <v>18</v>
      </c>
      <c r="U2361" s="42">
        <v>0</v>
      </c>
      <c r="V2361" s="41">
        <v>0</v>
      </c>
      <c r="W2361" s="42"/>
      <c r="X2361" s="42"/>
      <c r="Y2361" s="102">
        <v>18</v>
      </c>
      <c r="Z2361">
        <v>0</v>
      </c>
      <c r="AA2361">
        <v>0</v>
      </c>
      <c r="AB2361">
        <v>0</v>
      </c>
      <c r="AE2361" s="103">
        <v>0</v>
      </c>
      <c r="AF2361">
        <v>0</v>
      </c>
      <c r="AG2361">
        <v>0</v>
      </c>
      <c r="AH2361">
        <v>0</v>
      </c>
      <c r="AI2361">
        <v>0</v>
      </c>
    </row>
    <row r="2362" spans="1:35" ht="15" hidden="1" customHeight="1" x14ac:dyDescent="0.25">
      <c r="A2362" s="37" t="s">
        <v>36</v>
      </c>
      <c r="B2362" s="37" t="s">
        <v>509</v>
      </c>
      <c r="C2362" s="37" t="s">
        <v>4108</v>
      </c>
      <c r="D2362" s="38" t="s">
        <v>12015</v>
      </c>
      <c r="E2362" s="37" t="s">
        <v>4119</v>
      </c>
      <c r="F2362" s="37" t="s">
        <v>2860</v>
      </c>
      <c r="G2362" s="37">
        <v>200001107</v>
      </c>
      <c r="H2362" s="100">
        <v>52180735</v>
      </c>
      <c r="I2362" s="101">
        <v>35593008</v>
      </c>
      <c r="J2362" s="37">
        <v>100017638</v>
      </c>
      <c r="K2362" s="37">
        <v>200001107</v>
      </c>
      <c r="L2362" s="37" t="s">
        <v>4120</v>
      </c>
      <c r="M2362" s="37" t="s">
        <v>2860</v>
      </c>
      <c r="N2362" s="37" t="s">
        <v>3095</v>
      </c>
      <c r="O2362" s="39" t="s">
        <v>10969</v>
      </c>
      <c r="P2362" s="37" t="s">
        <v>3095</v>
      </c>
      <c r="Q2362" s="37" t="s">
        <v>4121</v>
      </c>
      <c r="R2362" s="39" t="s">
        <v>10642</v>
      </c>
      <c r="S2362" s="40" t="s">
        <v>10721</v>
      </c>
      <c r="T2362" s="42">
        <v>0</v>
      </c>
      <c r="U2362" s="42">
        <v>0</v>
      </c>
      <c r="V2362" s="42">
        <v>9</v>
      </c>
      <c r="W2362" s="42"/>
      <c r="X2362" s="42"/>
      <c r="Y2362" s="102">
        <v>9</v>
      </c>
      <c r="Z2362">
        <v>0</v>
      </c>
      <c r="AA2362">
        <v>0</v>
      </c>
      <c r="AB2362">
        <v>0</v>
      </c>
      <c r="AE2362" s="103">
        <v>0</v>
      </c>
      <c r="AF2362">
        <v>0</v>
      </c>
      <c r="AG2362">
        <v>0</v>
      </c>
      <c r="AH2362">
        <v>0</v>
      </c>
      <c r="AI2362">
        <v>0</v>
      </c>
    </row>
    <row r="2363" spans="1:35" ht="15" hidden="1" customHeight="1" x14ac:dyDescent="0.25">
      <c r="A2363" s="37" t="s">
        <v>36</v>
      </c>
      <c r="B2363" s="37" t="s">
        <v>37</v>
      </c>
      <c r="C2363" s="37" t="s">
        <v>5752</v>
      </c>
      <c r="D2363" s="38" t="s">
        <v>11186</v>
      </c>
      <c r="E2363" s="37" t="s">
        <v>5753</v>
      </c>
      <c r="F2363" s="37" t="s">
        <v>568</v>
      </c>
      <c r="G2363" s="37">
        <v>200001918</v>
      </c>
      <c r="H2363" s="100">
        <v>37957988</v>
      </c>
      <c r="I2363" s="101">
        <v>319031</v>
      </c>
      <c r="J2363" s="37">
        <v>100010528</v>
      </c>
      <c r="K2363" s="37">
        <v>200001918</v>
      </c>
      <c r="L2363" s="37" t="s">
        <v>210</v>
      </c>
      <c r="M2363" s="37" t="s">
        <v>568</v>
      </c>
      <c r="N2363" s="37" t="s">
        <v>570</v>
      </c>
      <c r="O2363" s="39" t="s">
        <v>11187</v>
      </c>
      <c r="P2363" s="37" t="s">
        <v>570</v>
      </c>
      <c r="Q2363" s="37" t="s">
        <v>15377</v>
      </c>
      <c r="R2363" s="39" t="s">
        <v>11189</v>
      </c>
      <c r="S2363" s="40" t="s">
        <v>10721</v>
      </c>
      <c r="T2363" s="41">
        <v>35</v>
      </c>
      <c r="U2363" s="41">
        <v>0</v>
      </c>
      <c r="V2363" s="41">
        <v>0</v>
      </c>
      <c r="W2363" s="42"/>
      <c r="X2363" s="42"/>
      <c r="Y2363" s="102">
        <v>35</v>
      </c>
      <c r="Z2363">
        <v>2</v>
      </c>
      <c r="AA2363">
        <v>0</v>
      </c>
      <c r="AB2363">
        <v>0</v>
      </c>
      <c r="AE2363" s="103">
        <v>2</v>
      </c>
      <c r="AF2363">
        <v>4</v>
      </c>
      <c r="AG2363">
        <v>0</v>
      </c>
      <c r="AH2363">
        <v>0</v>
      </c>
      <c r="AI2363">
        <v>4</v>
      </c>
    </row>
    <row r="2364" spans="1:35" ht="15" hidden="1" customHeight="1" x14ac:dyDescent="0.25">
      <c r="A2364" s="37" t="s">
        <v>36</v>
      </c>
      <c r="B2364" s="37" t="s">
        <v>37</v>
      </c>
      <c r="C2364" s="37" t="s">
        <v>2519</v>
      </c>
      <c r="D2364" s="38" t="s">
        <v>15381</v>
      </c>
      <c r="E2364" s="37" t="s">
        <v>2520</v>
      </c>
      <c r="F2364" s="37" t="s">
        <v>1879</v>
      </c>
      <c r="G2364" s="37">
        <v>200000773</v>
      </c>
      <c r="H2364" s="100">
        <v>710018444</v>
      </c>
      <c r="I2364" s="101">
        <v>36126675</v>
      </c>
      <c r="J2364" s="37">
        <v>100004100</v>
      </c>
      <c r="K2364" s="37">
        <v>100004101</v>
      </c>
      <c r="L2364" s="37" t="s">
        <v>92</v>
      </c>
      <c r="M2364" s="37" t="s">
        <v>1879</v>
      </c>
      <c r="N2364" s="37" t="s">
        <v>2463</v>
      </c>
      <c r="O2364" s="39" t="s">
        <v>12215</v>
      </c>
      <c r="P2364" s="37" t="s">
        <v>2521</v>
      </c>
      <c r="Q2364" s="37" t="s">
        <v>2522</v>
      </c>
      <c r="R2364" s="39" t="s">
        <v>15382</v>
      </c>
      <c r="S2364" s="40" t="s">
        <v>10741</v>
      </c>
      <c r="T2364" s="41">
        <v>13</v>
      </c>
      <c r="U2364" s="42">
        <v>0</v>
      </c>
      <c r="V2364" s="42">
        <v>0</v>
      </c>
      <c r="W2364" s="42"/>
      <c r="X2364" s="42"/>
      <c r="Y2364" s="102">
        <v>13</v>
      </c>
      <c r="Z2364">
        <v>0</v>
      </c>
      <c r="AA2364">
        <v>0</v>
      </c>
      <c r="AB2364">
        <v>0</v>
      </c>
      <c r="AE2364" s="103">
        <v>0</v>
      </c>
      <c r="AF2364">
        <v>0</v>
      </c>
      <c r="AG2364">
        <v>0</v>
      </c>
      <c r="AH2364">
        <v>0</v>
      </c>
      <c r="AI2364">
        <v>0</v>
      </c>
    </row>
    <row r="2365" spans="1:35" ht="15" hidden="1" customHeight="1" x14ac:dyDescent="0.25">
      <c r="A2365" s="37" t="s">
        <v>36</v>
      </c>
      <c r="B2365" s="37" t="s">
        <v>37</v>
      </c>
      <c r="C2365" s="37" t="s">
        <v>9236</v>
      </c>
      <c r="D2365" s="38" t="s">
        <v>15378</v>
      </c>
      <c r="E2365" s="37" t="s">
        <v>9237</v>
      </c>
      <c r="F2365" s="37" t="s">
        <v>8536</v>
      </c>
      <c r="G2365" s="37">
        <v>200003283</v>
      </c>
      <c r="H2365" s="100">
        <v>710030568</v>
      </c>
      <c r="I2365" s="101">
        <v>35545992</v>
      </c>
      <c r="J2365" s="37">
        <v>100016062</v>
      </c>
      <c r="K2365" s="37">
        <v>100016060</v>
      </c>
      <c r="L2365" s="37" t="s">
        <v>105</v>
      </c>
      <c r="M2365" s="37" t="s">
        <v>8536</v>
      </c>
      <c r="N2365" s="37" t="s">
        <v>8385</v>
      </c>
      <c r="O2365" s="39" t="s">
        <v>15379</v>
      </c>
      <c r="P2365" s="37" t="s">
        <v>9238</v>
      </c>
      <c r="Q2365" s="37" t="s">
        <v>9239</v>
      </c>
      <c r="R2365" s="39" t="s">
        <v>15380</v>
      </c>
      <c r="S2365" s="40" t="s">
        <v>10741</v>
      </c>
      <c r="T2365" s="41">
        <v>17</v>
      </c>
      <c r="U2365" s="42">
        <v>0</v>
      </c>
      <c r="V2365" s="42">
        <v>0</v>
      </c>
      <c r="W2365" s="42"/>
      <c r="X2365" s="42"/>
      <c r="Y2365" s="102">
        <v>17</v>
      </c>
      <c r="Z2365">
        <v>0</v>
      </c>
      <c r="AA2365">
        <v>0</v>
      </c>
      <c r="AB2365">
        <v>0</v>
      </c>
      <c r="AE2365" s="103">
        <v>0</v>
      </c>
      <c r="AF2365">
        <v>0</v>
      </c>
      <c r="AG2365">
        <v>0</v>
      </c>
      <c r="AH2365">
        <v>0</v>
      </c>
      <c r="AI2365">
        <v>0</v>
      </c>
    </row>
    <row r="2366" spans="1:35" ht="15" hidden="1" customHeight="1" x14ac:dyDescent="0.25">
      <c r="A2366" s="37" t="s">
        <v>36</v>
      </c>
      <c r="B2366" s="37" t="s">
        <v>37</v>
      </c>
      <c r="C2366" s="37" t="s">
        <v>1012</v>
      </c>
      <c r="D2366" s="38" t="s">
        <v>15393</v>
      </c>
      <c r="E2366" s="37" t="s">
        <v>1013</v>
      </c>
      <c r="F2366" s="37" t="s">
        <v>814</v>
      </c>
      <c r="G2366" s="37">
        <v>200000360</v>
      </c>
      <c r="H2366" s="100">
        <v>710003110</v>
      </c>
      <c r="I2366" s="101">
        <v>305782</v>
      </c>
      <c r="J2366" s="37">
        <v>100001863</v>
      </c>
      <c r="K2366" s="37">
        <v>200000360</v>
      </c>
      <c r="L2366" s="37" t="s">
        <v>829</v>
      </c>
      <c r="M2366" s="37" t="s">
        <v>814</v>
      </c>
      <c r="N2366" s="37" t="s">
        <v>817</v>
      </c>
      <c r="O2366" s="39" t="s">
        <v>12089</v>
      </c>
      <c r="P2366" s="37" t="s">
        <v>1014</v>
      </c>
      <c r="Q2366" s="37" t="s">
        <v>1015</v>
      </c>
      <c r="R2366" s="39" t="s">
        <v>15394</v>
      </c>
      <c r="S2366" s="40" t="s">
        <v>10741</v>
      </c>
      <c r="T2366" s="41">
        <v>7</v>
      </c>
      <c r="U2366" s="41">
        <v>0</v>
      </c>
      <c r="V2366" s="41">
        <v>0</v>
      </c>
      <c r="W2366" s="42"/>
      <c r="X2366" s="42"/>
      <c r="Y2366" s="102">
        <v>7</v>
      </c>
      <c r="Z2366">
        <v>0</v>
      </c>
      <c r="AA2366">
        <v>0</v>
      </c>
      <c r="AB2366">
        <v>0</v>
      </c>
      <c r="AE2366" s="103">
        <v>0</v>
      </c>
      <c r="AF2366">
        <v>0</v>
      </c>
      <c r="AG2366">
        <v>0</v>
      </c>
      <c r="AH2366">
        <v>0</v>
      </c>
      <c r="AI2366">
        <v>0</v>
      </c>
    </row>
    <row r="2367" spans="1:35" ht="15" hidden="1" customHeight="1" x14ac:dyDescent="0.25">
      <c r="A2367" s="37" t="s">
        <v>36</v>
      </c>
      <c r="B2367" s="37" t="s">
        <v>592</v>
      </c>
      <c r="C2367" s="37" t="s">
        <v>8462</v>
      </c>
      <c r="D2367" s="38" t="s">
        <v>15386</v>
      </c>
      <c r="E2367" s="37" t="s">
        <v>8463</v>
      </c>
      <c r="F2367" s="37" t="s">
        <v>6696</v>
      </c>
      <c r="G2367" s="37">
        <v>200003856</v>
      </c>
      <c r="H2367" s="100">
        <v>710256825</v>
      </c>
      <c r="I2367" s="101">
        <v>50202880</v>
      </c>
      <c r="J2367" s="37">
        <v>100016921</v>
      </c>
      <c r="K2367" s="37">
        <v>200003856</v>
      </c>
      <c r="L2367" s="37" t="s">
        <v>8464</v>
      </c>
      <c r="M2367" s="37" t="s">
        <v>6696</v>
      </c>
      <c r="N2367" s="37" t="s">
        <v>7404</v>
      </c>
      <c r="O2367" s="39" t="s">
        <v>10825</v>
      </c>
      <c r="P2367" s="37" t="s">
        <v>7404</v>
      </c>
      <c r="Q2367" s="37" t="s">
        <v>8465</v>
      </c>
      <c r="R2367" s="39" t="s">
        <v>10665</v>
      </c>
      <c r="S2367" s="40" t="s">
        <v>10741</v>
      </c>
      <c r="T2367" s="42">
        <v>0</v>
      </c>
      <c r="U2367" s="42">
        <v>6</v>
      </c>
      <c r="V2367" s="42">
        <v>0</v>
      </c>
      <c r="W2367" s="42"/>
      <c r="X2367" s="42"/>
      <c r="Y2367" s="102">
        <v>6</v>
      </c>
      <c r="Z2367">
        <v>0</v>
      </c>
      <c r="AA2367">
        <v>0</v>
      </c>
      <c r="AB2367">
        <v>0</v>
      </c>
      <c r="AE2367" s="103">
        <v>0</v>
      </c>
      <c r="AF2367">
        <v>0</v>
      </c>
      <c r="AG2367">
        <v>0</v>
      </c>
      <c r="AH2367">
        <v>0</v>
      </c>
      <c r="AI2367">
        <v>0</v>
      </c>
    </row>
    <row r="2368" spans="1:35" ht="15" hidden="1" customHeight="1" x14ac:dyDescent="0.25">
      <c r="A2368" s="37" t="s">
        <v>36</v>
      </c>
      <c r="B2368" s="37" t="s">
        <v>37</v>
      </c>
      <c r="C2368" s="37" t="s">
        <v>4957</v>
      </c>
      <c r="D2368" s="38" t="s">
        <v>10789</v>
      </c>
      <c r="E2368" s="37" t="s">
        <v>4958</v>
      </c>
      <c r="F2368" s="37" t="s">
        <v>4189</v>
      </c>
      <c r="G2368" s="37">
        <v>200001574</v>
      </c>
      <c r="H2368" s="100">
        <v>37905198</v>
      </c>
      <c r="I2368" s="101">
        <v>321796</v>
      </c>
      <c r="J2368" s="37">
        <v>100009123</v>
      </c>
      <c r="K2368" s="37">
        <v>200001574</v>
      </c>
      <c r="L2368" s="37" t="s">
        <v>48</v>
      </c>
      <c r="M2368" s="37" t="s">
        <v>4189</v>
      </c>
      <c r="N2368" s="37" t="s">
        <v>4960</v>
      </c>
      <c r="O2368" s="39" t="s">
        <v>12808</v>
      </c>
      <c r="P2368" s="37" t="s">
        <v>4960</v>
      </c>
      <c r="Q2368" s="37" t="s">
        <v>4979</v>
      </c>
      <c r="R2368" s="39" t="s">
        <v>10655</v>
      </c>
      <c r="S2368" s="40" t="s">
        <v>10721</v>
      </c>
      <c r="T2368" s="41">
        <v>36</v>
      </c>
      <c r="U2368" s="41">
        <v>0</v>
      </c>
      <c r="V2368" s="41">
        <v>0</v>
      </c>
      <c r="W2368" s="42"/>
      <c r="X2368" s="42"/>
      <c r="Y2368" s="102">
        <v>36</v>
      </c>
      <c r="Z2368">
        <v>0</v>
      </c>
      <c r="AA2368">
        <v>0</v>
      </c>
      <c r="AB2368">
        <v>0</v>
      </c>
      <c r="AE2368" s="103">
        <v>0</v>
      </c>
      <c r="AF2368">
        <v>2</v>
      </c>
      <c r="AG2368">
        <v>0</v>
      </c>
      <c r="AH2368">
        <v>0</v>
      </c>
      <c r="AI2368">
        <v>2</v>
      </c>
    </row>
    <row r="2369" spans="1:35" ht="15" hidden="1" customHeight="1" x14ac:dyDescent="0.25">
      <c r="A2369" s="37" t="s">
        <v>36</v>
      </c>
      <c r="B2369" s="37" t="s">
        <v>37</v>
      </c>
      <c r="C2369" s="37" t="s">
        <v>2073</v>
      </c>
      <c r="D2369" s="38" t="s">
        <v>15387</v>
      </c>
      <c r="E2369" s="37" t="s">
        <v>2074</v>
      </c>
      <c r="F2369" s="37" t="s">
        <v>1879</v>
      </c>
      <c r="G2369" s="37">
        <v>200000668</v>
      </c>
      <c r="H2369" s="100">
        <v>710010265</v>
      </c>
      <c r="I2369" s="101">
        <v>311464</v>
      </c>
      <c r="J2369" s="37">
        <v>100003628</v>
      </c>
      <c r="K2369" s="37">
        <v>200000668</v>
      </c>
      <c r="L2369" s="37" t="s">
        <v>48</v>
      </c>
      <c r="M2369" s="37" t="s">
        <v>1879</v>
      </c>
      <c r="N2369" s="37" t="s">
        <v>2200</v>
      </c>
      <c r="O2369" s="39" t="s">
        <v>15388</v>
      </c>
      <c r="P2369" s="37" t="s">
        <v>2075</v>
      </c>
      <c r="Q2369" s="37" t="s">
        <v>15389</v>
      </c>
      <c r="R2369" s="39" t="s">
        <v>15390</v>
      </c>
      <c r="S2369" s="40" t="s">
        <v>10741</v>
      </c>
      <c r="T2369" s="41">
        <v>32</v>
      </c>
      <c r="U2369" s="42">
        <v>0</v>
      </c>
      <c r="V2369" s="42">
        <v>0</v>
      </c>
      <c r="W2369" s="42"/>
      <c r="X2369" s="42"/>
      <c r="Y2369" s="102">
        <v>32</v>
      </c>
      <c r="Z2369">
        <v>0</v>
      </c>
      <c r="AA2369">
        <v>0</v>
      </c>
      <c r="AB2369">
        <v>0</v>
      </c>
      <c r="AE2369" s="103">
        <v>0</v>
      </c>
      <c r="AF2369">
        <v>0</v>
      </c>
      <c r="AG2369">
        <v>0</v>
      </c>
      <c r="AH2369">
        <v>0</v>
      </c>
      <c r="AI2369">
        <v>0</v>
      </c>
    </row>
    <row r="2370" spans="1:35" ht="15" hidden="1" customHeight="1" x14ac:dyDescent="0.25">
      <c r="A2370" s="37" t="s">
        <v>36</v>
      </c>
      <c r="B2370" s="37" t="s">
        <v>37</v>
      </c>
      <c r="C2370" s="37" t="s">
        <v>3770</v>
      </c>
      <c r="D2370" s="38" t="s">
        <v>15383</v>
      </c>
      <c r="E2370" s="37" t="s">
        <v>3771</v>
      </c>
      <c r="F2370" s="37" t="s">
        <v>2860</v>
      </c>
      <c r="G2370" s="37">
        <v>200001165</v>
      </c>
      <c r="H2370" s="100">
        <v>710008139</v>
      </c>
      <c r="I2370" s="101">
        <v>309281</v>
      </c>
      <c r="J2370" s="37">
        <v>100006183</v>
      </c>
      <c r="K2370" s="37">
        <v>200001165</v>
      </c>
      <c r="L2370" s="37" t="s">
        <v>210</v>
      </c>
      <c r="M2370" s="37" t="s">
        <v>2860</v>
      </c>
      <c r="N2370" s="37" t="s">
        <v>3584</v>
      </c>
      <c r="O2370" s="39" t="s">
        <v>15384</v>
      </c>
      <c r="P2370" s="37" t="s">
        <v>3772</v>
      </c>
      <c r="Q2370" s="37" t="s">
        <v>3773</v>
      </c>
      <c r="R2370" s="39" t="s">
        <v>15385</v>
      </c>
      <c r="S2370" s="40" t="s">
        <v>10741</v>
      </c>
      <c r="T2370" s="41">
        <v>10</v>
      </c>
      <c r="U2370" s="41">
        <v>0</v>
      </c>
      <c r="V2370" s="41">
        <v>0</v>
      </c>
      <c r="W2370" s="42"/>
      <c r="X2370" s="42"/>
      <c r="Y2370" s="102">
        <v>10</v>
      </c>
      <c r="Z2370">
        <v>0</v>
      </c>
      <c r="AA2370">
        <v>0</v>
      </c>
      <c r="AB2370">
        <v>0</v>
      </c>
      <c r="AE2370" s="103">
        <v>0</v>
      </c>
      <c r="AF2370">
        <v>1</v>
      </c>
      <c r="AG2370">
        <v>0</v>
      </c>
      <c r="AH2370">
        <v>0</v>
      </c>
      <c r="AI2370">
        <v>1</v>
      </c>
    </row>
    <row r="2371" spans="1:35" ht="15" hidden="1" customHeight="1" x14ac:dyDescent="0.25">
      <c r="A2371" s="37" t="s">
        <v>36</v>
      </c>
      <c r="B2371" s="37" t="s">
        <v>37</v>
      </c>
      <c r="C2371" s="37" t="s">
        <v>221</v>
      </c>
      <c r="D2371" s="38" t="s">
        <v>11906</v>
      </c>
      <c r="E2371" s="37" t="s">
        <v>222</v>
      </c>
      <c r="F2371" s="37" t="s">
        <v>40</v>
      </c>
      <c r="G2371" s="37">
        <v>200000247</v>
      </c>
      <c r="H2371" s="100">
        <v>42449120</v>
      </c>
      <c r="I2371" s="101">
        <v>304956</v>
      </c>
      <c r="J2371" s="37">
        <v>100001196</v>
      </c>
      <c r="K2371" s="37">
        <v>200000247</v>
      </c>
      <c r="L2371" s="37" t="s">
        <v>48</v>
      </c>
      <c r="M2371" s="37" t="s">
        <v>40</v>
      </c>
      <c r="N2371" s="37" t="s">
        <v>241</v>
      </c>
      <c r="O2371" s="39" t="s">
        <v>11907</v>
      </c>
      <c r="P2371" s="37" t="s">
        <v>223</v>
      </c>
      <c r="Q2371" s="37" t="s">
        <v>224</v>
      </c>
      <c r="R2371" s="39" t="s">
        <v>11908</v>
      </c>
      <c r="S2371" s="40" t="s">
        <v>10721</v>
      </c>
      <c r="T2371" s="41">
        <v>22</v>
      </c>
      <c r="U2371" s="41">
        <v>0</v>
      </c>
      <c r="V2371" s="41">
        <v>0</v>
      </c>
      <c r="W2371" s="42"/>
      <c r="X2371" s="42"/>
      <c r="Y2371" s="102">
        <v>22</v>
      </c>
      <c r="Z2371">
        <v>0</v>
      </c>
      <c r="AA2371">
        <v>0</v>
      </c>
      <c r="AB2371">
        <v>0</v>
      </c>
      <c r="AE2371" s="103">
        <v>0</v>
      </c>
      <c r="AF2371">
        <v>0</v>
      </c>
      <c r="AG2371">
        <v>0</v>
      </c>
      <c r="AH2371">
        <v>0</v>
      </c>
      <c r="AI2371">
        <v>0</v>
      </c>
    </row>
    <row r="2372" spans="1:35" ht="15" hidden="1" customHeight="1" x14ac:dyDescent="0.25">
      <c r="A2372" s="37" t="s">
        <v>36</v>
      </c>
      <c r="B2372" s="37" t="s">
        <v>37</v>
      </c>
      <c r="C2372" s="37" t="s">
        <v>8058</v>
      </c>
      <c r="D2372" s="38" t="s">
        <v>15391</v>
      </c>
      <c r="E2372" s="37" t="s">
        <v>8059</v>
      </c>
      <c r="F2372" s="37" t="s">
        <v>6696</v>
      </c>
      <c r="G2372" s="37">
        <v>200002808</v>
      </c>
      <c r="H2372" s="100">
        <v>710142233</v>
      </c>
      <c r="I2372" s="101">
        <v>331121</v>
      </c>
      <c r="J2372" s="37">
        <v>100013808</v>
      </c>
      <c r="K2372" s="37">
        <v>200002808</v>
      </c>
      <c r="L2372" s="37" t="s">
        <v>48</v>
      </c>
      <c r="M2372" s="37" t="s">
        <v>6696</v>
      </c>
      <c r="N2372" s="37" t="s">
        <v>7953</v>
      </c>
      <c r="O2372" s="39" t="s">
        <v>11500</v>
      </c>
      <c r="P2372" s="37" t="s">
        <v>8060</v>
      </c>
      <c r="Q2372" s="37" t="s">
        <v>8061</v>
      </c>
      <c r="R2372" s="39" t="s">
        <v>15392</v>
      </c>
      <c r="S2372" s="40" t="s">
        <v>10741</v>
      </c>
      <c r="T2372" s="41">
        <v>2</v>
      </c>
      <c r="U2372" s="41">
        <v>0</v>
      </c>
      <c r="V2372" s="41">
        <v>0</v>
      </c>
      <c r="W2372" s="42"/>
      <c r="X2372" s="42"/>
      <c r="Y2372" s="102">
        <v>2</v>
      </c>
      <c r="Z2372">
        <v>0</v>
      </c>
      <c r="AA2372">
        <v>0</v>
      </c>
      <c r="AB2372">
        <v>0</v>
      </c>
      <c r="AE2372" s="103">
        <v>0</v>
      </c>
      <c r="AF2372">
        <v>0</v>
      </c>
      <c r="AG2372">
        <v>0</v>
      </c>
      <c r="AH2372">
        <v>0</v>
      </c>
      <c r="AI2372">
        <v>0</v>
      </c>
    </row>
    <row r="2373" spans="1:35" ht="15" hidden="1" customHeight="1" x14ac:dyDescent="0.25">
      <c r="A2373" s="37" t="s">
        <v>36</v>
      </c>
      <c r="B2373" s="37" t="s">
        <v>37</v>
      </c>
      <c r="C2373" s="37" t="s">
        <v>150</v>
      </c>
      <c r="D2373" s="38" t="s">
        <v>11645</v>
      </c>
      <c r="E2373" s="37" t="s">
        <v>151</v>
      </c>
      <c r="F2373" s="37" t="s">
        <v>40</v>
      </c>
      <c r="G2373" s="37">
        <v>200000277</v>
      </c>
      <c r="H2373" s="100">
        <v>710282400</v>
      </c>
      <c r="I2373" s="101">
        <v>54528038</v>
      </c>
      <c r="J2373" s="37">
        <v>100019584</v>
      </c>
      <c r="K2373" s="37">
        <v>100019581</v>
      </c>
      <c r="L2373" s="37" t="s">
        <v>92</v>
      </c>
      <c r="M2373" s="37" t="s">
        <v>40</v>
      </c>
      <c r="N2373" s="37" t="s">
        <v>56</v>
      </c>
      <c r="O2373" s="39" t="s">
        <v>11647</v>
      </c>
      <c r="P2373" s="37" t="s">
        <v>152</v>
      </c>
      <c r="Q2373" s="37" t="s">
        <v>155</v>
      </c>
      <c r="R2373" s="39" t="s">
        <v>11648</v>
      </c>
      <c r="S2373" s="40" t="s">
        <v>10741</v>
      </c>
      <c r="T2373" s="41">
        <v>69</v>
      </c>
      <c r="U2373" s="42">
        <v>0</v>
      </c>
      <c r="V2373" s="42">
        <v>0</v>
      </c>
      <c r="W2373" s="42"/>
      <c r="X2373" s="42"/>
      <c r="Y2373" s="102">
        <v>69</v>
      </c>
      <c r="Z2373">
        <v>0</v>
      </c>
      <c r="AA2373">
        <v>0</v>
      </c>
      <c r="AB2373">
        <v>0</v>
      </c>
      <c r="AE2373" s="103">
        <v>0</v>
      </c>
      <c r="AF2373">
        <v>3</v>
      </c>
      <c r="AG2373">
        <v>0</v>
      </c>
      <c r="AH2373">
        <v>0</v>
      </c>
      <c r="AI2373">
        <v>3</v>
      </c>
    </row>
    <row r="2374" spans="1:35" ht="15" hidden="1" customHeight="1" x14ac:dyDescent="0.25">
      <c r="A2374" s="37" t="s">
        <v>36</v>
      </c>
      <c r="B2374" s="37" t="s">
        <v>37</v>
      </c>
      <c r="C2374" s="37" t="s">
        <v>8635</v>
      </c>
      <c r="D2374" s="38" t="s">
        <v>15556</v>
      </c>
      <c r="E2374" s="37" t="s">
        <v>8636</v>
      </c>
      <c r="F2374" s="37" t="s">
        <v>8536</v>
      </c>
      <c r="G2374" s="37">
        <v>200003006</v>
      </c>
      <c r="H2374" s="100">
        <v>710025459</v>
      </c>
      <c r="I2374" s="101">
        <v>35564296</v>
      </c>
      <c r="J2374" s="37">
        <v>100015183</v>
      </c>
      <c r="K2374" s="37">
        <v>100015184</v>
      </c>
      <c r="L2374" s="37" t="s">
        <v>92</v>
      </c>
      <c r="M2374" s="37" t="s">
        <v>8536</v>
      </c>
      <c r="N2374" s="37" t="s">
        <v>8633</v>
      </c>
      <c r="O2374" s="39" t="s">
        <v>12454</v>
      </c>
      <c r="P2374" s="37" t="s">
        <v>8637</v>
      </c>
      <c r="Q2374" s="37" t="s">
        <v>8638</v>
      </c>
      <c r="R2374" s="39" t="s">
        <v>15557</v>
      </c>
      <c r="S2374" s="40" t="s">
        <v>10741</v>
      </c>
      <c r="T2374" s="41">
        <v>10</v>
      </c>
      <c r="U2374" s="42">
        <v>0</v>
      </c>
      <c r="V2374" s="42">
        <v>0</v>
      </c>
      <c r="W2374" s="42"/>
      <c r="X2374" s="42"/>
      <c r="Y2374" s="102">
        <v>10</v>
      </c>
      <c r="Z2374">
        <v>0</v>
      </c>
      <c r="AA2374">
        <v>0</v>
      </c>
      <c r="AB2374">
        <v>0</v>
      </c>
      <c r="AE2374" s="103">
        <v>0</v>
      </c>
      <c r="AF2374">
        <v>0</v>
      </c>
      <c r="AG2374">
        <v>0</v>
      </c>
      <c r="AH2374">
        <v>0</v>
      </c>
      <c r="AI2374">
        <v>0</v>
      </c>
    </row>
    <row r="2375" spans="1:35" ht="15" hidden="1" customHeight="1" x14ac:dyDescent="0.25">
      <c r="A2375" s="37" t="s">
        <v>36</v>
      </c>
      <c r="B2375" s="37" t="s">
        <v>592</v>
      </c>
      <c r="C2375" s="37" t="s">
        <v>765</v>
      </c>
      <c r="D2375" s="38" t="s">
        <v>15558</v>
      </c>
      <c r="E2375" s="37" t="s">
        <v>766</v>
      </c>
      <c r="F2375" s="37" t="s">
        <v>40</v>
      </c>
      <c r="G2375" s="37">
        <v>200004006</v>
      </c>
      <c r="H2375" s="100">
        <v>710277199</v>
      </c>
      <c r="I2375" s="101">
        <v>50714619</v>
      </c>
      <c r="J2375" s="37">
        <v>100019022</v>
      </c>
      <c r="K2375" s="37">
        <v>200004006</v>
      </c>
      <c r="L2375" s="37" t="s">
        <v>603</v>
      </c>
      <c r="M2375" s="37" t="s">
        <v>40</v>
      </c>
      <c r="N2375" s="37" t="s">
        <v>206</v>
      </c>
      <c r="O2375" s="39" t="s">
        <v>14393</v>
      </c>
      <c r="P2375" s="37" t="s">
        <v>186</v>
      </c>
      <c r="Q2375" s="37" t="s">
        <v>15559</v>
      </c>
      <c r="R2375" s="39" t="s">
        <v>10610</v>
      </c>
      <c r="S2375" s="40" t="s">
        <v>10741</v>
      </c>
      <c r="T2375" s="41">
        <v>0</v>
      </c>
      <c r="U2375" s="41">
        <v>9</v>
      </c>
      <c r="V2375" s="41">
        <v>0</v>
      </c>
      <c r="W2375" s="42"/>
      <c r="X2375" s="42"/>
      <c r="Y2375" s="102">
        <v>9</v>
      </c>
      <c r="Z2375">
        <v>0</v>
      </c>
      <c r="AA2375">
        <v>0</v>
      </c>
      <c r="AB2375">
        <v>0</v>
      </c>
      <c r="AE2375" s="103">
        <v>0</v>
      </c>
      <c r="AF2375">
        <v>0</v>
      </c>
      <c r="AG2375">
        <v>0</v>
      </c>
      <c r="AH2375">
        <v>0</v>
      </c>
      <c r="AI2375">
        <v>0</v>
      </c>
    </row>
    <row r="2376" spans="1:35" ht="15" hidden="1" customHeight="1" x14ac:dyDescent="0.25">
      <c r="A2376" s="37" t="s">
        <v>36</v>
      </c>
      <c r="B2376" s="37" t="s">
        <v>37</v>
      </c>
      <c r="C2376" s="37" t="s">
        <v>1061</v>
      </c>
      <c r="D2376" s="38" t="s">
        <v>10821</v>
      </c>
      <c r="E2376" s="37" t="s">
        <v>1062</v>
      </c>
      <c r="F2376" s="37" t="s">
        <v>814</v>
      </c>
      <c r="G2376" s="37">
        <v>200000381</v>
      </c>
      <c r="H2376" s="100">
        <v>710269641</v>
      </c>
      <c r="I2376" s="101">
        <v>51278481</v>
      </c>
      <c r="J2376" s="37">
        <v>100018217</v>
      </c>
      <c r="K2376" s="37">
        <v>100018225</v>
      </c>
      <c r="L2376" s="37" t="s">
        <v>1141</v>
      </c>
      <c r="M2376" s="37" t="s">
        <v>814</v>
      </c>
      <c r="N2376" s="37" t="s">
        <v>1043</v>
      </c>
      <c r="O2376" s="39" t="s">
        <v>10822</v>
      </c>
      <c r="P2376" s="37" t="s">
        <v>1063</v>
      </c>
      <c r="Q2376" s="37" t="s">
        <v>1064</v>
      </c>
      <c r="R2376" s="39" t="s">
        <v>10823</v>
      </c>
      <c r="S2376" s="40" t="s">
        <v>10741</v>
      </c>
      <c r="T2376" s="41">
        <v>11</v>
      </c>
      <c r="U2376" s="42">
        <v>0</v>
      </c>
      <c r="V2376" s="42">
        <v>0</v>
      </c>
      <c r="W2376" s="42"/>
      <c r="X2376" s="42"/>
      <c r="Y2376" s="102">
        <v>11</v>
      </c>
      <c r="Z2376">
        <v>0</v>
      </c>
      <c r="AA2376">
        <v>0</v>
      </c>
      <c r="AB2376">
        <v>0</v>
      </c>
      <c r="AE2376" s="103">
        <v>0</v>
      </c>
      <c r="AF2376">
        <v>0</v>
      </c>
      <c r="AG2376">
        <v>0</v>
      </c>
      <c r="AH2376">
        <v>0</v>
      </c>
      <c r="AI2376">
        <v>0</v>
      </c>
    </row>
    <row r="2377" spans="1:35" ht="15" hidden="1" customHeight="1" x14ac:dyDescent="0.25">
      <c r="A2377" s="37" t="s">
        <v>36</v>
      </c>
      <c r="B2377" s="37" t="s">
        <v>37</v>
      </c>
      <c r="C2377" s="37" t="s">
        <v>6526</v>
      </c>
      <c r="D2377" s="38" t="s">
        <v>15560</v>
      </c>
      <c r="E2377" s="37" t="s">
        <v>6527</v>
      </c>
      <c r="F2377" s="37" t="s">
        <v>568</v>
      </c>
      <c r="G2377" s="37">
        <v>200001912</v>
      </c>
      <c r="H2377" s="100">
        <v>710030282</v>
      </c>
      <c r="I2377" s="101">
        <v>328863</v>
      </c>
      <c r="J2377" s="37">
        <v>100010338</v>
      </c>
      <c r="K2377" s="37">
        <v>200001912</v>
      </c>
      <c r="L2377" s="37" t="s">
        <v>48</v>
      </c>
      <c r="M2377" s="37" t="s">
        <v>568</v>
      </c>
      <c r="N2377" s="37" t="s">
        <v>6518</v>
      </c>
      <c r="O2377" s="39" t="s">
        <v>15561</v>
      </c>
      <c r="P2377" s="37" t="s">
        <v>6528</v>
      </c>
      <c r="Q2377" s="37" t="s">
        <v>6529</v>
      </c>
      <c r="R2377" s="39" t="s">
        <v>15562</v>
      </c>
      <c r="S2377" s="40" t="s">
        <v>10741</v>
      </c>
      <c r="T2377" s="41">
        <v>5</v>
      </c>
      <c r="U2377" s="41">
        <v>0</v>
      </c>
      <c r="V2377" s="41">
        <v>0</v>
      </c>
      <c r="W2377" s="42"/>
      <c r="X2377" s="42"/>
      <c r="Y2377" s="102">
        <v>5</v>
      </c>
      <c r="Z2377">
        <v>0</v>
      </c>
      <c r="AA2377">
        <v>0</v>
      </c>
      <c r="AB2377">
        <v>0</v>
      </c>
      <c r="AE2377" s="103">
        <v>0</v>
      </c>
      <c r="AF2377">
        <v>0</v>
      </c>
      <c r="AG2377">
        <v>0</v>
      </c>
      <c r="AH2377">
        <v>0</v>
      </c>
      <c r="AI2377">
        <v>0</v>
      </c>
    </row>
    <row r="2378" spans="1:35" ht="15" hidden="1" customHeight="1" x14ac:dyDescent="0.25">
      <c r="A2378" s="37" t="s">
        <v>36</v>
      </c>
      <c r="B2378" s="37" t="s">
        <v>509</v>
      </c>
      <c r="C2378" s="37" t="s">
        <v>8395</v>
      </c>
      <c r="D2378" s="38" t="s">
        <v>14581</v>
      </c>
      <c r="E2378" s="37" t="s">
        <v>8396</v>
      </c>
      <c r="F2378" s="37" t="s">
        <v>6696</v>
      </c>
      <c r="G2378" s="37">
        <v>200002481</v>
      </c>
      <c r="H2378" s="100">
        <v>37783653</v>
      </c>
      <c r="I2378" s="101">
        <v>585700</v>
      </c>
      <c r="J2378" s="37">
        <v>100013204</v>
      </c>
      <c r="K2378" s="37">
        <v>200002481</v>
      </c>
      <c r="L2378" s="37" t="s">
        <v>8399</v>
      </c>
      <c r="M2378" s="37" t="s">
        <v>6696</v>
      </c>
      <c r="N2378" s="37" t="s">
        <v>7466</v>
      </c>
      <c r="O2378" s="39" t="s">
        <v>15405</v>
      </c>
      <c r="P2378" s="37" t="s">
        <v>8400</v>
      </c>
      <c r="Q2378" s="37" t="s">
        <v>8401</v>
      </c>
      <c r="R2378" s="39" t="s">
        <v>15406</v>
      </c>
      <c r="S2378" s="40" t="s">
        <v>10721</v>
      </c>
      <c r="T2378" s="41">
        <v>0</v>
      </c>
      <c r="U2378" s="41">
        <v>0</v>
      </c>
      <c r="V2378" s="41">
        <v>4</v>
      </c>
      <c r="W2378" s="42"/>
      <c r="X2378" s="42"/>
      <c r="Y2378" s="102">
        <v>4</v>
      </c>
      <c r="Z2378">
        <v>0</v>
      </c>
      <c r="AA2378">
        <v>0</v>
      </c>
      <c r="AB2378">
        <v>0</v>
      </c>
      <c r="AE2378" s="103">
        <v>0</v>
      </c>
      <c r="AF2378">
        <v>0</v>
      </c>
      <c r="AG2378">
        <v>0</v>
      </c>
      <c r="AH2378">
        <v>0</v>
      </c>
      <c r="AI2378">
        <v>0</v>
      </c>
    </row>
    <row r="2379" spans="1:35" ht="15" hidden="1" customHeight="1" x14ac:dyDescent="0.25">
      <c r="A2379" s="37" t="s">
        <v>36</v>
      </c>
      <c r="B2379" s="37" t="s">
        <v>592</v>
      </c>
      <c r="C2379" s="37" t="s">
        <v>5311</v>
      </c>
      <c r="D2379" s="38" t="s">
        <v>15407</v>
      </c>
      <c r="E2379" s="37" t="s">
        <v>5312</v>
      </c>
      <c r="F2379" s="37" t="s">
        <v>4189</v>
      </c>
      <c r="G2379" s="37">
        <v>200003486</v>
      </c>
      <c r="H2379" s="100">
        <v>710216459</v>
      </c>
      <c r="I2379" s="101">
        <v>42058759</v>
      </c>
      <c r="J2379" s="37">
        <v>100007439</v>
      </c>
      <c r="K2379" s="37">
        <v>100007438</v>
      </c>
      <c r="L2379" s="37" t="s">
        <v>5313</v>
      </c>
      <c r="M2379" s="37" t="s">
        <v>4189</v>
      </c>
      <c r="N2379" s="37" t="s">
        <v>4350</v>
      </c>
      <c r="O2379" s="39" t="s">
        <v>10875</v>
      </c>
      <c r="P2379" s="37" t="s">
        <v>4350</v>
      </c>
      <c r="Q2379" s="37" t="s">
        <v>5314</v>
      </c>
      <c r="R2379" s="39" t="s">
        <v>11217</v>
      </c>
      <c r="S2379" s="40" t="s">
        <v>10741</v>
      </c>
      <c r="T2379" s="41">
        <v>0</v>
      </c>
      <c r="U2379" s="41">
        <v>7</v>
      </c>
      <c r="V2379" s="41">
        <v>0</v>
      </c>
      <c r="W2379" s="42"/>
      <c r="X2379" s="42"/>
      <c r="Y2379" s="102">
        <v>7</v>
      </c>
      <c r="Z2379">
        <v>0</v>
      </c>
      <c r="AA2379">
        <v>0</v>
      </c>
      <c r="AB2379">
        <v>0</v>
      </c>
      <c r="AE2379" s="103">
        <v>0</v>
      </c>
      <c r="AF2379">
        <v>0</v>
      </c>
      <c r="AG2379">
        <v>0</v>
      </c>
      <c r="AH2379">
        <v>0</v>
      </c>
      <c r="AI2379">
        <v>0</v>
      </c>
    </row>
    <row r="2380" spans="1:35" ht="15" hidden="1" customHeight="1" x14ac:dyDescent="0.25">
      <c r="A2380" s="37" t="s">
        <v>36</v>
      </c>
      <c r="B2380" s="37" t="s">
        <v>37</v>
      </c>
      <c r="C2380" s="37" t="s">
        <v>4445</v>
      </c>
      <c r="D2380" s="38" t="s">
        <v>11394</v>
      </c>
      <c r="E2380" s="37" t="s">
        <v>4446</v>
      </c>
      <c r="F2380" s="37" t="s">
        <v>4189</v>
      </c>
      <c r="G2380" s="37">
        <v>200001482</v>
      </c>
      <c r="H2380" s="100">
        <v>710252749</v>
      </c>
      <c r="I2380" s="101">
        <v>37810359</v>
      </c>
      <c r="J2380" s="37">
        <v>100008239</v>
      </c>
      <c r="K2380" s="37">
        <v>100008241</v>
      </c>
      <c r="L2380" s="37" t="s">
        <v>105</v>
      </c>
      <c r="M2380" s="37" t="s">
        <v>4189</v>
      </c>
      <c r="N2380" s="37" t="s">
        <v>4452</v>
      </c>
      <c r="O2380" s="39" t="s">
        <v>11395</v>
      </c>
      <c r="P2380" s="37" t="s">
        <v>4447</v>
      </c>
      <c r="Q2380" s="37" t="s">
        <v>4449</v>
      </c>
      <c r="R2380" s="39" t="s">
        <v>11396</v>
      </c>
      <c r="S2380" s="40" t="s">
        <v>10741</v>
      </c>
      <c r="T2380" s="41">
        <v>15</v>
      </c>
      <c r="U2380" s="42">
        <v>0</v>
      </c>
      <c r="V2380" s="42">
        <v>0</v>
      </c>
      <c r="W2380" s="42"/>
      <c r="X2380" s="42"/>
      <c r="Y2380" s="102">
        <v>15</v>
      </c>
      <c r="Z2380">
        <v>0</v>
      </c>
      <c r="AA2380">
        <v>0</v>
      </c>
      <c r="AB2380">
        <v>0</v>
      </c>
      <c r="AE2380" s="103">
        <v>0</v>
      </c>
      <c r="AF2380">
        <v>1</v>
      </c>
      <c r="AG2380">
        <v>0</v>
      </c>
      <c r="AH2380">
        <v>0</v>
      </c>
      <c r="AI2380">
        <v>1</v>
      </c>
    </row>
    <row r="2381" spans="1:35" ht="15" hidden="1" customHeight="1" x14ac:dyDescent="0.25">
      <c r="A2381" s="37" t="s">
        <v>36</v>
      </c>
      <c r="B2381" s="37" t="s">
        <v>37</v>
      </c>
      <c r="C2381" s="37" t="s">
        <v>6966</v>
      </c>
      <c r="D2381" s="38" t="s">
        <v>10871</v>
      </c>
      <c r="E2381" s="37" t="s">
        <v>6967</v>
      </c>
      <c r="F2381" s="37" t="s">
        <v>6696</v>
      </c>
      <c r="G2381" s="37">
        <v>200002278</v>
      </c>
      <c r="H2381" s="100">
        <v>710024037</v>
      </c>
      <c r="I2381" s="101">
        <v>323021</v>
      </c>
      <c r="J2381" s="37">
        <v>100011766</v>
      </c>
      <c r="K2381" s="37">
        <v>200002278</v>
      </c>
      <c r="L2381" s="37" t="s">
        <v>48</v>
      </c>
      <c r="M2381" s="37" t="s">
        <v>6696</v>
      </c>
      <c r="N2381" s="37" t="s">
        <v>6969</v>
      </c>
      <c r="O2381" s="39" t="s">
        <v>10872</v>
      </c>
      <c r="P2381" s="37" t="s">
        <v>6969</v>
      </c>
      <c r="Q2381" s="37" t="s">
        <v>6975</v>
      </c>
      <c r="R2381" s="39" t="s">
        <v>10873</v>
      </c>
      <c r="S2381" s="40" t="s">
        <v>10741</v>
      </c>
      <c r="T2381" s="41">
        <v>24</v>
      </c>
      <c r="U2381" s="41">
        <v>0</v>
      </c>
      <c r="V2381" s="41">
        <v>0</v>
      </c>
      <c r="W2381" s="42"/>
      <c r="X2381" s="42"/>
      <c r="Y2381" s="102">
        <v>24</v>
      </c>
      <c r="Z2381">
        <v>0</v>
      </c>
      <c r="AA2381">
        <v>0</v>
      </c>
      <c r="AB2381">
        <v>0</v>
      </c>
      <c r="AE2381" s="103">
        <v>0</v>
      </c>
      <c r="AF2381">
        <v>4</v>
      </c>
      <c r="AG2381">
        <v>0</v>
      </c>
      <c r="AH2381">
        <v>0</v>
      </c>
      <c r="AI2381">
        <v>4</v>
      </c>
    </row>
    <row r="2382" spans="1:35" ht="15" hidden="1" customHeight="1" x14ac:dyDescent="0.25">
      <c r="A2382" s="37" t="s">
        <v>36</v>
      </c>
      <c r="B2382" s="37" t="s">
        <v>37</v>
      </c>
      <c r="C2382" s="37" t="s">
        <v>239</v>
      </c>
      <c r="D2382" s="38" t="s">
        <v>11819</v>
      </c>
      <c r="E2382" s="37" t="s">
        <v>240</v>
      </c>
      <c r="F2382" s="37" t="s">
        <v>40</v>
      </c>
      <c r="G2382" s="37">
        <v>200000248</v>
      </c>
      <c r="H2382" s="100">
        <v>42355451</v>
      </c>
      <c r="I2382" s="101">
        <v>305022</v>
      </c>
      <c r="J2382" s="37">
        <v>100001229</v>
      </c>
      <c r="K2382" s="37">
        <v>200000248</v>
      </c>
      <c r="L2382" s="37" t="s">
        <v>48</v>
      </c>
      <c r="M2382" s="37" t="s">
        <v>40</v>
      </c>
      <c r="N2382" s="37" t="s">
        <v>241</v>
      </c>
      <c r="O2382" s="39" t="s">
        <v>11820</v>
      </c>
      <c r="P2382" s="37" t="s">
        <v>241</v>
      </c>
      <c r="Q2382" s="37" t="s">
        <v>244</v>
      </c>
      <c r="R2382" s="39" t="s">
        <v>10618</v>
      </c>
      <c r="S2382" s="40" t="s">
        <v>10721</v>
      </c>
      <c r="T2382" s="41">
        <v>85</v>
      </c>
      <c r="U2382" s="41">
        <v>0</v>
      </c>
      <c r="V2382" s="41">
        <v>0</v>
      </c>
      <c r="W2382" s="42"/>
      <c r="X2382" s="42"/>
      <c r="Y2382" s="102">
        <v>85</v>
      </c>
      <c r="Z2382">
        <v>0</v>
      </c>
      <c r="AA2382">
        <v>0</v>
      </c>
      <c r="AB2382">
        <v>0</v>
      </c>
      <c r="AE2382" s="103">
        <v>0</v>
      </c>
      <c r="AF2382">
        <v>0</v>
      </c>
      <c r="AG2382">
        <v>0</v>
      </c>
      <c r="AH2382">
        <v>0</v>
      </c>
      <c r="AI2382">
        <v>0</v>
      </c>
    </row>
    <row r="2383" spans="1:35" ht="15" hidden="1" customHeight="1" x14ac:dyDescent="0.25">
      <c r="A2383" s="37" t="s">
        <v>36</v>
      </c>
      <c r="B2383" s="37" t="s">
        <v>37</v>
      </c>
      <c r="C2383" s="37" t="s">
        <v>3248</v>
      </c>
      <c r="D2383" s="38" t="s">
        <v>13647</v>
      </c>
      <c r="E2383" s="37" t="s">
        <v>3249</v>
      </c>
      <c r="F2383" s="37" t="s">
        <v>2860</v>
      </c>
      <c r="G2383" s="37">
        <v>200000885</v>
      </c>
      <c r="H2383" s="100">
        <v>42211981</v>
      </c>
      <c r="I2383" s="101">
        <v>306517</v>
      </c>
      <c r="J2383" s="37">
        <v>100005306</v>
      </c>
      <c r="K2383" s="37">
        <v>200000885</v>
      </c>
      <c r="L2383" s="37" t="s">
        <v>48</v>
      </c>
      <c r="M2383" s="37" t="s">
        <v>2860</v>
      </c>
      <c r="N2383" s="37" t="s">
        <v>1815</v>
      </c>
      <c r="O2383" s="39" t="s">
        <v>11404</v>
      </c>
      <c r="P2383" s="37" t="s">
        <v>1812</v>
      </c>
      <c r="Q2383" s="37" t="s">
        <v>3251</v>
      </c>
      <c r="R2383" s="39" t="s">
        <v>11405</v>
      </c>
      <c r="S2383" s="40" t="s">
        <v>10721</v>
      </c>
      <c r="T2383" s="41">
        <v>39</v>
      </c>
      <c r="U2383" s="41">
        <v>0</v>
      </c>
      <c r="V2383" s="41">
        <v>0</v>
      </c>
      <c r="W2383" s="42"/>
      <c r="X2383" s="42"/>
      <c r="Y2383" s="102">
        <v>39</v>
      </c>
      <c r="Z2383">
        <v>0</v>
      </c>
      <c r="AA2383">
        <v>0</v>
      </c>
      <c r="AB2383">
        <v>0</v>
      </c>
      <c r="AE2383" s="103">
        <v>0</v>
      </c>
      <c r="AF2383">
        <v>1</v>
      </c>
      <c r="AG2383">
        <v>0</v>
      </c>
      <c r="AH2383">
        <v>0</v>
      </c>
      <c r="AI2383">
        <v>1</v>
      </c>
    </row>
    <row r="2384" spans="1:35" ht="15" hidden="1" customHeight="1" x14ac:dyDescent="0.25">
      <c r="A2384" s="37" t="s">
        <v>36</v>
      </c>
      <c r="B2384" s="37" t="s">
        <v>37</v>
      </c>
      <c r="C2384" s="37" t="s">
        <v>1442</v>
      </c>
      <c r="D2384" s="38" t="s">
        <v>15408</v>
      </c>
      <c r="E2384" s="37" t="s">
        <v>1443</v>
      </c>
      <c r="F2384" s="37" t="s">
        <v>814</v>
      </c>
      <c r="G2384" s="37">
        <v>200000539</v>
      </c>
      <c r="H2384" s="100">
        <v>710011377</v>
      </c>
      <c r="I2384" s="101">
        <v>36080586</v>
      </c>
      <c r="J2384" s="37">
        <v>100002810</v>
      </c>
      <c r="K2384" s="37">
        <v>100002811</v>
      </c>
      <c r="L2384" s="37" t="s">
        <v>92</v>
      </c>
      <c r="M2384" s="37" t="s">
        <v>814</v>
      </c>
      <c r="N2384" s="37" t="s">
        <v>549</v>
      </c>
      <c r="O2384" s="39" t="s">
        <v>15409</v>
      </c>
      <c r="P2384" s="37" t="s">
        <v>1444</v>
      </c>
      <c r="Q2384" s="37" t="s">
        <v>1445</v>
      </c>
      <c r="R2384" s="39" t="s">
        <v>15410</v>
      </c>
      <c r="S2384" s="40" t="s">
        <v>10741</v>
      </c>
      <c r="T2384" s="41">
        <v>34</v>
      </c>
      <c r="U2384" s="41">
        <v>0</v>
      </c>
      <c r="V2384" s="41">
        <v>0</v>
      </c>
      <c r="W2384" s="42"/>
      <c r="X2384" s="42"/>
      <c r="Y2384" s="102">
        <v>34</v>
      </c>
      <c r="Z2384">
        <v>0</v>
      </c>
      <c r="AA2384">
        <v>0</v>
      </c>
      <c r="AB2384">
        <v>0</v>
      </c>
      <c r="AE2384" s="103">
        <v>0</v>
      </c>
      <c r="AF2384">
        <v>1</v>
      </c>
      <c r="AG2384">
        <v>0</v>
      </c>
      <c r="AH2384">
        <v>0</v>
      </c>
      <c r="AI2384">
        <v>1</v>
      </c>
    </row>
    <row r="2385" spans="1:35" ht="15" hidden="1" customHeight="1" x14ac:dyDescent="0.25">
      <c r="A2385" s="37" t="s">
        <v>36</v>
      </c>
      <c r="B2385" s="37" t="s">
        <v>37</v>
      </c>
      <c r="C2385" s="37" t="s">
        <v>7326</v>
      </c>
      <c r="D2385" s="38" t="s">
        <v>15414</v>
      </c>
      <c r="E2385" s="37" t="s">
        <v>7327</v>
      </c>
      <c r="F2385" s="37" t="s">
        <v>6696</v>
      </c>
      <c r="G2385" s="37">
        <v>200002443</v>
      </c>
      <c r="H2385" s="100">
        <v>51048418</v>
      </c>
      <c r="I2385" s="101">
        <v>326607</v>
      </c>
      <c r="J2385" s="37">
        <v>100012533</v>
      </c>
      <c r="K2385" s="37">
        <v>200002443</v>
      </c>
      <c r="L2385" s="37" t="s">
        <v>48</v>
      </c>
      <c r="M2385" s="37" t="s">
        <v>6696</v>
      </c>
      <c r="N2385" s="37" t="s">
        <v>7170</v>
      </c>
      <c r="O2385" s="39" t="s">
        <v>9878</v>
      </c>
      <c r="P2385" s="37" t="s">
        <v>7328</v>
      </c>
      <c r="Q2385" s="37" t="s">
        <v>7329</v>
      </c>
      <c r="R2385" s="39" t="s">
        <v>10689</v>
      </c>
      <c r="S2385" s="40" t="s">
        <v>10721</v>
      </c>
      <c r="T2385" s="41">
        <v>59</v>
      </c>
      <c r="U2385" s="42">
        <v>0</v>
      </c>
      <c r="V2385" s="42">
        <v>0</v>
      </c>
      <c r="W2385" s="42"/>
      <c r="X2385" s="42"/>
      <c r="Y2385" s="102">
        <v>59</v>
      </c>
      <c r="Z2385">
        <v>0</v>
      </c>
      <c r="AA2385">
        <v>0</v>
      </c>
      <c r="AB2385">
        <v>0</v>
      </c>
      <c r="AE2385" s="103">
        <v>0</v>
      </c>
      <c r="AF2385">
        <v>2</v>
      </c>
      <c r="AG2385">
        <v>0</v>
      </c>
      <c r="AH2385">
        <v>0</v>
      </c>
      <c r="AI2385">
        <v>2</v>
      </c>
    </row>
    <row r="2386" spans="1:35" ht="15" hidden="1" customHeight="1" x14ac:dyDescent="0.25">
      <c r="A2386" s="37" t="s">
        <v>36</v>
      </c>
      <c r="B2386" s="37" t="s">
        <v>37</v>
      </c>
      <c r="C2386" s="37" t="s">
        <v>2531</v>
      </c>
      <c r="D2386" s="38" t="s">
        <v>15417</v>
      </c>
      <c r="E2386" s="37" t="s">
        <v>2532</v>
      </c>
      <c r="F2386" s="37" t="s">
        <v>1879</v>
      </c>
      <c r="G2386" s="37">
        <v>200000778</v>
      </c>
      <c r="H2386" s="100">
        <v>710018614</v>
      </c>
      <c r="I2386" s="101">
        <v>318183</v>
      </c>
      <c r="J2386" s="37">
        <v>100004116</v>
      </c>
      <c r="K2386" s="37">
        <v>200000778</v>
      </c>
      <c r="L2386" s="37" t="s">
        <v>48</v>
      </c>
      <c r="M2386" s="37" t="s">
        <v>1879</v>
      </c>
      <c r="N2386" s="37" t="s">
        <v>2463</v>
      </c>
      <c r="O2386" s="39" t="s">
        <v>15418</v>
      </c>
      <c r="P2386" s="37" t="s">
        <v>2533</v>
      </c>
      <c r="Q2386" s="37" t="s">
        <v>2534</v>
      </c>
      <c r="R2386" s="39" t="s">
        <v>15419</v>
      </c>
      <c r="S2386" s="40" t="s">
        <v>10741</v>
      </c>
      <c r="T2386" s="41">
        <v>15</v>
      </c>
      <c r="U2386" s="41">
        <v>0</v>
      </c>
      <c r="V2386" s="41">
        <v>0</v>
      </c>
      <c r="W2386" s="42"/>
      <c r="X2386" s="42"/>
      <c r="Y2386" s="102">
        <v>15</v>
      </c>
      <c r="Z2386">
        <v>0</v>
      </c>
      <c r="AA2386">
        <v>0</v>
      </c>
      <c r="AB2386">
        <v>0</v>
      </c>
      <c r="AE2386" s="103">
        <v>0</v>
      </c>
      <c r="AF2386">
        <v>1</v>
      </c>
      <c r="AG2386">
        <v>0</v>
      </c>
      <c r="AH2386">
        <v>0</v>
      </c>
      <c r="AI2386">
        <v>1</v>
      </c>
    </row>
    <row r="2387" spans="1:35" ht="15" hidden="1" customHeight="1" x14ac:dyDescent="0.25">
      <c r="A2387" s="37" t="s">
        <v>36</v>
      </c>
      <c r="B2387" s="37" t="s">
        <v>37</v>
      </c>
      <c r="C2387" s="37" t="s">
        <v>6084</v>
      </c>
      <c r="D2387" s="38" t="s">
        <v>15411</v>
      </c>
      <c r="E2387" s="37" t="s">
        <v>6085</v>
      </c>
      <c r="F2387" s="37" t="s">
        <v>568</v>
      </c>
      <c r="G2387" s="37">
        <v>200002076</v>
      </c>
      <c r="H2387" s="100">
        <v>710037783</v>
      </c>
      <c r="I2387" s="101">
        <v>319554</v>
      </c>
      <c r="J2387" s="37">
        <v>100010730</v>
      </c>
      <c r="K2387" s="37">
        <v>200002076</v>
      </c>
      <c r="L2387" s="37" t="s">
        <v>48</v>
      </c>
      <c r="M2387" s="37" t="s">
        <v>568</v>
      </c>
      <c r="N2387" s="37" t="s">
        <v>5980</v>
      </c>
      <c r="O2387" s="39" t="s">
        <v>15412</v>
      </c>
      <c r="P2387" s="37" t="s">
        <v>6086</v>
      </c>
      <c r="Q2387" s="37" t="s">
        <v>6087</v>
      </c>
      <c r="R2387" s="39" t="s">
        <v>15413</v>
      </c>
      <c r="S2387" s="40" t="s">
        <v>10741</v>
      </c>
      <c r="T2387" s="42">
        <v>7</v>
      </c>
      <c r="U2387" s="42">
        <v>0</v>
      </c>
      <c r="V2387" s="41">
        <v>0</v>
      </c>
      <c r="W2387" s="42"/>
      <c r="X2387" s="42"/>
      <c r="Y2387" s="102">
        <v>7</v>
      </c>
      <c r="Z2387">
        <v>0</v>
      </c>
      <c r="AA2387">
        <v>0</v>
      </c>
      <c r="AB2387">
        <v>0</v>
      </c>
      <c r="AE2387" s="103">
        <v>0</v>
      </c>
      <c r="AF2387">
        <v>0</v>
      </c>
      <c r="AG2387">
        <v>0</v>
      </c>
      <c r="AH2387">
        <v>0</v>
      </c>
      <c r="AI2387">
        <v>0</v>
      </c>
    </row>
    <row r="2388" spans="1:35" ht="15" hidden="1" customHeight="1" x14ac:dyDescent="0.25">
      <c r="A2388" s="37" t="s">
        <v>36</v>
      </c>
      <c r="B2388" s="37" t="s">
        <v>37</v>
      </c>
      <c r="C2388" s="37" t="s">
        <v>6858</v>
      </c>
      <c r="D2388" s="38" t="s">
        <v>15415</v>
      </c>
      <c r="E2388" s="37" t="s">
        <v>6859</v>
      </c>
      <c r="F2388" s="37" t="s">
        <v>6696</v>
      </c>
      <c r="G2388" s="37">
        <v>200002238</v>
      </c>
      <c r="H2388" s="100">
        <v>710038437</v>
      </c>
      <c r="I2388" s="101">
        <v>322369</v>
      </c>
      <c r="J2388" s="37">
        <v>100011629</v>
      </c>
      <c r="K2388" s="37">
        <v>200002238</v>
      </c>
      <c r="L2388" s="37" t="s">
        <v>48</v>
      </c>
      <c r="M2388" s="37" t="s">
        <v>6696</v>
      </c>
      <c r="N2388" s="37" t="s">
        <v>557</v>
      </c>
      <c r="O2388" s="39" t="s">
        <v>13296</v>
      </c>
      <c r="P2388" s="37" t="s">
        <v>6860</v>
      </c>
      <c r="Q2388" s="37" t="s">
        <v>6861</v>
      </c>
      <c r="R2388" s="39" t="s">
        <v>15416</v>
      </c>
      <c r="S2388" s="40" t="s">
        <v>10741</v>
      </c>
      <c r="T2388" s="41">
        <v>30</v>
      </c>
      <c r="U2388" s="41">
        <v>0</v>
      </c>
      <c r="V2388" s="41">
        <v>0</v>
      </c>
      <c r="W2388" s="42"/>
      <c r="X2388" s="42"/>
      <c r="Y2388" s="102">
        <v>30</v>
      </c>
      <c r="Z2388">
        <v>0</v>
      </c>
      <c r="AA2388">
        <v>0</v>
      </c>
      <c r="AB2388">
        <v>0</v>
      </c>
      <c r="AE2388" s="103">
        <v>0</v>
      </c>
      <c r="AF2388">
        <v>0</v>
      </c>
      <c r="AG2388">
        <v>0</v>
      </c>
      <c r="AH2388">
        <v>0</v>
      </c>
      <c r="AI2388">
        <v>0</v>
      </c>
    </row>
    <row r="2389" spans="1:35" ht="15" hidden="1" customHeight="1" x14ac:dyDescent="0.25">
      <c r="A2389" s="37" t="s">
        <v>36</v>
      </c>
      <c r="B2389" s="37" t="s">
        <v>37</v>
      </c>
      <c r="C2389" s="37" t="s">
        <v>6708</v>
      </c>
      <c r="D2389" s="38" t="s">
        <v>10843</v>
      </c>
      <c r="E2389" s="37" t="s">
        <v>6709</v>
      </c>
      <c r="F2389" s="37" t="s">
        <v>6696</v>
      </c>
      <c r="G2389" s="37">
        <v>200002191</v>
      </c>
      <c r="H2389" s="100">
        <v>710038330</v>
      </c>
      <c r="I2389" s="101">
        <v>321842</v>
      </c>
      <c r="J2389" s="37">
        <v>100011448</v>
      </c>
      <c r="K2389" s="37">
        <v>200002191</v>
      </c>
      <c r="L2389" s="37" t="s">
        <v>48</v>
      </c>
      <c r="M2389" s="37" t="s">
        <v>6696</v>
      </c>
      <c r="N2389" s="37" t="s">
        <v>557</v>
      </c>
      <c r="O2389" s="39" t="s">
        <v>10844</v>
      </c>
      <c r="P2389" s="37" t="s">
        <v>557</v>
      </c>
      <c r="Q2389" s="37" t="s">
        <v>6713</v>
      </c>
      <c r="R2389" s="39" t="s">
        <v>10845</v>
      </c>
      <c r="S2389" s="40" t="s">
        <v>10741</v>
      </c>
      <c r="T2389" s="41">
        <v>47</v>
      </c>
      <c r="U2389" s="42">
        <v>0</v>
      </c>
      <c r="V2389" s="42">
        <v>0</v>
      </c>
      <c r="W2389" s="42"/>
      <c r="X2389" s="42"/>
      <c r="Y2389" s="102">
        <v>47</v>
      </c>
      <c r="Z2389">
        <v>0</v>
      </c>
      <c r="AA2389">
        <v>0</v>
      </c>
      <c r="AB2389">
        <v>0</v>
      </c>
      <c r="AE2389" s="103">
        <v>0</v>
      </c>
      <c r="AF2389">
        <v>0</v>
      </c>
      <c r="AG2389">
        <v>0</v>
      </c>
      <c r="AH2389">
        <v>0</v>
      </c>
      <c r="AI2389">
        <v>0</v>
      </c>
    </row>
    <row r="2390" spans="1:35" ht="15" hidden="1" customHeight="1" x14ac:dyDescent="0.25">
      <c r="A2390" s="37" t="s">
        <v>36</v>
      </c>
      <c r="B2390" s="37" t="s">
        <v>37</v>
      </c>
      <c r="C2390" s="37" t="s">
        <v>7010</v>
      </c>
      <c r="D2390" s="38" t="s">
        <v>15420</v>
      </c>
      <c r="E2390" s="37" t="s">
        <v>7011</v>
      </c>
      <c r="F2390" s="37" t="s">
        <v>6696</v>
      </c>
      <c r="G2390" s="37">
        <v>200002290</v>
      </c>
      <c r="H2390" s="100">
        <v>710023987</v>
      </c>
      <c r="I2390" s="101">
        <v>37942611</v>
      </c>
      <c r="J2390" s="37">
        <v>100011751</v>
      </c>
      <c r="K2390" s="37">
        <v>100011748</v>
      </c>
      <c r="L2390" s="37" t="s">
        <v>92</v>
      </c>
      <c r="M2390" s="37" t="s">
        <v>6696</v>
      </c>
      <c r="N2390" s="37" t="s">
        <v>6969</v>
      </c>
      <c r="O2390" s="39" t="s">
        <v>11887</v>
      </c>
      <c r="P2390" s="37" t="s">
        <v>7012</v>
      </c>
      <c r="Q2390" s="37" t="s">
        <v>7013</v>
      </c>
      <c r="R2390" s="39" t="s">
        <v>15421</v>
      </c>
      <c r="S2390" s="40" t="s">
        <v>10741</v>
      </c>
      <c r="T2390" s="41">
        <v>9</v>
      </c>
      <c r="U2390" s="41">
        <v>0</v>
      </c>
      <c r="V2390" s="41">
        <v>0</v>
      </c>
      <c r="W2390" s="42"/>
      <c r="X2390" s="42"/>
      <c r="Y2390" s="102">
        <v>9</v>
      </c>
      <c r="Z2390">
        <v>0</v>
      </c>
      <c r="AA2390">
        <v>0</v>
      </c>
      <c r="AB2390">
        <v>0</v>
      </c>
      <c r="AE2390" s="103">
        <v>0</v>
      </c>
      <c r="AF2390">
        <v>0</v>
      </c>
      <c r="AG2390">
        <v>0</v>
      </c>
      <c r="AH2390">
        <v>0</v>
      </c>
      <c r="AI2390">
        <v>0</v>
      </c>
    </row>
    <row r="2391" spans="1:35" ht="15" hidden="1" customHeight="1" x14ac:dyDescent="0.25">
      <c r="A2391" s="37" t="s">
        <v>36</v>
      </c>
      <c r="B2391" s="37" t="s">
        <v>592</v>
      </c>
      <c r="C2391" s="37" t="s">
        <v>10220</v>
      </c>
      <c r="D2391" s="38" t="s">
        <v>15426</v>
      </c>
      <c r="E2391" s="37" t="s">
        <v>10221</v>
      </c>
      <c r="F2391" s="37" t="s">
        <v>8536</v>
      </c>
      <c r="G2391" s="37">
        <v>200004060</v>
      </c>
      <c r="H2391" s="100">
        <v>710281277</v>
      </c>
      <c r="I2391" s="101">
        <v>53553705</v>
      </c>
      <c r="J2391" s="37">
        <v>100019471</v>
      </c>
      <c r="K2391" s="37">
        <v>200004060</v>
      </c>
      <c r="L2391" s="37" t="s">
        <v>603</v>
      </c>
      <c r="M2391" s="37" t="s">
        <v>8536</v>
      </c>
      <c r="N2391" s="37" t="s">
        <v>9979</v>
      </c>
      <c r="O2391" s="39" t="s">
        <v>11526</v>
      </c>
      <c r="P2391" s="37" t="s">
        <v>9777</v>
      </c>
      <c r="Q2391" s="37" t="s">
        <v>10223</v>
      </c>
      <c r="R2391" s="39" t="s">
        <v>10694</v>
      </c>
      <c r="S2391" s="40" t="s">
        <v>10741</v>
      </c>
      <c r="T2391" s="41">
        <v>0</v>
      </c>
      <c r="U2391" s="41">
        <v>10</v>
      </c>
      <c r="V2391" s="41">
        <v>0</v>
      </c>
      <c r="W2391" s="42"/>
      <c r="X2391" s="42"/>
      <c r="Y2391" s="102">
        <v>10</v>
      </c>
      <c r="Z2391">
        <v>0</v>
      </c>
      <c r="AA2391">
        <v>0</v>
      </c>
      <c r="AB2391">
        <v>0</v>
      </c>
      <c r="AE2391" s="103">
        <v>0</v>
      </c>
      <c r="AF2391">
        <v>0</v>
      </c>
      <c r="AG2391">
        <v>2</v>
      </c>
      <c r="AH2391">
        <v>0</v>
      </c>
      <c r="AI2391">
        <v>2</v>
      </c>
    </row>
    <row r="2392" spans="1:35" ht="15" hidden="1" customHeight="1" x14ac:dyDescent="0.25">
      <c r="A2392" s="37" t="s">
        <v>36</v>
      </c>
      <c r="B2392" s="37" t="s">
        <v>37</v>
      </c>
      <c r="C2392" s="37" t="s">
        <v>3849</v>
      </c>
      <c r="D2392" s="38" t="s">
        <v>12448</v>
      </c>
      <c r="E2392" s="37" t="s">
        <v>3850</v>
      </c>
      <c r="F2392" s="37" t="s">
        <v>2860</v>
      </c>
      <c r="G2392" s="37">
        <v>200001189</v>
      </c>
      <c r="H2392" s="100">
        <v>42125464</v>
      </c>
      <c r="I2392" s="101">
        <v>311162</v>
      </c>
      <c r="J2392" s="37">
        <v>100006319</v>
      </c>
      <c r="K2392" s="37">
        <v>200001189</v>
      </c>
      <c r="L2392" s="37" t="s">
        <v>48</v>
      </c>
      <c r="M2392" s="37" t="s">
        <v>2860</v>
      </c>
      <c r="N2392" s="37" t="s">
        <v>3852</v>
      </c>
      <c r="O2392" s="39" t="s">
        <v>10887</v>
      </c>
      <c r="P2392" s="37" t="s">
        <v>3852</v>
      </c>
      <c r="Q2392" s="37" t="s">
        <v>3853</v>
      </c>
      <c r="R2392" s="39" t="s">
        <v>12449</v>
      </c>
      <c r="S2392" s="40" t="s">
        <v>10721</v>
      </c>
      <c r="T2392" s="41">
        <v>26</v>
      </c>
      <c r="U2392" s="41">
        <v>0</v>
      </c>
      <c r="V2392" s="41">
        <v>0</v>
      </c>
      <c r="W2392" s="42"/>
      <c r="X2392" s="42"/>
      <c r="Y2392" s="102">
        <v>26</v>
      </c>
      <c r="Z2392">
        <v>0</v>
      </c>
      <c r="AA2392">
        <v>0</v>
      </c>
      <c r="AB2392">
        <v>0</v>
      </c>
      <c r="AE2392" s="103">
        <v>0</v>
      </c>
      <c r="AF2392">
        <v>0</v>
      </c>
      <c r="AG2392">
        <v>0</v>
      </c>
      <c r="AH2392">
        <v>0</v>
      </c>
      <c r="AI2392">
        <v>0</v>
      </c>
    </row>
    <row r="2393" spans="1:35" ht="15" hidden="1" customHeight="1" x14ac:dyDescent="0.25">
      <c r="A2393" s="37" t="s">
        <v>36</v>
      </c>
      <c r="B2393" s="37" t="s">
        <v>592</v>
      </c>
      <c r="C2393" s="37" t="s">
        <v>10212</v>
      </c>
      <c r="D2393" s="38" t="s">
        <v>15424</v>
      </c>
      <c r="E2393" s="37" t="s">
        <v>10213</v>
      </c>
      <c r="F2393" s="37" t="s">
        <v>6696</v>
      </c>
      <c r="G2393" s="37">
        <v>200004066</v>
      </c>
      <c r="H2393" s="100">
        <v>710281153</v>
      </c>
      <c r="I2393" s="101">
        <v>42239010</v>
      </c>
      <c r="J2393" s="37">
        <v>100019458</v>
      </c>
      <c r="K2393" s="37">
        <v>200004066</v>
      </c>
      <c r="L2393" s="37" t="s">
        <v>15425</v>
      </c>
      <c r="M2393" s="37" t="s">
        <v>6696</v>
      </c>
      <c r="N2393" s="37" t="s">
        <v>7404</v>
      </c>
      <c r="O2393" s="39" t="s">
        <v>10825</v>
      </c>
      <c r="P2393" s="37" t="s">
        <v>7404</v>
      </c>
      <c r="Q2393" s="37" t="s">
        <v>10215</v>
      </c>
      <c r="R2393" s="39" t="s">
        <v>10665</v>
      </c>
      <c r="S2393" s="40" t="s">
        <v>10741</v>
      </c>
      <c r="T2393" s="41">
        <v>0</v>
      </c>
      <c r="U2393" s="42">
        <v>2</v>
      </c>
      <c r="V2393" s="42">
        <v>0</v>
      </c>
      <c r="W2393" s="42"/>
      <c r="X2393" s="42"/>
      <c r="Y2393" s="102">
        <v>2</v>
      </c>
      <c r="Z2393">
        <v>0</v>
      </c>
      <c r="AA2393">
        <v>0</v>
      </c>
      <c r="AB2393">
        <v>0</v>
      </c>
      <c r="AE2393" s="103">
        <v>0</v>
      </c>
      <c r="AF2393">
        <v>0</v>
      </c>
      <c r="AG2393">
        <v>0</v>
      </c>
      <c r="AH2393">
        <v>0</v>
      </c>
      <c r="AI2393">
        <v>0</v>
      </c>
    </row>
    <row r="2394" spans="1:35" ht="15" hidden="1" customHeight="1" x14ac:dyDescent="0.25">
      <c r="A2394" s="37" t="s">
        <v>36</v>
      </c>
      <c r="B2394" s="37" t="s">
        <v>37</v>
      </c>
      <c r="C2394" s="37" t="s">
        <v>9481</v>
      </c>
      <c r="D2394" s="38" t="s">
        <v>15422</v>
      </c>
      <c r="E2394" s="37" t="s">
        <v>9482</v>
      </c>
      <c r="F2394" s="37" t="s">
        <v>8536</v>
      </c>
      <c r="G2394" s="37">
        <v>200003291</v>
      </c>
      <c r="H2394" s="100">
        <v>710030681</v>
      </c>
      <c r="I2394" s="101">
        <v>329223</v>
      </c>
      <c r="J2394" s="37">
        <v>100016090</v>
      </c>
      <c r="K2394" s="37">
        <v>200003291</v>
      </c>
      <c r="L2394" s="37" t="s">
        <v>48</v>
      </c>
      <c r="M2394" s="37" t="s">
        <v>8536</v>
      </c>
      <c r="N2394" s="37" t="s">
        <v>8385</v>
      </c>
      <c r="O2394" s="39" t="s">
        <v>11983</v>
      </c>
      <c r="P2394" s="37" t="s">
        <v>9483</v>
      </c>
      <c r="Q2394" s="37" t="s">
        <v>9484</v>
      </c>
      <c r="R2394" s="39" t="s">
        <v>15423</v>
      </c>
      <c r="S2394" s="40" t="s">
        <v>10741</v>
      </c>
      <c r="T2394" s="41">
        <v>12</v>
      </c>
      <c r="U2394" s="41">
        <v>0</v>
      </c>
      <c r="V2394" s="41">
        <v>0</v>
      </c>
      <c r="W2394" s="42"/>
      <c r="X2394" s="42"/>
      <c r="Y2394" s="102">
        <v>12</v>
      </c>
      <c r="Z2394">
        <v>0</v>
      </c>
      <c r="AA2394">
        <v>0</v>
      </c>
      <c r="AB2394">
        <v>0</v>
      </c>
      <c r="AE2394" s="103">
        <v>0</v>
      </c>
      <c r="AF2394">
        <v>3</v>
      </c>
      <c r="AG2394">
        <v>0</v>
      </c>
      <c r="AH2394">
        <v>0</v>
      </c>
      <c r="AI2394">
        <v>3</v>
      </c>
    </row>
    <row r="2395" spans="1:35" ht="15" hidden="1" customHeight="1" x14ac:dyDescent="0.25">
      <c r="A2395" s="37" t="s">
        <v>36</v>
      </c>
      <c r="B2395" s="37" t="s">
        <v>37</v>
      </c>
      <c r="C2395" s="37" t="s">
        <v>3946</v>
      </c>
      <c r="D2395" s="38" t="s">
        <v>15429</v>
      </c>
      <c r="E2395" s="37" t="s">
        <v>3947</v>
      </c>
      <c r="F2395" s="37" t="s">
        <v>2860</v>
      </c>
      <c r="G2395" s="37">
        <v>200001207</v>
      </c>
      <c r="H2395" s="100">
        <v>710009356</v>
      </c>
      <c r="I2395" s="101">
        <v>699225</v>
      </c>
      <c r="J2395" s="37">
        <v>100005261</v>
      </c>
      <c r="K2395" s="37">
        <v>200001207</v>
      </c>
      <c r="L2395" s="37" t="s">
        <v>48</v>
      </c>
      <c r="M2395" s="37" t="s">
        <v>2860</v>
      </c>
      <c r="N2395" s="37" t="s">
        <v>3852</v>
      </c>
      <c r="O2395" s="39" t="s">
        <v>13276</v>
      </c>
      <c r="P2395" s="37" t="s">
        <v>3948</v>
      </c>
      <c r="Q2395" s="37" t="s">
        <v>3949</v>
      </c>
      <c r="R2395" s="39" t="s">
        <v>15430</v>
      </c>
      <c r="S2395" s="40" t="s">
        <v>10741</v>
      </c>
      <c r="T2395" s="41">
        <v>7</v>
      </c>
      <c r="U2395" s="41">
        <v>0</v>
      </c>
      <c r="V2395" s="41">
        <v>0</v>
      </c>
      <c r="W2395" s="42"/>
      <c r="X2395" s="42"/>
      <c r="Y2395" s="102">
        <v>7</v>
      </c>
      <c r="Z2395">
        <v>0</v>
      </c>
      <c r="AA2395">
        <v>0</v>
      </c>
      <c r="AB2395">
        <v>0</v>
      </c>
      <c r="AE2395" s="103">
        <v>0</v>
      </c>
      <c r="AF2395">
        <v>0</v>
      </c>
      <c r="AG2395">
        <v>0</v>
      </c>
      <c r="AH2395">
        <v>0</v>
      </c>
      <c r="AI2395">
        <v>0</v>
      </c>
    </row>
    <row r="2396" spans="1:35" ht="15" hidden="1" customHeight="1" x14ac:dyDescent="0.25">
      <c r="A2396" s="37" t="s">
        <v>36</v>
      </c>
      <c r="B2396" s="37" t="s">
        <v>37</v>
      </c>
      <c r="C2396" s="37" t="s">
        <v>46</v>
      </c>
      <c r="D2396" s="38" t="s">
        <v>15427</v>
      </c>
      <c r="E2396" s="37" t="s">
        <v>47</v>
      </c>
      <c r="F2396" s="37" t="s">
        <v>40</v>
      </c>
      <c r="G2396" s="37">
        <v>200000274</v>
      </c>
      <c r="H2396" s="100">
        <v>710003471</v>
      </c>
      <c r="I2396" s="101">
        <v>305979</v>
      </c>
      <c r="J2396" s="37">
        <v>100001362</v>
      </c>
      <c r="K2396" s="37">
        <v>200000274</v>
      </c>
      <c r="L2396" s="37" t="s">
        <v>48</v>
      </c>
      <c r="M2396" s="37" t="s">
        <v>40</v>
      </c>
      <c r="N2396" s="37" t="s">
        <v>56</v>
      </c>
      <c r="O2396" s="39" t="s">
        <v>15428</v>
      </c>
      <c r="P2396" s="37" t="s">
        <v>49</v>
      </c>
      <c r="Q2396" s="37" t="s">
        <v>50</v>
      </c>
      <c r="R2396" s="39" t="s">
        <v>15069</v>
      </c>
      <c r="S2396" s="40" t="s">
        <v>10741</v>
      </c>
      <c r="T2396" s="41">
        <v>36</v>
      </c>
      <c r="U2396" s="42">
        <v>0</v>
      </c>
      <c r="V2396" s="42">
        <v>0</v>
      </c>
      <c r="W2396" s="42"/>
      <c r="X2396" s="42"/>
      <c r="Y2396" s="102">
        <v>36</v>
      </c>
      <c r="Z2396">
        <v>0</v>
      </c>
      <c r="AA2396">
        <v>0</v>
      </c>
      <c r="AB2396">
        <v>0</v>
      </c>
      <c r="AE2396" s="103">
        <v>0</v>
      </c>
      <c r="AF2396">
        <v>2</v>
      </c>
      <c r="AG2396">
        <v>0</v>
      </c>
      <c r="AH2396">
        <v>0</v>
      </c>
      <c r="AI2396">
        <v>2</v>
      </c>
    </row>
    <row r="2397" spans="1:35" ht="15" hidden="1" customHeight="1" x14ac:dyDescent="0.25">
      <c r="A2397" s="37" t="s">
        <v>36</v>
      </c>
      <c r="B2397" s="37" t="s">
        <v>37</v>
      </c>
      <c r="C2397" s="37" t="s">
        <v>7390</v>
      </c>
      <c r="D2397" s="38" t="s">
        <v>15434</v>
      </c>
      <c r="E2397" s="37" t="s">
        <v>7391</v>
      </c>
      <c r="F2397" s="37" t="s">
        <v>6696</v>
      </c>
      <c r="G2397" s="37">
        <v>200002465</v>
      </c>
      <c r="H2397" s="100">
        <v>710027923</v>
      </c>
      <c r="I2397" s="101">
        <v>37873911</v>
      </c>
      <c r="J2397" s="37">
        <v>100012550</v>
      </c>
      <c r="K2397" s="37">
        <v>100012552</v>
      </c>
      <c r="L2397" s="37" t="s">
        <v>105</v>
      </c>
      <c r="M2397" s="37" t="s">
        <v>6696</v>
      </c>
      <c r="N2397" s="37" t="s">
        <v>7170</v>
      </c>
      <c r="O2397" s="39" t="s">
        <v>15435</v>
      </c>
      <c r="P2397" s="37" t="s">
        <v>7392</v>
      </c>
      <c r="Q2397" s="37" t="s">
        <v>7393</v>
      </c>
      <c r="R2397" s="39" t="s">
        <v>15436</v>
      </c>
      <c r="S2397" s="40" t="s">
        <v>10741</v>
      </c>
      <c r="T2397" s="42">
        <v>12</v>
      </c>
      <c r="U2397" s="42">
        <v>0</v>
      </c>
      <c r="V2397" s="41">
        <v>0</v>
      </c>
      <c r="W2397" s="42"/>
      <c r="X2397" s="42"/>
      <c r="Y2397" s="102">
        <v>12</v>
      </c>
      <c r="Z2397">
        <v>0</v>
      </c>
      <c r="AA2397">
        <v>0</v>
      </c>
      <c r="AB2397">
        <v>0</v>
      </c>
      <c r="AE2397" s="103">
        <v>0</v>
      </c>
      <c r="AF2397">
        <v>1</v>
      </c>
      <c r="AG2397">
        <v>0</v>
      </c>
      <c r="AH2397">
        <v>0</v>
      </c>
      <c r="AI2397">
        <v>1</v>
      </c>
    </row>
    <row r="2398" spans="1:35" ht="15" hidden="1" customHeight="1" x14ac:dyDescent="0.25">
      <c r="A2398" s="37" t="s">
        <v>36</v>
      </c>
      <c r="B2398" s="37" t="s">
        <v>37</v>
      </c>
      <c r="C2398" s="37" t="s">
        <v>130</v>
      </c>
      <c r="D2398" s="38" t="s">
        <v>15431</v>
      </c>
      <c r="E2398" s="37" t="s">
        <v>131</v>
      </c>
      <c r="F2398" s="37" t="s">
        <v>40</v>
      </c>
      <c r="G2398" s="37">
        <v>200000271</v>
      </c>
      <c r="H2398" s="100">
        <v>710001444</v>
      </c>
      <c r="I2398" s="101">
        <v>31811949</v>
      </c>
      <c r="J2398" s="37">
        <v>100001335</v>
      </c>
      <c r="K2398" s="37">
        <v>100001336</v>
      </c>
      <c r="L2398" s="37" t="s">
        <v>92</v>
      </c>
      <c r="M2398" s="37" t="s">
        <v>40</v>
      </c>
      <c r="N2398" s="37" t="s">
        <v>56</v>
      </c>
      <c r="O2398" s="39" t="s">
        <v>15432</v>
      </c>
      <c r="P2398" s="37" t="s">
        <v>132</v>
      </c>
      <c r="Q2398" s="37" t="s">
        <v>133</v>
      </c>
      <c r="R2398" s="39" t="s">
        <v>15433</v>
      </c>
      <c r="S2398" s="40" t="s">
        <v>10741</v>
      </c>
      <c r="T2398" s="41">
        <v>19</v>
      </c>
      <c r="U2398" s="41">
        <v>0</v>
      </c>
      <c r="V2398" s="41">
        <v>0</v>
      </c>
      <c r="W2398" s="42"/>
      <c r="X2398" s="42"/>
      <c r="Y2398" s="102">
        <v>19</v>
      </c>
      <c r="Z2398">
        <v>0</v>
      </c>
      <c r="AA2398">
        <v>0</v>
      </c>
      <c r="AB2398">
        <v>0</v>
      </c>
      <c r="AE2398" s="103">
        <v>0</v>
      </c>
      <c r="AF2398">
        <v>0</v>
      </c>
      <c r="AG2398">
        <v>0</v>
      </c>
      <c r="AH2398">
        <v>0</v>
      </c>
      <c r="AI2398">
        <v>0</v>
      </c>
    </row>
    <row r="2399" spans="1:35" ht="15" hidden="1" customHeight="1" x14ac:dyDescent="0.25">
      <c r="A2399" s="37" t="s">
        <v>36</v>
      </c>
      <c r="B2399" s="37" t="s">
        <v>37</v>
      </c>
      <c r="C2399" s="37" t="s">
        <v>3849</v>
      </c>
      <c r="D2399" s="38" t="s">
        <v>12448</v>
      </c>
      <c r="E2399" s="37" t="s">
        <v>3850</v>
      </c>
      <c r="F2399" s="37" t="s">
        <v>2860</v>
      </c>
      <c r="G2399" s="37">
        <v>200001189</v>
      </c>
      <c r="H2399" s="100">
        <v>37860577</v>
      </c>
      <c r="I2399" s="101">
        <v>311162</v>
      </c>
      <c r="J2399" s="37">
        <v>100006273</v>
      </c>
      <c r="K2399" s="37">
        <v>200001189</v>
      </c>
      <c r="L2399" s="37" t="s">
        <v>48</v>
      </c>
      <c r="M2399" s="37" t="s">
        <v>2860</v>
      </c>
      <c r="N2399" s="37" t="s">
        <v>3852</v>
      </c>
      <c r="O2399" s="39" t="s">
        <v>10887</v>
      </c>
      <c r="P2399" s="37" t="s">
        <v>3852</v>
      </c>
      <c r="Q2399" s="37" t="s">
        <v>3859</v>
      </c>
      <c r="R2399" s="39" t="s">
        <v>12449</v>
      </c>
      <c r="S2399" s="40" t="s">
        <v>10721</v>
      </c>
      <c r="T2399" s="41">
        <v>45</v>
      </c>
      <c r="U2399" s="41">
        <v>0</v>
      </c>
      <c r="V2399" s="41">
        <v>0</v>
      </c>
      <c r="W2399" s="42"/>
      <c r="X2399" s="42"/>
      <c r="Y2399" s="102">
        <v>45</v>
      </c>
      <c r="Z2399">
        <v>0</v>
      </c>
      <c r="AA2399">
        <v>0</v>
      </c>
      <c r="AB2399">
        <v>0</v>
      </c>
      <c r="AE2399" s="103">
        <v>0</v>
      </c>
      <c r="AF2399">
        <v>0</v>
      </c>
      <c r="AG2399">
        <v>0</v>
      </c>
      <c r="AH2399">
        <v>0</v>
      </c>
      <c r="AI2399">
        <v>0</v>
      </c>
    </row>
    <row r="2400" spans="1:35" ht="15" hidden="1" customHeight="1" x14ac:dyDescent="0.25">
      <c r="A2400" s="37" t="s">
        <v>36</v>
      </c>
      <c r="B2400" s="37" t="s">
        <v>37</v>
      </c>
      <c r="C2400" s="37" t="s">
        <v>9200</v>
      </c>
      <c r="D2400" s="38" t="s">
        <v>10950</v>
      </c>
      <c r="E2400" s="37" t="s">
        <v>9201</v>
      </c>
      <c r="F2400" s="37" t="s">
        <v>8536</v>
      </c>
      <c r="G2400" s="37">
        <v>200003277</v>
      </c>
      <c r="H2400" s="100">
        <v>710031238</v>
      </c>
      <c r="I2400" s="101">
        <v>329614</v>
      </c>
      <c r="J2400" s="37">
        <v>100016213</v>
      </c>
      <c r="K2400" s="37">
        <v>200003277</v>
      </c>
      <c r="L2400" s="37" t="s">
        <v>48</v>
      </c>
      <c r="M2400" s="37" t="s">
        <v>8536</v>
      </c>
      <c r="N2400" s="37" t="s">
        <v>8385</v>
      </c>
      <c r="O2400" s="39" t="s">
        <v>10951</v>
      </c>
      <c r="P2400" s="37" t="s">
        <v>8385</v>
      </c>
      <c r="Q2400" s="37" t="s">
        <v>9202</v>
      </c>
      <c r="R2400" s="39" t="s">
        <v>10952</v>
      </c>
      <c r="S2400" s="40" t="s">
        <v>10741</v>
      </c>
      <c r="T2400" s="41">
        <v>28</v>
      </c>
      <c r="U2400" s="41">
        <v>0</v>
      </c>
      <c r="V2400" s="41">
        <v>0</v>
      </c>
      <c r="W2400" s="42"/>
      <c r="X2400" s="42"/>
      <c r="Y2400" s="102">
        <v>28</v>
      </c>
      <c r="Z2400">
        <v>0</v>
      </c>
      <c r="AA2400">
        <v>0</v>
      </c>
      <c r="AB2400">
        <v>0</v>
      </c>
      <c r="AE2400" s="103">
        <v>0</v>
      </c>
      <c r="AF2400">
        <v>0</v>
      </c>
      <c r="AG2400">
        <v>0</v>
      </c>
      <c r="AH2400">
        <v>0</v>
      </c>
      <c r="AI2400">
        <v>0</v>
      </c>
    </row>
    <row r="2401" spans="1:35" ht="15" hidden="1" customHeight="1" x14ac:dyDescent="0.25">
      <c r="A2401" s="37" t="s">
        <v>36</v>
      </c>
      <c r="B2401" s="37" t="s">
        <v>37</v>
      </c>
      <c r="C2401" s="37" t="s">
        <v>7587</v>
      </c>
      <c r="D2401" s="38" t="s">
        <v>15437</v>
      </c>
      <c r="E2401" s="37" t="s">
        <v>7588</v>
      </c>
      <c r="F2401" s="37" t="s">
        <v>6696</v>
      </c>
      <c r="G2401" s="37">
        <v>200002602</v>
      </c>
      <c r="H2401" s="100">
        <v>710028601</v>
      </c>
      <c r="I2401" s="101">
        <v>42238854</v>
      </c>
      <c r="J2401" s="37">
        <v>100013167</v>
      </c>
      <c r="K2401" s="37">
        <v>100013168</v>
      </c>
      <c r="L2401" s="37" t="s">
        <v>92</v>
      </c>
      <c r="M2401" s="37" t="s">
        <v>6696</v>
      </c>
      <c r="N2401" s="37" t="s">
        <v>7466</v>
      </c>
      <c r="O2401" s="39" t="s">
        <v>12431</v>
      </c>
      <c r="P2401" s="37" t="s">
        <v>7589</v>
      </c>
      <c r="Q2401" s="37" t="s">
        <v>7590</v>
      </c>
      <c r="R2401" s="39" t="s">
        <v>15438</v>
      </c>
      <c r="S2401" s="40" t="s">
        <v>10741</v>
      </c>
      <c r="T2401" s="41">
        <v>8</v>
      </c>
      <c r="U2401" s="42">
        <v>0</v>
      </c>
      <c r="V2401" s="42">
        <v>0</v>
      </c>
      <c r="W2401" s="42"/>
      <c r="X2401" s="42"/>
      <c r="Y2401" s="102">
        <v>8</v>
      </c>
      <c r="Z2401">
        <v>0</v>
      </c>
      <c r="AA2401">
        <v>0</v>
      </c>
      <c r="AB2401">
        <v>0</v>
      </c>
      <c r="AE2401" s="103">
        <v>0</v>
      </c>
      <c r="AF2401">
        <v>0</v>
      </c>
      <c r="AG2401">
        <v>0</v>
      </c>
      <c r="AH2401">
        <v>0</v>
      </c>
      <c r="AI2401">
        <v>0</v>
      </c>
    </row>
    <row r="2402" spans="1:35" ht="15" hidden="1" customHeight="1" x14ac:dyDescent="0.25">
      <c r="A2402" s="37" t="s">
        <v>36</v>
      </c>
      <c r="B2402" s="37" t="s">
        <v>37</v>
      </c>
      <c r="C2402" s="37" t="s">
        <v>7833</v>
      </c>
      <c r="D2402" s="38" t="s">
        <v>15441</v>
      </c>
      <c r="E2402" s="37" t="s">
        <v>4617</v>
      </c>
      <c r="F2402" s="37" t="s">
        <v>6696</v>
      </c>
      <c r="G2402" s="37">
        <v>200002395</v>
      </c>
      <c r="H2402" s="100">
        <v>710030509</v>
      </c>
      <c r="I2402" s="101">
        <v>329053</v>
      </c>
      <c r="J2402" s="37">
        <v>100012187</v>
      </c>
      <c r="K2402" s="37">
        <v>200002395</v>
      </c>
      <c r="L2402" s="37" t="s">
        <v>48</v>
      </c>
      <c r="M2402" s="37" t="s">
        <v>6696</v>
      </c>
      <c r="N2402" s="37" t="s">
        <v>8229</v>
      </c>
      <c r="O2402" s="39" t="s">
        <v>15398</v>
      </c>
      <c r="P2402" s="37" t="s">
        <v>4618</v>
      </c>
      <c r="Q2402" s="37" t="s">
        <v>7834</v>
      </c>
      <c r="R2402" s="39" t="s">
        <v>15442</v>
      </c>
      <c r="S2402" s="40" t="s">
        <v>10741</v>
      </c>
      <c r="T2402" s="41">
        <v>3</v>
      </c>
      <c r="U2402" s="41">
        <v>0</v>
      </c>
      <c r="V2402" s="41">
        <v>0</v>
      </c>
      <c r="W2402" s="42"/>
      <c r="X2402" s="42"/>
      <c r="Y2402" s="102">
        <v>3</v>
      </c>
      <c r="Z2402">
        <v>0</v>
      </c>
      <c r="AA2402">
        <v>0</v>
      </c>
      <c r="AB2402">
        <v>0</v>
      </c>
      <c r="AE2402" s="103">
        <v>0</v>
      </c>
      <c r="AF2402">
        <v>0</v>
      </c>
      <c r="AG2402">
        <v>0</v>
      </c>
      <c r="AH2402">
        <v>0</v>
      </c>
      <c r="AI2402">
        <v>0</v>
      </c>
    </row>
    <row r="2403" spans="1:35" ht="15" hidden="1" customHeight="1" x14ac:dyDescent="0.25">
      <c r="A2403" s="37" t="s">
        <v>36</v>
      </c>
      <c r="B2403" s="37" t="s">
        <v>37</v>
      </c>
      <c r="C2403" s="37" t="s">
        <v>3502</v>
      </c>
      <c r="D2403" s="38" t="s">
        <v>15439</v>
      </c>
      <c r="E2403" s="37" t="s">
        <v>3503</v>
      </c>
      <c r="F2403" s="37" t="s">
        <v>2860</v>
      </c>
      <c r="G2403" s="37">
        <v>200000997</v>
      </c>
      <c r="H2403" s="100">
        <v>710005687</v>
      </c>
      <c r="I2403" s="101">
        <v>307441</v>
      </c>
      <c r="J2403" s="37">
        <v>100006135</v>
      </c>
      <c r="K2403" s="37">
        <v>200000997</v>
      </c>
      <c r="L2403" s="37" t="s">
        <v>53</v>
      </c>
      <c r="M2403" s="37" t="s">
        <v>2860</v>
      </c>
      <c r="N2403" s="37" t="s">
        <v>3333</v>
      </c>
      <c r="O2403" s="39" t="s">
        <v>11518</v>
      </c>
      <c r="P2403" s="37" t="s">
        <v>3504</v>
      </c>
      <c r="Q2403" s="37" t="s">
        <v>3505</v>
      </c>
      <c r="R2403" s="39" t="s">
        <v>15440</v>
      </c>
      <c r="S2403" s="40" t="s">
        <v>10741</v>
      </c>
      <c r="T2403" s="41">
        <v>8</v>
      </c>
      <c r="U2403" s="41">
        <v>0</v>
      </c>
      <c r="V2403" s="41">
        <v>0</v>
      </c>
      <c r="W2403" s="42"/>
      <c r="X2403" s="42"/>
      <c r="Y2403" s="102">
        <v>8</v>
      </c>
      <c r="Z2403">
        <v>0</v>
      </c>
      <c r="AA2403">
        <v>0</v>
      </c>
      <c r="AB2403">
        <v>0</v>
      </c>
      <c r="AE2403" s="103">
        <v>0</v>
      </c>
      <c r="AF2403">
        <v>0</v>
      </c>
      <c r="AG2403">
        <v>0</v>
      </c>
      <c r="AH2403">
        <v>0</v>
      </c>
      <c r="AI2403">
        <v>0</v>
      </c>
    </row>
    <row r="2404" spans="1:35" ht="15" hidden="1" customHeight="1" x14ac:dyDescent="0.25">
      <c r="A2404" s="37" t="s">
        <v>36</v>
      </c>
      <c r="B2404" s="37" t="s">
        <v>37</v>
      </c>
      <c r="C2404" s="37" t="s">
        <v>7825</v>
      </c>
      <c r="D2404" s="38" t="s">
        <v>15443</v>
      </c>
      <c r="E2404" s="37" t="s">
        <v>7826</v>
      </c>
      <c r="F2404" s="37" t="s">
        <v>6696</v>
      </c>
      <c r="G2404" s="37">
        <v>200002393</v>
      </c>
      <c r="H2404" s="100">
        <v>710030487</v>
      </c>
      <c r="I2404" s="101">
        <v>42083460</v>
      </c>
      <c r="J2404" s="37">
        <v>100012181</v>
      </c>
      <c r="K2404" s="37">
        <v>100012178</v>
      </c>
      <c r="L2404" s="37" t="s">
        <v>92</v>
      </c>
      <c r="M2404" s="37" t="s">
        <v>6696</v>
      </c>
      <c r="N2404" s="37" t="s">
        <v>8229</v>
      </c>
      <c r="O2404" s="39" t="s">
        <v>13402</v>
      </c>
      <c r="P2404" s="37" t="s">
        <v>7827</v>
      </c>
      <c r="Q2404" s="37" t="s">
        <v>7828</v>
      </c>
      <c r="R2404" s="39" t="s">
        <v>15444</v>
      </c>
      <c r="S2404" s="40" t="s">
        <v>10741</v>
      </c>
      <c r="T2404" s="41">
        <v>6</v>
      </c>
      <c r="U2404" s="41">
        <v>0</v>
      </c>
      <c r="V2404" s="41">
        <v>0</v>
      </c>
      <c r="W2404" s="42"/>
      <c r="X2404" s="42"/>
      <c r="Y2404" s="102">
        <v>6</v>
      </c>
      <c r="Z2404">
        <v>0</v>
      </c>
      <c r="AA2404">
        <v>0</v>
      </c>
      <c r="AB2404">
        <v>0</v>
      </c>
      <c r="AE2404" s="103">
        <v>0</v>
      </c>
      <c r="AF2404">
        <v>0</v>
      </c>
      <c r="AG2404">
        <v>0</v>
      </c>
      <c r="AH2404">
        <v>0</v>
      </c>
      <c r="AI2404">
        <v>0</v>
      </c>
    </row>
    <row r="2405" spans="1:35" ht="15" hidden="1" customHeight="1" x14ac:dyDescent="0.25">
      <c r="A2405" s="37" t="s">
        <v>36</v>
      </c>
      <c r="B2405" s="37" t="s">
        <v>37</v>
      </c>
      <c r="C2405" s="37" t="s">
        <v>3444</v>
      </c>
      <c r="D2405" s="38" t="s">
        <v>15445</v>
      </c>
      <c r="E2405" s="37" t="s">
        <v>3445</v>
      </c>
      <c r="F2405" s="37" t="s">
        <v>2860</v>
      </c>
      <c r="G2405" s="37">
        <v>200000978</v>
      </c>
      <c r="H2405" s="100">
        <v>710005385</v>
      </c>
      <c r="I2405" s="101">
        <v>587541</v>
      </c>
      <c r="J2405" s="37">
        <v>100005577</v>
      </c>
      <c r="K2405" s="37">
        <v>200000978</v>
      </c>
      <c r="L2405" s="37" t="s">
        <v>53</v>
      </c>
      <c r="M2405" s="37" t="s">
        <v>2860</v>
      </c>
      <c r="N2405" s="37" t="s">
        <v>3333</v>
      </c>
      <c r="O2405" s="39" t="s">
        <v>13910</v>
      </c>
      <c r="P2405" s="37" t="s">
        <v>3446</v>
      </c>
      <c r="Q2405" s="37" t="s">
        <v>3447</v>
      </c>
      <c r="R2405" s="39" t="s">
        <v>15446</v>
      </c>
      <c r="S2405" s="40" t="s">
        <v>10741</v>
      </c>
      <c r="T2405" s="41">
        <v>7</v>
      </c>
      <c r="U2405" s="41">
        <v>0</v>
      </c>
      <c r="V2405" s="41">
        <v>0</v>
      </c>
      <c r="W2405" s="42"/>
      <c r="X2405" s="42"/>
      <c r="Y2405" s="102">
        <v>7</v>
      </c>
      <c r="Z2405">
        <v>3</v>
      </c>
      <c r="AA2405">
        <v>0</v>
      </c>
      <c r="AB2405">
        <v>0</v>
      </c>
      <c r="AE2405" s="103">
        <v>3</v>
      </c>
      <c r="AF2405">
        <v>0</v>
      </c>
      <c r="AG2405">
        <v>0</v>
      </c>
      <c r="AH2405">
        <v>0</v>
      </c>
      <c r="AI2405">
        <v>0</v>
      </c>
    </row>
    <row r="2406" spans="1:35" ht="15" hidden="1" customHeight="1" x14ac:dyDescent="0.25">
      <c r="A2406" s="37" t="s">
        <v>36</v>
      </c>
      <c r="B2406" s="37" t="s">
        <v>37</v>
      </c>
      <c r="C2406" s="37" t="s">
        <v>950</v>
      </c>
      <c r="D2406" s="38" t="s">
        <v>15447</v>
      </c>
      <c r="E2406" s="37" t="s">
        <v>951</v>
      </c>
      <c r="F2406" s="37" t="s">
        <v>814</v>
      </c>
      <c r="G2406" s="37">
        <v>200000343</v>
      </c>
      <c r="H2406" s="100">
        <v>710002858</v>
      </c>
      <c r="I2406" s="101">
        <v>305600</v>
      </c>
      <c r="J2406" s="37">
        <v>100001757</v>
      </c>
      <c r="K2406" s="37">
        <v>200000343</v>
      </c>
      <c r="L2406" s="37" t="s">
        <v>829</v>
      </c>
      <c r="M2406" s="37" t="s">
        <v>814</v>
      </c>
      <c r="N2406" s="37" t="s">
        <v>817</v>
      </c>
      <c r="O2406" s="39" t="s">
        <v>15448</v>
      </c>
      <c r="P2406" s="37" t="s">
        <v>952</v>
      </c>
      <c r="Q2406" s="37" t="s">
        <v>953</v>
      </c>
      <c r="R2406" s="39" t="s">
        <v>15449</v>
      </c>
      <c r="S2406" s="40" t="s">
        <v>10741</v>
      </c>
      <c r="T2406" s="41">
        <v>7</v>
      </c>
      <c r="U2406" s="42">
        <v>0</v>
      </c>
      <c r="V2406" s="42">
        <v>0</v>
      </c>
      <c r="W2406" s="42"/>
      <c r="X2406" s="42"/>
      <c r="Y2406" s="102">
        <v>7</v>
      </c>
      <c r="Z2406">
        <v>0</v>
      </c>
      <c r="AA2406">
        <v>0</v>
      </c>
      <c r="AB2406">
        <v>0</v>
      </c>
      <c r="AE2406" s="103">
        <v>0</v>
      </c>
      <c r="AF2406">
        <v>0</v>
      </c>
      <c r="AG2406">
        <v>0</v>
      </c>
      <c r="AH2406">
        <v>0</v>
      </c>
      <c r="AI2406">
        <v>0</v>
      </c>
    </row>
    <row r="2407" spans="1:35" ht="15" hidden="1" customHeight="1" x14ac:dyDescent="0.25">
      <c r="A2407" s="37" t="s">
        <v>36</v>
      </c>
      <c r="B2407" s="37" t="s">
        <v>37</v>
      </c>
      <c r="C2407" s="37" t="s">
        <v>8111</v>
      </c>
      <c r="D2407" s="38" t="s">
        <v>15450</v>
      </c>
      <c r="E2407" s="37" t="s">
        <v>8112</v>
      </c>
      <c r="F2407" s="37" t="s">
        <v>6696</v>
      </c>
      <c r="G2407" s="37">
        <v>200002851</v>
      </c>
      <c r="H2407" s="100">
        <v>710033788</v>
      </c>
      <c r="I2407" s="101">
        <v>332542</v>
      </c>
      <c r="J2407" s="37">
        <v>100013938</v>
      </c>
      <c r="K2407" s="37">
        <v>200002851</v>
      </c>
      <c r="L2407" s="37" t="s">
        <v>48</v>
      </c>
      <c r="M2407" s="37" t="s">
        <v>6696</v>
      </c>
      <c r="N2407" s="37" t="s">
        <v>8266</v>
      </c>
      <c r="O2407" s="39" t="s">
        <v>11139</v>
      </c>
      <c r="P2407" s="37" t="s">
        <v>8113</v>
      </c>
      <c r="Q2407" s="37" t="s">
        <v>8114</v>
      </c>
      <c r="R2407" s="39" t="s">
        <v>15451</v>
      </c>
      <c r="S2407" s="40" t="s">
        <v>10741</v>
      </c>
      <c r="T2407" s="42">
        <v>4</v>
      </c>
      <c r="U2407" s="42">
        <v>0</v>
      </c>
      <c r="V2407" s="41">
        <v>0</v>
      </c>
      <c r="W2407" s="42"/>
      <c r="X2407" s="42"/>
      <c r="Y2407" s="102">
        <v>4</v>
      </c>
      <c r="Z2407">
        <v>0</v>
      </c>
      <c r="AA2407">
        <v>0</v>
      </c>
      <c r="AB2407">
        <v>0</v>
      </c>
      <c r="AE2407" s="103">
        <v>0</v>
      </c>
      <c r="AF2407">
        <v>0</v>
      </c>
      <c r="AG2407">
        <v>0</v>
      </c>
      <c r="AH2407">
        <v>0</v>
      </c>
      <c r="AI2407">
        <v>0</v>
      </c>
    </row>
    <row r="2408" spans="1:35" ht="15" hidden="1" customHeight="1" x14ac:dyDescent="0.25">
      <c r="A2408" s="37" t="s">
        <v>36</v>
      </c>
      <c r="B2408" s="37" t="s">
        <v>37</v>
      </c>
      <c r="C2408" s="37" t="s">
        <v>9119</v>
      </c>
      <c r="D2408" s="38" t="s">
        <v>15452</v>
      </c>
      <c r="E2408" s="37" t="s">
        <v>9120</v>
      </c>
      <c r="F2408" s="37" t="s">
        <v>8536</v>
      </c>
      <c r="G2408" s="37">
        <v>200003190</v>
      </c>
      <c r="H2408" s="100">
        <v>710029756</v>
      </c>
      <c r="I2408" s="101">
        <v>35543728</v>
      </c>
      <c r="J2408" s="37">
        <v>100015806</v>
      </c>
      <c r="K2408" s="37">
        <v>100015807</v>
      </c>
      <c r="L2408" s="37" t="s">
        <v>1097</v>
      </c>
      <c r="M2408" s="37" t="s">
        <v>8536</v>
      </c>
      <c r="N2408" s="37" t="s">
        <v>9062</v>
      </c>
      <c r="O2408" s="39" t="s">
        <v>15453</v>
      </c>
      <c r="P2408" s="37" t="s">
        <v>9121</v>
      </c>
      <c r="Q2408" s="37" t="s">
        <v>9122</v>
      </c>
      <c r="R2408" s="39" t="s">
        <v>15454</v>
      </c>
      <c r="S2408" s="40" t="s">
        <v>10741</v>
      </c>
      <c r="T2408" s="41">
        <v>5</v>
      </c>
      <c r="U2408" s="41">
        <v>0</v>
      </c>
      <c r="V2408" s="41">
        <v>0</v>
      </c>
      <c r="W2408" s="42"/>
      <c r="X2408" s="42"/>
      <c r="Y2408" s="102">
        <v>5</v>
      </c>
      <c r="Z2408">
        <v>0</v>
      </c>
      <c r="AA2408">
        <v>0</v>
      </c>
      <c r="AB2408">
        <v>0</v>
      </c>
      <c r="AE2408" s="103">
        <v>0</v>
      </c>
      <c r="AF2408">
        <v>1</v>
      </c>
      <c r="AG2408">
        <v>0</v>
      </c>
      <c r="AH2408">
        <v>0</v>
      </c>
      <c r="AI2408">
        <v>1</v>
      </c>
    </row>
    <row r="2409" spans="1:35" ht="15" hidden="1" customHeight="1" x14ac:dyDescent="0.25">
      <c r="A2409" s="37" t="s">
        <v>36</v>
      </c>
      <c r="B2409" s="37" t="s">
        <v>37</v>
      </c>
      <c r="C2409" s="37" t="s">
        <v>5873</v>
      </c>
      <c r="D2409" s="38" t="s">
        <v>15455</v>
      </c>
      <c r="E2409" s="37" t="s">
        <v>5874</v>
      </c>
      <c r="F2409" s="37" t="s">
        <v>568</v>
      </c>
      <c r="G2409" s="37">
        <v>200001972</v>
      </c>
      <c r="H2409" s="100">
        <v>710019327</v>
      </c>
      <c r="I2409" s="101">
        <v>710059817</v>
      </c>
      <c r="J2409" s="37">
        <v>100010493</v>
      </c>
      <c r="K2409" s="37">
        <v>100010491</v>
      </c>
      <c r="L2409" s="37" t="s">
        <v>1141</v>
      </c>
      <c r="M2409" s="37" t="s">
        <v>568</v>
      </c>
      <c r="N2409" s="37" t="s">
        <v>570</v>
      </c>
      <c r="O2409" s="39" t="s">
        <v>13342</v>
      </c>
      <c r="P2409" s="37" t="s">
        <v>5875</v>
      </c>
      <c r="Q2409" s="37" t="s">
        <v>5876</v>
      </c>
      <c r="R2409" s="39" t="s">
        <v>15456</v>
      </c>
      <c r="S2409" s="40" t="s">
        <v>10741</v>
      </c>
      <c r="T2409" s="41">
        <v>9</v>
      </c>
      <c r="U2409" s="41">
        <v>0</v>
      </c>
      <c r="V2409" s="41">
        <v>0</v>
      </c>
      <c r="W2409" s="42"/>
      <c r="X2409" s="42"/>
      <c r="Y2409" s="102">
        <v>9</v>
      </c>
      <c r="Z2409">
        <v>0</v>
      </c>
      <c r="AA2409">
        <v>0</v>
      </c>
      <c r="AB2409">
        <v>0</v>
      </c>
      <c r="AE2409" s="103">
        <v>0</v>
      </c>
      <c r="AF2409">
        <v>0</v>
      </c>
      <c r="AG2409">
        <v>0</v>
      </c>
      <c r="AH2409">
        <v>0</v>
      </c>
      <c r="AI2409">
        <v>0</v>
      </c>
    </row>
    <row r="2410" spans="1:35" ht="15" hidden="1" customHeight="1" x14ac:dyDescent="0.25">
      <c r="A2410" s="37" t="s">
        <v>36</v>
      </c>
      <c r="B2410" s="37" t="s">
        <v>37</v>
      </c>
      <c r="C2410" s="37" t="s">
        <v>1973</v>
      </c>
      <c r="D2410" s="38" t="s">
        <v>15457</v>
      </c>
      <c r="E2410" s="37" t="s">
        <v>1974</v>
      </c>
      <c r="F2410" s="37" t="s">
        <v>1879</v>
      </c>
      <c r="G2410" s="37">
        <v>200000600</v>
      </c>
      <c r="H2410" s="100">
        <v>710009755</v>
      </c>
      <c r="I2410" s="101">
        <v>311006</v>
      </c>
      <c r="J2410" s="37">
        <v>100003371</v>
      </c>
      <c r="K2410" s="37">
        <v>200000600</v>
      </c>
      <c r="L2410" s="37" t="s">
        <v>48</v>
      </c>
      <c r="M2410" s="37" t="s">
        <v>1879</v>
      </c>
      <c r="N2410" s="37" t="s">
        <v>2656</v>
      </c>
      <c r="O2410" s="39" t="s">
        <v>15119</v>
      </c>
      <c r="P2410" s="37" t="s">
        <v>1975</v>
      </c>
      <c r="Q2410" s="37" t="s">
        <v>1976</v>
      </c>
      <c r="R2410" s="39" t="s">
        <v>15458</v>
      </c>
      <c r="S2410" s="40" t="s">
        <v>10741</v>
      </c>
      <c r="T2410" s="41">
        <v>4</v>
      </c>
      <c r="U2410" s="41">
        <v>0</v>
      </c>
      <c r="V2410" s="41">
        <v>0</v>
      </c>
      <c r="W2410" s="42"/>
      <c r="X2410" s="42"/>
      <c r="Y2410" s="102">
        <v>4</v>
      </c>
      <c r="Z2410">
        <v>0</v>
      </c>
      <c r="AA2410">
        <v>0</v>
      </c>
      <c r="AB2410">
        <v>0</v>
      </c>
      <c r="AE2410" s="103">
        <v>0</v>
      </c>
      <c r="AF2410">
        <v>0</v>
      </c>
      <c r="AG2410">
        <v>0</v>
      </c>
      <c r="AH2410">
        <v>0</v>
      </c>
      <c r="AI2410">
        <v>0</v>
      </c>
    </row>
    <row r="2411" spans="1:35" ht="15" hidden="1" customHeight="1" x14ac:dyDescent="0.25">
      <c r="A2411" s="37" t="s">
        <v>36</v>
      </c>
      <c r="B2411" s="37" t="s">
        <v>37</v>
      </c>
      <c r="C2411" s="37" t="s">
        <v>10113</v>
      </c>
      <c r="D2411" s="38" t="s">
        <v>15459</v>
      </c>
      <c r="E2411" s="37" t="s">
        <v>10114</v>
      </c>
      <c r="F2411" s="37" t="s">
        <v>8536</v>
      </c>
      <c r="G2411" s="37">
        <v>200003320</v>
      </c>
      <c r="H2411" s="100">
        <v>710040938</v>
      </c>
      <c r="I2411" s="101">
        <v>331295</v>
      </c>
      <c r="J2411" s="37">
        <v>100016327</v>
      </c>
      <c r="K2411" s="37">
        <v>200003320</v>
      </c>
      <c r="L2411" s="37" t="s">
        <v>53</v>
      </c>
      <c r="M2411" s="37" t="s">
        <v>8536</v>
      </c>
      <c r="N2411" s="37" t="s">
        <v>6661</v>
      </c>
      <c r="O2411" s="39" t="s">
        <v>14184</v>
      </c>
      <c r="P2411" s="37" t="s">
        <v>10115</v>
      </c>
      <c r="Q2411" s="37" t="s">
        <v>10116</v>
      </c>
      <c r="R2411" s="39" t="s">
        <v>10684</v>
      </c>
      <c r="S2411" s="40" t="s">
        <v>10741</v>
      </c>
      <c r="T2411" s="41">
        <v>1</v>
      </c>
      <c r="U2411" s="41">
        <v>0</v>
      </c>
      <c r="V2411" s="41">
        <v>0</v>
      </c>
      <c r="W2411" s="42"/>
      <c r="X2411" s="42"/>
      <c r="Y2411" s="102">
        <v>1</v>
      </c>
      <c r="Z2411">
        <v>0</v>
      </c>
      <c r="AA2411">
        <v>0</v>
      </c>
      <c r="AB2411">
        <v>0</v>
      </c>
      <c r="AE2411" s="103">
        <v>0</v>
      </c>
      <c r="AF2411">
        <v>0</v>
      </c>
      <c r="AG2411">
        <v>0</v>
      </c>
      <c r="AH2411">
        <v>0</v>
      </c>
      <c r="AI2411">
        <v>0</v>
      </c>
    </row>
    <row r="2412" spans="1:35" ht="15" hidden="1" customHeight="1" x14ac:dyDescent="0.25">
      <c r="A2412" s="37" t="s">
        <v>36</v>
      </c>
      <c r="B2412" s="37" t="s">
        <v>37</v>
      </c>
      <c r="C2412" s="37" t="s">
        <v>9148</v>
      </c>
      <c r="D2412" s="38" t="s">
        <v>15460</v>
      </c>
      <c r="E2412" s="37" t="s">
        <v>9149</v>
      </c>
      <c r="F2412" s="37" t="s">
        <v>8536</v>
      </c>
      <c r="G2412" s="37">
        <v>200003204</v>
      </c>
      <c r="H2412" s="100">
        <v>710029950</v>
      </c>
      <c r="I2412" s="101">
        <v>35543701</v>
      </c>
      <c r="J2412" s="37">
        <v>100015843</v>
      </c>
      <c r="K2412" s="37">
        <v>100015841</v>
      </c>
      <c r="L2412" s="37" t="s">
        <v>92</v>
      </c>
      <c r="M2412" s="37" t="s">
        <v>8536</v>
      </c>
      <c r="N2412" s="37" t="s">
        <v>9062</v>
      </c>
      <c r="O2412" s="39" t="s">
        <v>15461</v>
      </c>
      <c r="P2412" s="37" t="s">
        <v>9150</v>
      </c>
      <c r="Q2412" s="37" t="s">
        <v>9151</v>
      </c>
      <c r="R2412" s="39" t="s">
        <v>15462</v>
      </c>
      <c r="S2412" s="40" t="s">
        <v>10741</v>
      </c>
      <c r="T2412" s="41">
        <v>12</v>
      </c>
      <c r="U2412" s="41">
        <v>0</v>
      </c>
      <c r="V2412" s="41">
        <v>0</v>
      </c>
      <c r="W2412" s="42"/>
      <c r="X2412" s="42"/>
      <c r="Y2412" s="102">
        <v>12</v>
      </c>
      <c r="Z2412">
        <v>0</v>
      </c>
      <c r="AA2412">
        <v>0</v>
      </c>
      <c r="AB2412">
        <v>0</v>
      </c>
      <c r="AE2412" s="103">
        <v>0</v>
      </c>
      <c r="AF2412">
        <v>4</v>
      </c>
      <c r="AG2412">
        <v>0</v>
      </c>
      <c r="AH2412">
        <v>0</v>
      </c>
      <c r="AI2412">
        <v>4</v>
      </c>
    </row>
    <row r="2413" spans="1:35" ht="15" hidden="1" customHeight="1" x14ac:dyDescent="0.25">
      <c r="A2413" s="37" t="s">
        <v>36</v>
      </c>
      <c r="B2413" s="37" t="s">
        <v>37</v>
      </c>
      <c r="C2413" s="37" t="s">
        <v>2136</v>
      </c>
      <c r="D2413" s="38" t="s">
        <v>15463</v>
      </c>
      <c r="E2413" s="37" t="s">
        <v>2137</v>
      </c>
      <c r="F2413" s="37" t="s">
        <v>1879</v>
      </c>
      <c r="G2413" s="37">
        <v>200000676</v>
      </c>
      <c r="H2413" s="100">
        <v>710234180</v>
      </c>
      <c r="I2413" s="101">
        <v>42025737</v>
      </c>
      <c r="J2413" s="37">
        <v>100003650</v>
      </c>
      <c r="K2413" s="37">
        <v>100003652</v>
      </c>
      <c r="L2413" s="37" t="s">
        <v>105</v>
      </c>
      <c r="M2413" s="37" t="s">
        <v>1879</v>
      </c>
      <c r="N2413" s="37" t="s">
        <v>2200</v>
      </c>
      <c r="O2413" s="39" t="s">
        <v>15464</v>
      </c>
      <c r="P2413" s="37" t="s">
        <v>2138</v>
      </c>
      <c r="Q2413" s="37" t="s">
        <v>2139</v>
      </c>
      <c r="R2413" s="39" t="s">
        <v>15465</v>
      </c>
      <c r="S2413" s="40" t="s">
        <v>10741</v>
      </c>
      <c r="T2413" s="41">
        <v>12</v>
      </c>
      <c r="U2413" s="41">
        <v>0</v>
      </c>
      <c r="V2413" s="41">
        <v>0</v>
      </c>
      <c r="W2413" s="42"/>
      <c r="X2413" s="42"/>
      <c r="Y2413" s="102">
        <v>12</v>
      </c>
      <c r="Z2413">
        <v>0</v>
      </c>
      <c r="AA2413">
        <v>0</v>
      </c>
      <c r="AB2413">
        <v>0</v>
      </c>
      <c r="AE2413" s="103">
        <v>0</v>
      </c>
      <c r="AF2413">
        <v>5</v>
      </c>
      <c r="AG2413">
        <v>0</v>
      </c>
      <c r="AH2413">
        <v>0</v>
      </c>
      <c r="AI2413">
        <v>5</v>
      </c>
    </row>
    <row r="2414" spans="1:35" ht="15" hidden="1" customHeight="1" x14ac:dyDescent="0.25">
      <c r="A2414" s="37" t="s">
        <v>36</v>
      </c>
      <c r="B2414" s="37" t="s">
        <v>37</v>
      </c>
      <c r="C2414" s="37" t="s">
        <v>2630</v>
      </c>
      <c r="D2414" s="38" t="s">
        <v>15469</v>
      </c>
      <c r="E2414" s="37" t="s">
        <v>2631</v>
      </c>
      <c r="F2414" s="37" t="s">
        <v>1879</v>
      </c>
      <c r="G2414" s="37">
        <v>200000805</v>
      </c>
      <c r="H2414" s="100">
        <v>710264704</v>
      </c>
      <c r="I2414" s="101">
        <v>318507</v>
      </c>
      <c r="J2414" s="37">
        <v>100017742</v>
      </c>
      <c r="K2414" s="37">
        <v>200000805</v>
      </c>
      <c r="L2414" s="37" t="s">
        <v>48</v>
      </c>
      <c r="M2414" s="37" t="s">
        <v>1879</v>
      </c>
      <c r="N2414" s="37" t="s">
        <v>2463</v>
      </c>
      <c r="O2414" s="39" t="s">
        <v>12931</v>
      </c>
      <c r="P2414" s="37" t="s">
        <v>2632</v>
      </c>
      <c r="Q2414" s="37" t="s">
        <v>2633</v>
      </c>
      <c r="R2414" s="39" t="s">
        <v>15470</v>
      </c>
      <c r="S2414" s="40" t="s">
        <v>10741</v>
      </c>
      <c r="T2414" s="41">
        <v>1</v>
      </c>
      <c r="U2414" s="42">
        <v>0</v>
      </c>
      <c r="V2414" s="42">
        <v>0</v>
      </c>
      <c r="W2414" s="42"/>
      <c r="X2414" s="42"/>
      <c r="Y2414" s="102">
        <v>1</v>
      </c>
      <c r="Z2414">
        <v>0</v>
      </c>
      <c r="AA2414">
        <v>0</v>
      </c>
      <c r="AB2414">
        <v>0</v>
      </c>
      <c r="AE2414" s="103">
        <v>0</v>
      </c>
      <c r="AF2414">
        <v>0</v>
      </c>
      <c r="AG2414">
        <v>0</v>
      </c>
      <c r="AH2414">
        <v>0</v>
      </c>
      <c r="AI2414">
        <v>0</v>
      </c>
    </row>
    <row r="2415" spans="1:35" ht="15" hidden="1" customHeight="1" x14ac:dyDescent="0.25">
      <c r="A2415" s="37" t="s">
        <v>36</v>
      </c>
      <c r="B2415" s="37" t="s">
        <v>37</v>
      </c>
      <c r="C2415" s="37" t="s">
        <v>3022</v>
      </c>
      <c r="D2415" s="38" t="s">
        <v>15466</v>
      </c>
      <c r="E2415" s="37" t="s">
        <v>3023</v>
      </c>
      <c r="F2415" s="37" t="s">
        <v>2860</v>
      </c>
      <c r="G2415" s="37">
        <v>200001262</v>
      </c>
      <c r="H2415" s="100">
        <v>710006314</v>
      </c>
      <c r="I2415" s="101">
        <v>308471</v>
      </c>
      <c r="J2415" s="37">
        <v>100005629</v>
      </c>
      <c r="K2415" s="37">
        <v>200001262</v>
      </c>
      <c r="L2415" s="37" t="s">
        <v>48</v>
      </c>
      <c r="M2415" s="37" t="s">
        <v>2860</v>
      </c>
      <c r="N2415" s="37" t="s">
        <v>3095</v>
      </c>
      <c r="O2415" s="39" t="s">
        <v>10969</v>
      </c>
      <c r="P2415" s="37" t="s">
        <v>3024</v>
      </c>
      <c r="Q2415" s="37" t="s">
        <v>15467</v>
      </c>
      <c r="R2415" s="39" t="s">
        <v>15468</v>
      </c>
      <c r="S2415" s="40" t="s">
        <v>10741</v>
      </c>
      <c r="T2415" s="41">
        <v>8</v>
      </c>
      <c r="U2415" s="41">
        <v>0</v>
      </c>
      <c r="V2415" s="41">
        <v>0</v>
      </c>
      <c r="W2415" s="42"/>
      <c r="X2415" s="42"/>
      <c r="Y2415" s="102">
        <v>8</v>
      </c>
      <c r="Z2415">
        <v>0</v>
      </c>
      <c r="AA2415">
        <v>0</v>
      </c>
      <c r="AB2415">
        <v>0</v>
      </c>
      <c r="AE2415" s="103">
        <v>0</v>
      </c>
      <c r="AF2415">
        <v>0</v>
      </c>
      <c r="AG2415">
        <v>0</v>
      </c>
      <c r="AH2415">
        <v>0</v>
      </c>
      <c r="AI2415">
        <v>0</v>
      </c>
    </row>
    <row r="2416" spans="1:35" ht="15" hidden="1" customHeight="1" x14ac:dyDescent="0.25">
      <c r="A2416" s="37" t="s">
        <v>36</v>
      </c>
      <c r="B2416" s="37" t="s">
        <v>37</v>
      </c>
      <c r="C2416" s="37" t="s">
        <v>5205</v>
      </c>
      <c r="D2416" s="38" t="s">
        <v>15471</v>
      </c>
      <c r="E2416" s="37" t="s">
        <v>5206</v>
      </c>
      <c r="F2416" s="37" t="s">
        <v>4189</v>
      </c>
      <c r="G2416" s="37">
        <v>200001578</v>
      </c>
      <c r="H2416" s="100">
        <v>710021917</v>
      </c>
      <c r="I2416" s="101">
        <v>648973</v>
      </c>
      <c r="J2416" s="37">
        <v>100008850</v>
      </c>
      <c r="K2416" s="37">
        <v>200001578</v>
      </c>
      <c r="L2416" s="37" t="s">
        <v>48</v>
      </c>
      <c r="M2416" s="37" t="s">
        <v>4189</v>
      </c>
      <c r="N2416" s="37" t="s">
        <v>4960</v>
      </c>
      <c r="O2416" s="39" t="s">
        <v>11766</v>
      </c>
      <c r="P2416" s="37" t="s">
        <v>5207</v>
      </c>
      <c r="Q2416" s="37" t="s">
        <v>5208</v>
      </c>
      <c r="R2416" s="39" t="s">
        <v>15472</v>
      </c>
      <c r="S2416" s="40" t="s">
        <v>10741</v>
      </c>
      <c r="T2416" s="41">
        <v>10</v>
      </c>
      <c r="U2416" s="42">
        <v>0</v>
      </c>
      <c r="V2416" s="42">
        <v>0</v>
      </c>
      <c r="W2416" s="42"/>
      <c r="X2416" s="42"/>
      <c r="Y2416" s="102">
        <v>10</v>
      </c>
      <c r="Z2416">
        <v>0</v>
      </c>
      <c r="AA2416">
        <v>0</v>
      </c>
      <c r="AB2416">
        <v>0</v>
      </c>
      <c r="AE2416" s="103">
        <v>0</v>
      </c>
      <c r="AF2416">
        <v>0</v>
      </c>
      <c r="AG2416">
        <v>0</v>
      </c>
      <c r="AH2416">
        <v>0</v>
      </c>
      <c r="AI2416">
        <v>0</v>
      </c>
    </row>
    <row r="2417" spans="1:35" ht="15" hidden="1" customHeight="1" x14ac:dyDescent="0.25">
      <c r="A2417" s="37" t="s">
        <v>36</v>
      </c>
      <c r="B2417" s="37" t="s">
        <v>37</v>
      </c>
      <c r="C2417" s="37" t="s">
        <v>4990</v>
      </c>
      <c r="D2417" s="38" t="s">
        <v>11327</v>
      </c>
      <c r="E2417" s="37" t="s">
        <v>4991</v>
      </c>
      <c r="F2417" s="37" t="s">
        <v>4189</v>
      </c>
      <c r="G2417" s="37">
        <v>200001280</v>
      </c>
      <c r="H2417" s="100">
        <v>710021984</v>
      </c>
      <c r="I2417" s="101">
        <v>321192</v>
      </c>
      <c r="J2417" s="37">
        <v>100007003</v>
      </c>
      <c r="K2417" s="37">
        <v>200001280</v>
      </c>
      <c r="L2417" s="37" t="s">
        <v>48</v>
      </c>
      <c r="M2417" s="37" t="s">
        <v>4189</v>
      </c>
      <c r="N2417" s="37" t="s">
        <v>4993</v>
      </c>
      <c r="O2417" s="39" t="s">
        <v>11328</v>
      </c>
      <c r="P2417" s="37" t="s">
        <v>4993</v>
      </c>
      <c r="Q2417" s="37" t="s">
        <v>4995</v>
      </c>
      <c r="R2417" s="39" t="s">
        <v>10652</v>
      </c>
      <c r="S2417" s="40" t="s">
        <v>10741</v>
      </c>
      <c r="T2417" s="41">
        <v>15</v>
      </c>
      <c r="U2417" s="41">
        <v>0</v>
      </c>
      <c r="V2417" s="41">
        <v>0</v>
      </c>
      <c r="W2417" s="42"/>
      <c r="X2417" s="42"/>
      <c r="Y2417" s="102">
        <v>15</v>
      </c>
      <c r="Z2417">
        <v>0</v>
      </c>
      <c r="AA2417">
        <v>0</v>
      </c>
      <c r="AB2417">
        <v>0</v>
      </c>
      <c r="AE2417" s="103">
        <v>0</v>
      </c>
      <c r="AF2417">
        <v>0</v>
      </c>
      <c r="AG2417">
        <v>0</v>
      </c>
      <c r="AH2417">
        <v>0</v>
      </c>
      <c r="AI2417">
        <v>0</v>
      </c>
    </row>
    <row r="2418" spans="1:35" ht="15" hidden="1" customHeight="1" x14ac:dyDescent="0.25">
      <c r="A2418" s="37" t="s">
        <v>36</v>
      </c>
      <c r="B2418" s="37" t="s">
        <v>37</v>
      </c>
      <c r="C2418" s="37" t="s">
        <v>7131</v>
      </c>
      <c r="D2418" s="38" t="s">
        <v>15478</v>
      </c>
      <c r="E2418" s="37" t="s">
        <v>7132</v>
      </c>
      <c r="F2418" s="37" t="s">
        <v>6696</v>
      </c>
      <c r="G2418" s="37">
        <v>200002329</v>
      </c>
      <c r="H2418" s="100">
        <v>710024576</v>
      </c>
      <c r="I2418" s="101">
        <v>323667</v>
      </c>
      <c r="J2418" s="37">
        <v>100011951</v>
      </c>
      <c r="K2418" s="37">
        <v>200002329</v>
      </c>
      <c r="L2418" s="37" t="s">
        <v>48</v>
      </c>
      <c r="M2418" s="37" t="s">
        <v>6696</v>
      </c>
      <c r="N2418" s="37" t="s">
        <v>6969</v>
      </c>
      <c r="O2418" s="39" t="s">
        <v>13055</v>
      </c>
      <c r="P2418" s="37" t="s">
        <v>7133</v>
      </c>
      <c r="Q2418" s="37" t="s">
        <v>7134</v>
      </c>
      <c r="R2418" s="39" t="s">
        <v>15479</v>
      </c>
      <c r="S2418" s="40" t="s">
        <v>10741</v>
      </c>
      <c r="T2418" s="41">
        <v>4</v>
      </c>
      <c r="U2418" s="41">
        <v>0</v>
      </c>
      <c r="V2418" s="41">
        <v>0</v>
      </c>
      <c r="W2418" s="42"/>
      <c r="X2418" s="42"/>
      <c r="Y2418" s="102">
        <v>4</v>
      </c>
      <c r="Z2418">
        <v>0</v>
      </c>
      <c r="AA2418">
        <v>0</v>
      </c>
      <c r="AB2418">
        <v>0</v>
      </c>
      <c r="AE2418" s="103">
        <v>0</v>
      </c>
      <c r="AF2418">
        <v>0</v>
      </c>
      <c r="AG2418">
        <v>0</v>
      </c>
      <c r="AH2418">
        <v>0</v>
      </c>
      <c r="AI2418">
        <v>0</v>
      </c>
    </row>
    <row r="2419" spans="1:35" ht="15" hidden="1" customHeight="1" x14ac:dyDescent="0.25">
      <c r="A2419" s="37" t="s">
        <v>36</v>
      </c>
      <c r="B2419" s="37" t="s">
        <v>37</v>
      </c>
      <c r="C2419" s="37" t="s">
        <v>8907</v>
      </c>
      <c r="D2419" s="38" t="s">
        <v>15473</v>
      </c>
      <c r="E2419" s="37" t="s">
        <v>8908</v>
      </c>
      <c r="F2419" s="37" t="s">
        <v>8536</v>
      </c>
      <c r="G2419" s="37">
        <v>200003109</v>
      </c>
      <c r="H2419" s="100">
        <v>710026455</v>
      </c>
      <c r="I2419" s="101">
        <v>325368</v>
      </c>
      <c r="J2419" s="37">
        <v>100015484</v>
      </c>
      <c r="K2419" s="37">
        <v>200003109</v>
      </c>
      <c r="L2419" s="37" t="s">
        <v>48</v>
      </c>
      <c r="M2419" s="37" t="s">
        <v>8536</v>
      </c>
      <c r="N2419" s="37" t="s">
        <v>1826</v>
      </c>
      <c r="O2419" s="39" t="s">
        <v>14187</v>
      </c>
      <c r="P2419" s="37" t="s">
        <v>8909</v>
      </c>
      <c r="Q2419" s="37" t="s">
        <v>8910</v>
      </c>
      <c r="R2419" s="39" t="s">
        <v>15474</v>
      </c>
      <c r="S2419" s="40" t="s">
        <v>10741</v>
      </c>
      <c r="T2419" s="41">
        <v>6</v>
      </c>
      <c r="U2419" s="42">
        <v>0</v>
      </c>
      <c r="V2419" s="42">
        <v>0</v>
      </c>
      <c r="W2419" s="42"/>
      <c r="X2419" s="42"/>
      <c r="Y2419" s="102">
        <v>6</v>
      </c>
      <c r="Z2419">
        <v>0</v>
      </c>
      <c r="AA2419">
        <v>0</v>
      </c>
      <c r="AB2419">
        <v>0</v>
      </c>
      <c r="AE2419" s="103">
        <v>0</v>
      </c>
      <c r="AF2419">
        <v>0</v>
      </c>
      <c r="AG2419">
        <v>0</v>
      </c>
      <c r="AH2419">
        <v>0</v>
      </c>
      <c r="AI2419">
        <v>0</v>
      </c>
    </row>
    <row r="2420" spans="1:35" ht="15" hidden="1" customHeight="1" x14ac:dyDescent="0.25">
      <c r="A2420" s="37" t="s">
        <v>36</v>
      </c>
      <c r="B2420" s="37" t="s">
        <v>37</v>
      </c>
      <c r="C2420" s="37" t="s">
        <v>2010</v>
      </c>
      <c r="D2420" s="38" t="s">
        <v>15475</v>
      </c>
      <c r="E2420" s="37" t="s">
        <v>2011</v>
      </c>
      <c r="F2420" s="37" t="s">
        <v>1879</v>
      </c>
      <c r="G2420" s="37">
        <v>200000721</v>
      </c>
      <c r="H2420" s="100">
        <v>710010109</v>
      </c>
      <c r="I2420" s="101">
        <v>311294</v>
      </c>
      <c r="J2420" s="37">
        <v>100003858</v>
      </c>
      <c r="K2420" s="37">
        <v>200000721</v>
      </c>
      <c r="L2420" s="37" t="s">
        <v>48</v>
      </c>
      <c r="M2420" s="37" t="s">
        <v>1879</v>
      </c>
      <c r="N2420" s="37" t="s">
        <v>1954</v>
      </c>
      <c r="O2420" s="39" t="s">
        <v>13564</v>
      </c>
      <c r="P2420" s="37" t="s">
        <v>2012</v>
      </c>
      <c r="Q2420" s="37" t="s">
        <v>15476</v>
      </c>
      <c r="R2420" s="39" t="s">
        <v>15477</v>
      </c>
      <c r="S2420" s="40" t="s">
        <v>10741</v>
      </c>
      <c r="T2420" s="41">
        <v>14</v>
      </c>
      <c r="U2420" s="42">
        <v>0</v>
      </c>
      <c r="V2420" s="42">
        <v>0</v>
      </c>
      <c r="W2420" s="42"/>
      <c r="X2420" s="42"/>
      <c r="Y2420" s="102">
        <v>14</v>
      </c>
      <c r="Z2420">
        <v>0</v>
      </c>
      <c r="AA2420">
        <v>0</v>
      </c>
      <c r="AB2420">
        <v>0</v>
      </c>
      <c r="AE2420" s="103">
        <v>0</v>
      </c>
      <c r="AF2420">
        <v>2</v>
      </c>
      <c r="AG2420">
        <v>0</v>
      </c>
      <c r="AH2420">
        <v>0</v>
      </c>
      <c r="AI2420">
        <v>2</v>
      </c>
    </row>
    <row r="2421" spans="1:35" ht="15" hidden="1" customHeight="1" x14ac:dyDescent="0.25">
      <c r="A2421" s="37" t="s">
        <v>36</v>
      </c>
      <c r="B2421" s="37" t="s">
        <v>37</v>
      </c>
      <c r="C2421" s="37" t="s">
        <v>4957</v>
      </c>
      <c r="D2421" s="38" t="s">
        <v>10789</v>
      </c>
      <c r="E2421" s="37" t="s">
        <v>4958</v>
      </c>
      <c r="F2421" s="37" t="s">
        <v>4189</v>
      </c>
      <c r="G2421" s="37">
        <v>200001574</v>
      </c>
      <c r="H2421" s="100">
        <v>37905058</v>
      </c>
      <c r="I2421" s="101">
        <v>321796</v>
      </c>
      <c r="J2421" s="37">
        <v>100009166</v>
      </c>
      <c r="K2421" s="37">
        <v>200001574</v>
      </c>
      <c r="L2421" s="37" t="s">
        <v>48</v>
      </c>
      <c r="M2421" s="37" t="s">
        <v>4189</v>
      </c>
      <c r="N2421" s="37" t="s">
        <v>4960</v>
      </c>
      <c r="O2421" s="39" t="s">
        <v>10790</v>
      </c>
      <c r="P2421" s="37" t="s">
        <v>4960</v>
      </c>
      <c r="Q2421" s="37" t="s">
        <v>4972</v>
      </c>
      <c r="R2421" s="39" t="s">
        <v>10655</v>
      </c>
      <c r="S2421" s="40" t="s">
        <v>10721</v>
      </c>
      <c r="T2421" s="41">
        <v>8</v>
      </c>
      <c r="U2421" s="41">
        <v>0</v>
      </c>
      <c r="V2421" s="41">
        <v>0</v>
      </c>
      <c r="W2421" s="42"/>
      <c r="X2421" s="42"/>
      <c r="Y2421" s="102">
        <v>8</v>
      </c>
      <c r="Z2421">
        <v>0</v>
      </c>
      <c r="AA2421">
        <v>0</v>
      </c>
      <c r="AB2421">
        <v>0</v>
      </c>
      <c r="AE2421" s="103">
        <v>0</v>
      </c>
      <c r="AF2421">
        <v>0</v>
      </c>
      <c r="AG2421">
        <v>0</v>
      </c>
      <c r="AH2421">
        <v>0</v>
      </c>
      <c r="AI2421">
        <v>0</v>
      </c>
    </row>
    <row r="2422" spans="1:35" ht="15" hidden="1" customHeight="1" x14ac:dyDescent="0.25">
      <c r="A2422" s="37" t="s">
        <v>36</v>
      </c>
      <c r="B2422" s="37" t="s">
        <v>37</v>
      </c>
      <c r="C2422" s="37" t="s">
        <v>1360</v>
      </c>
      <c r="D2422" s="38" t="s">
        <v>10811</v>
      </c>
      <c r="E2422" s="37" t="s">
        <v>1361</v>
      </c>
      <c r="F2422" s="37" t="s">
        <v>814</v>
      </c>
      <c r="G2422" s="37">
        <v>200000523</v>
      </c>
      <c r="H2422" s="100">
        <v>710233248</v>
      </c>
      <c r="I2422" s="101">
        <v>37990357</v>
      </c>
      <c r="J2422" s="37">
        <v>100002967</v>
      </c>
      <c r="K2422" s="37">
        <v>100002968</v>
      </c>
      <c r="L2422" s="37" t="s">
        <v>105</v>
      </c>
      <c r="M2422" s="37" t="s">
        <v>814</v>
      </c>
      <c r="N2422" s="37" t="s">
        <v>549</v>
      </c>
      <c r="O2422" s="39" t="s">
        <v>15480</v>
      </c>
      <c r="P2422" s="37" t="s">
        <v>549</v>
      </c>
      <c r="Q2422" s="37" t="s">
        <v>1373</v>
      </c>
      <c r="R2422" s="39" t="s">
        <v>10622</v>
      </c>
      <c r="S2422" s="40" t="s">
        <v>10741</v>
      </c>
      <c r="T2422" s="41">
        <v>29</v>
      </c>
      <c r="U2422" s="41">
        <v>0</v>
      </c>
      <c r="V2422" s="41">
        <v>0</v>
      </c>
      <c r="W2422" s="42"/>
      <c r="X2422" s="42"/>
      <c r="Y2422" s="102">
        <v>29</v>
      </c>
      <c r="Z2422">
        <v>0</v>
      </c>
      <c r="AA2422">
        <v>0</v>
      </c>
      <c r="AB2422">
        <v>0</v>
      </c>
      <c r="AE2422" s="103">
        <v>0</v>
      </c>
      <c r="AF2422">
        <v>0</v>
      </c>
      <c r="AG2422">
        <v>0</v>
      </c>
      <c r="AH2422">
        <v>0</v>
      </c>
      <c r="AI2422">
        <v>0</v>
      </c>
    </row>
    <row r="2423" spans="1:35" ht="15" hidden="1" customHeight="1" x14ac:dyDescent="0.25">
      <c r="A2423" s="37" t="s">
        <v>36</v>
      </c>
      <c r="B2423" s="37" t="s">
        <v>592</v>
      </c>
      <c r="C2423" s="37" t="s">
        <v>10150</v>
      </c>
      <c r="D2423" s="38" t="s">
        <v>15968</v>
      </c>
      <c r="E2423" s="37" t="s">
        <v>10151</v>
      </c>
      <c r="F2423" s="37" t="s">
        <v>814</v>
      </c>
      <c r="G2423" s="37">
        <v>200004032</v>
      </c>
      <c r="H2423" s="100">
        <v>710279116</v>
      </c>
      <c r="I2423" s="101">
        <v>47884215</v>
      </c>
      <c r="J2423" s="37">
        <v>100019220</v>
      </c>
      <c r="K2423" s="37">
        <v>200004032</v>
      </c>
      <c r="L2423" s="37" t="s">
        <v>10152</v>
      </c>
      <c r="M2423" s="37" t="s">
        <v>814</v>
      </c>
      <c r="N2423" s="37" t="s">
        <v>817</v>
      </c>
      <c r="O2423" s="39" t="s">
        <v>11259</v>
      </c>
      <c r="P2423" s="37" t="s">
        <v>902</v>
      </c>
      <c r="Q2423" s="37" t="s">
        <v>10154</v>
      </c>
      <c r="R2423" s="39" t="s">
        <v>10626</v>
      </c>
      <c r="S2423" s="40" t="s">
        <v>10741</v>
      </c>
      <c r="T2423" s="41">
        <v>0</v>
      </c>
      <c r="U2423" s="42">
        <v>6</v>
      </c>
      <c r="V2423" s="42">
        <v>0</v>
      </c>
      <c r="W2423" s="42"/>
      <c r="X2423" s="42"/>
      <c r="Y2423" s="102">
        <v>6</v>
      </c>
      <c r="Z2423">
        <v>0</v>
      </c>
      <c r="AA2423">
        <v>0</v>
      </c>
      <c r="AB2423">
        <v>0</v>
      </c>
      <c r="AE2423" s="103">
        <v>0</v>
      </c>
      <c r="AF2423">
        <v>0</v>
      </c>
      <c r="AG2423">
        <v>0</v>
      </c>
      <c r="AH2423">
        <v>0</v>
      </c>
      <c r="AI2423">
        <v>0</v>
      </c>
    </row>
    <row r="2424" spans="1:35" ht="15" hidden="1" customHeight="1" x14ac:dyDescent="0.25">
      <c r="A2424" s="37" t="s">
        <v>36</v>
      </c>
      <c r="B2424" s="37" t="s">
        <v>37</v>
      </c>
      <c r="C2424" s="37" t="s">
        <v>7079</v>
      </c>
      <c r="D2424" s="38" t="s">
        <v>13616</v>
      </c>
      <c r="E2424" s="37" t="s">
        <v>7080</v>
      </c>
      <c r="F2424" s="37" t="s">
        <v>6696</v>
      </c>
      <c r="G2424" s="37">
        <v>200002418</v>
      </c>
      <c r="H2424" s="100">
        <v>710038569</v>
      </c>
      <c r="I2424" s="101">
        <v>323233</v>
      </c>
      <c r="J2424" s="37">
        <v>100012342</v>
      </c>
      <c r="K2424" s="37">
        <v>200002418</v>
      </c>
      <c r="L2424" s="37" t="s">
        <v>48</v>
      </c>
      <c r="M2424" s="37" t="s">
        <v>6696</v>
      </c>
      <c r="N2424" s="37" t="s">
        <v>7081</v>
      </c>
      <c r="O2424" s="39" t="s">
        <v>7083</v>
      </c>
      <c r="P2424" s="37" t="s">
        <v>7081</v>
      </c>
      <c r="Q2424" s="37" t="s">
        <v>7085</v>
      </c>
      <c r="R2424" s="39" t="s">
        <v>10663</v>
      </c>
      <c r="S2424" s="40" t="s">
        <v>10741</v>
      </c>
      <c r="T2424" s="41">
        <v>22</v>
      </c>
      <c r="U2424" s="41">
        <v>0</v>
      </c>
      <c r="V2424" s="41">
        <v>0</v>
      </c>
      <c r="W2424" s="42"/>
      <c r="X2424" s="42"/>
      <c r="Y2424" s="102">
        <v>22</v>
      </c>
      <c r="Z2424">
        <v>0</v>
      </c>
      <c r="AA2424">
        <v>0</v>
      </c>
      <c r="AB2424">
        <v>0</v>
      </c>
      <c r="AE2424" s="103">
        <v>0</v>
      </c>
      <c r="AF2424">
        <v>0</v>
      </c>
      <c r="AG2424">
        <v>0</v>
      </c>
      <c r="AH2424">
        <v>0</v>
      </c>
      <c r="AI2424">
        <v>0</v>
      </c>
    </row>
    <row r="2425" spans="1:35" ht="15" hidden="1" customHeight="1" x14ac:dyDescent="0.25">
      <c r="A2425" s="37" t="s">
        <v>36</v>
      </c>
      <c r="B2425" s="37" t="s">
        <v>37</v>
      </c>
      <c r="C2425" s="37" t="s">
        <v>9060</v>
      </c>
      <c r="D2425" s="38" t="s">
        <v>11470</v>
      </c>
      <c r="E2425" s="37" t="s">
        <v>9061</v>
      </c>
      <c r="F2425" s="37" t="s">
        <v>8536</v>
      </c>
      <c r="G2425" s="37">
        <v>200003166</v>
      </c>
      <c r="H2425" s="100">
        <v>710030169</v>
      </c>
      <c r="I2425" s="101">
        <v>328758</v>
      </c>
      <c r="J2425" s="37">
        <v>100015888</v>
      </c>
      <c r="K2425" s="37">
        <v>200003166</v>
      </c>
      <c r="L2425" s="37" t="s">
        <v>210</v>
      </c>
      <c r="M2425" s="37" t="s">
        <v>8536</v>
      </c>
      <c r="N2425" s="37" t="s">
        <v>9062</v>
      </c>
      <c r="O2425" s="39" t="s">
        <v>12310</v>
      </c>
      <c r="P2425" s="37" t="s">
        <v>9062</v>
      </c>
      <c r="Q2425" s="37" t="s">
        <v>9067</v>
      </c>
      <c r="R2425" s="39" t="s">
        <v>10679</v>
      </c>
      <c r="S2425" s="40" t="s">
        <v>10741</v>
      </c>
      <c r="T2425" s="41">
        <v>32</v>
      </c>
      <c r="U2425" s="42">
        <v>0</v>
      </c>
      <c r="V2425" s="42">
        <v>0</v>
      </c>
      <c r="W2425" s="42"/>
      <c r="X2425" s="42"/>
      <c r="Y2425" s="102">
        <v>32</v>
      </c>
      <c r="Z2425">
        <v>1</v>
      </c>
      <c r="AA2425">
        <v>0</v>
      </c>
      <c r="AB2425">
        <v>0</v>
      </c>
      <c r="AE2425" s="103">
        <v>1</v>
      </c>
      <c r="AF2425">
        <v>5</v>
      </c>
      <c r="AG2425">
        <v>0</v>
      </c>
      <c r="AH2425">
        <v>0</v>
      </c>
      <c r="AI2425">
        <v>5</v>
      </c>
    </row>
    <row r="2426" spans="1:35" ht="15" hidden="1" customHeight="1" x14ac:dyDescent="0.25">
      <c r="A2426" s="37" t="s">
        <v>36</v>
      </c>
      <c r="B2426" s="37" t="s">
        <v>37</v>
      </c>
      <c r="C2426" s="37" t="s">
        <v>4777</v>
      </c>
      <c r="D2426" s="38" t="s">
        <v>15484</v>
      </c>
      <c r="E2426" s="37" t="s">
        <v>4778</v>
      </c>
      <c r="F2426" s="37" t="s">
        <v>4189</v>
      </c>
      <c r="G2426" s="37">
        <v>200001522</v>
      </c>
      <c r="H2426" s="100">
        <v>710275684</v>
      </c>
      <c r="I2426" s="101">
        <v>315826</v>
      </c>
      <c r="J2426" s="37">
        <v>100018848</v>
      </c>
      <c r="K2426" s="37">
        <v>200001522</v>
      </c>
      <c r="L2426" s="37" t="s">
        <v>48</v>
      </c>
      <c r="M2426" s="37" t="s">
        <v>4189</v>
      </c>
      <c r="N2426" s="37" t="s">
        <v>4675</v>
      </c>
      <c r="O2426" s="39" t="s">
        <v>11016</v>
      </c>
      <c r="P2426" s="37" t="s">
        <v>4779</v>
      </c>
      <c r="Q2426" s="37" t="s">
        <v>15485</v>
      </c>
      <c r="R2426" s="39" t="s">
        <v>15486</v>
      </c>
      <c r="S2426" s="40" t="s">
        <v>10741</v>
      </c>
      <c r="T2426" s="41">
        <v>10</v>
      </c>
      <c r="U2426" s="42">
        <v>0</v>
      </c>
      <c r="V2426" s="42">
        <v>0</v>
      </c>
      <c r="W2426" s="42"/>
      <c r="X2426" s="42"/>
      <c r="Y2426" s="102">
        <v>10</v>
      </c>
      <c r="Z2426">
        <v>0</v>
      </c>
      <c r="AA2426">
        <v>0</v>
      </c>
      <c r="AB2426">
        <v>0</v>
      </c>
      <c r="AE2426" s="103">
        <v>0</v>
      </c>
      <c r="AF2426">
        <v>0</v>
      </c>
      <c r="AG2426">
        <v>0</v>
      </c>
      <c r="AH2426">
        <v>0</v>
      </c>
      <c r="AI2426">
        <v>0</v>
      </c>
    </row>
    <row r="2427" spans="1:35" ht="15" hidden="1" customHeight="1" x14ac:dyDescent="0.25">
      <c r="A2427" s="37" t="s">
        <v>36</v>
      </c>
      <c r="B2427" s="37" t="s">
        <v>37</v>
      </c>
      <c r="C2427" s="37" t="s">
        <v>4957</v>
      </c>
      <c r="D2427" s="38" t="s">
        <v>10789</v>
      </c>
      <c r="E2427" s="37" t="s">
        <v>4958</v>
      </c>
      <c r="F2427" s="37" t="s">
        <v>4189</v>
      </c>
      <c r="G2427" s="37">
        <v>200001574</v>
      </c>
      <c r="H2427" s="100">
        <v>37905066</v>
      </c>
      <c r="I2427" s="101">
        <v>321796</v>
      </c>
      <c r="J2427" s="37">
        <v>100009091</v>
      </c>
      <c r="K2427" s="37">
        <v>200001574</v>
      </c>
      <c r="L2427" s="37" t="s">
        <v>48</v>
      </c>
      <c r="M2427" s="37" t="s">
        <v>4189</v>
      </c>
      <c r="N2427" s="37" t="s">
        <v>4960</v>
      </c>
      <c r="O2427" s="39" t="s">
        <v>11043</v>
      </c>
      <c r="P2427" s="37" t="s">
        <v>4960</v>
      </c>
      <c r="Q2427" s="37" t="s">
        <v>4975</v>
      </c>
      <c r="R2427" s="39" t="s">
        <v>10655</v>
      </c>
      <c r="S2427" s="40" t="s">
        <v>10721</v>
      </c>
      <c r="T2427" s="41">
        <v>9</v>
      </c>
      <c r="U2427" s="41">
        <v>0</v>
      </c>
      <c r="V2427" s="41">
        <v>0</v>
      </c>
      <c r="W2427" s="42"/>
      <c r="X2427" s="42"/>
      <c r="Y2427" s="102">
        <v>9</v>
      </c>
      <c r="Z2427">
        <v>1</v>
      </c>
      <c r="AA2427">
        <v>0</v>
      </c>
      <c r="AB2427">
        <v>0</v>
      </c>
      <c r="AE2427" s="103">
        <v>1</v>
      </c>
      <c r="AF2427">
        <v>0</v>
      </c>
      <c r="AG2427">
        <v>0</v>
      </c>
      <c r="AH2427">
        <v>0</v>
      </c>
      <c r="AI2427">
        <v>0</v>
      </c>
    </row>
    <row r="2428" spans="1:35" ht="15" hidden="1" customHeight="1" x14ac:dyDescent="0.25">
      <c r="A2428" s="37" t="s">
        <v>36</v>
      </c>
      <c r="B2428" s="37" t="s">
        <v>509</v>
      </c>
      <c r="C2428" s="37" t="s">
        <v>9830</v>
      </c>
      <c r="D2428" s="38" t="s">
        <v>11341</v>
      </c>
      <c r="E2428" s="37" t="s">
        <v>9831</v>
      </c>
      <c r="F2428" s="37" t="s">
        <v>8536</v>
      </c>
      <c r="G2428" s="37">
        <v>200002907</v>
      </c>
      <c r="H2428" s="100">
        <v>710260318</v>
      </c>
      <c r="I2428" s="101">
        <v>50295829</v>
      </c>
      <c r="J2428" s="37">
        <v>100017310</v>
      </c>
      <c r="K2428" s="37">
        <v>100017309</v>
      </c>
      <c r="L2428" s="37" t="s">
        <v>15487</v>
      </c>
      <c r="M2428" s="37" t="s">
        <v>8536</v>
      </c>
      <c r="N2428" s="37" t="s">
        <v>8633</v>
      </c>
      <c r="O2428" s="39" t="s">
        <v>11497</v>
      </c>
      <c r="P2428" s="37" t="s">
        <v>8685</v>
      </c>
      <c r="Q2428" s="37" t="s">
        <v>15488</v>
      </c>
      <c r="R2428" s="39" t="s">
        <v>11498</v>
      </c>
      <c r="S2428" s="40" t="s">
        <v>10741</v>
      </c>
      <c r="T2428" s="41">
        <v>0</v>
      </c>
      <c r="U2428" s="42">
        <v>0</v>
      </c>
      <c r="V2428" s="42">
        <v>12</v>
      </c>
      <c r="W2428" s="42"/>
      <c r="X2428" s="42"/>
      <c r="Y2428" s="102">
        <v>12</v>
      </c>
      <c r="Z2428">
        <v>0</v>
      </c>
      <c r="AA2428">
        <v>0</v>
      </c>
      <c r="AB2428">
        <v>0</v>
      </c>
      <c r="AE2428" s="103">
        <v>0</v>
      </c>
      <c r="AF2428">
        <v>0</v>
      </c>
      <c r="AG2428">
        <v>0</v>
      </c>
      <c r="AH2428">
        <v>0</v>
      </c>
      <c r="AI2428">
        <v>0</v>
      </c>
    </row>
    <row r="2429" spans="1:35" ht="15" hidden="1" customHeight="1" x14ac:dyDescent="0.25">
      <c r="A2429" s="37" t="s">
        <v>36</v>
      </c>
      <c r="B2429" s="37" t="s">
        <v>37</v>
      </c>
      <c r="C2429" s="37" t="s">
        <v>1360</v>
      </c>
      <c r="D2429" s="38" t="s">
        <v>10811</v>
      </c>
      <c r="E2429" s="37" t="s">
        <v>1361</v>
      </c>
      <c r="F2429" s="37" t="s">
        <v>814</v>
      </c>
      <c r="G2429" s="37">
        <v>200000523</v>
      </c>
      <c r="H2429" s="100">
        <v>710233124</v>
      </c>
      <c r="I2429" s="101">
        <v>36080543</v>
      </c>
      <c r="J2429" s="37">
        <v>100002901</v>
      </c>
      <c r="K2429" s="37">
        <v>100002904</v>
      </c>
      <c r="L2429" s="37" t="s">
        <v>105</v>
      </c>
      <c r="M2429" s="37" t="s">
        <v>814</v>
      </c>
      <c r="N2429" s="37" t="s">
        <v>549</v>
      </c>
      <c r="O2429" s="39" t="s">
        <v>1385</v>
      </c>
      <c r="P2429" s="37" t="s">
        <v>549</v>
      </c>
      <c r="Q2429" s="37" t="s">
        <v>1367</v>
      </c>
      <c r="R2429" s="39" t="s">
        <v>10622</v>
      </c>
      <c r="S2429" s="40" t="s">
        <v>10741</v>
      </c>
      <c r="T2429" s="41">
        <v>13</v>
      </c>
      <c r="U2429" s="41">
        <v>0</v>
      </c>
      <c r="V2429" s="41">
        <v>0</v>
      </c>
      <c r="W2429" s="42"/>
      <c r="X2429" s="42"/>
      <c r="Y2429" s="102">
        <v>13</v>
      </c>
      <c r="Z2429">
        <v>0</v>
      </c>
      <c r="AA2429">
        <v>0</v>
      </c>
      <c r="AB2429">
        <v>0</v>
      </c>
      <c r="AE2429" s="103">
        <v>0</v>
      </c>
      <c r="AF2429">
        <v>0</v>
      </c>
      <c r="AG2429">
        <v>0</v>
      </c>
      <c r="AH2429">
        <v>0</v>
      </c>
      <c r="AI2429">
        <v>0</v>
      </c>
    </row>
    <row r="2430" spans="1:35" ht="15" hidden="1" customHeight="1" x14ac:dyDescent="0.25">
      <c r="A2430" s="37" t="s">
        <v>36</v>
      </c>
      <c r="B2430" s="37" t="s">
        <v>37</v>
      </c>
      <c r="C2430" s="37" t="s">
        <v>2110</v>
      </c>
      <c r="D2430" s="38" t="s">
        <v>14484</v>
      </c>
      <c r="E2430" s="37" t="s">
        <v>2111</v>
      </c>
      <c r="F2430" s="37" t="s">
        <v>1879</v>
      </c>
      <c r="G2430" s="37">
        <v>200000850</v>
      </c>
      <c r="H2430" s="100">
        <v>710267355</v>
      </c>
      <c r="I2430" s="101">
        <v>36125881</v>
      </c>
      <c r="J2430" s="37">
        <v>100018036</v>
      </c>
      <c r="K2430" s="37">
        <v>100004474</v>
      </c>
      <c r="L2430" s="37" t="s">
        <v>2112</v>
      </c>
      <c r="M2430" s="37" t="s">
        <v>1879</v>
      </c>
      <c r="N2430" s="37" t="s">
        <v>2029</v>
      </c>
      <c r="O2430" s="39" t="s">
        <v>14485</v>
      </c>
      <c r="P2430" s="37" t="s">
        <v>2113</v>
      </c>
      <c r="Q2430" s="37" t="s">
        <v>10038</v>
      </c>
      <c r="R2430" s="39" t="s">
        <v>10628</v>
      </c>
      <c r="S2430" s="40" t="s">
        <v>10741</v>
      </c>
      <c r="T2430" s="41">
        <v>37</v>
      </c>
      <c r="U2430" s="41">
        <v>0</v>
      </c>
      <c r="V2430" s="41">
        <v>0</v>
      </c>
      <c r="W2430" s="42"/>
      <c r="X2430" s="42"/>
      <c r="Y2430" s="102">
        <v>37</v>
      </c>
      <c r="Z2430">
        <v>0</v>
      </c>
      <c r="AA2430">
        <v>0</v>
      </c>
      <c r="AB2430">
        <v>0</v>
      </c>
      <c r="AE2430" s="103">
        <v>0</v>
      </c>
      <c r="AF2430">
        <v>0</v>
      </c>
      <c r="AG2430">
        <v>0</v>
      </c>
      <c r="AH2430">
        <v>0</v>
      </c>
      <c r="AI2430">
        <v>0</v>
      </c>
    </row>
    <row r="2431" spans="1:35" ht="15" hidden="1" customHeight="1" x14ac:dyDescent="0.25">
      <c r="A2431" s="37" t="s">
        <v>36</v>
      </c>
      <c r="B2431" s="37" t="s">
        <v>37</v>
      </c>
      <c r="C2431" s="37" t="s">
        <v>1422</v>
      </c>
      <c r="D2431" s="38" t="s">
        <v>15491</v>
      </c>
      <c r="E2431" s="37" t="s">
        <v>1423</v>
      </c>
      <c r="F2431" s="37" t="s">
        <v>814</v>
      </c>
      <c r="G2431" s="37">
        <v>200000534</v>
      </c>
      <c r="H2431" s="100">
        <v>710256213</v>
      </c>
      <c r="I2431" s="101">
        <v>312339</v>
      </c>
      <c r="J2431" s="37">
        <v>100003289</v>
      </c>
      <c r="K2431" s="37">
        <v>200000534</v>
      </c>
      <c r="L2431" s="37" t="s">
        <v>48</v>
      </c>
      <c r="M2431" s="37" t="s">
        <v>814</v>
      </c>
      <c r="N2431" s="37" t="s">
        <v>549</v>
      </c>
      <c r="O2431" s="39" t="s">
        <v>15492</v>
      </c>
      <c r="P2431" s="37" t="s">
        <v>1424</v>
      </c>
      <c r="Q2431" s="37" t="s">
        <v>1425</v>
      </c>
      <c r="R2431" s="39" t="s">
        <v>15493</v>
      </c>
      <c r="S2431" s="40" t="s">
        <v>10741</v>
      </c>
      <c r="T2431" s="41">
        <v>4</v>
      </c>
      <c r="U2431" s="42">
        <v>0</v>
      </c>
      <c r="V2431" s="42">
        <v>0</v>
      </c>
      <c r="W2431" s="42"/>
      <c r="X2431" s="42"/>
      <c r="Y2431" s="102">
        <v>4</v>
      </c>
      <c r="Z2431">
        <v>0</v>
      </c>
      <c r="AA2431">
        <v>0</v>
      </c>
      <c r="AB2431">
        <v>0</v>
      </c>
      <c r="AE2431" s="103">
        <v>0</v>
      </c>
      <c r="AF2431">
        <v>0</v>
      </c>
      <c r="AG2431">
        <v>0</v>
      </c>
      <c r="AH2431">
        <v>0</v>
      </c>
      <c r="AI2431">
        <v>0</v>
      </c>
    </row>
    <row r="2432" spans="1:35" ht="15" hidden="1" customHeight="1" x14ac:dyDescent="0.25">
      <c r="A2432" s="37" t="s">
        <v>36</v>
      </c>
      <c r="B2432" s="37" t="s">
        <v>37</v>
      </c>
      <c r="C2432" s="37" t="s">
        <v>1662</v>
      </c>
      <c r="D2432" s="38" t="s">
        <v>15489</v>
      </c>
      <c r="E2432" s="37" t="s">
        <v>1663</v>
      </c>
      <c r="F2432" s="37" t="s">
        <v>814</v>
      </c>
      <c r="G2432" s="37">
        <v>200000319</v>
      </c>
      <c r="H2432" s="100">
        <v>710002734</v>
      </c>
      <c r="I2432" s="101">
        <v>800198</v>
      </c>
      <c r="J2432" s="37">
        <v>100001670</v>
      </c>
      <c r="K2432" s="37">
        <v>200000319</v>
      </c>
      <c r="L2432" s="37" t="s">
        <v>829</v>
      </c>
      <c r="M2432" s="37" t="s">
        <v>814</v>
      </c>
      <c r="N2432" s="37" t="s">
        <v>817</v>
      </c>
      <c r="O2432" s="39" t="s">
        <v>13717</v>
      </c>
      <c r="P2432" s="37" t="s">
        <v>1664</v>
      </c>
      <c r="Q2432" s="37" t="s">
        <v>1665</v>
      </c>
      <c r="R2432" s="39" t="s">
        <v>15490</v>
      </c>
      <c r="S2432" s="40" t="s">
        <v>10741</v>
      </c>
      <c r="T2432" s="41">
        <v>7</v>
      </c>
      <c r="U2432" s="42">
        <v>0</v>
      </c>
      <c r="V2432" s="42">
        <v>0</v>
      </c>
      <c r="W2432" s="42"/>
      <c r="X2432" s="42"/>
      <c r="Y2432" s="102">
        <v>7</v>
      </c>
      <c r="Z2432">
        <v>0</v>
      </c>
      <c r="AA2432">
        <v>0</v>
      </c>
      <c r="AB2432">
        <v>0</v>
      </c>
      <c r="AE2432" s="103">
        <v>0</v>
      </c>
      <c r="AF2432">
        <v>0</v>
      </c>
      <c r="AG2432">
        <v>0</v>
      </c>
      <c r="AH2432">
        <v>0</v>
      </c>
      <c r="AI2432">
        <v>0</v>
      </c>
    </row>
    <row r="2433" spans="1:35" ht="15" hidden="1" customHeight="1" x14ac:dyDescent="0.25">
      <c r="A2433" s="37" t="s">
        <v>36</v>
      </c>
      <c r="B2433" s="37" t="s">
        <v>592</v>
      </c>
      <c r="C2433" s="37" t="s">
        <v>749</v>
      </c>
      <c r="D2433" s="38" t="s">
        <v>10781</v>
      </c>
      <c r="E2433" s="37" t="s">
        <v>750</v>
      </c>
      <c r="F2433" s="37" t="s">
        <v>40</v>
      </c>
      <c r="G2433" s="37">
        <v>200003994</v>
      </c>
      <c r="H2433" s="100">
        <v>710276710</v>
      </c>
      <c r="I2433" s="101">
        <v>42142814</v>
      </c>
      <c r="J2433" s="37">
        <v>100018945</v>
      </c>
      <c r="K2433" s="37">
        <v>200003994</v>
      </c>
      <c r="L2433" s="37" t="s">
        <v>751</v>
      </c>
      <c r="M2433" s="37" t="s">
        <v>40</v>
      </c>
      <c r="N2433" s="37" t="s">
        <v>367</v>
      </c>
      <c r="O2433" s="39" t="s">
        <v>13404</v>
      </c>
      <c r="P2433" s="37" t="s">
        <v>372</v>
      </c>
      <c r="Q2433" s="37" t="s">
        <v>15494</v>
      </c>
      <c r="R2433" s="39" t="s">
        <v>10604</v>
      </c>
      <c r="S2433" s="40" t="s">
        <v>10741</v>
      </c>
      <c r="T2433" s="41">
        <v>0</v>
      </c>
      <c r="U2433" s="41">
        <v>8</v>
      </c>
      <c r="V2433" s="41">
        <v>0</v>
      </c>
      <c r="W2433" s="42"/>
      <c r="X2433" s="42"/>
      <c r="Y2433" s="102">
        <v>8</v>
      </c>
      <c r="Z2433">
        <v>0</v>
      </c>
      <c r="AA2433">
        <v>0</v>
      </c>
      <c r="AB2433">
        <v>0</v>
      </c>
      <c r="AE2433" s="103">
        <v>0</v>
      </c>
      <c r="AF2433">
        <v>0</v>
      </c>
      <c r="AG2433">
        <v>0</v>
      </c>
      <c r="AH2433">
        <v>0</v>
      </c>
      <c r="AI2433">
        <v>0</v>
      </c>
    </row>
    <row r="2434" spans="1:35" ht="15" hidden="1" customHeight="1" x14ac:dyDescent="0.25">
      <c r="A2434" s="37" t="s">
        <v>36</v>
      </c>
      <c r="B2434" s="37" t="s">
        <v>37</v>
      </c>
      <c r="C2434" s="37" t="s">
        <v>2243</v>
      </c>
      <c r="D2434" s="38" t="s">
        <v>15496</v>
      </c>
      <c r="E2434" s="37" t="s">
        <v>2244</v>
      </c>
      <c r="F2434" s="37" t="s">
        <v>1879</v>
      </c>
      <c r="G2434" s="37">
        <v>200000869</v>
      </c>
      <c r="H2434" s="100">
        <v>710010877</v>
      </c>
      <c r="I2434" s="101">
        <v>312029</v>
      </c>
      <c r="J2434" s="37">
        <v>100004554</v>
      </c>
      <c r="K2434" s="37">
        <v>200000869</v>
      </c>
      <c r="L2434" s="37" t="s">
        <v>48</v>
      </c>
      <c r="M2434" s="37" t="s">
        <v>1879</v>
      </c>
      <c r="N2434" s="37" t="s">
        <v>2029</v>
      </c>
      <c r="O2434" s="39" t="s">
        <v>13187</v>
      </c>
      <c r="P2434" s="37" t="s">
        <v>2245</v>
      </c>
      <c r="Q2434" s="37" t="s">
        <v>2246</v>
      </c>
      <c r="R2434" s="39" t="s">
        <v>15497</v>
      </c>
      <c r="S2434" s="40" t="s">
        <v>10741</v>
      </c>
      <c r="T2434" s="41">
        <v>4</v>
      </c>
      <c r="U2434" s="42">
        <v>0</v>
      </c>
      <c r="V2434" s="42">
        <v>0</v>
      </c>
      <c r="W2434" s="42"/>
      <c r="X2434" s="42"/>
      <c r="Y2434" s="102">
        <v>4</v>
      </c>
      <c r="Z2434">
        <v>0</v>
      </c>
      <c r="AA2434">
        <v>0</v>
      </c>
      <c r="AB2434">
        <v>0</v>
      </c>
      <c r="AE2434" s="103">
        <v>0</v>
      </c>
      <c r="AF2434">
        <v>0</v>
      </c>
      <c r="AG2434">
        <v>0</v>
      </c>
      <c r="AH2434">
        <v>0</v>
      </c>
      <c r="AI2434">
        <v>0</v>
      </c>
    </row>
    <row r="2435" spans="1:35" ht="15" hidden="1" customHeight="1" x14ac:dyDescent="0.25">
      <c r="A2435" s="37" t="s">
        <v>36</v>
      </c>
      <c r="B2435" s="37" t="s">
        <v>37</v>
      </c>
      <c r="C2435" s="37" t="s">
        <v>3658</v>
      </c>
      <c r="D2435" s="38" t="s">
        <v>15498</v>
      </c>
      <c r="E2435" s="37" t="s">
        <v>3659</v>
      </c>
      <c r="F2435" s="37" t="s">
        <v>2860</v>
      </c>
      <c r="G2435" s="37">
        <v>200001132</v>
      </c>
      <c r="H2435" s="100">
        <v>710007361</v>
      </c>
      <c r="I2435" s="101">
        <v>308927</v>
      </c>
      <c r="J2435" s="37">
        <v>100005028</v>
      </c>
      <c r="K2435" s="37">
        <v>200001132</v>
      </c>
      <c r="L2435" s="37" t="s">
        <v>53</v>
      </c>
      <c r="M2435" s="37" t="s">
        <v>2860</v>
      </c>
      <c r="N2435" s="37" t="s">
        <v>3584</v>
      </c>
      <c r="O2435" s="39" t="s">
        <v>15499</v>
      </c>
      <c r="P2435" s="37" t="s">
        <v>3660</v>
      </c>
      <c r="Q2435" s="37" t="s">
        <v>3661</v>
      </c>
      <c r="R2435" s="39" t="s">
        <v>15500</v>
      </c>
      <c r="S2435" s="40" t="s">
        <v>10741</v>
      </c>
      <c r="T2435" s="41">
        <v>4</v>
      </c>
      <c r="U2435" s="41">
        <v>0</v>
      </c>
      <c r="V2435" s="41">
        <v>0</v>
      </c>
      <c r="W2435" s="42"/>
      <c r="X2435" s="42"/>
      <c r="Y2435" s="102">
        <v>4</v>
      </c>
      <c r="Z2435">
        <v>0</v>
      </c>
      <c r="AA2435">
        <v>0</v>
      </c>
      <c r="AB2435">
        <v>0</v>
      </c>
      <c r="AE2435" s="103">
        <v>0</v>
      </c>
      <c r="AF2435">
        <v>0</v>
      </c>
      <c r="AG2435">
        <v>0</v>
      </c>
      <c r="AH2435">
        <v>0</v>
      </c>
      <c r="AI2435">
        <v>0</v>
      </c>
    </row>
    <row r="2436" spans="1:35" ht="15" hidden="1" customHeight="1" x14ac:dyDescent="0.25">
      <c r="A2436" s="37" t="s">
        <v>36</v>
      </c>
      <c r="B2436" s="37" t="s">
        <v>592</v>
      </c>
      <c r="C2436" s="37" t="s">
        <v>601</v>
      </c>
      <c r="D2436" s="38" t="s">
        <v>15495</v>
      </c>
      <c r="E2436" s="37" t="s">
        <v>602</v>
      </c>
      <c r="F2436" s="37" t="s">
        <v>40</v>
      </c>
      <c r="G2436" s="37">
        <v>200000181</v>
      </c>
      <c r="H2436" s="100">
        <v>30794471</v>
      </c>
      <c r="I2436" s="101">
        <v>31406025</v>
      </c>
      <c r="J2436" s="37">
        <v>100000635</v>
      </c>
      <c r="K2436" s="37">
        <v>200000181</v>
      </c>
      <c r="L2436" s="37" t="s">
        <v>603</v>
      </c>
      <c r="M2436" s="37" t="s">
        <v>40</v>
      </c>
      <c r="N2436" s="37" t="s">
        <v>446</v>
      </c>
      <c r="O2436" s="39" t="s">
        <v>13090</v>
      </c>
      <c r="P2436" s="37" t="s">
        <v>434</v>
      </c>
      <c r="Q2436" s="37" t="s">
        <v>604</v>
      </c>
      <c r="R2436" s="39" t="s">
        <v>10612</v>
      </c>
      <c r="S2436" s="40" t="s">
        <v>10721</v>
      </c>
      <c r="T2436" s="41">
        <v>0</v>
      </c>
      <c r="U2436" s="41">
        <v>13</v>
      </c>
      <c r="V2436" s="41">
        <v>0</v>
      </c>
      <c r="W2436" s="42"/>
      <c r="X2436" s="42"/>
      <c r="Y2436" s="102">
        <v>13</v>
      </c>
      <c r="Z2436">
        <v>0</v>
      </c>
      <c r="AA2436">
        <v>0</v>
      </c>
      <c r="AB2436">
        <v>0</v>
      </c>
      <c r="AE2436" s="103">
        <v>0</v>
      </c>
      <c r="AF2436">
        <v>0</v>
      </c>
      <c r="AG2436">
        <v>0</v>
      </c>
      <c r="AH2436">
        <v>0</v>
      </c>
      <c r="AI2436">
        <v>0</v>
      </c>
    </row>
    <row r="2437" spans="1:35" ht="15" hidden="1" customHeight="1" x14ac:dyDescent="0.25">
      <c r="A2437" s="37" t="s">
        <v>36</v>
      </c>
      <c r="B2437" s="37" t="s">
        <v>37</v>
      </c>
      <c r="C2437" s="37" t="s">
        <v>5241</v>
      </c>
      <c r="D2437" s="38" t="s">
        <v>15503</v>
      </c>
      <c r="E2437" s="37" t="s">
        <v>5242</v>
      </c>
      <c r="F2437" s="37" t="s">
        <v>4189</v>
      </c>
      <c r="G2437" s="37">
        <v>200001382</v>
      </c>
      <c r="H2437" s="100">
        <v>710015461</v>
      </c>
      <c r="I2437" s="101">
        <v>17061229</v>
      </c>
      <c r="J2437" s="37">
        <v>100007666</v>
      </c>
      <c r="K2437" s="37">
        <v>200001382</v>
      </c>
      <c r="L2437" s="37" t="s">
        <v>48</v>
      </c>
      <c r="M2437" s="37" t="s">
        <v>4189</v>
      </c>
      <c r="N2437" s="37" t="s">
        <v>4596</v>
      </c>
      <c r="O2437" s="39" t="s">
        <v>12271</v>
      </c>
      <c r="P2437" s="37" t="s">
        <v>5243</v>
      </c>
      <c r="Q2437" s="37" t="s">
        <v>5244</v>
      </c>
      <c r="R2437" s="39" t="s">
        <v>15504</v>
      </c>
      <c r="S2437" s="40" t="s">
        <v>10741</v>
      </c>
      <c r="T2437" s="41">
        <v>15</v>
      </c>
      <c r="U2437" s="41">
        <v>0</v>
      </c>
      <c r="V2437" s="41">
        <v>0</v>
      </c>
      <c r="W2437" s="42"/>
      <c r="X2437" s="42"/>
      <c r="Y2437" s="102">
        <v>15</v>
      </c>
      <c r="Z2437">
        <v>0</v>
      </c>
      <c r="AA2437">
        <v>0</v>
      </c>
      <c r="AB2437">
        <v>0</v>
      </c>
      <c r="AE2437" s="103">
        <v>0</v>
      </c>
      <c r="AF2437">
        <v>0</v>
      </c>
      <c r="AG2437">
        <v>0</v>
      </c>
      <c r="AH2437">
        <v>0</v>
      </c>
      <c r="AI2437">
        <v>0</v>
      </c>
    </row>
    <row r="2438" spans="1:35" ht="15" hidden="1" customHeight="1" x14ac:dyDescent="0.25">
      <c r="A2438" s="37" t="s">
        <v>36</v>
      </c>
      <c r="B2438" s="37" t="s">
        <v>37</v>
      </c>
      <c r="C2438" s="37" t="s">
        <v>7673</v>
      </c>
      <c r="D2438" s="38" t="s">
        <v>15501</v>
      </c>
      <c r="E2438" s="37" t="s">
        <v>7674</v>
      </c>
      <c r="F2438" s="37" t="s">
        <v>6696</v>
      </c>
      <c r="G2438" s="37">
        <v>200002546</v>
      </c>
      <c r="H2438" s="100">
        <v>710029152</v>
      </c>
      <c r="I2438" s="101">
        <v>690601</v>
      </c>
      <c r="J2438" s="37">
        <v>100013013</v>
      </c>
      <c r="K2438" s="37">
        <v>200002546</v>
      </c>
      <c r="L2438" s="37" t="s">
        <v>48</v>
      </c>
      <c r="M2438" s="37" t="s">
        <v>6696</v>
      </c>
      <c r="N2438" s="37" t="s">
        <v>7404</v>
      </c>
      <c r="O2438" s="39" t="s">
        <v>13072</v>
      </c>
      <c r="P2438" s="37" t="s">
        <v>7675</v>
      </c>
      <c r="Q2438" s="37" t="s">
        <v>7676</v>
      </c>
      <c r="R2438" s="39" t="s">
        <v>15502</v>
      </c>
      <c r="S2438" s="40" t="s">
        <v>10741</v>
      </c>
      <c r="T2438" s="41">
        <v>10</v>
      </c>
      <c r="U2438" s="41">
        <v>0</v>
      </c>
      <c r="V2438" s="41">
        <v>0</v>
      </c>
      <c r="W2438" s="42"/>
      <c r="X2438" s="42"/>
      <c r="Y2438" s="102">
        <v>10</v>
      </c>
      <c r="Z2438">
        <v>1</v>
      </c>
      <c r="AA2438">
        <v>0</v>
      </c>
      <c r="AB2438">
        <v>0</v>
      </c>
      <c r="AE2438" s="103">
        <v>1</v>
      </c>
      <c r="AF2438">
        <v>0</v>
      </c>
      <c r="AG2438">
        <v>0</v>
      </c>
      <c r="AH2438">
        <v>0</v>
      </c>
      <c r="AI2438">
        <v>0</v>
      </c>
    </row>
    <row r="2439" spans="1:35" ht="15" hidden="1" customHeight="1" x14ac:dyDescent="0.25">
      <c r="A2439" s="37" t="s">
        <v>36</v>
      </c>
      <c r="B2439" s="37" t="s">
        <v>37</v>
      </c>
      <c r="C2439" s="37" t="s">
        <v>6966</v>
      </c>
      <c r="D2439" s="38" t="s">
        <v>10871</v>
      </c>
      <c r="E2439" s="37" t="s">
        <v>6967</v>
      </c>
      <c r="F2439" s="37" t="s">
        <v>6696</v>
      </c>
      <c r="G2439" s="37">
        <v>200002278</v>
      </c>
      <c r="H2439" s="100">
        <v>710024096</v>
      </c>
      <c r="I2439" s="101">
        <v>323021</v>
      </c>
      <c r="J2439" s="37">
        <v>100011796</v>
      </c>
      <c r="K2439" s="37">
        <v>200002278</v>
      </c>
      <c r="L2439" s="37" t="s">
        <v>48</v>
      </c>
      <c r="M2439" s="37" t="s">
        <v>6696</v>
      </c>
      <c r="N2439" s="37" t="s">
        <v>6969</v>
      </c>
      <c r="O2439" s="39" t="s">
        <v>10872</v>
      </c>
      <c r="P2439" s="37" t="s">
        <v>6969</v>
      </c>
      <c r="Q2439" s="37" t="s">
        <v>6974</v>
      </c>
      <c r="R2439" s="39" t="s">
        <v>10873</v>
      </c>
      <c r="S2439" s="40" t="s">
        <v>10741</v>
      </c>
      <c r="T2439" s="41">
        <v>7</v>
      </c>
      <c r="U2439" s="41">
        <v>0</v>
      </c>
      <c r="V2439" s="41">
        <v>0</v>
      </c>
      <c r="W2439" s="42"/>
      <c r="X2439" s="42"/>
      <c r="Y2439" s="102">
        <v>7</v>
      </c>
      <c r="Z2439">
        <v>0</v>
      </c>
      <c r="AA2439">
        <v>0</v>
      </c>
      <c r="AB2439">
        <v>0</v>
      </c>
      <c r="AE2439" s="103">
        <v>0</v>
      </c>
      <c r="AF2439">
        <v>0</v>
      </c>
      <c r="AG2439">
        <v>0</v>
      </c>
      <c r="AH2439">
        <v>0</v>
      </c>
      <c r="AI2439">
        <v>0</v>
      </c>
    </row>
    <row r="2440" spans="1:35" ht="15" hidden="1" customHeight="1" x14ac:dyDescent="0.25">
      <c r="A2440" s="37" t="s">
        <v>36</v>
      </c>
      <c r="B2440" s="37" t="s">
        <v>37</v>
      </c>
      <c r="C2440" s="37" t="s">
        <v>4678</v>
      </c>
      <c r="D2440" s="38" t="s">
        <v>15506</v>
      </c>
      <c r="E2440" s="37" t="s">
        <v>4679</v>
      </c>
      <c r="F2440" s="37" t="s">
        <v>4189</v>
      </c>
      <c r="G2440" s="37">
        <v>200001508</v>
      </c>
      <c r="H2440" s="100">
        <v>710015399</v>
      </c>
      <c r="I2440" s="101">
        <v>37813579</v>
      </c>
      <c r="J2440" s="37">
        <v>100008422</v>
      </c>
      <c r="K2440" s="37">
        <v>100008423</v>
      </c>
      <c r="L2440" s="37" t="s">
        <v>92</v>
      </c>
      <c r="M2440" s="37" t="s">
        <v>4189</v>
      </c>
      <c r="N2440" s="37" t="s">
        <v>4675</v>
      </c>
      <c r="O2440" s="39" t="s">
        <v>12611</v>
      </c>
      <c r="P2440" s="37" t="s">
        <v>4680</v>
      </c>
      <c r="Q2440" s="37" t="s">
        <v>4681</v>
      </c>
      <c r="R2440" s="39" t="s">
        <v>15507</v>
      </c>
      <c r="S2440" s="40" t="s">
        <v>10741</v>
      </c>
      <c r="T2440" s="41">
        <v>12</v>
      </c>
      <c r="U2440" s="41">
        <v>0</v>
      </c>
      <c r="V2440" s="41">
        <v>0</v>
      </c>
      <c r="W2440" s="42"/>
      <c r="X2440" s="42"/>
      <c r="Y2440" s="102">
        <v>12</v>
      </c>
      <c r="Z2440">
        <v>0</v>
      </c>
      <c r="AA2440">
        <v>0</v>
      </c>
      <c r="AB2440">
        <v>0</v>
      </c>
      <c r="AE2440" s="103">
        <v>0</v>
      </c>
      <c r="AF2440">
        <v>0</v>
      </c>
      <c r="AG2440">
        <v>0</v>
      </c>
      <c r="AH2440">
        <v>0</v>
      </c>
      <c r="AI2440">
        <v>0</v>
      </c>
    </row>
    <row r="2441" spans="1:35" ht="15" hidden="1" customHeight="1" x14ac:dyDescent="0.25">
      <c r="A2441" s="37" t="s">
        <v>36</v>
      </c>
      <c r="B2441" s="37" t="s">
        <v>509</v>
      </c>
      <c r="C2441" s="37" t="s">
        <v>9855</v>
      </c>
      <c r="D2441" s="38" t="s">
        <v>14114</v>
      </c>
      <c r="E2441" s="37" t="s">
        <v>9856</v>
      </c>
      <c r="F2441" s="37" t="s">
        <v>8536</v>
      </c>
      <c r="G2441" s="37">
        <v>200003228</v>
      </c>
      <c r="H2441" s="100">
        <v>710277938</v>
      </c>
      <c r="I2441" s="101">
        <v>53515676</v>
      </c>
      <c r="J2441" s="37">
        <v>100019195</v>
      </c>
      <c r="K2441" s="37">
        <v>100019177</v>
      </c>
      <c r="L2441" s="37" t="s">
        <v>15505</v>
      </c>
      <c r="M2441" s="37" t="s">
        <v>8536</v>
      </c>
      <c r="N2441" s="37" t="s">
        <v>9062</v>
      </c>
      <c r="O2441" s="39" t="s">
        <v>12310</v>
      </c>
      <c r="P2441" s="37" t="s">
        <v>9062</v>
      </c>
      <c r="Q2441" s="37" t="s">
        <v>9860</v>
      </c>
      <c r="R2441" s="39" t="s">
        <v>10679</v>
      </c>
      <c r="S2441" s="40" t="s">
        <v>10741</v>
      </c>
      <c r="T2441" s="41">
        <v>0</v>
      </c>
      <c r="U2441" s="41">
        <v>0</v>
      </c>
      <c r="V2441" s="41">
        <v>11</v>
      </c>
      <c r="W2441" s="42"/>
      <c r="X2441" s="42"/>
      <c r="Y2441" s="102">
        <v>11</v>
      </c>
      <c r="Z2441">
        <v>0</v>
      </c>
      <c r="AA2441">
        <v>0</v>
      </c>
      <c r="AB2441">
        <v>0</v>
      </c>
      <c r="AE2441" s="103">
        <v>0</v>
      </c>
      <c r="AF2441">
        <v>0</v>
      </c>
      <c r="AG2441">
        <v>0</v>
      </c>
      <c r="AH2441">
        <v>1</v>
      </c>
      <c r="AI2441">
        <v>1</v>
      </c>
    </row>
    <row r="2442" spans="1:35" ht="15" hidden="1" customHeight="1" x14ac:dyDescent="0.25">
      <c r="A2442" s="37" t="s">
        <v>36</v>
      </c>
      <c r="B2442" s="37" t="s">
        <v>37</v>
      </c>
      <c r="C2442" s="37" t="s">
        <v>3252</v>
      </c>
      <c r="D2442" s="38" t="s">
        <v>15508</v>
      </c>
      <c r="E2442" s="37" t="s">
        <v>3253</v>
      </c>
      <c r="F2442" s="37" t="s">
        <v>2860</v>
      </c>
      <c r="G2442" s="37">
        <v>200000905</v>
      </c>
      <c r="H2442" s="100">
        <v>710004591</v>
      </c>
      <c r="I2442" s="101">
        <v>710178263</v>
      </c>
      <c r="J2442" s="37">
        <v>100005439</v>
      </c>
      <c r="K2442" s="37">
        <v>100005440</v>
      </c>
      <c r="L2442" s="37" t="s">
        <v>92</v>
      </c>
      <c r="M2442" s="37" t="s">
        <v>2860</v>
      </c>
      <c r="N2442" s="37" t="s">
        <v>1815</v>
      </c>
      <c r="O2442" s="39" t="s">
        <v>15509</v>
      </c>
      <c r="P2442" s="37" t="s">
        <v>3254</v>
      </c>
      <c r="Q2442" s="37" t="s">
        <v>3255</v>
      </c>
      <c r="R2442" s="39" t="s">
        <v>15510</v>
      </c>
      <c r="S2442" s="40" t="s">
        <v>10741</v>
      </c>
      <c r="T2442" s="41">
        <v>3</v>
      </c>
      <c r="U2442" s="41">
        <v>0</v>
      </c>
      <c r="V2442" s="41">
        <v>0</v>
      </c>
      <c r="W2442" s="42"/>
      <c r="X2442" s="42"/>
      <c r="Y2442" s="102">
        <v>3</v>
      </c>
      <c r="Z2442">
        <v>0</v>
      </c>
      <c r="AA2442">
        <v>0</v>
      </c>
      <c r="AB2442">
        <v>0</v>
      </c>
      <c r="AE2442" s="103">
        <v>0</v>
      </c>
      <c r="AF2442">
        <v>0</v>
      </c>
      <c r="AG2442">
        <v>0</v>
      </c>
      <c r="AH2442">
        <v>0</v>
      </c>
      <c r="AI2442">
        <v>0</v>
      </c>
    </row>
    <row r="2443" spans="1:35" ht="15" hidden="1" customHeight="1" x14ac:dyDescent="0.25">
      <c r="A2443" s="37" t="s">
        <v>36</v>
      </c>
      <c r="B2443" s="37" t="s">
        <v>37</v>
      </c>
      <c r="C2443" s="37" t="s">
        <v>7513</v>
      </c>
      <c r="D2443" s="38" t="s">
        <v>15867</v>
      </c>
      <c r="E2443" s="37" t="s">
        <v>7514</v>
      </c>
      <c r="F2443" s="37" t="s">
        <v>6696</v>
      </c>
      <c r="G2443" s="37">
        <v>200002504</v>
      </c>
      <c r="H2443" s="100">
        <v>710286953</v>
      </c>
      <c r="I2443" s="101">
        <v>327051</v>
      </c>
      <c r="J2443" s="37">
        <v>100020070</v>
      </c>
      <c r="K2443" s="37">
        <v>200002504</v>
      </c>
      <c r="L2443" s="37" t="s">
        <v>48</v>
      </c>
      <c r="M2443" s="37" t="s">
        <v>6696</v>
      </c>
      <c r="N2443" s="37" t="s">
        <v>7404</v>
      </c>
      <c r="O2443" s="39" t="s">
        <v>11006</v>
      </c>
      <c r="P2443" s="37" t="s">
        <v>7515</v>
      </c>
      <c r="Q2443" s="37" t="s">
        <v>7516</v>
      </c>
      <c r="R2443" s="39" t="s">
        <v>15868</v>
      </c>
      <c r="S2443" s="40" t="s">
        <v>10741</v>
      </c>
      <c r="T2443" s="41">
        <v>7</v>
      </c>
      <c r="U2443" s="42">
        <v>0</v>
      </c>
      <c r="V2443" s="42">
        <v>0</v>
      </c>
      <c r="W2443" s="42"/>
      <c r="X2443" s="42"/>
      <c r="Y2443" s="102">
        <v>7</v>
      </c>
      <c r="Z2443">
        <v>0</v>
      </c>
      <c r="AA2443">
        <v>0</v>
      </c>
      <c r="AB2443">
        <v>0</v>
      </c>
      <c r="AE2443" s="103">
        <v>0</v>
      </c>
      <c r="AF2443">
        <v>0</v>
      </c>
      <c r="AG2443">
        <v>0</v>
      </c>
      <c r="AH2443">
        <v>0</v>
      </c>
      <c r="AI2443">
        <v>0</v>
      </c>
    </row>
    <row r="2444" spans="1:35" ht="15" hidden="1" customHeight="1" x14ac:dyDescent="0.25">
      <c r="A2444" s="37" t="s">
        <v>36</v>
      </c>
      <c r="B2444" s="37" t="s">
        <v>509</v>
      </c>
      <c r="C2444" s="37" t="s">
        <v>2795</v>
      </c>
      <c r="D2444" s="38" t="s">
        <v>15511</v>
      </c>
      <c r="E2444" s="37" t="s">
        <v>2796</v>
      </c>
      <c r="F2444" s="37" t="s">
        <v>1879</v>
      </c>
      <c r="G2444" s="37">
        <v>200003678</v>
      </c>
      <c r="H2444" s="100">
        <v>42152402</v>
      </c>
      <c r="I2444" s="101">
        <v>35626259</v>
      </c>
      <c r="J2444" s="37">
        <v>100004545</v>
      </c>
      <c r="K2444" s="37">
        <v>200003678</v>
      </c>
      <c r="L2444" s="37" t="s">
        <v>2797</v>
      </c>
      <c r="M2444" s="37" t="s">
        <v>1879</v>
      </c>
      <c r="N2444" s="37" t="s">
        <v>2029</v>
      </c>
      <c r="O2444" s="39" t="s">
        <v>15512</v>
      </c>
      <c r="P2444" s="37" t="s">
        <v>2233</v>
      </c>
      <c r="Q2444" s="37" t="s">
        <v>2798</v>
      </c>
      <c r="R2444" s="39" t="s">
        <v>15513</v>
      </c>
      <c r="S2444" s="40" t="s">
        <v>10721</v>
      </c>
      <c r="T2444" s="41">
        <v>0</v>
      </c>
      <c r="U2444" s="41">
        <v>0</v>
      </c>
      <c r="V2444" s="41">
        <v>6</v>
      </c>
      <c r="W2444" s="42"/>
      <c r="X2444" s="42"/>
      <c r="Y2444" s="102">
        <v>6</v>
      </c>
      <c r="Z2444">
        <v>0</v>
      </c>
      <c r="AA2444">
        <v>0</v>
      </c>
      <c r="AB2444">
        <v>0</v>
      </c>
      <c r="AE2444" s="103">
        <v>0</v>
      </c>
      <c r="AF2444">
        <v>0</v>
      </c>
      <c r="AG2444">
        <v>0</v>
      </c>
      <c r="AH2444">
        <v>0</v>
      </c>
      <c r="AI2444">
        <v>0</v>
      </c>
    </row>
    <row r="2445" spans="1:35" ht="15" hidden="1" customHeight="1" x14ac:dyDescent="0.25">
      <c r="A2445" s="37" t="s">
        <v>36</v>
      </c>
      <c r="B2445" s="37" t="s">
        <v>37</v>
      </c>
      <c r="C2445" s="37" t="s">
        <v>9127</v>
      </c>
      <c r="D2445" s="38" t="s">
        <v>15514</v>
      </c>
      <c r="E2445" s="37" t="s">
        <v>9128</v>
      </c>
      <c r="F2445" s="37" t="s">
        <v>8536</v>
      </c>
      <c r="G2445" s="37">
        <v>200003193</v>
      </c>
      <c r="H2445" s="100">
        <v>710029799</v>
      </c>
      <c r="I2445" s="101">
        <v>328383</v>
      </c>
      <c r="J2445" s="37">
        <v>100015814</v>
      </c>
      <c r="K2445" s="37">
        <v>200003193</v>
      </c>
      <c r="L2445" s="37" t="s">
        <v>48</v>
      </c>
      <c r="M2445" s="37" t="s">
        <v>8536</v>
      </c>
      <c r="N2445" s="37" t="s">
        <v>9062</v>
      </c>
      <c r="O2445" s="39" t="s">
        <v>15461</v>
      </c>
      <c r="P2445" s="37" t="s">
        <v>9129</v>
      </c>
      <c r="Q2445" s="37" t="s">
        <v>9130</v>
      </c>
      <c r="R2445" s="39" t="s">
        <v>15515</v>
      </c>
      <c r="S2445" s="40" t="s">
        <v>10741</v>
      </c>
      <c r="T2445" s="41">
        <v>12</v>
      </c>
      <c r="U2445" s="42">
        <v>0</v>
      </c>
      <c r="V2445" s="42">
        <v>0</v>
      </c>
      <c r="W2445" s="42"/>
      <c r="X2445" s="42"/>
      <c r="Y2445" s="102">
        <v>12</v>
      </c>
      <c r="Z2445">
        <v>1</v>
      </c>
      <c r="AA2445">
        <v>0</v>
      </c>
      <c r="AB2445">
        <v>0</v>
      </c>
      <c r="AE2445" s="103">
        <v>1</v>
      </c>
      <c r="AF2445">
        <v>0</v>
      </c>
      <c r="AG2445">
        <v>0</v>
      </c>
      <c r="AH2445">
        <v>0</v>
      </c>
      <c r="AI2445">
        <v>0</v>
      </c>
    </row>
    <row r="2446" spans="1:35" ht="15" hidden="1" customHeight="1" x14ac:dyDescent="0.25">
      <c r="A2446" s="37" t="s">
        <v>36</v>
      </c>
      <c r="B2446" s="37" t="s">
        <v>37</v>
      </c>
      <c r="C2446" s="37" t="s">
        <v>9747</v>
      </c>
      <c r="D2446" s="38" t="s">
        <v>10802</v>
      </c>
      <c r="E2446" s="37" t="s">
        <v>9748</v>
      </c>
      <c r="F2446" s="37" t="s">
        <v>8536</v>
      </c>
      <c r="G2446" s="37">
        <v>200002913</v>
      </c>
      <c r="H2446" s="100">
        <v>35543175</v>
      </c>
      <c r="I2446" s="101">
        <v>691135</v>
      </c>
      <c r="J2446" s="37">
        <v>100015030</v>
      </c>
      <c r="K2446" s="37">
        <v>200002913</v>
      </c>
      <c r="L2446" s="37" t="s">
        <v>48</v>
      </c>
      <c r="M2446" s="37" t="s">
        <v>8536</v>
      </c>
      <c r="N2446" s="37" t="s">
        <v>9957</v>
      </c>
      <c r="O2446" s="39" t="s">
        <v>11342</v>
      </c>
      <c r="P2446" s="37" t="s">
        <v>9818</v>
      </c>
      <c r="Q2446" s="37" t="s">
        <v>9819</v>
      </c>
      <c r="R2446" s="39" t="s">
        <v>11343</v>
      </c>
      <c r="S2446" s="40" t="s">
        <v>10721</v>
      </c>
      <c r="T2446" s="41">
        <v>14</v>
      </c>
      <c r="U2446" s="41">
        <v>0</v>
      </c>
      <c r="V2446" s="41">
        <v>0</v>
      </c>
      <c r="W2446" s="42"/>
      <c r="X2446" s="42"/>
      <c r="Y2446" s="102">
        <v>14</v>
      </c>
      <c r="Z2446">
        <v>0</v>
      </c>
      <c r="AA2446">
        <v>0</v>
      </c>
      <c r="AB2446">
        <v>0</v>
      </c>
      <c r="AE2446" s="103">
        <v>0</v>
      </c>
      <c r="AF2446">
        <v>0</v>
      </c>
      <c r="AG2446">
        <v>0</v>
      </c>
      <c r="AH2446">
        <v>0</v>
      </c>
      <c r="AI2446">
        <v>0</v>
      </c>
    </row>
    <row r="2447" spans="1:35" ht="15" hidden="1" customHeight="1" x14ac:dyDescent="0.25">
      <c r="A2447" s="37" t="s">
        <v>36</v>
      </c>
      <c r="B2447" s="37" t="s">
        <v>592</v>
      </c>
      <c r="C2447" s="37" t="s">
        <v>10142</v>
      </c>
      <c r="D2447" s="38" t="s">
        <v>15516</v>
      </c>
      <c r="E2447" s="37" t="s">
        <v>10143</v>
      </c>
      <c r="F2447" s="37" t="s">
        <v>40</v>
      </c>
      <c r="G2447" s="37">
        <v>200004053</v>
      </c>
      <c r="H2447" s="100">
        <v>710279949</v>
      </c>
      <c r="I2447" s="101">
        <v>42177120</v>
      </c>
      <c r="J2447" s="37">
        <v>100019322</v>
      </c>
      <c r="K2447" s="37">
        <v>200004053</v>
      </c>
      <c r="L2447" s="37" t="s">
        <v>603</v>
      </c>
      <c r="M2447" s="37" t="s">
        <v>40</v>
      </c>
      <c r="N2447" s="37" t="s">
        <v>241</v>
      </c>
      <c r="O2447" s="39" t="s">
        <v>11820</v>
      </c>
      <c r="P2447" s="37" t="s">
        <v>241</v>
      </c>
      <c r="Q2447" s="37" t="s">
        <v>10144</v>
      </c>
      <c r="R2447" s="39" t="s">
        <v>10618</v>
      </c>
      <c r="S2447" s="40" t="s">
        <v>10741</v>
      </c>
      <c r="T2447" s="41">
        <v>0</v>
      </c>
      <c r="U2447" s="42">
        <v>6</v>
      </c>
      <c r="V2447" s="41">
        <v>0</v>
      </c>
      <c r="W2447" s="42"/>
      <c r="X2447" s="42"/>
      <c r="Y2447" s="102">
        <v>6</v>
      </c>
      <c r="Z2447">
        <v>0</v>
      </c>
      <c r="AA2447">
        <v>0</v>
      </c>
      <c r="AB2447">
        <v>0</v>
      </c>
      <c r="AE2447" s="103">
        <v>0</v>
      </c>
      <c r="AF2447">
        <v>0</v>
      </c>
      <c r="AG2447">
        <v>0</v>
      </c>
      <c r="AH2447">
        <v>0</v>
      </c>
      <c r="AI2447">
        <v>0</v>
      </c>
    </row>
    <row r="2448" spans="1:35" ht="15" hidden="1" customHeight="1" x14ac:dyDescent="0.25">
      <c r="A2448" s="37" t="s">
        <v>36</v>
      </c>
      <c r="B2448" s="37" t="s">
        <v>37</v>
      </c>
      <c r="C2448" s="37" t="s">
        <v>1478</v>
      </c>
      <c r="D2448" s="38" t="s">
        <v>13165</v>
      </c>
      <c r="E2448" s="37" t="s">
        <v>1479</v>
      </c>
      <c r="F2448" s="37" t="s">
        <v>814</v>
      </c>
      <c r="G2448" s="37">
        <v>200000411</v>
      </c>
      <c r="H2448" s="100">
        <v>37838661</v>
      </c>
      <c r="I2448" s="101">
        <v>312509</v>
      </c>
      <c r="J2448" s="37">
        <v>100002237</v>
      </c>
      <c r="K2448" s="37">
        <v>200000411</v>
      </c>
      <c r="L2448" s="37" t="s">
        <v>48</v>
      </c>
      <c r="M2448" s="37" t="s">
        <v>814</v>
      </c>
      <c r="N2448" s="37" t="s">
        <v>1480</v>
      </c>
      <c r="O2448" s="39" t="s">
        <v>13166</v>
      </c>
      <c r="P2448" s="37" t="s">
        <v>1480</v>
      </c>
      <c r="Q2448" s="37" t="s">
        <v>1481</v>
      </c>
      <c r="R2448" s="39" t="s">
        <v>13167</v>
      </c>
      <c r="S2448" s="40" t="s">
        <v>10721</v>
      </c>
      <c r="T2448" s="41">
        <v>46</v>
      </c>
      <c r="U2448" s="41">
        <v>0</v>
      </c>
      <c r="V2448" s="41">
        <v>0</v>
      </c>
      <c r="W2448" s="42"/>
      <c r="X2448" s="42"/>
      <c r="Y2448" s="102">
        <v>46</v>
      </c>
      <c r="Z2448">
        <v>0</v>
      </c>
      <c r="AA2448">
        <v>0</v>
      </c>
      <c r="AB2448">
        <v>0</v>
      </c>
      <c r="AE2448" s="103">
        <v>0</v>
      </c>
      <c r="AF2448">
        <v>8</v>
      </c>
      <c r="AG2448">
        <v>0</v>
      </c>
      <c r="AH2448">
        <v>0</v>
      </c>
      <c r="AI2448">
        <v>8</v>
      </c>
    </row>
    <row r="2449" spans="1:35" ht="15" hidden="1" customHeight="1" x14ac:dyDescent="0.25">
      <c r="A2449" s="37" t="s">
        <v>36</v>
      </c>
      <c r="B2449" s="37" t="s">
        <v>37</v>
      </c>
      <c r="C2449" s="37" t="s">
        <v>1462</v>
      </c>
      <c r="D2449" s="38" t="s">
        <v>15517</v>
      </c>
      <c r="E2449" s="37" t="s">
        <v>1463</v>
      </c>
      <c r="F2449" s="37" t="s">
        <v>814</v>
      </c>
      <c r="G2449" s="37">
        <v>200000440</v>
      </c>
      <c r="H2449" s="100">
        <v>710011423</v>
      </c>
      <c r="I2449" s="101">
        <v>312452</v>
      </c>
      <c r="J2449" s="37">
        <v>100002330</v>
      </c>
      <c r="K2449" s="37">
        <v>200000440</v>
      </c>
      <c r="L2449" s="37" t="s">
        <v>48</v>
      </c>
      <c r="M2449" s="37" t="s">
        <v>814</v>
      </c>
      <c r="N2449" s="37" t="s">
        <v>1570</v>
      </c>
      <c r="O2449" s="39" t="s">
        <v>11621</v>
      </c>
      <c r="P2449" s="37" t="s">
        <v>1464</v>
      </c>
      <c r="Q2449" s="37" t="s">
        <v>1465</v>
      </c>
      <c r="R2449" s="39" t="s">
        <v>15518</v>
      </c>
      <c r="S2449" s="40" t="s">
        <v>10741</v>
      </c>
      <c r="T2449" s="41">
        <v>9</v>
      </c>
      <c r="U2449" s="41">
        <v>0</v>
      </c>
      <c r="V2449" s="41">
        <v>0</v>
      </c>
      <c r="W2449" s="42"/>
      <c r="X2449" s="42"/>
      <c r="Y2449" s="102">
        <v>9</v>
      </c>
      <c r="Z2449">
        <v>0</v>
      </c>
      <c r="AA2449">
        <v>0</v>
      </c>
      <c r="AB2449">
        <v>0</v>
      </c>
      <c r="AE2449" s="103">
        <v>0</v>
      </c>
      <c r="AF2449">
        <v>0</v>
      </c>
      <c r="AG2449">
        <v>0</v>
      </c>
      <c r="AH2449">
        <v>0</v>
      </c>
      <c r="AI2449">
        <v>0</v>
      </c>
    </row>
    <row r="2450" spans="1:35" ht="15" hidden="1" customHeight="1" x14ac:dyDescent="0.25">
      <c r="A2450" s="37" t="s">
        <v>36</v>
      </c>
      <c r="B2450" s="37" t="s">
        <v>37</v>
      </c>
      <c r="C2450" s="37" t="s">
        <v>1192</v>
      </c>
      <c r="D2450" s="38" t="s">
        <v>15519</v>
      </c>
      <c r="E2450" s="37" t="s">
        <v>1193</v>
      </c>
      <c r="F2450" s="37" t="s">
        <v>814</v>
      </c>
      <c r="G2450" s="37">
        <v>200000466</v>
      </c>
      <c r="H2450" s="100">
        <v>37840614</v>
      </c>
      <c r="I2450" s="101">
        <v>309419</v>
      </c>
      <c r="J2450" s="37">
        <v>100002485</v>
      </c>
      <c r="K2450" s="37">
        <v>200000466</v>
      </c>
      <c r="L2450" s="37" t="s">
        <v>48</v>
      </c>
      <c r="M2450" s="37" t="s">
        <v>814</v>
      </c>
      <c r="N2450" s="37" t="s">
        <v>1185</v>
      </c>
      <c r="O2450" s="39" t="s">
        <v>15520</v>
      </c>
      <c r="P2450" s="37" t="s">
        <v>1195</v>
      </c>
      <c r="Q2450" s="37" t="s">
        <v>1196</v>
      </c>
      <c r="R2450" s="39" t="s">
        <v>15521</v>
      </c>
      <c r="S2450" s="40" t="s">
        <v>10721</v>
      </c>
      <c r="T2450" s="41">
        <v>45</v>
      </c>
      <c r="U2450" s="41">
        <v>0</v>
      </c>
      <c r="V2450" s="41">
        <v>0</v>
      </c>
      <c r="W2450" s="42"/>
      <c r="X2450" s="42"/>
      <c r="Y2450" s="102">
        <v>45</v>
      </c>
      <c r="Z2450">
        <v>0</v>
      </c>
      <c r="AA2450">
        <v>0</v>
      </c>
      <c r="AB2450">
        <v>0</v>
      </c>
      <c r="AE2450" s="103">
        <v>0</v>
      </c>
      <c r="AF2450">
        <v>0</v>
      </c>
      <c r="AG2450">
        <v>0</v>
      </c>
      <c r="AH2450">
        <v>0</v>
      </c>
      <c r="AI2450">
        <v>0</v>
      </c>
    </row>
    <row r="2451" spans="1:35" ht="15" hidden="1" customHeight="1" x14ac:dyDescent="0.25">
      <c r="A2451" s="37" t="s">
        <v>36</v>
      </c>
      <c r="B2451" s="37" t="s">
        <v>37</v>
      </c>
      <c r="C2451" s="37" t="s">
        <v>9515</v>
      </c>
      <c r="D2451" s="38" t="s">
        <v>13577</v>
      </c>
      <c r="E2451" s="37" t="s">
        <v>9516</v>
      </c>
      <c r="F2451" s="37" t="s">
        <v>8536</v>
      </c>
      <c r="G2451" s="37">
        <v>200003295</v>
      </c>
      <c r="H2451" s="100">
        <v>710285310</v>
      </c>
      <c r="I2451" s="101">
        <v>35546018</v>
      </c>
      <c r="J2451" s="37">
        <v>100019905</v>
      </c>
      <c r="K2451" s="37">
        <v>100016128</v>
      </c>
      <c r="L2451" s="37" t="s">
        <v>356</v>
      </c>
      <c r="M2451" s="37" t="s">
        <v>8536</v>
      </c>
      <c r="N2451" s="37" t="s">
        <v>8385</v>
      </c>
      <c r="O2451" s="39" t="s">
        <v>11020</v>
      </c>
      <c r="P2451" s="37" t="s">
        <v>9517</v>
      </c>
      <c r="Q2451" s="37" t="s">
        <v>16900</v>
      </c>
      <c r="R2451" s="39" t="s">
        <v>13578</v>
      </c>
      <c r="S2451" s="40" t="s">
        <v>10741</v>
      </c>
      <c r="T2451" s="41">
        <v>61</v>
      </c>
      <c r="U2451" s="41">
        <v>0</v>
      </c>
      <c r="V2451" s="41">
        <v>0</v>
      </c>
      <c r="W2451" s="42"/>
      <c r="X2451" s="42"/>
      <c r="Y2451" s="102">
        <v>61</v>
      </c>
      <c r="Z2451">
        <v>0</v>
      </c>
      <c r="AA2451">
        <v>0</v>
      </c>
      <c r="AB2451">
        <v>0</v>
      </c>
      <c r="AE2451" s="103">
        <v>0</v>
      </c>
      <c r="AF2451">
        <v>55</v>
      </c>
      <c r="AG2451">
        <v>0</v>
      </c>
      <c r="AH2451">
        <v>0</v>
      </c>
      <c r="AI2451">
        <v>55</v>
      </c>
    </row>
    <row r="2452" spans="1:35" ht="15" hidden="1" customHeight="1" x14ac:dyDescent="0.25">
      <c r="A2452" s="37" t="s">
        <v>36</v>
      </c>
      <c r="B2452" s="37" t="s">
        <v>37</v>
      </c>
      <c r="C2452" s="37" t="s">
        <v>2511</v>
      </c>
      <c r="D2452" s="38" t="s">
        <v>15522</v>
      </c>
      <c r="E2452" s="37" t="s">
        <v>2512</v>
      </c>
      <c r="F2452" s="37" t="s">
        <v>1879</v>
      </c>
      <c r="G2452" s="37">
        <v>200000771</v>
      </c>
      <c r="H2452" s="100">
        <v>710018576</v>
      </c>
      <c r="I2452" s="101">
        <v>36126713</v>
      </c>
      <c r="J2452" s="37">
        <v>100004094</v>
      </c>
      <c r="K2452" s="37">
        <v>100004095</v>
      </c>
      <c r="L2452" s="37" t="s">
        <v>92</v>
      </c>
      <c r="M2452" s="37" t="s">
        <v>1879</v>
      </c>
      <c r="N2452" s="37" t="s">
        <v>2463</v>
      </c>
      <c r="O2452" s="39" t="s">
        <v>10763</v>
      </c>
      <c r="P2452" s="37" t="s">
        <v>2513</v>
      </c>
      <c r="Q2452" s="37" t="s">
        <v>2514</v>
      </c>
      <c r="R2452" s="39" t="s">
        <v>15523</v>
      </c>
      <c r="S2452" s="40" t="s">
        <v>10741</v>
      </c>
      <c r="T2452" s="41">
        <v>25</v>
      </c>
      <c r="U2452" s="41">
        <v>0</v>
      </c>
      <c r="V2452" s="41">
        <v>0</v>
      </c>
      <c r="W2452" s="42"/>
      <c r="X2452" s="42"/>
      <c r="Y2452" s="102">
        <v>25</v>
      </c>
      <c r="Z2452">
        <v>0</v>
      </c>
      <c r="AA2452">
        <v>0</v>
      </c>
      <c r="AB2452">
        <v>0</v>
      </c>
      <c r="AE2452" s="103">
        <v>0</v>
      </c>
      <c r="AF2452">
        <v>0</v>
      </c>
      <c r="AG2452">
        <v>0</v>
      </c>
      <c r="AH2452">
        <v>0</v>
      </c>
      <c r="AI2452">
        <v>0</v>
      </c>
    </row>
    <row r="2453" spans="1:35" ht="15" hidden="1" customHeight="1" x14ac:dyDescent="0.25">
      <c r="A2453" s="37" t="s">
        <v>36</v>
      </c>
      <c r="B2453" s="37" t="s">
        <v>37</v>
      </c>
      <c r="C2453" s="37" t="s">
        <v>3081</v>
      </c>
      <c r="D2453" s="38" t="s">
        <v>15524</v>
      </c>
      <c r="E2453" s="37" t="s">
        <v>3082</v>
      </c>
      <c r="F2453" s="37" t="s">
        <v>2860</v>
      </c>
      <c r="G2453" s="37">
        <v>200001267</v>
      </c>
      <c r="H2453" s="100">
        <v>710006861</v>
      </c>
      <c r="I2453" s="101">
        <v>308421</v>
      </c>
      <c r="J2453" s="37">
        <v>100006154</v>
      </c>
      <c r="K2453" s="37">
        <v>200001267</v>
      </c>
      <c r="L2453" s="37" t="s">
        <v>48</v>
      </c>
      <c r="M2453" s="37" t="s">
        <v>2860</v>
      </c>
      <c r="N2453" s="37" t="s">
        <v>3095</v>
      </c>
      <c r="O2453" s="39" t="s">
        <v>15525</v>
      </c>
      <c r="P2453" s="37" t="s">
        <v>3083</v>
      </c>
      <c r="Q2453" s="37" t="s">
        <v>15526</v>
      </c>
      <c r="R2453" s="39" t="s">
        <v>15527</v>
      </c>
      <c r="S2453" s="40" t="s">
        <v>10741</v>
      </c>
      <c r="T2453" s="41">
        <v>10</v>
      </c>
      <c r="U2453" s="41">
        <v>0</v>
      </c>
      <c r="V2453" s="41">
        <v>0</v>
      </c>
      <c r="W2453" s="42"/>
      <c r="X2453" s="42"/>
      <c r="Y2453" s="102">
        <v>10</v>
      </c>
      <c r="Z2453">
        <v>0</v>
      </c>
      <c r="AA2453">
        <v>0</v>
      </c>
      <c r="AB2453">
        <v>0</v>
      </c>
      <c r="AE2453" s="103">
        <v>0</v>
      </c>
      <c r="AF2453">
        <v>0</v>
      </c>
      <c r="AG2453">
        <v>0</v>
      </c>
      <c r="AH2453">
        <v>0</v>
      </c>
      <c r="AI2453">
        <v>0</v>
      </c>
    </row>
    <row r="2454" spans="1:35" ht="15" hidden="1" customHeight="1" x14ac:dyDescent="0.25">
      <c r="A2454" s="37" t="s">
        <v>36</v>
      </c>
      <c r="B2454" s="37" t="s">
        <v>37</v>
      </c>
      <c r="C2454" s="37" t="s">
        <v>239</v>
      </c>
      <c r="D2454" s="38" t="s">
        <v>11819</v>
      </c>
      <c r="E2454" s="37" t="s">
        <v>240</v>
      </c>
      <c r="F2454" s="37" t="s">
        <v>40</v>
      </c>
      <c r="G2454" s="37">
        <v>200000248</v>
      </c>
      <c r="H2454" s="100">
        <v>42355443</v>
      </c>
      <c r="I2454" s="101">
        <v>305022</v>
      </c>
      <c r="J2454" s="37">
        <v>100001222</v>
      </c>
      <c r="K2454" s="37">
        <v>200000248</v>
      </c>
      <c r="L2454" s="37" t="s">
        <v>48</v>
      </c>
      <c r="M2454" s="37" t="s">
        <v>40</v>
      </c>
      <c r="N2454" s="37" t="s">
        <v>241</v>
      </c>
      <c r="O2454" s="39" t="s">
        <v>11820</v>
      </c>
      <c r="P2454" s="37" t="s">
        <v>241</v>
      </c>
      <c r="Q2454" s="37" t="s">
        <v>245</v>
      </c>
      <c r="R2454" s="39" t="s">
        <v>10618</v>
      </c>
      <c r="S2454" s="40" t="s">
        <v>10721</v>
      </c>
      <c r="T2454" s="41">
        <v>43</v>
      </c>
      <c r="U2454" s="42">
        <v>0</v>
      </c>
      <c r="V2454" s="42">
        <v>0</v>
      </c>
      <c r="W2454" s="42"/>
      <c r="X2454" s="42"/>
      <c r="Y2454" s="102">
        <v>43</v>
      </c>
      <c r="Z2454">
        <v>0</v>
      </c>
      <c r="AA2454">
        <v>0</v>
      </c>
      <c r="AB2454">
        <v>0</v>
      </c>
      <c r="AE2454" s="103">
        <v>0</v>
      </c>
      <c r="AF2454">
        <v>0</v>
      </c>
      <c r="AG2454">
        <v>0</v>
      </c>
      <c r="AH2454">
        <v>0</v>
      </c>
      <c r="AI2454">
        <v>0</v>
      </c>
    </row>
    <row r="2455" spans="1:35" ht="15" hidden="1" customHeight="1" x14ac:dyDescent="0.25">
      <c r="A2455" s="37" t="s">
        <v>36</v>
      </c>
      <c r="B2455" s="37" t="s">
        <v>37</v>
      </c>
      <c r="C2455" s="37" t="s">
        <v>2858</v>
      </c>
      <c r="D2455" s="38" t="s">
        <v>11165</v>
      </c>
      <c r="E2455" s="37" t="s">
        <v>2859</v>
      </c>
      <c r="F2455" s="37" t="s">
        <v>2860</v>
      </c>
      <c r="G2455" s="37">
        <v>200001032</v>
      </c>
      <c r="H2455" s="100">
        <v>710035314</v>
      </c>
      <c r="I2455" s="101">
        <v>308307</v>
      </c>
      <c r="J2455" s="37">
        <v>100005850</v>
      </c>
      <c r="K2455" s="37">
        <v>200001032</v>
      </c>
      <c r="L2455" s="37" t="s">
        <v>48</v>
      </c>
      <c r="M2455" s="37" t="s">
        <v>2860</v>
      </c>
      <c r="N2455" s="37" t="s">
        <v>2862</v>
      </c>
      <c r="O2455" s="39" t="s">
        <v>2892</v>
      </c>
      <c r="P2455" s="37" t="s">
        <v>2862</v>
      </c>
      <c r="Q2455" s="37" t="s">
        <v>2888</v>
      </c>
      <c r="R2455" s="39" t="s">
        <v>10631</v>
      </c>
      <c r="S2455" s="40" t="s">
        <v>10741</v>
      </c>
      <c r="T2455" s="41">
        <v>33</v>
      </c>
      <c r="U2455" s="42">
        <v>0</v>
      </c>
      <c r="V2455" s="42">
        <v>0</v>
      </c>
      <c r="W2455" s="42"/>
      <c r="X2455" s="42"/>
      <c r="Y2455" s="102">
        <v>33</v>
      </c>
      <c r="Z2455">
        <v>0</v>
      </c>
      <c r="AA2455">
        <v>0</v>
      </c>
      <c r="AB2455">
        <v>0</v>
      </c>
      <c r="AE2455" s="103">
        <v>0</v>
      </c>
      <c r="AF2455">
        <v>0</v>
      </c>
      <c r="AG2455">
        <v>0</v>
      </c>
      <c r="AH2455">
        <v>0</v>
      </c>
      <c r="AI2455">
        <v>0</v>
      </c>
    </row>
    <row r="2456" spans="1:35" ht="15" hidden="1" customHeight="1" x14ac:dyDescent="0.25">
      <c r="A2456" s="37" t="s">
        <v>36</v>
      </c>
      <c r="B2456" s="37" t="s">
        <v>37</v>
      </c>
      <c r="C2456" s="37" t="s">
        <v>8947</v>
      </c>
      <c r="D2456" s="38" t="s">
        <v>15528</v>
      </c>
      <c r="E2456" s="37" t="s">
        <v>8948</v>
      </c>
      <c r="F2456" s="37" t="s">
        <v>8536</v>
      </c>
      <c r="G2456" s="37">
        <v>200003125</v>
      </c>
      <c r="H2456" s="100">
        <v>710026757</v>
      </c>
      <c r="I2456" s="101">
        <v>35542241</v>
      </c>
      <c r="J2456" s="37">
        <v>100015610</v>
      </c>
      <c r="K2456" s="37">
        <v>100015611</v>
      </c>
      <c r="L2456" s="37" t="s">
        <v>8949</v>
      </c>
      <c r="M2456" s="37" t="s">
        <v>8536</v>
      </c>
      <c r="N2456" s="37" t="s">
        <v>1826</v>
      </c>
      <c r="O2456" s="39" t="s">
        <v>13570</v>
      </c>
      <c r="P2456" s="37" t="s">
        <v>8950</v>
      </c>
      <c r="Q2456" s="37" t="s">
        <v>8951</v>
      </c>
      <c r="R2456" s="39" t="s">
        <v>15529</v>
      </c>
      <c r="S2456" s="40" t="s">
        <v>10741</v>
      </c>
      <c r="T2456" s="41">
        <v>15</v>
      </c>
      <c r="U2456" s="42">
        <v>0</v>
      </c>
      <c r="V2456" s="42">
        <v>0</v>
      </c>
      <c r="W2456" s="42"/>
      <c r="X2456" s="42"/>
      <c r="Y2456" s="102">
        <v>15</v>
      </c>
      <c r="Z2456">
        <v>1</v>
      </c>
      <c r="AA2456">
        <v>0</v>
      </c>
      <c r="AB2456">
        <v>0</v>
      </c>
      <c r="AE2456" s="103">
        <v>1</v>
      </c>
      <c r="AF2456">
        <v>3</v>
      </c>
      <c r="AG2456">
        <v>0</v>
      </c>
      <c r="AH2456">
        <v>0</v>
      </c>
      <c r="AI2456">
        <v>3</v>
      </c>
    </row>
    <row r="2457" spans="1:35" ht="15" hidden="1" customHeight="1" x14ac:dyDescent="0.25">
      <c r="A2457" s="37" t="s">
        <v>36</v>
      </c>
      <c r="B2457" s="37" t="s">
        <v>37</v>
      </c>
      <c r="C2457" s="37" t="s">
        <v>2602</v>
      </c>
      <c r="D2457" s="38" t="s">
        <v>15530</v>
      </c>
      <c r="E2457" s="37" t="s">
        <v>2603</v>
      </c>
      <c r="F2457" s="37" t="s">
        <v>1879</v>
      </c>
      <c r="G2457" s="37">
        <v>200000798</v>
      </c>
      <c r="H2457" s="100">
        <v>710018800</v>
      </c>
      <c r="I2457" s="101">
        <v>318426</v>
      </c>
      <c r="J2457" s="37">
        <v>100004200</v>
      </c>
      <c r="K2457" s="37">
        <v>200000798</v>
      </c>
      <c r="L2457" s="37" t="s">
        <v>48</v>
      </c>
      <c r="M2457" s="37" t="s">
        <v>1879</v>
      </c>
      <c r="N2457" s="37" t="s">
        <v>2463</v>
      </c>
      <c r="O2457" s="39" t="s">
        <v>13201</v>
      </c>
      <c r="P2457" s="37" t="s">
        <v>2604</v>
      </c>
      <c r="Q2457" s="37" t="s">
        <v>2605</v>
      </c>
      <c r="R2457" s="39" t="s">
        <v>15531</v>
      </c>
      <c r="S2457" s="40" t="s">
        <v>10741</v>
      </c>
      <c r="T2457" s="41">
        <v>13</v>
      </c>
      <c r="U2457" s="42">
        <v>0</v>
      </c>
      <c r="V2457" s="42">
        <v>0</v>
      </c>
      <c r="W2457" s="42"/>
      <c r="X2457" s="42"/>
      <c r="Y2457" s="102">
        <v>13</v>
      </c>
      <c r="Z2457">
        <v>0</v>
      </c>
      <c r="AA2457">
        <v>0</v>
      </c>
      <c r="AB2457">
        <v>0</v>
      </c>
      <c r="AE2457" s="103">
        <v>0</v>
      </c>
      <c r="AF2457">
        <v>0</v>
      </c>
      <c r="AG2457">
        <v>0</v>
      </c>
      <c r="AH2457">
        <v>0</v>
      </c>
      <c r="AI2457">
        <v>0</v>
      </c>
    </row>
    <row r="2458" spans="1:35" ht="15" hidden="1" customHeight="1" x14ac:dyDescent="0.25">
      <c r="A2458" s="37" t="s">
        <v>36</v>
      </c>
      <c r="B2458" s="37" t="s">
        <v>37</v>
      </c>
      <c r="C2458" s="37" t="s">
        <v>5969</v>
      </c>
      <c r="D2458" s="38" t="s">
        <v>15533</v>
      </c>
      <c r="E2458" s="37" t="s">
        <v>5970</v>
      </c>
      <c r="F2458" s="37" t="s">
        <v>568</v>
      </c>
      <c r="G2458" s="37">
        <v>200002018</v>
      </c>
      <c r="H2458" s="100">
        <v>710019890</v>
      </c>
      <c r="I2458" s="101">
        <v>649660</v>
      </c>
      <c r="J2458" s="37">
        <v>100010643</v>
      </c>
      <c r="K2458" s="37">
        <v>200002018</v>
      </c>
      <c r="L2458" s="37" t="s">
        <v>53</v>
      </c>
      <c r="M2458" s="37" t="s">
        <v>568</v>
      </c>
      <c r="N2458" s="37" t="s">
        <v>570</v>
      </c>
      <c r="O2458" s="39" t="s">
        <v>13342</v>
      </c>
      <c r="P2458" s="37" t="s">
        <v>5971</v>
      </c>
      <c r="Q2458" s="37" t="s">
        <v>5972</v>
      </c>
      <c r="R2458" s="39" t="s">
        <v>15534</v>
      </c>
      <c r="S2458" s="40" t="s">
        <v>10741</v>
      </c>
      <c r="T2458" s="41">
        <v>9</v>
      </c>
      <c r="U2458" s="42">
        <v>0</v>
      </c>
      <c r="V2458" s="42">
        <v>0</v>
      </c>
      <c r="W2458" s="42"/>
      <c r="X2458" s="42"/>
      <c r="Y2458" s="102">
        <v>9</v>
      </c>
      <c r="Z2458">
        <v>0</v>
      </c>
      <c r="AA2458">
        <v>0</v>
      </c>
      <c r="AB2458">
        <v>0</v>
      </c>
      <c r="AE2458" s="103">
        <v>0</v>
      </c>
      <c r="AF2458">
        <v>0</v>
      </c>
      <c r="AG2458">
        <v>0</v>
      </c>
      <c r="AH2458">
        <v>0</v>
      </c>
      <c r="AI2458">
        <v>0</v>
      </c>
    </row>
    <row r="2459" spans="1:35" ht="15" hidden="1" customHeight="1" x14ac:dyDescent="0.25">
      <c r="A2459" s="37" t="s">
        <v>36</v>
      </c>
      <c r="B2459" s="37" t="s">
        <v>37</v>
      </c>
      <c r="C2459" s="37" t="s">
        <v>6507</v>
      </c>
      <c r="D2459" s="38" t="s">
        <v>14341</v>
      </c>
      <c r="E2459" s="37" t="s">
        <v>6508</v>
      </c>
      <c r="F2459" s="37" t="s">
        <v>568</v>
      </c>
      <c r="G2459" s="37">
        <v>200001894</v>
      </c>
      <c r="H2459" s="100">
        <v>710259786</v>
      </c>
      <c r="I2459" s="101">
        <v>328545</v>
      </c>
      <c r="J2459" s="37">
        <v>100017261</v>
      </c>
      <c r="K2459" s="37">
        <v>200001894</v>
      </c>
      <c r="L2459" s="37" t="s">
        <v>48</v>
      </c>
      <c r="M2459" s="37" t="s">
        <v>568</v>
      </c>
      <c r="N2459" s="37" t="s">
        <v>6518</v>
      </c>
      <c r="O2459" s="39" t="s">
        <v>10852</v>
      </c>
      <c r="P2459" s="37" t="s">
        <v>6509</v>
      </c>
      <c r="Q2459" s="37" t="s">
        <v>6511</v>
      </c>
      <c r="R2459" s="39" t="s">
        <v>14342</v>
      </c>
      <c r="S2459" s="40" t="s">
        <v>10741</v>
      </c>
      <c r="T2459" s="41">
        <v>8</v>
      </c>
      <c r="U2459" s="42">
        <v>0</v>
      </c>
      <c r="V2459" s="42">
        <v>0</v>
      </c>
      <c r="W2459" s="42"/>
      <c r="X2459" s="42"/>
      <c r="Y2459" s="102">
        <v>8</v>
      </c>
      <c r="Z2459">
        <v>8</v>
      </c>
      <c r="AA2459">
        <v>0</v>
      </c>
      <c r="AB2459">
        <v>0</v>
      </c>
      <c r="AE2459" s="103">
        <v>8</v>
      </c>
      <c r="AF2459">
        <v>17</v>
      </c>
      <c r="AG2459">
        <v>0</v>
      </c>
      <c r="AH2459">
        <v>0</v>
      </c>
      <c r="AI2459">
        <v>17</v>
      </c>
    </row>
    <row r="2460" spans="1:35" ht="15" hidden="1" customHeight="1" x14ac:dyDescent="0.25">
      <c r="A2460" s="37" t="s">
        <v>36</v>
      </c>
      <c r="B2460" s="37" t="s">
        <v>37</v>
      </c>
      <c r="C2460" s="37" t="s">
        <v>1478</v>
      </c>
      <c r="D2460" s="38" t="s">
        <v>13165</v>
      </c>
      <c r="E2460" s="37" t="s">
        <v>1479</v>
      </c>
      <c r="F2460" s="37" t="s">
        <v>814</v>
      </c>
      <c r="G2460" s="37">
        <v>200000411</v>
      </c>
      <c r="H2460" s="100">
        <v>42287618</v>
      </c>
      <c r="I2460" s="101">
        <v>312509</v>
      </c>
      <c r="J2460" s="37">
        <v>100002264</v>
      </c>
      <c r="K2460" s="37">
        <v>200000411</v>
      </c>
      <c r="L2460" s="37" t="s">
        <v>48</v>
      </c>
      <c r="M2460" s="37" t="s">
        <v>814</v>
      </c>
      <c r="N2460" s="37" t="s">
        <v>1480</v>
      </c>
      <c r="O2460" s="39" t="s">
        <v>15532</v>
      </c>
      <c r="P2460" s="37" t="s">
        <v>1480</v>
      </c>
      <c r="Q2460" s="37" t="s">
        <v>1483</v>
      </c>
      <c r="R2460" s="39" t="s">
        <v>13167</v>
      </c>
      <c r="S2460" s="40" t="s">
        <v>10721</v>
      </c>
      <c r="T2460" s="41">
        <v>21</v>
      </c>
      <c r="U2460" s="41">
        <v>0</v>
      </c>
      <c r="V2460" s="42">
        <v>0</v>
      </c>
      <c r="W2460" s="42"/>
      <c r="X2460" s="42"/>
      <c r="Y2460" s="102">
        <v>21</v>
      </c>
      <c r="Z2460">
        <v>0</v>
      </c>
      <c r="AA2460">
        <v>0</v>
      </c>
      <c r="AB2460">
        <v>0</v>
      </c>
      <c r="AE2460" s="103">
        <v>0</v>
      </c>
      <c r="AF2460">
        <v>0</v>
      </c>
      <c r="AG2460">
        <v>0</v>
      </c>
      <c r="AH2460">
        <v>0</v>
      </c>
      <c r="AI2460">
        <v>0</v>
      </c>
    </row>
    <row r="2461" spans="1:35" ht="15" hidden="1" customHeight="1" x14ac:dyDescent="0.25">
      <c r="A2461" s="37" t="s">
        <v>36</v>
      </c>
      <c r="B2461" s="37" t="s">
        <v>37</v>
      </c>
      <c r="C2461" s="37" t="s">
        <v>977</v>
      </c>
      <c r="D2461" s="38" t="s">
        <v>15538</v>
      </c>
      <c r="E2461" s="37" t="s">
        <v>978</v>
      </c>
      <c r="F2461" s="37" t="s">
        <v>814</v>
      </c>
      <c r="G2461" s="37">
        <v>200000351</v>
      </c>
      <c r="H2461" s="100">
        <v>710002963</v>
      </c>
      <c r="I2461" s="101">
        <v>37847571</v>
      </c>
      <c r="J2461" s="37">
        <v>100001798</v>
      </c>
      <c r="K2461" s="37">
        <v>100001799</v>
      </c>
      <c r="L2461" s="37" t="s">
        <v>979</v>
      </c>
      <c r="M2461" s="37" t="s">
        <v>814</v>
      </c>
      <c r="N2461" s="37" t="s">
        <v>817</v>
      </c>
      <c r="O2461" s="39" t="s">
        <v>11910</v>
      </c>
      <c r="P2461" s="37" t="s">
        <v>980</v>
      </c>
      <c r="Q2461" s="37" t="s">
        <v>981</v>
      </c>
      <c r="R2461" s="39" t="s">
        <v>15539</v>
      </c>
      <c r="S2461" s="40" t="s">
        <v>10741</v>
      </c>
      <c r="T2461" s="41">
        <v>14</v>
      </c>
      <c r="U2461" s="42">
        <v>0</v>
      </c>
      <c r="V2461" s="42">
        <v>0</v>
      </c>
      <c r="W2461" s="42"/>
      <c r="X2461" s="42"/>
      <c r="Y2461" s="102">
        <v>14</v>
      </c>
      <c r="Z2461">
        <v>0</v>
      </c>
      <c r="AA2461">
        <v>0</v>
      </c>
      <c r="AB2461">
        <v>0</v>
      </c>
      <c r="AE2461" s="103">
        <v>0</v>
      </c>
      <c r="AF2461">
        <v>0</v>
      </c>
      <c r="AG2461">
        <v>0</v>
      </c>
      <c r="AH2461">
        <v>0</v>
      </c>
      <c r="AI2461">
        <v>0</v>
      </c>
    </row>
    <row r="2462" spans="1:35" ht="15" hidden="1" customHeight="1" x14ac:dyDescent="0.25">
      <c r="A2462" s="37" t="s">
        <v>36</v>
      </c>
      <c r="B2462" s="37" t="s">
        <v>37</v>
      </c>
      <c r="C2462" s="37" t="s">
        <v>4273</v>
      </c>
      <c r="D2462" s="38" t="s">
        <v>15535</v>
      </c>
      <c r="E2462" s="37" t="s">
        <v>4274</v>
      </c>
      <c r="F2462" s="37" t="s">
        <v>4189</v>
      </c>
      <c r="G2462" s="37">
        <v>200001304</v>
      </c>
      <c r="H2462" s="100">
        <v>710014082</v>
      </c>
      <c r="I2462" s="101">
        <v>37812343</v>
      </c>
      <c r="J2462" s="37">
        <v>100007221</v>
      </c>
      <c r="K2462" s="37">
        <v>100007222</v>
      </c>
      <c r="L2462" s="37" t="s">
        <v>105</v>
      </c>
      <c r="M2462" s="37" t="s">
        <v>4189</v>
      </c>
      <c r="N2462" s="37" t="s">
        <v>4196</v>
      </c>
      <c r="O2462" s="39" t="s">
        <v>15536</v>
      </c>
      <c r="P2462" s="37" t="s">
        <v>4275</v>
      </c>
      <c r="Q2462" s="37" t="s">
        <v>4276</v>
      </c>
      <c r="R2462" s="39" t="s">
        <v>15537</v>
      </c>
      <c r="S2462" s="40" t="s">
        <v>10741</v>
      </c>
      <c r="T2462" s="41">
        <v>21</v>
      </c>
      <c r="U2462" s="42">
        <v>0</v>
      </c>
      <c r="V2462" s="42">
        <v>0</v>
      </c>
      <c r="W2462" s="42"/>
      <c r="X2462" s="42"/>
      <c r="Y2462" s="102">
        <v>21</v>
      </c>
      <c r="Z2462">
        <v>0</v>
      </c>
      <c r="AA2462">
        <v>0</v>
      </c>
      <c r="AB2462">
        <v>0</v>
      </c>
      <c r="AE2462" s="103">
        <v>0</v>
      </c>
      <c r="AF2462">
        <v>0</v>
      </c>
      <c r="AG2462">
        <v>0</v>
      </c>
      <c r="AH2462">
        <v>0</v>
      </c>
      <c r="AI2462">
        <v>0</v>
      </c>
    </row>
    <row r="2463" spans="1:35" ht="15" hidden="1" customHeight="1" x14ac:dyDescent="0.25">
      <c r="A2463" s="37" t="s">
        <v>36</v>
      </c>
      <c r="B2463" s="37" t="s">
        <v>37</v>
      </c>
      <c r="C2463" s="37" t="s">
        <v>10042</v>
      </c>
      <c r="D2463" s="38" t="s">
        <v>15540</v>
      </c>
      <c r="E2463" s="37" t="s">
        <v>10043</v>
      </c>
      <c r="F2463" s="37" t="s">
        <v>2860</v>
      </c>
      <c r="G2463" s="37">
        <v>200000982</v>
      </c>
      <c r="H2463" s="100">
        <v>710005415</v>
      </c>
      <c r="I2463" s="101">
        <v>587567</v>
      </c>
      <c r="J2463" s="37">
        <v>100005605</v>
      </c>
      <c r="K2463" s="37">
        <v>200000982</v>
      </c>
      <c r="L2463" s="37" t="s">
        <v>53</v>
      </c>
      <c r="M2463" s="37" t="s">
        <v>2860</v>
      </c>
      <c r="N2463" s="37" t="s">
        <v>3333</v>
      </c>
      <c r="O2463" s="39" t="s">
        <v>11506</v>
      </c>
      <c r="P2463" s="37" t="s">
        <v>10044</v>
      </c>
      <c r="Q2463" s="37" t="s">
        <v>10045</v>
      </c>
      <c r="R2463" s="39" t="s">
        <v>10634</v>
      </c>
      <c r="S2463" s="40" t="s">
        <v>10741</v>
      </c>
      <c r="T2463" s="41">
        <v>2</v>
      </c>
      <c r="U2463" s="41">
        <v>0</v>
      </c>
      <c r="V2463" s="41">
        <v>0</v>
      </c>
      <c r="W2463" s="42"/>
      <c r="X2463" s="42"/>
      <c r="Y2463" s="102">
        <v>2</v>
      </c>
      <c r="Z2463">
        <v>0</v>
      </c>
      <c r="AA2463">
        <v>0</v>
      </c>
      <c r="AB2463">
        <v>0</v>
      </c>
      <c r="AE2463" s="103">
        <v>0</v>
      </c>
      <c r="AF2463">
        <v>0</v>
      </c>
      <c r="AG2463">
        <v>0</v>
      </c>
      <c r="AH2463">
        <v>0</v>
      </c>
      <c r="AI2463">
        <v>0</v>
      </c>
    </row>
    <row r="2464" spans="1:35" ht="15" hidden="1" customHeight="1" x14ac:dyDescent="0.25">
      <c r="A2464" s="37" t="s">
        <v>36</v>
      </c>
      <c r="B2464" s="37" t="s">
        <v>37</v>
      </c>
      <c r="C2464" s="37" t="s">
        <v>4321</v>
      </c>
      <c r="D2464" s="38" t="s">
        <v>13124</v>
      </c>
      <c r="E2464" s="37" t="s">
        <v>4322</v>
      </c>
      <c r="F2464" s="37" t="s">
        <v>4189</v>
      </c>
      <c r="G2464" s="37">
        <v>200001311</v>
      </c>
      <c r="H2464" s="100">
        <v>710285906</v>
      </c>
      <c r="I2464" s="101">
        <v>55492878</v>
      </c>
      <c r="J2464" s="37">
        <v>100019963</v>
      </c>
      <c r="K2464" s="37">
        <v>100019961</v>
      </c>
      <c r="L2464" s="37" t="s">
        <v>10434</v>
      </c>
      <c r="M2464" s="37" t="s">
        <v>4189</v>
      </c>
      <c r="N2464" s="37" t="s">
        <v>4196</v>
      </c>
      <c r="O2464" s="39" t="s">
        <v>13125</v>
      </c>
      <c r="P2464" s="37" t="s">
        <v>4323</v>
      </c>
      <c r="Q2464" s="37" t="s">
        <v>4324</v>
      </c>
      <c r="R2464" s="39" t="s">
        <v>13126</v>
      </c>
      <c r="S2464" s="40" t="s">
        <v>10741</v>
      </c>
      <c r="T2464" s="41">
        <v>23</v>
      </c>
      <c r="U2464" s="41">
        <v>0</v>
      </c>
      <c r="V2464" s="41">
        <v>0</v>
      </c>
      <c r="W2464" s="42"/>
      <c r="X2464" s="42"/>
      <c r="Y2464" s="102">
        <v>23</v>
      </c>
      <c r="Z2464">
        <v>0</v>
      </c>
      <c r="AA2464">
        <v>0</v>
      </c>
      <c r="AB2464">
        <v>0</v>
      </c>
      <c r="AE2464" s="103">
        <v>0</v>
      </c>
      <c r="AF2464">
        <v>0</v>
      </c>
      <c r="AG2464">
        <v>0</v>
      </c>
      <c r="AH2464">
        <v>0</v>
      </c>
      <c r="AI2464">
        <v>0</v>
      </c>
    </row>
    <row r="2465" spans="1:35" ht="15" hidden="1" customHeight="1" x14ac:dyDescent="0.25">
      <c r="A2465" s="37" t="s">
        <v>36</v>
      </c>
      <c r="B2465" s="37" t="s">
        <v>37</v>
      </c>
      <c r="C2465" s="37" t="s">
        <v>1360</v>
      </c>
      <c r="D2465" s="38" t="s">
        <v>10811</v>
      </c>
      <c r="E2465" s="37" t="s">
        <v>1361</v>
      </c>
      <c r="F2465" s="37" t="s">
        <v>814</v>
      </c>
      <c r="G2465" s="37">
        <v>200000523</v>
      </c>
      <c r="H2465" s="100">
        <v>710270224</v>
      </c>
      <c r="I2465" s="101">
        <v>37990365</v>
      </c>
      <c r="J2465" s="37">
        <v>100018278</v>
      </c>
      <c r="K2465" s="37">
        <v>100018275</v>
      </c>
      <c r="L2465" s="37" t="s">
        <v>105</v>
      </c>
      <c r="M2465" s="37" t="s">
        <v>814</v>
      </c>
      <c r="N2465" s="37" t="s">
        <v>549</v>
      </c>
      <c r="O2465" s="39" t="s">
        <v>1383</v>
      </c>
      <c r="P2465" s="37" t="s">
        <v>549</v>
      </c>
      <c r="Q2465" s="37" t="s">
        <v>1369</v>
      </c>
      <c r="R2465" s="39" t="s">
        <v>10622</v>
      </c>
      <c r="S2465" s="40" t="s">
        <v>10741</v>
      </c>
      <c r="T2465" s="41">
        <v>26</v>
      </c>
      <c r="U2465" s="42">
        <v>0</v>
      </c>
      <c r="V2465" s="42">
        <v>0</v>
      </c>
      <c r="W2465" s="42"/>
      <c r="X2465" s="42"/>
      <c r="Y2465" s="102">
        <v>26</v>
      </c>
      <c r="Z2465">
        <v>0</v>
      </c>
      <c r="AA2465">
        <v>0</v>
      </c>
      <c r="AB2465">
        <v>0</v>
      </c>
      <c r="AE2465" s="103">
        <v>0</v>
      </c>
      <c r="AF2465">
        <v>0</v>
      </c>
      <c r="AG2465">
        <v>0</v>
      </c>
      <c r="AH2465">
        <v>0</v>
      </c>
      <c r="AI2465">
        <v>0</v>
      </c>
    </row>
    <row r="2466" spans="1:35" ht="15" hidden="1" customHeight="1" x14ac:dyDescent="0.25">
      <c r="A2466" s="37" t="s">
        <v>36</v>
      </c>
      <c r="B2466" s="37" t="s">
        <v>37</v>
      </c>
      <c r="C2466" s="37" t="s">
        <v>8843</v>
      </c>
      <c r="D2466" s="38" t="s">
        <v>15541</v>
      </c>
      <c r="E2466" s="37" t="s">
        <v>8844</v>
      </c>
      <c r="F2466" s="37" t="s">
        <v>8536</v>
      </c>
      <c r="G2466" s="37">
        <v>200003086</v>
      </c>
      <c r="H2466" s="100">
        <v>710026218</v>
      </c>
      <c r="I2466" s="101">
        <v>325015</v>
      </c>
      <c r="J2466" s="37">
        <v>100015433</v>
      </c>
      <c r="K2466" s="37">
        <v>200003086</v>
      </c>
      <c r="L2466" s="37" t="s">
        <v>48</v>
      </c>
      <c r="M2466" s="37" t="s">
        <v>8536</v>
      </c>
      <c r="N2466" s="37" t="s">
        <v>1826</v>
      </c>
      <c r="O2466" s="39" t="s">
        <v>15542</v>
      </c>
      <c r="P2466" s="37" t="s">
        <v>8845</v>
      </c>
      <c r="Q2466" s="37" t="s">
        <v>8846</v>
      </c>
      <c r="R2466" s="39" t="s">
        <v>15543</v>
      </c>
      <c r="S2466" s="40" t="s">
        <v>10741</v>
      </c>
      <c r="T2466" s="41">
        <v>5</v>
      </c>
      <c r="U2466" s="42">
        <v>0</v>
      </c>
      <c r="V2466" s="42">
        <v>0</v>
      </c>
      <c r="W2466" s="42"/>
      <c r="X2466" s="42"/>
      <c r="Y2466" s="102">
        <v>5</v>
      </c>
      <c r="Z2466">
        <v>0</v>
      </c>
      <c r="AA2466">
        <v>0</v>
      </c>
      <c r="AB2466">
        <v>0</v>
      </c>
      <c r="AE2466" s="103">
        <v>0</v>
      </c>
      <c r="AF2466">
        <v>0</v>
      </c>
      <c r="AG2466">
        <v>0</v>
      </c>
      <c r="AH2466">
        <v>0</v>
      </c>
      <c r="AI2466">
        <v>0</v>
      </c>
    </row>
    <row r="2467" spans="1:35" ht="15" hidden="1" customHeight="1" x14ac:dyDescent="0.25">
      <c r="A2467" s="37" t="s">
        <v>36</v>
      </c>
      <c r="B2467" s="37" t="s">
        <v>37</v>
      </c>
      <c r="C2467" s="37" t="s">
        <v>5395</v>
      </c>
      <c r="D2467" s="38" t="s">
        <v>10768</v>
      </c>
      <c r="E2467" s="37" t="s">
        <v>5396</v>
      </c>
      <c r="F2467" s="37" t="s">
        <v>568</v>
      </c>
      <c r="G2467" s="37">
        <v>200001638</v>
      </c>
      <c r="H2467" s="100">
        <v>710012764</v>
      </c>
      <c r="I2467" s="101">
        <v>313271</v>
      </c>
      <c r="J2467" s="37">
        <v>100009354</v>
      </c>
      <c r="K2467" s="37">
        <v>200001638</v>
      </c>
      <c r="L2467" s="37" t="s">
        <v>48</v>
      </c>
      <c r="M2467" s="37" t="s">
        <v>568</v>
      </c>
      <c r="N2467" s="37" t="s">
        <v>655</v>
      </c>
      <c r="O2467" s="39" t="s">
        <v>10769</v>
      </c>
      <c r="P2467" s="37" t="s">
        <v>655</v>
      </c>
      <c r="Q2467" s="37" t="s">
        <v>5402</v>
      </c>
      <c r="R2467" s="39" t="s">
        <v>10770</v>
      </c>
      <c r="S2467" s="40" t="s">
        <v>10741</v>
      </c>
      <c r="T2467" s="41">
        <v>10</v>
      </c>
      <c r="U2467" s="42">
        <v>0</v>
      </c>
      <c r="V2467" s="42">
        <v>0</v>
      </c>
      <c r="W2467" s="42"/>
      <c r="X2467" s="42"/>
      <c r="Y2467" s="102">
        <v>10</v>
      </c>
      <c r="Z2467">
        <v>0</v>
      </c>
      <c r="AA2467">
        <v>0</v>
      </c>
      <c r="AB2467">
        <v>0</v>
      </c>
      <c r="AE2467" s="103">
        <v>0</v>
      </c>
      <c r="AF2467">
        <v>0</v>
      </c>
      <c r="AG2467">
        <v>0</v>
      </c>
      <c r="AH2467">
        <v>0</v>
      </c>
      <c r="AI2467">
        <v>0</v>
      </c>
    </row>
    <row r="2468" spans="1:35" ht="15" hidden="1" customHeight="1" x14ac:dyDescent="0.25">
      <c r="A2468" s="37" t="s">
        <v>36</v>
      </c>
      <c r="B2468" s="37" t="s">
        <v>37</v>
      </c>
      <c r="C2468" s="37" t="s">
        <v>3206</v>
      </c>
      <c r="D2468" s="38" t="s">
        <v>15544</v>
      </c>
      <c r="E2468" s="37" t="s">
        <v>3207</v>
      </c>
      <c r="F2468" s="37" t="s">
        <v>2860</v>
      </c>
      <c r="G2468" s="37">
        <v>200000896</v>
      </c>
      <c r="H2468" s="100">
        <v>710004192</v>
      </c>
      <c r="I2468" s="101">
        <v>37866907</v>
      </c>
      <c r="J2468" s="37">
        <v>100006680</v>
      </c>
      <c r="K2468" s="37">
        <v>100006681</v>
      </c>
      <c r="L2468" s="37" t="s">
        <v>3208</v>
      </c>
      <c r="M2468" s="37" t="s">
        <v>2860</v>
      </c>
      <c r="N2468" s="37" t="s">
        <v>1815</v>
      </c>
      <c r="O2468" s="39" t="s">
        <v>11157</v>
      </c>
      <c r="P2468" s="37" t="s">
        <v>3209</v>
      </c>
      <c r="Q2468" s="37" t="s">
        <v>3210</v>
      </c>
      <c r="R2468" s="39" t="s">
        <v>15545</v>
      </c>
      <c r="S2468" s="40" t="s">
        <v>10741</v>
      </c>
      <c r="T2468" s="41">
        <v>7</v>
      </c>
      <c r="U2468" s="42">
        <v>0</v>
      </c>
      <c r="V2468" s="42">
        <v>0</v>
      </c>
      <c r="W2468" s="42"/>
      <c r="X2468" s="42"/>
      <c r="Y2468" s="102">
        <v>7</v>
      </c>
      <c r="Z2468">
        <v>0</v>
      </c>
      <c r="AA2468">
        <v>0</v>
      </c>
      <c r="AB2468">
        <v>0</v>
      </c>
      <c r="AE2468" s="103">
        <v>0</v>
      </c>
      <c r="AF2468">
        <v>0</v>
      </c>
      <c r="AG2468">
        <v>0</v>
      </c>
      <c r="AH2468">
        <v>0</v>
      </c>
      <c r="AI2468">
        <v>0</v>
      </c>
    </row>
    <row r="2469" spans="1:35" ht="15" hidden="1" customHeight="1" x14ac:dyDescent="0.25">
      <c r="A2469" s="37" t="s">
        <v>36</v>
      </c>
      <c r="B2469" s="37" t="s">
        <v>37</v>
      </c>
      <c r="C2469" s="37" t="s">
        <v>1686</v>
      </c>
      <c r="D2469" s="38" t="s">
        <v>15546</v>
      </c>
      <c r="E2469" s="37" t="s">
        <v>1687</v>
      </c>
      <c r="F2469" s="37" t="s">
        <v>814</v>
      </c>
      <c r="G2469" s="37">
        <v>200000364</v>
      </c>
      <c r="H2469" s="100">
        <v>710002947</v>
      </c>
      <c r="I2469" s="101">
        <v>655481</v>
      </c>
      <c r="J2469" s="37">
        <v>100001892</v>
      </c>
      <c r="K2469" s="37">
        <v>200000364</v>
      </c>
      <c r="L2469" s="37" t="s">
        <v>829</v>
      </c>
      <c r="M2469" s="37" t="s">
        <v>814</v>
      </c>
      <c r="N2469" s="37" t="s">
        <v>817</v>
      </c>
      <c r="O2469" s="39" t="s">
        <v>14054</v>
      </c>
      <c r="P2469" s="37" t="s">
        <v>1688</v>
      </c>
      <c r="Q2469" s="37" t="s">
        <v>145</v>
      </c>
      <c r="R2469" s="39" t="s">
        <v>15547</v>
      </c>
      <c r="S2469" s="40" t="s">
        <v>10741</v>
      </c>
      <c r="T2469" s="41">
        <v>3</v>
      </c>
      <c r="U2469" s="42">
        <v>0</v>
      </c>
      <c r="V2469" s="42">
        <v>0</v>
      </c>
      <c r="W2469" s="42"/>
      <c r="X2469" s="42"/>
      <c r="Y2469" s="102">
        <v>3</v>
      </c>
      <c r="Z2469">
        <v>0</v>
      </c>
      <c r="AA2469">
        <v>0</v>
      </c>
      <c r="AB2469">
        <v>0</v>
      </c>
      <c r="AE2469" s="103">
        <v>0</v>
      </c>
      <c r="AF2469">
        <v>0</v>
      </c>
      <c r="AG2469">
        <v>0</v>
      </c>
      <c r="AH2469">
        <v>0</v>
      </c>
      <c r="AI2469">
        <v>0</v>
      </c>
    </row>
    <row r="2470" spans="1:35" ht="15" hidden="1" customHeight="1" x14ac:dyDescent="0.25">
      <c r="A2470" s="37" t="s">
        <v>36</v>
      </c>
      <c r="B2470" s="37" t="s">
        <v>37</v>
      </c>
      <c r="C2470" s="37" t="s">
        <v>7485</v>
      </c>
      <c r="D2470" s="38" t="s">
        <v>15548</v>
      </c>
      <c r="E2470" s="37" t="s">
        <v>7486</v>
      </c>
      <c r="F2470" s="37" t="s">
        <v>6696</v>
      </c>
      <c r="G2470" s="37">
        <v>200002497</v>
      </c>
      <c r="H2470" s="100">
        <v>710028377</v>
      </c>
      <c r="I2470" s="101">
        <v>326984</v>
      </c>
      <c r="J2470" s="37">
        <v>100012641</v>
      </c>
      <c r="K2470" s="37">
        <v>200002497</v>
      </c>
      <c r="L2470" s="37" t="s">
        <v>48</v>
      </c>
      <c r="M2470" s="37" t="s">
        <v>6696</v>
      </c>
      <c r="N2470" s="37" t="s">
        <v>7404</v>
      </c>
      <c r="O2470" s="39" t="s">
        <v>15549</v>
      </c>
      <c r="P2470" s="37" t="s">
        <v>7487</v>
      </c>
      <c r="Q2470" s="37" t="s">
        <v>7488</v>
      </c>
      <c r="R2470" s="39" t="s">
        <v>15550</v>
      </c>
      <c r="S2470" s="40" t="s">
        <v>10741</v>
      </c>
      <c r="T2470" s="41">
        <v>36</v>
      </c>
      <c r="U2470" s="41">
        <v>0</v>
      </c>
      <c r="V2470" s="41">
        <v>0</v>
      </c>
      <c r="W2470" s="42"/>
      <c r="X2470" s="42"/>
      <c r="Y2470" s="102">
        <v>36</v>
      </c>
      <c r="Z2470">
        <v>0</v>
      </c>
      <c r="AA2470">
        <v>0</v>
      </c>
      <c r="AB2470">
        <v>0</v>
      </c>
      <c r="AE2470" s="103">
        <v>0</v>
      </c>
      <c r="AF2470">
        <v>1</v>
      </c>
      <c r="AG2470">
        <v>0</v>
      </c>
      <c r="AH2470">
        <v>0</v>
      </c>
      <c r="AI2470">
        <v>1</v>
      </c>
    </row>
    <row r="2471" spans="1:35" ht="15" hidden="1" customHeight="1" x14ac:dyDescent="0.25">
      <c r="A2471" s="37" t="s">
        <v>36</v>
      </c>
      <c r="B2471" s="37" t="s">
        <v>37</v>
      </c>
      <c r="C2471" s="37" t="s">
        <v>4441</v>
      </c>
      <c r="D2471" s="38" t="s">
        <v>15551</v>
      </c>
      <c r="E2471" s="37" t="s">
        <v>4442</v>
      </c>
      <c r="F2471" s="37" t="s">
        <v>4189</v>
      </c>
      <c r="G2471" s="37">
        <v>200001330</v>
      </c>
      <c r="H2471" s="100">
        <v>710014724</v>
      </c>
      <c r="I2471" s="101">
        <v>314650</v>
      </c>
      <c r="J2471" s="37">
        <v>100007468</v>
      </c>
      <c r="K2471" s="37">
        <v>200001330</v>
      </c>
      <c r="L2471" s="37" t="s">
        <v>48</v>
      </c>
      <c r="M2471" s="37" t="s">
        <v>4189</v>
      </c>
      <c r="N2471" s="37" t="s">
        <v>4350</v>
      </c>
      <c r="O2471" s="39" t="s">
        <v>10875</v>
      </c>
      <c r="P2471" s="37" t="s">
        <v>4443</v>
      </c>
      <c r="Q2471" s="37" t="s">
        <v>15552</v>
      </c>
      <c r="R2471" s="39" t="s">
        <v>15553</v>
      </c>
      <c r="S2471" s="40" t="s">
        <v>10741</v>
      </c>
      <c r="T2471" s="41">
        <v>8</v>
      </c>
      <c r="U2471" s="41">
        <v>0</v>
      </c>
      <c r="V2471" s="41">
        <v>0</v>
      </c>
      <c r="W2471" s="42"/>
      <c r="X2471" s="42"/>
      <c r="Y2471" s="102">
        <v>8</v>
      </c>
      <c r="Z2471">
        <v>0</v>
      </c>
      <c r="AA2471">
        <v>0</v>
      </c>
      <c r="AB2471">
        <v>0</v>
      </c>
      <c r="AE2471" s="103">
        <v>0</v>
      </c>
      <c r="AF2471">
        <v>0</v>
      </c>
      <c r="AG2471">
        <v>0</v>
      </c>
      <c r="AH2471">
        <v>0</v>
      </c>
      <c r="AI2471">
        <v>0</v>
      </c>
    </row>
    <row r="2472" spans="1:35" ht="15" hidden="1" customHeight="1" x14ac:dyDescent="0.25">
      <c r="A2472" s="37" t="s">
        <v>36</v>
      </c>
      <c r="B2472" s="37" t="s">
        <v>37</v>
      </c>
      <c r="C2472" s="37" t="s">
        <v>4358</v>
      </c>
      <c r="D2472" s="38" t="s">
        <v>15554</v>
      </c>
      <c r="E2472" s="37" t="s">
        <v>4359</v>
      </c>
      <c r="F2472" s="37" t="s">
        <v>4189</v>
      </c>
      <c r="G2472" s="37">
        <v>200001473</v>
      </c>
      <c r="H2472" s="100">
        <v>710014341</v>
      </c>
      <c r="I2472" s="101">
        <v>37810278</v>
      </c>
      <c r="J2472" s="37">
        <v>100008185</v>
      </c>
      <c r="K2472" s="37">
        <v>100008188</v>
      </c>
      <c r="L2472" s="37" t="s">
        <v>105</v>
      </c>
      <c r="M2472" s="37" t="s">
        <v>4189</v>
      </c>
      <c r="N2472" s="37" t="s">
        <v>4452</v>
      </c>
      <c r="O2472" s="39" t="s">
        <v>12690</v>
      </c>
      <c r="P2472" s="37" t="s">
        <v>4361</v>
      </c>
      <c r="Q2472" s="37" t="s">
        <v>4362</v>
      </c>
      <c r="R2472" s="39" t="s">
        <v>15555</v>
      </c>
      <c r="S2472" s="40" t="s">
        <v>10741</v>
      </c>
      <c r="T2472" s="41">
        <v>16</v>
      </c>
      <c r="U2472" s="41">
        <v>0</v>
      </c>
      <c r="V2472" s="41">
        <v>0</v>
      </c>
      <c r="W2472" s="42"/>
      <c r="X2472" s="42"/>
      <c r="Y2472" s="102">
        <v>16</v>
      </c>
      <c r="Z2472">
        <v>0</v>
      </c>
      <c r="AA2472">
        <v>0</v>
      </c>
      <c r="AB2472">
        <v>0</v>
      </c>
      <c r="AE2472" s="103">
        <v>0</v>
      </c>
      <c r="AF2472">
        <v>0</v>
      </c>
      <c r="AG2472">
        <v>0</v>
      </c>
      <c r="AH2472">
        <v>0</v>
      </c>
      <c r="AI2472">
        <v>0</v>
      </c>
    </row>
    <row r="2473" spans="1:35" ht="15" hidden="1" customHeight="1" x14ac:dyDescent="0.25">
      <c r="A2473" s="37" t="s">
        <v>36</v>
      </c>
      <c r="B2473" s="37" t="s">
        <v>37</v>
      </c>
      <c r="C2473" s="37" t="s">
        <v>8275</v>
      </c>
      <c r="D2473" s="38" t="s">
        <v>15729</v>
      </c>
      <c r="E2473" s="37" t="s">
        <v>8276</v>
      </c>
      <c r="F2473" s="37" t="s">
        <v>6696</v>
      </c>
      <c r="G2473" s="37">
        <v>200002823</v>
      </c>
      <c r="H2473" s="100">
        <v>710033516</v>
      </c>
      <c r="I2473" s="101">
        <v>332259</v>
      </c>
      <c r="J2473" s="37">
        <v>100013831</v>
      </c>
      <c r="K2473" s="37">
        <v>200002823</v>
      </c>
      <c r="L2473" s="37" t="s">
        <v>48</v>
      </c>
      <c r="M2473" s="37" t="s">
        <v>6696</v>
      </c>
      <c r="N2473" s="37" t="s">
        <v>8266</v>
      </c>
      <c r="O2473" s="39" t="s">
        <v>13611</v>
      </c>
      <c r="P2473" s="37" t="s">
        <v>8277</v>
      </c>
      <c r="Q2473" s="37" t="s">
        <v>8278</v>
      </c>
      <c r="R2473" s="39" t="s">
        <v>15730</v>
      </c>
      <c r="S2473" s="40" t="s">
        <v>10741</v>
      </c>
      <c r="T2473" s="41">
        <v>32</v>
      </c>
      <c r="U2473" s="41">
        <v>0</v>
      </c>
      <c r="V2473" s="41">
        <v>0</v>
      </c>
      <c r="W2473" s="42"/>
      <c r="X2473" s="42"/>
      <c r="Y2473" s="102">
        <v>32</v>
      </c>
      <c r="Z2473">
        <v>1</v>
      </c>
      <c r="AA2473">
        <v>0</v>
      </c>
      <c r="AB2473">
        <v>0</v>
      </c>
      <c r="AE2473" s="103">
        <v>1</v>
      </c>
      <c r="AF2473">
        <v>0</v>
      </c>
      <c r="AG2473">
        <v>0</v>
      </c>
      <c r="AH2473">
        <v>0</v>
      </c>
      <c r="AI2473">
        <v>0</v>
      </c>
    </row>
    <row r="2474" spans="1:35" ht="15" hidden="1" customHeight="1" x14ac:dyDescent="0.25">
      <c r="A2474" s="37" t="s">
        <v>36</v>
      </c>
      <c r="B2474" s="37" t="s">
        <v>37</v>
      </c>
      <c r="C2474" s="37" t="s">
        <v>8990</v>
      </c>
      <c r="D2474" s="38" t="s">
        <v>15731</v>
      </c>
      <c r="E2474" s="37" t="s">
        <v>8991</v>
      </c>
      <c r="F2474" s="37" t="s">
        <v>8536</v>
      </c>
      <c r="G2474" s="37">
        <v>200003229</v>
      </c>
      <c r="H2474" s="100">
        <v>42325471</v>
      </c>
      <c r="I2474" s="101">
        <v>325791</v>
      </c>
      <c r="J2474" s="37">
        <v>100016007</v>
      </c>
      <c r="K2474" s="37">
        <v>200003229</v>
      </c>
      <c r="L2474" s="37" t="s">
        <v>48</v>
      </c>
      <c r="M2474" s="37" t="s">
        <v>8536</v>
      </c>
      <c r="N2474" s="37" t="s">
        <v>8417</v>
      </c>
      <c r="O2474" s="39" t="s">
        <v>12268</v>
      </c>
      <c r="P2474" s="37" t="s">
        <v>8417</v>
      </c>
      <c r="Q2474" s="37" t="s">
        <v>8992</v>
      </c>
      <c r="R2474" s="39" t="s">
        <v>12269</v>
      </c>
      <c r="S2474" s="40" t="s">
        <v>10721</v>
      </c>
      <c r="T2474" s="41">
        <v>77</v>
      </c>
      <c r="U2474" s="41">
        <v>0</v>
      </c>
      <c r="V2474" s="41">
        <v>0</v>
      </c>
      <c r="W2474" s="42"/>
      <c r="X2474" s="42"/>
      <c r="Y2474" s="102">
        <v>77</v>
      </c>
      <c r="Z2474">
        <v>0</v>
      </c>
      <c r="AA2474">
        <v>0</v>
      </c>
      <c r="AB2474">
        <v>0</v>
      </c>
      <c r="AE2474" s="103">
        <v>0</v>
      </c>
      <c r="AF2474">
        <v>1</v>
      </c>
      <c r="AG2474">
        <v>0</v>
      </c>
      <c r="AH2474">
        <v>0</v>
      </c>
      <c r="AI2474">
        <v>1</v>
      </c>
    </row>
    <row r="2475" spans="1:35" ht="15" hidden="1" customHeight="1" x14ac:dyDescent="0.25">
      <c r="A2475" s="37" t="s">
        <v>36</v>
      </c>
      <c r="B2475" s="37" t="s">
        <v>37</v>
      </c>
      <c r="C2475" s="37" t="s">
        <v>4593</v>
      </c>
      <c r="D2475" s="38" t="s">
        <v>10944</v>
      </c>
      <c r="E2475" s="37" t="s">
        <v>4594</v>
      </c>
      <c r="F2475" s="37" t="s">
        <v>4189</v>
      </c>
      <c r="G2475" s="37">
        <v>200001359</v>
      </c>
      <c r="H2475" s="100">
        <v>42066280</v>
      </c>
      <c r="I2475" s="101">
        <v>315524</v>
      </c>
      <c r="J2475" s="37">
        <v>100007780</v>
      </c>
      <c r="K2475" s="37">
        <v>200001359</v>
      </c>
      <c r="L2475" s="37" t="s">
        <v>48</v>
      </c>
      <c r="M2475" s="37" t="s">
        <v>4189</v>
      </c>
      <c r="N2475" s="37" t="s">
        <v>4596</v>
      </c>
      <c r="O2475" s="39" t="s">
        <v>11656</v>
      </c>
      <c r="P2475" s="37" t="s">
        <v>4596</v>
      </c>
      <c r="Q2475" s="37" t="s">
        <v>4602</v>
      </c>
      <c r="R2475" s="39" t="s">
        <v>10946</v>
      </c>
      <c r="S2475" s="40" t="s">
        <v>10721</v>
      </c>
      <c r="T2475" s="41">
        <v>11</v>
      </c>
      <c r="U2475" s="42">
        <v>0</v>
      </c>
      <c r="V2475" s="42">
        <v>0</v>
      </c>
      <c r="W2475" s="42"/>
      <c r="X2475" s="42"/>
      <c r="Y2475" s="102">
        <v>11</v>
      </c>
      <c r="Z2475">
        <v>0</v>
      </c>
      <c r="AA2475">
        <v>0</v>
      </c>
      <c r="AB2475">
        <v>0</v>
      </c>
      <c r="AE2475" s="103">
        <v>0</v>
      </c>
      <c r="AF2475">
        <v>0</v>
      </c>
      <c r="AG2475">
        <v>0</v>
      </c>
      <c r="AH2475">
        <v>0</v>
      </c>
      <c r="AI2475">
        <v>0</v>
      </c>
    </row>
    <row r="2476" spans="1:35" ht="15" hidden="1" customHeight="1" x14ac:dyDescent="0.25">
      <c r="A2476" s="37" t="s">
        <v>36</v>
      </c>
      <c r="B2476" s="37" t="s">
        <v>37</v>
      </c>
      <c r="C2476" s="37" t="s">
        <v>8283</v>
      </c>
      <c r="D2476" s="38" t="s">
        <v>14879</v>
      </c>
      <c r="E2476" s="37" t="s">
        <v>8284</v>
      </c>
      <c r="F2476" s="37" t="s">
        <v>6696</v>
      </c>
      <c r="G2476" s="37">
        <v>200002825</v>
      </c>
      <c r="H2476" s="100">
        <v>710033559</v>
      </c>
      <c r="I2476" s="101">
        <v>332275</v>
      </c>
      <c r="J2476" s="37">
        <v>100013837</v>
      </c>
      <c r="K2476" s="37">
        <v>200002825</v>
      </c>
      <c r="L2476" s="37" t="s">
        <v>48</v>
      </c>
      <c r="M2476" s="37" t="s">
        <v>6696</v>
      </c>
      <c r="N2476" s="37" t="s">
        <v>8266</v>
      </c>
      <c r="O2476" s="39" t="s">
        <v>11247</v>
      </c>
      <c r="P2476" s="37" t="s">
        <v>8285</v>
      </c>
      <c r="Q2476" s="37" t="s">
        <v>8286</v>
      </c>
      <c r="R2476" s="39" t="s">
        <v>14880</v>
      </c>
      <c r="S2476" s="40" t="s">
        <v>10741</v>
      </c>
      <c r="T2476" s="41">
        <v>15</v>
      </c>
      <c r="U2476" s="41">
        <v>0</v>
      </c>
      <c r="V2476" s="41">
        <v>0</v>
      </c>
      <c r="W2476" s="42"/>
      <c r="X2476" s="42"/>
      <c r="Y2476" s="102">
        <v>15</v>
      </c>
      <c r="Z2476">
        <v>0</v>
      </c>
      <c r="AA2476">
        <v>0</v>
      </c>
      <c r="AB2476">
        <v>0</v>
      </c>
      <c r="AE2476" s="103">
        <v>0</v>
      </c>
      <c r="AF2476">
        <v>0</v>
      </c>
      <c r="AG2476">
        <v>0</v>
      </c>
      <c r="AH2476">
        <v>0</v>
      </c>
      <c r="AI2476">
        <v>0</v>
      </c>
    </row>
    <row r="2477" spans="1:35" ht="15" hidden="1" customHeight="1" x14ac:dyDescent="0.25">
      <c r="A2477" s="37" t="s">
        <v>36</v>
      </c>
      <c r="B2477" s="37" t="s">
        <v>37</v>
      </c>
      <c r="C2477" s="37" t="s">
        <v>3514</v>
      </c>
      <c r="D2477" s="38" t="s">
        <v>11226</v>
      </c>
      <c r="E2477" s="37" t="s">
        <v>3515</v>
      </c>
      <c r="F2477" s="37" t="s">
        <v>2860</v>
      </c>
      <c r="G2477" s="37">
        <v>200000932</v>
      </c>
      <c r="H2477" s="100">
        <v>710005580</v>
      </c>
      <c r="I2477" s="101">
        <v>307513</v>
      </c>
      <c r="J2477" s="37">
        <v>100006712</v>
      </c>
      <c r="K2477" s="37">
        <v>200000932</v>
      </c>
      <c r="L2477" s="37" t="s">
        <v>53</v>
      </c>
      <c r="M2477" s="37" t="s">
        <v>2860</v>
      </c>
      <c r="N2477" s="37" t="s">
        <v>3333</v>
      </c>
      <c r="O2477" s="39" t="s">
        <v>11227</v>
      </c>
      <c r="P2477" s="37" t="s">
        <v>3516</v>
      </c>
      <c r="Q2477" s="37" t="s">
        <v>3517</v>
      </c>
      <c r="R2477" s="39" t="s">
        <v>11228</v>
      </c>
      <c r="S2477" s="40" t="s">
        <v>10741</v>
      </c>
      <c r="T2477" s="41">
        <v>17</v>
      </c>
      <c r="U2477" s="42">
        <v>0</v>
      </c>
      <c r="V2477" s="42">
        <v>0</v>
      </c>
      <c r="W2477" s="42"/>
      <c r="X2477" s="42"/>
      <c r="Y2477" s="102">
        <v>17</v>
      </c>
      <c r="Z2477">
        <v>0</v>
      </c>
      <c r="AA2477">
        <v>0</v>
      </c>
      <c r="AB2477">
        <v>0</v>
      </c>
      <c r="AE2477" s="103">
        <v>0</v>
      </c>
      <c r="AF2477">
        <v>0</v>
      </c>
      <c r="AG2477">
        <v>0</v>
      </c>
      <c r="AH2477">
        <v>0</v>
      </c>
      <c r="AI2477">
        <v>0</v>
      </c>
    </row>
    <row r="2478" spans="1:35" ht="15" hidden="1" customHeight="1" x14ac:dyDescent="0.25">
      <c r="A2478" s="37" t="s">
        <v>36</v>
      </c>
      <c r="B2478" s="37" t="s">
        <v>37</v>
      </c>
      <c r="C2478" s="37" t="s">
        <v>1004</v>
      </c>
      <c r="D2478" s="38" t="s">
        <v>15563</v>
      </c>
      <c r="E2478" s="37" t="s">
        <v>1005</v>
      </c>
      <c r="F2478" s="37" t="s">
        <v>814</v>
      </c>
      <c r="G2478" s="37">
        <v>200000344</v>
      </c>
      <c r="H2478" s="100">
        <v>710003072</v>
      </c>
      <c r="I2478" s="101">
        <v>305758</v>
      </c>
      <c r="J2478" s="37">
        <v>100001762</v>
      </c>
      <c r="K2478" s="37">
        <v>200000344</v>
      </c>
      <c r="L2478" s="37" t="s">
        <v>53</v>
      </c>
      <c r="M2478" s="37" t="s">
        <v>814</v>
      </c>
      <c r="N2478" s="37" t="s">
        <v>817</v>
      </c>
      <c r="O2478" s="39" t="s">
        <v>15564</v>
      </c>
      <c r="P2478" s="37" t="s">
        <v>1006</v>
      </c>
      <c r="Q2478" s="37" t="s">
        <v>1007</v>
      </c>
      <c r="R2478" s="39" t="s">
        <v>15565</v>
      </c>
      <c r="S2478" s="40" t="s">
        <v>10741</v>
      </c>
      <c r="T2478" s="41">
        <v>8</v>
      </c>
      <c r="U2478" s="41">
        <v>0</v>
      </c>
      <c r="V2478" s="41">
        <v>0</v>
      </c>
      <c r="W2478" s="42"/>
      <c r="X2478" s="42"/>
      <c r="Y2478" s="102">
        <v>8</v>
      </c>
      <c r="Z2478">
        <v>0</v>
      </c>
      <c r="AA2478">
        <v>0</v>
      </c>
      <c r="AB2478">
        <v>0</v>
      </c>
      <c r="AE2478" s="103">
        <v>0</v>
      </c>
      <c r="AF2478">
        <v>0</v>
      </c>
      <c r="AG2478">
        <v>0</v>
      </c>
      <c r="AH2478">
        <v>0</v>
      </c>
      <c r="AI2478">
        <v>0</v>
      </c>
    </row>
    <row r="2479" spans="1:35" ht="15" hidden="1" customHeight="1" x14ac:dyDescent="0.25">
      <c r="A2479" s="37" t="s">
        <v>36</v>
      </c>
      <c r="B2479" s="37" t="s">
        <v>37</v>
      </c>
      <c r="C2479" s="37" t="s">
        <v>7314</v>
      </c>
      <c r="D2479" s="38" t="s">
        <v>15566</v>
      </c>
      <c r="E2479" s="37" t="s">
        <v>7315</v>
      </c>
      <c r="F2479" s="37" t="s">
        <v>6696</v>
      </c>
      <c r="G2479" s="37">
        <v>200002462</v>
      </c>
      <c r="H2479" s="100">
        <v>710027869</v>
      </c>
      <c r="I2479" s="101">
        <v>326569</v>
      </c>
      <c r="J2479" s="37">
        <v>100012520</v>
      </c>
      <c r="K2479" s="37">
        <v>200002462</v>
      </c>
      <c r="L2479" s="37" t="s">
        <v>48</v>
      </c>
      <c r="M2479" s="37" t="s">
        <v>6696</v>
      </c>
      <c r="N2479" s="37" t="s">
        <v>7170</v>
      </c>
      <c r="O2479" s="39" t="s">
        <v>14430</v>
      </c>
      <c r="P2479" s="37" t="s">
        <v>7316</v>
      </c>
      <c r="Q2479" s="37" t="s">
        <v>7317</v>
      </c>
      <c r="R2479" s="39" t="s">
        <v>15567</v>
      </c>
      <c r="S2479" s="40" t="s">
        <v>10741</v>
      </c>
      <c r="T2479" s="41">
        <v>52</v>
      </c>
      <c r="U2479" s="41">
        <v>0</v>
      </c>
      <c r="V2479" s="41">
        <v>0</v>
      </c>
      <c r="W2479" s="42"/>
      <c r="X2479" s="42"/>
      <c r="Y2479" s="102">
        <v>52</v>
      </c>
      <c r="Z2479">
        <v>1</v>
      </c>
      <c r="AA2479">
        <v>0</v>
      </c>
      <c r="AB2479">
        <v>0</v>
      </c>
      <c r="AE2479" s="103">
        <v>1</v>
      </c>
      <c r="AF2479">
        <v>41</v>
      </c>
      <c r="AG2479">
        <v>0</v>
      </c>
      <c r="AH2479">
        <v>0</v>
      </c>
      <c r="AI2479">
        <v>41</v>
      </c>
    </row>
    <row r="2480" spans="1:35" ht="15" hidden="1" customHeight="1" x14ac:dyDescent="0.25">
      <c r="A2480" s="37" t="s">
        <v>36</v>
      </c>
      <c r="B2480" s="37" t="s">
        <v>37</v>
      </c>
      <c r="C2480" s="37" t="s">
        <v>2858</v>
      </c>
      <c r="D2480" s="38" t="s">
        <v>11165</v>
      </c>
      <c r="E2480" s="37" t="s">
        <v>2859</v>
      </c>
      <c r="F2480" s="37" t="s">
        <v>2860</v>
      </c>
      <c r="G2480" s="37">
        <v>200001032</v>
      </c>
      <c r="H2480" s="100">
        <v>710035284</v>
      </c>
      <c r="I2480" s="101">
        <v>308307</v>
      </c>
      <c r="J2480" s="37">
        <v>100005796</v>
      </c>
      <c r="K2480" s="37">
        <v>200001032</v>
      </c>
      <c r="L2480" s="37" t="s">
        <v>48</v>
      </c>
      <c r="M2480" s="37" t="s">
        <v>2860</v>
      </c>
      <c r="N2480" s="37" t="s">
        <v>2862</v>
      </c>
      <c r="O2480" s="39" t="s">
        <v>11182</v>
      </c>
      <c r="P2480" s="37" t="s">
        <v>2862</v>
      </c>
      <c r="Q2480" s="37" t="s">
        <v>2867</v>
      </c>
      <c r="R2480" s="39" t="s">
        <v>10631</v>
      </c>
      <c r="S2480" s="40" t="s">
        <v>10741</v>
      </c>
      <c r="T2480" s="41">
        <v>40</v>
      </c>
      <c r="U2480" s="42">
        <v>0</v>
      </c>
      <c r="V2480" s="42">
        <v>0</v>
      </c>
      <c r="W2480" s="42"/>
      <c r="X2480" s="42"/>
      <c r="Y2480" s="102">
        <v>40</v>
      </c>
      <c r="Z2480">
        <v>0</v>
      </c>
      <c r="AA2480">
        <v>0</v>
      </c>
      <c r="AB2480">
        <v>0</v>
      </c>
      <c r="AE2480" s="103">
        <v>0</v>
      </c>
      <c r="AF2480">
        <v>0</v>
      </c>
      <c r="AG2480">
        <v>0</v>
      </c>
      <c r="AH2480">
        <v>0</v>
      </c>
      <c r="AI2480">
        <v>0</v>
      </c>
    </row>
    <row r="2481" spans="1:35" ht="15" hidden="1" customHeight="1" x14ac:dyDescent="0.25">
      <c r="A2481" s="37" t="s">
        <v>36</v>
      </c>
      <c r="B2481" s="37" t="s">
        <v>37</v>
      </c>
      <c r="C2481" s="37" t="s">
        <v>10409</v>
      </c>
      <c r="D2481" s="38" t="s">
        <v>14696</v>
      </c>
      <c r="E2481" s="37" t="s">
        <v>10410</v>
      </c>
      <c r="F2481" s="37" t="s">
        <v>8536</v>
      </c>
      <c r="G2481" s="37">
        <v>200002903</v>
      </c>
      <c r="H2481" s="100">
        <v>42245265</v>
      </c>
      <c r="I2481" s="101">
        <v>690937</v>
      </c>
      <c r="J2481" s="37">
        <v>100014743</v>
      </c>
      <c r="K2481" s="37">
        <v>200002903</v>
      </c>
      <c r="L2481" s="37" t="s">
        <v>210</v>
      </c>
      <c r="M2481" s="37" t="s">
        <v>8536</v>
      </c>
      <c r="N2481" s="37" t="s">
        <v>9828</v>
      </c>
      <c r="O2481" s="39" t="s">
        <v>10803</v>
      </c>
      <c r="P2481" s="37" t="s">
        <v>542</v>
      </c>
      <c r="Q2481" s="37" t="s">
        <v>9753</v>
      </c>
      <c r="R2481" s="39" t="s">
        <v>10690</v>
      </c>
      <c r="S2481" s="40" t="s">
        <v>10721</v>
      </c>
      <c r="T2481" s="41">
        <v>45</v>
      </c>
      <c r="U2481" s="41">
        <v>0</v>
      </c>
      <c r="V2481" s="41">
        <v>0</v>
      </c>
      <c r="W2481" s="42"/>
      <c r="X2481" s="42"/>
      <c r="Y2481" s="102">
        <v>45</v>
      </c>
      <c r="Z2481">
        <v>0</v>
      </c>
      <c r="AA2481">
        <v>0</v>
      </c>
      <c r="AB2481">
        <v>0</v>
      </c>
      <c r="AE2481" s="103">
        <v>0</v>
      </c>
      <c r="AF2481">
        <v>0</v>
      </c>
      <c r="AG2481">
        <v>0</v>
      </c>
      <c r="AH2481">
        <v>0</v>
      </c>
      <c r="AI2481">
        <v>0</v>
      </c>
    </row>
    <row r="2482" spans="1:35" ht="15" hidden="1" customHeight="1" x14ac:dyDescent="0.25">
      <c r="A2482" s="37" t="s">
        <v>36</v>
      </c>
      <c r="B2482" s="37" t="s">
        <v>37</v>
      </c>
      <c r="C2482" s="37" t="s">
        <v>986</v>
      </c>
      <c r="D2482" s="38" t="s">
        <v>10751</v>
      </c>
      <c r="E2482" s="37" t="s">
        <v>987</v>
      </c>
      <c r="F2482" s="37" t="s">
        <v>814</v>
      </c>
      <c r="G2482" s="37">
        <v>200000303</v>
      </c>
      <c r="H2482" s="100">
        <v>710035039</v>
      </c>
      <c r="I2482" s="101">
        <v>305723</v>
      </c>
      <c r="J2482" s="37">
        <v>100001809</v>
      </c>
      <c r="K2482" s="37">
        <v>200000303</v>
      </c>
      <c r="L2482" s="37" t="s">
        <v>48</v>
      </c>
      <c r="M2482" s="37" t="s">
        <v>814</v>
      </c>
      <c r="N2482" s="37" t="s">
        <v>817</v>
      </c>
      <c r="O2482" s="39" t="s">
        <v>10752</v>
      </c>
      <c r="P2482" s="37" t="s">
        <v>988</v>
      </c>
      <c r="Q2482" s="37" t="s">
        <v>995</v>
      </c>
      <c r="R2482" s="39" t="s">
        <v>10624</v>
      </c>
      <c r="S2482" s="40" t="s">
        <v>10741</v>
      </c>
      <c r="T2482" s="41">
        <v>35</v>
      </c>
      <c r="U2482" s="41">
        <v>0</v>
      </c>
      <c r="V2482" s="41">
        <v>0</v>
      </c>
      <c r="W2482" s="42"/>
      <c r="X2482" s="42"/>
      <c r="Y2482" s="102">
        <v>35</v>
      </c>
      <c r="Z2482">
        <v>0</v>
      </c>
      <c r="AA2482">
        <v>0</v>
      </c>
      <c r="AB2482">
        <v>0</v>
      </c>
      <c r="AE2482" s="103">
        <v>0</v>
      </c>
      <c r="AF2482">
        <v>1</v>
      </c>
      <c r="AG2482">
        <v>0</v>
      </c>
      <c r="AH2482">
        <v>0</v>
      </c>
      <c r="AI2482">
        <v>1</v>
      </c>
    </row>
    <row r="2483" spans="1:35" ht="15" hidden="1" customHeight="1" x14ac:dyDescent="0.25">
      <c r="A2483" s="37" t="s">
        <v>36</v>
      </c>
      <c r="B2483" s="37" t="s">
        <v>37</v>
      </c>
      <c r="C2483" s="37" t="s">
        <v>5943</v>
      </c>
      <c r="D2483" s="38" t="s">
        <v>15568</v>
      </c>
      <c r="E2483" s="37" t="s">
        <v>5944</v>
      </c>
      <c r="F2483" s="37" t="s">
        <v>568</v>
      </c>
      <c r="G2483" s="37">
        <v>200002009</v>
      </c>
      <c r="H2483" s="100">
        <v>710019793</v>
      </c>
      <c r="I2483" s="101">
        <v>37888820</v>
      </c>
      <c r="J2483" s="37">
        <v>100010610</v>
      </c>
      <c r="K2483" s="37">
        <v>100010611</v>
      </c>
      <c r="L2483" s="37" t="s">
        <v>5945</v>
      </c>
      <c r="M2483" s="37" t="s">
        <v>568</v>
      </c>
      <c r="N2483" s="37" t="s">
        <v>570</v>
      </c>
      <c r="O2483" s="39" t="s">
        <v>12917</v>
      </c>
      <c r="P2483" s="37" t="s">
        <v>5946</v>
      </c>
      <c r="Q2483" s="37" t="s">
        <v>5947</v>
      </c>
      <c r="R2483" s="39" t="s">
        <v>15569</v>
      </c>
      <c r="S2483" s="40" t="s">
        <v>10741</v>
      </c>
      <c r="T2483" s="41">
        <v>10</v>
      </c>
      <c r="U2483" s="41">
        <v>0</v>
      </c>
      <c r="V2483" s="41">
        <v>0</v>
      </c>
      <c r="W2483" s="42"/>
      <c r="X2483" s="42"/>
      <c r="Y2483" s="102">
        <v>10</v>
      </c>
      <c r="Z2483">
        <v>0</v>
      </c>
      <c r="AA2483">
        <v>0</v>
      </c>
      <c r="AB2483">
        <v>0</v>
      </c>
      <c r="AE2483" s="103">
        <v>0</v>
      </c>
      <c r="AF2483">
        <v>1</v>
      </c>
      <c r="AG2483">
        <v>0</v>
      </c>
      <c r="AH2483">
        <v>0</v>
      </c>
      <c r="AI2483">
        <v>1</v>
      </c>
    </row>
    <row r="2484" spans="1:35" ht="15" hidden="1" customHeight="1" x14ac:dyDescent="0.25">
      <c r="A2484" s="37" t="s">
        <v>36</v>
      </c>
      <c r="B2484" s="37" t="s">
        <v>37</v>
      </c>
      <c r="C2484" s="37" t="s">
        <v>8574</v>
      </c>
      <c r="D2484" s="38" t="s">
        <v>15572</v>
      </c>
      <c r="E2484" s="37" t="s">
        <v>8575</v>
      </c>
      <c r="F2484" s="37" t="s">
        <v>8536</v>
      </c>
      <c r="G2484" s="37">
        <v>200002980</v>
      </c>
      <c r="H2484" s="100">
        <v>710025211</v>
      </c>
      <c r="I2484" s="101">
        <v>324035</v>
      </c>
      <c r="J2484" s="37">
        <v>100015110</v>
      </c>
      <c r="K2484" s="37">
        <v>200002980</v>
      </c>
      <c r="L2484" s="37" t="s">
        <v>53</v>
      </c>
      <c r="M2484" s="37" t="s">
        <v>8536</v>
      </c>
      <c r="N2484" s="37" t="s">
        <v>8633</v>
      </c>
      <c r="O2484" s="39" t="s">
        <v>11386</v>
      </c>
      <c r="P2484" s="37" t="s">
        <v>8576</v>
      </c>
      <c r="Q2484" s="37" t="s">
        <v>8577</v>
      </c>
      <c r="R2484" s="39" t="s">
        <v>15573</v>
      </c>
      <c r="S2484" s="40" t="s">
        <v>10741</v>
      </c>
      <c r="T2484" s="41">
        <v>13</v>
      </c>
      <c r="U2484" s="42">
        <v>0</v>
      </c>
      <c r="V2484" s="42">
        <v>0</v>
      </c>
      <c r="W2484" s="42"/>
      <c r="X2484" s="42"/>
      <c r="Y2484" s="102">
        <v>13</v>
      </c>
      <c r="Z2484">
        <v>0</v>
      </c>
      <c r="AA2484">
        <v>0</v>
      </c>
      <c r="AB2484">
        <v>0</v>
      </c>
      <c r="AE2484" s="103">
        <v>0</v>
      </c>
      <c r="AF2484">
        <v>0</v>
      </c>
      <c r="AG2484">
        <v>0</v>
      </c>
      <c r="AH2484">
        <v>0</v>
      </c>
      <c r="AI2484">
        <v>0</v>
      </c>
    </row>
    <row r="2485" spans="1:35" ht="15" hidden="1" customHeight="1" x14ac:dyDescent="0.25">
      <c r="A2485" s="37" t="s">
        <v>36</v>
      </c>
      <c r="B2485" s="37" t="s">
        <v>37</v>
      </c>
      <c r="C2485" s="37" t="s">
        <v>8127</v>
      </c>
      <c r="D2485" s="38" t="s">
        <v>15570</v>
      </c>
      <c r="E2485" s="37" t="s">
        <v>8128</v>
      </c>
      <c r="F2485" s="37" t="s">
        <v>6696</v>
      </c>
      <c r="G2485" s="37">
        <v>200002924</v>
      </c>
      <c r="H2485" s="100">
        <v>710033834</v>
      </c>
      <c r="I2485" s="101">
        <v>332593</v>
      </c>
      <c r="J2485" s="37">
        <v>100013943</v>
      </c>
      <c r="K2485" s="37">
        <v>200002924</v>
      </c>
      <c r="L2485" s="37" t="s">
        <v>48</v>
      </c>
      <c r="M2485" s="37" t="s">
        <v>6696</v>
      </c>
      <c r="N2485" s="37" t="s">
        <v>8266</v>
      </c>
      <c r="O2485" s="39" t="s">
        <v>11785</v>
      </c>
      <c r="P2485" s="37" t="s">
        <v>8129</v>
      </c>
      <c r="Q2485" s="37" t="s">
        <v>8130</v>
      </c>
      <c r="R2485" s="39" t="s">
        <v>15571</v>
      </c>
      <c r="S2485" s="40" t="s">
        <v>10741</v>
      </c>
      <c r="T2485" s="41">
        <v>14</v>
      </c>
      <c r="U2485" s="41">
        <v>0</v>
      </c>
      <c r="V2485" s="41">
        <v>0</v>
      </c>
      <c r="W2485" s="42"/>
      <c r="X2485" s="42"/>
      <c r="Y2485" s="102">
        <v>14</v>
      </c>
      <c r="Z2485">
        <v>1</v>
      </c>
      <c r="AA2485">
        <v>0</v>
      </c>
      <c r="AB2485">
        <v>0</v>
      </c>
      <c r="AE2485" s="103">
        <v>1</v>
      </c>
      <c r="AF2485">
        <v>0</v>
      </c>
      <c r="AG2485">
        <v>0</v>
      </c>
      <c r="AH2485">
        <v>0</v>
      </c>
      <c r="AI2485">
        <v>0</v>
      </c>
    </row>
    <row r="2486" spans="1:35" ht="15" hidden="1" customHeight="1" x14ac:dyDescent="0.25">
      <c r="A2486" s="37" t="s">
        <v>36</v>
      </c>
      <c r="B2486" s="37" t="s">
        <v>37</v>
      </c>
      <c r="C2486" s="37" t="s">
        <v>9728</v>
      </c>
      <c r="D2486" s="38" t="s">
        <v>15574</v>
      </c>
      <c r="E2486" s="37" t="s">
        <v>9729</v>
      </c>
      <c r="F2486" s="37" t="s">
        <v>8536</v>
      </c>
      <c r="G2486" s="37">
        <v>200003191</v>
      </c>
      <c r="H2486" s="100">
        <v>710030193</v>
      </c>
      <c r="I2486" s="101">
        <v>594784</v>
      </c>
      <c r="J2486" s="37">
        <v>100015810</v>
      </c>
      <c r="K2486" s="37">
        <v>200003191</v>
      </c>
      <c r="L2486" s="37" t="s">
        <v>53</v>
      </c>
      <c r="M2486" s="37" t="s">
        <v>8536</v>
      </c>
      <c r="N2486" s="37" t="s">
        <v>9062</v>
      </c>
      <c r="O2486" s="39" t="s">
        <v>13984</v>
      </c>
      <c r="P2486" s="37" t="s">
        <v>9730</v>
      </c>
      <c r="Q2486" s="37" t="s">
        <v>916</v>
      </c>
      <c r="R2486" s="39" t="s">
        <v>15575</v>
      </c>
      <c r="S2486" s="40" t="s">
        <v>10741</v>
      </c>
      <c r="T2486" s="41">
        <v>3</v>
      </c>
      <c r="U2486" s="41">
        <v>0</v>
      </c>
      <c r="V2486" s="41">
        <v>0</v>
      </c>
      <c r="W2486" s="42"/>
      <c r="X2486" s="42"/>
      <c r="Y2486" s="102">
        <v>3</v>
      </c>
      <c r="Z2486">
        <v>5</v>
      </c>
      <c r="AA2486">
        <v>0</v>
      </c>
      <c r="AB2486">
        <v>0</v>
      </c>
      <c r="AE2486" s="103">
        <v>5</v>
      </c>
      <c r="AF2486">
        <v>0</v>
      </c>
      <c r="AG2486">
        <v>0</v>
      </c>
      <c r="AH2486">
        <v>0</v>
      </c>
      <c r="AI2486">
        <v>0</v>
      </c>
    </row>
    <row r="2487" spans="1:35" ht="15" hidden="1" customHeight="1" x14ac:dyDescent="0.25">
      <c r="A2487" s="37" t="s">
        <v>36</v>
      </c>
      <c r="B2487" s="37" t="s">
        <v>37</v>
      </c>
      <c r="C2487" s="37" t="s">
        <v>3321</v>
      </c>
      <c r="D2487" s="38" t="s">
        <v>15576</v>
      </c>
      <c r="E2487" s="37" t="s">
        <v>3322</v>
      </c>
      <c r="F2487" s="37" t="s">
        <v>2860</v>
      </c>
      <c r="G2487" s="37">
        <v>200000925</v>
      </c>
      <c r="H2487" s="100">
        <v>710035160</v>
      </c>
      <c r="I2487" s="101">
        <v>306720</v>
      </c>
      <c r="J2487" s="37">
        <v>100006509</v>
      </c>
      <c r="K2487" s="37">
        <v>200000925</v>
      </c>
      <c r="L2487" s="37" t="s">
        <v>210</v>
      </c>
      <c r="M2487" s="37" t="s">
        <v>2860</v>
      </c>
      <c r="N2487" s="37" t="s">
        <v>1815</v>
      </c>
      <c r="O2487" s="39" t="s">
        <v>15577</v>
      </c>
      <c r="P2487" s="37" t="s">
        <v>3323</v>
      </c>
      <c r="Q2487" s="37" t="s">
        <v>3324</v>
      </c>
      <c r="R2487" s="39" t="s">
        <v>15578</v>
      </c>
      <c r="S2487" s="40" t="s">
        <v>10741</v>
      </c>
      <c r="T2487" s="41">
        <v>23</v>
      </c>
      <c r="U2487" s="41">
        <v>0</v>
      </c>
      <c r="V2487" s="41">
        <v>0</v>
      </c>
      <c r="W2487" s="42"/>
      <c r="X2487" s="42"/>
      <c r="Y2487" s="102">
        <v>23</v>
      </c>
      <c r="Z2487">
        <v>0</v>
      </c>
      <c r="AA2487">
        <v>0</v>
      </c>
      <c r="AB2487">
        <v>0</v>
      </c>
      <c r="AE2487" s="103">
        <v>0</v>
      </c>
      <c r="AF2487">
        <v>1</v>
      </c>
      <c r="AG2487">
        <v>0</v>
      </c>
      <c r="AH2487">
        <v>0</v>
      </c>
      <c r="AI2487">
        <v>1</v>
      </c>
    </row>
    <row r="2488" spans="1:35" ht="15" hidden="1" customHeight="1" x14ac:dyDescent="0.25">
      <c r="A2488" s="37" t="s">
        <v>36</v>
      </c>
      <c r="B2488" s="37" t="s">
        <v>37</v>
      </c>
      <c r="C2488" s="37" t="s">
        <v>1771</v>
      </c>
      <c r="D2488" s="38" t="s">
        <v>15579</v>
      </c>
      <c r="E2488" s="37" t="s">
        <v>1772</v>
      </c>
      <c r="F2488" s="37" t="s">
        <v>814</v>
      </c>
      <c r="G2488" s="37">
        <v>200000438</v>
      </c>
      <c r="H2488" s="100">
        <v>710011890</v>
      </c>
      <c r="I2488" s="101">
        <v>31827802</v>
      </c>
      <c r="J2488" s="37">
        <v>100002321</v>
      </c>
      <c r="K2488" s="37">
        <v>200000438</v>
      </c>
      <c r="L2488" s="37" t="s">
        <v>48</v>
      </c>
      <c r="M2488" s="37" t="s">
        <v>814</v>
      </c>
      <c r="N2488" s="37" t="s">
        <v>1570</v>
      </c>
      <c r="O2488" s="39" t="s">
        <v>11763</v>
      </c>
      <c r="P2488" s="37" t="s">
        <v>1773</v>
      </c>
      <c r="Q2488" s="37" t="s">
        <v>1774</v>
      </c>
      <c r="R2488" s="39" t="s">
        <v>15580</v>
      </c>
      <c r="S2488" s="40" t="s">
        <v>10741</v>
      </c>
      <c r="T2488" s="41">
        <v>5</v>
      </c>
      <c r="U2488" s="42">
        <v>0</v>
      </c>
      <c r="V2488" s="42">
        <v>0</v>
      </c>
      <c r="W2488" s="42"/>
      <c r="X2488" s="42"/>
      <c r="Y2488" s="102">
        <v>5</v>
      </c>
      <c r="Z2488">
        <v>0</v>
      </c>
      <c r="AA2488">
        <v>0</v>
      </c>
      <c r="AB2488">
        <v>0</v>
      </c>
      <c r="AE2488" s="103">
        <v>0</v>
      </c>
      <c r="AF2488">
        <v>0</v>
      </c>
      <c r="AG2488">
        <v>0</v>
      </c>
      <c r="AH2488">
        <v>0</v>
      </c>
      <c r="AI2488">
        <v>0</v>
      </c>
    </row>
    <row r="2489" spans="1:35" ht="15" hidden="1" customHeight="1" x14ac:dyDescent="0.25">
      <c r="A2489" s="37" t="s">
        <v>36</v>
      </c>
      <c r="B2489" s="37" t="s">
        <v>37</v>
      </c>
      <c r="C2489" s="37" t="s">
        <v>9587</v>
      </c>
      <c r="D2489" s="38" t="s">
        <v>12977</v>
      </c>
      <c r="E2489" s="37" t="s">
        <v>9588</v>
      </c>
      <c r="F2489" s="37" t="s">
        <v>8536</v>
      </c>
      <c r="G2489" s="37">
        <v>200002890</v>
      </c>
      <c r="H2489" s="100">
        <v>710031467</v>
      </c>
      <c r="I2489" s="101">
        <v>329681</v>
      </c>
      <c r="J2489" s="37">
        <v>100014590</v>
      </c>
      <c r="K2489" s="37">
        <v>200002890</v>
      </c>
      <c r="L2489" s="37" t="s">
        <v>9589</v>
      </c>
      <c r="M2489" s="37" t="s">
        <v>8536</v>
      </c>
      <c r="N2489" s="37" t="s">
        <v>9233</v>
      </c>
      <c r="O2489" s="39" t="s">
        <v>12978</v>
      </c>
      <c r="P2489" s="37" t="s">
        <v>9590</v>
      </c>
      <c r="Q2489" s="37" t="s">
        <v>9591</v>
      </c>
      <c r="R2489" s="39" t="s">
        <v>12979</v>
      </c>
      <c r="S2489" s="40" t="s">
        <v>10741</v>
      </c>
      <c r="T2489" s="41">
        <v>31</v>
      </c>
      <c r="U2489" s="41">
        <v>0</v>
      </c>
      <c r="V2489" s="41">
        <v>0</v>
      </c>
      <c r="W2489" s="42"/>
      <c r="X2489" s="42"/>
      <c r="Y2489" s="102">
        <v>31</v>
      </c>
      <c r="Z2489">
        <v>1</v>
      </c>
      <c r="AA2489">
        <v>0</v>
      </c>
      <c r="AB2489">
        <v>0</v>
      </c>
      <c r="AE2489" s="103">
        <v>1</v>
      </c>
      <c r="AF2489">
        <v>5</v>
      </c>
      <c r="AG2489">
        <v>0</v>
      </c>
      <c r="AH2489">
        <v>0</v>
      </c>
      <c r="AI2489">
        <v>5</v>
      </c>
    </row>
    <row r="2490" spans="1:35" ht="15" hidden="1" customHeight="1" x14ac:dyDescent="0.25">
      <c r="A2490" s="37" t="s">
        <v>36</v>
      </c>
      <c r="B2490" s="37" t="s">
        <v>37</v>
      </c>
      <c r="C2490" s="37" t="s">
        <v>7883</v>
      </c>
      <c r="D2490" s="38" t="s">
        <v>15581</v>
      </c>
      <c r="E2490" s="37" t="s">
        <v>7884</v>
      </c>
      <c r="F2490" s="37" t="s">
        <v>6696</v>
      </c>
      <c r="G2490" s="37">
        <v>200002680</v>
      </c>
      <c r="H2490" s="100">
        <v>710031661</v>
      </c>
      <c r="I2490" s="101">
        <v>37876139</v>
      </c>
      <c r="J2490" s="37">
        <v>100013449</v>
      </c>
      <c r="K2490" s="37">
        <v>100013451</v>
      </c>
      <c r="L2490" s="37" t="s">
        <v>105</v>
      </c>
      <c r="M2490" s="37" t="s">
        <v>6696</v>
      </c>
      <c r="N2490" s="37" t="s">
        <v>7842</v>
      </c>
      <c r="O2490" s="39" t="s">
        <v>12374</v>
      </c>
      <c r="P2490" s="37" t="s">
        <v>7885</v>
      </c>
      <c r="Q2490" s="37" t="s">
        <v>7886</v>
      </c>
      <c r="R2490" s="39" t="s">
        <v>15582</v>
      </c>
      <c r="S2490" s="40" t="s">
        <v>10741</v>
      </c>
      <c r="T2490" s="41">
        <v>3</v>
      </c>
      <c r="U2490" s="41">
        <v>0</v>
      </c>
      <c r="V2490" s="41">
        <v>0</v>
      </c>
      <c r="W2490" s="42"/>
      <c r="X2490" s="42"/>
      <c r="Y2490" s="102">
        <v>3</v>
      </c>
      <c r="Z2490">
        <v>0</v>
      </c>
      <c r="AA2490">
        <v>0</v>
      </c>
      <c r="AB2490">
        <v>0</v>
      </c>
      <c r="AE2490" s="103">
        <v>0</v>
      </c>
      <c r="AF2490">
        <v>0</v>
      </c>
      <c r="AG2490">
        <v>0</v>
      </c>
      <c r="AH2490">
        <v>0</v>
      </c>
      <c r="AI2490">
        <v>0</v>
      </c>
    </row>
    <row r="2491" spans="1:35" ht="15" hidden="1" customHeight="1" x14ac:dyDescent="0.25">
      <c r="A2491" s="37" t="s">
        <v>36</v>
      </c>
      <c r="B2491" s="37" t="s">
        <v>37</v>
      </c>
      <c r="C2491" s="37" t="s">
        <v>6088</v>
      </c>
      <c r="D2491" s="38" t="s">
        <v>15583</v>
      </c>
      <c r="E2491" s="37" t="s">
        <v>6089</v>
      </c>
      <c r="F2491" s="37" t="s">
        <v>568</v>
      </c>
      <c r="G2491" s="37">
        <v>200002077</v>
      </c>
      <c r="H2491" s="100">
        <v>710020244</v>
      </c>
      <c r="I2491" s="101">
        <v>319562</v>
      </c>
      <c r="J2491" s="37">
        <v>100010734</v>
      </c>
      <c r="K2491" s="37">
        <v>200002077</v>
      </c>
      <c r="L2491" s="37" t="s">
        <v>48</v>
      </c>
      <c r="M2491" s="37" t="s">
        <v>568</v>
      </c>
      <c r="N2491" s="37" t="s">
        <v>5980</v>
      </c>
      <c r="O2491" s="39" t="s">
        <v>15247</v>
      </c>
      <c r="P2491" s="37" t="s">
        <v>6090</v>
      </c>
      <c r="Q2491" s="37" t="s">
        <v>6091</v>
      </c>
      <c r="R2491" s="39" t="s">
        <v>15584</v>
      </c>
      <c r="S2491" s="40" t="s">
        <v>10741</v>
      </c>
      <c r="T2491" s="41">
        <v>3</v>
      </c>
      <c r="U2491" s="41">
        <v>0</v>
      </c>
      <c r="V2491" s="41">
        <v>0</v>
      </c>
      <c r="W2491" s="42"/>
      <c r="X2491" s="42"/>
      <c r="Y2491" s="102">
        <v>3</v>
      </c>
      <c r="Z2491">
        <v>0</v>
      </c>
      <c r="AA2491">
        <v>0</v>
      </c>
      <c r="AB2491">
        <v>0</v>
      </c>
      <c r="AE2491" s="103">
        <v>0</v>
      </c>
      <c r="AF2491">
        <v>1</v>
      </c>
      <c r="AG2491">
        <v>0</v>
      </c>
      <c r="AH2491">
        <v>0</v>
      </c>
      <c r="AI2491">
        <v>1</v>
      </c>
    </row>
    <row r="2492" spans="1:35" ht="15" hidden="1" customHeight="1" x14ac:dyDescent="0.25">
      <c r="A2492" s="37" t="s">
        <v>36</v>
      </c>
      <c r="B2492" s="37" t="s">
        <v>37</v>
      </c>
      <c r="C2492" s="37" t="s">
        <v>6116</v>
      </c>
      <c r="D2492" s="38" t="s">
        <v>15587</v>
      </c>
      <c r="E2492" s="37" t="s">
        <v>6117</v>
      </c>
      <c r="F2492" s="37" t="s">
        <v>568</v>
      </c>
      <c r="G2492" s="37">
        <v>200002093</v>
      </c>
      <c r="H2492" s="100">
        <v>710020384</v>
      </c>
      <c r="I2492" s="101">
        <v>319694</v>
      </c>
      <c r="J2492" s="37">
        <v>100010793</v>
      </c>
      <c r="K2492" s="37">
        <v>200002093</v>
      </c>
      <c r="L2492" s="37" t="s">
        <v>48</v>
      </c>
      <c r="M2492" s="37" t="s">
        <v>568</v>
      </c>
      <c r="N2492" s="37" t="s">
        <v>5980</v>
      </c>
      <c r="O2492" s="39" t="s">
        <v>15588</v>
      </c>
      <c r="P2492" s="37" t="s">
        <v>6118</v>
      </c>
      <c r="Q2492" s="37" t="s">
        <v>6119</v>
      </c>
      <c r="R2492" s="39" t="s">
        <v>15589</v>
      </c>
      <c r="S2492" s="40" t="s">
        <v>10741</v>
      </c>
      <c r="T2492" s="41">
        <v>9</v>
      </c>
      <c r="U2492" s="41">
        <v>0</v>
      </c>
      <c r="V2492" s="41">
        <v>0</v>
      </c>
      <c r="W2492" s="42"/>
      <c r="X2492" s="42"/>
      <c r="Y2492" s="102">
        <v>9</v>
      </c>
      <c r="Z2492">
        <v>0</v>
      </c>
      <c r="AA2492">
        <v>0</v>
      </c>
      <c r="AB2492">
        <v>0</v>
      </c>
      <c r="AE2492" s="103">
        <v>0</v>
      </c>
      <c r="AF2492">
        <v>1</v>
      </c>
      <c r="AG2492">
        <v>0</v>
      </c>
      <c r="AH2492">
        <v>0</v>
      </c>
      <c r="AI2492">
        <v>1</v>
      </c>
    </row>
    <row r="2493" spans="1:35" ht="15" hidden="1" customHeight="1" x14ac:dyDescent="0.25">
      <c r="A2493" s="37" t="s">
        <v>36</v>
      </c>
      <c r="B2493" s="37" t="s">
        <v>37</v>
      </c>
      <c r="C2493" s="37" t="s">
        <v>6389</v>
      </c>
      <c r="D2493" s="38" t="s">
        <v>11593</v>
      </c>
      <c r="E2493" s="37" t="s">
        <v>6390</v>
      </c>
      <c r="F2493" s="37" t="s">
        <v>568</v>
      </c>
      <c r="G2493" s="37">
        <v>200001740</v>
      </c>
      <c r="H2493" s="100">
        <v>710020589</v>
      </c>
      <c r="I2493" s="101">
        <v>319961</v>
      </c>
      <c r="J2493" s="37">
        <v>100009849</v>
      </c>
      <c r="K2493" s="37">
        <v>200001740</v>
      </c>
      <c r="L2493" s="37" t="s">
        <v>48</v>
      </c>
      <c r="M2493" s="37" t="s">
        <v>568</v>
      </c>
      <c r="N2493" s="37" t="s">
        <v>6351</v>
      </c>
      <c r="O2493" s="39" t="s">
        <v>11594</v>
      </c>
      <c r="P2493" s="37" t="s">
        <v>6391</v>
      </c>
      <c r="Q2493" s="37" t="s">
        <v>6392</v>
      </c>
      <c r="R2493" s="39" t="s">
        <v>10659</v>
      </c>
      <c r="S2493" s="40" t="s">
        <v>10741</v>
      </c>
      <c r="T2493" s="41">
        <v>22</v>
      </c>
      <c r="U2493" s="41">
        <v>0</v>
      </c>
      <c r="V2493" s="41">
        <v>0</v>
      </c>
      <c r="W2493" s="42"/>
      <c r="X2493" s="42"/>
      <c r="Y2493" s="102">
        <v>22</v>
      </c>
      <c r="Z2493">
        <v>0</v>
      </c>
      <c r="AA2493">
        <v>0</v>
      </c>
      <c r="AB2493">
        <v>0</v>
      </c>
      <c r="AE2493" s="103">
        <v>0</v>
      </c>
      <c r="AF2493">
        <v>0</v>
      </c>
      <c r="AG2493">
        <v>0</v>
      </c>
      <c r="AH2493">
        <v>0</v>
      </c>
      <c r="AI2493">
        <v>0</v>
      </c>
    </row>
    <row r="2494" spans="1:35" ht="15" hidden="1" customHeight="1" x14ac:dyDescent="0.25">
      <c r="A2494" s="37" t="s">
        <v>36</v>
      </c>
      <c r="B2494" s="37" t="s">
        <v>37</v>
      </c>
      <c r="C2494" s="37" t="s">
        <v>7962</v>
      </c>
      <c r="D2494" s="38" t="s">
        <v>15585</v>
      </c>
      <c r="E2494" s="37" t="s">
        <v>7963</v>
      </c>
      <c r="F2494" s="37" t="s">
        <v>6696</v>
      </c>
      <c r="G2494" s="37">
        <v>200002709</v>
      </c>
      <c r="H2494" s="100">
        <v>710031912</v>
      </c>
      <c r="I2494" s="101">
        <v>330345</v>
      </c>
      <c r="J2494" s="37">
        <v>100013583</v>
      </c>
      <c r="K2494" s="37">
        <v>200002709</v>
      </c>
      <c r="L2494" s="37" t="s">
        <v>48</v>
      </c>
      <c r="M2494" s="37" t="s">
        <v>6696</v>
      </c>
      <c r="N2494" s="37" t="s">
        <v>8047</v>
      </c>
      <c r="O2494" s="39" t="s">
        <v>11602</v>
      </c>
      <c r="P2494" s="37" t="s">
        <v>7964</v>
      </c>
      <c r="Q2494" s="37" t="s">
        <v>7965</v>
      </c>
      <c r="R2494" s="39" t="s">
        <v>15586</v>
      </c>
      <c r="S2494" s="40" t="s">
        <v>10741</v>
      </c>
      <c r="T2494" s="41">
        <v>5</v>
      </c>
      <c r="U2494" s="41">
        <v>0</v>
      </c>
      <c r="V2494" s="42">
        <v>0</v>
      </c>
      <c r="W2494" s="42"/>
      <c r="X2494" s="42"/>
      <c r="Y2494" s="102">
        <v>5</v>
      </c>
      <c r="Z2494">
        <v>1</v>
      </c>
      <c r="AA2494">
        <v>0</v>
      </c>
      <c r="AB2494">
        <v>0</v>
      </c>
      <c r="AE2494" s="103">
        <v>1</v>
      </c>
      <c r="AF2494">
        <v>0</v>
      </c>
      <c r="AG2494">
        <v>0</v>
      </c>
      <c r="AH2494">
        <v>0</v>
      </c>
      <c r="AI2494">
        <v>0</v>
      </c>
    </row>
    <row r="2495" spans="1:35" ht="15" hidden="1" customHeight="1" x14ac:dyDescent="0.25">
      <c r="A2495" s="37" t="s">
        <v>36</v>
      </c>
      <c r="B2495" s="37" t="s">
        <v>37</v>
      </c>
      <c r="C2495" s="37" t="s">
        <v>1360</v>
      </c>
      <c r="D2495" s="38" t="s">
        <v>10811</v>
      </c>
      <c r="E2495" s="37" t="s">
        <v>1361</v>
      </c>
      <c r="F2495" s="37" t="s">
        <v>814</v>
      </c>
      <c r="G2495" s="37">
        <v>200000523</v>
      </c>
      <c r="H2495" s="100">
        <v>710275889</v>
      </c>
      <c r="I2495" s="101">
        <v>37990373</v>
      </c>
      <c r="J2495" s="37">
        <v>100018880</v>
      </c>
      <c r="K2495" s="37">
        <v>100003033</v>
      </c>
      <c r="L2495" s="37" t="s">
        <v>92</v>
      </c>
      <c r="M2495" s="37" t="s">
        <v>814</v>
      </c>
      <c r="N2495" s="37" t="s">
        <v>549</v>
      </c>
      <c r="O2495" s="39" t="s">
        <v>1385</v>
      </c>
      <c r="P2495" s="37" t="s">
        <v>549</v>
      </c>
      <c r="Q2495" s="37" t="s">
        <v>1387</v>
      </c>
      <c r="R2495" s="39" t="s">
        <v>10622</v>
      </c>
      <c r="S2495" s="40" t="s">
        <v>10741</v>
      </c>
      <c r="T2495" s="41">
        <v>0</v>
      </c>
      <c r="U2495" s="41">
        <v>0</v>
      </c>
      <c r="V2495" s="41">
        <v>0</v>
      </c>
      <c r="W2495" s="42"/>
      <c r="X2495" s="42"/>
      <c r="Y2495" s="102">
        <v>0</v>
      </c>
      <c r="Z2495">
        <v>0</v>
      </c>
      <c r="AA2495">
        <v>0</v>
      </c>
      <c r="AB2495">
        <v>0</v>
      </c>
      <c r="AE2495" s="103">
        <v>0</v>
      </c>
      <c r="AF2495">
        <v>0</v>
      </c>
      <c r="AG2495">
        <v>0</v>
      </c>
      <c r="AH2495">
        <v>0</v>
      </c>
      <c r="AI2495">
        <v>0</v>
      </c>
    </row>
    <row r="2496" spans="1:35" ht="15" hidden="1" customHeight="1" x14ac:dyDescent="0.25">
      <c r="A2496" s="37" t="s">
        <v>36</v>
      </c>
      <c r="B2496" s="37" t="s">
        <v>37</v>
      </c>
      <c r="C2496" s="37" t="s">
        <v>10409</v>
      </c>
      <c r="D2496" s="38" t="s">
        <v>14696</v>
      </c>
      <c r="E2496" s="37" t="s">
        <v>10410</v>
      </c>
      <c r="F2496" s="37" t="s">
        <v>8536</v>
      </c>
      <c r="G2496" s="37">
        <v>200002903</v>
      </c>
      <c r="H2496" s="100">
        <v>35540516</v>
      </c>
      <c r="I2496" s="101">
        <v>690937</v>
      </c>
      <c r="J2496" s="37">
        <v>100014678</v>
      </c>
      <c r="K2496" s="37">
        <v>200002903</v>
      </c>
      <c r="L2496" s="37" t="s">
        <v>48</v>
      </c>
      <c r="M2496" s="37" t="s">
        <v>8536</v>
      </c>
      <c r="N2496" s="37" t="s">
        <v>9828</v>
      </c>
      <c r="O2496" s="39" t="s">
        <v>10803</v>
      </c>
      <c r="P2496" s="37" t="s">
        <v>542</v>
      </c>
      <c r="Q2496" s="37" t="s">
        <v>9751</v>
      </c>
      <c r="R2496" s="39" t="s">
        <v>10690</v>
      </c>
      <c r="S2496" s="40" t="s">
        <v>10721</v>
      </c>
      <c r="T2496" s="41">
        <v>18</v>
      </c>
      <c r="U2496" s="41">
        <v>0</v>
      </c>
      <c r="V2496" s="41">
        <v>0</v>
      </c>
      <c r="W2496" s="42"/>
      <c r="X2496" s="42"/>
      <c r="Y2496" s="102">
        <v>18</v>
      </c>
      <c r="Z2496">
        <v>0</v>
      </c>
      <c r="AA2496">
        <v>0</v>
      </c>
      <c r="AB2496">
        <v>0</v>
      </c>
      <c r="AE2496" s="103">
        <v>0</v>
      </c>
      <c r="AF2496">
        <v>0</v>
      </c>
      <c r="AG2496">
        <v>0</v>
      </c>
      <c r="AH2496">
        <v>0</v>
      </c>
      <c r="AI2496">
        <v>0</v>
      </c>
    </row>
    <row r="2497" spans="1:35" ht="15" hidden="1" customHeight="1" x14ac:dyDescent="0.25">
      <c r="A2497" s="37" t="s">
        <v>36</v>
      </c>
      <c r="B2497" s="37" t="s">
        <v>37</v>
      </c>
      <c r="C2497" s="37" t="s">
        <v>8751</v>
      </c>
      <c r="D2497" s="38" t="s">
        <v>15590</v>
      </c>
      <c r="E2497" s="37" t="s">
        <v>8752</v>
      </c>
      <c r="F2497" s="37" t="s">
        <v>8536</v>
      </c>
      <c r="G2497" s="37">
        <v>200003043</v>
      </c>
      <c r="H2497" s="100">
        <v>710121948</v>
      </c>
      <c r="I2497" s="101">
        <v>691267</v>
      </c>
      <c r="J2497" s="37">
        <v>100015319</v>
      </c>
      <c r="K2497" s="37">
        <v>200003043</v>
      </c>
      <c r="L2497" s="37" t="s">
        <v>48</v>
      </c>
      <c r="M2497" s="37" t="s">
        <v>8536</v>
      </c>
      <c r="N2497" s="37" t="s">
        <v>8633</v>
      </c>
      <c r="O2497" s="39" t="s">
        <v>11274</v>
      </c>
      <c r="P2497" s="37" t="s">
        <v>8753</v>
      </c>
      <c r="Q2497" s="37" t="s">
        <v>8754</v>
      </c>
      <c r="R2497" s="39" t="s">
        <v>15591</v>
      </c>
      <c r="S2497" s="40" t="s">
        <v>10741</v>
      </c>
      <c r="T2497" s="41">
        <v>23</v>
      </c>
      <c r="U2497" s="42">
        <v>0</v>
      </c>
      <c r="V2497" s="42">
        <v>0</v>
      </c>
      <c r="W2497" s="42"/>
      <c r="X2497" s="42"/>
      <c r="Y2497" s="102">
        <v>23</v>
      </c>
      <c r="Z2497">
        <v>0</v>
      </c>
      <c r="AA2497">
        <v>0</v>
      </c>
      <c r="AB2497">
        <v>0</v>
      </c>
      <c r="AE2497" s="103">
        <v>0</v>
      </c>
      <c r="AF2497">
        <v>0</v>
      </c>
      <c r="AG2497">
        <v>0</v>
      </c>
      <c r="AH2497">
        <v>0</v>
      </c>
      <c r="AI2497">
        <v>0</v>
      </c>
    </row>
    <row r="2498" spans="1:35" ht="15" hidden="1" customHeight="1" x14ac:dyDescent="0.25">
      <c r="A2498" s="37" t="s">
        <v>36</v>
      </c>
      <c r="B2498" s="37" t="s">
        <v>37</v>
      </c>
      <c r="C2498" s="37" t="s">
        <v>5583</v>
      </c>
      <c r="D2498" s="38" t="s">
        <v>15592</v>
      </c>
      <c r="E2498" s="37" t="s">
        <v>5584</v>
      </c>
      <c r="F2498" s="37" t="s">
        <v>568</v>
      </c>
      <c r="G2498" s="37">
        <v>200001733</v>
      </c>
      <c r="H2498" s="100">
        <v>42310989</v>
      </c>
      <c r="I2498" s="101">
        <v>313904</v>
      </c>
      <c r="J2498" s="37">
        <v>100009799</v>
      </c>
      <c r="K2498" s="37">
        <v>200001733</v>
      </c>
      <c r="L2498" s="37" t="s">
        <v>48</v>
      </c>
      <c r="M2498" s="37" t="s">
        <v>568</v>
      </c>
      <c r="N2498" s="37" t="s">
        <v>5444</v>
      </c>
      <c r="O2498" s="39" t="s">
        <v>15593</v>
      </c>
      <c r="P2498" s="37" t="s">
        <v>5585</v>
      </c>
      <c r="Q2498" s="37" t="s">
        <v>5586</v>
      </c>
      <c r="R2498" s="39" t="s">
        <v>15594</v>
      </c>
      <c r="S2498" s="40" t="s">
        <v>10721</v>
      </c>
      <c r="T2498" s="41">
        <v>34</v>
      </c>
      <c r="U2498" s="41">
        <v>0</v>
      </c>
      <c r="V2498" s="41">
        <v>0</v>
      </c>
      <c r="W2498" s="42"/>
      <c r="X2498" s="42"/>
      <c r="Y2498" s="102">
        <v>34</v>
      </c>
      <c r="Z2498">
        <v>0</v>
      </c>
      <c r="AA2498">
        <v>0</v>
      </c>
      <c r="AB2498">
        <v>0</v>
      </c>
      <c r="AE2498" s="103">
        <v>0</v>
      </c>
      <c r="AF2498">
        <v>0</v>
      </c>
      <c r="AG2498">
        <v>0</v>
      </c>
      <c r="AH2498">
        <v>0</v>
      </c>
      <c r="AI2498">
        <v>0</v>
      </c>
    </row>
    <row r="2499" spans="1:35" ht="15" hidden="1" customHeight="1" x14ac:dyDescent="0.25">
      <c r="A2499" s="37" t="s">
        <v>36</v>
      </c>
      <c r="B2499" s="37" t="s">
        <v>37</v>
      </c>
      <c r="C2499" s="37" t="s">
        <v>5798</v>
      </c>
      <c r="D2499" s="38" t="s">
        <v>15595</v>
      </c>
      <c r="E2499" s="37" t="s">
        <v>5799</v>
      </c>
      <c r="F2499" s="37" t="s">
        <v>568</v>
      </c>
      <c r="G2499" s="37">
        <v>200001943</v>
      </c>
      <c r="H2499" s="100">
        <v>710019122</v>
      </c>
      <c r="I2499" s="101">
        <v>37831771</v>
      </c>
      <c r="J2499" s="37">
        <v>100010405</v>
      </c>
      <c r="K2499" s="37">
        <v>100010406</v>
      </c>
      <c r="L2499" s="37" t="s">
        <v>92</v>
      </c>
      <c r="M2499" s="37" t="s">
        <v>568</v>
      </c>
      <c r="N2499" s="37" t="s">
        <v>570</v>
      </c>
      <c r="O2499" s="39" t="s">
        <v>15596</v>
      </c>
      <c r="P2499" s="37" t="s">
        <v>5800</v>
      </c>
      <c r="Q2499" s="37" t="s">
        <v>5801</v>
      </c>
      <c r="R2499" s="39" t="s">
        <v>15597</v>
      </c>
      <c r="S2499" s="40" t="s">
        <v>10741</v>
      </c>
      <c r="T2499" s="41">
        <v>18</v>
      </c>
      <c r="U2499" s="41">
        <v>0</v>
      </c>
      <c r="V2499" s="41">
        <v>0</v>
      </c>
      <c r="W2499" s="42"/>
      <c r="X2499" s="42"/>
      <c r="Y2499" s="102">
        <v>18</v>
      </c>
      <c r="Z2499">
        <v>1</v>
      </c>
      <c r="AA2499">
        <v>0</v>
      </c>
      <c r="AB2499">
        <v>0</v>
      </c>
      <c r="AE2499" s="103">
        <v>1</v>
      </c>
      <c r="AF2499">
        <v>1</v>
      </c>
      <c r="AG2499">
        <v>0</v>
      </c>
      <c r="AH2499">
        <v>0</v>
      </c>
      <c r="AI2499">
        <v>1</v>
      </c>
    </row>
    <row r="2500" spans="1:35" ht="15" hidden="1" customHeight="1" x14ac:dyDescent="0.25">
      <c r="A2500" s="37" t="s">
        <v>36</v>
      </c>
      <c r="B2500" s="37" t="s">
        <v>37</v>
      </c>
      <c r="C2500" s="37" t="s">
        <v>4957</v>
      </c>
      <c r="D2500" s="38" t="s">
        <v>10789</v>
      </c>
      <c r="E2500" s="37" t="s">
        <v>4958</v>
      </c>
      <c r="F2500" s="37" t="s">
        <v>4189</v>
      </c>
      <c r="G2500" s="37">
        <v>200001574</v>
      </c>
      <c r="H2500" s="100">
        <v>37904957</v>
      </c>
      <c r="I2500" s="101">
        <v>321796</v>
      </c>
      <c r="J2500" s="37">
        <v>100009090</v>
      </c>
      <c r="K2500" s="37">
        <v>200001574</v>
      </c>
      <c r="L2500" s="37" t="s">
        <v>48</v>
      </c>
      <c r="M2500" s="37" t="s">
        <v>4189</v>
      </c>
      <c r="N2500" s="37" t="s">
        <v>4960</v>
      </c>
      <c r="O2500" s="39" t="s">
        <v>11043</v>
      </c>
      <c r="P2500" s="37" t="s">
        <v>4960</v>
      </c>
      <c r="Q2500" s="37" t="s">
        <v>15598</v>
      </c>
      <c r="R2500" s="39" t="s">
        <v>10655</v>
      </c>
      <c r="S2500" s="40" t="s">
        <v>10721</v>
      </c>
      <c r="T2500" s="41">
        <v>39</v>
      </c>
      <c r="U2500" s="41">
        <v>0</v>
      </c>
      <c r="V2500" s="41">
        <v>0</v>
      </c>
      <c r="W2500" s="42"/>
      <c r="X2500" s="42"/>
      <c r="Y2500" s="102">
        <v>39</v>
      </c>
      <c r="Z2500">
        <v>0</v>
      </c>
      <c r="AA2500">
        <v>0</v>
      </c>
      <c r="AB2500">
        <v>0</v>
      </c>
      <c r="AE2500" s="103">
        <v>0</v>
      </c>
      <c r="AF2500">
        <v>20</v>
      </c>
      <c r="AG2500">
        <v>0</v>
      </c>
      <c r="AH2500">
        <v>0</v>
      </c>
      <c r="AI2500">
        <v>20</v>
      </c>
    </row>
    <row r="2501" spans="1:35" ht="15" hidden="1" customHeight="1" x14ac:dyDescent="0.25">
      <c r="A2501" s="37" t="s">
        <v>36</v>
      </c>
      <c r="B2501" s="37" t="s">
        <v>37</v>
      </c>
      <c r="C2501" s="37" t="s">
        <v>6822</v>
      </c>
      <c r="D2501" s="38" t="s">
        <v>15603</v>
      </c>
      <c r="E2501" s="37" t="s">
        <v>6823</v>
      </c>
      <c r="F2501" s="37" t="s">
        <v>6696</v>
      </c>
      <c r="G2501" s="37">
        <v>200002776</v>
      </c>
      <c r="H2501" s="100">
        <v>710023456</v>
      </c>
      <c r="I2501" s="101">
        <v>322237</v>
      </c>
      <c r="J2501" s="37">
        <v>100013718</v>
      </c>
      <c r="K2501" s="37">
        <v>200002776</v>
      </c>
      <c r="L2501" s="37" t="s">
        <v>48</v>
      </c>
      <c r="M2501" s="37" t="s">
        <v>6696</v>
      </c>
      <c r="N2501" s="37" t="s">
        <v>7953</v>
      </c>
      <c r="O2501" s="39" t="s">
        <v>13285</v>
      </c>
      <c r="P2501" s="37" t="s">
        <v>6824</v>
      </c>
      <c r="Q2501" s="37" t="s">
        <v>6825</v>
      </c>
      <c r="R2501" s="39" t="s">
        <v>15604</v>
      </c>
      <c r="S2501" s="40" t="s">
        <v>10741</v>
      </c>
      <c r="T2501" s="41">
        <v>5</v>
      </c>
      <c r="U2501" s="41">
        <v>0</v>
      </c>
      <c r="V2501" s="41">
        <v>0</v>
      </c>
      <c r="W2501" s="42"/>
      <c r="X2501" s="42"/>
      <c r="Y2501" s="102">
        <v>5</v>
      </c>
      <c r="Z2501">
        <v>0</v>
      </c>
      <c r="AA2501">
        <v>0</v>
      </c>
      <c r="AB2501">
        <v>0</v>
      </c>
      <c r="AE2501" s="103">
        <v>0</v>
      </c>
      <c r="AF2501">
        <v>0</v>
      </c>
      <c r="AG2501">
        <v>0</v>
      </c>
      <c r="AH2501">
        <v>0</v>
      </c>
      <c r="AI2501">
        <v>0</v>
      </c>
    </row>
    <row r="2502" spans="1:35" ht="15" hidden="1" customHeight="1" x14ac:dyDescent="0.25">
      <c r="A2502" s="37" t="s">
        <v>36</v>
      </c>
      <c r="B2502" s="37" t="s">
        <v>37</v>
      </c>
      <c r="C2502" s="37" t="s">
        <v>8875</v>
      </c>
      <c r="D2502" s="38" t="s">
        <v>15599</v>
      </c>
      <c r="E2502" s="37" t="s">
        <v>8876</v>
      </c>
      <c r="F2502" s="37" t="s">
        <v>8536</v>
      </c>
      <c r="G2502" s="37">
        <v>200003238</v>
      </c>
      <c r="H2502" s="100">
        <v>710026358</v>
      </c>
      <c r="I2502" s="101">
        <v>325163</v>
      </c>
      <c r="J2502" s="37">
        <v>100015967</v>
      </c>
      <c r="K2502" s="37">
        <v>200003238</v>
      </c>
      <c r="L2502" s="37" t="s">
        <v>48</v>
      </c>
      <c r="M2502" s="37" t="s">
        <v>8536</v>
      </c>
      <c r="N2502" s="37" t="s">
        <v>8417</v>
      </c>
      <c r="O2502" s="39" t="s">
        <v>12268</v>
      </c>
      <c r="P2502" s="37" t="s">
        <v>8877</v>
      </c>
      <c r="Q2502" s="37" t="s">
        <v>8878</v>
      </c>
      <c r="R2502" s="39" t="s">
        <v>15600</v>
      </c>
      <c r="S2502" s="40" t="s">
        <v>10741</v>
      </c>
      <c r="T2502" s="41">
        <v>3</v>
      </c>
      <c r="U2502" s="42">
        <v>0</v>
      </c>
      <c r="V2502" s="42">
        <v>0</v>
      </c>
      <c r="W2502" s="42"/>
      <c r="X2502" s="42"/>
      <c r="Y2502" s="102">
        <v>3</v>
      </c>
      <c r="Z2502">
        <v>0</v>
      </c>
      <c r="AA2502">
        <v>0</v>
      </c>
      <c r="AB2502">
        <v>0</v>
      </c>
      <c r="AE2502" s="103">
        <v>0</v>
      </c>
      <c r="AF2502">
        <v>0</v>
      </c>
      <c r="AG2502">
        <v>0</v>
      </c>
      <c r="AH2502">
        <v>0</v>
      </c>
      <c r="AI2502">
        <v>0</v>
      </c>
    </row>
    <row r="2503" spans="1:35" ht="15" hidden="1" customHeight="1" x14ac:dyDescent="0.25">
      <c r="A2503" s="37" t="s">
        <v>36</v>
      </c>
      <c r="B2503" s="37" t="s">
        <v>37</v>
      </c>
      <c r="C2503" s="37" t="s">
        <v>9621</v>
      </c>
      <c r="D2503" s="38" t="s">
        <v>15601</v>
      </c>
      <c r="E2503" s="37" t="s">
        <v>9622</v>
      </c>
      <c r="F2503" s="37" t="s">
        <v>8536</v>
      </c>
      <c r="G2503" s="37">
        <v>200003369</v>
      </c>
      <c r="H2503" s="100">
        <v>710033079</v>
      </c>
      <c r="I2503" s="101">
        <v>331945</v>
      </c>
      <c r="J2503" s="37">
        <v>100016504</v>
      </c>
      <c r="K2503" s="37">
        <v>200003369</v>
      </c>
      <c r="L2503" s="37" t="s">
        <v>210</v>
      </c>
      <c r="M2503" s="37" t="s">
        <v>8536</v>
      </c>
      <c r="N2503" s="37" t="s">
        <v>6661</v>
      </c>
      <c r="O2503" s="39" t="s">
        <v>12874</v>
      </c>
      <c r="P2503" s="37" t="s">
        <v>9623</v>
      </c>
      <c r="Q2503" s="37" t="s">
        <v>9624</v>
      </c>
      <c r="R2503" s="39" t="s">
        <v>15602</v>
      </c>
      <c r="S2503" s="40" t="s">
        <v>10741</v>
      </c>
      <c r="T2503" s="41">
        <v>10</v>
      </c>
      <c r="U2503" s="42">
        <v>0</v>
      </c>
      <c r="V2503" s="42">
        <v>0</v>
      </c>
      <c r="W2503" s="42"/>
      <c r="X2503" s="42"/>
      <c r="Y2503" s="102">
        <v>10</v>
      </c>
      <c r="Z2503">
        <v>0</v>
      </c>
      <c r="AA2503">
        <v>0</v>
      </c>
      <c r="AB2503">
        <v>0</v>
      </c>
      <c r="AE2503" s="103">
        <v>0</v>
      </c>
      <c r="AF2503">
        <v>0</v>
      </c>
      <c r="AG2503">
        <v>0</v>
      </c>
      <c r="AH2503">
        <v>0</v>
      </c>
      <c r="AI2503">
        <v>0</v>
      </c>
    </row>
    <row r="2504" spans="1:35" ht="15" hidden="1" customHeight="1" x14ac:dyDescent="0.25">
      <c r="A2504" s="37" t="s">
        <v>36</v>
      </c>
      <c r="B2504" s="37" t="s">
        <v>509</v>
      </c>
      <c r="C2504" s="37" t="s">
        <v>5265</v>
      </c>
      <c r="D2504" s="38" t="s">
        <v>12167</v>
      </c>
      <c r="E2504" s="37" t="s">
        <v>5266</v>
      </c>
      <c r="F2504" s="37" t="s">
        <v>4189</v>
      </c>
      <c r="G2504" s="37">
        <v>200003587</v>
      </c>
      <c r="H2504" s="100">
        <v>710273819</v>
      </c>
      <c r="I2504" s="101">
        <v>37909533</v>
      </c>
      <c r="J2504" s="37">
        <v>100018761</v>
      </c>
      <c r="K2504" s="37">
        <v>100017467</v>
      </c>
      <c r="L2504" s="37" t="s">
        <v>5275</v>
      </c>
      <c r="M2504" s="37" t="s">
        <v>4189</v>
      </c>
      <c r="N2504" s="37" t="s">
        <v>4960</v>
      </c>
      <c r="O2504" s="39" t="s">
        <v>11043</v>
      </c>
      <c r="P2504" s="37" t="s">
        <v>4960</v>
      </c>
      <c r="Q2504" s="37" t="s">
        <v>5276</v>
      </c>
      <c r="R2504" s="39" t="s">
        <v>10655</v>
      </c>
      <c r="S2504" s="40" t="s">
        <v>10741</v>
      </c>
      <c r="T2504" s="41">
        <v>0</v>
      </c>
      <c r="U2504" s="42">
        <v>0</v>
      </c>
      <c r="V2504" s="42">
        <v>32</v>
      </c>
      <c r="W2504" s="42"/>
      <c r="X2504" s="42"/>
      <c r="Y2504" s="102">
        <v>32</v>
      </c>
      <c r="Z2504">
        <v>0</v>
      </c>
      <c r="AA2504">
        <v>0</v>
      </c>
      <c r="AB2504">
        <v>0</v>
      </c>
      <c r="AE2504" s="103">
        <v>0</v>
      </c>
      <c r="AF2504">
        <v>0</v>
      </c>
      <c r="AG2504">
        <v>0</v>
      </c>
      <c r="AH2504">
        <v>0</v>
      </c>
      <c r="AI2504">
        <v>0</v>
      </c>
    </row>
    <row r="2505" spans="1:35" ht="15" hidden="1" customHeight="1" x14ac:dyDescent="0.25">
      <c r="A2505" s="37" t="s">
        <v>36</v>
      </c>
      <c r="B2505" s="37" t="s">
        <v>37</v>
      </c>
      <c r="C2505" s="37" t="s">
        <v>8923</v>
      </c>
      <c r="D2505" s="38" t="s">
        <v>15605</v>
      </c>
      <c r="E2505" s="37" t="s">
        <v>8924</v>
      </c>
      <c r="F2505" s="37" t="s">
        <v>8536</v>
      </c>
      <c r="G2505" s="37">
        <v>200003114</v>
      </c>
      <c r="H2505" s="100">
        <v>710026528</v>
      </c>
      <c r="I2505" s="101">
        <v>325431</v>
      </c>
      <c r="J2505" s="37">
        <v>100015493</v>
      </c>
      <c r="K2505" s="37">
        <v>200003114</v>
      </c>
      <c r="L2505" s="37" t="s">
        <v>48</v>
      </c>
      <c r="M2505" s="37" t="s">
        <v>8536</v>
      </c>
      <c r="N2505" s="37" t="s">
        <v>1826</v>
      </c>
      <c r="O2505" s="39" t="s">
        <v>10855</v>
      </c>
      <c r="P2505" s="37" t="s">
        <v>8925</v>
      </c>
      <c r="Q2505" s="37" t="s">
        <v>8926</v>
      </c>
      <c r="R2505" s="39" t="s">
        <v>15606</v>
      </c>
      <c r="S2505" s="40" t="s">
        <v>10741</v>
      </c>
      <c r="T2505" s="41">
        <v>10</v>
      </c>
      <c r="U2505" s="42">
        <v>0</v>
      </c>
      <c r="V2505" s="41">
        <v>0</v>
      </c>
      <c r="W2505" s="42"/>
      <c r="X2505" s="42"/>
      <c r="Y2505" s="102">
        <v>10</v>
      </c>
      <c r="Z2505">
        <v>0</v>
      </c>
      <c r="AA2505">
        <v>0</v>
      </c>
      <c r="AB2505">
        <v>0</v>
      </c>
      <c r="AE2505" s="103">
        <v>0</v>
      </c>
      <c r="AF2505">
        <v>0</v>
      </c>
      <c r="AG2505">
        <v>0</v>
      </c>
      <c r="AH2505">
        <v>0</v>
      </c>
      <c r="AI2505">
        <v>0</v>
      </c>
    </row>
    <row r="2506" spans="1:35" ht="15" hidden="1" customHeight="1" x14ac:dyDescent="0.25">
      <c r="A2506" s="37" t="s">
        <v>36</v>
      </c>
      <c r="B2506" s="37" t="s">
        <v>37</v>
      </c>
      <c r="C2506" s="37" t="s">
        <v>6946</v>
      </c>
      <c r="D2506" s="38" t="s">
        <v>13016</v>
      </c>
      <c r="E2506" s="37" t="s">
        <v>6947</v>
      </c>
      <c r="F2506" s="37" t="s">
        <v>6696</v>
      </c>
      <c r="G2506" s="37">
        <v>200002253</v>
      </c>
      <c r="H2506" s="100">
        <v>710023634</v>
      </c>
      <c r="I2506" s="101">
        <v>322521</v>
      </c>
      <c r="J2506" s="37">
        <v>100011663</v>
      </c>
      <c r="K2506" s="37">
        <v>200002253</v>
      </c>
      <c r="L2506" s="37" t="s">
        <v>48</v>
      </c>
      <c r="M2506" s="37" t="s">
        <v>6696</v>
      </c>
      <c r="N2506" s="37" t="s">
        <v>557</v>
      </c>
      <c r="O2506" s="39" t="s">
        <v>10982</v>
      </c>
      <c r="P2506" s="37" t="s">
        <v>6948</v>
      </c>
      <c r="Q2506" s="37" t="s">
        <v>10079</v>
      </c>
      <c r="R2506" s="39" t="s">
        <v>10669</v>
      </c>
      <c r="S2506" s="40" t="s">
        <v>10741</v>
      </c>
      <c r="T2506" s="41">
        <v>12</v>
      </c>
      <c r="U2506" s="41">
        <v>0</v>
      </c>
      <c r="V2506" s="41">
        <v>0</v>
      </c>
      <c r="W2506" s="42"/>
      <c r="X2506" s="42"/>
      <c r="Y2506" s="102">
        <v>12</v>
      </c>
      <c r="Z2506">
        <v>0</v>
      </c>
      <c r="AA2506">
        <v>0</v>
      </c>
      <c r="AB2506">
        <v>0</v>
      </c>
      <c r="AE2506" s="103">
        <v>0</v>
      </c>
      <c r="AF2506">
        <v>0</v>
      </c>
      <c r="AG2506">
        <v>0</v>
      </c>
      <c r="AH2506">
        <v>0</v>
      </c>
      <c r="AI2506">
        <v>0</v>
      </c>
    </row>
    <row r="2507" spans="1:35" ht="15" hidden="1" customHeight="1" x14ac:dyDescent="0.25">
      <c r="A2507" s="37" t="s">
        <v>36</v>
      </c>
      <c r="B2507" s="37" t="s">
        <v>37</v>
      </c>
      <c r="C2507" s="37" t="s">
        <v>5795</v>
      </c>
      <c r="D2507" s="38" t="s">
        <v>15607</v>
      </c>
      <c r="E2507" s="37" t="s">
        <v>5796</v>
      </c>
      <c r="F2507" s="37" t="s">
        <v>568</v>
      </c>
      <c r="G2507" s="37">
        <v>200001941</v>
      </c>
      <c r="H2507" s="100">
        <v>710019114</v>
      </c>
      <c r="I2507" s="101">
        <v>37892720</v>
      </c>
      <c r="J2507" s="37">
        <v>100010398</v>
      </c>
      <c r="K2507" s="37">
        <v>100010400</v>
      </c>
      <c r="L2507" s="37" t="s">
        <v>92</v>
      </c>
      <c r="M2507" s="37" t="s">
        <v>568</v>
      </c>
      <c r="N2507" s="37" t="s">
        <v>570</v>
      </c>
      <c r="O2507" s="39" t="s">
        <v>15608</v>
      </c>
      <c r="P2507" s="37" t="s">
        <v>5797</v>
      </c>
      <c r="Q2507" s="37" t="s">
        <v>1082</v>
      </c>
      <c r="R2507" s="39" t="s">
        <v>15609</v>
      </c>
      <c r="S2507" s="40" t="s">
        <v>10741</v>
      </c>
      <c r="T2507" s="41">
        <v>2</v>
      </c>
      <c r="U2507" s="42">
        <v>0</v>
      </c>
      <c r="V2507" s="42">
        <v>0</v>
      </c>
      <c r="W2507" s="42"/>
      <c r="X2507" s="42"/>
      <c r="Y2507" s="102">
        <v>2</v>
      </c>
      <c r="Z2507">
        <v>0</v>
      </c>
      <c r="AA2507">
        <v>0</v>
      </c>
      <c r="AB2507">
        <v>0</v>
      </c>
      <c r="AE2507" s="103">
        <v>0</v>
      </c>
      <c r="AF2507">
        <v>0</v>
      </c>
      <c r="AG2507">
        <v>0</v>
      </c>
      <c r="AH2507">
        <v>0</v>
      </c>
      <c r="AI2507">
        <v>0</v>
      </c>
    </row>
    <row r="2508" spans="1:35" ht="15" hidden="1" customHeight="1" x14ac:dyDescent="0.25">
      <c r="A2508" s="37" t="s">
        <v>36</v>
      </c>
      <c r="B2508" s="37" t="s">
        <v>37</v>
      </c>
      <c r="C2508" s="37" t="s">
        <v>9184</v>
      </c>
      <c r="D2508" s="38" t="s">
        <v>15612</v>
      </c>
      <c r="E2508" s="37" t="s">
        <v>9185</v>
      </c>
      <c r="F2508" s="37" t="s">
        <v>8536</v>
      </c>
      <c r="G2508" s="37">
        <v>200003222</v>
      </c>
      <c r="H2508" s="100">
        <v>710030312</v>
      </c>
      <c r="I2508" s="101">
        <v>328847</v>
      </c>
      <c r="J2508" s="37">
        <v>100015942</v>
      </c>
      <c r="K2508" s="37">
        <v>200003222</v>
      </c>
      <c r="L2508" s="37" t="s">
        <v>48</v>
      </c>
      <c r="M2508" s="37" t="s">
        <v>8536</v>
      </c>
      <c r="N2508" s="37" t="s">
        <v>9062</v>
      </c>
      <c r="O2508" s="39" t="s">
        <v>11112</v>
      </c>
      <c r="P2508" s="37" t="s">
        <v>9186</v>
      </c>
      <c r="Q2508" s="37" t="s">
        <v>9187</v>
      </c>
      <c r="R2508" s="39" t="s">
        <v>15613</v>
      </c>
      <c r="S2508" s="40" t="s">
        <v>10741</v>
      </c>
      <c r="T2508" s="41">
        <v>21</v>
      </c>
      <c r="U2508" s="42">
        <v>0</v>
      </c>
      <c r="V2508" s="42">
        <v>0</v>
      </c>
      <c r="W2508" s="42"/>
      <c r="X2508" s="42"/>
      <c r="Y2508" s="102">
        <v>21</v>
      </c>
      <c r="Z2508">
        <v>6</v>
      </c>
      <c r="AA2508">
        <v>0</v>
      </c>
      <c r="AB2508">
        <v>0</v>
      </c>
      <c r="AE2508" s="103">
        <v>6</v>
      </c>
      <c r="AF2508">
        <v>4</v>
      </c>
      <c r="AG2508">
        <v>0</v>
      </c>
      <c r="AH2508">
        <v>0</v>
      </c>
      <c r="AI2508">
        <v>4</v>
      </c>
    </row>
    <row r="2509" spans="1:35" ht="15" hidden="1" customHeight="1" x14ac:dyDescent="0.25">
      <c r="A2509" s="37" t="s">
        <v>36</v>
      </c>
      <c r="B2509" s="37" t="s">
        <v>37</v>
      </c>
      <c r="C2509" s="37" t="s">
        <v>1243</v>
      </c>
      <c r="D2509" s="38" t="s">
        <v>15610</v>
      </c>
      <c r="E2509" s="37" t="s">
        <v>1244</v>
      </c>
      <c r="F2509" s="37" t="s">
        <v>814</v>
      </c>
      <c r="G2509" s="37">
        <v>200000501</v>
      </c>
      <c r="H2509" s="100">
        <v>710008481</v>
      </c>
      <c r="I2509" s="101">
        <v>309605</v>
      </c>
      <c r="J2509" s="37">
        <v>100002675</v>
      </c>
      <c r="K2509" s="37">
        <v>200000501</v>
      </c>
      <c r="L2509" s="37" t="s">
        <v>48</v>
      </c>
      <c r="M2509" s="37" t="s">
        <v>814</v>
      </c>
      <c r="N2509" s="37" t="s">
        <v>1329</v>
      </c>
      <c r="O2509" s="39" t="s">
        <v>12451</v>
      </c>
      <c r="P2509" s="37" t="s">
        <v>1245</v>
      </c>
      <c r="Q2509" s="37" t="s">
        <v>1246</v>
      </c>
      <c r="R2509" s="39" t="s">
        <v>15611</v>
      </c>
      <c r="S2509" s="40" t="s">
        <v>10741</v>
      </c>
      <c r="T2509" s="41">
        <v>8</v>
      </c>
      <c r="U2509" s="41">
        <v>0</v>
      </c>
      <c r="V2509" s="41">
        <v>0</v>
      </c>
      <c r="W2509" s="42"/>
      <c r="X2509" s="42"/>
      <c r="Y2509" s="102">
        <v>8</v>
      </c>
      <c r="Z2509">
        <v>0</v>
      </c>
      <c r="AA2509">
        <v>0</v>
      </c>
      <c r="AB2509">
        <v>0</v>
      </c>
      <c r="AE2509" s="103">
        <v>0</v>
      </c>
      <c r="AF2509">
        <v>0</v>
      </c>
      <c r="AG2509">
        <v>0</v>
      </c>
      <c r="AH2509">
        <v>0</v>
      </c>
      <c r="AI2509">
        <v>0</v>
      </c>
    </row>
    <row r="2510" spans="1:35" ht="15" hidden="1" customHeight="1" x14ac:dyDescent="0.25">
      <c r="A2510" s="37" t="s">
        <v>36</v>
      </c>
      <c r="B2510" s="37" t="s">
        <v>37</v>
      </c>
      <c r="C2510" s="37" t="s">
        <v>1255</v>
      </c>
      <c r="D2510" s="38" t="s">
        <v>15618</v>
      </c>
      <c r="E2510" s="37" t="s">
        <v>1256</v>
      </c>
      <c r="F2510" s="37" t="s">
        <v>814</v>
      </c>
      <c r="G2510" s="37">
        <v>200000476</v>
      </c>
      <c r="H2510" s="100">
        <v>710008520</v>
      </c>
      <c r="I2510" s="101">
        <v>710057148</v>
      </c>
      <c r="J2510" s="37">
        <v>100002527</v>
      </c>
      <c r="K2510" s="37">
        <v>100002528</v>
      </c>
      <c r="L2510" s="37" t="s">
        <v>92</v>
      </c>
      <c r="M2510" s="37" t="s">
        <v>814</v>
      </c>
      <c r="N2510" s="37" t="s">
        <v>1185</v>
      </c>
      <c r="O2510" s="39" t="s">
        <v>15619</v>
      </c>
      <c r="P2510" s="37" t="s">
        <v>1257</v>
      </c>
      <c r="Q2510" s="37" t="s">
        <v>1258</v>
      </c>
      <c r="R2510" s="39" t="s">
        <v>15620</v>
      </c>
      <c r="S2510" s="40" t="s">
        <v>10741</v>
      </c>
      <c r="T2510" s="41">
        <v>4</v>
      </c>
      <c r="U2510" s="42">
        <v>0</v>
      </c>
      <c r="V2510" s="42">
        <v>0</v>
      </c>
      <c r="W2510" s="42"/>
      <c r="X2510" s="42"/>
      <c r="Y2510" s="102">
        <v>4</v>
      </c>
      <c r="Z2510">
        <v>0</v>
      </c>
      <c r="AA2510">
        <v>0</v>
      </c>
      <c r="AB2510">
        <v>0</v>
      </c>
      <c r="AE2510" s="103">
        <v>0</v>
      </c>
      <c r="AF2510">
        <v>0</v>
      </c>
      <c r="AG2510">
        <v>0</v>
      </c>
      <c r="AH2510">
        <v>0</v>
      </c>
      <c r="AI2510">
        <v>0</v>
      </c>
    </row>
    <row r="2511" spans="1:35" ht="15" hidden="1" customHeight="1" x14ac:dyDescent="0.25">
      <c r="A2511" s="37" t="s">
        <v>36</v>
      </c>
      <c r="B2511" s="37" t="s">
        <v>37</v>
      </c>
      <c r="C2511" s="37" t="s">
        <v>468</v>
      </c>
      <c r="D2511" s="38" t="s">
        <v>15614</v>
      </c>
      <c r="E2511" s="37" t="s">
        <v>15615</v>
      </c>
      <c r="F2511" s="37" t="s">
        <v>40</v>
      </c>
      <c r="G2511" s="37">
        <v>200000149</v>
      </c>
      <c r="H2511" s="100">
        <v>710271425</v>
      </c>
      <c r="I2511" s="101">
        <v>36070998</v>
      </c>
      <c r="J2511" s="37">
        <v>100018422</v>
      </c>
      <c r="K2511" s="37">
        <v>100000798</v>
      </c>
      <c r="L2511" s="37" t="s">
        <v>105</v>
      </c>
      <c r="M2511" s="37" t="s">
        <v>40</v>
      </c>
      <c r="N2511" s="37" t="s">
        <v>446</v>
      </c>
      <c r="O2511" s="39" t="s">
        <v>15616</v>
      </c>
      <c r="P2511" s="37" t="s">
        <v>470</v>
      </c>
      <c r="Q2511" s="37" t="s">
        <v>471</v>
      </c>
      <c r="R2511" s="39" t="s">
        <v>15617</v>
      </c>
      <c r="S2511" s="40" t="s">
        <v>10741</v>
      </c>
      <c r="T2511" s="41">
        <v>91</v>
      </c>
      <c r="U2511" s="41">
        <v>0</v>
      </c>
      <c r="V2511" s="41">
        <v>0</v>
      </c>
      <c r="W2511" s="42"/>
      <c r="X2511" s="42"/>
      <c r="Y2511" s="102">
        <v>91</v>
      </c>
      <c r="Z2511">
        <v>0</v>
      </c>
      <c r="AA2511">
        <v>0</v>
      </c>
      <c r="AB2511">
        <v>0</v>
      </c>
      <c r="AE2511" s="103">
        <v>0</v>
      </c>
      <c r="AF2511">
        <v>0</v>
      </c>
      <c r="AG2511">
        <v>0</v>
      </c>
      <c r="AH2511">
        <v>0</v>
      </c>
      <c r="AI2511">
        <v>0</v>
      </c>
    </row>
    <row r="2512" spans="1:35" ht="15" hidden="1" customHeight="1" x14ac:dyDescent="0.25">
      <c r="A2512" s="37" t="s">
        <v>36</v>
      </c>
      <c r="B2512" s="37" t="s">
        <v>37</v>
      </c>
      <c r="C2512" s="37" t="s">
        <v>9540</v>
      </c>
      <c r="D2512" s="38" t="s">
        <v>15621</v>
      </c>
      <c r="E2512" s="37" t="s">
        <v>9541</v>
      </c>
      <c r="F2512" s="37" t="s">
        <v>8536</v>
      </c>
      <c r="G2512" s="37">
        <v>200003299</v>
      </c>
      <c r="H2512" s="100">
        <v>710031033</v>
      </c>
      <c r="I2512" s="101">
        <v>42104246</v>
      </c>
      <c r="J2512" s="37">
        <v>100016146</v>
      </c>
      <c r="K2512" s="37">
        <v>100016147</v>
      </c>
      <c r="L2512" s="37" t="s">
        <v>92</v>
      </c>
      <c r="M2512" s="37" t="s">
        <v>8536</v>
      </c>
      <c r="N2512" s="37" t="s">
        <v>8385</v>
      </c>
      <c r="O2512" s="39" t="s">
        <v>12224</v>
      </c>
      <c r="P2512" s="37" t="s">
        <v>9542</v>
      </c>
      <c r="Q2512" s="37" t="s">
        <v>9543</v>
      </c>
      <c r="R2512" s="39" t="s">
        <v>15622</v>
      </c>
      <c r="S2512" s="40" t="s">
        <v>10741</v>
      </c>
      <c r="T2512" s="41">
        <v>10</v>
      </c>
      <c r="U2512" s="41">
        <v>0</v>
      </c>
      <c r="V2512" s="41">
        <v>0</v>
      </c>
      <c r="W2512" s="42"/>
      <c r="X2512" s="42"/>
      <c r="Y2512" s="102">
        <v>10</v>
      </c>
      <c r="Z2512">
        <v>0</v>
      </c>
      <c r="AA2512">
        <v>0</v>
      </c>
      <c r="AB2512">
        <v>0</v>
      </c>
      <c r="AE2512" s="103">
        <v>0</v>
      </c>
      <c r="AF2512">
        <v>0</v>
      </c>
      <c r="AG2512">
        <v>0</v>
      </c>
      <c r="AH2512">
        <v>0</v>
      </c>
      <c r="AI2512">
        <v>0</v>
      </c>
    </row>
    <row r="2513" spans="1:35" ht="15" hidden="1" customHeight="1" x14ac:dyDescent="0.25">
      <c r="A2513" s="37" t="s">
        <v>36</v>
      </c>
      <c r="B2513" s="37" t="s">
        <v>37</v>
      </c>
      <c r="C2513" s="37" t="s">
        <v>9260</v>
      </c>
      <c r="D2513" s="38" t="s">
        <v>15624</v>
      </c>
      <c r="E2513" s="37" t="s">
        <v>9261</v>
      </c>
      <c r="F2513" s="37" t="s">
        <v>8536</v>
      </c>
      <c r="G2513" s="37">
        <v>200002894</v>
      </c>
      <c r="H2513" s="100">
        <v>710031548</v>
      </c>
      <c r="I2513" s="101">
        <v>329801</v>
      </c>
      <c r="J2513" s="37">
        <v>100014597</v>
      </c>
      <c r="K2513" s="37">
        <v>200002894</v>
      </c>
      <c r="L2513" s="37" t="s">
        <v>48</v>
      </c>
      <c r="M2513" s="37" t="s">
        <v>8536</v>
      </c>
      <c r="N2513" s="37" t="s">
        <v>9233</v>
      </c>
      <c r="O2513" s="39" t="s">
        <v>15625</v>
      </c>
      <c r="P2513" s="37" t="s">
        <v>9262</v>
      </c>
      <c r="Q2513" s="37" t="s">
        <v>9263</v>
      </c>
      <c r="R2513" s="39" t="s">
        <v>15626</v>
      </c>
      <c r="S2513" s="40" t="s">
        <v>10741</v>
      </c>
      <c r="T2513" s="41">
        <v>2</v>
      </c>
      <c r="U2513" s="41">
        <v>0</v>
      </c>
      <c r="V2513" s="41">
        <v>0</v>
      </c>
      <c r="W2513" s="42"/>
      <c r="X2513" s="42"/>
      <c r="Y2513" s="102">
        <v>2</v>
      </c>
      <c r="Z2513">
        <v>0</v>
      </c>
      <c r="AA2513">
        <v>0</v>
      </c>
      <c r="AB2513">
        <v>0</v>
      </c>
      <c r="AE2513" s="103">
        <v>0</v>
      </c>
      <c r="AF2513">
        <v>0</v>
      </c>
      <c r="AG2513">
        <v>0</v>
      </c>
      <c r="AH2513">
        <v>0</v>
      </c>
      <c r="AI2513">
        <v>0</v>
      </c>
    </row>
    <row r="2514" spans="1:35" ht="15" hidden="1" customHeight="1" x14ac:dyDescent="0.25">
      <c r="A2514" s="37" t="s">
        <v>36</v>
      </c>
      <c r="B2514" s="37" t="s">
        <v>37</v>
      </c>
      <c r="C2514" s="37" t="s">
        <v>4990</v>
      </c>
      <c r="D2514" s="38" t="s">
        <v>11327</v>
      </c>
      <c r="E2514" s="37" t="s">
        <v>4991</v>
      </c>
      <c r="F2514" s="37" t="s">
        <v>4189</v>
      </c>
      <c r="G2514" s="37">
        <v>200001280</v>
      </c>
      <c r="H2514" s="100">
        <v>710021976</v>
      </c>
      <c r="I2514" s="101">
        <v>321192</v>
      </c>
      <c r="J2514" s="37">
        <v>100007000</v>
      </c>
      <c r="K2514" s="37">
        <v>200001280</v>
      </c>
      <c r="L2514" s="37" t="s">
        <v>48</v>
      </c>
      <c r="M2514" s="37" t="s">
        <v>4189</v>
      </c>
      <c r="N2514" s="37" t="s">
        <v>4993</v>
      </c>
      <c r="O2514" s="39" t="s">
        <v>11328</v>
      </c>
      <c r="P2514" s="37" t="s">
        <v>4993</v>
      </c>
      <c r="Q2514" s="37" t="s">
        <v>4998</v>
      </c>
      <c r="R2514" s="39" t="s">
        <v>10652</v>
      </c>
      <c r="S2514" s="40" t="s">
        <v>10741</v>
      </c>
      <c r="T2514" s="41">
        <v>16</v>
      </c>
      <c r="U2514" s="41">
        <v>0</v>
      </c>
      <c r="V2514" s="41">
        <v>0</v>
      </c>
      <c r="W2514" s="42"/>
      <c r="X2514" s="42"/>
      <c r="Y2514" s="102">
        <v>16</v>
      </c>
      <c r="Z2514">
        <v>0</v>
      </c>
      <c r="AA2514">
        <v>0</v>
      </c>
      <c r="AB2514">
        <v>0</v>
      </c>
      <c r="AE2514" s="103">
        <v>0</v>
      </c>
      <c r="AF2514">
        <v>1</v>
      </c>
      <c r="AG2514">
        <v>0</v>
      </c>
      <c r="AH2514">
        <v>0</v>
      </c>
      <c r="AI2514">
        <v>1</v>
      </c>
    </row>
    <row r="2515" spans="1:35" ht="15" hidden="1" customHeight="1" x14ac:dyDescent="0.25">
      <c r="A2515" s="37" t="s">
        <v>36</v>
      </c>
      <c r="B2515" s="37" t="s">
        <v>592</v>
      </c>
      <c r="C2515" s="37" t="s">
        <v>5308</v>
      </c>
      <c r="D2515" s="38" t="s">
        <v>15623</v>
      </c>
      <c r="E2515" s="37" t="s">
        <v>5309</v>
      </c>
      <c r="F2515" s="37" t="s">
        <v>4189</v>
      </c>
      <c r="G2515" s="37">
        <v>200003414</v>
      </c>
      <c r="H2515" s="100">
        <v>37981927</v>
      </c>
      <c r="I2515" s="101">
        <v>90000131</v>
      </c>
      <c r="J2515" s="37">
        <v>100007991</v>
      </c>
      <c r="K2515" s="37">
        <v>200003414</v>
      </c>
      <c r="L2515" s="37" t="s">
        <v>603</v>
      </c>
      <c r="M2515" s="37" t="s">
        <v>4189</v>
      </c>
      <c r="N2515" s="37" t="s">
        <v>4808</v>
      </c>
      <c r="O2515" s="39" t="s">
        <v>10976</v>
      </c>
      <c r="P2515" s="37" t="s">
        <v>4808</v>
      </c>
      <c r="Q2515" s="37" t="s">
        <v>5310</v>
      </c>
      <c r="R2515" s="39" t="s">
        <v>10656</v>
      </c>
      <c r="S2515" s="40" t="s">
        <v>10721</v>
      </c>
      <c r="T2515" s="41">
        <v>0</v>
      </c>
      <c r="U2515" s="41">
        <v>12</v>
      </c>
      <c r="V2515" s="41">
        <v>0</v>
      </c>
      <c r="W2515" s="42"/>
      <c r="X2515" s="42"/>
      <c r="Y2515" s="102">
        <v>12</v>
      </c>
      <c r="Z2515">
        <v>0</v>
      </c>
      <c r="AA2515">
        <v>0</v>
      </c>
      <c r="AB2515">
        <v>0</v>
      </c>
      <c r="AE2515" s="103">
        <v>0</v>
      </c>
      <c r="AF2515">
        <v>0</v>
      </c>
      <c r="AG2515">
        <v>0</v>
      </c>
      <c r="AH2515">
        <v>0</v>
      </c>
      <c r="AI2515">
        <v>0</v>
      </c>
    </row>
    <row r="2516" spans="1:35" ht="15" hidden="1" customHeight="1" x14ac:dyDescent="0.25">
      <c r="A2516" s="37" t="s">
        <v>36</v>
      </c>
      <c r="B2516" s="37" t="s">
        <v>592</v>
      </c>
      <c r="C2516" s="37" t="s">
        <v>2799</v>
      </c>
      <c r="D2516" s="38" t="s">
        <v>15627</v>
      </c>
      <c r="E2516" s="37" t="s">
        <v>2800</v>
      </c>
      <c r="F2516" s="37" t="s">
        <v>1879</v>
      </c>
      <c r="G2516" s="37">
        <v>200000697</v>
      </c>
      <c r="H2516" s="100">
        <v>42015430</v>
      </c>
      <c r="I2516" s="101">
        <v>36119644</v>
      </c>
      <c r="J2516" s="37">
        <v>100003625</v>
      </c>
      <c r="K2516" s="37">
        <v>200000697</v>
      </c>
      <c r="L2516" s="37" t="s">
        <v>603</v>
      </c>
      <c r="M2516" s="37" t="s">
        <v>1879</v>
      </c>
      <c r="N2516" s="37" t="s">
        <v>2200</v>
      </c>
      <c r="O2516" s="39" t="s">
        <v>15388</v>
      </c>
      <c r="P2516" s="37" t="s">
        <v>2075</v>
      </c>
      <c r="Q2516" s="37" t="s">
        <v>2801</v>
      </c>
      <c r="R2516" s="39" t="s">
        <v>15390</v>
      </c>
      <c r="S2516" s="40" t="s">
        <v>10721</v>
      </c>
      <c r="T2516" s="41">
        <v>0</v>
      </c>
      <c r="U2516" s="41">
        <v>34</v>
      </c>
      <c r="V2516" s="41">
        <v>0</v>
      </c>
      <c r="W2516" s="42"/>
      <c r="X2516" s="42"/>
      <c r="Y2516" s="102">
        <v>34</v>
      </c>
      <c r="AE2516" s="103">
        <v>0</v>
      </c>
      <c r="AF2516">
        <v>0</v>
      </c>
      <c r="AG2516">
        <v>0</v>
      </c>
      <c r="AH2516">
        <v>0</v>
      </c>
      <c r="AI2516">
        <v>0</v>
      </c>
    </row>
    <row r="2517" spans="1:35" ht="15" hidden="1" customHeight="1" x14ac:dyDescent="0.25">
      <c r="A2517" s="37" t="s">
        <v>36</v>
      </c>
      <c r="B2517" s="37" t="s">
        <v>37</v>
      </c>
      <c r="C2517" s="37" t="s">
        <v>9544</v>
      </c>
      <c r="D2517" s="38" t="s">
        <v>15628</v>
      </c>
      <c r="E2517" s="37" t="s">
        <v>9545</v>
      </c>
      <c r="F2517" s="37" t="s">
        <v>8536</v>
      </c>
      <c r="G2517" s="37">
        <v>200003301</v>
      </c>
      <c r="H2517" s="100">
        <v>710031068</v>
      </c>
      <c r="I2517" s="101">
        <v>35553979</v>
      </c>
      <c r="J2517" s="37">
        <v>100016150</v>
      </c>
      <c r="K2517" s="37">
        <v>100016151</v>
      </c>
      <c r="L2517" s="37" t="s">
        <v>92</v>
      </c>
      <c r="M2517" s="37" t="s">
        <v>8536</v>
      </c>
      <c r="N2517" s="37" t="s">
        <v>8385</v>
      </c>
      <c r="O2517" s="39" t="s">
        <v>11048</v>
      </c>
      <c r="P2517" s="37" t="s">
        <v>9546</v>
      </c>
      <c r="Q2517" s="37" t="s">
        <v>9547</v>
      </c>
      <c r="R2517" s="39" t="s">
        <v>15629</v>
      </c>
      <c r="S2517" s="40" t="s">
        <v>10741</v>
      </c>
      <c r="T2517" s="41">
        <v>6</v>
      </c>
      <c r="U2517" s="41">
        <v>0</v>
      </c>
      <c r="V2517" s="41">
        <v>0</v>
      </c>
      <c r="W2517" s="42"/>
      <c r="X2517" s="42"/>
      <c r="Y2517" s="102">
        <v>6</v>
      </c>
      <c r="Z2517">
        <v>0</v>
      </c>
      <c r="AA2517">
        <v>0</v>
      </c>
      <c r="AB2517">
        <v>0</v>
      </c>
      <c r="AE2517" s="103">
        <v>0</v>
      </c>
      <c r="AF2517">
        <v>0</v>
      </c>
      <c r="AG2517">
        <v>0</v>
      </c>
      <c r="AH2517">
        <v>0</v>
      </c>
      <c r="AI2517">
        <v>0</v>
      </c>
    </row>
    <row r="2518" spans="1:35" ht="15" hidden="1" customHeight="1" x14ac:dyDescent="0.25">
      <c r="A2518" s="37" t="s">
        <v>36</v>
      </c>
      <c r="B2518" s="37" t="s">
        <v>37</v>
      </c>
      <c r="C2518" s="37" t="s">
        <v>2064</v>
      </c>
      <c r="D2518" s="38" t="s">
        <v>15630</v>
      </c>
      <c r="E2518" s="37" t="s">
        <v>2065</v>
      </c>
      <c r="F2518" s="37" t="s">
        <v>1879</v>
      </c>
      <c r="G2518" s="37">
        <v>200000666</v>
      </c>
      <c r="H2518" s="100">
        <v>710010222</v>
      </c>
      <c r="I2518" s="101">
        <v>311448</v>
      </c>
      <c r="J2518" s="37">
        <v>100003618</v>
      </c>
      <c r="K2518" s="37">
        <v>200000666</v>
      </c>
      <c r="L2518" s="37" t="s">
        <v>48</v>
      </c>
      <c r="M2518" s="37" t="s">
        <v>1879</v>
      </c>
      <c r="N2518" s="37" t="s">
        <v>2200</v>
      </c>
      <c r="O2518" s="39" t="s">
        <v>15631</v>
      </c>
      <c r="P2518" s="37" t="s">
        <v>2066</v>
      </c>
      <c r="Q2518" s="37" t="s">
        <v>2067</v>
      </c>
      <c r="R2518" s="39" t="s">
        <v>15632</v>
      </c>
      <c r="S2518" s="40" t="s">
        <v>10741</v>
      </c>
      <c r="T2518" s="41">
        <v>3</v>
      </c>
      <c r="U2518" s="41">
        <v>0</v>
      </c>
      <c r="V2518" s="41">
        <v>0</v>
      </c>
      <c r="W2518" s="42"/>
      <c r="X2518" s="42"/>
      <c r="Y2518" s="102">
        <v>3</v>
      </c>
      <c r="Z2518">
        <v>0</v>
      </c>
      <c r="AA2518">
        <v>0</v>
      </c>
      <c r="AB2518">
        <v>0</v>
      </c>
      <c r="AE2518" s="103">
        <v>0</v>
      </c>
      <c r="AF2518">
        <v>0</v>
      </c>
      <c r="AG2518">
        <v>0</v>
      </c>
      <c r="AH2518">
        <v>0</v>
      </c>
      <c r="AI2518">
        <v>0</v>
      </c>
    </row>
    <row r="2519" spans="1:35" ht="15" hidden="1" customHeight="1" x14ac:dyDescent="0.25">
      <c r="A2519" s="37" t="s">
        <v>36</v>
      </c>
      <c r="B2519" s="37" t="s">
        <v>37</v>
      </c>
      <c r="C2519" s="37" t="s">
        <v>812</v>
      </c>
      <c r="D2519" s="38" t="s">
        <v>11909</v>
      </c>
      <c r="E2519" s="37" t="s">
        <v>813</v>
      </c>
      <c r="F2519" s="37" t="s">
        <v>814</v>
      </c>
      <c r="G2519" s="37">
        <v>200000302</v>
      </c>
      <c r="H2519" s="100">
        <v>710091925</v>
      </c>
      <c r="I2519" s="101">
        <v>305383</v>
      </c>
      <c r="J2519" s="37">
        <v>100001628</v>
      </c>
      <c r="K2519" s="37">
        <v>200000302</v>
      </c>
      <c r="L2519" s="37" t="s">
        <v>210</v>
      </c>
      <c r="M2519" s="37" t="s">
        <v>814</v>
      </c>
      <c r="N2519" s="37" t="s">
        <v>817</v>
      </c>
      <c r="O2519" s="39" t="s">
        <v>11910</v>
      </c>
      <c r="P2519" s="37" t="s">
        <v>817</v>
      </c>
      <c r="Q2519" s="37" t="s">
        <v>819</v>
      </c>
      <c r="R2519" s="39" t="s">
        <v>10625</v>
      </c>
      <c r="S2519" s="40" t="s">
        <v>10741</v>
      </c>
      <c r="T2519" s="41">
        <v>34</v>
      </c>
      <c r="U2519" s="41">
        <v>0</v>
      </c>
      <c r="V2519" s="41">
        <v>0</v>
      </c>
      <c r="W2519" s="42"/>
      <c r="X2519" s="42"/>
      <c r="Y2519" s="102">
        <v>34</v>
      </c>
      <c r="Z2519">
        <v>0</v>
      </c>
      <c r="AA2519">
        <v>0</v>
      </c>
      <c r="AB2519">
        <v>0</v>
      </c>
      <c r="AE2519" s="103">
        <v>0</v>
      </c>
      <c r="AF2519">
        <v>0</v>
      </c>
      <c r="AG2519">
        <v>0</v>
      </c>
      <c r="AH2519">
        <v>0</v>
      </c>
      <c r="AI2519">
        <v>0</v>
      </c>
    </row>
    <row r="2520" spans="1:35" ht="15" hidden="1" customHeight="1" x14ac:dyDescent="0.25">
      <c r="A2520" s="37" t="s">
        <v>36</v>
      </c>
      <c r="B2520" s="37" t="s">
        <v>37</v>
      </c>
      <c r="C2520" s="37" t="s">
        <v>7318</v>
      </c>
      <c r="D2520" s="38" t="s">
        <v>15633</v>
      </c>
      <c r="E2520" s="37" t="s">
        <v>7319</v>
      </c>
      <c r="F2520" s="37" t="s">
        <v>6696</v>
      </c>
      <c r="G2520" s="37">
        <v>200002370</v>
      </c>
      <c r="H2520" s="100">
        <v>710027877</v>
      </c>
      <c r="I2520" s="101">
        <v>326577</v>
      </c>
      <c r="J2520" s="37">
        <v>100012114</v>
      </c>
      <c r="K2520" s="37">
        <v>200002370</v>
      </c>
      <c r="L2520" s="37" t="s">
        <v>48</v>
      </c>
      <c r="M2520" s="37" t="s">
        <v>6696</v>
      </c>
      <c r="N2520" s="37" t="s">
        <v>7232</v>
      </c>
      <c r="O2520" s="39" t="s">
        <v>15634</v>
      </c>
      <c r="P2520" s="37" t="s">
        <v>7320</v>
      </c>
      <c r="Q2520" s="37" t="s">
        <v>7321</v>
      </c>
      <c r="R2520" s="39" t="s">
        <v>15635</v>
      </c>
      <c r="S2520" s="40" t="s">
        <v>10741</v>
      </c>
      <c r="T2520" s="41">
        <v>8</v>
      </c>
      <c r="U2520" s="41">
        <v>0</v>
      </c>
      <c r="V2520" s="41">
        <v>0</v>
      </c>
      <c r="W2520" s="42"/>
      <c r="X2520" s="42"/>
      <c r="Y2520" s="102">
        <v>8</v>
      </c>
      <c r="Z2520">
        <v>0</v>
      </c>
      <c r="AA2520">
        <v>0</v>
      </c>
      <c r="AB2520">
        <v>0</v>
      </c>
      <c r="AE2520" s="103">
        <v>0</v>
      </c>
      <c r="AF2520">
        <v>0</v>
      </c>
      <c r="AG2520">
        <v>0</v>
      </c>
      <c r="AH2520">
        <v>0</v>
      </c>
      <c r="AI2520">
        <v>0</v>
      </c>
    </row>
    <row r="2521" spans="1:35" ht="15" hidden="1" customHeight="1" x14ac:dyDescent="0.25">
      <c r="A2521" s="37" t="s">
        <v>36</v>
      </c>
      <c r="B2521" s="37" t="s">
        <v>37</v>
      </c>
      <c r="C2521" s="37" t="s">
        <v>3563</v>
      </c>
      <c r="D2521" s="38" t="s">
        <v>15638</v>
      </c>
      <c r="E2521" s="37" t="s">
        <v>3564</v>
      </c>
      <c r="F2521" s="37" t="s">
        <v>2860</v>
      </c>
      <c r="G2521" s="37">
        <v>200001014</v>
      </c>
      <c r="H2521" s="100">
        <v>710005830</v>
      </c>
      <c r="I2521" s="101">
        <v>307661</v>
      </c>
      <c r="J2521" s="37">
        <v>100006489</v>
      </c>
      <c r="K2521" s="37">
        <v>200001014</v>
      </c>
      <c r="L2521" s="37" t="s">
        <v>53</v>
      </c>
      <c r="M2521" s="37" t="s">
        <v>2860</v>
      </c>
      <c r="N2521" s="37" t="s">
        <v>3333</v>
      </c>
      <c r="O2521" s="39" t="s">
        <v>15639</v>
      </c>
      <c r="P2521" s="37" t="s">
        <v>3565</v>
      </c>
      <c r="Q2521" s="37" t="s">
        <v>3566</v>
      </c>
      <c r="R2521" s="39" t="s">
        <v>15640</v>
      </c>
      <c r="S2521" s="40" t="s">
        <v>10741</v>
      </c>
      <c r="T2521" s="41">
        <v>9</v>
      </c>
      <c r="U2521" s="41">
        <v>0</v>
      </c>
      <c r="V2521" s="41">
        <v>0</v>
      </c>
      <c r="W2521" s="42"/>
      <c r="X2521" s="42"/>
      <c r="Y2521" s="102">
        <v>9</v>
      </c>
      <c r="Z2521">
        <v>0</v>
      </c>
      <c r="AA2521">
        <v>0</v>
      </c>
      <c r="AB2521">
        <v>0</v>
      </c>
      <c r="AE2521" s="103">
        <v>0</v>
      </c>
      <c r="AF2521">
        <v>0</v>
      </c>
      <c r="AG2521">
        <v>0</v>
      </c>
      <c r="AH2521">
        <v>0</v>
      </c>
      <c r="AI2521">
        <v>0</v>
      </c>
    </row>
    <row r="2522" spans="1:35" ht="15" hidden="1" customHeight="1" x14ac:dyDescent="0.25">
      <c r="A2522" s="37" t="s">
        <v>36</v>
      </c>
      <c r="B2522" s="37" t="s">
        <v>37</v>
      </c>
      <c r="C2522" s="37" t="s">
        <v>239</v>
      </c>
      <c r="D2522" s="38" t="s">
        <v>11819</v>
      </c>
      <c r="E2522" s="37" t="s">
        <v>240</v>
      </c>
      <c r="F2522" s="37" t="s">
        <v>40</v>
      </c>
      <c r="G2522" s="37">
        <v>200000248</v>
      </c>
      <c r="H2522" s="100">
        <v>42355486</v>
      </c>
      <c r="I2522" s="101">
        <v>305022</v>
      </c>
      <c r="J2522" s="37">
        <v>100001270</v>
      </c>
      <c r="K2522" s="37">
        <v>200000248</v>
      </c>
      <c r="L2522" s="37" t="s">
        <v>48</v>
      </c>
      <c r="M2522" s="37" t="s">
        <v>40</v>
      </c>
      <c r="N2522" s="37" t="s">
        <v>241</v>
      </c>
      <c r="O2522" s="39" t="s">
        <v>11820</v>
      </c>
      <c r="P2522" s="37" t="s">
        <v>241</v>
      </c>
      <c r="Q2522" s="37" t="s">
        <v>247</v>
      </c>
      <c r="R2522" s="39" t="s">
        <v>10618</v>
      </c>
      <c r="S2522" s="40" t="s">
        <v>10721</v>
      </c>
      <c r="T2522" s="41">
        <v>40</v>
      </c>
      <c r="U2522" s="41">
        <v>0</v>
      </c>
      <c r="V2522" s="41">
        <v>0</v>
      </c>
      <c r="W2522" s="42"/>
      <c r="X2522" s="42"/>
      <c r="Y2522" s="102">
        <v>40</v>
      </c>
      <c r="Z2522">
        <v>0</v>
      </c>
      <c r="AA2522">
        <v>0</v>
      </c>
      <c r="AB2522">
        <v>0</v>
      </c>
      <c r="AE2522" s="103">
        <v>0</v>
      </c>
      <c r="AF2522">
        <v>0</v>
      </c>
      <c r="AG2522">
        <v>0</v>
      </c>
      <c r="AH2522">
        <v>0</v>
      </c>
      <c r="AI2522">
        <v>0</v>
      </c>
    </row>
    <row r="2523" spans="1:35" ht="15" hidden="1" customHeight="1" x14ac:dyDescent="0.25">
      <c r="A2523" s="37" t="s">
        <v>36</v>
      </c>
      <c r="B2523" s="37" t="s">
        <v>37</v>
      </c>
      <c r="C2523" s="37" t="s">
        <v>9160</v>
      </c>
      <c r="D2523" s="38" t="s">
        <v>15481</v>
      </c>
      <c r="E2523" s="37" t="s">
        <v>9161</v>
      </c>
      <c r="F2523" s="37" t="s">
        <v>8536</v>
      </c>
      <c r="G2523" s="37">
        <v>200003209</v>
      </c>
      <c r="H2523" s="100">
        <v>710030002</v>
      </c>
      <c r="I2523" s="101">
        <v>328642</v>
      </c>
      <c r="J2523" s="37">
        <v>100015854</v>
      </c>
      <c r="K2523" s="37">
        <v>200003209</v>
      </c>
      <c r="L2523" s="37" t="s">
        <v>210</v>
      </c>
      <c r="M2523" s="37" t="s">
        <v>8536</v>
      </c>
      <c r="N2523" s="37" t="s">
        <v>9062</v>
      </c>
      <c r="O2523" s="39" t="s">
        <v>15482</v>
      </c>
      <c r="P2523" s="37" t="s">
        <v>9162</v>
      </c>
      <c r="Q2523" s="37" t="s">
        <v>9163</v>
      </c>
      <c r="R2523" s="39" t="s">
        <v>15483</v>
      </c>
      <c r="S2523" s="40" t="s">
        <v>10741</v>
      </c>
      <c r="T2523" s="41">
        <v>40</v>
      </c>
      <c r="U2523" s="41">
        <v>0</v>
      </c>
      <c r="V2523" s="41">
        <v>0</v>
      </c>
      <c r="W2523" s="42"/>
      <c r="X2523" s="42"/>
      <c r="Y2523" s="102">
        <v>40</v>
      </c>
      <c r="Z2523">
        <v>1</v>
      </c>
      <c r="AA2523">
        <v>0</v>
      </c>
      <c r="AB2523">
        <v>0</v>
      </c>
      <c r="AE2523" s="103">
        <v>1</v>
      </c>
      <c r="AF2523">
        <v>1</v>
      </c>
      <c r="AG2523">
        <v>0</v>
      </c>
      <c r="AH2523">
        <v>0</v>
      </c>
      <c r="AI2523">
        <v>1</v>
      </c>
    </row>
    <row r="2524" spans="1:35" ht="15" hidden="1" customHeight="1" x14ac:dyDescent="0.25">
      <c r="A2524" s="37" t="s">
        <v>36</v>
      </c>
      <c r="B2524" s="37" t="s">
        <v>37</v>
      </c>
      <c r="C2524" s="37" t="s">
        <v>1520</v>
      </c>
      <c r="D2524" s="38" t="s">
        <v>15644</v>
      </c>
      <c r="E2524" s="37" t="s">
        <v>1521</v>
      </c>
      <c r="F2524" s="37" t="s">
        <v>814</v>
      </c>
      <c r="G2524" s="37">
        <v>200000424</v>
      </c>
      <c r="H2524" s="100">
        <v>710011733</v>
      </c>
      <c r="I2524" s="101">
        <v>312665</v>
      </c>
      <c r="J2524" s="37">
        <v>100002283</v>
      </c>
      <c r="K2524" s="37">
        <v>200000424</v>
      </c>
      <c r="L2524" s="37" t="s">
        <v>48</v>
      </c>
      <c r="M2524" s="37" t="s">
        <v>814</v>
      </c>
      <c r="N2524" s="37" t="s">
        <v>1480</v>
      </c>
      <c r="O2524" s="39" t="s">
        <v>13166</v>
      </c>
      <c r="P2524" s="37" t="s">
        <v>1522</v>
      </c>
      <c r="Q2524" s="37" t="s">
        <v>1523</v>
      </c>
      <c r="R2524" s="39" t="s">
        <v>15645</v>
      </c>
      <c r="S2524" s="40" t="s">
        <v>10741</v>
      </c>
      <c r="T2524" s="41">
        <v>10</v>
      </c>
      <c r="U2524" s="42">
        <v>0</v>
      </c>
      <c r="V2524" s="42">
        <v>0</v>
      </c>
      <c r="W2524" s="42"/>
      <c r="X2524" s="42"/>
      <c r="Y2524" s="102">
        <v>10</v>
      </c>
      <c r="Z2524">
        <v>0</v>
      </c>
      <c r="AA2524">
        <v>0</v>
      </c>
      <c r="AB2524">
        <v>0</v>
      </c>
      <c r="AE2524" s="103">
        <v>0</v>
      </c>
      <c r="AF2524">
        <v>0</v>
      </c>
      <c r="AG2524">
        <v>0</v>
      </c>
      <c r="AH2524">
        <v>0</v>
      </c>
      <c r="AI2524">
        <v>0</v>
      </c>
    </row>
    <row r="2525" spans="1:35" ht="15" hidden="1" customHeight="1" x14ac:dyDescent="0.25">
      <c r="A2525" s="37" t="s">
        <v>36</v>
      </c>
      <c r="B2525" s="37" t="s">
        <v>37</v>
      </c>
      <c r="C2525" s="37" t="s">
        <v>3642</v>
      </c>
      <c r="D2525" s="38" t="s">
        <v>15649</v>
      </c>
      <c r="E2525" s="37" t="s">
        <v>3643</v>
      </c>
      <c r="F2525" s="37" t="s">
        <v>2860</v>
      </c>
      <c r="G2525" s="37">
        <v>200001128</v>
      </c>
      <c r="H2525" s="100">
        <v>710007396</v>
      </c>
      <c r="I2525" s="101">
        <v>37860941</v>
      </c>
      <c r="J2525" s="37">
        <v>100005067</v>
      </c>
      <c r="K2525" s="37">
        <v>100005065</v>
      </c>
      <c r="L2525" s="37" t="s">
        <v>105</v>
      </c>
      <c r="M2525" s="37" t="s">
        <v>2860</v>
      </c>
      <c r="N2525" s="37" t="s">
        <v>3584</v>
      </c>
      <c r="O2525" s="39" t="s">
        <v>15650</v>
      </c>
      <c r="P2525" s="37" t="s">
        <v>3644</v>
      </c>
      <c r="Q2525" s="37" t="s">
        <v>3645</v>
      </c>
      <c r="R2525" s="39" t="s">
        <v>15651</v>
      </c>
      <c r="S2525" s="40" t="s">
        <v>10741</v>
      </c>
      <c r="T2525" s="41">
        <v>8</v>
      </c>
      <c r="U2525" s="41">
        <v>0</v>
      </c>
      <c r="V2525" s="41">
        <v>0</v>
      </c>
      <c r="W2525" s="42"/>
      <c r="X2525" s="42"/>
      <c r="Y2525" s="102">
        <v>8</v>
      </c>
      <c r="Z2525">
        <v>0</v>
      </c>
      <c r="AA2525">
        <v>0</v>
      </c>
      <c r="AB2525">
        <v>0</v>
      </c>
      <c r="AE2525" s="103">
        <v>0</v>
      </c>
      <c r="AF2525">
        <v>0</v>
      </c>
      <c r="AG2525">
        <v>0</v>
      </c>
      <c r="AH2525">
        <v>0</v>
      </c>
      <c r="AI2525">
        <v>0</v>
      </c>
    </row>
    <row r="2526" spans="1:35" ht="15" hidden="1" customHeight="1" x14ac:dyDescent="0.25">
      <c r="A2526" s="37" t="s">
        <v>36</v>
      </c>
      <c r="B2526" s="37" t="s">
        <v>37</v>
      </c>
      <c r="C2526" s="37" t="s">
        <v>3551</v>
      </c>
      <c r="D2526" s="38" t="s">
        <v>15646</v>
      </c>
      <c r="E2526" s="37" t="s">
        <v>3552</v>
      </c>
      <c r="F2526" s="37" t="s">
        <v>2860</v>
      </c>
      <c r="G2526" s="37">
        <v>200001011</v>
      </c>
      <c r="H2526" s="100">
        <v>710225679</v>
      </c>
      <c r="I2526" s="101">
        <v>37864262</v>
      </c>
      <c r="J2526" s="37">
        <v>100006405</v>
      </c>
      <c r="K2526" s="37">
        <v>100006402</v>
      </c>
      <c r="L2526" s="37" t="s">
        <v>2983</v>
      </c>
      <c r="M2526" s="37" t="s">
        <v>2860</v>
      </c>
      <c r="N2526" s="37" t="s">
        <v>3333</v>
      </c>
      <c r="O2526" s="39" t="s">
        <v>15647</v>
      </c>
      <c r="P2526" s="37" t="s">
        <v>3553</v>
      </c>
      <c r="Q2526" s="37" t="s">
        <v>3554</v>
      </c>
      <c r="R2526" s="39" t="s">
        <v>15648</v>
      </c>
      <c r="S2526" s="40" t="s">
        <v>10741</v>
      </c>
      <c r="T2526" s="42">
        <v>12</v>
      </c>
      <c r="U2526" s="41">
        <v>0</v>
      </c>
      <c r="V2526" s="42">
        <v>0</v>
      </c>
      <c r="W2526" s="42"/>
      <c r="X2526" s="42"/>
      <c r="Y2526" s="102">
        <v>12</v>
      </c>
      <c r="Z2526">
        <v>0</v>
      </c>
      <c r="AA2526">
        <v>0</v>
      </c>
      <c r="AB2526">
        <v>0</v>
      </c>
      <c r="AE2526" s="103">
        <v>0</v>
      </c>
      <c r="AF2526">
        <v>0</v>
      </c>
      <c r="AG2526">
        <v>0</v>
      </c>
      <c r="AH2526">
        <v>0</v>
      </c>
      <c r="AI2526">
        <v>0</v>
      </c>
    </row>
    <row r="2527" spans="1:35" ht="15" hidden="1" customHeight="1" x14ac:dyDescent="0.25">
      <c r="A2527" s="37" t="s">
        <v>36</v>
      </c>
      <c r="B2527" s="37" t="s">
        <v>37</v>
      </c>
      <c r="C2527" s="37" t="s">
        <v>3746</v>
      </c>
      <c r="D2527" s="38" t="s">
        <v>15652</v>
      </c>
      <c r="E2527" s="37" t="s">
        <v>3747</v>
      </c>
      <c r="F2527" s="37" t="s">
        <v>2860</v>
      </c>
      <c r="G2527" s="37">
        <v>200001159</v>
      </c>
      <c r="H2527" s="100">
        <v>710007906</v>
      </c>
      <c r="I2527" s="101">
        <v>37866711</v>
      </c>
      <c r="J2527" s="37">
        <v>100006104</v>
      </c>
      <c r="K2527" s="37">
        <v>100006105</v>
      </c>
      <c r="L2527" s="37" t="s">
        <v>92</v>
      </c>
      <c r="M2527" s="37" t="s">
        <v>2860</v>
      </c>
      <c r="N2527" s="37" t="s">
        <v>3584</v>
      </c>
      <c r="O2527" s="39" t="s">
        <v>15653</v>
      </c>
      <c r="P2527" s="37" t="s">
        <v>3748</v>
      </c>
      <c r="Q2527" s="37" t="s">
        <v>3749</v>
      </c>
      <c r="R2527" s="39" t="s">
        <v>15654</v>
      </c>
      <c r="S2527" s="40" t="s">
        <v>10741</v>
      </c>
      <c r="T2527" s="41">
        <v>8</v>
      </c>
      <c r="U2527" s="41">
        <v>0</v>
      </c>
      <c r="V2527" s="41">
        <v>0</v>
      </c>
      <c r="W2527" s="42"/>
      <c r="X2527" s="42"/>
      <c r="Y2527" s="102">
        <v>8</v>
      </c>
      <c r="Z2527">
        <v>0</v>
      </c>
      <c r="AA2527">
        <v>0</v>
      </c>
      <c r="AB2527">
        <v>0</v>
      </c>
      <c r="AE2527" s="103">
        <v>0</v>
      </c>
      <c r="AF2527">
        <v>0</v>
      </c>
      <c r="AG2527">
        <v>0</v>
      </c>
      <c r="AH2527">
        <v>0</v>
      </c>
      <c r="AI2527">
        <v>0</v>
      </c>
    </row>
    <row r="2528" spans="1:35" ht="15" hidden="1" customHeight="1" x14ac:dyDescent="0.25">
      <c r="A2528" s="37" t="s">
        <v>36</v>
      </c>
      <c r="B2528" s="37" t="s">
        <v>37</v>
      </c>
      <c r="C2528" s="37" t="s">
        <v>3098</v>
      </c>
      <c r="D2528" s="38" t="s">
        <v>15655</v>
      </c>
      <c r="E2528" s="37" t="s">
        <v>3099</v>
      </c>
      <c r="F2528" s="37" t="s">
        <v>2860</v>
      </c>
      <c r="G2528" s="37">
        <v>200001090</v>
      </c>
      <c r="H2528" s="100">
        <v>710006918</v>
      </c>
      <c r="I2528" s="101">
        <v>308498</v>
      </c>
      <c r="J2528" s="37">
        <v>100006844</v>
      </c>
      <c r="K2528" s="37">
        <v>200001090</v>
      </c>
      <c r="L2528" s="37" t="s">
        <v>48</v>
      </c>
      <c r="M2528" s="37" t="s">
        <v>2860</v>
      </c>
      <c r="N2528" s="37" t="s">
        <v>2862</v>
      </c>
      <c r="O2528" s="39" t="s">
        <v>15656</v>
      </c>
      <c r="P2528" s="37" t="s">
        <v>3100</v>
      </c>
      <c r="Q2528" s="37" t="s">
        <v>3101</v>
      </c>
      <c r="R2528" s="39" t="s">
        <v>15657</v>
      </c>
      <c r="S2528" s="40" t="s">
        <v>10741</v>
      </c>
      <c r="T2528" s="41">
        <v>6</v>
      </c>
      <c r="U2528" s="42">
        <v>0</v>
      </c>
      <c r="V2528" s="42">
        <v>0</v>
      </c>
      <c r="W2528" s="42"/>
      <c r="X2528" s="42"/>
      <c r="Y2528" s="102">
        <v>6</v>
      </c>
      <c r="Z2528">
        <v>0</v>
      </c>
      <c r="AA2528">
        <v>0</v>
      </c>
      <c r="AB2528">
        <v>0</v>
      </c>
      <c r="AE2528" s="103">
        <v>0</v>
      </c>
      <c r="AF2528">
        <v>0</v>
      </c>
      <c r="AG2528">
        <v>0</v>
      </c>
      <c r="AH2528">
        <v>0</v>
      </c>
      <c r="AI2528">
        <v>0</v>
      </c>
    </row>
    <row r="2529" spans="1:35" ht="15" hidden="1" customHeight="1" x14ac:dyDescent="0.25">
      <c r="A2529" s="37" t="s">
        <v>36</v>
      </c>
      <c r="B2529" s="37" t="s">
        <v>37</v>
      </c>
      <c r="C2529" s="37" t="s">
        <v>5395</v>
      </c>
      <c r="D2529" s="38" t="s">
        <v>10768</v>
      </c>
      <c r="E2529" s="37" t="s">
        <v>5396</v>
      </c>
      <c r="F2529" s="37" t="s">
        <v>568</v>
      </c>
      <c r="G2529" s="37">
        <v>200001638</v>
      </c>
      <c r="H2529" s="100">
        <v>710036175</v>
      </c>
      <c r="I2529" s="101">
        <v>313271</v>
      </c>
      <c r="J2529" s="37">
        <v>100009453</v>
      </c>
      <c r="K2529" s="37">
        <v>200001638</v>
      </c>
      <c r="L2529" s="37" t="s">
        <v>48</v>
      </c>
      <c r="M2529" s="37" t="s">
        <v>568</v>
      </c>
      <c r="N2529" s="37" t="s">
        <v>655</v>
      </c>
      <c r="O2529" s="39" t="s">
        <v>14154</v>
      </c>
      <c r="P2529" s="37" t="s">
        <v>655</v>
      </c>
      <c r="Q2529" s="37" t="s">
        <v>5419</v>
      </c>
      <c r="R2529" s="39" t="s">
        <v>10770</v>
      </c>
      <c r="S2529" s="40" t="s">
        <v>10741</v>
      </c>
      <c r="T2529" s="41">
        <v>56</v>
      </c>
      <c r="U2529" s="41">
        <v>0</v>
      </c>
      <c r="V2529" s="41">
        <v>0</v>
      </c>
      <c r="W2529" s="42"/>
      <c r="X2529" s="42"/>
      <c r="Y2529" s="102">
        <v>56</v>
      </c>
      <c r="Z2529">
        <v>0</v>
      </c>
      <c r="AA2529">
        <v>0</v>
      </c>
      <c r="AB2529">
        <v>0</v>
      </c>
      <c r="AE2529" s="103">
        <v>0</v>
      </c>
      <c r="AF2529">
        <v>3</v>
      </c>
      <c r="AG2529">
        <v>0</v>
      </c>
      <c r="AH2529">
        <v>0</v>
      </c>
      <c r="AI2529">
        <v>3</v>
      </c>
    </row>
    <row r="2530" spans="1:35" ht="15" hidden="1" customHeight="1" x14ac:dyDescent="0.25">
      <c r="A2530" s="37" t="s">
        <v>36</v>
      </c>
      <c r="B2530" s="37" t="s">
        <v>37</v>
      </c>
      <c r="C2530" s="37" t="s">
        <v>301</v>
      </c>
      <c r="D2530" s="38" t="s">
        <v>15658</v>
      </c>
      <c r="E2530" s="37" t="s">
        <v>302</v>
      </c>
      <c r="F2530" s="37" t="s">
        <v>40</v>
      </c>
      <c r="G2530" s="37">
        <v>200000293</v>
      </c>
      <c r="H2530" s="100">
        <v>710002246</v>
      </c>
      <c r="I2530" s="101">
        <v>305146</v>
      </c>
      <c r="J2530" s="37">
        <v>100001519</v>
      </c>
      <c r="K2530" s="37">
        <v>200000293</v>
      </c>
      <c r="L2530" s="37" t="s">
        <v>48</v>
      </c>
      <c r="M2530" s="37" t="s">
        <v>40</v>
      </c>
      <c r="N2530" s="37" t="s">
        <v>56</v>
      </c>
      <c r="O2530" s="39" t="s">
        <v>15659</v>
      </c>
      <c r="P2530" s="37" t="s">
        <v>303</v>
      </c>
      <c r="Q2530" s="37" t="s">
        <v>304</v>
      </c>
      <c r="R2530" s="39" t="s">
        <v>15660</v>
      </c>
      <c r="S2530" s="40" t="s">
        <v>10741</v>
      </c>
      <c r="T2530" s="41">
        <v>46</v>
      </c>
      <c r="U2530" s="41">
        <v>0</v>
      </c>
      <c r="V2530" s="41">
        <v>0</v>
      </c>
      <c r="W2530" s="42"/>
      <c r="X2530" s="42"/>
      <c r="Y2530" s="102">
        <v>46</v>
      </c>
      <c r="Z2530">
        <v>0</v>
      </c>
      <c r="AA2530">
        <v>0</v>
      </c>
      <c r="AB2530">
        <v>0</v>
      </c>
      <c r="AE2530" s="103">
        <v>0</v>
      </c>
      <c r="AF2530">
        <v>0</v>
      </c>
      <c r="AG2530">
        <v>0</v>
      </c>
      <c r="AH2530">
        <v>0</v>
      </c>
      <c r="AI2530">
        <v>0</v>
      </c>
    </row>
    <row r="2531" spans="1:35" ht="15" hidden="1" customHeight="1" x14ac:dyDescent="0.25">
      <c r="A2531" s="37" t="s">
        <v>36</v>
      </c>
      <c r="B2531" s="37" t="s">
        <v>37</v>
      </c>
      <c r="C2531" s="37" t="s">
        <v>3174</v>
      </c>
      <c r="D2531" s="38" t="s">
        <v>10771</v>
      </c>
      <c r="E2531" s="37" t="s">
        <v>3175</v>
      </c>
      <c r="F2531" s="37" t="s">
        <v>2860</v>
      </c>
      <c r="G2531" s="37">
        <v>200000886</v>
      </c>
      <c r="H2531" s="100">
        <v>710004443</v>
      </c>
      <c r="I2531" s="101">
        <v>306525</v>
      </c>
      <c r="J2531" s="37">
        <v>100005381</v>
      </c>
      <c r="K2531" s="37">
        <v>200000886</v>
      </c>
      <c r="L2531" s="37" t="s">
        <v>210</v>
      </c>
      <c r="M2531" s="37" t="s">
        <v>2860</v>
      </c>
      <c r="N2531" s="37" t="s">
        <v>1815</v>
      </c>
      <c r="O2531" s="39" t="s">
        <v>12207</v>
      </c>
      <c r="P2531" s="37" t="s">
        <v>1815</v>
      </c>
      <c r="Q2531" s="37" t="s">
        <v>15661</v>
      </c>
      <c r="R2531" s="39" t="s">
        <v>10774</v>
      </c>
      <c r="S2531" s="40" t="s">
        <v>10741</v>
      </c>
      <c r="T2531" s="41">
        <v>32</v>
      </c>
      <c r="U2531" s="41">
        <v>0</v>
      </c>
      <c r="V2531" s="41">
        <v>0</v>
      </c>
      <c r="W2531" s="42"/>
      <c r="X2531" s="42"/>
      <c r="Y2531" s="102">
        <v>32</v>
      </c>
      <c r="Z2531">
        <v>0</v>
      </c>
      <c r="AA2531">
        <v>0</v>
      </c>
      <c r="AB2531">
        <v>0</v>
      </c>
      <c r="AE2531" s="103">
        <v>0</v>
      </c>
      <c r="AF2531">
        <v>4</v>
      </c>
      <c r="AG2531">
        <v>0</v>
      </c>
      <c r="AH2531">
        <v>0</v>
      </c>
      <c r="AI2531">
        <v>4</v>
      </c>
    </row>
    <row r="2532" spans="1:35" ht="15" hidden="1" customHeight="1" x14ac:dyDescent="0.25">
      <c r="A2532" s="37" t="s">
        <v>36</v>
      </c>
      <c r="B2532" s="37" t="s">
        <v>37</v>
      </c>
      <c r="C2532" s="37" t="s">
        <v>7362</v>
      </c>
      <c r="D2532" s="38" t="s">
        <v>15662</v>
      </c>
      <c r="E2532" s="37" t="s">
        <v>7363</v>
      </c>
      <c r="F2532" s="37" t="s">
        <v>6696</v>
      </c>
      <c r="G2532" s="37">
        <v>200002470</v>
      </c>
      <c r="H2532" s="100">
        <v>710248881</v>
      </c>
      <c r="I2532" s="101">
        <v>37876457</v>
      </c>
      <c r="J2532" s="37">
        <v>100014423</v>
      </c>
      <c r="K2532" s="37">
        <v>100012566</v>
      </c>
      <c r="L2532" s="37" t="s">
        <v>105</v>
      </c>
      <c r="M2532" s="37" t="s">
        <v>6696</v>
      </c>
      <c r="N2532" s="37" t="s">
        <v>7170</v>
      </c>
      <c r="O2532" s="39" t="s">
        <v>15663</v>
      </c>
      <c r="P2532" s="37" t="s">
        <v>7364</v>
      </c>
      <c r="Q2532" s="37" t="s">
        <v>7365</v>
      </c>
      <c r="R2532" s="39" t="s">
        <v>15664</v>
      </c>
      <c r="S2532" s="40" t="s">
        <v>10741</v>
      </c>
      <c r="T2532" s="41">
        <v>20</v>
      </c>
      <c r="U2532" s="41">
        <v>0</v>
      </c>
      <c r="V2532" s="41">
        <v>0</v>
      </c>
      <c r="W2532" s="42"/>
      <c r="X2532" s="42"/>
      <c r="Y2532" s="102">
        <v>20</v>
      </c>
      <c r="Z2532">
        <v>0</v>
      </c>
      <c r="AA2532">
        <v>0</v>
      </c>
      <c r="AB2532">
        <v>0</v>
      </c>
      <c r="AE2532" s="103">
        <v>0</v>
      </c>
      <c r="AF2532">
        <v>9</v>
      </c>
      <c r="AG2532">
        <v>0</v>
      </c>
      <c r="AH2532">
        <v>0</v>
      </c>
      <c r="AI2532">
        <v>9</v>
      </c>
    </row>
    <row r="2533" spans="1:35" ht="15" hidden="1" customHeight="1" x14ac:dyDescent="0.25">
      <c r="A2533" s="37" t="s">
        <v>36</v>
      </c>
      <c r="B2533" s="37" t="s">
        <v>592</v>
      </c>
      <c r="C2533" s="37" t="s">
        <v>643</v>
      </c>
      <c r="D2533" s="38" t="s">
        <v>15665</v>
      </c>
      <c r="E2533" s="37" t="s">
        <v>644</v>
      </c>
      <c r="F2533" s="37" t="s">
        <v>40</v>
      </c>
      <c r="G2533" s="37">
        <v>200003650</v>
      </c>
      <c r="H2533" s="100">
        <v>710229135</v>
      </c>
      <c r="I2533" s="101">
        <v>35957042</v>
      </c>
      <c r="J2533" s="37">
        <v>100000341</v>
      </c>
      <c r="K2533" s="37">
        <v>200003650</v>
      </c>
      <c r="L2533" s="37" t="s">
        <v>603</v>
      </c>
      <c r="M2533" s="37" t="s">
        <v>40</v>
      </c>
      <c r="N2533" s="37" t="s">
        <v>367</v>
      </c>
      <c r="O2533" s="39" t="s">
        <v>12909</v>
      </c>
      <c r="P2533" s="37" t="s">
        <v>372</v>
      </c>
      <c r="Q2533" s="37" t="s">
        <v>645</v>
      </c>
      <c r="R2533" s="39" t="s">
        <v>10604</v>
      </c>
      <c r="S2533" s="40" t="s">
        <v>10741</v>
      </c>
      <c r="T2533" s="41">
        <v>0</v>
      </c>
      <c r="U2533" s="42">
        <v>7</v>
      </c>
      <c r="V2533" s="42">
        <v>0</v>
      </c>
      <c r="W2533" s="42"/>
      <c r="X2533" s="42"/>
      <c r="Y2533" s="102">
        <v>7</v>
      </c>
      <c r="Z2533">
        <v>0</v>
      </c>
      <c r="AA2533">
        <v>0</v>
      </c>
      <c r="AB2533">
        <v>0</v>
      </c>
      <c r="AE2533" s="103">
        <v>0</v>
      </c>
      <c r="AF2533">
        <v>0</v>
      </c>
      <c r="AG2533">
        <v>0</v>
      </c>
      <c r="AH2533">
        <v>0</v>
      </c>
      <c r="AI2533">
        <v>0</v>
      </c>
    </row>
    <row r="2534" spans="1:35" ht="15" hidden="1" customHeight="1" x14ac:dyDescent="0.25">
      <c r="A2534" s="37" t="s">
        <v>36</v>
      </c>
      <c r="B2534" s="37" t="s">
        <v>37</v>
      </c>
      <c r="C2534" s="37" t="s">
        <v>5104</v>
      </c>
      <c r="D2534" s="38" t="s">
        <v>15666</v>
      </c>
      <c r="E2534" s="37" t="s">
        <v>5105</v>
      </c>
      <c r="F2534" s="37" t="s">
        <v>4189</v>
      </c>
      <c r="G2534" s="37">
        <v>200001609</v>
      </c>
      <c r="H2534" s="100">
        <v>710218494</v>
      </c>
      <c r="I2534" s="101">
        <v>321559</v>
      </c>
      <c r="J2534" s="37">
        <v>100008971</v>
      </c>
      <c r="K2534" s="37">
        <v>200001609</v>
      </c>
      <c r="L2534" s="37" t="s">
        <v>48</v>
      </c>
      <c r="M2534" s="37" t="s">
        <v>4189</v>
      </c>
      <c r="N2534" s="37" t="s">
        <v>4960</v>
      </c>
      <c r="O2534" s="39" t="s">
        <v>12981</v>
      </c>
      <c r="P2534" s="37" t="s">
        <v>5106</v>
      </c>
      <c r="Q2534" s="37" t="s">
        <v>5107</v>
      </c>
      <c r="R2534" s="39" t="s">
        <v>15667</v>
      </c>
      <c r="S2534" s="40" t="s">
        <v>10741</v>
      </c>
      <c r="T2534" s="41">
        <v>20</v>
      </c>
      <c r="U2534" s="42">
        <v>0</v>
      </c>
      <c r="V2534" s="42">
        <v>0</v>
      </c>
      <c r="W2534" s="42"/>
      <c r="X2534" s="42"/>
      <c r="Y2534" s="102">
        <v>20</v>
      </c>
      <c r="Z2534">
        <v>0</v>
      </c>
      <c r="AA2534">
        <v>0</v>
      </c>
      <c r="AB2534">
        <v>0</v>
      </c>
      <c r="AE2534" s="103">
        <v>0</v>
      </c>
      <c r="AF2534">
        <v>0</v>
      </c>
      <c r="AG2534">
        <v>0</v>
      </c>
      <c r="AH2534">
        <v>0</v>
      </c>
      <c r="AI2534">
        <v>0</v>
      </c>
    </row>
    <row r="2535" spans="1:35" ht="15" hidden="1" customHeight="1" x14ac:dyDescent="0.25">
      <c r="A2535" s="37" t="s">
        <v>36</v>
      </c>
      <c r="B2535" s="37" t="s">
        <v>37</v>
      </c>
      <c r="C2535" s="37" t="s">
        <v>6854</v>
      </c>
      <c r="D2535" s="38" t="s">
        <v>15668</v>
      </c>
      <c r="E2535" s="37" t="s">
        <v>6855</v>
      </c>
      <c r="F2535" s="37" t="s">
        <v>6696</v>
      </c>
      <c r="G2535" s="37">
        <v>200002237</v>
      </c>
      <c r="H2535" s="100">
        <v>710023529</v>
      </c>
      <c r="I2535" s="101">
        <v>322342</v>
      </c>
      <c r="J2535" s="37">
        <v>100011625</v>
      </c>
      <c r="K2535" s="37">
        <v>200002237</v>
      </c>
      <c r="L2535" s="37" t="s">
        <v>48</v>
      </c>
      <c r="M2535" s="37" t="s">
        <v>6696</v>
      </c>
      <c r="N2535" s="37" t="s">
        <v>557</v>
      </c>
      <c r="O2535" s="39" t="s">
        <v>15669</v>
      </c>
      <c r="P2535" s="37" t="s">
        <v>6856</v>
      </c>
      <c r="Q2535" s="37" t="s">
        <v>15670</v>
      </c>
      <c r="R2535" s="39" t="s">
        <v>15671</v>
      </c>
      <c r="S2535" s="40" t="s">
        <v>10741</v>
      </c>
      <c r="T2535" s="41">
        <v>8</v>
      </c>
      <c r="U2535" s="41">
        <v>0</v>
      </c>
      <c r="V2535" s="41">
        <v>0</v>
      </c>
      <c r="W2535" s="42"/>
      <c r="X2535" s="42"/>
      <c r="Y2535" s="102">
        <v>8</v>
      </c>
      <c r="Z2535">
        <v>1</v>
      </c>
      <c r="AA2535">
        <v>0</v>
      </c>
      <c r="AB2535">
        <v>0</v>
      </c>
      <c r="AE2535" s="103">
        <v>1</v>
      </c>
      <c r="AF2535">
        <v>1</v>
      </c>
      <c r="AG2535">
        <v>0</v>
      </c>
      <c r="AH2535">
        <v>0</v>
      </c>
      <c r="AI2535">
        <v>1</v>
      </c>
    </row>
    <row r="2536" spans="1:35" ht="15" hidden="1" customHeight="1" x14ac:dyDescent="0.25">
      <c r="A2536" s="37" t="s">
        <v>36</v>
      </c>
      <c r="B2536" s="37" t="s">
        <v>37</v>
      </c>
      <c r="C2536" s="37" t="s">
        <v>6236</v>
      </c>
      <c r="D2536" s="38" t="s">
        <v>15672</v>
      </c>
      <c r="E2536" s="37" t="s">
        <v>6237</v>
      </c>
      <c r="F2536" s="37" t="s">
        <v>568</v>
      </c>
      <c r="G2536" s="37">
        <v>200002175</v>
      </c>
      <c r="H2536" s="100">
        <v>710021461</v>
      </c>
      <c r="I2536" s="101">
        <v>320889</v>
      </c>
      <c r="J2536" s="37">
        <v>100011169</v>
      </c>
      <c r="K2536" s="37">
        <v>200002175</v>
      </c>
      <c r="L2536" s="37" t="s">
        <v>48</v>
      </c>
      <c r="M2536" s="37" t="s">
        <v>568</v>
      </c>
      <c r="N2536" s="37" t="s">
        <v>6129</v>
      </c>
      <c r="O2536" s="39" t="s">
        <v>11681</v>
      </c>
      <c r="P2536" s="37" t="s">
        <v>6238</v>
      </c>
      <c r="Q2536" s="37" t="s">
        <v>6239</v>
      </c>
      <c r="R2536" s="39" t="s">
        <v>15673</v>
      </c>
      <c r="S2536" s="40" t="s">
        <v>10741</v>
      </c>
      <c r="T2536" s="41">
        <v>3</v>
      </c>
      <c r="U2536" s="41">
        <v>0</v>
      </c>
      <c r="V2536" s="41">
        <v>0</v>
      </c>
      <c r="W2536" s="42"/>
      <c r="X2536" s="42"/>
      <c r="Y2536" s="102">
        <v>3</v>
      </c>
      <c r="Z2536">
        <v>0</v>
      </c>
      <c r="AA2536">
        <v>0</v>
      </c>
      <c r="AB2536">
        <v>0</v>
      </c>
      <c r="AE2536" s="103">
        <v>0</v>
      </c>
      <c r="AF2536">
        <v>0</v>
      </c>
      <c r="AG2536">
        <v>0</v>
      </c>
      <c r="AH2536">
        <v>0</v>
      </c>
      <c r="AI2536">
        <v>0</v>
      </c>
    </row>
    <row r="2537" spans="1:35" ht="15" hidden="1" customHeight="1" x14ac:dyDescent="0.25">
      <c r="A2537" s="37" t="s">
        <v>36</v>
      </c>
      <c r="B2537" s="37" t="s">
        <v>37</v>
      </c>
      <c r="C2537" s="37" t="s">
        <v>1360</v>
      </c>
      <c r="D2537" s="38" t="s">
        <v>10811</v>
      </c>
      <c r="E2537" s="37" t="s">
        <v>1361</v>
      </c>
      <c r="F2537" s="37" t="s">
        <v>814</v>
      </c>
      <c r="G2537" s="37">
        <v>200000523</v>
      </c>
      <c r="H2537" s="100">
        <v>710233302</v>
      </c>
      <c r="I2537" s="101">
        <v>36080756</v>
      </c>
      <c r="J2537" s="37">
        <v>100002910</v>
      </c>
      <c r="K2537" s="37">
        <v>100002912</v>
      </c>
      <c r="L2537" s="37" t="s">
        <v>105</v>
      </c>
      <c r="M2537" s="37" t="s">
        <v>814</v>
      </c>
      <c r="N2537" s="37" t="s">
        <v>549</v>
      </c>
      <c r="O2537" s="39" t="s">
        <v>1385</v>
      </c>
      <c r="P2537" s="37" t="s">
        <v>549</v>
      </c>
      <c r="Q2537" s="37" t="s">
        <v>1382</v>
      </c>
      <c r="R2537" s="39" t="s">
        <v>10622</v>
      </c>
      <c r="S2537" s="40" t="s">
        <v>10741</v>
      </c>
      <c r="T2537" s="41">
        <v>49</v>
      </c>
      <c r="U2537" s="41">
        <v>0</v>
      </c>
      <c r="V2537" s="41">
        <v>0</v>
      </c>
      <c r="W2537" s="42"/>
      <c r="X2537" s="42"/>
      <c r="Y2537" s="102">
        <v>49</v>
      </c>
      <c r="Z2537">
        <v>0</v>
      </c>
      <c r="AA2537">
        <v>0</v>
      </c>
      <c r="AB2537">
        <v>0</v>
      </c>
      <c r="AE2537" s="103">
        <v>0</v>
      </c>
      <c r="AF2537">
        <v>0</v>
      </c>
      <c r="AG2537">
        <v>0</v>
      </c>
      <c r="AH2537">
        <v>0</v>
      </c>
      <c r="AI2537">
        <v>0</v>
      </c>
    </row>
    <row r="2538" spans="1:35" ht="15" hidden="1" customHeight="1" x14ac:dyDescent="0.25">
      <c r="A2538" s="37" t="s">
        <v>36</v>
      </c>
      <c r="B2538" s="37" t="s">
        <v>37</v>
      </c>
      <c r="C2538" s="37" t="s">
        <v>8974</v>
      </c>
      <c r="D2538" s="38" t="s">
        <v>15674</v>
      </c>
      <c r="E2538" s="37" t="s">
        <v>8975</v>
      </c>
      <c r="F2538" s="37" t="s">
        <v>8536</v>
      </c>
      <c r="G2538" s="37">
        <v>200003133</v>
      </c>
      <c r="H2538" s="100">
        <v>710026870</v>
      </c>
      <c r="I2538" s="101">
        <v>35553863</v>
      </c>
      <c r="J2538" s="37">
        <v>100015634</v>
      </c>
      <c r="K2538" s="37">
        <v>100015635</v>
      </c>
      <c r="L2538" s="37" t="s">
        <v>105</v>
      </c>
      <c r="M2538" s="37" t="s">
        <v>8536</v>
      </c>
      <c r="N2538" s="37" t="s">
        <v>1826</v>
      </c>
      <c r="O2538" s="39" t="s">
        <v>15675</v>
      </c>
      <c r="P2538" s="37" t="s">
        <v>8976</v>
      </c>
      <c r="Q2538" s="37" t="s">
        <v>8977</v>
      </c>
      <c r="R2538" s="39" t="s">
        <v>15676</v>
      </c>
      <c r="S2538" s="40" t="s">
        <v>10741</v>
      </c>
      <c r="T2538" s="41">
        <v>5</v>
      </c>
      <c r="U2538" s="42">
        <v>0</v>
      </c>
      <c r="V2538" s="42">
        <v>0</v>
      </c>
      <c r="W2538" s="42"/>
      <c r="X2538" s="42"/>
      <c r="Y2538" s="102">
        <v>5</v>
      </c>
      <c r="Z2538">
        <v>0</v>
      </c>
      <c r="AA2538">
        <v>0</v>
      </c>
      <c r="AB2538">
        <v>0</v>
      </c>
      <c r="AE2538" s="103">
        <v>0</v>
      </c>
      <c r="AF2538">
        <v>0</v>
      </c>
      <c r="AG2538">
        <v>0</v>
      </c>
      <c r="AH2538">
        <v>0</v>
      </c>
      <c r="AI2538">
        <v>0</v>
      </c>
    </row>
    <row r="2539" spans="1:35" ht="15" hidden="1" customHeight="1" x14ac:dyDescent="0.25">
      <c r="A2539" s="37" t="s">
        <v>36</v>
      </c>
      <c r="B2539" s="37" t="s">
        <v>509</v>
      </c>
      <c r="C2539" s="37" t="s">
        <v>510</v>
      </c>
      <c r="D2539" s="38" t="s">
        <v>12094</v>
      </c>
      <c r="E2539" s="37" t="s">
        <v>511</v>
      </c>
      <c r="F2539" s="37" t="s">
        <v>40</v>
      </c>
      <c r="G2539" s="37">
        <v>200003586</v>
      </c>
      <c r="H2539" s="100">
        <v>42266572</v>
      </c>
      <c r="I2539" s="101">
        <v>42131685</v>
      </c>
      <c r="J2539" s="37">
        <v>100000795</v>
      </c>
      <c r="K2539" s="37">
        <v>200003586</v>
      </c>
      <c r="L2539" s="37" t="s">
        <v>585</v>
      </c>
      <c r="M2539" s="37" t="s">
        <v>40</v>
      </c>
      <c r="N2539" s="37" t="s">
        <v>446</v>
      </c>
      <c r="O2539" s="39" t="s">
        <v>15616</v>
      </c>
      <c r="P2539" s="37" t="s">
        <v>470</v>
      </c>
      <c r="Q2539" s="37" t="s">
        <v>587</v>
      </c>
      <c r="R2539" s="39" t="s">
        <v>15617</v>
      </c>
      <c r="S2539" s="40" t="s">
        <v>10721</v>
      </c>
      <c r="T2539" s="41">
        <v>0</v>
      </c>
      <c r="U2539" s="41">
        <v>0</v>
      </c>
      <c r="V2539" s="41">
        <v>23</v>
      </c>
      <c r="W2539" s="42"/>
      <c r="X2539" s="42"/>
      <c r="Y2539" s="102">
        <v>23</v>
      </c>
      <c r="Z2539">
        <v>0</v>
      </c>
      <c r="AA2539">
        <v>0</v>
      </c>
      <c r="AB2539">
        <v>0</v>
      </c>
      <c r="AE2539" s="103">
        <v>0</v>
      </c>
      <c r="AF2539">
        <v>0</v>
      </c>
      <c r="AG2539">
        <v>0</v>
      </c>
      <c r="AH2539">
        <v>0</v>
      </c>
      <c r="AI2539">
        <v>0</v>
      </c>
    </row>
    <row r="2540" spans="1:35" ht="15" hidden="1" customHeight="1" x14ac:dyDescent="0.25">
      <c r="A2540" s="37" t="s">
        <v>36</v>
      </c>
      <c r="B2540" s="37" t="s">
        <v>37</v>
      </c>
      <c r="C2540" s="37" t="s">
        <v>5395</v>
      </c>
      <c r="D2540" s="38" t="s">
        <v>10768</v>
      </c>
      <c r="E2540" s="37" t="s">
        <v>5396</v>
      </c>
      <c r="F2540" s="37" t="s">
        <v>568</v>
      </c>
      <c r="G2540" s="37">
        <v>200001638</v>
      </c>
      <c r="H2540" s="100">
        <v>710012691</v>
      </c>
      <c r="I2540" s="101">
        <v>313271</v>
      </c>
      <c r="J2540" s="37">
        <v>100009308</v>
      </c>
      <c r="K2540" s="37">
        <v>200001638</v>
      </c>
      <c r="L2540" s="37" t="s">
        <v>48</v>
      </c>
      <c r="M2540" s="37" t="s">
        <v>568</v>
      </c>
      <c r="N2540" s="37" t="s">
        <v>655</v>
      </c>
      <c r="O2540" s="39" t="s">
        <v>10769</v>
      </c>
      <c r="P2540" s="37" t="s">
        <v>655</v>
      </c>
      <c r="Q2540" s="37" t="s">
        <v>5413</v>
      </c>
      <c r="R2540" s="39" t="s">
        <v>10770</v>
      </c>
      <c r="S2540" s="40" t="s">
        <v>10741</v>
      </c>
      <c r="T2540" s="41">
        <v>9</v>
      </c>
      <c r="U2540" s="41">
        <v>0</v>
      </c>
      <c r="V2540" s="41">
        <v>0</v>
      </c>
      <c r="W2540" s="42"/>
      <c r="X2540" s="42"/>
      <c r="Y2540" s="102">
        <v>9</v>
      </c>
      <c r="Z2540">
        <v>0</v>
      </c>
      <c r="AA2540">
        <v>0</v>
      </c>
      <c r="AB2540">
        <v>0</v>
      </c>
      <c r="AE2540" s="103">
        <v>0</v>
      </c>
      <c r="AF2540">
        <v>0</v>
      </c>
      <c r="AG2540">
        <v>0</v>
      </c>
      <c r="AH2540">
        <v>0</v>
      </c>
      <c r="AI2540">
        <v>0</v>
      </c>
    </row>
    <row r="2541" spans="1:35" ht="15" hidden="1" customHeight="1" x14ac:dyDescent="0.25">
      <c r="A2541" s="37" t="s">
        <v>36</v>
      </c>
      <c r="B2541" s="37" t="s">
        <v>37</v>
      </c>
      <c r="C2541" s="37" t="s">
        <v>2957</v>
      </c>
      <c r="D2541" s="38" t="s">
        <v>15679</v>
      </c>
      <c r="E2541" s="37" t="s">
        <v>2958</v>
      </c>
      <c r="F2541" s="37" t="s">
        <v>2860</v>
      </c>
      <c r="G2541" s="37">
        <v>200001254</v>
      </c>
      <c r="H2541" s="100">
        <v>710006039</v>
      </c>
      <c r="I2541" s="101">
        <v>308021</v>
      </c>
      <c r="J2541" s="37">
        <v>100005022</v>
      </c>
      <c r="K2541" s="37">
        <v>200001254</v>
      </c>
      <c r="L2541" s="37" t="s">
        <v>48</v>
      </c>
      <c r="M2541" s="37" t="s">
        <v>2860</v>
      </c>
      <c r="N2541" s="37" t="s">
        <v>3095</v>
      </c>
      <c r="O2541" s="39" t="s">
        <v>15095</v>
      </c>
      <c r="P2541" s="37" t="s">
        <v>2959</v>
      </c>
      <c r="Q2541" s="37" t="s">
        <v>2960</v>
      </c>
      <c r="R2541" s="39" t="s">
        <v>15680</v>
      </c>
      <c r="S2541" s="40" t="s">
        <v>10741</v>
      </c>
      <c r="T2541" s="41">
        <v>6</v>
      </c>
      <c r="U2541" s="41">
        <v>0</v>
      </c>
      <c r="V2541" s="41">
        <v>0</v>
      </c>
      <c r="W2541" s="42"/>
      <c r="X2541" s="42"/>
      <c r="Y2541" s="102">
        <v>6</v>
      </c>
      <c r="Z2541">
        <v>0</v>
      </c>
      <c r="AA2541">
        <v>0</v>
      </c>
      <c r="AB2541">
        <v>0</v>
      </c>
      <c r="AE2541" s="103">
        <v>0</v>
      </c>
      <c r="AF2541">
        <v>0</v>
      </c>
      <c r="AG2541">
        <v>0</v>
      </c>
      <c r="AH2541">
        <v>0</v>
      </c>
      <c r="AI2541">
        <v>0</v>
      </c>
    </row>
    <row r="2542" spans="1:35" ht="15" hidden="1" customHeight="1" x14ac:dyDescent="0.25">
      <c r="A2542" s="37" t="s">
        <v>36</v>
      </c>
      <c r="B2542" s="37" t="s">
        <v>37</v>
      </c>
      <c r="C2542" s="37" t="s">
        <v>1646</v>
      </c>
      <c r="D2542" s="38" t="s">
        <v>15677</v>
      </c>
      <c r="E2542" s="37" t="s">
        <v>1647</v>
      </c>
      <c r="F2542" s="37" t="s">
        <v>814</v>
      </c>
      <c r="G2542" s="37">
        <v>200000436</v>
      </c>
      <c r="H2542" s="100">
        <v>37844016</v>
      </c>
      <c r="I2542" s="101">
        <v>313190</v>
      </c>
      <c r="J2542" s="37">
        <v>100002475</v>
      </c>
      <c r="K2542" s="37">
        <v>200000436</v>
      </c>
      <c r="L2542" s="37" t="s">
        <v>48</v>
      </c>
      <c r="M2542" s="37" t="s">
        <v>814</v>
      </c>
      <c r="N2542" s="37" t="s">
        <v>1570</v>
      </c>
      <c r="O2542" s="39" t="s">
        <v>14565</v>
      </c>
      <c r="P2542" s="37" t="s">
        <v>1648</v>
      </c>
      <c r="Q2542" s="37" t="s">
        <v>1649</v>
      </c>
      <c r="R2542" s="39" t="s">
        <v>15678</v>
      </c>
      <c r="S2542" s="40" t="s">
        <v>10721</v>
      </c>
      <c r="T2542" s="41">
        <v>65</v>
      </c>
      <c r="U2542" s="41">
        <v>0</v>
      </c>
      <c r="V2542" s="41">
        <v>0</v>
      </c>
      <c r="W2542" s="42"/>
      <c r="X2542" s="42"/>
      <c r="Y2542" s="102">
        <v>65</v>
      </c>
      <c r="Z2542">
        <v>0</v>
      </c>
      <c r="AA2542">
        <v>0</v>
      </c>
      <c r="AB2542">
        <v>0</v>
      </c>
      <c r="AE2542" s="103">
        <v>0</v>
      </c>
      <c r="AF2542">
        <v>0</v>
      </c>
      <c r="AG2542">
        <v>0</v>
      </c>
      <c r="AH2542">
        <v>0</v>
      </c>
      <c r="AI2542">
        <v>0</v>
      </c>
    </row>
    <row r="2543" spans="1:35" ht="15" hidden="1" customHeight="1" x14ac:dyDescent="0.25">
      <c r="A2543" s="37" t="s">
        <v>36</v>
      </c>
      <c r="B2543" s="37" t="s">
        <v>37</v>
      </c>
      <c r="C2543" s="37" t="s">
        <v>3602</v>
      </c>
      <c r="D2543" s="38" t="s">
        <v>15681</v>
      </c>
      <c r="E2543" s="37" t="s">
        <v>3603</v>
      </c>
      <c r="F2543" s="37" t="s">
        <v>2860</v>
      </c>
      <c r="G2543" s="37">
        <v>200001117</v>
      </c>
      <c r="H2543" s="100">
        <v>710007256</v>
      </c>
      <c r="I2543" s="101">
        <v>37863878</v>
      </c>
      <c r="J2543" s="37">
        <v>100004981</v>
      </c>
      <c r="K2543" s="37">
        <v>100004978</v>
      </c>
      <c r="L2543" s="37" t="s">
        <v>105</v>
      </c>
      <c r="M2543" s="37" t="s">
        <v>2860</v>
      </c>
      <c r="N2543" s="37" t="s">
        <v>3584</v>
      </c>
      <c r="O2543" s="39" t="s">
        <v>15682</v>
      </c>
      <c r="P2543" s="37" t="s">
        <v>3604</v>
      </c>
      <c r="Q2543" s="37" t="s">
        <v>3605</v>
      </c>
      <c r="R2543" s="39" t="s">
        <v>15683</v>
      </c>
      <c r="S2543" s="40" t="s">
        <v>10741</v>
      </c>
      <c r="T2543" s="41">
        <v>40</v>
      </c>
      <c r="U2543" s="41">
        <v>0</v>
      </c>
      <c r="V2543" s="41">
        <v>0</v>
      </c>
      <c r="W2543" s="42"/>
      <c r="X2543" s="42"/>
      <c r="Y2543" s="102">
        <v>40</v>
      </c>
      <c r="Z2543">
        <v>0</v>
      </c>
      <c r="AA2543">
        <v>0</v>
      </c>
      <c r="AB2543">
        <v>0</v>
      </c>
      <c r="AE2543" s="103">
        <v>0</v>
      </c>
      <c r="AF2543">
        <v>1</v>
      </c>
      <c r="AG2543">
        <v>0</v>
      </c>
      <c r="AH2543">
        <v>0</v>
      </c>
      <c r="AI2543">
        <v>1</v>
      </c>
    </row>
    <row r="2544" spans="1:35" ht="15" hidden="1" customHeight="1" x14ac:dyDescent="0.25">
      <c r="A2544" s="37" t="s">
        <v>36</v>
      </c>
      <c r="B2544" s="37" t="s">
        <v>37</v>
      </c>
      <c r="C2544" s="37" t="s">
        <v>7402</v>
      </c>
      <c r="D2544" s="38" t="s">
        <v>10905</v>
      </c>
      <c r="E2544" s="37" t="s">
        <v>7403</v>
      </c>
      <c r="F2544" s="37" t="s">
        <v>6696</v>
      </c>
      <c r="G2544" s="37">
        <v>200002483</v>
      </c>
      <c r="H2544" s="100">
        <v>42085527</v>
      </c>
      <c r="I2544" s="101">
        <v>327646</v>
      </c>
      <c r="J2544" s="37">
        <v>100012969</v>
      </c>
      <c r="K2544" s="37">
        <v>200002483</v>
      </c>
      <c r="L2544" s="37" t="s">
        <v>48</v>
      </c>
      <c r="M2544" s="37" t="s">
        <v>6696</v>
      </c>
      <c r="N2544" s="37" t="s">
        <v>7404</v>
      </c>
      <c r="O2544" s="39" t="s">
        <v>11257</v>
      </c>
      <c r="P2544" s="37" t="s">
        <v>7404</v>
      </c>
      <c r="Q2544" s="37" t="s">
        <v>7419</v>
      </c>
      <c r="R2544" s="39" t="s">
        <v>10665</v>
      </c>
      <c r="S2544" s="40" t="s">
        <v>10721</v>
      </c>
      <c r="T2544" s="41">
        <v>33</v>
      </c>
      <c r="U2544" s="41">
        <v>0</v>
      </c>
      <c r="V2544" s="41">
        <v>0</v>
      </c>
      <c r="W2544" s="42"/>
      <c r="X2544" s="42"/>
      <c r="Y2544" s="102">
        <v>33</v>
      </c>
      <c r="Z2544">
        <v>0</v>
      </c>
      <c r="AA2544">
        <v>0</v>
      </c>
      <c r="AB2544">
        <v>0</v>
      </c>
      <c r="AE2544" s="103">
        <v>0</v>
      </c>
      <c r="AF2544">
        <v>0</v>
      </c>
      <c r="AG2544">
        <v>0</v>
      </c>
      <c r="AH2544">
        <v>0</v>
      </c>
      <c r="AI2544">
        <v>0</v>
      </c>
    </row>
    <row r="2545" spans="1:35" ht="15" hidden="1" customHeight="1" x14ac:dyDescent="0.25">
      <c r="A2545" s="37" t="s">
        <v>36</v>
      </c>
      <c r="B2545" s="37" t="s">
        <v>37</v>
      </c>
      <c r="C2545" s="37" t="s">
        <v>888</v>
      </c>
      <c r="D2545" s="38" t="s">
        <v>15685</v>
      </c>
      <c r="E2545" s="37" t="s">
        <v>889</v>
      </c>
      <c r="F2545" s="37" t="s">
        <v>814</v>
      </c>
      <c r="G2545" s="37">
        <v>200000324</v>
      </c>
      <c r="H2545" s="100">
        <v>710002670</v>
      </c>
      <c r="I2545" s="101">
        <v>305421</v>
      </c>
      <c r="J2545" s="37">
        <v>100001700</v>
      </c>
      <c r="K2545" s="37">
        <v>200000324</v>
      </c>
      <c r="L2545" s="37" t="s">
        <v>53</v>
      </c>
      <c r="M2545" s="37" t="s">
        <v>814</v>
      </c>
      <c r="N2545" s="37" t="s">
        <v>817</v>
      </c>
      <c r="O2545" s="39" t="s">
        <v>15686</v>
      </c>
      <c r="P2545" s="37" t="s">
        <v>890</v>
      </c>
      <c r="Q2545" s="37" t="s">
        <v>891</v>
      </c>
      <c r="R2545" s="39" t="s">
        <v>15687</v>
      </c>
      <c r="S2545" s="40" t="s">
        <v>10741</v>
      </c>
      <c r="T2545" s="42">
        <v>4</v>
      </c>
      <c r="U2545" s="41">
        <v>0</v>
      </c>
      <c r="V2545" s="41">
        <v>0</v>
      </c>
      <c r="W2545" s="42"/>
      <c r="X2545" s="42"/>
      <c r="Y2545" s="102">
        <v>4</v>
      </c>
      <c r="Z2545">
        <v>0</v>
      </c>
      <c r="AA2545">
        <v>0</v>
      </c>
      <c r="AB2545">
        <v>0</v>
      </c>
      <c r="AE2545" s="103">
        <v>0</v>
      </c>
      <c r="AF2545">
        <v>0</v>
      </c>
      <c r="AG2545">
        <v>0</v>
      </c>
      <c r="AH2545">
        <v>0</v>
      </c>
      <c r="AI2545">
        <v>0</v>
      </c>
    </row>
    <row r="2546" spans="1:35" ht="15" hidden="1" customHeight="1" x14ac:dyDescent="0.25">
      <c r="A2546" s="37" t="s">
        <v>36</v>
      </c>
      <c r="B2546" s="37" t="s">
        <v>592</v>
      </c>
      <c r="C2546" s="37" t="s">
        <v>631</v>
      </c>
      <c r="D2546" s="38" t="s">
        <v>15688</v>
      </c>
      <c r="E2546" s="37" t="s">
        <v>632</v>
      </c>
      <c r="F2546" s="37" t="s">
        <v>40</v>
      </c>
      <c r="G2546" s="37">
        <v>200003489</v>
      </c>
      <c r="H2546" s="100">
        <v>51906261</v>
      </c>
      <c r="I2546" s="101">
        <v>35941618</v>
      </c>
      <c r="J2546" s="37">
        <v>100000031</v>
      </c>
      <c r="K2546" s="37">
        <v>200003489</v>
      </c>
      <c r="L2546" s="37" t="s">
        <v>633</v>
      </c>
      <c r="M2546" s="37" t="s">
        <v>40</v>
      </c>
      <c r="N2546" s="37" t="s">
        <v>357</v>
      </c>
      <c r="O2546" s="39" t="s">
        <v>12300</v>
      </c>
      <c r="P2546" s="37" t="s">
        <v>336</v>
      </c>
      <c r="Q2546" s="37" t="s">
        <v>634</v>
      </c>
      <c r="R2546" s="39" t="s">
        <v>10609</v>
      </c>
      <c r="S2546" s="40" t="s">
        <v>10721</v>
      </c>
      <c r="T2546" s="42">
        <v>0</v>
      </c>
      <c r="U2546" s="41">
        <v>81</v>
      </c>
      <c r="V2546" s="42">
        <v>0</v>
      </c>
      <c r="W2546" s="42"/>
      <c r="X2546" s="42"/>
      <c r="Y2546" s="102">
        <v>81</v>
      </c>
      <c r="Z2546">
        <v>0</v>
      </c>
      <c r="AA2546">
        <v>0</v>
      </c>
      <c r="AB2546">
        <v>0</v>
      </c>
      <c r="AE2546" s="103">
        <v>0</v>
      </c>
      <c r="AF2546">
        <v>0</v>
      </c>
      <c r="AG2546">
        <v>0</v>
      </c>
      <c r="AH2546">
        <v>0</v>
      </c>
      <c r="AI2546">
        <v>0</v>
      </c>
    </row>
    <row r="2547" spans="1:35" ht="15" hidden="1" customHeight="1" x14ac:dyDescent="0.25">
      <c r="A2547" s="37" t="s">
        <v>36</v>
      </c>
      <c r="B2547" s="37" t="s">
        <v>592</v>
      </c>
      <c r="C2547" s="37" t="s">
        <v>723</v>
      </c>
      <c r="D2547" s="38" t="s">
        <v>15684</v>
      </c>
      <c r="E2547" s="37" t="s">
        <v>724</v>
      </c>
      <c r="F2547" s="37" t="s">
        <v>40</v>
      </c>
      <c r="G2547" s="37">
        <v>200003911</v>
      </c>
      <c r="H2547" s="100">
        <v>52354075</v>
      </c>
      <c r="I2547" s="101">
        <v>45694168</v>
      </c>
      <c r="J2547" s="37">
        <v>100018149</v>
      </c>
      <c r="K2547" s="37">
        <v>200003911</v>
      </c>
      <c r="L2547" s="37" t="s">
        <v>603</v>
      </c>
      <c r="M2547" s="37" t="s">
        <v>40</v>
      </c>
      <c r="N2547" s="37" t="s">
        <v>506</v>
      </c>
      <c r="O2547" s="39" t="s">
        <v>10782</v>
      </c>
      <c r="P2547" s="37" t="s">
        <v>483</v>
      </c>
      <c r="Q2547" s="37" t="s">
        <v>725</v>
      </c>
      <c r="R2547" s="39" t="s">
        <v>10616</v>
      </c>
      <c r="S2547" s="40" t="s">
        <v>10721</v>
      </c>
      <c r="T2547" s="41">
        <v>0</v>
      </c>
      <c r="U2547" s="41">
        <v>28</v>
      </c>
      <c r="V2547" s="41">
        <v>0</v>
      </c>
      <c r="W2547" s="42"/>
      <c r="X2547" s="42"/>
      <c r="Y2547" s="102">
        <v>28</v>
      </c>
      <c r="Z2547">
        <v>0</v>
      </c>
      <c r="AA2547">
        <v>0</v>
      </c>
      <c r="AB2547">
        <v>0</v>
      </c>
      <c r="AE2547" s="103">
        <v>0</v>
      </c>
      <c r="AF2547">
        <v>0</v>
      </c>
      <c r="AG2547">
        <v>0</v>
      </c>
      <c r="AH2547">
        <v>0</v>
      </c>
      <c r="AI2547">
        <v>0</v>
      </c>
    </row>
    <row r="2548" spans="1:35" ht="15" hidden="1" customHeight="1" x14ac:dyDescent="0.25">
      <c r="A2548" s="37" t="s">
        <v>36</v>
      </c>
      <c r="B2548" s="37" t="s">
        <v>509</v>
      </c>
      <c r="C2548" s="37" t="s">
        <v>510</v>
      </c>
      <c r="D2548" s="38" t="s">
        <v>12094</v>
      </c>
      <c r="E2548" s="37" t="s">
        <v>511</v>
      </c>
      <c r="F2548" s="37" t="s">
        <v>40</v>
      </c>
      <c r="G2548" s="37">
        <v>200003586</v>
      </c>
      <c r="H2548" s="100">
        <v>710232357</v>
      </c>
      <c r="I2548" s="101">
        <v>42263352</v>
      </c>
      <c r="J2548" s="37">
        <v>100000590</v>
      </c>
      <c r="K2548" s="37">
        <v>100000586</v>
      </c>
      <c r="L2548" s="37" t="s">
        <v>579</v>
      </c>
      <c r="M2548" s="37" t="s">
        <v>40</v>
      </c>
      <c r="N2548" s="37" t="s">
        <v>784</v>
      </c>
      <c r="O2548" s="39" t="s">
        <v>12761</v>
      </c>
      <c r="P2548" s="37" t="s">
        <v>424</v>
      </c>
      <c r="Q2548" s="37" t="s">
        <v>580</v>
      </c>
      <c r="R2548" s="39" t="s">
        <v>12762</v>
      </c>
      <c r="S2548" s="40" t="s">
        <v>10741</v>
      </c>
      <c r="T2548" s="41">
        <v>0</v>
      </c>
      <c r="U2548" s="42">
        <v>0</v>
      </c>
      <c r="V2548" s="42">
        <v>13</v>
      </c>
      <c r="W2548" s="42"/>
      <c r="X2548" s="42"/>
      <c r="Y2548" s="102">
        <v>13</v>
      </c>
      <c r="Z2548">
        <v>0</v>
      </c>
      <c r="AA2548">
        <v>0</v>
      </c>
      <c r="AB2548">
        <v>0</v>
      </c>
      <c r="AE2548" s="103">
        <v>0</v>
      </c>
      <c r="AF2548">
        <v>0</v>
      </c>
      <c r="AG2548">
        <v>0</v>
      </c>
      <c r="AH2548">
        <v>0</v>
      </c>
      <c r="AI2548">
        <v>0</v>
      </c>
    </row>
    <row r="2549" spans="1:35" ht="15" hidden="1" customHeight="1" x14ac:dyDescent="0.25">
      <c r="A2549" s="37" t="s">
        <v>36</v>
      </c>
      <c r="B2549" s="37" t="s">
        <v>37</v>
      </c>
      <c r="C2549" s="37" t="s">
        <v>4277</v>
      </c>
      <c r="D2549" s="38" t="s">
        <v>12202</v>
      </c>
      <c r="E2549" s="37" t="s">
        <v>4278</v>
      </c>
      <c r="F2549" s="37" t="s">
        <v>4189</v>
      </c>
      <c r="G2549" s="37">
        <v>200001305</v>
      </c>
      <c r="H2549" s="100">
        <v>710014104</v>
      </c>
      <c r="I2549" s="101">
        <v>37812271</v>
      </c>
      <c r="J2549" s="37">
        <v>100007232</v>
      </c>
      <c r="K2549" s="37">
        <v>100007229</v>
      </c>
      <c r="L2549" s="37" t="s">
        <v>105</v>
      </c>
      <c r="M2549" s="37" t="s">
        <v>4189</v>
      </c>
      <c r="N2549" s="37" t="s">
        <v>4196</v>
      </c>
      <c r="O2549" s="39" t="s">
        <v>12203</v>
      </c>
      <c r="P2549" s="37" t="s">
        <v>4279</v>
      </c>
      <c r="Q2549" s="37" t="s">
        <v>4280</v>
      </c>
      <c r="R2549" s="39" t="s">
        <v>12204</v>
      </c>
      <c r="S2549" s="40" t="s">
        <v>10741</v>
      </c>
      <c r="T2549" s="41">
        <v>23</v>
      </c>
      <c r="U2549" s="41">
        <v>0</v>
      </c>
      <c r="V2549" s="41">
        <v>0</v>
      </c>
      <c r="W2549" s="42"/>
      <c r="X2549" s="42"/>
      <c r="Y2549" s="102">
        <v>23</v>
      </c>
      <c r="Z2549">
        <v>0</v>
      </c>
      <c r="AA2549">
        <v>0</v>
      </c>
      <c r="AB2549">
        <v>0</v>
      </c>
      <c r="AE2549" s="103">
        <v>0</v>
      </c>
      <c r="AF2549">
        <v>0</v>
      </c>
      <c r="AG2549">
        <v>0</v>
      </c>
      <c r="AH2549">
        <v>0</v>
      </c>
      <c r="AI2549">
        <v>0</v>
      </c>
    </row>
    <row r="2550" spans="1:35" ht="15" hidden="1" customHeight="1" x14ac:dyDescent="0.25">
      <c r="A2550" s="37" t="s">
        <v>36</v>
      </c>
      <c r="B2550" s="37" t="s">
        <v>37</v>
      </c>
      <c r="C2550" s="37" t="s">
        <v>5395</v>
      </c>
      <c r="D2550" s="38" t="s">
        <v>10768</v>
      </c>
      <c r="E2550" s="37" t="s">
        <v>5396</v>
      </c>
      <c r="F2550" s="37" t="s">
        <v>568</v>
      </c>
      <c r="G2550" s="37">
        <v>200001638</v>
      </c>
      <c r="H2550" s="100">
        <v>710012985</v>
      </c>
      <c r="I2550" s="101">
        <v>313271</v>
      </c>
      <c r="J2550" s="37">
        <v>100009330</v>
      </c>
      <c r="K2550" s="37">
        <v>200001638</v>
      </c>
      <c r="L2550" s="37" t="s">
        <v>48</v>
      </c>
      <c r="M2550" s="37" t="s">
        <v>568</v>
      </c>
      <c r="N2550" s="37" t="s">
        <v>655</v>
      </c>
      <c r="O2550" s="39" t="s">
        <v>10769</v>
      </c>
      <c r="P2550" s="37" t="s">
        <v>655</v>
      </c>
      <c r="Q2550" s="37" t="s">
        <v>3825</v>
      </c>
      <c r="R2550" s="39" t="s">
        <v>10770</v>
      </c>
      <c r="S2550" s="40" t="s">
        <v>10741</v>
      </c>
      <c r="T2550" s="41">
        <v>15</v>
      </c>
      <c r="U2550" s="41">
        <v>0</v>
      </c>
      <c r="V2550" s="41">
        <v>0</v>
      </c>
      <c r="W2550" s="42"/>
      <c r="X2550" s="42"/>
      <c r="Y2550" s="102">
        <v>15</v>
      </c>
      <c r="Z2550">
        <v>0</v>
      </c>
      <c r="AA2550">
        <v>0</v>
      </c>
      <c r="AB2550">
        <v>0</v>
      </c>
      <c r="AE2550" s="103">
        <v>0</v>
      </c>
      <c r="AF2550">
        <v>0</v>
      </c>
      <c r="AG2550">
        <v>0</v>
      </c>
      <c r="AH2550">
        <v>0</v>
      </c>
      <c r="AI2550">
        <v>0</v>
      </c>
    </row>
    <row r="2551" spans="1:35" ht="15" hidden="1" customHeight="1" x14ac:dyDescent="0.25">
      <c r="A2551" s="37" t="s">
        <v>36</v>
      </c>
      <c r="B2551" s="37" t="s">
        <v>37</v>
      </c>
      <c r="C2551" s="37" t="s">
        <v>2026</v>
      </c>
      <c r="D2551" s="38" t="s">
        <v>10953</v>
      </c>
      <c r="E2551" s="37" t="s">
        <v>2027</v>
      </c>
      <c r="F2551" s="37" t="s">
        <v>1879</v>
      </c>
      <c r="G2551" s="37">
        <v>200000840</v>
      </c>
      <c r="H2551" s="100">
        <v>710159277</v>
      </c>
      <c r="I2551" s="101">
        <v>312037</v>
      </c>
      <c r="J2551" s="37">
        <v>100004604</v>
      </c>
      <c r="K2551" s="37">
        <v>200000840</v>
      </c>
      <c r="L2551" s="37" t="s">
        <v>48</v>
      </c>
      <c r="M2551" s="37" t="s">
        <v>1879</v>
      </c>
      <c r="N2551" s="37" t="s">
        <v>2029</v>
      </c>
      <c r="O2551" s="39" t="s">
        <v>10954</v>
      </c>
      <c r="P2551" s="37" t="s">
        <v>2029</v>
      </c>
      <c r="Q2551" s="37" t="s">
        <v>2038</v>
      </c>
      <c r="R2551" s="39" t="s">
        <v>10955</v>
      </c>
      <c r="S2551" s="40" t="s">
        <v>10741</v>
      </c>
      <c r="T2551" s="42">
        <v>14</v>
      </c>
      <c r="U2551" s="41">
        <v>0</v>
      </c>
      <c r="V2551" s="42">
        <v>0</v>
      </c>
      <c r="W2551" s="42"/>
      <c r="X2551" s="42"/>
      <c r="Y2551" s="102">
        <v>14</v>
      </c>
      <c r="Z2551">
        <v>0</v>
      </c>
      <c r="AA2551">
        <v>0</v>
      </c>
      <c r="AB2551">
        <v>0</v>
      </c>
      <c r="AE2551" s="103">
        <v>0</v>
      </c>
      <c r="AF2551">
        <v>1</v>
      </c>
      <c r="AG2551">
        <v>0</v>
      </c>
      <c r="AH2551">
        <v>0</v>
      </c>
      <c r="AI2551">
        <v>1</v>
      </c>
    </row>
    <row r="2552" spans="1:35" ht="15" hidden="1" customHeight="1" x14ac:dyDescent="0.25">
      <c r="A2552" s="37" t="s">
        <v>36</v>
      </c>
      <c r="B2552" s="37" t="s">
        <v>37</v>
      </c>
      <c r="C2552" s="37" t="s">
        <v>6261</v>
      </c>
      <c r="D2552" s="38" t="s">
        <v>15692</v>
      </c>
      <c r="E2552" s="37" t="s">
        <v>6262</v>
      </c>
      <c r="F2552" s="37" t="s">
        <v>568</v>
      </c>
      <c r="G2552" s="37">
        <v>200002140</v>
      </c>
      <c r="H2552" s="100">
        <v>710021585</v>
      </c>
      <c r="I2552" s="101">
        <v>320986</v>
      </c>
      <c r="J2552" s="37">
        <v>100011031</v>
      </c>
      <c r="K2552" s="37">
        <v>200002140</v>
      </c>
      <c r="L2552" s="37" t="s">
        <v>48</v>
      </c>
      <c r="M2552" s="37" t="s">
        <v>568</v>
      </c>
      <c r="N2552" s="37" t="s">
        <v>6303</v>
      </c>
      <c r="O2552" s="39" t="s">
        <v>15693</v>
      </c>
      <c r="P2552" s="37" t="s">
        <v>6263</v>
      </c>
      <c r="Q2552" s="37" t="s">
        <v>6264</v>
      </c>
      <c r="R2552" s="39" t="s">
        <v>15694</v>
      </c>
      <c r="S2552" s="40" t="s">
        <v>10741</v>
      </c>
      <c r="T2552" s="41">
        <v>5</v>
      </c>
      <c r="U2552" s="41">
        <v>0</v>
      </c>
      <c r="V2552" s="41">
        <v>0</v>
      </c>
      <c r="W2552" s="42"/>
      <c r="X2552" s="42"/>
      <c r="Y2552" s="102">
        <v>5</v>
      </c>
      <c r="Z2552">
        <v>0</v>
      </c>
      <c r="AA2552">
        <v>0</v>
      </c>
      <c r="AB2552">
        <v>0</v>
      </c>
      <c r="AE2552" s="103">
        <v>0</v>
      </c>
      <c r="AF2552">
        <v>1</v>
      </c>
      <c r="AG2552">
        <v>0</v>
      </c>
      <c r="AH2552">
        <v>0</v>
      </c>
      <c r="AI2552">
        <v>1</v>
      </c>
    </row>
    <row r="2553" spans="1:35" ht="15" hidden="1" customHeight="1" x14ac:dyDescent="0.25">
      <c r="A2553" s="37" t="s">
        <v>36</v>
      </c>
      <c r="B2553" s="37" t="s">
        <v>37</v>
      </c>
      <c r="C2553" s="37" t="s">
        <v>8026</v>
      </c>
      <c r="D2553" s="38" t="s">
        <v>15695</v>
      </c>
      <c r="E2553" s="37" t="s">
        <v>8027</v>
      </c>
      <c r="F2553" s="37" t="s">
        <v>6696</v>
      </c>
      <c r="G2553" s="37">
        <v>200002798</v>
      </c>
      <c r="H2553" s="100">
        <v>710032170</v>
      </c>
      <c r="I2553" s="101">
        <v>330931</v>
      </c>
      <c r="J2553" s="37">
        <v>100013746</v>
      </c>
      <c r="K2553" s="37">
        <v>200002798</v>
      </c>
      <c r="L2553" s="37" t="s">
        <v>48</v>
      </c>
      <c r="M2553" s="37" t="s">
        <v>6696</v>
      </c>
      <c r="N2553" s="37" t="s">
        <v>7953</v>
      </c>
      <c r="O2553" s="39" t="s">
        <v>13842</v>
      </c>
      <c r="P2553" s="37" t="s">
        <v>8028</v>
      </c>
      <c r="Q2553" s="37" t="s">
        <v>8029</v>
      </c>
      <c r="R2553" s="39" t="s">
        <v>15696</v>
      </c>
      <c r="S2553" s="40" t="s">
        <v>10741</v>
      </c>
      <c r="T2553" s="41">
        <v>8</v>
      </c>
      <c r="U2553" s="41">
        <v>0</v>
      </c>
      <c r="V2553" s="41">
        <v>0</v>
      </c>
      <c r="W2553" s="42"/>
      <c r="X2553" s="42"/>
      <c r="Y2553" s="102">
        <v>8</v>
      </c>
      <c r="Z2553">
        <v>0</v>
      </c>
      <c r="AA2553">
        <v>0</v>
      </c>
      <c r="AB2553">
        <v>0</v>
      </c>
      <c r="AE2553" s="103">
        <v>0</v>
      </c>
      <c r="AF2553">
        <v>0</v>
      </c>
      <c r="AG2553">
        <v>0</v>
      </c>
      <c r="AH2553">
        <v>0</v>
      </c>
      <c r="AI2553">
        <v>0</v>
      </c>
    </row>
    <row r="2554" spans="1:35" ht="15" hidden="1" customHeight="1" x14ac:dyDescent="0.25">
      <c r="A2554" s="37" t="s">
        <v>36</v>
      </c>
      <c r="B2554" s="37" t="s">
        <v>37</v>
      </c>
      <c r="C2554" s="37" t="s">
        <v>4761</v>
      </c>
      <c r="D2554" s="38" t="s">
        <v>15689</v>
      </c>
      <c r="E2554" s="37" t="s">
        <v>4762</v>
      </c>
      <c r="F2554" s="37" t="s">
        <v>4189</v>
      </c>
      <c r="G2554" s="37">
        <v>200001402</v>
      </c>
      <c r="H2554" s="100">
        <v>37904990</v>
      </c>
      <c r="I2554" s="101">
        <v>315753</v>
      </c>
      <c r="J2554" s="37">
        <v>100007838</v>
      </c>
      <c r="K2554" s="37">
        <v>200001402</v>
      </c>
      <c r="L2554" s="37" t="s">
        <v>48</v>
      </c>
      <c r="M2554" s="37" t="s">
        <v>4189</v>
      </c>
      <c r="N2554" s="37" t="s">
        <v>4596</v>
      </c>
      <c r="O2554" s="39" t="s">
        <v>15690</v>
      </c>
      <c r="P2554" s="37" t="s">
        <v>4763</v>
      </c>
      <c r="Q2554" s="37" t="s">
        <v>4764</v>
      </c>
      <c r="R2554" s="39" t="s">
        <v>15691</v>
      </c>
      <c r="S2554" s="40" t="s">
        <v>10721</v>
      </c>
      <c r="T2554" s="42">
        <v>9</v>
      </c>
      <c r="U2554" s="41">
        <v>0</v>
      </c>
      <c r="V2554" s="42">
        <v>0</v>
      </c>
      <c r="W2554" s="42"/>
      <c r="X2554" s="42"/>
      <c r="Y2554" s="102">
        <v>9</v>
      </c>
      <c r="Z2554">
        <v>0</v>
      </c>
      <c r="AA2554">
        <v>0</v>
      </c>
      <c r="AB2554">
        <v>0</v>
      </c>
      <c r="AE2554" s="103">
        <v>0</v>
      </c>
      <c r="AF2554">
        <v>0</v>
      </c>
      <c r="AG2554">
        <v>0</v>
      </c>
      <c r="AH2554">
        <v>0</v>
      </c>
      <c r="AI2554">
        <v>0</v>
      </c>
    </row>
    <row r="2555" spans="1:35" ht="15" hidden="1" customHeight="1" x14ac:dyDescent="0.25">
      <c r="A2555" s="37" t="s">
        <v>36</v>
      </c>
      <c r="B2555" s="37" t="s">
        <v>37</v>
      </c>
      <c r="C2555" s="37" t="s">
        <v>6122</v>
      </c>
      <c r="D2555" s="38" t="s">
        <v>15697</v>
      </c>
      <c r="E2555" s="37" t="s">
        <v>6123</v>
      </c>
      <c r="F2555" s="37" t="s">
        <v>568</v>
      </c>
      <c r="G2555" s="37">
        <v>200002096</v>
      </c>
      <c r="H2555" s="100">
        <v>710020406</v>
      </c>
      <c r="I2555" s="101">
        <v>37888498</v>
      </c>
      <c r="J2555" s="37">
        <v>100010806</v>
      </c>
      <c r="K2555" s="37">
        <v>100010804</v>
      </c>
      <c r="L2555" s="37" t="s">
        <v>105</v>
      </c>
      <c r="M2555" s="37" t="s">
        <v>568</v>
      </c>
      <c r="N2555" s="37" t="s">
        <v>5980</v>
      </c>
      <c r="O2555" s="39" t="s">
        <v>15588</v>
      </c>
      <c r="P2555" s="37" t="s">
        <v>6124</v>
      </c>
      <c r="Q2555" s="37" t="s">
        <v>6125</v>
      </c>
      <c r="R2555" s="39" t="s">
        <v>15698</v>
      </c>
      <c r="S2555" s="40" t="s">
        <v>10741</v>
      </c>
      <c r="T2555" s="41">
        <v>8</v>
      </c>
      <c r="U2555" s="41">
        <v>0</v>
      </c>
      <c r="V2555" s="41">
        <v>0</v>
      </c>
      <c r="W2555" s="42"/>
      <c r="X2555" s="42"/>
      <c r="Y2555" s="102">
        <v>8</v>
      </c>
      <c r="Z2555">
        <v>0</v>
      </c>
      <c r="AA2555">
        <v>0</v>
      </c>
      <c r="AB2555">
        <v>0</v>
      </c>
      <c r="AE2555" s="103">
        <v>0</v>
      </c>
      <c r="AF2555">
        <v>0</v>
      </c>
      <c r="AG2555">
        <v>0</v>
      </c>
      <c r="AH2555">
        <v>0</v>
      </c>
      <c r="AI2555">
        <v>0</v>
      </c>
    </row>
    <row r="2556" spans="1:35" ht="15" hidden="1" customHeight="1" x14ac:dyDescent="0.25">
      <c r="A2556" s="37" t="s">
        <v>36</v>
      </c>
      <c r="B2556" s="37" t="s">
        <v>37</v>
      </c>
      <c r="C2556" s="37" t="s">
        <v>1299</v>
      </c>
      <c r="D2556" s="38" t="s">
        <v>15705</v>
      </c>
      <c r="E2556" s="37" t="s">
        <v>1300</v>
      </c>
      <c r="F2556" s="37" t="s">
        <v>814</v>
      </c>
      <c r="G2556" s="37">
        <v>200000509</v>
      </c>
      <c r="H2556" s="100">
        <v>710008740</v>
      </c>
      <c r="I2556" s="101">
        <v>309834</v>
      </c>
      <c r="J2556" s="37">
        <v>100002698</v>
      </c>
      <c r="K2556" s="37">
        <v>200000509</v>
      </c>
      <c r="L2556" s="37" t="s">
        <v>48</v>
      </c>
      <c r="M2556" s="37" t="s">
        <v>814</v>
      </c>
      <c r="N2556" s="37" t="s">
        <v>1329</v>
      </c>
      <c r="O2556" s="39" t="s">
        <v>15706</v>
      </c>
      <c r="P2556" s="37" t="s">
        <v>1301</v>
      </c>
      <c r="Q2556" s="37" t="s">
        <v>1302</v>
      </c>
      <c r="R2556" s="39" t="s">
        <v>15707</v>
      </c>
      <c r="S2556" s="40" t="s">
        <v>10741</v>
      </c>
      <c r="T2556" s="41">
        <v>9</v>
      </c>
      <c r="U2556" s="41">
        <v>0</v>
      </c>
      <c r="V2556" s="41">
        <v>0</v>
      </c>
      <c r="W2556" s="42"/>
      <c r="X2556" s="42"/>
      <c r="Y2556" s="102">
        <v>9</v>
      </c>
      <c r="Z2556">
        <v>0</v>
      </c>
      <c r="AA2556">
        <v>0</v>
      </c>
      <c r="AB2556">
        <v>0</v>
      </c>
      <c r="AE2556" s="103">
        <v>0</v>
      </c>
      <c r="AF2556">
        <v>0</v>
      </c>
      <c r="AG2556">
        <v>0</v>
      </c>
      <c r="AH2556">
        <v>0</v>
      </c>
      <c r="AI2556">
        <v>0</v>
      </c>
    </row>
    <row r="2557" spans="1:35" ht="15" hidden="1" customHeight="1" x14ac:dyDescent="0.25">
      <c r="A2557" s="37" t="s">
        <v>36</v>
      </c>
      <c r="B2557" s="37" t="s">
        <v>37</v>
      </c>
      <c r="C2557" s="37" t="s">
        <v>1540</v>
      </c>
      <c r="D2557" s="38" t="s">
        <v>15702</v>
      </c>
      <c r="E2557" s="37" t="s">
        <v>1541</v>
      </c>
      <c r="F2557" s="37" t="s">
        <v>814</v>
      </c>
      <c r="G2557" s="37">
        <v>200000552</v>
      </c>
      <c r="H2557" s="100">
        <v>37842391</v>
      </c>
      <c r="I2557" s="101">
        <v>312746</v>
      </c>
      <c r="J2557" s="37">
        <v>100002854</v>
      </c>
      <c r="K2557" s="37">
        <v>200000552</v>
      </c>
      <c r="L2557" s="37" t="s">
        <v>48</v>
      </c>
      <c r="M2557" s="37" t="s">
        <v>814</v>
      </c>
      <c r="N2557" s="37" t="s">
        <v>549</v>
      </c>
      <c r="O2557" s="39" t="s">
        <v>15703</v>
      </c>
      <c r="P2557" s="37" t="s">
        <v>1542</v>
      </c>
      <c r="Q2557" s="37" t="s">
        <v>1543</v>
      </c>
      <c r="R2557" s="39" t="s">
        <v>15704</v>
      </c>
      <c r="S2557" s="40" t="s">
        <v>10721</v>
      </c>
      <c r="T2557" s="41">
        <v>30</v>
      </c>
      <c r="U2557" s="41">
        <v>0</v>
      </c>
      <c r="V2557" s="41">
        <v>0</v>
      </c>
      <c r="W2557" s="42"/>
      <c r="X2557" s="42"/>
      <c r="Y2557" s="102">
        <v>30</v>
      </c>
      <c r="Z2557">
        <v>0</v>
      </c>
      <c r="AA2557">
        <v>0</v>
      </c>
      <c r="AB2557">
        <v>0</v>
      </c>
      <c r="AE2557" s="103">
        <v>0</v>
      </c>
      <c r="AF2557">
        <v>0</v>
      </c>
      <c r="AG2557">
        <v>0</v>
      </c>
      <c r="AH2557">
        <v>0</v>
      </c>
      <c r="AI2557">
        <v>0</v>
      </c>
    </row>
    <row r="2558" spans="1:35" ht="15" hidden="1" customHeight="1" x14ac:dyDescent="0.25">
      <c r="A2558" s="37" t="s">
        <v>36</v>
      </c>
      <c r="B2558" s="37" t="s">
        <v>37</v>
      </c>
      <c r="C2558" s="37" t="s">
        <v>4636</v>
      </c>
      <c r="D2558" s="38" t="s">
        <v>15711</v>
      </c>
      <c r="E2558" s="37" t="s">
        <v>4637</v>
      </c>
      <c r="F2558" s="37" t="s">
        <v>4189</v>
      </c>
      <c r="G2558" s="37">
        <v>200001502</v>
      </c>
      <c r="H2558" s="100">
        <v>710015291</v>
      </c>
      <c r="I2558" s="101">
        <v>315303</v>
      </c>
      <c r="J2558" s="37">
        <v>100008387</v>
      </c>
      <c r="K2558" s="37">
        <v>200001502</v>
      </c>
      <c r="L2558" s="37" t="s">
        <v>48</v>
      </c>
      <c r="M2558" s="37" t="s">
        <v>4189</v>
      </c>
      <c r="N2558" s="37" t="s">
        <v>4675</v>
      </c>
      <c r="O2558" s="39" t="s">
        <v>11124</v>
      </c>
      <c r="P2558" s="37" t="s">
        <v>4638</v>
      </c>
      <c r="Q2558" s="37" t="s">
        <v>4639</v>
      </c>
      <c r="R2558" s="39" t="s">
        <v>15712</v>
      </c>
      <c r="S2558" s="40" t="s">
        <v>10741</v>
      </c>
      <c r="T2558" s="41">
        <v>0</v>
      </c>
      <c r="U2558" s="41">
        <v>0</v>
      </c>
      <c r="V2558" s="41">
        <v>0</v>
      </c>
      <c r="W2558" s="42"/>
      <c r="X2558" s="42"/>
      <c r="Y2558" s="102">
        <v>0</v>
      </c>
      <c r="Z2558">
        <v>0</v>
      </c>
      <c r="AA2558">
        <v>0</v>
      </c>
      <c r="AB2558">
        <v>0</v>
      </c>
      <c r="AE2558" s="103">
        <v>0</v>
      </c>
      <c r="AF2558">
        <v>0</v>
      </c>
      <c r="AG2558">
        <v>0</v>
      </c>
      <c r="AH2558">
        <v>0</v>
      </c>
      <c r="AI2558">
        <v>0</v>
      </c>
    </row>
    <row r="2559" spans="1:35" ht="15" hidden="1" customHeight="1" x14ac:dyDescent="0.25">
      <c r="A2559" s="37" t="s">
        <v>36</v>
      </c>
      <c r="B2559" s="37" t="s">
        <v>37</v>
      </c>
      <c r="C2559" s="37" t="s">
        <v>4801</v>
      </c>
      <c r="D2559" s="38" t="s">
        <v>15699</v>
      </c>
      <c r="E2559" s="37" t="s">
        <v>4802</v>
      </c>
      <c r="F2559" s="37" t="s">
        <v>4189</v>
      </c>
      <c r="G2559" s="37">
        <v>200001413</v>
      </c>
      <c r="H2559" s="100">
        <v>710016077</v>
      </c>
      <c r="I2559" s="101">
        <v>315915</v>
      </c>
      <c r="J2559" s="37">
        <v>100007863</v>
      </c>
      <c r="K2559" s="37">
        <v>200001413</v>
      </c>
      <c r="L2559" s="37" t="s">
        <v>48</v>
      </c>
      <c r="M2559" s="37" t="s">
        <v>4189</v>
      </c>
      <c r="N2559" s="37" t="s">
        <v>4596</v>
      </c>
      <c r="O2559" s="39" t="s">
        <v>15700</v>
      </c>
      <c r="P2559" s="37" t="s">
        <v>4803</v>
      </c>
      <c r="Q2559" s="37" t="s">
        <v>4804</v>
      </c>
      <c r="R2559" s="39" t="s">
        <v>15701</v>
      </c>
      <c r="S2559" s="40" t="s">
        <v>10741</v>
      </c>
      <c r="T2559" s="41">
        <v>10</v>
      </c>
      <c r="U2559" s="42">
        <v>0</v>
      </c>
      <c r="V2559" s="42">
        <v>0</v>
      </c>
      <c r="W2559" s="42"/>
      <c r="X2559" s="42"/>
      <c r="Y2559" s="102">
        <v>10</v>
      </c>
      <c r="Z2559">
        <v>0</v>
      </c>
      <c r="AA2559">
        <v>0</v>
      </c>
      <c r="AB2559">
        <v>0</v>
      </c>
      <c r="AE2559" s="103">
        <v>0</v>
      </c>
      <c r="AF2559">
        <v>0</v>
      </c>
      <c r="AG2559">
        <v>0</v>
      </c>
      <c r="AH2559">
        <v>0</v>
      </c>
      <c r="AI2559">
        <v>0</v>
      </c>
    </row>
    <row r="2560" spans="1:35" ht="15" hidden="1" customHeight="1" x14ac:dyDescent="0.25">
      <c r="A2560" s="37" t="s">
        <v>36</v>
      </c>
      <c r="B2560" s="37" t="s">
        <v>37</v>
      </c>
      <c r="C2560" s="37" t="s">
        <v>1901</v>
      </c>
      <c r="D2560" s="38" t="s">
        <v>15708</v>
      </c>
      <c r="E2560" s="37" t="s">
        <v>1902</v>
      </c>
      <c r="F2560" s="37" t="s">
        <v>1879</v>
      </c>
      <c r="G2560" s="37">
        <v>200000651</v>
      </c>
      <c r="H2560" s="100">
        <v>710008503</v>
      </c>
      <c r="I2560" s="101">
        <v>309621</v>
      </c>
      <c r="J2560" s="37">
        <v>100003550</v>
      </c>
      <c r="K2560" s="37">
        <v>200000651</v>
      </c>
      <c r="L2560" s="37" t="s">
        <v>48</v>
      </c>
      <c r="M2560" s="37" t="s">
        <v>1879</v>
      </c>
      <c r="N2560" s="37" t="s">
        <v>1907</v>
      </c>
      <c r="O2560" s="39" t="s">
        <v>15709</v>
      </c>
      <c r="P2560" s="37" t="s">
        <v>1903</v>
      </c>
      <c r="Q2560" s="37" t="s">
        <v>1904</v>
      </c>
      <c r="R2560" s="39" t="s">
        <v>15710</v>
      </c>
      <c r="S2560" s="40" t="s">
        <v>10741</v>
      </c>
      <c r="T2560" s="41">
        <v>5</v>
      </c>
      <c r="U2560" s="41">
        <v>0</v>
      </c>
      <c r="V2560" s="41">
        <v>0</v>
      </c>
      <c r="W2560" s="42"/>
      <c r="X2560" s="42"/>
      <c r="Y2560" s="102">
        <v>5</v>
      </c>
      <c r="Z2560">
        <v>0</v>
      </c>
      <c r="AA2560">
        <v>0</v>
      </c>
      <c r="AB2560">
        <v>0</v>
      </c>
      <c r="AE2560" s="103">
        <v>0</v>
      </c>
      <c r="AF2560">
        <v>0</v>
      </c>
      <c r="AG2560">
        <v>0</v>
      </c>
      <c r="AH2560">
        <v>0</v>
      </c>
      <c r="AI2560">
        <v>0</v>
      </c>
    </row>
    <row r="2561" spans="1:35" ht="15" hidden="1" customHeight="1" x14ac:dyDescent="0.25">
      <c r="A2561" s="37" t="s">
        <v>36</v>
      </c>
      <c r="B2561" s="37" t="s">
        <v>37</v>
      </c>
      <c r="C2561" s="37" t="s">
        <v>1311</v>
      </c>
      <c r="D2561" s="38" t="s">
        <v>15713</v>
      </c>
      <c r="E2561" s="37" t="s">
        <v>1312</v>
      </c>
      <c r="F2561" s="37" t="s">
        <v>814</v>
      </c>
      <c r="G2561" s="37">
        <v>200000484</v>
      </c>
      <c r="H2561" s="100">
        <v>710280831</v>
      </c>
      <c r="I2561" s="101">
        <v>710280823</v>
      </c>
      <c r="J2561" s="37">
        <v>100019425</v>
      </c>
      <c r="K2561" s="37">
        <v>100019424</v>
      </c>
      <c r="L2561" s="37" t="s">
        <v>92</v>
      </c>
      <c r="M2561" s="37" t="s">
        <v>814</v>
      </c>
      <c r="N2561" s="37" t="s">
        <v>1185</v>
      </c>
      <c r="O2561" s="39" t="s">
        <v>15714</v>
      </c>
      <c r="P2561" s="37" t="s">
        <v>1313</v>
      </c>
      <c r="Q2561" s="37" t="s">
        <v>1314</v>
      </c>
      <c r="R2561" s="39" t="s">
        <v>15715</v>
      </c>
      <c r="S2561" s="40" t="s">
        <v>10741</v>
      </c>
      <c r="T2561" s="41">
        <v>12</v>
      </c>
      <c r="U2561" s="42">
        <v>0</v>
      </c>
      <c r="V2561" s="42">
        <v>0</v>
      </c>
      <c r="W2561" s="42"/>
      <c r="X2561" s="42"/>
      <c r="Y2561" s="102">
        <v>12</v>
      </c>
      <c r="Z2561">
        <v>0</v>
      </c>
      <c r="AA2561">
        <v>0</v>
      </c>
      <c r="AB2561">
        <v>0</v>
      </c>
      <c r="AE2561" s="103">
        <v>0</v>
      </c>
      <c r="AF2561">
        <v>0</v>
      </c>
      <c r="AG2561">
        <v>0</v>
      </c>
      <c r="AH2561">
        <v>0</v>
      </c>
      <c r="AI2561">
        <v>0</v>
      </c>
    </row>
    <row r="2562" spans="1:35" ht="15" hidden="1" customHeight="1" x14ac:dyDescent="0.25">
      <c r="A2562" s="37" t="s">
        <v>36</v>
      </c>
      <c r="B2562" s="37" t="s">
        <v>37</v>
      </c>
      <c r="C2562" s="37" t="s">
        <v>874</v>
      </c>
      <c r="D2562" s="38" t="s">
        <v>11040</v>
      </c>
      <c r="E2562" s="37" t="s">
        <v>875</v>
      </c>
      <c r="F2562" s="37" t="s">
        <v>814</v>
      </c>
      <c r="G2562" s="37">
        <v>200000320</v>
      </c>
      <c r="H2562" s="100">
        <v>710002599</v>
      </c>
      <c r="I2562" s="101">
        <v>305391</v>
      </c>
      <c r="J2562" s="37">
        <v>100001679</v>
      </c>
      <c r="K2562" s="37">
        <v>200000320</v>
      </c>
      <c r="L2562" s="37" t="s">
        <v>53</v>
      </c>
      <c r="M2562" s="37" t="s">
        <v>814</v>
      </c>
      <c r="N2562" s="37" t="s">
        <v>817</v>
      </c>
      <c r="O2562" s="39" t="s">
        <v>11041</v>
      </c>
      <c r="P2562" s="37" t="s">
        <v>876</v>
      </c>
      <c r="Q2562" s="37" t="s">
        <v>878</v>
      </c>
      <c r="R2562" s="39" t="s">
        <v>11042</v>
      </c>
      <c r="S2562" s="40" t="s">
        <v>10741</v>
      </c>
      <c r="T2562" s="41">
        <v>28</v>
      </c>
      <c r="U2562" s="41">
        <v>0</v>
      </c>
      <c r="V2562" s="41">
        <v>0</v>
      </c>
      <c r="W2562" s="42"/>
      <c r="X2562" s="42"/>
      <c r="Y2562" s="102">
        <v>28</v>
      </c>
      <c r="Z2562">
        <v>0</v>
      </c>
      <c r="AA2562">
        <v>0</v>
      </c>
      <c r="AB2562">
        <v>0</v>
      </c>
      <c r="AE2562" s="103">
        <v>0</v>
      </c>
      <c r="AF2562">
        <v>0</v>
      </c>
      <c r="AG2562">
        <v>0</v>
      </c>
      <c r="AH2562">
        <v>0</v>
      </c>
      <c r="AI2562">
        <v>0</v>
      </c>
    </row>
    <row r="2563" spans="1:35" ht="15" hidden="1" customHeight="1" x14ac:dyDescent="0.25">
      <c r="A2563" s="37" t="s">
        <v>36</v>
      </c>
      <c r="B2563" s="37" t="s">
        <v>37</v>
      </c>
      <c r="C2563" s="37" t="s">
        <v>6023</v>
      </c>
      <c r="D2563" s="38" t="s">
        <v>15716</v>
      </c>
      <c r="E2563" s="37" t="s">
        <v>6024</v>
      </c>
      <c r="F2563" s="37" t="s">
        <v>568</v>
      </c>
      <c r="G2563" s="37">
        <v>200002049</v>
      </c>
      <c r="H2563" s="100">
        <v>710020031</v>
      </c>
      <c r="I2563" s="101">
        <v>319350</v>
      </c>
      <c r="J2563" s="37">
        <v>100010685</v>
      </c>
      <c r="K2563" s="37">
        <v>200002049</v>
      </c>
      <c r="L2563" s="37" t="s">
        <v>5631</v>
      </c>
      <c r="M2563" s="37" t="s">
        <v>568</v>
      </c>
      <c r="N2563" s="37" t="s">
        <v>5980</v>
      </c>
      <c r="O2563" s="39" t="s">
        <v>12531</v>
      </c>
      <c r="P2563" s="37" t="s">
        <v>6025</v>
      </c>
      <c r="Q2563" s="37" t="s">
        <v>6026</v>
      </c>
      <c r="R2563" s="39" t="s">
        <v>15717</v>
      </c>
      <c r="S2563" s="40" t="s">
        <v>10741</v>
      </c>
      <c r="T2563" s="41">
        <v>6</v>
      </c>
      <c r="U2563" s="41">
        <v>0</v>
      </c>
      <c r="V2563" s="41">
        <v>0</v>
      </c>
      <c r="W2563" s="42"/>
      <c r="X2563" s="42"/>
      <c r="Y2563" s="102">
        <v>6</v>
      </c>
      <c r="Z2563">
        <v>1</v>
      </c>
      <c r="AA2563">
        <v>0</v>
      </c>
      <c r="AB2563">
        <v>0</v>
      </c>
      <c r="AE2563" s="103">
        <v>1</v>
      </c>
      <c r="AF2563">
        <v>0</v>
      </c>
      <c r="AG2563">
        <v>0</v>
      </c>
      <c r="AH2563">
        <v>0</v>
      </c>
      <c r="AI2563">
        <v>0</v>
      </c>
    </row>
    <row r="2564" spans="1:35" ht="15" hidden="1" customHeight="1" x14ac:dyDescent="0.25">
      <c r="A2564" s="37" t="s">
        <v>36</v>
      </c>
      <c r="B2564" s="37" t="s">
        <v>509</v>
      </c>
      <c r="C2564" s="37" t="s">
        <v>9830</v>
      </c>
      <c r="D2564" s="38" t="s">
        <v>11341</v>
      </c>
      <c r="E2564" s="37" t="s">
        <v>9831</v>
      </c>
      <c r="F2564" s="37" t="s">
        <v>8536</v>
      </c>
      <c r="G2564" s="37">
        <v>200002907</v>
      </c>
      <c r="H2564" s="100">
        <v>710230141</v>
      </c>
      <c r="I2564" s="101">
        <v>710051875</v>
      </c>
      <c r="J2564" s="37">
        <v>100014781</v>
      </c>
      <c r="K2564" s="37">
        <v>100014782</v>
      </c>
      <c r="L2564" s="37" t="s">
        <v>9845</v>
      </c>
      <c r="M2564" s="37" t="s">
        <v>8536</v>
      </c>
      <c r="N2564" s="37" t="s">
        <v>9979</v>
      </c>
      <c r="O2564" s="39" t="s">
        <v>11848</v>
      </c>
      <c r="P2564" s="37" t="s">
        <v>9780</v>
      </c>
      <c r="Q2564" s="37" t="s">
        <v>9846</v>
      </c>
      <c r="R2564" s="39" t="s">
        <v>11849</v>
      </c>
      <c r="S2564" s="40" t="s">
        <v>10741</v>
      </c>
      <c r="T2564" s="42">
        <v>0</v>
      </c>
      <c r="U2564" s="41">
        <v>0</v>
      </c>
      <c r="V2564" s="42">
        <v>30</v>
      </c>
      <c r="W2564" s="42"/>
      <c r="X2564" s="42"/>
      <c r="Y2564" s="102">
        <v>30</v>
      </c>
      <c r="Z2564">
        <v>0</v>
      </c>
      <c r="AA2564">
        <v>0</v>
      </c>
      <c r="AB2564">
        <v>0</v>
      </c>
      <c r="AE2564" s="103">
        <v>0</v>
      </c>
      <c r="AF2564">
        <v>0</v>
      </c>
      <c r="AG2564">
        <v>0</v>
      </c>
      <c r="AH2564">
        <v>0</v>
      </c>
      <c r="AI2564">
        <v>0</v>
      </c>
    </row>
    <row r="2565" spans="1:35" ht="15" hidden="1" customHeight="1" x14ac:dyDescent="0.25">
      <c r="A2565" s="37" t="s">
        <v>36</v>
      </c>
      <c r="B2565" s="37" t="s">
        <v>37</v>
      </c>
      <c r="C2565" s="37" t="s">
        <v>3781</v>
      </c>
      <c r="D2565" s="38" t="s">
        <v>12707</v>
      </c>
      <c r="E2565" s="37" t="s">
        <v>3782</v>
      </c>
      <c r="F2565" s="37" t="s">
        <v>2860</v>
      </c>
      <c r="G2565" s="37">
        <v>200001113</v>
      </c>
      <c r="H2565" s="100">
        <v>37861042</v>
      </c>
      <c r="I2565" s="101">
        <v>309311</v>
      </c>
      <c r="J2565" s="37">
        <v>100006826</v>
      </c>
      <c r="K2565" s="37">
        <v>200001113</v>
      </c>
      <c r="L2565" s="37" t="s">
        <v>48</v>
      </c>
      <c r="M2565" s="37" t="s">
        <v>2860</v>
      </c>
      <c r="N2565" s="37" t="s">
        <v>3584</v>
      </c>
      <c r="O2565" s="39" t="s">
        <v>12708</v>
      </c>
      <c r="P2565" s="37" t="s">
        <v>3783</v>
      </c>
      <c r="Q2565" s="37" t="s">
        <v>2880</v>
      </c>
      <c r="R2565" s="39" t="s">
        <v>12709</v>
      </c>
      <c r="S2565" s="40" t="s">
        <v>10721</v>
      </c>
      <c r="T2565" s="41">
        <v>38</v>
      </c>
      <c r="U2565" s="42">
        <v>0</v>
      </c>
      <c r="V2565" s="42">
        <v>0</v>
      </c>
      <c r="W2565" s="42"/>
      <c r="X2565" s="42"/>
      <c r="Y2565" s="102">
        <v>38</v>
      </c>
      <c r="Z2565">
        <v>0</v>
      </c>
      <c r="AA2565">
        <v>0</v>
      </c>
      <c r="AB2565">
        <v>0</v>
      </c>
      <c r="AE2565" s="103">
        <v>0</v>
      </c>
      <c r="AF2565">
        <v>0</v>
      </c>
      <c r="AG2565">
        <v>0</v>
      </c>
      <c r="AH2565">
        <v>0</v>
      </c>
      <c r="AI2565">
        <v>0</v>
      </c>
    </row>
    <row r="2566" spans="1:35" ht="15" hidden="1" customHeight="1" x14ac:dyDescent="0.25">
      <c r="A2566" s="37" t="s">
        <v>36</v>
      </c>
      <c r="B2566" s="37" t="s">
        <v>592</v>
      </c>
      <c r="C2566" s="37" t="s">
        <v>4156</v>
      </c>
      <c r="D2566" s="38" t="s">
        <v>15718</v>
      </c>
      <c r="E2566" s="37" t="s">
        <v>4157</v>
      </c>
      <c r="F2566" s="37" t="s">
        <v>2860</v>
      </c>
      <c r="G2566" s="37">
        <v>200003817</v>
      </c>
      <c r="H2566" s="100">
        <v>710258372</v>
      </c>
      <c r="I2566" s="101">
        <v>42052122</v>
      </c>
      <c r="J2566" s="37">
        <v>100017126</v>
      </c>
      <c r="K2566" s="37">
        <v>200003817</v>
      </c>
      <c r="L2566" s="37" t="s">
        <v>603</v>
      </c>
      <c r="M2566" s="37" t="s">
        <v>2860</v>
      </c>
      <c r="N2566" s="37" t="s">
        <v>3095</v>
      </c>
      <c r="O2566" s="39" t="s">
        <v>14196</v>
      </c>
      <c r="P2566" s="37" t="s">
        <v>3095</v>
      </c>
      <c r="Q2566" s="37" t="s">
        <v>4158</v>
      </c>
      <c r="R2566" s="39" t="s">
        <v>10642</v>
      </c>
      <c r="S2566" s="40" t="s">
        <v>10741</v>
      </c>
      <c r="T2566" s="41">
        <v>0</v>
      </c>
      <c r="U2566" s="41">
        <v>6</v>
      </c>
      <c r="V2566" s="41">
        <v>0</v>
      </c>
      <c r="W2566" s="42"/>
      <c r="X2566" s="42"/>
      <c r="Y2566" s="102">
        <v>6</v>
      </c>
      <c r="Z2566">
        <v>0</v>
      </c>
      <c r="AA2566">
        <v>0</v>
      </c>
      <c r="AB2566">
        <v>0</v>
      </c>
      <c r="AE2566" s="103">
        <v>0</v>
      </c>
      <c r="AF2566">
        <v>0</v>
      </c>
      <c r="AG2566">
        <v>0</v>
      </c>
      <c r="AH2566">
        <v>0</v>
      </c>
      <c r="AI2566">
        <v>0</v>
      </c>
    </row>
    <row r="2567" spans="1:35" ht="15" hidden="1" customHeight="1" x14ac:dyDescent="0.25">
      <c r="A2567" s="37" t="s">
        <v>36</v>
      </c>
      <c r="B2567" s="37" t="s">
        <v>37</v>
      </c>
      <c r="C2567" s="37" t="s">
        <v>9512</v>
      </c>
      <c r="D2567" s="38" t="s">
        <v>15719</v>
      </c>
      <c r="E2567" s="37" t="s">
        <v>9513</v>
      </c>
      <c r="F2567" s="37" t="s">
        <v>8536</v>
      </c>
      <c r="G2567" s="37">
        <v>200002882</v>
      </c>
      <c r="H2567" s="100">
        <v>710040199</v>
      </c>
      <c r="I2567" s="101">
        <v>35546328</v>
      </c>
      <c r="J2567" s="37">
        <v>100014546</v>
      </c>
      <c r="K2567" s="37">
        <v>100014547</v>
      </c>
      <c r="L2567" s="37" t="s">
        <v>92</v>
      </c>
      <c r="M2567" s="37" t="s">
        <v>8536</v>
      </c>
      <c r="N2567" s="37" t="s">
        <v>9233</v>
      </c>
      <c r="O2567" s="39" t="s">
        <v>15720</v>
      </c>
      <c r="P2567" s="37" t="s">
        <v>9514</v>
      </c>
      <c r="Q2567" s="37" t="s">
        <v>1607</v>
      </c>
      <c r="R2567" s="39" t="s">
        <v>15721</v>
      </c>
      <c r="S2567" s="40" t="s">
        <v>10741</v>
      </c>
      <c r="T2567" s="41">
        <v>21</v>
      </c>
      <c r="U2567" s="41">
        <v>0</v>
      </c>
      <c r="V2567" s="41">
        <v>0</v>
      </c>
      <c r="W2567" s="42"/>
      <c r="X2567" s="42"/>
      <c r="Y2567" s="102">
        <v>21</v>
      </c>
      <c r="Z2567">
        <v>0</v>
      </c>
      <c r="AA2567">
        <v>0</v>
      </c>
      <c r="AB2567">
        <v>0</v>
      </c>
      <c r="AE2567" s="103">
        <v>0</v>
      </c>
      <c r="AF2567">
        <v>1</v>
      </c>
      <c r="AG2567">
        <v>0</v>
      </c>
      <c r="AH2567">
        <v>0</v>
      </c>
      <c r="AI2567">
        <v>1</v>
      </c>
    </row>
    <row r="2568" spans="1:35" ht="15" hidden="1" customHeight="1" x14ac:dyDescent="0.25">
      <c r="A2568" s="37" t="s">
        <v>36</v>
      </c>
      <c r="B2568" s="37" t="s">
        <v>592</v>
      </c>
      <c r="C2568" s="37" t="s">
        <v>646</v>
      </c>
      <c r="D2568" s="38" t="s">
        <v>15724</v>
      </c>
      <c r="E2568" s="37" t="s">
        <v>647</v>
      </c>
      <c r="F2568" s="37" t="s">
        <v>40</v>
      </c>
      <c r="G2568" s="37">
        <v>200003655</v>
      </c>
      <c r="H2568" s="100">
        <v>42262933</v>
      </c>
      <c r="I2568" s="101">
        <v>90000241</v>
      </c>
      <c r="J2568" s="37">
        <v>100000978</v>
      </c>
      <c r="K2568" s="37">
        <v>200003655</v>
      </c>
      <c r="L2568" s="37" t="s">
        <v>603</v>
      </c>
      <c r="M2568" s="37" t="s">
        <v>40</v>
      </c>
      <c r="N2568" s="37" t="s">
        <v>506</v>
      </c>
      <c r="O2568" s="39" t="s">
        <v>10782</v>
      </c>
      <c r="P2568" s="37" t="s">
        <v>483</v>
      </c>
      <c r="Q2568" s="37" t="s">
        <v>15725</v>
      </c>
      <c r="R2568" s="39" t="s">
        <v>10616</v>
      </c>
      <c r="S2568" s="40" t="s">
        <v>10721</v>
      </c>
      <c r="T2568" s="42">
        <v>0</v>
      </c>
      <c r="U2568" s="42">
        <v>6</v>
      </c>
      <c r="V2568" s="42">
        <v>0</v>
      </c>
      <c r="W2568" s="41"/>
      <c r="X2568" s="42"/>
      <c r="Y2568" s="102">
        <v>6</v>
      </c>
      <c r="Z2568">
        <v>0</v>
      </c>
      <c r="AA2568">
        <v>0</v>
      </c>
      <c r="AB2568">
        <v>0</v>
      </c>
      <c r="AE2568" s="103">
        <v>0</v>
      </c>
      <c r="AF2568">
        <v>0</v>
      </c>
      <c r="AG2568">
        <v>0</v>
      </c>
      <c r="AH2568">
        <v>0</v>
      </c>
      <c r="AI2568">
        <v>0</v>
      </c>
    </row>
    <row r="2569" spans="1:35" ht="15" hidden="1" customHeight="1" x14ac:dyDescent="0.25">
      <c r="A2569" s="37" t="s">
        <v>36</v>
      </c>
      <c r="B2569" s="37" t="s">
        <v>592</v>
      </c>
      <c r="C2569" s="37" t="s">
        <v>755</v>
      </c>
      <c r="D2569" s="38" t="s">
        <v>15722</v>
      </c>
      <c r="E2569" s="37" t="s">
        <v>15723</v>
      </c>
      <c r="F2569" s="37" t="s">
        <v>40</v>
      </c>
      <c r="G2569" s="37">
        <v>200003995</v>
      </c>
      <c r="H2569" s="100">
        <v>710276680</v>
      </c>
      <c r="I2569" s="101">
        <v>44888775</v>
      </c>
      <c r="J2569" s="37">
        <v>100018939</v>
      </c>
      <c r="K2569" s="37">
        <v>200003995</v>
      </c>
      <c r="L2569" s="37" t="s">
        <v>603</v>
      </c>
      <c r="M2569" s="37" t="s">
        <v>40</v>
      </c>
      <c r="N2569" s="37" t="s">
        <v>367</v>
      </c>
      <c r="O2569" s="39" t="s">
        <v>392</v>
      </c>
      <c r="P2569" s="37" t="s">
        <v>389</v>
      </c>
      <c r="Q2569" s="37" t="s">
        <v>757</v>
      </c>
      <c r="R2569" s="39" t="s">
        <v>10605</v>
      </c>
      <c r="S2569" s="40" t="s">
        <v>10741</v>
      </c>
      <c r="T2569" s="41">
        <v>0</v>
      </c>
      <c r="U2569" s="41">
        <v>5</v>
      </c>
      <c r="V2569" s="41">
        <v>0</v>
      </c>
      <c r="W2569" s="42"/>
      <c r="X2569" s="42"/>
      <c r="Y2569" s="102">
        <v>5</v>
      </c>
      <c r="Z2569">
        <v>0</v>
      </c>
      <c r="AA2569">
        <v>0</v>
      </c>
      <c r="AB2569">
        <v>0</v>
      </c>
      <c r="AE2569" s="103">
        <v>0</v>
      </c>
      <c r="AF2569">
        <v>0</v>
      </c>
      <c r="AG2569">
        <v>0</v>
      </c>
      <c r="AH2569">
        <v>0</v>
      </c>
      <c r="AI2569">
        <v>0</v>
      </c>
    </row>
    <row r="2570" spans="1:35" ht="15" hidden="1" customHeight="1" x14ac:dyDescent="0.25">
      <c r="A2570" s="37" t="s">
        <v>36</v>
      </c>
      <c r="B2570" s="37" t="s">
        <v>37</v>
      </c>
      <c r="C2570" s="37" t="s">
        <v>3710</v>
      </c>
      <c r="D2570" s="38" t="s">
        <v>15726</v>
      </c>
      <c r="E2570" s="37" t="s">
        <v>3711</v>
      </c>
      <c r="F2570" s="37" t="s">
        <v>2860</v>
      </c>
      <c r="G2570" s="37">
        <v>200001147</v>
      </c>
      <c r="H2570" s="100">
        <v>710007590</v>
      </c>
      <c r="I2570" s="101">
        <v>37863941</v>
      </c>
      <c r="J2570" s="37">
        <v>100005637</v>
      </c>
      <c r="K2570" s="37">
        <v>100005638</v>
      </c>
      <c r="L2570" s="37" t="s">
        <v>105</v>
      </c>
      <c r="M2570" s="37" t="s">
        <v>2860</v>
      </c>
      <c r="N2570" s="37" t="s">
        <v>3584</v>
      </c>
      <c r="O2570" s="39" t="s">
        <v>15727</v>
      </c>
      <c r="P2570" s="37" t="s">
        <v>3712</v>
      </c>
      <c r="Q2570" s="37" t="s">
        <v>3713</v>
      </c>
      <c r="R2570" s="39" t="s">
        <v>15728</v>
      </c>
      <c r="S2570" s="40" t="s">
        <v>10741</v>
      </c>
      <c r="T2570" s="41">
        <v>14</v>
      </c>
      <c r="U2570" s="42">
        <v>0</v>
      </c>
      <c r="V2570" s="42">
        <v>0</v>
      </c>
      <c r="W2570" s="42"/>
      <c r="X2570" s="42"/>
      <c r="Y2570" s="102">
        <v>14</v>
      </c>
      <c r="Z2570">
        <v>0</v>
      </c>
      <c r="AA2570">
        <v>0</v>
      </c>
      <c r="AB2570">
        <v>0</v>
      </c>
      <c r="AE2570" s="103">
        <v>0</v>
      </c>
      <c r="AF2570">
        <v>0</v>
      </c>
      <c r="AG2570">
        <v>0</v>
      </c>
      <c r="AH2570">
        <v>0</v>
      </c>
      <c r="AI2570">
        <v>0</v>
      </c>
    </row>
    <row r="2571" spans="1:35" ht="15" hidden="1" customHeight="1" x14ac:dyDescent="0.25">
      <c r="A2571" s="37" t="s">
        <v>36</v>
      </c>
      <c r="B2571" s="37" t="s">
        <v>37</v>
      </c>
      <c r="C2571" s="37" t="s">
        <v>8030</v>
      </c>
      <c r="D2571" s="38" t="s">
        <v>14150</v>
      </c>
      <c r="E2571" s="37" t="s">
        <v>8031</v>
      </c>
      <c r="F2571" s="37" t="s">
        <v>6696</v>
      </c>
      <c r="G2571" s="37">
        <v>200002799</v>
      </c>
      <c r="H2571" s="100">
        <v>710257783</v>
      </c>
      <c r="I2571" s="101">
        <v>330949</v>
      </c>
      <c r="J2571" s="37">
        <v>100017077</v>
      </c>
      <c r="K2571" s="37">
        <v>200002799</v>
      </c>
      <c r="L2571" s="37" t="s">
        <v>48</v>
      </c>
      <c r="M2571" s="37" t="s">
        <v>6696</v>
      </c>
      <c r="N2571" s="37" t="s">
        <v>7953</v>
      </c>
      <c r="O2571" s="39" t="s">
        <v>13919</v>
      </c>
      <c r="P2571" s="37" t="s">
        <v>8032</v>
      </c>
      <c r="Q2571" s="37" t="s">
        <v>16720</v>
      </c>
      <c r="R2571" s="39" t="s">
        <v>14151</v>
      </c>
      <c r="S2571" s="40" t="s">
        <v>10741</v>
      </c>
      <c r="T2571" s="41">
        <v>9</v>
      </c>
      <c r="U2571" s="42">
        <v>0</v>
      </c>
      <c r="V2571" s="42">
        <v>0</v>
      </c>
      <c r="W2571" s="42"/>
      <c r="X2571" s="42"/>
      <c r="Y2571" s="102">
        <v>9</v>
      </c>
      <c r="Z2571">
        <v>4</v>
      </c>
      <c r="AA2571">
        <v>0</v>
      </c>
      <c r="AB2571">
        <v>0</v>
      </c>
      <c r="AE2571" s="103">
        <v>4</v>
      </c>
      <c r="AF2571">
        <v>5</v>
      </c>
      <c r="AG2571">
        <v>0</v>
      </c>
      <c r="AH2571">
        <v>0</v>
      </c>
      <c r="AI2571">
        <v>5</v>
      </c>
    </row>
    <row r="2572" spans="1:35" ht="15" hidden="1" customHeight="1" x14ac:dyDescent="0.25">
      <c r="A2572" s="37" t="s">
        <v>36</v>
      </c>
      <c r="B2572" s="37" t="s">
        <v>37</v>
      </c>
      <c r="C2572" s="37" t="s">
        <v>3902</v>
      </c>
      <c r="D2572" s="38" t="s">
        <v>15891</v>
      </c>
      <c r="E2572" s="37" t="s">
        <v>3903</v>
      </c>
      <c r="F2572" s="37" t="s">
        <v>2860</v>
      </c>
      <c r="G2572" s="37">
        <v>200001235</v>
      </c>
      <c r="H2572" s="100">
        <v>710009810</v>
      </c>
      <c r="I2572" s="101">
        <v>37860615</v>
      </c>
      <c r="J2572" s="37">
        <v>100006724</v>
      </c>
      <c r="K2572" s="37">
        <v>100006721</v>
      </c>
      <c r="L2572" s="37" t="s">
        <v>92</v>
      </c>
      <c r="M2572" s="37" t="s">
        <v>2860</v>
      </c>
      <c r="N2572" s="37" t="s">
        <v>3852</v>
      </c>
      <c r="O2572" s="39" t="s">
        <v>15892</v>
      </c>
      <c r="P2572" s="37" t="s">
        <v>3904</v>
      </c>
      <c r="Q2572" s="37" t="s">
        <v>3905</v>
      </c>
      <c r="R2572" s="39" t="s">
        <v>15893</v>
      </c>
      <c r="S2572" s="40" t="s">
        <v>10741</v>
      </c>
      <c r="T2572" s="41">
        <v>13</v>
      </c>
      <c r="U2572" s="42">
        <v>0</v>
      </c>
      <c r="V2572" s="42">
        <v>0</v>
      </c>
      <c r="W2572" s="42"/>
      <c r="X2572" s="42"/>
      <c r="Y2572" s="102">
        <v>13</v>
      </c>
      <c r="Z2572">
        <v>0</v>
      </c>
      <c r="AA2572">
        <v>0</v>
      </c>
      <c r="AB2572">
        <v>0</v>
      </c>
      <c r="AE2572" s="103">
        <v>0</v>
      </c>
      <c r="AF2572">
        <v>2</v>
      </c>
      <c r="AG2572">
        <v>0</v>
      </c>
      <c r="AH2572">
        <v>0</v>
      </c>
      <c r="AI2572">
        <v>2</v>
      </c>
    </row>
    <row r="2573" spans="1:35" ht="15" hidden="1" customHeight="1" x14ac:dyDescent="0.25">
      <c r="A2573" s="37" t="s">
        <v>36</v>
      </c>
      <c r="B2573" s="37" t="s">
        <v>37</v>
      </c>
      <c r="C2573" s="37" t="s">
        <v>7354</v>
      </c>
      <c r="D2573" s="38" t="s">
        <v>15889</v>
      </c>
      <c r="E2573" s="37" t="s">
        <v>7355</v>
      </c>
      <c r="F2573" s="37" t="s">
        <v>6696</v>
      </c>
      <c r="G2573" s="37">
        <v>200002468</v>
      </c>
      <c r="H2573" s="100">
        <v>710028067</v>
      </c>
      <c r="I2573" s="101">
        <v>37876431</v>
      </c>
      <c r="J2573" s="37">
        <v>100012561</v>
      </c>
      <c r="K2573" s="37">
        <v>100012562</v>
      </c>
      <c r="L2573" s="37" t="s">
        <v>92</v>
      </c>
      <c r="M2573" s="37" t="s">
        <v>6696</v>
      </c>
      <c r="N2573" s="37" t="s">
        <v>7170</v>
      </c>
      <c r="O2573" s="39" t="s">
        <v>11966</v>
      </c>
      <c r="P2573" s="37" t="s">
        <v>7356</v>
      </c>
      <c r="Q2573" s="37" t="s">
        <v>7357</v>
      </c>
      <c r="R2573" s="39" t="s">
        <v>15890</v>
      </c>
      <c r="S2573" s="40" t="s">
        <v>10741</v>
      </c>
      <c r="T2573" s="41">
        <v>13</v>
      </c>
      <c r="U2573" s="42">
        <v>0</v>
      </c>
      <c r="V2573" s="42">
        <v>0</v>
      </c>
      <c r="W2573" s="42"/>
      <c r="X2573" s="42"/>
      <c r="Y2573" s="102">
        <v>13</v>
      </c>
      <c r="Z2573">
        <v>0</v>
      </c>
      <c r="AA2573">
        <v>0</v>
      </c>
      <c r="AB2573">
        <v>0</v>
      </c>
      <c r="AE2573" s="103">
        <v>0</v>
      </c>
      <c r="AF2573">
        <v>0</v>
      </c>
      <c r="AG2573">
        <v>0</v>
      </c>
      <c r="AH2573">
        <v>0</v>
      </c>
      <c r="AI2573">
        <v>0</v>
      </c>
    </row>
    <row r="2574" spans="1:35" ht="15" hidden="1" customHeight="1" x14ac:dyDescent="0.25">
      <c r="A2574" s="37" t="s">
        <v>36</v>
      </c>
      <c r="B2574" s="37" t="s">
        <v>37</v>
      </c>
      <c r="C2574" s="37" t="s">
        <v>7167</v>
      </c>
      <c r="D2574" s="38" t="s">
        <v>11079</v>
      </c>
      <c r="E2574" s="37" t="s">
        <v>7168</v>
      </c>
      <c r="F2574" s="37" t="s">
        <v>6696</v>
      </c>
      <c r="G2574" s="37">
        <v>200002442</v>
      </c>
      <c r="H2574" s="100">
        <v>710152529</v>
      </c>
      <c r="I2574" s="101">
        <v>17068193</v>
      </c>
      <c r="J2574" s="37">
        <v>100012499</v>
      </c>
      <c r="K2574" s="37">
        <v>100012496</v>
      </c>
      <c r="L2574" s="37" t="s">
        <v>105</v>
      </c>
      <c r="M2574" s="37" t="s">
        <v>6696</v>
      </c>
      <c r="N2574" s="37" t="s">
        <v>7170</v>
      </c>
      <c r="O2574" s="39" t="s">
        <v>11080</v>
      </c>
      <c r="P2574" s="37" t="s">
        <v>7170</v>
      </c>
      <c r="Q2574" s="37" t="s">
        <v>7182</v>
      </c>
      <c r="R2574" s="39" t="s">
        <v>11081</v>
      </c>
      <c r="S2574" s="40" t="s">
        <v>10741</v>
      </c>
      <c r="T2574" s="41">
        <v>53</v>
      </c>
      <c r="U2574" s="41">
        <v>0</v>
      </c>
      <c r="V2574" s="41">
        <v>0</v>
      </c>
      <c r="W2574" s="42"/>
      <c r="X2574" s="42"/>
      <c r="Y2574" s="102">
        <v>53</v>
      </c>
      <c r="Z2574">
        <v>0</v>
      </c>
      <c r="AA2574">
        <v>0</v>
      </c>
      <c r="AB2574">
        <v>0</v>
      </c>
      <c r="AE2574" s="103">
        <v>0</v>
      </c>
      <c r="AF2574">
        <v>21</v>
      </c>
      <c r="AG2574">
        <v>0</v>
      </c>
      <c r="AH2574">
        <v>0</v>
      </c>
      <c r="AI2574">
        <v>21</v>
      </c>
    </row>
    <row r="2575" spans="1:35" ht="15" hidden="1" customHeight="1" x14ac:dyDescent="0.25">
      <c r="A2575" s="37" t="s">
        <v>36</v>
      </c>
      <c r="B2575" s="37" t="s">
        <v>592</v>
      </c>
      <c r="C2575" s="37" t="s">
        <v>15732</v>
      </c>
      <c r="D2575" s="38" t="s">
        <v>15733</v>
      </c>
      <c r="E2575" s="37" t="s">
        <v>15734</v>
      </c>
      <c r="F2575" s="37" t="s">
        <v>8536</v>
      </c>
      <c r="G2575" s="37">
        <v>200004086</v>
      </c>
      <c r="H2575" s="100">
        <v>710282699</v>
      </c>
      <c r="I2575" s="101">
        <v>53331711</v>
      </c>
      <c r="J2575" s="37">
        <v>100019619</v>
      </c>
      <c r="K2575" s="37">
        <v>200004086</v>
      </c>
      <c r="L2575" s="37" t="s">
        <v>603</v>
      </c>
      <c r="M2575" s="37" t="s">
        <v>8536</v>
      </c>
      <c r="N2575" s="37" t="s">
        <v>1826</v>
      </c>
      <c r="O2575" s="39" t="s">
        <v>10855</v>
      </c>
      <c r="P2575" s="37" t="s">
        <v>1826</v>
      </c>
      <c r="Q2575" s="37" t="s">
        <v>15735</v>
      </c>
      <c r="R2575" s="39" t="s">
        <v>10686</v>
      </c>
      <c r="S2575" s="40" t="s">
        <v>10741</v>
      </c>
      <c r="T2575" s="41">
        <v>0</v>
      </c>
      <c r="U2575" s="41">
        <v>2</v>
      </c>
      <c r="V2575" s="41">
        <v>0</v>
      </c>
      <c r="W2575" s="42"/>
      <c r="X2575" s="42"/>
      <c r="Y2575" s="102">
        <v>2</v>
      </c>
      <c r="Z2575">
        <v>0</v>
      </c>
      <c r="AA2575">
        <v>0</v>
      </c>
      <c r="AB2575">
        <v>0</v>
      </c>
      <c r="AE2575" s="103">
        <v>0</v>
      </c>
      <c r="AF2575">
        <v>0</v>
      </c>
      <c r="AG2575">
        <v>0</v>
      </c>
      <c r="AH2575">
        <v>0</v>
      </c>
      <c r="AI2575">
        <v>0</v>
      </c>
    </row>
    <row r="2576" spans="1:35" ht="15" hidden="1" customHeight="1" x14ac:dyDescent="0.25">
      <c r="A2576" s="37" t="s">
        <v>36</v>
      </c>
      <c r="B2576" s="37" t="s">
        <v>37</v>
      </c>
      <c r="C2576" s="37" t="s">
        <v>7537</v>
      </c>
      <c r="D2576" s="38" t="s">
        <v>15739</v>
      </c>
      <c r="E2576" s="37" t="s">
        <v>7538</v>
      </c>
      <c r="F2576" s="37" t="s">
        <v>6696</v>
      </c>
      <c r="G2576" s="37">
        <v>200002512</v>
      </c>
      <c r="H2576" s="100">
        <v>710028326</v>
      </c>
      <c r="I2576" s="101">
        <v>37876791</v>
      </c>
      <c r="J2576" s="37">
        <v>100012685</v>
      </c>
      <c r="K2576" s="37">
        <v>100012686</v>
      </c>
      <c r="L2576" s="37" t="s">
        <v>92</v>
      </c>
      <c r="M2576" s="37" t="s">
        <v>6696</v>
      </c>
      <c r="N2576" s="37" t="s">
        <v>7404</v>
      </c>
      <c r="O2576" s="39" t="s">
        <v>11721</v>
      </c>
      <c r="P2576" s="37" t="s">
        <v>7539</v>
      </c>
      <c r="Q2576" s="37" t="s">
        <v>7540</v>
      </c>
      <c r="R2576" s="39" t="s">
        <v>15740</v>
      </c>
      <c r="S2576" s="40" t="s">
        <v>10741</v>
      </c>
      <c r="T2576" s="41">
        <v>21</v>
      </c>
      <c r="U2576" s="41">
        <v>0</v>
      </c>
      <c r="V2576" s="41">
        <v>0</v>
      </c>
      <c r="W2576" s="42"/>
      <c r="X2576" s="42"/>
      <c r="Y2576" s="102">
        <v>21</v>
      </c>
      <c r="Z2576">
        <v>0</v>
      </c>
      <c r="AA2576">
        <v>0</v>
      </c>
      <c r="AB2576">
        <v>0</v>
      </c>
      <c r="AE2576" s="103">
        <v>0</v>
      </c>
      <c r="AF2576">
        <v>0</v>
      </c>
      <c r="AG2576">
        <v>0</v>
      </c>
      <c r="AH2576">
        <v>0</v>
      </c>
      <c r="AI2576">
        <v>0</v>
      </c>
    </row>
    <row r="2577" spans="1:35" ht="15" hidden="1" customHeight="1" x14ac:dyDescent="0.25">
      <c r="A2577" s="37" t="s">
        <v>36</v>
      </c>
      <c r="B2577" s="37" t="s">
        <v>37</v>
      </c>
      <c r="C2577" s="37" t="s">
        <v>4313</v>
      </c>
      <c r="D2577" s="38" t="s">
        <v>15736</v>
      </c>
      <c r="E2577" s="37" t="s">
        <v>4314</v>
      </c>
      <c r="F2577" s="37" t="s">
        <v>4189</v>
      </c>
      <c r="G2577" s="37">
        <v>200001357</v>
      </c>
      <c r="H2577" s="100">
        <v>710232748</v>
      </c>
      <c r="I2577" s="101">
        <v>42220939</v>
      </c>
      <c r="J2577" s="37">
        <v>100007620</v>
      </c>
      <c r="K2577" s="37">
        <v>100007618</v>
      </c>
      <c r="L2577" s="37" t="s">
        <v>92</v>
      </c>
      <c r="M2577" s="37" t="s">
        <v>4189</v>
      </c>
      <c r="N2577" s="37" t="s">
        <v>4244</v>
      </c>
      <c r="O2577" s="39" t="s">
        <v>15737</v>
      </c>
      <c r="P2577" s="37" t="s">
        <v>4315</v>
      </c>
      <c r="Q2577" s="37" t="s">
        <v>4316</v>
      </c>
      <c r="R2577" s="39" t="s">
        <v>15738</v>
      </c>
      <c r="S2577" s="40" t="s">
        <v>10741</v>
      </c>
      <c r="T2577" s="41">
        <v>20</v>
      </c>
      <c r="U2577" s="41">
        <v>0</v>
      </c>
      <c r="V2577" s="41">
        <v>0</v>
      </c>
      <c r="W2577" s="42"/>
      <c r="X2577" s="42"/>
      <c r="Y2577" s="102">
        <v>20</v>
      </c>
      <c r="Z2577">
        <v>0</v>
      </c>
      <c r="AA2577">
        <v>0</v>
      </c>
      <c r="AB2577">
        <v>0</v>
      </c>
      <c r="AE2577" s="103">
        <v>0</v>
      </c>
      <c r="AF2577">
        <v>0</v>
      </c>
      <c r="AG2577">
        <v>0</v>
      </c>
      <c r="AH2577">
        <v>0</v>
      </c>
      <c r="AI2577">
        <v>0</v>
      </c>
    </row>
    <row r="2578" spans="1:35" ht="15" hidden="1" customHeight="1" x14ac:dyDescent="0.25">
      <c r="A2578" s="37" t="s">
        <v>36</v>
      </c>
      <c r="B2578" s="37" t="s">
        <v>509</v>
      </c>
      <c r="C2578" s="37" t="s">
        <v>535</v>
      </c>
      <c r="D2578" s="38" t="s">
        <v>15053</v>
      </c>
      <c r="E2578" s="37" t="s">
        <v>536</v>
      </c>
      <c r="F2578" s="37" t="s">
        <v>40</v>
      </c>
      <c r="G2578" s="37">
        <v>200000084</v>
      </c>
      <c r="H2578" s="100">
        <v>31299610</v>
      </c>
      <c r="I2578" s="101">
        <v>587141</v>
      </c>
      <c r="J2578" s="37">
        <v>100014704</v>
      </c>
      <c r="K2578" s="37">
        <v>200000084</v>
      </c>
      <c r="L2578" s="37" t="s">
        <v>539</v>
      </c>
      <c r="M2578" s="37" t="s">
        <v>8536</v>
      </c>
      <c r="N2578" s="37" t="s">
        <v>9828</v>
      </c>
      <c r="O2578" s="39" t="s">
        <v>10803</v>
      </c>
      <c r="P2578" s="37" t="s">
        <v>542</v>
      </c>
      <c r="Q2578" s="37" t="s">
        <v>543</v>
      </c>
      <c r="R2578" s="39" t="s">
        <v>10690</v>
      </c>
      <c r="S2578" s="40" t="s">
        <v>10721</v>
      </c>
      <c r="T2578" s="41">
        <v>0</v>
      </c>
      <c r="U2578" s="41">
        <v>0</v>
      </c>
      <c r="V2578" s="41">
        <v>33</v>
      </c>
      <c r="W2578" s="42"/>
      <c r="X2578" s="42"/>
      <c r="Y2578" s="102">
        <v>33</v>
      </c>
      <c r="Z2578">
        <v>0</v>
      </c>
      <c r="AA2578">
        <v>0</v>
      </c>
      <c r="AB2578">
        <v>0</v>
      </c>
      <c r="AE2578" s="103">
        <v>0</v>
      </c>
      <c r="AF2578">
        <v>0</v>
      </c>
      <c r="AG2578">
        <v>0</v>
      </c>
      <c r="AH2578">
        <v>4</v>
      </c>
      <c r="AI2578">
        <v>4</v>
      </c>
    </row>
    <row r="2579" spans="1:35" ht="15" hidden="1" customHeight="1" x14ac:dyDescent="0.25">
      <c r="A2579" s="37" t="s">
        <v>36</v>
      </c>
      <c r="B2579" s="37" t="s">
        <v>37</v>
      </c>
      <c r="C2579" s="37" t="s">
        <v>3160</v>
      </c>
      <c r="D2579" s="38" t="s">
        <v>10968</v>
      </c>
      <c r="E2579" s="37" t="s">
        <v>3161</v>
      </c>
      <c r="F2579" s="37" t="s">
        <v>2860</v>
      </c>
      <c r="G2579" s="37">
        <v>200001247</v>
      </c>
      <c r="H2579" s="100">
        <v>710007175</v>
      </c>
      <c r="I2579" s="101">
        <v>308676</v>
      </c>
      <c r="J2579" s="37">
        <v>100006573</v>
      </c>
      <c r="K2579" s="37">
        <v>200001247</v>
      </c>
      <c r="L2579" s="37" t="s">
        <v>48</v>
      </c>
      <c r="M2579" s="37" t="s">
        <v>2860</v>
      </c>
      <c r="N2579" s="37" t="s">
        <v>3095</v>
      </c>
      <c r="O2579" s="39" t="s">
        <v>10969</v>
      </c>
      <c r="P2579" s="37" t="s">
        <v>3095</v>
      </c>
      <c r="Q2579" s="37" t="s">
        <v>3162</v>
      </c>
      <c r="R2579" s="39" t="s">
        <v>10642</v>
      </c>
      <c r="S2579" s="40" t="s">
        <v>10741</v>
      </c>
      <c r="T2579" s="41">
        <v>15</v>
      </c>
      <c r="U2579" s="41">
        <v>0</v>
      </c>
      <c r="V2579" s="41">
        <v>0</v>
      </c>
      <c r="W2579" s="42"/>
      <c r="X2579" s="42"/>
      <c r="Y2579" s="102">
        <v>15</v>
      </c>
      <c r="Z2579">
        <v>0</v>
      </c>
      <c r="AA2579">
        <v>0</v>
      </c>
      <c r="AB2579">
        <v>0</v>
      </c>
      <c r="AE2579" s="103">
        <v>0</v>
      </c>
      <c r="AF2579">
        <v>0</v>
      </c>
      <c r="AG2579">
        <v>0</v>
      </c>
      <c r="AH2579">
        <v>0</v>
      </c>
      <c r="AI2579">
        <v>0</v>
      </c>
    </row>
    <row r="2580" spans="1:35" ht="15" hidden="1" customHeight="1" x14ac:dyDescent="0.25">
      <c r="A2580" s="37" t="s">
        <v>36</v>
      </c>
      <c r="B2580" s="37" t="s">
        <v>37</v>
      </c>
      <c r="C2580" s="37" t="s">
        <v>7230</v>
      </c>
      <c r="D2580" s="38" t="s">
        <v>12389</v>
      </c>
      <c r="E2580" s="37" t="s">
        <v>7231</v>
      </c>
      <c r="F2580" s="37" t="s">
        <v>6696</v>
      </c>
      <c r="G2580" s="37">
        <v>200002342</v>
      </c>
      <c r="H2580" s="100">
        <v>37874161</v>
      </c>
      <c r="I2580" s="101">
        <v>326283</v>
      </c>
      <c r="J2580" s="37">
        <v>100012004</v>
      </c>
      <c r="K2580" s="37">
        <v>200002342</v>
      </c>
      <c r="L2580" s="37" t="s">
        <v>48</v>
      </c>
      <c r="M2580" s="37" t="s">
        <v>6696</v>
      </c>
      <c r="N2580" s="37" t="s">
        <v>7232</v>
      </c>
      <c r="O2580" s="39" t="s">
        <v>12390</v>
      </c>
      <c r="P2580" s="37" t="s">
        <v>7232</v>
      </c>
      <c r="Q2580" s="37" t="s">
        <v>7235</v>
      </c>
      <c r="R2580" s="39" t="s">
        <v>12391</v>
      </c>
      <c r="S2580" s="40" t="s">
        <v>10721</v>
      </c>
      <c r="T2580" s="41">
        <v>37</v>
      </c>
      <c r="U2580" s="42">
        <v>0</v>
      </c>
      <c r="V2580" s="42">
        <v>0</v>
      </c>
      <c r="W2580" s="42"/>
      <c r="X2580" s="42"/>
      <c r="Y2580" s="102">
        <v>37</v>
      </c>
      <c r="Z2580">
        <v>0</v>
      </c>
      <c r="AA2580">
        <v>0</v>
      </c>
      <c r="AB2580">
        <v>0</v>
      </c>
      <c r="AE2580" s="103">
        <v>0</v>
      </c>
      <c r="AF2580">
        <v>0</v>
      </c>
      <c r="AG2580">
        <v>0</v>
      </c>
      <c r="AH2580">
        <v>0</v>
      </c>
      <c r="AI2580">
        <v>0</v>
      </c>
    </row>
    <row r="2581" spans="1:35" ht="15" hidden="1" customHeight="1" x14ac:dyDescent="0.25">
      <c r="A2581" s="37" t="s">
        <v>36</v>
      </c>
      <c r="B2581" s="37" t="s">
        <v>37</v>
      </c>
      <c r="C2581" s="37" t="s">
        <v>7402</v>
      </c>
      <c r="D2581" s="38" t="s">
        <v>10905</v>
      </c>
      <c r="E2581" s="37" t="s">
        <v>7403</v>
      </c>
      <c r="F2581" s="37" t="s">
        <v>6696</v>
      </c>
      <c r="G2581" s="37">
        <v>200002483</v>
      </c>
      <c r="H2581" s="100">
        <v>37938207</v>
      </c>
      <c r="I2581" s="101">
        <v>327646</v>
      </c>
      <c r="J2581" s="37">
        <v>100012840</v>
      </c>
      <c r="K2581" s="37">
        <v>200002483</v>
      </c>
      <c r="L2581" s="37" t="s">
        <v>48</v>
      </c>
      <c r="M2581" s="37" t="s">
        <v>6696</v>
      </c>
      <c r="N2581" s="37" t="s">
        <v>7404</v>
      </c>
      <c r="O2581" s="39" t="s">
        <v>10825</v>
      </c>
      <c r="P2581" s="37" t="s">
        <v>7404</v>
      </c>
      <c r="Q2581" s="37" t="s">
        <v>7406</v>
      </c>
      <c r="R2581" s="39" t="s">
        <v>10665</v>
      </c>
      <c r="S2581" s="40" t="s">
        <v>10721</v>
      </c>
      <c r="T2581" s="41">
        <v>79</v>
      </c>
      <c r="U2581" s="42">
        <v>0</v>
      </c>
      <c r="V2581" s="42">
        <v>0</v>
      </c>
      <c r="W2581" s="42"/>
      <c r="X2581" s="42"/>
      <c r="Y2581" s="102">
        <v>79</v>
      </c>
      <c r="Z2581">
        <v>0</v>
      </c>
      <c r="AA2581">
        <v>0</v>
      </c>
      <c r="AB2581">
        <v>0</v>
      </c>
      <c r="AE2581" s="103">
        <v>0</v>
      </c>
      <c r="AF2581">
        <v>0</v>
      </c>
      <c r="AG2581">
        <v>0</v>
      </c>
      <c r="AH2581">
        <v>0</v>
      </c>
      <c r="AI2581">
        <v>0</v>
      </c>
    </row>
    <row r="2582" spans="1:35" ht="15" hidden="1" customHeight="1" x14ac:dyDescent="0.25">
      <c r="A2582" s="37" t="s">
        <v>36</v>
      </c>
      <c r="B2582" s="37" t="s">
        <v>37</v>
      </c>
      <c r="C2582" s="37" t="s">
        <v>6441</v>
      </c>
      <c r="D2582" s="38" t="s">
        <v>13161</v>
      </c>
      <c r="E2582" s="37" t="s">
        <v>6442</v>
      </c>
      <c r="F2582" s="37" t="s">
        <v>568</v>
      </c>
      <c r="G2582" s="37">
        <v>200002101</v>
      </c>
      <c r="H2582" s="100">
        <v>42392390</v>
      </c>
      <c r="I2582" s="101">
        <v>320277</v>
      </c>
      <c r="J2582" s="37">
        <v>100010860</v>
      </c>
      <c r="K2582" s="37">
        <v>200002101</v>
      </c>
      <c r="L2582" s="37" t="s">
        <v>48</v>
      </c>
      <c r="M2582" s="37" t="s">
        <v>568</v>
      </c>
      <c r="N2582" s="37" t="s">
        <v>6312</v>
      </c>
      <c r="O2582" s="39" t="s">
        <v>11214</v>
      </c>
      <c r="P2582" s="37" t="s">
        <v>6443</v>
      </c>
      <c r="Q2582" s="37" t="s">
        <v>6444</v>
      </c>
      <c r="R2582" s="39" t="s">
        <v>12152</v>
      </c>
      <c r="S2582" s="40" t="s">
        <v>10721</v>
      </c>
      <c r="T2582" s="41">
        <v>21</v>
      </c>
      <c r="U2582" s="41">
        <v>0</v>
      </c>
      <c r="V2582" s="41">
        <v>0</v>
      </c>
      <c r="W2582" s="42"/>
      <c r="X2582" s="42"/>
      <c r="Y2582" s="102">
        <v>21</v>
      </c>
      <c r="Z2582">
        <v>0</v>
      </c>
      <c r="AA2582">
        <v>0</v>
      </c>
      <c r="AB2582">
        <v>0</v>
      </c>
      <c r="AE2582" s="103">
        <v>0</v>
      </c>
      <c r="AF2582">
        <v>0</v>
      </c>
      <c r="AG2582">
        <v>0</v>
      </c>
      <c r="AH2582">
        <v>0</v>
      </c>
      <c r="AI2582">
        <v>0</v>
      </c>
    </row>
    <row r="2583" spans="1:35" ht="15" hidden="1" customHeight="1" x14ac:dyDescent="0.25">
      <c r="A2583" s="37" t="s">
        <v>36</v>
      </c>
      <c r="B2583" s="37" t="s">
        <v>37</v>
      </c>
      <c r="C2583" s="37" t="s">
        <v>9252</v>
      </c>
      <c r="D2583" s="38" t="s">
        <v>14945</v>
      </c>
      <c r="E2583" s="37" t="s">
        <v>9253</v>
      </c>
      <c r="F2583" s="37" t="s">
        <v>8536</v>
      </c>
      <c r="G2583" s="37">
        <v>200003287</v>
      </c>
      <c r="H2583" s="100">
        <v>710030614</v>
      </c>
      <c r="I2583" s="101">
        <v>35543949</v>
      </c>
      <c r="J2583" s="37">
        <v>100016075</v>
      </c>
      <c r="K2583" s="37">
        <v>100016071</v>
      </c>
      <c r="L2583" s="37" t="s">
        <v>92</v>
      </c>
      <c r="M2583" s="37" t="s">
        <v>8536</v>
      </c>
      <c r="N2583" s="37" t="s">
        <v>8385</v>
      </c>
      <c r="O2583" s="39" t="s">
        <v>12443</v>
      </c>
      <c r="P2583" s="37" t="s">
        <v>9254</v>
      </c>
      <c r="Q2583" s="37" t="s">
        <v>4585</v>
      </c>
      <c r="R2583" s="39" t="s">
        <v>14947</v>
      </c>
      <c r="S2583" s="40" t="s">
        <v>10741</v>
      </c>
      <c r="T2583" s="41">
        <v>14</v>
      </c>
      <c r="U2583" s="41">
        <v>0</v>
      </c>
      <c r="V2583" s="41">
        <v>0</v>
      </c>
      <c r="W2583" s="42"/>
      <c r="X2583" s="42"/>
      <c r="Y2583" s="102">
        <v>14</v>
      </c>
      <c r="Z2583">
        <v>0</v>
      </c>
      <c r="AA2583">
        <v>0</v>
      </c>
      <c r="AB2583">
        <v>0</v>
      </c>
      <c r="AE2583" s="103">
        <v>0</v>
      </c>
      <c r="AF2583">
        <v>0</v>
      </c>
      <c r="AG2583">
        <v>0</v>
      </c>
      <c r="AH2583">
        <v>0</v>
      </c>
      <c r="AI2583">
        <v>0</v>
      </c>
    </row>
    <row r="2584" spans="1:35" ht="15" hidden="1" customHeight="1" x14ac:dyDescent="0.25">
      <c r="A2584" s="37" t="s">
        <v>36</v>
      </c>
      <c r="B2584" s="37" t="s">
        <v>37</v>
      </c>
      <c r="C2584" s="37" t="s">
        <v>1016</v>
      </c>
      <c r="D2584" s="38" t="s">
        <v>15744</v>
      </c>
      <c r="E2584" s="37" t="s">
        <v>1017</v>
      </c>
      <c r="F2584" s="37" t="s">
        <v>814</v>
      </c>
      <c r="G2584" s="37">
        <v>200000361</v>
      </c>
      <c r="H2584" s="100">
        <v>710003137</v>
      </c>
      <c r="I2584" s="101">
        <v>305791</v>
      </c>
      <c r="J2584" s="37">
        <v>100001866</v>
      </c>
      <c r="K2584" s="37">
        <v>200000361</v>
      </c>
      <c r="L2584" s="37" t="s">
        <v>48</v>
      </c>
      <c r="M2584" s="37" t="s">
        <v>814</v>
      </c>
      <c r="N2584" s="37" t="s">
        <v>817</v>
      </c>
      <c r="O2584" s="39" t="s">
        <v>15745</v>
      </c>
      <c r="P2584" s="37" t="s">
        <v>1018</v>
      </c>
      <c r="Q2584" s="37" t="s">
        <v>1019</v>
      </c>
      <c r="R2584" s="39" t="s">
        <v>15746</v>
      </c>
      <c r="S2584" s="40" t="s">
        <v>10741</v>
      </c>
      <c r="T2584" s="41">
        <v>9</v>
      </c>
      <c r="U2584" s="41">
        <v>0</v>
      </c>
      <c r="V2584" s="41">
        <v>0</v>
      </c>
      <c r="W2584" s="42"/>
      <c r="X2584" s="42"/>
      <c r="Y2584" s="102">
        <v>9</v>
      </c>
      <c r="Z2584">
        <v>0</v>
      </c>
      <c r="AA2584">
        <v>0</v>
      </c>
      <c r="AB2584">
        <v>0</v>
      </c>
      <c r="AE2584" s="103">
        <v>0</v>
      </c>
      <c r="AF2584">
        <v>0</v>
      </c>
      <c r="AG2584">
        <v>0</v>
      </c>
      <c r="AH2584">
        <v>0</v>
      </c>
      <c r="AI2584">
        <v>0</v>
      </c>
    </row>
    <row r="2585" spans="1:35" ht="15" hidden="1" customHeight="1" x14ac:dyDescent="0.25">
      <c r="A2585" s="37" t="s">
        <v>36</v>
      </c>
      <c r="B2585" s="37" t="s">
        <v>37</v>
      </c>
      <c r="C2585" s="37" t="s">
        <v>2280</v>
      </c>
      <c r="D2585" s="38" t="s">
        <v>15742</v>
      </c>
      <c r="E2585" s="37" t="s">
        <v>2281</v>
      </c>
      <c r="F2585" s="37" t="s">
        <v>1879</v>
      </c>
      <c r="G2585" s="37">
        <v>200000876</v>
      </c>
      <c r="H2585" s="100">
        <v>710011199</v>
      </c>
      <c r="I2585" s="101">
        <v>312142</v>
      </c>
      <c r="J2585" s="37">
        <v>100004711</v>
      </c>
      <c r="K2585" s="37">
        <v>200000876</v>
      </c>
      <c r="L2585" s="37" t="s">
        <v>48</v>
      </c>
      <c r="M2585" s="37" t="s">
        <v>1879</v>
      </c>
      <c r="N2585" s="37" t="s">
        <v>2029</v>
      </c>
      <c r="O2585" s="39" t="s">
        <v>14635</v>
      </c>
      <c r="P2585" s="37" t="s">
        <v>2282</v>
      </c>
      <c r="Q2585" s="37" t="s">
        <v>2283</v>
      </c>
      <c r="R2585" s="39" t="s">
        <v>15743</v>
      </c>
      <c r="S2585" s="40" t="s">
        <v>10741</v>
      </c>
      <c r="T2585" s="42">
        <v>13</v>
      </c>
      <c r="U2585" s="42">
        <v>0</v>
      </c>
      <c r="V2585" s="41">
        <v>0</v>
      </c>
      <c r="W2585" s="42"/>
      <c r="X2585" s="42"/>
      <c r="Y2585" s="102">
        <v>13</v>
      </c>
      <c r="Z2585">
        <v>0</v>
      </c>
      <c r="AA2585">
        <v>0</v>
      </c>
      <c r="AB2585">
        <v>0</v>
      </c>
      <c r="AE2585" s="103">
        <v>0</v>
      </c>
      <c r="AF2585">
        <v>0</v>
      </c>
      <c r="AG2585">
        <v>0</v>
      </c>
      <c r="AH2585">
        <v>0</v>
      </c>
      <c r="AI2585">
        <v>0</v>
      </c>
    </row>
    <row r="2586" spans="1:35" ht="15" hidden="1" customHeight="1" x14ac:dyDescent="0.25">
      <c r="A2586" s="37" t="s">
        <v>36</v>
      </c>
      <c r="B2586" s="37" t="s">
        <v>592</v>
      </c>
      <c r="C2586" s="37" t="s">
        <v>10177</v>
      </c>
      <c r="D2586" s="38" t="s">
        <v>15741</v>
      </c>
      <c r="E2586" s="37" t="s">
        <v>10178</v>
      </c>
      <c r="F2586" s="37" t="s">
        <v>8536</v>
      </c>
      <c r="G2586" s="37">
        <v>200004042</v>
      </c>
      <c r="H2586" s="100">
        <v>710279515</v>
      </c>
      <c r="I2586" s="101">
        <v>50621114</v>
      </c>
      <c r="J2586" s="37">
        <v>100019270</v>
      </c>
      <c r="K2586" s="37">
        <v>200004042</v>
      </c>
      <c r="L2586" s="37" t="s">
        <v>10179</v>
      </c>
      <c r="M2586" s="37" t="s">
        <v>8536</v>
      </c>
      <c r="N2586" s="37" t="s">
        <v>9979</v>
      </c>
      <c r="O2586" s="39" t="s">
        <v>11526</v>
      </c>
      <c r="P2586" s="37" t="s">
        <v>9777</v>
      </c>
      <c r="Q2586" s="37" t="s">
        <v>10181</v>
      </c>
      <c r="R2586" s="39" t="s">
        <v>10694</v>
      </c>
      <c r="S2586" s="40" t="s">
        <v>10741</v>
      </c>
      <c r="T2586" s="41">
        <v>0</v>
      </c>
      <c r="U2586" s="41">
        <v>8</v>
      </c>
      <c r="V2586" s="41">
        <v>0</v>
      </c>
      <c r="W2586" s="42"/>
      <c r="X2586" s="42"/>
      <c r="Y2586" s="102">
        <v>8</v>
      </c>
      <c r="Z2586">
        <v>0</v>
      </c>
      <c r="AA2586">
        <v>0</v>
      </c>
      <c r="AB2586">
        <v>0</v>
      </c>
      <c r="AE2586" s="103">
        <v>0</v>
      </c>
      <c r="AF2586">
        <v>0</v>
      </c>
      <c r="AG2586">
        <v>0</v>
      </c>
      <c r="AH2586">
        <v>0</v>
      </c>
      <c r="AI2586">
        <v>0</v>
      </c>
    </row>
    <row r="2587" spans="1:35" ht="15" hidden="1" customHeight="1" x14ac:dyDescent="0.25">
      <c r="A2587" s="37" t="s">
        <v>36</v>
      </c>
      <c r="B2587" s="37" t="s">
        <v>37</v>
      </c>
      <c r="C2587" s="37" t="s">
        <v>3366</v>
      </c>
      <c r="D2587" s="38" t="s">
        <v>15747</v>
      </c>
      <c r="E2587" s="37" t="s">
        <v>3367</v>
      </c>
      <c r="F2587" s="37" t="s">
        <v>2860</v>
      </c>
      <c r="G2587" s="37">
        <v>200000943</v>
      </c>
      <c r="H2587" s="100">
        <v>710215746</v>
      </c>
      <c r="I2587" s="101">
        <v>37864301</v>
      </c>
      <c r="J2587" s="37">
        <v>100006631</v>
      </c>
      <c r="K2587" s="37">
        <v>100006632</v>
      </c>
      <c r="L2587" s="37" t="s">
        <v>92</v>
      </c>
      <c r="M2587" s="37" t="s">
        <v>2860</v>
      </c>
      <c r="N2587" s="37" t="s">
        <v>3333</v>
      </c>
      <c r="O2587" s="39" t="s">
        <v>15748</v>
      </c>
      <c r="P2587" s="37" t="s">
        <v>3368</v>
      </c>
      <c r="Q2587" s="37" t="s">
        <v>3369</v>
      </c>
      <c r="R2587" s="39" t="s">
        <v>15749</v>
      </c>
      <c r="S2587" s="40" t="s">
        <v>10741</v>
      </c>
      <c r="T2587" s="42">
        <v>6</v>
      </c>
      <c r="U2587" s="42">
        <v>0</v>
      </c>
      <c r="V2587" s="42">
        <v>0</v>
      </c>
      <c r="W2587" s="42"/>
      <c r="X2587" s="42"/>
      <c r="Y2587" s="102">
        <v>6</v>
      </c>
      <c r="Z2587">
        <v>0</v>
      </c>
      <c r="AA2587">
        <v>0</v>
      </c>
      <c r="AB2587">
        <v>0</v>
      </c>
      <c r="AE2587" s="103">
        <v>0</v>
      </c>
      <c r="AF2587">
        <v>0</v>
      </c>
      <c r="AG2587">
        <v>0</v>
      </c>
      <c r="AH2587">
        <v>0</v>
      </c>
      <c r="AI2587">
        <v>0</v>
      </c>
    </row>
    <row r="2588" spans="1:35" ht="15" hidden="1" customHeight="1" x14ac:dyDescent="0.25">
      <c r="A2588" s="37" t="s">
        <v>36</v>
      </c>
      <c r="B2588" s="37" t="s">
        <v>37</v>
      </c>
      <c r="C2588" s="37" t="s">
        <v>4568</v>
      </c>
      <c r="D2588" s="38" t="s">
        <v>15750</v>
      </c>
      <c r="E2588" s="37" t="s">
        <v>4569</v>
      </c>
      <c r="F2588" s="37" t="s">
        <v>4189</v>
      </c>
      <c r="G2588" s="37">
        <v>200001565</v>
      </c>
      <c r="H2588" s="100">
        <v>710015100</v>
      </c>
      <c r="I2588" s="101">
        <v>37810227</v>
      </c>
      <c r="J2588" s="37">
        <v>100008831</v>
      </c>
      <c r="K2588" s="37">
        <v>100008833</v>
      </c>
      <c r="L2588" s="37" t="s">
        <v>105</v>
      </c>
      <c r="M2588" s="37" t="s">
        <v>4189</v>
      </c>
      <c r="N2588" s="37" t="s">
        <v>4545</v>
      </c>
      <c r="O2588" s="39" t="s">
        <v>12952</v>
      </c>
      <c r="P2588" s="37" t="s">
        <v>4570</v>
      </c>
      <c r="Q2588" s="37" t="s">
        <v>4571</v>
      </c>
      <c r="R2588" s="39" t="s">
        <v>15751</v>
      </c>
      <c r="S2588" s="40" t="s">
        <v>10741</v>
      </c>
      <c r="T2588" s="41">
        <v>9</v>
      </c>
      <c r="U2588" s="41">
        <v>0</v>
      </c>
      <c r="V2588" s="41">
        <v>0</v>
      </c>
      <c r="W2588" s="42"/>
      <c r="X2588" s="42"/>
      <c r="Y2588" s="102">
        <v>9</v>
      </c>
      <c r="Z2588">
        <v>0</v>
      </c>
      <c r="AA2588">
        <v>0</v>
      </c>
      <c r="AB2588">
        <v>0</v>
      </c>
      <c r="AE2588" s="103">
        <v>0</v>
      </c>
      <c r="AF2588">
        <v>0</v>
      </c>
      <c r="AG2588">
        <v>0</v>
      </c>
      <c r="AH2588">
        <v>0</v>
      </c>
      <c r="AI2588">
        <v>0</v>
      </c>
    </row>
    <row r="2589" spans="1:35" ht="15" hidden="1" customHeight="1" x14ac:dyDescent="0.25">
      <c r="A2589" s="37" t="s">
        <v>36</v>
      </c>
      <c r="B2589" s="37" t="s">
        <v>37</v>
      </c>
      <c r="C2589" s="37" t="s">
        <v>870</v>
      </c>
      <c r="D2589" s="38" t="s">
        <v>15752</v>
      </c>
      <c r="E2589" s="37" t="s">
        <v>871</v>
      </c>
      <c r="F2589" s="37" t="s">
        <v>814</v>
      </c>
      <c r="G2589" s="37">
        <v>200000317</v>
      </c>
      <c r="H2589" s="100">
        <v>710002459</v>
      </c>
      <c r="I2589" s="101">
        <v>305367</v>
      </c>
      <c r="J2589" s="37">
        <v>100001588</v>
      </c>
      <c r="K2589" s="37">
        <v>200000317</v>
      </c>
      <c r="L2589" s="37" t="s">
        <v>53</v>
      </c>
      <c r="M2589" s="37" t="s">
        <v>814</v>
      </c>
      <c r="N2589" s="37" t="s">
        <v>817</v>
      </c>
      <c r="O2589" s="39" t="s">
        <v>15753</v>
      </c>
      <c r="P2589" s="37" t="s">
        <v>872</v>
      </c>
      <c r="Q2589" s="37" t="s">
        <v>873</v>
      </c>
      <c r="R2589" s="39" t="s">
        <v>15754</v>
      </c>
      <c r="S2589" s="40" t="s">
        <v>10741</v>
      </c>
      <c r="T2589" s="41">
        <v>9</v>
      </c>
      <c r="U2589" s="41">
        <v>0</v>
      </c>
      <c r="V2589" s="41">
        <v>0</v>
      </c>
      <c r="W2589" s="42"/>
      <c r="X2589" s="42"/>
      <c r="Y2589" s="102">
        <v>9</v>
      </c>
      <c r="Z2589">
        <v>0</v>
      </c>
      <c r="AA2589">
        <v>0</v>
      </c>
      <c r="AB2589">
        <v>0</v>
      </c>
      <c r="AE2589" s="103">
        <v>0</v>
      </c>
      <c r="AF2589">
        <v>0</v>
      </c>
      <c r="AG2589">
        <v>0</v>
      </c>
      <c r="AH2589">
        <v>0</v>
      </c>
      <c r="AI2589">
        <v>0</v>
      </c>
    </row>
    <row r="2590" spans="1:35" ht="15" hidden="1" customHeight="1" x14ac:dyDescent="0.25">
      <c r="A2590" s="37" t="s">
        <v>36</v>
      </c>
      <c r="B2590" s="37" t="s">
        <v>37</v>
      </c>
      <c r="C2590" s="37" t="s">
        <v>1658</v>
      </c>
      <c r="D2590" s="38" t="s">
        <v>15757</v>
      </c>
      <c r="E2590" s="37" t="s">
        <v>1659</v>
      </c>
      <c r="F2590" s="37" t="s">
        <v>814</v>
      </c>
      <c r="G2590" s="37">
        <v>200000434</v>
      </c>
      <c r="H2590" s="100">
        <v>710012675</v>
      </c>
      <c r="I2590" s="101">
        <v>313238</v>
      </c>
      <c r="J2590" s="37">
        <v>100002311</v>
      </c>
      <c r="K2590" s="37">
        <v>200000434</v>
      </c>
      <c r="L2590" s="37" t="s">
        <v>48</v>
      </c>
      <c r="M2590" s="37" t="s">
        <v>814</v>
      </c>
      <c r="N2590" s="37" t="s">
        <v>1480</v>
      </c>
      <c r="O2590" s="39" t="s">
        <v>14508</v>
      </c>
      <c r="P2590" s="37" t="s">
        <v>1660</v>
      </c>
      <c r="Q2590" s="37" t="s">
        <v>1661</v>
      </c>
      <c r="R2590" s="39" t="s">
        <v>15758</v>
      </c>
      <c r="S2590" s="40" t="s">
        <v>10741</v>
      </c>
      <c r="T2590" s="41">
        <v>12</v>
      </c>
      <c r="U2590" s="41">
        <v>0</v>
      </c>
      <c r="V2590" s="41">
        <v>0</v>
      </c>
      <c r="W2590" s="42"/>
      <c r="X2590" s="42"/>
      <c r="Y2590" s="102">
        <v>12</v>
      </c>
      <c r="Z2590">
        <v>0</v>
      </c>
      <c r="AA2590">
        <v>0</v>
      </c>
      <c r="AB2590">
        <v>0</v>
      </c>
      <c r="AE2590" s="103">
        <v>0</v>
      </c>
      <c r="AF2590">
        <v>0</v>
      </c>
      <c r="AG2590">
        <v>0</v>
      </c>
      <c r="AH2590">
        <v>0</v>
      </c>
      <c r="AI2590">
        <v>0</v>
      </c>
    </row>
    <row r="2591" spans="1:35" ht="15" hidden="1" customHeight="1" x14ac:dyDescent="0.25">
      <c r="A2591" s="37" t="s">
        <v>36</v>
      </c>
      <c r="B2591" s="37" t="s">
        <v>37</v>
      </c>
      <c r="C2591" s="37" t="s">
        <v>5425</v>
      </c>
      <c r="D2591" s="38" t="s">
        <v>15755</v>
      </c>
      <c r="E2591" s="37" t="s">
        <v>5426</v>
      </c>
      <c r="F2591" s="37" t="s">
        <v>568</v>
      </c>
      <c r="G2591" s="37">
        <v>200001707</v>
      </c>
      <c r="H2591" s="100">
        <v>710034229</v>
      </c>
      <c r="I2591" s="101">
        <v>313254</v>
      </c>
      <c r="J2591" s="37">
        <v>100009656</v>
      </c>
      <c r="K2591" s="37">
        <v>200001707</v>
      </c>
      <c r="L2591" s="37" t="s">
        <v>48</v>
      </c>
      <c r="M2591" s="37" t="s">
        <v>568</v>
      </c>
      <c r="N2591" s="37" t="s">
        <v>5444</v>
      </c>
      <c r="O2591" s="39" t="s">
        <v>11107</v>
      </c>
      <c r="P2591" s="37" t="s">
        <v>5428</v>
      </c>
      <c r="Q2591" s="37" t="s">
        <v>5429</v>
      </c>
      <c r="R2591" s="39" t="s">
        <v>15756</v>
      </c>
      <c r="S2591" s="40" t="s">
        <v>10741</v>
      </c>
      <c r="T2591" s="42">
        <v>1</v>
      </c>
      <c r="U2591" s="42">
        <v>0</v>
      </c>
      <c r="V2591" s="41">
        <v>0</v>
      </c>
      <c r="W2591" s="42"/>
      <c r="X2591" s="42"/>
      <c r="Y2591" s="102">
        <v>1</v>
      </c>
      <c r="Z2591">
        <v>0</v>
      </c>
      <c r="AA2591">
        <v>0</v>
      </c>
      <c r="AB2591">
        <v>0</v>
      </c>
      <c r="AE2591" s="103">
        <v>0</v>
      </c>
      <c r="AF2591">
        <v>0</v>
      </c>
      <c r="AG2591">
        <v>0</v>
      </c>
      <c r="AH2591">
        <v>0</v>
      </c>
      <c r="AI2591">
        <v>0</v>
      </c>
    </row>
    <row r="2592" spans="1:35" ht="15" hidden="1" customHeight="1" x14ac:dyDescent="0.25">
      <c r="A2592" s="37" t="s">
        <v>36</v>
      </c>
      <c r="B2592" s="37" t="s">
        <v>37</v>
      </c>
      <c r="C2592" s="37" t="s">
        <v>2654</v>
      </c>
      <c r="D2592" s="38" t="s">
        <v>11537</v>
      </c>
      <c r="E2592" s="37" t="s">
        <v>2655</v>
      </c>
      <c r="F2592" s="37" t="s">
        <v>1879</v>
      </c>
      <c r="G2592" s="37">
        <v>200000574</v>
      </c>
      <c r="H2592" s="100">
        <v>710035705</v>
      </c>
      <c r="I2592" s="101">
        <v>310182</v>
      </c>
      <c r="J2592" s="37">
        <v>100003303</v>
      </c>
      <c r="K2592" s="37">
        <v>200000574</v>
      </c>
      <c r="L2592" s="37" t="s">
        <v>48</v>
      </c>
      <c r="M2592" s="37" t="s">
        <v>1879</v>
      </c>
      <c r="N2592" s="37" t="s">
        <v>2656</v>
      </c>
      <c r="O2592" s="39" t="s">
        <v>11538</v>
      </c>
      <c r="P2592" s="37" t="s">
        <v>2656</v>
      </c>
      <c r="Q2592" s="37" t="s">
        <v>2662</v>
      </c>
      <c r="R2592" s="39" t="s">
        <v>11539</v>
      </c>
      <c r="S2592" s="40" t="s">
        <v>10741</v>
      </c>
      <c r="T2592" s="42">
        <v>33</v>
      </c>
      <c r="U2592" s="41">
        <v>0</v>
      </c>
      <c r="V2592" s="42">
        <v>0</v>
      </c>
      <c r="W2592" s="42"/>
      <c r="X2592" s="42"/>
      <c r="Y2592" s="102">
        <v>33</v>
      </c>
      <c r="Z2592">
        <v>0</v>
      </c>
      <c r="AA2592">
        <v>0</v>
      </c>
      <c r="AB2592">
        <v>0</v>
      </c>
      <c r="AE2592" s="103">
        <v>0</v>
      </c>
      <c r="AF2592">
        <v>0</v>
      </c>
      <c r="AG2592">
        <v>0</v>
      </c>
      <c r="AH2592">
        <v>0</v>
      </c>
      <c r="AI2592">
        <v>0</v>
      </c>
    </row>
    <row r="2593" spans="1:35" ht="15" hidden="1" customHeight="1" x14ac:dyDescent="0.25">
      <c r="A2593" s="37" t="s">
        <v>36</v>
      </c>
      <c r="B2593" s="37" t="s">
        <v>37</v>
      </c>
      <c r="C2593" s="37" t="s">
        <v>9747</v>
      </c>
      <c r="D2593" s="38" t="s">
        <v>10802</v>
      </c>
      <c r="E2593" s="37" t="s">
        <v>9748</v>
      </c>
      <c r="F2593" s="37" t="s">
        <v>8536</v>
      </c>
      <c r="G2593" s="37">
        <v>200002913</v>
      </c>
      <c r="H2593" s="100">
        <v>710039123</v>
      </c>
      <c r="I2593" s="101">
        <v>691135</v>
      </c>
      <c r="J2593" s="37">
        <v>100015049</v>
      </c>
      <c r="K2593" s="37">
        <v>200002913</v>
      </c>
      <c r="L2593" s="37" t="s">
        <v>48</v>
      </c>
      <c r="M2593" s="37" t="s">
        <v>8536</v>
      </c>
      <c r="N2593" s="37" t="s">
        <v>9957</v>
      </c>
      <c r="O2593" s="39" t="s">
        <v>11729</v>
      </c>
      <c r="P2593" s="37" t="s">
        <v>659</v>
      </c>
      <c r="Q2593" s="37" t="s">
        <v>9823</v>
      </c>
      <c r="R2593" s="39" t="s">
        <v>11730</v>
      </c>
      <c r="S2593" s="40" t="s">
        <v>10741</v>
      </c>
      <c r="T2593" s="41">
        <v>49</v>
      </c>
      <c r="U2593" s="42">
        <v>0</v>
      </c>
      <c r="V2593" s="42">
        <v>0</v>
      </c>
      <c r="W2593" s="42"/>
      <c r="X2593" s="42"/>
      <c r="Y2593" s="102">
        <v>49</v>
      </c>
      <c r="Z2593">
        <v>0</v>
      </c>
      <c r="AA2593">
        <v>0</v>
      </c>
      <c r="AB2593">
        <v>0</v>
      </c>
      <c r="AE2593" s="103">
        <v>0</v>
      </c>
      <c r="AF2593">
        <v>2</v>
      </c>
      <c r="AG2593">
        <v>0</v>
      </c>
      <c r="AH2593">
        <v>0</v>
      </c>
      <c r="AI2593">
        <v>2</v>
      </c>
    </row>
    <row r="2594" spans="1:35" ht="15" hidden="1" customHeight="1" x14ac:dyDescent="0.25">
      <c r="A2594" s="37" t="s">
        <v>36</v>
      </c>
      <c r="B2594" s="37" t="s">
        <v>37</v>
      </c>
      <c r="C2594" s="37" t="s">
        <v>8743</v>
      </c>
      <c r="D2594" s="38" t="s">
        <v>15763</v>
      </c>
      <c r="E2594" s="37" t="s">
        <v>8744</v>
      </c>
      <c r="F2594" s="37" t="s">
        <v>8536</v>
      </c>
      <c r="G2594" s="37">
        <v>200003040</v>
      </c>
      <c r="H2594" s="100">
        <v>710025831</v>
      </c>
      <c r="I2594" s="101">
        <v>324621</v>
      </c>
      <c r="J2594" s="37">
        <v>100015312</v>
      </c>
      <c r="K2594" s="37">
        <v>200003040</v>
      </c>
      <c r="L2594" s="37" t="s">
        <v>48</v>
      </c>
      <c r="M2594" s="37" t="s">
        <v>8536</v>
      </c>
      <c r="N2594" s="37" t="s">
        <v>8633</v>
      </c>
      <c r="O2594" s="39" t="s">
        <v>11110</v>
      </c>
      <c r="P2594" s="37" t="s">
        <v>8745</v>
      </c>
      <c r="Q2594" s="37" t="s">
        <v>8746</v>
      </c>
      <c r="R2594" s="39" t="s">
        <v>15764</v>
      </c>
      <c r="S2594" s="40" t="s">
        <v>10741</v>
      </c>
      <c r="T2594" s="41">
        <v>14</v>
      </c>
      <c r="U2594" s="42">
        <v>0</v>
      </c>
      <c r="V2594" s="42">
        <v>0</v>
      </c>
      <c r="W2594" s="42"/>
      <c r="X2594" s="42"/>
      <c r="Y2594" s="102">
        <v>14</v>
      </c>
      <c r="Z2594">
        <v>0</v>
      </c>
      <c r="AA2594">
        <v>0</v>
      </c>
      <c r="AB2594">
        <v>0</v>
      </c>
      <c r="AE2594" s="103">
        <v>0</v>
      </c>
      <c r="AF2594">
        <v>0</v>
      </c>
      <c r="AG2594">
        <v>0</v>
      </c>
      <c r="AH2594">
        <v>0</v>
      </c>
      <c r="AI2594">
        <v>0</v>
      </c>
    </row>
    <row r="2595" spans="1:35" ht="15" hidden="1" customHeight="1" x14ac:dyDescent="0.25">
      <c r="A2595" s="37" t="s">
        <v>36</v>
      </c>
      <c r="B2595" s="37" t="s">
        <v>37</v>
      </c>
      <c r="C2595" s="37" t="s">
        <v>481</v>
      </c>
      <c r="D2595" s="38" t="s">
        <v>10807</v>
      </c>
      <c r="E2595" s="37" t="s">
        <v>482</v>
      </c>
      <c r="F2595" s="37" t="s">
        <v>40</v>
      </c>
      <c r="G2595" s="37">
        <v>200000205</v>
      </c>
      <c r="H2595" s="100">
        <v>710001266</v>
      </c>
      <c r="I2595" s="101">
        <v>603201</v>
      </c>
      <c r="J2595" s="37">
        <v>100000825</v>
      </c>
      <c r="K2595" s="37">
        <v>200000205</v>
      </c>
      <c r="L2595" s="37" t="s">
        <v>48</v>
      </c>
      <c r="M2595" s="37" t="s">
        <v>40</v>
      </c>
      <c r="N2595" s="37" t="s">
        <v>506</v>
      </c>
      <c r="O2595" s="39" t="s">
        <v>13133</v>
      </c>
      <c r="P2595" s="37" t="s">
        <v>483</v>
      </c>
      <c r="Q2595" s="37" t="s">
        <v>502</v>
      </c>
      <c r="R2595" s="39" t="s">
        <v>10616</v>
      </c>
      <c r="S2595" s="40" t="s">
        <v>10741</v>
      </c>
      <c r="T2595" s="41">
        <v>35</v>
      </c>
      <c r="U2595" s="41">
        <v>0</v>
      </c>
      <c r="V2595" s="41">
        <v>0</v>
      </c>
      <c r="W2595" s="42"/>
      <c r="X2595" s="42"/>
      <c r="Y2595" s="102">
        <v>35</v>
      </c>
      <c r="Z2595">
        <v>0</v>
      </c>
      <c r="AA2595">
        <v>0</v>
      </c>
      <c r="AB2595">
        <v>0</v>
      </c>
      <c r="AE2595" s="103">
        <v>0</v>
      </c>
      <c r="AF2595">
        <v>0</v>
      </c>
      <c r="AG2595">
        <v>0</v>
      </c>
      <c r="AH2595">
        <v>0</v>
      </c>
      <c r="AI2595">
        <v>0</v>
      </c>
    </row>
    <row r="2596" spans="1:35" ht="15" hidden="1" customHeight="1" x14ac:dyDescent="0.25">
      <c r="A2596" s="37" t="s">
        <v>36</v>
      </c>
      <c r="B2596" s="37" t="s">
        <v>37</v>
      </c>
      <c r="C2596" s="37" t="s">
        <v>5783</v>
      </c>
      <c r="D2596" s="38" t="s">
        <v>15759</v>
      </c>
      <c r="E2596" s="37" t="s">
        <v>5784</v>
      </c>
      <c r="F2596" s="37" t="s">
        <v>568</v>
      </c>
      <c r="G2596" s="37">
        <v>200001939</v>
      </c>
      <c r="H2596" s="100">
        <v>710019084</v>
      </c>
      <c r="I2596" s="101">
        <v>318671</v>
      </c>
      <c r="J2596" s="37">
        <v>100010395</v>
      </c>
      <c r="K2596" s="37">
        <v>200001939</v>
      </c>
      <c r="L2596" s="37" t="s">
        <v>15760</v>
      </c>
      <c r="M2596" s="37" t="s">
        <v>568</v>
      </c>
      <c r="N2596" s="37" t="s">
        <v>570</v>
      </c>
      <c r="O2596" s="39" t="s">
        <v>15761</v>
      </c>
      <c r="P2596" s="37" t="s">
        <v>5785</v>
      </c>
      <c r="Q2596" s="37" t="s">
        <v>5786</v>
      </c>
      <c r="R2596" s="39" t="s">
        <v>15762</v>
      </c>
      <c r="S2596" s="40" t="s">
        <v>10741</v>
      </c>
      <c r="T2596" s="41">
        <v>6</v>
      </c>
      <c r="U2596" s="41">
        <v>0</v>
      </c>
      <c r="V2596" s="41">
        <v>0</v>
      </c>
      <c r="W2596" s="42"/>
      <c r="X2596" s="42"/>
      <c r="Y2596" s="102">
        <v>6</v>
      </c>
      <c r="Z2596">
        <v>3</v>
      </c>
      <c r="AA2596">
        <v>0</v>
      </c>
      <c r="AB2596">
        <v>0</v>
      </c>
      <c r="AE2596" s="103">
        <v>3</v>
      </c>
      <c r="AF2596">
        <v>0</v>
      </c>
      <c r="AG2596">
        <v>0</v>
      </c>
      <c r="AH2596">
        <v>0</v>
      </c>
      <c r="AI2596">
        <v>0</v>
      </c>
    </row>
    <row r="2597" spans="1:35" ht="15" hidden="1" customHeight="1" x14ac:dyDescent="0.25">
      <c r="A2597" s="37" t="s">
        <v>36</v>
      </c>
      <c r="B2597" s="37" t="s">
        <v>509</v>
      </c>
      <c r="C2597" s="37" t="s">
        <v>510</v>
      </c>
      <c r="D2597" s="38" t="s">
        <v>12094</v>
      </c>
      <c r="E2597" s="37" t="s">
        <v>511</v>
      </c>
      <c r="F2597" s="37" t="s">
        <v>40</v>
      </c>
      <c r="G2597" s="37">
        <v>200003586</v>
      </c>
      <c r="H2597" s="100">
        <v>30856035</v>
      </c>
      <c r="I2597" s="101">
        <v>42131685</v>
      </c>
      <c r="J2597" s="37">
        <v>100000642</v>
      </c>
      <c r="K2597" s="37">
        <v>200003586</v>
      </c>
      <c r="L2597" s="37" t="s">
        <v>583</v>
      </c>
      <c r="M2597" s="37" t="s">
        <v>40</v>
      </c>
      <c r="N2597" s="37" t="s">
        <v>446</v>
      </c>
      <c r="O2597" s="39" t="s">
        <v>13090</v>
      </c>
      <c r="P2597" s="37" t="s">
        <v>434</v>
      </c>
      <c r="Q2597" s="37" t="s">
        <v>584</v>
      </c>
      <c r="R2597" s="39" t="s">
        <v>10612</v>
      </c>
      <c r="S2597" s="40" t="s">
        <v>10721</v>
      </c>
      <c r="T2597" s="41">
        <v>0</v>
      </c>
      <c r="U2597" s="41">
        <v>0</v>
      </c>
      <c r="V2597" s="41">
        <v>31</v>
      </c>
      <c r="W2597" s="42"/>
      <c r="X2597" s="42"/>
      <c r="Y2597" s="102">
        <v>31</v>
      </c>
      <c r="Z2597">
        <v>0</v>
      </c>
      <c r="AA2597">
        <v>0</v>
      </c>
      <c r="AB2597">
        <v>0</v>
      </c>
      <c r="AE2597" s="103">
        <v>0</v>
      </c>
      <c r="AF2597">
        <v>0</v>
      </c>
      <c r="AG2597">
        <v>0</v>
      </c>
      <c r="AH2597">
        <v>0</v>
      </c>
      <c r="AI2597">
        <v>0</v>
      </c>
    </row>
    <row r="2598" spans="1:35" ht="15" hidden="1" customHeight="1" x14ac:dyDescent="0.25">
      <c r="A2598" s="37" t="s">
        <v>36</v>
      </c>
      <c r="B2598" s="37" t="s">
        <v>37</v>
      </c>
      <c r="C2598" s="37" t="s">
        <v>6516</v>
      </c>
      <c r="D2598" s="38" t="s">
        <v>10851</v>
      </c>
      <c r="E2598" s="37" t="s">
        <v>6517</v>
      </c>
      <c r="F2598" s="37" t="s">
        <v>568</v>
      </c>
      <c r="G2598" s="37">
        <v>200001873</v>
      </c>
      <c r="H2598" s="100">
        <v>710040105</v>
      </c>
      <c r="I2598" s="101">
        <v>328693</v>
      </c>
      <c r="J2598" s="37">
        <v>100010330</v>
      </c>
      <c r="K2598" s="37">
        <v>200001873</v>
      </c>
      <c r="L2598" s="37" t="s">
        <v>48</v>
      </c>
      <c r="M2598" s="37" t="s">
        <v>568</v>
      </c>
      <c r="N2598" s="37" t="s">
        <v>6518</v>
      </c>
      <c r="O2598" s="39" t="s">
        <v>10852</v>
      </c>
      <c r="P2598" s="37" t="s">
        <v>6518</v>
      </c>
      <c r="Q2598" s="37" t="s">
        <v>6519</v>
      </c>
      <c r="R2598" s="39" t="s">
        <v>10853</v>
      </c>
      <c r="S2598" s="40" t="s">
        <v>10741</v>
      </c>
      <c r="T2598" s="41">
        <v>47</v>
      </c>
      <c r="U2598" s="41">
        <v>0</v>
      </c>
      <c r="V2598" s="41">
        <v>0</v>
      </c>
      <c r="W2598" s="42"/>
      <c r="X2598" s="42"/>
      <c r="Y2598" s="102">
        <v>47</v>
      </c>
      <c r="Z2598">
        <v>0</v>
      </c>
      <c r="AA2598">
        <v>0</v>
      </c>
      <c r="AB2598">
        <v>0</v>
      </c>
      <c r="AE2598" s="103">
        <v>0</v>
      </c>
      <c r="AF2598">
        <v>0</v>
      </c>
      <c r="AG2598">
        <v>0</v>
      </c>
      <c r="AH2598">
        <v>0</v>
      </c>
      <c r="AI2598">
        <v>0</v>
      </c>
    </row>
    <row r="2599" spans="1:35" ht="15" hidden="1" customHeight="1" x14ac:dyDescent="0.25">
      <c r="A2599" s="37" t="s">
        <v>36</v>
      </c>
      <c r="B2599" s="37" t="s">
        <v>37</v>
      </c>
      <c r="C2599" s="37" t="s">
        <v>1303</v>
      </c>
      <c r="D2599" s="38" t="s">
        <v>15765</v>
      </c>
      <c r="E2599" s="37" t="s">
        <v>1304</v>
      </c>
      <c r="F2599" s="37" t="s">
        <v>814</v>
      </c>
      <c r="G2599" s="37">
        <v>200000483</v>
      </c>
      <c r="H2599" s="100">
        <v>710008775</v>
      </c>
      <c r="I2599" s="101">
        <v>309869</v>
      </c>
      <c r="J2599" s="37">
        <v>100002554</v>
      </c>
      <c r="K2599" s="37">
        <v>200000483</v>
      </c>
      <c r="L2599" s="37" t="s">
        <v>48</v>
      </c>
      <c r="M2599" s="37" t="s">
        <v>814</v>
      </c>
      <c r="N2599" s="37" t="s">
        <v>1185</v>
      </c>
      <c r="O2599" s="39" t="s">
        <v>15766</v>
      </c>
      <c r="P2599" s="37" t="s">
        <v>1305</v>
      </c>
      <c r="Q2599" s="37" t="s">
        <v>1306</v>
      </c>
      <c r="R2599" s="39" t="s">
        <v>15767</v>
      </c>
      <c r="S2599" s="40" t="s">
        <v>10741</v>
      </c>
      <c r="T2599" s="41">
        <v>7</v>
      </c>
      <c r="U2599" s="41">
        <v>0</v>
      </c>
      <c r="V2599" s="41">
        <v>0</v>
      </c>
      <c r="W2599" s="42"/>
      <c r="X2599" s="42"/>
      <c r="Y2599" s="102">
        <v>7</v>
      </c>
      <c r="Z2599">
        <v>0</v>
      </c>
      <c r="AA2599">
        <v>0</v>
      </c>
      <c r="AB2599">
        <v>0</v>
      </c>
      <c r="AE2599" s="103">
        <v>0</v>
      </c>
      <c r="AF2599">
        <v>0</v>
      </c>
      <c r="AG2599">
        <v>0</v>
      </c>
      <c r="AH2599">
        <v>0</v>
      </c>
      <c r="AI2599">
        <v>0</v>
      </c>
    </row>
    <row r="2600" spans="1:35" ht="15" hidden="1" customHeight="1" x14ac:dyDescent="0.25">
      <c r="A2600" s="37" t="s">
        <v>36</v>
      </c>
      <c r="B2600" s="37" t="s">
        <v>37</v>
      </c>
      <c r="C2600" s="37" t="s">
        <v>5032</v>
      </c>
      <c r="D2600" s="38" t="s">
        <v>15768</v>
      </c>
      <c r="E2600" s="37" t="s">
        <v>5033</v>
      </c>
      <c r="F2600" s="37" t="s">
        <v>4189</v>
      </c>
      <c r="G2600" s="37">
        <v>200001588</v>
      </c>
      <c r="H2600" s="100">
        <v>710022115</v>
      </c>
      <c r="I2600" s="101">
        <v>37910761</v>
      </c>
      <c r="J2600" s="37">
        <v>100008892</v>
      </c>
      <c r="K2600" s="37">
        <v>100008893</v>
      </c>
      <c r="L2600" s="37" t="s">
        <v>92</v>
      </c>
      <c r="M2600" s="37" t="s">
        <v>4189</v>
      </c>
      <c r="N2600" s="37" t="s">
        <v>4960</v>
      </c>
      <c r="O2600" s="39" t="s">
        <v>15769</v>
      </c>
      <c r="P2600" s="37" t="s">
        <v>5034</v>
      </c>
      <c r="Q2600" s="37" t="s">
        <v>5035</v>
      </c>
      <c r="R2600" s="39" t="s">
        <v>15770</v>
      </c>
      <c r="S2600" s="40" t="s">
        <v>10741</v>
      </c>
      <c r="T2600" s="41">
        <v>12</v>
      </c>
      <c r="U2600" s="41">
        <v>0</v>
      </c>
      <c r="V2600" s="41">
        <v>0</v>
      </c>
      <c r="W2600" s="42"/>
      <c r="X2600" s="42"/>
      <c r="Y2600" s="102">
        <v>12</v>
      </c>
      <c r="Z2600">
        <v>0</v>
      </c>
      <c r="AA2600">
        <v>0</v>
      </c>
      <c r="AB2600">
        <v>0</v>
      </c>
      <c r="AE2600" s="103">
        <v>0</v>
      </c>
      <c r="AF2600">
        <v>0</v>
      </c>
      <c r="AG2600">
        <v>0</v>
      </c>
      <c r="AH2600">
        <v>0</v>
      </c>
      <c r="AI2600">
        <v>0</v>
      </c>
    </row>
    <row r="2601" spans="1:35" ht="15" hidden="1" customHeight="1" x14ac:dyDescent="0.25">
      <c r="A2601" s="37" t="s">
        <v>36</v>
      </c>
      <c r="B2601" s="37" t="s">
        <v>37</v>
      </c>
      <c r="C2601" s="37" t="s">
        <v>2284</v>
      </c>
      <c r="D2601" s="38" t="s">
        <v>12368</v>
      </c>
      <c r="E2601" s="37" t="s">
        <v>2285</v>
      </c>
      <c r="F2601" s="37" t="s">
        <v>1879</v>
      </c>
      <c r="G2601" s="37">
        <v>200000725</v>
      </c>
      <c r="H2601" s="100">
        <v>710018126</v>
      </c>
      <c r="I2601" s="101">
        <v>42276641</v>
      </c>
      <c r="J2601" s="37">
        <v>100003953</v>
      </c>
      <c r="K2601" s="37">
        <v>100003955</v>
      </c>
      <c r="L2601" s="37" t="s">
        <v>105</v>
      </c>
      <c r="M2601" s="37" t="s">
        <v>1879</v>
      </c>
      <c r="N2601" s="37" t="s">
        <v>2287</v>
      </c>
      <c r="O2601" s="39" t="s">
        <v>12688</v>
      </c>
      <c r="P2601" s="37" t="s">
        <v>2287</v>
      </c>
      <c r="Q2601" s="37" t="s">
        <v>2295</v>
      </c>
      <c r="R2601" s="39" t="s">
        <v>12169</v>
      </c>
      <c r="S2601" s="40" t="s">
        <v>10741</v>
      </c>
      <c r="T2601" s="41">
        <v>17</v>
      </c>
      <c r="U2601" s="41">
        <v>0</v>
      </c>
      <c r="V2601" s="41">
        <v>0</v>
      </c>
      <c r="W2601" s="42"/>
      <c r="X2601" s="42"/>
      <c r="Y2601" s="102">
        <v>17</v>
      </c>
      <c r="Z2601">
        <v>0</v>
      </c>
      <c r="AA2601">
        <v>0</v>
      </c>
      <c r="AB2601">
        <v>0</v>
      </c>
      <c r="AE2601" s="103">
        <v>0</v>
      </c>
      <c r="AF2601">
        <v>0</v>
      </c>
      <c r="AG2601">
        <v>0</v>
      </c>
      <c r="AH2601">
        <v>0</v>
      </c>
      <c r="AI2601">
        <v>0</v>
      </c>
    </row>
    <row r="2602" spans="1:35" ht="15" hidden="1" customHeight="1" x14ac:dyDescent="0.25">
      <c r="A2602" s="37" t="s">
        <v>36</v>
      </c>
      <c r="B2602" s="37" t="s">
        <v>37</v>
      </c>
      <c r="C2602" s="37" t="s">
        <v>9633</v>
      </c>
      <c r="D2602" s="38" t="s">
        <v>15771</v>
      </c>
      <c r="E2602" s="37" t="s">
        <v>9634</v>
      </c>
      <c r="F2602" s="37" t="s">
        <v>8536</v>
      </c>
      <c r="G2602" s="37">
        <v>200003378</v>
      </c>
      <c r="H2602" s="100">
        <v>710033290</v>
      </c>
      <c r="I2602" s="101">
        <v>332020</v>
      </c>
      <c r="J2602" s="37">
        <v>100016579</v>
      </c>
      <c r="K2602" s="37">
        <v>200003378</v>
      </c>
      <c r="L2602" s="37" t="s">
        <v>48</v>
      </c>
      <c r="M2602" s="37" t="s">
        <v>8536</v>
      </c>
      <c r="N2602" s="37" t="s">
        <v>6661</v>
      </c>
      <c r="O2602" s="39" t="s">
        <v>15772</v>
      </c>
      <c r="P2602" s="37" t="s">
        <v>9635</v>
      </c>
      <c r="Q2602" s="37" t="s">
        <v>9636</v>
      </c>
      <c r="R2602" s="39" t="s">
        <v>15773</v>
      </c>
      <c r="S2602" s="40" t="s">
        <v>10741</v>
      </c>
      <c r="T2602" s="41">
        <v>9</v>
      </c>
      <c r="U2602" s="41">
        <v>0</v>
      </c>
      <c r="V2602" s="41">
        <v>0</v>
      </c>
      <c r="W2602" s="42"/>
      <c r="X2602" s="42"/>
      <c r="Y2602" s="102">
        <v>9</v>
      </c>
      <c r="Z2602">
        <v>0</v>
      </c>
      <c r="AA2602">
        <v>0</v>
      </c>
      <c r="AB2602">
        <v>0</v>
      </c>
      <c r="AE2602" s="103">
        <v>0</v>
      </c>
      <c r="AF2602">
        <v>0</v>
      </c>
      <c r="AG2602">
        <v>0</v>
      </c>
      <c r="AH2602">
        <v>0</v>
      </c>
      <c r="AI2602">
        <v>0</v>
      </c>
    </row>
    <row r="2603" spans="1:35" ht="15" hidden="1" customHeight="1" x14ac:dyDescent="0.25">
      <c r="A2603" s="37" t="s">
        <v>36</v>
      </c>
      <c r="B2603" s="37" t="s">
        <v>592</v>
      </c>
      <c r="C2603" s="37" t="s">
        <v>10481</v>
      </c>
      <c r="D2603" s="38" t="s">
        <v>15774</v>
      </c>
      <c r="E2603" s="37" t="s">
        <v>10482</v>
      </c>
      <c r="F2603" s="37" t="s">
        <v>8536</v>
      </c>
      <c r="G2603" s="37">
        <v>200004054</v>
      </c>
      <c r="H2603" s="100">
        <v>710283601</v>
      </c>
      <c r="I2603" s="101">
        <v>45743690</v>
      </c>
      <c r="J2603" s="37">
        <v>100019716</v>
      </c>
      <c r="K2603" s="37">
        <v>200004054</v>
      </c>
      <c r="L2603" s="37" t="s">
        <v>603</v>
      </c>
      <c r="M2603" s="37" t="s">
        <v>8536</v>
      </c>
      <c r="N2603" s="37" t="s">
        <v>9957</v>
      </c>
      <c r="O2603" s="39" t="s">
        <v>12395</v>
      </c>
      <c r="P2603" s="37" t="s">
        <v>9811</v>
      </c>
      <c r="Q2603" s="37" t="s">
        <v>10440</v>
      </c>
      <c r="R2603" s="39" t="s">
        <v>13363</v>
      </c>
      <c r="S2603" s="40" t="s">
        <v>10741</v>
      </c>
      <c r="T2603" s="41">
        <v>0</v>
      </c>
      <c r="U2603" s="41">
        <v>9</v>
      </c>
      <c r="V2603" s="41">
        <v>0</v>
      </c>
      <c r="W2603" s="42"/>
      <c r="X2603" s="42"/>
      <c r="Y2603" s="102">
        <v>9</v>
      </c>
      <c r="Z2603">
        <v>0</v>
      </c>
      <c r="AA2603">
        <v>0</v>
      </c>
      <c r="AB2603">
        <v>0</v>
      </c>
      <c r="AE2603" s="103">
        <v>0</v>
      </c>
      <c r="AF2603">
        <v>0</v>
      </c>
      <c r="AG2603">
        <v>1</v>
      </c>
      <c r="AH2603">
        <v>0</v>
      </c>
      <c r="AI2603">
        <v>1</v>
      </c>
    </row>
    <row r="2604" spans="1:35" ht="15" hidden="1" customHeight="1" x14ac:dyDescent="0.25">
      <c r="A2604" s="37" t="s">
        <v>36</v>
      </c>
      <c r="B2604" s="37" t="s">
        <v>37</v>
      </c>
      <c r="C2604" s="37" t="s">
        <v>5237</v>
      </c>
      <c r="D2604" s="38" t="s">
        <v>15780</v>
      </c>
      <c r="E2604" s="37" t="s">
        <v>5238</v>
      </c>
      <c r="F2604" s="37" t="s">
        <v>4189</v>
      </c>
      <c r="G2604" s="37">
        <v>200001606</v>
      </c>
      <c r="H2604" s="100">
        <v>710022530</v>
      </c>
      <c r="I2604" s="101">
        <v>648256</v>
      </c>
      <c r="J2604" s="37">
        <v>100008965</v>
      </c>
      <c r="K2604" s="37">
        <v>200001606</v>
      </c>
      <c r="L2604" s="37" t="s">
        <v>48</v>
      </c>
      <c r="M2604" s="37" t="s">
        <v>4189</v>
      </c>
      <c r="N2604" s="37" t="s">
        <v>4960</v>
      </c>
      <c r="O2604" s="39" t="s">
        <v>11754</v>
      </c>
      <c r="P2604" s="37" t="s">
        <v>5239</v>
      </c>
      <c r="Q2604" s="37" t="s">
        <v>15781</v>
      </c>
      <c r="R2604" s="39" t="s">
        <v>15782</v>
      </c>
      <c r="S2604" s="40" t="s">
        <v>10741</v>
      </c>
      <c r="T2604" s="41">
        <v>0</v>
      </c>
      <c r="U2604" s="41">
        <v>0</v>
      </c>
      <c r="V2604" s="41">
        <v>0</v>
      </c>
      <c r="W2604" s="42"/>
      <c r="X2604" s="42"/>
      <c r="Y2604" s="102">
        <v>0</v>
      </c>
      <c r="Z2604">
        <v>0</v>
      </c>
      <c r="AA2604">
        <v>0</v>
      </c>
      <c r="AB2604">
        <v>0</v>
      </c>
      <c r="AE2604" s="103">
        <v>0</v>
      </c>
      <c r="AF2604">
        <v>0</v>
      </c>
      <c r="AG2604">
        <v>0</v>
      </c>
      <c r="AH2604">
        <v>0</v>
      </c>
      <c r="AI2604">
        <v>0</v>
      </c>
    </row>
    <row r="2605" spans="1:35" ht="15" hidden="1" customHeight="1" x14ac:dyDescent="0.25">
      <c r="A2605" s="37" t="s">
        <v>36</v>
      </c>
      <c r="B2605" s="37" t="s">
        <v>37</v>
      </c>
      <c r="C2605" s="37" t="s">
        <v>7620</v>
      </c>
      <c r="D2605" s="38" t="s">
        <v>15775</v>
      </c>
      <c r="E2605" s="37" t="s">
        <v>7621</v>
      </c>
      <c r="F2605" s="37" t="s">
        <v>6696</v>
      </c>
      <c r="G2605" s="37">
        <v>200002534</v>
      </c>
      <c r="H2605" s="100">
        <v>710028717</v>
      </c>
      <c r="I2605" s="101">
        <v>327441</v>
      </c>
      <c r="J2605" s="37">
        <v>100012744</v>
      </c>
      <c r="K2605" s="37">
        <v>200002534</v>
      </c>
      <c r="L2605" s="37" t="s">
        <v>48</v>
      </c>
      <c r="M2605" s="37" t="s">
        <v>6696</v>
      </c>
      <c r="N2605" s="37" t="s">
        <v>7404</v>
      </c>
      <c r="O2605" s="39" t="s">
        <v>10825</v>
      </c>
      <c r="P2605" s="37" t="s">
        <v>7622</v>
      </c>
      <c r="Q2605" s="37" t="s">
        <v>7623</v>
      </c>
      <c r="R2605" s="39" t="s">
        <v>15776</v>
      </c>
      <c r="S2605" s="40" t="s">
        <v>10741</v>
      </c>
      <c r="T2605" s="41">
        <v>16</v>
      </c>
      <c r="U2605" s="41">
        <v>0</v>
      </c>
      <c r="V2605" s="41">
        <v>0</v>
      </c>
      <c r="W2605" s="42"/>
      <c r="X2605" s="42"/>
      <c r="Y2605" s="102">
        <v>16</v>
      </c>
      <c r="Z2605">
        <v>0</v>
      </c>
      <c r="AA2605">
        <v>0</v>
      </c>
      <c r="AB2605">
        <v>0</v>
      </c>
      <c r="AE2605" s="103">
        <v>0</v>
      </c>
      <c r="AF2605">
        <v>0</v>
      </c>
      <c r="AG2605">
        <v>0</v>
      </c>
      <c r="AH2605">
        <v>0</v>
      </c>
      <c r="AI2605">
        <v>0</v>
      </c>
    </row>
    <row r="2606" spans="1:35" ht="15" hidden="1" customHeight="1" x14ac:dyDescent="0.25">
      <c r="A2606" s="37" t="s">
        <v>36</v>
      </c>
      <c r="B2606" s="37" t="s">
        <v>37</v>
      </c>
      <c r="C2606" s="37" t="s">
        <v>3135</v>
      </c>
      <c r="D2606" s="38" t="s">
        <v>15777</v>
      </c>
      <c r="E2606" s="37" t="s">
        <v>3136</v>
      </c>
      <c r="F2606" s="37" t="s">
        <v>2860</v>
      </c>
      <c r="G2606" s="37">
        <v>200001098</v>
      </c>
      <c r="H2606" s="100">
        <v>710007027</v>
      </c>
      <c r="I2606" s="101">
        <v>308625</v>
      </c>
      <c r="J2606" s="37">
        <v>100006442</v>
      </c>
      <c r="K2606" s="37">
        <v>200001098</v>
      </c>
      <c r="L2606" s="37" t="s">
        <v>48</v>
      </c>
      <c r="M2606" s="37" t="s">
        <v>2860</v>
      </c>
      <c r="N2606" s="37" t="s">
        <v>2862</v>
      </c>
      <c r="O2606" s="39" t="s">
        <v>15778</v>
      </c>
      <c r="P2606" s="37" t="s">
        <v>3137</v>
      </c>
      <c r="Q2606" s="37" t="s">
        <v>3138</v>
      </c>
      <c r="R2606" s="39" t="s">
        <v>15779</v>
      </c>
      <c r="S2606" s="40" t="s">
        <v>10741</v>
      </c>
      <c r="T2606" s="41">
        <v>16</v>
      </c>
      <c r="U2606" s="42">
        <v>0</v>
      </c>
      <c r="V2606" s="42">
        <v>0</v>
      </c>
      <c r="W2606" s="42"/>
      <c r="X2606" s="42"/>
      <c r="Y2606" s="102">
        <v>16</v>
      </c>
      <c r="Z2606">
        <v>0</v>
      </c>
      <c r="AA2606">
        <v>0</v>
      </c>
      <c r="AB2606">
        <v>0</v>
      </c>
      <c r="AE2606" s="103">
        <v>0</v>
      </c>
      <c r="AF2606">
        <v>1</v>
      </c>
      <c r="AG2606">
        <v>0</v>
      </c>
      <c r="AH2606">
        <v>0</v>
      </c>
      <c r="AI2606">
        <v>1</v>
      </c>
    </row>
    <row r="2607" spans="1:35" ht="15" hidden="1" customHeight="1" x14ac:dyDescent="0.25">
      <c r="A2607" s="37" t="s">
        <v>36</v>
      </c>
      <c r="B2607" s="37" t="s">
        <v>37</v>
      </c>
      <c r="C2607" s="37" t="s">
        <v>7791</v>
      </c>
      <c r="D2607" s="38" t="s">
        <v>15783</v>
      </c>
      <c r="E2607" s="37" t="s">
        <v>7792</v>
      </c>
      <c r="F2607" s="37" t="s">
        <v>6696</v>
      </c>
      <c r="G2607" s="37">
        <v>200002570</v>
      </c>
      <c r="H2607" s="100">
        <v>710029462</v>
      </c>
      <c r="I2607" s="101">
        <v>328014</v>
      </c>
      <c r="J2607" s="37">
        <v>100013089</v>
      </c>
      <c r="K2607" s="37">
        <v>200002570</v>
      </c>
      <c r="L2607" s="37" t="s">
        <v>48</v>
      </c>
      <c r="M2607" s="37" t="s">
        <v>6696</v>
      </c>
      <c r="N2607" s="37" t="s">
        <v>7404</v>
      </c>
      <c r="O2607" s="39" t="s">
        <v>12497</v>
      </c>
      <c r="P2607" s="37" t="s">
        <v>7793</v>
      </c>
      <c r="Q2607" s="37" t="s">
        <v>7794</v>
      </c>
      <c r="R2607" s="39" t="s">
        <v>15784</v>
      </c>
      <c r="S2607" s="40" t="s">
        <v>10741</v>
      </c>
      <c r="T2607" s="41">
        <v>20</v>
      </c>
      <c r="U2607" s="41">
        <v>0</v>
      </c>
      <c r="V2607" s="41">
        <v>0</v>
      </c>
      <c r="W2607" s="42"/>
      <c r="X2607" s="42"/>
      <c r="Y2607" s="102">
        <v>20</v>
      </c>
      <c r="Z2607">
        <v>0</v>
      </c>
      <c r="AA2607">
        <v>0</v>
      </c>
      <c r="AB2607">
        <v>0</v>
      </c>
      <c r="AE2607" s="103">
        <v>0</v>
      </c>
      <c r="AF2607">
        <v>0</v>
      </c>
      <c r="AG2607">
        <v>0</v>
      </c>
      <c r="AH2607">
        <v>0</v>
      </c>
      <c r="AI2607">
        <v>0</v>
      </c>
    </row>
    <row r="2608" spans="1:35" ht="15" hidden="1" customHeight="1" x14ac:dyDescent="0.25">
      <c r="A2608" s="37" t="s">
        <v>36</v>
      </c>
      <c r="B2608" s="37" t="s">
        <v>37</v>
      </c>
      <c r="C2608" s="37" t="s">
        <v>4745</v>
      </c>
      <c r="D2608" s="38" t="s">
        <v>12376</v>
      </c>
      <c r="E2608" s="37" t="s">
        <v>4746</v>
      </c>
      <c r="F2608" s="37" t="s">
        <v>4189</v>
      </c>
      <c r="G2608" s="37">
        <v>200001498</v>
      </c>
      <c r="H2608" s="100">
        <v>710015852</v>
      </c>
      <c r="I2608" s="101">
        <v>315737</v>
      </c>
      <c r="J2608" s="37">
        <v>100008554</v>
      </c>
      <c r="K2608" s="37">
        <v>200001498</v>
      </c>
      <c r="L2608" s="37" t="s">
        <v>48</v>
      </c>
      <c r="M2608" s="37" t="s">
        <v>4189</v>
      </c>
      <c r="N2608" s="37" t="s">
        <v>4675</v>
      </c>
      <c r="O2608" s="39" t="s">
        <v>11371</v>
      </c>
      <c r="P2608" s="37" t="s">
        <v>4675</v>
      </c>
      <c r="Q2608" s="37" t="s">
        <v>4753</v>
      </c>
      <c r="R2608" s="39" t="s">
        <v>10657</v>
      </c>
      <c r="S2608" s="40" t="s">
        <v>10741</v>
      </c>
      <c r="T2608" s="41">
        <v>47</v>
      </c>
      <c r="U2608" s="41">
        <v>0</v>
      </c>
      <c r="V2608" s="41">
        <v>0</v>
      </c>
      <c r="W2608" s="42"/>
      <c r="X2608" s="42"/>
      <c r="Y2608" s="102">
        <v>47</v>
      </c>
      <c r="Z2608">
        <v>0</v>
      </c>
      <c r="AA2608">
        <v>0</v>
      </c>
      <c r="AB2608">
        <v>0</v>
      </c>
      <c r="AE2608" s="103">
        <v>0</v>
      </c>
      <c r="AF2608">
        <v>0</v>
      </c>
      <c r="AG2608">
        <v>0</v>
      </c>
      <c r="AH2608">
        <v>0</v>
      </c>
      <c r="AI2608">
        <v>0</v>
      </c>
    </row>
    <row r="2609" spans="1:35" ht="15" hidden="1" customHeight="1" x14ac:dyDescent="0.25">
      <c r="A2609" s="37" t="s">
        <v>36</v>
      </c>
      <c r="B2609" s="37" t="s">
        <v>37</v>
      </c>
      <c r="C2609" s="37" t="s">
        <v>7402</v>
      </c>
      <c r="D2609" s="38" t="s">
        <v>10905</v>
      </c>
      <c r="E2609" s="37" t="s">
        <v>7403</v>
      </c>
      <c r="F2609" s="37" t="s">
        <v>6696</v>
      </c>
      <c r="G2609" s="37">
        <v>200002483</v>
      </c>
      <c r="H2609" s="100">
        <v>42085471</v>
      </c>
      <c r="I2609" s="101">
        <v>327646</v>
      </c>
      <c r="J2609" s="37">
        <v>100012803</v>
      </c>
      <c r="K2609" s="37">
        <v>200002483</v>
      </c>
      <c r="L2609" s="37" t="s">
        <v>48</v>
      </c>
      <c r="M2609" s="37" t="s">
        <v>6696</v>
      </c>
      <c r="N2609" s="37" t="s">
        <v>7404</v>
      </c>
      <c r="O2609" s="39" t="s">
        <v>10825</v>
      </c>
      <c r="P2609" s="37" t="s">
        <v>7404</v>
      </c>
      <c r="Q2609" s="37" t="s">
        <v>7412</v>
      </c>
      <c r="R2609" s="39" t="s">
        <v>10665</v>
      </c>
      <c r="S2609" s="40" t="s">
        <v>10721</v>
      </c>
      <c r="T2609" s="41">
        <v>49</v>
      </c>
      <c r="U2609" s="42">
        <v>0</v>
      </c>
      <c r="V2609" s="42">
        <v>0</v>
      </c>
      <c r="W2609" s="42"/>
      <c r="X2609" s="42"/>
      <c r="Y2609" s="102">
        <v>49</v>
      </c>
      <c r="Z2609">
        <v>0</v>
      </c>
      <c r="AA2609">
        <v>0</v>
      </c>
      <c r="AB2609">
        <v>0</v>
      </c>
      <c r="AE2609" s="103">
        <v>0</v>
      </c>
      <c r="AF2609">
        <v>0</v>
      </c>
      <c r="AG2609">
        <v>0</v>
      </c>
      <c r="AH2609">
        <v>0</v>
      </c>
      <c r="AI2609">
        <v>0</v>
      </c>
    </row>
    <row r="2610" spans="1:35" ht="15" hidden="1" customHeight="1" x14ac:dyDescent="0.25">
      <c r="A2610" s="37" t="s">
        <v>36</v>
      </c>
      <c r="B2610" s="37" t="s">
        <v>37</v>
      </c>
      <c r="C2610" s="37" t="s">
        <v>857</v>
      </c>
      <c r="D2610" s="38" t="s">
        <v>14913</v>
      </c>
      <c r="E2610" s="37" t="s">
        <v>858</v>
      </c>
      <c r="F2610" s="37" t="s">
        <v>814</v>
      </c>
      <c r="G2610" s="37">
        <v>200000304</v>
      </c>
      <c r="H2610" s="100">
        <v>710002416</v>
      </c>
      <c r="I2610" s="101">
        <v>305332</v>
      </c>
      <c r="J2610" s="37">
        <v>100001889</v>
      </c>
      <c r="K2610" s="37">
        <v>200000304</v>
      </c>
      <c r="L2610" s="37" t="s">
        <v>829</v>
      </c>
      <c r="M2610" s="37" t="s">
        <v>814</v>
      </c>
      <c r="N2610" s="37" t="s">
        <v>817</v>
      </c>
      <c r="O2610" s="39" t="s">
        <v>11969</v>
      </c>
      <c r="P2610" s="37" t="s">
        <v>859</v>
      </c>
      <c r="Q2610" s="37" t="s">
        <v>860</v>
      </c>
      <c r="R2610" s="39" t="s">
        <v>11970</v>
      </c>
      <c r="S2610" s="40" t="s">
        <v>10741</v>
      </c>
      <c r="T2610" s="41">
        <v>46</v>
      </c>
      <c r="U2610" s="41">
        <v>0</v>
      </c>
      <c r="V2610" s="41">
        <v>0</v>
      </c>
      <c r="W2610" s="42"/>
      <c r="X2610" s="42"/>
      <c r="Y2610" s="102">
        <v>46</v>
      </c>
      <c r="Z2610">
        <v>0</v>
      </c>
      <c r="AA2610">
        <v>0</v>
      </c>
      <c r="AB2610">
        <v>0</v>
      </c>
      <c r="AE2610" s="103">
        <v>0</v>
      </c>
      <c r="AF2610">
        <v>1</v>
      </c>
      <c r="AG2610">
        <v>0</v>
      </c>
      <c r="AH2610">
        <v>0</v>
      </c>
      <c r="AI2610">
        <v>1</v>
      </c>
    </row>
    <row r="2611" spans="1:35" ht="15" hidden="1" customHeight="1" x14ac:dyDescent="0.25">
      <c r="A2611" s="37" t="s">
        <v>36</v>
      </c>
      <c r="B2611" s="37" t="s">
        <v>37</v>
      </c>
      <c r="C2611" s="37" t="s">
        <v>3041</v>
      </c>
      <c r="D2611" s="38" t="s">
        <v>15785</v>
      </c>
      <c r="E2611" s="37" t="s">
        <v>3042</v>
      </c>
      <c r="F2611" s="37" t="s">
        <v>2860</v>
      </c>
      <c r="G2611" s="37">
        <v>200001265</v>
      </c>
      <c r="H2611" s="100">
        <v>710006373</v>
      </c>
      <c r="I2611" s="101">
        <v>308293</v>
      </c>
      <c r="J2611" s="37">
        <v>100005710</v>
      </c>
      <c r="K2611" s="37">
        <v>200001265</v>
      </c>
      <c r="L2611" s="37" t="s">
        <v>48</v>
      </c>
      <c r="M2611" s="37" t="s">
        <v>2860</v>
      </c>
      <c r="N2611" s="37" t="s">
        <v>3095</v>
      </c>
      <c r="O2611" s="39" t="s">
        <v>15786</v>
      </c>
      <c r="P2611" s="37" t="s">
        <v>3043</v>
      </c>
      <c r="Q2611" s="37" t="s">
        <v>15787</v>
      </c>
      <c r="R2611" s="39" t="s">
        <v>15788</v>
      </c>
      <c r="S2611" s="40" t="s">
        <v>10741</v>
      </c>
      <c r="T2611" s="41">
        <v>2</v>
      </c>
      <c r="U2611" s="42">
        <v>0</v>
      </c>
      <c r="V2611" s="42">
        <v>0</v>
      </c>
      <c r="W2611" s="42"/>
      <c r="X2611" s="42"/>
      <c r="Y2611" s="102">
        <v>2</v>
      </c>
      <c r="Z2611">
        <v>0</v>
      </c>
      <c r="AA2611">
        <v>0</v>
      </c>
      <c r="AB2611">
        <v>0</v>
      </c>
      <c r="AE2611" s="103">
        <v>0</v>
      </c>
      <c r="AF2611">
        <v>0</v>
      </c>
      <c r="AG2611">
        <v>0</v>
      </c>
      <c r="AH2611">
        <v>0</v>
      </c>
      <c r="AI2611">
        <v>0</v>
      </c>
    </row>
    <row r="2612" spans="1:35" ht="15" hidden="1" customHeight="1" x14ac:dyDescent="0.25">
      <c r="A2612" s="37" t="s">
        <v>36</v>
      </c>
      <c r="B2612" s="37" t="s">
        <v>37</v>
      </c>
      <c r="C2612" s="37" t="s">
        <v>1235</v>
      </c>
      <c r="D2612" s="38" t="s">
        <v>15789</v>
      </c>
      <c r="E2612" s="37" t="s">
        <v>1236</v>
      </c>
      <c r="F2612" s="37" t="s">
        <v>814</v>
      </c>
      <c r="G2612" s="37">
        <v>200000473</v>
      </c>
      <c r="H2612" s="100">
        <v>710008457</v>
      </c>
      <c r="I2612" s="101">
        <v>710057105</v>
      </c>
      <c r="J2612" s="37">
        <v>100002515</v>
      </c>
      <c r="K2612" s="37">
        <v>100002516</v>
      </c>
      <c r="L2612" s="37" t="s">
        <v>92</v>
      </c>
      <c r="M2612" s="37" t="s">
        <v>814</v>
      </c>
      <c r="N2612" s="37" t="s">
        <v>1185</v>
      </c>
      <c r="O2612" s="39" t="s">
        <v>15790</v>
      </c>
      <c r="P2612" s="37" t="s">
        <v>1237</v>
      </c>
      <c r="Q2612" s="37" t="s">
        <v>1238</v>
      </c>
      <c r="R2612" s="39" t="s">
        <v>15791</v>
      </c>
      <c r="S2612" s="40" t="s">
        <v>10741</v>
      </c>
      <c r="T2612" s="41">
        <v>5</v>
      </c>
      <c r="U2612" s="41">
        <v>0</v>
      </c>
      <c r="V2612" s="41">
        <v>0</v>
      </c>
      <c r="W2612" s="42"/>
      <c r="X2612" s="42"/>
      <c r="Y2612" s="102">
        <v>5</v>
      </c>
      <c r="Z2612">
        <v>0</v>
      </c>
      <c r="AA2612">
        <v>0</v>
      </c>
      <c r="AB2612">
        <v>0</v>
      </c>
      <c r="AE2612" s="103">
        <v>0</v>
      </c>
      <c r="AF2612">
        <v>0</v>
      </c>
      <c r="AG2612">
        <v>0</v>
      </c>
      <c r="AH2612">
        <v>0</v>
      </c>
      <c r="AI2612">
        <v>0</v>
      </c>
    </row>
    <row r="2613" spans="1:35" ht="15" hidden="1" customHeight="1" x14ac:dyDescent="0.25">
      <c r="A2613" s="37" t="s">
        <v>36</v>
      </c>
      <c r="B2613" s="37" t="s">
        <v>37</v>
      </c>
      <c r="C2613" s="37" t="s">
        <v>7875</v>
      </c>
      <c r="D2613" s="38" t="s">
        <v>15792</v>
      </c>
      <c r="E2613" s="37" t="s">
        <v>7876</v>
      </c>
      <c r="F2613" s="37" t="s">
        <v>6696</v>
      </c>
      <c r="G2613" s="37">
        <v>200002675</v>
      </c>
      <c r="H2613" s="100">
        <v>710127981</v>
      </c>
      <c r="I2613" s="101">
        <v>37876198</v>
      </c>
      <c r="J2613" s="37">
        <v>100013443</v>
      </c>
      <c r="K2613" s="37">
        <v>100013444</v>
      </c>
      <c r="L2613" s="37" t="s">
        <v>92</v>
      </c>
      <c r="M2613" s="37" t="s">
        <v>6696</v>
      </c>
      <c r="N2613" s="37" t="s">
        <v>7842</v>
      </c>
      <c r="O2613" s="39" t="s">
        <v>12184</v>
      </c>
      <c r="P2613" s="37" t="s">
        <v>7877</v>
      </c>
      <c r="Q2613" s="37" t="s">
        <v>7878</v>
      </c>
      <c r="R2613" s="39" t="s">
        <v>15793</v>
      </c>
      <c r="S2613" s="40" t="s">
        <v>10741</v>
      </c>
      <c r="T2613" s="41">
        <v>29</v>
      </c>
      <c r="U2613" s="41">
        <v>0</v>
      </c>
      <c r="V2613" s="41">
        <v>0</v>
      </c>
      <c r="W2613" s="42"/>
      <c r="X2613" s="42"/>
      <c r="Y2613" s="102">
        <v>29</v>
      </c>
      <c r="Z2613">
        <v>0</v>
      </c>
      <c r="AA2613">
        <v>0</v>
      </c>
      <c r="AB2613">
        <v>0</v>
      </c>
      <c r="AE2613" s="103">
        <v>0</v>
      </c>
      <c r="AF2613">
        <v>20</v>
      </c>
      <c r="AG2613">
        <v>0</v>
      </c>
      <c r="AH2613">
        <v>0</v>
      </c>
      <c r="AI2613">
        <v>20</v>
      </c>
    </row>
    <row r="2614" spans="1:35" ht="15" hidden="1" customHeight="1" x14ac:dyDescent="0.25">
      <c r="A2614" s="37" t="s">
        <v>36</v>
      </c>
      <c r="B2614" s="37" t="s">
        <v>37</v>
      </c>
      <c r="C2614" s="37" t="s">
        <v>4450</v>
      </c>
      <c r="D2614" s="38" t="s">
        <v>13349</v>
      </c>
      <c r="E2614" s="37" t="s">
        <v>4451</v>
      </c>
      <c r="F2614" s="37" t="s">
        <v>4189</v>
      </c>
      <c r="G2614" s="37">
        <v>200001472</v>
      </c>
      <c r="H2614" s="100">
        <v>710036540</v>
      </c>
      <c r="I2614" s="101">
        <v>314676</v>
      </c>
      <c r="J2614" s="37">
        <v>100008285</v>
      </c>
      <c r="K2614" s="37">
        <v>200001472</v>
      </c>
      <c r="L2614" s="37" t="s">
        <v>48</v>
      </c>
      <c r="M2614" s="37" t="s">
        <v>4189</v>
      </c>
      <c r="N2614" s="37" t="s">
        <v>4452</v>
      </c>
      <c r="O2614" s="39" t="s">
        <v>11148</v>
      </c>
      <c r="P2614" s="37" t="s">
        <v>4452</v>
      </c>
      <c r="Q2614" s="37" t="s">
        <v>4455</v>
      </c>
      <c r="R2614" s="39" t="s">
        <v>11149</v>
      </c>
      <c r="S2614" s="40" t="s">
        <v>10741</v>
      </c>
      <c r="T2614" s="41">
        <v>22</v>
      </c>
      <c r="U2614" s="41">
        <v>0</v>
      </c>
      <c r="V2614" s="41">
        <v>0</v>
      </c>
      <c r="W2614" s="42"/>
      <c r="X2614" s="42"/>
      <c r="Y2614" s="102">
        <v>22</v>
      </c>
      <c r="Z2614">
        <v>0</v>
      </c>
      <c r="AA2614">
        <v>0</v>
      </c>
      <c r="AB2614">
        <v>0</v>
      </c>
      <c r="AE2614" s="103">
        <v>0</v>
      </c>
      <c r="AF2614">
        <v>0</v>
      </c>
      <c r="AG2614">
        <v>0</v>
      </c>
      <c r="AH2614">
        <v>0</v>
      </c>
      <c r="AI2614">
        <v>0</v>
      </c>
    </row>
    <row r="2615" spans="1:35" ht="15" hidden="1" customHeight="1" x14ac:dyDescent="0.25">
      <c r="A2615" s="37" t="s">
        <v>36</v>
      </c>
      <c r="B2615" s="37" t="s">
        <v>592</v>
      </c>
      <c r="C2615" s="37" t="s">
        <v>608</v>
      </c>
      <c r="D2615" s="38" t="s">
        <v>15796</v>
      </c>
      <c r="E2615" s="37" t="s">
        <v>609</v>
      </c>
      <c r="F2615" s="37" t="s">
        <v>40</v>
      </c>
      <c r="G2615" s="37">
        <v>200000080</v>
      </c>
      <c r="H2615" s="100">
        <v>710216726</v>
      </c>
      <c r="I2615" s="101">
        <v>35893991</v>
      </c>
      <c r="J2615" s="37">
        <v>100000184</v>
      </c>
      <c r="K2615" s="37">
        <v>200000080</v>
      </c>
      <c r="L2615" s="37" t="s">
        <v>610</v>
      </c>
      <c r="M2615" s="37" t="s">
        <v>40</v>
      </c>
      <c r="N2615" s="37" t="s">
        <v>367</v>
      </c>
      <c r="O2615" s="39" t="s">
        <v>392</v>
      </c>
      <c r="P2615" s="37" t="s">
        <v>368</v>
      </c>
      <c r="Q2615" s="37" t="s">
        <v>611</v>
      </c>
      <c r="R2615" s="39" t="s">
        <v>10611</v>
      </c>
      <c r="S2615" s="40" t="s">
        <v>10741</v>
      </c>
      <c r="T2615" s="41">
        <v>0</v>
      </c>
      <c r="U2615" s="41">
        <v>38</v>
      </c>
      <c r="V2615" s="41">
        <v>0</v>
      </c>
      <c r="W2615" s="42"/>
      <c r="X2615" s="42"/>
      <c r="Y2615" s="102">
        <v>38</v>
      </c>
      <c r="Z2615">
        <v>0</v>
      </c>
      <c r="AA2615">
        <v>0</v>
      </c>
      <c r="AB2615">
        <v>0</v>
      </c>
      <c r="AE2615" s="103">
        <v>0</v>
      </c>
      <c r="AF2615">
        <v>0</v>
      </c>
      <c r="AG2615">
        <v>0</v>
      </c>
      <c r="AH2615">
        <v>0</v>
      </c>
      <c r="AI2615">
        <v>0</v>
      </c>
    </row>
    <row r="2616" spans="1:35" ht="15" hidden="1" customHeight="1" x14ac:dyDescent="0.25">
      <c r="A2616" s="37" t="s">
        <v>36</v>
      </c>
      <c r="B2616" s="37" t="s">
        <v>592</v>
      </c>
      <c r="C2616" s="37" t="s">
        <v>5354</v>
      </c>
      <c r="D2616" s="38" t="s">
        <v>15797</v>
      </c>
      <c r="E2616" s="37" t="s">
        <v>5355</v>
      </c>
      <c r="F2616" s="37" t="s">
        <v>4189</v>
      </c>
      <c r="G2616" s="37">
        <v>200003953</v>
      </c>
      <c r="H2616" s="100">
        <v>52617700</v>
      </c>
      <c r="I2616" s="101">
        <v>45520259</v>
      </c>
      <c r="J2616" s="37">
        <v>100018615</v>
      </c>
      <c r="K2616" s="37">
        <v>200003953</v>
      </c>
      <c r="L2616" s="37" t="s">
        <v>603</v>
      </c>
      <c r="M2616" s="37" t="s">
        <v>4189</v>
      </c>
      <c r="N2616" s="37" t="s">
        <v>4350</v>
      </c>
      <c r="O2616" s="39" t="s">
        <v>10875</v>
      </c>
      <c r="P2616" s="37" t="s">
        <v>4350</v>
      </c>
      <c r="Q2616" s="37" t="s">
        <v>5356</v>
      </c>
      <c r="R2616" s="39" t="s">
        <v>11217</v>
      </c>
      <c r="S2616" s="40" t="s">
        <v>10721</v>
      </c>
      <c r="T2616" s="41">
        <v>0</v>
      </c>
      <c r="U2616" s="41">
        <v>12</v>
      </c>
      <c r="V2616" s="41">
        <v>0</v>
      </c>
      <c r="W2616" s="42"/>
      <c r="X2616" s="42"/>
      <c r="Y2616" s="102">
        <v>12</v>
      </c>
      <c r="Z2616">
        <v>0</v>
      </c>
      <c r="AA2616">
        <v>0</v>
      </c>
      <c r="AB2616">
        <v>0</v>
      </c>
      <c r="AE2616" s="103">
        <v>0</v>
      </c>
      <c r="AF2616">
        <v>0</v>
      </c>
      <c r="AG2616">
        <v>0</v>
      </c>
      <c r="AH2616">
        <v>0</v>
      </c>
      <c r="AI2616">
        <v>0</v>
      </c>
    </row>
    <row r="2617" spans="1:35" ht="15" hidden="1" customHeight="1" x14ac:dyDescent="0.25">
      <c r="A2617" s="37" t="s">
        <v>36</v>
      </c>
      <c r="B2617" s="37" t="s">
        <v>37</v>
      </c>
      <c r="C2617" s="37" t="s">
        <v>7557</v>
      </c>
      <c r="D2617" s="38" t="s">
        <v>15794</v>
      </c>
      <c r="E2617" s="37" t="s">
        <v>4633</v>
      </c>
      <c r="F2617" s="37" t="s">
        <v>6696</v>
      </c>
      <c r="G2617" s="37">
        <v>200002599</v>
      </c>
      <c r="H2617" s="100">
        <v>710028512</v>
      </c>
      <c r="I2617" s="101">
        <v>327182</v>
      </c>
      <c r="J2617" s="37">
        <v>100013150</v>
      </c>
      <c r="K2617" s="37">
        <v>200002599</v>
      </c>
      <c r="L2617" s="37" t="s">
        <v>48</v>
      </c>
      <c r="M2617" s="37" t="s">
        <v>6696</v>
      </c>
      <c r="N2617" s="37" t="s">
        <v>7466</v>
      </c>
      <c r="O2617" s="39" t="s">
        <v>10092</v>
      </c>
      <c r="P2617" s="37" t="s">
        <v>4634</v>
      </c>
      <c r="Q2617" s="37" t="s">
        <v>7558</v>
      </c>
      <c r="R2617" s="39" t="s">
        <v>15795</v>
      </c>
      <c r="S2617" s="40" t="s">
        <v>10741</v>
      </c>
      <c r="T2617" s="41">
        <v>13</v>
      </c>
      <c r="U2617" s="41">
        <v>0</v>
      </c>
      <c r="V2617" s="41">
        <v>0</v>
      </c>
      <c r="W2617" s="42"/>
      <c r="X2617" s="42"/>
      <c r="Y2617" s="102">
        <v>13</v>
      </c>
      <c r="Z2617">
        <v>0</v>
      </c>
      <c r="AA2617">
        <v>0</v>
      </c>
      <c r="AB2617">
        <v>0</v>
      </c>
      <c r="AE2617" s="103">
        <v>0</v>
      </c>
      <c r="AF2617">
        <v>0</v>
      </c>
      <c r="AG2617">
        <v>0</v>
      </c>
      <c r="AH2617">
        <v>0</v>
      </c>
      <c r="AI2617">
        <v>0</v>
      </c>
    </row>
    <row r="2618" spans="1:35" ht="15" hidden="1" customHeight="1" x14ac:dyDescent="0.25">
      <c r="A2618" s="37" t="s">
        <v>36</v>
      </c>
      <c r="B2618" s="37" t="s">
        <v>37</v>
      </c>
      <c r="C2618" s="37" t="s">
        <v>16901</v>
      </c>
      <c r="D2618" s="38" t="s">
        <v>16902</v>
      </c>
      <c r="E2618" s="37" t="s">
        <v>16903</v>
      </c>
      <c r="F2618" s="37" t="s">
        <v>568</v>
      </c>
      <c r="G2618" s="37">
        <v>200001928</v>
      </c>
      <c r="H2618" s="100">
        <v>710284152</v>
      </c>
      <c r="I2618" s="101">
        <v>318647</v>
      </c>
      <c r="J2618" s="37">
        <v>100019678</v>
      </c>
      <c r="K2618" s="37">
        <v>200001928</v>
      </c>
      <c r="L2618" s="37" t="s">
        <v>5631</v>
      </c>
      <c r="M2618" s="37" t="s">
        <v>568</v>
      </c>
      <c r="N2618" s="37" t="s">
        <v>570</v>
      </c>
      <c r="O2618" s="39" t="s">
        <v>12212</v>
      </c>
      <c r="P2618" s="37" t="s">
        <v>16904</v>
      </c>
      <c r="Q2618" s="37" t="s">
        <v>16905</v>
      </c>
      <c r="R2618" s="39" t="s">
        <v>16906</v>
      </c>
      <c r="S2618" s="40" t="s">
        <v>10741</v>
      </c>
      <c r="T2618" s="41">
        <v>8</v>
      </c>
      <c r="U2618" s="41">
        <v>0</v>
      </c>
      <c r="V2618" s="41">
        <v>0</v>
      </c>
      <c r="W2618" s="42"/>
      <c r="X2618" s="42"/>
      <c r="Y2618" s="102">
        <v>8</v>
      </c>
      <c r="Z2618">
        <v>9</v>
      </c>
      <c r="AA2618">
        <v>0</v>
      </c>
      <c r="AB2618">
        <v>0</v>
      </c>
      <c r="AE2618" s="103">
        <v>9</v>
      </c>
      <c r="AF2618">
        <v>0</v>
      </c>
      <c r="AG2618">
        <v>0</v>
      </c>
      <c r="AH2618">
        <v>0</v>
      </c>
      <c r="AI2618">
        <v>0</v>
      </c>
    </row>
    <row r="2619" spans="1:35" ht="15" hidden="1" customHeight="1" x14ac:dyDescent="0.25">
      <c r="A2619" s="37" t="s">
        <v>36</v>
      </c>
      <c r="B2619" s="37" t="s">
        <v>37</v>
      </c>
      <c r="C2619" s="37" t="s">
        <v>7891</v>
      </c>
      <c r="D2619" s="38" t="s">
        <v>15798</v>
      </c>
      <c r="E2619" s="37" t="s">
        <v>7892</v>
      </c>
      <c r="F2619" s="37" t="s">
        <v>6696</v>
      </c>
      <c r="G2619" s="37">
        <v>200002682</v>
      </c>
      <c r="H2619" s="100">
        <v>710031688</v>
      </c>
      <c r="I2619" s="101">
        <v>35534656</v>
      </c>
      <c r="J2619" s="37">
        <v>100013457</v>
      </c>
      <c r="K2619" s="37">
        <v>100013455</v>
      </c>
      <c r="L2619" s="37" t="s">
        <v>105</v>
      </c>
      <c r="M2619" s="37" t="s">
        <v>6696</v>
      </c>
      <c r="N2619" s="37" t="s">
        <v>7842</v>
      </c>
      <c r="O2619" s="39" t="s">
        <v>15799</v>
      </c>
      <c r="P2619" s="37" t="s">
        <v>7893</v>
      </c>
      <c r="Q2619" s="37" t="s">
        <v>7894</v>
      </c>
      <c r="R2619" s="39" t="s">
        <v>15800</v>
      </c>
      <c r="S2619" s="40" t="s">
        <v>10741</v>
      </c>
      <c r="T2619" s="42">
        <v>122</v>
      </c>
      <c r="U2619" s="42">
        <v>0</v>
      </c>
      <c r="V2619" s="41">
        <v>0</v>
      </c>
      <c r="W2619" s="42"/>
      <c r="X2619" s="42"/>
      <c r="Y2619" s="102">
        <v>122</v>
      </c>
      <c r="Z2619">
        <v>0</v>
      </c>
      <c r="AA2619">
        <v>0</v>
      </c>
      <c r="AB2619">
        <v>0</v>
      </c>
      <c r="AE2619" s="103">
        <v>0</v>
      </c>
      <c r="AF2619">
        <v>0</v>
      </c>
      <c r="AG2619">
        <v>0</v>
      </c>
      <c r="AH2619">
        <v>0</v>
      </c>
      <c r="AI2619">
        <v>0</v>
      </c>
    </row>
    <row r="2620" spans="1:35" ht="15" hidden="1" customHeight="1" x14ac:dyDescent="0.25">
      <c r="A2620" s="37" t="s">
        <v>36</v>
      </c>
      <c r="B2620" s="37" t="s">
        <v>37</v>
      </c>
      <c r="C2620" s="37" t="s">
        <v>7927</v>
      </c>
      <c r="D2620" s="38" t="s">
        <v>15801</v>
      </c>
      <c r="E2620" s="37" t="s">
        <v>7928</v>
      </c>
      <c r="F2620" s="37" t="s">
        <v>6696</v>
      </c>
      <c r="G2620" s="37">
        <v>200002660</v>
      </c>
      <c r="H2620" s="100">
        <v>710040407</v>
      </c>
      <c r="I2620" s="101">
        <v>31967256</v>
      </c>
      <c r="J2620" s="37">
        <v>100013500</v>
      </c>
      <c r="K2620" s="37">
        <v>100013501</v>
      </c>
      <c r="L2620" s="37" t="s">
        <v>105</v>
      </c>
      <c r="M2620" s="37" t="s">
        <v>6696</v>
      </c>
      <c r="N2620" s="37" t="s">
        <v>7842</v>
      </c>
      <c r="O2620" s="39" t="s">
        <v>15799</v>
      </c>
      <c r="P2620" s="37" t="s">
        <v>7929</v>
      </c>
      <c r="Q2620" s="37" t="s">
        <v>3694</v>
      </c>
      <c r="R2620" s="39" t="s">
        <v>15802</v>
      </c>
      <c r="S2620" s="40" t="s">
        <v>10741</v>
      </c>
      <c r="T2620" s="41">
        <v>48</v>
      </c>
      <c r="U2620" s="41">
        <v>0</v>
      </c>
      <c r="V2620" s="41">
        <v>0</v>
      </c>
      <c r="W2620" s="42"/>
      <c r="X2620" s="42"/>
      <c r="Y2620" s="102">
        <v>48</v>
      </c>
      <c r="Z2620">
        <v>0</v>
      </c>
      <c r="AA2620">
        <v>0</v>
      </c>
      <c r="AB2620">
        <v>0</v>
      </c>
      <c r="AE2620" s="103">
        <v>0</v>
      </c>
      <c r="AF2620">
        <v>4</v>
      </c>
      <c r="AG2620">
        <v>0</v>
      </c>
      <c r="AH2620">
        <v>0</v>
      </c>
      <c r="AI2620">
        <v>4</v>
      </c>
    </row>
    <row r="2621" spans="1:35" ht="15" hidden="1" customHeight="1" x14ac:dyDescent="0.25">
      <c r="A2621" s="37" t="s">
        <v>36</v>
      </c>
      <c r="B2621" s="37" t="s">
        <v>509</v>
      </c>
      <c r="C2621" s="37" t="s">
        <v>9861</v>
      </c>
      <c r="D2621" s="38" t="s">
        <v>12036</v>
      </c>
      <c r="E2621" s="37" t="s">
        <v>9862</v>
      </c>
      <c r="F2621" s="37" t="s">
        <v>8536</v>
      </c>
      <c r="G2621" s="37">
        <v>200002895</v>
      </c>
      <c r="H2621" s="100">
        <v>52637221</v>
      </c>
      <c r="I2621" s="101">
        <v>30305624</v>
      </c>
      <c r="J2621" s="37">
        <v>100018730</v>
      </c>
      <c r="K2621" s="37">
        <v>200002895</v>
      </c>
      <c r="L2621" s="37" t="s">
        <v>9872</v>
      </c>
      <c r="M2621" s="37" t="s">
        <v>8536</v>
      </c>
      <c r="N2621" s="37" t="s">
        <v>1826</v>
      </c>
      <c r="O2621" s="39" t="s">
        <v>12037</v>
      </c>
      <c r="P2621" s="37" t="s">
        <v>9873</v>
      </c>
      <c r="Q2621" s="37" t="s">
        <v>9874</v>
      </c>
      <c r="R2621" s="39" t="s">
        <v>12038</v>
      </c>
      <c r="S2621" s="40" t="s">
        <v>10721</v>
      </c>
      <c r="T2621" s="41">
        <v>0</v>
      </c>
      <c r="U2621" s="41">
        <v>0</v>
      </c>
      <c r="V2621" s="41">
        <v>5</v>
      </c>
      <c r="W2621" s="42"/>
      <c r="X2621" s="42"/>
      <c r="Y2621" s="102">
        <v>5</v>
      </c>
      <c r="Z2621">
        <v>0</v>
      </c>
      <c r="AA2621">
        <v>0</v>
      </c>
      <c r="AB2621">
        <v>2</v>
      </c>
      <c r="AE2621" s="103">
        <v>2</v>
      </c>
      <c r="AF2621">
        <v>0</v>
      </c>
      <c r="AG2621">
        <v>0</v>
      </c>
      <c r="AH2621">
        <v>2</v>
      </c>
      <c r="AI2621">
        <v>2</v>
      </c>
    </row>
    <row r="2622" spans="1:35" ht="15" hidden="1" customHeight="1" x14ac:dyDescent="0.25">
      <c r="A2622" s="37" t="s">
        <v>36</v>
      </c>
      <c r="B2622" s="37" t="s">
        <v>37</v>
      </c>
      <c r="C2622" s="37" t="s">
        <v>6734</v>
      </c>
      <c r="D2622" s="38" t="s">
        <v>12039</v>
      </c>
      <c r="E2622" s="37" t="s">
        <v>6735</v>
      </c>
      <c r="F2622" s="37" t="s">
        <v>6696</v>
      </c>
      <c r="G2622" s="37">
        <v>200002204</v>
      </c>
      <c r="H2622" s="100">
        <v>710023235</v>
      </c>
      <c r="I2622" s="101">
        <v>321958</v>
      </c>
      <c r="J2622" s="37">
        <v>100011532</v>
      </c>
      <c r="K2622" s="37">
        <v>200002204</v>
      </c>
      <c r="L2622" s="37" t="s">
        <v>48</v>
      </c>
      <c r="M2622" s="37" t="s">
        <v>6696</v>
      </c>
      <c r="N2622" s="37" t="s">
        <v>557</v>
      </c>
      <c r="O2622" s="39" t="s">
        <v>12040</v>
      </c>
      <c r="P2622" s="37" t="s">
        <v>6736</v>
      </c>
      <c r="Q2622" s="37" t="s">
        <v>6737</v>
      </c>
      <c r="R2622" s="39" t="s">
        <v>12041</v>
      </c>
      <c r="S2622" s="40" t="s">
        <v>10741</v>
      </c>
      <c r="T2622" s="41">
        <v>7</v>
      </c>
      <c r="U2622" s="42">
        <v>0</v>
      </c>
      <c r="V2622" s="42">
        <v>0</v>
      </c>
      <c r="W2622" s="42"/>
      <c r="X2622" s="42"/>
      <c r="Y2622" s="102">
        <v>7</v>
      </c>
      <c r="Z2622">
        <v>0</v>
      </c>
      <c r="AA2622">
        <v>0</v>
      </c>
      <c r="AB2622">
        <v>0</v>
      </c>
      <c r="AE2622" s="103">
        <v>0</v>
      </c>
      <c r="AF2622">
        <v>0</v>
      </c>
      <c r="AG2622">
        <v>0</v>
      </c>
      <c r="AH2622">
        <v>0</v>
      </c>
      <c r="AI2622">
        <v>0</v>
      </c>
    </row>
    <row r="2623" spans="1:35" ht="15" hidden="1" customHeight="1" x14ac:dyDescent="0.25">
      <c r="A2623" s="37" t="s">
        <v>36</v>
      </c>
      <c r="B2623" s="37" t="s">
        <v>37</v>
      </c>
      <c r="C2623" s="37" t="s">
        <v>1360</v>
      </c>
      <c r="D2623" s="38" t="s">
        <v>10811</v>
      </c>
      <c r="E2623" s="37" t="s">
        <v>1361</v>
      </c>
      <c r="F2623" s="37" t="s">
        <v>814</v>
      </c>
      <c r="G2623" s="37">
        <v>200000523</v>
      </c>
      <c r="H2623" s="100">
        <v>710270151</v>
      </c>
      <c r="I2623" s="101">
        <v>36080772</v>
      </c>
      <c r="J2623" s="37">
        <v>100018285</v>
      </c>
      <c r="K2623" s="37">
        <v>100003017</v>
      </c>
      <c r="L2623" s="37" t="s">
        <v>105</v>
      </c>
      <c r="M2623" s="37" t="s">
        <v>814</v>
      </c>
      <c r="N2623" s="37" t="s">
        <v>549</v>
      </c>
      <c r="O2623" s="39" t="s">
        <v>1383</v>
      </c>
      <c r="P2623" s="37" t="s">
        <v>549</v>
      </c>
      <c r="Q2623" s="37" t="s">
        <v>1379</v>
      </c>
      <c r="R2623" s="39" t="s">
        <v>10622</v>
      </c>
      <c r="S2623" s="40" t="s">
        <v>10741</v>
      </c>
      <c r="T2623" s="41">
        <v>18</v>
      </c>
      <c r="U2623" s="41">
        <v>0</v>
      </c>
      <c r="V2623" s="41">
        <v>0</v>
      </c>
      <c r="W2623" s="42"/>
      <c r="X2623" s="42"/>
      <c r="Y2623" s="102">
        <v>18</v>
      </c>
      <c r="Z2623">
        <v>0</v>
      </c>
      <c r="AA2623">
        <v>0</v>
      </c>
      <c r="AB2623">
        <v>0</v>
      </c>
      <c r="AE2623" s="103">
        <v>0</v>
      </c>
      <c r="AF2623">
        <v>0</v>
      </c>
      <c r="AG2623">
        <v>0</v>
      </c>
      <c r="AH2623">
        <v>0</v>
      </c>
      <c r="AI2623">
        <v>0</v>
      </c>
    </row>
    <row r="2624" spans="1:35" ht="15" hidden="1" customHeight="1" x14ac:dyDescent="0.25">
      <c r="A2624" s="37" t="s">
        <v>36</v>
      </c>
      <c r="B2624" s="37" t="s">
        <v>37</v>
      </c>
      <c r="C2624" s="37" t="s">
        <v>432</v>
      </c>
      <c r="D2624" s="38" t="s">
        <v>12282</v>
      </c>
      <c r="E2624" s="37" t="s">
        <v>433</v>
      </c>
      <c r="F2624" s="37" t="s">
        <v>40</v>
      </c>
      <c r="G2624" s="37">
        <v>200000075</v>
      </c>
      <c r="H2624" s="100">
        <v>710000944</v>
      </c>
      <c r="I2624" s="101">
        <v>603406</v>
      </c>
      <c r="J2624" s="37">
        <v>100000651</v>
      </c>
      <c r="K2624" s="37">
        <v>200000075</v>
      </c>
      <c r="L2624" s="37" t="s">
        <v>48</v>
      </c>
      <c r="M2624" s="37" t="s">
        <v>40</v>
      </c>
      <c r="N2624" s="37" t="s">
        <v>446</v>
      </c>
      <c r="O2624" s="39" t="s">
        <v>12283</v>
      </c>
      <c r="P2624" s="37" t="s">
        <v>434</v>
      </c>
      <c r="Q2624" s="37" t="s">
        <v>438</v>
      </c>
      <c r="R2624" s="39" t="s">
        <v>10612</v>
      </c>
      <c r="S2624" s="40" t="s">
        <v>10741</v>
      </c>
      <c r="T2624" s="41">
        <v>41</v>
      </c>
      <c r="U2624" s="42">
        <v>0</v>
      </c>
      <c r="V2624" s="42">
        <v>0</v>
      </c>
      <c r="W2624" s="42"/>
      <c r="X2624" s="42"/>
      <c r="Y2624" s="102">
        <v>41</v>
      </c>
      <c r="Z2624">
        <v>0</v>
      </c>
      <c r="AA2624">
        <v>0</v>
      </c>
      <c r="AB2624">
        <v>0</v>
      </c>
      <c r="AE2624" s="103">
        <v>0</v>
      </c>
      <c r="AF2624">
        <v>0</v>
      </c>
      <c r="AG2624">
        <v>0</v>
      </c>
      <c r="AH2624">
        <v>0</v>
      </c>
      <c r="AI2624">
        <v>0</v>
      </c>
    </row>
    <row r="2625" spans="1:35" ht="15" hidden="1" customHeight="1" x14ac:dyDescent="0.25">
      <c r="A2625" s="37" t="s">
        <v>36</v>
      </c>
      <c r="B2625" s="37" t="s">
        <v>37</v>
      </c>
      <c r="C2625" s="37" t="s">
        <v>4252</v>
      </c>
      <c r="D2625" s="38" t="s">
        <v>12042</v>
      </c>
      <c r="E2625" s="37" t="s">
        <v>4253</v>
      </c>
      <c r="F2625" s="37" t="s">
        <v>4189</v>
      </c>
      <c r="G2625" s="37">
        <v>200001348</v>
      </c>
      <c r="H2625" s="100">
        <v>710014015</v>
      </c>
      <c r="I2625" s="101">
        <v>314102</v>
      </c>
      <c r="J2625" s="37">
        <v>100007572</v>
      </c>
      <c r="K2625" s="37">
        <v>200001348</v>
      </c>
      <c r="L2625" s="37" t="s">
        <v>48</v>
      </c>
      <c r="M2625" s="37" t="s">
        <v>4189</v>
      </c>
      <c r="N2625" s="37" t="s">
        <v>4244</v>
      </c>
      <c r="O2625" s="39" t="s">
        <v>12043</v>
      </c>
      <c r="P2625" s="37" t="s">
        <v>4254</v>
      </c>
      <c r="Q2625" s="37" t="s">
        <v>4255</v>
      </c>
      <c r="R2625" s="39" t="s">
        <v>12044</v>
      </c>
      <c r="S2625" s="40" t="s">
        <v>10741</v>
      </c>
      <c r="T2625" s="41">
        <v>7</v>
      </c>
      <c r="U2625" s="42">
        <v>0</v>
      </c>
      <c r="V2625" s="42">
        <v>0</v>
      </c>
      <c r="W2625" s="42"/>
      <c r="X2625" s="42"/>
      <c r="Y2625" s="102">
        <v>7</v>
      </c>
      <c r="Z2625">
        <v>0</v>
      </c>
      <c r="AA2625">
        <v>0</v>
      </c>
      <c r="AB2625">
        <v>0</v>
      </c>
      <c r="AE2625" s="103">
        <v>0</v>
      </c>
      <c r="AF2625">
        <v>0</v>
      </c>
      <c r="AG2625">
        <v>0</v>
      </c>
      <c r="AH2625">
        <v>0</v>
      </c>
      <c r="AI2625">
        <v>0</v>
      </c>
    </row>
    <row r="2626" spans="1:35" ht="15" hidden="1" customHeight="1" x14ac:dyDescent="0.25">
      <c r="A2626" s="37" t="s">
        <v>36</v>
      </c>
      <c r="B2626" s="37" t="s">
        <v>37</v>
      </c>
      <c r="C2626" s="37" t="s">
        <v>5517</v>
      </c>
      <c r="D2626" s="38" t="s">
        <v>15808</v>
      </c>
      <c r="E2626" s="37" t="s">
        <v>5518</v>
      </c>
      <c r="F2626" s="37" t="s">
        <v>568</v>
      </c>
      <c r="G2626" s="37">
        <v>200001724</v>
      </c>
      <c r="H2626" s="100">
        <v>710013469</v>
      </c>
      <c r="I2626" s="101">
        <v>313688</v>
      </c>
      <c r="J2626" s="37">
        <v>100009750</v>
      </c>
      <c r="K2626" s="37">
        <v>200001724</v>
      </c>
      <c r="L2626" s="37" t="s">
        <v>48</v>
      </c>
      <c r="M2626" s="37" t="s">
        <v>568</v>
      </c>
      <c r="N2626" s="37" t="s">
        <v>5444</v>
      </c>
      <c r="O2626" s="39" t="s">
        <v>15809</v>
      </c>
      <c r="P2626" s="37" t="s">
        <v>5519</v>
      </c>
      <c r="Q2626" s="37" t="s">
        <v>5520</v>
      </c>
      <c r="R2626" s="39" t="s">
        <v>15810</v>
      </c>
      <c r="S2626" s="40" t="s">
        <v>10741</v>
      </c>
      <c r="T2626" s="41">
        <v>10</v>
      </c>
      <c r="U2626" s="42">
        <v>0</v>
      </c>
      <c r="V2626" s="42">
        <v>0</v>
      </c>
      <c r="W2626" s="42"/>
      <c r="X2626" s="42"/>
      <c r="Y2626" s="102">
        <v>10</v>
      </c>
      <c r="Z2626">
        <v>0</v>
      </c>
      <c r="AA2626">
        <v>0</v>
      </c>
      <c r="AB2626">
        <v>0</v>
      </c>
      <c r="AE2626" s="103">
        <v>0</v>
      </c>
      <c r="AF2626">
        <v>0</v>
      </c>
      <c r="AG2626">
        <v>0</v>
      </c>
      <c r="AH2626">
        <v>0</v>
      </c>
      <c r="AI2626">
        <v>0</v>
      </c>
    </row>
    <row r="2627" spans="1:35" ht="15" hidden="1" customHeight="1" x14ac:dyDescent="0.25">
      <c r="A2627" s="37" t="s">
        <v>36</v>
      </c>
      <c r="B2627" s="37" t="s">
        <v>37</v>
      </c>
      <c r="C2627" s="37" t="s">
        <v>3456</v>
      </c>
      <c r="D2627" s="38" t="s">
        <v>12045</v>
      </c>
      <c r="E2627" s="37" t="s">
        <v>3457</v>
      </c>
      <c r="F2627" s="37" t="s">
        <v>2860</v>
      </c>
      <c r="G2627" s="37">
        <v>200000984</v>
      </c>
      <c r="H2627" s="100">
        <v>710005440</v>
      </c>
      <c r="I2627" s="101">
        <v>307301</v>
      </c>
      <c r="J2627" s="37">
        <v>100005965</v>
      </c>
      <c r="K2627" s="37">
        <v>200000984</v>
      </c>
      <c r="L2627" s="37" t="s">
        <v>48</v>
      </c>
      <c r="M2627" s="37" t="s">
        <v>2860</v>
      </c>
      <c r="N2627" s="37" t="s">
        <v>3333</v>
      </c>
      <c r="O2627" s="39" t="s">
        <v>12046</v>
      </c>
      <c r="P2627" s="37" t="s">
        <v>3458</v>
      </c>
      <c r="Q2627" s="37" t="s">
        <v>3459</v>
      </c>
      <c r="R2627" s="39" t="s">
        <v>12047</v>
      </c>
      <c r="S2627" s="40" t="s">
        <v>10741</v>
      </c>
      <c r="T2627" s="41">
        <v>7</v>
      </c>
      <c r="U2627" s="42">
        <v>0</v>
      </c>
      <c r="V2627" s="42">
        <v>0</v>
      </c>
      <c r="W2627" s="42"/>
      <c r="X2627" s="42"/>
      <c r="Y2627" s="102">
        <v>7</v>
      </c>
      <c r="Z2627">
        <v>0</v>
      </c>
      <c r="AA2627">
        <v>0</v>
      </c>
      <c r="AB2627">
        <v>0</v>
      </c>
      <c r="AE2627" s="103">
        <v>0</v>
      </c>
      <c r="AF2627">
        <v>0</v>
      </c>
      <c r="AG2627">
        <v>0</v>
      </c>
      <c r="AH2627">
        <v>0</v>
      </c>
      <c r="AI2627">
        <v>0</v>
      </c>
    </row>
    <row r="2628" spans="1:35" ht="15" hidden="1" customHeight="1" x14ac:dyDescent="0.25">
      <c r="A2628" s="37" t="s">
        <v>36</v>
      </c>
      <c r="B2628" s="37" t="s">
        <v>37</v>
      </c>
      <c r="C2628" s="37" t="s">
        <v>8050</v>
      </c>
      <c r="D2628" s="38" t="s">
        <v>15811</v>
      </c>
      <c r="E2628" s="37" t="s">
        <v>8051</v>
      </c>
      <c r="F2628" s="37" t="s">
        <v>6696</v>
      </c>
      <c r="G2628" s="37">
        <v>200002737</v>
      </c>
      <c r="H2628" s="100">
        <v>710032315</v>
      </c>
      <c r="I2628" s="101">
        <v>331082</v>
      </c>
      <c r="J2628" s="37">
        <v>100013655</v>
      </c>
      <c r="K2628" s="37">
        <v>200002737</v>
      </c>
      <c r="L2628" s="37" t="s">
        <v>48</v>
      </c>
      <c r="M2628" s="37" t="s">
        <v>6696</v>
      </c>
      <c r="N2628" s="37" t="s">
        <v>8047</v>
      </c>
      <c r="O2628" s="39" t="s">
        <v>10866</v>
      </c>
      <c r="P2628" s="37" t="s">
        <v>8052</v>
      </c>
      <c r="Q2628" s="37" t="s">
        <v>15812</v>
      </c>
      <c r="R2628" s="39" t="s">
        <v>15813</v>
      </c>
      <c r="S2628" s="40" t="s">
        <v>10741</v>
      </c>
      <c r="T2628" s="41">
        <v>5</v>
      </c>
      <c r="U2628" s="41">
        <v>0</v>
      </c>
      <c r="V2628" s="41">
        <v>0</v>
      </c>
      <c r="W2628" s="42"/>
      <c r="X2628" s="42"/>
      <c r="Y2628" s="102">
        <v>5</v>
      </c>
      <c r="Z2628">
        <v>0</v>
      </c>
      <c r="AA2628">
        <v>0</v>
      </c>
      <c r="AB2628">
        <v>0</v>
      </c>
      <c r="AE2628" s="103">
        <v>0</v>
      </c>
      <c r="AF2628">
        <v>1</v>
      </c>
      <c r="AG2628">
        <v>0</v>
      </c>
      <c r="AH2628">
        <v>0</v>
      </c>
      <c r="AI2628">
        <v>1</v>
      </c>
    </row>
    <row r="2629" spans="1:35" ht="15" hidden="1" customHeight="1" x14ac:dyDescent="0.25">
      <c r="A2629" s="37" t="s">
        <v>36</v>
      </c>
      <c r="B2629" s="37" t="s">
        <v>37</v>
      </c>
      <c r="C2629" s="37" t="s">
        <v>8982</v>
      </c>
      <c r="D2629" s="38" t="s">
        <v>15814</v>
      </c>
      <c r="E2629" s="37" t="s">
        <v>8983</v>
      </c>
      <c r="F2629" s="37" t="s">
        <v>8536</v>
      </c>
      <c r="G2629" s="37">
        <v>200003136</v>
      </c>
      <c r="H2629" s="100">
        <v>710026935</v>
      </c>
      <c r="I2629" s="101">
        <v>325775</v>
      </c>
      <c r="J2629" s="37">
        <v>100015640</v>
      </c>
      <c r="K2629" s="37">
        <v>200003136</v>
      </c>
      <c r="L2629" s="37" t="s">
        <v>48</v>
      </c>
      <c r="M2629" s="37" t="s">
        <v>8536</v>
      </c>
      <c r="N2629" s="37" t="s">
        <v>1826</v>
      </c>
      <c r="O2629" s="39" t="s">
        <v>15815</v>
      </c>
      <c r="P2629" s="37" t="s">
        <v>8984</v>
      </c>
      <c r="Q2629" s="37" t="s">
        <v>8985</v>
      </c>
      <c r="R2629" s="39" t="s">
        <v>15816</v>
      </c>
      <c r="S2629" s="40" t="s">
        <v>10741</v>
      </c>
      <c r="T2629" s="41">
        <v>16</v>
      </c>
      <c r="U2629" s="41">
        <v>0</v>
      </c>
      <c r="V2629" s="41">
        <v>0</v>
      </c>
      <c r="W2629" s="42"/>
      <c r="X2629" s="42"/>
      <c r="Y2629" s="102">
        <v>16</v>
      </c>
      <c r="Z2629">
        <v>0</v>
      </c>
      <c r="AA2629">
        <v>0</v>
      </c>
      <c r="AB2629">
        <v>0</v>
      </c>
      <c r="AE2629" s="103">
        <v>0</v>
      </c>
      <c r="AF2629">
        <v>0</v>
      </c>
      <c r="AG2629">
        <v>0</v>
      </c>
      <c r="AH2629">
        <v>0</v>
      </c>
      <c r="AI2629">
        <v>0</v>
      </c>
    </row>
    <row r="2630" spans="1:35" ht="15" hidden="1" customHeight="1" x14ac:dyDescent="0.25">
      <c r="A2630" s="37" t="s">
        <v>36</v>
      </c>
      <c r="B2630" s="37" t="s">
        <v>37</v>
      </c>
      <c r="C2630" s="37" t="s">
        <v>370</v>
      </c>
      <c r="D2630" s="38" t="s">
        <v>11814</v>
      </c>
      <c r="E2630" s="37" t="s">
        <v>371</v>
      </c>
      <c r="F2630" s="37" t="s">
        <v>40</v>
      </c>
      <c r="G2630" s="37">
        <v>200000169</v>
      </c>
      <c r="H2630" s="100">
        <v>31786987</v>
      </c>
      <c r="I2630" s="101">
        <v>603155</v>
      </c>
      <c r="J2630" s="37">
        <v>100000329</v>
      </c>
      <c r="K2630" s="37">
        <v>200000169</v>
      </c>
      <c r="L2630" s="37" t="s">
        <v>48</v>
      </c>
      <c r="M2630" s="37" t="s">
        <v>40</v>
      </c>
      <c r="N2630" s="37" t="s">
        <v>367</v>
      </c>
      <c r="O2630" s="39" t="s">
        <v>13302</v>
      </c>
      <c r="P2630" s="37" t="s">
        <v>372</v>
      </c>
      <c r="Q2630" s="37" t="s">
        <v>377</v>
      </c>
      <c r="R2630" s="39" t="s">
        <v>10604</v>
      </c>
      <c r="S2630" s="40" t="s">
        <v>10721</v>
      </c>
      <c r="T2630" s="41">
        <v>66</v>
      </c>
      <c r="U2630" s="41">
        <v>0</v>
      </c>
      <c r="V2630" s="41">
        <v>0</v>
      </c>
      <c r="W2630" s="42"/>
      <c r="X2630" s="42"/>
      <c r="Y2630" s="102">
        <v>66</v>
      </c>
      <c r="Z2630">
        <v>0</v>
      </c>
      <c r="AA2630">
        <v>0</v>
      </c>
      <c r="AB2630">
        <v>0</v>
      </c>
      <c r="AE2630" s="103">
        <v>0</v>
      </c>
      <c r="AF2630">
        <v>3</v>
      </c>
      <c r="AG2630">
        <v>0</v>
      </c>
      <c r="AH2630">
        <v>0</v>
      </c>
      <c r="AI2630">
        <v>3</v>
      </c>
    </row>
    <row r="2631" spans="1:35" ht="15" hidden="1" customHeight="1" x14ac:dyDescent="0.25">
      <c r="A2631" s="37" t="s">
        <v>36</v>
      </c>
      <c r="B2631" s="37" t="s">
        <v>37</v>
      </c>
      <c r="C2631" s="37" t="s">
        <v>5395</v>
      </c>
      <c r="D2631" s="38" t="s">
        <v>10768</v>
      </c>
      <c r="E2631" s="37" t="s">
        <v>5396</v>
      </c>
      <c r="F2631" s="37" t="s">
        <v>568</v>
      </c>
      <c r="G2631" s="37">
        <v>200001638</v>
      </c>
      <c r="H2631" s="100">
        <v>710012950</v>
      </c>
      <c r="I2631" s="101">
        <v>313271</v>
      </c>
      <c r="J2631" s="37">
        <v>100009477</v>
      </c>
      <c r="K2631" s="37">
        <v>200001638</v>
      </c>
      <c r="L2631" s="37" t="s">
        <v>48</v>
      </c>
      <c r="M2631" s="37" t="s">
        <v>568</v>
      </c>
      <c r="N2631" s="37" t="s">
        <v>655</v>
      </c>
      <c r="O2631" s="39" t="s">
        <v>10769</v>
      </c>
      <c r="P2631" s="37" t="s">
        <v>655</v>
      </c>
      <c r="Q2631" s="37" t="s">
        <v>5420</v>
      </c>
      <c r="R2631" s="39" t="s">
        <v>10770</v>
      </c>
      <c r="S2631" s="40" t="s">
        <v>10741</v>
      </c>
      <c r="T2631" s="41">
        <v>10</v>
      </c>
      <c r="U2631" s="42">
        <v>0</v>
      </c>
      <c r="V2631" s="42">
        <v>0</v>
      </c>
      <c r="W2631" s="42"/>
      <c r="X2631" s="42"/>
      <c r="Y2631" s="102">
        <v>10</v>
      </c>
      <c r="Z2631">
        <v>0</v>
      </c>
      <c r="AA2631">
        <v>0</v>
      </c>
      <c r="AB2631">
        <v>0</v>
      </c>
      <c r="AE2631" s="103">
        <v>0</v>
      </c>
      <c r="AF2631">
        <v>0</v>
      </c>
      <c r="AG2631">
        <v>0</v>
      </c>
      <c r="AH2631">
        <v>0</v>
      </c>
      <c r="AI2631">
        <v>0</v>
      </c>
    </row>
    <row r="2632" spans="1:35" ht="15" hidden="1" customHeight="1" x14ac:dyDescent="0.25">
      <c r="A2632" s="37" t="s">
        <v>36</v>
      </c>
      <c r="B2632" s="37" t="s">
        <v>37</v>
      </c>
      <c r="C2632" s="37" t="s">
        <v>9367</v>
      </c>
      <c r="D2632" s="38" t="s">
        <v>15817</v>
      </c>
      <c r="E2632" s="37" t="s">
        <v>9368</v>
      </c>
      <c r="F2632" s="37" t="s">
        <v>8536</v>
      </c>
      <c r="G2632" s="37">
        <v>200003341</v>
      </c>
      <c r="H2632" s="100">
        <v>710032676</v>
      </c>
      <c r="I2632" s="101">
        <v>331597</v>
      </c>
      <c r="J2632" s="37">
        <v>100016388</v>
      </c>
      <c r="K2632" s="37">
        <v>200003341</v>
      </c>
      <c r="L2632" s="37" t="s">
        <v>48</v>
      </c>
      <c r="M2632" s="37" t="s">
        <v>8536</v>
      </c>
      <c r="N2632" s="37" t="s">
        <v>6661</v>
      </c>
      <c r="O2632" s="39" t="s">
        <v>15818</v>
      </c>
      <c r="P2632" s="37" t="s">
        <v>9369</v>
      </c>
      <c r="Q2632" s="37" t="s">
        <v>9370</v>
      </c>
      <c r="R2632" s="39" t="s">
        <v>15819</v>
      </c>
      <c r="S2632" s="40" t="s">
        <v>10741</v>
      </c>
      <c r="T2632" s="41">
        <v>7</v>
      </c>
      <c r="U2632" s="42">
        <v>0</v>
      </c>
      <c r="V2632" s="42">
        <v>0</v>
      </c>
      <c r="W2632" s="42"/>
      <c r="X2632" s="42"/>
      <c r="Y2632" s="102">
        <v>7</v>
      </c>
      <c r="Z2632">
        <v>0</v>
      </c>
      <c r="AA2632">
        <v>0</v>
      </c>
      <c r="AB2632">
        <v>0</v>
      </c>
      <c r="AE2632" s="103">
        <v>0</v>
      </c>
      <c r="AF2632">
        <v>0</v>
      </c>
      <c r="AG2632">
        <v>0</v>
      </c>
      <c r="AH2632">
        <v>0</v>
      </c>
      <c r="AI2632">
        <v>0</v>
      </c>
    </row>
    <row r="2633" spans="1:35" ht="15" hidden="1" customHeight="1" x14ac:dyDescent="0.25">
      <c r="A2633" s="37" t="s">
        <v>36</v>
      </c>
      <c r="B2633" s="37" t="s">
        <v>37</v>
      </c>
      <c r="C2633" s="37" t="s">
        <v>3606</v>
      </c>
      <c r="D2633" s="38" t="s">
        <v>15820</v>
      </c>
      <c r="E2633" s="37" t="s">
        <v>3607</v>
      </c>
      <c r="F2633" s="37" t="s">
        <v>2860</v>
      </c>
      <c r="G2633" s="37">
        <v>200001118</v>
      </c>
      <c r="H2633" s="100">
        <v>710007280</v>
      </c>
      <c r="I2633" s="101">
        <v>308773</v>
      </c>
      <c r="J2633" s="37">
        <v>100004934</v>
      </c>
      <c r="K2633" s="37">
        <v>200001118</v>
      </c>
      <c r="L2633" s="37" t="s">
        <v>48</v>
      </c>
      <c r="M2633" s="37" t="s">
        <v>2860</v>
      </c>
      <c r="N2633" s="37" t="s">
        <v>3584</v>
      </c>
      <c r="O2633" s="39" t="s">
        <v>15821</v>
      </c>
      <c r="P2633" s="37" t="s">
        <v>3608</v>
      </c>
      <c r="Q2633" s="37" t="s">
        <v>3609</v>
      </c>
      <c r="R2633" s="39" t="s">
        <v>15822</v>
      </c>
      <c r="S2633" s="40" t="s">
        <v>10741</v>
      </c>
      <c r="T2633" s="41">
        <v>5</v>
      </c>
      <c r="U2633" s="41">
        <v>0</v>
      </c>
      <c r="V2633" s="41">
        <v>0</v>
      </c>
      <c r="W2633" s="42"/>
      <c r="X2633" s="42"/>
      <c r="Y2633" s="102">
        <v>5</v>
      </c>
      <c r="Z2633">
        <v>0</v>
      </c>
      <c r="AA2633">
        <v>0</v>
      </c>
      <c r="AB2633">
        <v>0</v>
      </c>
      <c r="AE2633" s="103">
        <v>0</v>
      </c>
      <c r="AF2633">
        <v>1</v>
      </c>
      <c r="AG2633">
        <v>0</v>
      </c>
      <c r="AH2633">
        <v>0</v>
      </c>
      <c r="AI2633">
        <v>1</v>
      </c>
    </row>
    <row r="2634" spans="1:35" ht="15" hidden="1" customHeight="1" x14ac:dyDescent="0.25">
      <c r="A2634" s="37" t="s">
        <v>36</v>
      </c>
      <c r="B2634" s="37" t="s">
        <v>37</v>
      </c>
      <c r="C2634" s="37" t="s">
        <v>2026</v>
      </c>
      <c r="D2634" s="38" t="s">
        <v>10953</v>
      </c>
      <c r="E2634" s="37" t="s">
        <v>2027</v>
      </c>
      <c r="F2634" s="37" t="s">
        <v>1879</v>
      </c>
      <c r="G2634" s="37">
        <v>200000840</v>
      </c>
      <c r="H2634" s="100">
        <v>710011083</v>
      </c>
      <c r="I2634" s="101">
        <v>312037</v>
      </c>
      <c r="J2634" s="37">
        <v>100004643</v>
      </c>
      <c r="K2634" s="37">
        <v>200000840</v>
      </c>
      <c r="L2634" s="37" t="s">
        <v>48</v>
      </c>
      <c r="M2634" s="37" t="s">
        <v>1879</v>
      </c>
      <c r="N2634" s="37" t="s">
        <v>2029</v>
      </c>
      <c r="O2634" s="39" t="s">
        <v>12393</v>
      </c>
      <c r="P2634" s="37" t="s">
        <v>2029</v>
      </c>
      <c r="Q2634" s="37" t="s">
        <v>2042</v>
      </c>
      <c r="R2634" s="39" t="s">
        <v>10955</v>
      </c>
      <c r="S2634" s="40" t="s">
        <v>10741</v>
      </c>
      <c r="T2634" s="41">
        <v>21</v>
      </c>
      <c r="U2634" s="41">
        <v>0</v>
      </c>
      <c r="V2634" s="41">
        <v>0</v>
      </c>
      <c r="W2634" s="42"/>
      <c r="X2634" s="42"/>
      <c r="Y2634" s="102">
        <v>21</v>
      </c>
      <c r="Z2634">
        <v>0</v>
      </c>
      <c r="AA2634">
        <v>0</v>
      </c>
      <c r="AB2634">
        <v>0</v>
      </c>
      <c r="AE2634" s="103">
        <v>0</v>
      </c>
      <c r="AF2634">
        <v>2</v>
      </c>
      <c r="AG2634">
        <v>0</v>
      </c>
      <c r="AH2634">
        <v>0</v>
      </c>
      <c r="AI2634">
        <v>2</v>
      </c>
    </row>
    <row r="2635" spans="1:35" ht="15" hidden="1" customHeight="1" x14ac:dyDescent="0.25">
      <c r="A2635" s="37" t="s">
        <v>36</v>
      </c>
      <c r="B2635" s="37" t="s">
        <v>37</v>
      </c>
      <c r="C2635" s="37" t="s">
        <v>7435</v>
      </c>
      <c r="D2635" s="38" t="s">
        <v>15823</v>
      </c>
      <c r="E2635" s="37" t="s">
        <v>7436</v>
      </c>
      <c r="F2635" s="37" t="s">
        <v>6696</v>
      </c>
      <c r="G2635" s="37">
        <v>200002488</v>
      </c>
      <c r="H2635" s="100">
        <v>710028180</v>
      </c>
      <c r="I2635" s="101">
        <v>37876694</v>
      </c>
      <c r="J2635" s="37">
        <v>100012610</v>
      </c>
      <c r="K2635" s="37">
        <v>100012612</v>
      </c>
      <c r="L2635" s="37" t="s">
        <v>92</v>
      </c>
      <c r="M2635" s="37" t="s">
        <v>6696</v>
      </c>
      <c r="N2635" s="37" t="s">
        <v>7404</v>
      </c>
      <c r="O2635" s="39" t="s">
        <v>13817</v>
      </c>
      <c r="P2635" s="37" t="s">
        <v>7437</v>
      </c>
      <c r="Q2635" s="37" t="s">
        <v>7438</v>
      </c>
      <c r="R2635" s="39" t="s">
        <v>15824</v>
      </c>
      <c r="S2635" s="40" t="s">
        <v>10741</v>
      </c>
      <c r="T2635" s="41">
        <v>7</v>
      </c>
      <c r="U2635" s="41">
        <v>0</v>
      </c>
      <c r="V2635" s="41">
        <v>0</v>
      </c>
      <c r="W2635" s="42"/>
      <c r="X2635" s="42"/>
      <c r="Y2635" s="102">
        <v>7</v>
      </c>
      <c r="Z2635">
        <v>0</v>
      </c>
      <c r="AA2635">
        <v>0</v>
      </c>
      <c r="AB2635">
        <v>0</v>
      </c>
      <c r="AE2635" s="103">
        <v>0</v>
      </c>
      <c r="AF2635">
        <v>0</v>
      </c>
      <c r="AG2635">
        <v>0</v>
      </c>
      <c r="AH2635">
        <v>0</v>
      </c>
      <c r="AI2635">
        <v>0</v>
      </c>
    </row>
    <row r="2636" spans="1:35" ht="15" hidden="1" customHeight="1" x14ac:dyDescent="0.25">
      <c r="A2636" s="37" t="s">
        <v>36</v>
      </c>
      <c r="B2636" s="37" t="s">
        <v>37</v>
      </c>
      <c r="C2636" s="37" t="s">
        <v>4827</v>
      </c>
      <c r="D2636" s="38" t="s">
        <v>15827</v>
      </c>
      <c r="E2636" s="37" t="s">
        <v>4828</v>
      </c>
      <c r="F2636" s="37" t="s">
        <v>4189</v>
      </c>
      <c r="G2636" s="37">
        <v>200001426</v>
      </c>
      <c r="H2636" s="100">
        <v>710016859</v>
      </c>
      <c r="I2636" s="101">
        <v>316571</v>
      </c>
      <c r="J2636" s="37">
        <v>100007881</v>
      </c>
      <c r="K2636" s="37">
        <v>200001426</v>
      </c>
      <c r="L2636" s="37" t="s">
        <v>48</v>
      </c>
      <c r="M2636" s="37" t="s">
        <v>4189</v>
      </c>
      <c r="N2636" s="37" t="s">
        <v>4808</v>
      </c>
      <c r="O2636" s="39" t="s">
        <v>15828</v>
      </c>
      <c r="P2636" s="37" t="s">
        <v>4829</v>
      </c>
      <c r="Q2636" s="37" t="s">
        <v>4830</v>
      </c>
      <c r="R2636" s="39" t="s">
        <v>15829</v>
      </c>
      <c r="S2636" s="40" t="s">
        <v>10741</v>
      </c>
      <c r="T2636" s="41">
        <v>14</v>
      </c>
      <c r="U2636" s="41">
        <v>0</v>
      </c>
      <c r="V2636" s="41">
        <v>0</v>
      </c>
      <c r="W2636" s="42"/>
      <c r="X2636" s="42"/>
      <c r="Y2636" s="102">
        <v>14</v>
      </c>
      <c r="Z2636">
        <v>0</v>
      </c>
      <c r="AA2636">
        <v>0</v>
      </c>
      <c r="AB2636">
        <v>0</v>
      </c>
      <c r="AE2636" s="103">
        <v>0</v>
      </c>
      <c r="AF2636">
        <v>0</v>
      </c>
      <c r="AG2636">
        <v>0</v>
      </c>
      <c r="AH2636">
        <v>0</v>
      </c>
      <c r="AI2636">
        <v>0</v>
      </c>
    </row>
    <row r="2637" spans="1:35" ht="15" hidden="1" customHeight="1" x14ac:dyDescent="0.25">
      <c r="A2637" s="37" t="s">
        <v>36</v>
      </c>
      <c r="B2637" s="37" t="s">
        <v>37</v>
      </c>
      <c r="C2637" s="37" t="s">
        <v>5551</v>
      </c>
      <c r="D2637" s="38" t="s">
        <v>15825</v>
      </c>
      <c r="E2637" s="37" t="s">
        <v>5552</v>
      </c>
      <c r="F2637" s="37" t="s">
        <v>568</v>
      </c>
      <c r="G2637" s="37">
        <v>200001672</v>
      </c>
      <c r="H2637" s="100">
        <v>710155180</v>
      </c>
      <c r="I2637" s="101">
        <v>313785</v>
      </c>
      <c r="J2637" s="37">
        <v>100009556</v>
      </c>
      <c r="K2637" s="37">
        <v>200001672</v>
      </c>
      <c r="L2637" s="37" t="s">
        <v>48</v>
      </c>
      <c r="M2637" s="37" t="s">
        <v>568</v>
      </c>
      <c r="N2637" s="37" t="s">
        <v>655</v>
      </c>
      <c r="O2637" s="39" t="s">
        <v>10769</v>
      </c>
      <c r="P2637" s="37" t="s">
        <v>5553</v>
      </c>
      <c r="Q2637" s="37" t="s">
        <v>5554</v>
      </c>
      <c r="R2637" s="39" t="s">
        <v>15826</v>
      </c>
      <c r="S2637" s="40" t="s">
        <v>10741</v>
      </c>
      <c r="T2637" s="41">
        <v>10</v>
      </c>
      <c r="U2637" s="41">
        <v>0</v>
      </c>
      <c r="V2637" s="41">
        <v>0</v>
      </c>
      <c r="W2637" s="42"/>
      <c r="X2637" s="42"/>
      <c r="Y2637" s="102">
        <v>10</v>
      </c>
      <c r="Z2637">
        <v>0</v>
      </c>
      <c r="AA2637">
        <v>0</v>
      </c>
      <c r="AB2637">
        <v>0</v>
      </c>
      <c r="AE2637" s="103">
        <v>0</v>
      </c>
      <c r="AF2637">
        <v>0</v>
      </c>
      <c r="AG2637">
        <v>0</v>
      </c>
      <c r="AH2637">
        <v>0</v>
      </c>
      <c r="AI2637">
        <v>0</v>
      </c>
    </row>
    <row r="2638" spans="1:35" ht="15" hidden="1" customHeight="1" x14ac:dyDescent="0.25">
      <c r="A2638" s="37" t="s">
        <v>36</v>
      </c>
      <c r="B2638" s="37" t="s">
        <v>37</v>
      </c>
      <c r="C2638" s="37" t="s">
        <v>5209</v>
      </c>
      <c r="D2638" s="38" t="s">
        <v>15830</v>
      </c>
      <c r="E2638" s="37" t="s">
        <v>5210</v>
      </c>
      <c r="F2638" s="37" t="s">
        <v>4189</v>
      </c>
      <c r="G2638" s="37">
        <v>200001590</v>
      </c>
      <c r="H2638" s="100">
        <v>710022123</v>
      </c>
      <c r="I2638" s="101">
        <v>647446</v>
      </c>
      <c r="J2638" s="37">
        <v>100008903</v>
      </c>
      <c r="K2638" s="37">
        <v>200001590</v>
      </c>
      <c r="L2638" s="37" t="s">
        <v>48</v>
      </c>
      <c r="M2638" s="37" t="s">
        <v>4189</v>
      </c>
      <c r="N2638" s="37" t="s">
        <v>4960</v>
      </c>
      <c r="O2638" s="39" t="s">
        <v>14404</v>
      </c>
      <c r="P2638" s="37" t="s">
        <v>5211</v>
      </c>
      <c r="Q2638" s="37" t="s">
        <v>5212</v>
      </c>
      <c r="R2638" s="39" t="s">
        <v>15831</v>
      </c>
      <c r="S2638" s="40" t="s">
        <v>10741</v>
      </c>
      <c r="T2638" s="41">
        <v>6</v>
      </c>
      <c r="U2638" s="41">
        <v>0</v>
      </c>
      <c r="V2638" s="41">
        <v>0</v>
      </c>
      <c r="W2638" s="42"/>
      <c r="X2638" s="42"/>
      <c r="Y2638" s="102">
        <v>6</v>
      </c>
      <c r="Z2638">
        <v>0</v>
      </c>
      <c r="AA2638">
        <v>0</v>
      </c>
      <c r="AB2638">
        <v>0</v>
      </c>
      <c r="AE2638" s="103">
        <v>0</v>
      </c>
      <c r="AF2638">
        <v>0</v>
      </c>
      <c r="AG2638">
        <v>0</v>
      </c>
      <c r="AH2638">
        <v>0</v>
      </c>
      <c r="AI2638">
        <v>0</v>
      </c>
    </row>
    <row r="2639" spans="1:35" ht="15" hidden="1" customHeight="1" x14ac:dyDescent="0.25">
      <c r="A2639" s="37" t="s">
        <v>36</v>
      </c>
      <c r="B2639" s="37" t="s">
        <v>37</v>
      </c>
      <c r="C2639" s="37" t="s">
        <v>5395</v>
      </c>
      <c r="D2639" s="38" t="s">
        <v>10768</v>
      </c>
      <c r="E2639" s="37" t="s">
        <v>5396</v>
      </c>
      <c r="F2639" s="37" t="s">
        <v>568</v>
      </c>
      <c r="G2639" s="37">
        <v>200001638</v>
      </c>
      <c r="H2639" s="100">
        <v>710036302</v>
      </c>
      <c r="I2639" s="101">
        <v>313271</v>
      </c>
      <c r="J2639" s="37">
        <v>100009361</v>
      </c>
      <c r="K2639" s="37">
        <v>200001638</v>
      </c>
      <c r="L2639" s="37" t="s">
        <v>48</v>
      </c>
      <c r="M2639" s="37" t="s">
        <v>568</v>
      </c>
      <c r="N2639" s="37" t="s">
        <v>655</v>
      </c>
      <c r="O2639" s="39" t="s">
        <v>14154</v>
      </c>
      <c r="P2639" s="37" t="s">
        <v>655</v>
      </c>
      <c r="Q2639" s="37" t="s">
        <v>5414</v>
      </c>
      <c r="R2639" s="39" t="s">
        <v>10770</v>
      </c>
      <c r="S2639" s="40" t="s">
        <v>10741</v>
      </c>
      <c r="T2639" s="41">
        <v>41</v>
      </c>
      <c r="U2639" s="41">
        <v>0</v>
      </c>
      <c r="V2639" s="41">
        <v>0</v>
      </c>
      <c r="W2639" s="42"/>
      <c r="X2639" s="42"/>
      <c r="Y2639" s="102">
        <v>41</v>
      </c>
      <c r="Z2639">
        <v>0</v>
      </c>
      <c r="AA2639">
        <v>0</v>
      </c>
      <c r="AB2639">
        <v>0</v>
      </c>
      <c r="AE2639" s="103">
        <v>0</v>
      </c>
      <c r="AF2639">
        <v>2</v>
      </c>
      <c r="AG2639">
        <v>0</v>
      </c>
      <c r="AH2639">
        <v>0</v>
      </c>
      <c r="AI2639">
        <v>2</v>
      </c>
    </row>
    <row r="2640" spans="1:35" ht="15" hidden="1" customHeight="1" x14ac:dyDescent="0.25">
      <c r="A2640" s="37" t="s">
        <v>36</v>
      </c>
      <c r="B2640" s="37" t="s">
        <v>37</v>
      </c>
      <c r="C2640" s="37" t="s">
        <v>516</v>
      </c>
      <c r="D2640" s="38" t="s">
        <v>15832</v>
      </c>
      <c r="E2640" s="37" t="s">
        <v>517</v>
      </c>
      <c r="F2640" s="37" t="s">
        <v>40</v>
      </c>
      <c r="G2640" s="37">
        <v>200000206</v>
      </c>
      <c r="H2640" s="100">
        <v>710001347</v>
      </c>
      <c r="I2640" s="101">
        <v>31781845</v>
      </c>
      <c r="J2640" s="37">
        <v>100001001</v>
      </c>
      <c r="K2640" s="37">
        <v>100001005</v>
      </c>
      <c r="L2640" s="37" t="s">
        <v>105</v>
      </c>
      <c r="M2640" s="37" t="s">
        <v>40</v>
      </c>
      <c r="N2640" s="37" t="s">
        <v>506</v>
      </c>
      <c r="O2640" s="39" t="s">
        <v>12352</v>
      </c>
      <c r="P2640" s="37" t="s">
        <v>514</v>
      </c>
      <c r="Q2640" s="37" t="s">
        <v>518</v>
      </c>
      <c r="R2640" s="39" t="s">
        <v>10606</v>
      </c>
      <c r="S2640" s="40" t="s">
        <v>10741</v>
      </c>
      <c r="T2640" s="41">
        <v>44</v>
      </c>
      <c r="U2640" s="41">
        <v>0</v>
      </c>
      <c r="V2640" s="41">
        <v>0</v>
      </c>
      <c r="W2640" s="42"/>
      <c r="X2640" s="42"/>
      <c r="Y2640" s="102">
        <v>44</v>
      </c>
      <c r="Z2640">
        <v>0</v>
      </c>
      <c r="AA2640">
        <v>0</v>
      </c>
      <c r="AB2640">
        <v>0</v>
      </c>
      <c r="AE2640" s="103">
        <v>0</v>
      </c>
      <c r="AF2640">
        <v>0</v>
      </c>
      <c r="AG2640">
        <v>0</v>
      </c>
      <c r="AH2640">
        <v>0</v>
      </c>
      <c r="AI2640">
        <v>0</v>
      </c>
    </row>
    <row r="2641" spans="1:35" ht="15" hidden="1" customHeight="1" x14ac:dyDescent="0.25">
      <c r="A2641" s="37" t="s">
        <v>36</v>
      </c>
      <c r="B2641" s="37" t="s">
        <v>37</v>
      </c>
      <c r="C2641" s="37" t="s">
        <v>5217</v>
      </c>
      <c r="D2641" s="38" t="s">
        <v>11205</v>
      </c>
      <c r="E2641" s="37" t="s">
        <v>5218</v>
      </c>
      <c r="F2641" s="37" t="s">
        <v>4189</v>
      </c>
      <c r="G2641" s="37">
        <v>200001422</v>
      </c>
      <c r="H2641" s="100">
        <v>710037090</v>
      </c>
      <c r="I2641" s="101">
        <v>647209</v>
      </c>
      <c r="J2641" s="37">
        <v>100008175</v>
      </c>
      <c r="K2641" s="37">
        <v>200001422</v>
      </c>
      <c r="L2641" s="37" t="s">
        <v>48</v>
      </c>
      <c r="M2641" s="37" t="s">
        <v>4189</v>
      </c>
      <c r="N2641" s="37" t="s">
        <v>4808</v>
      </c>
      <c r="O2641" s="39" t="s">
        <v>4939</v>
      </c>
      <c r="P2641" s="37" t="s">
        <v>5219</v>
      </c>
      <c r="Q2641" s="37" t="s">
        <v>5222</v>
      </c>
      <c r="R2641" s="39" t="s">
        <v>11206</v>
      </c>
      <c r="S2641" s="40" t="s">
        <v>10741</v>
      </c>
      <c r="T2641" s="41">
        <v>24</v>
      </c>
      <c r="U2641" s="42">
        <v>0</v>
      </c>
      <c r="V2641" s="42">
        <v>0</v>
      </c>
      <c r="W2641" s="42"/>
      <c r="X2641" s="42"/>
      <c r="Y2641" s="102">
        <v>24</v>
      </c>
      <c r="Z2641">
        <v>0</v>
      </c>
      <c r="AA2641">
        <v>0</v>
      </c>
      <c r="AB2641">
        <v>0</v>
      </c>
      <c r="AE2641" s="103">
        <v>0</v>
      </c>
      <c r="AF2641">
        <v>0</v>
      </c>
      <c r="AG2641">
        <v>0</v>
      </c>
      <c r="AH2641">
        <v>0</v>
      </c>
      <c r="AI2641">
        <v>0</v>
      </c>
    </row>
    <row r="2642" spans="1:35" ht="15" hidden="1" customHeight="1" x14ac:dyDescent="0.25">
      <c r="A2642" s="37" t="s">
        <v>36</v>
      </c>
      <c r="B2642" s="37" t="s">
        <v>37</v>
      </c>
      <c r="C2642" s="37" t="s">
        <v>9060</v>
      </c>
      <c r="D2642" s="38" t="s">
        <v>11470</v>
      </c>
      <c r="E2642" s="37" t="s">
        <v>9061</v>
      </c>
      <c r="F2642" s="37" t="s">
        <v>8536</v>
      </c>
      <c r="G2642" s="37">
        <v>200003166</v>
      </c>
      <c r="H2642" s="100">
        <v>710040113</v>
      </c>
      <c r="I2642" s="101">
        <v>328758</v>
      </c>
      <c r="J2642" s="37">
        <v>100015873</v>
      </c>
      <c r="K2642" s="37">
        <v>200003166</v>
      </c>
      <c r="L2642" s="37" t="s">
        <v>48</v>
      </c>
      <c r="M2642" s="37" t="s">
        <v>8536</v>
      </c>
      <c r="N2642" s="37" t="s">
        <v>9062</v>
      </c>
      <c r="O2642" s="39" t="s">
        <v>12310</v>
      </c>
      <c r="P2642" s="37" t="s">
        <v>9062</v>
      </c>
      <c r="Q2642" s="37" t="s">
        <v>9066</v>
      </c>
      <c r="R2642" s="39" t="s">
        <v>10679</v>
      </c>
      <c r="S2642" s="40" t="s">
        <v>10741</v>
      </c>
      <c r="T2642" s="41">
        <v>38</v>
      </c>
      <c r="U2642" s="42">
        <v>0</v>
      </c>
      <c r="V2642" s="42">
        <v>0</v>
      </c>
      <c r="W2642" s="42"/>
      <c r="X2642" s="42"/>
      <c r="Y2642" s="102">
        <v>38</v>
      </c>
      <c r="Z2642">
        <v>0</v>
      </c>
      <c r="AA2642">
        <v>0</v>
      </c>
      <c r="AB2642">
        <v>0</v>
      </c>
      <c r="AE2642" s="103">
        <v>0</v>
      </c>
      <c r="AF2642">
        <v>0</v>
      </c>
      <c r="AG2642">
        <v>0</v>
      </c>
      <c r="AH2642">
        <v>0</v>
      </c>
      <c r="AI2642">
        <v>0</v>
      </c>
    </row>
    <row r="2643" spans="1:35" ht="15" hidden="1" customHeight="1" x14ac:dyDescent="0.25">
      <c r="A2643" s="37" t="s">
        <v>36</v>
      </c>
      <c r="B2643" s="37" t="s">
        <v>37</v>
      </c>
      <c r="C2643" s="37" t="s">
        <v>3166</v>
      </c>
      <c r="D2643" s="38" t="s">
        <v>15833</v>
      </c>
      <c r="E2643" s="37" t="s">
        <v>3167</v>
      </c>
      <c r="F2643" s="37" t="s">
        <v>2860</v>
      </c>
      <c r="G2643" s="37">
        <v>200001278</v>
      </c>
      <c r="H2643" s="100">
        <v>710007140</v>
      </c>
      <c r="I2643" s="101">
        <v>308692</v>
      </c>
      <c r="J2643" s="37">
        <v>100006615</v>
      </c>
      <c r="K2643" s="37">
        <v>200001278</v>
      </c>
      <c r="L2643" s="37" t="s">
        <v>48</v>
      </c>
      <c r="M2643" s="37" t="s">
        <v>2860</v>
      </c>
      <c r="N2643" s="37" t="s">
        <v>3095</v>
      </c>
      <c r="O2643" s="39" t="s">
        <v>10973</v>
      </c>
      <c r="P2643" s="37" t="s">
        <v>3168</v>
      </c>
      <c r="Q2643" s="37" t="s">
        <v>15834</v>
      </c>
      <c r="R2643" s="39" t="s">
        <v>15835</v>
      </c>
      <c r="S2643" s="40" t="s">
        <v>10741</v>
      </c>
      <c r="T2643" s="41">
        <v>5</v>
      </c>
      <c r="U2643" s="41">
        <v>0</v>
      </c>
      <c r="V2643" s="41">
        <v>0</v>
      </c>
      <c r="W2643" s="42"/>
      <c r="X2643" s="42"/>
      <c r="Y2643" s="102">
        <v>5</v>
      </c>
      <c r="Z2643">
        <v>0</v>
      </c>
      <c r="AA2643">
        <v>0</v>
      </c>
      <c r="AB2643">
        <v>0</v>
      </c>
      <c r="AE2643" s="103">
        <v>0</v>
      </c>
      <c r="AF2643">
        <v>1</v>
      </c>
      <c r="AG2643">
        <v>0</v>
      </c>
      <c r="AH2643">
        <v>0</v>
      </c>
      <c r="AI2643">
        <v>1</v>
      </c>
    </row>
    <row r="2644" spans="1:35" ht="15" hidden="1" customHeight="1" x14ac:dyDescent="0.25">
      <c r="A2644" s="37" t="s">
        <v>36</v>
      </c>
      <c r="B2644" s="37" t="s">
        <v>37</v>
      </c>
      <c r="C2644" s="37" t="s">
        <v>9188</v>
      </c>
      <c r="D2644" s="38" t="s">
        <v>15836</v>
      </c>
      <c r="E2644" s="37" t="s">
        <v>9189</v>
      </c>
      <c r="F2644" s="37" t="s">
        <v>8536</v>
      </c>
      <c r="G2644" s="37">
        <v>200003224</v>
      </c>
      <c r="H2644" s="100">
        <v>710030320</v>
      </c>
      <c r="I2644" s="101">
        <v>328871</v>
      </c>
      <c r="J2644" s="37">
        <v>100015944</v>
      </c>
      <c r="K2644" s="37">
        <v>200003224</v>
      </c>
      <c r="L2644" s="37" t="s">
        <v>48</v>
      </c>
      <c r="M2644" s="37" t="s">
        <v>8536</v>
      </c>
      <c r="N2644" s="37" t="s">
        <v>9062</v>
      </c>
      <c r="O2644" s="39" t="s">
        <v>10932</v>
      </c>
      <c r="P2644" s="37" t="s">
        <v>9190</v>
      </c>
      <c r="Q2644" s="37" t="s">
        <v>9191</v>
      </c>
      <c r="R2644" s="39" t="s">
        <v>15837</v>
      </c>
      <c r="S2644" s="40" t="s">
        <v>10741</v>
      </c>
      <c r="T2644" s="41">
        <v>30</v>
      </c>
      <c r="U2644" s="41">
        <v>0</v>
      </c>
      <c r="V2644" s="41">
        <v>0</v>
      </c>
      <c r="W2644" s="42"/>
      <c r="X2644" s="42"/>
      <c r="Y2644" s="102">
        <v>30</v>
      </c>
      <c r="Z2644">
        <v>1</v>
      </c>
      <c r="AA2644">
        <v>0</v>
      </c>
      <c r="AB2644">
        <v>0</v>
      </c>
      <c r="AE2644" s="103">
        <v>1</v>
      </c>
      <c r="AF2644">
        <v>2</v>
      </c>
      <c r="AG2644">
        <v>0</v>
      </c>
      <c r="AH2644">
        <v>0</v>
      </c>
      <c r="AI2644">
        <v>2</v>
      </c>
    </row>
    <row r="2645" spans="1:35" ht="15" hidden="1" customHeight="1" x14ac:dyDescent="0.25">
      <c r="A2645" s="37" t="s">
        <v>36</v>
      </c>
      <c r="B2645" s="37" t="s">
        <v>37</v>
      </c>
      <c r="C2645" s="37" t="s">
        <v>4388</v>
      </c>
      <c r="D2645" s="38" t="s">
        <v>15841</v>
      </c>
      <c r="E2645" s="37" t="s">
        <v>4389</v>
      </c>
      <c r="F2645" s="37" t="s">
        <v>4189</v>
      </c>
      <c r="G2645" s="37">
        <v>200001557</v>
      </c>
      <c r="H2645" s="100">
        <v>710014562</v>
      </c>
      <c r="I2645" s="101">
        <v>37810189</v>
      </c>
      <c r="J2645" s="37">
        <v>100008726</v>
      </c>
      <c r="K2645" s="37">
        <v>100008724</v>
      </c>
      <c r="L2645" s="37" t="s">
        <v>105</v>
      </c>
      <c r="M2645" s="37" t="s">
        <v>4189</v>
      </c>
      <c r="N2645" s="37" t="s">
        <v>4545</v>
      </c>
      <c r="O2645" s="39" t="s">
        <v>12569</v>
      </c>
      <c r="P2645" s="37" t="s">
        <v>4390</v>
      </c>
      <c r="Q2645" s="37" t="s">
        <v>4391</v>
      </c>
      <c r="R2645" s="39" t="s">
        <v>15842</v>
      </c>
      <c r="S2645" s="40" t="s">
        <v>10741</v>
      </c>
      <c r="T2645" s="41">
        <v>17</v>
      </c>
      <c r="U2645" s="42">
        <v>0</v>
      </c>
      <c r="V2645" s="42">
        <v>0</v>
      </c>
      <c r="W2645" s="42"/>
      <c r="X2645" s="42"/>
      <c r="Y2645" s="102">
        <v>17</v>
      </c>
      <c r="Z2645">
        <v>0</v>
      </c>
      <c r="AA2645">
        <v>0</v>
      </c>
      <c r="AB2645">
        <v>0</v>
      </c>
      <c r="AE2645" s="103">
        <v>0</v>
      </c>
      <c r="AF2645">
        <v>0</v>
      </c>
      <c r="AG2645">
        <v>0</v>
      </c>
      <c r="AH2645">
        <v>0</v>
      </c>
      <c r="AI2645">
        <v>0</v>
      </c>
    </row>
    <row r="2646" spans="1:35" ht="15" hidden="1" customHeight="1" x14ac:dyDescent="0.25">
      <c r="A2646" s="37" t="s">
        <v>36</v>
      </c>
      <c r="B2646" s="37" t="s">
        <v>37</v>
      </c>
      <c r="C2646" s="37" t="s">
        <v>4421</v>
      </c>
      <c r="D2646" s="38" t="s">
        <v>15838</v>
      </c>
      <c r="E2646" s="37" t="s">
        <v>4422</v>
      </c>
      <c r="F2646" s="37" t="s">
        <v>4189</v>
      </c>
      <c r="G2646" s="37">
        <v>200001479</v>
      </c>
      <c r="H2646" s="100">
        <v>710014651</v>
      </c>
      <c r="I2646" s="101">
        <v>37812955</v>
      </c>
      <c r="J2646" s="37">
        <v>100008218</v>
      </c>
      <c r="K2646" s="37">
        <v>100008221</v>
      </c>
      <c r="L2646" s="37" t="s">
        <v>105</v>
      </c>
      <c r="M2646" s="37" t="s">
        <v>4189</v>
      </c>
      <c r="N2646" s="37" t="s">
        <v>4452</v>
      </c>
      <c r="O2646" s="39" t="s">
        <v>15839</v>
      </c>
      <c r="P2646" s="37" t="s">
        <v>4423</v>
      </c>
      <c r="Q2646" s="37" t="s">
        <v>4424</v>
      </c>
      <c r="R2646" s="39" t="s">
        <v>15840</v>
      </c>
      <c r="S2646" s="40" t="s">
        <v>10741</v>
      </c>
      <c r="T2646" s="41">
        <v>13</v>
      </c>
      <c r="U2646" s="41">
        <v>0</v>
      </c>
      <c r="V2646" s="41">
        <v>0</v>
      </c>
      <c r="W2646" s="42"/>
      <c r="X2646" s="42"/>
      <c r="Y2646" s="102">
        <v>13</v>
      </c>
      <c r="Z2646">
        <v>0</v>
      </c>
      <c r="AA2646">
        <v>0</v>
      </c>
      <c r="AB2646">
        <v>0</v>
      </c>
      <c r="AE2646" s="103">
        <v>0</v>
      </c>
      <c r="AF2646">
        <v>0</v>
      </c>
      <c r="AG2646">
        <v>0</v>
      </c>
      <c r="AH2646">
        <v>0</v>
      </c>
      <c r="AI2646">
        <v>0</v>
      </c>
    </row>
    <row r="2647" spans="1:35" ht="15" hidden="1" customHeight="1" x14ac:dyDescent="0.25">
      <c r="A2647" s="37" t="s">
        <v>36</v>
      </c>
      <c r="B2647" s="37" t="s">
        <v>37</v>
      </c>
      <c r="C2647" s="37" t="s">
        <v>7747</v>
      </c>
      <c r="D2647" s="38" t="s">
        <v>15804</v>
      </c>
      <c r="E2647" s="37" t="s">
        <v>7748</v>
      </c>
      <c r="F2647" s="37" t="s">
        <v>6696</v>
      </c>
      <c r="G2647" s="37">
        <v>200002621</v>
      </c>
      <c r="H2647" s="100">
        <v>710029357</v>
      </c>
      <c r="I2647" s="101">
        <v>37942247</v>
      </c>
      <c r="J2647" s="37">
        <v>100013286</v>
      </c>
      <c r="K2647" s="37">
        <v>100013287</v>
      </c>
      <c r="L2647" s="37" t="s">
        <v>92</v>
      </c>
      <c r="M2647" s="37" t="s">
        <v>6696</v>
      </c>
      <c r="N2647" s="37" t="s">
        <v>7466</v>
      </c>
      <c r="O2647" s="39" t="s">
        <v>13899</v>
      </c>
      <c r="P2647" s="37" t="s">
        <v>7749</v>
      </c>
      <c r="Q2647" s="37" t="s">
        <v>7750</v>
      </c>
      <c r="R2647" s="39" t="s">
        <v>15805</v>
      </c>
      <c r="S2647" s="40" t="s">
        <v>10741</v>
      </c>
      <c r="T2647" s="41">
        <v>12</v>
      </c>
      <c r="U2647" s="42">
        <v>0</v>
      </c>
      <c r="V2647" s="42">
        <v>0</v>
      </c>
      <c r="W2647" s="42"/>
      <c r="X2647" s="42"/>
      <c r="Y2647" s="102">
        <v>12</v>
      </c>
      <c r="Z2647">
        <v>0</v>
      </c>
      <c r="AA2647">
        <v>0</v>
      </c>
      <c r="AB2647">
        <v>0</v>
      </c>
      <c r="AE2647" s="103">
        <v>0</v>
      </c>
      <c r="AF2647">
        <v>0</v>
      </c>
      <c r="AG2647">
        <v>0</v>
      </c>
      <c r="AH2647">
        <v>0</v>
      </c>
      <c r="AI2647">
        <v>0</v>
      </c>
    </row>
    <row r="2648" spans="1:35" ht="15" hidden="1" customHeight="1" x14ac:dyDescent="0.25">
      <c r="A2648" s="37" t="s">
        <v>36</v>
      </c>
      <c r="B2648" s="37" t="s">
        <v>37</v>
      </c>
      <c r="C2648" s="37" t="s">
        <v>7402</v>
      </c>
      <c r="D2648" s="38" t="s">
        <v>10905</v>
      </c>
      <c r="E2648" s="37" t="s">
        <v>7403</v>
      </c>
      <c r="F2648" s="37" t="s">
        <v>6696</v>
      </c>
      <c r="G2648" s="37">
        <v>200002483</v>
      </c>
      <c r="H2648" s="100">
        <v>710028946</v>
      </c>
      <c r="I2648" s="101">
        <v>327646</v>
      </c>
      <c r="J2648" s="37">
        <v>100012831</v>
      </c>
      <c r="K2648" s="37">
        <v>200002483</v>
      </c>
      <c r="L2648" s="37" t="s">
        <v>48</v>
      </c>
      <c r="M2648" s="37" t="s">
        <v>6696</v>
      </c>
      <c r="N2648" s="37" t="s">
        <v>7404</v>
      </c>
      <c r="O2648" s="39" t="s">
        <v>10825</v>
      </c>
      <c r="P2648" s="37" t="s">
        <v>7404</v>
      </c>
      <c r="Q2648" s="37" t="s">
        <v>7415</v>
      </c>
      <c r="R2648" s="39" t="s">
        <v>10665</v>
      </c>
      <c r="S2648" s="40" t="s">
        <v>10741</v>
      </c>
      <c r="T2648" s="41">
        <v>29</v>
      </c>
      <c r="U2648" s="41">
        <v>0</v>
      </c>
      <c r="V2648" s="42">
        <v>0</v>
      </c>
      <c r="W2648" s="42"/>
      <c r="X2648" s="42"/>
      <c r="Y2648" s="102">
        <v>29</v>
      </c>
      <c r="Z2648">
        <v>0</v>
      </c>
      <c r="AA2648">
        <v>0</v>
      </c>
      <c r="AB2648">
        <v>0</v>
      </c>
      <c r="AE2648" s="103">
        <v>0</v>
      </c>
      <c r="AF2648">
        <v>0</v>
      </c>
      <c r="AG2648">
        <v>0</v>
      </c>
      <c r="AH2648">
        <v>0</v>
      </c>
      <c r="AI2648">
        <v>0</v>
      </c>
    </row>
    <row r="2649" spans="1:35" ht="15" hidden="1" customHeight="1" x14ac:dyDescent="0.25">
      <c r="A2649" s="37" t="s">
        <v>36</v>
      </c>
      <c r="B2649" s="37" t="s">
        <v>37</v>
      </c>
      <c r="C2649" s="37" t="s">
        <v>448</v>
      </c>
      <c r="D2649" s="38" t="s">
        <v>11022</v>
      </c>
      <c r="E2649" s="37" t="s">
        <v>449</v>
      </c>
      <c r="F2649" s="37" t="s">
        <v>40</v>
      </c>
      <c r="G2649" s="37">
        <v>200000116</v>
      </c>
      <c r="H2649" s="100">
        <v>710137509</v>
      </c>
      <c r="I2649" s="101">
        <v>603520</v>
      </c>
      <c r="J2649" s="37">
        <v>100000724</v>
      </c>
      <c r="K2649" s="37">
        <v>200000116</v>
      </c>
      <c r="L2649" s="37" t="s">
        <v>48</v>
      </c>
      <c r="M2649" s="37" t="s">
        <v>40</v>
      </c>
      <c r="N2649" s="37" t="s">
        <v>446</v>
      </c>
      <c r="O2649" s="39" t="s">
        <v>11023</v>
      </c>
      <c r="P2649" s="37" t="s">
        <v>450</v>
      </c>
      <c r="Q2649" s="37" t="s">
        <v>458</v>
      </c>
      <c r="R2649" s="39" t="s">
        <v>10619</v>
      </c>
      <c r="S2649" s="40" t="s">
        <v>10741</v>
      </c>
      <c r="T2649" s="41">
        <v>30</v>
      </c>
      <c r="U2649" s="41">
        <v>0</v>
      </c>
      <c r="V2649" s="41">
        <v>0</v>
      </c>
      <c r="W2649" s="42"/>
      <c r="X2649" s="42"/>
      <c r="Y2649" s="102">
        <v>30</v>
      </c>
      <c r="Z2649">
        <v>0</v>
      </c>
      <c r="AA2649">
        <v>0</v>
      </c>
      <c r="AB2649">
        <v>0</v>
      </c>
      <c r="AE2649" s="103">
        <v>0</v>
      </c>
      <c r="AF2649">
        <v>0</v>
      </c>
      <c r="AG2649">
        <v>0</v>
      </c>
      <c r="AH2649">
        <v>0</v>
      </c>
      <c r="AI2649">
        <v>0</v>
      </c>
    </row>
    <row r="2650" spans="1:35" ht="15" hidden="1" customHeight="1" x14ac:dyDescent="0.25">
      <c r="A2650" s="37" t="s">
        <v>36</v>
      </c>
      <c r="B2650" s="37" t="s">
        <v>37</v>
      </c>
      <c r="C2650" s="37" t="s">
        <v>8336</v>
      </c>
      <c r="D2650" s="38" t="s">
        <v>15843</v>
      </c>
      <c r="E2650" s="37" t="s">
        <v>8337</v>
      </c>
      <c r="F2650" s="37" t="s">
        <v>6696</v>
      </c>
      <c r="G2650" s="37">
        <v>200002289</v>
      </c>
      <c r="H2650" s="100">
        <v>710023960</v>
      </c>
      <c r="I2650" s="101">
        <v>690082</v>
      </c>
      <c r="J2650" s="37">
        <v>100011744</v>
      </c>
      <c r="K2650" s="37">
        <v>200002289</v>
      </c>
      <c r="L2650" s="37" t="s">
        <v>48</v>
      </c>
      <c r="M2650" s="37" t="s">
        <v>6696</v>
      </c>
      <c r="N2650" s="37" t="s">
        <v>6969</v>
      </c>
      <c r="O2650" s="39" t="s">
        <v>13029</v>
      </c>
      <c r="P2650" s="37" t="s">
        <v>8338</v>
      </c>
      <c r="Q2650" s="37" t="s">
        <v>8339</v>
      </c>
      <c r="R2650" s="39" t="s">
        <v>15844</v>
      </c>
      <c r="S2650" s="40" t="s">
        <v>10741</v>
      </c>
      <c r="T2650" s="41">
        <v>1</v>
      </c>
      <c r="U2650" s="41">
        <v>0</v>
      </c>
      <c r="V2650" s="41">
        <v>0</v>
      </c>
      <c r="W2650" s="42"/>
      <c r="X2650" s="42"/>
      <c r="Y2650" s="102">
        <v>1</v>
      </c>
      <c r="Z2650">
        <v>0</v>
      </c>
      <c r="AA2650">
        <v>0</v>
      </c>
      <c r="AB2650">
        <v>0</v>
      </c>
      <c r="AE2650" s="103">
        <v>0</v>
      </c>
      <c r="AF2650">
        <v>0</v>
      </c>
      <c r="AG2650">
        <v>0</v>
      </c>
      <c r="AH2650">
        <v>0</v>
      </c>
      <c r="AI2650">
        <v>0</v>
      </c>
    </row>
    <row r="2651" spans="1:35" ht="15" hidden="1" customHeight="1" x14ac:dyDescent="0.25">
      <c r="A2651" s="37" t="s">
        <v>36</v>
      </c>
      <c r="B2651" s="37" t="s">
        <v>37</v>
      </c>
      <c r="C2651" s="37" t="s">
        <v>1091</v>
      </c>
      <c r="D2651" s="38" t="s">
        <v>15845</v>
      </c>
      <c r="E2651" s="37" t="s">
        <v>1092</v>
      </c>
      <c r="F2651" s="37" t="s">
        <v>814</v>
      </c>
      <c r="G2651" s="37">
        <v>200000389</v>
      </c>
      <c r="H2651" s="100">
        <v>710003536</v>
      </c>
      <c r="I2651" s="101">
        <v>306045</v>
      </c>
      <c r="J2651" s="37">
        <v>100002030</v>
      </c>
      <c r="K2651" s="37">
        <v>200000389</v>
      </c>
      <c r="L2651" s="37" t="s">
        <v>210</v>
      </c>
      <c r="M2651" s="37" t="s">
        <v>814</v>
      </c>
      <c r="N2651" s="37" t="s">
        <v>1043</v>
      </c>
      <c r="O2651" s="39" t="s">
        <v>15846</v>
      </c>
      <c r="P2651" s="37" t="s">
        <v>1093</v>
      </c>
      <c r="Q2651" s="37" t="s">
        <v>1094</v>
      </c>
      <c r="R2651" s="39" t="s">
        <v>15847</v>
      </c>
      <c r="S2651" s="40" t="s">
        <v>10741</v>
      </c>
      <c r="T2651" s="41">
        <v>11</v>
      </c>
      <c r="U2651" s="41">
        <v>0</v>
      </c>
      <c r="V2651" s="41">
        <v>0</v>
      </c>
      <c r="W2651" s="42"/>
      <c r="X2651" s="42"/>
      <c r="Y2651" s="102">
        <v>11</v>
      </c>
      <c r="Z2651">
        <v>0</v>
      </c>
      <c r="AA2651">
        <v>0</v>
      </c>
      <c r="AB2651">
        <v>0</v>
      </c>
      <c r="AE2651" s="103">
        <v>0</v>
      </c>
      <c r="AF2651">
        <v>0</v>
      </c>
      <c r="AG2651">
        <v>0</v>
      </c>
      <c r="AH2651">
        <v>0</v>
      </c>
      <c r="AI2651">
        <v>0</v>
      </c>
    </row>
    <row r="2652" spans="1:35" ht="15" hidden="1" customHeight="1" x14ac:dyDescent="0.25">
      <c r="A2652" s="37" t="s">
        <v>36</v>
      </c>
      <c r="B2652" s="37" t="s">
        <v>37</v>
      </c>
      <c r="C2652" s="37" t="s">
        <v>8002</v>
      </c>
      <c r="D2652" s="38" t="s">
        <v>15848</v>
      </c>
      <c r="E2652" s="37" t="s">
        <v>8003</v>
      </c>
      <c r="F2652" s="37" t="s">
        <v>6696</v>
      </c>
      <c r="G2652" s="37">
        <v>200002778</v>
      </c>
      <c r="H2652" s="100">
        <v>710032072</v>
      </c>
      <c r="I2652" s="101">
        <v>330671</v>
      </c>
      <c r="J2652" s="37">
        <v>100013720</v>
      </c>
      <c r="K2652" s="37">
        <v>200002778</v>
      </c>
      <c r="L2652" s="37" t="s">
        <v>48</v>
      </c>
      <c r="M2652" s="37" t="s">
        <v>6696</v>
      </c>
      <c r="N2652" s="37" t="s">
        <v>7953</v>
      </c>
      <c r="O2652" s="39" t="s">
        <v>15849</v>
      </c>
      <c r="P2652" s="37" t="s">
        <v>8004</v>
      </c>
      <c r="Q2652" s="37" t="s">
        <v>8005</v>
      </c>
      <c r="R2652" s="39" t="s">
        <v>15850</v>
      </c>
      <c r="S2652" s="40" t="s">
        <v>10741</v>
      </c>
      <c r="T2652" s="41">
        <v>9</v>
      </c>
      <c r="U2652" s="41">
        <v>0</v>
      </c>
      <c r="V2652" s="41">
        <v>0</v>
      </c>
      <c r="W2652" s="42"/>
      <c r="X2652" s="42"/>
      <c r="Y2652" s="102">
        <v>9</v>
      </c>
      <c r="Z2652">
        <v>0</v>
      </c>
      <c r="AA2652">
        <v>0</v>
      </c>
      <c r="AB2652">
        <v>0</v>
      </c>
      <c r="AE2652" s="103">
        <v>0</v>
      </c>
      <c r="AF2652">
        <v>1</v>
      </c>
      <c r="AG2652">
        <v>0</v>
      </c>
      <c r="AH2652">
        <v>0</v>
      </c>
      <c r="AI2652">
        <v>1</v>
      </c>
    </row>
    <row r="2653" spans="1:35" ht="15" hidden="1" customHeight="1" x14ac:dyDescent="0.25">
      <c r="A2653" s="37" t="s">
        <v>36</v>
      </c>
      <c r="B2653" s="37" t="s">
        <v>37</v>
      </c>
      <c r="C2653" s="37" t="s">
        <v>3353</v>
      </c>
      <c r="D2653" s="38" t="s">
        <v>15851</v>
      </c>
      <c r="E2653" s="37" t="s">
        <v>3354</v>
      </c>
      <c r="F2653" s="37" t="s">
        <v>2860</v>
      </c>
      <c r="G2653" s="37">
        <v>200000937</v>
      </c>
      <c r="H2653" s="100">
        <v>710004869</v>
      </c>
      <c r="I2653" s="101">
        <v>306789</v>
      </c>
      <c r="J2653" s="37">
        <v>100004943</v>
      </c>
      <c r="K2653" s="37">
        <v>200000937</v>
      </c>
      <c r="L2653" s="37" t="s">
        <v>48</v>
      </c>
      <c r="M2653" s="37" t="s">
        <v>2860</v>
      </c>
      <c r="N2653" s="37" t="s">
        <v>3333</v>
      </c>
      <c r="O2653" s="39" t="s">
        <v>15852</v>
      </c>
      <c r="P2653" s="37" t="s">
        <v>3355</v>
      </c>
      <c r="Q2653" s="37" t="s">
        <v>3356</v>
      </c>
      <c r="R2653" s="39" t="s">
        <v>15853</v>
      </c>
      <c r="S2653" s="40" t="s">
        <v>10741</v>
      </c>
      <c r="T2653" s="41">
        <v>9</v>
      </c>
      <c r="U2653" s="42">
        <v>0</v>
      </c>
      <c r="V2653" s="42">
        <v>0</v>
      </c>
      <c r="W2653" s="42"/>
      <c r="X2653" s="42"/>
      <c r="Y2653" s="102">
        <v>9</v>
      </c>
      <c r="Z2653">
        <v>0</v>
      </c>
      <c r="AA2653">
        <v>0</v>
      </c>
      <c r="AB2653">
        <v>0</v>
      </c>
      <c r="AE2653" s="103">
        <v>0</v>
      </c>
      <c r="AF2653">
        <v>0</v>
      </c>
      <c r="AG2653">
        <v>0</v>
      </c>
      <c r="AH2653">
        <v>0</v>
      </c>
      <c r="AI2653">
        <v>0</v>
      </c>
    </row>
    <row r="2654" spans="1:35" ht="15" hidden="1" customHeight="1" x14ac:dyDescent="0.25">
      <c r="A2654" s="37" t="s">
        <v>36</v>
      </c>
      <c r="B2654" s="37" t="s">
        <v>37</v>
      </c>
      <c r="C2654" s="37" t="s">
        <v>7907</v>
      </c>
      <c r="D2654" s="38" t="s">
        <v>15854</v>
      </c>
      <c r="E2654" s="37" t="s">
        <v>7908</v>
      </c>
      <c r="F2654" s="37" t="s">
        <v>6696</v>
      </c>
      <c r="G2654" s="37">
        <v>200002687</v>
      </c>
      <c r="H2654" s="100">
        <v>710040385</v>
      </c>
      <c r="I2654" s="101">
        <v>37876147</v>
      </c>
      <c r="J2654" s="37">
        <v>100013472</v>
      </c>
      <c r="K2654" s="37">
        <v>100013473</v>
      </c>
      <c r="L2654" s="37" t="s">
        <v>92</v>
      </c>
      <c r="M2654" s="37" t="s">
        <v>6696</v>
      </c>
      <c r="N2654" s="37" t="s">
        <v>7842</v>
      </c>
      <c r="O2654" s="39" t="s">
        <v>7948</v>
      </c>
      <c r="P2654" s="37" t="s">
        <v>7909</v>
      </c>
      <c r="Q2654" s="37" t="s">
        <v>7910</v>
      </c>
      <c r="R2654" s="39" t="s">
        <v>15855</v>
      </c>
      <c r="S2654" s="40" t="s">
        <v>10741</v>
      </c>
      <c r="T2654" s="41">
        <v>9</v>
      </c>
      <c r="U2654" s="42">
        <v>0</v>
      </c>
      <c r="V2654" s="42">
        <v>0</v>
      </c>
      <c r="W2654" s="42"/>
      <c r="X2654" s="42"/>
      <c r="Y2654" s="102">
        <v>9</v>
      </c>
      <c r="Z2654">
        <v>0</v>
      </c>
      <c r="AA2654">
        <v>0</v>
      </c>
      <c r="AB2654">
        <v>0</v>
      </c>
      <c r="AE2654" s="103">
        <v>0</v>
      </c>
      <c r="AF2654">
        <v>0</v>
      </c>
      <c r="AG2654">
        <v>0</v>
      </c>
      <c r="AH2654">
        <v>0</v>
      </c>
      <c r="AI2654">
        <v>0</v>
      </c>
    </row>
    <row r="2655" spans="1:35" ht="15" hidden="1" customHeight="1" x14ac:dyDescent="0.25">
      <c r="A2655" s="37" t="s">
        <v>36</v>
      </c>
      <c r="B2655" s="37" t="s">
        <v>37</v>
      </c>
      <c r="C2655" s="37" t="s">
        <v>5752</v>
      </c>
      <c r="D2655" s="38" t="s">
        <v>11186</v>
      </c>
      <c r="E2655" s="37" t="s">
        <v>5753</v>
      </c>
      <c r="F2655" s="37" t="s">
        <v>568</v>
      </c>
      <c r="G2655" s="37">
        <v>200001918</v>
      </c>
      <c r="H2655" s="100">
        <v>37957996</v>
      </c>
      <c r="I2655" s="101">
        <v>319031</v>
      </c>
      <c r="J2655" s="37">
        <v>100010568</v>
      </c>
      <c r="K2655" s="37">
        <v>200001918</v>
      </c>
      <c r="L2655" s="37" t="s">
        <v>48</v>
      </c>
      <c r="M2655" s="37" t="s">
        <v>568</v>
      </c>
      <c r="N2655" s="37" t="s">
        <v>570</v>
      </c>
      <c r="O2655" s="39" t="s">
        <v>11187</v>
      </c>
      <c r="P2655" s="37" t="s">
        <v>570</v>
      </c>
      <c r="Q2655" s="37" t="s">
        <v>15860</v>
      </c>
      <c r="R2655" s="39" t="s">
        <v>11189</v>
      </c>
      <c r="S2655" s="40" t="s">
        <v>10721</v>
      </c>
      <c r="T2655" s="41">
        <v>35</v>
      </c>
      <c r="U2655" s="41">
        <v>0</v>
      </c>
      <c r="V2655" s="41">
        <v>0</v>
      </c>
      <c r="W2655" s="42"/>
      <c r="X2655" s="42"/>
      <c r="Y2655" s="102">
        <v>35</v>
      </c>
      <c r="Z2655">
        <v>0</v>
      </c>
      <c r="AA2655">
        <v>0</v>
      </c>
      <c r="AB2655">
        <v>0</v>
      </c>
      <c r="AE2655" s="103">
        <v>0</v>
      </c>
      <c r="AF2655">
        <v>1</v>
      </c>
      <c r="AG2655">
        <v>0</v>
      </c>
      <c r="AH2655">
        <v>0</v>
      </c>
      <c r="AI2655">
        <v>1</v>
      </c>
    </row>
    <row r="2656" spans="1:35" ht="15" hidden="1" customHeight="1" x14ac:dyDescent="0.25">
      <c r="A2656" s="37" t="s">
        <v>36</v>
      </c>
      <c r="B2656" s="37" t="s">
        <v>37</v>
      </c>
      <c r="C2656" s="37" t="s">
        <v>9556</v>
      </c>
      <c r="D2656" s="38" t="s">
        <v>11047</v>
      </c>
      <c r="E2656" s="37" t="s">
        <v>9557</v>
      </c>
      <c r="F2656" s="37" t="s">
        <v>8536</v>
      </c>
      <c r="G2656" s="37">
        <v>200003302</v>
      </c>
      <c r="H2656" s="100">
        <v>710031106</v>
      </c>
      <c r="I2656" s="101">
        <v>329533</v>
      </c>
      <c r="J2656" s="37">
        <v>100016156</v>
      </c>
      <c r="K2656" s="37">
        <v>200003302</v>
      </c>
      <c r="L2656" s="37" t="s">
        <v>48</v>
      </c>
      <c r="M2656" s="37" t="s">
        <v>8536</v>
      </c>
      <c r="N2656" s="37" t="s">
        <v>8385</v>
      </c>
      <c r="O2656" s="39" t="s">
        <v>11048</v>
      </c>
      <c r="P2656" s="37" t="s">
        <v>9558</v>
      </c>
      <c r="Q2656" s="37" t="s">
        <v>9560</v>
      </c>
      <c r="R2656" s="39" t="s">
        <v>11050</v>
      </c>
      <c r="S2656" s="40" t="s">
        <v>10741</v>
      </c>
      <c r="T2656" s="41">
        <v>10</v>
      </c>
      <c r="U2656" s="41">
        <v>0</v>
      </c>
      <c r="V2656" s="41">
        <v>0</v>
      </c>
      <c r="W2656" s="42"/>
      <c r="X2656" s="42"/>
      <c r="Y2656" s="102">
        <v>10</v>
      </c>
      <c r="Z2656">
        <v>0</v>
      </c>
      <c r="AA2656">
        <v>0</v>
      </c>
      <c r="AB2656">
        <v>0</v>
      </c>
      <c r="AE2656" s="103">
        <v>0</v>
      </c>
      <c r="AF2656">
        <v>3</v>
      </c>
      <c r="AG2656">
        <v>0</v>
      </c>
      <c r="AH2656">
        <v>0</v>
      </c>
      <c r="AI2656">
        <v>3</v>
      </c>
    </row>
    <row r="2657" spans="1:35" ht="15" hidden="1" customHeight="1" x14ac:dyDescent="0.25">
      <c r="A2657" s="37" t="s">
        <v>36</v>
      </c>
      <c r="B2657" s="37" t="s">
        <v>592</v>
      </c>
      <c r="C2657" s="37" t="s">
        <v>8494</v>
      </c>
      <c r="D2657" s="38" t="s">
        <v>15856</v>
      </c>
      <c r="E2657" s="37" t="s">
        <v>8495</v>
      </c>
      <c r="F2657" s="37" t="s">
        <v>6696</v>
      </c>
      <c r="G2657" s="37">
        <v>200003962</v>
      </c>
      <c r="H2657" s="100">
        <v>52604543</v>
      </c>
      <c r="I2657" s="101">
        <v>51937565</v>
      </c>
      <c r="J2657" s="37">
        <v>100018703</v>
      </c>
      <c r="K2657" s="37">
        <v>200003962</v>
      </c>
      <c r="L2657" s="37" t="s">
        <v>8496</v>
      </c>
      <c r="M2657" s="37" t="s">
        <v>6696</v>
      </c>
      <c r="N2657" s="37" t="s">
        <v>8266</v>
      </c>
      <c r="O2657" s="39" t="s">
        <v>10966</v>
      </c>
      <c r="P2657" s="37" t="s">
        <v>8266</v>
      </c>
      <c r="Q2657" s="37" t="s">
        <v>8497</v>
      </c>
      <c r="R2657" s="39" t="s">
        <v>11857</v>
      </c>
      <c r="S2657" s="40" t="s">
        <v>10721</v>
      </c>
      <c r="T2657" s="41">
        <v>0</v>
      </c>
      <c r="U2657" s="41">
        <v>13</v>
      </c>
      <c r="V2657" s="41">
        <v>0</v>
      </c>
      <c r="W2657" s="42"/>
      <c r="X2657" s="42"/>
      <c r="Y2657" s="102">
        <v>13</v>
      </c>
      <c r="Z2657">
        <v>0</v>
      </c>
      <c r="AA2657">
        <v>0</v>
      </c>
      <c r="AB2657">
        <v>0</v>
      </c>
      <c r="AE2657" s="103">
        <v>0</v>
      </c>
      <c r="AF2657">
        <v>0</v>
      </c>
      <c r="AG2657">
        <v>4</v>
      </c>
      <c r="AH2657">
        <v>0</v>
      </c>
      <c r="AI2657">
        <v>4</v>
      </c>
    </row>
    <row r="2658" spans="1:35" ht="15" hidden="1" customHeight="1" x14ac:dyDescent="0.25">
      <c r="A2658" s="37" t="s">
        <v>36</v>
      </c>
      <c r="B2658" s="37" t="s">
        <v>37</v>
      </c>
      <c r="C2658" s="37" t="s">
        <v>8672</v>
      </c>
      <c r="D2658" s="38" t="s">
        <v>15857</v>
      </c>
      <c r="E2658" s="37" t="s">
        <v>8673</v>
      </c>
      <c r="F2658" s="37" t="s">
        <v>8536</v>
      </c>
      <c r="G2658" s="37">
        <v>200003019</v>
      </c>
      <c r="H2658" s="100">
        <v>710025564</v>
      </c>
      <c r="I2658" s="101">
        <v>324426</v>
      </c>
      <c r="J2658" s="37">
        <v>100015228</v>
      </c>
      <c r="K2658" s="37">
        <v>200003019</v>
      </c>
      <c r="L2658" s="37" t="s">
        <v>48</v>
      </c>
      <c r="M2658" s="37" t="s">
        <v>8536</v>
      </c>
      <c r="N2658" s="37" t="s">
        <v>8633</v>
      </c>
      <c r="O2658" s="39" t="s">
        <v>15858</v>
      </c>
      <c r="P2658" s="37" t="s">
        <v>8674</v>
      </c>
      <c r="Q2658" s="37" t="s">
        <v>6678</v>
      </c>
      <c r="R2658" s="39" t="s">
        <v>15859</v>
      </c>
      <c r="S2658" s="40" t="s">
        <v>10741</v>
      </c>
      <c r="T2658" s="41">
        <v>25</v>
      </c>
      <c r="U2658" s="42">
        <v>0</v>
      </c>
      <c r="V2658" s="42">
        <v>0</v>
      </c>
      <c r="W2658" s="42"/>
      <c r="X2658" s="42"/>
      <c r="Y2658" s="102">
        <v>25</v>
      </c>
      <c r="Z2658">
        <v>0</v>
      </c>
      <c r="AA2658">
        <v>0</v>
      </c>
      <c r="AB2658">
        <v>0</v>
      </c>
      <c r="AE2658" s="103">
        <v>0</v>
      </c>
      <c r="AF2658">
        <v>0</v>
      </c>
      <c r="AG2658">
        <v>0</v>
      </c>
      <c r="AH2658">
        <v>0</v>
      </c>
      <c r="AI2658">
        <v>0</v>
      </c>
    </row>
    <row r="2659" spans="1:35" ht="15" hidden="1" customHeight="1" x14ac:dyDescent="0.25">
      <c r="A2659" s="37" t="s">
        <v>36</v>
      </c>
      <c r="B2659" s="37" t="s">
        <v>37</v>
      </c>
      <c r="C2659" s="37" t="s">
        <v>174</v>
      </c>
      <c r="D2659" s="38" t="s">
        <v>14135</v>
      </c>
      <c r="E2659" s="37" t="s">
        <v>175</v>
      </c>
      <c r="F2659" s="37" t="s">
        <v>40</v>
      </c>
      <c r="G2659" s="37">
        <v>200000249</v>
      </c>
      <c r="H2659" s="100">
        <v>710002190</v>
      </c>
      <c r="I2659" s="101">
        <v>304832</v>
      </c>
      <c r="J2659" s="37">
        <v>100001290</v>
      </c>
      <c r="K2659" s="37">
        <v>200000249</v>
      </c>
      <c r="L2659" s="37" t="s">
        <v>48</v>
      </c>
      <c r="M2659" s="37" t="s">
        <v>40</v>
      </c>
      <c r="N2659" s="37" t="s">
        <v>241</v>
      </c>
      <c r="O2659" s="39" t="s">
        <v>11145</v>
      </c>
      <c r="P2659" s="37" t="s">
        <v>176</v>
      </c>
      <c r="Q2659" s="37" t="s">
        <v>179</v>
      </c>
      <c r="R2659" s="39" t="s">
        <v>11146</v>
      </c>
      <c r="S2659" s="40" t="s">
        <v>10741</v>
      </c>
      <c r="T2659" s="41">
        <v>28</v>
      </c>
      <c r="U2659" s="41">
        <v>0</v>
      </c>
      <c r="V2659" s="41">
        <v>0</v>
      </c>
      <c r="W2659" s="42"/>
      <c r="X2659" s="42"/>
      <c r="Y2659" s="102">
        <v>28</v>
      </c>
      <c r="Z2659">
        <v>0</v>
      </c>
      <c r="AA2659">
        <v>0</v>
      </c>
      <c r="AB2659">
        <v>0</v>
      </c>
      <c r="AE2659" s="103">
        <v>0</v>
      </c>
      <c r="AF2659">
        <v>1</v>
      </c>
      <c r="AG2659">
        <v>0</v>
      </c>
      <c r="AH2659">
        <v>0</v>
      </c>
      <c r="AI2659">
        <v>1</v>
      </c>
    </row>
    <row r="2660" spans="1:35" ht="15" hidden="1" customHeight="1" x14ac:dyDescent="0.25">
      <c r="A2660" s="37" t="s">
        <v>36</v>
      </c>
      <c r="B2660" s="37" t="s">
        <v>592</v>
      </c>
      <c r="C2660" s="37" t="s">
        <v>4141</v>
      </c>
      <c r="D2660" s="38" t="s">
        <v>15863</v>
      </c>
      <c r="E2660" s="37" t="s">
        <v>4142</v>
      </c>
      <c r="F2660" s="37" t="s">
        <v>2860</v>
      </c>
      <c r="G2660" s="37">
        <v>200000020</v>
      </c>
      <c r="H2660" s="100">
        <v>42449171</v>
      </c>
      <c r="I2660" s="101">
        <v>35970537</v>
      </c>
      <c r="J2660" s="37">
        <v>100006857</v>
      </c>
      <c r="K2660" s="37">
        <v>200000020</v>
      </c>
      <c r="L2660" s="37" t="s">
        <v>603</v>
      </c>
      <c r="M2660" s="37" t="s">
        <v>40</v>
      </c>
      <c r="N2660" s="37" t="s">
        <v>357</v>
      </c>
      <c r="O2660" s="39" t="s">
        <v>11250</v>
      </c>
      <c r="P2660" s="37" t="s">
        <v>336</v>
      </c>
      <c r="Q2660" s="37" t="s">
        <v>4143</v>
      </c>
      <c r="R2660" s="39" t="s">
        <v>10609</v>
      </c>
      <c r="S2660" s="40" t="s">
        <v>10721</v>
      </c>
      <c r="T2660" s="41">
        <v>0</v>
      </c>
      <c r="U2660" s="41">
        <v>15</v>
      </c>
      <c r="V2660" s="41">
        <v>0</v>
      </c>
      <c r="W2660" s="42"/>
      <c r="X2660" s="42"/>
      <c r="Y2660" s="102">
        <v>15</v>
      </c>
      <c r="Z2660">
        <v>0</v>
      </c>
      <c r="AA2660">
        <v>0</v>
      </c>
      <c r="AB2660">
        <v>0</v>
      </c>
      <c r="AE2660" s="103">
        <v>0</v>
      </c>
      <c r="AF2660">
        <v>0</v>
      </c>
      <c r="AG2660">
        <v>0</v>
      </c>
      <c r="AH2660">
        <v>0</v>
      </c>
      <c r="AI2660">
        <v>0</v>
      </c>
    </row>
    <row r="2661" spans="1:35" ht="15" hidden="1" customHeight="1" x14ac:dyDescent="0.25">
      <c r="A2661" s="37" t="s">
        <v>36</v>
      </c>
      <c r="B2661" s="37" t="s">
        <v>37</v>
      </c>
      <c r="C2661" s="37" t="s">
        <v>6985</v>
      </c>
      <c r="D2661" s="38" t="s">
        <v>15861</v>
      </c>
      <c r="E2661" s="37" t="s">
        <v>6986</v>
      </c>
      <c r="F2661" s="37" t="s">
        <v>6696</v>
      </c>
      <c r="G2661" s="37">
        <v>200002283</v>
      </c>
      <c r="H2661" s="100">
        <v>710023871</v>
      </c>
      <c r="I2661" s="101">
        <v>322831</v>
      </c>
      <c r="J2661" s="37">
        <v>100011736</v>
      </c>
      <c r="K2661" s="37">
        <v>200002283</v>
      </c>
      <c r="L2661" s="37" t="s">
        <v>48</v>
      </c>
      <c r="M2661" s="37" t="s">
        <v>6696</v>
      </c>
      <c r="N2661" s="37" t="s">
        <v>6969</v>
      </c>
      <c r="O2661" s="39" t="s">
        <v>10872</v>
      </c>
      <c r="P2661" s="37" t="s">
        <v>6987</v>
      </c>
      <c r="Q2661" s="37" t="s">
        <v>6988</v>
      </c>
      <c r="R2661" s="39" t="s">
        <v>15862</v>
      </c>
      <c r="S2661" s="40" t="s">
        <v>10741</v>
      </c>
      <c r="T2661" s="41">
        <v>11</v>
      </c>
      <c r="U2661" s="41">
        <v>0</v>
      </c>
      <c r="V2661" s="41">
        <v>0</v>
      </c>
      <c r="W2661" s="42"/>
      <c r="X2661" s="42"/>
      <c r="Y2661" s="102">
        <v>11</v>
      </c>
      <c r="Z2661">
        <v>0</v>
      </c>
      <c r="AA2661">
        <v>0</v>
      </c>
      <c r="AB2661">
        <v>0</v>
      </c>
      <c r="AE2661" s="103">
        <v>0</v>
      </c>
      <c r="AF2661">
        <v>0</v>
      </c>
      <c r="AG2661">
        <v>0</v>
      </c>
      <c r="AH2661">
        <v>0</v>
      </c>
      <c r="AI2661">
        <v>0</v>
      </c>
    </row>
    <row r="2662" spans="1:35" ht="15" hidden="1" customHeight="1" x14ac:dyDescent="0.25">
      <c r="A2662" s="37" t="s">
        <v>36</v>
      </c>
      <c r="B2662" s="37" t="s">
        <v>37</v>
      </c>
      <c r="C2662" s="37" t="s">
        <v>9747</v>
      </c>
      <c r="D2662" s="38" t="s">
        <v>10802</v>
      </c>
      <c r="E2662" s="37" t="s">
        <v>9748</v>
      </c>
      <c r="F2662" s="37" t="s">
        <v>8536</v>
      </c>
      <c r="G2662" s="37">
        <v>200002913</v>
      </c>
      <c r="H2662" s="100">
        <v>710024789</v>
      </c>
      <c r="I2662" s="101">
        <v>691135</v>
      </c>
      <c r="J2662" s="37">
        <v>100014630</v>
      </c>
      <c r="K2662" s="37">
        <v>200002913</v>
      </c>
      <c r="L2662" s="37" t="s">
        <v>48</v>
      </c>
      <c r="M2662" s="37" t="s">
        <v>8536</v>
      </c>
      <c r="N2662" s="37" t="s">
        <v>9828</v>
      </c>
      <c r="O2662" s="39" t="s">
        <v>10803</v>
      </c>
      <c r="P2662" s="37" t="s">
        <v>9763</v>
      </c>
      <c r="Q2662" s="37" t="s">
        <v>9770</v>
      </c>
      <c r="R2662" s="39" t="s">
        <v>10692</v>
      </c>
      <c r="S2662" s="40" t="s">
        <v>10741</v>
      </c>
      <c r="T2662" s="41">
        <v>24</v>
      </c>
      <c r="U2662" s="41">
        <v>0</v>
      </c>
      <c r="V2662" s="41">
        <v>0</v>
      </c>
      <c r="W2662" s="42"/>
      <c r="X2662" s="42"/>
      <c r="Y2662" s="102">
        <v>24</v>
      </c>
      <c r="Z2662">
        <v>0</v>
      </c>
      <c r="AA2662">
        <v>0</v>
      </c>
      <c r="AB2662">
        <v>0</v>
      </c>
      <c r="AE2662" s="103">
        <v>0</v>
      </c>
      <c r="AF2662">
        <v>1</v>
      </c>
      <c r="AG2662">
        <v>0</v>
      </c>
      <c r="AH2662">
        <v>0</v>
      </c>
      <c r="AI2662">
        <v>1</v>
      </c>
    </row>
    <row r="2663" spans="1:35" ht="15" hidden="1" customHeight="1" x14ac:dyDescent="0.25">
      <c r="A2663" s="37" t="s">
        <v>36</v>
      </c>
      <c r="B2663" s="37" t="s">
        <v>37</v>
      </c>
      <c r="C2663" s="37" t="s">
        <v>2577</v>
      </c>
      <c r="D2663" s="38" t="s">
        <v>15864</v>
      </c>
      <c r="E2663" s="37" t="s">
        <v>2578</v>
      </c>
      <c r="F2663" s="37" t="s">
        <v>1879</v>
      </c>
      <c r="G2663" s="37">
        <v>200000792</v>
      </c>
      <c r="H2663" s="100">
        <v>710018754</v>
      </c>
      <c r="I2663" s="101">
        <v>42020131</v>
      </c>
      <c r="J2663" s="37">
        <v>100004167</v>
      </c>
      <c r="K2663" s="37">
        <v>100004164</v>
      </c>
      <c r="L2663" s="37" t="s">
        <v>2579</v>
      </c>
      <c r="M2663" s="37" t="s">
        <v>1879</v>
      </c>
      <c r="N2663" s="37" t="s">
        <v>2463</v>
      </c>
      <c r="O2663" s="39" t="s">
        <v>15865</v>
      </c>
      <c r="P2663" s="37" t="s">
        <v>2580</v>
      </c>
      <c r="Q2663" s="37" t="s">
        <v>2581</v>
      </c>
      <c r="R2663" s="39" t="s">
        <v>15866</v>
      </c>
      <c r="S2663" s="40" t="s">
        <v>10741</v>
      </c>
      <c r="T2663" s="41">
        <v>15</v>
      </c>
      <c r="U2663" s="41">
        <v>0</v>
      </c>
      <c r="V2663" s="41">
        <v>0</v>
      </c>
      <c r="W2663" s="42"/>
      <c r="X2663" s="42"/>
      <c r="Y2663" s="102">
        <v>15</v>
      </c>
      <c r="Z2663">
        <v>0</v>
      </c>
      <c r="AA2663">
        <v>0</v>
      </c>
      <c r="AB2663">
        <v>0</v>
      </c>
      <c r="AE2663" s="103">
        <v>0</v>
      </c>
      <c r="AF2663">
        <v>4</v>
      </c>
      <c r="AG2663">
        <v>0</v>
      </c>
      <c r="AH2663">
        <v>0</v>
      </c>
      <c r="AI2663">
        <v>4</v>
      </c>
    </row>
    <row r="2664" spans="1:35" ht="15" hidden="1" customHeight="1" x14ac:dyDescent="0.25">
      <c r="A2664" s="37" t="s">
        <v>36</v>
      </c>
      <c r="B2664" s="37" t="s">
        <v>37</v>
      </c>
      <c r="C2664" s="37" t="s">
        <v>3437</v>
      </c>
      <c r="D2664" s="38" t="s">
        <v>15869</v>
      </c>
      <c r="E2664" s="37" t="s">
        <v>3438</v>
      </c>
      <c r="F2664" s="37" t="s">
        <v>2860</v>
      </c>
      <c r="G2664" s="37">
        <v>200000975</v>
      </c>
      <c r="H2664" s="100">
        <v>710005199</v>
      </c>
      <c r="I2664" s="101">
        <v>307173</v>
      </c>
      <c r="J2664" s="37">
        <v>100005461</v>
      </c>
      <c r="K2664" s="37">
        <v>200000975</v>
      </c>
      <c r="L2664" s="37" t="s">
        <v>48</v>
      </c>
      <c r="M2664" s="37" t="s">
        <v>2860</v>
      </c>
      <c r="N2664" s="37" t="s">
        <v>3333</v>
      </c>
      <c r="O2664" s="39" t="s">
        <v>11506</v>
      </c>
      <c r="P2664" s="37" t="s">
        <v>3439</v>
      </c>
      <c r="Q2664" s="37" t="s">
        <v>3440</v>
      </c>
      <c r="R2664" s="39" t="s">
        <v>15870</v>
      </c>
      <c r="S2664" s="40" t="s">
        <v>10741</v>
      </c>
      <c r="T2664" s="41">
        <v>6</v>
      </c>
      <c r="U2664" s="41">
        <v>0</v>
      </c>
      <c r="V2664" s="41">
        <v>0</v>
      </c>
      <c r="W2664" s="42"/>
      <c r="X2664" s="42"/>
      <c r="Y2664" s="102">
        <v>6</v>
      </c>
      <c r="Z2664">
        <v>0</v>
      </c>
      <c r="AA2664">
        <v>0</v>
      </c>
      <c r="AB2664">
        <v>0</v>
      </c>
      <c r="AE2664" s="103">
        <v>0</v>
      </c>
      <c r="AF2664">
        <v>0</v>
      </c>
      <c r="AG2664">
        <v>0</v>
      </c>
      <c r="AH2664">
        <v>0</v>
      </c>
      <c r="AI2664">
        <v>0</v>
      </c>
    </row>
    <row r="2665" spans="1:35" ht="15" hidden="1" customHeight="1" x14ac:dyDescent="0.25">
      <c r="A2665" s="37" t="s">
        <v>36</v>
      </c>
      <c r="B2665" s="37" t="s">
        <v>37</v>
      </c>
      <c r="C2665" s="37" t="s">
        <v>114</v>
      </c>
      <c r="D2665" s="38" t="s">
        <v>15877</v>
      </c>
      <c r="E2665" s="37" t="s">
        <v>115</v>
      </c>
      <c r="F2665" s="37" t="s">
        <v>40</v>
      </c>
      <c r="G2665" s="37">
        <v>200000269</v>
      </c>
      <c r="H2665" s="100">
        <v>710001401</v>
      </c>
      <c r="I2665" s="101">
        <v>304671</v>
      </c>
      <c r="J2665" s="37">
        <v>100001329</v>
      </c>
      <c r="K2665" s="37">
        <v>200000269</v>
      </c>
      <c r="L2665" s="37" t="s">
        <v>48</v>
      </c>
      <c r="M2665" s="37" t="s">
        <v>40</v>
      </c>
      <c r="N2665" s="37" t="s">
        <v>56</v>
      </c>
      <c r="O2665" s="39" t="s">
        <v>15878</v>
      </c>
      <c r="P2665" s="37" t="s">
        <v>116</v>
      </c>
      <c r="Q2665" s="37" t="s">
        <v>117</v>
      </c>
      <c r="R2665" s="39" t="s">
        <v>15879</v>
      </c>
      <c r="S2665" s="40" t="s">
        <v>10741</v>
      </c>
      <c r="T2665" s="41">
        <v>32</v>
      </c>
      <c r="U2665" s="41">
        <v>0</v>
      </c>
      <c r="V2665" s="41">
        <v>0</v>
      </c>
      <c r="W2665" s="42"/>
      <c r="X2665" s="42"/>
      <c r="Y2665" s="102">
        <v>32</v>
      </c>
      <c r="Z2665">
        <v>0</v>
      </c>
      <c r="AA2665">
        <v>0</v>
      </c>
      <c r="AB2665">
        <v>0</v>
      </c>
      <c r="AE2665" s="103">
        <v>0</v>
      </c>
      <c r="AF2665">
        <v>0</v>
      </c>
      <c r="AG2665">
        <v>0</v>
      </c>
      <c r="AH2665">
        <v>0</v>
      </c>
      <c r="AI2665">
        <v>0</v>
      </c>
    </row>
    <row r="2666" spans="1:35" ht="15" hidden="1" customHeight="1" x14ac:dyDescent="0.25">
      <c r="A2666" s="37" t="s">
        <v>36</v>
      </c>
      <c r="B2666" s="37" t="s">
        <v>37</v>
      </c>
      <c r="C2666" s="37" t="s">
        <v>9569</v>
      </c>
      <c r="D2666" s="38" t="s">
        <v>15871</v>
      </c>
      <c r="E2666" s="37" t="s">
        <v>9570</v>
      </c>
      <c r="F2666" s="37" t="s">
        <v>8536</v>
      </c>
      <c r="G2666" s="37">
        <v>200002887</v>
      </c>
      <c r="H2666" s="100">
        <v>710031149</v>
      </c>
      <c r="I2666" s="101">
        <v>329584</v>
      </c>
      <c r="J2666" s="37">
        <v>100014577</v>
      </c>
      <c r="K2666" s="37">
        <v>200002887</v>
      </c>
      <c r="L2666" s="37" t="s">
        <v>48</v>
      </c>
      <c r="M2666" s="37" t="s">
        <v>8536</v>
      </c>
      <c r="N2666" s="37" t="s">
        <v>9233</v>
      </c>
      <c r="O2666" s="39" t="s">
        <v>15872</v>
      </c>
      <c r="P2666" s="37" t="s">
        <v>9571</v>
      </c>
      <c r="Q2666" s="37" t="s">
        <v>9572</v>
      </c>
      <c r="R2666" s="39" t="s">
        <v>15873</v>
      </c>
      <c r="S2666" s="40" t="s">
        <v>10741</v>
      </c>
      <c r="T2666" s="41">
        <v>5</v>
      </c>
      <c r="U2666" s="42">
        <v>0</v>
      </c>
      <c r="V2666" s="42">
        <v>0</v>
      </c>
      <c r="W2666" s="42"/>
      <c r="X2666" s="42"/>
      <c r="Y2666" s="102">
        <v>5</v>
      </c>
      <c r="Z2666">
        <v>0</v>
      </c>
      <c r="AA2666">
        <v>0</v>
      </c>
      <c r="AB2666">
        <v>0</v>
      </c>
      <c r="AE2666" s="103">
        <v>0</v>
      </c>
      <c r="AF2666">
        <v>0</v>
      </c>
      <c r="AG2666">
        <v>0</v>
      </c>
      <c r="AH2666">
        <v>0</v>
      </c>
      <c r="AI2666">
        <v>0</v>
      </c>
    </row>
    <row r="2667" spans="1:35" ht="15" hidden="1" customHeight="1" x14ac:dyDescent="0.25">
      <c r="A2667" s="37" t="s">
        <v>36</v>
      </c>
      <c r="B2667" s="37" t="s">
        <v>37</v>
      </c>
      <c r="C2667" s="37" t="s">
        <v>1576</v>
      </c>
      <c r="D2667" s="38" t="s">
        <v>15874</v>
      </c>
      <c r="E2667" s="37" t="s">
        <v>1577</v>
      </c>
      <c r="F2667" s="37" t="s">
        <v>814</v>
      </c>
      <c r="G2667" s="37">
        <v>200000452</v>
      </c>
      <c r="H2667" s="100">
        <v>710012080</v>
      </c>
      <c r="I2667" s="101">
        <v>312894</v>
      </c>
      <c r="J2667" s="37">
        <v>100002427</v>
      </c>
      <c r="K2667" s="37">
        <v>200000452</v>
      </c>
      <c r="L2667" s="37" t="s">
        <v>48</v>
      </c>
      <c r="M2667" s="37" t="s">
        <v>814</v>
      </c>
      <c r="N2667" s="37" t="s">
        <v>1570</v>
      </c>
      <c r="O2667" s="39" t="s">
        <v>15875</v>
      </c>
      <c r="P2667" s="37" t="s">
        <v>1578</v>
      </c>
      <c r="Q2667" s="37" t="s">
        <v>1579</v>
      </c>
      <c r="R2667" s="39" t="s">
        <v>15876</v>
      </c>
      <c r="S2667" s="40" t="s">
        <v>10741</v>
      </c>
      <c r="T2667" s="41">
        <v>8</v>
      </c>
      <c r="U2667" s="42">
        <v>0</v>
      </c>
      <c r="V2667" s="42">
        <v>0</v>
      </c>
      <c r="W2667" s="42"/>
      <c r="X2667" s="42"/>
      <c r="Y2667" s="102">
        <v>8</v>
      </c>
      <c r="Z2667">
        <v>0</v>
      </c>
      <c r="AA2667">
        <v>0</v>
      </c>
      <c r="AB2667">
        <v>0</v>
      </c>
      <c r="AE2667" s="103">
        <v>0</v>
      </c>
      <c r="AF2667">
        <v>1</v>
      </c>
      <c r="AG2667">
        <v>0</v>
      </c>
      <c r="AH2667">
        <v>0</v>
      </c>
      <c r="AI2667">
        <v>1</v>
      </c>
    </row>
    <row r="2668" spans="1:35" ht="15" hidden="1" customHeight="1" x14ac:dyDescent="0.25">
      <c r="A2668" s="37" t="s">
        <v>36</v>
      </c>
      <c r="B2668" s="37" t="s">
        <v>37</v>
      </c>
      <c r="C2668" s="37" t="s">
        <v>3870</v>
      </c>
      <c r="D2668" s="38" t="s">
        <v>15880</v>
      </c>
      <c r="E2668" s="37" t="s">
        <v>3871</v>
      </c>
      <c r="F2668" s="37" t="s">
        <v>2860</v>
      </c>
      <c r="G2668" s="37">
        <v>200001220</v>
      </c>
      <c r="H2668" s="100">
        <v>710009542</v>
      </c>
      <c r="I2668" s="101">
        <v>37860682</v>
      </c>
      <c r="J2668" s="37">
        <v>100005885</v>
      </c>
      <c r="K2668" s="37">
        <v>100005886</v>
      </c>
      <c r="L2668" s="37" t="s">
        <v>105</v>
      </c>
      <c r="M2668" s="37" t="s">
        <v>2860</v>
      </c>
      <c r="N2668" s="37" t="s">
        <v>3852</v>
      </c>
      <c r="O2668" s="39" t="s">
        <v>12683</v>
      </c>
      <c r="P2668" s="37" t="s">
        <v>3872</v>
      </c>
      <c r="Q2668" s="37" t="s">
        <v>3873</v>
      </c>
      <c r="R2668" s="39" t="s">
        <v>15881</v>
      </c>
      <c r="S2668" s="40" t="s">
        <v>10741</v>
      </c>
      <c r="T2668" s="41">
        <v>16</v>
      </c>
      <c r="U2668" s="42">
        <v>0</v>
      </c>
      <c r="V2668" s="42">
        <v>0</v>
      </c>
      <c r="W2668" s="42"/>
      <c r="X2668" s="42"/>
      <c r="Y2668" s="102">
        <v>16</v>
      </c>
      <c r="Z2668">
        <v>0</v>
      </c>
      <c r="AA2668">
        <v>0</v>
      </c>
      <c r="AB2668">
        <v>0</v>
      </c>
      <c r="AE2668" s="103">
        <v>0</v>
      </c>
      <c r="AF2668">
        <v>0</v>
      </c>
      <c r="AG2668">
        <v>0</v>
      </c>
      <c r="AH2668">
        <v>0</v>
      </c>
      <c r="AI2668">
        <v>0</v>
      </c>
    </row>
    <row r="2669" spans="1:35" ht="15" hidden="1" customHeight="1" x14ac:dyDescent="0.25">
      <c r="A2669" s="37" t="s">
        <v>36</v>
      </c>
      <c r="B2669" s="37" t="s">
        <v>37</v>
      </c>
      <c r="C2669" s="37" t="s">
        <v>9451</v>
      </c>
      <c r="D2669" s="38" t="s">
        <v>15882</v>
      </c>
      <c r="E2669" s="37" t="s">
        <v>9452</v>
      </c>
      <c r="F2669" s="37" t="s">
        <v>8536</v>
      </c>
      <c r="G2669" s="37">
        <v>200003364</v>
      </c>
      <c r="H2669" s="100">
        <v>710153479</v>
      </c>
      <c r="I2669" s="101">
        <v>331872</v>
      </c>
      <c r="J2669" s="37">
        <v>100016468</v>
      </c>
      <c r="K2669" s="37">
        <v>200003364</v>
      </c>
      <c r="L2669" s="37" t="s">
        <v>53</v>
      </c>
      <c r="M2669" s="37" t="s">
        <v>8536</v>
      </c>
      <c r="N2669" s="37" t="s">
        <v>6661</v>
      </c>
      <c r="O2669" s="39" t="s">
        <v>15883</v>
      </c>
      <c r="P2669" s="37" t="s">
        <v>9453</v>
      </c>
      <c r="Q2669" s="37" t="s">
        <v>15884</v>
      </c>
      <c r="R2669" s="39" t="s">
        <v>15885</v>
      </c>
      <c r="S2669" s="40" t="s">
        <v>10741</v>
      </c>
      <c r="T2669" s="41">
        <v>6</v>
      </c>
      <c r="U2669" s="41">
        <v>0</v>
      </c>
      <c r="V2669" s="41">
        <v>0</v>
      </c>
      <c r="W2669" s="42"/>
      <c r="X2669" s="42"/>
      <c r="Y2669" s="102">
        <v>6</v>
      </c>
      <c r="Z2669">
        <v>0</v>
      </c>
      <c r="AA2669">
        <v>0</v>
      </c>
      <c r="AB2669">
        <v>0</v>
      </c>
      <c r="AE2669" s="103">
        <v>0</v>
      </c>
      <c r="AF2669">
        <v>0</v>
      </c>
      <c r="AG2669">
        <v>0</v>
      </c>
      <c r="AH2669">
        <v>0</v>
      </c>
      <c r="AI2669">
        <v>0</v>
      </c>
    </row>
    <row r="2670" spans="1:35" ht="15" hidden="1" customHeight="1" x14ac:dyDescent="0.25">
      <c r="A2670" s="37" t="s">
        <v>36</v>
      </c>
      <c r="B2670" s="37" t="s">
        <v>37</v>
      </c>
      <c r="C2670" s="37" t="s">
        <v>6015</v>
      </c>
      <c r="D2670" s="38" t="s">
        <v>15887</v>
      </c>
      <c r="E2670" s="37" t="s">
        <v>6016</v>
      </c>
      <c r="F2670" s="37" t="s">
        <v>568</v>
      </c>
      <c r="G2670" s="37">
        <v>200002043</v>
      </c>
      <c r="H2670" s="100">
        <v>710020015</v>
      </c>
      <c r="I2670" s="101">
        <v>319333</v>
      </c>
      <c r="J2670" s="37">
        <v>100010677</v>
      </c>
      <c r="K2670" s="37">
        <v>200002043</v>
      </c>
      <c r="L2670" s="37" t="s">
        <v>48</v>
      </c>
      <c r="M2670" s="37" t="s">
        <v>568</v>
      </c>
      <c r="N2670" s="37" t="s">
        <v>5980</v>
      </c>
      <c r="O2670" s="39" t="s">
        <v>13476</v>
      </c>
      <c r="P2670" s="37" t="s">
        <v>6017</v>
      </c>
      <c r="Q2670" s="37" t="s">
        <v>6018</v>
      </c>
      <c r="R2670" s="39" t="s">
        <v>15888</v>
      </c>
      <c r="S2670" s="40" t="s">
        <v>10741</v>
      </c>
      <c r="T2670" s="42">
        <v>12</v>
      </c>
      <c r="U2670" s="42">
        <v>0</v>
      </c>
      <c r="V2670" s="42">
        <v>0</v>
      </c>
      <c r="W2670" s="42"/>
      <c r="X2670" s="42"/>
      <c r="Y2670" s="102">
        <v>12</v>
      </c>
      <c r="Z2670">
        <v>0</v>
      </c>
      <c r="AA2670">
        <v>0</v>
      </c>
      <c r="AB2670">
        <v>0</v>
      </c>
      <c r="AE2670" s="103">
        <v>0</v>
      </c>
      <c r="AF2670">
        <v>0</v>
      </c>
      <c r="AG2670">
        <v>0</v>
      </c>
      <c r="AH2670">
        <v>0</v>
      </c>
      <c r="AI2670">
        <v>0</v>
      </c>
    </row>
    <row r="2671" spans="1:35" ht="15" hidden="1" customHeight="1" x14ac:dyDescent="0.25">
      <c r="A2671" s="37" t="s">
        <v>36</v>
      </c>
      <c r="B2671" s="37" t="s">
        <v>37</v>
      </c>
      <c r="C2671" s="37" t="s">
        <v>6180</v>
      </c>
      <c r="D2671" s="38" t="s">
        <v>16056</v>
      </c>
      <c r="E2671" s="37" t="s">
        <v>6181</v>
      </c>
      <c r="F2671" s="37" t="s">
        <v>568</v>
      </c>
      <c r="G2671" s="37">
        <v>200002160</v>
      </c>
      <c r="H2671" s="100">
        <v>710021291</v>
      </c>
      <c r="I2671" s="101">
        <v>320668</v>
      </c>
      <c r="J2671" s="37">
        <v>100011090</v>
      </c>
      <c r="K2671" s="37">
        <v>200002160</v>
      </c>
      <c r="L2671" s="37" t="s">
        <v>48</v>
      </c>
      <c r="M2671" s="37" t="s">
        <v>568</v>
      </c>
      <c r="N2671" s="37" t="s">
        <v>6129</v>
      </c>
      <c r="O2671" s="39" t="s">
        <v>16057</v>
      </c>
      <c r="P2671" s="37" t="s">
        <v>6182</v>
      </c>
      <c r="Q2671" s="37" t="s">
        <v>6183</v>
      </c>
      <c r="R2671" s="39" t="s">
        <v>16058</v>
      </c>
      <c r="S2671" s="40" t="s">
        <v>10741</v>
      </c>
      <c r="T2671" s="41">
        <v>6</v>
      </c>
      <c r="U2671" s="42">
        <v>0</v>
      </c>
      <c r="V2671" s="42">
        <v>0</v>
      </c>
      <c r="W2671" s="42"/>
      <c r="X2671" s="42"/>
      <c r="Y2671" s="102">
        <v>6</v>
      </c>
      <c r="Z2671">
        <v>0</v>
      </c>
      <c r="AA2671">
        <v>0</v>
      </c>
      <c r="AB2671">
        <v>0</v>
      </c>
      <c r="AE2671" s="103">
        <v>0</v>
      </c>
      <c r="AF2671">
        <v>0</v>
      </c>
      <c r="AG2671">
        <v>0</v>
      </c>
      <c r="AH2671">
        <v>0</v>
      </c>
      <c r="AI2671">
        <v>0</v>
      </c>
    </row>
    <row r="2672" spans="1:35" ht="15" hidden="1" customHeight="1" x14ac:dyDescent="0.25">
      <c r="A2672" s="37" t="s">
        <v>36</v>
      </c>
      <c r="B2672" s="37" t="s">
        <v>37</v>
      </c>
      <c r="C2672" s="37" t="s">
        <v>221</v>
      </c>
      <c r="D2672" s="38" t="s">
        <v>11906</v>
      </c>
      <c r="E2672" s="37" t="s">
        <v>222</v>
      </c>
      <c r="F2672" s="37" t="s">
        <v>40</v>
      </c>
      <c r="G2672" s="37">
        <v>200000247</v>
      </c>
      <c r="H2672" s="100">
        <v>42449138</v>
      </c>
      <c r="I2672" s="101">
        <v>304956</v>
      </c>
      <c r="J2672" s="37">
        <v>100001208</v>
      </c>
      <c r="K2672" s="37">
        <v>200000247</v>
      </c>
      <c r="L2672" s="37" t="s">
        <v>48</v>
      </c>
      <c r="M2672" s="37" t="s">
        <v>40</v>
      </c>
      <c r="N2672" s="37" t="s">
        <v>241</v>
      </c>
      <c r="O2672" s="39" t="s">
        <v>11907</v>
      </c>
      <c r="P2672" s="37" t="s">
        <v>223</v>
      </c>
      <c r="Q2672" s="37" t="s">
        <v>226</v>
      </c>
      <c r="R2672" s="39" t="s">
        <v>11908</v>
      </c>
      <c r="S2672" s="40" t="s">
        <v>10721</v>
      </c>
      <c r="T2672" s="41">
        <v>21</v>
      </c>
      <c r="U2672" s="42">
        <v>0</v>
      </c>
      <c r="V2672" s="42">
        <v>0</v>
      </c>
      <c r="W2672" s="42"/>
      <c r="X2672" s="42"/>
      <c r="Y2672" s="102">
        <v>21</v>
      </c>
      <c r="Z2672">
        <v>0</v>
      </c>
      <c r="AA2672">
        <v>0</v>
      </c>
      <c r="AB2672">
        <v>0</v>
      </c>
      <c r="AE2672" s="103">
        <v>0</v>
      </c>
      <c r="AF2672">
        <v>0</v>
      </c>
      <c r="AG2672">
        <v>0</v>
      </c>
      <c r="AH2672">
        <v>0</v>
      </c>
      <c r="AI2672">
        <v>0</v>
      </c>
    </row>
    <row r="2673" spans="1:35" ht="15" hidden="1" customHeight="1" x14ac:dyDescent="0.25">
      <c r="A2673" s="37" t="s">
        <v>36</v>
      </c>
      <c r="B2673" s="37" t="s">
        <v>37</v>
      </c>
      <c r="C2673" s="37" t="s">
        <v>1990</v>
      </c>
      <c r="D2673" s="38" t="s">
        <v>15894</v>
      </c>
      <c r="E2673" s="37" t="s">
        <v>1991</v>
      </c>
      <c r="F2673" s="37" t="s">
        <v>1879</v>
      </c>
      <c r="G2673" s="37">
        <v>200000603</v>
      </c>
      <c r="H2673" s="100">
        <v>710009844</v>
      </c>
      <c r="I2673" s="101">
        <v>31202641</v>
      </c>
      <c r="J2673" s="37">
        <v>100003379</v>
      </c>
      <c r="K2673" s="37">
        <v>100003380</v>
      </c>
      <c r="L2673" s="37" t="s">
        <v>92</v>
      </c>
      <c r="M2673" s="37" t="s">
        <v>1879</v>
      </c>
      <c r="N2673" s="37" t="s">
        <v>2656</v>
      </c>
      <c r="O2673" s="39" t="s">
        <v>11154</v>
      </c>
      <c r="P2673" s="37" t="s">
        <v>1992</v>
      </c>
      <c r="Q2673" s="37" t="s">
        <v>1993</v>
      </c>
      <c r="R2673" s="39" t="s">
        <v>15895</v>
      </c>
      <c r="S2673" s="40" t="s">
        <v>10741</v>
      </c>
      <c r="T2673" s="41">
        <v>11</v>
      </c>
      <c r="U2673" s="42">
        <v>0</v>
      </c>
      <c r="V2673" s="42">
        <v>0</v>
      </c>
      <c r="W2673" s="42"/>
      <c r="X2673" s="42"/>
      <c r="Y2673" s="102">
        <v>11</v>
      </c>
      <c r="Z2673">
        <v>0</v>
      </c>
      <c r="AA2673">
        <v>0</v>
      </c>
      <c r="AB2673">
        <v>0</v>
      </c>
      <c r="AE2673" s="103">
        <v>0</v>
      </c>
      <c r="AF2673">
        <v>0</v>
      </c>
      <c r="AG2673">
        <v>0</v>
      </c>
      <c r="AH2673">
        <v>0</v>
      </c>
      <c r="AI2673">
        <v>0</v>
      </c>
    </row>
    <row r="2674" spans="1:35" ht="15" hidden="1" customHeight="1" x14ac:dyDescent="0.25">
      <c r="A2674" s="37" t="s">
        <v>36</v>
      </c>
      <c r="B2674" s="37" t="s">
        <v>37</v>
      </c>
      <c r="C2674" s="37" t="s">
        <v>8766</v>
      </c>
      <c r="D2674" s="38" t="s">
        <v>14874</v>
      </c>
      <c r="E2674" s="37" t="s">
        <v>8767</v>
      </c>
      <c r="F2674" s="37" t="s">
        <v>8536</v>
      </c>
      <c r="G2674" s="37">
        <v>200003048</v>
      </c>
      <c r="H2674" s="100">
        <v>710025904</v>
      </c>
      <c r="I2674" s="101">
        <v>324680</v>
      </c>
      <c r="J2674" s="37">
        <v>100015338</v>
      </c>
      <c r="K2674" s="37">
        <v>200003048</v>
      </c>
      <c r="L2674" s="37" t="s">
        <v>48</v>
      </c>
      <c r="M2674" s="37" t="s">
        <v>8536</v>
      </c>
      <c r="N2674" s="37" t="s">
        <v>8633</v>
      </c>
      <c r="O2674" s="39" t="s">
        <v>12187</v>
      </c>
      <c r="P2674" s="37" t="s">
        <v>8768</v>
      </c>
      <c r="Q2674" s="37" t="s">
        <v>8769</v>
      </c>
      <c r="R2674" s="39" t="s">
        <v>14875</v>
      </c>
      <c r="S2674" s="40" t="s">
        <v>10741</v>
      </c>
      <c r="T2674" s="41">
        <v>8</v>
      </c>
      <c r="U2674" s="42">
        <v>0</v>
      </c>
      <c r="V2674" s="42">
        <v>0</v>
      </c>
      <c r="W2674" s="42"/>
      <c r="X2674" s="42"/>
      <c r="Y2674" s="102">
        <v>8</v>
      </c>
      <c r="Z2674">
        <v>0</v>
      </c>
      <c r="AA2674">
        <v>0</v>
      </c>
      <c r="AB2674">
        <v>0</v>
      </c>
      <c r="AE2674" s="103">
        <v>0</v>
      </c>
      <c r="AF2674">
        <v>0</v>
      </c>
      <c r="AG2674">
        <v>0</v>
      </c>
      <c r="AH2674">
        <v>0</v>
      </c>
      <c r="AI2674">
        <v>0</v>
      </c>
    </row>
    <row r="2675" spans="1:35" ht="15" hidden="1" customHeight="1" x14ac:dyDescent="0.25">
      <c r="A2675" s="37" t="s">
        <v>36</v>
      </c>
      <c r="B2675" s="37" t="s">
        <v>37</v>
      </c>
      <c r="C2675" s="37" t="s">
        <v>6273</v>
      </c>
      <c r="D2675" s="38" t="s">
        <v>15896</v>
      </c>
      <c r="E2675" s="37" t="s">
        <v>6274</v>
      </c>
      <c r="F2675" s="37" t="s">
        <v>568</v>
      </c>
      <c r="G2675" s="37">
        <v>200001703</v>
      </c>
      <c r="H2675" s="100">
        <v>710021623</v>
      </c>
      <c r="I2675" s="101">
        <v>37831127</v>
      </c>
      <c r="J2675" s="37">
        <v>100009651</v>
      </c>
      <c r="K2675" s="37">
        <v>100009652</v>
      </c>
      <c r="L2675" s="37" t="s">
        <v>92</v>
      </c>
      <c r="M2675" s="37" t="s">
        <v>568</v>
      </c>
      <c r="N2675" s="37" t="s">
        <v>6143</v>
      </c>
      <c r="O2675" s="39" t="s">
        <v>15897</v>
      </c>
      <c r="P2675" s="37" t="s">
        <v>6275</v>
      </c>
      <c r="Q2675" s="37" t="s">
        <v>6276</v>
      </c>
      <c r="R2675" s="39" t="s">
        <v>15898</v>
      </c>
      <c r="S2675" s="40" t="s">
        <v>10741</v>
      </c>
      <c r="T2675" s="41">
        <v>25</v>
      </c>
      <c r="U2675" s="42">
        <v>0</v>
      </c>
      <c r="V2675" s="42">
        <v>0</v>
      </c>
      <c r="W2675" s="42"/>
      <c r="X2675" s="42"/>
      <c r="Y2675" s="102">
        <v>25</v>
      </c>
      <c r="Z2675">
        <v>0</v>
      </c>
      <c r="AA2675">
        <v>0</v>
      </c>
      <c r="AB2675">
        <v>0</v>
      </c>
      <c r="AE2675" s="103">
        <v>0</v>
      </c>
      <c r="AF2675">
        <v>1</v>
      </c>
      <c r="AG2675">
        <v>0</v>
      </c>
      <c r="AH2675">
        <v>0</v>
      </c>
      <c r="AI2675">
        <v>1</v>
      </c>
    </row>
    <row r="2676" spans="1:35" ht="15" hidden="1" customHeight="1" x14ac:dyDescent="0.25">
      <c r="A2676" s="37" t="s">
        <v>36</v>
      </c>
      <c r="B2676" s="37" t="s">
        <v>37</v>
      </c>
      <c r="C2676" s="37" t="s">
        <v>4957</v>
      </c>
      <c r="D2676" s="38" t="s">
        <v>10789</v>
      </c>
      <c r="E2676" s="37" t="s">
        <v>4958</v>
      </c>
      <c r="F2676" s="37" t="s">
        <v>4189</v>
      </c>
      <c r="G2676" s="37">
        <v>200001574</v>
      </c>
      <c r="H2676" s="100">
        <v>37905074</v>
      </c>
      <c r="I2676" s="101">
        <v>321796</v>
      </c>
      <c r="J2676" s="37">
        <v>100009244</v>
      </c>
      <c r="K2676" s="37">
        <v>200001574</v>
      </c>
      <c r="L2676" s="37" t="s">
        <v>48</v>
      </c>
      <c r="M2676" s="37" t="s">
        <v>4189</v>
      </c>
      <c r="N2676" s="37" t="s">
        <v>4960</v>
      </c>
      <c r="O2676" s="39" t="s">
        <v>11043</v>
      </c>
      <c r="P2676" s="37" t="s">
        <v>4960</v>
      </c>
      <c r="Q2676" s="37" t="s">
        <v>4963</v>
      </c>
      <c r="R2676" s="39" t="s">
        <v>10655</v>
      </c>
      <c r="S2676" s="40" t="s">
        <v>10721</v>
      </c>
      <c r="T2676" s="41">
        <v>20</v>
      </c>
      <c r="U2676" s="42">
        <v>0</v>
      </c>
      <c r="V2676" s="42">
        <v>0</v>
      </c>
      <c r="W2676" s="42"/>
      <c r="X2676" s="42"/>
      <c r="Y2676" s="102">
        <v>20</v>
      </c>
      <c r="Z2676">
        <v>0</v>
      </c>
      <c r="AA2676">
        <v>0</v>
      </c>
      <c r="AB2676">
        <v>0</v>
      </c>
      <c r="AE2676" s="103">
        <v>0</v>
      </c>
      <c r="AF2676">
        <v>0</v>
      </c>
      <c r="AG2676">
        <v>0</v>
      </c>
      <c r="AH2676">
        <v>0</v>
      </c>
      <c r="AI2676">
        <v>0</v>
      </c>
    </row>
    <row r="2677" spans="1:35" ht="15" hidden="1" customHeight="1" x14ac:dyDescent="0.25">
      <c r="A2677" s="37" t="s">
        <v>36</v>
      </c>
      <c r="B2677" s="37" t="s">
        <v>37</v>
      </c>
      <c r="C2677" s="37" t="s">
        <v>1952</v>
      </c>
      <c r="D2677" s="38" t="s">
        <v>11636</v>
      </c>
      <c r="E2677" s="37" t="s">
        <v>1953</v>
      </c>
      <c r="F2677" s="37" t="s">
        <v>1879</v>
      </c>
      <c r="G2677" s="37">
        <v>200000701</v>
      </c>
      <c r="H2677" s="100">
        <v>710035810</v>
      </c>
      <c r="I2677" s="101">
        <v>310905</v>
      </c>
      <c r="J2677" s="37">
        <v>100003834</v>
      </c>
      <c r="K2677" s="37">
        <v>200000701</v>
      </c>
      <c r="L2677" s="37" t="s">
        <v>48</v>
      </c>
      <c r="M2677" s="37" t="s">
        <v>1879</v>
      </c>
      <c r="N2677" s="37" t="s">
        <v>1954</v>
      </c>
      <c r="O2677" s="39" t="s">
        <v>11429</v>
      </c>
      <c r="P2677" s="37" t="s">
        <v>1954</v>
      </c>
      <c r="Q2677" s="37" t="s">
        <v>1957</v>
      </c>
      <c r="R2677" s="39" t="s">
        <v>11430</v>
      </c>
      <c r="S2677" s="40" t="s">
        <v>10741</v>
      </c>
      <c r="T2677" s="41">
        <v>46</v>
      </c>
      <c r="U2677" s="41">
        <v>0</v>
      </c>
      <c r="V2677" s="41">
        <v>0</v>
      </c>
      <c r="W2677" s="42"/>
      <c r="X2677" s="42"/>
      <c r="Y2677" s="102">
        <v>46</v>
      </c>
      <c r="Z2677">
        <v>0</v>
      </c>
      <c r="AA2677">
        <v>0</v>
      </c>
      <c r="AB2677">
        <v>0</v>
      </c>
      <c r="AE2677" s="103">
        <v>0</v>
      </c>
      <c r="AF2677">
        <v>0</v>
      </c>
      <c r="AG2677">
        <v>0</v>
      </c>
      <c r="AH2677">
        <v>0</v>
      </c>
      <c r="AI2677">
        <v>0</v>
      </c>
    </row>
    <row r="2678" spans="1:35" ht="15" hidden="1" customHeight="1" x14ac:dyDescent="0.25">
      <c r="A2678" s="37" t="s">
        <v>36</v>
      </c>
      <c r="B2678" s="37" t="s">
        <v>37</v>
      </c>
      <c r="C2678" s="37" t="s">
        <v>6168</v>
      </c>
      <c r="D2678" s="38" t="s">
        <v>15899</v>
      </c>
      <c r="E2678" s="37" t="s">
        <v>6169</v>
      </c>
      <c r="F2678" s="37" t="s">
        <v>568</v>
      </c>
      <c r="G2678" s="37">
        <v>200002159</v>
      </c>
      <c r="H2678" s="100">
        <v>710274190</v>
      </c>
      <c r="I2678" s="101">
        <v>52547540</v>
      </c>
      <c r="J2678" s="37">
        <v>100018672</v>
      </c>
      <c r="K2678" s="37">
        <v>100018661</v>
      </c>
      <c r="L2678" s="37" t="s">
        <v>92</v>
      </c>
      <c r="M2678" s="37" t="s">
        <v>568</v>
      </c>
      <c r="N2678" s="37" t="s">
        <v>6129</v>
      </c>
      <c r="O2678" s="39" t="s">
        <v>13150</v>
      </c>
      <c r="P2678" s="37" t="s">
        <v>6170</v>
      </c>
      <c r="Q2678" s="37" t="s">
        <v>6171</v>
      </c>
      <c r="R2678" s="39" t="s">
        <v>15900</v>
      </c>
      <c r="S2678" s="40" t="s">
        <v>10741</v>
      </c>
      <c r="T2678" s="41">
        <v>4</v>
      </c>
      <c r="U2678" s="41">
        <v>0</v>
      </c>
      <c r="V2678" s="41">
        <v>0</v>
      </c>
      <c r="W2678" s="42"/>
      <c r="X2678" s="42"/>
      <c r="Y2678" s="102">
        <v>4</v>
      </c>
      <c r="Z2678">
        <v>0</v>
      </c>
      <c r="AA2678">
        <v>0</v>
      </c>
      <c r="AB2678">
        <v>0</v>
      </c>
      <c r="AE2678" s="103">
        <v>0</v>
      </c>
      <c r="AF2678">
        <v>0</v>
      </c>
      <c r="AG2678">
        <v>0</v>
      </c>
      <c r="AH2678">
        <v>0</v>
      </c>
      <c r="AI2678">
        <v>0</v>
      </c>
    </row>
    <row r="2679" spans="1:35" ht="15" hidden="1" customHeight="1" x14ac:dyDescent="0.25">
      <c r="A2679" s="37" t="s">
        <v>36</v>
      </c>
      <c r="B2679" s="37" t="s">
        <v>37</v>
      </c>
      <c r="C2679" s="37" t="s">
        <v>6534</v>
      </c>
      <c r="D2679" s="38" t="s">
        <v>15901</v>
      </c>
      <c r="E2679" s="37" t="s">
        <v>6535</v>
      </c>
      <c r="F2679" s="37" t="s">
        <v>568</v>
      </c>
      <c r="G2679" s="37">
        <v>200001681</v>
      </c>
      <c r="H2679" s="100">
        <v>710012977</v>
      </c>
      <c r="I2679" s="101">
        <v>37891839</v>
      </c>
      <c r="J2679" s="37">
        <v>100009587</v>
      </c>
      <c r="K2679" s="37">
        <v>100009588</v>
      </c>
      <c r="L2679" s="37" t="s">
        <v>105</v>
      </c>
      <c r="M2679" s="37" t="s">
        <v>568</v>
      </c>
      <c r="N2679" s="37" t="s">
        <v>655</v>
      </c>
      <c r="O2679" s="39" t="s">
        <v>11957</v>
      </c>
      <c r="P2679" s="37" t="s">
        <v>6536</v>
      </c>
      <c r="Q2679" s="37" t="s">
        <v>6537</v>
      </c>
      <c r="R2679" s="39" t="s">
        <v>15902</v>
      </c>
      <c r="S2679" s="40" t="s">
        <v>10741</v>
      </c>
      <c r="T2679" s="41">
        <v>17</v>
      </c>
      <c r="U2679" s="41">
        <v>0</v>
      </c>
      <c r="V2679" s="41">
        <v>0</v>
      </c>
      <c r="W2679" s="42"/>
      <c r="X2679" s="42"/>
      <c r="Y2679" s="102">
        <v>17</v>
      </c>
      <c r="Z2679">
        <v>1</v>
      </c>
      <c r="AA2679">
        <v>0</v>
      </c>
      <c r="AB2679">
        <v>0</v>
      </c>
      <c r="AE2679" s="103">
        <v>1</v>
      </c>
      <c r="AF2679">
        <v>2</v>
      </c>
      <c r="AG2679">
        <v>0</v>
      </c>
      <c r="AH2679">
        <v>0</v>
      </c>
      <c r="AI2679">
        <v>2</v>
      </c>
    </row>
    <row r="2680" spans="1:35" ht="15" hidden="1" customHeight="1" x14ac:dyDescent="0.25">
      <c r="A2680" s="37" t="s">
        <v>36</v>
      </c>
      <c r="B2680" s="37" t="s">
        <v>37</v>
      </c>
      <c r="C2680" s="37" t="s">
        <v>2908</v>
      </c>
      <c r="D2680" s="38" t="s">
        <v>15905</v>
      </c>
      <c r="E2680" s="37" t="s">
        <v>2909</v>
      </c>
      <c r="F2680" s="37" t="s">
        <v>2860</v>
      </c>
      <c r="G2680" s="37">
        <v>200001047</v>
      </c>
      <c r="H2680" s="100">
        <v>710005970</v>
      </c>
      <c r="I2680" s="101">
        <v>307777</v>
      </c>
      <c r="J2680" s="37">
        <v>100004966</v>
      </c>
      <c r="K2680" s="37">
        <v>200001047</v>
      </c>
      <c r="L2680" s="37" t="s">
        <v>48</v>
      </c>
      <c r="M2680" s="37" t="s">
        <v>2860</v>
      </c>
      <c r="N2680" s="37" t="s">
        <v>2862</v>
      </c>
      <c r="O2680" s="39" t="s">
        <v>15906</v>
      </c>
      <c r="P2680" s="37" t="s">
        <v>2910</v>
      </c>
      <c r="Q2680" s="37" t="s">
        <v>2911</v>
      </c>
      <c r="R2680" s="39" t="s">
        <v>15907</v>
      </c>
      <c r="S2680" s="40" t="s">
        <v>10741</v>
      </c>
      <c r="T2680" s="41">
        <v>21</v>
      </c>
      <c r="U2680" s="41">
        <v>0</v>
      </c>
      <c r="V2680" s="41">
        <v>0</v>
      </c>
      <c r="W2680" s="42"/>
      <c r="X2680" s="42"/>
      <c r="Y2680" s="102">
        <v>21</v>
      </c>
      <c r="Z2680">
        <v>0</v>
      </c>
      <c r="AA2680">
        <v>0</v>
      </c>
      <c r="AB2680">
        <v>0</v>
      </c>
      <c r="AE2680" s="103">
        <v>0</v>
      </c>
      <c r="AF2680">
        <v>0</v>
      </c>
      <c r="AG2680">
        <v>0</v>
      </c>
      <c r="AH2680">
        <v>0</v>
      </c>
      <c r="AI2680">
        <v>0</v>
      </c>
    </row>
    <row r="2681" spans="1:35" ht="15" hidden="1" customHeight="1" x14ac:dyDescent="0.25">
      <c r="A2681" s="37" t="s">
        <v>36</v>
      </c>
      <c r="B2681" s="37" t="s">
        <v>37</v>
      </c>
      <c r="C2681" s="37" t="s">
        <v>3811</v>
      </c>
      <c r="D2681" s="38" t="s">
        <v>15264</v>
      </c>
      <c r="E2681" s="37" t="s">
        <v>3812</v>
      </c>
      <c r="F2681" s="37" t="s">
        <v>2860</v>
      </c>
      <c r="G2681" s="37">
        <v>200001183</v>
      </c>
      <c r="H2681" s="100">
        <v>710003587</v>
      </c>
      <c r="I2681" s="101">
        <v>306100</v>
      </c>
      <c r="J2681" s="37">
        <v>100005685</v>
      </c>
      <c r="K2681" s="37">
        <v>200001183</v>
      </c>
      <c r="L2681" s="37" t="s">
        <v>48</v>
      </c>
      <c r="M2681" s="37" t="s">
        <v>2860</v>
      </c>
      <c r="N2681" s="37" t="s">
        <v>3822</v>
      </c>
      <c r="O2681" s="39" t="s">
        <v>15265</v>
      </c>
      <c r="P2681" s="37" t="s">
        <v>3813</v>
      </c>
      <c r="Q2681" s="37" t="s">
        <v>3814</v>
      </c>
      <c r="R2681" s="39" t="s">
        <v>15266</v>
      </c>
      <c r="S2681" s="40" t="s">
        <v>10741</v>
      </c>
      <c r="T2681" s="41">
        <v>23</v>
      </c>
      <c r="U2681" s="41">
        <v>0</v>
      </c>
      <c r="V2681" s="42">
        <v>0</v>
      </c>
      <c r="W2681" s="42"/>
      <c r="X2681" s="42"/>
      <c r="Y2681" s="102">
        <v>23</v>
      </c>
      <c r="Z2681">
        <v>0</v>
      </c>
      <c r="AA2681">
        <v>0</v>
      </c>
      <c r="AB2681">
        <v>0</v>
      </c>
      <c r="AE2681" s="103">
        <v>0</v>
      </c>
      <c r="AF2681">
        <v>0</v>
      </c>
      <c r="AG2681">
        <v>0</v>
      </c>
      <c r="AH2681">
        <v>0</v>
      </c>
      <c r="AI2681">
        <v>0</v>
      </c>
    </row>
    <row r="2682" spans="1:35" ht="15" hidden="1" customHeight="1" x14ac:dyDescent="0.25">
      <c r="A2682" s="37" t="s">
        <v>36</v>
      </c>
      <c r="B2682" s="37" t="s">
        <v>592</v>
      </c>
      <c r="C2682" s="37" t="s">
        <v>10129</v>
      </c>
      <c r="D2682" s="38" t="s">
        <v>15908</v>
      </c>
      <c r="E2682" s="37" t="s">
        <v>10130</v>
      </c>
      <c r="F2682" s="37" t="s">
        <v>40</v>
      </c>
      <c r="G2682" s="37">
        <v>200004048</v>
      </c>
      <c r="H2682" s="100">
        <v>53945271</v>
      </c>
      <c r="I2682" s="101">
        <v>45617635</v>
      </c>
      <c r="J2682" s="37">
        <v>100019308</v>
      </c>
      <c r="K2682" s="37">
        <v>200004048</v>
      </c>
      <c r="L2682" s="37" t="s">
        <v>603</v>
      </c>
      <c r="M2682" s="37" t="s">
        <v>40</v>
      </c>
      <c r="N2682" s="37" t="s">
        <v>241</v>
      </c>
      <c r="O2682" s="39" t="s">
        <v>11820</v>
      </c>
      <c r="P2682" s="37" t="s">
        <v>241</v>
      </c>
      <c r="Q2682" s="37" t="s">
        <v>10131</v>
      </c>
      <c r="R2682" s="39" t="s">
        <v>10618</v>
      </c>
      <c r="S2682" s="40" t="s">
        <v>10721</v>
      </c>
      <c r="T2682" s="41">
        <v>0</v>
      </c>
      <c r="U2682" s="41">
        <v>15</v>
      </c>
      <c r="V2682" s="41">
        <v>0</v>
      </c>
      <c r="W2682" s="42"/>
      <c r="X2682" s="42"/>
      <c r="Y2682" s="102">
        <v>15</v>
      </c>
      <c r="Z2682">
        <v>0</v>
      </c>
      <c r="AA2682">
        <v>0</v>
      </c>
      <c r="AB2682">
        <v>0</v>
      </c>
      <c r="AE2682" s="103">
        <v>0</v>
      </c>
      <c r="AF2682">
        <v>0</v>
      </c>
      <c r="AG2682">
        <v>0</v>
      </c>
      <c r="AH2682">
        <v>0</v>
      </c>
      <c r="AI2682">
        <v>0</v>
      </c>
    </row>
    <row r="2683" spans="1:35" ht="15" hidden="1" customHeight="1" x14ac:dyDescent="0.25">
      <c r="A2683" s="37" t="s">
        <v>36</v>
      </c>
      <c r="B2683" s="37" t="s">
        <v>37</v>
      </c>
      <c r="C2683" s="37" t="s">
        <v>7220</v>
      </c>
      <c r="D2683" s="38" t="s">
        <v>15903</v>
      </c>
      <c r="E2683" s="37" t="s">
        <v>7221</v>
      </c>
      <c r="F2683" s="37" t="s">
        <v>6696</v>
      </c>
      <c r="G2683" s="37">
        <v>200002352</v>
      </c>
      <c r="H2683" s="100">
        <v>710027338</v>
      </c>
      <c r="I2683" s="101">
        <v>326241</v>
      </c>
      <c r="J2683" s="37">
        <v>100011997</v>
      </c>
      <c r="K2683" s="37">
        <v>200002352</v>
      </c>
      <c r="L2683" s="37" t="s">
        <v>48</v>
      </c>
      <c r="M2683" s="37" t="s">
        <v>6696</v>
      </c>
      <c r="N2683" s="37" t="s">
        <v>7232</v>
      </c>
      <c r="O2683" s="39" t="s">
        <v>14689</v>
      </c>
      <c r="P2683" s="37" t="s">
        <v>7222</v>
      </c>
      <c r="Q2683" s="37" t="s">
        <v>7223</v>
      </c>
      <c r="R2683" s="39" t="s">
        <v>15904</v>
      </c>
      <c r="S2683" s="40" t="s">
        <v>10741</v>
      </c>
      <c r="T2683" s="41">
        <v>32</v>
      </c>
      <c r="U2683" s="42">
        <v>0</v>
      </c>
      <c r="V2683" s="42">
        <v>0</v>
      </c>
      <c r="W2683" s="42"/>
      <c r="X2683" s="42"/>
      <c r="Y2683" s="102">
        <v>32</v>
      </c>
      <c r="Z2683">
        <v>0</v>
      </c>
      <c r="AA2683">
        <v>0</v>
      </c>
      <c r="AB2683">
        <v>0</v>
      </c>
      <c r="AE2683" s="103">
        <v>0</v>
      </c>
      <c r="AF2683">
        <v>2</v>
      </c>
      <c r="AG2683">
        <v>0</v>
      </c>
      <c r="AH2683">
        <v>0</v>
      </c>
      <c r="AI2683">
        <v>2</v>
      </c>
    </row>
    <row r="2684" spans="1:35" ht="15" hidden="1" customHeight="1" x14ac:dyDescent="0.25">
      <c r="A2684" s="37" t="s">
        <v>36</v>
      </c>
      <c r="B2684" s="37" t="s">
        <v>37</v>
      </c>
      <c r="C2684" s="37" t="s">
        <v>2331</v>
      </c>
      <c r="D2684" s="38" t="s">
        <v>12554</v>
      </c>
      <c r="E2684" s="37" t="s">
        <v>2332</v>
      </c>
      <c r="F2684" s="37" t="s">
        <v>1879</v>
      </c>
      <c r="G2684" s="37">
        <v>200000619</v>
      </c>
      <c r="H2684" s="100">
        <v>710017740</v>
      </c>
      <c r="I2684" s="101">
        <v>35678127</v>
      </c>
      <c r="J2684" s="37">
        <v>100003413</v>
      </c>
      <c r="K2684" s="37">
        <v>100003415</v>
      </c>
      <c r="L2684" s="37" t="s">
        <v>105</v>
      </c>
      <c r="M2684" s="37" t="s">
        <v>1879</v>
      </c>
      <c r="N2684" s="37" t="s">
        <v>2352</v>
      </c>
      <c r="O2684" s="39" t="s">
        <v>12555</v>
      </c>
      <c r="P2684" s="37" t="s">
        <v>2333</v>
      </c>
      <c r="Q2684" s="37" t="s">
        <v>2334</v>
      </c>
      <c r="R2684" s="39" t="s">
        <v>12556</v>
      </c>
      <c r="S2684" s="40" t="s">
        <v>10741</v>
      </c>
      <c r="T2684" s="41">
        <v>52</v>
      </c>
      <c r="U2684" s="42">
        <v>0</v>
      </c>
      <c r="V2684" s="42">
        <v>0</v>
      </c>
      <c r="W2684" s="42"/>
      <c r="X2684" s="42"/>
      <c r="Y2684" s="102">
        <v>52</v>
      </c>
      <c r="Z2684">
        <v>0</v>
      </c>
      <c r="AA2684">
        <v>0</v>
      </c>
      <c r="AB2684">
        <v>0</v>
      </c>
      <c r="AE2684" s="103">
        <v>0</v>
      </c>
      <c r="AF2684">
        <v>0</v>
      </c>
      <c r="AG2684">
        <v>0</v>
      </c>
      <c r="AH2684">
        <v>0</v>
      </c>
      <c r="AI2684">
        <v>0</v>
      </c>
    </row>
    <row r="2685" spans="1:35" ht="15" hidden="1" customHeight="1" x14ac:dyDescent="0.25">
      <c r="A2685" s="37" t="s">
        <v>36</v>
      </c>
      <c r="B2685" s="37" t="s">
        <v>37</v>
      </c>
      <c r="C2685" s="37" t="s">
        <v>2447</v>
      </c>
      <c r="D2685" s="38" t="s">
        <v>15911</v>
      </c>
      <c r="E2685" s="37" t="s">
        <v>2448</v>
      </c>
      <c r="F2685" s="37" t="s">
        <v>1879</v>
      </c>
      <c r="G2685" s="37">
        <v>200000829</v>
      </c>
      <c r="H2685" s="100">
        <v>710018339</v>
      </c>
      <c r="I2685" s="101">
        <v>42276675</v>
      </c>
      <c r="J2685" s="37">
        <v>100004435</v>
      </c>
      <c r="K2685" s="37">
        <v>100004437</v>
      </c>
      <c r="L2685" s="37" t="s">
        <v>92</v>
      </c>
      <c r="M2685" s="37" t="s">
        <v>1879</v>
      </c>
      <c r="N2685" s="37" t="s">
        <v>2427</v>
      </c>
      <c r="O2685" s="39" t="s">
        <v>13018</v>
      </c>
      <c r="P2685" s="37" t="s">
        <v>2449</v>
      </c>
      <c r="Q2685" s="37" t="s">
        <v>2450</v>
      </c>
      <c r="R2685" s="39" t="s">
        <v>15912</v>
      </c>
      <c r="S2685" s="40" t="s">
        <v>10741</v>
      </c>
      <c r="T2685" s="41">
        <v>8</v>
      </c>
      <c r="U2685" s="41">
        <v>0</v>
      </c>
      <c r="V2685" s="41">
        <v>0</v>
      </c>
      <c r="W2685" s="42"/>
      <c r="X2685" s="42"/>
      <c r="Y2685" s="102">
        <v>8</v>
      </c>
      <c r="Z2685">
        <v>0</v>
      </c>
      <c r="AA2685">
        <v>0</v>
      </c>
      <c r="AB2685">
        <v>0</v>
      </c>
      <c r="AE2685" s="103">
        <v>0</v>
      </c>
      <c r="AF2685">
        <v>0</v>
      </c>
      <c r="AG2685">
        <v>0</v>
      </c>
      <c r="AH2685">
        <v>0</v>
      </c>
      <c r="AI2685">
        <v>0</v>
      </c>
    </row>
    <row r="2686" spans="1:35" ht="15" hidden="1" customHeight="1" x14ac:dyDescent="0.25">
      <c r="A2686" s="37" t="s">
        <v>36</v>
      </c>
      <c r="B2686" s="37" t="s">
        <v>37</v>
      </c>
      <c r="C2686" s="37" t="s">
        <v>7071</v>
      </c>
      <c r="D2686" s="38" t="s">
        <v>15915</v>
      </c>
      <c r="E2686" s="37" t="s">
        <v>7072</v>
      </c>
      <c r="F2686" s="37" t="s">
        <v>6696</v>
      </c>
      <c r="G2686" s="37">
        <v>200002305</v>
      </c>
      <c r="H2686" s="100">
        <v>710024274</v>
      </c>
      <c r="I2686" s="101">
        <v>323225</v>
      </c>
      <c r="J2686" s="37">
        <v>100011896</v>
      </c>
      <c r="K2686" s="37">
        <v>200002305</v>
      </c>
      <c r="L2686" s="37" t="s">
        <v>48</v>
      </c>
      <c r="M2686" s="37" t="s">
        <v>6696</v>
      </c>
      <c r="N2686" s="37" t="s">
        <v>6969</v>
      </c>
      <c r="O2686" s="39" t="s">
        <v>12332</v>
      </c>
      <c r="P2686" s="37" t="s">
        <v>7073</v>
      </c>
      <c r="Q2686" s="37" t="s">
        <v>7074</v>
      </c>
      <c r="R2686" s="39" t="s">
        <v>15916</v>
      </c>
      <c r="S2686" s="40" t="s">
        <v>10741</v>
      </c>
      <c r="T2686" s="41">
        <v>4</v>
      </c>
      <c r="U2686" s="41">
        <v>0</v>
      </c>
      <c r="V2686" s="41">
        <v>0</v>
      </c>
      <c r="W2686" s="42"/>
      <c r="X2686" s="42"/>
      <c r="Y2686" s="102">
        <v>4</v>
      </c>
      <c r="Z2686">
        <v>0</v>
      </c>
      <c r="AA2686">
        <v>0</v>
      </c>
      <c r="AB2686">
        <v>0</v>
      </c>
      <c r="AE2686" s="103">
        <v>0</v>
      </c>
      <c r="AF2686">
        <v>0</v>
      </c>
      <c r="AG2686">
        <v>0</v>
      </c>
      <c r="AH2686">
        <v>0</v>
      </c>
      <c r="AI2686">
        <v>0</v>
      </c>
    </row>
    <row r="2687" spans="1:35" ht="15" hidden="1" customHeight="1" x14ac:dyDescent="0.25">
      <c r="A2687" s="37" t="s">
        <v>36</v>
      </c>
      <c r="B2687" s="37" t="s">
        <v>37</v>
      </c>
      <c r="C2687" s="37" t="s">
        <v>6981</v>
      </c>
      <c r="D2687" s="38" t="s">
        <v>15917</v>
      </c>
      <c r="E2687" s="37" t="s">
        <v>6982</v>
      </c>
      <c r="F2687" s="37" t="s">
        <v>6696</v>
      </c>
      <c r="G2687" s="37">
        <v>200002282</v>
      </c>
      <c r="H2687" s="100">
        <v>710023855</v>
      </c>
      <c r="I2687" s="101">
        <v>322806</v>
      </c>
      <c r="J2687" s="37">
        <v>100011730</v>
      </c>
      <c r="K2687" s="37">
        <v>200002282</v>
      </c>
      <c r="L2687" s="37" t="s">
        <v>48</v>
      </c>
      <c r="M2687" s="37" t="s">
        <v>6696</v>
      </c>
      <c r="N2687" s="37" t="s">
        <v>6969</v>
      </c>
      <c r="O2687" s="39" t="s">
        <v>13055</v>
      </c>
      <c r="P2687" s="37" t="s">
        <v>6983</v>
      </c>
      <c r="Q2687" s="37" t="s">
        <v>6984</v>
      </c>
      <c r="R2687" s="39" t="s">
        <v>15918</v>
      </c>
      <c r="S2687" s="40" t="s">
        <v>10741</v>
      </c>
      <c r="T2687" s="41">
        <v>3</v>
      </c>
      <c r="U2687" s="42">
        <v>0</v>
      </c>
      <c r="V2687" s="42">
        <v>0</v>
      </c>
      <c r="W2687" s="42"/>
      <c r="X2687" s="42"/>
      <c r="Y2687" s="102">
        <v>3</v>
      </c>
      <c r="Z2687">
        <v>0</v>
      </c>
      <c r="AA2687">
        <v>0</v>
      </c>
      <c r="AB2687">
        <v>0</v>
      </c>
      <c r="AE2687" s="103">
        <v>0</v>
      </c>
      <c r="AF2687">
        <v>0</v>
      </c>
      <c r="AG2687">
        <v>0</v>
      </c>
      <c r="AH2687">
        <v>0</v>
      </c>
      <c r="AI2687">
        <v>0</v>
      </c>
    </row>
    <row r="2688" spans="1:35" ht="15" hidden="1" customHeight="1" x14ac:dyDescent="0.25">
      <c r="A2688" s="37" t="s">
        <v>36</v>
      </c>
      <c r="B2688" s="37" t="s">
        <v>37</v>
      </c>
      <c r="C2688" s="37" t="s">
        <v>8154</v>
      </c>
      <c r="D2688" s="38" t="s">
        <v>15913</v>
      </c>
      <c r="E2688" s="37" t="s">
        <v>8155</v>
      </c>
      <c r="F2688" s="37" t="s">
        <v>6696</v>
      </c>
      <c r="G2688" s="37">
        <v>200002931</v>
      </c>
      <c r="H2688" s="100">
        <v>710033915</v>
      </c>
      <c r="I2688" s="101">
        <v>332674</v>
      </c>
      <c r="J2688" s="37">
        <v>100013965</v>
      </c>
      <c r="K2688" s="37">
        <v>200002931</v>
      </c>
      <c r="L2688" s="37" t="s">
        <v>48</v>
      </c>
      <c r="M2688" s="37" t="s">
        <v>6696</v>
      </c>
      <c r="N2688" s="37" t="s">
        <v>8266</v>
      </c>
      <c r="O2688" s="39" t="s">
        <v>11139</v>
      </c>
      <c r="P2688" s="37" t="s">
        <v>8156</v>
      </c>
      <c r="Q2688" s="37" t="s">
        <v>8157</v>
      </c>
      <c r="R2688" s="39" t="s">
        <v>15914</v>
      </c>
      <c r="S2688" s="40" t="s">
        <v>10741</v>
      </c>
      <c r="T2688" s="41">
        <v>5</v>
      </c>
      <c r="U2688" s="41">
        <v>0</v>
      </c>
      <c r="V2688" s="41">
        <v>0</v>
      </c>
      <c r="W2688" s="42"/>
      <c r="X2688" s="42"/>
      <c r="Y2688" s="102">
        <v>5</v>
      </c>
      <c r="Z2688">
        <v>0</v>
      </c>
      <c r="AA2688">
        <v>0</v>
      </c>
      <c r="AB2688">
        <v>0</v>
      </c>
      <c r="AE2688" s="103">
        <v>0</v>
      </c>
      <c r="AF2688">
        <v>0</v>
      </c>
      <c r="AG2688">
        <v>0</v>
      </c>
      <c r="AH2688">
        <v>0</v>
      </c>
      <c r="AI2688">
        <v>0</v>
      </c>
    </row>
    <row r="2689" spans="1:35" ht="15" hidden="1" customHeight="1" x14ac:dyDescent="0.25">
      <c r="A2689" s="37" t="s">
        <v>36</v>
      </c>
      <c r="B2689" s="37" t="s">
        <v>37</v>
      </c>
      <c r="C2689" s="37" t="s">
        <v>6377</v>
      </c>
      <c r="D2689" s="38" t="s">
        <v>14164</v>
      </c>
      <c r="E2689" s="37" t="s">
        <v>6378</v>
      </c>
      <c r="F2689" s="37" t="s">
        <v>568</v>
      </c>
      <c r="G2689" s="37">
        <v>200001766</v>
      </c>
      <c r="H2689" s="100">
        <v>710287356</v>
      </c>
      <c r="I2689" s="101">
        <v>55745261</v>
      </c>
      <c r="J2689" s="37">
        <v>100020114</v>
      </c>
      <c r="K2689" s="37">
        <v>100020112</v>
      </c>
      <c r="L2689" s="37" t="s">
        <v>5223</v>
      </c>
      <c r="M2689" s="37" t="s">
        <v>568</v>
      </c>
      <c r="N2689" s="37" t="s">
        <v>6409</v>
      </c>
      <c r="O2689" s="39" t="s">
        <v>11528</v>
      </c>
      <c r="P2689" s="37" t="s">
        <v>6379</v>
      </c>
      <c r="Q2689" s="37" t="s">
        <v>6380</v>
      </c>
      <c r="R2689" s="39" t="s">
        <v>14165</v>
      </c>
      <c r="S2689" s="40" t="s">
        <v>10741</v>
      </c>
      <c r="T2689" s="41">
        <v>10</v>
      </c>
      <c r="U2689" s="42">
        <v>0</v>
      </c>
      <c r="V2689" s="42">
        <v>0</v>
      </c>
      <c r="W2689" s="42"/>
      <c r="X2689" s="42"/>
      <c r="Y2689" s="102">
        <v>10</v>
      </c>
      <c r="Z2689">
        <v>0</v>
      </c>
      <c r="AA2689">
        <v>0</v>
      </c>
      <c r="AB2689">
        <v>0</v>
      </c>
      <c r="AE2689" s="103">
        <v>0</v>
      </c>
      <c r="AF2689">
        <v>0</v>
      </c>
      <c r="AG2689">
        <v>0</v>
      </c>
      <c r="AH2689">
        <v>0</v>
      </c>
      <c r="AI2689">
        <v>0</v>
      </c>
    </row>
    <row r="2690" spans="1:35" ht="15" hidden="1" customHeight="1" x14ac:dyDescent="0.25">
      <c r="A2690" s="37" t="s">
        <v>36</v>
      </c>
      <c r="B2690" s="37" t="s">
        <v>37</v>
      </c>
      <c r="C2690" s="37" t="s">
        <v>5926</v>
      </c>
      <c r="D2690" s="38" t="s">
        <v>15919</v>
      </c>
      <c r="E2690" s="37" t="s">
        <v>5927</v>
      </c>
      <c r="F2690" s="37" t="s">
        <v>568</v>
      </c>
      <c r="G2690" s="37">
        <v>200002004</v>
      </c>
      <c r="H2690" s="100">
        <v>710019718</v>
      </c>
      <c r="I2690" s="101">
        <v>319104</v>
      </c>
      <c r="J2690" s="37">
        <v>100010594</v>
      </c>
      <c r="K2690" s="37">
        <v>200002004</v>
      </c>
      <c r="L2690" s="37" t="s">
        <v>5928</v>
      </c>
      <c r="M2690" s="37" t="s">
        <v>568</v>
      </c>
      <c r="N2690" s="37" t="s">
        <v>570</v>
      </c>
      <c r="O2690" s="39" t="s">
        <v>15920</v>
      </c>
      <c r="P2690" s="37" t="s">
        <v>5929</v>
      </c>
      <c r="Q2690" s="37" t="s">
        <v>5930</v>
      </c>
      <c r="R2690" s="39" t="s">
        <v>15921</v>
      </c>
      <c r="S2690" s="40" t="s">
        <v>10741</v>
      </c>
      <c r="T2690" s="41">
        <v>13</v>
      </c>
      <c r="U2690" s="41">
        <v>0</v>
      </c>
      <c r="V2690" s="41">
        <v>0</v>
      </c>
      <c r="W2690" s="42"/>
      <c r="X2690" s="42"/>
      <c r="Y2690" s="102">
        <v>13</v>
      </c>
      <c r="Z2690">
        <v>3</v>
      </c>
      <c r="AA2690">
        <v>0</v>
      </c>
      <c r="AB2690">
        <v>0</v>
      </c>
      <c r="AE2690" s="103">
        <v>3</v>
      </c>
      <c r="AF2690">
        <v>0</v>
      </c>
      <c r="AG2690">
        <v>0</v>
      </c>
      <c r="AH2690">
        <v>0</v>
      </c>
      <c r="AI2690">
        <v>0</v>
      </c>
    </row>
    <row r="2691" spans="1:35" ht="15" hidden="1" customHeight="1" x14ac:dyDescent="0.25">
      <c r="A2691" s="37" t="s">
        <v>36</v>
      </c>
      <c r="B2691" s="37" t="s">
        <v>37</v>
      </c>
      <c r="C2691" s="37" t="s">
        <v>6196</v>
      </c>
      <c r="D2691" s="38" t="s">
        <v>15922</v>
      </c>
      <c r="E2691" s="37" t="s">
        <v>6197</v>
      </c>
      <c r="F2691" s="37" t="s">
        <v>568</v>
      </c>
      <c r="G2691" s="37">
        <v>200002162</v>
      </c>
      <c r="H2691" s="100">
        <v>710021330</v>
      </c>
      <c r="I2691" s="101">
        <v>320706</v>
      </c>
      <c r="J2691" s="37">
        <v>100011095</v>
      </c>
      <c r="K2691" s="37">
        <v>200002162</v>
      </c>
      <c r="L2691" s="37" t="s">
        <v>48</v>
      </c>
      <c r="M2691" s="37" t="s">
        <v>568</v>
      </c>
      <c r="N2691" s="37" t="s">
        <v>6129</v>
      </c>
      <c r="O2691" s="39" t="s">
        <v>13953</v>
      </c>
      <c r="P2691" s="37" t="s">
        <v>6198</v>
      </c>
      <c r="Q2691" s="37" t="s">
        <v>6199</v>
      </c>
      <c r="R2691" s="39" t="s">
        <v>15923</v>
      </c>
      <c r="S2691" s="40" t="s">
        <v>10741</v>
      </c>
      <c r="T2691" s="41">
        <v>11</v>
      </c>
      <c r="U2691" s="41">
        <v>0</v>
      </c>
      <c r="V2691" s="41">
        <v>0</v>
      </c>
      <c r="W2691" s="42"/>
      <c r="X2691" s="42"/>
      <c r="Y2691" s="102">
        <v>11</v>
      </c>
      <c r="Z2691">
        <v>0</v>
      </c>
      <c r="AA2691">
        <v>0</v>
      </c>
      <c r="AB2691">
        <v>0</v>
      </c>
      <c r="AE2691" s="103">
        <v>0</v>
      </c>
      <c r="AF2691">
        <v>0</v>
      </c>
      <c r="AG2691">
        <v>0</v>
      </c>
      <c r="AH2691">
        <v>0</v>
      </c>
      <c r="AI2691">
        <v>0</v>
      </c>
    </row>
    <row r="2692" spans="1:35" ht="15" hidden="1" customHeight="1" x14ac:dyDescent="0.25">
      <c r="A2692" s="37" t="s">
        <v>36</v>
      </c>
      <c r="B2692" s="37" t="s">
        <v>37</v>
      </c>
      <c r="C2692" s="37" t="s">
        <v>4060</v>
      </c>
      <c r="D2692" s="38" t="s">
        <v>15924</v>
      </c>
      <c r="E2692" s="37" t="s">
        <v>4061</v>
      </c>
      <c r="F2692" s="37" t="s">
        <v>2860</v>
      </c>
      <c r="G2692" s="37">
        <v>200001071</v>
      </c>
      <c r="H2692" s="100">
        <v>710006659</v>
      </c>
      <c r="I2692" s="101">
        <v>37866745</v>
      </c>
      <c r="J2692" s="37">
        <v>100005596</v>
      </c>
      <c r="K2692" s="37">
        <v>100005593</v>
      </c>
      <c r="L2692" s="37" t="s">
        <v>92</v>
      </c>
      <c r="M2692" s="37" t="s">
        <v>2860</v>
      </c>
      <c r="N2692" s="37" t="s">
        <v>2862</v>
      </c>
      <c r="O2692" s="39" t="s">
        <v>15925</v>
      </c>
      <c r="P2692" s="37" t="s">
        <v>4062</v>
      </c>
      <c r="Q2692" s="37" t="s">
        <v>4063</v>
      </c>
      <c r="R2692" s="39" t="s">
        <v>15926</v>
      </c>
      <c r="S2692" s="40" t="s">
        <v>10741</v>
      </c>
      <c r="T2692" s="41">
        <v>23</v>
      </c>
      <c r="U2692" s="41">
        <v>0</v>
      </c>
      <c r="V2692" s="41">
        <v>0</v>
      </c>
      <c r="W2692" s="42"/>
      <c r="X2692" s="42"/>
      <c r="Y2692" s="102">
        <v>23</v>
      </c>
      <c r="Z2692">
        <v>0</v>
      </c>
      <c r="AA2692">
        <v>0</v>
      </c>
      <c r="AB2692">
        <v>0</v>
      </c>
      <c r="AE2692" s="103">
        <v>0</v>
      </c>
      <c r="AF2692">
        <v>0</v>
      </c>
      <c r="AG2692">
        <v>0</v>
      </c>
      <c r="AH2692">
        <v>0</v>
      </c>
      <c r="AI2692">
        <v>0</v>
      </c>
    </row>
    <row r="2693" spans="1:35" ht="15" hidden="1" customHeight="1" x14ac:dyDescent="0.25">
      <c r="A2693" s="37" t="s">
        <v>36</v>
      </c>
      <c r="B2693" s="37" t="s">
        <v>37</v>
      </c>
      <c r="C2693" s="37" t="s">
        <v>7448</v>
      </c>
      <c r="D2693" s="38" t="s">
        <v>15927</v>
      </c>
      <c r="E2693" s="37" t="s">
        <v>6990</v>
      </c>
      <c r="F2693" s="37" t="s">
        <v>6696</v>
      </c>
      <c r="G2693" s="37">
        <v>200002490</v>
      </c>
      <c r="H2693" s="100">
        <v>710028210</v>
      </c>
      <c r="I2693" s="101">
        <v>326844</v>
      </c>
      <c r="J2693" s="37">
        <v>100012619</v>
      </c>
      <c r="K2693" s="37">
        <v>200002490</v>
      </c>
      <c r="L2693" s="37" t="s">
        <v>48</v>
      </c>
      <c r="M2693" s="37" t="s">
        <v>6696</v>
      </c>
      <c r="N2693" s="37" t="s">
        <v>7404</v>
      </c>
      <c r="O2693" s="39" t="s">
        <v>12378</v>
      </c>
      <c r="P2693" s="37" t="s">
        <v>6991</v>
      </c>
      <c r="Q2693" s="37" t="s">
        <v>7449</v>
      </c>
      <c r="R2693" s="39" t="s">
        <v>15928</v>
      </c>
      <c r="S2693" s="40" t="s">
        <v>10741</v>
      </c>
      <c r="T2693" s="41">
        <v>11</v>
      </c>
      <c r="U2693" s="41">
        <v>0</v>
      </c>
      <c r="V2693" s="41">
        <v>0</v>
      </c>
      <c r="W2693" s="42"/>
      <c r="X2693" s="42"/>
      <c r="Y2693" s="102">
        <v>11</v>
      </c>
      <c r="Z2693">
        <v>0</v>
      </c>
      <c r="AA2693">
        <v>0</v>
      </c>
      <c r="AB2693">
        <v>0</v>
      </c>
      <c r="AE2693" s="103">
        <v>0</v>
      </c>
      <c r="AF2693">
        <v>0</v>
      </c>
      <c r="AG2693">
        <v>0</v>
      </c>
      <c r="AH2693">
        <v>0</v>
      </c>
      <c r="AI2693">
        <v>0</v>
      </c>
    </row>
    <row r="2694" spans="1:35" ht="15" hidden="1" customHeight="1" x14ac:dyDescent="0.25">
      <c r="A2694" s="37" t="s">
        <v>36</v>
      </c>
      <c r="B2694" s="37" t="s">
        <v>37</v>
      </c>
      <c r="C2694" s="37" t="s">
        <v>3192</v>
      </c>
      <c r="D2694" s="38" t="s">
        <v>15929</v>
      </c>
      <c r="E2694" s="37" t="s">
        <v>3193</v>
      </c>
      <c r="F2694" s="37" t="s">
        <v>2860</v>
      </c>
      <c r="G2694" s="37">
        <v>200000891</v>
      </c>
      <c r="H2694" s="100">
        <v>710129946</v>
      </c>
      <c r="I2694" s="101">
        <v>306371</v>
      </c>
      <c r="J2694" s="37">
        <v>100004953</v>
      </c>
      <c r="K2694" s="37">
        <v>200000891</v>
      </c>
      <c r="L2694" s="37" t="s">
        <v>53</v>
      </c>
      <c r="M2694" s="37" t="s">
        <v>2860</v>
      </c>
      <c r="N2694" s="37" t="s">
        <v>1815</v>
      </c>
      <c r="O2694" s="39" t="s">
        <v>13466</v>
      </c>
      <c r="P2694" s="37" t="s">
        <v>3194</v>
      </c>
      <c r="Q2694" s="37" t="s">
        <v>3195</v>
      </c>
      <c r="R2694" s="39" t="s">
        <v>15930</v>
      </c>
      <c r="S2694" s="40" t="s">
        <v>10741</v>
      </c>
      <c r="T2694" s="41">
        <v>2</v>
      </c>
      <c r="U2694" s="42">
        <v>0</v>
      </c>
      <c r="V2694" s="42">
        <v>0</v>
      </c>
      <c r="W2694" s="42"/>
      <c r="X2694" s="42"/>
      <c r="Y2694" s="102">
        <v>2</v>
      </c>
      <c r="Z2694">
        <v>0</v>
      </c>
      <c r="AA2694">
        <v>0</v>
      </c>
      <c r="AB2694">
        <v>0</v>
      </c>
      <c r="AE2694" s="103">
        <v>0</v>
      </c>
      <c r="AF2694">
        <v>0</v>
      </c>
      <c r="AG2694">
        <v>0</v>
      </c>
      <c r="AH2694">
        <v>0</v>
      </c>
      <c r="AI2694">
        <v>0</v>
      </c>
    </row>
    <row r="2695" spans="1:35" ht="15" hidden="1" customHeight="1" x14ac:dyDescent="0.25">
      <c r="A2695" s="37" t="s">
        <v>36</v>
      </c>
      <c r="B2695" s="37" t="s">
        <v>37</v>
      </c>
      <c r="C2695" s="37" t="s">
        <v>7350</v>
      </c>
      <c r="D2695" s="38" t="s">
        <v>15934</v>
      </c>
      <c r="E2695" s="37" t="s">
        <v>7351</v>
      </c>
      <c r="F2695" s="37" t="s">
        <v>6696</v>
      </c>
      <c r="G2695" s="37">
        <v>200002375</v>
      </c>
      <c r="H2695" s="100">
        <v>710226306</v>
      </c>
      <c r="I2695" s="101">
        <v>37874225</v>
      </c>
      <c r="J2695" s="37">
        <v>100012137</v>
      </c>
      <c r="K2695" s="37">
        <v>100012134</v>
      </c>
      <c r="L2695" s="37" t="s">
        <v>105</v>
      </c>
      <c r="M2695" s="37" t="s">
        <v>6696</v>
      </c>
      <c r="N2695" s="37" t="s">
        <v>7232</v>
      </c>
      <c r="O2695" s="39" t="s">
        <v>15634</v>
      </c>
      <c r="P2695" s="37" t="s">
        <v>7352</v>
      </c>
      <c r="Q2695" s="37" t="s">
        <v>7353</v>
      </c>
      <c r="R2695" s="39" t="s">
        <v>15935</v>
      </c>
      <c r="S2695" s="40" t="s">
        <v>10741</v>
      </c>
      <c r="T2695" s="41">
        <v>139</v>
      </c>
      <c r="U2695" s="41">
        <v>0</v>
      </c>
      <c r="V2695" s="41">
        <v>0</v>
      </c>
      <c r="W2695" s="42"/>
      <c r="X2695" s="42"/>
      <c r="Y2695" s="102">
        <v>139</v>
      </c>
      <c r="Z2695">
        <v>0</v>
      </c>
      <c r="AA2695">
        <v>0</v>
      </c>
      <c r="AB2695">
        <v>0</v>
      </c>
      <c r="AE2695" s="103">
        <v>0</v>
      </c>
      <c r="AF2695">
        <v>83</v>
      </c>
      <c r="AG2695">
        <v>0</v>
      </c>
      <c r="AH2695">
        <v>0</v>
      </c>
      <c r="AI2695">
        <v>83</v>
      </c>
    </row>
    <row r="2696" spans="1:35" ht="15" hidden="1" customHeight="1" x14ac:dyDescent="0.25">
      <c r="A2696" s="37" t="s">
        <v>36</v>
      </c>
      <c r="B2696" s="37" t="s">
        <v>37</v>
      </c>
      <c r="C2696" s="37" t="s">
        <v>4769</v>
      </c>
      <c r="D2696" s="38" t="s">
        <v>15931</v>
      </c>
      <c r="E2696" s="37" t="s">
        <v>4770</v>
      </c>
      <c r="F2696" s="37" t="s">
        <v>4189</v>
      </c>
      <c r="G2696" s="37">
        <v>200001403</v>
      </c>
      <c r="H2696" s="100">
        <v>710016000</v>
      </c>
      <c r="I2696" s="101">
        <v>37810618</v>
      </c>
      <c r="J2696" s="37">
        <v>100007842</v>
      </c>
      <c r="K2696" s="37">
        <v>100007839</v>
      </c>
      <c r="L2696" s="37" t="s">
        <v>105</v>
      </c>
      <c r="M2696" s="37" t="s">
        <v>4189</v>
      </c>
      <c r="N2696" s="37" t="s">
        <v>4596</v>
      </c>
      <c r="O2696" s="39" t="s">
        <v>15932</v>
      </c>
      <c r="P2696" s="37" t="s">
        <v>4771</v>
      </c>
      <c r="Q2696" s="37" t="s">
        <v>4772</v>
      </c>
      <c r="R2696" s="39" t="s">
        <v>15933</v>
      </c>
      <c r="S2696" s="40" t="s">
        <v>10741</v>
      </c>
      <c r="T2696" s="41">
        <v>13</v>
      </c>
      <c r="U2696" s="41">
        <v>0</v>
      </c>
      <c r="V2696" s="41">
        <v>0</v>
      </c>
      <c r="W2696" s="42"/>
      <c r="X2696" s="42"/>
      <c r="Y2696" s="102">
        <v>13</v>
      </c>
      <c r="Z2696">
        <v>0</v>
      </c>
      <c r="AA2696">
        <v>0</v>
      </c>
      <c r="AB2696">
        <v>0</v>
      </c>
      <c r="AE2696" s="103">
        <v>0</v>
      </c>
      <c r="AF2696">
        <v>0</v>
      </c>
      <c r="AG2696">
        <v>0</v>
      </c>
      <c r="AH2696">
        <v>0</v>
      </c>
      <c r="AI2696">
        <v>0</v>
      </c>
    </row>
    <row r="2697" spans="1:35" ht="15" hidden="1" customHeight="1" x14ac:dyDescent="0.25">
      <c r="A2697" s="37" t="s">
        <v>36</v>
      </c>
      <c r="B2697" s="37" t="s">
        <v>37</v>
      </c>
      <c r="C2697" s="37" t="s">
        <v>7167</v>
      </c>
      <c r="D2697" s="38" t="s">
        <v>11079</v>
      </c>
      <c r="E2697" s="37" t="s">
        <v>7168</v>
      </c>
      <c r="F2697" s="37" t="s">
        <v>6696</v>
      </c>
      <c r="G2697" s="37">
        <v>200002442</v>
      </c>
      <c r="H2697" s="100">
        <v>710039549</v>
      </c>
      <c r="I2697" s="101">
        <v>17068207</v>
      </c>
      <c r="J2697" s="37">
        <v>100012414</v>
      </c>
      <c r="K2697" s="37">
        <v>100012416</v>
      </c>
      <c r="L2697" s="37" t="s">
        <v>105</v>
      </c>
      <c r="M2697" s="37" t="s">
        <v>6696</v>
      </c>
      <c r="N2697" s="37" t="s">
        <v>7170</v>
      </c>
      <c r="O2697" s="39" t="s">
        <v>11080</v>
      </c>
      <c r="P2697" s="37" t="s">
        <v>7170</v>
      </c>
      <c r="Q2697" s="37" t="s">
        <v>7180</v>
      </c>
      <c r="R2697" s="39" t="s">
        <v>11081</v>
      </c>
      <c r="S2697" s="40" t="s">
        <v>10741</v>
      </c>
      <c r="T2697" s="41">
        <v>48</v>
      </c>
      <c r="U2697" s="41">
        <v>0</v>
      </c>
      <c r="V2697" s="41">
        <v>0</v>
      </c>
      <c r="W2697" s="42"/>
      <c r="X2697" s="42"/>
      <c r="Y2697" s="102">
        <v>48</v>
      </c>
      <c r="Z2697">
        <v>1</v>
      </c>
      <c r="AA2697">
        <v>0</v>
      </c>
      <c r="AB2697">
        <v>0</v>
      </c>
      <c r="AE2697" s="103">
        <v>1</v>
      </c>
      <c r="AF2697">
        <v>0</v>
      </c>
      <c r="AG2697">
        <v>0</v>
      </c>
      <c r="AH2697">
        <v>0</v>
      </c>
      <c r="AI2697">
        <v>0</v>
      </c>
    </row>
    <row r="2698" spans="1:35" ht="15" hidden="1" customHeight="1" x14ac:dyDescent="0.25">
      <c r="A2698" s="37" t="s">
        <v>36</v>
      </c>
      <c r="B2698" s="37" t="s">
        <v>37</v>
      </c>
      <c r="C2698" s="37" t="s">
        <v>481</v>
      </c>
      <c r="D2698" s="38" t="s">
        <v>10807</v>
      </c>
      <c r="E2698" s="37" t="s">
        <v>482</v>
      </c>
      <c r="F2698" s="37" t="s">
        <v>40</v>
      </c>
      <c r="G2698" s="37">
        <v>200000205</v>
      </c>
      <c r="H2698" s="100">
        <v>710001215</v>
      </c>
      <c r="I2698" s="101">
        <v>603201</v>
      </c>
      <c r="J2698" s="37">
        <v>100000886</v>
      </c>
      <c r="K2698" s="37">
        <v>200000205</v>
      </c>
      <c r="L2698" s="37" t="s">
        <v>48</v>
      </c>
      <c r="M2698" s="37" t="s">
        <v>40</v>
      </c>
      <c r="N2698" s="37" t="s">
        <v>506</v>
      </c>
      <c r="O2698" s="39" t="s">
        <v>11082</v>
      </c>
      <c r="P2698" s="37" t="s">
        <v>483</v>
      </c>
      <c r="Q2698" s="37" t="s">
        <v>505</v>
      </c>
      <c r="R2698" s="39" t="s">
        <v>10616</v>
      </c>
      <c r="S2698" s="40" t="s">
        <v>10741</v>
      </c>
      <c r="T2698" s="41">
        <v>29</v>
      </c>
      <c r="U2698" s="42">
        <v>0</v>
      </c>
      <c r="V2698" s="42">
        <v>0</v>
      </c>
      <c r="W2698" s="42"/>
      <c r="X2698" s="42"/>
      <c r="Y2698" s="102">
        <v>29</v>
      </c>
      <c r="Z2698">
        <v>0</v>
      </c>
      <c r="AA2698">
        <v>0</v>
      </c>
      <c r="AB2698">
        <v>0</v>
      </c>
      <c r="AE2698" s="103">
        <v>0</v>
      </c>
      <c r="AF2698">
        <v>0</v>
      </c>
      <c r="AG2698">
        <v>0</v>
      </c>
      <c r="AH2698">
        <v>0</v>
      </c>
      <c r="AI2698">
        <v>0</v>
      </c>
    </row>
    <row r="2699" spans="1:35" ht="15" hidden="1" customHeight="1" x14ac:dyDescent="0.25">
      <c r="A2699" s="37" t="s">
        <v>36</v>
      </c>
      <c r="B2699" s="37" t="s">
        <v>37</v>
      </c>
      <c r="C2699" s="37" t="s">
        <v>6104</v>
      </c>
      <c r="D2699" s="38" t="s">
        <v>15936</v>
      </c>
      <c r="E2699" s="37" t="s">
        <v>6105</v>
      </c>
      <c r="F2699" s="37" t="s">
        <v>568</v>
      </c>
      <c r="G2699" s="37">
        <v>200002086</v>
      </c>
      <c r="H2699" s="100">
        <v>710020287</v>
      </c>
      <c r="I2699" s="101">
        <v>319627</v>
      </c>
      <c r="J2699" s="37">
        <v>100010750</v>
      </c>
      <c r="K2699" s="37">
        <v>200002086</v>
      </c>
      <c r="L2699" s="37" t="s">
        <v>5631</v>
      </c>
      <c r="M2699" s="37" t="s">
        <v>568</v>
      </c>
      <c r="N2699" s="37" t="s">
        <v>5980</v>
      </c>
      <c r="O2699" s="39" t="s">
        <v>12531</v>
      </c>
      <c r="P2699" s="37" t="s">
        <v>6106</v>
      </c>
      <c r="Q2699" s="37" t="s">
        <v>6107</v>
      </c>
      <c r="R2699" s="39" t="s">
        <v>15937</v>
      </c>
      <c r="S2699" s="40" t="s">
        <v>10741</v>
      </c>
      <c r="T2699" s="41">
        <v>9</v>
      </c>
      <c r="U2699" s="42">
        <v>0</v>
      </c>
      <c r="V2699" s="42">
        <v>0</v>
      </c>
      <c r="W2699" s="42"/>
      <c r="X2699" s="42"/>
      <c r="Y2699" s="102">
        <v>9</v>
      </c>
      <c r="Z2699">
        <v>0</v>
      </c>
      <c r="AA2699">
        <v>0</v>
      </c>
      <c r="AB2699">
        <v>0</v>
      </c>
      <c r="AE2699" s="103">
        <v>0</v>
      </c>
      <c r="AF2699">
        <v>0</v>
      </c>
      <c r="AG2699">
        <v>0</v>
      </c>
      <c r="AH2699">
        <v>0</v>
      </c>
      <c r="AI2699">
        <v>0</v>
      </c>
    </row>
    <row r="2700" spans="1:35" ht="15" hidden="1" customHeight="1" x14ac:dyDescent="0.25">
      <c r="A2700" s="37" t="s">
        <v>36</v>
      </c>
      <c r="B2700" s="37" t="s">
        <v>37</v>
      </c>
      <c r="C2700" s="37" t="s">
        <v>5592</v>
      </c>
      <c r="D2700" s="38" t="s">
        <v>15940</v>
      </c>
      <c r="E2700" s="37" t="s">
        <v>5593</v>
      </c>
      <c r="F2700" s="37" t="s">
        <v>568</v>
      </c>
      <c r="G2700" s="37">
        <v>200001735</v>
      </c>
      <c r="H2700" s="100">
        <v>710013663</v>
      </c>
      <c r="I2700" s="101">
        <v>37828487</v>
      </c>
      <c r="J2700" s="37">
        <v>100009803</v>
      </c>
      <c r="K2700" s="37">
        <v>100009804</v>
      </c>
      <c r="L2700" s="37" t="s">
        <v>105</v>
      </c>
      <c r="M2700" s="37" t="s">
        <v>568</v>
      </c>
      <c r="N2700" s="37" t="s">
        <v>5444</v>
      </c>
      <c r="O2700" s="39" t="s">
        <v>15941</v>
      </c>
      <c r="P2700" s="37" t="s">
        <v>5594</v>
      </c>
      <c r="Q2700" s="37" t="s">
        <v>5595</v>
      </c>
      <c r="R2700" s="39" t="s">
        <v>15942</v>
      </c>
      <c r="S2700" s="40" t="s">
        <v>10741</v>
      </c>
      <c r="T2700" s="41">
        <v>22</v>
      </c>
      <c r="U2700" s="41">
        <v>0</v>
      </c>
      <c r="V2700" s="41">
        <v>0</v>
      </c>
      <c r="W2700" s="42"/>
      <c r="X2700" s="42"/>
      <c r="Y2700" s="102">
        <v>22</v>
      </c>
      <c r="Z2700">
        <v>0</v>
      </c>
      <c r="AA2700">
        <v>0</v>
      </c>
      <c r="AB2700">
        <v>0</v>
      </c>
      <c r="AE2700" s="103">
        <v>0</v>
      </c>
      <c r="AF2700">
        <v>7</v>
      </c>
      <c r="AG2700">
        <v>0</v>
      </c>
      <c r="AH2700">
        <v>0</v>
      </c>
      <c r="AI2700">
        <v>7</v>
      </c>
    </row>
    <row r="2701" spans="1:35" ht="15" hidden="1" customHeight="1" x14ac:dyDescent="0.25">
      <c r="A2701" s="37" t="s">
        <v>36</v>
      </c>
      <c r="B2701" s="37" t="s">
        <v>37</v>
      </c>
      <c r="C2701" s="37" t="s">
        <v>4593</v>
      </c>
      <c r="D2701" s="38" t="s">
        <v>10944</v>
      </c>
      <c r="E2701" s="37" t="s">
        <v>4594</v>
      </c>
      <c r="F2701" s="37" t="s">
        <v>4189</v>
      </c>
      <c r="G2701" s="37">
        <v>200001359</v>
      </c>
      <c r="H2701" s="100">
        <v>710259190</v>
      </c>
      <c r="I2701" s="101">
        <v>42434858</v>
      </c>
      <c r="J2701" s="37">
        <v>100017206</v>
      </c>
      <c r="K2701" s="37">
        <v>100007774</v>
      </c>
      <c r="L2701" s="37" t="s">
        <v>92</v>
      </c>
      <c r="M2701" s="37" t="s">
        <v>4189</v>
      </c>
      <c r="N2701" s="37" t="s">
        <v>4596</v>
      </c>
      <c r="O2701" s="39" t="s">
        <v>13216</v>
      </c>
      <c r="P2701" s="37" t="s">
        <v>4596</v>
      </c>
      <c r="Q2701" s="37" t="s">
        <v>4598</v>
      </c>
      <c r="R2701" s="39" t="s">
        <v>10946</v>
      </c>
      <c r="S2701" s="40" t="s">
        <v>10741</v>
      </c>
      <c r="T2701" s="41">
        <v>20</v>
      </c>
      <c r="U2701" s="41">
        <v>0</v>
      </c>
      <c r="V2701" s="41">
        <v>0</v>
      </c>
      <c r="W2701" s="42"/>
      <c r="X2701" s="42"/>
      <c r="Y2701" s="102">
        <v>20</v>
      </c>
      <c r="Z2701">
        <v>0</v>
      </c>
      <c r="AA2701">
        <v>0</v>
      </c>
      <c r="AB2701">
        <v>0</v>
      </c>
      <c r="AE2701" s="103">
        <v>0</v>
      </c>
      <c r="AF2701">
        <v>0</v>
      </c>
      <c r="AG2701">
        <v>0</v>
      </c>
      <c r="AH2701">
        <v>0</v>
      </c>
      <c r="AI2701">
        <v>0</v>
      </c>
    </row>
    <row r="2702" spans="1:35" ht="15" hidden="1" customHeight="1" x14ac:dyDescent="0.25">
      <c r="A2702" s="37" t="s">
        <v>36</v>
      </c>
      <c r="B2702" s="37" t="s">
        <v>37</v>
      </c>
      <c r="C2702" s="37" t="s">
        <v>8561</v>
      </c>
      <c r="D2702" s="38" t="s">
        <v>15938</v>
      </c>
      <c r="E2702" s="37" t="s">
        <v>8562</v>
      </c>
      <c r="F2702" s="37" t="s">
        <v>8536</v>
      </c>
      <c r="G2702" s="37">
        <v>200002975</v>
      </c>
      <c r="H2702" s="100">
        <v>710025173</v>
      </c>
      <c r="I2702" s="101">
        <v>35561301</v>
      </c>
      <c r="J2702" s="37">
        <v>100015098</v>
      </c>
      <c r="K2702" s="37">
        <v>100015096</v>
      </c>
      <c r="L2702" s="37" t="s">
        <v>105</v>
      </c>
      <c r="M2702" s="37" t="s">
        <v>8536</v>
      </c>
      <c r="N2702" s="37" t="s">
        <v>8633</v>
      </c>
      <c r="O2702" s="39" t="s">
        <v>11224</v>
      </c>
      <c r="P2702" s="37" t="s">
        <v>8563</v>
      </c>
      <c r="Q2702" s="37" t="s">
        <v>8564</v>
      </c>
      <c r="R2702" s="39" t="s">
        <v>15939</v>
      </c>
      <c r="S2702" s="40" t="s">
        <v>10741</v>
      </c>
      <c r="T2702" s="41">
        <v>7</v>
      </c>
      <c r="U2702" s="42">
        <v>0</v>
      </c>
      <c r="V2702" s="42">
        <v>0</v>
      </c>
      <c r="W2702" s="42"/>
      <c r="X2702" s="42"/>
      <c r="Y2702" s="102">
        <v>7</v>
      </c>
      <c r="Z2702">
        <v>0</v>
      </c>
      <c r="AA2702">
        <v>0</v>
      </c>
      <c r="AB2702">
        <v>0</v>
      </c>
      <c r="AE2702" s="103">
        <v>0</v>
      </c>
      <c r="AF2702">
        <v>0</v>
      </c>
      <c r="AG2702">
        <v>0</v>
      </c>
      <c r="AH2702">
        <v>0</v>
      </c>
      <c r="AI2702">
        <v>0</v>
      </c>
    </row>
    <row r="2703" spans="1:35" ht="15" hidden="1" customHeight="1" x14ac:dyDescent="0.25">
      <c r="A2703" s="37" t="s">
        <v>36</v>
      </c>
      <c r="B2703" s="37" t="s">
        <v>37</v>
      </c>
      <c r="C2703" s="37" t="s">
        <v>3845</v>
      </c>
      <c r="D2703" s="38" t="s">
        <v>12423</v>
      </c>
      <c r="E2703" s="37" t="s">
        <v>3846</v>
      </c>
      <c r="F2703" s="37" t="s">
        <v>2860</v>
      </c>
      <c r="G2703" s="37">
        <v>200001188</v>
      </c>
      <c r="H2703" s="100">
        <v>710004117</v>
      </c>
      <c r="I2703" s="101">
        <v>306347</v>
      </c>
      <c r="J2703" s="37">
        <v>100006609</v>
      </c>
      <c r="K2703" s="37">
        <v>200001188</v>
      </c>
      <c r="L2703" s="37" t="s">
        <v>48</v>
      </c>
      <c r="M2703" s="37" t="s">
        <v>2860</v>
      </c>
      <c r="N2703" s="37" t="s">
        <v>3822</v>
      </c>
      <c r="O2703" s="39" t="s">
        <v>12424</v>
      </c>
      <c r="P2703" s="37" t="s">
        <v>3847</v>
      </c>
      <c r="Q2703" s="37" t="s">
        <v>3848</v>
      </c>
      <c r="R2703" s="39" t="s">
        <v>12425</v>
      </c>
      <c r="S2703" s="40" t="s">
        <v>10741</v>
      </c>
      <c r="T2703" s="41">
        <v>3</v>
      </c>
      <c r="U2703" s="41">
        <v>0</v>
      </c>
      <c r="V2703" s="41">
        <v>0</v>
      </c>
      <c r="W2703" s="42"/>
      <c r="X2703" s="42"/>
      <c r="Y2703" s="102">
        <v>3</v>
      </c>
      <c r="Z2703">
        <v>0</v>
      </c>
      <c r="AA2703">
        <v>0</v>
      </c>
      <c r="AB2703">
        <v>0</v>
      </c>
      <c r="AE2703" s="103">
        <v>0</v>
      </c>
      <c r="AF2703">
        <v>0</v>
      </c>
      <c r="AG2703">
        <v>0</v>
      </c>
      <c r="AH2703">
        <v>0</v>
      </c>
      <c r="AI2703">
        <v>0</v>
      </c>
    </row>
    <row r="2704" spans="1:35" ht="15" hidden="1" customHeight="1" x14ac:dyDescent="0.25">
      <c r="A2704" s="37" t="s">
        <v>36</v>
      </c>
      <c r="B2704" s="37" t="s">
        <v>37</v>
      </c>
      <c r="C2704" s="37" t="s">
        <v>2425</v>
      </c>
      <c r="D2704" s="38" t="s">
        <v>12054</v>
      </c>
      <c r="E2704" s="37" t="s">
        <v>2426</v>
      </c>
      <c r="F2704" s="37" t="s">
        <v>1879</v>
      </c>
      <c r="G2704" s="37">
        <v>200000812</v>
      </c>
      <c r="H2704" s="100">
        <v>36129682</v>
      </c>
      <c r="I2704" s="101">
        <v>317748</v>
      </c>
      <c r="J2704" s="37">
        <v>100004390</v>
      </c>
      <c r="K2704" s="37">
        <v>200000812</v>
      </c>
      <c r="L2704" s="37" t="s">
        <v>48</v>
      </c>
      <c r="M2704" s="37" t="s">
        <v>1879</v>
      </c>
      <c r="N2704" s="37" t="s">
        <v>2427</v>
      </c>
      <c r="O2704" s="39" t="s">
        <v>12055</v>
      </c>
      <c r="P2704" s="37" t="s">
        <v>2427</v>
      </c>
      <c r="Q2704" s="37" t="s">
        <v>15946</v>
      </c>
      <c r="R2704" s="39" t="s">
        <v>10654</v>
      </c>
      <c r="S2704" s="40" t="s">
        <v>10721</v>
      </c>
      <c r="T2704" s="41">
        <v>36</v>
      </c>
      <c r="U2704" s="41">
        <v>0</v>
      </c>
      <c r="V2704" s="41">
        <v>0</v>
      </c>
      <c r="W2704" s="42"/>
      <c r="X2704" s="42"/>
      <c r="Y2704" s="102">
        <v>36</v>
      </c>
      <c r="Z2704">
        <v>0</v>
      </c>
      <c r="AA2704">
        <v>0</v>
      </c>
      <c r="AB2704">
        <v>0</v>
      </c>
      <c r="AE2704" s="103">
        <v>0</v>
      </c>
      <c r="AF2704">
        <v>1</v>
      </c>
      <c r="AG2704">
        <v>0</v>
      </c>
      <c r="AH2704">
        <v>0</v>
      </c>
      <c r="AI2704">
        <v>1</v>
      </c>
    </row>
    <row r="2705" spans="1:35" ht="15" hidden="1" customHeight="1" x14ac:dyDescent="0.25">
      <c r="A2705" s="37" t="s">
        <v>36</v>
      </c>
      <c r="B2705" s="37" t="s">
        <v>37</v>
      </c>
      <c r="C2705" s="37" t="s">
        <v>3170</v>
      </c>
      <c r="D2705" s="38" t="s">
        <v>15943</v>
      </c>
      <c r="E2705" s="37" t="s">
        <v>3171</v>
      </c>
      <c r="F2705" s="37" t="s">
        <v>2860</v>
      </c>
      <c r="G2705" s="37">
        <v>200001101</v>
      </c>
      <c r="H2705" s="100">
        <v>710219377</v>
      </c>
      <c r="I2705" s="101">
        <v>308706</v>
      </c>
      <c r="J2705" s="37">
        <v>100006617</v>
      </c>
      <c r="K2705" s="37">
        <v>200001101</v>
      </c>
      <c r="L2705" s="37" t="s">
        <v>210</v>
      </c>
      <c r="M2705" s="37" t="s">
        <v>2860</v>
      </c>
      <c r="N2705" s="37" t="s">
        <v>2862</v>
      </c>
      <c r="O2705" s="39" t="s">
        <v>15944</v>
      </c>
      <c r="P2705" s="37" t="s">
        <v>3172</v>
      </c>
      <c r="Q2705" s="37" t="s">
        <v>3173</v>
      </c>
      <c r="R2705" s="39" t="s">
        <v>15945</v>
      </c>
      <c r="S2705" s="40" t="s">
        <v>10741</v>
      </c>
      <c r="T2705" s="41">
        <v>8</v>
      </c>
      <c r="U2705" s="42">
        <v>0</v>
      </c>
      <c r="V2705" s="42">
        <v>0</v>
      </c>
      <c r="W2705" s="42"/>
      <c r="X2705" s="42"/>
      <c r="Y2705" s="102">
        <v>8</v>
      </c>
      <c r="Z2705">
        <v>0</v>
      </c>
      <c r="AA2705">
        <v>0</v>
      </c>
      <c r="AB2705">
        <v>0</v>
      </c>
      <c r="AE2705" s="103">
        <v>0</v>
      </c>
      <c r="AF2705">
        <v>0</v>
      </c>
      <c r="AG2705">
        <v>0</v>
      </c>
      <c r="AH2705">
        <v>0</v>
      </c>
      <c r="AI2705">
        <v>0</v>
      </c>
    </row>
    <row r="2706" spans="1:35" ht="15" hidden="1" customHeight="1" x14ac:dyDescent="0.25">
      <c r="A2706" s="37" t="s">
        <v>36</v>
      </c>
      <c r="B2706" s="37" t="s">
        <v>37</v>
      </c>
      <c r="C2706" s="37" t="s">
        <v>7583</v>
      </c>
      <c r="D2706" s="38" t="s">
        <v>15947</v>
      </c>
      <c r="E2706" s="37" t="s">
        <v>7584</v>
      </c>
      <c r="F2706" s="37" t="s">
        <v>6696</v>
      </c>
      <c r="G2706" s="37">
        <v>200002520</v>
      </c>
      <c r="H2706" s="100">
        <v>710028598</v>
      </c>
      <c r="I2706" s="101">
        <v>327271</v>
      </c>
      <c r="J2706" s="37">
        <v>100012707</v>
      </c>
      <c r="K2706" s="37">
        <v>200002520</v>
      </c>
      <c r="L2706" s="37" t="s">
        <v>48</v>
      </c>
      <c r="M2706" s="37" t="s">
        <v>6696</v>
      </c>
      <c r="N2706" s="37" t="s">
        <v>7404</v>
      </c>
      <c r="O2706" s="39" t="s">
        <v>14229</v>
      </c>
      <c r="P2706" s="37" t="s">
        <v>7585</v>
      </c>
      <c r="Q2706" s="37" t="s">
        <v>7586</v>
      </c>
      <c r="R2706" s="39" t="s">
        <v>15948</v>
      </c>
      <c r="S2706" s="40" t="s">
        <v>10741</v>
      </c>
      <c r="T2706" s="41">
        <v>5</v>
      </c>
      <c r="U2706" s="41">
        <v>0</v>
      </c>
      <c r="V2706" s="41">
        <v>0</v>
      </c>
      <c r="W2706" s="42"/>
      <c r="X2706" s="42"/>
      <c r="Y2706" s="102">
        <v>5</v>
      </c>
      <c r="Z2706">
        <v>0</v>
      </c>
      <c r="AA2706">
        <v>0</v>
      </c>
      <c r="AB2706">
        <v>0</v>
      </c>
      <c r="AE2706" s="103">
        <v>0</v>
      </c>
      <c r="AF2706">
        <v>0</v>
      </c>
      <c r="AG2706">
        <v>0</v>
      </c>
      <c r="AH2706">
        <v>0</v>
      </c>
      <c r="AI2706">
        <v>0</v>
      </c>
    </row>
    <row r="2707" spans="1:35" ht="15" hidden="1" customHeight="1" x14ac:dyDescent="0.25">
      <c r="A2707" s="37" t="s">
        <v>36</v>
      </c>
      <c r="B2707" s="37" t="s">
        <v>37</v>
      </c>
      <c r="C2707" s="37" t="s">
        <v>4527</v>
      </c>
      <c r="D2707" s="38" t="s">
        <v>12568</v>
      </c>
      <c r="E2707" s="37" t="s">
        <v>4528</v>
      </c>
      <c r="F2707" s="37" t="s">
        <v>4189</v>
      </c>
      <c r="G2707" s="37">
        <v>200001562</v>
      </c>
      <c r="H2707" s="100">
        <v>710014961</v>
      </c>
      <c r="I2707" s="101">
        <v>314871</v>
      </c>
      <c r="J2707" s="37">
        <v>100008760</v>
      </c>
      <c r="K2707" s="37">
        <v>200001562</v>
      </c>
      <c r="L2707" s="37" t="s">
        <v>48</v>
      </c>
      <c r="M2707" s="37" t="s">
        <v>4189</v>
      </c>
      <c r="N2707" s="37" t="s">
        <v>4545</v>
      </c>
      <c r="O2707" s="39" t="s">
        <v>12569</v>
      </c>
      <c r="P2707" s="37" t="s">
        <v>4529</v>
      </c>
      <c r="Q2707" s="37" t="s">
        <v>16907</v>
      </c>
      <c r="R2707" s="39" t="s">
        <v>12570</v>
      </c>
      <c r="S2707" s="40" t="s">
        <v>10741</v>
      </c>
      <c r="T2707" s="41">
        <v>20</v>
      </c>
      <c r="U2707" s="41">
        <v>0</v>
      </c>
      <c r="V2707" s="42">
        <v>0</v>
      </c>
      <c r="W2707" s="42"/>
      <c r="X2707" s="42"/>
      <c r="Y2707" s="102">
        <v>20</v>
      </c>
      <c r="Z2707">
        <v>0</v>
      </c>
      <c r="AA2707">
        <v>0</v>
      </c>
      <c r="AB2707">
        <v>0</v>
      </c>
      <c r="AE2707" s="103">
        <v>0</v>
      </c>
      <c r="AF2707">
        <v>0</v>
      </c>
      <c r="AG2707">
        <v>0</v>
      </c>
      <c r="AH2707">
        <v>0</v>
      </c>
      <c r="AI2707">
        <v>0</v>
      </c>
    </row>
    <row r="2708" spans="1:35" ht="15" hidden="1" customHeight="1" x14ac:dyDescent="0.25">
      <c r="A2708" s="37" t="s">
        <v>36</v>
      </c>
      <c r="B2708" s="37" t="s">
        <v>37</v>
      </c>
      <c r="C2708" s="37" t="s">
        <v>2994</v>
      </c>
      <c r="D2708" s="38" t="s">
        <v>15949</v>
      </c>
      <c r="E2708" s="37" t="s">
        <v>2995</v>
      </c>
      <c r="F2708" s="37" t="s">
        <v>2860</v>
      </c>
      <c r="G2708" s="37">
        <v>200001067</v>
      </c>
      <c r="H2708" s="100">
        <v>710006250</v>
      </c>
      <c r="I2708" s="101">
        <v>308153</v>
      </c>
      <c r="J2708" s="37">
        <v>100005477</v>
      </c>
      <c r="K2708" s="37">
        <v>200001067</v>
      </c>
      <c r="L2708" s="37" t="s">
        <v>48</v>
      </c>
      <c r="M2708" s="37" t="s">
        <v>2860</v>
      </c>
      <c r="N2708" s="37" t="s">
        <v>2862</v>
      </c>
      <c r="O2708" s="39" t="s">
        <v>15950</v>
      </c>
      <c r="P2708" s="37" t="s">
        <v>2996</v>
      </c>
      <c r="Q2708" s="37" t="s">
        <v>2997</v>
      </c>
      <c r="R2708" s="39" t="s">
        <v>15951</v>
      </c>
      <c r="S2708" s="40" t="s">
        <v>10741</v>
      </c>
      <c r="T2708" s="41">
        <v>19</v>
      </c>
      <c r="U2708" s="41">
        <v>0</v>
      </c>
      <c r="V2708" s="41">
        <v>0</v>
      </c>
      <c r="W2708" s="42"/>
      <c r="X2708" s="42"/>
      <c r="Y2708" s="102">
        <v>19</v>
      </c>
      <c r="Z2708">
        <v>0</v>
      </c>
      <c r="AA2708">
        <v>0</v>
      </c>
      <c r="AB2708">
        <v>0</v>
      </c>
      <c r="AE2708" s="103">
        <v>0</v>
      </c>
      <c r="AF2708">
        <v>3</v>
      </c>
      <c r="AG2708">
        <v>0</v>
      </c>
      <c r="AH2708">
        <v>0</v>
      </c>
      <c r="AI2708">
        <v>3</v>
      </c>
    </row>
    <row r="2709" spans="1:35" ht="15" hidden="1" customHeight="1" x14ac:dyDescent="0.25">
      <c r="A2709" s="37" t="s">
        <v>36</v>
      </c>
      <c r="B2709" s="37" t="s">
        <v>37</v>
      </c>
      <c r="C2709" s="37" t="s">
        <v>432</v>
      </c>
      <c r="D2709" s="38" t="s">
        <v>12282</v>
      </c>
      <c r="E2709" s="37" t="s">
        <v>433</v>
      </c>
      <c r="F2709" s="37" t="s">
        <v>40</v>
      </c>
      <c r="G2709" s="37">
        <v>200000075</v>
      </c>
      <c r="H2709" s="100">
        <v>710000960</v>
      </c>
      <c r="I2709" s="101">
        <v>603406</v>
      </c>
      <c r="J2709" s="37">
        <v>100000675</v>
      </c>
      <c r="K2709" s="37">
        <v>200000075</v>
      </c>
      <c r="L2709" s="37" t="s">
        <v>48</v>
      </c>
      <c r="M2709" s="37" t="s">
        <v>40</v>
      </c>
      <c r="N2709" s="37" t="s">
        <v>446</v>
      </c>
      <c r="O2709" s="39" t="s">
        <v>12283</v>
      </c>
      <c r="P2709" s="37" t="s">
        <v>434</v>
      </c>
      <c r="Q2709" s="37" t="s">
        <v>435</v>
      </c>
      <c r="R2709" s="39" t="s">
        <v>10612</v>
      </c>
      <c r="S2709" s="40" t="s">
        <v>10741</v>
      </c>
      <c r="T2709" s="41">
        <v>29</v>
      </c>
      <c r="U2709" s="41">
        <v>0</v>
      </c>
      <c r="V2709" s="41">
        <v>0</v>
      </c>
      <c r="W2709" s="42"/>
      <c r="X2709" s="42"/>
      <c r="Y2709" s="102">
        <v>29</v>
      </c>
      <c r="Z2709">
        <v>0</v>
      </c>
      <c r="AA2709">
        <v>0</v>
      </c>
      <c r="AB2709">
        <v>0</v>
      </c>
      <c r="AE2709" s="103">
        <v>0</v>
      </c>
      <c r="AF2709">
        <v>1</v>
      </c>
      <c r="AG2709">
        <v>0</v>
      </c>
      <c r="AH2709">
        <v>0</v>
      </c>
      <c r="AI2709">
        <v>1</v>
      </c>
    </row>
    <row r="2710" spans="1:35" ht="15" hidden="1" customHeight="1" x14ac:dyDescent="0.25">
      <c r="A2710" s="37" t="s">
        <v>36</v>
      </c>
      <c r="B2710" s="37" t="s">
        <v>509</v>
      </c>
      <c r="C2710" s="37" t="s">
        <v>9861</v>
      </c>
      <c r="D2710" s="38" t="s">
        <v>12036</v>
      </c>
      <c r="E2710" s="37" t="s">
        <v>9862</v>
      </c>
      <c r="F2710" s="37" t="s">
        <v>8536</v>
      </c>
      <c r="G2710" s="37">
        <v>200002895</v>
      </c>
      <c r="H2710" s="100">
        <v>710272855</v>
      </c>
      <c r="I2710" s="101">
        <v>52022072</v>
      </c>
      <c r="J2710" s="37">
        <v>100018574</v>
      </c>
      <c r="K2710" s="37">
        <v>100018573</v>
      </c>
      <c r="L2710" s="37" t="s">
        <v>9869</v>
      </c>
      <c r="M2710" s="37" t="s">
        <v>8536</v>
      </c>
      <c r="N2710" s="37" t="s">
        <v>6661</v>
      </c>
      <c r="O2710" s="39" t="s">
        <v>9870</v>
      </c>
      <c r="P2710" s="37" t="s">
        <v>6661</v>
      </c>
      <c r="Q2710" s="37" t="s">
        <v>9871</v>
      </c>
      <c r="R2710" s="39" t="s">
        <v>10688</v>
      </c>
      <c r="S2710" s="40" t="s">
        <v>10741</v>
      </c>
      <c r="T2710" s="41">
        <v>0</v>
      </c>
      <c r="U2710" s="41">
        <v>0</v>
      </c>
      <c r="V2710" s="41">
        <v>9</v>
      </c>
      <c r="W2710" s="42"/>
      <c r="X2710" s="42"/>
      <c r="Y2710" s="102">
        <v>9</v>
      </c>
      <c r="Z2710">
        <v>0</v>
      </c>
      <c r="AA2710">
        <v>0</v>
      </c>
      <c r="AB2710">
        <v>0</v>
      </c>
      <c r="AE2710" s="103">
        <v>0</v>
      </c>
      <c r="AF2710">
        <v>0</v>
      </c>
      <c r="AG2710">
        <v>0</v>
      </c>
      <c r="AH2710">
        <v>0</v>
      </c>
      <c r="AI2710">
        <v>0</v>
      </c>
    </row>
    <row r="2711" spans="1:35" ht="15" hidden="1" customHeight="1" x14ac:dyDescent="0.25">
      <c r="A2711" s="37" t="s">
        <v>36</v>
      </c>
      <c r="B2711" s="37" t="s">
        <v>37</v>
      </c>
      <c r="C2711" s="37" t="s">
        <v>7086</v>
      </c>
      <c r="D2711" s="38" t="s">
        <v>15954</v>
      </c>
      <c r="E2711" s="37" t="s">
        <v>7087</v>
      </c>
      <c r="F2711" s="37" t="s">
        <v>6696</v>
      </c>
      <c r="G2711" s="37">
        <v>200002308</v>
      </c>
      <c r="H2711" s="100">
        <v>710024312</v>
      </c>
      <c r="I2711" s="101">
        <v>37941658</v>
      </c>
      <c r="J2711" s="37">
        <v>100011904</v>
      </c>
      <c r="K2711" s="37">
        <v>100011901</v>
      </c>
      <c r="L2711" s="37" t="s">
        <v>105</v>
      </c>
      <c r="M2711" s="37" t="s">
        <v>6696</v>
      </c>
      <c r="N2711" s="37" t="s">
        <v>6969</v>
      </c>
      <c r="O2711" s="39" t="s">
        <v>15955</v>
      </c>
      <c r="P2711" s="37" t="s">
        <v>7088</v>
      </c>
      <c r="Q2711" s="37" t="s">
        <v>7089</v>
      </c>
      <c r="R2711" s="39" t="s">
        <v>15956</v>
      </c>
      <c r="S2711" s="40" t="s">
        <v>10741</v>
      </c>
      <c r="T2711" s="41">
        <v>8</v>
      </c>
      <c r="U2711" s="42">
        <v>0</v>
      </c>
      <c r="V2711" s="42">
        <v>0</v>
      </c>
      <c r="W2711" s="42"/>
      <c r="X2711" s="42"/>
      <c r="Y2711" s="102">
        <v>8</v>
      </c>
      <c r="Z2711">
        <v>0</v>
      </c>
      <c r="AA2711">
        <v>0</v>
      </c>
      <c r="AB2711">
        <v>0</v>
      </c>
      <c r="AE2711" s="103">
        <v>0</v>
      </c>
      <c r="AF2711">
        <v>0</v>
      </c>
      <c r="AG2711">
        <v>0</v>
      </c>
      <c r="AH2711">
        <v>0</v>
      </c>
      <c r="AI2711">
        <v>0</v>
      </c>
    </row>
    <row r="2712" spans="1:35" ht="15" hidden="1" customHeight="1" x14ac:dyDescent="0.25">
      <c r="A2712" s="37" t="s">
        <v>36</v>
      </c>
      <c r="B2712" s="37" t="s">
        <v>37</v>
      </c>
      <c r="C2712" s="37" t="s">
        <v>1178</v>
      </c>
      <c r="D2712" s="38" t="s">
        <v>15952</v>
      </c>
      <c r="E2712" s="37" t="s">
        <v>1179</v>
      </c>
      <c r="F2712" s="37" t="s">
        <v>814</v>
      </c>
      <c r="G2712" s="37">
        <v>200000409</v>
      </c>
      <c r="H2712" s="100">
        <v>710004095</v>
      </c>
      <c r="I2712" s="101">
        <v>37838415</v>
      </c>
      <c r="J2712" s="37">
        <v>100002180</v>
      </c>
      <c r="K2712" s="37">
        <v>100002177</v>
      </c>
      <c r="L2712" s="37" t="s">
        <v>92</v>
      </c>
      <c r="M2712" s="37" t="s">
        <v>814</v>
      </c>
      <c r="N2712" s="37" t="s">
        <v>1043</v>
      </c>
      <c r="O2712" s="39" t="s">
        <v>14808</v>
      </c>
      <c r="P2712" s="37" t="s">
        <v>1180</v>
      </c>
      <c r="Q2712" s="37" t="s">
        <v>1181</v>
      </c>
      <c r="R2712" s="39" t="s">
        <v>15953</v>
      </c>
      <c r="S2712" s="40" t="s">
        <v>10741</v>
      </c>
      <c r="T2712" s="41">
        <v>18</v>
      </c>
      <c r="U2712" s="42">
        <v>0</v>
      </c>
      <c r="V2712" s="42">
        <v>0</v>
      </c>
      <c r="W2712" s="42"/>
      <c r="X2712" s="42"/>
      <c r="Y2712" s="102">
        <v>18</v>
      </c>
      <c r="Z2712">
        <v>0</v>
      </c>
      <c r="AA2712">
        <v>0</v>
      </c>
      <c r="AB2712">
        <v>0</v>
      </c>
      <c r="AE2712" s="103">
        <v>0</v>
      </c>
      <c r="AF2712">
        <v>4</v>
      </c>
      <c r="AG2712">
        <v>0</v>
      </c>
      <c r="AH2712">
        <v>0</v>
      </c>
      <c r="AI2712">
        <v>4</v>
      </c>
    </row>
    <row r="2713" spans="1:35" ht="15" hidden="1" customHeight="1" x14ac:dyDescent="0.25">
      <c r="A2713" s="37" t="s">
        <v>36</v>
      </c>
      <c r="B2713" s="37" t="s">
        <v>37</v>
      </c>
      <c r="C2713" s="37" t="s">
        <v>333</v>
      </c>
      <c r="D2713" s="38" t="s">
        <v>11249</v>
      </c>
      <c r="E2713" s="37" t="s">
        <v>334</v>
      </c>
      <c r="F2713" s="37" t="s">
        <v>40</v>
      </c>
      <c r="G2713" s="37">
        <v>200000177</v>
      </c>
      <c r="H2713" s="100">
        <v>710000200</v>
      </c>
      <c r="I2713" s="101">
        <v>603147</v>
      </c>
      <c r="J2713" s="37">
        <v>100000028</v>
      </c>
      <c r="K2713" s="37">
        <v>200000177</v>
      </c>
      <c r="L2713" s="37" t="s">
        <v>48</v>
      </c>
      <c r="M2713" s="37" t="s">
        <v>40</v>
      </c>
      <c r="N2713" s="37" t="s">
        <v>357</v>
      </c>
      <c r="O2713" s="39" t="s">
        <v>10838</v>
      </c>
      <c r="P2713" s="37" t="s">
        <v>336</v>
      </c>
      <c r="Q2713" s="37" t="s">
        <v>347</v>
      </c>
      <c r="R2713" s="39" t="s">
        <v>10609</v>
      </c>
      <c r="S2713" s="40" t="s">
        <v>10741</v>
      </c>
      <c r="T2713" s="41">
        <v>14</v>
      </c>
      <c r="U2713" s="42">
        <v>0</v>
      </c>
      <c r="V2713" s="42">
        <v>0</v>
      </c>
      <c r="W2713" s="42"/>
      <c r="X2713" s="42"/>
      <c r="Y2713" s="102">
        <v>14</v>
      </c>
      <c r="Z2713">
        <v>0</v>
      </c>
      <c r="AA2713">
        <v>0</v>
      </c>
      <c r="AB2713">
        <v>0</v>
      </c>
      <c r="AE2713" s="103">
        <v>0</v>
      </c>
      <c r="AF2713">
        <v>0</v>
      </c>
      <c r="AG2713">
        <v>0</v>
      </c>
      <c r="AH2713">
        <v>0</v>
      </c>
      <c r="AI2713">
        <v>0</v>
      </c>
    </row>
    <row r="2714" spans="1:35" ht="15" hidden="1" customHeight="1" x14ac:dyDescent="0.25">
      <c r="A2714" s="37" t="s">
        <v>36</v>
      </c>
      <c r="B2714" s="37" t="s">
        <v>37</v>
      </c>
      <c r="C2714" s="37" t="s">
        <v>9613</v>
      </c>
      <c r="D2714" s="38" t="s">
        <v>15960</v>
      </c>
      <c r="E2714" s="37" t="s">
        <v>9614</v>
      </c>
      <c r="F2714" s="37" t="s">
        <v>8536</v>
      </c>
      <c r="G2714" s="37">
        <v>200003366</v>
      </c>
      <c r="H2714" s="100">
        <v>710033052</v>
      </c>
      <c r="I2714" s="101">
        <v>331911</v>
      </c>
      <c r="J2714" s="37">
        <v>100016494</v>
      </c>
      <c r="K2714" s="37">
        <v>200003366</v>
      </c>
      <c r="L2714" s="37" t="s">
        <v>48</v>
      </c>
      <c r="M2714" s="37" t="s">
        <v>8536</v>
      </c>
      <c r="N2714" s="37" t="s">
        <v>6661</v>
      </c>
      <c r="O2714" s="39" t="s">
        <v>10913</v>
      </c>
      <c r="P2714" s="37" t="s">
        <v>9615</v>
      </c>
      <c r="Q2714" s="37" t="s">
        <v>9616</v>
      </c>
      <c r="R2714" s="39" t="s">
        <v>15961</v>
      </c>
      <c r="S2714" s="40" t="s">
        <v>10741</v>
      </c>
      <c r="T2714" s="41">
        <v>7</v>
      </c>
      <c r="U2714" s="41">
        <v>0</v>
      </c>
      <c r="V2714" s="41">
        <v>0</v>
      </c>
      <c r="W2714" s="42"/>
      <c r="X2714" s="42"/>
      <c r="Y2714" s="102">
        <v>7</v>
      </c>
      <c r="Z2714">
        <v>0</v>
      </c>
      <c r="AA2714">
        <v>0</v>
      </c>
      <c r="AB2714">
        <v>0</v>
      </c>
      <c r="AE2714" s="103">
        <v>0</v>
      </c>
      <c r="AF2714">
        <v>0</v>
      </c>
      <c r="AG2714">
        <v>0</v>
      </c>
      <c r="AH2714">
        <v>0</v>
      </c>
      <c r="AI2714">
        <v>0</v>
      </c>
    </row>
    <row r="2715" spans="1:35" ht="15" hidden="1" customHeight="1" x14ac:dyDescent="0.25">
      <c r="A2715" s="37" t="s">
        <v>36</v>
      </c>
      <c r="B2715" s="37" t="s">
        <v>37</v>
      </c>
      <c r="C2715" s="37" t="s">
        <v>118</v>
      </c>
      <c r="D2715" s="38" t="s">
        <v>15957</v>
      </c>
      <c r="E2715" s="37" t="s">
        <v>119</v>
      </c>
      <c r="F2715" s="37" t="s">
        <v>40</v>
      </c>
      <c r="G2715" s="37">
        <v>200000220</v>
      </c>
      <c r="H2715" s="100">
        <v>710001410</v>
      </c>
      <c r="I2715" s="101">
        <v>304689</v>
      </c>
      <c r="J2715" s="37">
        <v>100001010</v>
      </c>
      <c r="K2715" s="37">
        <v>200000220</v>
      </c>
      <c r="L2715" s="37" t="s">
        <v>48</v>
      </c>
      <c r="M2715" s="37" t="s">
        <v>40</v>
      </c>
      <c r="N2715" s="37" t="s">
        <v>206</v>
      </c>
      <c r="O2715" s="39" t="s">
        <v>15958</v>
      </c>
      <c r="P2715" s="37" t="s">
        <v>120</v>
      </c>
      <c r="Q2715" s="37" t="s">
        <v>121</v>
      </c>
      <c r="R2715" s="39" t="s">
        <v>15959</v>
      </c>
      <c r="S2715" s="40" t="s">
        <v>10741</v>
      </c>
      <c r="T2715" s="41">
        <v>14</v>
      </c>
      <c r="U2715" s="41">
        <v>0</v>
      </c>
      <c r="V2715" s="41">
        <v>0</v>
      </c>
      <c r="W2715" s="42"/>
      <c r="X2715" s="42"/>
      <c r="Y2715" s="102">
        <v>14</v>
      </c>
      <c r="Z2715">
        <v>0</v>
      </c>
      <c r="AA2715">
        <v>0</v>
      </c>
      <c r="AB2715">
        <v>0</v>
      </c>
      <c r="AE2715" s="103">
        <v>0</v>
      </c>
      <c r="AF2715">
        <v>0</v>
      </c>
      <c r="AG2715">
        <v>0</v>
      </c>
      <c r="AH2715">
        <v>0</v>
      </c>
      <c r="AI2715">
        <v>0</v>
      </c>
    </row>
    <row r="2716" spans="1:35" ht="15" hidden="1" customHeight="1" x14ac:dyDescent="0.25">
      <c r="A2716" s="37" t="s">
        <v>36</v>
      </c>
      <c r="B2716" s="37" t="s">
        <v>37</v>
      </c>
      <c r="C2716" s="37" t="s">
        <v>8939</v>
      </c>
      <c r="D2716" s="38" t="s">
        <v>15962</v>
      </c>
      <c r="E2716" s="37" t="s">
        <v>8940</v>
      </c>
      <c r="F2716" s="37" t="s">
        <v>8536</v>
      </c>
      <c r="G2716" s="37">
        <v>200003121</v>
      </c>
      <c r="H2716" s="100">
        <v>710026706</v>
      </c>
      <c r="I2716" s="101">
        <v>325503</v>
      </c>
      <c r="J2716" s="37">
        <v>100015602</v>
      </c>
      <c r="K2716" s="37">
        <v>200003121</v>
      </c>
      <c r="L2716" s="37" t="s">
        <v>48</v>
      </c>
      <c r="M2716" s="37" t="s">
        <v>8536</v>
      </c>
      <c r="N2716" s="37" t="s">
        <v>1826</v>
      </c>
      <c r="O2716" s="39" t="s">
        <v>15675</v>
      </c>
      <c r="P2716" s="37" t="s">
        <v>8941</v>
      </c>
      <c r="Q2716" s="37" t="s">
        <v>8942</v>
      </c>
      <c r="R2716" s="39" t="s">
        <v>15963</v>
      </c>
      <c r="S2716" s="40" t="s">
        <v>10741</v>
      </c>
      <c r="T2716" s="41">
        <v>13</v>
      </c>
      <c r="U2716" s="41">
        <v>0</v>
      </c>
      <c r="V2716" s="41">
        <v>0</v>
      </c>
      <c r="W2716" s="42"/>
      <c r="X2716" s="42"/>
      <c r="Y2716" s="102">
        <v>13</v>
      </c>
      <c r="Z2716">
        <v>0</v>
      </c>
      <c r="AA2716">
        <v>0</v>
      </c>
      <c r="AB2716">
        <v>0</v>
      </c>
      <c r="AE2716" s="103">
        <v>0</v>
      </c>
      <c r="AF2716">
        <v>0</v>
      </c>
      <c r="AG2716">
        <v>0</v>
      </c>
      <c r="AH2716">
        <v>0</v>
      </c>
      <c r="AI2716">
        <v>0</v>
      </c>
    </row>
    <row r="2717" spans="1:35" ht="15" hidden="1" customHeight="1" x14ac:dyDescent="0.25">
      <c r="A2717" s="37" t="s">
        <v>36</v>
      </c>
      <c r="B2717" s="37" t="s">
        <v>37</v>
      </c>
      <c r="C2717" s="37" t="s">
        <v>4842</v>
      </c>
      <c r="D2717" s="38" t="s">
        <v>15964</v>
      </c>
      <c r="E2717" s="37" t="s">
        <v>4843</v>
      </c>
      <c r="F2717" s="37" t="s">
        <v>4189</v>
      </c>
      <c r="G2717" s="37">
        <v>200001533</v>
      </c>
      <c r="H2717" s="100">
        <v>710271654</v>
      </c>
      <c r="I2717" s="101">
        <v>316636</v>
      </c>
      <c r="J2717" s="37">
        <v>100018516</v>
      </c>
      <c r="K2717" s="37">
        <v>200001533</v>
      </c>
      <c r="L2717" s="37" t="s">
        <v>48</v>
      </c>
      <c r="M2717" s="37" t="s">
        <v>4189</v>
      </c>
      <c r="N2717" s="37" t="s">
        <v>4844</v>
      </c>
      <c r="O2717" s="39" t="s">
        <v>15965</v>
      </c>
      <c r="P2717" s="37" t="s">
        <v>4845</v>
      </c>
      <c r="Q2717" s="37" t="s">
        <v>4846</v>
      </c>
      <c r="R2717" s="39" t="s">
        <v>15966</v>
      </c>
      <c r="S2717" s="40" t="s">
        <v>10741</v>
      </c>
      <c r="T2717" s="41">
        <v>5</v>
      </c>
      <c r="U2717" s="41">
        <v>0</v>
      </c>
      <c r="V2717" s="41">
        <v>0</v>
      </c>
      <c r="W2717" s="42"/>
      <c r="X2717" s="42"/>
      <c r="Y2717" s="102">
        <v>5</v>
      </c>
      <c r="Z2717">
        <v>0</v>
      </c>
      <c r="AA2717">
        <v>0</v>
      </c>
      <c r="AB2717">
        <v>0</v>
      </c>
      <c r="AE2717" s="103">
        <v>0</v>
      </c>
      <c r="AF2717">
        <v>0</v>
      </c>
      <c r="AG2717">
        <v>0</v>
      </c>
      <c r="AH2717">
        <v>0</v>
      </c>
      <c r="AI2717">
        <v>0</v>
      </c>
    </row>
    <row r="2718" spans="1:35" ht="15" hidden="1" customHeight="1" x14ac:dyDescent="0.25">
      <c r="A2718" s="37" t="s">
        <v>36</v>
      </c>
      <c r="B2718" s="37" t="s">
        <v>37</v>
      </c>
      <c r="C2718" s="37" t="s">
        <v>4957</v>
      </c>
      <c r="D2718" s="38" t="s">
        <v>10789</v>
      </c>
      <c r="E2718" s="37" t="s">
        <v>4958</v>
      </c>
      <c r="F2718" s="37" t="s">
        <v>4189</v>
      </c>
      <c r="G2718" s="37">
        <v>200001574</v>
      </c>
      <c r="H2718" s="100">
        <v>37904868</v>
      </c>
      <c r="I2718" s="101">
        <v>321796</v>
      </c>
      <c r="J2718" s="37">
        <v>100009216</v>
      </c>
      <c r="K2718" s="37">
        <v>200001574</v>
      </c>
      <c r="L2718" s="37" t="s">
        <v>48</v>
      </c>
      <c r="M2718" s="37" t="s">
        <v>4189</v>
      </c>
      <c r="N2718" s="37" t="s">
        <v>4960</v>
      </c>
      <c r="O2718" s="39" t="s">
        <v>11043</v>
      </c>
      <c r="P2718" s="37" t="s">
        <v>4960</v>
      </c>
      <c r="Q2718" s="37" t="s">
        <v>15967</v>
      </c>
      <c r="R2718" s="39" t="s">
        <v>10655</v>
      </c>
      <c r="S2718" s="40" t="s">
        <v>10721</v>
      </c>
      <c r="T2718" s="41">
        <v>31</v>
      </c>
      <c r="U2718" s="41">
        <v>0</v>
      </c>
      <c r="V2718" s="41">
        <v>0</v>
      </c>
      <c r="W2718" s="42"/>
      <c r="X2718" s="42"/>
      <c r="Y2718" s="102">
        <v>31</v>
      </c>
      <c r="Z2718">
        <v>0</v>
      </c>
      <c r="AA2718">
        <v>0</v>
      </c>
      <c r="AB2718">
        <v>0</v>
      </c>
      <c r="AE2718" s="103">
        <v>0</v>
      </c>
      <c r="AF2718">
        <v>2</v>
      </c>
      <c r="AG2718">
        <v>0</v>
      </c>
      <c r="AH2718">
        <v>0</v>
      </c>
      <c r="AI2718">
        <v>2</v>
      </c>
    </row>
    <row r="2719" spans="1:35" ht="15" hidden="1" customHeight="1" x14ac:dyDescent="0.25">
      <c r="A2719" s="37" t="s">
        <v>36</v>
      </c>
      <c r="B2719" s="37" t="s">
        <v>37</v>
      </c>
      <c r="C2719" s="37" t="s">
        <v>3174</v>
      </c>
      <c r="D2719" s="38" t="s">
        <v>10771</v>
      </c>
      <c r="E2719" s="37" t="s">
        <v>3175</v>
      </c>
      <c r="F2719" s="37" t="s">
        <v>2860</v>
      </c>
      <c r="G2719" s="37">
        <v>200000886</v>
      </c>
      <c r="H2719" s="100">
        <v>710035136</v>
      </c>
      <c r="I2719" s="101">
        <v>306525</v>
      </c>
      <c r="J2719" s="37">
        <v>100005351</v>
      </c>
      <c r="K2719" s="37">
        <v>200000886</v>
      </c>
      <c r="L2719" s="37" t="s">
        <v>48</v>
      </c>
      <c r="M2719" s="37" t="s">
        <v>2860</v>
      </c>
      <c r="N2719" s="37" t="s">
        <v>1815</v>
      </c>
      <c r="O2719" s="39" t="s">
        <v>10863</v>
      </c>
      <c r="P2719" s="37" t="s">
        <v>1815</v>
      </c>
      <c r="Q2719" s="37" t="s">
        <v>3176</v>
      </c>
      <c r="R2719" s="39" t="s">
        <v>10774</v>
      </c>
      <c r="S2719" s="40" t="s">
        <v>10741</v>
      </c>
      <c r="T2719" s="41">
        <v>34</v>
      </c>
      <c r="U2719" s="41">
        <v>0</v>
      </c>
      <c r="V2719" s="41">
        <v>0</v>
      </c>
      <c r="W2719" s="42"/>
      <c r="X2719" s="42"/>
      <c r="Y2719" s="102">
        <v>34</v>
      </c>
      <c r="Z2719">
        <v>0</v>
      </c>
      <c r="AA2719">
        <v>0</v>
      </c>
      <c r="AB2719">
        <v>0</v>
      </c>
      <c r="AE2719" s="103">
        <v>0</v>
      </c>
      <c r="AF2719">
        <v>1</v>
      </c>
      <c r="AG2719">
        <v>0</v>
      </c>
      <c r="AH2719">
        <v>0</v>
      </c>
      <c r="AI2719">
        <v>1</v>
      </c>
    </row>
    <row r="2720" spans="1:35" ht="15" hidden="1" customHeight="1" x14ac:dyDescent="0.25">
      <c r="A2720" s="37" t="s">
        <v>36</v>
      </c>
      <c r="B2720" s="37" t="s">
        <v>37</v>
      </c>
      <c r="C2720" s="37" t="s">
        <v>333</v>
      </c>
      <c r="D2720" s="38" t="s">
        <v>11249</v>
      </c>
      <c r="E2720" s="37" t="s">
        <v>334</v>
      </c>
      <c r="F2720" s="37" t="s">
        <v>40</v>
      </c>
      <c r="G2720" s="37">
        <v>200000177</v>
      </c>
      <c r="H2720" s="100">
        <v>710000049</v>
      </c>
      <c r="I2720" s="101">
        <v>603147</v>
      </c>
      <c r="J2720" s="37">
        <v>100000052</v>
      </c>
      <c r="K2720" s="37">
        <v>200000177</v>
      </c>
      <c r="L2720" s="37" t="s">
        <v>48</v>
      </c>
      <c r="M2720" s="37" t="s">
        <v>40</v>
      </c>
      <c r="N2720" s="37" t="s">
        <v>357</v>
      </c>
      <c r="O2720" s="39" t="s">
        <v>11377</v>
      </c>
      <c r="P2720" s="37" t="s">
        <v>336</v>
      </c>
      <c r="Q2720" s="37" t="s">
        <v>344</v>
      </c>
      <c r="R2720" s="39" t="s">
        <v>10609</v>
      </c>
      <c r="S2720" s="40" t="s">
        <v>10741</v>
      </c>
      <c r="T2720" s="41">
        <v>29</v>
      </c>
      <c r="U2720" s="41">
        <v>0</v>
      </c>
      <c r="V2720" s="41">
        <v>0</v>
      </c>
      <c r="W2720" s="42"/>
      <c r="X2720" s="42"/>
      <c r="Y2720" s="102">
        <v>29</v>
      </c>
      <c r="Z2720">
        <v>0</v>
      </c>
      <c r="AA2720">
        <v>0</v>
      </c>
      <c r="AB2720">
        <v>0</v>
      </c>
      <c r="AE2720" s="103">
        <v>0</v>
      </c>
      <c r="AF2720">
        <v>0</v>
      </c>
      <c r="AG2720">
        <v>0</v>
      </c>
      <c r="AH2720">
        <v>0</v>
      </c>
      <c r="AI2720">
        <v>0</v>
      </c>
    </row>
    <row r="2721" spans="1:35" ht="15" hidden="1" customHeight="1" x14ac:dyDescent="0.25">
      <c r="A2721" s="37" t="s">
        <v>36</v>
      </c>
      <c r="B2721" s="37" t="s">
        <v>37</v>
      </c>
      <c r="C2721" s="37" t="s">
        <v>2231</v>
      </c>
      <c r="D2721" s="38" t="s">
        <v>15803</v>
      </c>
      <c r="E2721" s="37" t="s">
        <v>2232</v>
      </c>
      <c r="F2721" s="37" t="s">
        <v>1879</v>
      </c>
      <c r="G2721" s="37">
        <v>200000867</v>
      </c>
      <c r="H2721" s="100">
        <v>710010818</v>
      </c>
      <c r="I2721" s="101">
        <v>36125997</v>
      </c>
      <c r="J2721" s="37">
        <v>100004546</v>
      </c>
      <c r="K2721" s="37">
        <v>100004547</v>
      </c>
      <c r="L2721" s="37" t="s">
        <v>92</v>
      </c>
      <c r="M2721" s="37" t="s">
        <v>1879</v>
      </c>
      <c r="N2721" s="37" t="s">
        <v>2029</v>
      </c>
      <c r="O2721" s="39" t="s">
        <v>15512</v>
      </c>
      <c r="P2721" s="37" t="s">
        <v>2233</v>
      </c>
      <c r="Q2721" s="37" t="s">
        <v>2234</v>
      </c>
      <c r="R2721" s="39" t="s">
        <v>15513</v>
      </c>
      <c r="S2721" s="40" t="s">
        <v>10741</v>
      </c>
      <c r="T2721" s="41">
        <v>17</v>
      </c>
      <c r="U2721" s="41">
        <v>0</v>
      </c>
      <c r="V2721" s="41">
        <v>0</v>
      </c>
      <c r="W2721" s="42"/>
      <c r="X2721" s="42"/>
      <c r="Y2721" s="102">
        <v>17</v>
      </c>
      <c r="Z2721">
        <v>0</v>
      </c>
      <c r="AA2721">
        <v>0</v>
      </c>
      <c r="AB2721">
        <v>0</v>
      </c>
      <c r="AE2721" s="103">
        <v>0</v>
      </c>
      <c r="AF2721">
        <v>0</v>
      </c>
      <c r="AG2721">
        <v>0</v>
      </c>
      <c r="AH2721">
        <v>0</v>
      </c>
      <c r="AI2721">
        <v>0</v>
      </c>
    </row>
    <row r="2722" spans="1:35" ht="15" hidden="1" customHeight="1" x14ac:dyDescent="0.25">
      <c r="A2722" s="37" t="s">
        <v>36</v>
      </c>
      <c r="B2722" s="37" t="s">
        <v>37</v>
      </c>
      <c r="C2722" s="37" t="s">
        <v>7747</v>
      </c>
      <c r="D2722" s="38" t="s">
        <v>15804</v>
      </c>
      <c r="E2722" s="37" t="s">
        <v>7748</v>
      </c>
      <c r="F2722" s="37" t="s">
        <v>6696</v>
      </c>
      <c r="G2722" s="37">
        <v>200002621</v>
      </c>
      <c r="H2722" s="100">
        <v>710248768</v>
      </c>
      <c r="I2722" s="101">
        <v>37942247</v>
      </c>
      <c r="J2722" s="37">
        <v>100014429</v>
      </c>
      <c r="K2722" s="37">
        <v>100013287</v>
      </c>
      <c r="L2722" s="37" t="s">
        <v>105</v>
      </c>
      <c r="M2722" s="37" t="s">
        <v>6696</v>
      </c>
      <c r="N2722" s="37" t="s">
        <v>7466</v>
      </c>
      <c r="O2722" s="39" t="s">
        <v>12159</v>
      </c>
      <c r="P2722" s="37" t="s">
        <v>7749</v>
      </c>
      <c r="Q2722" s="37" t="s">
        <v>7751</v>
      </c>
      <c r="R2722" s="39" t="s">
        <v>15805</v>
      </c>
      <c r="S2722" s="40" t="s">
        <v>10741</v>
      </c>
      <c r="T2722" s="41">
        <v>16</v>
      </c>
      <c r="U2722" s="41">
        <v>0</v>
      </c>
      <c r="V2722" s="41">
        <v>0</v>
      </c>
      <c r="W2722" s="42"/>
      <c r="X2722" s="42"/>
      <c r="Y2722" s="102">
        <v>16</v>
      </c>
      <c r="Z2722">
        <v>0</v>
      </c>
      <c r="AA2722">
        <v>0</v>
      </c>
      <c r="AB2722">
        <v>0</v>
      </c>
      <c r="AE2722" s="103">
        <v>0</v>
      </c>
      <c r="AF2722">
        <v>0</v>
      </c>
      <c r="AG2722">
        <v>0</v>
      </c>
      <c r="AH2722">
        <v>0</v>
      </c>
      <c r="AI2722">
        <v>0</v>
      </c>
    </row>
    <row r="2723" spans="1:35" ht="15" hidden="1" customHeight="1" x14ac:dyDescent="0.25">
      <c r="A2723" s="37" t="s">
        <v>36</v>
      </c>
      <c r="B2723" s="37" t="s">
        <v>37</v>
      </c>
      <c r="C2723" s="37" t="s">
        <v>3174</v>
      </c>
      <c r="D2723" s="38" t="s">
        <v>10771</v>
      </c>
      <c r="E2723" s="37" t="s">
        <v>3175</v>
      </c>
      <c r="F2723" s="37" t="s">
        <v>2860</v>
      </c>
      <c r="G2723" s="37">
        <v>200000886</v>
      </c>
      <c r="H2723" s="100">
        <v>710004419</v>
      </c>
      <c r="I2723" s="101">
        <v>306525</v>
      </c>
      <c r="J2723" s="37">
        <v>100005376</v>
      </c>
      <c r="K2723" s="37">
        <v>200000886</v>
      </c>
      <c r="L2723" s="37" t="s">
        <v>48</v>
      </c>
      <c r="M2723" s="37" t="s">
        <v>2860</v>
      </c>
      <c r="N2723" s="37" t="s">
        <v>1815</v>
      </c>
      <c r="O2723" s="39" t="s">
        <v>12207</v>
      </c>
      <c r="P2723" s="37" t="s">
        <v>1815</v>
      </c>
      <c r="Q2723" s="37" t="s">
        <v>3177</v>
      </c>
      <c r="R2723" s="39" t="s">
        <v>10774</v>
      </c>
      <c r="S2723" s="40" t="s">
        <v>10741</v>
      </c>
      <c r="T2723" s="41">
        <v>45</v>
      </c>
      <c r="U2723" s="41">
        <v>0</v>
      </c>
      <c r="V2723" s="41">
        <v>0</v>
      </c>
      <c r="W2723" s="42"/>
      <c r="X2723" s="42"/>
      <c r="Y2723" s="102">
        <v>45</v>
      </c>
      <c r="Z2723">
        <v>0</v>
      </c>
      <c r="AA2723">
        <v>0</v>
      </c>
      <c r="AB2723">
        <v>0</v>
      </c>
      <c r="AE2723" s="103">
        <v>0</v>
      </c>
      <c r="AF2723">
        <v>2</v>
      </c>
      <c r="AG2723">
        <v>0</v>
      </c>
      <c r="AH2723">
        <v>0</v>
      </c>
      <c r="AI2723">
        <v>2</v>
      </c>
    </row>
    <row r="2724" spans="1:35" ht="15" hidden="1" customHeight="1" x14ac:dyDescent="0.25">
      <c r="A2724" s="37" t="s">
        <v>36</v>
      </c>
      <c r="B2724" s="37" t="s">
        <v>37</v>
      </c>
      <c r="C2724" s="37" t="s">
        <v>8292</v>
      </c>
      <c r="D2724" s="38" t="s">
        <v>15806</v>
      </c>
      <c r="E2724" s="37" t="s">
        <v>8293</v>
      </c>
      <c r="F2724" s="37" t="s">
        <v>6696</v>
      </c>
      <c r="G2724" s="37">
        <v>200002827</v>
      </c>
      <c r="H2724" s="100">
        <v>710033575</v>
      </c>
      <c r="I2724" s="101">
        <v>332291</v>
      </c>
      <c r="J2724" s="37">
        <v>100013852</v>
      </c>
      <c r="K2724" s="37">
        <v>200002827</v>
      </c>
      <c r="L2724" s="37" t="s">
        <v>48</v>
      </c>
      <c r="M2724" s="37" t="s">
        <v>6696</v>
      </c>
      <c r="N2724" s="37" t="s">
        <v>8266</v>
      </c>
      <c r="O2724" s="39" t="s">
        <v>11302</v>
      </c>
      <c r="P2724" s="37" t="s">
        <v>8294</v>
      </c>
      <c r="Q2724" s="37" t="s">
        <v>8295</v>
      </c>
      <c r="R2724" s="39" t="s">
        <v>15807</v>
      </c>
      <c r="S2724" s="40" t="s">
        <v>10741</v>
      </c>
      <c r="T2724" s="41">
        <v>26</v>
      </c>
      <c r="U2724" s="41">
        <v>0</v>
      </c>
      <c r="V2724" s="41">
        <v>0</v>
      </c>
      <c r="W2724" s="42"/>
      <c r="X2724" s="42"/>
      <c r="Y2724" s="102">
        <v>26</v>
      </c>
      <c r="Z2724">
        <v>1</v>
      </c>
      <c r="AA2724">
        <v>0</v>
      </c>
      <c r="AB2724">
        <v>0</v>
      </c>
      <c r="AE2724" s="103">
        <v>1</v>
      </c>
      <c r="AF2724">
        <v>0</v>
      </c>
      <c r="AG2724">
        <v>0</v>
      </c>
      <c r="AH2724">
        <v>0</v>
      </c>
      <c r="AI2724">
        <v>0</v>
      </c>
    </row>
    <row r="2725" spans="1:35" ht="15" hidden="1" customHeight="1" x14ac:dyDescent="0.25">
      <c r="A2725" s="37" t="s">
        <v>36</v>
      </c>
      <c r="B2725" s="37" t="s">
        <v>37</v>
      </c>
      <c r="C2725" s="37" t="s">
        <v>464</v>
      </c>
      <c r="D2725" s="38" t="s">
        <v>15969</v>
      </c>
      <c r="E2725" s="37" t="s">
        <v>465</v>
      </c>
      <c r="F2725" s="37" t="s">
        <v>40</v>
      </c>
      <c r="G2725" s="37">
        <v>200000148</v>
      </c>
      <c r="H2725" s="100">
        <v>42170923</v>
      </c>
      <c r="I2725" s="101">
        <v>603414</v>
      </c>
      <c r="J2725" s="37">
        <v>100000783</v>
      </c>
      <c r="K2725" s="37">
        <v>200000148</v>
      </c>
      <c r="L2725" s="37" t="s">
        <v>48</v>
      </c>
      <c r="M2725" s="37" t="s">
        <v>40</v>
      </c>
      <c r="N2725" s="37" t="s">
        <v>446</v>
      </c>
      <c r="O2725" s="39" t="s">
        <v>11174</v>
      </c>
      <c r="P2725" s="37" t="s">
        <v>466</v>
      </c>
      <c r="Q2725" s="37" t="s">
        <v>467</v>
      </c>
      <c r="R2725" s="39" t="s">
        <v>11175</v>
      </c>
      <c r="S2725" s="40" t="s">
        <v>10721</v>
      </c>
      <c r="T2725" s="41">
        <v>85</v>
      </c>
      <c r="U2725" s="42">
        <v>0</v>
      </c>
      <c r="V2725" s="42">
        <v>0</v>
      </c>
      <c r="W2725" s="42"/>
      <c r="X2725" s="42"/>
      <c r="Y2725" s="102">
        <v>85</v>
      </c>
      <c r="Z2725">
        <v>0</v>
      </c>
      <c r="AA2725">
        <v>0</v>
      </c>
      <c r="AB2725">
        <v>0</v>
      </c>
      <c r="AE2725" s="103">
        <v>0</v>
      </c>
      <c r="AF2725">
        <v>0</v>
      </c>
      <c r="AG2725">
        <v>0</v>
      </c>
      <c r="AH2725">
        <v>0</v>
      </c>
      <c r="AI2725">
        <v>0</v>
      </c>
    </row>
    <row r="2726" spans="1:35" ht="15" hidden="1" customHeight="1" x14ac:dyDescent="0.25">
      <c r="A2726" s="37" t="s">
        <v>36</v>
      </c>
      <c r="B2726" s="37" t="s">
        <v>37</v>
      </c>
      <c r="C2726" s="37" t="s">
        <v>3938</v>
      </c>
      <c r="D2726" s="38" t="s">
        <v>15973</v>
      </c>
      <c r="E2726" s="37" t="s">
        <v>3939</v>
      </c>
      <c r="F2726" s="37" t="s">
        <v>2860</v>
      </c>
      <c r="G2726" s="37">
        <v>200001203</v>
      </c>
      <c r="H2726" s="100">
        <v>710009330</v>
      </c>
      <c r="I2726" s="101">
        <v>310450</v>
      </c>
      <c r="J2726" s="37">
        <v>100005131</v>
      </c>
      <c r="K2726" s="37">
        <v>200001203</v>
      </c>
      <c r="L2726" s="37" t="s">
        <v>48</v>
      </c>
      <c r="M2726" s="37" t="s">
        <v>2860</v>
      </c>
      <c r="N2726" s="37" t="s">
        <v>3852</v>
      </c>
      <c r="O2726" s="39" t="s">
        <v>15974</v>
      </c>
      <c r="P2726" s="37" t="s">
        <v>3940</v>
      </c>
      <c r="Q2726" s="37" t="s">
        <v>3941</v>
      </c>
      <c r="R2726" s="39" t="s">
        <v>15975</v>
      </c>
      <c r="S2726" s="40" t="s">
        <v>10741</v>
      </c>
      <c r="T2726" s="41">
        <v>9</v>
      </c>
      <c r="U2726" s="41">
        <v>0</v>
      </c>
      <c r="V2726" s="41">
        <v>0</v>
      </c>
      <c r="W2726" s="42"/>
      <c r="X2726" s="42"/>
      <c r="Y2726" s="102">
        <v>9</v>
      </c>
      <c r="Z2726">
        <v>0</v>
      </c>
      <c r="AA2726">
        <v>0</v>
      </c>
      <c r="AB2726">
        <v>0</v>
      </c>
      <c r="AE2726" s="103">
        <v>0</v>
      </c>
      <c r="AF2726">
        <v>0</v>
      </c>
      <c r="AG2726">
        <v>0</v>
      </c>
      <c r="AH2726">
        <v>0</v>
      </c>
      <c r="AI2726">
        <v>0</v>
      </c>
    </row>
    <row r="2727" spans="1:35" ht="15" hidden="1" customHeight="1" x14ac:dyDescent="0.25">
      <c r="A2727" s="37" t="s">
        <v>36</v>
      </c>
      <c r="B2727" s="37" t="s">
        <v>37</v>
      </c>
      <c r="C2727" s="37" t="s">
        <v>1335</v>
      </c>
      <c r="D2727" s="38" t="s">
        <v>15970</v>
      </c>
      <c r="E2727" s="37" t="s">
        <v>1336</v>
      </c>
      <c r="F2727" s="37" t="s">
        <v>814</v>
      </c>
      <c r="G2727" s="37">
        <v>200000491</v>
      </c>
      <c r="H2727" s="100">
        <v>710009097</v>
      </c>
      <c r="I2727" s="101">
        <v>310018</v>
      </c>
      <c r="J2727" s="37">
        <v>100002611</v>
      </c>
      <c r="K2727" s="37">
        <v>200000491</v>
      </c>
      <c r="L2727" s="37" t="s">
        <v>48</v>
      </c>
      <c r="M2727" s="37" t="s">
        <v>814</v>
      </c>
      <c r="N2727" s="37" t="s">
        <v>1185</v>
      </c>
      <c r="O2727" s="39" t="s">
        <v>15971</v>
      </c>
      <c r="P2727" s="37" t="s">
        <v>1337</v>
      </c>
      <c r="Q2727" s="37" t="s">
        <v>1338</v>
      </c>
      <c r="R2727" s="39" t="s">
        <v>15972</v>
      </c>
      <c r="S2727" s="40" t="s">
        <v>10741</v>
      </c>
      <c r="T2727" s="41">
        <v>16</v>
      </c>
      <c r="U2727" s="41">
        <v>0</v>
      </c>
      <c r="V2727" s="41">
        <v>0</v>
      </c>
      <c r="W2727" s="42"/>
      <c r="X2727" s="42"/>
      <c r="Y2727" s="102">
        <v>16</v>
      </c>
      <c r="Z2727">
        <v>0</v>
      </c>
      <c r="AA2727">
        <v>0</v>
      </c>
      <c r="AB2727">
        <v>0</v>
      </c>
      <c r="AE2727" s="103">
        <v>0</v>
      </c>
      <c r="AF2727">
        <v>0</v>
      </c>
      <c r="AG2727">
        <v>0</v>
      </c>
      <c r="AH2727">
        <v>0</v>
      </c>
      <c r="AI2727">
        <v>0</v>
      </c>
    </row>
    <row r="2728" spans="1:35" ht="15" hidden="1" customHeight="1" x14ac:dyDescent="0.25">
      <c r="A2728" s="37" t="s">
        <v>36</v>
      </c>
      <c r="B2728" s="37" t="s">
        <v>37</v>
      </c>
      <c r="C2728" s="37" t="s">
        <v>4847</v>
      </c>
      <c r="D2728" s="38" t="s">
        <v>15976</v>
      </c>
      <c r="E2728" s="37" t="s">
        <v>4848</v>
      </c>
      <c r="F2728" s="37" t="s">
        <v>4189</v>
      </c>
      <c r="G2728" s="37">
        <v>200001534</v>
      </c>
      <c r="H2728" s="100">
        <v>710016921</v>
      </c>
      <c r="I2728" s="101">
        <v>316661</v>
      </c>
      <c r="J2728" s="37">
        <v>100008634</v>
      </c>
      <c r="K2728" s="37">
        <v>200001534</v>
      </c>
      <c r="L2728" s="37" t="s">
        <v>48</v>
      </c>
      <c r="M2728" s="37" t="s">
        <v>4189</v>
      </c>
      <c r="N2728" s="37" t="s">
        <v>4844</v>
      </c>
      <c r="O2728" s="39" t="s">
        <v>11115</v>
      </c>
      <c r="P2728" s="37" t="s">
        <v>4850</v>
      </c>
      <c r="Q2728" s="37" t="s">
        <v>4851</v>
      </c>
      <c r="R2728" s="39" t="s">
        <v>15977</v>
      </c>
      <c r="S2728" s="40" t="s">
        <v>10741</v>
      </c>
      <c r="T2728" s="41">
        <v>5</v>
      </c>
      <c r="U2728" s="41">
        <v>0</v>
      </c>
      <c r="V2728" s="41">
        <v>0</v>
      </c>
      <c r="W2728" s="42"/>
      <c r="X2728" s="42"/>
      <c r="Y2728" s="102">
        <v>5</v>
      </c>
      <c r="Z2728">
        <v>0</v>
      </c>
      <c r="AA2728">
        <v>0</v>
      </c>
      <c r="AB2728">
        <v>0</v>
      </c>
      <c r="AE2728" s="103">
        <v>0</v>
      </c>
      <c r="AF2728">
        <v>0</v>
      </c>
      <c r="AG2728">
        <v>0</v>
      </c>
      <c r="AH2728">
        <v>0</v>
      </c>
      <c r="AI2728">
        <v>0</v>
      </c>
    </row>
    <row r="2729" spans="1:35" ht="15" hidden="1" customHeight="1" x14ac:dyDescent="0.25">
      <c r="A2729" s="37" t="s">
        <v>36</v>
      </c>
      <c r="B2729" s="37" t="s">
        <v>37</v>
      </c>
      <c r="C2729" s="37" t="s">
        <v>1922</v>
      </c>
      <c r="D2729" s="38" t="s">
        <v>15978</v>
      </c>
      <c r="E2729" s="37" t="s">
        <v>1923</v>
      </c>
      <c r="F2729" s="37" t="s">
        <v>1879</v>
      </c>
      <c r="G2729" s="37">
        <v>200000658</v>
      </c>
      <c r="H2729" s="100">
        <v>710009119</v>
      </c>
      <c r="I2729" s="101">
        <v>42285488</v>
      </c>
      <c r="J2729" s="37">
        <v>100003598</v>
      </c>
      <c r="K2729" s="37">
        <v>100003599</v>
      </c>
      <c r="L2729" s="37" t="s">
        <v>92</v>
      </c>
      <c r="M2729" s="37" t="s">
        <v>1879</v>
      </c>
      <c r="N2729" s="37" t="s">
        <v>1907</v>
      </c>
      <c r="O2729" s="39" t="s">
        <v>13248</v>
      </c>
      <c r="P2729" s="37" t="s">
        <v>1924</v>
      </c>
      <c r="Q2729" s="37" t="s">
        <v>1925</v>
      </c>
      <c r="R2729" s="39" t="s">
        <v>15979</v>
      </c>
      <c r="S2729" s="40" t="s">
        <v>10741</v>
      </c>
      <c r="T2729" s="41">
        <v>6</v>
      </c>
      <c r="U2729" s="41">
        <v>0</v>
      </c>
      <c r="V2729" s="41">
        <v>0</v>
      </c>
      <c r="W2729" s="42"/>
      <c r="X2729" s="42"/>
      <c r="Y2729" s="102">
        <v>6</v>
      </c>
      <c r="Z2729">
        <v>0</v>
      </c>
      <c r="AA2729">
        <v>0</v>
      </c>
      <c r="AB2729">
        <v>0</v>
      </c>
      <c r="AE2729" s="103">
        <v>0</v>
      </c>
      <c r="AF2729">
        <v>0</v>
      </c>
      <c r="AG2729">
        <v>0</v>
      </c>
      <c r="AH2729">
        <v>0</v>
      </c>
      <c r="AI2729">
        <v>0</v>
      </c>
    </row>
    <row r="2730" spans="1:35" ht="15" hidden="1" customHeight="1" x14ac:dyDescent="0.25">
      <c r="A2730" s="37" t="s">
        <v>36</v>
      </c>
      <c r="B2730" s="37" t="s">
        <v>37</v>
      </c>
      <c r="C2730" s="37" t="s">
        <v>6470</v>
      </c>
      <c r="D2730" s="38" t="s">
        <v>15980</v>
      </c>
      <c r="E2730" s="37" t="s">
        <v>6471</v>
      </c>
      <c r="F2730" s="37" t="s">
        <v>568</v>
      </c>
      <c r="G2730" s="37">
        <v>200002125</v>
      </c>
      <c r="H2730" s="100">
        <v>710021097</v>
      </c>
      <c r="I2730" s="101">
        <v>37833626</v>
      </c>
      <c r="J2730" s="37">
        <v>100010972</v>
      </c>
      <c r="K2730" s="37">
        <v>100010974</v>
      </c>
      <c r="L2730" s="37" t="s">
        <v>6472</v>
      </c>
      <c r="M2730" s="37" t="s">
        <v>568</v>
      </c>
      <c r="N2730" s="37" t="s">
        <v>6312</v>
      </c>
      <c r="O2730" s="39" t="s">
        <v>15981</v>
      </c>
      <c r="P2730" s="37" t="s">
        <v>6473</v>
      </c>
      <c r="Q2730" s="37" t="s">
        <v>6474</v>
      </c>
      <c r="R2730" s="39" t="s">
        <v>15982</v>
      </c>
      <c r="S2730" s="40" t="s">
        <v>10741</v>
      </c>
      <c r="T2730" s="41">
        <v>28</v>
      </c>
      <c r="U2730" s="41">
        <v>0</v>
      </c>
      <c r="V2730" s="41">
        <v>0</v>
      </c>
      <c r="W2730" s="42"/>
      <c r="X2730" s="42"/>
      <c r="Y2730" s="102">
        <v>28</v>
      </c>
      <c r="Z2730">
        <v>0</v>
      </c>
      <c r="AA2730">
        <v>0</v>
      </c>
      <c r="AB2730">
        <v>0</v>
      </c>
      <c r="AE2730" s="103">
        <v>0</v>
      </c>
      <c r="AF2730">
        <v>2</v>
      </c>
      <c r="AG2730">
        <v>0</v>
      </c>
      <c r="AH2730">
        <v>0</v>
      </c>
      <c r="AI2730">
        <v>2</v>
      </c>
    </row>
    <row r="2731" spans="1:35" ht="15" hidden="1" customHeight="1" x14ac:dyDescent="0.25">
      <c r="A2731" s="37" t="s">
        <v>36</v>
      </c>
      <c r="B2731" s="37" t="s">
        <v>592</v>
      </c>
      <c r="C2731" s="37" t="s">
        <v>9935</v>
      </c>
      <c r="D2731" s="38" t="s">
        <v>15983</v>
      </c>
      <c r="E2731" s="37" t="s">
        <v>9936</v>
      </c>
      <c r="F2731" s="37" t="s">
        <v>8536</v>
      </c>
      <c r="G2731" s="37">
        <v>200003865</v>
      </c>
      <c r="H2731" s="100">
        <v>710264909</v>
      </c>
      <c r="I2731" s="101">
        <v>42320071</v>
      </c>
      <c r="J2731" s="37">
        <v>100017756</v>
      </c>
      <c r="K2731" s="37">
        <v>200003865</v>
      </c>
      <c r="L2731" s="37" t="s">
        <v>9937</v>
      </c>
      <c r="M2731" s="37" t="s">
        <v>8536</v>
      </c>
      <c r="N2731" s="37" t="s">
        <v>9828</v>
      </c>
      <c r="O2731" s="39" t="s">
        <v>10803</v>
      </c>
      <c r="P2731" s="37" t="s">
        <v>542</v>
      </c>
      <c r="Q2731" s="37" t="s">
        <v>9938</v>
      </c>
      <c r="R2731" s="39" t="s">
        <v>10690</v>
      </c>
      <c r="S2731" s="40" t="s">
        <v>10741</v>
      </c>
      <c r="T2731" s="41">
        <v>0</v>
      </c>
      <c r="U2731" s="42">
        <v>14</v>
      </c>
      <c r="V2731" s="42">
        <v>0</v>
      </c>
      <c r="W2731" s="42"/>
      <c r="X2731" s="42"/>
      <c r="Y2731" s="102">
        <v>14</v>
      </c>
      <c r="Z2731">
        <v>0</v>
      </c>
      <c r="AA2731">
        <v>0</v>
      </c>
      <c r="AB2731">
        <v>0</v>
      </c>
      <c r="AE2731" s="103">
        <v>0</v>
      </c>
      <c r="AF2731">
        <v>0</v>
      </c>
      <c r="AG2731">
        <v>0</v>
      </c>
      <c r="AH2731">
        <v>0</v>
      </c>
      <c r="AI2731">
        <v>0</v>
      </c>
    </row>
    <row r="2732" spans="1:35" ht="15" hidden="1" customHeight="1" x14ac:dyDescent="0.25">
      <c r="A2732" s="37" t="s">
        <v>36</v>
      </c>
      <c r="B2732" s="37" t="s">
        <v>37</v>
      </c>
      <c r="C2732" s="37" t="s">
        <v>4741</v>
      </c>
      <c r="D2732" s="38" t="s">
        <v>15984</v>
      </c>
      <c r="E2732" s="37" t="s">
        <v>4742</v>
      </c>
      <c r="F2732" s="37" t="s">
        <v>4189</v>
      </c>
      <c r="G2732" s="37">
        <v>200001401</v>
      </c>
      <c r="H2732" s="100">
        <v>710015798</v>
      </c>
      <c r="I2732" s="101">
        <v>315729</v>
      </c>
      <c r="J2732" s="37">
        <v>100007836</v>
      </c>
      <c r="K2732" s="37">
        <v>200001401</v>
      </c>
      <c r="L2732" s="37" t="s">
        <v>48</v>
      </c>
      <c r="M2732" s="37" t="s">
        <v>4189</v>
      </c>
      <c r="N2732" s="37" t="s">
        <v>4596</v>
      </c>
      <c r="O2732" s="39" t="s">
        <v>13177</v>
      </c>
      <c r="P2732" s="37" t="s">
        <v>4743</v>
      </c>
      <c r="Q2732" s="37" t="s">
        <v>4744</v>
      </c>
      <c r="R2732" s="39" t="s">
        <v>15985</v>
      </c>
      <c r="S2732" s="40" t="s">
        <v>10741</v>
      </c>
      <c r="T2732" s="41">
        <v>3</v>
      </c>
      <c r="U2732" s="41">
        <v>0</v>
      </c>
      <c r="V2732" s="41">
        <v>0</v>
      </c>
      <c r="W2732" s="42"/>
      <c r="X2732" s="42"/>
      <c r="Y2732" s="102">
        <v>3</v>
      </c>
      <c r="Z2732">
        <v>0</v>
      </c>
      <c r="AA2732">
        <v>0</v>
      </c>
      <c r="AB2732">
        <v>0</v>
      </c>
      <c r="AE2732" s="103">
        <v>0</v>
      </c>
      <c r="AF2732">
        <v>0</v>
      </c>
      <c r="AG2732">
        <v>0</v>
      </c>
      <c r="AH2732">
        <v>0</v>
      </c>
      <c r="AI2732">
        <v>0</v>
      </c>
    </row>
    <row r="2733" spans="1:35" ht="15" hidden="1" customHeight="1" x14ac:dyDescent="0.25">
      <c r="A2733" s="37" t="s">
        <v>36</v>
      </c>
      <c r="B2733" s="37" t="s">
        <v>37</v>
      </c>
      <c r="C2733" s="37" t="s">
        <v>95</v>
      </c>
      <c r="D2733" s="38" t="s">
        <v>15988</v>
      </c>
      <c r="E2733" s="37" t="s">
        <v>96</v>
      </c>
      <c r="F2733" s="37" t="s">
        <v>40</v>
      </c>
      <c r="G2733" s="37">
        <v>200000238</v>
      </c>
      <c r="H2733" s="100">
        <v>710009151</v>
      </c>
      <c r="I2733" s="101">
        <v>36063932</v>
      </c>
      <c r="J2733" s="37">
        <v>100001141</v>
      </c>
      <c r="K2733" s="37">
        <v>100001138</v>
      </c>
      <c r="L2733" s="37" t="s">
        <v>92</v>
      </c>
      <c r="M2733" s="37" t="s">
        <v>40</v>
      </c>
      <c r="N2733" s="37" t="s">
        <v>206</v>
      </c>
      <c r="O2733" s="39" t="s">
        <v>15989</v>
      </c>
      <c r="P2733" s="37" t="s">
        <v>97</v>
      </c>
      <c r="Q2733" s="37" t="s">
        <v>98</v>
      </c>
      <c r="R2733" s="39" t="s">
        <v>15990</v>
      </c>
      <c r="S2733" s="40" t="s">
        <v>10741</v>
      </c>
      <c r="T2733" s="41">
        <v>46</v>
      </c>
      <c r="U2733" s="41">
        <v>0</v>
      </c>
      <c r="V2733" s="41">
        <v>0</v>
      </c>
      <c r="W2733" s="42"/>
      <c r="X2733" s="42"/>
      <c r="Y2733" s="102">
        <v>46</v>
      </c>
      <c r="Z2733">
        <v>0</v>
      </c>
      <c r="AA2733">
        <v>0</v>
      </c>
      <c r="AB2733">
        <v>0</v>
      </c>
      <c r="AE2733" s="103">
        <v>0</v>
      </c>
      <c r="AF2733">
        <v>2</v>
      </c>
      <c r="AG2733">
        <v>0</v>
      </c>
      <c r="AH2733">
        <v>0</v>
      </c>
      <c r="AI2733">
        <v>2</v>
      </c>
    </row>
    <row r="2734" spans="1:35" ht="15" hidden="1" customHeight="1" x14ac:dyDescent="0.25">
      <c r="A2734" s="37" t="s">
        <v>36</v>
      </c>
      <c r="B2734" s="37" t="s">
        <v>37</v>
      </c>
      <c r="C2734" s="37" t="s">
        <v>8344</v>
      </c>
      <c r="D2734" s="38" t="s">
        <v>13381</v>
      </c>
      <c r="E2734" s="37" t="s">
        <v>8345</v>
      </c>
      <c r="F2734" s="37" t="s">
        <v>6696</v>
      </c>
      <c r="G2734" s="37">
        <v>200002444</v>
      </c>
      <c r="H2734" s="100">
        <v>710027230</v>
      </c>
      <c r="I2734" s="101">
        <v>36165051</v>
      </c>
      <c r="J2734" s="37">
        <v>100012573</v>
      </c>
      <c r="K2734" s="37">
        <v>100012574</v>
      </c>
      <c r="L2734" s="37" t="s">
        <v>92</v>
      </c>
      <c r="M2734" s="37" t="s">
        <v>6696</v>
      </c>
      <c r="N2734" s="37" t="s">
        <v>7170</v>
      </c>
      <c r="O2734" s="39" t="s">
        <v>15986</v>
      </c>
      <c r="P2734" s="37" t="s">
        <v>8346</v>
      </c>
      <c r="Q2734" s="37" t="s">
        <v>15987</v>
      </c>
      <c r="R2734" s="39" t="s">
        <v>13384</v>
      </c>
      <c r="S2734" s="40" t="s">
        <v>10741</v>
      </c>
      <c r="T2734" s="42">
        <v>15</v>
      </c>
      <c r="U2734" s="42">
        <v>0</v>
      </c>
      <c r="V2734" s="41">
        <v>0</v>
      </c>
      <c r="W2734" s="42"/>
      <c r="X2734" s="42"/>
      <c r="Y2734" s="102">
        <v>15</v>
      </c>
      <c r="Z2734">
        <v>0</v>
      </c>
      <c r="AA2734">
        <v>0</v>
      </c>
      <c r="AB2734">
        <v>0</v>
      </c>
      <c r="AE2734" s="103">
        <v>0</v>
      </c>
      <c r="AF2734">
        <v>0</v>
      </c>
      <c r="AG2734">
        <v>0</v>
      </c>
      <c r="AH2734">
        <v>0</v>
      </c>
      <c r="AI2734">
        <v>0</v>
      </c>
    </row>
    <row r="2735" spans="1:35" ht="15" hidden="1" customHeight="1" x14ac:dyDescent="0.25">
      <c r="A2735" s="37" t="s">
        <v>36</v>
      </c>
      <c r="B2735" s="37" t="s">
        <v>37</v>
      </c>
      <c r="C2735" s="37" t="s">
        <v>481</v>
      </c>
      <c r="D2735" s="38" t="s">
        <v>10807</v>
      </c>
      <c r="E2735" s="37" t="s">
        <v>482</v>
      </c>
      <c r="F2735" s="37" t="s">
        <v>40</v>
      </c>
      <c r="G2735" s="37">
        <v>200000205</v>
      </c>
      <c r="H2735" s="100">
        <v>710034636</v>
      </c>
      <c r="I2735" s="101">
        <v>603201</v>
      </c>
      <c r="J2735" s="37">
        <v>100000903</v>
      </c>
      <c r="K2735" s="37">
        <v>200000205</v>
      </c>
      <c r="L2735" s="37" t="s">
        <v>48</v>
      </c>
      <c r="M2735" s="37" t="s">
        <v>40</v>
      </c>
      <c r="N2735" s="37" t="s">
        <v>506</v>
      </c>
      <c r="O2735" s="39" t="s">
        <v>13659</v>
      </c>
      <c r="P2735" s="37" t="s">
        <v>483</v>
      </c>
      <c r="Q2735" s="37" t="s">
        <v>492</v>
      </c>
      <c r="R2735" s="39" t="s">
        <v>10616</v>
      </c>
      <c r="S2735" s="40" t="s">
        <v>10741</v>
      </c>
      <c r="T2735" s="41">
        <v>93</v>
      </c>
      <c r="U2735" s="41">
        <v>0</v>
      </c>
      <c r="V2735" s="41">
        <v>0</v>
      </c>
      <c r="W2735" s="42"/>
      <c r="X2735" s="42"/>
      <c r="Y2735" s="102">
        <v>93</v>
      </c>
      <c r="Z2735">
        <v>0</v>
      </c>
      <c r="AA2735">
        <v>0</v>
      </c>
      <c r="AB2735">
        <v>0</v>
      </c>
      <c r="AE2735" s="103">
        <v>0</v>
      </c>
      <c r="AF2735">
        <v>0</v>
      </c>
      <c r="AG2735">
        <v>0</v>
      </c>
      <c r="AH2735">
        <v>0</v>
      </c>
      <c r="AI2735">
        <v>0</v>
      </c>
    </row>
    <row r="2736" spans="1:35" ht="15" hidden="1" customHeight="1" x14ac:dyDescent="0.25">
      <c r="A2736" s="37" t="s">
        <v>36</v>
      </c>
      <c r="B2736" s="37" t="s">
        <v>37</v>
      </c>
      <c r="C2736" s="37" t="s">
        <v>9350</v>
      </c>
      <c r="D2736" s="38" t="s">
        <v>15996</v>
      </c>
      <c r="E2736" s="37" t="s">
        <v>9351</v>
      </c>
      <c r="F2736" s="37" t="s">
        <v>8536</v>
      </c>
      <c r="G2736" s="37">
        <v>200003335</v>
      </c>
      <c r="H2736" s="100">
        <v>710032609</v>
      </c>
      <c r="I2736" s="101">
        <v>331511</v>
      </c>
      <c r="J2736" s="37">
        <v>100016377</v>
      </c>
      <c r="K2736" s="37">
        <v>200003335</v>
      </c>
      <c r="L2736" s="37" t="s">
        <v>48</v>
      </c>
      <c r="M2736" s="37" t="s">
        <v>8536</v>
      </c>
      <c r="N2736" s="37" t="s">
        <v>6661</v>
      </c>
      <c r="O2736" s="39" t="s">
        <v>13406</v>
      </c>
      <c r="P2736" s="37" t="s">
        <v>9352</v>
      </c>
      <c r="Q2736" s="37" t="s">
        <v>9353</v>
      </c>
      <c r="R2736" s="39" t="s">
        <v>15997</v>
      </c>
      <c r="S2736" s="40" t="s">
        <v>10741</v>
      </c>
      <c r="T2736" s="41">
        <v>9</v>
      </c>
      <c r="U2736" s="42">
        <v>0</v>
      </c>
      <c r="V2736" s="42">
        <v>0</v>
      </c>
      <c r="W2736" s="42"/>
      <c r="X2736" s="42"/>
      <c r="Y2736" s="102">
        <v>9</v>
      </c>
      <c r="Z2736">
        <v>1</v>
      </c>
      <c r="AA2736">
        <v>0</v>
      </c>
      <c r="AB2736">
        <v>0</v>
      </c>
      <c r="AE2736" s="103">
        <v>1</v>
      </c>
      <c r="AF2736">
        <v>0</v>
      </c>
      <c r="AG2736">
        <v>0</v>
      </c>
      <c r="AH2736">
        <v>0</v>
      </c>
      <c r="AI2736">
        <v>0</v>
      </c>
    </row>
    <row r="2737" spans="1:35" ht="15" hidden="1" customHeight="1" x14ac:dyDescent="0.25">
      <c r="A2737" s="37" t="s">
        <v>36</v>
      </c>
      <c r="B2737" s="37" t="s">
        <v>37</v>
      </c>
      <c r="C2737" s="37" t="s">
        <v>9657</v>
      </c>
      <c r="D2737" s="38" t="s">
        <v>15994</v>
      </c>
      <c r="E2737" s="37" t="s">
        <v>9658</v>
      </c>
      <c r="F2737" s="37" t="s">
        <v>8536</v>
      </c>
      <c r="G2737" s="37">
        <v>200003383</v>
      </c>
      <c r="H2737" s="100">
        <v>710033389</v>
      </c>
      <c r="I2737" s="101">
        <v>332097</v>
      </c>
      <c r="J2737" s="37">
        <v>100016594</v>
      </c>
      <c r="K2737" s="37">
        <v>200003383</v>
      </c>
      <c r="L2737" s="37" t="s">
        <v>913</v>
      </c>
      <c r="M2737" s="37" t="s">
        <v>8536</v>
      </c>
      <c r="N2737" s="37" t="s">
        <v>6661</v>
      </c>
      <c r="O2737" s="39" t="s">
        <v>11900</v>
      </c>
      <c r="P2737" s="37" t="s">
        <v>9659</v>
      </c>
      <c r="Q2737" s="37" t="s">
        <v>9660</v>
      </c>
      <c r="R2737" s="39" t="s">
        <v>15995</v>
      </c>
      <c r="S2737" s="40" t="s">
        <v>10741</v>
      </c>
      <c r="T2737" s="41">
        <v>3</v>
      </c>
      <c r="U2737" s="41">
        <v>0</v>
      </c>
      <c r="V2737" s="41">
        <v>0</v>
      </c>
      <c r="W2737" s="42"/>
      <c r="X2737" s="42"/>
      <c r="Y2737" s="102">
        <v>3</v>
      </c>
      <c r="Z2737">
        <v>1</v>
      </c>
      <c r="AA2737">
        <v>0</v>
      </c>
      <c r="AB2737">
        <v>0</v>
      </c>
      <c r="AE2737" s="103">
        <v>1</v>
      </c>
      <c r="AF2737">
        <v>0</v>
      </c>
      <c r="AG2737">
        <v>0</v>
      </c>
      <c r="AH2737">
        <v>0</v>
      </c>
      <c r="AI2737">
        <v>0</v>
      </c>
    </row>
    <row r="2738" spans="1:35" ht="15" hidden="1" customHeight="1" x14ac:dyDescent="0.25">
      <c r="A2738" s="37" t="s">
        <v>36</v>
      </c>
      <c r="B2738" s="37" t="s">
        <v>37</v>
      </c>
      <c r="C2738" s="37" t="s">
        <v>7254</v>
      </c>
      <c r="D2738" s="38" t="s">
        <v>15998</v>
      </c>
      <c r="E2738" s="37" t="s">
        <v>7255</v>
      </c>
      <c r="F2738" s="37" t="s">
        <v>6696</v>
      </c>
      <c r="G2738" s="37">
        <v>200002456</v>
      </c>
      <c r="H2738" s="100">
        <v>710027559</v>
      </c>
      <c r="I2738" s="101">
        <v>37876473</v>
      </c>
      <c r="J2738" s="37">
        <v>100012395</v>
      </c>
      <c r="K2738" s="37">
        <v>100012396</v>
      </c>
      <c r="L2738" s="37" t="s">
        <v>92</v>
      </c>
      <c r="M2738" s="37" t="s">
        <v>6696</v>
      </c>
      <c r="N2738" s="37" t="s">
        <v>7170</v>
      </c>
      <c r="O2738" s="39" t="s">
        <v>15999</v>
      </c>
      <c r="P2738" s="37" t="s">
        <v>7256</v>
      </c>
      <c r="Q2738" s="37" t="s">
        <v>16000</v>
      </c>
      <c r="R2738" s="39" t="s">
        <v>10676</v>
      </c>
      <c r="S2738" s="40" t="s">
        <v>10741</v>
      </c>
      <c r="T2738" s="41">
        <v>13</v>
      </c>
      <c r="U2738" s="42">
        <v>0</v>
      </c>
      <c r="V2738" s="42">
        <v>0</v>
      </c>
      <c r="W2738" s="42"/>
      <c r="X2738" s="42"/>
      <c r="Y2738" s="102">
        <v>13</v>
      </c>
      <c r="Z2738">
        <v>0</v>
      </c>
      <c r="AA2738">
        <v>0</v>
      </c>
      <c r="AB2738">
        <v>0</v>
      </c>
      <c r="AE2738" s="103">
        <v>0</v>
      </c>
      <c r="AF2738">
        <v>0</v>
      </c>
      <c r="AG2738">
        <v>0</v>
      </c>
      <c r="AH2738">
        <v>0</v>
      </c>
      <c r="AI2738">
        <v>0</v>
      </c>
    </row>
    <row r="2739" spans="1:35" ht="15" hidden="1" customHeight="1" x14ac:dyDescent="0.25">
      <c r="A2739" s="37" t="s">
        <v>36</v>
      </c>
      <c r="B2739" s="37" t="s">
        <v>37</v>
      </c>
      <c r="C2739" s="37" t="s">
        <v>8074</v>
      </c>
      <c r="D2739" s="38" t="s">
        <v>16001</v>
      </c>
      <c r="E2739" s="37" t="s">
        <v>8075</v>
      </c>
      <c r="F2739" s="37" t="s">
        <v>6696</v>
      </c>
      <c r="G2739" s="37">
        <v>200002840</v>
      </c>
      <c r="H2739" s="100">
        <v>710040733</v>
      </c>
      <c r="I2739" s="101">
        <v>332429</v>
      </c>
      <c r="J2739" s="37">
        <v>100013900</v>
      </c>
      <c r="K2739" s="37">
        <v>200002840</v>
      </c>
      <c r="L2739" s="37" t="s">
        <v>48</v>
      </c>
      <c r="M2739" s="37" t="s">
        <v>6696</v>
      </c>
      <c r="N2739" s="37" t="s">
        <v>8266</v>
      </c>
      <c r="O2739" s="39" t="s">
        <v>11208</v>
      </c>
      <c r="P2739" s="37" t="s">
        <v>8077</v>
      </c>
      <c r="Q2739" s="37" t="s">
        <v>8078</v>
      </c>
      <c r="R2739" s="39" t="s">
        <v>16002</v>
      </c>
      <c r="S2739" s="40" t="s">
        <v>10741</v>
      </c>
      <c r="T2739" s="41">
        <v>8</v>
      </c>
      <c r="U2739" s="41">
        <v>0</v>
      </c>
      <c r="V2739" s="41">
        <v>0</v>
      </c>
      <c r="W2739" s="42"/>
      <c r="X2739" s="42"/>
      <c r="Y2739" s="102">
        <v>8</v>
      </c>
      <c r="Z2739">
        <v>0</v>
      </c>
      <c r="AA2739">
        <v>0</v>
      </c>
      <c r="AB2739">
        <v>0</v>
      </c>
      <c r="AE2739" s="103">
        <v>0</v>
      </c>
      <c r="AF2739">
        <v>0</v>
      </c>
      <c r="AG2739">
        <v>0</v>
      </c>
      <c r="AH2739">
        <v>0</v>
      </c>
      <c r="AI2739">
        <v>0</v>
      </c>
    </row>
    <row r="2740" spans="1:35" ht="15" hidden="1" customHeight="1" x14ac:dyDescent="0.25">
      <c r="A2740" s="37" t="s">
        <v>36</v>
      </c>
      <c r="B2740" s="37" t="s">
        <v>37</v>
      </c>
      <c r="C2740" s="37" t="s">
        <v>4957</v>
      </c>
      <c r="D2740" s="38" t="s">
        <v>10789</v>
      </c>
      <c r="E2740" s="37" t="s">
        <v>4958</v>
      </c>
      <c r="F2740" s="37" t="s">
        <v>4189</v>
      </c>
      <c r="G2740" s="37">
        <v>200001574</v>
      </c>
      <c r="H2740" s="100">
        <v>710023057</v>
      </c>
      <c r="I2740" s="101">
        <v>37811762</v>
      </c>
      <c r="J2740" s="37">
        <v>100009106</v>
      </c>
      <c r="K2740" s="37">
        <v>100009103</v>
      </c>
      <c r="L2740" s="37" t="s">
        <v>105</v>
      </c>
      <c r="M2740" s="37" t="s">
        <v>4189</v>
      </c>
      <c r="N2740" s="37" t="s">
        <v>4960</v>
      </c>
      <c r="O2740" s="39" t="s">
        <v>11043</v>
      </c>
      <c r="P2740" s="37" t="s">
        <v>4960</v>
      </c>
      <c r="Q2740" s="37" t="s">
        <v>4973</v>
      </c>
      <c r="R2740" s="39" t="s">
        <v>10655</v>
      </c>
      <c r="S2740" s="40" t="s">
        <v>10741</v>
      </c>
      <c r="T2740" s="41">
        <v>17</v>
      </c>
      <c r="U2740" s="42">
        <v>0</v>
      </c>
      <c r="V2740" s="42">
        <v>0</v>
      </c>
      <c r="W2740" s="42"/>
      <c r="X2740" s="42"/>
      <c r="Y2740" s="102">
        <v>17</v>
      </c>
      <c r="Z2740">
        <v>0</v>
      </c>
      <c r="AA2740">
        <v>0</v>
      </c>
      <c r="AB2740">
        <v>0</v>
      </c>
      <c r="AE2740" s="103">
        <v>0</v>
      </c>
      <c r="AF2740">
        <v>1</v>
      </c>
      <c r="AG2740">
        <v>0</v>
      </c>
      <c r="AH2740">
        <v>0</v>
      </c>
      <c r="AI2740">
        <v>1</v>
      </c>
    </row>
    <row r="2741" spans="1:35" ht="15" hidden="1" customHeight="1" x14ac:dyDescent="0.25">
      <c r="A2741" s="37" t="s">
        <v>36</v>
      </c>
      <c r="B2741" s="37" t="s">
        <v>37</v>
      </c>
      <c r="C2741" s="37" t="s">
        <v>4017</v>
      </c>
      <c r="D2741" s="38" t="s">
        <v>16003</v>
      </c>
      <c r="E2741" s="37" t="s">
        <v>4018</v>
      </c>
      <c r="F2741" s="37" t="s">
        <v>2860</v>
      </c>
      <c r="G2741" s="37">
        <v>200001172</v>
      </c>
      <c r="H2741" s="100">
        <v>710007450</v>
      </c>
      <c r="I2741" s="101">
        <v>800139</v>
      </c>
      <c r="J2741" s="37">
        <v>100006448</v>
      </c>
      <c r="K2741" s="37">
        <v>200001172</v>
      </c>
      <c r="L2741" s="37" t="s">
        <v>48</v>
      </c>
      <c r="M2741" s="37" t="s">
        <v>2860</v>
      </c>
      <c r="N2741" s="37" t="s">
        <v>3584</v>
      </c>
      <c r="O2741" s="39" t="s">
        <v>15199</v>
      </c>
      <c r="P2741" s="37" t="s">
        <v>4019</v>
      </c>
      <c r="Q2741" s="37" t="s">
        <v>4020</v>
      </c>
      <c r="R2741" s="39" t="s">
        <v>16004</v>
      </c>
      <c r="S2741" s="40" t="s">
        <v>10741</v>
      </c>
      <c r="T2741" s="41">
        <v>4</v>
      </c>
      <c r="U2741" s="41">
        <v>0</v>
      </c>
      <c r="V2741" s="41">
        <v>0</v>
      </c>
      <c r="W2741" s="42"/>
      <c r="X2741" s="42"/>
      <c r="Y2741" s="102">
        <v>4</v>
      </c>
      <c r="Z2741">
        <v>0</v>
      </c>
      <c r="AA2741">
        <v>0</v>
      </c>
      <c r="AB2741">
        <v>0</v>
      </c>
      <c r="AE2741" s="103">
        <v>0</v>
      </c>
      <c r="AF2741">
        <v>0</v>
      </c>
      <c r="AG2741">
        <v>0</v>
      </c>
      <c r="AH2741">
        <v>0</v>
      </c>
      <c r="AI2741">
        <v>0</v>
      </c>
    </row>
    <row r="2742" spans="1:35" ht="15" hidden="1" customHeight="1" x14ac:dyDescent="0.25">
      <c r="A2742" s="37" t="s">
        <v>36</v>
      </c>
      <c r="B2742" s="37" t="s">
        <v>37</v>
      </c>
      <c r="C2742" s="37" t="s">
        <v>527</v>
      </c>
      <c r="D2742" s="38" t="s">
        <v>16005</v>
      </c>
      <c r="E2742" s="37" t="s">
        <v>528</v>
      </c>
      <c r="F2742" s="37" t="s">
        <v>40</v>
      </c>
      <c r="G2742" s="37">
        <v>200000281</v>
      </c>
      <c r="H2742" s="100">
        <v>710001371</v>
      </c>
      <c r="I2742" s="101">
        <v>655627</v>
      </c>
      <c r="J2742" s="37">
        <v>100001413</v>
      </c>
      <c r="K2742" s="37">
        <v>200000281</v>
      </c>
      <c r="L2742" s="37" t="s">
        <v>48</v>
      </c>
      <c r="M2742" s="37" t="s">
        <v>40</v>
      </c>
      <c r="N2742" s="37" t="s">
        <v>56</v>
      </c>
      <c r="O2742" s="39" t="s">
        <v>15058</v>
      </c>
      <c r="P2742" s="37" t="s">
        <v>529</v>
      </c>
      <c r="Q2742" s="37" t="s">
        <v>530</v>
      </c>
      <c r="R2742" s="39" t="s">
        <v>16006</v>
      </c>
      <c r="S2742" s="40" t="s">
        <v>10741</v>
      </c>
      <c r="T2742" s="41">
        <v>14</v>
      </c>
      <c r="U2742" s="41">
        <v>0</v>
      </c>
      <c r="V2742" s="41">
        <v>0</v>
      </c>
      <c r="W2742" s="42"/>
      <c r="X2742" s="42"/>
      <c r="Y2742" s="102">
        <v>14</v>
      </c>
      <c r="Z2742">
        <v>0</v>
      </c>
      <c r="AA2742">
        <v>0</v>
      </c>
      <c r="AB2742">
        <v>0</v>
      </c>
      <c r="AE2742" s="103">
        <v>0</v>
      </c>
      <c r="AF2742">
        <v>2</v>
      </c>
      <c r="AG2742">
        <v>0</v>
      </c>
      <c r="AH2742">
        <v>0</v>
      </c>
      <c r="AI2742">
        <v>2</v>
      </c>
    </row>
    <row r="2743" spans="1:35" ht="15" hidden="1" customHeight="1" x14ac:dyDescent="0.25">
      <c r="A2743" s="37" t="s">
        <v>36</v>
      </c>
      <c r="B2743" s="37" t="s">
        <v>592</v>
      </c>
      <c r="C2743" s="37" t="s">
        <v>8445</v>
      </c>
      <c r="D2743" s="38" t="s">
        <v>16007</v>
      </c>
      <c r="E2743" s="37" t="s">
        <v>8446</v>
      </c>
      <c r="F2743" s="37" t="s">
        <v>6696</v>
      </c>
      <c r="G2743" s="37">
        <v>200003589</v>
      </c>
      <c r="H2743" s="100">
        <v>42235260</v>
      </c>
      <c r="I2743" s="101">
        <v>44405847</v>
      </c>
      <c r="J2743" s="37">
        <v>100012507</v>
      </c>
      <c r="K2743" s="37">
        <v>200003589</v>
      </c>
      <c r="L2743" s="37" t="s">
        <v>603</v>
      </c>
      <c r="M2743" s="37" t="s">
        <v>6696</v>
      </c>
      <c r="N2743" s="37" t="s">
        <v>7170</v>
      </c>
      <c r="O2743" s="39" t="s">
        <v>11080</v>
      </c>
      <c r="P2743" s="37" t="s">
        <v>7170</v>
      </c>
      <c r="Q2743" s="37" t="s">
        <v>8447</v>
      </c>
      <c r="R2743" s="39" t="s">
        <v>11081</v>
      </c>
      <c r="S2743" s="40" t="s">
        <v>10721</v>
      </c>
      <c r="T2743" s="41">
        <v>0</v>
      </c>
      <c r="U2743" s="41">
        <v>23</v>
      </c>
      <c r="V2743" s="41">
        <v>0</v>
      </c>
      <c r="W2743" s="42"/>
      <c r="X2743" s="42"/>
      <c r="Y2743" s="102">
        <v>23</v>
      </c>
      <c r="Z2743">
        <v>0</v>
      </c>
      <c r="AA2743">
        <v>0</v>
      </c>
      <c r="AB2743">
        <v>0</v>
      </c>
      <c r="AE2743" s="103">
        <v>0</v>
      </c>
      <c r="AF2743">
        <v>0</v>
      </c>
      <c r="AG2743">
        <v>1</v>
      </c>
      <c r="AH2743">
        <v>0</v>
      </c>
      <c r="AI2743">
        <v>1</v>
      </c>
    </row>
    <row r="2744" spans="1:35" ht="15" hidden="1" customHeight="1" x14ac:dyDescent="0.25">
      <c r="A2744" s="37" t="s">
        <v>36</v>
      </c>
      <c r="B2744" s="37" t="s">
        <v>37</v>
      </c>
      <c r="C2744" s="37" t="s">
        <v>7284</v>
      </c>
      <c r="D2744" s="38" t="s">
        <v>13037</v>
      </c>
      <c r="E2744" s="37" t="s">
        <v>7285</v>
      </c>
      <c r="F2744" s="37" t="s">
        <v>6696</v>
      </c>
      <c r="G2744" s="37">
        <v>200002366</v>
      </c>
      <c r="H2744" s="100">
        <v>710027761</v>
      </c>
      <c r="I2744" s="101">
        <v>37874357</v>
      </c>
      <c r="J2744" s="37">
        <v>100012079</v>
      </c>
      <c r="K2744" s="37">
        <v>100012081</v>
      </c>
      <c r="L2744" s="37" t="s">
        <v>105</v>
      </c>
      <c r="M2744" s="37" t="s">
        <v>6696</v>
      </c>
      <c r="N2744" s="37" t="s">
        <v>7232</v>
      </c>
      <c r="O2744" s="39" t="s">
        <v>12258</v>
      </c>
      <c r="P2744" s="37" t="s">
        <v>7286</v>
      </c>
      <c r="Q2744" s="37" t="s">
        <v>7287</v>
      </c>
      <c r="R2744" s="39" t="s">
        <v>10664</v>
      </c>
      <c r="S2744" s="40" t="s">
        <v>10741</v>
      </c>
      <c r="T2744" s="41">
        <v>3</v>
      </c>
      <c r="U2744" s="41">
        <v>0</v>
      </c>
      <c r="V2744" s="41">
        <v>0</v>
      </c>
      <c r="W2744" s="42"/>
      <c r="X2744" s="42"/>
      <c r="Y2744" s="102">
        <v>3</v>
      </c>
      <c r="Z2744">
        <v>0</v>
      </c>
      <c r="AA2744">
        <v>0</v>
      </c>
      <c r="AB2744">
        <v>0</v>
      </c>
      <c r="AE2744" s="103">
        <v>0</v>
      </c>
      <c r="AF2744">
        <v>0</v>
      </c>
      <c r="AG2744">
        <v>0</v>
      </c>
      <c r="AH2744">
        <v>0</v>
      </c>
      <c r="AI2744">
        <v>0</v>
      </c>
    </row>
    <row r="2745" spans="1:35" ht="15" hidden="1" customHeight="1" x14ac:dyDescent="0.25">
      <c r="A2745" s="37" t="s">
        <v>36</v>
      </c>
      <c r="B2745" s="37" t="s">
        <v>37</v>
      </c>
      <c r="C2745" s="37" t="s">
        <v>8264</v>
      </c>
      <c r="D2745" s="38" t="s">
        <v>11855</v>
      </c>
      <c r="E2745" s="37" t="s">
        <v>8265</v>
      </c>
      <c r="F2745" s="37" t="s">
        <v>6696</v>
      </c>
      <c r="G2745" s="37">
        <v>200002820</v>
      </c>
      <c r="H2745" s="100">
        <v>710034105</v>
      </c>
      <c r="I2745" s="101">
        <v>332933</v>
      </c>
      <c r="J2745" s="37">
        <v>100014053</v>
      </c>
      <c r="K2745" s="37">
        <v>200002820</v>
      </c>
      <c r="L2745" s="37" t="s">
        <v>48</v>
      </c>
      <c r="M2745" s="37" t="s">
        <v>6696</v>
      </c>
      <c r="N2745" s="37" t="s">
        <v>8266</v>
      </c>
      <c r="O2745" s="39" t="s">
        <v>10743</v>
      </c>
      <c r="P2745" s="37" t="s">
        <v>8266</v>
      </c>
      <c r="Q2745" s="37" t="s">
        <v>8271</v>
      </c>
      <c r="R2745" s="39" t="s">
        <v>11857</v>
      </c>
      <c r="S2745" s="40" t="s">
        <v>10741</v>
      </c>
      <c r="T2745" s="41">
        <v>4</v>
      </c>
      <c r="U2745" s="41">
        <v>0</v>
      </c>
      <c r="V2745" s="41">
        <v>0</v>
      </c>
      <c r="W2745" s="42"/>
      <c r="X2745" s="42"/>
      <c r="Y2745" s="102">
        <v>4</v>
      </c>
      <c r="Z2745">
        <v>0</v>
      </c>
      <c r="AA2745">
        <v>0</v>
      </c>
      <c r="AB2745">
        <v>0</v>
      </c>
      <c r="AE2745" s="103">
        <v>0</v>
      </c>
      <c r="AF2745">
        <v>1</v>
      </c>
      <c r="AG2745">
        <v>0</v>
      </c>
      <c r="AH2745">
        <v>0</v>
      </c>
      <c r="AI2745">
        <v>1</v>
      </c>
    </row>
    <row r="2746" spans="1:35" ht="15" hidden="1" customHeight="1" x14ac:dyDescent="0.25">
      <c r="A2746" s="37" t="s">
        <v>36</v>
      </c>
      <c r="B2746" s="37" t="s">
        <v>37</v>
      </c>
      <c r="C2746" s="37" t="s">
        <v>370</v>
      </c>
      <c r="D2746" s="38" t="s">
        <v>11814</v>
      </c>
      <c r="E2746" s="37" t="s">
        <v>371</v>
      </c>
      <c r="F2746" s="37" t="s">
        <v>40</v>
      </c>
      <c r="G2746" s="37">
        <v>200000169</v>
      </c>
      <c r="H2746" s="100">
        <v>42448557</v>
      </c>
      <c r="I2746" s="101">
        <v>603155</v>
      </c>
      <c r="J2746" s="37">
        <v>100000236</v>
      </c>
      <c r="K2746" s="37">
        <v>200000169</v>
      </c>
      <c r="L2746" s="37" t="s">
        <v>48</v>
      </c>
      <c r="M2746" s="37" t="s">
        <v>40</v>
      </c>
      <c r="N2746" s="37" t="s">
        <v>367</v>
      </c>
      <c r="O2746" s="39" t="s">
        <v>385</v>
      </c>
      <c r="P2746" s="37" t="s">
        <v>372</v>
      </c>
      <c r="Q2746" s="37" t="s">
        <v>375</v>
      </c>
      <c r="R2746" s="39" t="s">
        <v>10604</v>
      </c>
      <c r="S2746" s="40" t="s">
        <v>10721</v>
      </c>
      <c r="T2746" s="41">
        <v>52</v>
      </c>
      <c r="U2746" s="42">
        <v>0</v>
      </c>
      <c r="V2746" s="42">
        <v>0</v>
      </c>
      <c r="W2746" s="42"/>
      <c r="X2746" s="42"/>
      <c r="Y2746" s="102">
        <v>52</v>
      </c>
      <c r="Z2746">
        <v>0</v>
      </c>
      <c r="AA2746">
        <v>0</v>
      </c>
      <c r="AB2746">
        <v>0</v>
      </c>
      <c r="AE2746" s="103">
        <v>0</v>
      </c>
      <c r="AF2746">
        <v>2</v>
      </c>
      <c r="AG2746">
        <v>0</v>
      </c>
      <c r="AH2746">
        <v>0</v>
      </c>
      <c r="AI2746">
        <v>2</v>
      </c>
    </row>
    <row r="2747" spans="1:35" ht="15" hidden="1" customHeight="1" x14ac:dyDescent="0.25">
      <c r="A2747" s="37" t="s">
        <v>36</v>
      </c>
      <c r="B2747" s="37" t="s">
        <v>37</v>
      </c>
      <c r="C2747" s="37" t="s">
        <v>8611</v>
      </c>
      <c r="D2747" s="38" t="s">
        <v>16010</v>
      </c>
      <c r="E2747" s="37" t="s">
        <v>8612</v>
      </c>
      <c r="F2747" s="37" t="s">
        <v>8536</v>
      </c>
      <c r="G2747" s="37">
        <v>200002992</v>
      </c>
      <c r="H2747" s="100">
        <v>710025351</v>
      </c>
      <c r="I2747" s="101">
        <v>690236</v>
      </c>
      <c r="J2747" s="37">
        <v>100015155</v>
      </c>
      <c r="K2747" s="37">
        <v>200002992</v>
      </c>
      <c r="L2747" s="37" t="s">
        <v>48</v>
      </c>
      <c r="M2747" s="37" t="s">
        <v>8536</v>
      </c>
      <c r="N2747" s="37" t="s">
        <v>8633</v>
      </c>
      <c r="O2747" s="39" t="s">
        <v>16011</v>
      </c>
      <c r="P2747" s="37" t="s">
        <v>8613</v>
      </c>
      <c r="Q2747" s="37" t="s">
        <v>8614</v>
      </c>
      <c r="R2747" s="39" t="s">
        <v>16012</v>
      </c>
      <c r="S2747" s="40" t="s">
        <v>10741</v>
      </c>
      <c r="T2747" s="41">
        <v>15</v>
      </c>
      <c r="U2747" s="41">
        <v>0</v>
      </c>
      <c r="V2747" s="41">
        <v>0</v>
      </c>
      <c r="W2747" s="42"/>
      <c r="X2747" s="42"/>
      <c r="Y2747" s="102">
        <v>15</v>
      </c>
      <c r="Z2747">
        <v>0</v>
      </c>
      <c r="AA2747">
        <v>0</v>
      </c>
      <c r="AB2747">
        <v>0</v>
      </c>
      <c r="AE2747" s="103">
        <v>0</v>
      </c>
      <c r="AF2747">
        <v>0</v>
      </c>
      <c r="AG2747">
        <v>0</v>
      </c>
      <c r="AH2747">
        <v>0</v>
      </c>
      <c r="AI2747">
        <v>0</v>
      </c>
    </row>
    <row r="2748" spans="1:35" ht="15" hidden="1" customHeight="1" x14ac:dyDescent="0.25">
      <c r="A2748" s="37" t="s">
        <v>36</v>
      </c>
      <c r="B2748" s="37" t="s">
        <v>37</v>
      </c>
      <c r="C2748" s="37" t="s">
        <v>6718</v>
      </c>
      <c r="D2748" s="38" t="s">
        <v>16008</v>
      </c>
      <c r="E2748" s="37" t="s">
        <v>6719</v>
      </c>
      <c r="F2748" s="37" t="s">
        <v>6696</v>
      </c>
      <c r="G2748" s="37">
        <v>200002192</v>
      </c>
      <c r="H2748" s="100">
        <v>710023090</v>
      </c>
      <c r="I2748" s="101">
        <v>321826</v>
      </c>
      <c r="J2748" s="37">
        <v>100011423</v>
      </c>
      <c r="K2748" s="37">
        <v>200002192</v>
      </c>
      <c r="L2748" s="37" t="s">
        <v>48</v>
      </c>
      <c r="M2748" s="37" t="s">
        <v>6696</v>
      </c>
      <c r="N2748" s="37" t="s">
        <v>557</v>
      </c>
      <c r="O2748" s="39" t="s">
        <v>10982</v>
      </c>
      <c r="P2748" s="37" t="s">
        <v>6720</v>
      </c>
      <c r="Q2748" s="37" t="s">
        <v>6721</v>
      </c>
      <c r="R2748" s="39" t="s">
        <v>16009</v>
      </c>
      <c r="S2748" s="40" t="s">
        <v>10741</v>
      </c>
      <c r="T2748" s="41">
        <v>4</v>
      </c>
      <c r="U2748" s="41">
        <v>0</v>
      </c>
      <c r="V2748" s="41">
        <v>0</v>
      </c>
      <c r="W2748" s="42"/>
      <c r="X2748" s="42"/>
      <c r="Y2748" s="102">
        <v>4</v>
      </c>
      <c r="Z2748">
        <v>0</v>
      </c>
      <c r="AA2748">
        <v>0</v>
      </c>
      <c r="AB2748">
        <v>0</v>
      </c>
      <c r="AE2748" s="103">
        <v>0</v>
      </c>
      <c r="AF2748">
        <v>0</v>
      </c>
      <c r="AG2748">
        <v>0</v>
      </c>
      <c r="AH2748">
        <v>0</v>
      </c>
      <c r="AI2748">
        <v>0</v>
      </c>
    </row>
    <row r="2749" spans="1:35" ht="15" hidden="1" customHeight="1" x14ac:dyDescent="0.25">
      <c r="A2749" s="37" t="s">
        <v>36</v>
      </c>
      <c r="B2749" s="37" t="s">
        <v>37</v>
      </c>
      <c r="C2749" s="37" t="s">
        <v>5667</v>
      </c>
      <c r="D2749" s="38" t="s">
        <v>16016</v>
      </c>
      <c r="E2749" s="37" t="s">
        <v>5668</v>
      </c>
      <c r="F2749" s="37" t="s">
        <v>568</v>
      </c>
      <c r="G2749" s="37">
        <v>200001859</v>
      </c>
      <c r="H2749" s="100">
        <v>710016360</v>
      </c>
      <c r="I2749" s="101">
        <v>37831542</v>
      </c>
      <c r="J2749" s="37">
        <v>100010209</v>
      </c>
      <c r="K2749" s="37">
        <v>100010210</v>
      </c>
      <c r="L2749" s="37" t="s">
        <v>105</v>
      </c>
      <c r="M2749" s="37" t="s">
        <v>568</v>
      </c>
      <c r="N2749" s="37" t="s">
        <v>5705</v>
      </c>
      <c r="O2749" s="39" t="s">
        <v>16017</v>
      </c>
      <c r="P2749" s="37" t="s">
        <v>5669</v>
      </c>
      <c r="Q2749" s="37" t="s">
        <v>16018</v>
      </c>
      <c r="R2749" s="39" t="s">
        <v>16019</v>
      </c>
      <c r="S2749" s="40" t="s">
        <v>10741</v>
      </c>
      <c r="T2749" s="41">
        <v>30</v>
      </c>
      <c r="U2749" s="41">
        <v>0</v>
      </c>
      <c r="V2749" s="41">
        <v>0</v>
      </c>
      <c r="W2749" s="42"/>
      <c r="X2749" s="42"/>
      <c r="Y2749" s="102">
        <v>30</v>
      </c>
      <c r="Z2749">
        <v>0</v>
      </c>
      <c r="AA2749">
        <v>0</v>
      </c>
      <c r="AB2749">
        <v>0</v>
      </c>
      <c r="AE2749" s="103">
        <v>0</v>
      </c>
      <c r="AF2749">
        <v>3</v>
      </c>
      <c r="AG2749">
        <v>0</v>
      </c>
      <c r="AH2749">
        <v>0</v>
      </c>
      <c r="AI2749">
        <v>3</v>
      </c>
    </row>
    <row r="2750" spans="1:35" ht="15" hidden="1" customHeight="1" x14ac:dyDescent="0.25">
      <c r="A2750" s="37" t="s">
        <v>36</v>
      </c>
      <c r="B2750" s="37" t="s">
        <v>37</v>
      </c>
      <c r="C2750" s="37" t="s">
        <v>1650</v>
      </c>
      <c r="D2750" s="38" t="s">
        <v>16013</v>
      </c>
      <c r="E2750" s="37" t="s">
        <v>1651</v>
      </c>
      <c r="F2750" s="37" t="s">
        <v>814</v>
      </c>
      <c r="G2750" s="37">
        <v>200000568</v>
      </c>
      <c r="H2750" s="100">
        <v>710012632</v>
      </c>
      <c r="I2750" s="101">
        <v>34017381</v>
      </c>
      <c r="J2750" s="37">
        <v>100003093</v>
      </c>
      <c r="K2750" s="37">
        <v>100003094</v>
      </c>
      <c r="L2750" s="37" t="s">
        <v>105</v>
      </c>
      <c r="M2750" s="37" t="s">
        <v>814</v>
      </c>
      <c r="N2750" s="37" t="s">
        <v>549</v>
      </c>
      <c r="O2750" s="39" t="s">
        <v>16014</v>
      </c>
      <c r="P2750" s="37" t="s">
        <v>1652</v>
      </c>
      <c r="Q2750" s="37" t="s">
        <v>1653</v>
      </c>
      <c r="R2750" s="39" t="s">
        <v>16015</v>
      </c>
      <c r="S2750" s="40" t="s">
        <v>10741</v>
      </c>
      <c r="T2750" s="41">
        <v>18</v>
      </c>
      <c r="U2750" s="42">
        <v>0</v>
      </c>
      <c r="V2750" s="42">
        <v>0</v>
      </c>
      <c r="W2750" s="42"/>
      <c r="X2750" s="42"/>
      <c r="Y2750" s="102">
        <v>18</v>
      </c>
      <c r="Z2750">
        <v>0</v>
      </c>
      <c r="AA2750">
        <v>0</v>
      </c>
      <c r="AB2750">
        <v>0</v>
      </c>
      <c r="AE2750" s="103">
        <v>0</v>
      </c>
      <c r="AF2750">
        <v>2</v>
      </c>
      <c r="AG2750">
        <v>0</v>
      </c>
      <c r="AH2750">
        <v>0</v>
      </c>
      <c r="AI2750">
        <v>2</v>
      </c>
    </row>
    <row r="2751" spans="1:35" ht="15" hidden="1" customHeight="1" x14ac:dyDescent="0.25">
      <c r="A2751" s="37" t="s">
        <v>36</v>
      </c>
      <c r="B2751" s="37" t="s">
        <v>37</v>
      </c>
      <c r="C2751" s="37" t="s">
        <v>8595</v>
      </c>
      <c r="D2751" s="38" t="s">
        <v>16023</v>
      </c>
      <c r="E2751" s="37" t="s">
        <v>8596</v>
      </c>
      <c r="F2751" s="37" t="s">
        <v>8536</v>
      </c>
      <c r="G2751" s="37">
        <v>200002987</v>
      </c>
      <c r="H2751" s="100">
        <v>710025297</v>
      </c>
      <c r="I2751" s="101">
        <v>324108</v>
      </c>
      <c r="J2751" s="37">
        <v>100015137</v>
      </c>
      <c r="K2751" s="37">
        <v>200002987</v>
      </c>
      <c r="L2751" s="37" t="s">
        <v>210</v>
      </c>
      <c r="M2751" s="37" t="s">
        <v>8536</v>
      </c>
      <c r="N2751" s="37" t="s">
        <v>8633</v>
      </c>
      <c r="O2751" s="39" t="s">
        <v>16024</v>
      </c>
      <c r="P2751" s="37" t="s">
        <v>8597</v>
      </c>
      <c r="Q2751" s="37" t="s">
        <v>8598</v>
      </c>
      <c r="R2751" s="39" t="s">
        <v>16025</v>
      </c>
      <c r="S2751" s="40" t="s">
        <v>10741</v>
      </c>
      <c r="T2751" s="41">
        <v>48</v>
      </c>
      <c r="U2751" s="41">
        <v>0</v>
      </c>
      <c r="V2751" s="41">
        <v>0</v>
      </c>
      <c r="W2751" s="42"/>
      <c r="X2751" s="42"/>
      <c r="Y2751" s="102">
        <v>48</v>
      </c>
      <c r="Z2751">
        <v>0</v>
      </c>
      <c r="AA2751">
        <v>0</v>
      </c>
      <c r="AB2751">
        <v>0</v>
      </c>
      <c r="AE2751" s="103">
        <v>0</v>
      </c>
      <c r="AF2751">
        <v>0</v>
      </c>
      <c r="AG2751">
        <v>0</v>
      </c>
      <c r="AH2751">
        <v>0</v>
      </c>
      <c r="AI2751">
        <v>0</v>
      </c>
    </row>
    <row r="2752" spans="1:35" ht="15" hidden="1" customHeight="1" x14ac:dyDescent="0.25">
      <c r="A2752" s="37" t="s">
        <v>36</v>
      </c>
      <c r="B2752" s="37" t="s">
        <v>37</v>
      </c>
      <c r="C2752" s="37" t="s">
        <v>8131</v>
      </c>
      <c r="D2752" s="38" t="s">
        <v>16020</v>
      </c>
      <c r="E2752" s="37" t="s">
        <v>8132</v>
      </c>
      <c r="F2752" s="37" t="s">
        <v>6696</v>
      </c>
      <c r="G2752" s="37">
        <v>200002925</v>
      </c>
      <c r="H2752" s="100">
        <v>710033842</v>
      </c>
      <c r="I2752" s="101">
        <v>332607</v>
      </c>
      <c r="J2752" s="37">
        <v>100013949</v>
      </c>
      <c r="K2752" s="37">
        <v>200002925</v>
      </c>
      <c r="L2752" s="37" t="s">
        <v>48</v>
      </c>
      <c r="M2752" s="37" t="s">
        <v>6696</v>
      </c>
      <c r="N2752" s="37" t="s">
        <v>8266</v>
      </c>
      <c r="O2752" s="39" t="s">
        <v>16021</v>
      </c>
      <c r="P2752" s="37" t="s">
        <v>8133</v>
      </c>
      <c r="Q2752" s="37" t="s">
        <v>8134</v>
      </c>
      <c r="R2752" s="39" t="s">
        <v>16022</v>
      </c>
      <c r="S2752" s="40" t="s">
        <v>10741</v>
      </c>
      <c r="T2752" s="41">
        <v>7</v>
      </c>
      <c r="U2752" s="41">
        <v>0</v>
      </c>
      <c r="V2752" s="41">
        <v>0</v>
      </c>
      <c r="W2752" s="42"/>
      <c r="X2752" s="42"/>
      <c r="Y2752" s="102">
        <v>7</v>
      </c>
      <c r="Z2752">
        <v>0</v>
      </c>
      <c r="AA2752">
        <v>0</v>
      </c>
      <c r="AB2752">
        <v>0</v>
      </c>
      <c r="AE2752" s="103">
        <v>0</v>
      </c>
      <c r="AF2752">
        <v>0</v>
      </c>
      <c r="AG2752">
        <v>0</v>
      </c>
      <c r="AH2752">
        <v>0</v>
      </c>
      <c r="AI2752">
        <v>0</v>
      </c>
    </row>
    <row r="2753" spans="1:35" ht="15" hidden="1" customHeight="1" x14ac:dyDescent="0.25">
      <c r="A2753" s="37" t="s">
        <v>36</v>
      </c>
      <c r="B2753" s="37" t="s">
        <v>37</v>
      </c>
      <c r="C2753" s="37" t="s">
        <v>9694</v>
      </c>
      <c r="D2753" s="38" t="s">
        <v>16026</v>
      </c>
      <c r="E2753" s="37" t="s">
        <v>9695</v>
      </c>
      <c r="F2753" s="37" t="s">
        <v>8536</v>
      </c>
      <c r="G2753" s="37">
        <v>200003393</v>
      </c>
      <c r="H2753" s="100">
        <v>710033494</v>
      </c>
      <c r="I2753" s="101">
        <v>332208</v>
      </c>
      <c r="J2753" s="37">
        <v>100016620</v>
      </c>
      <c r="K2753" s="37">
        <v>200003393</v>
      </c>
      <c r="L2753" s="37" t="s">
        <v>48</v>
      </c>
      <c r="M2753" s="37" t="s">
        <v>8536</v>
      </c>
      <c r="N2753" s="37" t="s">
        <v>6661</v>
      </c>
      <c r="O2753" s="39" t="s">
        <v>16027</v>
      </c>
      <c r="P2753" s="37" t="s">
        <v>9696</v>
      </c>
      <c r="Q2753" s="37" t="s">
        <v>9697</v>
      </c>
      <c r="R2753" s="39" t="s">
        <v>16028</v>
      </c>
      <c r="S2753" s="40" t="s">
        <v>10741</v>
      </c>
      <c r="T2753" s="41">
        <v>5</v>
      </c>
      <c r="U2753" s="42">
        <v>0</v>
      </c>
      <c r="V2753" s="42">
        <v>0</v>
      </c>
      <c r="W2753" s="42"/>
      <c r="X2753" s="42"/>
      <c r="Y2753" s="102">
        <v>5</v>
      </c>
      <c r="Z2753">
        <v>0</v>
      </c>
      <c r="AA2753">
        <v>0</v>
      </c>
      <c r="AB2753">
        <v>0</v>
      </c>
      <c r="AE2753" s="103">
        <v>0</v>
      </c>
      <c r="AF2753">
        <v>0</v>
      </c>
      <c r="AG2753">
        <v>0</v>
      </c>
      <c r="AH2753">
        <v>0</v>
      </c>
      <c r="AI2753">
        <v>0</v>
      </c>
    </row>
    <row r="2754" spans="1:35" ht="15" hidden="1" customHeight="1" x14ac:dyDescent="0.25">
      <c r="A2754" s="37" t="s">
        <v>36</v>
      </c>
      <c r="B2754" s="37" t="s">
        <v>37</v>
      </c>
      <c r="C2754" s="37" t="s">
        <v>8831</v>
      </c>
      <c r="D2754" s="38" t="s">
        <v>10854</v>
      </c>
      <c r="E2754" s="37" t="s">
        <v>8832</v>
      </c>
      <c r="F2754" s="37" t="s">
        <v>8536</v>
      </c>
      <c r="G2754" s="37">
        <v>200003082</v>
      </c>
      <c r="H2754" s="100">
        <v>710039352</v>
      </c>
      <c r="I2754" s="101">
        <v>325490</v>
      </c>
      <c r="J2754" s="37">
        <v>100015518</v>
      </c>
      <c r="K2754" s="37">
        <v>200003082</v>
      </c>
      <c r="L2754" s="37" t="s">
        <v>48</v>
      </c>
      <c r="M2754" s="37" t="s">
        <v>8536</v>
      </c>
      <c r="N2754" s="37" t="s">
        <v>1826</v>
      </c>
      <c r="O2754" s="39" t="s">
        <v>10855</v>
      </c>
      <c r="P2754" s="37" t="s">
        <v>1826</v>
      </c>
      <c r="Q2754" s="37" t="s">
        <v>8836</v>
      </c>
      <c r="R2754" s="39" t="s">
        <v>10686</v>
      </c>
      <c r="S2754" s="40" t="s">
        <v>10741</v>
      </c>
      <c r="T2754" s="41">
        <v>35</v>
      </c>
      <c r="U2754" s="41">
        <v>0</v>
      </c>
      <c r="V2754" s="41">
        <v>0</v>
      </c>
      <c r="W2754" s="42"/>
      <c r="X2754" s="42"/>
      <c r="Y2754" s="102">
        <v>35</v>
      </c>
      <c r="Z2754">
        <v>0</v>
      </c>
      <c r="AA2754">
        <v>0</v>
      </c>
      <c r="AB2754">
        <v>0</v>
      </c>
      <c r="AE2754" s="103">
        <v>0</v>
      </c>
      <c r="AF2754">
        <v>1</v>
      </c>
      <c r="AG2754">
        <v>0</v>
      </c>
      <c r="AH2754">
        <v>0</v>
      </c>
      <c r="AI2754">
        <v>1</v>
      </c>
    </row>
    <row r="2755" spans="1:35" ht="15" hidden="1" customHeight="1" x14ac:dyDescent="0.25">
      <c r="A2755" s="37" t="s">
        <v>36</v>
      </c>
      <c r="B2755" s="37" t="s">
        <v>37</v>
      </c>
      <c r="C2755" s="37" t="s">
        <v>8324</v>
      </c>
      <c r="D2755" s="38" t="s">
        <v>16029</v>
      </c>
      <c r="E2755" s="37" t="s">
        <v>8325</v>
      </c>
      <c r="F2755" s="37" t="s">
        <v>6696</v>
      </c>
      <c r="G2755" s="37">
        <v>200002839</v>
      </c>
      <c r="H2755" s="100">
        <v>710033664</v>
      </c>
      <c r="I2755" s="101">
        <v>332411</v>
      </c>
      <c r="J2755" s="37">
        <v>100013898</v>
      </c>
      <c r="K2755" s="37">
        <v>200002839</v>
      </c>
      <c r="L2755" s="37" t="s">
        <v>48</v>
      </c>
      <c r="M2755" s="37" t="s">
        <v>6696</v>
      </c>
      <c r="N2755" s="37" t="s">
        <v>8266</v>
      </c>
      <c r="O2755" s="39" t="s">
        <v>11302</v>
      </c>
      <c r="P2755" s="37" t="s">
        <v>8326</v>
      </c>
      <c r="Q2755" s="37" t="s">
        <v>8327</v>
      </c>
      <c r="R2755" s="39" t="s">
        <v>16030</v>
      </c>
      <c r="S2755" s="40" t="s">
        <v>10741</v>
      </c>
      <c r="T2755" s="41">
        <v>28</v>
      </c>
      <c r="U2755" s="41">
        <v>0</v>
      </c>
      <c r="V2755" s="41">
        <v>0</v>
      </c>
      <c r="W2755" s="42"/>
      <c r="X2755" s="42"/>
      <c r="Y2755" s="102">
        <v>28</v>
      </c>
      <c r="Z2755">
        <v>2</v>
      </c>
      <c r="AA2755">
        <v>0</v>
      </c>
      <c r="AB2755">
        <v>0</v>
      </c>
      <c r="AE2755" s="103">
        <v>2</v>
      </c>
      <c r="AF2755">
        <v>0</v>
      </c>
      <c r="AG2755">
        <v>0</v>
      </c>
      <c r="AH2755">
        <v>0</v>
      </c>
      <c r="AI2755">
        <v>0</v>
      </c>
    </row>
    <row r="2756" spans="1:35" ht="15" hidden="1" customHeight="1" x14ac:dyDescent="0.25">
      <c r="A2756" s="37" t="s">
        <v>36</v>
      </c>
      <c r="B2756" s="37" t="s">
        <v>37</v>
      </c>
      <c r="C2756" s="37" t="s">
        <v>5651</v>
      </c>
      <c r="D2756" s="38" t="s">
        <v>16031</v>
      </c>
      <c r="E2756" s="37" t="s">
        <v>5652</v>
      </c>
      <c r="F2756" s="37" t="s">
        <v>568</v>
      </c>
      <c r="G2756" s="37">
        <v>200001804</v>
      </c>
      <c r="H2756" s="100">
        <v>710016298</v>
      </c>
      <c r="I2756" s="101">
        <v>316083</v>
      </c>
      <c r="J2756" s="37">
        <v>100010024</v>
      </c>
      <c r="K2756" s="37">
        <v>200001804</v>
      </c>
      <c r="L2756" s="37" t="s">
        <v>48</v>
      </c>
      <c r="M2756" s="37" t="s">
        <v>568</v>
      </c>
      <c r="N2756" s="37" t="s">
        <v>5600</v>
      </c>
      <c r="O2756" s="39" t="s">
        <v>11322</v>
      </c>
      <c r="P2756" s="37" t="s">
        <v>5653</v>
      </c>
      <c r="Q2756" s="37" t="s">
        <v>5654</v>
      </c>
      <c r="R2756" s="39" t="s">
        <v>16032</v>
      </c>
      <c r="S2756" s="40" t="s">
        <v>10741</v>
      </c>
      <c r="T2756" s="41">
        <v>13</v>
      </c>
      <c r="U2756" s="41">
        <v>0</v>
      </c>
      <c r="V2756" s="41">
        <v>0</v>
      </c>
      <c r="W2756" s="42"/>
      <c r="X2756" s="42"/>
      <c r="Y2756" s="102">
        <v>13</v>
      </c>
      <c r="Z2756">
        <v>0</v>
      </c>
      <c r="AA2756">
        <v>0</v>
      </c>
      <c r="AB2756">
        <v>0</v>
      </c>
      <c r="AE2756" s="103">
        <v>0</v>
      </c>
      <c r="AF2756">
        <v>2</v>
      </c>
      <c r="AG2756">
        <v>0</v>
      </c>
      <c r="AH2756">
        <v>0</v>
      </c>
      <c r="AI2756">
        <v>2</v>
      </c>
    </row>
    <row r="2757" spans="1:35" ht="15" hidden="1" customHeight="1" x14ac:dyDescent="0.25">
      <c r="A2757" s="37" t="s">
        <v>36</v>
      </c>
      <c r="B2757" s="37" t="s">
        <v>37</v>
      </c>
      <c r="C2757" s="37" t="s">
        <v>5893</v>
      </c>
      <c r="D2757" s="38" t="s">
        <v>16035</v>
      </c>
      <c r="E2757" s="37" t="s">
        <v>5894</v>
      </c>
      <c r="F2757" s="37" t="s">
        <v>568</v>
      </c>
      <c r="G2757" s="37">
        <v>200001987</v>
      </c>
      <c r="H2757" s="100">
        <v>710019424</v>
      </c>
      <c r="I2757" s="101">
        <v>318981</v>
      </c>
      <c r="J2757" s="37">
        <v>100010510</v>
      </c>
      <c r="K2757" s="37">
        <v>200001987</v>
      </c>
      <c r="L2757" s="37" t="s">
        <v>53</v>
      </c>
      <c r="M2757" s="37" t="s">
        <v>568</v>
      </c>
      <c r="N2757" s="37" t="s">
        <v>570</v>
      </c>
      <c r="O2757" s="39" t="s">
        <v>12212</v>
      </c>
      <c r="P2757" s="37" t="s">
        <v>5895</v>
      </c>
      <c r="Q2757" s="37" t="s">
        <v>5896</v>
      </c>
      <c r="R2757" s="39" t="s">
        <v>16036</v>
      </c>
      <c r="S2757" s="40" t="s">
        <v>10741</v>
      </c>
      <c r="T2757" s="41">
        <v>19</v>
      </c>
      <c r="U2757" s="41">
        <v>0</v>
      </c>
      <c r="V2757" s="41">
        <v>0</v>
      </c>
      <c r="W2757" s="42"/>
      <c r="X2757" s="42"/>
      <c r="Y2757" s="102">
        <v>19</v>
      </c>
      <c r="Z2757">
        <v>0</v>
      </c>
      <c r="AA2757">
        <v>0</v>
      </c>
      <c r="AB2757">
        <v>0</v>
      </c>
      <c r="AE2757" s="103">
        <v>0</v>
      </c>
      <c r="AF2757">
        <v>0</v>
      </c>
      <c r="AG2757">
        <v>0</v>
      </c>
      <c r="AH2757">
        <v>0</v>
      </c>
      <c r="AI2757">
        <v>0</v>
      </c>
    </row>
    <row r="2758" spans="1:35" ht="15" hidden="1" customHeight="1" x14ac:dyDescent="0.25">
      <c r="A2758" s="37" t="s">
        <v>36</v>
      </c>
      <c r="B2758" s="37" t="s">
        <v>37</v>
      </c>
      <c r="C2758" s="37" t="s">
        <v>309</v>
      </c>
      <c r="D2758" s="38" t="s">
        <v>16033</v>
      </c>
      <c r="E2758" s="37" t="s">
        <v>310</v>
      </c>
      <c r="F2758" s="37" t="s">
        <v>40</v>
      </c>
      <c r="G2758" s="37">
        <v>200000262</v>
      </c>
      <c r="H2758" s="100">
        <v>710002262</v>
      </c>
      <c r="I2758" s="101">
        <v>305162</v>
      </c>
      <c r="J2758" s="37">
        <v>100001308</v>
      </c>
      <c r="K2758" s="37">
        <v>200000262</v>
      </c>
      <c r="L2758" s="37" t="s">
        <v>48</v>
      </c>
      <c r="M2758" s="37" t="s">
        <v>40</v>
      </c>
      <c r="N2758" s="37" t="s">
        <v>241</v>
      </c>
      <c r="O2758" s="39" t="s">
        <v>11820</v>
      </c>
      <c r="P2758" s="37" t="s">
        <v>311</v>
      </c>
      <c r="Q2758" s="37" t="s">
        <v>312</v>
      </c>
      <c r="R2758" s="39" t="s">
        <v>16034</v>
      </c>
      <c r="S2758" s="40" t="s">
        <v>10741</v>
      </c>
      <c r="T2758" s="41">
        <v>14</v>
      </c>
      <c r="U2758" s="41">
        <v>0</v>
      </c>
      <c r="V2758" s="41">
        <v>0</v>
      </c>
      <c r="W2758" s="42"/>
      <c r="X2758" s="42"/>
      <c r="Y2758" s="102">
        <v>14</v>
      </c>
      <c r="Z2758">
        <v>0</v>
      </c>
      <c r="AA2758">
        <v>0</v>
      </c>
      <c r="AB2758">
        <v>0</v>
      </c>
      <c r="AE2758" s="103">
        <v>0</v>
      </c>
      <c r="AF2758">
        <v>2</v>
      </c>
      <c r="AG2758">
        <v>0</v>
      </c>
      <c r="AH2758">
        <v>0</v>
      </c>
      <c r="AI2758">
        <v>2</v>
      </c>
    </row>
    <row r="2759" spans="1:35" ht="15" hidden="1" customHeight="1" x14ac:dyDescent="0.25">
      <c r="A2759" s="37" t="s">
        <v>36</v>
      </c>
      <c r="B2759" s="37" t="s">
        <v>37</v>
      </c>
      <c r="C2759" s="37" t="s">
        <v>7155</v>
      </c>
      <c r="D2759" s="38" t="s">
        <v>16038</v>
      </c>
      <c r="E2759" s="37" t="s">
        <v>7156</v>
      </c>
      <c r="F2759" s="37" t="s">
        <v>6696</v>
      </c>
      <c r="G2759" s="37">
        <v>200002338</v>
      </c>
      <c r="H2759" s="100">
        <v>710024681</v>
      </c>
      <c r="I2759" s="101">
        <v>323802</v>
      </c>
      <c r="J2759" s="37">
        <v>100011970</v>
      </c>
      <c r="K2759" s="37">
        <v>200002338</v>
      </c>
      <c r="L2759" s="37" t="s">
        <v>48</v>
      </c>
      <c r="M2759" s="37" t="s">
        <v>6696</v>
      </c>
      <c r="N2759" s="37" t="s">
        <v>6969</v>
      </c>
      <c r="O2759" s="39" t="s">
        <v>10872</v>
      </c>
      <c r="P2759" s="37" t="s">
        <v>7157</v>
      </c>
      <c r="Q2759" s="37" t="s">
        <v>7158</v>
      </c>
      <c r="R2759" s="39" t="s">
        <v>16039</v>
      </c>
      <c r="S2759" s="40" t="s">
        <v>10741</v>
      </c>
      <c r="T2759" s="41">
        <v>6</v>
      </c>
      <c r="U2759" s="41">
        <v>0</v>
      </c>
      <c r="V2759" s="41">
        <v>0</v>
      </c>
      <c r="W2759" s="42"/>
      <c r="X2759" s="42"/>
      <c r="Y2759" s="102">
        <v>6</v>
      </c>
      <c r="Z2759">
        <v>0</v>
      </c>
      <c r="AA2759">
        <v>0</v>
      </c>
      <c r="AB2759">
        <v>0</v>
      </c>
      <c r="AE2759" s="103">
        <v>0</v>
      </c>
      <c r="AF2759">
        <v>0</v>
      </c>
      <c r="AG2759">
        <v>0</v>
      </c>
      <c r="AH2759">
        <v>0</v>
      </c>
      <c r="AI2759">
        <v>0</v>
      </c>
    </row>
    <row r="2760" spans="1:35" ht="15" hidden="1" customHeight="1" x14ac:dyDescent="0.25">
      <c r="A2760" s="37" t="s">
        <v>36</v>
      </c>
      <c r="B2760" s="37" t="s">
        <v>509</v>
      </c>
      <c r="C2760" s="37" t="s">
        <v>10562</v>
      </c>
      <c r="D2760" s="38" t="s">
        <v>16040</v>
      </c>
      <c r="E2760" s="37" t="s">
        <v>10563</v>
      </c>
      <c r="F2760" s="37" t="s">
        <v>2860</v>
      </c>
      <c r="G2760" s="37">
        <v>200004084</v>
      </c>
      <c r="H2760" s="100">
        <v>54855217</v>
      </c>
      <c r="I2760" s="101">
        <v>37960288</v>
      </c>
      <c r="J2760" s="37">
        <v>100005020</v>
      </c>
      <c r="K2760" s="37">
        <v>200004084</v>
      </c>
      <c r="L2760" s="37" t="s">
        <v>569</v>
      </c>
      <c r="M2760" s="37" t="s">
        <v>2860</v>
      </c>
      <c r="N2760" s="37" t="s">
        <v>1815</v>
      </c>
      <c r="O2760" s="39" t="s">
        <v>16041</v>
      </c>
      <c r="P2760" s="37" t="s">
        <v>3228</v>
      </c>
      <c r="Q2760" s="37" t="s">
        <v>16042</v>
      </c>
      <c r="R2760" s="39" t="s">
        <v>16043</v>
      </c>
      <c r="S2760" s="40" t="s">
        <v>10721</v>
      </c>
      <c r="T2760" s="41">
        <v>0</v>
      </c>
      <c r="U2760" s="41">
        <v>0</v>
      </c>
      <c r="V2760" s="41">
        <v>16</v>
      </c>
      <c r="W2760" s="42"/>
      <c r="X2760" s="42"/>
      <c r="Y2760" s="102">
        <v>16</v>
      </c>
      <c r="Z2760">
        <v>0</v>
      </c>
      <c r="AA2760">
        <v>0</v>
      </c>
      <c r="AB2760">
        <v>0</v>
      </c>
      <c r="AE2760" s="103">
        <v>0</v>
      </c>
      <c r="AF2760">
        <v>0</v>
      </c>
      <c r="AG2760">
        <v>0</v>
      </c>
      <c r="AH2760">
        <v>1</v>
      </c>
      <c r="AI2760">
        <v>1</v>
      </c>
    </row>
    <row r="2761" spans="1:35" ht="15" hidden="1" customHeight="1" x14ac:dyDescent="0.25">
      <c r="A2761" s="37" t="s">
        <v>36</v>
      </c>
      <c r="B2761" s="37" t="s">
        <v>37</v>
      </c>
      <c r="C2761" s="37" t="s">
        <v>6700</v>
      </c>
      <c r="D2761" s="38" t="s">
        <v>16037</v>
      </c>
      <c r="E2761" s="37" t="s">
        <v>6701</v>
      </c>
      <c r="F2761" s="37" t="s">
        <v>6696</v>
      </c>
      <c r="G2761" s="37">
        <v>200002530</v>
      </c>
      <c r="H2761" s="100">
        <v>42228409</v>
      </c>
      <c r="I2761" s="101">
        <v>690538</v>
      </c>
      <c r="J2761" s="37">
        <v>100012734</v>
      </c>
      <c r="K2761" s="37">
        <v>200002530</v>
      </c>
      <c r="L2761" s="37" t="s">
        <v>48</v>
      </c>
      <c r="M2761" s="37" t="s">
        <v>6696</v>
      </c>
      <c r="N2761" s="37" t="s">
        <v>7404</v>
      </c>
      <c r="O2761" s="39" t="s">
        <v>12653</v>
      </c>
      <c r="P2761" s="37" t="s">
        <v>6702</v>
      </c>
      <c r="Q2761" s="37" t="s">
        <v>6703</v>
      </c>
      <c r="R2761" s="39" t="s">
        <v>10675</v>
      </c>
      <c r="S2761" s="40" t="s">
        <v>10721</v>
      </c>
      <c r="T2761" s="41">
        <v>38</v>
      </c>
      <c r="U2761" s="41">
        <v>0</v>
      </c>
      <c r="V2761" s="41">
        <v>0</v>
      </c>
      <c r="W2761" s="42"/>
      <c r="X2761" s="42"/>
      <c r="Y2761" s="102">
        <v>38</v>
      </c>
      <c r="Z2761">
        <v>0</v>
      </c>
      <c r="AA2761">
        <v>0</v>
      </c>
      <c r="AB2761">
        <v>0</v>
      </c>
      <c r="AE2761" s="103">
        <v>0</v>
      </c>
      <c r="AF2761">
        <v>0</v>
      </c>
      <c r="AG2761">
        <v>0</v>
      </c>
      <c r="AH2761">
        <v>0</v>
      </c>
      <c r="AI2761">
        <v>0</v>
      </c>
    </row>
    <row r="2762" spans="1:35" ht="15" hidden="1" customHeight="1" x14ac:dyDescent="0.25">
      <c r="A2762" s="37" t="s">
        <v>36</v>
      </c>
      <c r="B2762" s="37" t="s">
        <v>37</v>
      </c>
      <c r="C2762" s="37" t="s">
        <v>896</v>
      </c>
      <c r="D2762" s="38" t="s">
        <v>16044</v>
      </c>
      <c r="E2762" s="37" t="s">
        <v>897</v>
      </c>
      <c r="F2762" s="37" t="s">
        <v>814</v>
      </c>
      <c r="G2762" s="37">
        <v>200000325</v>
      </c>
      <c r="H2762" s="100">
        <v>710002718</v>
      </c>
      <c r="I2762" s="101">
        <v>305448</v>
      </c>
      <c r="J2762" s="37">
        <v>100001702</v>
      </c>
      <c r="K2762" s="37">
        <v>200000325</v>
      </c>
      <c r="L2762" s="37" t="s">
        <v>829</v>
      </c>
      <c r="M2762" s="37" t="s">
        <v>814</v>
      </c>
      <c r="N2762" s="37" t="s">
        <v>817</v>
      </c>
      <c r="O2762" s="39" t="s">
        <v>10960</v>
      </c>
      <c r="P2762" s="37" t="s">
        <v>898</v>
      </c>
      <c r="Q2762" s="37" t="s">
        <v>899</v>
      </c>
      <c r="R2762" s="39" t="s">
        <v>16045</v>
      </c>
      <c r="S2762" s="40" t="s">
        <v>10741</v>
      </c>
      <c r="T2762" s="41">
        <v>8</v>
      </c>
      <c r="U2762" s="42">
        <v>0</v>
      </c>
      <c r="V2762" s="42">
        <v>0</v>
      </c>
      <c r="W2762" s="42"/>
      <c r="X2762" s="42"/>
      <c r="Y2762" s="102">
        <v>8</v>
      </c>
      <c r="Z2762">
        <v>0</v>
      </c>
      <c r="AA2762">
        <v>0</v>
      </c>
      <c r="AB2762">
        <v>0</v>
      </c>
      <c r="AE2762" s="103">
        <v>0</v>
      </c>
      <c r="AF2762">
        <v>0</v>
      </c>
      <c r="AG2762">
        <v>0</v>
      </c>
      <c r="AH2762">
        <v>0</v>
      </c>
      <c r="AI2762">
        <v>0</v>
      </c>
    </row>
    <row r="2763" spans="1:35" ht="15" hidden="1" customHeight="1" x14ac:dyDescent="0.25">
      <c r="A2763" s="37" t="s">
        <v>36</v>
      </c>
      <c r="B2763" s="37" t="s">
        <v>37</v>
      </c>
      <c r="C2763" s="37" t="s">
        <v>7591</v>
      </c>
      <c r="D2763" s="38" t="s">
        <v>16046</v>
      </c>
      <c r="E2763" s="37" t="s">
        <v>7592</v>
      </c>
      <c r="F2763" s="37" t="s">
        <v>6696</v>
      </c>
      <c r="G2763" s="37">
        <v>200002603</v>
      </c>
      <c r="H2763" s="100">
        <v>710028610</v>
      </c>
      <c r="I2763" s="101">
        <v>37876996</v>
      </c>
      <c r="J2763" s="37">
        <v>100013176</v>
      </c>
      <c r="K2763" s="37">
        <v>100013172</v>
      </c>
      <c r="L2763" s="37" t="s">
        <v>92</v>
      </c>
      <c r="M2763" s="37" t="s">
        <v>6696</v>
      </c>
      <c r="N2763" s="37" t="s">
        <v>7466</v>
      </c>
      <c r="O2763" s="39" t="s">
        <v>11203</v>
      </c>
      <c r="P2763" s="37" t="s">
        <v>7593</v>
      </c>
      <c r="Q2763" s="37" t="s">
        <v>7594</v>
      </c>
      <c r="R2763" s="39" t="s">
        <v>16047</v>
      </c>
      <c r="S2763" s="40" t="s">
        <v>10741</v>
      </c>
      <c r="T2763" s="41">
        <v>21</v>
      </c>
      <c r="U2763" s="42">
        <v>0</v>
      </c>
      <c r="V2763" s="42">
        <v>0</v>
      </c>
      <c r="W2763" s="42"/>
      <c r="X2763" s="42"/>
      <c r="Y2763" s="102">
        <v>21</v>
      </c>
      <c r="Z2763">
        <v>0</v>
      </c>
      <c r="AA2763">
        <v>0</v>
      </c>
      <c r="AB2763">
        <v>0</v>
      </c>
      <c r="AE2763" s="103">
        <v>0</v>
      </c>
      <c r="AF2763">
        <v>6</v>
      </c>
      <c r="AG2763">
        <v>0</v>
      </c>
      <c r="AH2763">
        <v>0</v>
      </c>
      <c r="AI2763">
        <v>6</v>
      </c>
    </row>
    <row r="2764" spans="1:35" ht="15" hidden="1" customHeight="1" x14ac:dyDescent="0.25">
      <c r="A2764" s="37" t="s">
        <v>36</v>
      </c>
      <c r="B2764" s="37" t="s">
        <v>37</v>
      </c>
      <c r="C2764" s="37" t="s">
        <v>5036</v>
      </c>
      <c r="D2764" s="38" t="s">
        <v>16048</v>
      </c>
      <c r="E2764" s="37" t="s">
        <v>5037</v>
      </c>
      <c r="F2764" s="37" t="s">
        <v>4189</v>
      </c>
      <c r="G2764" s="37">
        <v>200001282</v>
      </c>
      <c r="H2764" s="100">
        <v>710022425</v>
      </c>
      <c r="I2764" s="101">
        <v>37903802</v>
      </c>
      <c r="J2764" s="37">
        <v>100007038</v>
      </c>
      <c r="K2764" s="37">
        <v>100007035</v>
      </c>
      <c r="L2764" s="37" t="s">
        <v>92</v>
      </c>
      <c r="M2764" s="37" t="s">
        <v>4189</v>
      </c>
      <c r="N2764" s="37" t="s">
        <v>4993</v>
      </c>
      <c r="O2764" s="39" t="s">
        <v>16049</v>
      </c>
      <c r="P2764" s="37" t="s">
        <v>5038</v>
      </c>
      <c r="Q2764" s="37" t="s">
        <v>5039</v>
      </c>
      <c r="R2764" s="39" t="s">
        <v>16050</v>
      </c>
      <c r="S2764" s="40" t="s">
        <v>10741</v>
      </c>
      <c r="T2764" s="41">
        <v>15</v>
      </c>
      <c r="U2764" s="41">
        <v>0</v>
      </c>
      <c r="V2764" s="41">
        <v>0</v>
      </c>
      <c r="W2764" s="42"/>
      <c r="X2764" s="42"/>
      <c r="Y2764" s="102">
        <v>15</v>
      </c>
      <c r="Z2764">
        <v>1</v>
      </c>
      <c r="AA2764">
        <v>0</v>
      </c>
      <c r="AB2764">
        <v>0</v>
      </c>
      <c r="AE2764" s="103">
        <v>1</v>
      </c>
      <c r="AF2764">
        <v>0</v>
      </c>
      <c r="AG2764">
        <v>0</v>
      </c>
      <c r="AH2764">
        <v>0</v>
      </c>
      <c r="AI2764">
        <v>0</v>
      </c>
    </row>
    <row r="2765" spans="1:35" ht="15" hidden="1" customHeight="1" x14ac:dyDescent="0.25">
      <c r="A2765" s="37" t="s">
        <v>36</v>
      </c>
      <c r="B2765" s="37" t="s">
        <v>37</v>
      </c>
      <c r="C2765" s="37" t="s">
        <v>10409</v>
      </c>
      <c r="D2765" s="38" t="s">
        <v>14696</v>
      </c>
      <c r="E2765" s="37" t="s">
        <v>10410</v>
      </c>
      <c r="F2765" s="37" t="s">
        <v>8536</v>
      </c>
      <c r="G2765" s="37">
        <v>200002903</v>
      </c>
      <c r="H2765" s="100">
        <v>35540532</v>
      </c>
      <c r="I2765" s="101">
        <v>690937</v>
      </c>
      <c r="J2765" s="37">
        <v>100014735</v>
      </c>
      <c r="K2765" s="37">
        <v>200002903</v>
      </c>
      <c r="L2765" s="37" t="s">
        <v>48</v>
      </c>
      <c r="M2765" s="37" t="s">
        <v>8536</v>
      </c>
      <c r="N2765" s="37" t="s">
        <v>9828</v>
      </c>
      <c r="O2765" s="39" t="s">
        <v>10803</v>
      </c>
      <c r="P2765" s="37" t="s">
        <v>542</v>
      </c>
      <c r="Q2765" s="37" t="s">
        <v>9750</v>
      </c>
      <c r="R2765" s="39" t="s">
        <v>10690</v>
      </c>
      <c r="S2765" s="40" t="s">
        <v>10721</v>
      </c>
      <c r="T2765" s="41">
        <v>49</v>
      </c>
      <c r="U2765" s="41">
        <v>0</v>
      </c>
      <c r="V2765" s="41">
        <v>0</v>
      </c>
      <c r="W2765" s="42"/>
      <c r="X2765" s="42"/>
      <c r="Y2765" s="102">
        <v>49</v>
      </c>
      <c r="Z2765">
        <v>0</v>
      </c>
      <c r="AA2765">
        <v>0</v>
      </c>
      <c r="AB2765">
        <v>0</v>
      </c>
      <c r="AE2765" s="103">
        <v>0</v>
      </c>
      <c r="AF2765">
        <v>0</v>
      </c>
      <c r="AG2765">
        <v>0</v>
      </c>
      <c r="AH2765">
        <v>0</v>
      </c>
      <c r="AI2765">
        <v>0</v>
      </c>
    </row>
    <row r="2766" spans="1:35" ht="15" hidden="1" customHeight="1" x14ac:dyDescent="0.25">
      <c r="A2766" s="37" t="s">
        <v>36</v>
      </c>
      <c r="B2766" s="37" t="s">
        <v>37</v>
      </c>
      <c r="C2766" s="37" t="s">
        <v>7951</v>
      </c>
      <c r="D2766" s="38" t="s">
        <v>12619</v>
      </c>
      <c r="E2766" s="37" t="s">
        <v>7952</v>
      </c>
      <c r="F2766" s="37" t="s">
        <v>6696</v>
      </c>
      <c r="G2766" s="37">
        <v>200002749</v>
      </c>
      <c r="H2766" s="100">
        <v>42236410</v>
      </c>
      <c r="I2766" s="101">
        <v>331023</v>
      </c>
      <c r="J2766" s="37">
        <v>100013783</v>
      </c>
      <c r="K2766" s="37">
        <v>200002749</v>
      </c>
      <c r="L2766" s="37" t="s">
        <v>48</v>
      </c>
      <c r="M2766" s="37" t="s">
        <v>6696</v>
      </c>
      <c r="N2766" s="37" t="s">
        <v>7953</v>
      </c>
      <c r="O2766" s="39" t="s">
        <v>12620</v>
      </c>
      <c r="P2766" s="37" t="s">
        <v>7953</v>
      </c>
      <c r="Q2766" s="37" t="s">
        <v>7956</v>
      </c>
      <c r="R2766" s="39" t="s">
        <v>12621</v>
      </c>
      <c r="S2766" s="40" t="s">
        <v>10721</v>
      </c>
      <c r="T2766" s="41">
        <v>39</v>
      </c>
      <c r="U2766" s="41">
        <v>0</v>
      </c>
      <c r="V2766" s="41">
        <v>0</v>
      </c>
      <c r="W2766" s="42"/>
      <c r="X2766" s="42"/>
      <c r="Y2766" s="102">
        <v>39</v>
      </c>
      <c r="Z2766">
        <v>0</v>
      </c>
      <c r="AA2766">
        <v>0</v>
      </c>
      <c r="AB2766">
        <v>0</v>
      </c>
      <c r="AE2766" s="103">
        <v>0</v>
      </c>
      <c r="AF2766">
        <v>2</v>
      </c>
      <c r="AG2766">
        <v>0</v>
      </c>
      <c r="AH2766">
        <v>0</v>
      </c>
      <c r="AI2766">
        <v>2</v>
      </c>
    </row>
    <row r="2767" spans="1:35" ht="15" hidden="1" customHeight="1" x14ac:dyDescent="0.25">
      <c r="A2767" s="37" t="s">
        <v>36</v>
      </c>
      <c r="B2767" s="37" t="s">
        <v>37</v>
      </c>
      <c r="C2767" s="37" t="s">
        <v>8296</v>
      </c>
      <c r="D2767" s="38" t="s">
        <v>16051</v>
      </c>
      <c r="E2767" s="37" t="s">
        <v>8297</v>
      </c>
      <c r="F2767" s="37" t="s">
        <v>6696</v>
      </c>
      <c r="G2767" s="37">
        <v>200002828</v>
      </c>
      <c r="H2767" s="100">
        <v>710033583</v>
      </c>
      <c r="I2767" s="101">
        <v>332305</v>
      </c>
      <c r="J2767" s="37">
        <v>100013857</v>
      </c>
      <c r="K2767" s="37">
        <v>200002828</v>
      </c>
      <c r="L2767" s="37" t="s">
        <v>48</v>
      </c>
      <c r="M2767" s="37" t="s">
        <v>6696</v>
      </c>
      <c r="N2767" s="37" t="s">
        <v>8266</v>
      </c>
      <c r="O2767" s="39" t="s">
        <v>10966</v>
      </c>
      <c r="P2767" s="37" t="s">
        <v>8298</v>
      </c>
      <c r="Q2767" s="37" t="s">
        <v>8299</v>
      </c>
      <c r="R2767" s="39" t="s">
        <v>16052</v>
      </c>
      <c r="S2767" s="40" t="s">
        <v>10741</v>
      </c>
      <c r="T2767" s="41">
        <v>30</v>
      </c>
      <c r="U2767" s="42">
        <v>0</v>
      </c>
      <c r="V2767" s="42">
        <v>0</v>
      </c>
      <c r="W2767" s="42"/>
      <c r="X2767" s="42"/>
      <c r="Y2767" s="102">
        <v>30</v>
      </c>
      <c r="Z2767">
        <v>0</v>
      </c>
      <c r="AA2767">
        <v>0</v>
      </c>
      <c r="AB2767">
        <v>0</v>
      </c>
      <c r="AE2767" s="103">
        <v>0</v>
      </c>
      <c r="AF2767">
        <v>0</v>
      </c>
      <c r="AG2767">
        <v>0</v>
      </c>
      <c r="AH2767">
        <v>0</v>
      </c>
      <c r="AI2767">
        <v>0</v>
      </c>
    </row>
    <row r="2768" spans="1:35" ht="15" hidden="1" customHeight="1" x14ac:dyDescent="0.25">
      <c r="A2768" s="37" t="s">
        <v>36</v>
      </c>
      <c r="B2768" s="37" t="s">
        <v>37</v>
      </c>
      <c r="C2768" s="37" t="s">
        <v>7634</v>
      </c>
      <c r="D2768" s="38" t="s">
        <v>16053</v>
      </c>
      <c r="E2768" s="37" t="s">
        <v>7635</v>
      </c>
      <c r="F2768" s="37" t="s">
        <v>6696</v>
      </c>
      <c r="G2768" s="37">
        <v>200002607</v>
      </c>
      <c r="H2768" s="100">
        <v>710028806</v>
      </c>
      <c r="I2768" s="101">
        <v>37876368</v>
      </c>
      <c r="J2768" s="37">
        <v>100013211</v>
      </c>
      <c r="K2768" s="37">
        <v>100013212</v>
      </c>
      <c r="L2768" s="37" t="s">
        <v>92</v>
      </c>
      <c r="M2768" s="37" t="s">
        <v>6696</v>
      </c>
      <c r="N2768" s="37" t="s">
        <v>7466</v>
      </c>
      <c r="O2768" s="39" t="s">
        <v>11305</v>
      </c>
      <c r="P2768" s="37" t="s">
        <v>7636</v>
      </c>
      <c r="Q2768" s="37" t="s">
        <v>7637</v>
      </c>
      <c r="R2768" s="39" t="s">
        <v>16054</v>
      </c>
      <c r="S2768" s="40" t="s">
        <v>10741</v>
      </c>
      <c r="T2768" s="41">
        <v>18</v>
      </c>
      <c r="U2768" s="41">
        <v>0</v>
      </c>
      <c r="V2768" s="41">
        <v>0</v>
      </c>
      <c r="W2768" s="42"/>
      <c r="X2768" s="42"/>
      <c r="Y2768" s="102">
        <v>18</v>
      </c>
      <c r="Z2768">
        <v>0</v>
      </c>
      <c r="AA2768">
        <v>0</v>
      </c>
      <c r="AB2768">
        <v>0</v>
      </c>
      <c r="AE2768" s="103">
        <v>0</v>
      </c>
      <c r="AF2768">
        <v>0</v>
      </c>
      <c r="AG2768">
        <v>0</v>
      </c>
      <c r="AH2768">
        <v>0</v>
      </c>
      <c r="AI2768">
        <v>0</v>
      </c>
    </row>
    <row r="2769" spans="1:35" ht="15" hidden="1" customHeight="1" x14ac:dyDescent="0.25">
      <c r="A2769" s="37" t="s">
        <v>36</v>
      </c>
      <c r="B2769" s="37" t="s">
        <v>37</v>
      </c>
      <c r="C2769" s="37" t="s">
        <v>7167</v>
      </c>
      <c r="D2769" s="38" t="s">
        <v>11079</v>
      </c>
      <c r="E2769" s="37" t="s">
        <v>7168</v>
      </c>
      <c r="F2769" s="37" t="s">
        <v>6696</v>
      </c>
      <c r="G2769" s="37">
        <v>200002442</v>
      </c>
      <c r="H2769" s="100">
        <v>710039646</v>
      </c>
      <c r="I2769" s="101">
        <v>37876911</v>
      </c>
      <c r="J2769" s="37">
        <v>100012459</v>
      </c>
      <c r="K2769" s="37">
        <v>100012431</v>
      </c>
      <c r="L2769" s="37" t="s">
        <v>105</v>
      </c>
      <c r="M2769" s="37" t="s">
        <v>6696</v>
      </c>
      <c r="N2769" s="37" t="s">
        <v>7170</v>
      </c>
      <c r="O2769" s="39" t="s">
        <v>11080</v>
      </c>
      <c r="P2769" s="37" t="s">
        <v>7170</v>
      </c>
      <c r="Q2769" s="37" t="s">
        <v>7176</v>
      </c>
      <c r="R2769" s="39" t="s">
        <v>11081</v>
      </c>
      <c r="S2769" s="40" t="s">
        <v>10741</v>
      </c>
      <c r="T2769" s="41">
        <v>57</v>
      </c>
      <c r="U2769" s="41">
        <v>0</v>
      </c>
      <c r="V2769" s="41">
        <v>0</v>
      </c>
      <c r="W2769" s="42"/>
      <c r="X2769" s="42"/>
      <c r="Y2769" s="102">
        <v>57</v>
      </c>
      <c r="Z2769">
        <v>0</v>
      </c>
      <c r="AA2769">
        <v>0</v>
      </c>
      <c r="AB2769">
        <v>0</v>
      </c>
      <c r="AE2769" s="103">
        <v>0</v>
      </c>
      <c r="AF2769">
        <v>2</v>
      </c>
      <c r="AG2769">
        <v>0</v>
      </c>
      <c r="AH2769">
        <v>0</v>
      </c>
      <c r="AI2769">
        <v>2</v>
      </c>
    </row>
    <row r="2770" spans="1:35" ht="15" hidden="1" customHeight="1" x14ac:dyDescent="0.25">
      <c r="A2770" s="37" t="s">
        <v>36</v>
      </c>
      <c r="B2770" s="37" t="s">
        <v>509</v>
      </c>
      <c r="C2770" s="37" t="s">
        <v>8364</v>
      </c>
      <c r="D2770" s="38" t="s">
        <v>11740</v>
      </c>
      <c r="E2770" s="37" t="s">
        <v>8365</v>
      </c>
      <c r="F2770" s="37" t="s">
        <v>6696</v>
      </c>
      <c r="G2770" s="37">
        <v>200002417</v>
      </c>
      <c r="H2770" s="100">
        <v>710016018</v>
      </c>
      <c r="I2770" s="101">
        <v>37910493</v>
      </c>
      <c r="J2770" s="37">
        <v>100008619</v>
      </c>
      <c r="K2770" s="37">
        <v>100008620</v>
      </c>
      <c r="L2770" s="37" t="s">
        <v>8368</v>
      </c>
      <c r="M2770" s="37" t="s">
        <v>4189</v>
      </c>
      <c r="N2770" s="37" t="s">
        <v>4675</v>
      </c>
      <c r="O2770" s="39" t="s">
        <v>14312</v>
      </c>
      <c r="P2770" s="37" t="s">
        <v>8369</v>
      </c>
      <c r="Q2770" s="37" t="s">
        <v>8370</v>
      </c>
      <c r="R2770" s="39" t="s">
        <v>16055</v>
      </c>
      <c r="S2770" s="40" t="s">
        <v>10741</v>
      </c>
      <c r="T2770" s="41">
        <v>0</v>
      </c>
      <c r="U2770" s="42">
        <v>0</v>
      </c>
      <c r="V2770" s="42">
        <v>9</v>
      </c>
      <c r="W2770" s="42"/>
      <c r="X2770" s="42"/>
      <c r="Y2770" s="102">
        <v>9</v>
      </c>
      <c r="Z2770">
        <v>0</v>
      </c>
      <c r="AA2770">
        <v>0</v>
      </c>
      <c r="AB2770">
        <v>0</v>
      </c>
      <c r="AE2770" s="103">
        <v>0</v>
      </c>
      <c r="AF2770">
        <v>0</v>
      </c>
      <c r="AG2770">
        <v>0</v>
      </c>
      <c r="AH2770">
        <v>0</v>
      </c>
      <c r="AI2770">
        <v>0</v>
      </c>
    </row>
    <row r="2771" spans="1:35" ht="15" hidden="1" customHeight="1" x14ac:dyDescent="0.25">
      <c r="A2771" s="37" t="s">
        <v>36</v>
      </c>
      <c r="B2771" s="37" t="s">
        <v>37</v>
      </c>
      <c r="C2771" s="37" t="s">
        <v>5671</v>
      </c>
      <c r="D2771" s="38" t="s">
        <v>16209</v>
      </c>
      <c r="E2771" s="37" t="s">
        <v>5672</v>
      </c>
      <c r="F2771" s="37" t="s">
        <v>568</v>
      </c>
      <c r="G2771" s="37">
        <v>200001747</v>
      </c>
      <c r="H2771" s="100">
        <v>710016379</v>
      </c>
      <c r="I2771" s="101">
        <v>316148</v>
      </c>
      <c r="J2771" s="37">
        <v>100009871</v>
      </c>
      <c r="K2771" s="37">
        <v>200001747</v>
      </c>
      <c r="L2771" s="37" t="s">
        <v>48</v>
      </c>
      <c r="M2771" s="37" t="s">
        <v>568</v>
      </c>
      <c r="N2771" s="37" t="s">
        <v>6351</v>
      </c>
      <c r="O2771" s="39" t="s">
        <v>16210</v>
      </c>
      <c r="P2771" s="37" t="s">
        <v>5674</v>
      </c>
      <c r="Q2771" s="37" t="s">
        <v>5675</v>
      </c>
      <c r="R2771" s="39" t="s">
        <v>16211</v>
      </c>
      <c r="S2771" s="40" t="s">
        <v>10741</v>
      </c>
      <c r="T2771" s="41">
        <v>6</v>
      </c>
      <c r="U2771" s="41">
        <v>0</v>
      </c>
      <c r="V2771" s="41">
        <v>0</v>
      </c>
      <c r="W2771" s="42"/>
      <c r="X2771" s="42"/>
      <c r="Y2771" s="102">
        <v>6</v>
      </c>
      <c r="Z2771">
        <v>0</v>
      </c>
      <c r="AA2771">
        <v>0</v>
      </c>
      <c r="AB2771">
        <v>0</v>
      </c>
      <c r="AE2771" s="103">
        <v>0</v>
      </c>
      <c r="AF2771">
        <v>0</v>
      </c>
      <c r="AG2771">
        <v>0</v>
      </c>
      <c r="AH2771">
        <v>0</v>
      </c>
      <c r="AI2771">
        <v>0</v>
      </c>
    </row>
    <row r="2772" spans="1:35" ht="15" hidden="1" customHeight="1" x14ac:dyDescent="0.25">
      <c r="A2772" s="37" t="s">
        <v>36</v>
      </c>
      <c r="B2772" s="37" t="s">
        <v>37</v>
      </c>
      <c r="C2772" s="37" t="s">
        <v>1275</v>
      </c>
      <c r="D2772" s="38" t="s">
        <v>16212</v>
      </c>
      <c r="E2772" s="37" t="s">
        <v>1276</v>
      </c>
      <c r="F2772" s="37" t="s">
        <v>814</v>
      </c>
      <c r="G2772" s="37">
        <v>200000506</v>
      </c>
      <c r="H2772" s="100">
        <v>710008589</v>
      </c>
      <c r="I2772" s="101">
        <v>309729</v>
      </c>
      <c r="J2772" s="37">
        <v>100002688</v>
      </c>
      <c r="K2772" s="37">
        <v>200000506</v>
      </c>
      <c r="L2772" s="37" t="s">
        <v>48</v>
      </c>
      <c r="M2772" s="37" t="s">
        <v>814</v>
      </c>
      <c r="N2772" s="37" t="s">
        <v>1329</v>
      </c>
      <c r="O2772" s="39" t="s">
        <v>16213</v>
      </c>
      <c r="P2772" s="37" t="s">
        <v>1277</v>
      </c>
      <c r="Q2772" s="37" t="s">
        <v>1278</v>
      </c>
      <c r="R2772" s="39" t="s">
        <v>16214</v>
      </c>
      <c r="S2772" s="40" t="s">
        <v>10741</v>
      </c>
      <c r="T2772" s="41">
        <v>5</v>
      </c>
      <c r="U2772" s="41">
        <v>0</v>
      </c>
      <c r="V2772" s="41">
        <v>0</v>
      </c>
      <c r="W2772" s="42"/>
      <c r="X2772" s="42"/>
      <c r="Y2772" s="102">
        <v>5</v>
      </c>
      <c r="Z2772">
        <v>0</v>
      </c>
      <c r="AA2772">
        <v>0</v>
      </c>
      <c r="AB2772">
        <v>0</v>
      </c>
      <c r="AE2772" s="103">
        <v>0</v>
      </c>
      <c r="AF2772">
        <v>0</v>
      </c>
      <c r="AG2772">
        <v>0</v>
      </c>
      <c r="AH2772">
        <v>0</v>
      </c>
      <c r="AI2772">
        <v>0</v>
      </c>
    </row>
    <row r="2773" spans="1:35" ht="15" hidden="1" customHeight="1" x14ac:dyDescent="0.25">
      <c r="A2773" s="37" t="s">
        <v>36</v>
      </c>
      <c r="B2773" s="37" t="s">
        <v>37</v>
      </c>
      <c r="C2773" s="37" t="s">
        <v>4586</v>
      </c>
      <c r="D2773" s="38" t="s">
        <v>10897</v>
      </c>
      <c r="E2773" s="37" t="s">
        <v>4587</v>
      </c>
      <c r="F2773" s="37" t="s">
        <v>4189</v>
      </c>
      <c r="G2773" s="37">
        <v>200001495</v>
      </c>
      <c r="H2773" s="100">
        <v>710248180</v>
      </c>
      <c r="I2773" s="101">
        <v>37813218</v>
      </c>
      <c r="J2773" s="37">
        <v>100008369</v>
      </c>
      <c r="K2773" s="37">
        <v>100008371</v>
      </c>
      <c r="L2773" s="37" t="s">
        <v>105</v>
      </c>
      <c r="M2773" s="37" t="s">
        <v>4189</v>
      </c>
      <c r="N2773" s="37" t="s">
        <v>4452</v>
      </c>
      <c r="O2773" s="39" t="s">
        <v>10898</v>
      </c>
      <c r="P2773" s="37" t="s">
        <v>4588</v>
      </c>
      <c r="Q2773" s="37" t="s">
        <v>10060</v>
      </c>
      <c r="R2773" s="39" t="s">
        <v>10650</v>
      </c>
      <c r="S2773" s="40" t="s">
        <v>10741</v>
      </c>
      <c r="T2773" s="41">
        <v>0</v>
      </c>
      <c r="U2773" s="41">
        <v>0</v>
      </c>
      <c r="V2773" s="41">
        <v>0</v>
      </c>
      <c r="W2773" s="42"/>
      <c r="X2773" s="42"/>
      <c r="Y2773" s="102">
        <v>0</v>
      </c>
      <c r="Z2773">
        <v>0</v>
      </c>
      <c r="AA2773">
        <v>0</v>
      </c>
      <c r="AB2773">
        <v>0</v>
      </c>
      <c r="AE2773" s="103">
        <v>0</v>
      </c>
      <c r="AF2773">
        <v>0</v>
      </c>
      <c r="AG2773">
        <v>0</v>
      </c>
      <c r="AH2773">
        <v>0</v>
      </c>
      <c r="AI2773">
        <v>0</v>
      </c>
    </row>
    <row r="2774" spans="1:35" ht="15" hidden="1" customHeight="1" x14ac:dyDescent="0.25">
      <c r="A2774" s="37" t="s">
        <v>36</v>
      </c>
      <c r="B2774" s="37" t="s">
        <v>37</v>
      </c>
      <c r="C2774" s="37" t="s">
        <v>3131</v>
      </c>
      <c r="D2774" s="38" t="s">
        <v>16215</v>
      </c>
      <c r="E2774" s="37" t="s">
        <v>3132</v>
      </c>
      <c r="F2774" s="37" t="s">
        <v>2860</v>
      </c>
      <c r="G2774" s="37">
        <v>200001275</v>
      </c>
      <c r="H2774" s="100">
        <v>710007000</v>
      </c>
      <c r="I2774" s="101">
        <v>308617</v>
      </c>
      <c r="J2774" s="37">
        <v>100006440</v>
      </c>
      <c r="K2774" s="37">
        <v>200001275</v>
      </c>
      <c r="L2774" s="37" t="s">
        <v>48</v>
      </c>
      <c r="M2774" s="37" t="s">
        <v>2860</v>
      </c>
      <c r="N2774" s="37" t="s">
        <v>3095</v>
      </c>
      <c r="O2774" s="39" t="s">
        <v>14447</v>
      </c>
      <c r="P2774" s="37" t="s">
        <v>3133</v>
      </c>
      <c r="Q2774" s="37" t="s">
        <v>3134</v>
      </c>
      <c r="R2774" s="39" t="s">
        <v>16216</v>
      </c>
      <c r="S2774" s="40" t="s">
        <v>10741</v>
      </c>
      <c r="T2774" s="41">
        <v>6</v>
      </c>
      <c r="U2774" s="42">
        <v>0</v>
      </c>
      <c r="V2774" s="42">
        <v>0</v>
      </c>
      <c r="W2774" s="42"/>
      <c r="X2774" s="42"/>
      <c r="Y2774" s="102">
        <v>6</v>
      </c>
      <c r="Z2774">
        <v>1</v>
      </c>
      <c r="AA2774">
        <v>0</v>
      </c>
      <c r="AB2774">
        <v>0</v>
      </c>
      <c r="AE2774" s="103">
        <v>1</v>
      </c>
      <c r="AF2774">
        <v>0</v>
      </c>
      <c r="AG2774">
        <v>0</v>
      </c>
      <c r="AH2774">
        <v>0</v>
      </c>
      <c r="AI2774">
        <v>0</v>
      </c>
    </row>
    <row r="2775" spans="1:35" ht="15" hidden="1" customHeight="1" x14ac:dyDescent="0.25">
      <c r="A2775" s="37" t="s">
        <v>36</v>
      </c>
      <c r="B2775" s="37" t="s">
        <v>37</v>
      </c>
      <c r="C2775" s="37" t="s">
        <v>1600</v>
      </c>
      <c r="D2775" s="38" t="s">
        <v>16217</v>
      </c>
      <c r="E2775" s="37" t="s">
        <v>1601</v>
      </c>
      <c r="F2775" s="37" t="s">
        <v>814</v>
      </c>
      <c r="G2775" s="37">
        <v>200000560</v>
      </c>
      <c r="H2775" s="100">
        <v>710012144</v>
      </c>
      <c r="I2775" s="101">
        <v>37836498</v>
      </c>
      <c r="J2775" s="37">
        <v>100002880</v>
      </c>
      <c r="K2775" s="37">
        <v>100002881</v>
      </c>
      <c r="L2775" s="37" t="s">
        <v>92</v>
      </c>
      <c r="M2775" s="37" t="s">
        <v>814</v>
      </c>
      <c r="N2775" s="37" t="s">
        <v>549</v>
      </c>
      <c r="O2775" s="39" t="s">
        <v>14193</v>
      </c>
      <c r="P2775" s="37" t="s">
        <v>1602</v>
      </c>
      <c r="Q2775" s="37" t="s">
        <v>1603</v>
      </c>
      <c r="R2775" s="39" t="s">
        <v>14194</v>
      </c>
      <c r="S2775" s="40" t="s">
        <v>10741</v>
      </c>
      <c r="T2775" s="41">
        <v>37</v>
      </c>
      <c r="U2775" s="41">
        <v>0</v>
      </c>
      <c r="V2775" s="41">
        <v>0</v>
      </c>
      <c r="W2775" s="42"/>
      <c r="X2775" s="42"/>
      <c r="Y2775" s="102">
        <v>37</v>
      </c>
      <c r="Z2775">
        <v>0</v>
      </c>
      <c r="AA2775">
        <v>0</v>
      </c>
      <c r="AB2775">
        <v>0</v>
      </c>
      <c r="AE2775" s="103">
        <v>0</v>
      </c>
      <c r="AF2775">
        <v>1</v>
      </c>
      <c r="AG2775">
        <v>0</v>
      </c>
      <c r="AH2775">
        <v>0</v>
      </c>
      <c r="AI2775">
        <v>1</v>
      </c>
    </row>
    <row r="2776" spans="1:35" ht="15" hidden="1" customHeight="1" x14ac:dyDescent="0.25">
      <c r="A2776" s="37" t="s">
        <v>36</v>
      </c>
      <c r="B2776" s="37" t="s">
        <v>37</v>
      </c>
      <c r="C2776" s="37" t="s">
        <v>1418</v>
      </c>
      <c r="D2776" s="38" t="s">
        <v>13882</v>
      </c>
      <c r="E2776" s="37" t="s">
        <v>1419</v>
      </c>
      <c r="F2776" s="37" t="s">
        <v>814</v>
      </c>
      <c r="G2776" s="37">
        <v>200000533</v>
      </c>
      <c r="H2776" s="100">
        <v>710011296</v>
      </c>
      <c r="I2776" s="101">
        <v>37836552</v>
      </c>
      <c r="J2776" s="37">
        <v>100002786</v>
      </c>
      <c r="K2776" s="37">
        <v>100002788</v>
      </c>
      <c r="L2776" s="37" t="s">
        <v>105</v>
      </c>
      <c r="M2776" s="37" t="s">
        <v>814</v>
      </c>
      <c r="N2776" s="37" t="s">
        <v>549</v>
      </c>
      <c r="O2776" s="39" t="s">
        <v>13883</v>
      </c>
      <c r="P2776" s="37" t="s">
        <v>1420</v>
      </c>
      <c r="Q2776" s="37" t="s">
        <v>16908</v>
      </c>
      <c r="R2776" s="39" t="s">
        <v>13884</v>
      </c>
      <c r="S2776" s="40" t="s">
        <v>10741</v>
      </c>
      <c r="T2776" s="41">
        <v>28</v>
      </c>
      <c r="U2776" s="42">
        <v>0</v>
      </c>
      <c r="V2776" s="42">
        <v>0</v>
      </c>
      <c r="W2776" s="42"/>
      <c r="X2776" s="42"/>
      <c r="Y2776" s="102">
        <v>28</v>
      </c>
      <c r="Z2776">
        <v>0</v>
      </c>
      <c r="AA2776">
        <v>0</v>
      </c>
      <c r="AB2776">
        <v>0</v>
      </c>
      <c r="AE2776" s="103">
        <v>0</v>
      </c>
      <c r="AF2776">
        <v>1</v>
      </c>
      <c r="AG2776">
        <v>0</v>
      </c>
      <c r="AH2776">
        <v>0</v>
      </c>
      <c r="AI2776">
        <v>1</v>
      </c>
    </row>
    <row r="2777" spans="1:35" ht="15" hidden="1" customHeight="1" x14ac:dyDescent="0.25">
      <c r="A2777" s="37" t="s">
        <v>36</v>
      </c>
      <c r="B2777" s="37" t="s">
        <v>37</v>
      </c>
      <c r="C2777" s="37" t="s">
        <v>6902</v>
      </c>
      <c r="D2777" s="38" t="s">
        <v>16218</v>
      </c>
      <c r="E2777" s="37" t="s">
        <v>6903</v>
      </c>
      <c r="F2777" s="37" t="s">
        <v>6696</v>
      </c>
      <c r="G2777" s="37">
        <v>200002257</v>
      </c>
      <c r="H2777" s="100">
        <v>710023677</v>
      </c>
      <c r="I2777" s="101">
        <v>37943006</v>
      </c>
      <c r="J2777" s="37">
        <v>100011679</v>
      </c>
      <c r="K2777" s="37">
        <v>100011680</v>
      </c>
      <c r="L2777" s="37" t="s">
        <v>92</v>
      </c>
      <c r="M2777" s="37" t="s">
        <v>6696</v>
      </c>
      <c r="N2777" s="37" t="s">
        <v>557</v>
      </c>
      <c r="O2777" s="39" t="s">
        <v>12859</v>
      </c>
      <c r="P2777" s="37" t="s">
        <v>6904</v>
      </c>
      <c r="Q2777" s="37" t="s">
        <v>6905</v>
      </c>
      <c r="R2777" s="39" t="s">
        <v>16219</v>
      </c>
      <c r="S2777" s="40" t="s">
        <v>10741</v>
      </c>
      <c r="T2777" s="41">
        <v>2</v>
      </c>
      <c r="U2777" s="41">
        <v>0</v>
      </c>
      <c r="V2777" s="41">
        <v>0</v>
      </c>
      <c r="W2777" s="42"/>
      <c r="X2777" s="42"/>
      <c r="Y2777" s="102">
        <v>2</v>
      </c>
      <c r="Z2777">
        <v>1</v>
      </c>
      <c r="AA2777">
        <v>0</v>
      </c>
      <c r="AB2777">
        <v>0</v>
      </c>
      <c r="AE2777" s="103">
        <v>1</v>
      </c>
      <c r="AF2777">
        <v>0</v>
      </c>
      <c r="AG2777">
        <v>0</v>
      </c>
      <c r="AH2777">
        <v>0</v>
      </c>
      <c r="AI2777">
        <v>0</v>
      </c>
    </row>
    <row r="2778" spans="1:35" ht="15" hidden="1" customHeight="1" x14ac:dyDescent="0.25">
      <c r="A2778" s="37" t="s">
        <v>36</v>
      </c>
      <c r="B2778" s="37" t="s">
        <v>592</v>
      </c>
      <c r="C2778" s="37" t="s">
        <v>5315</v>
      </c>
      <c r="D2778" s="38" t="s">
        <v>16062</v>
      </c>
      <c r="E2778" s="37" t="s">
        <v>5316</v>
      </c>
      <c r="F2778" s="37" t="s">
        <v>4189</v>
      </c>
      <c r="G2778" s="37">
        <v>200003482</v>
      </c>
      <c r="H2778" s="100">
        <v>710217269</v>
      </c>
      <c r="I2778" s="101">
        <v>36423785</v>
      </c>
      <c r="J2778" s="37">
        <v>100009267</v>
      </c>
      <c r="K2778" s="37">
        <v>200003482</v>
      </c>
      <c r="L2778" s="37" t="s">
        <v>603</v>
      </c>
      <c r="M2778" s="37" t="s">
        <v>4189</v>
      </c>
      <c r="N2778" s="37" t="s">
        <v>4960</v>
      </c>
      <c r="O2778" s="39" t="s">
        <v>11043</v>
      </c>
      <c r="P2778" s="37" t="s">
        <v>4960</v>
      </c>
      <c r="Q2778" s="37" t="s">
        <v>5317</v>
      </c>
      <c r="R2778" s="39" t="s">
        <v>10655</v>
      </c>
      <c r="S2778" s="40" t="s">
        <v>10741</v>
      </c>
      <c r="T2778" s="41">
        <v>0</v>
      </c>
      <c r="U2778" s="41">
        <v>8</v>
      </c>
      <c r="V2778" s="41">
        <v>0</v>
      </c>
      <c r="W2778" s="42"/>
      <c r="X2778" s="42"/>
      <c r="Y2778" s="102">
        <v>8</v>
      </c>
      <c r="Z2778">
        <v>0</v>
      </c>
      <c r="AA2778">
        <v>0</v>
      </c>
      <c r="AB2778">
        <v>0</v>
      </c>
      <c r="AE2778" s="103">
        <v>0</v>
      </c>
      <c r="AF2778">
        <v>0</v>
      </c>
      <c r="AG2778">
        <v>2</v>
      </c>
      <c r="AH2778">
        <v>0</v>
      </c>
      <c r="AI2778">
        <v>2</v>
      </c>
    </row>
    <row r="2779" spans="1:35" ht="15" hidden="1" customHeight="1" x14ac:dyDescent="0.25">
      <c r="A2779" s="37" t="s">
        <v>36</v>
      </c>
      <c r="B2779" s="37" t="s">
        <v>37</v>
      </c>
      <c r="C2779" s="37" t="s">
        <v>5779</v>
      </c>
      <c r="D2779" s="38" t="s">
        <v>16059</v>
      </c>
      <c r="E2779" s="37" t="s">
        <v>5780</v>
      </c>
      <c r="F2779" s="37" t="s">
        <v>568</v>
      </c>
      <c r="G2779" s="37">
        <v>200001937</v>
      </c>
      <c r="H2779" s="100">
        <v>710019076</v>
      </c>
      <c r="I2779" s="101">
        <v>318663</v>
      </c>
      <c r="J2779" s="37">
        <v>100010391</v>
      </c>
      <c r="K2779" s="37">
        <v>200001937</v>
      </c>
      <c r="L2779" s="37" t="s">
        <v>53</v>
      </c>
      <c r="M2779" s="37" t="s">
        <v>568</v>
      </c>
      <c r="N2779" s="37" t="s">
        <v>570</v>
      </c>
      <c r="O2779" s="39" t="s">
        <v>16060</v>
      </c>
      <c r="P2779" s="37" t="s">
        <v>5781</v>
      </c>
      <c r="Q2779" s="37" t="s">
        <v>5782</v>
      </c>
      <c r="R2779" s="39" t="s">
        <v>16061</v>
      </c>
      <c r="S2779" s="40" t="s">
        <v>10741</v>
      </c>
      <c r="T2779" s="41">
        <v>7</v>
      </c>
      <c r="U2779" s="41">
        <v>0</v>
      </c>
      <c r="V2779" s="41">
        <v>0</v>
      </c>
      <c r="W2779" s="42"/>
      <c r="X2779" s="42"/>
      <c r="Y2779" s="102">
        <v>7</v>
      </c>
      <c r="Z2779">
        <v>1</v>
      </c>
      <c r="AA2779">
        <v>0</v>
      </c>
      <c r="AB2779">
        <v>0</v>
      </c>
      <c r="AE2779" s="103">
        <v>1</v>
      </c>
      <c r="AF2779">
        <v>1</v>
      </c>
      <c r="AG2779">
        <v>0</v>
      </c>
      <c r="AH2779">
        <v>0</v>
      </c>
      <c r="AI2779">
        <v>1</v>
      </c>
    </row>
    <row r="2780" spans="1:35" ht="15" hidden="1" customHeight="1" x14ac:dyDescent="0.25">
      <c r="A2780" s="37" t="s">
        <v>36</v>
      </c>
      <c r="B2780" s="37" t="s">
        <v>37</v>
      </c>
      <c r="C2780" s="37" t="s">
        <v>4653</v>
      </c>
      <c r="D2780" s="38" t="s">
        <v>16063</v>
      </c>
      <c r="E2780" s="37" t="s">
        <v>4654</v>
      </c>
      <c r="F2780" s="37" t="s">
        <v>4189</v>
      </c>
      <c r="G2780" s="37">
        <v>200001504</v>
      </c>
      <c r="H2780" s="100">
        <v>710015348</v>
      </c>
      <c r="I2780" s="101">
        <v>37813617</v>
      </c>
      <c r="J2780" s="37">
        <v>100008398</v>
      </c>
      <c r="K2780" s="37">
        <v>100008401</v>
      </c>
      <c r="L2780" s="37" t="s">
        <v>92</v>
      </c>
      <c r="M2780" s="37" t="s">
        <v>4189</v>
      </c>
      <c r="N2780" s="37" t="s">
        <v>4675</v>
      </c>
      <c r="O2780" s="39" t="s">
        <v>14760</v>
      </c>
      <c r="P2780" s="37" t="s">
        <v>4655</v>
      </c>
      <c r="Q2780" s="37" t="s">
        <v>4656</v>
      </c>
      <c r="R2780" s="39" t="s">
        <v>16064</v>
      </c>
      <c r="S2780" s="40" t="s">
        <v>10741</v>
      </c>
      <c r="T2780" s="41">
        <v>22</v>
      </c>
      <c r="U2780" s="41">
        <v>0</v>
      </c>
      <c r="V2780" s="41">
        <v>0</v>
      </c>
      <c r="W2780" s="42"/>
      <c r="X2780" s="42"/>
      <c r="Y2780" s="102">
        <v>22</v>
      </c>
      <c r="Z2780">
        <v>0</v>
      </c>
      <c r="AA2780">
        <v>0</v>
      </c>
      <c r="AB2780">
        <v>0</v>
      </c>
      <c r="AE2780" s="103">
        <v>0</v>
      </c>
      <c r="AF2780">
        <v>1</v>
      </c>
      <c r="AG2780">
        <v>0</v>
      </c>
      <c r="AH2780">
        <v>0</v>
      </c>
      <c r="AI2780">
        <v>1</v>
      </c>
    </row>
    <row r="2781" spans="1:35" ht="15" hidden="1" customHeight="1" x14ac:dyDescent="0.25">
      <c r="A2781" s="37" t="s">
        <v>36</v>
      </c>
      <c r="B2781" s="37" t="s">
        <v>37</v>
      </c>
      <c r="C2781" s="37" t="s">
        <v>6898</v>
      </c>
      <c r="D2781" s="38" t="s">
        <v>16065</v>
      </c>
      <c r="E2781" s="37" t="s">
        <v>6899</v>
      </c>
      <c r="F2781" s="37" t="s">
        <v>6696</v>
      </c>
      <c r="G2781" s="37">
        <v>200002256</v>
      </c>
      <c r="H2781" s="100">
        <v>710023669</v>
      </c>
      <c r="I2781" s="101">
        <v>37943642</v>
      </c>
      <c r="J2781" s="37">
        <v>100011675</v>
      </c>
      <c r="K2781" s="37">
        <v>100011676</v>
      </c>
      <c r="L2781" s="37" t="s">
        <v>92</v>
      </c>
      <c r="M2781" s="37" t="s">
        <v>6696</v>
      </c>
      <c r="N2781" s="37" t="s">
        <v>557</v>
      </c>
      <c r="O2781" s="39" t="s">
        <v>10844</v>
      </c>
      <c r="P2781" s="37" t="s">
        <v>6900</v>
      </c>
      <c r="Q2781" s="37" t="s">
        <v>6901</v>
      </c>
      <c r="R2781" s="39" t="s">
        <v>16066</v>
      </c>
      <c r="S2781" s="40" t="s">
        <v>10741</v>
      </c>
      <c r="T2781" s="41">
        <v>10</v>
      </c>
      <c r="U2781" s="41">
        <v>0</v>
      </c>
      <c r="V2781" s="41">
        <v>0</v>
      </c>
      <c r="W2781" s="42"/>
      <c r="X2781" s="42"/>
      <c r="Y2781" s="102">
        <v>10</v>
      </c>
      <c r="Z2781">
        <v>0</v>
      </c>
      <c r="AA2781">
        <v>0</v>
      </c>
      <c r="AB2781">
        <v>0</v>
      </c>
      <c r="AE2781" s="103">
        <v>0</v>
      </c>
      <c r="AF2781">
        <v>0</v>
      </c>
      <c r="AG2781">
        <v>0</v>
      </c>
      <c r="AH2781">
        <v>0</v>
      </c>
      <c r="AI2781">
        <v>0</v>
      </c>
    </row>
    <row r="2782" spans="1:35" ht="15" hidden="1" customHeight="1" x14ac:dyDescent="0.25">
      <c r="A2782" s="37" t="s">
        <v>36</v>
      </c>
      <c r="B2782" s="37" t="s">
        <v>37</v>
      </c>
      <c r="C2782" s="37" t="s">
        <v>4745</v>
      </c>
      <c r="D2782" s="38" t="s">
        <v>12376</v>
      </c>
      <c r="E2782" s="37" t="s">
        <v>4746</v>
      </c>
      <c r="F2782" s="37" t="s">
        <v>4189</v>
      </c>
      <c r="G2782" s="37">
        <v>200001498</v>
      </c>
      <c r="H2782" s="100">
        <v>710036868</v>
      </c>
      <c r="I2782" s="101">
        <v>315737</v>
      </c>
      <c r="J2782" s="37">
        <v>100008587</v>
      </c>
      <c r="K2782" s="37">
        <v>200001498</v>
      </c>
      <c r="L2782" s="37" t="s">
        <v>48</v>
      </c>
      <c r="M2782" s="37" t="s">
        <v>4189</v>
      </c>
      <c r="N2782" s="37" t="s">
        <v>4675</v>
      </c>
      <c r="O2782" s="39" t="s">
        <v>11371</v>
      </c>
      <c r="P2782" s="37" t="s">
        <v>4675</v>
      </c>
      <c r="Q2782" s="37" t="s">
        <v>4751</v>
      </c>
      <c r="R2782" s="39" t="s">
        <v>10657</v>
      </c>
      <c r="S2782" s="40" t="s">
        <v>10741</v>
      </c>
      <c r="T2782" s="41">
        <v>34</v>
      </c>
      <c r="U2782" s="41">
        <v>0</v>
      </c>
      <c r="V2782" s="41">
        <v>0</v>
      </c>
      <c r="W2782" s="42"/>
      <c r="X2782" s="42"/>
      <c r="Y2782" s="102">
        <v>34</v>
      </c>
      <c r="Z2782">
        <v>0</v>
      </c>
      <c r="AA2782">
        <v>0</v>
      </c>
      <c r="AB2782">
        <v>0</v>
      </c>
      <c r="AE2782" s="103">
        <v>0</v>
      </c>
      <c r="AF2782">
        <v>0</v>
      </c>
      <c r="AG2782">
        <v>0</v>
      </c>
      <c r="AH2782">
        <v>0</v>
      </c>
      <c r="AI2782">
        <v>0</v>
      </c>
    </row>
    <row r="2783" spans="1:35" ht="15" hidden="1" customHeight="1" x14ac:dyDescent="0.25">
      <c r="A2783" s="37" t="s">
        <v>36</v>
      </c>
      <c r="B2783" s="37" t="s">
        <v>37</v>
      </c>
      <c r="C2783" s="37" t="s">
        <v>9747</v>
      </c>
      <c r="D2783" s="38" t="s">
        <v>10802</v>
      </c>
      <c r="E2783" s="37" t="s">
        <v>9748</v>
      </c>
      <c r="F2783" s="37" t="s">
        <v>8536</v>
      </c>
      <c r="G2783" s="37">
        <v>200002913</v>
      </c>
      <c r="H2783" s="100">
        <v>710039174</v>
      </c>
      <c r="I2783" s="101">
        <v>691135</v>
      </c>
      <c r="J2783" s="37">
        <v>100014990</v>
      </c>
      <c r="K2783" s="37">
        <v>200002913</v>
      </c>
      <c r="L2783" s="37" t="s">
        <v>48</v>
      </c>
      <c r="M2783" s="37" t="s">
        <v>8536</v>
      </c>
      <c r="N2783" s="37" t="s">
        <v>9957</v>
      </c>
      <c r="O2783" s="39" t="s">
        <v>10803</v>
      </c>
      <c r="P2783" s="37" t="s">
        <v>9813</v>
      </c>
      <c r="Q2783" s="37" t="s">
        <v>9824</v>
      </c>
      <c r="R2783" s="39" t="s">
        <v>10695</v>
      </c>
      <c r="S2783" s="40" t="s">
        <v>10741</v>
      </c>
      <c r="T2783" s="41">
        <v>28</v>
      </c>
      <c r="U2783" s="42">
        <v>0</v>
      </c>
      <c r="V2783" s="42">
        <v>0</v>
      </c>
      <c r="W2783" s="42"/>
      <c r="X2783" s="42"/>
      <c r="Y2783" s="102">
        <v>28</v>
      </c>
      <c r="Z2783">
        <v>1</v>
      </c>
      <c r="AA2783">
        <v>0</v>
      </c>
      <c r="AB2783">
        <v>0</v>
      </c>
      <c r="AE2783" s="103">
        <v>1</v>
      </c>
      <c r="AF2783">
        <v>0</v>
      </c>
      <c r="AG2783">
        <v>0</v>
      </c>
      <c r="AH2783">
        <v>0</v>
      </c>
      <c r="AI2783">
        <v>0</v>
      </c>
    </row>
    <row r="2784" spans="1:35" ht="15" hidden="1" customHeight="1" x14ac:dyDescent="0.25">
      <c r="A2784" s="37" t="s">
        <v>36</v>
      </c>
      <c r="B2784" s="37" t="s">
        <v>37</v>
      </c>
      <c r="C2784" s="37" t="s">
        <v>6522</v>
      </c>
      <c r="D2784" s="38" t="s">
        <v>16067</v>
      </c>
      <c r="E2784" s="37" t="s">
        <v>6523</v>
      </c>
      <c r="F2784" s="37" t="s">
        <v>568</v>
      </c>
      <c r="G2784" s="37">
        <v>200001910</v>
      </c>
      <c r="H2784" s="100">
        <v>710030274</v>
      </c>
      <c r="I2784" s="101">
        <v>328812</v>
      </c>
      <c r="J2784" s="37">
        <v>100010337</v>
      </c>
      <c r="K2784" s="37">
        <v>200001910</v>
      </c>
      <c r="L2784" s="37" t="s">
        <v>48</v>
      </c>
      <c r="M2784" s="37" t="s">
        <v>568</v>
      </c>
      <c r="N2784" s="37" t="s">
        <v>6518</v>
      </c>
      <c r="O2784" s="39" t="s">
        <v>16068</v>
      </c>
      <c r="P2784" s="37" t="s">
        <v>6524</v>
      </c>
      <c r="Q2784" s="37" t="s">
        <v>6525</v>
      </c>
      <c r="R2784" s="39" t="s">
        <v>16069</v>
      </c>
      <c r="S2784" s="40" t="s">
        <v>10741</v>
      </c>
      <c r="T2784" s="41">
        <v>29</v>
      </c>
      <c r="U2784" s="41">
        <v>0</v>
      </c>
      <c r="V2784" s="41">
        <v>0</v>
      </c>
      <c r="W2784" s="42"/>
      <c r="X2784" s="42"/>
      <c r="Y2784" s="102">
        <v>29</v>
      </c>
      <c r="Z2784">
        <v>4</v>
      </c>
      <c r="AA2784">
        <v>0</v>
      </c>
      <c r="AB2784">
        <v>0</v>
      </c>
      <c r="AE2784" s="103">
        <v>4</v>
      </c>
      <c r="AF2784">
        <v>32</v>
      </c>
      <c r="AG2784">
        <v>0</v>
      </c>
      <c r="AH2784">
        <v>0</v>
      </c>
      <c r="AI2784">
        <v>32</v>
      </c>
    </row>
    <row r="2785" spans="1:35" ht="15" hidden="1" customHeight="1" x14ac:dyDescent="0.25">
      <c r="A2785" s="37" t="s">
        <v>36</v>
      </c>
      <c r="B2785" s="37" t="s">
        <v>37</v>
      </c>
      <c r="C2785" s="37" t="s">
        <v>9009</v>
      </c>
      <c r="D2785" s="38" t="s">
        <v>16070</v>
      </c>
      <c r="E2785" s="37" t="s">
        <v>9010</v>
      </c>
      <c r="F2785" s="37" t="s">
        <v>8536</v>
      </c>
      <c r="G2785" s="37">
        <v>200003143</v>
      </c>
      <c r="H2785" s="100">
        <v>710027044</v>
      </c>
      <c r="I2785" s="101">
        <v>35542268</v>
      </c>
      <c r="J2785" s="37">
        <v>100015666</v>
      </c>
      <c r="K2785" s="37">
        <v>100015663</v>
      </c>
      <c r="L2785" s="37" t="s">
        <v>105</v>
      </c>
      <c r="M2785" s="37" t="s">
        <v>8536</v>
      </c>
      <c r="N2785" s="37" t="s">
        <v>1826</v>
      </c>
      <c r="O2785" s="39" t="s">
        <v>15542</v>
      </c>
      <c r="P2785" s="37" t="s">
        <v>9011</v>
      </c>
      <c r="Q2785" s="37" t="s">
        <v>9013</v>
      </c>
      <c r="R2785" s="39" t="s">
        <v>10678</v>
      </c>
      <c r="S2785" s="40" t="s">
        <v>10741</v>
      </c>
      <c r="T2785" s="41">
        <v>10</v>
      </c>
      <c r="U2785" s="42">
        <v>0</v>
      </c>
      <c r="V2785" s="42">
        <v>0</v>
      </c>
      <c r="W2785" s="42"/>
      <c r="X2785" s="42"/>
      <c r="Y2785" s="102">
        <v>10</v>
      </c>
      <c r="Z2785">
        <v>0</v>
      </c>
      <c r="AA2785">
        <v>0</v>
      </c>
      <c r="AB2785">
        <v>0</v>
      </c>
      <c r="AE2785" s="103">
        <v>0</v>
      </c>
      <c r="AF2785">
        <v>0</v>
      </c>
      <c r="AG2785">
        <v>0</v>
      </c>
      <c r="AH2785">
        <v>0</v>
      </c>
      <c r="AI2785">
        <v>0</v>
      </c>
    </row>
    <row r="2786" spans="1:35" ht="15" hidden="1" customHeight="1" x14ac:dyDescent="0.25">
      <c r="A2786" s="37" t="s">
        <v>36</v>
      </c>
      <c r="B2786" s="37" t="s">
        <v>37</v>
      </c>
      <c r="C2786" s="37" t="s">
        <v>3954</v>
      </c>
      <c r="D2786" s="38" t="s">
        <v>16071</v>
      </c>
      <c r="E2786" s="37" t="s">
        <v>3955</v>
      </c>
      <c r="F2786" s="37" t="s">
        <v>2860</v>
      </c>
      <c r="G2786" s="37">
        <v>200001209</v>
      </c>
      <c r="H2786" s="100">
        <v>710271964</v>
      </c>
      <c r="I2786" s="101">
        <v>310573</v>
      </c>
      <c r="J2786" s="37">
        <v>100005428</v>
      </c>
      <c r="K2786" s="37">
        <v>200001209</v>
      </c>
      <c r="L2786" s="37" t="s">
        <v>48</v>
      </c>
      <c r="M2786" s="37" t="s">
        <v>2860</v>
      </c>
      <c r="N2786" s="37" t="s">
        <v>3852</v>
      </c>
      <c r="O2786" s="39" t="s">
        <v>16072</v>
      </c>
      <c r="P2786" s="37" t="s">
        <v>3956</v>
      </c>
      <c r="Q2786" s="37" t="s">
        <v>3957</v>
      </c>
      <c r="R2786" s="39" t="s">
        <v>16073</v>
      </c>
      <c r="S2786" s="40" t="s">
        <v>10741</v>
      </c>
      <c r="T2786" s="41">
        <v>12</v>
      </c>
      <c r="U2786" s="41">
        <v>0</v>
      </c>
      <c r="V2786" s="41">
        <v>0</v>
      </c>
      <c r="W2786" s="42"/>
      <c r="X2786" s="42"/>
      <c r="Y2786" s="102">
        <v>12</v>
      </c>
      <c r="Z2786">
        <v>0</v>
      </c>
      <c r="AA2786">
        <v>0</v>
      </c>
      <c r="AB2786">
        <v>0</v>
      </c>
      <c r="AE2786" s="103">
        <v>0</v>
      </c>
      <c r="AF2786">
        <v>0</v>
      </c>
      <c r="AG2786">
        <v>0</v>
      </c>
      <c r="AH2786">
        <v>0</v>
      </c>
      <c r="AI2786">
        <v>0</v>
      </c>
    </row>
    <row r="2787" spans="1:35" ht="15" hidden="1" customHeight="1" x14ac:dyDescent="0.25">
      <c r="A2787" s="37" t="s">
        <v>36</v>
      </c>
      <c r="B2787" s="37" t="s">
        <v>37</v>
      </c>
      <c r="C2787" s="37" t="s">
        <v>7739</v>
      </c>
      <c r="D2787" s="38" t="s">
        <v>16075</v>
      </c>
      <c r="E2787" s="37" t="s">
        <v>7740</v>
      </c>
      <c r="F2787" s="37" t="s">
        <v>6696</v>
      </c>
      <c r="G2787" s="37">
        <v>200002561</v>
      </c>
      <c r="H2787" s="100">
        <v>710029349</v>
      </c>
      <c r="I2787" s="101">
        <v>327859</v>
      </c>
      <c r="J2787" s="37">
        <v>100013058</v>
      </c>
      <c r="K2787" s="37">
        <v>200002561</v>
      </c>
      <c r="L2787" s="37" t="s">
        <v>48</v>
      </c>
      <c r="M2787" s="37" t="s">
        <v>6696</v>
      </c>
      <c r="N2787" s="37" t="s">
        <v>7404</v>
      </c>
      <c r="O2787" s="39" t="s">
        <v>11257</v>
      </c>
      <c r="P2787" s="37" t="s">
        <v>7741</v>
      </c>
      <c r="Q2787" s="37" t="s">
        <v>7742</v>
      </c>
      <c r="R2787" s="39" t="s">
        <v>16076</v>
      </c>
      <c r="S2787" s="40" t="s">
        <v>10741</v>
      </c>
      <c r="T2787" s="41">
        <v>9</v>
      </c>
      <c r="U2787" s="41">
        <v>0</v>
      </c>
      <c r="V2787" s="41">
        <v>0</v>
      </c>
      <c r="W2787" s="42"/>
      <c r="X2787" s="42"/>
      <c r="Y2787" s="102">
        <v>9</v>
      </c>
      <c r="Z2787">
        <v>0</v>
      </c>
      <c r="AA2787">
        <v>0</v>
      </c>
      <c r="AB2787">
        <v>0</v>
      </c>
      <c r="AE2787" s="103">
        <v>0</v>
      </c>
      <c r="AF2787">
        <v>0</v>
      </c>
      <c r="AG2787">
        <v>0</v>
      </c>
      <c r="AH2787">
        <v>0</v>
      </c>
      <c r="AI2787">
        <v>0</v>
      </c>
    </row>
    <row r="2788" spans="1:35" ht="15" hidden="1" customHeight="1" x14ac:dyDescent="0.25">
      <c r="A2788" s="37" t="s">
        <v>36</v>
      </c>
      <c r="B2788" s="37" t="s">
        <v>592</v>
      </c>
      <c r="C2788" s="37" t="s">
        <v>8476</v>
      </c>
      <c r="D2788" s="38" t="s">
        <v>16074</v>
      </c>
      <c r="E2788" s="37" t="s">
        <v>8477</v>
      </c>
      <c r="F2788" s="37" t="s">
        <v>6696</v>
      </c>
      <c r="G2788" s="37">
        <v>200003903</v>
      </c>
      <c r="H2788" s="100">
        <v>710266952</v>
      </c>
      <c r="I2788" s="101">
        <v>50700375</v>
      </c>
      <c r="J2788" s="37">
        <v>100018070</v>
      </c>
      <c r="K2788" s="37">
        <v>200003903</v>
      </c>
      <c r="L2788" s="37" t="s">
        <v>8478</v>
      </c>
      <c r="M2788" s="37" t="s">
        <v>6696</v>
      </c>
      <c r="N2788" s="37" t="s">
        <v>7404</v>
      </c>
      <c r="O2788" s="39" t="s">
        <v>10825</v>
      </c>
      <c r="P2788" s="37" t="s">
        <v>7404</v>
      </c>
      <c r="Q2788" s="37" t="s">
        <v>8479</v>
      </c>
      <c r="R2788" s="39" t="s">
        <v>10665</v>
      </c>
      <c r="S2788" s="40" t="s">
        <v>10741</v>
      </c>
      <c r="T2788" s="41">
        <v>0</v>
      </c>
      <c r="U2788" s="41">
        <v>12</v>
      </c>
      <c r="V2788" s="41">
        <v>0</v>
      </c>
      <c r="W2788" s="42"/>
      <c r="X2788" s="42"/>
      <c r="Y2788" s="102">
        <v>12</v>
      </c>
      <c r="Z2788">
        <v>0</v>
      </c>
      <c r="AA2788">
        <v>0</v>
      </c>
      <c r="AB2788">
        <v>0</v>
      </c>
      <c r="AE2788" s="103">
        <v>0</v>
      </c>
      <c r="AF2788">
        <v>0</v>
      </c>
      <c r="AG2788">
        <v>1</v>
      </c>
      <c r="AH2788">
        <v>0</v>
      </c>
      <c r="AI2788">
        <v>1</v>
      </c>
    </row>
    <row r="2789" spans="1:35" ht="15" hidden="1" customHeight="1" x14ac:dyDescent="0.25">
      <c r="A2789" s="37" t="s">
        <v>36</v>
      </c>
      <c r="B2789" s="37" t="s">
        <v>37</v>
      </c>
      <c r="C2789" s="37" t="s">
        <v>6926</v>
      </c>
      <c r="D2789" s="38" t="s">
        <v>16077</v>
      </c>
      <c r="E2789" s="37" t="s">
        <v>6927</v>
      </c>
      <c r="F2789" s="37" t="s">
        <v>6696</v>
      </c>
      <c r="G2789" s="37">
        <v>200002265</v>
      </c>
      <c r="H2789" s="100">
        <v>710023693</v>
      </c>
      <c r="I2789" s="101">
        <v>322644</v>
      </c>
      <c r="J2789" s="37">
        <v>100011702</v>
      </c>
      <c r="K2789" s="37">
        <v>200002265</v>
      </c>
      <c r="L2789" s="37" t="s">
        <v>48</v>
      </c>
      <c r="M2789" s="37" t="s">
        <v>6696</v>
      </c>
      <c r="N2789" s="37" t="s">
        <v>557</v>
      </c>
      <c r="O2789" s="39" t="s">
        <v>16078</v>
      </c>
      <c r="P2789" s="37" t="s">
        <v>6928</v>
      </c>
      <c r="Q2789" s="37" t="s">
        <v>6929</v>
      </c>
      <c r="R2789" s="39" t="s">
        <v>16079</v>
      </c>
      <c r="S2789" s="40" t="s">
        <v>10741</v>
      </c>
      <c r="T2789" s="41">
        <v>7</v>
      </c>
      <c r="U2789" s="41">
        <v>0</v>
      </c>
      <c r="V2789" s="41">
        <v>0</v>
      </c>
      <c r="W2789" s="42"/>
      <c r="X2789" s="42"/>
      <c r="Y2789" s="102">
        <v>7</v>
      </c>
      <c r="Z2789">
        <v>0</v>
      </c>
      <c r="AA2789">
        <v>0</v>
      </c>
      <c r="AB2789">
        <v>0</v>
      </c>
      <c r="AE2789" s="103">
        <v>0</v>
      </c>
      <c r="AF2789">
        <v>0</v>
      </c>
      <c r="AG2789">
        <v>0</v>
      </c>
      <c r="AH2789">
        <v>0</v>
      </c>
      <c r="AI2789">
        <v>0</v>
      </c>
    </row>
    <row r="2790" spans="1:35" ht="15" hidden="1" customHeight="1" x14ac:dyDescent="0.25">
      <c r="A2790" s="37" t="s">
        <v>36</v>
      </c>
      <c r="B2790" s="37" t="s">
        <v>37</v>
      </c>
      <c r="C2790" s="37" t="s">
        <v>6578</v>
      </c>
      <c r="D2790" s="38" t="s">
        <v>16080</v>
      </c>
      <c r="E2790" s="37" t="s">
        <v>6579</v>
      </c>
      <c r="F2790" s="37" t="s">
        <v>568</v>
      </c>
      <c r="G2790" s="37">
        <v>200002124</v>
      </c>
      <c r="H2790" s="100">
        <v>710020872</v>
      </c>
      <c r="I2790" s="101">
        <v>35660074</v>
      </c>
      <c r="J2790" s="37">
        <v>100010869</v>
      </c>
      <c r="K2790" s="37">
        <v>200002124</v>
      </c>
      <c r="L2790" s="37" t="s">
        <v>48</v>
      </c>
      <c r="M2790" s="37" t="s">
        <v>568</v>
      </c>
      <c r="N2790" s="37" t="s">
        <v>6312</v>
      </c>
      <c r="O2790" s="39" t="s">
        <v>11214</v>
      </c>
      <c r="P2790" s="37" t="s">
        <v>6580</v>
      </c>
      <c r="Q2790" s="37" t="s">
        <v>6581</v>
      </c>
      <c r="R2790" s="39" t="s">
        <v>16081</v>
      </c>
      <c r="S2790" s="40" t="s">
        <v>10741</v>
      </c>
      <c r="T2790" s="41">
        <v>13</v>
      </c>
      <c r="U2790" s="41">
        <v>0</v>
      </c>
      <c r="V2790" s="41">
        <v>0</v>
      </c>
      <c r="W2790" s="42"/>
      <c r="X2790" s="42"/>
      <c r="Y2790" s="102">
        <v>13</v>
      </c>
      <c r="Z2790">
        <v>0</v>
      </c>
      <c r="AA2790">
        <v>0</v>
      </c>
      <c r="AB2790">
        <v>0</v>
      </c>
      <c r="AE2790" s="103">
        <v>0</v>
      </c>
      <c r="AF2790">
        <v>0</v>
      </c>
      <c r="AG2790">
        <v>0</v>
      </c>
      <c r="AH2790">
        <v>0</v>
      </c>
      <c r="AI2790">
        <v>0</v>
      </c>
    </row>
    <row r="2791" spans="1:35" ht="15" hidden="1" customHeight="1" x14ac:dyDescent="0.25">
      <c r="A2791" s="37" t="s">
        <v>36</v>
      </c>
      <c r="B2791" s="37" t="s">
        <v>37</v>
      </c>
      <c r="C2791" s="37" t="s">
        <v>6850</v>
      </c>
      <c r="D2791" s="38" t="s">
        <v>16082</v>
      </c>
      <c r="E2791" s="37" t="s">
        <v>6851</v>
      </c>
      <c r="F2791" s="37" t="s">
        <v>6696</v>
      </c>
      <c r="G2791" s="37">
        <v>200002236</v>
      </c>
      <c r="H2791" s="100">
        <v>710023510</v>
      </c>
      <c r="I2791" s="101">
        <v>322334</v>
      </c>
      <c r="J2791" s="37">
        <v>100011622</v>
      </c>
      <c r="K2791" s="37">
        <v>200002236</v>
      </c>
      <c r="L2791" s="37" t="s">
        <v>48</v>
      </c>
      <c r="M2791" s="37" t="s">
        <v>6696</v>
      </c>
      <c r="N2791" s="37" t="s">
        <v>557</v>
      </c>
      <c r="O2791" s="39" t="s">
        <v>13690</v>
      </c>
      <c r="P2791" s="37" t="s">
        <v>6852</v>
      </c>
      <c r="Q2791" s="37" t="s">
        <v>6853</v>
      </c>
      <c r="R2791" s="39" t="s">
        <v>16083</v>
      </c>
      <c r="S2791" s="40" t="s">
        <v>10741</v>
      </c>
      <c r="T2791" s="41">
        <v>6</v>
      </c>
      <c r="U2791" s="41">
        <v>0</v>
      </c>
      <c r="V2791" s="42">
        <v>0</v>
      </c>
      <c r="W2791" s="42"/>
      <c r="X2791" s="42"/>
      <c r="Y2791" s="102">
        <v>6</v>
      </c>
      <c r="Z2791">
        <v>0</v>
      </c>
      <c r="AA2791">
        <v>0</v>
      </c>
      <c r="AB2791">
        <v>0</v>
      </c>
      <c r="AE2791" s="103">
        <v>0</v>
      </c>
      <c r="AF2791">
        <v>1</v>
      </c>
      <c r="AG2791">
        <v>0</v>
      </c>
      <c r="AH2791">
        <v>0</v>
      </c>
      <c r="AI2791">
        <v>1</v>
      </c>
    </row>
    <row r="2792" spans="1:35" ht="15" hidden="1" customHeight="1" x14ac:dyDescent="0.25">
      <c r="A2792" s="37" t="s">
        <v>36</v>
      </c>
      <c r="B2792" s="37" t="s">
        <v>37</v>
      </c>
      <c r="C2792" s="37" t="s">
        <v>7151</v>
      </c>
      <c r="D2792" s="38" t="s">
        <v>14742</v>
      </c>
      <c r="E2792" s="37" t="s">
        <v>7152</v>
      </c>
      <c r="F2792" s="37" t="s">
        <v>6696</v>
      </c>
      <c r="G2792" s="37">
        <v>200002336</v>
      </c>
      <c r="H2792" s="100">
        <v>710287070</v>
      </c>
      <c r="I2792" s="101">
        <v>323799</v>
      </c>
      <c r="J2792" s="37">
        <v>100020082</v>
      </c>
      <c r="K2792" s="37">
        <v>200002336</v>
      </c>
      <c r="L2792" s="37" t="s">
        <v>48</v>
      </c>
      <c r="M2792" s="37" t="s">
        <v>6696</v>
      </c>
      <c r="N2792" s="37" t="s">
        <v>6969</v>
      </c>
      <c r="O2792" s="39" t="s">
        <v>14743</v>
      </c>
      <c r="P2792" s="37" t="s">
        <v>7153</v>
      </c>
      <c r="Q2792" s="37" t="s">
        <v>7154</v>
      </c>
      <c r="R2792" s="39" t="s">
        <v>14744</v>
      </c>
      <c r="S2792" s="40" t="s">
        <v>10741</v>
      </c>
      <c r="T2792" s="41">
        <v>6</v>
      </c>
      <c r="U2792" s="41">
        <v>0</v>
      </c>
      <c r="V2792" s="41">
        <v>0</v>
      </c>
      <c r="W2792" s="42"/>
      <c r="X2792" s="42"/>
      <c r="Y2792" s="102">
        <v>6</v>
      </c>
      <c r="Z2792">
        <v>0</v>
      </c>
      <c r="AA2792">
        <v>0</v>
      </c>
      <c r="AB2792">
        <v>0</v>
      </c>
      <c r="AE2792" s="103">
        <v>0</v>
      </c>
      <c r="AF2792">
        <v>0</v>
      </c>
      <c r="AG2792">
        <v>0</v>
      </c>
      <c r="AH2792">
        <v>0</v>
      </c>
      <c r="AI2792">
        <v>0</v>
      </c>
    </row>
    <row r="2793" spans="1:35" ht="15" hidden="1" customHeight="1" x14ac:dyDescent="0.25">
      <c r="A2793" s="37" t="s">
        <v>36</v>
      </c>
      <c r="B2793" s="37" t="s">
        <v>37</v>
      </c>
      <c r="C2793" s="37" t="s">
        <v>5201</v>
      </c>
      <c r="D2793" s="38" t="s">
        <v>16084</v>
      </c>
      <c r="E2793" s="37" t="s">
        <v>5202</v>
      </c>
      <c r="F2793" s="37" t="s">
        <v>4189</v>
      </c>
      <c r="G2793" s="37">
        <v>200001577</v>
      </c>
      <c r="H2793" s="100">
        <v>710021909</v>
      </c>
      <c r="I2793" s="101">
        <v>648957</v>
      </c>
      <c r="J2793" s="37">
        <v>100008848</v>
      </c>
      <c r="K2793" s="37">
        <v>200001577</v>
      </c>
      <c r="L2793" s="37" t="s">
        <v>48</v>
      </c>
      <c r="M2793" s="37" t="s">
        <v>4189</v>
      </c>
      <c r="N2793" s="37" t="s">
        <v>4960</v>
      </c>
      <c r="O2793" s="39" t="s">
        <v>11766</v>
      </c>
      <c r="P2793" s="37" t="s">
        <v>5203</v>
      </c>
      <c r="Q2793" s="37" t="s">
        <v>16085</v>
      </c>
      <c r="R2793" s="39" t="s">
        <v>16086</v>
      </c>
      <c r="S2793" s="40" t="s">
        <v>10741</v>
      </c>
      <c r="T2793" s="41">
        <v>3</v>
      </c>
      <c r="U2793" s="41">
        <v>0</v>
      </c>
      <c r="V2793" s="41">
        <v>0</v>
      </c>
      <c r="W2793" s="42"/>
      <c r="X2793" s="42"/>
      <c r="Y2793" s="102">
        <v>3</v>
      </c>
      <c r="Z2793">
        <v>0</v>
      </c>
      <c r="AA2793">
        <v>0</v>
      </c>
      <c r="AB2793">
        <v>0</v>
      </c>
      <c r="AE2793" s="103">
        <v>0</v>
      </c>
      <c r="AF2793">
        <v>0</v>
      </c>
      <c r="AG2793">
        <v>0</v>
      </c>
      <c r="AH2793">
        <v>0</v>
      </c>
      <c r="AI2793">
        <v>0</v>
      </c>
    </row>
    <row r="2794" spans="1:35" ht="15" hidden="1" customHeight="1" x14ac:dyDescent="0.25">
      <c r="A2794" s="37" t="s">
        <v>36</v>
      </c>
      <c r="B2794" s="37" t="s">
        <v>37</v>
      </c>
      <c r="C2794" s="37" t="s">
        <v>9497</v>
      </c>
      <c r="D2794" s="38" t="s">
        <v>11982</v>
      </c>
      <c r="E2794" s="37" t="s">
        <v>9498</v>
      </c>
      <c r="F2794" s="37" t="s">
        <v>8536</v>
      </c>
      <c r="G2794" s="37">
        <v>200003276</v>
      </c>
      <c r="H2794" s="100">
        <v>710232292</v>
      </c>
      <c r="I2794" s="101">
        <v>42248795</v>
      </c>
      <c r="J2794" s="37">
        <v>100016106</v>
      </c>
      <c r="K2794" s="37">
        <v>100016099</v>
      </c>
      <c r="L2794" s="37" t="s">
        <v>92</v>
      </c>
      <c r="M2794" s="37" t="s">
        <v>8536</v>
      </c>
      <c r="N2794" s="37" t="s">
        <v>8385</v>
      </c>
      <c r="O2794" s="39" t="s">
        <v>11983</v>
      </c>
      <c r="P2794" s="37" t="s">
        <v>9499</v>
      </c>
      <c r="Q2794" s="37" t="s">
        <v>10121</v>
      </c>
      <c r="R2794" s="39" t="s">
        <v>10685</v>
      </c>
      <c r="S2794" s="40" t="s">
        <v>10741</v>
      </c>
      <c r="T2794" s="41">
        <v>27</v>
      </c>
      <c r="U2794" s="41">
        <v>0</v>
      </c>
      <c r="V2794" s="41">
        <v>0</v>
      </c>
      <c r="W2794" s="42"/>
      <c r="X2794" s="42"/>
      <c r="Y2794" s="102">
        <v>27</v>
      </c>
      <c r="Z2794">
        <v>0</v>
      </c>
      <c r="AA2794">
        <v>0</v>
      </c>
      <c r="AB2794">
        <v>0</v>
      </c>
      <c r="AE2794" s="103">
        <v>0</v>
      </c>
      <c r="AF2794">
        <v>3</v>
      </c>
      <c r="AG2794">
        <v>0</v>
      </c>
      <c r="AH2794">
        <v>0</v>
      </c>
      <c r="AI2794">
        <v>3</v>
      </c>
    </row>
    <row r="2795" spans="1:35" ht="15" hidden="1" customHeight="1" x14ac:dyDescent="0.25">
      <c r="A2795" s="37" t="s">
        <v>36</v>
      </c>
      <c r="B2795" s="37" t="s">
        <v>37</v>
      </c>
      <c r="C2795" s="37" t="s">
        <v>1478</v>
      </c>
      <c r="D2795" s="38" t="s">
        <v>13165</v>
      </c>
      <c r="E2795" s="37" t="s">
        <v>1479</v>
      </c>
      <c r="F2795" s="37" t="s">
        <v>814</v>
      </c>
      <c r="G2795" s="37">
        <v>200000411</v>
      </c>
      <c r="H2795" s="100">
        <v>37988590</v>
      </c>
      <c r="I2795" s="101">
        <v>312509</v>
      </c>
      <c r="J2795" s="37">
        <v>100002221</v>
      </c>
      <c r="K2795" s="37">
        <v>200000411</v>
      </c>
      <c r="L2795" s="37" t="s">
        <v>48</v>
      </c>
      <c r="M2795" s="37" t="s">
        <v>814</v>
      </c>
      <c r="N2795" s="37" t="s">
        <v>1480</v>
      </c>
      <c r="O2795" s="39" t="s">
        <v>13166</v>
      </c>
      <c r="P2795" s="37" t="s">
        <v>1480</v>
      </c>
      <c r="Q2795" s="37" t="s">
        <v>1482</v>
      </c>
      <c r="R2795" s="39" t="s">
        <v>13167</v>
      </c>
      <c r="S2795" s="40" t="s">
        <v>10721</v>
      </c>
      <c r="T2795" s="41">
        <v>68</v>
      </c>
      <c r="U2795" s="41">
        <v>0</v>
      </c>
      <c r="V2795" s="41">
        <v>0</v>
      </c>
      <c r="W2795" s="42"/>
      <c r="X2795" s="42"/>
      <c r="Y2795" s="102">
        <v>68</v>
      </c>
      <c r="Z2795">
        <v>0</v>
      </c>
      <c r="AA2795">
        <v>0</v>
      </c>
      <c r="AB2795">
        <v>0</v>
      </c>
      <c r="AE2795" s="103">
        <v>0</v>
      </c>
      <c r="AF2795">
        <v>0</v>
      </c>
      <c r="AG2795">
        <v>0</v>
      </c>
      <c r="AH2795">
        <v>0</v>
      </c>
      <c r="AI2795">
        <v>0</v>
      </c>
    </row>
    <row r="2796" spans="1:35" ht="15" hidden="1" customHeight="1" x14ac:dyDescent="0.25">
      <c r="A2796" s="37" t="s">
        <v>36</v>
      </c>
      <c r="B2796" s="37" t="s">
        <v>37</v>
      </c>
      <c r="C2796" s="37" t="s">
        <v>4333</v>
      </c>
      <c r="D2796" s="38" t="s">
        <v>14424</v>
      </c>
      <c r="E2796" s="37" t="s">
        <v>4334</v>
      </c>
      <c r="F2796" s="37" t="s">
        <v>4189</v>
      </c>
      <c r="G2796" s="37">
        <v>200001313</v>
      </c>
      <c r="H2796" s="100">
        <v>710014317</v>
      </c>
      <c r="I2796" s="101">
        <v>42387299</v>
      </c>
      <c r="J2796" s="37">
        <v>100007336</v>
      </c>
      <c r="K2796" s="37">
        <v>100007338</v>
      </c>
      <c r="L2796" s="37" t="s">
        <v>4335</v>
      </c>
      <c r="M2796" s="37" t="s">
        <v>4189</v>
      </c>
      <c r="N2796" s="37" t="s">
        <v>4196</v>
      </c>
      <c r="O2796" s="39" t="s">
        <v>14425</v>
      </c>
      <c r="P2796" s="37" t="s">
        <v>4336</v>
      </c>
      <c r="Q2796" s="37" t="s">
        <v>4338</v>
      </c>
      <c r="R2796" s="39" t="s">
        <v>14426</v>
      </c>
      <c r="S2796" s="40" t="s">
        <v>10741</v>
      </c>
      <c r="T2796" s="41">
        <v>20</v>
      </c>
      <c r="U2796" s="41">
        <v>0</v>
      </c>
      <c r="V2796" s="41">
        <v>0</v>
      </c>
      <c r="W2796" s="42"/>
      <c r="X2796" s="42"/>
      <c r="Y2796" s="102">
        <v>20</v>
      </c>
      <c r="Z2796">
        <v>0</v>
      </c>
      <c r="AA2796">
        <v>0</v>
      </c>
      <c r="AB2796">
        <v>0</v>
      </c>
      <c r="AE2796" s="103">
        <v>0</v>
      </c>
      <c r="AF2796">
        <v>0</v>
      </c>
      <c r="AG2796">
        <v>0</v>
      </c>
      <c r="AH2796">
        <v>0</v>
      </c>
      <c r="AI2796">
        <v>0</v>
      </c>
    </row>
    <row r="2797" spans="1:35" ht="15" hidden="1" customHeight="1" x14ac:dyDescent="0.25">
      <c r="A2797" s="37" t="s">
        <v>36</v>
      </c>
      <c r="B2797" s="37" t="s">
        <v>37</v>
      </c>
      <c r="C2797" s="37" t="s">
        <v>4745</v>
      </c>
      <c r="D2797" s="38" t="s">
        <v>12376</v>
      </c>
      <c r="E2797" s="37" t="s">
        <v>4746</v>
      </c>
      <c r="F2797" s="37" t="s">
        <v>4189</v>
      </c>
      <c r="G2797" s="37">
        <v>200001498</v>
      </c>
      <c r="H2797" s="100">
        <v>710036841</v>
      </c>
      <c r="I2797" s="101">
        <v>315737</v>
      </c>
      <c r="J2797" s="37">
        <v>100008574</v>
      </c>
      <c r="K2797" s="37">
        <v>200001498</v>
      </c>
      <c r="L2797" s="37" t="s">
        <v>48</v>
      </c>
      <c r="M2797" s="37" t="s">
        <v>4189</v>
      </c>
      <c r="N2797" s="37" t="s">
        <v>4675</v>
      </c>
      <c r="O2797" s="39" t="s">
        <v>11371</v>
      </c>
      <c r="P2797" s="37" t="s">
        <v>4675</v>
      </c>
      <c r="Q2797" s="37" t="s">
        <v>4755</v>
      </c>
      <c r="R2797" s="39" t="s">
        <v>10657</v>
      </c>
      <c r="S2797" s="40" t="s">
        <v>10741</v>
      </c>
      <c r="T2797" s="41">
        <v>31</v>
      </c>
      <c r="U2797" s="42">
        <v>0</v>
      </c>
      <c r="V2797" s="42">
        <v>0</v>
      </c>
      <c r="W2797" s="42"/>
      <c r="X2797" s="42"/>
      <c r="Y2797" s="102">
        <v>31</v>
      </c>
      <c r="Z2797">
        <v>0</v>
      </c>
      <c r="AA2797">
        <v>0</v>
      </c>
      <c r="AB2797">
        <v>0</v>
      </c>
      <c r="AE2797" s="103">
        <v>0</v>
      </c>
      <c r="AF2797">
        <v>1</v>
      </c>
      <c r="AG2797">
        <v>0</v>
      </c>
      <c r="AH2797">
        <v>0</v>
      </c>
      <c r="AI2797">
        <v>1</v>
      </c>
    </row>
    <row r="2798" spans="1:35" ht="15" hidden="1" customHeight="1" x14ac:dyDescent="0.25">
      <c r="A2798" s="37" t="s">
        <v>36</v>
      </c>
      <c r="B2798" s="37" t="s">
        <v>37</v>
      </c>
      <c r="C2798" s="37" t="s">
        <v>3498</v>
      </c>
      <c r="D2798" s="38" t="s">
        <v>16092</v>
      </c>
      <c r="E2798" s="37" t="s">
        <v>3499</v>
      </c>
      <c r="F2798" s="37" t="s">
        <v>2860</v>
      </c>
      <c r="G2798" s="37">
        <v>200000996</v>
      </c>
      <c r="H2798" s="100">
        <v>710005660</v>
      </c>
      <c r="I2798" s="101">
        <v>307432</v>
      </c>
      <c r="J2798" s="37">
        <v>100006130</v>
      </c>
      <c r="K2798" s="37">
        <v>200000996</v>
      </c>
      <c r="L2798" s="37" t="s">
        <v>48</v>
      </c>
      <c r="M2798" s="37" t="s">
        <v>2860</v>
      </c>
      <c r="N2798" s="37" t="s">
        <v>3333</v>
      </c>
      <c r="O2798" s="39" t="s">
        <v>14868</v>
      </c>
      <c r="P2798" s="37" t="s">
        <v>3500</v>
      </c>
      <c r="Q2798" s="37" t="s">
        <v>3501</v>
      </c>
      <c r="R2798" s="39" t="s">
        <v>16093</v>
      </c>
      <c r="S2798" s="40" t="s">
        <v>10741</v>
      </c>
      <c r="T2798" s="41">
        <v>6</v>
      </c>
      <c r="U2798" s="41">
        <v>0</v>
      </c>
      <c r="V2798" s="41">
        <v>0</v>
      </c>
      <c r="W2798" s="42"/>
      <c r="X2798" s="42"/>
      <c r="Y2798" s="102">
        <v>6</v>
      </c>
      <c r="Z2798">
        <v>0</v>
      </c>
      <c r="AA2798">
        <v>0</v>
      </c>
      <c r="AB2798">
        <v>0</v>
      </c>
      <c r="AE2798" s="103">
        <v>0</v>
      </c>
      <c r="AF2798">
        <v>0</v>
      </c>
      <c r="AG2798">
        <v>0</v>
      </c>
      <c r="AH2798">
        <v>0</v>
      </c>
      <c r="AI2798">
        <v>0</v>
      </c>
    </row>
    <row r="2799" spans="1:35" ht="15" hidden="1" customHeight="1" x14ac:dyDescent="0.25">
      <c r="A2799" s="37" t="s">
        <v>36</v>
      </c>
      <c r="B2799" s="37" t="s">
        <v>37</v>
      </c>
      <c r="C2799" s="37" t="s">
        <v>2272</v>
      </c>
      <c r="D2799" s="38" t="s">
        <v>16087</v>
      </c>
      <c r="E2799" s="37" t="s">
        <v>2273</v>
      </c>
      <c r="F2799" s="37" t="s">
        <v>1879</v>
      </c>
      <c r="G2799" s="37">
        <v>200000693</v>
      </c>
      <c r="H2799" s="100">
        <v>710011172</v>
      </c>
      <c r="I2799" s="101">
        <v>312126</v>
      </c>
      <c r="J2799" s="37">
        <v>100003760</v>
      </c>
      <c r="K2799" s="37">
        <v>200000693</v>
      </c>
      <c r="L2799" s="37" t="s">
        <v>48</v>
      </c>
      <c r="M2799" s="37" t="s">
        <v>1879</v>
      </c>
      <c r="N2799" s="37" t="s">
        <v>2200</v>
      </c>
      <c r="O2799" s="39" t="s">
        <v>15295</v>
      </c>
      <c r="P2799" s="37" t="s">
        <v>2274</v>
      </c>
      <c r="Q2799" s="37" t="s">
        <v>2275</v>
      </c>
      <c r="R2799" s="39" t="s">
        <v>16088</v>
      </c>
      <c r="S2799" s="40" t="s">
        <v>10741</v>
      </c>
      <c r="T2799" s="41">
        <v>9</v>
      </c>
      <c r="U2799" s="42">
        <v>0</v>
      </c>
      <c r="V2799" s="42">
        <v>0</v>
      </c>
      <c r="W2799" s="42"/>
      <c r="X2799" s="42"/>
      <c r="Y2799" s="102">
        <v>9</v>
      </c>
      <c r="Z2799">
        <v>0</v>
      </c>
      <c r="AA2799">
        <v>0</v>
      </c>
      <c r="AB2799">
        <v>0</v>
      </c>
      <c r="AE2799" s="103">
        <v>0</v>
      </c>
      <c r="AF2799">
        <v>0</v>
      </c>
      <c r="AG2799">
        <v>0</v>
      </c>
      <c r="AH2799">
        <v>0</v>
      </c>
      <c r="AI2799">
        <v>0</v>
      </c>
    </row>
    <row r="2800" spans="1:35" ht="15" hidden="1" customHeight="1" x14ac:dyDescent="0.25">
      <c r="A2800" s="37" t="s">
        <v>36</v>
      </c>
      <c r="B2800" s="37" t="s">
        <v>37</v>
      </c>
      <c r="C2800" s="37" t="s">
        <v>10409</v>
      </c>
      <c r="D2800" s="38" t="s">
        <v>14696</v>
      </c>
      <c r="E2800" s="37" t="s">
        <v>10410</v>
      </c>
      <c r="F2800" s="37" t="s">
        <v>8536</v>
      </c>
      <c r="G2800" s="37">
        <v>200002903</v>
      </c>
      <c r="H2800" s="100">
        <v>35540508</v>
      </c>
      <c r="I2800" s="101">
        <v>690937</v>
      </c>
      <c r="J2800" s="37">
        <v>100014717</v>
      </c>
      <c r="K2800" s="37">
        <v>200002903</v>
      </c>
      <c r="L2800" s="37" t="s">
        <v>48</v>
      </c>
      <c r="M2800" s="37" t="s">
        <v>8536</v>
      </c>
      <c r="N2800" s="37" t="s">
        <v>9828</v>
      </c>
      <c r="O2800" s="39" t="s">
        <v>10803</v>
      </c>
      <c r="P2800" s="37" t="s">
        <v>542</v>
      </c>
      <c r="Q2800" s="37" t="s">
        <v>9754</v>
      </c>
      <c r="R2800" s="39" t="s">
        <v>10690</v>
      </c>
      <c r="S2800" s="40" t="s">
        <v>10721</v>
      </c>
      <c r="T2800" s="41">
        <v>29</v>
      </c>
      <c r="U2800" s="42">
        <v>0</v>
      </c>
      <c r="V2800" s="42">
        <v>0</v>
      </c>
      <c r="W2800" s="42"/>
      <c r="X2800" s="42"/>
      <c r="Y2800" s="102">
        <v>29</v>
      </c>
      <c r="Z2800">
        <v>0</v>
      </c>
      <c r="AA2800">
        <v>0</v>
      </c>
      <c r="AB2800">
        <v>0</v>
      </c>
      <c r="AE2800" s="103">
        <v>0</v>
      </c>
      <c r="AF2800">
        <v>0</v>
      </c>
      <c r="AG2800">
        <v>0</v>
      </c>
      <c r="AH2800">
        <v>0</v>
      </c>
      <c r="AI2800">
        <v>0</v>
      </c>
    </row>
    <row r="2801" spans="1:35" ht="15" hidden="1" customHeight="1" x14ac:dyDescent="0.25">
      <c r="A2801" s="37" t="s">
        <v>36</v>
      </c>
      <c r="B2801" s="37" t="s">
        <v>37</v>
      </c>
      <c r="C2801" s="37" t="s">
        <v>2965</v>
      </c>
      <c r="D2801" s="38" t="s">
        <v>16094</v>
      </c>
      <c r="E2801" s="37" t="s">
        <v>2966</v>
      </c>
      <c r="F2801" s="37" t="s">
        <v>2860</v>
      </c>
      <c r="G2801" s="37">
        <v>200001255</v>
      </c>
      <c r="H2801" s="100">
        <v>710006144</v>
      </c>
      <c r="I2801" s="101">
        <v>308064</v>
      </c>
      <c r="J2801" s="37">
        <v>100005235</v>
      </c>
      <c r="K2801" s="37">
        <v>200001255</v>
      </c>
      <c r="L2801" s="37" t="s">
        <v>48</v>
      </c>
      <c r="M2801" s="37" t="s">
        <v>2860</v>
      </c>
      <c r="N2801" s="37" t="s">
        <v>3095</v>
      </c>
      <c r="O2801" s="39" t="s">
        <v>16095</v>
      </c>
      <c r="P2801" s="37" t="s">
        <v>2967</v>
      </c>
      <c r="Q2801" s="37" t="s">
        <v>2968</v>
      </c>
      <c r="R2801" s="39" t="s">
        <v>16096</v>
      </c>
      <c r="S2801" s="40" t="s">
        <v>10741</v>
      </c>
      <c r="T2801" s="41">
        <v>3</v>
      </c>
      <c r="U2801" s="41">
        <v>0</v>
      </c>
      <c r="V2801" s="41">
        <v>0</v>
      </c>
      <c r="W2801" s="42"/>
      <c r="X2801" s="42"/>
      <c r="Y2801" s="102">
        <v>3</v>
      </c>
      <c r="Z2801">
        <v>0</v>
      </c>
      <c r="AA2801">
        <v>0</v>
      </c>
      <c r="AB2801">
        <v>0</v>
      </c>
      <c r="AE2801" s="103">
        <v>0</v>
      </c>
      <c r="AF2801">
        <v>0</v>
      </c>
      <c r="AG2801">
        <v>0</v>
      </c>
      <c r="AH2801">
        <v>0</v>
      </c>
      <c r="AI2801">
        <v>0</v>
      </c>
    </row>
    <row r="2802" spans="1:35" ht="15" hidden="1" customHeight="1" x14ac:dyDescent="0.25">
      <c r="A2802" s="37" t="s">
        <v>36</v>
      </c>
      <c r="B2802" s="37" t="s">
        <v>37</v>
      </c>
      <c r="C2802" s="37" t="s">
        <v>9690</v>
      </c>
      <c r="D2802" s="38" t="s">
        <v>16089</v>
      </c>
      <c r="E2802" s="37" t="s">
        <v>9691</v>
      </c>
      <c r="F2802" s="37" t="s">
        <v>8536</v>
      </c>
      <c r="G2802" s="37">
        <v>200003392</v>
      </c>
      <c r="H2802" s="100">
        <v>710033486</v>
      </c>
      <c r="I2802" s="101">
        <v>332194</v>
      </c>
      <c r="J2802" s="37">
        <v>100016617</v>
      </c>
      <c r="K2802" s="37">
        <v>200003392</v>
      </c>
      <c r="L2802" s="37" t="s">
        <v>48</v>
      </c>
      <c r="M2802" s="37" t="s">
        <v>8536</v>
      </c>
      <c r="N2802" s="37" t="s">
        <v>6661</v>
      </c>
      <c r="O2802" s="39" t="s">
        <v>16090</v>
      </c>
      <c r="P2802" s="37" t="s">
        <v>9692</v>
      </c>
      <c r="Q2802" s="37" t="s">
        <v>9693</v>
      </c>
      <c r="R2802" s="39" t="s">
        <v>16091</v>
      </c>
      <c r="S2802" s="40" t="s">
        <v>10741</v>
      </c>
      <c r="T2802" s="41">
        <v>46</v>
      </c>
      <c r="U2802" s="42">
        <v>0</v>
      </c>
      <c r="V2802" s="42">
        <v>0</v>
      </c>
      <c r="W2802" s="42"/>
      <c r="X2802" s="42"/>
      <c r="Y2802" s="102">
        <v>46</v>
      </c>
      <c r="Z2802">
        <v>0</v>
      </c>
      <c r="AA2802">
        <v>0</v>
      </c>
      <c r="AB2802">
        <v>0</v>
      </c>
      <c r="AE2802" s="103">
        <v>0</v>
      </c>
      <c r="AF2802">
        <v>0</v>
      </c>
      <c r="AG2802">
        <v>0</v>
      </c>
      <c r="AH2802">
        <v>0</v>
      </c>
      <c r="AI2802">
        <v>0</v>
      </c>
    </row>
    <row r="2803" spans="1:35" ht="15" hidden="1" customHeight="1" x14ac:dyDescent="0.25">
      <c r="A2803" s="37" t="s">
        <v>36</v>
      </c>
      <c r="B2803" s="37" t="s">
        <v>37</v>
      </c>
      <c r="C2803" s="37" t="s">
        <v>1470</v>
      </c>
      <c r="D2803" s="38" t="s">
        <v>16097</v>
      </c>
      <c r="E2803" s="37" t="s">
        <v>1471</v>
      </c>
      <c r="F2803" s="37" t="s">
        <v>814</v>
      </c>
      <c r="G2803" s="37">
        <v>200000442</v>
      </c>
      <c r="H2803" s="100">
        <v>710011440</v>
      </c>
      <c r="I2803" s="101">
        <v>37984756</v>
      </c>
      <c r="J2803" s="37">
        <v>100002337</v>
      </c>
      <c r="K2803" s="37">
        <v>100002338</v>
      </c>
      <c r="L2803" s="37" t="s">
        <v>92</v>
      </c>
      <c r="M2803" s="37" t="s">
        <v>814</v>
      </c>
      <c r="N2803" s="37" t="s">
        <v>1570</v>
      </c>
      <c r="O2803" s="39" t="s">
        <v>11383</v>
      </c>
      <c r="P2803" s="37" t="s">
        <v>1472</v>
      </c>
      <c r="Q2803" s="37" t="s">
        <v>1473</v>
      </c>
      <c r="R2803" s="39" t="s">
        <v>16098</v>
      </c>
      <c r="S2803" s="40" t="s">
        <v>10741</v>
      </c>
      <c r="T2803" s="41">
        <v>12</v>
      </c>
      <c r="U2803" s="42">
        <v>0</v>
      </c>
      <c r="V2803" s="42">
        <v>0</v>
      </c>
      <c r="W2803" s="42"/>
      <c r="X2803" s="42"/>
      <c r="Y2803" s="102">
        <v>12</v>
      </c>
      <c r="Z2803">
        <v>0</v>
      </c>
      <c r="AA2803">
        <v>0</v>
      </c>
      <c r="AB2803">
        <v>0</v>
      </c>
      <c r="AE2803" s="103">
        <v>0</v>
      </c>
      <c r="AF2803">
        <v>0</v>
      </c>
      <c r="AG2803">
        <v>0</v>
      </c>
      <c r="AH2803">
        <v>0</v>
      </c>
      <c r="AI2803">
        <v>0</v>
      </c>
    </row>
    <row r="2804" spans="1:35" ht="15" hidden="1" customHeight="1" x14ac:dyDescent="0.25">
      <c r="A2804" s="37" t="s">
        <v>36</v>
      </c>
      <c r="B2804" s="37" t="s">
        <v>37</v>
      </c>
      <c r="C2804" s="37" t="s">
        <v>9135</v>
      </c>
      <c r="D2804" s="38" t="s">
        <v>12649</v>
      </c>
      <c r="E2804" s="37" t="s">
        <v>9136</v>
      </c>
      <c r="F2804" s="37" t="s">
        <v>8536</v>
      </c>
      <c r="G2804" s="37">
        <v>200003197</v>
      </c>
      <c r="H2804" s="100">
        <v>710029829</v>
      </c>
      <c r="I2804" s="101">
        <v>35562447</v>
      </c>
      <c r="J2804" s="37">
        <v>100015824</v>
      </c>
      <c r="K2804" s="37">
        <v>100015821</v>
      </c>
      <c r="L2804" s="37" t="s">
        <v>3527</v>
      </c>
      <c r="M2804" s="37" t="s">
        <v>8536</v>
      </c>
      <c r="N2804" s="37" t="s">
        <v>9062</v>
      </c>
      <c r="O2804" s="39" t="s">
        <v>12650</v>
      </c>
      <c r="P2804" s="37" t="s">
        <v>9137</v>
      </c>
      <c r="Q2804" s="37" t="s">
        <v>9138</v>
      </c>
      <c r="R2804" s="39" t="s">
        <v>12651</v>
      </c>
      <c r="S2804" s="40" t="s">
        <v>10741</v>
      </c>
      <c r="T2804" s="41">
        <v>23</v>
      </c>
      <c r="U2804" s="41">
        <v>0</v>
      </c>
      <c r="V2804" s="41">
        <v>0</v>
      </c>
      <c r="W2804" s="42"/>
      <c r="X2804" s="42"/>
      <c r="Y2804" s="102">
        <v>23</v>
      </c>
      <c r="Z2804">
        <v>5</v>
      </c>
      <c r="AA2804">
        <v>0</v>
      </c>
      <c r="AB2804">
        <v>0</v>
      </c>
      <c r="AE2804" s="103">
        <v>5</v>
      </c>
      <c r="AF2804">
        <v>0</v>
      </c>
      <c r="AG2804">
        <v>0</v>
      </c>
      <c r="AH2804">
        <v>0</v>
      </c>
      <c r="AI2804">
        <v>0</v>
      </c>
    </row>
    <row r="2805" spans="1:35" ht="15" hidden="1" customHeight="1" x14ac:dyDescent="0.25">
      <c r="A2805" s="37" t="s">
        <v>36</v>
      </c>
      <c r="B2805" s="37" t="s">
        <v>37</v>
      </c>
      <c r="C2805" s="37" t="s">
        <v>4433</v>
      </c>
      <c r="D2805" s="38" t="s">
        <v>16099</v>
      </c>
      <c r="E2805" s="37" t="s">
        <v>4434</v>
      </c>
      <c r="F2805" s="37" t="s">
        <v>4189</v>
      </c>
      <c r="G2805" s="37">
        <v>200001481</v>
      </c>
      <c r="H2805" s="100">
        <v>710014708</v>
      </c>
      <c r="I2805" s="101">
        <v>37910159</v>
      </c>
      <c r="J2805" s="37">
        <v>100008233</v>
      </c>
      <c r="K2805" s="37">
        <v>100008235</v>
      </c>
      <c r="L2805" s="37" t="s">
        <v>105</v>
      </c>
      <c r="M2805" s="37" t="s">
        <v>4189</v>
      </c>
      <c r="N2805" s="37" t="s">
        <v>4452</v>
      </c>
      <c r="O2805" s="39" t="s">
        <v>15839</v>
      </c>
      <c r="P2805" s="37" t="s">
        <v>4435</v>
      </c>
      <c r="Q2805" s="37" t="s">
        <v>4436</v>
      </c>
      <c r="R2805" s="39" t="s">
        <v>16100</v>
      </c>
      <c r="S2805" s="40" t="s">
        <v>10741</v>
      </c>
      <c r="T2805" s="41">
        <v>13</v>
      </c>
      <c r="U2805" s="41">
        <v>0</v>
      </c>
      <c r="V2805" s="41">
        <v>0</v>
      </c>
      <c r="W2805" s="42"/>
      <c r="X2805" s="42"/>
      <c r="Y2805" s="102">
        <v>13</v>
      </c>
      <c r="Z2805">
        <v>0</v>
      </c>
      <c r="AA2805">
        <v>0</v>
      </c>
      <c r="AB2805">
        <v>0</v>
      </c>
      <c r="AE2805" s="103">
        <v>0</v>
      </c>
      <c r="AF2805">
        <v>0</v>
      </c>
      <c r="AG2805">
        <v>0</v>
      </c>
      <c r="AH2805">
        <v>0</v>
      </c>
      <c r="AI2805">
        <v>0</v>
      </c>
    </row>
    <row r="2806" spans="1:35" ht="15" hidden="1" customHeight="1" x14ac:dyDescent="0.25">
      <c r="A2806" s="37" t="s">
        <v>36</v>
      </c>
      <c r="B2806" s="37" t="s">
        <v>37</v>
      </c>
      <c r="C2806" s="37" t="s">
        <v>2182</v>
      </c>
      <c r="D2806" s="38" t="s">
        <v>16106</v>
      </c>
      <c r="E2806" s="37" t="s">
        <v>2183</v>
      </c>
      <c r="F2806" s="37" t="s">
        <v>1879</v>
      </c>
      <c r="G2806" s="37">
        <v>200000860</v>
      </c>
      <c r="H2806" s="100">
        <v>710221819</v>
      </c>
      <c r="I2806" s="101">
        <v>36125920</v>
      </c>
      <c r="J2806" s="37">
        <v>100004504</v>
      </c>
      <c r="K2806" s="37">
        <v>100004505</v>
      </c>
      <c r="L2806" s="37" t="s">
        <v>92</v>
      </c>
      <c r="M2806" s="37" t="s">
        <v>1879</v>
      </c>
      <c r="N2806" s="37" t="s">
        <v>2029</v>
      </c>
      <c r="O2806" s="39" t="s">
        <v>12381</v>
      </c>
      <c r="P2806" s="37" t="s">
        <v>2184</v>
      </c>
      <c r="Q2806" s="37" t="s">
        <v>2185</v>
      </c>
      <c r="R2806" s="39" t="s">
        <v>16107</v>
      </c>
      <c r="S2806" s="40" t="s">
        <v>10741</v>
      </c>
      <c r="T2806" s="41">
        <v>6</v>
      </c>
      <c r="U2806" s="41">
        <v>0</v>
      </c>
      <c r="V2806" s="41">
        <v>0</v>
      </c>
      <c r="W2806" s="42"/>
      <c r="X2806" s="42"/>
      <c r="Y2806" s="102">
        <v>6</v>
      </c>
      <c r="Z2806">
        <v>0</v>
      </c>
      <c r="AA2806">
        <v>0</v>
      </c>
      <c r="AB2806">
        <v>0</v>
      </c>
      <c r="AE2806" s="103">
        <v>0</v>
      </c>
      <c r="AF2806">
        <v>0</v>
      </c>
      <c r="AG2806">
        <v>0</v>
      </c>
      <c r="AH2806">
        <v>0</v>
      </c>
      <c r="AI2806">
        <v>0</v>
      </c>
    </row>
    <row r="2807" spans="1:35" ht="15" hidden="1" customHeight="1" x14ac:dyDescent="0.25">
      <c r="A2807" s="37" t="s">
        <v>36</v>
      </c>
      <c r="B2807" s="37" t="s">
        <v>37</v>
      </c>
      <c r="C2807" s="37" t="s">
        <v>8194</v>
      </c>
      <c r="D2807" s="38" t="s">
        <v>16101</v>
      </c>
      <c r="E2807" s="37" t="s">
        <v>8195</v>
      </c>
      <c r="F2807" s="37" t="s">
        <v>6696</v>
      </c>
      <c r="G2807" s="37">
        <v>200002863</v>
      </c>
      <c r="H2807" s="100">
        <v>710034059</v>
      </c>
      <c r="I2807" s="101">
        <v>37873351</v>
      </c>
      <c r="J2807" s="37">
        <v>100014009</v>
      </c>
      <c r="K2807" s="37">
        <v>100014010</v>
      </c>
      <c r="L2807" s="37" t="s">
        <v>92</v>
      </c>
      <c r="M2807" s="37" t="s">
        <v>6696</v>
      </c>
      <c r="N2807" s="37" t="s">
        <v>8266</v>
      </c>
      <c r="O2807" s="39" t="s">
        <v>14438</v>
      </c>
      <c r="P2807" s="37" t="s">
        <v>8196</v>
      </c>
      <c r="Q2807" s="37" t="s">
        <v>8197</v>
      </c>
      <c r="R2807" s="39" t="s">
        <v>16102</v>
      </c>
      <c r="S2807" s="40" t="s">
        <v>10741</v>
      </c>
      <c r="T2807" s="41">
        <v>9</v>
      </c>
      <c r="U2807" s="41">
        <v>0</v>
      </c>
      <c r="V2807" s="41">
        <v>0</v>
      </c>
      <c r="W2807" s="42"/>
      <c r="X2807" s="42"/>
      <c r="Y2807" s="102">
        <v>9</v>
      </c>
      <c r="Z2807">
        <v>0</v>
      </c>
      <c r="AA2807">
        <v>0</v>
      </c>
      <c r="AB2807">
        <v>0</v>
      </c>
      <c r="AE2807" s="103">
        <v>0</v>
      </c>
      <c r="AF2807">
        <v>1</v>
      </c>
      <c r="AG2807">
        <v>0</v>
      </c>
      <c r="AH2807">
        <v>0</v>
      </c>
      <c r="AI2807">
        <v>1</v>
      </c>
    </row>
    <row r="2808" spans="1:35" ht="15" hidden="1" customHeight="1" x14ac:dyDescent="0.25">
      <c r="A2808" s="37" t="s">
        <v>36</v>
      </c>
      <c r="B2808" s="37" t="s">
        <v>37</v>
      </c>
      <c r="C2808" s="37" t="s">
        <v>270</v>
      </c>
      <c r="D2808" s="38" t="s">
        <v>16103</v>
      </c>
      <c r="E2808" s="37" t="s">
        <v>271</v>
      </c>
      <c r="F2808" s="37" t="s">
        <v>40</v>
      </c>
      <c r="G2808" s="37">
        <v>200000258</v>
      </c>
      <c r="H2808" s="100">
        <v>710002106</v>
      </c>
      <c r="I2808" s="101">
        <v>31816860</v>
      </c>
      <c r="J2808" s="37">
        <v>100001279</v>
      </c>
      <c r="K2808" s="37">
        <v>100001278</v>
      </c>
      <c r="L2808" s="37" t="s">
        <v>105</v>
      </c>
      <c r="M2808" s="37" t="s">
        <v>40</v>
      </c>
      <c r="N2808" s="37" t="s">
        <v>241</v>
      </c>
      <c r="O2808" s="39" t="s">
        <v>16104</v>
      </c>
      <c r="P2808" s="37" t="s">
        <v>272</v>
      </c>
      <c r="Q2808" s="37" t="s">
        <v>273</v>
      </c>
      <c r="R2808" s="39" t="s">
        <v>16105</v>
      </c>
      <c r="S2808" s="40" t="s">
        <v>10741</v>
      </c>
      <c r="T2808" s="41">
        <v>39</v>
      </c>
      <c r="U2808" s="41">
        <v>0</v>
      </c>
      <c r="V2808" s="41">
        <v>0</v>
      </c>
      <c r="W2808" s="42"/>
      <c r="X2808" s="42"/>
      <c r="Y2808" s="102">
        <v>39</v>
      </c>
      <c r="Z2808">
        <v>0</v>
      </c>
      <c r="AA2808">
        <v>0</v>
      </c>
      <c r="AB2808">
        <v>0</v>
      </c>
      <c r="AE2808" s="103">
        <v>0</v>
      </c>
      <c r="AF2808">
        <v>0</v>
      </c>
      <c r="AG2808">
        <v>0</v>
      </c>
      <c r="AH2808">
        <v>0</v>
      </c>
      <c r="AI2808">
        <v>0</v>
      </c>
    </row>
    <row r="2809" spans="1:35" ht="15" hidden="1" customHeight="1" x14ac:dyDescent="0.25">
      <c r="A2809" s="37" t="s">
        <v>36</v>
      </c>
      <c r="B2809" s="37" t="s">
        <v>37</v>
      </c>
      <c r="C2809" s="37" t="s">
        <v>8603</v>
      </c>
      <c r="D2809" s="38" t="s">
        <v>16108</v>
      </c>
      <c r="E2809" s="37" t="s">
        <v>8604</v>
      </c>
      <c r="F2809" s="37" t="s">
        <v>8536</v>
      </c>
      <c r="G2809" s="37">
        <v>200002989</v>
      </c>
      <c r="H2809" s="100">
        <v>710025335</v>
      </c>
      <c r="I2809" s="101">
        <v>324124</v>
      </c>
      <c r="J2809" s="37">
        <v>100015145</v>
      </c>
      <c r="K2809" s="37">
        <v>200002989</v>
      </c>
      <c r="L2809" s="37" t="s">
        <v>48</v>
      </c>
      <c r="M2809" s="37" t="s">
        <v>8536</v>
      </c>
      <c r="N2809" s="37" t="s">
        <v>8633</v>
      </c>
      <c r="O2809" s="39" t="s">
        <v>11274</v>
      </c>
      <c r="P2809" s="37" t="s">
        <v>8605</v>
      </c>
      <c r="Q2809" s="37" t="s">
        <v>8606</v>
      </c>
      <c r="R2809" s="39" t="s">
        <v>16109</v>
      </c>
      <c r="S2809" s="40" t="s">
        <v>10741</v>
      </c>
      <c r="T2809" s="41">
        <v>5</v>
      </c>
      <c r="U2809" s="41">
        <v>0</v>
      </c>
      <c r="V2809" s="41">
        <v>0</v>
      </c>
      <c r="W2809" s="42"/>
      <c r="X2809" s="42"/>
      <c r="Y2809" s="102">
        <v>5</v>
      </c>
      <c r="Z2809">
        <v>0</v>
      </c>
      <c r="AA2809">
        <v>0</v>
      </c>
      <c r="AB2809">
        <v>0</v>
      </c>
      <c r="AE2809" s="103">
        <v>0</v>
      </c>
      <c r="AF2809">
        <v>0</v>
      </c>
      <c r="AG2809">
        <v>0</v>
      </c>
      <c r="AH2809">
        <v>0</v>
      </c>
      <c r="AI2809">
        <v>0</v>
      </c>
    </row>
    <row r="2810" spans="1:35" ht="15" hidden="1" customHeight="1" x14ac:dyDescent="0.25">
      <c r="A2810" s="37" t="s">
        <v>36</v>
      </c>
      <c r="B2810" s="37" t="s">
        <v>37</v>
      </c>
      <c r="C2810" s="37" t="s">
        <v>156</v>
      </c>
      <c r="D2810" s="38" t="s">
        <v>15249</v>
      </c>
      <c r="E2810" s="37" t="s">
        <v>157</v>
      </c>
      <c r="F2810" s="37" t="s">
        <v>40</v>
      </c>
      <c r="G2810" s="37">
        <v>200000279</v>
      </c>
      <c r="H2810" s="100">
        <v>710001550</v>
      </c>
      <c r="I2810" s="101">
        <v>304786</v>
      </c>
      <c r="J2810" s="37">
        <v>100001394</v>
      </c>
      <c r="K2810" s="37">
        <v>200000279</v>
      </c>
      <c r="L2810" s="37" t="s">
        <v>48</v>
      </c>
      <c r="M2810" s="37" t="s">
        <v>40</v>
      </c>
      <c r="N2810" s="37" t="s">
        <v>56</v>
      </c>
      <c r="O2810" s="39" t="s">
        <v>14604</v>
      </c>
      <c r="P2810" s="37" t="s">
        <v>158</v>
      </c>
      <c r="Q2810" s="37" t="s">
        <v>160</v>
      </c>
      <c r="R2810" s="39" t="s">
        <v>10613</v>
      </c>
      <c r="S2810" s="40" t="s">
        <v>10741</v>
      </c>
      <c r="T2810" s="41">
        <v>16</v>
      </c>
      <c r="U2810" s="41">
        <v>0</v>
      </c>
      <c r="V2810" s="41">
        <v>0</v>
      </c>
      <c r="W2810" s="42"/>
      <c r="X2810" s="42"/>
      <c r="Y2810" s="102">
        <v>16</v>
      </c>
      <c r="Z2810">
        <v>0</v>
      </c>
      <c r="AA2810">
        <v>0</v>
      </c>
      <c r="AB2810">
        <v>0</v>
      </c>
      <c r="AE2810" s="103">
        <v>0</v>
      </c>
      <c r="AF2810">
        <v>0</v>
      </c>
      <c r="AG2810">
        <v>0</v>
      </c>
      <c r="AH2810">
        <v>0</v>
      </c>
      <c r="AI2810">
        <v>0</v>
      </c>
    </row>
    <row r="2811" spans="1:35" ht="15" hidden="1" customHeight="1" x14ac:dyDescent="0.25">
      <c r="A2811" s="37" t="s">
        <v>36</v>
      </c>
      <c r="B2811" s="37" t="s">
        <v>37</v>
      </c>
      <c r="C2811" s="37" t="s">
        <v>2284</v>
      </c>
      <c r="D2811" s="38" t="s">
        <v>12368</v>
      </c>
      <c r="E2811" s="37" t="s">
        <v>2285</v>
      </c>
      <c r="F2811" s="37" t="s">
        <v>1879</v>
      </c>
      <c r="G2811" s="37">
        <v>200000725</v>
      </c>
      <c r="H2811" s="100">
        <v>36128431</v>
      </c>
      <c r="I2811" s="101">
        <v>317667</v>
      </c>
      <c r="J2811" s="37">
        <v>100003996</v>
      </c>
      <c r="K2811" s="37">
        <v>200000725</v>
      </c>
      <c r="L2811" s="37" t="s">
        <v>48</v>
      </c>
      <c r="M2811" s="37" t="s">
        <v>1879</v>
      </c>
      <c r="N2811" s="37" t="s">
        <v>2287</v>
      </c>
      <c r="O2811" s="39" t="s">
        <v>12168</v>
      </c>
      <c r="P2811" s="37" t="s">
        <v>2287</v>
      </c>
      <c r="Q2811" s="37" t="s">
        <v>2293</v>
      </c>
      <c r="R2811" s="39" t="s">
        <v>12169</v>
      </c>
      <c r="S2811" s="40" t="s">
        <v>10721</v>
      </c>
      <c r="T2811" s="41">
        <v>86</v>
      </c>
      <c r="U2811" s="41">
        <v>0</v>
      </c>
      <c r="V2811" s="41">
        <v>0</v>
      </c>
      <c r="W2811" s="42"/>
      <c r="X2811" s="42"/>
      <c r="Y2811" s="102">
        <v>86</v>
      </c>
      <c r="Z2811">
        <v>0</v>
      </c>
      <c r="AA2811">
        <v>0</v>
      </c>
      <c r="AB2811">
        <v>0</v>
      </c>
      <c r="AE2811" s="103">
        <v>0</v>
      </c>
      <c r="AF2811">
        <v>1</v>
      </c>
      <c r="AG2811">
        <v>0</v>
      </c>
      <c r="AH2811">
        <v>0</v>
      </c>
      <c r="AI2811">
        <v>1</v>
      </c>
    </row>
    <row r="2812" spans="1:35" ht="15" hidden="1" customHeight="1" x14ac:dyDescent="0.25">
      <c r="A2812" s="37" t="s">
        <v>36</v>
      </c>
      <c r="B2812" s="37" t="s">
        <v>37</v>
      </c>
      <c r="C2812" s="37" t="s">
        <v>3065</v>
      </c>
      <c r="D2812" s="38" t="s">
        <v>16110</v>
      </c>
      <c r="E2812" s="37" t="s">
        <v>3066</v>
      </c>
      <c r="F2812" s="37" t="s">
        <v>2860</v>
      </c>
      <c r="G2812" s="37">
        <v>200001083</v>
      </c>
      <c r="H2812" s="100">
        <v>710006810</v>
      </c>
      <c r="I2812" s="101">
        <v>308382</v>
      </c>
      <c r="J2812" s="37">
        <v>100006044</v>
      </c>
      <c r="K2812" s="37">
        <v>200001083</v>
      </c>
      <c r="L2812" s="37" t="s">
        <v>48</v>
      </c>
      <c r="M2812" s="37" t="s">
        <v>2860</v>
      </c>
      <c r="N2812" s="37" t="s">
        <v>2862</v>
      </c>
      <c r="O2812" s="39" t="s">
        <v>12032</v>
      </c>
      <c r="P2812" s="37" t="s">
        <v>3067</v>
      </c>
      <c r="Q2812" s="37" t="s">
        <v>3068</v>
      </c>
      <c r="R2812" s="39" t="s">
        <v>16111</v>
      </c>
      <c r="S2812" s="40" t="s">
        <v>10741</v>
      </c>
      <c r="T2812" s="41">
        <v>9</v>
      </c>
      <c r="U2812" s="42">
        <v>0</v>
      </c>
      <c r="V2812" s="42">
        <v>0</v>
      </c>
      <c r="W2812" s="42"/>
      <c r="X2812" s="42"/>
      <c r="Y2812" s="102">
        <v>9</v>
      </c>
      <c r="Z2812">
        <v>0</v>
      </c>
      <c r="AA2812">
        <v>0</v>
      </c>
      <c r="AB2812">
        <v>0</v>
      </c>
      <c r="AE2812" s="103">
        <v>0</v>
      </c>
      <c r="AF2812">
        <v>0</v>
      </c>
      <c r="AG2812">
        <v>0</v>
      </c>
      <c r="AH2812">
        <v>0</v>
      </c>
      <c r="AI2812">
        <v>0</v>
      </c>
    </row>
    <row r="2813" spans="1:35" ht="15" hidden="1" customHeight="1" x14ac:dyDescent="0.25">
      <c r="A2813" s="37" t="s">
        <v>36</v>
      </c>
      <c r="B2813" s="37" t="s">
        <v>592</v>
      </c>
      <c r="C2813" s="37" t="s">
        <v>10487</v>
      </c>
      <c r="D2813" s="38" t="s">
        <v>16112</v>
      </c>
      <c r="E2813" s="37" t="s">
        <v>10488</v>
      </c>
      <c r="F2813" s="37" t="s">
        <v>40</v>
      </c>
      <c r="G2813" s="37">
        <v>200004082</v>
      </c>
      <c r="H2813" s="100">
        <v>710282605</v>
      </c>
      <c r="I2813" s="101">
        <v>53826043</v>
      </c>
      <c r="J2813" s="37">
        <v>100019608</v>
      </c>
      <c r="K2813" s="37">
        <v>200004082</v>
      </c>
      <c r="L2813" s="37" t="s">
        <v>10465</v>
      </c>
      <c r="M2813" s="37" t="s">
        <v>40</v>
      </c>
      <c r="N2813" s="37" t="s">
        <v>357</v>
      </c>
      <c r="O2813" s="39" t="s">
        <v>12542</v>
      </c>
      <c r="P2813" s="37" t="s">
        <v>336</v>
      </c>
      <c r="Q2813" s="37" t="s">
        <v>10443</v>
      </c>
      <c r="R2813" s="39" t="s">
        <v>10609</v>
      </c>
      <c r="S2813" s="40" t="s">
        <v>10741</v>
      </c>
      <c r="T2813" s="41">
        <v>0</v>
      </c>
      <c r="U2813" s="42">
        <v>3</v>
      </c>
      <c r="V2813" s="42">
        <v>0</v>
      </c>
      <c r="W2813" s="42"/>
      <c r="X2813" s="42"/>
      <c r="Y2813" s="102">
        <v>3</v>
      </c>
      <c r="Z2813">
        <v>0</v>
      </c>
      <c r="AA2813">
        <v>0</v>
      </c>
      <c r="AB2813">
        <v>0</v>
      </c>
      <c r="AE2813" s="103">
        <v>0</v>
      </c>
      <c r="AF2813">
        <v>0</v>
      </c>
      <c r="AG2813">
        <v>0</v>
      </c>
      <c r="AH2813">
        <v>0</v>
      </c>
      <c r="AI2813">
        <v>0</v>
      </c>
    </row>
    <row r="2814" spans="1:35" ht="15" hidden="1" customHeight="1" x14ac:dyDescent="0.25">
      <c r="A2814" s="37" t="s">
        <v>36</v>
      </c>
      <c r="B2814" s="37" t="s">
        <v>37</v>
      </c>
      <c r="C2814" s="37" t="s">
        <v>2767</v>
      </c>
      <c r="D2814" s="38" t="s">
        <v>16113</v>
      </c>
      <c r="E2814" s="37" t="s">
        <v>2768</v>
      </c>
      <c r="F2814" s="37" t="s">
        <v>1879</v>
      </c>
      <c r="G2814" s="37">
        <v>200000733</v>
      </c>
      <c r="H2814" s="100">
        <v>710017642</v>
      </c>
      <c r="I2814" s="101">
        <v>692484</v>
      </c>
      <c r="J2814" s="37">
        <v>100003885</v>
      </c>
      <c r="K2814" s="37">
        <v>200000733</v>
      </c>
      <c r="L2814" s="37" t="s">
        <v>48</v>
      </c>
      <c r="M2814" s="37" t="s">
        <v>1879</v>
      </c>
      <c r="N2814" s="37" t="s">
        <v>2287</v>
      </c>
      <c r="O2814" s="39" t="s">
        <v>14552</v>
      </c>
      <c r="P2814" s="37" t="s">
        <v>2769</v>
      </c>
      <c r="Q2814" s="37" t="s">
        <v>2770</v>
      </c>
      <c r="R2814" s="39" t="s">
        <v>16114</v>
      </c>
      <c r="S2814" s="40" t="s">
        <v>10741</v>
      </c>
      <c r="T2814" s="41">
        <v>7</v>
      </c>
      <c r="U2814" s="41">
        <v>0</v>
      </c>
      <c r="V2814" s="41">
        <v>0</v>
      </c>
      <c r="W2814" s="42"/>
      <c r="X2814" s="42"/>
      <c r="Y2814" s="102">
        <v>7</v>
      </c>
      <c r="Z2814">
        <v>0</v>
      </c>
      <c r="AA2814">
        <v>0</v>
      </c>
      <c r="AB2814">
        <v>0</v>
      </c>
      <c r="AE2814" s="103">
        <v>0</v>
      </c>
      <c r="AF2814">
        <v>0</v>
      </c>
      <c r="AG2814">
        <v>0</v>
      </c>
      <c r="AH2814">
        <v>0</v>
      </c>
      <c r="AI2814">
        <v>0</v>
      </c>
    </row>
    <row r="2815" spans="1:35" ht="15" hidden="1" customHeight="1" x14ac:dyDescent="0.25">
      <c r="A2815" s="37" t="s">
        <v>36</v>
      </c>
      <c r="B2815" s="37" t="s">
        <v>37</v>
      </c>
      <c r="C2815" s="37" t="s">
        <v>2026</v>
      </c>
      <c r="D2815" s="38" t="s">
        <v>10953</v>
      </c>
      <c r="E2815" s="37" t="s">
        <v>2027</v>
      </c>
      <c r="F2815" s="37" t="s">
        <v>1879</v>
      </c>
      <c r="G2815" s="37">
        <v>200000840</v>
      </c>
      <c r="H2815" s="100">
        <v>710036000</v>
      </c>
      <c r="I2815" s="101">
        <v>312037</v>
      </c>
      <c r="J2815" s="37">
        <v>100004623</v>
      </c>
      <c r="K2815" s="37">
        <v>200000840</v>
      </c>
      <c r="L2815" s="37" t="s">
        <v>48</v>
      </c>
      <c r="M2815" s="37" t="s">
        <v>1879</v>
      </c>
      <c r="N2815" s="37" t="s">
        <v>2029</v>
      </c>
      <c r="O2815" s="39" t="s">
        <v>10954</v>
      </c>
      <c r="P2815" s="37" t="s">
        <v>2029</v>
      </c>
      <c r="Q2815" s="37" t="s">
        <v>2039</v>
      </c>
      <c r="R2815" s="39" t="s">
        <v>10955</v>
      </c>
      <c r="S2815" s="40" t="s">
        <v>10741</v>
      </c>
      <c r="T2815" s="41">
        <v>40</v>
      </c>
      <c r="U2815" s="41">
        <v>0</v>
      </c>
      <c r="V2815" s="41">
        <v>0</v>
      </c>
      <c r="W2815" s="42"/>
      <c r="X2815" s="42"/>
      <c r="Y2815" s="102">
        <v>40</v>
      </c>
      <c r="Z2815">
        <v>0</v>
      </c>
      <c r="AA2815">
        <v>0</v>
      </c>
      <c r="AB2815">
        <v>0</v>
      </c>
      <c r="AE2815" s="103">
        <v>0</v>
      </c>
      <c r="AF2815">
        <v>0</v>
      </c>
      <c r="AG2815">
        <v>0</v>
      </c>
      <c r="AH2815">
        <v>0</v>
      </c>
      <c r="AI2815">
        <v>0</v>
      </c>
    </row>
    <row r="2816" spans="1:35" ht="15" hidden="1" customHeight="1" x14ac:dyDescent="0.25">
      <c r="A2816" s="37" t="s">
        <v>36</v>
      </c>
      <c r="B2816" s="37" t="s">
        <v>592</v>
      </c>
      <c r="C2816" s="37" t="s">
        <v>16761</v>
      </c>
      <c r="D2816" s="38" t="s">
        <v>16909</v>
      </c>
      <c r="E2816" s="37" t="s">
        <v>16762</v>
      </c>
      <c r="F2816" s="37" t="s">
        <v>6696</v>
      </c>
      <c r="G2816" s="37">
        <v>200004143</v>
      </c>
      <c r="H2816" s="100">
        <v>710286546</v>
      </c>
      <c r="I2816" s="101">
        <v>50206737</v>
      </c>
      <c r="J2816" s="37">
        <v>100020025</v>
      </c>
      <c r="K2816" s="37">
        <v>200004143</v>
      </c>
      <c r="L2816" s="37" t="s">
        <v>16910</v>
      </c>
      <c r="M2816" s="37" t="s">
        <v>40</v>
      </c>
      <c r="N2816" s="37" t="s">
        <v>56</v>
      </c>
      <c r="O2816" s="39" t="s">
        <v>13204</v>
      </c>
      <c r="P2816" s="37" t="s">
        <v>259</v>
      </c>
      <c r="Q2816" s="37" t="s">
        <v>16911</v>
      </c>
      <c r="R2816" s="39" t="s">
        <v>10620</v>
      </c>
      <c r="S2816" s="40" t="s">
        <v>10741</v>
      </c>
      <c r="T2816" s="41">
        <v>0</v>
      </c>
      <c r="U2816" s="41">
        <v>1</v>
      </c>
      <c r="V2816" s="41">
        <v>0</v>
      </c>
      <c r="W2816" s="42"/>
      <c r="X2816" s="42"/>
      <c r="Y2816" s="102">
        <v>1</v>
      </c>
      <c r="Z2816">
        <v>0</v>
      </c>
      <c r="AA2816">
        <v>0</v>
      </c>
      <c r="AB2816">
        <v>0</v>
      </c>
      <c r="AE2816" s="103">
        <v>0</v>
      </c>
      <c r="AF2816">
        <v>0</v>
      </c>
      <c r="AG2816">
        <v>0</v>
      </c>
      <c r="AH2816">
        <v>0</v>
      </c>
      <c r="AI2816">
        <v>0</v>
      </c>
    </row>
    <row r="2817" spans="1:35" ht="15" hidden="1" customHeight="1" x14ac:dyDescent="0.25">
      <c r="A2817" s="37" t="s">
        <v>36</v>
      </c>
      <c r="B2817" s="37" t="s">
        <v>592</v>
      </c>
      <c r="C2817" s="37" t="s">
        <v>1849</v>
      </c>
      <c r="D2817" s="38" t="s">
        <v>16115</v>
      </c>
      <c r="E2817" s="37" t="s">
        <v>16116</v>
      </c>
      <c r="F2817" s="37" t="s">
        <v>814</v>
      </c>
      <c r="G2817" s="37">
        <v>200004025</v>
      </c>
      <c r="H2817" s="100">
        <v>710258526</v>
      </c>
      <c r="I2817" s="101">
        <v>53464036</v>
      </c>
      <c r="J2817" s="37">
        <v>100017141</v>
      </c>
      <c r="K2817" s="37">
        <v>200004025</v>
      </c>
      <c r="L2817" s="37" t="s">
        <v>603</v>
      </c>
      <c r="M2817" s="37" t="s">
        <v>814</v>
      </c>
      <c r="N2817" s="37" t="s">
        <v>549</v>
      </c>
      <c r="O2817" s="39" t="s">
        <v>1383</v>
      </c>
      <c r="P2817" s="37" t="s">
        <v>549</v>
      </c>
      <c r="Q2817" s="37" t="s">
        <v>1851</v>
      </c>
      <c r="R2817" s="39" t="s">
        <v>10622</v>
      </c>
      <c r="S2817" s="40" t="s">
        <v>10741</v>
      </c>
      <c r="T2817" s="41">
        <v>0</v>
      </c>
      <c r="U2817" s="41">
        <v>8</v>
      </c>
      <c r="V2817" s="41">
        <v>0</v>
      </c>
      <c r="W2817" s="42"/>
      <c r="X2817" s="42"/>
      <c r="Y2817" s="102">
        <v>8</v>
      </c>
      <c r="Z2817">
        <v>0</v>
      </c>
      <c r="AA2817">
        <v>0</v>
      </c>
      <c r="AB2817">
        <v>0</v>
      </c>
      <c r="AE2817" s="103">
        <v>0</v>
      </c>
      <c r="AF2817">
        <v>0</v>
      </c>
      <c r="AG2817">
        <v>0</v>
      </c>
      <c r="AH2817">
        <v>0</v>
      </c>
      <c r="AI2817">
        <v>0</v>
      </c>
    </row>
    <row r="2818" spans="1:35" ht="15" hidden="1" customHeight="1" x14ac:dyDescent="0.25">
      <c r="A2818" s="37" t="s">
        <v>36</v>
      </c>
      <c r="B2818" s="37" t="s">
        <v>37</v>
      </c>
      <c r="C2818" s="37" t="s">
        <v>7919</v>
      </c>
      <c r="D2818" s="38" t="s">
        <v>16117</v>
      </c>
      <c r="E2818" s="37" t="s">
        <v>7920</v>
      </c>
      <c r="F2818" s="37" t="s">
        <v>6696</v>
      </c>
      <c r="G2818" s="37">
        <v>200002691</v>
      </c>
      <c r="H2818" s="100">
        <v>710031734</v>
      </c>
      <c r="I2818" s="101">
        <v>37872907</v>
      </c>
      <c r="J2818" s="37">
        <v>100013485</v>
      </c>
      <c r="K2818" s="37">
        <v>100013486</v>
      </c>
      <c r="L2818" s="37" t="s">
        <v>92</v>
      </c>
      <c r="M2818" s="37" t="s">
        <v>6696</v>
      </c>
      <c r="N2818" s="37" t="s">
        <v>7842</v>
      </c>
      <c r="O2818" s="39" t="s">
        <v>16118</v>
      </c>
      <c r="P2818" s="37" t="s">
        <v>7921</v>
      </c>
      <c r="Q2818" s="37" t="s">
        <v>7922</v>
      </c>
      <c r="R2818" s="39" t="s">
        <v>16119</v>
      </c>
      <c r="S2818" s="40" t="s">
        <v>10741</v>
      </c>
      <c r="T2818" s="41">
        <v>22</v>
      </c>
      <c r="U2818" s="42">
        <v>0</v>
      </c>
      <c r="V2818" s="42">
        <v>0</v>
      </c>
      <c r="W2818" s="42"/>
      <c r="X2818" s="42"/>
      <c r="Y2818" s="102">
        <v>22</v>
      </c>
      <c r="Z2818">
        <v>0</v>
      </c>
      <c r="AA2818">
        <v>0</v>
      </c>
      <c r="AB2818">
        <v>0</v>
      </c>
      <c r="AE2818" s="103">
        <v>0</v>
      </c>
      <c r="AF2818">
        <v>1</v>
      </c>
      <c r="AG2818">
        <v>0</v>
      </c>
      <c r="AH2818">
        <v>0</v>
      </c>
      <c r="AI2818">
        <v>1</v>
      </c>
    </row>
    <row r="2819" spans="1:35" ht="15" hidden="1" customHeight="1" x14ac:dyDescent="0.25">
      <c r="A2819" s="37" t="s">
        <v>36</v>
      </c>
      <c r="B2819" s="37" t="s">
        <v>37</v>
      </c>
      <c r="C2819" s="37" t="s">
        <v>4957</v>
      </c>
      <c r="D2819" s="38" t="s">
        <v>10789</v>
      </c>
      <c r="E2819" s="37" t="s">
        <v>4958</v>
      </c>
      <c r="F2819" s="37" t="s">
        <v>4189</v>
      </c>
      <c r="G2819" s="37">
        <v>200001574</v>
      </c>
      <c r="H2819" s="100">
        <v>37905147</v>
      </c>
      <c r="I2819" s="101">
        <v>321796</v>
      </c>
      <c r="J2819" s="37">
        <v>100009076</v>
      </c>
      <c r="K2819" s="37">
        <v>200001574</v>
      </c>
      <c r="L2819" s="37" t="s">
        <v>48</v>
      </c>
      <c r="M2819" s="37" t="s">
        <v>4189</v>
      </c>
      <c r="N2819" s="37" t="s">
        <v>4960</v>
      </c>
      <c r="O2819" s="39" t="s">
        <v>11043</v>
      </c>
      <c r="P2819" s="37" t="s">
        <v>4960</v>
      </c>
      <c r="Q2819" s="37" t="s">
        <v>4986</v>
      </c>
      <c r="R2819" s="39" t="s">
        <v>10655</v>
      </c>
      <c r="S2819" s="40" t="s">
        <v>10721</v>
      </c>
      <c r="T2819" s="41">
        <v>50</v>
      </c>
      <c r="U2819" s="41">
        <v>0</v>
      </c>
      <c r="V2819" s="41">
        <v>0</v>
      </c>
      <c r="W2819" s="42"/>
      <c r="X2819" s="42"/>
      <c r="Y2819" s="102">
        <v>50</v>
      </c>
      <c r="Z2819">
        <v>1</v>
      </c>
      <c r="AA2819">
        <v>0</v>
      </c>
      <c r="AB2819">
        <v>0</v>
      </c>
      <c r="AE2819" s="103">
        <v>1</v>
      </c>
      <c r="AF2819">
        <v>3</v>
      </c>
      <c r="AG2819">
        <v>0</v>
      </c>
      <c r="AH2819">
        <v>0</v>
      </c>
      <c r="AI2819">
        <v>3</v>
      </c>
    </row>
    <row r="2820" spans="1:35" ht="15" hidden="1" customHeight="1" x14ac:dyDescent="0.25">
      <c r="A2820" s="37" t="s">
        <v>36</v>
      </c>
      <c r="B2820" s="37" t="s">
        <v>37</v>
      </c>
      <c r="C2820" s="37" t="s">
        <v>4343</v>
      </c>
      <c r="D2820" s="38" t="s">
        <v>16596</v>
      </c>
      <c r="E2820" s="37" t="s">
        <v>4344</v>
      </c>
      <c r="F2820" s="37" t="s">
        <v>4189</v>
      </c>
      <c r="G2820" s="37">
        <v>200001315</v>
      </c>
      <c r="H2820" s="100">
        <v>710014333</v>
      </c>
      <c r="I2820" s="101">
        <v>37812165</v>
      </c>
      <c r="J2820" s="37">
        <v>100007351</v>
      </c>
      <c r="K2820" s="37">
        <v>100007353</v>
      </c>
      <c r="L2820" s="37" t="s">
        <v>92</v>
      </c>
      <c r="M2820" s="37" t="s">
        <v>4189</v>
      </c>
      <c r="N2820" s="37" t="s">
        <v>4196</v>
      </c>
      <c r="O2820" s="39" t="s">
        <v>16597</v>
      </c>
      <c r="P2820" s="37" t="s">
        <v>4345</v>
      </c>
      <c r="Q2820" s="37" t="s">
        <v>4346</v>
      </c>
      <c r="R2820" s="39" t="s">
        <v>16598</v>
      </c>
      <c r="S2820" s="40" t="s">
        <v>10741</v>
      </c>
      <c r="T2820" s="41">
        <v>22</v>
      </c>
      <c r="U2820" s="41">
        <v>0</v>
      </c>
      <c r="V2820" s="41">
        <v>0</v>
      </c>
      <c r="W2820" s="42"/>
      <c r="X2820" s="42"/>
      <c r="Y2820" s="102">
        <v>22</v>
      </c>
      <c r="Z2820">
        <v>0</v>
      </c>
      <c r="AA2820">
        <v>0</v>
      </c>
      <c r="AB2820">
        <v>0</v>
      </c>
      <c r="AE2820" s="103">
        <v>0</v>
      </c>
      <c r="AF2820">
        <v>0</v>
      </c>
      <c r="AG2820">
        <v>0</v>
      </c>
      <c r="AH2820">
        <v>0</v>
      </c>
      <c r="AI2820">
        <v>0</v>
      </c>
    </row>
    <row r="2821" spans="1:35" ht="15" hidden="1" customHeight="1" x14ac:dyDescent="0.25">
      <c r="A2821" s="37" t="s">
        <v>36</v>
      </c>
      <c r="B2821" s="37" t="s">
        <v>37</v>
      </c>
      <c r="C2821" s="37" t="s">
        <v>4384</v>
      </c>
      <c r="D2821" s="38" t="s">
        <v>16594</v>
      </c>
      <c r="E2821" s="37" t="s">
        <v>4385</v>
      </c>
      <c r="F2821" s="37" t="s">
        <v>4189</v>
      </c>
      <c r="G2821" s="37">
        <v>200001556</v>
      </c>
      <c r="H2821" s="100">
        <v>710014554</v>
      </c>
      <c r="I2821" s="101">
        <v>37810103</v>
      </c>
      <c r="J2821" s="37">
        <v>100008721</v>
      </c>
      <c r="K2821" s="37">
        <v>100008722</v>
      </c>
      <c r="L2821" s="37" t="s">
        <v>92</v>
      </c>
      <c r="M2821" s="37" t="s">
        <v>4189</v>
      </c>
      <c r="N2821" s="37" t="s">
        <v>4545</v>
      </c>
      <c r="O2821" s="39" t="s">
        <v>12746</v>
      </c>
      <c r="P2821" s="37" t="s">
        <v>4386</v>
      </c>
      <c r="Q2821" s="37" t="s">
        <v>4387</v>
      </c>
      <c r="R2821" s="39" t="s">
        <v>16595</v>
      </c>
      <c r="S2821" s="40" t="s">
        <v>10741</v>
      </c>
      <c r="T2821" s="41">
        <v>13</v>
      </c>
      <c r="U2821" s="41">
        <v>0</v>
      </c>
      <c r="V2821" s="42">
        <v>0</v>
      </c>
      <c r="W2821" s="42"/>
      <c r="X2821" s="42"/>
      <c r="Y2821" s="102">
        <v>13</v>
      </c>
      <c r="Z2821">
        <v>0</v>
      </c>
      <c r="AA2821">
        <v>0</v>
      </c>
      <c r="AB2821">
        <v>0</v>
      </c>
      <c r="AE2821" s="103">
        <v>0</v>
      </c>
      <c r="AF2821">
        <v>0</v>
      </c>
      <c r="AG2821">
        <v>0</v>
      </c>
      <c r="AH2821">
        <v>0</v>
      </c>
      <c r="AI2821">
        <v>0</v>
      </c>
    </row>
    <row r="2822" spans="1:35" ht="15" hidden="1" customHeight="1" x14ac:dyDescent="0.25">
      <c r="A2822" s="37" t="s">
        <v>36</v>
      </c>
      <c r="B2822" s="37" t="s">
        <v>37</v>
      </c>
      <c r="C2822" s="37" t="s">
        <v>3695</v>
      </c>
      <c r="D2822" s="38" t="s">
        <v>16604</v>
      </c>
      <c r="E2822" s="37" t="s">
        <v>3696</v>
      </c>
      <c r="F2822" s="37" t="s">
        <v>2860</v>
      </c>
      <c r="G2822" s="37">
        <v>200001141</v>
      </c>
      <c r="H2822" s="100">
        <v>710007540</v>
      </c>
      <c r="I2822" s="101">
        <v>309001</v>
      </c>
      <c r="J2822" s="37">
        <v>100005337</v>
      </c>
      <c r="K2822" s="37">
        <v>200001141</v>
      </c>
      <c r="L2822" s="37" t="s">
        <v>53</v>
      </c>
      <c r="M2822" s="37" t="s">
        <v>2860</v>
      </c>
      <c r="N2822" s="37" t="s">
        <v>3584</v>
      </c>
      <c r="O2822" s="39" t="s">
        <v>16605</v>
      </c>
      <c r="P2822" s="37" t="s">
        <v>3697</v>
      </c>
      <c r="Q2822" s="37" t="s">
        <v>3698</v>
      </c>
      <c r="R2822" s="39" t="s">
        <v>16606</v>
      </c>
      <c r="S2822" s="40" t="s">
        <v>10741</v>
      </c>
      <c r="T2822" s="41">
        <v>3</v>
      </c>
      <c r="U2822" s="41">
        <v>0</v>
      </c>
      <c r="V2822" s="41">
        <v>0</v>
      </c>
      <c r="W2822" s="42"/>
      <c r="X2822" s="42"/>
      <c r="Y2822" s="102">
        <v>3</v>
      </c>
      <c r="Z2822">
        <v>0</v>
      </c>
      <c r="AA2822">
        <v>0</v>
      </c>
      <c r="AB2822">
        <v>0</v>
      </c>
      <c r="AE2822" s="103">
        <v>0</v>
      </c>
      <c r="AF2822">
        <v>0</v>
      </c>
      <c r="AG2822">
        <v>0</v>
      </c>
      <c r="AH2822">
        <v>0</v>
      </c>
      <c r="AI2822">
        <v>0</v>
      </c>
    </row>
    <row r="2823" spans="1:35" ht="15" hidden="1" customHeight="1" x14ac:dyDescent="0.25">
      <c r="A2823" s="37" t="s">
        <v>36</v>
      </c>
      <c r="B2823" s="37" t="s">
        <v>592</v>
      </c>
      <c r="C2823" s="37" t="s">
        <v>9939</v>
      </c>
      <c r="D2823" s="38" t="s">
        <v>16599</v>
      </c>
      <c r="E2823" s="37" t="s">
        <v>9940</v>
      </c>
      <c r="F2823" s="37" t="s">
        <v>8536</v>
      </c>
      <c r="G2823" s="37">
        <v>200003894</v>
      </c>
      <c r="H2823" s="100">
        <v>710267649</v>
      </c>
      <c r="I2823" s="101">
        <v>47134160</v>
      </c>
      <c r="J2823" s="37">
        <v>100018054</v>
      </c>
      <c r="K2823" s="37">
        <v>200003894</v>
      </c>
      <c r="L2823" s="37" t="s">
        <v>9941</v>
      </c>
      <c r="M2823" s="37" t="s">
        <v>8536</v>
      </c>
      <c r="N2823" s="37" t="s">
        <v>9828</v>
      </c>
      <c r="O2823" s="39" t="s">
        <v>10803</v>
      </c>
      <c r="P2823" s="37" t="s">
        <v>9763</v>
      </c>
      <c r="Q2823" s="37" t="s">
        <v>9942</v>
      </c>
      <c r="R2823" s="39" t="s">
        <v>10692</v>
      </c>
      <c r="S2823" s="40" t="s">
        <v>10741</v>
      </c>
      <c r="T2823" s="41">
        <v>0</v>
      </c>
      <c r="U2823" s="42">
        <v>32</v>
      </c>
      <c r="V2823" s="42">
        <v>0</v>
      </c>
      <c r="W2823" s="42"/>
      <c r="X2823" s="42"/>
      <c r="Y2823" s="102">
        <v>32</v>
      </c>
      <c r="Z2823">
        <v>0</v>
      </c>
      <c r="AA2823">
        <v>2</v>
      </c>
      <c r="AB2823">
        <v>0</v>
      </c>
      <c r="AE2823" s="103">
        <v>2</v>
      </c>
      <c r="AF2823">
        <v>0</v>
      </c>
      <c r="AG2823">
        <v>8</v>
      </c>
      <c r="AH2823">
        <v>0</v>
      </c>
      <c r="AI2823">
        <v>8</v>
      </c>
    </row>
    <row r="2824" spans="1:35" ht="15" hidden="1" customHeight="1" x14ac:dyDescent="0.25">
      <c r="A2824" s="37" t="s">
        <v>36</v>
      </c>
      <c r="B2824" s="37" t="s">
        <v>37</v>
      </c>
      <c r="C2824" s="37" t="s">
        <v>9105</v>
      </c>
      <c r="D2824" s="38" t="s">
        <v>16600</v>
      </c>
      <c r="E2824" s="37" t="s">
        <v>9106</v>
      </c>
      <c r="F2824" s="37" t="s">
        <v>8536</v>
      </c>
      <c r="G2824" s="37">
        <v>200003182</v>
      </c>
      <c r="H2824" s="100">
        <v>710029659</v>
      </c>
      <c r="I2824" s="101">
        <v>328227</v>
      </c>
      <c r="J2824" s="37">
        <v>100015791</v>
      </c>
      <c r="K2824" s="37">
        <v>200003182</v>
      </c>
      <c r="L2824" s="37" t="s">
        <v>48</v>
      </c>
      <c r="M2824" s="37" t="s">
        <v>8536</v>
      </c>
      <c r="N2824" s="37" t="s">
        <v>9062</v>
      </c>
      <c r="O2824" s="39" t="s">
        <v>16601</v>
      </c>
      <c r="P2824" s="37" t="s">
        <v>9107</v>
      </c>
      <c r="Q2824" s="37" t="s">
        <v>16602</v>
      </c>
      <c r="R2824" s="39" t="s">
        <v>16603</v>
      </c>
      <c r="S2824" s="40" t="s">
        <v>10741</v>
      </c>
      <c r="T2824" s="41">
        <v>23</v>
      </c>
      <c r="U2824" s="41">
        <v>0</v>
      </c>
      <c r="V2824" s="41">
        <v>0</v>
      </c>
      <c r="W2824" s="42"/>
      <c r="X2824" s="42"/>
      <c r="Y2824" s="102">
        <v>23</v>
      </c>
      <c r="Z2824">
        <v>2</v>
      </c>
      <c r="AA2824">
        <v>0</v>
      </c>
      <c r="AB2824">
        <v>0</v>
      </c>
      <c r="AE2824" s="103">
        <v>2</v>
      </c>
      <c r="AF2824">
        <v>0</v>
      </c>
      <c r="AG2824">
        <v>0</v>
      </c>
      <c r="AH2824">
        <v>0</v>
      </c>
      <c r="AI2824">
        <v>0</v>
      </c>
    </row>
    <row r="2825" spans="1:35" ht="15" hidden="1" customHeight="1" x14ac:dyDescent="0.25">
      <c r="A2825" s="37" t="s">
        <v>36</v>
      </c>
      <c r="B2825" s="37" t="s">
        <v>37</v>
      </c>
      <c r="C2825" s="37" t="s">
        <v>3510</v>
      </c>
      <c r="D2825" s="38" t="s">
        <v>16133</v>
      </c>
      <c r="E2825" s="37" t="s">
        <v>3511</v>
      </c>
      <c r="F2825" s="37" t="s">
        <v>2860</v>
      </c>
      <c r="G2825" s="37">
        <v>200001001</v>
      </c>
      <c r="H2825" s="100">
        <v>710005695</v>
      </c>
      <c r="I2825" s="101">
        <v>307483</v>
      </c>
      <c r="J2825" s="37">
        <v>100006172</v>
      </c>
      <c r="K2825" s="37">
        <v>200001001</v>
      </c>
      <c r="L2825" s="37" t="s">
        <v>48</v>
      </c>
      <c r="M2825" s="37" t="s">
        <v>2860</v>
      </c>
      <c r="N2825" s="37" t="s">
        <v>3333</v>
      </c>
      <c r="O2825" s="39" t="s">
        <v>16134</v>
      </c>
      <c r="P2825" s="37" t="s">
        <v>3512</v>
      </c>
      <c r="Q2825" s="37" t="s">
        <v>3513</v>
      </c>
      <c r="R2825" s="39" t="s">
        <v>16135</v>
      </c>
      <c r="S2825" s="40" t="s">
        <v>10741</v>
      </c>
      <c r="T2825" s="41">
        <v>20</v>
      </c>
      <c r="U2825" s="41">
        <v>0</v>
      </c>
      <c r="V2825" s="41">
        <v>0</v>
      </c>
      <c r="W2825" s="42"/>
      <c r="X2825" s="42"/>
      <c r="Y2825" s="102">
        <v>20</v>
      </c>
      <c r="Z2825">
        <v>0</v>
      </c>
      <c r="AA2825">
        <v>0</v>
      </c>
      <c r="AB2825">
        <v>0</v>
      </c>
      <c r="AE2825" s="103">
        <v>0</v>
      </c>
      <c r="AF2825">
        <v>0</v>
      </c>
      <c r="AG2825">
        <v>0</v>
      </c>
      <c r="AH2825">
        <v>0</v>
      </c>
      <c r="AI2825">
        <v>0</v>
      </c>
    </row>
    <row r="2826" spans="1:35" ht="15" hidden="1" customHeight="1" x14ac:dyDescent="0.25">
      <c r="A2826" s="37" t="s">
        <v>36</v>
      </c>
      <c r="B2826" s="37" t="s">
        <v>37</v>
      </c>
      <c r="C2826" s="37" t="s">
        <v>6966</v>
      </c>
      <c r="D2826" s="38" t="s">
        <v>10871</v>
      </c>
      <c r="E2826" s="37" t="s">
        <v>6967</v>
      </c>
      <c r="F2826" s="37" t="s">
        <v>6696</v>
      </c>
      <c r="G2826" s="37">
        <v>200002278</v>
      </c>
      <c r="H2826" s="100">
        <v>710038453</v>
      </c>
      <c r="I2826" s="101">
        <v>323021</v>
      </c>
      <c r="J2826" s="37">
        <v>100011823</v>
      </c>
      <c r="K2826" s="37">
        <v>200002278</v>
      </c>
      <c r="L2826" s="37" t="s">
        <v>48</v>
      </c>
      <c r="M2826" s="37" t="s">
        <v>6696</v>
      </c>
      <c r="N2826" s="37" t="s">
        <v>6969</v>
      </c>
      <c r="O2826" s="39" t="s">
        <v>10872</v>
      </c>
      <c r="P2826" s="37" t="s">
        <v>6969</v>
      </c>
      <c r="Q2826" s="37" t="s">
        <v>6977</v>
      </c>
      <c r="R2826" s="39" t="s">
        <v>10873</v>
      </c>
      <c r="S2826" s="40" t="s">
        <v>10741</v>
      </c>
      <c r="T2826" s="41">
        <v>35</v>
      </c>
      <c r="U2826" s="42">
        <v>0</v>
      </c>
      <c r="V2826" s="42">
        <v>0</v>
      </c>
      <c r="W2826" s="42"/>
      <c r="X2826" s="42"/>
      <c r="Y2826" s="102">
        <v>35</v>
      </c>
      <c r="Z2826">
        <v>0</v>
      </c>
      <c r="AA2826">
        <v>0</v>
      </c>
      <c r="AB2826">
        <v>0</v>
      </c>
      <c r="AE2826" s="103">
        <v>0</v>
      </c>
      <c r="AF2826">
        <v>0</v>
      </c>
      <c r="AG2826">
        <v>0</v>
      </c>
      <c r="AH2826">
        <v>0</v>
      </c>
      <c r="AI2826">
        <v>0</v>
      </c>
    </row>
    <row r="2827" spans="1:35" ht="15" hidden="1" customHeight="1" x14ac:dyDescent="0.25">
      <c r="A2827" s="37" t="s">
        <v>36</v>
      </c>
      <c r="B2827" s="37" t="s">
        <v>37</v>
      </c>
      <c r="C2827" s="37" t="s">
        <v>4437</v>
      </c>
      <c r="D2827" s="38" t="s">
        <v>16136</v>
      </c>
      <c r="E2827" s="37" t="s">
        <v>4438</v>
      </c>
      <c r="F2827" s="37" t="s">
        <v>4189</v>
      </c>
      <c r="G2827" s="37">
        <v>200001329</v>
      </c>
      <c r="H2827" s="100">
        <v>710014716</v>
      </c>
      <c r="I2827" s="101">
        <v>37813609</v>
      </c>
      <c r="J2827" s="37">
        <v>100007465</v>
      </c>
      <c r="K2827" s="37">
        <v>100007466</v>
      </c>
      <c r="L2827" s="37" t="s">
        <v>92</v>
      </c>
      <c r="M2827" s="37" t="s">
        <v>4189</v>
      </c>
      <c r="N2827" s="37" t="s">
        <v>4350</v>
      </c>
      <c r="O2827" s="39" t="s">
        <v>11255</v>
      </c>
      <c r="P2827" s="37" t="s">
        <v>4439</v>
      </c>
      <c r="Q2827" s="37" t="s">
        <v>4440</v>
      </c>
      <c r="R2827" s="39" t="s">
        <v>16137</v>
      </c>
      <c r="S2827" s="40" t="s">
        <v>10741</v>
      </c>
      <c r="T2827" s="41">
        <v>9</v>
      </c>
      <c r="U2827" s="42">
        <v>0</v>
      </c>
      <c r="V2827" s="42">
        <v>0</v>
      </c>
      <c r="W2827" s="42"/>
      <c r="X2827" s="42"/>
      <c r="Y2827" s="102">
        <v>9</v>
      </c>
      <c r="Z2827">
        <v>0</v>
      </c>
      <c r="AA2827">
        <v>0</v>
      </c>
      <c r="AB2827">
        <v>0</v>
      </c>
      <c r="AE2827" s="103">
        <v>0</v>
      </c>
      <c r="AF2827">
        <v>1</v>
      </c>
      <c r="AG2827">
        <v>0</v>
      </c>
      <c r="AH2827">
        <v>0</v>
      </c>
      <c r="AI2827">
        <v>1</v>
      </c>
    </row>
    <row r="2828" spans="1:35" ht="15" hidden="1" customHeight="1" x14ac:dyDescent="0.25">
      <c r="A2828" s="37" t="s">
        <v>36</v>
      </c>
      <c r="B2828" s="37" t="s">
        <v>592</v>
      </c>
      <c r="C2828" s="37" t="s">
        <v>8451</v>
      </c>
      <c r="D2828" s="38" t="s">
        <v>16141</v>
      </c>
      <c r="E2828" s="37" t="s">
        <v>16142</v>
      </c>
      <c r="F2828" s="37" t="s">
        <v>6696</v>
      </c>
      <c r="G2828" s="37">
        <v>200004020</v>
      </c>
      <c r="H2828" s="100">
        <v>42420709</v>
      </c>
      <c r="I2828" s="101">
        <v>47848910</v>
      </c>
      <c r="J2828" s="37">
        <v>100016926</v>
      </c>
      <c r="K2828" s="37">
        <v>200004020</v>
      </c>
      <c r="L2828" s="37" t="s">
        <v>603</v>
      </c>
      <c r="M2828" s="37" t="s">
        <v>6696</v>
      </c>
      <c r="N2828" s="37" t="s">
        <v>7404</v>
      </c>
      <c r="O2828" s="39" t="s">
        <v>12653</v>
      </c>
      <c r="P2828" s="37" t="s">
        <v>7404</v>
      </c>
      <c r="Q2828" s="37" t="s">
        <v>8453</v>
      </c>
      <c r="R2828" s="39" t="s">
        <v>10665</v>
      </c>
      <c r="S2828" s="40" t="s">
        <v>10721</v>
      </c>
      <c r="T2828" s="41">
        <v>0</v>
      </c>
      <c r="U2828" s="41">
        <v>12</v>
      </c>
      <c r="V2828" s="41">
        <v>0</v>
      </c>
      <c r="W2828" s="42"/>
      <c r="X2828" s="42"/>
      <c r="Y2828" s="102">
        <v>12</v>
      </c>
      <c r="Z2828">
        <v>0</v>
      </c>
      <c r="AA2828">
        <v>0</v>
      </c>
      <c r="AB2828">
        <v>0</v>
      </c>
      <c r="AE2828" s="103">
        <v>0</v>
      </c>
      <c r="AF2828">
        <v>0</v>
      </c>
      <c r="AG2828">
        <v>0</v>
      </c>
      <c r="AH2828">
        <v>0</v>
      </c>
      <c r="AI2828">
        <v>0</v>
      </c>
    </row>
    <row r="2829" spans="1:35" ht="15" hidden="1" customHeight="1" x14ac:dyDescent="0.25">
      <c r="A2829" s="37" t="s">
        <v>36</v>
      </c>
      <c r="B2829" s="37" t="s">
        <v>37</v>
      </c>
      <c r="C2829" s="37" t="s">
        <v>841</v>
      </c>
      <c r="D2829" s="38" t="s">
        <v>16138</v>
      </c>
      <c r="E2829" s="37" t="s">
        <v>842</v>
      </c>
      <c r="F2829" s="37" t="s">
        <v>814</v>
      </c>
      <c r="G2829" s="37">
        <v>200000309</v>
      </c>
      <c r="H2829" s="100">
        <v>710002351</v>
      </c>
      <c r="I2829" s="101">
        <v>305294</v>
      </c>
      <c r="J2829" s="37">
        <v>100001557</v>
      </c>
      <c r="K2829" s="37">
        <v>200000309</v>
      </c>
      <c r="L2829" s="37" t="s">
        <v>48</v>
      </c>
      <c r="M2829" s="37" t="s">
        <v>814</v>
      </c>
      <c r="N2829" s="37" t="s">
        <v>817</v>
      </c>
      <c r="O2829" s="39" t="s">
        <v>16139</v>
      </c>
      <c r="P2829" s="37" t="s">
        <v>843</v>
      </c>
      <c r="Q2829" s="37" t="s">
        <v>844</v>
      </c>
      <c r="R2829" s="39" t="s">
        <v>16140</v>
      </c>
      <c r="S2829" s="40" t="s">
        <v>10741</v>
      </c>
      <c r="T2829" s="41">
        <v>10</v>
      </c>
      <c r="U2829" s="42">
        <v>0</v>
      </c>
      <c r="V2829" s="42">
        <v>0</v>
      </c>
      <c r="W2829" s="42"/>
      <c r="X2829" s="42"/>
      <c r="Y2829" s="102">
        <v>10</v>
      </c>
      <c r="Z2829">
        <v>0</v>
      </c>
      <c r="AA2829">
        <v>0</v>
      </c>
      <c r="AB2829">
        <v>0</v>
      </c>
      <c r="AE2829" s="103">
        <v>0</v>
      </c>
      <c r="AF2829">
        <v>0</v>
      </c>
      <c r="AG2829">
        <v>0</v>
      </c>
      <c r="AH2829">
        <v>0</v>
      </c>
      <c r="AI2829">
        <v>0</v>
      </c>
    </row>
    <row r="2830" spans="1:35" ht="15" hidden="1" customHeight="1" x14ac:dyDescent="0.25">
      <c r="A2830" s="37" t="s">
        <v>36</v>
      </c>
      <c r="B2830" s="37" t="s">
        <v>37</v>
      </c>
      <c r="C2830" s="37" t="s">
        <v>7541</v>
      </c>
      <c r="D2830" s="38" t="s">
        <v>16143</v>
      </c>
      <c r="E2830" s="37" t="s">
        <v>7542</v>
      </c>
      <c r="F2830" s="37" t="s">
        <v>6696</v>
      </c>
      <c r="G2830" s="37">
        <v>200002513</v>
      </c>
      <c r="H2830" s="100">
        <v>710028334</v>
      </c>
      <c r="I2830" s="101">
        <v>327158</v>
      </c>
      <c r="J2830" s="37">
        <v>100012689</v>
      </c>
      <c r="K2830" s="37">
        <v>200002513</v>
      </c>
      <c r="L2830" s="37" t="s">
        <v>48</v>
      </c>
      <c r="M2830" s="37" t="s">
        <v>6696</v>
      </c>
      <c r="N2830" s="37" t="s">
        <v>7404</v>
      </c>
      <c r="O2830" s="39" t="s">
        <v>11721</v>
      </c>
      <c r="P2830" s="37" t="s">
        <v>7543</v>
      </c>
      <c r="Q2830" s="37" t="s">
        <v>7544</v>
      </c>
      <c r="R2830" s="39" t="s">
        <v>16144</v>
      </c>
      <c r="S2830" s="40" t="s">
        <v>10741</v>
      </c>
      <c r="T2830" s="41">
        <v>110</v>
      </c>
      <c r="U2830" s="42">
        <v>0</v>
      </c>
      <c r="V2830" s="42">
        <v>0</v>
      </c>
      <c r="W2830" s="42"/>
      <c r="X2830" s="42"/>
      <c r="Y2830" s="102">
        <v>110</v>
      </c>
      <c r="Z2830">
        <v>0</v>
      </c>
      <c r="AA2830">
        <v>0</v>
      </c>
      <c r="AB2830">
        <v>0</v>
      </c>
      <c r="AE2830" s="103">
        <v>0</v>
      </c>
      <c r="AF2830">
        <v>0</v>
      </c>
      <c r="AG2830">
        <v>0</v>
      </c>
      <c r="AH2830">
        <v>0</v>
      </c>
      <c r="AI2830">
        <v>0</v>
      </c>
    </row>
    <row r="2831" spans="1:35" ht="15" hidden="1" customHeight="1" x14ac:dyDescent="0.25">
      <c r="A2831" s="37" t="s">
        <v>36</v>
      </c>
      <c r="B2831" s="37" t="s">
        <v>37</v>
      </c>
      <c r="C2831" s="37" t="s">
        <v>8316</v>
      </c>
      <c r="D2831" s="38" t="s">
        <v>16145</v>
      </c>
      <c r="E2831" s="37" t="s">
        <v>8317</v>
      </c>
      <c r="F2831" s="37" t="s">
        <v>6696</v>
      </c>
      <c r="G2831" s="37">
        <v>200002819</v>
      </c>
      <c r="H2831" s="100">
        <v>710040717</v>
      </c>
      <c r="I2831" s="101">
        <v>332399</v>
      </c>
      <c r="J2831" s="37">
        <v>100013877</v>
      </c>
      <c r="K2831" s="37">
        <v>200002819</v>
      </c>
      <c r="L2831" s="37" t="s">
        <v>48</v>
      </c>
      <c r="M2831" s="37" t="s">
        <v>6696</v>
      </c>
      <c r="N2831" s="37" t="s">
        <v>8266</v>
      </c>
      <c r="O2831" s="39" t="s">
        <v>11139</v>
      </c>
      <c r="P2831" s="37" t="s">
        <v>8318</v>
      </c>
      <c r="Q2831" s="37" t="s">
        <v>8319</v>
      </c>
      <c r="R2831" s="39" t="s">
        <v>16146</v>
      </c>
      <c r="S2831" s="40" t="s">
        <v>10741</v>
      </c>
      <c r="T2831" s="41">
        <v>57</v>
      </c>
      <c r="U2831" s="42">
        <v>0</v>
      </c>
      <c r="V2831" s="42">
        <v>0</v>
      </c>
      <c r="W2831" s="42"/>
      <c r="X2831" s="42"/>
      <c r="Y2831" s="102">
        <v>57</v>
      </c>
      <c r="Z2831">
        <v>2</v>
      </c>
      <c r="AA2831">
        <v>0</v>
      </c>
      <c r="AB2831">
        <v>0</v>
      </c>
      <c r="AE2831" s="103">
        <v>2</v>
      </c>
      <c r="AF2831">
        <v>2</v>
      </c>
      <c r="AG2831">
        <v>0</v>
      </c>
      <c r="AH2831">
        <v>0</v>
      </c>
      <c r="AI2831">
        <v>2</v>
      </c>
    </row>
    <row r="2832" spans="1:35" ht="15" hidden="1" customHeight="1" x14ac:dyDescent="0.25">
      <c r="A2832" s="37" t="s">
        <v>36</v>
      </c>
      <c r="B2832" s="37" t="s">
        <v>37</v>
      </c>
      <c r="C2832" s="37" t="s">
        <v>6999</v>
      </c>
      <c r="D2832" s="38" t="s">
        <v>16150</v>
      </c>
      <c r="E2832" s="37" t="s">
        <v>7000</v>
      </c>
      <c r="F2832" s="37" t="s">
        <v>6696</v>
      </c>
      <c r="G2832" s="37">
        <v>200002630</v>
      </c>
      <c r="H2832" s="100">
        <v>710023936</v>
      </c>
      <c r="I2832" s="101">
        <v>37873563</v>
      </c>
      <c r="J2832" s="37">
        <v>100013306</v>
      </c>
      <c r="K2832" s="37">
        <v>100013303</v>
      </c>
      <c r="L2832" s="37" t="s">
        <v>92</v>
      </c>
      <c r="M2832" s="37" t="s">
        <v>6696</v>
      </c>
      <c r="N2832" s="37" t="s">
        <v>7116</v>
      </c>
      <c r="O2832" s="39" t="s">
        <v>15955</v>
      </c>
      <c r="P2832" s="37" t="s">
        <v>7002</v>
      </c>
      <c r="Q2832" s="37" t="s">
        <v>7003</v>
      </c>
      <c r="R2832" s="39" t="s">
        <v>16151</v>
      </c>
      <c r="S2832" s="40" t="s">
        <v>10741</v>
      </c>
      <c r="T2832" s="41">
        <v>8</v>
      </c>
      <c r="U2832" s="42">
        <v>0</v>
      </c>
      <c r="V2832" s="42">
        <v>0</v>
      </c>
      <c r="W2832" s="42"/>
      <c r="X2832" s="42"/>
      <c r="Y2832" s="102">
        <v>8</v>
      </c>
      <c r="Z2832">
        <v>0</v>
      </c>
      <c r="AA2832">
        <v>0</v>
      </c>
      <c r="AB2832">
        <v>0</v>
      </c>
      <c r="AE2832" s="103">
        <v>0</v>
      </c>
      <c r="AF2832">
        <v>1</v>
      </c>
      <c r="AG2832">
        <v>0</v>
      </c>
      <c r="AH2832">
        <v>0</v>
      </c>
      <c r="AI2832">
        <v>1</v>
      </c>
    </row>
    <row r="2833" spans="1:35" ht="15" hidden="1" customHeight="1" x14ac:dyDescent="0.25">
      <c r="A2833" s="37" t="s">
        <v>36</v>
      </c>
      <c r="B2833" s="37" t="s">
        <v>37</v>
      </c>
      <c r="C2833" s="37" t="s">
        <v>7873</v>
      </c>
      <c r="D2833" s="38" t="s">
        <v>16147</v>
      </c>
      <c r="E2833" s="37" t="s">
        <v>7043</v>
      </c>
      <c r="F2833" s="37" t="s">
        <v>6696</v>
      </c>
      <c r="G2833" s="37">
        <v>200002674</v>
      </c>
      <c r="H2833" s="100">
        <v>710040350</v>
      </c>
      <c r="I2833" s="101">
        <v>37872877</v>
      </c>
      <c r="J2833" s="37">
        <v>100013437</v>
      </c>
      <c r="K2833" s="37">
        <v>100013438</v>
      </c>
      <c r="L2833" s="37" t="s">
        <v>92</v>
      </c>
      <c r="M2833" s="37" t="s">
        <v>6696</v>
      </c>
      <c r="N2833" s="37" t="s">
        <v>7842</v>
      </c>
      <c r="O2833" s="39" t="s">
        <v>16148</v>
      </c>
      <c r="P2833" s="37" t="s">
        <v>7044</v>
      </c>
      <c r="Q2833" s="37" t="s">
        <v>7874</v>
      </c>
      <c r="R2833" s="39" t="s">
        <v>16149</v>
      </c>
      <c r="S2833" s="40" t="s">
        <v>10741</v>
      </c>
      <c r="T2833" s="41">
        <v>13</v>
      </c>
      <c r="U2833" s="42">
        <v>0</v>
      </c>
      <c r="V2833" s="42">
        <v>0</v>
      </c>
      <c r="W2833" s="42"/>
      <c r="X2833" s="42"/>
      <c r="Y2833" s="102">
        <v>13</v>
      </c>
      <c r="Z2833">
        <v>0</v>
      </c>
      <c r="AA2833">
        <v>0</v>
      </c>
      <c r="AB2833">
        <v>0</v>
      </c>
      <c r="AE2833" s="103">
        <v>0</v>
      </c>
      <c r="AF2833">
        <v>0</v>
      </c>
      <c r="AG2833">
        <v>0</v>
      </c>
      <c r="AH2833">
        <v>0</v>
      </c>
      <c r="AI2833">
        <v>0</v>
      </c>
    </row>
    <row r="2834" spans="1:35" ht="15" hidden="1" customHeight="1" x14ac:dyDescent="0.25">
      <c r="A2834" s="37" t="s">
        <v>36</v>
      </c>
      <c r="B2834" s="37" t="s">
        <v>37</v>
      </c>
      <c r="C2834" s="37" t="s">
        <v>6120</v>
      </c>
      <c r="D2834" s="38" t="s">
        <v>16152</v>
      </c>
      <c r="E2834" s="37" t="s">
        <v>3923</v>
      </c>
      <c r="F2834" s="37" t="s">
        <v>568</v>
      </c>
      <c r="G2834" s="37">
        <v>200002094</v>
      </c>
      <c r="H2834" s="100">
        <v>710020392</v>
      </c>
      <c r="I2834" s="101">
        <v>319708</v>
      </c>
      <c r="J2834" s="37">
        <v>100010795</v>
      </c>
      <c r="K2834" s="37">
        <v>200002094</v>
      </c>
      <c r="L2834" s="37" t="s">
        <v>48</v>
      </c>
      <c r="M2834" s="37" t="s">
        <v>568</v>
      </c>
      <c r="N2834" s="37" t="s">
        <v>5980</v>
      </c>
      <c r="O2834" s="39" t="s">
        <v>16153</v>
      </c>
      <c r="P2834" s="37" t="s">
        <v>3924</v>
      </c>
      <c r="Q2834" s="37" t="s">
        <v>6121</v>
      </c>
      <c r="R2834" s="39" t="s">
        <v>16154</v>
      </c>
      <c r="S2834" s="40" t="s">
        <v>10741</v>
      </c>
      <c r="T2834" s="41">
        <v>7</v>
      </c>
      <c r="U2834" s="41">
        <v>0</v>
      </c>
      <c r="V2834" s="41">
        <v>0</v>
      </c>
      <c r="W2834" s="42"/>
      <c r="X2834" s="42"/>
      <c r="Y2834" s="102">
        <v>7</v>
      </c>
      <c r="Z2834">
        <v>0</v>
      </c>
      <c r="AA2834">
        <v>0</v>
      </c>
      <c r="AB2834">
        <v>0</v>
      </c>
      <c r="AE2834" s="103">
        <v>0</v>
      </c>
      <c r="AF2834">
        <v>0</v>
      </c>
      <c r="AG2834">
        <v>0</v>
      </c>
      <c r="AH2834">
        <v>0</v>
      </c>
      <c r="AI2834">
        <v>0</v>
      </c>
    </row>
    <row r="2835" spans="1:35" ht="15" hidden="1" customHeight="1" x14ac:dyDescent="0.25">
      <c r="A2835" s="37" t="s">
        <v>36</v>
      </c>
      <c r="B2835" s="37" t="s">
        <v>37</v>
      </c>
      <c r="C2835" s="37" t="s">
        <v>448</v>
      </c>
      <c r="D2835" s="38" t="s">
        <v>11022</v>
      </c>
      <c r="E2835" s="37" t="s">
        <v>449</v>
      </c>
      <c r="F2835" s="37" t="s">
        <v>40</v>
      </c>
      <c r="G2835" s="37">
        <v>200000116</v>
      </c>
      <c r="H2835" s="100">
        <v>710034261</v>
      </c>
      <c r="I2835" s="101">
        <v>603520</v>
      </c>
      <c r="J2835" s="37">
        <v>100000755</v>
      </c>
      <c r="K2835" s="37">
        <v>200000116</v>
      </c>
      <c r="L2835" s="37" t="s">
        <v>48</v>
      </c>
      <c r="M2835" s="37" t="s">
        <v>40</v>
      </c>
      <c r="N2835" s="37" t="s">
        <v>446</v>
      </c>
      <c r="O2835" s="39" t="s">
        <v>11030</v>
      </c>
      <c r="P2835" s="37" t="s">
        <v>450</v>
      </c>
      <c r="Q2835" s="37" t="s">
        <v>451</v>
      </c>
      <c r="R2835" s="39" t="s">
        <v>10619</v>
      </c>
      <c r="S2835" s="40" t="s">
        <v>10741</v>
      </c>
      <c r="T2835" s="41">
        <v>29</v>
      </c>
      <c r="U2835" s="41">
        <v>0</v>
      </c>
      <c r="V2835" s="41">
        <v>0</v>
      </c>
      <c r="W2835" s="42"/>
      <c r="X2835" s="42"/>
      <c r="Y2835" s="102">
        <v>29</v>
      </c>
      <c r="Z2835">
        <v>0</v>
      </c>
      <c r="AA2835">
        <v>0</v>
      </c>
      <c r="AB2835">
        <v>0</v>
      </c>
      <c r="AE2835" s="103">
        <v>0</v>
      </c>
      <c r="AF2835">
        <v>0</v>
      </c>
      <c r="AG2835">
        <v>0</v>
      </c>
      <c r="AH2835">
        <v>0</v>
      </c>
      <c r="AI2835">
        <v>0</v>
      </c>
    </row>
    <row r="2836" spans="1:35" ht="15" hidden="1" customHeight="1" x14ac:dyDescent="0.25">
      <c r="A2836" s="37" t="s">
        <v>36</v>
      </c>
      <c r="B2836" s="37" t="s">
        <v>37</v>
      </c>
      <c r="C2836" s="37" t="s">
        <v>7167</v>
      </c>
      <c r="D2836" s="38" t="s">
        <v>11079</v>
      </c>
      <c r="E2836" s="37" t="s">
        <v>7168</v>
      </c>
      <c r="F2836" s="37" t="s">
        <v>6696</v>
      </c>
      <c r="G2836" s="37">
        <v>200002442</v>
      </c>
      <c r="H2836" s="100">
        <v>710039611</v>
      </c>
      <c r="I2836" s="101">
        <v>17068215</v>
      </c>
      <c r="J2836" s="37">
        <v>100012471</v>
      </c>
      <c r="K2836" s="37">
        <v>100012467</v>
      </c>
      <c r="L2836" s="37" t="s">
        <v>105</v>
      </c>
      <c r="M2836" s="37" t="s">
        <v>6696</v>
      </c>
      <c r="N2836" s="37" t="s">
        <v>7170</v>
      </c>
      <c r="O2836" s="39" t="s">
        <v>11080</v>
      </c>
      <c r="P2836" s="37" t="s">
        <v>7170</v>
      </c>
      <c r="Q2836" s="37" t="s">
        <v>7171</v>
      </c>
      <c r="R2836" s="39" t="s">
        <v>11081</v>
      </c>
      <c r="S2836" s="40" t="s">
        <v>10741</v>
      </c>
      <c r="T2836" s="41">
        <v>38</v>
      </c>
      <c r="U2836" s="41">
        <v>0</v>
      </c>
      <c r="V2836" s="41">
        <v>0</v>
      </c>
      <c r="W2836" s="42"/>
      <c r="X2836" s="42"/>
      <c r="Y2836" s="102">
        <v>38</v>
      </c>
      <c r="Z2836">
        <v>0</v>
      </c>
      <c r="AA2836">
        <v>0</v>
      </c>
      <c r="AB2836">
        <v>0</v>
      </c>
      <c r="AE2836" s="103">
        <v>0</v>
      </c>
      <c r="AF2836">
        <v>9</v>
      </c>
      <c r="AG2836">
        <v>0</v>
      </c>
      <c r="AH2836">
        <v>0</v>
      </c>
      <c r="AI2836">
        <v>9</v>
      </c>
    </row>
    <row r="2837" spans="1:35" ht="15" hidden="1" customHeight="1" x14ac:dyDescent="0.25">
      <c r="A2837" s="37" t="s">
        <v>36</v>
      </c>
      <c r="B2837" s="37" t="s">
        <v>37</v>
      </c>
      <c r="C2837" s="37" t="s">
        <v>1799</v>
      </c>
      <c r="D2837" s="38" t="s">
        <v>16155</v>
      </c>
      <c r="E2837" s="37" t="s">
        <v>1800</v>
      </c>
      <c r="F2837" s="37" t="s">
        <v>814</v>
      </c>
      <c r="G2837" s="37">
        <v>200000391</v>
      </c>
      <c r="H2837" s="100">
        <v>710003889</v>
      </c>
      <c r="I2837" s="101">
        <v>37842358</v>
      </c>
      <c r="J2837" s="37">
        <v>100002039</v>
      </c>
      <c r="K2837" s="37">
        <v>200000391</v>
      </c>
      <c r="L2837" s="37" t="s">
        <v>48</v>
      </c>
      <c r="M2837" s="37" t="s">
        <v>814</v>
      </c>
      <c r="N2837" s="37" t="s">
        <v>1043</v>
      </c>
      <c r="O2837" s="39" t="s">
        <v>12856</v>
      </c>
      <c r="P2837" s="37" t="s">
        <v>1801</v>
      </c>
      <c r="Q2837" s="37" t="s">
        <v>1802</v>
      </c>
      <c r="R2837" s="39" t="s">
        <v>16156</v>
      </c>
      <c r="S2837" s="40" t="s">
        <v>10741</v>
      </c>
      <c r="T2837" s="41">
        <v>7</v>
      </c>
      <c r="U2837" s="41">
        <v>0</v>
      </c>
      <c r="V2837" s="41">
        <v>0</v>
      </c>
      <c r="W2837" s="42"/>
      <c r="X2837" s="42"/>
      <c r="Y2837" s="102">
        <v>7</v>
      </c>
      <c r="Z2837">
        <v>0</v>
      </c>
      <c r="AA2837">
        <v>0</v>
      </c>
      <c r="AB2837">
        <v>0</v>
      </c>
      <c r="AE2837" s="103">
        <v>0</v>
      </c>
      <c r="AF2837">
        <v>0</v>
      </c>
      <c r="AG2837">
        <v>0</v>
      </c>
      <c r="AH2837">
        <v>0</v>
      </c>
      <c r="AI2837">
        <v>0</v>
      </c>
    </row>
    <row r="2838" spans="1:35" ht="15" hidden="1" customHeight="1" x14ac:dyDescent="0.25">
      <c r="A2838" s="37" t="s">
        <v>36</v>
      </c>
      <c r="B2838" s="37" t="s">
        <v>509</v>
      </c>
      <c r="C2838" s="37" t="s">
        <v>5265</v>
      </c>
      <c r="D2838" s="38" t="s">
        <v>12167</v>
      </c>
      <c r="E2838" s="37" t="s">
        <v>5266</v>
      </c>
      <c r="F2838" s="37" t="s">
        <v>4189</v>
      </c>
      <c r="G2838" s="37">
        <v>200003587</v>
      </c>
      <c r="H2838" s="100">
        <v>710230303</v>
      </c>
      <c r="I2838" s="101">
        <v>30414164</v>
      </c>
      <c r="J2838" s="37">
        <v>100003500</v>
      </c>
      <c r="K2838" s="37">
        <v>100017406</v>
      </c>
      <c r="L2838" s="37" t="s">
        <v>5269</v>
      </c>
      <c r="M2838" s="37" t="s">
        <v>1879</v>
      </c>
      <c r="N2838" s="37" t="s">
        <v>2352</v>
      </c>
      <c r="O2838" s="39" t="s">
        <v>12481</v>
      </c>
      <c r="P2838" s="37" t="s">
        <v>2402</v>
      </c>
      <c r="Q2838" s="37" t="s">
        <v>5270</v>
      </c>
      <c r="R2838" s="39" t="s">
        <v>12482</v>
      </c>
      <c r="S2838" s="40" t="s">
        <v>10741</v>
      </c>
      <c r="T2838" s="41">
        <v>0</v>
      </c>
      <c r="U2838" s="41">
        <v>0</v>
      </c>
      <c r="V2838" s="41">
        <v>21</v>
      </c>
      <c r="W2838" s="42"/>
      <c r="X2838" s="42"/>
      <c r="Y2838" s="102">
        <v>21</v>
      </c>
      <c r="Z2838">
        <v>0</v>
      </c>
      <c r="AA2838">
        <v>0</v>
      </c>
      <c r="AB2838">
        <v>0</v>
      </c>
      <c r="AE2838" s="103">
        <v>0</v>
      </c>
      <c r="AF2838">
        <v>0</v>
      </c>
      <c r="AG2838">
        <v>0</v>
      </c>
      <c r="AH2838">
        <v>0</v>
      </c>
      <c r="AI2838">
        <v>0</v>
      </c>
    </row>
    <row r="2839" spans="1:35" ht="15" hidden="1" customHeight="1" x14ac:dyDescent="0.25">
      <c r="A2839" s="37" t="s">
        <v>36</v>
      </c>
      <c r="B2839" s="37" t="s">
        <v>37</v>
      </c>
      <c r="C2839" s="37" t="s">
        <v>333</v>
      </c>
      <c r="D2839" s="38" t="s">
        <v>11249</v>
      </c>
      <c r="E2839" s="37" t="s">
        <v>334</v>
      </c>
      <c r="F2839" s="37" t="s">
        <v>40</v>
      </c>
      <c r="G2839" s="37">
        <v>200000177</v>
      </c>
      <c r="H2839" s="100">
        <v>710034245</v>
      </c>
      <c r="I2839" s="101">
        <v>603147</v>
      </c>
      <c r="J2839" s="37">
        <v>100000007</v>
      </c>
      <c r="K2839" s="37">
        <v>200000177</v>
      </c>
      <c r="L2839" s="37" t="s">
        <v>48</v>
      </c>
      <c r="M2839" s="37" t="s">
        <v>40</v>
      </c>
      <c r="N2839" s="37" t="s">
        <v>357</v>
      </c>
      <c r="O2839" s="39" t="s">
        <v>11550</v>
      </c>
      <c r="P2839" s="37" t="s">
        <v>336</v>
      </c>
      <c r="Q2839" s="37" t="s">
        <v>343</v>
      </c>
      <c r="R2839" s="39" t="s">
        <v>10609</v>
      </c>
      <c r="S2839" s="40" t="s">
        <v>10741</v>
      </c>
      <c r="T2839" s="41">
        <v>22</v>
      </c>
      <c r="U2839" s="42">
        <v>0</v>
      </c>
      <c r="V2839" s="42">
        <v>0</v>
      </c>
      <c r="W2839" s="42"/>
      <c r="X2839" s="42"/>
      <c r="Y2839" s="102">
        <v>22</v>
      </c>
      <c r="Z2839">
        <v>0</v>
      </c>
      <c r="AA2839">
        <v>0</v>
      </c>
      <c r="AB2839">
        <v>0</v>
      </c>
      <c r="AE2839" s="103">
        <v>0</v>
      </c>
      <c r="AF2839">
        <v>0</v>
      </c>
      <c r="AG2839">
        <v>0</v>
      </c>
      <c r="AH2839">
        <v>0</v>
      </c>
      <c r="AI2839">
        <v>0</v>
      </c>
    </row>
    <row r="2840" spans="1:35" ht="15" hidden="1" customHeight="1" x14ac:dyDescent="0.25">
      <c r="A2840" s="37" t="s">
        <v>36</v>
      </c>
      <c r="B2840" s="37" t="s">
        <v>37</v>
      </c>
      <c r="C2840" s="37" t="s">
        <v>7756</v>
      </c>
      <c r="D2840" s="38" t="s">
        <v>16157</v>
      </c>
      <c r="E2840" s="37" t="s">
        <v>7757</v>
      </c>
      <c r="F2840" s="37" t="s">
        <v>6696</v>
      </c>
      <c r="G2840" s="37">
        <v>200002565</v>
      </c>
      <c r="H2840" s="100">
        <v>710029373</v>
      </c>
      <c r="I2840" s="101">
        <v>37876872</v>
      </c>
      <c r="J2840" s="37">
        <v>100013069</v>
      </c>
      <c r="K2840" s="37">
        <v>100013066</v>
      </c>
      <c r="L2840" s="37" t="s">
        <v>105</v>
      </c>
      <c r="M2840" s="37" t="s">
        <v>6696</v>
      </c>
      <c r="N2840" s="37" t="s">
        <v>7404</v>
      </c>
      <c r="O2840" s="39" t="s">
        <v>11932</v>
      </c>
      <c r="P2840" s="37" t="s">
        <v>7758</v>
      </c>
      <c r="Q2840" s="37" t="s">
        <v>7759</v>
      </c>
      <c r="R2840" s="39" t="s">
        <v>16158</v>
      </c>
      <c r="S2840" s="40" t="s">
        <v>10741</v>
      </c>
      <c r="T2840" s="41">
        <v>17</v>
      </c>
      <c r="U2840" s="41">
        <v>0</v>
      </c>
      <c r="V2840" s="41">
        <v>0</v>
      </c>
      <c r="W2840" s="42"/>
      <c r="X2840" s="42"/>
      <c r="Y2840" s="102">
        <v>17</v>
      </c>
      <c r="Z2840">
        <v>0</v>
      </c>
      <c r="AA2840">
        <v>0</v>
      </c>
      <c r="AB2840">
        <v>0</v>
      </c>
      <c r="AE2840" s="103">
        <v>0</v>
      </c>
      <c r="AF2840">
        <v>0</v>
      </c>
      <c r="AG2840">
        <v>0</v>
      </c>
      <c r="AH2840">
        <v>0</v>
      </c>
      <c r="AI2840">
        <v>0</v>
      </c>
    </row>
    <row r="2841" spans="1:35" ht="15" hidden="1" customHeight="1" x14ac:dyDescent="0.25">
      <c r="A2841" s="37" t="s">
        <v>36</v>
      </c>
      <c r="B2841" s="37" t="s">
        <v>37</v>
      </c>
      <c r="C2841" s="37" t="s">
        <v>1697</v>
      </c>
      <c r="D2841" s="38" t="s">
        <v>12927</v>
      </c>
      <c r="E2841" s="37" t="s">
        <v>1698</v>
      </c>
      <c r="F2841" s="37" t="s">
        <v>814</v>
      </c>
      <c r="G2841" s="37">
        <v>200000488</v>
      </c>
      <c r="H2841" s="100">
        <v>710284594</v>
      </c>
      <c r="I2841" s="101">
        <v>55578691</v>
      </c>
      <c r="J2841" s="37">
        <v>100019817</v>
      </c>
      <c r="K2841" s="37">
        <v>100019815</v>
      </c>
      <c r="L2841" s="37" t="s">
        <v>5223</v>
      </c>
      <c r="M2841" s="37" t="s">
        <v>814</v>
      </c>
      <c r="N2841" s="37" t="s">
        <v>1185</v>
      </c>
      <c r="O2841" s="39" t="s">
        <v>12928</v>
      </c>
      <c r="P2841" s="37" t="s">
        <v>1699</v>
      </c>
      <c r="Q2841" s="37" t="s">
        <v>1700</v>
      </c>
      <c r="R2841" s="39" t="s">
        <v>12929</v>
      </c>
      <c r="S2841" s="40" t="s">
        <v>10741</v>
      </c>
      <c r="T2841" s="41">
        <v>14</v>
      </c>
      <c r="U2841" s="41">
        <v>0</v>
      </c>
      <c r="V2841" s="41">
        <v>0</v>
      </c>
      <c r="W2841" s="42"/>
      <c r="X2841" s="42"/>
      <c r="Y2841" s="102">
        <v>14</v>
      </c>
      <c r="Z2841">
        <v>0</v>
      </c>
      <c r="AA2841">
        <v>0</v>
      </c>
      <c r="AB2841">
        <v>0</v>
      </c>
      <c r="AE2841" s="103">
        <v>0</v>
      </c>
      <c r="AF2841">
        <v>0</v>
      </c>
      <c r="AG2841">
        <v>0</v>
      </c>
      <c r="AH2841">
        <v>0</v>
      </c>
      <c r="AI2841">
        <v>0</v>
      </c>
    </row>
    <row r="2842" spans="1:35" ht="15" hidden="1" customHeight="1" x14ac:dyDescent="0.25">
      <c r="A2842" s="37" t="s">
        <v>36</v>
      </c>
      <c r="B2842" s="37" t="s">
        <v>37</v>
      </c>
      <c r="C2842" s="37" t="s">
        <v>2412</v>
      </c>
      <c r="D2842" s="38" t="s">
        <v>16159</v>
      </c>
      <c r="E2842" s="37" t="s">
        <v>2413</v>
      </c>
      <c r="F2842" s="37" t="s">
        <v>1879</v>
      </c>
      <c r="G2842" s="37">
        <v>200000744</v>
      </c>
      <c r="H2842" s="100">
        <v>710018169</v>
      </c>
      <c r="I2842" s="101">
        <v>317691</v>
      </c>
      <c r="J2842" s="37">
        <v>100004000</v>
      </c>
      <c r="K2842" s="37">
        <v>200000744</v>
      </c>
      <c r="L2842" s="37" t="s">
        <v>48</v>
      </c>
      <c r="M2842" s="37" t="s">
        <v>1879</v>
      </c>
      <c r="N2842" s="37" t="s">
        <v>2287</v>
      </c>
      <c r="O2842" s="39" t="s">
        <v>16160</v>
      </c>
      <c r="P2842" s="37" t="s">
        <v>2414</v>
      </c>
      <c r="Q2842" s="37" t="s">
        <v>2415</v>
      </c>
      <c r="R2842" s="39" t="s">
        <v>16161</v>
      </c>
      <c r="S2842" s="40" t="s">
        <v>10741</v>
      </c>
      <c r="T2842" s="41">
        <v>28</v>
      </c>
      <c r="U2842" s="41">
        <v>0</v>
      </c>
      <c r="V2842" s="41">
        <v>0</v>
      </c>
      <c r="W2842" s="42"/>
      <c r="X2842" s="42"/>
      <c r="Y2842" s="102">
        <v>28</v>
      </c>
      <c r="Z2842">
        <v>0</v>
      </c>
      <c r="AA2842">
        <v>0</v>
      </c>
      <c r="AB2842">
        <v>0</v>
      </c>
      <c r="AE2842" s="103">
        <v>0</v>
      </c>
      <c r="AF2842">
        <v>0</v>
      </c>
      <c r="AG2842">
        <v>0</v>
      </c>
      <c r="AH2842">
        <v>0</v>
      </c>
      <c r="AI2842">
        <v>0</v>
      </c>
    </row>
    <row r="2843" spans="1:35" ht="15" hidden="1" customHeight="1" x14ac:dyDescent="0.25">
      <c r="A2843" s="37" t="s">
        <v>36</v>
      </c>
      <c r="B2843" s="37" t="s">
        <v>592</v>
      </c>
      <c r="C2843" s="37" t="s">
        <v>704</v>
      </c>
      <c r="D2843" s="38" t="s">
        <v>16162</v>
      </c>
      <c r="E2843" s="37" t="s">
        <v>705</v>
      </c>
      <c r="F2843" s="37" t="s">
        <v>40</v>
      </c>
      <c r="G2843" s="37">
        <v>200003836</v>
      </c>
      <c r="H2843" s="100">
        <v>710259743</v>
      </c>
      <c r="I2843" s="101">
        <v>47425016</v>
      </c>
      <c r="J2843" s="37">
        <v>100017252</v>
      </c>
      <c r="K2843" s="37">
        <v>200003836</v>
      </c>
      <c r="L2843" s="37" t="s">
        <v>706</v>
      </c>
      <c r="M2843" s="37" t="s">
        <v>40</v>
      </c>
      <c r="N2843" s="37" t="s">
        <v>56</v>
      </c>
      <c r="O2843" s="39" t="s">
        <v>10795</v>
      </c>
      <c r="P2843" s="37" t="s">
        <v>56</v>
      </c>
      <c r="Q2843" s="37" t="s">
        <v>707</v>
      </c>
      <c r="R2843" s="39" t="s">
        <v>10615</v>
      </c>
      <c r="S2843" s="40" t="s">
        <v>10741</v>
      </c>
      <c r="T2843" s="41">
        <v>0</v>
      </c>
      <c r="U2843" s="41">
        <v>12</v>
      </c>
      <c r="V2843" s="41">
        <v>0</v>
      </c>
      <c r="W2843" s="42"/>
      <c r="X2843" s="42"/>
      <c r="Y2843" s="102">
        <v>12</v>
      </c>
      <c r="Z2843">
        <v>0</v>
      </c>
      <c r="AA2843">
        <v>0</v>
      </c>
      <c r="AB2843">
        <v>0</v>
      </c>
      <c r="AE2843" s="103">
        <v>0</v>
      </c>
      <c r="AF2843">
        <v>0</v>
      </c>
      <c r="AG2843">
        <v>0</v>
      </c>
      <c r="AH2843">
        <v>0</v>
      </c>
      <c r="AI2843">
        <v>0</v>
      </c>
    </row>
    <row r="2844" spans="1:35" ht="15" hidden="1" customHeight="1" x14ac:dyDescent="0.25">
      <c r="A2844" s="37" t="s">
        <v>36</v>
      </c>
      <c r="B2844" s="37" t="s">
        <v>37</v>
      </c>
      <c r="C2844" s="37" t="s">
        <v>239</v>
      </c>
      <c r="D2844" s="38" t="s">
        <v>11819</v>
      </c>
      <c r="E2844" s="37" t="s">
        <v>240</v>
      </c>
      <c r="F2844" s="37" t="s">
        <v>40</v>
      </c>
      <c r="G2844" s="37">
        <v>200000248</v>
      </c>
      <c r="H2844" s="100">
        <v>42355460</v>
      </c>
      <c r="I2844" s="101">
        <v>305022</v>
      </c>
      <c r="J2844" s="37">
        <v>100001263</v>
      </c>
      <c r="K2844" s="37">
        <v>200000248</v>
      </c>
      <c r="L2844" s="37" t="s">
        <v>48</v>
      </c>
      <c r="M2844" s="37" t="s">
        <v>40</v>
      </c>
      <c r="N2844" s="37" t="s">
        <v>241</v>
      </c>
      <c r="O2844" s="39" t="s">
        <v>11820</v>
      </c>
      <c r="P2844" s="37" t="s">
        <v>241</v>
      </c>
      <c r="Q2844" s="37" t="s">
        <v>246</v>
      </c>
      <c r="R2844" s="39" t="s">
        <v>10618</v>
      </c>
      <c r="S2844" s="40" t="s">
        <v>10721</v>
      </c>
      <c r="T2844" s="41">
        <v>38</v>
      </c>
      <c r="U2844" s="41">
        <v>0</v>
      </c>
      <c r="V2844" s="41">
        <v>0</v>
      </c>
      <c r="W2844" s="42"/>
      <c r="X2844" s="42"/>
      <c r="Y2844" s="102">
        <v>38</v>
      </c>
      <c r="Z2844">
        <v>0</v>
      </c>
      <c r="AA2844">
        <v>0</v>
      </c>
      <c r="AB2844">
        <v>0</v>
      </c>
      <c r="AE2844" s="103">
        <v>0</v>
      </c>
      <c r="AF2844">
        <v>0</v>
      </c>
      <c r="AG2844">
        <v>0</v>
      </c>
      <c r="AH2844">
        <v>0</v>
      </c>
      <c r="AI2844">
        <v>0</v>
      </c>
    </row>
    <row r="2845" spans="1:35" ht="15" hidden="1" customHeight="1" x14ac:dyDescent="0.25">
      <c r="A2845" s="37" t="s">
        <v>36</v>
      </c>
      <c r="B2845" s="37" t="s">
        <v>37</v>
      </c>
      <c r="C2845" s="37" t="s">
        <v>8243</v>
      </c>
      <c r="D2845" s="38" t="s">
        <v>14888</v>
      </c>
      <c r="E2845" s="37" t="s">
        <v>8244</v>
      </c>
      <c r="F2845" s="37" t="s">
        <v>6696</v>
      </c>
      <c r="G2845" s="37">
        <v>200002385</v>
      </c>
      <c r="H2845" s="100">
        <v>710260407</v>
      </c>
      <c r="I2845" s="101">
        <v>329622</v>
      </c>
      <c r="J2845" s="37">
        <v>100012280</v>
      </c>
      <c r="K2845" s="37">
        <v>200002385</v>
      </c>
      <c r="L2845" s="37" t="s">
        <v>48</v>
      </c>
      <c r="M2845" s="37" t="s">
        <v>6696</v>
      </c>
      <c r="N2845" s="37" t="s">
        <v>8229</v>
      </c>
      <c r="O2845" s="39" t="s">
        <v>11690</v>
      </c>
      <c r="P2845" s="37" t="s">
        <v>8245</v>
      </c>
      <c r="Q2845" s="37" t="s">
        <v>8246</v>
      </c>
      <c r="R2845" s="39" t="s">
        <v>14889</v>
      </c>
      <c r="S2845" s="40" t="s">
        <v>10741</v>
      </c>
      <c r="T2845" s="41">
        <v>34</v>
      </c>
      <c r="U2845" s="41">
        <v>0</v>
      </c>
      <c r="V2845" s="41">
        <v>0</v>
      </c>
      <c r="W2845" s="42"/>
      <c r="X2845" s="42"/>
      <c r="Y2845" s="102">
        <v>34</v>
      </c>
      <c r="Z2845">
        <v>0</v>
      </c>
      <c r="AA2845">
        <v>0</v>
      </c>
      <c r="AB2845">
        <v>0</v>
      </c>
      <c r="AE2845" s="103">
        <v>0</v>
      </c>
      <c r="AF2845">
        <v>0</v>
      </c>
      <c r="AG2845">
        <v>0</v>
      </c>
      <c r="AH2845">
        <v>0</v>
      </c>
      <c r="AI2845">
        <v>0</v>
      </c>
    </row>
    <row r="2846" spans="1:35" ht="15" hidden="1" customHeight="1" x14ac:dyDescent="0.25">
      <c r="A2846" s="37" t="s">
        <v>36</v>
      </c>
      <c r="B2846" s="37" t="s">
        <v>37</v>
      </c>
      <c r="C2846" s="37" t="s">
        <v>4506</v>
      </c>
      <c r="D2846" s="38" t="s">
        <v>16167</v>
      </c>
      <c r="E2846" s="37" t="s">
        <v>4507</v>
      </c>
      <c r="F2846" s="37" t="s">
        <v>4189</v>
      </c>
      <c r="G2846" s="37">
        <v>200001337</v>
      </c>
      <c r="H2846" s="100">
        <v>710014899</v>
      </c>
      <c r="I2846" s="101">
        <v>314820</v>
      </c>
      <c r="J2846" s="37">
        <v>100007489</v>
      </c>
      <c r="K2846" s="37">
        <v>200001337</v>
      </c>
      <c r="L2846" s="37" t="s">
        <v>48</v>
      </c>
      <c r="M2846" s="37" t="s">
        <v>4189</v>
      </c>
      <c r="N2846" s="37" t="s">
        <v>4350</v>
      </c>
      <c r="O2846" s="39" t="s">
        <v>10875</v>
      </c>
      <c r="P2846" s="37" t="s">
        <v>4508</v>
      </c>
      <c r="Q2846" s="37" t="s">
        <v>4509</v>
      </c>
      <c r="R2846" s="39" t="s">
        <v>16168</v>
      </c>
      <c r="S2846" s="40" t="s">
        <v>10741</v>
      </c>
      <c r="T2846" s="41">
        <v>8</v>
      </c>
      <c r="U2846" s="41">
        <v>0</v>
      </c>
      <c r="V2846" s="41">
        <v>0</v>
      </c>
      <c r="W2846" s="42"/>
      <c r="X2846" s="42"/>
      <c r="Y2846" s="102">
        <v>8</v>
      </c>
      <c r="Z2846">
        <v>0</v>
      </c>
      <c r="AA2846">
        <v>0</v>
      </c>
      <c r="AB2846">
        <v>0</v>
      </c>
      <c r="AE2846" s="103">
        <v>0</v>
      </c>
      <c r="AF2846">
        <v>0</v>
      </c>
      <c r="AG2846">
        <v>0</v>
      </c>
      <c r="AH2846">
        <v>0</v>
      </c>
      <c r="AI2846">
        <v>0</v>
      </c>
    </row>
    <row r="2847" spans="1:35" ht="15" hidden="1" customHeight="1" x14ac:dyDescent="0.25">
      <c r="A2847" s="37" t="s">
        <v>36</v>
      </c>
      <c r="B2847" s="37" t="s">
        <v>37</v>
      </c>
      <c r="C2847" s="37" t="s">
        <v>134</v>
      </c>
      <c r="D2847" s="38" t="s">
        <v>16163</v>
      </c>
      <c r="E2847" s="37" t="s">
        <v>135</v>
      </c>
      <c r="F2847" s="37" t="s">
        <v>40</v>
      </c>
      <c r="G2847" s="37">
        <v>200000253</v>
      </c>
      <c r="H2847" s="100">
        <v>710001479</v>
      </c>
      <c r="I2847" s="101">
        <v>304727</v>
      </c>
      <c r="J2847" s="37">
        <v>100001181</v>
      </c>
      <c r="K2847" s="37">
        <v>200000253</v>
      </c>
      <c r="L2847" s="37" t="s">
        <v>48</v>
      </c>
      <c r="M2847" s="37" t="s">
        <v>40</v>
      </c>
      <c r="N2847" s="37" t="s">
        <v>241</v>
      </c>
      <c r="O2847" s="39" t="s">
        <v>16164</v>
      </c>
      <c r="P2847" s="37" t="s">
        <v>136</v>
      </c>
      <c r="Q2847" s="37" t="s">
        <v>16165</v>
      </c>
      <c r="R2847" s="39" t="s">
        <v>16166</v>
      </c>
      <c r="S2847" s="40" t="s">
        <v>10741</v>
      </c>
      <c r="T2847" s="41">
        <v>5</v>
      </c>
      <c r="U2847" s="41">
        <v>0</v>
      </c>
      <c r="V2847" s="41">
        <v>0</v>
      </c>
      <c r="W2847" s="42"/>
      <c r="X2847" s="42"/>
      <c r="Y2847" s="102">
        <v>5</v>
      </c>
      <c r="Z2847">
        <v>0</v>
      </c>
      <c r="AA2847">
        <v>0</v>
      </c>
      <c r="AB2847">
        <v>0</v>
      </c>
      <c r="AE2847" s="103">
        <v>0</v>
      </c>
      <c r="AF2847">
        <v>0</v>
      </c>
      <c r="AG2847">
        <v>0</v>
      </c>
      <c r="AH2847">
        <v>0</v>
      </c>
      <c r="AI2847">
        <v>0</v>
      </c>
    </row>
    <row r="2848" spans="1:35" ht="15" hidden="1" customHeight="1" x14ac:dyDescent="0.25">
      <c r="A2848" s="37" t="s">
        <v>36</v>
      </c>
      <c r="B2848" s="37" t="s">
        <v>37</v>
      </c>
      <c r="C2848" s="37" t="s">
        <v>7811</v>
      </c>
      <c r="D2848" s="38" t="s">
        <v>16169</v>
      </c>
      <c r="E2848" s="37" t="s">
        <v>7812</v>
      </c>
      <c r="F2848" s="37" t="s">
        <v>6696</v>
      </c>
      <c r="G2848" s="37">
        <v>200002388</v>
      </c>
      <c r="H2848" s="100">
        <v>710030398</v>
      </c>
      <c r="I2848" s="101">
        <v>37942697</v>
      </c>
      <c r="J2848" s="37">
        <v>100012164</v>
      </c>
      <c r="K2848" s="37">
        <v>100012165</v>
      </c>
      <c r="L2848" s="37" t="s">
        <v>92</v>
      </c>
      <c r="M2848" s="37" t="s">
        <v>6696</v>
      </c>
      <c r="N2848" s="37" t="s">
        <v>8229</v>
      </c>
      <c r="O2848" s="39" t="s">
        <v>16170</v>
      </c>
      <c r="P2848" s="37" t="s">
        <v>7814</v>
      </c>
      <c r="Q2848" s="37" t="s">
        <v>7815</v>
      </c>
      <c r="R2848" s="39" t="s">
        <v>16171</v>
      </c>
      <c r="S2848" s="40" t="s">
        <v>10741</v>
      </c>
      <c r="T2848" s="42">
        <v>17</v>
      </c>
      <c r="U2848" s="41">
        <v>0</v>
      </c>
      <c r="V2848" s="42">
        <v>0</v>
      </c>
      <c r="W2848" s="42"/>
      <c r="X2848" s="42"/>
      <c r="Y2848" s="102">
        <v>17</v>
      </c>
      <c r="Z2848">
        <v>0</v>
      </c>
      <c r="AA2848">
        <v>0</v>
      </c>
      <c r="AB2848">
        <v>0</v>
      </c>
      <c r="AE2848" s="103">
        <v>0</v>
      </c>
      <c r="AF2848">
        <v>2</v>
      </c>
      <c r="AG2848">
        <v>0</v>
      </c>
      <c r="AH2848">
        <v>0</v>
      </c>
      <c r="AI2848">
        <v>2</v>
      </c>
    </row>
    <row r="2849" spans="1:35" ht="15" hidden="1" customHeight="1" x14ac:dyDescent="0.25">
      <c r="A2849" s="37" t="s">
        <v>36</v>
      </c>
      <c r="B2849" s="37" t="s">
        <v>37</v>
      </c>
      <c r="C2849" s="37" t="s">
        <v>6491</v>
      </c>
      <c r="D2849" s="38" t="s">
        <v>16172</v>
      </c>
      <c r="E2849" s="37" t="s">
        <v>6492</v>
      </c>
      <c r="F2849" s="37" t="s">
        <v>568</v>
      </c>
      <c r="G2849" s="37">
        <v>200001889</v>
      </c>
      <c r="H2849" s="100">
        <v>710029845</v>
      </c>
      <c r="I2849" s="101">
        <v>328456</v>
      </c>
      <c r="J2849" s="37">
        <v>100010273</v>
      </c>
      <c r="K2849" s="37">
        <v>200001889</v>
      </c>
      <c r="L2849" s="37" t="s">
        <v>48</v>
      </c>
      <c r="M2849" s="37" t="s">
        <v>568</v>
      </c>
      <c r="N2849" s="37" t="s">
        <v>6518</v>
      </c>
      <c r="O2849" s="39" t="s">
        <v>15561</v>
      </c>
      <c r="P2849" s="37" t="s">
        <v>6493</v>
      </c>
      <c r="Q2849" s="37" t="s">
        <v>6494</v>
      </c>
      <c r="R2849" s="39" t="s">
        <v>16173</v>
      </c>
      <c r="S2849" s="40" t="s">
        <v>10741</v>
      </c>
      <c r="T2849" s="41">
        <v>16</v>
      </c>
      <c r="U2849" s="42">
        <v>0</v>
      </c>
      <c r="V2849" s="42">
        <v>0</v>
      </c>
      <c r="W2849" s="42"/>
      <c r="X2849" s="42"/>
      <c r="Y2849" s="102">
        <v>16</v>
      </c>
      <c r="Z2849">
        <v>2</v>
      </c>
      <c r="AA2849">
        <v>0</v>
      </c>
      <c r="AB2849">
        <v>0</v>
      </c>
      <c r="AE2849" s="103">
        <v>2</v>
      </c>
      <c r="AF2849">
        <v>8</v>
      </c>
      <c r="AG2849">
        <v>0</v>
      </c>
      <c r="AH2849">
        <v>0</v>
      </c>
      <c r="AI2849">
        <v>8</v>
      </c>
    </row>
    <row r="2850" spans="1:35" ht="15" hidden="1" customHeight="1" x14ac:dyDescent="0.25">
      <c r="A2850" s="37" t="s">
        <v>36</v>
      </c>
      <c r="B2850" s="37" t="s">
        <v>37</v>
      </c>
      <c r="C2850" s="37" t="s">
        <v>6349</v>
      </c>
      <c r="D2850" s="38" t="s">
        <v>11378</v>
      </c>
      <c r="E2850" s="37" t="s">
        <v>6350</v>
      </c>
      <c r="F2850" s="37" t="s">
        <v>568</v>
      </c>
      <c r="G2850" s="37">
        <v>200001739</v>
      </c>
      <c r="H2850" s="100">
        <v>42001170</v>
      </c>
      <c r="I2850" s="101">
        <v>319805</v>
      </c>
      <c r="J2850" s="37">
        <v>100009821</v>
      </c>
      <c r="K2850" s="37">
        <v>200001739</v>
      </c>
      <c r="L2850" s="37" t="s">
        <v>48</v>
      </c>
      <c r="M2850" s="37" t="s">
        <v>568</v>
      </c>
      <c r="N2850" s="37" t="s">
        <v>6351</v>
      </c>
      <c r="O2850" s="39" t="s">
        <v>11379</v>
      </c>
      <c r="P2850" s="37" t="s">
        <v>6351</v>
      </c>
      <c r="Q2850" s="37" t="s">
        <v>6353</v>
      </c>
      <c r="R2850" s="39" t="s">
        <v>11381</v>
      </c>
      <c r="S2850" s="40" t="s">
        <v>10721</v>
      </c>
      <c r="T2850" s="41">
        <v>29</v>
      </c>
      <c r="U2850" s="42">
        <v>0</v>
      </c>
      <c r="V2850" s="42">
        <v>0</v>
      </c>
      <c r="W2850" s="42"/>
      <c r="X2850" s="42"/>
      <c r="Y2850" s="102">
        <v>29</v>
      </c>
      <c r="Z2850">
        <v>0</v>
      </c>
      <c r="AA2850">
        <v>0</v>
      </c>
      <c r="AB2850">
        <v>0</v>
      </c>
      <c r="AE2850" s="103">
        <v>0</v>
      </c>
      <c r="AF2850">
        <v>0</v>
      </c>
      <c r="AG2850">
        <v>0</v>
      </c>
      <c r="AH2850">
        <v>0</v>
      </c>
      <c r="AI2850">
        <v>0</v>
      </c>
    </row>
    <row r="2851" spans="1:35" ht="15" hidden="1" customHeight="1" x14ac:dyDescent="0.25">
      <c r="A2851" s="37" t="s">
        <v>36</v>
      </c>
      <c r="B2851" s="37" t="s">
        <v>37</v>
      </c>
      <c r="C2851" s="37" t="s">
        <v>4578</v>
      </c>
      <c r="D2851" s="38" t="s">
        <v>16176</v>
      </c>
      <c r="E2851" s="37" t="s">
        <v>4579</v>
      </c>
      <c r="F2851" s="37" t="s">
        <v>4189</v>
      </c>
      <c r="G2851" s="37">
        <v>200001341</v>
      </c>
      <c r="H2851" s="100">
        <v>710015151</v>
      </c>
      <c r="I2851" s="101">
        <v>42435048</v>
      </c>
      <c r="J2851" s="37">
        <v>100007504</v>
      </c>
      <c r="K2851" s="37">
        <v>100007503</v>
      </c>
      <c r="L2851" s="37" t="s">
        <v>105</v>
      </c>
      <c r="M2851" s="37" t="s">
        <v>4189</v>
      </c>
      <c r="N2851" s="37" t="s">
        <v>4350</v>
      </c>
      <c r="O2851" s="39" t="s">
        <v>16177</v>
      </c>
      <c r="P2851" s="37" t="s">
        <v>4580</v>
      </c>
      <c r="Q2851" s="37" t="s">
        <v>4581</v>
      </c>
      <c r="R2851" s="39" t="s">
        <v>16178</v>
      </c>
      <c r="S2851" s="40" t="s">
        <v>10741</v>
      </c>
      <c r="T2851" s="41">
        <v>27</v>
      </c>
      <c r="U2851" s="41">
        <v>0</v>
      </c>
      <c r="V2851" s="41">
        <v>0</v>
      </c>
      <c r="W2851" s="42"/>
      <c r="X2851" s="42"/>
      <c r="Y2851" s="102">
        <v>27</v>
      </c>
      <c r="Z2851">
        <v>0</v>
      </c>
      <c r="AA2851">
        <v>0</v>
      </c>
      <c r="AB2851">
        <v>0</v>
      </c>
      <c r="AE2851" s="103">
        <v>0</v>
      </c>
      <c r="AF2851">
        <v>0</v>
      </c>
      <c r="AG2851">
        <v>0</v>
      </c>
      <c r="AH2851">
        <v>0</v>
      </c>
      <c r="AI2851">
        <v>0</v>
      </c>
    </row>
    <row r="2852" spans="1:35" ht="15" hidden="1" customHeight="1" x14ac:dyDescent="0.25">
      <c r="A2852" s="37" t="s">
        <v>36</v>
      </c>
      <c r="B2852" s="37" t="s">
        <v>592</v>
      </c>
      <c r="C2852" s="37" t="s">
        <v>6647</v>
      </c>
      <c r="D2852" s="38" t="s">
        <v>12334</v>
      </c>
      <c r="E2852" s="37" t="s">
        <v>6648</v>
      </c>
      <c r="F2852" s="37" t="s">
        <v>568</v>
      </c>
      <c r="G2852" s="37">
        <v>200003732</v>
      </c>
      <c r="H2852" s="100">
        <v>710233639</v>
      </c>
      <c r="I2852" s="101">
        <v>37953826</v>
      </c>
      <c r="J2852" s="37">
        <v>100011228</v>
      </c>
      <c r="K2852" s="37">
        <v>200003732</v>
      </c>
      <c r="L2852" s="37" t="s">
        <v>603</v>
      </c>
      <c r="M2852" s="37" t="s">
        <v>568</v>
      </c>
      <c r="N2852" s="37" t="s">
        <v>655</v>
      </c>
      <c r="O2852" s="39" t="s">
        <v>14154</v>
      </c>
      <c r="P2852" s="37" t="s">
        <v>655</v>
      </c>
      <c r="Q2852" s="37" t="s">
        <v>6649</v>
      </c>
      <c r="R2852" s="39" t="s">
        <v>10770</v>
      </c>
      <c r="S2852" s="40" t="s">
        <v>10741</v>
      </c>
      <c r="T2852" s="41">
        <v>0</v>
      </c>
      <c r="U2852" s="41">
        <v>15</v>
      </c>
      <c r="V2852" s="41">
        <v>0</v>
      </c>
      <c r="W2852" s="42"/>
      <c r="X2852" s="42"/>
      <c r="Y2852" s="102">
        <v>15</v>
      </c>
      <c r="Z2852">
        <v>0</v>
      </c>
      <c r="AA2852">
        <v>0</v>
      </c>
      <c r="AB2852">
        <v>0</v>
      </c>
      <c r="AE2852" s="103">
        <v>0</v>
      </c>
      <c r="AF2852">
        <v>0</v>
      </c>
      <c r="AG2852">
        <v>1</v>
      </c>
      <c r="AH2852">
        <v>0</v>
      </c>
      <c r="AI2852">
        <v>1</v>
      </c>
    </row>
    <row r="2853" spans="1:35" ht="15" hidden="1" customHeight="1" x14ac:dyDescent="0.25">
      <c r="A2853" s="37" t="s">
        <v>36</v>
      </c>
      <c r="B2853" s="37" t="s">
        <v>37</v>
      </c>
      <c r="C2853" s="37" t="s">
        <v>4657</v>
      </c>
      <c r="D2853" s="38" t="s">
        <v>16179</v>
      </c>
      <c r="E2853" s="37" t="s">
        <v>4658</v>
      </c>
      <c r="F2853" s="37" t="s">
        <v>4189</v>
      </c>
      <c r="G2853" s="37">
        <v>200001381</v>
      </c>
      <c r="H2853" s="100">
        <v>710036671</v>
      </c>
      <c r="I2853" s="101">
        <v>37810588</v>
      </c>
      <c r="J2853" s="37">
        <v>100007663</v>
      </c>
      <c r="K2853" s="37">
        <v>100007661</v>
      </c>
      <c r="L2853" s="37" t="s">
        <v>92</v>
      </c>
      <c r="M2853" s="37" t="s">
        <v>4189</v>
      </c>
      <c r="N2853" s="37" t="s">
        <v>4596</v>
      </c>
      <c r="O2853" s="39" t="s">
        <v>16180</v>
      </c>
      <c r="P2853" s="37" t="s">
        <v>4659</v>
      </c>
      <c r="Q2853" s="37" t="s">
        <v>4660</v>
      </c>
      <c r="R2853" s="39" t="s">
        <v>16181</v>
      </c>
      <c r="S2853" s="40" t="s">
        <v>10741</v>
      </c>
      <c r="T2853" s="41">
        <v>7</v>
      </c>
      <c r="U2853" s="42">
        <v>0</v>
      </c>
      <c r="V2853" s="42">
        <v>0</v>
      </c>
      <c r="W2853" s="42"/>
      <c r="X2853" s="42"/>
      <c r="Y2853" s="102">
        <v>7</v>
      </c>
      <c r="Z2853">
        <v>0</v>
      </c>
      <c r="AA2853">
        <v>0</v>
      </c>
      <c r="AB2853">
        <v>0</v>
      </c>
      <c r="AE2853" s="103">
        <v>0</v>
      </c>
      <c r="AF2853">
        <v>0</v>
      </c>
      <c r="AG2853">
        <v>0</v>
      </c>
      <c r="AH2853">
        <v>0</v>
      </c>
      <c r="AI2853">
        <v>0</v>
      </c>
    </row>
    <row r="2854" spans="1:35" ht="15" hidden="1" customHeight="1" x14ac:dyDescent="0.25">
      <c r="A2854" s="37" t="s">
        <v>36</v>
      </c>
      <c r="B2854" s="37" t="s">
        <v>37</v>
      </c>
      <c r="C2854" s="37" t="s">
        <v>5736</v>
      </c>
      <c r="D2854" s="38" t="s">
        <v>16182</v>
      </c>
      <c r="E2854" s="37" t="s">
        <v>5737</v>
      </c>
      <c r="F2854" s="37" t="s">
        <v>568</v>
      </c>
      <c r="G2854" s="37">
        <v>200001842</v>
      </c>
      <c r="H2854" s="100">
        <v>710016760</v>
      </c>
      <c r="I2854" s="101">
        <v>316491</v>
      </c>
      <c r="J2854" s="37">
        <v>100010166</v>
      </c>
      <c r="K2854" s="37">
        <v>200001842</v>
      </c>
      <c r="L2854" s="37" t="s">
        <v>48</v>
      </c>
      <c r="M2854" s="37" t="s">
        <v>568</v>
      </c>
      <c r="N2854" s="37" t="s">
        <v>5600</v>
      </c>
      <c r="O2854" s="39" t="s">
        <v>11684</v>
      </c>
      <c r="P2854" s="37" t="s">
        <v>5738</v>
      </c>
      <c r="Q2854" s="37" t="s">
        <v>5739</v>
      </c>
      <c r="R2854" s="39" t="s">
        <v>16183</v>
      </c>
      <c r="S2854" s="40" t="s">
        <v>10741</v>
      </c>
      <c r="T2854" s="41">
        <v>4</v>
      </c>
      <c r="U2854" s="41">
        <v>0</v>
      </c>
      <c r="V2854" s="41">
        <v>0</v>
      </c>
      <c r="W2854" s="42"/>
      <c r="X2854" s="42"/>
      <c r="Y2854" s="102">
        <v>4</v>
      </c>
      <c r="Z2854">
        <v>0</v>
      </c>
      <c r="AA2854">
        <v>0</v>
      </c>
      <c r="AB2854">
        <v>0</v>
      </c>
      <c r="AE2854" s="103">
        <v>0</v>
      </c>
      <c r="AF2854">
        <v>0</v>
      </c>
      <c r="AG2854">
        <v>0</v>
      </c>
      <c r="AH2854">
        <v>0</v>
      </c>
      <c r="AI2854">
        <v>0</v>
      </c>
    </row>
    <row r="2855" spans="1:35" ht="15" hidden="1" customHeight="1" x14ac:dyDescent="0.25">
      <c r="A2855" s="37" t="s">
        <v>36</v>
      </c>
      <c r="B2855" s="37" t="s">
        <v>37</v>
      </c>
      <c r="C2855" s="37" t="s">
        <v>2388</v>
      </c>
      <c r="D2855" s="38" t="s">
        <v>16184</v>
      </c>
      <c r="E2855" s="37" t="s">
        <v>2389</v>
      </c>
      <c r="F2855" s="37" t="s">
        <v>1879</v>
      </c>
      <c r="G2855" s="37">
        <v>200000631</v>
      </c>
      <c r="H2855" s="100">
        <v>710017847</v>
      </c>
      <c r="I2855" s="101">
        <v>37914782</v>
      </c>
      <c r="J2855" s="37">
        <v>100003466</v>
      </c>
      <c r="K2855" s="37">
        <v>100003467</v>
      </c>
      <c r="L2855" s="37" t="s">
        <v>92</v>
      </c>
      <c r="M2855" s="37" t="s">
        <v>1879</v>
      </c>
      <c r="N2855" s="37" t="s">
        <v>2352</v>
      </c>
      <c r="O2855" s="39" t="s">
        <v>16185</v>
      </c>
      <c r="P2855" s="37" t="s">
        <v>2390</v>
      </c>
      <c r="Q2855" s="37" t="s">
        <v>2391</v>
      </c>
      <c r="R2855" s="39" t="s">
        <v>16186</v>
      </c>
      <c r="S2855" s="40" t="s">
        <v>10741</v>
      </c>
      <c r="T2855" s="41">
        <v>12</v>
      </c>
      <c r="U2855" s="41">
        <v>0</v>
      </c>
      <c r="V2855" s="41">
        <v>0</v>
      </c>
      <c r="W2855" s="42"/>
      <c r="X2855" s="42"/>
      <c r="Y2855" s="102">
        <v>12</v>
      </c>
      <c r="Z2855">
        <v>0</v>
      </c>
      <c r="AA2855">
        <v>0</v>
      </c>
      <c r="AB2855">
        <v>0</v>
      </c>
      <c r="AE2855" s="103">
        <v>0</v>
      </c>
      <c r="AF2855">
        <v>0</v>
      </c>
      <c r="AG2855">
        <v>0</v>
      </c>
      <c r="AH2855">
        <v>0</v>
      </c>
      <c r="AI2855">
        <v>0</v>
      </c>
    </row>
    <row r="2856" spans="1:35" ht="15" hidden="1" customHeight="1" x14ac:dyDescent="0.25">
      <c r="A2856" s="37" t="s">
        <v>36</v>
      </c>
      <c r="B2856" s="37" t="s">
        <v>37</v>
      </c>
      <c r="C2856" s="37" t="s">
        <v>9060</v>
      </c>
      <c r="D2856" s="38" t="s">
        <v>11470</v>
      </c>
      <c r="E2856" s="37" t="s">
        <v>9061</v>
      </c>
      <c r="F2856" s="37" t="s">
        <v>8536</v>
      </c>
      <c r="G2856" s="37">
        <v>200003166</v>
      </c>
      <c r="H2856" s="100">
        <v>710040156</v>
      </c>
      <c r="I2856" s="101">
        <v>328758</v>
      </c>
      <c r="J2856" s="37">
        <v>100015890</v>
      </c>
      <c r="K2856" s="37">
        <v>200003166</v>
      </c>
      <c r="L2856" s="37" t="s">
        <v>48</v>
      </c>
      <c r="M2856" s="37" t="s">
        <v>8536</v>
      </c>
      <c r="N2856" s="37" t="s">
        <v>9062</v>
      </c>
      <c r="O2856" s="39" t="s">
        <v>12310</v>
      </c>
      <c r="P2856" s="37" t="s">
        <v>9062</v>
      </c>
      <c r="Q2856" s="37" t="s">
        <v>9063</v>
      </c>
      <c r="R2856" s="39" t="s">
        <v>10679</v>
      </c>
      <c r="S2856" s="40" t="s">
        <v>10741</v>
      </c>
      <c r="T2856" s="41">
        <v>52</v>
      </c>
      <c r="U2856" s="41">
        <v>0</v>
      </c>
      <c r="V2856" s="41">
        <v>0</v>
      </c>
      <c r="W2856" s="42"/>
      <c r="X2856" s="42"/>
      <c r="Y2856" s="102">
        <v>52</v>
      </c>
      <c r="Z2856">
        <v>0</v>
      </c>
      <c r="AA2856">
        <v>0</v>
      </c>
      <c r="AB2856">
        <v>0</v>
      </c>
      <c r="AE2856" s="103">
        <v>0</v>
      </c>
      <c r="AF2856">
        <v>1</v>
      </c>
      <c r="AG2856">
        <v>0</v>
      </c>
      <c r="AH2856">
        <v>0</v>
      </c>
      <c r="AI2856">
        <v>1</v>
      </c>
    </row>
    <row r="2857" spans="1:35" ht="15" hidden="1" customHeight="1" x14ac:dyDescent="0.25">
      <c r="A2857" s="37" t="s">
        <v>36</v>
      </c>
      <c r="B2857" s="37" t="s">
        <v>37</v>
      </c>
      <c r="C2857" s="37" t="s">
        <v>3762</v>
      </c>
      <c r="D2857" s="38" t="s">
        <v>16187</v>
      </c>
      <c r="E2857" s="37" t="s">
        <v>3763</v>
      </c>
      <c r="F2857" s="37" t="s">
        <v>2860</v>
      </c>
      <c r="G2857" s="37">
        <v>200001163</v>
      </c>
      <c r="H2857" s="100">
        <v>710007949</v>
      </c>
      <c r="I2857" s="101">
        <v>309265</v>
      </c>
      <c r="J2857" s="37">
        <v>100006152</v>
      </c>
      <c r="K2857" s="37">
        <v>200001163</v>
      </c>
      <c r="L2857" s="37" t="s">
        <v>53</v>
      </c>
      <c r="M2857" s="37" t="s">
        <v>2860</v>
      </c>
      <c r="N2857" s="37" t="s">
        <v>3584</v>
      </c>
      <c r="O2857" s="39" t="s">
        <v>16188</v>
      </c>
      <c r="P2857" s="37" t="s">
        <v>3764</v>
      </c>
      <c r="Q2857" s="37" t="s">
        <v>3765</v>
      </c>
      <c r="R2857" s="39" t="s">
        <v>16189</v>
      </c>
      <c r="S2857" s="40" t="s">
        <v>10741</v>
      </c>
      <c r="T2857" s="41">
        <v>3</v>
      </c>
      <c r="U2857" s="41">
        <v>0</v>
      </c>
      <c r="V2857" s="41">
        <v>0</v>
      </c>
      <c r="W2857" s="42"/>
      <c r="X2857" s="42"/>
      <c r="Y2857" s="102">
        <v>3</v>
      </c>
      <c r="Z2857">
        <v>1</v>
      </c>
      <c r="AA2857">
        <v>0</v>
      </c>
      <c r="AB2857">
        <v>0</v>
      </c>
      <c r="AE2857" s="103">
        <v>1</v>
      </c>
      <c r="AF2857">
        <v>0</v>
      </c>
      <c r="AG2857">
        <v>0</v>
      </c>
      <c r="AH2857">
        <v>0</v>
      </c>
      <c r="AI2857">
        <v>0</v>
      </c>
    </row>
    <row r="2858" spans="1:35" ht="15" hidden="1" customHeight="1" x14ac:dyDescent="0.25">
      <c r="A2858" s="37" t="s">
        <v>36</v>
      </c>
      <c r="B2858" s="37" t="s">
        <v>37</v>
      </c>
      <c r="C2858" s="37" t="s">
        <v>4704</v>
      </c>
      <c r="D2858" s="38" t="s">
        <v>16190</v>
      </c>
      <c r="E2858" s="37" t="s">
        <v>4705</v>
      </c>
      <c r="F2858" s="37" t="s">
        <v>4189</v>
      </c>
      <c r="G2858" s="37">
        <v>200001391</v>
      </c>
      <c r="H2858" s="100">
        <v>710015704</v>
      </c>
      <c r="I2858" s="101">
        <v>37810413</v>
      </c>
      <c r="J2858" s="37">
        <v>100007818</v>
      </c>
      <c r="K2858" s="37">
        <v>100007819</v>
      </c>
      <c r="L2858" s="37" t="s">
        <v>92</v>
      </c>
      <c r="M2858" s="37" t="s">
        <v>4189</v>
      </c>
      <c r="N2858" s="37" t="s">
        <v>4596</v>
      </c>
      <c r="O2858" s="39" t="s">
        <v>16191</v>
      </c>
      <c r="P2858" s="37" t="s">
        <v>4706</v>
      </c>
      <c r="Q2858" s="37" t="s">
        <v>4707</v>
      </c>
      <c r="R2858" s="39" t="s">
        <v>16192</v>
      </c>
      <c r="S2858" s="40" t="s">
        <v>10741</v>
      </c>
      <c r="T2858" s="41">
        <v>15</v>
      </c>
      <c r="U2858" s="41">
        <v>0</v>
      </c>
      <c r="V2858" s="41">
        <v>0</v>
      </c>
      <c r="W2858" s="42"/>
      <c r="X2858" s="42"/>
      <c r="Y2858" s="102">
        <v>15</v>
      </c>
      <c r="Z2858">
        <v>0</v>
      </c>
      <c r="AA2858">
        <v>0</v>
      </c>
      <c r="AB2858">
        <v>0</v>
      </c>
      <c r="AE2858" s="103">
        <v>0</v>
      </c>
      <c r="AF2858">
        <v>0</v>
      </c>
      <c r="AG2858">
        <v>0</v>
      </c>
      <c r="AH2858">
        <v>0</v>
      </c>
      <c r="AI2858">
        <v>0</v>
      </c>
    </row>
    <row r="2859" spans="1:35" ht="15" hidden="1" customHeight="1" x14ac:dyDescent="0.25">
      <c r="A2859" s="37" t="s">
        <v>36</v>
      </c>
      <c r="B2859" s="37" t="s">
        <v>37</v>
      </c>
      <c r="C2859" s="37" t="s">
        <v>4013</v>
      </c>
      <c r="D2859" s="38" t="s">
        <v>16193</v>
      </c>
      <c r="E2859" s="37" t="s">
        <v>4014</v>
      </c>
      <c r="F2859" s="37" t="s">
        <v>2860</v>
      </c>
      <c r="G2859" s="37">
        <v>200001087</v>
      </c>
      <c r="H2859" s="100">
        <v>710006349</v>
      </c>
      <c r="I2859" s="101">
        <v>37856430</v>
      </c>
      <c r="J2859" s="37">
        <v>100006970</v>
      </c>
      <c r="K2859" s="37">
        <v>100006190</v>
      </c>
      <c r="L2859" s="37" t="s">
        <v>105</v>
      </c>
      <c r="M2859" s="37" t="s">
        <v>2860</v>
      </c>
      <c r="N2859" s="37" t="s">
        <v>2862</v>
      </c>
      <c r="O2859" s="39" t="s">
        <v>16194</v>
      </c>
      <c r="P2859" s="37" t="s">
        <v>4015</v>
      </c>
      <c r="Q2859" s="37" t="s">
        <v>4016</v>
      </c>
      <c r="R2859" s="39" t="s">
        <v>16195</v>
      </c>
      <c r="S2859" s="40" t="s">
        <v>10741</v>
      </c>
      <c r="T2859" s="41">
        <v>19</v>
      </c>
      <c r="U2859" s="41">
        <v>0</v>
      </c>
      <c r="V2859" s="41">
        <v>0</v>
      </c>
      <c r="W2859" s="42"/>
      <c r="X2859" s="42"/>
      <c r="Y2859" s="102">
        <v>19</v>
      </c>
      <c r="Z2859">
        <v>0</v>
      </c>
      <c r="AA2859">
        <v>0</v>
      </c>
      <c r="AB2859">
        <v>0</v>
      </c>
      <c r="AE2859" s="103">
        <v>0</v>
      </c>
      <c r="AF2859">
        <v>0</v>
      </c>
      <c r="AG2859">
        <v>0</v>
      </c>
      <c r="AH2859">
        <v>0</v>
      </c>
      <c r="AI2859">
        <v>0</v>
      </c>
    </row>
    <row r="2860" spans="1:35" ht="15" hidden="1" customHeight="1" x14ac:dyDescent="0.25">
      <c r="A2860" s="37" t="s">
        <v>36</v>
      </c>
      <c r="B2860" s="37" t="s">
        <v>37</v>
      </c>
      <c r="C2860" s="37" t="s">
        <v>174</v>
      </c>
      <c r="D2860" s="38" t="s">
        <v>14135</v>
      </c>
      <c r="E2860" s="37" t="s">
        <v>175</v>
      </c>
      <c r="F2860" s="37" t="s">
        <v>40</v>
      </c>
      <c r="G2860" s="37">
        <v>200000249</v>
      </c>
      <c r="H2860" s="100">
        <v>710002203</v>
      </c>
      <c r="I2860" s="101">
        <v>304832</v>
      </c>
      <c r="J2860" s="37">
        <v>100001285</v>
      </c>
      <c r="K2860" s="37">
        <v>200000249</v>
      </c>
      <c r="L2860" s="37" t="s">
        <v>48</v>
      </c>
      <c r="M2860" s="37" t="s">
        <v>40</v>
      </c>
      <c r="N2860" s="37" t="s">
        <v>241</v>
      </c>
      <c r="O2860" s="39" t="s">
        <v>11145</v>
      </c>
      <c r="P2860" s="37" t="s">
        <v>176</v>
      </c>
      <c r="Q2860" s="37" t="s">
        <v>16723</v>
      </c>
      <c r="R2860" s="39" t="s">
        <v>11146</v>
      </c>
      <c r="S2860" s="40" t="s">
        <v>10741</v>
      </c>
      <c r="T2860" s="41">
        <v>15</v>
      </c>
      <c r="U2860" s="42">
        <v>0</v>
      </c>
      <c r="V2860" s="42">
        <v>0</v>
      </c>
      <c r="W2860" s="42"/>
      <c r="X2860" s="42"/>
      <c r="Y2860" s="102">
        <v>15</v>
      </c>
      <c r="Z2860">
        <v>0</v>
      </c>
      <c r="AA2860">
        <v>0</v>
      </c>
      <c r="AB2860">
        <v>0</v>
      </c>
      <c r="AE2860" s="103">
        <v>0</v>
      </c>
      <c r="AF2860">
        <v>0</v>
      </c>
      <c r="AG2860">
        <v>0</v>
      </c>
      <c r="AH2860">
        <v>0</v>
      </c>
      <c r="AI2860">
        <v>0</v>
      </c>
    </row>
    <row r="2861" spans="1:35" ht="15" hidden="1" customHeight="1" x14ac:dyDescent="0.25">
      <c r="A2861" s="37" t="s">
        <v>36</v>
      </c>
      <c r="B2861" s="37" t="s">
        <v>37</v>
      </c>
      <c r="C2861" s="37" t="s">
        <v>4805</v>
      </c>
      <c r="D2861" s="38" t="s">
        <v>10975</v>
      </c>
      <c r="E2861" s="37" t="s">
        <v>4806</v>
      </c>
      <c r="F2861" s="37" t="s">
        <v>4189</v>
      </c>
      <c r="G2861" s="37">
        <v>200001421</v>
      </c>
      <c r="H2861" s="100">
        <v>37975111</v>
      </c>
      <c r="I2861" s="101">
        <v>316792</v>
      </c>
      <c r="J2861" s="37">
        <v>100007955</v>
      </c>
      <c r="K2861" s="37">
        <v>200001421</v>
      </c>
      <c r="L2861" s="37" t="s">
        <v>48</v>
      </c>
      <c r="M2861" s="37" t="s">
        <v>4189</v>
      </c>
      <c r="N2861" s="37" t="s">
        <v>4808</v>
      </c>
      <c r="O2861" s="39" t="s">
        <v>10976</v>
      </c>
      <c r="P2861" s="37" t="s">
        <v>4808</v>
      </c>
      <c r="Q2861" s="37" t="s">
        <v>4812</v>
      </c>
      <c r="R2861" s="39" t="s">
        <v>10656</v>
      </c>
      <c r="S2861" s="40" t="s">
        <v>10721</v>
      </c>
      <c r="T2861" s="41">
        <v>32</v>
      </c>
      <c r="U2861" s="41">
        <v>0</v>
      </c>
      <c r="V2861" s="41">
        <v>0</v>
      </c>
      <c r="W2861" s="42"/>
      <c r="X2861" s="42"/>
      <c r="Y2861" s="102">
        <v>32</v>
      </c>
      <c r="Z2861">
        <v>0</v>
      </c>
      <c r="AA2861">
        <v>0</v>
      </c>
      <c r="AB2861">
        <v>0</v>
      </c>
      <c r="AE2861" s="103">
        <v>0</v>
      </c>
      <c r="AF2861">
        <v>1</v>
      </c>
      <c r="AG2861">
        <v>0</v>
      </c>
      <c r="AH2861">
        <v>0</v>
      </c>
      <c r="AI2861">
        <v>1</v>
      </c>
    </row>
    <row r="2862" spans="1:35" ht="15" hidden="1" customHeight="1" x14ac:dyDescent="0.25">
      <c r="A2862" s="37" t="s">
        <v>36</v>
      </c>
      <c r="B2862" s="37" t="s">
        <v>37</v>
      </c>
      <c r="C2862" s="37" t="s">
        <v>5806</v>
      </c>
      <c r="D2862" s="38" t="s">
        <v>16196</v>
      </c>
      <c r="E2862" s="37" t="s">
        <v>5807</v>
      </c>
      <c r="F2862" s="37" t="s">
        <v>568</v>
      </c>
      <c r="G2862" s="37">
        <v>200001945</v>
      </c>
      <c r="H2862" s="100">
        <v>710157231</v>
      </c>
      <c r="I2862" s="101">
        <v>51491346</v>
      </c>
      <c r="J2862" s="37">
        <v>100010413</v>
      </c>
      <c r="K2862" s="37">
        <v>100010414</v>
      </c>
      <c r="L2862" s="37" t="s">
        <v>92</v>
      </c>
      <c r="M2862" s="37" t="s">
        <v>568</v>
      </c>
      <c r="N2862" s="37" t="s">
        <v>570</v>
      </c>
      <c r="O2862" s="39" t="s">
        <v>16197</v>
      </c>
      <c r="P2862" s="37" t="s">
        <v>5808</v>
      </c>
      <c r="Q2862" s="37" t="s">
        <v>5809</v>
      </c>
      <c r="R2862" s="39" t="s">
        <v>16198</v>
      </c>
      <c r="S2862" s="40" t="s">
        <v>10741</v>
      </c>
      <c r="T2862" s="41">
        <v>11</v>
      </c>
      <c r="U2862" s="42">
        <v>0</v>
      </c>
      <c r="V2862" s="42">
        <v>0</v>
      </c>
      <c r="W2862" s="42"/>
      <c r="X2862" s="42"/>
      <c r="Y2862" s="102">
        <v>11</v>
      </c>
      <c r="Z2862">
        <v>0</v>
      </c>
      <c r="AA2862">
        <v>0</v>
      </c>
      <c r="AB2862">
        <v>0</v>
      </c>
      <c r="AE2862" s="103">
        <v>0</v>
      </c>
      <c r="AF2862">
        <v>2</v>
      </c>
      <c r="AG2862">
        <v>0</v>
      </c>
      <c r="AH2862">
        <v>0</v>
      </c>
      <c r="AI2862">
        <v>2</v>
      </c>
    </row>
    <row r="2863" spans="1:35" ht="15" hidden="1" customHeight="1" x14ac:dyDescent="0.25">
      <c r="A2863" s="37" t="s">
        <v>36</v>
      </c>
      <c r="B2863" s="37" t="s">
        <v>37</v>
      </c>
      <c r="C2863" s="37" t="s">
        <v>3026</v>
      </c>
      <c r="D2863" s="38" t="s">
        <v>16199</v>
      </c>
      <c r="E2863" s="37" t="s">
        <v>3027</v>
      </c>
      <c r="F2863" s="37" t="s">
        <v>2860</v>
      </c>
      <c r="G2863" s="37">
        <v>200001076</v>
      </c>
      <c r="H2863" s="100">
        <v>710006322</v>
      </c>
      <c r="I2863" s="101">
        <v>308251</v>
      </c>
      <c r="J2863" s="37">
        <v>100005640</v>
      </c>
      <c r="K2863" s="37">
        <v>200001076</v>
      </c>
      <c r="L2863" s="37" t="s">
        <v>48</v>
      </c>
      <c r="M2863" s="37" t="s">
        <v>2860</v>
      </c>
      <c r="N2863" s="37" t="s">
        <v>2862</v>
      </c>
      <c r="O2863" s="39" t="s">
        <v>12572</v>
      </c>
      <c r="P2863" s="37" t="s">
        <v>3028</v>
      </c>
      <c r="Q2863" s="37" t="s">
        <v>3029</v>
      </c>
      <c r="R2863" s="39" t="s">
        <v>16200</v>
      </c>
      <c r="S2863" s="40" t="s">
        <v>10741</v>
      </c>
      <c r="T2863" s="41">
        <v>2</v>
      </c>
      <c r="U2863" s="41">
        <v>0</v>
      </c>
      <c r="V2863" s="41">
        <v>0</v>
      </c>
      <c r="W2863" s="42"/>
      <c r="X2863" s="42"/>
      <c r="Y2863" s="102">
        <v>2</v>
      </c>
      <c r="Z2863">
        <v>0</v>
      </c>
      <c r="AA2863">
        <v>0</v>
      </c>
      <c r="AB2863">
        <v>0</v>
      </c>
      <c r="AE2863" s="103">
        <v>0</v>
      </c>
      <c r="AF2863">
        <v>0</v>
      </c>
      <c r="AG2863">
        <v>0</v>
      </c>
      <c r="AH2863">
        <v>0</v>
      </c>
      <c r="AI2863">
        <v>0</v>
      </c>
    </row>
    <row r="2864" spans="1:35" ht="15" hidden="1" customHeight="1" x14ac:dyDescent="0.25">
      <c r="A2864" s="37" t="s">
        <v>36</v>
      </c>
      <c r="B2864" s="37" t="s">
        <v>37</v>
      </c>
      <c r="C2864" s="37" t="s">
        <v>5948</v>
      </c>
      <c r="D2864" s="38" t="s">
        <v>10748</v>
      </c>
      <c r="E2864" s="37" t="s">
        <v>5949</v>
      </c>
      <c r="F2864" s="37" t="s">
        <v>568</v>
      </c>
      <c r="G2864" s="37">
        <v>200001919</v>
      </c>
      <c r="H2864" s="100">
        <v>710019815</v>
      </c>
      <c r="I2864" s="101">
        <v>319155</v>
      </c>
      <c r="J2864" s="37">
        <v>100010624</v>
      </c>
      <c r="K2864" s="37">
        <v>200001919</v>
      </c>
      <c r="L2864" s="37" t="s">
        <v>48</v>
      </c>
      <c r="M2864" s="37" t="s">
        <v>568</v>
      </c>
      <c r="N2864" s="37" t="s">
        <v>570</v>
      </c>
      <c r="O2864" s="39" t="s">
        <v>10749</v>
      </c>
      <c r="P2864" s="37" t="s">
        <v>5950</v>
      </c>
      <c r="Q2864" s="37" t="s">
        <v>5952</v>
      </c>
      <c r="R2864" s="39" t="s">
        <v>10750</v>
      </c>
      <c r="S2864" s="40" t="s">
        <v>10741</v>
      </c>
      <c r="T2864" s="41">
        <v>9</v>
      </c>
      <c r="U2864" s="42">
        <v>0</v>
      </c>
      <c r="V2864" s="42">
        <v>0</v>
      </c>
      <c r="W2864" s="42"/>
      <c r="X2864" s="42"/>
      <c r="Y2864" s="102">
        <v>9</v>
      </c>
      <c r="Z2864">
        <v>0</v>
      </c>
      <c r="AA2864">
        <v>0</v>
      </c>
      <c r="AB2864">
        <v>0</v>
      </c>
      <c r="AE2864" s="103">
        <v>0</v>
      </c>
      <c r="AF2864">
        <v>0</v>
      </c>
      <c r="AG2864">
        <v>0</v>
      </c>
      <c r="AH2864">
        <v>0</v>
      </c>
      <c r="AI2864">
        <v>0</v>
      </c>
    </row>
    <row r="2865" spans="1:35" ht="15" hidden="1" customHeight="1" x14ac:dyDescent="0.25">
      <c r="A2865" s="37" t="s">
        <v>36</v>
      </c>
      <c r="B2865" s="37" t="s">
        <v>37</v>
      </c>
      <c r="C2865" s="37" t="s">
        <v>3962</v>
      </c>
      <c r="D2865" s="38" t="s">
        <v>15330</v>
      </c>
      <c r="E2865" s="37" t="s">
        <v>3963</v>
      </c>
      <c r="F2865" s="37" t="s">
        <v>2860</v>
      </c>
      <c r="G2865" s="37">
        <v>200001048</v>
      </c>
      <c r="H2865" s="100">
        <v>37961161</v>
      </c>
      <c r="I2865" s="101">
        <v>307785</v>
      </c>
      <c r="J2865" s="37">
        <v>100005016</v>
      </c>
      <c r="K2865" s="37">
        <v>200001048</v>
      </c>
      <c r="L2865" s="37" t="s">
        <v>48</v>
      </c>
      <c r="M2865" s="37" t="s">
        <v>2860</v>
      </c>
      <c r="N2865" s="37" t="s">
        <v>2862</v>
      </c>
      <c r="O2865" s="39" t="s">
        <v>14298</v>
      </c>
      <c r="P2865" s="37" t="s">
        <v>3964</v>
      </c>
      <c r="Q2865" s="37" t="s">
        <v>10427</v>
      </c>
      <c r="R2865" s="39" t="s">
        <v>10645</v>
      </c>
      <c r="S2865" s="40" t="s">
        <v>10721</v>
      </c>
      <c r="T2865" s="41">
        <v>16</v>
      </c>
      <c r="U2865" s="42">
        <v>0</v>
      </c>
      <c r="V2865" s="42">
        <v>0</v>
      </c>
      <c r="W2865" s="42"/>
      <c r="X2865" s="42"/>
      <c r="Y2865" s="102">
        <v>16</v>
      </c>
      <c r="Z2865">
        <v>0</v>
      </c>
      <c r="AA2865">
        <v>0</v>
      </c>
      <c r="AB2865">
        <v>0</v>
      </c>
      <c r="AE2865" s="103">
        <v>0</v>
      </c>
      <c r="AF2865">
        <v>3</v>
      </c>
      <c r="AG2865">
        <v>0</v>
      </c>
      <c r="AH2865">
        <v>0</v>
      </c>
      <c r="AI2865">
        <v>3</v>
      </c>
    </row>
    <row r="2866" spans="1:35" ht="15" hidden="1" customHeight="1" x14ac:dyDescent="0.25">
      <c r="A2866" s="37" t="s">
        <v>36</v>
      </c>
      <c r="B2866" s="37" t="s">
        <v>37</v>
      </c>
      <c r="C2866" s="37" t="s">
        <v>370</v>
      </c>
      <c r="D2866" s="38" t="s">
        <v>11814</v>
      </c>
      <c r="E2866" s="37" t="s">
        <v>371</v>
      </c>
      <c r="F2866" s="37" t="s">
        <v>40</v>
      </c>
      <c r="G2866" s="37">
        <v>200000169</v>
      </c>
      <c r="H2866" s="100">
        <v>31787011</v>
      </c>
      <c r="I2866" s="101">
        <v>603155</v>
      </c>
      <c r="J2866" s="37">
        <v>100000326</v>
      </c>
      <c r="K2866" s="37">
        <v>200000169</v>
      </c>
      <c r="L2866" s="37" t="s">
        <v>48</v>
      </c>
      <c r="M2866" s="37" t="s">
        <v>40</v>
      </c>
      <c r="N2866" s="37" t="s">
        <v>367</v>
      </c>
      <c r="O2866" s="39" t="s">
        <v>11815</v>
      </c>
      <c r="P2866" s="37" t="s">
        <v>372</v>
      </c>
      <c r="Q2866" s="37" t="s">
        <v>380</v>
      </c>
      <c r="R2866" s="39" t="s">
        <v>10604</v>
      </c>
      <c r="S2866" s="40" t="s">
        <v>10721</v>
      </c>
      <c r="T2866" s="41">
        <v>94</v>
      </c>
      <c r="U2866" s="42">
        <v>0</v>
      </c>
      <c r="V2866" s="42">
        <v>0</v>
      </c>
      <c r="W2866" s="42"/>
      <c r="X2866" s="42"/>
      <c r="Y2866" s="102">
        <v>94</v>
      </c>
      <c r="Z2866">
        <v>0</v>
      </c>
      <c r="AA2866">
        <v>0</v>
      </c>
      <c r="AB2866">
        <v>0</v>
      </c>
      <c r="AE2866" s="103">
        <v>0</v>
      </c>
      <c r="AF2866">
        <v>0</v>
      </c>
      <c r="AG2866">
        <v>0</v>
      </c>
      <c r="AH2866">
        <v>0</v>
      </c>
      <c r="AI2866">
        <v>0</v>
      </c>
    </row>
    <row r="2867" spans="1:35" ht="15" hidden="1" customHeight="1" x14ac:dyDescent="0.25">
      <c r="A2867" s="37" t="s">
        <v>36</v>
      </c>
      <c r="B2867" s="37" t="s">
        <v>37</v>
      </c>
      <c r="C2867" s="37" t="s">
        <v>9548</v>
      </c>
      <c r="D2867" s="38" t="s">
        <v>16201</v>
      </c>
      <c r="E2867" s="37" t="s">
        <v>9549</v>
      </c>
      <c r="F2867" s="37" t="s">
        <v>8536</v>
      </c>
      <c r="G2867" s="37">
        <v>200002885</v>
      </c>
      <c r="H2867" s="100">
        <v>710040202</v>
      </c>
      <c r="I2867" s="101">
        <v>35546425</v>
      </c>
      <c r="J2867" s="37">
        <v>100014570</v>
      </c>
      <c r="K2867" s="37">
        <v>100014566</v>
      </c>
      <c r="L2867" s="37" t="s">
        <v>105</v>
      </c>
      <c r="M2867" s="37" t="s">
        <v>8536</v>
      </c>
      <c r="N2867" s="37" t="s">
        <v>9233</v>
      </c>
      <c r="O2867" s="39" t="s">
        <v>16202</v>
      </c>
      <c r="P2867" s="37" t="s">
        <v>9550</v>
      </c>
      <c r="Q2867" s="37" t="s">
        <v>9551</v>
      </c>
      <c r="R2867" s="39" t="s">
        <v>16203</v>
      </c>
      <c r="S2867" s="40" t="s">
        <v>10741</v>
      </c>
      <c r="T2867" s="41">
        <v>26</v>
      </c>
      <c r="U2867" s="41">
        <v>0</v>
      </c>
      <c r="V2867" s="41">
        <v>0</v>
      </c>
      <c r="W2867" s="42"/>
      <c r="X2867" s="42"/>
      <c r="Y2867" s="102">
        <v>26</v>
      </c>
      <c r="Z2867">
        <v>0</v>
      </c>
      <c r="AA2867">
        <v>0</v>
      </c>
      <c r="AB2867">
        <v>0</v>
      </c>
      <c r="AE2867" s="103">
        <v>0</v>
      </c>
      <c r="AF2867">
        <v>0</v>
      </c>
      <c r="AG2867">
        <v>0</v>
      </c>
      <c r="AH2867">
        <v>0</v>
      </c>
      <c r="AI2867">
        <v>0</v>
      </c>
    </row>
    <row r="2868" spans="1:35" ht="15" hidden="1" customHeight="1" x14ac:dyDescent="0.25">
      <c r="A2868" s="37" t="s">
        <v>36</v>
      </c>
      <c r="B2868" s="37" t="s">
        <v>37</v>
      </c>
      <c r="C2868" s="37" t="s">
        <v>3018</v>
      </c>
      <c r="D2868" s="38" t="s">
        <v>16204</v>
      </c>
      <c r="E2868" s="37" t="s">
        <v>3019</v>
      </c>
      <c r="F2868" s="37" t="s">
        <v>2860</v>
      </c>
      <c r="G2868" s="37">
        <v>200001261</v>
      </c>
      <c r="H2868" s="100">
        <v>710006306</v>
      </c>
      <c r="I2868" s="101">
        <v>308242</v>
      </c>
      <c r="J2868" s="37">
        <v>100005615</v>
      </c>
      <c r="K2868" s="37">
        <v>200001261</v>
      </c>
      <c r="L2868" s="37" t="s">
        <v>48</v>
      </c>
      <c r="M2868" s="37" t="s">
        <v>2860</v>
      </c>
      <c r="N2868" s="37" t="s">
        <v>3095</v>
      </c>
      <c r="O2868" s="39" t="s">
        <v>12409</v>
      </c>
      <c r="P2868" s="37" t="s">
        <v>3020</v>
      </c>
      <c r="Q2868" s="37" t="s">
        <v>3021</v>
      </c>
      <c r="R2868" s="39" t="s">
        <v>16205</v>
      </c>
      <c r="S2868" s="40" t="s">
        <v>10741</v>
      </c>
      <c r="T2868" s="41">
        <v>6</v>
      </c>
      <c r="U2868" s="41">
        <v>0</v>
      </c>
      <c r="V2868" s="41">
        <v>0</v>
      </c>
      <c r="W2868" s="42"/>
      <c r="X2868" s="42"/>
      <c r="Y2868" s="102">
        <v>6</v>
      </c>
      <c r="Z2868">
        <v>0</v>
      </c>
      <c r="AA2868">
        <v>0</v>
      </c>
      <c r="AB2868">
        <v>0</v>
      </c>
      <c r="AE2868" s="103">
        <v>0</v>
      </c>
      <c r="AF2868">
        <v>0</v>
      </c>
      <c r="AG2868">
        <v>0</v>
      </c>
      <c r="AH2868">
        <v>0</v>
      </c>
      <c r="AI2868">
        <v>0</v>
      </c>
    </row>
    <row r="2869" spans="1:35" ht="15" hidden="1" customHeight="1" x14ac:dyDescent="0.25">
      <c r="A2869" s="37" t="s">
        <v>36</v>
      </c>
      <c r="B2869" s="37" t="s">
        <v>37</v>
      </c>
      <c r="C2869" s="37" t="s">
        <v>8747</v>
      </c>
      <c r="D2869" s="38" t="s">
        <v>16206</v>
      </c>
      <c r="E2869" s="37" t="s">
        <v>8748</v>
      </c>
      <c r="F2869" s="37" t="s">
        <v>8536</v>
      </c>
      <c r="G2869" s="37">
        <v>200003041</v>
      </c>
      <c r="H2869" s="100">
        <v>710025840</v>
      </c>
      <c r="I2869" s="101">
        <v>35544031</v>
      </c>
      <c r="J2869" s="37">
        <v>100015314</v>
      </c>
      <c r="K2869" s="37">
        <v>100015316</v>
      </c>
      <c r="L2869" s="37" t="s">
        <v>105</v>
      </c>
      <c r="M2869" s="37" t="s">
        <v>8536</v>
      </c>
      <c r="N2869" s="37" t="s">
        <v>8633</v>
      </c>
      <c r="O2869" s="39" t="s">
        <v>16207</v>
      </c>
      <c r="P2869" s="37" t="s">
        <v>8749</v>
      </c>
      <c r="Q2869" s="37" t="s">
        <v>8750</v>
      </c>
      <c r="R2869" s="39" t="s">
        <v>16208</v>
      </c>
      <c r="S2869" s="40" t="s">
        <v>10741</v>
      </c>
      <c r="T2869" s="41">
        <v>17</v>
      </c>
      <c r="U2869" s="42">
        <v>0</v>
      </c>
      <c r="V2869" s="42">
        <v>0</v>
      </c>
      <c r="W2869" s="42"/>
      <c r="X2869" s="42"/>
      <c r="Y2869" s="102">
        <v>17</v>
      </c>
      <c r="Z2869">
        <v>0</v>
      </c>
      <c r="AA2869">
        <v>0</v>
      </c>
      <c r="AB2869">
        <v>0</v>
      </c>
      <c r="AE2869" s="103">
        <v>0</v>
      </c>
      <c r="AF2869">
        <v>0</v>
      </c>
      <c r="AG2869">
        <v>0</v>
      </c>
      <c r="AH2869">
        <v>0</v>
      </c>
      <c r="AI2869">
        <v>0</v>
      </c>
    </row>
    <row r="2870" spans="1:35" ht="15" hidden="1" customHeight="1" x14ac:dyDescent="0.25">
      <c r="A2870" s="37" t="s">
        <v>36</v>
      </c>
      <c r="B2870" s="37" t="s">
        <v>37</v>
      </c>
      <c r="C2870" s="37" t="s">
        <v>1914</v>
      </c>
      <c r="D2870" s="38" t="s">
        <v>16366</v>
      </c>
      <c r="E2870" s="37" t="s">
        <v>1915</v>
      </c>
      <c r="F2870" s="37" t="s">
        <v>1879</v>
      </c>
      <c r="G2870" s="37">
        <v>200000656</v>
      </c>
      <c r="H2870" s="100">
        <v>710008767</v>
      </c>
      <c r="I2870" s="101">
        <v>309851</v>
      </c>
      <c r="J2870" s="37">
        <v>100003592</v>
      </c>
      <c r="K2870" s="37">
        <v>200000656</v>
      </c>
      <c r="L2870" s="37" t="s">
        <v>48</v>
      </c>
      <c r="M2870" s="37" t="s">
        <v>1879</v>
      </c>
      <c r="N2870" s="37" t="s">
        <v>1907</v>
      </c>
      <c r="O2870" s="39" t="s">
        <v>15709</v>
      </c>
      <c r="P2870" s="37" t="s">
        <v>1916</v>
      </c>
      <c r="Q2870" s="37" t="s">
        <v>1917</v>
      </c>
      <c r="R2870" s="39" t="s">
        <v>16367</v>
      </c>
      <c r="S2870" s="40" t="s">
        <v>10741</v>
      </c>
      <c r="T2870" s="42">
        <v>6</v>
      </c>
      <c r="U2870" s="42">
        <v>0</v>
      </c>
      <c r="V2870" s="41">
        <v>0</v>
      </c>
      <c r="W2870" s="42"/>
      <c r="X2870" s="42"/>
      <c r="Y2870" s="102">
        <v>6</v>
      </c>
      <c r="Z2870">
        <v>0</v>
      </c>
      <c r="AA2870">
        <v>0</v>
      </c>
      <c r="AB2870">
        <v>0</v>
      </c>
      <c r="AE2870" s="103">
        <v>0</v>
      </c>
      <c r="AF2870">
        <v>0</v>
      </c>
      <c r="AG2870">
        <v>0</v>
      </c>
      <c r="AH2870">
        <v>0</v>
      </c>
      <c r="AI2870">
        <v>0</v>
      </c>
    </row>
    <row r="2871" spans="1:35" ht="15" hidden="1" customHeight="1" x14ac:dyDescent="0.25">
      <c r="A2871" s="37" t="s">
        <v>36</v>
      </c>
      <c r="B2871" s="37" t="s">
        <v>37</v>
      </c>
      <c r="C2871" s="37" t="s">
        <v>6309</v>
      </c>
      <c r="D2871" s="38" t="s">
        <v>11083</v>
      </c>
      <c r="E2871" s="37" t="s">
        <v>6310</v>
      </c>
      <c r="F2871" s="37" t="s">
        <v>568</v>
      </c>
      <c r="G2871" s="37">
        <v>200002102</v>
      </c>
      <c r="H2871" s="100">
        <v>37957899</v>
      </c>
      <c r="I2871" s="101">
        <v>320439</v>
      </c>
      <c r="J2871" s="37">
        <v>100010911</v>
      </c>
      <c r="K2871" s="37">
        <v>200002102</v>
      </c>
      <c r="L2871" s="37" t="s">
        <v>48</v>
      </c>
      <c r="M2871" s="37" t="s">
        <v>568</v>
      </c>
      <c r="N2871" s="37" t="s">
        <v>6312</v>
      </c>
      <c r="O2871" s="39" t="s">
        <v>11084</v>
      </c>
      <c r="P2871" s="37" t="s">
        <v>6312</v>
      </c>
      <c r="Q2871" s="37" t="s">
        <v>6319</v>
      </c>
      <c r="R2871" s="39" t="s">
        <v>10661</v>
      </c>
      <c r="S2871" s="40" t="s">
        <v>10721</v>
      </c>
      <c r="T2871" s="41">
        <v>26</v>
      </c>
      <c r="U2871" s="42">
        <v>0</v>
      </c>
      <c r="V2871" s="42">
        <v>0</v>
      </c>
      <c r="W2871" s="42"/>
      <c r="X2871" s="42"/>
      <c r="Y2871" s="102">
        <v>26</v>
      </c>
      <c r="Z2871">
        <v>0</v>
      </c>
      <c r="AA2871">
        <v>0</v>
      </c>
      <c r="AB2871">
        <v>0</v>
      </c>
      <c r="AE2871" s="103">
        <v>0</v>
      </c>
      <c r="AF2871">
        <v>2</v>
      </c>
      <c r="AG2871">
        <v>0</v>
      </c>
      <c r="AH2871">
        <v>0</v>
      </c>
      <c r="AI2871">
        <v>2</v>
      </c>
    </row>
    <row r="2872" spans="1:35" ht="15" hidden="1" customHeight="1" x14ac:dyDescent="0.25">
      <c r="A2872" s="37" t="s">
        <v>36</v>
      </c>
      <c r="B2872" s="37" t="s">
        <v>509</v>
      </c>
      <c r="C2872" s="37" t="s">
        <v>5257</v>
      </c>
      <c r="D2872" s="38" t="s">
        <v>16368</v>
      </c>
      <c r="E2872" s="37" t="s">
        <v>5258</v>
      </c>
      <c r="F2872" s="37" t="s">
        <v>4189</v>
      </c>
      <c r="G2872" s="37">
        <v>200001629</v>
      </c>
      <c r="H2872" s="100">
        <v>710220685</v>
      </c>
      <c r="I2872" s="101">
        <v>37904299</v>
      </c>
      <c r="J2872" s="37">
        <v>100009113</v>
      </c>
      <c r="K2872" s="37">
        <v>100009114</v>
      </c>
      <c r="L2872" s="37" t="s">
        <v>5259</v>
      </c>
      <c r="M2872" s="37" t="s">
        <v>4189</v>
      </c>
      <c r="N2872" s="37" t="s">
        <v>4960</v>
      </c>
      <c r="O2872" s="39" t="s">
        <v>11043</v>
      </c>
      <c r="P2872" s="37" t="s">
        <v>4960</v>
      </c>
      <c r="Q2872" s="37" t="s">
        <v>5260</v>
      </c>
      <c r="R2872" s="39" t="s">
        <v>10655</v>
      </c>
      <c r="S2872" s="40" t="s">
        <v>10741</v>
      </c>
      <c r="T2872" s="41">
        <v>0</v>
      </c>
      <c r="U2872" s="42">
        <v>0</v>
      </c>
      <c r="V2872" s="42">
        <v>51</v>
      </c>
      <c r="W2872" s="42"/>
      <c r="X2872" s="42"/>
      <c r="Y2872" s="102">
        <v>51</v>
      </c>
      <c r="Z2872">
        <v>0</v>
      </c>
      <c r="AA2872">
        <v>0</v>
      </c>
      <c r="AB2872">
        <v>2</v>
      </c>
      <c r="AE2872" s="103">
        <v>2</v>
      </c>
      <c r="AF2872">
        <v>0</v>
      </c>
      <c r="AG2872">
        <v>0</v>
      </c>
      <c r="AH2872">
        <v>4</v>
      </c>
      <c r="AI2872">
        <v>4</v>
      </c>
    </row>
    <row r="2873" spans="1:35" ht="15" hidden="1" customHeight="1" x14ac:dyDescent="0.25">
      <c r="A2873" s="37" t="s">
        <v>36</v>
      </c>
      <c r="B2873" s="37" t="s">
        <v>37</v>
      </c>
      <c r="C2873" s="37" t="s">
        <v>6730</v>
      </c>
      <c r="D2873" s="38" t="s">
        <v>16369</v>
      </c>
      <c r="E2873" s="37" t="s">
        <v>6731</v>
      </c>
      <c r="F2873" s="37" t="s">
        <v>6696</v>
      </c>
      <c r="G2873" s="37">
        <v>200002202</v>
      </c>
      <c r="H2873" s="100">
        <v>710023227</v>
      </c>
      <c r="I2873" s="101">
        <v>321931</v>
      </c>
      <c r="J2873" s="37">
        <v>100011529</v>
      </c>
      <c r="K2873" s="37">
        <v>200002202</v>
      </c>
      <c r="L2873" s="37" t="s">
        <v>48</v>
      </c>
      <c r="M2873" s="37" t="s">
        <v>6696</v>
      </c>
      <c r="N2873" s="37" t="s">
        <v>557</v>
      </c>
      <c r="O2873" s="39" t="s">
        <v>11315</v>
      </c>
      <c r="P2873" s="37" t="s">
        <v>6732</v>
      </c>
      <c r="Q2873" s="37" t="s">
        <v>6733</v>
      </c>
      <c r="R2873" s="39" t="s">
        <v>16370</v>
      </c>
      <c r="S2873" s="40" t="s">
        <v>10741</v>
      </c>
      <c r="T2873" s="41">
        <v>4</v>
      </c>
      <c r="U2873" s="42">
        <v>0</v>
      </c>
      <c r="V2873" s="42">
        <v>0</v>
      </c>
      <c r="W2873" s="42"/>
      <c r="X2873" s="42"/>
      <c r="Y2873" s="102">
        <v>4</v>
      </c>
      <c r="Z2873">
        <v>0</v>
      </c>
      <c r="AA2873">
        <v>0</v>
      </c>
      <c r="AB2873">
        <v>0</v>
      </c>
      <c r="AE2873" s="103">
        <v>0</v>
      </c>
      <c r="AF2873">
        <v>1</v>
      </c>
      <c r="AG2873">
        <v>0</v>
      </c>
      <c r="AH2873">
        <v>0</v>
      </c>
      <c r="AI2873">
        <v>1</v>
      </c>
    </row>
    <row r="2874" spans="1:35" ht="15" hidden="1" customHeight="1" x14ac:dyDescent="0.25">
      <c r="A2874" s="37" t="s">
        <v>36</v>
      </c>
      <c r="B2874" s="37" t="s">
        <v>37</v>
      </c>
      <c r="C2874" s="37" t="s">
        <v>2124</v>
      </c>
      <c r="D2874" s="38" t="s">
        <v>16371</v>
      </c>
      <c r="E2874" s="37" t="s">
        <v>2125</v>
      </c>
      <c r="F2874" s="37" t="s">
        <v>1879</v>
      </c>
      <c r="G2874" s="37">
        <v>200000647</v>
      </c>
      <c r="H2874" s="100">
        <v>710010435</v>
      </c>
      <c r="I2874" s="101">
        <v>311634</v>
      </c>
      <c r="J2874" s="37">
        <v>100003537</v>
      </c>
      <c r="K2874" s="37">
        <v>200000647</v>
      </c>
      <c r="L2874" s="37" t="s">
        <v>48</v>
      </c>
      <c r="M2874" s="37" t="s">
        <v>1879</v>
      </c>
      <c r="N2874" s="37" t="s">
        <v>1907</v>
      </c>
      <c r="O2874" s="39" t="s">
        <v>16372</v>
      </c>
      <c r="P2874" s="37" t="s">
        <v>2126</v>
      </c>
      <c r="Q2874" s="37" t="s">
        <v>2127</v>
      </c>
      <c r="R2874" s="39" t="s">
        <v>16373</v>
      </c>
      <c r="S2874" s="40" t="s">
        <v>10741</v>
      </c>
      <c r="T2874" s="41">
        <v>6</v>
      </c>
      <c r="U2874" s="42">
        <v>0</v>
      </c>
      <c r="V2874" s="42">
        <v>0</v>
      </c>
      <c r="W2874" s="42"/>
      <c r="X2874" s="42"/>
      <c r="Y2874" s="102">
        <v>6</v>
      </c>
      <c r="Z2874">
        <v>0</v>
      </c>
      <c r="AA2874">
        <v>0</v>
      </c>
      <c r="AB2874">
        <v>0</v>
      </c>
      <c r="AE2874" s="103">
        <v>0</v>
      </c>
      <c r="AF2874">
        <v>1</v>
      </c>
      <c r="AG2874">
        <v>0</v>
      </c>
      <c r="AH2874">
        <v>0</v>
      </c>
      <c r="AI2874">
        <v>1</v>
      </c>
    </row>
    <row r="2875" spans="1:35" ht="15" hidden="1" customHeight="1" x14ac:dyDescent="0.25">
      <c r="A2875" s="37" t="s">
        <v>36</v>
      </c>
      <c r="B2875" s="37" t="s">
        <v>37</v>
      </c>
      <c r="C2875" s="37" t="s">
        <v>7563</v>
      </c>
      <c r="D2875" s="38" t="s">
        <v>13557</v>
      </c>
      <c r="E2875" s="37" t="s">
        <v>7564</v>
      </c>
      <c r="F2875" s="37" t="s">
        <v>6696</v>
      </c>
      <c r="G2875" s="37">
        <v>200002600</v>
      </c>
      <c r="H2875" s="100">
        <v>710287178</v>
      </c>
      <c r="I2875" s="101">
        <v>327212</v>
      </c>
      <c r="J2875" s="37">
        <v>100020092</v>
      </c>
      <c r="K2875" s="37">
        <v>200002600</v>
      </c>
      <c r="L2875" s="37" t="s">
        <v>48</v>
      </c>
      <c r="M2875" s="37" t="s">
        <v>6696</v>
      </c>
      <c r="N2875" s="37" t="s">
        <v>7466</v>
      </c>
      <c r="O2875" s="39" t="s">
        <v>13558</v>
      </c>
      <c r="P2875" s="37" t="s">
        <v>7565</v>
      </c>
      <c r="Q2875" s="37" t="s">
        <v>16766</v>
      </c>
      <c r="R2875" s="39" t="s">
        <v>13559</v>
      </c>
      <c r="S2875" s="40" t="s">
        <v>10741</v>
      </c>
      <c r="T2875" s="41">
        <v>118</v>
      </c>
      <c r="U2875" s="42">
        <v>0</v>
      </c>
      <c r="V2875" s="42">
        <v>0</v>
      </c>
      <c r="W2875" s="42"/>
      <c r="X2875" s="42"/>
      <c r="Y2875" s="102">
        <v>118</v>
      </c>
      <c r="Z2875">
        <v>49</v>
      </c>
      <c r="AA2875">
        <v>0</v>
      </c>
      <c r="AB2875">
        <v>0</v>
      </c>
      <c r="AE2875" s="103">
        <v>49</v>
      </c>
      <c r="AF2875">
        <v>1</v>
      </c>
      <c r="AG2875">
        <v>0</v>
      </c>
      <c r="AH2875">
        <v>0</v>
      </c>
      <c r="AI2875">
        <v>1</v>
      </c>
    </row>
    <row r="2876" spans="1:35" ht="15" hidden="1" customHeight="1" x14ac:dyDescent="0.25">
      <c r="A2876" s="37" t="s">
        <v>36</v>
      </c>
      <c r="B2876" s="37" t="s">
        <v>37</v>
      </c>
      <c r="C2876" s="37" t="s">
        <v>7226</v>
      </c>
      <c r="D2876" s="38" t="s">
        <v>16374</v>
      </c>
      <c r="E2876" s="37" t="s">
        <v>7227</v>
      </c>
      <c r="F2876" s="37" t="s">
        <v>6696</v>
      </c>
      <c r="G2876" s="37">
        <v>200002354</v>
      </c>
      <c r="H2876" s="100">
        <v>710027370</v>
      </c>
      <c r="I2876" s="101">
        <v>37874349</v>
      </c>
      <c r="J2876" s="37">
        <v>100011999</v>
      </c>
      <c r="K2876" s="37">
        <v>100012000</v>
      </c>
      <c r="L2876" s="37" t="s">
        <v>105</v>
      </c>
      <c r="M2876" s="37" t="s">
        <v>6696</v>
      </c>
      <c r="N2876" s="37" t="s">
        <v>7232</v>
      </c>
      <c r="O2876" s="39" t="s">
        <v>14689</v>
      </c>
      <c r="P2876" s="37" t="s">
        <v>7228</v>
      </c>
      <c r="Q2876" s="37" t="s">
        <v>7229</v>
      </c>
      <c r="R2876" s="39" t="s">
        <v>16375</v>
      </c>
      <c r="S2876" s="40" t="s">
        <v>10741</v>
      </c>
      <c r="T2876" s="41">
        <v>44</v>
      </c>
      <c r="U2876" s="41">
        <v>0</v>
      </c>
      <c r="V2876" s="41">
        <v>0</v>
      </c>
      <c r="W2876" s="42"/>
      <c r="X2876" s="42"/>
      <c r="Y2876" s="102">
        <v>44</v>
      </c>
      <c r="Z2876">
        <v>0</v>
      </c>
      <c r="AA2876">
        <v>0</v>
      </c>
      <c r="AB2876">
        <v>0</v>
      </c>
      <c r="AE2876" s="103">
        <v>0</v>
      </c>
      <c r="AF2876">
        <v>3</v>
      </c>
      <c r="AG2876">
        <v>0</v>
      </c>
      <c r="AH2876">
        <v>0</v>
      </c>
      <c r="AI2876">
        <v>3</v>
      </c>
    </row>
    <row r="2877" spans="1:35" ht="15" hidden="1" customHeight="1" x14ac:dyDescent="0.25">
      <c r="A2877" s="37" t="s">
        <v>36</v>
      </c>
      <c r="B2877" s="37" t="s">
        <v>37</v>
      </c>
      <c r="C2877" s="37" t="s">
        <v>9747</v>
      </c>
      <c r="D2877" s="38" t="s">
        <v>10802</v>
      </c>
      <c r="E2877" s="37" t="s">
        <v>9748</v>
      </c>
      <c r="F2877" s="37" t="s">
        <v>8536</v>
      </c>
      <c r="G2877" s="37">
        <v>200002913</v>
      </c>
      <c r="H2877" s="100">
        <v>35541571</v>
      </c>
      <c r="I2877" s="101">
        <v>691135</v>
      </c>
      <c r="J2877" s="37">
        <v>100014757</v>
      </c>
      <c r="K2877" s="37">
        <v>200002913</v>
      </c>
      <c r="L2877" s="37" t="s">
        <v>48</v>
      </c>
      <c r="M2877" s="37" t="s">
        <v>8536</v>
      </c>
      <c r="N2877" s="37" t="s">
        <v>9979</v>
      </c>
      <c r="O2877" s="39" t="s">
        <v>11526</v>
      </c>
      <c r="P2877" s="37" t="s">
        <v>9782</v>
      </c>
      <c r="Q2877" s="37" t="s">
        <v>9783</v>
      </c>
      <c r="R2877" s="39" t="s">
        <v>11752</v>
      </c>
      <c r="S2877" s="40" t="s">
        <v>10721</v>
      </c>
      <c r="T2877" s="41">
        <v>96</v>
      </c>
      <c r="U2877" s="42">
        <v>0</v>
      </c>
      <c r="V2877" s="42">
        <v>0</v>
      </c>
      <c r="W2877" s="42"/>
      <c r="X2877" s="42"/>
      <c r="Y2877" s="102">
        <v>96</v>
      </c>
      <c r="Z2877">
        <v>19</v>
      </c>
      <c r="AA2877">
        <v>0</v>
      </c>
      <c r="AB2877">
        <v>0</v>
      </c>
      <c r="AE2877" s="103">
        <v>19</v>
      </c>
      <c r="AF2877">
        <v>57</v>
      </c>
      <c r="AG2877">
        <v>0</v>
      </c>
      <c r="AH2877">
        <v>0</v>
      </c>
      <c r="AI2877">
        <v>57</v>
      </c>
    </row>
    <row r="2878" spans="1:35" ht="15" hidden="1" customHeight="1" x14ac:dyDescent="0.25">
      <c r="A2878" s="37" t="s">
        <v>36</v>
      </c>
      <c r="B2878" s="37" t="s">
        <v>37</v>
      </c>
      <c r="C2878" s="37" t="s">
        <v>1227</v>
      </c>
      <c r="D2878" s="38" t="s">
        <v>16224</v>
      </c>
      <c r="E2878" s="37" t="s">
        <v>1228</v>
      </c>
      <c r="F2878" s="37" t="s">
        <v>814</v>
      </c>
      <c r="G2878" s="37">
        <v>200000472</v>
      </c>
      <c r="H2878" s="100">
        <v>710008384</v>
      </c>
      <c r="I2878" s="101">
        <v>309532</v>
      </c>
      <c r="J2878" s="37">
        <v>100002513</v>
      </c>
      <c r="K2878" s="37">
        <v>200000472</v>
      </c>
      <c r="L2878" s="37" t="s">
        <v>48</v>
      </c>
      <c r="M2878" s="37" t="s">
        <v>814</v>
      </c>
      <c r="N2878" s="37" t="s">
        <v>1185</v>
      </c>
      <c r="O2878" s="39" t="s">
        <v>16225</v>
      </c>
      <c r="P2878" s="37" t="s">
        <v>1229</v>
      </c>
      <c r="Q2878" s="37" t="s">
        <v>1230</v>
      </c>
      <c r="R2878" s="39" t="s">
        <v>16226</v>
      </c>
      <c r="S2878" s="40" t="s">
        <v>10741</v>
      </c>
      <c r="T2878" s="41">
        <v>9</v>
      </c>
      <c r="U2878" s="41">
        <v>0</v>
      </c>
      <c r="V2878" s="41">
        <v>0</v>
      </c>
      <c r="W2878" s="42"/>
      <c r="X2878" s="42"/>
      <c r="Y2878" s="102">
        <v>9</v>
      </c>
      <c r="Z2878">
        <v>0</v>
      </c>
      <c r="AA2878">
        <v>0</v>
      </c>
      <c r="AB2878">
        <v>0</v>
      </c>
      <c r="AE2878" s="103">
        <v>0</v>
      </c>
      <c r="AF2878">
        <v>0</v>
      </c>
      <c r="AG2878">
        <v>0</v>
      </c>
      <c r="AH2878">
        <v>0</v>
      </c>
      <c r="AI2878">
        <v>0</v>
      </c>
    </row>
    <row r="2879" spans="1:35" ht="15" hidden="1" customHeight="1" x14ac:dyDescent="0.25">
      <c r="A2879" s="37" t="s">
        <v>36</v>
      </c>
      <c r="B2879" s="37" t="s">
        <v>37</v>
      </c>
      <c r="C2879" s="37" t="s">
        <v>9489</v>
      </c>
      <c r="D2879" s="38" t="s">
        <v>16220</v>
      </c>
      <c r="E2879" s="37" t="s">
        <v>9490</v>
      </c>
      <c r="F2879" s="37" t="s">
        <v>8536</v>
      </c>
      <c r="G2879" s="37">
        <v>200002881</v>
      </c>
      <c r="H2879" s="100">
        <v>710030711</v>
      </c>
      <c r="I2879" s="101">
        <v>329258</v>
      </c>
      <c r="J2879" s="37">
        <v>100014543</v>
      </c>
      <c r="K2879" s="37">
        <v>200002881</v>
      </c>
      <c r="L2879" s="37" t="s">
        <v>48</v>
      </c>
      <c r="M2879" s="37" t="s">
        <v>8536</v>
      </c>
      <c r="N2879" s="37" t="s">
        <v>9233</v>
      </c>
      <c r="O2879" s="39" t="s">
        <v>16221</v>
      </c>
      <c r="P2879" s="37" t="s">
        <v>9491</v>
      </c>
      <c r="Q2879" s="37" t="s">
        <v>9492</v>
      </c>
      <c r="R2879" s="39" t="s">
        <v>16222</v>
      </c>
      <c r="S2879" s="40" t="s">
        <v>10741</v>
      </c>
      <c r="T2879" s="42">
        <v>6</v>
      </c>
      <c r="U2879" s="42">
        <v>0</v>
      </c>
      <c r="V2879" s="41">
        <v>0</v>
      </c>
      <c r="W2879" s="42"/>
      <c r="X2879" s="42"/>
      <c r="Y2879" s="102">
        <v>6</v>
      </c>
      <c r="Z2879">
        <v>0</v>
      </c>
      <c r="AA2879">
        <v>0</v>
      </c>
      <c r="AB2879">
        <v>0</v>
      </c>
      <c r="AE2879" s="103">
        <v>0</v>
      </c>
      <c r="AF2879">
        <v>0</v>
      </c>
      <c r="AG2879">
        <v>0</v>
      </c>
      <c r="AH2879">
        <v>0</v>
      </c>
      <c r="AI2879">
        <v>0</v>
      </c>
    </row>
    <row r="2880" spans="1:35" ht="15" hidden="1" customHeight="1" x14ac:dyDescent="0.25">
      <c r="A2880" s="37" t="s">
        <v>36</v>
      </c>
      <c r="B2880" s="37" t="s">
        <v>37</v>
      </c>
      <c r="C2880" s="37" t="s">
        <v>9088</v>
      </c>
      <c r="D2880" s="38" t="s">
        <v>16227</v>
      </c>
      <c r="E2880" s="37" t="s">
        <v>9089</v>
      </c>
      <c r="F2880" s="37" t="s">
        <v>8536</v>
      </c>
      <c r="G2880" s="37">
        <v>200003178</v>
      </c>
      <c r="H2880" s="100">
        <v>710029594</v>
      </c>
      <c r="I2880" s="101">
        <v>328189</v>
      </c>
      <c r="J2880" s="37">
        <v>100015753</v>
      </c>
      <c r="K2880" s="37">
        <v>200003178</v>
      </c>
      <c r="L2880" s="37" t="s">
        <v>48</v>
      </c>
      <c r="M2880" s="37" t="s">
        <v>8536</v>
      </c>
      <c r="N2880" s="37" t="s">
        <v>9062</v>
      </c>
      <c r="O2880" s="39" t="s">
        <v>12131</v>
      </c>
      <c r="P2880" s="37" t="s">
        <v>9090</v>
      </c>
      <c r="Q2880" s="37" t="s">
        <v>9091</v>
      </c>
      <c r="R2880" s="39" t="s">
        <v>16228</v>
      </c>
      <c r="S2880" s="40" t="s">
        <v>10741</v>
      </c>
      <c r="T2880" s="41">
        <v>3</v>
      </c>
      <c r="U2880" s="41">
        <v>0</v>
      </c>
      <c r="V2880" s="41">
        <v>0</v>
      </c>
      <c r="W2880" s="42"/>
      <c r="X2880" s="42"/>
      <c r="Y2880" s="102">
        <v>3</v>
      </c>
      <c r="Z2880">
        <v>0</v>
      </c>
      <c r="AA2880">
        <v>0</v>
      </c>
      <c r="AB2880">
        <v>0</v>
      </c>
      <c r="AE2880" s="103">
        <v>0</v>
      </c>
      <c r="AF2880">
        <v>0</v>
      </c>
      <c r="AG2880">
        <v>0</v>
      </c>
      <c r="AH2880">
        <v>0</v>
      </c>
      <c r="AI2880">
        <v>0</v>
      </c>
    </row>
    <row r="2881" spans="1:35" ht="15" hidden="1" customHeight="1" x14ac:dyDescent="0.25">
      <c r="A2881" s="37" t="s">
        <v>36</v>
      </c>
      <c r="B2881" s="37" t="s">
        <v>592</v>
      </c>
      <c r="C2881" s="37" t="s">
        <v>661</v>
      </c>
      <c r="D2881" s="38" t="s">
        <v>14243</v>
      </c>
      <c r="E2881" s="37" t="s">
        <v>662</v>
      </c>
      <c r="F2881" s="37" t="s">
        <v>40</v>
      </c>
      <c r="G2881" s="37">
        <v>200000025</v>
      </c>
      <c r="H2881" s="100">
        <v>710258569</v>
      </c>
      <c r="I2881" s="101">
        <v>31326447</v>
      </c>
      <c r="J2881" s="37">
        <v>100017144</v>
      </c>
      <c r="K2881" s="37">
        <v>200000025</v>
      </c>
      <c r="L2881" s="37" t="s">
        <v>603</v>
      </c>
      <c r="M2881" s="37" t="s">
        <v>40</v>
      </c>
      <c r="N2881" s="37" t="s">
        <v>446</v>
      </c>
      <c r="O2881" s="39" t="s">
        <v>16223</v>
      </c>
      <c r="P2881" s="37" t="s">
        <v>450</v>
      </c>
      <c r="Q2881" s="37" t="s">
        <v>663</v>
      </c>
      <c r="R2881" s="39" t="s">
        <v>10619</v>
      </c>
      <c r="S2881" s="40" t="s">
        <v>10741</v>
      </c>
      <c r="T2881" s="41">
        <v>0</v>
      </c>
      <c r="U2881" s="42">
        <v>11</v>
      </c>
      <c r="V2881" s="42">
        <v>0</v>
      </c>
      <c r="W2881" s="42"/>
      <c r="X2881" s="42"/>
      <c r="Y2881" s="102">
        <v>11</v>
      </c>
      <c r="Z2881">
        <v>0</v>
      </c>
      <c r="AA2881">
        <v>0</v>
      </c>
      <c r="AB2881">
        <v>0</v>
      </c>
      <c r="AE2881" s="103">
        <v>0</v>
      </c>
      <c r="AF2881">
        <v>0</v>
      </c>
      <c r="AG2881">
        <v>0</v>
      </c>
      <c r="AH2881">
        <v>0</v>
      </c>
      <c r="AI2881">
        <v>0</v>
      </c>
    </row>
    <row r="2882" spans="1:35" ht="15" hidden="1" customHeight="1" x14ac:dyDescent="0.25">
      <c r="A2882" s="37" t="s">
        <v>36</v>
      </c>
      <c r="B2882" s="37" t="s">
        <v>37</v>
      </c>
      <c r="C2882" s="37" t="s">
        <v>9363</v>
      </c>
      <c r="D2882" s="38" t="s">
        <v>16229</v>
      </c>
      <c r="E2882" s="37" t="s">
        <v>9364</v>
      </c>
      <c r="F2882" s="37" t="s">
        <v>8536</v>
      </c>
      <c r="G2882" s="37">
        <v>200003107</v>
      </c>
      <c r="H2882" s="100">
        <v>710032650</v>
      </c>
      <c r="I2882" s="101">
        <v>331571</v>
      </c>
      <c r="J2882" s="37">
        <v>100015479</v>
      </c>
      <c r="K2882" s="37">
        <v>200003107</v>
      </c>
      <c r="L2882" s="37" t="s">
        <v>913</v>
      </c>
      <c r="M2882" s="37" t="s">
        <v>8536</v>
      </c>
      <c r="N2882" s="37" t="s">
        <v>1826</v>
      </c>
      <c r="O2882" s="39" t="s">
        <v>11477</v>
      </c>
      <c r="P2882" s="37" t="s">
        <v>9365</v>
      </c>
      <c r="Q2882" s="37" t="s">
        <v>9366</v>
      </c>
      <c r="R2882" s="39" t="s">
        <v>16230</v>
      </c>
      <c r="S2882" s="40" t="s">
        <v>10741</v>
      </c>
      <c r="T2882" s="41">
        <v>4</v>
      </c>
      <c r="U2882" s="42">
        <v>0</v>
      </c>
      <c r="V2882" s="42">
        <v>0</v>
      </c>
      <c r="W2882" s="42"/>
      <c r="X2882" s="42"/>
      <c r="Y2882" s="102">
        <v>4</v>
      </c>
      <c r="Z2882">
        <v>0</v>
      </c>
      <c r="AA2882">
        <v>0</v>
      </c>
      <c r="AB2882">
        <v>0</v>
      </c>
      <c r="AE2882" s="103">
        <v>0</v>
      </c>
      <c r="AF2882">
        <v>0</v>
      </c>
      <c r="AG2882">
        <v>0</v>
      </c>
      <c r="AH2882">
        <v>0</v>
      </c>
      <c r="AI2882">
        <v>0</v>
      </c>
    </row>
    <row r="2883" spans="1:35" ht="15" hidden="1" customHeight="1" x14ac:dyDescent="0.25">
      <c r="A2883" s="37" t="s">
        <v>36</v>
      </c>
      <c r="B2883" s="37" t="s">
        <v>37</v>
      </c>
      <c r="C2883" s="37" t="s">
        <v>6966</v>
      </c>
      <c r="D2883" s="38" t="s">
        <v>10871</v>
      </c>
      <c r="E2883" s="37" t="s">
        <v>6967</v>
      </c>
      <c r="F2883" s="37" t="s">
        <v>6696</v>
      </c>
      <c r="G2883" s="37">
        <v>200002278</v>
      </c>
      <c r="H2883" s="100">
        <v>710038500</v>
      </c>
      <c r="I2883" s="101">
        <v>323021</v>
      </c>
      <c r="J2883" s="37">
        <v>100011855</v>
      </c>
      <c r="K2883" s="37">
        <v>200002278</v>
      </c>
      <c r="L2883" s="37" t="s">
        <v>48</v>
      </c>
      <c r="M2883" s="37" t="s">
        <v>6696</v>
      </c>
      <c r="N2883" s="37" t="s">
        <v>6969</v>
      </c>
      <c r="O2883" s="39" t="s">
        <v>10872</v>
      </c>
      <c r="P2883" s="37" t="s">
        <v>6969</v>
      </c>
      <c r="Q2883" s="37" t="s">
        <v>6973</v>
      </c>
      <c r="R2883" s="39" t="s">
        <v>10873</v>
      </c>
      <c r="S2883" s="40" t="s">
        <v>10741</v>
      </c>
      <c r="T2883" s="41">
        <v>24</v>
      </c>
      <c r="U2883" s="41">
        <v>0</v>
      </c>
      <c r="V2883" s="41">
        <v>0</v>
      </c>
      <c r="W2883" s="42"/>
      <c r="X2883" s="42"/>
      <c r="Y2883" s="102">
        <v>24</v>
      </c>
      <c r="Z2883">
        <v>0</v>
      </c>
      <c r="AA2883">
        <v>0</v>
      </c>
      <c r="AB2883">
        <v>0</v>
      </c>
      <c r="AE2883" s="103">
        <v>0</v>
      </c>
      <c r="AF2883">
        <v>9</v>
      </c>
      <c r="AG2883">
        <v>0</v>
      </c>
      <c r="AH2883">
        <v>0</v>
      </c>
      <c r="AI2883">
        <v>9</v>
      </c>
    </row>
    <row r="2884" spans="1:35" ht="15" hidden="1" customHeight="1" x14ac:dyDescent="0.25">
      <c r="A2884" s="37" t="s">
        <v>36</v>
      </c>
      <c r="B2884" s="37" t="s">
        <v>37</v>
      </c>
      <c r="C2884" s="37" t="s">
        <v>7426</v>
      </c>
      <c r="D2884" s="38" t="s">
        <v>13857</v>
      </c>
      <c r="E2884" s="37" t="s">
        <v>7427</v>
      </c>
      <c r="F2884" s="37" t="s">
        <v>6696</v>
      </c>
      <c r="G2884" s="37">
        <v>200002531</v>
      </c>
      <c r="H2884" s="100">
        <v>710279604</v>
      </c>
      <c r="I2884" s="101">
        <v>37882040</v>
      </c>
      <c r="J2884" s="37">
        <v>100019286</v>
      </c>
      <c r="K2884" s="37">
        <v>100012741</v>
      </c>
      <c r="L2884" s="37" t="s">
        <v>105</v>
      </c>
      <c r="M2884" s="37" t="s">
        <v>6696</v>
      </c>
      <c r="N2884" s="37" t="s">
        <v>7404</v>
      </c>
      <c r="O2884" s="39" t="s">
        <v>10825</v>
      </c>
      <c r="P2884" s="37" t="s">
        <v>7404</v>
      </c>
      <c r="Q2884" s="37" t="s">
        <v>7429</v>
      </c>
      <c r="R2884" s="39" t="s">
        <v>10665</v>
      </c>
      <c r="S2884" s="40" t="s">
        <v>10741</v>
      </c>
      <c r="T2884" s="41">
        <v>23</v>
      </c>
      <c r="U2884" s="41">
        <v>0</v>
      </c>
      <c r="V2884" s="41">
        <v>0</v>
      </c>
      <c r="W2884" s="42"/>
      <c r="X2884" s="42"/>
      <c r="Y2884" s="102">
        <v>23</v>
      </c>
      <c r="Z2884">
        <v>0</v>
      </c>
      <c r="AA2884">
        <v>0</v>
      </c>
      <c r="AB2884">
        <v>0</v>
      </c>
      <c r="AE2884" s="103">
        <v>0</v>
      </c>
      <c r="AF2884">
        <v>0</v>
      </c>
      <c r="AG2884">
        <v>0</v>
      </c>
      <c r="AH2884">
        <v>0</v>
      </c>
      <c r="AI2884">
        <v>0</v>
      </c>
    </row>
    <row r="2885" spans="1:35" ht="15" hidden="1" customHeight="1" x14ac:dyDescent="0.25">
      <c r="A2885" s="37" t="s">
        <v>36</v>
      </c>
      <c r="B2885" s="37" t="s">
        <v>37</v>
      </c>
      <c r="C2885" s="37" t="s">
        <v>3849</v>
      </c>
      <c r="D2885" s="38" t="s">
        <v>12448</v>
      </c>
      <c r="E2885" s="37" t="s">
        <v>3850</v>
      </c>
      <c r="F2885" s="37" t="s">
        <v>2860</v>
      </c>
      <c r="G2885" s="37">
        <v>200001189</v>
      </c>
      <c r="H2885" s="100">
        <v>42125481</v>
      </c>
      <c r="I2885" s="101">
        <v>311162</v>
      </c>
      <c r="J2885" s="37">
        <v>100006335</v>
      </c>
      <c r="K2885" s="37">
        <v>200001189</v>
      </c>
      <c r="L2885" s="37" t="s">
        <v>48</v>
      </c>
      <c r="M2885" s="37" t="s">
        <v>2860</v>
      </c>
      <c r="N2885" s="37" t="s">
        <v>3852</v>
      </c>
      <c r="O2885" s="39" t="s">
        <v>10887</v>
      </c>
      <c r="P2885" s="37" t="s">
        <v>3852</v>
      </c>
      <c r="Q2885" s="37" t="s">
        <v>3854</v>
      </c>
      <c r="R2885" s="39" t="s">
        <v>12449</v>
      </c>
      <c r="S2885" s="40" t="s">
        <v>10721</v>
      </c>
      <c r="T2885" s="41">
        <v>6</v>
      </c>
      <c r="U2885" s="41">
        <v>0</v>
      </c>
      <c r="V2885" s="41">
        <v>0</v>
      </c>
      <c r="W2885" s="42"/>
      <c r="X2885" s="42"/>
      <c r="Y2885" s="102">
        <v>6</v>
      </c>
      <c r="Z2885">
        <v>0</v>
      </c>
      <c r="AA2885">
        <v>0</v>
      </c>
      <c r="AB2885">
        <v>0</v>
      </c>
      <c r="AE2885" s="103">
        <v>0</v>
      </c>
      <c r="AF2885">
        <v>0</v>
      </c>
      <c r="AG2885">
        <v>0</v>
      </c>
      <c r="AH2885">
        <v>0</v>
      </c>
      <c r="AI2885">
        <v>0</v>
      </c>
    </row>
    <row r="2886" spans="1:35" ht="15" hidden="1" customHeight="1" x14ac:dyDescent="0.25">
      <c r="A2886" s="37" t="s">
        <v>36</v>
      </c>
      <c r="B2886" s="37" t="s">
        <v>37</v>
      </c>
      <c r="C2886" s="37" t="s">
        <v>6910</v>
      </c>
      <c r="D2886" s="38" t="s">
        <v>16231</v>
      </c>
      <c r="E2886" s="37" t="s">
        <v>6911</v>
      </c>
      <c r="F2886" s="37" t="s">
        <v>6696</v>
      </c>
      <c r="G2886" s="37">
        <v>200002259</v>
      </c>
      <c r="H2886" s="100">
        <v>710023723</v>
      </c>
      <c r="I2886" s="101">
        <v>322580</v>
      </c>
      <c r="J2886" s="37">
        <v>100011686</v>
      </c>
      <c r="K2886" s="37">
        <v>200002259</v>
      </c>
      <c r="L2886" s="37" t="s">
        <v>48</v>
      </c>
      <c r="M2886" s="37" t="s">
        <v>6696</v>
      </c>
      <c r="N2886" s="37" t="s">
        <v>557</v>
      </c>
      <c r="O2886" s="39" t="s">
        <v>13296</v>
      </c>
      <c r="P2886" s="37" t="s">
        <v>6912</v>
      </c>
      <c r="Q2886" s="37" t="s">
        <v>6913</v>
      </c>
      <c r="R2886" s="39" t="s">
        <v>16232</v>
      </c>
      <c r="S2886" s="40" t="s">
        <v>10741</v>
      </c>
      <c r="T2886" s="41">
        <v>6</v>
      </c>
      <c r="U2886" s="41">
        <v>0</v>
      </c>
      <c r="V2886" s="41">
        <v>0</v>
      </c>
      <c r="W2886" s="42"/>
      <c r="X2886" s="42"/>
      <c r="Y2886" s="102">
        <v>6</v>
      </c>
      <c r="Z2886">
        <v>2</v>
      </c>
      <c r="AA2886">
        <v>0</v>
      </c>
      <c r="AB2886">
        <v>0</v>
      </c>
      <c r="AE2886" s="103">
        <v>2</v>
      </c>
      <c r="AF2886">
        <v>1</v>
      </c>
      <c r="AG2886">
        <v>0</v>
      </c>
      <c r="AH2886">
        <v>0</v>
      </c>
      <c r="AI2886">
        <v>1</v>
      </c>
    </row>
    <row r="2887" spans="1:35" ht="15" hidden="1" customHeight="1" x14ac:dyDescent="0.25">
      <c r="A2887" s="37" t="s">
        <v>36</v>
      </c>
      <c r="B2887" s="37" t="s">
        <v>37</v>
      </c>
      <c r="C2887" s="37" t="s">
        <v>6458</v>
      </c>
      <c r="D2887" s="38" t="s">
        <v>16233</v>
      </c>
      <c r="E2887" s="37" t="s">
        <v>6459</v>
      </c>
      <c r="F2887" s="37" t="s">
        <v>568</v>
      </c>
      <c r="G2887" s="37">
        <v>200002123</v>
      </c>
      <c r="H2887" s="100">
        <v>710020856</v>
      </c>
      <c r="I2887" s="101">
        <v>320358</v>
      </c>
      <c r="J2887" s="37">
        <v>100010867</v>
      </c>
      <c r="K2887" s="37">
        <v>200002123</v>
      </c>
      <c r="L2887" s="37" t="s">
        <v>48</v>
      </c>
      <c r="M2887" s="37" t="s">
        <v>568</v>
      </c>
      <c r="N2887" s="37" t="s">
        <v>6312</v>
      </c>
      <c r="O2887" s="39" t="s">
        <v>12717</v>
      </c>
      <c r="P2887" s="37" t="s">
        <v>6460</v>
      </c>
      <c r="Q2887" s="37" t="s">
        <v>6461</v>
      </c>
      <c r="R2887" s="39" t="s">
        <v>16234</v>
      </c>
      <c r="S2887" s="40" t="s">
        <v>10741</v>
      </c>
      <c r="T2887" s="41">
        <v>5</v>
      </c>
      <c r="U2887" s="42">
        <v>0</v>
      </c>
      <c r="V2887" s="42">
        <v>0</v>
      </c>
      <c r="W2887" s="42"/>
      <c r="X2887" s="42"/>
      <c r="Y2887" s="102">
        <v>5</v>
      </c>
      <c r="Z2887">
        <v>0</v>
      </c>
      <c r="AA2887">
        <v>0</v>
      </c>
      <c r="AB2887">
        <v>0</v>
      </c>
      <c r="AE2887" s="103">
        <v>0</v>
      </c>
      <c r="AF2887">
        <v>0</v>
      </c>
      <c r="AG2887">
        <v>0</v>
      </c>
      <c r="AH2887">
        <v>0</v>
      </c>
      <c r="AI2887">
        <v>0</v>
      </c>
    </row>
    <row r="2888" spans="1:35" ht="15" hidden="1" customHeight="1" x14ac:dyDescent="0.25">
      <c r="A2888" s="37" t="s">
        <v>36</v>
      </c>
      <c r="B2888" s="37" t="s">
        <v>509</v>
      </c>
      <c r="C2888" s="37" t="s">
        <v>1803</v>
      </c>
      <c r="D2888" s="38" t="s">
        <v>11403</v>
      </c>
      <c r="E2888" s="37" t="s">
        <v>1804</v>
      </c>
      <c r="F2888" s="37" t="s">
        <v>814</v>
      </c>
      <c r="G2888" s="37">
        <v>200000517</v>
      </c>
      <c r="H2888" s="100">
        <v>710279728</v>
      </c>
      <c r="I2888" s="101">
        <v>54014859</v>
      </c>
      <c r="J2888" s="37">
        <v>100019301</v>
      </c>
      <c r="K2888" s="37">
        <v>100019300</v>
      </c>
      <c r="L2888" s="37" t="s">
        <v>10003</v>
      </c>
      <c r="M2888" s="37" t="s">
        <v>814</v>
      </c>
      <c r="N2888" s="37" t="s">
        <v>817</v>
      </c>
      <c r="O2888" s="39" t="s">
        <v>11910</v>
      </c>
      <c r="P2888" s="37" t="s">
        <v>817</v>
      </c>
      <c r="Q2888" s="37" t="s">
        <v>1817</v>
      </c>
      <c r="R2888" s="39" t="s">
        <v>10625</v>
      </c>
      <c r="S2888" s="40" t="s">
        <v>10741</v>
      </c>
      <c r="T2888" s="41">
        <v>0</v>
      </c>
      <c r="U2888" s="41">
        <v>0</v>
      </c>
      <c r="V2888" s="41">
        <v>14</v>
      </c>
      <c r="W2888" s="42"/>
      <c r="X2888" s="42"/>
      <c r="Y2888" s="102">
        <v>14</v>
      </c>
      <c r="Z2888">
        <v>0</v>
      </c>
      <c r="AA2888">
        <v>0</v>
      </c>
      <c r="AB2888">
        <v>0</v>
      </c>
      <c r="AE2888" s="103">
        <v>0</v>
      </c>
      <c r="AF2888">
        <v>0</v>
      </c>
      <c r="AG2888">
        <v>0</v>
      </c>
      <c r="AH2888">
        <v>0</v>
      </c>
      <c r="AI2888">
        <v>0</v>
      </c>
    </row>
    <row r="2889" spans="1:35" ht="15" hidden="1" customHeight="1" x14ac:dyDescent="0.25">
      <c r="A2889" s="37" t="s">
        <v>36</v>
      </c>
      <c r="B2889" s="37" t="s">
        <v>37</v>
      </c>
      <c r="C2889" s="37" t="s">
        <v>5153</v>
      </c>
      <c r="D2889" s="38" t="s">
        <v>16235</v>
      </c>
      <c r="E2889" s="37" t="s">
        <v>5154</v>
      </c>
      <c r="F2889" s="37" t="s">
        <v>4189</v>
      </c>
      <c r="G2889" s="37">
        <v>200001290</v>
      </c>
      <c r="H2889" s="100">
        <v>710038194</v>
      </c>
      <c r="I2889" s="101">
        <v>36145297</v>
      </c>
      <c r="J2889" s="37">
        <v>100007077</v>
      </c>
      <c r="K2889" s="37">
        <v>100007078</v>
      </c>
      <c r="L2889" s="37" t="s">
        <v>105</v>
      </c>
      <c r="M2889" s="37" t="s">
        <v>4189</v>
      </c>
      <c r="N2889" s="37" t="s">
        <v>4993</v>
      </c>
      <c r="O2889" s="39" t="s">
        <v>16236</v>
      </c>
      <c r="P2889" s="37" t="s">
        <v>5155</v>
      </c>
      <c r="Q2889" s="37" t="s">
        <v>5156</v>
      </c>
      <c r="R2889" s="39" t="s">
        <v>16237</v>
      </c>
      <c r="S2889" s="40" t="s">
        <v>10741</v>
      </c>
      <c r="T2889" s="41">
        <v>42</v>
      </c>
      <c r="U2889" s="41">
        <v>0</v>
      </c>
      <c r="V2889" s="41">
        <v>0</v>
      </c>
      <c r="W2889" s="42"/>
      <c r="X2889" s="42"/>
      <c r="Y2889" s="102">
        <v>42</v>
      </c>
      <c r="Z2889">
        <v>0</v>
      </c>
      <c r="AA2889">
        <v>0</v>
      </c>
      <c r="AB2889">
        <v>0</v>
      </c>
      <c r="AE2889" s="103">
        <v>0</v>
      </c>
      <c r="AF2889">
        <v>0</v>
      </c>
      <c r="AG2889">
        <v>0</v>
      </c>
      <c r="AH2889">
        <v>0</v>
      </c>
      <c r="AI2889">
        <v>0</v>
      </c>
    </row>
    <row r="2890" spans="1:35" ht="15" hidden="1" customHeight="1" x14ac:dyDescent="0.25">
      <c r="A2890" s="37" t="s">
        <v>36</v>
      </c>
      <c r="B2890" s="37" t="s">
        <v>37</v>
      </c>
      <c r="C2890" s="37" t="s">
        <v>4209</v>
      </c>
      <c r="D2890" s="38" t="s">
        <v>16238</v>
      </c>
      <c r="E2890" s="37" t="s">
        <v>4210</v>
      </c>
      <c r="F2890" s="37" t="s">
        <v>4189</v>
      </c>
      <c r="G2890" s="37">
        <v>200001297</v>
      </c>
      <c r="H2890" s="100">
        <v>710013833</v>
      </c>
      <c r="I2890" s="101">
        <v>37812181</v>
      </c>
      <c r="J2890" s="37">
        <v>100007162</v>
      </c>
      <c r="K2890" s="37">
        <v>100007163</v>
      </c>
      <c r="L2890" s="37" t="s">
        <v>92</v>
      </c>
      <c r="M2890" s="37" t="s">
        <v>4189</v>
      </c>
      <c r="N2890" s="37" t="s">
        <v>4196</v>
      </c>
      <c r="O2890" s="39" t="s">
        <v>14219</v>
      </c>
      <c r="P2890" s="37" t="s">
        <v>4211</v>
      </c>
      <c r="Q2890" s="37" t="s">
        <v>4212</v>
      </c>
      <c r="R2890" s="39" t="s">
        <v>16239</v>
      </c>
      <c r="S2890" s="40" t="s">
        <v>10741</v>
      </c>
      <c r="T2890" s="41">
        <v>8</v>
      </c>
      <c r="U2890" s="41">
        <v>0</v>
      </c>
      <c r="V2890" s="41">
        <v>0</v>
      </c>
      <c r="W2890" s="42"/>
      <c r="X2890" s="42"/>
      <c r="Y2890" s="102">
        <v>8</v>
      </c>
      <c r="Z2890">
        <v>0</v>
      </c>
      <c r="AA2890">
        <v>0</v>
      </c>
      <c r="AB2890">
        <v>0</v>
      </c>
      <c r="AE2890" s="103">
        <v>0</v>
      </c>
      <c r="AF2890">
        <v>0</v>
      </c>
      <c r="AG2890">
        <v>0</v>
      </c>
      <c r="AH2890">
        <v>0</v>
      </c>
      <c r="AI2890">
        <v>0</v>
      </c>
    </row>
    <row r="2891" spans="1:35" ht="15" hidden="1" customHeight="1" x14ac:dyDescent="0.25">
      <c r="A2891" s="37" t="s">
        <v>36</v>
      </c>
      <c r="B2891" s="37" t="s">
        <v>37</v>
      </c>
      <c r="C2891" s="37" t="s">
        <v>3581</v>
      </c>
      <c r="D2891" s="38" t="s">
        <v>12125</v>
      </c>
      <c r="E2891" s="37" t="s">
        <v>3582</v>
      </c>
      <c r="F2891" s="37" t="s">
        <v>2860</v>
      </c>
      <c r="G2891" s="37">
        <v>200001111</v>
      </c>
      <c r="H2891" s="100">
        <v>37860968</v>
      </c>
      <c r="I2891" s="101">
        <v>309150</v>
      </c>
      <c r="J2891" s="37">
        <v>100005957</v>
      </c>
      <c r="K2891" s="37">
        <v>200001111</v>
      </c>
      <c r="L2891" s="37" t="s">
        <v>48</v>
      </c>
      <c r="M2891" s="37" t="s">
        <v>2860</v>
      </c>
      <c r="N2891" s="37" t="s">
        <v>3584</v>
      </c>
      <c r="O2891" s="39" t="s">
        <v>16242</v>
      </c>
      <c r="P2891" s="37" t="s">
        <v>3584</v>
      </c>
      <c r="Q2891" s="37" t="s">
        <v>3585</v>
      </c>
      <c r="R2891" s="39" t="s">
        <v>10641</v>
      </c>
      <c r="S2891" s="40" t="s">
        <v>10721</v>
      </c>
      <c r="T2891" s="41">
        <v>55</v>
      </c>
      <c r="U2891" s="41">
        <v>0</v>
      </c>
      <c r="V2891" s="41">
        <v>0</v>
      </c>
      <c r="W2891" s="42"/>
      <c r="X2891" s="42"/>
      <c r="Y2891" s="102">
        <v>55</v>
      </c>
      <c r="Z2891">
        <v>0</v>
      </c>
      <c r="AA2891">
        <v>0</v>
      </c>
      <c r="AB2891">
        <v>0</v>
      </c>
      <c r="AE2891" s="103">
        <v>0</v>
      </c>
      <c r="AF2891">
        <v>0</v>
      </c>
      <c r="AG2891">
        <v>0</v>
      </c>
      <c r="AH2891">
        <v>0</v>
      </c>
      <c r="AI2891">
        <v>0</v>
      </c>
    </row>
    <row r="2892" spans="1:35" ht="15" hidden="1" customHeight="1" x14ac:dyDescent="0.25">
      <c r="A2892" s="37" t="s">
        <v>36</v>
      </c>
      <c r="B2892" s="37" t="s">
        <v>37</v>
      </c>
      <c r="C2892" s="37" t="s">
        <v>6786</v>
      </c>
      <c r="D2892" s="38" t="s">
        <v>16240</v>
      </c>
      <c r="E2892" s="37" t="s">
        <v>6787</v>
      </c>
      <c r="F2892" s="37" t="s">
        <v>6696</v>
      </c>
      <c r="G2892" s="37">
        <v>200002765</v>
      </c>
      <c r="H2892" s="100">
        <v>710023359</v>
      </c>
      <c r="I2892" s="101">
        <v>322105</v>
      </c>
      <c r="J2892" s="37">
        <v>100013695</v>
      </c>
      <c r="K2892" s="37">
        <v>200002765</v>
      </c>
      <c r="L2892" s="37" t="s">
        <v>48</v>
      </c>
      <c r="M2892" s="37" t="s">
        <v>6696</v>
      </c>
      <c r="N2892" s="37" t="s">
        <v>7953</v>
      </c>
      <c r="O2892" s="39" t="s">
        <v>10884</v>
      </c>
      <c r="P2892" s="37" t="s">
        <v>6788</v>
      </c>
      <c r="Q2892" s="37" t="s">
        <v>6789</v>
      </c>
      <c r="R2892" s="39" t="s">
        <v>16241</v>
      </c>
      <c r="S2892" s="40" t="s">
        <v>10741</v>
      </c>
      <c r="T2892" s="41">
        <v>6</v>
      </c>
      <c r="U2892" s="41">
        <v>0</v>
      </c>
      <c r="V2892" s="41">
        <v>0</v>
      </c>
      <c r="W2892" s="42"/>
      <c r="X2892" s="42"/>
      <c r="Y2892" s="102">
        <v>6</v>
      </c>
      <c r="Z2892">
        <v>0</v>
      </c>
      <c r="AA2892">
        <v>0</v>
      </c>
      <c r="AB2892">
        <v>0</v>
      </c>
      <c r="AE2892" s="103">
        <v>0</v>
      </c>
      <c r="AF2892">
        <v>0</v>
      </c>
      <c r="AG2892">
        <v>0</v>
      </c>
      <c r="AH2892">
        <v>0</v>
      </c>
      <c r="AI2892">
        <v>0</v>
      </c>
    </row>
    <row r="2893" spans="1:35" ht="15" hidden="1" customHeight="1" x14ac:dyDescent="0.25">
      <c r="A2893" s="37" t="s">
        <v>36</v>
      </c>
      <c r="B2893" s="37" t="s">
        <v>37</v>
      </c>
      <c r="C2893" s="37" t="s">
        <v>1287</v>
      </c>
      <c r="D2893" s="38" t="s">
        <v>16243</v>
      </c>
      <c r="E2893" s="37" t="s">
        <v>1288</v>
      </c>
      <c r="F2893" s="37" t="s">
        <v>814</v>
      </c>
      <c r="G2893" s="37">
        <v>200000480</v>
      </c>
      <c r="H2893" s="100">
        <v>710008678</v>
      </c>
      <c r="I2893" s="101">
        <v>710057172</v>
      </c>
      <c r="J2893" s="37">
        <v>100002544</v>
      </c>
      <c r="K2893" s="37">
        <v>100002545</v>
      </c>
      <c r="L2893" s="37" t="s">
        <v>92</v>
      </c>
      <c r="M2893" s="37" t="s">
        <v>814</v>
      </c>
      <c r="N2893" s="37" t="s">
        <v>1185</v>
      </c>
      <c r="O2893" s="39" t="s">
        <v>15790</v>
      </c>
      <c r="P2893" s="37" t="s">
        <v>1289</v>
      </c>
      <c r="Q2893" s="37" t="s">
        <v>1290</v>
      </c>
      <c r="R2893" s="39" t="s">
        <v>16244</v>
      </c>
      <c r="S2893" s="40" t="s">
        <v>10741</v>
      </c>
      <c r="T2893" s="41">
        <v>6</v>
      </c>
      <c r="U2893" s="41">
        <v>0</v>
      </c>
      <c r="V2893" s="41">
        <v>0</v>
      </c>
      <c r="W2893" s="42"/>
      <c r="X2893" s="42"/>
      <c r="Y2893" s="102">
        <v>6</v>
      </c>
      <c r="Z2893">
        <v>0</v>
      </c>
      <c r="AA2893">
        <v>0</v>
      </c>
      <c r="AB2893">
        <v>0</v>
      </c>
      <c r="AE2893" s="103">
        <v>0</v>
      </c>
      <c r="AF2893">
        <v>1</v>
      </c>
      <c r="AG2893">
        <v>0</v>
      </c>
      <c r="AH2893">
        <v>0</v>
      </c>
      <c r="AI2893">
        <v>1</v>
      </c>
    </row>
    <row r="2894" spans="1:35" ht="15" hidden="1" customHeight="1" x14ac:dyDescent="0.25">
      <c r="A2894" s="37" t="s">
        <v>36</v>
      </c>
      <c r="B2894" s="37" t="s">
        <v>37</v>
      </c>
      <c r="C2894" s="37" t="s">
        <v>9677</v>
      </c>
      <c r="D2894" s="38" t="s">
        <v>16245</v>
      </c>
      <c r="E2894" s="37" t="s">
        <v>9678</v>
      </c>
      <c r="F2894" s="37" t="s">
        <v>8536</v>
      </c>
      <c r="G2894" s="37">
        <v>200003388</v>
      </c>
      <c r="H2894" s="100">
        <v>710033435</v>
      </c>
      <c r="I2894" s="101">
        <v>35571829</v>
      </c>
      <c r="J2894" s="37">
        <v>100016608</v>
      </c>
      <c r="K2894" s="37">
        <v>100016607</v>
      </c>
      <c r="L2894" s="37" t="s">
        <v>9679</v>
      </c>
      <c r="M2894" s="37" t="s">
        <v>8536</v>
      </c>
      <c r="N2894" s="37" t="s">
        <v>6661</v>
      </c>
      <c r="O2894" s="39" t="s">
        <v>10860</v>
      </c>
      <c r="P2894" s="37" t="s">
        <v>9680</v>
      </c>
      <c r="Q2894" s="37" t="s">
        <v>9681</v>
      </c>
      <c r="R2894" s="39" t="s">
        <v>16246</v>
      </c>
      <c r="S2894" s="40" t="s">
        <v>10741</v>
      </c>
      <c r="T2894" s="41">
        <v>4</v>
      </c>
      <c r="U2894" s="42">
        <v>0</v>
      </c>
      <c r="V2894" s="42">
        <v>0</v>
      </c>
      <c r="W2894" s="42"/>
      <c r="X2894" s="42"/>
      <c r="Y2894" s="102">
        <v>4</v>
      </c>
      <c r="Z2894">
        <v>2</v>
      </c>
      <c r="AA2894">
        <v>0</v>
      </c>
      <c r="AB2894">
        <v>0</v>
      </c>
      <c r="AE2894" s="103">
        <v>2</v>
      </c>
      <c r="AF2894">
        <v>0</v>
      </c>
      <c r="AG2894">
        <v>0</v>
      </c>
      <c r="AH2894">
        <v>0</v>
      </c>
      <c r="AI2894">
        <v>0</v>
      </c>
    </row>
    <row r="2895" spans="1:35" ht="15" hidden="1" customHeight="1" x14ac:dyDescent="0.25">
      <c r="A2895" s="37" t="s">
        <v>36</v>
      </c>
      <c r="B2895" s="37" t="s">
        <v>37</v>
      </c>
      <c r="C2895" s="37" t="s">
        <v>9497</v>
      </c>
      <c r="D2895" s="38" t="s">
        <v>11982</v>
      </c>
      <c r="E2895" s="37" t="s">
        <v>9498</v>
      </c>
      <c r="F2895" s="37" t="s">
        <v>8536</v>
      </c>
      <c r="G2895" s="37">
        <v>200003276</v>
      </c>
      <c r="H2895" s="100">
        <v>35566451</v>
      </c>
      <c r="I2895" s="101">
        <v>329282</v>
      </c>
      <c r="J2895" s="37">
        <v>100016094</v>
      </c>
      <c r="K2895" s="37">
        <v>200003276</v>
      </c>
      <c r="L2895" s="37" t="s">
        <v>48</v>
      </c>
      <c r="M2895" s="37" t="s">
        <v>8536</v>
      </c>
      <c r="N2895" s="37" t="s">
        <v>8385</v>
      </c>
      <c r="O2895" s="39" t="s">
        <v>11983</v>
      </c>
      <c r="P2895" s="37" t="s">
        <v>9499</v>
      </c>
      <c r="Q2895" s="37" t="s">
        <v>9500</v>
      </c>
      <c r="R2895" s="39" t="s">
        <v>10685</v>
      </c>
      <c r="S2895" s="40" t="s">
        <v>10721</v>
      </c>
      <c r="T2895" s="41">
        <v>21</v>
      </c>
      <c r="U2895" s="41">
        <v>0</v>
      </c>
      <c r="V2895" s="41">
        <v>0</v>
      </c>
      <c r="W2895" s="42"/>
      <c r="X2895" s="42"/>
      <c r="Y2895" s="102">
        <v>21</v>
      </c>
      <c r="Z2895">
        <v>0</v>
      </c>
      <c r="AA2895">
        <v>0</v>
      </c>
      <c r="AB2895">
        <v>0</v>
      </c>
      <c r="AE2895" s="103">
        <v>0</v>
      </c>
      <c r="AF2895">
        <v>0</v>
      </c>
      <c r="AG2895">
        <v>0</v>
      </c>
      <c r="AH2895">
        <v>0</v>
      </c>
      <c r="AI2895">
        <v>0</v>
      </c>
    </row>
    <row r="2896" spans="1:35" ht="15" hidden="1" customHeight="1" x14ac:dyDescent="0.25">
      <c r="A2896" s="37" t="s">
        <v>36</v>
      </c>
      <c r="B2896" s="37" t="s">
        <v>37</v>
      </c>
      <c r="C2896" s="37" t="s">
        <v>8683</v>
      </c>
      <c r="D2896" s="38" t="s">
        <v>11496</v>
      </c>
      <c r="E2896" s="37" t="s">
        <v>8684</v>
      </c>
      <c r="F2896" s="37" t="s">
        <v>8536</v>
      </c>
      <c r="G2896" s="37">
        <v>200002967</v>
      </c>
      <c r="H2896" s="100">
        <v>710025645</v>
      </c>
      <c r="I2896" s="101">
        <v>324451</v>
      </c>
      <c r="J2896" s="37">
        <v>100015249</v>
      </c>
      <c r="K2896" s="37">
        <v>200002967</v>
      </c>
      <c r="L2896" s="37" t="s">
        <v>53</v>
      </c>
      <c r="M2896" s="37" t="s">
        <v>8536</v>
      </c>
      <c r="N2896" s="37" t="s">
        <v>8633</v>
      </c>
      <c r="O2896" s="39" t="s">
        <v>11497</v>
      </c>
      <c r="P2896" s="37" t="s">
        <v>8685</v>
      </c>
      <c r="Q2896" s="37" t="s">
        <v>8687</v>
      </c>
      <c r="R2896" s="39" t="s">
        <v>11498</v>
      </c>
      <c r="S2896" s="40" t="s">
        <v>10741</v>
      </c>
      <c r="T2896" s="41">
        <v>80</v>
      </c>
      <c r="U2896" s="41">
        <v>0</v>
      </c>
      <c r="V2896" s="41">
        <v>0</v>
      </c>
      <c r="W2896" s="42"/>
      <c r="X2896" s="42"/>
      <c r="Y2896" s="102">
        <v>80</v>
      </c>
      <c r="Z2896">
        <v>0</v>
      </c>
      <c r="AA2896">
        <v>0</v>
      </c>
      <c r="AB2896">
        <v>0</v>
      </c>
      <c r="AE2896" s="103">
        <v>0</v>
      </c>
      <c r="AF2896">
        <v>0</v>
      </c>
      <c r="AG2896">
        <v>0</v>
      </c>
      <c r="AH2896">
        <v>0</v>
      </c>
      <c r="AI2896">
        <v>0</v>
      </c>
    </row>
    <row r="2897" spans="1:35" ht="15" hidden="1" customHeight="1" x14ac:dyDescent="0.25">
      <c r="A2897" s="37" t="s">
        <v>36</v>
      </c>
      <c r="B2897" s="37" t="s">
        <v>37</v>
      </c>
      <c r="C2897" s="37" t="s">
        <v>8831</v>
      </c>
      <c r="D2897" s="38" t="s">
        <v>10854</v>
      </c>
      <c r="E2897" s="37" t="s">
        <v>8832</v>
      </c>
      <c r="F2897" s="37" t="s">
        <v>8536</v>
      </c>
      <c r="G2897" s="37">
        <v>200003082</v>
      </c>
      <c r="H2897" s="100">
        <v>710026692</v>
      </c>
      <c r="I2897" s="101">
        <v>325490</v>
      </c>
      <c r="J2897" s="37">
        <v>100015547</v>
      </c>
      <c r="K2897" s="37">
        <v>200003082</v>
      </c>
      <c r="L2897" s="37" t="s">
        <v>48</v>
      </c>
      <c r="M2897" s="37" t="s">
        <v>8536</v>
      </c>
      <c r="N2897" s="37" t="s">
        <v>1826</v>
      </c>
      <c r="O2897" s="39" t="s">
        <v>10855</v>
      </c>
      <c r="P2897" s="37" t="s">
        <v>1826</v>
      </c>
      <c r="Q2897" s="37" t="s">
        <v>8835</v>
      </c>
      <c r="R2897" s="39" t="s">
        <v>10686</v>
      </c>
      <c r="S2897" s="40" t="s">
        <v>10741</v>
      </c>
      <c r="T2897" s="41">
        <v>27</v>
      </c>
      <c r="U2897" s="41">
        <v>0</v>
      </c>
      <c r="V2897" s="41">
        <v>0</v>
      </c>
      <c r="W2897" s="42"/>
      <c r="X2897" s="42"/>
      <c r="Y2897" s="102">
        <v>27</v>
      </c>
      <c r="Z2897">
        <v>0</v>
      </c>
      <c r="AA2897">
        <v>0</v>
      </c>
      <c r="AB2897">
        <v>0</v>
      </c>
      <c r="AE2897" s="103">
        <v>0</v>
      </c>
      <c r="AF2897">
        <v>0</v>
      </c>
      <c r="AG2897">
        <v>0</v>
      </c>
      <c r="AH2897">
        <v>0</v>
      </c>
      <c r="AI2897">
        <v>0</v>
      </c>
    </row>
    <row r="2898" spans="1:35" ht="15" hidden="1" customHeight="1" x14ac:dyDescent="0.25">
      <c r="A2898" s="37" t="s">
        <v>36</v>
      </c>
      <c r="B2898" s="37" t="s">
        <v>37</v>
      </c>
      <c r="C2898" s="37" t="s">
        <v>1343</v>
      </c>
      <c r="D2898" s="38" t="s">
        <v>16247</v>
      </c>
      <c r="E2898" s="37" t="s">
        <v>1344</v>
      </c>
      <c r="F2898" s="37" t="s">
        <v>814</v>
      </c>
      <c r="G2898" s="37">
        <v>200000463</v>
      </c>
      <c r="H2898" s="100">
        <v>37840649</v>
      </c>
      <c r="I2898" s="101">
        <v>310069</v>
      </c>
      <c r="J2898" s="37">
        <v>100002628</v>
      </c>
      <c r="K2898" s="37">
        <v>200000463</v>
      </c>
      <c r="L2898" s="37" t="s">
        <v>1345</v>
      </c>
      <c r="M2898" s="37" t="s">
        <v>814</v>
      </c>
      <c r="N2898" s="37" t="s">
        <v>1185</v>
      </c>
      <c r="O2898" s="39" t="s">
        <v>16248</v>
      </c>
      <c r="P2898" s="37" t="s">
        <v>1346</v>
      </c>
      <c r="Q2898" s="37" t="s">
        <v>1347</v>
      </c>
      <c r="R2898" s="39" t="s">
        <v>16249</v>
      </c>
      <c r="S2898" s="40" t="s">
        <v>10721</v>
      </c>
      <c r="T2898" s="41">
        <v>58</v>
      </c>
      <c r="U2898" s="41">
        <v>0</v>
      </c>
      <c r="V2898" s="41">
        <v>0</v>
      </c>
      <c r="W2898" s="42"/>
      <c r="X2898" s="42"/>
      <c r="Y2898" s="102">
        <v>58</v>
      </c>
      <c r="Z2898">
        <v>0</v>
      </c>
      <c r="AA2898">
        <v>0</v>
      </c>
      <c r="AB2898">
        <v>0</v>
      </c>
      <c r="AE2898" s="103">
        <v>0</v>
      </c>
      <c r="AF2898">
        <v>2</v>
      </c>
      <c r="AG2898">
        <v>0</v>
      </c>
      <c r="AH2898">
        <v>0</v>
      </c>
      <c r="AI2898">
        <v>2</v>
      </c>
    </row>
    <row r="2899" spans="1:35" ht="15" hidden="1" customHeight="1" x14ac:dyDescent="0.25">
      <c r="A2899" s="37" t="s">
        <v>36</v>
      </c>
      <c r="B2899" s="37" t="s">
        <v>592</v>
      </c>
      <c r="C2899" s="37" t="s">
        <v>10704</v>
      </c>
      <c r="D2899" s="38" t="s">
        <v>16250</v>
      </c>
      <c r="E2899" s="37" t="s">
        <v>10703</v>
      </c>
      <c r="F2899" s="37" t="s">
        <v>6696</v>
      </c>
      <c r="G2899" s="37">
        <v>200004120</v>
      </c>
      <c r="H2899" s="100">
        <v>42077907</v>
      </c>
      <c r="I2899" s="101">
        <v>90000345</v>
      </c>
      <c r="J2899" s="37">
        <v>100012907</v>
      </c>
      <c r="K2899" s="37">
        <v>200004120</v>
      </c>
      <c r="L2899" s="37" t="s">
        <v>603</v>
      </c>
      <c r="M2899" s="37" t="s">
        <v>6696</v>
      </c>
      <c r="N2899" s="37" t="s">
        <v>7404</v>
      </c>
      <c r="O2899" s="39" t="s">
        <v>10825</v>
      </c>
      <c r="P2899" s="37" t="s">
        <v>7404</v>
      </c>
      <c r="Q2899" s="37" t="s">
        <v>8441</v>
      </c>
      <c r="R2899" s="39" t="s">
        <v>10665</v>
      </c>
      <c r="S2899" s="40" t="s">
        <v>10721</v>
      </c>
      <c r="T2899" s="41">
        <v>0</v>
      </c>
      <c r="U2899" s="42">
        <v>31</v>
      </c>
      <c r="V2899" s="42">
        <v>0</v>
      </c>
      <c r="W2899" s="42"/>
      <c r="X2899" s="42"/>
      <c r="Y2899" s="102">
        <v>31</v>
      </c>
      <c r="Z2899">
        <v>0</v>
      </c>
      <c r="AA2899">
        <v>1</v>
      </c>
      <c r="AB2899">
        <v>0</v>
      </c>
      <c r="AE2899" s="103">
        <v>1</v>
      </c>
      <c r="AF2899">
        <v>0</v>
      </c>
      <c r="AG2899">
        <v>0</v>
      </c>
      <c r="AH2899">
        <v>0</v>
      </c>
      <c r="AI2899">
        <v>0</v>
      </c>
    </row>
    <row r="2900" spans="1:35" ht="15" hidden="1" customHeight="1" x14ac:dyDescent="0.25">
      <c r="A2900" s="37" t="s">
        <v>36</v>
      </c>
      <c r="B2900" s="37" t="s">
        <v>37</v>
      </c>
      <c r="C2900" s="37" t="s">
        <v>9573</v>
      </c>
      <c r="D2900" s="38" t="s">
        <v>16251</v>
      </c>
      <c r="E2900" s="37" t="s">
        <v>9574</v>
      </c>
      <c r="F2900" s="37" t="s">
        <v>8536</v>
      </c>
      <c r="G2900" s="37">
        <v>200002888</v>
      </c>
      <c r="H2900" s="100">
        <v>710031157</v>
      </c>
      <c r="I2900" s="101">
        <v>42100500</v>
      </c>
      <c r="J2900" s="37">
        <v>100014579</v>
      </c>
      <c r="K2900" s="37">
        <v>100014582</v>
      </c>
      <c r="L2900" s="37" t="s">
        <v>92</v>
      </c>
      <c r="M2900" s="37" t="s">
        <v>8536</v>
      </c>
      <c r="N2900" s="37" t="s">
        <v>9233</v>
      </c>
      <c r="O2900" s="39" t="s">
        <v>16252</v>
      </c>
      <c r="P2900" s="37" t="s">
        <v>9575</v>
      </c>
      <c r="Q2900" s="37" t="s">
        <v>9576</v>
      </c>
      <c r="R2900" s="39" t="s">
        <v>16253</v>
      </c>
      <c r="S2900" s="40" t="s">
        <v>10741</v>
      </c>
      <c r="T2900" s="41">
        <v>8</v>
      </c>
      <c r="U2900" s="42">
        <v>0</v>
      </c>
      <c r="V2900" s="42">
        <v>0</v>
      </c>
      <c r="W2900" s="42"/>
      <c r="X2900" s="42"/>
      <c r="Y2900" s="102">
        <v>8</v>
      </c>
      <c r="Z2900">
        <v>0</v>
      </c>
      <c r="AA2900">
        <v>0</v>
      </c>
      <c r="AB2900">
        <v>0</v>
      </c>
      <c r="AE2900" s="103">
        <v>0</v>
      </c>
      <c r="AF2900">
        <v>0</v>
      </c>
      <c r="AG2900">
        <v>0</v>
      </c>
      <c r="AH2900">
        <v>0</v>
      </c>
      <c r="AI2900">
        <v>0</v>
      </c>
    </row>
    <row r="2901" spans="1:35" ht="15" hidden="1" customHeight="1" x14ac:dyDescent="0.25">
      <c r="A2901" s="37" t="s">
        <v>36</v>
      </c>
      <c r="B2901" s="37" t="s">
        <v>37</v>
      </c>
      <c r="C2901" s="37" t="s">
        <v>8215</v>
      </c>
      <c r="D2901" s="38" t="s">
        <v>16254</v>
      </c>
      <c r="E2901" s="37" t="s">
        <v>8216</v>
      </c>
      <c r="F2901" s="37" t="s">
        <v>6696</v>
      </c>
      <c r="G2901" s="37">
        <v>200002872</v>
      </c>
      <c r="H2901" s="100">
        <v>710034199</v>
      </c>
      <c r="I2901" s="101">
        <v>332992</v>
      </c>
      <c r="J2901" s="37">
        <v>100014096</v>
      </c>
      <c r="K2901" s="37">
        <v>200002872</v>
      </c>
      <c r="L2901" s="37" t="s">
        <v>48</v>
      </c>
      <c r="M2901" s="37" t="s">
        <v>6696</v>
      </c>
      <c r="N2901" s="37" t="s">
        <v>8266</v>
      </c>
      <c r="O2901" s="39" t="s">
        <v>16255</v>
      </c>
      <c r="P2901" s="37" t="s">
        <v>8217</v>
      </c>
      <c r="Q2901" s="37" t="s">
        <v>8218</v>
      </c>
      <c r="R2901" s="39" t="s">
        <v>16256</v>
      </c>
      <c r="S2901" s="40" t="s">
        <v>10741</v>
      </c>
      <c r="T2901" s="41">
        <v>3</v>
      </c>
      <c r="U2901" s="42">
        <v>0</v>
      </c>
      <c r="V2901" s="42">
        <v>0</v>
      </c>
      <c r="W2901" s="42"/>
      <c r="X2901" s="42"/>
      <c r="Y2901" s="102">
        <v>3</v>
      </c>
      <c r="Z2901">
        <v>1</v>
      </c>
      <c r="AA2901">
        <v>0</v>
      </c>
      <c r="AB2901">
        <v>0</v>
      </c>
      <c r="AE2901" s="103">
        <v>1</v>
      </c>
      <c r="AF2901">
        <v>0</v>
      </c>
      <c r="AG2901">
        <v>0</v>
      </c>
      <c r="AH2901">
        <v>0</v>
      </c>
      <c r="AI2901">
        <v>0</v>
      </c>
    </row>
    <row r="2902" spans="1:35" ht="15" hidden="1" customHeight="1" x14ac:dyDescent="0.25">
      <c r="A2902" s="37" t="s">
        <v>36</v>
      </c>
      <c r="B2902" s="37" t="s">
        <v>37</v>
      </c>
      <c r="C2902" s="37" t="s">
        <v>5020</v>
      </c>
      <c r="D2902" s="38" t="s">
        <v>16257</v>
      </c>
      <c r="E2902" s="37" t="s">
        <v>5021</v>
      </c>
      <c r="F2902" s="37" t="s">
        <v>4189</v>
      </c>
      <c r="G2902" s="37">
        <v>200001586</v>
      </c>
      <c r="H2902" s="100">
        <v>710022085</v>
      </c>
      <c r="I2902" s="101">
        <v>321265</v>
      </c>
      <c r="J2902" s="37">
        <v>100008882</v>
      </c>
      <c r="K2902" s="37">
        <v>200001586</v>
      </c>
      <c r="L2902" s="37" t="s">
        <v>48</v>
      </c>
      <c r="M2902" s="37" t="s">
        <v>4189</v>
      </c>
      <c r="N2902" s="37" t="s">
        <v>4960</v>
      </c>
      <c r="O2902" s="39" t="s">
        <v>16258</v>
      </c>
      <c r="P2902" s="37" t="s">
        <v>5022</v>
      </c>
      <c r="Q2902" s="37" t="s">
        <v>5023</v>
      </c>
      <c r="R2902" s="39" t="s">
        <v>16259</v>
      </c>
      <c r="S2902" s="40" t="s">
        <v>10741</v>
      </c>
      <c r="T2902" s="41">
        <v>8</v>
      </c>
      <c r="U2902" s="41">
        <v>0</v>
      </c>
      <c r="V2902" s="41">
        <v>0</v>
      </c>
      <c r="W2902" s="42"/>
      <c r="X2902" s="42"/>
      <c r="Y2902" s="102">
        <v>8</v>
      </c>
      <c r="Z2902">
        <v>0</v>
      </c>
      <c r="AA2902">
        <v>0</v>
      </c>
      <c r="AB2902">
        <v>0</v>
      </c>
      <c r="AE2902" s="103">
        <v>0</v>
      </c>
      <c r="AF2902">
        <v>0</v>
      </c>
      <c r="AG2902">
        <v>0</v>
      </c>
      <c r="AH2902">
        <v>0</v>
      </c>
      <c r="AI2902">
        <v>0</v>
      </c>
    </row>
    <row r="2903" spans="1:35" ht="15" hidden="1" customHeight="1" x14ac:dyDescent="0.25">
      <c r="A2903" s="37" t="s">
        <v>36</v>
      </c>
      <c r="B2903" s="37" t="s">
        <v>37</v>
      </c>
      <c r="C2903" s="37" t="s">
        <v>4628</v>
      </c>
      <c r="D2903" s="38" t="s">
        <v>16260</v>
      </c>
      <c r="E2903" s="37" t="s">
        <v>4629</v>
      </c>
      <c r="F2903" s="37" t="s">
        <v>4189</v>
      </c>
      <c r="G2903" s="37">
        <v>200001371</v>
      </c>
      <c r="H2903" s="100">
        <v>710015259</v>
      </c>
      <c r="I2903" s="101">
        <v>42388139</v>
      </c>
      <c r="J2903" s="37">
        <v>100007639</v>
      </c>
      <c r="K2903" s="37">
        <v>100007640</v>
      </c>
      <c r="L2903" s="37" t="s">
        <v>105</v>
      </c>
      <c r="M2903" s="37" t="s">
        <v>4189</v>
      </c>
      <c r="N2903" s="37" t="s">
        <v>4596</v>
      </c>
      <c r="O2903" s="39" t="s">
        <v>16261</v>
      </c>
      <c r="P2903" s="37" t="s">
        <v>4630</v>
      </c>
      <c r="Q2903" s="37" t="s">
        <v>4631</v>
      </c>
      <c r="R2903" s="39" t="s">
        <v>16262</v>
      </c>
      <c r="S2903" s="40" t="s">
        <v>10741</v>
      </c>
      <c r="T2903" s="41">
        <v>9</v>
      </c>
      <c r="U2903" s="42">
        <v>0</v>
      </c>
      <c r="V2903" s="42">
        <v>0</v>
      </c>
      <c r="W2903" s="42"/>
      <c r="X2903" s="42"/>
      <c r="Y2903" s="102">
        <v>9</v>
      </c>
      <c r="Z2903">
        <v>0</v>
      </c>
      <c r="AA2903">
        <v>0</v>
      </c>
      <c r="AB2903">
        <v>0</v>
      </c>
      <c r="AE2903" s="103">
        <v>0</v>
      </c>
      <c r="AF2903">
        <v>0</v>
      </c>
      <c r="AG2903">
        <v>0</v>
      </c>
      <c r="AH2903">
        <v>0</v>
      </c>
      <c r="AI2903">
        <v>0</v>
      </c>
    </row>
    <row r="2904" spans="1:35" ht="15" hidden="1" customHeight="1" x14ac:dyDescent="0.25">
      <c r="A2904" s="37" t="s">
        <v>36</v>
      </c>
      <c r="B2904" s="37" t="s">
        <v>37</v>
      </c>
      <c r="C2904" s="37" t="s">
        <v>911</v>
      </c>
      <c r="D2904" s="38" t="s">
        <v>16265</v>
      </c>
      <c r="E2904" s="37" t="s">
        <v>912</v>
      </c>
      <c r="F2904" s="37" t="s">
        <v>814</v>
      </c>
      <c r="G2904" s="37">
        <v>200000329</v>
      </c>
      <c r="H2904" s="100">
        <v>710002769</v>
      </c>
      <c r="I2904" s="101">
        <v>305499</v>
      </c>
      <c r="J2904" s="37">
        <v>100001716</v>
      </c>
      <c r="K2904" s="37">
        <v>200000329</v>
      </c>
      <c r="L2904" s="37" t="s">
        <v>53</v>
      </c>
      <c r="M2904" s="37" t="s">
        <v>814</v>
      </c>
      <c r="N2904" s="37" t="s">
        <v>817</v>
      </c>
      <c r="O2904" s="39" t="s">
        <v>16266</v>
      </c>
      <c r="P2904" s="37" t="s">
        <v>914</v>
      </c>
      <c r="Q2904" s="37" t="s">
        <v>915</v>
      </c>
      <c r="R2904" s="39" t="s">
        <v>16267</v>
      </c>
      <c r="S2904" s="40" t="s">
        <v>10741</v>
      </c>
      <c r="T2904" s="41">
        <v>5</v>
      </c>
      <c r="U2904" s="41">
        <v>0</v>
      </c>
      <c r="V2904" s="41">
        <v>0</v>
      </c>
      <c r="W2904" s="42"/>
      <c r="X2904" s="42"/>
      <c r="Y2904" s="102">
        <v>5</v>
      </c>
      <c r="Z2904">
        <v>0</v>
      </c>
      <c r="AA2904">
        <v>0</v>
      </c>
      <c r="AB2904">
        <v>0</v>
      </c>
      <c r="AE2904" s="103">
        <v>0</v>
      </c>
      <c r="AF2904">
        <v>0</v>
      </c>
      <c r="AG2904">
        <v>0</v>
      </c>
      <c r="AH2904">
        <v>0</v>
      </c>
      <c r="AI2904">
        <v>0</v>
      </c>
    </row>
    <row r="2905" spans="1:35" ht="15" hidden="1" customHeight="1" x14ac:dyDescent="0.25">
      <c r="A2905" s="37" t="s">
        <v>36</v>
      </c>
      <c r="B2905" s="37" t="s">
        <v>37</v>
      </c>
      <c r="C2905" s="37" t="s">
        <v>8151</v>
      </c>
      <c r="D2905" s="38" t="s">
        <v>16263</v>
      </c>
      <c r="E2905" s="37" t="s">
        <v>8152</v>
      </c>
      <c r="F2905" s="37" t="s">
        <v>6696</v>
      </c>
      <c r="G2905" s="37">
        <v>200002929</v>
      </c>
      <c r="H2905" s="100">
        <v>710033893</v>
      </c>
      <c r="I2905" s="101">
        <v>332658</v>
      </c>
      <c r="J2905" s="37">
        <v>100013960</v>
      </c>
      <c r="K2905" s="37">
        <v>200002929</v>
      </c>
      <c r="L2905" s="37" t="s">
        <v>48</v>
      </c>
      <c r="M2905" s="37" t="s">
        <v>6696</v>
      </c>
      <c r="N2905" s="37" t="s">
        <v>8266</v>
      </c>
      <c r="O2905" s="39" t="s">
        <v>11139</v>
      </c>
      <c r="P2905" s="37" t="s">
        <v>572</v>
      </c>
      <c r="Q2905" s="37" t="s">
        <v>8153</v>
      </c>
      <c r="R2905" s="39" t="s">
        <v>16264</v>
      </c>
      <c r="S2905" s="40" t="s">
        <v>10741</v>
      </c>
      <c r="T2905" s="41">
        <v>13</v>
      </c>
      <c r="U2905" s="41">
        <v>0</v>
      </c>
      <c r="V2905" s="41">
        <v>0</v>
      </c>
      <c r="W2905" s="42"/>
      <c r="X2905" s="42"/>
      <c r="Y2905" s="102">
        <v>13</v>
      </c>
      <c r="Z2905">
        <v>0</v>
      </c>
      <c r="AA2905">
        <v>0</v>
      </c>
      <c r="AB2905">
        <v>0</v>
      </c>
      <c r="AE2905" s="103">
        <v>0</v>
      </c>
      <c r="AF2905">
        <v>0</v>
      </c>
      <c r="AG2905">
        <v>0</v>
      </c>
      <c r="AH2905">
        <v>0</v>
      </c>
      <c r="AI2905">
        <v>0</v>
      </c>
    </row>
    <row r="2906" spans="1:35" ht="15" hidden="1" customHeight="1" x14ac:dyDescent="0.25">
      <c r="A2906" s="37" t="s">
        <v>36</v>
      </c>
      <c r="B2906" s="37" t="s">
        <v>37</v>
      </c>
      <c r="C2906" s="37" t="s">
        <v>9046</v>
      </c>
      <c r="D2906" s="38" t="s">
        <v>16268</v>
      </c>
      <c r="E2906" s="37" t="s">
        <v>7156</v>
      </c>
      <c r="F2906" s="37" t="s">
        <v>8536</v>
      </c>
      <c r="G2906" s="37">
        <v>200003155</v>
      </c>
      <c r="H2906" s="100">
        <v>710027168</v>
      </c>
      <c r="I2906" s="101">
        <v>326054</v>
      </c>
      <c r="J2906" s="37">
        <v>100015715</v>
      </c>
      <c r="K2906" s="37">
        <v>200003155</v>
      </c>
      <c r="L2906" s="37" t="s">
        <v>48</v>
      </c>
      <c r="M2906" s="37" t="s">
        <v>8536</v>
      </c>
      <c r="N2906" s="37" t="s">
        <v>1826</v>
      </c>
      <c r="O2906" s="39" t="s">
        <v>16269</v>
      </c>
      <c r="P2906" s="37" t="s">
        <v>7157</v>
      </c>
      <c r="Q2906" s="37" t="s">
        <v>9047</v>
      </c>
      <c r="R2906" s="39" t="s">
        <v>16270</v>
      </c>
      <c r="S2906" s="40" t="s">
        <v>10741</v>
      </c>
      <c r="T2906" s="41">
        <v>9</v>
      </c>
      <c r="U2906" s="41">
        <v>0</v>
      </c>
      <c r="V2906" s="41">
        <v>0</v>
      </c>
      <c r="W2906" s="42"/>
      <c r="X2906" s="42"/>
      <c r="Y2906" s="102">
        <v>9</v>
      </c>
      <c r="Z2906">
        <v>0</v>
      </c>
      <c r="AA2906">
        <v>0</v>
      </c>
      <c r="AB2906">
        <v>0</v>
      </c>
      <c r="AE2906" s="103">
        <v>0</v>
      </c>
      <c r="AF2906">
        <v>0</v>
      </c>
      <c r="AG2906">
        <v>0</v>
      </c>
      <c r="AH2906">
        <v>0</v>
      </c>
      <c r="AI2906">
        <v>0</v>
      </c>
    </row>
    <row r="2907" spans="1:35" ht="15" hidden="1" customHeight="1" x14ac:dyDescent="0.25">
      <c r="A2907" s="37" t="s">
        <v>36</v>
      </c>
      <c r="B2907" s="37" t="s">
        <v>37</v>
      </c>
      <c r="C2907" s="37" t="s">
        <v>3774</v>
      </c>
      <c r="D2907" s="38" t="s">
        <v>11717</v>
      </c>
      <c r="E2907" s="37" t="s">
        <v>3775</v>
      </c>
      <c r="F2907" s="37" t="s">
        <v>2860</v>
      </c>
      <c r="G2907" s="37">
        <v>200001112</v>
      </c>
      <c r="H2907" s="100">
        <v>710008023</v>
      </c>
      <c r="I2907" s="101">
        <v>309303</v>
      </c>
      <c r="J2907" s="37">
        <v>100006789</v>
      </c>
      <c r="K2907" s="37">
        <v>200001112</v>
      </c>
      <c r="L2907" s="37" t="s">
        <v>48</v>
      </c>
      <c r="M2907" s="37" t="s">
        <v>2860</v>
      </c>
      <c r="N2907" s="37" t="s">
        <v>3584</v>
      </c>
      <c r="O2907" s="39" t="s">
        <v>11718</v>
      </c>
      <c r="P2907" s="37" t="s">
        <v>3776</v>
      </c>
      <c r="Q2907" s="37" t="s">
        <v>3779</v>
      </c>
      <c r="R2907" s="39" t="s">
        <v>11719</v>
      </c>
      <c r="S2907" s="40" t="s">
        <v>10741</v>
      </c>
      <c r="T2907" s="41">
        <v>8</v>
      </c>
      <c r="U2907" s="41">
        <v>0</v>
      </c>
      <c r="V2907" s="41">
        <v>0</v>
      </c>
      <c r="W2907" s="42"/>
      <c r="X2907" s="42"/>
      <c r="Y2907" s="102">
        <v>8</v>
      </c>
      <c r="Z2907">
        <v>0</v>
      </c>
      <c r="AA2907">
        <v>0</v>
      </c>
      <c r="AB2907">
        <v>0</v>
      </c>
      <c r="AE2907" s="103">
        <v>0</v>
      </c>
      <c r="AF2907">
        <v>0</v>
      </c>
      <c r="AG2907">
        <v>0</v>
      </c>
      <c r="AH2907">
        <v>0</v>
      </c>
      <c r="AI2907">
        <v>0</v>
      </c>
    </row>
    <row r="2908" spans="1:35" ht="15" hidden="1" customHeight="1" x14ac:dyDescent="0.25">
      <c r="A2908" s="37" t="s">
        <v>36</v>
      </c>
      <c r="B2908" s="37" t="s">
        <v>37</v>
      </c>
      <c r="C2908" s="37" t="s">
        <v>9747</v>
      </c>
      <c r="D2908" s="38" t="s">
        <v>10802</v>
      </c>
      <c r="E2908" s="37" t="s">
        <v>9748</v>
      </c>
      <c r="F2908" s="37" t="s">
        <v>8536</v>
      </c>
      <c r="G2908" s="37">
        <v>200002913</v>
      </c>
      <c r="H2908" s="100">
        <v>35552832</v>
      </c>
      <c r="I2908" s="101">
        <v>691135</v>
      </c>
      <c r="J2908" s="37">
        <v>100014658</v>
      </c>
      <c r="K2908" s="37">
        <v>200002913</v>
      </c>
      <c r="L2908" s="37" t="s">
        <v>48</v>
      </c>
      <c r="M2908" s="37" t="s">
        <v>8536</v>
      </c>
      <c r="N2908" s="37" t="s">
        <v>9828</v>
      </c>
      <c r="O2908" s="39" t="s">
        <v>11074</v>
      </c>
      <c r="P2908" s="37" t="s">
        <v>9758</v>
      </c>
      <c r="Q2908" s="37" t="s">
        <v>9776</v>
      </c>
      <c r="R2908" s="39" t="s">
        <v>11589</v>
      </c>
      <c r="S2908" s="40" t="s">
        <v>10721</v>
      </c>
      <c r="T2908" s="41">
        <v>31</v>
      </c>
      <c r="U2908" s="41">
        <v>0</v>
      </c>
      <c r="V2908" s="41">
        <v>0</v>
      </c>
      <c r="W2908" s="42"/>
      <c r="X2908" s="42"/>
      <c r="Y2908" s="102">
        <v>31</v>
      </c>
      <c r="Z2908">
        <v>0</v>
      </c>
      <c r="AA2908">
        <v>0</v>
      </c>
      <c r="AB2908">
        <v>0</v>
      </c>
      <c r="AE2908" s="103">
        <v>0</v>
      </c>
      <c r="AF2908">
        <v>2</v>
      </c>
      <c r="AG2908">
        <v>0</v>
      </c>
      <c r="AH2908">
        <v>0</v>
      </c>
      <c r="AI2908">
        <v>2</v>
      </c>
    </row>
    <row r="2909" spans="1:35" ht="15" hidden="1" customHeight="1" x14ac:dyDescent="0.25">
      <c r="A2909" s="37" t="s">
        <v>36</v>
      </c>
      <c r="B2909" s="37" t="s">
        <v>37</v>
      </c>
      <c r="C2909" s="37" t="s">
        <v>9168</v>
      </c>
      <c r="D2909" s="38" t="s">
        <v>16271</v>
      </c>
      <c r="E2909" s="37" t="s">
        <v>9169</v>
      </c>
      <c r="F2909" s="37" t="s">
        <v>8536</v>
      </c>
      <c r="G2909" s="37">
        <v>200003213</v>
      </c>
      <c r="H2909" s="100">
        <v>710030118</v>
      </c>
      <c r="I2909" s="101">
        <v>328731</v>
      </c>
      <c r="J2909" s="37">
        <v>100015865</v>
      </c>
      <c r="K2909" s="37">
        <v>200003213</v>
      </c>
      <c r="L2909" s="37" t="s">
        <v>48</v>
      </c>
      <c r="M2909" s="37" t="s">
        <v>8536</v>
      </c>
      <c r="N2909" s="37" t="s">
        <v>9062</v>
      </c>
      <c r="O2909" s="39" t="s">
        <v>13852</v>
      </c>
      <c r="P2909" s="37" t="s">
        <v>9170</v>
      </c>
      <c r="Q2909" s="37" t="s">
        <v>9171</v>
      </c>
      <c r="R2909" s="39" t="s">
        <v>16272</v>
      </c>
      <c r="S2909" s="40" t="s">
        <v>10741</v>
      </c>
      <c r="T2909" s="41">
        <v>17</v>
      </c>
      <c r="U2909" s="42">
        <v>0</v>
      </c>
      <c r="V2909" s="42">
        <v>0</v>
      </c>
      <c r="W2909" s="42"/>
      <c r="X2909" s="42"/>
      <c r="Y2909" s="102">
        <v>17</v>
      </c>
      <c r="Z2909">
        <v>0</v>
      </c>
      <c r="AA2909">
        <v>0</v>
      </c>
      <c r="AB2909">
        <v>0</v>
      </c>
      <c r="AE2909" s="103">
        <v>0</v>
      </c>
      <c r="AF2909">
        <v>0</v>
      </c>
      <c r="AG2909">
        <v>0</v>
      </c>
      <c r="AH2909">
        <v>0</v>
      </c>
      <c r="AI2909">
        <v>0</v>
      </c>
    </row>
    <row r="2910" spans="1:35" ht="15" hidden="1" customHeight="1" x14ac:dyDescent="0.25">
      <c r="A2910" s="37" t="s">
        <v>36</v>
      </c>
      <c r="B2910" s="37" t="s">
        <v>37</v>
      </c>
      <c r="C2910" s="37" t="s">
        <v>156</v>
      </c>
      <c r="D2910" s="38" t="s">
        <v>15249</v>
      </c>
      <c r="E2910" s="37" t="s">
        <v>157</v>
      </c>
      <c r="F2910" s="37" t="s">
        <v>40</v>
      </c>
      <c r="G2910" s="37">
        <v>200000279</v>
      </c>
      <c r="H2910" s="100">
        <v>710252412</v>
      </c>
      <c r="I2910" s="101">
        <v>304786</v>
      </c>
      <c r="J2910" s="37">
        <v>100001396</v>
      </c>
      <c r="K2910" s="37">
        <v>200000279</v>
      </c>
      <c r="L2910" s="37" t="s">
        <v>48</v>
      </c>
      <c r="M2910" s="37" t="s">
        <v>40</v>
      </c>
      <c r="N2910" s="37" t="s">
        <v>56</v>
      </c>
      <c r="O2910" s="39" t="s">
        <v>14604</v>
      </c>
      <c r="P2910" s="37" t="s">
        <v>158</v>
      </c>
      <c r="Q2910" s="37" t="s">
        <v>161</v>
      </c>
      <c r="R2910" s="39" t="s">
        <v>10613</v>
      </c>
      <c r="S2910" s="40" t="s">
        <v>10741</v>
      </c>
      <c r="T2910" s="41">
        <v>28</v>
      </c>
      <c r="U2910" s="41">
        <v>0</v>
      </c>
      <c r="V2910" s="41">
        <v>0</v>
      </c>
      <c r="W2910" s="42"/>
      <c r="X2910" s="42"/>
      <c r="Y2910" s="102">
        <v>28</v>
      </c>
      <c r="Z2910">
        <v>0</v>
      </c>
      <c r="AA2910">
        <v>0</v>
      </c>
      <c r="AB2910">
        <v>0</v>
      </c>
      <c r="AE2910" s="103">
        <v>0</v>
      </c>
      <c r="AF2910">
        <v>0</v>
      </c>
      <c r="AG2910">
        <v>0</v>
      </c>
      <c r="AH2910">
        <v>0</v>
      </c>
      <c r="AI2910">
        <v>0</v>
      </c>
    </row>
    <row r="2911" spans="1:35" ht="15" hidden="1" customHeight="1" x14ac:dyDescent="0.25">
      <c r="A2911" s="37" t="s">
        <v>36</v>
      </c>
      <c r="B2911" s="37" t="s">
        <v>37</v>
      </c>
      <c r="C2911" s="37" t="s">
        <v>9226</v>
      </c>
      <c r="D2911" s="38" t="s">
        <v>16275</v>
      </c>
      <c r="E2911" s="37" t="s">
        <v>9227</v>
      </c>
      <c r="F2911" s="37" t="s">
        <v>8536</v>
      </c>
      <c r="G2911" s="37">
        <v>200003282</v>
      </c>
      <c r="H2911" s="100">
        <v>710030452</v>
      </c>
      <c r="I2911" s="101">
        <v>689556</v>
      </c>
      <c r="J2911" s="37">
        <v>100016057</v>
      </c>
      <c r="K2911" s="37">
        <v>200003282</v>
      </c>
      <c r="L2911" s="37" t="s">
        <v>48</v>
      </c>
      <c r="M2911" s="37" t="s">
        <v>8536</v>
      </c>
      <c r="N2911" s="37" t="s">
        <v>8385</v>
      </c>
      <c r="O2911" s="39" t="s">
        <v>13225</v>
      </c>
      <c r="P2911" s="37" t="s">
        <v>9228</v>
      </c>
      <c r="Q2911" s="37" t="s">
        <v>9229</v>
      </c>
      <c r="R2911" s="39" t="s">
        <v>16276</v>
      </c>
      <c r="S2911" s="40" t="s">
        <v>10741</v>
      </c>
      <c r="T2911" s="41">
        <v>8</v>
      </c>
      <c r="U2911" s="41">
        <v>0</v>
      </c>
      <c r="V2911" s="41">
        <v>0</v>
      </c>
      <c r="W2911" s="42"/>
      <c r="X2911" s="42"/>
      <c r="Y2911" s="102">
        <v>8</v>
      </c>
      <c r="Z2911">
        <v>0</v>
      </c>
      <c r="AA2911">
        <v>0</v>
      </c>
      <c r="AB2911">
        <v>0</v>
      </c>
      <c r="AE2911" s="103">
        <v>0</v>
      </c>
      <c r="AF2911">
        <v>2</v>
      </c>
      <c r="AG2911">
        <v>0</v>
      </c>
      <c r="AH2911">
        <v>0</v>
      </c>
      <c r="AI2911">
        <v>2</v>
      </c>
    </row>
    <row r="2912" spans="1:35" ht="15" hidden="1" customHeight="1" x14ac:dyDescent="0.25">
      <c r="A2912" s="37" t="s">
        <v>36</v>
      </c>
      <c r="B2912" s="37" t="s">
        <v>592</v>
      </c>
      <c r="C2912" s="37" t="s">
        <v>8434</v>
      </c>
      <c r="D2912" s="38" t="s">
        <v>16273</v>
      </c>
      <c r="E2912" s="37" t="s">
        <v>8435</v>
      </c>
      <c r="F2912" s="37" t="s">
        <v>6696</v>
      </c>
      <c r="G2912" s="37">
        <v>200003409</v>
      </c>
      <c r="H2912" s="100">
        <v>710213166</v>
      </c>
      <c r="I2912" s="101">
        <v>37886606</v>
      </c>
      <c r="J2912" s="37">
        <v>100012474</v>
      </c>
      <c r="K2912" s="37">
        <v>200003409</v>
      </c>
      <c r="L2912" s="37" t="s">
        <v>603</v>
      </c>
      <c r="M2912" s="37" t="s">
        <v>6696</v>
      </c>
      <c r="N2912" s="37" t="s">
        <v>7170</v>
      </c>
      <c r="O2912" s="39" t="s">
        <v>11080</v>
      </c>
      <c r="P2912" s="37" t="s">
        <v>7170</v>
      </c>
      <c r="Q2912" s="37" t="s">
        <v>8436</v>
      </c>
      <c r="R2912" s="39" t="s">
        <v>11081</v>
      </c>
      <c r="S2912" s="40" t="s">
        <v>10741</v>
      </c>
      <c r="T2912" s="41">
        <v>0</v>
      </c>
      <c r="U2912" s="42">
        <v>5</v>
      </c>
      <c r="V2912" s="42">
        <v>0</v>
      </c>
      <c r="W2912" s="42"/>
      <c r="X2912" s="42"/>
      <c r="Y2912" s="102">
        <v>5</v>
      </c>
      <c r="Z2912">
        <v>0</v>
      </c>
      <c r="AA2912">
        <v>0</v>
      </c>
      <c r="AB2912">
        <v>0</v>
      </c>
      <c r="AE2912" s="103">
        <v>0</v>
      </c>
      <c r="AF2912">
        <v>0</v>
      </c>
      <c r="AG2912">
        <v>0</v>
      </c>
      <c r="AH2912">
        <v>0</v>
      </c>
      <c r="AI2912">
        <v>0</v>
      </c>
    </row>
    <row r="2913" spans="1:35" ht="15" hidden="1" customHeight="1" x14ac:dyDescent="0.25">
      <c r="A2913" s="37" t="s">
        <v>36</v>
      </c>
      <c r="B2913" s="37" t="s">
        <v>37</v>
      </c>
      <c r="C2913" s="37" t="s">
        <v>10109</v>
      </c>
      <c r="D2913" s="38" t="s">
        <v>16274</v>
      </c>
      <c r="E2913" s="37" t="s">
        <v>10110</v>
      </c>
      <c r="F2913" s="37" t="s">
        <v>8536</v>
      </c>
      <c r="G2913" s="37">
        <v>200003184</v>
      </c>
      <c r="H2913" s="100">
        <v>710029691</v>
      </c>
      <c r="I2913" s="101">
        <v>328260</v>
      </c>
      <c r="J2913" s="37">
        <v>100015795</v>
      </c>
      <c r="K2913" s="37">
        <v>200003184</v>
      </c>
      <c r="L2913" s="37" t="s">
        <v>48</v>
      </c>
      <c r="M2913" s="37" t="s">
        <v>8536</v>
      </c>
      <c r="N2913" s="37" t="s">
        <v>9062</v>
      </c>
      <c r="O2913" s="39" t="s">
        <v>14816</v>
      </c>
      <c r="P2913" s="37" t="s">
        <v>10111</v>
      </c>
      <c r="Q2913" s="37" t="s">
        <v>10112</v>
      </c>
      <c r="R2913" s="39" t="s">
        <v>10683</v>
      </c>
      <c r="S2913" s="40" t="s">
        <v>10741</v>
      </c>
      <c r="T2913" s="41">
        <v>5</v>
      </c>
      <c r="U2913" s="42">
        <v>0</v>
      </c>
      <c r="V2913" s="42">
        <v>0</v>
      </c>
      <c r="W2913" s="42"/>
      <c r="X2913" s="42"/>
      <c r="Y2913" s="102">
        <v>5</v>
      </c>
      <c r="Z2913">
        <v>0</v>
      </c>
      <c r="AA2913">
        <v>0</v>
      </c>
      <c r="AB2913">
        <v>0</v>
      </c>
      <c r="AE2913" s="103">
        <v>0</v>
      </c>
      <c r="AF2913">
        <v>0</v>
      </c>
      <c r="AG2913">
        <v>0</v>
      </c>
      <c r="AH2913">
        <v>0</v>
      </c>
      <c r="AI2913">
        <v>0</v>
      </c>
    </row>
    <row r="2914" spans="1:35" ht="15" hidden="1" customHeight="1" x14ac:dyDescent="0.25">
      <c r="A2914" s="37" t="s">
        <v>36</v>
      </c>
      <c r="B2914" s="37" t="s">
        <v>37</v>
      </c>
      <c r="C2914" s="37" t="s">
        <v>4933</v>
      </c>
      <c r="D2914" s="38" t="s">
        <v>16277</v>
      </c>
      <c r="E2914" s="37" t="s">
        <v>4934</v>
      </c>
      <c r="F2914" s="37" t="s">
        <v>4189</v>
      </c>
      <c r="G2914" s="37">
        <v>200001456</v>
      </c>
      <c r="H2914" s="100">
        <v>710017456</v>
      </c>
      <c r="I2914" s="101">
        <v>710059191</v>
      </c>
      <c r="J2914" s="37">
        <v>100008141</v>
      </c>
      <c r="K2914" s="37">
        <v>100008144</v>
      </c>
      <c r="L2914" s="37" t="s">
        <v>92</v>
      </c>
      <c r="M2914" s="37" t="s">
        <v>4189</v>
      </c>
      <c r="N2914" s="37" t="s">
        <v>4808</v>
      </c>
      <c r="O2914" s="39" t="s">
        <v>16278</v>
      </c>
      <c r="P2914" s="37" t="s">
        <v>4935</v>
      </c>
      <c r="Q2914" s="37" t="s">
        <v>4936</v>
      </c>
      <c r="R2914" s="39" t="s">
        <v>16279</v>
      </c>
      <c r="S2914" s="40" t="s">
        <v>10741</v>
      </c>
      <c r="T2914" s="41">
        <v>13</v>
      </c>
      <c r="U2914" s="41">
        <v>0</v>
      </c>
      <c r="V2914" s="41">
        <v>0</v>
      </c>
      <c r="W2914" s="42"/>
      <c r="X2914" s="42"/>
      <c r="Y2914" s="102">
        <v>13</v>
      </c>
      <c r="Z2914">
        <v>0</v>
      </c>
      <c r="AA2914">
        <v>0</v>
      </c>
      <c r="AB2914">
        <v>0</v>
      </c>
      <c r="AE2914" s="103">
        <v>0</v>
      </c>
      <c r="AF2914">
        <v>0</v>
      </c>
      <c r="AG2914">
        <v>0</v>
      </c>
      <c r="AH2914">
        <v>0</v>
      </c>
      <c r="AI2914">
        <v>0</v>
      </c>
    </row>
    <row r="2915" spans="1:35" ht="15" hidden="1" customHeight="1" x14ac:dyDescent="0.25">
      <c r="A2915" s="37" t="s">
        <v>36</v>
      </c>
      <c r="B2915" s="37" t="s">
        <v>37</v>
      </c>
      <c r="C2915" s="37" t="s">
        <v>8831</v>
      </c>
      <c r="D2915" s="38" t="s">
        <v>10854</v>
      </c>
      <c r="E2915" s="37" t="s">
        <v>8832</v>
      </c>
      <c r="F2915" s="37" t="s">
        <v>8536</v>
      </c>
      <c r="G2915" s="37">
        <v>200003082</v>
      </c>
      <c r="H2915" s="100">
        <v>710280602</v>
      </c>
      <c r="I2915" s="101">
        <v>325490</v>
      </c>
      <c r="J2915" s="37">
        <v>100019396</v>
      </c>
      <c r="K2915" s="37">
        <v>200003082</v>
      </c>
      <c r="L2915" s="37" t="s">
        <v>48</v>
      </c>
      <c r="M2915" s="37" t="s">
        <v>8536</v>
      </c>
      <c r="N2915" s="37" t="s">
        <v>1826</v>
      </c>
      <c r="O2915" s="39" t="s">
        <v>10855</v>
      </c>
      <c r="P2915" s="37" t="s">
        <v>1826</v>
      </c>
      <c r="Q2915" s="37" t="s">
        <v>10136</v>
      </c>
      <c r="R2915" s="39" t="s">
        <v>10686</v>
      </c>
      <c r="S2915" s="40" t="s">
        <v>10741</v>
      </c>
      <c r="T2915" s="41">
        <v>42</v>
      </c>
      <c r="U2915" s="41">
        <v>0</v>
      </c>
      <c r="V2915" s="41">
        <v>0</v>
      </c>
      <c r="W2915" s="42"/>
      <c r="X2915" s="42"/>
      <c r="Y2915" s="102">
        <v>42</v>
      </c>
      <c r="Z2915">
        <v>0</v>
      </c>
      <c r="AA2915">
        <v>0</v>
      </c>
      <c r="AB2915">
        <v>0</v>
      </c>
      <c r="AE2915" s="103">
        <v>0</v>
      </c>
      <c r="AF2915">
        <v>0</v>
      </c>
      <c r="AG2915">
        <v>0</v>
      </c>
      <c r="AH2915">
        <v>0</v>
      </c>
      <c r="AI2915">
        <v>0</v>
      </c>
    </row>
    <row r="2916" spans="1:35" ht="15" hidden="1" customHeight="1" x14ac:dyDescent="0.25">
      <c r="A2916" s="37" t="s">
        <v>36</v>
      </c>
      <c r="B2916" s="37" t="s">
        <v>37</v>
      </c>
      <c r="C2916" s="37" t="s">
        <v>2459</v>
      </c>
      <c r="D2916" s="38" t="s">
        <v>12574</v>
      </c>
      <c r="E2916" s="37" t="s">
        <v>2460</v>
      </c>
      <c r="F2916" s="37" t="s">
        <v>1879</v>
      </c>
      <c r="G2916" s="37">
        <v>200000760</v>
      </c>
      <c r="H2916" s="100">
        <v>710018851</v>
      </c>
      <c r="I2916" s="101">
        <v>318442</v>
      </c>
      <c r="J2916" s="37">
        <v>100004216</v>
      </c>
      <c r="K2916" s="37">
        <v>200000760</v>
      </c>
      <c r="L2916" s="37" t="s">
        <v>48</v>
      </c>
      <c r="M2916" s="37" t="s">
        <v>1879</v>
      </c>
      <c r="N2916" s="37" t="s">
        <v>2463</v>
      </c>
      <c r="O2916" s="39" t="s">
        <v>11268</v>
      </c>
      <c r="P2916" s="37" t="s">
        <v>2463</v>
      </c>
      <c r="Q2916" s="37" t="s">
        <v>2472</v>
      </c>
      <c r="R2916" s="39" t="s">
        <v>12539</v>
      </c>
      <c r="S2916" s="40" t="s">
        <v>10741</v>
      </c>
      <c r="T2916" s="41">
        <v>39</v>
      </c>
      <c r="U2916" s="42">
        <v>0</v>
      </c>
      <c r="V2916" s="42">
        <v>0</v>
      </c>
      <c r="W2916" s="42"/>
      <c r="X2916" s="42"/>
      <c r="Y2916" s="102">
        <v>39</v>
      </c>
      <c r="Z2916">
        <v>0</v>
      </c>
      <c r="AA2916">
        <v>0</v>
      </c>
      <c r="AB2916">
        <v>0</v>
      </c>
      <c r="AE2916" s="103">
        <v>0</v>
      </c>
      <c r="AF2916">
        <v>3</v>
      </c>
      <c r="AG2916">
        <v>0</v>
      </c>
      <c r="AH2916">
        <v>0</v>
      </c>
      <c r="AI2916">
        <v>3</v>
      </c>
    </row>
    <row r="2917" spans="1:35" ht="15" hidden="1" customHeight="1" x14ac:dyDescent="0.25">
      <c r="A2917" s="37" t="s">
        <v>36</v>
      </c>
      <c r="B2917" s="37" t="s">
        <v>37</v>
      </c>
      <c r="C2917" s="37" t="s">
        <v>973</v>
      </c>
      <c r="D2917" s="38" t="s">
        <v>16280</v>
      </c>
      <c r="E2917" s="37" t="s">
        <v>974</v>
      </c>
      <c r="F2917" s="37" t="s">
        <v>814</v>
      </c>
      <c r="G2917" s="37">
        <v>200000350</v>
      </c>
      <c r="H2917" s="100">
        <v>710002955</v>
      </c>
      <c r="I2917" s="101">
        <v>305685</v>
      </c>
      <c r="J2917" s="37">
        <v>100001793</v>
      </c>
      <c r="K2917" s="37">
        <v>200000350</v>
      </c>
      <c r="L2917" s="37" t="s">
        <v>829</v>
      </c>
      <c r="M2917" s="37" t="s">
        <v>814</v>
      </c>
      <c r="N2917" s="37" t="s">
        <v>817</v>
      </c>
      <c r="O2917" s="39" t="s">
        <v>11910</v>
      </c>
      <c r="P2917" s="37" t="s">
        <v>975</v>
      </c>
      <c r="Q2917" s="37" t="s">
        <v>976</v>
      </c>
      <c r="R2917" s="39" t="s">
        <v>16281</v>
      </c>
      <c r="S2917" s="40" t="s">
        <v>10741</v>
      </c>
      <c r="T2917" s="41">
        <v>4</v>
      </c>
      <c r="U2917" s="41">
        <v>0</v>
      </c>
      <c r="V2917" s="41">
        <v>0</v>
      </c>
      <c r="W2917" s="42"/>
      <c r="X2917" s="42"/>
      <c r="Y2917" s="102">
        <v>4</v>
      </c>
      <c r="Z2917">
        <v>0</v>
      </c>
      <c r="AA2917">
        <v>0</v>
      </c>
      <c r="AB2917">
        <v>0</v>
      </c>
      <c r="AE2917" s="103">
        <v>0</v>
      </c>
      <c r="AF2917">
        <v>0</v>
      </c>
      <c r="AG2917">
        <v>0</v>
      </c>
      <c r="AH2917">
        <v>0</v>
      </c>
      <c r="AI2917">
        <v>0</v>
      </c>
    </row>
    <row r="2918" spans="1:35" ht="15" hidden="1" customHeight="1" x14ac:dyDescent="0.25">
      <c r="A2918" s="37" t="s">
        <v>36</v>
      </c>
      <c r="B2918" s="37" t="s">
        <v>37</v>
      </c>
      <c r="C2918" s="37" t="s">
        <v>7004</v>
      </c>
      <c r="D2918" s="38" t="s">
        <v>16298</v>
      </c>
      <c r="E2918" s="37" t="s">
        <v>7005</v>
      </c>
      <c r="F2918" s="37" t="s">
        <v>6696</v>
      </c>
      <c r="G2918" s="37">
        <v>200002423</v>
      </c>
      <c r="H2918" s="100">
        <v>710253435</v>
      </c>
      <c r="I2918" s="101">
        <v>322954</v>
      </c>
      <c r="J2918" s="37">
        <v>100014482</v>
      </c>
      <c r="K2918" s="37">
        <v>200002423</v>
      </c>
      <c r="L2918" s="37" t="s">
        <v>48</v>
      </c>
      <c r="M2918" s="37" t="s">
        <v>6696</v>
      </c>
      <c r="N2918" s="37" t="s">
        <v>7081</v>
      </c>
      <c r="O2918" s="39" t="s">
        <v>16299</v>
      </c>
      <c r="P2918" s="37" t="s">
        <v>7006</v>
      </c>
      <c r="Q2918" s="37" t="s">
        <v>7007</v>
      </c>
      <c r="R2918" s="39" t="s">
        <v>16300</v>
      </c>
      <c r="S2918" s="40" t="s">
        <v>10741</v>
      </c>
      <c r="T2918" s="41">
        <v>5</v>
      </c>
      <c r="U2918" s="42">
        <v>0</v>
      </c>
      <c r="V2918" s="42">
        <v>0</v>
      </c>
      <c r="W2918" s="42"/>
      <c r="X2918" s="42"/>
      <c r="Y2918" s="102">
        <v>5</v>
      </c>
      <c r="Z2918">
        <v>0</v>
      </c>
      <c r="AA2918">
        <v>0</v>
      </c>
      <c r="AB2918">
        <v>0</v>
      </c>
      <c r="AE2918" s="103">
        <v>0</v>
      </c>
      <c r="AF2918">
        <v>0</v>
      </c>
      <c r="AG2918">
        <v>0</v>
      </c>
      <c r="AH2918">
        <v>0</v>
      </c>
      <c r="AI2918">
        <v>0</v>
      </c>
    </row>
    <row r="2919" spans="1:35" ht="15" hidden="1" customHeight="1" x14ac:dyDescent="0.25">
      <c r="A2919" s="37" t="s">
        <v>36</v>
      </c>
      <c r="B2919" s="37" t="s">
        <v>509</v>
      </c>
      <c r="C2919" s="37" t="s">
        <v>5279</v>
      </c>
      <c r="D2919" s="38" t="s">
        <v>16126</v>
      </c>
      <c r="E2919" s="37" t="s">
        <v>5280</v>
      </c>
      <c r="F2919" s="37" t="s">
        <v>4189</v>
      </c>
      <c r="G2919" s="37">
        <v>200003779</v>
      </c>
      <c r="H2919" s="100">
        <v>710258933</v>
      </c>
      <c r="I2919" s="101">
        <v>31924654</v>
      </c>
      <c r="J2919" s="37">
        <v>100017181</v>
      </c>
      <c r="K2919" s="37">
        <v>200003779</v>
      </c>
      <c r="L2919" s="37" t="s">
        <v>5281</v>
      </c>
      <c r="M2919" s="37" t="s">
        <v>4189</v>
      </c>
      <c r="N2919" s="37" t="s">
        <v>4960</v>
      </c>
      <c r="O2919" s="39" t="s">
        <v>11043</v>
      </c>
      <c r="P2919" s="37" t="s">
        <v>4960</v>
      </c>
      <c r="Q2919" s="37" t="s">
        <v>5282</v>
      </c>
      <c r="R2919" s="39" t="s">
        <v>10655</v>
      </c>
      <c r="S2919" s="40" t="s">
        <v>10741</v>
      </c>
      <c r="T2919" s="41">
        <v>0</v>
      </c>
      <c r="U2919" s="41">
        <v>0</v>
      </c>
      <c r="V2919" s="41">
        <v>13</v>
      </c>
      <c r="W2919" s="42"/>
      <c r="X2919" s="42"/>
      <c r="Y2919" s="102">
        <v>13</v>
      </c>
      <c r="Z2919">
        <v>0</v>
      </c>
      <c r="AA2919">
        <v>0</v>
      </c>
      <c r="AB2919">
        <v>0</v>
      </c>
      <c r="AE2919" s="103">
        <v>0</v>
      </c>
      <c r="AF2919">
        <v>0</v>
      </c>
      <c r="AG2919">
        <v>0</v>
      </c>
      <c r="AH2919">
        <v>0</v>
      </c>
      <c r="AI2919">
        <v>0</v>
      </c>
    </row>
    <row r="2920" spans="1:35" ht="15" hidden="1" customHeight="1" x14ac:dyDescent="0.25">
      <c r="A2920" s="37" t="s">
        <v>36</v>
      </c>
      <c r="B2920" s="37" t="s">
        <v>37</v>
      </c>
      <c r="C2920" s="37" t="s">
        <v>8607</v>
      </c>
      <c r="D2920" s="38" t="s">
        <v>16124</v>
      </c>
      <c r="E2920" s="37" t="s">
        <v>8608</v>
      </c>
      <c r="F2920" s="37" t="s">
        <v>8536</v>
      </c>
      <c r="G2920" s="37">
        <v>200002990</v>
      </c>
      <c r="H2920" s="100">
        <v>710025343</v>
      </c>
      <c r="I2920" s="101">
        <v>324132</v>
      </c>
      <c r="J2920" s="37">
        <v>100015149</v>
      </c>
      <c r="K2920" s="37">
        <v>200002990</v>
      </c>
      <c r="L2920" s="37" t="s">
        <v>48</v>
      </c>
      <c r="M2920" s="37" t="s">
        <v>8536</v>
      </c>
      <c r="N2920" s="37" t="s">
        <v>8633</v>
      </c>
      <c r="O2920" s="39" t="s">
        <v>12142</v>
      </c>
      <c r="P2920" s="37" t="s">
        <v>8609</v>
      </c>
      <c r="Q2920" s="37" t="s">
        <v>8610</v>
      </c>
      <c r="R2920" s="39" t="s">
        <v>16125</v>
      </c>
      <c r="S2920" s="40" t="s">
        <v>10741</v>
      </c>
      <c r="T2920" s="41">
        <v>29</v>
      </c>
      <c r="U2920" s="41">
        <v>0</v>
      </c>
      <c r="V2920" s="41">
        <v>0</v>
      </c>
      <c r="W2920" s="42"/>
      <c r="X2920" s="42"/>
      <c r="Y2920" s="102">
        <v>29</v>
      </c>
      <c r="Z2920">
        <v>1</v>
      </c>
      <c r="AA2920">
        <v>0</v>
      </c>
      <c r="AB2920">
        <v>0</v>
      </c>
      <c r="AE2920" s="103">
        <v>1</v>
      </c>
      <c r="AF2920">
        <v>0</v>
      </c>
      <c r="AG2920">
        <v>0</v>
      </c>
      <c r="AH2920">
        <v>0</v>
      </c>
      <c r="AI2920">
        <v>0</v>
      </c>
    </row>
    <row r="2921" spans="1:35" ht="15" hidden="1" customHeight="1" x14ac:dyDescent="0.25">
      <c r="A2921" s="37" t="s">
        <v>36</v>
      </c>
      <c r="B2921" s="37" t="s">
        <v>37</v>
      </c>
      <c r="C2921" s="37" t="s">
        <v>394</v>
      </c>
      <c r="D2921" s="38" t="s">
        <v>10994</v>
      </c>
      <c r="E2921" s="37" t="s">
        <v>395</v>
      </c>
      <c r="F2921" s="37" t="s">
        <v>40</v>
      </c>
      <c r="G2921" s="37">
        <v>200000130</v>
      </c>
      <c r="H2921" s="100">
        <v>710000685</v>
      </c>
      <c r="I2921" s="101">
        <v>31780539</v>
      </c>
      <c r="J2921" s="37">
        <v>100000482</v>
      </c>
      <c r="K2921" s="37">
        <v>100000431</v>
      </c>
      <c r="L2921" s="37" t="s">
        <v>105</v>
      </c>
      <c r="M2921" s="37" t="s">
        <v>40</v>
      </c>
      <c r="N2921" s="37" t="s">
        <v>784</v>
      </c>
      <c r="O2921" s="39" t="s">
        <v>12523</v>
      </c>
      <c r="P2921" s="37" t="s">
        <v>397</v>
      </c>
      <c r="Q2921" s="37" t="s">
        <v>405</v>
      </c>
      <c r="R2921" s="39" t="s">
        <v>10617</v>
      </c>
      <c r="S2921" s="40" t="s">
        <v>10741</v>
      </c>
      <c r="T2921" s="41">
        <v>19</v>
      </c>
      <c r="U2921" s="42">
        <v>0</v>
      </c>
      <c r="V2921" s="42">
        <v>0</v>
      </c>
      <c r="W2921" s="42"/>
      <c r="X2921" s="42"/>
      <c r="Y2921" s="102">
        <v>19</v>
      </c>
      <c r="Z2921">
        <v>0</v>
      </c>
      <c r="AA2921">
        <v>0</v>
      </c>
      <c r="AB2921">
        <v>0</v>
      </c>
      <c r="AE2921" s="103">
        <v>0</v>
      </c>
      <c r="AF2921">
        <v>0</v>
      </c>
      <c r="AG2921">
        <v>0</v>
      </c>
      <c r="AH2921">
        <v>0</v>
      </c>
      <c r="AI2921">
        <v>0</v>
      </c>
    </row>
    <row r="2922" spans="1:35" ht="15" hidden="1" customHeight="1" x14ac:dyDescent="0.25">
      <c r="A2922" s="37" t="s">
        <v>36</v>
      </c>
      <c r="B2922" s="37" t="s">
        <v>37</v>
      </c>
      <c r="C2922" s="37" t="s">
        <v>5442</v>
      </c>
      <c r="D2922" s="38" t="s">
        <v>11017</v>
      </c>
      <c r="E2922" s="37" t="s">
        <v>5443</v>
      </c>
      <c r="F2922" s="37" t="s">
        <v>568</v>
      </c>
      <c r="G2922" s="37">
        <v>200001706</v>
      </c>
      <c r="H2922" s="100">
        <v>710036361</v>
      </c>
      <c r="I2922" s="101">
        <v>37828533</v>
      </c>
      <c r="J2922" s="37">
        <v>100009670</v>
      </c>
      <c r="K2922" s="37">
        <v>100009691</v>
      </c>
      <c r="L2922" s="37" t="s">
        <v>105</v>
      </c>
      <c r="M2922" s="37" t="s">
        <v>568</v>
      </c>
      <c r="N2922" s="37" t="s">
        <v>5444</v>
      </c>
      <c r="O2922" s="39" t="s">
        <v>11018</v>
      </c>
      <c r="P2922" s="37" t="s">
        <v>5444</v>
      </c>
      <c r="Q2922" s="37" t="s">
        <v>5448</v>
      </c>
      <c r="R2922" s="39" t="s">
        <v>10662</v>
      </c>
      <c r="S2922" s="40" t="s">
        <v>10741</v>
      </c>
      <c r="T2922" s="41">
        <v>31</v>
      </c>
      <c r="U2922" s="41">
        <v>0</v>
      </c>
      <c r="V2922" s="41">
        <v>0</v>
      </c>
      <c r="W2922" s="42"/>
      <c r="X2922" s="42"/>
      <c r="Y2922" s="102">
        <v>31</v>
      </c>
      <c r="Z2922">
        <v>0</v>
      </c>
      <c r="AA2922">
        <v>0</v>
      </c>
      <c r="AB2922">
        <v>0</v>
      </c>
      <c r="AE2922" s="103">
        <v>0</v>
      </c>
      <c r="AF2922">
        <v>3</v>
      </c>
      <c r="AG2922">
        <v>0</v>
      </c>
      <c r="AH2922">
        <v>0</v>
      </c>
      <c r="AI2922">
        <v>3</v>
      </c>
    </row>
    <row r="2923" spans="1:35" ht="15" hidden="1" customHeight="1" x14ac:dyDescent="0.25">
      <c r="A2923" s="37" t="s">
        <v>36</v>
      </c>
      <c r="B2923" s="37" t="s">
        <v>37</v>
      </c>
      <c r="C2923" s="37" t="s">
        <v>8760</v>
      </c>
      <c r="D2923" s="38" t="s">
        <v>16127</v>
      </c>
      <c r="E2923" s="37" t="s">
        <v>1919</v>
      </c>
      <c r="F2923" s="37" t="s">
        <v>8536</v>
      </c>
      <c r="G2923" s="37">
        <v>200003046</v>
      </c>
      <c r="H2923" s="100">
        <v>710274335</v>
      </c>
      <c r="I2923" s="101">
        <v>324663</v>
      </c>
      <c r="J2923" s="37">
        <v>100018736</v>
      </c>
      <c r="K2923" s="37">
        <v>200003046</v>
      </c>
      <c r="L2923" s="37" t="s">
        <v>48</v>
      </c>
      <c r="M2923" s="37" t="s">
        <v>8536</v>
      </c>
      <c r="N2923" s="37" t="s">
        <v>8633</v>
      </c>
      <c r="O2923" s="39" t="s">
        <v>8634</v>
      </c>
      <c r="P2923" s="37" t="s">
        <v>1920</v>
      </c>
      <c r="Q2923" s="37" t="s">
        <v>8761</v>
      </c>
      <c r="R2923" s="39" t="s">
        <v>16128</v>
      </c>
      <c r="S2923" s="40" t="s">
        <v>10741</v>
      </c>
      <c r="T2923" s="41">
        <v>6</v>
      </c>
      <c r="U2923" s="42">
        <v>0</v>
      </c>
      <c r="V2923" s="42">
        <v>0</v>
      </c>
      <c r="W2923" s="42"/>
      <c r="X2923" s="42"/>
      <c r="Y2923" s="102">
        <v>6</v>
      </c>
      <c r="Z2923">
        <v>0</v>
      </c>
      <c r="AA2923">
        <v>0</v>
      </c>
      <c r="AB2923">
        <v>0</v>
      </c>
      <c r="AE2923" s="103">
        <v>0</v>
      </c>
      <c r="AF2923">
        <v>0</v>
      </c>
      <c r="AG2923">
        <v>0</v>
      </c>
      <c r="AH2923">
        <v>0</v>
      </c>
      <c r="AI2923">
        <v>0</v>
      </c>
    </row>
    <row r="2924" spans="1:35" ht="15" hidden="1" customHeight="1" x14ac:dyDescent="0.25">
      <c r="A2924" s="37" t="s">
        <v>36</v>
      </c>
      <c r="B2924" s="37" t="s">
        <v>592</v>
      </c>
      <c r="C2924" s="37" t="s">
        <v>605</v>
      </c>
      <c r="D2924" s="38" t="s">
        <v>16129</v>
      </c>
      <c r="E2924" s="37" t="s">
        <v>606</v>
      </c>
      <c r="F2924" s="37" t="s">
        <v>40</v>
      </c>
      <c r="G2924" s="37">
        <v>200000217</v>
      </c>
      <c r="H2924" s="100">
        <v>710218680</v>
      </c>
      <c r="I2924" s="101">
        <v>40646149</v>
      </c>
      <c r="J2924" s="37">
        <v>100000909</v>
      </c>
      <c r="K2924" s="37">
        <v>200000217</v>
      </c>
      <c r="L2924" s="37" t="s">
        <v>603</v>
      </c>
      <c r="M2924" s="37" t="s">
        <v>40</v>
      </c>
      <c r="N2924" s="37" t="s">
        <v>506</v>
      </c>
      <c r="O2924" s="39" t="s">
        <v>10782</v>
      </c>
      <c r="P2924" s="37" t="s">
        <v>483</v>
      </c>
      <c r="Q2924" s="37" t="s">
        <v>16130</v>
      </c>
      <c r="R2924" s="39" t="s">
        <v>10616</v>
      </c>
      <c r="S2924" s="40" t="s">
        <v>10741</v>
      </c>
      <c r="T2924" s="41">
        <v>0</v>
      </c>
      <c r="U2924" s="41">
        <v>21</v>
      </c>
      <c r="V2924" s="41">
        <v>0</v>
      </c>
      <c r="W2924" s="42"/>
      <c r="X2924" s="42"/>
      <c r="Y2924" s="102">
        <v>21</v>
      </c>
      <c r="Z2924">
        <v>0</v>
      </c>
      <c r="AA2924">
        <v>0</v>
      </c>
      <c r="AB2924">
        <v>0</v>
      </c>
      <c r="AE2924" s="103">
        <v>0</v>
      </c>
      <c r="AF2924">
        <v>0</v>
      </c>
      <c r="AG2924">
        <v>0</v>
      </c>
      <c r="AH2924">
        <v>0</v>
      </c>
      <c r="AI2924">
        <v>0</v>
      </c>
    </row>
    <row r="2925" spans="1:35" ht="15" hidden="1" customHeight="1" x14ac:dyDescent="0.25">
      <c r="A2925" s="37" t="s">
        <v>36</v>
      </c>
      <c r="B2925" s="37" t="s">
        <v>37</v>
      </c>
      <c r="C2925" s="37" t="s">
        <v>481</v>
      </c>
      <c r="D2925" s="38" t="s">
        <v>10807</v>
      </c>
      <c r="E2925" s="37" t="s">
        <v>482</v>
      </c>
      <c r="F2925" s="37" t="s">
        <v>40</v>
      </c>
      <c r="G2925" s="37">
        <v>200000205</v>
      </c>
      <c r="H2925" s="100">
        <v>710001134</v>
      </c>
      <c r="I2925" s="101">
        <v>603201</v>
      </c>
      <c r="J2925" s="37">
        <v>100000832</v>
      </c>
      <c r="K2925" s="37">
        <v>200000205</v>
      </c>
      <c r="L2925" s="37" t="s">
        <v>48</v>
      </c>
      <c r="M2925" s="37" t="s">
        <v>40</v>
      </c>
      <c r="N2925" s="37" t="s">
        <v>506</v>
      </c>
      <c r="O2925" s="39" t="s">
        <v>11082</v>
      </c>
      <c r="P2925" s="37" t="s">
        <v>483</v>
      </c>
      <c r="Q2925" s="37" t="s">
        <v>497</v>
      </c>
      <c r="R2925" s="39" t="s">
        <v>10616</v>
      </c>
      <c r="S2925" s="40" t="s">
        <v>10741</v>
      </c>
      <c r="T2925" s="41">
        <v>30</v>
      </c>
      <c r="U2925" s="41">
        <v>0</v>
      </c>
      <c r="V2925" s="41">
        <v>0</v>
      </c>
      <c r="W2925" s="42"/>
      <c r="X2925" s="42"/>
      <c r="Y2925" s="102">
        <v>30</v>
      </c>
      <c r="Z2925">
        <v>0</v>
      </c>
      <c r="AA2925">
        <v>0</v>
      </c>
      <c r="AB2925">
        <v>0</v>
      </c>
      <c r="AE2925" s="103">
        <v>0</v>
      </c>
      <c r="AF2925">
        <v>0</v>
      </c>
      <c r="AG2925">
        <v>0</v>
      </c>
      <c r="AH2925">
        <v>0</v>
      </c>
      <c r="AI2925">
        <v>0</v>
      </c>
    </row>
    <row r="2926" spans="1:35" ht="15" hidden="1" customHeight="1" x14ac:dyDescent="0.25">
      <c r="A2926" s="37" t="s">
        <v>36</v>
      </c>
      <c r="B2926" s="37" t="s">
        <v>37</v>
      </c>
      <c r="C2926" s="37" t="s">
        <v>6060</v>
      </c>
      <c r="D2926" s="38" t="s">
        <v>16131</v>
      </c>
      <c r="E2926" s="37" t="s">
        <v>6061</v>
      </c>
      <c r="F2926" s="37" t="s">
        <v>568</v>
      </c>
      <c r="G2926" s="37">
        <v>200002066</v>
      </c>
      <c r="H2926" s="100">
        <v>710020155</v>
      </c>
      <c r="I2926" s="101">
        <v>648582</v>
      </c>
      <c r="J2926" s="37">
        <v>100010713</v>
      </c>
      <c r="K2926" s="37">
        <v>200002066</v>
      </c>
      <c r="L2926" s="37" t="s">
        <v>48</v>
      </c>
      <c r="M2926" s="37" t="s">
        <v>568</v>
      </c>
      <c r="N2926" s="37" t="s">
        <v>5980</v>
      </c>
      <c r="O2926" s="39" t="s">
        <v>15412</v>
      </c>
      <c r="P2926" s="37" t="s">
        <v>6062</v>
      </c>
      <c r="Q2926" s="37" t="s">
        <v>6063</v>
      </c>
      <c r="R2926" s="39" t="s">
        <v>16132</v>
      </c>
      <c r="S2926" s="40" t="s">
        <v>10741</v>
      </c>
      <c r="T2926" s="41">
        <v>5</v>
      </c>
      <c r="U2926" s="41">
        <v>0</v>
      </c>
      <c r="V2926" s="41">
        <v>0</v>
      </c>
      <c r="W2926" s="42"/>
      <c r="X2926" s="42"/>
      <c r="Y2926" s="102">
        <v>5</v>
      </c>
      <c r="Z2926">
        <v>0</v>
      </c>
      <c r="AA2926">
        <v>0</v>
      </c>
      <c r="AB2926">
        <v>0</v>
      </c>
      <c r="AE2926" s="103">
        <v>0</v>
      </c>
      <c r="AF2926">
        <v>0</v>
      </c>
      <c r="AG2926">
        <v>0</v>
      </c>
      <c r="AH2926">
        <v>0</v>
      </c>
      <c r="AI2926">
        <v>0</v>
      </c>
    </row>
    <row r="2927" spans="1:35" ht="15" hidden="1" customHeight="1" x14ac:dyDescent="0.25">
      <c r="A2927" s="37" t="s">
        <v>36</v>
      </c>
      <c r="B2927" s="37" t="s">
        <v>37</v>
      </c>
      <c r="C2927" s="37" t="s">
        <v>9117</v>
      </c>
      <c r="D2927" s="38" t="s">
        <v>16302</v>
      </c>
      <c r="E2927" s="37" t="s">
        <v>6020</v>
      </c>
      <c r="F2927" s="37" t="s">
        <v>8536</v>
      </c>
      <c r="G2927" s="37">
        <v>200003189</v>
      </c>
      <c r="H2927" s="100">
        <v>710029730</v>
      </c>
      <c r="I2927" s="101">
        <v>328308</v>
      </c>
      <c r="J2927" s="37">
        <v>100015804</v>
      </c>
      <c r="K2927" s="37">
        <v>200003189</v>
      </c>
      <c r="L2927" s="37" t="s">
        <v>53</v>
      </c>
      <c r="M2927" s="37" t="s">
        <v>8536</v>
      </c>
      <c r="N2927" s="37" t="s">
        <v>9062</v>
      </c>
      <c r="O2927" s="39" t="s">
        <v>15453</v>
      </c>
      <c r="P2927" s="37" t="s">
        <v>6021</v>
      </c>
      <c r="Q2927" s="37" t="s">
        <v>9118</v>
      </c>
      <c r="R2927" s="39" t="s">
        <v>16303</v>
      </c>
      <c r="S2927" s="40" t="s">
        <v>10741</v>
      </c>
      <c r="T2927" s="41">
        <v>4</v>
      </c>
      <c r="U2927" s="41">
        <v>0</v>
      </c>
      <c r="V2927" s="41">
        <v>0</v>
      </c>
      <c r="W2927" s="42"/>
      <c r="X2927" s="42"/>
      <c r="Y2927" s="102">
        <v>4</v>
      </c>
      <c r="Z2927">
        <v>0</v>
      </c>
      <c r="AA2927">
        <v>0</v>
      </c>
      <c r="AB2927">
        <v>0</v>
      </c>
      <c r="AE2927" s="103">
        <v>0</v>
      </c>
      <c r="AF2927">
        <v>1</v>
      </c>
      <c r="AG2927">
        <v>0</v>
      </c>
      <c r="AH2927">
        <v>0</v>
      </c>
      <c r="AI2927">
        <v>1</v>
      </c>
    </row>
    <row r="2928" spans="1:35" ht="15" hidden="1" customHeight="1" x14ac:dyDescent="0.25">
      <c r="A2928" s="37" t="s">
        <v>36</v>
      </c>
      <c r="B2928" s="37" t="s">
        <v>37</v>
      </c>
      <c r="C2928" s="37" t="s">
        <v>3174</v>
      </c>
      <c r="D2928" s="38" t="s">
        <v>10771</v>
      </c>
      <c r="E2928" s="37" t="s">
        <v>3175</v>
      </c>
      <c r="F2928" s="37" t="s">
        <v>2860</v>
      </c>
      <c r="G2928" s="37">
        <v>200000886</v>
      </c>
      <c r="H2928" s="100">
        <v>710093971</v>
      </c>
      <c r="I2928" s="101">
        <v>306525</v>
      </c>
      <c r="J2928" s="37">
        <v>100005410</v>
      </c>
      <c r="K2928" s="37">
        <v>200000886</v>
      </c>
      <c r="L2928" s="37" t="s">
        <v>53</v>
      </c>
      <c r="M2928" s="37" t="s">
        <v>2860</v>
      </c>
      <c r="N2928" s="37" t="s">
        <v>1815</v>
      </c>
      <c r="O2928" s="39" t="s">
        <v>12207</v>
      </c>
      <c r="P2928" s="37" t="s">
        <v>1815</v>
      </c>
      <c r="Q2928" s="37" t="s">
        <v>3181</v>
      </c>
      <c r="R2928" s="39" t="s">
        <v>10774</v>
      </c>
      <c r="S2928" s="40" t="s">
        <v>10741</v>
      </c>
      <c r="T2928" s="41">
        <v>26</v>
      </c>
      <c r="U2928" s="41">
        <v>0</v>
      </c>
      <c r="V2928" s="41">
        <v>0</v>
      </c>
      <c r="W2928" s="42"/>
      <c r="X2928" s="42"/>
      <c r="Y2928" s="102">
        <v>26</v>
      </c>
      <c r="Z2928">
        <v>0</v>
      </c>
      <c r="AA2928">
        <v>0</v>
      </c>
      <c r="AB2928">
        <v>0</v>
      </c>
      <c r="AE2928" s="103">
        <v>0</v>
      </c>
      <c r="AF2928">
        <v>0</v>
      </c>
      <c r="AG2928">
        <v>0</v>
      </c>
      <c r="AH2928">
        <v>0</v>
      </c>
      <c r="AI2928">
        <v>0</v>
      </c>
    </row>
    <row r="2929" spans="1:35" ht="15" hidden="1" customHeight="1" x14ac:dyDescent="0.25">
      <c r="A2929" s="37" t="s">
        <v>36</v>
      </c>
      <c r="B2929" s="37" t="s">
        <v>37</v>
      </c>
      <c r="C2929" s="37" t="s">
        <v>7824</v>
      </c>
      <c r="D2929" s="38" t="s">
        <v>16306</v>
      </c>
      <c r="E2929" s="37" t="s">
        <v>135</v>
      </c>
      <c r="F2929" s="37" t="s">
        <v>6696</v>
      </c>
      <c r="G2929" s="37">
        <v>200002392</v>
      </c>
      <c r="H2929" s="100">
        <v>710173741</v>
      </c>
      <c r="I2929" s="101">
        <v>329029</v>
      </c>
      <c r="J2929" s="37">
        <v>100012176</v>
      </c>
      <c r="K2929" s="37">
        <v>200002392</v>
      </c>
      <c r="L2929" s="37" t="s">
        <v>48</v>
      </c>
      <c r="M2929" s="37" t="s">
        <v>6696</v>
      </c>
      <c r="N2929" s="37" t="s">
        <v>8229</v>
      </c>
      <c r="O2929" s="39" t="s">
        <v>13402</v>
      </c>
      <c r="P2929" s="37" t="s">
        <v>136</v>
      </c>
      <c r="Q2929" s="37" t="s">
        <v>16307</v>
      </c>
      <c r="R2929" s="39" t="s">
        <v>16308</v>
      </c>
      <c r="S2929" s="40" t="s">
        <v>10741</v>
      </c>
      <c r="T2929" s="41">
        <v>29</v>
      </c>
      <c r="U2929" s="41">
        <v>0</v>
      </c>
      <c r="V2929" s="41">
        <v>0</v>
      </c>
      <c r="W2929" s="42"/>
      <c r="X2929" s="42"/>
      <c r="Y2929" s="102">
        <v>29</v>
      </c>
      <c r="Z2929">
        <v>35</v>
      </c>
      <c r="AA2929">
        <v>0</v>
      </c>
      <c r="AB2929">
        <v>0</v>
      </c>
      <c r="AE2929" s="103">
        <v>35</v>
      </c>
      <c r="AF2929">
        <v>70</v>
      </c>
      <c r="AG2929">
        <v>0</v>
      </c>
      <c r="AH2929">
        <v>0</v>
      </c>
      <c r="AI2929">
        <v>70</v>
      </c>
    </row>
    <row r="2930" spans="1:35" ht="15" hidden="1" customHeight="1" x14ac:dyDescent="0.25">
      <c r="A2930" s="37" t="s">
        <v>36</v>
      </c>
      <c r="B2930" s="37" t="s">
        <v>592</v>
      </c>
      <c r="C2930" s="37" t="s">
        <v>6663</v>
      </c>
      <c r="D2930" s="38" t="s">
        <v>16304</v>
      </c>
      <c r="E2930" s="37" t="s">
        <v>6664</v>
      </c>
      <c r="F2930" s="37" t="s">
        <v>568</v>
      </c>
      <c r="G2930" s="37">
        <v>200003843</v>
      </c>
      <c r="H2930" s="100">
        <v>710260075</v>
      </c>
      <c r="I2930" s="101">
        <v>165549</v>
      </c>
      <c r="J2930" s="37">
        <v>100017282</v>
      </c>
      <c r="K2930" s="37">
        <v>200003843</v>
      </c>
      <c r="L2930" s="37" t="s">
        <v>603</v>
      </c>
      <c r="M2930" s="37" t="s">
        <v>568</v>
      </c>
      <c r="N2930" s="37" t="s">
        <v>655</v>
      </c>
      <c r="O2930" s="39" t="s">
        <v>16305</v>
      </c>
      <c r="P2930" s="37" t="s">
        <v>655</v>
      </c>
      <c r="Q2930" s="37" t="s">
        <v>6665</v>
      </c>
      <c r="R2930" s="39" t="s">
        <v>10770</v>
      </c>
      <c r="S2930" s="40" t="s">
        <v>10741</v>
      </c>
      <c r="T2930" s="41">
        <v>0</v>
      </c>
      <c r="U2930" s="41">
        <v>12</v>
      </c>
      <c r="V2930" s="41">
        <v>0</v>
      </c>
      <c r="W2930" s="42"/>
      <c r="X2930" s="42"/>
      <c r="Y2930" s="102">
        <v>12</v>
      </c>
      <c r="Z2930">
        <v>0</v>
      </c>
      <c r="AA2930">
        <v>0</v>
      </c>
      <c r="AB2930">
        <v>0</v>
      </c>
      <c r="AE2930" s="103">
        <v>0</v>
      </c>
      <c r="AF2930">
        <v>0</v>
      </c>
      <c r="AG2930">
        <v>0</v>
      </c>
      <c r="AH2930">
        <v>0</v>
      </c>
      <c r="AI2930">
        <v>0</v>
      </c>
    </row>
    <row r="2931" spans="1:35" ht="15" hidden="1" customHeight="1" x14ac:dyDescent="0.25">
      <c r="A2931" s="37" t="s">
        <v>36</v>
      </c>
      <c r="B2931" s="37" t="s">
        <v>37</v>
      </c>
      <c r="C2931" s="37" t="s">
        <v>5395</v>
      </c>
      <c r="D2931" s="38" t="s">
        <v>10768</v>
      </c>
      <c r="E2931" s="37" t="s">
        <v>5396</v>
      </c>
      <c r="F2931" s="37" t="s">
        <v>568</v>
      </c>
      <c r="G2931" s="37">
        <v>200001638</v>
      </c>
      <c r="H2931" s="100">
        <v>710012853</v>
      </c>
      <c r="I2931" s="101">
        <v>313271</v>
      </c>
      <c r="J2931" s="37">
        <v>100009414</v>
      </c>
      <c r="K2931" s="37">
        <v>200001638</v>
      </c>
      <c r="L2931" s="37" t="s">
        <v>48</v>
      </c>
      <c r="M2931" s="37" t="s">
        <v>568</v>
      </c>
      <c r="N2931" s="37" t="s">
        <v>655</v>
      </c>
      <c r="O2931" s="39" t="s">
        <v>11039</v>
      </c>
      <c r="P2931" s="37" t="s">
        <v>655</v>
      </c>
      <c r="Q2931" s="37" t="s">
        <v>5399</v>
      </c>
      <c r="R2931" s="39" t="s">
        <v>10770</v>
      </c>
      <c r="S2931" s="40" t="s">
        <v>10741</v>
      </c>
      <c r="T2931" s="41">
        <v>27</v>
      </c>
      <c r="U2931" s="42">
        <v>0</v>
      </c>
      <c r="V2931" s="42">
        <v>0</v>
      </c>
      <c r="W2931" s="42"/>
      <c r="X2931" s="42"/>
      <c r="Y2931" s="102">
        <v>27</v>
      </c>
      <c r="Z2931">
        <v>0</v>
      </c>
      <c r="AA2931">
        <v>0</v>
      </c>
      <c r="AB2931">
        <v>0</v>
      </c>
      <c r="AE2931" s="103">
        <v>0</v>
      </c>
      <c r="AF2931">
        <v>0</v>
      </c>
      <c r="AG2931">
        <v>0</v>
      </c>
      <c r="AH2931">
        <v>0</v>
      </c>
      <c r="AI2931">
        <v>0</v>
      </c>
    </row>
    <row r="2932" spans="1:35" ht="15" hidden="1" customHeight="1" x14ac:dyDescent="0.25">
      <c r="A2932" s="37" t="s">
        <v>36</v>
      </c>
      <c r="B2932" s="37" t="s">
        <v>37</v>
      </c>
      <c r="C2932" s="37" t="s">
        <v>6942</v>
      </c>
      <c r="D2932" s="38" t="s">
        <v>16311</v>
      </c>
      <c r="E2932" s="37" t="s">
        <v>6943</v>
      </c>
      <c r="F2932" s="37" t="s">
        <v>6696</v>
      </c>
      <c r="G2932" s="37">
        <v>200002272</v>
      </c>
      <c r="H2932" s="100">
        <v>710023782</v>
      </c>
      <c r="I2932" s="101">
        <v>322717</v>
      </c>
      <c r="J2932" s="37">
        <v>100011716</v>
      </c>
      <c r="K2932" s="37">
        <v>200002272</v>
      </c>
      <c r="L2932" s="37" t="s">
        <v>48</v>
      </c>
      <c r="M2932" s="37" t="s">
        <v>6696</v>
      </c>
      <c r="N2932" s="37" t="s">
        <v>557</v>
      </c>
      <c r="O2932" s="39" t="s">
        <v>13690</v>
      </c>
      <c r="P2932" s="37" t="s">
        <v>6944</v>
      </c>
      <c r="Q2932" s="37" t="s">
        <v>6945</v>
      </c>
      <c r="R2932" s="39" t="s">
        <v>16312</v>
      </c>
      <c r="S2932" s="40" t="s">
        <v>10741</v>
      </c>
      <c r="T2932" s="41">
        <v>4</v>
      </c>
      <c r="U2932" s="41">
        <v>0</v>
      </c>
      <c r="V2932" s="41">
        <v>0</v>
      </c>
      <c r="W2932" s="42"/>
      <c r="X2932" s="42"/>
      <c r="Y2932" s="102">
        <v>4</v>
      </c>
      <c r="Z2932">
        <v>0</v>
      </c>
      <c r="AA2932">
        <v>0</v>
      </c>
      <c r="AB2932">
        <v>0</v>
      </c>
      <c r="AE2932" s="103">
        <v>0</v>
      </c>
      <c r="AF2932">
        <v>1</v>
      </c>
      <c r="AG2932">
        <v>0</v>
      </c>
      <c r="AH2932">
        <v>0</v>
      </c>
      <c r="AI2932">
        <v>1</v>
      </c>
    </row>
    <row r="2933" spans="1:35" ht="15" hidden="1" customHeight="1" x14ac:dyDescent="0.25">
      <c r="A2933" s="37" t="s">
        <v>36</v>
      </c>
      <c r="B2933" s="37" t="s">
        <v>37</v>
      </c>
      <c r="C2933" s="37" t="s">
        <v>4838</v>
      </c>
      <c r="D2933" s="38" t="s">
        <v>16309</v>
      </c>
      <c r="E2933" s="37" t="s">
        <v>4839</v>
      </c>
      <c r="F2933" s="37" t="s">
        <v>4189</v>
      </c>
      <c r="G2933" s="37">
        <v>200001431</v>
      </c>
      <c r="H2933" s="100">
        <v>710016905</v>
      </c>
      <c r="I2933" s="101">
        <v>316628</v>
      </c>
      <c r="J2933" s="37">
        <v>100007892</v>
      </c>
      <c r="K2933" s="37">
        <v>200001431</v>
      </c>
      <c r="L2933" s="37" t="s">
        <v>48</v>
      </c>
      <c r="M2933" s="37" t="s">
        <v>4189</v>
      </c>
      <c r="N2933" s="37" t="s">
        <v>4808</v>
      </c>
      <c r="O2933" s="39" t="s">
        <v>14956</v>
      </c>
      <c r="P2933" s="37" t="s">
        <v>4840</v>
      </c>
      <c r="Q2933" s="37" t="s">
        <v>4841</v>
      </c>
      <c r="R2933" s="39" t="s">
        <v>16310</v>
      </c>
      <c r="S2933" s="40" t="s">
        <v>10741</v>
      </c>
      <c r="T2933" s="41">
        <v>14</v>
      </c>
      <c r="U2933" s="41">
        <v>0</v>
      </c>
      <c r="V2933" s="41">
        <v>0</v>
      </c>
      <c r="W2933" s="42"/>
      <c r="X2933" s="42"/>
      <c r="Y2933" s="102">
        <v>14</v>
      </c>
      <c r="Z2933">
        <v>0</v>
      </c>
      <c r="AA2933">
        <v>0</v>
      </c>
      <c r="AB2933">
        <v>0</v>
      </c>
      <c r="AE2933" s="103">
        <v>0</v>
      </c>
      <c r="AF2933">
        <v>0</v>
      </c>
      <c r="AG2933">
        <v>0</v>
      </c>
      <c r="AH2933">
        <v>0</v>
      </c>
      <c r="AI2933">
        <v>0</v>
      </c>
    </row>
    <row r="2934" spans="1:35" ht="15" hidden="1" customHeight="1" x14ac:dyDescent="0.25">
      <c r="A2934" s="37" t="s">
        <v>36</v>
      </c>
      <c r="B2934" s="37" t="s">
        <v>37</v>
      </c>
      <c r="C2934" s="37" t="s">
        <v>4620</v>
      </c>
      <c r="D2934" s="38" t="s">
        <v>16313</v>
      </c>
      <c r="E2934" s="37" t="s">
        <v>4621</v>
      </c>
      <c r="F2934" s="37" t="s">
        <v>4189</v>
      </c>
      <c r="G2934" s="37">
        <v>200001369</v>
      </c>
      <c r="H2934" s="100">
        <v>42213894</v>
      </c>
      <c r="I2934" s="101">
        <v>315192</v>
      </c>
      <c r="J2934" s="37">
        <v>100007634</v>
      </c>
      <c r="K2934" s="37">
        <v>200001369</v>
      </c>
      <c r="L2934" s="37" t="s">
        <v>48</v>
      </c>
      <c r="M2934" s="37" t="s">
        <v>4189</v>
      </c>
      <c r="N2934" s="37" t="s">
        <v>4596</v>
      </c>
      <c r="O2934" s="39" t="s">
        <v>16191</v>
      </c>
      <c r="P2934" s="37" t="s">
        <v>4622</v>
      </c>
      <c r="Q2934" s="37" t="s">
        <v>4623</v>
      </c>
      <c r="R2934" s="39" t="s">
        <v>16314</v>
      </c>
      <c r="S2934" s="40" t="s">
        <v>10721</v>
      </c>
      <c r="T2934" s="41">
        <v>13</v>
      </c>
      <c r="U2934" s="41">
        <v>0</v>
      </c>
      <c r="V2934" s="41">
        <v>0</v>
      </c>
      <c r="W2934" s="42"/>
      <c r="X2934" s="42"/>
      <c r="Y2934" s="102">
        <v>13</v>
      </c>
      <c r="Z2934">
        <v>0</v>
      </c>
      <c r="AA2934">
        <v>0</v>
      </c>
      <c r="AB2934">
        <v>0</v>
      </c>
      <c r="AE2934" s="103">
        <v>0</v>
      </c>
      <c r="AF2934">
        <v>0</v>
      </c>
      <c r="AG2934">
        <v>0</v>
      </c>
      <c r="AH2934">
        <v>0</v>
      </c>
      <c r="AI2934">
        <v>0</v>
      </c>
    </row>
    <row r="2935" spans="1:35" ht="15" hidden="1" customHeight="1" x14ac:dyDescent="0.25">
      <c r="A2935" s="37" t="s">
        <v>36</v>
      </c>
      <c r="B2935" s="37" t="s">
        <v>592</v>
      </c>
      <c r="C2935" s="37" t="s">
        <v>715</v>
      </c>
      <c r="D2935" s="38" t="s">
        <v>16316</v>
      </c>
      <c r="E2935" s="37" t="s">
        <v>716</v>
      </c>
      <c r="F2935" s="37" t="s">
        <v>40</v>
      </c>
      <c r="G2935" s="37">
        <v>200003902</v>
      </c>
      <c r="H2935" s="100">
        <v>710267835</v>
      </c>
      <c r="I2935" s="101">
        <v>36687111</v>
      </c>
      <c r="J2935" s="37">
        <v>100018050</v>
      </c>
      <c r="K2935" s="37">
        <v>200003902</v>
      </c>
      <c r="L2935" s="37" t="s">
        <v>717</v>
      </c>
      <c r="M2935" s="37" t="s">
        <v>40</v>
      </c>
      <c r="N2935" s="37" t="s">
        <v>506</v>
      </c>
      <c r="O2935" s="39" t="s">
        <v>12352</v>
      </c>
      <c r="P2935" s="37" t="s">
        <v>475</v>
      </c>
      <c r="Q2935" s="37" t="s">
        <v>718</v>
      </c>
      <c r="R2935" s="39" t="s">
        <v>14111</v>
      </c>
      <c r="S2935" s="40" t="s">
        <v>10741</v>
      </c>
      <c r="T2935" s="41">
        <v>0</v>
      </c>
      <c r="U2935" s="41">
        <v>2</v>
      </c>
      <c r="V2935" s="41">
        <v>0</v>
      </c>
      <c r="W2935" s="42"/>
      <c r="X2935" s="42"/>
      <c r="Y2935" s="102">
        <v>2</v>
      </c>
      <c r="Z2935">
        <v>0</v>
      </c>
      <c r="AA2935">
        <v>0</v>
      </c>
      <c r="AB2935">
        <v>0</v>
      </c>
      <c r="AE2935" s="103">
        <v>0</v>
      </c>
      <c r="AF2935">
        <v>0</v>
      </c>
      <c r="AG2935">
        <v>0</v>
      </c>
      <c r="AH2935">
        <v>0</v>
      </c>
      <c r="AI2935">
        <v>0</v>
      </c>
    </row>
    <row r="2936" spans="1:35" ht="15" hidden="1" customHeight="1" x14ac:dyDescent="0.25">
      <c r="A2936" s="37" t="s">
        <v>36</v>
      </c>
      <c r="B2936" s="37" t="s">
        <v>37</v>
      </c>
      <c r="C2936" s="37" t="s">
        <v>6934</v>
      </c>
      <c r="D2936" s="38" t="s">
        <v>16317</v>
      </c>
      <c r="E2936" s="37" t="s">
        <v>6935</v>
      </c>
      <c r="F2936" s="37" t="s">
        <v>6696</v>
      </c>
      <c r="G2936" s="37">
        <v>200002267</v>
      </c>
      <c r="H2936" s="100">
        <v>710023766</v>
      </c>
      <c r="I2936" s="101">
        <v>322661</v>
      </c>
      <c r="J2936" s="37">
        <v>100011709</v>
      </c>
      <c r="K2936" s="37">
        <v>200002267</v>
      </c>
      <c r="L2936" s="37" t="s">
        <v>48</v>
      </c>
      <c r="M2936" s="37" t="s">
        <v>6696</v>
      </c>
      <c r="N2936" s="37" t="s">
        <v>557</v>
      </c>
      <c r="O2936" s="39" t="s">
        <v>12859</v>
      </c>
      <c r="P2936" s="37" t="s">
        <v>6936</v>
      </c>
      <c r="Q2936" s="37" t="s">
        <v>6937</v>
      </c>
      <c r="R2936" s="39" t="s">
        <v>16318</v>
      </c>
      <c r="S2936" s="40" t="s">
        <v>10741</v>
      </c>
      <c r="T2936" s="41">
        <v>6</v>
      </c>
      <c r="U2936" s="42">
        <v>0</v>
      </c>
      <c r="V2936" s="42">
        <v>0</v>
      </c>
      <c r="W2936" s="42"/>
      <c r="X2936" s="42"/>
      <c r="Y2936" s="102">
        <v>6</v>
      </c>
      <c r="Z2936">
        <v>0</v>
      </c>
      <c r="AA2936">
        <v>0</v>
      </c>
      <c r="AB2936">
        <v>0</v>
      </c>
      <c r="AE2936" s="103">
        <v>0</v>
      </c>
      <c r="AF2936">
        <v>0</v>
      </c>
      <c r="AG2936">
        <v>0</v>
      </c>
      <c r="AH2936">
        <v>0</v>
      </c>
      <c r="AI2936">
        <v>0</v>
      </c>
    </row>
    <row r="2937" spans="1:35" ht="15" hidden="1" customHeight="1" x14ac:dyDescent="0.25">
      <c r="A2937" s="37" t="s">
        <v>36</v>
      </c>
      <c r="B2937" s="37" t="s">
        <v>37</v>
      </c>
      <c r="C2937" s="37" t="s">
        <v>9747</v>
      </c>
      <c r="D2937" s="38" t="s">
        <v>10802</v>
      </c>
      <c r="E2937" s="37" t="s">
        <v>9748</v>
      </c>
      <c r="F2937" s="37" t="s">
        <v>8536</v>
      </c>
      <c r="G2937" s="37">
        <v>200002913</v>
      </c>
      <c r="H2937" s="100">
        <v>35542659</v>
      </c>
      <c r="I2937" s="101">
        <v>691135</v>
      </c>
      <c r="J2937" s="37">
        <v>100014884</v>
      </c>
      <c r="K2937" s="37">
        <v>200002913</v>
      </c>
      <c r="L2937" s="37" t="s">
        <v>48</v>
      </c>
      <c r="M2937" s="37" t="s">
        <v>8536</v>
      </c>
      <c r="N2937" s="37" t="s">
        <v>9979</v>
      </c>
      <c r="O2937" s="39" t="s">
        <v>11526</v>
      </c>
      <c r="P2937" s="37" t="s">
        <v>9777</v>
      </c>
      <c r="Q2937" s="37" t="s">
        <v>9785</v>
      </c>
      <c r="R2937" s="39" t="s">
        <v>10694</v>
      </c>
      <c r="S2937" s="40" t="s">
        <v>10721</v>
      </c>
      <c r="T2937" s="41">
        <v>38</v>
      </c>
      <c r="U2937" s="41">
        <v>0</v>
      </c>
      <c r="V2937" s="41">
        <v>0</v>
      </c>
      <c r="W2937" s="42"/>
      <c r="X2937" s="42"/>
      <c r="Y2937" s="102">
        <v>38</v>
      </c>
      <c r="Z2937">
        <v>0</v>
      </c>
      <c r="AA2937">
        <v>0</v>
      </c>
      <c r="AB2937">
        <v>0</v>
      </c>
      <c r="AE2937" s="103">
        <v>0</v>
      </c>
      <c r="AF2937">
        <v>0</v>
      </c>
      <c r="AG2937">
        <v>0</v>
      </c>
      <c r="AH2937">
        <v>0</v>
      </c>
      <c r="AI2937">
        <v>0</v>
      </c>
    </row>
    <row r="2938" spans="1:35" ht="15" hidden="1" customHeight="1" x14ac:dyDescent="0.25">
      <c r="A2938" s="37" t="s">
        <v>36</v>
      </c>
      <c r="B2938" s="37" t="s">
        <v>592</v>
      </c>
      <c r="C2938" s="37" t="s">
        <v>5325</v>
      </c>
      <c r="D2938" s="38" t="s">
        <v>16315</v>
      </c>
      <c r="E2938" s="37" t="s">
        <v>5326</v>
      </c>
      <c r="F2938" s="37" t="s">
        <v>4189</v>
      </c>
      <c r="G2938" s="37">
        <v>200003715</v>
      </c>
      <c r="H2938" s="100">
        <v>710236387</v>
      </c>
      <c r="I2938" s="101">
        <v>46080244</v>
      </c>
      <c r="J2938" s="37">
        <v>100008535</v>
      </c>
      <c r="K2938" s="37">
        <v>200003715</v>
      </c>
      <c r="L2938" s="37" t="s">
        <v>5327</v>
      </c>
      <c r="M2938" s="37" t="s">
        <v>4189</v>
      </c>
      <c r="N2938" s="37" t="s">
        <v>4675</v>
      </c>
      <c r="O2938" s="39" t="s">
        <v>11371</v>
      </c>
      <c r="P2938" s="37" t="s">
        <v>4675</v>
      </c>
      <c r="Q2938" s="37" t="s">
        <v>5328</v>
      </c>
      <c r="R2938" s="39" t="s">
        <v>10657</v>
      </c>
      <c r="S2938" s="40" t="s">
        <v>10741</v>
      </c>
      <c r="T2938" s="41">
        <v>0</v>
      </c>
      <c r="U2938" s="42">
        <v>16</v>
      </c>
      <c r="V2938" s="42">
        <v>0</v>
      </c>
      <c r="W2938" s="42"/>
      <c r="X2938" s="42"/>
      <c r="Y2938" s="102">
        <v>16</v>
      </c>
      <c r="Z2938">
        <v>0</v>
      </c>
      <c r="AA2938">
        <v>0</v>
      </c>
      <c r="AB2938">
        <v>0</v>
      </c>
      <c r="AE2938" s="103">
        <v>0</v>
      </c>
      <c r="AF2938">
        <v>0</v>
      </c>
      <c r="AG2938">
        <v>6</v>
      </c>
      <c r="AH2938">
        <v>0</v>
      </c>
      <c r="AI2938">
        <v>6</v>
      </c>
    </row>
    <row r="2939" spans="1:35" ht="15" hidden="1" customHeight="1" x14ac:dyDescent="0.25">
      <c r="A2939" s="37" t="s">
        <v>36</v>
      </c>
      <c r="B2939" s="37" t="s">
        <v>592</v>
      </c>
      <c r="C2939" s="37" t="s">
        <v>9966</v>
      </c>
      <c r="D2939" s="38" t="s">
        <v>16319</v>
      </c>
      <c r="E2939" s="37" t="s">
        <v>16320</v>
      </c>
      <c r="F2939" s="37" t="s">
        <v>8536</v>
      </c>
      <c r="G2939" s="37">
        <v>200004001</v>
      </c>
      <c r="H2939" s="100">
        <v>710267576</v>
      </c>
      <c r="I2939" s="101">
        <v>37301462</v>
      </c>
      <c r="J2939" s="37">
        <v>100018071</v>
      </c>
      <c r="K2939" s="37">
        <v>200004001</v>
      </c>
      <c r="L2939" s="37" t="s">
        <v>603</v>
      </c>
      <c r="M2939" s="37" t="s">
        <v>8536</v>
      </c>
      <c r="N2939" s="37" t="s">
        <v>8633</v>
      </c>
      <c r="O2939" s="39" t="s">
        <v>12145</v>
      </c>
      <c r="P2939" s="37" t="s">
        <v>8586</v>
      </c>
      <c r="Q2939" s="37" t="s">
        <v>9968</v>
      </c>
      <c r="R2939" s="39" t="s">
        <v>12146</v>
      </c>
      <c r="S2939" s="40" t="s">
        <v>10741</v>
      </c>
      <c r="T2939" s="41">
        <v>0</v>
      </c>
      <c r="U2939" s="41">
        <v>2</v>
      </c>
      <c r="V2939" s="41">
        <v>0</v>
      </c>
      <c r="W2939" s="42"/>
      <c r="X2939" s="42"/>
      <c r="Y2939" s="102">
        <v>2</v>
      </c>
      <c r="Z2939">
        <v>0</v>
      </c>
      <c r="AA2939">
        <v>0</v>
      </c>
      <c r="AB2939">
        <v>0</v>
      </c>
      <c r="AE2939" s="103">
        <v>0</v>
      </c>
      <c r="AF2939">
        <v>0</v>
      </c>
      <c r="AG2939">
        <v>0</v>
      </c>
      <c r="AH2939">
        <v>0</v>
      </c>
      <c r="AI2939">
        <v>0</v>
      </c>
    </row>
    <row r="2940" spans="1:35" ht="15" hidden="1" customHeight="1" x14ac:dyDescent="0.25">
      <c r="A2940" s="37" t="s">
        <v>36</v>
      </c>
      <c r="B2940" s="37" t="s">
        <v>509</v>
      </c>
      <c r="C2940" s="37" t="s">
        <v>1803</v>
      </c>
      <c r="D2940" s="38" t="s">
        <v>11403</v>
      </c>
      <c r="E2940" s="37" t="s">
        <v>1804</v>
      </c>
      <c r="F2940" s="37" t="s">
        <v>814</v>
      </c>
      <c r="G2940" s="37">
        <v>200000517</v>
      </c>
      <c r="H2940" s="100">
        <v>35590181</v>
      </c>
      <c r="I2940" s="101">
        <v>419702</v>
      </c>
      <c r="J2940" s="37">
        <v>100003054</v>
      </c>
      <c r="K2940" s="37">
        <v>200000517</v>
      </c>
      <c r="L2940" s="37" t="s">
        <v>1807</v>
      </c>
      <c r="M2940" s="37" t="s">
        <v>814</v>
      </c>
      <c r="N2940" s="37" t="s">
        <v>549</v>
      </c>
      <c r="O2940" s="39" t="s">
        <v>1385</v>
      </c>
      <c r="P2940" s="37" t="s">
        <v>549</v>
      </c>
      <c r="Q2940" s="37" t="s">
        <v>1808</v>
      </c>
      <c r="R2940" s="39" t="s">
        <v>10622</v>
      </c>
      <c r="S2940" s="40" t="s">
        <v>10721</v>
      </c>
      <c r="T2940" s="41">
        <v>0</v>
      </c>
      <c r="U2940" s="41">
        <v>0</v>
      </c>
      <c r="V2940" s="41">
        <v>46</v>
      </c>
      <c r="W2940" s="42"/>
      <c r="X2940" s="42"/>
      <c r="Y2940" s="102">
        <v>46</v>
      </c>
      <c r="Z2940">
        <v>0</v>
      </c>
      <c r="AA2940">
        <v>0</v>
      </c>
      <c r="AB2940">
        <v>0</v>
      </c>
      <c r="AE2940" s="103">
        <v>0</v>
      </c>
      <c r="AF2940">
        <v>0</v>
      </c>
      <c r="AG2940">
        <v>0</v>
      </c>
      <c r="AH2940">
        <v>6</v>
      </c>
      <c r="AI2940">
        <v>6</v>
      </c>
    </row>
    <row r="2941" spans="1:35" ht="15" hidden="1" customHeight="1" x14ac:dyDescent="0.25">
      <c r="A2941" s="37" t="s">
        <v>36</v>
      </c>
      <c r="B2941" s="37" t="s">
        <v>37</v>
      </c>
      <c r="C2941" s="37" t="s">
        <v>9698</v>
      </c>
      <c r="D2941" s="38" t="s">
        <v>16321</v>
      </c>
      <c r="E2941" s="37" t="s">
        <v>9699</v>
      </c>
      <c r="F2941" s="37" t="s">
        <v>8536</v>
      </c>
      <c r="G2941" s="37">
        <v>200003394</v>
      </c>
      <c r="H2941" s="100">
        <v>710033508</v>
      </c>
      <c r="I2941" s="101">
        <v>332216</v>
      </c>
      <c r="J2941" s="37">
        <v>100016622</v>
      </c>
      <c r="K2941" s="37">
        <v>200003394</v>
      </c>
      <c r="L2941" s="37" t="s">
        <v>48</v>
      </c>
      <c r="M2941" s="37" t="s">
        <v>8536</v>
      </c>
      <c r="N2941" s="37" t="s">
        <v>6661</v>
      </c>
      <c r="O2941" s="39" t="s">
        <v>11918</v>
      </c>
      <c r="P2941" s="37" t="s">
        <v>9700</v>
      </c>
      <c r="Q2941" s="37" t="s">
        <v>9701</v>
      </c>
      <c r="R2941" s="39" t="s">
        <v>16322</v>
      </c>
      <c r="S2941" s="40" t="s">
        <v>10741</v>
      </c>
      <c r="T2941" s="41">
        <v>4</v>
      </c>
      <c r="U2941" s="42">
        <v>0</v>
      </c>
      <c r="V2941" s="42">
        <v>0</v>
      </c>
      <c r="W2941" s="42"/>
      <c r="X2941" s="42"/>
      <c r="Y2941" s="102">
        <v>4</v>
      </c>
      <c r="Z2941">
        <v>0</v>
      </c>
      <c r="AA2941">
        <v>0</v>
      </c>
      <c r="AB2941">
        <v>0</v>
      </c>
      <c r="AE2941" s="103">
        <v>0</v>
      </c>
      <c r="AF2941">
        <v>0</v>
      </c>
      <c r="AG2941">
        <v>0</v>
      </c>
      <c r="AH2941">
        <v>0</v>
      </c>
      <c r="AI2941">
        <v>0</v>
      </c>
    </row>
    <row r="2942" spans="1:35" ht="15" hidden="1" customHeight="1" x14ac:dyDescent="0.25">
      <c r="A2942" s="37" t="s">
        <v>36</v>
      </c>
      <c r="B2942" s="37" t="s">
        <v>37</v>
      </c>
      <c r="C2942" s="37" t="s">
        <v>9359</v>
      </c>
      <c r="D2942" s="38" t="s">
        <v>16323</v>
      </c>
      <c r="E2942" s="37" t="s">
        <v>9360</v>
      </c>
      <c r="F2942" s="37" t="s">
        <v>8536</v>
      </c>
      <c r="G2942" s="37">
        <v>200003338</v>
      </c>
      <c r="H2942" s="100">
        <v>710032633</v>
      </c>
      <c r="I2942" s="101">
        <v>35568241</v>
      </c>
      <c r="J2942" s="37">
        <v>100016386</v>
      </c>
      <c r="K2942" s="37">
        <v>100016387</v>
      </c>
      <c r="L2942" s="37" t="s">
        <v>92</v>
      </c>
      <c r="M2942" s="37" t="s">
        <v>8536</v>
      </c>
      <c r="N2942" s="37" t="s">
        <v>6661</v>
      </c>
      <c r="O2942" s="39" t="s">
        <v>15772</v>
      </c>
      <c r="P2942" s="37" t="s">
        <v>9361</v>
      </c>
      <c r="Q2942" s="37" t="s">
        <v>9362</v>
      </c>
      <c r="R2942" s="39" t="s">
        <v>16324</v>
      </c>
      <c r="S2942" s="40" t="s">
        <v>10741</v>
      </c>
      <c r="T2942" s="41">
        <v>23</v>
      </c>
      <c r="U2942" s="41">
        <v>0</v>
      </c>
      <c r="V2942" s="41">
        <v>0</v>
      </c>
      <c r="W2942" s="42"/>
      <c r="X2942" s="42"/>
      <c r="Y2942" s="102">
        <v>23</v>
      </c>
      <c r="Z2942">
        <v>2</v>
      </c>
      <c r="AA2942">
        <v>0</v>
      </c>
      <c r="AB2942">
        <v>0</v>
      </c>
      <c r="AE2942" s="103">
        <v>2</v>
      </c>
      <c r="AF2942">
        <v>2</v>
      </c>
      <c r="AG2942">
        <v>0</v>
      </c>
      <c r="AH2942">
        <v>0</v>
      </c>
      <c r="AI2942">
        <v>2</v>
      </c>
    </row>
    <row r="2943" spans="1:35" ht="15" hidden="1" customHeight="1" x14ac:dyDescent="0.25">
      <c r="A2943" s="37" t="s">
        <v>36</v>
      </c>
      <c r="B2943" s="37" t="s">
        <v>37</v>
      </c>
      <c r="C2943" s="37" t="s">
        <v>4218</v>
      </c>
      <c r="D2943" s="38" t="s">
        <v>16325</v>
      </c>
      <c r="E2943" s="37" t="s">
        <v>4219</v>
      </c>
      <c r="F2943" s="37" t="s">
        <v>4189</v>
      </c>
      <c r="G2943" s="37">
        <v>200001298</v>
      </c>
      <c r="H2943" s="100">
        <v>710229429</v>
      </c>
      <c r="I2943" s="101">
        <v>42216095</v>
      </c>
      <c r="J2943" s="37">
        <v>100007170</v>
      </c>
      <c r="K2943" s="37">
        <v>100007168</v>
      </c>
      <c r="L2943" s="37" t="s">
        <v>105</v>
      </c>
      <c r="M2943" s="37" t="s">
        <v>4189</v>
      </c>
      <c r="N2943" s="37" t="s">
        <v>4196</v>
      </c>
      <c r="O2943" s="39" t="s">
        <v>13219</v>
      </c>
      <c r="P2943" s="37" t="s">
        <v>4220</v>
      </c>
      <c r="Q2943" s="37" t="s">
        <v>4221</v>
      </c>
      <c r="R2943" s="39" t="s">
        <v>16326</v>
      </c>
      <c r="S2943" s="40" t="s">
        <v>10741</v>
      </c>
      <c r="T2943" s="41">
        <v>12</v>
      </c>
      <c r="U2943" s="42">
        <v>0</v>
      </c>
      <c r="V2943" s="42">
        <v>0</v>
      </c>
      <c r="W2943" s="42"/>
      <c r="X2943" s="42"/>
      <c r="Y2943" s="102">
        <v>12</v>
      </c>
      <c r="Z2943">
        <v>0</v>
      </c>
      <c r="AA2943">
        <v>0</v>
      </c>
      <c r="AB2943">
        <v>0</v>
      </c>
      <c r="AE2943" s="103">
        <v>0</v>
      </c>
      <c r="AF2943">
        <v>1</v>
      </c>
      <c r="AG2943">
        <v>0</v>
      </c>
      <c r="AH2943">
        <v>0</v>
      </c>
      <c r="AI2943">
        <v>1</v>
      </c>
    </row>
    <row r="2944" spans="1:35" ht="15" hidden="1" customHeight="1" x14ac:dyDescent="0.25">
      <c r="A2944" s="37" t="s">
        <v>36</v>
      </c>
      <c r="B2944" s="37" t="s">
        <v>37</v>
      </c>
      <c r="C2944" s="37" t="s">
        <v>986</v>
      </c>
      <c r="D2944" s="38" t="s">
        <v>10751</v>
      </c>
      <c r="E2944" s="37" t="s">
        <v>987</v>
      </c>
      <c r="F2944" s="37" t="s">
        <v>814</v>
      </c>
      <c r="G2944" s="37">
        <v>200000303</v>
      </c>
      <c r="H2944" s="100">
        <v>710002980</v>
      </c>
      <c r="I2944" s="101">
        <v>305723</v>
      </c>
      <c r="J2944" s="37">
        <v>100001835</v>
      </c>
      <c r="K2944" s="37">
        <v>200000303</v>
      </c>
      <c r="L2944" s="37" t="s">
        <v>53</v>
      </c>
      <c r="M2944" s="37" t="s">
        <v>814</v>
      </c>
      <c r="N2944" s="37" t="s">
        <v>817</v>
      </c>
      <c r="O2944" s="39" t="s">
        <v>10752</v>
      </c>
      <c r="P2944" s="37" t="s">
        <v>988</v>
      </c>
      <c r="Q2944" s="37" t="s">
        <v>992</v>
      </c>
      <c r="R2944" s="39" t="s">
        <v>10624</v>
      </c>
      <c r="S2944" s="40" t="s">
        <v>10741</v>
      </c>
      <c r="T2944" s="41">
        <v>9</v>
      </c>
      <c r="U2944" s="41">
        <v>0</v>
      </c>
      <c r="V2944" s="41">
        <v>0</v>
      </c>
      <c r="W2944" s="42"/>
      <c r="X2944" s="42"/>
      <c r="Y2944" s="102">
        <v>9</v>
      </c>
      <c r="Z2944">
        <v>0</v>
      </c>
      <c r="AA2944">
        <v>0</v>
      </c>
      <c r="AB2944">
        <v>0</v>
      </c>
      <c r="AE2944" s="103">
        <v>0</v>
      </c>
      <c r="AF2944">
        <v>0</v>
      </c>
      <c r="AG2944">
        <v>0</v>
      </c>
      <c r="AH2944">
        <v>0</v>
      </c>
      <c r="AI2944">
        <v>0</v>
      </c>
    </row>
    <row r="2945" spans="1:35" ht="15" hidden="1" customHeight="1" x14ac:dyDescent="0.25">
      <c r="A2945" s="37" t="s">
        <v>36</v>
      </c>
      <c r="B2945" s="37" t="s">
        <v>37</v>
      </c>
      <c r="C2945" s="37" t="s">
        <v>4269</v>
      </c>
      <c r="D2945" s="38" t="s">
        <v>16327</v>
      </c>
      <c r="E2945" s="37" t="s">
        <v>4270</v>
      </c>
      <c r="F2945" s="37" t="s">
        <v>4189</v>
      </c>
      <c r="G2945" s="37">
        <v>200001351</v>
      </c>
      <c r="H2945" s="100">
        <v>37906089</v>
      </c>
      <c r="I2945" s="101">
        <v>314153</v>
      </c>
      <c r="J2945" s="37">
        <v>100007590</v>
      </c>
      <c r="K2945" s="37">
        <v>200001351</v>
      </c>
      <c r="L2945" s="37" t="s">
        <v>48</v>
      </c>
      <c r="M2945" s="37" t="s">
        <v>4189</v>
      </c>
      <c r="N2945" s="37" t="s">
        <v>4244</v>
      </c>
      <c r="O2945" s="39" t="s">
        <v>16328</v>
      </c>
      <c r="P2945" s="37" t="s">
        <v>4271</v>
      </c>
      <c r="Q2945" s="37" t="s">
        <v>4272</v>
      </c>
      <c r="R2945" s="39" t="s">
        <v>16329</v>
      </c>
      <c r="S2945" s="40" t="s">
        <v>10721</v>
      </c>
      <c r="T2945" s="41">
        <v>22</v>
      </c>
      <c r="U2945" s="41">
        <v>0</v>
      </c>
      <c r="V2945" s="41">
        <v>0</v>
      </c>
      <c r="W2945" s="42"/>
      <c r="X2945" s="42"/>
      <c r="Y2945" s="102">
        <v>22</v>
      </c>
      <c r="Z2945">
        <v>0</v>
      </c>
      <c r="AA2945">
        <v>0</v>
      </c>
      <c r="AB2945">
        <v>0</v>
      </c>
      <c r="AE2945" s="103">
        <v>0</v>
      </c>
      <c r="AF2945">
        <v>0</v>
      </c>
      <c r="AG2945">
        <v>0</v>
      </c>
      <c r="AH2945">
        <v>0</v>
      </c>
      <c r="AI2945">
        <v>0</v>
      </c>
    </row>
    <row r="2946" spans="1:35" ht="15" hidden="1" customHeight="1" x14ac:dyDescent="0.25">
      <c r="A2946" s="37" t="s">
        <v>36</v>
      </c>
      <c r="B2946" s="37" t="s">
        <v>37</v>
      </c>
      <c r="C2946" s="37" t="s">
        <v>333</v>
      </c>
      <c r="D2946" s="38" t="s">
        <v>11249</v>
      </c>
      <c r="E2946" s="37" t="s">
        <v>334</v>
      </c>
      <c r="F2946" s="37" t="s">
        <v>40</v>
      </c>
      <c r="G2946" s="37">
        <v>200000177</v>
      </c>
      <c r="H2946" s="100">
        <v>710000162</v>
      </c>
      <c r="I2946" s="101">
        <v>603147</v>
      </c>
      <c r="J2946" s="37">
        <v>100000152</v>
      </c>
      <c r="K2946" s="37">
        <v>200000177</v>
      </c>
      <c r="L2946" s="37" t="s">
        <v>48</v>
      </c>
      <c r="M2946" s="37" t="s">
        <v>40</v>
      </c>
      <c r="N2946" s="37" t="s">
        <v>357</v>
      </c>
      <c r="O2946" s="39" t="s">
        <v>11377</v>
      </c>
      <c r="P2946" s="37" t="s">
        <v>336</v>
      </c>
      <c r="Q2946" s="37" t="s">
        <v>342</v>
      </c>
      <c r="R2946" s="39" t="s">
        <v>10609</v>
      </c>
      <c r="S2946" s="40" t="s">
        <v>10741</v>
      </c>
      <c r="T2946" s="41">
        <v>28</v>
      </c>
      <c r="U2946" s="41">
        <v>0</v>
      </c>
      <c r="V2946" s="41">
        <v>0</v>
      </c>
      <c r="W2946" s="42"/>
      <c r="X2946" s="42"/>
      <c r="Y2946" s="102">
        <v>28</v>
      </c>
      <c r="Z2946">
        <v>0</v>
      </c>
      <c r="AA2946">
        <v>0</v>
      </c>
      <c r="AB2946">
        <v>0</v>
      </c>
      <c r="AE2946" s="103">
        <v>0</v>
      </c>
      <c r="AF2946">
        <v>0</v>
      </c>
      <c r="AG2946">
        <v>0</v>
      </c>
      <c r="AH2946">
        <v>0</v>
      </c>
      <c r="AI2946">
        <v>0</v>
      </c>
    </row>
    <row r="2947" spans="1:35" ht="15" hidden="1" customHeight="1" x14ac:dyDescent="0.25">
      <c r="A2947" s="37" t="s">
        <v>36</v>
      </c>
      <c r="B2947" s="37" t="s">
        <v>37</v>
      </c>
      <c r="C2947" s="37" t="s">
        <v>2858</v>
      </c>
      <c r="D2947" s="38" t="s">
        <v>11165</v>
      </c>
      <c r="E2947" s="37" t="s">
        <v>2859</v>
      </c>
      <c r="F2947" s="37" t="s">
        <v>2860</v>
      </c>
      <c r="G2947" s="37">
        <v>200001032</v>
      </c>
      <c r="H2947" s="100">
        <v>710006497</v>
      </c>
      <c r="I2947" s="101">
        <v>308307</v>
      </c>
      <c r="J2947" s="37">
        <v>100005816</v>
      </c>
      <c r="K2947" s="37">
        <v>200001032</v>
      </c>
      <c r="L2947" s="37" t="s">
        <v>48</v>
      </c>
      <c r="M2947" s="37" t="s">
        <v>2860</v>
      </c>
      <c r="N2947" s="37" t="s">
        <v>2862</v>
      </c>
      <c r="O2947" s="39" t="s">
        <v>2892</v>
      </c>
      <c r="P2947" s="37" t="s">
        <v>2862</v>
      </c>
      <c r="Q2947" s="37" t="s">
        <v>2877</v>
      </c>
      <c r="R2947" s="39" t="s">
        <v>10631</v>
      </c>
      <c r="S2947" s="40" t="s">
        <v>10741</v>
      </c>
      <c r="T2947" s="41">
        <v>57</v>
      </c>
      <c r="U2947" s="41">
        <v>0</v>
      </c>
      <c r="V2947" s="41">
        <v>0</v>
      </c>
      <c r="W2947" s="42"/>
      <c r="X2947" s="42"/>
      <c r="Y2947" s="102">
        <v>57</v>
      </c>
      <c r="Z2947">
        <v>0</v>
      </c>
      <c r="AA2947">
        <v>0</v>
      </c>
      <c r="AB2947">
        <v>0</v>
      </c>
      <c r="AE2947" s="103">
        <v>0</v>
      </c>
      <c r="AF2947">
        <v>22</v>
      </c>
      <c r="AG2947">
        <v>0</v>
      </c>
      <c r="AH2947">
        <v>0</v>
      </c>
      <c r="AI2947">
        <v>22</v>
      </c>
    </row>
    <row r="2948" spans="1:35" ht="15" hidden="1" customHeight="1" x14ac:dyDescent="0.25">
      <c r="A2948" s="37" t="s">
        <v>36</v>
      </c>
      <c r="B2948" s="37" t="s">
        <v>37</v>
      </c>
      <c r="C2948" s="37" t="s">
        <v>8795</v>
      </c>
      <c r="D2948" s="38" t="s">
        <v>16330</v>
      </c>
      <c r="E2948" s="37" t="s">
        <v>8796</v>
      </c>
      <c r="F2948" s="37" t="s">
        <v>8536</v>
      </c>
      <c r="G2948" s="37">
        <v>200003058</v>
      </c>
      <c r="H2948" s="100">
        <v>710025912</v>
      </c>
      <c r="I2948" s="101">
        <v>324787</v>
      </c>
      <c r="J2948" s="37">
        <v>100015370</v>
      </c>
      <c r="K2948" s="37">
        <v>200003058</v>
      </c>
      <c r="L2948" s="37" t="s">
        <v>48</v>
      </c>
      <c r="M2948" s="37" t="s">
        <v>8536</v>
      </c>
      <c r="N2948" s="37" t="s">
        <v>8633</v>
      </c>
      <c r="O2948" s="39" t="s">
        <v>13450</v>
      </c>
      <c r="P2948" s="37" t="s">
        <v>8797</v>
      </c>
      <c r="Q2948" s="37" t="s">
        <v>8798</v>
      </c>
      <c r="R2948" s="39" t="s">
        <v>16331</v>
      </c>
      <c r="S2948" s="40" t="s">
        <v>10741</v>
      </c>
      <c r="T2948" s="41">
        <v>16</v>
      </c>
      <c r="U2948" s="41">
        <v>0</v>
      </c>
      <c r="V2948" s="41">
        <v>0</v>
      </c>
      <c r="W2948" s="42"/>
      <c r="X2948" s="42"/>
      <c r="Y2948" s="102">
        <v>16</v>
      </c>
      <c r="Z2948">
        <v>0</v>
      </c>
      <c r="AA2948">
        <v>0</v>
      </c>
      <c r="AB2948">
        <v>0</v>
      </c>
      <c r="AE2948" s="103">
        <v>0</v>
      </c>
      <c r="AF2948">
        <v>0</v>
      </c>
      <c r="AG2948">
        <v>0</v>
      </c>
      <c r="AH2948">
        <v>0</v>
      </c>
      <c r="AI2948">
        <v>0</v>
      </c>
    </row>
    <row r="2949" spans="1:35" ht="15" hidden="1" customHeight="1" x14ac:dyDescent="0.25">
      <c r="A2949" s="37" t="s">
        <v>36</v>
      </c>
      <c r="B2949" s="37" t="s">
        <v>37</v>
      </c>
      <c r="C2949" s="37" t="s">
        <v>4242</v>
      </c>
      <c r="D2949" s="38" t="s">
        <v>12113</v>
      </c>
      <c r="E2949" s="37" t="s">
        <v>4243</v>
      </c>
      <c r="F2949" s="37" t="s">
        <v>4189</v>
      </c>
      <c r="G2949" s="37">
        <v>200001344</v>
      </c>
      <c r="H2949" s="100">
        <v>37812611</v>
      </c>
      <c r="I2949" s="101">
        <v>314099</v>
      </c>
      <c r="J2949" s="37">
        <v>100007561</v>
      </c>
      <c r="K2949" s="37">
        <v>200001344</v>
      </c>
      <c r="L2949" s="37" t="s">
        <v>48</v>
      </c>
      <c r="M2949" s="37" t="s">
        <v>4189</v>
      </c>
      <c r="N2949" s="37" t="s">
        <v>4244</v>
      </c>
      <c r="O2949" s="39" t="s">
        <v>16335</v>
      </c>
      <c r="P2949" s="37" t="s">
        <v>4244</v>
      </c>
      <c r="Q2949" s="37" t="s">
        <v>4246</v>
      </c>
      <c r="R2949" s="39" t="s">
        <v>12115</v>
      </c>
      <c r="S2949" s="40" t="s">
        <v>10721</v>
      </c>
      <c r="T2949" s="41">
        <v>54</v>
      </c>
      <c r="U2949" s="41">
        <v>0</v>
      </c>
      <c r="V2949" s="41">
        <v>0</v>
      </c>
      <c r="W2949" s="42"/>
      <c r="X2949" s="42"/>
      <c r="Y2949" s="102">
        <v>54</v>
      </c>
      <c r="Z2949">
        <v>0</v>
      </c>
      <c r="AA2949">
        <v>0</v>
      </c>
      <c r="AB2949">
        <v>0</v>
      </c>
      <c r="AE2949" s="103">
        <v>0</v>
      </c>
      <c r="AF2949">
        <v>0</v>
      </c>
      <c r="AG2949">
        <v>0</v>
      </c>
      <c r="AH2949">
        <v>0</v>
      </c>
      <c r="AI2949">
        <v>0</v>
      </c>
    </row>
    <row r="2950" spans="1:35" ht="15" hidden="1" customHeight="1" x14ac:dyDescent="0.25">
      <c r="A2950" s="37" t="s">
        <v>36</v>
      </c>
      <c r="B2950" s="37" t="s">
        <v>37</v>
      </c>
      <c r="C2950" s="37" t="s">
        <v>5149</v>
      </c>
      <c r="D2950" s="38" t="s">
        <v>16332</v>
      </c>
      <c r="E2950" s="37" t="s">
        <v>5150</v>
      </c>
      <c r="F2950" s="37" t="s">
        <v>4189</v>
      </c>
      <c r="G2950" s="37">
        <v>200001617</v>
      </c>
      <c r="H2950" s="100">
        <v>710022492</v>
      </c>
      <c r="I2950" s="101">
        <v>321664</v>
      </c>
      <c r="J2950" s="37">
        <v>100009026</v>
      </c>
      <c r="K2950" s="37">
        <v>200001617</v>
      </c>
      <c r="L2950" s="37" t="s">
        <v>48</v>
      </c>
      <c r="M2950" s="37" t="s">
        <v>4189</v>
      </c>
      <c r="N2950" s="37" t="s">
        <v>4960</v>
      </c>
      <c r="O2950" s="39" t="s">
        <v>11544</v>
      </c>
      <c r="P2950" s="37" t="s">
        <v>5151</v>
      </c>
      <c r="Q2950" s="37" t="s">
        <v>5152</v>
      </c>
      <c r="R2950" s="39" t="s">
        <v>16333</v>
      </c>
      <c r="S2950" s="40" t="s">
        <v>10741</v>
      </c>
      <c r="T2950" s="41">
        <v>17</v>
      </c>
      <c r="U2950" s="41">
        <v>0</v>
      </c>
      <c r="V2950" s="41">
        <v>0</v>
      </c>
      <c r="W2950" s="42"/>
      <c r="X2950" s="42"/>
      <c r="Y2950" s="102">
        <v>17</v>
      </c>
      <c r="Z2950">
        <v>0</v>
      </c>
      <c r="AA2950">
        <v>0</v>
      </c>
      <c r="AB2950">
        <v>0</v>
      </c>
      <c r="AE2950" s="103">
        <v>0</v>
      </c>
      <c r="AF2950">
        <v>0</v>
      </c>
      <c r="AG2950">
        <v>0</v>
      </c>
      <c r="AH2950">
        <v>0</v>
      </c>
      <c r="AI2950">
        <v>0</v>
      </c>
    </row>
    <row r="2951" spans="1:35" ht="15" hidden="1" customHeight="1" x14ac:dyDescent="0.25">
      <c r="A2951" s="37" t="s">
        <v>36</v>
      </c>
      <c r="B2951" s="37" t="s">
        <v>37</v>
      </c>
      <c r="C2951" s="37" t="s">
        <v>4745</v>
      </c>
      <c r="D2951" s="38" t="s">
        <v>12376</v>
      </c>
      <c r="E2951" s="37" t="s">
        <v>4746</v>
      </c>
      <c r="F2951" s="37" t="s">
        <v>4189</v>
      </c>
      <c r="G2951" s="37">
        <v>200001498</v>
      </c>
      <c r="H2951" s="100">
        <v>710015925</v>
      </c>
      <c r="I2951" s="101">
        <v>315737</v>
      </c>
      <c r="J2951" s="37">
        <v>100008608</v>
      </c>
      <c r="K2951" s="37">
        <v>200001498</v>
      </c>
      <c r="L2951" s="37" t="s">
        <v>48</v>
      </c>
      <c r="M2951" s="37" t="s">
        <v>4189</v>
      </c>
      <c r="N2951" s="37" t="s">
        <v>4675</v>
      </c>
      <c r="O2951" s="39" t="s">
        <v>16334</v>
      </c>
      <c r="P2951" s="37" t="s">
        <v>4675</v>
      </c>
      <c r="Q2951" s="37" t="s">
        <v>4748</v>
      </c>
      <c r="R2951" s="39" t="s">
        <v>10657</v>
      </c>
      <c r="S2951" s="40" t="s">
        <v>10741</v>
      </c>
      <c r="T2951" s="41">
        <v>7</v>
      </c>
      <c r="U2951" s="41">
        <v>0</v>
      </c>
      <c r="V2951" s="41">
        <v>0</v>
      </c>
      <c r="W2951" s="42"/>
      <c r="X2951" s="42"/>
      <c r="Y2951" s="102">
        <v>7</v>
      </c>
      <c r="Z2951">
        <v>0</v>
      </c>
      <c r="AA2951">
        <v>0</v>
      </c>
      <c r="AB2951">
        <v>0</v>
      </c>
      <c r="AE2951" s="103">
        <v>0</v>
      </c>
      <c r="AF2951">
        <v>0</v>
      </c>
      <c r="AG2951">
        <v>0</v>
      </c>
      <c r="AH2951">
        <v>0</v>
      </c>
      <c r="AI2951">
        <v>0</v>
      </c>
    </row>
    <row r="2952" spans="1:35" ht="15" hidden="1" customHeight="1" x14ac:dyDescent="0.25">
      <c r="A2952" s="37" t="s">
        <v>36</v>
      </c>
      <c r="B2952" s="37" t="s">
        <v>37</v>
      </c>
      <c r="C2952" s="37" t="s">
        <v>3820</v>
      </c>
      <c r="D2952" s="38" t="s">
        <v>11423</v>
      </c>
      <c r="E2952" s="37" t="s">
        <v>3821</v>
      </c>
      <c r="F2952" s="37" t="s">
        <v>2860</v>
      </c>
      <c r="G2952" s="37">
        <v>200001176</v>
      </c>
      <c r="H2952" s="100">
        <v>710226403</v>
      </c>
      <c r="I2952" s="101">
        <v>37861395</v>
      </c>
      <c r="J2952" s="37">
        <v>100006750</v>
      </c>
      <c r="K2952" s="37">
        <v>100006751</v>
      </c>
      <c r="L2952" s="37" t="s">
        <v>3824</v>
      </c>
      <c r="M2952" s="37" t="s">
        <v>2860</v>
      </c>
      <c r="N2952" s="37" t="s">
        <v>3822</v>
      </c>
      <c r="O2952" s="39" t="s">
        <v>11424</v>
      </c>
      <c r="P2952" s="37" t="s">
        <v>3822</v>
      </c>
      <c r="Q2952" s="37" t="s">
        <v>3825</v>
      </c>
      <c r="R2952" s="39" t="s">
        <v>11425</v>
      </c>
      <c r="S2952" s="40" t="s">
        <v>10741</v>
      </c>
      <c r="T2952" s="41">
        <v>13</v>
      </c>
      <c r="U2952" s="41">
        <v>0</v>
      </c>
      <c r="V2952" s="41">
        <v>0</v>
      </c>
      <c r="W2952" s="42"/>
      <c r="X2952" s="42"/>
      <c r="Y2952" s="102">
        <v>13</v>
      </c>
      <c r="Z2952">
        <v>0</v>
      </c>
      <c r="AA2952">
        <v>0</v>
      </c>
      <c r="AB2952">
        <v>0</v>
      </c>
      <c r="AE2952" s="103">
        <v>0</v>
      </c>
      <c r="AF2952">
        <v>0</v>
      </c>
      <c r="AG2952">
        <v>0</v>
      </c>
      <c r="AH2952">
        <v>0</v>
      </c>
      <c r="AI2952">
        <v>0</v>
      </c>
    </row>
    <row r="2953" spans="1:35" ht="15" hidden="1" customHeight="1" x14ac:dyDescent="0.25">
      <c r="A2953" s="37" t="s">
        <v>36</v>
      </c>
      <c r="B2953" s="37" t="s">
        <v>592</v>
      </c>
      <c r="C2953" s="37" t="s">
        <v>16706</v>
      </c>
      <c r="D2953" s="38" t="s">
        <v>16912</v>
      </c>
      <c r="E2953" s="37" t="s">
        <v>16913</v>
      </c>
      <c r="F2953" s="37" t="s">
        <v>1879</v>
      </c>
      <c r="G2953" s="37">
        <v>200004145</v>
      </c>
      <c r="H2953" s="100">
        <v>710010800</v>
      </c>
      <c r="I2953" s="101">
        <v>37914359</v>
      </c>
      <c r="J2953" s="37">
        <v>100004541</v>
      </c>
      <c r="K2953" s="37">
        <v>100004542</v>
      </c>
      <c r="L2953" s="37" t="s">
        <v>92</v>
      </c>
      <c r="M2953" s="37" t="s">
        <v>1879</v>
      </c>
      <c r="N2953" s="37" t="s">
        <v>2029</v>
      </c>
      <c r="O2953" s="39" t="s">
        <v>13555</v>
      </c>
      <c r="P2953" s="37" t="s">
        <v>2725</v>
      </c>
      <c r="Q2953" s="37" t="s">
        <v>2726</v>
      </c>
      <c r="R2953" s="39" t="s">
        <v>13556</v>
      </c>
      <c r="S2953" s="40" t="s">
        <v>10741</v>
      </c>
      <c r="T2953" s="41">
        <v>0</v>
      </c>
      <c r="U2953" s="41">
        <v>11</v>
      </c>
      <c r="V2953" s="41">
        <v>0</v>
      </c>
      <c r="W2953" s="42"/>
      <c r="X2953" s="42"/>
      <c r="Y2953" s="102">
        <v>11</v>
      </c>
      <c r="Z2953">
        <v>0</v>
      </c>
      <c r="AA2953">
        <v>0</v>
      </c>
      <c r="AB2953">
        <v>0</v>
      </c>
      <c r="AE2953" s="103">
        <v>0</v>
      </c>
      <c r="AF2953">
        <v>0</v>
      </c>
      <c r="AG2953">
        <v>4</v>
      </c>
      <c r="AH2953">
        <v>0</v>
      </c>
      <c r="AI2953">
        <v>4</v>
      </c>
    </row>
    <row r="2954" spans="1:35" ht="15" hidden="1" customHeight="1" x14ac:dyDescent="0.25">
      <c r="A2954" s="37" t="s">
        <v>36</v>
      </c>
      <c r="B2954" s="37" t="s">
        <v>37</v>
      </c>
      <c r="C2954" s="37" t="s">
        <v>3690</v>
      </c>
      <c r="D2954" s="38" t="s">
        <v>16336</v>
      </c>
      <c r="E2954" s="37" t="s">
        <v>3691</v>
      </c>
      <c r="F2954" s="37" t="s">
        <v>2860</v>
      </c>
      <c r="G2954" s="37">
        <v>200001140</v>
      </c>
      <c r="H2954" s="100">
        <v>710007531</v>
      </c>
      <c r="I2954" s="101">
        <v>37863932</v>
      </c>
      <c r="J2954" s="37">
        <v>100005335</v>
      </c>
      <c r="K2954" s="37">
        <v>100005333</v>
      </c>
      <c r="L2954" s="37" t="s">
        <v>16337</v>
      </c>
      <c r="M2954" s="37" t="s">
        <v>2860</v>
      </c>
      <c r="N2954" s="37" t="s">
        <v>3584</v>
      </c>
      <c r="O2954" s="39" t="s">
        <v>16338</v>
      </c>
      <c r="P2954" s="37" t="s">
        <v>3693</v>
      </c>
      <c r="Q2954" s="37" t="s">
        <v>3694</v>
      </c>
      <c r="R2954" s="39" t="s">
        <v>16339</v>
      </c>
      <c r="S2954" s="40" t="s">
        <v>10741</v>
      </c>
      <c r="T2954" s="41">
        <v>61</v>
      </c>
      <c r="U2954" s="42">
        <v>0</v>
      </c>
      <c r="V2954" s="42">
        <v>0</v>
      </c>
      <c r="W2954" s="42"/>
      <c r="X2954" s="42"/>
      <c r="Y2954" s="102">
        <v>61</v>
      </c>
      <c r="Z2954">
        <v>1</v>
      </c>
      <c r="AA2954">
        <v>0</v>
      </c>
      <c r="AB2954">
        <v>0</v>
      </c>
      <c r="AE2954" s="103">
        <v>1</v>
      </c>
      <c r="AF2954">
        <v>2</v>
      </c>
      <c r="AG2954">
        <v>0</v>
      </c>
      <c r="AH2954">
        <v>0</v>
      </c>
      <c r="AI2954">
        <v>2</v>
      </c>
    </row>
    <row r="2955" spans="1:35" ht="15" hidden="1" customHeight="1" x14ac:dyDescent="0.25">
      <c r="A2955" s="37" t="s">
        <v>36</v>
      </c>
      <c r="B2955" s="37" t="s">
        <v>37</v>
      </c>
      <c r="C2955" s="37" t="s">
        <v>2276</v>
      </c>
      <c r="D2955" s="38" t="s">
        <v>16340</v>
      </c>
      <c r="E2955" s="37" t="s">
        <v>2277</v>
      </c>
      <c r="F2955" s="37" t="s">
        <v>1879</v>
      </c>
      <c r="G2955" s="37">
        <v>200000875</v>
      </c>
      <c r="H2955" s="100">
        <v>710265530</v>
      </c>
      <c r="I2955" s="101">
        <v>37918818</v>
      </c>
      <c r="J2955" s="37">
        <v>100017832</v>
      </c>
      <c r="K2955" s="37">
        <v>100004709</v>
      </c>
      <c r="L2955" s="37" t="s">
        <v>16341</v>
      </c>
      <c r="M2955" s="37" t="s">
        <v>1879</v>
      </c>
      <c r="N2955" s="37" t="s">
        <v>2029</v>
      </c>
      <c r="O2955" s="39" t="s">
        <v>12911</v>
      </c>
      <c r="P2955" s="37" t="s">
        <v>2278</v>
      </c>
      <c r="Q2955" s="37" t="s">
        <v>2279</v>
      </c>
      <c r="R2955" s="39" t="s">
        <v>16342</v>
      </c>
      <c r="S2955" s="40" t="s">
        <v>10741</v>
      </c>
      <c r="T2955" s="41">
        <v>7</v>
      </c>
      <c r="U2955" s="42">
        <v>0</v>
      </c>
      <c r="V2955" s="42">
        <v>0</v>
      </c>
      <c r="W2955" s="42"/>
      <c r="X2955" s="42"/>
      <c r="Y2955" s="102">
        <v>7</v>
      </c>
      <c r="Z2955">
        <v>0</v>
      </c>
      <c r="AA2955">
        <v>0</v>
      </c>
      <c r="AB2955">
        <v>0</v>
      </c>
      <c r="AE2955" s="103">
        <v>0</v>
      </c>
      <c r="AF2955">
        <v>0</v>
      </c>
      <c r="AG2955">
        <v>0</v>
      </c>
      <c r="AH2955">
        <v>0</v>
      </c>
      <c r="AI2955">
        <v>0</v>
      </c>
    </row>
    <row r="2956" spans="1:35" ht="15" hidden="1" customHeight="1" x14ac:dyDescent="0.25">
      <c r="A2956" s="37" t="s">
        <v>36</v>
      </c>
      <c r="B2956" s="37" t="s">
        <v>592</v>
      </c>
      <c r="C2956" s="37" t="s">
        <v>9962</v>
      </c>
      <c r="D2956" s="38" t="s">
        <v>16343</v>
      </c>
      <c r="E2956" s="37" t="s">
        <v>16344</v>
      </c>
      <c r="F2956" s="37" t="s">
        <v>8536</v>
      </c>
      <c r="G2956" s="37">
        <v>200003997</v>
      </c>
      <c r="H2956" s="100">
        <v>710276974</v>
      </c>
      <c r="I2956" s="101">
        <v>52752178</v>
      </c>
      <c r="J2956" s="37">
        <v>100018990</v>
      </c>
      <c r="K2956" s="37">
        <v>200003997</v>
      </c>
      <c r="L2956" s="37" t="s">
        <v>9964</v>
      </c>
      <c r="M2956" s="37" t="s">
        <v>8536</v>
      </c>
      <c r="N2956" s="37" t="s">
        <v>9828</v>
      </c>
      <c r="O2956" s="39" t="s">
        <v>10803</v>
      </c>
      <c r="P2956" s="37" t="s">
        <v>9763</v>
      </c>
      <c r="Q2956" s="37" t="s">
        <v>9965</v>
      </c>
      <c r="R2956" s="39" t="s">
        <v>10692</v>
      </c>
      <c r="S2956" s="40" t="s">
        <v>10741</v>
      </c>
      <c r="T2956" s="41">
        <v>0</v>
      </c>
      <c r="U2956" s="42">
        <v>7</v>
      </c>
      <c r="V2956" s="42">
        <v>0</v>
      </c>
      <c r="W2956" s="42"/>
      <c r="X2956" s="42"/>
      <c r="Y2956" s="102">
        <v>7</v>
      </c>
      <c r="Z2956">
        <v>0</v>
      </c>
      <c r="AA2956">
        <v>0</v>
      </c>
      <c r="AB2956">
        <v>0</v>
      </c>
      <c r="AE2956" s="103">
        <v>0</v>
      </c>
      <c r="AF2956">
        <v>0</v>
      </c>
      <c r="AG2956">
        <v>2</v>
      </c>
      <c r="AH2956">
        <v>0</v>
      </c>
      <c r="AI2956">
        <v>2</v>
      </c>
    </row>
    <row r="2957" spans="1:35" ht="30" hidden="1" x14ac:dyDescent="0.25">
      <c r="A2957" t="s">
        <v>36</v>
      </c>
      <c r="B2957" t="s">
        <v>37</v>
      </c>
      <c r="C2957" t="s">
        <v>9268</v>
      </c>
      <c r="D2957" s="43" t="s">
        <v>12023</v>
      </c>
      <c r="E2957" t="s">
        <v>9269</v>
      </c>
      <c r="F2957" s="44" t="s">
        <v>8536</v>
      </c>
      <c r="G2957" s="44">
        <v>200003317</v>
      </c>
      <c r="H2957" s="104">
        <v>35544619</v>
      </c>
      <c r="I2957" s="105">
        <v>331996</v>
      </c>
      <c r="J2957">
        <v>100016546</v>
      </c>
      <c r="K2957">
        <v>200003317</v>
      </c>
      <c r="L2957" t="s">
        <v>48</v>
      </c>
      <c r="M2957" t="s">
        <v>8536</v>
      </c>
      <c r="N2957" t="s">
        <v>6661</v>
      </c>
      <c r="O2957" s="45" t="s">
        <v>9870</v>
      </c>
      <c r="P2957" t="s">
        <v>6661</v>
      </c>
      <c r="Q2957" t="s">
        <v>9270</v>
      </c>
      <c r="R2957" s="45" t="s">
        <v>10688</v>
      </c>
      <c r="S2957" s="46" t="s">
        <v>10721</v>
      </c>
      <c r="T2957">
        <v>177</v>
      </c>
      <c r="U2957">
        <v>0</v>
      </c>
      <c r="V2957">
        <v>0</v>
      </c>
      <c r="Y2957" s="106">
        <v>177</v>
      </c>
      <c r="Z2957">
        <v>1</v>
      </c>
      <c r="AA2957">
        <v>0</v>
      </c>
      <c r="AB2957">
        <v>0</v>
      </c>
      <c r="AE2957" s="103">
        <v>1</v>
      </c>
      <c r="AF2957">
        <v>123</v>
      </c>
      <c r="AG2957">
        <v>0</v>
      </c>
      <c r="AH2957">
        <v>0</v>
      </c>
      <c r="AI2957">
        <v>123</v>
      </c>
    </row>
    <row r="2958" spans="1:35" ht="30" hidden="1" x14ac:dyDescent="0.25">
      <c r="A2958" t="s">
        <v>36</v>
      </c>
      <c r="B2958" t="s">
        <v>592</v>
      </c>
      <c r="C2958" t="s">
        <v>4146</v>
      </c>
      <c r="D2958" s="43" t="s">
        <v>16345</v>
      </c>
      <c r="E2958" t="s">
        <v>4147</v>
      </c>
      <c r="F2958" s="44" t="s">
        <v>2860</v>
      </c>
      <c r="G2958" s="44">
        <v>200003770</v>
      </c>
      <c r="H2958" s="104">
        <v>48412791</v>
      </c>
      <c r="I2958" s="105">
        <v>45742596</v>
      </c>
      <c r="J2958">
        <v>100017260</v>
      </c>
      <c r="K2958">
        <v>200003770</v>
      </c>
      <c r="L2958" t="s">
        <v>4148</v>
      </c>
      <c r="M2958" t="s">
        <v>2860</v>
      </c>
      <c r="N2958" t="s">
        <v>2862</v>
      </c>
      <c r="O2958" s="45" t="s">
        <v>2892</v>
      </c>
      <c r="P2958" t="s">
        <v>2862</v>
      </c>
      <c r="Q2958" t="s">
        <v>4149</v>
      </c>
      <c r="R2958" s="45" t="s">
        <v>10631</v>
      </c>
      <c r="S2958" s="46" t="s">
        <v>10721</v>
      </c>
      <c r="T2958">
        <v>0</v>
      </c>
      <c r="U2958">
        <v>20</v>
      </c>
      <c r="V2958">
        <v>0</v>
      </c>
      <c r="Y2958" s="106">
        <v>20</v>
      </c>
      <c r="Z2958">
        <v>0</v>
      </c>
      <c r="AA2958">
        <v>0</v>
      </c>
      <c r="AB2958">
        <v>0</v>
      </c>
      <c r="AE2958" s="103">
        <v>0</v>
      </c>
      <c r="AF2958">
        <v>0</v>
      </c>
      <c r="AG2958">
        <v>0</v>
      </c>
      <c r="AH2958">
        <v>0</v>
      </c>
      <c r="AI2958">
        <v>0</v>
      </c>
    </row>
    <row r="2959" spans="1:35" ht="30" hidden="1" x14ac:dyDescent="0.25">
      <c r="A2959" t="s">
        <v>36</v>
      </c>
      <c r="B2959" t="s">
        <v>37</v>
      </c>
      <c r="C2959" t="s">
        <v>1116</v>
      </c>
      <c r="D2959" s="43" t="s">
        <v>12881</v>
      </c>
      <c r="E2959" t="s">
        <v>1117</v>
      </c>
      <c r="F2959" s="44" t="s">
        <v>814</v>
      </c>
      <c r="G2959" s="44">
        <v>200000374</v>
      </c>
      <c r="H2959" s="104">
        <v>37839977</v>
      </c>
      <c r="I2959" s="105">
        <v>306169</v>
      </c>
      <c r="J2959">
        <v>100002068</v>
      </c>
      <c r="K2959">
        <v>200000374</v>
      </c>
      <c r="L2959" t="s">
        <v>48</v>
      </c>
      <c r="M2959" t="s">
        <v>814</v>
      </c>
      <c r="N2959" t="s">
        <v>1043</v>
      </c>
      <c r="O2959" s="45" t="s">
        <v>12882</v>
      </c>
      <c r="P2959" t="s">
        <v>1118</v>
      </c>
      <c r="Q2959" t="s">
        <v>1120</v>
      </c>
      <c r="R2959" s="45" t="s">
        <v>12883</v>
      </c>
      <c r="S2959" s="46" t="s">
        <v>10721</v>
      </c>
      <c r="T2959">
        <v>82</v>
      </c>
      <c r="U2959">
        <v>0</v>
      </c>
      <c r="V2959">
        <v>0</v>
      </c>
      <c r="Y2959" s="106">
        <v>82</v>
      </c>
      <c r="Z2959">
        <v>0</v>
      </c>
      <c r="AA2959">
        <v>0</v>
      </c>
      <c r="AB2959">
        <v>0</v>
      </c>
      <c r="AE2959" s="103">
        <v>0</v>
      </c>
      <c r="AF2959">
        <v>1</v>
      </c>
      <c r="AG2959">
        <v>0</v>
      </c>
      <c r="AH2959">
        <v>0</v>
      </c>
      <c r="AI2959">
        <v>1</v>
      </c>
    </row>
    <row r="2960" spans="1:35" ht="30" hidden="1" x14ac:dyDescent="0.25">
      <c r="A2960" t="s">
        <v>36</v>
      </c>
      <c r="B2960" t="s">
        <v>37</v>
      </c>
      <c r="C2960" t="s">
        <v>5060</v>
      </c>
      <c r="D2960" s="43" t="s">
        <v>16348</v>
      </c>
      <c r="E2960" t="s">
        <v>5061</v>
      </c>
      <c r="F2960" s="44" t="s">
        <v>4189</v>
      </c>
      <c r="G2960" s="44">
        <v>200001595</v>
      </c>
      <c r="H2960" s="104">
        <v>710022204</v>
      </c>
      <c r="I2960" s="105">
        <v>321397</v>
      </c>
      <c r="J2960">
        <v>100008921</v>
      </c>
      <c r="K2960">
        <v>200001595</v>
      </c>
      <c r="L2960" t="s">
        <v>48</v>
      </c>
      <c r="M2960" t="s">
        <v>4189</v>
      </c>
      <c r="N2960" t="s">
        <v>4960</v>
      </c>
      <c r="O2960" s="45" t="s">
        <v>11570</v>
      </c>
      <c r="P2960" t="s">
        <v>5062</v>
      </c>
      <c r="Q2960" t="s">
        <v>5063</v>
      </c>
      <c r="R2960" s="45" t="s">
        <v>16349</v>
      </c>
      <c r="S2960" s="46" t="s">
        <v>10741</v>
      </c>
      <c r="T2960">
        <v>10</v>
      </c>
      <c r="U2960">
        <v>0</v>
      </c>
      <c r="V2960">
        <v>0</v>
      </c>
      <c r="Y2960" s="106">
        <v>10</v>
      </c>
      <c r="Z2960">
        <v>0</v>
      </c>
      <c r="AA2960">
        <v>0</v>
      </c>
      <c r="AB2960">
        <v>0</v>
      </c>
      <c r="AE2960" s="103">
        <v>0</v>
      </c>
      <c r="AF2960">
        <v>0</v>
      </c>
      <c r="AG2960">
        <v>0</v>
      </c>
      <c r="AH2960">
        <v>0</v>
      </c>
      <c r="AI2960">
        <v>0</v>
      </c>
    </row>
    <row r="2961" spans="1:35" ht="30" hidden="1" x14ac:dyDescent="0.25">
      <c r="A2961" t="s">
        <v>36</v>
      </c>
      <c r="B2961" t="s">
        <v>37</v>
      </c>
      <c r="C2961" t="s">
        <v>2026</v>
      </c>
      <c r="D2961" s="43" t="s">
        <v>10953</v>
      </c>
      <c r="E2961" t="s">
        <v>2027</v>
      </c>
      <c r="F2961" s="44" t="s">
        <v>1879</v>
      </c>
      <c r="G2961" s="44">
        <v>200000840</v>
      </c>
      <c r="H2961" s="104">
        <v>710011040</v>
      </c>
      <c r="I2961" s="105">
        <v>312037</v>
      </c>
      <c r="J2961">
        <v>100004675</v>
      </c>
      <c r="K2961">
        <v>200000840</v>
      </c>
      <c r="L2961" t="s">
        <v>48</v>
      </c>
      <c r="M2961" t="s">
        <v>1879</v>
      </c>
      <c r="N2961" t="s">
        <v>2029</v>
      </c>
      <c r="O2961" s="45" t="s">
        <v>10954</v>
      </c>
      <c r="P2961" t="s">
        <v>2029</v>
      </c>
      <c r="Q2961" t="s">
        <v>2037</v>
      </c>
      <c r="R2961" s="45" t="s">
        <v>10955</v>
      </c>
      <c r="S2961" s="46" t="s">
        <v>10741</v>
      </c>
      <c r="T2961">
        <v>30</v>
      </c>
      <c r="U2961">
        <v>0</v>
      </c>
      <c r="V2961">
        <v>0</v>
      </c>
      <c r="Y2961" s="106">
        <v>30</v>
      </c>
      <c r="Z2961">
        <v>0</v>
      </c>
      <c r="AA2961">
        <v>0</v>
      </c>
      <c r="AB2961">
        <v>0</v>
      </c>
      <c r="AE2961" s="103">
        <v>0</v>
      </c>
      <c r="AF2961">
        <v>0</v>
      </c>
      <c r="AG2961">
        <v>0</v>
      </c>
      <c r="AH2961">
        <v>0</v>
      </c>
      <c r="AI2961">
        <v>0</v>
      </c>
    </row>
    <row r="2962" spans="1:35" ht="30" hidden="1" x14ac:dyDescent="0.25">
      <c r="A2962" t="s">
        <v>36</v>
      </c>
      <c r="B2962" t="s">
        <v>37</v>
      </c>
      <c r="C2962" t="s">
        <v>2560</v>
      </c>
      <c r="D2962" s="43" t="s">
        <v>16346</v>
      </c>
      <c r="E2962" t="s">
        <v>2561</v>
      </c>
      <c r="F2962" s="44" t="s">
        <v>1879</v>
      </c>
      <c r="G2962" s="44">
        <v>200000787</v>
      </c>
      <c r="H2962" s="104">
        <v>710018690</v>
      </c>
      <c r="I2962" s="105">
        <v>318281</v>
      </c>
      <c r="J2962">
        <v>100004146</v>
      </c>
      <c r="K2962">
        <v>200000787</v>
      </c>
      <c r="L2962" t="s">
        <v>48</v>
      </c>
      <c r="M2962" t="s">
        <v>1879</v>
      </c>
      <c r="N2962" t="s">
        <v>2463</v>
      </c>
      <c r="O2962" s="45" t="s">
        <v>10833</v>
      </c>
      <c r="P2962" t="s">
        <v>2562</v>
      </c>
      <c r="Q2962" t="s">
        <v>2563</v>
      </c>
      <c r="R2962" s="45" t="s">
        <v>16347</v>
      </c>
      <c r="S2962" s="46" t="s">
        <v>10741</v>
      </c>
      <c r="T2962">
        <v>13</v>
      </c>
      <c r="U2962">
        <v>0</v>
      </c>
      <c r="V2962">
        <v>0</v>
      </c>
      <c r="Y2962" s="106">
        <v>13</v>
      </c>
      <c r="Z2962">
        <v>0</v>
      </c>
      <c r="AA2962">
        <v>0</v>
      </c>
      <c r="AB2962">
        <v>0</v>
      </c>
      <c r="AE2962" s="103">
        <v>0</v>
      </c>
      <c r="AF2962">
        <v>0</v>
      </c>
      <c r="AG2962">
        <v>0</v>
      </c>
      <c r="AH2962">
        <v>0</v>
      </c>
      <c r="AI2962">
        <v>0</v>
      </c>
    </row>
    <row r="2963" spans="1:35" ht="30" hidden="1" x14ac:dyDescent="0.25">
      <c r="A2963" t="s">
        <v>36</v>
      </c>
      <c r="B2963" t="s">
        <v>37</v>
      </c>
      <c r="C2963" t="s">
        <v>6806</v>
      </c>
      <c r="D2963" s="43" t="s">
        <v>16352</v>
      </c>
      <c r="E2963" t="s">
        <v>6807</v>
      </c>
      <c r="F2963" s="44" t="s">
        <v>6696</v>
      </c>
      <c r="G2963" s="44">
        <v>200002222</v>
      </c>
      <c r="H2963" s="104">
        <v>710023391</v>
      </c>
      <c r="I2963" s="105">
        <v>322164</v>
      </c>
      <c r="J2963">
        <v>100011590</v>
      </c>
      <c r="K2963">
        <v>200002222</v>
      </c>
      <c r="L2963" t="s">
        <v>48</v>
      </c>
      <c r="M2963" t="s">
        <v>6696</v>
      </c>
      <c r="N2963" t="s">
        <v>557</v>
      </c>
      <c r="O2963" s="45" t="s">
        <v>10895</v>
      </c>
      <c r="P2963" t="s">
        <v>6808</v>
      </c>
      <c r="Q2963" t="s">
        <v>6809</v>
      </c>
      <c r="R2963" s="45" t="s">
        <v>16353</v>
      </c>
      <c r="S2963" s="46" t="s">
        <v>10741</v>
      </c>
      <c r="T2963">
        <v>2</v>
      </c>
      <c r="U2963">
        <v>0</v>
      </c>
      <c r="V2963">
        <v>0</v>
      </c>
      <c r="Y2963" s="106">
        <v>2</v>
      </c>
      <c r="Z2963">
        <v>0</v>
      </c>
      <c r="AA2963">
        <v>0</v>
      </c>
      <c r="AB2963">
        <v>0</v>
      </c>
      <c r="AE2963" s="103">
        <v>0</v>
      </c>
      <c r="AF2963">
        <v>0</v>
      </c>
      <c r="AG2963">
        <v>0</v>
      </c>
      <c r="AH2963">
        <v>0</v>
      </c>
      <c r="AI2963">
        <v>0</v>
      </c>
    </row>
    <row r="2964" spans="1:35" ht="30" hidden="1" x14ac:dyDescent="0.25">
      <c r="A2964" t="s">
        <v>36</v>
      </c>
      <c r="B2964" t="s">
        <v>37</v>
      </c>
      <c r="C2964" t="s">
        <v>7262</v>
      </c>
      <c r="D2964" s="43" t="s">
        <v>16354</v>
      </c>
      <c r="E2964" t="s">
        <v>7263</v>
      </c>
      <c r="F2964" s="44" t="s">
        <v>6696</v>
      </c>
      <c r="G2964" s="44">
        <v>200002362</v>
      </c>
      <c r="H2964" s="104">
        <v>710027567</v>
      </c>
      <c r="I2964" s="105">
        <v>326399</v>
      </c>
      <c r="J2964">
        <v>100012068</v>
      </c>
      <c r="K2964">
        <v>200002362</v>
      </c>
      <c r="L2964" t="s">
        <v>48</v>
      </c>
      <c r="M2964" t="s">
        <v>6696</v>
      </c>
      <c r="N2964" t="s">
        <v>7232</v>
      </c>
      <c r="O2964" s="45" t="s">
        <v>16355</v>
      </c>
      <c r="P2964" t="s">
        <v>7264</v>
      </c>
      <c r="Q2964" t="s">
        <v>7265</v>
      </c>
      <c r="R2964" s="45" t="s">
        <v>16356</v>
      </c>
      <c r="S2964" s="46" t="s">
        <v>10741</v>
      </c>
      <c r="T2964">
        <v>15</v>
      </c>
      <c r="U2964">
        <v>0</v>
      </c>
      <c r="V2964">
        <v>0</v>
      </c>
      <c r="Y2964" s="106">
        <v>15</v>
      </c>
      <c r="Z2964">
        <v>0</v>
      </c>
      <c r="AA2964">
        <v>0</v>
      </c>
      <c r="AB2964">
        <v>0</v>
      </c>
      <c r="AE2964" s="103">
        <v>0</v>
      </c>
      <c r="AF2964">
        <v>5</v>
      </c>
      <c r="AG2964">
        <v>0</v>
      </c>
      <c r="AH2964">
        <v>0</v>
      </c>
      <c r="AI2964">
        <v>5</v>
      </c>
    </row>
    <row r="2965" spans="1:35" ht="30" hidden="1" x14ac:dyDescent="0.25">
      <c r="A2965" t="s">
        <v>36</v>
      </c>
      <c r="B2965" t="s">
        <v>37</v>
      </c>
      <c r="C2965" t="s">
        <v>10063</v>
      </c>
      <c r="D2965" s="43" t="s">
        <v>16358</v>
      </c>
      <c r="E2965" t="s">
        <v>10064</v>
      </c>
      <c r="F2965" s="44" t="s">
        <v>568</v>
      </c>
      <c r="G2965" s="44">
        <v>200001721</v>
      </c>
      <c r="H2965" s="104">
        <v>710013400</v>
      </c>
      <c r="I2965" s="105">
        <v>313637</v>
      </c>
      <c r="J2965">
        <v>100009740</v>
      </c>
      <c r="K2965">
        <v>200001721</v>
      </c>
      <c r="L2965" t="s">
        <v>48</v>
      </c>
      <c r="M2965" t="s">
        <v>568</v>
      </c>
      <c r="N2965" t="s">
        <v>5444</v>
      </c>
      <c r="O2965" s="45" t="s">
        <v>16359</v>
      </c>
      <c r="P2965" t="s">
        <v>10065</v>
      </c>
      <c r="Q2965" t="s">
        <v>10066</v>
      </c>
      <c r="R2965" s="45" t="s">
        <v>10658</v>
      </c>
      <c r="S2965" s="46" t="s">
        <v>10741</v>
      </c>
      <c r="T2965">
        <v>1</v>
      </c>
      <c r="U2965">
        <v>0</v>
      </c>
      <c r="V2965">
        <v>0</v>
      </c>
      <c r="Y2965" s="106">
        <v>1</v>
      </c>
      <c r="Z2965">
        <v>0</v>
      </c>
      <c r="AA2965">
        <v>0</v>
      </c>
      <c r="AB2965">
        <v>0</v>
      </c>
      <c r="AE2965" s="103">
        <v>0</v>
      </c>
      <c r="AF2965">
        <v>0</v>
      </c>
      <c r="AG2965">
        <v>0</v>
      </c>
      <c r="AH2965">
        <v>0</v>
      </c>
      <c r="AI2965">
        <v>0</v>
      </c>
    </row>
    <row r="2966" spans="1:35" ht="30" hidden="1" x14ac:dyDescent="0.25">
      <c r="A2966" t="s">
        <v>36</v>
      </c>
      <c r="B2966" t="s">
        <v>592</v>
      </c>
      <c r="C2966" t="s">
        <v>2835</v>
      </c>
      <c r="D2966" s="43" t="s">
        <v>16357</v>
      </c>
      <c r="E2966" t="s">
        <v>2836</v>
      </c>
      <c r="F2966" s="44" t="s">
        <v>1879</v>
      </c>
      <c r="G2966" s="44">
        <v>200003897</v>
      </c>
      <c r="H2966" s="104">
        <v>710267320</v>
      </c>
      <c r="I2966" s="105">
        <v>48228591</v>
      </c>
      <c r="J2966">
        <v>100018045</v>
      </c>
      <c r="K2966">
        <v>200003897</v>
      </c>
      <c r="L2966" t="s">
        <v>2837</v>
      </c>
      <c r="M2966" t="s">
        <v>1879</v>
      </c>
      <c r="N2966" t="s">
        <v>2463</v>
      </c>
      <c r="O2966" s="45" t="s">
        <v>12215</v>
      </c>
      <c r="P2966" t="s">
        <v>2521</v>
      </c>
      <c r="Q2966" t="s">
        <v>2838</v>
      </c>
      <c r="R2966" s="45" t="s">
        <v>15382</v>
      </c>
      <c r="S2966" s="46" t="s">
        <v>10741</v>
      </c>
      <c r="T2966">
        <v>0</v>
      </c>
      <c r="U2966">
        <v>9</v>
      </c>
      <c r="V2966">
        <v>0</v>
      </c>
      <c r="Y2966" s="106">
        <v>9</v>
      </c>
      <c r="Z2966">
        <v>0</v>
      </c>
      <c r="AA2966">
        <v>0</v>
      </c>
      <c r="AB2966">
        <v>0</v>
      </c>
      <c r="AE2966" s="103">
        <v>0</v>
      </c>
      <c r="AF2966">
        <v>0</v>
      </c>
      <c r="AG2966">
        <v>4</v>
      </c>
      <c r="AH2966">
        <v>0</v>
      </c>
      <c r="AI2966">
        <v>4</v>
      </c>
    </row>
    <row r="2967" spans="1:35" ht="30" hidden="1" x14ac:dyDescent="0.25">
      <c r="A2967" t="s">
        <v>36</v>
      </c>
      <c r="B2967" t="s">
        <v>37</v>
      </c>
      <c r="C2967" t="s">
        <v>3325</v>
      </c>
      <c r="D2967" s="43" t="s">
        <v>16360</v>
      </c>
      <c r="E2967" t="s">
        <v>3326</v>
      </c>
      <c r="F2967" s="44" t="s">
        <v>2860</v>
      </c>
      <c r="G2967" s="44">
        <v>200000926</v>
      </c>
      <c r="H2967" s="104">
        <v>710217730</v>
      </c>
      <c r="I2967" s="105">
        <v>37866877</v>
      </c>
      <c r="J2967">
        <v>100006522</v>
      </c>
      <c r="K2967">
        <v>100006523</v>
      </c>
      <c r="L2967" t="s">
        <v>3327</v>
      </c>
      <c r="M2967" t="s">
        <v>2860</v>
      </c>
      <c r="N2967" t="s">
        <v>1815</v>
      </c>
      <c r="O2967" s="45" t="s">
        <v>16361</v>
      </c>
      <c r="P2967" t="s">
        <v>3328</v>
      </c>
      <c r="Q2967" t="s">
        <v>3329</v>
      </c>
      <c r="R2967" s="45" t="s">
        <v>16362</v>
      </c>
      <c r="S2967" s="46" t="s">
        <v>10741</v>
      </c>
      <c r="T2967">
        <v>14</v>
      </c>
      <c r="U2967">
        <v>0</v>
      </c>
      <c r="V2967">
        <v>0</v>
      </c>
      <c r="Y2967" s="106">
        <v>14</v>
      </c>
      <c r="Z2967">
        <v>0</v>
      </c>
      <c r="AA2967">
        <v>0</v>
      </c>
      <c r="AB2967">
        <v>0</v>
      </c>
      <c r="AE2967" s="103">
        <v>0</v>
      </c>
      <c r="AF2967">
        <v>0</v>
      </c>
      <c r="AG2967">
        <v>0</v>
      </c>
      <c r="AH2967">
        <v>0</v>
      </c>
      <c r="AI2967">
        <v>0</v>
      </c>
    </row>
    <row r="2968" spans="1:35" ht="30" hidden="1" x14ac:dyDescent="0.25">
      <c r="A2968" t="s">
        <v>36</v>
      </c>
      <c r="B2968" t="s">
        <v>37</v>
      </c>
      <c r="C2968" t="s">
        <v>6922</v>
      </c>
      <c r="D2968" s="43" t="s">
        <v>16363</v>
      </c>
      <c r="E2968" t="s">
        <v>6923</v>
      </c>
      <c r="F2968" s="44" t="s">
        <v>6696</v>
      </c>
      <c r="G2968" s="44">
        <v>200002264</v>
      </c>
      <c r="H2968" s="104">
        <v>710023685</v>
      </c>
      <c r="I2968" s="105">
        <v>322636</v>
      </c>
      <c r="J2968">
        <v>100011699</v>
      </c>
      <c r="K2968">
        <v>200002264</v>
      </c>
      <c r="L2968" t="s">
        <v>48</v>
      </c>
      <c r="M2968" t="s">
        <v>6696</v>
      </c>
      <c r="N2968" t="s">
        <v>557</v>
      </c>
      <c r="O2968" s="45" t="s">
        <v>16364</v>
      </c>
      <c r="P2968" t="s">
        <v>6924</v>
      </c>
      <c r="Q2968" t="s">
        <v>6925</v>
      </c>
      <c r="R2968" s="45" t="s">
        <v>16365</v>
      </c>
      <c r="S2968" s="46" t="s">
        <v>10741</v>
      </c>
      <c r="T2968">
        <v>2</v>
      </c>
      <c r="U2968">
        <v>0</v>
      </c>
      <c r="V2968">
        <v>0</v>
      </c>
      <c r="Y2968" s="106">
        <v>2</v>
      </c>
      <c r="Z2968">
        <v>0</v>
      </c>
      <c r="AA2968">
        <v>0</v>
      </c>
      <c r="AB2968">
        <v>0</v>
      </c>
      <c r="AE2968" s="103">
        <v>0</v>
      </c>
      <c r="AF2968">
        <v>3</v>
      </c>
      <c r="AG2968">
        <v>0</v>
      </c>
      <c r="AH2968">
        <v>0</v>
      </c>
      <c r="AI2968">
        <v>3</v>
      </c>
    </row>
    <row r="2969" spans="1:35" ht="30" hidden="1" x14ac:dyDescent="0.25">
      <c r="A2969" t="s">
        <v>36</v>
      </c>
      <c r="B2969" t="s">
        <v>37</v>
      </c>
      <c r="C2969" t="s">
        <v>9412</v>
      </c>
      <c r="D2969" s="43" t="s">
        <v>16521</v>
      </c>
      <c r="E2969" t="s">
        <v>9413</v>
      </c>
      <c r="F2969" s="44" t="s">
        <v>8536</v>
      </c>
      <c r="G2969" s="44">
        <v>200003356</v>
      </c>
      <c r="H2969" s="104">
        <v>710032862</v>
      </c>
      <c r="I2969" s="105">
        <v>331759</v>
      </c>
      <c r="J2969">
        <v>100016437</v>
      </c>
      <c r="K2969">
        <v>200003356</v>
      </c>
      <c r="L2969" t="s">
        <v>48</v>
      </c>
      <c r="M2969" t="s">
        <v>8536</v>
      </c>
      <c r="N2969" t="s">
        <v>6661</v>
      </c>
      <c r="O2969" s="45" t="s">
        <v>11822</v>
      </c>
      <c r="P2969" t="s">
        <v>9414</v>
      </c>
      <c r="Q2969" t="s">
        <v>9415</v>
      </c>
      <c r="R2969" s="45" t="s">
        <v>16522</v>
      </c>
      <c r="S2969" s="46" t="s">
        <v>10741</v>
      </c>
      <c r="T2969">
        <v>15</v>
      </c>
      <c r="U2969">
        <v>0</v>
      </c>
      <c r="V2969">
        <v>0</v>
      </c>
      <c r="Y2969" s="106">
        <v>15</v>
      </c>
      <c r="Z2969">
        <v>0</v>
      </c>
      <c r="AA2969">
        <v>0</v>
      </c>
      <c r="AB2969">
        <v>0</v>
      </c>
      <c r="AE2969" s="103">
        <v>0</v>
      </c>
      <c r="AF2969">
        <v>0</v>
      </c>
      <c r="AG2969">
        <v>0</v>
      </c>
      <c r="AH2969">
        <v>0</v>
      </c>
      <c r="AI2969">
        <v>0</v>
      </c>
    </row>
    <row r="2970" spans="1:35" ht="30" hidden="1" x14ac:dyDescent="0.25">
      <c r="A2970" t="s">
        <v>36</v>
      </c>
      <c r="B2970" t="s">
        <v>37</v>
      </c>
      <c r="C2970" t="s">
        <v>4728</v>
      </c>
      <c r="D2970" s="43" t="s">
        <v>16519</v>
      </c>
      <c r="E2970" t="s">
        <v>4729</v>
      </c>
      <c r="F2970" s="44" t="s">
        <v>4189</v>
      </c>
      <c r="G2970" s="44">
        <v>200001397</v>
      </c>
      <c r="H2970" s="104">
        <v>710015763</v>
      </c>
      <c r="I2970" s="105">
        <v>315664</v>
      </c>
      <c r="J2970">
        <v>100007829</v>
      </c>
      <c r="K2970">
        <v>200001397</v>
      </c>
      <c r="L2970" t="s">
        <v>48</v>
      </c>
      <c r="M2970" t="s">
        <v>4189</v>
      </c>
      <c r="N2970" t="s">
        <v>4596</v>
      </c>
      <c r="O2970" s="45" t="s">
        <v>11656</v>
      </c>
      <c r="P2970" t="s">
        <v>4730</v>
      </c>
      <c r="Q2970" t="s">
        <v>4731</v>
      </c>
      <c r="R2970" s="45" t="s">
        <v>16520</v>
      </c>
      <c r="S2970" s="46" t="s">
        <v>10741</v>
      </c>
      <c r="T2970">
        <v>5</v>
      </c>
      <c r="U2970">
        <v>0</v>
      </c>
      <c r="V2970">
        <v>0</v>
      </c>
      <c r="Y2970" s="106">
        <v>5</v>
      </c>
      <c r="Z2970">
        <v>0</v>
      </c>
      <c r="AA2970">
        <v>0</v>
      </c>
      <c r="AB2970">
        <v>0</v>
      </c>
      <c r="AE2970" s="103">
        <v>0</v>
      </c>
      <c r="AF2970">
        <v>0</v>
      </c>
      <c r="AG2970">
        <v>0</v>
      </c>
      <c r="AH2970">
        <v>0</v>
      </c>
      <c r="AI2970">
        <v>0</v>
      </c>
    </row>
    <row r="2971" spans="1:35" ht="30" hidden="1" x14ac:dyDescent="0.25">
      <c r="A2971" t="s">
        <v>36</v>
      </c>
      <c r="B2971" t="s">
        <v>37</v>
      </c>
      <c r="C2971" t="s">
        <v>1360</v>
      </c>
      <c r="D2971" s="43" t="s">
        <v>10811</v>
      </c>
      <c r="E2971" t="s">
        <v>1361</v>
      </c>
      <c r="F2971" s="44" t="s">
        <v>814</v>
      </c>
      <c r="G2971" s="44">
        <v>200000523</v>
      </c>
      <c r="H2971" s="104">
        <v>710012373</v>
      </c>
      <c r="I2971" s="105">
        <v>313114</v>
      </c>
      <c r="J2971">
        <v>100002943</v>
      </c>
      <c r="K2971">
        <v>200000523</v>
      </c>
      <c r="L2971" t="s">
        <v>48</v>
      </c>
      <c r="M2971" t="s">
        <v>814</v>
      </c>
      <c r="N2971" t="s">
        <v>549</v>
      </c>
      <c r="O2971" s="45" t="s">
        <v>1385</v>
      </c>
      <c r="P2971" t="s">
        <v>549</v>
      </c>
      <c r="Q2971" t="s">
        <v>1374</v>
      </c>
      <c r="R2971" s="45" t="s">
        <v>10622</v>
      </c>
      <c r="S2971" s="46" t="s">
        <v>10741</v>
      </c>
      <c r="T2971">
        <v>37</v>
      </c>
      <c r="U2971">
        <v>0</v>
      </c>
      <c r="V2971">
        <v>0</v>
      </c>
      <c r="Y2971" s="106">
        <v>37</v>
      </c>
      <c r="Z2971">
        <v>0</v>
      </c>
      <c r="AA2971">
        <v>0</v>
      </c>
      <c r="AB2971">
        <v>0</v>
      </c>
      <c r="AE2971" s="103">
        <v>0</v>
      </c>
      <c r="AF2971">
        <v>6</v>
      </c>
      <c r="AG2971">
        <v>0</v>
      </c>
      <c r="AH2971">
        <v>0</v>
      </c>
      <c r="AI2971">
        <v>6</v>
      </c>
    </row>
    <row r="2972" spans="1:35" ht="30" hidden="1" x14ac:dyDescent="0.25">
      <c r="A2972" t="s">
        <v>36</v>
      </c>
      <c r="B2972" t="s">
        <v>37</v>
      </c>
      <c r="C2972" t="s">
        <v>2026</v>
      </c>
      <c r="D2972" s="43" t="s">
        <v>10953</v>
      </c>
      <c r="E2972" t="s">
        <v>2027</v>
      </c>
      <c r="F2972" s="44" t="s">
        <v>1879</v>
      </c>
      <c r="G2972" s="44">
        <v>200000840</v>
      </c>
      <c r="H2972" s="104">
        <v>710011016</v>
      </c>
      <c r="I2972" s="105">
        <v>312037</v>
      </c>
      <c r="J2972">
        <v>100004686</v>
      </c>
      <c r="K2972">
        <v>200000840</v>
      </c>
      <c r="L2972" t="s">
        <v>48</v>
      </c>
      <c r="M2972" t="s">
        <v>1879</v>
      </c>
      <c r="N2972" t="s">
        <v>2029</v>
      </c>
      <c r="O2972" s="45" t="s">
        <v>10954</v>
      </c>
      <c r="P2972" t="s">
        <v>2029</v>
      </c>
      <c r="Q2972" t="s">
        <v>2036</v>
      </c>
      <c r="R2972" s="45" t="s">
        <v>10955</v>
      </c>
      <c r="S2972" s="46" t="s">
        <v>10741</v>
      </c>
      <c r="T2972">
        <v>18</v>
      </c>
      <c r="U2972">
        <v>0</v>
      </c>
      <c r="V2972">
        <v>0</v>
      </c>
      <c r="Y2972" s="106">
        <v>18</v>
      </c>
      <c r="Z2972">
        <v>0</v>
      </c>
      <c r="AA2972">
        <v>0</v>
      </c>
      <c r="AB2972">
        <v>0</v>
      </c>
      <c r="AE2972" s="103">
        <v>0</v>
      </c>
      <c r="AF2972">
        <v>2</v>
      </c>
      <c r="AG2972">
        <v>0</v>
      </c>
      <c r="AH2972">
        <v>0</v>
      </c>
      <c r="AI2972">
        <v>2</v>
      </c>
    </row>
    <row r="2973" spans="1:35" ht="30" hidden="1" x14ac:dyDescent="0.25">
      <c r="A2973" t="s">
        <v>36</v>
      </c>
      <c r="B2973" t="s">
        <v>37</v>
      </c>
      <c r="C2973" t="s">
        <v>9747</v>
      </c>
      <c r="D2973" s="43" t="s">
        <v>10802</v>
      </c>
      <c r="E2973" t="s">
        <v>9748</v>
      </c>
      <c r="F2973" s="44" t="s">
        <v>8536</v>
      </c>
      <c r="G2973" s="44">
        <v>200002913</v>
      </c>
      <c r="H2973" s="104">
        <v>35540524</v>
      </c>
      <c r="I2973" s="105">
        <v>691135</v>
      </c>
      <c r="J2973">
        <v>100014646</v>
      </c>
      <c r="K2973">
        <v>200002913</v>
      </c>
      <c r="L2973" t="s">
        <v>48</v>
      </c>
      <c r="M2973" t="s">
        <v>8536</v>
      </c>
      <c r="N2973" t="s">
        <v>9828</v>
      </c>
      <c r="O2973" s="45" t="s">
        <v>11074</v>
      </c>
      <c r="P2973" t="s">
        <v>9758</v>
      </c>
      <c r="Q2973" t="s">
        <v>9759</v>
      </c>
      <c r="R2973" s="45" t="s">
        <v>11589</v>
      </c>
      <c r="S2973" s="46" t="s">
        <v>10721</v>
      </c>
      <c r="T2973">
        <v>35</v>
      </c>
      <c r="U2973">
        <v>0</v>
      </c>
      <c r="V2973">
        <v>0</v>
      </c>
      <c r="Y2973" s="106">
        <v>35</v>
      </c>
      <c r="Z2973">
        <v>0</v>
      </c>
      <c r="AA2973">
        <v>0</v>
      </c>
      <c r="AB2973">
        <v>0</v>
      </c>
      <c r="AE2973" s="103">
        <v>0</v>
      </c>
      <c r="AF2973">
        <v>4</v>
      </c>
      <c r="AG2973">
        <v>0</v>
      </c>
      <c r="AH2973">
        <v>0</v>
      </c>
      <c r="AI2973">
        <v>4</v>
      </c>
    </row>
    <row r="2974" spans="1:35" ht="30" hidden="1" x14ac:dyDescent="0.25">
      <c r="A2974" t="s">
        <v>36</v>
      </c>
      <c r="B2974" t="s">
        <v>37</v>
      </c>
      <c r="C2974" t="s">
        <v>1693</v>
      </c>
      <c r="D2974" s="43" t="s">
        <v>16376</v>
      </c>
      <c r="E2974" t="s">
        <v>1694</v>
      </c>
      <c r="F2974" s="44" t="s">
        <v>814</v>
      </c>
      <c r="G2974" s="44">
        <v>200000380</v>
      </c>
      <c r="H2974" s="104">
        <v>710003838</v>
      </c>
      <c r="I2974" s="105">
        <v>611638</v>
      </c>
      <c r="J2974">
        <v>100001939</v>
      </c>
      <c r="K2974">
        <v>200000380</v>
      </c>
      <c r="L2974" t="s">
        <v>48</v>
      </c>
      <c r="M2974" t="s">
        <v>814</v>
      </c>
      <c r="N2974" t="s">
        <v>1043</v>
      </c>
      <c r="O2974" s="45" t="s">
        <v>16377</v>
      </c>
      <c r="P2974" t="s">
        <v>1695</v>
      </c>
      <c r="Q2974" t="s">
        <v>16378</v>
      </c>
      <c r="R2974" s="45" t="s">
        <v>16379</v>
      </c>
      <c r="S2974" s="46" t="s">
        <v>10741</v>
      </c>
      <c r="T2974">
        <v>27</v>
      </c>
      <c r="U2974">
        <v>0</v>
      </c>
      <c r="V2974">
        <v>0</v>
      </c>
      <c r="Y2974" s="106">
        <v>27</v>
      </c>
      <c r="Z2974">
        <v>0</v>
      </c>
      <c r="AA2974">
        <v>0</v>
      </c>
      <c r="AB2974">
        <v>0</v>
      </c>
      <c r="AE2974" s="103">
        <v>0</v>
      </c>
      <c r="AF2974">
        <v>0</v>
      </c>
      <c r="AG2974">
        <v>0</v>
      </c>
      <c r="AH2974">
        <v>0</v>
      </c>
      <c r="AI2974">
        <v>0</v>
      </c>
    </row>
    <row r="2975" spans="1:35" ht="30" hidden="1" x14ac:dyDescent="0.25">
      <c r="A2975" t="s">
        <v>36</v>
      </c>
      <c r="B2975" t="s">
        <v>592</v>
      </c>
      <c r="C2975" t="s">
        <v>10015</v>
      </c>
      <c r="D2975" s="43" t="s">
        <v>16380</v>
      </c>
      <c r="E2975" t="s">
        <v>10016</v>
      </c>
      <c r="F2975" s="44" t="s">
        <v>40</v>
      </c>
      <c r="G2975" s="44">
        <v>200000014</v>
      </c>
      <c r="H2975" s="104">
        <v>710233469</v>
      </c>
      <c r="I2975" s="105">
        <v>45640815</v>
      </c>
      <c r="J2975">
        <v>100001392</v>
      </c>
      <c r="K2975">
        <v>200000014</v>
      </c>
      <c r="L2975" t="s">
        <v>10017</v>
      </c>
      <c r="M2975" t="s">
        <v>40</v>
      </c>
      <c r="N2975" t="s">
        <v>56</v>
      </c>
      <c r="O2975" s="45" t="s">
        <v>14604</v>
      </c>
      <c r="P2975" t="s">
        <v>158</v>
      </c>
      <c r="Q2975" t="s">
        <v>10018</v>
      </c>
      <c r="R2975" s="45" t="s">
        <v>10613</v>
      </c>
      <c r="S2975" s="46" t="s">
        <v>10741</v>
      </c>
      <c r="T2975">
        <v>0</v>
      </c>
      <c r="U2975">
        <v>0</v>
      </c>
      <c r="V2975">
        <v>0</v>
      </c>
      <c r="Y2975" s="106">
        <v>0</v>
      </c>
      <c r="Z2975">
        <v>0</v>
      </c>
      <c r="AA2975">
        <v>0</v>
      </c>
      <c r="AB2975">
        <v>0</v>
      </c>
      <c r="AE2975" s="103">
        <v>0</v>
      </c>
      <c r="AF2975">
        <v>0</v>
      </c>
      <c r="AG2975">
        <v>0</v>
      </c>
      <c r="AH2975">
        <v>0</v>
      </c>
      <c r="AI2975">
        <v>0</v>
      </c>
    </row>
    <row r="2976" spans="1:35" ht="30" hidden="1" x14ac:dyDescent="0.25">
      <c r="A2976" t="s">
        <v>36</v>
      </c>
      <c r="B2976" t="s">
        <v>37</v>
      </c>
      <c r="C2976" t="s">
        <v>4745</v>
      </c>
      <c r="D2976" s="43" t="s">
        <v>12376</v>
      </c>
      <c r="E2976" t="s">
        <v>4746</v>
      </c>
      <c r="F2976" s="44" t="s">
        <v>4189</v>
      </c>
      <c r="G2976" s="44">
        <v>200001498</v>
      </c>
      <c r="H2976" s="104">
        <v>710230800</v>
      </c>
      <c r="I2976" s="105">
        <v>315737</v>
      </c>
      <c r="J2976">
        <v>100008527</v>
      </c>
      <c r="K2976">
        <v>200001498</v>
      </c>
      <c r="L2976" t="s">
        <v>48</v>
      </c>
      <c r="M2976" t="s">
        <v>4189</v>
      </c>
      <c r="N2976" t="s">
        <v>4675</v>
      </c>
      <c r="O2976" s="45" t="s">
        <v>11371</v>
      </c>
      <c r="P2976" t="s">
        <v>4675</v>
      </c>
      <c r="Q2976" t="s">
        <v>4752</v>
      </c>
      <c r="R2976" s="45" t="s">
        <v>10657</v>
      </c>
      <c r="S2976" s="46" t="s">
        <v>10741</v>
      </c>
      <c r="T2976">
        <v>16</v>
      </c>
      <c r="U2976">
        <v>0</v>
      </c>
      <c r="V2976">
        <v>0</v>
      </c>
      <c r="Y2976" s="106">
        <v>16</v>
      </c>
      <c r="Z2976">
        <v>0</v>
      </c>
      <c r="AA2976">
        <v>0</v>
      </c>
      <c r="AB2976">
        <v>0</v>
      </c>
      <c r="AE2976" s="103">
        <v>0</v>
      </c>
      <c r="AF2976">
        <v>0</v>
      </c>
      <c r="AG2976">
        <v>0</v>
      </c>
      <c r="AH2976">
        <v>0</v>
      </c>
      <c r="AI2976">
        <v>0</v>
      </c>
    </row>
    <row r="2977" spans="1:35" ht="30" hidden="1" x14ac:dyDescent="0.25">
      <c r="A2977" t="s">
        <v>36</v>
      </c>
      <c r="B2977" t="s">
        <v>37</v>
      </c>
      <c r="C2977" t="s">
        <v>9682</v>
      </c>
      <c r="D2977" s="43" t="s">
        <v>16381</v>
      </c>
      <c r="E2977" t="s">
        <v>9683</v>
      </c>
      <c r="F2977" s="44" t="s">
        <v>8536</v>
      </c>
      <c r="G2977" s="44">
        <v>200003390</v>
      </c>
      <c r="H2977" s="104">
        <v>710033443</v>
      </c>
      <c r="I2977" s="105">
        <v>332178</v>
      </c>
      <c r="J2977">
        <v>100016610</v>
      </c>
      <c r="K2977">
        <v>200003390</v>
      </c>
      <c r="L2977" t="s">
        <v>210</v>
      </c>
      <c r="M2977" t="s">
        <v>8536</v>
      </c>
      <c r="N2977" t="s">
        <v>6661</v>
      </c>
      <c r="O2977" s="45" t="s">
        <v>13353</v>
      </c>
      <c r="P2977" t="s">
        <v>9684</v>
      </c>
      <c r="Q2977" t="s">
        <v>9685</v>
      </c>
      <c r="R2977" s="45" t="s">
        <v>16382</v>
      </c>
      <c r="S2977" s="46" t="s">
        <v>10741</v>
      </c>
      <c r="T2977">
        <v>1</v>
      </c>
      <c r="U2977">
        <v>0</v>
      </c>
      <c r="V2977">
        <v>0</v>
      </c>
      <c r="Y2977" s="106">
        <v>1</v>
      </c>
      <c r="Z2977">
        <v>0</v>
      </c>
      <c r="AA2977">
        <v>0</v>
      </c>
      <c r="AB2977">
        <v>0</v>
      </c>
      <c r="AE2977" s="103">
        <v>0</v>
      </c>
      <c r="AF2977">
        <v>0</v>
      </c>
      <c r="AG2977">
        <v>0</v>
      </c>
      <c r="AH2977">
        <v>0</v>
      </c>
      <c r="AI2977">
        <v>0</v>
      </c>
    </row>
    <row r="2978" spans="1:35" ht="30" hidden="1" x14ac:dyDescent="0.25">
      <c r="A2978" t="s">
        <v>36</v>
      </c>
      <c r="B2978" t="s">
        <v>592</v>
      </c>
      <c r="C2978" t="s">
        <v>9928</v>
      </c>
      <c r="D2978" s="43" t="s">
        <v>16383</v>
      </c>
      <c r="E2978" t="s">
        <v>9929</v>
      </c>
      <c r="F2978" s="44" t="s">
        <v>8536</v>
      </c>
      <c r="G2978" s="44">
        <v>200003839</v>
      </c>
      <c r="H2978" s="104">
        <v>54707731</v>
      </c>
      <c r="I2978" s="105">
        <v>45747679</v>
      </c>
      <c r="J2978">
        <v>100016862</v>
      </c>
      <c r="K2978">
        <v>200003839</v>
      </c>
      <c r="L2978" t="s">
        <v>9930</v>
      </c>
      <c r="M2978" t="s">
        <v>8536</v>
      </c>
      <c r="N2978" t="s">
        <v>9828</v>
      </c>
      <c r="O2978" s="45" t="s">
        <v>10803</v>
      </c>
      <c r="P2978" t="s">
        <v>542</v>
      </c>
      <c r="Q2978" t="s">
        <v>9931</v>
      </c>
      <c r="R2978" s="45" t="s">
        <v>10690</v>
      </c>
      <c r="S2978" s="46" t="s">
        <v>10721</v>
      </c>
      <c r="T2978">
        <v>0</v>
      </c>
      <c r="U2978">
        <v>11</v>
      </c>
      <c r="V2978">
        <v>0</v>
      </c>
      <c r="Y2978" s="106">
        <v>11</v>
      </c>
      <c r="Z2978">
        <v>0</v>
      </c>
      <c r="AA2978">
        <v>0</v>
      </c>
      <c r="AB2978">
        <v>0</v>
      </c>
      <c r="AE2978" s="103">
        <v>0</v>
      </c>
      <c r="AF2978">
        <v>0</v>
      </c>
      <c r="AG2978">
        <v>0</v>
      </c>
      <c r="AH2978">
        <v>0</v>
      </c>
      <c r="AI2978">
        <v>0</v>
      </c>
    </row>
    <row r="2979" spans="1:35" ht="30" hidden="1" x14ac:dyDescent="0.25">
      <c r="A2979" t="s">
        <v>36</v>
      </c>
      <c r="B2979" t="s">
        <v>37</v>
      </c>
      <c r="C2979" t="s">
        <v>10409</v>
      </c>
      <c r="D2979" s="43" t="s">
        <v>14696</v>
      </c>
      <c r="E2979" t="s">
        <v>10410</v>
      </c>
      <c r="F2979" s="44" t="s">
        <v>8536</v>
      </c>
      <c r="G2979" s="44">
        <v>200002903</v>
      </c>
      <c r="H2979" s="104">
        <v>42245290</v>
      </c>
      <c r="I2979" s="105">
        <v>690937</v>
      </c>
      <c r="J2979">
        <v>100014681</v>
      </c>
      <c r="K2979">
        <v>200002903</v>
      </c>
      <c r="L2979" t="s">
        <v>48</v>
      </c>
      <c r="M2979" t="s">
        <v>8536</v>
      </c>
      <c r="N2979" t="s">
        <v>9828</v>
      </c>
      <c r="O2979" s="45" t="s">
        <v>10803</v>
      </c>
      <c r="P2979" t="s">
        <v>542</v>
      </c>
      <c r="Q2979" t="s">
        <v>9752</v>
      </c>
      <c r="R2979" s="45" t="s">
        <v>10690</v>
      </c>
      <c r="S2979" s="46" t="s">
        <v>10721</v>
      </c>
      <c r="T2979">
        <v>19</v>
      </c>
      <c r="U2979">
        <v>0</v>
      </c>
      <c r="V2979">
        <v>0</v>
      </c>
      <c r="Y2979" s="106">
        <v>19</v>
      </c>
      <c r="Z2979">
        <v>0</v>
      </c>
      <c r="AA2979">
        <v>0</v>
      </c>
      <c r="AB2979">
        <v>0</v>
      </c>
      <c r="AE2979" s="103">
        <v>0</v>
      </c>
      <c r="AF2979">
        <v>0</v>
      </c>
      <c r="AG2979">
        <v>0</v>
      </c>
      <c r="AH2979">
        <v>0</v>
      </c>
      <c r="AI2979">
        <v>0</v>
      </c>
    </row>
    <row r="2980" spans="1:35" ht="30" hidden="1" x14ac:dyDescent="0.25">
      <c r="A2980" t="s">
        <v>36</v>
      </c>
      <c r="B2980" t="s">
        <v>37</v>
      </c>
      <c r="C2980" t="s">
        <v>9432</v>
      </c>
      <c r="D2980" s="43" t="s">
        <v>16384</v>
      </c>
      <c r="E2980" t="s">
        <v>9433</v>
      </c>
      <c r="F2980" s="44" t="s">
        <v>8536</v>
      </c>
      <c r="G2980" s="44">
        <v>200003361</v>
      </c>
      <c r="H2980" s="104">
        <v>710032927</v>
      </c>
      <c r="I2980" s="105">
        <v>52642704</v>
      </c>
      <c r="J2980">
        <v>100016456</v>
      </c>
      <c r="K2980">
        <v>100016457</v>
      </c>
      <c r="L2980" t="s">
        <v>92</v>
      </c>
      <c r="M2980" t="s">
        <v>8536</v>
      </c>
      <c r="N2980" t="s">
        <v>6661</v>
      </c>
      <c r="O2980" s="45" t="s">
        <v>16385</v>
      </c>
      <c r="P2980" t="s">
        <v>9434</v>
      </c>
      <c r="Q2980" t="s">
        <v>9435</v>
      </c>
      <c r="R2980" s="45" t="s">
        <v>16386</v>
      </c>
      <c r="S2980" s="46" t="s">
        <v>10741</v>
      </c>
      <c r="T2980">
        <v>10</v>
      </c>
      <c r="U2980">
        <v>0</v>
      </c>
      <c r="V2980">
        <v>0</v>
      </c>
      <c r="Y2980" s="106">
        <v>10</v>
      </c>
      <c r="Z2980">
        <v>0</v>
      </c>
      <c r="AA2980">
        <v>0</v>
      </c>
      <c r="AB2980">
        <v>0</v>
      </c>
      <c r="AE2980" s="103">
        <v>0</v>
      </c>
      <c r="AF2980">
        <v>0</v>
      </c>
      <c r="AG2980">
        <v>0</v>
      </c>
      <c r="AH2980">
        <v>0</v>
      </c>
      <c r="AI2980">
        <v>0</v>
      </c>
    </row>
    <row r="2981" spans="1:35" ht="30" hidden="1" x14ac:dyDescent="0.25">
      <c r="A2981" t="s">
        <v>36</v>
      </c>
      <c r="B2981" t="s">
        <v>37</v>
      </c>
      <c r="C2981" t="s">
        <v>2026</v>
      </c>
      <c r="D2981" s="43" t="s">
        <v>10953</v>
      </c>
      <c r="E2981" t="s">
        <v>2027</v>
      </c>
      <c r="F2981" s="44" t="s">
        <v>1879</v>
      </c>
      <c r="G2981" s="44">
        <v>200000840</v>
      </c>
      <c r="H2981" s="104">
        <v>42281741</v>
      </c>
      <c r="I2981" s="105">
        <v>312037</v>
      </c>
      <c r="J2981">
        <v>100004688</v>
      </c>
      <c r="K2981">
        <v>200000840</v>
      </c>
      <c r="L2981" t="s">
        <v>48</v>
      </c>
      <c r="M2981" t="s">
        <v>1879</v>
      </c>
      <c r="N2981" t="s">
        <v>2029</v>
      </c>
      <c r="O2981" s="45" t="s">
        <v>11840</v>
      </c>
      <c r="P2981" t="s">
        <v>2029</v>
      </c>
      <c r="Q2981" t="s">
        <v>2045</v>
      </c>
      <c r="R2981" s="45" t="s">
        <v>10955</v>
      </c>
      <c r="S2981" s="46" t="s">
        <v>10721</v>
      </c>
      <c r="T2981">
        <v>57</v>
      </c>
      <c r="U2981">
        <v>0</v>
      </c>
      <c r="V2981">
        <v>0</v>
      </c>
      <c r="Y2981" s="106">
        <v>57</v>
      </c>
      <c r="Z2981">
        <v>0</v>
      </c>
      <c r="AA2981">
        <v>0</v>
      </c>
      <c r="AB2981">
        <v>0</v>
      </c>
      <c r="AE2981" s="103">
        <v>0</v>
      </c>
      <c r="AF2981">
        <v>0</v>
      </c>
      <c r="AG2981">
        <v>0</v>
      </c>
      <c r="AH2981">
        <v>0</v>
      </c>
      <c r="AI2981">
        <v>0</v>
      </c>
    </row>
    <row r="2982" spans="1:35" ht="30" hidden="1" x14ac:dyDescent="0.25">
      <c r="A2982" t="s">
        <v>36</v>
      </c>
      <c r="B2982" t="s">
        <v>37</v>
      </c>
      <c r="C2982" t="s">
        <v>2218</v>
      </c>
      <c r="D2982" s="43" t="s">
        <v>16392</v>
      </c>
      <c r="E2982" t="s">
        <v>2219</v>
      </c>
      <c r="F2982" s="44" t="s">
        <v>1879</v>
      </c>
      <c r="G2982" s="44">
        <v>200000689</v>
      </c>
      <c r="H2982" s="104">
        <v>710010770</v>
      </c>
      <c r="I2982" s="105">
        <v>311936</v>
      </c>
      <c r="J2982">
        <v>100003735</v>
      </c>
      <c r="K2982">
        <v>200000689</v>
      </c>
      <c r="L2982" t="s">
        <v>48</v>
      </c>
      <c r="M2982" t="s">
        <v>1879</v>
      </c>
      <c r="N2982" t="s">
        <v>2200</v>
      </c>
      <c r="O2982" s="45" t="s">
        <v>15631</v>
      </c>
      <c r="P2982" t="s">
        <v>2220</v>
      </c>
      <c r="Q2982" t="s">
        <v>2221</v>
      </c>
      <c r="R2982" s="45" t="s">
        <v>16393</v>
      </c>
      <c r="S2982" s="46" t="s">
        <v>10741</v>
      </c>
      <c r="T2982">
        <v>5</v>
      </c>
      <c r="U2982">
        <v>0</v>
      </c>
      <c r="V2982">
        <v>0</v>
      </c>
      <c r="Y2982" s="106">
        <v>5</v>
      </c>
      <c r="Z2982">
        <v>0</v>
      </c>
      <c r="AA2982">
        <v>0</v>
      </c>
      <c r="AB2982">
        <v>0</v>
      </c>
      <c r="AE2982" s="103">
        <v>0</v>
      </c>
      <c r="AF2982">
        <v>0</v>
      </c>
      <c r="AG2982">
        <v>0</v>
      </c>
      <c r="AH2982">
        <v>0</v>
      </c>
      <c r="AI2982">
        <v>0</v>
      </c>
    </row>
    <row r="2983" spans="1:35" ht="30" hidden="1" x14ac:dyDescent="0.25">
      <c r="A2983" t="s">
        <v>36</v>
      </c>
      <c r="B2983" t="s">
        <v>37</v>
      </c>
      <c r="C2983" t="s">
        <v>4892</v>
      </c>
      <c r="D2983" s="43" t="s">
        <v>16390</v>
      </c>
      <c r="E2983" t="s">
        <v>4893</v>
      </c>
      <c r="F2983" s="44" t="s">
        <v>4189</v>
      </c>
      <c r="G2983" s="44">
        <v>200001444</v>
      </c>
      <c r="H2983" s="104">
        <v>710017332</v>
      </c>
      <c r="I2983" s="105">
        <v>316849</v>
      </c>
      <c r="J2983">
        <v>100008104</v>
      </c>
      <c r="K2983">
        <v>200001444</v>
      </c>
      <c r="L2983" t="s">
        <v>48</v>
      </c>
      <c r="M2983" t="s">
        <v>4189</v>
      </c>
      <c r="N2983" t="s">
        <v>4808</v>
      </c>
      <c r="O2983" s="45" t="s">
        <v>11101</v>
      </c>
      <c r="P2983" t="s">
        <v>4894</v>
      </c>
      <c r="Q2983" t="s">
        <v>4895</v>
      </c>
      <c r="R2983" s="45" t="s">
        <v>16391</v>
      </c>
      <c r="S2983" s="46" t="s">
        <v>10741</v>
      </c>
      <c r="T2983">
        <v>14</v>
      </c>
      <c r="U2983">
        <v>0</v>
      </c>
      <c r="V2983">
        <v>0</v>
      </c>
      <c r="Y2983" s="106">
        <v>14</v>
      </c>
      <c r="Z2983">
        <v>0</v>
      </c>
      <c r="AA2983">
        <v>0</v>
      </c>
      <c r="AB2983">
        <v>0</v>
      </c>
      <c r="AE2983" s="103">
        <v>0</v>
      </c>
      <c r="AF2983">
        <v>0</v>
      </c>
      <c r="AG2983">
        <v>0</v>
      </c>
      <c r="AH2983">
        <v>0</v>
      </c>
      <c r="AI2983">
        <v>0</v>
      </c>
    </row>
    <row r="2984" spans="1:35" ht="30" hidden="1" x14ac:dyDescent="0.25">
      <c r="A2984" t="s">
        <v>36</v>
      </c>
      <c r="B2984" t="s">
        <v>37</v>
      </c>
      <c r="C2984" t="s">
        <v>6108</v>
      </c>
      <c r="D2984" s="43" t="s">
        <v>16394</v>
      </c>
      <c r="E2984" t="s">
        <v>6109</v>
      </c>
      <c r="F2984" s="44" t="s">
        <v>568</v>
      </c>
      <c r="G2984" s="44">
        <v>200002091</v>
      </c>
      <c r="H2984" s="104">
        <v>710020368</v>
      </c>
      <c r="I2984" s="105">
        <v>319678</v>
      </c>
      <c r="J2984">
        <v>100010785</v>
      </c>
      <c r="K2984">
        <v>200002091</v>
      </c>
      <c r="L2984" t="s">
        <v>5631</v>
      </c>
      <c r="M2984" t="s">
        <v>568</v>
      </c>
      <c r="N2984" t="s">
        <v>5980</v>
      </c>
      <c r="O2984" s="45" t="s">
        <v>13002</v>
      </c>
      <c r="P2984" t="s">
        <v>6110</v>
      </c>
      <c r="Q2984" t="s">
        <v>6111</v>
      </c>
      <c r="R2984" s="45" t="s">
        <v>16395</v>
      </c>
      <c r="S2984" s="46" t="s">
        <v>10741</v>
      </c>
      <c r="T2984">
        <v>17</v>
      </c>
      <c r="U2984">
        <v>0</v>
      </c>
      <c r="V2984">
        <v>0</v>
      </c>
      <c r="Y2984" s="106">
        <v>17</v>
      </c>
      <c r="Z2984">
        <v>0</v>
      </c>
      <c r="AA2984">
        <v>0</v>
      </c>
      <c r="AB2984">
        <v>0</v>
      </c>
      <c r="AE2984" s="103">
        <v>0</v>
      </c>
      <c r="AF2984">
        <v>1</v>
      </c>
      <c r="AG2984">
        <v>0</v>
      </c>
      <c r="AH2984">
        <v>0</v>
      </c>
      <c r="AI2984">
        <v>1</v>
      </c>
    </row>
    <row r="2985" spans="1:35" ht="30" hidden="1" x14ac:dyDescent="0.25">
      <c r="A2985" t="s">
        <v>36</v>
      </c>
      <c r="B2985" t="s">
        <v>37</v>
      </c>
      <c r="C2985" t="s">
        <v>5708</v>
      </c>
      <c r="D2985" s="43" t="s">
        <v>16396</v>
      </c>
      <c r="E2985" t="s">
        <v>5709</v>
      </c>
      <c r="F2985" s="44" t="s">
        <v>568</v>
      </c>
      <c r="G2985" s="44">
        <v>200001831</v>
      </c>
      <c r="H2985" s="104">
        <v>710016646</v>
      </c>
      <c r="I2985" s="105">
        <v>37833251</v>
      </c>
      <c r="J2985">
        <v>100010141</v>
      </c>
      <c r="K2985">
        <v>100010139</v>
      </c>
      <c r="L2985" t="s">
        <v>3527</v>
      </c>
      <c r="M2985" t="s">
        <v>568</v>
      </c>
      <c r="N2985" t="s">
        <v>5600</v>
      </c>
      <c r="O2985" s="45" t="s">
        <v>14684</v>
      </c>
      <c r="P2985" t="s">
        <v>5710</v>
      </c>
      <c r="Q2985" t="s">
        <v>5711</v>
      </c>
      <c r="R2985" s="45" t="s">
        <v>16397</v>
      </c>
      <c r="S2985" s="46" t="s">
        <v>10741</v>
      </c>
      <c r="T2985">
        <v>17</v>
      </c>
      <c r="U2985">
        <v>0</v>
      </c>
      <c r="V2985">
        <v>0</v>
      </c>
      <c r="Y2985" s="106">
        <v>17</v>
      </c>
      <c r="Z2985">
        <v>0</v>
      </c>
      <c r="AA2985">
        <v>0</v>
      </c>
      <c r="AB2985">
        <v>0</v>
      </c>
      <c r="AE2985" s="103">
        <v>0</v>
      </c>
      <c r="AF2985">
        <v>0</v>
      </c>
      <c r="AG2985">
        <v>0</v>
      </c>
      <c r="AH2985">
        <v>0</v>
      </c>
      <c r="AI2985">
        <v>0</v>
      </c>
    </row>
    <row r="2986" spans="1:35" ht="30" hidden="1" x14ac:dyDescent="0.25">
      <c r="A2986" t="s">
        <v>36</v>
      </c>
      <c r="B2986" t="s">
        <v>37</v>
      </c>
      <c r="C2986" t="s">
        <v>9747</v>
      </c>
      <c r="D2986" s="43" t="s">
        <v>10802</v>
      </c>
      <c r="E2986" t="s">
        <v>9748</v>
      </c>
      <c r="F2986" s="44" t="s">
        <v>8536</v>
      </c>
      <c r="G2986" s="44">
        <v>200002913</v>
      </c>
      <c r="H2986" s="104">
        <v>710038895</v>
      </c>
      <c r="I2986" s="105">
        <v>691135</v>
      </c>
      <c r="J2986">
        <v>100014792</v>
      </c>
      <c r="K2986">
        <v>200002913</v>
      </c>
      <c r="L2986" t="s">
        <v>48</v>
      </c>
      <c r="M2986" t="s">
        <v>8536</v>
      </c>
      <c r="N2986" t="s">
        <v>9979</v>
      </c>
      <c r="O2986" s="45" t="s">
        <v>11848</v>
      </c>
      <c r="P2986" t="s">
        <v>9780</v>
      </c>
      <c r="Q2986" t="s">
        <v>9789</v>
      </c>
      <c r="R2986" s="45" t="s">
        <v>11849</v>
      </c>
      <c r="S2986" s="46" t="s">
        <v>10741</v>
      </c>
      <c r="T2986">
        <v>32</v>
      </c>
      <c r="U2986">
        <v>0</v>
      </c>
      <c r="V2986">
        <v>0</v>
      </c>
      <c r="Y2986" s="106">
        <v>32</v>
      </c>
      <c r="Z2986">
        <v>0</v>
      </c>
      <c r="AA2986">
        <v>0</v>
      </c>
      <c r="AB2986">
        <v>0</v>
      </c>
      <c r="AE2986" s="103">
        <v>0</v>
      </c>
      <c r="AF2986">
        <v>0</v>
      </c>
      <c r="AG2986">
        <v>0</v>
      </c>
      <c r="AH2986">
        <v>0</v>
      </c>
      <c r="AI2986">
        <v>0</v>
      </c>
    </row>
    <row r="2987" spans="1:35" ht="30" hidden="1" x14ac:dyDescent="0.25">
      <c r="A2987" t="s">
        <v>36</v>
      </c>
      <c r="B2987" t="s">
        <v>37</v>
      </c>
      <c r="C2987" t="s">
        <v>1247</v>
      </c>
      <c r="D2987" s="43" t="s">
        <v>16398</v>
      </c>
      <c r="E2987" t="s">
        <v>1248</v>
      </c>
      <c r="F2987" s="44" t="s">
        <v>814</v>
      </c>
      <c r="G2987" s="44">
        <v>200000502</v>
      </c>
      <c r="H2987" s="104">
        <v>710008490</v>
      </c>
      <c r="I2987" s="105">
        <v>309613</v>
      </c>
      <c r="J2987">
        <v>100002680</v>
      </c>
      <c r="K2987">
        <v>200000502</v>
      </c>
      <c r="L2987" t="s">
        <v>48</v>
      </c>
      <c r="M2987" t="s">
        <v>814</v>
      </c>
      <c r="N2987" t="s">
        <v>1329</v>
      </c>
      <c r="O2987" s="45" t="s">
        <v>16399</v>
      </c>
      <c r="P2987" t="s">
        <v>1249</v>
      </c>
      <c r="Q2987" t="s">
        <v>1250</v>
      </c>
      <c r="R2987" s="45" t="s">
        <v>16400</v>
      </c>
      <c r="S2987" s="46" t="s">
        <v>10741</v>
      </c>
      <c r="T2987">
        <v>36</v>
      </c>
      <c r="U2987">
        <v>0</v>
      </c>
      <c r="V2987">
        <v>0</v>
      </c>
      <c r="Y2987" s="106">
        <v>36</v>
      </c>
      <c r="Z2987">
        <v>0</v>
      </c>
      <c r="AA2987">
        <v>0</v>
      </c>
      <c r="AB2987">
        <v>0</v>
      </c>
      <c r="AE2987" s="103">
        <v>0</v>
      </c>
      <c r="AF2987">
        <v>1</v>
      </c>
      <c r="AG2987">
        <v>0</v>
      </c>
      <c r="AH2987">
        <v>0</v>
      </c>
      <c r="AI2987">
        <v>1</v>
      </c>
    </row>
    <row r="2988" spans="1:35" ht="30" hidden="1" x14ac:dyDescent="0.25">
      <c r="A2988" t="s">
        <v>36</v>
      </c>
      <c r="B2988" t="s">
        <v>37</v>
      </c>
      <c r="C2988" t="s">
        <v>1295</v>
      </c>
      <c r="D2988" s="43" t="s">
        <v>16401</v>
      </c>
      <c r="E2988" t="s">
        <v>1296</v>
      </c>
      <c r="F2988" s="44" t="s">
        <v>814</v>
      </c>
      <c r="G2988" s="44">
        <v>200000481</v>
      </c>
      <c r="H2988" s="104">
        <v>710008716</v>
      </c>
      <c r="I2988" s="105">
        <v>37850768</v>
      </c>
      <c r="J2988">
        <v>100002549</v>
      </c>
      <c r="K2988">
        <v>100002551</v>
      </c>
      <c r="L2988" t="s">
        <v>105</v>
      </c>
      <c r="M2988" t="s">
        <v>814</v>
      </c>
      <c r="N2988" t="s">
        <v>1185</v>
      </c>
      <c r="O2988" s="45" t="s">
        <v>16402</v>
      </c>
      <c r="P2988" t="s">
        <v>1297</v>
      </c>
      <c r="Q2988" t="s">
        <v>1298</v>
      </c>
      <c r="R2988" s="45" t="s">
        <v>16403</v>
      </c>
      <c r="S2988" s="46" t="s">
        <v>10741</v>
      </c>
      <c r="T2988">
        <v>8</v>
      </c>
      <c r="U2988">
        <v>0</v>
      </c>
      <c r="V2988">
        <v>0</v>
      </c>
      <c r="Y2988" s="106">
        <v>8</v>
      </c>
      <c r="Z2988">
        <v>0</v>
      </c>
      <c r="AA2988">
        <v>0</v>
      </c>
      <c r="AB2988">
        <v>0</v>
      </c>
      <c r="AE2988" s="103">
        <v>0</v>
      </c>
      <c r="AF2988">
        <v>0</v>
      </c>
      <c r="AG2988">
        <v>0</v>
      </c>
      <c r="AH2988">
        <v>0</v>
      </c>
      <c r="AI2988">
        <v>0</v>
      </c>
    </row>
    <row r="2989" spans="1:35" ht="30" hidden="1" x14ac:dyDescent="0.25">
      <c r="A2989" t="s">
        <v>36</v>
      </c>
      <c r="B2989" t="s">
        <v>37</v>
      </c>
      <c r="C2989" t="s">
        <v>8867</v>
      </c>
      <c r="D2989" s="43" t="s">
        <v>16404</v>
      </c>
      <c r="E2989" t="s">
        <v>8868</v>
      </c>
      <c r="F2989" s="44" t="s">
        <v>8536</v>
      </c>
      <c r="G2989" s="44">
        <v>200003096</v>
      </c>
      <c r="H2989" s="104">
        <v>710026315</v>
      </c>
      <c r="I2989" s="105">
        <v>325121</v>
      </c>
      <c r="J2989">
        <v>100015457</v>
      </c>
      <c r="K2989">
        <v>200003096</v>
      </c>
      <c r="L2989" t="s">
        <v>48</v>
      </c>
      <c r="M2989" t="s">
        <v>8536</v>
      </c>
      <c r="N2989" t="s">
        <v>1826</v>
      </c>
      <c r="O2989" s="45" t="s">
        <v>13992</v>
      </c>
      <c r="P2989" t="s">
        <v>8869</v>
      </c>
      <c r="Q2989" t="s">
        <v>8870</v>
      </c>
      <c r="R2989" s="45" t="s">
        <v>16405</v>
      </c>
      <c r="S2989" s="46" t="s">
        <v>10741</v>
      </c>
      <c r="T2989">
        <v>6</v>
      </c>
      <c r="U2989">
        <v>0</v>
      </c>
      <c r="V2989">
        <v>0</v>
      </c>
      <c r="Y2989" s="106">
        <v>6</v>
      </c>
      <c r="Z2989">
        <v>1</v>
      </c>
      <c r="AA2989">
        <v>0</v>
      </c>
      <c r="AB2989">
        <v>0</v>
      </c>
      <c r="AE2989" s="103">
        <v>1</v>
      </c>
      <c r="AF2989">
        <v>0</v>
      </c>
      <c r="AG2989">
        <v>0</v>
      </c>
      <c r="AH2989">
        <v>0</v>
      </c>
      <c r="AI2989">
        <v>0</v>
      </c>
    </row>
    <row r="2990" spans="1:35" ht="30" hidden="1" x14ac:dyDescent="0.25">
      <c r="A2990" t="s">
        <v>36</v>
      </c>
      <c r="B2990" t="s">
        <v>592</v>
      </c>
      <c r="C2990" t="s">
        <v>9943</v>
      </c>
      <c r="D2990" s="43" t="s">
        <v>16406</v>
      </c>
      <c r="E2990" t="s">
        <v>9944</v>
      </c>
      <c r="F2990" s="44" t="s">
        <v>8536</v>
      </c>
      <c r="G2990" s="44">
        <v>200003895</v>
      </c>
      <c r="H2990" s="104">
        <v>710267665</v>
      </c>
      <c r="I2990" s="105">
        <v>50366734</v>
      </c>
      <c r="J2990">
        <v>100018040</v>
      </c>
      <c r="K2990">
        <v>200003895</v>
      </c>
      <c r="L2990" t="s">
        <v>9945</v>
      </c>
      <c r="M2990" t="s">
        <v>8536</v>
      </c>
      <c r="N2990" t="s">
        <v>9979</v>
      </c>
      <c r="O2990" s="45" t="s">
        <v>11526</v>
      </c>
      <c r="P2990" t="s">
        <v>9780</v>
      </c>
      <c r="Q2990" t="s">
        <v>9947</v>
      </c>
      <c r="R2990" s="45" t="s">
        <v>11849</v>
      </c>
      <c r="S2990" s="46" t="s">
        <v>10741</v>
      </c>
      <c r="T2990">
        <v>0</v>
      </c>
      <c r="U2990">
        <v>17</v>
      </c>
      <c r="V2990">
        <v>0</v>
      </c>
      <c r="Y2990" s="106">
        <v>17</v>
      </c>
      <c r="Z2990">
        <v>0</v>
      </c>
      <c r="AA2990">
        <v>0</v>
      </c>
      <c r="AB2990">
        <v>0</v>
      </c>
      <c r="AE2990" s="103">
        <v>0</v>
      </c>
      <c r="AF2990">
        <v>0</v>
      </c>
      <c r="AG2990">
        <v>0</v>
      </c>
      <c r="AH2990">
        <v>0</v>
      </c>
      <c r="AI2990">
        <v>0</v>
      </c>
    </row>
    <row r="2991" spans="1:35" ht="30" hidden="1" x14ac:dyDescent="0.25">
      <c r="A2991" t="s">
        <v>36</v>
      </c>
      <c r="B2991" t="s">
        <v>37</v>
      </c>
      <c r="C2991" t="s">
        <v>5146</v>
      </c>
      <c r="D2991" s="43" t="s">
        <v>10849</v>
      </c>
      <c r="E2991" t="s">
        <v>5147</v>
      </c>
      <c r="F2991" s="44" t="s">
        <v>4189</v>
      </c>
      <c r="G2991" s="44">
        <v>200001289</v>
      </c>
      <c r="H2991" s="104">
        <v>710022131</v>
      </c>
      <c r="I2991" s="105">
        <v>37809733</v>
      </c>
      <c r="J2991">
        <v>100007039</v>
      </c>
      <c r="K2991">
        <v>100007071</v>
      </c>
      <c r="L2991" t="s">
        <v>105</v>
      </c>
      <c r="M2991" t="s">
        <v>4189</v>
      </c>
      <c r="N2991" t="s">
        <v>4993</v>
      </c>
      <c r="O2991" s="45" t="s">
        <v>10850</v>
      </c>
      <c r="P2991" t="s">
        <v>168</v>
      </c>
      <c r="Q2991" t="s">
        <v>5148</v>
      </c>
      <c r="R2991" s="45" t="s">
        <v>16407</v>
      </c>
      <c r="S2991" s="46" t="s">
        <v>10741</v>
      </c>
      <c r="T2991">
        <v>20</v>
      </c>
      <c r="U2991">
        <v>0</v>
      </c>
      <c r="V2991">
        <v>0</v>
      </c>
      <c r="Y2991" s="106">
        <v>20</v>
      </c>
      <c r="Z2991">
        <v>0</v>
      </c>
      <c r="AA2991">
        <v>0</v>
      </c>
      <c r="AB2991">
        <v>0</v>
      </c>
      <c r="AE2991" s="103">
        <v>0</v>
      </c>
      <c r="AF2991">
        <v>0</v>
      </c>
      <c r="AG2991">
        <v>0</v>
      </c>
      <c r="AH2991">
        <v>0</v>
      </c>
      <c r="AI2991">
        <v>0</v>
      </c>
    </row>
    <row r="2992" spans="1:35" ht="30" hidden="1" x14ac:dyDescent="0.25">
      <c r="A2992" t="s">
        <v>36</v>
      </c>
      <c r="B2992" t="s">
        <v>37</v>
      </c>
      <c r="C2992" t="s">
        <v>8539</v>
      </c>
      <c r="D2992" s="43" t="s">
        <v>16408</v>
      </c>
      <c r="E2992" t="s">
        <v>8540</v>
      </c>
      <c r="F2992" s="44" t="s">
        <v>8536</v>
      </c>
      <c r="G2992" s="44">
        <v>200003172</v>
      </c>
      <c r="H2992" s="104">
        <v>710019009</v>
      </c>
      <c r="I2992" s="105">
        <v>590754</v>
      </c>
      <c r="J2992">
        <v>100015734</v>
      </c>
      <c r="K2992">
        <v>200003172</v>
      </c>
      <c r="L2992" t="s">
        <v>53</v>
      </c>
      <c r="M2992" t="s">
        <v>8536</v>
      </c>
      <c r="N2992" t="s">
        <v>9062</v>
      </c>
      <c r="O2992" s="45" t="s">
        <v>11521</v>
      </c>
      <c r="P2992" t="s">
        <v>8542</v>
      </c>
      <c r="Q2992" t="s">
        <v>8543</v>
      </c>
      <c r="R2992" s="45" t="s">
        <v>16409</v>
      </c>
      <c r="S2992" s="46" t="s">
        <v>10741</v>
      </c>
      <c r="T2992">
        <v>4</v>
      </c>
      <c r="U2992">
        <v>0</v>
      </c>
      <c r="V2992">
        <v>0</v>
      </c>
      <c r="Y2992" s="106">
        <v>4</v>
      </c>
      <c r="Z2992">
        <v>3</v>
      </c>
      <c r="AA2992">
        <v>0</v>
      </c>
      <c r="AB2992">
        <v>0</v>
      </c>
      <c r="AE2992" s="103">
        <v>3</v>
      </c>
      <c r="AF2992">
        <v>0</v>
      </c>
      <c r="AG2992">
        <v>0</v>
      </c>
      <c r="AH2992">
        <v>0</v>
      </c>
      <c r="AI2992">
        <v>0</v>
      </c>
    </row>
    <row r="2993" spans="1:35" ht="30" hidden="1" x14ac:dyDescent="0.25">
      <c r="A2993" t="s">
        <v>36</v>
      </c>
      <c r="B2993" t="s">
        <v>37</v>
      </c>
      <c r="C2993" t="s">
        <v>1749</v>
      </c>
      <c r="D2993" s="43" t="s">
        <v>16410</v>
      </c>
      <c r="E2993" t="s">
        <v>1750</v>
      </c>
      <c r="F2993" s="44" t="s">
        <v>814</v>
      </c>
      <c r="G2993" s="44">
        <v>200000420</v>
      </c>
      <c r="H2993" s="104">
        <v>710011652</v>
      </c>
      <c r="I2993" s="105">
        <v>682152</v>
      </c>
      <c r="J2993">
        <v>100002272</v>
      </c>
      <c r="K2993">
        <v>200000420</v>
      </c>
      <c r="L2993" t="s">
        <v>48</v>
      </c>
      <c r="M2993" t="s">
        <v>814</v>
      </c>
      <c r="N2993" t="s">
        <v>1480</v>
      </c>
      <c r="O2993" s="45" t="s">
        <v>16411</v>
      </c>
      <c r="P2993" t="s">
        <v>1751</v>
      </c>
      <c r="Q2993" t="s">
        <v>1752</v>
      </c>
      <c r="R2993" s="45" t="s">
        <v>16412</v>
      </c>
      <c r="S2993" s="46" t="s">
        <v>10741</v>
      </c>
      <c r="T2993">
        <v>7</v>
      </c>
      <c r="U2993">
        <v>0</v>
      </c>
      <c r="V2993">
        <v>0</v>
      </c>
      <c r="Y2993" s="106">
        <v>7</v>
      </c>
      <c r="Z2993">
        <v>0</v>
      </c>
      <c r="AA2993">
        <v>0</v>
      </c>
      <c r="AB2993">
        <v>0</v>
      </c>
      <c r="AE2993" s="103">
        <v>0</v>
      </c>
      <c r="AF2993">
        <v>0</v>
      </c>
      <c r="AG2993">
        <v>0</v>
      </c>
      <c r="AH2993">
        <v>0</v>
      </c>
      <c r="AI2993">
        <v>0</v>
      </c>
    </row>
    <row r="2994" spans="1:35" ht="30" hidden="1" x14ac:dyDescent="0.25">
      <c r="A2994" t="s">
        <v>36</v>
      </c>
      <c r="B2994" t="s">
        <v>37</v>
      </c>
      <c r="C2994" t="s">
        <v>5245</v>
      </c>
      <c r="D2994" s="43" t="s">
        <v>16413</v>
      </c>
      <c r="E2994" t="s">
        <v>5246</v>
      </c>
      <c r="F2994" s="44" t="s">
        <v>4189</v>
      </c>
      <c r="G2994" s="44">
        <v>200001389</v>
      </c>
      <c r="H2994" s="104">
        <v>710015453</v>
      </c>
      <c r="I2994" s="105">
        <v>620581</v>
      </c>
      <c r="J2994">
        <v>100007811</v>
      </c>
      <c r="K2994">
        <v>200001389</v>
      </c>
      <c r="L2994" t="s">
        <v>48</v>
      </c>
      <c r="M2994" t="s">
        <v>4189</v>
      </c>
      <c r="N2994" t="s">
        <v>4596</v>
      </c>
      <c r="O2994" s="45" t="s">
        <v>12271</v>
      </c>
      <c r="P2994" t="s">
        <v>5247</v>
      </c>
      <c r="Q2994" t="s">
        <v>16414</v>
      </c>
      <c r="R2994" s="45" t="s">
        <v>16415</v>
      </c>
      <c r="S2994" s="46" t="s">
        <v>10741</v>
      </c>
      <c r="T2994">
        <v>9</v>
      </c>
      <c r="U2994">
        <v>0</v>
      </c>
      <c r="V2994">
        <v>0</v>
      </c>
      <c r="Y2994" s="106">
        <v>9</v>
      </c>
      <c r="Z2994">
        <v>2</v>
      </c>
      <c r="AA2994">
        <v>0</v>
      </c>
      <c r="AB2994">
        <v>0</v>
      </c>
      <c r="AE2994" s="103">
        <v>2</v>
      </c>
      <c r="AF2994">
        <v>2</v>
      </c>
      <c r="AG2994">
        <v>0</v>
      </c>
      <c r="AH2994">
        <v>0</v>
      </c>
      <c r="AI2994">
        <v>2</v>
      </c>
    </row>
    <row r="2995" spans="1:35" ht="30" hidden="1" x14ac:dyDescent="0.25">
      <c r="A2995" t="s">
        <v>36</v>
      </c>
      <c r="B2995" t="s">
        <v>37</v>
      </c>
      <c r="C2995" t="s">
        <v>2331</v>
      </c>
      <c r="D2995" s="43" t="s">
        <v>12554</v>
      </c>
      <c r="E2995" t="s">
        <v>2332</v>
      </c>
      <c r="F2995" s="44" t="s">
        <v>1879</v>
      </c>
      <c r="G2995" s="44">
        <v>200000619</v>
      </c>
      <c r="H2995" s="104">
        <v>710037155</v>
      </c>
      <c r="I2995" s="105">
        <v>35678119</v>
      </c>
      <c r="J2995">
        <v>100003430</v>
      </c>
      <c r="K2995">
        <v>100003432</v>
      </c>
      <c r="L2995" t="s">
        <v>105</v>
      </c>
      <c r="M2995" t="s">
        <v>1879</v>
      </c>
      <c r="N2995" t="s">
        <v>2352</v>
      </c>
      <c r="O2995" s="45" t="s">
        <v>12555</v>
      </c>
      <c r="P2995" t="s">
        <v>2333</v>
      </c>
      <c r="Q2995" t="s">
        <v>2337</v>
      </c>
      <c r="R2995" s="45" t="s">
        <v>12556</v>
      </c>
      <c r="S2995" s="46" t="s">
        <v>10741</v>
      </c>
      <c r="T2995">
        <v>44</v>
      </c>
      <c r="U2995">
        <v>0</v>
      </c>
      <c r="V2995">
        <v>0</v>
      </c>
      <c r="Y2995" s="106">
        <v>44</v>
      </c>
      <c r="Z2995">
        <v>0</v>
      </c>
      <c r="AA2995">
        <v>0</v>
      </c>
      <c r="AB2995">
        <v>0</v>
      </c>
      <c r="AE2995" s="103">
        <v>0</v>
      </c>
      <c r="AF2995">
        <v>1</v>
      </c>
      <c r="AG2995">
        <v>0</v>
      </c>
      <c r="AH2995">
        <v>0</v>
      </c>
      <c r="AI2995">
        <v>1</v>
      </c>
    </row>
    <row r="2996" spans="1:35" ht="30" hidden="1" x14ac:dyDescent="0.25">
      <c r="A2996" t="s">
        <v>36</v>
      </c>
      <c r="B2996" t="s">
        <v>37</v>
      </c>
      <c r="C2996" t="s">
        <v>3699</v>
      </c>
      <c r="D2996" s="43" t="s">
        <v>16416</v>
      </c>
      <c r="E2996" t="s">
        <v>3700</v>
      </c>
      <c r="F2996" s="44" t="s">
        <v>2860</v>
      </c>
      <c r="G2996" s="44">
        <v>200001143</v>
      </c>
      <c r="H2996" s="104">
        <v>710007558</v>
      </c>
      <c r="I2996" s="105">
        <v>309044</v>
      </c>
      <c r="J2996">
        <v>100005572</v>
      </c>
      <c r="K2996">
        <v>200001143</v>
      </c>
      <c r="L2996" t="s">
        <v>48</v>
      </c>
      <c r="M2996" t="s">
        <v>2860</v>
      </c>
      <c r="N2996" t="s">
        <v>3584</v>
      </c>
      <c r="O2996" s="45" t="s">
        <v>16417</v>
      </c>
      <c r="P2996" t="s">
        <v>3701</v>
      </c>
      <c r="Q2996" t="s">
        <v>3702</v>
      </c>
      <c r="R2996" s="45" t="s">
        <v>16418</v>
      </c>
      <c r="S2996" s="46" t="s">
        <v>10741</v>
      </c>
      <c r="T2996">
        <v>10</v>
      </c>
      <c r="U2996">
        <v>0</v>
      </c>
      <c r="V2996">
        <v>0</v>
      </c>
      <c r="Y2996" s="106">
        <v>10</v>
      </c>
      <c r="Z2996">
        <v>0</v>
      </c>
      <c r="AA2996">
        <v>0</v>
      </c>
      <c r="AB2996">
        <v>0</v>
      </c>
      <c r="AE2996" s="103">
        <v>0</v>
      </c>
      <c r="AF2996">
        <v>0</v>
      </c>
      <c r="AG2996">
        <v>0</v>
      </c>
      <c r="AH2996">
        <v>0</v>
      </c>
      <c r="AI2996">
        <v>0</v>
      </c>
    </row>
    <row r="2997" spans="1:35" ht="30" hidden="1" x14ac:dyDescent="0.25">
      <c r="A2997" t="s">
        <v>36</v>
      </c>
      <c r="B2997" t="s">
        <v>37</v>
      </c>
      <c r="C2997" t="s">
        <v>6590</v>
      </c>
      <c r="D2997" s="43" t="s">
        <v>16419</v>
      </c>
      <c r="E2997" t="s">
        <v>6591</v>
      </c>
      <c r="F2997" s="44" t="s">
        <v>568</v>
      </c>
      <c r="G2997" s="44">
        <v>200002174</v>
      </c>
      <c r="H2997" s="104">
        <v>710021860</v>
      </c>
      <c r="I2997" s="105">
        <v>37956141</v>
      </c>
      <c r="J2997">
        <v>100011165</v>
      </c>
      <c r="K2997">
        <v>100011166</v>
      </c>
      <c r="L2997" t="s">
        <v>92</v>
      </c>
      <c r="M2997" t="s">
        <v>568</v>
      </c>
      <c r="N2997" t="s">
        <v>6129</v>
      </c>
      <c r="O2997" s="45" t="s">
        <v>16420</v>
      </c>
      <c r="P2997" t="s">
        <v>6592</v>
      </c>
      <c r="Q2997" t="s">
        <v>6593</v>
      </c>
      <c r="R2997" s="45" t="s">
        <v>16421</v>
      </c>
      <c r="S2997" s="46" t="s">
        <v>10741</v>
      </c>
      <c r="T2997">
        <v>13</v>
      </c>
      <c r="U2997">
        <v>0</v>
      </c>
      <c r="V2997">
        <v>0</v>
      </c>
      <c r="Y2997" s="106">
        <v>13</v>
      </c>
      <c r="Z2997">
        <v>0</v>
      </c>
      <c r="AA2997">
        <v>0</v>
      </c>
      <c r="AB2997">
        <v>0</v>
      </c>
      <c r="AE2997" s="103">
        <v>0</v>
      </c>
      <c r="AF2997">
        <v>1</v>
      </c>
      <c r="AG2997">
        <v>0</v>
      </c>
      <c r="AH2997">
        <v>0</v>
      </c>
      <c r="AI2997">
        <v>1</v>
      </c>
    </row>
    <row r="2998" spans="1:35" ht="30" hidden="1" x14ac:dyDescent="0.25">
      <c r="A2998" t="s">
        <v>36</v>
      </c>
      <c r="B2998" t="s">
        <v>37</v>
      </c>
      <c r="C2998" t="s">
        <v>3815</v>
      </c>
      <c r="D2998" s="43" t="s">
        <v>11551</v>
      </c>
      <c r="E2998" t="s">
        <v>3816</v>
      </c>
      <c r="F2998" s="44" t="s">
        <v>2860</v>
      </c>
      <c r="G2998" s="44">
        <v>200001184</v>
      </c>
      <c r="H2998" s="104">
        <v>710003714</v>
      </c>
      <c r="I2998" s="105">
        <v>36112101</v>
      </c>
      <c r="J2998">
        <v>100006138</v>
      </c>
      <c r="K2998">
        <v>100006140</v>
      </c>
      <c r="L2998" t="s">
        <v>92</v>
      </c>
      <c r="M2998" t="s">
        <v>2860</v>
      </c>
      <c r="N2998" t="s">
        <v>3822</v>
      </c>
      <c r="O2998" s="45" t="s">
        <v>11552</v>
      </c>
      <c r="P2998" t="s">
        <v>3817</v>
      </c>
      <c r="Q2998" t="s">
        <v>11553</v>
      </c>
      <c r="R2998" s="45" t="s">
        <v>11554</v>
      </c>
      <c r="S2998" s="46" t="s">
        <v>10741</v>
      </c>
      <c r="T2998">
        <v>10</v>
      </c>
      <c r="U2998">
        <v>0</v>
      </c>
      <c r="V2998">
        <v>0</v>
      </c>
      <c r="Y2998" s="106">
        <v>10</v>
      </c>
      <c r="Z2998">
        <v>0</v>
      </c>
      <c r="AA2998">
        <v>0</v>
      </c>
      <c r="AB2998">
        <v>0</v>
      </c>
      <c r="AE2998" s="103">
        <v>0</v>
      </c>
      <c r="AF2998">
        <v>0</v>
      </c>
      <c r="AG2998">
        <v>0</v>
      </c>
      <c r="AH2998">
        <v>0</v>
      </c>
      <c r="AI2998">
        <v>0</v>
      </c>
    </row>
    <row r="2999" spans="1:35" ht="30" hidden="1" x14ac:dyDescent="0.25">
      <c r="A2999" t="s">
        <v>36</v>
      </c>
      <c r="B2999" t="s">
        <v>37</v>
      </c>
      <c r="C2999" t="s">
        <v>7167</v>
      </c>
      <c r="D2999" s="43" t="s">
        <v>11079</v>
      </c>
      <c r="E2999" t="s">
        <v>7168</v>
      </c>
      <c r="F2999" s="44" t="s">
        <v>6696</v>
      </c>
      <c r="G2999" s="44">
        <v>200002442</v>
      </c>
      <c r="H2999" s="104">
        <v>710039638</v>
      </c>
      <c r="I2999" s="105">
        <v>37791605</v>
      </c>
      <c r="J2999">
        <v>100012486</v>
      </c>
      <c r="K2999">
        <v>100012424</v>
      </c>
      <c r="L2999" t="s">
        <v>105</v>
      </c>
      <c r="M2999" t="s">
        <v>6696</v>
      </c>
      <c r="N2999" t="s">
        <v>7170</v>
      </c>
      <c r="O2999" s="45" t="s">
        <v>11080</v>
      </c>
      <c r="P2999" t="s">
        <v>7170</v>
      </c>
      <c r="Q2999" t="s">
        <v>7181</v>
      </c>
      <c r="R2999" s="45" t="s">
        <v>11081</v>
      </c>
      <c r="S2999" s="46" t="s">
        <v>10741</v>
      </c>
      <c r="T2999">
        <v>54</v>
      </c>
      <c r="U2999">
        <v>0</v>
      </c>
      <c r="V2999">
        <v>0</v>
      </c>
      <c r="Y2999" s="106">
        <v>54</v>
      </c>
      <c r="Z2999">
        <v>0</v>
      </c>
      <c r="AA2999">
        <v>0</v>
      </c>
      <c r="AB2999">
        <v>0</v>
      </c>
      <c r="AE2999" s="103">
        <v>0</v>
      </c>
      <c r="AF2999">
        <v>0</v>
      </c>
      <c r="AG2999">
        <v>0</v>
      </c>
      <c r="AH2999">
        <v>0</v>
      </c>
      <c r="AI2999">
        <v>0</v>
      </c>
    </row>
    <row r="3000" spans="1:35" ht="30" hidden="1" x14ac:dyDescent="0.25">
      <c r="A3000" t="s">
        <v>36</v>
      </c>
      <c r="B3000" t="s">
        <v>37</v>
      </c>
      <c r="C3000" t="s">
        <v>1053</v>
      </c>
      <c r="D3000" s="43" t="s">
        <v>16422</v>
      </c>
      <c r="E3000" t="s">
        <v>1054</v>
      </c>
      <c r="F3000" s="44" t="s">
        <v>814</v>
      </c>
      <c r="G3000" s="44">
        <v>200000378</v>
      </c>
      <c r="H3000" s="104">
        <v>710003250</v>
      </c>
      <c r="I3000" s="105">
        <v>305871</v>
      </c>
      <c r="J3000">
        <v>100001923</v>
      </c>
      <c r="K3000">
        <v>200000378</v>
      </c>
      <c r="L3000" t="s">
        <v>829</v>
      </c>
      <c r="M3000" t="s">
        <v>814</v>
      </c>
      <c r="N3000" t="s">
        <v>1043</v>
      </c>
      <c r="O3000" s="45" t="s">
        <v>16423</v>
      </c>
      <c r="P3000" t="s">
        <v>1055</v>
      </c>
      <c r="Q3000" t="s">
        <v>1056</v>
      </c>
      <c r="R3000" s="45" t="s">
        <v>16424</v>
      </c>
      <c r="S3000" s="46" t="s">
        <v>10741</v>
      </c>
      <c r="T3000">
        <v>12</v>
      </c>
      <c r="U3000">
        <v>0</v>
      </c>
      <c r="V3000">
        <v>0</v>
      </c>
      <c r="Y3000" s="106">
        <v>12</v>
      </c>
      <c r="Z3000">
        <v>0</v>
      </c>
      <c r="AA3000">
        <v>0</v>
      </c>
      <c r="AB3000">
        <v>0</v>
      </c>
      <c r="AE3000" s="103">
        <v>0</v>
      </c>
      <c r="AF3000">
        <v>0</v>
      </c>
      <c r="AG3000">
        <v>0</v>
      </c>
      <c r="AH3000">
        <v>0</v>
      </c>
      <c r="AI3000">
        <v>0</v>
      </c>
    </row>
    <row r="3001" spans="1:35" ht="30" hidden="1" x14ac:dyDescent="0.25">
      <c r="A3001" t="s">
        <v>36</v>
      </c>
      <c r="B3001" t="s">
        <v>37</v>
      </c>
      <c r="C3001" t="s">
        <v>9519</v>
      </c>
      <c r="D3001" s="43" t="s">
        <v>16428</v>
      </c>
      <c r="E3001" t="s">
        <v>9520</v>
      </c>
      <c r="F3001" s="44" t="s">
        <v>8536</v>
      </c>
      <c r="G3001" s="44">
        <v>200003296</v>
      </c>
      <c r="H3001" s="104">
        <v>710030959</v>
      </c>
      <c r="I3001" s="105">
        <v>329363</v>
      </c>
      <c r="J3001">
        <v>100016133</v>
      </c>
      <c r="K3001">
        <v>200003296</v>
      </c>
      <c r="L3001" t="s">
        <v>48</v>
      </c>
      <c r="M3001" t="s">
        <v>8536</v>
      </c>
      <c r="N3001" t="s">
        <v>8385</v>
      </c>
      <c r="O3001" s="45" t="s">
        <v>11020</v>
      </c>
      <c r="P3001" t="s">
        <v>9521</v>
      </c>
      <c r="Q3001" t="s">
        <v>9522</v>
      </c>
      <c r="R3001" s="45" t="s">
        <v>16429</v>
      </c>
      <c r="S3001" s="46" t="s">
        <v>10741</v>
      </c>
      <c r="T3001">
        <v>6</v>
      </c>
      <c r="U3001">
        <v>0</v>
      </c>
      <c r="V3001">
        <v>0</v>
      </c>
      <c r="Y3001" s="106">
        <v>6</v>
      </c>
      <c r="Z3001">
        <v>0</v>
      </c>
      <c r="AA3001">
        <v>0</v>
      </c>
      <c r="AB3001">
        <v>0</v>
      </c>
      <c r="AE3001" s="103">
        <v>0</v>
      </c>
      <c r="AF3001">
        <v>0</v>
      </c>
      <c r="AG3001">
        <v>0</v>
      </c>
      <c r="AH3001">
        <v>0</v>
      </c>
      <c r="AI3001">
        <v>0</v>
      </c>
    </row>
    <row r="3002" spans="1:35" ht="30" hidden="1" x14ac:dyDescent="0.25">
      <c r="A3002" t="s">
        <v>36</v>
      </c>
      <c r="B3002" t="s">
        <v>37</v>
      </c>
      <c r="C3002" t="s">
        <v>411</v>
      </c>
      <c r="D3002" s="43" t="s">
        <v>10928</v>
      </c>
      <c r="E3002" t="s">
        <v>412</v>
      </c>
      <c r="F3002" s="44" t="s">
        <v>40</v>
      </c>
      <c r="G3002" s="44">
        <v>200000131</v>
      </c>
      <c r="H3002" s="104">
        <v>31810420</v>
      </c>
      <c r="I3002" s="105">
        <v>304557</v>
      </c>
      <c r="J3002">
        <v>100000571</v>
      </c>
      <c r="K3002">
        <v>200000131</v>
      </c>
      <c r="L3002" t="s">
        <v>48</v>
      </c>
      <c r="M3002" t="s">
        <v>40</v>
      </c>
      <c r="N3002" t="s">
        <v>784</v>
      </c>
      <c r="O3002" s="45" t="s">
        <v>10929</v>
      </c>
      <c r="P3002" t="s">
        <v>413</v>
      </c>
      <c r="Q3002" t="s">
        <v>415</v>
      </c>
      <c r="R3002" s="45" t="s">
        <v>10930</v>
      </c>
      <c r="S3002" s="46" t="s">
        <v>10721</v>
      </c>
      <c r="T3002">
        <v>42</v>
      </c>
      <c r="U3002">
        <v>0</v>
      </c>
      <c r="V3002">
        <v>0</v>
      </c>
      <c r="Y3002" s="106">
        <v>42</v>
      </c>
      <c r="Z3002">
        <v>0</v>
      </c>
      <c r="AA3002">
        <v>0</v>
      </c>
      <c r="AB3002">
        <v>0</v>
      </c>
      <c r="AE3002" s="103">
        <v>0</v>
      </c>
      <c r="AF3002">
        <v>2</v>
      </c>
      <c r="AG3002">
        <v>0</v>
      </c>
      <c r="AH3002">
        <v>0</v>
      </c>
      <c r="AI3002">
        <v>2</v>
      </c>
    </row>
    <row r="3003" spans="1:35" ht="30" hidden="1" x14ac:dyDescent="0.25">
      <c r="A3003" t="s">
        <v>36</v>
      </c>
      <c r="B3003" t="s">
        <v>37</v>
      </c>
      <c r="C3003" t="s">
        <v>3476</v>
      </c>
      <c r="D3003" s="43" t="s">
        <v>16425</v>
      </c>
      <c r="E3003" t="s">
        <v>3477</v>
      </c>
      <c r="F3003" s="44" t="s">
        <v>2860</v>
      </c>
      <c r="G3003" s="44">
        <v>200000990</v>
      </c>
      <c r="H3003" s="104">
        <v>42371783</v>
      </c>
      <c r="I3003" s="105">
        <v>307360</v>
      </c>
      <c r="J3003">
        <v>100006022</v>
      </c>
      <c r="K3003">
        <v>200000990</v>
      </c>
      <c r="L3003" t="s">
        <v>210</v>
      </c>
      <c r="M3003" t="s">
        <v>2860</v>
      </c>
      <c r="N3003" t="s">
        <v>3333</v>
      </c>
      <c r="O3003" s="45" t="s">
        <v>16426</v>
      </c>
      <c r="P3003" t="s">
        <v>3478</v>
      </c>
      <c r="Q3003" t="s">
        <v>3479</v>
      </c>
      <c r="R3003" s="45" t="s">
        <v>16427</v>
      </c>
      <c r="S3003" s="46" t="s">
        <v>10721</v>
      </c>
      <c r="T3003">
        <v>19</v>
      </c>
      <c r="U3003">
        <v>0</v>
      </c>
      <c r="V3003">
        <v>0</v>
      </c>
      <c r="Y3003" s="106">
        <v>19</v>
      </c>
      <c r="Z3003">
        <v>0</v>
      </c>
      <c r="AA3003">
        <v>0</v>
      </c>
      <c r="AB3003">
        <v>0</v>
      </c>
      <c r="AE3003" s="103">
        <v>0</v>
      </c>
      <c r="AF3003">
        <v>0</v>
      </c>
      <c r="AG3003">
        <v>0</v>
      </c>
      <c r="AH3003">
        <v>0</v>
      </c>
      <c r="AI3003">
        <v>0</v>
      </c>
    </row>
    <row r="3004" spans="1:35" ht="30" hidden="1" x14ac:dyDescent="0.25">
      <c r="A3004" t="s">
        <v>36</v>
      </c>
      <c r="B3004" t="s">
        <v>37</v>
      </c>
      <c r="C3004" t="s">
        <v>4589</v>
      </c>
      <c r="D3004" s="43" t="s">
        <v>16430</v>
      </c>
      <c r="E3004" t="s">
        <v>4590</v>
      </c>
      <c r="F3004" s="44" t="s">
        <v>4189</v>
      </c>
      <c r="G3004" s="44">
        <v>200001342</v>
      </c>
      <c r="H3004" s="104">
        <v>710015143</v>
      </c>
      <c r="I3004" s="105">
        <v>37813137</v>
      </c>
      <c r="J3004">
        <v>100007505</v>
      </c>
      <c r="K3004">
        <v>100007506</v>
      </c>
      <c r="L3004" t="s">
        <v>105</v>
      </c>
      <c r="M3004" t="s">
        <v>4189</v>
      </c>
      <c r="N3004" t="s">
        <v>4350</v>
      </c>
      <c r="O3004" s="45" t="s">
        <v>16431</v>
      </c>
      <c r="P3004" t="s">
        <v>4591</v>
      </c>
      <c r="Q3004" t="s">
        <v>16432</v>
      </c>
      <c r="R3004" s="45" t="s">
        <v>16433</v>
      </c>
      <c r="S3004" s="46" t="s">
        <v>10741</v>
      </c>
      <c r="T3004">
        <v>14</v>
      </c>
      <c r="U3004">
        <v>0</v>
      </c>
      <c r="V3004">
        <v>0</v>
      </c>
      <c r="Y3004" s="106">
        <v>14</v>
      </c>
      <c r="Z3004">
        <v>0</v>
      </c>
      <c r="AA3004">
        <v>0</v>
      </c>
      <c r="AB3004">
        <v>0</v>
      </c>
      <c r="AE3004" s="103">
        <v>0</v>
      </c>
      <c r="AF3004">
        <v>0</v>
      </c>
      <c r="AG3004">
        <v>0</v>
      </c>
      <c r="AH3004">
        <v>0</v>
      </c>
      <c r="AI3004">
        <v>0</v>
      </c>
    </row>
    <row r="3005" spans="1:35" ht="30" hidden="1" x14ac:dyDescent="0.25">
      <c r="A3005" t="s">
        <v>36</v>
      </c>
      <c r="B3005" t="s">
        <v>37</v>
      </c>
      <c r="C3005" t="s">
        <v>9084</v>
      </c>
      <c r="D3005" s="43" t="s">
        <v>16434</v>
      </c>
      <c r="E3005" t="s">
        <v>9085</v>
      </c>
      <c r="F3005" s="44" t="s">
        <v>8536</v>
      </c>
      <c r="G3005" s="44">
        <v>200003175</v>
      </c>
      <c r="H3005" s="104">
        <v>710029578</v>
      </c>
      <c r="I3005" s="105">
        <v>328162</v>
      </c>
      <c r="J3005">
        <v>100015744</v>
      </c>
      <c r="K3005">
        <v>200003175</v>
      </c>
      <c r="L3005" t="s">
        <v>53</v>
      </c>
      <c r="M3005" t="s">
        <v>8536</v>
      </c>
      <c r="N3005" t="s">
        <v>9062</v>
      </c>
      <c r="O3005" s="45" t="s">
        <v>14778</v>
      </c>
      <c r="P3005" t="s">
        <v>9086</v>
      </c>
      <c r="Q3005" t="s">
        <v>9087</v>
      </c>
      <c r="R3005" s="45" t="s">
        <v>16435</v>
      </c>
      <c r="S3005" s="46" t="s">
        <v>10741</v>
      </c>
      <c r="T3005">
        <v>7</v>
      </c>
      <c r="U3005">
        <v>0</v>
      </c>
      <c r="V3005">
        <v>0</v>
      </c>
      <c r="Y3005" s="106">
        <v>7</v>
      </c>
      <c r="Z3005">
        <v>1</v>
      </c>
      <c r="AA3005">
        <v>0</v>
      </c>
      <c r="AB3005">
        <v>0</v>
      </c>
      <c r="AE3005" s="103">
        <v>1</v>
      </c>
      <c r="AF3005">
        <v>0</v>
      </c>
      <c r="AG3005">
        <v>0</v>
      </c>
      <c r="AH3005">
        <v>0</v>
      </c>
      <c r="AI3005">
        <v>0</v>
      </c>
    </row>
    <row r="3006" spans="1:35" ht="30" hidden="1" x14ac:dyDescent="0.25">
      <c r="A3006" t="s">
        <v>36</v>
      </c>
      <c r="B3006" t="s">
        <v>37</v>
      </c>
      <c r="C3006" t="s">
        <v>3774</v>
      </c>
      <c r="D3006" s="43" t="s">
        <v>11717</v>
      </c>
      <c r="E3006" t="s">
        <v>3775</v>
      </c>
      <c r="F3006" s="44" t="s">
        <v>2860</v>
      </c>
      <c r="G3006" s="44">
        <v>200001112</v>
      </c>
      <c r="H3006" s="104">
        <v>710007965</v>
      </c>
      <c r="I3006" s="105">
        <v>309303</v>
      </c>
      <c r="J3006">
        <v>100006801</v>
      </c>
      <c r="K3006">
        <v>200001112</v>
      </c>
      <c r="L3006" t="s">
        <v>210</v>
      </c>
      <c r="M3006" t="s">
        <v>2860</v>
      </c>
      <c r="N3006" t="s">
        <v>3584</v>
      </c>
      <c r="O3006" s="45" t="s">
        <v>11718</v>
      </c>
      <c r="P3006" t="s">
        <v>3776</v>
      </c>
      <c r="Q3006" t="s">
        <v>3780</v>
      </c>
      <c r="R3006" s="45" t="s">
        <v>11719</v>
      </c>
      <c r="S3006" s="46" t="s">
        <v>10741</v>
      </c>
      <c r="T3006">
        <v>21</v>
      </c>
      <c r="U3006">
        <v>0</v>
      </c>
      <c r="V3006">
        <v>0</v>
      </c>
      <c r="Y3006" s="106">
        <v>21</v>
      </c>
      <c r="Z3006">
        <v>0</v>
      </c>
      <c r="AA3006">
        <v>0</v>
      </c>
      <c r="AB3006">
        <v>0</v>
      </c>
      <c r="AE3006" s="103">
        <v>0</v>
      </c>
      <c r="AF3006">
        <v>0</v>
      </c>
      <c r="AG3006">
        <v>0</v>
      </c>
      <c r="AH3006">
        <v>0</v>
      </c>
      <c r="AI3006">
        <v>0</v>
      </c>
    </row>
    <row r="3007" spans="1:35" ht="30" hidden="1" x14ac:dyDescent="0.25">
      <c r="A3007" t="s">
        <v>36</v>
      </c>
      <c r="B3007" t="s">
        <v>37</v>
      </c>
      <c r="C3007" t="s">
        <v>7787</v>
      </c>
      <c r="D3007" s="43" t="s">
        <v>12652</v>
      </c>
      <c r="E3007" t="s">
        <v>7788</v>
      </c>
      <c r="F3007" s="44" t="s">
        <v>6696</v>
      </c>
      <c r="G3007" s="44">
        <v>200002569</v>
      </c>
      <c r="H3007" s="104">
        <v>710029454</v>
      </c>
      <c r="I3007" s="105">
        <v>328006</v>
      </c>
      <c r="J3007">
        <v>100013087</v>
      </c>
      <c r="K3007">
        <v>200002569</v>
      </c>
      <c r="L3007" t="s">
        <v>48</v>
      </c>
      <c r="M3007" t="s">
        <v>6696</v>
      </c>
      <c r="N3007" t="s">
        <v>7404</v>
      </c>
      <c r="O3007" s="45" t="s">
        <v>12653</v>
      </c>
      <c r="P3007" t="s">
        <v>7789</v>
      </c>
      <c r="Q3007" t="s">
        <v>16914</v>
      </c>
      <c r="R3007" s="45" t="s">
        <v>12654</v>
      </c>
      <c r="S3007" s="46" t="s">
        <v>10741</v>
      </c>
      <c r="T3007">
        <v>12</v>
      </c>
      <c r="U3007">
        <v>0</v>
      </c>
      <c r="V3007">
        <v>0</v>
      </c>
      <c r="Y3007" s="106">
        <v>12</v>
      </c>
      <c r="Z3007">
        <v>0</v>
      </c>
      <c r="AA3007">
        <v>0</v>
      </c>
      <c r="AB3007">
        <v>0</v>
      </c>
      <c r="AE3007" s="103">
        <v>0</v>
      </c>
      <c r="AF3007">
        <v>1</v>
      </c>
      <c r="AG3007">
        <v>0</v>
      </c>
      <c r="AH3007">
        <v>0</v>
      </c>
      <c r="AI3007">
        <v>1</v>
      </c>
    </row>
    <row r="3008" spans="1:35" ht="30" hidden="1" x14ac:dyDescent="0.25">
      <c r="A3008" t="s">
        <v>36</v>
      </c>
      <c r="B3008" t="s">
        <v>37</v>
      </c>
      <c r="C3008" t="s">
        <v>2284</v>
      </c>
      <c r="D3008" s="43" t="s">
        <v>12368</v>
      </c>
      <c r="E3008" t="s">
        <v>2285</v>
      </c>
      <c r="F3008" s="44" t="s">
        <v>1879</v>
      </c>
      <c r="G3008" s="44">
        <v>200000725</v>
      </c>
      <c r="H3008" s="104">
        <v>710018118</v>
      </c>
      <c r="I3008" s="105">
        <v>42276632</v>
      </c>
      <c r="J3008">
        <v>100003928</v>
      </c>
      <c r="K3008">
        <v>100003930</v>
      </c>
      <c r="L3008" t="s">
        <v>105</v>
      </c>
      <c r="M3008" t="s">
        <v>1879</v>
      </c>
      <c r="N3008" t="s">
        <v>2287</v>
      </c>
      <c r="O3008" s="45" t="s">
        <v>16436</v>
      </c>
      <c r="P3008" t="s">
        <v>2287</v>
      </c>
      <c r="Q3008" t="s">
        <v>2297</v>
      </c>
      <c r="R3008" s="45" t="s">
        <v>12169</v>
      </c>
      <c r="S3008" s="46" t="s">
        <v>10741</v>
      </c>
      <c r="T3008">
        <v>16</v>
      </c>
      <c r="U3008">
        <v>0</v>
      </c>
      <c r="V3008">
        <v>0</v>
      </c>
      <c r="Y3008" s="106">
        <v>16</v>
      </c>
      <c r="Z3008">
        <v>0</v>
      </c>
      <c r="AA3008">
        <v>0</v>
      </c>
      <c r="AB3008">
        <v>0</v>
      </c>
      <c r="AE3008" s="103">
        <v>0</v>
      </c>
      <c r="AF3008">
        <v>1</v>
      </c>
      <c r="AG3008">
        <v>0</v>
      </c>
      <c r="AH3008">
        <v>0</v>
      </c>
      <c r="AI3008">
        <v>1</v>
      </c>
    </row>
    <row r="3009" spans="1:35" ht="30" hidden="1" x14ac:dyDescent="0.25">
      <c r="A3009" t="s">
        <v>36</v>
      </c>
      <c r="B3009" t="s">
        <v>37</v>
      </c>
      <c r="C3009" t="s">
        <v>3678</v>
      </c>
      <c r="D3009" s="43" t="s">
        <v>16437</v>
      </c>
      <c r="E3009" t="s">
        <v>3679</v>
      </c>
      <c r="F3009" s="44" t="s">
        <v>2860</v>
      </c>
      <c r="G3009" s="44">
        <v>200001137</v>
      </c>
      <c r="H3009" s="104">
        <v>710007507</v>
      </c>
      <c r="I3009" s="105">
        <v>47244</v>
      </c>
      <c r="J3009">
        <v>100005271</v>
      </c>
      <c r="K3009">
        <v>200001137</v>
      </c>
      <c r="L3009" t="s">
        <v>53</v>
      </c>
      <c r="M3009" t="s">
        <v>2860</v>
      </c>
      <c r="N3009" t="s">
        <v>3584</v>
      </c>
      <c r="O3009" s="45" t="s">
        <v>16438</v>
      </c>
      <c r="P3009" t="s">
        <v>3680</v>
      </c>
      <c r="Q3009" t="s">
        <v>3681</v>
      </c>
      <c r="R3009" s="45" t="s">
        <v>16439</v>
      </c>
      <c r="S3009" s="46" t="s">
        <v>10741</v>
      </c>
      <c r="T3009">
        <v>5</v>
      </c>
      <c r="U3009">
        <v>0</v>
      </c>
      <c r="V3009">
        <v>0</v>
      </c>
      <c r="Y3009" s="106">
        <v>5</v>
      </c>
      <c r="Z3009">
        <v>0</v>
      </c>
      <c r="AA3009">
        <v>0</v>
      </c>
      <c r="AB3009">
        <v>0</v>
      </c>
      <c r="AE3009" s="103">
        <v>0</v>
      </c>
      <c r="AF3009">
        <v>0</v>
      </c>
      <c r="AG3009">
        <v>0</v>
      </c>
      <c r="AH3009">
        <v>0</v>
      </c>
      <c r="AI3009">
        <v>0</v>
      </c>
    </row>
    <row r="3010" spans="1:35" ht="30" hidden="1" x14ac:dyDescent="0.25">
      <c r="A3010" t="s">
        <v>36</v>
      </c>
      <c r="B3010" t="s">
        <v>37</v>
      </c>
      <c r="C3010" t="s">
        <v>4904</v>
      </c>
      <c r="D3010" s="43" t="s">
        <v>16440</v>
      </c>
      <c r="E3010" t="s">
        <v>4905</v>
      </c>
      <c r="F3010" s="44" t="s">
        <v>4189</v>
      </c>
      <c r="G3010" s="44">
        <v>200001449</v>
      </c>
      <c r="H3010" s="104">
        <v>710017383</v>
      </c>
      <c r="I3010" s="105">
        <v>316903</v>
      </c>
      <c r="J3010">
        <v>100008112</v>
      </c>
      <c r="K3010">
        <v>200001449</v>
      </c>
      <c r="L3010" t="s">
        <v>48</v>
      </c>
      <c r="M3010" t="s">
        <v>4189</v>
      </c>
      <c r="N3010" t="s">
        <v>4808</v>
      </c>
      <c r="O3010" s="45" t="s">
        <v>13469</v>
      </c>
      <c r="P3010" t="s">
        <v>4906</v>
      </c>
      <c r="Q3010" t="s">
        <v>16441</v>
      </c>
      <c r="R3010" s="45" t="s">
        <v>16442</v>
      </c>
      <c r="S3010" s="46" t="s">
        <v>10741</v>
      </c>
      <c r="T3010">
        <v>6</v>
      </c>
      <c r="U3010">
        <v>0</v>
      </c>
      <c r="V3010">
        <v>0</v>
      </c>
      <c r="Y3010" s="106">
        <v>6</v>
      </c>
      <c r="Z3010">
        <v>0</v>
      </c>
      <c r="AA3010">
        <v>0</v>
      </c>
      <c r="AB3010">
        <v>0</v>
      </c>
      <c r="AE3010" s="103">
        <v>0</v>
      </c>
      <c r="AF3010">
        <v>0</v>
      </c>
      <c r="AG3010">
        <v>0</v>
      </c>
      <c r="AH3010">
        <v>0</v>
      </c>
      <c r="AI3010">
        <v>0</v>
      </c>
    </row>
    <row r="3011" spans="1:35" ht="30" hidden="1" x14ac:dyDescent="0.25">
      <c r="A3011" t="s">
        <v>36</v>
      </c>
      <c r="B3011" t="s">
        <v>37</v>
      </c>
      <c r="C3011" t="s">
        <v>9536</v>
      </c>
      <c r="D3011" s="43" t="s">
        <v>16448</v>
      </c>
      <c r="E3011" t="s">
        <v>9537</v>
      </c>
      <c r="F3011" s="44" t="s">
        <v>8536</v>
      </c>
      <c r="G3011" s="44">
        <v>200003298</v>
      </c>
      <c r="H3011" s="104">
        <v>710031025</v>
      </c>
      <c r="I3011" s="105">
        <v>329428</v>
      </c>
      <c r="J3011">
        <v>100016142</v>
      </c>
      <c r="K3011">
        <v>200003298</v>
      </c>
      <c r="L3011" t="s">
        <v>48</v>
      </c>
      <c r="M3011" t="s">
        <v>8536</v>
      </c>
      <c r="N3011" t="s">
        <v>8385</v>
      </c>
      <c r="O3011" s="45" t="s">
        <v>13225</v>
      </c>
      <c r="P3011" t="s">
        <v>9538</v>
      </c>
      <c r="Q3011" t="s">
        <v>9539</v>
      </c>
      <c r="R3011" s="45" t="s">
        <v>16449</v>
      </c>
      <c r="S3011" s="46" t="s">
        <v>10741</v>
      </c>
      <c r="T3011">
        <v>14</v>
      </c>
      <c r="U3011">
        <v>0</v>
      </c>
      <c r="V3011">
        <v>0</v>
      </c>
      <c r="Y3011" s="106">
        <v>14</v>
      </c>
      <c r="Z3011">
        <v>0</v>
      </c>
      <c r="AA3011">
        <v>0</v>
      </c>
      <c r="AB3011">
        <v>0</v>
      </c>
      <c r="AE3011" s="103">
        <v>0</v>
      </c>
      <c r="AF3011">
        <v>0</v>
      </c>
      <c r="AG3011">
        <v>0</v>
      </c>
      <c r="AH3011">
        <v>0</v>
      </c>
      <c r="AI3011">
        <v>0</v>
      </c>
    </row>
    <row r="3012" spans="1:35" ht="30" hidden="1" x14ac:dyDescent="0.25">
      <c r="A3012" t="s">
        <v>36</v>
      </c>
      <c r="B3012" t="s">
        <v>37</v>
      </c>
      <c r="C3012" t="s">
        <v>7382</v>
      </c>
      <c r="D3012" s="43" t="s">
        <v>16446</v>
      </c>
      <c r="E3012" t="s">
        <v>7383</v>
      </c>
      <c r="F3012" s="44" t="s">
        <v>6696</v>
      </c>
      <c r="G3012" s="44">
        <v>200002380</v>
      </c>
      <c r="H3012" s="104">
        <v>710028121</v>
      </c>
      <c r="I3012" s="105">
        <v>326739</v>
      </c>
      <c r="J3012">
        <v>100012156</v>
      </c>
      <c r="K3012">
        <v>200002380</v>
      </c>
      <c r="L3012" t="s">
        <v>48</v>
      </c>
      <c r="M3012" t="s">
        <v>6696</v>
      </c>
      <c r="N3012" t="s">
        <v>7232</v>
      </c>
      <c r="O3012" s="45" t="s">
        <v>13867</v>
      </c>
      <c r="P3012" t="s">
        <v>7384</v>
      </c>
      <c r="Q3012" t="s">
        <v>7385</v>
      </c>
      <c r="R3012" s="45" t="s">
        <v>16447</v>
      </c>
      <c r="S3012" s="46" t="s">
        <v>10741</v>
      </c>
      <c r="T3012">
        <v>35</v>
      </c>
      <c r="U3012">
        <v>0</v>
      </c>
      <c r="V3012">
        <v>0</v>
      </c>
      <c r="Y3012" s="106">
        <v>35</v>
      </c>
      <c r="Z3012">
        <v>10</v>
      </c>
      <c r="AA3012">
        <v>0</v>
      </c>
      <c r="AB3012">
        <v>0</v>
      </c>
      <c r="AE3012" s="103">
        <v>10</v>
      </c>
      <c r="AF3012">
        <v>25</v>
      </c>
      <c r="AG3012">
        <v>0</v>
      </c>
      <c r="AH3012">
        <v>0</v>
      </c>
      <c r="AI3012">
        <v>25</v>
      </c>
    </row>
    <row r="3013" spans="1:35" ht="30" hidden="1" x14ac:dyDescent="0.25">
      <c r="A3013" t="s">
        <v>36</v>
      </c>
      <c r="B3013" t="s">
        <v>37</v>
      </c>
      <c r="C3013" t="s">
        <v>5699</v>
      </c>
      <c r="D3013" s="43" t="s">
        <v>16443</v>
      </c>
      <c r="E3013" t="s">
        <v>5700</v>
      </c>
      <c r="F3013" s="44" t="s">
        <v>568</v>
      </c>
      <c r="G3013" s="44">
        <v>200001827</v>
      </c>
      <c r="H3013" s="104">
        <v>710016611</v>
      </c>
      <c r="I3013" s="105">
        <v>316326</v>
      </c>
      <c r="J3013">
        <v>100010137</v>
      </c>
      <c r="K3013">
        <v>200001827</v>
      </c>
      <c r="L3013" t="s">
        <v>48</v>
      </c>
      <c r="M3013" t="s">
        <v>568</v>
      </c>
      <c r="N3013" t="s">
        <v>5600</v>
      </c>
      <c r="O3013" s="45" t="s">
        <v>16444</v>
      </c>
      <c r="P3013" t="s">
        <v>5701</v>
      </c>
      <c r="Q3013" t="s">
        <v>5702</v>
      </c>
      <c r="R3013" s="45" t="s">
        <v>16445</v>
      </c>
      <c r="S3013" s="46" t="s">
        <v>10741</v>
      </c>
      <c r="T3013">
        <v>5</v>
      </c>
      <c r="U3013">
        <v>0</v>
      </c>
      <c r="V3013">
        <v>0</v>
      </c>
      <c r="Y3013" s="106">
        <v>5</v>
      </c>
      <c r="Z3013">
        <v>0</v>
      </c>
      <c r="AA3013">
        <v>0</v>
      </c>
      <c r="AB3013">
        <v>0</v>
      </c>
      <c r="AE3013" s="103">
        <v>0</v>
      </c>
      <c r="AF3013">
        <v>1</v>
      </c>
      <c r="AG3013">
        <v>0</v>
      </c>
      <c r="AH3013">
        <v>0</v>
      </c>
      <c r="AI3013">
        <v>1</v>
      </c>
    </row>
    <row r="3014" spans="1:35" ht="30" hidden="1" x14ac:dyDescent="0.25">
      <c r="A3014" t="s">
        <v>36</v>
      </c>
      <c r="B3014" t="s">
        <v>592</v>
      </c>
      <c r="C3014" t="s">
        <v>10491</v>
      </c>
      <c r="D3014" s="43" t="s">
        <v>16450</v>
      </c>
      <c r="E3014" t="s">
        <v>10492</v>
      </c>
      <c r="F3014" s="44" t="s">
        <v>40</v>
      </c>
      <c r="G3014" s="44">
        <v>200004083</v>
      </c>
      <c r="H3014" s="104">
        <v>710282672</v>
      </c>
      <c r="I3014" s="105">
        <v>53502787</v>
      </c>
      <c r="J3014">
        <v>100019617</v>
      </c>
      <c r="K3014">
        <v>200004083</v>
      </c>
      <c r="L3014" t="s">
        <v>10467</v>
      </c>
      <c r="M3014" t="s">
        <v>40</v>
      </c>
      <c r="N3014" t="s">
        <v>241</v>
      </c>
      <c r="O3014" s="45" t="s">
        <v>11336</v>
      </c>
      <c r="P3014" t="s">
        <v>124</v>
      </c>
      <c r="Q3014" t="s">
        <v>10445</v>
      </c>
      <c r="R3014" s="45" t="s">
        <v>11337</v>
      </c>
      <c r="S3014" s="46" t="s">
        <v>10741</v>
      </c>
      <c r="T3014">
        <v>0</v>
      </c>
      <c r="U3014">
        <v>16</v>
      </c>
      <c r="V3014">
        <v>0</v>
      </c>
      <c r="Y3014" s="106">
        <v>16</v>
      </c>
      <c r="Z3014">
        <v>0</v>
      </c>
      <c r="AA3014">
        <v>0</v>
      </c>
      <c r="AB3014">
        <v>0</v>
      </c>
      <c r="AE3014" s="103">
        <v>0</v>
      </c>
      <c r="AF3014">
        <v>0</v>
      </c>
      <c r="AG3014">
        <v>0</v>
      </c>
      <c r="AH3014">
        <v>0</v>
      </c>
      <c r="AI3014">
        <v>0</v>
      </c>
    </row>
    <row r="3015" spans="1:35" ht="30" hidden="1" x14ac:dyDescent="0.25">
      <c r="A3015" t="s">
        <v>36</v>
      </c>
      <c r="B3015" t="s">
        <v>37</v>
      </c>
      <c r="C3015" t="s">
        <v>3256</v>
      </c>
      <c r="D3015" s="43" t="s">
        <v>12307</v>
      </c>
      <c r="E3015" t="s">
        <v>3257</v>
      </c>
      <c r="F3015" s="44" t="s">
        <v>2860</v>
      </c>
      <c r="G3015" s="44">
        <v>200000907</v>
      </c>
      <c r="H3015" s="104">
        <v>710004613</v>
      </c>
      <c r="I3015" s="105">
        <v>306550</v>
      </c>
      <c r="J3015">
        <v>100005625</v>
      </c>
      <c r="K3015">
        <v>200000907</v>
      </c>
      <c r="L3015" t="s">
        <v>53</v>
      </c>
      <c r="M3015" t="s">
        <v>2860</v>
      </c>
      <c r="N3015" t="s">
        <v>1815</v>
      </c>
      <c r="O3015" s="45" t="s">
        <v>11289</v>
      </c>
      <c r="P3015" t="s">
        <v>3258</v>
      </c>
      <c r="Q3015" t="s">
        <v>3259</v>
      </c>
      <c r="R3015" s="45" t="s">
        <v>12308</v>
      </c>
      <c r="S3015" s="46" t="s">
        <v>10741</v>
      </c>
      <c r="T3015">
        <v>18</v>
      </c>
      <c r="U3015">
        <v>0</v>
      </c>
      <c r="V3015">
        <v>0</v>
      </c>
      <c r="Y3015" s="106">
        <v>18</v>
      </c>
      <c r="Z3015">
        <v>0</v>
      </c>
      <c r="AA3015">
        <v>0</v>
      </c>
      <c r="AB3015">
        <v>0</v>
      </c>
      <c r="AE3015" s="103">
        <v>0</v>
      </c>
      <c r="AF3015">
        <v>0</v>
      </c>
      <c r="AG3015">
        <v>0</v>
      </c>
      <c r="AH3015">
        <v>0</v>
      </c>
      <c r="AI3015">
        <v>0</v>
      </c>
    </row>
    <row r="3016" spans="1:35" ht="30" hidden="1" x14ac:dyDescent="0.25">
      <c r="A3016" t="s">
        <v>36</v>
      </c>
      <c r="B3016" t="s">
        <v>37</v>
      </c>
      <c r="C3016" t="s">
        <v>3832</v>
      </c>
      <c r="D3016" s="43" t="s">
        <v>12824</v>
      </c>
      <c r="E3016" t="s">
        <v>3833</v>
      </c>
      <c r="F3016" s="44" t="s">
        <v>2860</v>
      </c>
      <c r="G3016" s="44">
        <v>200001185</v>
      </c>
      <c r="H3016" s="104">
        <v>710272014</v>
      </c>
      <c r="I3016" s="105">
        <v>306215</v>
      </c>
      <c r="J3016">
        <v>100018751</v>
      </c>
      <c r="K3016">
        <v>200001185</v>
      </c>
      <c r="L3016" t="s">
        <v>53</v>
      </c>
      <c r="M3016" t="s">
        <v>2860</v>
      </c>
      <c r="N3016" t="s">
        <v>3822</v>
      </c>
      <c r="O3016" s="45" t="s">
        <v>10053</v>
      </c>
      <c r="P3016" t="s">
        <v>3834</v>
      </c>
      <c r="Q3016" t="s">
        <v>10054</v>
      </c>
      <c r="R3016" s="45" t="s">
        <v>10637</v>
      </c>
      <c r="S3016" s="46" t="s">
        <v>10741</v>
      </c>
      <c r="T3016">
        <v>4</v>
      </c>
      <c r="U3016">
        <v>0</v>
      </c>
      <c r="V3016">
        <v>0</v>
      </c>
      <c r="Y3016" s="106">
        <v>4</v>
      </c>
      <c r="Z3016">
        <v>0</v>
      </c>
      <c r="AA3016">
        <v>0</v>
      </c>
      <c r="AB3016">
        <v>0</v>
      </c>
      <c r="AE3016" s="103">
        <v>0</v>
      </c>
      <c r="AF3016">
        <v>0</v>
      </c>
      <c r="AG3016">
        <v>0</v>
      </c>
      <c r="AH3016">
        <v>0</v>
      </c>
      <c r="AI3016">
        <v>0</v>
      </c>
    </row>
    <row r="3017" spans="1:35" ht="30" hidden="1" x14ac:dyDescent="0.25">
      <c r="A3017" t="s">
        <v>36</v>
      </c>
      <c r="B3017" t="s">
        <v>37</v>
      </c>
      <c r="C3017" t="s">
        <v>4990</v>
      </c>
      <c r="D3017" s="43" t="s">
        <v>11327</v>
      </c>
      <c r="E3017" t="s">
        <v>4991</v>
      </c>
      <c r="F3017" s="44" t="s">
        <v>4189</v>
      </c>
      <c r="G3017" s="44">
        <v>200001280</v>
      </c>
      <c r="H3017" s="104">
        <v>710022018</v>
      </c>
      <c r="I3017" s="105">
        <v>321192</v>
      </c>
      <c r="J3017">
        <v>100007006</v>
      </c>
      <c r="K3017">
        <v>200001280</v>
      </c>
      <c r="L3017" t="s">
        <v>48</v>
      </c>
      <c r="M3017" t="s">
        <v>4189</v>
      </c>
      <c r="N3017" t="s">
        <v>4993</v>
      </c>
      <c r="O3017" s="45" t="s">
        <v>11328</v>
      </c>
      <c r="P3017" t="s">
        <v>4993</v>
      </c>
      <c r="Q3017" t="s">
        <v>4994</v>
      </c>
      <c r="R3017" s="45" t="s">
        <v>10652</v>
      </c>
      <c r="S3017" s="46" t="s">
        <v>10741</v>
      </c>
      <c r="T3017">
        <v>6</v>
      </c>
      <c r="U3017">
        <v>0</v>
      </c>
      <c r="V3017">
        <v>0</v>
      </c>
      <c r="Y3017" s="106">
        <v>6</v>
      </c>
      <c r="Z3017">
        <v>0</v>
      </c>
      <c r="AA3017">
        <v>0</v>
      </c>
      <c r="AB3017">
        <v>0</v>
      </c>
      <c r="AE3017" s="103">
        <v>0</v>
      </c>
      <c r="AF3017">
        <v>0</v>
      </c>
      <c r="AG3017">
        <v>0</v>
      </c>
      <c r="AH3017">
        <v>0</v>
      </c>
      <c r="AI3017">
        <v>0</v>
      </c>
    </row>
    <row r="3018" spans="1:35" ht="30" hidden="1" x14ac:dyDescent="0.25">
      <c r="A3018" t="s">
        <v>36</v>
      </c>
      <c r="B3018" t="s">
        <v>37</v>
      </c>
      <c r="C3018" t="s">
        <v>359</v>
      </c>
      <c r="D3018" s="43" t="s">
        <v>10804</v>
      </c>
      <c r="E3018" t="s">
        <v>360</v>
      </c>
      <c r="F3018" s="44" t="s">
        <v>40</v>
      </c>
      <c r="G3018" s="44">
        <v>200000168</v>
      </c>
      <c r="H3018" s="104">
        <v>31787045</v>
      </c>
      <c r="I3018" s="105">
        <v>641383</v>
      </c>
      <c r="J3018">
        <v>100000187</v>
      </c>
      <c r="K3018">
        <v>200000168</v>
      </c>
      <c r="L3018" t="s">
        <v>48</v>
      </c>
      <c r="M3018" t="s">
        <v>40</v>
      </c>
      <c r="N3018" t="s">
        <v>367</v>
      </c>
      <c r="O3018" s="45" t="s">
        <v>10805</v>
      </c>
      <c r="P3018" t="s">
        <v>368</v>
      </c>
      <c r="Q3018" t="s">
        <v>15641</v>
      </c>
      <c r="R3018" s="45" t="s">
        <v>10611</v>
      </c>
      <c r="S3018" s="46" t="s">
        <v>10721</v>
      </c>
      <c r="T3018">
        <v>107</v>
      </c>
      <c r="U3018">
        <v>0</v>
      </c>
      <c r="V3018">
        <v>0</v>
      </c>
      <c r="Y3018" s="106">
        <v>107</v>
      </c>
      <c r="Z3018">
        <v>0</v>
      </c>
      <c r="AA3018">
        <v>0</v>
      </c>
      <c r="AB3018">
        <v>0</v>
      </c>
      <c r="AE3018" s="103">
        <v>0</v>
      </c>
      <c r="AF3018">
        <v>0</v>
      </c>
      <c r="AG3018">
        <v>0</v>
      </c>
      <c r="AH3018">
        <v>0</v>
      </c>
      <c r="AI3018">
        <v>0</v>
      </c>
    </row>
    <row r="3019" spans="1:35" ht="30" hidden="1" x14ac:dyDescent="0.25">
      <c r="A3019" t="s">
        <v>36</v>
      </c>
      <c r="B3019" t="s">
        <v>37</v>
      </c>
      <c r="C3019" t="s">
        <v>5728</v>
      </c>
      <c r="D3019" s="43" t="s">
        <v>15636</v>
      </c>
      <c r="E3019" t="s">
        <v>5729</v>
      </c>
      <c r="F3019" s="44" t="s">
        <v>568</v>
      </c>
      <c r="G3019" s="44">
        <v>200001838</v>
      </c>
      <c r="H3019" s="104">
        <v>710016719</v>
      </c>
      <c r="I3019" s="105">
        <v>316423</v>
      </c>
      <c r="J3019">
        <v>100010159</v>
      </c>
      <c r="K3019">
        <v>200001838</v>
      </c>
      <c r="L3019" t="s">
        <v>5631</v>
      </c>
      <c r="M3019" t="s">
        <v>568</v>
      </c>
      <c r="N3019" t="s">
        <v>5600</v>
      </c>
      <c r="O3019" s="45" t="s">
        <v>11322</v>
      </c>
      <c r="P3019" t="s">
        <v>5730</v>
      </c>
      <c r="Q3019" t="s">
        <v>5731</v>
      </c>
      <c r="R3019" s="45" t="s">
        <v>15637</v>
      </c>
      <c r="S3019" s="46" t="s">
        <v>10741</v>
      </c>
      <c r="T3019">
        <v>15</v>
      </c>
      <c r="U3019">
        <v>0</v>
      </c>
      <c r="V3019">
        <v>0</v>
      </c>
      <c r="Y3019" s="106">
        <v>15</v>
      </c>
      <c r="Z3019">
        <v>1</v>
      </c>
      <c r="AA3019">
        <v>0</v>
      </c>
      <c r="AB3019">
        <v>0</v>
      </c>
      <c r="AE3019" s="103">
        <v>1</v>
      </c>
      <c r="AF3019">
        <v>0</v>
      </c>
      <c r="AG3019">
        <v>0</v>
      </c>
      <c r="AH3019">
        <v>0</v>
      </c>
      <c r="AI3019">
        <v>0</v>
      </c>
    </row>
    <row r="3020" spans="1:35" ht="30" hidden="1" x14ac:dyDescent="0.25">
      <c r="A3020" t="s">
        <v>36</v>
      </c>
      <c r="B3020" t="s">
        <v>37</v>
      </c>
      <c r="C3020" t="s">
        <v>333</v>
      </c>
      <c r="D3020" s="43" t="s">
        <v>11249</v>
      </c>
      <c r="E3020" t="s">
        <v>334</v>
      </c>
      <c r="F3020" s="44" t="s">
        <v>40</v>
      </c>
      <c r="G3020" s="44">
        <v>200000177</v>
      </c>
      <c r="H3020" s="104">
        <v>710000073</v>
      </c>
      <c r="I3020" s="105">
        <v>603147</v>
      </c>
      <c r="J3020">
        <v>100000001</v>
      </c>
      <c r="K3020">
        <v>200000177</v>
      </c>
      <c r="L3020" t="s">
        <v>48</v>
      </c>
      <c r="M3020" t="s">
        <v>40</v>
      </c>
      <c r="N3020" t="s">
        <v>357</v>
      </c>
      <c r="O3020" s="45" t="s">
        <v>16461</v>
      </c>
      <c r="P3020" t="s">
        <v>336</v>
      </c>
      <c r="Q3020" t="s">
        <v>349</v>
      </c>
      <c r="R3020" s="45" t="s">
        <v>10609</v>
      </c>
      <c r="S3020" s="46" t="s">
        <v>10741</v>
      </c>
      <c r="T3020">
        <v>16</v>
      </c>
      <c r="U3020">
        <v>0</v>
      </c>
      <c r="V3020">
        <v>0</v>
      </c>
      <c r="Y3020" s="106">
        <v>16</v>
      </c>
      <c r="Z3020">
        <v>0</v>
      </c>
      <c r="AA3020">
        <v>0</v>
      </c>
      <c r="AB3020">
        <v>0</v>
      </c>
      <c r="AE3020" s="103">
        <v>0</v>
      </c>
      <c r="AF3020">
        <v>0</v>
      </c>
      <c r="AG3020">
        <v>0</v>
      </c>
      <c r="AH3020">
        <v>0</v>
      </c>
      <c r="AI3020">
        <v>0</v>
      </c>
    </row>
    <row r="3021" spans="1:35" ht="30" hidden="1" x14ac:dyDescent="0.25">
      <c r="A3021" t="s">
        <v>36</v>
      </c>
      <c r="B3021" t="s">
        <v>37</v>
      </c>
      <c r="C3021" t="s">
        <v>3950</v>
      </c>
      <c r="D3021" s="43" t="s">
        <v>15642</v>
      </c>
      <c r="E3021" t="s">
        <v>3951</v>
      </c>
      <c r="F3021" s="44" t="s">
        <v>2860</v>
      </c>
      <c r="G3021" s="44">
        <v>200001208</v>
      </c>
      <c r="H3021" s="104">
        <v>710009399</v>
      </c>
      <c r="I3021" s="105">
        <v>699233</v>
      </c>
      <c r="J3021">
        <v>100005422</v>
      </c>
      <c r="K3021">
        <v>200001208</v>
      </c>
      <c r="L3021" t="s">
        <v>48</v>
      </c>
      <c r="M3021" t="s">
        <v>2860</v>
      </c>
      <c r="N3021" t="s">
        <v>3852</v>
      </c>
      <c r="O3021" s="45" t="s">
        <v>11118</v>
      </c>
      <c r="P3021" t="s">
        <v>3952</v>
      </c>
      <c r="Q3021" t="s">
        <v>3953</v>
      </c>
      <c r="R3021" s="45" t="s">
        <v>15643</v>
      </c>
      <c r="S3021" s="46" t="s">
        <v>10741</v>
      </c>
      <c r="T3021">
        <v>7</v>
      </c>
      <c r="U3021">
        <v>0</v>
      </c>
      <c r="V3021">
        <v>0</v>
      </c>
      <c r="Y3021" s="106">
        <v>7</v>
      </c>
      <c r="Z3021">
        <v>0</v>
      </c>
      <c r="AA3021">
        <v>0</v>
      </c>
      <c r="AB3021">
        <v>0</v>
      </c>
      <c r="AE3021" s="103">
        <v>0</v>
      </c>
      <c r="AF3021">
        <v>0</v>
      </c>
      <c r="AG3021">
        <v>0</v>
      </c>
      <c r="AH3021">
        <v>0</v>
      </c>
      <c r="AI3021">
        <v>0</v>
      </c>
    </row>
    <row r="3022" spans="1:35" ht="30" hidden="1" x14ac:dyDescent="0.25">
      <c r="A3022" t="s">
        <v>36</v>
      </c>
      <c r="B3022" t="s">
        <v>37</v>
      </c>
      <c r="C3022" t="s">
        <v>8815</v>
      </c>
      <c r="D3022" s="43" t="s">
        <v>13360</v>
      </c>
      <c r="E3022" t="s">
        <v>8816</v>
      </c>
      <c r="F3022" s="44" t="s">
        <v>8536</v>
      </c>
      <c r="G3022" s="44">
        <v>200003067</v>
      </c>
      <c r="H3022" s="104">
        <v>710286430</v>
      </c>
      <c r="I3022" s="105">
        <v>324868</v>
      </c>
      <c r="J3022">
        <v>100020017</v>
      </c>
      <c r="K3022">
        <v>200003067</v>
      </c>
      <c r="L3022" t="s">
        <v>48</v>
      </c>
      <c r="M3022" t="s">
        <v>8536</v>
      </c>
      <c r="N3022" t="s">
        <v>8633</v>
      </c>
      <c r="O3022" s="45" t="s">
        <v>13361</v>
      </c>
      <c r="P3022" t="s">
        <v>8817</v>
      </c>
      <c r="Q3022" t="s">
        <v>16915</v>
      </c>
      <c r="R3022" s="45" t="s">
        <v>13362</v>
      </c>
      <c r="S3022" s="46" t="s">
        <v>10741</v>
      </c>
      <c r="T3022">
        <v>63</v>
      </c>
      <c r="U3022">
        <v>0</v>
      </c>
      <c r="V3022">
        <v>0</v>
      </c>
      <c r="Y3022" s="106">
        <v>63</v>
      </c>
      <c r="Z3022">
        <v>0</v>
      </c>
      <c r="AA3022">
        <v>0</v>
      </c>
      <c r="AB3022">
        <v>0</v>
      </c>
      <c r="AE3022" s="103">
        <v>0</v>
      </c>
      <c r="AF3022">
        <v>15</v>
      </c>
      <c r="AG3022">
        <v>0</v>
      </c>
      <c r="AH3022">
        <v>0</v>
      </c>
      <c r="AI3022">
        <v>15</v>
      </c>
    </row>
    <row r="3023" spans="1:35" ht="30" hidden="1" x14ac:dyDescent="0.25">
      <c r="A3023" t="s">
        <v>36</v>
      </c>
      <c r="B3023" t="s">
        <v>37</v>
      </c>
      <c r="C3023" t="s">
        <v>1438</v>
      </c>
      <c r="D3023" s="43" t="s">
        <v>16462</v>
      </c>
      <c r="E3023" t="s">
        <v>1439</v>
      </c>
      <c r="F3023" s="44" t="s">
        <v>814</v>
      </c>
      <c r="G3023" s="44">
        <v>200000538</v>
      </c>
      <c r="H3023" s="104">
        <v>710011369</v>
      </c>
      <c r="I3023" s="105">
        <v>36093815</v>
      </c>
      <c r="J3023">
        <v>100002804</v>
      </c>
      <c r="K3023">
        <v>100002806</v>
      </c>
      <c r="L3023" t="s">
        <v>92</v>
      </c>
      <c r="M3023" t="s">
        <v>814</v>
      </c>
      <c r="N3023" t="s">
        <v>549</v>
      </c>
      <c r="O3023" s="45" t="s">
        <v>16463</v>
      </c>
      <c r="P3023" t="s">
        <v>1440</v>
      </c>
      <c r="Q3023" t="s">
        <v>1441</v>
      </c>
      <c r="R3023" s="45" t="s">
        <v>16464</v>
      </c>
      <c r="S3023" s="46" t="s">
        <v>10741</v>
      </c>
      <c r="T3023">
        <v>6</v>
      </c>
      <c r="U3023">
        <v>0</v>
      </c>
      <c r="V3023">
        <v>0</v>
      </c>
      <c r="Y3023" s="106">
        <v>6</v>
      </c>
      <c r="Z3023">
        <v>0</v>
      </c>
      <c r="AA3023">
        <v>0</v>
      </c>
      <c r="AB3023">
        <v>0</v>
      </c>
      <c r="AE3023" s="103">
        <v>0</v>
      </c>
      <c r="AF3023">
        <v>0</v>
      </c>
      <c r="AG3023">
        <v>0</v>
      </c>
      <c r="AH3023">
        <v>0</v>
      </c>
      <c r="AI3023">
        <v>0</v>
      </c>
    </row>
    <row r="3024" spans="1:35" ht="30" hidden="1" x14ac:dyDescent="0.25">
      <c r="A3024" t="s">
        <v>36</v>
      </c>
      <c r="B3024" t="s">
        <v>37</v>
      </c>
      <c r="C3024" t="s">
        <v>2396</v>
      </c>
      <c r="D3024" s="43" t="s">
        <v>16465</v>
      </c>
      <c r="E3024" t="s">
        <v>2397</v>
      </c>
      <c r="F3024" s="44" t="s">
        <v>1879</v>
      </c>
      <c r="G3024" s="44">
        <v>200000634</v>
      </c>
      <c r="H3024" s="104">
        <v>710017936</v>
      </c>
      <c r="I3024" s="105">
        <v>36124613</v>
      </c>
      <c r="J3024">
        <v>100003478</v>
      </c>
      <c r="K3024">
        <v>100003479</v>
      </c>
      <c r="L3024" t="s">
        <v>92</v>
      </c>
      <c r="M3024" t="s">
        <v>1879</v>
      </c>
      <c r="N3024" t="s">
        <v>2352</v>
      </c>
      <c r="O3024" s="45" t="s">
        <v>16466</v>
      </c>
      <c r="P3024" t="s">
        <v>2398</v>
      </c>
      <c r="Q3024" t="s">
        <v>2399</v>
      </c>
      <c r="R3024" s="45" t="s">
        <v>16467</v>
      </c>
      <c r="S3024" s="46" t="s">
        <v>10741</v>
      </c>
      <c r="T3024">
        <v>18</v>
      </c>
      <c r="U3024">
        <v>0</v>
      </c>
      <c r="V3024">
        <v>0</v>
      </c>
      <c r="Y3024" s="106">
        <v>18</v>
      </c>
      <c r="Z3024">
        <v>0</v>
      </c>
      <c r="AA3024">
        <v>0</v>
      </c>
      <c r="AB3024">
        <v>0</v>
      </c>
      <c r="AE3024" s="103">
        <v>0</v>
      </c>
      <c r="AF3024">
        <v>0</v>
      </c>
      <c r="AG3024">
        <v>0</v>
      </c>
      <c r="AH3024">
        <v>0</v>
      </c>
      <c r="AI3024">
        <v>0</v>
      </c>
    </row>
    <row r="3025" spans="1:35" ht="30" hidden="1" x14ac:dyDescent="0.25">
      <c r="A3025" t="s">
        <v>36</v>
      </c>
      <c r="B3025" t="s">
        <v>37</v>
      </c>
      <c r="C3025" t="s">
        <v>8186</v>
      </c>
      <c r="D3025" s="43" t="s">
        <v>16468</v>
      </c>
      <c r="E3025" t="s">
        <v>8187</v>
      </c>
      <c r="F3025" s="44" t="s">
        <v>6696</v>
      </c>
      <c r="G3025" s="44">
        <v>200002860</v>
      </c>
      <c r="H3025" s="104">
        <v>710034024</v>
      </c>
      <c r="I3025" s="105">
        <v>332852</v>
      </c>
      <c r="J3025">
        <v>100013999</v>
      </c>
      <c r="K3025">
        <v>200002860</v>
      </c>
      <c r="L3025" t="s">
        <v>48</v>
      </c>
      <c r="M3025" t="s">
        <v>6696</v>
      </c>
      <c r="N3025" t="s">
        <v>8266</v>
      </c>
      <c r="O3025" s="45" t="s">
        <v>13787</v>
      </c>
      <c r="P3025" t="s">
        <v>8188</v>
      </c>
      <c r="Q3025" t="s">
        <v>16469</v>
      </c>
      <c r="R3025" s="45" t="s">
        <v>16470</v>
      </c>
      <c r="S3025" s="46" t="s">
        <v>10741</v>
      </c>
      <c r="T3025">
        <v>9</v>
      </c>
      <c r="U3025">
        <v>0</v>
      </c>
      <c r="V3025">
        <v>0</v>
      </c>
      <c r="Y3025" s="106">
        <v>9</v>
      </c>
      <c r="Z3025">
        <v>2</v>
      </c>
      <c r="AA3025">
        <v>0</v>
      </c>
      <c r="AB3025">
        <v>0</v>
      </c>
      <c r="AE3025" s="103">
        <v>2</v>
      </c>
      <c r="AF3025">
        <v>3</v>
      </c>
      <c r="AG3025">
        <v>0</v>
      </c>
      <c r="AH3025">
        <v>0</v>
      </c>
      <c r="AI3025">
        <v>3</v>
      </c>
    </row>
    <row r="3026" spans="1:35" ht="30" hidden="1" x14ac:dyDescent="0.25">
      <c r="A3026" t="s">
        <v>36</v>
      </c>
      <c r="B3026" t="s">
        <v>37</v>
      </c>
      <c r="C3026" t="s">
        <v>5906</v>
      </c>
      <c r="D3026" s="43" t="s">
        <v>16475</v>
      </c>
      <c r="E3026" t="s">
        <v>5907</v>
      </c>
      <c r="F3026" s="44" t="s">
        <v>568</v>
      </c>
      <c r="G3026" s="44">
        <v>200001993</v>
      </c>
      <c r="H3026" s="104">
        <v>52547591</v>
      </c>
      <c r="I3026" s="105">
        <v>319023</v>
      </c>
      <c r="J3026">
        <v>100010520</v>
      </c>
      <c r="K3026">
        <v>200001993</v>
      </c>
      <c r="L3026" t="s">
        <v>53</v>
      </c>
      <c r="M3026" t="s">
        <v>568</v>
      </c>
      <c r="N3026" t="s">
        <v>570</v>
      </c>
      <c r="O3026" s="45" t="s">
        <v>12212</v>
      </c>
      <c r="P3026" t="s">
        <v>5908</v>
      </c>
      <c r="Q3026" t="s">
        <v>5909</v>
      </c>
      <c r="R3026" s="45" t="s">
        <v>16476</v>
      </c>
      <c r="S3026" s="46" t="s">
        <v>10721</v>
      </c>
      <c r="T3026">
        <v>50</v>
      </c>
      <c r="U3026">
        <v>0</v>
      </c>
      <c r="V3026">
        <v>0</v>
      </c>
      <c r="Y3026" s="106">
        <v>50</v>
      </c>
      <c r="Z3026">
        <v>14</v>
      </c>
      <c r="AA3026">
        <v>0</v>
      </c>
      <c r="AB3026">
        <v>0</v>
      </c>
      <c r="AE3026" s="103">
        <v>14</v>
      </c>
      <c r="AF3026">
        <v>3</v>
      </c>
      <c r="AG3026">
        <v>0</v>
      </c>
      <c r="AH3026">
        <v>0</v>
      </c>
      <c r="AI3026">
        <v>3</v>
      </c>
    </row>
    <row r="3027" spans="1:35" ht="30" hidden="1" x14ac:dyDescent="0.25">
      <c r="A3027" t="s">
        <v>36</v>
      </c>
      <c r="B3027" t="s">
        <v>37</v>
      </c>
      <c r="C3027" t="s">
        <v>8344</v>
      </c>
      <c r="D3027" s="43" t="s">
        <v>13381</v>
      </c>
      <c r="E3027" t="s">
        <v>8345</v>
      </c>
      <c r="F3027" s="44" t="s">
        <v>6696</v>
      </c>
      <c r="G3027" s="44">
        <v>200002444</v>
      </c>
      <c r="H3027" s="104">
        <v>710039530</v>
      </c>
      <c r="I3027" s="105">
        <v>326585</v>
      </c>
      <c r="J3027">
        <v>100012584</v>
      </c>
      <c r="K3027">
        <v>200002444</v>
      </c>
      <c r="L3027" t="s">
        <v>48</v>
      </c>
      <c r="M3027" t="s">
        <v>6696</v>
      </c>
      <c r="N3027" t="s">
        <v>7170</v>
      </c>
      <c r="O3027" s="45" t="s">
        <v>16471</v>
      </c>
      <c r="P3027" t="s">
        <v>8346</v>
      </c>
      <c r="Q3027" t="s">
        <v>16472</v>
      </c>
      <c r="R3027" s="45" t="s">
        <v>13384</v>
      </c>
      <c r="S3027" s="46" t="s">
        <v>10741</v>
      </c>
      <c r="T3027">
        <v>7</v>
      </c>
      <c r="U3027">
        <v>0</v>
      </c>
      <c r="V3027">
        <v>0</v>
      </c>
      <c r="Y3027" s="106">
        <v>7</v>
      </c>
      <c r="Z3027">
        <v>0</v>
      </c>
      <c r="AA3027">
        <v>0</v>
      </c>
      <c r="AB3027">
        <v>0</v>
      </c>
      <c r="AE3027" s="103">
        <v>0</v>
      </c>
      <c r="AF3027">
        <v>0</v>
      </c>
      <c r="AG3027">
        <v>0</v>
      </c>
      <c r="AH3027">
        <v>0</v>
      </c>
      <c r="AI3027">
        <v>0</v>
      </c>
    </row>
    <row r="3028" spans="1:35" ht="30" hidden="1" x14ac:dyDescent="0.25">
      <c r="A3028" t="s">
        <v>36</v>
      </c>
      <c r="B3028" t="s">
        <v>37</v>
      </c>
      <c r="C3028" t="s">
        <v>2392</v>
      </c>
      <c r="D3028" s="43" t="s">
        <v>16477</v>
      </c>
      <c r="E3028" t="s">
        <v>2393</v>
      </c>
      <c r="F3028" s="44" t="s">
        <v>1879</v>
      </c>
      <c r="G3028" s="44">
        <v>200000825</v>
      </c>
      <c r="H3028" s="104">
        <v>710017928</v>
      </c>
      <c r="I3028" s="105">
        <v>317519</v>
      </c>
      <c r="J3028">
        <v>100004380</v>
      </c>
      <c r="K3028">
        <v>200000825</v>
      </c>
      <c r="L3028" t="s">
        <v>48</v>
      </c>
      <c r="M3028" t="s">
        <v>1879</v>
      </c>
      <c r="N3028" t="s">
        <v>2427</v>
      </c>
      <c r="O3028" s="45" t="s">
        <v>12771</v>
      </c>
      <c r="P3028" t="s">
        <v>2394</v>
      </c>
      <c r="Q3028" t="s">
        <v>2395</v>
      </c>
      <c r="R3028" s="45" t="s">
        <v>16478</v>
      </c>
      <c r="S3028" s="46" t="s">
        <v>10741</v>
      </c>
      <c r="T3028">
        <v>4</v>
      </c>
      <c r="U3028">
        <v>0</v>
      </c>
      <c r="V3028">
        <v>0</v>
      </c>
      <c r="Y3028" s="106">
        <v>4</v>
      </c>
      <c r="Z3028">
        <v>0</v>
      </c>
      <c r="AA3028">
        <v>0</v>
      </c>
      <c r="AB3028">
        <v>0</v>
      </c>
      <c r="AE3028" s="103">
        <v>0</v>
      </c>
      <c r="AF3028">
        <v>0</v>
      </c>
      <c r="AG3028">
        <v>0</v>
      </c>
      <c r="AH3028">
        <v>0</v>
      </c>
      <c r="AI3028">
        <v>0</v>
      </c>
    </row>
    <row r="3029" spans="1:35" ht="30" hidden="1" x14ac:dyDescent="0.25">
      <c r="A3029" t="s">
        <v>36</v>
      </c>
      <c r="B3029" t="s">
        <v>37</v>
      </c>
      <c r="C3029" t="s">
        <v>9109</v>
      </c>
      <c r="D3029" s="43" t="s">
        <v>16473</v>
      </c>
      <c r="E3029" t="s">
        <v>9110</v>
      </c>
      <c r="F3029" s="44" t="s">
        <v>8536</v>
      </c>
      <c r="G3029" s="44">
        <v>200003186</v>
      </c>
      <c r="H3029" s="104">
        <v>710029705</v>
      </c>
      <c r="I3029" s="105">
        <v>328278</v>
      </c>
      <c r="J3029">
        <v>100015796</v>
      </c>
      <c r="K3029">
        <v>200003186</v>
      </c>
      <c r="L3029" t="s">
        <v>48</v>
      </c>
      <c r="M3029" t="s">
        <v>8536</v>
      </c>
      <c r="N3029" t="s">
        <v>9062</v>
      </c>
      <c r="O3029" s="45" t="s">
        <v>15461</v>
      </c>
      <c r="P3029" t="s">
        <v>9111</v>
      </c>
      <c r="Q3029" t="s">
        <v>9112</v>
      </c>
      <c r="R3029" s="45" t="s">
        <v>16474</v>
      </c>
      <c r="S3029" s="46" t="s">
        <v>10741</v>
      </c>
      <c r="T3029">
        <v>4</v>
      </c>
      <c r="U3029">
        <v>0</v>
      </c>
      <c r="V3029">
        <v>0</v>
      </c>
      <c r="Y3029" s="106">
        <v>4</v>
      </c>
      <c r="Z3029">
        <v>0</v>
      </c>
      <c r="AA3029">
        <v>0</v>
      </c>
      <c r="AB3029">
        <v>0</v>
      </c>
      <c r="AE3029" s="103">
        <v>0</v>
      </c>
      <c r="AF3029">
        <v>2</v>
      </c>
      <c r="AG3029">
        <v>0</v>
      </c>
      <c r="AH3029">
        <v>0</v>
      </c>
      <c r="AI3029">
        <v>2</v>
      </c>
    </row>
    <row r="3030" spans="1:35" ht="30" hidden="1" x14ac:dyDescent="0.25">
      <c r="A3030" t="s">
        <v>36</v>
      </c>
      <c r="B3030" t="s">
        <v>37</v>
      </c>
      <c r="C3030" t="s">
        <v>3506</v>
      </c>
      <c r="D3030" s="43" t="s">
        <v>16479</v>
      </c>
      <c r="E3030" t="s">
        <v>3507</v>
      </c>
      <c r="F3030" s="44" t="s">
        <v>2860</v>
      </c>
      <c r="G3030" s="44">
        <v>200000998</v>
      </c>
      <c r="H3030" s="104">
        <v>710005865</v>
      </c>
      <c r="I3030" s="105">
        <v>31824587</v>
      </c>
      <c r="J3030">
        <v>100006150</v>
      </c>
      <c r="K3030">
        <v>200000998</v>
      </c>
      <c r="L3030" t="s">
        <v>48</v>
      </c>
      <c r="M3030" t="s">
        <v>2860</v>
      </c>
      <c r="N3030" t="s">
        <v>3333</v>
      </c>
      <c r="O3030" s="45" t="s">
        <v>11506</v>
      </c>
      <c r="P3030" t="s">
        <v>3508</v>
      </c>
      <c r="Q3030" t="s">
        <v>3509</v>
      </c>
      <c r="R3030" s="45" t="s">
        <v>16480</v>
      </c>
      <c r="S3030" s="46" t="s">
        <v>10741</v>
      </c>
      <c r="T3030">
        <v>8</v>
      </c>
      <c r="U3030">
        <v>0</v>
      </c>
      <c r="V3030">
        <v>0</v>
      </c>
      <c r="Y3030" s="106">
        <v>8</v>
      </c>
      <c r="Z3030">
        <v>0</v>
      </c>
      <c r="AA3030">
        <v>0</v>
      </c>
      <c r="AB3030">
        <v>0</v>
      </c>
      <c r="AE3030" s="103">
        <v>0</v>
      </c>
      <c r="AF3030">
        <v>0</v>
      </c>
      <c r="AG3030">
        <v>0</v>
      </c>
      <c r="AH3030">
        <v>0</v>
      </c>
      <c r="AI3030">
        <v>0</v>
      </c>
    </row>
    <row r="3031" spans="1:35" ht="30" hidden="1" x14ac:dyDescent="0.25">
      <c r="A3031" t="s">
        <v>36</v>
      </c>
      <c r="B3031" t="s">
        <v>37</v>
      </c>
      <c r="C3031" t="s">
        <v>3630</v>
      </c>
      <c r="D3031" s="43" t="s">
        <v>16481</v>
      </c>
      <c r="E3031" t="s">
        <v>3631</v>
      </c>
      <c r="F3031" s="44" t="s">
        <v>2860</v>
      </c>
      <c r="G3031" s="44">
        <v>200001125</v>
      </c>
      <c r="H3031" s="104">
        <v>710007353</v>
      </c>
      <c r="I3031" s="105">
        <v>308846</v>
      </c>
      <c r="J3031">
        <v>100006658</v>
      </c>
      <c r="K3031">
        <v>200001125</v>
      </c>
      <c r="L3031" t="s">
        <v>48</v>
      </c>
      <c r="M3031" t="s">
        <v>2860</v>
      </c>
      <c r="N3031" t="s">
        <v>3584</v>
      </c>
      <c r="O3031" s="45" t="s">
        <v>16482</v>
      </c>
      <c r="P3031" t="s">
        <v>3632</v>
      </c>
      <c r="Q3031" t="s">
        <v>3633</v>
      </c>
      <c r="R3031" s="45" t="s">
        <v>16483</v>
      </c>
      <c r="S3031" s="46" t="s">
        <v>10741</v>
      </c>
      <c r="T3031">
        <v>19</v>
      </c>
      <c r="U3031">
        <v>0</v>
      </c>
      <c r="V3031">
        <v>0</v>
      </c>
      <c r="Y3031" s="106">
        <v>19</v>
      </c>
      <c r="Z3031">
        <v>0</v>
      </c>
      <c r="AA3031">
        <v>0</v>
      </c>
      <c r="AB3031">
        <v>0</v>
      </c>
      <c r="AE3031" s="103">
        <v>0</v>
      </c>
      <c r="AF3031">
        <v>2</v>
      </c>
      <c r="AG3031">
        <v>0</v>
      </c>
      <c r="AH3031">
        <v>0</v>
      </c>
      <c r="AI3031">
        <v>2</v>
      </c>
    </row>
    <row r="3032" spans="1:35" ht="30" hidden="1" x14ac:dyDescent="0.25">
      <c r="A3032" t="s">
        <v>36</v>
      </c>
      <c r="B3032" t="s">
        <v>37</v>
      </c>
      <c r="C3032" t="s">
        <v>5249</v>
      </c>
      <c r="D3032" s="43" t="s">
        <v>16484</v>
      </c>
      <c r="E3032" t="s">
        <v>5250</v>
      </c>
      <c r="F3032" s="44" t="s">
        <v>4189</v>
      </c>
      <c r="G3032" s="44">
        <v>200001353</v>
      </c>
      <c r="H3032" s="104">
        <v>710254873</v>
      </c>
      <c r="I3032" s="105">
        <v>42388660</v>
      </c>
      <c r="J3032">
        <v>100007598</v>
      </c>
      <c r="K3032">
        <v>100007599</v>
      </c>
      <c r="L3032" t="s">
        <v>105</v>
      </c>
      <c r="M3032" t="s">
        <v>4189</v>
      </c>
      <c r="N3032" t="s">
        <v>4244</v>
      </c>
      <c r="O3032" s="45" t="s">
        <v>16485</v>
      </c>
      <c r="P3032" t="s">
        <v>5251</v>
      </c>
      <c r="Q3032" t="s">
        <v>5252</v>
      </c>
      <c r="R3032" s="45" t="s">
        <v>16486</v>
      </c>
      <c r="S3032" s="46" t="s">
        <v>10741</v>
      </c>
      <c r="T3032">
        <v>17</v>
      </c>
      <c r="U3032">
        <v>0</v>
      </c>
      <c r="V3032">
        <v>0</v>
      </c>
      <c r="Y3032" s="106">
        <v>17</v>
      </c>
      <c r="Z3032">
        <v>0</v>
      </c>
      <c r="AA3032">
        <v>0</v>
      </c>
      <c r="AB3032">
        <v>0</v>
      </c>
      <c r="AE3032" s="103">
        <v>0</v>
      </c>
      <c r="AF3032">
        <v>0</v>
      </c>
      <c r="AG3032">
        <v>0</v>
      </c>
      <c r="AH3032">
        <v>0</v>
      </c>
      <c r="AI3032">
        <v>0</v>
      </c>
    </row>
    <row r="3033" spans="1:35" ht="30" hidden="1" x14ac:dyDescent="0.25">
      <c r="A3033" t="s">
        <v>36</v>
      </c>
      <c r="B3033" t="s">
        <v>37</v>
      </c>
      <c r="C3033" t="s">
        <v>1405</v>
      </c>
      <c r="D3033" s="43" t="s">
        <v>16487</v>
      </c>
      <c r="E3033" t="s">
        <v>1406</v>
      </c>
      <c r="F3033" s="44" t="s">
        <v>814</v>
      </c>
      <c r="G3033" s="44">
        <v>200000531</v>
      </c>
      <c r="H3033" s="104">
        <v>710011253</v>
      </c>
      <c r="I3033" s="105">
        <v>312291</v>
      </c>
      <c r="J3033">
        <v>100002780</v>
      </c>
      <c r="K3033">
        <v>200000531</v>
      </c>
      <c r="L3033" t="s">
        <v>48</v>
      </c>
      <c r="M3033" t="s">
        <v>814</v>
      </c>
      <c r="N3033" t="s">
        <v>549</v>
      </c>
      <c r="O3033" s="45" t="s">
        <v>11514</v>
      </c>
      <c r="P3033" t="s">
        <v>1407</v>
      </c>
      <c r="Q3033" t="s">
        <v>1408</v>
      </c>
      <c r="R3033" s="45" t="s">
        <v>16488</v>
      </c>
      <c r="S3033" s="46" t="s">
        <v>10741</v>
      </c>
      <c r="T3033">
        <v>3</v>
      </c>
      <c r="U3033">
        <v>0</v>
      </c>
      <c r="V3033">
        <v>0</v>
      </c>
      <c r="Y3033" s="106">
        <v>3</v>
      </c>
      <c r="Z3033">
        <v>0</v>
      </c>
      <c r="AA3033">
        <v>0</v>
      </c>
      <c r="AB3033">
        <v>0</v>
      </c>
      <c r="AE3033" s="103">
        <v>0</v>
      </c>
      <c r="AF3033">
        <v>0</v>
      </c>
      <c r="AG3033">
        <v>0</v>
      </c>
      <c r="AH3033">
        <v>0</v>
      </c>
      <c r="AI3033">
        <v>0</v>
      </c>
    </row>
    <row r="3034" spans="1:35" ht="30" hidden="1" x14ac:dyDescent="0.25">
      <c r="A3034" t="s">
        <v>36</v>
      </c>
      <c r="B3034" t="s">
        <v>37</v>
      </c>
      <c r="C3034" t="s">
        <v>5642</v>
      </c>
      <c r="D3034" s="43" t="s">
        <v>16489</v>
      </c>
      <c r="E3034" t="s">
        <v>5643</v>
      </c>
      <c r="F3034" s="44" t="s">
        <v>568</v>
      </c>
      <c r="G3034" s="44">
        <v>200001803</v>
      </c>
      <c r="H3034" s="104">
        <v>710016247</v>
      </c>
      <c r="I3034" s="105">
        <v>316059</v>
      </c>
      <c r="J3034">
        <v>100009994</v>
      </c>
      <c r="K3034">
        <v>200001803</v>
      </c>
      <c r="L3034" t="s">
        <v>48</v>
      </c>
      <c r="M3034" t="s">
        <v>568</v>
      </c>
      <c r="N3034" t="s">
        <v>5600</v>
      </c>
      <c r="O3034" s="45" t="s">
        <v>13781</v>
      </c>
      <c r="P3034" t="s">
        <v>5644</v>
      </c>
      <c r="Q3034" t="s">
        <v>5645</v>
      </c>
      <c r="R3034" s="45" t="s">
        <v>16490</v>
      </c>
      <c r="S3034" s="46" t="s">
        <v>10741</v>
      </c>
      <c r="T3034">
        <v>6</v>
      </c>
      <c r="U3034">
        <v>0</v>
      </c>
      <c r="V3034">
        <v>0</v>
      </c>
      <c r="Y3034" s="106">
        <v>6</v>
      </c>
      <c r="Z3034">
        <v>0</v>
      </c>
      <c r="AA3034">
        <v>0</v>
      </c>
      <c r="AB3034">
        <v>0</v>
      </c>
      <c r="AE3034" s="103">
        <v>0</v>
      </c>
      <c r="AF3034">
        <v>0</v>
      </c>
      <c r="AG3034">
        <v>0</v>
      </c>
      <c r="AH3034">
        <v>0</v>
      </c>
      <c r="AI3034">
        <v>0</v>
      </c>
    </row>
    <row r="3035" spans="1:35" ht="30" hidden="1" x14ac:dyDescent="0.25">
      <c r="A3035" t="s">
        <v>36</v>
      </c>
      <c r="B3035" t="s">
        <v>37</v>
      </c>
      <c r="C3035" t="s">
        <v>1360</v>
      </c>
      <c r="D3035" s="43" t="s">
        <v>10811</v>
      </c>
      <c r="E3035" t="s">
        <v>1361</v>
      </c>
      <c r="F3035" s="44" t="s">
        <v>814</v>
      </c>
      <c r="G3035" s="44">
        <v>200000523</v>
      </c>
      <c r="H3035" s="104">
        <v>710275862</v>
      </c>
      <c r="I3035" s="105">
        <v>37990365</v>
      </c>
      <c r="J3035">
        <v>100018879</v>
      </c>
      <c r="K3035">
        <v>100018275</v>
      </c>
      <c r="L3035" t="s">
        <v>92</v>
      </c>
      <c r="M3035" t="s">
        <v>814</v>
      </c>
      <c r="N3035" t="s">
        <v>549</v>
      </c>
      <c r="O3035" s="45" t="s">
        <v>1383</v>
      </c>
      <c r="P3035" t="s">
        <v>549</v>
      </c>
      <c r="Q3035" t="s">
        <v>1384</v>
      </c>
      <c r="R3035" s="45" t="s">
        <v>10622</v>
      </c>
      <c r="S3035" s="46" t="s">
        <v>10741</v>
      </c>
      <c r="T3035">
        <v>31</v>
      </c>
      <c r="U3035">
        <v>0</v>
      </c>
      <c r="V3035">
        <v>0</v>
      </c>
      <c r="Y3035" s="106">
        <v>31</v>
      </c>
      <c r="Z3035">
        <v>0</v>
      </c>
      <c r="AA3035">
        <v>0</v>
      </c>
      <c r="AB3035">
        <v>0</v>
      </c>
      <c r="AE3035" s="103">
        <v>0</v>
      </c>
      <c r="AF3035">
        <v>1</v>
      </c>
      <c r="AG3035">
        <v>0</v>
      </c>
      <c r="AH3035">
        <v>0</v>
      </c>
      <c r="AI3035">
        <v>1</v>
      </c>
    </row>
    <row r="3036" spans="1:35" ht="30" hidden="1" x14ac:dyDescent="0.25">
      <c r="A3036" t="s">
        <v>36</v>
      </c>
      <c r="B3036" t="s">
        <v>37</v>
      </c>
      <c r="C3036" t="s">
        <v>4957</v>
      </c>
      <c r="D3036" s="43" t="s">
        <v>10789</v>
      </c>
      <c r="E3036" t="s">
        <v>4958</v>
      </c>
      <c r="F3036" s="44" t="s">
        <v>4189</v>
      </c>
      <c r="G3036" s="44">
        <v>200001574</v>
      </c>
      <c r="H3036" s="104">
        <v>710038224</v>
      </c>
      <c r="I3036" s="105">
        <v>37813064</v>
      </c>
      <c r="J3036">
        <v>100009264</v>
      </c>
      <c r="K3036">
        <v>100009263</v>
      </c>
      <c r="L3036" t="s">
        <v>92</v>
      </c>
      <c r="M3036" t="s">
        <v>4189</v>
      </c>
      <c r="N3036" t="s">
        <v>4960</v>
      </c>
      <c r="O3036" s="45" t="s">
        <v>12808</v>
      </c>
      <c r="P3036" t="s">
        <v>4960</v>
      </c>
      <c r="Q3036" t="s">
        <v>4982</v>
      </c>
      <c r="R3036" s="45" t="s">
        <v>10655</v>
      </c>
      <c r="S3036" s="46" t="s">
        <v>10741</v>
      </c>
      <c r="T3036">
        <v>42</v>
      </c>
      <c r="U3036">
        <v>0</v>
      </c>
      <c r="V3036">
        <v>0</v>
      </c>
      <c r="Y3036" s="106">
        <v>42</v>
      </c>
      <c r="Z3036">
        <v>0</v>
      </c>
      <c r="AA3036">
        <v>0</v>
      </c>
      <c r="AB3036">
        <v>0</v>
      </c>
      <c r="AE3036" s="103">
        <v>0</v>
      </c>
      <c r="AF3036">
        <v>0</v>
      </c>
      <c r="AG3036">
        <v>0</v>
      </c>
      <c r="AH3036">
        <v>0</v>
      </c>
      <c r="AI3036">
        <v>0</v>
      </c>
    </row>
    <row r="3037" spans="1:35" ht="30" hidden="1" x14ac:dyDescent="0.25">
      <c r="A3037" t="s">
        <v>36</v>
      </c>
      <c r="B3037" t="s">
        <v>37</v>
      </c>
      <c r="C3037" t="s">
        <v>5774</v>
      </c>
      <c r="D3037" s="43" t="s">
        <v>16491</v>
      </c>
      <c r="E3037" t="s">
        <v>5775</v>
      </c>
      <c r="F3037" s="44" t="s">
        <v>568</v>
      </c>
      <c r="G3037" s="44">
        <v>200001877</v>
      </c>
      <c r="H3037" s="104">
        <v>710019068</v>
      </c>
      <c r="I3037" s="105">
        <v>590533</v>
      </c>
      <c r="J3037">
        <v>100010245</v>
      </c>
      <c r="K3037">
        <v>200001877</v>
      </c>
      <c r="L3037" t="s">
        <v>53</v>
      </c>
      <c r="M3037" t="s">
        <v>568</v>
      </c>
      <c r="N3037" t="s">
        <v>6518</v>
      </c>
      <c r="O3037" s="45" t="s">
        <v>10792</v>
      </c>
      <c r="P3037" t="s">
        <v>5777</v>
      </c>
      <c r="Q3037" t="s">
        <v>5778</v>
      </c>
      <c r="R3037" s="45" t="s">
        <v>16492</v>
      </c>
      <c r="S3037" s="46" t="s">
        <v>10741</v>
      </c>
      <c r="T3037">
        <v>6</v>
      </c>
      <c r="U3037">
        <v>0</v>
      </c>
      <c r="V3037">
        <v>0</v>
      </c>
      <c r="Y3037" s="106">
        <v>6</v>
      </c>
      <c r="Z3037">
        <v>3</v>
      </c>
      <c r="AA3037">
        <v>0</v>
      </c>
      <c r="AB3037">
        <v>0</v>
      </c>
      <c r="AE3037" s="103">
        <v>3</v>
      </c>
      <c r="AF3037">
        <v>10</v>
      </c>
      <c r="AG3037">
        <v>0</v>
      </c>
      <c r="AH3037">
        <v>0</v>
      </c>
      <c r="AI3037">
        <v>10</v>
      </c>
    </row>
    <row r="3038" spans="1:35" ht="30" hidden="1" x14ac:dyDescent="0.25">
      <c r="A3038" t="s">
        <v>36</v>
      </c>
      <c r="B3038" t="s">
        <v>37</v>
      </c>
      <c r="C3038" t="s">
        <v>5555</v>
      </c>
      <c r="D3038" s="43" t="s">
        <v>16493</v>
      </c>
      <c r="E3038" t="s">
        <v>5556</v>
      </c>
      <c r="F3038" s="44" t="s">
        <v>568</v>
      </c>
      <c r="G3038" s="44">
        <v>200001674</v>
      </c>
      <c r="H3038" s="104">
        <v>37889206</v>
      </c>
      <c r="I3038" s="105">
        <v>313807</v>
      </c>
      <c r="J3038">
        <v>100009557</v>
      </c>
      <c r="K3038">
        <v>200001674</v>
      </c>
      <c r="L3038" t="s">
        <v>48</v>
      </c>
      <c r="M3038" t="s">
        <v>568</v>
      </c>
      <c r="N3038" t="s">
        <v>655</v>
      </c>
      <c r="O3038" s="45" t="s">
        <v>13416</v>
      </c>
      <c r="P3038" t="s">
        <v>5557</v>
      </c>
      <c r="Q3038" t="s">
        <v>5558</v>
      </c>
      <c r="R3038" s="45" t="s">
        <v>16494</v>
      </c>
      <c r="S3038" s="46" t="s">
        <v>10721</v>
      </c>
      <c r="T3038">
        <v>17</v>
      </c>
      <c r="U3038">
        <v>0</v>
      </c>
      <c r="V3038">
        <v>0</v>
      </c>
      <c r="Y3038" s="106">
        <v>17</v>
      </c>
      <c r="Z3038">
        <v>0</v>
      </c>
      <c r="AA3038">
        <v>0</v>
      </c>
      <c r="AB3038">
        <v>0</v>
      </c>
      <c r="AE3038" s="103">
        <v>0</v>
      </c>
      <c r="AF3038">
        <v>0</v>
      </c>
      <c r="AG3038">
        <v>0</v>
      </c>
      <c r="AH3038">
        <v>0</v>
      </c>
      <c r="AI3038">
        <v>0</v>
      </c>
    </row>
    <row r="3039" spans="1:35" ht="30" hidden="1" x14ac:dyDescent="0.25">
      <c r="A3039" t="s">
        <v>36</v>
      </c>
      <c r="B3039" t="s">
        <v>37</v>
      </c>
      <c r="C3039" t="s">
        <v>2026</v>
      </c>
      <c r="D3039" s="43" t="s">
        <v>10953</v>
      </c>
      <c r="E3039" t="s">
        <v>2027</v>
      </c>
      <c r="F3039" s="44" t="s">
        <v>1879</v>
      </c>
      <c r="G3039" s="44">
        <v>200000840</v>
      </c>
      <c r="H3039" s="104">
        <v>710036019</v>
      </c>
      <c r="I3039" s="105">
        <v>312037</v>
      </c>
      <c r="J3039">
        <v>100004693</v>
      </c>
      <c r="K3039">
        <v>200000840</v>
      </c>
      <c r="L3039" t="s">
        <v>48</v>
      </c>
      <c r="M3039" t="s">
        <v>1879</v>
      </c>
      <c r="N3039" t="s">
        <v>2029</v>
      </c>
      <c r="O3039" s="45" t="s">
        <v>11840</v>
      </c>
      <c r="P3039" t="s">
        <v>2029</v>
      </c>
      <c r="Q3039" t="s">
        <v>2033</v>
      </c>
      <c r="R3039" s="45" t="s">
        <v>10955</v>
      </c>
      <c r="S3039" s="46" t="s">
        <v>10741</v>
      </c>
      <c r="T3039">
        <v>37</v>
      </c>
      <c r="U3039">
        <v>0</v>
      </c>
      <c r="V3039">
        <v>0</v>
      </c>
      <c r="Y3039" s="106">
        <v>37</v>
      </c>
      <c r="Z3039">
        <v>0</v>
      </c>
      <c r="AA3039">
        <v>0</v>
      </c>
      <c r="AB3039">
        <v>0</v>
      </c>
      <c r="AE3039" s="103">
        <v>0</v>
      </c>
      <c r="AF3039">
        <v>2</v>
      </c>
      <c r="AG3039">
        <v>0</v>
      </c>
      <c r="AH3039">
        <v>0</v>
      </c>
      <c r="AI3039">
        <v>2</v>
      </c>
    </row>
    <row r="3040" spans="1:35" ht="30" hidden="1" x14ac:dyDescent="0.25">
      <c r="A3040" t="s">
        <v>36</v>
      </c>
      <c r="B3040" t="s">
        <v>37</v>
      </c>
      <c r="C3040" t="s">
        <v>1112</v>
      </c>
      <c r="D3040" s="43" t="s">
        <v>16495</v>
      </c>
      <c r="E3040" t="s">
        <v>1113</v>
      </c>
      <c r="F3040" s="44" t="s">
        <v>814</v>
      </c>
      <c r="G3040" s="44">
        <v>200000396</v>
      </c>
      <c r="H3040" s="104">
        <v>37840525</v>
      </c>
      <c r="I3040" s="105">
        <v>306134</v>
      </c>
      <c r="J3040">
        <v>100002065</v>
      </c>
      <c r="K3040">
        <v>200000396</v>
      </c>
      <c r="L3040" t="s">
        <v>48</v>
      </c>
      <c r="M3040" t="s">
        <v>814</v>
      </c>
      <c r="N3040" t="s">
        <v>1043</v>
      </c>
      <c r="O3040" s="45" t="s">
        <v>16496</v>
      </c>
      <c r="P3040" t="s">
        <v>1114</v>
      </c>
      <c r="Q3040" t="s">
        <v>1115</v>
      </c>
      <c r="R3040" s="45" t="s">
        <v>16497</v>
      </c>
      <c r="S3040" s="46" t="s">
        <v>10721</v>
      </c>
      <c r="T3040">
        <v>32</v>
      </c>
      <c r="U3040">
        <v>0</v>
      </c>
      <c r="V3040">
        <v>0</v>
      </c>
      <c r="Y3040" s="106">
        <v>32</v>
      </c>
      <c r="Z3040">
        <v>0</v>
      </c>
      <c r="AA3040">
        <v>0</v>
      </c>
      <c r="AB3040">
        <v>0</v>
      </c>
      <c r="AE3040" s="103">
        <v>0</v>
      </c>
      <c r="AF3040">
        <v>1</v>
      </c>
      <c r="AG3040">
        <v>0</v>
      </c>
      <c r="AH3040">
        <v>0</v>
      </c>
      <c r="AI3040">
        <v>1</v>
      </c>
    </row>
    <row r="3041" spans="1:35" ht="30" hidden="1" x14ac:dyDescent="0.25">
      <c r="A3041" t="s">
        <v>36</v>
      </c>
      <c r="B3041" t="s">
        <v>37</v>
      </c>
      <c r="C3041" t="s">
        <v>2251</v>
      </c>
      <c r="D3041" s="43" t="s">
        <v>16498</v>
      </c>
      <c r="E3041" t="s">
        <v>2252</v>
      </c>
      <c r="F3041" s="44" t="s">
        <v>1879</v>
      </c>
      <c r="G3041" s="44">
        <v>200000871</v>
      </c>
      <c r="H3041" s="104">
        <v>710010915</v>
      </c>
      <c r="I3041" s="105">
        <v>31201458</v>
      </c>
      <c r="J3041">
        <v>100004571</v>
      </c>
      <c r="K3041">
        <v>100004569</v>
      </c>
      <c r="L3041" t="s">
        <v>2253</v>
      </c>
      <c r="M3041" t="s">
        <v>1879</v>
      </c>
      <c r="N3041" t="s">
        <v>2029</v>
      </c>
      <c r="O3041" s="45" t="s">
        <v>13809</v>
      </c>
      <c r="P3041" t="s">
        <v>2254</v>
      </c>
      <c r="Q3041" t="s">
        <v>2255</v>
      </c>
      <c r="R3041" s="45" t="s">
        <v>16499</v>
      </c>
      <c r="S3041" s="46" t="s">
        <v>10741</v>
      </c>
      <c r="T3041">
        <v>55</v>
      </c>
      <c r="U3041">
        <v>0</v>
      </c>
      <c r="V3041">
        <v>0</v>
      </c>
      <c r="Y3041" s="106">
        <v>55</v>
      </c>
      <c r="Z3041">
        <v>0</v>
      </c>
      <c r="AA3041">
        <v>0</v>
      </c>
      <c r="AB3041">
        <v>0</v>
      </c>
      <c r="AE3041" s="103">
        <v>0</v>
      </c>
      <c r="AF3041">
        <v>2</v>
      </c>
      <c r="AG3041">
        <v>0</v>
      </c>
      <c r="AH3041">
        <v>0</v>
      </c>
      <c r="AI3041">
        <v>2</v>
      </c>
    </row>
    <row r="3042" spans="1:35" ht="30" hidden="1" x14ac:dyDescent="0.25">
      <c r="A3042" t="s">
        <v>36</v>
      </c>
      <c r="B3042" t="s">
        <v>37</v>
      </c>
      <c r="C3042" t="s">
        <v>4872</v>
      </c>
      <c r="D3042" s="43" t="s">
        <v>16500</v>
      </c>
      <c r="E3042" t="s">
        <v>4873</v>
      </c>
      <c r="F3042" s="44" t="s">
        <v>4189</v>
      </c>
      <c r="G3042" s="44">
        <v>200001440</v>
      </c>
      <c r="H3042" s="104">
        <v>710016999</v>
      </c>
      <c r="I3042" s="105">
        <v>316776</v>
      </c>
      <c r="J3042">
        <v>100007923</v>
      </c>
      <c r="K3042">
        <v>200001440</v>
      </c>
      <c r="L3042" t="s">
        <v>48</v>
      </c>
      <c r="M3042" t="s">
        <v>4189</v>
      </c>
      <c r="N3042" t="s">
        <v>4808</v>
      </c>
      <c r="O3042" s="45" t="s">
        <v>4939</v>
      </c>
      <c r="P3042" t="s">
        <v>4874</v>
      </c>
      <c r="Q3042" t="s">
        <v>4875</v>
      </c>
      <c r="R3042" s="45" t="s">
        <v>16501</v>
      </c>
      <c r="S3042" s="46" t="s">
        <v>10741</v>
      </c>
      <c r="T3042">
        <v>2</v>
      </c>
      <c r="U3042">
        <v>0</v>
      </c>
      <c r="V3042">
        <v>0</v>
      </c>
      <c r="Y3042" s="106">
        <v>2</v>
      </c>
      <c r="Z3042">
        <v>0</v>
      </c>
      <c r="AA3042">
        <v>0</v>
      </c>
      <c r="AB3042">
        <v>0</v>
      </c>
      <c r="AE3042" s="103">
        <v>0</v>
      </c>
      <c r="AF3042">
        <v>0</v>
      </c>
      <c r="AG3042">
        <v>0</v>
      </c>
      <c r="AH3042">
        <v>0</v>
      </c>
      <c r="AI3042">
        <v>0</v>
      </c>
    </row>
    <row r="3043" spans="1:35" ht="30" hidden="1" x14ac:dyDescent="0.25">
      <c r="A3043" t="s">
        <v>36</v>
      </c>
      <c r="B3043" t="s">
        <v>37</v>
      </c>
      <c r="C3043" t="s">
        <v>7167</v>
      </c>
      <c r="D3043" s="43" t="s">
        <v>11079</v>
      </c>
      <c r="E3043" t="s">
        <v>7168</v>
      </c>
      <c r="F3043" s="44" t="s">
        <v>6696</v>
      </c>
      <c r="G3043" s="44">
        <v>200002442</v>
      </c>
      <c r="H3043" s="104">
        <v>710116162</v>
      </c>
      <c r="I3043" s="105">
        <v>37873881</v>
      </c>
      <c r="J3043">
        <v>100012494</v>
      </c>
      <c r="K3043">
        <v>100012491</v>
      </c>
      <c r="L3043" t="s">
        <v>7178</v>
      </c>
      <c r="M3043" t="s">
        <v>6696</v>
      </c>
      <c r="N3043" t="s">
        <v>7170</v>
      </c>
      <c r="O3043" s="45" t="s">
        <v>11080</v>
      </c>
      <c r="P3043" t="s">
        <v>7170</v>
      </c>
      <c r="Q3043" t="s">
        <v>7179</v>
      </c>
      <c r="R3043" s="45" t="s">
        <v>11081</v>
      </c>
      <c r="S3043" s="46" t="s">
        <v>10741</v>
      </c>
      <c r="T3043">
        <v>36</v>
      </c>
      <c r="U3043">
        <v>0</v>
      </c>
      <c r="V3043">
        <v>0</v>
      </c>
      <c r="Y3043" s="106">
        <v>36</v>
      </c>
      <c r="Z3043">
        <v>0</v>
      </c>
      <c r="AA3043">
        <v>0</v>
      </c>
      <c r="AB3043">
        <v>0</v>
      </c>
      <c r="AE3043" s="103">
        <v>0</v>
      </c>
      <c r="AF3043">
        <v>0</v>
      </c>
      <c r="AG3043">
        <v>0</v>
      </c>
      <c r="AH3043">
        <v>0</v>
      </c>
      <c r="AI3043">
        <v>0</v>
      </c>
    </row>
    <row r="3044" spans="1:35" ht="30" hidden="1" x14ac:dyDescent="0.25">
      <c r="A3044" t="s">
        <v>36</v>
      </c>
      <c r="B3044" t="s">
        <v>37</v>
      </c>
      <c r="C3044" t="s">
        <v>8683</v>
      </c>
      <c r="D3044" s="43" t="s">
        <v>11496</v>
      </c>
      <c r="E3044" t="s">
        <v>8684</v>
      </c>
      <c r="F3044" s="44" t="s">
        <v>8536</v>
      </c>
      <c r="G3044" s="44">
        <v>200002967</v>
      </c>
      <c r="H3044" s="104">
        <v>710025629</v>
      </c>
      <c r="I3044" s="105">
        <v>324451</v>
      </c>
      <c r="J3044">
        <v>100015257</v>
      </c>
      <c r="K3044">
        <v>200002967</v>
      </c>
      <c r="L3044" t="s">
        <v>48</v>
      </c>
      <c r="M3044" t="s">
        <v>8536</v>
      </c>
      <c r="N3044" t="s">
        <v>8633</v>
      </c>
      <c r="O3044" s="45" t="s">
        <v>11497</v>
      </c>
      <c r="P3044" t="s">
        <v>8685</v>
      </c>
      <c r="Q3044" t="s">
        <v>8689</v>
      </c>
      <c r="R3044" s="45" t="s">
        <v>11498</v>
      </c>
      <c r="S3044" s="46" t="s">
        <v>10741</v>
      </c>
      <c r="T3044">
        <v>13</v>
      </c>
      <c r="U3044">
        <v>0</v>
      </c>
      <c r="V3044">
        <v>0</v>
      </c>
      <c r="Y3044" s="106">
        <v>13</v>
      </c>
      <c r="Z3044">
        <v>0</v>
      </c>
      <c r="AA3044">
        <v>0</v>
      </c>
      <c r="AB3044">
        <v>0</v>
      </c>
      <c r="AE3044" s="103">
        <v>0</v>
      </c>
      <c r="AF3044">
        <v>0</v>
      </c>
      <c r="AG3044">
        <v>0</v>
      </c>
      <c r="AH3044">
        <v>0</v>
      </c>
      <c r="AI3044">
        <v>0</v>
      </c>
    </row>
    <row r="3045" spans="1:35" ht="30" hidden="1" x14ac:dyDescent="0.25">
      <c r="A3045" t="s">
        <v>36</v>
      </c>
      <c r="B3045" t="s">
        <v>37</v>
      </c>
      <c r="C3045" t="s">
        <v>4535</v>
      </c>
      <c r="D3045" s="43" t="s">
        <v>16502</v>
      </c>
      <c r="E3045" t="s">
        <v>4536</v>
      </c>
      <c r="F3045" s="44" t="s">
        <v>4189</v>
      </c>
      <c r="G3045" s="44">
        <v>200001491</v>
      </c>
      <c r="H3045" s="104">
        <v>710014970</v>
      </c>
      <c r="I3045" s="105">
        <v>314919</v>
      </c>
      <c r="J3045">
        <v>100008343</v>
      </c>
      <c r="K3045">
        <v>200001491</v>
      </c>
      <c r="L3045" t="s">
        <v>48</v>
      </c>
      <c r="M3045" t="s">
        <v>4189</v>
      </c>
      <c r="N3045" t="s">
        <v>4452</v>
      </c>
      <c r="O3045" s="45" t="s">
        <v>11163</v>
      </c>
      <c r="P3045" t="s">
        <v>4537</v>
      </c>
      <c r="Q3045" t="s">
        <v>4538</v>
      </c>
      <c r="R3045" s="45" t="s">
        <v>16503</v>
      </c>
      <c r="S3045" s="46" t="s">
        <v>10741</v>
      </c>
      <c r="T3045">
        <v>11</v>
      </c>
      <c r="U3045">
        <v>0</v>
      </c>
      <c r="V3045">
        <v>0</v>
      </c>
      <c r="Y3045" s="106">
        <v>11</v>
      </c>
      <c r="Z3045">
        <v>0</v>
      </c>
      <c r="AA3045">
        <v>0</v>
      </c>
      <c r="AB3045">
        <v>0</v>
      </c>
      <c r="AE3045" s="103">
        <v>0</v>
      </c>
      <c r="AF3045">
        <v>0</v>
      </c>
      <c r="AG3045">
        <v>0</v>
      </c>
      <c r="AH3045">
        <v>0</v>
      </c>
      <c r="AI3045">
        <v>0</v>
      </c>
    </row>
    <row r="3046" spans="1:35" ht="30" hidden="1" x14ac:dyDescent="0.25">
      <c r="A3046" t="s">
        <v>36</v>
      </c>
      <c r="B3046" t="s">
        <v>37</v>
      </c>
      <c r="C3046" t="s">
        <v>5517</v>
      </c>
      <c r="D3046" s="43" t="s">
        <v>15808</v>
      </c>
      <c r="E3046" t="s">
        <v>5518</v>
      </c>
      <c r="F3046" s="44" t="s">
        <v>568</v>
      </c>
      <c r="G3046" s="44">
        <v>200001724</v>
      </c>
      <c r="H3046" s="104">
        <v>710013442</v>
      </c>
      <c r="I3046" s="105">
        <v>313688</v>
      </c>
      <c r="J3046">
        <v>100009754</v>
      </c>
      <c r="K3046">
        <v>200001724</v>
      </c>
      <c r="L3046" t="s">
        <v>48</v>
      </c>
      <c r="M3046" t="s">
        <v>568</v>
      </c>
      <c r="N3046" t="s">
        <v>5444</v>
      </c>
      <c r="O3046" s="45" t="s">
        <v>15809</v>
      </c>
      <c r="P3046" t="s">
        <v>5519</v>
      </c>
      <c r="Q3046" t="s">
        <v>5521</v>
      </c>
      <c r="R3046" s="45" t="s">
        <v>15810</v>
      </c>
      <c r="S3046" s="46" t="s">
        <v>10741</v>
      </c>
      <c r="T3046">
        <v>16</v>
      </c>
      <c r="U3046">
        <v>0</v>
      </c>
      <c r="V3046">
        <v>0</v>
      </c>
      <c r="Y3046" s="106">
        <v>16</v>
      </c>
      <c r="Z3046">
        <v>0</v>
      </c>
      <c r="AA3046">
        <v>0</v>
      </c>
      <c r="AB3046">
        <v>0</v>
      </c>
      <c r="AE3046" s="103">
        <v>0</v>
      </c>
      <c r="AF3046">
        <v>0</v>
      </c>
      <c r="AG3046">
        <v>0</v>
      </c>
      <c r="AH3046">
        <v>0</v>
      </c>
      <c r="AI3046">
        <v>0</v>
      </c>
    </row>
    <row r="3047" spans="1:35" ht="30" hidden="1" x14ac:dyDescent="0.25">
      <c r="A3047" t="s">
        <v>36</v>
      </c>
      <c r="B3047" t="s">
        <v>509</v>
      </c>
      <c r="C3047" t="s">
        <v>9830</v>
      </c>
      <c r="D3047" s="43" t="s">
        <v>11341</v>
      </c>
      <c r="E3047" t="s">
        <v>9831</v>
      </c>
      <c r="F3047" s="44" t="s">
        <v>8536</v>
      </c>
      <c r="G3047" s="44">
        <v>200002907</v>
      </c>
      <c r="H3047" s="104">
        <v>710214669</v>
      </c>
      <c r="I3047" s="105">
        <v>710261055</v>
      </c>
      <c r="J3047">
        <v>100014026</v>
      </c>
      <c r="K3047">
        <v>100014027</v>
      </c>
      <c r="L3047" t="s">
        <v>9843</v>
      </c>
      <c r="M3047" t="s">
        <v>6696</v>
      </c>
      <c r="N3047" t="s">
        <v>8266</v>
      </c>
      <c r="O3047" s="45" t="s">
        <v>10966</v>
      </c>
      <c r="P3047" t="s">
        <v>8266</v>
      </c>
      <c r="Q3047" t="s">
        <v>9844</v>
      </c>
      <c r="R3047" s="45" t="s">
        <v>11857</v>
      </c>
      <c r="S3047" s="46" t="s">
        <v>10741</v>
      </c>
      <c r="T3047">
        <v>0</v>
      </c>
      <c r="U3047">
        <v>0</v>
      </c>
      <c r="V3047">
        <v>18</v>
      </c>
      <c r="Y3047" s="106">
        <v>18</v>
      </c>
      <c r="Z3047">
        <v>0</v>
      </c>
      <c r="AA3047">
        <v>0</v>
      </c>
      <c r="AB3047">
        <v>0</v>
      </c>
      <c r="AE3047" s="103">
        <v>0</v>
      </c>
      <c r="AF3047">
        <v>0</v>
      </c>
      <c r="AG3047">
        <v>0</v>
      </c>
      <c r="AH3047">
        <v>0</v>
      </c>
      <c r="AI3047">
        <v>0</v>
      </c>
    </row>
    <row r="3048" spans="1:35" ht="30" hidden="1" x14ac:dyDescent="0.25">
      <c r="A3048" t="s">
        <v>36</v>
      </c>
      <c r="B3048" t="s">
        <v>37</v>
      </c>
      <c r="C3048" t="s">
        <v>4686</v>
      </c>
      <c r="D3048" s="43" t="s">
        <v>12270</v>
      </c>
      <c r="E3048" t="s">
        <v>4687</v>
      </c>
      <c r="F3048" s="44" t="s">
        <v>4189</v>
      </c>
      <c r="G3048" s="44">
        <v>200001358</v>
      </c>
      <c r="H3048" s="104">
        <v>710250320</v>
      </c>
      <c r="I3048" s="105">
        <v>37910477</v>
      </c>
      <c r="J3048">
        <v>100007680</v>
      </c>
      <c r="K3048">
        <v>100007692</v>
      </c>
      <c r="L3048" t="s">
        <v>105</v>
      </c>
      <c r="M3048" t="s">
        <v>4189</v>
      </c>
      <c r="N3048" t="s">
        <v>4596</v>
      </c>
      <c r="O3048" s="45" t="s">
        <v>12271</v>
      </c>
      <c r="P3048" t="s">
        <v>4688</v>
      </c>
      <c r="Q3048" t="s">
        <v>4690</v>
      </c>
      <c r="R3048" s="45" t="s">
        <v>12272</v>
      </c>
      <c r="S3048" s="46" t="s">
        <v>10741</v>
      </c>
      <c r="T3048">
        <v>8</v>
      </c>
      <c r="U3048">
        <v>0</v>
      </c>
      <c r="V3048">
        <v>0</v>
      </c>
      <c r="Y3048" s="106">
        <v>8</v>
      </c>
      <c r="Z3048">
        <v>0</v>
      </c>
      <c r="AA3048">
        <v>0</v>
      </c>
      <c r="AB3048">
        <v>0</v>
      </c>
      <c r="AE3048" s="103">
        <v>0</v>
      </c>
      <c r="AF3048">
        <v>0</v>
      </c>
      <c r="AG3048">
        <v>0</v>
      </c>
      <c r="AH3048">
        <v>0</v>
      </c>
      <c r="AI3048">
        <v>0</v>
      </c>
    </row>
    <row r="3049" spans="1:35" ht="30" hidden="1" x14ac:dyDescent="0.25">
      <c r="A3049" t="s">
        <v>36</v>
      </c>
      <c r="B3049" t="s">
        <v>592</v>
      </c>
      <c r="C3049" t="s">
        <v>5338</v>
      </c>
      <c r="D3049" s="43" t="s">
        <v>15886</v>
      </c>
      <c r="E3049" t="s">
        <v>5339</v>
      </c>
      <c r="F3049" s="44" t="s">
        <v>4189</v>
      </c>
      <c r="G3049" s="44">
        <v>200003846</v>
      </c>
      <c r="H3049" s="104">
        <v>50470256</v>
      </c>
      <c r="I3049" s="105">
        <v>46694102</v>
      </c>
      <c r="J3049">
        <v>100017325</v>
      </c>
      <c r="K3049">
        <v>200003846</v>
      </c>
      <c r="L3049" t="s">
        <v>1840</v>
      </c>
      <c r="M3049" t="s">
        <v>4189</v>
      </c>
      <c r="N3049" t="s">
        <v>4545</v>
      </c>
      <c r="O3049" s="45" t="s">
        <v>13190</v>
      </c>
      <c r="P3049" t="s">
        <v>4545</v>
      </c>
      <c r="Q3049" t="s">
        <v>16711</v>
      </c>
      <c r="R3049" s="45" t="s">
        <v>13191</v>
      </c>
      <c r="S3049" s="46" t="s">
        <v>10721</v>
      </c>
      <c r="T3049">
        <v>0</v>
      </c>
      <c r="U3049">
        <v>28</v>
      </c>
      <c r="V3049">
        <v>0</v>
      </c>
      <c r="Y3049" s="106">
        <v>28</v>
      </c>
      <c r="Z3049">
        <v>0</v>
      </c>
      <c r="AA3049">
        <v>0</v>
      </c>
      <c r="AB3049">
        <v>0</v>
      </c>
      <c r="AE3049" s="103">
        <v>0</v>
      </c>
      <c r="AF3049">
        <v>0</v>
      </c>
      <c r="AG3049">
        <v>3</v>
      </c>
      <c r="AH3049">
        <v>0</v>
      </c>
      <c r="AI3049">
        <v>3</v>
      </c>
    </row>
    <row r="3050" spans="1:35" ht="30" hidden="1" x14ac:dyDescent="0.25">
      <c r="A3050" t="s">
        <v>36</v>
      </c>
      <c r="B3050" t="s">
        <v>509</v>
      </c>
      <c r="C3050" t="s">
        <v>510</v>
      </c>
      <c r="D3050" s="43" t="s">
        <v>12094</v>
      </c>
      <c r="E3050" t="s">
        <v>511</v>
      </c>
      <c r="F3050" s="44" t="s">
        <v>40</v>
      </c>
      <c r="G3050" s="44">
        <v>200003586</v>
      </c>
      <c r="H3050" s="104">
        <v>42183707</v>
      </c>
      <c r="I3050" s="105">
        <v>42131685</v>
      </c>
      <c r="J3050">
        <v>100000791</v>
      </c>
      <c r="K3050">
        <v>200003586</v>
      </c>
      <c r="L3050" t="s">
        <v>581</v>
      </c>
      <c r="M3050" t="s">
        <v>40</v>
      </c>
      <c r="N3050" t="s">
        <v>446</v>
      </c>
      <c r="O3050" s="45" t="s">
        <v>11174</v>
      </c>
      <c r="P3050" t="s">
        <v>466</v>
      </c>
      <c r="Q3050" t="s">
        <v>582</v>
      </c>
      <c r="R3050" s="45" t="s">
        <v>11175</v>
      </c>
      <c r="S3050" s="46" t="s">
        <v>10721</v>
      </c>
      <c r="T3050">
        <v>0</v>
      </c>
      <c r="U3050">
        <v>0</v>
      </c>
      <c r="V3050">
        <v>32</v>
      </c>
      <c r="Y3050" s="106">
        <v>32</v>
      </c>
      <c r="Z3050">
        <v>0</v>
      </c>
      <c r="AA3050">
        <v>0</v>
      </c>
      <c r="AB3050">
        <v>0</v>
      </c>
      <c r="AE3050" s="103">
        <v>0</v>
      </c>
      <c r="AF3050">
        <v>0</v>
      </c>
      <c r="AG3050">
        <v>0</v>
      </c>
      <c r="AH3050">
        <v>0</v>
      </c>
      <c r="AI3050">
        <v>0</v>
      </c>
    </row>
    <row r="3051" spans="1:35" ht="30" hidden="1" x14ac:dyDescent="0.25">
      <c r="A3051" t="s">
        <v>36</v>
      </c>
      <c r="B3051" t="s">
        <v>37</v>
      </c>
      <c r="C3051" t="s">
        <v>986</v>
      </c>
      <c r="D3051" s="43" t="s">
        <v>10751</v>
      </c>
      <c r="E3051" t="s">
        <v>987</v>
      </c>
      <c r="F3051" s="44" t="s">
        <v>814</v>
      </c>
      <c r="G3051" s="44">
        <v>200000303</v>
      </c>
      <c r="H3051" s="104">
        <v>710003005</v>
      </c>
      <c r="I3051" s="105">
        <v>305723</v>
      </c>
      <c r="J3051">
        <v>100001820</v>
      </c>
      <c r="K3051">
        <v>200000303</v>
      </c>
      <c r="L3051" t="s">
        <v>210</v>
      </c>
      <c r="M3051" t="s">
        <v>814</v>
      </c>
      <c r="N3051" t="s">
        <v>817</v>
      </c>
      <c r="O3051" s="45" t="s">
        <v>10752</v>
      </c>
      <c r="P3051" t="s">
        <v>988</v>
      </c>
      <c r="Q3051" t="s">
        <v>16510</v>
      </c>
      <c r="R3051" s="45" t="s">
        <v>10624</v>
      </c>
      <c r="S3051" s="46" t="s">
        <v>10741</v>
      </c>
      <c r="T3051">
        <v>24</v>
      </c>
      <c r="U3051">
        <v>0</v>
      </c>
      <c r="V3051">
        <v>0</v>
      </c>
      <c r="Y3051" s="106">
        <v>24</v>
      </c>
      <c r="Z3051">
        <v>0</v>
      </c>
      <c r="AA3051">
        <v>0</v>
      </c>
      <c r="AB3051">
        <v>0</v>
      </c>
      <c r="AE3051" s="103">
        <v>0</v>
      </c>
      <c r="AF3051">
        <v>0</v>
      </c>
      <c r="AG3051">
        <v>0</v>
      </c>
      <c r="AH3051">
        <v>0</v>
      </c>
      <c r="AI3051">
        <v>0</v>
      </c>
    </row>
    <row r="3052" spans="1:35" ht="30" hidden="1" x14ac:dyDescent="0.25">
      <c r="A3052" t="s">
        <v>36</v>
      </c>
      <c r="B3052" t="s">
        <v>37</v>
      </c>
      <c r="C3052" t="s">
        <v>8591</v>
      </c>
      <c r="D3052" s="43" t="s">
        <v>16508</v>
      </c>
      <c r="E3052" t="s">
        <v>8592</v>
      </c>
      <c r="F3052" s="44" t="s">
        <v>8536</v>
      </c>
      <c r="G3052" s="44">
        <v>200002985</v>
      </c>
      <c r="H3052" s="104">
        <v>710025262</v>
      </c>
      <c r="I3052" s="105">
        <v>324086</v>
      </c>
      <c r="J3052">
        <v>100015133</v>
      </c>
      <c r="K3052">
        <v>200002985</v>
      </c>
      <c r="L3052" t="s">
        <v>48</v>
      </c>
      <c r="M3052" t="s">
        <v>8536</v>
      </c>
      <c r="N3052" t="s">
        <v>8633</v>
      </c>
      <c r="O3052" s="45" t="s">
        <v>11354</v>
      </c>
      <c r="P3052" t="s">
        <v>8593</v>
      </c>
      <c r="Q3052" t="s">
        <v>8594</v>
      </c>
      <c r="R3052" s="45" t="s">
        <v>16509</v>
      </c>
      <c r="S3052" s="46" t="s">
        <v>10741</v>
      </c>
      <c r="T3052">
        <v>6</v>
      </c>
      <c r="U3052">
        <v>0</v>
      </c>
      <c r="V3052">
        <v>0</v>
      </c>
      <c r="Y3052" s="106">
        <v>6</v>
      </c>
      <c r="Z3052">
        <v>0</v>
      </c>
      <c r="AA3052">
        <v>0</v>
      </c>
      <c r="AB3052">
        <v>0</v>
      </c>
      <c r="AE3052" s="103">
        <v>0</v>
      </c>
      <c r="AF3052">
        <v>0</v>
      </c>
      <c r="AG3052">
        <v>0</v>
      </c>
      <c r="AH3052">
        <v>0</v>
      </c>
      <c r="AI3052">
        <v>0</v>
      </c>
    </row>
    <row r="3053" spans="1:35" ht="30" hidden="1" x14ac:dyDescent="0.25">
      <c r="A3053" t="s">
        <v>36</v>
      </c>
      <c r="B3053" t="s">
        <v>37</v>
      </c>
      <c r="C3053" t="s">
        <v>2664</v>
      </c>
      <c r="D3053" s="43" t="s">
        <v>16506</v>
      </c>
      <c r="E3053" t="s">
        <v>2665</v>
      </c>
      <c r="F3053" s="44" t="s">
        <v>1879</v>
      </c>
      <c r="G3053" s="44">
        <v>200000702</v>
      </c>
      <c r="H3053" s="104">
        <v>710009259</v>
      </c>
      <c r="I3053" s="105">
        <v>310255</v>
      </c>
      <c r="J3053">
        <v>100003766</v>
      </c>
      <c r="K3053">
        <v>200000702</v>
      </c>
      <c r="L3053" t="s">
        <v>48</v>
      </c>
      <c r="M3053" t="s">
        <v>1879</v>
      </c>
      <c r="N3053" t="s">
        <v>1954</v>
      </c>
      <c r="O3053" s="45" t="s">
        <v>14709</v>
      </c>
      <c r="P3053" t="s">
        <v>2666</v>
      </c>
      <c r="Q3053" t="s">
        <v>2667</v>
      </c>
      <c r="R3053" s="45" t="s">
        <v>10630</v>
      </c>
      <c r="S3053" s="46" t="s">
        <v>10741</v>
      </c>
      <c r="T3053">
        <v>46</v>
      </c>
      <c r="U3053">
        <v>0</v>
      </c>
      <c r="V3053">
        <v>0</v>
      </c>
      <c r="Y3053" s="106">
        <v>46</v>
      </c>
      <c r="Z3053">
        <v>0</v>
      </c>
      <c r="AA3053">
        <v>0</v>
      </c>
      <c r="AB3053">
        <v>0</v>
      </c>
      <c r="AE3053" s="103">
        <v>0</v>
      </c>
      <c r="AF3053">
        <v>1</v>
      </c>
      <c r="AG3053">
        <v>0</v>
      </c>
      <c r="AH3053">
        <v>0</v>
      </c>
      <c r="AI3053">
        <v>1</v>
      </c>
    </row>
    <row r="3054" spans="1:35" ht="30" hidden="1" x14ac:dyDescent="0.25">
      <c r="A3054" t="s">
        <v>36</v>
      </c>
      <c r="B3054" t="s">
        <v>37</v>
      </c>
      <c r="C3054" t="s">
        <v>3581</v>
      </c>
      <c r="D3054" s="43" t="s">
        <v>12125</v>
      </c>
      <c r="E3054" t="s">
        <v>3582</v>
      </c>
      <c r="F3054" s="44" t="s">
        <v>2860</v>
      </c>
      <c r="G3054" s="44">
        <v>200001111</v>
      </c>
      <c r="H3054" s="104">
        <v>37961284</v>
      </c>
      <c r="I3054" s="105">
        <v>309150</v>
      </c>
      <c r="J3054">
        <v>100005942</v>
      </c>
      <c r="K3054">
        <v>200001111</v>
      </c>
      <c r="L3054" t="s">
        <v>48</v>
      </c>
      <c r="M3054" t="s">
        <v>2860</v>
      </c>
      <c r="N3054" t="s">
        <v>3584</v>
      </c>
      <c r="O3054" s="45" t="s">
        <v>16507</v>
      </c>
      <c r="P3054" t="s">
        <v>3584</v>
      </c>
      <c r="Q3054" t="s">
        <v>3590</v>
      </c>
      <c r="R3054" s="45" t="s">
        <v>10641</v>
      </c>
      <c r="S3054" s="46" t="s">
        <v>10721</v>
      </c>
      <c r="T3054">
        <v>45</v>
      </c>
      <c r="U3054">
        <v>0</v>
      </c>
      <c r="V3054">
        <v>0</v>
      </c>
      <c r="Y3054" s="106">
        <v>45</v>
      </c>
      <c r="Z3054">
        <v>0</v>
      </c>
      <c r="AA3054">
        <v>0</v>
      </c>
      <c r="AB3054">
        <v>0</v>
      </c>
      <c r="AE3054" s="103">
        <v>0</v>
      </c>
      <c r="AF3054">
        <v>6</v>
      </c>
      <c r="AG3054">
        <v>0</v>
      </c>
      <c r="AH3054">
        <v>0</v>
      </c>
      <c r="AI3054">
        <v>6</v>
      </c>
    </row>
    <row r="3055" spans="1:35" ht="30" hidden="1" x14ac:dyDescent="0.25">
      <c r="A3055" t="s">
        <v>36</v>
      </c>
      <c r="B3055" t="s">
        <v>37</v>
      </c>
      <c r="C3055" t="s">
        <v>6516</v>
      </c>
      <c r="D3055" s="43" t="s">
        <v>10851</v>
      </c>
      <c r="E3055" t="s">
        <v>6517</v>
      </c>
      <c r="F3055" s="44" t="s">
        <v>568</v>
      </c>
      <c r="G3055" s="44">
        <v>200001873</v>
      </c>
      <c r="H3055" s="104">
        <v>710030096</v>
      </c>
      <c r="I3055" s="105">
        <v>328693</v>
      </c>
      <c r="J3055">
        <v>100010312</v>
      </c>
      <c r="K3055">
        <v>200001873</v>
      </c>
      <c r="L3055" t="s">
        <v>48</v>
      </c>
      <c r="M3055" t="s">
        <v>568</v>
      </c>
      <c r="N3055" t="s">
        <v>6518</v>
      </c>
      <c r="O3055" s="45" t="s">
        <v>10852</v>
      </c>
      <c r="P3055" t="s">
        <v>6518</v>
      </c>
      <c r="Q3055" t="s">
        <v>6521</v>
      </c>
      <c r="R3055" s="45" t="s">
        <v>10853</v>
      </c>
      <c r="S3055" s="46" t="s">
        <v>10741</v>
      </c>
      <c r="T3055">
        <v>9</v>
      </c>
      <c r="U3055">
        <v>0</v>
      </c>
      <c r="V3055">
        <v>0</v>
      </c>
      <c r="Y3055" s="106">
        <v>9</v>
      </c>
      <c r="Z3055">
        <v>0</v>
      </c>
      <c r="AA3055">
        <v>0</v>
      </c>
      <c r="AB3055">
        <v>0</v>
      </c>
      <c r="AE3055" s="103">
        <v>0</v>
      </c>
      <c r="AF3055">
        <v>0</v>
      </c>
      <c r="AG3055">
        <v>0</v>
      </c>
      <c r="AH3055">
        <v>0</v>
      </c>
      <c r="AI3055">
        <v>0</v>
      </c>
    </row>
    <row r="3056" spans="1:35" ht="30" hidden="1" x14ac:dyDescent="0.25">
      <c r="A3056" t="s">
        <v>36</v>
      </c>
      <c r="B3056" t="s">
        <v>592</v>
      </c>
      <c r="C3056" t="s">
        <v>9954</v>
      </c>
      <c r="D3056" s="43" t="s">
        <v>16512</v>
      </c>
      <c r="E3056" t="s">
        <v>9955</v>
      </c>
      <c r="F3056" s="44" t="s">
        <v>8536</v>
      </c>
      <c r="G3056" s="44">
        <v>200000006</v>
      </c>
      <c r="H3056" s="104">
        <v>710273177</v>
      </c>
      <c r="I3056" s="105">
        <v>47025115</v>
      </c>
      <c r="J3056">
        <v>100018698</v>
      </c>
      <c r="K3056">
        <v>200000006</v>
      </c>
      <c r="L3056" t="s">
        <v>9956</v>
      </c>
      <c r="M3056" t="s">
        <v>8536</v>
      </c>
      <c r="N3056" t="s">
        <v>9957</v>
      </c>
      <c r="O3056" s="45" t="s">
        <v>10803</v>
      </c>
      <c r="P3056" t="s">
        <v>9813</v>
      </c>
      <c r="Q3056" t="s">
        <v>9958</v>
      </c>
      <c r="R3056" s="45" t="s">
        <v>10695</v>
      </c>
      <c r="S3056" s="46" t="s">
        <v>10741</v>
      </c>
      <c r="T3056">
        <v>0</v>
      </c>
      <c r="U3056">
        <v>5</v>
      </c>
      <c r="V3056">
        <v>0</v>
      </c>
      <c r="Y3056" s="106">
        <v>5</v>
      </c>
      <c r="Z3056">
        <v>0</v>
      </c>
      <c r="AA3056">
        <v>0</v>
      </c>
      <c r="AB3056">
        <v>0</v>
      </c>
      <c r="AE3056" s="103">
        <v>0</v>
      </c>
      <c r="AF3056">
        <v>0</v>
      </c>
      <c r="AG3056">
        <v>0</v>
      </c>
      <c r="AH3056">
        <v>0</v>
      </c>
      <c r="AI3056">
        <v>0</v>
      </c>
    </row>
    <row r="3057" spans="1:35" ht="30" hidden="1" x14ac:dyDescent="0.25">
      <c r="A3057" t="s">
        <v>36</v>
      </c>
      <c r="B3057" t="s">
        <v>592</v>
      </c>
      <c r="C3057" t="s">
        <v>9896</v>
      </c>
      <c r="D3057" s="43" t="s">
        <v>16511</v>
      </c>
      <c r="E3057" t="s">
        <v>9897</v>
      </c>
      <c r="F3057" s="44" t="s">
        <v>8536</v>
      </c>
      <c r="G3057" s="44">
        <v>200002909</v>
      </c>
      <c r="H3057" s="104">
        <v>51169606</v>
      </c>
      <c r="I3057" s="105">
        <v>35549807</v>
      </c>
      <c r="J3057">
        <v>100016654</v>
      </c>
      <c r="K3057">
        <v>200002909</v>
      </c>
      <c r="L3057" t="s">
        <v>603</v>
      </c>
      <c r="M3057" t="s">
        <v>8536</v>
      </c>
      <c r="N3057" t="s">
        <v>9828</v>
      </c>
      <c r="O3057" s="45" t="s">
        <v>10803</v>
      </c>
      <c r="P3057" t="s">
        <v>542</v>
      </c>
      <c r="Q3057" t="s">
        <v>9898</v>
      </c>
      <c r="R3057" s="45" t="s">
        <v>10690</v>
      </c>
      <c r="S3057" s="46" t="s">
        <v>10721</v>
      </c>
      <c r="T3057">
        <v>0</v>
      </c>
      <c r="U3057">
        <v>11</v>
      </c>
      <c r="V3057">
        <v>0</v>
      </c>
      <c r="Y3057" s="106">
        <v>11</v>
      </c>
      <c r="Z3057">
        <v>0</v>
      </c>
      <c r="AA3057">
        <v>0</v>
      </c>
      <c r="AB3057">
        <v>0</v>
      </c>
      <c r="AE3057" s="103">
        <v>0</v>
      </c>
      <c r="AF3057">
        <v>0</v>
      </c>
      <c r="AG3057">
        <v>0</v>
      </c>
      <c r="AH3057">
        <v>0</v>
      </c>
      <c r="AI3057">
        <v>0</v>
      </c>
    </row>
    <row r="3058" spans="1:35" ht="30" hidden="1" x14ac:dyDescent="0.25">
      <c r="A3058" t="s">
        <v>36</v>
      </c>
      <c r="B3058" t="s">
        <v>509</v>
      </c>
      <c r="C3058" t="s">
        <v>9861</v>
      </c>
      <c r="D3058" s="43" t="s">
        <v>12036</v>
      </c>
      <c r="E3058" t="s">
        <v>9862</v>
      </c>
      <c r="F3058" s="44" t="s">
        <v>8536</v>
      </c>
      <c r="G3058" s="44">
        <v>200002895</v>
      </c>
      <c r="H3058" s="104">
        <v>710033451</v>
      </c>
      <c r="I3058" s="105">
        <v>31314503</v>
      </c>
      <c r="J3058">
        <v>100016510</v>
      </c>
      <c r="K3058">
        <v>100016508</v>
      </c>
      <c r="L3058" t="s">
        <v>9866</v>
      </c>
      <c r="M3058" t="s">
        <v>8536</v>
      </c>
      <c r="N3058" t="s">
        <v>6661</v>
      </c>
      <c r="O3058" s="45" t="s">
        <v>12295</v>
      </c>
      <c r="P3058" t="s">
        <v>9867</v>
      </c>
      <c r="Q3058" t="s">
        <v>9868</v>
      </c>
      <c r="R3058" s="45" t="s">
        <v>16513</v>
      </c>
      <c r="S3058" s="46" t="s">
        <v>10741</v>
      </c>
      <c r="T3058">
        <v>0</v>
      </c>
      <c r="U3058">
        <v>0</v>
      </c>
      <c r="V3058">
        <v>5</v>
      </c>
      <c r="Y3058" s="106">
        <v>5</v>
      </c>
      <c r="Z3058">
        <v>0</v>
      </c>
      <c r="AA3058">
        <v>0</v>
      </c>
      <c r="AB3058">
        <v>0</v>
      </c>
      <c r="AE3058" s="103">
        <v>0</v>
      </c>
      <c r="AF3058">
        <v>0</v>
      </c>
      <c r="AG3058">
        <v>0</v>
      </c>
      <c r="AH3058">
        <v>0</v>
      </c>
      <c r="AI3058">
        <v>0</v>
      </c>
    </row>
    <row r="3059" spans="1:35" ht="30" hidden="1" x14ac:dyDescent="0.25">
      <c r="A3059" t="s">
        <v>36</v>
      </c>
      <c r="B3059" t="s">
        <v>37</v>
      </c>
      <c r="C3059" t="s">
        <v>138</v>
      </c>
      <c r="D3059" s="43" t="s">
        <v>16514</v>
      </c>
      <c r="E3059" t="s">
        <v>139</v>
      </c>
      <c r="F3059" s="44" t="s">
        <v>40</v>
      </c>
      <c r="G3059" s="44">
        <v>200000254</v>
      </c>
      <c r="H3059" s="104">
        <v>710001487</v>
      </c>
      <c r="I3059" s="105">
        <v>304735</v>
      </c>
      <c r="J3059">
        <v>100001183</v>
      </c>
      <c r="K3059">
        <v>200000254</v>
      </c>
      <c r="L3059" t="s">
        <v>48</v>
      </c>
      <c r="M3059" t="s">
        <v>40</v>
      </c>
      <c r="N3059" t="s">
        <v>241</v>
      </c>
      <c r="O3059" s="45" t="s">
        <v>16515</v>
      </c>
      <c r="P3059" t="s">
        <v>140</v>
      </c>
      <c r="Q3059" t="s">
        <v>141</v>
      </c>
      <c r="R3059" s="45" t="s">
        <v>16516</v>
      </c>
      <c r="S3059" s="46" t="s">
        <v>10741</v>
      </c>
      <c r="T3059">
        <v>6</v>
      </c>
      <c r="U3059">
        <v>0</v>
      </c>
      <c r="V3059">
        <v>0</v>
      </c>
      <c r="Y3059" s="106">
        <v>6</v>
      </c>
      <c r="Z3059">
        <v>0</v>
      </c>
      <c r="AA3059">
        <v>0</v>
      </c>
      <c r="AB3059">
        <v>0</v>
      </c>
      <c r="AE3059" s="103">
        <v>0</v>
      </c>
      <c r="AF3059">
        <v>0</v>
      </c>
      <c r="AG3059">
        <v>0</v>
      </c>
      <c r="AH3059">
        <v>0</v>
      </c>
      <c r="AI3059">
        <v>0</v>
      </c>
    </row>
    <row r="3060" spans="1:35" ht="30" hidden="1" x14ac:dyDescent="0.25">
      <c r="A3060" t="s">
        <v>36</v>
      </c>
      <c r="B3060" t="s">
        <v>37</v>
      </c>
      <c r="C3060" t="s">
        <v>5455</v>
      </c>
      <c r="D3060" s="43" t="s">
        <v>13481</v>
      </c>
      <c r="E3060" t="s">
        <v>5456</v>
      </c>
      <c r="F3060" s="44" t="s">
        <v>568</v>
      </c>
      <c r="G3060" s="44">
        <v>200001711</v>
      </c>
      <c r="H3060" s="104">
        <v>710013221</v>
      </c>
      <c r="I3060" s="105">
        <v>313343</v>
      </c>
      <c r="J3060">
        <v>100009712</v>
      </c>
      <c r="K3060">
        <v>200001711</v>
      </c>
      <c r="L3060" t="s">
        <v>48</v>
      </c>
      <c r="M3060" t="s">
        <v>568</v>
      </c>
      <c r="N3060" t="s">
        <v>5444</v>
      </c>
      <c r="O3060" s="45" t="s">
        <v>13482</v>
      </c>
      <c r="P3060" t="s">
        <v>5457</v>
      </c>
      <c r="Q3060" t="s">
        <v>5459</v>
      </c>
      <c r="R3060" s="45" t="s">
        <v>13483</v>
      </c>
      <c r="S3060" s="46" t="s">
        <v>10741</v>
      </c>
      <c r="T3060">
        <v>14</v>
      </c>
      <c r="U3060">
        <v>0</v>
      </c>
      <c r="V3060">
        <v>0</v>
      </c>
      <c r="Y3060" s="106">
        <v>14</v>
      </c>
      <c r="Z3060">
        <v>0</v>
      </c>
      <c r="AA3060">
        <v>0</v>
      </c>
      <c r="AB3060">
        <v>0</v>
      </c>
      <c r="AE3060" s="103">
        <v>0</v>
      </c>
      <c r="AF3060">
        <v>1</v>
      </c>
      <c r="AG3060">
        <v>0</v>
      </c>
      <c r="AH3060">
        <v>0</v>
      </c>
      <c r="AI3060">
        <v>1</v>
      </c>
    </row>
    <row r="3061" spans="1:35" ht="30" hidden="1" x14ac:dyDescent="0.25">
      <c r="A3061" t="s">
        <v>36</v>
      </c>
      <c r="B3061" t="s">
        <v>37</v>
      </c>
      <c r="C3061" t="s">
        <v>2668</v>
      </c>
      <c r="D3061" s="43" t="s">
        <v>16517</v>
      </c>
      <c r="E3061" t="s">
        <v>2669</v>
      </c>
      <c r="F3061" s="44" t="s">
        <v>1879</v>
      </c>
      <c r="G3061" s="44">
        <v>200000579</v>
      </c>
      <c r="H3061" s="104">
        <v>710009283</v>
      </c>
      <c r="I3061" s="105">
        <v>310336</v>
      </c>
      <c r="J3061">
        <v>100003348</v>
      </c>
      <c r="K3061">
        <v>200000579</v>
      </c>
      <c r="L3061" t="s">
        <v>48</v>
      </c>
      <c r="M3061" t="s">
        <v>1879</v>
      </c>
      <c r="N3061" t="s">
        <v>2656</v>
      </c>
      <c r="O3061" s="45" t="s">
        <v>15119</v>
      </c>
      <c r="P3061" t="s">
        <v>2670</v>
      </c>
      <c r="Q3061" t="s">
        <v>2671</v>
      </c>
      <c r="R3061" s="45" t="s">
        <v>16518</v>
      </c>
      <c r="S3061" s="46" t="s">
        <v>10741</v>
      </c>
      <c r="T3061">
        <v>15</v>
      </c>
      <c r="U3061">
        <v>0</v>
      </c>
      <c r="V3061">
        <v>0</v>
      </c>
      <c r="Y3061" s="106">
        <v>15</v>
      </c>
      <c r="Z3061">
        <v>0</v>
      </c>
      <c r="AA3061">
        <v>0</v>
      </c>
      <c r="AB3061">
        <v>0</v>
      </c>
      <c r="AE3061" s="103">
        <v>0</v>
      </c>
      <c r="AF3061">
        <v>1</v>
      </c>
      <c r="AG3061">
        <v>0</v>
      </c>
      <c r="AH3061">
        <v>0</v>
      </c>
      <c r="AI3061">
        <v>1</v>
      </c>
    </row>
    <row r="3062" spans="1:35" ht="30" hidden="1" x14ac:dyDescent="0.25">
      <c r="A3062" t="s">
        <v>36</v>
      </c>
      <c r="B3062" t="s">
        <v>509</v>
      </c>
      <c r="C3062" t="s">
        <v>8364</v>
      </c>
      <c r="D3062" s="43" t="s">
        <v>11740</v>
      </c>
      <c r="E3062" t="s">
        <v>8365</v>
      </c>
      <c r="F3062" s="44" t="s">
        <v>6696</v>
      </c>
      <c r="G3062" s="44">
        <v>200002417</v>
      </c>
      <c r="H3062" s="104">
        <v>710213751</v>
      </c>
      <c r="I3062" s="105">
        <v>42035724</v>
      </c>
      <c r="J3062">
        <v>100012036</v>
      </c>
      <c r="K3062">
        <v>100012037</v>
      </c>
      <c r="L3062" t="s">
        <v>92</v>
      </c>
      <c r="M3062" t="s">
        <v>6696</v>
      </c>
      <c r="N3062" t="s">
        <v>7232</v>
      </c>
      <c r="O3062" s="45" t="s">
        <v>12390</v>
      </c>
      <c r="P3062" t="s">
        <v>7232</v>
      </c>
      <c r="Q3062" t="s">
        <v>8373</v>
      </c>
      <c r="R3062" s="45" t="s">
        <v>12391</v>
      </c>
      <c r="S3062" s="46" t="s">
        <v>10741</v>
      </c>
      <c r="T3062">
        <v>0</v>
      </c>
      <c r="U3062">
        <v>0</v>
      </c>
      <c r="V3062">
        <v>41</v>
      </c>
      <c r="Y3062" s="106">
        <v>41</v>
      </c>
      <c r="Z3062">
        <v>0</v>
      </c>
      <c r="AA3062">
        <v>0</v>
      </c>
      <c r="AB3062">
        <v>0</v>
      </c>
      <c r="AE3062" s="103">
        <v>0</v>
      </c>
      <c r="AF3062">
        <v>0</v>
      </c>
      <c r="AG3062">
        <v>0</v>
      </c>
      <c r="AH3062">
        <v>0</v>
      </c>
      <c r="AI3062">
        <v>0</v>
      </c>
    </row>
    <row r="3063" spans="1:35" ht="30" hidden="1" x14ac:dyDescent="0.25">
      <c r="A3063" t="s">
        <v>36</v>
      </c>
      <c r="B3063" t="s">
        <v>37</v>
      </c>
      <c r="C3063" t="s">
        <v>3143</v>
      </c>
      <c r="D3063" s="43" t="s">
        <v>12571</v>
      </c>
      <c r="E3063" t="s">
        <v>3144</v>
      </c>
      <c r="F3063" s="44" t="s">
        <v>2860</v>
      </c>
      <c r="G3063" s="44">
        <v>200001033</v>
      </c>
      <c r="H3063" s="104">
        <v>710144580</v>
      </c>
      <c r="I3063" s="105">
        <v>37865331</v>
      </c>
      <c r="J3063">
        <v>100006478</v>
      </c>
      <c r="K3063">
        <v>100006479</v>
      </c>
      <c r="L3063" t="s">
        <v>92</v>
      </c>
      <c r="M3063" t="s">
        <v>2860</v>
      </c>
      <c r="N3063" t="s">
        <v>2862</v>
      </c>
      <c r="O3063" s="45" t="s">
        <v>12572</v>
      </c>
      <c r="P3063" t="s">
        <v>3145</v>
      </c>
      <c r="Q3063" t="s">
        <v>3147</v>
      </c>
      <c r="R3063" s="45" t="s">
        <v>12573</v>
      </c>
      <c r="S3063" s="46" t="s">
        <v>10741</v>
      </c>
      <c r="T3063">
        <v>25</v>
      </c>
      <c r="U3063">
        <v>0</v>
      </c>
      <c r="V3063">
        <v>0</v>
      </c>
      <c r="Y3063" s="106">
        <v>25</v>
      </c>
      <c r="Z3063">
        <v>0</v>
      </c>
      <c r="AA3063">
        <v>0</v>
      </c>
      <c r="AB3063">
        <v>0</v>
      </c>
      <c r="AE3063" s="103">
        <v>0</v>
      </c>
      <c r="AF3063">
        <v>0</v>
      </c>
      <c r="AG3063">
        <v>0</v>
      </c>
      <c r="AH3063">
        <v>0</v>
      </c>
      <c r="AI3063">
        <v>0</v>
      </c>
    </row>
    <row r="3064" spans="1:35" ht="30" hidden="1" x14ac:dyDescent="0.25">
      <c r="A3064" t="s">
        <v>36</v>
      </c>
      <c r="B3064" t="s">
        <v>37</v>
      </c>
      <c r="C3064" t="s">
        <v>4805</v>
      </c>
      <c r="D3064" s="43" t="s">
        <v>10975</v>
      </c>
      <c r="E3064" t="s">
        <v>4806</v>
      </c>
      <c r="F3064" s="44" t="s">
        <v>4189</v>
      </c>
      <c r="G3064" s="44">
        <v>200001421</v>
      </c>
      <c r="H3064" s="104">
        <v>37975081</v>
      </c>
      <c r="I3064" s="105">
        <v>316792</v>
      </c>
      <c r="J3064">
        <v>100008031</v>
      </c>
      <c r="K3064">
        <v>200001421</v>
      </c>
      <c r="L3064" t="s">
        <v>48</v>
      </c>
      <c r="M3064" t="s">
        <v>4189</v>
      </c>
      <c r="N3064" t="s">
        <v>4808</v>
      </c>
      <c r="O3064" s="45" t="s">
        <v>10976</v>
      </c>
      <c r="P3064" t="s">
        <v>4808</v>
      </c>
      <c r="Q3064" t="s">
        <v>16523</v>
      </c>
      <c r="R3064" s="45" t="s">
        <v>10656</v>
      </c>
      <c r="S3064" s="46" t="s">
        <v>10721</v>
      </c>
      <c r="T3064">
        <v>34</v>
      </c>
      <c r="U3064">
        <v>0</v>
      </c>
      <c r="V3064">
        <v>0</v>
      </c>
      <c r="Y3064" s="106">
        <v>34</v>
      </c>
      <c r="Z3064">
        <v>0</v>
      </c>
      <c r="AA3064">
        <v>0</v>
      </c>
      <c r="AB3064">
        <v>0</v>
      </c>
      <c r="AE3064" s="103">
        <v>0</v>
      </c>
      <c r="AF3064">
        <v>2</v>
      </c>
      <c r="AG3064">
        <v>0</v>
      </c>
      <c r="AH3064">
        <v>0</v>
      </c>
      <c r="AI3064">
        <v>2</v>
      </c>
    </row>
    <row r="3065" spans="1:35" ht="30" hidden="1" x14ac:dyDescent="0.25">
      <c r="A3065" t="s">
        <v>36</v>
      </c>
      <c r="B3065" t="s">
        <v>37</v>
      </c>
      <c r="C3065" t="s">
        <v>7735</v>
      </c>
      <c r="D3065" s="43" t="s">
        <v>16524</v>
      </c>
      <c r="E3065" t="s">
        <v>7736</v>
      </c>
      <c r="F3065" s="44" t="s">
        <v>6696</v>
      </c>
      <c r="G3065" s="44">
        <v>200002559</v>
      </c>
      <c r="H3065" s="104">
        <v>710029322</v>
      </c>
      <c r="I3065" s="105">
        <v>327832</v>
      </c>
      <c r="J3065">
        <v>100013051</v>
      </c>
      <c r="K3065">
        <v>200002559</v>
      </c>
      <c r="L3065" t="s">
        <v>48</v>
      </c>
      <c r="M3065" t="s">
        <v>6696</v>
      </c>
      <c r="N3065" t="s">
        <v>7404</v>
      </c>
      <c r="O3065" s="45" t="s">
        <v>12218</v>
      </c>
      <c r="P3065" t="s">
        <v>7737</v>
      </c>
      <c r="Q3065" t="s">
        <v>7738</v>
      </c>
      <c r="R3065" s="45" t="s">
        <v>16525</v>
      </c>
      <c r="S3065" s="46" t="s">
        <v>10741</v>
      </c>
      <c r="T3065">
        <v>36</v>
      </c>
      <c r="U3065">
        <v>0</v>
      </c>
      <c r="V3065">
        <v>0</v>
      </c>
      <c r="Y3065" s="106">
        <v>36</v>
      </c>
      <c r="Z3065">
        <v>0</v>
      </c>
      <c r="AA3065">
        <v>0</v>
      </c>
      <c r="AB3065">
        <v>0</v>
      </c>
      <c r="AE3065" s="103">
        <v>0</v>
      </c>
      <c r="AF3065">
        <v>0</v>
      </c>
      <c r="AG3065">
        <v>0</v>
      </c>
      <c r="AH3065">
        <v>0</v>
      </c>
      <c r="AI3065">
        <v>0</v>
      </c>
    </row>
    <row r="3066" spans="1:35" ht="30" hidden="1" x14ac:dyDescent="0.25">
      <c r="A3066" t="s">
        <v>36</v>
      </c>
      <c r="B3066" t="s">
        <v>592</v>
      </c>
      <c r="C3066" t="s">
        <v>16751</v>
      </c>
      <c r="D3066" s="43" t="s">
        <v>16916</v>
      </c>
      <c r="E3066" t="s">
        <v>16917</v>
      </c>
      <c r="F3066" s="44" t="s">
        <v>8536</v>
      </c>
      <c r="G3066" s="44">
        <v>200004130</v>
      </c>
      <c r="H3066" s="104">
        <v>710285620</v>
      </c>
      <c r="I3066" s="105">
        <v>48111562</v>
      </c>
      <c r="J3066">
        <v>100019934</v>
      </c>
      <c r="K3066">
        <v>200004130</v>
      </c>
      <c r="L3066" t="s">
        <v>16918</v>
      </c>
      <c r="M3066" t="s">
        <v>8536</v>
      </c>
      <c r="N3066" t="s">
        <v>1826</v>
      </c>
      <c r="O3066" s="45" t="s">
        <v>10855</v>
      </c>
      <c r="P3066" t="s">
        <v>1826</v>
      </c>
      <c r="Q3066" t="s">
        <v>16753</v>
      </c>
      <c r="R3066" s="45" t="s">
        <v>10686</v>
      </c>
      <c r="S3066" s="46" t="s">
        <v>10741</v>
      </c>
      <c r="T3066">
        <v>0</v>
      </c>
      <c r="U3066">
        <v>4</v>
      </c>
      <c r="V3066">
        <v>0</v>
      </c>
      <c r="Y3066" s="106">
        <v>4</v>
      </c>
      <c r="Z3066">
        <v>0</v>
      </c>
      <c r="AA3066">
        <v>0</v>
      </c>
      <c r="AB3066">
        <v>0</v>
      </c>
      <c r="AE3066" s="103">
        <v>0</v>
      </c>
      <c r="AF3066">
        <v>0</v>
      </c>
      <c r="AG3066">
        <v>0</v>
      </c>
      <c r="AH3066">
        <v>0</v>
      </c>
      <c r="AI3066">
        <v>0</v>
      </c>
    </row>
    <row r="3067" spans="1:35" ht="30" hidden="1" x14ac:dyDescent="0.25">
      <c r="A3067" t="s">
        <v>36</v>
      </c>
      <c r="B3067" t="s">
        <v>37</v>
      </c>
      <c r="C3067" t="s">
        <v>180</v>
      </c>
      <c r="D3067" s="43" t="s">
        <v>16656</v>
      </c>
      <c r="E3067" t="s">
        <v>181</v>
      </c>
      <c r="F3067" s="44" t="s">
        <v>40</v>
      </c>
      <c r="G3067" s="44">
        <v>200000280</v>
      </c>
      <c r="H3067" s="104">
        <v>710001622</v>
      </c>
      <c r="I3067" s="105">
        <v>304841</v>
      </c>
      <c r="J3067">
        <v>100001409</v>
      </c>
      <c r="K3067">
        <v>200000280</v>
      </c>
      <c r="L3067" t="s">
        <v>48</v>
      </c>
      <c r="M3067" t="s">
        <v>40</v>
      </c>
      <c r="N3067" t="s">
        <v>56</v>
      </c>
      <c r="O3067" s="45" t="s">
        <v>11221</v>
      </c>
      <c r="P3067" t="s">
        <v>182</v>
      </c>
      <c r="Q3067" t="s">
        <v>183</v>
      </c>
      <c r="R3067" s="45" t="s">
        <v>16657</v>
      </c>
      <c r="S3067" s="46" t="s">
        <v>10741</v>
      </c>
      <c r="T3067">
        <v>20</v>
      </c>
      <c r="U3067">
        <v>0</v>
      </c>
      <c r="V3067">
        <v>0</v>
      </c>
      <c r="Y3067" s="106">
        <v>20</v>
      </c>
      <c r="Z3067">
        <v>0</v>
      </c>
      <c r="AA3067">
        <v>0</v>
      </c>
      <c r="AB3067">
        <v>0</v>
      </c>
      <c r="AE3067" s="103">
        <v>0</v>
      </c>
      <c r="AF3067">
        <v>0</v>
      </c>
      <c r="AG3067">
        <v>0</v>
      </c>
      <c r="AH3067">
        <v>0</v>
      </c>
      <c r="AI3067">
        <v>0</v>
      </c>
    </row>
    <row r="3068" spans="1:35" x14ac:dyDescent="0.25">
      <c r="A3068" t="s">
        <v>36</v>
      </c>
      <c r="B3068" t="s">
        <v>509</v>
      </c>
      <c r="C3068" t="s">
        <v>10485</v>
      </c>
      <c r="D3068" s="43" t="s">
        <v>15991</v>
      </c>
      <c r="E3068" t="s">
        <v>10486</v>
      </c>
      <c r="F3068" s="44" t="s">
        <v>8536</v>
      </c>
      <c r="G3068" s="44">
        <v>200003227</v>
      </c>
      <c r="H3068" s="104">
        <v>710286376</v>
      </c>
      <c r="I3068" s="105">
        <v>55582168</v>
      </c>
      <c r="J3068">
        <v>100020011</v>
      </c>
      <c r="K3068">
        <v>100019985</v>
      </c>
      <c r="L3068" t="s">
        <v>16919</v>
      </c>
      <c r="M3068" t="s">
        <v>8536</v>
      </c>
      <c r="N3068" t="s">
        <v>9062</v>
      </c>
      <c r="O3068" s="45" t="s">
        <v>12310</v>
      </c>
      <c r="P3068" t="s">
        <v>9062</v>
      </c>
      <c r="Q3068" t="s">
        <v>10442</v>
      </c>
      <c r="R3068" s="45" t="s">
        <v>10679</v>
      </c>
      <c r="S3068" s="46" t="s">
        <v>10741</v>
      </c>
      <c r="T3068">
        <v>0</v>
      </c>
      <c r="U3068">
        <v>0</v>
      </c>
      <c r="V3068">
        <v>8</v>
      </c>
      <c r="Y3068" s="106">
        <v>8</v>
      </c>
      <c r="Z3068">
        <v>0</v>
      </c>
      <c r="AA3068">
        <v>0</v>
      </c>
      <c r="AB3068">
        <v>0</v>
      </c>
      <c r="AE3068" s="103">
        <v>0</v>
      </c>
      <c r="AF3068">
        <v>0</v>
      </c>
      <c r="AG3068">
        <v>0</v>
      </c>
      <c r="AH3068">
        <v>0</v>
      </c>
      <c r="AI3068">
        <v>0</v>
      </c>
    </row>
    <row r="3069" spans="1:35" ht="30" hidden="1" x14ac:dyDescent="0.25">
      <c r="A3069" t="s">
        <v>36</v>
      </c>
      <c r="B3069" t="s">
        <v>37</v>
      </c>
      <c r="C3069" t="s">
        <v>5517</v>
      </c>
      <c r="D3069" s="43" t="s">
        <v>15808</v>
      </c>
      <c r="E3069" t="s">
        <v>5518</v>
      </c>
      <c r="F3069" s="44" t="s">
        <v>568</v>
      </c>
      <c r="G3069" s="44">
        <v>200001724</v>
      </c>
      <c r="H3069" s="104">
        <v>710157258</v>
      </c>
      <c r="I3069" s="105">
        <v>313688</v>
      </c>
      <c r="J3069">
        <v>100009756</v>
      </c>
      <c r="K3069">
        <v>200001724</v>
      </c>
      <c r="L3069" t="s">
        <v>48</v>
      </c>
      <c r="M3069" t="s">
        <v>568</v>
      </c>
      <c r="N3069" t="s">
        <v>5444</v>
      </c>
      <c r="O3069" s="45" t="s">
        <v>11806</v>
      </c>
      <c r="P3069" t="s">
        <v>5519</v>
      </c>
      <c r="Q3069" t="s">
        <v>5522</v>
      </c>
      <c r="R3069" s="45" t="s">
        <v>15810</v>
      </c>
      <c r="S3069" s="46" t="s">
        <v>10741</v>
      </c>
      <c r="T3069">
        <v>5</v>
      </c>
      <c r="U3069">
        <v>0</v>
      </c>
      <c r="V3069">
        <v>0</v>
      </c>
      <c r="Y3069" s="106">
        <v>5</v>
      </c>
      <c r="Z3069">
        <v>0</v>
      </c>
      <c r="AA3069">
        <v>0</v>
      </c>
      <c r="AB3069">
        <v>0</v>
      </c>
      <c r="AE3069" s="103">
        <v>0</v>
      </c>
      <c r="AF3069">
        <v>0</v>
      </c>
      <c r="AG3069">
        <v>0</v>
      </c>
      <c r="AH3069">
        <v>0</v>
      </c>
      <c r="AI3069">
        <v>0</v>
      </c>
    </row>
    <row r="3070" spans="1:35" ht="30" hidden="1" x14ac:dyDescent="0.25">
      <c r="A3070" t="s">
        <v>36</v>
      </c>
      <c r="B3070" t="s">
        <v>37</v>
      </c>
      <c r="C3070" t="s">
        <v>6886</v>
      </c>
      <c r="D3070" s="43" t="s">
        <v>16654</v>
      </c>
      <c r="E3070" t="s">
        <v>6887</v>
      </c>
      <c r="F3070" s="44" t="s">
        <v>6696</v>
      </c>
      <c r="G3070" s="44">
        <v>200002250</v>
      </c>
      <c r="H3070" s="104">
        <v>710145268</v>
      </c>
      <c r="I3070" s="105">
        <v>322491</v>
      </c>
      <c r="J3070">
        <v>100011658</v>
      </c>
      <c r="K3070">
        <v>200002250</v>
      </c>
      <c r="L3070" t="s">
        <v>48</v>
      </c>
      <c r="M3070" t="s">
        <v>6696</v>
      </c>
      <c r="N3070" t="s">
        <v>557</v>
      </c>
      <c r="O3070" s="45" t="s">
        <v>11236</v>
      </c>
      <c r="P3070" t="s">
        <v>6888</v>
      </c>
      <c r="Q3070" t="s">
        <v>6889</v>
      </c>
      <c r="R3070" s="45" t="s">
        <v>16655</v>
      </c>
      <c r="S3070" s="46" t="s">
        <v>10741</v>
      </c>
      <c r="T3070">
        <v>16</v>
      </c>
      <c r="U3070">
        <v>0</v>
      </c>
      <c r="V3070">
        <v>0</v>
      </c>
      <c r="Y3070" s="106">
        <v>16</v>
      </c>
      <c r="Z3070">
        <v>0</v>
      </c>
      <c r="AA3070">
        <v>0</v>
      </c>
      <c r="AB3070">
        <v>0</v>
      </c>
      <c r="AE3070" s="103">
        <v>0</v>
      </c>
      <c r="AF3070">
        <v>0</v>
      </c>
      <c r="AG3070">
        <v>0</v>
      </c>
      <c r="AH3070">
        <v>0</v>
      </c>
      <c r="AI3070">
        <v>0</v>
      </c>
    </row>
    <row r="3071" spans="1:35" ht="30" hidden="1" x14ac:dyDescent="0.25">
      <c r="A3071" t="s">
        <v>36</v>
      </c>
      <c r="B3071" t="s">
        <v>37</v>
      </c>
      <c r="C3071" t="s">
        <v>2026</v>
      </c>
      <c r="D3071" s="43" t="s">
        <v>10953</v>
      </c>
      <c r="E3071" t="s">
        <v>2027</v>
      </c>
      <c r="F3071" s="44" t="s">
        <v>1879</v>
      </c>
      <c r="G3071" s="44">
        <v>200000840</v>
      </c>
      <c r="H3071" s="104">
        <v>710011032</v>
      </c>
      <c r="I3071" s="105">
        <v>312037</v>
      </c>
      <c r="J3071">
        <v>100004639</v>
      </c>
      <c r="K3071">
        <v>200000840</v>
      </c>
      <c r="L3071" t="s">
        <v>48</v>
      </c>
      <c r="M3071" t="s">
        <v>1879</v>
      </c>
      <c r="N3071" t="s">
        <v>2029</v>
      </c>
      <c r="O3071" s="45" t="s">
        <v>10954</v>
      </c>
      <c r="P3071" t="s">
        <v>2029</v>
      </c>
      <c r="Q3071" t="s">
        <v>2034</v>
      </c>
      <c r="R3071" s="45" t="s">
        <v>10955</v>
      </c>
      <c r="S3071" s="46" t="s">
        <v>10741</v>
      </c>
      <c r="T3071">
        <v>31</v>
      </c>
      <c r="U3071">
        <v>0</v>
      </c>
      <c r="V3071">
        <v>0</v>
      </c>
      <c r="Y3071" s="106">
        <v>31</v>
      </c>
      <c r="Z3071">
        <v>0</v>
      </c>
      <c r="AA3071">
        <v>0</v>
      </c>
      <c r="AB3071">
        <v>0</v>
      </c>
      <c r="AE3071" s="103">
        <v>0</v>
      </c>
      <c r="AF3071">
        <v>1</v>
      </c>
      <c r="AG3071">
        <v>0</v>
      </c>
      <c r="AH3071">
        <v>0</v>
      </c>
      <c r="AI3071">
        <v>1</v>
      </c>
    </row>
    <row r="3072" spans="1:35" ht="30" hidden="1" x14ac:dyDescent="0.25">
      <c r="A3072" t="s">
        <v>36</v>
      </c>
      <c r="B3072" t="s">
        <v>37</v>
      </c>
      <c r="C3072" t="s">
        <v>4193</v>
      </c>
      <c r="D3072" s="43" t="s">
        <v>12475</v>
      </c>
      <c r="E3072" t="s">
        <v>4194</v>
      </c>
      <c r="F3072" s="44" t="s">
        <v>4189</v>
      </c>
      <c r="G3072" s="44">
        <v>200001292</v>
      </c>
      <c r="H3072" s="104">
        <v>37900838</v>
      </c>
      <c r="I3072" s="105">
        <v>313971</v>
      </c>
      <c r="J3072">
        <v>100007099</v>
      </c>
      <c r="K3072">
        <v>200001292</v>
      </c>
      <c r="L3072" t="s">
        <v>48</v>
      </c>
      <c r="M3072" t="s">
        <v>4189</v>
      </c>
      <c r="N3072" t="s">
        <v>4196</v>
      </c>
      <c r="O3072" s="45" t="s">
        <v>12476</v>
      </c>
      <c r="P3072" t="s">
        <v>4196</v>
      </c>
      <c r="Q3072" t="s">
        <v>4203</v>
      </c>
      <c r="R3072" s="45" t="s">
        <v>12477</v>
      </c>
      <c r="S3072" s="46" t="s">
        <v>10721</v>
      </c>
      <c r="T3072">
        <v>32</v>
      </c>
      <c r="U3072">
        <v>0</v>
      </c>
      <c r="V3072">
        <v>0</v>
      </c>
      <c r="Y3072" s="106">
        <v>32</v>
      </c>
      <c r="Z3072">
        <v>0</v>
      </c>
      <c r="AA3072">
        <v>0</v>
      </c>
      <c r="AB3072">
        <v>0</v>
      </c>
      <c r="AE3072" s="103">
        <v>0</v>
      </c>
      <c r="AF3072">
        <v>0</v>
      </c>
      <c r="AG3072">
        <v>0</v>
      </c>
      <c r="AH3072">
        <v>0</v>
      </c>
      <c r="AI3072">
        <v>0</v>
      </c>
    </row>
    <row r="3073" spans="1:35" ht="30" hidden="1" x14ac:dyDescent="0.25">
      <c r="A3073" t="s">
        <v>36</v>
      </c>
      <c r="B3073" t="s">
        <v>37</v>
      </c>
      <c r="C3073" t="s">
        <v>4560</v>
      </c>
      <c r="D3073" s="43" t="s">
        <v>16660</v>
      </c>
      <c r="E3073" t="s">
        <v>4561</v>
      </c>
      <c r="F3073" s="44" t="s">
        <v>4189</v>
      </c>
      <c r="G3073" s="44">
        <v>200001564</v>
      </c>
      <c r="H3073" s="104">
        <v>710015089</v>
      </c>
      <c r="I3073" s="105">
        <v>37810171</v>
      </c>
      <c r="J3073">
        <v>100008825</v>
      </c>
      <c r="K3073">
        <v>100008826</v>
      </c>
      <c r="L3073" t="s">
        <v>105</v>
      </c>
      <c r="M3073" t="s">
        <v>4189</v>
      </c>
      <c r="N3073" t="s">
        <v>4545</v>
      </c>
      <c r="O3073" s="45" t="s">
        <v>12767</v>
      </c>
      <c r="P3073" t="s">
        <v>4562</v>
      </c>
      <c r="Q3073" t="s">
        <v>4563</v>
      </c>
      <c r="R3073" s="45" t="s">
        <v>16661</v>
      </c>
      <c r="S3073" s="46" t="s">
        <v>10741</v>
      </c>
      <c r="T3073">
        <v>14</v>
      </c>
      <c r="U3073">
        <v>0</v>
      </c>
      <c r="V3073">
        <v>0</v>
      </c>
      <c r="Y3073" s="106">
        <v>14</v>
      </c>
      <c r="Z3073">
        <v>0</v>
      </c>
      <c r="AA3073">
        <v>0</v>
      </c>
      <c r="AB3073">
        <v>0</v>
      </c>
      <c r="AE3073" s="103">
        <v>0</v>
      </c>
      <c r="AF3073">
        <v>0</v>
      </c>
      <c r="AG3073">
        <v>0</v>
      </c>
      <c r="AH3073">
        <v>0</v>
      </c>
      <c r="AI3073">
        <v>0</v>
      </c>
    </row>
    <row r="3074" spans="1:35" ht="30" hidden="1" x14ac:dyDescent="0.25">
      <c r="A3074" t="s">
        <v>36</v>
      </c>
      <c r="B3074" t="s">
        <v>37</v>
      </c>
      <c r="C3074" t="s">
        <v>8177</v>
      </c>
      <c r="D3074" s="43" t="s">
        <v>16526</v>
      </c>
      <c r="E3074" t="s">
        <v>8178</v>
      </c>
      <c r="F3074" s="44" t="s">
        <v>6696</v>
      </c>
      <c r="G3074" s="44">
        <v>200002858</v>
      </c>
      <c r="H3074" s="104">
        <v>710034008</v>
      </c>
      <c r="I3074" s="105">
        <v>37938215</v>
      </c>
      <c r="J3074">
        <v>100013993</v>
      </c>
      <c r="K3074">
        <v>100013991</v>
      </c>
      <c r="L3074" t="s">
        <v>92</v>
      </c>
      <c r="M3074" t="s">
        <v>6696</v>
      </c>
      <c r="N3074" t="s">
        <v>8266</v>
      </c>
      <c r="O3074" s="45" t="s">
        <v>13495</v>
      </c>
      <c r="P3074" t="s">
        <v>8179</v>
      </c>
      <c r="Q3074" t="s">
        <v>8181</v>
      </c>
      <c r="R3074" s="45" t="s">
        <v>16527</v>
      </c>
      <c r="S3074" s="46" t="s">
        <v>10741</v>
      </c>
      <c r="T3074">
        <v>24</v>
      </c>
      <c r="U3074">
        <v>0</v>
      </c>
      <c r="V3074">
        <v>0</v>
      </c>
      <c r="Y3074" s="106">
        <v>24</v>
      </c>
      <c r="Z3074">
        <v>0</v>
      </c>
      <c r="AA3074">
        <v>0</v>
      </c>
      <c r="AB3074">
        <v>0</v>
      </c>
      <c r="AE3074" s="103">
        <v>0</v>
      </c>
      <c r="AF3074">
        <v>14</v>
      </c>
      <c r="AG3074">
        <v>0</v>
      </c>
      <c r="AH3074">
        <v>0</v>
      </c>
      <c r="AI3074">
        <v>14</v>
      </c>
    </row>
    <row r="3075" spans="1:35" ht="30" hidden="1" x14ac:dyDescent="0.25">
      <c r="A3075" t="s">
        <v>36</v>
      </c>
      <c r="B3075" t="s">
        <v>37</v>
      </c>
      <c r="C3075" t="s">
        <v>2408</v>
      </c>
      <c r="D3075" s="43" t="s">
        <v>16530</v>
      </c>
      <c r="E3075" t="s">
        <v>2409</v>
      </c>
      <c r="F3075" s="44" t="s">
        <v>1879</v>
      </c>
      <c r="G3075" s="44">
        <v>200000741</v>
      </c>
      <c r="H3075" s="104">
        <v>710018010</v>
      </c>
      <c r="I3075" s="105">
        <v>317608</v>
      </c>
      <c r="J3075">
        <v>100003902</v>
      </c>
      <c r="K3075">
        <v>200000741</v>
      </c>
      <c r="L3075" t="s">
        <v>48</v>
      </c>
      <c r="M3075" t="s">
        <v>1879</v>
      </c>
      <c r="N3075" t="s">
        <v>2287</v>
      </c>
      <c r="O3075" s="45" t="s">
        <v>16531</v>
      </c>
      <c r="P3075" t="s">
        <v>2410</v>
      </c>
      <c r="Q3075" t="s">
        <v>2411</v>
      </c>
      <c r="R3075" s="45" t="s">
        <v>16532</v>
      </c>
      <c r="S3075" s="46" t="s">
        <v>10741</v>
      </c>
      <c r="T3075">
        <v>18</v>
      </c>
      <c r="U3075">
        <v>0</v>
      </c>
      <c r="V3075">
        <v>0</v>
      </c>
      <c r="Y3075" s="106">
        <v>18</v>
      </c>
      <c r="Z3075">
        <v>0</v>
      </c>
      <c r="AA3075">
        <v>0</v>
      </c>
      <c r="AB3075">
        <v>0</v>
      </c>
      <c r="AE3075" s="103">
        <v>0</v>
      </c>
      <c r="AF3075">
        <v>0</v>
      </c>
      <c r="AG3075">
        <v>0</v>
      </c>
      <c r="AH3075">
        <v>0</v>
      </c>
      <c r="AI3075">
        <v>0</v>
      </c>
    </row>
    <row r="3076" spans="1:35" ht="30" hidden="1" x14ac:dyDescent="0.25">
      <c r="A3076" t="s">
        <v>36</v>
      </c>
      <c r="B3076" t="s">
        <v>37</v>
      </c>
      <c r="C3076" t="s">
        <v>1524</v>
      </c>
      <c r="D3076" s="43" t="s">
        <v>16528</v>
      </c>
      <c r="E3076" t="s">
        <v>1525</v>
      </c>
      <c r="F3076" s="44" t="s">
        <v>814</v>
      </c>
      <c r="G3076" s="44">
        <v>200000549</v>
      </c>
      <c r="H3076" s="104">
        <v>710011750</v>
      </c>
      <c r="I3076" s="105">
        <v>312673</v>
      </c>
      <c r="J3076">
        <v>100002844</v>
      </c>
      <c r="K3076">
        <v>200000549</v>
      </c>
      <c r="L3076" t="s">
        <v>48</v>
      </c>
      <c r="M3076" t="s">
        <v>814</v>
      </c>
      <c r="N3076" t="s">
        <v>549</v>
      </c>
      <c r="O3076" s="45" t="s">
        <v>12177</v>
      </c>
      <c r="P3076" t="s">
        <v>1526</v>
      </c>
      <c r="Q3076" t="s">
        <v>1527</v>
      </c>
      <c r="R3076" s="45" t="s">
        <v>16529</v>
      </c>
      <c r="S3076" s="46" t="s">
        <v>10741</v>
      </c>
      <c r="T3076">
        <v>7</v>
      </c>
      <c r="U3076">
        <v>0</v>
      </c>
      <c r="V3076">
        <v>0</v>
      </c>
      <c r="Y3076" s="106">
        <v>7</v>
      </c>
      <c r="Z3076">
        <v>0</v>
      </c>
      <c r="AA3076">
        <v>0</v>
      </c>
      <c r="AB3076">
        <v>0</v>
      </c>
      <c r="AE3076" s="103">
        <v>0</v>
      </c>
      <c r="AF3076">
        <v>0</v>
      </c>
      <c r="AG3076">
        <v>0</v>
      </c>
      <c r="AH3076">
        <v>0</v>
      </c>
      <c r="AI3076">
        <v>0</v>
      </c>
    </row>
    <row r="3077" spans="1:35" ht="30" hidden="1" x14ac:dyDescent="0.25">
      <c r="A3077" t="s">
        <v>36</v>
      </c>
      <c r="B3077" t="s">
        <v>37</v>
      </c>
      <c r="C3077" t="s">
        <v>925</v>
      </c>
      <c r="D3077" s="43" t="s">
        <v>16533</v>
      </c>
      <c r="E3077" t="s">
        <v>926</v>
      </c>
      <c r="F3077" s="44" t="s">
        <v>814</v>
      </c>
      <c r="G3077" s="44">
        <v>200000333</v>
      </c>
      <c r="H3077" s="104">
        <v>710002807</v>
      </c>
      <c r="I3077" s="105">
        <v>710055650</v>
      </c>
      <c r="J3077">
        <v>100001725</v>
      </c>
      <c r="K3077">
        <v>100001726</v>
      </c>
      <c r="L3077" t="s">
        <v>927</v>
      </c>
      <c r="M3077" t="s">
        <v>814</v>
      </c>
      <c r="N3077" t="s">
        <v>817</v>
      </c>
      <c r="O3077" s="45" t="s">
        <v>11910</v>
      </c>
      <c r="P3077" t="s">
        <v>928</v>
      </c>
      <c r="Q3077" t="s">
        <v>929</v>
      </c>
      <c r="R3077" s="45" t="s">
        <v>16534</v>
      </c>
      <c r="S3077" s="46" t="s">
        <v>10741</v>
      </c>
      <c r="T3077">
        <v>7</v>
      </c>
      <c r="U3077">
        <v>0</v>
      </c>
      <c r="V3077">
        <v>0</v>
      </c>
      <c r="Y3077" s="106">
        <v>7</v>
      </c>
      <c r="Z3077">
        <v>0</v>
      </c>
      <c r="AA3077">
        <v>0</v>
      </c>
      <c r="AB3077">
        <v>0</v>
      </c>
      <c r="AE3077" s="103">
        <v>0</v>
      </c>
      <c r="AF3077">
        <v>0</v>
      </c>
      <c r="AG3077">
        <v>0</v>
      </c>
      <c r="AH3077">
        <v>0</v>
      </c>
      <c r="AI3077">
        <v>0</v>
      </c>
    </row>
    <row r="3078" spans="1:35" ht="30" hidden="1" x14ac:dyDescent="0.25">
      <c r="A3078" t="s">
        <v>36</v>
      </c>
      <c r="B3078" t="s">
        <v>592</v>
      </c>
      <c r="C3078" t="s">
        <v>10005</v>
      </c>
      <c r="D3078" s="43" t="s">
        <v>16537</v>
      </c>
      <c r="E3078" t="s">
        <v>10006</v>
      </c>
      <c r="F3078" s="44" t="s">
        <v>2860</v>
      </c>
      <c r="G3078" s="44">
        <v>200004055</v>
      </c>
      <c r="H3078" s="104">
        <v>54022789</v>
      </c>
      <c r="I3078" s="105">
        <v>397482</v>
      </c>
      <c r="J3078">
        <v>100005773</v>
      </c>
      <c r="K3078">
        <v>200004055</v>
      </c>
      <c r="L3078" t="s">
        <v>603</v>
      </c>
      <c r="M3078" t="s">
        <v>2860</v>
      </c>
      <c r="N3078" t="s">
        <v>2862</v>
      </c>
      <c r="O3078" s="45" t="s">
        <v>2892</v>
      </c>
      <c r="P3078" t="s">
        <v>2862</v>
      </c>
      <c r="Q3078" t="s">
        <v>10007</v>
      </c>
      <c r="R3078" s="45" t="s">
        <v>10631</v>
      </c>
      <c r="S3078" s="46" t="s">
        <v>10721</v>
      </c>
      <c r="T3078">
        <v>0</v>
      </c>
      <c r="U3078">
        <v>7</v>
      </c>
      <c r="V3078">
        <v>0</v>
      </c>
      <c r="Y3078" s="106">
        <v>7</v>
      </c>
      <c r="Z3078">
        <v>0</v>
      </c>
      <c r="AA3078">
        <v>0</v>
      </c>
      <c r="AB3078">
        <v>0</v>
      </c>
      <c r="AE3078" s="103">
        <v>0</v>
      </c>
      <c r="AF3078">
        <v>0</v>
      </c>
      <c r="AG3078">
        <v>0</v>
      </c>
      <c r="AH3078">
        <v>0</v>
      </c>
      <c r="AI3078">
        <v>0</v>
      </c>
    </row>
    <row r="3079" spans="1:35" ht="30" hidden="1" x14ac:dyDescent="0.25">
      <c r="A3079" t="s">
        <v>36</v>
      </c>
      <c r="B3079" t="s">
        <v>37</v>
      </c>
      <c r="C3079" t="s">
        <v>5638</v>
      </c>
      <c r="D3079" s="43" t="s">
        <v>16535</v>
      </c>
      <c r="E3079" t="s">
        <v>5639</v>
      </c>
      <c r="F3079" s="44" t="s">
        <v>568</v>
      </c>
      <c r="G3079" s="44">
        <v>200001802</v>
      </c>
      <c r="H3079" s="104">
        <v>710016239</v>
      </c>
      <c r="I3079" s="105">
        <v>316041</v>
      </c>
      <c r="J3079">
        <v>100009990</v>
      </c>
      <c r="K3079">
        <v>200001802</v>
      </c>
      <c r="L3079" t="s">
        <v>48</v>
      </c>
      <c r="M3079" t="s">
        <v>568</v>
      </c>
      <c r="N3079" t="s">
        <v>5600</v>
      </c>
      <c r="O3079" s="45" t="s">
        <v>12949</v>
      </c>
      <c r="P3079" t="s">
        <v>5640</v>
      </c>
      <c r="Q3079" t="s">
        <v>5641</v>
      </c>
      <c r="R3079" s="45" t="s">
        <v>16536</v>
      </c>
      <c r="S3079" s="46" t="s">
        <v>10741</v>
      </c>
      <c r="T3079">
        <v>37</v>
      </c>
      <c r="U3079">
        <v>0</v>
      </c>
      <c r="V3079">
        <v>0</v>
      </c>
      <c r="Y3079" s="106">
        <v>37</v>
      </c>
      <c r="Z3079">
        <v>0</v>
      </c>
      <c r="AA3079">
        <v>0</v>
      </c>
      <c r="AB3079">
        <v>0</v>
      </c>
      <c r="AE3079" s="103">
        <v>0</v>
      </c>
      <c r="AF3079">
        <v>2</v>
      </c>
      <c r="AG3079">
        <v>0</v>
      </c>
      <c r="AH3079">
        <v>0</v>
      </c>
      <c r="AI3079">
        <v>2</v>
      </c>
    </row>
    <row r="3080" spans="1:35" ht="30" hidden="1" x14ac:dyDescent="0.25">
      <c r="A3080" t="s">
        <v>36</v>
      </c>
      <c r="B3080" t="s">
        <v>37</v>
      </c>
      <c r="C3080" t="s">
        <v>8210</v>
      </c>
      <c r="D3080" s="43" t="s">
        <v>13928</v>
      </c>
      <c r="E3080" t="s">
        <v>8211</v>
      </c>
      <c r="F3080" s="44" t="s">
        <v>6696</v>
      </c>
      <c r="G3080" s="44">
        <v>200002870</v>
      </c>
      <c r="H3080" s="104">
        <v>710034202</v>
      </c>
      <c r="I3080" s="105">
        <v>332968</v>
      </c>
      <c r="J3080">
        <v>100014092</v>
      </c>
      <c r="K3080">
        <v>200002870</v>
      </c>
      <c r="L3080" t="s">
        <v>48</v>
      </c>
      <c r="M3080" t="s">
        <v>6696</v>
      </c>
      <c r="N3080" t="s">
        <v>8266</v>
      </c>
      <c r="O3080" s="45" t="s">
        <v>13929</v>
      </c>
      <c r="P3080" t="s">
        <v>8212</v>
      </c>
      <c r="Q3080" t="s">
        <v>8213</v>
      </c>
      <c r="R3080" s="45" t="s">
        <v>13930</v>
      </c>
      <c r="S3080" s="46" t="s">
        <v>10741</v>
      </c>
      <c r="T3080">
        <v>10</v>
      </c>
      <c r="U3080">
        <v>0</v>
      </c>
      <c r="V3080">
        <v>0</v>
      </c>
      <c r="Y3080" s="106">
        <v>10</v>
      </c>
      <c r="Z3080">
        <v>0</v>
      </c>
      <c r="AA3080">
        <v>0</v>
      </c>
      <c r="AB3080">
        <v>0</v>
      </c>
      <c r="AE3080" s="103">
        <v>0</v>
      </c>
      <c r="AF3080">
        <v>0</v>
      </c>
      <c r="AG3080">
        <v>0</v>
      </c>
      <c r="AH3080">
        <v>0</v>
      </c>
      <c r="AI3080">
        <v>0</v>
      </c>
    </row>
    <row r="3081" spans="1:35" ht="30" hidden="1" x14ac:dyDescent="0.25">
      <c r="A3081" t="s">
        <v>36</v>
      </c>
      <c r="B3081" t="s">
        <v>37</v>
      </c>
      <c r="C3081" t="s">
        <v>5990</v>
      </c>
      <c r="D3081" s="43" t="s">
        <v>15060</v>
      </c>
      <c r="E3081" t="s">
        <v>5991</v>
      </c>
      <c r="F3081" s="44" t="s">
        <v>568</v>
      </c>
      <c r="G3081" s="44">
        <v>200002031</v>
      </c>
      <c r="H3081" s="104">
        <v>710275064</v>
      </c>
      <c r="I3081" s="105">
        <v>37831801</v>
      </c>
      <c r="J3081">
        <v>100018786</v>
      </c>
      <c r="K3081">
        <v>100010656</v>
      </c>
      <c r="L3081" t="s">
        <v>105</v>
      </c>
      <c r="M3081" t="s">
        <v>568</v>
      </c>
      <c r="N3081" t="s">
        <v>5980</v>
      </c>
      <c r="O3081" s="45" t="s">
        <v>11870</v>
      </c>
      <c r="P3081" t="s">
        <v>5992</v>
      </c>
      <c r="Q3081" t="s">
        <v>5994</v>
      </c>
      <c r="R3081" s="45" t="s">
        <v>15061</v>
      </c>
      <c r="S3081" s="46" t="s">
        <v>10741</v>
      </c>
      <c r="T3081">
        <v>0</v>
      </c>
      <c r="U3081">
        <v>0</v>
      </c>
      <c r="V3081">
        <v>0</v>
      </c>
      <c r="Y3081" s="106">
        <v>0</v>
      </c>
      <c r="Z3081">
        <v>0</v>
      </c>
      <c r="AA3081">
        <v>0</v>
      </c>
      <c r="AB3081">
        <v>0</v>
      </c>
      <c r="AE3081" s="103">
        <v>0</v>
      </c>
      <c r="AF3081">
        <v>0</v>
      </c>
      <c r="AG3081">
        <v>0</v>
      </c>
      <c r="AH3081">
        <v>0</v>
      </c>
      <c r="AI3081">
        <v>0</v>
      </c>
    </row>
    <row r="3082" spans="1:35" ht="30" hidden="1" x14ac:dyDescent="0.25">
      <c r="A3082" t="s">
        <v>36</v>
      </c>
      <c r="B3082" t="s">
        <v>37</v>
      </c>
      <c r="C3082" t="s">
        <v>6874</v>
      </c>
      <c r="D3082" s="43" t="s">
        <v>16538</v>
      </c>
      <c r="E3082" t="s">
        <v>6875</v>
      </c>
      <c r="F3082" s="44" t="s">
        <v>6696</v>
      </c>
      <c r="G3082" s="44">
        <v>200002243</v>
      </c>
      <c r="H3082" s="104">
        <v>710023561</v>
      </c>
      <c r="I3082" s="105">
        <v>37877071</v>
      </c>
      <c r="J3082">
        <v>100011644</v>
      </c>
      <c r="K3082">
        <v>100011646</v>
      </c>
      <c r="L3082" t="s">
        <v>105</v>
      </c>
      <c r="M3082" t="s">
        <v>6696</v>
      </c>
      <c r="N3082" t="s">
        <v>557</v>
      </c>
      <c r="O3082" s="45" t="s">
        <v>16539</v>
      </c>
      <c r="P3082" t="s">
        <v>6876</v>
      </c>
      <c r="Q3082" t="s">
        <v>6877</v>
      </c>
      <c r="R3082" s="45" t="s">
        <v>16540</v>
      </c>
      <c r="S3082" s="46" t="s">
        <v>10741</v>
      </c>
      <c r="T3082">
        <v>3</v>
      </c>
      <c r="U3082">
        <v>0</v>
      </c>
      <c r="V3082">
        <v>0</v>
      </c>
      <c r="Y3082" s="106">
        <v>3</v>
      </c>
      <c r="Z3082">
        <v>0</v>
      </c>
      <c r="AA3082">
        <v>0</v>
      </c>
      <c r="AB3082">
        <v>0</v>
      </c>
      <c r="AE3082" s="103">
        <v>0</v>
      </c>
      <c r="AF3082">
        <v>0</v>
      </c>
      <c r="AG3082">
        <v>0</v>
      </c>
      <c r="AH3082">
        <v>0</v>
      </c>
      <c r="AI3082">
        <v>0</v>
      </c>
    </row>
    <row r="3083" spans="1:35" ht="30" hidden="1" x14ac:dyDescent="0.25">
      <c r="A3083" t="s">
        <v>36</v>
      </c>
      <c r="B3083" t="s">
        <v>37</v>
      </c>
      <c r="C3083" t="s">
        <v>1689</v>
      </c>
      <c r="D3083" s="43" t="s">
        <v>16541</v>
      </c>
      <c r="E3083" t="s">
        <v>1690</v>
      </c>
      <c r="F3083" s="44" t="s">
        <v>814</v>
      </c>
      <c r="G3083" s="44">
        <v>200000392</v>
      </c>
      <c r="H3083" s="104">
        <v>710278225</v>
      </c>
      <c r="I3083" s="105">
        <v>800287</v>
      </c>
      <c r="J3083">
        <v>100019135</v>
      </c>
      <c r="K3083">
        <v>200000392</v>
      </c>
      <c r="L3083" t="s">
        <v>210</v>
      </c>
      <c r="M3083" t="s">
        <v>814</v>
      </c>
      <c r="N3083" t="s">
        <v>1043</v>
      </c>
      <c r="O3083" s="45" t="s">
        <v>16542</v>
      </c>
      <c r="P3083" t="s">
        <v>1691</v>
      </c>
      <c r="Q3083" t="s">
        <v>16543</v>
      </c>
      <c r="R3083" s="45" t="s">
        <v>16544</v>
      </c>
      <c r="S3083" s="46" t="s">
        <v>10741</v>
      </c>
      <c r="T3083">
        <v>26</v>
      </c>
      <c r="U3083">
        <v>0</v>
      </c>
      <c r="V3083">
        <v>0</v>
      </c>
      <c r="Y3083" s="106">
        <v>26</v>
      </c>
      <c r="Z3083">
        <v>0</v>
      </c>
      <c r="AA3083">
        <v>0</v>
      </c>
      <c r="AB3083">
        <v>0</v>
      </c>
      <c r="AE3083" s="103">
        <v>0</v>
      </c>
      <c r="AF3083">
        <v>0</v>
      </c>
      <c r="AG3083">
        <v>0</v>
      </c>
      <c r="AH3083">
        <v>0</v>
      </c>
      <c r="AI3083">
        <v>0</v>
      </c>
    </row>
    <row r="3084" spans="1:35" ht="30" hidden="1" x14ac:dyDescent="0.25">
      <c r="A3084" t="s">
        <v>36</v>
      </c>
      <c r="B3084" t="s">
        <v>592</v>
      </c>
      <c r="C3084" t="s">
        <v>10489</v>
      </c>
      <c r="D3084" s="43" t="s">
        <v>16545</v>
      </c>
      <c r="E3084" t="s">
        <v>10490</v>
      </c>
      <c r="F3084" s="44" t="s">
        <v>40</v>
      </c>
      <c r="G3084" s="44">
        <v>200004112</v>
      </c>
      <c r="H3084" s="104">
        <v>710284241</v>
      </c>
      <c r="I3084" s="105">
        <v>51773392</v>
      </c>
      <c r="J3084">
        <v>100019784</v>
      </c>
      <c r="K3084">
        <v>200004112</v>
      </c>
      <c r="L3084" t="s">
        <v>10466</v>
      </c>
      <c r="M3084" t="s">
        <v>40</v>
      </c>
      <c r="N3084" t="s">
        <v>56</v>
      </c>
      <c r="O3084" s="45" t="s">
        <v>10795</v>
      </c>
      <c r="P3084" t="s">
        <v>56</v>
      </c>
      <c r="Q3084" t="s">
        <v>10444</v>
      </c>
      <c r="R3084" s="45" t="s">
        <v>10615</v>
      </c>
      <c r="S3084" s="46" t="s">
        <v>10741</v>
      </c>
      <c r="T3084">
        <v>0</v>
      </c>
      <c r="U3084">
        <v>12</v>
      </c>
      <c r="V3084">
        <v>0</v>
      </c>
      <c r="Y3084" s="106">
        <v>12</v>
      </c>
      <c r="Z3084">
        <v>0</v>
      </c>
      <c r="AA3084">
        <v>0</v>
      </c>
      <c r="AB3084">
        <v>0</v>
      </c>
      <c r="AE3084" s="103">
        <v>0</v>
      </c>
      <c r="AF3084">
        <v>0</v>
      </c>
      <c r="AG3084">
        <v>0</v>
      </c>
      <c r="AH3084">
        <v>0</v>
      </c>
      <c r="AI3084">
        <v>0</v>
      </c>
    </row>
    <row r="3085" spans="1:35" ht="30" hidden="1" x14ac:dyDescent="0.25">
      <c r="A3085" t="s">
        <v>36</v>
      </c>
      <c r="B3085" t="s">
        <v>592</v>
      </c>
      <c r="C3085" t="s">
        <v>4150</v>
      </c>
      <c r="D3085" s="43" t="s">
        <v>13491</v>
      </c>
      <c r="E3085" t="s">
        <v>4151</v>
      </c>
      <c r="F3085" s="44" t="s">
        <v>40</v>
      </c>
      <c r="G3085" s="44">
        <v>200000002</v>
      </c>
      <c r="H3085" s="104">
        <v>710253800</v>
      </c>
      <c r="I3085" s="105">
        <v>37924583</v>
      </c>
      <c r="J3085">
        <v>100000849</v>
      </c>
      <c r="K3085">
        <v>200000002</v>
      </c>
      <c r="L3085" t="s">
        <v>603</v>
      </c>
      <c r="M3085" t="s">
        <v>40</v>
      </c>
      <c r="N3085" t="s">
        <v>367</v>
      </c>
      <c r="O3085" s="45" t="s">
        <v>13404</v>
      </c>
      <c r="P3085" t="s">
        <v>372</v>
      </c>
      <c r="Q3085" t="s">
        <v>16812</v>
      </c>
      <c r="R3085" s="45" t="s">
        <v>10604</v>
      </c>
      <c r="S3085" s="46" t="s">
        <v>10741</v>
      </c>
      <c r="T3085">
        <v>0</v>
      </c>
      <c r="U3085">
        <v>14</v>
      </c>
      <c r="V3085">
        <v>0</v>
      </c>
      <c r="Y3085" s="106">
        <v>14</v>
      </c>
      <c r="Z3085">
        <v>0</v>
      </c>
      <c r="AA3085">
        <v>0</v>
      </c>
      <c r="AB3085">
        <v>0</v>
      </c>
      <c r="AE3085" s="103">
        <v>0</v>
      </c>
      <c r="AF3085">
        <v>0</v>
      </c>
      <c r="AG3085">
        <v>7</v>
      </c>
      <c r="AH3085">
        <v>0</v>
      </c>
      <c r="AI3085">
        <v>7</v>
      </c>
    </row>
    <row r="3086" spans="1:35" ht="30" hidden="1" x14ac:dyDescent="0.25">
      <c r="A3086" t="s">
        <v>36</v>
      </c>
      <c r="B3086" t="s">
        <v>37</v>
      </c>
      <c r="C3086" t="s">
        <v>3452</v>
      </c>
      <c r="D3086" s="43" t="s">
        <v>16548</v>
      </c>
      <c r="E3086" t="s">
        <v>3453</v>
      </c>
      <c r="F3086" s="44" t="s">
        <v>2860</v>
      </c>
      <c r="G3086" s="44">
        <v>200000983</v>
      </c>
      <c r="H3086" s="104">
        <v>710005423</v>
      </c>
      <c r="I3086" s="105">
        <v>307297</v>
      </c>
      <c r="J3086">
        <v>100005682</v>
      </c>
      <c r="K3086">
        <v>200000983</v>
      </c>
      <c r="L3086" t="s">
        <v>48</v>
      </c>
      <c r="M3086" t="s">
        <v>2860</v>
      </c>
      <c r="N3086" t="s">
        <v>3333</v>
      </c>
      <c r="O3086" s="45" t="s">
        <v>16549</v>
      </c>
      <c r="P3086" t="s">
        <v>3454</v>
      </c>
      <c r="Q3086" t="s">
        <v>3455</v>
      </c>
      <c r="R3086" s="45" t="s">
        <v>16550</v>
      </c>
      <c r="S3086" s="46" t="s">
        <v>10741</v>
      </c>
      <c r="T3086">
        <v>8</v>
      </c>
      <c r="U3086">
        <v>0</v>
      </c>
      <c r="V3086">
        <v>0</v>
      </c>
      <c r="Y3086" s="106">
        <v>8</v>
      </c>
      <c r="Z3086">
        <v>0</v>
      </c>
      <c r="AA3086">
        <v>0</v>
      </c>
      <c r="AB3086">
        <v>0</v>
      </c>
      <c r="AE3086" s="103">
        <v>0</v>
      </c>
      <c r="AF3086">
        <v>0</v>
      </c>
      <c r="AG3086">
        <v>0</v>
      </c>
      <c r="AH3086">
        <v>0</v>
      </c>
      <c r="AI3086">
        <v>0</v>
      </c>
    </row>
    <row r="3087" spans="1:35" ht="30" hidden="1" x14ac:dyDescent="0.25">
      <c r="A3087" t="s">
        <v>36</v>
      </c>
      <c r="B3087" t="s">
        <v>37</v>
      </c>
      <c r="C3087" t="s">
        <v>812</v>
      </c>
      <c r="D3087" s="43" t="s">
        <v>11909</v>
      </c>
      <c r="E3087" t="s">
        <v>813</v>
      </c>
      <c r="F3087" s="44" t="s">
        <v>814</v>
      </c>
      <c r="G3087" s="44">
        <v>200000302</v>
      </c>
      <c r="H3087" s="104">
        <v>710002530</v>
      </c>
      <c r="I3087" s="105">
        <v>305383</v>
      </c>
      <c r="J3087">
        <v>100001645</v>
      </c>
      <c r="K3087">
        <v>200000302</v>
      </c>
      <c r="L3087" t="s">
        <v>210</v>
      </c>
      <c r="M3087" t="s">
        <v>814</v>
      </c>
      <c r="N3087" t="s">
        <v>817</v>
      </c>
      <c r="O3087" s="45" t="s">
        <v>11910</v>
      </c>
      <c r="P3087" t="s">
        <v>817</v>
      </c>
      <c r="Q3087" t="s">
        <v>823</v>
      </c>
      <c r="R3087" s="45" t="s">
        <v>10625</v>
      </c>
      <c r="S3087" s="46" t="s">
        <v>10741</v>
      </c>
      <c r="T3087">
        <v>23</v>
      </c>
      <c r="U3087">
        <v>0</v>
      </c>
      <c r="V3087">
        <v>0</v>
      </c>
      <c r="Y3087" s="106">
        <v>23</v>
      </c>
      <c r="Z3087">
        <v>0</v>
      </c>
      <c r="AA3087">
        <v>0</v>
      </c>
      <c r="AB3087">
        <v>0</v>
      </c>
      <c r="AE3087" s="103">
        <v>0</v>
      </c>
      <c r="AF3087">
        <v>0</v>
      </c>
      <c r="AG3087">
        <v>0</v>
      </c>
      <c r="AH3087">
        <v>0</v>
      </c>
      <c r="AI3087">
        <v>0</v>
      </c>
    </row>
    <row r="3088" spans="1:35" ht="30" hidden="1" x14ac:dyDescent="0.25">
      <c r="A3088" t="s">
        <v>36</v>
      </c>
      <c r="B3088" t="s">
        <v>37</v>
      </c>
      <c r="C3088" t="s">
        <v>103</v>
      </c>
      <c r="D3088" s="43" t="s">
        <v>16551</v>
      </c>
      <c r="E3088" t="s">
        <v>104</v>
      </c>
      <c r="F3088" s="44" t="s">
        <v>40</v>
      </c>
      <c r="G3088" s="44">
        <v>200000250</v>
      </c>
      <c r="H3088" s="104">
        <v>710001355</v>
      </c>
      <c r="I3088" s="105">
        <v>31816908</v>
      </c>
      <c r="J3088">
        <v>100001163</v>
      </c>
      <c r="K3088">
        <v>100001166</v>
      </c>
      <c r="L3088" t="s">
        <v>105</v>
      </c>
      <c r="M3088" t="s">
        <v>40</v>
      </c>
      <c r="N3088" t="s">
        <v>241</v>
      </c>
      <c r="O3088" s="45" t="s">
        <v>15058</v>
      </c>
      <c r="P3088" t="s">
        <v>107</v>
      </c>
      <c r="Q3088" t="s">
        <v>108</v>
      </c>
      <c r="R3088" s="45" t="s">
        <v>16552</v>
      </c>
      <c r="S3088" s="46" t="s">
        <v>10741</v>
      </c>
      <c r="T3088">
        <v>26</v>
      </c>
      <c r="U3088">
        <v>0</v>
      </c>
      <c r="V3088">
        <v>0</v>
      </c>
      <c r="Y3088" s="106">
        <v>26</v>
      </c>
      <c r="Z3088">
        <v>0</v>
      </c>
      <c r="AA3088">
        <v>0</v>
      </c>
      <c r="AB3088">
        <v>0</v>
      </c>
      <c r="AE3088" s="103">
        <v>0</v>
      </c>
      <c r="AF3088">
        <v>1</v>
      </c>
      <c r="AG3088">
        <v>0</v>
      </c>
      <c r="AH3088">
        <v>0</v>
      </c>
      <c r="AI3088">
        <v>1</v>
      </c>
    </row>
    <row r="3089" spans="1:35" ht="30" hidden="1" x14ac:dyDescent="0.25">
      <c r="A3089" t="s">
        <v>36</v>
      </c>
      <c r="B3089" t="s">
        <v>37</v>
      </c>
      <c r="C3089" t="s">
        <v>986</v>
      </c>
      <c r="D3089" s="43" t="s">
        <v>10751</v>
      </c>
      <c r="E3089" t="s">
        <v>987</v>
      </c>
      <c r="F3089" s="44" t="s">
        <v>814</v>
      </c>
      <c r="G3089" s="44">
        <v>200000303</v>
      </c>
      <c r="H3089" s="104">
        <v>710002998</v>
      </c>
      <c r="I3089" s="105">
        <v>305723</v>
      </c>
      <c r="J3089">
        <v>100001837</v>
      </c>
      <c r="K3089">
        <v>200000303</v>
      </c>
      <c r="L3089" t="s">
        <v>210</v>
      </c>
      <c r="M3089" t="s">
        <v>814</v>
      </c>
      <c r="N3089" t="s">
        <v>817</v>
      </c>
      <c r="O3089" s="45" t="s">
        <v>10752</v>
      </c>
      <c r="P3089" t="s">
        <v>988</v>
      </c>
      <c r="Q3089" t="s">
        <v>989</v>
      </c>
      <c r="R3089" s="45" t="s">
        <v>10624</v>
      </c>
      <c r="S3089" s="46" t="s">
        <v>10741</v>
      </c>
      <c r="T3089">
        <v>7</v>
      </c>
      <c r="U3089">
        <v>0</v>
      </c>
      <c r="V3089">
        <v>0</v>
      </c>
      <c r="Y3089" s="106">
        <v>7</v>
      </c>
      <c r="Z3089">
        <v>0</v>
      </c>
      <c r="AA3089">
        <v>0</v>
      </c>
      <c r="AB3089">
        <v>0</v>
      </c>
      <c r="AE3089" s="103">
        <v>0</v>
      </c>
      <c r="AF3089">
        <v>0</v>
      </c>
      <c r="AG3089">
        <v>0</v>
      </c>
      <c r="AH3089">
        <v>0</v>
      </c>
      <c r="AI3089">
        <v>0</v>
      </c>
    </row>
    <row r="3090" spans="1:35" ht="30" hidden="1" x14ac:dyDescent="0.25">
      <c r="A3090" t="s">
        <v>36</v>
      </c>
      <c r="B3090" t="s">
        <v>37</v>
      </c>
      <c r="C3090" t="s">
        <v>4593</v>
      </c>
      <c r="D3090" s="43" t="s">
        <v>10944</v>
      </c>
      <c r="E3090" t="s">
        <v>4594</v>
      </c>
      <c r="F3090" s="44" t="s">
        <v>4189</v>
      </c>
      <c r="G3090" s="44">
        <v>200001359</v>
      </c>
      <c r="H3090" s="104">
        <v>37972049</v>
      </c>
      <c r="I3090" s="105">
        <v>315524</v>
      </c>
      <c r="J3090">
        <v>100007804</v>
      </c>
      <c r="K3090">
        <v>200001359</v>
      </c>
      <c r="L3090" t="s">
        <v>48</v>
      </c>
      <c r="M3090" t="s">
        <v>4189</v>
      </c>
      <c r="N3090" t="s">
        <v>4596</v>
      </c>
      <c r="O3090" s="45" t="s">
        <v>11656</v>
      </c>
      <c r="P3090" t="s">
        <v>4596</v>
      </c>
      <c r="Q3090" t="s">
        <v>4599</v>
      </c>
      <c r="R3090" s="45" t="s">
        <v>10946</v>
      </c>
      <c r="S3090" s="46" t="s">
        <v>10721</v>
      </c>
      <c r="T3090">
        <v>30</v>
      </c>
      <c r="U3090">
        <v>0</v>
      </c>
      <c r="V3090">
        <v>0</v>
      </c>
      <c r="Y3090" s="106">
        <v>30</v>
      </c>
      <c r="Z3090">
        <v>1</v>
      </c>
      <c r="AA3090">
        <v>0</v>
      </c>
      <c r="AB3090">
        <v>0</v>
      </c>
      <c r="AE3090" s="103">
        <v>1</v>
      </c>
      <c r="AF3090">
        <v>0</v>
      </c>
      <c r="AG3090">
        <v>0</v>
      </c>
      <c r="AH3090">
        <v>0</v>
      </c>
      <c r="AI3090">
        <v>0</v>
      </c>
    </row>
    <row r="3091" spans="1:35" ht="30" hidden="1" x14ac:dyDescent="0.25">
      <c r="A3091" t="s">
        <v>36</v>
      </c>
      <c r="B3091" t="s">
        <v>37</v>
      </c>
      <c r="C3091" t="s">
        <v>2684</v>
      </c>
      <c r="D3091" s="43" t="s">
        <v>13988</v>
      </c>
      <c r="E3091" t="s">
        <v>2685</v>
      </c>
      <c r="F3091" s="44" t="s">
        <v>1879</v>
      </c>
      <c r="G3091" s="44">
        <v>200000705</v>
      </c>
      <c r="H3091" s="104">
        <v>710009275</v>
      </c>
      <c r="I3091" s="105">
        <v>36125687</v>
      </c>
      <c r="J3091">
        <v>100003784</v>
      </c>
      <c r="K3091">
        <v>100003781</v>
      </c>
      <c r="L3091" t="s">
        <v>16553</v>
      </c>
      <c r="M3091" t="s">
        <v>1879</v>
      </c>
      <c r="N3091" t="s">
        <v>1954</v>
      </c>
      <c r="O3091" s="45" t="s">
        <v>13989</v>
      </c>
      <c r="P3091" t="s">
        <v>2686</v>
      </c>
      <c r="Q3091" t="s">
        <v>2687</v>
      </c>
      <c r="R3091" s="45" t="s">
        <v>13990</v>
      </c>
      <c r="S3091" s="46" t="s">
        <v>10741</v>
      </c>
      <c r="T3091">
        <v>8</v>
      </c>
      <c r="U3091">
        <v>0</v>
      </c>
      <c r="V3091">
        <v>0</v>
      </c>
      <c r="Y3091" s="106">
        <v>8</v>
      </c>
      <c r="Z3091">
        <v>1</v>
      </c>
      <c r="AA3091">
        <v>0</v>
      </c>
      <c r="AB3091">
        <v>0</v>
      </c>
      <c r="AE3091" s="103">
        <v>1</v>
      </c>
      <c r="AF3091">
        <v>1</v>
      </c>
      <c r="AG3091">
        <v>0</v>
      </c>
      <c r="AH3091">
        <v>0</v>
      </c>
      <c r="AI3091">
        <v>1</v>
      </c>
    </row>
    <row r="3092" spans="1:35" ht="30" hidden="1" x14ac:dyDescent="0.25">
      <c r="A3092" t="s">
        <v>36</v>
      </c>
      <c r="B3092" t="s">
        <v>37</v>
      </c>
      <c r="C3092" t="s">
        <v>5473</v>
      </c>
      <c r="D3092" s="43" t="s">
        <v>16573</v>
      </c>
      <c r="E3092" t="s">
        <v>5474</v>
      </c>
      <c r="F3092" s="44" t="s">
        <v>568</v>
      </c>
      <c r="G3092" s="44">
        <v>200001650</v>
      </c>
      <c r="H3092" s="104">
        <v>710286511</v>
      </c>
      <c r="I3092" s="105">
        <v>313432</v>
      </c>
      <c r="J3092">
        <v>100020022</v>
      </c>
      <c r="K3092">
        <v>200001650</v>
      </c>
      <c r="L3092" t="s">
        <v>48</v>
      </c>
      <c r="M3092" t="s">
        <v>568</v>
      </c>
      <c r="N3092" t="s">
        <v>655</v>
      </c>
      <c r="O3092" s="45" t="s">
        <v>10779</v>
      </c>
      <c r="P3092" t="s">
        <v>5475</v>
      </c>
      <c r="Q3092" t="s">
        <v>5476</v>
      </c>
      <c r="R3092" s="45" t="s">
        <v>16574</v>
      </c>
      <c r="S3092" s="46" t="s">
        <v>10741</v>
      </c>
      <c r="T3092">
        <v>5</v>
      </c>
      <c r="U3092">
        <v>0</v>
      </c>
      <c r="V3092">
        <v>0</v>
      </c>
      <c r="Y3092" s="106">
        <v>5</v>
      </c>
      <c r="Z3092">
        <v>0</v>
      </c>
      <c r="AA3092">
        <v>0</v>
      </c>
      <c r="AB3092">
        <v>0</v>
      </c>
      <c r="AE3092" s="103">
        <v>0</v>
      </c>
      <c r="AF3092">
        <v>0</v>
      </c>
      <c r="AG3092">
        <v>0</v>
      </c>
      <c r="AH3092">
        <v>0</v>
      </c>
      <c r="AI3092">
        <v>0</v>
      </c>
    </row>
    <row r="3093" spans="1:35" ht="30" hidden="1" x14ac:dyDescent="0.25">
      <c r="A3093" t="s">
        <v>36</v>
      </c>
      <c r="B3093" t="s">
        <v>592</v>
      </c>
      <c r="C3093" t="s">
        <v>6633</v>
      </c>
      <c r="D3093" s="43" t="s">
        <v>16555</v>
      </c>
      <c r="E3093" t="s">
        <v>6634</v>
      </c>
      <c r="F3093" s="44" t="s">
        <v>568</v>
      </c>
      <c r="G3093" s="44">
        <v>200003677</v>
      </c>
      <c r="H3093" s="104">
        <v>42302676</v>
      </c>
      <c r="I3093" s="105">
        <v>42189411</v>
      </c>
      <c r="J3093">
        <v>100010934</v>
      </c>
      <c r="K3093">
        <v>200003677</v>
      </c>
      <c r="L3093" t="s">
        <v>6635</v>
      </c>
      <c r="M3093" t="s">
        <v>568</v>
      </c>
      <c r="N3093" t="s">
        <v>6312</v>
      </c>
      <c r="O3093" s="45" t="s">
        <v>11084</v>
      </c>
      <c r="P3093" t="s">
        <v>6312</v>
      </c>
      <c r="Q3093" t="s">
        <v>6636</v>
      </c>
      <c r="R3093" s="45" t="s">
        <v>10661</v>
      </c>
      <c r="S3093" s="46" t="s">
        <v>10721</v>
      </c>
      <c r="T3093">
        <v>0</v>
      </c>
      <c r="U3093">
        <v>28</v>
      </c>
      <c r="V3093">
        <v>0</v>
      </c>
      <c r="Y3093" s="106">
        <v>28</v>
      </c>
      <c r="Z3093">
        <v>0</v>
      </c>
      <c r="AA3093">
        <v>0</v>
      </c>
      <c r="AB3093">
        <v>0</v>
      </c>
      <c r="AE3093" s="103">
        <v>0</v>
      </c>
      <c r="AF3093">
        <v>0</v>
      </c>
      <c r="AG3093">
        <v>0</v>
      </c>
      <c r="AH3093">
        <v>0</v>
      </c>
      <c r="AI3093">
        <v>0</v>
      </c>
    </row>
    <row r="3094" spans="1:35" ht="30" hidden="1" x14ac:dyDescent="0.25">
      <c r="A3094" t="s">
        <v>36</v>
      </c>
      <c r="B3094" t="s">
        <v>592</v>
      </c>
      <c r="C3094" t="s">
        <v>10026</v>
      </c>
      <c r="D3094" s="43" t="s">
        <v>16554</v>
      </c>
      <c r="E3094" t="s">
        <v>10027</v>
      </c>
      <c r="F3094" s="44" t="s">
        <v>40</v>
      </c>
      <c r="G3094" s="44">
        <v>200003942</v>
      </c>
      <c r="H3094" s="104">
        <v>710271697</v>
      </c>
      <c r="I3094" s="105">
        <v>36848786</v>
      </c>
      <c r="J3094">
        <v>100018545</v>
      </c>
      <c r="K3094">
        <v>200003942</v>
      </c>
      <c r="L3094" t="s">
        <v>603</v>
      </c>
      <c r="M3094" t="s">
        <v>40</v>
      </c>
      <c r="N3094" t="s">
        <v>56</v>
      </c>
      <c r="O3094" s="45" t="s">
        <v>10795</v>
      </c>
      <c r="P3094" t="s">
        <v>56</v>
      </c>
      <c r="Q3094" t="s">
        <v>10028</v>
      </c>
      <c r="R3094" s="45" t="s">
        <v>10615</v>
      </c>
      <c r="S3094" s="46" t="s">
        <v>10741</v>
      </c>
      <c r="T3094">
        <v>0</v>
      </c>
      <c r="U3094">
        <v>0</v>
      </c>
      <c r="V3094">
        <v>0</v>
      </c>
      <c r="Y3094" s="106">
        <v>0</v>
      </c>
      <c r="Z3094">
        <v>0</v>
      </c>
      <c r="AA3094">
        <v>0</v>
      </c>
      <c r="AB3094">
        <v>0</v>
      </c>
      <c r="AE3094" s="103">
        <v>0</v>
      </c>
      <c r="AF3094">
        <v>0</v>
      </c>
      <c r="AG3094">
        <v>0</v>
      </c>
      <c r="AH3094">
        <v>0</v>
      </c>
      <c r="AI3094">
        <v>0</v>
      </c>
    </row>
    <row r="3095" spans="1:35" ht="30" hidden="1" x14ac:dyDescent="0.25">
      <c r="A3095" t="s">
        <v>36</v>
      </c>
      <c r="B3095" t="s">
        <v>37</v>
      </c>
      <c r="C3095" t="s">
        <v>8066</v>
      </c>
      <c r="D3095" s="43" t="s">
        <v>16556</v>
      </c>
      <c r="E3095" t="s">
        <v>8067</v>
      </c>
      <c r="F3095" s="44" t="s">
        <v>6696</v>
      </c>
      <c r="G3095" s="44">
        <v>200002813</v>
      </c>
      <c r="H3095" s="104">
        <v>710032366</v>
      </c>
      <c r="I3095" s="105">
        <v>331244</v>
      </c>
      <c r="J3095">
        <v>100013810</v>
      </c>
      <c r="K3095">
        <v>200002813</v>
      </c>
      <c r="L3095" t="s">
        <v>48</v>
      </c>
      <c r="M3095" t="s">
        <v>6696</v>
      </c>
      <c r="N3095" t="s">
        <v>7953</v>
      </c>
      <c r="O3095" s="45" t="s">
        <v>13919</v>
      </c>
      <c r="P3095" t="s">
        <v>8068</v>
      </c>
      <c r="Q3095" t="s">
        <v>8069</v>
      </c>
      <c r="R3095" s="45" t="s">
        <v>16557</v>
      </c>
      <c r="S3095" s="46" t="s">
        <v>10741</v>
      </c>
      <c r="T3095">
        <v>7</v>
      </c>
      <c r="U3095">
        <v>0</v>
      </c>
      <c r="V3095">
        <v>0</v>
      </c>
      <c r="Y3095" s="106">
        <v>7</v>
      </c>
      <c r="Z3095">
        <v>0</v>
      </c>
      <c r="AA3095">
        <v>0</v>
      </c>
      <c r="AB3095">
        <v>0</v>
      </c>
      <c r="AE3095" s="103">
        <v>0</v>
      </c>
      <c r="AF3095">
        <v>0</v>
      </c>
      <c r="AG3095">
        <v>0</v>
      </c>
      <c r="AH3095">
        <v>0</v>
      </c>
      <c r="AI3095">
        <v>0</v>
      </c>
    </row>
    <row r="3096" spans="1:35" ht="30" hidden="1" x14ac:dyDescent="0.25">
      <c r="A3096" t="s">
        <v>36</v>
      </c>
      <c r="B3096" t="s">
        <v>37</v>
      </c>
      <c r="C3096" t="s">
        <v>3985</v>
      </c>
      <c r="D3096" s="43" t="s">
        <v>16561</v>
      </c>
      <c r="E3096" t="s">
        <v>3986</v>
      </c>
      <c r="F3096" s="44" t="s">
        <v>2860</v>
      </c>
      <c r="G3096" s="44">
        <v>200001180</v>
      </c>
      <c r="H3096" s="104">
        <v>710218613</v>
      </c>
      <c r="I3096" s="105">
        <v>37861425</v>
      </c>
      <c r="J3096">
        <v>100005132</v>
      </c>
      <c r="K3096">
        <v>100005134</v>
      </c>
      <c r="L3096" t="s">
        <v>105</v>
      </c>
      <c r="M3096" t="s">
        <v>2860</v>
      </c>
      <c r="N3096" t="s">
        <v>3822</v>
      </c>
      <c r="O3096" s="45" t="s">
        <v>16562</v>
      </c>
      <c r="P3096" t="s">
        <v>3987</v>
      </c>
      <c r="Q3096" t="s">
        <v>3988</v>
      </c>
      <c r="R3096" s="45" t="s">
        <v>16563</v>
      </c>
      <c r="S3096" s="46" t="s">
        <v>10741</v>
      </c>
      <c r="T3096">
        <v>18</v>
      </c>
      <c r="U3096">
        <v>0</v>
      </c>
      <c r="V3096">
        <v>0</v>
      </c>
      <c r="Y3096" s="106">
        <v>18</v>
      </c>
      <c r="Z3096">
        <v>0</v>
      </c>
      <c r="AA3096">
        <v>0</v>
      </c>
      <c r="AB3096">
        <v>0</v>
      </c>
      <c r="AE3096" s="103">
        <v>0</v>
      </c>
      <c r="AF3096">
        <v>0</v>
      </c>
      <c r="AG3096">
        <v>0</v>
      </c>
      <c r="AH3096">
        <v>0</v>
      </c>
      <c r="AI3096">
        <v>0</v>
      </c>
    </row>
    <row r="3097" spans="1:35" ht="30" hidden="1" x14ac:dyDescent="0.25">
      <c r="A3097" t="s">
        <v>36</v>
      </c>
      <c r="B3097" t="s">
        <v>37</v>
      </c>
      <c r="C3097" t="s">
        <v>2359</v>
      </c>
      <c r="D3097" s="43" t="s">
        <v>16558</v>
      </c>
      <c r="E3097" t="s">
        <v>2360</v>
      </c>
      <c r="F3097" s="44" t="s">
        <v>1879</v>
      </c>
      <c r="G3097" s="44">
        <v>200000630</v>
      </c>
      <c r="H3097" s="104">
        <v>710017839</v>
      </c>
      <c r="I3097" s="105">
        <v>36124656</v>
      </c>
      <c r="J3097">
        <v>100003462</v>
      </c>
      <c r="K3097">
        <v>100003463</v>
      </c>
      <c r="L3097" t="s">
        <v>105</v>
      </c>
      <c r="M3097" t="s">
        <v>1879</v>
      </c>
      <c r="N3097" t="s">
        <v>2352</v>
      </c>
      <c r="O3097" s="45" t="s">
        <v>16559</v>
      </c>
      <c r="P3097" t="s">
        <v>2361</v>
      </c>
      <c r="Q3097" t="s">
        <v>2362</v>
      </c>
      <c r="R3097" s="45" t="s">
        <v>16560</v>
      </c>
      <c r="S3097" s="46" t="s">
        <v>10741</v>
      </c>
      <c r="T3097">
        <v>41</v>
      </c>
      <c r="U3097">
        <v>0</v>
      </c>
      <c r="V3097">
        <v>0</v>
      </c>
      <c r="Y3097" s="106">
        <v>41</v>
      </c>
      <c r="Z3097">
        <v>0</v>
      </c>
      <c r="AA3097">
        <v>0</v>
      </c>
      <c r="AB3097">
        <v>0</v>
      </c>
      <c r="AE3097" s="103">
        <v>0</v>
      </c>
      <c r="AF3097">
        <v>1</v>
      </c>
      <c r="AG3097">
        <v>0</v>
      </c>
      <c r="AH3097">
        <v>0</v>
      </c>
      <c r="AI3097">
        <v>1</v>
      </c>
    </row>
    <row r="3098" spans="1:35" ht="30" hidden="1" x14ac:dyDescent="0.25">
      <c r="A3098" t="s">
        <v>36</v>
      </c>
      <c r="B3098" t="s">
        <v>37</v>
      </c>
      <c r="C3098" t="s">
        <v>481</v>
      </c>
      <c r="D3098" s="43" t="s">
        <v>10807</v>
      </c>
      <c r="E3098" t="s">
        <v>482</v>
      </c>
      <c r="F3098" s="44" t="s">
        <v>40</v>
      </c>
      <c r="G3098" s="44">
        <v>200000205</v>
      </c>
      <c r="H3098" s="104">
        <v>710282141</v>
      </c>
      <c r="I3098" s="105">
        <v>603201</v>
      </c>
      <c r="J3098">
        <v>100019556</v>
      </c>
      <c r="K3098">
        <v>200000205</v>
      </c>
      <c r="L3098" t="s">
        <v>48</v>
      </c>
      <c r="M3098" t="s">
        <v>40</v>
      </c>
      <c r="N3098" t="s">
        <v>506</v>
      </c>
      <c r="O3098" s="45" t="s">
        <v>11313</v>
      </c>
      <c r="P3098" t="s">
        <v>483</v>
      </c>
      <c r="Q3098" t="s">
        <v>16564</v>
      </c>
      <c r="R3098" s="45" t="s">
        <v>10616</v>
      </c>
      <c r="S3098" s="46" t="s">
        <v>10741</v>
      </c>
      <c r="T3098">
        <v>18</v>
      </c>
      <c r="U3098">
        <v>0</v>
      </c>
      <c r="V3098">
        <v>0</v>
      </c>
      <c r="Y3098" s="106">
        <v>18</v>
      </c>
      <c r="Z3098">
        <v>0</v>
      </c>
      <c r="AA3098">
        <v>0</v>
      </c>
      <c r="AB3098">
        <v>0</v>
      </c>
      <c r="AE3098" s="103">
        <v>0</v>
      </c>
      <c r="AF3098">
        <v>0</v>
      </c>
      <c r="AG3098">
        <v>0</v>
      </c>
      <c r="AH3098">
        <v>0</v>
      </c>
      <c r="AI3098">
        <v>0</v>
      </c>
    </row>
    <row r="3099" spans="1:35" ht="30" hidden="1" x14ac:dyDescent="0.25">
      <c r="A3099" t="s">
        <v>36</v>
      </c>
      <c r="B3099" t="s">
        <v>37</v>
      </c>
      <c r="C3099" t="s">
        <v>4900</v>
      </c>
      <c r="D3099" s="43" t="s">
        <v>16565</v>
      </c>
      <c r="E3099" t="s">
        <v>4901</v>
      </c>
      <c r="F3099" s="44" t="s">
        <v>4189</v>
      </c>
      <c r="G3099" s="44">
        <v>200001547</v>
      </c>
      <c r="H3099" s="104">
        <v>710017375</v>
      </c>
      <c r="I3099" s="105">
        <v>316890</v>
      </c>
      <c r="J3099">
        <v>100008665</v>
      </c>
      <c r="K3099">
        <v>200001547</v>
      </c>
      <c r="L3099" t="s">
        <v>48</v>
      </c>
      <c r="M3099" t="s">
        <v>4189</v>
      </c>
      <c r="N3099" t="s">
        <v>4844</v>
      </c>
      <c r="O3099" s="45" t="s">
        <v>16566</v>
      </c>
      <c r="P3099" t="s">
        <v>4902</v>
      </c>
      <c r="Q3099" t="s">
        <v>4903</v>
      </c>
      <c r="R3099" s="45" t="s">
        <v>16567</v>
      </c>
      <c r="S3099" s="46" t="s">
        <v>10741</v>
      </c>
      <c r="T3099">
        <v>5</v>
      </c>
      <c r="U3099">
        <v>0</v>
      </c>
      <c r="V3099">
        <v>0</v>
      </c>
      <c r="Y3099" s="106">
        <v>5</v>
      </c>
      <c r="Z3099">
        <v>0</v>
      </c>
      <c r="AA3099">
        <v>0</v>
      </c>
      <c r="AB3099">
        <v>0</v>
      </c>
      <c r="AE3099" s="103">
        <v>0</v>
      </c>
      <c r="AF3099">
        <v>2</v>
      </c>
      <c r="AG3099">
        <v>0</v>
      </c>
      <c r="AH3099">
        <v>0</v>
      </c>
      <c r="AI3099">
        <v>2</v>
      </c>
    </row>
    <row r="3100" spans="1:35" ht="30" hidden="1" x14ac:dyDescent="0.25">
      <c r="A3100" t="s">
        <v>36</v>
      </c>
      <c r="B3100" t="s">
        <v>37</v>
      </c>
      <c r="C3100" t="s">
        <v>2060</v>
      </c>
      <c r="D3100" s="43" t="s">
        <v>16174</v>
      </c>
      <c r="E3100" t="s">
        <v>2061</v>
      </c>
      <c r="F3100" s="44" t="s">
        <v>1879</v>
      </c>
      <c r="G3100" s="44">
        <v>200000665</v>
      </c>
      <c r="H3100" s="104">
        <v>710285159</v>
      </c>
      <c r="I3100" s="105">
        <v>55182739</v>
      </c>
      <c r="J3100">
        <v>100019888</v>
      </c>
      <c r="K3100">
        <v>100019885</v>
      </c>
      <c r="L3100" t="s">
        <v>5223</v>
      </c>
      <c r="M3100" t="s">
        <v>1879</v>
      </c>
      <c r="N3100" t="s">
        <v>2200</v>
      </c>
      <c r="O3100" s="45" t="s">
        <v>13047</v>
      </c>
      <c r="P3100" t="s">
        <v>2062</v>
      </c>
      <c r="Q3100" t="s">
        <v>2063</v>
      </c>
      <c r="R3100" s="45" t="s">
        <v>16175</v>
      </c>
      <c r="S3100" s="46" t="s">
        <v>10741</v>
      </c>
      <c r="T3100">
        <v>11</v>
      </c>
      <c r="U3100">
        <v>0</v>
      </c>
      <c r="V3100">
        <v>0</v>
      </c>
      <c r="Y3100" s="106">
        <v>11</v>
      </c>
      <c r="Z3100">
        <v>0</v>
      </c>
      <c r="AA3100">
        <v>0</v>
      </c>
      <c r="AB3100">
        <v>0</v>
      </c>
      <c r="AE3100" s="103">
        <v>0</v>
      </c>
      <c r="AF3100">
        <v>0</v>
      </c>
      <c r="AG3100">
        <v>0</v>
      </c>
      <c r="AH3100">
        <v>0</v>
      </c>
      <c r="AI3100">
        <v>0</v>
      </c>
    </row>
    <row r="3101" spans="1:35" ht="30" hidden="1" x14ac:dyDescent="0.25">
      <c r="A3101" t="s">
        <v>36</v>
      </c>
      <c r="B3101" t="s">
        <v>37</v>
      </c>
      <c r="C3101" t="s">
        <v>2081</v>
      </c>
      <c r="D3101" s="43" t="s">
        <v>16568</v>
      </c>
      <c r="E3101" t="s">
        <v>2082</v>
      </c>
      <c r="F3101" s="44" t="s">
        <v>1879</v>
      </c>
      <c r="G3101" s="44">
        <v>200000846</v>
      </c>
      <c r="H3101" s="104">
        <v>710010290</v>
      </c>
      <c r="I3101" s="105">
        <v>36129836</v>
      </c>
      <c r="J3101">
        <v>100004454</v>
      </c>
      <c r="K3101">
        <v>100004457</v>
      </c>
      <c r="L3101" t="s">
        <v>105</v>
      </c>
      <c r="M3101" t="s">
        <v>1879</v>
      </c>
      <c r="N3101" t="s">
        <v>2029</v>
      </c>
      <c r="O3101" s="45" t="s">
        <v>16569</v>
      </c>
      <c r="P3101" t="s">
        <v>2083</v>
      </c>
      <c r="Q3101" t="s">
        <v>2084</v>
      </c>
      <c r="R3101" s="45" t="s">
        <v>16570</v>
      </c>
      <c r="S3101" s="46" t="s">
        <v>10741</v>
      </c>
      <c r="T3101">
        <v>5</v>
      </c>
      <c r="U3101">
        <v>0</v>
      </c>
      <c r="V3101">
        <v>0</v>
      </c>
      <c r="Y3101" s="106">
        <v>5</v>
      </c>
      <c r="Z3101">
        <v>0</v>
      </c>
      <c r="AA3101">
        <v>0</v>
      </c>
      <c r="AB3101">
        <v>0</v>
      </c>
      <c r="AE3101" s="103">
        <v>0</v>
      </c>
      <c r="AF3101">
        <v>2</v>
      </c>
      <c r="AG3101">
        <v>0</v>
      </c>
      <c r="AH3101">
        <v>0</v>
      </c>
      <c r="AI3101">
        <v>2</v>
      </c>
    </row>
    <row r="3102" spans="1:35" ht="30" hidden="1" x14ac:dyDescent="0.25">
      <c r="A3102" t="s">
        <v>36</v>
      </c>
      <c r="B3102" t="s">
        <v>37</v>
      </c>
      <c r="C3102" t="s">
        <v>5819</v>
      </c>
      <c r="D3102" s="43" t="s">
        <v>16571</v>
      </c>
      <c r="E3102" t="s">
        <v>5820</v>
      </c>
      <c r="F3102" s="44" t="s">
        <v>568</v>
      </c>
      <c r="G3102" s="44">
        <v>200001949</v>
      </c>
      <c r="H3102" s="104">
        <v>710019190</v>
      </c>
      <c r="I3102" s="105">
        <v>37888862</v>
      </c>
      <c r="J3102">
        <v>100010440</v>
      </c>
      <c r="K3102">
        <v>100010441</v>
      </c>
      <c r="L3102" t="s">
        <v>92</v>
      </c>
      <c r="M3102" t="s">
        <v>568</v>
      </c>
      <c r="N3102" t="s">
        <v>570</v>
      </c>
      <c r="O3102" s="45" t="s">
        <v>15608</v>
      </c>
      <c r="P3102" t="s">
        <v>5821</v>
      </c>
      <c r="Q3102" t="s">
        <v>5822</v>
      </c>
      <c r="R3102" s="45" t="s">
        <v>16572</v>
      </c>
      <c r="S3102" s="46" t="s">
        <v>10741</v>
      </c>
      <c r="T3102">
        <v>15</v>
      </c>
      <c r="U3102">
        <v>0</v>
      </c>
      <c r="V3102">
        <v>0</v>
      </c>
      <c r="Y3102" s="106">
        <v>15</v>
      </c>
      <c r="Z3102">
        <v>1</v>
      </c>
      <c r="AA3102">
        <v>0</v>
      </c>
      <c r="AB3102">
        <v>0</v>
      </c>
      <c r="AE3102" s="103">
        <v>1</v>
      </c>
      <c r="AF3102">
        <v>0</v>
      </c>
      <c r="AG3102">
        <v>0</v>
      </c>
      <c r="AH3102">
        <v>0</v>
      </c>
      <c r="AI3102">
        <v>0</v>
      </c>
    </row>
    <row r="3103" spans="1:35" ht="30" hidden="1" x14ac:dyDescent="0.25">
      <c r="A3103" t="s">
        <v>36</v>
      </c>
      <c r="B3103" t="s">
        <v>37</v>
      </c>
      <c r="C3103" t="s">
        <v>2858</v>
      </c>
      <c r="D3103" s="43" t="s">
        <v>11165</v>
      </c>
      <c r="E3103" t="s">
        <v>2859</v>
      </c>
      <c r="F3103" s="44" t="s">
        <v>2860</v>
      </c>
      <c r="G3103" s="44">
        <v>200001032</v>
      </c>
      <c r="H3103" s="104">
        <v>710006519</v>
      </c>
      <c r="I3103" s="105">
        <v>308307</v>
      </c>
      <c r="J3103">
        <v>100005747</v>
      </c>
      <c r="K3103">
        <v>200001032</v>
      </c>
      <c r="L3103" t="s">
        <v>48</v>
      </c>
      <c r="M3103" t="s">
        <v>2860</v>
      </c>
      <c r="N3103" t="s">
        <v>2862</v>
      </c>
      <c r="O3103" s="45" t="s">
        <v>2892</v>
      </c>
      <c r="P3103" t="s">
        <v>2862</v>
      </c>
      <c r="Q3103" t="s">
        <v>2870</v>
      </c>
      <c r="R3103" s="45" t="s">
        <v>10631</v>
      </c>
      <c r="S3103" s="46" t="s">
        <v>10741</v>
      </c>
      <c r="T3103">
        <v>23</v>
      </c>
      <c r="U3103">
        <v>0</v>
      </c>
      <c r="V3103">
        <v>0</v>
      </c>
      <c r="Y3103" s="106">
        <v>23</v>
      </c>
      <c r="Z3103">
        <v>0</v>
      </c>
      <c r="AA3103">
        <v>0</v>
      </c>
      <c r="AB3103">
        <v>0</v>
      </c>
      <c r="AE3103" s="103">
        <v>0</v>
      </c>
      <c r="AF3103">
        <v>0</v>
      </c>
      <c r="AG3103">
        <v>0</v>
      </c>
      <c r="AH3103">
        <v>0</v>
      </c>
      <c r="AI3103">
        <v>0</v>
      </c>
    </row>
    <row r="3104" spans="1:35" ht="30" hidden="1" x14ac:dyDescent="0.25">
      <c r="A3104" t="s">
        <v>36</v>
      </c>
      <c r="B3104" t="s">
        <v>37</v>
      </c>
      <c r="C3104" t="s">
        <v>9014</v>
      </c>
      <c r="D3104" s="43" t="s">
        <v>16575</v>
      </c>
      <c r="E3104" t="s">
        <v>9015</v>
      </c>
      <c r="F3104" s="44" t="s">
        <v>8536</v>
      </c>
      <c r="G3104" s="44">
        <v>200003146</v>
      </c>
      <c r="H3104" s="104">
        <v>710027060</v>
      </c>
      <c r="I3104" s="105">
        <v>35542276</v>
      </c>
      <c r="J3104">
        <v>100015670</v>
      </c>
      <c r="K3104">
        <v>100015668</v>
      </c>
      <c r="L3104" t="s">
        <v>105</v>
      </c>
      <c r="M3104" t="s">
        <v>8536</v>
      </c>
      <c r="N3104" t="s">
        <v>1826</v>
      </c>
      <c r="O3104" s="45" t="s">
        <v>14853</v>
      </c>
      <c r="P3104" t="s">
        <v>9016</v>
      </c>
      <c r="Q3104" t="s">
        <v>9017</v>
      </c>
      <c r="R3104" s="45" t="s">
        <v>16576</v>
      </c>
      <c r="S3104" s="46" t="s">
        <v>10741</v>
      </c>
      <c r="T3104">
        <v>8</v>
      </c>
      <c r="U3104">
        <v>0</v>
      </c>
      <c r="V3104">
        <v>0</v>
      </c>
      <c r="Y3104" s="106">
        <v>8</v>
      </c>
      <c r="Z3104">
        <v>0</v>
      </c>
      <c r="AA3104">
        <v>0</v>
      </c>
      <c r="AB3104">
        <v>0</v>
      </c>
      <c r="AE3104" s="103">
        <v>0</v>
      </c>
      <c r="AF3104">
        <v>1</v>
      </c>
      <c r="AG3104">
        <v>0</v>
      </c>
      <c r="AH3104">
        <v>0</v>
      </c>
      <c r="AI3104">
        <v>1</v>
      </c>
    </row>
    <row r="3105" spans="1:35" ht="30" hidden="1" x14ac:dyDescent="0.25">
      <c r="A3105" t="s">
        <v>36</v>
      </c>
      <c r="B3105" t="s">
        <v>592</v>
      </c>
      <c r="C3105" t="s">
        <v>615</v>
      </c>
      <c r="D3105" s="43" t="s">
        <v>16577</v>
      </c>
      <c r="E3105" t="s">
        <v>616</v>
      </c>
      <c r="F3105" s="44" t="s">
        <v>40</v>
      </c>
      <c r="G3105" s="44">
        <v>200000137</v>
      </c>
      <c r="H3105" s="104">
        <v>42254477</v>
      </c>
      <c r="I3105" s="105">
        <v>35923890</v>
      </c>
      <c r="J3105">
        <v>100000428</v>
      </c>
      <c r="K3105">
        <v>200000137</v>
      </c>
      <c r="L3105" t="s">
        <v>603</v>
      </c>
      <c r="M3105" t="s">
        <v>40</v>
      </c>
      <c r="N3105" t="s">
        <v>784</v>
      </c>
      <c r="O3105" s="45" t="s">
        <v>12523</v>
      </c>
      <c r="P3105" t="s">
        <v>397</v>
      </c>
      <c r="Q3105" t="s">
        <v>617</v>
      </c>
      <c r="R3105" s="45" t="s">
        <v>10617</v>
      </c>
      <c r="S3105" s="46" t="s">
        <v>10721</v>
      </c>
      <c r="T3105">
        <v>0</v>
      </c>
      <c r="U3105">
        <v>35</v>
      </c>
      <c r="V3105">
        <v>0</v>
      </c>
      <c r="Y3105" s="106">
        <v>35</v>
      </c>
      <c r="Z3105">
        <v>0</v>
      </c>
      <c r="AA3105">
        <v>0</v>
      </c>
      <c r="AB3105">
        <v>0</v>
      </c>
      <c r="AE3105" s="103">
        <v>0</v>
      </c>
      <c r="AF3105">
        <v>0</v>
      </c>
      <c r="AG3105">
        <v>0</v>
      </c>
      <c r="AH3105">
        <v>0</v>
      </c>
      <c r="AI3105">
        <v>0</v>
      </c>
    </row>
    <row r="3106" spans="1:35" ht="30" hidden="1" x14ac:dyDescent="0.25">
      <c r="A3106" t="s">
        <v>36</v>
      </c>
      <c r="B3106" t="s">
        <v>37</v>
      </c>
      <c r="C3106" t="s">
        <v>9447</v>
      </c>
      <c r="D3106" s="43" t="s">
        <v>16578</v>
      </c>
      <c r="E3106" t="s">
        <v>9448</v>
      </c>
      <c r="F3106" s="44" t="s">
        <v>8536</v>
      </c>
      <c r="G3106" s="44">
        <v>200003363</v>
      </c>
      <c r="H3106" s="104">
        <v>710032951</v>
      </c>
      <c r="I3106" s="105">
        <v>331856</v>
      </c>
      <c r="J3106">
        <v>100016464</v>
      </c>
      <c r="K3106">
        <v>200003363</v>
      </c>
      <c r="L3106" t="s">
        <v>53</v>
      </c>
      <c r="M3106" t="s">
        <v>8536</v>
      </c>
      <c r="N3106" t="s">
        <v>6661</v>
      </c>
      <c r="O3106" s="45" t="s">
        <v>16579</v>
      </c>
      <c r="P3106" t="s">
        <v>9449</v>
      </c>
      <c r="Q3106" t="s">
        <v>9450</v>
      </c>
      <c r="R3106" s="45" t="s">
        <v>16580</v>
      </c>
      <c r="S3106" s="46" t="s">
        <v>10741</v>
      </c>
      <c r="T3106">
        <v>11</v>
      </c>
      <c r="U3106">
        <v>0</v>
      </c>
      <c r="V3106">
        <v>0</v>
      </c>
      <c r="Y3106" s="106">
        <v>11</v>
      </c>
      <c r="Z3106">
        <v>0</v>
      </c>
      <c r="AA3106">
        <v>0</v>
      </c>
      <c r="AB3106">
        <v>0</v>
      </c>
      <c r="AE3106" s="103">
        <v>0</v>
      </c>
      <c r="AF3106">
        <v>0</v>
      </c>
      <c r="AG3106">
        <v>0</v>
      </c>
      <c r="AH3106">
        <v>0</v>
      </c>
      <c r="AI3106">
        <v>0</v>
      </c>
    </row>
    <row r="3107" spans="1:35" ht="30" hidden="1" x14ac:dyDescent="0.25">
      <c r="A3107" t="s">
        <v>36</v>
      </c>
      <c r="B3107" t="s">
        <v>509</v>
      </c>
      <c r="C3107" t="s">
        <v>544</v>
      </c>
      <c r="D3107" s="43" t="s">
        <v>11388</v>
      </c>
      <c r="E3107" t="s">
        <v>545</v>
      </c>
      <c r="F3107" s="44" t="s">
        <v>40</v>
      </c>
      <c r="G3107" s="44">
        <v>200000140</v>
      </c>
      <c r="H3107" s="104">
        <v>710274025</v>
      </c>
      <c r="I3107" s="105">
        <v>710274068</v>
      </c>
      <c r="J3107">
        <v>100018657</v>
      </c>
      <c r="K3107">
        <v>100018656</v>
      </c>
      <c r="L3107" t="s">
        <v>551</v>
      </c>
      <c r="M3107" t="s">
        <v>40</v>
      </c>
      <c r="N3107" t="s">
        <v>357</v>
      </c>
      <c r="O3107" s="45" t="s">
        <v>11641</v>
      </c>
      <c r="P3107" t="s">
        <v>336</v>
      </c>
      <c r="Q3107" t="s">
        <v>552</v>
      </c>
      <c r="R3107" s="45" t="s">
        <v>10609</v>
      </c>
      <c r="S3107" s="46" t="s">
        <v>10741</v>
      </c>
      <c r="T3107">
        <v>0</v>
      </c>
      <c r="U3107">
        <v>0</v>
      </c>
      <c r="V3107">
        <v>42</v>
      </c>
      <c r="Y3107" s="106">
        <v>42</v>
      </c>
      <c r="Z3107">
        <v>0</v>
      </c>
      <c r="AA3107">
        <v>0</v>
      </c>
      <c r="AB3107">
        <v>0</v>
      </c>
      <c r="AE3107" s="103">
        <v>0</v>
      </c>
      <c r="AF3107">
        <v>0</v>
      </c>
      <c r="AG3107">
        <v>0</v>
      </c>
      <c r="AH3107">
        <v>1</v>
      </c>
      <c r="AI3107">
        <v>1</v>
      </c>
    </row>
    <row r="3108" spans="1:35" ht="30" hidden="1" x14ac:dyDescent="0.25">
      <c r="A3108" t="s">
        <v>36</v>
      </c>
      <c r="B3108" t="s">
        <v>592</v>
      </c>
      <c r="C3108" t="s">
        <v>674</v>
      </c>
      <c r="D3108" s="43" t="s">
        <v>16583</v>
      </c>
      <c r="E3108" t="s">
        <v>675</v>
      </c>
      <c r="F3108" s="44" t="s">
        <v>40</v>
      </c>
      <c r="G3108" s="44">
        <v>200003746</v>
      </c>
      <c r="H3108" s="104">
        <v>710242476</v>
      </c>
      <c r="I3108" s="105">
        <v>42180341</v>
      </c>
      <c r="J3108">
        <v>100000853</v>
      </c>
      <c r="K3108">
        <v>200003746</v>
      </c>
      <c r="L3108" t="s">
        <v>603</v>
      </c>
      <c r="M3108" t="s">
        <v>40</v>
      </c>
      <c r="N3108" t="s">
        <v>506</v>
      </c>
      <c r="O3108" s="45" t="s">
        <v>11313</v>
      </c>
      <c r="P3108" t="s">
        <v>483</v>
      </c>
      <c r="Q3108" t="s">
        <v>676</v>
      </c>
      <c r="R3108" s="45" t="s">
        <v>10616</v>
      </c>
      <c r="S3108" s="46" t="s">
        <v>10741</v>
      </c>
      <c r="T3108">
        <v>0</v>
      </c>
      <c r="U3108">
        <v>11</v>
      </c>
      <c r="V3108">
        <v>0</v>
      </c>
      <c r="Y3108" s="106">
        <v>11</v>
      </c>
      <c r="Z3108">
        <v>0</v>
      </c>
      <c r="AA3108">
        <v>0</v>
      </c>
      <c r="AB3108">
        <v>0</v>
      </c>
      <c r="AE3108" s="103">
        <v>0</v>
      </c>
      <c r="AF3108">
        <v>0</v>
      </c>
      <c r="AG3108">
        <v>1</v>
      </c>
      <c r="AH3108">
        <v>0</v>
      </c>
      <c r="AI3108">
        <v>1</v>
      </c>
    </row>
    <row r="3109" spans="1:35" ht="30" hidden="1" x14ac:dyDescent="0.25">
      <c r="A3109" t="s">
        <v>36</v>
      </c>
      <c r="B3109" t="s">
        <v>37</v>
      </c>
      <c r="C3109" t="s">
        <v>9747</v>
      </c>
      <c r="D3109" s="43" t="s">
        <v>10802</v>
      </c>
      <c r="E3109" t="s">
        <v>9748</v>
      </c>
      <c r="F3109" s="44" t="s">
        <v>8536</v>
      </c>
      <c r="G3109" s="44">
        <v>200002913</v>
      </c>
      <c r="H3109" s="104">
        <v>35559420</v>
      </c>
      <c r="I3109" s="105">
        <v>691135</v>
      </c>
      <c r="J3109">
        <v>100014651</v>
      </c>
      <c r="K3109">
        <v>200002913</v>
      </c>
      <c r="L3109" t="s">
        <v>48</v>
      </c>
      <c r="M3109" t="s">
        <v>8536</v>
      </c>
      <c r="N3109" t="s">
        <v>9828</v>
      </c>
      <c r="O3109" s="45" t="s">
        <v>11074</v>
      </c>
      <c r="P3109" t="s">
        <v>9758</v>
      </c>
      <c r="Q3109" t="s">
        <v>9774</v>
      </c>
      <c r="R3109" s="45" t="s">
        <v>11589</v>
      </c>
      <c r="S3109" s="46" t="s">
        <v>10721</v>
      </c>
      <c r="T3109">
        <v>70</v>
      </c>
      <c r="U3109">
        <v>0</v>
      </c>
      <c r="V3109">
        <v>0</v>
      </c>
      <c r="Y3109" s="106">
        <v>70</v>
      </c>
      <c r="Z3109">
        <v>0</v>
      </c>
      <c r="AA3109">
        <v>0</v>
      </c>
      <c r="AB3109">
        <v>0</v>
      </c>
      <c r="AE3109" s="103">
        <v>0</v>
      </c>
      <c r="AF3109">
        <v>0</v>
      </c>
      <c r="AG3109">
        <v>0</v>
      </c>
      <c r="AH3109">
        <v>0</v>
      </c>
      <c r="AI3109">
        <v>0</v>
      </c>
    </row>
    <row r="3110" spans="1:35" ht="30" hidden="1" x14ac:dyDescent="0.25">
      <c r="A3110" t="s">
        <v>36</v>
      </c>
      <c r="B3110" t="s">
        <v>37</v>
      </c>
      <c r="C3110" t="s">
        <v>7697</v>
      </c>
      <c r="D3110" s="43" t="s">
        <v>16581</v>
      </c>
      <c r="E3110" t="s">
        <v>7698</v>
      </c>
      <c r="F3110" s="44" t="s">
        <v>6696</v>
      </c>
      <c r="G3110" s="44">
        <v>200002550</v>
      </c>
      <c r="H3110" s="104">
        <v>710029217</v>
      </c>
      <c r="I3110" s="105">
        <v>327727</v>
      </c>
      <c r="J3110">
        <v>100013026</v>
      </c>
      <c r="K3110">
        <v>200002550</v>
      </c>
      <c r="L3110" t="s">
        <v>48</v>
      </c>
      <c r="M3110" t="s">
        <v>6696</v>
      </c>
      <c r="N3110" t="s">
        <v>7404</v>
      </c>
      <c r="O3110" s="45" t="s">
        <v>11257</v>
      </c>
      <c r="P3110" t="s">
        <v>7699</v>
      </c>
      <c r="Q3110" t="s">
        <v>7700</v>
      </c>
      <c r="R3110" s="45" t="s">
        <v>16582</v>
      </c>
      <c r="S3110" s="46" t="s">
        <v>10741</v>
      </c>
      <c r="T3110">
        <v>17</v>
      </c>
      <c r="U3110">
        <v>0</v>
      </c>
      <c r="V3110">
        <v>0</v>
      </c>
      <c r="Y3110" s="106">
        <v>17</v>
      </c>
      <c r="Z3110">
        <v>0</v>
      </c>
      <c r="AA3110">
        <v>0</v>
      </c>
      <c r="AB3110">
        <v>0</v>
      </c>
      <c r="AE3110" s="103">
        <v>0</v>
      </c>
      <c r="AF3110">
        <v>0</v>
      </c>
      <c r="AG3110">
        <v>0</v>
      </c>
      <c r="AH3110">
        <v>0</v>
      </c>
      <c r="AI3110">
        <v>0</v>
      </c>
    </row>
    <row r="3111" spans="1:35" ht="30" hidden="1" x14ac:dyDescent="0.25">
      <c r="A3111" t="s">
        <v>36</v>
      </c>
      <c r="B3111" t="s">
        <v>37</v>
      </c>
      <c r="C3111" t="s">
        <v>7167</v>
      </c>
      <c r="D3111" s="43" t="s">
        <v>11079</v>
      </c>
      <c r="E3111" t="s">
        <v>7168</v>
      </c>
      <c r="F3111" s="44" t="s">
        <v>6696</v>
      </c>
      <c r="G3111" s="44">
        <v>200002442</v>
      </c>
      <c r="H3111" s="104">
        <v>710027648</v>
      </c>
      <c r="I3111" s="105">
        <v>710261292</v>
      </c>
      <c r="J3111">
        <v>100012437</v>
      </c>
      <c r="K3111">
        <v>100012438</v>
      </c>
      <c r="L3111" t="s">
        <v>92</v>
      </c>
      <c r="M3111" t="s">
        <v>6696</v>
      </c>
      <c r="N3111" t="s">
        <v>7170</v>
      </c>
      <c r="O3111" s="45" t="s">
        <v>11080</v>
      </c>
      <c r="P3111" t="s">
        <v>7170</v>
      </c>
      <c r="Q3111" t="s">
        <v>7172</v>
      </c>
      <c r="R3111" s="45" t="s">
        <v>11081</v>
      </c>
      <c r="S3111" s="46" t="s">
        <v>10741</v>
      </c>
      <c r="T3111">
        <v>27</v>
      </c>
      <c r="U3111">
        <v>0</v>
      </c>
      <c r="V3111">
        <v>0</v>
      </c>
      <c r="Y3111" s="106">
        <v>27</v>
      </c>
      <c r="Z3111">
        <v>0</v>
      </c>
      <c r="AA3111">
        <v>0</v>
      </c>
      <c r="AB3111">
        <v>0</v>
      </c>
      <c r="AE3111" s="103">
        <v>0</v>
      </c>
      <c r="AF3111">
        <v>0</v>
      </c>
      <c r="AG3111">
        <v>0</v>
      </c>
      <c r="AH3111">
        <v>0</v>
      </c>
      <c r="AI3111">
        <v>0</v>
      </c>
    </row>
    <row r="3112" spans="1:35" ht="30" hidden="1" x14ac:dyDescent="0.25">
      <c r="A3112" t="s">
        <v>36</v>
      </c>
      <c r="B3112" t="s">
        <v>37</v>
      </c>
      <c r="C3112" t="s">
        <v>866</v>
      </c>
      <c r="D3112" s="43" t="s">
        <v>16587</v>
      </c>
      <c r="E3112" t="s">
        <v>867</v>
      </c>
      <c r="F3112" s="44" t="s">
        <v>814</v>
      </c>
      <c r="G3112" s="44">
        <v>200000316</v>
      </c>
      <c r="H3112" s="104">
        <v>710002440</v>
      </c>
      <c r="I3112" s="105">
        <v>305359</v>
      </c>
      <c r="J3112">
        <v>100001581</v>
      </c>
      <c r="K3112">
        <v>200000316</v>
      </c>
      <c r="L3112" t="s">
        <v>829</v>
      </c>
      <c r="M3112" t="s">
        <v>814</v>
      </c>
      <c r="N3112" t="s">
        <v>817</v>
      </c>
      <c r="O3112" s="45" t="s">
        <v>14751</v>
      </c>
      <c r="P3112" t="s">
        <v>868</v>
      </c>
      <c r="Q3112" t="s">
        <v>869</v>
      </c>
      <c r="R3112" s="45" t="s">
        <v>16588</v>
      </c>
      <c r="S3112" s="46" t="s">
        <v>10741</v>
      </c>
      <c r="T3112">
        <v>15</v>
      </c>
      <c r="U3112">
        <v>0</v>
      </c>
      <c r="V3112">
        <v>0</v>
      </c>
      <c r="Y3112" s="106">
        <v>15</v>
      </c>
      <c r="Z3112">
        <v>0</v>
      </c>
      <c r="AA3112">
        <v>0</v>
      </c>
      <c r="AB3112">
        <v>0</v>
      </c>
      <c r="AE3112" s="103">
        <v>0</v>
      </c>
      <c r="AF3112">
        <v>0</v>
      </c>
      <c r="AG3112">
        <v>0</v>
      </c>
      <c r="AH3112">
        <v>0</v>
      </c>
      <c r="AI3112">
        <v>0</v>
      </c>
    </row>
    <row r="3113" spans="1:35" ht="30" hidden="1" x14ac:dyDescent="0.25">
      <c r="A3113" t="s">
        <v>36</v>
      </c>
      <c r="B3113" t="s">
        <v>37</v>
      </c>
      <c r="C3113" t="s">
        <v>1548</v>
      </c>
      <c r="D3113" s="43" t="s">
        <v>16589</v>
      </c>
      <c r="E3113" t="s">
        <v>1549</v>
      </c>
      <c r="F3113" s="44" t="s">
        <v>814</v>
      </c>
      <c r="G3113" s="44">
        <v>200000426</v>
      </c>
      <c r="H3113" s="104">
        <v>710011822</v>
      </c>
      <c r="I3113" s="105">
        <v>312771</v>
      </c>
      <c r="J3113">
        <v>100002294</v>
      </c>
      <c r="K3113">
        <v>200000426</v>
      </c>
      <c r="L3113" t="s">
        <v>48</v>
      </c>
      <c r="M3113" t="s">
        <v>814</v>
      </c>
      <c r="N3113" t="s">
        <v>1480</v>
      </c>
      <c r="O3113" s="45" t="s">
        <v>10757</v>
      </c>
      <c r="P3113" t="s">
        <v>1550</v>
      </c>
      <c r="Q3113" t="s">
        <v>1551</v>
      </c>
      <c r="R3113" s="45" t="s">
        <v>16590</v>
      </c>
      <c r="S3113" s="46" t="s">
        <v>10741</v>
      </c>
      <c r="T3113">
        <v>9</v>
      </c>
      <c r="U3113">
        <v>0</v>
      </c>
      <c r="V3113">
        <v>0</v>
      </c>
      <c r="Y3113" s="106">
        <v>9</v>
      </c>
      <c r="Z3113">
        <v>0</v>
      </c>
      <c r="AA3113">
        <v>0</v>
      </c>
      <c r="AB3113">
        <v>0</v>
      </c>
      <c r="AE3113" s="103">
        <v>0</v>
      </c>
      <c r="AF3113">
        <v>0</v>
      </c>
      <c r="AG3113">
        <v>0</v>
      </c>
      <c r="AH3113">
        <v>0</v>
      </c>
      <c r="AI3113">
        <v>0</v>
      </c>
    </row>
    <row r="3114" spans="1:35" ht="30" hidden="1" x14ac:dyDescent="0.25">
      <c r="A3114" t="s">
        <v>36</v>
      </c>
      <c r="B3114" t="s">
        <v>37</v>
      </c>
      <c r="C3114" t="s">
        <v>2247</v>
      </c>
      <c r="D3114" s="43" t="s">
        <v>16591</v>
      </c>
      <c r="E3114" t="s">
        <v>2248</v>
      </c>
      <c r="F3114" s="44" t="s">
        <v>1879</v>
      </c>
      <c r="G3114" s="44">
        <v>200000870</v>
      </c>
      <c r="H3114" s="104">
        <v>36131679</v>
      </c>
      <c r="I3114" s="105">
        <v>312045</v>
      </c>
      <c r="J3114">
        <v>100004557</v>
      </c>
      <c r="K3114">
        <v>200000870</v>
      </c>
      <c r="L3114" t="s">
        <v>48</v>
      </c>
      <c r="M3114" t="s">
        <v>1879</v>
      </c>
      <c r="N3114" t="s">
        <v>2029</v>
      </c>
      <c r="O3114" s="45" t="s">
        <v>16592</v>
      </c>
      <c r="P3114" t="s">
        <v>2249</v>
      </c>
      <c r="Q3114" t="s">
        <v>2250</v>
      </c>
      <c r="R3114" s="45" t="s">
        <v>16593</v>
      </c>
      <c r="S3114" s="46" t="s">
        <v>10721</v>
      </c>
      <c r="T3114">
        <v>49</v>
      </c>
      <c r="U3114">
        <v>0</v>
      </c>
      <c r="V3114">
        <v>0</v>
      </c>
      <c r="Y3114" s="106">
        <v>49</v>
      </c>
      <c r="Z3114">
        <v>0</v>
      </c>
      <c r="AA3114">
        <v>0</v>
      </c>
      <c r="AB3114">
        <v>0</v>
      </c>
      <c r="AE3114" s="103">
        <v>0</v>
      </c>
      <c r="AF3114">
        <v>3</v>
      </c>
      <c r="AG3114">
        <v>0</v>
      </c>
      <c r="AH3114">
        <v>0</v>
      </c>
      <c r="AI3114">
        <v>3</v>
      </c>
    </row>
    <row r="3115" spans="1:35" ht="30" hidden="1" x14ac:dyDescent="0.25">
      <c r="A3115" t="s">
        <v>36</v>
      </c>
      <c r="B3115" t="s">
        <v>37</v>
      </c>
      <c r="C3115" t="s">
        <v>6993</v>
      </c>
      <c r="D3115" s="43" t="s">
        <v>16584</v>
      </c>
      <c r="E3115" t="s">
        <v>6994</v>
      </c>
      <c r="F3115" s="44" t="s">
        <v>6696</v>
      </c>
      <c r="G3115" s="44">
        <v>200002421</v>
      </c>
      <c r="H3115" s="104">
        <v>710023901</v>
      </c>
      <c r="I3115" s="105">
        <v>322873</v>
      </c>
      <c r="J3115">
        <v>100012317</v>
      </c>
      <c r="K3115">
        <v>200002421</v>
      </c>
      <c r="L3115" t="s">
        <v>6995</v>
      </c>
      <c r="M3115" t="s">
        <v>6696</v>
      </c>
      <c r="N3115" t="s">
        <v>7081</v>
      </c>
      <c r="O3115" s="45" t="s">
        <v>16585</v>
      </c>
      <c r="P3115" t="s">
        <v>6997</v>
      </c>
      <c r="Q3115" t="s">
        <v>6998</v>
      </c>
      <c r="R3115" s="45" t="s">
        <v>16586</v>
      </c>
      <c r="S3115" s="46" t="s">
        <v>10741</v>
      </c>
      <c r="T3115">
        <v>5</v>
      </c>
      <c r="U3115">
        <v>0</v>
      </c>
      <c r="V3115">
        <v>0</v>
      </c>
      <c r="Y3115" s="106">
        <v>5</v>
      </c>
      <c r="Z3115">
        <v>0</v>
      </c>
      <c r="AA3115">
        <v>0</v>
      </c>
      <c r="AB3115">
        <v>0</v>
      </c>
      <c r="AE3115" s="103">
        <v>0</v>
      </c>
      <c r="AF3115">
        <v>1</v>
      </c>
      <c r="AG3115">
        <v>0</v>
      </c>
      <c r="AH3115">
        <v>0</v>
      </c>
      <c r="AI3115">
        <v>1</v>
      </c>
    </row>
    <row r="3116" spans="1:35" ht="30" hidden="1" x14ac:dyDescent="0.25">
      <c r="A3116" t="s">
        <v>36</v>
      </c>
      <c r="B3116" t="s">
        <v>37</v>
      </c>
      <c r="C3116" t="s">
        <v>6958</v>
      </c>
      <c r="D3116" s="43" t="s">
        <v>16451</v>
      </c>
      <c r="E3116" t="s">
        <v>6959</v>
      </c>
      <c r="F3116" s="44" t="s">
        <v>6696</v>
      </c>
      <c r="G3116" s="44">
        <v>200002815</v>
      </c>
      <c r="H3116" s="104">
        <v>710023812</v>
      </c>
      <c r="I3116" s="105">
        <v>322768</v>
      </c>
      <c r="J3116">
        <v>100013818</v>
      </c>
      <c r="K3116">
        <v>200002815</v>
      </c>
      <c r="L3116" t="s">
        <v>48</v>
      </c>
      <c r="M3116" t="s">
        <v>6696</v>
      </c>
      <c r="N3116" t="s">
        <v>7953</v>
      </c>
      <c r="O3116" s="45" t="s">
        <v>10884</v>
      </c>
      <c r="P3116" t="s">
        <v>6960</v>
      </c>
      <c r="Q3116" t="s">
        <v>6961</v>
      </c>
      <c r="R3116" s="45" t="s">
        <v>16452</v>
      </c>
      <c r="S3116" s="46" t="s">
        <v>10741</v>
      </c>
      <c r="T3116">
        <v>6</v>
      </c>
      <c r="U3116">
        <v>0</v>
      </c>
      <c r="V3116">
        <v>0</v>
      </c>
      <c r="Y3116" s="106">
        <v>6</v>
      </c>
      <c r="Z3116">
        <v>0</v>
      </c>
      <c r="AA3116">
        <v>0</v>
      </c>
      <c r="AB3116">
        <v>0</v>
      </c>
      <c r="AE3116" s="103">
        <v>0</v>
      </c>
      <c r="AF3116">
        <v>0</v>
      </c>
      <c r="AG3116">
        <v>0</v>
      </c>
      <c r="AH3116">
        <v>0</v>
      </c>
      <c r="AI3116">
        <v>0</v>
      </c>
    </row>
    <row r="3117" spans="1:35" ht="30" hidden="1" x14ac:dyDescent="0.25">
      <c r="A3117" t="s">
        <v>36</v>
      </c>
      <c r="B3117" t="s">
        <v>592</v>
      </c>
      <c r="C3117" t="s">
        <v>10089</v>
      </c>
      <c r="D3117" s="43" t="s">
        <v>16453</v>
      </c>
      <c r="E3117" t="s">
        <v>10090</v>
      </c>
      <c r="F3117" s="44" t="s">
        <v>6696</v>
      </c>
      <c r="G3117" s="44">
        <v>200003544</v>
      </c>
      <c r="H3117" s="104">
        <v>710276532</v>
      </c>
      <c r="I3117" s="105">
        <v>53243927</v>
      </c>
      <c r="J3117">
        <v>100019012</v>
      </c>
      <c r="K3117">
        <v>100019008</v>
      </c>
      <c r="L3117" t="s">
        <v>10091</v>
      </c>
      <c r="M3117" t="s">
        <v>6696</v>
      </c>
      <c r="N3117" t="s">
        <v>7466</v>
      </c>
      <c r="O3117" s="45" t="s">
        <v>10092</v>
      </c>
      <c r="P3117" t="s">
        <v>7466</v>
      </c>
      <c r="Q3117" t="s">
        <v>10093</v>
      </c>
      <c r="R3117" s="45" t="s">
        <v>10674</v>
      </c>
      <c r="S3117" s="46" t="s">
        <v>10741</v>
      </c>
      <c r="T3117">
        <v>0</v>
      </c>
      <c r="U3117">
        <v>9</v>
      </c>
      <c r="V3117">
        <v>0</v>
      </c>
      <c r="Y3117" s="106">
        <v>9</v>
      </c>
      <c r="Z3117">
        <v>0</v>
      </c>
      <c r="AA3117">
        <v>0</v>
      </c>
      <c r="AB3117">
        <v>0</v>
      </c>
      <c r="AE3117" s="103">
        <v>0</v>
      </c>
      <c r="AF3117">
        <v>0</v>
      </c>
      <c r="AG3117">
        <v>0</v>
      </c>
      <c r="AH3117">
        <v>0</v>
      </c>
      <c r="AI3117">
        <v>0</v>
      </c>
    </row>
    <row r="3118" spans="1:35" ht="30" hidden="1" x14ac:dyDescent="0.25">
      <c r="A3118" t="s">
        <v>36</v>
      </c>
      <c r="B3118" t="s">
        <v>37</v>
      </c>
      <c r="C3118" t="s">
        <v>2120</v>
      </c>
      <c r="D3118" s="43" t="s">
        <v>16456</v>
      </c>
      <c r="E3118" t="s">
        <v>2121</v>
      </c>
      <c r="F3118" s="44" t="s">
        <v>1879</v>
      </c>
      <c r="G3118" s="44">
        <v>200000674</v>
      </c>
      <c r="H3118" s="104">
        <v>710010427</v>
      </c>
      <c r="I3118" s="105">
        <v>311618</v>
      </c>
      <c r="J3118">
        <v>100003648</v>
      </c>
      <c r="K3118">
        <v>200000674</v>
      </c>
      <c r="L3118" t="s">
        <v>48</v>
      </c>
      <c r="M3118" t="s">
        <v>1879</v>
      </c>
      <c r="N3118" t="s">
        <v>2200</v>
      </c>
      <c r="O3118" s="45" t="s">
        <v>13732</v>
      </c>
      <c r="P3118" t="s">
        <v>2122</v>
      </c>
      <c r="Q3118" t="s">
        <v>2123</v>
      </c>
      <c r="R3118" s="45" t="s">
        <v>16457</v>
      </c>
      <c r="S3118" s="46" t="s">
        <v>10741</v>
      </c>
      <c r="T3118">
        <v>15</v>
      </c>
      <c r="U3118">
        <v>0</v>
      </c>
      <c r="V3118">
        <v>0</v>
      </c>
      <c r="Y3118" s="106">
        <v>15</v>
      </c>
      <c r="Z3118">
        <v>0</v>
      </c>
      <c r="AA3118">
        <v>0</v>
      </c>
      <c r="AB3118">
        <v>0</v>
      </c>
      <c r="AE3118" s="103">
        <v>0</v>
      </c>
      <c r="AF3118">
        <v>0</v>
      </c>
      <c r="AG3118">
        <v>0</v>
      </c>
      <c r="AH3118">
        <v>0</v>
      </c>
      <c r="AI3118">
        <v>0</v>
      </c>
    </row>
    <row r="3119" spans="1:35" ht="30" hidden="1" x14ac:dyDescent="0.25">
      <c r="A3119" t="s">
        <v>36</v>
      </c>
      <c r="B3119" t="s">
        <v>37</v>
      </c>
      <c r="C3119" t="s">
        <v>6746</v>
      </c>
      <c r="D3119" s="43" t="s">
        <v>16454</v>
      </c>
      <c r="E3119" t="s">
        <v>6747</v>
      </c>
      <c r="F3119" s="44" t="s">
        <v>6696</v>
      </c>
      <c r="G3119" s="44">
        <v>200002748</v>
      </c>
      <c r="H3119" s="104">
        <v>710038429</v>
      </c>
      <c r="I3119" s="105">
        <v>321982</v>
      </c>
      <c r="J3119">
        <v>100013685</v>
      </c>
      <c r="K3119">
        <v>200002748</v>
      </c>
      <c r="L3119" t="s">
        <v>48</v>
      </c>
      <c r="M3119" t="s">
        <v>6696</v>
      </c>
      <c r="N3119" t="s">
        <v>7953</v>
      </c>
      <c r="O3119" s="45" t="s">
        <v>10884</v>
      </c>
      <c r="P3119" t="s">
        <v>6749</v>
      </c>
      <c r="Q3119" t="s">
        <v>6750</v>
      </c>
      <c r="R3119" s="45" t="s">
        <v>16455</v>
      </c>
      <c r="S3119" s="46" t="s">
        <v>10741</v>
      </c>
      <c r="T3119">
        <v>61</v>
      </c>
      <c r="U3119">
        <v>0</v>
      </c>
      <c r="V3119">
        <v>0</v>
      </c>
      <c r="Y3119" s="106">
        <v>61</v>
      </c>
      <c r="Z3119">
        <v>0</v>
      </c>
      <c r="AA3119">
        <v>0</v>
      </c>
      <c r="AB3119">
        <v>0</v>
      </c>
      <c r="AE3119" s="103">
        <v>0</v>
      </c>
      <c r="AF3119">
        <v>0</v>
      </c>
      <c r="AG3119">
        <v>0</v>
      </c>
      <c r="AH3119">
        <v>0</v>
      </c>
      <c r="AI3119">
        <v>0</v>
      </c>
    </row>
    <row r="3120" spans="1:35" ht="30" hidden="1" x14ac:dyDescent="0.25">
      <c r="A3120" t="s">
        <v>36</v>
      </c>
      <c r="B3120" t="s">
        <v>37</v>
      </c>
      <c r="C3120" t="s">
        <v>2953</v>
      </c>
      <c r="D3120" s="43" t="s">
        <v>16608</v>
      </c>
      <c r="E3120" t="s">
        <v>2954</v>
      </c>
      <c r="F3120" s="44" t="s">
        <v>2860</v>
      </c>
      <c r="G3120" s="44">
        <v>200001059</v>
      </c>
      <c r="H3120" s="104">
        <v>710006128</v>
      </c>
      <c r="I3120" s="105">
        <v>308013</v>
      </c>
      <c r="J3120">
        <v>100005164</v>
      </c>
      <c r="K3120">
        <v>200001059</v>
      </c>
      <c r="L3120" t="s">
        <v>48</v>
      </c>
      <c r="M3120" t="s">
        <v>2860</v>
      </c>
      <c r="N3120" t="s">
        <v>2862</v>
      </c>
      <c r="O3120" s="45" t="s">
        <v>16609</v>
      </c>
      <c r="P3120" t="s">
        <v>2955</v>
      </c>
      <c r="Q3120" t="s">
        <v>2956</v>
      </c>
      <c r="R3120" s="45" t="s">
        <v>16610</v>
      </c>
      <c r="S3120" s="46" t="s">
        <v>10741</v>
      </c>
      <c r="T3120">
        <v>8</v>
      </c>
      <c r="U3120">
        <v>0</v>
      </c>
      <c r="V3120">
        <v>0</v>
      </c>
      <c r="Y3120" s="106">
        <v>8</v>
      </c>
      <c r="Z3120">
        <v>0</v>
      </c>
      <c r="AA3120">
        <v>0</v>
      </c>
      <c r="AB3120">
        <v>0</v>
      </c>
      <c r="AE3120" s="103">
        <v>0</v>
      </c>
      <c r="AF3120">
        <v>0</v>
      </c>
      <c r="AG3120">
        <v>0</v>
      </c>
      <c r="AH3120">
        <v>0</v>
      </c>
      <c r="AI3120">
        <v>0</v>
      </c>
    </row>
    <row r="3121" spans="1:35" ht="30" hidden="1" x14ac:dyDescent="0.25">
      <c r="A3121" t="s">
        <v>36</v>
      </c>
      <c r="B3121" t="s">
        <v>37</v>
      </c>
      <c r="C3121" t="s">
        <v>1409</v>
      </c>
      <c r="D3121" s="43" t="s">
        <v>16458</v>
      </c>
      <c r="E3121" t="s">
        <v>1410</v>
      </c>
      <c r="F3121" s="44" t="s">
        <v>814</v>
      </c>
      <c r="G3121" s="44">
        <v>200000439</v>
      </c>
      <c r="H3121" s="104">
        <v>710011261</v>
      </c>
      <c r="I3121" s="105">
        <v>312304</v>
      </c>
      <c r="J3121">
        <v>100002323</v>
      </c>
      <c r="K3121">
        <v>200000439</v>
      </c>
      <c r="L3121" t="s">
        <v>48</v>
      </c>
      <c r="M3121" t="s">
        <v>814</v>
      </c>
      <c r="N3121" t="s">
        <v>1570</v>
      </c>
      <c r="O3121" s="45" t="s">
        <v>16459</v>
      </c>
      <c r="P3121" t="s">
        <v>1412</v>
      </c>
      <c r="Q3121" t="s">
        <v>1413</v>
      </c>
      <c r="R3121" s="45" t="s">
        <v>16460</v>
      </c>
      <c r="S3121" s="46" t="s">
        <v>10741</v>
      </c>
      <c r="T3121">
        <v>7</v>
      </c>
      <c r="U3121">
        <v>0</v>
      </c>
      <c r="V3121">
        <v>0</v>
      </c>
      <c r="Y3121" s="106">
        <v>7</v>
      </c>
      <c r="Z3121">
        <v>0</v>
      </c>
      <c r="AA3121">
        <v>0</v>
      </c>
      <c r="AB3121">
        <v>0</v>
      </c>
      <c r="AE3121" s="103">
        <v>0</v>
      </c>
      <c r="AF3121">
        <v>0</v>
      </c>
      <c r="AG3121">
        <v>0</v>
      </c>
      <c r="AH3121">
        <v>0</v>
      </c>
      <c r="AI3121">
        <v>0</v>
      </c>
    </row>
    <row r="3122" spans="1:35" ht="30" hidden="1" x14ac:dyDescent="0.25">
      <c r="A3122" t="s">
        <v>36</v>
      </c>
      <c r="B3122" t="s">
        <v>37</v>
      </c>
      <c r="C3122" t="s">
        <v>3703</v>
      </c>
      <c r="D3122" s="43" t="s">
        <v>16611</v>
      </c>
      <c r="E3122" t="s">
        <v>3704</v>
      </c>
      <c r="F3122" s="44" t="s">
        <v>2860</v>
      </c>
      <c r="G3122" s="44">
        <v>200001144</v>
      </c>
      <c r="H3122" s="104">
        <v>710007566</v>
      </c>
      <c r="I3122" s="105">
        <v>309052</v>
      </c>
      <c r="J3122">
        <v>100006582</v>
      </c>
      <c r="K3122">
        <v>200001144</v>
      </c>
      <c r="L3122" t="s">
        <v>53</v>
      </c>
      <c r="M3122" t="s">
        <v>2860</v>
      </c>
      <c r="N3122" t="s">
        <v>3584</v>
      </c>
      <c r="O3122" s="45" t="s">
        <v>11638</v>
      </c>
      <c r="P3122" t="s">
        <v>3705</v>
      </c>
      <c r="Q3122" t="s">
        <v>3706</v>
      </c>
      <c r="R3122" s="45" t="s">
        <v>16612</v>
      </c>
      <c r="S3122" s="46" t="s">
        <v>10741</v>
      </c>
      <c r="T3122">
        <v>2</v>
      </c>
      <c r="U3122">
        <v>0</v>
      </c>
      <c r="V3122">
        <v>0</v>
      </c>
      <c r="Y3122" s="106">
        <v>2</v>
      </c>
      <c r="Z3122">
        <v>0</v>
      </c>
      <c r="AA3122">
        <v>0</v>
      </c>
      <c r="AB3122">
        <v>0</v>
      </c>
      <c r="AE3122" s="103">
        <v>0</v>
      </c>
      <c r="AF3122">
        <v>0</v>
      </c>
      <c r="AG3122">
        <v>0</v>
      </c>
      <c r="AH3122">
        <v>0</v>
      </c>
      <c r="AI3122">
        <v>0</v>
      </c>
    </row>
    <row r="3123" spans="1:35" ht="30" hidden="1" x14ac:dyDescent="0.25">
      <c r="A3123" t="s">
        <v>36</v>
      </c>
      <c r="B3123" t="s">
        <v>37</v>
      </c>
      <c r="C3123" t="s">
        <v>9060</v>
      </c>
      <c r="D3123" s="43" t="s">
        <v>11470</v>
      </c>
      <c r="E3123" t="s">
        <v>9061</v>
      </c>
      <c r="F3123" s="44" t="s">
        <v>8536</v>
      </c>
      <c r="G3123" s="44">
        <v>200003166</v>
      </c>
      <c r="H3123" s="104">
        <v>710167903</v>
      </c>
      <c r="I3123" s="105">
        <v>42243378</v>
      </c>
      <c r="J3123">
        <v>100015872</v>
      </c>
      <c r="K3123">
        <v>100017535</v>
      </c>
      <c r="L3123" t="s">
        <v>9068</v>
      </c>
      <c r="M3123" t="s">
        <v>8536</v>
      </c>
      <c r="N3123" t="s">
        <v>9062</v>
      </c>
      <c r="O3123" s="45" t="s">
        <v>12310</v>
      </c>
      <c r="P3123" t="s">
        <v>9062</v>
      </c>
      <c r="Q3123" t="s">
        <v>9069</v>
      </c>
      <c r="R3123" s="45" t="s">
        <v>10679</v>
      </c>
      <c r="S3123" s="46" t="s">
        <v>10741</v>
      </c>
      <c r="T3123">
        <v>16</v>
      </c>
      <c r="U3123">
        <v>0</v>
      </c>
      <c r="V3123">
        <v>0</v>
      </c>
      <c r="Y3123" s="106">
        <v>16</v>
      </c>
      <c r="Z3123">
        <v>1</v>
      </c>
      <c r="AA3123">
        <v>0</v>
      </c>
      <c r="AB3123">
        <v>0</v>
      </c>
      <c r="AE3123" s="103">
        <v>1</v>
      </c>
      <c r="AF3123">
        <v>0</v>
      </c>
      <c r="AG3123">
        <v>0</v>
      </c>
      <c r="AH3123">
        <v>0</v>
      </c>
      <c r="AI3123">
        <v>0</v>
      </c>
    </row>
    <row r="3124" spans="1:35" ht="30" hidden="1" x14ac:dyDescent="0.25">
      <c r="A3124" t="s">
        <v>36</v>
      </c>
      <c r="B3124" t="s">
        <v>37</v>
      </c>
      <c r="C3124" t="s">
        <v>78</v>
      </c>
      <c r="D3124" s="43" t="s">
        <v>16613</v>
      </c>
      <c r="E3124" t="s">
        <v>79</v>
      </c>
      <c r="F3124" s="44" t="s">
        <v>40</v>
      </c>
      <c r="G3124" s="44">
        <v>200000232</v>
      </c>
      <c r="H3124" s="104">
        <v>710008708</v>
      </c>
      <c r="I3124" s="105">
        <v>309796</v>
      </c>
      <c r="J3124">
        <v>100001092</v>
      </c>
      <c r="K3124">
        <v>200000232</v>
      </c>
      <c r="L3124" t="s">
        <v>48</v>
      </c>
      <c r="M3124" t="s">
        <v>40</v>
      </c>
      <c r="N3124" t="s">
        <v>206</v>
      </c>
      <c r="O3124" s="45" t="s">
        <v>16402</v>
      </c>
      <c r="P3124" t="s">
        <v>80</v>
      </c>
      <c r="Q3124" t="s">
        <v>81</v>
      </c>
      <c r="R3124" s="45" t="s">
        <v>16614</v>
      </c>
      <c r="S3124" s="46" t="s">
        <v>10741</v>
      </c>
      <c r="T3124">
        <v>9</v>
      </c>
      <c r="U3124">
        <v>0</v>
      </c>
      <c r="V3124">
        <v>0</v>
      </c>
      <c r="Y3124" s="106">
        <v>9</v>
      </c>
      <c r="Z3124">
        <v>0</v>
      </c>
      <c r="AA3124">
        <v>0</v>
      </c>
      <c r="AB3124">
        <v>0</v>
      </c>
      <c r="AE3124" s="103">
        <v>0</v>
      </c>
      <c r="AF3124">
        <v>0</v>
      </c>
      <c r="AG3124">
        <v>0</v>
      </c>
      <c r="AH3124">
        <v>0</v>
      </c>
      <c r="AI3124">
        <v>0</v>
      </c>
    </row>
    <row r="3125" spans="1:35" ht="30" hidden="1" x14ac:dyDescent="0.25">
      <c r="A3125" t="s">
        <v>36</v>
      </c>
      <c r="B3125" t="s">
        <v>37</v>
      </c>
      <c r="C3125" t="s">
        <v>2256</v>
      </c>
      <c r="D3125" s="43" t="s">
        <v>16615</v>
      </c>
      <c r="E3125" t="s">
        <v>2257</v>
      </c>
      <c r="F3125" s="44" t="s">
        <v>1879</v>
      </c>
      <c r="G3125" s="44">
        <v>200000692</v>
      </c>
      <c r="H3125" s="104">
        <v>710010923</v>
      </c>
      <c r="I3125" s="105">
        <v>312061</v>
      </c>
      <c r="J3125">
        <v>100003755</v>
      </c>
      <c r="K3125">
        <v>200000692</v>
      </c>
      <c r="L3125" t="s">
        <v>48</v>
      </c>
      <c r="M3125" t="s">
        <v>1879</v>
      </c>
      <c r="N3125" t="s">
        <v>2200</v>
      </c>
      <c r="O3125" s="45" t="s">
        <v>13047</v>
      </c>
      <c r="P3125" t="s">
        <v>2258</v>
      </c>
      <c r="Q3125" t="s">
        <v>2259</v>
      </c>
      <c r="R3125" s="45" t="s">
        <v>16616</v>
      </c>
      <c r="S3125" s="46" t="s">
        <v>10741</v>
      </c>
      <c r="T3125">
        <v>12</v>
      </c>
      <c r="U3125">
        <v>0</v>
      </c>
      <c r="V3125">
        <v>0</v>
      </c>
      <c r="Y3125" s="106">
        <v>12</v>
      </c>
      <c r="Z3125">
        <v>0</v>
      </c>
      <c r="AA3125">
        <v>0</v>
      </c>
      <c r="AB3125">
        <v>0</v>
      </c>
      <c r="AE3125" s="103">
        <v>0</v>
      </c>
      <c r="AF3125">
        <v>1</v>
      </c>
      <c r="AG3125">
        <v>0</v>
      </c>
      <c r="AH3125">
        <v>0</v>
      </c>
      <c r="AI3125">
        <v>1</v>
      </c>
    </row>
    <row r="3126" spans="1:35" ht="30" hidden="1" x14ac:dyDescent="0.25">
      <c r="A3126" t="s">
        <v>36</v>
      </c>
      <c r="B3126" t="s">
        <v>37</v>
      </c>
      <c r="C3126" t="s">
        <v>1083</v>
      </c>
      <c r="D3126" s="43" t="s">
        <v>16617</v>
      </c>
      <c r="E3126" t="s">
        <v>1084</v>
      </c>
      <c r="F3126" s="44" t="s">
        <v>814</v>
      </c>
      <c r="G3126" s="44">
        <v>200000387</v>
      </c>
      <c r="H3126" s="104">
        <v>37985035</v>
      </c>
      <c r="I3126" s="105">
        <v>306011</v>
      </c>
      <c r="J3126">
        <v>100002012</v>
      </c>
      <c r="K3126">
        <v>200000387</v>
      </c>
      <c r="L3126" t="s">
        <v>210</v>
      </c>
      <c r="M3126" t="s">
        <v>814</v>
      </c>
      <c r="N3126" t="s">
        <v>1043</v>
      </c>
      <c r="O3126" s="45" t="s">
        <v>15428</v>
      </c>
      <c r="P3126" t="s">
        <v>1085</v>
      </c>
      <c r="Q3126" t="s">
        <v>1086</v>
      </c>
      <c r="R3126" s="45" t="s">
        <v>16618</v>
      </c>
      <c r="S3126" s="46" t="s">
        <v>10721</v>
      </c>
      <c r="T3126">
        <v>49</v>
      </c>
      <c r="U3126">
        <v>0</v>
      </c>
      <c r="V3126">
        <v>0</v>
      </c>
      <c r="Y3126" s="106">
        <v>49</v>
      </c>
      <c r="Z3126">
        <v>0</v>
      </c>
      <c r="AA3126">
        <v>0</v>
      </c>
      <c r="AB3126">
        <v>0</v>
      </c>
      <c r="AE3126" s="103">
        <v>0</v>
      </c>
      <c r="AF3126">
        <v>2</v>
      </c>
      <c r="AG3126">
        <v>0</v>
      </c>
      <c r="AH3126">
        <v>0</v>
      </c>
      <c r="AI3126">
        <v>2</v>
      </c>
    </row>
    <row r="3127" spans="1:35" ht="30" hidden="1" x14ac:dyDescent="0.25">
      <c r="A3127" t="s">
        <v>36</v>
      </c>
      <c r="B3127" t="s">
        <v>509</v>
      </c>
      <c r="C3127" t="s">
        <v>1820</v>
      </c>
      <c r="D3127" s="43" t="s">
        <v>11920</v>
      </c>
      <c r="E3127" t="s">
        <v>1821</v>
      </c>
      <c r="F3127" s="44" t="s">
        <v>814</v>
      </c>
      <c r="G3127" s="44">
        <v>200000519</v>
      </c>
      <c r="H3127" s="104">
        <v>31773834</v>
      </c>
      <c r="I3127" s="105">
        <v>586366</v>
      </c>
      <c r="J3127">
        <v>100001391</v>
      </c>
      <c r="K3127">
        <v>200000519</v>
      </c>
      <c r="L3127" t="s">
        <v>1822</v>
      </c>
      <c r="M3127" t="s">
        <v>40</v>
      </c>
      <c r="N3127" t="s">
        <v>56</v>
      </c>
      <c r="O3127" s="45" t="s">
        <v>14604</v>
      </c>
      <c r="P3127" t="s">
        <v>158</v>
      </c>
      <c r="Q3127" t="s">
        <v>1823</v>
      </c>
      <c r="R3127" s="45" t="s">
        <v>10613</v>
      </c>
      <c r="S3127" s="46" t="s">
        <v>10721</v>
      </c>
      <c r="T3127">
        <v>0</v>
      </c>
      <c r="U3127">
        <v>0</v>
      </c>
      <c r="V3127">
        <v>30</v>
      </c>
      <c r="Y3127" s="106">
        <v>30</v>
      </c>
      <c r="Z3127">
        <v>0</v>
      </c>
      <c r="AA3127">
        <v>0</v>
      </c>
      <c r="AB3127">
        <v>0</v>
      </c>
      <c r="AE3127" s="103">
        <v>0</v>
      </c>
      <c r="AF3127">
        <v>0</v>
      </c>
      <c r="AG3127">
        <v>0</v>
      </c>
      <c r="AH3127">
        <v>3</v>
      </c>
      <c r="AI3127">
        <v>3</v>
      </c>
    </row>
    <row r="3128" spans="1:35" ht="30" hidden="1" x14ac:dyDescent="0.25">
      <c r="A3128" t="s">
        <v>36</v>
      </c>
      <c r="B3128" t="s">
        <v>37</v>
      </c>
      <c r="C3128" t="s">
        <v>1360</v>
      </c>
      <c r="D3128" s="43" t="s">
        <v>10811</v>
      </c>
      <c r="E3128" t="s">
        <v>1361</v>
      </c>
      <c r="F3128" s="44" t="s">
        <v>814</v>
      </c>
      <c r="G3128" s="44">
        <v>200000523</v>
      </c>
      <c r="H3128" s="104">
        <v>710244711</v>
      </c>
      <c r="I3128" s="105">
        <v>37990373</v>
      </c>
      <c r="J3128">
        <v>100003203</v>
      </c>
      <c r="K3128">
        <v>100003033</v>
      </c>
      <c r="L3128" t="s">
        <v>105</v>
      </c>
      <c r="M3128" t="s">
        <v>814</v>
      </c>
      <c r="N3128" t="s">
        <v>549</v>
      </c>
      <c r="O3128" s="45" t="s">
        <v>1385</v>
      </c>
      <c r="P3128" t="s">
        <v>549</v>
      </c>
      <c r="Q3128" t="s">
        <v>1378</v>
      </c>
      <c r="R3128" s="45" t="s">
        <v>10622</v>
      </c>
      <c r="S3128" s="46" t="s">
        <v>10741</v>
      </c>
      <c r="T3128">
        <v>19</v>
      </c>
      <c r="U3128">
        <v>0</v>
      </c>
      <c r="V3128">
        <v>0</v>
      </c>
      <c r="Y3128" s="106">
        <v>19</v>
      </c>
      <c r="Z3128">
        <v>0</v>
      </c>
      <c r="AA3128">
        <v>0</v>
      </c>
      <c r="AB3128">
        <v>0</v>
      </c>
      <c r="AE3128" s="103">
        <v>0</v>
      </c>
      <c r="AF3128">
        <v>0</v>
      </c>
      <c r="AG3128">
        <v>0</v>
      </c>
      <c r="AH3128">
        <v>0</v>
      </c>
      <c r="AI3128">
        <v>0</v>
      </c>
    </row>
    <row r="3129" spans="1:35" ht="30" hidden="1" x14ac:dyDescent="0.25">
      <c r="A3129" t="s">
        <v>36</v>
      </c>
      <c r="B3129" t="s">
        <v>37</v>
      </c>
      <c r="C3129" t="s">
        <v>7803</v>
      </c>
      <c r="D3129" s="43" t="s">
        <v>16626</v>
      </c>
      <c r="E3129" t="s">
        <v>7804</v>
      </c>
      <c r="F3129" s="44" t="s">
        <v>6696</v>
      </c>
      <c r="G3129" s="44">
        <v>200002574</v>
      </c>
      <c r="H3129" s="104">
        <v>710141783</v>
      </c>
      <c r="I3129" s="105">
        <v>328065</v>
      </c>
      <c r="J3129">
        <v>100013102</v>
      </c>
      <c r="K3129">
        <v>200002574</v>
      </c>
      <c r="L3129" t="s">
        <v>48</v>
      </c>
      <c r="M3129" t="s">
        <v>6696</v>
      </c>
      <c r="N3129" t="s">
        <v>7404</v>
      </c>
      <c r="O3129" s="45" t="s">
        <v>13817</v>
      </c>
      <c r="P3129" t="s">
        <v>7805</v>
      </c>
      <c r="Q3129" t="s">
        <v>7806</v>
      </c>
      <c r="R3129" s="45" t="s">
        <v>16627</v>
      </c>
      <c r="S3129" s="46" t="s">
        <v>10741</v>
      </c>
      <c r="T3129">
        <v>5</v>
      </c>
      <c r="U3129">
        <v>0</v>
      </c>
      <c r="V3129">
        <v>0</v>
      </c>
      <c r="Y3129" s="106">
        <v>5</v>
      </c>
      <c r="Z3129">
        <v>1</v>
      </c>
      <c r="AA3129">
        <v>0</v>
      </c>
      <c r="AB3129">
        <v>0</v>
      </c>
      <c r="AE3129" s="103">
        <v>1</v>
      </c>
      <c r="AF3129">
        <v>0</v>
      </c>
      <c r="AG3129">
        <v>0</v>
      </c>
      <c r="AH3129">
        <v>0</v>
      </c>
      <c r="AI3129">
        <v>0</v>
      </c>
    </row>
    <row r="3130" spans="1:35" ht="30" hidden="1" x14ac:dyDescent="0.25">
      <c r="A3130" t="s">
        <v>36</v>
      </c>
      <c r="B3130" t="s">
        <v>37</v>
      </c>
      <c r="C3130" t="s">
        <v>8582</v>
      </c>
      <c r="D3130" s="43" t="s">
        <v>16624</v>
      </c>
      <c r="E3130" t="s">
        <v>5630</v>
      </c>
      <c r="F3130" s="44" t="s">
        <v>8536</v>
      </c>
      <c r="G3130" s="44">
        <v>200002982</v>
      </c>
      <c r="H3130" s="104">
        <v>710025220</v>
      </c>
      <c r="I3130" s="105">
        <v>324051</v>
      </c>
      <c r="J3130">
        <v>100015118</v>
      </c>
      <c r="K3130">
        <v>200002982</v>
      </c>
      <c r="L3130" t="s">
        <v>48</v>
      </c>
      <c r="M3130" t="s">
        <v>8536</v>
      </c>
      <c r="N3130" t="s">
        <v>8633</v>
      </c>
      <c r="O3130" s="45" t="s">
        <v>11274</v>
      </c>
      <c r="P3130" t="s">
        <v>5632</v>
      </c>
      <c r="Q3130" t="s">
        <v>8583</v>
      </c>
      <c r="R3130" s="45" t="s">
        <v>16625</v>
      </c>
      <c r="S3130" s="46" t="s">
        <v>10741</v>
      </c>
      <c r="T3130">
        <v>21</v>
      </c>
      <c r="U3130">
        <v>0</v>
      </c>
      <c r="V3130">
        <v>0</v>
      </c>
      <c r="Y3130" s="106">
        <v>21</v>
      </c>
      <c r="Z3130">
        <v>0</v>
      </c>
      <c r="AA3130">
        <v>0</v>
      </c>
      <c r="AB3130">
        <v>0</v>
      </c>
      <c r="AE3130" s="103">
        <v>0</v>
      </c>
      <c r="AF3130">
        <v>0</v>
      </c>
      <c r="AG3130">
        <v>0</v>
      </c>
      <c r="AH3130">
        <v>0</v>
      </c>
      <c r="AI3130">
        <v>0</v>
      </c>
    </row>
    <row r="3131" spans="1:35" ht="30" hidden="1" x14ac:dyDescent="0.25">
      <c r="A3131" t="s">
        <v>36</v>
      </c>
      <c r="B3131" t="s">
        <v>37</v>
      </c>
      <c r="C3131" t="s">
        <v>9172</v>
      </c>
      <c r="D3131" s="43" t="s">
        <v>16619</v>
      </c>
      <c r="E3131" t="s">
        <v>9173</v>
      </c>
      <c r="F3131" s="44" t="s">
        <v>8536</v>
      </c>
      <c r="G3131" s="44">
        <v>200003215</v>
      </c>
      <c r="H3131" s="104">
        <v>710030223</v>
      </c>
      <c r="I3131" s="105">
        <v>328766</v>
      </c>
      <c r="J3131">
        <v>100015928</v>
      </c>
      <c r="K3131">
        <v>200003215</v>
      </c>
      <c r="L3131" t="s">
        <v>48</v>
      </c>
      <c r="M3131" t="s">
        <v>8536</v>
      </c>
      <c r="N3131" t="s">
        <v>9062</v>
      </c>
      <c r="O3131" s="45" t="s">
        <v>16620</v>
      </c>
      <c r="P3131" t="s">
        <v>9174</v>
      </c>
      <c r="Q3131" t="s">
        <v>9175</v>
      </c>
      <c r="R3131" s="45" t="s">
        <v>16621</v>
      </c>
      <c r="S3131" s="46" t="s">
        <v>10741</v>
      </c>
      <c r="T3131">
        <v>13</v>
      </c>
      <c r="U3131">
        <v>0</v>
      </c>
      <c r="V3131">
        <v>0</v>
      </c>
      <c r="Y3131" s="106">
        <v>13</v>
      </c>
      <c r="Z3131">
        <v>0</v>
      </c>
      <c r="AA3131">
        <v>0</v>
      </c>
      <c r="AB3131">
        <v>0</v>
      </c>
      <c r="AE3131" s="103">
        <v>0</v>
      </c>
      <c r="AF3131">
        <v>3</v>
      </c>
      <c r="AG3131">
        <v>0</v>
      </c>
      <c r="AH3131">
        <v>0</v>
      </c>
      <c r="AI3131">
        <v>3</v>
      </c>
    </row>
    <row r="3132" spans="1:35" ht="30" hidden="1" x14ac:dyDescent="0.25">
      <c r="A3132" t="s">
        <v>36</v>
      </c>
      <c r="B3132" t="s">
        <v>37</v>
      </c>
      <c r="C3132" t="s">
        <v>6966</v>
      </c>
      <c r="D3132" s="43" t="s">
        <v>10871</v>
      </c>
      <c r="E3132" t="s">
        <v>6967</v>
      </c>
      <c r="F3132" s="44" t="s">
        <v>6696</v>
      </c>
      <c r="G3132" s="44">
        <v>200002278</v>
      </c>
      <c r="H3132" s="104">
        <v>37947958</v>
      </c>
      <c r="I3132" s="105">
        <v>323021</v>
      </c>
      <c r="J3132">
        <v>100011825</v>
      </c>
      <c r="K3132">
        <v>200002278</v>
      </c>
      <c r="L3132" t="s">
        <v>48</v>
      </c>
      <c r="M3132" t="s">
        <v>6696</v>
      </c>
      <c r="N3132" t="s">
        <v>6969</v>
      </c>
      <c r="O3132" s="45" t="s">
        <v>10872</v>
      </c>
      <c r="P3132" t="s">
        <v>6969</v>
      </c>
      <c r="Q3132" t="s">
        <v>6978</v>
      </c>
      <c r="R3132" s="45" t="s">
        <v>10873</v>
      </c>
      <c r="S3132" s="46" t="s">
        <v>10721</v>
      </c>
      <c r="T3132">
        <v>55</v>
      </c>
      <c r="U3132">
        <v>0</v>
      </c>
      <c r="V3132">
        <v>0</v>
      </c>
      <c r="Y3132" s="106">
        <v>55</v>
      </c>
      <c r="Z3132">
        <v>1</v>
      </c>
      <c r="AA3132">
        <v>0</v>
      </c>
      <c r="AB3132">
        <v>0</v>
      </c>
      <c r="AE3132" s="103">
        <v>1</v>
      </c>
      <c r="AF3132">
        <v>0</v>
      </c>
      <c r="AG3132">
        <v>0</v>
      </c>
      <c r="AH3132">
        <v>0</v>
      </c>
      <c r="AI3132">
        <v>0</v>
      </c>
    </row>
    <row r="3133" spans="1:35" ht="30" hidden="1" x14ac:dyDescent="0.25">
      <c r="A3133" t="s">
        <v>36</v>
      </c>
      <c r="B3133" t="s">
        <v>37</v>
      </c>
      <c r="C3133" t="s">
        <v>1969</v>
      </c>
      <c r="D3133" s="43" t="s">
        <v>16622</v>
      </c>
      <c r="E3133" t="s">
        <v>1970</v>
      </c>
      <c r="F3133" s="44" t="s">
        <v>1879</v>
      </c>
      <c r="G3133" s="44">
        <v>200000597</v>
      </c>
      <c r="H3133" s="104">
        <v>710009704</v>
      </c>
      <c r="I3133" s="105">
        <v>310930</v>
      </c>
      <c r="J3133">
        <v>100003369</v>
      </c>
      <c r="K3133">
        <v>200000597</v>
      </c>
      <c r="L3133" t="s">
        <v>48</v>
      </c>
      <c r="M3133" t="s">
        <v>1879</v>
      </c>
      <c r="N3133" t="s">
        <v>2656</v>
      </c>
      <c r="O3133" s="45" t="s">
        <v>13147</v>
      </c>
      <c r="P3133" t="s">
        <v>1971</v>
      </c>
      <c r="Q3133" t="s">
        <v>1972</v>
      </c>
      <c r="R3133" s="45" t="s">
        <v>16623</v>
      </c>
      <c r="S3133" s="46" t="s">
        <v>10741</v>
      </c>
      <c r="T3133">
        <v>12</v>
      </c>
      <c r="U3133">
        <v>0</v>
      </c>
      <c r="V3133">
        <v>0</v>
      </c>
      <c r="Y3133" s="106">
        <v>12</v>
      </c>
      <c r="Z3133">
        <v>0</v>
      </c>
      <c r="AA3133">
        <v>0</v>
      </c>
      <c r="AB3133">
        <v>0</v>
      </c>
      <c r="AE3133" s="103">
        <v>0</v>
      </c>
      <c r="AF3133">
        <v>1</v>
      </c>
      <c r="AG3133">
        <v>0</v>
      </c>
      <c r="AH3133">
        <v>0</v>
      </c>
      <c r="AI3133">
        <v>1</v>
      </c>
    </row>
    <row r="3134" spans="1:35" ht="30" hidden="1" x14ac:dyDescent="0.25">
      <c r="A3134" t="s">
        <v>36</v>
      </c>
      <c r="B3134" t="s">
        <v>37</v>
      </c>
      <c r="C3134" t="s">
        <v>8320</v>
      </c>
      <c r="D3134" s="43" t="s">
        <v>16628</v>
      </c>
      <c r="E3134" t="s">
        <v>8321</v>
      </c>
      <c r="F3134" s="44" t="s">
        <v>6696</v>
      </c>
      <c r="G3134" s="44">
        <v>200002838</v>
      </c>
      <c r="H3134" s="104">
        <v>710033656</v>
      </c>
      <c r="I3134" s="105">
        <v>332402</v>
      </c>
      <c r="J3134">
        <v>100013892</v>
      </c>
      <c r="K3134">
        <v>200002838</v>
      </c>
      <c r="L3134" t="s">
        <v>48</v>
      </c>
      <c r="M3134" t="s">
        <v>6696</v>
      </c>
      <c r="N3134" t="s">
        <v>8266</v>
      </c>
      <c r="O3134" s="45" t="s">
        <v>11247</v>
      </c>
      <c r="P3134" t="s">
        <v>8322</v>
      </c>
      <c r="Q3134" t="s">
        <v>8323</v>
      </c>
      <c r="R3134" s="45" t="s">
        <v>16629</v>
      </c>
      <c r="S3134" s="46" t="s">
        <v>10741</v>
      </c>
      <c r="T3134">
        <v>3</v>
      </c>
      <c r="U3134">
        <v>0</v>
      </c>
      <c r="V3134">
        <v>0</v>
      </c>
      <c r="Y3134" s="106">
        <v>3</v>
      </c>
      <c r="Z3134">
        <v>0</v>
      </c>
      <c r="AA3134">
        <v>0</v>
      </c>
      <c r="AB3134">
        <v>0</v>
      </c>
      <c r="AE3134" s="103">
        <v>0</v>
      </c>
      <c r="AF3134">
        <v>0</v>
      </c>
      <c r="AG3134">
        <v>0</v>
      </c>
      <c r="AH3134">
        <v>0</v>
      </c>
      <c r="AI3134">
        <v>0</v>
      </c>
    </row>
    <row r="3135" spans="1:35" ht="30" hidden="1" x14ac:dyDescent="0.25">
      <c r="A3135" t="s">
        <v>36</v>
      </c>
      <c r="B3135" t="s">
        <v>37</v>
      </c>
      <c r="C3135" t="s">
        <v>6966</v>
      </c>
      <c r="D3135" s="43" t="s">
        <v>10871</v>
      </c>
      <c r="E3135" t="s">
        <v>6967</v>
      </c>
      <c r="F3135" s="44" t="s">
        <v>6696</v>
      </c>
      <c r="G3135" s="44">
        <v>200002278</v>
      </c>
      <c r="H3135" s="104">
        <v>710038534</v>
      </c>
      <c r="I3135" s="105">
        <v>323021</v>
      </c>
      <c r="J3135">
        <v>100011760</v>
      </c>
      <c r="K3135">
        <v>200002278</v>
      </c>
      <c r="L3135" t="s">
        <v>48</v>
      </c>
      <c r="M3135" t="s">
        <v>6696</v>
      </c>
      <c r="N3135" t="s">
        <v>6969</v>
      </c>
      <c r="O3135" s="45" t="s">
        <v>10872</v>
      </c>
      <c r="P3135" t="s">
        <v>6969</v>
      </c>
      <c r="Q3135" t="s">
        <v>6980</v>
      </c>
      <c r="R3135" s="45" t="s">
        <v>10873</v>
      </c>
      <c r="S3135" s="46" t="s">
        <v>10741</v>
      </c>
      <c r="T3135">
        <v>36</v>
      </c>
      <c r="U3135">
        <v>0</v>
      </c>
      <c r="V3135">
        <v>0</v>
      </c>
      <c r="Y3135" s="106">
        <v>36</v>
      </c>
      <c r="Z3135">
        <v>0</v>
      </c>
      <c r="AA3135">
        <v>0</v>
      </c>
      <c r="AB3135">
        <v>0</v>
      </c>
      <c r="AE3135" s="103">
        <v>0</v>
      </c>
      <c r="AF3135">
        <v>1</v>
      </c>
      <c r="AG3135">
        <v>0</v>
      </c>
      <c r="AH3135">
        <v>0</v>
      </c>
      <c r="AI3135">
        <v>1</v>
      </c>
    </row>
    <row r="3136" spans="1:35" ht="30" hidden="1" x14ac:dyDescent="0.25">
      <c r="A3136" t="s">
        <v>36</v>
      </c>
      <c r="B3136" t="s">
        <v>592</v>
      </c>
      <c r="C3136" t="s">
        <v>5329</v>
      </c>
      <c r="D3136" s="43" t="s">
        <v>16630</v>
      </c>
      <c r="E3136" t="s">
        <v>5330</v>
      </c>
      <c r="F3136" s="44" t="s">
        <v>4189</v>
      </c>
      <c r="G3136" s="44">
        <v>200003730</v>
      </c>
      <c r="H3136" s="104">
        <v>42347483</v>
      </c>
      <c r="I3136" s="105">
        <v>90000279</v>
      </c>
      <c r="J3136">
        <v>100008531</v>
      </c>
      <c r="K3136">
        <v>200003730</v>
      </c>
      <c r="L3136" t="s">
        <v>603</v>
      </c>
      <c r="M3136" t="s">
        <v>4189</v>
      </c>
      <c r="N3136" t="s">
        <v>4675</v>
      </c>
      <c r="O3136" s="45" t="s">
        <v>11371</v>
      </c>
      <c r="P3136" t="s">
        <v>4675</v>
      </c>
      <c r="Q3136" t="s">
        <v>5331</v>
      </c>
      <c r="R3136" s="45" t="s">
        <v>10657</v>
      </c>
      <c r="S3136" s="46" t="s">
        <v>10721</v>
      </c>
      <c r="T3136">
        <v>0</v>
      </c>
      <c r="U3136">
        <v>22</v>
      </c>
      <c r="V3136">
        <v>0</v>
      </c>
      <c r="Y3136" s="106">
        <v>22</v>
      </c>
      <c r="Z3136">
        <v>0</v>
      </c>
      <c r="AA3136">
        <v>0</v>
      </c>
      <c r="AB3136">
        <v>0</v>
      </c>
      <c r="AE3136" s="103">
        <v>0</v>
      </c>
      <c r="AF3136">
        <v>0</v>
      </c>
      <c r="AG3136">
        <v>3</v>
      </c>
      <c r="AH3136">
        <v>0</v>
      </c>
      <c r="AI3136">
        <v>3</v>
      </c>
    </row>
    <row r="3137" spans="1:35" ht="30" hidden="1" x14ac:dyDescent="0.25">
      <c r="A3137" t="s">
        <v>36</v>
      </c>
      <c r="B3137" t="s">
        <v>37</v>
      </c>
      <c r="C3137" t="s">
        <v>7378</v>
      </c>
      <c r="D3137" s="43" t="s">
        <v>16631</v>
      </c>
      <c r="E3137" t="s">
        <v>7379</v>
      </c>
      <c r="F3137" s="44" t="s">
        <v>6696</v>
      </c>
      <c r="G3137" s="44">
        <v>200002379</v>
      </c>
      <c r="H3137" s="104">
        <v>37879804</v>
      </c>
      <c r="I3137" s="105">
        <v>326721</v>
      </c>
      <c r="J3137">
        <v>100012151</v>
      </c>
      <c r="K3137">
        <v>200002379</v>
      </c>
      <c r="L3137" t="s">
        <v>48</v>
      </c>
      <c r="M3137" t="s">
        <v>6696</v>
      </c>
      <c r="N3137" t="s">
        <v>7232</v>
      </c>
      <c r="O3137" s="45" t="s">
        <v>14746</v>
      </c>
      <c r="P3137" t="s">
        <v>7380</v>
      </c>
      <c r="Q3137" t="s">
        <v>7381</v>
      </c>
      <c r="R3137" s="45" t="s">
        <v>16632</v>
      </c>
      <c r="S3137" s="46" t="s">
        <v>10721</v>
      </c>
      <c r="T3137">
        <v>30</v>
      </c>
      <c r="U3137">
        <v>0</v>
      </c>
      <c r="V3137">
        <v>0</v>
      </c>
      <c r="Y3137" s="106">
        <v>30</v>
      </c>
      <c r="Z3137">
        <v>0</v>
      </c>
      <c r="AA3137">
        <v>0</v>
      </c>
      <c r="AB3137">
        <v>0</v>
      </c>
      <c r="AE3137" s="103">
        <v>0</v>
      </c>
      <c r="AF3137">
        <v>12</v>
      </c>
      <c r="AG3137">
        <v>0</v>
      </c>
      <c r="AH3137">
        <v>0</v>
      </c>
      <c r="AI3137">
        <v>12</v>
      </c>
    </row>
    <row r="3138" spans="1:35" ht="30" hidden="1" x14ac:dyDescent="0.25">
      <c r="A3138" t="s">
        <v>36</v>
      </c>
      <c r="B3138" t="s">
        <v>37</v>
      </c>
      <c r="C3138" t="s">
        <v>1040</v>
      </c>
      <c r="D3138" s="43" t="s">
        <v>12888</v>
      </c>
      <c r="E3138" t="s">
        <v>1041</v>
      </c>
      <c r="F3138" s="44" t="s">
        <v>814</v>
      </c>
      <c r="G3138" s="44">
        <v>200000373</v>
      </c>
      <c r="H3138" s="104">
        <v>37842781</v>
      </c>
      <c r="I3138" s="105">
        <v>305936</v>
      </c>
      <c r="J3138">
        <v>100001953</v>
      </c>
      <c r="K3138">
        <v>200000373</v>
      </c>
      <c r="L3138" t="s">
        <v>48</v>
      </c>
      <c r="M3138" t="s">
        <v>814</v>
      </c>
      <c r="N3138" t="s">
        <v>1043</v>
      </c>
      <c r="O3138" s="45" t="s">
        <v>12889</v>
      </c>
      <c r="P3138" t="s">
        <v>1043</v>
      </c>
      <c r="Q3138" t="s">
        <v>1044</v>
      </c>
      <c r="R3138" s="45" t="s">
        <v>12890</v>
      </c>
      <c r="S3138" s="46" t="s">
        <v>10721</v>
      </c>
      <c r="T3138">
        <v>37</v>
      </c>
      <c r="U3138">
        <v>0</v>
      </c>
      <c r="V3138">
        <v>0</v>
      </c>
      <c r="Y3138" s="106">
        <v>37</v>
      </c>
      <c r="Z3138">
        <v>0</v>
      </c>
      <c r="AA3138">
        <v>0</v>
      </c>
      <c r="AB3138">
        <v>0</v>
      </c>
      <c r="AE3138" s="103">
        <v>0</v>
      </c>
      <c r="AF3138">
        <v>0</v>
      </c>
      <c r="AG3138">
        <v>0</v>
      </c>
      <c r="AH3138">
        <v>0</v>
      </c>
      <c r="AI3138">
        <v>0</v>
      </c>
    </row>
    <row r="3139" spans="1:35" ht="30" hidden="1" x14ac:dyDescent="0.25">
      <c r="A3139" t="s">
        <v>36</v>
      </c>
      <c r="B3139" t="s">
        <v>37</v>
      </c>
      <c r="C3139" t="s">
        <v>333</v>
      </c>
      <c r="D3139" s="43" t="s">
        <v>11249</v>
      </c>
      <c r="E3139" t="s">
        <v>334</v>
      </c>
      <c r="F3139" s="44" t="s">
        <v>40</v>
      </c>
      <c r="G3139" s="44">
        <v>200000177</v>
      </c>
      <c r="H3139" s="104">
        <v>710274262</v>
      </c>
      <c r="I3139" s="105">
        <v>52604519</v>
      </c>
      <c r="J3139">
        <v>100018714</v>
      </c>
      <c r="K3139">
        <v>100018711</v>
      </c>
      <c r="L3139" t="s">
        <v>105</v>
      </c>
      <c r="M3139" t="s">
        <v>40</v>
      </c>
      <c r="N3139" t="s">
        <v>357</v>
      </c>
      <c r="O3139" s="45" t="s">
        <v>11550</v>
      </c>
      <c r="P3139" t="s">
        <v>336</v>
      </c>
      <c r="Q3139" t="s">
        <v>358</v>
      </c>
      <c r="R3139" s="45" t="s">
        <v>10609</v>
      </c>
      <c r="S3139" s="46" t="s">
        <v>10741</v>
      </c>
      <c r="T3139">
        <v>11</v>
      </c>
      <c r="U3139">
        <v>0</v>
      </c>
      <c r="V3139">
        <v>0</v>
      </c>
      <c r="Y3139" s="106">
        <v>11</v>
      </c>
      <c r="Z3139">
        <v>0</v>
      </c>
      <c r="AA3139">
        <v>0</v>
      </c>
      <c r="AB3139">
        <v>0</v>
      </c>
      <c r="AE3139" s="103">
        <v>0</v>
      </c>
      <c r="AF3139">
        <v>0</v>
      </c>
      <c r="AG3139">
        <v>0</v>
      </c>
      <c r="AH3139">
        <v>0</v>
      </c>
      <c r="AI3139">
        <v>0</v>
      </c>
    </row>
    <row r="3140" spans="1:35" ht="30" hidden="1" x14ac:dyDescent="0.25">
      <c r="A3140" t="s">
        <v>36</v>
      </c>
      <c r="B3140" t="s">
        <v>37</v>
      </c>
      <c r="C3140" t="s">
        <v>9443</v>
      </c>
      <c r="D3140" s="43" t="s">
        <v>13405</v>
      </c>
      <c r="E3140" t="s">
        <v>9444</v>
      </c>
      <c r="F3140" s="44" t="s">
        <v>8536</v>
      </c>
      <c r="G3140" s="44">
        <v>200003360</v>
      </c>
      <c r="H3140" s="104">
        <v>710281854</v>
      </c>
      <c r="I3140" s="105">
        <v>331813</v>
      </c>
      <c r="J3140">
        <v>100019526</v>
      </c>
      <c r="K3140">
        <v>200003360</v>
      </c>
      <c r="L3140" t="s">
        <v>48</v>
      </c>
      <c r="M3140" t="s">
        <v>8536</v>
      </c>
      <c r="N3140" t="s">
        <v>6661</v>
      </c>
      <c r="O3140" s="45" t="s">
        <v>13406</v>
      </c>
      <c r="P3140" t="s">
        <v>9445</v>
      </c>
      <c r="Q3140" t="s">
        <v>16920</v>
      </c>
      <c r="R3140" s="45" t="s">
        <v>13408</v>
      </c>
      <c r="S3140" s="46" t="s">
        <v>10741</v>
      </c>
      <c r="T3140">
        <v>8</v>
      </c>
      <c r="U3140">
        <v>0</v>
      </c>
      <c r="V3140">
        <v>0</v>
      </c>
      <c r="Y3140" s="106">
        <v>8</v>
      </c>
      <c r="Z3140">
        <v>2</v>
      </c>
      <c r="AA3140">
        <v>0</v>
      </c>
      <c r="AB3140">
        <v>0</v>
      </c>
      <c r="AE3140" s="103">
        <v>2</v>
      </c>
      <c r="AF3140">
        <v>8</v>
      </c>
      <c r="AG3140">
        <v>0</v>
      </c>
      <c r="AH3140">
        <v>0</v>
      </c>
      <c r="AI3140">
        <v>8</v>
      </c>
    </row>
    <row r="3141" spans="1:35" ht="30" hidden="1" x14ac:dyDescent="0.25">
      <c r="A3141" t="s">
        <v>36</v>
      </c>
      <c r="B3141" t="s">
        <v>37</v>
      </c>
      <c r="C3141" t="s">
        <v>3160</v>
      </c>
      <c r="D3141" s="43" t="s">
        <v>10968</v>
      </c>
      <c r="E3141" t="s">
        <v>3161</v>
      </c>
      <c r="F3141" s="44" t="s">
        <v>2860</v>
      </c>
      <c r="G3141" s="44">
        <v>200001247</v>
      </c>
      <c r="H3141" s="104">
        <v>710007167</v>
      </c>
      <c r="I3141" s="105">
        <v>308676</v>
      </c>
      <c r="J3141">
        <v>100006553</v>
      </c>
      <c r="K3141">
        <v>200001247</v>
      </c>
      <c r="L3141" t="s">
        <v>48</v>
      </c>
      <c r="M3141" t="s">
        <v>2860</v>
      </c>
      <c r="N3141" t="s">
        <v>3095</v>
      </c>
      <c r="O3141" s="45" t="s">
        <v>10969</v>
      </c>
      <c r="P3141" t="s">
        <v>3095</v>
      </c>
      <c r="Q3141" t="s">
        <v>3164</v>
      </c>
      <c r="R3141" s="45" t="s">
        <v>10642</v>
      </c>
      <c r="S3141" s="46" t="s">
        <v>10741</v>
      </c>
      <c r="T3141">
        <v>11</v>
      </c>
      <c r="U3141">
        <v>0</v>
      </c>
      <c r="V3141">
        <v>0</v>
      </c>
      <c r="Y3141" s="106">
        <v>11</v>
      </c>
      <c r="Z3141">
        <v>0</v>
      </c>
      <c r="AA3141">
        <v>0</v>
      </c>
      <c r="AB3141">
        <v>0</v>
      </c>
      <c r="AE3141" s="103">
        <v>0</v>
      </c>
      <c r="AF3141">
        <v>1</v>
      </c>
      <c r="AG3141">
        <v>0</v>
      </c>
      <c r="AH3141">
        <v>0</v>
      </c>
      <c r="AI3141">
        <v>1</v>
      </c>
    </row>
    <row r="3142" spans="1:35" ht="30" hidden="1" x14ac:dyDescent="0.25">
      <c r="A3142" t="s">
        <v>36</v>
      </c>
      <c r="B3142" t="s">
        <v>37</v>
      </c>
      <c r="C3142" t="s">
        <v>9009</v>
      </c>
      <c r="D3142" s="43" t="s">
        <v>16070</v>
      </c>
      <c r="E3142" t="s">
        <v>9010</v>
      </c>
      <c r="F3142" s="44" t="s">
        <v>8536</v>
      </c>
      <c r="G3142" s="44">
        <v>200003143</v>
      </c>
      <c r="H3142" s="104">
        <v>710280041</v>
      </c>
      <c r="I3142" s="105">
        <v>35542268</v>
      </c>
      <c r="J3142">
        <v>100019332</v>
      </c>
      <c r="K3142">
        <v>100015663</v>
      </c>
      <c r="L3142" t="s">
        <v>105</v>
      </c>
      <c r="M3142" t="s">
        <v>8536</v>
      </c>
      <c r="N3142" t="s">
        <v>1826</v>
      </c>
      <c r="O3142" s="45" t="s">
        <v>15542</v>
      </c>
      <c r="P3142" t="s">
        <v>9011</v>
      </c>
      <c r="Q3142" t="s">
        <v>9012</v>
      </c>
      <c r="R3142" s="45" t="s">
        <v>10678</v>
      </c>
      <c r="S3142" s="46" t="s">
        <v>10741</v>
      </c>
      <c r="T3142">
        <v>31</v>
      </c>
      <c r="U3142">
        <v>0</v>
      </c>
      <c r="V3142">
        <v>0</v>
      </c>
      <c r="Y3142" s="106">
        <v>31</v>
      </c>
      <c r="Z3142">
        <v>0</v>
      </c>
      <c r="AA3142">
        <v>0</v>
      </c>
      <c r="AB3142">
        <v>0</v>
      </c>
      <c r="AE3142" s="103">
        <v>0</v>
      </c>
      <c r="AF3142">
        <v>0</v>
      </c>
      <c r="AG3142">
        <v>0</v>
      </c>
      <c r="AH3142">
        <v>0</v>
      </c>
      <c r="AI3142">
        <v>0</v>
      </c>
    </row>
    <row r="3143" spans="1:35" ht="30" hidden="1" x14ac:dyDescent="0.25">
      <c r="A3143" t="s">
        <v>36</v>
      </c>
      <c r="B3143" t="s">
        <v>37</v>
      </c>
      <c r="C3143" t="s">
        <v>1222</v>
      </c>
      <c r="D3143" s="43" t="s">
        <v>12628</v>
      </c>
      <c r="E3143" t="s">
        <v>1223</v>
      </c>
      <c r="F3143" s="44" t="s">
        <v>814</v>
      </c>
      <c r="G3143" s="44">
        <v>200000494</v>
      </c>
      <c r="H3143" s="104">
        <v>710249098</v>
      </c>
      <c r="I3143" s="105">
        <v>36080799</v>
      </c>
      <c r="J3143">
        <v>100003233</v>
      </c>
      <c r="K3143">
        <v>100002652</v>
      </c>
      <c r="L3143" t="s">
        <v>105</v>
      </c>
      <c r="M3143" t="s">
        <v>814</v>
      </c>
      <c r="N3143" t="s">
        <v>1329</v>
      </c>
      <c r="O3143" s="45" t="s">
        <v>12629</v>
      </c>
      <c r="P3143" t="s">
        <v>1224</v>
      </c>
      <c r="Q3143" t="s">
        <v>1226</v>
      </c>
      <c r="R3143" s="45" t="s">
        <v>12630</v>
      </c>
      <c r="S3143" s="46" t="s">
        <v>10741</v>
      </c>
      <c r="T3143">
        <v>49</v>
      </c>
      <c r="U3143">
        <v>0</v>
      </c>
      <c r="V3143">
        <v>0</v>
      </c>
      <c r="Y3143" s="106">
        <v>49</v>
      </c>
      <c r="Z3143">
        <v>0</v>
      </c>
      <c r="AA3143">
        <v>0</v>
      </c>
      <c r="AB3143">
        <v>0</v>
      </c>
      <c r="AE3143" s="103">
        <v>0</v>
      </c>
      <c r="AF3143">
        <v>1</v>
      </c>
      <c r="AG3143">
        <v>0</v>
      </c>
      <c r="AH3143">
        <v>0</v>
      </c>
      <c r="AI3143">
        <v>1</v>
      </c>
    </row>
    <row r="3144" spans="1:35" ht="30" hidden="1" x14ac:dyDescent="0.25">
      <c r="A3144" t="s">
        <v>36</v>
      </c>
      <c r="B3144" t="s">
        <v>37</v>
      </c>
      <c r="C3144" t="s">
        <v>6450</v>
      </c>
      <c r="D3144" s="43" t="s">
        <v>16633</v>
      </c>
      <c r="E3144" t="s">
        <v>6451</v>
      </c>
      <c r="F3144" s="44" t="s">
        <v>568</v>
      </c>
      <c r="G3144" s="44">
        <v>200001785</v>
      </c>
      <c r="H3144" s="104">
        <v>710020848</v>
      </c>
      <c r="I3144" s="105">
        <v>320323</v>
      </c>
      <c r="J3144">
        <v>100009965</v>
      </c>
      <c r="K3144">
        <v>200001785</v>
      </c>
      <c r="L3144" t="s">
        <v>48</v>
      </c>
      <c r="M3144" t="s">
        <v>568</v>
      </c>
      <c r="N3144" t="s">
        <v>6409</v>
      </c>
      <c r="O3144" s="45" t="s">
        <v>12588</v>
      </c>
      <c r="P3144" t="s">
        <v>6452</v>
      </c>
      <c r="Q3144" t="s">
        <v>6453</v>
      </c>
      <c r="R3144" s="45" t="s">
        <v>16634</v>
      </c>
      <c r="S3144" s="46" t="s">
        <v>10741</v>
      </c>
      <c r="T3144">
        <v>6</v>
      </c>
      <c r="U3144">
        <v>0</v>
      </c>
      <c r="V3144">
        <v>0</v>
      </c>
      <c r="Y3144" s="106">
        <v>6</v>
      </c>
      <c r="Z3144">
        <v>0</v>
      </c>
      <c r="AA3144">
        <v>0</v>
      </c>
      <c r="AB3144">
        <v>0</v>
      </c>
      <c r="AE3144" s="103">
        <v>0</v>
      </c>
      <c r="AF3144">
        <v>1</v>
      </c>
      <c r="AG3144">
        <v>0</v>
      </c>
      <c r="AH3144">
        <v>0</v>
      </c>
      <c r="AI3144">
        <v>1</v>
      </c>
    </row>
    <row r="3145" spans="1:35" ht="30" hidden="1" x14ac:dyDescent="0.25">
      <c r="A3145" t="s">
        <v>36</v>
      </c>
      <c r="B3145" t="s">
        <v>37</v>
      </c>
      <c r="C3145" t="s">
        <v>9747</v>
      </c>
      <c r="D3145" s="43" t="s">
        <v>10802</v>
      </c>
      <c r="E3145" t="s">
        <v>9748</v>
      </c>
      <c r="F3145" s="44" t="s">
        <v>8536</v>
      </c>
      <c r="G3145" s="44">
        <v>200002913</v>
      </c>
      <c r="H3145" s="104">
        <v>710039204</v>
      </c>
      <c r="I3145" s="105">
        <v>691135</v>
      </c>
      <c r="J3145">
        <v>100014930</v>
      </c>
      <c r="K3145">
        <v>200002913</v>
      </c>
      <c r="L3145" t="s">
        <v>48</v>
      </c>
      <c r="M3145" t="s">
        <v>8536</v>
      </c>
      <c r="N3145" t="s">
        <v>9988</v>
      </c>
      <c r="O3145" s="45" t="s">
        <v>12634</v>
      </c>
      <c r="P3145" t="s">
        <v>9989</v>
      </c>
      <c r="Q3145" t="s">
        <v>9801</v>
      </c>
      <c r="R3145" s="45" t="s">
        <v>12635</v>
      </c>
      <c r="S3145" s="46" t="s">
        <v>10741</v>
      </c>
      <c r="T3145">
        <v>33</v>
      </c>
      <c r="U3145">
        <v>0</v>
      </c>
      <c r="V3145">
        <v>0</v>
      </c>
      <c r="Y3145" s="106">
        <v>33</v>
      </c>
      <c r="Z3145">
        <v>2</v>
      </c>
      <c r="AA3145">
        <v>0</v>
      </c>
      <c r="AB3145">
        <v>0</v>
      </c>
      <c r="AE3145" s="103">
        <v>2</v>
      </c>
      <c r="AF3145">
        <v>1</v>
      </c>
      <c r="AG3145">
        <v>0</v>
      </c>
      <c r="AH3145">
        <v>0</v>
      </c>
      <c r="AI3145">
        <v>1</v>
      </c>
    </row>
    <row r="3146" spans="1:35" ht="30" hidden="1" x14ac:dyDescent="0.25">
      <c r="A3146" t="s">
        <v>36</v>
      </c>
      <c r="B3146" t="s">
        <v>37</v>
      </c>
      <c r="C3146" t="s">
        <v>1478</v>
      </c>
      <c r="D3146" s="43" t="s">
        <v>13165</v>
      </c>
      <c r="E3146" t="s">
        <v>1479</v>
      </c>
      <c r="F3146" s="44" t="s">
        <v>814</v>
      </c>
      <c r="G3146" s="44">
        <v>200000411</v>
      </c>
      <c r="H3146" s="104">
        <v>710270569</v>
      </c>
      <c r="I3146" s="105">
        <v>51786222</v>
      </c>
      <c r="J3146">
        <v>100018484</v>
      </c>
      <c r="K3146">
        <v>100018340</v>
      </c>
      <c r="L3146" t="s">
        <v>92</v>
      </c>
      <c r="M3146" t="s">
        <v>814</v>
      </c>
      <c r="N3146" t="s">
        <v>1480</v>
      </c>
      <c r="O3146" s="45" t="s">
        <v>13166</v>
      </c>
      <c r="P3146" t="s">
        <v>1480</v>
      </c>
      <c r="Q3146" t="s">
        <v>1484</v>
      </c>
      <c r="R3146" s="45" t="s">
        <v>13167</v>
      </c>
      <c r="S3146" s="46" t="s">
        <v>10741</v>
      </c>
      <c r="T3146">
        <v>12</v>
      </c>
      <c r="U3146">
        <v>0</v>
      </c>
      <c r="V3146">
        <v>0</v>
      </c>
      <c r="Y3146" s="106">
        <v>12</v>
      </c>
      <c r="Z3146">
        <v>0</v>
      </c>
      <c r="AA3146">
        <v>0</v>
      </c>
      <c r="AB3146">
        <v>0</v>
      </c>
      <c r="AE3146" s="103">
        <v>0</v>
      </c>
      <c r="AF3146">
        <v>0</v>
      </c>
      <c r="AG3146">
        <v>0</v>
      </c>
      <c r="AH3146">
        <v>0</v>
      </c>
      <c r="AI3146">
        <v>0</v>
      </c>
    </row>
    <row r="3147" spans="1:35" ht="30" hidden="1" x14ac:dyDescent="0.25">
      <c r="A3147" t="s">
        <v>36</v>
      </c>
      <c r="B3147" t="s">
        <v>37</v>
      </c>
      <c r="C3147" t="s">
        <v>2046</v>
      </c>
      <c r="D3147" s="43" t="s">
        <v>16635</v>
      </c>
      <c r="E3147" t="s">
        <v>2047</v>
      </c>
      <c r="F3147" s="44" t="s">
        <v>1879</v>
      </c>
      <c r="G3147" s="44">
        <v>200000844</v>
      </c>
      <c r="H3147" s="104">
        <v>710010176</v>
      </c>
      <c r="I3147" s="105">
        <v>311405</v>
      </c>
      <c r="J3147">
        <v>100004448</v>
      </c>
      <c r="K3147">
        <v>200000844</v>
      </c>
      <c r="L3147" t="s">
        <v>48</v>
      </c>
      <c r="M3147" t="s">
        <v>1879</v>
      </c>
      <c r="N3147" t="s">
        <v>2029</v>
      </c>
      <c r="O3147" s="45" t="s">
        <v>13187</v>
      </c>
      <c r="P3147" t="s">
        <v>2048</v>
      </c>
      <c r="Q3147" t="s">
        <v>2049</v>
      </c>
      <c r="R3147" s="45" t="s">
        <v>16636</v>
      </c>
      <c r="S3147" s="46" t="s">
        <v>10741</v>
      </c>
      <c r="T3147">
        <v>10</v>
      </c>
      <c r="U3147">
        <v>0</v>
      </c>
      <c r="V3147">
        <v>0</v>
      </c>
      <c r="Y3147" s="106">
        <v>10</v>
      </c>
      <c r="Z3147">
        <v>0</v>
      </c>
      <c r="AA3147">
        <v>0</v>
      </c>
      <c r="AB3147">
        <v>0</v>
      </c>
      <c r="AE3147" s="103">
        <v>0</v>
      </c>
      <c r="AF3147">
        <v>0</v>
      </c>
      <c r="AG3147">
        <v>0</v>
      </c>
      <c r="AH3147">
        <v>0</v>
      </c>
      <c r="AI3147">
        <v>0</v>
      </c>
    </row>
    <row r="3148" spans="1:35" ht="30" hidden="1" x14ac:dyDescent="0.25">
      <c r="A3148" t="s">
        <v>36</v>
      </c>
      <c r="B3148" t="s">
        <v>37</v>
      </c>
      <c r="C3148" t="s">
        <v>4785</v>
      </c>
      <c r="D3148" s="43" t="s">
        <v>16640</v>
      </c>
      <c r="E3148" t="s">
        <v>4786</v>
      </c>
      <c r="F3148" s="44" t="s">
        <v>4189</v>
      </c>
      <c r="G3148" s="44">
        <v>200001407</v>
      </c>
      <c r="H3148" s="104">
        <v>710036876</v>
      </c>
      <c r="I3148" s="105">
        <v>37810600</v>
      </c>
      <c r="J3148">
        <v>100007850</v>
      </c>
      <c r="K3148">
        <v>100007851</v>
      </c>
      <c r="L3148" t="s">
        <v>92</v>
      </c>
      <c r="M3148" t="s">
        <v>4189</v>
      </c>
      <c r="N3148" t="s">
        <v>4596</v>
      </c>
      <c r="O3148" s="45" t="s">
        <v>16641</v>
      </c>
      <c r="P3148" t="s">
        <v>4787</v>
      </c>
      <c r="Q3148" t="s">
        <v>4788</v>
      </c>
      <c r="R3148" s="45" t="s">
        <v>16642</v>
      </c>
      <c r="S3148" s="46" t="s">
        <v>10741</v>
      </c>
      <c r="T3148">
        <v>31</v>
      </c>
      <c r="U3148">
        <v>0</v>
      </c>
      <c r="V3148">
        <v>0</v>
      </c>
      <c r="Y3148" s="106">
        <v>31</v>
      </c>
      <c r="Z3148">
        <v>0</v>
      </c>
      <c r="AA3148">
        <v>0</v>
      </c>
      <c r="AB3148">
        <v>0</v>
      </c>
      <c r="AE3148" s="103">
        <v>0</v>
      </c>
      <c r="AF3148">
        <v>7</v>
      </c>
      <c r="AG3148">
        <v>0</v>
      </c>
      <c r="AH3148">
        <v>0</v>
      </c>
      <c r="AI3148">
        <v>7</v>
      </c>
    </row>
    <row r="3149" spans="1:35" ht="30" hidden="1" x14ac:dyDescent="0.25">
      <c r="A3149" t="s">
        <v>36</v>
      </c>
      <c r="B3149" t="s">
        <v>37</v>
      </c>
      <c r="C3149" t="s">
        <v>6285</v>
      </c>
      <c r="D3149" s="43" t="s">
        <v>16637</v>
      </c>
      <c r="E3149" t="s">
        <v>6286</v>
      </c>
      <c r="F3149" s="44" t="s">
        <v>568</v>
      </c>
      <c r="G3149" s="44">
        <v>200002142</v>
      </c>
      <c r="H3149" s="104">
        <v>710021674</v>
      </c>
      <c r="I3149" s="105">
        <v>37888561</v>
      </c>
      <c r="J3149">
        <v>100011037</v>
      </c>
      <c r="K3149">
        <v>100011038</v>
      </c>
      <c r="L3149" t="s">
        <v>92</v>
      </c>
      <c r="M3149" t="s">
        <v>568</v>
      </c>
      <c r="N3149" t="s">
        <v>6303</v>
      </c>
      <c r="O3149" s="45" t="s">
        <v>16638</v>
      </c>
      <c r="P3149" t="s">
        <v>6287</v>
      </c>
      <c r="Q3149" t="s">
        <v>6288</v>
      </c>
      <c r="R3149" s="45" t="s">
        <v>16639</v>
      </c>
      <c r="S3149" s="46" t="s">
        <v>10741</v>
      </c>
      <c r="T3149">
        <v>6</v>
      </c>
      <c r="U3149">
        <v>0</v>
      </c>
      <c r="V3149">
        <v>0</v>
      </c>
      <c r="Y3149" s="106">
        <v>6</v>
      </c>
      <c r="Z3149">
        <v>0</v>
      </c>
      <c r="AA3149">
        <v>0</v>
      </c>
      <c r="AB3149">
        <v>0</v>
      </c>
      <c r="AE3149" s="103">
        <v>0</v>
      </c>
      <c r="AF3149">
        <v>0</v>
      </c>
      <c r="AG3149">
        <v>0</v>
      </c>
      <c r="AH3149">
        <v>0</v>
      </c>
      <c r="AI3149">
        <v>0</v>
      </c>
    </row>
    <row r="3150" spans="1:35" ht="30" hidden="1" x14ac:dyDescent="0.25">
      <c r="A3150" t="s">
        <v>36</v>
      </c>
      <c r="B3150" t="s">
        <v>37</v>
      </c>
      <c r="C3150" t="s">
        <v>1360</v>
      </c>
      <c r="D3150" s="43" t="s">
        <v>10811</v>
      </c>
      <c r="E3150" t="s">
        <v>1361</v>
      </c>
      <c r="F3150" s="44" t="s">
        <v>814</v>
      </c>
      <c r="G3150" s="44">
        <v>200000523</v>
      </c>
      <c r="H3150" s="104">
        <v>710270160</v>
      </c>
      <c r="I3150" s="105">
        <v>31875394</v>
      </c>
      <c r="J3150">
        <v>100018284</v>
      </c>
      <c r="K3150">
        <v>100003062</v>
      </c>
      <c r="L3150" t="s">
        <v>105</v>
      </c>
      <c r="M3150" t="s">
        <v>814</v>
      </c>
      <c r="N3150" t="s">
        <v>549</v>
      </c>
      <c r="O3150" s="45" t="s">
        <v>1383</v>
      </c>
      <c r="P3150" t="s">
        <v>549</v>
      </c>
      <c r="Q3150" t="s">
        <v>1366</v>
      </c>
      <c r="R3150" s="45" t="s">
        <v>10622</v>
      </c>
      <c r="S3150" s="46" t="s">
        <v>10741</v>
      </c>
      <c r="T3150">
        <v>26</v>
      </c>
      <c r="U3150">
        <v>0</v>
      </c>
      <c r="V3150">
        <v>0</v>
      </c>
      <c r="Y3150" s="106">
        <v>26</v>
      </c>
      <c r="Z3150">
        <v>0</v>
      </c>
      <c r="AA3150">
        <v>0</v>
      </c>
      <c r="AB3150">
        <v>0</v>
      </c>
      <c r="AE3150" s="103">
        <v>0</v>
      </c>
      <c r="AF3150">
        <v>1</v>
      </c>
      <c r="AG3150">
        <v>0</v>
      </c>
      <c r="AH3150">
        <v>0</v>
      </c>
      <c r="AI3150">
        <v>1</v>
      </c>
    </row>
    <row r="3151" spans="1:35" ht="30" hidden="1" x14ac:dyDescent="0.25">
      <c r="A3151" t="s">
        <v>36</v>
      </c>
      <c r="B3151" t="s">
        <v>37</v>
      </c>
      <c r="C3151" t="s">
        <v>4404</v>
      </c>
      <c r="D3151" s="43" t="s">
        <v>16643</v>
      </c>
      <c r="E3151" t="s">
        <v>4405</v>
      </c>
      <c r="F3151" s="44" t="s">
        <v>4189</v>
      </c>
      <c r="G3151" s="44">
        <v>200001324</v>
      </c>
      <c r="H3151" s="104">
        <v>710014597</v>
      </c>
      <c r="I3151" s="105">
        <v>37810693</v>
      </c>
      <c r="J3151">
        <v>100007452</v>
      </c>
      <c r="K3151">
        <v>100007455</v>
      </c>
      <c r="L3151" t="s">
        <v>105</v>
      </c>
      <c r="M3151" t="s">
        <v>4189</v>
      </c>
      <c r="N3151" t="s">
        <v>4350</v>
      </c>
      <c r="O3151" s="45" t="s">
        <v>16644</v>
      </c>
      <c r="P3151" t="s">
        <v>4406</v>
      </c>
      <c r="Q3151" t="s">
        <v>4407</v>
      </c>
      <c r="R3151" s="45" t="s">
        <v>16645</v>
      </c>
      <c r="S3151" s="46" t="s">
        <v>10741</v>
      </c>
      <c r="T3151">
        <v>13</v>
      </c>
      <c r="U3151">
        <v>0</v>
      </c>
      <c r="V3151">
        <v>0</v>
      </c>
      <c r="Y3151" s="106">
        <v>13</v>
      </c>
      <c r="Z3151">
        <v>0</v>
      </c>
      <c r="AA3151">
        <v>0</v>
      </c>
      <c r="AB3151">
        <v>0</v>
      </c>
      <c r="AE3151" s="103">
        <v>0</v>
      </c>
      <c r="AF3151">
        <v>2</v>
      </c>
      <c r="AG3151">
        <v>0</v>
      </c>
      <c r="AH3151">
        <v>0</v>
      </c>
      <c r="AI3151">
        <v>2</v>
      </c>
    </row>
    <row r="3152" spans="1:35" ht="30" hidden="1" x14ac:dyDescent="0.25">
      <c r="A3152" t="s">
        <v>36</v>
      </c>
      <c r="B3152" t="s">
        <v>37</v>
      </c>
      <c r="C3152" t="s">
        <v>142</v>
      </c>
      <c r="D3152" s="43" t="s">
        <v>16648</v>
      </c>
      <c r="E3152" t="s">
        <v>143</v>
      </c>
      <c r="F3152" s="44" t="s">
        <v>40</v>
      </c>
      <c r="G3152" s="44">
        <v>200000221</v>
      </c>
      <c r="H3152" s="104">
        <v>31811523</v>
      </c>
      <c r="I3152" s="105">
        <v>304743</v>
      </c>
      <c r="J3152">
        <v>100001011</v>
      </c>
      <c r="K3152">
        <v>200000221</v>
      </c>
      <c r="L3152" t="s">
        <v>48</v>
      </c>
      <c r="M3152" t="s">
        <v>40</v>
      </c>
      <c r="N3152" t="s">
        <v>206</v>
      </c>
      <c r="O3152" s="45" t="s">
        <v>16649</v>
      </c>
      <c r="P3152" t="s">
        <v>144</v>
      </c>
      <c r="Q3152" t="s">
        <v>145</v>
      </c>
      <c r="R3152" s="45" t="s">
        <v>16650</v>
      </c>
      <c r="S3152" s="46" t="s">
        <v>10721</v>
      </c>
      <c r="T3152">
        <v>36</v>
      </c>
      <c r="U3152">
        <v>0</v>
      </c>
      <c r="V3152">
        <v>0</v>
      </c>
      <c r="Y3152" s="106">
        <v>36</v>
      </c>
      <c r="Z3152">
        <v>0</v>
      </c>
      <c r="AA3152">
        <v>0</v>
      </c>
      <c r="AB3152">
        <v>0</v>
      </c>
      <c r="AE3152" s="103">
        <v>0</v>
      </c>
      <c r="AF3152">
        <v>5</v>
      </c>
      <c r="AG3152">
        <v>0</v>
      </c>
      <c r="AH3152">
        <v>0</v>
      </c>
      <c r="AI3152">
        <v>5</v>
      </c>
    </row>
    <row r="3153" spans="1:35" ht="30" hidden="1" x14ac:dyDescent="0.25">
      <c r="A3153" t="s">
        <v>36</v>
      </c>
      <c r="B3153" t="s">
        <v>37</v>
      </c>
      <c r="C3153" t="s">
        <v>5011</v>
      </c>
      <c r="D3153" s="43" t="s">
        <v>16646</v>
      </c>
      <c r="E3153" t="s">
        <v>5012</v>
      </c>
      <c r="F3153" s="44" t="s">
        <v>4189</v>
      </c>
      <c r="G3153" s="44">
        <v>200001583</v>
      </c>
      <c r="H3153" s="104">
        <v>710201303</v>
      </c>
      <c r="I3153" s="105">
        <v>321249</v>
      </c>
      <c r="J3153">
        <v>100008870</v>
      </c>
      <c r="K3153">
        <v>200001583</v>
      </c>
      <c r="L3153" t="s">
        <v>48</v>
      </c>
      <c r="M3153" t="s">
        <v>4189</v>
      </c>
      <c r="N3153" t="s">
        <v>4960</v>
      </c>
      <c r="O3153" s="45" t="s">
        <v>14929</v>
      </c>
      <c r="P3153" t="s">
        <v>5013</v>
      </c>
      <c r="Q3153" t="s">
        <v>5014</v>
      </c>
      <c r="R3153" s="45" t="s">
        <v>16647</v>
      </c>
      <c r="S3153" s="46" t="s">
        <v>10741</v>
      </c>
      <c r="T3153">
        <v>26</v>
      </c>
      <c r="U3153">
        <v>0</v>
      </c>
      <c r="V3153">
        <v>0</v>
      </c>
      <c r="Y3153" s="106">
        <v>26</v>
      </c>
      <c r="Z3153">
        <v>0</v>
      </c>
      <c r="AA3153">
        <v>0</v>
      </c>
      <c r="AB3153">
        <v>0</v>
      </c>
      <c r="AE3153" s="103">
        <v>0</v>
      </c>
      <c r="AF3153">
        <v>0</v>
      </c>
      <c r="AG3153">
        <v>0</v>
      </c>
      <c r="AH3153">
        <v>0</v>
      </c>
      <c r="AI3153">
        <v>0</v>
      </c>
    </row>
    <row r="3154" spans="1:35" ht="30" hidden="1" x14ac:dyDescent="0.25">
      <c r="A3154" t="s">
        <v>36</v>
      </c>
      <c r="B3154" t="s">
        <v>37</v>
      </c>
      <c r="C3154" t="s">
        <v>6411</v>
      </c>
      <c r="D3154" s="43" t="s">
        <v>16651</v>
      </c>
      <c r="E3154" t="s">
        <v>6412</v>
      </c>
      <c r="F3154" s="44" t="s">
        <v>568</v>
      </c>
      <c r="G3154" s="44">
        <v>200001777</v>
      </c>
      <c r="H3154" s="104">
        <v>710020694</v>
      </c>
      <c r="I3154" s="105">
        <v>320102</v>
      </c>
      <c r="J3154">
        <v>100009951</v>
      </c>
      <c r="K3154">
        <v>200001777</v>
      </c>
      <c r="L3154" t="s">
        <v>48</v>
      </c>
      <c r="M3154" t="s">
        <v>568</v>
      </c>
      <c r="N3154" t="s">
        <v>6409</v>
      </c>
      <c r="O3154" s="45" t="s">
        <v>16652</v>
      </c>
      <c r="P3154" t="s">
        <v>6413</v>
      </c>
      <c r="Q3154" t="s">
        <v>6414</v>
      </c>
      <c r="R3154" s="45" t="s">
        <v>16653</v>
      </c>
      <c r="S3154" s="46" t="s">
        <v>10741</v>
      </c>
      <c r="T3154">
        <v>14</v>
      </c>
      <c r="U3154">
        <v>0</v>
      </c>
      <c r="V3154">
        <v>0</v>
      </c>
      <c r="Y3154" s="106">
        <v>14</v>
      </c>
      <c r="Z3154">
        <v>0</v>
      </c>
      <c r="AA3154">
        <v>0</v>
      </c>
      <c r="AB3154">
        <v>0</v>
      </c>
      <c r="AE3154" s="103">
        <v>0</v>
      </c>
      <c r="AF3154">
        <v>3</v>
      </c>
      <c r="AG3154">
        <v>0</v>
      </c>
      <c r="AH3154">
        <v>0</v>
      </c>
      <c r="AI3154">
        <v>3</v>
      </c>
    </row>
    <row r="3155" spans="1:35" ht="30" hidden="1" x14ac:dyDescent="0.25">
      <c r="A3155" t="s">
        <v>36</v>
      </c>
      <c r="B3155" t="s">
        <v>37</v>
      </c>
      <c r="C3155" t="s">
        <v>5848</v>
      </c>
      <c r="D3155" s="43" t="s">
        <v>16658</v>
      </c>
      <c r="E3155" t="s">
        <v>5849</v>
      </c>
      <c r="F3155" s="44" t="s">
        <v>568</v>
      </c>
      <c r="G3155" s="44">
        <v>200001957</v>
      </c>
      <c r="H3155" s="104">
        <v>710216165</v>
      </c>
      <c r="I3155" s="105">
        <v>649511</v>
      </c>
      <c r="J3155">
        <v>100010459</v>
      </c>
      <c r="K3155">
        <v>200001957</v>
      </c>
      <c r="L3155" t="s">
        <v>53</v>
      </c>
      <c r="M3155" t="s">
        <v>568</v>
      </c>
      <c r="N3155" t="s">
        <v>570</v>
      </c>
      <c r="O3155" s="45" t="s">
        <v>12212</v>
      </c>
      <c r="P3155" t="s">
        <v>5850</v>
      </c>
      <c r="Q3155" t="s">
        <v>5851</v>
      </c>
      <c r="R3155" s="45" t="s">
        <v>16659</v>
      </c>
      <c r="S3155" s="46" t="s">
        <v>10741</v>
      </c>
      <c r="T3155">
        <v>6</v>
      </c>
      <c r="U3155">
        <v>0</v>
      </c>
      <c r="V3155">
        <v>0</v>
      </c>
      <c r="Y3155" s="106">
        <v>6</v>
      </c>
      <c r="Z3155">
        <v>8</v>
      </c>
      <c r="AA3155">
        <v>0</v>
      </c>
      <c r="AB3155">
        <v>0</v>
      </c>
      <c r="AE3155" s="103">
        <v>8</v>
      </c>
      <c r="AF3155">
        <v>0</v>
      </c>
      <c r="AG3155">
        <v>0</v>
      </c>
      <c r="AH3155">
        <v>0</v>
      </c>
      <c r="AI3155">
        <v>0</v>
      </c>
    </row>
    <row r="3156" spans="1:35" ht="30" hidden="1" x14ac:dyDescent="0.25">
      <c r="A3156" t="s">
        <v>780</v>
      </c>
      <c r="B3156" t="s">
        <v>592</v>
      </c>
      <c r="C3156" t="s">
        <v>5384</v>
      </c>
      <c r="D3156" s="43" t="s">
        <v>16679</v>
      </c>
      <c r="E3156" t="s">
        <v>5385</v>
      </c>
      <c r="F3156" s="44" t="s">
        <v>4189</v>
      </c>
      <c r="G3156" s="44">
        <v>200003417</v>
      </c>
      <c r="H3156" s="104">
        <v>710227736</v>
      </c>
      <c r="I3156" s="105">
        <v>37977440</v>
      </c>
      <c r="J3156">
        <v>100009098</v>
      </c>
      <c r="K3156">
        <v>100009097</v>
      </c>
      <c r="L3156" t="s">
        <v>5386</v>
      </c>
      <c r="M3156" t="s">
        <v>4189</v>
      </c>
      <c r="N3156" t="s">
        <v>4960</v>
      </c>
      <c r="O3156" s="45" t="s">
        <v>12808</v>
      </c>
      <c r="P3156" t="s">
        <v>4960</v>
      </c>
      <c r="Q3156" t="s">
        <v>16680</v>
      </c>
      <c r="R3156" s="45" t="s">
        <v>10655</v>
      </c>
      <c r="S3156" s="46" t="s">
        <v>10741</v>
      </c>
      <c r="W3156">
        <v>16</v>
      </c>
      <c r="X3156">
        <v>0</v>
      </c>
      <c r="Y3156" s="106">
        <v>16</v>
      </c>
      <c r="AC3156">
        <v>0</v>
      </c>
      <c r="AD3156">
        <v>0</v>
      </c>
      <c r="AE3156" s="103">
        <v>0</v>
      </c>
      <c r="AI3156">
        <v>0</v>
      </c>
    </row>
    <row r="3157" spans="1:35" ht="30" hidden="1" x14ac:dyDescent="0.25">
      <c r="A3157" t="s">
        <v>780</v>
      </c>
      <c r="B3157" t="s">
        <v>592</v>
      </c>
      <c r="C3157" t="s">
        <v>10232</v>
      </c>
      <c r="D3157" s="43" t="s">
        <v>16662</v>
      </c>
      <c r="E3157" t="s">
        <v>10233</v>
      </c>
      <c r="F3157" s="44" t="s">
        <v>4189</v>
      </c>
      <c r="G3157" s="44">
        <v>200004070</v>
      </c>
      <c r="H3157" s="104">
        <v>710278705</v>
      </c>
      <c r="I3157" s="105">
        <v>36610704</v>
      </c>
      <c r="J3157">
        <v>100019481</v>
      </c>
      <c r="K3157">
        <v>200004070</v>
      </c>
      <c r="L3157" t="s">
        <v>10234</v>
      </c>
      <c r="M3157" t="s">
        <v>4189</v>
      </c>
      <c r="N3157" t="s">
        <v>4808</v>
      </c>
      <c r="O3157" s="45" t="s">
        <v>16663</v>
      </c>
      <c r="P3157" t="s">
        <v>4808</v>
      </c>
      <c r="Q3157" t="s">
        <v>16664</v>
      </c>
      <c r="R3157" s="45" t="s">
        <v>10656</v>
      </c>
      <c r="S3157" s="46" t="s">
        <v>10741</v>
      </c>
      <c r="W3157">
        <v>7</v>
      </c>
      <c r="X3157">
        <v>0</v>
      </c>
      <c r="Y3157" s="106">
        <v>7</v>
      </c>
      <c r="AC3157">
        <v>0</v>
      </c>
      <c r="AD3157">
        <v>0</v>
      </c>
      <c r="AE3157" s="103">
        <v>0</v>
      </c>
      <c r="AI3157">
        <v>0</v>
      </c>
    </row>
    <row r="3158" spans="1:35" ht="30" hidden="1" x14ac:dyDescent="0.25">
      <c r="A3158" t="s">
        <v>780</v>
      </c>
      <c r="B3158" t="s">
        <v>592</v>
      </c>
      <c r="C3158" t="s">
        <v>9990</v>
      </c>
      <c r="D3158" s="43" t="s">
        <v>16691</v>
      </c>
      <c r="E3158" t="s">
        <v>9991</v>
      </c>
      <c r="F3158" s="44" t="s">
        <v>8536</v>
      </c>
      <c r="G3158" s="44">
        <v>200003541</v>
      </c>
      <c r="H3158" s="104">
        <v>710219555</v>
      </c>
      <c r="I3158" s="105">
        <v>42099790</v>
      </c>
      <c r="J3158">
        <v>100014764</v>
      </c>
      <c r="K3158">
        <v>100014765</v>
      </c>
      <c r="L3158" t="s">
        <v>9992</v>
      </c>
      <c r="M3158" t="s">
        <v>8536</v>
      </c>
      <c r="N3158" t="s">
        <v>9979</v>
      </c>
      <c r="O3158" s="45" t="s">
        <v>10948</v>
      </c>
      <c r="P3158" t="s">
        <v>9799</v>
      </c>
      <c r="Q3158" t="s">
        <v>9993</v>
      </c>
      <c r="R3158" s="45" t="s">
        <v>10949</v>
      </c>
      <c r="S3158" s="46" t="s">
        <v>10741</v>
      </c>
      <c r="W3158">
        <v>12</v>
      </c>
      <c r="X3158">
        <v>0</v>
      </c>
      <c r="Y3158" s="106">
        <v>12</v>
      </c>
      <c r="AC3158">
        <v>0</v>
      </c>
      <c r="AD3158">
        <v>0</v>
      </c>
      <c r="AE3158" s="103">
        <v>0</v>
      </c>
      <c r="AI3158">
        <v>0</v>
      </c>
    </row>
    <row r="3159" spans="1:35" ht="30" hidden="1" x14ac:dyDescent="0.25">
      <c r="A3159" t="s">
        <v>780</v>
      </c>
      <c r="B3159" t="s">
        <v>592</v>
      </c>
      <c r="C3159" t="s">
        <v>16670</v>
      </c>
      <c r="D3159" s="43" t="s">
        <v>16671</v>
      </c>
      <c r="E3159" t="s">
        <v>16672</v>
      </c>
      <c r="F3159" s="44" t="s">
        <v>8536</v>
      </c>
      <c r="G3159" s="44">
        <v>200003408</v>
      </c>
      <c r="H3159" s="104">
        <v>710201761</v>
      </c>
      <c r="I3159" s="105">
        <v>35581891</v>
      </c>
      <c r="J3159">
        <v>100015373</v>
      </c>
      <c r="K3159">
        <v>200003408</v>
      </c>
      <c r="L3159" t="s">
        <v>16673</v>
      </c>
      <c r="M3159" t="s">
        <v>8536</v>
      </c>
      <c r="N3159" t="s">
        <v>8633</v>
      </c>
      <c r="O3159" s="45" t="s">
        <v>12975</v>
      </c>
      <c r="P3159" t="s">
        <v>8801</v>
      </c>
      <c r="Q3159" t="s">
        <v>16674</v>
      </c>
      <c r="R3159" s="45" t="s">
        <v>12976</v>
      </c>
      <c r="S3159" s="46" t="s">
        <v>10741</v>
      </c>
      <c r="Y3159" s="106">
        <v>0</v>
      </c>
      <c r="AE3159" s="103">
        <v>0</v>
      </c>
      <c r="AI3159">
        <v>0</v>
      </c>
    </row>
    <row r="3160" spans="1:35" ht="30" hidden="1" x14ac:dyDescent="0.25">
      <c r="A3160" t="s">
        <v>780</v>
      </c>
      <c r="B3160" t="s">
        <v>509</v>
      </c>
      <c r="C3160" t="s">
        <v>9890</v>
      </c>
      <c r="D3160" s="43" t="s">
        <v>14954</v>
      </c>
      <c r="E3160" t="s">
        <v>9891</v>
      </c>
      <c r="F3160" s="44" t="s">
        <v>8536</v>
      </c>
      <c r="G3160" s="44">
        <v>200000007</v>
      </c>
      <c r="H3160" s="104">
        <v>50980637</v>
      </c>
      <c r="I3160" s="105">
        <v>35569794</v>
      </c>
      <c r="J3160">
        <v>100017939</v>
      </c>
      <c r="K3160">
        <v>200000007</v>
      </c>
      <c r="L3160" t="s">
        <v>9987</v>
      </c>
      <c r="M3160" t="s">
        <v>8536</v>
      </c>
      <c r="N3160" t="s">
        <v>9988</v>
      </c>
      <c r="O3160" s="45" t="s">
        <v>12634</v>
      </c>
      <c r="P3160" t="s">
        <v>9989</v>
      </c>
      <c r="Q3160" t="s">
        <v>9892</v>
      </c>
      <c r="R3160" s="45" t="s">
        <v>12635</v>
      </c>
      <c r="S3160" s="46" t="s">
        <v>10721</v>
      </c>
      <c r="W3160">
        <v>0</v>
      </c>
      <c r="X3160">
        <v>14</v>
      </c>
      <c r="Y3160" s="106">
        <v>14</v>
      </c>
      <c r="AC3160">
        <v>0</v>
      </c>
      <c r="AD3160">
        <v>0</v>
      </c>
      <c r="AE3160" s="103">
        <v>0</v>
      </c>
      <c r="AI3160">
        <v>0</v>
      </c>
    </row>
    <row r="3161" spans="1:35" ht="30" hidden="1" x14ac:dyDescent="0.25">
      <c r="A3161" t="s">
        <v>780</v>
      </c>
      <c r="B3161" t="s">
        <v>509</v>
      </c>
      <c r="C3161" t="s">
        <v>8364</v>
      </c>
      <c r="D3161" s="43" t="s">
        <v>11740</v>
      </c>
      <c r="E3161" t="s">
        <v>8365</v>
      </c>
      <c r="F3161" s="44" t="s">
        <v>6696</v>
      </c>
      <c r="G3161" s="44">
        <v>200002417</v>
      </c>
      <c r="H3161" s="104">
        <v>710152966</v>
      </c>
      <c r="I3161" s="105">
        <v>42090598</v>
      </c>
      <c r="J3161">
        <v>100012227</v>
      </c>
      <c r="K3161">
        <v>100017493</v>
      </c>
      <c r="L3161" t="s">
        <v>8525</v>
      </c>
      <c r="M3161" t="s">
        <v>6696</v>
      </c>
      <c r="N3161" t="s">
        <v>8229</v>
      </c>
      <c r="O3161" s="45" t="s">
        <v>16694</v>
      </c>
      <c r="P3161" t="s">
        <v>8229</v>
      </c>
      <c r="Q3161" t="s">
        <v>8526</v>
      </c>
      <c r="R3161" s="45" t="s">
        <v>11038</v>
      </c>
      <c r="S3161" s="46" t="s">
        <v>10741</v>
      </c>
      <c r="W3161">
        <v>0</v>
      </c>
      <c r="X3161">
        <v>19</v>
      </c>
      <c r="Y3161" s="106">
        <v>19</v>
      </c>
      <c r="AC3161">
        <v>0</v>
      </c>
      <c r="AD3161">
        <v>1</v>
      </c>
      <c r="AE3161" s="103">
        <v>1</v>
      </c>
      <c r="AI3161">
        <v>0</v>
      </c>
    </row>
    <row r="3162" spans="1:35" ht="30" hidden="1" x14ac:dyDescent="0.25">
      <c r="A3162" t="s">
        <v>780</v>
      </c>
      <c r="B3162" t="s">
        <v>592</v>
      </c>
      <c r="C3162" t="s">
        <v>1872</v>
      </c>
      <c r="D3162" s="43" t="s">
        <v>16665</v>
      </c>
      <c r="E3162" t="s">
        <v>1873</v>
      </c>
      <c r="F3162" s="44" t="s">
        <v>814</v>
      </c>
      <c r="G3162" s="44">
        <v>200000119</v>
      </c>
      <c r="H3162" s="104">
        <v>37994859</v>
      </c>
      <c r="I3162" s="105">
        <v>90000145</v>
      </c>
      <c r="J3162">
        <v>100002749</v>
      </c>
      <c r="K3162">
        <v>200000119</v>
      </c>
      <c r="L3162" t="s">
        <v>1874</v>
      </c>
      <c r="M3162" t="s">
        <v>814</v>
      </c>
      <c r="N3162" t="s">
        <v>1329</v>
      </c>
      <c r="O3162" s="45" t="s">
        <v>11624</v>
      </c>
      <c r="P3162" t="s">
        <v>1329</v>
      </c>
      <c r="Q3162" t="s">
        <v>16666</v>
      </c>
      <c r="R3162" s="45" t="s">
        <v>11625</v>
      </c>
      <c r="S3162" s="46" t="s">
        <v>10721</v>
      </c>
      <c r="W3162">
        <v>17</v>
      </c>
      <c r="X3162">
        <v>0</v>
      </c>
      <c r="Y3162" s="106">
        <v>17</v>
      </c>
      <c r="AC3162">
        <v>0</v>
      </c>
      <c r="AD3162">
        <v>0</v>
      </c>
      <c r="AE3162" s="103">
        <v>0</v>
      </c>
      <c r="AI3162">
        <v>0</v>
      </c>
    </row>
    <row r="3163" spans="1:35" ht="30" hidden="1" x14ac:dyDescent="0.25">
      <c r="A3163" t="s">
        <v>780</v>
      </c>
      <c r="B3163" t="s">
        <v>592</v>
      </c>
      <c r="C3163" t="s">
        <v>9994</v>
      </c>
      <c r="D3163" s="43" t="s">
        <v>16667</v>
      </c>
      <c r="E3163" t="s">
        <v>9995</v>
      </c>
      <c r="F3163" s="44" t="s">
        <v>8536</v>
      </c>
      <c r="G3163" s="44">
        <v>200003847</v>
      </c>
      <c r="H3163" s="104">
        <v>710276770</v>
      </c>
      <c r="I3163" s="105">
        <v>53255500</v>
      </c>
      <c r="J3163">
        <v>100018973</v>
      </c>
      <c r="K3163">
        <v>100018962</v>
      </c>
      <c r="L3163" t="s">
        <v>16668</v>
      </c>
      <c r="M3163" t="s">
        <v>8536</v>
      </c>
      <c r="N3163" t="s">
        <v>1826</v>
      </c>
      <c r="O3163" s="45" t="s">
        <v>11438</v>
      </c>
      <c r="P3163" t="s">
        <v>4228</v>
      </c>
      <c r="Q3163" t="s">
        <v>9997</v>
      </c>
      <c r="R3163" s="45" t="s">
        <v>11439</v>
      </c>
      <c r="S3163" s="46" t="s">
        <v>10741</v>
      </c>
      <c r="W3163">
        <v>3</v>
      </c>
      <c r="X3163">
        <v>0</v>
      </c>
      <c r="Y3163" s="106">
        <v>3</v>
      </c>
      <c r="AC3163">
        <v>0</v>
      </c>
      <c r="AD3163">
        <v>0</v>
      </c>
      <c r="AE3163" s="103">
        <v>0</v>
      </c>
      <c r="AI3163">
        <v>0</v>
      </c>
    </row>
    <row r="3164" spans="1:35" ht="30" hidden="1" x14ac:dyDescent="0.25">
      <c r="A3164" t="s">
        <v>780</v>
      </c>
      <c r="B3164" t="s">
        <v>509</v>
      </c>
      <c r="C3164" t="s">
        <v>5381</v>
      </c>
      <c r="D3164" s="43" t="s">
        <v>16675</v>
      </c>
      <c r="E3164" t="s">
        <v>16676</v>
      </c>
      <c r="F3164" s="44" t="s">
        <v>4189</v>
      </c>
      <c r="G3164" s="44">
        <v>200001316</v>
      </c>
      <c r="H3164" s="104">
        <v>710163975</v>
      </c>
      <c r="I3164" s="105">
        <v>30223423</v>
      </c>
      <c r="J3164">
        <v>100007323</v>
      </c>
      <c r="K3164">
        <v>100017444</v>
      </c>
      <c r="L3164" t="s">
        <v>16677</v>
      </c>
      <c r="M3164" t="s">
        <v>4189</v>
      </c>
      <c r="N3164" t="s">
        <v>4196</v>
      </c>
      <c r="O3164" s="45" t="s">
        <v>14219</v>
      </c>
      <c r="P3164" t="s">
        <v>4331</v>
      </c>
      <c r="Q3164" t="s">
        <v>5383</v>
      </c>
      <c r="R3164" s="45" t="s">
        <v>14221</v>
      </c>
      <c r="S3164" s="46" t="s">
        <v>10741</v>
      </c>
      <c r="W3164">
        <v>0</v>
      </c>
      <c r="X3164">
        <v>9</v>
      </c>
      <c r="Y3164" s="106">
        <v>9</v>
      </c>
      <c r="AC3164">
        <v>0</v>
      </c>
      <c r="AD3164">
        <v>0</v>
      </c>
      <c r="AE3164" s="103">
        <v>0</v>
      </c>
      <c r="AI3164">
        <v>0</v>
      </c>
    </row>
    <row r="3165" spans="1:35" ht="30" hidden="1" x14ac:dyDescent="0.25">
      <c r="A3165" t="s">
        <v>780</v>
      </c>
      <c r="B3165" t="s">
        <v>592</v>
      </c>
      <c r="C3165" t="s">
        <v>5391</v>
      </c>
      <c r="D3165" s="43" t="s">
        <v>16678</v>
      </c>
      <c r="E3165" t="s">
        <v>5392</v>
      </c>
      <c r="F3165" s="44" t="s">
        <v>4189</v>
      </c>
      <c r="G3165" s="44">
        <v>200003938</v>
      </c>
      <c r="H3165" s="104">
        <v>53556038</v>
      </c>
      <c r="I3165" s="105">
        <v>51428865</v>
      </c>
      <c r="J3165">
        <v>100018503</v>
      </c>
      <c r="K3165">
        <v>200003938</v>
      </c>
      <c r="L3165" t="s">
        <v>5393</v>
      </c>
      <c r="M3165" t="s">
        <v>4189</v>
      </c>
      <c r="N3165" t="s">
        <v>4808</v>
      </c>
      <c r="O3165" s="45" t="s">
        <v>10976</v>
      </c>
      <c r="P3165" t="s">
        <v>4808</v>
      </c>
      <c r="Q3165" t="s">
        <v>5394</v>
      </c>
      <c r="R3165" s="45" t="s">
        <v>10656</v>
      </c>
      <c r="S3165" s="46" t="s">
        <v>10721</v>
      </c>
      <c r="W3165">
        <v>10</v>
      </c>
      <c r="X3165">
        <v>0</v>
      </c>
      <c r="Y3165" s="106">
        <v>10</v>
      </c>
      <c r="AC3165">
        <v>0</v>
      </c>
      <c r="AD3165">
        <v>0</v>
      </c>
      <c r="AE3165" s="103">
        <v>0</v>
      </c>
      <c r="AI3165">
        <v>0</v>
      </c>
    </row>
    <row r="3166" spans="1:35" ht="30" hidden="1" x14ac:dyDescent="0.25">
      <c r="A3166" t="s">
        <v>780</v>
      </c>
      <c r="B3166" t="s">
        <v>592</v>
      </c>
      <c r="C3166" t="s">
        <v>10095</v>
      </c>
      <c r="D3166" s="43" t="s">
        <v>16687</v>
      </c>
      <c r="E3166" t="s">
        <v>10096</v>
      </c>
      <c r="F3166" s="44" t="s">
        <v>6696</v>
      </c>
      <c r="G3166" s="44">
        <v>200003413</v>
      </c>
      <c r="H3166" s="104">
        <v>42031061</v>
      </c>
      <c r="I3166" s="105">
        <v>90000130</v>
      </c>
      <c r="J3166">
        <v>100012833</v>
      </c>
      <c r="K3166">
        <v>200003413</v>
      </c>
      <c r="L3166" t="s">
        <v>10094</v>
      </c>
      <c r="M3166" t="s">
        <v>6696</v>
      </c>
      <c r="N3166" t="s">
        <v>7404</v>
      </c>
      <c r="O3166" s="45" t="s">
        <v>16688</v>
      </c>
      <c r="P3166" t="s">
        <v>7404</v>
      </c>
      <c r="Q3166" t="s">
        <v>10097</v>
      </c>
      <c r="R3166" s="45" t="s">
        <v>10665</v>
      </c>
      <c r="S3166" s="46" t="s">
        <v>10721</v>
      </c>
      <c r="Y3166" s="106">
        <v>0</v>
      </c>
      <c r="AE3166" s="103">
        <v>0</v>
      </c>
      <c r="AI3166">
        <v>0</v>
      </c>
    </row>
    <row r="3167" spans="1:35" ht="30" hidden="1" x14ac:dyDescent="0.25">
      <c r="A3167" t="s">
        <v>780</v>
      </c>
      <c r="B3167" t="s">
        <v>592</v>
      </c>
      <c r="C3167" t="s">
        <v>10098</v>
      </c>
      <c r="D3167" s="43" t="s">
        <v>16681</v>
      </c>
      <c r="E3167" t="s">
        <v>10099</v>
      </c>
      <c r="F3167" s="44" t="s">
        <v>6696</v>
      </c>
      <c r="G3167" s="44">
        <v>200003560</v>
      </c>
      <c r="H3167" s="104">
        <v>42084318</v>
      </c>
      <c r="I3167" s="105">
        <v>37887963</v>
      </c>
      <c r="J3167">
        <v>100012393</v>
      </c>
      <c r="K3167">
        <v>200003560</v>
      </c>
      <c r="L3167" t="s">
        <v>603</v>
      </c>
      <c r="M3167" t="s">
        <v>6696</v>
      </c>
      <c r="N3167" t="s">
        <v>7170</v>
      </c>
      <c r="O3167" s="45" t="s">
        <v>15999</v>
      </c>
      <c r="P3167" t="s">
        <v>7256</v>
      </c>
      <c r="Q3167" t="s">
        <v>10100</v>
      </c>
      <c r="R3167" s="45" t="s">
        <v>10676</v>
      </c>
      <c r="S3167" s="46" t="s">
        <v>10721</v>
      </c>
      <c r="Y3167" s="106">
        <v>0</v>
      </c>
      <c r="AE3167" s="103">
        <v>0</v>
      </c>
      <c r="AI3167">
        <v>0</v>
      </c>
    </row>
    <row r="3168" spans="1:35" ht="30" hidden="1" x14ac:dyDescent="0.25">
      <c r="A3168" t="s">
        <v>780</v>
      </c>
      <c r="B3168" t="s">
        <v>592</v>
      </c>
      <c r="C3168" t="s">
        <v>6691</v>
      </c>
      <c r="D3168" s="43" t="s">
        <v>16693</v>
      </c>
      <c r="E3168" t="s">
        <v>6692</v>
      </c>
      <c r="F3168" s="44" t="s">
        <v>568</v>
      </c>
      <c r="G3168" s="44">
        <v>200003601</v>
      </c>
      <c r="H3168" s="104">
        <v>53555694</v>
      </c>
      <c r="I3168" s="105">
        <v>45023158</v>
      </c>
      <c r="J3168">
        <v>100009447</v>
      </c>
      <c r="K3168">
        <v>200003601</v>
      </c>
      <c r="L3168" t="s">
        <v>1874</v>
      </c>
      <c r="M3168" t="s">
        <v>568</v>
      </c>
      <c r="N3168" t="s">
        <v>655</v>
      </c>
      <c r="O3168" s="45" t="s">
        <v>11039</v>
      </c>
      <c r="P3168" t="s">
        <v>655</v>
      </c>
      <c r="Q3168" t="s">
        <v>6693</v>
      </c>
      <c r="R3168" s="45" t="s">
        <v>10770</v>
      </c>
      <c r="S3168" s="46" t="s">
        <v>10721</v>
      </c>
      <c r="W3168">
        <v>17</v>
      </c>
      <c r="X3168">
        <v>0</v>
      </c>
      <c r="Y3168" s="106">
        <v>17</v>
      </c>
      <c r="AC3168">
        <v>0</v>
      </c>
      <c r="AD3168">
        <v>0</v>
      </c>
      <c r="AE3168" s="103">
        <v>0</v>
      </c>
      <c r="AI3168">
        <v>0</v>
      </c>
    </row>
    <row r="3169" spans="1:35" ht="30" hidden="1" x14ac:dyDescent="0.25">
      <c r="A3169" t="s">
        <v>780</v>
      </c>
      <c r="B3169" t="s">
        <v>592</v>
      </c>
      <c r="C3169" t="s">
        <v>16684</v>
      </c>
      <c r="D3169" s="43" t="s">
        <v>16685</v>
      </c>
      <c r="E3169" t="s">
        <v>16686</v>
      </c>
      <c r="F3169" s="44" t="s">
        <v>6696</v>
      </c>
      <c r="G3169" s="44">
        <v>200002341</v>
      </c>
      <c r="H3169" s="104">
        <v>710217870</v>
      </c>
      <c r="I3169" s="105">
        <v>36483087</v>
      </c>
      <c r="J3169">
        <v>100012045</v>
      </c>
      <c r="K3169">
        <v>200002341</v>
      </c>
      <c r="L3169" t="s">
        <v>10094</v>
      </c>
      <c r="M3169" t="s">
        <v>6696</v>
      </c>
      <c r="N3169" t="s">
        <v>7232</v>
      </c>
      <c r="O3169" s="45" t="s">
        <v>12390</v>
      </c>
      <c r="P3169" t="s">
        <v>7232</v>
      </c>
      <c r="Q3169" t="s">
        <v>3493</v>
      </c>
      <c r="R3169" s="45" t="s">
        <v>12391</v>
      </c>
      <c r="S3169" s="46" t="s">
        <v>10741</v>
      </c>
      <c r="Y3169" s="106">
        <v>0</v>
      </c>
      <c r="AE3169" s="103">
        <v>0</v>
      </c>
      <c r="AI3169">
        <v>0</v>
      </c>
    </row>
    <row r="3170" spans="1:35" ht="30" hidden="1" x14ac:dyDescent="0.25">
      <c r="A3170" t="s">
        <v>780</v>
      </c>
      <c r="B3170" t="s">
        <v>509</v>
      </c>
      <c r="C3170" t="s">
        <v>8402</v>
      </c>
      <c r="D3170" s="43" t="s">
        <v>13521</v>
      </c>
      <c r="E3170" t="s">
        <v>8403</v>
      </c>
      <c r="F3170" s="44" t="s">
        <v>6696</v>
      </c>
      <c r="G3170" s="44">
        <v>200002581</v>
      </c>
      <c r="H3170" s="104">
        <v>710228180</v>
      </c>
      <c r="I3170" s="105">
        <v>42227372</v>
      </c>
      <c r="J3170">
        <v>100012629</v>
      </c>
      <c r="K3170">
        <v>100017502</v>
      </c>
      <c r="L3170" t="s">
        <v>8527</v>
      </c>
      <c r="M3170" t="s">
        <v>6696</v>
      </c>
      <c r="N3170" t="s">
        <v>7404</v>
      </c>
      <c r="O3170" s="45" t="s">
        <v>11615</v>
      </c>
      <c r="P3170" t="s">
        <v>8528</v>
      </c>
      <c r="Q3170" t="s">
        <v>8529</v>
      </c>
      <c r="R3170" s="45" t="s">
        <v>16669</v>
      </c>
      <c r="S3170" s="46" t="s">
        <v>10741</v>
      </c>
      <c r="W3170">
        <v>0</v>
      </c>
      <c r="X3170">
        <v>7</v>
      </c>
      <c r="Y3170" s="106">
        <v>7</v>
      </c>
      <c r="AC3170">
        <v>0</v>
      </c>
      <c r="AD3170">
        <v>0</v>
      </c>
      <c r="AE3170" s="103">
        <v>0</v>
      </c>
      <c r="AI3170">
        <v>0</v>
      </c>
    </row>
    <row r="3171" spans="1:35" ht="30" hidden="1" x14ac:dyDescent="0.25">
      <c r="A3171" t="s">
        <v>780</v>
      </c>
      <c r="B3171" t="s">
        <v>509</v>
      </c>
      <c r="C3171" t="s">
        <v>9875</v>
      </c>
      <c r="D3171" s="43" t="s">
        <v>15168</v>
      </c>
      <c r="E3171" t="s">
        <v>9876</v>
      </c>
      <c r="F3171" s="44" t="s">
        <v>8536</v>
      </c>
      <c r="G3171" s="44">
        <v>200003313</v>
      </c>
      <c r="H3171" s="104">
        <v>710274378</v>
      </c>
      <c r="I3171" s="105">
        <v>42326931</v>
      </c>
      <c r="J3171">
        <v>100018733</v>
      </c>
      <c r="K3171">
        <v>100017543</v>
      </c>
      <c r="L3171" t="s">
        <v>10430</v>
      </c>
      <c r="M3171" t="s">
        <v>8536</v>
      </c>
      <c r="N3171" t="s">
        <v>8385</v>
      </c>
      <c r="O3171" s="45" t="s">
        <v>10951</v>
      </c>
      <c r="P3171" t="s">
        <v>8385</v>
      </c>
      <c r="Q3171" t="s">
        <v>9986</v>
      </c>
      <c r="R3171" s="45" t="s">
        <v>10952</v>
      </c>
      <c r="S3171" s="46" t="s">
        <v>10741</v>
      </c>
      <c r="W3171">
        <v>0</v>
      </c>
      <c r="X3171">
        <v>21</v>
      </c>
      <c r="Y3171" s="106">
        <v>21</v>
      </c>
      <c r="AC3171">
        <v>0</v>
      </c>
      <c r="AD3171">
        <v>0</v>
      </c>
      <c r="AE3171" s="103">
        <v>0</v>
      </c>
      <c r="AI3171">
        <v>0</v>
      </c>
    </row>
    <row r="3172" spans="1:35" ht="30" hidden="1" x14ac:dyDescent="0.25">
      <c r="A3172" t="s">
        <v>780</v>
      </c>
      <c r="B3172" t="s">
        <v>592</v>
      </c>
      <c r="C3172" t="s">
        <v>4184</v>
      </c>
      <c r="D3172" s="43" t="s">
        <v>16692</v>
      </c>
      <c r="E3172" t="s">
        <v>4185</v>
      </c>
      <c r="F3172" s="44" t="s">
        <v>2860</v>
      </c>
      <c r="G3172" s="44">
        <v>200001190</v>
      </c>
      <c r="H3172" s="104">
        <v>42120021</v>
      </c>
      <c r="I3172" s="105">
        <v>90000069</v>
      </c>
      <c r="J3172">
        <v>100006275</v>
      </c>
      <c r="K3172">
        <v>200001190</v>
      </c>
      <c r="L3172" t="s">
        <v>1874</v>
      </c>
      <c r="M3172" t="s">
        <v>2860</v>
      </c>
      <c r="N3172" t="s">
        <v>3852</v>
      </c>
      <c r="O3172" s="45" t="s">
        <v>10887</v>
      </c>
      <c r="P3172" t="s">
        <v>3852</v>
      </c>
      <c r="Q3172" t="s">
        <v>3860</v>
      </c>
      <c r="R3172" s="45" t="s">
        <v>12449</v>
      </c>
      <c r="S3172" s="46" t="s">
        <v>10721</v>
      </c>
      <c r="W3172">
        <v>16</v>
      </c>
      <c r="X3172">
        <v>0</v>
      </c>
      <c r="Y3172" s="106">
        <v>16</v>
      </c>
      <c r="AC3172">
        <v>0</v>
      </c>
      <c r="AD3172">
        <v>0</v>
      </c>
      <c r="AE3172" s="103">
        <v>0</v>
      </c>
      <c r="AI3172">
        <v>0</v>
      </c>
    </row>
    <row r="3173" spans="1:35" ht="30" hidden="1" x14ac:dyDescent="0.25">
      <c r="A3173" t="s">
        <v>780</v>
      </c>
      <c r="B3173" t="s">
        <v>592</v>
      </c>
      <c r="C3173" t="s">
        <v>5388</v>
      </c>
      <c r="D3173" s="43" t="s">
        <v>14697</v>
      </c>
      <c r="E3173" t="s">
        <v>5389</v>
      </c>
      <c r="F3173" s="44" t="s">
        <v>4189</v>
      </c>
      <c r="G3173" s="44">
        <v>200003798</v>
      </c>
      <c r="H3173" s="104">
        <v>52641139</v>
      </c>
      <c r="I3173" s="105">
        <v>36752797</v>
      </c>
      <c r="J3173">
        <v>100018752</v>
      </c>
      <c r="K3173">
        <v>200003798</v>
      </c>
      <c r="L3173" t="s">
        <v>1874</v>
      </c>
      <c r="M3173" t="s">
        <v>4189</v>
      </c>
      <c r="N3173" t="s">
        <v>4675</v>
      </c>
      <c r="O3173" s="45" t="s">
        <v>11371</v>
      </c>
      <c r="P3173" t="s">
        <v>4675</v>
      </c>
      <c r="Q3173" t="s">
        <v>5390</v>
      </c>
      <c r="R3173" s="45" t="s">
        <v>10657</v>
      </c>
      <c r="S3173" s="46" t="s">
        <v>10721</v>
      </c>
      <c r="W3173">
        <v>6</v>
      </c>
      <c r="X3173">
        <v>0</v>
      </c>
      <c r="Y3173" s="106">
        <v>6</v>
      </c>
      <c r="AC3173">
        <v>0</v>
      </c>
      <c r="AD3173">
        <v>0</v>
      </c>
      <c r="AE3173" s="103">
        <v>0</v>
      </c>
      <c r="AI3173">
        <v>0</v>
      </c>
    </row>
    <row r="3174" spans="1:35" ht="30" hidden="1" x14ac:dyDescent="0.25">
      <c r="A3174" t="s">
        <v>780</v>
      </c>
      <c r="B3174" t="s">
        <v>592</v>
      </c>
      <c r="C3174" t="s">
        <v>8530</v>
      </c>
      <c r="D3174" s="43" t="s">
        <v>16689</v>
      </c>
      <c r="E3174" t="s">
        <v>8531</v>
      </c>
      <c r="F3174" s="44" t="s">
        <v>6696</v>
      </c>
      <c r="G3174" s="44">
        <v>200003475</v>
      </c>
      <c r="H3174" s="104">
        <v>710265492</v>
      </c>
      <c r="I3174" s="105">
        <v>50535421</v>
      </c>
      <c r="J3174">
        <v>100017828</v>
      </c>
      <c r="K3174">
        <v>100017825</v>
      </c>
      <c r="L3174" t="s">
        <v>16690</v>
      </c>
      <c r="M3174" t="s">
        <v>6696</v>
      </c>
      <c r="N3174" t="s">
        <v>7404</v>
      </c>
      <c r="O3174" s="45" t="s">
        <v>10825</v>
      </c>
      <c r="P3174" t="s">
        <v>7404</v>
      </c>
      <c r="Q3174" t="s">
        <v>8533</v>
      </c>
      <c r="R3174" s="45" t="s">
        <v>10665</v>
      </c>
      <c r="S3174" s="46" t="s">
        <v>10741</v>
      </c>
      <c r="W3174">
        <v>16</v>
      </c>
      <c r="X3174">
        <v>0</v>
      </c>
      <c r="Y3174" s="106">
        <v>16</v>
      </c>
      <c r="AC3174">
        <v>0</v>
      </c>
      <c r="AD3174">
        <v>0</v>
      </c>
      <c r="AE3174" s="103">
        <v>0</v>
      </c>
      <c r="AI3174">
        <v>0</v>
      </c>
    </row>
    <row r="3175" spans="1:35" ht="30" hidden="1" x14ac:dyDescent="0.25">
      <c r="A3175" t="s">
        <v>780</v>
      </c>
      <c r="B3175" t="s">
        <v>592</v>
      </c>
      <c r="C3175" t="s">
        <v>10586</v>
      </c>
      <c r="D3175" s="43" t="s">
        <v>16682</v>
      </c>
      <c r="E3175" t="s">
        <v>16683</v>
      </c>
      <c r="F3175" s="44" t="s">
        <v>40</v>
      </c>
      <c r="G3175" s="44">
        <v>200004110</v>
      </c>
      <c r="H3175" s="104">
        <v>710216793</v>
      </c>
      <c r="I3175" s="105">
        <v>37925539</v>
      </c>
      <c r="J3175">
        <v>100000062</v>
      </c>
      <c r="K3175">
        <v>100000063</v>
      </c>
      <c r="L3175" t="s">
        <v>810</v>
      </c>
      <c r="M3175" t="s">
        <v>40</v>
      </c>
      <c r="N3175" t="s">
        <v>357</v>
      </c>
      <c r="O3175" s="45" t="s">
        <v>12417</v>
      </c>
      <c r="P3175" t="s">
        <v>336</v>
      </c>
      <c r="Q3175" t="s">
        <v>811</v>
      </c>
      <c r="R3175" s="45" t="s">
        <v>10609</v>
      </c>
      <c r="S3175" s="46" t="s">
        <v>10741</v>
      </c>
      <c r="W3175">
        <v>15</v>
      </c>
      <c r="X3175">
        <v>0</v>
      </c>
      <c r="Y3175" s="106">
        <v>15</v>
      </c>
      <c r="AC3175">
        <v>0</v>
      </c>
      <c r="AD3175">
        <v>0</v>
      </c>
      <c r="AE3175" s="103">
        <v>0</v>
      </c>
      <c r="AI3175">
        <v>0</v>
      </c>
    </row>
    <row r="3176" spans="1:35" hidden="1" x14ac:dyDescent="0.25">
      <c r="T3176" s="165">
        <f>SUM(T2:T3175)</f>
        <v>58979</v>
      </c>
      <c r="U3176" s="165">
        <f t="shared" ref="U3176:X3176" si="0">SUM(U2:U3175)</f>
        <v>3029</v>
      </c>
      <c r="V3176" s="157">
        <f t="shared" si="0"/>
        <v>2268</v>
      </c>
      <c r="W3176" s="157">
        <f t="shared" si="0"/>
        <v>135</v>
      </c>
      <c r="X3176" s="157">
        <f t="shared" si="0"/>
        <v>70</v>
      </c>
      <c r="Y3176" s="106">
        <f>SUM(Y2:Y3175)</f>
        <v>64481</v>
      </c>
      <c r="Z3176" s="157">
        <f t="shared" ref="Z3176:AG3176" si="1">SUM(Z2:Z3175)</f>
        <v>793</v>
      </c>
      <c r="AA3176" s="165">
        <f t="shared" si="1"/>
        <v>23</v>
      </c>
      <c r="AB3176" s="157">
        <f t="shared" si="1"/>
        <v>11</v>
      </c>
      <c r="AC3176" s="157">
        <f t="shared" si="1"/>
        <v>0</v>
      </c>
      <c r="AD3176" s="157">
        <f t="shared" si="1"/>
        <v>1</v>
      </c>
      <c r="AE3176" s="106">
        <f t="shared" si="1"/>
        <v>828</v>
      </c>
      <c r="AF3176" s="4">
        <f t="shared" si="1"/>
        <v>3676</v>
      </c>
      <c r="AG3176" s="4">
        <f t="shared" si="1"/>
        <v>206</v>
      </c>
    </row>
    <row r="3177" spans="1:35" hidden="1" x14ac:dyDescent="0.25">
      <c r="T3177" s="166">
        <v>58814</v>
      </c>
      <c r="U3177" s="166">
        <v>3013</v>
      </c>
      <c r="V3177" s="4"/>
      <c r="W3177" s="4"/>
      <c r="X3177" s="4"/>
      <c r="Y3177" s="4">
        <f>+T3177+U3177+V3176+W3176+X3176</f>
        <v>64300</v>
      </c>
      <c r="Z3177" s="4"/>
      <c r="AA3177" s="166">
        <v>22</v>
      </c>
      <c r="AB3177" s="4"/>
      <c r="AC3177" s="4"/>
      <c r="AD3177" s="4"/>
      <c r="AE3177" s="4">
        <f>+Z3176+AA3177+AB3176+AC3176+AD3176</f>
        <v>827</v>
      </c>
      <c r="AF3177" s="4"/>
      <c r="AG3177" s="4"/>
    </row>
    <row r="3178" spans="1:35" hidden="1" x14ac:dyDescent="0.25">
      <c r="S3178" s="164">
        <f>+T3178+U3178</f>
        <v>181</v>
      </c>
      <c r="T3178" s="4">
        <f>+T3176-T3177</f>
        <v>165</v>
      </c>
      <c r="U3178" s="4">
        <f>+U3176-U3177</f>
        <v>16</v>
      </c>
      <c r="V3178" s="4"/>
      <c r="W3178" s="4"/>
      <c r="X3178" s="4"/>
      <c r="Y3178" s="4"/>
      <c r="Z3178" s="4"/>
      <c r="AA3178" s="167">
        <v>1</v>
      </c>
      <c r="AB3178" s="4"/>
      <c r="AC3178" s="4"/>
      <c r="AD3178" s="4"/>
      <c r="AE3178" s="4"/>
      <c r="AF3178" s="4"/>
      <c r="AG3178" s="4"/>
    </row>
  </sheetData>
  <autoFilter ref="A1:WVJ3178" xr:uid="{858ED337-C983-4076-AD8E-44712188C7F7}">
    <filterColumn colId="16">
      <filters>
        <filter val="Ulica kozmonautov 1793/14"/>
        <filter val="Ulica kozmonautov 4358/2A"/>
      </filters>
    </filterColumn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11C-DBF3-4265-8AE6-AECCFA7AAF9F}">
  <sheetPr>
    <tabColor theme="4" tint="0.39997558519241921"/>
    <pageSetUpPr fitToPage="1"/>
  </sheetPr>
  <dimension ref="A1:AV3365"/>
  <sheetViews>
    <sheetView tabSelected="1" zoomScaleNormal="100" workbookViewId="0">
      <selection activeCell="AU3370" sqref="AU3370"/>
    </sheetView>
  </sheetViews>
  <sheetFormatPr defaultRowHeight="15" x14ac:dyDescent="0.25"/>
  <cols>
    <col min="1" max="1" width="3.7109375" style="1" customWidth="1"/>
    <col min="2" max="2" width="4.85546875" style="1" customWidth="1"/>
    <col min="3" max="3" width="2.85546875" style="26" customWidth="1"/>
    <col min="4" max="4" width="8.42578125" style="1" customWidth="1"/>
    <col min="5" max="5" width="11.5703125" style="57" customWidth="1"/>
    <col min="6" max="6" width="27.5703125" style="1" customWidth="1"/>
    <col min="7" max="7" width="15.42578125" style="1" customWidth="1"/>
    <col min="8" max="8" width="13.85546875" style="57" customWidth="1"/>
    <col min="9" max="9" width="10.140625" style="61" customWidth="1"/>
    <col min="10" max="10" width="10.5703125" style="57" customWidth="1"/>
    <col min="11" max="11" width="31.28515625" style="2" customWidth="1"/>
    <col min="12" max="12" width="7.7109375" style="3" customWidth="1"/>
    <col min="13" max="13" width="11.85546875" style="1" customWidth="1"/>
    <col min="14" max="14" width="7.85546875" style="1" customWidth="1"/>
    <col min="15" max="15" width="15.42578125" style="1" customWidth="1"/>
    <col min="16" max="16" width="17.85546875" style="1" customWidth="1"/>
    <col min="17" max="17" width="10.140625" style="3" hidden="1" customWidth="1"/>
    <col min="18" max="18" width="4.42578125" style="3" customWidth="1"/>
    <col min="19" max="19" width="9.85546875" customWidth="1"/>
    <col min="20" max="21" width="9.140625" customWidth="1"/>
    <col min="22" max="22" width="10.28515625" customWidth="1"/>
    <col min="23" max="23" width="9.85546875" customWidth="1"/>
    <col min="24" max="26" width="9.140625" customWidth="1"/>
    <col min="27" max="27" width="9.85546875" customWidth="1"/>
    <col min="28" max="28" width="9.140625" customWidth="1"/>
    <col min="29" max="29" width="14.42578125" customWidth="1"/>
    <col min="30" max="30" width="9.140625" customWidth="1"/>
    <col min="31" max="31" width="10.5703125" customWidth="1"/>
    <col min="32" max="34" width="9.140625" customWidth="1"/>
    <col min="35" max="36" width="11" customWidth="1"/>
    <col min="37" max="37" width="16.42578125" customWidth="1"/>
    <col min="38" max="38" width="17.28515625" customWidth="1"/>
    <col min="39" max="39" width="12.28515625" customWidth="1"/>
    <col min="40" max="40" width="9.5703125" customWidth="1"/>
    <col min="41" max="42" width="13.85546875" customWidth="1"/>
    <col min="43" max="43" width="9.28515625" customWidth="1"/>
    <col min="44" max="44" width="16.42578125" customWidth="1"/>
    <col min="45" max="45" width="11.7109375" customWidth="1"/>
    <col min="47" max="47" width="11.42578125" customWidth="1"/>
  </cols>
  <sheetData>
    <row r="1" spans="1:48" x14ac:dyDescent="0.25">
      <c r="S1" s="201"/>
      <c r="T1" s="202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192"/>
      <c r="AL1" s="192"/>
      <c r="AM1" s="201"/>
      <c r="AN1" s="192"/>
      <c r="AO1" s="192"/>
      <c r="AP1" s="201"/>
      <c r="AQ1" s="192"/>
      <c r="AR1" s="192"/>
      <c r="AS1" s="201"/>
      <c r="AT1" s="201"/>
      <c r="AU1" s="201"/>
      <c r="AV1" s="201"/>
    </row>
    <row r="2" spans="1:48" ht="182.25" customHeight="1" x14ac:dyDescent="0.25">
      <c r="A2" s="21" t="s">
        <v>0</v>
      </c>
      <c r="B2" s="22" t="s">
        <v>1</v>
      </c>
      <c r="C2" s="30" t="s">
        <v>2</v>
      </c>
      <c r="D2" s="22" t="s">
        <v>3</v>
      </c>
      <c r="E2" s="22" t="s">
        <v>4</v>
      </c>
      <c r="F2" s="23" t="s">
        <v>5</v>
      </c>
      <c r="G2" s="23" t="s">
        <v>6</v>
      </c>
      <c r="H2" s="23" t="s">
        <v>7</v>
      </c>
      <c r="I2" s="8" t="s">
        <v>8</v>
      </c>
      <c r="J2" s="9" t="s">
        <v>9</v>
      </c>
      <c r="K2" s="8" t="s">
        <v>10</v>
      </c>
      <c r="L2" s="9" t="s">
        <v>11</v>
      </c>
      <c r="M2" s="9" t="s">
        <v>12</v>
      </c>
      <c r="N2" s="23" t="s">
        <v>13</v>
      </c>
      <c r="O2" s="23" t="s">
        <v>14</v>
      </c>
      <c r="P2" s="23" t="s">
        <v>15</v>
      </c>
      <c r="Q2" s="23" t="s">
        <v>16</v>
      </c>
      <c r="R2" s="22" t="s">
        <v>17</v>
      </c>
      <c r="S2" s="25" t="s">
        <v>16790</v>
      </c>
      <c r="T2" s="5" t="s">
        <v>10696</v>
      </c>
      <c r="U2" s="6" t="s">
        <v>16791</v>
      </c>
      <c r="V2" s="24" t="s">
        <v>16789</v>
      </c>
      <c r="W2" s="7" t="s">
        <v>10697</v>
      </c>
      <c r="X2" s="6" t="s">
        <v>10425</v>
      </c>
      <c r="Y2" s="24" t="s">
        <v>10698</v>
      </c>
      <c r="Z2" s="7" t="s">
        <v>10699</v>
      </c>
      <c r="AA2" s="25" t="s">
        <v>16792</v>
      </c>
      <c r="AB2" s="5" t="s">
        <v>16793</v>
      </c>
      <c r="AC2" s="6" t="s">
        <v>16794</v>
      </c>
      <c r="AD2" s="24" t="s">
        <v>16809</v>
      </c>
      <c r="AE2" s="7" t="s">
        <v>16795</v>
      </c>
      <c r="AF2" s="6" t="s">
        <v>16796</v>
      </c>
      <c r="AG2" s="24" t="s">
        <v>16810</v>
      </c>
      <c r="AH2" s="7" t="s">
        <v>16797</v>
      </c>
      <c r="AI2" s="25" t="s">
        <v>17422</v>
      </c>
      <c r="AJ2" s="87" t="s">
        <v>16798</v>
      </c>
      <c r="AK2" s="88" t="s">
        <v>16703</v>
      </c>
      <c r="AL2" s="5" t="s">
        <v>16793</v>
      </c>
      <c r="AM2" s="6" t="s">
        <v>16794</v>
      </c>
      <c r="AN2" s="24" t="s">
        <v>16809</v>
      </c>
      <c r="AO2" s="7" t="s">
        <v>16795</v>
      </c>
      <c r="AP2" s="6" t="s">
        <v>16796</v>
      </c>
      <c r="AQ2" s="24" t="s">
        <v>16810</v>
      </c>
      <c r="AR2" s="7" t="s">
        <v>16797</v>
      </c>
      <c r="AS2" s="25" t="s">
        <v>17423</v>
      </c>
      <c r="AT2" s="87" t="s">
        <v>17424</v>
      </c>
      <c r="AU2" s="25" t="s">
        <v>17439</v>
      </c>
      <c r="AV2" s="87" t="s">
        <v>17440</v>
      </c>
    </row>
    <row r="3" spans="1:48" s="83" customFormat="1" ht="14.25" customHeight="1" x14ac:dyDescent="0.25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  <c r="F3" s="32" t="s">
        <v>23</v>
      </c>
      <c r="G3" s="32" t="s">
        <v>24</v>
      </c>
      <c r="H3" s="32" t="s">
        <v>25</v>
      </c>
      <c r="I3" s="32" t="s">
        <v>26</v>
      </c>
      <c r="J3" s="32" t="s">
        <v>27</v>
      </c>
      <c r="K3" s="32" t="s">
        <v>28</v>
      </c>
      <c r="L3" s="32" t="s">
        <v>29</v>
      </c>
      <c r="M3" s="32" t="s">
        <v>10365</v>
      </c>
      <c r="N3" s="32" t="s">
        <v>31</v>
      </c>
      <c r="O3" s="32" t="s">
        <v>32</v>
      </c>
      <c r="P3" s="32" t="s">
        <v>33</v>
      </c>
      <c r="Q3" s="32" t="s">
        <v>33</v>
      </c>
      <c r="R3" s="32" t="s">
        <v>34</v>
      </c>
      <c r="S3" s="89">
        <v>1</v>
      </c>
      <c r="T3" s="89">
        <v>2</v>
      </c>
      <c r="U3" s="89">
        <v>3</v>
      </c>
      <c r="V3" s="89" t="s">
        <v>16799</v>
      </c>
      <c r="W3" s="89" t="s">
        <v>16800</v>
      </c>
      <c r="X3" s="89">
        <v>6</v>
      </c>
      <c r="Y3" s="89" t="s">
        <v>16801</v>
      </c>
      <c r="Z3" s="89" t="s">
        <v>16802</v>
      </c>
      <c r="AA3" s="89" t="s">
        <v>16803</v>
      </c>
      <c r="AB3" s="89">
        <v>10</v>
      </c>
      <c r="AC3" s="89">
        <v>11</v>
      </c>
      <c r="AD3" s="89" t="s">
        <v>16815</v>
      </c>
      <c r="AE3" s="89" t="s">
        <v>16804</v>
      </c>
      <c r="AF3" s="89">
        <v>14</v>
      </c>
      <c r="AG3" s="89" t="s">
        <v>16808</v>
      </c>
      <c r="AH3" s="89" t="s">
        <v>16805</v>
      </c>
      <c r="AI3" s="89" t="s">
        <v>16806</v>
      </c>
      <c r="AJ3" s="90" t="s">
        <v>16807</v>
      </c>
      <c r="AK3" s="90">
        <v>19</v>
      </c>
      <c r="AL3" s="90">
        <v>20</v>
      </c>
      <c r="AM3" s="90">
        <v>21</v>
      </c>
      <c r="AN3" s="90">
        <v>22</v>
      </c>
      <c r="AO3" s="90" t="s">
        <v>17428</v>
      </c>
      <c r="AP3" s="90">
        <v>24</v>
      </c>
      <c r="AQ3" s="90">
        <v>25</v>
      </c>
      <c r="AR3" s="90" t="s">
        <v>17427</v>
      </c>
      <c r="AS3" s="90" t="s">
        <v>17426</v>
      </c>
      <c r="AT3" s="90" t="s">
        <v>17425</v>
      </c>
      <c r="AU3" s="90">
        <v>29</v>
      </c>
      <c r="AV3" s="90" t="s">
        <v>17441</v>
      </c>
    </row>
    <row r="4" spans="1:48" s="83" customFormat="1" ht="14.25" customHeight="1" x14ac:dyDescent="0.2">
      <c r="A4" s="10" t="s">
        <v>35</v>
      </c>
      <c r="B4" s="14" t="s">
        <v>780</v>
      </c>
      <c r="C4" s="14" t="s">
        <v>781</v>
      </c>
      <c r="D4" s="14" t="s">
        <v>782</v>
      </c>
      <c r="E4" s="58">
        <v>54130395</v>
      </c>
      <c r="F4" s="15" t="s">
        <v>10400</v>
      </c>
      <c r="G4" s="15" t="s">
        <v>40</v>
      </c>
      <c r="H4" s="16">
        <v>100000665</v>
      </c>
      <c r="I4" s="31">
        <v>710202270</v>
      </c>
      <c r="J4" s="13">
        <v>31780407</v>
      </c>
      <c r="K4" s="15" t="s">
        <v>796</v>
      </c>
      <c r="L4" s="12" t="s">
        <v>35</v>
      </c>
      <c r="M4" s="15" t="s">
        <v>446</v>
      </c>
      <c r="N4" s="15" t="s">
        <v>801</v>
      </c>
      <c r="O4" s="15" t="s">
        <v>434</v>
      </c>
      <c r="P4" s="15" t="s">
        <v>802</v>
      </c>
      <c r="Q4" s="48">
        <v>529389</v>
      </c>
      <c r="R4" s="11" t="s">
        <v>86</v>
      </c>
      <c r="S4" s="120">
        <v>11238</v>
      </c>
      <c r="T4" s="85">
        <v>107.03</v>
      </c>
      <c r="U4" s="86">
        <v>20</v>
      </c>
      <c r="V4" s="123">
        <v>46.825625000000002</v>
      </c>
      <c r="W4" s="85">
        <f t="shared" ref="W4:W67" si="0">+ROUND(U4*V4*8,0)</f>
        <v>7492</v>
      </c>
      <c r="X4" s="86">
        <v>0</v>
      </c>
      <c r="Y4" s="85">
        <v>16.054500000000001</v>
      </c>
      <c r="Z4" s="86">
        <f t="shared" ref="Z4:Z67" si="1">ROUND(X4*Y4*8,0)</f>
        <v>0</v>
      </c>
      <c r="AA4" s="86">
        <f t="shared" ref="AA4:AA67" si="2">+Z4+W4</f>
        <v>7492</v>
      </c>
      <c r="AB4" s="85">
        <v>122.77</v>
      </c>
      <c r="AC4" s="85">
        <v>45</v>
      </c>
      <c r="AD4" s="124">
        <f t="shared" ref="AD4:AD67" si="3">+AB4*0.6</f>
        <v>73.661999999999992</v>
      </c>
      <c r="AE4" s="86">
        <f t="shared" ref="AE4:AE67" si="4">ROUND(AC4*AD4*4,0)</f>
        <v>13259</v>
      </c>
      <c r="AF4" s="85">
        <v>0</v>
      </c>
      <c r="AG4" s="85">
        <v>36.831000000000003</v>
      </c>
      <c r="AH4" s="85">
        <f t="shared" ref="AH4:AH67" si="5">ROUND(AF4*AG4*4,0)</f>
        <v>0</v>
      </c>
      <c r="AI4" s="86">
        <f t="shared" ref="AI4:AI67" si="6">+AA4+AE4+AH4</f>
        <v>20751</v>
      </c>
      <c r="AJ4" s="86">
        <f t="shared" ref="AJ4:AJ67" si="7">+AI4-S4</f>
        <v>9513</v>
      </c>
      <c r="AK4" s="122"/>
      <c r="AL4" s="85">
        <v>122.77</v>
      </c>
      <c r="AM4" s="85">
        <v>45</v>
      </c>
      <c r="AN4" s="124">
        <f t="shared" ref="AN4:AN67" si="8">+AL4*0.6</f>
        <v>73.661999999999992</v>
      </c>
      <c r="AO4" s="86">
        <f t="shared" ref="AO4:AO67" si="9">ROUND(AM4*AN4*4,0)</f>
        <v>13259</v>
      </c>
      <c r="AP4" s="85">
        <v>0</v>
      </c>
      <c r="AQ4" s="85">
        <v>36.831000000000003</v>
      </c>
      <c r="AR4" s="85">
        <f t="shared" ref="AR4:AR67" si="10">ROUND(AP4*AQ4*4,0)</f>
        <v>0</v>
      </c>
      <c r="AS4" s="86">
        <f>+AR4+AO4+AA4</f>
        <v>20751</v>
      </c>
      <c r="AT4" s="120">
        <f>+AS4-AI4</f>
        <v>0</v>
      </c>
      <c r="AU4" s="86">
        <v>20751</v>
      </c>
      <c r="AV4" s="120">
        <f>+AU4-AS4</f>
        <v>0</v>
      </c>
    </row>
    <row r="5" spans="1:48" s="73" customFormat="1" ht="13.5" customHeight="1" x14ac:dyDescent="0.25">
      <c r="A5" s="10" t="s">
        <v>35</v>
      </c>
      <c r="B5" s="14" t="s">
        <v>780</v>
      </c>
      <c r="C5" s="14" t="s">
        <v>781</v>
      </c>
      <c r="D5" s="14" t="s">
        <v>782</v>
      </c>
      <c r="E5" s="58">
        <v>54130395</v>
      </c>
      <c r="F5" s="15" t="s">
        <v>10400</v>
      </c>
      <c r="G5" s="15" t="s">
        <v>40</v>
      </c>
      <c r="H5" s="16">
        <v>100000012</v>
      </c>
      <c r="I5" s="31">
        <v>710153279</v>
      </c>
      <c r="J5" s="13">
        <v>31746616</v>
      </c>
      <c r="K5" s="15" t="s">
        <v>787</v>
      </c>
      <c r="L5" s="12" t="s">
        <v>35</v>
      </c>
      <c r="M5" s="15" t="s">
        <v>357</v>
      </c>
      <c r="N5" s="15" t="s">
        <v>788</v>
      </c>
      <c r="O5" s="15" t="s">
        <v>336</v>
      </c>
      <c r="P5" s="15" t="s">
        <v>614</v>
      </c>
      <c r="Q5" s="48">
        <v>528595</v>
      </c>
      <c r="R5" s="11" t="s">
        <v>86</v>
      </c>
      <c r="S5" s="120">
        <v>7867</v>
      </c>
      <c r="T5" s="85">
        <v>107.03</v>
      </c>
      <c r="U5" s="86">
        <v>14</v>
      </c>
      <c r="V5" s="123">
        <v>46.825625000000002</v>
      </c>
      <c r="W5" s="85">
        <f t="shared" si="0"/>
        <v>5244</v>
      </c>
      <c r="X5" s="86">
        <v>0</v>
      </c>
      <c r="Y5" s="85">
        <v>16.054500000000001</v>
      </c>
      <c r="Z5" s="86">
        <f t="shared" si="1"/>
        <v>0</v>
      </c>
      <c r="AA5" s="86">
        <f t="shared" si="2"/>
        <v>5244</v>
      </c>
      <c r="AB5" s="85">
        <v>122.77</v>
      </c>
      <c r="AC5" s="85">
        <v>10</v>
      </c>
      <c r="AD5" s="124">
        <f t="shared" si="3"/>
        <v>73.661999999999992</v>
      </c>
      <c r="AE5" s="86">
        <f t="shared" si="4"/>
        <v>2946</v>
      </c>
      <c r="AF5" s="85">
        <v>0</v>
      </c>
      <c r="AG5" s="85">
        <v>36.831000000000003</v>
      </c>
      <c r="AH5" s="85">
        <f t="shared" si="5"/>
        <v>0</v>
      </c>
      <c r="AI5" s="86">
        <f t="shared" si="6"/>
        <v>8190</v>
      </c>
      <c r="AJ5" s="86">
        <f t="shared" si="7"/>
        <v>323</v>
      </c>
      <c r="AK5" s="84"/>
      <c r="AL5" s="85">
        <v>122.77</v>
      </c>
      <c r="AM5" s="85">
        <v>10</v>
      </c>
      <c r="AN5" s="124">
        <f t="shared" si="8"/>
        <v>73.661999999999992</v>
      </c>
      <c r="AO5" s="86">
        <f t="shared" si="9"/>
        <v>2946</v>
      </c>
      <c r="AP5" s="85">
        <v>0</v>
      </c>
      <c r="AQ5" s="85">
        <v>36.831000000000003</v>
      </c>
      <c r="AR5" s="85">
        <f t="shared" si="10"/>
        <v>0</v>
      </c>
      <c r="AS5" s="86">
        <f t="shared" ref="AS5:AS68" si="11">+AR5+AO5+AA5</f>
        <v>8190</v>
      </c>
      <c r="AT5" s="120">
        <f t="shared" ref="AT5:AT68" si="12">+AS5-AI5</f>
        <v>0</v>
      </c>
      <c r="AU5" s="86">
        <v>8190</v>
      </c>
      <c r="AV5" s="120">
        <f t="shared" ref="AV5:AV68" si="13">+AU5-AS5</f>
        <v>0</v>
      </c>
    </row>
    <row r="6" spans="1:48" s="83" customFormat="1" ht="19.5" customHeight="1" x14ac:dyDescent="0.25">
      <c r="A6" s="10" t="s">
        <v>35</v>
      </c>
      <c r="B6" s="14" t="s">
        <v>780</v>
      </c>
      <c r="C6" s="14" t="s">
        <v>781</v>
      </c>
      <c r="D6" s="14" t="s">
        <v>782</v>
      </c>
      <c r="E6" s="58">
        <v>54130395</v>
      </c>
      <c r="F6" s="15" t="s">
        <v>10400</v>
      </c>
      <c r="G6" s="15" t="s">
        <v>40</v>
      </c>
      <c r="H6" s="126">
        <v>100017377</v>
      </c>
      <c r="I6" s="28">
        <v>17319153</v>
      </c>
      <c r="J6" s="28">
        <v>17319153</v>
      </c>
      <c r="K6" s="15" t="s">
        <v>783</v>
      </c>
      <c r="L6" s="12" t="s">
        <v>35</v>
      </c>
      <c r="M6" s="15" t="s">
        <v>784</v>
      </c>
      <c r="N6" s="15" t="s">
        <v>785</v>
      </c>
      <c r="O6" s="15" t="s">
        <v>397</v>
      </c>
      <c r="P6" s="15" t="s">
        <v>786</v>
      </c>
      <c r="Q6" s="48">
        <v>529346</v>
      </c>
      <c r="R6" s="11" t="s">
        <v>86</v>
      </c>
      <c r="S6" s="120">
        <v>10676</v>
      </c>
      <c r="T6" s="85">
        <v>107.03</v>
      </c>
      <c r="U6" s="86">
        <v>19</v>
      </c>
      <c r="V6" s="123">
        <v>46.825625000000002</v>
      </c>
      <c r="W6" s="85">
        <f t="shared" si="0"/>
        <v>7117</v>
      </c>
      <c r="X6" s="86">
        <v>0</v>
      </c>
      <c r="Y6" s="85">
        <v>16.054500000000001</v>
      </c>
      <c r="Z6" s="86">
        <f t="shared" si="1"/>
        <v>0</v>
      </c>
      <c r="AA6" s="86">
        <f t="shared" si="2"/>
        <v>7117</v>
      </c>
      <c r="AB6" s="85">
        <v>122.77</v>
      </c>
      <c r="AC6" s="85">
        <v>22</v>
      </c>
      <c r="AD6" s="124">
        <f t="shared" si="3"/>
        <v>73.661999999999992</v>
      </c>
      <c r="AE6" s="86">
        <f t="shared" si="4"/>
        <v>6482</v>
      </c>
      <c r="AF6" s="85">
        <v>0</v>
      </c>
      <c r="AG6" s="85">
        <v>36.831000000000003</v>
      </c>
      <c r="AH6" s="85">
        <f t="shared" si="5"/>
        <v>0</v>
      </c>
      <c r="AI6" s="86">
        <f t="shared" si="6"/>
        <v>13599</v>
      </c>
      <c r="AJ6" s="86">
        <f t="shared" si="7"/>
        <v>2923</v>
      </c>
      <c r="AK6" s="122"/>
      <c r="AL6" s="85">
        <v>122.77</v>
      </c>
      <c r="AM6" s="85">
        <v>22</v>
      </c>
      <c r="AN6" s="124">
        <f t="shared" si="8"/>
        <v>73.661999999999992</v>
      </c>
      <c r="AO6" s="86">
        <f t="shared" si="9"/>
        <v>6482</v>
      </c>
      <c r="AP6" s="85">
        <v>0</v>
      </c>
      <c r="AQ6" s="85">
        <v>36.831000000000003</v>
      </c>
      <c r="AR6" s="85">
        <f t="shared" si="10"/>
        <v>0</v>
      </c>
      <c r="AS6" s="86">
        <f t="shared" si="11"/>
        <v>13599</v>
      </c>
      <c r="AT6" s="120">
        <f t="shared" si="12"/>
        <v>0</v>
      </c>
      <c r="AU6" s="86">
        <v>13599</v>
      </c>
      <c r="AV6" s="120">
        <f t="shared" si="13"/>
        <v>0</v>
      </c>
    </row>
    <row r="7" spans="1:48" s="155" customFormat="1" ht="28.5" customHeight="1" x14ac:dyDescent="0.2">
      <c r="A7" s="10" t="s">
        <v>35</v>
      </c>
      <c r="B7" s="14" t="s">
        <v>780</v>
      </c>
      <c r="C7" s="14" t="s">
        <v>781</v>
      </c>
      <c r="D7" s="14" t="s">
        <v>782</v>
      </c>
      <c r="E7" s="58">
        <v>54130395</v>
      </c>
      <c r="F7" s="15" t="s">
        <v>10400</v>
      </c>
      <c r="G7" s="15" t="s">
        <v>40</v>
      </c>
      <c r="H7" s="16">
        <v>100000069</v>
      </c>
      <c r="I7" s="62">
        <v>31780890</v>
      </c>
      <c r="J7" s="13">
        <v>31780890</v>
      </c>
      <c r="K7" s="15" t="s">
        <v>792</v>
      </c>
      <c r="L7" s="12" t="s">
        <v>35</v>
      </c>
      <c r="M7" s="15" t="s">
        <v>357</v>
      </c>
      <c r="N7" s="15" t="s">
        <v>793</v>
      </c>
      <c r="O7" s="15" t="s">
        <v>336</v>
      </c>
      <c r="P7" s="15" t="s">
        <v>794</v>
      </c>
      <c r="Q7" s="48">
        <v>528595</v>
      </c>
      <c r="R7" s="11" t="s">
        <v>86</v>
      </c>
      <c r="S7" s="120">
        <v>10676</v>
      </c>
      <c r="T7" s="85">
        <v>107.03</v>
      </c>
      <c r="U7" s="86">
        <v>19</v>
      </c>
      <c r="V7" s="123">
        <v>46.825625000000002</v>
      </c>
      <c r="W7" s="85">
        <f t="shared" si="0"/>
        <v>7117</v>
      </c>
      <c r="X7" s="86">
        <v>0</v>
      </c>
      <c r="Y7" s="85">
        <v>16.054500000000001</v>
      </c>
      <c r="Z7" s="86">
        <f t="shared" si="1"/>
        <v>0</v>
      </c>
      <c r="AA7" s="86">
        <f t="shared" si="2"/>
        <v>7117</v>
      </c>
      <c r="AB7" s="85">
        <v>122.77</v>
      </c>
      <c r="AC7" s="85">
        <v>24</v>
      </c>
      <c r="AD7" s="124">
        <f t="shared" si="3"/>
        <v>73.661999999999992</v>
      </c>
      <c r="AE7" s="86">
        <f t="shared" si="4"/>
        <v>7072</v>
      </c>
      <c r="AF7" s="85">
        <v>0</v>
      </c>
      <c r="AG7" s="85">
        <v>36.831000000000003</v>
      </c>
      <c r="AH7" s="85">
        <f t="shared" si="5"/>
        <v>0</v>
      </c>
      <c r="AI7" s="86">
        <f t="shared" si="6"/>
        <v>14189</v>
      </c>
      <c r="AJ7" s="86">
        <f t="shared" si="7"/>
        <v>3513</v>
      </c>
      <c r="AK7" s="122"/>
      <c r="AL7" s="85">
        <v>122.77</v>
      </c>
      <c r="AM7" s="85">
        <v>24</v>
      </c>
      <c r="AN7" s="124">
        <f t="shared" si="8"/>
        <v>73.661999999999992</v>
      </c>
      <c r="AO7" s="86">
        <f t="shared" si="9"/>
        <v>7072</v>
      </c>
      <c r="AP7" s="85">
        <v>0</v>
      </c>
      <c r="AQ7" s="85">
        <v>36.831000000000003</v>
      </c>
      <c r="AR7" s="85">
        <f t="shared" si="10"/>
        <v>0</v>
      </c>
      <c r="AS7" s="86">
        <f t="shared" si="11"/>
        <v>14189</v>
      </c>
      <c r="AT7" s="120">
        <f t="shared" si="12"/>
        <v>0</v>
      </c>
      <c r="AU7" s="86">
        <v>14189</v>
      </c>
      <c r="AV7" s="120">
        <f t="shared" si="13"/>
        <v>0</v>
      </c>
    </row>
    <row r="8" spans="1:48" s="73" customFormat="1" ht="13.5" customHeight="1" x14ac:dyDescent="0.2">
      <c r="A8" s="10" t="s">
        <v>35</v>
      </c>
      <c r="B8" s="14" t="s">
        <v>780</v>
      </c>
      <c r="C8" s="14" t="s">
        <v>781</v>
      </c>
      <c r="D8" s="14" t="s">
        <v>782</v>
      </c>
      <c r="E8" s="58">
        <v>54130395</v>
      </c>
      <c r="F8" s="15" t="s">
        <v>10400</v>
      </c>
      <c r="G8" s="15" t="s">
        <v>40</v>
      </c>
      <c r="H8" s="16">
        <v>100001235</v>
      </c>
      <c r="I8" s="31">
        <v>710170572</v>
      </c>
      <c r="J8" s="13">
        <v>35629428</v>
      </c>
      <c r="K8" s="15" t="s">
        <v>796</v>
      </c>
      <c r="L8" s="12" t="s">
        <v>35</v>
      </c>
      <c r="M8" s="15" t="s">
        <v>241</v>
      </c>
      <c r="N8" s="15" t="s">
        <v>805</v>
      </c>
      <c r="O8" s="15" t="s">
        <v>241</v>
      </c>
      <c r="P8" s="15" t="s">
        <v>806</v>
      </c>
      <c r="Q8" s="48">
        <v>508179</v>
      </c>
      <c r="R8" s="11" t="s">
        <v>86</v>
      </c>
      <c r="S8" s="120">
        <v>14048</v>
      </c>
      <c r="T8" s="85">
        <v>107.03</v>
      </c>
      <c r="U8" s="86">
        <v>25</v>
      </c>
      <c r="V8" s="123">
        <v>46.825625000000002</v>
      </c>
      <c r="W8" s="85">
        <f t="shared" si="0"/>
        <v>9365</v>
      </c>
      <c r="X8" s="86">
        <v>0</v>
      </c>
      <c r="Y8" s="85">
        <v>16.054500000000001</v>
      </c>
      <c r="Z8" s="86">
        <f t="shared" si="1"/>
        <v>0</v>
      </c>
      <c r="AA8" s="86">
        <f t="shared" si="2"/>
        <v>9365</v>
      </c>
      <c r="AB8" s="85">
        <v>122.77</v>
      </c>
      <c r="AC8" s="85">
        <v>20</v>
      </c>
      <c r="AD8" s="124">
        <f t="shared" si="3"/>
        <v>73.661999999999992</v>
      </c>
      <c r="AE8" s="86">
        <f t="shared" si="4"/>
        <v>5893</v>
      </c>
      <c r="AF8" s="85">
        <v>0</v>
      </c>
      <c r="AG8" s="85">
        <v>36.831000000000003</v>
      </c>
      <c r="AH8" s="85">
        <f t="shared" si="5"/>
        <v>0</v>
      </c>
      <c r="AI8" s="86">
        <f t="shared" si="6"/>
        <v>15258</v>
      </c>
      <c r="AJ8" s="86">
        <f t="shared" si="7"/>
        <v>1210</v>
      </c>
      <c r="AK8" s="122"/>
      <c r="AL8" s="85">
        <v>122.77</v>
      </c>
      <c r="AM8" s="85">
        <v>20</v>
      </c>
      <c r="AN8" s="124">
        <f t="shared" si="8"/>
        <v>73.661999999999992</v>
      </c>
      <c r="AO8" s="86">
        <f t="shared" si="9"/>
        <v>5893</v>
      </c>
      <c r="AP8" s="85">
        <v>0</v>
      </c>
      <c r="AQ8" s="85">
        <v>36.831000000000003</v>
      </c>
      <c r="AR8" s="85">
        <f t="shared" si="10"/>
        <v>0</v>
      </c>
      <c r="AS8" s="86">
        <f t="shared" si="11"/>
        <v>15258</v>
      </c>
      <c r="AT8" s="120">
        <f t="shared" si="12"/>
        <v>0</v>
      </c>
      <c r="AU8" s="86">
        <v>15258</v>
      </c>
      <c r="AV8" s="120">
        <f t="shared" si="13"/>
        <v>0</v>
      </c>
    </row>
    <row r="9" spans="1:48" s="73" customFormat="1" ht="47.25" customHeight="1" x14ac:dyDescent="0.2">
      <c r="A9" s="10" t="s">
        <v>35</v>
      </c>
      <c r="B9" s="14" t="s">
        <v>780</v>
      </c>
      <c r="C9" s="14" t="s">
        <v>781</v>
      </c>
      <c r="D9" s="14" t="s">
        <v>782</v>
      </c>
      <c r="E9" s="58">
        <v>54130395</v>
      </c>
      <c r="F9" s="15" t="s">
        <v>10400</v>
      </c>
      <c r="G9" s="15" t="s">
        <v>40</v>
      </c>
      <c r="H9" s="91">
        <v>100000751</v>
      </c>
      <c r="I9" s="31">
        <v>710151544</v>
      </c>
      <c r="J9" s="13">
        <v>30778964</v>
      </c>
      <c r="K9" s="15" t="s">
        <v>796</v>
      </c>
      <c r="L9" s="12" t="s">
        <v>35</v>
      </c>
      <c r="M9" s="15" t="s">
        <v>446</v>
      </c>
      <c r="N9" s="15" t="s">
        <v>797</v>
      </c>
      <c r="O9" s="15" t="s">
        <v>450</v>
      </c>
      <c r="P9" s="15" t="s">
        <v>798</v>
      </c>
      <c r="Q9" s="48">
        <v>529397</v>
      </c>
      <c r="R9" s="11" t="s">
        <v>86</v>
      </c>
      <c r="S9" s="120">
        <v>6743</v>
      </c>
      <c r="T9" s="85">
        <v>107.03</v>
      </c>
      <c r="U9" s="86">
        <v>12</v>
      </c>
      <c r="V9" s="123">
        <v>46.825625000000002</v>
      </c>
      <c r="W9" s="85">
        <f t="shared" si="0"/>
        <v>4495</v>
      </c>
      <c r="X9" s="86">
        <v>0</v>
      </c>
      <c r="Y9" s="85">
        <v>16.054500000000001</v>
      </c>
      <c r="Z9" s="86">
        <f t="shared" si="1"/>
        <v>0</v>
      </c>
      <c r="AA9" s="86">
        <f t="shared" si="2"/>
        <v>4495</v>
      </c>
      <c r="AB9" s="85">
        <v>122.77</v>
      </c>
      <c r="AC9" s="85">
        <v>7</v>
      </c>
      <c r="AD9" s="124">
        <f t="shared" si="3"/>
        <v>73.661999999999992</v>
      </c>
      <c r="AE9" s="86">
        <f t="shared" si="4"/>
        <v>2063</v>
      </c>
      <c r="AF9" s="85">
        <v>0</v>
      </c>
      <c r="AG9" s="85">
        <v>36.831000000000003</v>
      </c>
      <c r="AH9" s="85">
        <f t="shared" si="5"/>
        <v>0</v>
      </c>
      <c r="AI9" s="86">
        <f t="shared" si="6"/>
        <v>6558</v>
      </c>
      <c r="AJ9" s="86">
        <f t="shared" si="7"/>
        <v>-185</v>
      </c>
      <c r="AK9" s="122"/>
      <c r="AL9" s="85">
        <v>122.77</v>
      </c>
      <c r="AM9" s="85">
        <v>7</v>
      </c>
      <c r="AN9" s="124">
        <f t="shared" si="8"/>
        <v>73.661999999999992</v>
      </c>
      <c r="AO9" s="86">
        <f t="shared" si="9"/>
        <v>2063</v>
      </c>
      <c r="AP9" s="85">
        <v>0</v>
      </c>
      <c r="AQ9" s="85">
        <v>36.831000000000003</v>
      </c>
      <c r="AR9" s="85">
        <f t="shared" si="10"/>
        <v>0</v>
      </c>
      <c r="AS9" s="86">
        <f t="shared" si="11"/>
        <v>6558</v>
      </c>
      <c r="AT9" s="120">
        <f t="shared" si="12"/>
        <v>0</v>
      </c>
      <c r="AU9" s="86">
        <v>6558</v>
      </c>
      <c r="AV9" s="120">
        <f t="shared" si="13"/>
        <v>0</v>
      </c>
    </row>
    <row r="10" spans="1:48" s="73" customFormat="1" ht="13.5" customHeight="1" x14ac:dyDescent="0.2">
      <c r="A10" s="10" t="s">
        <v>35</v>
      </c>
      <c r="B10" s="14" t="s">
        <v>780</v>
      </c>
      <c r="C10" s="14" t="s">
        <v>781</v>
      </c>
      <c r="D10" s="14" t="s">
        <v>782</v>
      </c>
      <c r="E10" s="58">
        <v>54130395</v>
      </c>
      <c r="F10" s="15" t="s">
        <v>10400</v>
      </c>
      <c r="G10" s="15" t="s">
        <v>40</v>
      </c>
      <c r="H10" s="16">
        <v>100018534</v>
      </c>
      <c r="I10" s="31">
        <v>710271743</v>
      </c>
      <c r="J10" s="13">
        <v>51825775</v>
      </c>
      <c r="K10" s="15" t="s">
        <v>792</v>
      </c>
      <c r="L10" s="12" t="s">
        <v>35</v>
      </c>
      <c r="M10" s="15" t="s">
        <v>367</v>
      </c>
      <c r="N10" s="15">
        <v>82101</v>
      </c>
      <c r="O10" s="15" t="s">
        <v>372</v>
      </c>
      <c r="P10" s="15" t="s">
        <v>795</v>
      </c>
      <c r="Q10" s="48">
        <v>529320</v>
      </c>
      <c r="R10" s="11" t="s">
        <v>86</v>
      </c>
      <c r="S10" s="120">
        <v>2810</v>
      </c>
      <c r="T10" s="85">
        <v>107.03</v>
      </c>
      <c r="U10" s="86">
        <v>5</v>
      </c>
      <c r="V10" s="123">
        <v>46.825625000000002</v>
      </c>
      <c r="W10" s="85">
        <f t="shared" si="0"/>
        <v>1873</v>
      </c>
      <c r="X10" s="86">
        <v>0</v>
      </c>
      <c r="Y10" s="85">
        <v>16.054500000000001</v>
      </c>
      <c r="Z10" s="86">
        <f t="shared" si="1"/>
        <v>0</v>
      </c>
      <c r="AA10" s="86">
        <f t="shared" si="2"/>
        <v>1873</v>
      </c>
      <c r="AB10" s="85">
        <v>122.77</v>
      </c>
      <c r="AC10" s="85">
        <v>7</v>
      </c>
      <c r="AD10" s="124">
        <f t="shared" si="3"/>
        <v>73.661999999999992</v>
      </c>
      <c r="AE10" s="86">
        <f t="shared" si="4"/>
        <v>2063</v>
      </c>
      <c r="AF10" s="85">
        <v>0</v>
      </c>
      <c r="AG10" s="85">
        <v>36.831000000000003</v>
      </c>
      <c r="AH10" s="85">
        <f t="shared" si="5"/>
        <v>0</v>
      </c>
      <c r="AI10" s="86">
        <f t="shared" si="6"/>
        <v>3936</v>
      </c>
      <c r="AJ10" s="86">
        <f t="shared" si="7"/>
        <v>1126</v>
      </c>
      <c r="AK10" s="122"/>
      <c r="AL10" s="85">
        <v>122.77</v>
      </c>
      <c r="AM10" s="85">
        <v>7</v>
      </c>
      <c r="AN10" s="124">
        <f t="shared" si="8"/>
        <v>73.661999999999992</v>
      </c>
      <c r="AO10" s="86">
        <f t="shared" si="9"/>
        <v>2063</v>
      </c>
      <c r="AP10" s="85">
        <v>0</v>
      </c>
      <c r="AQ10" s="85">
        <v>36.831000000000003</v>
      </c>
      <c r="AR10" s="85">
        <f t="shared" si="10"/>
        <v>0</v>
      </c>
      <c r="AS10" s="86">
        <f t="shared" si="11"/>
        <v>3936</v>
      </c>
      <c r="AT10" s="120">
        <f t="shared" si="12"/>
        <v>0</v>
      </c>
      <c r="AU10" s="86">
        <v>3936</v>
      </c>
      <c r="AV10" s="120">
        <f t="shared" si="13"/>
        <v>0</v>
      </c>
    </row>
    <row r="11" spans="1:48" s="73" customFormat="1" ht="13.5" customHeight="1" x14ac:dyDescent="0.2">
      <c r="A11" s="10" t="s">
        <v>35</v>
      </c>
      <c r="B11" s="14" t="s">
        <v>780</v>
      </c>
      <c r="C11" s="14" t="s">
        <v>781</v>
      </c>
      <c r="D11" s="14" t="s">
        <v>782</v>
      </c>
      <c r="E11" s="58">
        <v>54130395</v>
      </c>
      <c r="F11" s="15" t="s">
        <v>10400</v>
      </c>
      <c r="G11" s="15" t="s">
        <v>40</v>
      </c>
      <c r="H11" s="16">
        <v>100000348</v>
      </c>
      <c r="I11" s="31">
        <v>710163363</v>
      </c>
      <c r="J11" s="13">
        <v>31750338</v>
      </c>
      <c r="K11" s="15" t="s">
        <v>789</v>
      </c>
      <c r="L11" s="12" t="s">
        <v>35</v>
      </c>
      <c r="M11" s="15" t="s">
        <v>367</v>
      </c>
      <c r="N11" s="15" t="s">
        <v>790</v>
      </c>
      <c r="O11" s="15" t="s">
        <v>372</v>
      </c>
      <c r="P11" s="15" t="s">
        <v>791</v>
      </c>
      <c r="Q11" s="48">
        <v>529320</v>
      </c>
      <c r="R11" s="11" t="s">
        <v>86</v>
      </c>
      <c r="S11" s="120">
        <v>2248</v>
      </c>
      <c r="T11" s="85">
        <v>107.03</v>
      </c>
      <c r="U11" s="86">
        <v>4</v>
      </c>
      <c r="V11" s="123">
        <v>46.825625000000002</v>
      </c>
      <c r="W11" s="85">
        <f t="shared" si="0"/>
        <v>1498</v>
      </c>
      <c r="X11" s="86">
        <v>0</v>
      </c>
      <c r="Y11" s="85">
        <v>16.054500000000001</v>
      </c>
      <c r="Z11" s="86">
        <f t="shared" si="1"/>
        <v>0</v>
      </c>
      <c r="AA11" s="86">
        <f t="shared" si="2"/>
        <v>1498</v>
      </c>
      <c r="AB11" s="85">
        <v>122.77</v>
      </c>
      <c r="AC11" s="85">
        <v>8</v>
      </c>
      <c r="AD11" s="124">
        <f t="shared" si="3"/>
        <v>73.661999999999992</v>
      </c>
      <c r="AE11" s="86">
        <f t="shared" si="4"/>
        <v>2357</v>
      </c>
      <c r="AF11" s="85">
        <v>0</v>
      </c>
      <c r="AG11" s="85">
        <v>36.831000000000003</v>
      </c>
      <c r="AH11" s="85">
        <f t="shared" si="5"/>
        <v>0</v>
      </c>
      <c r="AI11" s="86">
        <f t="shared" si="6"/>
        <v>3855</v>
      </c>
      <c r="AJ11" s="86">
        <f t="shared" si="7"/>
        <v>1607</v>
      </c>
      <c r="AK11" s="122"/>
      <c r="AL11" s="85">
        <v>122.77</v>
      </c>
      <c r="AM11" s="85">
        <v>8</v>
      </c>
      <c r="AN11" s="124">
        <f t="shared" si="8"/>
        <v>73.661999999999992</v>
      </c>
      <c r="AO11" s="86">
        <f t="shared" si="9"/>
        <v>2357</v>
      </c>
      <c r="AP11" s="85">
        <v>0</v>
      </c>
      <c r="AQ11" s="85">
        <v>36.831000000000003</v>
      </c>
      <c r="AR11" s="85">
        <f t="shared" si="10"/>
        <v>0</v>
      </c>
      <c r="AS11" s="86">
        <f t="shared" si="11"/>
        <v>3855</v>
      </c>
      <c r="AT11" s="120">
        <f t="shared" si="12"/>
        <v>0</v>
      </c>
      <c r="AU11" s="86">
        <v>3855</v>
      </c>
      <c r="AV11" s="120">
        <f t="shared" si="13"/>
        <v>0</v>
      </c>
    </row>
    <row r="12" spans="1:48" s="73" customFormat="1" ht="13.5" customHeight="1" x14ac:dyDescent="0.2">
      <c r="A12" s="10" t="s">
        <v>35</v>
      </c>
      <c r="B12" s="14" t="s">
        <v>780</v>
      </c>
      <c r="C12" s="14" t="s">
        <v>781</v>
      </c>
      <c r="D12" s="14" t="s">
        <v>782</v>
      </c>
      <c r="E12" s="58">
        <v>54130395</v>
      </c>
      <c r="F12" s="15" t="s">
        <v>10400</v>
      </c>
      <c r="G12" s="15" t="s">
        <v>40</v>
      </c>
      <c r="H12" s="16">
        <v>100000761</v>
      </c>
      <c r="I12" s="31">
        <v>710169671</v>
      </c>
      <c r="J12" s="13">
        <v>31746632</v>
      </c>
      <c r="K12" s="15" t="s">
        <v>783</v>
      </c>
      <c r="L12" s="12" t="s">
        <v>35</v>
      </c>
      <c r="M12" s="15" t="s">
        <v>446</v>
      </c>
      <c r="N12" s="15" t="s">
        <v>799</v>
      </c>
      <c r="O12" s="15" t="s">
        <v>450</v>
      </c>
      <c r="P12" s="15" t="s">
        <v>800</v>
      </c>
      <c r="Q12" s="48">
        <v>529397</v>
      </c>
      <c r="R12" s="11" t="s">
        <v>86</v>
      </c>
      <c r="S12" s="120">
        <v>1686</v>
      </c>
      <c r="T12" s="85">
        <v>107.03</v>
      </c>
      <c r="U12" s="86">
        <v>3</v>
      </c>
      <c r="V12" s="123">
        <v>46.825625000000002</v>
      </c>
      <c r="W12" s="85">
        <f t="shared" si="0"/>
        <v>1124</v>
      </c>
      <c r="X12" s="86">
        <v>0</v>
      </c>
      <c r="Y12" s="85">
        <v>16.054500000000001</v>
      </c>
      <c r="Z12" s="86">
        <f t="shared" si="1"/>
        <v>0</v>
      </c>
      <c r="AA12" s="86">
        <f t="shared" si="2"/>
        <v>1124</v>
      </c>
      <c r="AB12" s="85">
        <v>122.77</v>
      </c>
      <c r="AC12" s="85">
        <v>2</v>
      </c>
      <c r="AD12" s="124">
        <f t="shared" si="3"/>
        <v>73.661999999999992</v>
      </c>
      <c r="AE12" s="86">
        <f t="shared" si="4"/>
        <v>589</v>
      </c>
      <c r="AF12" s="85">
        <v>0</v>
      </c>
      <c r="AG12" s="85">
        <v>36.831000000000003</v>
      </c>
      <c r="AH12" s="85">
        <f t="shared" si="5"/>
        <v>0</v>
      </c>
      <c r="AI12" s="86">
        <f t="shared" si="6"/>
        <v>1713</v>
      </c>
      <c r="AJ12" s="86">
        <f t="shared" si="7"/>
        <v>27</v>
      </c>
      <c r="AK12" s="122"/>
      <c r="AL12" s="85">
        <v>122.77</v>
      </c>
      <c r="AM12" s="85">
        <v>2</v>
      </c>
      <c r="AN12" s="124">
        <f t="shared" si="8"/>
        <v>73.661999999999992</v>
      </c>
      <c r="AO12" s="86">
        <f t="shared" si="9"/>
        <v>589</v>
      </c>
      <c r="AP12" s="85">
        <v>0</v>
      </c>
      <c r="AQ12" s="85">
        <v>36.831000000000003</v>
      </c>
      <c r="AR12" s="85">
        <f t="shared" si="10"/>
        <v>0</v>
      </c>
      <c r="AS12" s="86">
        <f t="shared" si="11"/>
        <v>1713</v>
      </c>
      <c r="AT12" s="120">
        <f t="shared" si="12"/>
        <v>0</v>
      </c>
      <c r="AU12" s="86">
        <v>1713</v>
      </c>
      <c r="AV12" s="120">
        <f t="shared" si="13"/>
        <v>0</v>
      </c>
    </row>
    <row r="13" spans="1:48" s="73" customFormat="1" ht="13.5" customHeight="1" x14ac:dyDescent="0.2">
      <c r="A13" s="10" t="s">
        <v>35</v>
      </c>
      <c r="B13" s="14" t="s">
        <v>780</v>
      </c>
      <c r="C13" s="14" t="s">
        <v>781</v>
      </c>
      <c r="D13" s="14" t="s">
        <v>782</v>
      </c>
      <c r="E13" s="58">
        <v>54130395</v>
      </c>
      <c r="F13" s="15" t="s">
        <v>10400</v>
      </c>
      <c r="G13" s="15" t="s">
        <v>40</v>
      </c>
      <c r="H13" s="16">
        <v>100018234</v>
      </c>
      <c r="I13" s="31">
        <v>710269595</v>
      </c>
      <c r="J13" s="31">
        <v>51278154</v>
      </c>
      <c r="K13" s="15" t="s">
        <v>807</v>
      </c>
      <c r="L13" s="12" t="s">
        <v>35</v>
      </c>
      <c r="M13" s="15" t="s">
        <v>506</v>
      </c>
      <c r="N13" s="15" t="s">
        <v>808</v>
      </c>
      <c r="O13" s="15" t="s">
        <v>483</v>
      </c>
      <c r="P13" s="15" t="s">
        <v>809</v>
      </c>
      <c r="Q13" s="48">
        <v>529460</v>
      </c>
      <c r="R13" s="11" t="s">
        <v>45</v>
      </c>
      <c r="S13" s="120">
        <v>6743</v>
      </c>
      <c r="T13" s="85">
        <v>107.03</v>
      </c>
      <c r="U13" s="86">
        <v>12</v>
      </c>
      <c r="V13" s="123">
        <v>46.825625000000002</v>
      </c>
      <c r="W13" s="85">
        <f t="shared" si="0"/>
        <v>4495</v>
      </c>
      <c r="X13" s="86">
        <v>0</v>
      </c>
      <c r="Y13" s="85">
        <v>16.054500000000001</v>
      </c>
      <c r="Z13" s="86">
        <f t="shared" si="1"/>
        <v>0</v>
      </c>
      <c r="AA13" s="86">
        <f t="shared" si="2"/>
        <v>4495</v>
      </c>
      <c r="AB13" s="85">
        <v>122.77</v>
      </c>
      <c r="AC13" s="85">
        <v>12</v>
      </c>
      <c r="AD13" s="124">
        <f t="shared" si="3"/>
        <v>73.661999999999992</v>
      </c>
      <c r="AE13" s="86">
        <f t="shared" si="4"/>
        <v>3536</v>
      </c>
      <c r="AF13" s="85">
        <v>0</v>
      </c>
      <c r="AG13" s="85">
        <v>36.831000000000003</v>
      </c>
      <c r="AH13" s="85">
        <f t="shared" si="5"/>
        <v>0</v>
      </c>
      <c r="AI13" s="86">
        <f t="shared" si="6"/>
        <v>8031</v>
      </c>
      <c r="AJ13" s="86">
        <f t="shared" si="7"/>
        <v>1288</v>
      </c>
      <c r="AK13" s="122"/>
      <c r="AL13" s="85">
        <v>122.77</v>
      </c>
      <c r="AM13" s="85">
        <v>12</v>
      </c>
      <c r="AN13" s="124">
        <f t="shared" si="8"/>
        <v>73.661999999999992</v>
      </c>
      <c r="AO13" s="86">
        <f t="shared" si="9"/>
        <v>3536</v>
      </c>
      <c r="AP13" s="85">
        <v>0</v>
      </c>
      <c r="AQ13" s="85">
        <v>36.831000000000003</v>
      </c>
      <c r="AR13" s="85">
        <f t="shared" si="10"/>
        <v>0</v>
      </c>
      <c r="AS13" s="86">
        <f t="shared" si="11"/>
        <v>8031</v>
      </c>
      <c r="AT13" s="120">
        <f t="shared" si="12"/>
        <v>0</v>
      </c>
      <c r="AU13" s="86">
        <v>8031</v>
      </c>
      <c r="AV13" s="120">
        <f t="shared" si="13"/>
        <v>0</v>
      </c>
    </row>
    <row r="14" spans="1:48" s="73" customFormat="1" ht="13.5" customHeight="1" x14ac:dyDescent="0.2">
      <c r="A14" s="10" t="s">
        <v>35</v>
      </c>
      <c r="B14" s="14" t="s">
        <v>780</v>
      </c>
      <c r="C14" s="14" t="s">
        <v>781</v>
      </c>
      <c r="D14" s="14" t="s">
        <v>782</v>
      </c>
      <c r="E14" s="58">
        <v>54130395</v>
      </c>
      <c r="F14" s="15" t="s">
        <v>10400</v>
      </c>
      <c r="G14" s="15" t="s">
        <v>40</v>
      </c>
      <c r="H14" s="16">
        <v>100000998</v>
      </c>
      <c r="I14" s="31">
        <v>710231750</v>
      </c>
      <c r="J14" s="13">
        <v>31780768</v>
      </c>
      <c r="K14" s="15" t="s">
        <v>792</v>
      </c>
      <c r="L14" s="12" t="s">
        <v>35</v>
      </c>
      <c r="M14" s="15" t="s">
        <v>506</v>
      </c>
      <c r="N14" s="15" t="s">
        <v>803</v>
      </c>
      <c r="O14" s="15" t="s">
        <v>483</v>
      </c>
      <c r="P14" s="15" t="s">
        <v>804</v>
      </c>
      <c r="Q14" s="48">
        <v>529460</v>
      </c>
      <c r="R14" s="11" t="s">
        <v>86</v>
      </c>
      <c r="S14" s="120">
        <v>5619</v>
      </c>
      <c r="T14" s="85">
        <v>107.03</v>
      </c>
      <c r="U14" s="86">
        <v>10</v>
      </c>
      <c r="V14" s="123">
        <v>46.825625000000002</v>
      </c>
      <c r="W14" s="85">
        <f t="shared" si="0"/>
        <v>3746</v>
      </c>
      <c r="X14" s="86">
        <v>0</v>
      </c>
      <c r="Y14" s="85">
        <v>16.054500000000001</v>
      </c>
      <c r="Z14" s="86">
        <f t="shared" si="1"/>
        <v>0</v>
      </c>
      <c r="AA14" s="86">
        <f t="shared" si="2"/>
        <v>3746</v>
      </c>
      <c r="AB14" s="85">
        <v>122.77</v>
      </c>
      <c r="AC14" s="85">
        <v>28</v>
      </c>
      <c r="AD14" s="124">
        <f t="shared" si="3"/>
        <v>73.661999999999992</v>
      </c>
      <c r="AE14" s="86">
        <f t="shared" si="4"/>
        <v>8250</v>
      </c>
      <c r="AF14" s="85">
        <v>0</v>
      </c>
      <c r="AG14" s="85">
        <v>36.831000000000003</v>
      </c>
      <c r="AH14" s="85">
        <f t="shared" si="5"/>
        <v>0</v>
      </c>
      <c r="AI14" s="86">
        <f t="shared" si="6"/>
        <v>11996</v>
      </c>
      <c r="AJ14" s="86">
        <f t="shared" si="7"/>
        <v>6377</v>
      </c>
      <c r="AK14" s="122"/>
      <c r="AL14" s="85">
        <v>122.77</v>
      </c>
      <c r="AM14" s="85">
        <v>28</v>
      </c>
      <c r="AN14" s="124">
        <f t="shared" si="8"/>
        <v>73.661999999999992</v>
      </c>
      <c r="AO14" s="86">
        <f t="shared" si="9"/>
        <v>8250</v>
      </c>
      <c r="AP14" s="85">
        <v>0</v>
      </c>
      <c r="AQ14" s="85">
        <v>36.831000000000003</v>
      </c>
      <c r="AR14" s="85">
        <f t="shared" si="10"/>
        <v>0</v>
      </c>
      <c r="AS14" s="86">
        <f t="shared" si="11"/>
        <v>11996</v>
      </c>
      <c r="AT14" s="120">
        <f t="shared" si="12"/>
        <v>0</v>
      </c>
      <c r="AU14" s="86">
        <v>11996</v>
      </c>
      <c r="AV14" s="120">
        <f t="shared" si="13"/>
        <v>0</v>
      </c>
    </row>
    <row r="15" spans="1:48" s="73" customFormat="1" ht="13.5" customHeight="1" x14ac:dyDescent="0.2">
      <c r="A15" s="10" t="s">
        <v>35</v>
      </c>
      <c r="B15" s="14" t="s">
        <v>36</v>
      </c>
      <c r="C15" s="14" t="s">
        <v>37</v>
      </c>
      <c r="D15" s="14" t="s">
        <v>66</v>
      </c>
      <c r="E15" s="58">
        <v>306142</v>
      </c>
      <c r="F15" s="15" t="s">
        <v>67</v>
      </c>
      <c r="G15" s="15" t="s">
        <v>40</v>
      </c>
      <c r="H15" s="16">
        <v>100001447</v>
      </c>
      <c r="I15" s="62">
        <v>710003633</v>
      </c>
      <c r="J15" s="13">
        <v>306142</v>
      </c>
      <c r="K15" s="15" t="s">
        <v>48</v>
      </c>
      <c r="L15" s="12" t="s">
        <v>35</v>
      </c>
      <c r="M15" s="15" t="s">
        <v>42</v>
      </c>
      <c r="N15" s="49">
        <v>92526</v>
      </c>
      <c r="O15" s="15" t="s">
        <v>68</v>
      </c>
      <c r="P15" s="15" t="s">
        <v>69</v>
      </c>
      <c r="Q15" s="48">
        <v>503983</v>
      </c>
      <c r="R15" s="11" t="s">
        <v>45</v>
      </c>
      <c r="S15" s="120">
        <v>10676</v>
      </c>
      <c r="T15" s="85">
        <v>107.03</v>
      </c>
      <c r="U15" s="86">
        <v>19</v>
      </c>
      <c r="V15" s="123">
        <v>46.825625000000002</v>
      </c>
      <c r="W15" s="85">
        <f t="shared" si="0"/>
        <v>7117</v>
      </c>
      <c r="X15" s="86">
        <v>0</v>
      </c>
      <c r="Y15" s="85">
        <v>16.054500000000001</v>
      </c>
      <c r="Z15" s="86">
        <f t="shared" si="1"/>
        <v>0</v>
      </c>
      <c r="AA15" s="86">
        <f t="shared" si="2"/>
        <v>7117</v>
      </c>
      <c r="AB15" s="85">
        <v>122.77</v>
      </c>
      <c r="AC15" s="85">
        <v>17</v>
      </c>
      <c r="AD15" s="124">
        <f t="shared" si="3"/>
        <v>73.661999999999992</v>
      </c>
      <c r="AE15" s="86">
        <f t="shared" si="4"/>
        <v>5009</v>
      </c>
      <c r="AF15" s="85">
        <v>0</v>
      </c>
      <c r="AG15" s="85">
        <v>36.831000000000003</v>
      </c>
      <c r="AH15" s="85">
        <f t="shared" si="5"/>
        <v>0</v>
      </c>
      <c r="AI15" s="86">
        <f t="shared" si="6"/>
        <v>12126</v>
      </c>
      <c r="AJ15" s="86">
        <f t="shared" si="7"/>
        <v>1450</v>
      </c>
      <c r="AK15" s="122"/>
      <c r="AL15" s="85">
        <v>122.77</v>
      </c>
      <c r="AM15" s="85">
        <v>17</v>
      </c>
      <c r="AN15" s="124">
        <f t="shared" si="8"/>
        <v>73.661999999999992</v>
      </c>
      <c r="AO15" s="86">
        <f t="shared" si="9"/>
        <v>5009</v>
      </c>
      <c r="AP15" s="85">
        <v>0</v>
      </c>
      <c r="AQ15" s="85">
        <v>36.831000000000003</v>
      </c>
      <c r="AR15" s="85">
        <f t="shared" si="10"/>
        <v>0</v>
      </c>
      <c r="AS15" s="86">
        <f t="shared" si="11"/>
        <v>12126</v>
      </c>
      <c r="AT15" s="120">
        <f t="shared" si="12"/>
        <v>0</v>
      </c>
      <c r="AU15" s="86">
        <v>12126</v>
      </c>
      <c r="AV15" s="120">
        <f t="shared" si="13"/>
        <v>0</v>
      </c>
    </row>
    <row r="16" spans="1:48" s="73" customFormat="1" ht="13.5" customHeight="1" x14ac:dyDescent="0.2">
      <c r="A16" s="10" t="s">
        <v>35</v>
      </c>
      <c r="B16" s="14" t="s">
        <v>36</v>
      </c>
      <c r="C16" s="14" t="s">
        <v>37</v>
      </c>
      <c r="D16" s="14" t="s">
        <v>134</v>
      </c>
      <c r="E16" s="58">
        <v>304727</v>
      </c>
      <c r="F16" s="15" t="s">
        <v>135</v>
      </c>
      <c r="G16" s="15" t="s">
        <v>40</v>
      </c>
      <c r="H16" s="16">
        <v>100001181</v>
      </c>
      <c r="I16" s="62">
        <v>710001479</v>
      </c>
      <c r="J16" s="13">
        <v>304727</v>
      </c>
      <c r="K16" s="15" t="s">
        <v>48</v>
      </c>
      <c r="L16" s="12" t="s">
        <v>35</v>
      </c>
      <c r="M16" s="15" t="s">
        <v>106</v>
      </c>
      <c r="N16" s="49">
        <v>90088</v>
      </c>
      <c r="O16" s="15" t="s">
        <v>136</v>
      </c>
      <c r="P16" s="15" t="s">
        <v>137</v>
      </c>
      <c r="Q16" s="48">
        <v>507873</v>
      </c>
      <c r="R16" s="11" t="s">
        <v>45</v>
      </c>
      <c r="S16" s="120">
        <v>6181</v>
      </c>
      <c r="T16" s="85">
        <v>107.03</v>
      </c>
      <c r="U16" s="86">
        <v>11</v>
      </c>
      <c r="V16" s="123">
        <v>46.825625000000002</v>
      </c>
      <c r="W16" s="85">
        <f t="shared" si="0"/>
        <v>4121</v>
      </c>
      <c r="X16" s="86">
        <v>0</v>
      </c>
      <c r="Y16" s="85">
        <v>16.054500000000001</v>
      </c>
      <c r="Z16" s="86">
        <f t="shared" si="1"/>
        <v>0</v>
      </c>
      <c r="AA16" s="86">
        <f t="shared" si="2"/>
        <v>4121</v>
      </c>
      <c r="AB16" s="85">
        <v>122.77</v>
      </c>
      <c r="AC16" s="85">
        <v>5</v>
      </c>
      <c r="AD16" s="124">
        <f t="shared" si="3"/>
        <v>73.661999999999992</v>
      </c>
      <c r="AE16" s="86">
        <f t="shared" si="4"/>
        <v>1473</v>
      </c>
      <c r="AF16" s="85">
        <v>0</v>
      </c>
      <c r="AG16" s="85">
        <v>36.831000000000003</v>
      </c>
      <c r="AH16" s="85">
        <f t="shared" si="5"/>
        <v>0</v>
      </c>
      <c r="AI16" s="86">
        <f t="shared" si="6"/>
        <v>5594</v>
      </c>
      <c r="AJ16" s="86">
        <f t="shared" si="7"/>
        <v>-587</v>
      </c>
      <c r="AK16" s="122"/>
      <c r="AL16" s="85">
        <v>122.77</v>
      </c>
      <c r="AM16" s="85">
        <v>5</v>
      </c>
      <c r="AN16" s="124">
        <f t="shared" si="8"/>
        <v>73.661999999999992</v>
      </c>
      <c r="AO16" s="86">
        <f t="shared" si="9"/>
        <v>1473</v>
      </c>
      <c r="AP16" s="85">
        <v>0</v>
      </c>
      <c r="AQ16" s="85">
        <v>36.831000000000003</v>
      </c>
      <c r="AR16" s="85">
        <f t="shared" si="10"/>
        <v>0</v>
      </c>
      <c r="AS16" s="86">
        <f t="shared" si="11"/>
        <v>5594</v>
      </c>
      <c r="AT16" s="120">
        <f t="shared" si="12"/>
        <v>0</v>
      </c>
      <c r="AU16" s="86">
        <v>5594</v>
      </c>
      <c r="AV16" s="120">
        <f t="shared" si="13"/>
        <v>0</v>
      </c>
    </row>
    <row r="17" spans="1:48" s="73" customFormat="1" ht="13.5" customHeight="1" x14ac:dyDescent="0.2">
      <c r="A17" s="10" t="s">
        <v>35</v>
      </c>
      <c r="B17" s="14" t="s">
        <v>36</v>
      </c>
      <c r="C17" s="14" t="s">
        <v>37</v>
      </c>
      <c r="D17" s="14" t="s">
        <v>448</v>
      </c>
      <c r="E17" s="58">
        <v>603520</v>
      </c>
      <c r="F17" s="15" t="s">
        <v>449</v>
      </c>
      <c r="G17" s="15" t="s">
        <v>40</v>
      </c>
      <c r="H17" s="16">
        <v>100000700</v>
      </c>
      <c r="I17" s="62">
        <v>710001045</v>
      </c>
      <c r="J17" s="13">
        <v>603520</v>
      </c>
      <c r="K17" s="15" t="s">
        <v>48</v>
      </c>
      <c r="L17" s="12" t="s">
        <v>35</v>
      </c>
      <c r="M17" s="15" t="s">
        <v>428</v>
      </c>
      <c r="N17" s="49">
        <v>84105</v>
      </c>
      <c r="O17" s="15" t="s">
        <v>450</v>
      </c>
      <c r="P17" s="15" t="s">
        <v>453</v>
      </c>
      <c r="Q17" s="48">
        <v>529397</v>
      </c>
      <c r="R17" s="11" t="s">
        <v>45</v>
      </c>
      <c r="S17" s="120">
        <v>20791</v>
      </c>
      <c r="T17" s="85">
        <v>107.03</v>
      </c>
      <c r="U17" s="86">
        <v>37</v>
      </c>
      <c r="V17" s="123">
        <v>46.825625000000002</v>
      </c>
      <c r="W17" s="85">
        <f t="shared" si="0"/>
        <v>13860</v>
      </c>
      <c r="X17" s="86">
        <v>0</v>
      </c>
      <c r="Y17" s="85">
        <v>16.054500000000001</v>
      </c>
      <c r="Z17" s="86">
        <f t="shared" si="1"/>
        <v>0</v>
      </c>
      <c r="AA17" s="86">
        <f t="shared" si="2"/>
        <v>13860</v>
      </c>
      <c r="AB17" s="85">
        <v>122.77</v>
      </c>
      <c r="AC17" s="85">
        <v>33</v>
      </c>
      <c r="AD17" s="124">
        <f t="shared" si="3"/>
        <v>73.661999999999992</v>
      </c>
      <c r="AE17" s="86">
        <f t="shared" si="4"/>
        <v>9723</v>
      </c>
      <c r="AF17" s="85">
        <v>0</v>
      </c>
      <c r="AG17" s="85">
        <v>36.831000000000003</v>
      </c>
      <c r="AH17" s="85">
        <f t="shared" si="5"/>
        <v>0</v>
      </c>
      <c r="AI17" s="86">
        <f t="shared" si="6"/>
        <v>23583</v>
      </c>
      <c r="AJ17" s="86">
        <f t="shared" si="7"/>
        <v>2792</v>
      </c>
      <c r="AK17" s="122"/>
      <c r="AL17" s="85">
        <v>122.77</v>
      </c>
      <c r="AM17" s="85">
        <v>33</v>
      </c>
      <c r="AN17" s="124">
        <f t="shared" si="8"/>
        <v>73.661999999999992</v>
      </c>
      <c r="AO17" s="86">
        <f t="shared" si="9"/>
        <v>9723</v>
      </c>
      <c r="AP17" s="85">
        <v>0</v>
      </c>
      <c r="AQ17" s="85">
        <v>36.831000000000003</v>
      </c>
      <c r="AR17" s="85">
        <f t="shared" si="10"/>
        <v>0</v>
      </c>
      <c r="AS17" s="86">
        <f t="shared" si="11"/>
        <v>23583</v>
      </c>
      <c r="AT17" s="120">
        <f t="shared" si="12"/>
        <v>0</v>
      </c>
      <c r="AU17" s="86">
        <v>23583</v>
      </c>
      <c r="AV17" s="120">
        <f t="shared" si="13"/>
        <v>0</v>
      </c>
    </row>
    <row r="18" spans="1:48" s="73" customFormat="1" ht="13.5" customHeight="1" x14ac:dyDescent="0.2">
      <c r="A18" s="10" t="s">
        <v>35</v>
      </c>
      <c r="B18" s="14" t="s">
        <v>36</v>
      </c>
      <c r="C18" s="14" t="s">
        <v>37</v>
      </c>
      <c r="D18" s="14" t="s">
        <v>114</v>
      </c>
      <c r="E18" s="58">
        <v>304671</v>
      </c>
      <c r="F18" s="15" t="s">
        <v>115</v>
      </c>
      <c r="G18" s="15" t="s">
        <v>40</v>
      </c>
      <c r="H18" s="16">
        <v>100001329</v>
      </c>
      <c r="I18" s="62">
        <v>710001401</v>
      </c>
      <c r="J18" s="13">
        <v>304671</v>
      </c>
      <c r="K18" s="15" t="s">
        <v>48</v>
      </c>
      <c r="L18" s="12" t="s">
        <v>35</v>
      </c>
      <c r="M18" s="15" t="s">
        <v>42</v>
      </c>
      <c r="N18" s="49">
        <v>90082</v>
      </c>
      <c r="O18" s="15" t="s">
        <v>116</v>
      </c>
      <c r="P18" s="15" t="s">
        <v>117</v>
      </c>
      <c r="Q18" s="48">
        <v>507822</v>
      </c>
      <c r="R18" s="11" t="s">
        <v>45</v>
      </c>
      <c r="S18" s="120">
        <v>18543</v>
      </c>
      <c r="T18" s="85">
        <v>107.03</v>
      </c>
      <c r="U18" s="86">
        <v>33</v>
      </c>
      <c r="V18" s="123">
        <v>46.825625000000002</v>
      </c>
      <c r="W18" s="85">
        <f t="shared" si="0"/>
        <v>12362</v>
      </c>
      <c r="X18" s="86">
        <v>0</v>
      </c>
      <c r="Y18" s="85">
        <v>16.054500000000001</v>
      </c>
      <c r="Z18" s="86">
        <f t="shared" si="1"/>
        <v>0</v>
      </c>
      <c r="AA18" s="86">
        <f t="shared" si="2"/>
        <v>12362</v>
      </c>
      <c r="AB18" s="85">
        <v>122.77</v>
      </c>
      <c r="AC18" s="85">
        <v>32</v>
      </c>
      <c r="AD18" s="124">
        <f t="shared" si="3"/>
        <v>73.661999999999992</v>
      </c>
      <c r="AE18" s="86">
        <f t="shared" si="4"/>
        <v>9429</v>
      </c>
      <c r="AF18" s="85">
        <v>0</v>
      </c>
      <c r="AG18" s="85">
        <v>36.831000000000003</v>
      </c>
      <c r="AH18" s="85">
        <f t="shared" si="5"/>
        <v>0</v>
      </c>
      <c r="AI18" s="86">
        <f t="shared" si="6"/>
        <v>21791</v>
      </c>
      <c r="AJ18" s="86">
        <f t="shared" si="7"/>
        <v>3248</v>
      </c>
      <c r="AK18" s="122"/>
      <c r="AL18" s="85">
        <v>122.77</v>
      </c>
      <c r="AM18" s="85">
        <v>32</v>
      </c>
      <c r="AN18" s="124">
        <f t="shared" si="8"/>
        <v>73.661999999999992</v>
      </c>
      <c r="AO18" s="86">
        <f t="shared" si="9"/>
        <v>9429</v>
      </c>
      <c r="AP18" s="85">
        <v>0</v>
      </c>
      <c r="AQ18" s="85">
        <v>36.831000000000003</v>
      </c>
      <c r="AR18" s="85">
        <f t="shared" si="10"/>
        <v>0</v>
      </c>
      <c r="AS18" s="86">
        <f t="shared" si="11"/>
        <v>21791</v>
      </c>
      <c r="AT18" s="120">
        <f t="shared" si="12"/>
        <v>0</v>
      </c>
      <c r="AU18" s="86">
        <v>21791</v>
      </c>
      <c r="AV18" s="120">
        <f t="shared" si="13"/>
        <v>0</v>
      </c>
    </row>
    <row r="19" spans="1:48" s="73" customFormat="1" ht="13.5" customHeight="1" x14ac:dyDescent="0.2">
      <c r="A19" s="10" t="s">
        <v>35</v>
      </c>
      <c r="B19" s="14" t="s">
        <v>36</v>
      </c>
      <c r="C19" s="14" t="s">
        <v>37</v>
      </c>
      <c r="D19" s="14" t="s">
        <v>370</v>
      </c>
      <c r="E19" s="58">
        <v>603155</v>
      </c>
      <c r="F19" s="15" t="s">
        <v>371</v>
      </c>
      <c r="G19" s="15" t="s">
        <v>40</v>
      </c>
      <c r="H19" s="16">
        <v>100000216</v>
      </c>
      <c r="I19" s="62">
        <v>31787002</v>
      </c>
      <c r="J19" s="13">
        <v>603155</v>
      </c>
      <c r="K19" s="15" t="s">
        <v>48</v>
      </c>
      <c r="L19" s="12" t="s">
        <v>35</v>
      </c>
      <c r="M19" s="15" t="s">
        <v>361</v>
      </c>
      <c r="N19" s="49">
        <v>82103</v>
      </c>
      <c r="O19" s="15" t="s">
        <v>372</v>
      </c>
      <c r="P19" s="15" t="s">
        <v>379</v>
      </c>
      <c r="Q19" s="48">
        <v>529320</v>
      </c>
      <c r="R19" s="11" t="s">
        <v>86</v>
      </c>
      <c r="S19" s="120">
        <v>35962</v>
      </c>
      <c r="T19" s="85">
        <v>107.03</v>
      </c>
      <c r="U19" s="86">
        <v>64</v>
      </c>
      <c r="V19" s="123">
        <v>46.825625000000002</v>
      </c>
      <c r="W19" s="85">
        <f t="shared" si="0"/>
        <v>23975</v>
      </c>
      <c r="X19" s="86">
        <v>0</v>
      </c>
      <c r="Y19" s="85">
        <v>16.054500000000001</v>
      </c>
      <c r="Z19" s="86">
        <f t="shared" si="1"/>
        <v>0</v>
      </c>
      <c r="AA19" s="86">
        <f t="shared" si="2"/>
        <v>23975</v>
      </c>
      <c r="AB19" s="85">
        <v>122.77</v>
      </c>
      <c r="AC19" s="85">
        <v>72</v>
      </c>
      <c r="AD19" s="124">
        <f t="shared" si="3"/>
        <v>73.661999999999992</v>
      </c>
      <c r="AE19" s="86">
        <f t="shared" si="4"/>
        <v>21215</v>
      </c>
      <c r="AF19" s="85">
        <v>0</v>
      </c>
      <c r="AG19" s="85">
        <v>36.831000000000003</v>
      </c>
      <c r="AH19" s="85">
        <f t="shared" si="5"/>
        <v>0</v>
      </c>
      <c r="AI19" s="86">
        <f t="shared" si="6"/>
        <v>45190</v>
      </c>
      <c r="AJ19" s="86">
        <f t="shared" si="7"/>
        <v>9228</v>
      </c>
      <c r="AK19" s="122"/>
      <c r="AL19" s="85">
        <v>122.77</v>
      </c>
      <c r="AM19" s="85">
        <v>72</v>
      </c>
      <c r="AN19" s="124">
        <f t="shared" si="8"/>
        <v>73.661999999999992</v>
      </c>
      <c r="AO19" s="86">
        <f t="shared" si="9"/>
        <v>21215</v>
      </c>
      <c r="AP19" s="85">
        <v>0</v>
      </c>
      <c r="AQ19" s="85">
        <v>36.831000000000003</v>
      </c>
      <c r="AR19" s="85">
        <f t="shared" si="10"/>
        <v>0</v>
      </c>
      <c r="AS19" s="86">
        <f t="shared" si="11"/>
        <v>45190</v>
      </c>
      <c r="AT19" s="120">
        <f t="shared" si="12"/>
        <v>0</v>
      </c>
      <c r="AU19" s="86">
        <v>45190</v>
      </c>
      <c r="AV19" s="120">
        <f t="shared" si="13"/>
        <v>0</v>
      </c>
    </row>
    <row r="20" spans="1:48" s="73" customFormat="1" ht="13.5" customHeight="1" x14ac:dyDescent="0.2">
      <c r="A20" s="10" t="s">
        <v>35</v>
      </c>
      <c r="B20" s="14" t="s">
        <v>36</v>
      </c>
      <c r="C20" s="14" t="s">
        <v>37</v>
      </c>
      <c r="D20" s="14" t="s">
        <v>411</v>
      </c>
      <c r="E20" s="58">
        <v>304557</v>
      </c>
      <c r="F20" s="15" t="s">
        <v>412</v>
      </c>
      <c r="G20" s="15" t="s">
        <v>40</v>
      </c>
      <c r="H20" s="16">
        <v>100000530</v>
      </c>
      <c r="I20" s="62">
        <v>30794986</v>
      </c>
      <c r="J20" s="13">
        <v>304557</v>
      </c>
      <c r="K20" s="15" t="s">
        <v>48</v>
      </c>
      <c r="L20" s="12" t="s">
        <v>35</v>
      </c>
      <c r="M20" s="15" t="s">
        <v>396</v>
      </c>
      <c r="N20" s="49">
        <v>83106</v>
      </c>
      <c r="O20" s="15" t="s">
        <v>413</v>
      </c>
      <c r="P20" s="15" t="s">
        <v>416</v>
      </c>
      <c r="Q20" s="48">
        <v>529354</v>
      </c>
      <c r="R20" s="11" t="s">
        <v>86</v>
      </c>
      <c r="S20" s="120">
        <v>20229</v>
      </c>
      <c r="T20" s="85">
        <v>107.03</v>
      </c>
      <c r="U20" s="86">
        <v>36</v>
      </c>
      <c r="V20" s="123">
        <v>46.825625000000002</v>
      </c>
      <c r="W20" s="85">
        <f t="shared" si="0"/>
        <v>13486</v>
      </c>
      <c r="X20" s="86">
        <v>0</v>
      </c>
      <c r="Y20" s="85">
        <v>16.054500000000001</v>
      </c>
      <c r="Z20" s="86">
        <f t="shared" si="1"/>
        <v>0</v>
      </c>
      <c r="AA20" s="86">
        <f t="shared" si="2"/>
        <v>13486</v>
      </c>
      <c r="AB20" s="85">
        <v>122.77</v>
      </c>
      <c r="AC20" s="85">
        <v>45</v>
      </c>
      <c r="AD20" s="124">
        <f t="shared" si="3"/>
        <v>73.661999999999992</v>
      </c>
      <c r="AE20" s="86">
        <f t="shared" si="4"/>
        <v>13259</v>
      </c>
      <c r="AF20" s="85">
        <v>0</v>
      </c>
      <c r="AG20" s="85">
        <v>36.831000000000003</v>
      </c>
      <c r="AH20" s="85">
        <f t="shared" si="5"/>
        <v>0</v>
      </c>
      <c r="AI20" s="86">
        <f t="shared" si="6"/>
        <v>26745</v>
      </c>
      <c r="AJ20" s="86">
        <f t="shared" si="7"/>
        <v>6516</v>
      </c>
      <c r="AK20" s="122"/>
      <c r="AL20" s="85">
        <v>122.77</v>
      </c>
      <c r="AM20" s="85">
        <v>45</v>
      </c>
      <c r="AN20" s="124">
        <f t="shared" si="8"/>
        <v>73.661999999999992</v>
      </c>
      <c r="AO20" s="86">
        <f t="shared" si="9"/>
        <v>13259</v>
      </c>
      <c r="AP20" s="85">
        <v>0</v>
      </c>
      <c r="AQ20" s="85">
        <v>36.831000000000003</v>
      </c>
      <c r="AR20" s="85">
        <f t="shared" si="10"/>
        <v>0</v>
      </c>
      <c r="AS20" s="86">
        <f t="shared" si="11"/>
        <v>26745</v>
      </c>
      <c r="AT20" s="120">
        <f t="shared" si="12"/>
        <v>0</v>
      </c>
      <c r="AU20" s="86">
        <v>26745</v>
      </c>
      <c r="AV20" s="120">
        <f t="shared" si="13"/>
        <v>0</v>
      </c>
    </row>
    <row r="21" spans="1:48" s="73" customFormat="1" ht="13.5" customHeight="1" x14ac:dyDescent="0.2">
      <c r="A21" s="10" t="s">
        <v>35</v>
      </c>
      <c r="B21" s="14" t="s">
        <v>36</v>
      </c>
      <c r="C21" s="14" t="s">
        <v>37</v>
      </c>
      <c r="D21" s="14" t="s">
        <v>432</v>
      </c>
      <c r="E21" s="58">
        <v>603406</v>
      </c>
      <c r="F21" s="15" t="s">
        <v>433</v>
      </c>
      <c r="G21" s="15" t="s">
        <v>40</v>
      </c>
      <c r="H21" s="16">
        <v>100000638</v>
      </c>
      <c r="I21" s="62">
        <v>710233434</v>
      </c>
      <c r="J21" s="13">
        <v>603406</v>
      </c>
      <c r="K21" s="15" t="s">
        <v>48</v>
      </c>
      <c r="L21" s="12" t="s">
        <v>35</v>
      </c>
      <c r="M21" s="15" t="s">
        <v>428</v>
      </c>
      <c r="N21" s="49">
        <v>84101</v>
      </c>
      <c r="O21" s="15" t="s">
        <v>434</v>
      </c>
      <c r="P21" s="15" t="s">
        <v>442</v>
      </c>
      <c r="Q21" s="48">
        <v>529389</v>
      </c>
      <c r="R21" s="11" t="s">
        <v>45</v>
      </c>
      <c r="S21" s="120">
        <v>11238</v>
      </c>
      <c r="T21" s="85">
        <v>107.03</v>
      </c>
      <c r="U21" s="86">
        <v>20</v>
      </c>
      <c r="V21" s="123">
        <v>46.825625000000002</v>
      </c>
      <c r="W21" s="85">
        <f t="shared" si="0"/>
        <v>7492</v>
      </c>
      <c r="X21" s="86">
        <v>0</v>
      </c>
      <c r="Y21" s="85">
        <v>16.054500000000001</v>
      </c>
      <c r="Z21" s="86">
        <f t="shared" si="1"/>
        <v>0</v>
      </c>
      <c r="AA21" s="86">
        <f t="shared" si="2"/>
        <v>7492</v>
      </c>
      <c r="AB21" s="85">
        <v>122.77</v>
      </c>
      <c r="AC21" s="85">
        <v>30</v>
      </c>
      <c r="AD21" s="124">
        <f t="shared" si="3"/>
        <v>73.661999999999992</v>
      </c>
      <c r="AE21" s="86">
        <f t="shared" si="4"/>
        <v>8839</v>
      </c>
      <c r="AF21" s="85">
        <v>0</v>
      </c>
      <c r="AG21" s="85">
        <v>36.831000000000003</v>
      </c>
      <c r="AH21" s="85">
        <f t="shared" si="5"/>
        <v>0</v>
      </c>
      <c r="AI21" s="86">
        <f t="shared" si="6"/>
        <v>16331</v>
      </c>
      <c r="AJ21" s="86">
        <f t="shared" si="7"/>
        <v>5093</v>
      </c>
      <c r="AK21" s="122"/>
      <c r="AL21" s="85">
        <v>122.77</v>
      </c>
      <c r="AM21" s="85">
        <v>30</v>
      </c>
      <c r="AN21" s="124">
        <f t="shared" si="8"/>
        <v>73.661999999999992</v>
      </c>
      <c r="AO21" s="86">
        <f t="shared" si="9"/>
        <v>8839</v>
      </c>
      <c r="AP21" s="85">
        <v>0</v>
      </c>
      <c r="AQ21" s="85">
        <v>36.831000000000003</v>
      </c>
      <c r="AR21" s="85">
        <f t="shared" si="10"/>
        <v>0</v>
      </c>
      <c r="AS21" s="86">
        <f t="shared" si="11"/>
        <v>16331</v>
      </c>
      <c r="AT21" s="120">
        <f t="shared" si="12"/>
        <v>0</v>
      </c>
      <c r="AU21" s="86">
        <v>16331</v>
      </c>
      <c r="AV21" s="120">
        <f t="shared" si="13"/>
        <v>0</v>
      </c>
    </row>
    <row r="22" spans="1:48" s="73" customFormat="1" ht="13.5" customHeight="1" x14ac:dyDescent="0.2">
      <c r="A22" s="10" t="s">
        <v>35</v>
      </c>
      <c r="B22" s="14" t="s">
        <v>36</v>
      </c>
      <c r="C22" s="14" t="s">
        <v>37</v>
      </c>
      <c r="D22" s="14" t="s">
        <v>333</v>
      </c>
      <c r="E22" s="58">
        <v>603147</v>
      </c>
      <c r="F22" s="15" t="s">
        <v>334</v>
      </c>
      <c r="G22" s="15" t="s">
        <v>40</v>
      </c>
      <c r="H22" s="16">
        <v>100000001</v>
      </c>
      <c r="I22" s="62">
        <v>710000073</v>
      </c>
      <c r="J22" s="13">
        <v>603147</v>
      </c>
      <c r="K22" s="15" t="s">
        <v>48</v>
      </c>
      <c r="L22" s="12" t="s">
        <v>35</v>
      </c>
      <c r="M22" s="15" t="s">
        <v>335</v>
      </c>
      <c r="N22" s="49">
        <v>81105</v>
      </c>
      <c r="O22" s="15" t="s">
        <v>336</v>
      </c>
      <c r="P22" s="15" t="s">
        <v>349</v>
      </c>
      <c r="Q22" s="48">
        <v>528595</v>
      </c>
      <c r="R22" s="11" t="s">
        <v>45</v>
      </c>
      <c r="S22" s="120">
        <v>4495</v>
      </c>
      <c r="T22" s="85">
        <v>107.03</v>
      </c>
      <c r="U22" s="86">
        <v>8</v>
      </c>
      <c r="V22" s="123">
        <v>46.825625000000002</v>
      </c>
      <c r="W22" s="85">
        <f t="shared" si="0"/>
        <v>2997</v>
      </c>
      <c r="X22" s="86">
        <v>0</v>
      </c>
      <c r="Y22" s="85">
        <v>16.054500000000001</v>
      </c>
      <c r="Z22" s="86">
        <f t="shared" si="1"/>
        <v>0</v>
      </c>
      <c r="AA22" s="86">
        <f t="shared" si="2"/>
        <v>2997</v>
      </c>
      <c r="AB22" s="85">
        <v>122.77</v>
      </c>
      <c r="AC22" s="85">
        <v>16</v>
      </c>
      <c r="AD22" s="124">
        <f t="shared" si="3"/>
        <v>73.661999999999992</v>
      </c>
      <c r="AE22" s="86">
        <f t="shared" si="4"/>
        <v>4714</v>
      </c>
      <c r="AF22" s="85">
        <v>0</v>
      </c>
      <c r="AG22" s="85">
        <v>36.831000000000003</v>
      </c>
      <c r="AH22" s="85">
        <f t="shared" si="5"/>
        <v>0</v>
      </c>
      <c r="AI22" s="86">
        <f t="shared" si="6"/>
        <v>7711</v>
      </c>
      <c r="AJ22" s="86">
        <f t="shared" si="7"/>
        <v>3216</v>
      </c>
      <c r="AK22" s="122"/>
      <c r="AL22" s="85">
        <v>122.77</v>
      </c>
      <c r="AM22" s="85">
        <v>16</v>
      </c>
      <c r="AN22" s="124">
        <f t="shared" si="8"/>
        <v>73.661999999999992</v>
      </c>
      <c r="AO22" s="86">
        <f t="shared" si="9"/>
        <v>4714</v>
      </c>
      <c r="AP22" s="85">
        <v>0</v>
      </c>
      <c r="AQ22" s="85">
        <v>36.831000000000003</v>
      </c>
      <c r="AR22" s="85">
        <f t="shared" si="10"/>
        <v>0</v>
      </c>
      <c r="AS22" s="86">
        <f t="shared" si="11"/>
        <v>7711</v>
      </c>
      <c r="AT22" s="120">
        <f t="shared" si="12"/>
        <v>0</v>
      </c>
      <c r="AU22" s="86">
        <v>7711</v>
      </c>
      <c r="AV22" s="120">
        <f t="shared" si="13"/>
        <v>0</v>
      </c>
    </row>
    <row r="23" spans="1:48" s="73" customFormat="1" ht="13.5" customHeight="1" x14ac:dyDescent="0.2">
      <c r="A23" s="52" t="s">
        <v>35</v>
      </c>
      <c r="B23" s="52" t="s">
        <v>36</v>
      </c>
      <c r="C23" s="52" t="s">
        <v>37</v>
      </c>
      <c r="D23" s="52" t="s">
        <v>387</v>
      </c>
      <c r="E23" s="67">
        <v>603295</v>
      </c>
      <c r="F23" s="52" t="s">
        <v>388</v>
      </c>
      <c r="G23" s="15" t="s">
        <v>40</v>
      </c>
      <c r="H23" s="16">
        <v>100018969</v>
      </c>
      <c r="I23" s="68">
        <v>53200331</v>
      </c>
      <c r="J23" s="68">
        <v>603295</v>
      </c>
      <c r="K23" s="52" t="s">
        <v>48</v>
      </c>
      <c r="L23" s="12" t="s">
        <v>35</v>
      </c>
      <c r="M23" s="15" t="s">
        <v>367</v>
      </c>
      <c r="N23" s="49" t="s">
        <v>392</v>
      </c>
      <c r="O23" s="15" t="s">
        <v>389</v>
      </c>
      <c r="P23" s="15" t="s">
        <v>393</v>
      </c>
      <c r="Q23" s="48" t="s">
        <v>10605</v>
      </c>
      <c r="R23" s="11" t="s">
        <v>86</v>
      </c>
      <c r="S23" s="120">
        <v>28095</v>
      </c>
      <c r="T23" s="85">
        <v>107.03</v>
      </c>
      <c r="U23" s="86">
        <v>50</v>
      </c>
      <c r="V23" s="123">
        <v>46.825625000000002</v>
      </c>
      <c r="W23" s="85">
        <f t="shared" si="0"/>
        <v>18730</v>
      </c>
      <c r="X23" s="86">
        <v>0</v>
      </c>
      <c r="Y23" s="85">
        <v>16.054500000000001</v>
      </c>
      <c r="Z23" s="86">
        <f t="shared" si="1"/>
        <v>0</v>
      </c>
      <c r="AA23" s="86">
        <f t="shared" si="2"/>
        <v>18730</v>
      </c>
      <c r="AB23" s="85">
        <v>122.77</v>
      </c>
      <c r="AC23" s="85">
        <v>53</v>
      </c>
      <c r="AD23" s="124">
        <f t="shared" si="3"/>
        <v>73.661999999999992</v>
      </c>
      <c r="AE23" s="86">
        <f t="shared" si="4"/>
        <v>15616</v>
      </c>
      <c r="AF23" s="85">
        <v>0</v>
      </c>
      <c r="AG23" s="85">
        <v>36.831000000000003</v>
      </c>
      <c r="AH23" s="85">
        <f t="shared" si="5"/>
        <v>0</v>
      </c>
      <c r="AI23" s="86">
        <f t="shared" si="6"/>
        <v>34346</v>
      </c>
      <c r="AJ23" s="86">
        <f t="shared" si="7"/>
        <v>6251</v>
      </c>
      <c r="AK23" s="122"/>
      <c r="AL23" s="85">
        <v>122.77</v>
      </c>
      <c r="AM23" s="85">
        <v>53</v>
      </c>
      <c r="AN23" s="124">
        <f t="shared" si="8"/>
        <v>73.661999999999992</v>
      </c>
      <c r="AO23" s="86">
        <f t="shared" si="9"/>
        <v>15616</v>
      </c>
      <c r="AP23" s="85">
        <v>0</v>
      </c>
      <c r="AQ23" s="85">
        <v>36.831000000000003</v>
      </c>
      <c r="AR23" s="85">
        <f t="shared" si="10"/>
        <v>0</v>
      </c>
      <c r="AS23" s="86">
        <f t="shared" si="11"/>
        <v>34346</v>
      </c>
      <c r="AT23" s="120">
        <f t="shared" si="12"/>
        <v>0</v>
      </c>
      <c r="AU23" s="86">
        <v>34346</v>
      </c>
      <c r="AV23" s="120">
        <f t="shared" si="13"/>
        <v>0</v>
      </c>
    </row>
    <row r="24" spans="1:48" s="73" customFormat="1" ht="13.5" customHeight="1" x14ac:dyDescent="0.2">
      <c r="A24" s="10" t="s">
        <v>35</v>
      </c>
      <c r="B24" s="14" t="s">
        <v>36</v>
      </c>
      <c r="C24" s="14" t="s">
        <v>37</v>
      </c>
      <c r="D24" s="14" t="s">
        <v>481</v>
      </c>
      <c r="E24" s="58">
        <v>603201</v>
      </c>
      <c r="F24" s="15" t="s">
        <v>482</v>
      </c>
      <c r="G24" s="15" t="s">
        <v>40</v>
      </c>
      <c r="H24" s="16">
        <v>100000824</v>
      </c>
      <c r="I24" s="62">
        <v>710034814</v>
      </c>
      <c r="J24" s="13">
        <v>603201</v>
      </c>
      <c r="K24" s="15" t="s">
        <v>48</v>
      </c>
      <c r="L24" s="12" t="s">
        <v>35</v>
      </c>
      <c r="M24" s="15" t="s">
        <v>474</v>
      </c>
      <c r="N24" s="49">
        <v>85101</v>
      </c>
      <c r="O24" s="15" t="s">
        <v>483</v>
      </c>
      <c r="P24" s="15" t="s">
        <v>494</v>
      </c>
      <c r="Q24" s="48">
        <v>529460</v>
      </c>
      <c r="R24" s="11" t="s">
        <v>45</v>
      </c>
      <c r="S24" s="120">
        <v>34838</v>
      </c>
      <c r="T24" s="85">
        <v>107.03</v>
      </c>
      <c r="U24" s="86">
        <v>62</v>
      </c>
      <c r="V24" s="123">
        <v>46.825625000000002</v>
      </c>
      <c r="W24" s="85">
        <f t="shared" si="0"/>
        <v>23226</v>
      </c>
      <c r="X24" s="86">
        <v>0</v>
      </c>
      <c r="Y24" s="85">
        <v>16.054500000000001</v>
      </c>
      <c r="Z24" s="86">
        <f t="shared" si="1"/>
        <v>0</v>
      </c>
      <c r="AA24" s="86">
        <f t="shared" si="2"/>
        <v>23226</v>
      </c>
      <c r="AB24" s="85">
        <v>122.77</v>
      </c>
      <c r="AC24" s="85">
        <v>61</v>
      </c>
      <c r="AD24" s="124">
        <f t="shared" si="3"/>
        <v>73.661999999999992</v>
      </c>
      <c r="AE24" s="86">
        <f t="shared" si="4"/>
        <v>17974</v>
      </c>
      <c r="AF24" s="85">
        <v>0</v>
      </c>
      <c r="AG24" s="85">
        <v>36.831000000000003</v>
      </c>
      <c r="AH24" s="85">
        <f t="shared" si="5"/>
        <v>0</v>
      </c>
      <c r="AI24" s="86">
        <f t="shared" si="6"/>
        <v>41200</v>
      </c>
      <c r="AJ24" s="86">
        <f t="shared" si="7"/>
        <v>6362</v>
      </c>
      <c r="AK24" s="122"/>
      <c r="AL24" s="85">
        <v>122.77</v>
      </c>
      <c r="AM24" s="85">
        <v>61</v>
      </c>
      <c r="AN24" s="124">
        <f t="shared" si="8"/>
        <v>73.661999999999992</v>
      </c>
      <c r="AO24" s="86">
        <f t="shared" si="9"/>
        <v>17974</v>
      </c>
      <c r="AP24" s="85">
        <v>0</v>
      </c>
      <c r="AQ24" s="85">
        <v>36.831000000000003</v>
      </c>
      <c r="AR24" s="85">
        <f t="shared" si="10"/>
        <v>0</v>
      </c>
      <c r="AS24" s="86">
        <f t="shared" si="11"/>
        <v>41200</v>
      </c>
      <c r="AT24" s="120">
        <f t="shared" si="12"/>
        <v>0</v>
      </c>
      <c r="AU24" s="86">
        <v>41200</v>
      </c>
      <c r="AV24" s="120">
        <f t="shared" si="13"/>
        <v>0</v>
      </c>
    </row>
    <row r="25" spans="1:48" s="73" customFormat="1" ht="13.5" customHeight="1" x14ac:dyDescent="0.2">
      <c r="A25" s="10" t="s">
        <v>35</v>
      </c>
      <c r="B25" s="14" t="s">
        <v>36</v>
      </c>
      <c r="C25" s="14" t="s">
        <v>37</v>
      </c>
      <c r="D25" s="14" t="s">
        <v>38</v>
      </c>
      <c r="E25" s="58">
        <v>305863</v>
      </c>
      <c r="F25" s="15" t="s">
        <v>39</v>
      </c>
      <c r="G25" s="15" t="s">
        <v>40</v>
      </c>
      <c r="H25" s="16">
        <v>100001332</v>
      </c>
      <c r="I25" s="62">
        <v>710003242</v>
      </c>
      <c r="J25" s="13">
        <v>305863</v>
      </c>
      <c r="K25" s="15" t="s">
        <v>41</v>
      </c>
      <c r="L25" s="12" t="s">
        <v>35</v>
      </c>
      <c r="M25" s="15" t="s">
        <v>42</v>
      </c>
      <c r="N25" s="49">
        <v>92526</v>
      </c>
      <c r="O25" s="15" t="s">
        <v>43</v>
      </c>
      <c r="P25" s="15" t="s">
        <v>44</v>
      </c>
      <c r="Q25" s="48">
        <v>503681</v>
      </c>
      <c r="R25" s="11" t="s">
        <v>45</v>
      </c>
      <c r="S25" s="120">
        <v>1124</v>
      </c>
      <c r="T25" s="85">
        <v>107.03</v>
      </c>
      <c r="U25" s="86">
        <v>2</v>
      </c>
      <c r="V25" s="123">
        <v>46.825625000000002</v>
      </c>
      <c r="W25" s="85">
        <f t="shared" si="0"/>
        <v>749</v>
      </c>
      <c r="X25" s="86">
        <v>0</v>
      </c>
      <c r="Y25" s="85">
        <v>16.054500000000001</v>
      </c>
      <c r="Z25" s="86">
        <f t="shared" si="1"/>
        <v>0</v>
      </c>
      <c r="AA25" s="86">
        <f t="shared" si="2"/>
        <v>749</v>
      </c>
      <c r="AB25" s="85">
        <v>122.77</v>
      </c>
      <c r="AC25" s="85">
        <v>9</v>
      </c>
      <c r="AD25" s="124">
        <f t="shared" si="3"/>
        <v>73.661999999999992</v>
      </c>
      <c r="AE25" s="86">
        <f t="shared" si="4"/>
        <v>2652</v>
      </c>
      <c r="AF25" s="85">
        <v>0</v>
      </c>
      <c r="AG25" s="85">
        <v>36.831000000000003</v>
      </c>
      <c r="AH25" s="85">
        <f t="shared" si="5"/>
        <v>0</v>
      </c>
      <c r="AI25" s="86">
        <f t="shared" si="6"/>
        <v>3401</v>
      </c>
      <c r="AJ25" s="86">
        <f t="shared" si="7"/>
        <v>2277</v>
      </c>
      <c r="AK25" s="122"/>
      <c r="AL25" s="85">
        <v>122.77</v>
      </c>
      <c r="AM25" s="85">
        <v>9</v>
      </c>
      <c r="AN25" s="124">
        <f t="shared" si="8"/>
        <v>73.661999999999992</v>
      </c>
      <c r="AO25" s="86">
        <f t="shared" si="9"/>
        <v>2652</v>
      </c>
      <c r="AP25" s="85">
        <v>0</v>
      </c>
      <c r="AQ25" s="85">
        <v>36.831000000000003</v>
      </c>
      <c r="AR25" s="85">
        <f t="shared" si="10"/>
        <v>0</v>
      </c>
      <c r="AS25" s="86">
        <f t="shared" si="11"/>
        <v>3401</v>
      </c>
      <c r="AT25" s="120">
        <f t="shared" si="12"/>
        <v>0</v>
      </c>
      <c r="AU25" s="86">
        <v>3401</v>
      </c>
      <c r="AV25" s="120">
        <f t="shared" si="13"/>
        <v>0</v>
      </c>
    </row>
    <row r="26" spans="1:48" s="73" customFormat="1" ht="13.5" customHeight="1" x14ac:dyDescent="0.2">
      <c r="A26" s="52" t="s">
        <v>35</v>
      </c>
      <c r="B26" s="52" t="s">
        <v>36</v>
      </c>
      <c r="C26" s="52" t="s">
        <v>37</v>
      </c>
      <c r="D26" s="52" t="s">
        <v>370</v>
      </c>
      <c r="E26" s="67">
        <v>603155</v>
      </c>
      <c r="F26" s="52" t="s">
        <v>371</v>
      </c>
      <c r="G26" s="15" t="s">
        <v>40</v>
      </c>
      <c r="H26" s="16">
        <v>100018841</v>
      </c>
      <c r="I26" s="68">
        <v>710275595</v>
      </c>
      <c r="J26" s="68">
        <v>52848094</v>
      </c>
      <c r="K26" s="52" t="s">
        <v>384</v>
      </c>
      <c r="L26" s="12" t="s">
        <v>35</v>
      </c>
      <c r="M26" s="15" t="s">
        <v>367</v>
      </c>
      <c r="N26" s="49" t="s">
        <v>385</v>
      </c>
      <c r="O26" s="15" t="s">
        <v>372</v>
      </c>
      <c r="P26" s="15" t="s">
        <v>386</v>
      </c>
      <c r="Q26" s="48" t="s">
        <v>10604</v>
      </c>
      <c r="R26" s="11" t="s">
        <v>45</v>
      </c>
      <c r="S26" s="120">
        <v>19667</v>
      </c>
      <c r="T26" s="85">
        <v>107.03</v>
      </c>
      <c r="U26" s="86">
        <v>35</v>
      </c>
      <c r="V26" s="123">
        <v>46.825625000000002</v>
      </c>
      <c r="W26" s="85">
        <f t="shared" si="0"/>
        <v>13111</v>
      </c>
      <c r="X26" s="86">
        <v>0</v>
      </c>
      <c r="Y26" s="85">
        <v>16.054500000000001</v>
      </c>
      <c r="Z26" s="86">
        <f t="shared" si="1"/>
        <v>0</v>
      </c>
      <c r="AA26" s="86">
        <f t="shared" si="2"/>
        <v>13111</v>
      </c>
      <c r="AB26" s="85">
        <v>122.77</v>
      </c>
      <c r="AC26" s="85">
        <v>31</v>
      </c>
      <c r="AD26" s="124">
        <f t="shared" si="3"/>
        <v>73.661999999999992</v>
      </c>
      <c r="AE26" s="86">
        <f t="shared" si="4"/>
        <v>9134</v>
      </c>
      <c r="AF26" s="85">
        <v>0</v>
      </c>
      <c r="AG26" s="85">
        <v>36.831000000000003</v>
      </c>
      <c r="AH26" s="85">
        <f t="shared" si="5"/>
        <v>0</v>
      </c>
      <c r="AI26" s="86">
        <f t="shared" si="6"/>
        <v>22245</v>
      </c>
      <c r="AJ26" s="86">
        <f t="shared" si="7"/>
        <v>2578</v>
      </c>
      <c r="AK26" s="122"/>
      <c r="AL26" s="85">
        <v>122.77</v>
      </c>
      <c r="AM26" s="85">
        <v>31</v>
      </c>
      <c r="AN26" s="124">
        <f t="shared" si="8"/>
        <v>73.661999999999992</v>
      </c>
      <c r="AO26" s="86">
        <f t="shared" si="9"/>
        <v>9134</v>
      </c>
      <c r="AP26" s="85">
        <v>0</v>
      </c>
      <c r="AQ26" s="85">
        <v>36.831000000000003</v>
      </c>
      <c r="AR26" s="85">
        <f t="shared" si="10"/>
        <v>0</v>
      </c>
      <c r="AS26" s="86">
        <f t="shared" si="11"/>
        <v>22245</v>
      </c>
      <c r="AT26" s="120">
        <f t="shared" si="12"/>
        <v>0</v>
      </c>
      <c r="AU26" s="86">
        <v>22245</v>
      </c>
      <c r="AV26" s="120">
        <f t="shared" si="13"/>
        <v>0</v>
      </c>
    </row>
    <row r="27" spans="1:48" s="73" customFormat="1" ht="13.5" customHeight="1" x14ac:dyDescent="0.2">
      <c r="A27" s="10" t="s">
        <v>35</v>
      </c>
      <c r="B27" s="14" t="s">
        <v>36</v>
      </c>
      <c r="C27" s="14" t="s">
        <v>37</v>
      </c>
      <c r="D27" s="14" t="s">
        <v>448</v>
      </c>
      <c r="E27" s="58">
        <v>603520</v>
      </c>
      <c r="F27" s="15" t="s">
        <v>449</v>
      </c>
      <c r="G27" s="15" t="s">
        <v>40</v>
      </c>
      <c r="H27" s="16">
        <v>100000701</v>
      </c>
      <c r="I27" s="62">
        <v>710001070</v>
      </c>
      <c r="J27" s="13">
        <v>603520</v>
      </c>
      <c r="K27" s="15" t="s">
        <v>48</v>
      </c>
      <c r="L27" s="12" t="s">
        <v>35</v>
      </c>
      <c r="M27" s="15" t="s">
        <v>428</v>
      </c>
      <c r="N27" s="49">
        <v>84104</v>
      </c>
      <c r="O27" s="15" t="s">
        <v>450</v>
      </c>
      <c r="P27" s="15" t="s">
        <v>455</v>
      </c>
      <c r="Q27" s="48">
        <v>529397</v>
      </c>
      <c r="R27" s="11" t="s">
        <v>45</v>
      </c>
      <c r="S27" s="120">
        <v>34276</v>
      </c>
      <c r="T27" s="85">
        <v>107.03</v>
      </c>
      <c r="U27" s="86">
        <v>61</v>
      </c>
      <c r="V27" s="123">
        <v>46.825625000000002</v>
      </c>
      <c r="W27" s="85">
        <f t="shared" si="0"/>
        <v>22851</v>
      </c>
      <c r="X27" s="86">
        <v>0</v>
      </c>
      <c r="Y27" s="85">
        <v>16.054500000000001</v>
      </c>
      <c r="Z27" s="86">
        <f t="shared" si="1"/>
        <v>0</v>
      </c>
      <c r="AA27" s="86">
        <f t="shared" si="2"/>
        <v>22851</v>
      </c>
      <c r="AB27" s="85">
        <v>122.77</v>
      </c>
      <c r="AC27" s="85">
        <v>48</v>
      </c>
      <c r="AD27" s="124">
        <f t="shared" si="3"/>
        <v>73.661999999999992</v>
      </c>
      <c r="AE27" s="86">
        <f t="shared" si="4"/>
        <v>14143</v>
      </c>
      <c r="AF27" s="85">
        <v>0</v>
      </c>
      <c r="AG27" s="85">
        <v>36.831000000000003</v>
      </c>
      <c r="AH27" s="85">
        <f t="shared" si="5"/>
        <v>0</v>
      </c>
      <c r="AI27" s="86">
        <f t="shared" si="6"/>
        <v>36994</v>
      </c>
      <c r="AJ27" s="86">
        <f t="shared" si="7"/>
        <v>2718</v>
      </c>
      <c r="AK27" s="122"/>
      <c r="AL27" s="85">
        <v>122.77</v>
      </c>
      <c r="AM27" s="85">
        <v>48</v>
      </c>
      <c r="AN27" s="124">
        <f t="shared" si="8"/>
        <v>73.661999999999992</v>
      </c>
      <c r="AO27" s="86">
        <f t="shared" si="9"/>
        <v>14143</v>
      </c>
      <c r="AP27" s="85">
        <v>0</v>
      </c>
      <c r="AQ27" s="85">
        <v>36.831000000000003</v>
      </c>
      <c r="AR27" s="85">
        <f t="shared" si="10"/>
        <v>0</v>
      </c>
      <c r="AS27" s="86">
        <f t="shared" si="11"/>
        <v>36994</v>
      </c>
      <c r="AT27" s="120">
        <f t="shared" si="12"/>
        <v>0</v>
      </c>
      <c r="AU27" s="86">
        <v>36994</v>
      </c>
      <c r="AV27" s="120">
        <f t="shared" si="13"/>
        <v>0</v>
      </c>
    </row>
    <row r="28" spans="1:48" s="73" customFormat="1" ht="13.5" customHeight="1" x14ac:dyDescent="0.2">
      <c r="A28" s="10" t="s">
        <v>35</v>
      </c>
      <c r="B28" s="14" t="s">
        <v>36</v>
      </c>
      <c r="C28" s="14" t="s">
        <v>37</v>
      </c>
      <c r="D28" s="14" t="s">
        <v>481</v>
      </c>
      <c r="E28" s="58">
        <v>603201</v>
      </c>
      <c r="F28" s="15" t="s">
        <v>482</v>
      </c>
      <c r="G28" s="15" t="s">
        <v>40</v>
      </c>
      <c r="H28" s="16">
        <v>100000825</v>
      </c>
      <c r="I28" s="62">
        <v>710001266</v>
      </c>
      <c r="J28" s="13">
        <v>603201</v>
      </c>
      <c r="K28" s="15" t="s">
        <v>48</v>
      </c>
      <c r="L28" s="12" t="s">
        <v>35</v>
      </c>
      <c r="M28" s="15" t="s">
        <v>474</v>
      </c>
      <c r="N28" s="49">
        <v>85102</v>
      </c>
      <c r="O28" s="15" t="s">
        <v>483</v>
      </c>
      <c r="P28" s="15" t="s">
        <v>502</v>
      </c>
      <c r="Q28" s="48">
        <v>529460</v>
      </c>
      <c r="R28" s="11" t="s">
        <v>45</v>
      </c>
      <c r="S28" s="120">
        <v>21352</v>
      </c>
      <c r="T28" s="85">
        <v>107.03</v>
      </c>
      <c r="U28" s="86">
        <v>38</v>
      </c>
      <c r="V28" s="123">
        <v>46.825625000000002</v>
      </c>
      <c r="W28" s="85">
        <f t="shared" si="0"/>
        <v>14235</v>
      </c>
      <c r="X28" s="86">
        <v>0</v>
      </c>
      <c r="Y28" s="85">
        <v>16.054500000000001</v>
      </c>
      <c r="Z28" s="86">
        <f t="shared" si="1"/>
        <v>0</v>
      </c>
      <c r="AA28" s="86">
        <f t="shared" si="2"/>
        <v>14235</v>
      </c>
      <c r="AB28" s="85">
        <v>122.77</v>
      </c>
      <c r="AC28" s="85">
        <v>35</v>
      </c>
      <c r="AD28" s="124">
        <f t="shared" si="3"/>
        <v>73.661999999999992</v>
      </c>
      <c r="AE28" s="86">
        <f t="shared" si="4"/>
        <v>10313</v>
      </c>
      <c r="AF28" s="85">
        <v>0</v>
      </c>
      <c r="AG28" s="85">
        <v>36.831000000000003</v>
      </c>
      <c r="AH28" s="85">
        <f t="shared" si="5"/>
        <v>0</v>
      </c>
      <c r="AI28" s="86">
        <f t="shared" si="6"/>
        <v>24548</v>
      </c>
      <c r="AJ28" s="86">
        <f t="shared" si="7"/>
        <v>3196</v>
      </c>
      <c r="AK28" s="122"/>
      <c r="AL28" s="85">
        <v>122.77</v>
      </c>
      <c r="AM28" s="85">
        <v>35</v>
      </c>
      <c r="AN28" s="124">
        <f t="shared" si="8"/>
        <v>73.661999999999992</v>
      </c>
      <c r="AO28" s="86">
        <f t="shared" si="9"/>
        <v>10313</v>
      </c>
      <c r="AP28" s="85">
        <v>0</v>
      </c>
      <c r="AQ28" s="85">
        <v>36.831000000000003</v>
      </c>
      <c r="AR28" s="85">
        <f t="shared" si="10"/>
        <v>0</v>
      </c>
      <c r="AS28" s="86">
        <f t="shared" si="11"/>
        <v>24548</v>
      </c>
      <c r="AT28" s="120">
        <f t="shared" si="12"/>
        <v>0</v>
      </c>
      <c r="AU28" s="86">
        <v>24548</v>
      </c>
      <c r="AV28" s="120">
        <f t="shared" si="13"/>
        <v>0</v>
      </c>
    </row>
    <row r="29" spans="1:48" s="73" customFormat="1" ht="13.5" customHeight="1" x14ac:dyDescent="0.2">
      <c r="A29" s="10" t="s">
        <v>35</v>
      </c>
      <c r="B29" s="14" t="s">
        <v>36</v>
      </c>
      <c r="C29" s="14" t="s">
        <v>37</v>
      </c>
      <c r="D29" s="14" t="s">
        <v>174</v>
      </c>
      <c r="E29" s="58">
        <v>304832</v>
      </c>
      <c r="F29" s="15" t="s">
        <v>175</v>
      </c>
      <c r="G29" s="15" t="s">
        <v>40</v>
      </c>
      <c r="H29" s="16">
        <v>100001285</v>
      </c>
      <c r="I29" s="62">
        <v>710002203</v>
      </c>
      <c r="J29" s="13">
        <v>304832</v>
      </c>
      <c r="K29" s="15" t="s">
        <v>48</v>
      </c>
      <c r="L29" s="12" t="s">
        <v>35</v>
      </c>
      <c r="M29" s="15" t="s">
        <v>106</v>
      </c>
      <c r="N29" s="49">
        <v>90021</v>
      </c>
      <c r="O29" s="15" t="s">
        <v>176</v>
      </c>
      <c r="P29" s="15" t="s">
        <v>16723</v>
      </c>
      <c r="Q29" s="48">
        <v>507989</v>
      </c>
      <c r="R29" s="11" t="s">
        <v>45</v>
      </c>
      <c r="S29" s="120">
        <v>7498</v>
      </c>
      <c r="T29" s="85">
        <v>107.03</v>
      </c>
      <c r="U29" s="86">
        <v>13</v>
      </c>
      <c r="V29" s="123">
        <v>46.825625000000002</v>
      </c>
      <c r="W29" s="85">
        <f t="shared" si="0"/>
        <v>4870</v>
      </c>
      <c r="X29" s="86">
        <v>1</v>
      </c>
      <c r="Y29" s="85">
        <v>16.054500000000001</v>
      </c>
      <c r="Z29" s="86">
        <f t="shared" si="1"/>
        <v>128</v>
      </c>
      <c r="AA29" s="86">
        <f t="shared" si="2"/>
        <v>4998</v>
      </c>
      <c r="AB29" s="85">
        <v>122.77</v>
      </c>
      <c r="AC29" s="85">
        <v>15</v>
      </c>
      <c r="AD29" s="124">
        <f t="shared" si="3"/>
        <v>73.661999999999992</v>
      </c>
      <c r="AE29" s="86">
        <f t="shared" si="4"/>
        <v>4420</v>
      </c>
      <c r="AF29" s="85">
        <v>0</v>
      </c>
      <c r="AG29" s="85">
        <v>36.831000000000003</v>
      </c>
      <c r="AH29" s="85">
        <f t="shared" si="5"/>
        <v>0</v>
      </c>
      <c r="AI29" s="86">
        <f t="shared" si="6"/>
        <v>9418</v>
      </c>
      <c r="AJ29" s="86">
        <f t="shared" si="7"/>
        <v>1920</v>
      </c>
      <c r="AK29" s="122"/>
      <c r="AL29" s="85">
        <v>122.77</v>
      </c>
      <c r="AM29" s="85">
        <v>15</v>
      </c>
      <c r="AN29" s="124">
        <f t="shared" si="8"/>
        <v>73.661999999999992</v>
      </c>
      <c r="AO29" s="86">
        <f t="shared" si="9"/>
        <v>4420</v>
      </c>
      <c r="AP29" s="85">
        <v>0</v>
      </c>
      <c r="AQ29" s="85">
        <v>36.831000000000003</v>
      </c>
      <c r="AR29" s="85">
        <f t="shared" si="10"/>
        <v>0</v>
      </c>
      <c r="AS29" s="86">
        <f t="shared" si="11"/>
        <v>9418</v>
      </c>
      <c r="AT29" s="120">
        <f t="shared" si="12"/>
        <v>0</v>
      </c>
      <c r="AU29" s="86">
        <v>9418</v>
      </c>
      <c r="AV29" s="120">
        <f t="shared" si="13"/>
        <v>0</v>
      </c>
    </row>
    <row r="30" spans="1:48" s="73" customFormat="1" ht="13.5" customHeight="1" x14ac:dyDescent="0.2">
      <c r="A30" s="10" t="s">
        <v>35</v>
      </c>
      <c r="B30" s="14" t="s">
        <v>36</v>
      </c>
      <c r="C30" s="14" t="s">
        <v>37</v>
      </c>
      <c r="D30" s="14" t="s">
        <v>174</v>
      </c>
      <c r="E30" s="58">
        <v>304832</v>
      </c>
      <c r="F30" s="15" t="s">
        <v>175</v>
      </c>
      <c r="G30" s="15" t="s">
        <v>40</v>
      </c>
      <c r="H30" s="16">
        <v>100001281</v>
      </c>
      <c r="I30" s="62">
        <v>710160887</v>
      </c>
      <c r="J30" s="13">
        <v>304832</v>
      </c>
      <c r="K30" s="15" t="s">
        <v>48</v>
      </c>
      <c r="L30" s="12" t="s">
        <v>35</v>
      </c>
      <c r="M30" s="15" t="s">
        <v>106</v>
      </c>
      <c r="N30" s="49">
        <v>90021</v>
      </c>
      <c r="O30" s="15" t="s">
        <v>176</v>
      </c>
      <c r="P30" s="15" t="s">
        <v>177</v>
      </c>
      <c r="Q30" s="48">
        <v>507989</v>
      </c>
      <c r="R30" s="11" t="s">
        <v>45</v>
      </c>
      <c r="S30" s="120">
        <v>6743</v>
      </c>
      <c r="T30" s="85">
        <v>107.03</v>
      </c>
      <c r="U30" s="86">
        <v>12</v>
      </c>
      <c r="V30" s="123">
        <v>46.825625000000002</v>
      </c>
      <c r="W30" s="85">
        <f t="shared" si="0"/>
        <v>4495</v>
      </c>
      <c r="X30" s="86">
        <v>0</v>
      </c>
      <c r="Y30" s="85">
        <v>16.054500000000001</v>
      </c>
      <c r="Z30" s="86">
        <f t="shared" si="1"/>
        <v>0</v>
      </c>
      <c r="AA30" s="86">
        <f t="shared" si="2"/>
        <v>4495</v>
      </c>
      <c r="AB30" s="85">
        <v>122.77</v>
      </c>
      <c r="AC30" s="85">
        <v>15</v>
      </c>
      <c r="AD30" s="124">
        <f t="shared" si="3"/>
        <v>73.661999999999992</v>
      </c>
      <c r="AE30" s="86">
        <f t="shared" si="4"/>
        <v>4420</v>
      </c>
      <c r="AF30" s="85">
        <v>0</v>
      </c>
      <c r="AG30" s="85">
        <v>36.831000000000003</v>
      </c>
      <c r="AH30" s="85">
        <f t="shared" si="5"/>
        <v>0</v>
      </c>
      <c r="AI30" s="86">
        <f t="shared" si="6"/>
        <v>8915</v>
      </c>
      <c r="AJ30" s="86">
        <f t="shared" si="7"/>
        <v>2172</v>
      </c>
      <c r="AK30" s="122"/>
      <c r="AL30" s="85">
        <v>122.77</v>
      </c>
      <c r="AM30" s="85">
        <v>15</v>
      </c>
      <c r="AN30" s="124">
        <f t="shared" si="8"/>
        <v>73.661999999999992</v>
      </c>
      <c r="AO30" s="86">
        <f t="shared" si="9"/>
        <v>4420</v>
      </c>
      <c r="AP30" s="85">
        <v>0</v>
      </c>
      <c r="AQ30" s="85">
        <v>36.831000000000003</v>
      </c>
      <c r="AR30" s="85">
        <f t="shared" si="10"/>
        <v>0</v>
      </c>
      <c r="AS30" s="86">
        <f t="shared" si="11"/>
        <v>8915</v>
      </c>
      <c r="AT30" s="120">
        <f t="shared" si="12"/>
        <v>0</v>
      </c>
      <c r="AU30" s="86">
        <v>8915</v>
      </c>
      <c r="AV30" s="120">
        <f t="shared" si="13"/>
        <v>0</v>
      </c>
    </row>
    <row r="31" spans="1:48" s="73" customFormat="1" ht="13.5" customHeight="1" x14ac:dyDescent="0.2">
      <c r="A31" s="10" t="s">
        <v>35</v>
      </c>
      <c r="B31" s="14" t="s">
        <v>36</v>
      </c>
      <c r="C31" s="14" t="s">
        <v>37</v>
      </c>
      <c r="D31" s="14" t="s">
        <v>519</v>
      </c>
      <c r="E31" s="58">
        <v>400009</v>
      </c>
      <c r="F31" s="15" t="s">
        <v>520</v>
      </c>
      <c r="G31" s="15" t="s">
        <v>40</v>
      </c>
      <c r="H31" s="16">
        <v>100001339</v>
      </c>
      <c r="I31" s="62">
        <v>31816673</v>
      </c>
      <c r="J31" s="13">
        <v>400009</v>
      </c>
      <c r="K31" s="15" t="s">
        <v>48</v>
      </c>
      <c r="L31" s="12" t="s">
        <v>35</v>
      </c>
      <c r="M31" s="15" t="s">
        <v>42</v>
      </c>
      <c r="N31" s="49">
        <v>90042</v>
      </c>
      <c r="O31" s="15" t="s">
        <v>521</v>
      </c>
      <c r="P31" s="15" t="s">
        <v>522</v>
      </c>
      <c r="Q31" s="48">
        <v>545333</v>
      </c>
      <c r="R31" s="11" t="s">
        <v>86</v>
      </c>
      <c r="S31" s="120">
        <v>66867</v>
      </c>
      <c r="T31" s="85">
        <v>107.03</v>
      </c>
      <c r="U31" s="86">
        <v>119</v>
      </c>
      <c r="V31" s="123">
        <v>46.825625000000002</v>
      </c>
      <c r="W31" s="85">
        <f t="shared" si="0"/>
        <v>44578</v>
      </c>
      <c r="X31" s="86">
        <v>0</v>
      </c>
      <c r="Y31" s="85">
        <v>16.054500000000001</v>
      </c>
      <c r="Z31" s="86">
        <f t="shared" si="1"/>
        <v>0</v>
      </c>
      <c r="AA31" s="86">
        <f t="shared" si="2"/>
        <v>44578</v>
      </c>
      <c r="AB31" s="85">
        <v>122.77</v>
      </c>
      <c r="AC31" s="85">
        <v>105</v>
      </c>
      <c r="AD31" s="124">
        <f t="shared" si="3"/>
        <v>73.661999999999992</v>
      </c>
      <c r="AE31" s="86">
        <f t="shared" si="4"/>
        <v>30938</v>
      </c>
      <c r="AF31" s="85">
        <v>0</v>
      </c>
      <c r="AG31" s="85">
        <v>36.831000000000003</v>
      </c>
      <c r="AH31" s="85">
        <f t="shared" si="5"/>
        <v>0</v>
      </c>
      <c r="AI31" s="86">
        <f t="shared" si="6"/>
        <v>75516</v>
      </c>
      <c r="AJ31" s="86">
        <f t="shared" si="7"/>
        <v>8649</v>
      </c>
      <c r="AK31" s="122"/>
      <c r="AL31" s="85">
        <v>122.77</v>
      </c>
      <c r="AM31" s="85">
        <v>105</v>
      </c>
      <c r="AN31" s="124">
        <f t="shared" si="8"/>
        <v>73.661999999999992</v>
      </c>
      <c r="AO31" s="86">
        <f t="shared" si="9"/>
        <v>30938</v>
      </c>
      <c r="AP31" s="85">
        <v>0</v>
      </c>
      <c r="AQ31" s="85">
        <v>36.831000000000003</v>
      </c>
      <c r="AR31" s="85">
        <f t="shared" si="10"/>
        <v>0</v>
      </c>
      <c r="AS31" s="86">
        <f t="shared" si="11"/>
        <v>75516</v>
      </c>
      <c r="AT31" s="120">
        <f t="shared" si="12"/>
        <v>0</v>
      </c>
      <c r="AU31" s="86">
        <v>75516</v>
      </c>
      <c r="AV31" s="120">
        <f t="shared" si="13"/>
        <v>0</v>
      </c>
    </row>
    <row r="32" spans="1:48" s="73" customFormat="1" ht="13.5" customHeight="1" x14ac:dyDescent="0.2">
      <c r="A32" s="10" t="s">
        <v>35</v>
      </c>
      <c r="B32" s="14" t="s">
        <v>36</v>
      </c>
      <c r="C32" s="14" t="s">
        <v>37</v>
      </c>
      <c r="D32" s="14" t="s">
        <v>333</v>
      </c>
      <c r="E32" s="29">
        <v>603147</v>
      </c>
      <c r="F32" s="15" t="s">
        <v>334</v>
      </c>
      <c r="G32" s="15" t="s">
        <v>40</v>
      </c>
      <c r="H32" s="16">
        <v>100018714</v>
      </c>
      <c r="I32" s="13">
        <v>710274262</v>
      </c>
      <c r="J32" s="13">
        <v>52604519</v>
      </c>
      <c r="K32" s="15" t="s">
        <v>356</v>
      </c>
      <c r="L32" s="12" t="s">
        <v>35</v>
      </c>
      <c r="M32" s="15" t="s">
        <v>357</v>
      </c>
      <c r="N32" s="49">
        <v>81104</v>
      </c>
      <c r="O32" s="15" t="s">
        <v>336</v>
      </c>
      <c r="P32" s="15" t="s">
        <v>358</v>
      </c>
      <c r="Q32" s="48">
        <v>528595</v>
      </c>
      <c r="R32" s="11" t="s">
        <v>45</v>
      </c>
      <c r="S32" s="120">
        <v>10676</v>
      </c>
      <c r="T32" s="85">
        <v>107.03</v>
      </c>
      <c r="U32" s="86">
        <v>19</v>
      </c>
      <c r="V32" s="123">
        <v>46.825625000000002</v>
      </c>
      <c r="W32" s="85">
        <f t="shared" si="0"/>
        <v>7117</v>
      </c>
      <c r="X32" s="86">
        <v>0</v>
      </c>
      <c r="Y32" s="85">
        <v>16.054500000000001</v>
      </c>
      <c r="Z32" s="86">
        <f t="shared" si="1"/>
        <v>0</v>
      </c>
      <c r="AA32" s="86">
        <f t="shared" si="2"/>
        <v>7117</v>
      </c>
      <c r="AB32" s="85">
        <v>122.77</v>
      </c>
      <c r="AC32" s="85">
        <v>11</v>
      </c>
      <c r="AD32" s="124">
        <f t="shared" si="3"/>
        <v>73.661999999999992</v>
      </c>
      <c r="AE32" s="86">
        <f t="shared" si="4"/>
        <v>3241</v>
      </c>
      <c r="AF32" s="85">
        <v>0</v>
      </c>
      <c r="AG32" s="85">
        <v>36.831000000000003</v>
      </c>
      <c r="AH32" s="85">
        <f t="shared" si="5"/>
        <v>0</v>
      </c>
      <c r="AI32" s="86">
        <f t="shared" si="6"/>
        <v>10358</v>
      </c>
      <c r="AJ32" s="86">
        <f t="shared" si="7"/>
        <v>-318</v>
      </c>
      <c r="AK32" s="122"/>
      <c r="AL32" s="85">
        <v>122.77</v>
      </c>
      <c r="AM32" s="85">
        <v>11</v>
      </c>
      <c r="AN32" s="124">
        <f t="shared" si="8"/>
        <v>73.661999999999992</v>
      </c>
      <c r="AO32" s="86">
        <f t="shared" si="9"/>
        <v>3241</v>
      </c>
      <c r="AP32" s="85">
        <v>0</v>
      </c>
      <c r="AQ32" s="85">
        <v>36.831000000000003</v>
      </c>
      <c r="AR32" s="85">
        <f t="shared" si="10"/>
        <v>0</v>
      </c>
      <c r="AS32" s="86">
        <f t="shared" si="11"/>
        <v>10358</v>
      </c>
      <c r="AT32" s="120">
        <f t="shared" si="12"/>
        <v>0</v>
      </c>
      <c r="AU32" s="86">
        <v>10358</v>
      </c>
      <c r="AV32" s="120">
        <f t="shared" si="13"/>
        <v>0</v>
      </c>
    </row>
    <row r="33" spans="1:48" s="73" customFormat="1" ht="13.5" customHeight="1" x14ac:dyDescent="0.2">
      <c r="A33" s="10" t="s">
        <v>35</v>
      </c>
      <c r="B33" s="14" t="s">
        <v>36</v>
      </c>
      <c r="C33" s="14" t="s">
        <v>37</v>
      </c>
      <c r="D33" s="14" t="s">
        <v>333</v>
      </c>
      <c r="E33" s="58">
        <v>603147</v>
      </c>
      <c r="F33" s="15" t="s">
        <v>334</v>
      </c>
      <c r="G33" s="15" t="s">
        <v>40</v>
      </c>
      <c r="H33" s="16">
        <v>100000007</v>
      </c>
      <c r="I33" s="62">
        <v>710034245</v>
      </c>
      <c r="J33" s="13">
        <v>603147</v>
      </c>
      <c r="K33" s="15" t="s">
        <v>48</v>
      </c>
      <c r="L33" s="12" t="s">
        <v>35</v>
      </c>
      <c r="M33" s="15" t="s">
        <v>335</v>
      </c>
      <c r="N33" s="49">
        <v>81104</v>
      </c>
      <c r="O33" s="15" t="s">
        <v>336</v>
      </c>
      <c r="P33" s="15" t="s">
        <v>343</v>
      </c>
      <c r="Q33" s="48">
        <v>528595</v>
      </c>
      <c r="R33" s="11" t="s">
        <v>45</v>
      </c>
      <c r="S33" s="120">
        <v>13486</v>
      </c>
      <c r="T33" s="85">
        <v>107.03</v>
      </c>
      <c r="U33" s="86">
        <v>24</v>
      </c>
      <c r="V33" s="123">
        <v>46.825625000000002</v>
      </c>
      <c r="W33" s="85">
        <f t="shared" si="0"/>
        <v>8991</v>
      </c>
      <c r="X33" s="86">
        <v>0</v>
      </c>
      <c r="Y33" s="85">
        <v>16.054500000000001</v>
      </c>
      <c r="Z33" s="86">
        <f t="shared" si="1"/>
        <v>0</v>
      </c>
      <c r="AA33" s="86">
        <f t="shared" si="2"/>
        <v>8991</v>
      </c>
      <c r="AB33" s="85">
        <v>122.77</v>
      </c>
      <c r="AC33" s="85">
        <v>22</v>
      </c>
      <c r="AD33" s="124">
        <f t="shared" si="3"/>
        <v>73.661999999999992</v>
      </c>
      <c r="AE33" s="86">
        <f t="shared" si="4"/>
        <v>6482</v>
      </c>
      <c r="AF33" s="85">
        <v>0</v>
      </c>
      <c r="AG33" s="85">
        <v>36.831000000000003</v>
      </c>
      <c r="AH33" s="85">
        <f t="shared" si="5"/>
        <v>0</v>
      </c>
      <c r="AI33" s="86">
        <f t="shared" si="6"/>
        <v>15473</v>
      </c>
      <c r="AJ33" s="86">
        <f t="shared" si="7"/>
        <v>1987</v>
      </c>
      <c r="AK33" s="122"/>
      <c r="AL33" s="85">
        <v>122.77</v>
      </c>
      <c r="AM33" s="85">
        <v>22</v>
      </c>
      <c r="AN33" s="124">
        <f t="shared" si="8"/>
        <v>73.661999999999992</v>
      </c>
      <c r="AO33" s="86">
        <f t="shared" si="9"/>
        <v>6482</v>
      </c>
      <c r="AP33" s="85">
        <v>0</v>
      </c>
      <c r="AQ33" s="85">
        <v>36.831000000000003</v>
      </c>
      <c r="AR33" s="85">
        <f t="shared" si="10"/>
        <v>0</v>
      </c>
      <c r="AS33" s="86">
        <f t="shared" si="11"/>
        <v>15473</v>
      </c>
      <c r="AT33" s="120">
        <f t="shared" si="12"/>
        <v>0</v>
      </c>
      <c r="AU33" s="86">
        <v>15473</v>
      </c>
      <c r="AV33" s="120">
        <f t="shared" si="13"/>
        <v>0</v>
      </c>
    </row>
    <row r="34" spans="1:48" s="73" customFormat="1" ht="13.5" customHeight="1" x14ac:dyDescent="0.2">
      <c r="A34" s="10" t="s">
        <v>35</v>
      </c>
      <c r="B34" s="14" t="s">
        <v>36</v>
      </c>
      <c r="C34" s="14" t="s">
        <v>37</v>
      </c>
      <c r="D34" s="14" t="s">
        <v>122</v>
      </c>
      <c r="E34" s="29">
        <v>304697</v>
      </c>
      <c r="F34" s="15" t="s">
        <v>123</v>
      </c>
      <c r="G34" s="15" t="s">
        <v>40</v>
      </c>
      <c r="H34" s="16">
        <v>100017879</v>
      </c>
      <c r="I34" s="62">
        <v>710265883</v>
      </c>
      <c r="J34" s="13">
        <v>31810543</v>
      </c>
      <c r="K34" s="15" t="s">
        <v>105</v>
      </c>
      <c r="L34" s="12" t="s">
        <v>35</v>
      </c>
      <c r="M34" s="15" t="s">
        <v>106</v>
      </c>
      <c r="N34" s="49">
        <v>90086</v>
      </c>
      <c r="O34" s="15" t="s">
        <v>124</v>
      </c>
      <c r="P34" s="15" t="s">
        <v>125</v>
      </c>
      <c r="Q34" s="48">
        <v>507849</v>
      </c>
      <c r="R34" s="11" t="s">
        <v>45</v>
      </c>
      <c r="S34" s="120">
        <v>22476</v>
      </c>
      <c r="T34" s="85">
        <v>107.03</v>
      </c>
      <c r="U34" s="86">
        <v>40</v>
      </c>
      <c r="V34" s="123">
        <v>46.825625000000002</v>
      </c>
      <c r="W34" s="85">
        <f t="shared" si="0"/>
        <v>14984</v>
      </c>
      <c r="X34" s="86">
        <v>0</v>
      </c>
      <c r="Y34" s="85">
        <v>16.054500000000001</v>
      </c>
      <c r="Z34" s="86">
        <f t="shared" si="1"/>
        <v>0</v>
      </c>
      <c r="AA34" s="86">
        <f t="shared" si="2"/>
        <v>14984</v>
      </c>
      <c r="AB34" s="85">
        <v>122.77</v>
      </c>
      <c r="AC34" s="85">
        <v>34</v>
      </c>
      <c r="AD34" s="124">
        <f t="shared" si="3"/>
        <v>73.661999999999992</v>
      </c>
      <c r="AE34" s="86">
        <f t="shared" si="4"/>
        <v>10018</v>
      </c>
      <c r="AF34" s="85">
        <v>0</v>
      </c>
      <c r="AG34" s="85">
        <v>36.831000000000003</v>
      </c>
      <c r="AH34" s="85">
        <f t="shared" si="5"/>
        <v>0</v>
      </c>
      <c r="AI34" s="86">
        <f t="shared" si="6"/>
        <v>25002</v>
      </c>
      <c r="AJ34" s="86">
        <f t="shared" si="7"/>
        <v>2526</v>
      </c>
      <c r="AK34" s="122"/>
      <c r="AL34" s="85">
        <v>122.77</v>
      </c>
      <c r="AM34" s="85">
        <v>34</v>
      </c>
      <c r="AN34" s="124">
        <f t="shared" si="8"/>
        <v>73.661999999999992</v>
      </c>
      <c r="AO34" s="86">
        <f t="shared" si="9"/>
        <v>10018</v>
      </c>
      <c r="AP34" s="85">
        <v>0</v>
      </c>
      <c r="AQ34" s="85">
        <v>36.831000000000003</v>
      </c>
      <c r="AR34" s="85">
        <f t="shared" si="10"/>
        <v>0</v>
      </c>
      <c r="AS34" s="86">
        <f t="shared" si="11"/>
        <v>25002</v>
      </c>
      <c r="AT34" s="120">
        <f t="shared" si="12"/>
        <v>0</v>
      </c>
      <c r="AU34" s="86">
        <v>25002</v>
      </c>
      <c r="AV34" s="120">
        <f t="shared" si="13"/>
        <v>0</v>
      </c>
    </row>
    <row r="35" spans="1:48" s="73" customFormat="1" ht="13.5" customHeight="1" x14ac:dyDescent="0.2">
      <c r="A35" s="10" t="s">
        <v>35</v>
      </c>
      <c r="B35" s="14" t="s">
        <v>36</v>
      </c>
      <c r="C35" s="14" t="s">
        <v>37</v>
      </c>
      <c r="D35" s="14" t="s">
        <v>481</v>
      </c>
      <c r="E35" s="58">
        <v>603201</v>
      </c>
      <c r="F35" s="15" t="s">
        <v>482</v>
      </c>
      <c r="G35" s="15" t="s">
        <v>40</v>
      </c>
      <c r="H35" s="16">
        <v>100000832</v>
      </c>
      <c r="I35" s="62">
        <v>710001134</v>
      </c>
      <c r="J35" s="13">
        <v>603201</v>
      </c>
      <c r="K35" s="15" t="s">
        <v>48</v>
      </c>
      <c r="L35" s="12" t="s">
        <v>35</v>
      </c>
      <c r="M35" s="15" t="s">
        <v>474</v>
      </c>
      <c r="N35" s="49">
        <v>85104</v>
      </c>
      <c r="O35" s="15" t="s">
        <v>483</v>
      </c>
      <c r="P35" s="15" t="s">
        <v>497</v>
      </c>
      <c r="Q35" s="48">
        <v>529460</v>
      </c>
      <c r="R35" s="11" t="s">
        <v>45</v>
      </c>
      <c r="S35" s="120">
        <v>17981</v>
      </c>
      <c r="T35" s="85">
        <v>107.03</v>
      </c>
      <c r="U35" s="86">
        <v>32</v>
      </c>
      <c r="V35" s="123">
        <v>46.825625000000002</v>
      </c>
      <c r="W35" s="85">
        <f t="shared" si="0"/>
        <v>11987</v>
      </c>
      <c r="X35" s="86">
        <v>0</v>
      </c>
      <c r="Y35" s="85">
        <v>16.054500000000001</v>
      </c>
      <c r="Z35" s="86">
        <f t="shared" si="1"/>
        <v>0</v>
      </c>
      <c r="AA35" s="86">
        <f t="shared" si="2"/>
        <v>11987</v>
      </c>
      <c r="AB35" s="85">
        <v>122.77</v>
      </c>
      <c r="AC35" s="85">
        <v>30</v>
      </c>
      <c r="AD35" s="124">
        <f t="shared" si="3"/>
        <v>73.661999999999992</v>
      </c>
      <c r="AE35" s="86">
        <f t="shared" si="4"/>
        <v>8839</v>
      </c>
      <c r="AF35" s="85">
        <v>0</v>
      </c>
      <c r="AG35" s="85">
        <v>36.831000000000003</v>
      </c>
      <c r="AH35" s="85">
        <f t="shared" si="5"/>
        <v>0</v>
      </c>
      <c r="AI35" s="86">
        <f t="shared" si="6"/>
        <v>20826</v>
      </c>
      <c r="AJ35" s="86">
        <f t="shared" si="7"/>
        <v>2845</v>
      </c>
      <c r="AK35" s="122"/>
      <c r="AL35" s="85">
        <v>122.77</v>
      </c>
      <c r="AM35" s="85">
        <v>30</v>
      </c>
      <c r="AN35" s="124">
        <f t="shared" si="8"/>
        <v>73.661999999999992</v>
      </c>
      <c r="AO35" s="86">
        <f t="shared" si="9"/>
        <v>8839</v>
      </c>
      <c r="AP35" s="85">
        <v>0</v>
      </c>
      <c r="AQ35" s="85">
        <v>36.831000000000003</v>
      </c>
      <c r="AR35" s="85">
        <f t="shared" si="10"/>
        <v>0</v>
      </c>
      <c r="AS35" s="86">
        <f t="shared" si="11"/>
        <v>20826</v>
      </c>
      <c r="AT35" s="120">
        <f t="shared" si="12"/>
        <v>0</v>
      </c>
      <c r="AU35" s="86">
        <v>20826</v>
      </c>
      <c r="AV35" s="120">
        <f t="shared" si="13"/>
        <v>0</v>
      </c>
    </row>
    <row r="36" spans="1:48" s="73" customFormat="1" ht="13.5" customHeight="1" x14ac:dyDescent="0.2">
      <c r="A36" s="10" t="s">
        <v>35</v>
      </c>
      <c r="B36" s="14" t="s">
        <v>36</v>
      </c>
      <c r="C36" s="14" t="s">
        <v>37</v>
      </c>
      <c r="D36" s="14" t="s">
        <v>432</v>
      </c>
      <c r="E36" s="29">
        <v>603406</v>
      </c>
      <c r="F36" s="15" t="s">
        <v>433</v>
      </c>
      <c r="G36" s="15" t="s">
        <v>40</v>
      </c>
      <c r="H36" s="16">
        <v>100018514</v>
      </c>
      <c r="I36" s="93">
        <v>710271670</v>
      </c>
      <c r="J36" s="28">
        <v>603406</v>
      </c>
      <c r="K36" s="15" t="s">
        <v>48</v>
      </c>
      <c r="L36" s="12" t="s">
        <v>35</v>
      </c>
      <c r="M36" s="15" t="s">
        <v>446</v>
      </c>
      <c r="N36" s="49">
        <v>84101</v>
      </c>
      <c r="O36" s="15" t="s">
        <v>434</v>
      </c>
      <c r="P36" s="15" t="s">
        <v>447</v>
      </c>
      <c r="Q36" s="48">
        <v>529389</v>
      </c>
      <c r="R36" s="11" t="s">
        <v>45</v>
      </c>
      <c r="S36" s="120">
        <v>14610</v>
      </c>
      <c r="T36" s="85">
        <v>107.03</v>
      </c>
      <c r="U36" s="86">
        <v>26</v>
      </c>
      <c r="V36" s="123">
        <v>46.825625000000002</v>
      </c>
      <c r="W36" s="85">
        <f t="shared" si="0"/>
        <v>9740</v>
      </c>
      <c r="X36" s="86">
        <v>0</v>
      </c>
      <c r="Y36" s="85">
        <v>16.054500000000001</v>
      </c>
      <c r="Z36" s="86">
        <f t="shared" si="1"/>
        <v>0</v>
      </c>
      <c r="AA36" s="86">
        <f t="shared" si="2"/>
        <v>9740</v>
      </c>
      <c r="AB36" s="85">
        <v>122.77</v>
      </c>
      <c r="AC36" s="85">
        <v>26</v>
      </c>
      <c r="AD36" s="124">
        <f t="shared" si="3"/>
        <v>73.661999999999992</v>
      </c>
      <c r="AE36" s="86">
        <f t="shared" si="4"/>
        <v>7661</v>
      </c>
      <c r="AF36" s="85">
        <v>0</v>
      </c>
      <c r="AG36" s="85">
        <v>36.831000000000003</v>
      </c>
      <c r="AH36" s="85">
        <f t="shared" si="5"/>
        <v>0</v>
      </c>
      <c r="AI36" s="86">
        <f t="shared" si="6"/>
        <v>17401</v>
      </c>
      <c r="AJ36" s="86">
        <f t="shared" si="7"/>
        <v>2791</v>
      </c>
      <c r="AK36" s="122"/>
      <c r="AL36" s="85">
        <v>122.77</v>
      </c>
      <c r="AM36" s="85">
        <v>26</v>
      </c>
      <c r="AN36" s="124">
        <f t="shared" si="8"/>
        <v>73.661999999999992</v>
      </c>
      <c r="AO36" s="86">
        <f t="shared" si="9"/>
        <v>7661</v>
      </c>
      <c r="AP36" s="85">
        <v>0</v>
      </c>
      <c r="AQ36" s="85">
        <v>36.831000000000003</v>
      </c>
      <c r="AR36" s="85">
        <f t="shared" si="10"/>
        <v>0</v>
      </c>
      <c r="AS36" s="86">
        <f t="shared" si="11"/>
        <v>17401</v>
      </c>
      <c r="AT36" s="120">
        <f t="shared" si="12"/>
        <v>0</v>
      </c>
      <c r="AU36" s="86">
        <v>17401</v>
      </c>
      <c r="AV36" s="120">
        <f t="shared" si="13"/>
        <v>0</v>
      </c>
    </row>
    <row r="37" spans="1:48" s="74" customFormat="1" ht="15" customHeight="1" x14ac:dyDescent="0.2">
      <c r="A37" s="10" t="s">
        <v>35</v>
      </c>
      <c r="B37" s="14" t="s">
        <v>36</v>
      </c>
      <c r="C37" s="14" t="s">
        <v>37</v>
      </c>
      <c r="D37" s="14" t="s">
        <v>239</v>
      </c>
      <c r="E37" s="58">
        <v>305022</v>
      </c>
      <c r="F37" s="15" t="s">
        <v>240</v>
      </c>
      <c r="G37" s="15" t="s">
        <v>40</v>
      </c>
      <c r="H37" s="16">
        <v>100001222</v>
      </c>
      <c r="I37" s="62">
        <v>42355443</v>
      </c>
      <c r="J37" s="13">
        <v>305022</v>
      </c>
      <c r="K37" s="15" t="s">
        <v>48</v>
      </c>
      <c r="L37" s="12" t="s">
        <v>35</v>
      </c>
      <c r="M37" s="15" t="s">
        <v>106</v>
      </c>
      <c r="N37" s="49">
        <v>90201</v>
      </c>
      <c r="O37" s="15" t="s">
        <v>241</v>
      </c>
      <c r="P37" s="15" t="s">
        <v>245</v>
      </c>
      <c r="Q37" s="48">
        <v>508179</v>
      </c>
      <c r="R37" s="11" t="s">
        <v>86</v>
      </c>
      <c r="S37" s="120">
        <v>15172</v>
      </c>
      <c r="T37" s="85">
        <v>107.03</v>
      </c>
      <c r="U37" s="86">
        <v>27</v>
      </c>
      <c r="V37" s="123">
        <v>46.825625000000002</v>
      </c>
      <c r="W37" s="85">
        <f t="shared" si="0"/>
        <v>10114</v>
      </c>
      <c r="X37" s="86">
        <v>0</v>
      </c>
      <c r="Y37" s="85">
        <v>16.054500000000001</v>
      </c>
      <c r="Z37" s="86">
        <f t="shared" si="1"/>
        <v>0</v>
      </c>
      <c r="AA37" s="86">
        <f t="shared" si="2"/>
        <v>10114</v>
      </c>
      <c r="AB37" s="85">
        <v>122.77</v>
      </c>
      <c r="AC37" s="85">
        <v>43</v>
      </c>
      <c r="AD37" s="124">
        <f t="shared" si="3"/>
        <v>73.661999999999992</v>
      </c>
      <c r="AE37" s="86">
        <f t="shared" si="4"/>
        <v>12670</v>
      </c>
      <c r="AF37" s="85">
        <v>0</v>
      </c>
      <c r="AG37" s="85">
        <v>36.831000000000003</v>
      </c>
      <c r="AH37" s="85">
        <f t="shared" si="5"/>
        <v>0</v>
      </c>
      <c r="AI37" s="86">
        <f t="shared" si="6"/>
        <v>22784</v>
      </c>
      <c r="AJ37" s="86">
        <f t="shared" si="7"/>
        <v>7612</v>
      </c>
      <c r="AK37" s="122"/>
      <c r="AL37" s="85">
        <v>122.77</v>
      </c>
      <c r="AM37" s="85">
        <v>43</v>
      </c>
      <c r="AN37" s="124">
        <f t="shared" si="8"/>
        <v>73.661999999999992</v>
      </c>
      <c r="AO37" s="86">
        <f t="shared" si="9"/>
        <v>12670</v>
      </c>
      <c r="AP37" s="85">
        <v>0</v>
      </c>
      <c r="AQ37" s="85">
        <v>36.831000000000003</v>
      </c>
      <c r="AR37" s="85">
        <f t="shared" si="10"/>
        <v>0</v>
      </c>
      <c r="AS37" s="86">
        <f t="shared" si="11"/>
        <v>22784</v>
      </c>
      <c r="AT37" s="120">
        <f t="shared" si="12"/>
        <v>0</v>
      </c>
      <c r="AU37" s="86">
        <v>22784</v>
      </c>
      <c r="AV37" s="120">
        <f t="shared" si="13"/>
        <v>0</v>
      </c>
    </row>
    <row r="38" spans="1:48" s="73" customFormat="1" ht="13.5" customHeight="1" x14ac:dyDescent="0.2">
      <c r="A38" s="10" t="s">
        <v>35</v>
      </c>
      <c r="B38" s="14" t="s">
        <v>36</v>
      </c>
      <c r="C38" s="14" t="s">
        <v>37</v>
      </c>
      <c r="D38" s="14" t="s">
        <v>481</v>
      </c>
      <c r="E38" s="58">
        <v>603201</v>
      </c>
      <c r="F38" s="15" t="s">
        <v>482</v>
      </c>
      <c r="G38" s="15" t="s">
        <v>40</v>
      </c>
      <c r="H38" s="16">
        <v>100000835</v>
      </c>
      <c r="I38" s="62">
        <v>710034792</v>
      </c>
      <c r="J38" s="13">
        <v>603201</v>
      </c>
      <c r="K38" s="15" t="s">
        <v>48</v>
      </c>
      <c r="L38" s="12" t="s">
        <v>35</v>
      </c>
      <c r="M38" s="15" t="s">
        <v>474</v>
      </c>
      <c r="N38" s="49">
        <v>85107</v>
      </c>
      <c r="O38" s="15" t="s">
        <v>483</v>
      </c>
      <c r="P38" s="15" t="s">
        <v>503</v>
      </c>
      <c r="Q38" s="48">
        <v>529460</v>
      </c>
      <c r="R38" s="11" t="s">
        <v>45</v>
      </c>
      <c r="S38" s="120">
        <v>29219</v>
      </c>
      <c r="T38" s="85">
        <v>107.03</v>
      </c>
      <c r="U38" s="86">
        <v>52</v>
      </c>
      <c r="V38" s="123">
        <v>46.825625000000002</v>
      </c>
      <c r="W38" s="85">
        <f t="shared" si="0"/>
        <v>19479</v>
      </c>
      <c r="X38" s="86">
        <v>0</v>
      </c>
      <c r="Y38" s="85">
        <v>16.054500000000001</v>
      </c>
      <c r="Z38" s="86">
        <f t="shared" si="1"/>
        <v>0</v>
      </c>
      <c r="AA38" s="86">
        <f t="shared" si="2"/>
        <v>19479</v>
      </c>
      <c r="AB38" s="85">
        <v>122.77</v>
      </c>
      <c r="AC38" s="85">
        <v>53</v>
      </c>
      <c r="AD38" s="124">
        <f t="shared" si="3"/>
        <v>73.661999999999992</v>
      </c>
      <c r="AE38" s="86">
        <f t="shared" si="4"/>
        <v>15616</v>
      </c>
      <c r="AF38" s="85">
        <v>0</v>
      </c>
      <c r="AG38" s="85">
        <v>36.831000000000003</v>
      </c>
      <c r="AH38" s="85">
        <f t="shared" si="5"/>
        <v>0</v>
      </c>
      <c r="AI38" s="86">
        <f t="shared" si="6"/>
        <v>35095</v>
      </c>
      <c r="AJ38" s="86">
        <f t="shared" si="7"/>
        <v>5876</v>
      </c>
      <c r="AK38" s="122"/>
      <c r="AL38" s="85">
        <v>122.77</v>
      </c>
      <c r="AM38" s="85">
        <v>53</v>
      </c>
      <c r="AN38" s="124">
        <f t="shared" si="8"/>
        <v>73.661999999999992</v>
      </c>
      <c r="AO38" s="86">
        <f t="shared" si="9"/>
        <v>15616</v>
      </c>
      <c r="AP38" s="85">
        <v>0</v>
      </c>
      <c r="AQ38" s="85">
        <v>36.831000000000003</v>
      </c>
      <c r="AR38" s="85">
        <f t="shared" si="10"/>
        <v>0</v>
      </c>
      <c r="AS38" s="86">
        <f t="shared" si="11"/>
        <v>35095</v>
      </c>
      <c r="AT38" s="120">
        <f t="shared" si="12"/>
        <v>0</v>
      </c>
      <c r="AU38" s="86">
        <v>35095</v>
      </c>
      <c r="AV38" s="120">
        <f t="shared" si="13"/>
        <v>0</v>
      </c>
    </row>
    <row r="39" spans="1:48" s="73" customFormat="1" ht="13.5" customHeight="1" x14ac:dyDescent="0.2">
      <c r="A39" s="10" t="s">
        <v>35</v>
      </c>
      <c r="B39" s="14" t="s">
        <v>36</v>
      </c>
      <c r="C39" s="14" t="s">
        <v>37</v>
      </c>
      <c r="D39" s="14" t="s">
        <v>432</v>
      </c>
      <c r="E39" s="58">
        <v>603406</v>
      </c>
      <c r="F39" s="15" t="s">
        <v>433</v>
      </c>
      <c r="G39" s="15" t="s">
        <v>40</v>
      </c>
      <c r="H39" s="16">
        <v>100000651</v>
      </c>
      <c r="I39" s="62">
        <v>710000944</v>
      </c>
      <c r="J39" s="13">
        <v>603406</v>
      </c>
      <c r="K39" s="15" t="s">
        <v>48</v>
      </c>
      <c r="L39" s="12" t="s">
        <v>35</v>
      </c>
      <c r="M39" s="15" t="s">
        <v>428</v>
      </c>
      <c r="N39" s="49">
        <v>84102</v>
      </c>
      <c r="O39" s="15" t="s">
        <v>434</v>
      </c>
      <c r="P39" s="15" t="s">
        <v>438</v>
      </c>
      <c r="Q39" s="48">
        <v>529389</v>
      </c>
      <c r="R39" s="11" t="s">
        <v>45</v>
      </c>
      <c r="S39" s="120">
        <v>18543</v>
      </c>
      <c r="T39" s="85">
        <v>107.03</v>
      </c>
      <c r="U39" s="86">
        <v>33</v>
      </c>
      <c r="V39" s="123">
        <v>46.825625000000002</v>
      </c>
      <c r="W39" s="85">
        <f t="shared" si="0"/>
        <v>12362</v>
      </c>
      <c r="X39" s="86">
        <v>0</v>
      </c>
      <c r="Y39" s="85">
        <v>16.054500000000001</v>
      </c>
      <c r="Z39" s="86">
        <f t="shared" si="1"/>
        <v>0</v>
      </c>
      <c r="AA39" s="86">
        <f t="shared" si="2"/>
        <v>12362</v>
      </c>
      <c r="AB39" s="85">
        <v>122.77</v>
      </c>
      <c r="AC39" s="85">
        <v>41</v>
      </c>
      <c r="AD39" s="124">
        <f t="shared" si="3"/>
        <v>73.661999999999992</v>
      </c>
      <c r="AE39" s="86">
        <f t="shared" si="4"/>
        <v>12081</v>
      </c>
      <c r="AF39" s="85">
        <v>0</v>
      </c>
      <c r="AG39" s="85">
        <v>36.831000000000003</v>
      </c>
      <c r="AH39" s="85">
        <f t="shared" si="5"/>
        <v>0</v>
      </c>
      <c r="AI39" s="86">
        <f t="shared" si="6"/>
        <v>24443</v>
      </c>
      <c r="AJ39" s="86">
        <f t="shared" si="7"/>
        <v>5900</v>
      </c>
      <c r="AK39" s="122"/>
      <c r="AL39" s="85">
        <v>122.77</v>
      </c>
      <c r="AM39" s="85">
        <v>41</v>
      </c>
      <c r="AN39" s="124">
        <f t="shared" si="8"/>
        <v>73.661999999999992</v>
      </c>
      <c r="AO39" s="86">
        <f t="shared" si="9"/>
        <v>12081</v>
      </c>
      <c r="AP39" s="85">
        <v>0</v>
      </c>
      <c r="AQ39" s="85">
        <v>36.831000000000003</v>
      </c>
      <c r="AR39" s="85">
        <f t="shared" si="10"/>
        <v>0</v>
      </c>
      <c r="AS39" s="86">
        <f t="shared" si="11"/>
        <v>24443</v>
      </c>
      <c r="AT39" s="120">
        <f t="shared" si="12"/>
        <v>0</v>
      </c>
      <c r="AU39" s="86">
        <v>24443</v>
      </c>
      <c r="AV39" s="120">
        <f t="shared" si="13"/>
        <v>0</v>
      </c>
    </row>
    <row r="40" spans="1:48" s="73" customFormat="1" ht="13.5" customHeight="1" x14ac:dyDescent="0.2">
      <c r="A40" s="10" t="s">
        <v>35</v>
      </c>
      <c r="B40" s="14" t="s">
        <v>36</v>
      </c>
      <c r="C40" s="14" t="s">
        <v>37</v>
      </c>
      <c r="D40" s="14" t="s">
        <v>394</v>
      </c>
      <c r="E40" s="58">
        <v>603317</v>
      </c>
      <c r="F40" s="15" t="s">
        <v>395</v>
      </c>
      <c r="G40" s="15" t="s">
        <v>40</v>
      </c>
      <c r="H40" s="16">
        <v>100000414</v>
      </c>
      <c r="I40" s="62">
        <v>710000855</v>
      </c>
      <c r="J40" s="13">
        <v>31785212</v>
      </c>
      <c r="K40" s="15" t="s">
        <v>105</v>
      </c>
      <c r="L40" s="12" t="s">
        <v>35</v>
      </c>
      <c r="M40" s="15" t="s">
        <v>396</v>
      </c>
      <c r="N40" s="49">
        <v>83101</v>
      </c>
      <c r="O40" s="15" t="s">
        <v>397</v>
      </c>
      <c r="P40" s="15" t="s">
        <v>401</v>
      </c>
      <c r="Q40" s="48">
        <v>529346</v>
      </c>
      <c r="R40" s="11" t="s">
        <v>45</v>
      </c>
      <c r="S40" s="120">
        <v>11800</v>
      </c>
      <c r="T40" s="85">
        <v>107.03</v>
      </c>
      <c r="U40" s="86">
        <v>21</v>
      </c>
      <c r="V40" s="123">
        <v>46.825625000000002</v>
      </c>
      <c r="W40" s="85">
        <f t="shared" si="0"/>
        <v>7867</v>
      </c>
      <c r="X40" s="86">
        <v>0</v>
      </c>
      <c r="Y40" s="85">
        <v>16.054500000000001</v>
      </c>
      <c r="Z40" s="86">
        <f t="shared" si="1"/>
        <v>0</v>
      </c>
      <c r="AA40" s="86">
        <f t="shared" si="2"/>
        <v>7867</v>
      </c>
      <c r="AB40" s="85">
        <v>122.77</v>
      </c>
      <c r="AC40" s="85">
        <v>23</v>
      </c>
      <c r="AD40" s="124">
        <f t="shared" si="3"/>
        <v>73.661999999999992</v>
      </c>
      <c r="AE40" s="86">
        <f t="shared" si="4"/>
        <v>6777</v>
      </c>
      <c r="AF40" s="85">
        <v>0</v>
      </c>
      <c r="AG40" s="85">
        <v>36.831000000000003</v>
      </c>
      <c r="AH40" s="85">
        <f t="shared" si="5"/>
        <v>0</v>
      </c>
      <c r="AI40" s="86">
        <f t="shared" si="6"/>
        <v>14644</v>
      </c>
      <c r="AJ40" s="86">
        <f t="shared" si="7"/>
        <v>2844</v>
      </c>
      <c r="AK40" s="122"/>
      <c r="AL40" s="85">
        <v>122.77</v>
      </c>
      <c r="AM40" s="85">
        <v>23</v>
      </c>
      <c r="AN40" s="124">
        <f t="shared" si="8"/>
        <v>73.661999999999992</v>
      </c>
      <c r="AO40" s="86">
        <f t="shared" si="9"/>
        <v>6777</v>
      </c>
      <c r="AP40" s="85">
        <v>0</v>
      </c>
      <c r="AQ40" s="85">
        <v>36.831000000000003</v>
      </c>
      <c r="AR40" s="85">
        <f t="shared" si="10"/>
        <v>0</v>
      </c>
      <c r="AS40" s="86">
        <f t="shared" si="11"/>
        <v>14644</v>
      </c>
      <c r="AT40" s="120">
        <f t="shared" si="12"/>
        <v>0</v>
      </c>
      <c r="AU40" s="86">
        <v>14644</v>
      </c>
      <c r="AV40" s="120">
        <f t="shared" si="13"/>
        <v>0</v>
      </c>
    </row>
    <row r="41" spans="1:48" s="73" customFormat="1" ht="13.5" customHeight="1" x14ac:dyDescent="0.2">
      <c r="A41" s="10" t="s">
        <v>35</v>
      </c>
      <c r="B41" s="52" t="s">
        <v>36</v>
      </c>
      <c r="C41" s="52" t="s">
        <v>37</v>
      </c>
      <c r="D41" s="52" t="s">
        <v>472</v>
      </c>
      <c r="E41" s="67">
        <v>641243</v>
      </c>
      <c r="F41" s="52" t="s">
        <v>473</v>
      </c>
      <c r="G41" s="52" t="s">
        <v>40</v>
      </c>
      <c r="H41" s="69">
        <v>100019655</v>
      </c>
      <c r="I41" s="70">
        <v>710283059</v>
      </c>
      <c r="J41" s="68">
        <v>641243</v>
      </c>
      <c r="K41" s="52" t="s">
        <v>48</v>
      </c>
      <c r="L41" s="12" t="s">
        <v>35</v>
      </c>
      <c r="M41" s="52" t="s">
        <v>506</v>
      </c>
      <c r="N41" s="71">
        <v>85110</v>
      </c>
      <c r="O41" s="52" t="s">
        <v>475</v>
      </c>
      <c r="P41" s="52" t="s">
        <v>10447</v>
      </c>
      <c r="Q41" s="72">
        <v>529435</v>
      </c>
      <c r="R41" s="11" t="s">
        <v>45</v>
      </c>
      <c r="S41" s="120">
        <v>6743</v>
      </c>
      <c r="T41" s="85">
        <v>107.03</v>
      </c>
      <c r="U41" s="86">
        <v>12</v>
      </c>
      <c r="V41" s="123">
        <v>46.825625000000002</v>
      </c>
      <c r="W41" s="85">
        <f t="shared" si="0"/>
        <v>4495</v>
      </c>
      <c r="X41" s="86">
        <v>0</v>
      </c>
      <c r="Y41" s="85">
        <v>16.054500000000001</v>
      </c>
      <c r="Z41" s="86">
        <f t="shared" si="1"/>
        <v>0</v>
      </c>
      <c r="AA41" s="86">
        <f t="shared" si="2"/>
        <v>4495</v>
      </c>
      <c r="AB41" s="85">
        <v>122.77</v>
      </c>
      <c r="AC41" s="85">
        <v>23</v>
      </c>
      <c r="AD41" s="124">
        <f t="shared" si="3"/>
        <v>73.661999999999992</v>
      </c>
      <c r="AE41" s="86">
        <f t="shared" si="4"/>
        <v>6777</v>
      </c>
      <c r="AF41" s="85">
        <v>0</v>
      </c>
      <c r="AG41" s="85">
        <v>36.831000000000003</v>
      </c>
      <c r="AH41" s="85">
        <f t="shared" si="5"/>
        <v>0</v>
      </c>
      <c r="AI41" s="86">
        <f t="shared" si="6"/>
        <v>11272</v>
      </c>
      <c r="AJ41" s="86">
        <f t="shared" si="7"/>
        <v>4529</v>
      </c>
      <c r="AK41" s="122"/>
      <c r="AL41" s="85">
        <v>122.77</v>
      </c>
      <c r="AM41" s="85">
        <v>23</v>
      </c>
      <c r="AN41" s="124">
        <f t="shared" si="8"/>
        <v>73.661999999999992</v>
      </c>
      <c r="AO41" s="86">
        <f t="shared" si="9"/>
        <v>6777</v>
      </c>
      <c r="AP41" s="85">
        <v>0</v>
      </c>
      <c r="AQ41" s="85">
        <v>36.831000000000003</v>
      </c>
      <c r="AR41" s="85">
        <f t="shared" si="10"/>
        <v>0</v>
      </c>
      <c r="AS41" s="86">
        <f t="shared" si="11"/>
        <v>11272</v>
      </c>
      <c r="AT41" s="120">
        <f t="shared" si="12"/>
        <v>0</v>
      </c>
      <c r="AU41" s="86">
        <v>11272</v>
      </c>
      <c r="AV41" s="120">
        <f t="shared" si="13"/>
        <v>0</v>
      </c>
    </row>
    <row r="42" spans="1:48" s="73" customFormat="1" ht="13.5" customHeight="1" x14ac:dyDescent="0.2">
      <c r="A42" s="10" t="s">
        <v>35</v>
      </c>
      <c r="B42" s="14" t="s">
        <v>36</v>
      </c>
      <c r="C42" s="14" t="s">
        <v>37</v>
      </c>
      <c r="D42" s="14" t="s">
        <v>217</v>
      </c>
      <c r="E42" s="58">
        <v>304948</v>
      </c>
      <c r="F42" s="15" t="s">
        <v>218</v>
      </c>
      <c r="G42" s="15" t="s">
        <v>40</v>
      </c>
      <c r="H42" s="16">
        <v>100001435</v>
      </c>
      <c r="I42" s="62">
        <v>710001754</v>
      </c>
      <c r="J42" s="13">
        <v>304948</v>
      </c>
      <c r="K42" s="15" t="s">
        <v>48</v>
      </c>
      <c r="L42" s="12" t="s">
        <v>35</v>
      </c>
      <c r="M42" s="15" t="s">
        <v>42</v>
      </c>
      <c r="N42" s="49">
        <v>90042</v>
      </c>
      <c r="O42" s="15" t="s">
        <v>219</v>
      </c>
      <c r="P42" s="15" t="s">
        <v>220</v>
      </c>
      <c r="Q42" s="48">
        <v>508098</v>
      </c>
      <c r="R42" s="11" t="s">
        <v>45</v>
      </c>
      <c r="S42" s="120">
        <v>65743</v>
      </c>
      <c r="T42" s="85">
        <v>107.03</v>
      </c>
      <c r="U42" s="86">
        <v>117</v>
      </c>
      <c r="V42" s="123">
        <v>46.825625000000002</v>
      </c>
      <c r="W42" s="85">
        <f t="shared" si="0"/>
        <v>43829</v>
      </c>
      <c r="X42" s="86">
        <v>0</v>
      </c>
      <c r="Y42" s="85">
        <v>16.054500000000001</v>
      </c>
      <c r="Z42" s="86">
        <f t="shared" si="1"/>
        <v>0</v>
      </c>
      <c r="AA42" s="86">
        <f t="shared" si="2"/>
        <v>43829</v>
      </c>
      <c r="AB42" s="85">
        <v>122.77</v>
      </c>
      <c r="AC42" s="85">
        <v>105</v>
      </c>
      <c r="AD42" s="124">
        <f t="shared" si="3"/>
        <v>73.661999999999992</v>
      </c>
      <c r="AE42" s="86">
        <f t="shared" si="4"/>
        <v>30938</v>
      </c>
      <c r="AF42" s="85">
        <v>0</v>
      </c>
      <c r="AG42" s="85">
        <v>36.831000000000003</v>
      </c>
      <c r="AH42" s="85">
        <f t="shared" si="5"/>
        <v>0</v>
      </c>
      <c r="AI42" s="86">
        <f t="shared" si="6"/>
        <v>74767</v>
      </c>
      <c r="AJ42" s="86">
        <f t="shared" si="7"/>
        <v>9024</v>
      </c>
      <c r="AK42" s="122"/>
      <c r="AL42" s="85">
        <v>122.77</v>
      </c>
      <c r="AM42" s="85">
        <v>105</v>
      </c>
      <c r="AN42" s="124">
        <f t="shared" si="8"/>
        <v>73.661999999999992</v>
      </c>
      <c r="AO42" s="86">
        <f t="shared" si="9"/>
        <v>30938</v>
      </c>
      <c r="AP42" s="85">
        <v>0</v>
      </c>
      <c r="AQ42" s="85">
        <v>36.831000000000003</v>
      </c>
      <c r="AR42" s="85">
        <f t="shared" si="10"/>
        <v>0</v>
      </c>
      <c r="AS42" s="86">
        <f t="shared" si="11"/>
        <v>74767</v>
      </c>
      <c r="AT42" s="120">
        <f t="shared" si="12"/>
        <v>0</v>
      </c>
      <c r="AU42" s="86">
        <v>74767</v>
      </c>
      <c r="AV42" s="120">
        <f t="shared" si="13"/>
        <v>0</v>
      </c>
    </row>
    <row r="43" spans="1:48" s="73" customFormat="1" ht="13.5" customHeight="1" x14ac:dyDescent="0.2">
      <c r="A43" s="10" t="s">
        <v>35</v>
      </c>
      <c r="B43" s="14" t="s">
        <v>36</v>
      </c>
      <c r="C43" s="14" t="s">
        <v>37</v>
      </c>
      <c r="D43" s="14" t="s">
        <v>411</v>
      </c>
      <c r="E43" s="58">
        <v>304557</v>
      </c>
      <c r="F43" s="15" t="s">
        <v>412</v>
      </c>
      <c r="G43" s="15" t="s">
        <v>40</v>
      </c>
      <c r="H43" s="16">
        <v>100000532</v>
      </c>
      <c r="I43" s="62">
        <v>31810501</v>
      </c>
      <c r="J43" s="13">
        <v>304557</v>
      </c>
      <c r="K43" s="15" t="s">
        <v>48</v>
      </c>
      <c r="L43" s="12" t="s">
        <v>35</v>
      </c>
      <c r="M43" s="15" t="s">
        <v>396</v>
      </c>
      <c r="N43" s="49">
        <v>83154</v>
      </c>
      <c r="O43" s="15" t="s">
        <v>413</v>
      </c>
      <c r="P43" s="15" t="s">
        <v>419</v>
      </c>
      <c r="Q43" s="48">
        <v>529354</v>
      </c>
      <c r="R43" s="11" t="s">
        <v>86</v>
      </c>
      <c r="S43" s="120">
        <v>16857</v>
      </c>
      <c r="T43" s="85">
        <v>107.03</v>
      </c>
      <c r="U43" s="86">
        <v>30</v>
      </c>
      <c r="V43" s="123">
        <v>46.825625000000002</v>
      </c>
      <c r="W43" s="85">
        <f t="shared" si="0"/>
        <v>11238</v>
      </c>
      <c r="X43" s="86">
        <v>0</v>
      </c>
      <c r="Y43" s="85">
        <v>16.054500000000001</v>
      </c>
      <c r="Z43" s="86">
        <f t="shared" si="1"/>
        <v>0</v>
      </c>
      <c r="AA43" s="86">
        <f t="shared" si="2"/>
        <v>11238</v>
      </c>
      <c r="AB43" s="85">
        <v>122.77</v>
      </c>
      <c r="AC43" s="85">
        <v>38</v>
      </c>
      <c r="AD43" s="124">
        <f t="shared" si="3"/>
        <v>73.661999999999992</v>
      </c>
      <c r="AE43" s="86">
        <f t="shared" si="4"/>
        <v>11197</v>
      </c>
      <c r="AF43" s="85">
        <v>0</v>
      </c>
      <c r="AG43" s="85">
        <v>36.831000000000003</v>
      </c>
      <c r="AH43" s="85">
        <f t="shared" si="5"/>
        <v>0</v>
      </c>
      <c r="AI43" s="86">
        <f t="shared" si="6"/>
        <v>22435</v>
      </c>
      <c r="AJ43" s="86">
        <f t="shared" si="7"/>
        <v>5578</v>
      </c>
      <c r="AK43" s="122"/>
      <c r="AL43" s="85">
        <v>122.77</v>
      </c>
      <c r="AM43" s="85">
        <v>38</v>
      </c>
      <c r="AN43" s="124">
        <f t="shared" si="8"/>
        <v>73.661999999999992</v>
      </c>
      <c r="AO43" s="86">
        <f t="shared" si="9"/>
        <v>11197</v>
      </c>
      <c r="AP43" s="85">
        <v>0</v>
      </c>
      <c r="AQ43" s="85">
        <v>36.831000000000003</v>
      </c>
      <c r="AR43" s="85">
        <f t="shared" si="10"/>
        <v>0</v>
      </c>
      <c r="AS43" s="86">
        <f t="shared" si="11"/>
        <v>22435</v>
      </c>
      <c r="AT43" s="120">
        <f t="shared" si="12"/>
        <v>0</v>
      </c>
      <c r="AU43" s="86">
        <v>22435</v>
      </c>
      <c r="AV43" s="120">
        <f t="shared" si="13"/>
        <v>0</v>
      </c>
    </row>
    <row r="44" spans="1:48" s="73" customFormat="1" ht="13.5" customHeight="1" x14ac:dyDescent="0.2">
      <c r="A44" s="10" t="s">
        <v>35</v>
      </c>
      <c r="B44" s="14" t="s">
        <v>36</v>
      </c>
      <c r="C44" s="14" t="s">
        <v>37</v>
      </c>
      <c r="D44" s="14" t="s">
        <v>432</v>
      </c>
      <c r="E44" s="58">
        <v>603406</v>
      </c>
      <c r="F44" s="15" t="s">
        <v>433</v>
      </c>
      <c r="G44" s="15" t="s">
        <v>40</v>
      </c>
      <c r="H44" s="16">
        <v>100000654</v>
      </c>
      <c r="I44" s="62">
        <v>710001037</v>
      </c>
      <c r="J44" s="13">
        <v>603406</v>
      </c>
      <c r="K44" s="15" t="s">
        <v>48</v>
      </c>
      <c r="L44" s="12" t="s">
        <v>35</v>
      </c>
      <c r="M44" s="15" t="s">
        <v>428</v>
      </c>
      <c r="N44" s="49">
        <v>84101</v>
      </c>
      <c r="O44" s="15" t="s">
        <v>434</v>
      </c>
      <c r="P44" s="15" t="s">
        <v>439</v>
      </c>
      <c r="Q44" s="48">
        <v>529389</v>
      </c>
      <c r="R44" s="11" t="s">
        <v>45</v>
      </c>
      <c r="S44" s="120">
        <v>16295</v>
      </c>
      <c r="T44" s="85">
        <v>107.03</v>
      </c>
      <c r="U44" s="86">
        <v>29</v>
      </c>
      <c r="V44" s="123">
        <v>46.825625000000002</v>
      </c>
      <c r="W44" s="85">
        <f t="shared" si="0"/>
        <v>10864</v>
      </c>
      <c r="X44" s="86">
        <v>0</v>
      </c>
      <c r="Y44" s="85">
        <v>16.054500000000001</v>
      </c>
      <c r="Z44" s="86">
        <f t="shared" si="1"/>
        <v>0</v>
      </c>
      <c r="AA44" s="86">
        <f t="shared" si="2"/>
        <v>10864</v>
      </c>
      <c r="AB44" s="85">
        <v>122.77</v>
      </c>
      <c r="AC44" s="85">
        <v>20</v>
      </c>
      <c r="AD44" s="124">
        <f t="shared" si="3"/>
        <v>73.661999999999992</v>
      </c>
      <c r="AE44" s="86">
        <f t="shared" si="4"/>
        <v>5893</v>
      </c>
      <c r="AF44" s="85">
        <v>0</v>
      </c>
      <c r="AG44" s="85">
        <v>36.831000000000003</v>
      </c>
      <c r="AH44" s="85">
        <f t="shared" si="5"/>
        <v>0</v>
      </c>
      <c r="AI44" s="86">
        <f t="shared" si="6"/>
        <v>16757</v>
      </c>
      <c r="AJ44" s="86">
        <f t="shared" si="7"/>
        <v>462</v>
      </c>
      <c r="AK44" s="122"/>
      <c r="AL44" s="85">
        <v>122.77</v>
      </c>
      <c r="AM44" s="85">
        <v>20</v>
      </c>
      <c r="AN44" s="124">
        <f t="shared" si="8"/>
        <v>73.661999999999992</v>
      </c>
      <c r="AO44" s="86">
        <f t="shared" si="9"/>
        <v>5893</v>
      </c>
      <c r="AP44" s="85">
        <v>0</v>
      </c>
      <c r="AQ44" s="85">
        <v>36.831000000000003</v>
      </c>
      <c r="AR44" s="85">
        <f t="shared" si="10"/>
        <v>0</v>
      </c>
      <c r="AS44" s="86">
        <f t="shared" si="11"/>
        <v>16757</v>
      </c>
      <c r="AT44" s="120">
        <f t="shared" si="12"/>
        <v>0</v>
      </c>
      <c r="AU44" s="86">
        <v>16757</v>
      </c>
      <c r="AV44" s="120">
        <f t="shared" si="13"/>
        <v>0</v>
      </c>
    </row>
    <row r="45" spans="1:48" s="73" customFormat="1" ht="13.5" customHeight="1" x14ac:dyDescent="0.2">
      <c r="A45" s="10" t="s">
        <v>35</v>
      </c>
      <c r="B45" s="14" t="s">
        <v>36</v>
      </c>
      <c r="C45" s="14" t="s">
        <v>37</v>
      </c>
      <c r="D45" s="14" t="s">
        <v>118</v>
      </c>
      <c r="E45" s="58">
        <v>304689</v>
      </c>
      <c r="F45" s="15" t="s">
        <v>119</v>
      </c>
      <c r="G45" s="15" t="s">
        <v>40</v>
      </c>
      <c r="H45" s="16">
        <v>100001010</v>
      </c>
      <c r="I45" s="62">
        <v>710001410</v>
      </c>
      <c r="J45" s="13">
        <v>304689</v>
      </c>
      <c r="K45" s="15" t="s">
        <v>48</v>
      </c>
      <c r="L45" s="12" t="s">
        <v>35</v>
      </c>
      <c r="M45" s="15" t="s">
        <v>30</v>
      </c>
      <c r="N45" s="49">
        <v>90032</v>
      </c>
      <c r="O45" s="15" t="s">
        <v>120</v>
      </c>
      <c r="P45" s="15" t="s">
        <v>121</v>
      </c>
      <c r="Q45" s="48">
        <v>507831</v>
      </c>
      <c r="R45" s="11" t="s">
        <v>45</v>
      </c>
      <c r="S45" s="120">
        <v>6181</v>
      </c>
      <c r="T45" s="85">
        <v>107.03</v>
      </c>
      <c r="U45" s="86">
        <v>11</v>
      </c>
      <c r="V45" s="123">
        <v>46.825625000000002</v>
      </c>
      <c r="W45" s="85">
        <f t="shared" si="0"/>
        <v>4121</v>
      </c>
      <c r="X45" s="86">
        <v>0</v>
      </c>
      <c r="Y45" s="85">
        <v>16.054500000000001</v>
      </c>
      <c r="Z45" s="86">
        <f t="shared" si="1"/>
        <v>0</v>
      </c>
      <c r="AA45" s="86">
        <f t="shared" si="2"/>
        <v>4121</v>
      </c>
      <c r="AB45" s="85">
        <v>122.77</v>
      </c>
      <c r="AC45" s="85">
        <v>14</v>
      </c>
      <c r="AD45" s="124">
        <f t="shared" si="3"/>
        <v>73.661999999999992</v>
      </c>
      <c r="AE45" s="86">
        <f t="shared" si="4"/>
        <v>4125</v>
      </c>
      <c r="AF45" s="85">
        <v>0</v>
      </c>
      <c r="AG45" s="85">
        <v>36.831000000000003</v>
      </c>
      <c r="AH45" s="85">
        <f t="shared" si="5"/>
        <v>0</v>
      </c>
      <c r="AI45" s="86">
        <f t="shared" si="6"/>
        <v>8246</v>
      </c>
      <c r="AJ45" s="86">
        <f t="shared" si="7"/>
        <v>2065</v>
      </c>
      <c r="AK45" s="122"/>
      <c r="AL45" s="85">
        <v>122.77</v>
      </c>
      <c r="AM45" s="85">
        <v>14</v>
      </c>
      <c r="AN45" s="124">
        <f t="shared" si="8"/>
        <v>73.661999999999992</v>
      </c>
      <c r="AO45" s="86">
        <f t="shared" si="9"/>
        <v>4125</v>
      </c>
      <c r="AP45" s="85">
        <v>0</v>
      </c>
      <c r="AQ45" s="85">
        <v>36.831000000000003</v>
      </c>
      <c r="AR45" s="85">
        <f t="shared" si="10"/>
        <v>0</v>
      </c>
      <c r="AS45" s="86">
        <f t="shared" si="11"/>
        <v>8246</v>
      </c>
      <c r="AT45" s="120">
        <f t="shared" si="12"/>
        <v>0</v>
      </c>
      <c r="AU45" s="86">
        <v>8246</v>
      </c>
      <c r="AV45" s="120">
        <f t="shared" si="13"/>
        <v>0</v>
      </c>
    </row>
    <row r="46" spans="1:48" s="73" customFormat="1" ht="13.5" customHeight="1" x14ac:dyDescent="0.2">
      <c r="A46" s="10" t="s">
        <v>35</v>
      </c>
      <c r="B46" s="14" t="s">
        <v>36</v>
      </c>
      <c r="C46" s="14" t="s">
        <v>37</v>
      </c>
      <c r="D46" s="14" t="s">
        <v>146</v>
      </c>
      <c r="E46" s="58">
        <v>304751</v>
      </c>
      <c r="F46" s="15" t="s">
        <v>147</v>
      </c>
      <c r="G46" s="15" t="s">
        <v>40</v>
      </c>
      <c r="H46" s="16">
        <v>100001357</v>
      </c>
      <c r="I46" s="62">
        <v>710001541</v>
      </c>
      <c r="J46" s="13">
        <v>304751</v>
      </c>
      <c r="K46" s="15" t="s">
        <v>48</v>
      </c>
      <c r="L46" s="12" t="s">
        <v>35</v>
      </c>
      <c r="M46" s="15" t="s">
        <v>42</v>
      </c>
      <c r="N46" s="49">
        <v>90043</v>
      </c>
      <c r="O46" s="15" t="s">
        <v>148</v>
      </c>
      <c r="P46" s="15" t="s">
        <v>149</v>
      </c>
      <c r="Q46" s="48">
        <v>507903</v>
      </c>
      <c r="R46" s="11" t="s">
        <v>45</v>
      </c>
      <c r="S46" s="120">
        <v>26972</v>
      </c>
      <c r="T46" s="85">
        <v>107.03</v>
      </c>
      <c r="U46" s="86">
        <v>48</v>
      </c>
      <c r="V46" s="123">
        <v>46.825625000000002</v>
      </c>
      <c r="W46" s="85">
        <f t="shared" si="0"/>
        <v>17981</v>
      </c>
      <c r="X46" s="86">
        <v>0</v>
      </c>
      <c r="Y46" s="85">
        <v>16.054500000000001</v>
      </c>
      <c r="Z46" s="86">
        <f t="shared" si="1"/>
        <v>0</v>
      </c>
      <c r="AA46" s="86">
        <f t="shared" si="2"/>
        <v>17981</v>
      </c>
      <c r="AB46" s="85">
        <v>122.77</v>
      </c>
      <c r="AC46" s="85">
        <v>58</v>
      </c>
      <c r="AD46" s="124">
        <f t="shared" si="3"/>
        <v>73.661999999999992</v>
      </c>
      <c r="AE46" s="86">
        <f t="shared" si="4"/>
        <v>17090</v>
      </c>
      <c r="AF46" s="85">
        <v>0</v>
      </c>
      <c r="AG46" s="85">
        <v>36.831000000000003</v>
      </c>
      <c r="AH46" s="85">
        <f t="shared" si="5"/>
        <v>0</v>
      </c>
      <c r="AI46" s="86">
        <f t="shared" si="6"/>
        <v>35071</v>
      </c>
      <c r="AJ46" s="86">
        <f t="shared" si="7"/>
        <v>8099</v>
      </c>
      <c r="AK46" s="122"/>
      <c r="AL46" s="85">
        <v>122.77</v>
      </c>
      <c r="AM46" s="85">
        <v>58</v>
      </c>
      <c r="AN46" s="124">
        <f t="shared" si="8"/>
        <v>73.661999999999992</v>
      </c>
      <c r="AO46" s="86">
        <f t="shared" si="9"/>
        <v>17090</v>
      </c>
      <c r="AP46" s="85">
        <v>0</v>
      </c>
      <c r="AQ46" s="85">
        <v>36.831000000000003</v>
      </c>
      <c r="AR46" s="85">
        <f t="shared" si="10"/>
        <v>0</v>
      </c>
      <c r="AS46" s="86">
        <f t="shared" si="11"/>
        <v>35071</v>
      </c>
      <c r="AT46" s="120">
        <f t="shared" si="12"/>
        <v>0</v>
      </c>
      <c r="AU46" s="86">
        <v>35071</v>
      </c>
      <c r="AV46" s="120">
        <f t="shared" si="13"/>
        <v>0</v>
      </c>
    </row>
    <row r="47" spans="1:48" s="73" customFormat="1" ht="13.5" customHeight="1" x14ac:dyDescent="0.2">
      <c r="A47" s="10" t="s">
        <v>35</v>
      </c>
      <c r="B47" s="14" t="s">
        <v>36</v>
      </c>
      <c r="C47" s="14" t="s">
        <v>37</v>
      </c>
      <c r="D47" s="14" t="s">
        <v>359</v>
      </c>
      <c r="E47" s="58">
        <v>641383</v>
      </c>
      <c r="F47" s="15" t="s">
        <v>360</v>
      </c>
      <c r="G47" s="15" t="s">
        <v>40</v>
      </c>
      <c r="H47" s="16">
        <v>100000187</v>
      </c>
      <c r="I47" s="62">
        <v>31787045</v>
      </c>
      <c r="J47" s="13">
        <v>641383</v>
      </c>
      <c r="K47" s="15" t="s">
        <v>48</v>
      </c>
      <c r="L47" s="12" t="s">
        <v>35</v>
      </c>
      <c r="M47" s="15" t="s">
        <v>361</v>
      </c>
      <c r="N47" s="49">
        <v>82106</v>
      </c>
      <c r="O47" s="15" t="s">
        <v>362</v>
      </c>
      <c r="P47" s="15" t="s">
        <v>363</v>
      </c>
      <c r="Q47" s="48">
        <v>529311</v>
      </c>
      <c r="R47" s="11" t="s">
        <v>86</v>
      </c>
      <c r="S47" s="120">
        <v>61248</v>
      </c>
      <c r="T47" s="85">
        <v>107.03</v>
      </c>
      <c r="U47" s="86">
        <v>109</v>
      </c>
      <c r="V47" s="123">
        <v>46.825625000000002</v>
      </c>
      <c r="W47" s="85">
        <f t="shared" si="0"/>
        <v>40832</v>
      </c>
      <c r="X47" s="86">
        <v>0</v>
      </c>
      <c r="Y47" s="85">
        <v>16.054500000000001</v>
      </c>
      <c r="Z47" s="86">
        <f t="shared" si="1"/>
        <v>0</v>
      </c>
      <c r="AA47" s="86">
        <f t="shared" si="2"/>
        <v>40832</v>
      </c>
      <c r="AB47" s="85">
        <v>122.77</v>
      </c>
      <c r="AC47" s="85">
        <v>107</v>
      </c>
      <c r="AD47" s="124">
        <f t="shared" si="3"/>
        <v>73.661999999999992</v>
      </c>
      <c r="AE47" s="86">
        <f t="shared" si="4"/>
        <v>31527</v>
      </c>
      <c r="AF47" s="85">
        <v>0</v>
      </c>
      <c r="AG47" s="85">
        <v>36.831000000000003</v>
      </c>
      <c r="AH47" s="85">
        <f t="shared" si="5"/>
        <v>0</v>
      </c>
      <c r="AI47" s="86">
        <f t="shared" si="6"/>
        <v>72359</v>
      </c>
      <c r="AJ47" s="86">
        <f t="shared" si="7"/>
        <v>11111</v>
      </c>
      <c r="AK47" s="122"/>
      <c r="AL47" s="85">
        <v>122.77</v>
      </c>
      <c r="AM47" s="85">
        <v>107</v>
      </c>
      <c r="AN47" s="124">
        <f t="shared" si="8"/>
        <v>73.661999999999992</v>
      </c>
      <c r="AO47" s="86">
        <f t="shared" si="9"/>
        <v>31527</v>
      </c>
      <c r="AP47" s="85">
        <v>0</v>
      </c>
      <c r="AQ47" s="85">
        <v>36.831000000000003</v>
      </c>
      <c r="AR47" s="85">
        <f t="shared" si="10"/>
        <v>0</v>
      </c>
      <c r="AS47" s="86">
        <f t="shared" si="11"/>
        <v>72359</v>
      </c>
      <c r="AT47" s="120">
        <f t="shared" si="12"/>
        <v>0</v>
      </c>
      <c r="AU47" s="86">
        <v>72359</v>
      </c>
      <c r="AV47" s="120">
        <f t="shared" si="13"/>
        <v>0</v>
      </c>
    </row>
    <row r="48" spans="1:48" s="73" customFormat="1" ht="13.5" customHeight="1" x14ac:dyDescent="0.2">
      <c r="A48" s="10" t="s">
        <v>35</v>
      </c>
      <c r="B48" s="14" t="s">
        <v>36</v>
      </c>
      <c r="C48" s="14" t="s">
        <v>37</v>
      </c>
      <c r="D48" s="14" t="s">
        <v>370</v>
      </c>
      <c r="E48" s="58">
        <v>603155</v>
      </c>
      <c r="F48" s="15" t="s">
        <v>371</v>
      </c>
      <c r="G48" s="15" t="s">
        <v>40</v>
      </c>
      <c r="H48" s="16">
        <v>100000236</v>
      </c>
      <c r="I48" s="62">
        <v>42448557</v>
      </c>
      <c r="J48" s="13">
        <v>603155</v>
      </c>
      <c r="K48" s="15" t="s">
        <v>48</v>
      </c>
      <c r="L48" s="12" t="s">
        <v>35</v>
      </c>
      <c r="M48" s="15" t="s">
        <v>361</v>
      </c>
      <c r="N48" s="49">
        <v>82103</v>
      </c>
      <c r="O48" s="15" t="s">
        <v>372</v>
      </c>
      <c r="P48" s="15" t="s">
        <v>375</v>
      </c>
      <c r="Q48" s="48">
        <v>529320</v>
      </c>
      <c r="R48" s="11" t="s">
        <v>86</v>
      </c>
      <c r="S48" s="120">
        <v>30905</v>
      </c>
      <c r="T48" s="85">
        <v>107.03</v>
      </c>
      <c r="U48" s="86">
        <v>55</v>
      </c>
      <c r="V48" s="123">
        <v>46.825625000000002</v>
      </c>
      <c r="W48" s="85">
        <f t="shared" si="0"/>
        <v>20603</v>
      </c>
      <c r="X48" s="86">
        <v>0</v>
      </c>
      <c r="Y48" s="85">
        <v>16.054500000000001</v>
      </c>
      <c r="Z48" s="86">
        <f t="shared" si="1"/>
        <v>0</v>
      </c>
      <c r="AA48" s="86">
        <f t="shared" si="2"/>
        <v>20603</v>
      </c>
      <c r="AB48" s="85">
        <v>122.77</v>
      </c>
      <c r="AC48" s="85">
        <v>52</v>
      </c>
      <c r="AD48" s="124">
        <f t="shared" si="3"/>
        <v>73.661999999999992</v>
      </c>
      <c r="AE48" s="86">
        <f t="shared" si="4"/>
        <v>15322</v>
      </c>
      <c r="AF48" s="85">
        <v>0</v>
      </c>
      <c r="AG48" s="85">
        <v>36.831000000000003</v>
      </c>
      <c r="AH48" s="85">
        <f t="shared" si="5"/>
        <v>0</v>
      </c>
      <c r="AI48" s="86">
        <f t="shared" si="6"/>
        <v>35925</v>
      </c>
      <c r="AJ48" s="86">
        <f t="shared" si="7"/>
        <v>5020</v>
      </c>
      <c r="AK48" s="122"/>
      <c r="AL48" s="85">
        <v>122.77</v>
      </c>
      <c r="AM48" s="85">
        <v>52</v>
      </c>
      <c r="AN48" s="124">
        <f t="shared" si="8"/>
        <v>73.661999999999992</v>
      </c>
      <c r="AO48" s="86">
        <f t="shared" si="9"/>
        <v>15322</v>
      </c>
      <c r="AP48" s="85">
        <v>0</v>
      </c>
      <c r="AQ48" s="85">
        <v>36.831000000000003</v>
      </c>
      <c r="AR48" s="85">
        <f t="shared" si="10"/>
        <v>0</v>
      </c>
      <c r="AS48" s="86">
        <f t="shared" si="11"/>
        <v>35925</v>
      </c>
      <c r="AT48" s="120">
        <f t="shared" si="12"/>
        <v>0</v>
      </c>
      <c r="AU48" s="86">
        <v>35925</v>
      </c>
      <c r="AV48" s="120">
        <f t="shared" si="13"/>
        <v>0</v>
      </c>
    </row>
    <row r="49" spans="1:48" s="73" customFormat="1" ht="13.5" customHeight="1" x14ac:dyDescent="0.2">
      <c r="A49" s="10" t="s">
        <v>35</v>
      </c>
      <c r="B49" s="14" t="s">
        <v>36</v>
      </c>
      <c r="C49" s="14" t="s">
        <v>37</v>
      </c>
      <c r="D49" s="14" t="s">
        <v>261</v>
      </c>
      <c r="E49" s="58">
        <v>305065</v>
      </c>
      <c r="F49" s="15" t="s">
        <v>262</v>
      </c>
      <c r="G49" s="15" t="s">
        <v>40</v>
      </c>
      <c r="H49" s="16">
        <v>100001460</v>
      </c>
      <c r="I49" s="62">
        <v>31816690</v>
      </c>
      <c r="J49" s="13">
        <v>305065</v>
      </c>
      <c r="K49" s="15" t="s">
        <v>48</v>
      </c>
      <c r="L49" s="12" t="s">
        <v>35</v>
      </c>
      <c r="M49" s="15" t="s">
        <v>42</v>
      </c>
      <c r="N49" s="49">
        <v>90301</v>
      </c>
      <c r="O49" s="15" t="s">
        <v>56</v>
      </c>
      <c r="P49" s="15" t="s">
        <v>268</v>
      </c>
      <c r="Q49" s="48">
        <v>508217</v>
      </c>
      <c r="R49" s="11" t="s">
        <v>86</v>
      </c>
      <c r="S49" s="120">
        <v>26972</v>
      </c>
      <c r="T49" s="85">
        <v>107.03</v>
      </c>
      <c r="U49" s="86">
        <v>48</v>
      </c>
      <c r="V49" s="123">
        <v>46.825625000000002</v>
      </c>
      <c r="W49" s="85">
        <f t="shared" si="0"/>
        <v>17981</v>
      </c>
      <c r="X49" s="86">
        <v>0</v>
      </c>
      <c r="Y49" s="85">
        <v>16.054500000000001</v>
      </c>
      <c r="Z49" s="86">
        <f t="shared" si="1"/>
        <v>0</v>
      </c>
      <c r="AA49" s="86">
        <f t="shared" si="2"/>
        <v>17981</v>
      </c>
      <c r="AB49" s="85">
        <v>122.77</v>
      </c>
      <c r="AC49" s="85">
        <v>53</v>
      </c>
      <c r="AD49" s="124">
        <f t="shared" si="3"/>
        <v>73.661999999999992</v>
      </c>
      <c r="AE49" s="86">
        <f t="shared" si="4"/>
        <v>15616</v>
      </c>
      <c r="AF49" s="85">
        <v>0</v>
      </c>
      <c r="AG49" s="85">
        <v>36.831000000000003</v>
      </c>
      <c r="AH49" s="85">
        <f t="shared" si="5"/>
        <v>0</v>
      </c>
      <c r="AI49" s="86">
        <f t="shared" si="6"/>
        <v>33597</v>
      </c>
      <c r="AJ49" s="86">
        <f t="shared" si="7"/>
        <v>6625</v>
      </c>
      <c r="AK49" s="122"/>
      <c r="AL49" s="85">
        <v>122.77</v>
      </c>
      <c r="AM49" s="85">
        <v>53</v>
      </c>
      <c r="AN49" s="124">
        <f t="shared" si="8"/>
        <v>73.661999999999992</v>
      </c>
      <c r="AO49" s="86">
        <f t="shared" si="9"/>
        <v>15616</v>
      </c>
      <c r="AP49" s="85">
        <v>0</v>
      </c>
      <c r="AQ49" s="85">
        <v>36.831000000000003</v>
      </c>
      <c r="AR49" s="85">
        <f t="shared" si="10"/>
        <v>0</v>
      </c>
      <c r="AS49" s="86">
        <f t="shared" si="11"/>
        <v>33597</v>
      </c>
      <c r="AT49" s="120">
        <f t="shared" si="12"/>
        <v>0</v>
      </c>
      <c r="AU49" s="86">
        <v>33597</v>
      </c>
      <c r="AV49" s="120">
        <f t="shared" si="13"/>
        <v>0</v>
      </c>
    </row>
    <row r="50" spans="1:48" s="73" customFormat="1" ht="13.5" customHeight="1" x14ac:dyDescent="0.2">
      <c r="A50" s="10" t="s">
        <v>35</v>
      </c>
      <c r="B50" s="14" t="s">
        <v>36</v>
      </c>
      <c r="C50" s="14" t="s">
        <v>37</v>
      </c>
      <c r="D50" s="14" t="s">
        <v>261</v>
      </c>
      <c r="E50" s="58">
        <v>305065</v>
      </c>
      <c r="F50" s="15" t="s">
        <v>262</v>
      </c>
      <c r="G50" s="15" t="s">
        <v>40</v>
      </c>
      <c r="H50" s="16">
        <v>100001461</v>
      </c>
      <c r="I50" s="62">
        <v>31816720</v>
      </c>
      <c r="J50" s="13">
        <v>305065</v>
      </c>
      <c r="K50" s="15" t="s">
        <v>265</v>
      </c>
      <c r="L50" s="12" t="s">
        <v>35</v>
      </c>
      <c r="M50" s="15" t="s">
        <v>42</v>
      </c>
      <c r="N50" s="49">
        <v>90301</v>
      </c>
      <c r="O50" s="15" t="s">
        <v>56</v>
      </c>
      <c r="P50" s="15" t="s">
        <v>266</v>
      </c>
      <c r="Q50" s="48">
        <v>508217</v>
      </c>
      <c r="R50" s="11" t="s">
        <v>86</v>
      </c>
      <c r="S50" s="120">
        <v>14610</v>
      </c>
      <c r="T50" s="85">
        <v>107.03</v>
      </c>
      <c r="U50" s="86">
        <v>26</v>
      </c>
      <c r="V50" s="123">
        <v>46.825625000000002</v>
      </c>
      <c r="W50" s="85">
        <f t="shared" si="0"/>
        <v>9740</v>
      </c>
      <c r="X50" s="86">
        <v>0</v>
      </c>
      <c r="Y50" s="85">
        <v>16.054500000000001</v>
      </c>
      <c r="Z50" s="86">
        <f t="shared" si="1"/>
        <v>0</v>
      </c>
      <c r="AA50" s="86">
        <f t="shared" si="2"/>
        <v>9740</v>
      </c>
      <c r="AB50" s="85">
        <v>122.77</v>
      </c>
      <c r="AC50" s="85">
        <v>28</v>
      </c>
      <c r="AD50" s="124">
        <f t="shared" si="3"/>
        <v>73.661999999999992</v>
      </c>
      <c r="AE50" s="86">
        <f t="shared" si="4"/>
        <v>8250</v>
      </c>
      <c r="AF50" s="85">
        <v>0</v>
      </c>
      <c r="AG50" s="85">
        <v>36.831000000000003</v>
      </c>
      <c r="AH50" s="85">
        <f t="shared" si="5"/>
        <v>0</v>
      </c>
      <c r="AI50" s="86">
        <f t="shared" si="6"/>
        <v>17990</v>
      </c>
      <c r="AJ50" s="86">
        <f t="shared" si="7"/>
        <v>3380</v>
      </c>
      <c r="AK50" s="122"/>
      <c r="AL50" s="85">
        <v>122.77</v>
      </c>
      <c r="AM50" s="85">
        <v>28</v>
      </c>
      <c r="AN50" s="124">
        <f t="shared" si="8"/>
        <v>73.661999999999992</v>
      </c>
      <c r="AO50" s="86">
        <f t="shared" si="9"/>
        <v>8250</v>
      </c>
      <c r="AP50" s="85">
        <v>0</v>
      </c>
      <c r="AQ50" s="85">
        <v>36.831000000000003</v>
      </c>
      <c r="AR50" s="85">
        <f t="shared" si="10"/>
        <v>0</v>
      </c>
      <c r="AS50" s="86">
        <f t="shared" si="11"/>
        <v>17990</v>
      </c>
      <c r="AT50" s="120">
        <f t="shared" si="12"/>
        <v>0</v>
      </c>
      <c r="AU50" s="86">
        <v>17990</v>
      </c>
      <c r="AV50" s="120">
        <f t="shared" si="13"/>
        <v>0</v>
      </c>
    </row>
    <row r="51" spans="1:48" s="73" customFormat="1" ht="13.5" customHeight="1" x14ac:dyDescent="0.2">
      <c r="A51" s="10" t="s">
        <v>35</v>
      </c>
      <c r="B51" s="14" t="s">
        <v>36</v>
      </c>
      <c r="C51" s="14" t="s">
        <v>37</v>
      </c>
      <c r="D51" s="14" t="s">
        <v>432</v>
      </c>
      <c r="E51" s="29">
        <v>603406</v>
      </c>
      <c r="F51" s="15" t="s">
        <v>433</v>
      </c>
      <c r="G51" s="15" t="s">
        <v>40</v>
      </c>
      <c r="H51" s="16">
        <v>100018153</v>
      </c>
      <c r="I51" s="62">
        <v>710268874</v>
      </c>
      <c r="J51" s="13">
        <v>603406</v>
      </c>
      <c r="K51" s="15" t="s">
        <v>48</v>
      </c>
      <c r="L51" s="12" t="s">
        <v>35</v>
      </c>
      <c r="M51" s="15" t="s">
        <v>428</v>
      </c>
      <c r="N51" s="49">
        <v>84102</v>
      </c>
      <c r="O51" s="15" t="s">
        <v>434</v>
      </c>
      <c r="P51" s="15" t="s">
        <v>445</v>
      </c>
      <c r="Q51" s="48">
        <v>529389</v>
      </c>
      <c r="R51" s="11" t="s">
        <v>45</v>
      </c>
      <c r="S51" s="120">
        <v>15172</v>
      </c>
      <c r="T51" s="85">
        <v>107.03</v>
      </c>
      <c r="U51" s="86">
        <v>27</v>
      </c>
      <c r="V51" s="123">
        <v>46.825625000000002</v>
      </c>
      <c r="W51" s="85">
        <f t="shared" si="0"/>
        <v>10114</v>
      </c>
      <c r="X51" s="86">
        <v>0</v>
      </c>
      <c r="Y51" s="85">
        <v>16.054500000000001</v>
      </c>
      <c r="Z51" s="86">
        <f t="shared" si="1"/>
        <v>0</v>
      </c>
      <c r="AA51" s="86">
        <f t="shared" si="2"/>
        <v>10114</v>
      </c>
      <c r="AB51" s="85">
        <v>122.77</v>
      </c>
      <c r="AC51" s="85">
        <v>36</v>
      </c>
      <c r="AD51" s="124">
        <f t="shared" si="3"/>
        <v>73.661999999999992</v>
      </c>
      <c r="AE51" s="86">
        <f t="shared" si="4"/>
        <v>10607</v>
      </c>
      <c r="AF51" s="85">
        <v>0</v>
      </c>
      <c r="AG51" s="85">
        <v>36.831000000000003</v>
      </c>
      <c r="AH51" s="85">
        <f t="shared" si="5"/>
        <v>0</v>
      </c>
      <c r="AI51" s="86">
        <f t="shared" si="6"/>
        <v>20721</v>
      </c>
      <c r="AJ51" s="86">
        <f t="shared" si="7"/>
        <v>5549</v>
      </c>
      <c r="AK51" s="122"/>
      <c r="AL51" s="85">
        <v>122.77</v>
      </c>
      <c r="AM51" s="85">
        <v>36</v>
      </c>
      <c r="AN51" s="124">
        <f t="shared" si="8"/>
        <v>73.661999999999992</v>
      </c>
      <c r="AO51" s="86">
        <f t="shared" si="9"/>
        <v>10607</v>
      </c>
      <c r="AP51" s="85">
        <v>0</v>
      </c>
      <c r="AQ51" s="85">
        <v>36.831000000000003</v>
      </c>
      <c r="AR51" s="85">
        <f t="shared" si="10"/>
        <v>0</v>
      </c>
      <c r="AS51" s="86">
        <f t="shared" si="11"/>
        <v>20721</v>
      </c>
      <c r="AT51" s="120">
        <f t="shared" si="12"/>
        <v>0</v>
      </c>
      <c r="AU51" s="86">
        <v>20721</v>
      </c>
      <c r="AV51" s="120">
        <f t="shared" si="13"/>
        <v>0</v>
      </c>
    </row>
    <row r="52" spans="1:48" s="73" customFormat="1" ht="13.5" customHeight="1" x14ac:dyDescent="0.2">
      <c r="A52" s="10" t="s">
        <v>35</v>
      </c>
      <c r="B52" s="52" t="s">
        <v>36</v>
      </c>
      <c r="C52" s="52" t="s">
        <v>37</v>
      </c>
      <c r="D52" s="52" t="s">
        <v>481</v>
      </c>
      <c r="E52" s="67">
        <v>603201</v>
      </c>
      <c r="F52" s="52" t="s">
        <v>482</v>
      </c>
      <c r="G52" s="52" t="s">
        <v>40</v>
      </c>
      <c r="H52" s="69">
        <v>100019736</v>
      </c>
      <c r="I52" s="70">
        <v>200000205</v>
      </c>
      <c r="J52" s="68">
        <v>603201</v>
      </c>
      <c r="K52" s="52" t="s">
        <v>48</v>
      </c>
      <c r="L52" s="12" t="s">
        <v>35</v>
      </c>
      <c r="M52" s="52" t="s">
        <v>506</v>
      </c>
      <c r="N52" s="71">
        <v>85101</v>
      </c>
      <c r="O52" s="52" t="s">
        <v>483</v>
      </c>
      <c r="P52" s="52" t="s">
        <v>4152</v>
      </c>
      <c r="Q52" s="72">
        <v>529460</v>
      </c>
      <c r="R52" s="11" t="s">
        <v>45</v>
      </c>
      <c r="S52" s="120">
        <v>1686</v>
      </c>
      <c r="T52" s="85">
        <v>107.03</v>
      </c>
      <c r="U52" s="86">
        <v>3</v>
      </c>
      <c r="V52" s="123">
        <v>46.825625000000002</v>
      </c>
      <c r="W52" s="85">
        <f t="shared" si="0"/>
        <v>1124</v>
      </c>
      <c r="X52" s="86">
        <v>0</v>
      </c>
      <c r="Y52" s="85">
        <v>16.054500000000001</v>
      </c>
      <c r="Z52" s="86">
        <f t="shared" si="1"/>
        <v>0</v>
      </c>
      <c r="AA52" s="86">
        <f t="shared" si="2"/>
        <v>1124</v>
      </c>
      <c r="AB52" s="85">
        <v>122.77</v>
      </c>
      <c r="AC52" s="85">
        <v>6</v>
      </c>
      <c r="AD52" s="124">
        <f t="shared" si="3"/>
        <v>73.661999999999992</v>
      </c>
      <c r="AE52" s="86">
        <f t="shared" si="4"/>
        <v>1768</v>
      </c>
      <c r="AF52" s="85">
        <v>0</v>
      </c>
      <c r="AG52" s="85">
        <v>36.831000000000003</v>
      </c>
      <c r="AH52" s="85">
        <f t="shared" si="5"/>
        <v>0</v>
      </c>
      <c r="AI52" s="86">
        <f t="shared" si="6"/>
        <v>2892</v>
      </c>
      <c r="AJ52" s="86">
        <f t="shared" si="7"/>
        <v>1206</v>
      </c>
      <c r="AK52" s="122"/>
      <c r="AL52" s="85">
        <v>122.77</v>
      </c>
      <c r="AM52" s="85">
        <v>6</v>
      </c>
      <c r="AN52" s="124">
        <f t="shared" si="8"/>
        <v>73.661999999999992</v>
      </c>
      <c r="AO52" s="86">
        <f t="shared" si="9"/>
        <v>1768</v>
      </c>
      <c r="AP52" s="85">
        <v>0</v>
      </c>
      <c r="AQ52" s="85">
        <v>36.831000000000003</v>
      </c>
      <c r="AR52" s="85">
        <f t="shared" si="10"/>
        <v>0</v>
      </c>
      <c r="AS52" s="86">
        <f t="shared" si="11"/>
        <v>2892</v>
      </c>
      <c r="AT52" s="120">
        <f t="shared" si="12"/>
        <v>0</v>
      </c>
      <c r="AU52" s="86">
        <v>2892</v>
      </c>
      <c r="AV52" s="120">
        <f t="shared" si="13"/>
        <v>0</v>
      </c>
    </row>
    <row r="53" spans="1:48" s="73" customFormat="1" ht="13.5" customHeight="1" x14ac:dyDescent="0.2">
      <c r="A53" s="10" t="s">
        <v>35</v>
      </c>
      <c r="B53" s="14" t="s">
        <v>36</v>
      </c>
      <c r="C53" s="14" t="s">
        <v>37</v>
      </c>
      <c r="D53" s="14" t="s">
        <v>333</v>
      </c>
      <c r="E53" s="58">
        <v>603147</v>
      </c>
      <c r="F53" s="15" t="s">
        <v>334</v>
      </c>
      <c r="G53" s="15" t="s">
        <v>40</v>
      </c>
      <c r="H53" s="16">
        <v>100000028</v>
      </c>
      <c r="I53" s="62">
        <v>710000200</v>
      </c>
      <c r="J53" s="13">
        <v>603147</v>
      </c>
      <c r="K53" s="15" t="s">
        <v>48</v>
      </c>
      <c r="L53" s="12" t="s">
        <v>35</v>
      </c>
      <c r="M53" s="15" t="s">
        <v>335</v>
      </c>
      <c r="N53" s="49">
        <v>81108</v>
      </c>
      <c r="O53" s="15" t="s">
        <v>336</v>
      </c>
      <c r="P53" s="15" t="s">
        <v>347</v>
      </c>
      <c r="Q53" s="48">
        <v>528595</v>
      </c>
      <c r="R53" s="11" t="s">
        <v>45</v>
      </c>
      <c r="S53" s="120">
        <v>2810</v>
      </c>
      <c r="T53" s="85">
        <v>107.03</v>
      </c>
      <c r="U53" s="86">
        <v>5</v>
      </c>
      <c r="V53" s="123">
        <v>46.825625000000002</v>
      </c>
      <c r="W53" s="85">
        <f t="shared" si="0"/>
        <v>1873</v>
      </c>
      <c r="X53" s="86">
        <v>0</v>
      </c>
      <c r="Y53" s="85">
        <v>16.054500000000001</v>
      </c>
      <c r="Z53" s="86">
        <f t="shared" si="1"/>
        <v>0</v>
      </c>
      <c r="AA53" s="86">
        <f t="shared" si="2"/>
        <v>1873</v>
      </c>
      <c r="AB53" s="85">
        <v>122.77</v>
      </c>
      <c r="AC53" s="85">
        <v>14</v>
      </c>
      <c r="AD53" s="124">
        <f t="shared" si="3"/>
        <v>73.661999999999992</v>
      </c>
      <c r="AE53" s="86">
        <f t="shared" si="4"/>
        <v>4125</v>
      </c>
      <c r="AF53" s="85">
        <v>0</v>
      </c>
      <c r="AG53" s="85">
        <v>36.831000000000003</v>
      </c>
      <c r="AH53" s="85">
        <f t="shared" si="5"/>
        <v>0</v>
      </c>
      <c r="AI53" s="86">
        <f t="shared" si="6"/>
        <v>5998</v>
      </c>
      <c r="AJ53" s="86">
        <f t="shared" si="7"/>
        <v>3188</v>
      </c>
      <c r="AK53" s="122"/>
      <c r="AL53" s="85">
        <v>122.77</v>
      </c>
      <c r="AM53" s="85">
        <v>14</v>
      </c>
      <c r="AN53" s="124">
        <f t="shared" si="8"/>
        <v>73.661999999999992</v>
      </c>
      <c r="AO53" s="86">
        <f t="shared" si="9"/>
        <v>4125</v>
      </c>
      <c r="AP53" s="85">
        <v>0</v>
      </c>
      <c r="AQ53" s="85">
        <v>36.831000000000003</v>
      </c>
      <c r="AR53" s="85">
        <f t="shared" si="10"/>
        <v>0</v>
      </c>
      <c r="AS53" s="86">
        <f t="shared" si="11"/>
        <v>5998</v>
      </c>
      <c r="AT53" s="120">
        <f t="shared" si="12"/>
        <v>0</v>
      </c>
      <c r="AU53" s="86">
        <v>5998</v>
      </c>
      <c r="AV53" s="120">
        <f t="shared" si="13"/>
        <v>0</v>
      </c>
    </row>
    <row r="54" spans="1:48" s="73" customFormat="1" ht="13.5" customHeight="1" x14ac:dyDescent="0.2">
      <c r="A54" s="10" t="s">
        <v>35</v>
      </c>
      <c r="B54" s="14" t="s">
        <v>36</v>
      </c>
      <c r="C54" s="14" t="s">
        <v>37</v>
      </c>
      <c r="D54" s="14" t="s">
        <v>432</v>
      </c>
      <c r="E54" s="58">
        <v>603406</v>
      </c>
      <c r="F54" s="15" t="s">
        <v>433</v>
      </c>
      <c r="G54" s="15" t="s">
        <v>40</v>
      </c>
      <c r="H54" s="16">
        <v>100000657</v>
      </c>
      <c r="I54" s="62">
        <v>710000901</v>
      </c>
      <c r="J54" s="13">
        <v>603406</v>
      </c>
      <c r="K54" s="15" t="s">
        <v>48</v>
      </c>
      <c r="L54" s="12" t="s">
        <v>35</v>
      </c>
      <c r="M54" s="15" t="s">
        <v>428</v>
      </c>
      <c r="N54" s="49">
        <v>84101</v>
      </c>
      <c r="O54" s="15" t="s">
        <v>434</v>
      </c>
      <c r="P54" s="15" t="s">
        <v>443</v>
      </c>
      <c r="Q54" s="48">
        <v>529389</v>
      </c>
      <c r="R54" s="11" t="s">
        <v>45</v>
      </c>
      <c r="S54" s="120">
        <v>21352</v>
      </c>
      <c r="T54" s="85">
        <v>107.03</v>
      </c>
      <c r="U54" s="86">
        <v>38</v>
      </c>
      <c r="V54" s="123">
        <v>46.825625000000002</v>
      </c>
      <c r="W54" s="85">
        <f t="shared" si="0"/>
        <v>14235</v>
      </c>
      <c r="X54" s="86">
        <v>0</v>
      </c>
      <c r="Y54" s="85">
        <v>16.054500000000001</v>
      </c>
      <c r="Z54" s="86">
        <f t="shared" si="1"/>
        <v>0</v>
      </c>
      <c r="AA54" s="86">
        <f t="shared" si="2"/>
        <v>14235</v>
      </c>
      <c r="AB54" s="85">
        <v>122.77</v>
      </c>
      <c r="AC54" s="85">
        <v>22</v>
      </c>
      <c r="AD54" s="124">
        <f t="shared" si="3"/>
        <v>73.661999999999992</v>
      </c>
      <c r="AE54" s="86">
        <f t="shared" si="4"/>
        <v>6482</v>
      </c>
      <c r="AF54" s="85">
        <v>0</v>
      </c>
      <c r="AG54" s="85">
        <v>36.831000000000003</v>
      </c>
      <c r="AH54" s="85">
        <f t="shared" si="5"/>
        <v>0</v>
      </c>
      <c r="AI54" s="86">
        <f t="shared" si="6"/>
        <v>20717</v>
      </c>
      <c r="AJ54" s="86">
        <f t="shared" si="7"/>
        <v>-635</v>
      </c>
      <c r="AK54" s="122"/>
      <c r="AL54" s="85">
        <v>122.77</v>
      </c>
      <c r="AM54" s="85">
        <v>22</v>
      </c>
      <c r="AN54" s="124">
        <f t="shared" si="8"/>
        <v>73.661999999999992</v>
      </c>
      <c r="AO54" s="86">
        <f t="shared" si="9"/>
        <v>6482</v>
      </c>
      <c r="AP54" s="85">
        <v>0</v>
      </c>
      <c r="AQ54" s="85">
        <v>36.831000000000003</v>
      </c>
      <c r="AR54" s="85">
        <f t="shared" si="10"/>
        <v>0</v>
      </c>
      <c r="AS54" s="86">
        <f t="shared" si="11"/>
        <v>20717</v>
      </c>
      <c r="AT54" s="120">
        <f t="shared" si="12"/>
        <v>0</v>
      </c>
      <c r="AU54" s="86">
        <v>20717</v>
      </c>
      <c r="AV54" s="120">
        <f t="shared" si="13"/>
        <v>0</v>
      </c>
    </row>
    <row r="55" spans="1:48" s="73" customFormat="1" ht="13.5" customHeight="1" x14ac:dyDescent="0.2">
      <c r="A55" s="10" t="s">
        <v>35</v>
      </c>
      <c r="B55" s="14" t="s">
        <v>36</v>
      </c>
      <c r="C55" s="14" t="s">
        <v>37</v>
      </c>
      <c r="D55" s="14" t="s">
        <v>411</v>
      </c>
      <c r="E55" s="58">
        <v>304557</v>
      </c>
      <c r="F55" s="15" t="s">
        <v>412</v>
      </c>
      <c r="G55" s="15" t="s">
        <v>40</v>
      </c>
      <c r="H55" s="16">
        <v>100000541</v>
      </c>
      <c r="I55" s="62">
        <v>36063991</v>
      </c>
      <c r="J55" s="13">
        <v>304557</v>
      </c>
      <c r="K55" s="15" t="s">
        <v>48</v>
      </c>
      <c r="L55" s="12" t="s">
        <v>35</v>
      </c>
      <c r="M55" s="15" t="s">
        <v>396</v>
      </c>
      <c r="N55" s="49">
        <v>83106</v>
      </c>
      <c r="O55" s="15" t="s">
        <v>413</v>
      </c>
      <c r="P55" s="15" t="s">
        <v>421</v>
      </c>
      <c r="Q55" s="48">
        <v>529354</v>
      </c>
      <c r="R55" s="11" t="s">
        <v>86</v>
      </c>
      <c r="S55" s="120">
        <v>32029</v>
      </c>
      <c r="T55" s="85">
        <v>107.03</v>
      </c>
      <c r="U55" s="86">
        <v>57</v>
      </c>
      <c r="V55" s="123">
        <v>46.825625000000002</v>
      </c>
      <c r="W55" s="85">
        <f t="shared" si="0"/>
        <v>21352</v>
      </c>
      <c r="X55" s="86">
        <v>0</v>
      </c>
      <c r="Y55" s="85">
        <v>16.054500000000001</v>
      </c>
      <c r="Z55" s="86">
        <f t="shared" si="1"/>
        <v>0</v>
      </c>
      <c r="AA55" s="86">
        <f t="shared" si="2"/>
        <v>21352</v>
      </c>
      <c r="AB55" s="85">
        <v>122.77</v>
      </c>
      <c r="AC55" s="85">
        <v>52</v>
      </c>
      <c r="AD55" s="124">
        <f t="shared" si="3"/>
        <v>73.661999999999992</v>
      </c>
      <c r="AE55" s="86">
        <f t="shared" si="4"/>
        <v>15322</v>
      </c>
      <c r="AF55" s="85">
        <v>0</v>
      </c>
      <c r="AG55" s="85">
        <v>36.831000000000003</v>
      </c>
      <c r="AH55" s="85">
        <f t="shared" si="5"/>
        <v>0</v>
      </c>
      <c r="AI55" s="86">
        <f t="shared" si="6"/>
        <v>36674</v>
      </c>
      <c r="AJ55" s="86">
        <f t="shared" si="7"/>
        <v>4645</v>
      </c>
      <c r="AK55" s="122"/>
      <c r="AL55" s="85">
        <v>122.77</v>
      </c>
      <c r="AM55" s="85">
        <v>52</v>
      </c>
      <c r="AN55" s="124">
        <f t="shared" si="8"/>
        <v>73.661999999999992</v>
      </c>
      <c r="AO55" s="86">
        <f t="shared" si="9"/>
        <v>15322</v>
      </c>
      <c r="AP55" s="85">
        <v>0</v>
      </c>
      <c r="AQ55" s="85">
        <v>36.831000000000003</v>
      </c>
      <c r="AR55" s="85">
        <f t="shared" si="10"/>
        <v>0</v>
      </c>
      <c r="AS55" s="86">
        <f t="shared" si="11"/>
        <v>36674</v>
      </c>
      <c r="AT55" s="120">
        <f t="shared" si="12"/>
        <v>0</v>
      </c>
      <c r="AU55" s="86">
        <v>36674</v>
      </c>
      <c r="AV55" s="120">
        <f t="shared" si="13"/>
        <v>0</v>
      </c>
    </row>
    <row r="56" spans="1:48" s="73" customFormat="1" ht="13.5" customHeight="1" x14ac:dyDescent="0.2">
      <c r="A56" s="10" t="s">
        <v>35</v>
      </c>
      <c r="B56" s="14" t="s">
        <v>36</v>
      </c>
      <c r="C56" s="14" t="s">
        <v>37</v>
      </c>
      <c r="D56" s="14" t="s">
        <v>239</v>
      </c>
      <c r="E56" s="58">
        <v>305022</v>
      </c>
      <c r="F56" s="15" t="s">
        <v>240</v>
      </c>
      <c r="G56" s="15" t="s">
        <v>40</v>
      </c>
      <c r="H56" s="16">
        <v>100001229</v>
      </c>
      <c r="I56" s="62">
        <v>42355451</v>
      </c>
      <c r="J56" s="13">
        <v>305022</v>
      </c>
      <c r="K56" s="15" t="s">
        <v>48</v>
      </c>
      <c r="L56" s="12" t="s">
        <v>35</v>
      </c>
      <c r="M56" s="15" t="s">
        <v>106</v>
      </c>
      <c r="N56" s="49">
        <v>90201</v>
      </c>
      <c r="O56" s="15" t="s">
        <v>241</v>
      </c>
      <c r="P56" s="15" t="s">
        <v>244</v>
      </c>
      <c r="Q56" s="48">
        <v>508179</v>
      </c>
      <c r="R56" s="11" t="s">
        <v>86</v>
      </c>
      <c r="S56" s="120">
        <v>50010</v>
      </c>
      <c r="T56" s="85">
        <v>107.03</v>
      </c>
      <c r="U56" s="86">
        <v>89</v>
      </c>
      <c r="V56" s="123">
        <v>46.825625000000002</v>
      </c>
      <c r="W56" s="85">
        <f t="shared" si="0"/>
        <v>33340</v>
      </c>
      <c r="X56" s="86">
        <v>0</v>
      </c>
      <c r="Y56" s="85">
        <v>16.054500000000001</v>
      </c>
      <c r="Z56" s="86">
        <f t="shared" si="1"/>
        <v>0</v>
      </c>
      <c r="AA56" s="86">
        <f t="shared" si="2"/>
        <v>33340</v>
      </c>
      <c r="AB56" s="85">
        <v>122.77</v>
      </c>
      <c r="AC56" s="85">
        <v>85</v>
      </c>
      <c r="AD56" s="124">
        <f t="shared" si="3"/>
        <v>73.661999999999992</v>
      </c>
      <c r="AE56" s="86">
        <f t="shared" si="4"/>
        <v>25045</v>
      </c>
      <c r="AF56" s="85">
        <v>0</v>
      </c>
      <c r="AG56" s="85">
        <v>36.831000000000003</v>
      </c>
      <c r="AH56" s="85">
        <f t="shared" si="5"/>
        <v>0</v>
      </c>
      <c r="AI56" s="86">
        <f t="shared" si="6"/>
        <v>58385</v>
      </c>
      <c r="AJ56" s="86">
        <f t="shared" si="7"/>
        <v>8375</v>
      </c>
      <c r="AK56" s="122"/>
      <c r="AL56" s="85">
        <v>122.77</v>
      </c>
      <c r="AM56" s="85">
        <v>85</v>
      </c>
      <c r="AN56" s="124">
        <f t="shared" si="8"/>
        <v>73.661999999999992</v>
      </c>
      <c r="AO56" s="86">
        <f t="shared" si="9"/>
        <v>25045</v>
      </c>
      <c r="AP56" s="85">
        <v>0</v>
      </c>
      <c r="AQ56" s="85">
        <v>36.831000000000003</v>
      </c>
      <c r="AR56" s="85">
        <f t="shared" si="10"/>
        <v>0</v>
      </c>
      <c r="AS56" s="86">
        <f t="shared" si="11"/>
        <v>58385</v>
      </c>
      <c r="AT56" s="120">
        <f t="shared" si="12"/>
        <v>0</v>
      </c>
      <c r="AU56" s="86">
        <v>58385</v>
      </c>
      <c r="AV56" s="120">
        <f t="shared" si="13"/>
        <v>0</v>
      </c>
    </row>
    <row r="57" spans="1:48" s="73" customFormat="1" ht="13.5" customHeight="1" x14ac:dyDescent="0.2">
      <c r="A57" s="10" t="s">
        <v>35</v>
      </c>
      <c r="B57" s="14" t="s">
        <v>36</v>
      </c>
      <c r="C57" s="14" t="s">
        <v>37</v>
      </c>
      <c r="D57" s="14" t="s">
        <v>481</v>
      </c>
      <c r="E57" s="58">
        <v>603201</v>
      </c>
      <c r="F57" s="15" t="s">
        <v>482</v>
      </c>
      <c r="G57" s="15" t="s">
        <v>40</v>
      </c>
      <c r="H57" s="16">
        <v>100017341</v>
      </c>
      <c r="I57" s="62">
        <v>710260644</v>
      </c>
      <c r="J57" s="13">
        <v>603201</v>
      </c>
      <c r="K57" s="15" t="s">
        <v>48</v>
      </c>
      <c r="L57" s="12" t="s">
        <v>35</v>
      </c>
      <c r="M57" s="15" t="s">
        <v>474</v>
      </c>
      <c r="N57" s="49">
        <v>85103</v>
      </c>
      <c r="O57" s="15" t="s">
        <v>483</v>
      </c>
      <c r="P57" s="15" t="s">
        <v>501</v>
      </c>
      <c r="Q57" s="48">
        <v>529460</v>
      </c>
      <c r="R57" s="11" t="s">
        <v>45</v>
      </c>
      <c r="S57" s="120">
        <v>6181</v>
      </c>
      <c r="T57" s="85">
        <v>107.03</v>
      </c>
      <c r="U57" s="86">
        <v>11</v>
      </c>
      <c r="V57" s="123">
        <v>46.825625000000002</v>
      </c>
      <c r="W57" s="85">
        <f t="shared" si="0"/>
        <v>4121</v>
      </c>
      <c r="X57" s="86">
        <v>0</v>
      </c>
      <c r="Y57" s="85">
        <v>16.054500000000001</v>
      </c>
      <c r="Z57" s="86">
        <f t="shared" si="1"/>
        <v>0</v>
      </c>
      <c r="AA57" s="86">
        <f t="shared" si="2"/>
        <v>4121</v>
      </c>
      <c r="AB57" s="85">
        <v>122.77</v>
      </c>
      <c r="AC57" s="85">
        <v>11</v>
      </c>
      <c r="AD57" s="124">
        <f t="shared" si="3"/>
        <v>73.661999999999992</v>
      </c>
      <c r="AE57" s="86">
        <f t="shared" si="4"/>
        <v>3241</v>
      </c>
      <c r="AF57" s="85">
        <v>0</v>
      </c>
      <c r="AG57" s="85">
        <v>36.831000000000003</v>
      </c>
      <c r="AH57" s="85">
        <f t="shared" si="5"/>
        <v>0</v>
      </c>
      <c r="AI57" s="86">
        <f t="shared" si="6"/>
        <v>7362</v>
      </c>
      <c r="AJ57" s="86">
        <f t="shared" si="7"/>
        <v>1181</v>
      </c>
      <c r="AK57" s="122"/>
      <c r="AL57" s="85">
        <v>122.77</v>
      </c>
      <c r="AM57" s="85">
        <v>11</v>
      </c>
      <c r="AN57" s="124">
        <f t="shared" si="8"/>
        <v>73.661999999999992</v>
      </c>
      <c r="AO57" s="86">
        <f t="shared" si="9"/>
        <v>3241</v>
      </c>
      <c r="AP57" s="85">
        <v>0</v>
      </c>
      <c r="AQ57" s="85">
        <v>36.831000000000003</v>
      </c>
      <c r="AR57" s="85">
        <f t="shared" si="10"/>
        <v>0</v>
      </c>
      <c r="AS57" s="86">
        <f t="shared" si="11"/>
        <v>7362</v>
      </c>
      <c r="AT57" s="120">
        <f t="shared" si="12"/>
        <v>0</v>
      </c>
      <c r="AU57" s="86">
        <v>7362</v>
      </c>
      <c r="AV57" s="120">
        <f t="shared" si="13"/>
        <v>0</v>
      </c>
    </row>
    <row r="58" spans="1:48" s="73" customFormat="1" ht="13.5" customHeight="1" x14ac:dyDescent="0.2">
      <c r="A58" s="10" t="s">
        <v>35</v>
      </c>
      <c r="B58" s="14" t="s">
        <v>36</v>
      </c>
      <c r="C58" s="14" t="s">
        <v>37</v>
      </c>
      <c r="D58" s="14" t="s">
        <v>481</v>
      </c>
      <c r="E58" s="58">
        <v>603201</v>
      </c>
      <c r="F58" s="15" t="s">
        <v>482</v>
      </c>
      <c r="G58" s="15" t="s">
        <v>40</v>
      </c>
      <c r="H58" s="16">
        <v>100000860</v>
      </c>
      <c r="I58" s="62">
        <v>710001207</v>
      </c>
      <c r="J58" s="13">
        <v>603201</v>
      </c>
      <c r="K58" s="15" t="s">
        <v>48</v>
      </c>
      <c r="L58" s="12" t="s">
        <v>35</v>
      </c>
      <c r="M58" s="15" t="s">
        <v>474</v>
      </c>
      <c r="N58" s="49">
        <v>85103</v>
      </c>
      <c r="O58" s="15" t="s">
        <v>483</v>
      </c>
      <c r="P58" s="15" t="s">
        <v>499</v>
      </c>
      <c r="Q58" s="48">
        <v>529460</v>
      </c>
      <c r="R58" s="11" t="s">
        <v>45</v>
      </c>
      <c r="S58" s="120">
        <v>20791</v>
      </c>
      <c r="T58" s="85">
        <v>107.03</v>
      </c>
      <c r="U58" s="86">
        <v>37</v>
      </c>
      <c r="V58" s="123">
        <v>46.825625000000002</v>
      </c>
      <c r="W58" s="85">
        <f t="shared" si="0"/>
        <v>13860</v>
      </c>
      <c r="X58" s="86">
        <v>0</v>
      </c>
      <c r="Y58" s="85">
        <v>16.054500000000001</v>
      </c>
      <c r="Z58" s="86">
        <f t="shared" si="1"/>
        <v>0</v>
      </c>
      <c r="AA58" s="86">
        <f t="shared" si="2"/>
        <v>13860</v>
      </c>
      <c r="AB58" s="85">
        <v>122.77</v>
      </c>
      <c r="AC58" s="85">
        <v>37</v>
      </c>
      <c r="AD58" s="124">
        <f t="shared" si="3"/>
        <v>73.661999999999992</v>
      </c>
      <c r="AE58" s="86">
        <f t="shared" si="4"/>
        <v>10902</v>
      </c>
      <c r="AF58" s="85">
        <v>0</v>
      </c>
      <c r="AG58" s="85">
        <v>36.831000000000003</v>
      </c>
      <c r="AH58" s="85">
        <f t="shared" si="5"/>
        <v>0</v>
      </c>
      <c r="AI58" s="86">
        <f t="shared" si="6"/>
        <v>24762</v>
      </c>
      <c r="AJ58" s="86">
        <f t="shared" si="7"/>
        <v>3971</v>
      </c>
      <c r="AK58" s="122"/>
      <c r="AL58" s="85">
        <v>122.77</v>
      </c>
      <c r="AM58" s="85">
        <v>37</v>
      </c>
      <c r="AN58" s="124">
        <f t="shared" si="8"/>
        <v>73.661999999999992</v>
      </c>
      <c r="AO58" s="86">
        <f t="shared" si="9"/>
        <v>10902</v>
      </c>
      <c r="AP58" s="85">
        <v>0</v>
      </c>
      <c r="AQ58" s="85">
        <v>36.831000000000003</v>
      </c>
      <c r="AR58" s="85">
        <f t="shared" si="10"/>
        <v>0</v>
      </c>
      <c r="AS58" s="86">
        <f t="shared" si="11"/>
        <v>24762</v>
      </c>
      <c r="AT58" s="120">
        <f t="shared" si="12"/>
        <v>0</v>
      </c>
      <c r="AU58" s="86">
        <v>24762</v>
      </c>
      <c r="AV58" s="120">
        <f t="shared" si="13"/>
        <v>0</v>
      </c>
    </row>
    <row r="59" spans="1:48" s="73" customFormat="1" ht="13.5" customHeight="1" x14ac:dyDescent="0.2">
      <c r="A59" s="10" t="s">
        <v>35</v>
      </c>
      <c r="B59" s="14" t="s">
        <v>36</v>
      </c>
      <c r="C59" s="14" t="s">
        <v>37</v>
      </c>
      <c r="D59" s="14" t="s">
        <v>333</v>
      </c>
      <c r="E59" s="58">
        <v>603147</v>
      </c>
      <c r="F59" s="15" t="s">
        <v>334</v>
      </c>
      <c r="G59" s="15" t="s">
        <v>40</v>
      </c>
      <c r="H59" s="16">
        <v>100000037</v>
      </c>
      <c r="I59" s="62">
        <v>710000103</v>
      </c>
      <c r="J59" s="13">
        <v>603147</v>
      </c>
      <c r="K59" s="15" t="s">
        <v>48</v>
      </c>
      <c r="L59" s="12" t="s">
        <v>35</v>
      </c>
      <c r="M59" s="15" t="s">
        <v>335</v>
      </c>
      <c r="N59" s="49">
        <v>81104</v>
      </c>
      <c r="O59" s="15" t="s">
        <v>336</v>
      </c>
      <c r="P59" s="15" t="s">
        <v>354</v>
      </c>
      <c r="Q59" s="48">
        <v>528595</v>
      </c>
      <c r="R59" s="11" t="s">
        <v>45</v>
      </c>
      <c r="S59" s="120">
        <v>17981</v>
      </c>
      <c r="T59" s="85">
        <v>107.03</v>
      </c>
      <c r="U59" s="86">
        <v>32</v>
      </c>
      <c r="V59" s="123">
        <v>46.825625000000002</v>
      </c>
      <c r="W59" s="85">
        <f t="shared" si="0"/>
        <v>11987</v>
      </c>
      <c r="X59" s="86">
        <v>0</v>
      </c>
      <c r="Y59" s="85">
        <v>16.054500000000001</v>
      </c>
      <c r="Z59" s="86">
        <f t="shared" si="1"/>
        <v>0</v>
      </c>
      <c r="AA59" s="86">
        <f t="shared" si="2"/>
        <v>11987</v>
      </c>
      <c r="AB59" s="85">
        <v>122.77</v>
      </c>
      <c r="AC59" s="85">
        <v>39</v>
      </c>
      <c r="AD59" s="124">
        <f t="shared" si="3"/>
        <v>73.661999999999992</v>
      </c>
      <c r="AE59" s="86">
        <f t="shared" si="4"/>
        <v>11491</v>
      </c>
      <c r="AF59" s="85">
        <v>0</v>
      </c>
      <c r="AG59" s="85">
        <v>36.831000000000003</v>
      </c>
      <c r="AH59" s="85">
        <f t="shared" si="5"/>
        <v>0</v>
      </c>
      <c r="AI59" s="86">
        <f t="shared" si="6"/>
        <v>23478</v>
      </c>
      <c r="AJ59" s="86">
        <f t="shared" si="7"/>
        <v>5497</v>
      </c>
      <c r="AK59" s="122"/>
      <c r="AL59" s="85">
        <v>122.77</v>
      </c>
      <c r="AM59" s="85">
        <v>39</v>
      </c>
      <c r="AN59" s="124">
        <f t="shared" si="8"/>
        <v>73.661999999999992</v>
      </c>
      <c r="AO59" s="86">
        <f t="shared" si="9"/>
        <v>11491</v>
      </c>
      <c r="AP59" s="85">
        <v>0</v>
      </c>
      <c r="AQ59" s="85">
        <v>36.831000000000003</v>
      </c>
      <c r="AR59" s="85">
        <f t="shared" si="10"/>
        <v>0</v>
      </c>
      <c r="AS59" s="86">
        <f t="shared" si="11"/>
        <v>23478</v>
      </c>
      <c r="AT59" s="120">
        <f t="shared" si="12"/>
        <v>0</v>
      </c>
      <c r="AU59" s="86">
        <v>23478</v>
      </c>
      <c r="AV59" s="120">
        <f t="shared" si="13"/>
        <v>0</v>
      </c>
    </row>
    <row r="60" spans="1:48" s="73" customFormat="1" ht="13.5" customHeight="1" x14ac:dyDescent="0.2">
      <c r="A60" s="10" t="s">
        <v>35</v>
      </c>
      <c r="B60" s="14" t="s">
        <v>36</v>
      </c>
      <c r="C60" s="14" t="s">
        <v>37</v>
      </c>
      <c r="D60" s="14" t="s">
        <v>333</v>
      </c>
      <c r="E60" s="58">
        <v>603147</v>
      </c>
      <c r="F60" s="15" t="s">
        <v>334</v>
      </c>
      <c r="G60" s="15" t="s">
        <v>40</v>
      </c>
      <c r="H60" s="16">
        <v>100000043</v>
      </c>
      <c r="I60" s="62">
        <v>710000154</v>
      </c>
      <c r="J60" s="13">
        <v>31810993</v>
      </c>
      <c r="K60" s="15" t="s">
        <v>92</v>
      </c>
      <c r="L60" s="12" t="s">
        <v>35</v>
      </c>
      <c r="M60" s="15" t="s">
        <v>335</v>
      </c>
      <c r="N60" s="49">
        <v>81109</v>
      </c>
      <c r="O60" s="15" t="s">
        <v>336</v>
      </c>
      <c r="P60" s="15" t="s">
        <v>337</v>
      </c>
      <c r="Q60" s="48">
        <v>528595</v>
      </c>
      <c r="R60" s="11" t="s">
        <v>45</v>
      </c>
      <c r="S60" s="120">
        <v>21352</v>
      </c>
      <c r="T60" s="85">
        <v>107.03</v>
      </c>
      <c r="U60" s="86">
        <v>38</v>
      </c>
      <c r="V60" s="123">
        <v>46.825625000000002</v>
      </c>
      <c r="W60" s="85">
        <f t="shared" si="0"/>
        <v>14235</v>
      </c>
      <c r="X60" s="86">
        <v>0</v>
      </c>
      <c r="Y60" s="85">
        <v>16.054500000000001</v>
      </c>
      <c r="Z60" s="86">
        <f t="shared" si="1"/>
        <v>0</v>
      </c>
      <c r="AA60" s="86">
        <f t="shared" si="2"/>
        <v>14235</v>
      </c>
      <c r="AB60" s="85">
        <v>122.77</v>
      </c>
      <c r="AC60" s="85">
        <v>27</v>
      </c>
      <c r="AD60" s="124">
        <f t="shared" si="3"/>
        <v>73.661999999999992</v>
      </c>
      <c r="AE60" s="86">
        <f t="shared" si="4"/>
        <v>7955</v>
      </c>
      <c r="AF60" s="85">
        <v>0</v>
      </c>
      <c r="AG60" s="85">
        <v>36.831000000000003</v>
      </c>
      <c r="AH60" s="85">
        <f t="shared" si="5"/>
        <v>0</v>
      </c>
      <c r="AI60" s="86">
        <f t="shared" si="6"/>
        <v>22190</v>
      </c>
      <c r="AJ60" s="86">
        <f t="shared" si="7"/>
        <v>838</v>
      </c>
      <c r="AK60" s="122"/>
      <c r="AL60" s="85">
        <v>122.77</v>
      </c>
      <c r="AM60" s="85">
        <v>27</v>
      </c>
      <c r="AN60" s="124">
        <f t="shared" si="8"/>
        <v>73.661999999999992</v>
      </c>
      <c r="AO60" s="86">
        <f t="shared" si="9"/>
        <v>7955</v>
      </c>
      <c r="AP60" s="85">
        <v>0</v>
      </c>
      <c r="AQ60" s="85">
        <v>36.831000000000003</v>
      </c>
      <c r="AR60" s="85">
        <f t="shared" si="10"/>
        <v>0</v>
      </c>
      <c r="AS60" s="86">
        <f t="shared" si="11"/>
        <v>22190</v>
      </c>
      <c r="AT60" s="120">
        <f t="shared" si="12"/>
        <v>0</v>
      </c>
      <c r="AU60" s="86">
        <v>22190</v>
      </c>
      <c r="AV60" s="120">
        <f t="shared" si="13"/>
        <v>0</v>
      </c>
    </row>
    <row r="61" spans="1:48" s="73" customFormat="1" ht="13.5" customHeight="1" x14ac:dyDescent="0.2">
      <c r="A61" s="10" t="s">
        <v>35</v>
      </c>
      <c r="B61" s="14" t="s">
        <v>36</v>
      </c>
      <c r="C61" s="14" t="s">
        <v>37</v>
      </c>
      <c r="D61" s="14" t="s">
        <v>481</v>
      </c>
      <c r="E61" s="58">
        <v>603201</v>
      </c>
      <c r="F61" s="15" t="s">
        <v>482</v>
      </c>
      <c r="G61" s="15" t="s">
        <v>40</v>
      </c>
      <c r="H61" s="16">
        <v>100000866</v>
      </c>
      <c r="I61" s="62">
        <v>710001169</v>
      </c>
      <c r="J61" s="13">
        <v>603201</v>
      </c>
      <c r="K61" s="15" t="s">
        <v>48</v>
      </c>
      <c r="L61" s="12" t="s">
        <v>35</v>
      </c>
      <c r="M61" s="15" t="s">
        <v>474</v>
      </c>
      <c r="N61" s="49">
        <v>85104</v>
      </c>
      <c r="O61" s="15" t="s">
        <v>483</v>
      </c>
      <c r="P61" s="15" t="s">
        <v>500</v>
      </c>
      <c r="Q61" s="48">
        <v>529460</v>
      </c>
      <c r="R61" s="11" t="s">
        <v>45</v>
      </c>
      <c r="S61" s="120">
        <v>17419</v>
      </c>
      <c r="T61" s="85">
        <v>107.03</v>
      </c>
      <c r="U61" s="86">
        <v>31</v>
      </c>
      <c r="V61" s="123">
        <v>46.825625000000002</v>
      </c>
      <c r="W61" s="85">
        <f t="shared" si="0"/>
        <v>11613</v>
      </c>
      <c r="X61" s="86">
        <v>0</v>
      </c>
      <c r="Y61" s="85">
        <v>16.054500000000001</v>
      </c>
      <c r="Z61" s="86">
        <f t="shared" si="1"/>
        <v>0</v>
      </c>
      <c r="AA61" s="86">
        <f t="shared" si="2"/>
        <v>11613</v>
      </c>
      <c r="AB61" s="85">
        <v>122.77</v>
      </c>
      <c r="AC61" s="85">
        <v>39</v>
      </c>
      <c r="AD61" s="124">
        <f t="shared" si="3"/>
        <v>73.661999999999992</v>
      </c>
      <c r="AE61" s="86">
        <f t="shared" si="4"/>
        <v>11491</v>
      </c>
      <c r="AF61" s="85">
        <v>0</v>
      </c>
      <c r="AG61" s="85">
        <v>36.831000000000003</v>
      </c>
      <c r="AH61" s="85">
        <f t="shared" si="5"/>
        <v>0</v>
      </c>
      <c r="AI61" s="86">
        <f t="shared" si="6"/>
        <v>23104</v>
      </c>
      <c r="AJ61" s="86">
        <f t="shared" si="7"/>
        <v>5685</v>
      </c>
      <c r="AK61" s="122"/>
      <c r="AL61" s="85">
        <v>122.77</v>
      </c>
      <c r="AM61" s="85">
        <v>39</v>
      </c>
      <c r="AN61" s="124">
        <f t="shared" si="8"/>
        <v>73.661999999999992</v>
      </c>
      <c r="AO61" s="86">
        <f t="shared" si="9"/>
        <v>11491</v>
      </c>
      <c r="AP61" s="85">
        <v>0</v>
      </c>
      <c r="AQ61" s="85">
        <v>36.831000000000003</v>
      </c>
      <c r="AR61" s="85">
        <f t="shared" si="10"/>
        <v>0</v>
      </c>
      <c r="AS61" s="86">
        <f t="shared" si="11"/>
        <v>23104</v>
      </c>
      <c r="AT61" s="120">
        <f t="shared" si="12"/>
        <v>0</v>
      </c>
      <c r="AU61" s="86">
        <v>23104</v>
      </c>
      <c r="AV61" s="120">
        <f t="shared" si="13"/>
        <v>0</v>
      </c>
    </row>
    <row r="62" spans="1:48" s="73" customFormat="1" ht="13.5" customHeight="1" x14ac:dyDescent="0.2">
      <c r="A62" s="10" t="s">
        <v>35</v>
      </c>
      <c r="B62" s="14" t="s">
        <v>36</v>
      </c>
      <c r="C62" s="14" t="s">
        <v>37</v>
      </c>
      <c r="D62" s="14" t="s">
        <v>468</v>
      </c>
      <c r="E62" s="29">
        <v>604887</v>
      </c>
      <c r="F62" s="15" t="s">
        <v>469</v>
      </c>
      <c r="G62" s="15" t="s">
        <v>40</v>
      </c>
      <c r="H62" s="16">
        <v>100018422</v>
      </c>
      <c r="I62" s="13">
        <v>710271425</v>
      </c>
      <c r="J62" s="13">
        <v>36070998</v>
      </c>
      <c r="K62" s="15" t="s">
        <v>105</v>
      </c>
      <c r="L62" s="12" t="s">
        <v>35</v>
      </c>
      <c r="M62" s="15" t="s">
        <v>446</v>
      </c>
      <c r="N62" s="49">
        <v>84106</v>
      </c>
      <c r="O62" s="15" t="s">
        <v>470</v>
      </c>
      <c r="P62" s="15" t="s">
        <v>471</v>
      </c>
      <c r="Q62" s="48">
        <v>529427</v>
      </c>
      <c r="R62" s="11" t="s">
        <v>45</v>
      </c>
      <c r="S62" s="120">
        <v>46076</v>
      </c>
      <c r="T62" s="85">
        <v>107.03</v>
      </c>
      <c r="U62" s="86">
        <v>82</v>
      </c>
      <c r="V62" s="123">
        <v>46.825625000000002</v>
      </c>
      <c r="W62" s="85">
        <f t="shared" si="0"/>
        <v>30718</v>
      </c>
      <c r="X62" s="86">
        <v>0</v>
      </c>
      <c r="Y62" s="85">
        <v>16.054500000000001</v>
      </c>
      <c r="Z62" s="86">
        <f t="shared" si="1"/>
        <v>0</v>
      </c>
      <c r="AA62" s="86">
        <f t="shared" si="2"/>
        <v>30718</v>
      </c>
      <c r="AB62" s="85">
        <v>122.77</v>
      </c>
      <c r="AC62" s="85">
        <v>91</v>
      </c>
      <c r="AD62" s="124">
        <f t="shared" si="3"/>
        <v>73.661999999999992</v>
      </c>
      <c r="AE62" s="86">
        <f t="shared" si="4"/>
        <v>26813</v>
      </c>
      <c r="AF62" s="85">
        <v>0</v>
      </c>
      <c r="AG62" s="85">
        <v>36.831000000000003</v>
      </c>
      <c r="AH62" s="85">
        <f t="shared" si="5"/>
        <v>0</v>
      </c>
      <c r="AI62" s="86">
        <f t="shared" si="6"/>
        <v>57531</v>
      </c>
      <c r="AJ62" s="86">
        <f t="shared" si="7"/>
        <v>11455</v>
      </c>
      <c r="AK62" s="122"/>
      <c r="AL62" s="85">
        <v>122.77</v>
      </c>
      <c r="AM62" s="85">
        <v>91</v>
      </c>
      <c r="AN62" s="124">
        <f t="shared" si="8"/>
        <v>73.661999999999992</v>
      </c>
      <c r="AO62" s="86">
        <f t="shared" si="9"/>
        <v>26813</v>
      </c>
      <c r="AP62" s="85">
        <v>0</v>
      </c>
      <c r="AQ62" s="85">
        <v>36.831000000000003</v>
      </c>
      <c r="AR62" s="85">
        <f t="shared" si="10"/>
        <v>0</v>
      </c>
      <c r="AS62" s="86">
        <f t="shared" si="11"/>
        <v>57531</v>
      </c>
      <c r="AT62" s="120">
        <f t="shared" si="12"/>
        <v>0</v>
      </c>
      <c r="AU62" s="86">
        <v>57531</v>
      </c>
      <c r="AV62" s="120">
        <f t="shared" si="13"/>
        <v>0</v>
      </c>
    </row>
    <row r="63" spans="1:48" s="73" customFormat="1" ht="13.5" customHeight="1" x14ac:dyDescent="0.2">
      <c r="A63" s="10" t="s">
        <v>35</v>
      </c>
      <c r="B63" s="14" t="s">
        <v>36</v>
      </c>
      <c r="C63" s="14" t="s">
        <v>37</v>
      </c>
      <c r="D63" s="14" t="s">
        <v>333</v>
      </c>
      <c r="E63" s="58">
        <v>603147</v>
      </c>
      <c r="F63" s="15" t="s">
        <v>334</v>
      </c>
      <c r="G63" s="15" t="s">
        <v>40</v>
      </c>
      <c r="H63" s="16">
        <v>100000046</v>
      </c>
      <c r="I63" s="62">
        <v>710000138</v>
      </c>
      <c r="J63" s="13">
        <v>603147</v>
      </c>
      <c r="K63" s="15" t="s">
        <v>48</v>
      </c>
      <c r="L63" s="12" t="s">
        <v>35</v>
      </c>
      <c r="M63" s="15" t="s">
        <v>335</v>
      </c>
      <c r="N63" s="49">
        <v>81102</v>
      </c>
      <c r="O63" s="15" t="s">
        <v>336</v>
      </c>
      <c r="P63" s="15" t="s">
        <v>345</v>
      </c>
      <c r="Q63" s="48">
        <v>528595</v>
      </c>
      <c r="R63" s="11" t="s">
        <v>45</v>
      </c>
      <c r="S63" s="120">
        <v>14610</v>
      </c>
      <c r="T63" s="85">
        <v>107.03</v>
      </c>
      <c r="U63" s="86">
        <v>26</v>
      </c>
      <c r="V63" s="123">
        <v>46.825625000000002</v>
      </c>
      <c r="W63" s="85">
        <f t="shared" si="0"/>
        <v>9740</v>
      </c>
      <c r="X63" s="86">
        <v>0</v>
      </c>
      <c r="Y63" s="85">
        <v>16.054500000000001</v>
      </c>
      <c r="Z63" s="86">
        <f t="shared" si="1"/>
        <v>0</v>
      </c>
      <c r="AA63" s="86">
        <f t="shared" si="2"/>
        <v>9740</v>
      </c>
      <c r="AB63" s="85">
        <v>122.77</v>
      </c>
      <c r="AC63" s="85">
        <v>15</v>
      </c>
      <c r="AD63" s="124">
        <f t="shared" si="3"/>
        <v>73.661999999999992</v>
      </c>
      <c r="AE63" s="86">
        <f t="shared" si="4"/>
        <v>4420</v>
      </c>
      <c r="AF63" s="85">
        <v>0</v>
      </c>
      <c r="AG63" s="85">
        <v>36.831000000000003</v>
      </c>
      <c r="AH63" s="85">
        <f t="shared" si="5"/>
        <v>0</v>
      </c>
      <c r="AI63" s="86">
        <f t="shared" si="6"/>
        <v>14160</v>
      </c>
      <c r="AJ63" s="86">
        <f t="shared" si="7"/>
        <v>-450</v>
      </c>
      <c r="AK63" s="122"/>
      <c r="AL63" s="85">
        <v>122.77</v>
      </c>
      <c r="AM63" s="85">
        <v>15</v>
      </c>
      <c r="AN63" s="124">
        <f t="shared" si="8"/>
        <v>73.661999999999992</v>
      </c>
      <c r="AO63" s="86">
        <f t="shared" si="9"/>
        <v>4420</v>
      </c>
      <c r="AP63" s="85">
        <v>0</v>
      </c>
      <c r="AQ63" s="85">
        <v>36.831000000000003</v>
      </c>
      <c r="AR63" s="85">
        <f t="shared" si="10"/>
        <v>0</v>
      </c>
      <c r="AS63" s="86">
        <f t="shared" si="11"/>
        <v>14160</v>
      </c>
      <c r="AT63" s="120">
        <f t="shared" si="12"/>
        <v>0</v>
      </c>
      <c r="AU63" s="86">
        <v>14160</v>
      </c>
      <c r="AV63" s="120">
        <f t="shared" si="13"/>
        <v>0</v>
      </c>
    </row>
    <row r="64" spans="1:48" s="73" customFormat="1" ht="13.5" customHeight="1" x14ac:dyDescent="0.2">
      <c r="A64" s="10" t="s">
        <v>35</v>
      </c>
      <c r="B64" s="14" t="s">
        <v>36</v>
      </c>
      <c r="C64" s="14" t="s">
        <v>37</v>
      </c>
      <c r="D64" s="14" t="s">
        <v>464</v>
      </c>
      <c r="E64" s="58">
        <v>603414</v>
      </c>
      <c r="F64" s="15" t="s">
        <v>465</v>
      </c>
      <c r="G64" s="15" t="s">
        <v>40</v>
      </c>
      <c r="H64" s="16">
        <v>100000783</v>
      </c>
      <c r="I64" s="62">
        <v>42170923</v>
      </c>
      <c r="J64" s="13">
        <v>603414</v>
      </c>
      <c r="K64" s="15" t="s">
        <v>48</v>
      </c>
      <c r="L64" s="12" t="s">
        <v>35</v>
      </c>
      <c r="M64" s="15" t="s">
        <v>428</v>
      </c>
      <c r="N64" s="49">
        <v>84103</v>
      </c>
      <c r="O64" s="15" t="s">
        <v>466</v>
      </c>
      <c r="P64" s="15" t="s">
        <v>467</v>
      </c>
      <c r="Q64" s="48">
        <v>529419</v>
      </c>
      <c r="R64" s="11" t="s">
        <v>86</v>
      </c>
      <c r="S64" s="120">
        <v>41019</v>
      </c>
      <c r="T64" s="85">
        <v>107.03</v>
      </c>
      <c r="U64" s="86">
        <v>73</v>
      </c>
      <c r="V64" s="123">
        <v>46.825625000000002</v>
      </c>
      <c r="W64" s="85">
        <f t="shared" si="0"/>
        <v>27346</v>
      </c>
      <c r="X64" s="86">
        <v>0</v>
      </c>
      <c r="Y64" s="85">
        <v>16.054500000000001</v>
      </c>
      <c r="Z64" s="86">
        <f t="shared" si="1"/>
        <v>0</v>
      </c>
      <c r="AA64" s="86">
        <f t="shared" si="2"/>
        <v>27346</v>
      </c>
      <c r="AB64" s="85">
        <v>122.77</v>
      </c>
      <c r="AC64" s="85">
        <v>85</v>
      </c>
      <c r="AD64" s="124">
        <f t="shared" si="3"/>
        <v>73.661999999999992</v>
      </c>
      <c r="AE64" s="86">
        <f t="shared" si="4"/>
        <v>25045</v>
      </c>
      <c r="AF64" s="85">
        <v>0</v>
      </c>
      <c r="AG64" s="85">
        <v>36.831000000000003</v>
      </c>
      <c r="AH64" s="85">
        <f t="shared" si="5"/>
        <v>0</v>
      </c>
      <c r="AI64" s="86">
        <f t="shared" si="6"/>
        <v>52391</v>
      </c>
      <c r="AJ64" s="86">
        <f t="shared" si="7"/>
        <v>11372</v>
      </c>
      <c r="AK64" s="122"/>
      <c r="AL64" s="85">
        <v>122.77</v>
      </c>
      <c r="AM64" s="85">
        <v>85</v>
      </c>
      <c r="AN64" s="124">
        <f t="shared" si="8"/>
        <v>73.661999999999992</v>
      </c>
      <c r="AO64" s="86">
        <f t="shared" si="9"/>
        <v>25045</v>
      </c>
      <c r="AP64" s="85">
        <v>0</v>
      </c>
      <c r="AQ64" s="85">
        <v>36.831000000000003</v>
      </c>
      <c r="AR64" s="85">
        <f t="shared" si="10"/>
        <v>0</v>
      </c>
      <c r="AS64" s="86">
        <f t="shared" si="11"/>
        <v>52391</v>
      </c>
      <c r="AT64" s="120">
        <f t="shared" si="12"/>
        <v>0</v>
      </c>
      <c r="AU64" s="86">
        <v>52391</v>
      </c>
      <c r="AV64" s="120">
        <f t="shared" si="13"/>
        <v>0</v>
      </c>
    </row>
    <row r="65" spans="1:48" s="73" customFormat="1" ht="13.5" customHeight="1" x14ac:dyDescent="0.2">
      <c r="A65" s="10" t="s">
        <v>35</v>
      </c>
      <c r="B65" s="14" t="s">
        <v>36</v>
      </c>
      <c r="C65" s="14" t="s">
        <v>37</v>
      </c>
      <c r="D65" s="14" t="s">
        <v>130</v>
      </c>
      <c r="E65" s="58">
        <v>304719</v>
      </c>
      <c r="F65" s="15" t="s">
        <v>131</v>
      </c>
      <c r="G65" s="15" t="s">
        <v>40</v>
      </c>
      <c r="H65" s="16">
        <v>100001335</v>
      </c>
      <c r="I65" s="62">
        <v>710001444</v>
      </c>
      <c r="J65" s="13">
        <v>31811949</v>
      </c>
      <c r="K65" s="15" t="s">
        <v>92</v>
      </c>
      <c r="L65" s="12" t="s">
        <v>35</v>
      </c>
      <c r="M65" s="15" t="s">
        <v>42</v>
      </c>
      <c r="N65" s="49">
        <v>90083</v>
      </c>
      <c r="O65" s="15" t="s">
        <v>132</v>
      </c>
      <c r="P65" s="15" t="s">
        <v>133</v>
      </c>
      <c r="Q65" s="48">
        <v>507865</v>
      </c>
      <c r="R65" s="11" t="s">
        <v>45</v>
      </c>
      <c r="S65" s="120">
        <v>8429</v>
      </c>
      <c r="T65" s="85">
        <v>107.03</v>
      </c>
      <c r="U65" s="86">
        <v>15</v>
      </c>
      <c r="V65" s="123">
        <v>46.825625000000002</v>
      </c>
      <c r="W65" s="85">
        <f t="shared" si="0"/>
        <v>5619</v>
      </c>
      <c r="X65" s="86">
        <v>0</v>
      </c>
      <c r="Y65" s="85">
        <v>16.054500000000001</v>
      </c>
      <c r="Z65" s="86">
        <f t="shared" si="1"/>
        <v>0</v>
      </c>
      <c r="AA65" s="86">
        <f t="shared" si="2"/>
        <v>5619</v>
      </c>
      <c r="AB65" s="85">
        <v>122.77</v>
      </c>
      <c r="AC65" s="85">
        <v>19</v>
      </c>
      <c r="AD65" s="124">
        <f t="shared" si="3"/>
        <v>73.661999999999992</v>
      </c>
      <c r="AE65" s="86">
        <f t="shared" si="4"/>
        <v>5598</v>
      </c>
      <c r="AF65" s="85">
        <v>0</v>
      </c>
      <c r="AG65" s="85">
        <v>36.831000000000003</v>
      </c>
      <c r="AH65" s="85">
        <f t="shared" si="5"/>
        <v>0</v>
      </c>
      <c r="AI65" s="86">
        <f t="shared" si="6"/>
        <v>11217</v>
      </c>
      <c r="AJ65" s="86">
        <f t="shared" si="7"/>
        <v>2788</v>
      </c>
      <c r="AK65" s="122"/>
      <c r="AL65" s="85">
        <v>122.77</v>
      </c>
      <c r="AM65" s="85">
        <v>19</v>
      </c>
      <c r="AN65" s="124">
        <f t="shared" si="8"/>
        <v>73.661999999999992</v>
      </c>
      <c r="AO65" s="86">
        <f t="shared" si="9"/>
        <v>5598</v>
      </c>
      <c r="AP65" s="85">
        <v>0</v>
      </c>
      <c r="AQ65" s="85">
        <v>36.831000000000003</v>
      </c>
      <c r="AR65" s="85">
        <f t="shared" si="10"/>
        <v>0</v>
      </c>
      <c r="AS65" s="86">
        <f t="shared" si="11"/>
        <v>11217</v>
      </c>
      <c r="AT65" s="120">
        <f t="shared" si="12"/>
        <v>0</v>
      </c>
      <c r="AU65" s="86">
        <v>11217</v>
      </c>
      <c r="AV65" s="120">
        <f t="shared" si="13"/>
        <v>0</v>
      </c>
    </row>
    <row r="66" spans="1:48" s="73" customFormat="1" ht="13.5" customHeight="1" x14ac:dyDescent="0.2">
      <c r="A66" s="10" t="s">
        <v>35</v>
      </c>
      <c r="B66" s="14" t="s">
        <v>36</v>
      </c>
      <c r="C66" s="14" t="s">
        <v>37</v>
      </c>
      <c r="D66" s="14" t="s">
        <v>51</v>
      </c>
      <c r="E66" s="58">
        <v>305987</v>
      </c>
      <c r="F66" s="15" t="s">
        <v>52</v>
      </c>
      <c r="G66" s="15" t="s">
        <v>40</v>
      </c>
      <c r="H66" s="16">
        <v>100001366</v>
      </c>
      <c r="I66" s="62">
        <v>710003480</v>
      </c>
      <c r="J66" s="13">
        <v>305987</v>
      </c>
      <c r="K66" s="15" t="s">
        <v>53</v>
      </c>
      <c r="L66" s="12" t="s">
        <v>35</v>
      </c>
      <c r="M66" s="15" t="s">
        <v>42</v>
      </c>
      <c r="N66" s="49">
        <v>90301</v>
      </c>
      <c r="O66" s="15" t="s">
        <v>54</v>
      </c>
      <c r="P66" s="15" t="s">
        <v>55</v>
      </c>
      <c r="Q66" s="48">
        <v>503801</v>
      </c>
      <c r="R66" s="11" t="s">
        <v>45</v>
      </c>
      <c r="S66" s="120">
        <v>5057</v>
      </c>
      <c r="T66" s="85">
        <v>107.03</v>
      </c>
      <c r="U66" s="86">
        <v>9</v>
      </c>
      <c r="V66" s="123">
        <v>46.825625000000002</v>
      </c>
      <c r="W66" s="85">
        <f t="shared" si="0"/>
        <v>3371</v>
      </c>
      <c r="X66" s="86">
        <v>0</v>
      </c>
      <c r="Y66" s="85">
        <v>16.054500000000001</v>
      </c>
      <c r="Z66" s="86">
        <f t="shared" si="1"/>
        <v>0</v>
      </c>
      <c r="AA66" s="86">
        <f t="shared" si="2"/>
        <v>3371</v>
      </c>
      <c r="AB66" s="85">
        <v>122.77</v>
      </c>
      <c r="AC66" s="85">
        <v>11</v>
      </c>
      <c r="AD66" s="124">
        <f t="shared" si="3"/>
        <v>73.661999999999992</v>
      </c>
      <c r="AE66" s="86">
        <f t="shared" si="4"/>
        <v>3241</v>
      </c>
      <c r="AF66" s="85">
        <v>0</v>
      </c>
      <c r="AG66" s="85">
        <v>36.831000000000003</v>
      </c>
      <c r="AH66" s="85">
        <f t="shared" si="5"/>
        <v>0</v>
      </c>
      <c r="AI66" s="86">
        <f t="shared" si="6"/>
        <v>6612</v>
      </c>
      <c r="AJ66" s="86">
        <f t="shared" si="7"/>
        <v>1555</v>
      </c>
      <c r="AK66" s="122"/>
      <c r="AL66" s="85">
        <v>122.77</v>
      </c>
      <c r="AM66" s="85">
        <v>11</v>
      </c>
      <c r="AN66" s="124">
        <f t="shared" si="8"/>
        <v>73.661999999999992</v>
      </c>
      <c r="AO66" s="86">
        <f t="shared" si="9"/>
        <v>3241</v>
      </c>
      <c r="AP66" s="85">
        <v>0</v>
      </c>
      <c r="AQ66" s="85">
        <v>36.831000000000003</v>
      </c>
      <c r="AR66" s="85">
        <f t="shared" si="10"/>
        <v>0</v>
      </c>
      <c r="AS66" s="86">
        <f t="shared" si="11"/>
        <v>6612</v>
      </c>
      <c r="AT66" s="120">
        <f t="shared" si="12"/>
        <v>0</v>
      </c>
      <c r="AU66" s="86">
        <v>6612</v>
      </c>
      <c r="AV66" s="120">
        <f t="shared" si="13"/>
        <v>0</v>
      </c>
    </row>
    <row r="67" spans="1:48" s="73" customFormat="1" ht="13.5" customHeight="1" x14ac:dyDescent="0.2">
      <c r="A67" s="10" t="s">
        <v>35</v>
      </c>
      <c r="B67" s="14" t="s">
        <v>36</v>
      </c>
      <c r="C67" s="14" t="s">
        <v>37</v>
      </c>
      <c r="D67" s="14" t="s">
        <v>138</v>
      </c>
      <c r="E67" s="58">
        <v>304735</v>
      </c>
      <c r="F67" s="15" t="s">
        <v>139</v>
      </c>
      <c r="G67" s="15" t="s">
        <v>40</v>
      </c>
      <c r="H67" s="16">
        <v>100001183</v>
      </c>
      <c r="I67" s="62">
        <v>710001487</v>
      </c>
      <c r="J67" s="13">
        <v>304735</v>
      </c>
      <c r="K67" s="15" t="s">
        <v>48</v>
      </c>
      <c r="L67" s="12" t="s">
        <v>35</v>
      </c>
      <c r="M67" s="15" t="s">
        <v>106</v>
      </c>
      <c r="N67" s="49">
        <v>90090</v>
      </c>
      <c r="O67" s="15" t="s">
        <v>140</v>
      </c>
      <c r="P67" s="15" t="s">
        <v>141</v>
      </c>
      <c r="Q67" s="48">
        <v>507881</v>
      </c>
      <c r="R67" s="11" t="s">
        <v>45</v>
      </c>
      <c r="S67" s="120">
        <v>7305</v>
      </c>
      <c r="T67" s="85">
        <v>107.03</v>
      </c>
      <c r="U67" s="86">
        <v>13</v>
      </c>
      <c r="V67" s="123">
        <v>46.825625000000002</v>
      </c>
      <c r="W67" s="85">
        <f t="shared" si="0"/>
        <v>4870</v>
      </c>
      <c r="X67" s="86">
        <v>0</v>
      </c>
      <c r="Y67" s="85">
        <v>16.054500000000001</v>
      </c>
      <c r="Z67" s="86">
        <f t="shared" si="1"/>
        <v>0</v>
      </c>
      <c r="AA67" s="86">
        <f t="shared" si="2"/>
        <v>4870</v>
      </c>
      <c r="AB67" s="85">
        <v>122.77</v>
      </c>
      <c r="AC67" s="85">
        <v>6</v>
      </c>
      <c r="AD67" s="124">
        <f t="shared" si="3"/>
        <v>73.661999999999992</v>
      </c>
      <c r="AE67" s="86">
        <f t="shared" si="4"/>
        <v>1768</v>
      </c>
      <c r="AF67" s="85">
        <v>0</v>
      </c>
      <c r="AG67" s="85">
        <v>36.831000000000003</v>
      </c>
      <c r="AH67" s="85">
        <f t="shared" si="5"/>
        <v>0</v>
      </c>
      <c r="AI67" s="86">
        <f t="shared" si="6"/>
        <v>6638</v>
      </c>
      <c r="AJ67" s="86">
        <f t="shared" si="7"/>
        <v>-667</v>
      </c>
      <c r="AK67" s="122"/>
      <c r="AL67" s="85">
        <v>122.77</v>
      </c>
      <c r="AM67" s="85">
        <v>6</v>
      </c>
      <c r="AN67" s="124">
        <f t="shared" si="8"/>
        <v>73.661999999999992</v>
      </c>
      <c r="AO67" s="86">
        <f t="shared" si="9"/>
        <v>1768</v>
      </c>
      <c r="AP67" s="85">
        <v>0</v>
      </c>
      <c r="AQ67" s="85">
        <v>36.831000000000003</v>
      </c>
      <c r="AR67" s="85">
        <f t="shared" si="10"/>
        <v>0</v>
      </c>
      <c r="AS67" s="86">
        <f t="shared" si="11"/>
        <v>6638</v>
      </c>
      <c r="AT67" s="120">
        <f t="shared" si="12"/>
        <v>0</v>
      </c>
      <c r="AU67" s="86">
        <v>6638</v>
      </c>
      <c r="AV67" s="120">
        <f t="shared" si="13"/>
        <v>0</v>
      </c>
    </row>
    <row r="68" spans="1:48" s="73" customFormat="1" ht="13.5" customHeight="1" x14ac:dyDescent="0.2">
      <c r="A68" s="10" t="s">
        <v>35</v>
      </c>
      <c r="B68" s="14" t="s">
        <v>36</v>
      </c>
      <c r="C68" s="14" t="s">
        <v>37</v>
      </c>
      <c r="D68" s="14" t="s">
        <v>305</v>
      </c>
      <c r="E68" s="58">
        <v>305154</v>
      </c>
      <c r="F68" s="15" t="s">
        <v>306</v>
      </c>
      <c r="G68" s="15" t="s">
        <v>40</v>
      </c>
      <c r="H68" s="16">
        <v>100001302</v>
      </c>
      <c r="I68" s="62">
        <v>710002254</v>
      </c>
      <c r="J68" s="13">
        <v>42414636</v>
      </c>
      <c r="K68" s="15" t="s">
        <v>105</v>
      </c>
      <c r="L68" s="12" t="s">
        <v>35</v>
      </c>
      <c r="M68" s="15" t="s">
        <v>106</v>
      </c>
      <c r="N68" s="49">
        <v>90023</v>
      </c>
      <c r="O68" s="15" t="s">
        <v>307</v>
      </c>
      <c r="P68" s="15" t="s">
        <v>308</v>
      </c>
      <c r="Q68" s="48">
        <v>508306</v>
      </c>
      <c r="R68" s="11" t="s">
        <v>45</v>
      </c>
      <c r="S68" s="120">
        <v>24724</v>
      </c>
      <c r="T68" s="85">
        <v>107.03</v>
      </c>
      <c r="U68" s="86">
        <v>44</v>
      </c>
      <c r="V68" s="123">
        <v>46.825625000000002</v>
      </c>
      <c r="W68" s="85">
        <f t="shared" ref="W68:W131" si="14">+ROUND(U68*V68*8,0)</f>
        <v>16483</v>
      </c>
      <c r="X68" s="86">
        <v>0</v>
      </c>
      <c r="Y68" s="85">
        <v>16.054500000000001</v>
      </c>
      <c r="Z68" s="86">
        <f t="shared" ref="Z68:Z131" si="15">ROUND(X68*Y68*8,0)</f>
        <v>0</v>
      </c>
      <c r="AA68" s="86">
        <f t="shared" ref="AA68:AA131" si="16">+Z68+W68</f>
        <v>16483</v>
      </c>
      <c r="AB68" s="85">
        <v>122.77</v>
      </c>
      <c r="AC68" s="85">
        <v>38</v>
      </c>
      <c r="AD68" s="124">
        <f t="shared" ref="AD68:AD131" si="17">+AB68*0.6</f>
        <v>73.661999999999992</v>
      </c>
      <c r="AE68" s="86">
        <f t="shared" ref="AE68:AE131" si="18">ROUND(AC68*AD68*4,0)</f>
        <v>11197</v>
      </c>
      <c r="AF68" s="85">
        <v>0</v>
      </c>
      <c r="AG68" s="85">
        <v>36.831000000000003</v>
      </c>
      <c r="AH68" s="85">
        <f t="shared" ref="AH68:AH131" si="19">ROUND(AF68*AG68*4,0)</f>
        <v>0</v>
      </c>
      <c r="AI68" s="86">
        <f t="shared" ref="AI68:AI131" si="20">+AA68+AE68+AH68</f>
        <v>27680</v>
      </c>
      <c r="AJ68" s="86">
        <f t="shared" ref="AJ68:AJ131" si="21">+AI68-S68</f>
        <v>2956</v>
      </c>
      <c r="AK68" s="122"/>
      <c r="AL68" s="85">
        <v>122.77</v>
      </c>
      <c r="AM68" s="85">
        <v>38</v>
      </c>
      <c r="AN68" s="124">
        <f t="shared" ref="AN68:AN131" si="22">+AL68*0.6</f>
        <v>73.661999999999992</v>
      </c>
      <c r="AO68" s="86">
        <f t="shared" ref="AO68:AO131" si="23">ROUND(AM68*AN68*4,0)</f>
        <v>11197</v>
      </c>
      <c r="AP68" s="85">
        <v>0</v>
      </c>
      <c r="AQ68" s="85">
        <v>36.831000000000003</v>
      </c>
      <c r="AR68" s="85">
        <f t="shared" ref="AR68:AR131" si="24">ROUND(AP68*AQ68*4,0)</f>
        <v>0</v>
      </c>
      <c r="AS68" s="86">
        <f t="shared" si="11"/>
        <v>27680</v>
      </c>
      <c r="AT68" s="120">
        <f t="shared" si="12"/>
        <v>0</v>
      </c>
      <c r="AU68" s="86">
        <v>27680</v>
      </c>
      <c r="AV68" s="120">
        <f t="shared" si="13"/>
        <v>0</v>
      </c>
    </row>
    <row r="69" spans="1:48" s="73" customFormat="1" ht="13.5" customHeight="1" x14ac:dyDescent="0.2">
      <c r="A69" s="10" t="s">
        <v>35</v>
      </c>
      <c r="B69" s="14" t="s">
        <v>36</v>
      </c>
      <c r="C69" s="14" t="s">
        <v>37</v>
      </c>
      <c r="D69" s="14" t="s">
        <v>170</v>
      </c>
      <c r="E69" s="58">
        <v>304816</v>
      </c>
      <c r="F69" s="15" t="s">
        <v>171</v>
      </c>
      <c r="G69" s="15" t="s">
        <v>40</v>
      </c>
      <c r="H69" s="16">
        <v>100001021</v>
      </c>
      <c r="I69" s="62">
        <v>710091843</v>
      </c>
      <c r="J69" s="13">
        <v>304816</v>
      </c>
      <c r="K69" s="15" t="s">
        <v>48</v>
      </c>
      <c r="L69" s="12" t="s">
        <v>35</v>
      </c>
      <c r="M69" s="15" t="s">
        <v>30</v>
      </c>
      <c r="N69" s="49">
        <v>90063</v>
      </c>
      <c r="O69" s="15" t="s">
        <v>172</v>
      </c>
      <c r="P69" s="15" t="s">
        <v>173</v>
      </c>
      <c r="Q69" s="48">
        <v>507962</v>
      </c>
      <c r="R69" s="11" t="s">
        <v>45</v>
      </c>
      <c r="S69" s="120">
        <v>12924</v>
      </c>
      <c r="T69" s="85">
        <v>107.03</v>
      </c>
      <c r="U69" s="86">
        <v>23</v>
      </c>
      <c r="V69" s="123">
        <v>46.825625000000002</v>
      </c>
      <c r="W69" s="85">
        <f t="shared" si="14"/>
        <v>8616</v>
      </c>
      <c r="X69" s="86">
        <v>0</v>
      </c>
      <c r="Y69" s="85">
        <v>16.054500000000001</v>
      </c>
      <c r="Z69" s="86">
        <f t="shared" si="15"/>
        <v>0</v>
      </c>
      <c r="AA69" s="86">
        <f t="shared" si="16"/>
        <v>8616</v>
      </c>
      <c r="AB69" s="85">
        <v>122.77</v>
      </c>
      <c r="AC69" s="85">
        <v>18</v>
      </c>
      <c r="AD69" s="124">
        <f t="shared" si="17"/>
        <v>73.661999999999992</v>
      </c>
      <c r="AE69" s="86">
        <f t="shared" si="18"/>
        <v>5304</v>
      </c>
      <c r="AF69" s="85">
        <v>0</v>
      </c>
      <c r="AG69" s="85">
        <v>36.831000000000003</v>
      </c>
      <c r="AH69" s="85">
        <f t="shared" si="19"/>
        <v>0</v>
      </c>
      <c r="AI69" s="86">
        <f t="shared" si="20"/>
        <v>13920</v>
      </c>
      <c r="AJ69" s="86">
        <f t="shared" si="21"/>
        <v>996</v>
      </c>
      <c r="AK69" s="122"/>
      <c r="AL69" s="85">
        <v>122.77</v>
      </c>
      <c r="AM69" s="85">
        <v>18</v>
      </c>
      <c r="AN69" s="124">
        <f t="shared" si="22"/>
        <v>73.661999999999992</v>
      </c>
      <c r="AO69" s="86">
        <f t="shared" si="23"/>
        <v>5304</v>
      </c>
      <c r="AP69" s="85">
        <v>0</v>
      </c>
      <c r="AQ69" s="85">
        <v>36.831000000000003</v>
      </c>
      <c r="AR69" s="85">
        <f t="shared" si="24"/>
        <v>0</v>
      </c>
      <c r="AS69" s="86">
        <f t="shared" ref="AS69:AS132" si="25">+AR69+AO69+AA69</f>
        <v>13920</v>
      </c>
      <c r="AT69" s="120">
        <f t="shared" ref="AT69:AT132" si="26">+AS69-AI69</f>
        <v>0</v>
      </c>
      <c r="AU69" s="86">
        <v>13920</v>
      </c>
      <c r="AV69" s="120">
        <f t="shared" ref="AV69:AV132" si="27">+AU69-AS69</f>
        <v>0</v>
      </c>
    </row>
    <row r="70" spans="1:48" s="73" customFormat="1" ht="13.5" customHeight="1" x14ac:dyDescent="0.2">
      <c r="A70" s="10" t="s">
        <v>35</v>
      </c>
      <c r="B70" s="14" t="s">
        <v>36</v>
      </c>
      <c r="C70" s="14" t="s">
        <v>37</v>
      </c>
      <c r="D70" s="14" t="s">
        <v>231</v>
      </c>
      <c r="E70" s="58">
        <v>304981</v>
      </c>
      <c r="F70" s="15" t="s">
        <v>232</v>
      </c>
      <c r="G70" s="15" t="s">
        <v>40</v>
      </c>
      <c r="H70" s="16">
        <v>100001445</v>
      </c>
      <c r="I70" s="62">
        <v>710001843</v>
      </c>
      <c r="J70" s="13">
        <v>304981</v>
      </c>
      <c r="K70" s="15" t="s">
        <v>48</v>
      </c>
      <c r="L70" s="12" t="s">
        <v>35</v>
      </c>
      <c r="M70" s="15" t="s">
        <v>42</v>
      </c>
      <c r="N70" s="49">
        <v>90029</v>
      </c>
      <c r="O70" s="15" t="s">
        <v>233</v>
      </c>
      <c r="P70" s="15" t="s">
        <v>234</v>
      </c>
      <c r="Q70" s="48">
        <v>508136</v>
      </c>
      <c r="R70" s="11" t="s">
        <v>45</v>
      </c>
      <c r="S70" s="120">
        <v>26410</v>
      </c>
      <c r="T70" s="85">
        <v>107.03</v>
      </c>
      <c r="U70" s="86">
        <v>47</v>
      </c>
      <c r="V70" s="123">
        <v>46.825625000000002</v>
      </c>
      <c r="W70" s="85">
        <f t="shared" si="14"/>
        <v>17606</v>
      </c>
      <c r="X70" s="86">
        <v>0</v>
      </c>
      <c r="Y70" s="85">
        <v>16.054500000000001</v>
      </c>
      <c r="Z70" s="86">
        <f t="shared" si="15"/>
        <v>0</v>
      </c>
      <c r="AA70" s="86">
        <f t="shared" si="16"/>
        <v>17606</v>
      </c>
      <c r="AB70" s="85">
        <v>122.77</v>
      </c>
      <c r="AC70" s="85">
        <v>68</v>
      </c>
      <c r="AD70" s="124">
        <f t="shared" si="17"/>
        <v>73.661999999999992</v>
      </c>
      <c r="AE70" s="86">
        <f t="shared" si="18"/>
        <v>20036</v>
      </c>
      <c r="AF70" s="85">
        <v>0</v>
      </c>
      <c r="AG70" s="85">
        <v>36.831000000000003</v>
      </c>
      <c r="AH70" s="85">
        <f t="shared" si="19"/>
        <v>0</v>
      </c>
      <c r="AI70" s="86">
        <f t="shared" si="20"/>
        <v>37642</v>
      </c>
      <c r="AJ70" s="86">
        <f t="shared" si="21"/>
        <v>11232</v>
      </c>
      <c r="AK70" s="122"/>
      <c r="AL70" s="85">
        <v>122.77</v>
      </c>
      <c r="AM70" s="85">
        <v>68</v>
      </c>
      <c r="AN70" s="124">
        <f t="shared" si="22"/>
        <v>73.661999999999992</v>
      </c>
      <c r="AO70" s="86">
        <f t="shared" si="23"/>
        <v>20036</v>
      </c>
      <c r="AP70" s="85">
        <v>0</v>
      </c>
      <c r="AQ70" s="85">
        <v>36.831000000000003</v>
      </c>
      <c r="AR70" s="85">
        <f t="shared" si="24"/>
        <v>0</v>
      </c>
      <c r="AS70" s="86">
        <f t="shared" si="25"/>
        <v>37642</v>
      </c>
      <c r="AT70" s="120">
        <f t="shared" si="26"/>
        <v>0</v>
      </c>
      <c r="AU70" s="86">
        <v>37642</v>
      </c>
      <c r="AV70" s="120">
        <f t="shared" si="27"/>
        <v>0</v>
      </c>
    </row>
    <row r="71" spans="1:48" s="73" customFormat="1" ht="13.5" customHeight="1" x14ac:dyDescent="0.2">
      <c r="A71" s="10" t="s">
        <v>35</v>
      </c>
      <c r="B71" s="14" t="s">
        <v>36</v>
      </c>
      <c r="C71" s="14" t="s">
        <v>37</v>
      </c>
      <c r="D71" s="14" t="s">
        <v>325</v>
      </c>
      <c r="E71" s="58">
        <v>305219</v>
      </c>
      <c r="F71" s="15" t="s">
        <v>326</v>
      </c>
      <c r="G71" s="15" t="s">
        <v>40</v>
      </c>
      <c r="H71" s="16">
        <v>100001152</v>
      </c>
      <c r="I71" s="62">
        <v>710002300</v>
      </c>
      <c r="J71" s="13">
        <v>305219</v>
      </c>
      <c r="K71" s="15" t="s">
        <v>48</v>
      </c>
      <c r="L71" s="12" t="s">
        <v>35</v>
      </c>
      <c r="M71" s="15" t="s">
        <v>30</v>
      </c>
      <c r="N71" s="49">
        <v>90065</v>
      </c>
      <c r="O71" s="15" t="s">
        <v>327</v>
      </c>
      <c r="P71" s="15" t="s">
        <v>328</v>
      </c>
      <c r="Q71" s="48">
        <v>508365</v>
      </c>
      <c r="R71" s="11" t="s">
        <v>45</v>
      </c>
      <c r="S71" s="120">
        <v>18366</v>
      </c>
      <c r="T71" s="85">
        <v>107.03</v>
      </c>
      <c r="U71" s="86">
        <v>32</v>
      </c>
      <c r="V71" s="123">
        <v>46.825625000000002</v>
      </c>
      <c r="W71" s="85">
        <f t="shared" si="14"/>
        <v>11987</v>
      </c>
      <c r="X71" s="86">
        <v>2</v>
      </c>
      <c r="Y71" s="85">
        <v>16.054500000000001</v>
      </c>
      <c r="Z71" s="86">
        <f t="shared" si="15"/>
        <v>257</v>
      </c>
      <c r="AA71" s="86">
        <f t="shared" si="16"/>
        <v>12244</v>
      </c>
      <c r="AB71" s="85">
        <v>122.77</v>
      </c>
      <c r="AC71" s="85">
        <v>36</v>
      </c>
      <c r="AD71" s="124">
        <f t="shared" si="17"/>
        <v>73.661999999999992</v>
      </c>
      <c r="AE71" s="86">
        <f t="shared" si="18"/>
        <v>10607</v>
      </c>
      <c r="AF71" s="85">
        <v>0</v>
      </c>
      <c r="AG71" s="85">
        <v>36.831000000000003</v>
      </c>
      <c r="AH71" s="85">
        <f t="shared" si="19"/>
        <v>0</v>
      </c>
      <c r="AI71" s="86">
        <f t="shared" si="20"/>
        <v>22851</v>
      </c>
      <c r="AJ71" s="86">
        <f t="shared" si="21"/>
        <v>4485</v>
      </c>
      <c r="AK71" s="122"/>
      <c r="AL71" s="85">
        <v>122.77</v>
      </c>
      <c r="AM71" s="85">
        <v>36</v>
      </c>
      <c r="AN71" s="124">
        <f t="shared" si="22"/>
        <v>73.661999999999992</v>
      </c>
      <c r="AO71" s="86">
        <f t="shared" si="23"/>
        <v>10607</v>
      </c>
      <c r="AP71" s="85">
        <v>0</v>
      </c>
      <c r="AQ71" s="85">
        <v>36.831000000000003</v>
      </c>
      <c r="AR71" s="85">
        <f t="shared" si="24"/>
        <v>0</v>
      </c>
      <c r="AS71" s="86">
        <f t="shared" si="25"/>
        <v>22851</v>
      </c>
      <c r="AT71" s="120">
        <f t="shared" si="26"/>
        <v>0</v>
      </c>
      <c r="AU71" s="86">
        <v>22851</v>
      </c>
      <c r="AV71" s="120">
        <f t="shared" si="27"/>
        <v>0</v>
      </c>
    </row>
    <row r="72" spans="1:48" s="73" customFormat="1" ht="13.5" customHeight="1" x14ac:dyDescent="0.2">
      <c r="A72" s="10" t="s">
        <v>35</v>
      </c>
      <c r="B72" s="14" t="s">
        <v>36</v>
      </c>
      <c r="C72" s="14" t="s">
        <v>37</v>
      </c>
      <c r="D72" s="14" t="s">
        <v>142</v>
      </c>
      <c r="E72" s="58">
        <v>304743</v>
      </c>
      <c r="F72" s="15" t="s">
        <v>143</v>
      </c>
      <c r="G72" s="15" t="s">
        <v>40</v>
      </c>
      <c r="H72" s="16">
        <v>100001011</v>
      </c>
      <c r="I72" s="62">
        <v>31811523</v>
      </c>
      <c r="J72" s="13">
        <v>304743</v>
      </c>
      <c r="K72" s="15" t="s">
        <v>48</v>
      </c>
      <c r="L72" s="12" t="s">
        <v>35</v>
      </c>
      <c r="M72" s="15" t="s">
        <v>30</v>
      </c>
      <c r="N72" s="49">
        <v>90061</v>
      </c>
      <c r="O72" s="15" t="s">
        <v>144</v>
      </c>
      <c r="P72" s="15" t="s">
        <v>145</v>
      </c>
      <c r="Q72" s="48">
        <v>507890</v>
      </c>
      <c r="R72" s="11" t="s">
        <v>86</v>
      </c>
      <c r="S72" s="120">
        <v>22476</v>
      </c>
      <c r="T72" s="85">
        <v>107.03</v>
      </c>
      <c r="U72" s="86">
        <v>40</v>
      </c>
      <c r="V72" s="123">
        <v>46.825625000000002</v>
      </c>
      <c r="W72" s="85">
        <f t="shared" si="14"/>
        <v>14984</v>
      </c>
      <c r="X72" s="86">
        <v>0</v>
      </c>
      <c r="Y72" s="85">
        <v>16.054500000000001</v>
      </c>
      <c r="Z72" s="86">
        <f t="shared" si="15"/>
        <v>0</v>
      </c>
      <c r="AA72" s="86">
        <f t="shared" si="16"/>
        <v>14984</v>
      </c>
      <c r="AB72" s="85">
        <v>122.77</v>
      </c>
      <c r="AC72" s="85">
        <v>36</v>
      </c>
      <c r="AD72" s="124">
        <f t="shared" si="17"/>
        <v>73.661999999999992</v>
      </c>
      <c r="AE72" s="86">
        <f t="shared" si="18"/>
        <v>10607</v>
      </c>
      <c r="AF72" s="85">
        <v>0</v>
      </c>
      <c r="AG72" s="85">
        <v>36.831000000000003</v>
      </c>
      <c r="AH72" s="85">
        <f t="shared" si="19"/>
        <v>0</v>
      </c>
      <c r="AI72" s="86">
        <f t="shared" si="20"/>
        <v>25591</v>
      </c>
      <c r="AJ72" s="86">
        <f t="shared" si="21"/>
        <v>3115</v>
      </c>
      <c r="AK72" s="122"/>
      <c r="AL72" s="85">
        <v>122.77</v>
      </c>
      <c r="AM72" s="85">
        <v>36</v>
      </c>
      <c r="AN72" s="124">
        <f t="shared" si="22"/>
        <v>73.661999999999992</v>
      </c>
      <c r="AO72" s="86">
        <f t="shared" si="23"/>
        <v>10607</v>
      </c>
      <c r="AP72" s="85">
        <v>0</v>
      </c>
      <c r="AQ72" s="85">
        <v>36.831000000000003</v>
      </c>
      <c r="AR72" s="85">
        <f t="shared" si="24"/>
        <v>0</v>
      </c>
      <c r="AS72" s="86">
        <f t="shared" si="25"/>
        <v>25591</v>
      </c>
      <c r="AT72" s="120">
        <f t="shared" si="26"/>
        <v>0</v>
      </c>
      <c r="AU72" s="86">
        <v>25591</v>
      </c>
      <c r="AV72" s="120">
        <f t="shared" si="27"/>
        <v>0</v>
      </c>
    </row>
    <row r="73" spans="1:48" s="73" customFormat="1" ht="13.5" customHeight="1" x14ac:dyDescent="0.2">
      <c r="A73" s="10" t="s">
        <v>35</v>
      </c>
      <c r="B73" s="14" t="s">
        <v>36</v>
      </c>
      <c r="C73" s="14" t="s">
        <v>37</v>
      </c>
      <c r="D73" s="14" t="s">
        <v>481</v>
      </c>
      <c r="E73" s="58">
        <v>603201</v>
      </c>
      <c r="F73" s="15" t="s">
        <v>482</v>
      </c>
      <c r="G73" s="15" t="s">
        <v>40</v>
      </c>
      <c r="H73" s="16">
        <v>100000873</v>
      </c>
      <c r="I73" s="62">
        <v>710034768</v>
      </c>
      <c r="J73" s="13">
        <v>603201</v>
      </c>
      <c r="K73" s="15" t="s">
        <v>48</v>
      </c>
      <c r="L73" s="12" t="s">
        <v>35</v>
      </c>
      <c r="M73" s="15" t="s">
        <v>474</v>
      </c>
      <c r="N73" s="49">
        <v>85105</v>
      </c>
      <c r="O73" s="15" t="s">
        <v>483</v>
      </c>
      <c r="P73" s="15" t="s">
        <v>498</v>
      </c>
      <c r="Q73" s="48">
        <v>529460</v>
      </c>
      <c r="R73" s="11" t="s">
        <v>45</v>
      </c>
      <c r="S73" s="120">
        <v>21352</v>
      </c>
      <c r="T73" s="85">
        <v>107.03</v>
      </c>
      <c r="U73" s="86">
        <v>38</v>
      </c>
      <c r="V73" s="123">
        <v>46.825625000000002</v>
      </c>
      <c r="W73" s="85">
        <f t="shared" si="14"/>
        <v>14235</v>
      </c>
      <c r="X73" s="86">
        <v>0</v>
      </c>
      <c r="Y73" s="85">
        <v>16.054500000000001</v>
      </c>
      <c r="Z73" s="86">
        <f t="shared" si="15"/>
        <v>0</v>
      </c>
      <c r="AA73" s="86">
        <f t="shared" si="16"/>
        <v>14235</v>
      </c>
      <c r="AB73" s="85">
        <v>122.77</v>
      </c>
      <c r="AC73" s="85">
        <v>35</v>
      </c>
      <c r="AD73" s="124">
        <f t="shared" si="17"/>
        <v>73.661999999999992</v>
      </c>
      <c r="AE73" s="86">
        <f t="shared" si="18"/>
        <v>10313</v>
      </c>
      <c r="AF73" s="85">
        <v>0</v>
      </c>
      <c r="AG73" s="85">
        <v>36.831000000000003</v>
      </c>
      <c r="AH73" s="85">
        <f t="shared" si="19"/>
        <v>0</v>
      </c>
      <c r="AI73" s="86">
        <f t="shared" si="20"/>
        <v>24548</v>
      </c>
      <c r="AJ73" s="86">
        <f t="shared" si="21"/>
        <v>3196</v>
      </c>
      <c r="AK73" s="122"/>
      <c r="AL73" s="85">
        <v>122.77</v>
      </c>
      <c r="AM73" s="85">
        <v>35</v>
      </c>
      <c r="AN73" s="124">
        <f t="shared" si="22"/>
        <v>73.661999999999992</v>
      </c>
      <c r="AO73" s="86">
        <f t="shared" si="23"/>
        <v>10313</v>
      </c>
      <c r="AP73" s="85">
        <v>0</v>
      </c>
      <c r="AQ73" s="85">
        <v>36.831000000000003</v>
      </c>
      <c r="AR73" s="85">
        <f t="shared" si="24"/>
        <v>0</v>
      </c>
      <c r="AS73" s="86">
        <f t="shared" si="25"/>
        <v>24548</v>
      </c>
      <c r="AT73" s="120">
        <f t="shared" si="26"/>
        <v>0</v>
      </c>
      <c r="AU73" s="86">
        <v>24548</v>
      </c>
      <c r="AV73" s="120">
        <f t="shared" si="27"/>
        <v>0</v>
      </c>
    </row>
    <row r="74" spans="1:48" s="73" customFormat="1" ht="13.5" customHeight="1" x14ac:dyDescent="0.2">
      <c r="A74" s="10" t="s">
        <v>35</v>
      </c>
      <c r="B74" s="14" t="s">
        <v>36</v>
      </c>
      <c r="C74" s="14" t="s">
        <v>37</v>
      </c>
      <c r="D74" s="14" t="s">
        <v>481</v>
      </c>
      <c r="E74" s="58">
        <v>603201</v>
      </c>
      <c r="F74" s="15" t="s">
        <v>482</v>
      </c>
      <c r="G74" s="15" t="s">
        <v>40</v>
      </c>
      <c r="H74" s="16">
        <v>100000875</v>
      </c>
      <c r="I74" s="62">
        <v>710245491</v>
      </c>
      <c r="J74" s="13">
        <v>710034768</v>
      </c>
      <c r="K74" s="15" t="s">
        <v>48</v>
      </c>
      <c r="L74" s="12" t="s">
        <v>35</v>
      </c>
      <c r="M74" s="15" t="s">
        <v>474</v>
      </c>
      <c r="N74" s="49">
        <v>85105</v>
      </c>
      <c r="O74" s="15" t="s">
        <v>483</v>
      </c>
      <c r="P74" s="15" t="s">
        <v>490</v>
      </c>
      <c r="Q74" s="48">
        <v>529460</v>
      </c>
      <c r="R74" s="11" t="s">
        <v>45</v>
      </c>
      <c r="S74" s="120">
        <v>6743</v>
      </c>
      <c r="T74" s="85">
        <v>107.03</v>
      </c>
      <c r="U74" s="86">
        <v>12</v>
      </c>
      <c r="V74" s="123">
        <v>46.825625000000002</v>
      </c>
      <c r="W74" s="85">
        <f t="shared" si="14"/>
        <v>4495</v>
      </c>
      <c r="X74" s="86">
        <v>0</v>
      </c>
      <c r="Y74" s="85">
        <v>16.054500000000001</v>
      </c>
      <c r="Z74" s="86">
        <f t="shared" si="15"/>
        <v>0</v>
      </c>
      <c r="AA74" s="86">
        <f t="shared" si="16"/>
        <v>4495</v>
      </c>
      <c r="AB74" s="85">
        <v>122.77</v>
      </c>
      <c r="AC74" s="85">
        <v>12</v>
      </c>
      <c r="AD74" s="124">
        <f t="shared" si="17"/>
        <v>73.661999999999992</v>
      </c>
      <c r="AE74" s="86">
        <f t="shared" si="18"/>
        <v>3536</v>
      </c>
      <c r="AF74" s="85">
        <v>0</v>
      </c>
      <c r="AG74" s="85">
        <v>36.831000000000003</v>
      </c>
      <c r="AH74" s="85">
        <f t="shared" si="19"/>
        <v>0</v>
      </c>
      <c r="AI74" s="86">
        <f t="shared" si="20"/>
        <v>8031</v>
      </c>
      <c r="AJ74" s="86">
        <f t="shared" si="21"/>
        <v>1288</v>
      </c>
      <c r="AK74" s="122"/>
      <c r="AL74" s="85">
        <v>122.77</v>
      </c>
      <c r="AM74" s="85">
        <v>12</v>
      </c>
      <c r="AN74" s="124">
        <f t="shared" si="22"/>
        <v>73.661999999999992</v>
      </c>
      <c r="AO74" s="86">
        <f t="shared" si="23"/>
        <v>3536</v>
      </c>
      <c r="AP74" s="85">
        <v>0</v>
      </c>
      <c r="AQ74" s="85">
        <v>36.831000000000003</v>
      </c>
      <c r="AR74" s="85">
        <f t="shared" si="24"/>
        <v>0</v>
      </c>
      <c r="AS74" s="86">
        <f t="shared" si="25"/>
        <v>8031</v>
      </c>
      <c r="AT74" s="120">
        <f t="shared" si="26"/>
        <v>0</v>
      </c>
      <c r="AU74" s="86">
        <v>8031</v>
      </c>
      <c r="AV74" s="120">
        <f t="shared" si="27"/>
        <v>0</v>
      </c>
    </row>
    <row r="75" spans="1:48" s="73" customFormat="1" ht="13.5" customHeight="1" x14ac:dyDescent="0.2">
      <c r="A75" s="10" t="s">
        <v>35</v>
      </c>
      <c r="B75" s="14" t="s">
        <v>36</v>
      </c>
      <c r="C75" s="14" t="s">
        <v>37</v>
      </c>
      <c r="D75" s="14" t="s">
        <v>285</v>
      </c>
      <c r="E75" s="58">
        <v>305103</v>
      </c>
      <c r="F75" s="15" t="s">
        <v>286</v>
      </c>
      <c r="G75" s="15" t="s">
        <v>40</v>
      </c>
      <c r="H75" s="16">
        <v>100001295</v>
      </c>
      <c r="I75" s="62">
        <v>42135591</v>
      </c>
      <c r="J75" s="13">
        <v>305103</v>
      </c>
      <c r="K75" s="15" t="s">
        <v>48</v>
      </c>
      <c r="L75" s="12" t="s">
        <v>35</v>
      </c>
      <c r="M75" s="15" t="s">
        <v>106</v>
      </c>
      <c r="N75" s="49">
        <v>90081</v>
      </c>
      <c r="O75" s="15" t="s">
        <v>287</v>
      </c>
      <c r="P75" s="15" t="s">
        <v>288</v>
      </c>
      <c r="Q75" s="48">
        <v>508250</v>
      </c>
      <c r="R75" s="11" t="s">
        <v>86</v>
      </c>
      <c r="S75" s="120">
        <v>42143</v>
      </c>
      <c r="T75" s="85">
        <v>107.03</v>
      </c>
      <c r="U75" s="86">
        <v>75</v>
      </c>
      <c r="V75" s="123">
        <v>46.825625000000002</v>
      </c>
      <c r="W75" s="85">
        <f t="shared" si="14"/>
        <v>28095</v>
      </c>
      <c r="X75" s="86">
        <v>0</v>
      </c>
      <c r="Y75" s="85">
        <v>16.054500000000001</v>
      </c>
      <c r="Z75" s="86">
        <f t="shared" si="15"/>
        <v>0</v>
      </c>
      <c r="AA75" s="86">
        <f t="shared" si="16"/>
        <v>28095</v>
      </c>
      <c r="AB75" s="85">
        <v>122.77</v>
      </c>
      <c r="AC75" s="85">
        <v>75</v>
      </c>
      <c r="AD75" s="124">
        <f t="shared" si="17"/>
        <v>73.661999999999992</v>
      </c>
      <c r="AE75" s="86">
        <f t="shared" si="18"/>
        <v>22099</v>
      </c>
      <c r="AF75" s="85">
        <v>0</v>
      </c>
      <c r="AG75" s="85">
        <v>36.831000000000003</v>
      </c>
      <c r="AH75" s="85">
        <f t="shared" si="19"/>
        <v>0</v>
      </c>
      <c r="AI75" s="86">
        <f t="shared" si="20"/>
        <v>50194</v>
      </c>
      <c r="AJ75" s="86">
        <f t="shared" si="21"/>
        <v>8051</v>
      </c>
      <c r="AK75" s="122"/>
      <c r="AL75" s="85">
        <v>122.77</v>
      </c>
      <c r="AM75" s="85">
        <v>75</v>
      </c>
      <c r="AN75" s="124">
        <f t="shared" si="22"/>
        <v>73.661999999999992</v>
      </c>
      <c r="AO75" s="86">
        <f t="shared" si="23"/>
        <v>22099</v>
      </c>
      <c r="AP75" s="85">
        <v>0</v>
      </c>
      <c r="AQ75" s="85">
        <v>36.831000000000003</v>
      </c>
      <c r="AR75" s="85">
        <f t="shared" si="24"/>
        <v>0</v>
      </c>
      <c r="AS75" s="86">
        <f t="shared" si="25"/>
        <v>50194</v>
      </c>
      <c r="AT75" s="120">
        <f t="shared" si="26"/>
        <v>0</v>
      </c>
      <c r="AU75" s="86">
        <v>50194</v>
      </c>
      <c r="AV75" s="120">
        <f t="shared" si="27"/>
        <v>0</v>
      </c>
    </row>
    <row r="76" spans="1:48" s="73" customFormat="1" ht="13.5" customHeight="1" x14ac:dyDescent="0.2">
      <c r="A76" s="10" t="s">
        <v>35</v>
      </c>
      <c r="B76" s="14" t="s">
        <v>36</v>
      </c>
      <c r="C76" s="14" t="s">
        <v>37</v>
      </c>
      <c r="D76" s="14" t="s">
        <v>472</v>
      </c>
      <c r="E76" s="58">
        <v>641243</v>
      </c>
      <c r="F76" s="15" t="s">
        <v>473</v>
      </c>
      <c r="G76" s="15" t="s">
        <v>40</v>
      </c>
      <c r="H76" s="16">
        <v>100000807</v>
      </c>
      <c r="I76" s="62">
        <v>710001126</v>
      </c>
      <c r="J76" s="13">
        <v>641243</v>
      </c>
      <c r="K76" s="15" t="s">
        <v>48</v>
      </c>
      <c r="L76" s="12" t="s">
        <v>35</v>
      </c>
      <c r="M76" s="15" t="s">
        <v>474</v>
      </c>
      <c r="N76" s="49">
        <v>85110</v>
      </c>
      <c r="O76" s="15" t="s">
        <v>475</v>
      </c>
      <c r="P76" s="15" t="s">
        <v>476</v>
      </c>
      <c r="Q76" s="48">
        <v>529435</v>
      </c>
      <c r="R76" s="11" t="s">
        <v>45</v>
      </c>
      <c r="S76" s="120">
        <v>16295</v>
      </c>
      <c r="T76" s="85">
        <v>107.03</v>
      </c>
      <c r="U76" s="86">
        <v>29</v>
      </c>
      <c r="V76" s="123">
        <v>46.825625000000002</v>
      </c>
      <c r="W76" s="85">
        <f t="shared" si="14"/>
        <v>10864</v>
      </c>
      <c r="X76" s="86">
        <v>0</v>
      </c>
      <c r="Y76" s="85">
        <v>16.054500000000001</v>
      </c>
      <c r="Z76" s="86">
        <f t="shared" si="15"/>
        <v>0</v>
      </c>
      <c r="AA76" s="86">
        <f t="shared" si="16"/>
        <v>10864</v>
      </c>
      <c r="AB76" s="85">
        <v>122.77</v>
      </c>
      <c r="AC76" s="85">
        <v>27</v>
      </c>
      <c r="AD76" s="124">
        <f t="shared" si="17"/>
        <v>73.661999999999992</v>
      </c>
      <c r="AE76" s="86">
        <f t="shared" si="18"/>
        <v>7955</v>
      </c>
      <c r="AF76" s="85">
        <v>0</v>
      </c>
      <c r="AG76" s="85">
        <v>36.831000000000003</v>
      </c>
      <c r="AH76" s="85">
        <f t="shared" si="19"/>
        <v>0</v>
      </c>
      <c r="AI76" s="86">
        <f t="shared" si="20"/>
        <v>18819</v>
      </c>
      <c r="AJ76" s="86">
        <f t="shared" si="21"/>
        <v>2524</v>
      </c>
      <c r="AK76" s="122"/>
      <c r="AL76" s="85">
        <v>122.77</v>
      </c>
      <c r="AM76" s="85">
        <v>27</v>
      </c>
      <c r="AN76" s="124">
        <f t="shared" si="22"/>
        <v>73.661999999999992</v>
      </c>
      <c r="AO76" s="86">
        <f t="shared" si="23"/>
        <v>7955</v>
      </c>
      <c r="AP76" s="85">
        <v>0</v>
      </c>
      <c r="AQ76" s="85">
        <v>36.831000000000003</v>
      </c>
      <c r="AR76" s="85">
        <f t="shared" si="24"/>
        <v>0</v>
      </c>
      <c r="AS76" s="86">
        <f t="shared" si="25"/>
        <v>18819</v>
      </c>
      <c r="AT76" s="120">
        <f t="shared" si="26"/>
        <v>0</v>
      </c>
      <c r="AU76" s="86">
        <v>18819</v>
      </c>
      <c r="AV76" s="120">
        <f t="shared" si="27"/>
        <v>0</v>
      </c>
    </row>
    <row r="77" spans="1:48" s="73" customFormat="1" ht="13.5" customHeight="1" x14ac:dyDescent="0.2">
      <c r="A77" s="52" t="s">
        <v>35</v>
      </c>
      <c r="B77" s="52" t="s">
        <v>36</v>
      </c>
      <c r="C77" s="14" t="s">
        <v>37</v>
      </c>
      <c r="D77" s="52" t="s">
        <v>51</v>
      </c>
      <c r="E77" s="67">
        <v>305987</v>
      </c>
      <c r="F77" s="52" t="s">
        <v>52</v>
      </c>
      <c r="G77" s="15" t="s">
        <v>40</v>
      </c>
      <c r="H77" s="16">
        <v>100018897</v>
      </c>
      <c r="I77" s="68">
        <v>710276346</v>
      </c>
      <c r="J77" s="68">
        <v>305987</v>
      </c>
      <c r="K77" s="52" t="s">
        <v>53</v>
      </c>
      <c r="L77" s="12" t="s">
        <v>35</v>
      </c>
      <c r="M77" s="15" t="s">
        <v>56</v>
      </c>
      <c r="N77" s="49">
        <v>90301</v>
      </c>
      <c r="O77" s="15" t="s">
        <v>54</v>
      </c>
      <c r="P77" s="15" t="s">
        <v>57</v>
      </c>
      <c r="Q77" s="48">
        <v>503801</v>
      </c>
      <c r="R77" s="11" t="s">
        <v>45</v>
      </c>
      <c r="S77" s="120">
        <v>3933</v>
      </c>
      <c r="T77" s="85">
        <v>107.03</v>
      </c>
      <c r="U77" s="86">
        <v>7</v>
      </c>
      <c r="V77" s="123">
        <v>46.825625000000002</v>
      </c>
      <c r="W77" s="85">
        <f t="shared" si="14"/>
        <v>2622</v>
      </c>
      <c r="X77" s="86">
        <v>0</v>
      </c>
      <c r="Y77" s="85">
        <v>16.054500000000001</v>
      </c>
      <c r="Z77" s="86">
        <f t="shared" si="15"/>
        <v>0</v>
      </c>
      <c r="AA77" s="86">
        <f t="shared" si="16"/>
        <v>2622</v>
      </c>
      <c r="AB77" s="85">
        <v>122.77</v>
      </c>
      <c r="AC77" s="85">
        <v>6</v>
      </c>
      <c r="AD77" s="124">
        <f t="shared" si="17"/>
        <v>73.661999999999992</v>
      </c>
      <c r="AE77" s="86">
        <f t="shared" si="18"/>
        <v>1768</v>
      </c>
      <c r="AF77" s="85">
        <v>0</v>
      </c>
      <c r="AG77" s="85">
        <v>36.831000000000003</v>
      </c>
      <c r="AH77" s="85">
        <f t="shared" si="19"/>
        <v>0</v>
      </c>
      <c r="AI77" s="86">
        <f t="shared" si="20"/>
        <v>4390</v>
      </c>
      <c r="AJ77" s="86">
        <f t="shared" si="21"/>
        <v>457</v>
      </c>
      <c r="AK77" s="122"/>
      <c r="AL77" s="85">
        <v>122.77</v>
      </c>
      <c r="AM77" s="85">
        <v>6</v>
      </c>
      <c r="AN77" s="124">
        <f t="shared" si="22"/>
        <v>73.661999999999992</v>
      </c>
      <c r="AO77" s="86">
        <f t="shared" si="23"/>
        <v>1768</v>
      </c>
      <c r="AP77" s="85">
        <v>0</v>
      </c>
      <c r="AQ77" s="85">
        <v>36.831000000000003</v>
      </c>
      <c r="AR77" s="85">
        <f t="shared" si="24"/>
        <v>0</v>
      </c>
      <c r="AS77" s="86">
        <f t="shared" si="25"/>
        <v>4390</v>
      </c>
      <c r="AT77" s="120">
        <f t="shared" si="26"/>
        <v>0</v>
      </c>
      <c r="AU77" s="86">
        <v>4390</v>
      </c>
      <c r="AV77" s="120">
        <f t="shared" si="27"/>
        <v>0</v>
      </c>
    </row>
    <row r="78" spans="1:48" s="73" customFormat="1" ht="13.5" customHeight="1" x14ac:dyDescent="0.2">
      <c r="A78" s="10" t="s">
        <v>35</v>
      </c>
      <c r="B78" s="14" t="s">
        <v>36</v>
      </c>
      <c r="C78" s="14" t="s">
        <v>37</v>
      </c>
      <c r="D78" s="14" t="s">
        <v>411</v>
      </c>
      <c r="E78" s="58">
        <v>304557</v>
      </c>
      <c r="F78" s="15" t="s">
        <v>412</v>
      </c>
      <c r="G78" s="15" t="s">
        <v>40</v>
      </c>
      <c r="H78" s="16">
        <v>100000553</v>
      </c>
      <c r="I78" s="62">
        <v>710000758</v>
      </c>
      <c r="J78" s="13">
        <v>31810497</v>
      </c>
      <c r="K78" s="15" t="s">
        <v>92</v>
      </c>
      <c r="L78" s="12" t="s">
        <v>35</v>
      </c>
      <c r="M78" s="15" t="s">
        <v>396</v>
      </c>
      <c r="N78" s="49">
        <v>83154</v>
      </c>
      <c r="O78" s="15" t="s">
        <v>413</v>
      </c>
      <c r="P78" s="15" t="s">
        <v>418</v>
      </c>
      <c r="Q78" s="48">
        <v>529354</v>
      </c>
      <c r="R78" s="11" t="s">
        <v>45</v>
      </c>
      <c r="S78" s="120">
        <v>26410</v>
      </c>
      <c r="T78" s="85">
        <v>107.03</v>
      </c>
      <c r="U78" s="86">
        <v>47</v>
      </c>
      <c r="V78" s="123">
        <v>46.825625000000002</v>
      </c>
      <c r="W78" s="85">
        <f t="shared" si="14"/>
        <v>17606</v>
      </c>
      <c r="X78" s="86">
        <v>0</v>
      </c>
      <c r="Y78" s="85">
        <v>16.054500000000001</v>
      </c>
      <c r="Z78" s="86">
        <f t="shared" si="15"/>
        <v>0</v>
      </c>
      <c r="AA78" s="86">
        <f t="shared" si="16"/>
        <v>17606</v>
      </c>
      <c r="AB78" s="85">
        <v>122.77</v>
      </c>
      <c r="AC78" s="85">
        <v>50</v>
      </c>
      <c r="AD78" s="124">
        <f t="shared" si="17"/>
        <v>73.661999999999992</v>
      </c>
      <c r="AE78" s="86">
        <f t="shared" si="18"/>
        <v>14732</v>
      </c>
      <c r="AF78" s="85">
        <v>0</v>
      </c>
      <c r="AG78" s="85">
        <v>36.831000000000003</v>
      </c>
      <c r="AH78" s="85">
        <f t="shared" si="19"/>
        <v>0</v>
      </c>
      <c r="AI78" s="86">
        <f t="shared" si="20"/>
        <v>32338</v>
      </c>
      <c r="AJ78" s="86">
        <f t="shared" si="21"/>
        <v>5928</v>
      </c>
      <c r="AK78" s="122"/>
      <c r="AL78" s="85">
        <v>122.77</v>
      </c>
      <c r="AM78" s="85">
        <v>50</v>
      </c>
      <c r="AN78" s="124">
        <f t="shared" si="22"/>
        <v>73.661999999999992</v>
      </c>
      <c r="AO78" s="86">
        <f t="shared" si="23"/>
        <v>14732</v>
      </c>
      <c r="AP78" s="85">
        <v>0</v>
      </c>
      <c r="AQ78" s="85">
        <v>36.831000000000003</v>
      </c>
      <c r="AR78" s="85">
        <f t="shared" si="24"/>
        <v>0</v>
      </c>
      <c r="AS78" s="86">
        <f t="shared" si="25"/>
        <v>32338</v>
      </c>
      <c r="AT78" s="120">
        <f t="shared" si="26"/>
        <v>0</v>
      </c>
      <c r="AU78" s="86">
        <v>32338</v>
      </c>
      <c r="AV78" s="120">
        <f t="shared" si="27"/>
        <v>0</v>
      </c>
    </row>
    <row r="79" spans="1:48" s="73" customFormat="1" ht="13.5" customHeight="1" x14ac:dyDescent="0.2">
      <c r="A79" s="10" t="s">
        <v>35</v>
      </c>
      <c r="B79" s="14" t="s">
        <v>36</v>
      </c>
      <c r="C79" s="14" t="s">
        <v>37</v>
      </c>
      <c r="D79" s="14" t="s">
        <v>156</v>
      </c>
      <c r="E79" s="58">
        <v>304786</v>
      </c>
      <c r="F79" s="15" t="s">
        <v>157</v>
      </c>
      <c r="G79" s="15" t="s">
        <v>40</v>
      </c>
      <c r="H79" s="16">
        <v>100001388</v>
      </c>
      <c r="I79" s="62">
        <v>710001576</v>
      </c>
      <c r="J79" s="13">
        <v>304786</v>
      </c>
      <c r="K79" s="15" t="s">
        <v>48</v>
      </c>
      <c r="L79" s="12" t="s">
        <v>35</v>
      </c>
      <c r="M79" s="15" t="s">
        <v>42</v>
      </c>
      <c r="N79" s="49">
        <v>90028</v>
      </c>
      <c r="O79" s="15" t="s">
        <v>158</v>
      </c>
      <c r="P79" s="15" t="s">
        <v>159</v>
      </c>
      <c r="Q79" s="48">
        <v>507938</v>
      </c>
      <c r="R79" s="11" t="s">
        <v>45</v>
      </c>
      <c r="S79" s="120">
        <v>28095</v>
      </c>
      <c r="T79" s="85">
        <v>107.03</v>
      </c>
      <c r="U79" s="86">
        <v>50</v>
      </c>
      <c r="V79" s="123">
        <v>46.825625000000002</v>
      </c>
      <c r="W79" s="85">
        <f t="shared" si="14"/>
        <v>18730</v>
      </c>
      <c r="X79" s="86">
        <v>0</v>
      </c>
      <c r="Y79" s="85">
        <v>16.054500000000001</v>
      </c>
      <c r="Z79" s="86">
        <f t="shared" si="15"/>
        <v>0</v>
      </c>
      <c r="AA79" s="86">
        <f t="shared" si="16"/>
        <v>18730</v>
      </c>
      <c r="AB79" s="85">
        <v>122.77</v>
      </c>
      <c r="AC79" s="85">
        <v>36</v>
      </c>
      <c r="AD79" s="124">
        <f t="shared" si="17"/>
        <v>73.661999999999992</v>
      </c>
      <c r="AE79" s="86">
        <f t="shared" si="18"/>
        <v>10607</v>
      </c>
      <c r="AF79" s="85">
        <v>0</v>
      </c>
      <c r="AG79" s="85">
        <v>36.831000000000003</v>
      </c>
      <c r="AH79" s="85">
        <f t="shared" si="19"/>
        <v>0</v>
      </c>
      <c r="AI79" s="86">
        <f t="shared" si="20"/>
        <v>29337</v>
      </c>
      <c r="AJ79" s="86">
        <f t="shared" si="21"/>
        <v>1242</v>
      </c>
      <c r="AK79" s="122"/>
      <c r="AL79" s="85">
        <v>122.77</v>
      </c>
      <c r="AM79" s="85">
        <v>36</v>
      </c>
      <c r="AN79" s="124">
        <f t="shared" si="22"/>
        <v>73.661999999999992</v>
      </c>
      <c r="AO79" s="86">
        <f t="shared" si="23"/>
        <v>10607</v>
      </c>
      <c r="AP79" s="85">
        <v>0</v>
      </c>
      <c r="AQ79" s="85">
        <v>36.831000000000003</v>
      </c>
      <c r="AR79" s="85">
        <f t="shared" si="24"/>
        <v>0</v>
      </c>
      <c r="AS79" s="86">
        <f t="shared" si="25"/>
        <v>29337</v>
      </c>
      <c r="AT79" s="120">
        <f t="shared" si="26"/>
        <v>0</v>
      </c>
      <c r="AU79" s="86">
        <v>29337</v>
      </c>
      <c r="AV79" s="120">
        <f t="shared" si="27"/>
        <v>0</v>
      </c>
    </row>
    <row r="80" spans="1:48" s="73" customFormat="1" ht="13.5" customHeight="1" x14ac:dyDescent="0.2">
      <c r="A80" s="10" t="s">
        <v>35</v>
      </c>
      <c r="B80" s="14" t="s">
        <v>36</v>
      </c>
      <c r="C80" s="14" t="s">
        <v>37</v>
      </c>
      <c r="D80" s="14" t="s">
        <v>274</v>
      </c>
      <c r="E80" s="58">
        <v>305081</v>
      </c>
      <c r="F80" s="15" t="s">
        <v>275</v>
      </c>
      <c r="G80" s="15" t="s">
        <v>40</v>
      </c>
      <c r="H80" s="16">
        <v>100001124</v>
      </c>
      <c r="I80" s="62">
        <v>31813020</v>
      </c>
      <c r="J80" s="13">
        <v>305081</v>
      </c>
      <c r="K80" s="15" t="s">
        <v>48</v>
      </c>
      <c r="L80" s="12" t="s">
        <v>35</v>
      </c>
      <c r="M80" s="15" t="s">
        <v>30</v>
      </c>
      <c r="N80" s="49">
        <v>90031</v>
      </c>
      <c r="O80" s="15" t="s">
        <v>276</v>
      </c>
      <c r="P80" s="15" t="s">
        <v>279</v>
      </c>
      <c r="Q80" s="48">
        <v>508233</v>
      </c>
      <c r="R80" s="11" t="s">
        <v>86</v>
      </c>
      <c r="S80" s="120">
        <v>14048</v>
      </c>
      <c r="T80" s="85">
        <v>107.03</v>
      </c>
      <c r="U80" s="86">
        <v>25</v>
      </c>
      <c r="V80" s="123">
        <v>46.825625000000002</v>
      </c>
      <c r="W80" s="85">
        <f t="shared" si="14"/>
        <v>9365</v>
      </c>
      <c r="X80" s="86">
        <v>0</v>
      </c>
      <c r="Y80" s="85">
        <v>16.054500000000001</v>
      </c>
      <c r="Z80" s="86">
        <f t="shared" si="15"/>
        <v>0</v>
      </c>
      <c r="AA80" s="86">
        <f t="shared" si="16"/>
        <v>9365</v>
      </c>
      <c r="AB80" s="85">
        <v>122.77</v>
      </c>
      <c r="AC80" s="85">
        <v>18</v>
      </c>
      <c r="AD80" s="124">
        <f t="shared" si="17"/>
        <v>73.661999999999992</v>
      </c>
      <c r="AE80" s="86">
        <f t="shared" si="18"/>
        <v>5304</v>
      </c>
      <c r="AF80" s="85">
        <v>0</v>
      </c>
      <c r="AG80" s="85">
        <v>36.831000000000003</v>
      </c>
      <c r="AH80" s="85">
        <f t="shared" si="19"/>
        <v>0</v>
      </c>
      <c r="AI80" s="86">
        <f t="shared" si="20"/>
        <v>14669</v>
      </c>
      <c r="AJ80" s="86">
        <f t="shared" si="21"/>
        <v>621</v>
      </c>
      <c r="AK80" s="122"/>
      <c r="AL80" s="85">
        <v>122.77</v>
      </c>
      <c r="AM80" s="85">
        <v>18</v>
      </c>
      <c r="AN80" s="124">
        <f t="shared" si="22"/>
        <v>73.661999999999992</v>
      </c>
      <c r="AO80" s="86">
        <f t="shared" si="23"/>
        <v>5304</v>
      </c>
      <c r="AP80" s="85">
        <v>0</v>
      </c>
      <c r="AQ80" s="85">
        <v>36.831000000000003</v>
      </c>
      <c r="AR80" s="85">
        <f t="shared" si="24"/>
        <v>0</v>
      </c>
      <c r="AS80" s="86">
        <f t="shared" si="25"/>
        <v>14669</v>
      </c>
      <c r="AT80" s="120">
        <f t="shared" si="26"/>
        <v>0</v>
      </c>
      <c r="AU80" s="86">
        <v>14669</v>
      </c>
      <c r="AV80" s="120">
        <f t="shared" si="27"/>
        <v>0</v>
      </c>
    </row>
    <row r="81" spans="1:48" s="73" customFormat="1" ht="13.5" customHeight="1" x14ac:dyDescent="0.2">
      <c r="A81" s="10" t="s">
        <v>35</v>
      </c>
      <c r="B81" s="14" t="s">
        <v>36</v>
      </c>
      <c r="C81" s="14" t="s">
        <v>37</v>
      </c>
      <c r="D81" s="14" t="s">
        <v>192</v>
      </c>
      <c r="E81" s="58">
        <v>304883</v>
      </c>
      <c r="F81" s="15" t="s">
        <v>193</v>
      </c>
      <c r="G81" s="15" t="s">
        <v>40</v>
      </c>
      <c r="H81" s="16">
        <v>100001032</v>
      </c>
      <c r="I81" s="62">
        <v>31811604</v>
      </c>
      <c r="J81" s="13">
        <v>304883</v>
      </c>
      <c r="K81" s="15" t="s">
        <v>48</v>
      </c>
      <c r="L81" s="12" t="s">
        <v>35</v>
      </c>
      <c r="M81" s="15" t="s">
        <v>30</v>
      </c>
      <c r="N81" s="49">
        <v>90067</v>
      </c>
      <c r="O81" s="15" t="s">
        <v>194</v>
      </c>
      <c r="P81" s="15" t="s">
        <v>195</v>
      </c>
      <c r="Q81" s="48">
        <v>508039</v>
      </c>
      <c r="R81" s="11" t="s">
        <v>86</v>
      </c>
      <c r="S81" s="120">
        <v>20229</v>
      </c>
      <c r="T81" s="85">
        <v>107.03</v>
      </c>
      <c r="U81" s="86">
        <v>36</v>
      </c>
      <c r="V81" s="123">
        <v>46.825625000000002</v>
      </c>
      <c r="W81" s="85">
        <f t="shared" si="14"/>
        <v>13486</v>
      </c>
      <c r="X81" s="86">
        <v>0</v>
      </c>
      <c r="Y81" s="85">
        <v>16.054500000000001</v>
      </c>
      <c r="Z81" s="86">
        <f t="shared" si="15"/>
        <v>0</v>
      </c>
      <c r="AA81" s="86">
        <f t="shared" si="16"/>
        <v>13486</v>
      </c>
      <c r="AB81" s="85">
        <v>122.77</v>
      </c>
      <c r="AC81" s="85">
        <v>32</v>
      </c>
      <c r="AD81" s="124">
        <f t="shared" si="17"/>
        <v>73.661999999999992</v>
      </c>
      <c r="AE81" s="86">
        <f t="shared" si="18"/>
        <v>9429</v>
      </c>
      <c r="AF81" s="85">
        <v>0</v>
      </c>
      <c r="AG81" s="85">
        <v>36.831000000000003</v>
      </c>
      <c r="AH81" s="85">
        <f t="shared" si="19"/>
        <v>0</v>
      </c>
      <c r="AI81" s="86">
        <f t="shared" si="20"/>
        <v>22915</v>
      </c>
      <c r="AJ81" s="86">
        <f t="shared" si="21"/>
        <v>2686</v>
      </c>
      <c r="AK81" s="122"/>
      <c r="AL81" s="85">
        <v>122.77</v>
      </c>
      <c r="AM81" s="85">
        <v>32</v>
      </c>
      <c r="AN81" s="124">
        <f t="shared" si="22"/>
        <v>73.661999999999992</v>
      </c>
      <c r="AO81" s="86">
        <f t="shared" si="23"/>
        <v>9429</v>
      </c>
      <c r="AP81" s="85">
        <v>0</v>
      </c>
      <c r="AQ81" s="85">
        <v>36.831000000000003</v>
      </c>
      <c r="AR81" s="85">
        <f t="shared" si="24"/>
        <v>0</v>
      </c>
      <c r="AS81" s="86">
        <f t="shared" si="25"/>
        <v>22915</v>
      </c>
      <c r="AT81" s="120">
        <f t="shared" si="26"/>
        <v>0</v>
      </c>
      <c r="AU81" s="86">
        <v>22915</v>
      </c>
      <c r="AV81" s="120">
        <f t="shared" si="27"/>
        <v>0</v>
      </c>
    </row>
    <row r="82" spans="1:48" s="73" customFormat="1" ht="13.5" customHeight="1" x14ac:dyDescent="0.2">
      <c r="A82" s="10" t="s">
        <v>35</v>
      </c>
      <c r="B82" s="14" t="s">
        <v>36</v>
      </c>
      <c r="C82" s="14" t="s">
        <v>37</v>
      </c>
      <c r="D82" s="14" t="s">
        <v>523</v>
      </c>
      <c r="E82" s="58">
        <v>800252</v>
      </c>
      <c r="F82" s="15" t="s">
        <v>524</v>
      </c>
      <c r="G82" s="15" t="s">
        <v>40</v>
      </c>
      <c r="H82" s="16">
        <v>100001382</v>
      </c>
      <c r="I82" s="62">
        <v>710001363</v>
      </c>
      <c r="J82" s="13">
        <v>800252</v>
      </c>
      <c r="K82" s="15" t="s">
        <v>48</v>
      </c>
      <c r="L82" s="12" t="s">
        <v>35</v>
      </c>
      <c r="M82" s="15" t="s">
        <v>42</v>
      </c>
      <c r="N82" s="49">
        <v>90084</v>
      </c>
      <c r="O82" s="15" t="s">
        <v>525</v>
      </c>
      <c r="P82" s="15" t="s">
        <v>526</v>
      </c>
      <c r="Q82" s="48">
        <v>555487</v>
      </c>
      <c r="R82" s="11" t="s">
        <v>45</v>
      </c>
      <c r="S82" s="120">
        <v>7305</v>
      </c>
      <c r="T82" s="85">
        <v>107.03</v>
      </c>
      <c r="U82" s="86">
        <v>13</v>
      </c>
      <c r="V82" s="123">
        <v>46.825625000000002</v>
      </c>
      <c r="W82" s="85">
        <f t="shared" si="14"/>
        <v>4870</v>
      </c>
      <c r="X82" s="86">
        <v>0</v>
      </c>
      <c r="Y82" s="85">
        <v>16.054500000000001</v>
      </c>
      <c r="Z82" s="86">
        <f t="shared" si="15"/>
        <v>0</v>
      </c>
      <c r="AA82" s="86">
        <f t="shared" si="16"/>
        <v>4870</v>
      </c>
      <c r="AB82" s="85">
        <v>122.77</v>
      </c>
      <c r="AC82" s="85">
        <v>13</v>
      </c>
      <c r="AD82" s="124">
        <f t="shared" si="17"/>
        <v>73.661999999999992</v>
      </c>
      <c r="AE82" s="86">
        <f t="shared" si="18"/>
        <v>3830</v>
      </c>
      <c r="AF82" s="85">
        <v>0</v>
      </c>
      <c r="AG82" s="85">
        <v>36.831000000000003</v>
      </c>
      <c r="AH82" s="85">
        <f t="shared" si="19"/>
        <v>0</v>
      </c>
      <c r="AI82" s="86">
        <f t="shared" si="20"/>
        <v>8700</v>
      </c>
      <c r="AJ82" s="86">
        <f t="shared" si="21"/>
        <v>1395</v>
      </c>
      <c r="AK82" s="122"/>
      <c r="AL82" s="85">
        <v>122.77</v>
      </c>
      <c r="AM82" s="85">
        <v>13</v>
      </c>
      <c r="AN82" s="124">
        <f t="shared" si="22"/>
        <v>73.661999999999992</v>
      </c>
      <c r="AO82" s="86">
        <f t="shared" si="23"/>
        <v>3830</v>
      </c>
      <c r="AP82" s="85">
        <v>0</v>
      </c>
      <c r="AQ82" s="85">
        <v>36.831000000000003</v>
      </c>
      <c r="AR82" s="85">
        <f t="shared" si="24"/>
        <v>0</v>
      </c>
      <c r="AS82" s="86">
        <f t="shared" si="25"/>
        <v>8700</v>
      </c>
      <c r="AT82" s="120">
        <f t="shared" si="26"/>
        <v>0</v>
      </c>
      <c r="AU82" s="86">
        <v>8700</v>
      </c>
      <c r="AV82" s="120">
        <f t="shared" si="27"/>
        <v>0</v>
      </c>
    </row>
    <row r="83" spans="1:48" s="73" customFormat="1" ht="13.5" customHeight="1" x14ac:dyDescent="0.2">
      <c r="A83" s="10" t="s">
        <v>35</v>
      </c>
      <c r="B83" s="14" t="s">
        <v>36</v>
      </c>
      <c r="C83" s="14" t="s">
        <v>37</v>
      </c>
      <c r="D83" s="14" t="s">
        <v>481</v>
      </c>
      <c r="E83" s="58">
        <v>603201</v>
      </c>
      <c r="F83" s="15" t="s">
        <v>482</v>
      </c>
      <c r="G83" s="15" t="s">
        <v>40</v>
      </c>
      <c r="H83" s="16">
        <v>100000884</v>
      </c>
      <c r="I83" s="62">
        <v>710034725</v>
      </c>
      <c r="J83" s="13">
        <v>603201</v>
      </c>
      <c r="K83" s="15" t="s">
        <v>48</v>
      </c>
      <c r="L83" s="12" t="s">
        <v>35</v>
      </c>
      <c r="M83" s="15" t="s">
        <v>474</v>
      </c>
      <c r="N83" s="49">
        <v>85101</v>
      </c>
      <c r="O83" s="15" t="s">
        <v>483</v>
      </c>
      <c r="P83" s="15" t="s">
        <v>495</v>
      </c>
      <c r="Q83" s="48">
        <v>529460</v>
      </c>
      <c r="R83" s="11" t="s">
        <v>45</v>
      </c>
      <c r="S83" s="120">
        <v>35400</v>
      </c>
      <c r="T83" s="85">
        <v>107.03</v>
      </c>
      <c r="U83" s="86">
        <v>63</v>
      </c>
      <c r="V83" s="123">
        <v>46.825625000000002</v>
      </c>
      <c r="W83" s="85">
        <f t="shared" si="14"/>
        <v>23600</v>
      </c>
      <c r="X83" s="86">
        <v>0</v>
      </c>
      <c r="Y83" s="85">
        <v>16.054500000000001</v>
      </c>
      <c r="Z83" s="86">
        <f t="shared" si="15"/>
        <v>0</v>
      </c>
      <c r="AA83" s="86">
        <f t="shared" si="16"/>
        <v>23600</v>
      </c>
      <c r="AB83" s="85">
        <v>122.77</v>
      </c>
      <c r="AC83" s="85">
        <v>67</v>
      </c>
      <c r="AD83" s="124">
        <f t="shared" si="17"/>
        <v>73.661999999999992</v>
      </c>
      <c r="AE83" s="86">
        <f t="shared" si="18"/>
        <v>19741</v>
      </c>
      <c r="AF83" s="85">
        <v>0</v>
      </c>
      <c r="AG83" s="85">
        <v>36.831000000000003</v>
      </c>
      <c r="AH83" s="85">
        <f t="shared" si="19"/>
        <v>0</v>
      </c>
      <c r="AI83" s="86">
        <f t="shared" si="20"/>
        <v>43341</v>
      </c>
      <c r="AJ83" s="86">
        <f t="shared" si="21"/>
        <v>7941</v>
      </c>
      <c r="AK83" s="122"/>
      <c r="AL83" s="85">
        <v>122.77</v>
      </c>
      <c r="AM83" s="85">
        <v>67</v>
      </c>
      <c r="AN83" s="124">
        <f t="shared" si="22"/>
        <v>73.661999999999992</v>
      </c>
      <c r="AO83" s="86">
        <f t="shared" si="23"/>
        <v>19741</v>
      </c>
      <c r="AP83" s="85">
        <v>0</v>
      </c>
      <c r="AQ83" s="85">
        <v>36.831000000000003</v>
      </c>
      <c r="AR83" s="85">
        <f t="shared" si="24"/>
        <v>0</v>
      </c>
      <c r="AS83" s="86">
        <f t="shared" si="25"/>
        <v>43341</v>
      </c>
      <c r="AT83" s="120">
        <f t="shared" si="26"/>
        <v>0</v>
      </c>
      <c r="AU83" s="86">
        <v>43341</v>
      </c>
      <c r="AV83" s="120">
        <f t="shared" si="27"/>
        <v>0</v>
      </c>
    </row>
    <row r="84" spans="1:48" s="73" customFormat="1" ht="13.5" customHeight="1" x14ac:dyDescent="0.2">
      <c r="A84" s="10" t="s">
        <v>35</v>
      </c>
      <c r="B84" s="14" t="s">
        <v>36</v>
      </c>
      <c r="C84" s="14" t="s">
        <v>37</v>
      </c>
      <c r="D84" s="14" t="s">
        <v>370</v>
      </c>
      <c r="E84" s="58">
        <v>603155</v>
      </c>
      <c r="F84" s="15" t="s">
        <v>371</v>
      </c>
      <c r="G84" s="15" t="s">
        <v>40</v>
      </c>
      <c r="H84" s="16">
        <v>100019979</v>
      </c>
      <c r="I84" s="62">
        <v>55634818</v>
      </c>
      <c r="J84" s="13">
        <v>55634818</v>
      </c>
      <c r="K84" s="15" t="s">
        <v>48</v>
      </c>
      <c r="L84" s="12" t="s">
        <v>35</v>
      </c>
      <c r="M84" s="15" t="s">
        <v>361</v>
      </c>
      <c r="N84" s="49">
        <v>82103</v>
      </c>
      <c r="O84" s="15" t="s">
        <v>372</v>
      </c>
      <c r="P84" s="15" t="s">
        <v>16709</v>
      </c>
      <c r="Q84" s="48"/>
      <c r="R84" s="11" t="s">
        <v>86</v>
      </c>
      <c r="S84" s="120">
        <f>0</f>
        <v>0</v>
      </c>
      <c r="T84" s="85">
        <v>107.03</v>
      </c>
      <c r="U84" s="86"/>
      <c r="V84" s="123">
        <v>46.825625000000002</v>
      </c>
      <c r="W84" s="85">
        <f t="shared" si="14"/>
        <v>0</v>
      </c>
      <c r="X84" s="86"/>
      <c r="Y84" s="85">
        <v>16.054500000000001</v>
      </c>
      <c r="Z84" s="86">
        <f t="shared" si="15"/>
        <v>0</v>
      </c>
      <c r="AA84" s="86">
        <f t="shared" si="16"/>
        <v>0</v>
      </c>
      <c r="AB84" s="85">
        <v>122.77</v>
      </c>
      <c r="AC84" s="85">
        <v>2</v>
      </c>
      <c r="AD84" s="124">
        <f t="shared" si="17"/>
        <v>73.661999999999992</v>
      </c>
      <c r="AE84" s="86">
        <f t="shared" si="18"/>
        <v>589</v>
      </c>
      <c r="AF84" s="85">
        <v>0</v>
      </c>
      <c r="AG84" s="85">
        <v>36.831000000000003</v>
      </c>
      <c r="AH84" s="85">
        <f t="shared" si="19"/>
        <v>0</v>
      </c>
      <c r="AI84" s="86">
        <f t="shared" si="20"/>
        <v>589</v>
      </c>
      <c r="AJ84" s="86">
        <f t="shared" si="21"/>
        <v>589</v>
      </c>
      <c r="AK84" s="125">
        <v>45170</v>
      </c>
      <c r="AL84" s="85">
        <v>122.77</v>
      </c>
      <c r="AM84" s="85">
        <v>2</v>
      </c>
      <c r="AN84" s="124">
        <f t="shared" si="22"/>
        <v>73.661999999999992</v>
      </c>
      <c r="AO84" s="86">
        <f t="shared" si="23"/>
        <v>589</v>
      </c>
      <c r="AP84" s="85">
        <v>0</v>
      </c>
      <c r="AQ84" s="85">
        <v>36.831000000000003</v>
      </c>
      <c r="AR84" s="85">
        <f t="shared" si="24"/>
        <v>0</v>
      </c>
      <c r="AS84" s="86">
        <f t="shared" si="25"/>
        <v>589</v>
      </c>
      <c r="AT84" s="120">
        <f t="shared" si="26"/>
        <v>0</v>
      </c>
      <c r="AU84" s="86">
        <v>589</v>
      </c>
      <c r="AV84" s="120">
        <f t="shared" si="27"/>
        <v>0</v>
      </c>
    </row>
    <row r="85" spans="1:48" s="73" customFormat="1" ht="13.5" customHeight="1" x14ac:dyDescent="0.2">
      <c r="A85" s="10" t="s">
        <v>35</v>
      </c>
      <c r="B85" s="14" t="s">
        <v>36</v>
      </c>
      <c r="C85" s="14" t="s">
        <v>37</v>
      </c>
      <c r="D85" s="14" t="s">
        <v>274</v>
      </c>
      <c r="E85" s="58">
        <v>305081</v>
      </c>
      <c r="F85" s="15" t="s">
        <v>275</v>
      </c>
      <c r="G85" s="15" t="s">
        <v>40</v>
      </c>
      <c r="H85" s="16">
        <v>100001126</v>
      </c>
      <c r="I85" s="62">
        <v>31813011</v>
      </c>
      <c r="J85" s="13">
        <v>305081</v>
      </c>
      <c r="K85" s="15" t="s">
        <v>48</v>
      </c>
      <c r="L85" s="12" t="s">
        <v>35</v>
      </c>
      <c r="M85" s="15" t="s">
        <v>30</v>
      </c>
      <c r="N85" s="49">
        <v>90031</v>
      </c>
      <c r="O85" s="15" t="s">
        <v>276</v>
      </c>
      <c r="P85" s="15" t="s">
        <v>278</v>
      </c>
      <c r="Q85" s="48">
        <v>508233</v>
      </c>
      <c r="R85" s="11" t="s">
        <v>86</v>
      </c>
      <c r="S85" s="120">
        <v>48324</v>
      </c>
      <c r="T85" s="85">
        <v>107.03</v>
      </c>
      <c r="U85" s="86">
        <v>86</v>
      </c>
      <c r="V85" s="123">
        <v>46.825625000000002</v>
      </c>
      <c r="W85" s="85">
        <f t="shared" si="14"/>
        <v>32216</v>
      </c>
      <c r="X85" s="86">
        <v>0</v>
      </c>
      <c r="Y85" s="85">
        <v>16.054500000000001</v>
      </c>
      <c r="Z85" s="86">
        <f t="shared" si="15"/>
        <v>0</v>
      </c>
      <c r="AA85" s="86">
        <f t="shared" si="16"/>
        <v>32216</v>
      </c>
      <c r="AB85" s="85">
        <v>122.77</v>
      </c>
      <c r="AC85" s="85">
        <v>79</v>
      </c>
      <c r="AD85" s="124">
        <f t="shared" si="17"/>
        <v>73.661999999999992</v>
      </c>
      <c r="AE85" s="86">
        <f t="shared" si="18"/>
        <v>23277</v>
      </c>
      <c r="AF85" s="85">
        <v>0</v>
      </c>
      <c r="AG85" s="85">
        <v>36.831000000000003</v>
      </c>
      <c r="AH85" s="85">
        <f t="shared" si="19"/>
        <v>0</v>
      </c>
      <c r="AI85" s="86">
        <f t="shared" si="20"/>
        <v>55493</v>
      </c>
      <c r="AJ85" s="86">
        <f t="shared" si="21"/>
        <v>7169</v>
      </c>
      <c r="AK85" s="122"/>
      <c r="AL85" s="85">
        <v>122.77</v>
      </c>
      <c r="AM85" s="85">
        <v>79</v>
      </c>
      <c r="AN85" s="124">
        <f t="shared" si="22"/>
        <v>73.661999999999992</v>
      </c>
      <c r="AO85" s="86">
        <f t="shared" si="23"/>
        <v>23277</v>
      </c>
      <c r="AP85" s="85">
        <v>0</v>
      </c>
      <c r="AQ85" s="85">
        <v>36.831000000000003</v>
      </c>
      <c r="AR85" s="85">
        <f t="shared" si="24"/>
        <v>0</v>
      </c>
      <c r="AS85" s="86">
        <f t="shared" si="25"/>
        <v>55493</v>
      </c>
      <c r="AT85" s="120">
        <f t="shared" si="26"/>
        <v>0</v>
      </c>
      <c r="AU85" s="86">
        <v>55493</v>
      </c>
      <c r="AV85" s="120">
        <f t="shared" si="27"/>
        <v>0</v>
      </c>
    </row>
    <row r="86" spans="1:48" s="73" customFormat="1" ht="13.5" customHeight="1" x14ac:dyDescent="0.2">
      <c r="A86" s="10" t="s">
        <v>35</v>
      </c>
      <c r="B86" s="14" t="s">
        <v>36</v>
      </c>
      <c r="C86" s="14" t="s">
        <v>37</v>
      </c>
      <c r="D86" s="14" t="s">
        <v>162</v>
      </c>
      <c r="E86" s="58">
        <v>304794</v>
      </c>
      <c r="F86" s="15" t="s">
        <v>163</v>
      </c>
      <c r="G86" s="15" t="s">
        <v>40</v>
      </c>
      <c r="H86" s="16">
        <v>100001188</v>
      </c>
      <c r="I86" s="62">
        <v>710001592</v>
      </c>
      <c r="J86" s="13">
        <v>304794</v>
      </c>
      <c r="K86" s="15" t="s">
        <v>48</v>
      </c>
      <c r="L86" s="12" t="s">
        <v>35</v>
      </c>
      <c r="M86" s="15" t="s">
        <v>106</v>
      </c>
      <c r="N86" s="49">
        <v>90086</v>
      </c>
      <c r="O86" s="15" t="s">
        <v>164</v>
      </c>
      <c r="P86" s="15" t="s">
        <v>165</v>
      </c>
      <c r="Q86" s="48">
        <v>507946</v>
      </c>
      <c r="R86" s="11" t="s">
        <v>45</v>
      </c>
      <c r="S86" s="120">
        <v>11800</v>
      </c>
      <c r="T86" s="85">
        <v>107.03</v>
      </c>
      <c r="U86" s="86">
        <v>21</v>
      </c>
      <c r="V86" s="123">
        <v>46.825625000000002</v>
      </c>
      <c r="W86" s="85">
        <f t="shared" si="14"/>
        <v>7867</v>
      </c>
      <c r="X86" s="86">
        <v>0</v>
      </c>
      <c r="Y86" s="85">
        <v>16.054500000000001</v>
      </c>
      <c r="Z86" s="86">
        <f t="shared" si="15"/>
        <v>0</v>
      </c>
      <c r="AA86" s="86">
        <f t="shared" si="16"/>
        <v>7867</v>
      </c>
      <c r="AB86" s="85">
        <v>122.77</v>
      </c>
      <c r="AC86" s="85">
        <v>19</v>
      </c>
      <c r="AD86" s="124">
        <f t="shared" si="17"/>
        <v>73.661999999999992</v>
      </c>
      <c r="AE86" s="86">
        <f t="shared" si="18"/>
        <v>5598</v>
      </c>
      <c r="AF86" s="85">
        <v>0</v>
      </c>
      <c r="AG86" s="85">
        <v>36.831000000000003</v>
      </c>
      <c r="AH86" s="85">
        <f t="shared" si="19"/>
        <v>0</v>
      </c>
      <c r="AI86" s="86">
        <f t="shared" si="20"/>
        <v>13465</v>
      </c>
      <c r="AJ86" s="86">
        <f t="shared" si="21"/>
        <v>1665</v>
      </c>
      <c r="AK86" s="122"/>
      <c r="AL86" s="85">
        <v>122.77</v>
      </c>
      <c r="AM86" s="85">
        <v>19</v>
      </c>
      <c r="AN86" s="124">
        <f t="shared" si="22"/>
        <v>73.661999999999992</v>
      </c>
      <c r="AO86" s="86">
        <f t="shared" si="23"/>
        <v>5598</v>
      </c>
      <c r="AP86" s="85">
        <v>0</v>
      </c>
      <c r="AQ86" s="85">
        <v>36.831000000000003</v>
      </c>
      <c r="AR86" s="85">
        <f t="shared" si="24"/>
        <v>0</v>
      </c>
      <c r="AS86" s="86">
        <f t="shared" si="25"/>
        <v>13465</v>
      </c>
      <c r="AT86" s="120">
        <f t="shared" si="26"/>
        <v>0</v>
      </c>
      <c r="AU86" s="86">
        <v>13465</v>
      </c>
      <c r="AV86" s="120">
        <f t="shared" si="27"/>
        <v>0</v>
      </c>
    </row>
    <row r="87" spans="1:48" s="73" customFormat="1" ht="13.5" customHeight="1" x14ac:dyDescent="0.2">
      <c r="A87" s="10" t="s">
        <v>35</v>
      </c>
      <c r="B87" s="14" t="s">
        <v>36</v>
      </c>
      <c r="C87" s="14" t="s">
        <v>37</v>
      </c>
      <c r="D87" s="14" t="s">
        <v>166</v>
      </c>
      <c r="E87" s="58">
        <v>304808</v>
      </c>
      <c r="F87" s="15" t="s">
        <v>167</v>
      </c>
      <c r="G87" s="15" t="s">
        <v>40</v>
      </c>
      <c r="H87" s="16">
        <v>100001019</v>
      </c>
      <c r="I87" s="62">
        <v>710001606</v>
      </c>
      <c r="J87" s="13">
        <v>304808</v>
      </c>
      <c r="K87" s="15" t="s">
        <v>48</v>
      </c>
      <c r="L87" s="12" t="s">
        <v>35</v>
      </c>
      <c r="M87" s="15" t="s">
        <v>30</v>
      </c>
      <c r="N87" s="49">
        <v>90054</v>
      </c>
      <c r="O87" s="15" t="s">
        <v>168</v>
      </c>
      <c r="P87" s="15" t="s">
        <v>169</v>
      </c>
      <c r="Q87" s="48">
        <v>507954</v>
      </c>
      <c r="R87" s="11" t="s">
        <v>45</v>
      </c>
      <c r="S87" s="120">
        <v>12362</v>
      </c>
      <c r="T87" s="85">
        <v>107.03</v>
      </c>
      <c r="U87" s="86">
        <v>22</v>
      </c>
      <c r="V87" s="123">
        <v>46.825625000000002</v>
      </c>
      <c r="W87" s="85">
        <f t="shared" si="14"/>
        <v>8241</v>
      </c>
      <c r="X87" s="86">
        <v>0</v>
      </c>
      <c r="Y87" s="85">
        <v>16.054500000000001</v>
      </c>
      <c r="Z87" s="86">
        <f t="shared" si="15"/>
        <v>0</v>
      </c>
      <c r="AA87" s="86">
        <f t="shared" si="16"/>
        <v>8241</v>
      </c>
      <c r="AB87" s="85">
        <v>122.77</v>
      </c>
      <c r="AC87" s="85">
        <v>28</v>
      </c>
      <c r="AD87" s="124">
        <f t="shared" si="17"/>
        <v>73.661999999999992</v>
      </c>
      <c r="AE87" s="86">
        <f t="shared" si="18"/>
        <v>8250</v>
      </c>
      <c r="AF87" s="85">
        <v>0</v>
      </c>
      <c r="AG87" s="85">
        <v>36.831000000000003</v>
      </c>
      <c r="AH87" s="85">
        <f t="shared" si="19"/>
        <v>0</v>
      </c>
      <c r="AI87" s="86">
        <f t="shared" si="20"/>
        <v>16491</v>
      </c>
      <c r="AJ87" s="86">
        <f t="shared" si="21"/>
        <v>4129</v>
      </c>
      <c r="AK87" s="122"/>
      <c r="AL87" s="85">
        <v>122.77</v>
      </c>
      <c r="AM87" s="85">
        <v>28</v>
      </c>
      <c r="AN87" s="124">
        <f t="shared" si="22"/>
        <v>73.661999999999992</v>
      </c>
      <c r="AO87" s="86">
        <f t="shared" si="23"/>
        <v>8250</v>
      </c>
      <c r="AP87" s="85">
        <v>0</v>
      </c>
      <c r="AQ87" s="85">
        <v>36.831000000000003</v>
      </c>
      <c r="AR87" s="85">
        <f t="shared" si="24"/>
        <v>0</v>
      </c>
      <c r="AS87" s="86">
        <f t="shared" si="25"/>
        <v>16491</v>
      </c>
      <c r="AT87" s="120">
        <f t="shared" si="26"/>
        <v>0</v>
      </c>
      <c r="AU87" s="86">
        <v>16491</v>
      </c>
      <c r="AV87" s="120">
        <f t="shared" si="27"/>
        <v>0</v>
      </c>
    </row>
    <row r="88" spans="1:48" s="73" customFormat="1" ht="13.5" customHeight="1" x14ac:dyDescent="0.2">
      <c r="A88" s="10" t="s">
        <v>35</v>
      </c>
      <c r="B88" s="14" t="s">
        <v>36</v>
      </c>
      <c r="C88" s="14" t="s">
        <v>37</v>
      </c>
      <c r="D88" s="14" t="s">
        <v>204</v>
      </c>
      <c r="E88" s="58">
        <v>304913</v>
      </c>
      <c r="F88" s="15" t="s">
        <v>205</v>
      </c>
      <c r="G88" s="15" t="s">
        <v>40</v>
      </c>
      <c r="H88" s="16">
        <v>100001050</v>
      </c>
      <c r="I88" s="62">
        <v>36064335</v>
      </c>
      <c r="J88" s="13">
        <v>304913</v>
      </c>
      <c r="K88" s="15" t="s">
        <v>48</v>
      </c>
      <c r="L88" s="12" t="s">
        <v>35</v>
      </c>
      <c r="M88" s="15" t="s">
        <v>30</v>
      </c>
      <c r="N88" s="49">
        <v>90101</v>
      </c>
      <c r="O88" s="15" t="s">
        <v>206</v>
      </c>
      <c r="P88" s="15" t="s">
        <v>207</v>
      </c>
      <c r="Q88" s="48">
        <v>508063</v>
      </c>
      <c r="R88" s="11" t="s">
        <v>86</v>
      </c>
      <c r="S88" s="120">
        <v>130556</v>
      </c>
      <c r="T88" s="85">
        <v>107.03</v>
      </c>
      <c r="U88" s="86">
        <v>232</v>
      </c>
      <c r="V88" s="123">
        <v>46.825625000000002</v>
      </c>
      <c r="W88" s="85">
        <f t="shared" si="14"/>
        <v>86908</v>
      </c>
      <c r="X88" s="86">
        <v>1</v>
      </c>
      <c r="Y88" s="85">
        <v>16.054500000000001</v>
      </c>
      <c r="Z88" s="86">
        <f t="shared" si="15"/>
        <v>128</v>
      </c>
      <c r="AA88" s="86">
        <f t="shared" si="16"/>
        <v>87036</v>
      </c>
      <c r="AB88" s="85">
        <v>122.77</v>
      </c>
      <c r="AC88" s="85">
        <v>224</v>
      </c>
      <c r="AD88" s="124">
        <f t="shared" si="17"/>
        <v>73.661999999999992</v>
      </c>
      <c r="AE88" s="86">
        <f t="shared" si="18"/>
        <v>66001</v>
      </c>
      <c r="AF88" s="85">
        <v>1</v>
      </c>
      <c r="AG88" s="85">
        <v>36.831000000000003</v>
      </c>
      <c r="AH88" s="85">
        <f t="shared" si="19"/>
        <v>147</v>
      </c>
      <c r="AI88" s="86">
        <f t="shared" si="20"/>
        <v>153184</v>
      </c>
      <c r="AJ88" s="86">
        <f t="shared" si="21"/>
        <v>22628</v>
      </c>
      <c r="AK88" s="122"/>
      <c r="AL88" s="85">
        <v>122.77</v>
      </c>
      <c r="AM88" s="85">
        <v>224</v>
      </c>
      <c r="AN88" s="124">
        <f t="shared" si="22"/>
        <v>73.661999999999992</v>
      </c>
      <c r="AO88" s="86">
        <f t="shared" si="23"/>
        <v>66001</v>
      </c>
      <c r="AP88" s="85">
        <v>1</v>
      </c>
      <c r="AQ88" s="85">
        <v>36.831000000000003</v>
      </c>
      <c r="AR88" s="85">
        <f t="shared" si="24"/>
        <v>147</v>
      </c>
      <c r="AS88" s="86">
        <f t="shared" si="25"/>
        <v>153184</v>
      </c>
      <c r="AT88" s="120">
        <f t="shared" si="26"/>
        <v>0</v>
      </c>
      <c r="AU88" s="86">
        <v>153184</v>
      </c>
      <c r="AV88" s="120">
        <f t="shared" si="27"/>
        <v>0</v>
      </c>
    </row>
    <row r="89" spans="1:48" s="73" customFormat="1" ht="13.5" customHeight="1" x14ac:dyDescent="0.2">
      <c r="A89" s="10" t="s">
        <v>35</v>
      </c>
      <c r="B89" s="14" t="s">
        <v>36</v>
      </c>
      <c r="C89" s="14" t="s">
        <v>37</v>
      </c>
      <c r="D89" s="14" t="s">
        <v>481</v>
      </c>
      <c r="E89" s="58">
        <v>603201</v>
      </c>
      <c r="F89" s="15" t="s">
        <v>482</v>
      </c>
      <c r="G89" s="15" t="s">
        <v>40</v>
      </c>
      <c r="H89" s="16">
        <v>100000886</v>
      </c>
      <c r="I89" s="62">
        <v>710001215</v>
      </c>
      <c r="J89" s="13">
        <v>603201</v>
      </c>
      <c r="K89" s="15" t="s">
        <v>48</v>
      </c>
      <c r="L89" s="12" t="s">
        <v>35</v>
      </c>
      <c r="M89" s="15" t="s">
        <v>474</v>
      </c>
      <c r="N89" s="49">
        <v>85104</v>
      </c>
      <c r="O89" s="15" t="s">
        <v>483</v>
      </c>
      <c r="P89" s="15" t="s">
        <v>505</v>
      </c>
      <c r="Q89" s="48">
        <v>529460</v>
      </c>
      <c r="R89" s="11" t="s">
        <v>45</v>
      </c>
      <c r="S89" s="120">
        <v>16857</v>
      </c>
      <c r="T89" s="85">
        <v>107.03</v>
      </c>
      <c r="U89" s="86">
        <v>30</v>
      </c>
      <c r="V89" s="123">
        <v>46.825625000000002</v>
      </c>
      <c r="W89" s="85">
        <f t="shared" si="14"/>
        <v>11238</v>
      </c>
      <c r="X89" s="86">
        <v>0</v>
      </c>
      <c r="Y89" s="85">
        <v>16.054500000000001</v>
      </c>
      <c r="Z89" s="86">
        <f t="shared" si="15"/>
        <v>0</v>
      </c>
      <c r="AA89" s="86">
        <f t="shared" si="16"/>
        <v>11238</v>
      </c>
      <c r="AB89" s="85">
        <v>122.77</v>
      </c>
      <c r="AC89" s="85">
        <v>29</v>
      </c>
      <c r="AD89" s="124">
        <f t="shared" si="17"/>
        <v>73.661999999999992</v>
      </c>
      <c r="AE89" s="86">
        <f t="shared" si="18"/>
        <v>8545</v>
      </c>
      <c r="AF89" s="85">
        <v>0</v>
      </c>
      <c r="AG89" s="85">
        <v>36.831000000000003</v>
      </c>
      <c r="AH89" s="85">
        <f t="shared" si="19"/>
        <v>0</v>
      </c>
      <c r="AI89" s="86">
        <f t="shared" si="20"/>
        <v>19783</v>
      </c>
      <c r="AJ89" s="86">
        <f t="shared" si="21"/>
        <v>2926</v>
      </c>
      <c r="AK89" s="122"/>
      <c r="AL89" s="85">
        <v>122.77</v>
      </c>
      <c r="AM89" s="85">
        <v>29</v>
      </c>
      <c r="AN89" s="124">
        <f t="shared" si="22"/>
        <v>73.661999999999992</v>
      </c>
      <c r="AO89" s="86">
        <f t="shared" si="23"/>
        <v>8545</v>
      </c>
      <c r="AP89" s="85">
        <v>0</v>
      </c>
      <c r="AQ89" s="85">
        <v>36.831000000000003</v>
      </c>
      <c r="AR89" s="85">
        <f t="shared" si="24"/>
        <v>0</v>
      </c>
      <c r="AS89" s="86">
        <f t="shared" si="25"/>
        <v>19783</v>
      </c>
      <c r="AT89" s="120">
        <f t="shared" si="26"/>
        <v>0</v>
      </c>
      <c r="AU89" s="86">
        <v>19783</v>
      </c>
      <c r="AV89" s="120">
        <f t="shared" si="27"/>
        <v>0</v>
      </c>
    </row>
    <row r="90" spans="1:48" s="73" customFormat="1" ht="13.5" customHeight="1" x14ac:dyDescent="0.2">
      <c r="A90" s="10" t="s">
        <v>35</v>
      </c>
      <c r="B90" s="14" t="s">
        <v>36</v>
      </c>
      <c r="C90" s="14" t="s">
        <v>37</v>
      </c>
      <c r="D90" s="14" t="s">
        <v>333</v>
      </c>
      <c r="E90" s="58">
        <v>603147</v>
      </c>
      <c r="F90" s="15" t="s">
        <v>334</v>
      </c>
      <c r="G90" s="15" t="s">
        <v>40</v>
      </c>
      <c r="H90" s="16">
        <v>100000052</v>
      </c>
      <c r="I90" s="62">
        <v>710000049</v>
      </c>
      <c r="J90" s="13">
        <v>603147</v>
      </c>
      <c r="K90" s="15" t="s">
        <v>48</v>
      </c>
      <c r="L90" s="12" t="s">
        <v>35</v>
      </c>
      <c r="M90" s="15" t="s">
        <v>335</v>
      </c>
      <c r="N90" s="49">
        <v>81107</v>
      </c>
      <c r="O90" s="15" t="s">
        <v>336</v>
      </c>
      <c r="P90" s="15" t="s">
        <v>344</v>
      </c>
      <c r="Q90" s="48">
        <v>528595</v>
      </c>
      <c r="R90" s="11" t="s">
        <v>45</v>
      </c>
      <c r="S90" s="120">
        <v>15172</v>
      </c>
      <c r="T90" s="85">
        <v>107.03</v>
      </c>
      <c r="U90" s="86">
        <v>27</v>
      </c>
      <c r="V90" s="123">
        <v>46.825625000000002</v>
      </c>
      <c r="W90" s="85">
        <f t="shared" si="14"/>
        <v>10114</v>
      </c>
      <c r="X90" s="86">
        <v>0</v>
      </c>
      <c r="Y90" s="85">
        <v>16.054500000000001</v>
      </c>
      <c r="Z90" s="86">
        <f t="shared" si="15"/>
        <v>0</v>
      </c>
      <c r="AA90" s="86">
        <f t="shared" si="16"/>
        <v>10114</v>
      </c>
      <c r="AB90" s="85">
        <v>122.77</v>
      </c>
      <c r="AC90" s="85">
        <v>29</v>
      </c>
      <c r="AD90" s="124">
        <f t="shared" si="17"/>
        <v>73.661999999999992</v>
      </c>
      <c r="AE90" s="86">
        <f t="shared" si="18"/>
        <v>8545</v>
      </c>
      <c r="AF90" s="85">
        <v>0</v>
      </c>
      <c r="AG90" s="85">
        <v>36.831000000000003</v>
      </c>
      <c r="AH90" s="85">
        <f t="shared" si="19"/>
        <v>0</v>
      </c>
      <c r="AI90" s="86">
        <f t="shared" si="20"/>
        <v>18659</v>
      </c>
      <c r="AJ90" s="86">
        <f t="shared" si="21"/>
        <v>3487</v>
      </c>
      <c r="AK90" s="122"/>
      <c r="AL90" s="85">
        <v>122.77</v>
      </c>
      <c r="AM90" s="85">
        <v>29</v>
      </c>
      <c r="AN90" s="124">
        <f t="shared" si="22"/>
        <v>73.661999999999992</v>
      </c>
      <c r="AO90" s="86">
        <f t="shared" si="23"/>
        <v>8545</v>
      </c>
      <c r="AP90" s="85">
        <v>0</v>
      </c>
      <c r="AQ90" s="85">
        <v>36.831000000000003</v>
      </c>
      <c r="AR90" s="85">
        <f t="shared" si="24"/>
        <v>0</v>
      </c>
      <c r="AS90" s="86">
        <f t="shared" si="25"/>
        <v>18659</v>
      </c>
      <c r="AT90" s="120">
        <f t="shared" si="26"/>
        <v>0</v>
      </c>
      <c r="AU90" s="86">
        <v>18659</v>
      </c>
      <c r="AV90" s="120">
        <f t="shared" si="27"/>
        <v>0</v>
      </c>
    </row>
    <row r="91" spans="1:48" s="73" customFormat="1" ht="13.5" customHeight="1" x14ac:dyDescent="0.2">
      <c r="A91" s="10" t="s">
        <v>35</v>
      </c>
      <c r="B91" s="14" t="s">
        <v>36</v>
      </c>
      <c r="C91" s="14" t="s">
        <v>37</v>
      </c>
      <c r="D91" s="14" t="s">
        <v>150</v>
      </c>
      <c r="E91" s="29">
        <v>304760</v>
      </c>
      <c r="F91" s="15" t="s">
        <v>151</v>
      </c>
      <c r="G91" s="15" t="s">
        <v>40</v>
      </c>
      <c r="H91" s="16">
        <v>100019584</v>
      </c>
      <c r="I91" s="13">
        <v>54528038</v>
      </c>
      <c r="J91" s="13">
        <v>54528038</v>
      </c>
      <c r="K91" s="15" t="s">
        <v>92</v>
      </c>
      <c r="L91" s="12" t="s">
        <v>35</v>
      </c>
      <c r="M91" s="15" t="s">
        <v>56</v>
      </c>
      <c r="N91" s="49">
        <v>90025</v>
      </c>
      <c r="O91" s="15" t="s">
        <v>152</v>
      </c>
      <c r="P91" s="15" t="s">
        <v>155</v>
      </c>
      <c r="Q91" s="48">
        <v>507911</v>
      </c>
      <c r="R91" s="11" t="s">
        <v>45</v>
      </c>
      <c r="S91" s="120">
        <v>42705</v>
      </c>
      <c r="T91" s="85">
        <v>107.03</v>
      </c>
      <c r="U91" s="86">
        <v>76</v>
      </c>
      <c r="V91" s="123">
        <v>46.825625000000002</v>
      </c>
      <c r="W91" s="85">
        <f t="shared" si="14"/>
        <v>28470</v>
      </c>
      <c r="X91" s="86">
        <v>0</v>
      </c>
      <c r="Y91" s="85">
        <v>16.054500000000001</v>
      </c>
      <c r="Z91" s="86">
        <f t="shared" si="15"/>
        <v>0</v>
      </c>
      <c r="AA91" s="86">
        <f t="shared" si="16"/>
        <v>28470</v>
      </c>
      <c r="AB91" s="85">
        <v>122.77</v>
      </c>
      <c r="AC91" s="85">
        <v>69</v>
      </c>
      <c r="AD91" s="124">
        <f t="shared" si="17"/>
        <v>73.661999999999992</v>
      </c>
      <c r="AE91" s="86">
        <f t="shared" si="18"/>
        <v>20331</v>
      </c>
      <c r="AF91" s="85">
        <v>0</v>
      </c>
      <c r="AG91" s="85">
        <v>36.831000000000003</v>
      </c>
      <c r="AH91" s="85">
        <f t="shared" si="19"/>
        <v>0</v>
      </c>
      <c r="AI91" s="86">
        <f t="shared" si="20"/>
        <v>48801</v>
      </c>
      <c r="AJ91" s="86">
        <f t="shared" si="21"/>
        <v>6096</v>
      </c>
      <c r="AK91" s="122"/>
      <c r="AL91" s="85">
        <v>122.77</v>
      </c>
      <c r="AM91" s="85">
        <v>69</v>
      </c>
      <c r="AN91" s="124">
        <f t="shared" si="22"/>
        <v>73.661999999999992</v>
      </c>
      <c r="AO91" s="86">
        <f t="shared" si="23"/>
        <v>20331</v>
      </c>
      <c r="AP91" s="85">
        <v>0</v>
      </c>
      <c r="AQ91" s="85">
        <v>36.831000000000003</v>
      </c>
      <c r="AR91" s="85">
        <f t="shared" si="24"/>
        <v>0</v>
      </c>
      <c r="AS91" s="86">
        <f t="shared" si="25"/>
        <v>48801</v>
      </c>
      <c r="AT91" s="120">
        <f t="shared" si="26"/>
        <v>0</v>
      </c>
      <c r="AU91" s="86">
        <v>48801</v>
      </c>
      <c r="AV91" s="120">
        <f t="shared" si="27"/>
        <v>0</v>
      </c>
    </row>
    <row r="92" spans="1:48" s="73" customFormat="1" ht="13.5" customHeight="1" x14ac:dyDescent="0.2">
      <c r="A92" s="10" t="s">
        <v>35</v>
      </c>
      <c r="B92" s="14" t="s">
        <v>36</v>
      </c>
      <c r="C92" s="14" t="s">
        <v>37</v>
      </c>
      <c r="D92" s="14" t="s">
        <v>394</v>
      </c>
      <c r="E92" s="58">
        <v>603317</v>
      </c>
      <c r="F92" s="15" t="s">
        <v>395</v>
      </c>
      <c r="G92" s="15" t="s">
        <v>40</v>
      </c>
      <c r="H92" s="16">
        <v>100000455</v>
      </c>
      <c r="I92" s="62">
        <v>710000820</v>
      </c>
      <c r="J92" s="13">
        <v>31810527</v>
      </c>
      <c r="K92" s="15" t="s">
        <v>105</v>
      </c>
      <c r="L92" s="12" t="s">
        <v>35</v>
      </c>
      <c r="M92" s="15" t="s">
        <v>396</v>
      </c>
      <c r="N92" s="49">
        <v>83101</v>
      </c>
      <c r="O92" s="15" t="s">
        <v>397</v>
      </c>
      <c r="P92" s="15" t="s">
        <v>400</v>
      </c>
      <c r="Q92" s="48">
        <v>529346</v>
      </c>
      <c r="R92" s="11" t="s">
        <v>45</v>
      </c>
      <c r="S92" s="120">
        <v>21352</v>
      </c>
      <c r="T92" s="85">
        <v>107.03</v>
      </c>
      <c r="U92" s="86">
        <v>38</v>
      </c>
      <c r="V92" s="123">
        <v>46.825625000000002</v>
      </c>
      <c r="W92" s="85">
        <f t="shared" si="14"/>
        <v>14235</v>
      </c>
      <c r="X92" s="86">
        <v>0</v>
      </c>
      <c r="Y92" s="85">
        <v>16.054500000000001</v>
      </c>
      <c r="Z92" s="86">
        <f t="shared" si="15"/>
        <v>0</v>
      </c>
      <c r="AA92" s="86">
        <f t="shared" si="16"/>
        <v>14235</v>
      </c>
      <c r="AB92" s="85">
        <v>122.77</v>
      </c>
      <c r="AC92" s="85">
        <v>48</v>
      </c>
      <c r="AD92" s="124">
        <f t="shared" si="17"/>
        <v>73.661999999999992</v>
      </c>
      <c r="AE92" s="86">
        <f t="shared" si="18"/>
        <v>14143</v>
      </c>
      <c r="AF92" s="85">
        <v>0</v>
      </c>
      <c r="AG92" s="85">
        <v>36.831000000000003</v>
      </c>
      <c r="AH92" s="85">
        <f t="shared" si="19"/>
        <v>0</v>
      </c>
      <c r="AI92" s="86">
        <f t="shared" si="20"/>
        <v>28378</v>
      </c>
      <c r="AJ92" s="86">
        <f t="shared" si="21"/>
        <v>7026</v>
      </c>
      <c r="AK92" s="122"/>
      <c r="AL92" s="85">
        <v>122.77</v>
      </c>
      <c r="AM92" s="85">
        <v>48</v>
      </c>
      <c r="AN92" s="124">
        <f t="shared" si="22"/>
        <v>73.661999999999992</v>
      </c>
      <c r="AO92" s="86">
        <f t="shared" si="23"/>
        <v>14143</v>
      </c>
      <c r="AP92" s="85">
        <v>0</v>
      </c>
      <c r="AQ92" s="85">
        <v>36.831000000000003</v>
      </c>
      <c r="AR92" s="85">
        <f t="shared" si="24"/>
        <v>0</v>
      </c>
      <c r="AS92" s="86">
        <f t="shared" si="25"/>
        <v>28378</v>
      </c>
      <c r="AT92" s="120">
        <f t="shared" si="26"/>
        <v>0</v>
      </c>
      <c r="AU92" s="86">
        <v>28378</v>
      </c>
      <c r="AV92" s="120">
        <f t="shared" si="27"/>
        <v>0</v>
      </c>
    </row>
    <row r="93" spans="1:48" s="73" customFormat="1" ht="13.5" customHeight="1" x14ac:dyDescent="0.2">
      <c r="A93" s="10" t="s">
        <v>35</v>
      </c>
      <c r="B93" s="14" t="s">
        <v>36</v>
      </c>
      <c r="C93" s="14" t="s">
        <v>37</v>
      </c>
      <c r="D93" s="14" t="s">
        <v>221</v>
      </c>
      <c r="E93" s="58">
        <v>304956</v>
      </c>
      <c r="F93" s="15" t="s">
        <v>222</v>
      </c>
      <c r="G93" s="15" t="s">
        <v>40</v>
      </c>
      <c r="H93" s="16">
        <v>100001196</v>
      </c>
      <c r="I93" s="62">
        <v>42449120</v>
      </c>
      <c r="J93" s="13">
        <v>304956</v>
      </c>
      <c r="K93" s="15" t="s">
        <v>48</v>
      </c>
      <c r="L93" s="12" t="s">
        <v>35</v>
      </c>
      <c r="M93" s="15" t="s">
        <v>106</v>
      </c>
      <c r="N93" s="49">
        <v>90001</v>
      </c>
      <c r="O93" s="15" t="s">
        <v>223</v>
      </c>
      <c r="P93" s="15" t="s">
        <v>224</v>
      </c>
      <c r="Q93" s="48">
        <v>508101</v>
      </c>
      <c r="R93" s="11" t="s">
        <v>86</v>
      </c>
      <c r="S93" s="120">
        <v>9552</v>
      </c>
      <c r="T93" s="85">
        <v>107.03</v>
      </c>
      <c r="U93" s="86">
        <v>17</v>
      </c>
      <c r="V93" s="123">
        <v>46.825625000000002</v>
      </c>
      <c r="W93" s="85">
        <f t="shared" si="14"/>
        <v>6368</v>
      </c>
      <c r="X93" s="86">
        <v>0</v>
      </c>
      <c r="Y93" s="85">
        <v>16.054500000000001</v>
      </c>
      <c r="Z93" s="86">
        <f t="shared" si="15"/>
        <v>0</v>
      </c>
      <c r="AA93" s="86">
        <f t="shared" si="16"/>
        <v>6368</v>
      </c>
      <c r="AB93" s="85">
        <v>122.77</v>
      </c>
      <c r="AC93" s="85">
        <v>22</v>
      </c>
      <c r="AD93" s="124">
        <f t="shared" si="17"/>
        <v>73.661999999999992</v>
      </c>
      <c r="AE93" s="86">
        <f t="shared" si="18"/>
        <v>6482</v>
      </c>
      <c r="AF93" s="85">
        <v>0</v>
      </c>
      <c r="AG93" s="85">
        <v>36.831000000000003</v>
      </c>
      <c r="AH93" s="85">
        <f t="shared" si="19"/>
        <v>0</v>
      </c>
      <c r="AI93" s="86">
        <f t="shared" si="20"/>
        <v>12850</v>
      </c>
      <c r="AJ93" s="86">
        <f t="shared" si="21"/>
        <v>3298</v>
      </c>
      <c r="AK93" s="122"/>
      <c r="AL93" s="85">
        <v>122.77</v>
      </c>
      <c r="AM93" s="85">
        <v>22</v>
      </c>
      <c r="AN93" s="124">
        <f t="shared" si="22"/>
        <v>73.661999999999992</v>
      </c>
      <c r="AO93" s="86">
        <f t="shared" si="23"/>
        <v>6482</v>
      </c>
      <c r="AP93" s="85">
        <v>0</v>
      </c>
      <c r="AQ93" s="85">
        <v>36.831000000000003</v>
      </c>
      <c r="AR93" s="85">
        <f t="shared" si="24"/>
        <v>0</v>
      </c>
      <c r="AS93" s="86">
        <f t="shared" si="25"/>
        <v>12850</v>
      </c>
      <c r="AT93" s="120">
        <f t="shared" si="26"/>
        <v>0</v>
      </c>
      <c r="AU93" s="86">
        <v>12850</v>
      </c>
      <c r="AV93" s="120">
        <f t="shared" si="27"/>
        <v>0</v>
      </c>
    </row>
    <row r="94" spans="1:48" s="73" customFormat="1" ht="13.5" customHeight="1" x14ac:dyDescent="0.2">
      <c r="A94" s="10" t="s">
        <v>35</v>
      </c>
      <c r="B94" s="14" t="s">
        <v>36</v>
      </c>
      <c r="C94" s="14" t="s">
        <v>37</v>
      </c>
      <c r="D94" s="14" t="s">
        <v>394</v>
      </c>
      <c r="E94" s="58">
        <v>603317</v>
      </c>
      <c r="F94" s="15" t="s">
        <v>395</v>
      </c>
      <c r="G94" s="15" t="s">
        <v>40</v>
      </c>
      <c r="H94" s="16">
        <v>100017263</v>
      </c>
      <c r="I94" s="62">
        <v>710259735</v>
      </c>
      <c r="J94" s="13">
        <v>50409964</v>
      </c>
      <c r="K94" s="15" t="s">
        <v>92</v>
      </c>
      <c r="L94" s="12" t="s">
        <v>35</v>
      </c>
      <c r="M94" s="15" t="s">
        <v>396</v>
      </c>
      <c r="N94" s="49">
        <v>83104</v>
      </c>
      <c r="O94" s="15" t="s">
        <v>397</v>
      </c>
      <c r="P94" s="15" t="s">
        <v>406</v>
      </c>
      <c r="Q94" s="48">
        <v>529346</v>
      </c>
      <c r="R94" s="11" t="s">
        <v>45</v>
      </c>
      <c r="S94" s="120">
        <v>23600</v>
      </c>
      <c r="T94" s="85">
        <v>107.03</v>
      </c>
      <c r="U94" s="86">
        <v>42</v>
      </c>
      <c r="V94" s="123">
        <v>46.825625000000002</v>
      </c>
      <c r="W94" s="85">
        <f t="shared" si="14"/>
        <v>15733</v>
      </c>
      <c r="X94" s="86">
        <v>0</v>
      </c>
      <c r="Y94" s="85">
        <v>16.054500000000001</v>
      </c>
      <c r="Z94" s="86">
        <f t="shared" si="15"/>
        <v>0</v>
      </c>
      <c r="AA94" s="86">
        <f t="shared" si="16"/>
        <v>15733</v>
      </c>
      <c r="AB94" s="85">
        <v>122.77</v>
      </c>
      <c r="AC94" s="85">
        <v>34</v>
      </c>
      <c r="AD94" s="124">
        <f t="shared" si="17"/>
        <v>73.661999999999992</v>
      </c>
      <c r="AE94" s="86">
        <f t="shared" si="18"/>
        <v>10018</v>
      </c>
      <c r="AF94" s="85">
        <v>0</v>
      </c>
      <c r="AG94" s="85">
        <v>36.831000000000003</v>
      </c>
      <c r="AH94" s="85">
        <f t="shared" si="19"/>
        <v>0</v>
      </c>
      <c r="AI94" s="86">
        <f t="shared" si="20"/>
        <v>25751</v>
      </c>
      <c r="AJ94" s="86">
        <f t="shared" si="21"/>
        <v>2151</v>
      </c>
      <c r="AK94" s="122"/>
      <c r="AL94" s="85">
        <v>122.77</v>
      </c>
      <c r="AM94" s="85">
        <v>34</v>
      </c>
      <c r="AN94" s="124">
        <f t="shared" si="22"/>
        <v>73.661999999999992</v>
      </c>
      <c r="AO94" s="86">
        <f t="shared" si="23"/>
        <v>10018</v>
      </c>
      <c r="AP94" s="85">
        <v>0</v>
      </c>
      <c r="AQ94" s="85">
        <v>36.831000000000003</v>
      </c>
      <c r="AR94" s="85">
        <f t="shared" si="24"/>
        <v>0</v>
      </c>
      <c r="AS94" s="86">
        <f t="shared" si="25"/>
        <v>25751</v>
      </c>
      <c r="AT94" s="120">
        <f t="shared" si="26"/>
        <v>0</v>
      </c>
      <c r="AU94" s="86">
        <v>25751</v>
      </c>
      <c r="AV94" s="120">
        <f t="shared" si="27"/>
        <v>0</v>
      </c>
    </row>
    <row r="95" spans="1:48" s="73" customFormat="1" ht="13.5" customHeight="1" x14ac:dyDescent="0.2">
      <c r="A95" s="10" t="s">
        <v>35</v>
      </c>
      <c r="B95" s="14" t="s">
        <v>36</v>
      </c>
      <c r="C95" s="14" t="s">
        <v>37</v>
      </c>
      <c r="D95" s="14" t="s">
        <v>180</v>
      </c>
      <c r="E95" s="58">
        <v>304841</v>
      </c>
      <c r="F95" s="15" t="s">
        <v>181</v>
      </c>
      <c r="G95" s="15" t="s">
        <v>40</v>
      </c>
      <c r="H95" s="16">
        <v>100001409</v>
      </c>
      <c r="I95" s="62">
        <v>710001622</v>
      </c>
      <c r="J95" s="13">
        <v>304841</v>
      </c>
      <c r="K95" s="15" t="s">
        <v>48</v>
      </c>
      <c r="L95" s="12" t="s">
        <v>35</v>
      </c>
      <c r="M95" s="15" t="s">
        <v>42</v>
      </c>
      <c r="N95" s="49">
        <v>90043</v>
      </c>
      <c r="O95" s="15" t="s">
        <v>182</v>
      </c>
      <c r="P95" s="15" t="s">
        <v>183</v>
      </c>
      <c r="Q95" s="48">
        <v>507997</v>
      </c>
      <c r="R95" s="11" t="s">
        <v>45</v>
      </c>
      <c r="S95" s="120">
        <v>12362</v>
      </c>
      <c r="T95" s="85">
        <v>107.03</v>
      </c>
      <c r="U95" s="86">
        <v>22</v>
      </c>
      <c r="V95" s="123">
        <v>46.825625000000002</v>
      </c>
      <c r="W95" s="85">
        <f t="shared" si="14"/>
        <v>8241</v>
      </c>
      <c r="X95" s="86">
        <v>0</v>
      </c>
      <c r="Y95" s="85">
        <v>16.054500000000001</v>
      </c>
      <c r="Z95" s="86">
        <f t="shared" si="15"/>
        <v>0</v>
      </c>
      <c r="AA95" s="86">
        <f t="shared" si="16"/>
        <v>8241</v>
      </c>
      <c r="AB95" s="85">
        <v>122.77</v>
      </c>
      <c r="AC95" s="85">
        <v>20</v>
      </c>
      <c r="AD95" s="124">
        <f t="shared" si="17"/>
        <v>73.661999999999992</v>
      </c>
      <c r="AE95" s="86">
        <f t="shared" si="18"/>
        <v>5893</v>
      </c>
      <c r="AF95" s="85">
        <v>0</v>
      </c>
      <c r="AG95" s="85">
        <v>36.831000000000003</v>
      </c>
      <c r="AH95" s="85">
        <f t="shared" si="19"/>
        <v>0</v>
      </c>
      <c r="AI95" s="86">
        <f t="shared" si="20"/>
        <v>14134</v>
      </c>
      <c r="AJ95" s="86">
        <f t="shared" si="21"/>
        <v>1772</v>
      </c>
      <c r="AK95" s="122"/>
      <c r="AL95" s="85">
        <v>122.77</v>
      </c>
      <c r="AM95" s="85">
        <v>20</v>
      </c>
      <c r="AN95" s="124">
        <f t="shared" si="22"/>
        <v>73.661999999999992</v>
      </c>
      <c r="AO95" s="86">
        <f t="shared" si="23"/>
        <v>5893</v>
      </c>
      <c r="AP95" s="85">
        <v>0</v>
      </c>
      <c r="AQ95" s="85">
        <v>36.831000000000003</v>
      </c>
      <c r="AR95" s="85">
        <f t="shared" si="24"/>
        <v>0</v>
      </c>
      <c r="AS95" s="86">
        <f t="shared" si="25"/>
        <v>14134</v>
      </c>
      <c r="AT95" s="120">
        <f t="shared" si="26"/>
        <v>0</v>
      </c>
      <c r="AU95" s="86">
        <v>14134</v>
      </c>
      <c r="AV95" s="120">
        <f t="shared" si="27"/>
        <v>0</v>
      </c>
    </row>
    <row r="96" spans="1:48" s="73" customFormat="1" ht="11.25" customHeight="1" x14ac:dyDescent="0.2">
      <c r="A96" s="10" t="s">
        <v>35</v>
      </c>
      <c r="B96" s="14" t="s">
        <v>36</v>
      </c>
      <c r="C96" s="14" t="s">
        <v>37</v>
      </c>
      <c r="D96" s="14" t="s">
        <v>387</v>
      </c>
      <c r="E96" s="58">
        <v>603295</v>
      </c>
      <c r="F96" s="15" t="s">
        <v>388</v>
      </c>
      <c r="G96" s="15" t="s">
        <v>40</v>
      </c>
      <c r="H96" s="16">
        <v>100000396</v>
      </c>
      <c r="I96" s="62">
        <v>31787037</v>
      </c>
      <c r="J96" s="13">
        <v>603295</v>
      </c>
      <c r="K96" s="15" t="s">
        <v>48</v>
      </c>
      <c r="L96" s="12" t="s">
        <v>35</v>
      </c>
      <c r="M96" s="15" t="s">
        <v>361</v>
      </c>
      <c r="N96" s="49">
        <v>82107</v>
      </c>
      <c r="O96" s="15" t="s">
        <v>389</v>
      </c>
      <c r="P96" s="15" t="s">
        <v>391</v>
      </c>
      <c r="Q96" s="48">
        <v>529338</v>
      </c>
      <c r="R96" s="11" t="s">
        <v>86</v>
      </c>
      <c r="S96" s="120">
        <v>51695</v>
      </c>
      <c r="T96" s="85">
        <v>107.03</v>
      </c>
      <c r="U96" s="86">
        <v>92</v>
      </c>
      <c r="V96" s="123">
        <v>46.825625000000002</v>
      </c>
      <c r="W96" s="85">
        <f t="shared" si="14"/>
        <v>34464</v>
      </c>
      <c r="X96" s="86">
        <v>0</v>
      </c>
      <c r="Y96" s="85">
        <v>16.054500000000001</v>
      </c>
      <c r="Z96" s="86">
        <f t="shared" si="15"/>
        <v>0</v>
      </c>
      <c r="AA96" s="86">
        <f t="shared" si="16"/>
        <v>34464</v>
      </c>
      <c r="AB96" s="85">
        <v>122.77</v>
      </c>
      <c r="AC96" s="85">
        <v>98</v>
      </c>
      <c r="AD96" s="124">
        <f t="shared" si="17"/>
        <v>73.661999999999992</v>
      </c>
      <c r="AE96" s="86">
        <f t="shared" si="18"/>
        <v>28876</v>
      </c>
      <c r="AF96" s="85">
        <v>0</v>
      </c>
      <c r="AG96" s="85">
        <v>36.831000000000003</v>
      </c>
      <c r="AH96" s="85">
        <f t="shared" si="19"/>
        <v>0</v>
      </c>
      <c r="AI96" s="86">
        <f t="shared" si="20"/>
        <v>63340</v>
      </c>
      <c r="AJ96" s="86">
        <f t="shared" si="21"/>
        <v>11645</v>
      </c>
      <c r="AK96" s="122"/>
      <c r="AL96" s="85">
        <v>122.77</v>
      </c>
      <c r="AM96" s="85">
        <v>98</v>
      </c>
      <c r="AN96" s="124">
        <f t="shared" si="22"/>
        <v>73.661999999999992</v>
      </c>
      <c r="AO96" s="86">
        <f t="shared" si="23"/>
        <v>28876</v>
      </c>
      <c r="AP96" s="85">
        <v>0</v>
      </c>
      <c r="AQ96" s="85">
        <v>36.831000000000003</v>
      </c>
      <c r="AR96" s="85">
        <f t="shared" si="24"/>
        <v>0</v>
      </c>
      <c r="AS96" s="86">
        <f t="shared" si="25"/>
        <v>63340</v>
      </c>
      <c r="AT96" s="120">
        <f t="shared" si="26"/>
        <v>0</v>
      </c>
      <c r="AU96" s="86">
        <v>63340</v>
      </c>
      <c r="AV96" s="120">
        <f t="shared" si="27"/>
        <v>0</v>
      </c>
    </row>
    <row r="97" spans="1:48" s="73" customFormat="1" ht="13.5" customHeight="1" x14ac:dyDescent="0.2">
      <c r="A97" s="10" t="s">
        <v>35</v>
      </c>
      <c r="B97" s="14" t="s">
        <v>36</v>
      </c>
      <c r="C97" s="14" t="s">
        <v>37</v>
      </c>
      <c r="D97" s="14" t="s">
        <v>527</v>
      </c>
      <c r="E97" s="58">
        <v>655627</v>
      </c>
      <c r="F97" s="15" t="s">
        <v>528</v>
      </c>
      <c r="G97" s="15" t="s">
        <v>40</v>
      </c>
      <c r="H97" s="16">
        <v>100001413</v>
      </c>
      <c r="I97" s="62">
        <v>710001371</v>
      </c>
      <c r="J97" s="13">
        <v>655627</v>
      </c>
      <c r="K97" s="15" t="s">
        <v>48</v>
      </c>
      <c r="L97" s="12" t="s">
        <v>35</v>
      </c>
      <c r="M97" s="15" t="s">
        <v>42</v>
      </c>
      <c r="N97" s="49">
        <v>90084</v>
      </c>
      <c r="O97" s="15" t="s">
        <v>529</v>
      </c>
      <c r="P97" s="15" t="s">
        <v>530</v>
      </c>
      <c r="Q97" s="48">
        <v>555495</v>
      </c>
      <c r="R97" s="11" t="s">
        <v>45</v>
      </c>
      <c r="S97" s="120">
        <v>9552</v>
      </c>
      <c r="T97" s="85">
        <v>107.03</v>
      </c>
      <c r="U97" s="86">
        <v>17</v>
      </c>
      <c r="V97" s="123">
        <v>46.825625000000002</v>
      </c>
      <c r="W97" s="85">
        <f t="shared" si="14"/>
        <v>6368</v>
      </c>
      <c r="X97" s="86">
        <v>0</v>
      </c>
      <c r="Y97" s="85">
        <v>16.054500000000001</v>
      </c>
      <c r="Z97" s="86">
        <f t="shared" si="15"/>
        <v>0</v>
      </c>
      <c r="AA97" s="86">
        <f t="shared" si="16"/>
        <v>6368</v>
      </c>
      <c r="AB97" s="85">
        <v>122.77</v>
      </c>
      <c r="AC97" s="85">
        <v>14</v>
      </c>
      <c r="AD97" s="124">
        <f t="shared" si="17"/>
        <v>73.661999999999992</v>
      </c>
      <c r="AE97" s="86">
        <f t="shared" si="18"/>
        <v>4125</v>
      </c>
      <c r="AF97" s="85">
        <v>0</v>
      </c>
      <c r="AG97" s="85">
        <v>36.831000000000003</v>
      </c>
      <c r="AH97" s="85">
        <f t="shared" si="19"/>
        <v>0</v>
      </c>
      <c r="AI97" s="86">
        <f t="shared" si="20"/>
        <v>10493</v>
      </c>
      <c r="AJ97" s="86">
        <f t="shared" si="21"/>
        <v>941</v>
      </c>
      <c r="AK97" s="122"/>
      <c r="AL97" s="85">
        <v>122.77</v>
      </c>
      <c r="AM97" s="85">
        <v>14</v>
      </c>
      <c r="AN97" s="124">
        <f t="shared" si="22"/>
        <v>73.661999999999992</v>
      </c>
      <c r="AO97" s="86">
        <f t="shared" si="23"/>
        <v>4125</v>
      </c>
      <c r="AP97" s="85">
        <v>0</v>
      </c>
      <c r="AQ97" s="85">
        <v>36.831000000000003</v>
      </c>
      <c r="AR97" s="85">
        <f t="shared" si="24"/>
        <v>0</v>
      </c>
      <c r="AS97" s="86">
        <f t="shared" si="25"/>
        <v>10493</v>
      </c>
      <c r="AT97" s="120">
        <f t="shared" si="26"/>
        <v>0</v>
      </c>
      <c r="AU97" s="86">
        <v>10493</v>
      </c>
      <c r="AV97" s="120">
        <f t="shared" si="27"/>
        <v>0</v>
      </c>
    </row>
    <row r="98" spans="1:48" s="73" customFormat="1" ht="13.5" customHeight="1" x14ac:dyDescent="0.2">
      <c r="A98" s="10" t="s">
        <v>35</v>
      </c>
      <c r="B98" s="14" t="s">
        <v>36</v>
      </c>
      <c r="C98" s="14" t="s">
        <v>37</v>
      </c>
      <c r="D98" s="14" t="s">
        <v>333</v>
      </c>
      <c r="E98" s="58">
        <v>603147</v>
      </c>
      <c r="F98" s="15" t="s">
        <v>334</v>
      </c>
      <c r="G98" s="15" t="s">
        <v>40</v>
      </c>
      <c r="H98" s="16">
        <v>100000066</v>
      </c>
      <c r="I98" s="62">
        <v>710000294</v>
      </c>
      <c r="J98" s="13">
        <v>603147</v>
      </c>
      <c r="K98" s="15" t="s">
        <v>48</v>
      </c>
      <c r="L98" s="12" t="s">
        <v>35</v>
      </c>
      <c r="M98" s="15" t="s">
        <v>335</v>
      </c>
      <c r="N98" s="49">
        <v>81107</v>
      </c>
      <c r="O98" s="15" t="s">
        <v>336</v>
      </c>
      <c r="P98" s="15" t="s">
        <v>348</v>
      </c>
      <c r="Q98" s="48">
        <v>528595</v>
      </c>
      <c r="R98" s="11" t="s">
        <v>45</v>
      </c>
      <c r="S98" s="120">
        <v>12924</v>
      </c>
      <c r="T98" s="85">
        <v>107.03</v>
      </c>
      <c r="U98" s="86">
        <v>23</v>
      </c>
      <c r="V98" s="123">
        <v>46.825625000000002</v>
      </c>
      <c r="W98" s="85">
        <f t="shared" si="14"/>
        <v>8616</v>
      </c>
      <c r="X98" s="86">
        <v>0</v>
      </c>
      <c r="Y98" s="85">
        <v>16.054500000000001</v>
      </c>
      <c r="Z98" s="86">
        <f t="shared" si="15"/>
        <v>0</v>
      </c>
      <c r="AA98" s="86">
        <f t="shared" si="16"/>
        <v>8616</v>
      </c>
      <c r="AB98" s="85">
        <v>122.77</v>
      </c>
      <c r="AC98" s="85">
        <v>32</v>
      </c>
      <c r="AD98" s="124">
        <f t="shared" si="17"/>
        <v>73.661999999999992</v>
      </c>
      <c r="AE98" s="86">
        <f t="shared" si="18"/>
        <v>9429</v>
      </c>
      <c r="AF98" s="85">
        <v>0</v>
      </c>
      <c r="AG98" s="85">
        <v>36.831000000000003</v>
      </c>
      <c r="AH98" s="85">
        <f t="shared" si="19"/>
        <v>0</v>
      </c>
      <c r="AI98" s="86">
        <f t="shared" si="20"/>
        <v>18045</v>
      </c>
      <c r="AJ98" s="86">
        <f t="shared" si="21"/>
        <v>5121</v>
      </c>
      <c r="AK98" s="122"/>
      <c r="AL98" s="85">
        <v>122.77</v>
      </c>
      <c r="AM98" s="85">
        <v>32</v>
      </c>
      <c r="AN98" s="124">
        <f t="shared" si="22"/>
        <v>73.661999999999992</v>
      </c>
      <c r="AO98" s="86">
        <f t="shared" si="23"/>
        <v>9429</v>
      </c>
      <c r="AP98" s="85">
        <v>0</v>
      </c>
      <c r="AQ98" s="85">
        <v>36.831000000000003</v>
      </c>
      <c r="AR98" s="85">
        <f t="shared" si="24"/>
        <v>0</v>
      </c>
      <c r="AS98" s="86">
        <f t="shared" si="25"/>
        <v>18045</v>
      </c>
      <c r="AT98" s="120">
        <f t="shared" si="26"/>
        <v>0</v>
      </c>
      <c r="AU98" s="86">
        <v>18045</v>
      </c>
      <c r="AV98" s="120">
        <f t="shared" si="27"/>
        <v>0</v>
      </c>
    </row>
    <row r="99" spans="1:48" s="73" customFormat="1" ht="13.5" customHeight="1" x14ac:dyDescent="0.2">
      <c r="A99" s="10" t="s">
        <v>35</v>
      </c>
      <c r="B99" s="14" t="s">
        <v>36</v>
      </c>
      <c r="C99" s="14" t="s">
        <v>37</v>
      </c>
      <c r="D99" s="14" t="s">
        <v>448</v>
      </c>
      <c r="E99" s="58">
        <v>603520</v>
      </c>
      <c r="F99" s="15" t="s">
        <v>449</v>
      </c>
      <c r="G99" s="15" t="s">
        <v>40</v>
      </c>
      <c r="H99" s="16">
        <v>100000724</v>
      </c>
      <c r="I99" s="62">
        <v>710137509</v>
      </c>
      <c r="J99" s="13">
        <v>603520</v>
      </c>
      <c r="K99" s="15" t="s">
        <v>48</v>
      </c>
      <c r="L99" s="12" t="s">
        <v>35</v>
      </c>
      <c r="M99" s="15" t="s">
        <v>428</v>
      </c>
      <c r="N99" s="49">
        <v>84105</v>
      </c>
      <c r="O99" s="15" t="s">
        <v>450</v>
      </c>
      <c r="P99" s="15" t="s">
        <v>458</v>
      </c>
      <c r="Q99" s="48">
        <v>529397</v>
      </c>
      <c r="R99" s="11" t="s">
        <v>45</v>
      </c>
      <c r="S99" s="120">
        <v>22476</v>
      </c>
      <c r="T99" s="85">
        <v>107.03</v>
      </c>
      <c r="U99" s="86">
        <v>40</v>
      </c>
      <c r="V99" s="123">
        <v>46.825625000000002</v>
      </c>
      <c r="W99" s="85">
        <f t="shared" si="14"/>
        <v>14984</v>
      </c>
      <c r="X99" s="86">
        <v>0</v>
      </c>
      <c r="Y99" s="85">
        <v>16.054500000000001</v>
      </c>
      <c r="Z99" s="86">
        <f t="shared" si="15"/>
        <v>0</v>
      </c>
      <c r="AA99" s="86">
        <f t="shared" si="16"/>
        <v>14984</v>
      </c>
      <c r="AB99" s="85">
        <v>122.77</v>
      </c>
      <c r="AC99" s="85">
        <v>30</v>
      </c>
      <c r="AD99" s="124">
        <f t="shared" si="17"/>
        <v>73.661999999999992</v>
      </c>
      <c r="AE99" s="86">
        <f t="shared" si="18"/>
        <v>8839</v>
      </c>
      <c r="AF99" s="85">
        <v>0</v>
      </c>
      <c r="AG99" s="85">
        <v>36.831000000000003</v>
      </c>
      <c r="AH99" s="85">
        <f t="shared" si="19"/>
        <v>0</v>
      </c>
      <c r="AI99" s="86">
        <f t="shared" si="20"/>
        <v>23823</v>
      </c>
      <c r="AJ99" s="86">
        <f t="shared" si="21"/>
        <v>1347</v>
      </c>
      <c r="AK99" s="122"/>
      <c r="AL99" s="85">
        <v>122.77</v>
      </c>
      <c r="AM99" s="85">
        <v>30</v>
      </c>
      <c r="AN99" s="124">
        <f t="shared" si="22"/>
        <v>73.661999999999992</v>
      </c>
      <c r="AO99" s="86">
        <f t="shared" si="23"/>
        <v>8839</v>
      </c>
      <c r="AP99" s="85">
        <v>0</v>
      </c>
      <c r="AQ99" s="85">
        <v>36.831000000000003</v>
      </c>
      <c r="AR99" s="85">
        <f t="shared" si="24"/>
        <v>0</v>
      </c>
      <c r="AS99" s="86">
        <f t="shared" si="25"/>
        <v>23823</v>
      </c>
      <c r="AT99" s="120">
        <f t="shared" si="26"/>
        <v>0</v>
      </c>
      <c r="AU99" s="86">
        <v>23823</v>
      </c>
      <c r="AV99" s="120">
        <f t="shared" si="27"/>
        <v>0</v>
      </c>
    </row>
    <row r="100" spans="1:48" s="73" customFormat="1" ht="13.5" customHeight="1" x14ac:dyDescent="0.2">
      <c r="A100" s="10" t="s">
        <v>35</v>
      </c>
      <c r="B100" s="14" t="s">
        <v>36</v>
      </c>
      <c r="C100" s="14" t="s">
        <v>37</v>
      </c>
      <c r="D100" s="14" t="s">
        <v>261</v>
      </c>
      <c r="E100" s="58">
        <v>305065</v>
      </c>
      <c r="F100" s="15" t="s">
        <v>262</v>
      </c>
      <c r="G100" s="15" t="s">
        <v>40</v>
      </c>
      <c r="H100" s="16">
        <v>100001468</v>
      </c>
      <c r="I100" s="62">
        <v>31816746</v>
      </c>
      <c r="J100" s="13">
        <v>305065</v>
      </c>
      <c r="K100" s="15" t="s">
        <v>48</v>
      </c>
      <c r="L100" s="12" t="s">
        <v>35</v>
      </c>
      <c r="M100" s="15" t="s">
        <v>42</v>
      </c>
      <c r="N100" s="49">
        <v>90301</v>
      </c>
      <c r="O100" s="15" t="s">
        <v>56</v>
      </c>
      <c r="P100" s="15" t="s">
        <v>263</v>
      </c>
      <c r="Q100" s="48">
        <v>508217</v>
      </c>
      <c r="R100" s="11" t="s">
        <v>86</v>
      </c>
      <c r="S100" s="120">
        <v>47200</v>
      </c>
      <c r="T100" s="85">
        <v>107.03</v>
      </c>
      <c r="U100" s="86">
        <v>84</v>
      </c>
      <c r="V100" s="123">
        <v>46.825625000000002</v>
      </c>
      <c r="W100" s="85">
        <f t="shared" si="14"/>
        <v>31467</v>
      </c>
      <c r="X100" s="86">
        <v>0</v>
      </c>
      <c r="Y100" s="85">
        <v>16.054500000000001</v>
      </c>
      <c r="Z100" s="86">
        <f t="shared" si="15"/>
        <v>0</v>
      </c>
      <c r="AA100" s="86">
        <f t="shared" si="16"/>
        <v>31467</v>
      </c>
      <c r="AB100" s="85">
        <v>122.77</v>
      </c>
      <c r="AC100" s="85">
        <v>88</v>
      </c>
      <c r="AD100" s="124">
        <f t="shared" si="17"/>
        <v>73.661999999999992</v>
      </c>
      <c r="AE100" s="86">
        <f t="shared" si="18"/>
        <v>25929</v>
      </c>
      <c r="AF100" s="85">
        <v>0</v>
      </c>
      <c r="AG100" s="85">
        <v>36.831000000000003</v>
      </c>
      <c r="AH100" s="85">
        <f t="shared" si="19"/>
        <v>0</v>
      </c>
      <c r="AI100" s="86">
        <f t="shared" si="20"/>
        <v>57396</v>
      </c>
      <c r="AJ100" s="86">
        <f t="shared" si="21"/>
        <v>10196</v>
      </c>
      <c r="AK100" s="122"/>
      <c r="AL100" s="85">
        <v>122.77</v>
      </c>
      <c r="AM100" s="85">
        <v>88</v>
      </c>
      <c r="AN100" s="124">
        <f t="shared" si="22"/>
        <v>73.661999999999992</v>
      </c>
      <c r="AO100" s="86">
        <f t="shared" si="23"/>
        <v>25929</v>
      </c>
      <c r="AP100" s="85">
        <v>0</v>
      </c>
      <c r="AQ100" s="85">
        <v>36.831000000000003</v>
      </c>
      <c r="AR100" s="85">
        <f t="shared" si="24"/>
        <v>0</v>
      </c>
      <c r="AS100" s="86">
        <f t="shared" si="25"/>
        <v>57396</v>
      </c>
      <c r="AT100" s="120">
        <f t="shared" si="26"/>
        <v>0</v>
      </c>
      <c r="AU100" s="86">
        <v>57396</v>
      </c>
      <c r="AV100" s="120">
        <f t="shared" si="27"/>
        <v>0</v>
      </c>
    </row>
    <row r="101" spans="1:48" s="73" customFormat="1" ht="13.5" customHeight="1" x14ac:dyDescent="0.2">
      <c r="A101" s="10" t="s">
        <v>35</v>
      </c>
      <c r="B101" s="14" t="s">
        <v>36</v>
      </c>
      <c r="C101" s="14" t="s">
        <v>37</v>
      </c>
      <c r="D101" s="14" t="s">
        <v>359</v>
      </c>
      <c r="E101" s="29">
        <v>641383</v>
      </c>
      <c r="F101" s="15" t="s">
        <v>360</v>
      </c>
      <c r="G101" s="15" t="s">
        <v>40</v>
      </c>
      <c r="H101" s="16">
        <v>100018683</v>
      </c>
      <c r="I101" s="13">
        <v>52585204</v>
      </c>
      <c r="J101" s="13">
        <v>641383</v>
      </c>
      <c r="K101" s="15" t="s">
        <v>210</v>
      </c>
      <c r="L101" s="12" t="s">
        <v>35</v>
      </c>
      <c r="M101" s="15" t="s">
        <v>367</v>
      </c>
      <c r="N101" s="49">
        <v>82106</v>
      </c>
      <c r="O101" s="15" t="s">
        <v>368</v>
      </c>
      <c r="P101" s="15" t="s">
        <v>369</v>
      </c>
      <c r="Q101" s="48">
        <v>529311</v>
      </c>
      <c r="R101" s="11" t="s">
        <v>86</v>
      </c>
      <c r="S101" s="120">
        <v>19667</v>
      </c>
      <c r="T101" s="85">
        <v>107.03</v>
      </c>
      <c r="U101" s="86">
        <v>35</v>
      </c>
      <c r="V101" s="123">
        <v>46.825625000000002</v>
      </c>
      <c r="W101" s="85">
        <f t="shared" si="14"/>
        <v>13111</v>
      </c>
      <c r="X101" s="86">
        <v>0</v>
      </c>
      <c r="Y101" s="85">
        <v>16.054500000000001</v>
      </c>
      <c r="Z101" s="86">
        <f t="shared" si="15"/>
        <v>0</v>
      </c>
      <c r="AA101" s="86">
        <f t="shared" si="16"/>
        <v>13111</v>
      </c>
      <c r="AB101" s="85">
        <v>122.77</v>
      </c>
      <c r="AC101" s="85">
        <v>9</v>
      </c>
      <c r="AD101" s="124">
        <f t="shared" si="17"/>
        <v>73.661999999999992</v>
      </c>
      <c r="AE101" s="86">
        <f t="shared" si="18"/>
        <v>2652</v>
      </c>
      <c r="AF101" s="85">
        <v>0</v>
      </c>
      <c r="AG101" s="85">
        <v>36.831000000000003</v>
      </c>
      <c r="AH101" s="85">
        <f t="shared" si="19"/>
        <v>0</v>
      </c>
      <c r="AI101" s="86">
        <f t="shared" si="20"/>
        <v>15763</v>
      </c>
      <c r="AJ101" s="86">
        <f t="shared" si="21"/>
        <v>-3904</v>
      </c>
      <c r="AK101" s="122"/>
      <c r="AL101" s="85">
        <v>122.77</v>
      </c>
      <c r="AM101" s="85">
        <v>9</v>
      </c>
      <c r="AN101" s="124">
        <f t="shared" si="22"/>
        <v>73.661999999999992</v>
      </c>
      <c r="AO101" s="86">
        <f t="shared" si="23"/>
        <v>2652</v>
      </c>
      <c r="AP101" s="85">
        <v>0</v>
      </c>
      <c r="AQ101" s="85">
        <v>36.831000000000003</v>
      </c>
      <c r="AR101" s="85">
        <f t="shared" si="24"/>
        <v>0</v>
      </c>
      <c r="AS101" s="86">
        <f t="shared" si="25"/>
        <v>15763</v>
      </c>
      <c r="AT101" s="120">
        <f t="shared" si="26"/>
        <v>0</v>
      </c>
      <c r="AU101" s="86">
        <v>15763</v>
      </c>
      <c r="AV101" s="120">
        <f t="shared" si="27"/>
        <v>0</v>
      </c>
    </row>
    <row r="102" spans="1:48" s="73" customFormat="1" ht="13.5" customHeight="1" x14ac:dyDescent="0.2">
      <c r="A102" s="10" t="s">
        <v>35</v>
      </c>
      <c r="B102" s="14" t="s">
        <v>36</v>
      </c>
      <c r="C102" s="14" t="s">
        <v>37</v>
      </c>
      <c r="D102" s="14" t="s">
        <v>109</v>
      </c>
      <c r="E102" s="58">
        <v>304662</v>
      </c>
      <c r="F102" s="15" t="s">
        <v>110</v>
      </c>
      <c r="G102" s="15" t="s">
        <v>40</v>
      </c>
      <c r="H102" s="16">
        <v>100001315</v>
      </c>
      <c r="I102" s="62">
        <v>710001398</v>
      </c>
      <c r="J102" s="13">
        <v>304662</v>
      </c>
      <c r="K102" s="15" t="s">
        <v>48</v>
      </c>
      <c r="L102" s="12" t="s">
        <v>35</v>
      </c>
      <c r="M102" s="15" t="s">
        <v>42</v>
      </c>
      <c r="N102" s="49">
        <v>90027</v>
      </c>
      <c r="O102" s="15" t="s">
        <v>111</v>
      </c>
      <c r="P102" s="15" t="s">
        <v>113</v>
      </c>
      <c r="Q102" s="48">
        <v>507814</v>
      </c>
      <c r="R102" s="11" t="s">
        <v>45</v>
      </c>
      <c r="S102" s="120">
        <v>74734</v>
      </c>
      <c r="T102" s="85">
        <v>107.03</v>
      </c>
      <c r="U102" s="86">
        <v>133</v>
      </c>
      <c r="V102" s="123">
        <v>46.825625000000002</v>
      </c>
      <c r="W102" s="85">
        <f t="shared" si="14"/>
        <v>49822</v>
      </c>
      <c r="X102" s="86">
        <v>0</v>
      </c>
      <c r="Y102" s="85">
        <v>16.054500000000001</v>
      </c>
      <c r="Z102" s="86">
        <f t="shared" si="15"/>
        <v>0</v>
      </c>
      <c r="AA102" s="86">
        <f t="shared" si="16"/>
        <v>49822</v>
      </c>
      <c r="AB102" s="85">
        <v>122.77</v>
      </c>
      <c r="AC102" s="85">
        <v>139</v>
      </c>
      <c r="AD102" s="124">
        <f t="shared" si="17"/>
        <v>73.661999999999992</v>
      </c>
      <c r="AE102" s="86">
        <f t="shared" si="18"/>
        <v>40956</v>
      </c>
      <c r="AF102" s="85">
        <v>0</v>
      </c>
      <c r="AG102" s="85">
        <v>36.831000000000003</v>
      </c>
      <c r="AH102" s="85">
        <f t="shared" si="19"/>
        <v>0</v>
      </c>
      <c r="AI102" s="86">
        <f t="shared" si="20"/>
        <v>90778</v>
      </c>
      <c r="AJ102" s="86">
        <f t="shared" si="21"/>
        <v>16044</v>
      </c>
      <c r="AK102" s="122"/>
      <c r="AL102" s="85">
        <v>122.77</v>
      </c>
      <c r="AM102" s="85">
        <v>139</v>
      </c>
      <c r="AN102" s="124">
        <f t="shared" si="22"/>
        <v>73.661999999999992</v>
      </c>
      <c r="AO102" s="86">
        <f t="shared" si="23"/>
        <v>40956</v>
      </c>
      <c r="AP102" s="85">
        <v>0</v>
      </c>
      <c r="AQ102" s="85">
        <v>36.831000000000003</v>
      </c>
      <c r="AR102" s="85">
        <f t="shared" si="24"/>
        <v>0</v>
      </c>
      <c r="AS102" s="86">
        <f t="shared" si="25"/>
        <v>90778</v>
      </c>
      <c r="AT102" s="120">
        <f t="shared" si="26"/>
        <v>0</v>
      </c>
      <c r="AU102" s="86">
        <v>90778</v>
      </c>
      <c r="AV102" s="120">
        <f t="shared" si="27"/>
        <v>0</v>
      </c>
    </row>
    <row r="103" spans="1:48" s="73" customFormat="1" ht="13.5" customHeight="1" x14ac:dyDescent="0.2">
      <c r="A103" s="10" t="s">
        <v>35</v>
      </c>
      <c r="B103" s="14" t="s">
        <v>36</v>
      </c>
      <c r="C103" s="14" t="s">
        <v>37</v>
      </c>
      <c r="D103" s="14" t="s">
        <v>109</v>
      </c>
      <c r="E103" s="58">
        <v>304662</v>
      </c>
      <c r="F103" s="15" t="s">
        <v>110</v>
      </c>
      <c r="G103" s="15" t="s">
        <v>40</v>
      </c>
      <c r="H103" s="16">
        <v>100019098</v>
      </c>
      <c r="I103" s="31">
        <v>710277539</v>
      </c>
      <c r="J103" s="13">
        <v>710277539</v>
      </c>
      <c r="K103" s="15" t="s">
        <v>48</v>
      </c>
      <c r="L103" s="12" t="s">
        <v>35</v>
      </c>
      <c r="M103" s="15" t="s">
        <v>42</v>
      </c>
      <c r="N103" s="49">
        <v>90027</v>
      </c>
      <c r="O103" s="15" t="s">
        <v>111</v>
      </c>
      <c r="P103" s="15" t="s">
        <v>112</v>
      </c>
      <c r="Q103" s="48">
        <v>507814</v>
      </c>
      <c r="R103" s="11" t="s">
        <v>45</v>
      </c>
      <c r="S103" s="120">
        <v>32591</v>
      </c>
      <c r="T103" s="85">
        <v>107.03</v>
      </c>
      <c r="U103" s="86">
        <v>58</v>
      </c>
      <c r="V103" s="123">
        <v>46.825625000000002</v>
      </c>
      <c r="W103" s="85">
        <f t="shared" si="14"/>
        <v>21727</v>
      </c>
      <c r="X103" s="86">
        <v>0</v>
      </c>
      <c r="Y103" s="85">
        <v>16.054500000000001</v>
      </c>
      <c r="Z103" s="86">
        <f t="shared" si="15"/>
        <v>0</v>
      </c>
      <c r="AA103" s="86">
        <f t="shared" si="16"/>
        <v>21727</v>
      </c>
      <c r="AB103" s="85">
        <v>122.77</v>
      </c>
      <c r="AC103" s="85">
        <v>63</v>
      </c>
      <c r="AD103" s="124">
        <f t="shared" si="17"/>
        <v>73.661999999999992</v>
      </c>
      <c r="AE103" s="86">
        <f t="shared" si="18"/>
        <v>18563</v>
      </c>
      <c r="AF103" s="85">
        <v>0</v>
      </c>
      <c r="AG103" s="85">
        <v>36.831000000000003</v>
      </c>
      <c r="AH103" s="85">
        <f t="shared" si="19"/>
        <v>0</v>
      </c>
      <c r="AI103" s="86">
        <f t="shared" si="20"/>
        <v>40290</v>
      </c>
      <c r="AJ103" s="86">
        <f t="shared" si="21"/>
        <v>7699</v>
      </c>
      <c r="AK103" s="122"/>
      <c r="AL103" s="85">
        <v>122.77</v>
      </c>
      <c r="AM103" s="85">
        <v>63</v>
      </c>
      <c r="AN103" s="124">
        <f t="shared" si="22"/>
        <v>73.661999999999992</v>
      </c>
      <c r="AO103" s="86">
        <f t="shared" si="23"/>
        <v>18563</v>
      </c>
      <c r="AP103" s="85">
        <v>0</v>
      </c>
      <c r="AQ103" s="85">
        <v>36.831000000000003</v>
      </c>
      <c r="AR103" s="85">
        <f t="shared" si="24"/>
        <v>0</v>
      </c>
      <c r="AS103" s="86">
        <f t="shared" si="25"/>
        <v>40290</v>
      </c>
      <c r="AT103" s="120">
        <f t="shared" si="26"/>
        <v>0</v>
      </c>
      <c r="AU103" s="86">
        <v>40290</v>
      </c>
      <c r="AV103" s="120">
        <f t="shared" si="27"/>
        <v>0</v>
      </c>
    </row>
    <row r="104" spans="1:48" s="73" customFormat="1" ht="13.5" customHeight="1" x14ac:dyDescent="0.2">
      <c r="A104" s="10" t="s">
        <v>35</v>
      </c>
      <c r="B104" s="14" t="s">
        <v>36</v>
      </c>
      <c r="C104" s="14" t="s">
        <v>37</v>
      </c>
      <c r="D104" s="14" t="s">
        <v>422</v>
      </c>
      <c r="E104" s="58">
        <v>304565</v>
      </c>
      <c r="F104" s="15" t="s">
        <v>423</v>
      </c>
      <c r="G104" s="15" t="s">
        <v>40</v>
      </c>
      <c r="H104" s="16">
        <v>100000577</v>
      </c>
      <c r="I104" s="62">
        <v>42447470</v>
      </c>
      <c r="J104" s="13">
        <v>304565</v>
      </c>
      <c r="K104" s="15" t="s">
        <v>48</v>
      </c>
      <c r="L104" s="12" t="s">
        <v>35</v>
      </c>
      <c r="M104" s="15" t="s">
        <v>396</v>
      </c>
      <c r="N104" s="49">
        <v>83107</v>
      </c>
      <c r="O104" s="15" t="s">
        <v>424</v>
      </c>
      <c r="P104" s="15" t="s">
        <v>425</v>
      </c>
      <c r="Q104" s="48">
        <v>529362</v>
      </c>
      <c r="R104" s="11" t="s">
        <v>86</v>
      </c>
      <c r="S104" s="120">
        <v>39895</v>
      </c>
      <c r="T104" s="85">
        <v>107.03</v>
      </c>
      <c r="U104" s="86">
        <v>71</v>
      </c>
      <c r="V104" s="123">
        <v>46.825625000000002</v>
      </c>
      <c r="W104" s="85">
        <f t="shared" si="14"/>
        <v>26597</v>
      </c>
      <c r="X104" s="86">
        <v>0</v>
      </c>
      <c r="Y104" s="85">
        <v>16.054500000000001</v>
      </c>
      <c r="Z104" s="86">
        <f t="shared" si="15"/>
        <v>0</v>
      </c>
      <c r="AA104" s="86">
        <f t="shared" si="16"/>
        <v>26597</v>
      </c>
      <c r="AB104" s="85">
        <v>122.77</v>
      </c>
      <c r="AC104" s="85">
        <v>64</v>
      </c>
      <c r="AD104" s="124">
        <f t="shared" si="17"/>
        <v>73.661999999999992</v>
      </c>
      <c r="AE104" s="86">
        <f t="shared" si="18"/>
        <v>18857</v>
      </c>
      <c r="AF104" s="85">
        <v>0</v>
      </c>
      <c r="AG104" s="85">
        <v>36.831000000000003</v>
      </c>
      <c r="AH104" s="85">
        <f t="shared" si="19"/>
        <v>0</v>
      </c>
      <c r="AI104" s="86">
        <f t="shared" si="20"/>
        <v>45454</v>
      </c>
      <c r="AJ104" s="86">
        <f t="shared" si="21"/>
        <v>5559</v>
      </c>
      <c r="AK104" s="122"/>
      <c r="AL104" s="85">
        <v>122.77</v>
      </c>
      <c r="AM104" s="85">
        <v>64</v>
      </c>
      <c r="AN104" s="124">
        <f t="shared" si="22"/>
        <v>73.661999999999992</v>
      </c>
      <c r="AO104" s="86">
        <f t="shared" si="23"/>
        <v>18857</v>
      </c>
      <c r="AP104" s="85">
        <v>0</v>
      </c>
      <c r="AQ104" s="85">
        <v>36.831000000000003</v>
      </c>
      <c r="AR104" s="85">
        <f t="shared" si="24"/>
        <v>0</v>
      </c>
      <c r="AS104" s="86">
        <f t="shared" si="25"/>
        <v>45454</v>
      </c>
      <c r="AT104" s="120">
        <f t="shared" si="26"/>
        <v>0</v>
      </c>
      <c r="AU104" s="86">
        <v>45454</v>
      </c>
      <c r="AV104" s="120">
        <f t="shared" si="27"/>
        <v>0</v>
      </c>
    </row>
    <row r="105" spans="1:48" s="73" customFormat="1" ht="13.5" customHeight="1" x14ac:dyDescent="0.2">
      <c r="A105" s="10" t="s">
        <v>35</v>
      </c>
      <c r="B105" s="14" t="s">
        <v>36</v>
      </c>
      <c r="C105" s="14" t="s">
        <v>37</v>
      </c>
      <c r="D105" s="14" t="s">
        <v>184</v>
      </c>
      <c r="E105" s="58">
        <v>304867</v>
      </c>
      <c r="F105" s="15" t="s">
        <v>185</v>
      </c>
      <c r="G105" s="15" t="s">
        <v>40</v>
      </c>
      <c r="H105" s="16">
        <v>100001026</v>
      </c>
      <c r="I105" s="62">
        <v>710001630</v>
      </c>
      <c r="J105" s="13">
        <v>304867</v>
      </c>
      <c r="K105" s="15" t="s">
        <v>48</v>
      </c>
      <c r="L105" s="12" t="s">
        <v>35</v>
      </c>
      <c r="M105" s="15" t="s">
        <v>30</v>
      </c>
      <c r="N105" s="49">
        <v>90062</v>
      </c>
      <c r="O105" s="15" t="s">
        <v>186</v>
      </c>
      <c r="P105" s="15" t="s">
        <v>187</v>
      </c>
      <c r="Q105" s="48">
        <v>508012</v>
      </c>
      <c r="R105" s="11" t="s">
        <v>45</v>
      </c>
      <c r="S105" s="120">
        <v>15172</v>
      </c>
      <c r="T105" s="85">
        <v>107.03</v>
      </c>
      <c r="U105" s="86">
        <v>27</v>
      </c>
      <c r="V105" s="123">
        <v>46.825625000000002</v>
      </c>
      <c r="W105" s="85">
        <f t="shared" si="14"/>
        <v>10114</v>
      </c>
      <c r="X105" s="86">
        <v>0</v>
      </c>
      <c r="Y105" s="85">
        <v>16.054500000000001</v>
      </c>
      <c r="Z105" s="86">
        <f t="shared" si="15"/>
        <v>0</v>
      </c>
      <c r="AA105" s="86">
        <f t="shared" si="16"/>
        <v>10114</v>
      </c>
      <c r="AB105" s="85">
        <v>122.77</v>
      </c>
      <c r="AC105" s="85">
        <v>28</v>
      </c>
      <c r="AD105" s="124">
        <f t="shared" si="17"/>
        <v>73.661999999999992</v>
      </c>
      <c r="AE105" s="86">
        <f t="shared" si="18"/>
        <v>8250</v>
      </c>
      <c r="AF105" s="85">
        <v>0</v>
      </c>
      <c r="AG105" s="85">
        <v>36.831000000000003</v>
      </c>
      <c r="AH105" s="85">
        <f t="shared" si="19"/>
        <v>0</v>
      </c>
      <c r="AI105" s="86">
        <f t="shared" si="20"/>
        <v>18364</v>
      </c>
      <c r="AJ105" s="86">
        <f t="shared" si="21"/>
        <v>3192</v>
      </c>
      <c r="AK105" s="122"/>
      <c r="AL105" s="85">
        <v>122.77</v>
      </c>
      <c r="AM105" s="85">
        <v>28</v>
      </c>
      <c r="AN105" s="124">
        <f t="shared" si="22"/>
        <v>73.661999999999992</v>
      </c>
      <c r="AO105" s="86">
        <f t="shared" si="23"/>
        <v>8250</v>
      </c>
      <c r="AP105" s="85">
        <v>0</v>
      </c>
      <c r="AQ105" s="85">
        <v>36.831000000000003</v>
      </c>
      <c r="AR105" s="85">
        <f t="shared" si="24"/>
        <v>0</v>
      </c>
      <c r="AS105" s="86">
        <f t="shared" si="25"/>
        <v>18364</v>
      </c>
      <c r="AT105" s="120">
        <f t="shared" si="26"/>
        <v>0</v>
      </c>
      <c r="AU105" s="86">
        <v>18364</v>
      </c>
      <c r="AV105" s="120">
        <f t="shared" si="27"/>
        <v>0</v>
      </c>
    </row>
    <row r="106" spans="1:48" s="73" customFormat="1" ht="13.5" customHeight="1" x14ac:dyDescent="0.2">
      <c r="A106" s="10" t="s">
        <v>35</v>
      </c>
      <c r="B106" s="14" t="s">
        <v>36</v>
      </c>
      <c r="C106" s="14" t="s">
        <v>37</v>
      </c>
      <c r="D106" s="14" t="s">
        <v>58</v>
      </c>
      <c r="E106" s="58">
        <v>306037</v>
      </c>
      <c r="F106" s="15" t="s">
        <v>59</v>
      </c>
      <c r="G106" s="15" t="s">
        <v>40</v>
      </c>
      <c r="H106" s="16">
        <v>100001416</v>
      </c>
      <c r="I106" s="62">
        <v>710003528</v>
      </c>
      <c r="J106" s="13">
        <v>306037</v>
      </c>
      <c r="K106" s="15" t="s">
        <v>41</v>
      </c>
      <c r="L106" s="12" t="s">
        <v>35</v>
      </c>
      <c r="M106" s="15" t="s">
        <v>42</v>
      </c>
      <c r="N106" s="49">
        <v>92525</v>
      </c>
      <c r="O106" s="15" t="s">
        <v>60</v>
      </c>
      <c r="P106" s="15" t="s">
        <v>61</v>
      </c>
      <c r="Q106" s="48">
        <v>503851</v>
      </c>
      <c r="R106" s="11" t="s">
        <v>45</v>
      </c>
      <c r="S106" s="120">
        <v>4495</v>
      </c>
      <c r="T106" s="85">
        <v>107.03</v>
      </c>
      <c r="U106" s="86">
        <v>8</v>
      </c>
      <c r="V106" s="123">
        <v>46.825625000000002</v>
      </c>
      <c r="W106" s="85">
        <f t="shared" si="14"/>
        <v>2997</v>
      </c>
      <c r="X106" s="86">
        <v>0</v>
      </c>
      <c r="Y106" s="85">
        <v>16.054500000000001</v>
      </c>
      <c r="Z106" s="86">
        <f t="shared" si="15"/>
        <v>0</v>
      </c>
      <c r="AA106" s="86">
        <f t="shared" si="16"/>
        <v>2997</v>
      </c>
      <c r="AB106" s="85">
        <v>122.77</v>
      </c>
      <c r="AC106" s="85">
        <v>15</v>
      </c>
      <c r="AD106" s="124">
        <f t="shared" si="17"/>
        <v>73.661999999999992</v>
      </c>
      <c r="AE106" s="86">
        <f t="shared" si="18"/>
        <v>4420</v>
      </c>
      <c r="AF106" s="85">
        <v>0</v>
      </c>
      <c r="AG106" s="85">
        <v>36.831000000000003</v>
      </c>
      <c r="AH106" s="85">
        <f t="shared" si="19"/>
        <v>0</v>
      </c>
      <c r="AI106" s="86">
        <f t="shared" si="20"/>
        <v>7417</v>
      </c>
      <c r="AJ106" s="86">
        <f t="shared" si="21"/>
        <v>2922</v>
      </c>
      <c r="AK106" s="122"/>
      <c r="AL106" s="85">
        <v>122.77</v>
      </c>
      <c r="AM106" s="85">
        <v>15</v>
      </c>
      <c r="AN106" s="124">
        <f t="shared" si="22"/>
        <v>73.661999999999992</v>
      </c>
      <c r="AO106" s="86">
        <f t="shared" si="23"/>
        <v>4420</v>
      </c>
      <c r="AP106" s="85">
        <v>0</v>
      </c>
      <c r="AQ106" s="85">
        <v>36.831000000000003</v>
      </c>
      <c r="AR106" s="85">
        <f t="shared" si="24"/>
        <v>0</v>
      </c>
      <c r="AS106" s="86">
        <f t="shared" si="25"/>
        <v>7417</v>
      </c>
      <c r="AT106" s="120">
        <f t="shared" si="26"/>
        <v>0</v>
      </c>
      <c r="AU106" s="86">
        <v>7417</v>
      </c>
      <c r="AV106" s="120">
        <f t="shared" si="27"/>
        <v>0</v>
      </c>
    </row>
    <row r="107" spans="1:48" s="73" customFormat="1" ht="13.5" customHeight="1" x14ac:dyDescent="0.2">
      <c r="A107" s="10" t="s">
        <v>35</v>
      </c>
      <c r="B107" s="14" t="s">
        <v>36</v>
      </c>
      <c r="C107" s="14" t="s">
        <v>37</v>
      </c>
      <c r="D107" s="14" t="s">
        <v>261</v>
      </c>
      <c r="E107" s="58">
        <v>305065</v>
      </c>
      <c r="F107" s="15" t="s">
        <v>262</v>
      </c>
      <c r="G107" s="15" t="s">
        <v>40</v>
      </c>
      <c r="H107" s="16">
        <v>100001470</v>
      </c>
      <c r="I107" s="62">
        <v>31816738</v>
      </c>
      <c r="J107" s="13">
        <v>305065</v>
      </c>
      <c r="K107" s="15" t="s">
        <v>48</v>
      </c>
      <c r="L107" s="12" t="s">
        <v>35</v>
      </c>
      <c r="M107" s="15" t="s">
        <v>42</v>
      </c>
      <c r="N107" s="49">
        <v>90301</v>
      </c>
      <c r="O107" s="15" t="s">
        <v>56</v>
      </c>
      <c r="P107" s="15" t="s">
        <v>269</v>
      </c>
      <c r="Q107" s="48">
        <v>508217</v>
      </c>
      <c r="R107" s="11" t="s">
        <v>86</v>
      </c>
      <c r="S107" s="120">
        <v>23600</v>
      </c>
      <c r="T107" s="85">
        <v>107.03</v>
      </c>
      <c r="U107" s="86">
        <v>42</v>
      </c>
      <c r="V107" s="123">
        <v>46.825625000000002</v>
      </c>
      <c r="W107" s="85">
        <f t="shared" si="14"/>
        <v>15733</v>
      </c>
      <c r="X107" s="86">
        <v>0</v>
      </c>
      <c r="Y107" s="85">
        <v>16.054500000000001</v>
      </c>
      <c r="Z107" s="86">
        <f t="shared" si="15"/>
        <v>0</v>
      </c>
      <c r="AA107" s="86">
        <f t="shared" si="16"/>
        <v>15733</v>
      </c>
      <c r="AB107" s="85">
        <v>122.77</v>
      </c>
      <c r="AC107" s="85">
        <v>39</v>
      </c>
      <c r="AD107" s="124">
        <f t="shared" si="17"/>
        <v>73.661999999999992</v>
      </c>
      <c r="AE107" s="86">
        <f t="shared" si="18"/>
        <v>11491</v>
      </c>
      <c r="AF107" s="85">
        <v>0</v>
      </c>
      <c r="AG107" s="85">
        <v>36.831000000000003</v>
      </c>
      <c r="AH107" s="85">
        <f t="shared" si="19"/>
        <v>0</v>
      </c>
      <c r="AI107" s="86">
        <f t="shared" si="20"/>
        <v>27224</v>
      </c>
      <c r="AJ107" s="86">
        <f t="shared" si="21"/>
        <v>3624</v>
      </c>
      <c r="AK107" s="122"/>
      <c r="AL107" s="85">
        <v>122.77</v>
      </c>
      <c r="AM107" s="85">
        <v>39</v>
      </c>
      <c r="AN107" s="124">
        <f t="shared" si="22"/>
        <v>73.661999999999992</v>
      </c>
      <c r="AO107" s="86">
        <f t="shared" si="23"/>
        <v>11491</v>
      </c>
      <c r="AP107" s="85">
        <v>0</v>
      </c>
      <c r="AQ107" s="85">
        <v>36.831000000000003</v>
      </c>
      <c r="AR107" s="85">
        <f t="shared" si="24"/>
        <v>0</v>
      </c>
      <c r="AS107" s="86">
        <f t="shared" si="25"/>
        <v>27224</v>
      </c>
      <c r="AT107" s="120">
        <f t="shared" si="26"/>
        <v>0</v>
      </c>
      <c r="AU107" s="86">
        <v>27224</v>
      </c>
      <c r="AV107" s="120">
        <f t="shared" si="27"/>
        <v>0</v>
      </c>
    </row>
    <row r="108" spans="1:48" s="73" customFormat="1" ht="13.5" customHeight="1" x14ac:dyDescent="0.2">
      <c r="A108" s="10" t="s">
        <v>35</v>
      </c>
      <c r="B108" s="14" t="s">
        <v>36</v>
      </c>
      <c r="C108" s="14" t="s">
        <v>37</v>
      </c>
      <c r="D108" s="14" t="s">
        <v>516</v>
      </c>
      <c r="E108" s="58">
        <v>304611</v>
      </c>
      <c r="F108" s="15" t="s">
        <v>517</v>
      </c>
      <c r="G108" s="15" t="s">
        <v>40</v>
      </c>
      <c r="H108" s="16">
        <v>100001001</v>
      </c>
      <c r="I108" s="62">
        <v>710001347</v>
      </c>
      <c r="J108" s="13">
        <v>31781845</v>
      </c>
      <c r="K108" s="15" t="s">
        <v>105</v>
      </c>
      <c r="L108" s="12" t="s">
        <v>35</v>
      </c>
      <c r="M108" s="15" t="s">
        <v>474</v>
      </c>
      <c r="N108" s="49">
        <v>85110</v>
      </c>
      <c r="O108" s="15" t="s">
        <v>514</v>
      </c>
      <c r="P108" s="15" t="s">
        <v>518</v>
      </c>
      <c r="Q108" s="48">
        <v>529494</v>
      </c>
      <c r="R108" s="11" t="s">
        <v>45</v>
      </c>
      <c r="S108" s="120">
        <v>27533</v>
      </c>
      <c r="T108" s="85">
        <v>107.03</v>
      </c>
      <c r="U108" s="86">
        <v>49</v>
      </c>
      <c r="V108" s="123">
        <v>46.825625000000002</v>
      </c>
      <c r="W108" s="85">
        <f t="shared" si="14"/>
        <v>18356</v>
      </c>
      <c r="X108" s="86">
        <v>0</v>
      </c>
      <c r="Y108" s="85">
        <v>16.054500000000001</v>
      </c>
      <c r="Z108" s="86">
        <f t="shared" si="15"/>
        <v>0</v>
      </c>
      <c r="AA108" s="86">
        <f t="shared" si="16"/>
        <v>18356</v>
      </c>
      <c r="AB108" s="85">
        <v>122.77</v>
      </c>
      <c r="AC108" s="85">
        <v>44</v>
      </c>
      <c r="AD108" s="124">
        <f t="shared" si="17"/>
        <v>73.661999999999992</v>
      </c>
      <c r="AE108" s="86">
        <f t="shared" si="18"/>
        <v>12965</v>
      </c>
      <c r="AF108" s="85">
        <v>0</v>
      </c>
      <c r="AG108" s="85">
        <v>36.831000000000003</v>
      </c>
      <c r="AH108" s="85">
        <f t="shared" si="19"/>
        <v>0</v>
      </c>
      <c r="AI108" s="86">
        <f t="shared" si="20"/>
        <v>31321</v>
      </c>
      <c r="AJ108" s="86">
        <f t="shared" si="21"/>
        <v>3788</v>
      </c>
      <c r="AK108" s="122"/>
      <c r="AL108" s="85">
        <v>122.77</v>
      </c>
      <c r="AM108" s="85">
        <v>44</v>
      </c>
      <c r="AN108" s="124">
        <f t="shared" si="22"/>
        <v>73.661999999999992</v>
      </c>
      <c r="AO108" s="86">
        <f t="shared" si="23"/>
        <v>12965</v>
      </c>
      <c r="AP108" s="85">
        <v>0</v>
      </c>
      <c r="AQ108" s="85">
        <v>36.831000000000003</v>
      </c>
      <c r="AR108" s="85">
        <f t="shared" si="24"/>
        <v>0</v>
      </c>
      <c r="AS108" s="86">
        <f t="shared" si="25"/>
        <v>31321</v>
      </c>
      <c r="AT108" s="120">
        <f t="shared" si="26"/>
        <v>0</v>
      </c>
      <c r="AU108" s="86">
        <v>31321</v>
      </c>
      <c r="AV108" s="120">
        <f t="shared" si="27"/>
        <v>0</v>
      </c>
    </row>
    <row r="109" spans="1:48" s="73" customFormat="1" ht="13.5" customHeight="1" x14ac:dyDescent="0.2">
      <c r="A109" s="10" t="s">
        <v>35</v>
      </c>
      <c r="B109" s="14" t="s">
        <v>36</v>
      </c>
      <c r="C109" s="14" t="s">
        <v>37</v>
      </c>
      <c r="D109" s="14" t="s">
        <v>62</v>
      </c>
      <c r="E109" s="58">
        <v>306061</v>
      </c>
      <c r="F109" s="15" t="s">
        <v>63</v>
      </c>
      <c r="G109" s="15" t="s">
        <v>40</v>
      </c>
      <c r="H109" s="16">
        <v>100001417</v>
      </c>
      <c r="I109" s="62">
        <v>710003560</v>
      </c>
      <c r="J109" s="13">
        <v>306061</v>
      </c>
      <c r="K109" s="15" t="s">
        <v>48</v>
      </c>
      <c r="L109" s="12" t="s">
        <v>35</v>
      </c>
      <c r="M109" s="15" t="s">
        <v>42</v>
      </c>
      <c r="N109" s="49">
        <v>90050</v>
      </c>
      <c r="O109" s="15" t="s">
        <v>64</v>
      </c>
      <c r="P109" s="15" t="s">
        <v>65</v>
      </c>
      <c r="Q109" s="48">
        <v>503894</v>
      </c>
      <c r="R109" s="11" t="s">
        <v>45</v>
      </c>
      <c r="S109" s="120">
        <v>25286</v>
      </c>
      <c r="T109" s="85">
        <v>107.03</v>
      </c>
      <c r="U109" s="86">
        <v>45</v>
      </c>
      <c r="V109" s="123">
        <v>46.825625000000002</v>
      </c>
      <c r="W109" s="85">
        <f t="shared" si="14"/>
        <v>16857</v>
      </c>
      <c r="X109" s="86">
        <v>0</v>
      </c>
      <c r="Y109" s="85">
        <v>16.054500000000001</v>
      </c>
      <c r="Z109" s="86">
        <f t="shared" si="15"/>
        <v>0</v>
      </c>
      <c r="AA109" s="86">
        <f t="shared" si="16"/>
        <v>16857</v>
      </c>
      <c r="AB109" s="85">
        <v>122.77</v>
      </c>
      <c r="AC109" s="85">
        <v>46</v>
      </c>
      <c r="AD109" s="124">
        <f t="shared" si="17"/>
        <v>73.661999999999992</v>
      </c>
      <c r="AE109" s="86">
        <f t="shared" si="18"/>
        <v>13554</v>
      </c>
      <c r="AF109" s="85">
        <v>0</v>
      </c>
      <c r="AG109" s="85">
        <v>36.831000000000003</v>
      </c>
      <c r="AH109" s="85">
        <f t="shared" si="19"/>
        <v>0</v>
      </c>
      <c r="AI109" s="86">
        <f t="shared" si="20"/>
        <v>30411</v>
      </c>
      <c r="AJ109" s="86">
        <f t="shared" si="21"/>
        <v>5125</v>
      </c>
      <c r="AK109" s="122"/>
      <c r="AL109" s="85">
        <v>122.77</v>
      </c>
      <c r="AM109" s="85">
        <v>46</v>
      </c>
      <c r="AN109" s="124">
        <f t="shared" si="22"/>
        <v>73.661999999999992</v>
      </c>
      <c r="AO109" s="86">
        <f t="shared" si="23"/>
        <v>13554</v>
      </c>
      <c r="AP109" s="85">
        <v>0</v>
      </c>
      <c r="AQ109" s="85">
        <v>36.831000000000003</v>
      </c>
      <c r="AR109" s="85">
        <f t="shared" si="24"/>
        <v>0</v>
      </c>
      <c r="AS109" s="86">
        <f t="shared" si="25"/>
        <v>30411</v>
      </c>
      <c r="AT109" s="120">
        <f t="shared" si="26"/>
        <v>0</v>
      </c>
      <c r="AU109" s="86">
        <v>30411</v>
      </c>
      <c r="AV109" s="120">
        <f t="shared" si="27"/>
        <v>0</v>
      </c>
    </row>
    <row r="110" spans="1:48" s="73" customFormat="1" ht="13.5" customHeight="1" x14ac:dyDescent="0.2">
      <c r="A110" s="10" t="s">
        <v>35</v>
      </c>
      <c r="B110" s="14" t="s">
        <v>36</v>
      </c>
      <c r="C110" s="14" t="s">
        <v>37</v>
      </c>
      <c r="D110" s="14" t="s">
        <v>460</v>
      </c>
      <c r="E110" s="58">
        <v>603422</v>
      </c>
      <c r="F110" s="15" t="s">
        <v>461</v>
      </c>
      <c r="G110" s="15" t="s">
        <v>40</v>
      </c>
      <c r="H110" s="16">
        <v>100000603</v>
      </c>
      <c r="I110" s="62">
        <v>710034547</v>
      </c>
      <c r="J110" s="13">
        <v>603422</v>
      </c>
      <c r="K110" s="15" t="s">
        <v>48</v>
      </c>
      <c r="L110" s="12" t="s">
        <v>35</v>
      </c>
      <c r="M110" s="15" t="s">
        <v>428</v>
      </c>
      <c r="N110" s="49">
        <v>84110</v>
      </c>
      <c r="O110" s="15" t="s">
        <v>462</v>
      </c>
      <c r="P110" s="15" t="s">
        <v>463</v>
      </c>
      <c r="Q110" s="48">
        <v>529401</v>
      </c>
      <c r="R110" s="11" t="s">
        <v>45</v>
      </c>
      <c r="S110" s="120">
        <v>12362</v>
      </c>
      <c r="T110" s="85">
        <v>107.03</v>
      </c>
      <c r="U110" s="86">
        <v>22</v>
      </c>
      <c r="V110" s="123">
        <v>46.825625000000002</v>
      </c>
      <c r="W110" s="85">
        <f t="shared" si="14"/>
        <v>8241</v>
      </c>
      <c r="X110" s="86">
        <v>0</v>
      </c>
      <c r="Y110" s="85">
        <v>16.054500000000001</v>
      </c>
      <c r="Z110" s="86">
        <f t="shared" si="15"/>
        <v>0</v>
      </c>
      <c r="AA110" s="86">
        <f t="shared" si="16"/>
        <v>8241</v>
      </c>
      <c r="AB110" s="85">
        <v>122.77</v>
      </c>
      <c r="AC110" s="85">
        <v>14</v>
      </c>
      <c r="AD110" s="124">
        <f t="shared" si="17"/>
        <v>73.661999999999992</v>
      </c>
      <c r="AE110" s="86">
        <f t="shared" si="18"/>
        <v>4125</v>
      </c>
      <c r="AF110" s="85">
        <v>0</v>
      </c>
      <c r="AG110" s="85">
        <v>36.831000000000003</v>
      </c>
      <c r="AH110" s="85">
        <f t="shared" si="19"/>
        <v>0</v>
      </c>
      <c r="AI110" s="86">
        <f t="shared" si="20"/>
        <v>12366</v>
      </c>
      <c r="AJ110" s="86">
        <f t="shared" si="21"/>
        <v>4</v>
      </c>
      <c r="AK110" s="122"/>
      <c r="AL110" s="85">
        <v>122.77</v>
      </c>
      <c r="AM110" s="85">
        <v>14</v>
      </c>
      <c r="AN110" s="124">
        <f t="shared" si="22"/>
        <v>73.661999999999992</v>
      </c>
      <c r="AO110" s="86">
        <f t="shared" si="23"/>
        <v>4125</v>
      </c>
      <c r="AP110" s="85">
        <v>0</v>
      </c>
      <c r="AQ110" s="85">
        <v>36.831000000000003</v>
      </c>
      <c r="AR110" s="85">
        <f t="shared" si="24"/>
        <v>0</v>
      </c>
      <c r="AS110" s="86">
        <f t="shared" si="25"/>
        <v>12366</v>
      </c>
      <c r="AT110" s="120">
        <f t="shared" si="26"/>
        <v>0</v>
      </c>
      <c r="AU110" s="86">
        <v>12366</v>
      </c>
      <c r="AV110" s="120">
        <f t="shared" si="27"/>
        <v>0</v>
      </c>
    </row>
    <row r="111" spans="1:48" s="73" customFormat="1" ht="13.5" customHeight="1" x14ac:dyDescent="0.2">
      <c r="A111" s="10" t="s">
        <v>35</v>
      </c>
      <c r="B111" s="14" t="s">
        <v>36</v>
      </c>
      <c r="C111" s="14" t="s">
        <v>37</v>
      </c>
      <c r="D111" s="14" t="s">
        <v>387</v>
      </c>
      <c r="E111" s="58">
        <v>603295</v>
      </c>
      <c r="F111" s="15" t="s">
        <v>388</v>
      </c>
      <c r="G111" s="15" t="s">
        <v>40</v>
      </c>
      <c r="H111" s="16">
        <v>100000397</v>
      </c>
      <c r="I111" s="62">
        <v>30796733</v>
      </c>
      <c r="J111" s="13">
        <v>603295</v>
      </c>
      <c r="K111" s="15" t="s">
        <v>48</v>
      </c>
      <c r="L111" s="12" t="s">
        <v>35</v>
      </c>
      <c r="M111" s="15" t="s">
        <v>361</v>
      </c>
      <c r="N111" s="49">
        <v>82107</v>
      </c>
      <c r="O111" s="15" t="s">
        <v>389</v>
      </c>
      <c r="P111" s="15" t="s">
        <v>390</v>
      </c>
      <c r="Q111" s="48">
        <v>529338</v>
      </c>
      <c r="R111" s="11" t="s">
        <v>86</v>
      </c>
      <c r="S111" s="120">
        <v>30905</v>
      </c>
      <c r="T111" s="85">
        <v>107.03</v>
      </c>
      <c r="U111" s="86">
        <v>55</v>
      </c>
      <c r="V111" s="123">
        <v>46.825625000000002</v>
      </c>
      <c r="W111" s="85">
        <f t="shared" si="14"/>
        <v>20603</v>
      </c>
      <c r="X111" s="86">
        <v>0</v>
      </c>
      <c r="Y111" s="85">
        <v>16.054500000000001</v>
      </c>
      <c r="Z111" s="86">
        <f t="shared" si="15"/>
        <v>0</v>
      </c>
      <c r="AA111" s="86">
        <f t="shared" si="16"/>
        <v>20603</v>
      </c>
      <c r="AB111" s="85">
        <v>122.77</v>
      </c>
      <c r="AC111" s="85">
        <v>70</v>
      </c>
      <c r="AD111" s="124">
        <f t="shared" si="17"/>
        <v>73.661999999999992</v>
      </c>
      <c r="AE111" s="86">
        <f t="shared" si="18"/>
        <v>20625</v>
      </c>
      <c r="AF111" s="85">
        <v>0</v>
      </c>
      <c r="AG111" s="85">
        <v>36.831000000000003</v>
      </c>
      <c r="AH111" s="85">
        <f t="shared" si="19"/>
        <v>0</v>
      </c>
      <c r="AI111" s="86">
        <f t="shared" si="20"/>
        <v>41228</v>
      </c>
      <c r="AJ111" s="86">
        <f t="shared" si="21"/>
        <v>10323</v>
      </c>
      <c r="AK111" s="122"/>
      <c r="AL111" s="85">
        <v>122.77</v>
      </c>
      <c r="AM111" s="85">
        <v>70</v>
      </c>
      <c r="AN111" s="124">
        <f t="shared" si="22"/>
        <v>73.661999999999992</v>
      </c>
      <c r="AO111" s="86">
        <f t="shared" si="23"/>
        <v>20625</v>
      </c>
      <c r="AP111" s="85">
        <v>0</v>
      </c>
      <c r="AQ111" s="85">
        <v>36.831000000000003</v>
      </c>
      <c r="AR111" s="85">
        <f t="shared" si="24"/>
        <v>0</v>
      </c>
      <c r="AS111" s="86">
        <f t="shared" si="25"/>
        <v>41228</v>
      </c>
      <c r="AT111" s="120">
        <f t="shared" si="26"/>
        <v>0</v>
      </c>
      <c r="AU111" s="86">
        <v>41228</v>
      </c>
      <c r="AV111" s="120">
        <f t="shared" si="27"/>
        <v>0</v>
      </c>
    </row>
    <row r="112" spans="1:48" s="73" customFormat="1" ht="13.5" customHeight="1" x14ac:dyDescent="0.2">
      <c r="A112" s="10" t="s">
        <v>35</v>
      </c>
      <c r="B112" s="14" t="s">
        <v>36</v>
      </c>
      <c r="C112" s="14" t="s">
        <v>37</v>
      </c>
      <c r="D112" s="14" t="s">
        <v>188</v>
      </c>
      <c r="E112" s="58">
        <v>304875</v>
      </c>
      <c r="F112" s="15" t="s">
        <v>189</v>
      </c>
      <c r="G112" s="15" t="s">
        <v>40</v>
      </c>
      <c r="H112" s="16">
        <v>100001031</v>
      </c>
      <c r="I112" s="62">
        <v>710001649</v>
      </c>
      <c r="J112" s="13">
        <v>31810268</v>
      </c>
      <c r="K112" s="15" t="s">
        <v>105</v>
      </c>
      <c r="L112" s="12" t="s">
        <v>35</v>
      </c>
      <c r="M112" s="15" t="s">
        <v>30</v>
      </c>
      <c r="N112" s="49">
        <v>90052</v>
      </c>
      <c r="O112" s="15" t="s">
        <v>190</v>
      </c>
      <c r="P112" s="15" t="s">
        <v>191</v>
      </c>
      <c r="Q112" s="48">
        <v>508021</v>
      </c>
      <c r="R112" s="11" t="s">
        <v>45</v>
      </c>
      <c r="S112" s="120">
        <v>11800</v>
      </c>
      <c r="T112" s="85">
        <v>107.03</v>
      </c>
      <c r="U112" s="86">
        <v>21</v>
      </c>
      <c r="V112" s="123">
        <v>46.825625000000002</v>
      </c>
      <c r="W112" s="85">
        <f t="shared" si="14"/>
        <v>7867</v>
      </c>
      <c r="X112" s="86">
        <v>0</v>
      </c>
      <c r="Y112" s="85">
        <v>16.054500000000001</v>
      </c>
      <c r="Z112" s="86">
        <f t="shared" si="15"/>
        <v>0</v>
      </c>
      <c r="AA112" s="86">
        <f t="shared" si="16"/>
        <v>7867</v>
      </c>
      <c r="AB112" s="85">
        <v>122.77</v>
      </c>
      <c r="AC112" s="85">
        <v>22</v>
      </c>
      <c r="AD112" s="124">
        <f t="shared" si="17"/>
        <v>73.661999999999992</v>
      </c>
      <c r="AE112" s="86">
        <f t="shared" si="18"/>
        <v>6482</v>
      </c>
      <c r="AF112" s="85">
        <v>0</v>
      </c>
      <c r="AG112" s="85">
        <v>36.831000000000003</v>
      </c>
      <c r="AH112" s="85">
        <f t="shared" si="19"/>
        <v>0</v>
      </c>
      <c r="AI112" s="86">
        <f t="shared" si="20"/>
        <v>14349</v>
      </c>
      <c r="AJ112" s="86">
        <f t="shared" si="21"/>
        <v>2549</v>
      </c>
      <c r="AK112" s="122"/>
      <c r="AL112" s="85">
        <v>122.77</v>
      </c>
      <c r="AM112" s="85">
        <v>22</v>
      </c>
      <c r="AN112" s="124">
        <f t="shared" si="22"/>
        <v>73.661999999999992</v>
      </c>
      <c r="AO112" s="86">
        <f t="shared" si="23"/>
        <v>6482</v>
      </c>
      <c r="AP112" s="85">
        <v>0</v>
      </c>
      <c r="AQ112" s="85">
        <v>36.831000000000003</v>
      </c>
      <c r="AR112" s="85">
        <f t="shared" si="24"/>
        <v>0</v>
      </c>
      <c r="AS112" s="86">
        <f t="shared" si="25"/>
        <v>14349</v>
      </c>
      <c r="AT112" s="120">
        <f t="shared" si="26"/>
        <v>0</v>
      </c>
      <c r="AU112" s="86">
        <v>14349</v>
      </c>
      <c r="AV112" s="120">
        <f t="shared" si="27"/>
        <v>0</v>
      </c>
    </row>
    <row r="113" spans="1:48" s="73" customFormat="1" ht="13.5" customHeight="1" x14ac:dyDescent="0.2">
      <c r="A113" s="10" t="s">
        <v>35</v>
      </c>
      <c r="B113" s="14" t="s">
        <v>36</v>
      </c>
      <c r="C113" s="14" t="s">
        <v>37</v>
      </c>
      <c r="D113" s="14" t="s">
        <v>333</v>
      </c>
      <c r="E113" s="58">
        <v>603147</v>
      </c>
      <c r="F113" s="15" t="s">
        <v>334</v>
      </c>
      <c r="G113" s="15" t="s">
        <v>40</v>
      </c>
      <c r="H113" s="16">
        <v>100000072</v>
      </c>
      <c r="I113" s="62">
        <v>710000278</v>
      </c>
      <c r="J113" s="13">
        <v>603147</v>
      </c>
      <c r="K113" s="15" t="s">
        <v>48</v>
      </c>
      <c r="L113" s="12" t="s">
        <v>35</v>
      </c>
      <c r="M113" s="15" t="s">
        <v>335</v>
      </c>
      <c r="N113" s="49">
        <v>81106</v>
      </c>
      <c r="O113" s="15" t="s">
        <v>336</v>
      </c>
      <c r="P113" s="15" t="s">
        <v>340</v>
      </c>
      <c r="Q113" s="48">
        <v>528595</v>
      </c>
      <c r="R113" s="11" t="s">
        <v>45</v>
      </c>
      <c r="S113" s="120">
        <v>13486</v>
      </c>
      <c r="T113" s="85">
        <v>107.03</v>
      </c>
      <c r="U113" s="86">
        <v>24</v>
      </c>
      <c r="V113" s="123">
        <v>46.825625000000002</v>
      </c>
      <c r="W113" s="85">
        <f t="shared" si="14"/>
        <v>8991</v>
      </c>
      <c r="X113" s="86">
        <v>0</v>
      </c>
      <c r="Y113" s="85">
        <v>16.054500000000001</v>
      </c>
      <c r="Z113" s="86">
        <f t="shared" si="15"/>
        <v>0</v>
      </c>
      <c r="AA113" s="86">
        <f t="shared" si="16"/>
        <v>8991</v>
      </c>
      <c r="AB113" s="85">
        <v>122.77</v>
      </c>
      <c r="AC113" s="85">
        <v>24</v>
      </c>
      <c r="AD113" s="124">
        <f t="shared" si="17"/>
        <v>73.661999999999992</v>
      </c>
      <c r="AE113" s="86">
        <f t="shared" si="18"/>
        <v>7072</v>
      </c>
      <c r="AF113" s="85">
        <v>0</v>
      </c>
      <c r="AG113" s="85">
        <v>36.831000000000003</v>
      </c>
      <c r="AH113" s="85">
        <f t="shared" si="19"/>
        <v>0</v>
      </c>
      <c r="AI113" s="86">
        <f t="shared" si="20"/>
        <v>16063</v>
      </c>
      <c r="AJ113" s="86">
        <f t="shared" si="21"/>
        <v>2577</v>
      </c>
      <c r="AK113" s="122"/>
      <c r="AL113" s="85">
        <v>122.77</v>
      </c>
      <c r="AM113" s="85">
        <v>24</v>
      </c>
      <c r="AN113" s="124">
        <f t="shared" si="22"/>
        <v>73.661999999999992</v>
      </c>
      <c r="AO113" s="86">
        <f t="shared" si="23"/>
        <v>7072</v>
      </c>
      <c r="AP113" s="85">
        <v>0</v>
      </c>
      <c r="AQ113" s="85">
        <v>36.831000000000003</v>
      </c>
      <c r="AR113" s="85">
        <f t="shared" si="24"/>
        <v>0</v>
      </c>
      <c r="AS113" s="86">
        <f t="shared" si="25"/>
        <v>16063</v>
      </c>
      <c r="AT113" s="120">
        <f t="shared" si="26"/>
        <v>0</v>
      </c>
      <c r="AU113" s="86">
        <v>16063</v>
      </c>
      <c r="AV113" s="120">
        <f t="shared" si="27"/>
        <v>0</v>
      </c>
    </row>
    <row r="114" spans="1:48" s="73" customFormat="1" ht="13.5" customHeight="1" x14ac:dyDescent="0.2">
      <c r="A114" s="10" t="s">
        <v>35</v>
      </c>
      <c r="B114" s="14" t="s">
        <v>36</v>
      </c>
      <c r="C114" s="14" t="s">
        <v>37</v>
      </c>
      <c r="D114" s="14" t="s">
        <v>261</v>
      </c>
      <c r="E114" s="58">
        <v>305065</v>
      </c>
      <c r="F114" s="15" t="s">
        <v>262</v>
      </c>
      <c r="G114" s="15" t="s">
        <v>40</v>
      </c>
      <c r="H114" s="16">
        <v>100001477</v>
      </c>
      <c r="I114" s="62">
        <v>31816703</v>
      </c>
      <c r="J114" s="13">
        <v>305065</v>
      </c>
      <c r="K114" s="15" t="s">
        <v>48</v>
      </c>
      <c r="L114" s="12" t="s">
        <v>35</v>
      </c>
      <c r="M114" s="15" t="s">
        <v>42</v>
      </c>
      <c r="N114" s="49">
        <v>90301</v>
      </c>
      <c r="O114" s="15" t="s">
        <v>56</v>
      </c>
      <c r="P114" s="15" t="s">
        <v>264</v>
      </c>
      <c r="Q114" s="48">
        <v>508217</v>
      </c>
      <c r="R114" s="11" t="s">
        <v>86</v>
      </c>
      <c r="S114" s="120">
        <v>56753</v>
      </c>
      <c r="T114" s="85">
        <v>107.03</v>
      </c>
      <c r="U114" s="86">
        <v>101</v>
      </c>
      <c r="V114" s="123">
        <v>46.825625000000002</v>
      </c>
      <c r="W114" s="85">
        <f t="shared" si="14"/>
        <v>37835</v>
      </c>
      <c r="X114" s="86">
        <v>0</v>
      </c>
      <c r="Y114" s="85">
        <v>16.054500000000001</v>
      </c>
      <c r="Z114" s="86">
        <f t="shared" si="15"/>
        <v>0</v>
      </c>
      <c r="AA114" s="86">
        <f t="shared" si="16"/>
        <v>37835</v>
      </c>
      <c r="AB114" s="85">
        <v>122.77</v>
      </c>
      <c r="AC114" s="85">
        <v>90</v>
      </c>
      <c r="AD114" s="124">
        <f t="shared" si="17"/>
        <v>73.661999999999992</v>
      </c>
      <c r="AE114" s="86">
        <f t="shared" si="18"/>
        <v>26518</v>
      </c>
      <c r="AF114" s="85">
        <v>0</v>
      </c>
      <c r="AG114" s="85">
        <v>36.831000000000003</v>
      </c>
      <c r="AH114" s="85">
        <f t="shared" si="19"/>
        <v>0</v>
      </c>
      <c r="AI114" s="86">
        <f t="shared" si="20"/>
        <v>64353</v>
      </c>
      <c r="AJ114" s="86">
        <f t="shared" si="21"/>
        <v>7600</v>
      </c>
      <c r="AK114" s="122"/>
      <c r="AL114" s="85">
        <v>122.77</v>
      </c>
      <c r="AM114" s="85">
        <v>90</v>
      </c>
      <c r="AN114" s="124">
        <f t="shared" si="22"/>
        <v>73.661999999999992</v>
      </c>
      <c r="AO114" s="86">
        <f t="shared" si="23"/>
        <v>26518</v>
      </c>
      <c r="AP114" s="85">
        <v>0</v>
      </c>
      <c r="AQ114" s="85">
        <v>36.831000000000003</v>
      </c>
      <c r="AR114" s="85">
        <f t="shared" si="24"/>
        <v>0</v>
      </c>
      <c r="AS114" s="86">
        <f t="shared" si="25"/>
        <v>64353</v>
      </c>
      <c r="AT114" s="120">
        <f t="shared" si="26"/>
        <v>0</v>
      </c>
      <c r="AU114" s="86">
        <v>64353</v>
      </c>
      <c r="AV114" s="120">
        <f t="shared" si="27"/>
        <v>0</v>
      </c>
    </row>
    <row r="115" spans="1:48" s="73" customFormat="1" ht="13.5" customHeight="1" x14ac:dyDescent="0.2">
      <c r="A115" s="10" t="s">
        <v>35</v>
      </c>
      <c r="B115" s="14" t="s">
        <v>36</v>
      </c>
      <c r="C115" s="14" t="s">
        <v>37</v>
      </c>
      <c r="D115" s="14" t="s">
        <v>208</v>
      </c>
      <c r="E115" s="58">
        <v>304921</v>
      </c>
      <c r="F115" s="15" t="s">
        <v>209</v>
      </c>
      <c r="G115" s="15" t="s">
        <v>40</v>
      </c>
      <c r="H115" s="16">
        <v>100001426</v>
      </c>
      <c r="I115" s="62">
        <v>48412741</v>
      </c>
      <c r="J115" s="13">
        <v>304921</v>
      </c>
      <c r="K115" s="15" t="s">
        <v>210</v>
      </c>
      <c r="L115" s="12" t="s">
        <v>35</v>
      </c>
      <c r="M115" s="15" t="s">
        <v>42</v>
      </c>
      <c r="N115" s="49">
        <v>90045</v>
      </c>
      <c r="O115" s="15" t="s">
        <v>211</v>
      </c>
      <c r="P115" s="15" t="s">
        <v>212</v>
      </c>
      <c r="Q115" s="48">
        <v>508071</v>
      </c>
      <c r="R115" s="11" t="s">
        <v>86</v>
      </c>
      <c r="S115" s="120">
        <v>55067</v>
      </c>
      <c r="T115" s="85">
        <v>107.03</v>
      </c>
      <c r="U115" s="86">
        <v>98</v>
      </c>
      <c r="V115" s="123">
        <v>46.825625000000002</v>
      </c>
      <c r="W115" s="85">
        <f t="shared" si="14"/>
        <v>36711</v>
      </c>
      <c r="X115" s="86">
        <v>0</v>
      </c>
      <c r="Y115" s="85">
        <v>16.054500000000001</v>
      </c>
      <c r="Z115" s="86">
        <f t="shared" si="15"/>
        <v>0</v>
      </c>
      <c r="AA115" s="86">
        <f t="shared" si="16"/>
        <v>36711</v>
      </c>
      <c r="AB115" s="85">
        <v>122.77</v>
      </c>
      <c r="AC115" s="85">
        <v>80</v>
      </c>
      <c r="AD115" s="124">
        <f t="shared" si="17"/>
        <v>73.661999999999992</v>
      </c>
      <c r="AE115" s="86">
        <f t="shared" si="18"/>
        <v>23572</v>
      </c>
      <c r="AF115" s="85">
        <v>0</v>
      </c>
      <c r="AG115" s="85">
        <v>36.831000000000003</v>
      </c>
      <c r="AH115" s="85">
        <f t="shared" si="19"/>
        <v>0</v>
      </c>
      <c r="AI115" s="86">
        <f t="shared" si="20"/>
        <v>60283</v>
      </c>
      <c r="AJ115" s="86">
        <f t="shared" si="21"/>
        <v>5216</v>
      </c>
      <c r="AK115" s="122"/>
      <c r="AL115" s="85">
        <v>122.77</v>
      </c>
      <c r="AM115" s="85">
        <v>80</v>
      </c>
      <c r="AN115" s="124">
        <f t="shared" si="22"/>
        <v>73.661999999999992</v>
      </c>
      <c r="AO115" s="86">
        <f t="shared" si="23"/>
        <v>23572</v>
      </c>
      <c r="AP115" s="85">
        <v>0</v>
      </c>
      <c r="AQ115" s="85">
        <v>36.831000000000003</v>
      </c>
      <c r="AR115" s="85">
        <f t="shared" si="24"/>
        <v>0</v>
      </c>
      <c r="AS115" s="86">
        <f t="shared" si="25"/>
        <v>60283</v>
      </c>
      <c r="AT115" s="120">
        <f t="shared" si="26"/>
        <v>0</v>
      </c>
      <c r="AU115" s="86">
        <v>60283</v>
      </c>
      <c r="AV115" s="120">
        <f t="shared" si="27"/>
        <v>0</v>
      </c>
    </row>
    <row r="116" spans="1:48" s="73" customFormat="1" ht="13.5" customHeight="1" x14ac:dyDescent="0.2">
      <c r="A116" s="10" t="s">
        <v>35</v>
      </c>
      <c r="B116" s="14" t="s">
        <v>36</v>
      </c>
      <c r="C116" s="14" t="s">
        <v>37</v>
      </c>
      <c r="D116" s="14" t="s">
        <v>448</v>
      </c>
      <c r="E116" s="58">
        <v>603520</v>
      </c>
      <c r="F116" s="15" t="s">
        <v>449</v>
      </c>
      <c r="G116" s="15" t="s">
        <v>40</v>
      </c>
      <c r="H116" s="16">
        <v>100000729</v>
      </c>
      <c r="I116" s="62">
        <v>710001053</v>
      </c>
      <c r="J116" s="13">
        <v>603520</v>
      </c>
      <c r="K116" s="15" t="s">
        <v>48</v>
      </c>
      <c r="L116" s="12" t="s">
        <v>35</v>
      </c>
      <c r="M116" s="15" t="s">
        <v>428</v>
      </c>
      <c r="N116" s="49">
        <v>84104</v>
      </c>
      <c r="O116" s="15" t="s">
        <v>450</v>
      </c>
      <c r="P116" s="15" t="s">
        <v>454</v>
      </c>
      <c r="Q116" s="48">
        <v>529397</v>
      </c>
      <c r="R116" s="11" t="s">
        <v>45</v>
      </c>
      <c r="S116" s="120">
        <v>16857</v>
      </c>
      <c r="T116" s="85">
        <v>107.03</v>
      </c>
      <c r="U116" s="86">
        <v>30</v>
      </c>
      <c r="V116" s="123">
        <v>46.825625000000002</v>
      </c>
      <c r="W116" s="85">
        <f t="shared" si="14"/>
        <v>11238</v>
      </c>
      <c r="X116" s="86">
        <v>0</v>
      </c>
      <c r="Y116" s="85">
        <v>16.054500000000001</v>
      </c>
      <c r="Z116" s="86">
        <f t="shared" si="15"/>
        <v>0</v>
      </c>
      <c r="AA116" s="86">
        <f t="shared" si="16"/>
        <v>11238</v>
      </c>
      <c r="AB116" s="85">
        <v>122.77</v>
      </c>
      <c r="AC116" s="85">
        <v>32</v>
      </c>
      <c r="AD116" s="124">
        <f t="shared" si="17"/>
        <v>73.661999999999992</v>
      </c>
      <c r="AE116" s="86">
        <f t="shared" si="18"/>
        <v>9429</v>
      </c>
      <c r="AF116" s="85">
        <v>0</v>
      </c>
      <c r="AG116" s="85">
        <v>36.831000000000003</v>
      </c>
      <c r="AH116" s="85">
        <f t="shared" si="19"/>
        <v>0</v>
      </c>
      <c r="AI116" s="86">
        <f t="shared" si="20"/>
        <v>20667</v>
      </c>
      <c r="AJ116" s="86">
        <f t="shared" si="21"/>
        <v>3810</v>
      </c>
      <c r="AK116" s="122"/>
      <c r="AL116" s="85">
        <v>122.77</v>
      </c>
      <c r="AM116" s="85">
        <v>32</v>
      </c>
      <c r="AN116" s="124">
        <f t="shared" si="22"/>
        <v>73.661999999999992</v>
      </c>
      <c r="AO116" s="86">
        <f t="shared" si="23"/>
        <v>9429</v>
      </c>
      <c r="AP116" s="85">
        <v>0</v>
      </c>
      <c r="AQ116" s="85">
        <v>36.831000000000003</v>
      </c>
      <c r="AR116" s="85">
        <f t="shared" si="24"/>
        <v>0</v>
      </c>
      <c r="AS116" s="86">
        <f t="shared" si="25"/>
        <v>20667</v>
      </c>
      <c r="AT116" s="120">
        <f t="shared" si="26"/>
        <v>0</v>
      </c>
      <c r="AU116" s="86">
        <v>20667</v>
      </c>
      <c r="AV116" s="120">
        <f t="shared" si="27"/>
        <v>0</v>
      </c>
    </row>
    <row r="117" spans="1:48" s="73" customFormat="1" ht="13.5" customHeight="1" x14ac:dyDescent="0.2">
      <c r="A117" s="10" t="s">
        <v>35</v>
      </c>
      <c r="B117" s="14" t="s">
        <v>36</v>
      </c>
      <c r="C117" s="14" t="s">
        <v>37</v>
      </c>
      <c r="D117" s="14" t="s">
        <v>481</v>
      </c>
      <c r="E117" s="58">
        <v>603201</v>
      </c>
      <c r="F117" s="15" t="s">
        <v>482</v>
      </c>
      <c r="G117" s="15" t="s">
        <v>40</v>
      </c>
      <c r="H117" s="16">
        <v>100000899</v>
      </c>
      <c r="I117" s="62">
        <v>710001193</v>
      </c>
      <c r="J117" s="13">
        <v>603201</v>
      </c>
      <c r="K117" s="15" t="s">
        <v>48</v>
      </c>
      <c r="L117" s="12" t="s">
        <v>35</v>
      </c>
      <c r="M117" s="15" t="s">
        <v>474</v>
      </c>
      <c r="N117" s="49">
        <v>85103</v>
      </c>
      <c r="O117" s="15" t="s">
        <v>483</v>
      </c>
      <c r="P117" s="15" t="s">
        <v>484</v>
      </c>
      <c r="Q117" s="48">
        <v>529460</v>
      </c>
      <c r="R117" s="11" t="s">
        <v>45</v>
      </c>
      <c r="S117" s="120">
        <v>28095</v>
      </c>
      <c r="T117" s="85">
        <v>107.03</v>
      </c>
      <c r="U117" s="86">
        <v>50</v>
      </c>
      <c r="V117" s="123">
        <v>46.825625000000002</v>
      </c>
      <c r="W117" s="85">
        <f t="shared" si="14"/>
        <v>18730</v>
      </c>
      <c r="X117" s="86">
        <v>0</v>
      </c>
      <c r="Y117" s="85">
        <v>16.054500000000001</v>
      </c>
      <c r="Z117" s="86">
        <f t="shared" si="15"/>
        <v>0</v>
      </c>
      <c r="AA117" s="86">
        <f t="shared" si="16"/>
        <v>18730</v>
      </c>
      <c r="AB117" s="85">
        <v>122.77</v>
      </c>
      <c r="AC117" s="85">
        <v>43</v>
      </c>
      <c r="AD117" s="124">
        <f t="shared" si="17"/>
        <v>73.661999999999992</v>
      </c>
      <c r="AE117" s="86">
        <f t="shared" si="18"/>
        <v>12670</v>
      </c>
      <c r="AF117" s="85">
        <v>0</v>
      </c>
      <c r="AG117" s="85">
        <v>36.831000000000003</v>
      </c>
      <c r="AH117" s="85">
        <f t="shared" si="19"/>
        <v>0</v>
      </c>
      <c r="AI117" s="86">
        <f t="shared" si="20"/>
        <v>31400</v>
      </c>
      <c r="AJ117" s="86">
        <f t="shared" si="21"/>
        <v>3305</v>
      </c>
      <c r="AK117" s="122"/>
      <c r="AL117" s="85">
        <v>122.77</v>
      </c>
      <c r="AM117" s="85">
        <v>43</v>
      </c>
      <c r="AN117" s="124">
        <f t="shared" si="22"/>
        <v>73.661999999999992</v>
      </c>
      <c r="AO117" s="86">
        <f t="shared" si="23"/>
        <v>12670</v>
      </c>
      <c r="AP117" s="85">
        <v>0</v>
      </c>
      <c r="AQ117" s="85">
        <v>36.831000000000003</v>
      </c>
      <c r="AR117" s="85">
        <f t="shared" si="24"/>
        <v>0</v>
      </c>
      <c r="AS117" s="86">
        <f t="shared" si="25"/>
        <v>31400</v>
      </c>
      <c r="AT117" s="120">
        <f t="shared" si="26"/>
        <v>0</v>
      </c>
      <c r="AU117" s="86">
        <v>31400</v>
      </c>
      <c r="AV117" s="120">
        <f t="shared" si="27"/>
        <v>0</v>
      </c>
    </row>
    <row r="118" spans="1:48" s="73" customFormat="1" ht="13.5" customHeight="1" x14ac:dyDescent="0.2">
      <c r="A118" s="10" t="s">
        <v>35</v>
      </c>
      <c r="B118" s="14" t="s">
        <v>36</v>
      </c>
      <c r="C118" s="14" t="s">
        <v>37</v>
      </c>
      <c r="D118" s="14" t="s">
        <v>394</v>
      </c>
      <c r="E118" s="58">
        <v>603317</v>
      </c>
      <c r="F118" s="15" t="s">
        <v>395</v>
      </c>
      <c r="G118" s="15" t="s">
        <v>40</v>
      </c>
      <c r="H118" s="16">
        <v>100000462</v>
      </c>
      <c r="I118" s="62">
        <v>710000847</v>
      </c>
      <c r="J118" s="13">
        <v>31785221</v>
      </c>
      <c r="K118" s="15" t="s">
        <v>105</v>
      </c>
      <c r="L118" s="12" t="s">
        <v>35</v>
      </c>
      <c r="M118" s="15" t="s">
        <v>396</v>
      </c>
      <c r="N118" s="49">
        <v>83102</v>
      </c>
      <c r="O118" s="15" t="s">
        <v>397</v>
      </c>
      <c r="P118" s="15" t="s">
        <v>408</v>
      </c>
      <c r="Q118" s="48">
        <v>529346</v>
      </c>
      <c r="R118" s="11" t="s">
        <v>45</v>
      </c>
      <c r="S118" s="120">
        <v>17419</v>
      </c>
      <c r="T118" s="85">
        <v>107.03</v>
      </c>
      <c r="U118" s="86">
        <v>31</v>
      </c>
      <c r="V118" s="123">
        <v>46.825625000000002</v>
      </c>
      <c r="W118" s="85">
        <f t="shared" si="14"/>
        <v>11613</v>
      </c>
      <c r="X118" s="86">
        <v>0</v>
      </c>
      <c r="Y118" s="85">
        <v>16.054500000000001</v>
      </c>
      <c r="Z118" s="86">
        <f t="shared" si="15"/>
        <v>0</v>
      </c>
      <c r="AA118" s="86">
        <f t="shared" si="16"/>
        <v>11613</v>
      </c>
      <c r="AB118" s="85">
        <v>122.77</v>
      </c>
      <c r="AC118" s="85">
        <v>38</v>
      </c>
      <c r="AD118" s="124">
        <f t="shared" si="17"/>
        <v>73.661999999999992</v>
      </c>
      <c r="AE118" s="86">
        <f t="shared" si="18"/>
        <v>11197</v>
      </c>
      <c r="AF118" s="85">
        <v>0</v>
      </c>
      <c r="AG118" s="85">
        <v>36.831000000000003</v>
      </c>
      <c r="AH118" s="85">
        <f t="shared" si="19"/>
        <v>0</v>
      </c>
      <c r="AI118" s="86">
        <f t="shared" si="20"/>
        <v>22810</v>
      </c>
      <c r="AJ118" s="86">
        <f t="shared" si="21"/>
        <v>5391</v>
      </c>
      <c r="AK118" s="122"/>
      <c r="AL118" s="85">
        <v>122.77</v>
      </c>
      <c r="AM118" s="85">
        <v>38</v>
      </c>
      <c r="AN118" s="124">
        <f t="shared" si="22"/>
        <v>73.661999999999992</v>
      </c>
      <c r="AO118" s="86">
        <f t="shared" si="23"/>
        <v>11197</v>
      </c>
      <c r="AP118" s="85">
        <v>0</v>
      </c>
      <c r="AQ118" s="85">
        <v>36.831000000000003</v>
      </c>
      <c r="AR118" s="85">
        <f t="shared" si="24"/>
        <v>0</v>
      </c>
      <c r="AS118" s="86">
        <f t="shared" si="25"/>
        <v>22810</v>
      </c>
      <c r="AT118" s="120">
        <f t="shared" si="26"/>
        <v>0</v>
      </c>
      <c r="AU118" s="86">
        <v>22810</v>
      </c>
      <c r="AV118" s="120">
        <f t="shared" si="27"/>
        <v>0</v>
      </c>
    </row>
    <row r="119" spans="1:48" s="73" customFormat="1" ht="13.5" customHeight="1" x14ac:dyDescent="0.2">
      <c r="A119" s="10" t="s">
        <v>35</v>
      </c>
      <c r="B119" s="14" t="s">
        <v>36</v>
      </c>
      <c r="C119" s="14" t="s">
        <v>37</v>
      </c>
      <c r="D119" s="14" t="s">
        <v>394</v>
      </c>
      <c r="E119" s="58">
        <v>603317</v>
      </c>
      <c r="F119" s="15" t="s">
        <v>395</v>
      </c>
      <c r="G119" s="15" t="s">
        <v>40</v>
      </c>
      <c r="H119" s="16">
        <v>100000465</v>
      </c>
      <c r="I119" s="62">
        <v>710000693</v>
      </c>
      <c r="J119" s="13">
        <v>31768873</v>
      </c>
      <c r="K119" s="15" t="s">
        <v>105</v>
      </c>
      <c r="L119" s="12" t="s">
        <v>35</v>
      </c>
      <c r="M119" s="15" t="s">
        <v>396</v>
      </c>
      <c r="N119" s="49">
        <v>83103</v>
      </c>
      <c r="O119" s="15" t="s">
        <v>397</v>
      </c>
      <c r="P119" s="15" t="s">
        <v>407</v>
      </c>
      <c r="Q119" s="48">
        <v>529346</v>
      </c>
      <c r="R119" s="11" t="s">
        <v>45</v>
      </c>
      <c r="S119" s="120">
        <v>41581</v>
      </c>
      <c r="T119" s="85">
        <v>107.03</v>
      </c>
      <c r="U119" s="86">
        <v>74</v>
      </c>
      <c r="V119" s="123">
        <v>46.825625000000002</v>
      </c>
      <c r="W119" s="85">
        <f t="shared" si="14"/>
        <v>27721</v>
      </c>
      <c r="X119" s="86">
        <v>0</v>
      </c>
      <c r="Y119" s="85">
        <v>16.054500000000001</v>
      </c>
      <c r="Z119" s="86">
        <f t="shared" si="15"/>
        <v>0</v>
      </c>
      <c r="AA119" s="86">
        <f t="shared" si="16"/>
        <v>27721</v>
      </c>
      <c r="AB119" s="85">
        <v>122.77</v>
      </c>
      <c r="AC119" s="85">
        <v>52</v>
      </c>
      <c r="AD119" s="124">
        <f t="shared" si="17"/>
        <v>73.661999999999992</v>
      </c>
      <c r="AE119" s="86">
        <f t="shared" si="18"/>
        <v>15322</v>
      </c>
      <c r="AF119" s="85">
        <v>0</v>
      </c>
      <c r="AG119" s="85">
        <v>36.831000000000003</v>
      </c>
      <c r="AH119" s="85">
        <f t="shared" si="19"/>
        <v>0</v>
      </c>
      <c r="AI119" s="86">
        <f t="shared" si="20"/>
        <v>43043</v>
      </c>
      <c r="AJ119" s="86">
        <f t="shared" si="21"/>
        <v>1462</v>
      </c>
      <c r="AK119" s="122"/>
      <c r="AL119" s="85">
        <v>122.77</v>
      </c>
      <c r="AM119" s="85">
        <v>52</v>
      </c>
      <c r="AN119" s="124">
        <f t="shared" si="22"/>
        <v>73.661999999999992</v>
      </c>
      <c r="AO119" s="86">
        <f t="shared" si="23"/>
        <v>15322</v>
      </c>
      <c r="AP119" s="85">
        <v>0</v>
      </c>
      <c r="AQ119" s="85">
        <v>36.831000000000003</v>
      </c>
      <c r="AR119" s="85">
        <f t="shared" si="24"/>
        <v>0</v>
      </c>
      <c r="AS119" s="86">
        <f t="shared" si="25"/>
        <v>43043</v>
      </c>
      <c r="AT119" s="120">
        <f t="shared" si="26"/>
        <v>0</v>
      </c>
      <c r="AU119" s="86">
        <v>43043</v>
      </c>
      <c r="AV119" s="120">
        <f t="shared" si="27"/>
        <v>0</v>
      </c>
    </row>
    <row r="120" spans="1:48" s="73" customFormat="1" ht="13.5" customHeight="1" x14ac:dyDescent="0.2">
      <c r="A120" s="10" t="s">
        <v>35</v>
      </c>
      <c r="B120" s="14" t="s">
        <v>36</v>
      </c>
      <c r="C120" s="14" t="s">
        <v>37</v>
      </c>
      <c r="D120" s="14" t="s">
        <v>481</v>
      </c>
      <c r="E120" s="58">
        <v>603201</v>
      </c>
      <c r="F120" s="15" t="s">
        <v>482</v>
      </c>
      <c r="G120" s="15" t="s">
        <v>40</v>
      </c>
      <c r="H120" s="16">
        <v>100000903</v>
      </c>
      <c r="I120" s="62">
        <v>710034636</v>
      </c>
      <c r="J120" s="13">
        <v>603201</v>
      </c>
      <c r="K120" s="15" t="s">
        <v>48</v>
      </c>
      <c r="L120" s="12" t="s">
        <v>35</v>
      </c>
      <c r="M120" s="15" t="s">
        <v>474</v>
      </c>
      <c r="N120" s="49">
        <v>85106</v>
      </c>
      <c r="O120" s="15" t="s">
        <v>483</v>
      </c>
      <c r="P120" s="15" t="s">
        <v>492</v>
      </c>
      <c r="Q120" s="48">
        <v>529460</v>
      </c>
      <c r="R120" s="11" t="s">
        <v>45</v>
      </c>
      <c r="S120" s="120">
        <v>41019</v>
      </c>
      <c r="T120" s="85">
        <v>107.03</v>
      </c>
      <c r="U120" s="86">
        <v>73</v>
      </c>
      <c r="V120" s="123">
        <v>46.825625000000002</v>
      </c>
      <c r="W120" s="85">
        <f t="shared" si="14"/>
        <v>27346</v>
      </c>
      <c r="X120" s="86">
        <v>0</v>
      </c>
      <c r="Y120" s="85">
        <v>16.054500000000001</v>
      </c>
      <c r="Z120" s="86">
        <f t="shared" si="15"/>
        <v>0</v>
      </c>
      <c r="AA120" s="86">
        <f t="shared" si="16"/>
        <v>27346</v>
      </c>
      <c r="AB120" s="85">
        <v>122.77</v>
      </c>
      <c r="AC120" s="85">
        <v>93</v>
      </c>
      <c r="AD120" s="124">
        <f t="shared" si="17"/>
        <v>73.661999999999992</v>
      </c>
      <c r="AE120" s="86">
        <f t="shared" si="18"/>
        <v>27402</v>
      </c>
      <c r="AF120" s="85">
        <v>0</v>
      </c>
      <c r="AG120" s="85">
        <v>36.831000000000003</v>
      </c>
      <c r="AH120" s="85">
        <f t="shared" si="19"/>
        <v>0</v>
      </c>
      <c r="AI120" s="86">
        <f t="shared" si="20"/>
        <v>54748</v>
      </c>
      <c r="AJ120" s="86">
        <f t="shared" si="21"/>
        <v>13729</v>
      </c>
      <c r="AK120" s="122"/>
      <c r="AL120" s="85">
        <v>122.77</v>
      </c>
      <c r="AM120" s="85">
        <v>93</v>
      </c>
      <c r="AN120" s="124">
        <f t="shared" si="22"/>
        <v>73.661999999999992</v>
      </c>
      <c r="AO120" s="86">
        <f t="shared" si="23"/>
        <v>27402</v>
      </c>
      <c r="AP120" s="85">
        <v>0</v>
      </c>
      <c r="AQ120" s="85">
        <v>36.831000000000003</v>
      </c>
      <c r="AR120" s="85">
        <f t="shared" si="24"/>
        <v>0</v>
      </c>
      <c r="AS120" s="86">
        <f t="shared" si="25"/>
        <v>54748</v>
      </c>
      <c r="AT120" s="120">
        <f t="shared" si="26"/>
        <v>0</v>
      </c>
      <c r="AU120" s="86">
        <v>54748</v>
      </c>
      <c r="AV120" s="120">
        <f t="shared" si="27"/>
        <v>0</v>
      </c>
    </row>
    <row r="121" spans="1:48" s="73" customFormat="1" ht="13.5" customHeight="1" x14ac:dyDescent="0.2">
      <c r="A121" s="10" t="s">
        <v>35</v>
      </c>
      <c r="B121" s="14" t="s">
        <v>36</v>
      </c>
      <c r="C121" s="14" t="s">
        <v>37</v>
      </c>
      <c r="D121" s="14" t="s">
        <v>359</v>
      </c>
      <c r="E121" s="58">
        <v>641383</v>
      </c>
      <c r="F121" s="15" t="s">
        <v>360</v>
      </c>
      <c r="G121" s="15" t="s">
        <v>40</v>
      </c>
      <c r="H121" s="16">
        <v>100000194</v>
      </c>
      <c r="I121" s="62">
        <v>30853711</v>
      </c>
      <c r="J121" s="13">
        <v>641383</v>
      </c>
      <c r="K121" s="15" t="s">
        <v>48</v>
      </c>
      <c r="L121" s="12" t="s">
        <v>35</v>
      </c>
      <c r="M121" s="15" t="s">
        <v>361</v>
      </c>
      <c r="N121" s="49">
        <v>82106</v>
      </c>
      <c r="O121" s="15" t="s">
        <v>362</v>
      </c>
      <c r="P121" s="15" t="s">
        <v>364</v>
      </c>
      <c r="Q121" s="48">
        <v>529311</v>
      </c>
      <c r="R121" s="11" t="s">
        <v>86</v>
      </c>
      <c r="S121" s="120">
        <v>94400</v>
      </c>
      <c r="T121" s="85">
        <v>107.03</v>
      </c>
      <c r="U121" s="86">
        <v>168</v>
      </c>
      <c r="V121" s="123">
        <v>46.825625000000002</v>
      </c>
      <c r="W121" s="85">
        <f t="shared" si="14"/>
        <v>62934</v>
      </c>
      <c r="X121" s="86">
        <v>0</v>
      </c>
      <c r="Y121" s="85">
        <v>16.054500000000001</v>
      </c>
      <c r="Z121" s="86">
        <f t="shared" si="15"/>
        <v>0</v>
      </c>
      <c r="AA121" s="86">
        <f t="shared" si="16"/>
        <v>62934</v>
      </c>
      <c r="AB121" s="85">
        <v>122.77</v>
      </c>
      <c r="AC121" s="85">
        <v>159</v>
      </c>
      <c r="AD121" s="124">
        <f t="shared" si="17"/>
        <v>73.661999999999992</v>
      </c>
      <c r="AE121" s="86">
        <f t="shared" si="18"/>
        <v>46849</v>
      </c>
      <c r="AF121" s="85">
        <v>0</v>
      </c>
      <c r="AG121" s="85">
        <v>36.831000000000003</v>
      </c>
      <c r="AH121" s="85">
        <f t="shared" si="19"/>
        <v>0</v>
      </c>
      <c r="AI121" s="86">
        <f t="shared" si="20"/>
        <v>109783</v>
      </c>
      <c r="AJ121" s="86">
        <f t="shared" si="21"/>
        <v>15383</v>
      </c>
      <c r="AK121" s="122"/>
      <c r="AL121" s="85">
        <v>122.77</v>
      </c>
      <c r="AM121" s="85">
        <v>159</v>
      </c>
      <c r="AN121" s="124">
        <f t="shared" si="22"/>
        <v>73.661999999999992</v>
      </c>
      <c r="AO121" s="86">
        <f t="shared" si="23"/>
        <v>46849</v>
      </c>
      <c r="AP121" s="85">
        <v>0</v>
      </c>
      <c r="AQ121" s="85">
        <v>36.831000000000003</v>
      </c>
      <c r="AR121" s="85">
        <f t="shared" si="24"/>
        <v>0</v>
      </c>
      <c r="AS121" s="86">
        <f t="shared" si="25"/>
        <v>109783</v>
      </c>
      <c r="AT121" s="120">
        <f t="shared" si="26"/>
        <v>0</v>
      </c>
      <c r="AU121" s="86">
        <v>109783</v>
      </c>
      <c r="AV121" s="120">
        <f t="shared" si="27"/>
        <v>0</v>
      </c>
    </row>
    <row r="122" spans="1:48" s="73" customFormat="1" ht="13.5" customHeight="1" x14ac:dyDescent="0.2">
      <c r="A122" s="10" t="s">
        <v>35</v>
      </c>
      <c r="B122" s="14" t="s">
        <v>36</v>
      </c>
      <c r="C122" s="14" t="s">
        <v>37</v>
      </c>
      <c r="D122" s="14" t="s">
        <v>448</v>
      </c>
      <c r="E122" s="58">
        <v>603520</v>
      </c>
      <c r="F122" s="15" t="s">
        <v>449</v>
      </c>
      <c r="G122" s="15" t="s">
        <v>40</v>
      </c>
      <c r="H122" s="16">
        <v>100000732</v>
      </c>
      <c r="I122" s="62">
        <v>710137568</v>
      </c>
      <c r="J122" s="13">
        <v>603520</v>
      </c>
      <c r="K122" s="15" t="s">
        <v>48</v>
      </c>
      <c r="L122" s="12" t="s">
        <v>35</v>
      </c>
      <c r="M122" s="15" t="s">
        <v>428</v>
      </c>
      <c r="N122" s="49">
        <v>84105</v>
      </c>
      <c r="O122" s="15" t="s">
        <v>450</v>
      </c>
      <c r="P122" s="15" t="s">
        <v>452</v>
      </c>
      <c r="Q122" s="48">
        <v>529397</v>
      </c>
      <c r="R122" s="11" t="s">
        <v>45</v>
      </c>
      <c r="S122" s="120">
        <v>16857</v>
      </c>
      <c r="T122" s="85">
        <v>107.03</v>
      </c>
      <c r="U122" s="86">
        <v>30</v>
      </c>
      <c r="V122" s="123">
        <v>46.825625000000002</v>
      </c>
      <c r="W122" s="85">
        <f t="shared" si="14"/>
        <v>11238</v>
      </c>
      <c r="X122" s="86">
        <v>0</v>
      </c>
      <c r="Y122" s="85">
        <v>16.054500000000001</v>
      </c>
      <c r="Z122" s="86">
        <f t="shared" si="15"/>
        <v>0</v>
      </c>
      <c r="AA122" s="86">
        <f t="shared" si="16"/>
        <v>11238</v>
      </c>
      <c r="AB122" s="85">
        <v>122.77</v>
      </c>
      <c r="AC122" s="85">
        <v>37</v>
      </c>
      <c r="AD122" s="124">
        <f t="shared" si="17"/>
        <v>73.661999999999992</v>
      </c>
      <c r="AE122" s="86">
        <f t="shared" si="18"/>
        <v>10902</v>
      </c>
      <c r="AF122" s="85">
        <v>0</v>
      </c>
      <c r="AG122" s="85">
        <v>36.831000000000003</v>
      </c>
      <c r="AH122" s="85">
        <f t="shared" si="19"/>
        <v>0</v>
      </c>
      <c r="AI122" s="86">
        <f t="shared" si="20"/>
        <v>22140</v>
      </c>
      <c r="AJ122" s="86">
        <f t="shared" si="21"/>
        <v>5283</v>
      </c>
      <c r="AK122" s="122"/>
      <c r="AL122" s="85">
        <v>122.77</v>
      </c>
      <c r="AM122" s="85">
        <v>37</v>
      </c>
      <c r="AN122" s="124">
        <f t="shared" si="22"/>
        <v>73.661999999999992</v>
      </c>
      <c r="AO122" s="86">
        <f t="shared" si="23"/>
        <v>10902</v>
      </c>
      <c r="AP122" s="85">
        <v>0</v>
      </c>
      <c r="AQ122" s="85">
        <v>36.831000000000003</v>
      </c>
      <c r="AR122" s="85">
        <f t="shared" si="24"/>
        <v>0</v>
      </c>
      <c r="AS122" s="86">
        <f t="shared" si="25"/>
        <v>22140</v>
      </c>
      <c r="AT122" s="120">
        <f t="shared" si="26"/>
        <v>0</v>
      </c>
      <c r="AU122" s="86">
        <v>22140</v>
      </c>
      <c r="AV122" s="120">
        <f t="shared" si="27"/>
        <v>0</v>
      </c>
    </row>
    <row r="123" spans="1:48" s="73" customFormat="1" ht="13.5" customHeight="1" x14ac:dyDescent="0.2">
      <c r="A123" s="10" t="s">
        <v>35</v>
      </c>
      <c r="B123" s="14" t="s">
        <v>36</v>
      </c>
      <c r="C123" s="14" t="s">
        <v>37</v>
      </c>
      <c r="D123" s="14" t="s">
        <v>481</v>
      </c>
      <c r="E123" s="58">
        <v>603201</v>
      </c>
      <c r="F123" s="15" t="s">
        <v>482</v>
      </c>
      <c r="G123" s="15" t="s">
        <v>40</v>
      </c>
      <c r="H123" s="16">
        <v>100000907</v>
      </c>
      <c r="I123" s="62">
        <v>710034717</v>
      </c>
      <c r="J123" s="13">
        <v>603201</v>
      </c>
      <c r="K123" s="15" t="s">
        <v>48</v>
      </c>
      <c r="L123" s="12" t="s">
        <v>35</v>
      </c>
      <c r="M123" s="15" t="s">
        <v>474</v>
      </c>
      <c r="N123" s="49">
        <v>85101</v>
      </c>
      <c r="O123" s="15" t="s">
        <v>483</v>
      </c>
      <c r="P123" s="15" t="s">
        <v>504</v>
      </c>
      <c r="Q123" s="48">
        <v>529460</v>
      </c>
      <c r="R123" s="11" t="s">
        <v>45</v>
      </c>
      <c r="S123" s="120">
        <v>24162</v>
      </c>
      <c r="T123" s="85">
        <v>107.03</v>
      </c>
      <c r="U123" s="86">
        <v>43</v>
      </c>
      <c r="V123" s="123">
        <v>46.825625000000002</v>
      </c>
      <c r="W123" s="85">
        <f t="shared" si="14"/>
        <v>16108</v>
      </c>
      <c r="X123" s="86">
        <v>0</v>
      </c>
      <c r="Y123" s="85">
        <v>16.054500000000001</v>
      </c>
      <c r="Z123" s="86">
        <f t="shared" si="15"/>
        <v>0</v>
      </c>
      <c r="AA123" s="86">
        <f t="shared" si="16"/>
        <v>16108</v>
      </c>
      <c r="AB123" s="85">
        <v>122.77</v>
      </c>
      <c r="AC123" s="85">
        <v>36</v>
      </c>
      <c r="AD123" s="124">
        <f t="shared" si="17"/>
        <v>73.661999999999992</v>
      </c>
      <c r="AE123" s="86">
        <f t="shared" si="18"/>
        <v>10607</v>
      </c>
      <c r="AF123" s="85">
        <v>0</v>
      </c>
      <c r="AG123" s="85">
        <v>36.831000000000003</v>
      </c>
      <c r="AH123" s="85">
        <f t="shared" si="19"/>
        <v>0</v>
      </c>
      <c r="AI123" s="86">
        <f t="shared" si="20"/>
        <v>26715</v>
      </c>
      <c r="AJ123" s="86">
        <f t="shared" si="21"/>
        <v>2553</v>
      </c>
      <c r="AK123" s="122"/>
      <c r="AL123" s="85">
        <v>122.77</v>
      </c>
      <c r="AM123" s="85">
        <v>36</v>
      </c>
      <c r="AN123" s="124">
        <f t="shared" si="22"/>
        <v>73.661999999999992</v>
      </c>
      <c r="AO123" s="86">
        <f t="shared" si="23"/>
        <v>10607</v>
      </c>
      <c r="AP123" s="85">
        <v>0</v>
      </c>
      <c r="AQ123" s="85">
        <v>36.831000000000003</v>
      </c>
      <c r="AR123" s="85">
        <f t="shared" si="24"/>
        <v>0</v>
      </c>
      <c r="AS123" s="86">
        <f t="shared" si="25"/>
        <v>26715</v>
      </c>
      <c r="AT123" s="120">
        <f t="shared" si="26"/>
        <v>0</v>
      </c>
      <c r="AU123" s="86">
        <v>26715</v>
      </c>
      <c r="AV123" s="120">
        <f t="shared" si="27"/>
        <v>0</v>
      </c>
    </row>
    <row r="124" spans="1:48" s="73" customFormat="1" ht="13.5" customHeight="1" x14ac:dyDescent="0.2">
      <c r="A124" s="10" t="s">
        <v>35</v>
      </c>
      <c r="B124" s="14" t="s">
        <v>36</v>
      </c>
      <c r="C124" s="14" t="s">
        <v>37</v>
      </c>
      <c r="D124" s="14" t="s">
        <v>448</v>
      </c>
      <c r="E124" s="58">
        <v>603520</v>
      </c>
      <c r="F124" s="15" t="s">
        <v>449</v>
      </c>
      <c r="G124" s="15" t="s">
        <v>40</v>
      </c>
      <c r="H124" s="16">
        <v>100000734</v>
      </c>
      <c r="I124" s="62">
        <v>710090104</v>
      </c>
      <c r="J124" s="13">
        <v>603520</v>
      </c>
      <c r="K124" s="15" t="s">
        <v>48</v>
      </c>
      <c r="L124" s="12" t="s">
        <v>35</v>
      </c>
      <c r="M124" s="15" t="s">
        <v>428</v>
      </c>
      <c r="N124" s="49">
        <v>84105</v>
      </c>
      <c r="O124" s="15" t="s">
        <v>450</v>
      </c>
      <c r="P124" s="15" t="s">
        <v>456</v>
      </c>
      <c r="Q124" s="48">
        <v>529397</v>
      </c>
      <c r="R124" s="11" t="s">
        <v>45</v>
      </c>
      <c r="S124" s="120">
        <v>34838</v>
      </c>
      <c r="T124" s="85">
        <v>107.03</v>
      </c>
      <c r="U124" s="86">
        <v>62</v>
      </c>
      <c r="V124" s="123">
        <v>46.825625000000002</v>
      </c>
      <c r="W124" s="85">
        <f t="shared" si="14"/>
        <v>23226</v>
      </c>
      <c r="X124" s="86">
        <v>0</v>
      </c>
      <c r="Y124" s="85">
        <v>16.054500000000001</v>
      </c>
      <c r="Z124" s="86">
        <f t="shared" si="15"/>
        <v>0</v>
      </c>
      <c r="AA124" s="86">
        <f t="shared" si="16"/>
        <v>23226</v>
      </c>
      <c r="AB124" s="85">
        <v>122.77</v>
      </c>
      <c r="AC124" s="85">
        <v>51</v>
      </c>
      <c r="AD124" s="124">
        <f t="shared" si="17"/>
        <v>73.661999999999992</v>
      </c>
      <c r="AE124" s="86">
        <f t="shared" si="18"/>
        <v>15027</v>
      </c>
      <c r="AF124" s="85">
        <v>0</v>
      </c>
      <c r="AG124" s="85">
        <v>36.831000000000003</v>
      </c>
      <c r="AH124" s="85">
        <f t="shared" si="19"/>
        <v>0</v>
      </c>
      <c r="AI124" s="86">
        <f t="shared" si="20"/>
        <v>38253</v>
      </c>
      <c r="AJ124" s="86">
        <f t="shared" si="21"/>
        <v>3415</v>
      </c>
      <c r="AK124" s="122"/>
      <c r="AL124" s="85">
        <v>122.77</v>
      </c>
      <c r="AM124" s="85">
        <v>51</v>
      </c>
      <c r="AN124" s="124">
        <f t="shared" si="22"/>
        <v>73.661999999999992</v>
      </c>
      <c r="AO124" s="86">
        <f t="shared" si="23"/>
        <v>15027</v>
      </c>
      <c r="AP124" s="85">
        <v>0</v>
      </c>
      <c r="AQ124" s="85">
        <v>36.831000000000003</v>
      </c>
      <c r="AR124" s="85">
        <f t="shared" si="24"/>
        <v>0</v>
      </c>
      <c r="AS124" s="86">
        <f t="shared" si="25"/>
        <v>38253</v>
      </c>
      <c r="AT124" s="120">
        <f t="shared" si="26"/>
        <v>0</v>
      </c>
      <c r="AU124" s="86">
        <v>38253</v>
      </c>
      <c r="AV124" s="120">
        <f t="shared" si="27"/>
        <v>0</v>
      </c>
    </row>
    <row r="125" spans="1:48" s="73" customFormat="1" ht="13.5" customHeight="1" x14ac:dyDescent="0.2">
      <c r="A125" s="10" t="s">
        <v>35</v>
      </c>
      <c r="B125" s="14" t="s">
        <v>36</v>
      </c>
      <c r="C125" s="14" t="s">
        <v>37</v>
      </c>
      <c r="D125" s="14" t="s">
        <v>448</v>
      </c>
      <c r="E125" s="58">
        <v>603520</v>
      </c>
      <c r="F125" s="15" t="s">
        <v>449</v>
      </c>
      <c r="G125" s="15" t="s">
        <v>40</v>
      </c>
      <c r="H125" s="16">
        <v>100000740</v>
      </c>
      <c r="I125" s="62">
        <v>710253397</v>
      </c>
      <c r="J125" s="13">
        <v>603520</v>
      </c>
      <c r="K125" s="15" t="s">
        <v>48</v>
      </c>
      <c r="L125" s="12" t="s">
        <v>35</v>
      </c>
      <c r="M125" s="15" t="s">
        <v>428</v>
      </c>
      <c r="N125" s="49">
        <v>84105</v>
      </c>
      <c r="O125" s="15" t="s">
        <v>450</v>
      </c>
      <c r="P125" s="15" t="s">
        <v>457</v>
      </c>
      <c r="Q125" s="48">
        <v>529397</v>
      </c>
      <c r="R125" s="11" t="s">
        <v>45</v>
      </c>
      <c r="S125" s="120">
        <v>16857</v>
      </c>
      <c r="T125" s="85">
        <v>107.03</v>
      </c>
      <c r="U125" s="86">
        <v>30</v>
      </c>
      <c r="V125" s="123">
        <v>46.825625000000002</v>
      </c>
      <c r="W125" s="85">
        <f t="shared" si="14"/>
        <v>11238</v>
      </c>
      <c r="X125" s="86">
        <v>0</v>
      </c>
      <c r="Y125" s="85">
        <v>16.054500000000001</v>
      </c>
      <c r="Z125" s="86">
        <f t="shared" si="15"/>
        <v>0</v>
      </c>
      <c r="AA125" s="86">
        <f t="shared" si="16"/>
        <v>11238</v>
      </c>
      <c r="AB125" s="85">
        <v>122.77</v>
      </c>
      <c r="AC125" s="85">
        <v>28</v>
      </c>
      <c r="AD125" s="124">
        <f t="shared" si="17"/>
        <v>73.661999999999992</v>
      </c>
      <c r="AE125" s="86">
        <f t="shared" si="18"/>
        <v>8250</v>
      </c>
      <c r="AF125" s="85">
        <v>0</v>
      </c>
      <c r="AG125" s="85">
        <v>36.831000000000003</v>
      </c>
      <c r="AH125" s="85">
        <f t="shared" si="19"/>
        <v>0</v>
      </c>
      <c r="AI125" s="86">
        <f t="shared" si="20"/>
        <v>19488</v>
      </c>
      <c r="AJ125" s="86">
        <f t="shared" si="21"/>
        <v>2631</v>
      </c>
      <c r="AK125" s="122"/>
      <c r="AL125" s="85">
        <v>122.77</v>
      </c>
      <c r="AM125" s="85">
        <v>28</v>
      </c>
      <c r="AN125" s="124">
        <f t="shared" si="22"/>
        <v>73.661999999999992</v>
      </c>
      <c r="AO125" s="86">
        <f t="shared" si="23"/>
        <v>8250</v>
      </c>
      <c r="AP125" s="85">
        <v>0</v>
      </c>
      <c r="AQ125" s="85">
        <v>36.831000000000003</v>
      </c>
      <c r="AR125" s="85">
        <f t="shared" si="24"/>
        <v>0</v>
      </c>
      <c r="AS125" s="86">
        <f t="shared" si="25"/>
        <v>19488</v>
      </c>
      <c r="AT125" s="120">
        <f t="shared" si="26"/>
        <v>0</v>
      </c>
      <c r="AU125" s="86">
        <v>19488</v>
      </c>
      <c r="AV125" s="120">
        <f t="shared" si="27"/>
        <v>0</v>
      </c>
    </row>
    <row r="126" spans="1:48" s="73" customFormat="1" ht="13.5" customHeight="1" x14ac:dyDescent="0.2">
      <c r="A126" s="10" t="s">
        <v>35</v>
      </c>
      <c r="B126" s="14" t="s">
        <v>36</v>
      </c>
      <c r="C126" s="14" t="s">
        <v>37</v>
      </c>
      <c r="D126" s="14" t="s">
        <v>333</v>
      </c>
      <c r="E126" s="58">
        <v>603147</v>
      </c>
      <c r="F126" s="15" t="s">
        <v>334</v>
      </c>
      <c r="G126" s="15" t="s">
        <v>40</v>
      </c>
      <c r="H126" s="16">
        <v>100000075</v>
      </c>
      <c r="I126" s="62">
        <v>710000057</v>
      </c>
      <c r="J126" s="13">
        <v>603147</v>
      </c>
      <c r="K126" s="15" t="s">
        <v>48</v>
      </c>
      <c r="L126" s="12" t="s">
        <v>35</v>
      </c>
      <c r="M126" s="15" t="s">
        <v>335</v>
      </c>
      <c r="N126" s="49">
        <v>81102</v>
      </c>
      <c r="O126" s="15" t="s">
        <v>336</v>
      </c>
      <c r="P126" s="15" t="s">
        <v>346</v>
      </c>
      <c r="Q126" s="48">
        <v>528595</v>
      </c>
      <c r="R126" s="11" t="s">
        <v>45</v>
      </c>
      <c r="S126" s="120">
        <v>7867</v>
      </c>
      <c r="T126" s="85">
        <v>107.03</v>
      </c>
      <c r="U126" s="86">
        <v>14</v>
      </c>
      <c r="V126" s="123">
        <v>46.825625000000002</v>
      </c>
      <c r="W126" s="85">
        <f t="shared" si="14"/>
        <v>5244</v>
      </c>
      <c r="X126" s="86">
        <v>0</v>
      </c>
      <c r="Y126" s="85">
        <v>16.054500000000001</v>
      </c>
      <c r="Z126" s="86">
        <f t="shared" si="15"/>
        <v>0</v>
      </c>
      <c r="AA126" s="86">
        <f t="shared" si="16"/>
        <v>5244</v>
      </c>
      <c r="AB126" s="85">
        <v>122.77</v>
      </c>
      <c r="AC126" s="85">
        <v>9</v>
      </c>
      <c r="AD126" s="124">
        <f t="shared" si="17"/>
        <v>73.661999999999992</v>
      </c>
      <c r="AE126" s="86">
        <f t="shared" si="18"/>
        <v>2652</v>
      </c>
      <c r="AF126" s="85">
        <v>0</v>
      </c>
      <c r="AG126" s="85">
        <v>36.831000000000003</v>
      </c>
      <c r="AH126" s="85">
        <f t="shared" si="19"/>
        <v>0</v>
      </c>
      <c r="AI126" s="86">
        <f t="shared" si="20"/>
        <v>7896</v>
      </c>
      <c r="AJ126" s="86">
        <f t="shared" si="21"/>
        <v>29</v>
      </c>
      <c r="AK126" s="122"/>
      <c r="AL126" s="85">
        <v>122.77</v>
      </c>
      <c r="AM126" s="85">
        <v>9</v>
      </c>
      <c r="AN126" s="124">
        <f t="shared" si="22"/>
        <v>73.661999999999992</v>
      </c>
      <c r="AO126" s="86">
        <f t="shared" si="23"/>
        <v>2652</v>
      </c>
      <c r="AP126" s="85">
        <v>0</v>
      </c>
      <c r="AQ126" s="85">
        <v>36.831000000000003</v>
      </c>
      <c r="AR126" s="85">
        <f t="shared" si="24"/>
        <v>0</v>
      </c>
      <c r="AS126" s="86">
        <f t="shared" si="25"/>
        <v>7896</v>
      </c>
      <c r="AT126" s="120">
        <f t="shared" si="26"/>
        <v>0</v>
      </c>
      <c r="AU126" s="86">
        <v>7896</v>
      </c>
      <c r="AV126" s="120">
        <f t="shared" si="27"/>
        <v>0</v>
      </c>
    </row>
    <row r="127" spans="1:48" s="73" customFormat="1" ht="13.5" customHeight="1" x14ac:dyDescent="0.2">
      <c r="A127" s="10" t="s">
        <v>35</v>
      </c>
      <c r="B127" s="14" t="s">
        <v>36</v>
      </c>
      <c r="C127" s="14" t="s">
        <v>37</v>
      </c>
      <c r="D127" s="14" t="s">
        <v>70</v>
      </c>
      <c r="E127" s="58">
        <v>309711</v>
      </c>
      <c r="F127" s="15" t="s">
        <v>71</v>
      </c>
      <c r="G127" s="15" t="s">
        <v>40</v>
      </c>
      <c r="H127" s="16">
        <v>100001078</v>
      </c>
      <c r="I127" s="62">
        <v>710008562</v>
      </c>
      <c r="J127" s="13">
        <v>309711</v>
      </c>
      <c r="K127" s="15" t="s">
        <v>48</v>
      </c>
      <c r="L127" s="12" t="s">
        <v>35</v>
      </c>
      <c r="M127" s="15" t="s">
        <v>30</v>
      </c>
      <c r="N127" s="49">
        <v>90874</v>
      </c>
      <c r="O127" s="15" t="s">
        <v>72</v>
      </c>
      <c r="P127" s="15" t="s">
        <v>73</v>
      </c>
      <c r="Q127" s="48">
        <v>504556</v>
      </c>
      <c r="R127" s="11" t="s">
        <v>45</v>
      </c>
      <c r="S127" s="120">
        <v>16295</v>
      </c>
      <c r="T127" s="85">
        <v>107.03</v>
      </c>
      <c r="U127" s="86">
        <v>29</v>
      </c>
      <c r="V127" s="123">
        <v>46.825625000000002</v>
      </c>
      <c r="W127" s="85">
        <f t="shared" si="14"/>
        <v>10864</v>
      </c>
      <c r="X127" s="86">
        <v>0</v>
      </c>
      <c r="Y127" s="85">
        <v>16.054500000000001</v>
      </c>
      <c r="Z127" s="86">
        <f t="shared" si="15"/>
        <v>0</v>
      </c>
      <c r="AA127" s="86">
        <f t="shared" si="16"/>
        <v>10864</v>
      </c>
      <c r="AB127" s="85">
        <v>122.77</v>
      </c>
      <c r="AC127" s="85">
        <v>33</v>
      </c>
      <c r="AD127" s="124">
        <f t="shared" si="17"/>
        <v>73.661999999999992</v>
      </c>
      <c r="AE127" s="86">
        <f t="shared" si="18"/>
        <v>9723</v>
      </c>
      <c r="AF127" s="85">
        <v>0</v>
      </c>
      <c r="AG127" s="85">
        <v>36.831000000000003</v>
      </c>
      <c r="AH127" s="85">
        <f t="shared" si="19"/>
        <v>0</v>
      </c>
      <c r="AI127" s="86">
        <f t="shared" si="20"/>
        <v>20587</v>
      </c>
      <c r="AJ127" s="86">
        <f t="shared" si="21"/>
        <v>4292</v>
      </c>
      <c r="AK127" s="122"/>
      <c r="AL127" s="85">
        <v>122.77</v>
      </c>
      <c r="AM127" s="85">
        <v>33</v>
      </c>
      <c r="AN127" s="124">
        <f t="shared" si="22"/>
        <v>73.661999999999992</v>
      </c>
      <c r="AO127" s="86">
        <f t="shared" si="23"/>
        <v>9723</v>
      </c>
      <c r="AP127" s="85">
        <v>0</v>
      </c>
      <c r="AQ127" s="85">
        <v>36.831000000000003</v>
      </c>
      <c r="AR127" s="85">
        <f t="shared" si="24"/>
        <v>0</v>
      </c>
      <c r="AS127" s="86">
        <f t="shared" si="25"/>
        <v>20587</v>
      </c>
      <c r="AT127" s="120">
        <f t="shared" si="26"/>
        <v>0</v>
      </c>
      <c r="AU127" s="86">
        <v>20587</v>
      </c>
      <c r="AV127" s="120">
        <f t="shared" si="27"/>
        <v>0</v>
      </c>
    </row>
    <row r="128" spans="1:48" s="73" customFormat="1" ht="13.5" customHeight="1" x14ac:dyDescent="0.2">
      <c r="A128" s="10" t="s">
        <v>35</v>
      </c>
      <c r="B128" s="14" t="s">
        <v>36</v>
      </c>
      <c r="C128" s="14" t="s">
        <v>37</v>
      </c>
      <c r="D128" s="14" t="s">
        <v>531</v>
      </c>
      <c r="E128" s="58">
        <v>682110</v>
      </c>
      <c r="F128" s="15" t="s">
        <v>532</v>
      </c>
      <c r="G128" s="15" t="s">
        <v>40</v>
      </c>
      <c r="H128" s="16">
        <v>100001525</v>
      </c>
      <c r="I128" s="62">
        <v>710001584</v>
      </c>
      <c r="J128" s="13">
        <v>682110</v>
      </c>
      <c r="K128" s="15" t="s">
        <v>48</v>
      </c>
      <c r="L128" s="12" t="s">
        <v>35</v>
      </c>
      <c r="M128" s="15" t="s">
        <v>42</v>
      </c>
      <c r="N128" s="49">
        <v>90028</v>
      </c>
      <c r="O128" s="15" t="s">
        <v>533</v>
      </c>
      <c r="P128" s="15" t="s">
        <v>534</v>
      </c>
      <c r="Q128" s="48">
        <v>555509</v>
      </c>
      <c r="R128" s="11" t="s">
        <v>45</v>
      </c>
      <c r="S128" s="120">
        <v>23038</v>
      </c>
      <c r="T128" s="85">
        <v>107.03</v>
      </c>
      <c r="U128" s="86">
        <v>41</v>
      </c>
      <c r="V128" s="123">
        <v>46.825625000000002</v>
      </c>
      <c r="W128" s="85">
        <f t="shared" si="14"/>
        <v>15359</v>
      </c>
      <c r="X128" s="86">
        <v>0</v>
      </c>
      <c r="Y128" s="85">
        <v>16.054500000000001</v>
      </c>
      <c r="Z128" s="86">
        <f t="shared" si="15"/>
        <v>0</v>
      </c>
      <c r="AA128" s="86">
        <f t="shared" si="16"/>
        <v>15359</v>
      </c>
      <c r="AB128" s="85">
        <v>122.77</v>
      </c>
      <c r="AC128" s="85">
        <v>26</v>
      </c>
      <c r="AD128" s="124">
        <f t="shared" si="17"/>
        <v>73.661999999999992</v>
      </c>
      <c r="AE128" s="86">
        <f t="shared" si="18"/>
        <v>7661</v>
      </c>
      <c r="AF128" s="85">
        <v>0</v>
      </c>
      <c r="AG128" s="85">
        <v>36.831000000000003</v>
      </c>
      <c r="AH128" s="85">
        <f t="shared" si="19"/>
        <v>0</v>
      </c>
      <c r="AI128" s="86">
        <f t="shared" si="20"/>
        <v>23020</v>
      </c>
      <c r="AJ128" s="86">
        <f t="shared" si="21"/>
        <v>-18</v>
      </c>
      <c r="AK128" s="122"/>
      <c r="AL128" s="85">
        <v>122.77</v>
      </c>
      <c r="AM128" s="85">
        <v>26</v>
      </c>
      <c r="AN128" s="124">
        <f t="shared" si="22"/>
        <v>73.661999999999992</v>
      </c>
      <c r="AO128" s="86">
        <f t="shared" si="23"/>
        <v>7661</v>
      </c>
      <c r="AP128" s="85">
        <v>0</v>
      </c>
      <c r="AQ128" s="85">
        <v>36.831000000000003</v>
      </c>
      <c r="AR128" s="85">
        <f t="shared" si="24"/>
        <v>0</v>
      </c>
      <c r="AS128" s="86">
        <f t="shared" si="25"/>
        <v>23020</v>
      </c>
      <c r="AT128" s="120">
        <f t="shared" si="26"/>
        <v>0</v>
      </c>
      <c r="AU128" s="86">
        <v>23020</v>
      </c>
      <c r="AV128" s="120">
        <f t="shared" si="27"/>
        <v>0</v>
      </c>
    </row>
    <row r="129" spans="1:48" s="73" customFormat="1" ht="13.5" customHeight="1" x14ac:dyDescent="0.2">
      <c r="A129" s="10" t="s">
        <v>35</v>
      </c>
      <c r="B129" s="14" t="s">
        <v>36</v>
      </c>
      <c r="C129" s="14" t="s">
        <v>37</v>
      </c>
      <c r="D129" s="14" t="s">
        <v>274</v>
      </c>
      <c r="E129" s="58">
        <v>305081</v>
      </c>
      <c r="F129" s="15" t="s">
        <v>275</v>
      </c>
      <c r="G129" s="15" t="s">
        <v>40</v>
      </c>
      <c r="H129" s="16">
        <v>100001128</v>
      </c>
      <c r="I129" s="62">
        <v>31813046</v>
      </c>
      <c r="J129" s="13">
        <v>305081</v>
      </c>
      <c r="K129" s="15" t="s">
        <v>48</v>
      </c>
      <c r="L129" s="12" t="s">
        <v>35</v>
      </c>
      <c r="M129" s="15" t="s">
        <v>30</v>
      </c>
      <c r="N129" s="49">
        <v>90031</v>
      </c>
      <c r="O129" s="15" t="s">
        <v>276</v>
      </c>
      <c r="P129" s="15" t="s">
        <v>277</v>
      </c>
      <c r="Q129" s="48">
        <v>508233</v>
      </c>
      <c r="R129" s="11" t="s">
        <v>86</v>
      </c>
      <c r="S129" s="120">
        <v>24162</v>
      </c>
      <c r="T129" s="85">
        <v>107.03</v>
      </c>
      <c r="U129" s="86">
        <v>43</v>
      </c>
      <c r="V129" s="123">
        <v>46.825625000000002</v>
      </c>
      <c r="W129" s="85">
        <f t="shared" si="14"/>
        <v>16108</v>
      </c>
      <c r="X129" s="86">
        <v>0</v>
      </c>
      <c r="Y129" s="85">
        <v>16.054500000000001</v>
      </c>
      <c r="Z129" s="86">
        <f t="shared" si="15"/>
        <v>0</v>
      </c>
      <c r="AA129" s="86">
        <f t="shared" si="16"/>
        <v>16108</v>
      </c>
      <c r="AB129" s="85">
        <v>122.77</v>
      </c>
      <c r="AC129" s="85">
        <v>31</v>
      </c>
      <c r="AD129" s="124">
        <f t="shared" si="17"/>
        <v>73.661999999999992</v>
      </c>
      <c r="AE129" s="86">
        <f t="shared" si="18"/>
        <v>9134</v>
      </c>
      <c r="AF129" s="85">
        <v>0</v>
      </c>
      <c r="AG129" s="85">
        <v>36.831000000000003</v>
      </c>
      <c r="AH129" s="85">
        <f t="shared" si="19"/>
        <v>0</v>
      </c>
      <c r="AI129" s="86">
        <f t="shared" si="20"/>
        <v>25242</v>
      </c>
      <c r="AJ129" s="86">
        <f t="shared" si="21"/>
        <v>1080</v>
      </c>
      <c r="AK129" s="122"/>
      <c r="AL129" s="85">
        <v>122.77</v>
      </c>
      <c r="AM129" s="85">
        <v>31</v>
      </c>
      <c r="AN129" s="124">
        <f t="shared" si="22"/>
        <v>73.661999999999992</v>
      </c>
      <c r="AO129" s="86">
        <f t="shared" si="23"/>
        <v>9134</v>
      </c>
      <c r="AP129" s="85">
        <v>0</v>
      </c>
      <c r="AQ129" s="85">
        <v>36.831000000000003</v>
      </c>
      <c r="AR129" s="85">
        <f t="shared" si="24"/>
        <v>0</v>
      </c>
      <c r="AS129" s="86">
        <f t="shared" si="25"/>
        <v>25242</v>
      </c>
      <c r="AT129" s="120">
        <f t="shared" si="26"/>
        <v>0</v>
      </c>
      <c r="AU129" s="86">
        <v>25242</v>
      </c>
      <c r="AV129" s="120">
        <f t="shared" si="27"/>
        <v>0</v>
      </c>
    </row>
    <row r="130" spans="1:48" s="73" customFormat="1" ht="13.5" customHeight="1" x14ac:dyDescent="0.2">
      <c r="A130" s="10" t="s">
        <v>35</v>
      </c>
      <c r="B130" s="14" t="s">
        <v>36</v>
      </c>
      <c r="C130" s="14" t="s">
        <v>37</v>
      </c>
      <c r="D130" s="14" t="s">
        <v>370</v>
      </c>
      <c r="E130" s="58">
        <v>603155</v>
      </c>
      <c r="F130" s="15" t="s">
        <v>371</v>
      </c>
      <c r="G130" s="15" t="s">
        <v>40</v>
      </c>
      <c r="H130" s="16">
        <v>100000281</v>
      </c>
      <c r="I130" s="62">
        <v>42175062</v>
      </c>
      <c r="J130" s="13">
        <v>603155</v>
      </c>
      <c r="K130" s="15" t="s">
        <v>48</v>
      </c>
      <c r="L130" s="12" t="s">
        <v>35</v>
      </c>
      <c r="M130" s="15" t="s">
        <v>361</v>
      </c>
      <c r="N130" s="49">
        <v>82103</v>
      </c>
      <c r="O130" s="15" t="s">
        <v>372</v>
      </c>
      <c r="P130" s="15" t="s">
        <v>383</v>
      </c>
      <c r="Q130" s="48">
        <v>529320</v>
      </c>
      <c r="R130" s="11" t="s">
        <v>86</v>
      </c>
      <c r="S130" s="120">
        <v>35400</v>
      </c>
      <c r="T130" s="85">
        <v>107.03</v>
      </c>
      <c r="U130" s="86">
        <v>63</v>
      </c>
      <c r="V130" s="123">
        <v>46.825625000000002</v>
      </c>
      <c r="W130" s="85">
        <f t="shared" si="14"/>
        <v>23600</v>
      </c>
      <c r="X130" s="86">
        <v>0</v>
      </c>
      <c r="Y130" s="85">
        <v>16.054500000000001</v>
      </c>
      <c r="Z130" s="86">
        <f t="shared" si="15"/>
        <v>0</v>
      </c>
      <c r="AA130" s="86">
        <f t="shared" si="16"/>
        <v>23600</v>
      </c>
      <c r="AB130" s="85">
        <v>122.77</v>
      </c>
      <c r="AC130" s="85">
        <v>62</v>
      </c>
      <c r="AD130" s="124">
        <f t="shared" si="17"/>
        <v>73.661999999999992</v>
      </c>
      <c r="AE130" s="86">
        <f t="shared" si="18"/>
        <v>18268</v>
      </c>
      <c r="AF130" s="85">
        <v>0</v>
      </c>
      <c r="AG130" s="85">
        <v>36.831000000000003</v>
      </c>
      <c r="AH130" s="85">
        <f t="shared" si="19"/>
        <v>0</v>
      </c>
      <c r="AI130" s="86">
        <f t="shared" si="20"/>
        <v>41868</v>
      </c>
      <c r="AJ130" s="86">
        <f t="shared" si="21"/>
        <v>6468</v>
      </c>
      <c r="AK130" s="122"/>
      <c r="AL130" s="85">
        <v>122.77</v>
      </c>
      <c r="AM130" s="85">
        <v>62</v>
      </c>
      <c r="AN130" s="124">
        <f t="shared" si="22"/>
        <v>73.661999999999992</v>
      </c>
      <c r="AO130" s="86">
        <f t="shared" si="23"/>
        <v>18268</v>
      </c>
      <c r="AP130" s="85">
        <v>0</v>
      </c>
      <c r="AQ130" s="85">
        <v>36.831000000000003</v>
      </c>
      <c r="AR130" s="85">
        <f t="shared" si="24"/>
        <v>0</v>
      </c>
      <c r="AS130" s="86">
        <f t="shared" si="25"/>
        <v>41868</v>
      </c>
      <c r="AT130" s="120">
        <f t="shared" si="26"/>
        <v>0</v>
      </c>
      <c r="AU130" s="86">
        <v>41868</v>
      </c>
      <c r="AV130" s="120">
        <f t="shared" si="27"/>
        <v>0</v>
      </c>
    </row>
    <row r="131" spans="1:48" s="73" customFormat="1" ht="13.5" customHeight="1" x14ac:dyDescent="0.2">
      <c r="A131" s="10" t="s">
        <v>35</v>
      </c>
      <c r="B131" s="14" t="s">
        <v>36</v>
      </c>
      <c r="C131" s="14" t="s">
        <v>37</v>
      </c>
      <c r="D131" s="14" t="s">
        <v>95</v>
      </c>
      <c r="E131" s="58">
        <v>310115</v>
      </c>
      <c r="F131" s="15" t="s">
        <v>96</v>
      </c>
      <c r="G131" s="15" t="s">
        <v>40</v>
      </c>
      <c r="H131" s="16">
        <v>100001141</v>
      </c>
      <c r="I131" s="62">
        <v>710009151</v>
      </c>
      <c r="J131" s="13">
        <v>36063932</v>
      </c>
      <c r="K131" s="15" t="s">
        <v>92</v>
      </c>
      <c r="L131" s="12" t="s">
        <v>35</v>
      </c>
      <c r="M131" s="15" t="s">
        <v>30</v>
      </c>
      <c r="N131" s="49">
        <v>90873</v>
      </c>
      <c r="O131" s="15" t="s">
        <v>97</v>
      </c>
      <c r="P131" s="15" t="s">
        <v>98</v>
      </c>
      <c r="Q131" s="48">
        <v>504947</v>
      </c>
      <c r="R131" s="11" t="s">
        <v>45</v>
      </c>
      <c r="S131" s="120">
        <v>28657</v>
      </c>
      <c r="T131" s="85">
        <v>107.03</v>
      </c>
      <c r="U131" s="86">
        <v>51</v>
      </c>
      <c r="V131" s="123">
        <v>46.825625000000002</v>
      </c>
      <c r="W131" s="85">
        <f t="shared" si="14"/>
        <v>19105</v>
      </c>
      <c r="X131" s="86">
        <v>0</v>
      </c>
      <c r="Y131" s="85">
        <v>16.054500000000001</v>
      </c>
      <c r="Z131" s="86">
        <f t="shared" si="15"/>
        <v>0</v>
      </c>
      <c r="AA131" s="86">
        <f t="shared" si="16"/>
        <v>19105</v>
      </c>
      <c r="AB131" s="85">
        <v>122.77</v>
      </c>
      <c r="AC131" s="85">
        <v>46</v>
      </c>
      <c r="AD131" s="124">
        <f t="shared" si="17"/>
        <v>73.661999999999992</v>
      </c>
      <c r="AE131" s="86">
        <f t="shared" si="18"/>
        <v>13554</v>
      </c>
      <c r="AF131" s="85">
        <v>0</v>
      </c>
      <c r="AG131" s="85">
        <v>36.831000000000003</v>
      </c>
      <c r="AH131" s="85">
        <f t="shared" si="19"/>
        <v>0</v>
      </c>
      <c r="AI131" s="86">
        <f t="shared" si="20"/>
        <v>32659</v>
      </c>
      <c r="AJ131" s="86">
        <f t="shared" si="21"/>
        <v>4002</v>
      </c>
      <c r="AK131" s="122"/>
      <c r="AL131" s="85">
        <v>122.77</v>
      </c>
      <c r="AM131" s="85">
        <v>46</v>
      </c>
      <c r="AN131" s="124">
        <f t="shared" si="22"/>
        <v>73.661999999999992</v>
      </c>
      <c r="AO131" s="86">
        <f t="shared" si="23"/>
        <v>13554</v>
      </c>
      <c r="AP131" s="85">
        <v>0</v>
      </c>
      <c r="AQ131" s="85">
        <v>36.831000000000003</v>
      </c>
      <c r="AR131" s="85">
        <f t="shared" si="24"/>
        <v>0</v>
      </c>
      <c r="AS131" s="86">
        <f t="shared" si="25"/>
        <v>32659</v>
      </c>
      <c r="AT131" s="120">
        <f t="shared" si="26"/>
        <v>0</v>
      </c>
      <c r="AU131" s="86">
        <v>32659</v>
      </c>
      <c r="AV131" s="120">
        <f t="shared" si="27"/>
        <v>0</v>
      </c>
    </row>
    <row r="132" spans="1:48" s="73" customFormat="1" ht="13.5" customHeight="1" x14ac:dyDescent="0.2">
      <c r="A132" s="10" t="s">
        <v>35</v>
      </c>
      <c r="B132" s="14" t="s">
        <v>36</v>
      </c>
      <c r="C132" s="14" t="s">
        <v>37</v>
      </c>
      <c r="D132" s="14" t="s">
        <v>293</v>
      </c>
      <c r="E132" s="58">
        <v>305120</v>
      </c>
      <c r="F132" s="15" t="s">
        <v>294</v>
      </c>
      <c r="G132" s="15" t="s">
        <v>40</v>
      </c>
      <c r="H132" s="16">
        <v>100001506</v>
      </c>
      <c r="I132" s="62">
        <v>710002220</v>
      </c>
      <c r="J132" s="13">
        <v>305120</v>
      </c>
      <c r="K132" s="15" t="s">
        <v>48</v>
      </c>
      <c r="L132" s="12" t="s">
        <v>35</v>
      </c>
      <c r="M132" s="15" t="s">
        <v>42</v>
      </c>
      <c r="N132" s="49">
        <v>90044</v>
      </c>
      <c r="O132" s="15" t="s">
        <v>295</v>
      </c>
      <c r="P132" s="15" t="s">
        <v>296</v>
      </c>
      <c r="Q132" s="48">
        <v>508276</v>
      </c>
      <c r="R132" s="11" t="s">
        <v>45</v>
      </c>
      <c r="S132" s="120">
        <v>23038</v>
      </c>
      <c r="T132" s="85">
        <v>107.03</v>
      </c>
      <c r="U132" s="86">
        <v>41</v>
      </c>
      <c r="V132" s="123">
        <v>46.825625000000002</v>
      </c>
      <c r="W132" s="85">
        <f t="shared" ref="W132:W195" si="28">+ROUND(U132*V132*8,0)</f>
        <v>15359</v>
      </c>
      <c r="X132" s="86">
        <v>0</v>
      </c>
      <c r="Y132" s="85">
        <v>16.054500000000001</v>
      </c>
      <c r="Z132" s="86">
        <f t="shared" ref="Z132:Z195" si="29">ROUND(X132*Y132*8,0)</f>
        <v>0</v>
      </c>
      <c r="AA132" s="86">
        <f t="shared" ref="AA132:AA195" si="30">+Z132+W132</f>
        <v>15359</v>
      </c>
      <c r="AB132" s="85">
        <v>122.77</v>
      </c>
      <c r="AC132" s="85">
        <v>44</v>
      </c>
      <c r="AD132" s="124">
        <f t="shared" ref="AD132:AD195" si="31">+AB132*0.6</f>
        <v>73.661999999999992</v>
      </c>
      <c r="AE132" s="86">
        <f t="shared" ref="AE132:AE195" si="32">ROUND(AC132*AD132*4,0)</f>
        <v>12965</v>
      </c>
      <c r="AF132" s="85">
        <v>0</v>
      </c>
      <c r="AG132" s="85">
        <v>36.831000000000003</v>
      </c>
      <c r="AH132" s="85">
        <f t="shared" ref="AH132:AH195" si="33">ROUND(AF132*AG132*4,0)</f>
        <v>0</v>
      </c>
      <c r="AI132" s="86">
        <f t="shared" ref="AI132:AI195" si="34">+AA132+AE132+AH132</f>
        <v>28324</v>
      </c>
      <c r="AJ132" s="86">
        <f t="shared" ref="AJ132:AJ195" si="35">+AI132-S132</f>
        <v>5286</v>
      </c>
      <c r="AK132" s="122"/>
      <c r="AL132" s="85">
        <v>122.77</v>
      </c>
      <c r="AM132" s="85">
        <v>44</v>
      </c>
      <c r="AN132" s="124">
        <f t="shared" ref="AN132:AN195" si="36">+AL132*0.6</f>
        <v>73.661999999999992</v>
      </c>
      <c r="AO132" s="86">
        <f t="shared" ref="AO132:AO195" si="37">ROUND(AM132*AN132*4,0)</f>
        <v>12965</v>
      </c>
      <c r="AP132" s="85">
        <v>0</v>
      </c>
      <c r="AQ132" s="85">
        <v>36.831000000000003</v>
      </c>
      <c r="AR132" s="85">
        <f t="shared" ref="AR132:AR195" si="38">ROUND(AP132*AQ132*4,0)</f>
        <v>0</v>
      </c>
      <c r="AS132" s="86">
        <f t="shared" si="25"/>
        <v>28324</v>
      </c>
      <c r="AT132" s="120">
        <f t="shared" si="26"/>
        <v>0</v>
      </c>
      <c r="AU132" s="86">
        <v>28324</v>
      </c>
      <c r="AV132" s="120">
        <f t="shared" si="27"/>
        <v>0</v>
      </c>
    </row>
    <row r="133" spans="1:48" s="73" customFormat="1" ht="13.5" customHeight="1" x14ac:dyDescent="0.2">
      <c r="A133" s="10" t="s">
        <v>35</v>
      </c>
      <c r="B133" s="14" t="s">
        <v>36</v>
      </c>
      <c r="C133" s="14" t="s">
        <v>37</v>
      </c>
      <c r="D133" s="14" t="s">
        <v>293</v>
      </c>
      <c r="E133" s="58">
        <v>305120</v>
      </c>
      <c r="F133" s="15" t="s">
        <v>294</v>
      </c>
      <c r="G133" s="15" t="s">
        <v>40</v>
      </c>
      <c r="H133" s="16">
        <v>100001505</v>
      </c>
      <c r="I133" s="62">
        <v>710002211</v>
      </c>
      <c r="J133" s="13">
        <v>305120</v>
      </c>
      <c r="K133" s="15" t="s">
        <v>41</v>
      </c>
      <c r="L133" s="12" t="s">
        <v>35</v>
      </c>
      <c r="M133" s="15" t="s">
        <v>42</v>
      </c>
      <c r="N133" s="49">
        <v>90044</v>
      </c>
      <c r="O133" s="15" t="s">
        <v>295</v>
      </c>
      <c r="P133" s="15" t="s">
        <v>296</v>
      </c>
      <c r="Q133" s="48">
        <v>508276</v>
      </c>
      <c r="R133" s="11" t="s">
        <v>45</v>
      </c>
      <c r="S133" s="120">
        <v>6181</v>
      </c>
      <c r="T133" s="85">
        <v>107.03</v>
      </c>
      <c r="U133" s="86">
        <v>11</v>
      </c>
      <c r="V133" s="123">
        <v>46.825625000000002</v>
      </c>
      <c r="W133" s="85">
        <f t="shared" si="28"/>
        <v>4121</v>
      </c>
      <c r="X133" s="86">
        <v>0</v>
      </c>
      <c r="Y133" s="85">
        <v>16.054500000000001</v>
      </c>
      <c r="Z133" s="86">
        <f t="shared" si="29"/>
        <v>0</v>
      </c>
      <c r="AA133" s="86">
        <f t="shared" si="30"/>
        <v>4121</v>
      </c>
      <c r="AB133" s="85">
        <v>122.77</v>
      </c>
      <c r="AC133" s="85">
        <v>12</v>
      </c>
      <c r="AD133" s="124">
        <f t="shared" si="31"/>
        <v>73.661999999999992</v>
      </c>
      <c r="AE133" s="86">
        <f t="shared" si="32"/>
        <v>3536</v>
      </c>
      <c r="AF133" s="85">
        <v>0</v>
      </c>
      <c r="AG133" s="85">
        <v>36.831000000000003</v>
      </c>
      <c r="AH133" s="85">
        <f t="shared" si="33"/>
        <v>0</v>
      </c>
      <c r="AI133" s="86">
        <f t="shared" si="34"/>
        <v>7657</v>
      </c>
      <c r="AJ133" s="86">
        <f t="shared" si="35"/>
        <v>1476</v>
      </c>
      <c r="AK133" s="122"/>
      <c r="AL133" s="85">
        <v>122.77</v>
      </c>
      <c r="AM133" s="85">
        <v>12</v>
      </c>
      <c r="AN133" s="124">
        <f t="shared" si="36"/>
        <v>73.661999999999992</v>
      </c>
      <c r="AO133" s="86">
        <f t="shared" si="37"/>
        <v>3536</v>
      </c>
      <c r="AP133" s="85">
        <v>0</v>
      </c>
      <c r="AQ133" s="85">
        <v>36.831000000000003</v>
      </c>
      <c r="AR133" s="85">
        <f t="shared" si="38"/>
        <v>0</v>
      </c>
      <c r="AS133" s="86">
        <f t="shared" ref="AS133:AS196" si="39">+AR133+AO133+AA133</f>
        <v>7657</v>
      </c>
      <c r="AT133" s="120">
        <f t="shared" ref="AT133:AT196" si="40">+AS133-AI133</f>
        <v>0</v>
      </c>
      <c r="AU133" s="86">
        <v>7657</v>
      </c>
      <c r="AV133" s="120">
        <f t="shared" ref="AV133:AV196" si="41">+AU133-AS133</f>
        <v>0</v>
      </c>
    </row>
    <row r="134" spans="1:48" s="73" customFormat="1" ht="13.5" customHeight="1" x14ac:dyDescent="0.2">
      <c r="A134" s="10" t="s">
        <v>35</v>
      </c>
      <c r="B134" s="14" t="s">
        <v>36</v>
      </c>
      <c r="C134" s="14" t="s">
        <v>37</v>
      </c>
      <c r="D134" s="14" t="s">
        <v>426</v>
      </c>
      <c r="E134" s="58">
        <v>603392</v>
      </c>
      <c r="F134" s="15" t="s">
        <v>427</v>
      </c>
      <c r="G134" s="15" t="s">
        <v>40</v>
      </c>
      <c r="H134" s="16">
        <v>100000616</v>
      </c>
      <c r="I134" s="62">
        <v>31808999</v>
      </c>
      <c r="J134" s="13">
        <v>603392</v>
      </c>
      <c r="K134" s="15" t="s">
        <v>48</v>
      </c>
      <c r="L134" s="12" t="s">
        <v>35</v>
      </c>
      <c r="M134" s="15" t="s">
        <v>428</v>
      </c>
      <c r="N134" s="49">
        <v>84108</v>
      </c>
      <c r="O134" s="15" t="s">
        <v>429</v>
      </c>
      <c r="P134" s="15" t="s">
        <v>431</v>
      </c>
      <c r="Q134" s="48">
        <v>529371</v>
      </c>
      <c r="R134" s="11" t="s">
        <v>86</v>
      </c>
      <c r="S134" s="120">
        <v>60124</v>
      </c>
      <c r="T134" s="85">
        <v>107.03</v>
      </c>
      <c r="U134" s="86">
        <v>107</v>
      </c>
      <c r="V134" s="123">
        <v>46.825625000000002</v>
      </c>
      <c r="W134" s="85">
        <f t="shared" si="28"/>
        <v>40083</v>
      </c>
      <c r="X134" s="86">
        <v>0</v>
      </c>
      <c r="Y134" s="85">
        <v>16.054500000000001</v>
      </c>
      <c r="Z134" s="86">
        <f t="shared" si="29"/>
        <v>0</v>
      </c>
      <c r="AA134" s="86">
        <f t="shared" si="30"/>
        <v>40083</v>
      </c>
      <c r="AB134" s="85">
        <v>122.77</v>
      </c>
      <c r="AC134" s="85">
        <v>107</v>
      </c>
      <c r="AD134" s="124">
        <f t="shared" si="31"/>
        <v>73.661999999999992</v>
      </c>
      <c r="AE134" s="86">
        <f t="shared" si="32"/>
        <v>31527</v>
      </c>
      <c r="AF134" s="85">
        <v>0</v>
      </c>
      <c r="AG134" s="85">
        <v>36.831000000000003</v>
      </c>
      <c r="AH134" s="85">
        <f t="shared" si="33"/>
        <v>0</v>
      </c>
      <c r="AI134" s="86">
        <f t="shared" si="34"/>
        <v>71610</v>
      </c>
      <c r="AJ134" s="86">
        <f t="shared" si="35"/>
        <v>11486</v>
      </c>
      <c r="AK134" s="122"/>
      <c r="AL134" s="85">
        <v>122.77</v>
      </c>
      <c r="AM134" s="85">
        <v>107</v>
      </c>
      <c r="AN134" s="124">
        <f t="shared" si="36"/>
        <v>73.661999999999992</v>
      </c>
      <c r="AO134" s="86">
        <f t="shared" si="37"/>
        <v>31527</v>
      </c>
      <c r="AP134" s="85">
        <v>0</v>
      </c>
      <c r="AQ134" s="85">
        <v>36.831000000000003</v>
      </c>
      <c r="AR134" s="85">
        <f t="shared" si="38"/>
        <v>0</v>
      </c>
      <c r="AS134" s="86">
        <f t="shared" si="39"/>
        <v>71610</v>
      </c>
      <c r="AT134" s="120">
        <f t="shared" si="40"/>
        <v>0</v>
      </c>
      <c r="AU134" s="86">
        <v>71610</v>
      </c>
      <c r="AV134" s="120">
        <f t="shared" si="41"/>
        <v>0</v>
      </c>
    </row>
    <row r="135" spans="1:48" s="73" customFormat="1" ht="13.5" customHeight="1" x14ac:dyDescent="0.2">
      <c r="A135" s="10" t="s">
        <v>35</v>
      </c>
      <c r="B135" s="14" t="s">
        <v>36</v>
      </c>
      <c r="C135" s="14" t="s">
        <v>37</v>
      </c>
      <c r="D135" s="14" t="s">
        <v>370</v>
      </c>
      <c r="E135" s="58">
        <v>603155</v>
      </c>
      <c r="F135" s="15" t="s">
        <v>371</v>
      </c>
      <c r="G135" s="15" t="s">
        <v>40</v>
      </c>
      <c r="H135" s="16">
        <v>100000292</v>
      </c>
      <c r="I135" s="62">
        <v>31786995</v>
      </c>
      <c r="J135" s="13">
        <v>603155</v>
      </c>
      <c r="K135" s="15" t="s">
        <v>48</v>
      </c>
      <c r="L135" s="12" t="s">
        <v>35</v>
      </c>
      <c r="M135" s="15" t="s">
        <v>361</v>
      </c>
      <c r="N135" s="49">
        <v>82109</v>
      </c>
      <c r="O135" s="15" t="s">
        <v>372</v>
      </c>
      <c r="P135" s="15" t="s">
        <v>373</v>
      </c>
      <c r="Q135" s="48">
        <v>529320</v>
      </c>
      <c r="R135" s="11" t="s">
        <v>86</v>
      </c>
      <c r="S135" s="120">
        <v>32591</v>
      </c>
      <c r="T135" s="85">
        <v>107.03</v>
      </c>
      <c r="U135" s="86">
        <v>58</v>
      </c>
      <c r="V135" s="123">
        <v>46.825625000000002</v>
      </c>
      <c r="W135" s="85">
        <f t="shared" si="28"/>
        <v>21727</v>
      </c>
      <c r="X135" s="86">
        <v>0</v>
      </c>
      <c r="Y135" s="85">
        <v>16.054500000000001</v>
      </c>
      <c r="Z135" s="86">
        <f t="shared" si="29"/>
        <v>0</v>
      </c>
      <c r="AA135" s="86">
        <f t="shared" si="30"/>
        <v>21727</v>
      </c>
      <c r="AB135" s="85">
        <v>122.77</v>
      </c>
      <c r="AC135" s="85">
        <v>70</v>
      </c>
      <c r="AD135" s="124">
        <f t="shared" si="31"/>
        <v>73.661999999999992</v>
      </c>
      <c r="AE135" s="86">
        <f t="shared" si="32"/>
        <v>20625</v>
      </c>
      <c r="AF135" s="85">
        <v>0</v>
      </c>
      <c r="AG135" s="85">
        <v>36.831000000000003</v>
      </c>
      <c r="AH135" s="85">
        <f t="shared" si="33"/>
        <v>0</v>
      </c>
      <c r="AI135" s="86">
        <f t="shared" si="34"/>
        <v>42352</v>
      </c>
      <c r="AJ135" s="86">
        <f t="shared" si="35"/>
        <v>9761</v>
      </c>
      <c r="AK135" s="122"/>
      <c r="AL135" s="85">
        <v>122.77</v>
      </c>
      <c r="AM135" s="85">
        <v>70</v>
      </c>
      <c r="AN135" s="124">
        <f t="shared" si="36"/>
        <v>73.661999999999992</v>
      </c>
      <c r="AO135" s="86">
        <f t="shared" si="37"/>
        <v>20625</v>
      </c>
      <c r="AP135" s="85">
        <v>0</v>
      </c>
      <c r="AQ135" s="85">
        <v>36.831000000000003</v>
      </c>
      <c r="AR135" s="85">
        <f t="shared" si="38"/>
        <v>0</v>
      </c>
      <c r="AS135" s="86">
        <f t="shared" si="39"/>
        <v>42352</v>
      </c>
      <c r="AT135" s="120">
        <f t="shared" si="40"/>
        <v>0</v>
      </c>
      <c r="AU135" s="86">
        <v>42352</v>
      </c>
      <c r="AV135" s="120">
        <f t="shared" si="41"/>
        <v>0</v>
      </c>
    </row>
    <row r="136" spans="1:48" s="73" customFormat="1" ht="13.5" customHeight="1" x14ac:dyDescent="0.2">
      <c r="A136" s="10" t="s">
        <v>35</v>
      </c>
      <c r="B136" s="14" t="s">
        <v>36</v>
      </c>
      <c r="C136" s="14" t="s">
        <v>37</v>
      </c>
      <c r="D136" s="14" t="s">
        <v>333</v>
      </c>
      <c r="E136" s="58">
        <v>603147</v>
      </c>
      <c r="F136" s="15" t="s">
        <v>334</v>
      </c>
      <c r="G136" s="15" t="s">
        <v>40</v>
      </c>
      <c r="H136" s="16">
        <v>100000087</v>
      </c>
      <c r="I136" s="62">
        <v>710000120</v>
      </c>
      <c r="J136" s="13">
        <v>603147</v>
      </c>
      <c r="K136" s="15" t="s">
        <v>48</v>
      </c>
      <c r="L136" s="12" t="s">
        <v>35</v>
      </c>
      <c r="M136" s="15" t="s">
        <v>335</v>
      </c>
      <c r="N136" s="49">
        <v>81103</v>
      </c>
      <c r="O136" s="15" t="s">
        <v>336</v>
      </c>
      <c r="P136" s="15" t="s">
        <v>355</v>
      </c>
      <c r="Q136" s="48">
        <v>528595</v>
      </c>
      <c r="R136" s="11" t="s">
        <v>45</v>
      </c>
      <c r="S136" s="120">
        <v>7305</v>
      </c>
      <c r="T136" s="85">
        <v>107.03</v>
      </c>
      <c r="U136" s="86">
        <v>13</v>
      </c>
      <c r="V136" s="123">
        <v>46.825625000000002</v>
      </c>
      <c r="W136" s="85">
        <f t="shared" si="28"/>
        <v>4870</v>
      </c>
      <c r="X136" s="86">
        <v>0</v>
      </c>
      <c r="Y136" s="85">
        <v>16.054500000000001</v>
      </c>
      <c r="Z136" s="86">
        <f t="shared" si="29"/>
        <v>0</v>
      </c>
      <c r="AA136" s="86">
        <f t="shared" si="30"/>
        <v>4870</v>
      </c>
      <c r="AB136" s="85">
        <v>122.77</v>
      </c>
      <c r="AC136" s="85">
        <v>10</v>
      </c>
      <c r="AD136" s="124">
        <f t="shared" si="31"/>
        <v>73.661999999999992</v>
      </c>
      <c r="AE136" s="86">
        <f t="shared" si="32"/>
        <v>2946</v>
      </c>
      <c r="AF136" s="85">
        <v>0</v>
      </c>
      <c r="AG136" s="85">
        <v>36.831000000000003</v>
      </c>
      <c r="AH136" s="85">
        <f t="shared" si="33"/>
        <v>0</v>
      </c>
      <c r="AI136" s="86">
        <f t="shared" si="34"/>
        <v>7816</v>
      </c>
      <c r="AJ136" s="86">
        <f t="shared" si="35"/>
        <v>511</v>
      </c>
      <c r="AK136" s="122"/>
      <c r="AL136" s="85">
        <v>122.77</v>
      </c>
      <c r="AM136" s="85">
        <v>10</v>
      </c>
      <c r="AN136" s="124">
        <f t="shared" si="36"/>
        <v>73.661999999999992</v>
      </c>
      <c r="AO136" s="86">
        <f t="shared" si="37"/>
        <v>2946</v>
      </c>
      <c r="AP136" s="85">
        <v>0</v>
      </c>
      <c r="AQ136" s="85">
        <v>36.831000000000003</v>
      </c>
      <c r="AR136" s="85">
        <f t="shared" si="38"/>
        <v>0</v>
      </c>
      <c r="AS136" s="86">
        <f t="shared" si="39"/>
        <v>7816</v>
      </c>
      <c r="AT136" s="120">
        <f t="shared" si="40"/>
        <v>0</v>
      </c>
      <c r="AU136" s="86">
        <v>7816</v>
      </c>
      <c r="AV136" s="120">
        <f t="shared" si="41"/>
        <v>0</v>
      </c>
    </row>
    <row r="137" spans="1:48" s="73" customFormat="1" ht="13.5" customHeight="1" x14ac:dyDescent="0.2">
      <c r="A137" s="10" t="s">
        <v>35</v>
      </c>
      <c r="B137" s="14" t="s">
        <v>36</v>
      </c>
      <c r="C137" s="14" t="s">
        <v>37</v>
      </c>
      <c r="D137" s="14" t="s">
        <v>394</v>
      </c>
      <c r="E137" s="58">
        <v>603317</v>
      </c>
      <c r="F137" s="15" t="s">
        <v>395</v>
      </c>
      <c r="G137" s="15" t="s">
        <v>40</v>
      </c>
      <c r="H137" s="16">
        <v>100000474</v>
      </c>
      <c r="I137" s="62">
        <v>710000839</v>
      </c>
      <c r="J137" s="13">
        <v>31785212</v>
      </c>
      <c r="K137" s="15" t="s">
        <v>105</v>
      </c>
      <c r="L137" s="12" t="s">
        <v>35</v>
      </c>
      <c r="M137" s="15" t="s">
        <v>396</v>
      </c>
      <c r="N137" s="49">
        <v>83101</v>
      </c>
      <c r="O137" s="15" t="s">
        <v>397</v>
      </c>
      <c r="P137" s="15" t="s">
        <v>409</v>
      </c>
      <c r="Q137" s="48">
        <v>529346</v>
      </c>
      <c r="R137" s="11" t="s">
        <v>45</v>
      </c>
      <c r="S137" s="120">
        <v>15733</v>
      </c>
      <c r="T137" s="85">
        <v>107.03</v>
      </c>
      <c r="U137" s="86">
        <v>28</v>
      </c>
      <c r="V137" s="123">
        <v>46.825625000000002</v>
      </c>
      <c r="W137" s="85">
        <f t="shared" si="28"/>
        <v>10489</v>
      </c>
      <c r="X137" s="86">
        <v>0</v>
      </c>
      <c r="Y137" s="85">
        <v>16.054500000000001</v>
      </c>
      <c r="Z137" s="86">
        <f t="shared" si="29"/>
        <v>0</v>
      </c>
      <c r="AA137" s="86">
        <f t="shared" si="30"/>
        <v>10489</v>
      </c>
      <c r="AB137" s="85">
        <v>122.77</v>
      </c>
      <c r="AC137" s="85">
        <v>32</v>
      </c>
      <c r="AD137" s="124">
        <f t="shared" si="31"/>
        <v>73.661999999999992</v>
      </c>
      <c r="AE137" s="86">
        <f t="shared" si="32"/>
        <v>9429</v>
      </c>
      <c r="AF137" s="85">
        <v>0</v>
      </c>
      <c r="AG137" s="85">
        <v>36.831000000000003</v>
      </c>
      <c r="AH137" s="85">
        <f t="shared" si="33"/>
        <v>0</v>
      </c>
      <c r="AI137" s="86">
        <f t="shared" si="34"/>
        <v>19918</v>
      </c>
      <c r="AJ137" s="86">
        <f t="shared" si="35"/>
        <v>4185</v>
      </c>
      <c r="AK137" s="122"/>
      <c r="AL137" s="85">
        <v>122.77</v>
      </c>
      <c r="AM137" s="85">
        <v>32</v>
      </c>
      <c r="AN137" s="124">
        <f t="shared" si="36"/>
        <v>73.661999999999992</v>
      </c>
      <c r="AO137" s="86">
        <f t="shared" si="37"/>
        <v>9429</v>
      </c>
      <c r="AP137" s="85">
        <v>0</v>
      </c>
      <c r="AQ137" s="85">
        <v>36.831000000000003</v>
      </c>
      <c r="AR137" s="85">
        <f t="shared" si="38"/>
        <v>0</v>
      </c>
      <c r="AS137" s="86">
        <f t="shared" si="39"/>
        <v>19918</v>
      </c>
      <c r="AT137" s="120">
        <f t="shared" si="40"/>
        <v>0</v>
      </c>
      <c r="AU137" s="86">
        <v>19918</v>
      </c>
      <c r="AV137" s="120">
        <f t="shared" si="41"/>
        <v>0</v>
      </c>
    </row>
    <row r="138" spans="1:48" s="73" customFormat="1" ht="13.5" customHeight="1" x14ac:dyDescent="0.2">
      <c r="A138" s="10" t="s">
        <v>35</v>
      </c>
      <c r="B138" s="14" t="s">
        <v>36</v>
      </c>
      <c r="C138" s="14" t="s">
        <v>37</v>
      </c>
      <c r="D138" s="14" t="s">
        <v>126</v>
      </c>
      <c r="E138" s="58">
        <v>304701</v>
      </c>
      <c r="F138" s="15" t="s">
        <v>127</v>
      </c>
      <c r="G138" s="15" t="s">
        <v>40</v>
      </c>
      <c r="H138" s="16">
        <v>100001178</v>
      </c>
      <c r="I138" s="62">
        <v>710001436</v>
      </c>
      <c r="J138" s="13">
        <v>36062197</v>
      </c>
      <c r="K138" s="15" t="s">
        <v>105</v>
      </c>
      <c r="L138" s="12" t="s">
        <v>35</v>
      </c>
      <c r="M138" s="15" t="s">
        <v>106</v>
      </c>
      <c r="N138" s="49">
        <v>90089</v>
      </c>
      <c r="O138" s="15" t="s">
        <v>128</v>
      </c>
      <c r="P138" s="15" t="s">
        <v>129</v>
      </c>
      <c r="Q138" s="48">
        <v>507857</v>
      </c>
      <c r="R138" s="11" t="s">
        <v>45</v>
      </c>
      <c r="S138" s="120">
        <v>21914</v>
      </c>
      <c r="T138" s="85">
        <v>107.03</v>
      </c>
      <c r="U138" s="86">
        <v>39</v>
      </c>
      <c r="V138" s="123">
        <v>46.825625000000002</v>
      </c>
      <c r="W138" s="85">
        <f t="shared" si="28"/>
        <v>14610</v>
      </c>
      <c r="X138" s="86">
        <v>0</v>
      </c>
      <c r="Y138" s="85">
        <v>16.054500000000001</v>
      </c>
      <c r="Z138" s="86">
        <f t="shared" si="29"/>
        <v>0</v>
      </c>
      <c r="AA138" s="86">
        <f t="shared" si="30"/>
        <v>14610</v>
      </c>
      <c r="AB138" s="85">
        <v>122.77</v>
      </c>
      <c r="AC138" s="85">
        <v>41</v>
      </c>
      <c r="AD138" s="124">
        <f t="shared" si="31"/>
        <v>73.661999999999992</v>
      </c>
      <c r="AE138" s="86">
        <f t="shared" si="32"/>
        <v>12081</v>
      </c>
      <c r="AF138" s="85">
        <v>0</v>
      </c>
      <c r="AG138" s="85">
        <v>36.831000000000003</v>
      </c>
      <c r="AH138" s="85">
        <f t="shared" si="33"/>
        <v>0</v>
      </c>
      <c r="AI138" s="86">
        <f t="shared" si="34"/>
        <v>26691</v>
      </c>
      <c r="AJ138" s="86">
        <f t="shared" si="35"/>
        <v>4777</v>
      </c>
      <c r="AK138" s="122"/>
      <c r="AL138" s="85">
        <v>122.77</v>
      </c>
      <c r="AM138" s="85">
        <v>41</v>
      </c>
      <c r="AN138" s="124">
        <f t="shared" si="36"/>
        <v>73.661999999999992</v>
      </c>
      <c r="AO138" s="86">
        <f t="shared" si="37"/>
        <v>12081</v>
      </c>
      <c r="AP138" s="85">
        <v>0</v>
      </c>
      <c r="AQ138" s="85">
        <v>36.831000000000003</v>
      </c>
      <c r="AR138" s="85">
        <f t="shared" si="38"/>
        <v>0</v>
      </c>
      <c r="AS138" s="86">
        <f t="shared" si="39"/>
        <v>26691</v>
      </c>
      <c r="AT138" s="120">
        <f t="shared" si="40"/>
        <v>0</v>
      </c>
      <c r="AU138" s="86">
        <v>26691</v>
      </c>
      <c r="AV138" s="120">
        <f t="shared" si="41"/>
        <v>0</v>
      </c>
    </row>
    <row r="139" spans="1:48" s="73" customFormat="1" ht="13.5" customHeight="1" x14ac:dyDescent="0.2">
      <c r="A139" s="10" t="s">
        <v>35</v>
      </c>
      <c r="B139" s="14" t="s">
        <v>36</v>
      </c>
      <c r="C139" s="14" t="s">
        <v>37</v>
      </c>
      <c r="D139" s="14" t="s">
        <v>213</v>
      </c>
      <c r="E139" s="58">
        <v>304930</v>
      </c>
      <c r="F139" s="15" t="s">
        <v>214</v>
      </c>
      <c r="G139" s="15" t="s">
        <v>40</v>
      </c>
      <c r="H139" s="16">
        <v>100001081</v>
      </c>
      <c r="I139" s="62">
        <v>710091827</v>
      </c>
      <c r="J139" s="13">
        <v>304930</v>
      </c>
      <c r="K139" s="15" t="s">
        <v>48</v>
      </c>
      <c r="L139" s="12" t="s">
        <v>35</v>
      </c>
      <c r="M139" s="15" t="s">
        <v>30</v>
      </c>
      <c r="N139" s="49">
        <v>90033</v>
      </c>
      <c r="O139" s="15" t="s">
        <v>215</v>
      </c>
      <c r="P139" s="15" t="s">
        <v>216</v>
      </c>
      <c r="Q139" s="48">
        <v>508080</v>
      </c>
      <c r="R139" s="11" t="s">
        <v>45</v>
      </c>
      <c r="S139" s="120">
        <v>14610</v>
      </c>
      <c r="T139" s="85">
        <v>107.03</v>
      </c>
      <c r="U139" s="86">
        <v>26</v>
      </c>
      <c r="V139" s="123">
        <v>46.825625000000002</v>
      </c>
      <c r="W139" s="85">
        <f t="shared" si="28"/>
        <v>9740</v>
      </c>
      <c r="X139" s="86">
        <v>0</v>
      </c>
      <c r="Y139" s="85">
        <v>16.054500000000001</v>
      </c>
      <c r="Z139" s="86">
        <f t="shared" si="29"/>
        <v>0</v>
      </c>
      <c r="AA139" s="86">
        <f t="shared" si="30"/>
        <v>9740</v>
      </c>
      <c r="AB139" s="85">
        <v>122.77</v>
      </c>
      <c r="AC139" s="85">
        <v>28</v>
      </c>
      <c r="AD139" s="124">
        <f t="shared" si="31"/>
        <v>73.661999999999992</v>
      </c>
      <c r="AE139" s="86">
        <f t="shared" si="32"/>
        <v>8250</v>
      </c>
      <c r="AF139" s="85">
        <v>0</v>
      </c>
      <c r="AG139" s="85">
        <v>36.831000000000003</v>
      </c>
      <c r="AH139" s="85">
        <f t="shared" si="33"/>
        <v>0</v>
      </c>
      <c r="AI139" s="86">
        <f t="shared" si="34"/>
        <v>17990</v>
      </c>
      <c r="AJ139" s="86">
        <f t="shared" si="35"/>
        <v>3380</v>
      </c>
      <c r="AK139" s="122"/>
      <c r="AL139" s="85">
        <v>122.77</v>
      </c>
      <c r="AM139" s="85">
        <v>28</v>
      </c>
      <c r="AN139" s="124">
        <f t="shared" si="36"/>
        <v>73.661999999999992</v>
      </c>
      <c r="AO139" s="86">
        <f t="shared" si="37"/>
        <v>8250</v>
      </c>
      <c r="AP139" s="85">
        <v>0</v>
      </c>
      <c r="AQ139" s="85">
        <v>36.831000000000003</v>
      </c>
      <c r="AR139" s="85">
        <f t="shared" si="38"/>
        <v>0</v>
      </c>
      <c r="AS139" s="86">
        <f t="shared" si="39"/>
        <v>17990</v>
      </c>
      <c r="AT139" s="120">
        <f t="shared" si="40"/>
        <v>0</v>
      </c>
      <c r="AU139" s="86">
        <v>17990</v>
      </c>
      <c r="AV139" s="120">
        <f t="shared" si="41"/>
        <v>0</v>
      </c>
    </row>
    <row r="140" spans="1:48" s="73" customFormat="1" ht="13.5" customHeight="1" x14ac:dyDescent="0.2">
      <c r="A140" s="10" t="s">
        <v>35</v>
      </c>
      <c r="B140" s="14" t="s">
        <v>36</v>
      </c>
      <c r="C140" s="14" t="s">
        <v>37</v>
      </c>
      <c r="D140" s="14" t="s">
        <v>321</v>
      </c>
      <c r="E140" s="58">
        <v>305197</v>
      </c>
      <c r="F140" s="15" t="s">
        <v>322</v>
      </c>
      <c r="G140" s="15" t="s">
        <v>40</v>
      </c>
      <c r="H140" s="16">
        <v>100001147</v>
      </c>
      <c r="I140" s="62">
        <v>710002297</v>
      </c>
      <c r="J140" s="13">
        <v>36071293</v>
      </c>
      <c r="K140" s="15" t="s">
        <v>105</v>
      </c>
      <c r="L140" s="12" t="s">
        <v>35</v>
      </c>
      <c r="M140" s="15" t="s">
        <v>30</v>
      </c>
      <c r="N140" s="49">
        <v>90066</v>
      </c>
      <c r="O140" s="15" t="s">
        <v>323</v>
      </c>
      <c r="P140" s="15" t="s">
        <v>324</v>
      </c>
      <c r="Q140" s="48">
        <v>508349</v>
      </c>
      <c r="R140" s="11" t="s">
        <v>45</v>
      </c>
      <c r="S140" s="120">
        <v>16295</v>
      </c>
      <c r="T140" s="85">
        <v>107.03</v>
      </c>
      <c r="U140" s="86">
        <v>29</v>
      </c>
      <c r="V140" s="123">
        <v>46.825625000000002</v>
      </c>
      <c r="W140" s="85">
        <f t="shared" si="28"/>
        <v>10864</v>
      </c>
      <c r="X140" s="86">
        <v>0</v>
      </c>
      <c r="Y140" s="85">
        <v>16.054500000000001</v>
      </c>
      <c r="Z140" s="86">
        <f t="shared" si="29"/>
        <v>0</v>
      </c>
      <c r="AA140" s="86">
        <f t="shared" si="30"/>
        <v>10864</v>
      </c>
      <c r="AB140" s="85">
        <v>122.77</v>
      </c>
      <c r="AC140" s="85">
        <v>31</v>
      </c>
      <c r="AD140" s="124">
        <f t="shared" si="31"/>
        <v>73.661999999999992</v>
      </c>
      <c r="AE140" s="86">
        <f t="shared" si="32"/>
        <v>9134</v>
      </c>
      <c r="AF140" s="85">
        <v>0</v>
      </c>
      <c r="AG140" s="85">
        <v>36.831000000000003</v>
      </c>
      <c r="AH140" s="85">
        <f t="shared" si="33"/>
        <v>0</v>
      </c>
      <c r="AI140" s="86">
        <f t="shared" si="34"/>
        <v>19998</v>
      </c>
      <c r="AJ140" s="86">
        <f t="shared" si="35"/>
        <v>3703</v>
      </c>
      <c r="AK140" s="122"/>
      <c r="AL140" s="85">
        <v>122.77</v>
      </c>
      <c r="AM140" s="85">
        <v>31</v>
      </c>
      <c r="AN140" s="124">
        <f t="shared" si="36"/>
        <v>73.661999999999992</v>
      </c>
      <c r="AO140" s="86">
        <f t="shared" si="37"/>
        <v>9134</v>
      </c>
      <c r="AP140" s="85">
        <v>0</v>
      </c>
      <c r="AQ140" s="85">
        <v>36.831000000000003</v>
      </c>
      <c r="AR140" s="85">
        <f t="shared" si="38"/>
        <v>0</v>
      </c>
      <c r="AS140" s="86">
        <f t="shared" si="39"/>
        <v>19998</v>
      </c>
      <c r="AT140" s="120">
        <f t="shared" si="40"/>
        <v>0</v>
      </c>
      <c r="AU140" s="86">
        <v>19998</v>
      </c>
      <c r="AV140" s="120">
        <f t="shared" si="41"/>
        <v>0</v>
      </c>
    </row>
    <row r="141" spans="1:48" s="73" customFormat="1" ht="13.5" customHeight="1" x14ac:dyDescent="0.2">
      <c r="A141" s="10" t="s">
        <v>35</v>
      </c>
      <c r="B141" s="14" t="s">
        <v>36</v>
      </c>
      <c r="C141" s="14" t="s">
        <v>37</v>
      </c>
      <c r="D141" s="14" t="s">
        <v>432</v>
      </c>
      <c r="E141" s="58">
        <v>603406</v>
      </c>
      <c r="F141" s="15" t="s">
        <v>433</v>
      </c>
      <c r="G141" s="15" t="s">
        <v>40</v>
      </c>
      <c r="H141" s="16">
        <v>100000670</v>
      </c>
      <c r="I141" s="62">
        <v>710000995</v>
      </c>
      <c r="J141" s="13">
        <v>603406</v>
      </c>
      <c r="K141" s="15" t="s">
        <v>48</v>
      </c>
      <c r="L141" s="12" t="s">
        <v>35</v>
      </c>
      <c r="M141" s="15" t="s">
        <v>428</v>
      </c>
      <c r="N141" s="49">
        <v>84102</v>
      </c>
      <c r="O141" s="15" t="s">
        <v>434</v>
      </c>
      <c r="P141" s="15" t="s">
        <v>436</v>
      </c>
      <c r="Q141" s="48">
        <v>529389</v>
      </c>
      <c r="R141" s="11" t="s">
        <v>45</v>
      </c>
      <c r="S141" s="120">
        <v>14610</v>
      </c>
      <c r="T141" s="85">
        <v>107.03</v>
      </c>
      <c r="U141" s="86">
        <v>26</v>
      </c>
      <c r="V141" s="123">
        <v>46.825625000000002</v>
      </c>
      <c r="W141" s="85">
        <f t="shared" si="28"/>
        <v>9740</v>
      </c>
      <c r="X141" s="86">
        <v>0</v>
      </c>
      <c r="Y141" s="85">
        <v>16.054500000000001</v>
      </c>
      <c r="Z141" s="86">
        <f t="shared" si="29"/>
        <v>0</v>
      </c>
      <c r="AA141" s="86">
        <f t="shared" si="30"/>
        <v>9740</v>
      </c>
      <c r="AB141" s="85">
        <v>122.77</v>
      </c>
      <c r="AC141" s="85">
        <v>29</v>
      </c>
      <c r="AD141" s="124">
        <f t="shared" si="31"/>
        <v>73.661999999999992</v>
      </c>
      <c r="AE141" s="86">
        <f t="shared" si="32"/>
        <v>8545</v>
      </c>
      <c r="AF141" s="85">
        <v>0</v>
      </c>
      <c r="AG141" s="85">
        <v>36.831000000000003</v>
      </c>
      <c r="AH141" s="85">
        <f t="shared" si="33"/>
        <v>0</v>
      </c>
      <c r="AI141" s="86">
        <f t="shared" si="34"/>
        <v>18285</v>
      </c>
      <c r="AJ141" s="86">
        <f t="shared" si="35"/>
        <v>3675</v>
      </c>
      <c r="AK141" s="122"/>
      <c r="AL141" s="85">
        <v>122.77</v>
      </c>
      <c r="AM141" s="85">
        <v>29</v>
      </c>
      <c r="AN141" s="124">
        <f t="shared" si="36"/>
        <v>73.661999999999992</v>
      </c>
      <c r="AO141" s="86">
        <f t="shared" si="37"/>
        <v>8545</v>
      </c>
      <c r="AP141" s="85">
        <v>0</v>
      </c>
      <c r="AQ141" s="85">
        <v>36.831000000000003</v>
      </c>
      <c r="AR141" s="85">
        <f t="shared" si="38"/>
        <v>0</v>
      </c>
      <c r="AS141" s="86">
        <f t="shared" si="39"/>
        <v>18285</v>
      </c>
      <c r="AT141" s="120">
        <f t="shared" si="40"/>
        <v>0</v>
      </c>
      <c r="AU141" s="86">
        <v>18285</v>
      </c>
      <c r="AV141" s="120">
        <f t="shared" si="41"/>
        <v>0</v>
      </c>
    </row>
    <row r="142" spans="1:48" s="73" customFormat="1" ht="13.5" customHeight="1" x14ac:dyDescent="0.2">
      <c r="A142" s="10" t="s">
        <v>35</v>
      </c>
      <c r="B142" s="14" t="s">
        <v>36</v>
      </c>
      <c r="C142" s="14" t="s">
        <v>37</v>
      </c>
      <c r="D142" s="14" t="s">
        <v>481</v>
      </c>
      <c r="E142" s="29">
        <v>603201</v>
      </c>
      <c r="F142" s="15" t="s">
        <v>482</v>
      </c>
      <c r="G142" s="15" t="s">
        <v>40</v>
      </c>
      <c r="H142" s="16">
        <v>100016896</v>
      </c>
      <c r="I142" s="13">
        <v>710256353</v>
      </c>
      <c r="J142" s="13">
        <v>603201</v>
      </c>
      <c r="K142" s="15" t="s">
        <v>48</v>
      </c>
      <c r="L142" s="12" t="s">
        <v>35</v>
      </c>
      <c r="M142" s="15" t="s">
        <v>506</v>
      </c>
      <c r="N142" s="49">
        <v>85101</v>
      </c>
      <c r="O142" s="15" t="s">
        <v>483</v>
      </c>
      <c r="P142" s="15" t="s">
        <v>508</v>
      </c>
      <c r="Q142" s="48">
        <v>529460</v>
      </c>
      <c r="R142" s="11" t="s">
        <v>45</v>
      </c>
      <c r="S142" s="120">
        <v>7867</v>
      </c>
      <c r="T142" s="85">
        <v>107.03</v>
      </c>
      <c r="U142" s="86">
        <v>14</v>
      </c>
      <c r="V142" s="123">
        <v>46.825625000000002</v>
      </c>
      <c r="W142" s="85">
        <f t="shared" si="28"/>
        <v>5244</v>
      </c>
      <c r="X142" s="86">
        <v>0</v>
      </c>
      <c r="Y142" s="85">
        <v>16.054500000000001</v>
      </c>
      <c r="Z142" s="86">
        <f t="shared" si="29"/>
        <v>0</v>
      </c>
      <c r="AA142" s="86">
        <f t="shared" si="30"/>
        <v>5244</v>
      </c>
      <c r="AB142" s="85">
        <v>122.77</v>
      </c>
      <c r="AC142" s="85">
        <v>10</v>
      </c>
      <c r="AD142" s="124">
        <f t="shared" si="31"/>
        <v>73.661999999999992</v>
      </c>
      <c r="AE142" s="86">
        <f t="shared" si="32"/>
        <v>2946</v>
      </c>
      <c r="AF142" s="85">
        <v>0</v>
      </c>
      <c r="AG142" s="85">
        <v>36.831000000000003</v>
      </c>
      <c r="AH142" s="85">
        <f t="shared" si="33"/>
        <v>0</v>
      </c>
      <c r="AI142" s="86">
        <f t="shared" si="34"/>
        <v>8190</v>
      </c>
      <c r="AJ142" s="86">
        <f t="shared" si="35"/>
        <v>323</v>
      </c>
      <c r="AK142" s="122"/>
      <c r="AL142" s="85">
        <v>122.77</v>
      </c>
      <c r="AM142" s="85">
        <v>10</v>
      </c>
      <c r="AN142" s="124">
        <f t="shared" si="36"/>
        <v>73.661999999999992</v>
      </c>
      <c r="AO142" s="86">
        <f t="shared" si="37"/>
        <v>2946</v>
      </c>
      <c r="AP142" s="85">
        <v>0</v>
      </c>
      <c r="AQ142" s="85">
        <v>36.831000000000003</v>
      </c>
      <c r="AR142" s="85">
        <f t="shared" si="38"/>
        <v>0</v>
      </c>
      <c r="AS142" s="86">
        <f t="shared" si="39"/>
        <v>8190</v>
      </c>
      <c r="AT142" s="120">
        <f t="shared" si="40"/>
        <v>0</v>
      </c>
      <c r="AU142" s="86">
        <v>8190</v>
      </c>
      <c r="AV142" s="120">
        <f t="shared" si="41"/>
        <v>0</v>
      </c>
    </row>
    <row r="143" spans="1:48" s="73" customFormat="1" ht="13.5" customHeight="1" x14ac:dyDescent="0.2">
      <c r="A143" s="10" t="s">
        <v>35</v>
      </c>
      <c r="B143" s="14" t="s">
        <v>36</v>
      </c>
      <c r="C143" s="14" t="s">
        <v>37</v>
      </c>
      <c r="D143" s="14" t="s">
        <v>411</v>
      </c>
      <c r="E143" s="58">
        <v>304557</v>
      </c>
      <c r="F143" s="14" t="s">
        <v>412</v>
      </c>
      <c r="G143" s="15" t="s">
        <v>40</v>
      </c>
      <c r="H143" s="16">
        <v>100018923</v>
      </c>
      <c r="I143" s="62">
        <v>53099168</v>
      </c>
      <c r="J143" s="13">
        <v>53099168</v>
      </c>
      <c r="K143" s="15" t="s">
        <v>48</v>
      </c>
      <c r="L143" s="12" t="s">
        <v>35</v>
      </c>
      <c r="M143" s="14" t="s">
        <v>396</v>
      </c>
      <c r="N143" s="49">
        <v>83106</v>
      </c>
      <c r="O143" s="15" t="s">
        <v>413</v>
      </c>
      <c r="P143" s="15" t="s">
        <v>414</v>
      </c>
      <c r="Q143" s="48">
        <v>529354</v>
      </c>
      <c r="R143" s="11" t="s">
        <v>86</v>
      </c>
      <c r="S143" s="120">
        <v>26410</v>
      </c>
      <c r="T143" s="85">
        <v>107.03</v>
      </c>
      <c r="U143" s="86">
        <v>47</v>
      </c>
      <c r="V143" s="123">
        <v>46.825625000000002</v>
      </c>
      <c r="W143" s="85">
        <f t="shared" si="28"/>
        <v>17606</v>
      </c>
      <c r="X143" s="86">
        <v>0</v>
      </c>
      <c r="Y143" s="85">
        <v>16.054500000000001</v>
      </c>
      <c r="Z143" s="86">
        <f t="shared" si="29"/>
        <v>0</v>
      </c>
      <c r="AA143" s="86">
        <f t="shared" si="30"/>
        <v>17606</v>
      </c>
      <c r="AB143" s="85">
        <v>122.77</v>
      </c>
      <c r="AC143" s="85">
        <v>34</v>
      </c>
      <c r="AD143" s="124">
        <f t="shared" si="31"/>
        <v>73.661999999999992</v>
      </c>
      <c r="AE143" s="86">
        <f t="shared" si="32"/>
        <v>10018</v>
      </c>
      <c r="AF143" s="85">
        <v>1</v>
      </c>
      <c r="AG143" s="85">
        <v>36.831000000000003</v>
      </c>
      <c r="AH143" s="85">
        <f t="shared" si="33"/>
        <v>147</v>
      </c>
      <c r="AI143" s="86">
        <f t="shared" si="34"/>
        <v>27771</v>
      </c>
      <c r="AJ143" s="86">
        <f t="shared" si="35"/>
        <v>1361</v>
      </c>
      <c r="AK143" s="122"/>
      <c r="AL143" s="85">
        <v>122.77</v>
      </c>
      <c r="AM143" s="85">
        <v>34</v>
      </c>
      <c r="AN143" s="124">
        <f t="shared" si="36"/>
        <v>73.661999999999992</v>
      </c>
      <c r="AO143" s="86">
        <f t="shared" si="37"/>
        <v>10018</v>
      </c>
      <c r="AP143" s="85">
        <v>1</v>
      </c>
      <c r="AQ143" s="85">
        <v>36.831000000000003</v>
      </c>
      <c r="AR143" s="85">
        <f t="shared" si="38"/>
        <v>147</v>
      </c>
      <c r="AS143" s="86">
        <f t="shared" si="39"/>
        <v>27771</v>
      </c>
      <c r="AT143" s="120">
        <f t="shared" si="40"/>
        <v>0</v>
      </c>
      <c r="AU143" s="86">
        <v>27771</v>
      </c>
      <c r="AV143" s="120">
        <f t="shared" si="41"/>
        <v>0</v>
      </c>
    </row>
    <row r="144" spans="1:48" s="73" customFormat="1" ht="13.5" customHeight="1" x14ac:dyDescent="0.2">
      <c r="A144" s="10" t="s">
        <v>35</v>
      </c>
      <c r="B144" s="14" t="s">
        <v>36</v>
      </c>
      <c r="C144" s="14" t="s">
        <v>37</v>
      </c>
      <c r="D144" s="14" t="s">
        <v>394</v>
      </c>
      <c r="E144" s="58">
        <v>603317</v>
      </c>
      <c r="F144" s="15" t="s">
        <v>395</v>
      </c>
      <c r="G144" s="15" t="s">
        <v>40</v>
      </c>
      <c r="H144" s="16">
        <v>100000477</v>
      </c>
      <c r="I144" s="62">
        <v>710000650</v>
      </c>
      <c r="J144" s="13">
        <v>31785204</v>
      </c>
      <c r="K144" s="15" t="s">
        <v>92</v>
      </c>
      <c r="L144" s="12" t="s">
        <v>35</v>
      </c>
      <c r="M144" s="15" t="s">
        <v>396</v>
      </c>
      <c r="N144" s="49">
        <v>83102</v>
      </c>
      <c r="O144" s="15" t="s">
        <v>397</v>
      </c>
      <c r="P144" s="15" t="s">
        <v>404</v>
      </c>
      <c r="Q144" s="48">
        <v>529346</v>
      </c>
      <c r="R144" s="11" t="s">
        <v>45</v>
      </c>
      <c r="S144" s="120">
        <v>19667</v>
      </c>
      <c r="T144" s="85">
        <v>107.03</v>
      </c>
      <c r="U144" s="86">
        <v>35</v>
      </c>
      <c r="V144" s="123">
        <v>46.825625000000002</v>
      </c>
      <c r="W144" s="85">
        <f t="shared" si="28"/>
        <v>13111</v>
      </c>
      <c r="X144" s="86">
        <v>0</v>
      </c>
      <c r="Y144" s="85">
        <v>16.054500000000001</v>
      </c>
      <c r="Z144" s="86">
        <f t="shared" si="29"/>
        <v>0</v>
      </c>
      <c r="AA144" s="86">
        <f t="shared" si="30"/>
        <v>13111</v>
      </c>
      <c r="AB144" s="85">
        <v>122.77</v>
      </c>
      <c r="AC144" s="85">
        <v>42</v>
      </c>
      <c r="AD144" s="124">
        <f t="shared" si="31"/>
        <v>73.661999999999992</v>
      </c>
      <c r="AE144" s="86">
        <f t="shared" si="32"/>
        <v>12375</v>
      </c>
      <c r="AF144" s="85">
        <v>0</v>
      </c>
      <c r="AG144" s="85">
        <v>36.831000000000003</v>
      </c>
      <c r="AH144" s="85">
        <f t="shared" si="33"/>
        <v>0</v>
      </c>
      <c r="AI144" s="86">
        <f t="shared" si="34"/>
        <v>25486</v>
      </c>
      <c r="AJ144" s="86">
        <f t="shared" si="35"/>
        <v>5819</v>
      </c>
      <c r="AK144" s="122"/>
      <c r="AL144" s="85">
        <v>122.77</v>
      </c>
      <c r="AM144" s="85">
        <v>42</v>
      </c>
      <c r="AN144" s="124">
        <f t="shared" si="36"/>
        <v>73.661999999999992</v>
      </c>
      <c r="AO144" s="86">
        <f t="shared" si="37"/>
        <v>12375</v>
      </c>
      <c r="AP144" s="85">
        <v>0</v>
      </c>
      <c r="AQ144" s="85">
        <v>36.831000000000003</v>
      </c>
      <c r="AR144" s="85">
        <f t="shared" si="38"/>
        <v>0</v>
      </c>
      <c r="AS144" s="86">
        <f t="shared" si="39"/>
        <v>25486</v>
      </c>
      <c r="AT144" s="120">
        <f t="shared" si="40"/>
        <v>0</v>
      </c>
      <c r="AU144" s="86">
        <v>25486</v>
      </c>
      <c r="AV144" s="120">
        <f t="shared" si="41"/>
        <v>0</v>
      </c>
    </row>
    <row r="145" spans="1:48" s="73" customFormat="1" ht="13.5" customHeight="1" x14ac:dyDescent="0.2">
      <c r="A145" s="10" t="s">
        <v>35</v>
      </c>
      <c r="B145" s="14" t="s">
        <v>36</v>
      </c>
      <c r="C145" s="14" t="s">
        <v>37</v>
      </c>
      <c r="D145" s="14" t="s">
        <v>200</v>
      </c>
      <c r="E145" s="58">
        <v>304905</v>
      </c>
      <c r="F145" s="15" t="s">
        <v>201</v>
      </c>
      <c r="G145" s="15" t="s">
        <v>40</v>
      </c>
      <c r="H145" s="16">
        <v>100001037</v>
      </c>
      <c r="I145" s="62">
        <v>30846889</v>
      </c>
      <c r="J145" s="13">
        <v>304905</v>
      </c>
      <c r="K145" s="15" t="s">
        <v>48</v>
      </c>
      <c r="L145" s="12" t="s">
        <v>35</v>
      </c>
      <c r="M145" s="15" t="s">
        <v>30</v>
      </c>
      <c r="N145" s="49">
        <v>90055</v>
      </c>
      <c r="O145" s="15" t="s">
        <v>202</v>
      </c>
      <c r="P145" s="15" t="s">
        <v>203</v>
      </c>
      <c r="Q145" s="48">
        <v>508055</v>
      </c>
      <c r="R145" s="11" t="s">
        <v>86</v>
      </c>
      <c r="S145" s="120">
        <v>12924</v>
      </c>
      <c r="T145" s="85">
        <v>107.03</v>
      </c>
      <c r="U145" s="86">
        <v>23</v>
      </c>
      <c r="V145" s="123">
        <v>46.825625000000002</v>
      </c>
      <c r="W145" s="85">
        <f t="shared" si="28"/>
        <v>8616</v>
      </c>
      <c r="X145" s="86">
        <v>0</v>
      </c>
      <c r="Y145" s="85">
        <v>16.054500000000001</v>
      </c>
      <c r="Z145" s="86">
        <f t="shared" si="29"/>
        <v>0</v>
      </c>
      <c r="AA145" s="86">
        <f t="shared" si="30"/>
        <v>8616</v>
      </c>
      <c r="AB145" s="85">
        <v>122.77</v>
      </c>
      <c r="AC145" s="85">
        <v>46</v>
      </c>
      <c r="AD145" s="124">
        <f t="shared" si="31"/>
        <v>73.661999999999992</v>
      </c>
      <c r="AE145" s="86">
        <f t="shared" si="32"/>
        <v>13554</v>
      </c>
      <c r="AF145" s="85">
        <v>0</v>
      </c>
      <c r="AG145" s="85">
        <v>36.831000000000003</v>
      </c>
      <c r="AH145" s="85">
        <f t="shared" si="33"/>
        <v>0</v>
      </c>
      <c r="AI145" s="86">
        <f t="shared" si="34"/>
        <v>22170</v>
      </c>
      <c r="AJ145" s="86">
        <f t="shared" si="35"/>
        <v>9246</v>
      </c>
      <c r="AK145" s="122"/>
      <c r="AL145" s="85">
        <v>122.77</v>
      </c>
      <c r="AM145" s="85">
        <v>46</v>
      </c>
      <c r="AN145" s="124">
        <f t="shared" si="36"/>
        <v>73.661999999999992</v>
      </c>
      <c r="AO145" s="86">
        <f t="shared" si="37"/>
        <v>13554</v>
      </c>
      <c r="AP145" s="85">
        <v>0</v>
      </c>
      <c r="AQ145" s="85">
        <v>36.831000000000003</v>
      </c>
      <c r="AR145" s="85">
        <f t="shared" si="38"/>
        <v>0</v>
      </c>
      <c r="AS145" s="86">
        <f t="shared" si="39"/>
        <v>22170</v>
      </c>
      <c r="AT145" s="120">
        <f t="shared" si="40"/>
        <v>0</v>
      </c>
      <c r="AU145" s="86">
        <v>22170</v>
      </c>
      <c r="AV145" s="120">
        <f t="shared" si="41"/>
        <v>0</v>
      </c>
    </row>
    <row r="146" spans="1:48" s="73" customFormat="1" ht="13.5" customHeight="1" x14ac:dyDescent="0.2">
      <c r="A146" s="10" t="s">
        <v>35</v>
      </c>
      <c r="B146" s="14" t="s">
        <v>36</v>
      </c>
      <c r="C146" s="14" t="s">
        <v>37</v>
      </c>
      <c r="D146" s="14" t="s">
        <v>239</v>
      </c>
      <c r="E146" s="58">
        <v>305022</v>
      </c>
      <c r="F146" s="15" t="s">
        <v>240</v>
      </c>
      <c r="G146" s="15" t="s">
        <v>40</v>
      </c>
      <c r="H146" s="16">
        <v>100001260</v>
      </c>
      <c r="I146" s="62">
        <v>710001959</v>
      </c>
      <c r="J146" s="13">
        <v>36063924</v>
      </c>
      <c r="K146" s="15" t="s">
        <v>105</v>
      </c>
      <c r="L146" s="12" t="s">
        <v>35</v>
      </c>
      <c r="M146" s="15" t="s">
        <v>106</v>
      </c>
      <c r="N146" s="49">
        <v>90203</v>
      </c>
      <c r="O146" s="15" t="s">
        <v>241</v>
      </c>
      <c r="P146" s="15" t="s">
        <v>243</v>
      </c>
      <c r="Q146" s="48">
        <v>508179</v>
      </c>
      <c r="R146" s="11" t="s">
        <v>45</v>
      </c>
      <c r="S146" s="120">
        <v>20791</v>
      </c>
      <c r="T146" s="85">
        <v>107.03</v>
      </c>
      <c r="U146" s="86">
        <v>37</v>
      </c>
      <c r="V146" s="123">
        <v>46.825625000000002</v>
      </c>
      <c r="W146" s="85">
        <f t="shared" si="28"/>
        <v>13860</v>
      </c>
      <c r="X146" s="86">
        <v>0</v>
      </c>
      <c r="Y146" s="85">
        <v>16.054500000000001</v>
      </c>
      <c r="Z146" s="86">
        <f t="shared" si="29"/>
        <v>0</v>
      </c>
      <c r="AA146" s="86">
        <f t="shared" si="30"/>
        <v>13860</v>
      </c>
      <c r="AB146" s="85">
        <v>122.77</v>
      </c>
      <c r="AC146" s="85">
        <v>21</v>
      </c>
      <c r="AD146" s="124">
        <f t="shared" si="31"/>
        <v>73.661999999999992</v>
      </c>
      <c r="AE146" s="86">
        <f t="shared" si="32"/>
        <v>6188</v>
      </c>
      <c r="AF146" s="85">
        <v>0</v>
      </c>
      <c r="AG146" s="85">
        <v>36.831000000000003</v>
      </c>
      <c r="AH146" s="85">
        <f t="shared" si="33"/>
        <v>0</v>
      </c>
      <c r="AI146" s="86">
        <f t="shared" si="34"/>
        <v>20048</v>
      </c>
      <c r="AJ146" s="86">
        <f t="shared" si="35"/>
        <v>-743</v>
      </c>
      <c r="AK146" s="122"/>
      <c r="AL146" s="85">
        <v>122.77</v>
      </c>
      <c r="AM146" s="85">
        <v>21</v>
      </c>
      <c r="AN146" s="124">
        <f t="shared" si="36"/>
        <v>73.661999999999992</v>
      </c>
      <c r="AO146" s="86">
        <f t="shared" si="37"/>
        <v>6188</v>
      </c>
      <c r="AP146" s="85">
        <v>0</v>
      </c>
      <c r="AQ146" s="85">
        <v>36.831000000000003</v>
      </c>
      <c r="AR146" s="85">
        <f t="shared" si="38"/>
        <v>0</v>
      </c>
      <c r="AS146" s="86">
        <f t="shared" si="39"/>
        <v>20048</v>
      </c>
      <c r="AT146" s="120">
        <f t="shared" si="40"/>
        <v>0</v>
      </c>
      <c r="AU146" s="86">
        <v>20048</v>
      </c>
      <c r="AV146" s="120">
        <f t="shared" si="41"/>
        <v>0</v>
      </c>
    </row>
    <row r="147" spans="1:48" s="73" customFormat="1" ht="13.5" customHeight="1" x14ac:dyDescent="0.2">
      <c r="A147" s="10" t="s">
        <v>35</v>
      </c>
      <c r="B147" s="14" t="s">
        <v>36</v>
      </c>
      <c r="C147" s="14" t="s">
        <v>37</v>
      </c>
      <c r="D147" s="14" t="s">
        <v>394</v>
      </c>
      <c r="E147" s="58">
        <v>603317</v>
      </c>
      <c r="F147" s="15" t="s">
        <v>395</v>
      </c>
      <c r="G147" s="15" t="s">
        <v>40</v>
      </c>
      <c r="H147" s="16">
        <v>100000482</v>
      </c>
      <c r="I147" s="62">
        <v>710000685</v>
      </c>
      <c r="J147" s="13">
        <v>31780539</v>
      </c>
      <c r="K147" s="15" t="s">
        <v>105</v>
      </c>
      <c r="L147" s="12" t="s">
        <v>35</v>
      </c>
      <c r="M147" s="15" t="s">
        <v>396</v>
      </c>
      <c r="N147" s="49">
        <v>83103</v>
      </c>
      <c r="O147" s="15" t="s">
        <v>397</v>
      </c>
      <c r="P147" s="15" t="s">
        <v>405</v>
      </c>
      <c r="Q147" s="48">
        <v>529346</v>
      </c>
      <c r="R147" s="11" t="s">
        <v>45</v>
      </c>
      <c r="S147" s="120">
        <v>10676</v>
      </c>
      <c r="T147" s="85">
        <v>107.03</v>
      </c>
      <c r="U147" s="86">
        <v>19</v>
      </c>
      <c r="V147" s="123">
        <v>46.825625000000002</v>
      </c>
      <c r="W147" s="85">
        <f t="shared" si="28"/>
        <v>7117</v>
      </c>
      <c r="X147" s="86">
        <v>0</v>
      </c>
      <c r="Y147" s="85">
        <v>16.054500000000001</v>
      </c>
      <c r="Z147" s="86">
        <f t="shared" si="29"/>
        <v>0</v>
      </c>
      <c r="AA147" s="86">
        <f t="shared" si="30"/>
        <v>7117</v>
      </c>
      <c r="AB147" s="85">
        <v>122.77</v>
      </c>
      <c r="AC147" s="85">
        <v>19</v>
      </c>
      <c r="AD147" s="124">
        <f t="shared" si="31"/>
        <v>73.661999999999992</v>
      </c>
      <c r="AE147" s="86">
        <f t="shared" si="32"/>
        <v>5598</v>
      </c>
      <c r="AF147" s="85">
        <v>0</v>
      </c>
      <c r="AG147" s="85">
        <v>36.831000000000003</v>
      </c>
      <c r="AH147" s="85">
        <f t="shared" si="33"/>
        <v>0</v>
      </c>
      <c r="AI147" s="86">
        <f t="shared" si="34"/>
        <v>12715</v>
      </c>
      <c r="AJ147" s="86">
        <f t="shared" si="35"/>
        <v>2039</v>
      </c>
      <c r="AK147" s="122"/>
      <c r="AL147" s="85">
        <v>122.77</v>
      </c>
      <c r="AM147" s="85">
        <v>19</v>
      </c>
      <c r="AN147" s="124">
        <f t="shared" si="36"/>
        <v>73.661999999999992</v>
      </c>
      <c r="AO147" s="86">
        <f t="shared" si="37"/>
        <v>5598</v>
      </c>
      <c r="AP147" s="85">
        <v>0</v>
      </c>
      <c r="AQ147" s="85">
        <v>36.831000000000003</v>
      </c>
      <c r="AR147" s="85">
        <f t="shared" si="38"/>
        <v>0</v>
      </c>
      <c r="AS147" s="86">
        <f t="shared" si="39"/>
        <v>12715</v>
      </c>
      <c r="AT147" s="120">
        <f t="shared" si="40"/>
        <v>0</v>
      </c>
      <c r="AU147" s="86">
        <v>12715</v>
      </c>
      <c r="AV147" s="120">
        <f t="shared" si="41"/>
        <v>0</v>
      </c>
    </row>
    <row r="148" spans="1:48" s="73" customFormat="1" ht="13.5" customHeight="1" x14ac:dyDescent="0.2">
      <c r="A148" s="10" t="s">
        <v>35</v>
      </c>
      <c r="B148" s="14" t="s">
        <v>36</v>
      </c>
      <c r="C148" s="14" t="s">
        <v>37</v>
      </c>
      <c r="D148" s="14" t="s">
        <v>432</v>
      </c>
      <c r="E148" s="58">
        <v>603406</v>
      </c>
      <c r="F148" s="15" t="s">
        <v>433</v>
      </c>
      <c r="G148" s="15" t="s">
        <v>40</v>
      </c>
      <c r="H148" s="16">
        <v>100000675</v>
      </c>
      <c r="I148" s="62">
        <v>710000960</v>
      </c>
      <c r="J148" s="13">
        <v>603406</v>
      </c>
      <c r="K148" s="15" t="s">
        <v>48</v>
      </c>
      <c r="L148" s="12" t="s">
        <v>35</v>
      </c>
      <c r="M148" s="15" t="s">
        <v>428</v>
      </c>
      <c r="N148" s="49">
        <v>84102</v>
      </c>
      <c r="O148" s="15" t="s">
        <v>434</v>
      </c>
      <c r="P148" s="15" t="s">
        <v>435</v>
      </c>
      <c r="Q148" s="48">
        <v>529389</v>
      </c>
      <c r="R148" s="11" t="s">
        <v>45</v>
      </c>
      <c r="S148" s="120">
        <v>15733</v>
      </c>
      <c r="T148" s="85">
        <v>107.03</v>
      </c>
      <c r="U148" s="86">
        <v>28</v>
      </c>
      <c r="V148" s="123">
        <v>46.825625000000002</v>
      </c>
      <c r="W148" s="85">
        <f t="shared" si="28"/>
        <v>10489</v>
      </c>
      <c r="X148" s="86">
        <v>0</v>
      </c>
      <c r="Y148" s="85">
        <v>16.054500000000001</v>
      </c>
      <c r="Z148" s="86">
        <f t="shared" si="29"/>
        <v>0</v>
      </c>
      <c r="AA148" s="86">
        <f t="shared" si="30"/>
        <v>10489</v>
      </c>
      <c r="AB148" s="85">
        <v>122.77</v>
      </c>
      <c r="AC148" s="85">
        <v>29</v>
      </c>
      <c r="AD148" s="124">
        <f t="shared" si="31"/>
        <v>73.661999999999992</v>
      </c>
      <c r="AE148" s="86">
        <f t="shared" si="32"/>
        <v>8545</v>
      </c>
      <c r="AF148" s="85">
        <v>0</v>
      </c>
      <c r="AG148" s="85">
        <v>36.831000000000003</v>
      </c>
      <c r="AH148" s="85">
        <f t="shared" si="33"/>
        <v>0</v>
      </c>
      <c r="AI148" s="86">
        <f t="shared" si="34"/>
        <v>19034</v>
      </c>
      <c r="AJ148" s="86">
        <f t="shared" si="35"/>
        <v>3301</v>
      </c>
      <c r="AK148" s="122"/>
      <c r="AL148" s="85">
        <v>122.77</v>
      </c>
      <c r="AM148" s="85">
        <v>29</v>
      </c>
      <c r="AN148" s="124">
        <f t="shared" si="36"/>
        <v>73.661999999999992</v>
      </c>
      <c r="AO148" s="86">
        <f t="shared" si="37"/>
        <v>8545</v>
      </c>
      <c r="AP148" s="85">
        <v>0</v>
      </c>
      <c r="AQ148" s="85">
        <v>36.831000000000003</v>
      </c>
      <c r="AR148" s="85">
        <f t="shared" si="38"/>
        <v>0</v>
      </c>
      <c r="AS148" s="86">
        <f t="shared" si="39"/>
        <v>19034</v>
      </c>
      <c r="AT148" s="120">
        <f t="shared" si="40"/>
        <v>0</v>
      </c>
      <c r="AU148" s="86">
        <v>19034</v>
      </c>
      <c r="AV148" s="120">
        <f t="shared" si="41"/>
        <v>0</v>
      </c>
    </row>
    <row r="149" spans="1:48" s="73" customFormat="1" ht="13.5" customHeight="1" x14ac:dyDescent="0.2">
      <c r="A149" s="10" t="s">
        <v>35</v>
      </c>
      <c r="B149" s="14" t="s">
        <v>36</v>
      </c>
      <c r="C149" s="14" t="s">
        <v>37</v>
      </c>
      <c r="D149" s="14" t="s">
        <v>426</v>
      </c>
      <c r="E149" s="58">
        <v>603392</v>
      </c>
      <c r="F149" s="15" t="s">
        <v>427</v>
      </c>
      <c r="G149" s="15" t="s">
        <v>40</v>
      </c>
      <c r="H149" s="16">
        <v>100000623</v>
      </c>
      <c r="I149" s="62">
        <v>31809006</v>
      </c>
      <c r="J149" s="13">
        <v>603392</v>
      </c>
      <c r="K149" s="15" t="s">
        <v>48</v>
      </c>
      <c r="L149" s="12" t="s">
        <v>35</v>
      </c>
      <c r="M149" s="15" t="s">
        <v>428</v>
      </c>
      <c r="N149" s="49">
        <v>84108</v>
      </c>
      <c r="O149" s="15" t="s">
        <v>429</v>
      </c>
      <c r="P149" s="15" t="s">
        <v>430</v>
      </c>
      <c r="Q149" s="48">
        <v>529371</v>
      </c>
      <c r="R149" s="11" t="s">
        <v>86</v>
      </c>
      <c r="S149" s="120">
        <v>65743</v>
      </c>
      <c r="T149" s="85">
        <v>107.03</v>
      </c>
      <c r="U149" s="86">
        <v>117</v>
      </c>
      <c r="V149" s="123">
        <v>46.825625000000002</v>
      </c>
      <c r="W149" s="85">
        <f t="shared" si="28"/>
        <v>43829</v>
      </c>
      <c r="X149" s="86">
        <v>0</v>
      </c>
      <c r="Y149" s="85">
        <v>16.054500000000001</v>
      </c>
      <c r="Z149" s="86">
        <f t="shared" si="29"/>
        <v>0</v>
      </c>
      <c r="AA149" s="86">
        <f t="shared" si="30"/>
        <v>43829</v>
      </c>
      <c r="AB149" s="85">
        <v>122.77</v>
      </c>
      <c r="AC149" s="85">
        <v>109</v>
      </c>
      <c r="AD149" s="124">
        <f t="shared" si="31"/>
        <v>73.661999999999992</v>
      </c>
      <c r="AE149" s="86">
        <f t="shared" si="32"/>
        <v>32117</v>
      </c>
      <c r="AF149" s="85">
        <v>0</v>
      </c>
      <c r="AG149" s="85">
        <v>36.831000000000003</v>
      </c>
      <c r="AH149" s="85">
        <f t="shared" si="33"/>
        <v>0</v>
      </c>
      <c r="AI149" s="86">
        <f t="shared" si="34"/>
        <v>75946</v>
      </c>
      <c r="AJ149" s="86">
        <f t="shared" si="35"/>
        <v>10203</v>
      </c>
      <c r="AK149" s="122"/>
      <c r="AL149" s="85">
        <v>122.77</v>
      </c>
      <c r="AM149" s="85">
        <v>109</v>
      </c>
      <c r="AN149" s="124">
        <f t="shared" si="36"/>
        <v>73.661999999999992</v>
      </c>
      <c r="AO149" s="86">
        <f t="shared" si="37"/>
        <v>32117</v>
      </c>
      <c r="AP149" s="85">
        <v>0</v>
      </c>
      <c r="AQ149" s="85">
        <v>36.831000000000003</v>
      </c>
      <c r="AR149" s="85">
        <f t="shared" si="38"/>
        <v>0</v>
      </c>
      <c r="AS149" s="86">
        <f t="shared" si="39"/>
        <v>75946</v>
      </c>
      <c r="AT149" s="120">
        <f t="shared" si="40"/>
        <v>0</v>
      </c>
      <c r="AU149" s="86">
        <v>75946</v>
      </c>
      <c r="AV149" s="120">
        <f t="shared" si="41"/>
        <v>0</v>
      </c>
    </row>
    <row r="150" spans="1:48" s="73" customFormat="1" ht="13.5" customHeight="1" x14ac:dyDescent="0.2">
      <c r="A150" s="10" t="s">
        <v>35</v>
      </c>
      <c r="B150" s="14" t="s">
        <v>36</v>
      </c>
      <c r="C150" s="14" t="s">
        <v>37</v>
      </c>
      <c r="D150" s="14" t="s">
        <v>235</v>
      </c>
      <c r="E150" s="58">
        <v>305014</v>
      </c>
      <c r="F150" s="15" t="s">
        <v>236</v>
      </c>
      <c r="G150" s="15" t="s">
        <v>40</v>
      </c>
      <c r="H150" s="16">
        <v>100001084</v>
      </c>
      <c r="I150" s="62">
        <v>710001851</v>
      </c>
      <c r="J150" s="13">
        <v>30866065</v>
      </c>
      <c r="K150" s="15" t="s">
        <v>92</v>
      </c>
      <c r="L150" s="12" t="s">
        <v>35</v>
      </c>
      <c r="M150" s="15" t="s">
        <v>30</v>
      </c>
      <c r="N150" s="49">
        <v>90053</v>
      </c>
      <c r="O150" s="15" t="s">
        <v>237</v>
      </c>
      <c r="P150" s="15" t="s">
        <v>238</v>
      </c>
      <c r="Q150" s="48">
        <v>508161</v>
      </c>
      <c r="R150" s="11" t="s">
        <v>45</v>
      </c>
      <c r="S150" s="120">
        <v>5057</v>
      </c>
      <c r="T150" s="85">
        <v>107.03</v>
      </c>
      <c r="U150" s="86">
        <v>9</v>
      </c>
      <c r="V150" s="123">
        <v>46.825625000000002</v>
      </c>
      <c r="W150" s="85">
        <f t="shared" si="28"/>
        <v>3371</v>
      </c>
      <c r="X150" s="86">
        <v>0</v>
      </c>
      <c r="Y150" s="85">
        <v>16.054500000000001</v>
      </c>
      <c r="Z150" s="86">
        <f t="shared" si="29"/>
        <v>0</v>
      </c>
      <c r="AA150" s="86">
        <f t="shared" si="30"/>
        <v>3371</v>
      </c>
      <c r="AB150" s="85">
        <v>122.77</v>
      </c>
      <c r="AC150" s="85">
        <v>9</v>
      </c>
      <c r="AD150" s="124">
        <f t="shared" si="31"/>
        <v>73.661999999999992</v>
      </c>
      <c r="AE150" s="86">
        <f t="shared" si="32"/>
        <v>2652</v>
      </c>
      <c r="AF150" s="85">
        <v>0</v>
      </c>
      <c r="AG150" s="85">
        <v>36.831000000000003</v>
      </c>
      <c r="AH150" s="85">
        <f t="shared" si="33"/>
        <v>0</v>
      </c>
      <c r="AI150" s="86">
        <f t="shared" si="34"/>
        <v>6023</v>
      </c>
      <c r="AJ150" s="86">
        <f t="shared" si="35"/>
        <v>966</v>
      </c>
      <c r="AK150" s="122"/>
      <c r="AL150" s="85">
        <v>122.77</v>
      </c>
      <c r="AM150" s="85">
        <v>9</v>
      </c>
      <c r="AN150" s="124">
        <f t="shared" si="36"/>
        <v>73.661999999999992</v>
      </c>
      <c r="AO150" s="86">
        <f t="shared" si="37"/>
        <v>2652</v>
      </c>
      <c r="AP150" s="85">
        <v>0</v>
      </c>
      <c r="AQ150" s="85">
        <v>36.831000000000003</v>
      </c>
      <c r="AR150" s="85">
        <f t="shared" si="38"/>
        <v>0</v>
      </c>
      <c r="AS150" s="86">
        <f t="shared" si="39"/>
        <v>6023</v>
      </c>
      <c r="AT150" s="120">
        <f t="shared" si="40"/>
        <v>0</v>
      </c>
      <c r="AU150" s="86">
        <v>6023</v>
      </c>
      <c r="AV150" s="120">
        <f t="shared" si="41"/>
        <v>0</v>
      </c>
    </row>
    <row r="151" spans="1:48" s="73" customFormat="1" ht="13.5" customHeight="1" x14ac:dyDescent="0.2">
      <c r="A151" s="10" t="s">
        <v>35</v>
      </c>
      <c r="B151" s="14" t="s">
        <v>36</v>
      </c>
      <c r="C151" s="14" t="s">
        <v>37</v>
      </c>
      <c r="D151" s="14" t="s">
        <v>174</v>
      </c>
      <c r="E151" s="58">
        <v>304832</v>
      </c>
      <c r="F151" s="15" t="s">
        <v>175</v>
      </c>
      <c r="G151" s="15" t="s">
        <v>40</v>
      </c>
      <c r="H151" s="16">
        <v>100001290</v>
      </c>
      <c r="I151" s="62">
        <v>710002190</v>
      </c>
      <c r="J151" s="13">
        <v>304832</v>
      </c>
      <c r="K151" s="15" t="s">
        <v>48</v>
      </c>
      <c r="L151" s="12" t="s">
        <v>35</v>
      </c>
      <c r="M151" s="15" t="s">
        <v>106</v>
      </c>
      <c r="N151" s="49">
        <v>90021</v>
      </c>
      <c r="O151" s="15" t="s">
        <v>176</v>
      </c>
      <c r="P151" s="15" t="s">
        <v>179</v>
      </c>
      <c r="Q151" s="48">
        <v>507989</v>
      </c>
      <c r="R151" s="11" t="s">
        <v>45</v>
      </c>
      <c r="S151" s="120">
        <v>10114</v>
      </c>
      <c r="T151" s="85">
        <v>107.03</v>
      </c>
      <c r="U151" s="86">
        <v>18</v>
      </c>
      <c r="V151" s="123">
        <v>46.825625000000002</v>
      </c>
      <c r="W151" s="85">
        <f t="shared" si="28"/>
        <v>6743</v>
      </c>
      <c r="X151" s="86">
        <v>0</v>
      </c>
      <c r="Y151" s="85">
        <v>16.054500000000001</v>
      </c>
      <c r="Z151" s="86">
        <f t="shared" si="29"/>
        <v>0</v>
      </c>
      <c r="AA151" s="86">
        <f t="shared" si="30"/>
        <v>6743</v>
      </c>
      <c r="AB151" s="85">
        <v>122.77</v>
      </c>
      <c r="AC151" s="85">
        <v>28</v>
      </c>
      <c r="AD151" s="124">
        <f t="shared" si="31"/>
        <v>73.661999999999992</v>
      </c>
      <c r="AE151" s="86">
        <f t="shared" si="32"/>
        <v>8250</v>
      </c>
      <c r="AF151" s="85">
        <v>0</v>
      </c>
      <c r="AG151" s="85">
        <v>36.831000000000003</v>
      </c>
      <c r="AH151" s="85">
        <f t="shared" si="33"/>
        <v>0</v>
      </c>
      <c r="AI151" s="86">
        <f t="shared" si="34"/>
        <v>14993</v>
      </c>
      <c r="AJ151" s="86">
        <f t="shared" si="35"/>
        <v>4879</v>
      </c>
      <c r="AK151" s="122"/>
      <c r="AL151" s="85">
        <v>122.77</v>
      </c>
      <c r="AM151" s="85">
        <v>28</v>
      </c>
      <c r="AN151" s="124">
        <f t="shared" si="36"/>
        <v>73.661999999999992</v>
      </c>
      <c r="AO151" s="86">
        <f t="shared" si="37"/>
        <v>8250</v>
      </c>
      <c r="AP151" s="85">
        <v>0</v>
      </c>
      <c r="AQ151" s="85">
        <v>36.831000000000003</v>
      </c>
      <c r="AR151" s="85">
        <f t="shared" si="38"/>
        <v>0</v>
      </c>
      <c r="AS151" s="86">
        <f t="shared" si="39"/>
        <v>14993</v>
      </c>
      <c r="AT151" s="120">
        <f t="shared" si="40"/>
        <v>0</v>
      </c>
      <c r="AU151" s="86">
        <v>14993</v>
      </c>
      <c r="AV151" s="120">
        <f t="shared" si="41"/>
        <v>0</v>
      </c>
    </row>
    <row r="152" spans="1:48" s="73" customFormat="1" ht="13.5" customHeight="1" x14ac:dyDescent="0.2">
      <c r="A152" s="10" t="s">
        <v>35</v>
      </c>
      <c r="B152" s="14" t="s">
        <v>36</v>
      </c>
      <c r="C152" s="14" t="s">
        <v>37</v>
      </c>
      <c r="D152" s="14" t="s">
        <v>370</v>
      </c>
      <c r="E152" s="58">
        <v>603155</v>
      </c>
      <c r="F152" s="15" t="s">
        <v>371</v>
      </c>
      <c r="G152" s="15" t="s">
        <v>40</v>
      </c>
      <c r="H152" s="16">
        <v>100000326</v>
      </c>
      <c r="I152" s="62">
        <v>31787011</v>
      </c>
      <c r="J152" s="13">
        <v>603155</v>
      </c>
      <c r="K152" s="15" t="s">
        <v>48</v>
      </c>
      <c r="L152" s="12" t="s">
        <v>35</v>
      </c>
      <c r="M152" s="15" t="s">
        <v>361</v>
      </c>
      <c r="N152" s="49">
        <v>82104</v>
      </c>
      <c r="O152" s="15" t="s">
        <v>372</v>
      </c>
      <c r="P152" s="15" t="s">
        <v>380</v>
      </c>
      <c r="Q152" s="48">
        <v>529320</v>
      </c>
      <c r="R152" s="11" t="s">
        <v>86</v>
      </c>
      <c r="S152" s="120">
        <v>50010</v>
      </c>
      <c r="T152" s="85">
        <v>107.03</v>
      </c>
      <c r="U152" s="86">
        <v>89</v>
      </c>
      <c r="V152" s="123">
        <v>46.825625000000002</v>
      </c>
      <c r="W152" s="85">
        <f t="shared" si="28"/>
        <v>33340</v>
      </c>
      <c r="X152" s="86">
        <v>0</v>
      </c>
      <c r="Y152" s="85">
        <v>16.054500000000001</v>
      </c>
      <c r="Z152" s="86">
        <f t="shared" si="29"/>
        <v>0</v>
      </c>
      <c r="AA152" s="86">
        <f t="shared" si="30"/>
        <v>33340</v>
      </c>
      <c r="AB152" s="85">
        <v>122.77</v>
      </c>
      <c r="AC152" s="85">
        <v>94</v>
      </c>
      <c r="AD152" s="124">
        <f t="shared" si="31"/>
        <v>73.661999999999992</v>
      </c>
      <c r="AE152" s="86">
        <f t="shared" si="32"/>
        <v>27697</v>
      </c>
      <c r="AF152" s="85">
        <v>0</v>
      </c>
      <c r="AG152" s="85">
        <v>36.831000000000003</v>
      </c>
      <c r="AH152" s="85">
        <f t="shared" si="33"/>
        <v>0</v>
      </c>
      <c r="AI152" s="86">
        <f t="shared" si="34"/>
        <v>61037</v>
      </c>
      <c r="AJ152" s="86">
        <f t="shared" si="35"/>
        <v>11027</v>
      </c>
      <c r="AK152" s="122"/>
      <c r="AL152" s="85">
        <v>122.77</v>
      </c>
      <c r="AM152" s="85">
        <v>94</v>
      </c>
      <c r="AN152" s="124">
        <f t="shared" si="36"/>
        <v>73.661999999999992</v>
      </c>
      <c r="AO152" s="86">
        <f t="shared" si="37"/>
        <v>27697</v>
      </c>
      <c r="AP152" s="85">
        <v>0</v>
      </c>
      <c r="AQ152" s="85">
        <v>36.831000000000003</v>
      </c>
      <c r="AR152" s="85">
        <f t="shared" si="38"/>
        <v>0</v>
      </c>
      <c r="AS152" s="86">
        <f t="shared" si="39"/>
        <v>61037</v>
      </c>
      <c r="AT152" s="120">
        <f t="shared" si="40"/>
        <v>0</v>
      </c>
      <c r="AU152" s="86">
        <v>61037</v>
      </c>
      <c r="AV152" s="120">
        <f t="shared" si="41"/>
        <v>0</v>
      </c>
    </row>
    <row r="153" spans="1:48" s="73" customFormat="1" ht="13.5" customHeight="1" x14ac:dyDescent="0.2">
      <c r="A153" s="10" t="s">
        <v>35</v>
      </c>
      <c r="B153" s="14" t="s">
        <v>36</v>
      </c>
      <c r="C153" s="14" t="s">
        <v>37</v>
      </c>
      <c r="D153" s="14" t="s">
        <v>481</v>
      </c>
      <c r="E153" s="58">
        <v>603201</v>
      </c>
      <c r="F153" s="15" t="s">
        <v>482</v>
      </c>
      <c r="G153" s="15" t="s">
        <v>40</v>
      </c>
      <c r="H153" s="16">
        <v>100000922</v>
      </c>
      <c r="I153" s="62">
        <v>710034695</v>
      </c>
      <c r="J153" s="13">
        <v>603201</v>
      </c>
      <c r="K153" s="15" t="s">
        <v>48</v>
      </c>
      <c r="L153" s="12" t="s">
        <v>35</v>
      </c>
      <c r="M153" s="15" t="s">
        <v>474</v>
      </c>
      <c r="N153" s="49">
        <v>85101</v>
      </c>
      <c r="O153" s="15" t="s">
        <v>483</v>
      </c>
      <c r="P153" s="15" t="s">
        <v>493</v>
      </c>
      <c r="Q153" s="48">
        <v>529460</v>
      </c>
      <c r="R153" s="11" t="s">
        <v>45</v>
      </c>
      <c r="S153" s="120">
        <v>37648</v>
      </c>
      <c r="T153" s="85">
        <v>107.03</v>
      </c>
      <c r="U153" s="86">
        <v>67</v>
      </c>
      <c r="V153" s="123">
        <v>46.825625000000002</v>
      </c>
      <c r="W153" s="85">
        <f t="shared" si="28"/>
        <v>25099</v>
      </c>
      <c r="X153" s="86">
        <v>0</v>
      </c>
      <c r="Y153" s="85">
        <v>16.054500000000001</v>
      </c>
      <c r="Z153" s="86">
        <f t="shared" si="29"/>
        <v>0</v>
      </c>
      <c r="AA153" s="86">
        <f t="shared" si="30"/>
        <v>25099</v>
      </c>
      <c r="AB153" s="85">
        <v>122.77</v>
      </c>
      <c r="AC153" s="85">
        <v>73</v>
      </c>
      <c r="AD153" s="124">
        <f t="shared" si="31"/>
        <v>73.661999999999992</v>
      </c>
      <c r="AE153" s="86">
        <f t="shared" si="32"/>
        <v>21509</v>
      </c>
      <c r="AF153" s="85">
        <v>0</v>
      </c>
      <c r="AG153" s="85">
        <v>36.831000000000003</v>
      </c>
      <c r="AH153" s="85">
        <f t="shared" si="33"/>
        <v>0</v>
      </c>
      <c r="AI153" s="86">
        <f t="shared" si="34"/>
        <v>46608</v>
      </c>
      <c r="AJ153" s="86">
        <f t="shared" si="35"/>
        <v>8960</v>
      </c>
      <c r="AK153" s="122"/>
      <c r="AL153" s="85">
        <v>122.77</v>
      </c>
      <c r="AM153" s="85">
        <v>73</v>
      </c>
      <c r="AN153" s="124">
        <f t="shared" si="36"/>
        <v>73.661999999999992</v>
      </c>
      <c r="AO153" s="86">
        <f t="shared" si="37"/>
        <v>21509</v>
      </c>
      <c r="AP153" s="85">
        <v>0</v>
      </c>
      <c r="AQ153" s="85">
        <v>36.831000000000003</v>
      </c>
      <c r="AR153" s="85">
        <f t="shared" si="38"/>
        <v>0</v>
      </c>
      <c r="AS153" s="86">
        <f t="shared" si="39"/>
        <v>46608</v>
      </c>
      <c r="AT153" s="120">
        <f t="shared" si="40"/>
        <v>0</v>
      </c>
      <c r="AU153" s="86">
        <v>46608</v>
      </c>
      <c r="AV153" s="120">
        <f t="shared" si="41"/>
        <v>0</v>
      </c>
    </row>
    <row r="154" spans="1:48" s="73" customFormat="1" ht="13.5" customHeight="1" x14ac:dyDescent="0.2">
      <c r="A154" s="10" t="s">
        <v>35</v>
      </c>
      <c r="B154" s="14" t="s">
        <v>36</v>
      </c>
      <c r="C154" s="14" t="s">
        <v>37</v>
      </c>
      <c r="D154" s="14" t="s">
        <v>249</v>
      </c>
      <c r="E154" s="58">
        <v>305031</v>
      </c>
      <c r="F154" s="15" t="s">
        <v>250</v>
      </c>
      <c r="G154" s="15" t="s">
        <v>40</v>
      </c>
      <c r="H154" s="16">
        <v>100001274</v>
      </c>
      <c r="I154" s="62">
        <v>710255519</v>
      </c>
      <c r="J154" s="13">
        <v>305031</v>
      </c>
      <c r="K154" s="15" t="s">
        <v>48</v>
      </c>
      <c r="L154" s="12" t="s">
        <v>35</v>
      </c>
      <c r="M154" s="15" t="s">
        <v>106</v>
      </c>
      <c r="N154" s="49">
        <v>90089</v>
      </c>
      <c r="O154" s="15" t="s">
        <v>251</v>
      </c>
      <c r="P154" s="15" t="s">
        <v>252</v>
      </c>
      <c r="Q154" s="48">
        <v>508187</v>
      </c>
      <c r="R154" s="11" t="s">
        <v>45</v>
      </c>
      <c r="S154" s="120">
        <v>6181</v>
      </c>
      <c r="T154" s="85">
        <v>107.03</v>
      </c>
      <c r="U154" s="86">
        <v>11</v>
      </c>
      <c r="V154" s="123">
        <v>46.825625000000002</v>
      </c>
      <c r="W154" s="85">
        <f t="shared" si="28"/>
        <v>4121</v>
      </c>
      <c r="X154" s="86">
        <v>0</v>
      </c>
      <c r="Y154" s="85">
        <v>16.054500000000001</v>
      </c>
      <c r="Z154" s="86">
        <f t="shared" si="29"/>
        <v>0</v>
      </c>
      <c r="AA154" s="86">
        <f t="shared" si="30"/>
        <v>4121</v>
      </c>
      <c r="AB154" s="85">
        <v>122.77</v>
      </c>
      <c r="AC154" s="85">
        <v>7</v>
      </c>
      <c r="AD154" s="124">
        <f t="shared" si="31"/>
        <v>73.661999999999992</v>
      </c>
      <c r="AE154" s="86">
        <f t="shared" si="32"/>
        <v>2063</v>
      </c>
      <c r="AF154" s="85">
        <v>0</v>
      </c>
      <c r="AG154" s="85">
        <v>36.831000000000003</v>
      </c>
      <c r="AH154" s="85">
        <f t="shared" si="33"/>
        <v>0</v>
      </c>
      <c r="AI154" s="86">
        <f t="shared" si="34"/>
        <v>6184</v>
      </c>
      <c r="AJ154" s="86">
        <f t="shared" si="35"/>
        <v>3</v>
      </c>
      <c r="AK154" s="122"/>
      <c r="AL154" s="85">
        <v>122.77</v>
      </c>
      <c r="AM154" s="85">
        <v>7</v>
      </c>
      <c r="AN154" s="124">
        <f t="shared" si="36"/>
        <v>73.661999999999992</v>
      </c>
      <c r="AO154" s="86">
        <f t="shared" si="37"/>
        <v>2063</v>
      </c>
      <c r="AP154" s="85">
        <v>0</v>
      </c>
      <c r="AQ154" s="85">
        <v>36.831000000000003</v>
      </c>
      <c r="AR154" s="85">
        <f t="shared" si="38"/>
        <v>0</v>
      </c>
      <c r="AS154" s="86">
        <f t="shared" si="39"/>
        <v>6184</v>
      </c>
      <c r="AT154" s="120">
        <f t="shared" si="40"/>
        <v>0</v>
      </c>
      <c r="AU154" s="86">
        <v>6184</v>
      </c>
      <c r="AV154" s="120">
        <f t="shared" si="41"/>
        <v>0</v>
      </c>
    </row>
    <row r="155" spans="1:48" s="73" customFormat="1" ht="13.5" customHeight="1" x14ac:dyDescent="0.2">
      <c r="A155" s="10" t="s">
        <v>35</v>
      </c>
      <c r="B155" s="14" t="s">
        <v>36</v>
      </c>
      <c r="C155" s="14" t="s">
        <v>37</v>
      </c>
      <c r="D155" s="14" t="s">
        <v>394</v>
      </c>
      <c r="E155" s="58">
        <v>603317</v>
      </c>
      <c r="F155" s="15" t="s">
        <v>395</v>
      </c>
      <c r="G155" s="15" t="s">
        <v>40</v>
      </c>
      <c r="H155" s="16">
        <v>100000485</v>
      </c>
      <c r="I155" s="62">
        <v>710253850</v>
      </c>
      <c r="J155" s="13">
        <v>31785221</v>
      </c>
      <c r="K155" s="15" t="s">
        <v>105</v>
      </c>
      <c r="L155" s="12" t="s">
        <v>35</v>
      </c>
      <c r="M155" s="15" t="s">
        <v>396</v>
      </c>
      <c r="N155" s="49">
        <v>83102</v>
      </c>
      <c r="O155" s="15" t="s">
        <v>397</v>
      </c>
      <c r="P155" s="15" t="s">
        <v>399</v>
      </c>
      <c r="Q155" s="48">
        <v>529346</v>
      </c>
      <c r="R155" s="11" t="s">
        <v>45</v>
      </c>
      <c r="S155" s="120">
        <v>14610</v>
      </c>
      <c r="T155" s="85">
        <v>107.03</v>
      </c>
      <c r="U155" s="86">
        <v>26</v>
      </c>
      <c r="V155" s="123">
        <v>46.825625000000002</v>
      </c>
      <c r="W155" s="85">
        <f t="shared" si="28"/>
        <v>9740</v>
      </c>
      <c r="X155" s="86">
        <v>0</v>
      </c>
      <c r="Y155" s="85">
        <v>16.054500000000001</v>
      </c>
      <c r="Z155" s="86">
        <f t="shared" si="29"/>
        <v>0</v>
      </c>
      <c r="AA155" s="86">
        <f t="shared" si="30"/>
        <v>9740</v>
      </c>
      <c r="AB155" s="85">
        <v>122.77</v>
      </c>
      <c r="AC155" s="85">
        <v>34</v>
      </c>
      <c r="AD155" s="124">
        <f t="shared" si="31"/>
        <v>73.661999999999992</v>
      </c>
      <c r="AE155" s="86">
        <f t="shared" si="32"/>
        <v>10018</v>
      </c>
      <c r="AF155" s="85">
        <v>0</v>
      </c>
      <c r="AG155" s="85">
        <v>36.831000000000003</v>
      </c>
      <c r="AH155" s="85">
        <f t="shared" si="33"/>
        <v>0</v>
      </c>
      <c r="AI155" s="86">
        <f t="shared" si="34"/>
        <v>19758</v>
      </c>
      <c r="AJ155" s="86">
        <f t="shared" si="35"/>
        <v>5148</v>
      </c>
      <c r="AK155" s="122"/>
      <c r="AL155" s="85">
        <v>122.77</v>
      </c>
      <c r="AM155" s="85">
        <v>34</v>
      </c>
      <c r="AN155" s="124">
        <f t="shared" si="36"/>
        <v>73.661999999999992</v>
      </c>
      <c r="AO155" s="86">
        <f t="shared" si="37"/>
        <v>10018</v>
      </c>
      <c r="AP155" s="85">
        <v>0</v>
      </c>
      <c r="AQ155" s="85">
        <v>36.831000000000003</v>
      </c>
      <c r="AR155" s="85">
        <f t="shared" si="38"/>
        <v>0</v>
      </c>
      <c r="AS155" s="86">
        <f t="shared" si="39"/>
        <v>19758</v>
      </c>
      <c r="AT155" s="120">
        <f t="shared" si="40"/>
        <v>0</v>
      </c>
      <c r="AU155" s="86">
        <v>19758</v>
      </c>
      <c r="AV155" s="120">
        <f t="shared" si="41"/>
        <v>0</v>
      </c>
    </row>
    <row r="156" spans="1:48" s="73" customFormat="1" ht="13.5" customHeight="1" x14ac:dyDescent="0.2">
      <c r="A156" s="10" t="s">
        <v>35</v>
      </c>
      <c r="B156" s="14" t="s">
        <v>36</v>
      </c>
      <c r="C156" s="14" t="s">
        <v>37</v>
      </c>
      <c r="D156" s="14" t="s">
        <v>370</v>
      </c>
      <c r="E156" s="58">
        <v>603155</v>
      </c>
      <c r="F156" s="15" t="s">
        <v>371</v>
      </c>
      <c r="G156" s="15" t="s">
        <v>40</v>
      </c>
      <c r="H156" s="16">
        <v>100000327</v>
      </c>
      <c r="I156" s="62">
        <v>30848822</v>
      </c>
      <c r="J156" s="13">
        <v>603155</v>
      </c>
      <c r="K156" s="15" t="s">
        <v>48</v>
      </c>
      <c r="L156" s="12" t="s">
        <v>35</v>
      </c>
      <c r="M156" s="15" t="s">
        <v>361</v>
      </c>
      <c r="N156" s="49">
        <v>82101</v>
      </c>
      <c r="O156" s="15" t="s">
        <v>372</v>
      </c>
      <c r="P156" s="15" t="s">
        <v>378</v>
      </c>
      <c r="Q156" s="48">
        <v>529320</v>
      </c>
      <c r="R156" s="11" t="s">
        <v>86</v>
      </c>
      <c r="S156" s="120">
        <v>67991</v>
      </c>
      <c r="T156" s="85">
        <v>107.03</v>
      </c>
      <c r="U156" s="86">
        <v>121</v>
      </c>
      <c r="V156" s="123">
        <v>46.825625000000002</v>
      </c>
      <c r="W156" s="85">
        <f t="shared" si="28"/>
        <v>45327</v>
      </c>
      <c r="X156" s="86">
        <v>0</v>
      </c>
      <c r="Y156" s="85">
        <v>16.054500000000001</v>
      </c>
      <c r="Z156" s="86">
        <f t="shared" si="29"/>
        <v>0</v>
      </c>
      <c r="AA156" s="86">
        <f t="shared" si="30"/>
        <v>45327</v>
      </c>
      <c r="AB156" s="85">
        <v>122.77</v>
      </c>
      <c r="AC156" s="85">
        <v>121</v>
      </c>
      <c r="AD156" s="124">
        <f t="shared" si="31"/>
        <v>73.661999999999992</v>
      </c>
      <c r="AE156" s="86">
        <f t="shared" si="32"/>
        <v>35652</v>
      </c>
      <c r="AF156" s="85">
        <v>0</v>
      </c>
      <c r="AG156" s="85">
        <v>36.831000000000003</v>
      </c>
      <c r="AH156" s="85">
        <f t="shared" si="33"/>
        <v>0</v>
      </c>
      <c r="AI156" s="86">
        <f t="shared" si="34"/>
        <v>80979</v>
      </c>
      <c r="AJ156" s="86">
        <f t="shared" si="35"/>
        <v>12988</v>
      </c>
      <c r="AK156" s="122"/>
      <c r="AL156" s="85">
        <v>122.77</v>
      </c>
      <c r="AM156" s="85">
        <v>121</v>
      </c>
      <c r="AN156" s="124">
        <f t="shared" si="36"/>
        <v>73.661999999999992</v>
      </c>
      <c r="AO156" s="86">
        <f t="shared" si="37"/>
        <v>35652</v>
      </c>
      <c r="AP156" s="85">
        <v>0</v>
      </c>
      <c r="AQ156" s="85">
        <v>36.831000000000003</v>
      </c>
      <c r="AR156" s="85">
        <f t="shared" si="38"/>
        <v>0</v>
      </c>
      <c r="AS156" s="86">
        <f t="shared" si="39"/>
        <v>80979</v>
      </c>
      <c r="AT156" s="120">
        <f t="shared" si="40"/>
        <v>0</v>
      </c>
      <c r="AU156" s="86">
        <v>80979</v>
      </c>
      <c r="AV156" s="120">
        <f t="shared" si="41"/>
        <v>0</v>
      </c>
    </row>
    <row r="157" spans="1:48" s="73" customFormat="1" ht="13.5" customHeight="1" x14ac:dyDescent="0.2">
      <c r="A157" s="10" t="s">
        <v>35</v>
      </c>
      <c r="B157" s="14" t="s">
        <v>36</v>
      </c>
      <c r="C157" s="14" t="s">
        <v>37</v>
      </c>
      <c r="D157" s="14" t="s">
        <v>74</v>
      </c>
      <c r="E157" s="58">
        <v>309788</v>
      </c>
      <c r="F157" s="15" t="s">
        <v>75</v>
      </c>
      <c r="G157" s="15" t="s">
        <v>40</v>
      </c>
      <c r="H157" s="16">
        <v>100001090</v>
      </c>
      <c r="I157" s="62">
        <v>710008694</v>
      </c>
      <c r="J157" s="13">
        <v>309788</v>
      </c>
      <c r="K157" s="15" t="s">
        <v>48</v>
      </c>
      <c r="L157" s="12" t="s">
        <v>35</v>
      </c>
      <c r="M157" s="15" t="s">
        <v>30</v>
      </c>
      <c r="N157" s="49">
        <v>90636</v>
      </c>
      <c r="O157" s="15" t="s">
        <v>76</v>
      </c>
      <c r="P157" s="15" t="s">
        <v>77</v>
      </c>
      <c r="Q157" s="48">
        <v>504629</v>
      </c>
      <c r="R157" s="11" t="s">
        <v>45</v>
      </c>
      <c r="S157" s="120">
        <v>3933</v>
      </c>
      <c r="T157" s="85">
        <v>107.03</v>
      </c>
      <c r="U157" s="86">
        <v>7</v>
      </c>
      <c r="V157" s="123">
        <v>46.825625000000002</v>
      </c>
      <c r="W157" s="85">
        <f t="shared" si="28"/>
        <v>2622</v>
      </c>
      <c r="X157" s="86">
        <v>0</v>
      </c>
      <c r="Y157" s="85">
        <v>16.054500000000001</v>
      </c>
      <c r="Z157" s="86">
        <f t="shared" si="29"/>
        <v>0</v>
      </c>
      <c r="AA157" s="86">
        <f t="shared" si="30"/>
        <v>2622</v>
      </c>
      <c r="AB157" s="85">
        <v>122.77</v>
      </c>
      <c r="AC157" s="85">
        <v>8</v>
      </c>
      <c r="AD157" s="124">
        <f t="shared" si="31"/>
        <v>73.661999999999992</v>
      </c>
      <c r="AE157" s="86">
        <f t="shared" si="32"/>
        <v>2357</v>
      </c>
      <c r="AF157" s="85">
        <v>0</v>
      </c>
      <c r="AG157" s="85">
        <v>36.831000000000003</v>
      </c>
      <c r="AH157" s="85">
        <f t="shared" si="33"/>
        <v>0</v>
      </c>
      <c r="AI157" s="86">
        <f t="shared" si="34"/>
        <v>4979</v>
      </c>
      <c r="AJ157" s="86">
        <f t="shared" si="35"/>
        <v>1046</v>
      </c>
      <c r="AK157" s="122"/>
      <c r="AL157" s="85">
        <v>122.77</v>
      </c>
      <c r="AM157" s="85">
        <v>8</v>
      </c>
      <c r="AN157" s="124">
        <f t="shared" si="36"/>
        <v>73.661999999999992</v>
      </c>
      <c r="AO157" s="86">
        <f t="shared" si="37"/>
        <v>2357</v>
      </c>
      <c r="AP157" s="85">
        <v>0</v>
      </c>
      <c r="AQ157" s="85">
        <v>36.831000000000003</v>
      </c>
      <c r="AR157" s="85">
        <f t="shared" si="38"/>
        <v>0</v>
      </c>
      <c r="AS157" s="86">
        <f t="shared" si="39"/>
        <v>4979</v>
      </c>
      <c r="AT157" s="120">
        <f t="shared" si="40"/>
        <v>0</v>
      </c>
      <c r="AU157" s="86">
        <v>4979</v>
      </c>
      <c r="AV157" s="120">
        <f t="shared" si="41"/>
        <v>0</v>
      </c>
    </row>
    <row r="158" spans="1:48" s="73" customFormat="1" ht="13.5" customHeight="1" x14ac:dyDescent="0.2">
      <c r="A158" s="10" t="s">
        <v>35</v>
      </c>
      <c r="B158" s="14" t="s">
        <v>36</v>
      </c>
      <c r="C158" s="14" t="s">
        <v>37</v>
      </c>
      <c r="D158" s="14" t="s">
        <v>78</v>
      </c>
      <c r="E158" s="58">
        <v>309796</v>
      </c>
      <c r="F158" s="15" t="s">
        <v>79</v>
      </c>
      <c r="G158" s="15" t="s">
        <v>40</v>
      </c>
      <c r="H158" s="16">
        <v>100001092</v>
      </c>
      <c r="I158" s="62">
        <v>710008708</v>
      </c>
      <c r="J158" s="13">
        <v>309796</v>
      </c>
      <c r="K158" s="15" t="s">
        <v>48</v>
      </c>
      <c r="L158" s="12" t="s">
        <v>35</v>
      </c>
      <c r="M158" s="15" t="s">
        <v>30</v>
      </c>
      <c r="N158" s="49">
        <v>90635</v>
      </c>
      <c r="O158" s="15" t="s">
        <v>80</v>
      </c>
      <c r="P158" s="15" t="s">
        <v>81</v>
      </c>
      <c r="Q158" s="48">
        <v>504637</v>
      </c>
      <c r="R158" s="11" t="s">
        <v>45</v>
      </c>
      <c r="S158" s="120">
        <v>7867</v>
      </c>
      <c r="T158" s="85">
        <v>107.03</v>
      </c>
      <c r="U158" s="86">
        <v>14</v>
      </c>
      <c r="V158" s="123">
        <v>46.825625000000002</v>
      </c>
      <c r="W158" s="85">
        <f t="shared" si="28"/>
        <v>5244</v>
      </c>
      <c r="X158" s="86">
        <v>0</v>
      </c>
      <c r="Y158" s="85">
        <v>16.054500000000001</v>
      </c>
      <c r="Z158" s="86">
        <f t="shared" si="29"/>
        <v>0</v>
      </c>
      <c r="AA158" s="86">
        <f t="shared" si="30"/>
        <v>5244</v>
      </c>
      <c r="AB158" s="85">
        <v>122.77</v>
      </c>
      <c r="AC158" s="85">
        <v>9</v>
      </c>
      <c r="AD158" s="124">
        <f t="shared" si="31"/>
        <v>73.661999999999992</v>
      </c>
      <c r="AE158" s="86">
        <f t="shared" si="32"/>
        <v>2652</v>
      </c>
      <c r="AF158" s="85">
        <v>0</v>
      </c>
      <c r="AG158" s="85">
        <v>36.831000000000003</v>
      </c>
      <c r="AH158" s="85">
        <f t="shared" si="33"/>
        <v>0</v>
      </c>
      <c r="AI158" s="86">
        <f t="shared" si="34"/>
        <v>7896</v>
      </c>
      <c r="AJ158" s="86">
        <f t="shared" si="35"/>
        <v>29</v>
      </c>
      <c r="AK158" s="122"/>
      <c r="AL158" s="85">
        <v>122.77</v>
      </c>
      <c r="AM158" s="85">
        <v>9</v>
      </c>
      <c r="AN158" s="124">
        <f t="shared" si="36"/>
        <v>73.661999999999992</v>
      </c>
      <c r="AO158" s="86">
        <f t="shared" si="37"/>
        <v>2652</v>
      </c>
      <c r="AP158" s="85">
        <v>0</v>
      </c>
      <c r="AQ158" s="85">
        <v>36.831000000000003</v>
      </c>
      <c r="AR158" s="85">
        <f t="shared" si="38"/>
        <v>0</v>
      </c>
      <c r="AS158" s="86">
        <f t="shared" si="39"/>
        <v>7896</v>
      </c>
      <c r="AT158" s="120">
        <f t="shared" si="40"/>
        <v>0</v>
      </c>
      <c r="AU158" s="86">
        <v>7896</v>
      </c>
      <c r="AV158" s="120">
        <f t="shared" si="41"/>
        <v>0</v>
      </c>
    </row>
    <row r="159" spans="1:48" s="73" customFormat="1" ht="13.5" customHeight="1" x14ac:dyDescent="0.2">
      <c r="A159" s="10" t="s">
        <v>35</v>
      </c>
      <c r="B159" s="14" t="s">
        <v>36</v>
      </c>
      <c r="C159" s="14" t="s">
        <v>37</v>
      </c>
      <c r="D159" s="14" t="s">
        <v>253</v>
      </c>
      <c r="E159" s="58">
        <v>305049</v>
      </c>
      <c r="F159" s="15" t="s">
        <v>254</v>
      </c>
      <c r="G159" s="15" t="s">
        <v>40</v>
      </c>
      <c r="H159" s="16">
        <v>100001104</v>
      </c>
      <c r="I159" s="62">
        <v>31814204</v>
      </c>
      <c r="J159" s="13">
        <v>305049</v>
      </c>
      <c r="K159" s="15" t="s">
        <v>48</v>
      </c>
      <c r="L159" s="12" t="s">
        <v>35</v>
      </c>
      <c r="M159" s="15" t="s">
        <v>30</v>
      </c>
      <c r="N159" s="49">
        <v>90068</v>
      </c>
      <c r="O159" s="15" t="s">
        <v>255</v>
      </c>
      <c r="P159" s="15" t="s">
        <v>256</v>
      </c>
      <c r="Q159" s="48">
        <v>508195</v>
      </c>
      <c r="R159" s="11" t="s">
        <v>86</v>
      </c>
      <c r="S159" s="120">
        <v>20229</v>
      </c>
      <c r="T159" s="85">
        <v>107.03</v>
      </c>
      <c r="U159" s="86">
        <v>36</v>
      </c>
      <c r="V159" s="123">
        <v>46.825625000000002</v>
      </c>
      <c r="W159" s="85">
        <f t="shared" si="28"/>
        <v>13486</v>
      </c>
      <c r="X159" s="86">
        <v>0</v>
      </c>
      <c r="Y159" s="85">
        <v>16.054500000000001</v>
      </c>
      <c r="Z159" s="86">
        <f t="shared" si="29"/>
        <v>0</v>
      </c>
      <c r="AA159" s="86">
        <f t="shared" si="30"/>
        <v>13486</v>
      </c>
      <c r="AB159" s="85">
        <v>122.77</v>
      </c>
      <c r="AC159" s="85">
        <v>31</v>
      </c>
      <c r="AD159" s="124">
        <f t="shared" si="31"/>
        <v>73.661999999999992</v>
      </c>
      <c r="AE159" s="86">
        <f t="shared" si="32"/>
        <v>9134</v>
      </c>
      <c r="AF159" s="85">
        <v>0</v>
      </c>
      <c r="AG159" s="85">
        <v>36.831000000000003</v>
      </c>
      <c r="AH159" s="85">
        <f t="shared" si="33"/>
        <v>0</v>
      </c>
      <c r="AI159" s="86">
        <f t="shared" si="34"/>
        <v>22620</v>
      </c>
      <c r="AJ159" s="86">
        <f t="shared" si="35"/>
        <v>2391</v>
      </c>
      <c r="AK159" s="122"/>
      <c r="AL159" s="85">
        <v>122.77</v>
      </c>
      <c r="AM159" s="85">
        <v>31</v>
      </c>
      <c r="AN159" s="124">
        <f t="shared" si="36"/>
        <v>73.661999999999992</v>
      </c>
      <c r="AO159" s="86">
        <f t="shared" si="37"/>
        <v>9134</v>
      </c>
      <c r="AP159" s="85">
        <v>0</v>
      </c>
      <c r="AQ159" s="85">
        <v>36.831000000000003</v>
      </c>
      <c r="AR159" s="85">
        <f t="shared" si="38"/>
        <v>0</v>
      </c>
      <c r="AS159" s="86">
        <f t="shared" si="39"/>
        <v>22620</v>
      </c>
      <c r="AT159" s="120">
        <f t="shared" si="40"/>
        <v>0</v>
      </c>
      <c r="AU159" s="86">
        <v>22620</v>
      </c>
      <c r="AV159" s="120">
        <f t="shared" si="41"/>
        <v>0</v>
      </c>
    </row>
    <row r="160" spans="1:48" s="73" customFormat="1" ht="13.5" customHeight="1" x14ac:dyDescent="0.2">
      <c r="A160" s="10" t="s">
        <v>35</v>
      </c>
      <c r="B160" s="14" t="s">
        <v>36</v>
      </c>
      <c r="C160" s="14" t="s">
        <v>37</v>
      </c>
      <c r="D160" s="14" t="s">
        <v>411</v>
      </c>
      <c r="E160" s="58">
        <v>304557</v>
      </c>
      <c r="F160" s="15" t="s">
        <v>412</v>
      </c>
      <c r="G160" s="15" t="s">
        <v>40</v>
      </c>
      <c r="H160" s="16">
        <v>100000567</v>
      </c>
      <c r="I160" s="62">
        <v>42133980</v>
      </c>
      <c r="J160" s="13">
        <v>304557</v>
      </c>
      <c r="K160" s="15" t="s">
        <v>48</v>
      </c>
      <c r="L160" s="12" t="s">
        <v>35</v>
      </c>
      <c r="M160" s="15" t="s">
        <v>396</v>
      </c>
      <c r="N160" s="49">
        <v>83106</v>
      </c>
      <c r="O160" s="15" t="s">
        <v>413</v>
      </c>
      <c r="P160" s="15" t="s">
        <v>417</v>
      </c>
      <c r="Q160" s="48">
        <v>529354</v>
      </c>
      <c r="R160" s="11" t="s">
        <v>86</v>
      </c>
      <c r="S160" s="120">
        <v>21914</v>
      </c>
      <c r="T160" s="85">
        <v>107.03</v>
      </c>
      <c r="U160" s="86">
        <v>39</v>
      </c>
      <c r="V160" s="123">
        <v>46.825625000000002</v>
      </c>
      <c r="W160" s="85">
        <f t="shared" si="28"/>
        <v>14610</v>
      </c>
      <c r="X160" s="86">
        <v>0</v>
      </c>
      <c r="Y160" s="85">
        <v>16.054500000000001</v>
      </c>
      <c r="Z160" s="86">
        <f t="shared" si="29"/>
        <v>0</v>
      </c>
      <c r="AA160" s="86">
        <f t="shared" si="30"/>
        <v>14610</v>
      </c>
      <c r="AB160" s="85">
        <v>122.77</v>
      </c>
      <c r="AC160" s="85">
        <v>42</v>
      </c>
      <c r="AD160" s="124">
        <f t="shared" si="31"/>
        <v>73.661999999999992</v>
      </c>
      <c r="AE160" s="86">
        <f t="shared" si="32"/>
        <v>12375</v>
      </c>
      <c r="AF160" s="85">
        <v>0</v>
      </c>
      <c r="AG160" s="85">
        <v>36.831000000000003</v>
      </c>
      <c r="AH160" s="85">
        <f t="shared" si="33"/>
        <v>0</v>
      </c>
      <c r="AI160" s="86">
        <f t="shared" si="34"/>
        <v>26985</v>
      </c>
      <c r="AJ160" s="86">
        <f t="shared" si="35"/>
        <v>5071</v>
      </c>
      <c r="AK160" s="122"/>
      <c r="AL160" s="85">
        <v>122.77</v>
      </c>
      <c r="AM160" s="85">
        <v>42</v>
      </c>
      <c r="AN160" s="124">
        <f t="shared" si="36"/>
        <v>73.661999999999992</v>
      </c>
      <c r="AO160" s="86">
        <f t="shared" si="37"/>
        <v>12375</v>
      </c>
      <c r="AP160" s="85">
        <v>0</v>
      </c>
      <c r="AQ160" s="85">
        <v>36.831000000000003</v>
      </c>
      <c r="AR160" s="85">
        <f t="shared" si="38"/>
        <v>0</v>
      </c>
      <c r="AS160" s="86">
        <f t="shared" si="39"/>
        <v>26985</v>
      </c>
      <c r="AT160" s="120">
        <f t="shared" si="40"/>
        <v>0</v>
      </c>
      <c r="AU160" s="86">
        <v>26985</v>
      </c>
      <c r="AV160" s="120">
        <f t="shared" si="41"/>
        <v>0</v>
      </c>
    </row>
    <row r="161" spans="1:48" s="73" customFormat="1" ht="13.5" customHeight="1" x14ac:dyDescent="0.2">
      <c r="A161" s="10" t="s">
        <v>35</v>
      </c>
      <c r="B161" s="14" t="s">
        <v>36</v>
      </c>
      <c r="C161" s="14" t="s">
        <v>37</v>
      </c>
      <c r="D161" s="14" t="s">
        <v>448</v>
      </c>
      <c r="E161" s="58">
        <v>603520</v>
      </c>
      <c r="F161" s="15" t="s">
        <v>449</v>
      </c>
      <c r="G161" s="15" t="s">
        <v>40</v>
      </c>
      <c r="H161" s="16">
        <v>100000755</v>
      </c>
      <c r="I161" s="62">
        <v>710034261</v>
      </c>
      <c r="J161" s="13">
        <v>603520</v>
      </c>
      <c r="K161" s="15" t="s">
        <v>48</v>
      </c>
      <c r="L161" s="12" t="s">
        <v>35</v>
      </c>
      <c r="M161" s="15" t="s">
        <v>428</v>
      </c>
      <c r="N161" s="49">
        <v>84104</v>
      </c>
      <c r="O161" s="15" t="s">
        <v>450</v>
      </c>
      <c r="P161" s="15" t="s">
        <v>451</v>
      </c>
      <c r="Q161" s="48">
        <v>529397</v>
      </c>
      <c r="R161" s="11" t="s">
        <v>45</v>
      </c>
      <c r="S161" s="120">
        <v>14610</v>
      </c>
      <c r="T161" s="85">
        <v>107.03</v>
      </c>
      <c r="U161" s="86">
        <v>26</v>
      </c>
      <c r="V161" s="123">
        <v>46.825625000000002</v>
      </c>
      <c r="W161" s="85">
        <f t="shared" si="28"/>
        <v>9740</v>
      </c>
      <c r="X161" s="86">
        <v>0</v>
      </c>
      <c r="Y161" s="85">
        <v>16.054500000000001</v>
      </c>
      <c r="Z161" s="86">
        <f t="shared" si="29"/>
        <v>0</v>
      </c>
      <c r="AA161" s="86">
        <f t="shared" si="30"/>
        <v>9740</v>
      </c>
      <c r="AB161" s="85">
        <v>122.77</v>
      </c>
      <c r="AC161" s="85">
        <v>29</v>
      </c>
      <c r="AD161" s="124">
        <f t="shared" si="31"/>
        <v>73.661999999999992</v>
      </c>
      <c r="AE161" s="86">
        <f t="shared" si="32"/>
        <v>8545</v>
      </c>
      <c r="AF161" s="85">
        <v>0</v>
      </c>
      <c r="AG161" s="85">
        <v>36.831000000000003</v>
      </c>
      <c r="AH161" s="85">
        <f t="shared" si="33"/>
        <v>0</v>
      </c>
      <c r="AI161" s="86">
        <f t="shared" si="34"/>
        <v>18285</v>
      </c>
      <c r="AJ161" s="86">
        <f t="shared" si="35"/>
        <v>3675</v>
      </c>
      <c r="AK161" s="122"/>
      <c r="AL161" s="85">
        <v>122.77</v>
      </c>
      <c r="AM161" s="85">
        <v>29</v>
      </c>
      <c r="AN161" s="124">
        <f t="shared" si="36"/>
        <v>73.661999999999992</v>
      </c>
      <c r="AO161" s="86">
        <f t="shared" si="37"/>
        <v>8545</v>
      </c>
      <c r="AP161" s="85">
        <v>0</v>
      </c>
      <c r="AQ161" s="85">
        <v>36.831000000000003</v>
      </c>
      <c r="AR161" s="85">
        <f t="shared" si="38"/>
        <v>0</v>
      </c>
      <c r="AS161" s="86">
        <f t="shared" si="39"/>
        <v>18285</v>
      </c>
      <c r="AT161" s="120">
        <f t="shared" si="40"/>
        <v>0</v>
      </c>
      <c r="AU161" s="86">
        <v>18285</v>
      </c>
      <c r="AV161" s="120">
        <f t="shared" si="41"/>
        <v>0</v>
      </c>
    </row>
    <row r="162" spans="1:48" s="73" customFormat="1" ht="13.5" customHeight="1" x14ac:dyDescent="0.2">
      <c r="A162" s="10" t="s">
        <v>35</v>
      </c>
      <c r="B162" s="14" t="s">
        <v>36</v>
      </c>
      <c r="C162" s="14" t="s">
        <v>37</v>
      </c>
      <c r="D162" s="14" t="s">
        <v>333</v>
      </c>
      <c r="E162" s="58">
        <v>603147</v>
      </c>
      <c r="F162" s="15" t="s">
        <v>334</v>
      </c>
      <c r="G162" s="15" t="s">
        <v>40</v>
      </c>
      <c r="H162" s="16">
        <v>100000113</v>
      </c>
      <c r="I162" s="62">
        <v>710000081</v>
      </c>
      <c r="J162" s="13">
        <v>31810969</v>
      </c>
      <c r="K162" s="15" t="s">
        <v>351</v>
      </c>
      <c r="L162" s="12" t="s">
        <v>35</v>
      </c>
      <c r="M162" s="15" t="s">
        <v>335</v>
      </c>
      <c r="N162" s="49">
        <v>81101</v>
      </c>
      <c r="O162" s="15" t="s">
        <v>336</v>
      </c>
      <c r="P162" s="15" t="s">
        <v>352</v>
      </c>
      <c r="Q162" s="48">
        <v>528595</v>
      </c>
      <c r="R162" s="11" t="s">
        <v>45</v>
      </c>
      <c r="S162" s="120">
        <v>5619</v>
      </c>
      <c r="T162" s="85">
        <v>107.03</v>
      </c>
      <c r="U162" s="86">
        <v>10</v>
      </c>
      <c r="V162" s="123">
        <v>46.825625000000002</v>
      </c>
      <c r="W162" s="85">
        <f t="shared" si="28"/>
        <v>3746</v>
      </c>
      <c r="X162" s="86">
        <v>0</v>
      </c>
      <c r="Y162" s="85">
        <v>16.054500000000001</v>
      </c>
      <c r="Z162" s="86">
        <f t="shared" si="29"/>
        <v>0</v>
      </c>
      <c r="AA162" s="86">
        <f t="shared" si="30"/>
        <v>3746</v>
      </c>
      <c r="AB162" s="85">
        <v>122.77</v>
      </c>
      <c r="AC162" s="85">
        <v>11</v>
      </c>
      <c r="AD162" s="124">
        <f t="shared" si="31"/>
        <v>73.661999999999992</v>
      </c>
      <c r="AE162" s="86">
        <f t="shared" si="32"/>
        <v>3241</v>
      </c>
      <c r="AF162" s="85">
        <v>0</v>
      </c>
      <c r="AG162" s="85">
        <v>36.831000000000003</v>
      </c>
      <c r="AH162" s="85">
        <f t="shared" si="33"/>
        <v>0</v>
      </c>
      <c r="AI162" s="86">
        <f t="shared" si="34"/>
        <v>6987</v>
      </c>
      <c r="AJ162" s="86">
        <f t="shared" si="35"/>
        <v>1368</v>
      </c>
      <c r="AK162" s="122"/>
      <c r="AL162" s="85">
        <v>122.77</v>
      </c>
      <c r="AM162" s="85">
        <v>11</v>
      </c>
      <c r="AN162" s="124">
        <f t="shared" si="36"/>
        <v>73.661999999999992</v>
      </c>
      <c r="AO162" s="86">
        <f t="shared" si="37"/>
        <v>3241</v>
      </c>
      <c r="AP162" s="85">
        <v>0</v>
      </c>
      <c r="AQ162" s="85">
        <v>36.831000000000003</v>
      </c>
      <c r="AR162" s="85">
        <f t="shared" si="38"/>
        <v>0</v>
      </c>
      <c r="AS162" s="86">
        <f t="shared" si="39"/>
        <v>6987</v>
      </c>
      <c r="AT162" s="120">
        <f t="shared" si="40"/>
        <v>0</v>
      </c>
      <c r="AU162" s="86">
        <v>6987</v>
      </c>
      <c r="AV162" s="120">
        <f t="shared" si="41"/>
        <v>0</v>
      </c>
    </row>
    <row r="163" spans="1:48" s="73" customFormat="1" ht="13.5" customHeight="1" x14ac:dyDescent="0.2">
      <c r="A163" s="10" t="s">
        <v>35</v>
      </c>
      <c r="B163" s="14" t="s">
        <v>36</v>
      </c>
      <c r="C163" s="14" t="s">
        <v>37</v>
      </c>
      <c r="D163" s="14" t="s">
        <v>370</v>
      </c>
      <c r="E163" s="58">
        <v>603155</v>
      </c>
      <c r="F163" s="15" t="s">
        <v>371</v>
      </c>
      <c r="G163" s="15" t="s">
        <v>40</v>
      </c>
      <c r="H163" s="16">
        <v>100000329</v>
      </c>
      <c r="I163" s="62">
        <v>31786987</v>
      </c>
      <c r="J163" s="13">
        <v>603155</v>
      </c>
      <c r="K163" s="15" t="s">
        <v>48</v>
      </c>
      <c r="L163" s="12" t="s">
        <v>35</v>
      </c>
      <c r="M163" s="15" t="s">
        <v>361</v>
      </c>
      <c r="N163" s="49">
        <v>82108</v>
      </c>
      <c r="O163" s="15" t="s">
        <v>372</v>
      </c>
      <c r="P163" s="15" t="s">
        <v>377</v>
      </c>
      <c r="Q163" s="48">
        <v>529320</v>
      </c>
      <c r="R163" s="11" t="s">
        <v>86</v>
      </c>
      <c r="S163" s="120">
        <v>35962</v>
      </c>
      <c r="T163" s="85">
        <v>107.03</v>
      </c>
      <c r="U163" s="86">
        <v>64</v>
      </c>
      <c r="V163" s="123">
        <v>46.825625000000002</v>
      </c>
      <c r="W163" s="85">
        <f t="shared" si="28"/>
        <v>23975</v>
      </c>
      <c r="X163" s="86">
        <v>0</v>
      </c>
      <c r="Y163" s="85">
        <v>16.054500000000001</v>
      </c>
      <c r="Z163" s="86">
        <f t="shared" si="29"/>
        <v>0</v>
      </c>
      <c r="AA163" s="86">
        <f t="shared" si="30"/>
        <v>23975</v>
      </c>
      <c r="AB163" s="85">
        <v>122.77</v>
      </c>
      <c r="AC163" s="85">
        <v>66</v>
      </c>
      <c r="AD163" s="124">
        <f t="shared" si="31"/>
        <v>73.661999999999992</v>
      </c>
      <c r="AE163" s="86">
        <f t="shared" si="32"/>
        <v>19447</v>
      </c>
      <c r="AF163" s="85">
        <v>0</v>
      </c>
      <c r="AG163" s="85">
        <v>36.831000000000003</v>
      </c>
      <c r="AH163" s="85">
        <f t="shared" si="33"/>
        <v>0</v>
      </c>
      <c r="AI163" s="86">
        <f t="shared" si="34"/>
        <v>43422</v>
      </c>
      <c r="AJ163" s="86">
        <f t="shared" si="35"/>
        <v>7460</v>
      </c>
      <c r="AK163" s="122"/>
      <c r="AL163" s="85">
        <v>122.77</v>
      </c>
      <c r="AM163" s="85">
        <v>66</v>
      </c>
      <c r="AN163" s="124">
        <f t="shared" si="36"/>
        <v>73.661999999999992</v>
      </c>
      <c r="AO163" s="86">
        <f t="shared" si="37"/>
        <v>19447</v>
      </c>
      <c r="AP163" s="85">
        <v>0</v>
      </c>
      <c r="AQ163" s="85">
        <v>36.831000000000003</v>
      </c>
      <c r="AR163" s="85">
        <f t="shared" si="38"/>
        <v>0</v>
      </c>
      <c r="AS163" s="86">
        <f t="shared" si="39"/>
        <v>43422</v>
      </c>
      <c r="AT163" s="120">
        <f t="shared" si="40"/>
        <v>0</v>
      </c>
      <c r="AU163" s="86">
        <v>43422</v>
      </c>
      <c r="AV163" s="120">
        <f t="shared" si="41"/>
        <v>0</v>
      </c>
    </row>
    <row r="164" spans="1:48" s="73" customFormat="1" ht="13.5" customHeight="1" x14ac:dyDescent="0.2">
      <c r="A164" s="10" t="s">
        <v>35</v>
      </c>
      <c r="B164" s="14" t="s">
        <v>36</v>
      </c>
      <c r="C164" s="14" t="s">
        <v>37</v>
      </c>
      <c r="D164" s="14" t="s">
        <v>432</v>
      </c>
      <c r="E164" s="58">
        <v>603406</v>
      </c>
      <c r="F164" s="15" t="s">
        <v>433</v>
      </c>
      <c r="G164" s="15" t="s">
        <v>40</v>
      </c>
      <c r="H164" s="16">
        <v>100000687</v>
      </c>
      <c r="I164" s="62">
        <v>710000928</v>
      </c>
      <c r="J164" s="13">
        <v>603406</v>
      </c>
      <c r="K164" s="15" t="s">
        <v>48</v>
      </c>
      <c r="L164" s="12" t="s">
        <v>35</v>
      </c>
      <c r="M164" s="15" t="s">
        <v>428</v>
      </c>
      <c r="N164" s="49">
        <v>84102</v>
      </c>
      <c r="O164" s="15" t="s">
        <v>434</v>
      </c>
      <c r="P164" s="15" t="s">
        <v>437</v>
      </c>
      <c r="Q164" s="48">
        <v>529389</v>
      </c>
      <c r="R164" s="11" t="s">
        <v>45</v>
      </c>
      <c r="S164" s="120">
        <v>14048</v>
      </c>
      <c r="T164" s="85">
        <v>107.03</v>
      </c>
      <c r="U164" s="86">
        <v>25</v>
      </c>
      <c r="V164" s="123">
        <v>46.825625000000002</v>
      </c>
      <c r="W164" s="85">
        <f t="shared" si="28"/>
        <v>9365</v>
      </c>
      <c r="X164" s="86">
        <v>0</v>
      </c>
      <c r="Y164" s="85">
        <v>16.054500000000001</v>
      </c>
      <c r="Z164" s="86">
        <f t="shared" si="29"/>
        <v>0</v>
      </c>
      <c r="AA164" s="86">
        <f t="shared" si="30"/>
        <v>9365</v>
      </c>
      <c r="AB164" s="85">
        <v>122.77</v>
      </c>
      <c r="AC164" s="85">
        <v>34</v>
      </c>
      <c r="AD164" s="124">
        <f t="shared" si="31"/>
        <v>73.661999999999992</v>
      </c>
      <c r="AE164" s="86">
        <f t="shared" si="32"/>
        <v>10018</v>
      </c>
      <c r="AF164" s="85">
        <v>0</v>
      </c>
      <c r="AG164" s="85">
        <v>36.831000000000003</v>
      </c>
      <c r="AH164" s="85">
        <f t="shared" si="33"/>
        <v>0</v>
      </c>
      <c r="AI164" s="86">
        <f t="shared" si="34"/>
        <v>19383</v>
      </c>
      <c r="AJ164" s="86">
        <f t="shared" si="35"/>
        <v>5335</v>
      </c>
      <c r="AK164" s="122"/>
      <c r="AL164" s="85">
        <v>122.77</v>
      </c>
      <c r="AM164" s="85">
        <v>34</v>
      </c>
      <c r="AN164" s="124">
        <f t="shared" si="36"/>
        <v>73.661999999999992</v>
      </c>
      <c r="AO164" s="86">
        <f t="shared" si="37"/>
        <v>10018</v>
      </c>
      <c r="AP164" s="85">
        <v>0</v>
      </c>
      <c r="AQ164" s="85">
        <v>36.831000000000003</v>
      </c>
      <c r="AR164" s="85">
        <f t="shared" si="38"/>
        <v>0</v>
      </c>
      <c r="AS164" s="86">
        <f t="shared" si="39"/>
        <v>19383</v>
      </c>
      <c r="AT164" s="120">
        <f t="shared" si="40"/>
        <v>0</v>
      </c>
      <c r="AU164" s="86">
        <v>19383</v>
      </c>
      <c r="AV164" s="120">
        <f t="shared" si="41"/>
        <v>0</v>
      </c>
    </row>
    <row r="165" spans="1:48" s="73" customFormat="1" ht="13.5" customHeight="1" x14ac:dyDescent="0.2">
      <c r="A165" s="10" t="s">
        <v>35</v>
      </c>
      <c r="B165" s="14" t="s">
        <v>36</v>
      </c>
      <c r="C165" s="14" t="s">
        <v>37</v>
      </c>
      <c r="D165" s="14" t="s">
        <v>411</v>
      </c>
      <c r="E165" s="58">
        <v>304557</v>
      </c>
      <c r="F165" s="15" t="s">
        <v>412</v>
      </c>
      <c r="G165" s="15" t="s">
        <v>40</v>
      </c>
      <c r="H165" s="16">
        <v>100000569</v>
      </c>
      <c r="I165" s="62">
        <v>36063983</v>
      </c>
      <c r="J165" s="13">
        <v>304557</v>
      </c>
      <c r="K165" s="15" t="s">
        <v>48</v>
      </c>
      <c r="L165" s="12" t="s">
        <v>35</v>
      </c>
      <c r="M165" s="15" t="s">
        <v>396</v>
      </c>
      <c r="N165" s="49">
        <v>83106</v>
      </c>
      <c r="O165" s="15" t="s">
        <v>413</v>
      </c>
      <c r="P165" s="15" t="s">
        <v>420</v>
      </c>
      <c r="Q165" s="48">
        <v>529354</v>
      </c>
      <c r="R165" s="11" t="s">
        <v>86</v>
      </c>
      <c r="S165" s="120">
        <v>17419</v>
      </c>
      <c r="T165" s="85">
        <v>107.03</v>
      </c>
      <c r="U165" s="86">
        <v>31</v>
      </c>
      <c r="V165" s="123">
        <v>46.825625000000002</v>
      </c>
      <c r="W165" s="85">
        <f t="shared" si="28"/>
        <v>11613</v>
      </c>
      <c r="X165" s="86">
        <v>0</v>
      </c>
      <c r="Y165" s="85">
        <v>16.054500000000001</v>
      </c>
      <c r="Z165" s="86">
        <f t="shared" si="29"/>
        <v>0</v>
      </c>
      <c r="AA165" s="86">
        <f t="shared" si="30"/>
        <v>11613</v>
      </c>
      <c r="AB165" s="85">
        <v>122.77</v>
      </c>
      <c r="AC165" s="85">
        <v>38</v>
      </c>
      <c r="AD165" s="124">
        <f t="shared" si="31"/>
        <v>73.661999999999992</v>
      </c>
      <c r="AE165" s="86">
        <f t="shared" si="32"/>
        <v>11197</v>
      </c>
      <c r="AF165" s="85">
        <v>0</v>
      </c>
      <c r="AG165" s="85">
        <v>36.831000000000003</v>
      </c>
      <c r="AH165" s="85">
        <f t="shared" si="33"/>
        <v>0</v>
      </c>
      <c r="AI165" s="86">
        <f t="shared" si="34"/>
        <v>22810</v>
      </c>
      <c r="AJ165" s="86">
        <f t="shared" si="35"/>
        <v>5391</v>
      </c>
      <c r="AK165" s="122"/>
      <c r="AL165" s="85">
        <v>122.77</v>
      </c>
      <c r="AM165" s="85">
        <v>38</v>
      </c>
      <c r="AN165" s="124">
        <f t="shared" si="36"/>
        <v>73.661999999999992</v>
      </c>
      <c r="AO165" s="86">
        <f t="shared" si="37"/>
        <v>11197</v>
      </c>
      <c r="AP165" s="85">
        <v>0</v>
      </c>
      <c r="AQ165" s="85">
        <v>36.831000000000003</v>
      </c>
      <c r="AR165" s="85">
        <f t="shared" si="38"/>
        <v>0</v>
      </c>
      <c r="AS165" s="86">
        <f t="shared" si="39"/>
        <v>22810</v>
      </c>
      <c r="AT165" s="120">
        <f t="shared" si="40"/>
        <v>0</v>
      </c>
      <c r="AU165" s="86">
        <v>22810</v>
      </c>
      <c r="AV165" s="120">
        <f t="shared" si="41"/>
        <v>0</v>
      </c>
    </row>
    <row r="166" spans="1:48" s="73" customFormat="1" ht="13.5" customHeight="1" x14ac:dyDescent="0.2">
      <c r="A166" s="10" t="s">
        <v>35</v>
      </c>
      <c r="B166" s="14" t="s">
        <v>36</v>
      </c>
      <c r="C166" s="14" t="s">
        <v>37</v>
      </c>
      <c r="D166" s="14" t="s">
        <v>394</v>
      </c>
      <c r="E166" s="58">
        <v>603317</v>
      </c>
      <c r="F166" s="15" t="s">
        <v>395</v>
      </c>
      <c r="G166" s="15" t="s">
        <v>40</v>
      </c>
      <c r="H166" s="16">
        <v>100000496</v>
      </c>
      <c r="I166" s="62">
        <v>710000707</v>
      </c>
      <c r="J166" s="13">
        <v>31780539</v>
      </c>
      <c r="K166" s="15" t="s">
        <v>105</v>
      </c>
      <c r="L166" s="12" t="s">
        <v>35</v>
      </c>
      <c r="M166" s="15" t="s">
        <v>396</v>
      </c>
      <c r="N166" s="49">
        <v>83103</v>
      </c>
      <c r="O166" s="15" t="s">
        <v>397</v>
      </c>
      <c r="P166" s="15" t="s">
        <v>398</v>
      </c>
      <c r="Q166" s="48">
        <v>529346</v>
      </c>
      <c r="R166" s="11" t="s">
        <v>45</v>
      </c>
      <c r="S166" s="120">
        <v>13486</v>
      </c>
      <c r="T166" s="85">
        <v>107.03</v>
      </c>
      <c r="U166" s="86">
        <v>24</v>
      </c>
      <c r="V166" s="123">
        <v>46.825625000000002</v>
      </c>
      <c r="W166" s="85">
        <f t="shared" si="28"/>
        <v>8991</v>
      </c>
      <c r="X166" s="86">
        <v>0</v>
      </c>
      <c r="Y166" s="85">
        <v>16.054500000000001</v>
      </c>
      <c r="Z166" s="86">
        <f t="shared" si="29"/>
        <v>0</v>
      </c>
      <c r="AA166" s="86">
        <f t="shared" si="30"/>
        <v>8991</v>
      </c>
      <c r="AB166" s="85">
        <v>122.77</v>
      </c>
      <c r="AC166" s="85">
        <v>23</v>
      </c>
      <c r="AD166" s="124">
        <f t="shared" si="31"/>
        <v>73.661999999999992</v>
      </c>
      <c r="AE166" s="86">
        <f t="shared" si="32"/>
        <v>6777</v>
      </c>
      <c r="AF166" s="85">
        <v>0</v>
      </c>
      <c r="AG166" s="85">
        <v>36.831000000000003</v>
      </c>
      <c r="AH166" s="85">
        <f t="shared" si="33"/>
        <v>0</v>
      </c>
      <c r="AI166" s="86">
        <f t="shared" si="34"/>
        <v>15768</v>
      </c>
      <c r="AJ166" s="86">
        <f t="shared" si="35"/>
        <v>2282</v>
      </c>
      <c r="AK166" s="122"/>
      <c r="AL166" s="85">
        <v>122.77</v>
      </c>
      <c r="AM166" s="85">
        <v>23</v>
      </c>
      <c r="AN166" s="124">
        <f t="shared" si="36"/>
        <v>73.661999999999992</v>
      </c>
      <c r="AO166" s="86">
        <f t="shared" si="37"/>
        <v>6777</v>
      </c>
      <c r="AP166" s="85">
        <v>0</v>
      </c>
      <c r="AQ166" s="85">
        <v>36.831000000000003</v>
      </c>
      <c r="AR166" s="85">
        <f t="shared" si="38"/>
        <v>0</v>
      </c>
      <c r="AS166" s="86">
        <f t="shared" si="39"/>
        <v>15768</v>
      </c>
      <c r="AT166" s="120">
        <f t="shared" si="40"/>
        <v>0</v>
      </c>
      <c r="AU166" s="86">
        <v>15768</v>
      </c>
      <c r="AV166" s="120">
        <f t="shared" si="41"/>
        <v>0</v>
      </c>
    </row>
    <row r="167" spans="1:48" s="73" customFormat="1" ht="13.5" customHeight="1" x14ac:dyDescent="0.2">
      <c r="A167" s="10" t="s">
        <v>35</v>
      </c>
      <c r="B167" s="14" t="s">
        <v>36</v>
      </c>
      <c r="C167" s="14" t="s">
        <v>37</v>
      </c>
      <c r="D167" s="14" t="s">
        <v>481</v>
      </c>
      <c r="E167" s="58">
        <v>603201</v>
      </c>
      <c r="F167" s="15" t="s">
        <v>482</v>
      </c>
      <c r="G167" s="15" t="s">
        <v>40</v>
      </c>
      <c r="H167" s="16">
        <v>100000928</v>
      </c>
      <c r="I167" s="62">
        <v>710034733</v>
      </c>
      <c r="J167" s="13">
        <v>603201</v>
      </c>
      <c r="K167" s="15" t="s">
        <v>48</v>
      </c>
      <c r="L167" s="12" t="s">
        <v>35</v>
      </c>
      <c r="M167" s="15" t="s">
        <v>474</v>
      </c>
      <c r="N167" s="49">
        <v>85101</v>
      </c>
      <c r="O167" s="15" t="s">
        <v>483</v>
      </c>
      <c r="P167" s="15" t="s">
        <v>486</v>
      </c>
      <c r="Q167" s="48">
        <v>529460</v>
      </c>
      <c r="R167" s="11" t="s">
        <v>45</v>
      </c>
      <c r="S167" s="120">
        <v>36524</v>
      </c>
      <c r="T167" s="85">
        <v>107.03</v>
      </c>
      <c r="U167" s="86">
        <v>65</v>
      </c>
      <c r="V167" s="123">
        <v>46.825625000000002</v>
      </c>
      <c r="W167" s="85">
        <f t="shared" si="28"/>
        <v>24349</v>
      </c>
      <c r="X167" s="86">
        <v>0</v>
      </c>
      <c r="Y167" s="85">
        <v>16.054500000000001</v>
      </c>
      <c r="Z167" s="86">
        <f t="shared" si="29"/>
        <v>0</v>
      </c>
      <c r="AA167" s="86">
        <f t="shared" si="30"/>
        <v>24349</v>
      </c>
      <c r="AB167" s="85">
        <v>122.77</v>
      </c>
      <c r="AC167" s="85">
        <v>56</v>
      </c>
      <c r="AD167" s="124">
        <f t="shared" si="31"/>
        <v>73.661999999999992</v>
      </c>
      <c r="AE167" s="86">
        <f t="shared" si="32"/>
        <v>16500</v>
      </c>
      <c r="AF167" s="85">
        <v>0</v>
      </c>
      <c r="AG167" s="85">
        <v>36.831000000000003</v>
      </c>
      <c r="AH167" s="85">
        <f t="shared" si="33"/>
        <v>0</v>
      </c>
      <c r="AI167" s="86">
        <f t="shared" si="34"/>
        <v>40849</v>
      </c>
      <c r="AJ167" s="86">
        <f t="shared" si="35"/>
        <v>4325</v>
      </c>
      <c r="AK167" s="122"/>
      <c r="AL167" s="85">
        <v>122.77</v>
      </c>
      <c r="AM167" s="85">
        <v>56</v>
      </c>
      <c r="AN167" s="124">
        <f t="shared" si="36"/>
        <v>73.661999999999992</v>
      </c>
      <c r="AO167" s="86">
        <f t="shared" si="37"/>
        <v>16500</v>
      </c>
      <c r="AP167" s="85">
        <v>0</v>
      </c>
      <c r="AQ167" s="85">
        <v>36.831000000000003</v>
      </c>
      <c r="AR167" s="85">
        <f t="shared" si="38"/>
        <v>0</v>
      </c>
      <c r="AS167" s="86">
        <f t="shared" si="39"/>
        <v>40849</v>
      </c>
      <c r="AT167" s="120">
        <f t="shared" si="40"/>
        <v>0</v>
      </c>
      <c r="AU167" s="86">
        <v>40849</v>
      </c>
      <c r="AV167" s="120">
        <f t="shared" si="41"/>
        <v>0</v>
      </c>
    </row>
    <row r="168" spans="1:48" s="73" customFormat="1" ht="13.5" customHeight="1" x14ac:dyDescent="0.2">
      <c r="A168" s="10" t="s">
        <v>35</v>
      </c>
      <c r="B168" s="14" t="s">
        <v>36</v>
      </c>
      <c r="C168" s="14" t="s">
        <v>37</v>
      </c>
      <c r="D168" s="14" t="s">
        <v>257</v>
      </c>
      <c r="E168" s="58">
        <v>305057</v>
      </c>
      <c r="F168" s="15" t="s">
        <v>258</v>
      </c>
      <c r="G168" s="15" t="s">
        <v>40</v>
      </c>
      <c r="H168" s="16">
        <v>100001453</v>
      </c>
      <c r="I168" s="62">
        <v>710001991</v>
      </c>
      <c r="J168" s="13">
        <v>305057</v>
      </c>
      <c r="K168" s="15" t="s">
        <v>48</v>
      </c>
      <c r="L168" s="12" t="s">
        <v>35</v>
      </c>
      <c r="M168" s="15" t="s">
        <v>42</v>
      </c>
      <c r="N168" s="49">
        <v>90041</v>
      </c>
      <c r="O168" s="15" t="s">
        <v>259</v>
      </c>
      <c r="P168" s="15" t="s">
        <v>260</v>
      </c>
      <c r="Q168" s="48">
        <v>508209</v>
      </c>
      <c r="R168" s="11" t="s">
        <v>45</v>
      </c>
      <c r="S168" s="120">
        <v>61248</v>
      </c>
      <c r="T168" s="85">
        <v>107.03</v>
      </c>
      <c r="U168" s="86">
        <v>109</v>
      </c>
      <c r="V168" s="123">
        <v>46.825625000000002</v>
      </c>
      <c r="W168" s="85">
        <f t="shared" si="28"/>
        <v>40832</v>
      </c>
      <c r="X168" s="86">
        <v>0</v>
      </c>
      <c r="Y168" s="85">
        <v>16.054500000000001</v>
      </c>
      <c r="Z168" s="86">
        <f t="shared" si="29"/>
        <v>0</v>
      </c>
      <c r="AA168" s="86">
        <f t="shared" si="30"/>
        <v>40832</v>
      </c>
      <c r="AB168" s="85">
        <v>122.77</v>
      </c>
      <c r="AC168" s="85">
        <v>91</v>
      </c>
      <c r="AD168" s="124">
        <f t="shared" si="31"/>
        <v>73.661999999999992</v>
      </c>
      <c r="AE168" s="86">
        <f t="shared" si="32"/>
        <v>26813</v>
      </c>
      <c r="AF168" s="85">
        <v>0</v>
      </c>
      <c r="AG168" s="85">
        <v>36.831000000000003</v>
      </c>
      <c r="AH168" s="85">
        <f t="shared" si="33"/>
        <v>0</v>
      </c>
      <c r="AI168" s="86">
        <f t="shared" si="34"/>
        <v>67645</v>
      </c>
      <c r="AJ168" s="86">
        <f t="shared" si="35"/>
        <v>6397</v>
      </c>
      <c r="AK168" s="122"/>
      <c r="AL168" s="85">
        <v>122.77</v>
      </c>
      <c r="AM168" s="85">
        <v>91</v>
      </c>
      <c r="AN168" s="124">
        <f t="shared" si="36"/>
        <v>73.661999999999992</v>
      </c>
      <c r="AO168" s="86">
        <f t="shared" si="37"/>
        <v>26813</v>
      </c>
      <c r="AP168" s="85">
        <v>0</v>
      </c>
      <c r="AQ168" s="85">
        <v>36.831000000000003</v>
      </c>
      <c r="AR168" s="85">
        <f t="shared" si="38"/>
        <v>0</v>
      </c>
      <c r="AS168" s="86">
        <f t="shared" si="39"/>
        <v>67645</v>
      </c>
      <c r="AT168" s="120">
        <f t="shared" si="40"/>
        <v>0</v>
      </c>
      <c r="AU168" s="86">
        <v>67645</v>
      </c>
      <c r="AV168" s="120">
        <f t="shared" si="41"/>
        <v>0</v>
      </c>
    </row>
    <row r="169" spans="1:48" s="73" customFormat="1" ht="13.5" customHeight="1" x14ac:dyDescent="0.2">
      <c r="A169" s="10" t="s">
        <v>35</v>
      </c>
      <c r="B169" s="14" t="s">
        <v>36</v>
      </c>
      <c r="C169" s="14" t="s">
        <v>37</v>
      </c>
      <c r="D169" s="14" t="s">
        <v>481</v>
      </c>
      <c r="E169" s="58">
        <v>603201</v>
      </c>
      <c r="F169" s="15" t="s">
        <v>482</v>
      </c>
      <c r="G169" s="15" t="s">
        <v>40</v>
      </c>
      <c r="H169" s="16">
        <v>100000930</v>
      </c>
      <c r="I169" s="62">
        <v>710001304</v>
      </c>
      <c r="J169" s="13">
        <v>603201</v>
      </c>
      <c r="K169" s="15" t="s">
        <v>48</v>
      </c>
      <c r="L169" s="12" t="s">
        <v>35</v>
      </c>
      <c r="M169" s="15" t="s">
        <v>474</v>
      </c>
      <c r="N169" s="49">
        <v>85102</v>
      </c>
      <c r="O169" s="15" t="s">
        <v>483</v>
      </c>
      <c r="P169" s="15" t="s">
        <v>488</v>
      </c>
      <c r="Q169" s="48">
        <v>529460</v>
      </c>
      <c r="R169" s="11" t="s">
        <v>45</v>
      </c>
      <c r="S169" s="120">
        <v>21352</v>
      </c>
      <c r="T169" s="85">
        <v>107.03</v>
      </c>
      <c r="U169" s="86">
        <v>38</v>
      </c>
      <c r="V169" s="123">
        <v>46.825625000000002</v>
      </c>
      <c r="W169" s="85">
        <f t="shared" si="28"/>
        <v>14235</v>
      </c>
      <c r="X169" s="86">
        <v>0</v>
      </c>
      <c r="Y169" s="85">
        <v>16.054500000000001</v>
      </c>
      <c r="Z169" s="86">
        <f t="shared" si="29"/>
        <v>0</v>
      </c>
      <c r="AA169" s="86">
        <f t="shared" si="30"/>
        <v>14235</v>
      </c>
      <c r="AB169" s="85">
        <v>122.77</v>
      </c>
      <c r="AC169" s="85">
        <v>29</v>
      </c>
      <c r="AD169" s="124">
        <f t="shared" si="31"/>
        <v>73.661999999999992</v>
      </c>
      <c r="AE169" s="86">
        <f t="shared" si="32"/>
        <v>8545</v>
      </c>
      <c r="AF169" s="85">
        <v>0</v>
      </c>
      <c r="AG169" s="85">
        <v>36.831000000000003</v>
      </c>
      <c r="AH169" s="85">
        <f t="shared" si="33"/>
        <v>0</v>
      </c>
      <c r="AI169" s="86">
        <f t="shared" si="34"/>
        <v>22780</v>
      </c>
      <c r="AJ169" s="86">
        <f t="shared" si="35"/>
        <v>1428</v>
      </c>
      <c r="AK169" s="122"/>
      <c r="AL169" s="85">
        <v>122.77</v>
      </c>
      <c r="AM169" s="85">
        <v>29</v>
      </c>
      <c r="AN169" s="124">
        <f t="shared" si="36"/>
        <v>73.661999999999992</v>
      </c>
      <c r="AO169" s="86">
        <f t="shared" si="37"/>
        <v>8545</v>
      </c>
      <c r="AP169" s="85">
        <v>0</v>
      </c>
      <c r="AQ169" s="85">
        <v>36.831000000000003</v>
      </c>
      <c r="AR169" s="85">
        <f t="shared" si="38"/>
        <v>0</v>
      </c>
      <c r="AS169" s="86">
        <f t="shared" si="39"/>
        <v>22780</v>
      </c>
      <c r="AT169" s="120">
        <f t="shared" si="40"/>
        <v>0</v>
      </c>
      <c r="AU169" s="86">
        <v>22780</v>
      </c>
      <c r="AV169" s="120">
        <f t="shared" si="41"/>
        <v>0</v>
      </c>
    </row>
    <row r="170" spans="1:48" s="73" customFormat="1" ht="13.5" customHeight="1" x14ac:dyDescent="0.2">
      <c r="A170" s="10" t="s">
        <v>35</v>
      </c>
      <c r="B170" s="14" t="s">
        <v>36</v>
      </c>
      <c r="C170" s="14" t="s">
        <v>37</v>
      </c>
      <c r="D170" s="14" t="s">
        <v>150</v>
      </c>
      <c r="E170" s="58">
        <v>304760</v>
      </c>
      <c r="F170" s="15" t="s">
        <v>151</v>
      </c>
      <c r="G170" s="15" t="s">
        <v>40</v>
      </c>
      <c r="H170" s="16">
        <v>100019585</v>
      </c>
      <c r="I170" s="31">
        <v>710282419</v>
      </c>
      <c r="J170" s="31">
        <v>54528038</v>
      </c>
      <c r="K170" s="15" t="s">
        <v>105</v>
      </c>
      <c r="L170" s="12" t="s">
        <v>35</v>
      </c>
      <c r="M170" s="15" t="s">
        <v>42</v>
      </c>
      <c r="N170" s="49">
        <v>90025</v>
      </c>
      <c r="O170" s="15" t="s">
        <v>152</v>
      </c>
      <c r="P170" s="15" t="s">
        <v>153</v>
      </c>
      <c r="Q170" s="48">
        <v>507911</v>
      </c>
      <c r="R170" s="11" t="s">
        <v>45</v>
      </c>
      <c r="S170" s="120">
        <v>16857</v>
      </c>
      <c r="T170" s="85">
        <v>107.03</v>
      </c>
      <c r="U170" s="86">
        <v>30</v>
      </c>
      <c r="V170" s="123">
        <v>46.825625000000002</v>
      </c>
      <c r="W170" s="85">
        <f t="shared" si="28"/>
        <v>11238</v>
      </c>
      <c r="X170" s="86">
        <v>0</v>
      </c>
      <c r="Y170" s="85">
        <v>16.054500000000001</v>
      </c>
      <c r="Z170" s="86">
        <f t="shared" si="29"/>
        <v>0</v>
      </c>
      <c r="AA170" s="86">
        <f t="shared" si="30"/>
        <v>11238</v>
      </c>
      <c r="AB170" s="85">
        <v>122.77</v>
      </c>
      <c r="AC170" s="85">
        <v>19</v>
      </c>
      <c r="AD170" s="124">
        <f t="shared" si="31"/>
        <v>73.661999999999992</v>
      </c>
      <c r="AE170" s="86">
        <f t="shared" si="32"/>
        <v>5598</v>
      </c>
      <c r="AF170" s="85">
        <v>0</v>
      </c>
      <c r="AG170" s="85">
        <v>36.831000000000003</v>
      </c>
      <c r="AH170" s="85">
        <f t="shared" si="33"/>
        <v>0</v>
      </c>
      <c r="AI170" s="86">
        <f t="shared" si="34"/>
        <v>16836</v>
      </c>
      <c r="AJ170" s="86">
        <f t="shared" si="35"/>
        <v>-21</v>
      </c>
      <c r="AK170" s="122"/>
      <c r="AL170" s="85">
        <v>122.77</v>
      </c>
      <c r="AM170" s="85">
        <v>19</v>
      </c>
      <c r="AN170" s="124">
        <f t="shared" si="36"/>
        <v>73.661999999999992</v>
      </c>
      <c r="AO170" s="86">
        <f t="shared" si="37"/>
        <v>5598</v>
      </c>
      <c r="AP170" s="85">
        <v>0</v>
      </c>
      <c r="AQ170" s="85">
        <v>36.831000000000003</v>
      </c>
      <c r="AR170" s="85">
        <f t="shared" si="38"/>
        <v>0</v>
      </c>
      <c r="AS170" s="86">
        <f t="shared" si="39"/>
        <v>16836</v>
      </c>
      <c r="AT170" s="120">
        <f t="shared" si="40"/>
        <v>0</v>
      </c>
      <c r="AU170" s="86">
        <v>16836</v>
      </c>
      <c r="AV170" s="120">
        <f t="shared" si="41"/>
        <v>0</v>
      </c>
    </row>
    <row r="171" spans="1:48" s="73" customFormat="1" ht="13.5" customHeight="1" x14ac:dyDescent="0.2">
      <c r="A171" s="10" t="s">
        <v>35</v>
      </c>
      <c r="B171" s="14" t="s">
        <v>36</v>
      </c>
      <c r="C171" s="14" t="s">
        <v>37</v>
      </c>
      <c r="D171" s="14" t="s">
        <v>274</v>
      </c>
      <c r="E171" s="58">
        <v>305081</v>
      </c>
      <c r="F171" s="15" t="s">
        <v>275</v>
      </c>
      <c r="G171" s="15" t="s">
        <v>40</v>
      </c>
      <c r="H171" s="16">
        <v>100001130</v>
      </c>
      <c r="I171" s="62">
        <v>31813038</v>
      </c>
      <c r="J171" s="13">
        <v>305081</v>
      </c>
      <c r="K171" s="15" t="s">
        <v>48</v>
      </c>
      <c r="L171" s="12" t="s">
        <v>35</v>
      </c>
      <c r="M171" s="15" t="s">
        <v>30</v>
      </c>
      <c r="N171" s="49">
        <v>90031</v>
      </c>
      <c r="O171" s="15" t="s">
        <v>276</v>
      </c>
      <c r="P171" s="15" t="s">
        <v>280</v>
      </c>
      <c r="Q171" s="48">
        <v>508233</v>
      </c>
      <c r="R171" s="11" t="s">
        <v>86</v>
      </c>
      <c r="S171" s="120">
        <v>24724</v>
      </c>
      <c r="T171" s="85">
        <v>107.03</v>
      </c>
      <c r="U171" s="86">
        <v>44</v>
      </c>
      <c r="V171" s="123">
        <v>46.825625000000002</v>
      </c>
      <c r="W171" s="85">
        <f t="shared" si="28"/>
        <v>16483</v>
      </c>
      <c r="X171" s="86">
        <v>0</v>
      </c>
      <c r="Y171" s="85">
        <v>16.054500000000001</v>
      </c>
      <c r="Z171" s="86">
        <f t="shared" si="29"/>
        <v>0</v>
      </c>
      <c r="AA171" s="86">
        <f t="shared" si="30"/>
        <v>16483</v>
      </c>
      <c r="AB171" s="85">
        <v>122.77</v>
      </c>
      <c r="AC171" s="85">
        <v>46</v>
      </c>
      <c r="AD171" s="124">
        <f t="shared" si="31"/>
        <v>73.661999999999992</v>
      </c>
      <c r="AE171" s="86">
        <f t="shared" si="32"/>
        <v>13554</v>
      </c>
      <c r="AF171" s="85">
        <v>0</v>
      </c>
      <c r="AG171" s="85">
        <v>36.831000000000003</v>
      </c>
      <c r="AH171" s="85">
        <f t="shared" si="33"/>
        <v>0</v>
      </c>
      <c r="AI171" s="86">
        <f t="shared" si="34"/>
        <v>30037</v>
      </c>
      <c r="AJ171" s="86">
        <f t="shared" si="35"/>
        <v>5313</v>
      </c>
      <c r="AK171" s="122"/>
      <c r="AL171" s="85">
        <v>122.77</v>
      </c>
      <c r="AM171" s="85">
        <v>46</v>
      </c>
      <c r="AN171" s="124">
        <f t="shared" si="36"/>
        <v>73.661999999999992</v>
      </c>
      <c r="AO171" s="86">
        <f t="shared" si="37"/>
        <v>13554</v>
      </c>
      <c r="AP171" s="85">
        <v>0</v>
      </c>
      <c r="AQ171" s="85">
        <v>36.831000000000003</v>
      </c>
      <c r="AR171" s="85">
        <f t="shared" si="38"/>
        <v>0</v>
      </c>
      <c r="AS171" s="86">
        <f t="shared" si="39"/>
        <v>30037</v>
      </c>
      <c r="AT171" s="120">
        <f t="shared" si="40"/>
        <v>0</v>
      </c>
      <c r="AU171" s="86">
        <v>30037</v>
      </c>
      <c r="AV171" s="120">
        <f t="shared" si="41"/>
        <v>0</v>
      </c>
    </row>
    <row r="172" spans="1:48" s="73" customFormat="1" ht="13.5" customHeight="1" x14ac:dyDescent="0.2">
      <c r="A172" s="10" t="s">
        <v>35</v>
      </c>
      <c r="B172" s="14" t="s">
        <v>36</v>
      </c>
      <c r="C172" s="14" t="s">
        <v>37</v>
      </c>
      <c r="D172" s="14" t="s">
        <v>432</v>
      </c>
      <c r="E172" s="58">
        <v>603406</v>
      </c>
      <c r="F172" s="15" t="s">
        <v>433</v>
      </c>
      <c r="G172" s="15" t="s">
        <v>40</v>
      </c>
      <c r="H172" s="16">
        <v>100000689</v>
      </c>
      <c r="I172" s="62">
        <v>710000979</v>
      </c>
      <c r="J172" s="13">
        <v>603406</v>
      </c>
      <c r="K172" s="15" t="s">
        <v>48</v>
      </c>
      <c r="L172" s="12" t="s">
        <v>35</v>
      </c>
      <c r="M172" s="15" t="s">
        <v>428</v>
      </c>
      <c r="N172" s="49">
        <v>84102</v>
      </c>
      <c r="O172" s="15" t="s">
        <v>434</v>
      </c>
      <c r="P172" s="15" t="s">
        <v>444</v>
      </c>
      <c r="Q172" s="48">
        <v>529389</v>
      </c>
      <c r="R172" s="11" t="s">
        <v>45</v>
      </c>
      <c r="S172" s="120">
        <v>17981</v>
      </c>
      <c r="T172" s="85">
        <v>107.03</v>
      </c>
      <c r="U172" s="86">
        <v>32</v>
      </c>
      <c r="V172" s="123">
        <v>46.825625000000002</v>
      </c>
      <c r="W172" s="85">
        <f t="shared" si="28"/>
        <v>11987</v>
      </c>
      <c r="X172" s="86">
        <v>0</v>
      </c>
      <c r="Y172" s="85">
        <v>16.054500000000001</v>
      </c>
      <c r="Z172" s="86">
        <f t="shared" si="29"/>
        <v>0</v>
      </c>
      <c r="AA172" s="86">
        <f t="shared" si="30"/>
        <v>11987</v>
      </c>
      <c r="AB172" s="85">
        <v>122.77</v>
      </c>
      <c r="AC172" s="85">
        <v>22</v>
      </c>
      <c r="AD172" s="124">
        <f t="shared" si="31"/>
        <v>73.661999999999992</v>
      </c>
      <c r="AE172" s="86">
        <f t="shared" si="32"/>
        <v>6482</v>
      </c>
      <c r="AF172" s="85">
        <v>0</v>
      </c>
      <c r="AG172" s="85">
        <v>36.831000000000003</v>
      </c>
      <c r="AH172" s="85">
        <f t="shared" si="33"/>
        <v>0</v>
      </c>
      <c r="AI172" s="86">
        <f t="shared" si="34"/>
        <v>18469</v>
      </c>
      <c r="AJ172" s="86">
        <f t="shared" si="35"/>
        <v>488</v>
      </c>
      <c r="AK172" s="122"/>
      <c r="AL172" s="85">
        <v>122.77</v>
      </c>
      <c r="AM172" s="85">
        <v>22</v>
      </c>
      <c r="AN172" s="124">
        <f t="shared" si="36"/>
        <v>73.661999999999992</v>
      </c>
      <c r="AO172" s="86">
        <f t="shared" si="37"/>
        <v>6482</v>
      </c>
      <c r="AP172" s="85">
        <v>0</v>
      </c>
      <c r="AQ172" s="85">
        <v>36.831000000000003</v>
      </c>
      <c r="AR172" s="85">
        <f t="shared" si="38"/>
        <v>0</v>
      </c>
      <c r="AS172" s="86">
        <f t="shared" si="39"/>
        <v>18469</v>
      </c>
      <c r="AT172" s="120">
        <f t="shared" si="40"/>
        <v>0</v>
      </c>
      <c r="AU172" s="86">
        <v>18469</v>
      </c>
      <c r="AV172" s="120">
        <f t="shared" si="41"/>
        <v>0</v>
      </c>
    </row>
    <row r="173" spans="1:48" s="73" customFormat="1" ht="13.5" customHeight="1" x14ac:dyDescent="0.2">
      <c r="A173" s="10" t="s">
        <v>35</v>
      </c>
      <c r="B173" s="14" t="s">
        <v>36</v>
      </c>
      <c r="C173" s="14" t="s">
        <v>37</v>
      </c>
      <c r="D173" s="14" t="s">
        <v>301</v>
      </c>
      <c r="E173" s="58">
        <v>305146</v>
      </c>
      <c r="F173" s="15" t="s">
        <v>302</v>
      </c>
      <c r="G173" s="15" t="s">
        <v>40</v>
      </c>
      <c r="H173" s="16">
        <v>100001519</v>
      </c>
      <c r="I173" s="62">
        <v>710002246</v>
      </c>
      <c r="J173" s="13">
        <v>305146</v>
      </c>
      <c r="K173" s="15" t="s">
        <v>48</v>
      </c>
      <c r="L173" s="12" t="s">
        <v>35</v>
      </c>
      <c r="M173" s="15" t="s">
        <v>42</v>
      </c>
      <c r="N173" s="49">
        <v>90024</v>
      </c>
      <c r="O173" s="15" t="s">
        <v>303</v>
      </c>
      <c r="P173" s="15" t="s">
        <v>304</v>
      </c>
      <c r="Q173" s="48">
        <v>508292</v>
      </c>
      <c r="R173" s="11" t="s">
        <v>45</v>
      </c>
      <c r="S173" s="120">
        <v>23038</v>
      </c>
      <c r="T173" s="85">
        <v>107.03</v>
      </c>
      <c r="U173" s="86">
        <v>41</v>
      </c>
      <c r="V173" s="123">
        <v>46.825625000000002</v>
      </c>
      <c r="W173" s="85">
        <f t="shared" si="28"/>
        <v>15359</v>
      </c>
      <c r="X173" s="86">
        <v>0</v>
      </c>
      <c r="Y173" s="85">
        <v>16.054500000000001</v>
      </c>
      <c r="Z173" s="86">
        <f t="shared" si="29"/>
        <v>0</v>
      </c>
      <c r="AA173" s="86">
        <f t="shared" si="30"/>
        <v>15359</v>
      </c>
      <c r="AB173" s="85">
        <v>122.77</v>
      </c>
      <c r="AC173" s="85">
        <v>46</v>
      </c>
      <c r="AD173" s="124">
        <f t="shared" si="31"/>
        <v>73.661999999999992</v>
      </c>
      <c r="AE173" s="86">
        <f t="shared" si="32"/>
        <v>13554</v>
      </c>
      <c r="AF173" s="85">
        <v>0</v>
      </c>
      <c r="AG173" s="85">
        <v>36.831000000000003</v>
      </c>
      <c r="AH173" s="85">
        <f t="shared" si="33"/>
        <v>0</v>
      </c>
      <c r="AI173" s="86">
        <f t="shared" si="34"/>
        <v>28913</v>
      </c>
      <c r="AJ173" s="86">
        <f t="shared" si="35"/>
        <v>5875</v>
      </c>
      <c r="AK173" s="122"/>
      <c r="AL173" s="85">
        <v>122.77</v>
      </c>
      <c r="AM173" s="85">
        <v>46</v>
      </c>
      <c r="AN173" s="124">
        <f t="shared" si="36"/>
        <v>73.661999999999992</v>
      </c>
      <c r="AO173" s="86">
        <f t="shared" si="37"/>
        <v>13554</v>
      </c>
      <c r="AP173" s="85">
        <v>0</v>
      </c>
      <c r="AQ173" s="85">
        <v>36.831000000000003</v>
      </c>
      <c r="AR173" s="85">
        <f t="shared" si="38"/>
        <v>0</v>
      </c>
      <c r="AS173" s="86">
        <f t="shared" si="39"/>
        <v>28913</v>
      </c>
      <c r="AT173" s="120">
        <f t="shared" si="40"/>
        <v>0</v>
      </c>
      <c r="AU173" s="86">
        <v>28913</v>
      </c>
      <c r="AV173" s="120">
        <f t="shared" si="41"/>
        <v>0</v>
      </c>
    </row>
    <row r="174" spans="1:48" s="73" customFormat="1" ht="13.5" customHeight="1" x14ac:dyDescent="0.2">
      <c r="A174" s="10" t="s">
        <v>35</v>
      </c>
      <c r="B174" s="14" t="s">
        <v>36</v>
      </c>
      <c r="C174" s="14" t="s">
        <v>37</v>
      </c>
      <c r="D174" s="14" t="s">
        <v>221</v>
      </c>
      <c r="E174" s="58">
        <v>304956</v>
      </c>
      <c r="F174" s="15" t="s">
        <v>222</v>
      </c>
      <c r="G174" s="15" t="s">
        <v>40</v>
      </c>
      <c r="H174" s="16">
        <v>100001208</v>
      </c>
      <c r="I174" s="62">
        <v>42449138</v>
      </c>
      <c r="J174" s="13">
        <v>304956</v>
      </c>
      <c r="K174" s="15" t="s">
        <v>48</v>
      </c>
      <c r="L174" s="12" t="s">
        <v>35</v>
      </c>
      <c r="M174" s="15" t="s">
        <v>106</v>
      </c>
      <c r="N174" s="49">
        <v>90001</v>
      </c>
      <c r="O174" s="15" t="s">
        <v>223</v>
      </c>
      <c r="P174" s="15" t="s">
        <v>226</v>
      </c>
      <c r="Q174" s="48">
        <v>508101</v>
      </c>
      <c r="R174" s="11" t="s">
        <v>86</v>
      </c>
      <c r="S174" s="120">
        <v>18543</v>
      </c>
      <c r="T174" s="85">
        <v>107.03</v>
      </c>
      <c r="U174" s="86">
        <v>33</v>
      </c>
      <c r="V174" s="123">
        <v>46.825625000000002</v>
      </c>
      <c r="W174" s="85">
        <f t="shared" si="28"/>
        <v>12362</v>
      </c>
      <c r="X174" s="86">
        <v>0</v>
      </c>
      <c r="Y174" s="85">
        <v>16.054500000000001</v>
      </c>
      <c r="Z174" s="86">
        <f t="shared" si="29"/>
        <v>0</v>
      </c>
      <c r="AA174" s="86">
        <f t="shared" si="30"/>
        <v>12362</v>
      </c>
      <c r="AB174" s="85">
        <v>122.77</v>
      </c>
      <c r="AC174" s="85">
        <v>21</v>
      </c>
      <c r="AD174" s="124">
        <f t="shared" si="31"/>
        <v>73.661999999999992</v>
      </c>
      <c r="AE174" s="86">
        <f t="shared" si="32"/>
        <v>6188</v>
      </c>
      <c r="AF174" s="85">
        <v>0</v>
      </c>
      <c r="AG174" s="85">
        <v>36.831000000000003</v>
      </c>
      <c r="AH174" s="85">
        <f t="shared" si="33"/>
        <v>0</v>
      </c>
      <c r="AI174" s="86">
        <f t="shared" si="34"/>
        <v>18550</v>
      </c>
      <c r="AJ174" s="86">
        <f t="shared" si="35"/>
        <v>7</v>
      </c>
      <c r="AK174" s="122"/>
      <c r="AL174" s="85">
        <v>122.77</v>
      </c>
      <c r="AM174" s="85">
        <v>21</v>
      </c>
      <c r="AN174" s="124">
        <f t="shared" si="36"/>
        <v>73.661999999999992</v>
      </c>
      <c r="AO174" s="86">
        <f t="shared" si="37"/>
        <v>6188</v>
      </c>
      <c r="AP174" s="85">
        <v>0</v>
      </c>
      <c r="AQ174" s="85">
        <v>36.831000000000003</v>
      </c>
      <c r="AR174" s="85">
        <f t="shared" si="38"/>
        <v>0</v>
      </c>
      <c r="AS174" s="86">
        <f t="shared" si="39"/>
        <v>18550</v>
      </c>
      <c r="AT174" s="120">
        <f t="shared" si="40"/>
        <v>0</v>
      </c>
      <c r="AU174" s="86">
        <v>18550</v>
      </c>
      <c r="AV174" s="120">
        <f t="shared" si="41"/>
        <v>0</v>
      </c>
    </row>
    <row r="175" spans="1:48" s="73" customFormat="1" ht="13.5" customHeight="1" x14ac:dyDescent="0.2">
      <c r="A175" s="10" t="s">
        <v>35</v>
      </c>
      <c r="B175" s="14" t="s">
        <v>36</v>
      </c>
      <c r="C175" s="14" t="s">
        <v>37</v>
      </c>
      <c r="D175" s="14" t="s">
        <v>156</v>
      </c>
      <c r="E175" s="58">
        <v>304786</v>
      </c>
      <c r="F175" s="15" t="s">
        <v>157</v>
      </c>
      <c r="G175" s="15" t="s">
        <v>40</v>
      </c>
      <c r="H175" s="16">
        <v>100001394</v>
      </c>
      <c r="I175" s="62">
        <v>710001550</v>
      </c>
      <c r="J175" s="13">
        <v>304786</v>
      </c>
      <c r="K175" s="15" t="s">
        <v>48</v>
      </c>
      <c r="L175" s="12" t="s">
        <v>35</v>
      </c>
      <c r="M175" s="15" t="s">
        <v>42</v>
      </c>
      <c r="N175" s="49">
        <v>90028</v>
      </c>
      <c r="O175" s="15" t="s">
        <v>158</v>
      </c>
      <c r="P175" s="15" t="s">
        <v>160</v>
      </c>
      <c r="Q175" s="48">
        <v>507938</v>
      </c>
      <c r="R175" s="11" t="s">
        <v>45</v>
      </c>
      <c r="S175" s="120">
        <v>8991</v>
      </c>
      <c r="T175" s="85">
        <v>107.03</v>
      </c>
      <c r="U175" s="86">
        <v>16</v>
      </c>
      <c r="V175" s="123">
        <v>46.825625000000002</v>
      </c>
      <c r="W175" s="85">
        <f t="shared" si="28"/>
        <v>5994</v>
      </c>
      <c r="X175" s="86">
        <v>0</v>
      </c>
      <c r="Y175" s="85">
        <v>16.054500000000001</v>
      </c>
      <c r="Z175" s="86">
        <f t="shared" si="29"/>
        <v>0</v>
      </c>
      <c r="AA175" s="86">
        <f t="shared" si="30"/>
        <v>5994</v>
      </c>
      <c r="AB175" s="85">
        <v>122.77</v>
      </c>
      <c r="AC175" s="85">
        <v>16</v>
      </c>
      <c r="AD175" s="124">
        <f t="shared" si="31"/>
        <v>73.661999999999992</v>
      </c>
      <c r="AE175" s="86">
        <f t="shared" si="32"/>
        <v>4714</v>
      </c>
      <c r="AF175" s="85">
        <v>0</v>
      </c>
      <c r="AG175" s="85">
        <v>36.831000000000003</v>
      </c>
      <c r="AH175" s="85">
        <f t="shared" si="33"/>
        <v>0</v>
      </c>
      <c r="AI175" s="86">
        <f t="shared" si="34"/>
        <v>10708</v>
      </c>
      <c r="AJ175" s="86">
        <f t="shared" si="35"/>
        <v>1717</v>
      </c>
      <c r="AK175" s="122"/>
      <c r="AL175" s="85">
        <v>122.77</v>
      </c>
      <c r="AM175" s="85">
        <v>16</v>
      </c>
      <c r="AN175" s="124">
        <f t="shared" si="36"/>
        <v>73.661999999999992</v>
      </c>
      <c r="AO175" s="86">
        <f t="shared" si="37"/>
        <v>4714</v>
      </c>
      <c r="AP175" s="85">
        <v>0</v>
      </c>
      <c r="AQ175" s="85">
        <v>36.831000000000003</v>
      </c>
      <c r="AR175" s="85">
        <f t="shared" si="38"/>
        <v>0</v>
      </c>
      <c r="AS175" s="86">
        <f t="shared" si="39"/>
        <v>10708</v>
      </c>
      <c r="AT175" s="120">
        <f t="shared" si="40"/>
        <v>0</v>
      </c>
      <c r="AU175" s="86">
        <v>10708</v>
      </c>
      <c r="AV175" s="120">
        <f t="shared" si="41"/>
        <v>0</v>
      </c>
    </row>
    <row r="176" spans="1:48" s="73" customFormat="1" ht="13.5" customHeight="1" x14ac:dyDescent="0.2">
      <c r="A176" s="10" t="s">
        <v>35</v>
      </c>
      <c r="B176" s="14" t="s">
        <v>36</v>
      </c>
      <c r="C176" s="14" t="s">
        <v>37</v>
      </c>
      <c r="D176" s="14" t="s">
        <v>261</v>
      </c>
      <c r="E176" s="58">
        <v>305065</v>
      </c>
      <c r="F176" s="15" t="s">
        <v>262</v>
      </c>
      <c r="G176" s="15" t="s">
        <v>40</v>
      </c>
      <c r="H176" s="16">
        <v>100001492</v>
      </c>
      <c r="I176" s="62">
        <v>42363586</v>
      </c>
      <c r="J176" s="13">
        <v>305065</v>
      </c>
      <c r="K176" s="15" t="s">
        <v>48</v>
      </c>
      <c r="L176" s="12" t="s">
        <v>35</v>
      </c>
      <c r="M176" s="15" t="s">
        <v>42</v>
      </c>
      <c r="N176" s="49">
        <v>90301</v>
      </c>
      <c r="O176" s="15" t="s">
        <v>56</v>
      </c>
      <c r="P176" s="15" t="s">
        <v>267</v>
      </c>
      <c r="Q176" s="48">
        <v>508217</v>
      </c>
      <c r="R176" s="11" t="s">
        <v>86</v>
      </c>
      <c r="S176" s="120">
        <v>19105</v>
      </c>
      <c r="T176" s="85">
        <v>107.03</v>
      </c>
      <c r="U176" s="86">
        <v>34</v>
      </c>
      <c r="V176" s="123">
        <v>46.825625000000002</v>
      </c>
      <c r="W176" s="85">
        <f t="shared" si="28"/>
        <v>12737</v>
      </c>
      <c r="X176" s="86">
        <v>0</v>
      </c>
      <c r="Y176" s="85">
        <v>16.054500000000001</v>
      </c>
      <c r="Z176" s="86">
        <f t="shared" si="29"/>
        <v>0</v>
      </c>
      <c r="AA176" s="86">
        <f t="shared" si="30"/>
        <v>12737</v>
      </c>
      <c r="AB176" s="85">
        <v>122.77</v>
      </c>
      <c r="AC176" s="85">
        <v>22</v>
      </c>
      <c r="AD176" s="124">
        <f t="shared" si="31"/>
        <v>73.661999999999992</v>
      </c>
      <c r="AE176" s="86">
        <f t="shared" si="32"/>
        <v>6482</v>
      </c>
      <c r="AF176" s="85">
        <v>0</v>
      </c>
      <c r="AG176" s="85">
        <v>36.831000000000003</v>
      </c>
      <c r="AH176" s="85">
        <f t="shared" si="33"/>
        <v>0</v>
      </c>
      <c r="AI176" s="86">
        <f t="shared" si="34"/>
        <v>19219</v>
      </c>
      <c r="AJ176" s="86">
        <f t="shared" si="35"/>
        <v>114</v>
      </c>
      <c r="AK176" s="122"/>
      <c r="AL176" s="85">
        <v>122.77</v>
      </c>
      <c r="AM176" s="85">
        <v>22</v>
      </c>
      <c r="AN176" s="124">
        <f t="shared" si="36"/>
        <v>73.661999999999992</v>
      </c>
      <c r="AO176" s="86">
        <f t="shared" si="37"/>
        <v>6482</v>
      </c>
      <c r="AP176" s="85">
        <v>0</v>
      </c>
      <c r="AQ176" s="85">
        <v>36.831000000000003</v>
      </c>
      <c r="AR176" s="85">
        <f t="shared" si="38"/>
        <v>0</v>
      </c>
      <c r="AS176" s="86">
        <f t="shared" si="39"/>
        <v>19219</v>
      </c>
      <c r="AT176" s="120">
        <f t="shared" si="40"/>
        <v>0</v>
      </c>
      <c r="AU176" s="86">
        <v>19219</v>
      </c>
      <c r="AV176" s="120">
        <f t="shared" si="41"/>
        <v>0</v>
      </c>
    </row>
    <row r="177" spans="1:48" s="73" customFormat="1" ht="13.5" customHeight="1" x14ac:dyDescent="0.2">
      <c r="A177" s="10" t="s">
        <v>35</v>
      </c>
      <c r="B177" s="14" t="s">
        <v>36</v>
      </c>
      <c r="C177" s="14" t="s">
        <v>37</v>
      </c>
      <c r="D177" s="14" t="s">
        <v>156</v>
      </c>
      <c r="E177" s="58">
        <v>304786</v>
      </c>
      <c r="F177" s="15" t="s">
        <v>157</v>
      </c>
      <c r="G177" s="15" t="s">
        <v>40</v>
      </c>
      <c r="H177" s="16">
        <v>100001396</v>
      </c>
      <c r="I177" s="62">
        <v>710252412</v>
      </c>
      <c r="J177" s="13">
        <v>304786</v>
      </c>
      <c r="K177" s="15" t="s">
        <v>48</v>
      </c>
      <c r="L177" s="12" t="s">
        <v>35</v>
      </c>
      <c r="M177" s="15" t="s">
        <v>42</v>
      </c>
      <c r="N177" s="49">
        <v>90028</v>
      </c>
      <c r="O177" s="15" t="s">
        <v>158</v>
      </c>
      <c r="P177" s="15" t="s">
        <v>161</v>
      </c>
      <c r="Q177" s="48">
        <v>507938</v>
      </c>
      <c r="R177" s="11" t="s">
        <v>45</v>
      </c>
      <c r="S177" s="120">
        <v>24724</v>
      </c>
      <c r="T177" s="85">
        <v>107.03</v>
      </c>
      <c r="U177" s="86">
        <v>44</v>
      </c>
      <c r="V177" s="123">
        <v>46.825625000000002</v>
      </c>
      <c r="W177" s="85">
        <f t="shared" si="28"/>
        <v>16483</v>
      </c>
      <c r="X177" s="86">
        <v>0</v>
      </c>
      <c r="Y177" s="85">
        <v>16.054500000000001</v>
      </c>
      <c r="Z177" s="86">
        <f t="shared" si="29"/>
        <v>0</v>
      </c>
      <c r="AA177" s="86">
        <f t="shared" si="30"/>
        <v>16483</v>
      </c>
      <c r="AB177" s="85">
        <v>122.77</v>
      </c>
      <c r="AC177" s="85">
        <v>28</v>
      </c>
      <c r="AD177" s="124">
        <f t="shared" si="31"/>
        <v>73.661999999999992</v>
      </c>
      <c r="AE177" s="86">
        <f t="shared" si="32"/>
        <v>8250</v>
      </c>
      <c r="AF177" s="85">
        <v>0</v>
      </c>
      <c r="AG177" s="85">
        <v>36.831000000000003</v>
      </c>
      <c r="AH177" s="85">
        <f t="shared" si="33"/>
        <v>0</v>
      </c>
      <c r="AI177" s="86">
        <f t="shared" si="34"/>
        <v>24733</v>
      </c>
      <c r="AJ177" s="86">
        <f t="shared" si="35"/>
        <v>9</v>
      </c>
      <c r="AK177" s="122"/>
      <c r="AL177" s="85">
        <v>122.77</v>
      </c>
      <c r="AM177" s="85">
        <v>28</v>
      </c>
      <c r="AN177" s="124">
        <f t="shared" si="36"/>
        <v>73.661999999999992</v>
      </c>
      <c r="AO177" s="86">
        <f t="shared" si="37"/>
        <v>8250</v>
      </c>
      <c r="AP177" s="85">
        <v>0</v>
      </c>
      <c r="AQ177" s="85">
        <v>36.831000000000003</v>
      </c>
      <c r="AR177" s="85">
        <f t="shared" si="38"/>
        <v>0</v>
      </c>
      <c r="AS177" s="86">
        <f t="shared" si="39"/>
        <v>24733</v>
      </c>
      <c r="AT177" s="120">
        <f t="shared" si="40"/>
        <v>0</v>
      </c>
      <c r="AU177" s="86">
        <v>24733</v>
      </c>
      <c r="AV177" s="120">
        <f t="shared" si="41"/>
        <v>0</v>
      </c>
    </row>
    <row r="178" spans="1:48" s="73" customFormat="1" ht="13.5" customHeight="1" x14ac:dyDescent="0.2">
      <c r="A178" s="10" t="s">
        <v>35</v>
      </c>
      <c r="B178" s="14" t="s">
        <v>36</v>
      </c>
      <c r="C178" s="14" t="s">
        <v>37</v>
      </c>
      <c r="D178" s="14" t="s">
        <v>99</v>
      </c>
      <c r="E178" s="58">
        <v>310158</v>
      </c>
      <c r="F178" s="15" t="s">
        <v>100</v>
      </c>
      <c r="G178" s="15" t="s">
        <v>40</v>
      </c>
      <c r="H178" s="16">
        <v>100001157</v>
      </c>
      <c r="I178" s="62">
        <v>710009194</v>
      </c>
      <c r="J178" s="13">
        <v>42126606</v>
      </c>
      <c r="K178" s="15" t="s">
        <v>92</v>
      </c>
      <c r="L178" s="12" t="s">
        <v>35</v>
      </c>
      <c r="M178" s="15" t="s">
        <v>30</v>
      </c>
      <c r="N178" s="49">
        <v>90872</v>
      </c>
      <c r="O178" s="15" t="s">
        <v>101</v>
      </c>
      <c r="P178" s="15" t="s">
        <v>102</v>
      </c>
      <c r="Q178" s="48">
        <v>504980</v>
      </c>
      <c r="R178" s="11" t="s">
        <v>45</v>
      </c>
      <c r="S178" s="120">
        <v>21914</v>
      </c>
      <c r="T178" s="85">
        <v>107.03</v>
      </c>
      <c r="U178" s="86">
        <v>39</v>
      </c>
      <c r="V178" s="123">
        <v>46.825625000000002</v>
      </c>
      <c r="W178" s="85">
        <f t="shared" si="28"/>
        <v>14610</v>
      </c>
      <c r="X178" s="86">
        <v>0</v>
      </c>
      <c r="Y178" s="85">
        <v>16.054500000000001</v>
      </c>
      <c r="Z178" s="86">
        <f t="shared" si="29"/>
        <v>0</v>
      </c>
      <c r="AA178" s="86">
        <f t="shared" si="30"/>
        <v>14610</v>
      </c>
      <c r="AB178" s="85">
        <v>122.77</v>
      </c>
      <c r="AC178" s="85">
        <v>41</v>
      </c>
      <c r="AD178" s="124">
        <f t="shared" si="31"/>
        <v>73.661999999999992</v>
      </c>
      <c r="AE178" s="86">
        <f t="shared" si="32"/>
        <v>12081</v>
      </c>
      <c r="AF178" s="85">
        <v>0</v>
      </c>
      <c r="AG178" s="85">
        <v>36.831000000000003</v>
      </c>
      <c r="AH178" s="85">
        <f t="shared" si="33"/>
        <v>0</v>
      </c>
      <c r="AI178" s="86">
        <f t="shared" si="34"/>
        <v>26691</v>
      </c>
      <c r="AJ178" s="86">
        <f t="shared" si="35"/>
        <v>4777</v>
      </c>
      <c r="AK178" s="122"/>
      <c r="AL178" s="85">
        <v>122.77</v>
      </c>
      <c r="AM178" s="85">
        <v>41</v>
      </c>
      <c r="AN178" s="124">
        <f t="shared" si="36"/>
        <v>73.661999999999992</v>
      </c>
      <c r="AO178" s="86">
        <f t="shared" si="37"/>
        <v>12081</v>
      </c>
      <c r="AP178" s="85">
        <v>0</v>
      </c>
      <c r="AQ178" s="85">
        <v>36.831000000000003</v>
      </c>
      <c r="AR178" s="85">
        <f t="shared" si="38"/>
        <v>0</v>
      </c>
      <c r="AS178" s="86">
        <f t="shared" si="39"/>
        <v>26691</v>
      </c>
      <c r="AT178" s="120">
        <f t="shared" si="40"/>
        <v>0</v>
      </c>
      <c r="AU178" s="86">
        <v>26691</v>
      </c>
      <c r="AV178" s="120">
        <f t="shared" si="41"/>
        <v>0</v>
      </c>
    </row>
    <row r="179" spans="1:48" s="73" customFormat="1" ht="13.5" customHeight="1" x14ac:dyDescent="0.2">
      <c r="A179" s="10" t="s">
        <v>35</v>
      </c>
      <c r="B179" s="14" t="s">
        <v>36</v>
      </c>
      <c r="C179" s="14" t="s">
        <v>37</v>
      </c>
      <c r="D179" s="14" t="s">
        <v>370</v>
      </c>
      <c r="E179" s="58">
        <v>603155</v>
      </c>
      <c r="F179" s="15" t="s">
        <v>371</v>
      </c>
      <c r="G179" s="15" t="s">
        <v>40</v>
      </c>
      <c r="H179" s="16">
        <v>100000358</v>
      </c>
      <c r="I179" s="62">
        <v>30848814</v>
      </c>
      <c r="J179" s="13">
        <v>603155</v>
      </c>
      <c r="K179" s="15" t="s">
        <v>48</v>
      </c>
      <c r="L179" s="12" t="s">
        <v>35</v>
      </c>
      <c r="M179" s="15" t="s">
        <v>361</v>
      </c>
      <c r="N179" s="49">
        <v>82102</v>
      </c>
      <c r="O179" s="15" t="s">
        <v>372</v>
      </c>
      <c r="P179" s="15" t="s">
        <v>374</v>
      </c>
      <c r="Q179" s="48">
        <v>529320</v>
      </c>
      <c r="R179" s="11" t="s">
        <v>86</v>
      </c>
      <c r="S179" s="120">
        <v>58438</v>
      </c>
      <c r="T179" s="85">
        <v>107.03</v>
      </c>
      <c r="U179" s="86">
        <v>104</v>
      </c>
      <c r="V179" s="123">
        <v>46.825625000000002</v>
      </c>
      <c r="W179" s="85">
        <f t="shared" si="28"/>
        <v>38959</v>
      </c>
      <c r="X179" s="86">
        <v>0</v>
      </c>
      <c r="Y179" s="85">
        <v>16.054500000000001</v>
      </c>
      <c r="Z179" s="86">
        <f t="shared" si="29"/>
        <v>0</v>
      </c>
      <c r="AA179" s="86">
        <f t="shared" si="30"/>
        <v>38959</v>
      </c>
      <c r="AB179" s="85">
        <v>122.77</v>
      </c>
      <c r="AC179" s="85">
        <v>112</v>
      </c>
      <c r="AD179" s="124">
        <f t="shared" si="31"/>
        <v>73.661999999999992</v>
      </c>
      <c r="AE179" s="86">
        <f t="shared" si="32"/>
        <v>33001</v>
      </c>
      <c r="AF179" s="85">
        <v>0</v>
      </c>
      <c r="AG179" s="85">
        <v>36.831000000000003</v>
      </c>
      <c r="AH179" s="85">
        <f t="shared" si="33"/>
        <v>0</v>
      </c>
      <c r="AI179" s="86">
        <f t="shared" si="34"/>
        <v>71960</v>
      </c>
      <c r="AJ179" s="86">
        <f t="shared" si="35"/>
        <v>13522</v>
      </c>
      <c r="AK179" s="122"/>
      <c r="AL179" s="85">
        <v>122.77</v>
      </c>
      <c r="AM179" s="85">
        <v>112</v>
      </c>
      <c r="AN179" s="124">
        <f t="shared" si="36"/>
        <v>73.661999999999992</v>
      </c>
      <c r="AO179" s="86">
        <f t="shared" si="37"/>
        <v>33001</v>
      </c>
      <c r="AP179" s="85">
        <v>0</v>
      </c>
      <c r="AQ179" s="85">
        <v>36.831000000000003</v>
      </c>
      <c r="AR179" s="85">
        <f t="shared" si="38"/>
        <v>0</v>
      </c>
      <c r="AS179" s="86">
        <f t="shared" si="39"/>
        <v>71960</v>
      </c>
      <c r="AT179" s="120">
        <f t="shared" si="40"/>
        <v>0</v>
      </c>
      <c r="AU179" s="86">
        <v>71960</v>
      </c>
      <c r="AV179" s="120">
        <f t="shared" si="41"/>
        <v>0</v>
      </c>
    </row>
    <row r="180" spans="1:48" s="73" customFormat="1" ht="13.5" customHeight="1" x14ac:dyDescent="0.2">
      <c r="A180" s="10" t="s">
        <v>35</v>
      </c>
      <c r="B180" s="14" t="s">
        <v>36</v>
      </c>
      <c r="C180" s="14" t="s">
        <v>37</v>
      </c>
      <c r="D180" s="14" t="s">
        <v>359</v>
      </c>
      <c r="E180" s="58">
        <v>641383</v>
      </c>
      <c r="F180" s="15" t="s">
        <v>360</v>
      </c>
      <c r="G180" s="15" t="s">
        <v>40</v>
      </c>
      <c r="H180" s="16">
        <v>100000199</v>
      </c>
      <c r="I180" s="62">
        <v>710000430</v>
      </c>
      <c r="J180" s="13">
        <v>31748198</v>
      </c>
      <c r="K180" s="15" t="s">
        <v>365</v>
      </c>
      <c r="L180" s="12" t="s">
        <v>35</v>
      </c>
      <c r="M180" s="15" t="s">
        <v>361</v>
      </c>
      <c r="N180" s="49">
        <v>82106</v>
      </c>
      <c r="O180" s="15" t="s">
        <v>362</v>
      </c>
      <c r="P180" s="15" t="s">
        <v>366</v>
      </c>
      <c r="Q180" s="48">
        <v>529311</v>
      </c>
      <c r="R180" s="11" t="s">
        <v>45</v>
      </c>
      <c r="S180" s="120">
        <v>8991</v>
      </c>
      <c r="T180" s="85">
        <v>107.03</v>
      </c>
      <c r="U180" s="86">
        <v>16</v>
      </c>
      <c r="V180" s="123">
        <v>46.825625000000002</v>
      </c>
      <c r="W180" s="85">
        <f t="shared" si="28"/>
        <v>5994</v>
      </c>
      <c r="X180" s="86">
        <v>0</v>
      </c>
      <c r="Y180" s="85">
        <v>16.054500000000001</v>
      </c>
      <c r="Z180" s="86">
        <f t="shared" si="29"/>
        <v>0</v>
      </c>
      <c r="AA180" s="86">
        <f t="shared" si="30"/>
        <v>5994</v>
      </c>
      <c r="AB180" s="85">
        <v>122.77</v>
      </c>
      <c r="AC180" s="85">
        <v>18</v>
      </c>
      <c r="AD180" s="124">
        <f t="shared" si="31"/>
        <v>73.661999999999992</v>
      </c>
      <c r="AE180" s="86">
        <f t="shared" si="32"/>
        <v>5304</v>
      </c>
      <c r="AF180" s="85">
        <v>0</v>
      </c>
      <c r="AG180" s="85">
        <v>36.831000000000003</v>
      </c>
      <c r="AH180" s="85">
        <f t="shared" si="33"/>
        <v>0</v>
      </c>
      <c r="AI180" s="86">
        <f t="shared" si="34"/>
        <v>11298</v>
      </c>
      <c r="AJ180" s="86">
        <f t="shared" si="35"/>
        <v>2307</v>
      </c>
      <c r="AK180" s="122"/>
      <c r="AL180" s="85">
        <v>122.77</v>
      </c>
      <c r="AM180" s="85">
        <v>18</v>
      </c>
      <c r="AN180" s="124">
        <f t="shared" si="36"/>
        <v>73.661999999999992</v>
      </c>
      <c r="AO180" s="86">
        <f t="shared" si="37"/>
        <v>5304</v>
      </c>
      <c r="AP180" s="85">
        <v>0</v>
      </c>
      <c r="AQ180" s="85">
        <v>36.831000000000003</v>
      </c>
      <c r="AR180" s="85">
        <f t="shared" si="38"/>
        <v>0</v>
      </c>
      <c r="AS180" s="86">
        <f t="shared" si="39"/>
        <v>11298</v>
      </c>
      <c r="AT180" s="120">
        <f t="shared" si="40"/>
        <v>0</v>
      </c>
      <c r="AU180" s="86">
        <v>11298</v>
      </c>
      <c r="AV180" s="120">
        <f t="shared" si="41"/>
        <v>0</v>
      </c>
    </row>
    <row r="181" spans="1:48" s="73" customFormat="1" ht="13.5" customHeight="1" x14ac:dyDescent="0.2">
      <c r="A181" s="10" t="s">
        <v>35</v>
      </c>
      <c r="B181" s="14" t="s">
        <v>36</v>
      </c>
      <c r="C181" s="14" t="s">
        <v>37</v>
      </c>
      <c r="D181" s="14" t="s">
        <v>481</v>
      </c>
      <c r="E181" s="58">
        <v>603201</v>
      </c>
      <c r="F181" s="15" t="s">
        <v>482</v>
      </c>
      <c r="G181" s="15" t="s">
        <v>40</v>
      </c>
      <c r="H181" s="16">
        <v>100000933</v>
      </c>
      <c r="I181" s="62">
        <v>710034601</v>
      </c>
      <c r="J181" s="13">
        <v>603201</v>
      </c>
      <c r="K181" s="15" t="s">
        <v>48</v>
      </c>
      <c r="L181" s="12" t="s">
        <v>35</v>
      </c>
      <c r="M181" s="15" t="s">
        <v>474</v>
      </c>
      <c r="N181" s="49">
        <v>85105</v>
      </c>
      <c r="O181" s="15" t="s">
        <v>483</v>
      </c>
      <c r="P181" s="15" t="s">
        <v>496</v>
      </c>
      <c r="Q181" s="48">
        <v>529460</v>
      </c>
      <c r="R181" s="11" t="s">
        <v>45</v>
      </c>
      <c r="S181" s="120">
        <v>37648</v>
      </c>
      <c r="T181" s="85">
        <v>107.03</v>
      </c>
      <c r="U181" s="86">
        <v>67</v>
      </c>
      <c r="V181" s="123">
        <v>46.825625000000002</v>
      </c>
      <c r="W181" s="85">
        <f t="shared" si="28"/>
        <v>25099</v>
      </c>
      <c r="X181" s="86">
        <v>0</v>
      </c>
      <c r="Y181" s="85">
        <v>16.054500000000001</v>
      </c>
      <c r="Z181" s="86">
        <f t="shared" si="29"/>
        <v>0</v>
      </c>
      <c r="AA181" s="86">
        <f t="shared" si="30"/>
        <v>25099</v>
      </c>
      <c r="AB181" s="85">
        <v>122.77</v>
      </c>
      <c r="AC181" s="85">
        <v>68</v>
      </c>
      <c r="AD181" s="124">
        <f t="shared" si="31"/>
        <v>73.661999999999992</v>
      </c>
      <c r="AE181" s="86">
        <f t="shared" si="32"/>
        <v>20036</v>
      </c>
      <c r="AF181" s="85">
        <v>0</v>
      </c>
      <c r="AG181" s="85">
        <v>36.831000000000003</v>
      </c>
      <c r="AH181" s="85">
        <f t="shared" si="33"/>
        <v>0</v>
      </c>
      <c r="AI181" s="86">
        <f t="shared" si="34"/>
        <v>45135</v>
      </c>
      <c r="AJ181" s="86">
        <f t="shared" si="35"/>
        <v>7487</v>
      </c>
      <c r="AK181" s="122"/>
      <c r="AL181" s="85">
        <v>122.77</v>
      </c>
      <c r="AM181" s="85">
        <v>68</v>
      </c>
      <c r="AN181" s="124">
        <f t="shared" si="36"/>
        <v>73.661999999999992</v>
      </c>
      <c r="AO181" s="86">
        <f t="shared" si="37"/>
        <v>20036</v>
      </c>
      <c r="AP181" s="85">
        <v>0</v>
      </c>
      <c r="AQ181" s="85">
        <v>36.831000000000003</v>
      </c>
      <c r="AR181" s="85">
        <f t="shared" si="38"/>
        <v>0</v>
      </c>
      <c r="AS181" s="86">
        <f t="shared" si="39"/>
        <v>45135</v>
      </c>
      <c r="AT181" s="120">
        <f t="shared" si="40"/>
        <v>0</v>
      </c>
      <c r="AU181" s="86">
        <v>45135</v>
      </c>
      <c r="AV181" s="120">
        <f t="shared" si="41"/>
        <v>0</v>
      </c>
    </row>
    <row r="182" spans="1:48" s="73" customFormat="1" ht="13.5" customHeight="1" x14ac:dyDescent="0.2">
      <c r="A182" s="10" t="s">
        <v>35</v>
      </c>
      <c r="B182" s="14" t="s">
        <v>36</v>
      </c>
      <c r="C182" s="14" t="s">
        <v>37</v>
      </c>
      <c r="D182" s="14" t="s">
        <v>90</v>
      </c>
      <c r="E182" s="58">
        <v>310042</v>
      </c>
      <c r="F182" s="15" t="s">
        <v>91</v>
      </c>
      <c r="G182" s="15" t="s">
        <v>40</v>
      </c>
      <c r="H182" s="16">
        <v>100001119</v>
      </c>
      <c r="I182" s="62">
        <v>710009135</v>
      </c>
      <c r="J182" s="13">
        <v>31816924</v>
      </c>
      <c r="K182" s="15" t="s">
        <v>92</v>
      </c>
      <c r="L182" s="12" t="s">
        <v>35</v>
      </c>
      <c r="M182" s="15" t="s">
        <v>30</v>
      </c>
      <c r="N182" s="49">
        <v>90875</v>
      </c>
      <c r="O182" s="15" t="s">
        <v>93</v>
      </c>
      <c r="P182" s="15" t="s">
        <v>94</v>
      </c>
      <c r="Q182" s="48">
        <v>504874</v>
      </c>
      <c r="R182" s="11" t="s">
        <v>45</v>
      </c>
      <c r="S182" s="120">
        <v>11238</v>
      </c>
      <c r="T182" s="85">
        <v>107.03</v>
      </c>
      <c r="U182" s="86">
        <v>20</v>
      </c>
      <c r="V182" s="123">
        <v>46.825625000000002</v>
      </c>
      <c r="W182" s="85">
        <f t="shared" si="28"/>
        <v>7492</v>
      </c>
      <c r="X182" s="86">
        <v>0</v>
      </c>
      <c r="Y182" s="85">
        <v>16.054500000000001</v>
      </c>
      <c r="Z182" s="86">
        <f t="shared" si="29"/>
        <v>0</v>
      </c>
      <c r="AA182" s="86">
        <f t="shared" si="30"/>
        <v>7492</v>
      </c>
      <c r="AB182" s="85">
        <v>122.77</v>
      </c>
      <c r="AC182" s="85">
        <v>23</v>
      </c>
      <c r="AD182" s="124">
        <f t="shared" si="31"/>
        <v>73.661999999999992</v>
      </c>
      <c r="AE182" s="86">
        <f t="shared" si="32"/>
        <v>6777</v>
      </c>
      <c r="AF182" s="85">
        <v>0</v>
      </c>
      <c r="AG182" s="85">
        <v>36.831000000000003</v>
      </c>
      <c r="AH182" s="85">
        <f t="shared" si="33"/>
        <v>0</v>
      </c>
      <c r="AI182" s="86">
        <f t="shared" si="34"/>
        <v>14269</v>
      </c>
      <c r="AJ182" s="86">
        <f t="shared" si="35"/>
        <v>3031</v>
      </c>
      <c r="AK182" s="122"/>
      <c r="AL182" s="85">
        <v>122.77</v>
      </c>
      <c r="AM182" s="85">
        <v>23</v>
      </c>
      <c r="AN182" s="124">
        <f t="shared" si="36"/>
        <v>73.661999999999992</v>
      </c>
      <c r="AO182" s="86">
        <f t="shared" si="37"/>
        <v>6777</v>
      </c>
      <c r="AP182" s="85">
        <v>0</v>
      </c>
      <c r="AQ182" s="85">
        <v>36.831000000000003</v>
      </c>
      <c r="AR182" s="85">
        <f t="shared" si="38"/>
        <v>0</v>
      </c>
      <c r="AS182" s="86">
        <f t="shared" si="39"/>
        <v>14269</v>
      </c>
      <c r="AT182" s="120">
        <f t="shared" si="40"/>
        <v>0</v>
      </c>
      <c r="AU182" s="86">
        <v>14269</v>
      </c>
      <c r="AV182" s="120">
        <f t="shared" si="41"/>
        <v>0</v>
      </c>
    </row>
    <row r="183" spans="1:48" s="73" customFormat="1" ht="13.5" customHeight="1" x14ac:dyDescent="0.2">
      <c r="A183" s="10" t="s">
        <v>35</v>
      </c>
      <c r="B183" s="14" t="s">
        <v>36</v>
      </c>
      <c r="C183" s="14" t="s">
        <v>37</v>
      </c>
      <c r="D183" s="14" t="s">
        <v>281</v>
      </c>
      <c r="E183" s="58">
        <v>305090</v>
      </c>
      <c r="F183" s="15" t="s">
        <v>282</v>
      </c>
      <c r="G183" s="15" t="s">
        <v>40</v>
      </c>
      <c r="H183" s="16">
        <v>100001136</v>
      </c>
      <c r="I183" s="62">
        <v>710002173</v>
      </c>
      <c r="J183" s="13">
        <v>305090</v>
      </c>
      <c r="K183" s="15" t="s">
        <v>48</v>
      </c>
      <c r="L183" s="12" t="s">
        <v>35</v>
      </c>
      <c r="M183" s="15" t="s">
        <v>30</v>
      </c>
      <c r="N183" s="49">
        <v>90064</v>
      </c>
      <c r="O183" s="15" t="s">
        <v>283</v>
      </c>
      <c r="P183" s="15" t="s">
        <v>284</v>
      </c>
      <c r="Q183" s="48">
        <v>508241</v>
      </c>
      <c r="R183" s="11" t="s">
        <v>45</v>
      </c>
      <c r="S183" s="120">
        <v>6743</v>
      </c>
      <c r="T183" s="85">
        <v>107.03</v>
      </c>
      <c r="U183" s="86">
        <v>12</v>
      </c>
      <c r="V183" s="123">
        <v>46.825625000000002</v>
      </c>
      <c r="W183" s="85">
        <f t="shared" si="28"/>
        <v>4495</v>
      </c>
      <c r="X183" s="86">
        <v>0</v>
      </c>
      <c r="Y183" s="85">
        <v>16.054500000000001</v>
      </c>
      <c r="Z183" s="86">
        <f t="shared" si="29"/>
        <v>0</v>
      </c>
      <c r="AA183" s="86">
        <f t="shared" si="30"/>
        <v>4495</v>
      </c>
      <c r="AB183" s="85">
        <v>122.77</v>
      </c>
      <c r="AC183" s="85">
        <v>8</v>
      </c>
      <c r="AD183" s="124">
        <f t="shared" si="31"/>
        <v>73.661999999999992</v>
      </c>
      <c r="AE183" s="86">
        <f t="shared" si="32"/>
        <v>2357</v>
      </c>
      <c r="AF183" s="85">
        <v>0</v>
      </c>
      <c r="AG183" s="85">
        <v>36.831000000000003</v>
      </c>
      <c r="AH183" s="85">
        <f t="shared" si="33"/>
        <v>0</v>
      </c>
      <c r="AI183" s="86">
        <f t="shared" si="34"/>
        <v>6852</v>
      </c>
      <c r="AJ183" s="86">
        <f t="shared" si="35"/>
        <v>109</v>
      </c>
      <c r="AK183" s="122"/>
      <c r="AL183" s="85">
        <v>122.77</v>
      </c>
      <c r="AM183" s="85">
        <v>8</v>
      </c>
      <c r="AN183" s="124">
        <f t="shared" si="36"/>
        <v>73.661999999999992</v>
      </c>
      <c r="AO183" s="86">
        <f t="shared" si="37"/>
        <v>2357</v>
      </c>
      <c r="AP183" s="85">
        <v>0</v>
      </c>
      <c r="AQ183" s="85">
        <v>36.831000000000003</v>
      </c>
      <c r="AR183" s="85">
        <f t="shared" si="38"/>
        <v>0</v>
      </c>
      <c r="AS183" s="86">
        <f t="shared" si="39"/>
        <v>6852</v>
      </c>
      <c r="AT183" s="120">
        <f t="shared" si="40"/>
        <v>0</v>
      </c>
      <c r="AU183" s="86">
        <v>6852</v>
      </c>
      <c r="AV183" s="120">
        <f t="shared" si="41"/>
        <v>0</v>
      </c>
    </row>
    <row r="184" spans="1:48" s="73" customFormat="1" ht="13.5" customHeight="1" x14ac:dyDescent="0.2">
      <c r="A184" s="10" t="s">
        <v>35</v>
      </c>
      <c r="B184" s="14" t="s">
        <v>36</v>
      </c>
      <c r="C184" s="14" t="s">
        <v>37</v>
      </c>
      <c r="D184" s="14" t="s">
        <v>448</v>
      </c>
      <c r="E184" s="58">
        <v>603520</v>
      </c>
      <c r="F184" s="15" t="s">
        <v>449</v>
      </c>
      <c r="G184" s="15" t="s">
        <v>40</v>
      </c>
      <c r="H184" s="16">
        <v>100000757</v>
      </c>
      <c r="I184" s="62">
        <v>710001088</v>
      </c>
      <c r="J184" s="13">
        <v>603520</v>
      </c>
      <c r="K184" s="15" t="s">
        <v>48</v>
      </c>
      <c r="L184" s="12" t="s">
        <v>35</v>
      </c>
      <c r="M184" s="15" t="s">
        <v>428</v>
      </c>
      <c r="N184" s="49">
        <v>84104</v>
      </c>
      <c r="O184" s="15" t="s">
        <v>450</v>
      </c>
      <c r="P184" s="15" t="s">
        <v>459</v>
      </c>
      <c r="Q184" s="48">
        <v>529397</v>
      </c>
      <c r="R184" s="11" t="s">
        <v>45</v>
      </c>
      <c r="S184" s="120">
        <v>19667</v>
      </c>
      <c r="T184" s="85">
        <v>107.03</v>
      </c>
      <c r="U184" s="86">
        <v>35</v>
      </c>
      <c r="V184" s="123">
        <v>46.825625000000002</v>
      </c>
      <c r="W184" s="85">
        <f t="shared" si="28"/>
        <v>13111</v>
      </c>
      <c r="X184" s="86">
        <v>0</v>
      </c>
      <c r="Y184" s="85">
        <v>16.054500000000001</v>
      </c>
      <c r="Z184" s="86">
        <f t="shared" si="29"/>
        <v>0</v>
      </c>
      <c r="AA184" s="86">
        <f t="shared" si="30"/>
        <v>13111</v>
      </c>
      <c r="AB184" s="85">
        <v>122.77</v>
      </c>
      <c r="AC184" s="85">
        <v>29</v>
      </c>
      <c r="AD184" s="124">
        <f t="shared" si="31"/>
        <v>73.661999999999992</v>
      </c>
      <c r="AE184" s="86">
        <f t="shared" si="32"/>
        <v>8545</v>
      </c>
      <c r="AF184" s="85">
        <v>0</v>
      </c>
      <c r="AG184" s="85">
        <v>36.831000000000003</v>
      </c>
      <c r="AH184" s="85">
        <f t="shared" si="33"/>
        <v>0</v>
      </c>
      <c r="AI184" s="86">
        <f t="shared" si="34"/>
        <v>21656</v>
      </c>
      <c r="AJ184" s="86">
        <f t="shared" si="35"/>
        <v>1989</v>
      </c>
      <c r="AK184" s="122"/>
      <c r="AL184" s="85">
        <v>122.77</v>
      </c>
      <c r="AM184" s="85">
        <v>29</v>
      </c>
      <c r="AN184" s="124">
        <f t="shared" si="36"/>
        <v>73.661999999999992</v>
      </c>
      <c r="AO184" s="86">
        <f t="shared" si="37"/>
        <v>8545</v>
      </c>
      <c r="AP184" s="85">
        <v>0</v>
      </c>
      <c r="AQ184" s="85">
        <v>36.831000000000003</v>
      </c>
      <c r="AR184" s="85">
        <f t="shared" si="38"/>
        <v>0</v>
      </c>
      <c r="AS184" s="86">
        <f t="shared" si="39"/>
        <v>21656</v>
      </c>
      <c r="AT184" s="120">
        <f t="shared" si="40"/>
        <v>0</v>
      </c>
      <c r="AU184" s="86">
        <v>21656</v>
      </c>
      <c r="AV184" s="120">
        <f t="shared" si="41"/>
        <v>0</v>
      </c>
    </row>
    <row r="185" spans="1:48" s="73" customFormat="1" ht="13.5" customHeight="1" x14ac:dyDescent="0.2">
      <c r="A185" s="10" t="s">
        <v>35</v>
      </c>
      <c r="B185" s="14" t="s">
        <v>36</v>
      </c>
      <c r="C185" s="14" t="s">
        <v>37</v>
      </c>
      <c r="D185" s="14" t="s">
        <v>239</v>
      </c>
      <c r="E185" s="58">
        <v>305022</v>
      </c>
      <c r="F185" s="15" t="s">
        <v>240</v>
      </c>
      <c r="G185" s="15" t="s">
        <v>40</v>
      </c>
      <c r="H185" s="16">
        <v>100001263</v>
      </c>
      <c r="I185" s="62">
        <v>42355460</v>
      </c>
      <c r="J185" s="13">
        <v>305022</v>
      </c>
      <c r="K185" s="15" t="s">
        <v>48</v>
      </c>
      <c r="L185" s="12" t="s">
        <v>35</v>
      </c>
      <c r="M185" s="15" t="s">
        <v>106</v>
      </c>
      <c r="N185" s="49">
        <v>90201</v>
      </c>
      <c r="O185" s="15" t="s">
        <v>241</v>
      </c>
      <c r="P185" s="15" t="s">
        <v>246</v>
      </c>
      <c r="Q185" s="48">
        <v>508179</v>
      </c>
      <c r="R185" s="11" t="s">
        <v>86</v>
      </c>
      <c r="S185" s="120">
        <v>33714</v>
      </c>
      <c r="T185" s="85">
        <v>107.03</v>
      </c>
      <c r="U185" s="86">
        <v>60</v>
      </c>
      <c r="V185" s="123">
        <v>46.825625000000002</v>
      </c>
      <c r="W185" s="85">
        <f t="shared" si="28"/>
        <v>22476</v>
      </c>
      <c r="X185" s="86">
        <v>0</v>
      </c>
      <c r="Y185" s="85">
        <v>16.054500000000001</v>
      </c>
      <c r="Z185" s="86">
        <f t="shared" si="29"/>
        <v>0</v>
      </c>
      <c r="AA185" s="86">
        <f t="shared" si="30"/>
        <v>22476</v>
      </c>
      <c r="AB185" s="85">
        <v>122.77</v>
      </c>
      <c r="AC185" s="85">
        <v>38</v>
      </c>
      <c r="AD185" s="124">
        <f t="shared" si="31"/>
        <v>73.661999999999992</v>
      </c>
      <c r="AE185" s="86">
        <f t="shared" si="32"/>
        <v>11197</v>
      </c>
      <c r="AF185" s="85">
        <v>0</v>
      </c>
      <c r="AG185" s="85">
        <v>36.831000000000003</v>
      </c>
      <c r="AH185" s="85">
        <f t="shared" si="33"/>
        <v>0</v>
      </c>
      <c r="AI185" s="86">
        <f t="shared" si="34"/>
        <v>33673</v>
      </c>
      <c r="AJ185" s="86">
        <f t="shared" si="35"/>
        <v>-41</v>
      </c>
      <c r="AK185" s="122"/>
      <c r="AL185" s="85">
        <v>122.77</v>
      </c>
      <c r="AM185" s="85">
        <v>38</v>
      </c>
      <c r="AN185" s="124">
        <f t="shared" si="36"/>
        <v>73.661999999999992</v>
      </c>
      <c r="AO185" s="86">
        <f t="shared" si="37"/>
        <v>11197</v>
      </c>
      <c r="AP185" s="85">
        <v>0</v>
      </c>
      <c r="AQ185" s="85">
        <v>36.831000000000003</v>
      </c>
      <c r="AR185" s="85">
        <f t="shared" si="38"/>
        <v>0</v>
      </c>
      <c r="AS185" s="86">
        <f t="shared" si="39"/>
        <v>33673</v>
      </c>
      <c r="AT185" s="120">
        <f t="shared" si="40"/>
        <v>0</v>
      </c>
      <c r="AU185" s="86">
        <v>33673</v>
      </c>
      <c r="AV185" s="120">
        <f t="shared" si="41"/>
        <v>0</v>
      </c>
    </row>
    <row r="186" spans="1:48" s="73" customFormat="1" ht="13.5" customHeight="1" x14ac:dyDescent="0.2">
      <c r="A186" s="10" t="s">
        <v>35</v>
      </c>
      <c r="B186" s="14" t="s">
        <v>36</v>
      </c>
      <c r="C186" s="14" t="s">
        <v>37</v>
      </c>
      <c r="D186" s="14" t="s">
        <v>394</v>
      </c>
      <c r="E186" s="58">
        <v>603317</v>
      </c>
      <c r="F186" s="15" t="s">
        <v>395</v>
      </c>
      <c r="G186" s="15" t="s">
        <v>40</v>
      </c>
      <c r="H186" s="16">
        <v>100000507</v>
      </c>
      <c r="I186" s="62">
        <v>710000740</v>
      </c>
      <c r="J186" s="13">
        <v>31768989</v>
      </c>
      <c r="K186" s="15" t="s">
        <v>105</v>
      </c>
      <c r="L186" s="12" t="s">
        <v>35</v>
      </c>
      <c r="M186" s="15" t="s">
        <v>396</v>
      </c>
      <c r="N186" s="49">
        <v>83104</v>
      </c>
      <c r="O186" s="15" t="s">
        <v>397</v>
      </c>
      <c r="P186" s="15" t="s">
        <v>402</v>
      </c>
      <c r="Q186" s="48">
        <v>529346</v>
      </c>
      <c r="R186" s="11" t="s">
        <v>45</v>
      </c>
      <c r="S186" s="120">
        <v>23600</v>
      </c>
      <c r="T186" s="85">
        <v>107.03</v>
      </c>
      <c r="U186" s="86">
        <v>42</v>
      </c>
      <c r="V186" s="123">
        <v>46.825625000000002</v>
      </c>
      <c r="W186" s="85">
        <f t="shared" si="28"/>
        <v>15733</v>
      </c>
      <c r="X186" s="86">
        <v>0</v>
      </c>
      <c r="Y186" s="85">
        <v>16.054500000000001</v>
      </c>
      <c r="Z186" s="86">
        <f t="shared" si="29"/>
        <v>0</v>
      </c>
      <c r="AA186" s="86">
        <f t="shared" si="30"/>
        <v>15733</v>
      </c>
      <c r="AB186" s="85">
        <v>122.77</v>
      </c>
      <c r="AC186" s="85">
        <v>38</v>
      </c>
      <c r="AD186" s="124">
        <f t="shared" si="31"/>
        <v>73.661999999999992</v>
      </c>
      <c r="AE186" s="86">
        <f t="shared" si="32"/>
        <v>11197</v>
      </c>
      <c r="AF186" s="85">
        <v>0</v>
      </c>
      <c r="AG186" s="85">
        <v>36.831000000000003</v>
      </c>
      <c r="AH186" s="85">
        <f t="shared" si="33"/>
        <v>0</v>
      </c>
      <c r="AI186" s="86">
        <f t="shared" si="34"/>
        <v>26930</v>
      </c>
      <c r="AJ186" s="86">
        <f t="shared" si="35"/>
        <v>3330</v>
      </c>
      <c r="AK186" s="122"/>
      <c r="AL186" s="85">
        <v>122.77</v>
      </c>
      <c r="AM186" s="85">
        <v>38</v>
      </c>
      <c r="AN186" s="124">
        <f t="shared" si="36"/>
        <v>73.661999999999992</v>
      </c>
      <c r="AO186" s="86">
        <f t="shared" si="37"/>
        <v>11197</v>
      </c>
      <c r="AP186" s="85">
        <v>0</v>
      </c>
      <c r="AQ186" s="85">
        <v>36.831000000000003</v>
      </c>
      <c r="AR186" s="85">
        <f t="shared" si="38"/>
        <v>0</v>
      </c>
      <c r="AS186" s="86">
        <f t="shared" si="39"/>
        <v>26930</v>
      </c>
      <c r="AT186" s="120">
        <f t="shared" si="40"/>
        <v>0</v>
      </c>
      <c r="AU186" s="86">
        <v>26930</v>
      </c>
      <c r="AV186" s="120">
        <f t="shared" si="41"/>
        <v>0</v>
      </c>
    </row>
    <row r="187" spans="1:48" s="73" customFormat="1" ht="13.5" customHeight="1" x14ac:dyDescent="0.2">
      <c r="A187" s="10" t="s">
        <v>35</v>
      </c>
      <c r="B187" s="14" t="s">
        <v>36</v>
      </c>
      <c r="C187" s="14" t="s">
        <v>37</v>
      </c>
      <c r="D187" s="14" t="s">
        <v>481</v>
      </c>
      <c r="E187" s="58">
        <v>603201</v>
      </c>
      <c r="F187" s="15" t="s">
        <v>482</v>
      </c>
      <c r="G187" s="15" t="s">
        <v>40</v>
      </c>
      <c r="H187" s="16">
        <v>100000939</v>
      </c>
      <c r="I187" s="62">
        <v>710034806</v>
      </c>
      <c r="J187" s="13">
        <v>603201</v>
      </c>
      <c r="K187" s="15" t="s">
        <v>48</v>
      </c>
      <c r="L187" s="12" t="s">
        <v>35</v>
      </c>
      <c r="M187" s="15" t="s">
        <v>474</v>
      </c>
      <c r="N187" s="49">
        <v>85101</v>
      </c>
      <c r="O187" s="15" t="s">
        <v>483</v>
      </c>
      <c r="P187" s="15" t="s">
        <v>491</v>
      </c>
      <c r="Q187" s="48">
        <v>529460</v>
      </c>
      <c r="R187" s="11" t="s">
        <v>45</v>
      </c>
      <c r="S187" s="120">
        <v>25286</v>
      </c>
      <c r="T187" s="85">
        <v>107.03</v>
      </c>
      <c r="U187" s="86">
        <v>45</v>
      </c>
      <c r="V187" s="123">
        <v>46.825625000000002</v>
      </c>
      <c r="W187" s="85">
        <f t="shared" si="28"/>
        <v>16857</v>
      </c>
      <c r="X187" s="86">
        <v>0</v>
      </c>
      <c r="Y187" s="85">
        <v>16.054500000000001</v>
      </c>
      <c r="Z187" s="86">
        <f t="shared" si="29"/>
        <v>0</v>
      </c>
      <c r="AA187" s="86">
        <f t="shared" si="30"/>
        <v>16857</v>
      </c>
      <c r="AB187" s="85">
        <v>122.77</v>
      </c>
      <c r="AC187" s="85">
        <v>61</v>
      </c>
      <c r="AD187" s="124">
        <f t="shared" si="31"/>
        <v>73.661999999999992</v>
      </c>
      <c r="AE187" s="86">
        <f t="shared" si="32"/>
        <v>17974</v>
      </c>
      <c r="AF187" s="85">
        <v>0</v>
      </c>
      <c r="AG187" s="85">
        <v>36.831000000000003</v>
      </c>
      <c r="AH187" s="85">
        <f t="shared" si="33"/>
        <v>0</v>
      </c>
      <c r="AI187" s="86">
        <f t="shared" si="34"/>
        <v>34831</v>
      </c>
      <c r="AJ187" s="86">
        <f t="shared" si="35"/>
        <v>9545</v>
      </c>
      <c r="AK187" s="122"/>
      <c r="AL187" s="85">
        <v>122.77</v>
      </c>
      <c r="AM187" s="85">
        <v>61</v>
      </c>
      <c r="AN187" s="124">
        <f t="shared" si="36"/>
        <v>73.661999999999992</v>
      </c>
      <c r="AO187" s="86">
        <f t="shared" si="37"/>
        <v>17974</v>
      </c>
      <c r="AP187" s="85">
        <v>0</v>
      </c>
      <c r="AQ187" s="85">
        <v>36.831000000000003</v>
      </c>
      <c r="AR187" s="85">
        <f t="shared" si="38"/>
        <v>0</v>
      </c>
      <c r="AS187" s="86">
        <f t="shared" si="39"/>
        <v>34831</v>
      </c>
      <c r="AT187" s="120">
        <f t="shared" si="40"/>
        <v>0</v>
      </c>
      <c r="AU187" s="86">
        <v>34831</v>
      </c>
      <c r="AV187" s="120">
        <f t="shared" si="41"/>
        <v>0</v>
      </c>
    </row>
    <row r="188" spans="1:48" s="73" customFormat="1" ht="13.5" customHeight="1" x14ac:dyDescent="0.2">
      <c r="A188" s="10" t="s">
        <v>35</v>
      </c>
      <c r="B188" s="14" t="s">
        <v>36</v>
      </c>
      <c r="C188" s="14" t="s">
        <v>37</v>
      </c>
      <c r="D188" s="14" t="s">
        <v>270</v>
      </c>
      <c r="E188" s="58">
        <v>305073</v>
      </c>
      <c r="F188" s="15" t="s">
        <v>271</v>
      </c>
      <c r="G188" s="15" t="s">
        <v>40</v>
      </c>
      <c r="H188" s="16">
        <v>100001279</v>
      </c>
      <c r="I188" s="62">
        <v>710002106</v>
      </c>
      <c r="J188" s="13">
        <v>31816860</v>
      </c>
      <c r="K188" s="15" t="s">
        <v>105</v>
      </c>
      <c r="L188" s="12" t="s">
        <v>35</v>
      </c>
      <c r="M188" s="15" t="s">
        <v>106</v>
      </c>
      <c r="N188" s="49">
        <v>90026</v>
      </c>
      <c r="O188" s="15" t="s">
        <v>272</v>
      </c>
      <c r="P188" s="15" t="s">
        <v>273</v>
      </c>
      <c r="Q188" s="48">
        <v>508225</v>
      </c>
      <c r="R188" s="11" t="s">
        <v>45</v>
      </c>
      <c r="S188" s="120">
        <v>48324</v>
      </c>
      <c r="T188" s="85">
        <v>107.03</v>
      </c>
      <c r="U188" s="86">
        <v>86</v>
      </c>
      <c r="V188" s="123">
        <v>46.825625000000002</v>
      </c>
      <c r="W188" s="85">
        <f t="shared" si="28"/>
        <v>32216</v>
      </c>
      <c r="X188" s="86">
        <v>0</v>
      </c>
      <c r="Y188" s="85">
        <v>16.054500000000001</v>
      </c>
      <c r="Z188" s="86">
        <f t="shared" si="29"/>
        <v>0</v>
      </c>
      <c r="AA188" s="86">
        <f t="shared" si="30"/>
        <v>32216</v>
      </c>
      <c r="AB188" s="85">
        <v>122.77</v>
      </c>
      <c r="AC188" s="85">
        <v>39</v>
      </c>
      <c r="AD188" s="124">
        <f t="shared" si="31"/>
        <v>73.661999999999992</v>
      </c>
      <c r="AE188" s="86">
        <f t="shared" si="32"/>
        <v>11491</v>
      </c>
      <c r="AF188" s="85">
        <v>0</v>
      </c>
      <c r="AG188" s="85">
        <v>36.831000000000003</v>
      </c>
      <c r="AH188" s="85">
        <f t="shared" si="33"/>
        <v>0</v>
      </c>
      <c r="AI188" s="86">
        <f t="shared" si="34"/>
        <v>43707</v>
      </c>
      <c r="AJ188" s="86">
        <f t="shared" si="35"/>
        <v>-4617</v>
      </c>
      <c r="AK188" s="122"/>
      <c r="AL188" s="85">
        <v>122.77</v>
      </c>
      <c r="AM188" s="85">
        <v>39</v>
      </c>
      <c r="AN188" s="124">
        <f t="shared" si="36"/>
        <v>73.661999999999992</v>
      </c>
      <c r="AO188" s="86">
        <f t="shared" si="37"/>
        <v>11491</v>
      </c>
      <c r="AP188" s="85">
        <v>0</v>
      </c>
      <c r="AQ188" s="85">
        <v>36.831000000000003</v>
      </c>
      <c r="AR188" s="85">
        <f t="shared" si="38"/>
        <v>0</v>
      </c>
      <c r="AS188" s="86">
        <f t="shared" si="39"/>
        <v>43707</v>
      </c>
      <c r="AT188" s="120">
        <f t="shared" si="40"/>
        <v>0</v>
      </c>
      <c r="AU188" s="86">
        <v>43707</v>
      </c>
      <c r="AV188" s="120">
        <f t="shared" si="41"/>
        <v>0</v>
      </c>
    </row>
    <row r="189" spans="1:48" s="73" customFormat="1" ht="13.5" customHeight="1" x14ac:dyDescent="0.2">
      <c r="A189" s="10" t="s">
        <v>35</v>
      </c>
      <c r="B189" s="14" t="s">
        <v>36</v>
      </c>
      <c r="C189" s="14" t="s">
        <v>37</v>
      </c>
      <c r="D189" s="14" t="s">
        <v>329</v>
      </c>
      <c r="E189" s="58">
        <v>305235</v>
      </c>
      <c r="F189" s="15" t="s">
        <v>330</v>
      </c>
      <c r="G189" s="15" t="s">
        <v>40</v>
      </c>
      <c r="H189" s="16">
        <v>100001162</v>
      </c>
      <c r="I189" s="62">
        <v>36065030</v>
      </c>
      <c r="J189" s="13">
        <v>305235</v>
      </c>
      <c r="K189" s="15" t="s">
        <v>48</v>
      </c>
      <c r="L189" s="12" t="s">
        <v>35</v>
      </c>
      <c r="M189" s="15" t="s">
        <v>30</v>
      </c>
      <c r="N189" s="49">
        <v>90051</v>
      </c>
      <c r="O189" s="15" t="s">
        <v>331</v>
      </c>
      <c r="P189" s="15" t="s">
        <v>332</v>
      </c>
      <c r="Q189" s="48">
        <v>508381</v>
      </c>
      <c r="R189" s="11" t="s">
        <v>86</v>
      </c>
      <c r="S189" s="120">
        <v>33714</v>
      </c>
      <c r="T189" s="85">
        <v>107.03</v>
      </c>
      <c r="U189" s="86">
        <v>60</v>
      </c>
      <c r="V189" s="123">
        <v>46.825625000000002</v>
      </c>
      <c r="W189" s="85">
        <f t="shared" si="28"/>
        <v>22476</v>
      </c>
      <c r="X189" s="86">
        <v>0</v>
      </c>
      <c r="Y189" s="85">
        <v>16.054500000000001</v>
      </c>
      <c r="Z189" s="86">
        <f t="shared" si="29"/>
        <v>0</v>
      </c>
      <c r="AA189" s="86">
        <f t="shared" si="30"/>
        <v>22476</v>
      </c>
      <c r="AB189" s="85">
        <v>122.77</v>
      </c>
      <c r="AC189" s="85">
        <v>58</v>
      </c>
      <c r="AD189" s="124">
        <f t="shared" si="31"/>
        <v>73.661999999999992</v>
      </c>
      <c r="AE189" s="86">
        <f t="shared" si="32"/>
        <v>17090</v>
      </c>
      <c r="AF189" s="85">
        <v>0</v>
      </c>
      <c r="AG189" s="85">
        <v>36.831000000000003</v>
      </c>
      <c r="AH189" s="85">
        <f t="shared" si="33"/>
        <v>0</v>
      </c>
      <c r="AI189" s="86">
        <f t="shared" si="34"/>
        <v>39566</v>
      </c>
      <c r="AJ189" s="86">
        <f t="shared" si="35"/>
        <v>5852</v>
      </c>
      <c r="AK189" s="122"/>
      <c r="AL189" s="85">
        <v>122.77</v>
      </c>
      <c r="AM189" s="85">
        <v>58</v>
      </c>
      <c r="AN189" s="124">
        <f t="shared" si="36"/>
        <v>73.661999999999992</v>
      </c>
      <c r="AO189" s="86">
        <f t="shared" si="37"/>
        <v>17090</v>
      </c>
      <c r="AP189" s="85">
        <v>0</v>
      </c>
      <c r="AQ189" s="85">
        <v>36.831000000000003</v>
      </c>
      <c r="AR189" s="85">
        <f t="shared" si="38"/>
        <v>0</v>
      </c>
      <c r="AS189" s="86">
        <f t="shared" si="39"/>
        <v>39566</v>
      </c>
      <c r="AT189" s="120">
        <f t="shared" si="40"/>
        <v>0</v>
      </c>
      <c r="AU189" s="86">
        <v>39566</v>
      </c>
      <c r="AV189" s="120">
        <f t="shared" si="41"/>
        <v>0</v>
      </c>
    </row>
    <row r="190" spans="1:48" s="73" customFormat="1" ht="13.5" customHeight="1" x14ac:dyDescent="0.2">
      <c r="A190" s="10" t="s">
        <v>35</v>
      </c>
      <c r="B190" s="14" t="s">
        <v>36</v>
      </c>
      <c r="C190" s="14" t="s">
        <v>37</v>
      </c>
      <c r="D190" s="14" t="s">
        <v>150</v>
      </c>
      <c r="E190" s="58">
        <v>304760</v>
      </c>
      <c r="F190" s="15" t="s">
        <v>151</v>
      </c>
      <c r="G190" s="15" t="s">
        <v>40</v>
      </c>
      <c r="H190" s="16">
        <v>100001381</v>
      </c>
      <c r="I190" s="62">
        <v>710001452</v>
      </c>
      <c r="J190" s="13">
        <v>31816916</v>
      </c>
      <c r="K190" s="15" t="s">
        <v>92</v>
      </c>
      <c r="L190" s="12" t="s">
        <v>35</v>
      </c>
      <c r="M190" s="15" t="s">
        <v>42</v>
      </c>
      <c r="N190" s="49">
        <v>90025</v>
      </c>
      <c r="O190" s="15" t="s">
        <v>152</v>
      </c>
      <c r="P190" s="15" t="s">
        <v>154</v>
      </c>
      <c r="Q190" s="48">
        <v>507911</v>
      </c>
      <c r="R190" s="11" t="s">
        <v>45</v>
      </c>
      <c r="S190" s="120">
        <v>11238</v>
      </c>
      <c r="T190" s="85">
        <v>107.03</v>
      </c>
      <c r="U190" s="86">
        <v>20</v>
      </c>
      <c r="V190" s="123">
        <v>46.825625000000002</v>
      </c>
      <c r="W190" s="85">
        <f t="shared" si="28"/>
        <v>7492</v>
      </c>
      <c r="X190" s="86">
        <v>0</v>
      </c>
      <c r="Y190" s="85">
        <v>16.054500000000001</v>
      </c>
      <c r="Z190" s="86">
        <f t="shared" si="29"/>
        <v>0</v>
      </c>
      <c r="AA190" s="86">
        <f t="shared" si="30"/>
        <v>7492</v>
      </c>
      <c r="AB190" s="85">
        <v>122.77</v>
      </c>
      <c r="AC190" s="85">
        <v>28</v>
      </c>
      <c r="AD190" s="124">
        <f t="shared" si="31"/>
        <v>73.661999999999992</v>
      </c>
      <c r="AE190" s="86">
        <f t="shared" si="32"/>
        <v>8250</v>
      </c>
      <c r="AF190" s="85">
        <v>0</v>
      </c>
      <c r="AG190" s="85">
        <v>36.831000000000003</v>
      </c>
      <c r="AH190" s="85">
        <f t="shared" si="33"/>
        <v>0</v>
      </c>
      <c r="AI190" s="86">
        <f t="shared" si="34"/>
        <v>15742</v>
      </c>
      <c r="AJ190" s="86">
        <f t="shared" si="35"/>
        <v>4504</v>
      </c>
      <c r="AK190" s="122"/>
      <c r="AL190" s="85">
        <v>122.77</v>
      </c>
      <c r="AM190" s="85">
        <v>28</v>
      </c>
      <c r="AN190" s="124">
        <f t="shared" si="36"/>
        <v>73.661999999999992</v>
      </c>
      <c r="AO190" s="86">
        <f t="shared" si="37"/>
        <v>8250</v>
      </c>
      <c r="AP190" s="85">
        <v>0</v>
      </c>
      <c r="AQ190" s="85">
        <v>36.831000000000003</v>
      </c>
      <c r="AR190" s="85">
        <f t="shared" si="38"/>
        <v>0</v>
      </c>
      <c r="AS190" s="86">
        <f t="shared" si="39"/>
        <v>15742</v>
      </c>
      <c r="AT190" s="120">
        <f t="shared" si="40"/>
        <v>0</v>
      </c>
      <c r="AU190" s="86">
        <v>15742</v>
      </c>
      <c r="AV190" s="120">
        <f t="shared" si="41"/>
        <v>0</v>
      </c>
    </row>
    <row r="191" spans="1:48" s="73" customFormat="1" ht="13.5" customHeight="1" x14ac:dyDescent="0.2">
      <c r="A191" s="10" t="s">
        <v>35</v>
      </c>
      <c r="B191" s="14" t="s">
        <v>36</v>
      </c>
      <c r="C191" s="14" t="s">
        <v>37</v>
      </c>
      <c r="D191" s="14" t="s">
        <v>82</v>
      </c>
      <c r="E191" s="58">
        <v>309923</v>
      </c>
      <c r="F191" s="15" t="s">
        <v>83</v>
      </c>
      <c r="G191" s="15" t="s">
        <v>40</v>
      </c>
      <c r="H191" s="16">
        <v>100001109</v>
      </c>
      <c r="I191" s="62">
        <v>30852081</v>
      </c>
      <c r="J191" s="13">
        <v>309923</v>
      </c>
      <c r="K191" s="15" t="s">
        <v>48</v>
      </c>
      <c r="L191" s="12" t="s">
        <v>35</v>
      </c>
      <c r="M191" s="15" t="s">
        <v>30</v>
      </c>
      <c r="N191" s="49">
        <v>90638</v>
      </c>
      <c r="O191" s="15" t="s">
        <v>84</v>
      </c>
      <c r="P191" s="15" t="s">
        <v>85</v>
      </c>
      <c r="Q191" s="48">
        <v>504769</v>
      </c>
      <c r="R191" s="11" t="s">
        <v>86</v>
      </c>
      <c r="S191" s="120">
        <v>19667</v>
      </c>
      <c r="T191" s="85">
        <v>107.03</v>
      </c>
      <c r="U191" s="86">
        <v>35</v>
      </c>
      <c r="V191" s="123">
        <v>46.825625000000002</v>
      </c>
      <c r="W191" s="85">
        <f t="shared" si="28"/>
        <v>13111</v>
      </c>
      <c r="X191" s="86">
        <v>0</v>
      </c>
      <c r="Y191" s="85">
        <v>16.054500000000001</v>
      </c>
      <c r="Z191" s="86">
        <f t="shared" si="29"/>
        <v>0</v>
      </c>
      <c r="AA191" s="86">
        <f t="shared" si="30"/>
        <v>13111</v>
      </c>
      <c r="AB191" s="85">
        <v>122.77</v>
      </c>
      <c r="AC191" s="85">
        <v>46</v>
      </c>
      <c r="AD191" s="124">
        <f t="shared" si="31"/>
        <v>73.661999999999992</v>
      </c>
      <c r="AE191" s="86">
        <f t="shared" si="32"/>
        <v>13554</v>
      </c>
      <c r="AF191" s="85">
        <v>0</v>
      </c>
      <c r="AG191" s="85">
        <v>36.831000000000003</v>
      </c>
      <c r="AH191" s="85">
        <f t="shared" si="33"/>
        <v>0</v>
      </c>
      <c r="AI191" s="86">
        <f t="shared" si="34"/>
        <v>26665</v>
      </c>
      <c r="AJ191" s="86">
        <f t="shared" si="35"/>
        <v>6998</v>
      </c>
      <c r="AK191" s="122"/>
      <c r="AL191" s="85">
        <v>122.77</v>
      </c>
      <c r="AM191" s="85">
        <v>46</v>
      </c>
      <c r="AN191" s="124">
        <f t="shared" si="36"/>
        <v>73.661999999999992</v>
      </c>
      <c r="AO191" s="86">
        <f t="shared" si="37"/>
        <v>13554</v>
      </c>
      <c r="AP191" s="85">
        <v>0</v>
      </c>
      <c r="AQ191" s="85">
        <v>36.831000000000003</v>
      </c>
      <c r="AR191" s="85">
        <f t="shared" si="38"/>
        <v>0</v>
      </c>
      <c r="AS191" s="86">
        <f t="shared" si="39"/>
        <v>26665</v>
      </c>
      <c r="AT191" s="120">
        <f t="shared" si="40"/>
        <v>0</v>
      </c>
      <c r="AU191" s="86">
        <v>26665</v>
      </c>
      <c r="AV191" s="120">
        <f t="shared" si="41"/>
        <v>0</v>
      </c>
    </row>
    <row r="192" spans="1:48" s="73" customFormat="1" ht="13.5" customHeight="1" x14ac:dyDescent="0.2">
      <c r="A192" s="10" t="s">
        <v>35</v>
      </c>
      <c r="B192" s="14" t="s">
        <v>36</v>
      </c>
      <c r="C192" s="14" t="s">
        <v>37</v>
      </c>
      <c r="D192" s="14" t="s">
        <v>309</v>
      </c>
      <c r="E192" s="58">
        <v>305162</v>
      </c>
      <c r="F192" s="15" t="s">
        <v>310</v>
      </c>
      <c r="G192" s="15" t="s">
        <v>40</v>
      </c>
      <c r="H192" s="16">
        <v>100001308</v>
      </c>
      <c r="I192" s="62">
        <v>710002262</v>
      </c>
      <c r="J192" s="13">
        <v>305162</v>
      </c>
      <c r="K192" s="15" t="s">
        <v>48</v>
      </c>
      <c r="L192" s="12" t="s">
        <v>35</v>
      </c>
      <c r="M192" s="15" t="s">
        <v>106</v>
      </c>
      <c r="N192" s="49">
        <v>90201</v>
      </c>
      <c r="O192" s="15" t="s">
        <v>311</v>
      </c>
      <c r="P192" s="15" t="s">
        <v>312</v>
      </c>
      <c r="Q192" s="48">
        <v>508314</v>
      </c>
      <c r="R192" s="11" t="s">
        <v>45</v>
      </c>
      <c r="S192" s="120">
        <v>14048</v>
      </c>
      <c r="T192" s="85">
        <v>107.03</v>
      </c>
      <c r="U192" s="86">
        <v>25</v>
      </c>
      <c r="V192" s="123">
        <v>46.825625000000002</v>
      </c>
      <c r="W192" s="85">
        <f t="shared" si="28"/>
        <v>9365</v>
      </c>
      <c r="X192" s="86">
        <v>0</v>
      </c>
      <c r="Y192" s="85">
        <v>16.054500000000001</v>
      </c>
      <c r="Z192" s="86">
        <f t="shared" si="29"/>
        <v>0</v>
      </c>
      <c r="AA192" s="86">
        <f t="shared" si="30"/>
        <v>9365</v>
      </c>
      <c r="AB192" s="85">
        <v>122.77</v>
      </c>
      <c r="AC192" s="85">
        <v>14</v>
      </c>
      <c r="AD192" s="124">
        <f t="shared" si="31"/>
        <v>73.661999999999992</v>
      </c>
      <c r="AE192" s="86">
        <f t="shared" si="32"/>
        <v>4125</v>
      </c>
      <c r="AF192" s="85">
        <v>0</v>
      </c>
      <c r="AG192" s="85">
        <v>36.831000000000003</v>
      </c>
      <c r="AH192" s="85">
        <f t="shared" si="33"/>
        <v>0</v>
      </c>
      <c r="AI192" s="86">
        <f t="shared" si="34"/>
        <v>13490</v>
      </c>
      <c r="AJ192" s="86">
        <f t="shared" si="35"/>
        <v>-558</v>
      </c>
      <c r="AK192" s="122"/>
      <c r="AL192" s="85">
        <v>122.77</v>
      </c>
      <c r="AM192" s="85">
        <v>14</v>
      </c>
      <c r="AN192" s="124">
        <f t="shared" si="36"/>
        <v>73.661999999999992</v>
      </c>
      <c r="AO192" s="86">
        <f t="shared" si="37"/>
        <v>4125</v>
      </c>
      <c r="AP192" s="85">
        <v>0</v>
      </c>
      <c r="AQ192" s="85">
        <v>36.831000000000003</v>
      </c>
      <c r="AR192" s="85">
        <f t="shared" si="38"/>
        <v>0</v>
      </c>
      <c r="AS192" s="86">
        <f t="shared" si="39"/>
        <v>13490</v>
      </c>
      <c r="AT192" s="120">
        <f t="shared" si="40"/>
        <v>0</v>
      </c>
      <c r="AU192" s="86">
        <v>13490</v>
      </c>
      <c r="AV192" s="120">
        <f t="shared" si="41"/>
        <v>0</v>
      </c>
    </row>
    <row r="193" spans="1:48" s="73" customFormat="1" ht="13.5" customHeight="1" x14ac:dyDescent="0.2">
      <c r="A193" s="10" t="s">
        <v>35</v>
      </c>
      <c r="B193" s="14" t="s">
        <v>36</v>
      </c>
      <c r="C193" s="14" t="s">
        <v>37</v>
      </c>
      <c r="D193" s="14" t="s">
        <v>87</v>
      </c>
      <c r="E193" s="58">
        <v>310026</v>
      </c>
      <c r="F193" s="15" t="s">
        <v>88</v>
      </c>
      <c r="G193" s="15" t="s">
        <v>40</v>
      </c>
      <c r="H193" s="16">
        <v>100001115</v>
      </c>
      <c r="I193" s="62">
        <v>710009100</v>
      </c>
      <c r="J193" s="13">
        <v>310026</v>
      </c>
      <c r="K193" s="15" t="s">
        <v>48</v>
      </c>
      <c r="L193" s="12" t="s">
        <v>35</v>
      </c>
      <c r="M193" s="15" t="s">
        <v>30</v>
      </c>
      <c r="N193" s="49">
        <v>90637</v>
      </c>
      <c r="O193" s="15" t="s">
        <v>89</v>
      </c>
      <c r="P193" s="15" t="s">
        <v>16813</v>
      </c>
      <c r="Q193" s="48">
        <v>504858</v>
      </c>
      <c r="R193" s="11" t="s">
        <v>45</v>
      </c>
      <c r="S193" s="120">
        <v>11800</v>
      </c>
      <c r="T193" s="85">
        <v>107.03</v>
      </c>
      <c r="U193" s="86">
        <v>21</v>
      </c>
      <c r="V193" s="123">
        <v>46.825625000000002</v>
      </c>
      <c r="W193" s="85">
        <f t="shared" si="28"/>
        <v>7867</v>
      </c>
      <c r="X193" s="86">
        <v>0</v>
      </c>
      <c r="Y193" s="85">
        <v>16.054500000000001</v>
      </c>
      <c r="Z193" s="86">
        <f t="shared" si="29"/>
        <v>0</v>
      </c>
      <c r="AA193" s="86">
        <f t="shared" si="30"/>
        <v>7867</v>
      </c>
      <c r="AB193" s="85">
        <v>122.77</v>
      </c>
      <c r="AC193" s="85">
        <v>18</v>
      </c>
      <c r="AD193" s="124">
        <f t="shared" si="31"/>
        <v>73.661999999999992</v>
      </c>
      <c r="AE193" s="86">
        <f t="shared" si="32"/>
        <v>5304</v>
      </c>
      <c r="AF193" s="85">
        <v>0</v>
      </c>
      <c r="AG193" s="85">
        <v>36.831000000000003</v>
      </c>
      <c r="AH193" s="85">
        <f t="shared" si="33"/>
        <v>0</v>
      </c>
      <c r="AI193" s="86">
        <f t="shared" si="34"/>
        <v>13171</v>
      </c>
      <c r="AJ193" s="86">
        <f t="shared" si="35"/>
        <v>1371</v>
      </c>
      <c r="AK193" s="122"/>
      <c r="AL193" s="85">
        <v>122.77</v>
      </c>
      <c r="AM193" s="85">
        <v>18</v>
      </c>
      <c r="AN193" s="124">
        <f t="shared" si="36"/>
        <v>73.661999999999992</v>
      </c>
      <c r="AO193" s="86">
        <f t="shared" si="37"/>
        <v>5304</v>
      </c>
      <c r="AP193" s="85">
        <v>0</v>
      </c>
      <c r="AQ193" s="85">
        <v>36.831000000000003</v>
      </c>
      <c r="AR193" s="85">
        <f t="shared" si="38"/>
        <v>0</v>
      </c>
      <c r="AS193" s="86">
        <f t="shared" si="39"/>
        <v>13171</v>
      </c>
      <c r="AT193" s="120">
        <f t="shared" si="40"/>
        <v>0</v>
      </c>
      <c r="AU193" s="86">
        <v>13171</v>
      </c>
      <c r="AV193" s="120">
        <f t="shared" si="41"/>
        <v>0</v>
      </c>
    </row>
    <row r="194" spans="1:48" s="73" customFormat="1" ht="13.5" customHeight="1" x14ac:dyDescent="0.2">
      <c r="A194" s="10" t="s">
        <v>35</v>
      </c>
      <c r="B194" s="14" t="s">
        <v>36</v>
      </c>
      <c r="C194" s="14" t="s">
        <v>37</v>
      </c>
      <c r="D194" s="14" t="s">
        <v>46</v>
      </c>
      <c r="E194" s="58">
        <v>305979</v>
      </c>
      <c r="F194" s="15" t="s">
        <v>47</v>
      </c>
      <c r="G194" s="15" t="s">
        <v>40</v>
      </c>
      <c r="H194" s="16">
        <v>100001362</v>
      </c>
      <c r="I194" s="62">
        <v>710003471</v>
      </c>
      <c r="J194" s="13">
        <v>305979</v>
      </c>
      <c r="K194" s="15" t="s">
        <v>48</v>
      </c>
      <c r="L194" s="12" t="s">
        <v>35</v>
      </c>
      <c r="M194" s="15" t="s">
        <v>42</v>
      </c>
      <c r="N194" s="49">
        <v>92523</v>
      </c>
      <c r="O194" s="15" t="s">
        <v>49</v>
      </c>
      <c r="P194" s="15" t="s">
        <v>50</v>
      </c>
      <c r="Q194" s="48">
        <v>503797</v>
      </c>
      <c r="R194" s="11" t="s">
        <v>45</v>
      </c>
      <c r="S194" s="120">
        <v>13486</v>
      </c>
      <c r="T194" s="85">
        <v>107.03</v>
      </c>
      <c r="U194" s="86">
        <v>24</v>
      </c>
      <c r="V194" s="123">
        <v>46.825625000000002</v>
      </c>
      <c r="W194" s="85">
        <f t="shared" si="28"/>
        <v>8991</v>
      </c>
      <c r="X194" s="86">
        <v>0</v>
      </c>
      <c r="Y194" s="85">
        <v>16.054500000000001</v>
      </c>
      <c r="Z194" s="86">
        <f t="shared" si="29"/>
        <v>0</v>
      </c>
      <c r="AA194" s="86">
        <f t="shared" si="30"/>
        <v>8991</v>
      </c>
      <c r="AB194" s="85">
        <v>122.77</v>
      </c>
      <c r="AC194" s="85">
        <v>36</v>
      </c>
      <c r="AD194" s="124">
        <f t="shared" si="31"/>
        <v>73.661999999999992</v>
      </c>
      <c r="AE194" s="86">
        <f t="shared" si="32"/>
        <v>10607</v>
      </c>
      <c r="AF194" s="85">
        <v>0</v>
      </c>
      <c r="AG194" s="85">
        <v>36.831000000000003</v>
      </c>
      <c r="AH194" s="85">
        <f t="shared" si="33"/>
        <v>0</v>
      </c>
      <c r="AI194" s="86">
        <f t="shared" si="34"/>
        <v>19598</v>
      </c>
      <c r="AJ194" s="86">
        <f t="shared" si="35"/>
        <v>6112</v>
      </c>
      <c r="AK194" s="122"/>
      <c r="AL194" s="85">
        <v>122.77</v>
      </c>
      <c r="AM194" s="85">
        <v>36</v>
      </c>
      <c r="AN194" s="124">
        <f t="shared" si="36"/>
        <v>73.661999999999992</v>
      </c>
      <c r="AO194" s="86">
        <f t="shared" si="37"/>
        <v>10607</v>
      </c>
      <c r="AP194" s="85">
        <v>0</v>
      </c>
      <c r="AQ194" s="85">
        <v>36.831000000000003</v>
      </c>
      <c r="AR194" s="85">
        <f t="shared" si="38"/>
        <v>0</v>
      </c>
      <c r="AS194" s="86">
        <f t="shared" si="39"/>
        <v>19598</v>
      </c>
      <c r="AT194" s="120">
        <f t="shared" si="40"/>
        <v>0</v>
      </c>
      <c r="AU194" s="86">
        <v>19598</v>
      </c>
      <c r="AV194" s="120">
        <f t="shared" si="41"/>
        <v>0</v>
      </c>
    </row>
    <row r="195" spans="1:48" s="73" customFormat="1" ht="13.5" customHeight="1" x14ac:dyDescent="0.2">
      <c r="A195" s="10" t="s">
        <v>35</v>
      </c>
      <c r="B195" s="14" t="s">
        <v>36</v>
      </c>
      <c r="C195" s="14" t="s">
        <v>37</v>
      </c>
      <c r="D195" s="14" t="s">
        <v>333</v>
      </c>
      <c r="E195" s="58">
        <v>603147</v>
      </c>
      <c r="F195" s="15" t="s">
        <v>334</v>
      </c>
      <c r="G195" s="15" t="s">
        <v>40</v>
      </c>
      <c r="H195" s="16">
        <v>100000122</v>
      </c>
      <c r="I195" s="62">
        <v>710000030</v>
      </c>
      <c r="J195" s="13">
        <v>603147</v>
      </c>
      <c r="K195" s="15" t="s">
        <v>48</v>
      </c>
      <c r="L195" s="12" t="s">
        <v>35</v>
      </c>
      <c r="M195" s="15" t="s">
        <v>335</v>
      </c>
      <c r="N195" s="49">
        <v>81108</v>
      </c>
      <c r="O195" s="15" t="s">
        <v>336</v>
      </c>
      <c r="P195" s="15" t="s">
        <v>341</v>
      </c>
      <c r="Q195" s="48">
        <v>528595</v>
      </c>
      <c r="R195" s="11" t="s">
        <v>45</v>
      </c>
      <c r="S195" s="120">
        <v>5057</v>
      </c>
      <c r="T195" s="85">
        <v>107.03</v>
      </c>
      <c r="U195" s="86">
        <v>9</v>
      </c>
      <c r="V195" s="123">
        <v>46.825625000000002</v>
      </c>
      <c r="W195" s="85">
        <f t="shared" si="28"/>
        <v>3371</v>
      </c>
      <c r="X195" s="86">
        <v>0</v>
      </c>
      <c r="Y195" s="85">
        <v>16.054500000000001</v>
      </c>
      <c r="Z195" s="86">
        <f t="shared" si="29"/>
        <v>0</v>
      </c>
      <c r="AA195" s="86">
        <f t="shared" si="30"/>
        <v>3371</v>
      </c>
      <c r="AB195" s="85">
        <v>122.77</v>
      </c>
      <c r="AC195" s="85">
        <v>13</v>
      </c>
      <c r="AD195" s="124">
        <f t="shared" si="31"/>
        <v>73.661999999999992</v>
      </c>
      <c r="AE195" s="86">
        <f t="shared" si="32"/>
        <v>3830</v>
      </c>
      <c r="AF195" s="85">
        <v>0</v>
      </c>
      <c r="AG195" s="85">
        <v>36.831000000000003</v>
      </c>
      <c r="AH195" s="85">
        <f t="shared" si="33"/>
        <v>0</v>
      </c>
      <c r="AI195" s="86">
        <f t="shared" si="34"/>
        <v>7201</v>
      </c>
      <c r="AJ195" s="86">
        <f t="shared" si="35"/>
        <v>2144</v>
      </c>
      <c r="AK195" s="122"/>
      <c r="AL195" s="85">
        <v>122.77</v>
      </c>
      <c r="AM195" s="85">
        <v>13</v>
      </c>
      <c r="AN195" s="124">
        <f t="shared" si="36"/>
        <v>73.661999999999992</v>
      </c>
      <c r="AO195" s="86">
        <f t="shared" si="37"/>
        <v>3830</v>
      </c>
      <c r="AP195" s="85">
        <v>0</v>
      </c>
      <c r="AQ195" s="85">
        <v>36.831000000000003</v>
      </c>
      <c r="AR195" s="85">
        <f t="shared" si="38"/>
        <v>0</v>
      </c>
      <c r="AS195" s="86">
        <f t="shared" si="39"/>
        <v>7201</v>
      </c>
      <c r="AT195" s="120">
        <f t="shared" si="40"/>
        <v>0</v>
      </c>
      <c r="AU195" s="86">
        <v>7201</v>
      </c>
      <c r="AV195" s="120">
        <f t="shared" si="41"/>
        <v>0</v>
      </c>
    </row>
    <row r="196" spans="1:48" s="73" customFormat="1" ht="13.5" customHeight="1" x14ac:dyDescent="0.2">
      <c r="A196" s="10" t="s">
        <v>35</v>
      </c>
      <c r="B196" s="14" t="s">
        <v>36</v>
      </c>
      <c r="C196" s="14" t="s">
        <v>37</v>
      </c>
      <c r="D196" s="14" t="s">
        <v>370</v>
      </c>
      <c r="E196" s="58">
        <v>603155</v>
      </c>
      <c r="F196" s="15" t="s">
        <v>371</v>
      </c>
      <c r="G196" s="15" t="s">
        <v>40</v>
      </c>
      <c r="H196" s="16">
        <v>100000367</v>
      </c>
      <c r="I196" s="62">
        <v>42175089</v>
      </c>
      <c r="J196" s="13">
        <v>603155</v>
      </c>
      <c r="K196" s="15" t="s">
        <v>48</v>
      </c>
      <c r="L196" s="12" t="s">
        <v>35</v>
      </c>
      <c r="M196" s="15" t="s">
        <v>361</v>
      </c>
      <c r="N196" s="49">
        <v>82705</v>
      </c>
      <c r="O196" s="15" t="s">
        <v>372</v>
      </c>
      <c r="P196" s="15" t="s">
        <v>376</v>
      </c>
      <c r="Q196" s="48">
        <v>529320</v>
      </c>
      <c r="R196" s="11" t="s">
        <v>86</v>
      </c>
      <c r="S196" s="120">
        <v>31467</v>
      </c>
      <c r="T196" s="85">
        <v>107.03</v>
      </c>
      <c r="U196" s="86">
        <v>56</v>
      </c>
      <c r="V196" s="123">
        <v>46.825625000000002</v>
      </c>
      <c r="W196" s="85">
        <f t="shared" ref="W196:W225" si="42">+ROUND(U196*V196*8,0)</f>
        <v>20978</v>
      </c>
      <c r="X196" s="86">
        <v>0</v>
      </c>
      <c r="Y196" s="85">
        <v>16.054500000000001</v>
      </c>
      <c r="Z196" s="86">
        <f t="shared" ref="Z196:Z225" si="43">ROUND(X196*Y196*8,0)</f>
        <v>0</v>
      </c>
      <c r="AA196" s="86">
        <f t="shared" ref="AA196:AA259" si="44">+Z196+W196</f>
        <v>20978</v>
      </c>
      <c r="AB196" s="85">
        <v>122.77</v>
      </c>
      <c r="AC196" s="85">
        <v>48</v>
      </c>
      <c r="AD196" s="124">
        <f t="shared" ref="AD196:AD259" si="45">+AB196*0.6</f>
        <v>73.661999999999992</v>
      </c>
      <c r="AE196" s="86">
        <f t="shared" ref="AE196:AE259" si="46">ROUND(AC196*AD196*4,0)</f>
        <v>14143</v>
      </c>
      <c r="AF196" s="85">
        <v>0</v>
      </c>
      <c r="AG196" s="85">
        <v>36.831000000000003</v>
      </c>
      <c r="AH196" s="85">
        <f t="shared" ref="AH196:AH259" si="47">ROUND(AF196*AG196*4,0)</f>
        <v>0</v>
      </c>
      <c r="AI196" s="86">
        <f t="shared" ref="AI196:AI259" si="48">+AA196+AE196+AH196</f>
        <v>35121</v>
      </c>
      <c r="AJ196" s="86">
        <f t="shared" ref="AJ196:AJ259" si="49">+AI196-S196</f>
        <v>3654</v>
      </c>
      <c r="AK196" s="122"/>
      <c r="AL196" s="85">
        <v>122.77</v>
      </c>
      <c r="AM196" s="85">
        <v>48</v>
      </c>
      <c r="AN196" s="124">
        <f t="shared" ref="AN196:AN259" si="50">+AL196*0.6</f>
        <v>73.661999999999992</v>
      </c>
      <c r="AO196" s="86">
        <f t="shared" ref="AO196:AO259" si="51">ROUND(AM196*AN196*4,0)</f>
        <v>14143</v>
      </c>
      <c r="AP196" s="85">
        <v>0</v>
      </c>
      <c r="AQ196" s="85">
        <v>36.831000000000003</v>
      </c>
      <c r="AR196" s="85">
        <f t="shared" ref="AR196:AR259" si="52">ROUND(AP196*AQ196*4,0)</f>
        <v>0</v>
      </c>
      <c r="AS196" s="86">
        <f t="shared" si="39"/>
        <v>35121</v>
      </c>
      <c r="AT196" s="120">
        <f t="shared" si="40"/>
        <v>0</v>
      </c>
      <c r="AU196" s="86">
        <v>35121</v>
      </c>
      <c r="AV196" s="120">
        <f t="shared" si="41"/>
        <v>0</v>
      </c>
    </row>
    <row r="197" spans="1:48" s="73" customFormat="1" ht="13.5" customHeight="1" x14ac:dyDescent="0.2">
      <c r="A197" s="10" t="s">
        <v>35</v>
      </c>
      <c r="B197" s="14" t="s">
        <v>36</v>
      </c>
      <c r="C197" s="14" t="s">
        <v>37</v>
      </c>
      <c r="D197" s="14" t="s">
        <v>289</v>
      </c>
      <c r="E197" s="58">
        <v>305111</v>
      </c>
      <c r="F197" s="15" t="s">
        <v>290</v>
      </c>
      <c r="G197" s="15" t="s">
        <v>40</v>
      </c>
      <c r="H197" s="16">
        <v>100001300</v>
      </c>
      <c r="I197" s="62">
        <v>710002114</v>
      </c>
      <c r="J197" s="13">
        <v>305111</v>
      </c>
      <c r="K197" s="15" t="s">
        <v>48</v>
      </c>
      <c r="L197" s="12" t="s">
        <v>35</v>
      </c>
      <c r="M197" s="15" t="s">
        <v>106</v>
      </c>
      <c r="N197" s="49">
        <v>90086</v>
      </c>
      <c r="O197" s="15" t="s">
        <v>291</v>
      </c>
      <c r="P197" s="15" t="s">
        <v>292</v>
      </c>
      <c r="Q197" s="48">
        <v>508268</v>
      </c>
      <c r="R197" s="11" t="s">
        <v>45</v>
      </c>
      <c r="S197" s="120">
        <v>3371</v>
      </c>
      <c r="T197" s="85">
        <v>107.03</v>
      </c>
      <c r="U197" s="86">
        <v>6</v>
      </c>
      <c r="V197" s="123">
        <v>46.825625000000002</v>
      </c>
      <c r="W197" s="85">
        <f t="shared" si="42"/>
        <v>2248</v>
      </c>
      <c r="X197" s="86">
        <v>0</v>
      </c>
      <c r="Y197" s="85">
        <v>16.054500000000001</v>
      </c>
      <c r="Z197" s="86">
        <f t="shared" si="43"/>
        <v>0</v>
      </c>
      <c r="AA197" s="86">
        <f t="shared" si="44"/>
        <v>2248</v>
      </c>
      <c r="AB197" s="85">
        <v>122.77</v>
      </c>
      <c r="AC197" s="85">
        <v>6</v>
      </c>
      <c r="AD197" s="124">
        <f t="shared" si="45"/>
        <v>73.661999999999992</v>
      </c>
      <c r="AE197" s="86">
        <f t="shared" si="46"/>
        <v>1768</v>
      </c>
      <c r="AF197" s="85">
        <v>0</v>
      </c>
      <c r="AG197" s="85">
        <v>36.831000000000003</v>
      </c>
      <c r="AH197" s="85">
        <f t="shared" si="47"/>
        <v>0</v>
      </c>
      <c r="AI197" s="86">
        <f t="shared" si="48"/>
        <v>4016</v>
      </c>
      <c r="AJ197" s="86">
        <f t="shared" si="49"/>
        <v>645</v>
      </c>
      <c r="AK197" s="122"/>
      <c r="AL197" s="85">
        <v>122.77</v>
      </c>
      <c r="AM197" s="85">
        <v>6</v>
      </c>
      <c r="AN197" s="124">
        <f t="shared" si="50"/>
        <v>73.661999999999992</v>
      </c>
      <c r="AO197" s="86">
        <f t="shared" si="51"/>
        <v>1768</v>
      </c>
      <c r="AP197" s="85">
        <v>0</v>
      </c>
      <c r="AQ197" s="85">
        <v>36.831000000000003</v>
      </c>
      <c r="AR197" s="85">
        <f t="shared" si="52"/>
        <v>0</v>
      </c>
      <c r="AS197" s="86">
        <f t="shared" ref="AS197:AS260" si="53">+AR197+AO197+AA197</f>
        <v>4016</v>
      </c>
      <c r="AT197" s="120">
        <f t="shared" ref="AT197:AT260" si="54">+AS197-AI197</f>
        <v>0</v>
      </c>
      <c r="AU197" s="86">
        <v>4016</v>
      </c>
      <c r="AV197" s="120">
        <f t="shared" ref="AV197:AV260" si="55">+AU197-AS197</f>
        <v>0</v>
      </c>
    </row>
    <row r="198" spans="1:48" s="73" customFormat="1" ht="13.5" customHeight="1" x14ac:dyDescent="0.2">
      <c r="A198" s="10" t="s">
        <v>35</v>
      </c>
      <c r="B198" s="14" t="s">
        <v>36</v>
      </c>
      <c r="C198" s="14" t="s">
        <v>37</v>
      </c>
      <c r="D198" s="14" t="s">
        <v>333</v>
      </c>
      <c r="E198" s="58">
        <v>603147</v>
      </c>
      <c r="F198" s="15" t="s">
        <v>334</v>
      </c>
      <c r="G198" s="15" t="s">
        <v>40</v>
      </c>
      <c r="H198" s="16">
        <v>100000130</v>
      </c>
      <c r="I198" s="62">
        <v>30791863</v>
      </c>
      <c r="J198" s="13">
        <v>603147</v>
      </c>
      <c r="K198" s="15" t="s">
        <v>48</v>
      </c>
      <c r="L198" s="12" t="s">
        <v>35</v>
      </c>
      <c r="M198" s="15" t="s">
        <v>335</v>
      </c>
      <c r="N198" s="49">
        <v>81103</v>
      </c>
      <c r="O198" s="15" t="s">
        <v>336</v>
      </c>
      <c r="P198" s="15" t="s">
        <v>338</v>
      </c>
      <c r="Q198" s="48">
        <v>528595</v>
      </c>
      <c r="R198" s="11" t="s">
        <v>86</v>
      </c>
      <c r="S198" s="120">
        <v>30343</v>
      </c>
      <c r="T198" s="85">
        <v>107.03</v>
      </c>
      <c r="U198" s="86">
        <v>54</v>
      </c>
      <c r="V198" s="123">
        <v>46.825625000000002</v>
      </c>
      <c r="W198" s="85">
        <f t="shared" si="42"/>
        <v>20229</v>
      </c>
      <c r="X198" s="86">
        <v>0</v>
      </c>
      <c r="Y198" s="85">
        <v>16.054500000000001</v>
      </c>
      <c r="Z198" s="86">
        <f t="shared" si="43"/>
        <v>0</v>
      </c>
      <c r="AA198" s="86">
        <f t="shared" si="44"/>
        <v>20229</v>
      </c>
      <c r="AB198" s="85">
        <v>122.77</v>
      </c>
      <c r="AC198" s="85">
        <v>41</v>
      </c>
      <c r="AD198" s="124">
        <f t="shared" si="45"/>
        <v>73.661999999999992</v>
      </c>
      <c r="AE198" s="86">
        <f t="shared" si="46"/>
        <v>12081</v>
      </c>
      <c r="AF198" s="85">
        <v>0</v>
      </c>
      <c r="AG198" s="85">
        <v>36.831000000000003</v>
      </c>
      <c r="AH198" s="85">
        <f t="shared" si="47"/>
        <v>0</v>
      </c>
      <c r="AI198" s="86">
        <f t="shared" si="48"/>
        <v>32310</v>
      </c>
      <c r="AJ198" s="86">
        <f t="shared" si="49"/>
        <v>1967</v>
      </c>
      <c r="AK198" s="122"/>
      <c r="AL198" s="85">
        <v>122.77</v>
      </c>
      <c r="AM198" s="85">
        <v>41</v>
      </c>
      <c r="AN198" s="124">
        <f t="shared" si="50"/>
        <v>73.661999999999992</v>
      </c>
      <c r="AO198" s="86">
        <f t="shared" si="51"/>
        <v>12081</v>
      </c>
      <c r="AP198" s="85">
        <v>0</v>
      </c>
      <c r="AQ198" s="85">
        <v>36.831000000000003</v>
      </c>
      <c r="AR198" s="85">
        <f t="shared" si="52"/>
        <v>0</v>
      </c>
      <c r="AS198" s="86">
        <f t="shared" si="53"/>
        <v>32310</v>
      </c>
      <c r="AT198" s="120">
        <f t="shared" si="54"/>
        <v>0</v>
      </c>
      <c r="AU198" s="86">
        <v>32310</v>
      </c>
      <c r="AV198" s="120">
        <f t="shared" si="55"/>
        <v>0</v>
      </c>
    </row>
    <row r="199" spans="1:48" s="73" customFormat="1" ht="13.5" customHeight="1" x14ac:dyDescent="0.2">
      <c r="A199" s="10" t="s">
        <v>35</v>
      </c>
      <c r="B199" s="14" t="s">
        <v>36</v>
      </c>
      <c r="C199" s="14" t="s">
        <v>37</v>
      </c>
      <c r="D199" s="14" t="s">
        <v>394</v>
      </c>
      <c r="E199" s="58">
        <v>603317</v>
      </c>
      <c r="F199" s="15" t="s">
        <v>395</v>
      </c>
      <c r="G199" s="15" t="s">
        <v>40</v>
      </c>
      <c r="H199" s="16">
        <v>100000512</v>
      </c>
      <c r="I199" s="62">
        <v>710000863</v>
      </c>
      <c r="J199" s="13">
        <v>31785221</v>
      </c>
      <c r="K199" s="15" t="s">
        <v>105</v>
      </c>
      <c r="L199" s="12" t="s">
        <v>35</v>
      </c>
      <c r="M199" s="15" t="s">
        <v>396</v>
      </c>
      <c r="N199" s="49">
        <v>83102</v>
      </c>
      <c r="O199" s="15" t="s">
        <v>397</v>
      </c>
      <c r="P199" s="15" t="s">
        <v>403</v>
      </c>
      <c r="Q199" s="48">
        <v>529346</v>
      </c>
      <c r="R199" s="11" t="s">
        <v>45</v>
      </c>
      <c r="S199" s="120">
        <v>18543</v>
      </c>
      <c r="T199" s="85">
        <v>107.03</v>
      </c>
      <c r="U199" s="86">
        <v>33</v>
      </c>
      <c r="V199" s="123">
        <v>46.825625000000002</v>
      </c>
      <c r="W199" s="85">
        <f t="shared" si="42"/>
        <v>12362</v>
      </c>
      <c r="X199" s="86">
        <v>0</v>
      </c>
      <c r="Y199" s="85">
        <v>16.054500000000001</v>
      </c>
      <c r="Z199" s="86">
        <f t="shared" si="43"/>
        <v>0</v>
      </c>
      <c r="AA199" s="86">
        <f t="shared" si="44"/>
        <v>12362</v>
      </c>
      <c r="AB199" s="85">
        <v>122.77</v>
      </c>
      <c r="AC199" s="85">
        <v>27</v>
      </c>
      <c r="AD199" s="124">
        <f t="shared" si="45"/>
        <v>73.661999999999992</v>
      </c>
      <c r="AE199" s="86">
        <f t="shared" si="46"/>
        <v>7955</v>
      </c>
      <c r="AF199" s="85">
        <v>0</v>
      </c>
      <c r="AG199" s="85">
        <v>36.831000000000003</v>
      </c>
      <c r="AH199" s="85">
        <f t="shared" si="47"/>
        <v>0</v>
      </c>
      <c r="AI199" s="86">
        <f t="shared" si="48"/>
        <v>20317</v>
      </c>
      <c r="AJ199" s="86">
        <f t="shared" si="49"/>
        <v>1774</v>
      </c>
      <c r="AK199" s="122"/>
      <c r="AL199" s="85">
        <v>122.77</v>
      </c>
      <c r="AM199" s="85">
        <v>27</v>
      </c>
      <c r="AN199" s="124">
        <f t="shared" si="50"/>
        <v>73.661999999999992</v>
      </c>
      <c r="AO199" s="86">
        <f t="shared" si="51"/>
        <v>7955</v>
      </c>
      <c r="AP199" s="85">
        <v>0</v>
      </c>
      <c r="AQ199" s="85">
        <v>36.831000000000003</v>
      </c>
      <c r="AR199" s="85">
        <f t="shared" si="52"/>
        <v>0</v>
      </c>
      <c r="AS199" s="86">
        <f t="shared" si="53"/>
        <v>20317</v>
      </c>
      <c r="AT199" s="120">
        <f t="shared" si="54"/>
        <v>0</v>
      </c>
      <c r="AU199" s="86">
        <v>20317</v>
      </c>
      <c r="AV199" s="120">
        <f t="shared" si="55"/>
        <v>0</v>
      </c>
    </row>
    <row r="200" spans="1:48" s="73" customFormat="1" ht="13.5" customHeight="1" x14ac:dyDescent="0.2">
      <c r="A200" s="10" t="s">
        <v>35</v>
      </c>
      <c r="B200" s="14" t="s">
        <v>36</v>
      </c>
      <c r="C200" s="14" t="s">
        <v>37</v>
      </c>
      <c r="D200" s="14" t="s">
        <v>481</v>
      </c>
      <c r="E200" s="58">
        <v>603201</v>
      </c>
      <c r="F200" s="15" t="s">
        <v>482</v>
      </c>
      <c r="G200" s="15" t="s">
        <v>40</v>
      </c>
      <c r="H200" s="16">
        <v>100000941</v>
      </c>
      <c r="I200" s="62">
        <v>710001185</v>
      </c>
      <c r="J200" s="13">
        <v>603201</v>
      </c>
      <c r="K200" s="15" t="s">
        <v>48</v>
      </c>
      <c r="L200" s="12" t="s">
        <v>35</v>
      </c>
      <c r="M200" s="15" t="s">
        <v>474</v>
      </c>
      <c r="N200" s="49">
        <v>85104</v>
      </c>
      <c r="O200" s="15" t="s">
        <v>483</v>
      </c>
      <c r="P200" s="15" t="s">
        <v>489</v>
      </c>
      <c r="Q200" s="48">
        <v>529460</v>
      </c>
      <c r="R200" s="11" t="s">
        <v>45</v>
      </c>
      <c r="S200" s="120">
        <v>23600</v>
      </c>
      <c r="T200" s="85">
        <v>107.03</v>
      </c>
      <c r="U200" s="86">
        <v>42</v>
      </c>
      <c r="V200" s="123">
        <v>46.825625000000002</v>
      </c>
      <c r="W200" s="85">
        <f t="shared" si="42"/>
        <v>15733</v>
      </c>
      <c r="X200" s="86">
        <v>0</v>
      </c>
      <c r="Y200" s="85">
        <v>16.054500000000001</v>
      </c>
      <c r="Z200" s="86">
        <f t="shared" si="43"/>
        <v>0</v>
      </c>
      <c r="AA200" s="86">
        <f t="shared" si="44"/>
        <v>15733</v>
      </c>
      <c r="AB200" s="85">
        <v>122.77</v>
      </c>
      <c r="AC200" s="85">
        <v>39</v>
      </c>
      <c r="AD200" s="124">
        <f t="shared" si="45"/>
        <v>73.661999999999992</v>
      </c>
      <c r="AE200" s="86">
        <f t="shared" si="46"/>
        <v>11491</v>
      </c>
      <c r="AF200" s="85">
        <v>0</v>
      </c>
      <c r="AG200" s="85">
        <v>36.831000000000003</v>
      </c>
      <c r="AH200" s="85">
        <f t="shared" si="47"/>
        <v>0</v>
      </c>
      <c r="AI200" s="86">
        <f t="shared" si="48"/>
        <v>27224</v>
      </c>
      <c r="AJ200" s="86">
        <f t="shared" si="49"/>
        <v>3624</v>
      </c>
      <c r="AK200" s="122"/>
      <c r="AL200" s="85">
        <v>122.77</v>
      </c>
      <c r="AM200" s="85">
        <v>39</v>
      </c>
      <c r="AN200" s="124">
        <f t="shared" si="50"/>
        <v>73.661999999999992</v>
      </c>
      <c r="AO200" s="86">
        <f t="shared" si="51"/>
        <v>11491</v>
      </c>
      <c r="AP200" s="85">
        <v>0</v>
      </c>
      <c r="AQ200" s="85">
        <v>36.831000000000003</v>
      </c>
      <c r="AR200" s="85">
        <f t="shared" si="52"/>
        <v>0</v>
      </c>
      <c r="AS200" s="86">
        <f t="shared" si="53"/>
        <v>27224</v>
      </c>
      <c r="AT200" s="120">
        <f t="shared" si="54"/>
        <v>0</v>
      </c>
      <c r="AU200" s="86">
        <v>27224</v>
      </c>
      <c r="AV200" s="120">
        <f t="shared" si="55"/>
        <v>0</v>
      </c>
    </row>
    <row r="201" spans="1:48" s="73" customFormat="1" ht="13.5" customHeight="1" x14ac:dyDescent="0.2">
      <c r="A201" s="10" t="s">
        <v>35</v>
      </c>
      <c r="B201" s="14" t="s">
        <v>36</v>
      </c>
      <c r="C201" s="14" t="s">
        <v>37</v>
      </c>
      <c r="D201" s="14" t="s">
        <v>432</v>
      </c>
      <c r="E201" s="58">
        <v>603406</v>
      </c>
      <c r="F201" s="15" t="s">
        <v>433</v>
      </c>
      <c r="G201" s="15" t="s">
        <v>40</v>
      </c>
      <c r="H201" s="16">
        <v>100000695</v>
      </c>
      <c r="I201" s="62">
        <v>710000910</v>
      </c>
      <c r="J201" s="13">
        <v>603406</v>
      </c>
      <c r="K201" s="15" t="s">
        <v>48</v>
      </c>
      <c r="L201" s="12" t="s">
        <v>35</v>
      </c>
      <c r="M201" s="15" t="s">
        <v>428</v>
      </c>
      <c r="N201" s="49">
        <v>84102</v>
      </c>
      <c r="O201" s="15" t="s">
        <v>434</v>
      </c>
      <c r="P201" s="15" t="s">
        <v>441</v>
      </c>
      <c r="Q201" s="48">
        <v>529389</v>
      </c>
      <c r="R201" s="11" t="s">
        <v>45</v>
      </c>
      <c r="S201" s="120">
        <v>11800</v>
      </c>
      <c r="T201" s="85">
        <v>107.03</v>
      </c>
      <c r="U201" s="86">
        <v>21</v>
      </c>
      <c r="V201" s="123">
        <v>46.825625000000002</v>
      </c>
      <c r="W201" s="85">
        <f t="shared" si="42"/>
        <v>7867</v>
      </c>
      <c r="X201" s="86">
        <v>0</v>
      </c>
      <c r="Y201" s="85">
        <v>16.054500000000001</v>
      </c>
      <c r="Z201" s="86">
        <f t="shared" si="43"/>
        <v>0</v>
      </c>
      <c r="AA201" s="86">
        <f t="shared" si="44"/>
        <v>7867</v>
      </c>
      <c r="AB201" s="85">
        <v>122.77</v>
      </c>
      <c r="AC201" s="85">
        <v>38</v>
      </c>
      <c r="AD201" s="124">
        <f t="shared" si="45"/>
        <v>73.661999999999992</v>
      </c>
      <c r="AE201" s="86">
        <f t="shared" si="46"/>
        <v>11197</v>
      </c>
      <c r="AF201" s="85">
        <v>0</v>
      </c>
      <c r="AG201" s="85">
        <v>36.831000000000003</v>
      </c>
      <c r="AH201" s="85">
        <f t="shared" si="47"/>
        <v>0</v>
      </c>
      <c r="AI201" s="86">
        <f t="shared" si="48"/>
        <v>19064</v>
      </c>
      <c r="AJ201" s="86">
        <f t="shared" si="49"/>
        <v>7264</v>
      </c>
      <c r="AK201" s="122"/>
      <c r="AL201" s="85">
        <v>122.77</v>
      </c>
      <c r="AM201" s="85">
        <v>38</v>
      </c>
      <c r="AN201" s="124">
        <f t="shared" si="50"/>
        <v>73.661999999999992</v>
      </c>
      <c r="AO201" s="86">
        <f t="shared" si="51"/>
        <v>11197</v>
      </c>
      <c r="AP201" s="85">
        <v>0</v>
      </c>
      <c r="AQ201" s="85">
        <v>36.831000000000003</v>
      </c>
      <c r="AR201" s="85">
        <f t="shared" si="52"/>
        <v>0</v>
      </c>
      <c r="AS201" s="86">
        <f t="shared" si="53"/>
        <v>19064</v>
      </c>
      <c r="AT201" s="120">
        <f t="shared" si="54"/>
        <v>0</v>
      </c>
      <c r="AU201" s="86">
        <v>19064</v>
      </c>
      <c r="AV201" s="120">
        <f t="shared" si="55"/>
        <v>0</v>
      </c>
    </row>
    <row r="202" spans="1:48" s="73" customFormat="1" ht="13.5" customHeight="1" x14ac:dyDescent="0.2">
      <c r="A202" s="10" t="s">
        <v>35</v>
      </c>
      <c r="B202" s="14" t="s">
        <v>36</v>
      </c>
      <c r="C202" s="14" t="s">
        <v>37</v>
      </c>
      <c r="D202" s="14" t="s">
        <v>333</v>
      </c>
      <c r="E202" s="58">
        <v>603147</v>
      </c>
      <c r="F202" s="15" t="s">
        <v>334</v>
      </c>
      <c r="G202" s="15" t="s">
        <v>40</v>
      </c>
      <c r="H202" s="16">
        <v>100000132</v>
      </c>
      <c r="I202" s="62">
        <v>710000090</v>
      </c>
      <c r="J202" s="13">
        <v>603147</v>
      </c>
      <c r="K202" s="15" t="s">
        <v>48</v>
      </c>
      <c r="L202" s="12" t="s">
        <v>35</v>
      </c>
      <c r="M202" s="15" t="s">
        <v>335</v>
      </c>
      <c r="N202" s="49">
        <v>81107</v>
      </c>
      <c r="O202" s="15" t="s">
        <v>336</v>
      </c>
      <c r="P202" s="15" t="s">
        <v>353</v>
      </c>
      <c r="Q202" s="48">
        <v>528595</v>
      </c>
      <c r="R202" s="11" t="s">
        <v>45</v>
      </c>
      <c r="S202" s="120">
        <v>13486</v>
      </c>
      <c r="T202" s="85">
        <v>107.03</v>
      </c>
      <c r="U202" s="86">
        <v>24</v>
      </c>
      <c r="V202" s="123">
        <v>46.825625000000002</v>
      </c>
      <c r="W202" s="85">
        <f t="shared" si="42"/>
        <v>8991</v>
      </c>
      <c r="X202" s="86">
        <v>0</v>
      </c>
      <c r="Y202" s="85">
        <v>16.054500000000001</v>
      </c>
      <c r="Z202" s="86">
        <f t="shared" si="43"/>
        <v>0</v>
      </c>
      <c r="AA202" s="86">
        <f t="shared" si="44"/>
        <v>8991</v>
      </c>
      <c r="AB202" s="85">
        <v>122.77</v>
      </c>
      <c r="AC202" s="85">
        <v>17</v>
      </c>
      <c r="AD202" s="124">
        <f t="shared" si="45"/>
        <v>73.661999999999992</v>
      </c>
      <c r="AE202" s="86">
        <f t="shared" si="46"/>
        <v>5009</v>
      </c>
      <c r="AF202" s="85">
        <v>0</v>
      </c>
      <c r="AG202" s="85">
        <v>36.831000000000003</v>
      </c>
      <c r="AH202" s="85">
        <f t="shared" si="47"/>
        <v>0</v>
      </c>
      <c r="AI202" s="86">
        <f t="shared" si="48"/>
        <v>14000</v>
      </c>
      <c r="AJ202" s="86">
        <f t="shared" si="49"/>
        <v>514</v>
      </c>
      <c r="AK202" s="122"/>
      <c r="AL202" s="85">
        <v>122.77</v>
      </c>
      <c r="AM202" s="85">
        <v>17</v>
      </c>
      <c r="AN202" s="124">
        <f t="shared" si="50"/>
        <v>73.661999999999992</v>
      </c>
      <c r="AO202" s="86">
        <f t="shared" si="51"/>
        <v>5009</v>
      </c>
      <c r="AP202" s="85">
        <v>0</v>
      </c>
      <c r="AQ202" s="85">
        <v>36.831000000000003</v>
      </c>
      <c r="AR202" s="85">
        <f t="shared" si="52"/>
        <v>0</v>
      </c>
      <c r="AS202" s="86">
        <f t="shared" si="53"/>
        <v>14000</v>
      </c>
      <c r="AT202" s="120">
        <f t="shared" si="54"/>
        <v>0</v>
      </c>
      <c r="AU202" s="86">
        <v>14000</v>
      </c>
      <c r="AV202" s="120">
        <f t="shared" si="55"/>
        <v>0</v>
      </c>
    </row>
    <row r="203" spans="1:48" s="73" customFormat="1" ht="13.5" customHeight="1" x14ac:dyDescent="0.2">
      <c r="A203" s="10" t="s">
        <v>35</v>
      </c>
      <c r="B203" s="14" t="s">
        <v>36</v>
      </c>
      <c r="C203" s="14" t="s">
        <v>37</v>
      </c>
      <c r="D203" s="14" t="s">
        <v>411</v>
      </c>
      <c r="E203" s="58">
        <v>304557</v>
      </c>
      <c r="F203" s="15" t="s">
        <v>412</v>
      </c>
      <c r="G203" s="15" t="s">
        <v>40</v>
      </c>
      <c r="H203" s="16">
        <v>100000571</v>
      </c>
      <c r="I203" s="62">
        <v>31810420</v>
      </c>
      <c r="J203" s="13">
        <v>304557</v>
      </c>
      <c r="K203" s="15" t="s">
        <v>48</v>
      </c>
      <c r="L203" s="12" t="s">
        <v>35</v>
      </c>
      <c r="M203" s="15" t="s">
        <v>396</v>
      </c>
      <c r="N203" s="49">
        <v>83106</v>
      </c>
      <c r="O203" s="15" t="s">
        <v>413</v>
      </c>
      <c r="P203" s="15" t="s">
        <v>415</v>
      </c>
      <c r="Q203" s="48">
        <v>529354</v>
      </c>
      <c r="R203" s="11" t="s">
        <v>86</v>
      </c>
      <c r="S203" s="120">
        <v>24724</v>
      </c>
      <c r="T203" s="85">
        <v>107.03</v>
      </c>
      <c r="U203" s="86">
        <v>44</v>
      </c>
      <c r="V203" s="123">
        <v>46.825625000000002</v>
      </c>
      <c r="W203" s="85">
        <f t="shared" si="42"/>
        <v>16483</v>
      </c>
      <c r="X203" s="86">
        <v>0</v>
      </c>
      <c r="Y203" s="85">
        <v>16.054500000000001</v>
      </c>
      <c r="Z203" s="86">
        <f t="shared" si="43"/>
        <v>0</v>
      </c>
      <c r="AA203" s="86">
        <f t="shared" si="44"/>
        <v>16483</v>
      </c>
      <c r="AB203" s="85">
        <v>122.77</v>
      </c>
      <c r="AC203" s="85">
        <v>42</v>
      </c>
      <c r="AD203" s="124">
        <f t="shared" si="45"/>
        <v>73.661999999999992</v>
      </c>
      <c r="AE203" s="86">
        <f t="shared" si="46"/>
        <v>12375</v>
      </c>
      <c r="AF203" s="85">
        <v>0</v>
      </c>
      <c r="AG203" s="85">
        <v>36.831000000000003</v>
      </c>
      <c r="AH203" s="85">
        <f t="shared" si="47"/>
        <v>0</v>
      </c>
      <c r="AI203" s="86">
        <f t="shared" si="48"/>
        <v>28858</v>
      </c>
      <c r="AJ203" s="86">
        <f t="shared" si="49"/>
        <v>4134</v>
      </c>
      <c r="AK203" s="122"/>
      <c r="AL203" s="85">
        <v>122.77</v>
      </c>
      <c r="AM203" s="85">
        <v>42</v>
      </c>
      <c r="AN203" s="124">
        <f t="shared" si="50"/>
        <v>73.661999999999992</v>
      </c>
      <c r="AO203" s="86">
        <f t="shared" si="51"/>
        <v>12375</v>
      </c>
      <c r="AP203" s="85">
        <v>0</v>
      </c>
      <c r="AQ203" s="85">
        <v>36.831000000000003</v>
      </c>
      <c r="AR203" s="85">
        <f t="shared" si="52"/>
        <v>0</v>
      </c>
      <c r="AS203" s="86">
        <f t="shared" si="53"/>
        <v>28858</v>
      </c>
      <c r="AT203" s="120">
        <f t="shared" si="54"/>
        <v>0</v>
      </c>
      <c r="AU203" s="86">
        <v>28858</v>
      </c>
      <c r="AV203" s="120">
        <f t="shared" si="55"/>
        <v>0</v>
      </c>
    </row>
    <row r="204" spans="1:48" s="73" customFormat="1" ht="13.5" customHeight="1" x14ac:dyDescent="0.2">
      <c r="A204" s="10" t="s">
        <v>35</v>
      </c>
      <c r="B204" s="14" t="s">
        <v>36</v>
      </c>
      <c r="C204" s="14" t="s">
        <v>37</v>
      </c>
      <c r="D204" s="14" t="s">
        <v>394</v>
      </c>
      <c r="E204" s="58">
        <v>603317</v>
      </c>
      <c r="F204" s="15" t="s">
        <v>395</v>
      </c>
      <c r="G204" s="15" t="s">
        <v>40</v>
      </c>
      <c r="H204" s="16">
        <v>100000514</v>
      </c>
      <c r="I204" s="62">
        <v>710034466</v>
      </c>
      <c r="J204" s="13">
        <v>31768873</v>
      </c>
      <c r="K204" s="15" t="s">
        <v>105</v>
      </c>
      <c r="L204" s="12" t="s">
        <v>35</v>
      </c>
      <c r="M204" s="15" t="s">
        <v>396</v>
      </c>
      <c r="N204" s="49">
        <v>83102</v>
      </c>
      <c r="O204" s="15" t="s">
        <v>397</v>
      </c>
      <c r="P204" s="15" t="s">
        <v>410</v>
      </c>
      <c r="Q204" s="48">
        <v>529346</v>
      </c>
      <c r="R204" s="11" t="s">
        <v>45</v>
      </c>
      <c r="S204" s="120">
        <v>16857</v>
      </c>
      <c r="T204" s="85">
        <v>107.03</v>
      </c>
      <c r="U204" s="86">
        <v>30</v>
      </c>
      <c r="V204" s="123">
        <v>46.825625000000002</v>
      </c>
      <c r="W204" s="85">
        <f t="shared" si="42"/>
        <v>11238</v>
      </c>
      <c r="X204" s="86">
        <v>0</v>
      </c>
      <c r="Y204" s="85">
        <v>16.054500000000001</v>
      </c>
      <c r="Z204" s="86">
        <f t="shared" si="43"/>
        <v>0</v>
      </c>
      <c r="AA204" s="86">
        <f t="shared" si="44"/>
        <v>11238</v>
      </c>
      <c r="AB204" s="85">
        <v>122.77</v>
      </c>
      <c r="AC204" s="85">
        <v>37</v>
      </c>
      <c r="AD204" s="124">
        <f t="shared" si="45"/>
        <v>73.661999999999992</v>
      </c>
      <c r="AE204" s="86">
        <f t="shared" si="46"/>
        <v>10902</v>
      </c>
      <c r="AF204" s="85">
        <v>0</v>
      </c>
      <c r="AG204" s="85">
        <v>36.831000000000003</v>
      </c>
      <c r="AH204" s="85">
        <f t="shared" si="47"/>
        <v>0</v>
      </c>
      <c r="AI204" s="86">
        <f t="shared" si="48"/>
        <v>22140</v>
      </c>
      <c r="AJ204" s="86">
        <f t="shared" si="49"/>
        <v>5283</v>
      </c>
      <c r="AK204" s="122"/>
      <c r="AL204" s="85">
        <v>122.77</v>
      </c>
      <c r="AM204" s="85">
        <v>37</v>
      </c>
      <c r="AN204" s="124">
        <f t="shared" si="50"/>
        <v>73.661999999999992</v>
      </c>
      <c r="AO204" s="86">
        <f t="shared" si="51"/>
        <v>10902</v>
      </c>
      <c r="AP204" s="85">
        <v>0</v>
      </c>
      <c r="AQ204" s="85">
        <v>36.831000000000003</v>
      </c>
      <c r="AR204" s="85">
        <f t="shared" si="52"/>
        <v>0</v>
      </c>
      <c r="AS204" s="86">
        <f t="shared" si="53"/>
        <v>22140</v>
      </c>
      <c r="AT204" s="120">
        <f t="shared" si="54"/>
        <v>0</v>
      </c>
      <c r="AU204" s="86">
        <v>22140</v>
      </c>
      <c r="AV204" s="120">
        <f t="shared" si="55"/>
        <v>0</v>
      </c>
    </row>
    <row r="205" spans="1:48" s="73" customFormat="1" ht="13.5" customHeight="1" x14ac:dyDescent="0.2">
      <c r="A205" s="10" t="s">
        <v>35</v>
      </c>
      <c r="B205" s="14" t="s">
        <v>36</v>
      </c>
      <c r="C205" s="14" t="s">
        <v>37</v>
      </c>
      <c r="D205" s="14" t="s">
        <v>333</v>
      </c>
      <c r="E205" s="58">
        <v>603147</v>
      </c>
      <c r="F205" s="15" t="s">
        <v>334</v>
      </c>
      <c r="G205" s="15" t="s">
        <v>40</v>
      </c>
      <c r="H205" s="16">
        <v>100000135</v>
      </c>
      <c r="I205" s="62">
        <v>30791871</v>
      </c>
      <c r="J205" s="13">
        <v>603147</v>
      </c>
      <c r="K205" s="15" t="s">
        <v>48</v>
      </c>
      <c r="L205" s="12" t="s">
        <v>35</v>
      </c>
      <c r="M205" s="15" t="s">
        <v>335</v>
      </c>
      <c r="N205" s="49">
        <v>81106</v>
      </c>
      <c r="O205" s="15" t="s">
        <v>336</v>
      </c>
      <c r="P205" s="15" t="s">
        <v>339</v>
      </c>
      <c r="Q205" s="48">
        <v>528595</v>
      </c>
      <c r="R205" s="11" t="s">
        <v>86</v>
      </c>
      <c r="S205" s="120">
        <v>10676</v>
      </c>
      <c r="T205" s="85">
        <v>107.03</v>
      </c>
      <c r="U205" s="86">
        <v>19</v>
      </c>
      <c r="V205" s="123">
        <v>46.825625000000002</v>
      </c>
      <c r="W205" s="85">
        <f t="shared" si="42"/>
        <v>7117</v>
      </c>
      <c r="X205" s="86">
        <v>0</v>
      </c>
      <c r="Y205" s="85">
        <v>16.054500000000001</v>
      </c>
      <c r="Z205" s="86">
        <f t="shared" si="43"/>
        <v>0</v>
      </c>
      <c r="AA205" s="86">
        <f t="shared" si="44"/>
        <v>7117</v>
      </c>
      <c r="AB205" s="85">
        <v>122.77</v>
      </c>
      <c r="AC205" s="85">
        <v>29</v>
      </c>
      <c r="AD205" s="124">
        <f t="shared" si="45"/>
        <v>73.661999999999992</v>
      </c>
      <c r="AE205" s="86">
        <f t="shared" si="46"/>
        <v>8545</v>
      </c>
      <c r="AF205" s="85">
        <v>0</v>
      </c>
      <c r="AG205" s="85">
        <v>36.831000000000003</v>
      </c>
      <c r="AH205" s="85">
        <f t="shared" si="47"/>
        <v>0</v>
      </c>
      <c r="AI205" s="86">
        <f t="shared" si="48"/>
        <v>15662</v>
      </c>
      <c r="AJ205" s="86">
        <f t="shared" si="49"/>
        <v>4986</v>
      </c>
      <c r="AK205" s="122"/>
      <c r="AL205" s="85">
        <v>122.77</v>
      </c>
      <c r="AM205" s="85">
        <v>29</v>
      </c>
      <c r="AN205" s="124">
        <f t="shared" si="50"/>
        <v>73.661999999999992</v>
      </c>
      <c r="AO205" s="86">
        <f t="shared" si="51"/>
        <v>8545</v>
      </c>
      <c r="AP205" s="85">
        <v>0</v>
      </c>
      <c r="AQ205" s="85">
        <v>36.831000000000003</v>
      </c>
      <c r="AR205" s="85">
        <f t="shared" si="52"/>
        <v>0</v>
      </c>
      <c r="AS205" s="86">
        <f t="shared" si="53"/>
        <v>15662</v>
      </c>
      <c r="AT205" s="120">
        <f t="shared" si="54"/>
        <v>0</v>
      </c>
      <c r="AU205" s="86">
        <v>15662</v>
      </c>
      <c r="AV205" s="120">
        <f t="shared" si="55"/>
        <v>0</v>
      </c>
    </row>
    <row r="206" spans="1:48" s="73" customFormat="1" ht="13.5" customHeight="1" x14ac:dyDescent="0.2">
      <c r="A206" s="10" t="s">
        <v>35</v>
      </c>
      <c r="B206" s="14" t="s">
        <v>36</v>
      </c>
      <c r="C206" s="14" t="s">
        <v>37</v>
      </c>
      <c r="D206" s="14" t="s">
        <v>477</v>
      </c>
      <c r="E206" s="58">
        <v>304603</v>
      </c>
      <c r="F206" s="15" t="s">
        <v>478</v>
      </c>
      <c r="G206" s="15" t="s">
        <v>40</v>
      </c>
      <c r="H206" s="16">
        <v>100000813</v>
      </c>
      <c r="I206" s="62">
        <v>710034563</v>
      </c>
      <c r="J206" s="13">
        <v>31754945</v>
      </c>
      <c r="K206" s="15" t="s">
        <v>105</v>
      </c>
      <c r="L206" s="12" t="s">
        <v>35</v>
      </c>
      <c r="M206" s="15" t="s">
        <v>474</v>
      </c>
      <c r="N206" s="49">
        <v>85110</v>
      </c>
      <c r="O206" s="15" t="s">
        <v>479</v>
      </c>
      <c r="P206" s="15" t="s">
        <v>480</v>
      </c>
      <c r="Q206" s="48">
        <v>529443</v>
      </c>
      <c r="R206" s="11" t="s">
        <v>45</v>
      </c>
      <c r="S206" s="120">
        <v>23600</v>
      </c>
      <c r="T206" s="85">
        <v>107.03</v>
      </c>
      <c r="U206" s="86">
        <v>42</v>
      </c>
      <c r="V206" s="123">
        <v>46.825625000000002</v>
      </c>
      <c r="W206" s="85">
        <f t="shared" si="42"/>
        <v>15733</v>
      </c>
      <c r="X206" s="86">
        <v>0</v>
      </c>
      <c r="Y206" s="85">
        <v>16.054500000000001</v>
      </c>
      <c r="Z206" s="86">
        <f t="shared" si="43"/>
        <v>0</v>
      </c>
      <c r="AA206" s="86">
        <f t="shared" si="44"/>
        <v>15733</v>
      </c>
      <c r="AB206" s="85">
        <v>122.77</v>
      </c>
      <c r="AC206" s="85">
        <v>45</v>
      </c>
      <c r="AD206" s="124">
        <f t="shared" si="45"/>
        <v>73.661999999999992</v>
      </c>
      <c r="AE206" s="86">
        <f t="shared" si="46"/>
        <v>13259</v>
      </c>
      <c r="AF206" s="85">
        <v>0</v>
      </c>
      <c r="AG206" s="85">
        <v>36.831000000000003</v>
      </c>
      <c r="AH206" s="85">
        <f t="shared" si="47"/>
        <v>0</v>
      </c>
      <c r="AI206" s="86">
        <f t="shared" si="48"/>
        <v>28992</v>
      </c>
      <c r="AJ206" s="86">
        <f t="shared" si="49"/>
        <v>5392</v>
      </c>
      <c r="AK206" s="122"/>
      <c r="AL206" s="85">
        <v>122.77</v>
      </c>
      <c r="AM206" s="85">
        <v>45</v>
      </c>
      <c r="AN206" s="124">
        <f t="shared" si="50"/>
        <v>73.661999999999992</v>
      </c>
      <c r="AO206" s="86">
        <f t="shared" si="51"/>
        <v>13259</v>
      </c>
      <c r="AP206" s="85">
        <v>0</v>
      </c>
      <c r="AQ206" s="85">
        <v>36.831000000000003</v>
      </c>
      <c r="AR206" s="85">
        <f t="shared" si="52"/>
        <v>0</v>
      </c>
      <c r="AS206" s="86">
        <f t="shared" si="53"/>
        <v>28992</v>
      </c>
      <c r="AT206" s="120">
        <f t="shared" si="54"/>
        <v>0</v>
      </c>
      <c r="AU206" s="86">
        <v>28992</v>
      </c>
      <c r="AV206" s="120">
        <f t="shared" si="55"/>
        <v>0</v>
      </c>
    </row>
    <row r="207" spans="1:48" s="73" customFormat="1" ht="13.5" customHeight="1" x14ac:dyDescent="0.2">
      <c r="A207" s="10" t="s">
        <v>35</v>
      </c>
      <c r="B207" s="14" t="s">
        <v>36</v>
      </c>
      <c r="C207" s="14" t="s">
        <v>37</v>
      </c>
      <c r="D207" s="14" t="s">
        <v>481</v>
      </c>
      <c r="E207" s="58">
        <v>603201</v>
      </c>
      <c r="F207" s="15" t="s">
        <v>482</v>
      </c>
      <c r="G207" s="15" t="s">
        <v>40</v>
      </c>
      <c r="H207" s="16">
        <v>100016897</v>
      </c>
      <c r="I207" s="62">
        <v>710256345</v>
      </c>
      <c r="J207" s="13">
        <v>710034725</v>
      </c>
      <c r="K207" s="15" t="s">
        <v>48</v>
      </c>
      <c r="L207" s="12" t="s">
        <v>35</v>
      </c>
      <c r="M207" s="15" t="s">
        <v>474</v>
      </c>
      <c r="N207" s="49">
        <v>85101</v>
      </c>
      <c r="O207" s="15" t="s">
        <v>483</v>
      </c>
      <c r="P207" s="15" t="s">
        <v>485</v>
      </c>
      <c r="Q207" s="48">
        <v>529460</v>
      </c>
      <c r="R207" s="11" t="s">
        <v>45</v>
      </c>
      <c r="S207" s="120">
        <v>20229</v>
      </c>
      <c r="T207" s="85">
        <v>107.03</v>
      </c>
      <c r="U207" s="86">
        <v>36</v>
      </c>
      <c r="V207" s="123">
        <v>46.825625000000002</v>
      </c>
      <c r="W207" s="85">
        <f t="shared" si="42"/>
        <v>13486</v>
      </c>
      <c r="X207" s="86">
        <v>0</v>
      </c>
      <c r="Y207" s="85">
        <v>16.054500000000001</v>
      </c>
      <c r="Z207" s="86">
        <f t="shared" si="43"/>
        <v>0</v>
      </c>
      <c r="AA207" s="86">
        <f t="shared" si="44"/>
        <v>13486</v>
      </c>
      <c r="AB207" s="85">
        <v>122.77</v>
      </c>
      <c r="AC207" s="85">
        <v>45</v>
      </c>
      <c r="AD207" s="124">
        <f t="shared" si="45"/>
        <v>73.661999999999992</v>
      </c>
      <c r="AE207" s="86">
        <f t="shared" si="46"/>
        <v>13259</v>
      </c>
      <c r="AF207" s="85">
        <v>0</v>
      </c>
      <c r="AG207" s="85">
        <v>36.831000000000003</v>
      </c>
      <c r="AH207" s="85">
        <f t="shared" si="47"/>
        <v>0</v>
      </c>
      <c r="AI207" s="86">
        <f t="shared" si="48"/>
        <v>26745</v>
      </c>
      <c r="AJ207" s="86">
        <f t="shared" si="49"/>
        <v>6516</v>
      </c>
      <c r="AK207" s="122"/>
      <c r="AL207" s="85">
        <v>122.77</v>
      </c>
      <c r="AM207" s="85">
        <v>45</v>
      </c>
      <c r="AN207" s="124">
        <f t="shared" si="50"/>
        <v>73.661999999999992</v>
      </c>
      <c r="AO207" s="86">
        <f t="shared" si="51"/>
        <v>13259</v>
      </c>
      <c r="AP207" s="85">
        <v>0</v>
      </c>
      <c r="AQ207" s="85">
        <v>36.831000000000003</v>
      </c>
      <c r="AR207" s="85">
        <f t="shared" si="52"/>
        <v>0</v>
      </c>
      <c r="AS207" s="86">
        <f t="shared" si="53"/>
        <v>26745</v>
      </c>
      <c r="AT207" s="120">
        <f t="shared" si="54"/>
        <v>0</v>
      </c>
      <c r="AU207" s="86">
        <v>26745</v>
      </c>
      <c r="AV207" s="120">
        <f t="shared" si="55"/>
        <v>0</v>
      </c>
    </row>
    <row r="208" spans="1:48" s="73" customFormat="1" ht="13.5" customHeight="1" x14ac:dyDescent="0.2">
      <c r="A208" s="10" t="s">
        <v>35</v>
      </c>
      <c r="B208" s="14" t="s">
        <v>36</v>
      </c>
      <c r="C208" s="14" t="s">
        <v>37</v>
      </c>
      <c r="D208" s="14" t="s">
        <v>297</v>
      </c>
      <c r="E208" s="58">
        <v>305138</v>
      </c>
      <c r="F208" s="15" t="s">
        <v>298</v>
      </c>
      <c r="G208" s="15" t="s">
        <v>40</v>
      </c>
      <c r="H208" s="16">
        <v>100001516</v>
      </c>
      <c r="I208" s="62">
        <v>710002238</v>
      </c>
      <c r="J208" s="13">
        <v>305138</v>
      </c>
      <c r="K208" s="15" t="s">
        <v>41</v>
      </c>
      <c r="L208" s="12" t="s">
        <v>35</v>
      </c>
      <c r="M208" s="15" t="s">
        <v>42</v>
      </c>
      <c r="N208" s="49">
        <v>90301</v>
      </c>
      <c r="O208" s="15" t="s">
        <v>299</v>
      </c>
      <c r="P208" s="15" t="s">
        <v>300</v>
      </c>
      <c r="Q208" s="48">
        <v>508284</v>
      </c>
      <c r="R208" s="11" t="s">
        <v>45</v>
      </c>
      <c r="S208" s="120">
        <v>7867</v>
      </c>
      <c r="T208" s="85">
        <v>107.03</v>
      </c>
      <c r="U208" s="86">
        <v>14</v>
      </c>
      <c r="V208" s="123">
        <v>46.825625000000002</v>
      </c>
      <c r="W208" s="85">
        <f t="shared" si="42"/>
        <v>5244</v>
      </c>
      <c r="X208" s="86">
        <v>0</v>
      </c>
      <c r="Y208" s="85">
        <v>16.054500000000001</v>
      </c>
      <c r="Z208" s="86">
        <f t="shared" si="43"/>
        <v>0</v>
      </c>
      <c r="AA208" s="86">
        <f t="shared" si="44"/>
        <v>5244</v>
      </c>
      <c r="AB208" s="85">
        <v>122.77</v>
      </c>
      <c r="AC208" s="85">
        <v>14</v>
      </c>
      <c r="AD208" s="124">
        <f t="shared" si="45"/>
        <v>73.661999999999992</v>
      </c>
      <c r="AE208" s="86">
        <f t="shared" si="46"/>
        <v>4125</v>
      </c>
      <c r="AF208" s="85">
        <v>0</v>
      </c>
      <c r="AG208" s="85">
        <v>36.831000000000003</v>
      </c>
      <c r="AH208" s="85">
        <f t="shared" si="47"/>
        <v>0</v>
      </c>
      <c r="AI208" s="86">
        <f t="shared" si="48"/>
        <v>9369</v>
      </c>
      <c r="AJ208" s="86">
        <f t="shared" si="49"/>
        <v>1502</v>
      </c>
      <c r="AK208" s="122"/>
      <c r="AL208" s="85">
        <v>122.77</v>
      </c>
      <c r="AM208" s="85">
        <v>14</v>
      </c>
      <c r="AN208" s="124">
        <f t="shared" si="50"/>
        <v>73.661999999999992</v>
      </c>
      <c r="AO208" s="86">
        <f t="shared" si="51"/>
        <v>4125</v>
      </c>
      <c r="AP208" s="85">
        <v>0</v>
      </c>
      <c r="AQ208" s="85">
        <v>36.831000000000003</v>
      </c>
      <c r="AR208" s="85">
        <f t="shared" si="52"/>
        <v>0</v>
      </c>
      <c r="AS208" s="86">
        <f t="shared" si="53"/>
        <v>9369</v>
      </c>
      <c r="AT208" s="120">
        <f t="shared" si="54"/>
        <v>0</v>
      </c>
      <c r="AU208" s="86">
        <v>9369</v>
      </c>
      <c r="AV208" s="120">
        <f t="shared" si="55"/>
        <v>0</v>
      </c>
    </row>
    <row r="209" spans="1:48" s="73" customFormat="1" ht="13.5" customHeight="1" x14ac:dyDescent="0.2">
      <c r="A209" s="10" t="s">
        <v>35</v>
      </c>
      <c r="B209" s="14" t="s">
        <v>36</v>
      </c>
      <c r="C209" s="14" t="s">
        <v>37</v>
      </c>
      <c r="D209" s="14" t="s">
        <v>481</v>
      </c>
      <c r="E209" s="58">
        <v>603201</v>
      </c>
      <c r="F209" s="15" t="s">
        <v>482</v>
      </c>
      <c r="G209" s="15" t="s">
        <v>40</v>
      </c>
      <c r="H209" s="16">
        <v>100000959</v>
      </c>
      <c r="I209" s="62">
        <v>710034741</v>
      </c>
      <c r="J209" s="13">
        <v>603201</v>
      </c>
      <c r="K209" s="15" t="s">
        <v>48</v>
      </c>
      <c r="L209" s="12" t="s">
        <v>35</v>
      </c>
      <c r="M209" s="15" t="s">
        <v>474</v>
      </c>
      <c r="N209" s="49">
        <v>85107</v>
      </c>
      <c r="O209" s="15" t="s">
        <v>483</v>
      </c>
      <c r="P209" s="15" t="s">
        <v>487</v>
      </c>
      <c r="Q209" s="48">
        <v>529460</v>
      </c>
      <c r="R209" s="11" t="s">
        <v>45</v>
      </c>
      <c r="S209" s="120">
        <v>50572</v>
      </c>
      <c r="T209" s="85">
        <v>107.03</v>
      </c>
      <c r="U209" s="86">
        <v>90</v>
      </c>
      <c r="V209" s="123">
        <v>46.825625000000002</v>
      </c>
      <c r="W209" s="85">
        <f t="shared" si="42"/>
        <v>33714</v>
      </c>
      <c r="X209" s="86">
        <v>0</v>
      </c>
      <c r="Y209" s="85">
        <v>16.054500000000001</v>
      </c>
      <c r="Z209" s="86">
        <f t="shared" si="43"/>
        <v>0</v>
      </c>
      <c r="AA209" s="86">
        <f t="shared" si="44"/>
        <v>33714</v>
      </c>
      <c r="AB209" s="85">
        <v>122.77</v>
      </c>
      <c r="AC209" s="85">
        <v>75</v>
      </c>
      <c r="AD209" s="124">
        <f t="shared" si="45"/>
        <v>73.661999999999992</v>
      </c>
      <c r="AE209" s="86">
        <f t="shared" si="46"/>
        <v>22099</v>
      </c>
      <c r="AF209" s="85">
        <v>0</v>
      </c>
      <c r="AG209" s="85">
        <v>36.831000000000003</v>
      </c>
      <c r="AH209" s="85">
        <f t="shared" si="47"/>
        <v>0</v>
      </c>
      <c r="AI209" s="86">
        <f t="shared" si="48"/>
        <v>55813</v>
      </c>
      <c r="AJ209" s="86">
        <f t="shared" si="49"/>
        <v>5241</v>
      </c>
      <c r="AK209" s="122"/>
      <c r="AL209" s="85">
        <v>122.77</v>
      </c>
      <c r="AM209" s="85">
        <v>75</v>
      </c>
      <c r="AN209" s="124">
        <f t="shared" si="50"/>
        <v>73.661999999999992</v>
      </c>
      <c r="AO209" s="86">
        <f t="shared" si="51"/>
        <v>22099</v>
      </c>
      <c r="AP209" s="85">
        <v>0</v>
      </c>
      <c r="AQ209" s="85">
        <v>36.831000000000003</v>
      </c>
      <c r="AR209" s="85">
        <f t="shared" si="52"/>
        <v>0</v>
      </c>
      <c r="AS209" s="86">
        <f t="shared" si="53"/>
        <v>55813</v>
      </c>
      <c r="AT209" s="120">
        <f t="shared" si="54"/>
        <v>0</v>
      </c>
      <c r="AU209" s="86">
        <v>55813</v>
      </c>
      <c r="AV209" s="120">
        <f t="shared" si="55"/>
        <v>0</v>
      </c>
    </row>
    <row r="210" spans="1:48" s="73" customFormat="1" ht="13.5" customHeight="1" x14ac:dyDescent="0.2">
      <c r="A210" s="10" t="s">
        <v>35</v>
      </c>
      <c r="B210" s="14" t="s">
        <v>36</v>
      </c>
      <c r="C210" s="14" t="s">
        <v>37</v>
      </c>
      <c r="D210" s="14" t="s">
        <v>103</v>
      </c>
      <c r="E210" s="58">
        <v>304654</v>
      </c>
      <c r="F210" s="15" t="s">
        <v>104</v>
      </c>
      <c r="G210" s="15" t="s">
        <v>40</v>
      </c>
      <c r="H210" s="16">
        <v>100001163</v>
      </c>
      <c r="I210" s="62">
        <v>710001355</v>
      </c>
      <c r="J210" s="13">
        <v>31816908</v>
      </c>
      <c r="K210" s="15" t="s">
        <v>105</v>
      </c>
      <c r="L210" s="12" t="s">
        <v>35</v>
      </c>
      <c r="M210" s="15" t="s">
        <v>106</v>
      </c>
      <c r="N210" s="49">
        <v>90084</v>
      </c>
      <c r="O210" s="15" t="s">
        <v>107</v>
      </c>
      <c r="P210" s="15" t="s">
        <v>108</v>
      </c>
      <c r="Q210" s="48">
        <v>507806</v>
      </c>
      <c r="R210" s="11" t="s">
        <v>45</v>
      </c>
      <c r="S210" s="120">
        <v>12362</v>
      </c>
      <c r="T210" s="85">
        <v>107.03</v>
      </c>
      <c r="U210" s="86">
        <v>22</v>
      </c>
      <c r="V210" s="123">
        <v>46.825625000000002</v>
      </c>
      <c r="W210" s="85">
        <f t="shared" si="42"/>
        <v>8241</v>
      </c>
      <c r="X210" s="86">
        <v>0</v>
      </c>
      <c r="Y210" s="85">
        <v>16.054500000000001</v>
      </c>
      <c r="Z210" s="86">
        <f t="shared" si="43"/>
        <v>0</v>
      </c>
      <c r="AA210" s="86">
        <f t="shared" si="44"/>
        <v>8241</v>
      </c>
      <c r="AB210" s="85">
        <v>122.77</v>
      </c>
      <c r="AC210" s="85">
        <v>26</v>
      </c>
      <c r="AD210" s="124">
        <f t="shared" si="45"/>
        <v>73.661999999999992</v>
      </c>
      <c r="AE210" s="86">
        <f t="shared" si="46"/>
        <v>7661</v>
      </c>
      <c r="AF210" s="85">
        <v>0</v>
      </c>
      <c r="AG210" s="85">
        <v>36.831000000000003</v>
      </c>
      <c r="AH210" s="85">
        <f t="shared" si="47"/>
        <v>0</v>
      </c>
      <c r="AI210" s="86">
        <f t="shared" si="48"/>
        <v>15902</v>
      </c>
      <c r="AJ210" s="86">
        <f t="shared" si="49"/>
        <v>3540</v>
      </c>
      <c r="AK210" s="122"/>
      <c r="AL210" s="85">
        <v>122.77</v>
      </c>
      <c r="AM210" s="85">
        <v>26</v>
      </c>
      <c r="AN210" s="124">
        <f t="shared" si="50"/>
        <v>73.661999999999992</v>
      </c>
      <c r="AO210" s="86">
        <f t="shared" si="51"/>
        <v>7661</v>
      </c>
      <c r="AP210" s="85">
        <v>0</v>
      </c>
      <c r="AQ210" s="85">
        <v>36.831000000000003</v>
      </c>
      <c r="AR210" s="85">
        <f t="shared" si="52"/>
        <v>0</v>
      </c>
      <c r="AS210" s="86">
        <f t="shared" si="53"/>
        <v>15902</v>
      </c>
      <c r="AT210" s="120">
        <f t="shared" si="54"/>
        <v>0</v>
      </c>
      <c r="AU210" s="86">
        <v>15902</v>
      </c>
      <c r="AV210" s="120">
        <f t="shared" si="55"/>
        <v>0</v>
      </c>
    </row>
    <row r="211" spans="1:48" s="73" customFormat="1" ht="13.5" customHeight="1" x14ac:dyDescent="0.2">
      <c r="A211" s="10" t="s">
        <v>35</v>
      </c>
      <c r="B211" s="14" t="s">
        <v>36</v>
      </c>
      <c r="C211" s="14" t="s">
        <v>37</v>
      </c>
      <c r="D211" s="14" t="s">
        <v>227</v>
      </c>
      <c r="E211" s="29">
        <v>304964</v>
      </c>
      <c r="F211" s="15" t="s">
        <v>228</v>
      </c>
      <c r="G211" s="15" t="s">
        <v>40</v>
      </c>
      <c r="H211" s="16">
        <v>100001440</v>
      </c>
      <c r="I211" s="62">
        <v>51266784</v>
      </c>
      <c r="J211" s="13">
        <v>304964</v>
      </c>
      <c r="K211" s="15" t="s">
        <v>48</v>
      </c>
      <c r="L211" s="12" t="s">
        <v>35</v>
      </c>
      <c r="M211" s="15" t="s">
        <v>56</v>
      </c>
      <c r="N211" s="49">
        <v>90046</v>
      </c>
      <c r="O211" s="15" t="s">
        <v>229</v>
      </c>
      <c r="P211" s="15" t="s">
        <v>230</v>
      </c>
      <c r="Q211" s="48">
        <v>508110</v>
      </c>
      <c r="R211" s="11" t="s">
        <v>86</v>
      </c>
      <c r="S211" s="120">
        <v>41019</v>
      </c>
      <c r="T211" s="85">
        <v>107.03</v>
      </c>
      <c r="U211" s="86">
        <v>73</v>
      </c>
      <c r="V211" s="123">
        <v>46.825625000000002</v>
      </c>
      <c r="W211" s="85">
        <f t="shared" si="42"/>
        <v>27346</v>
      </c>
      <c r="X211" s="86">
        <v>0</v>
      </c>
      <c r="Y211" s="85">
        <v>16.054500000000001</v>
      </c>
      <c r="Z211" s="86">
        <f t="shared" si="43"/>
        <v>0</v>
      </c>
      <c r="AA211" s="86">
        <f t="shared" si="44"/>
        <v>27346</v>
      </c>
      <c r="AB211" s="85">
        <v>122.77</v>
      </c>
      <c r="AC211" s="85">
        <v>70</v>
      </c>
      <c r="AD211" s="124">
        <f t="shared" si="45"/>
        <v>73.661999999999992</v>
      </c>
      <c r="AE211" s="86">
        <f t="shared" si="46"/>
        <v>20625</v>
      </c>
      <c r="AF211" s="85">
        <v>0</v>
      </c>
      <c r="AG211" s="85">
        <v>36.831000000000003</v>
      </c>
      <c r="AH211" s="85">
        <f t="shared" si="47"/>
        <v>0</v>
      </c>
      <c r="AI211" s="86">
        <f t="shared" si="48"/>
        <v>47971</v>
      </c>
      <c r="AJ211" s="86">
        <f t="shared" si="49"/>
        <v>6952</v>
      </c>
      <c r="AK211" s="122"/>
      <c r="AL211" s="85">
        <v>122.77</v>
      </c>
      <c r="AM211" s="85">
        <v>70</v>
      </c>
      <c r="AN211" s="124">
        <f t="shared" si="50"/>
        <v>73.661999999999992</v>
      </c>
      <c r="AO211" s="86">
        <f t="shared" si="51"/>
        <v>20625</v>
      </c>
      <c r="AP211" s="85">
        <v>0</v>
      </c>
      <c r="AQ211" s="85">
        <v>36.831000000000003</v>
      </c>
      <c r="AR211" s="85">
        <f t="shared" si="52"/>
        <v>0</v>
      </c>
      <c r="AS211" s="86">
        <f t="shared" si="53"/>
        <v>47971</v>
      </c>
      <c r="AT211" s="120">
        <f t="shared" si="54"/>
        <v>0</v>
      </c>
      <c r="AU211" s="86">
        <v>47971</v>
      </c>
      <c r="AV211" s="120">
        <f t="shared" si="55"/>
        <v>0</v>
      </c>
    </row>
    <row r="212" spans="1:48" s="73" customFormat="1" ht="13.5" customHeight="1" x14ac:dyDescent="0.2">
      <c r="A212" s="10" t="s">
        <v>35</v>
      </c>
      <c r="B212" s="14" t="s">
        <v>36</v>
      </c>
      <c r="C212" s="14" t="s">
        <v>37</v>
      </c>
      <c r="D212" s="14" t="s">
        <v>221</v>
      </c>
      <c r="E212" s="58">
        <v>304956</v>
      </c>
      <c r="F212" s="15" t="s">
        <v>222</v>
      </c>
      <c r="G212" s="15" t="s">
        <v>40</v>
      </c>
      <c r="H212" s="16">
        <v>100001215</v>
      </c>
      <c r="I212" s="62">
        <v>30864411</v>
      </c>
      <c r="J212" s="13">
        <v>304956</v>
      </c>
      <c r="K212" s="15" t="s">
        <v>48</v>
      </c>
      <c r="L212" s="12" t="s">
        <v>35</v>
      </c>
      <c r="M212" s="15" t="s">
        <v>106</v>
      </c>
      <c r="N212" s="49">
        <v>90001</v>
      </c>
      <c r="O212" s="15" t="s">
        <v>223</v>
      </c>
      <c r="P212" s="15" t="s">
        <v>225</v>
      </c>
      <c r="Q212" s="48">
        <v>508101</v>
      </c>
      <c r="R212" s="11" t="s">
        <v>86</v>
      </c>
      <c r="S212" s="120">
        <v>35400</v>
      </c>
      <c r="T212" s="85">
        <v>107.03</v>
      </c>
      <c r="U212" s="86">
        <v>63</v>
      </c>
      <c r="V212" s="123">
        <v>46.825625000000002</v>
      </c>
      <c r="W212" s="85">
        <f t="shared" si="42"/>
        <v>23600</v>
      </c>
      <c r="X212" s="86">
        <v>0</v>
      </c>
      <c r="Y212" s="85">
        <v>16.054500000000001</v>
      </c>
      <c r="Z212" s="86">
        <f t="shared" si="43"/>
        <v>0</v>
      </c>
      <c r="AA212" s="86">
        <f t="shared" si="44"/>
        <v>23600</v>
      </c>
      <c r="AB212" s="85">
        <v>122.77</v>
      </c>
      <c r="AC212" s="85">
        <v>69</v>
      </c>
      <c r="AD212" s="124">
        <f t="shared" si="45"/>
        <v>73.661999999999992</v>
      </c>
      <c r="AE212" s="86">
        <f t="shared" si="46"/>
        <v>20331</v>
      </c>
      <c r="AF212" s="85">
        <v>0</v>
      </c>
      <c r="AG212" s="85">
        <v>36.831000000000003</v>
      </c>
      <c r="AH212" s="85">
        <f t="shared" si="47"/>
        <v>0</v>
      </c>
      <c r="AI212" s="86">
        <f t="shared" si="48"/>
        <v>43931</v>
      </c>
      <c r="AJ212" s="86">
        <f t="shared" si="49"/>
        <v>8531</v>
      </c>
      <c r="AK212" s="122"/>
      <c r="AL212" s="85">
        <v>122.77</v>
      </c>
      <c r="AM212" s="85">
        <v>69</v>
      </c>
      <c r="AN212" s="124">
        <f t="shared" si="50"/>
        <v>73.661999999999992</v>
      </c>
      <c r="AO212" s="86">
        <f t="shared" si="51"/>
        <v>20331</v>
      </c>
      <c r="AP212" s="85">
        <v>0</v>
      </c>
      <c r="AQ212" s="85">
        <v>36.831000000000003</v>
      </c>
      <c r="AR212" s="85">
        <f t="shared" si="52"/>
        <v>0</v>
      </c>
      <c r="AS212" s="86">
        <f t="shared" si="53"/>
        <v>43931</v>
      </c>
      <c r="AT212" s="120">
        <f t="shared" si="54"/>
        <v>0</v>
      </c>
      <c r="AU212" s="86">
        <v>43931</v>
      </c>
      <c r="AV212" s="120">
        <f t="shared" si="55"/>
        <v>0</v>
      </c>
    </row>
    <row r="213" spans="1:48" s="73" customFormat="1" ht="13.5" customHeight="1" x14ac:dyDescent="0.2">
      <c r="A213" s="10" t="s">
        <v>35</v>
      </c>
      <c r="B213" s="14" t="s">
        <v>36</v>
      </c>
      <c r="C213" s="14" t="s">
        <v>37</v>
      </c>
      <c r="D213" s="14" t="s">
        <v>333</v>
      </c>
      <c r="E213" s="58">
        <v>603147</v>
      </c>
      <c r="F213" s="15" t="s">
        <v>334</v>
      </c>
      <c r="G213" s="15" t="s">
        <v>40</v>
      </c>
      <c r="H213" s="16">
        <v>100000137</v>
      </c>
      <c r="I213" s="62">
        <v>710000219</v>
      </c>
      <c r="J213" s="13">
        <v>603147</v>
      </c>
      <c r="K213" s="15" t="s">
        <v>210</v>
      </c>
      <c r="L213" s="12" t="s">
        <v>35</v>
      </c>
      <c r="M213" s="15" t="s">
        <v>335</v>
      </c>
      <c r="N213" s="49">
        <v>81107</v>
      </c>
      <c r="O213" s="15" t="s">
        <v>336</v>
      </c>
      <c r="P213" s="15" t="s">
        <v>350</v>
      </c>
      <c r="Q213" s="48">
        <v>528595</v>
      </c>
      <c r="R213" s="11" t="s">
        <v>45</v>
      </c>
      <c r="S213" s="120">
        <v>15172</v>
      </c>
      <c r="T213" s="85">
        <v>107.03</v>
      </c>
      <c r="U213" s="86">
        <v>27</v>
      </c>
      <c r="V213" s="123">
        <v>46.825625000000002</v>
      </c>
      <c r="W213" s="85">
        <f t="shared" si="42"/>
        <v>10114</v>
      </c>
      <c r="X213" s="86">
        <v>0</v>
      </c>
      <c r="Y213" s="85">
        <v>16.054500000000001</v>
      </c>
      <c r="Z213" s="86">
        <f t="shared" si="43"/>
        <v>0</v>
      </c>
      <c r="AA213" s="86">
        <f t="shared" si="44"/>
        <v>10114</v>
      </c>
      <c r="AB213" s="85">
        <v>122.77</v>
      </c>
      <c r="AC213" s="85">
        <v>22</v>
      </c>
      <c r="AD213" s="124">
        <f t="shared" si="45"/>
        <v>73.661999999999992</v>
      </c>
      <c r="AE213" s="86">
        <f t="shared" si="46"/>
        <v>6482</v>
      </c>
      <c r="AF213" s="85">
        <v>0</v>
      </c>
      <c r="AG213" s="85">
        <v>36.831000000000003</v>
      </c>
      <c r="AH213" s="85">
        <f t="shared" si="47"/>
        <v>0</v>
      </c>
      <c r="AI213" s="86">
        <f t="shared" si="48"/>
        <v>16596</v>
      </c>
      <c r="AJ213" s="86">
        <f t="shared" si="49"/>
        <v>1424</v>
      </c>
      <c r="AK213" s="122"/>
      <c r="AL213" s="85">
        <v>122.77</v>
      </c>
      <c r="AM213" s="85">
        <v>22</v>
      </c>
      <c r="AN213" s="124">
        <f t="shared" si="50"/>
        <v>73.661999999999992</v>
      </c>
      <c r="AO213" s="86">
        <f t="shared" si="51"/>
        <v>6482</v>
      </c>
      <c r="AP213" s="85">
        <v>0</v>
      </c>
      <c r="AQ213" s="85">
        <v>36.831000000000003</v>
      </c>
      <c r="AR213" s="85">
        <f t="shared" si="52"/>
        <v>0</v>
      </c>
      <c r="AS213" s="86">
        <f t="shared" si="53"/>
        <v>16596</v>
      </c>
      <c r="AT213" s="120">
        <f t="shared" si="54"/>
        <v>0</v>
      </c>
      <c r="AU213" s="86">
        <v>16596</v>
      </c>
      <c r="AV213" s="120">
        <f t="shared" si="55"/>
        <v>0</v>
      </c>
    </row>
    <row r="214" spans="1:48" s="73" customFormat="1" ht="13.5" customHeight="1" x14ac:dyDescent="0.2">
      <c r="A214" s="10" t="s">
        <v>35</v>
      </c>
      <c r="B214" s="14" t="s">
        <v>36</v>
      </c>
      <c r="C214" s="14" t="s">
        <v>37</v>
      </c>
      <c r="D214" s="14" t="s">
        <v>432</v>
      </c>
      <c r="E214" s="58">
        <v>603406</v>
      </c>
      <c r="F214" s="15" t="s">
        <v>433</v>
      </c>
      <c r="G214" s="15" t="s">
        <v>40</v>
      </c>
      <c r="H214" s="16">
        <v>100000697</v>
      </c>
      <c r="I214" s="62">
        <v>710001002</v>
      </c>
      <c r="J214" s="13">
        <v>603406</v>
      </c>
      <c r="K214" s="15" t="s">
        <v>48</v>
      </c>
      <c r="L214" s="12" t="s">
        <v>35</v>
      </c>
      <c r="M214" s="15" t="s">
        <v>428</v>
      </c>
      <c r="N214" s="49">
        <v>84101</v>
      </c>
      <c r="O214" s="15" t="s">
        <v>434</v>
      </c>
      <c r="P214" s="15" t="s">
        <v>440</v>
      </c>
      <c r="Q214" s="48">
        <v>529389</v>
      </c>
      <c r="R214" s="11" t="s">
        <v>45</v>
      </c>
      <c r="S214" s="120">
        <v>17981</v>
      </c>
      <c r="T214" s="85">
        <v>107.03</v>
      </c>
      <c r="U214" s="86">
        <v>32</v>
      </c>
      <c r="V214" s="123">
        <v>46.825625000000002</v>
      </c>
      <c r="W214" s="85">
        <f t="shared" si="42"/>
        <v>11987</v>
      </c>
      <c r="X214" s="86">
        <v>0</v>
      </c>
      <c r="Y214" s="85">
        <v>16.054500000000001</v>
      </c>
      <c r="Z214" s="86">
        <f t="shared" si="43"/>
        <v>0</v>
      </c>
      <c r="AA214" s="86">
        <f t="shared" si="44"/>
        <v>11987</v>
      </c>
      <c r="AB214" s="85">
        <v>122.77</v>
      </c>
      <c r="AC214" s="85">
        <v>29</v>
      </c>
      <c r="AD214" s="124">
        <f t="shared" si="45"/>
        <v>73.661999999999992</v>
      </c>
      <c r="AE214" s="86">
        <f t="shared" si="46"/>
        <v>8545</v>
      </c>
      <c r="AF214" s="85">
        <v>0</v>
      </c>
      <c r="AG214" s="85">
        <v>36.831000000000003</v>
      </c>
      <c r="AH214" s="85">
        <f t="shared" si="47"/>
        <v>0</v>
      </c>
      <c r="AI214" s="86">
        <f t="shared" si="48"/>
        <v>20532</v>
      </c>
      <c r="AJ214" s="86">
        <f t="shared" si="49"/>
        <v>2551</v>
      </c>
      <c r="AK214" s="122"/>
      <c r="AL214" s="85">
        <v>122.77</v>
      </c>
      <c r="AM214" s="85">
        <v>29</v>
      </c>
      <c r="AN214" s="124">
        <f t="shared" si="50"/>
        <v>73.661999999999992</v>
      </c>
      <c r="AO214" s="86">
        <f t="shared" si="51"/>
        <v>8545</v>
      </c>
      <c r="AP214" s="85">
        <v>0</v>
      </c>
      <c r="AQ214" s="85">
        <v>36.831000000000003</v>
      </c>
      <c r="AR214" s="85">
        <f t="shared" si="52"/>
        <v>0</v>
      </c>
      <c r="AS214" s="86">
        <f t="shared" si="53"/>
        <v>20532</v>
      </c>
      <c r="AT214" s="120">
        <f t="shared" si="54"/>
        <v>0</v>
      </c>
      <c r="AU214" s="86">
        <v>20532</v>
      </c>
      <c r="AV214" s="120">
        <f t="shared" si="55"/>
        <v>0</v>
      </c>
    </row>
    <row r="215" spans="1:48" s="73" customFormat="1" ht="13.5" customHeight="1" x14ac:dyDescent="0.2">
      <c r="A215" s="10" t="s">
        <v>35</v>
      </c>
      <c r="B215" s="14" t="s">
        <v>36</v>
      </c>
      <c r="C215" s="14" t="s">
        <v>37</v>
      </c>
      <c r="D215" s="14" t="s">
        <v>239</v>
      </c>
      <c r="E215" s="58">
        <v>305022</v>
      </c>
      <c r="F215" s="15" t="s">
        <v>240</v>
      </c>
      <c r="G215" s="15" t="s">
        <v>40</v>
      </c>
      <c r="H215" s="16">
        <v>100001266</v>
      </c>
      <c r="I215" s="62">
        <v>42355478</v>
      </c>
      <c r="J215" s="13">
        <v>305022</v>
      </c>
      <c r="K215" s="15" t="s">
        <v>48</v>
      </c>
      <c r="L215" s="12" t="s">
        <v>35</v>
      </c>
      <c r="M215" s="15" t="s">
        <v>106</v>
      </c>
      <c r="N215" s="49">
        <v>90201</v>
      </c>
      <c r="O215" s="15" t="s">
        <v>241</v>
      </c>
      <c r="P215" s="15" t="s">
        <v>242</v>
      </c>
      <c r="Q215" s="48">
        <v>508179</v>
      </c>
      <c r="R215" s="11" t="s">
        <v>86</v>
      </c>
      <c r="S215" s="120">
        <v>22476</v>
      </c>
      <c r="T215" s="85">
        <v>107.03</v>
      </c>
      <c r="U215" s="86">
        <v>40</v>
      </c>
      <c r="V215" s="123">
        <v>46.825625000000002</v>
      </c>
      <c r="W215" s="85">
        <f t="shared" si="42"/>
        <v>14984</v>
      </c>
      <c r="X215" s="86">
        <v>0</v>
      </c>
      <c r="Y215" s="85">
        <v>16.054500000000001</v>
      </c>
      <c r="Z215" s="86">
        <f t="shared" si="43"/>
        <v>0</v>
      </c>
      <c r="AA215" s="86">
        <f t="shared" si="44"/>
        <v>14984</v>
      </c>
      <c r="AB215" s="85">
        <v>122.77</v>
      </c>
      <c r="AC215" s="85">
        <v>38</v>
      </c>
      <c r="AD215" s="124">
        <f t="shared" si="45"/>
        <v>73.661999999999992</v>
      </c>
      <c r="AE215" s="86">
        <f t="shared" si="46"/>
        <v>11197</v>
      </c>
      <c r="AF215" s="85">
        <v>0</v>
      </c>
      <c r="AG215" s="85">
        <v>36.831000000000003</v>
      </c>
      <c r="AH215" s="85">
        <f t="shared" si="47"/>
        <v>0</v>
      </c>
      <c r="AI215" s="86">
        <f t="shared" si="48"/>
        <v>26181</v>
      </c>
      <c r="AJ215" s="86">
        <f t="shared" si="49"/>
        <v>3705</v>
      </c>
      <c r="AK215" s="122"/>
      <c r="AL215" s="85">
        <v>122.77</v>
      </c>
      <c r="AM215" s="85">
        <v>38</v>
      </c>
      <c r="AN215" s="124">
        <f t="shared" si="50"/>
        <v>73.661999999999992</v>
      </c>
      <c r="AO215" s="86">
        <f t="shared" si="51"/>
        <v>11197</v>
      </c>
      <c r="AP215" s="85">
        <v>0</v>
      </c>
      <c r="AQ215" s="85">
        <v>36.831000000000003</v>
      </c>
      <c r="AR215" s="85">
        <f t="shared" si="52"/>
        <v>0</v>
      </c>
      <c r="AS215" s="86">
        <f t="shared" si="53"/>
        <v>26181</v>
      </c>
      <c r="AT215" s="120">
        <f t="shared" si="54"/>
        <v>0</v>
      </c>
      <c r="AU215" s="86">
        <v>26181</v>
      </c>
      <c r="AV215" s="120">
        <f t="shared" si="55"/>
        <v>0</v>
      </c>
    </row>
    <row r="216" spans="1:48" s="73" customFormat="1" ht="13.5" customHeight="1" x14ac:dyDescent="0.2">
      <c r="A216" s="10" t="s">
        <v>35</v>
      </c>
      <c r="B216" s="14" t="s">
        <v>36</v>
      </c>
      <c r="C216" s="14" t="s">
        <v>37</v>
      </c>
      <c r="D216" s="14" t="s">
        <v>333</v>
      </c>
      <c r="E216" s="58">
        <v>603147</v>
      </c>
      <c r="F216" s="15" t="s">
        <v>334</v>
      </c>
      <c r="G216" s="15" t="s">
        <v>40</v>
      </c>
      <c r="H216" s="16">
        <v>100000152</v>
      </c>
      <c r="I216" s="62">
        <v>710000162</v>
      </c>
      <c r="J216" s="13">
        <v>603147</v>
      </c>
      <c r="K216" s="15" t="s">
        <v>48</v>
      </c>
      <c r="L216" s="12" t="s">
        <v>35</v>
      </c>
      <c r="M216" s="15" t="s">
        <v>335</v>
      </c>
      <c r="N216" s="49">
        <v>81107</v>
      </c>
      <c r="O216" s="15" t="s">
        <v>336</v>
      </c>
      <c r="P216" s="15" t="s">
        <v>342</v>
      </c>
      <c r="Q216" s="48">
        <v>528595</v>
      </c>
      <c r="R216" s="11" t="s">
        <v>45</v>
      </c>
      <c r="S216" s="120">
        <v>10676</v>
      </c>
      <c r="T216" s="85">
        <v>107.03</v>
      </c>
      <c r="U216" s="86">
        <v>19</v>
      </c>
      <c r="V216" s="123">
        <v>46.825625000000002</v>
      </c>
      <c r="W216" s="85">
        <f t="shared" si="42"/>
        <v>7117</v>
      </c>
      <c r="X216" s="86">
        <v>0</v>
      </c>
      <c r="Y216" s="85">
        <v>16.054500000000001</v>
      </c>
      <c r="Z216" s="86">
        <f t="shared" si="43"/>
        <v>0</v>
      </c>
      <c r="AA216" s="86">
        <f t="shared" si="44"/>
        <v>7117</v>
      </c>
      <c r="AB216" s="85">
        <v>122.77</v>
      </c>
      <c r="AC216" s="85">
        <v>28</v>
      </c>
      <c r="AD216" s="124">
        <f t="shared" si="45"/>
        <v>73.661999999999992</v>
      </c>
      <c r="AE216" s="86">
        <f t="shared" si="46"/>
        <v>8250</v>
      </c>
      <c r="AF216" s="85">
        <v>0</v>
      </c>
      <c r="AG216" s="85">
        <v>36.831000000000003</v>
      </c>
      <c r="AH216" s="85">
        <f t="shared" si="47"/>
        <v>0</v>
      </c>
      <c r="AI216" s="86">
        <f t="shared" si="48"/>
        <v>15367</v>
      </c>
      <c r="AJ216" s="86">
        <f t="shared" si="49"/>
        <v>4691</v>
      </c>
      <c r="AK216" s="122"/>
      <c r="AL216" s="85">
        <v>122.77</v>
      </c>
      <c r="AM216" s="85">
        <v>28</v>
      </c>
      <c r="AN216" s="124">
        <f t="shared" si="50"/>
        <v>73.661999999999992</v>
      </c>
      <c r="AO216" s="86">
        <f t="shared" si="51"/>
        <v>8250</v>
      </c>
      <c r="AP216" s="85">
        <v>0</v>
      </c>
      <c r="AQ216" s="85">
        <v>36.831000000000003</v>
      </c>
      <c r="AR216" s="85">
        <f t="shared" si="52"/>
        <v>0</v>
      </c>
      <c r="AS216" s="86">
        <f t="shared" si="53"/>
        <v>15367</v>
      </c>
      <c r="AT216" s="120">
        <f t="shared" si="54"/>
        <v>0</v>
      </c>
      <c r="AU216" s="86">
        <v>15367</v>
      </c>
      <c r="AV216" s="120">
        <f t="shared" si="55"/>
        <v>0</v>
      </c>
    </row>
    <row r="217" spans="1:48" s="73" customFormat="1" ht="13.5" customHeight="1" x14ac:dyDescent="0.2">
      <c r="A217" s="10" t="s">
        <v>35</v>
      </c>
      <c r="B217" s="14" t="s">
        <v>36</v>
      </c>
      <c r="C217" s="14" t="s">
        <v>37</v>
      </c>
      <c r="D217" s="14" t="s">
        <v>370</v>
      </c>
      <c r="E217" s="58">
        <v>603155</v>
      </c>
      <c r="F217" s="15" t="s">
        <v>371</v>
      </c>
      <c r="G217" s="15" t="s">
        <v>40</v>
      </c>
      <c r="H217" s="16">
        <v>100000379</v>
      </c>
      <c r="I217" s="62">
        <v>30848806</v>
      </c>
      <c r="J217" s="13">
        <v>603155</v>
      </c>
      <c r="K217" s="15" t="s">
        <v>48</v>
      </c>
      <c r="L217" s="12" t="s">
        <v>35</v>
      </c>
      <c r="M217" s="15" t="s">
        <v>361</v>
      </c>
      <c r="N217" s="49">
        <v>82108</v>
      </c>
      <c r="O217" s="15" t="s">
        <v>372</v>
      </c>
      <c r="P217" s="15" t="s">
        <v>381</v>
      </c>
      <c r="Q217" s="48">
        <v>529320</v>
      </c>
      <c r="R217" s="11" t="s">
        <v>86</v>
      </c>
      <c r="S217" s="120">
        <v>37086</v>
      </c>
      <c r="T217" s="85">
        <v>107.03</v>
      </c>
      <c r="U217" s="86">
        <v>66</v>
      </c>
      <c r="V217" s="123">
        <v>46.825625000000002</v>
      </c>
      <c r="W217" s="85">
        <f t="shared" si="42"/>
        <v>24724</v>
      </c>
      <c r="X217" s="86">
        <v>0</v>
      </c>
      <c r="Y217" s="85">
        <v>16.054500000000001</v>
      </c>
      <c r="Z217" s="86">
        <f t="shared" si="43"/>
        <v>0</v>
      </c>
      <c r="AA217" s="86">
        <f t="shared" si="44"/>
        <v>24724</v>
      </c>
      <c r="AB217" s="85">
        <v>122.77</v>
      </c>
      <c r="AC217" s="85">
        <v>64</v>
      </c>
      <c r="AD217" s="124">
        <f t="shared" si="45"/>
        <v>73.661999999999992</v>
      </c>
      <c r="AE217" s="86">
        <f t="shared" si="46"/>
        <v>18857</v>
      </c>
      <c r="AF217" s="85">
        <v>0</v>
      </c>
      <c r="AG217" s="85">
        <v>36.831000000000003</v>
      </c>
      <c r="AH217" s="85">
        <f t="shared" si="47"/>
        <v>0</v>
      </c>
      <c r="AI217" s="86">
        <f t="shared" si="48"/>
        <v>43581</v>
      </c>
      <c r="AJ217" s="86">
        <f t="shared" si="49"/>
        <v>6495</v>
      </c>
      <c r="AK217" s="122"/>
      <c r="AL217" s="85">
        <v>122.77</v>
      </c>
      <c r="AM217" s="85">
        <v>64</v>
      </c>
      <c r="AN217" s="124">
        <f t="shared" si="50"/>
        <v>73.661999999999992</v>
      </c>
      <c r="AO217" s="86">
        <f t="shared" si="51"/>
        <v>18857</v>
      </c>
      <c r="AP217" s="85">
        <v>0</v>
      </c>
      <c r="AQ217" s="85">
        <v>36.831000000000003</v>
      </c>
      <c r="AR217" s="85">
        <f t="shared" si="52"/>
        <v>0</v>
      </c>
      <c r="AS217" s="86">
        <f t="shared" si="53"/>
        <v>43581</v>
      </c>
      <c r="AT217" s="120">
        <f t="shared" si="54"/>
        <v>0</v>
      </c>
      <c r="AU217" s="86">
        <v>43581</v>
      </c>
      <c r="AV217" s="120">
        <f t="shared" si="55"/>
        <v>0</v>
      </c>
    </row>
    <row r="218" spans="1:48" s="73" customFormat="1" ht="13.5" customHeight="1" x14ac:dyDescent="0.2">
      <c r="A218" s="10" t="s">
        <v>35</v>
      </c>
      <c r="B218" s="14" t="s">
        <v>36</v>
      </c>
      <c r="C218" s="14" t="s">
        <v>37</v>
      </c>
      <c r="D218" s="14" t="s">
        <v>174</v>
      </c>
      <c r="E218" s="58">
        <v>304832</v>
      </c>
      <c r="F218" s="15" t="s">
        <v>175</v>
      </c>
      <c r="G218" s="15" t="s">
        <v>40</v>
      </c>
      <c r="H218" s="16">
        <v>100001292</v>
      </c>
      <c r="I218" s="62">
        <v>710252439</v>
      </c>
      <c r="J218" s="13">
        <v>304832</v>
      </c>
      <c r="K218" s="15" t="s">
        <v>48</v>
      </c>
      <c r="L218" s="12" t="s">
        <v>35</v>
      </c>
      <c r="M218" s="15" t="s">
        <v>106</v>
      </c>
      <c r="N218" s="49">
        <v>90021</v>
      </c>
      <c r="O218" s="15" t="s">
        <v>176</v>
      </c>
      <c r="P218" s="15" t="s">
        <v>178</v>
      </c>
      <c r="Q218" s="48">
        <v>507989</v>
      </c>
      <c r="R218" s="11" t="s">
        <v>45</v>
      </c>
      <c r="S218" s="120">
        <v>10114</v>
      </c>
      <c r="T218" s="85">
        <v>107.03</v>
      </c>
      <c r="U218" s="86">
        <v>18</v>
      </c>
      <c r="V218" s="123">
        <v>46.825625000000002</v>
      </c>
      <c r="W218" s="85">
        <f t="shared" si="42"/>
        <v>6743</v>
      </c>
      <c r="X218" s="86">
        <v>0</v>
      </c>
      <c r="Y218" s="85">
        <v>16.054500000000001</v>
      </c>
      <c r="Z218" s="86">
        <f t="shared" si="43"/>
        <v>0</v>
      </c>
      <c r="AA218" s="86">
        <f t="shared" si="44"/>
        <v>6743</v>
      </c>
      <c r="AB218" s="85">
        <v>122.77</v>
      </c>
      <c r="AC218" s="85">
        <v>24</v>
      </c>
      <c r="AD218" s="124">
        <f t="shared" si="45"/>
        <v>73.661999999999992</v>
      </c>
      <c r="AE218" s="86">
        <f t="shared" si="46"/>
        <v>7072</v>
      </c>
      <c r="AF218" s="85">
        <v>0</v>
      </c>
      <c r="AG218" s="85">
        <v>36.831000000000003</v>
      </c>
      <c r="AH218" s="85">
        <f t="shared" si="47"/>
        <v>0</v>
      </c>
      <c r="AI218" s="86">
        <f t="shared" si="48"/>
        <v>13815</v>
      </c>
      <c r="AJ218" s="86">
        <f t="shared" si="49"/>
        <v>3701</v>
      </c>
      <c r="AK218" s="122"/>
      <c r="AL218" s="85">
        <v>122.77</v>
      </c>
      <c r="AM218" s="85">
        <v>24</v>
      </c>
      <c r="AN218" s="124">
        <f t="shared" si="50"/>
        <v>73.661999999999992</v>
      </c>
      <c r="AO218" s="86">
        <f t="shared" si="51"/>
        <v>7072</v>
      </c>
      <c r="AP218" s="85">
        <v>0</v>
      </c>
      <c r="AQ218" s="85">
        <v>36.831000000000003</v>
      </c>
      <c r="AR218" s="85">
        <f t="shared" si="52"/>
        <v>0</v>
      </c>
      <c r="AS218" s="86">
        <f t="shared" si="53"/>
        <v>13815</v>
      </c>
      <c r="AT218" s="120">
        <f t="shared" si="54"/>
        <v>0</v>
      </c>
      <c r="AU218" s="86">
        <v>13815</v>
      </c>
      <c r="AV218" s="120">
        <f t="shared" si="55"/>
        <v>0</v>
      </c>
    </row>
    <row r="219" spans="1:48" s="73" customFormat="1" ht="13.5" customHeight="1" x14ac:dyDescent="0.2">
      <c r="A219" s="10" t="s">
        <v>35</v>
      </c>
      <c r="B219" s="14" t="s">
        <v>36</v>
      </c>
      <c r="C219" s="14" t="s">
        <v>37</v>
      </c>
      <c r="D219" s="14" t="s">
        <v>196</v>
      </c>
      <c r="E219" s="58">
        <v>304891</v>
      </c>
      <c r="F219" s="15" t="s">
        <v>197</v>
      </c>
      <c r="G219" s="15" t="s">
        <v>40</v>
      </c>
      <c r="H219" s="16">
        <v>100001191</v>
      </c>
      <c r="I219" s="62">
        <v>710001665</v>
      </c>
      <c r="J219" s="13">
        <v>304891</v>
      </c>
      <c r="K219" s="15" t="s">
        <v>48</v>
      </c>
      <c r="L219" s="12" t="s">
        <v>35</v>
      </c>
      <c r="M219" s="15" t="s">
        <v>106</v>
      </c>
      <c r="N219" s="49">
        <v>90091</v>
      </c>
      <c r="O219" s="15" t="s">
        <v>198</v>
      </c>
      <c r="P219" s="15" t="s">
        <v>199</v>
      </c>
      <c r="Q219" s="48">
        <v>508047</v>
      </c>
      <c r="R219" s="11" t="s">
        <v>45</v>
      </c>
      <c r="S219" s="120">
        <v>26410</v>
      </c>
      <c r="T219" s="85">
        <v>107.03</v>
      </c>
      <c r="U219" s="86">
        <v>47</v>
      </c>
      <c r="V219" s="123">
        <v>46.825625000000002</v>
      </c>
      <c r="W219" s="85">
        <f t="shared" si="42"/>
        <v>17606</v>
      </c>
      <c r="X219" s="86">
        <v>0</v>
      </c>
      <c r="Y219" s="85">
        <v>16.054500000000001</v>
      </c>
      <c r="Z219" s="86">
        <f t="shared" si="43"/>
        <v>0</v>
      </c>
      <c r="AA219" s="86">
        <f t="shared" si="44"/>
        <v>17606</v>
      </c>
      <c r="AB219" s="85">
        <v>122.77</v>
      </c>
      <c r="AC219" s="85">
        <v>36</v>
      </c>
      <c r="AD219" s="124">
        <f t="shared" si="45"/>
        <v>73.661999999999992</v>
      </c>
      <c r="AE219" s="86">
        <f t="shared" si="46"/>
        <v>10607</v>
      </c>
      <c r="AF219" s="85">
        <v>0</v>
      </c>
      <c r="AG219" s="85">
        <v>36.831000000000003</v>
      </c>
      <c r="AH219" s="85">
        <f t="shared" si="47"/>
        <v>0</v>
      </c>
      <c r="AI219" s="86">
        <f t="shared" si="48"/>
        <v>28213</v>
      </c>
      <c r="AJ219" s="86">
        <f t="shared" si="49"/>
        <v>1803</v>
      </c>
      <c r="AK219" s="122"/>
      <c r="AL219" s="85">
        <v>122.77</v>
      </c>
      <c r="AM219" s="85">
        <v>36</v>
      </c>
      <c r="AN219" s="124">
        <f t="shared" si="50"/>
        <v>73.661999999999992</v>
      </c>
      <c r="AO219" s="86">
        <f t="shared" si="51"/>
        <v>10607</v>
      </c>
      <c r="AP219" s="85">
        <v>0</v>
      </c>
      <c r="AQ219" s="85">
        <v>36.831000000000003</v>
      </c>
      <c r="AR219" s="85">
        <f t="shared" si="52"/>
        <v>0</v>
      </c>
      <c r="AS219" s="86">
        <f t="shared" si="53"/>
        <v>28213</v>
      </c>
      <c r="AT219" s="120">
        <f t="shared" si="54"/>
        <v>0</v>
      </c>
      <c r="AU219" s="86">
        <v>28213</v>
      </c>
      <c r="AV219" s="120">
        <f t="shared" si="55"/>
        <v>0</v>
      </c>
    </row>
    <row r="220" spans="1:48" s="73" customFormat="1" ht="13.5" customHeight="1" x14ac:dyDescent="0.2">
      <c r="A220" s="10" t="s">
        <v>35</v>
      </c>
      <c r="B220" s="14" t="s">
        <v>36</v>
      </c>
      <c r="C220" s="14" t="s">
        <v>37</v>
      </c>
      <c r="D220" s="14" t="s">
        <v>313</v>
      </c>
      <c r="E220" s="58">
        <v>305171</v>
      </c>
      <c r="F220" s="15" t="s">
        <v>314</v>
      </c>
      <c r="G220" s="15" t="s">
        <v>40</v>
      </c>
      <c r="H220" s="16">
        <v>100001311</v>
      </c>
      <c r="I220" s="62">
        <v>710002270</v>
      </c>
      <c r="J220" s="13">
        <v>31817025</v>
      </c>
      <c r="K220" s="15" t="s">
        <v>92</v>
      </c>
      <c r="L220" s="12" t="s">
        <v>35</v>
      </c>
      <c r="M220" s="15" t="s">
        <v>106</v>
      </c>
      <c r="N220" s="49">
        <v>90085</v>
      </c>
      <c r="O220" s="15" t="s">
        <v>315</v>
      </c>
      <c r="P220" s="15" t="s">
        <v>316</v>
      </c>
      <c r="Q220" s="48">
        <v>508322</v>
      </c>
      <c r="R220" s="11" t="s">
        <v>45</v>
      </c>
      <c r="S220" s="120">
        <v>5619</v>
      </c>
      <c r="T220" s="85">
        <v>107.03</v>
      </c>
      <c r="U220" s="86">
        <v>10</v>
      </c>
      <c r="V220" s="123">
        <v>46.825625000000002</v>
      </c>
      <c r="W220" s="85">
        <f t="shared" si="42"/>
        <v>3746</v>
      </c>
      <c r="X220" s="86">
        <v>0</v>
      </c>
      <c r="Y220" s="85">
        <v>16.054500000000001</v>
      </c>
      <c r="Z220" s="86">
        <f t="shared" si="43"/>
        <v>0</v>
      </c>
      <c r="AA220" s="86">
        <f t="shared" si="44"/>
        <v>3746</v>
      </c>
      <c r="AB220" s="85">
        <v>122.77</v>
      </c>
      <c r="AC220" s="85">
        <v>11</v>
      </c>
      <c r="AD220" s="124">
        <f t="shared" si="45"/>
        <v>73.661999999999992</v>
      </c>
      <c r="AE220" s="86">
        <f t="shared" si="46"/>
        <v>3241</v>
      </c>
      <c r="AF220" s="85">
        <v>0</v>
      </c>
      <c r="AG220" s="85">
        <v>36.831000000000003</v>
      </c>
      <c r="AH220" s="85">
        <f t="shared" si="47"/>
        <v>0</v>
      </c>
      <c r="AI220" s="86">
        <f t="shared" si="48"/>
        <v>6987</v>
      </c>
      <c r="AJ220" s="86">
        <f t="shared" si="49"/>
        <v>1368</v>
      </c>
      <c r="AK220" s="122"/>
      <c r="AL220" s="85">
        <v>122.77</v>
      </c>
      <c r="AM220" s="85">
        <v>11</v>
      </c>
      <c r="AN220" s="124">
        <f t="shared" si="50"/>
        <v>73.661999999999992</v>
      </c>
      <c r="AO220" s="86">
        <f t="shared" si="51"/>
        <v>3241</v>
      </c>
      <c r="AP220" s="85">
        <v>0</v>
      </c>
      <c r="AQ220" s="85">
        <v>36.831000000000003</v>
      </c>
      <c r="AR220" s="85">
        <f t="shared" si="52"/>
        <v>0</v>
      </c>
      <c r="AS220" s="86">
        <f t="shared" si="53"/>
        <v>6987</v>
      </c>
      <c r="AT220" s="120">
        <f t="shared" si="54"/>
        <v>0</v>
      </c>
      <c r="AU220" s="86">
        <v>6987</v>
      </c>
      <c r="AV220" s="120">
        <f t="shared" si="55"/>
        <v>0</v>
      </c>
    </row>
    <row r="221" spans="1:48" s="73" customFormat="1" ht="13.5" customHeight="1" x14ac:dyDescent="0.2">
      <c r="A221" s="10" t="s">
        <v>35</v>
      </c>
      <c r="B221" s="14" t="s">
        <v>36</v>
      </c>
      <c r="C221" s="14" t="s">
        <v>37</v>
      </c>
      <c r="D221" s="14" t="s">
        <v>317</v>
      </c>
      <c r="E221" s="58">
        <v>305189</v>
      </c>
      <c r="F221" s="15" t="s">
        <v>318</v>
      </c>
      <c r="G221" s="15" t="s">
        <v>40</v>
      </c>
      <c r="H221" s="16">
        <v>100001523</v>
      </c>
      <c r="I221" s="62">
        <v>710002289</v>
      </c>
      <c r="J221" s="13">
        <v>305189</v>
      </c>
      <c r="K221" s="15" t="s">
        <v>41</v>
      </c>
      <c r="L221" s="12" t="s">
        <v>35</v>
      </c>
      <c r="M221" s="15" t="s">
        <v>42</v>
      </c>
      <c r="N221" s="49">
        <v>90044</v>
      </c>
      <c r="O221" s="15" t="s">
        <v>319</v>
      </c>
      <c r="P221" s="15" t="s">
        <v>320</v>
      </c>
      <c r="Q221" s="48">
        <v>508331</v>
      </c>
      <c r="R221" s="11" t="s">
        <v>45</v>
      </c>
      <c r="S221" s="120">
        <v>2810</v>
      </c>
      <c r="T221" s="85">
        <v>107.03</v>
      </c>
      <c r="U221" s="86">
        <v>5</v>
      </c>
      <c r="V221" s="123">
        <v>46.825625000000002</v>
      </c>
      <c r="W221" s="85">
        <f t="shared" si="42"/>
        <v>1873</v>
      </c>
      <c r="X221" s="86">
        <v>0</v>
      </c>
      <c r="Y221" s="85">
        <v>16.054500000000001</v>
      </c>
      <c r="Z221" s="86">
        <f t="shared" si="43"/>
        <v>0</v>
      </c>
      <c r="AA221" s="86">
        <f t="shared" si="44"/>
        <v>1873</v>
      </c>
      <c r="AB221" s="85">
        <v>122.77</v>
      </c>
      <c r="AC221" s="85">
        <v>8</v>
      </c>
      <c r="AD221" s="124">
        <f t="shared" si="45"/>
        <v>73.661999999999992</v>
      </c>
      <c r="AE221" s="86">
        <f t="shared" si="46"/>
        <v>2357</v>
      </c>
      <c r="AF221" s="85">
        <v>0</v>
      </c>
      <c r="AG221" s="85">
        <v>36.831000000000003</v>
      </c>
      <c r="AH221" s="85">
        <f t="shared" si="47"/>
        <v>0</v>
      </c>
      <c r="AI221" s="86">
        <f t="shared" si="48"/>
        <v>4230</v>
      </c>
      <c r="AJ221" s="86">
        <f t="shared" si="49"/>
        <v>1420</v>
      </c>
      <c r="AK221" s="122"/>
      <c r="AL221" s="85">
        <v>122.77</v>
      </c>
      <c r="AM221" s="85">
        <v>8</v>
      </c>
      <c r="AN221" s="124">
        <f t="shared" si="50"/>
        <v>73.661999999999992</v>
      </c>
      <c r="AO221" s="86">
        <f t="shared" si="51"/>
        <v>2357</v>
      </c>
      <c r="AP221" s="85">
        <v>0</v>
      </c>
      <c r="AQ221" s="85">
        <v>36.831000000000003</v>
      </c>
      <c r="AR221" s="85">
        <f t="shared" si="52"/>
        <v>0</v>
      </c>
      <c r="AS221" s="86">
        <f t="shared" si="53"/>
        <v>4230</v>
      </c>
      <c r="AT221" s="120">
        <f t="shared" si="54"/>
        <v>0</v>
      </c>
      <c r="AU221" s="86">
        <v>4230</v>
      </c>
      <c r="AV221" s="120">
        <f t="shared" si="55"/>
        <v>0</v>
      </c>
    </row>
    <row r="222" spans="1:48" s="73" customFormat="1" ht="13.5" customHeight="1" x14ac:dyDescent="0.2">
      <c r="A222" s="10" t="s">
        <v>35</v>
      </c>
      <c r="B222" s="14" t="s">
        <v>36</v>
      </c>
      <c r="C222" s="14" t="s">
        <v>37</v>
      </c>
      <c r="D222" s="14" t="s">
        <v>481</v>
      </c>
      <c r="E222" s="29">
        <v>603201</v>
      </c>
      <c r="F222" s="15" t="s">
        <v>482</v>
      </c>
      <c r="G222" s="15" t="s">
        <v>40</v>
      </c>
      <c r="H222" s="16">
        <v>100018358</v>
      </c>
      <c r="I222" s="62">
        <v>710270496</v>
      </c>
      <c r="J222" s="13">
        <v>603201</v>
      </c>
      <c r="K222" s="15" t="s">
        <v>48</v>
      </c>
      <c r="L222" s="12" t="s">
        <v>35</v>
      </c>
      <c r="M222" s="15" t="s">
        <v>506</v>
      </c>
      <c r="N222" s="49">
        <v>85106</v>
      </c>
      <c r="O222" s="15" t="s">
        <v>483</v>
      </c>
      <c r="P222" s="15" t="s">
        <v>507</v>
      </c>
      <c r="Q222" s="48">
        <v>529460</v>
      </c>
      <c r="R222" s="11" t="s">
        <v>45</v>
      </c>
      <c r="S222" s="120">
        <v>32591</v>
      </c>
      <c r="T222" s="85">
        <v>107.03</v>
      </c>
      <c r="U222" s="86">
        <v>58</v>
      </c>
      <c r="V222" s="123">
        <v>46.825625000000002</v>
      </c>
      <c r="W222" s="85">
        <f t="shared" si="42"/>
        <v>21727</v>
      </c>
      <c r="X222" s="86">
        <v>0</v>
      </c>
      <c r="Y222" s="85">
        <v>16.054500000000001</v>
      </c>
      <c r="Z222" s="86">
        <f t="shared" si="43"/>
        <v>0</v>
      </c>
      <c r="AA222" s="86">
        <f t="shared" si="44"/>
        <v>21727</v>
      </c>
      <c r="AB222" s="85">
        <v>122.77</v>
      </c>
      <c r="AC222" s="85">
        <v>55</v>
      </c>
      <c r="AD222" s="124">
        <f t="shared" si="45"/>
        <v>73.661999999999992</v>
      </c>
      <c r="AE222" s="86">
        <f t="shared" si="46"/>
        <v>16206</v>
      </c>
      <c r="AF222" s="85">
        <v>0</v>
      </c>
      <c r="AG222" s="85">
        <v>36.831000000000003</v>
      </c>
      <c r="AH222" s="85">
        <f t="shared" si="47"/>
        <v>0</v>
      </c>
      <c r="AI222" s="86">
        <f t="shared" si="48"/>
        <v>37933</v>
      </c>
      <c r="AJ222" s="86">
        <f t="shared" si="49"/>
        <v>5342</v>
      </c>
      <c r="AK222" s="122"/>
      <c r="AL222" s="85">
        <v>122.77</v>
      </c>
      <c r="AM222" s="85">
        <v>55</v>
      </c>
      <c r="AN222" s="124">
        <f t="shared" si="50"/>
        <v>73.661999999999992</v>
      </c>
      <c r="AO222" s="86">
        <f t="shared" si="51"/>
        <v>16206</v>
      </c>
      <c r="AP222" s="85">
        <v>0</v>
      </c>
      <c r="AQ222" s="85">
        <v>36.831000000000003</v>
      </c>
      <c r="AR222" s="85">
        <f t="shared" si="52"/>
        <v>0</v>
      </c>
      <c r="AS222" s="86">
        <f t="shared" si="53"/>
        <v>37933</v>
      </c>
      <c r="AT222" s="120">
        <f t="shared" si="54"/>
        <v>0</v>
      </c>
      <c r="AU222" s="86">
        <v>37933</v>
      </c>
      <c r="AV222" s="120">
        <f t="shared" si="55"/>
        <v>0</v>
      </c>
    </row>
    <row r="223" spans="1:48" s="73" customFormat="1" ht="13.5" customHeight="1" x14ac:dyDescent="0.2">
      <c r="A223" s="10" t="s">
        <v>35</v>
      </c>
      <c r="B223" s="14" t="s">
        <v>36</v>
      </c>
      <c r="C223" s="14" t="s">
        <v>37</v>
      </c>
      <c r="D223" s="14" t="s">
        <v>239</v>
      </c>
      <c r="E223" s="58">
        <v>305022</v>
      </c>
      <c r="F223" s="15" t="s">
        <v>240</v>
      </c>
      <c r="G223" s="15" t="s">
        <v>40</v>
      </c>
      <c r="H223" s="16">
        <v>100001270</v>
      </c>
      <c r="I223" s="62">
        <v>42355486</v>
      </c>
      <c r="J223" s="13">
        <v>305022</v>
      </c>
      <c r="K223" s="15" t="s">
        <v>48</v>
      </c>
      <c r="L223" s="12" t="s">
        <v>35</v>
      </c>
      <c r="M223" s="15" t="s">
        <v>106</v>
      </c>
      <c r="N223" s="49">
        <v>90201</v>
      </c>
      <c r="O223" s="15" t="s">
        <v>241</v>
      </c>
      <c r="P223" s="15" t="s">
        <v>247</v>
      </c>
      <c r="Q223" s="48">
        <v>508179</v>
      </c>
      <c r="R223" s="11" t="s">
        <v>86</v>
      </c>
      <c r="S223" s="120">
        <v>25848</v>
      </c>
      <c r="T223" s="85">
        <v>107.03</v>
      </c>
      <c r="U223" s="86">
        <v>46</v>
      </c>
      <c r="V223" s="123">
        <v>46.825625000000002</v>
      </c>
      <c r="W223" s="85">
        <f t="shared" si="42"/>
        <v>17232</v>
      </c>
      <c r="X223" s="86">
        <v>0</v>
      </c>
      <c r="Y223" s="85">
        <v>16.054500000000001</v>
      </c>
      <c r="Z223" s="86">
        <f t="shared" si="43"/>
        <v>0</v>
      </c>
      <c r="AA223" s="86">
        <f t="shared" si="44"/>
        <v>17232</v>
      </c>
      <c r="AB223" s="85">
        <v>122.77</v>
      </c>
      <c r="AC223" s="85">
        <v>40</v>
      </c>
      <c r="AD223" s="124">
        <f t="shared" si="45"/>
        <v>73.661999999999992</v>
      </c>
      <c r="AE223" s="86">
        <f t="shared" si="46"/>
        <v>11786</v>
      </c>
      <c r="AF223" s="85">
        <v>0</v>
      </c>
      <c r="AG223" s="85">
        <v>36.831000000000003</v>
      </c>
      <c r="AH223" s="85">
        <f t="shared" si="47"/>
        <v>0</v>
      </c>
      <c r="AI223" s="86">
        <f t="shared" si="48"/>
        <v>29018</v>
      </c>
      <c r="AJ223" s="86">
        <f t="shared" si="49"/>
        <v>3170</v>
      </c>
      <c r="AK223" s="122"/>
      <c r="AL223" s="85">
        <v>122.77</v>
      </c>
      <c r="AM223" s="85">
        <v>40</v>
      </c>
      <c r="AN223" s="124">
        <f t="shared" si="50"/>
        <v>73.661999999999992</v>
      </c>
      <c r="AO223" s="86">
        <f t="shared" si="51"/>
        <v>11786</v>
      </c>
      <c r="AP223" s="85">
        <v>0</v>
      </c>
      <c r="AQ223" s="85">
        <v>36.831000000000003</v>
      </c>
      <c r="AR223" s="85">
        <f t="shared" si="52"/>
        <v>0</v>
      </c>
      <c r="AS223" s="86">
        <f t="shared" si="53"/>
        <v>29018</v>
      </c>
      <c r="AT223" s="120">
        <f t="shared" si="54"/>
        <v>0</v>
      </c>
      <c r="AU223" s="86">
        <v>29018</v>
      </c>
      <c r="AV223" s="120">
        <f t="shared" si="55"/>
        <v>0</v>
      </c>
    </row>
    <row r="224" spans="1:48" s="73" customFormat="1" ht="13.5" customHeight="1" x14ac:dyDescent="0.2">
      <c r="A224" s="10" t="s">
        <v>35</v>
      </c>
      <c r="B224" s="14" t="s">
        <v>36</v>
      </c>
      <c r="C224" s="14" t="s">
        <v>37</v>
      </c>
      <c r="D224" s="14" t="s">
        <v>239</v>
      </c>
      <c r="E224" s="58">
        <v>305022</v>
      </c>
      <c r="F224" s="15" t="s">
        <v>240</v>
      </c>
      <c r="G224" s="15" t="s">
        <v>40</v>
      </c>
      <c r="H224" s="16">
        <v>100001272</v>
      </c>
      <c r="I224" s="62">
        <v>42355494</v>
      </c>
      <c r="J224" s="13">
        <v>305022</v>
      </c>
      <c r="K224" s="15" t="s">
        <v>48</v>
      </c>
      <c r="L224" s="12" t="s">
        <v>35</v>
      </c>
      <c r="M224" s="15" t="s">
        <v>106</v>
      </c>
      <c r="N224" s="49">
        <v>90201</v>
      </c>
      <c r="O224" s="15" t="s">
        <v>241</v>
      </c>
      <c r="P224" s="15" t="s">
        <v>248</v>
      </c>
      <c r="Q224" s="48">
        <v>508179</v>
      </c>
      <c r="R224" s="11" t="s">
        <v>86</v>
      </c>
      <c r="S224" s="120">
        <v>7305</v>
      </c>
      <c r="T224" s="85">
        <v>107.03</v>
      </c>
      <c r="U224" s="86">
        <v>13</v>
      </c>
      <c r="V224" s="123">
        <v>46.825625000000002</v>
      </c>
      <c r="W224" s="85">
        <f t="shared" si="42"/>
        <v>4870</v>
      </c>
      <c r="X224" s="86">
        <v>0</v>
      </c>
      <c r="Y224" s="85">
        <v>16.054500000000001</v>
      </c>
      <c r="Z224" s="86">
        <f t="shared" si="43"/>
        <v>0</v>
      </c>
      <c r="AA224" s="86">
        <f t="shared" si="44"/>
        <v>4870</v>
      </c>
      <c r="AB224" s="85">
        <v>122.77</v>
      </c>
      <c r="AC224" s="85">
        <v>17</v>
      </c>
      <c r="AD224" s="124">
        <f t="shared" si="45"/>
        <v>73.661999999999992</v>
      </c>
      <c r="AE224" s="86">
        <f t="shared" si="46"/>
        <v>5009</v>
      </c>
      <c r="AF224" s="85">
        <v>0</v>
      </c>
      <c r="AG224" s="85">
        <v>36.831000000000003</v>
      </c>
      <c r="AH224" s="85">
        <f t="shared" si="47"/>
        <v>0</v>
      </c>
      <c r="AI224" s="86">
        <f t="shared" si="48"/>
        <v>9879</v>
      </c>
      <c r="AJ224" s="86">
        <f t="shared" si="49"/>
        <v>2574</v>
      </c>
      <c r="AK224" s="122"/>
      <c r="AL224" s="85">
        <v>122.77</v>
      </c>
      <c r="AM224" s="85">
        <v>17</v>
      </c>
      <c r="AN224" s="124">
        <f t="shared" si="50"/>
        <v>73.661999999999992</v>
      </c>
      <c r="AO224" s="86">
        <f t="shared" si="51"/>
        <v>5009</v>
      </c>
      <c r="AP224" s="85">
        <v>0</v>
      </c>
      <c r="AQ224" s="85">
        <v>36.831000000000003</v>
      </c>
      <c r="AR224" s="85">
        <f t="shared" si="52"/>
        <v>0</v>
      </c>
      <c r="AS224" s="86">
        <f t="shared" si="53"/>
        <v>9879</v>
      </c>
      <c r="AT224" s="120">
        <f t="shared" si="54"/>
        <v>0</v>
      </c>
      <c r="AU224" s="86">
        <v>9879</v>
      </c>
      <c r="AV224" s="120">
        <f t="shared" si="55"/>
        <v>0</v>
      </c>
    </row>
    <row r="225" spans="1:48" s="73" customFormat="1" ht="13.5" customHeight="1" x14ac:dyDescent="0.2">
      <c r="A225" s="10" t="s">
        <v>35</v>
      </c>
      <c r="B225" s="14" t="s">
        <v>36</v>
      </c>
      <c r="C225" s="14" t="s">
        <v>37</v>
      </c>
      <c r="D225" s="14" t="s">
        <v>370</v>
      </c>
      <c r="E225" s="58">
        <v>603155</v>
      </c>
      <c r="F225" s="15" t="s">
        <v>371</v>
      </c>
      <c r="G225" s="15" t="s">
        <v>40</v>
      </c>
      <c r="H225" s="16">
        <v>100000389</v>
      </c>
      <c r="I225" s="62">
        <v>42448743</v>
      </c>
      <c r="J225" s="13">
        <v>603155</v>
      </c>
      <c r="K225" s="15" t="s">
        <v>48</v>
      </c>
      <c r="L225" s="12" t="s">
        <v>35</v>
      </c>
      <c r="M225" s="15" t="s">
        <v>361</v>
      </c>
      <c r="N225" s="49">
        <v>82104</v>
      </c>
      <c r="O225" s="15" t="s">
        <v>372</v>
      </c>
      <c r="P225" s="15" t="s">
        <v>382</v>
      </c>
      <c r="Q225" s="48">
        <v>529320</v>
      </c>
      <c r="R225" s="11" t="s">
        <v>86</v>
      </c>
      <c r="S225" s="120">
        <v>46076</v>
      </c>
      <c r="T225" s="85">
        <v>107.03</v>
      </c>
      <c r="U225" s="86">
        <v>82</v>
      </c>
      <c r="V225" s="123">
        <v>46.825625000000002</v>
      </c>
      <c r="W225" s="85">
        <f t="shared" si="42"/>
        <v>30718</v>
      </c>
      <c r="X225" s="86">
        <v>0</v>
      </c>
      <c r="Y225" s="85">
        <v>16.054500000000001</v>
      </c>
      <c r="Z225" s="86">
        <f t="shared" si="43"/>
        <v>0</v>
      </c>
      <c r="AA225" s="86">
        <f t="shared" si="44"/>
        <v>30718</v>
      </c>
      <c r="AB225" s="85">
        <v>122.77</v>
      </c>
      <c r="AC225" s="85">
        <v>66</v>
      </c>
      <c r="AD225" s="124">
        <f t="shared" si="45"/>
        <v>73.661999999999992</v>
      </c>
      <c r="AE225" s="86">
        <f t="shared" si="46"/>
        <v>19447</v>
      </c>
      <c r="AF225" s="85">
        <v>0</v>
      </c>
      <c r="AG225" s="85">
        <v>36.831000000000003</v>
      </c>
      <c r="AH225" s="85">
        <f t="shared" si="47"/>
        <v>0</v>
      </c>
      <c r="AI225" s="86">
        <f t="shared" si="48"/>
        <v>50165</v>
      </c>
      <c r="AJ225" s="86">
        <f t="shared" si="49"/>
        <v>4089</v>
      </c>
      <c r="AK225" s="122"/>
      <c r="AL225" s="85">
        <v>122.77</v>
      </c>
      <c r="AM225" s="85">
        <v>66</v>
      </c>
      <c r="AN225" s="124">
        <f t="shared" si="50"/>
        <v>73.661999999999992</v>
      </c>
      <c r="AO225" s="86">
        <f t="shared" si="51"/>
        <v>19447</v>
      </c>
      <c r="AP225" s="85">
        <v>0</v>
      </c>
      <c r="AQ225" s="85">
        <v>36.831000000000003</v>
      </c>
      <c r="AR225" s="85">
        <f t="shared" si="52"/>
        <v>0</v>
      </c>
      <c r="AS225" s="86">
        <f t="shared" si="53"/>
        <v>50165</v>
      </c>
      <c r="AT225" s="120">
        <f t="shared" si="54"/>
        <v>0</v>
      </c>
      <c r="AU225" s="86">
        <v>50165</v>
      </c>
      <c r="AV225" s="120">
        <f t="shared" si="55"/>
        <v>0</v>
      </c>
    </row>
    <row r="226" spans="1:48" s="73" customFormat="1" ht="13.5" customHeight="1" x14ac:dyDescent="0.2">
      <c r="A226" s="10" t="s">
        <v>35</v>
      </c>
      <c r="B226" s="14" t="s">
        <v>36</v>
      </c>
      <c r="C226" s="14" t="s">
        <v>37</v>
      </c>
      <c r="D226" s="14" t="s">
        <v>150</v>
      </c>
      <c r="E226" s="29">
        <v>304760</v>
      </c>
      <c r="F226" s="15" t="s">
        <v>151</v>
      </c>
      <c r="G226" s="15" t="s">
        <v>40</v>
      </c>
      <c r="H226" s="16">
        <v>100019800</v>
      </c>
      <c r="I226" s="62">
        <v>710284420</v>
      </c>
      <c r="J226" s="13">
        <v>31816916</v>
      </c>
      <c r="K226" s="15" t="s">
        <v>16881</v>
      </c>
      <c r="L226" s="12" t="s">
        <v>35</v>
      </c>
      <c r="M226" s="15" t="s">
        <v>56</v>
      </c>
      <c r="N226" s="49"/>
      <c r="O226" s="15" t="s">
        <v>152</v>
      </c>
      <c r="P226" s="15" t="s">
        <v>16882</v>
      </c>
      <c r="Q226" s="48"/>
      <c r="R226" s="11"/>
      <c r="S226" s="120">
        <f>0</f>
        <v>0</v>
      </c>
      <c r="T226" s="85">
        <v>107.03</v>
      </c>
      <c r="U226" s="86">
        <v>0</v>
      </c>
      <c r="V226" s="123">
        <v>46.825625000000002</v>
      </c>
      <c r="W226" s="85">
        <f>0</f>
        <v>0</v>
      </c>
      <c r="X226" s="86">
        <v>0</v>
      </c>
      <c r="Y226" s="85">
        <v>16.054500000000001</v>
      </c>
      <c r="Z226" s="86">
        <f>0</f>
        <v>0</v>
      </c>
      <c r="AA226" s="86">
        <f t="shared" si="44"/>
        <v>0</v>
      </c>
      <c r="AB226" s="85">
        <v>122.77</v>
      </c>
      <c r="AC226" s="85">
        <v>12</v>
      </c>
      <c r="AD226" s="124">
        <f t="shared" si="45"/>
        <v>73.661999999999992</v>
      </c>
      <c r="AE226" s="86">
        <f t="shared" si="46"/>
        <v>3536</v>
      </c>
      <c r="AF226" s="85">
        <v>0</v>
      </c>
      <c r="AG226" s="85">
        <v>36.831000000000003</v>
      </c>
      <c r="AH226" s="85">
        <f t="shared" si="47"/>
        <v>0</v>
      </c>
      <c r="AI226" s="86">
        <f t="shared" si="48"/>
        <v>3536</v>
      </c>
      <c r="AJ226" s="86">
        <f t="shared" si="49"/>
        <v>3536</v>
      </c>
      <c r="AK226" s="122"/>
      <c r="AL226" s="85">
        <v>122.77</v>
      </c>
      <c r="AM226" s="85">
        <v>12</v>
      </c>
      <c r="AN226" s="124">
        <f t="shared" si="50"/>
        <v>73.661999999999992</v>
      </c>
      <c r="AO226" s="86">
        <f t="shared" si="51"/>
        <v>3536</v>
      </c>
      <c r="AP226" s="85">
        <v>0</v>
      </c>
      <c r="AQ226" s="85">
        <v>36.831000000000003</v>
      </c>
      <c r="AR226" s="85">
        <f t="shared" si="52"/>
        <v>0</v>
      </c>
      <c r="AS226" s="86">
        <f t="shared" si="53"/>
        <v>3536</v>
      </c>
      <c r="AT226" s="120">
        <f t="shared" si="54"/>
        <v>0</v>
      </c>
      <c r="AU226" s="86">
        <v>3536</v>
      </c>
      <c r="AV226" s="120">
        <f t="shared" si="55"/>
        <v>0</v>
      </c>
    </row>
    <row r="227" spans="1:48" s="74" customFormat="1" ht="13.5" customHeight="1" x14ac:dyDescent="0.2">
      <c r="A227" s="10" t="s">
        <v>35</v>
      </c>
      <c r="B227" s="14" t="s">
        <v>36</v>
      </c>
      <c r="C227" s="14" t="s">
        <v>37</v>
      </c>
      <c r="D227" s="14" t="s">
        <v>481</v>
      </c>
      <c r="E227" s="29">
        <v>603201</v>
      </c>
      <c r="F227" s="15" t="s">
        <v>482</v>
      </c>
      <c r="G227" s="15" t="s">
        <v>40</v>
      </c>
      <c r="H227" s="16">
        <v>100019828</v>
      </c>
      <c r="I227" s="62">
        <v>710284705</v>
      </c>
      <c r="J227" s="13">
        <v>603201</v>
      </c>
      <c r="K227" s="15" t="s">
        <v>48</v>
      </c>
      <c r="L227" s="12" t="s">
        <v>35</v>
      </c>
      <c r="M227" s="15" t="s">
        <v>506</v>
      </c>
      <c r="N227" s="49" t="s">
        <v>11219</v>
      </c>
      <c r="O227" s="15" t="s">
        <v>483</v>
      </c>
      <c r="P227" s="15" t="s">
        <v>16883</v>
      </c>
      <c r="Q227" s="48"/>
      <c r="R227" s="11"/>
      <c r="S227" s="120">
        <f>0</f>
        <v>0</v>
      </c>
      <c r="T227" s="85">
        <v>107.03</v>
      </c>
      <c r="U227" s="86">
        <v>0</v>
      </c>
      <c r="V227" s="123">
        <v>46.825625000000002</v>
      </c>
      <c r="W227" s="85">
        <f>0</f>
        <v>0</v>
      </c>
      <c r="X227" s="86">
        <v>0</v>
      </c>
      <c r="Y227" s="85">
        <v>16.054500000000001</v>
      </c>
      <c r="Z227" s="86">
        <f>0</f>
        <v>0</v>
      </c>
      <c r="AA227" s="86">
        <f t="shared" si="44"/>
        <v>0</v>
      </c>
      <c r="AB227" s="85">
        <v>122.77</v>
      </c>
      <c r="AC227" s="85">
        <v>13</v>
      </c>
      <c r="AD227" s="124">
        <f t="shared" si="45"/>
        <v>73.661999999999992</v>
      </c>
      <c r="AE227" s="86">
        <f t="shared" si="46"/>
        <v>3830</v>
      </c>
      <c r="AF227" s="85">
        <v>0</v>
      </c>
      <c r="AG227" s="85">
        <v>36.831000000000003</v>
      </c>
      <c r="AH227" s="85">
        <f t="shared" si="47"/>
        <v>0</v>
      </c>
      <c r="AI227" s="86">
        <f t="shared" si="48"/>
        <v>3830</v>
      </c>
      <c r="AJ227" s="86">
        <f t="shared" si="49"/>
        <v>3830</v>
      </c>
      <c r="AK227" s="122"/>
      <c r="AL227" s="85">
        <v>122.77</v>
      </c>
      <c r="AM227" s="85">
        <v>13</v>
      </c>
      <c r="AN227" s="124">
        <f t="shared" si="50"/>
        <v>73.661999999999992</v>
      </c>
      <c r="AO227" s="86">
        <f t="shared" si="51"/>
        <v>3830</v>
      </c>
      <c r="AP227" s="85">
        <v>0</v>
      </c>
      <c r="AQ227" s="85">
        <v>36.831000000000003</v>
      </c>
      <c r="AR227" s="85">
        <f t="shared" si="52"/>
        <v>0</v>
      </c>
      <c r="AS227" s="86">
        <f t="shared" si="53"/>
        <v>3830</v>
      </c>
      <c r="AT227" s="120">
        <f t="shared" si="54"/>
        <v>0</v>
      </c>
      <c r="AU227" s="86">
        <v>3830</v>
      </c>
      <c r="AV227" s="120">
        <f t="shared" si="55"/>
        <v>0</v>
      </c>
    </row>
    <row r="228" spans="1:48" s="73" customFormat="1" ht="13.5" customHeight="1" x14ac:dyDescent="0.2">
      <c r="A228" s="10" t="s">
        <v>35</v>
      </c>
      <c r="B228" s="14" t="s">
        <v>36</v>
      </c>
      <c r="C228" s="14" t="s">
        <v>37</v>
      </c>
      <c r="D228" s="14" t="s">
        <v>270</v>
      </c>
      <c r="E228" s="29">
        <v>305073</v>
      </c>
      <c r="F228" s="15" t="s">
        <v>271</v>
      </c>
      <c r="G228" s="15" t="s">
        <v>40</v>
      </c>
      <c r="H228" s="16">
        <v>100020041</v>
      </c>
      <c r="I228" s="62">
        <v>710286694</v>
      </c>
      <c r="J228" s="13">
        <v>31816860</v>
      </c>
      <c r="K228" s="15" t="s">
        <v>16881</v>
      </c>
      <c r="L228" s="12" t="s">
        <v>35</v>
      </c>
      <c r="M228" s="15" t="s">
        <v>241</v>
      </c>
      <c r="N228" s="49" t="s">
        <v>16104</v>
      </c>
      <c r="O228" s="15" t="s">
        <v>272</v>
      </c>
      <c r="P228" s="15" t="s">
        <v>16899</v>
      </c>
      <c r="Q228" s="48"/>
      <c r="R228" s="11"/>
      <c r="S228" s="120">
        <f>0</f>
        <v>0</v>
      </c>
      <c r="T228" s="85">
        <v>107.03</v>
      </c>
      <c r="U228" s="86">
        <v>0</v>
      </c>
      <c r="V228" s="123">
        <v>46.825625000000002</v>
      </c>
      <c r="W228" s="85">
        <f>0</f>
        <v>0</v>
      </c>
      <c r="X228" s="86">
        <v>0</v>
      </c>
      <c r="Y228" s="85">
        <v>16.054500000000001</v>
      </c>
      <c r="Z228" s="86">
        <f>0</f>
        <v>0</v>
      </c>
      <c r="AA228" s="86">
        <f t="shared" si="44"/>
        <v>0</v>
      </c>
      <c r="AB228" s="85">
        <v>122.77</v>
      </c>
      <c r="AC228" s="85">
        <v>61</v>
      </c>
      <c r="AD228" s="124">
        <f t="shared" si="45"/>
        <v>73.661999999999992</v>
      </c>
      <c r="AE228" s="86">
        <f t="shared" si="46"/>
        <v>17974</v>
      </c>
      <c r="AF228" s="85">
        <v>0</v>
      </c>
      <c r="AG228" s="85">
        <v>36.831000000000003</v>
      </c>
      <c r="AH228" s="85">
        <f t="shared" si="47"/>
        <v>0</v>
      </c>
      <c r="AI228" s="86">
        <f t="shared" si="48"/>
        <v>17974</v>
      </c>
      <c r="AJ228" s="86">
        <f t="shared" si="49"/>
        <v>17974</v>
      </c>
      <c r="AK228" s="122"/>
      <c r="AL228" s="85">
        <v>122.77</v>
      </c>
      <c r="AM228" s="85">
        <v>61</v>
      </c>
      <c r="AN228" s="124">
        <f t="shared" si="50"/>
        <v>73.661999999999992</v>
      </c>
      <c r="AO228" s="86">
        <f t="shared" si="51"/>
        <v>17974</v>
      </c>
      <c r="AP228" s="85">
        <v>0</v>
      </c>
      <c r="AQ228" s="85">
        <v>36.831000000000003</v>
      </c>
      <c r="AR228" s="85">
        <f t="shared" si="52"/>
        <v>0</v>
      </c>
      <c r="AS228" s="86">
        <f t="shared" si="53"/>
        <v>17974</v>
      </c>
      <c r="AT228" s="120">
        <f t="shared" si="54"/>
        <v>0</v>
      </c>
      <c r="AU228" s="86">
        <v>17974</v>
      </c>
      <c r="AV228" s="120">
        <f t="shared" si="55"/>
        <v>0</v>
      </c>
    </row>
    <row r="229" spans="1:48" s="73" customFormat="1" ht="13.5" customHeight="1" x14ac:dyDescent="0.2">
      <c r="A229" s="10" t="s">
        <v>35</v>
      </c>
      <c r="B229" s="14" t="s">
        <v>36</v>
      </c>
      <c r="C229" s="14" t="s">
        <v>37</v>
      </c>
      <c r="D229" s="14" t="s">
        <v>481</v>
      </c>
      <c r="E229" s="29">
        <v>603201</v>
      </c>
      <c r="F229" s="15" t="s">
        <v>482</v>
      </c>
      <c r="G229" s="15" t="s">
        <v>40</v>
      </c>
      <c r="H229" s="16">
        <v>100019556</v>
      </c>
      <c r="I229" s="62">
        <v>710282141</v>
      </c>
      <c r="J229" s="13">
        <v>603201</v>
      </c>
      <c r="K229" s="15" t="s">
        <v>48</v>
      </c>
      <c r="L229" s="12" t="s">
        <v>35</v>
      </c>
      <c r="M229" s="15" t="s">
        <v>506</v>
      </c>
      <c r="N229" s="49" t="s">
        <v>11313</v>
      </c>
      <c r="O229" s="15" t="s">
        <v>483</v>
      </c>
      <c r="P229" s="15" t="s">
        <v>16564</v>
      </c>
      <c r="Q229" s="48"/>
      <c r="R229" s="11"/>
      <c r="S229" s="120">
        <f>0</f>
        <v>0</v>
      </c>
      <c r="T229" s="85">
        <v>107.03</v>
      </c>
      <c r="U229" s="86">
        <v>0</v>
      </c>
      <c r="V229" s="123">
        <v>46.825625000000002</v>
      </c>
      <c r="W229" s="85">
        <f>0</f>
        <v>0</v>
      </c>
      <c r="X229" s="86">
        <v>0</v>
      </c>
      <c r="Y229" s="85">
        <v>16.054500000000001</v>
      </c>
      <c r="Z229" s="86">
        <f>0</f>
        <v>0</v>
      </c>
      <c r="AA229" s="86">
        <f t="shared" si="44"/>
        <v>0</v>
      </c>
      <c r="AB229" s="85">
        <v>122.77</v>
      </c>
      <c r="AC229" s="85">
        <v>18</v>
      </c>
      <c r="AD229" s="124">
        <f t="shared" si="45"/>
        <v>73.661999999999992</v>
      </c>
      <c r="AE229" s="86">
        <f t="shared" si="46"/>
        <v>5304</v>
      </c>
      <c r="AF229" s="85">
        <v>0</v>
      </c>
      <c r="AG229" s="85">
        <v>36.831000000000003</v>
      </c>
      <c r="AH229" s="85">
        <f t="shared" si="47"/>
        <v>0</v>
      </c>
      <c r="AI229" s="86">
        <f t="shared" si="48"/>
        <v>5304</v>
      </c>
      <c r="AJ229" s="86">
        <f t="shared" si="49"/>
        <v>5304</v>
      </c>
      <c r="AK229" s="122"/>
      <c r="AL229" s="85">
        <v>122.77</v>
      </c>
      <c r="AM229" s="85">
        <v>18</v>
      </c>
      <c r="AN229" s="124">
        <f t="shared" si="50"/>
        <v>73.661999999999992</v>
      </c>
      <c r="AO229" s="86">
        <f t="shared" si="51"/>
        <v>5304</v>
      </c>
      <c r="AP229" s="85">
        <v>0</v>
      </c>
      <c r="AQ229" s="85">
        <v>36.831000000000003</v>
      </c>
      <c r="AR229" s="85">
        <f t="shared" si="52"/>
        <v>0</v>
      </c>
      <c r="AS229" s="86">
        <f t="shared" si="53"/>
        <v>5304</v>
      </c>
      <c r="AT229" s="120">
        <f t="shared" si="54"/>
        <v>0</v>
      </c>
      <c r="AU229" s="86">
        <v>5304</v>
      </c>
      <c r="AV229" s="120">
        <f t="shared" si="55"/>
        <v>0</v>
      </c>
    </row>
    <row r="230" spans="1:48" s="73" customFormat="1" ht="13.5" customHeight="1" x14ac:dyDescent="0.2">
      <c r="A230" s="10" t="s">
        <v>35</v>
      </c>
      <c r="B230" s="14" t="s">
        <v>36</v>
      </c>
      <c r="C230" s="14" t="s">
        <v>509</v>
      </c>
      <c r="D230" s="14" t="s">
        <v>510</v>
      </c>
      <c r="E230" s="58">
        <v>42131685</v>
      </c>
      <c r="F230" s="15" t="s">
        <v>511</v>
      </c>
      <c r="G230" s="15" t="s">
        <v>40</v>
      </c>
      <c r="H230" s="16">
        <v>100000642</v>
      </c>
      <c r="I230" s="62">
        <v>30856035</v>
      </c>
      <c r="J230" s="13">
        <v>42131685</v>
      </c>
      <c r="K230" s="15" t="s">
        <v>583</v>
      </c>
      <c r="L230" s="12" t="s">
        <v>35</v>
      </c>
      <c r="M230" s="15" t="s">
        <v>428</v>
      </c>
      <c r="N230" s="49">
        <v>84101</v>
      </c>
      <c r="O230" s="15" t="s">
        <v>434</v>
      </c>
      <c r="P230" s="15" t="s">
        <v>584</v>
      </c>
      <c r="Q230" s="48">
        <v>529389</v>
      </c>
      <c r="R230" s="11" t="s">
        <v>86</v>
      </c>
      <c r="S230" s="120">
        <v>15733</v>
      </c>
      <c r="T230" s="85">
        <v>107.03</v>
      </c>
      <c r="U230" s="86">
        <v>28</v>
      </c>
      <c r="V230" s="123">
        <v>46.825625000000002</v>
      </c>
      <c r="W230" s="85">
        <f t="shared" ref="W230:W261" si="56">+ROUND(U230*V230*8,0)</f>
        <v>10489</v>
      </c>
      <c r="X230" s="86">
        <v>0</v>
      </c>
      <c r="Y230" s="85">
        <v>16.054500000000001</v>
      </c>
      <c r="Z230" s="86">
        <f t="shared" ref="Z230:Z261" si="57">ROUND(X230*Y230*8,0)</f>
        <v>0</v>
      </c>
      <c r="AA230" s="86">
        <f t="shared" si="44"/>
        <v>10489</v>
      </c>
      <c r="AB230" s="85">
        <v>122.77</v>
      </c>
      <c r="AC230" s="85">
        <v>31</v>
      </c>
      <c r="AD230" s="124">
        <f t="shared" si="45"/>
        <v>73.661999999999992</v>
      </c>
      <c r="AE230" s="86">
        <f t="shared" si="46"/>
        <v>9134</v>
      </c>
      <c r="AF230" s="85">
        <v>0</v>
      </c>
      <c r="AG230" s="85">
        <v>36.831000000000003</v>
      </c>
      <c r="AH230" s="85">
        <f t="shared" si="47"/>
        <v>0</v>
      </c>
      <c r="AI230" s="86">
        <f t="shared" si="48"/>
        <v>19623</v>
      </c>
      <c r="AJ230" s="86">
        <f t="shared" si="49"/>
        <v>3890</v>
      </c>
      <c r="AK230" s="122"/>
      <c r="AL230" s="85">
        <v>122.77</v>
      </c>
      <c r="AM230" s="85">
        <v>31</v>
      </c>
      <c r="AN230" s="124">
        <f t="shared" si="50"/>
        <v>73.661999999999992</v>
      </c>
      <c r="AO230" s="86">
        <f t="shared" si="51"/>
        <v>9134</v>
      </c>
      <c r="AP230" s="85">
        <v>0</v>
      </c>
      <c r="AQ230" s="85">
        <v>36.831000000000003</v>
      </c>
      <c r="AR230" s="85">
        <f t="shared" si="52"/>
        <v>0</v>
      </c>
      <c r="AS230" s="86">
        <f t="shared" si="53"/>
        <v>19623</v>
      </c>
      <c r="AT230" s="120">
        <f t="shared" si="54"/>
        <v>0</v>
      </c>
      <c r="AU230" s="86">
        <v>19623</v>
      </c>
      <c r="AV230" s="120">
        <f t="shared" si="55"/>
        <v>0</v>
      </c>
    </row>
    <row r="231" spans="1:48" s="73" customFormat="1" ht="13.5" customHeight="1" x14ac:dyDescent="0.2">
      <c r="A231" s="10" t="s">
        <v>35</v>
      </c>
      <c r="B231" s="14" t="s">
        <v>36</v>
      </c>
      <c r="C231" s="14" t="s">
        <v>509</v>
      </c>
      <c r="D231" s="14" t="s">
        <v>561</v>
      </c>
      <c r="E231" s="58">
        <v>34017925</v>
      </c>
      <c r="F231" s="15" t="s">
        <v>562</v>
      </c>
      <c r="G231" s="15" t="s">
        <v>40</v>
      </c>
      <c r="H231" s="16">
        <v>100001282</v>
      </c>
      <c r="I231" s="62">
        <v>31817271</v>
      </c>
      <c r="J231" s="13">
        <v>34017925</v>
      </c>
      <c r="K231" s="15" t="s">
        <v>563</v>
      </c>
      <c r="L231" s="12" t="s">
        <v>35</v>
      </c>
      <c r="M231" s="15" t="s">
        <v>106</v>
      </c>
      <c r="N231" s="49">
        <v>90021</v>
      </c>
      <c r="O231" s="15" t="s">
        <v>176</v>
      </c>
      <c r="P231" s="15" t="s">
        <v>564</v>
      </c>
      <c r="Q231" s="48">
        <v>507989</v>
      </c>
      <c r="R231" s="11" t="s">
        <v>86</v>
      </c>
      <c r="S231" s="120">
        <v>8991</v>
      </c>
      <c r="T231" s="85">
        <v>107.03</v>
      </c>
      <c r="U231" s="86">
        <v>16</v>
      </c>
      <c r="V231" s="123">
        <v>46.825625000000002</v>
      </c>
      <c r="W231" s="85">
        <f t="shared" si="56"/>
        <v>5994</v>
      </c>
      <c r="X231" s="86">
        <v>0</v>
      </c>
      <c r="Y231" s="85">
        <v>16.054500000000001</v>
      </c>
      <c r="Z231" s="86">
        <f t="shared" si="57"/>
        <v>0</v>
      </c>
      <c r="AA231" s="86">
        <f t="shared" si="44"/>
        <v>5994</v>
      </c>
      <c r="AB231" s="85">
        <v>122.77</v>
      </c>
      <c r="AC231" s="85">
        <v>14</v>
      </c>
      <c r="AD231" s="124">
        <f t="shared" si="45"/>
        <v>73.661999999999992</v>
      </c>
      <c r="AE231" s="86">
        <f t="shared" si="46"/>
        <v>4125</v>
      </c>
      <c r="AF231" s="85">
        <v>0</v>
      </c>
      <c r="AG231" s="85">
        <v>36.831000000000003</v>
      </c>
      <c r="AH231" s="85">
        <f t="shared" si="47"/>
        <v>0</v>
      </c>
      <c r="AI231" s="86">
        <f t="shared" si="48"/>
        <v>10119</v>
      </c>
      <c r="AJ231" s="86">
        <f t="shared" si="49"/>
        <v>1128</v>
      </c>
      <c r="AK231" s="122"/>
      <c r="AL231" s="85">
        <v>122.77</v>
      </c>
      <c r="AM231" s="85">
        <v>14</v>
      </c>
      <c r="AN231" s="124">
        <f t="shared" si="50"/>
        <v>73.661999999999992</v>
      </c>
      <c r="AO231" s="86">
        <f t="shared" si="51"/>
        <v>4125</v>
      </c>
      <c r="AP231" s="85">
        <v>0</v>
      </c>
      <c r="AQ231" s="85">
        <v>36.831000000000003</v>
      </c>
      <c r="AR231" s="85">
        <f t="shared" si="52"/>
        <v>0</v>
      </c>
      <c r="AS231" s="86">
        <f t="shared" si="53"/>
        <v>10119</v>
      </c>
      <c r="AT231" s="120">
        <f t="shared" si="54"/>
        <v>0</v>
      </c>
      <c r="AU231" s="86">
        <v>10119</v>
      </c>
      <c r="AV231" s="120">
        <f t="shared" si="55"/>
        <v>0</v>
      </c>
    </row>
    <row r="232" spans="1:48" s="73" customFormat="1" ht="13.5" customHeight="1" x14ac:dyDescent="0.2">
      <c r="A232" s="10" t="s">
        <v>35</v>
      </c>
      <c r="B232" s="14" t="s">
        <v>36</v>
      </c>
      <c r="C232" s="14" t="s">
        <v>509</v>
      </c>
      <c r="D232" s="14" t="s">
        <v>510</v>
      </c>
      <c r="E232" s="59">
        <v>42131685</v>
      </c>
      <c r="F232" s="50" t="s">
        <v>511</v>
      </c>
      <c r="G232" s="15" t="s">
        <v>40</v>
      </c>
      <c r="H232" s="16">
        <v>100019187</v>
      </c>
      <c r="I232" s="16">
        <v>53684354</v>
      </c>
      <c r="J232" s="31">
        <v>53684354</v>
      </c>
      <c r="K232" s="15" t="s">
        <v>512</v>
      </c>
      <c r="L232" s="12" t="s">
        <v>35</v>
      </c>
      <c r="M232" s="15" t="s">
        <v>513</v>
      </c>
      <c r="N232" s="49">
        <v>85110</v>
      </c>
      <c r="O232" s="15" t="s">
        <v>514</v>
      </c>
      <c r="P232" s="15" t="s">
        <v>515</v>
      </c>
      <c r="Q232" s="48" t="s">
        <v>10606</v>
      </c>
      <c r="R232" s="11" t="s">
        <v>86</v>
      </c>
      <c r="S232" s="120">
        <v>4495</v>
      </c>
      <c r="T232" s="85">
        <v>107.03</v>
      </c>
      <c r="U232" s="86">
        <v>8</v>
      </c>
      <c r="V232" s="123">
        <v>46.825625000000002</v>
      </c>
      <c r="W232" s="85">
        <f t="shared" si="56"/>
        <v>2997</v>
      </c>
      <c r="X232" s="86">
        <v>0</v>
      </c>
      <c r="Y232" s="85">
        <v>16.054500000000001</v>
      </c>
      <c r="Z232" s="86">
        <f t="shared" si="57"/>
        <v>0</v>
      </c>
      <c r="AA232" s="86">
        <f t="shared" si="44"/>
        <v>2997</v>
      </c>
      <c r="AB232" s="85">
        <v>122.77</v>
      </c>
      <c r="AC232" s="85">
        <v>12</v>
      </c>
      <c r="AD232" s="124">
        <f t="shared" si="45"/>
        <v>73.661999999999992</v>
      </c>
      <c r="AE232" s="86">
        <f t="shared" si="46"/>
        <v>3536</v>
      </c>
      <c r="AF232" s="85">
        <v>0</v>
      </c>
      <c r="AG232" s="85">
        <v>36.831000000000003</v>
      </c>
      <c r="AH232" s="85">
        <f t="shared" si="47"/>
        <v>0</v>
      </c>
      <c r="AI232" s="86">
        <f t="shared" si="48"/>
        <v>6533</v>
      </c>
      <c r="AJ232" s="86">
        <f t="shared" si="49"/>
        <v>2038</v>
      </c>
      <c r="AK232" s="122"/>
      <c r="AL232" s="85">
        <v>122.77</v>
      </c>
      <c r="AM232" s="85">
        <v>12</v>
      </c>
      <c r="AN232" s="124">
        <f t="shared" si="50"/>
        <v>73.661999999999992</v>
      </c>
      <c r="AO232" s="86">
        <f t="shared" si="51"/>
        <v>3536</v>
      </c>
      <c r="AP232" s="85">
        <v>0</v>
      </c>
      <c r="AQ232" s="85">
        <v>36.831000000000003</v>
      </c>
      <c r="AR232" s="85">
        <f t="shared" si="52"/>
        <v>0</v>
      </c>
      <c r="AS232" s="86">
        <f t="shared" si="53"/>
        <v>6533</v>
      </c>
      <c r="AT232" s="120">
        <f t="shared" si="54"/>
        <v>0</v>
      </c>
      <c r="AU232" s="86">
        <v>6533</v>
      </c>
      <c r="AV232" s="120">
        <f t="shared" si="55"/>
        <v>0</v>
      </c>
    </row>
    <row r="233" spans="1:48" s="73" customFormat="1" ht="13.5" customHeight="1" x14ac:dyDescent="0.2">
      <c r="A233" s="10" t="s">
        <v>35</v>
      </c>
      <c r="B233" s="14" t="s">
        <v>36</v>
      </c>
      <c r="C233" s="14" t="s">
        <v>509</v>
      </c>
      <c r="D233" s="14" t="s">
        <v>544</v>
      </c>
      <c r="E233" s="58">
        <v>586722</v>
      </c>
      <c r="F233" s="15" t="s">
        <v>545</v>
      </c>
      <c r="G233" s="15" t="s">
        <v>40</v>
      </c>
      <c r="H233" s="16">
        <v>100003187</v>
      </c>
      <c r="I233" s="68">
        <v>710243898</v>
      </c>
      <c r="J233" s="13">
        <v>17643902</v>
      </c>
      <c r="K233" s="15" t="s">
        <v>546</v>
      </c>
      <c r="L233" s="12" t="s">
        <v>547</v>
      </c>
      <c r="M233" s="15" t="s">
        <v>548</v>
      </c>
      <c r="N233" s="49">
        <v>91701</v>
      </c>
      <c r="O233" s="15" t="s">
        <v>549</v>
      </c>
      <c r="P233" s="15" t="s">
        <v>550</v>
      </c>
      <c r="Q233" s="48">
        <v>506745</v>
      </c>
      <c r="R233" s="11" t="s">
        <v>45</v>
      </c>
      <c r="S233" s="120">
        <v>7867</v>
      </c>
      <c r="T233" s="85">
        <v>107.03</v>
      </c>
      <c r="U233" s="86">
        <v>14</v>
      </c>
      <c r="V233" s="123">
        <v>46.825625000000002</v>
      </c>
      <c r="W233" s="85">
        <f t="shared" si="56"/>
        <v>5244</v>
      </c>
      <c r="X233" s="86">
        <v>0</v>
      </c>
      <c r="Y233" s="85">
        <v>16.054500000000001</v>
      </c>
      <c r="Z233" s="86">
        <f t="shared" si="57"/>
        <v>0</v>
      </c>
      <c r="AA233" s="86">
        <f t="shared" si="44"/>
        <v>5244</v>
      </c>
      <c r="AB233" s="85">
        <v>122.77</v>
      </c>
      <c r="AC233" s="85">
        <v>15</v>
      </c>
      <c r="AD233" s="124">
        <f t="shared" si="45"/>
        <v>73.661999999999992</v>
      </c>
      <c r="AE233" s="86">
        <f t="shared" si="46"/>
        <v>4420</v>
      </c>
      <c r="AF233" s="85">
        <v>0</v>
      </c>
      <c r="AG233" s="85">
        <v>36.831000000000003</v>
      </c>
      <c r="AH233" s="85">
        <f t="shared" si="47"/>
        <v>0</v>
      </c>
      <c r="AI233" s="86">
        <f t="shared" si="48"/>
        <v>9664</v>
      </c>
      <c r="AJ233" s="86">
        <f t="shared" si="49"/>
        <v>1797</v>
      </c>
      <c r="AK233" s="122"/>
      <c r="AL233" s="85">
        <v>122.77</v>
      </c>
      <c r="AM233" s="85">
        <v>15</v>
      </c>
      <c r="AN233" s="124">
        <f t="shared" si="50"/>
        <v>73.661999999999992</v>
      </c>
      <c r="AO233" s="86">
        <f t="shared" si="51"/>
        <v>4420</v>
      </c>
      <c r="AP233" s="85">
        <v>0</v>
      </c>
      <c r="AQ233" s="85">
        <v>36.831000000000003</v>
      </c>
      <c r="AR233" s="85">
        <f t="shared" si="52"/>
        <v>0</v>
      </c>
      <c r="AS233" s="86">
        <f t="shared" si="53"/>
        <v>9664</v>
      </c>
      <c r="AT233" s="120">
        <f t="shared" si="54"/>
        <v>0</v>
      </c>
      <c r="AU233" s="86">
        <v>9664</v>
      </c>
      <c r="AV233" s="120">
        <f t="shared" si="55"/>
        <v>0</v>
      </c>
    </row>
    <row r="234" spans="1:48" s="73" customFormat="1" ht="13.5" customHeight="1" x14ac:dyDescent="0.2">
      <c r="A234" s="10" t="s">
        <v>35</v>
      </c>
      <c r="B234" s="14" t="s">
        <v>36</v>
      </c>
      <c r="C234" s="14" t="s">
        <v>509</v>
      </c>
      <c r="D234" s="14" t="s">
        <v>510</v>
      </c>
      <c r="E234" s="58">
        <v>42131685</v>
      </c>
      <c r="F234" s="15" t="s">
        <v>511</v>
      </c>
      <c r="G234" s="15" t="s">
        <v>40</v>
      </c>
      <c r="H234" s="16">
        <v>100000249</v>
      </c>
      <c r="I234" s="62">
        <v>50089811</v>
      </c>
      <c r="J234" s="13">
        <v>42131685</v>
      </c>
      <c r="K234" s="15" t="s">
        <v>577</v>
      </c>
      <c r="L234" s="12" t="s">
        <v>35</v>
      </c>
      <c r="M234" s="15" t="s">
        <v>361</v>
      </c>
      <c r="N234" s="49">
        <v>82103</v>
      </c>
      <c r="O234" s="15" t="s">
        <v>372</v>
      </c>
      <c r="P234" s="15" t="s">
        <v>578</v>
      </c>
      <c r="Q234" s="48">
        <v>529320</v>
      </c>
      <c r="R234" s="11" t="s">
        <v>86</v>
      </c>
      <c r="S234" s="120">
        <v>26972</v>
      </c>
      <c r="T234" s="85">
        <v>107.03</v>
      </c>
      <c r="U234" s="86">
        <v>48</v>
      </c>
      <c r="V234" s="123">
        <v>46.825625000000002</v>
      </c>
      <c r="W234" s="85">
        <f t="shared" si="56"/>
        <v>17981</v>
      </c>
      <c r="X234" s="86">
        <v>0</v>
      </c>
      <c r="Y234" s="85">
        <v>16.054500000000001</v>
      </c>
      <c r="Z234" s="86">
        <f t="shared" si="57"/>
        <v>0</v>
      </c>
      <c r="AA234" s="86">
        <f t="shared" si="44"/>
        <v>17981</v>
      </c>
      <c r="AB234" s="85">
        <v>122.77</v>
      </c>
      <c r="AC234" s="85">
        <v>52</v>
      </c>
      <c r="AD234" s="124">
        <f t="shared" si="45"/>
        <v>73.661999999999992</v>
      </c>
      <c r="AE234" s="86">
        <f t="shared" si="46"/>
        <v>15322</v>
      </c>
      <c r="AF234" s="85">
        <v>0</v>
      </c>
      <c r="AG234" s="85">
        <v>36.831000000000003</v>
      </c>
      <c r="AH234" s="85">
        <f t="shared" si="47"/>
        <v>0</v>
      </c>
      <c r="AI234" s="86">
        <f t="shared" si="48"/>
        <v>33303</v>
      </c>
      <c r="AJ234" s="86">
        <f t="shared" si="49"/>
        <v>6331</v>
      </c>
      <c r="AK234" s="122"/>
      <c r="AL234" s="85">
        <v>122.77</v>
      </c>
      <c r="AM234" s="85">
        <v>52</v>
      </c>
      <c r="AN234" s="124">
        <f t="shared" si="50"/>
        <v>73.661999999999992</v>
      </c>
      <c r="AO234" s="86">
        <f t="shared" si="51"/>
        <v>15322</v>
      </c>
      <c r="AP234" s="85">
        <v>0</v>
      </c>
      <c r="AQ234" s="85">
        <v>36.831000000000003</v>
      </c>
      <c r="AR234" s="85">
        <f t="shared" si="52"/>
        <v>0</v>
      </c>
      <c r="AS234" s="86">
        <f t="shared" si="53"/>
        <v>33303</v>
      </c>
      <c r="AT234" s="120">
        <f t="shared" si="54"/>
        <v>0</v>
      </c>
      <c r="AU234" s="86">
        <v>33303</v>
      </c>
      <c r="AV234" s="120">
        <f t="shared" si="55"/>
        <v>0</v>
      </c>
    </row>
    <row r="235" spans="1:48" s="73" customFormat="1" ht="13.5" customHeight="1" x14ac:dyDescent="0.2">
      <c r="A235" s="10" t="s">
        <v>35</v>
      </c>
      <c r="B235" s="14" t="s">
        <v>36</v>
      </c>
      <c r="C235" s="14" t="s">
        <v>509</v>
      </c>
      <c r="D235" s="14" t="s">
        <v>535</v>
      </c>
      <c r="E235" s="58">
        <v>587141</v>
      </c>
      <c r="F235" s="15" t="s">
        <v>536</v>
      </c>
      <c r="G235" s="15" t="s">
        <v>40</v>
      </c>
      <c r="H235" s="16">
        <v>100001340</v>
      </c>
      <c r="I235" s="62">
        <v>42364043</v>
      </c>
      <c r="J235" s="13">
        <v>587141</v>
      </c>
      <c r="K235" s="15" t="s">
        <v>537</v>
      </c>
      <c r="L235" s="12" t="s">
        <v>35</v>
      </c>
      <c r="M235" s="15" t="s">
        <v>42</v>
      </c>
      <c r="N235" s="49">
        <v>90042</v>
      </c>
      <c r="O235" s="15" t="s">
        <v>521</v>
      </c>
      <c r="P235" s="15" t="s">
        <v>538</v>
      </c>
      <c r="Q235" s="48">
        <v>545333</v>
      </c>
      <c r="R235" s="11" t="s">
        <v>86</v>
      </c>
      <c r="S235" s="120">
        <v>10114</v>
      </c>
      <c r="T235" s="85">
        <v>107.03</v>
      </c>
      <c r="U235" s="86">
        <v>18</v>
      </c>
      <c r="V235" s="123">
        <v>46.825625000000002</v>
      </c>
      <c r="W235" s="85">
        <f t="shared" si="56"/>
        <v>6743</v>
      </c>
      <c r="X235" s="86">
        <v>0</v>
      </c>
      <c r="Y235" s="85">
        <v>16.054500000000001</v>
      </c>
      <c r="Z235" s="86">
        <f t="shared" si="57"/>
        <v>0</v>
      </c>
      <c r="AA235" s="86">
        <f t="shared" si="44"/>
        <v>6743</v>
      </c>
      <c r="AB235" s="85">
        <v>122.77</v>
      </c>
      <c r="AC235" s="85">
        <v>43</v>
      </c>
      <c r="AD235" s="124">
        <f t="shared" si="45"/>
        <v>73.661999999999992</v>
      </c>
      <c r="AE235" s="86">
        <f t="shared" si="46"/>
        <v>12670</v>
      </c>
      <c r="AF235" s="85">
        <v>0</v>
      </c>
      <c r="AG235" s="85">
        <v>36.831000000000003</v>
      </c>
      <c r="AH235" s="85">
        <f t="shared" si="47"/>
        <v>0</v>
      </c>
      <c r="AI235" s="86">
        <f t="shared" si="48"/>
        <v>19413</v>
      </c>
      <c r="AJ235" s="86">
        <f t="shared" si="49"/>
        <v>9299</v>
      </c>
      <c r="AK235" s="122"/>
      <c r="AL235" s="85">
        <v>122.77</v>
      </c>
      <c r="AM235" s="85">
        <v>43</v>
      </c>
      <c r="AN235" s="124">
        <f t="shared" si="50"/>
        <v>73.661999999999992</v>
      </c>
      <c r="AO235" s="86">
        <f t="shared" si="51"/>
        <v>12670</v>
      </c>
      <c r="AP235" s="85">
        <v>0</v>
      </c>
      <c r="AQ235" s="85">
        <v>36.831000000000003</v>
      </c>
      <c r="AR235" s="85">
        <f t="shared" si="52"/>
        <v>0</v>
      </c>
      <c r="AS235" s="86">
        <f t="shared" si="53"/>
        <v>19413</v>
      </c>
      <c r="AT235" s="120">
        <f t="shared" si="54"/>
        <v>0</v>
      </c>
      <c r="AU235" s="86">
        <v>19413</v>
      </c>
      <c r="AV235" s="120">
        <f t="shared" si="55"/>
        <v>0</v>
      </c>
    </row>
    <row r="236" spans="1:48" s="73" customFormat="1" ht="13.5" customHeight="1" x14ac:dyDescent="0.2">
      <c r="A236" s="10" t="s">
        <v>35</v>
      </c>
      <c r="B236" s="14" t="s">
        <v>36</v>
      </c>
      <c r="C236" s="14" t="s">
        <v>509</v>
      </c>
      <c r="D236" s="14" t="s">
        <v>510</v>
      </c>
      <c r="E236" s="58">
        <v>42131685</v>
      </c>
      <c r="F236" s="15" t="s">
        <v>511</v>
      </c>
      <c r="G236" s="15" t="s">
        <v>40</v>
      </c>
      <c r="H236" s="16">
        <v>100019307</v>
      </c>
      <c r="I236" s="62">
        <v>710279795</v>
      </c>
      <c r="J236" s="13">
        <v>42256887</v>
      </c>
      <c r="K236" s="15" t="s">
        <v>9998</v>
      </c>
      <c r="L236" s="12" t="s">
        <v>35</v>
      </c>
      <c r="M236" s="15" t="s">
        <v>206</v>
      </c>
      <c r="N236" s="49" t="s">
        <v>9999</v>
      </c>
      <c r="O236" s="15" t="s">
        <v>206</v>
      </c>
      <c r="P236" s="15" t="s">
        <v>10000</v>
      </c>
      <c r="Q236" s="48" t="s">
        <v>10607</v>
      </c>
      <c r="R236" s="11" t="s">
        <v>45</v>
      </c>
      <c r="S236" s="120">
        <v>12362</v>
      </c>
      <c r="T236" s="85">
        <v>107.03</v>
      </c>
      <c r="U236" s="86">
        <v>22</v>
      </c>
      <c r="V236" s="123">
        <v>46.825625000000002</v>
      </c>
      <c r="W236" s="85">
        <f t="shared" si="56"/>
        <v>8241</v>
      </c>
      <c r="X236" s="86">
        <v>0</v>
      </c>
      <c r="Y236" s="85">
        <v>16.054500000000001</v>
      </c>
      <c r="Z236" s="86">
        <f t="shared" si="57"/>
        <v>0</v>
      </c>
      <c r="AA236" s="86">
        <f t="shared" si="44"/>
        <v>8241</v>
      </c>
      <c r="AB236" s="85">
        <v>122.77</v>
      </c>
      <c r="AC236" s="85">
        <v>20</v>
      </c>
      <c r="AD236" s="124">
        <f t="shared" si="45"/>
        <v>73.661999999999992</v>
      </c>
      <c r="AE236" s="86">
        <f t="shared" si="46"/>
        <v>5893</v>
      </c>
      <c r="AF236" s="85">
        <v>0</v>
      </c>
      <c r="AG236" s="85">
        <v>36.831000000000003</v>
      </c>
      <c r="AH236" s="85">
        <f t="shared" si="47"/>
        <v>0</v>
      </c>
      <c r="AI236" s="86">
        <f t="shared" si="48"/>
        <v>14134</v>
      </c>
      <c r="AJ236" s="86">
        <f t="shared" si="49"/>
        <v>1772</v>
      </c>
      <c r="AK236" s="122"/>
      <c r="AL236" s="85">
        <v>122.77</v>
      </c>
      <c r="AM236" s="85">
        <v>20</v>
      </c>
      <c r="AN236" s="124">
        <f t="shared" si="50"/>
        <v>73.661999999999992</v>
      </c>
      <c r="AO236" s="86">
        <f t="shared" si="51"/>
        <v>5893</v>
      </c>
      <c r="AP236" s="85">
        <v>0</v>
      </c>
      <c r="AQ236" s="85">
        <v>36.831000000000003</v>
      </c>
      <c r="AR236" s="85">
        <f t="shared" si="52"/>
        <v>0</v>
      </c>
      <c r="AS236" s="86">
        <f t="shared" si="53"/>
        <v>14134</v>
      </c>
      <c r="AT236" s="120">
        <f t="shared" si="54"/>
        <v>0</v>
      </c>
      <c r="AU236" s="86">
        <v>14134</v>
      </c>
      <c r="AV236" s="120">
        <f t="shared" si="55"/>
        <v>0</v>
      </c>
    </row>
    <row r="237" spans="1:48" s="73" customFormat="1" ht="13.5" customHeight="1" x14ac:dyDescent="0.2">
      <c r="A237" s="10" t="s">
        <v>35</v>
      </c>
      <c r="B237" s="14" t="s">
        <v>36</v>
      </c>
      <c r="C237" s="14" t="s">
        <v>509</v>
      </c>
      <c r="D237" s="14" t="s">
        <v>510</v>
      </c>
      <c r="E237" s="58">
        <v>42131685</v>
      </c>
      <c r="F237" s="15" t="s">
        <v>511</v>
      </c>
      <c r="G237" s="15" t="s">
        <v>40</v>
      </c>
      <c r="H237" s="16">
        <v>100000901</v>
      </c>
      <c r="I237" s="62">
        <v>31797300</v>
      </c>
      <c r="J237" s="13">
        <v>42131685</v>
      </c>
      <c r="K237" s="15" t="s">
        <v>588</v>
      </c>
      <c r="L237" s="12" t="s">
        <v>35</v>
      </c>
      <c r="M237" s="15" t="s">
        <v>474</v>
      </c>
      <c r="N237" s="49">
        <v>85103</v>
      </c>
      <c r="O237" s="15" t="s">
        <v>483</v>
      </c>
      <c r="P237" s="15" t="s">
        <v>589</v>
      </c>
      <c r="Q237" s="48">
        <v>529460</v>
      </c>
      <c r="R237" s="11" t="s">
        <v>86</v>
      </c>
      <c r="S237" s="120">
        <v>26972</v>
      </c>
      <c r="T237" s="85">
        <v>107.03</v>
      </c>
      <c r="U237" s="86">
        <v>48</v>
      </c>
      <c r="V237" s="123">
        <v>46.825625000000002</v>
      </c>
      <c r="W237" s="85">
        <f t="shared" si="56"/>
        <v>17981</v>
      </c>
      <c r="X237" s="86">
        <v>0</v>
      </c>
      <c r="Y237" s="85">
        <v>16.054500000000001</v>
      </c>
      <c r="Z237" s="86">
        <f t="shared" si="57"/>
        <v>0</v>
      </c>
      <c r="AA237" s="86">
        <f t="shared" si="44"/>
        <v>17981</v>
      </c>
      <c r="AB237" s="85">
        <v>122.77</v>
      </c>
      <c r="AC237" s="85">
        <v>37</v>
      </c>
      <c r="AD237" s="124">
        <f t="shared" si="45"/>
        <v>73.661999999999992</v>
      </c>
      <c r="AE237" s="86">
        <f t="shared" si="46"/>
        <v>10902</v>
      </c>
      <c r="AF237" s="85">
        <v>0</v>
      </c>
      <c r="AG237" s="85">
        <v>36.831000000000003</v>
      </c>
      <c r="AH237" s="85">
        <f t="shared" si="47"/>
        <v>0</v>
      </c>
      <c r="AI237" s="86">
        <f t="shared" si="48"/>
        <v>28883</v>
      </c>
      <c r="AJ237" s="86">
        <f t="shared" si="49"/>
        <v>1911</v>
      </c>
      <c r="AK237" s="122"/>
      <c r="AL237" s="85">
        <v>122.77</v>
      </c>
      <c r="AM237" s="85">
        <v>37</v>
      </c>
      <c r="AN237" s="124">
        <f t="shared" si="50"/>
        <v>73.661999999999992</v>
      </c>
      <c r="AO237" s="86">
        <f t="shared" si="51"/>
        <v>10902</v>
      </c>
      <c r="AP237" s="85">
        <v>0</v>
      </c>
      <c r="AQ237" s="85">
        <v>36.831000000000003</v>
      </c>
      <c r="AR237" s="85">
        <f t="shared" si="52"/>
        <v>0</v>
      </c>
      <c r="AS237" s="86">
        <f t="shared" si="53"/>
        <v>28883</v>
      </c>
      <c r="AT237" s="120">
        <f t="shared" si="54"/>
        <v>0</v>
      </c>
      <c r="AU237" s="86">
        <v>28883</v>
      </c>
      <c r="AV237" s="120">
        <f t="shared" si="55"/>
        <v>0</v>
      </c>
    </row>
    <row r="238" spans="1:48" s="73" customFormat="1" ht="13.5" customHeight="1" x14ac:dyDescent="0.2">
      <c r="A238" s="10" t="s">
        <v>35</v>
      </c>
      <c r="B238" s="14" t="s">
        <v>36</v>
      </c>
      <c r="C238" s="14" t="s">
        <v>509</v>
      </c>
      <c r="D238" s="14" t="s">
        <v>535</v>
      </c>
      <c r="E238" s="58">
        <v>587141</v>
      </c>
      <c r="F238" s="15" t="s">
        <v>536</v>
      </c>
      <c r="G238" s="15" t="s">
        <v>40</v>
      </c>
      <c r="H238" s="16">
        <v>100014704</v>
      </c>
      <c r="I238" s="62">
        <v>31299610</v>
      </c>
      <c r="J238" s="13">
        <v>587141</v>
      </c>
      <c r="K238" s="15" t="s">
        <v>539</v>
      </c>
      <c r="L238" s="12" t="s">
        <v>540</v>
      </c>
      <c r="M238" s="15" t="s">
        <v>541</v>
      </c>
      <c r="N238" s="49">
        <v>4001</v>
      </c>
      <c r="O238" s="15" t="s">
        <v>542</v>
      </c>
      <c r="P238" s="15" t="s">
        <v>543</v>
      </c>
      <c r="Q238" s="48">
        <v>598186</v>
      </c>
      <c r="R238" s="11" t="s">
        <v>86</v>
      </c>
      <c r="S238" s="120">
        <v>23038</v>
      </c>
      <c r="T238" s="85">
        <v>107.03</v>
      </c>
      <c r="U238" s="86">
        <v>41</v>
      </c>
      <c r="V238" s="123">
        <v>46.825625000000002</v>
      </c>
      <c r="W238" s="85">
        <f t="shared" si="56"/>
        <v>15359</v>
      </c>
      <c r="X238" s="86">
        <v>0</v>
      </c>
      <c r="Y238" s="85">
        <v>16.054500000000001</v>
      </c>
      <c r="Z238" s="86">
        <f t="shared" si="57"/>
        <v>0</v>
      </c>
      <c r="AA238" s="86">
        <f t="shared" si="44"/>
        <v>15359</v>
      </c>
      <c r="AB238" s="85">
        <v>122.77</v>
      </c>
      <c r="AC238" s="85">
        <v>33</v>
      </c>
      <c r="AD238" s="124">
        <f t="shared" si="45"/>
        <v>73.661999999999992</v>
      </c>
      <c r="AE238" s="86">
        <f t="shared" si="46"/>
        <v>9723</v>
      </c>
      <c r="AF238" s="85">
        <v>0</v>
      </c>
      <c r="AG238" s="85">
        <v>36.831000000000003</v>
      </c>
      <c r="AH238" s="85">
        <f t="shared" si="47"/>
        <v>0</v>
      </c>
      <c r="AI238" s="86">
        <f t="shared" si="48"/>
        <v>25082</v>
      </c>
      <c r="AJ238" s="86">
        <f t="shared" si="49"/>
        <v>2044</v>
      </c>
      <c r="AK238" s="122"/>
      <c r="AL238" s="85">
        <v>122.77</v>
      </c>
      <c r="AM238" s="85">
        <v>33</v>
      </c>
      <c r="AN238" s="124">
        <f t="shared" si="50"/>
        <v>73.661999999999992</v>
      </c>
      <c r="AO238" s="86">
        <f t="shared" si="51"/>
        <v>9723</v>
      </c>
      <c r="AP238" s="85">
        <v>0</v>
      </c>
      <c r="AQ238" s="85">
        <v>36.831000000000003</v>
      </c>
      <c r="AR238" s="85">
        <f t="shared" si="52"/>
        <v>0</v>
      </c>
      <c r="AS238" s="86">
        <f t="shared" si="53"/>
        <v>25082</v>
      </c>
      <c r="AT238" s="120">
        <f t="shared" si="54"/>
        <v>0</v>
      </c>
      <c r="AU238" s="86">
        <v>25082</v>
      </c>
      <c r="AV238" s="120">
        <f t="shared" si="55"/>
        <v>0</v>
      </c>
    </row>
    <row r="239" spans="1:48" s="73" customFormat="1" ht="13.5" customHeight="1" x14ac:dyDescent="0.2">
      <c r="A239" s="10" t="s">
        <v>35</v>
      </c>
      <c r="B239" s="14" t="s">
        <v>36</v>
      </c>
      <c r="C239" s="14" t="s">
        <v>509</v>
      </c>
      <c r="D239" s="14" t="s">
        <v>544</v>
      </c>
      <c r="E239" s="29">
        <v>586722</v>
      </c>
      <c r="F239" s="15" t="s">
        <v>545</v>
      </c>
      <c r="G239" s="15" t="s">
        <v>40</v>
      </c>
      <c r="H239" s="16">
        <v>100018657</v>
      </c>
      <c r="I239" s="13">
        <v>710274025</v>
      </c>
      <c r="J239" s="13">
        <v>710274068</v>
      </c>
      <c r="K239" s="15" t="s">
        <v>551</v>
      </c>
      <c r="L239" s="12" t="s">
        <v>35</v>
      </c>
      <c r="M239" s="15" t="s">
        <v>357</v>
      </c>
      <c r="N239" s="49">
        <v>81101</v>
      </c>
      <c r="O239" s="15" t="s">
        <v>336</v>
      </c>
      <c r="P239" s="15" t="s">
        <v>552</v>
      </c>
      <c r="Q239" s="48">
        <v>528595</v>
      </c>
      <c r="R239" s="11" t="s">
        <v>45</v>
      </c>
      <c r="S239" s="120">
        <v>24724</v>
      </c>
      <c r="T239" s="85">
        <v>107.03</v>
      </c>
      <c r="U239" s="86">
        <v>44</v>
      </c>
      <c r="V239" s="123">
        <v>46.825625000000002</v>
      </c>
      <c r="W239" s="85">
        <f t="shared" si="56"/>
        <v>16483</v>
      </c>
      <c r="X239" s="86">
        <v>0</v>
      </c>
      <c r="Y239" s="85">
        <v>16.054500000000001</v>
      </c>
      <c r="Z239" s="86">
        <f t="shared" si="57"/>
        <v>0</v>
      </c>
      <c r="AA239" s="86">
        <f t="shared" si="44"/>
        <v>16483</v>
      </c>
      <c r="AB239" s="85">
        <v>122.77</v>
      </c>
      <c r="AC239" s="85">
        <v>42</v>
      </c>
      <c r="AD239" s="124">
        <f t="shared" si="45"/>
        <v>73.661999999999992</v>
      </c>
      <c r="AE239" s="86">
        <f t="shared" si="46"/>
        <v>12375</v>
      </c>
      <c r="AF239" s="85">
        <v>0</v>
      </c>
      <c r="AG239" s="85">
        <v>36.831000000000003</v>
      </c>
      <c r="AH239" s="85">
        <f t="shared" si="47"/>
        <v>0</v>
      </c>
      <c r="AI239" s="86">
        <f t="shared" si="48"/>
        <v>28858</v>
      </c>
      <c r="AJ239" s="86">
        <f t="shared" si="49"/>
        <v>4134</v>
      </c>
      <c r="AK239" s="122"/>
      <c r="AL239" s="85">
        <v>122.77</v>
      </c>
      <c r="AM239" s="85">
        <v>42</v>
      </c>
      <c r="AN239" s="124">
        <f t="shared" si="50"/>
        <v>73.661999999999992</v>
      </c>
      <c r="AO239" s="86">
        <f t="shared" si="51"/>
        <v>12375</v>
      </c>
      <c r="AP239" s="85">
        <v>0</v>
      </c>
      <c r="AQ239" s="85">
        <v>36.831000000000003</v>
      </c>
      <c r="AR239" s="85">
        <f t="shared" si="52"/>
        <v>0</v>
      </c>
      <c r="AS239" s="86">
        <f t="shared" si="53"/>
        <v>28858</v>
      </c>
      <c r="AT239" s="120">
        <f t="shared" si="54"/>
        <v>0</v>
      </c>
      <c r="AU239" s="86">
        <v>28858</v>
      </c>
      <c r="AV239" s="120">
        <f t="shared" si="55"/>
        <v>0</v>
      </c>
    </row>
    <row r="240" spans="1:48" s="73" customFormat="1" ht="13.5" customHeight="1" x14ac:dyDescent="0.2">
      <c r="A240" s="10" t="s">
        <v>35</v>
      </c>
      <c r="B240" s="14" t="s">
        <v>36</v>
      </c>
      <c r="C240" s="14" t="s">
        <v>509</v>
      </c>
      <c r="D240" s="14" t="s">
        <v>510</v>
      </c>
      <c r="E240" s="58">
        <v>42131685</v>
      </c>
      <c r="F240" s="15" t="s">
        <v>511</v>
      </c>
      <c r="G240" s="15" t="s">
        <v>40</v>
      </c>
      <c r="H240" s="16">
        <v>100000590</v>
      </c>
      <c r="I240" s="62">
        <v>710232357</v>
      </c>
      <c r="J240" s="13">
        <v>42263352</v>
      </c>
      <c r="K240" s="15" t="s">
        <v>579</v>
      </c>
      <c r="L240" s="12" t="s">
        <v>35</v>
      </c>
      <c r="M240" s="15" t="s">
        <v>396</v>
      </c>
      <c r="N240" s="49">
        <v>83107</v>
      </c>
      <c r="O240" s="15" t="s">
        <v>424</v>
      </c>
      <c r="P240" s="15" t="s">
        <v>580</v>
      </c>
      <c r="Q240" s="48">
        <v>529362</v>
      </c>
      <c r="R240" s="11" t="s">
        <v>45</v>
      </c>
      <c r="S240" s="120">
        <v>6743</v>
      </c>
      <c r="T240" s="85">
        <v>107.03</v>
      </c>
      <c r="U240" s="86">
        <v>12</v>
      </c>
      <c r="V240" s="123">
        <v>46.825625000000002</v>
      </c>
      <c r="W240" s="85">
        <f t="shared" si="56"/>
        <v>4495</v>
      </c>
      <c r="X240" s="86">
        <v>0</v>
      </c>
      <c r="Y240" s="85">
        <v>16.054500000000001</v>
      </c>
      <c r="Z240" s="86">
        <f t="shared" si="57"/>
        <v>0</v>
      </c>
      <c r="AA240" s="86">
        <f t="shared" si="44"/>
        <v>4495</v>
      </c>
      <c r="AB240" s="85">
        <v>122.77</v>
      </c>
      <c r="AC240" s="85">
        <v>13</v>
      </c>
      <c r="AD240" s="124">
        <f t="shared" si="45"/>
        <v>73.661999999999992</v>
      </c>
      <c r="AE240" s="86">
        <f t="shared" si="46"/>
        <v>3830</v>
      </c>
      <c r="AF240" s="85">
        <v>0</v>
      </c>
      <c r="AG240" s="85">
        <v>36.831000000000003</v>
      </c>
      <c r="AH240" s="85">
        <f t="shared" si="47"/>
        <v>0</v>
      </c>
      <c r="AI240" s="86">
        <f t="shared" si="48"/>
        <v>8325</v>
      </c>
      <c r="AJ240" s="86">
        <f t="shared" si="49"/>
        <v>1582</v>
      </c>
      <c r="AK240" s="122"/>
      <c r="AL240" s="85">
        <v>122.77</v>
      </c>
      <c r="AM240" s="85">
        <v>13</v>
      </c>
      <c r="AN240" s="124">
        <f t="shared" si="50"/>
        <v>73.661999999999992</v>
      </c>
      <c r="AO240" s="86">
        <f t="shared" si="51"/>
        <v>3830</v>
      </c>
      <c r="AP240" s="85">
        <v>0</v>
      </c>
      <c r="AQ240" s="85">
        <v>36.831000000000003</v>
      </c>
      <c r="AR240" s="85">
        <f t="shared" si="52"/>
        <v>0</v>
      </c>
      <c r="AS240" s="86">
        <f t="shared" si="53"/>
        <v>8325</v>
      </c>
      <c r="AT240" s="120">
        <f t="shared" si="54"/>
        <v>0</v>
      </c>
      <c r="AU240" s="86">
        <v>8325</v>
      </c>
      <c r="AV240" s="120">
        <f t="shared" si="55"/>
        <v>0</v>
      </c>
    </row>
    <row r="241" spans="1:48" s="73" customFormat="1" ht="13.5" customHeight="1" x14ac:dyDescent="0.2">
      <c r="A241" s="10" t="s">
        <v>35</v>
      </c>
      <c r="B241" s="14" t="s">
        <v>36</v>
      </c>
      <c r="C241" s="14" t="s">
        <v>509</v>
      </c>
      <c r="D241" s="14" t="s">
        <v>553</v>
      </c>
      <c r="E241" s="58">
        <v>586421</v>
      </c>
      <c r="F241" s="15" t="s">
        <v>554</v>
      </c>
      <c r="G241" s="15" t="s">
        <v>40</v>
      </c>
      <c r="H241" s="16">
        <v>100017967</v>
      </c>
      <c r="I241" s="62">
        <v>51010208</v>
      </c>
      <c r="J241" s="13">
        <v>586421</v>
      </c>
      <c r="K241" s="15" t="s">
        <v>559</v>
      </c>
      <c r="L241" s="12" t="s">
        <v>35</v>
      </c>
      <c r="M241" s="15" t="s">
        <v>361</v>
      </c>
      <c r="N241" s="49">
        <v>82104</v>
      </c>
      <c r="O241" s="15" t="s">
        <v>372</v>
      </c>
      <c r="P241" s="15" t="s">
        <v>560</v>
      </c>
      <c r="Q241" s="48">
        <v>529320</v>
      </c>
      <c r="R241" s="11" t="s">
        <v>86</v>
      </c>
      <c r="S241" s="120">
        <v>15172</v>
      </c>
      <c r="T241" s="85">
        <v>107.03</v>
      </c>
      <c r="U241" s="86">
        <v>27</v>
      </c>
      <c r="V241" s="123">
        <v>46.825625000000002</v>
      </c>
      <c r="W241" s="85">
        <f t="shared" si="56"/>
        <v>10114</v>
      </c>
      <c r="X241" s="86">
        <v>0</v>
      </c>
      <c r="Y241" s="85">
        <v>16.054500000000001</v>
      </c>
      <c r="Z241" s="86">
        <f t="shared" si="57"/>
        <v>0</v>
      </c>
      <c r="AA241" s="86">
        <f t="shared" si="44"/>
        <v>10114</v>
      </c>
      <c r="AB241" s="85">
        <v>122.77</v>
      </c>
      <c r="AC241" s="85">
        <v>24</v>
      </c>
      <c r="AD241" s="124">
        <f t="shared" si="45"/>
        <v>73.661999999999992</v>
      </c>
      <c r="AE241" s="86">
        <f t="shared" si="46"/>
        <v>7072</v>
      </c>
      <c r="AF241" s="85">
        <v>0</v>
      </c>
      <c r="AG241" s="85">
        <v>36.831000000000003</v>
      </c>
      <c r="AH241" s="85">
        <f t="shared" si="47"/>
        <v>0</v>
      </c>
      <c r="AI241" s="86">
        <f t="shared" si="48"/>
        <v>17186</v>
      </c>
      <c r="AJ241" s="86">
        <f t="shared" si="49"/>
        <v>2014</v>
      </c>
      <c r="AK241" s="122"/>
      <c r="AL241" s="85">
        <v>122.77</v>
      </c>
      <c r="AM241" s="85">
        <v>24</v>
      </c>
      <c r="AN241" s="124">
        <f t="shared" si="50"/>
        <v>73.661999999999992</v>
      </c>
      <c r="AO241" s="86">
        <f t="shared" si="51"/>
        <v>7072</v>
      </c>
      <c r="AP241" s="85">
        <v>0</v>
      </c>
      <c r="AQ241" s="85">
        <v>36.831000000000003</v>
      </c>
      <c r="AR241" s="85">
        <f t="shared" si="52"/>
        <v>0</v>
      </c>
      <c r="AS241" s="86">
        <f t="shared" si="53"/>
        <v>17186</v>
      </c>
      <c r="AT241" s="120">
        <f t="shared" si="54"/>
        <v>0</v>
      </c>
      <c r="AU241" s="86">
        <v>17186</v>
      </c>
      <c r="AV241" s="120">
        <f t="shared" si="55"/>
        <v>0</v>
      </c>
    </row>
    <row r="242" spans="1:48" s="73" customFormat="1" ht="13.5" customHeight="1" x14ac:dyDescent="0.2">
      <c r="A242" s="10" t="s">
        <v>35</v>
      </c>
      <c r="B242" s="14" t="s">
        <v>36</v>
      </c>
      <c r="C242" s="14" t="s">
        <v>509</v>
      </c>
      <c r="D242" s="14" t="s">
        <v>553</v>
      </c>
      <c r="E242" s="58">
        <v>586421</v>
      </c>
      <c r="F242" s="15" t="s">
        <v>554</v>
      </c>
      <c r="G242" s="15" t="s">
        <v>40</v>
      </c>
      <c r="H242" s="16">
        <v>100011489</v>
      </c>
      <c r="I242" s="68">
        <v>710175272</v>
      </c>
      <c r="J242" s="13">
        <v>42029210</v>
      </c>
      <c r="K242" s="15" t="s">
        <v>92</v>
      </c>
      <c r="L242" s="12" t="s">
        <v>555</v>
      </c>
      <c r="M242" s="15" t="s">
        <v>556</v>
      </c>
      <c r="N242" s="49">
        <v>8501</v>
      </c>
      <c r="O242" s="15" t="s">
        <v>557</v>
      </c>
      <c r="P242" s="15" t="s">
        <v>558</v>
      </c>
      <c r="Q242" s="48">
        <v>519006</v>
      </c>
      <c r="R242" s="11" t="s">
        <v>45</v>
      </c>
      <c r="S242" s="120">
        <v>23600</v>
      </c>
      <c r="T242" s="85">
        <v>107.03</v>
      </c>
      <c r="U242" s="86">
        <v>42</v>
      </c>
      <c r="V242" s="123">
        <v>46.825625000000002</v>
      </c>
      <c r="W242" s="85">
        <f t="shared" si="56"/>
        <v>15733</v>
      </c>
      <c r="X242" s="86">
        <v>0</v>
      </c>
      <c r="Y242" s="85">
        <v>16.054500000000001</v>
      </c>
      <c r="Z242" s="86">
        <f t="shared" si="57"/>
        <v>0</v>
      </c>
      <c r="AA242" s="86">
        <f t="shared" si="44"/>
        <v>15733</v>
      </c>
      <c r="AB242" s="85">
        <v>122.77</v>
      </c>
      <c r="AC242" s="85">
        <v>47</v>
      </c>
      <c r="AD242" s="124">
        <f t="shared" si="45"/>
        <v>73.661999999999992</v>
      </c>
      <c r="AE242" s="86">
        <f t="shared" si="46"/>
        <v>13848</v>
      </c>
      <c r="AF242" s="85">
        <v>0</v>
      </c>
      <c r="AG242" s="85">
        <v>36.831000000000003</v>
      </c>
      <c r="AH242" s="85">
        <f t="shared" si="47"/>
        <v>0</v>
      </c>
      <c r="AI242" s="86">
        <f t="shared" si="48"/>
        <v>29581</v>
      </c>
      <c r="AJ242" s="86">
        <f t="shared" si="49"/>
        <v>5981</v>
      </c>
      <c r="AK242" s="122"/>
      <c r="AL242" s="85">
        <v>122.77</v>
      </c>
      <c r="AM242" s="85">
        <v>47</v>
      </c>
      <c r="AN242" s="124">
        <f t="shared" si="50"/>
        <v>73.661999999999992</v>
      </c>
      <c r="AO242" s="86">
        <f t="shared" si="51"/>
        <v>13848</v>
      </c>
      <c r="AP242" s="85">
        <v>0</v>
      </c>
      <c r="AQ242" s="85">
        <v>36.831000000000003</v>
      </c>
      <c r="AR242" s="85">
        <f t="shared" si="52"/>
        <v>0</v>
      </c>
      <c r="AS242" s="86">
        <f t="shared" si="53"/>
        <v>29581</v>
      </c>
      <c r="AT242" s="120">
        <f t="shared" si="54"/>
        <v>0</v>
      </c>
      <c r="AU242" s="86">
        <v>29581</v>
      </c>
      <c r="AV242" s="120">
        <f t="shared" si="55"/>
        <v>0</v>
      </c>
    </row>
    <row r="243" spans="1:48" s="73" customFormat="1" ht="13.5" customHeight="1" x14ac:dyDescent="0.2">
      <c r="A243" s="10" t="s">
        <v>35</v>
      </c>
      <c r="B243" s="14" t="s">
        <v>36</v>
      </c>
      <c r="C243" s="14" t="s">
        <v>509</v>
      </c>
      <c r="D243" s="14" t="s">
        <v>510</v>
      </c>
      <c r="E243" s="58">
        <v>42131685</v>
      </c>
      <c r="F243" s="15" t="s">
        <v>511</v>
      </c>
      <c r="G243" s="15" t="s">
        <v>40</v>
      </c>
      <c r="H243" s="16">
        <v>100000795</v>
      </c>
      <c r="I243" s="62">
        <v>42266572</v>
      </c>
      <c r="J243" s="13">
        <v>42131685</v>
      </c>
      <c r="K243" s="15" t="s">
        <v>585</v>
      </c>
      <c r="L243" s="12" t="s">
        <v>35</v>
      </c>
      <c r="M243" s="15" t="s">
        <v>428</v>
      </c>
      <c r="N243" s="49">
        <v>84106</v>
      </c>
      <c r="O243" s="15" t="s">
        <v>586</v>
      </c>
      <c r="P243" s="15" t="s">
        <v>587</v>
      </c>
      <c r="Q243" s="48">
        <v>529427</v>
      </c>
      <c r="R243" s="11" t="s">
        <v>86</v>
      </c>
      <c r="S243" s="120">
        <v>13486</v>
      </c>
      <c r="T243" s="85">
        <v>107.03</v>
      </c>
      <c r="U243" s="86">
        <v>24</v>
      </c>
      <c r="V243" s="123">
        <v>46.825625000000002</v>
      </c>
      <c r="W243" s="85">
        <f t="shared" si="56"/>
        <v>8991</v>
      </c>
      <c r="X243" s="86">
        <v>0</v>
      </c>
      <c r="Y243" s="85">
        <v>16.054500000000001</v>
      </c>
      <c r="Z243" s="86">
        <f t="shared" si="57"/>
        <v>0</v>
      </c>
      <c r="AA243" s="86">
        <f t="shared" si="44"/>
        <v>8991</v>
      </c>
      <c r="AB243" s="85">
        <v>122.77</v>
      </c>
      <c r="AC243" s="85">
        <v>23</v>
      </c>
      <c r="AD243" s="124">
        <f t="shared" si="45"/>
        <v>73.661999999999992</v>
      </c>
      <c r="AE243" s="86">
        <f t="shared" si="46"/>
        <v>6777</v>
      </c>
      <c r="AF243" s="85">
        <v>0</v>
      </c>
      <c r="AG243" s="85">
        <v>36.831000000000003</v>
      </c>
      <c r="AH243" s="85">
        <f t="shared" si="47"/>
        <v>0</v>
      </c>
      <c r="AI243" s="86">
        <f t="shared" si="48"/>
        <v>15768</v>
      </c>
      <c r="AJ243" s="86">
        <f t="shared" si="49"/>
        <v>2282</v>
      </c>
      <c r="AK243" s="122"/>
      <c r="AL243" s="85">
        <v>122.77</v>
      </c>
      <c r="AM243" s="85">
        <v>23</v>
      </c>
      <c r="AN243" s="124">
        <f t="shared" si="50"/>
        <v>73.661999999999992</v>
      </c>
      <c r="AO243" s="86">
        <f t="shared" si="51"/>
        <v>6777</v>
      </c>
      <c r="AP243" s="85">
        <v>0</v>
      </c>
      <c r="AQ243" s="85">
        <v>36.831000000000003</v>
      </c>
      <c r="AR243" s="85">
        <f t="shared" si="52"/>
        <v>0</v>
      </c>
      <c r="AS243" s="86">
        <f t="shared" si="53"/>
        <v>15768</v>
      </c>
      <c r="AT243" s="120">
        <f t="shared" si="54"/>
        <v>0</v>
      </c>
      <c r="AU243" s="86">
        <v>15768</v>
      </c>
      <c r="AV243" s="120">
        <f t="shared" si="55"/>
        <v>0</v>
      </c>
    </row>
    <row r="244" spans="1:48" s="73" customFormat="1" ht="13.5" customHeight="1" x14ac:dyDescent="0.2">
      <c r="A244" s="10" t="s">
        <v>35</v>
      </c>
      <c r="B244" s="14" t="s">
        <v>36</v>
      </c>
      <c r="C244" s="14" t="s">
        <v>509</v>
      </c>
      <c r="D244" s="14" t="s">
        <v>575</v>
      </c>
      <c r="E244" s="58">
        <v>30778026</v>
      </c>
      <c r="F244" s="15" t="s">
        <v>576</v>
      </c>
      <c r="G244" s="15" t="s">
        <v>40</v>
      </c>
      <c r="H244" s="16">
        <v>100000951</v>
      </c>
      <c r="I244" s="62">
        <v>710171803</v>
      </c>
      <c r="J244" s="13">
        <v>31933475</v>
      </c>
      <c r="K244" s="15" t="s">
        <v>574</v>
      </c>
      <c r="L244" s="12" t="s">
        <v>35</v>
      </c>
      <c r="M244" s="15" t="s">
        <v>474</v>
      </c>
      <c r="N244" s="49">
        <v>85101</v>
      </c>
      <c r="O244" s="15" t="s">
        <v>483</v>
      </c>
      <c r="P244" s="15" t="s">
        <v>485</v>
      </c>
      <c r="Q244" s="48">
        <v>529460</v>
      </c>
      <c r="R244" s="11" t="s">
        <v>45</v>
      </c>
      <c r="S244" s="120">
        <v>6181</v>
      </c>
      <c r="T244" s="85">
        <v>107.03</v>
      </c>
      <c r="U244" s="86">
        <v>11</v>
      </c>
      <c r="V244" s="123">
        <v>46.825625000000002</v>
      </c>
      <c r="W244" s="85">
        <f t="shared" si="56"/>
        <v>4121</v>
      </c>
      <c r="X244" s="86">
        <v>0</v>
      </c>
      <c r="Y244" s="85">
        <v>16.054500000000001</v>
      </c>
      <c r="Z244" s="86">
        <f t="shared" si="57"/>
        <v>0</v>
      </c>
      <c r="AA244" s="86">
        <f t="shared" si="44"/>
        <v>4121</v>
      </c>
      <c r="AB244" s="85">
        <v>122.77</v>
      </c>
      <c r="AC244" s="85">
        <v>22</v>
      </c>
      <c r="AD244" s="124">
        <f t="shared" si="45"/>
        <v>73.661999999999992</v>
      </c>
      <c r="AE244" s="86">
        <f t="shared" si="46"/>
        <v>6482</v>
      </c>
      <c r="AF244" s="85">
        <v>0</v>
      </c>
      <c r="AG244" s="85">
        <v>36.831000000000003</v>
      </c>
      <c r="AH244" s="85">
        <f t="shared" si="47"/>
        <v>0</v>
      </c>
      <c r="AI244" s="86">
        <f t="shared" si="48"/>
        <v>10603</v>
      </c>
      <c r="AJ244" s="86">
        <f t="shared" si="49"/>
        <v>4422</v>
      </c>
      <c r="AK244" s="122"/>
      <c r="AL244" s="85">
        <v>122.77</v>
      </c>
      <c r="AM244" s="85">
        <v>22</v>
      </c>
      <c r="AN244" s="124">
        <f t="shared" si="50"/>
        <v>73.661999999999992</v>
      </c>
      <c r="AO244" s="86">
        <f t="shared" si="51"/>
        <v>6482</v>
      </c>
      <c r="AP244" s="85">
        <v>0</v>
      </c>
      <c r="AQ244" s="85">
        <v>36.831000000000003</v>
      </c>
      <c r="AR244" s="85">
        <f t="shared" si="52"/>
        <v>0</v>
      </c>
      <c r="AS244" s="86">
        <f t="shared" si="53"/>
        <v>10603</v>
      </c>
      <c r="AT244" s="120">
        <f t="shared" si="54"/>
        <v>0</v>
      </c>
      <c r="AU244" s="86">
        <v>10603</v>
      </c>
      <c r="AV244" s="120">
        <f t="shared" si="55"/>
        <v>0</v>
      </c>
    </row>
    <row r="245" spans="1:48" s="73" customFormat="1" ht="13.5" customHeight="1" x14ac:dyDescent="0.2">
      <c r="A245" s="10" t="s">
        <v>35</v>
      </c>
      <c r="B245" s="14" t="s">
        <v>36</v>
      </c>
      <c r="C245" s="14" t="s">
        <v>509</v>
      </c>
      <c r="D245" s="14" t="s">
        <v>510</v>
      </c>
      <c r="E245" s="58">
        <v>42131685</v>
      </c>
      <c r="F245" s="15" t="s">
        <v>511</v>
      </c>
      <c r="G245" s="15" t="s">
        <v>40</v>
      </c>
      <c r="H245" s="16">
        <v>100001268</v>
      </c>
      <c r="I245" s="62">
        <v>42127629</v>
      </c>
      <c r="J245" s="13">
        <v>42131685</v>
      </c>
      <c r="K245" s="15" t="s">
        <v>590</v>
      </c>
      <c r="L245" s="12" t="s">
        <v>35</v>
      </c>
      <c r="M245" s="15" t="s">
        <v>106</v>
      </c>
      <c r="N245" s="49">
        <v>90201</v>
      </c>
      <c r="O245" s="15" t="s">
        <v>241</v>
      </c>
      <c r="P245" s="15" t="s">
        <v>591</v>
      </c>
      <c r="Q245" s="48">
        <v>508179</v>
      </c>
      <c r="R245" s="11" t="s">
        <v>86</v>
      </c>
      <c r="S245" s="120">
        <v>5619</v>
      </c>
      <c r="T245" s="85">
        <v>107.03</v>
      </c>
      <c r="U245" s="86">
        <v>10</v>
      </c>
      <c r="V245" s="123">
        <v>46.825625000000002</v>
      </c>
      <c r="W245" s="85">
        <f t="shared" si="56"/>
        <v>3746</v>
      </c>
      <c r="X245" s="86">
        <v>0</v>
      </c>
      <c r="Y245" s="85">
        <v>16.054500000000001</v>
      </c>
      <c r="Z245" s="86">
        <f t="shared" si="57"/>
        <v>0</v>
      </c>
      <c r="AA245" s="86">
        <f t="shared" si="44"/>
        <v>3746</v>
      </c>
      <c r="AB245" s="85">
        <v>122.77</v>
      </c>
      <c r="AC245" s="85">
        <v>6</v>
      </c>
      <c r="AD245" s="124">
        <f t="shared" si="45"/>
        <v>73.661999999999992</v>
      </c>
      <c r="AE245" s="86">
        <f t="shared" si="46"/>
        <v>1768</v>
      </c>
      <c r="AF245" s="85">
        <v>0</v>
      </c>
      <c r="AG245" s="85">
        <v>36.831000000000003</v>
      </c>
      <c r="AH245" s="85">
        <f t="shared" si="47"/>
        <v>0</v>
      </c>
      <c r="AI245" s="86">
        <f t="shared" si="48"/>
        <v>5514</v>
      </c>
      <c r="AJ245" s="86">
        <f t="shared" si="49"/>
        <v>-105</v>
      </c>
      <c r="AK245" s="122"/>
      <c r="AL245" s="85">
        <v>122.77</v>
      </c>
      <c r="AM245" s="85">
        <v>6</v>
      </c>
      <c r="AN245" s="124">
        <f t="shared" si="50"/>
        <v>73.661999999999992</v>
      </c>
      <c r="AO245" s="86">
        <f t="shared" si="51"/>
        <v>1768</v>
      </c>
      <c r="AP245" s="85">
        <v>0</v>
      </c>
      <c r="AQ245" s="85">
        <v>36.831000000000003</v>
      </c>
      <c r="AR245" s="85">
        <f t="shared" si="52"/>
        <v>0</v>
      </c>
      <c r="AS245" s="86">
        <f t="shared" si="53"/>
        <v>5514</v>
      </c>
      <c r="AT245" s="120">
        <f t="shared" si="54"/>
        <v>0</v>
      </c>
      <c r="AU245" s="86">
        <v>5514</v>
      </c>
      <c r="AV245" s="120">
        <f t="shared" si="55"/>
        <v>0</v>
      </c>
    </row>
    <row r="246" spans="1:48" s="73" customFormat="1" ht="13.5" customHeight="1" x14ac:dyDescent="0.2">
      <c r="A246" s="10" t="s">
        <v>35</v>
      </c>
      <c r="B246" s="14" t="s">
        <v>36</v>
      </c>
      <c r="C246" s="14" t="s">
        <v>509</v>
      </c>
      <c r="D246" s="14" t="s">
        <v>510</v>
      </c>
      <c r="E246" s="58">
        <v>42131685</v>
      </c>
      <c r="F246" s="15" t="s">
        <v>511</v>
      </c>
      <c r="G246" s="15" t="s">
        <v>40</v>
      </c>
      <c r="H246" s="16">
        <v>100000791</v>
      </c>
      <c r="I246" s="62">
        <v>42183707</v>
      </c>
      <c r="J246" s="13">
        <v>42131685</v>
      </c>
      <c r="K246" s="15" t="s">
        <v>581</v>
      </c>
      <c r="L246" s="12" t="s">
        <v>35</v>
      </c>
      <c r="M246" s="15" t="s">
        <v>428</v>
      </c>
      <c r="N246" s="49">
        <v>84103</v>
      </c>
      <c r="O246" s="15" t="s">
        <v>466</v>
      </c>
      <c r="P246" s="15" t="s">
        <v>582</v>
      </c>
      <c r="Q246" s="48">
        <v>529419</v>
      </c>
      <c r="R246" s="11" t="s">
        <v>86</v>
      </c>
      <c r="S246" s="120">
        <v>20791</v>
      </c>
      <c r="T246" s="85">
        <v>107.03</v>
      </c>
      <c r="U246" s="86">
        <v>37</v>
      </c>
      <c r="V246" s="123">
        <v>46.825625000000002</v>
      </c>
      <c r="W246" s="85">
        <f t="shared" si="56"/>
        <v>13860</v>
      </c>
      <c r="X246" s="86">
        <v>0</v>
      </c>
      <c r="Y246" s="85">
        <v>16.054500000000001</v>
      </c>
      <c r="Z246" s="86">
        <f t="shared" si="57"/>
        <v>0</v>
      </c>
      <c r="AA246" s="86">
        <f t="shared" si="44"/>
        <v>13860</v>
      </c>
      <c r="AB246" s="85">
        <v>122.77</v>
      </c>
      <c r="AC246" s="85">
        <v>32</v>
      </c>
      <c r="AD246" s="124">
        <f t="shared" si="45"/>
        <v>73.661999999999992</v>
      </c>
      <c r="AE246" s="86">
        <f t="shared" si="46"/>
        <v>9429</v>
      </c>
      <c r="AF246" s="85">
        <v>0</v>
      </c>
      <c r="AG246" s="85">
        <v>36.831000000000003</v>
      </c>
      <c r="AH246" s="85">
        <f t="shared" si="47"/>
        <v>0</v>
      </c>
      <c r="AI246" s="86">
        <f t="shared" si="48"/>
        <v>23289</v>
      </c>
      <c r="AJ246" s="86">
        <f t="shared" si="49"/>
        <v>2498</v>
      </c>
      <c r="AK246" s="122"/>
      <c r="AL246" s="85">
        <v>122.77</v>
      </c>
      <c r="AM246" s="85">
        <v>32</v>
      </c>
      <c r="AN246" s="124">
        <f t="shared" si="50"/>
        <v>73.661999999999992</v>
      </c>
      <c r="AO246" s="86">
        <f t="shared" si="51"/>
        <v>9429</v>
      </c>
      <c r="AP246" s="85">
        <v>0</v>
      </c>
      <c r="AQ246" s="85">
        <v>36.831000000000003</v>
      </c>
      <c r="AR246" s="85">
        <f t="shared" si="52"/>
        <v>0</v>
      </c>
      <c r="AS246" s="86">
        <f t="shared" si="53"/>
        <v>23289</v>
      </c>
      <c r="AT246" s="120">
        <f t="shared" si="54"/>
        <v>0</v>
      </c>
      <c r="AU246" s="86">
        <v>23289</v>
      </c>
      <c r="AV246" s="120">
        <f t="shared" si="55"/>
        <v>0</v>
      </c>
    </row>
    <row r="247" spans="1:48" s="73" customFormat="1" ht="14.25" customHeight="1" x14ac:dyDescent="0.2">
      <c r="A247" s="10" t="s">
        <v>35</v>
      </c>
      <c r="B247" s="14" t="s">
        <v>36</v>
      </c>
      <c r="C247" s="14" t="s">
        <v>592</v>
      </c>
      <c r="D247" s="14" t="s">
        <v>765</v>
      </c>
      <c r="E247" s="29">
        <v>50714619</v>
      </c>
      <c r="F247" s="15" t="s">
        <v>766</v>
      </c>
      <c r="G247" s="15" t="s">
        <v>40</v>
      </c>
      <c r="H247" s="16">
        <v>100019022</v>
      </c>
      <c r="I247" s="13">
        <v>710277199</v>
      </c>
      <c r="J247" s="13">
        <v>710277199</v>
      </c>
      <c r="K247" s="15" t="s">
        <v>767</v>
      </c>
      <c r="L247" s="12" t="s">
        <v>35</v>
      </c>
      <c r="M247" s="15" t="s">
        <v>206</v>
      </c>
      <c r="N247" s="49">
        <v>90063</v>
      </c>
      <c r="O247" s="15" t="s">
        <v>186</v>
      </c>
      <c r="P247" s="15">
        <v>331</v>
      </c>
      <c r="Q247" s="48" t="s">
        <v>10610</v>
      </c>
      <c r="R247" s="11" t="s">
        <v>45</v>
      </c>
      <c r="S247" s="120">
        <v>4495</v>
      </c>
      <c r="T247" s="85">
        <v>107.03</v>
      </c>
      <c r="U247" s="86">
        <v>8</v>
      </c>
      <c r="V247" s="123">
        <v>46.825625000000002</v>
      </c>
      <c r="W247" s="85">
        <f t="shared" si="56"/>
        <v>2997</v>
      </c>
      <c r="X247" s="86">
        <v>0</v>
      </c>
      <c r="Y247" s="85">
        <v>16.054500000000001</v>
      </c>
      <c r="Z247" s="86">
        <f t="shared" si="57"/>
        <v>0</v>
      </c>
      <c r="AA247" s="86">
        <f t="shared" si="44"/>
        <v>2997</v>
      </c>
      <c r="AB247" s="85">
        <v>122.77</v>
      </c>
      <c r="AC247" s="85">
        <v>9</v>
      </c>
      <c r="AD247" s="124">
        <f t="shared" si="45"/>
        <v>73.661999999999992</v>
      </c>
      <c r="AE247" s="86">
        <f t="shared" si="46"/>
        <v>2652</v>
      </c>
      <c r="AF247" s="85">
        <v>0</v>
      </c>
      <c r="AG247" s="85">
        <v>36.831000000000003</v>
      </c>
      <c r="AH247" s="85">
        <f t="shared" si="47"/>
        <v>0</v>
      </c>
      <c r="AI247" s="86">
        <f t="shared" si="48"/>
        <v>5649</v>
      </c>
      <c r="AJ247" s="86">
        <f t="shared" si="49"/>
        <v>1154</v>
      </c>
      <c r="AK247" s="122"/>
      <c r="AL247" s="85">
        <v>122.77</v>
      </c>
      <c r="AM247" s="85">
        <v>9</v>
      </c>
      <c r="AN247" s="124">
        <f t="shared" si="50"/>
        <v>73.661999999999992</v>
      </c>
      <c r="AO247" s="86">
        <f t="shared" si="51"/>
        <v>2652</v>
      </c>
      <c r="AP247" s="85">
        <v>0</v>
      </c>
      <c r="AQ247" s="85">
        <v>36.831000000000003</v>
      </c>
      <c r="AR247" s="85">
        <f t="shared" si="52"/>
        <v>0</v>
      </c>
      <c r="AS247" s="86">
        <f t="shared" si="53"/>
        <v>5649</v>
      </c>
      <c r="AT247" s="120">
        <f t="shared" si="54"/>
        <v>0</v>
      </c>
      <c r="AU247" s="86">
        <v>5649</v>
      </c>
      <c r="AV247" s="120">
        <f t="shared" si="55"/>
        <v>0</v>
      </c>
    </row>
    <row r="248" spans="1:48" s="73" customFormat="1" ht="14.25" customHeight="1" x14ac:dyDescent="0.2">
      <c r="A248" s="10" t="s">
        <v>35</v>
      </c>
      <c r="B248" s="14" t="s">
        <v>36</v>
      </c>
      <c r="C248" s="14" t="s">
        <v>592</v>
      </c>
      <c r="D248" s="14" t="s">
        <v>648</v>
      </c>
      <c r="E248" s="58">
        <v>36076082</v>
      </c>
      <c r="F248" s="15" t="s">
        <v>649</v>
      </c>
      <c r="G248" s="15" t="s">
        <v>40</v>
      </c>
      <c r="H248" s="16">
        <v>100000101</v>
      </c>
      <c r="I248" s="62">
        <v>710229658</v>
      </c>
      <c r="J248" s="13">
        <v>36076082</v>
      </c>
      <c r="K248" s="15" t="s">
        <v>650</v>
      </c>
      <c r="L248" s="12" t="s">
        <v>35</v>
      </c>
      <c r="M248" s="15" t="s">
        <v>335</v>
      </c>
      <c r="N248" s="49">
        <v>81106</v>
      </c>
      <c r="O248" s="15" t="s">
        <v>336</v>
      </c>
      <c r="P248" s="15" t="s">
        <v>16712</v>
      </c>
      <c r="Q248" s="48">
        <v>528595</v>
      </c>
      <c r="R248" s="11" t="s">
        <v>45</v>
      </c>
      <c r="S248" s="120">
        <v>24724</v>
      </c>
      <c r="T248" s="85">
        <v>107.03</v>
      </c>
      <c r="U248" s="86">
        <v>44</v>
      </c>
      <c r="V248" s="123">
        <v>46.825625000000002</v>
      </c>
      <c r="W248" s="85">
        <f t="shared" si="56"/>
        <v>16483</v>
      </c>
      <c r="X248" s="86">
        <v>0</v>
      </c>
      <c r="Y248" s="85">
        <v>16.054500000000001</v>
      </c>
      <c r="Z248" s="86">
        <f t="shared" si="57"/>
        <v>0</v>
      </c>
      <c r="AA248" s="86">
        <f t="shared" si="44"/>
        <v>16483</v>
      </c>
      <c r="AB248" s="85">
        <v>122.77</v>
      </c>
      <c r="AC248" s="85">
        <v>41</v>
      </c>
      <c r="AD248" s="124">
        <f t="shared" si="45"/>
        <v>73.661999999999992</v>
      </c>
      <c r="AE248" s="86">
        <f t="shared" si="46"/>
        <v>12081</v>
      </c>
      <c r="AF248" s="85">
        <v>0</v>
      </c>
      <c r="AG248" s="85">
        <v>36.831000000000003</v>
      </c>
      <c r="AH248" s="85">
        <f t="shared" si="47"/>
        <v>0</v>
      </c>
      <c r="AI248" s="86">
        <f t="shared" si="48"/>
        <v>28564</v>
      </c>
      <c r="AJ248" s="86">
        <f t="shared" si="49"/>
        <v>3840</v>
      </c>
      <c r="AK248" s="122"/>
      <c r="AL248" s="85">
        <v>122.77</v>
      </c>
      <c r="AM248" s="85">
        <v>41</v>
      </c>
      <c r="AN248" s="124">
        <f t="shared" si="50"/>
        <v>73.661999999999992</v>
      </c>
      <c r="AO248" s="86">
        <f t="shared" si="51"/>
        <v>12081</v>
      </c>
      <c r="AP248" s="85">
        <v>0</v>
      </c>
      <c r="AQ248" s="85">
        <v>36.831000000000003</v>
      </c>
      <c r="AR248" s="85">
        <f t="shared" si="52"/>
        <v>0</v>
      </c>
      <c r="AS248" s="86">
        <f t="shared" si="53"/>
        <v>28564</v>
      </c>
      <c r="AT248" s="120">
        <f t="shared" si="54"/>
        <v>0</v>
      </c>
      <c r="AU248" s="86">
        <v>28564</v>
      </c>
      <c r="AV248" s="120">
        <f t="shared" si="55"/>
        <v>0</v>
      </c>
    </row>
    <row r="249" spans="1:48" s="73" customFormat="1" ht="13.5" customHeight="1" x14ac:dyDescent="0.2">
      <c r="A249" s="10" t="s">
        <v>35</v>
      </c>
      <c r="B249" s="14" t="s">
        <v>36</v>
      </c>
      <c r="C249" s="14" t="s">
        <v>592</v>
      </c>
      <c r="D249" s="14" t="s">
        <v>601</v>
      </c>
      <c r="E249" s="58">
        <v>31406025</v>
      </c>
      <c r="F249" s="15" t="s">
        <v>602</v>
      </c>
      <c r="G249" s="15" t="s">
        <v>40</v>
      </c>
      <c r="H249" s="16">
        <v>100000635</v>
      </c>
      <c r="I249" s="62">
        <v>30794471</v>
      </c>
      <c r="J249" s="13">
        <v>31406025</v>
      </c>
      <c r="K249" s="15" t="s">
        <v>603</v>
      </c>
      <c r="L249" s="12" t="s">
        <v>35</v>
      </c>
      <c r="M249" s="15" t="s">
        <v>428</v>
      </c>
      <c r="N249" s="49">
        <v>84101</v>
      </c>
      <c r="O249" s="15" t="s">
        <v>434</v>
      </c>
      <c r="P249" s="15" t="s">
        <v>604</v>
      </c>
      <c r="Q249" s="48">
        <v>529389</v>
      </c>
      <c r="R249" s="11" t="s">
        <v>86</v>
      </c>
      <c r="S249" s="120">
        <v>16295</v>
      </c>
      <c r="T249" s="85">
        <v>107.03</v>
      </c>
      <c r="U249" s="86">
        <v>29</v>
      </c>
      <c r="V249" s="123">
        <v>46.825625000000002</v>
      </c>
      <c r="W249" s="85">
        <f t="shared" si="56"/>
        <v>10864</v>
      </c>
      <c r="X249" s="86">
        <v>0</v>
      </c>
      <c r="Y249" s="85">
        <v>16.054500000000001</v>
      </c>
      <c r="Z249" s="86">
        <f t="shared" si="57"/>
        <v>0</v>
      </c>
      <c r="AA249" s="86">
        <f t="shared" si="44"/>
        <v>10864</v>
      </c>
      <c r="AB249" s="85">
        <v>122.77</v>
      </c>
      <c r="AC249" s="85">
        <v>13</v>
      </c>
      <c r="AD249" s="124">
        <f t="shared" si="45"/>
        <v>73.661999999999992</v>
      </c>
      <c r="AE249" s="86">
        <f t="shared" si="46"/>
        <v>3830</v>
      </c>
      <c r="AF249" s="85">
        <v>0</v>
      </c>
      <c r="AG249" s="85">
        <v>36.831000000000003</v>
      </c>
      <c r="AH249" s="85">
        <f t="shared" si="47"/>
        <v>0</v>
      </c>
      <c r="AI249" s="86">
        <f t="shared" si="48"/>
        <v>14694</v>
      </c>
      <c r="AJ249" s="86">
        <f t="shared" si="49"/>
        <v>-1601</v>
      </c>
      <c r="AK249" s="122"/>
      <c r="AL249" s="85">
        <v>122.77</v>
      </c>
      <c r="AM249" s="85">
        <v>13</v>
      </c>
      <c r="AN249" s="124">
        <f t="shared" si="50"/>
        <v>73.661999999999992</v>
      </c>
      <c r="AO249" s="86">
        <f t="shared" si="51"/>
        <v>3830</v>
      </c>
      <c r="AP249" s="85">
        <v>0</v>
      </c>
      <c r="AQ249" s="85">
        <v>36.831000000000003</v>
      </c>
      <c r="AR249" s="85">
        <f t="shared" si="52"/>
        <v>0</v>
      </c>
      <c r="AS249" s="86">
        <f t="shared" si="53"/>
        <v>14694</v>
      </c>
      <c r="AT249" s="120">
        <f t="shared" si="54"/>
        <v>0</v>
      </c>
      <c r="AU249" s="86">
        <v>14694</v>
      </c>
      <c r="AV249" s="120">
        <f t="shared" si="55"/>
        <v>0</v>
      </c>
    </row>
    <row r="250" spans="1:48" s="73" customFormat="1" ht="13.5" customHeight="1" x14ac:dyDescent="0.2">
      <c r="A250" s="10" t="s">
        <v>35</v>
      </c>
      <c r="B250" s="14" t="s">
        <v>36</v>
      </c>
      <c r="C250" s="14" t="s">
        <v>592</v>
      </c>
      <c r="D250" s="14" t="s">
        <v>762</v>
      </c>
      <c r="E250" s="29">
        <v>397687</v>
      </c>
      <c r="F250" s="15" t="s">
        <v>763</v>
      </c>
      <c r="G250" s="15" t="s">
        <v>40</v>
      </c>
      <c r="H250" s="16">
        <v>100019049</v>
      </c>
      <c r="I250" s="13">
        <v>53255372</v>
      </c>
      <c r="J250" s="13">
        <v>53255372</v>
      </c>
      <c r="K250" s="15" t="s">
        <v>603</v>
      </c>
      <c r="L250" s="12" t="s">
        <v>35</v>
      </c>
      <c r="M250" s="15" t="s">
        <v>357</v>
      </c>
      <c r="N250" s="49">
        <v>81107</v>
      </c>
      <c r="O250" s="15" t="s">
        <v>753</v>
      </c>
      <c r="P250" s="15" t="s">
        <v>764</v>
      </c>
      <c r="Q250" s="48" t="s">
        <v>10609</v>
      </c>
      <c r="R250" s="11" t="s">
        <v>86</v>
      </c>
      <c r="S250" s="120">
        <v>2248</v>
      </c>
      <c r="T250" s="85">
        <v>107.03</v>
      </c>
      <c r="U250" s="86">
        <v>4</v>
      </c>
      <c r="V250" s="123">
        <v>46.825625000000002</v>
      </c>
      <c r="W250" s="85">
        <f t="shared" si="56"/>
        <v>1498</v>
      </c>
      <c r="X250" s="86">
        <v>0</v>
      </c>
      <c r="Y250" s="85">
        <v>16.054500000000001</v>
      </c>
      <c r="Z250" s="86">
        <f t="shared" si="57"/>
        <v>0</v>
      </c>
      <c r="AA250" s="86">
        <f t="shared" si="44"/>
        <v>1498</v>
      </c>
      <c r="AB250" s="85">
        <v>122.77</v>
      </c>
      <c r="AC250" s="85">
        <v>8</v>
      </c>
      <c r="AD250" s="124">
        <f t="shared" si="45"/>
        <v>73.661999999999992</v>
      </c>
      <c r="AE250" s="86">
        <f t="shared" si="46"/>
        <v>2357</v>
      </c>
      <c r="AF250" s="85">
        <v>0</v>
      </c>
      <c r="AG250" s="85">
        <v>36.831000000000003</v>
      </c>
      <c r="AH250" s="85">
        <f t="shared" si="47"/>
        <v>0</v>
      </c>
      <c r="AI250" s="86">
        <f t="shared" si="48"/>
        <v>3855</v>
      </c>
      <c r="AJ250" s="86">
        <f t="shared" si="49"/>
        <v>1607</v>
      </c>
      <c r="AK250" s="122"/>
      <c r="AL250" s="85">
        <v>122.77</v>
      </c>
      <c r="AM250" s="85">
        <v>8</v>
      </c>
      <c r="AN250" s="124">
        <f t="shared" si="50"/>
        <v>73.661999999999992</v>
      </c>
      <c r="AO250" s="86">
        <f t="shared" si="51"/>
        <v>2357</v>
      </c>
      <c r="AP250" s="85">
        <v>0</v>
      </c>
      <c r="AQ250" s="85">
        <v>36.831000000000003</v>
      </c>
      <c r="AR250" s="85">
        <f t="shared" si="52"/>
        <v>0</v>
      </c>
      <c r="AS250" s="86">
        <f t="shared" si="53"/>
        <v>3855</v>
      </c>
      <c r="AT250" s="120">
        <f t="shared" si="54"/>
        <v>0</v>
      </c>
      <c r="AU250" s="86">
        <v>3855</v>
      </c>
      <c r="AV250" s="120">
        <f t="shared" si="55"/>
        <v>0</v>
      </c>
    </row>
    <row r="251" spans="1:48" s="73" customFormat="1" ht="13.5" customHeight="1" x14ac:dyDescent="0.2">
      <c r="A251" s="10" t="s">
        <v>35</v>
      </c>
      <c r="B251" s="14" t="s">
        <v>36</v>
      </c>
      <c r="C251" s="14" t="s">
        <v>592</v>
      </c>
      <c r="D251" s="14" t="s">
        <v>10132</v>
      </c>
      <c r="E251" s="31">
        <v>47339322</v>
      </c>
      <c r="F251" s="15" t="s">
        <v>10133</v>
      </c>
      <c r="G251" s="15" t="s">
        <v>40</v>
      </c>
      <c r="H251" s="13">
        <v>100019310</v>
      </c>
      <c r="I251" s="31">
        <v>710279825</v>
      </c>
      <c r="J251" s="31">
        <v>710279825</v>
      </c>
      <c r="K251" s="14" t="s">
        <v>603</v>
      </c>
      <c r="L251" s="12" t="s">
        <v>35</v>
      </c>
      <c r="M251" s="15" t="s">
        <v>241</v>
      </c>
      <c r="N251" s="53" t="s">
        <v>805</v>
      </c>
      <c r="O251" s="15" t="s">
        <v>241</v>
      </c>
      <c r="P251" s="15" t="s">
        <v>10134</v>
      </c>
      <c r="Q251" s="48" t="s">
        <v>10618</v>
      </c>
      <c r="R251" s="11" t="s">
        <v>45</v>
      </c>
      <c r="S251" s="120">
        <v>3371</v>
      </c>
      <c r="T251" s="85">
        <v>107.03</v>
      </c>
      <c r="U251" s="86">
        <v>6</v>
      </c>
      <c r="V251" s="123">
        <v>46.825625000000002</v>
      </c>
      <c r="W251" s="85">
        <f t="shared" si="56"/>
        <v>2248</v>
      </c>
      <c r="X251" s="86">
        <v>0</v>
      </c>
      <c r="Y251" s="85">
        <v>16.054500000000001</v>
      </c>
      <c r="Z251" s="86">
        <f t="shared" si="57"/>
        <v>0</v>
      </c>
      <c r="AA251" s="86">
        <f t="shared" si="44"/>
        <v>2248</v>
      </c>
      <c r="AB251" s="85">
        <v>122.77</v>
      </c>
      <c r="AC251" s="85">
        <v>6</v>
      </c>
      <c r="AD251" s="124">
        <f t="shared" si="45"/>
        <v>73.661999999999992</v>
      </c>
      <c r="AE251" s="86">
        <f t="shared" si="46"/>
        <v>1768</v>
      </c>
      <c r="AF251" s="85">
        <v>0</v>
      </c>
      <c r="AG251" s="85">
        <v>36.831000000000003</v>
      </c>
      <c r="AH251" s="85">
        <f t="shared" si="47"/>
        <v>0</v>
      </c>
      <c r="AI251" s="86">
        <f t="shared" si="48"/>
        <v>4016</v>
      </c>
      <c r="AJ251" s="86">
        <f t="shared" si="49"/>
        <v>645</v>
      </c>
      <c r="AK251" s="122"/>
      <c r="AL251" s="85">
        <v>122.77</v>
      </c>
      <c r="AM251" s="85">
        <v>6</v>
      </c>
      <c r="AN251" s="124">
        <f t="shared" si="50"/>
        <v>73.661999999999992</v>
      </c>
      <c r="AO251" s="86">
        <f t="shared" si="51"/>
        <v>1768</v>
      </c>
      <c r="AP251" s="85">
        <v>0</v>
      </c>
      <c r="AQ251" s="85">
        <v>36.831000000000003</v>
      </c>
      <c r="AR251" s="85">
        <f t="shared" si="52"/>
        <v>0</v>
      </c>
      <c r="AS251" s="86">
        <f t="shared" si="53"/>
        <v>4016</v>
      </c>
      <c r="AT251" s="120">
        <f t="shared" si="54"/>
        <v>0</v>
      </c>
      <c r="AU251" s="86">
        <v>4016</v>
      </c>
      <c r="AV251" s="120">
        <f t="shared" si="55"/>
        <v>0</v>
      </c>
    </row>
    <row r="252" spans="1:48" s="73" customFormat="1" ht="13.5" customHeight="1" x14ac:dyDescent="0.2">
      <c r="A252" s="10" t="s">
        <v>35</v>
      </c>
      <c r="B252" s="14" t="s">
        <v>36</v>
      </c>
      <c r="C252" s="14" t="s">
        <v>592</v>
      </c>
      <c r="D252" s="14" t="s">
        <v>10012</v>
      </c>
      <c r="E252" s="58">
        <v>90000283</v>
      </c>
      <c r="F252" s="15" t="s">
        <v>10013</v>
      </c>
      <c r="G252" s="15" t="s">
        <v>40</v>
      </c>
      <c r="H252" s="13">
        <v>100000679</v>
      </c>
      <c r="I252" s="62">
        <v>30799945</v>
      </c>
      <c r="J252" s="13">
        <v>90000283</v>
      </c>
      <c r="K252" s="14" t="s">
        <v>603</v>
      </c>
      <c r="L252" s="12" t="s">
        <v>35</v>
      </c>
      <c r="M252" s="15" t="s">
        <v>428</v>
      </c>
      <c r="N252" s="53">
        <v>84101</v>
      </c>
      <c r="O252" s="15" t="s">
        <v>434</v>
      </c>
      <c r="P252" s="15" t="s">
        <v>10014</v>
      </c>
      <c r="Q252" s="48" t="s">
        <v>10612</v>
      </c>
      <c r="R252" s="11" t="s">
        <v>86</v>
      </c>
      <c r="S252" s="120">
        <v>2810</v>
      </c>
      <c r="T252" s="85">
        <v>107.03</v>
      </c>
      <c r="U252" s="86">
        <v>5</v>
      </c>
      <c r="V252" s="123">
        <v>46.825625000000002</v>
      </c>
      <c r="W252" s="85">
        <f t="shared" si="56"/>
        <v>1873</v>
      </c>
      <c r="X252" s="86">
        <v>0</v>
      </c>
      <c r="Y252" s="85">
        <v>16.054500000000001</v>
      </c>
      <c r="Z252" s="86">
        <f t="shared" si="57"/>
        <v>0</v>
      </c>
      <c r="AA252" s="86">
        <f t="shared" si="44"/>
        <v>1873</v>
      </c>
      <c r="AB252" s="85">
        <v>122.77</v>
      </c>
      <c r="AC252" s="85">
        <v>1</v>
      </c>
      <c r="AD252" s="124">
        <f t="shared" si="45"/>
        <v>73.661999999999992</v>
      </c>
      <c r="AE252" s="86">
        <f t="shared" si="46"/>
        <v>295</v>
      </c>
      <c r="AF252" s="85">
        <v>0</v>
      </c>
      <c r="AG252" s="85">
        <v>36.831000000000003</v>
      </c>
      <c r="AH252" s="85">
        <f t="shared" si="47"/>
        <v>0</v>
      </c>
      <c r="AI252" s="86">
        <f t="shared" si="48"/>
        <v>2168</v>
      </c>
      <c r="AJ252" s="86">
        <f t="shared" si="49"/>
        <v>-642</v>
      </c>
      <c r="AK252" s="122"/>
      <c r="AL252" s="85">
        <v>122.77</v>
      </c>
      <c r="AM252" s="85">
        <v>1</v>
      </c>
      <c r="AN252" s="124">
        <f t="shared" si="50"/>
        <v>73.661999999999992</v>
      </c>
      <c r="AO252" s="86">
        <f t="shared" si="51"/>
        <v>295</v>
      </c>
      <c r="AP252" s="85">
        <v>0</v>
      </c>
      <c r="AQ252" s="85">
        <v>36.831000000000003</v>
      </c>
      <c r="AR252" s="85">
        <f t="shared" si="52"/>
        <v>0</v>
      </c>
      <c r="AS252" s="86">
        <f t="shared" si="53"/>
        <v>2168</v>
      </c>
      <c r="AT252" s="120">
        <f t="shared" si="54"/>
        <v>0</v>
      </c>
      <c r="AU252" s="86">
        <v>2168</v>
      </c>
      <c r="AV252" s="120">
        <f t="shared" si="55"/>
        <v>0</v>
      </c>
    </row>
    <row r="253" spans="1:48" s="73" customFormat="1" ht="13.5" customHeight="1" x14ac:dyDescent="0.2">
      <c r="A253" s="10" t="s">
        <v>35</v>
      </c>
      <c r="B253" s="14" t="s">
        <v>36</v>
      </c>
      <c r="C253" s="14" t="s">
        <v>592</v>
      </c>
      <c r="D253" s="14" t="s">
        <v>665</v>
      </c>
      <c r="E253" s="58">
        <v>44284675</v>
      </c>
      <c r="F253" s="15" t="s">
        <v>666</v>
      </c>
      <c r="G253" s="15" t="s">
        <v>40</v>
      </c>
      <c r="H253" s="16">
        <v>100000003</v>
      </c>
      <c r="I253" s="62">
        <v>710234244</v>
      </c>
      <c r="J253" s="13">
        <v>44284675</v>
      </c>
      <c r="K253" s="15" t="s">
        <v>667</v>
      </c>
      <c r="L253" s="12" t="s">
        <v>35</v>
      </c>
      <c r="M253" s="15" t="s">
        <v>335</v>
      </c>
      <c r="N253" s="49">
        <v>81107</v>
      </c>
      <c r="O253" s="15" t="s">
        <v>336</v>
      </c>
      <c r="P253" s="15" t="s">
        <v>668</v>
      </c>
      <c r="Q253" s="48">
        <v>528595</v>
      </c>
      <c r="R253" s="11" t="s">
        <v>45</v>
      </c>
      <c r="S253" s="120">
        <v>6181</v>
      </c>
      <c r="T253" s="85">
        <v>107.03</v>
      </c>
      <c r="U253" s="86">
        <v>11</v>
      </c>
      <c r="V253" s="123">
        <v>46.825625000000002</v>
      </c>
      <c r="W253" s="85">
        <f t="shared" si="56"/>
        <v>4121</v>
      </c>
      <c r="X253" s="86">
        <v>0</v>
      </c>
      <c r="Y253" s="85">
        <v>16.054500000000001</v>
      </c>
      <c r="Z253" s="86">
        <f t="shared" si="57"/>
        <v>0</v>
      </c>
      <c r="AA253" s="86">
        <f t="shared" si="44"/>
        <v>4121</v>
      </c>
      <c r="AB253" s="85">
        <v>122.77</v>
      </c>
      <c r="AC253" s="85">
        <v>11</v>
      </c>
      <c r="AD253" s="124">
        <f t="shared" si="45"/>
        <v>73.661999999999992</v>
      </c>
      <c r="AE253" s="86">
        <f t="shared" si="46"/>
        <v>3241</v>
      </c>
      <c r="AF253" s="85">
        <v>0</v>
      </c>
      <c r="AG253" s="85">
        <v>36.831000000000003</v>
      </c>
      <c r="AH253" s="85">
        <f t="shared" si="47"/>
        <v>0</v>
      </c>
      <c r="AI253" s="86">
        <f t="shared" si="48"/>
        <v>7362</v>
      </c>
      <c r="AJ253" s="86">
        <f t="shared" si="49"/>
        <v>1181</v>
      </c>
      <c r="AK253" s="122"/>
      <c r="AL253" s="85">
        <v>122.77</v>
      </c>
      <c r="AM253" s="85">
        <v>11</v>
      </c>
      <c r="AN253" s="124">
        <f t="shared" si="50"/>
        <v>73.661999999999992</v>
      </c>
      <c r="AO253" s="86">
        <f t="shared" si="51"/>
        <v>3241</v>
      </c>
      <c r="AP253" s="85">
        <v>0</v>
      </c>
      <c r="AQ253" s="85">
        <v>36.831000000000003</v>
      </c>
      <c r="AR253" s="85">
        <f t="shared" si="52"/>
        <v>0</v>
      </c>
      <c r="AS253" s="86">
        <f t="shared" si="53"/>
        <v>7362</v>
      </c>
      <c r="AT253" s="120">
        <f t="shared" si="54"/>
        <v>0</v>
      </c>
      <c r="AU253" s="86">
        <v>7362</v>
      </c>
      <c r="AV253" s="120">
        <f t="shared" si="55"/>
        <v>0</v>
      </c>
    </row>
    <row r="254" spans="1:48" s="73" customFormat="1" ht="13.5" customHeight="1" x14ac:dyDescent="0.2">
      <c r="A254" s="10" t="s">
        <v>35</v>
      </c>
      <c r="B254" s="14" t="s">
        <v>36</v>
      </c>
      <c r="C254" s="14" t="s">
        <v>592</v>
      </c>
      <c r="D254" s="14" t="s">
        <v>693</v>
      </c>
      <c r="E254" s="58">
        <v>47326824</v>
      </c>
      <c r="F254" s="15" t="s">
        <v>694</v>
      </c>
      <c r="G254" s="15" t="s">
        <v>40</v>
      </c>
      <c r="H254" s="16">
        <v>100000777</v>
      </c>
      <c r="I254" s="62">
        <v>710167318</v>
      </c>
      <c r="J254" s="13">
        <v>30804663</v>
      </c>
      <c r="K254" s="15" t="s">
        <v>695</v>
      </c>
      <c r="L254" s="12" t="s">
        <v>35</v>
      </c>
      <c r="M254" s="15" t="s">
        <v>428</v>
      </c>
      <c r="N254" s="49">
        <v>84103</v>
      </c>
      <c r="O254" s="15" t="s">
        <v>466</v>
      </c>
      <c r="P254" s="15" t="s">
        <v>696</v>
      </c>
      <c r="Q254" s="48">
        <v>529419</v>
      </c>
      <c r="R254" s="11" t="s">
        <v>45</v>
      </c>
      <c r="S254" s="120">
        <v>11800</v>
      </c>
      <c r="T254" s="85">
        <v>107.03</v>
      </c>
      <c r="U254" s="86">
        <v>21</v>
      </c>
      <c r="V254" s="123">
        <v>46.825625000000002</v>
      </c>
      <c r="W254" s="85">
        <f t="shared" si="56"/>
        <v>7867</v>
      </c>
      <c r="X254" s="86">
        <v>0</v>
      </c>
      <c r="Y254" s="85">
        <v>16.054500000000001</v>
      </c>
      <c r="Z254" s="86">
        <f t="shared" si="57"/>
        <v>0</v>
      </c>
      <c r="AA254" s="86">
        <f t="shared" si="44"/>
        <v>7867</v>
      </c>
      <c r="AB254" s="85">
        <v>122.77</v>
      </c>
      <c r="AC254" s="85">
        <v>24</v>
      </c>
      <c r="AD254" s="124">
        <f t="shared" si="45"/>
        <v>73.661999999999992</v>
      </c>
      <c r="AE254" s="86">
        <f t="shared" si="46"/>
        <v>7072</v>
      </c>
      <c r="AF254" s="85">
        <v>0</v>
      </c>
      <c r="AG254" s="85">
        <v>36.831000000000003</v>
      </c>
      <c r="AH254" s="85">
        <f t="shared" si="47"/>
        <v>0</v>
      </c>
      <c r="AI254" s="86">
        <f t="shared" si="48"/>
        <v>14939</v>
      </c>
      <c r="AJ254" s="86">
        <f t="shared" si="49"/>
        <v>3139</v>
      </c>
      <c r="AK254" s="122"/>
      <c r="AL254" s="85">
        <v>122.77</v>
      </c>
      <c r="AM254" s="85">
        <v>24</v>
      </c>
      <c r="AN254" s="124">
        <f t="shared" si="50"/>
        <v>73.661999999999992</v>
      </c>
      <c r="AO254" s="86">
        <f t="shared" si="51"/>
        <v>7072</v>
      </c>
      <c r="AP254" s="85">
        <v>0</v>
      </c>
      <c r="AQ254" s="85">
        <v>36.831000000000003</v>
      </c>
      <c r="AR254" s="85">
        <f t="shared" si="52"/>
        <v>0</v>
      </c>
      <c r="AS254" s="86">
        <f t="shared" si="53"/>
        <v>14939</v>
      </c>
      <c r="AT254" s="120">
        <f t="shared" si="54"/>
        <v>0</v>
      </c>
      <c r="AU254" s="86">
        <v>14939</v>
      </c>
      <c r="AV254" s="120">
        <f t="shared" si="55"/>
        <v>0</v>
      </c>
    </row>
    <row r="255" spans="1:48" s="73" customFormat="1" ht="13.5" customHeight="1" x14ac:dyDescent="0.2">
      <c r="A255" s="10" t="s">
        <v>35</v>
      </c>
      <c r="B255" s="14" t="s">
        <v>36</v>
      </c>
      <c r="C255" s="14" t="s">
        <v>592</v>
      </c>
      <c r="D255" s="14" t="s">
        <v>10022</v>
      </c>
      <c r="E255" s="29">
        <v>50545981</v>
      </c>
      <c r="F255" s="15" t="s">
        <v>10023</v>
      </c>
      <c r="G255" s="15" t="s">
        <v>40</v>
      </c>
      <c r="H255" s="13">
        <v>100018369</v>
      </c>
      <c r="I255" s="62">
        <v>710270500</v>
      </c>
      <c r="J255" s="13">
        <v>710270500</v>
      </c>
      <c r="K255" s="14" t="s">
        <v>10024</v>
      </c>
      <c r="L255" s="12" t="s">
        <v>35</v>
      </c>
      <c r="M255" s="15" t="s">
        <v>56</v>
      </c>
      <c r="N255" s="53">
        <v>90046</v>
      </c>
      <c r="O255" s="15" t="s">
        <v>229</v>
      </c>
      <c r="P255" s="15" t="s">
        <v>10025</v>
      </c>
      <c r="Q255" s="48" t="s">
        <v>10614</v>
      </c>
      <c r="R255" s="11" t="s">
        <v>45</v>
      </c>
      <c r="S255" s="120">
        <v>0</v>
      </c>
      <c r="T255" s="85">
        <v>107.03</v>
      </c>
      <c r="U255" s="86">
        <v>0</v>
      </c>
      <c r="V255" s="123">
        <v>46.825625000000002</v>
      </c>
      <c r="W255" s="85">
        <f t="shared" si="56"/>
        <v>0</v>
      </c>
      <c r="X255" s="86">
        <v>0</v>
      </c>
      <c r="Y255" s="85">
        <v>16.054500000000001</v>
      </c>
      <c r="Z255" s="86">
        <f t="shared" si="57"/>
        <v>0</v>
      </c>
      <c r="AA255" s="86">
        <f t="shared" si="44"/>
        <v>0</v>
      </c>
      <c r="AB255" s="85">
        <v>122.77</v>
      </c>
      <c r="AC255" s="85">
        <v>0</v>
      </c>
      <c r="AD255" s="124">
        <f t="shared" si="45"/>
        <v>73.661999999999992</v>
      </c>
      <c r="AE255" s="86">
        <f t="shared" si="46"/>
        <v>0</v>
      </c>
      <c r="AF255" s="85">
        <v>0</v>
      </c>
      <c r="AG255" s="85">
        <v>36.831000000000003</v>
      </c>
      <c r="AH255" s="85">
        <f t="shared" si="47"/>
        <v>0</v>
      </c>
      <c r="AI255" s="86">
        <f t="shared" si="48"/>
        <v>0</v>
      </c>
      <c r="AJ255" s="86">
        <f t="shared" si="49"/>
        <v>0</v>
      </c>
      <c r="AK255" s="122"/>
      <c r="AL255" s="85">
        <v>122.77</v>
      </c>
      <c r="AM255" s="85">
        <v>0</v>
      </c>
      <c r="AN255" s="124">
        <f t="shared" si="50"/>
        <v>73.661999999999992</v>
      </c>
      <c r="AO255" s="86">
        <f t="shared" si="51"/>
        <v>0</v>
      </c>
      <c r="AP255" s="85">
        <v>0</v>
      </c>
      <c r="AQ255" s="85">
        <v>36.831000000000003</v>
      </c>
      <c r="AR255" s="85">
        <f t="shared" si="52"/>
        <v>0</v>
      </c>
      <c r="AS255" s="86">
        <f t="shared" si="53"/>
        <v>0</v>
      </c>
      <c r="AT255" s="120">
        <f t="shared" si="54"/>
        <v>0</v>
      </c>
      <c r="AU255" s="86">
        <v>0</v>
      </c>
      <c r="AV255" s="120">
        <f t="shared" si="55"/>
        <v>0</v>
      </c>
    </row>
    <row r="256" spans="1:48" s="73" customFormat="1" ht="13.5" customHeight="1" x14ac:dyDescent="0.2">
      <c r="A256" s="10" t="s">
        <v>35</v>
      </c>
      <c r="B256" s="52" t="s">
        <v>36</v>
      </c>
      <c r="C256" s="52" t="s">
        <v>592</v>
      </c>
      <c r="D256" s="52" t="s">
        <v>10491</v>
      </c>
      <c r="E256" s="67">
        <v>53502787</v>
      </c>
      <c r="F256" s="52" t="s">
        <v>10492</v>
      </c>
      <c r="G256" s="52" t="s">
        <v>40</v>
      </c>
      <c r="H256" s="69">
        <v>100019617</v>
      </c>
      <c r="I256" s="70">
        <v>200004083</v>
      </c>
      <c r="J256" s="68">
        <v>53502787</v>
      </c>
      <c r="K256" s="52" t="s">
        <v>10467</v>
      </c>
      <c r="L256" s="12" t="s">
        <v>35</v>
      </c>
      <c r="M256" s="52" t="s">
        <v>241</v>
      </c>
      <c r="N256" s="71">
        <v>90086</v>
      </c>
      <c r="O256" s="52" t="s">
        <v>124</v>
      </c>
      <c r="P256" s="52" t="s">
        <v>10445</v>
      </c>
      <c r="Q256" s="72">
        <v>507849</v>
      </c>
      <c r="R256" s="11" t="s">
        <v>45</v>
      </c>
      <c r="S256" s="120">
        <v>5619</v>
      </c>
      <c r="T256" s="85">
        <v>107.03</v>
      </c>
      <c r="U256" s="86">
        <v>10</v>
      </c>
      <c r="V256" s="123">
        <v>46.825625000000002</v>
      </c>
      <c r="W256" s="85">
        <f t="shared" si="56"/>
        <v>3746</v>
      </c>
      <c r="X256" s="86">
        <v>0</v>
      </c>
      <c r="Y256" s="85">
        <v>16.054500000000001</v>
      </c>
      <c r="Z256" s="86">
        <f t="shared" si="57"/>
        <v>0</v>
      </c>
      <c r="AA256" s="86">
        <f t="shared" si="44"/>
        <v>3746</v>
      </c>
      <c r="AB256" s="85">
        <v>122.77</v>
      </c>
      <c r="AC256" s="85">
        <v>16</v>
      </c>
      <c r="AD256" s="124">
        <f t="shared" si="45"/>
        <v>73.661999999999992</v>
      </c>
      <c r="AE256" s="86">
        <f t="shared" si="46"/>
        <v>4714</v>
      </c>
      <c r="AF256" s="85">
        <v>0</v>
      </c>
      <c r="AG256" s="85">
        <v>36.831000000000003</v>
      </c>
      <c r="AH256" s="85">
        <f t="shared" si="47"/>
        <v>0</v>
      </c>
      <c r="AI256" s="86">
        <f t="shared" si="48"/>
        <v>8460</v>
      </c>
      <c r="AJ256" s="86">
        <f t="shared" si="49"/>
        <v>2841</v>
      </c>
      <c r="AK256" s="122"/>
      <c r="AL256" s="85">
        <v>122.77</v>
      </c>
      <c r="AM256" s="85">
        <v>16</v>
      </c>
      <c r="AN256" s="124">
        <f t="shared" si="50"/>
        <v>73.661999999999992</v>
      </c>
      <c r="AO256" s="86">
        <f t="shared" si="51"/>
        <v>4714</v>
      </c>
      <c r="AP256" s="85">
        <v>0</v>
      </c>
      <c r="AQ256" s="85">
        <v>36.831000000000003</v>
      </c>
      <c r="AR256" s="85">
        <f t="shared" si="52"/>
        <v>0</v>
      </c>
      <c r="AS256" s="86">
        <f t="shared" si="53"/>
        <v>8460</v>
      </c>
      <c r="AT256" s="120">
        <f t="shared" si="54"/>
        <v>0</v>
      </c>
      <c r="AU256" s="86">
        <v>8460</v>
      </c>
      <c r="AV256" s="120">
        <f t="shared" si="55"/>
        <v>0</v>
      </c>
    </row>
    <row r="257" spans="1:48" s="73" customFormat="1" ht="13.5" customHeight="1" x14ac:dyDescent="0.2">
      <c r="A257" s="10" t="s">
        <v>35</v>
      </c>
      <c r="B257" s="14" t="s">
        <v>36</v>
      </c>
      <c r="C257" s="14" t="s">
        <v>592</v>
      </c>
      <c r="D257" s="14" t="s">
        <v>10129</v>
      </c>
      <c r="E257" s="29">
        <v>45617635</v>
      </c>
      <c r="F257" s="10" t="s">
        <v>10130</v>
      </c>
      <c r="G257" s="15" t="s">
        <v>40</v>
      </c>
      <c r="H257" s="13">
        <v>100019308</v>
      </c>
      <c r="I257" s="31">
        <v>53945271</v>
      </c>
      <c r="J257" s="31">
        <v>53945271</v>
      </c>
      <c r="K257" s="14" t="s">
        <v>603</v>
      </c>
      <c r="L257" s="12" t="s">
        <v>35</v>
      </c>
      <c r="M257" s="15" t="s">
        <v>241</v>
      </c>
      <c r="N257" s="53" t="s">
        <v>805</v>
      </c>
      <c r="O257" s="15" t="s">
        <v>241</v>
      </c>
      <c r="P257" s="15" t="s">
        <v>10131</v>
      </c>
      <c r="Q257" s="48" t="s">
        <v>10618</v>
      </c>
      <c r="R257" s="11" t="s">
        <v>86</v>
      </c>
      <c r="S257" s="120">
        <v>10114</v>
      </c>
      <c r="T257" s="85">
        <v>107.03</v>
      </c>
      <c r="U257" s="86">
        <v>18</v>
      </c>
      <c r="V257" s="123">
        <v>46.825625000000002</v>
      </c>
      <c r="W257" s="85">
        <f t="shared" si="56"/>
        <v>6743</v>
      </c>
      <c r="X257" s="86">
        <v>0</v>
      </c>
      <c r="Y257" s="85">
        <v>16.054500000000001</v>
      </c>
      <c r="Z257" s="86">
        <f t="shared" si="57"/>
        <v>0</v>
      </c>
      <c r="AA257" s="86">
        <f t="shared" si="44"/>
        <v>6743</v>
      </c>
      <c r="AB257" s="85">
        <v>122.77</v>
      </c>
      <c r="AC257" s="85">
        <v>15</v>
      </c>
      <c r="AD257" s="124">
        <f t="shared" si="45"/>
        <v>73.661999999999992</v>
      </c>
      <c r="AE257" s="86">
        <f t="shared" si="46"/>
        <v>4420</v>
      </c>
      <c r="AF257" s="85">
        <v>0</v>
      </c>
      <c r="AG257" s="85">
        <v>36.831000000000003</v>
      </c>
      <c r="AH257" s="85">
        <f t="shared" si="47"/>
        <v>0</v>
      </c>
      <c r="AI257" s="86">
        <f t="shared" si="48"/>
        <v>11163</v>
      </c>
      <c r="AJ257" s="86">
        <f t="shared" si="49"/>
        <v>1049</v>
      </c>
      <c r="AK257" s="122"/>
      <c r="AL257" s="85">
        <v>122.77</v>
      </c>
      <c r="AM257" s="85">
        <v>15</v>
      </c>
      <c r="AN257" s="124">
        <f t="shared" si="50"/>
        <v>73.661999999999992</v>
      </c>
      <c r="AO257" s="86">
        <f t="shared" si="51"/>
        <v>4420</v>
      </c>
      <c r="AP257" s="85">
        <v>0</v>
      </c>
      <c r="AQ257" s="85">
        <v>36.831000000000003</v>
      </c>
      <c r="AR257" s="85">
        <f t="shared" si="52"/>
        <v>0</v>
      </c>
      <c r="AS257" s="86">
        <f t="shared" si="53"/>
        <v>11163</v>
      </c>
      <c r="AT257" s="120">
        <f t="shared" si="54"/>
        <v>0</v>
      </c>
      <c r="AU257" s="86">
        <v>11163</v>
      </c>
      <c r="AV257" s="120">
        <f t="shared" si="55"/>
        <v>0</v>
      </c>
    </row>
    <row r="258" spans="1:48" s="73" customFormat="1" ht="13.5" customHeight="1" x14ac:dyDescent="0.2">
      <c r="A258" s="10" t="s">
        <v>35</v>
      </c>
      <c r="B258" s="14" t="s">
        <v>36</v>
      </c>
      <c r="C258" s="14" t="s">
        <v>592</v>
      </c>
      <c r="D258" s="14" t="s">
        <v>776</v>
      </c>
      <c r="E258" s="31">
        <v>51751976</v>
      </c>
      <c r="F258" s="15" t="s">
        <v>777</v>
      </c>
      <c r="G258" s="15" t="s">
        <v>40</v>
      </c>
      <c r="H258" s="16">
        <v>100019109</v>
      </c>
      <c r="I258" s="31">
        <v>710277571</v>
      </c>
      <c r="J258" s="13">
        <v>710277571</v>
      </c>
      <c r="K258" s="15" t="s">
        <v>778</v>
      </c>
      <c r="L258" s="12" t="s">
        <v>35</v>
      </c>
      <c r="M258" s="15" t="s">
        <v>357</v>
      </c>
      <c r="N258" s="49">
        <v>91108</v>
      </c>
      <c r="O258" s="15" t="s">
        <v>336</v>
      </c>
      <c r="P258" s="15" t="s">
        <v>779</v>
      </c>
      <c r="Q258" s="48" t="s">
        <v>10609</v>
      </c>
      <c r="R258" s="11" t="s">
        <v>45</v>
      </c>
      <c r="S258" s="120">
        <v>3933</v>
      </c>
      <c r="T258" s="85">
        <v>107.03</v>
      </c>
      <c r="U258" s="86">
        <v>7</v>
      </c>
      <c r="V258" s="123">
        <v>46.825625000000002</v>
      </c>
      <c r="W258" s="85">
        <f t="shared" si="56"/>
        <v>2622</v>
      </c>
      <c r="X258" s="86">
        <v>0</v>
      </c>
      <c r="Y258" s="85">
        <v>16.054500000000001</v>
      </c>
      <c r="Z258" s="86">
        <f t="shared" si="57"/>
        <v>0</v>
      </c>
      <c r="AA258" s="86">
        <f t="shared" si="44"/>
        <v>2622</v>
      </c>
      <c r="AB258" s="85">
        <v>122.77</v>
      </c>
      <c r="AC258" s="85">
        <v>10</v>
      </c>
      <c r="AD258" s="124">
        <f t="shared" si="45"/>
        <v>73.661999999999992</v>
      </c>
      <c r="AE258" s="86">
        <f t="shared" si="46"/>
        <v>2946</v>
      </c>
      <c r="AF258" s="85">
        <v>0</v>
      </c>
      <c r="AG258" s="85">
        <v>36.831000000000003</v>
      </c>
      <c r="AH258" s="85">
        <f t="shared" si="47"/>
        <v>0</v>
      </c>
      <c r="AI258" s="86">
        <f t="shared" si="48"/>
        <v>5568</v>
      </c>
      <c r="AJ258" s="86">
        <f t="shared" si="49"/>
        <v>1635</v>
      </c>
      <c r="AK258" s="122"/>
      <c r="AL258" s="85">
        <v>122.77</v>
      </c>
      <c r="AM258" s="85">
        <v>10</v>
      </c>
      <c r="AN258" s="124">
        <f t="shared" si="50"/>
        <v>73.661999999999992</v>
      </c>
      <c r="AO258" s="86">
        <f t="shared" si="51"/>
        <v>2946</v>
      </c>
      <c r="AP258" s="85">
        <v>0</v>
      </c>
      <c r="AQ258" s="85">
        <v>36.831000000000003</v>
      </c>
      <c r="AR258" s="85">
        <f t="shared" si="52"/>
        <v>0</v>
      </c>
      <c r="AS258" s="86">
        <f t="shared" si="53"/>
        <v>5568</v>
      </c>
      <c r="AT258" s="120">
        <f t="shared" si="54"/>
        <v>0</v>
      </c>
      <c r="AU258" s="86">
        <v>5568</v>
      </c>
      <c r="AV258" s="120">
        <f t="shared" si="55"/>
        <v>0</v>
      </c>
    </row>
    <row r="259" spans="1:48" s="73" customFormat="1" ht="13.5" customHeight="1" x14ac:dyDescent="0.2">
      <c r="A259" s="10" t="s">
        <v>35</v>
      </c>
      <c r="B259" s="14" t="s">
        <v>36</v>
      </c>
      <c r="C259" s="14" t="s">
        <v>592</v>
      </c>
      <c r="D259" s="14" t="s">
        <v>689</v>
      </c>
      <c r="E259" s="29">
        <v>45477922</v>
      </c>
      <c r="F259" s="15" t="s">
        <v>690</v>
      </c>
      <c r="G259" s="15" t="s">
        <v>40</v>
      </c>
      <c r="H259" s="16">
        <v>100001369</v>
      </c>
      <c r="I259" s="13">
        <v>50749846</v>
      </c>
      <c r="J259" s="13">
        <v>50749846</v>
      </c>
      <c r="K259" s="15" t="s">
        <v>691</v>
      </c>
      <c r="L259" s="12" t="s">
        <v>35</v>
      </c>
      <c r="M259" s="15" t="s">
        <v>56</v>
      </c>
      <c r="N259" s="49">
        <v>90025</v>
      </c>
      <c r="O259" s="15" t="s">
        <v>152</v>
      </c>
      <c r="P259" s="15" t="s">
        <v>692</v>
      </c>
      <c r="Q259" s="48">
        <v>507911</v>
      </c>
      <c r="R259" s="11" t="s">
        <v>86</v>
      </c>
      <c r="S259" s="120">
        <v>6743</v>
      </c>
      <c r="T259" s="85">
        <v>107.03</v>
      </c>
      <c r="U259" s="86">
        <v>12</v>
      </c>
      <c r="V259" s="123">
        <v>46.825625000000002</v>
      </c>
      <c r="W259" s="85">
        <f t="shared" si="56"/>
        <v>4495</v>
      </c>
      <c r="X259" s="86">
        <v>0</v>
      </c>
      <c r="Y259" s="85">
        <v>16.054500000000001</v>
      </c>
      <c r="Z259" s="86">
        <f t="shared" si="57"/>
        <v>0</v>
      </c>
      <c r="AA259" s="86">
        <f t="shared" si="44"/>
        <v>4495</v>
      </c>
      <c r="AB259" s="85">
        <v>122.77</v>
      </c>
      <c r="AC259" s="85">
        <v>9</v>
      </c>
      <c r="AD259" s="124">
        <f t="shared" si="45"/>
        <v>73.661999999999992</v>
      </c>
      <c r="AE259" s="86">
        <f t="shared" si="46"/>
        <v>2652</v>
      </c>
      <c r="AF259" s="85">
        <v>0</v>
      </c>
      <c r="AG259" s="85">
        <v>36.831000000000003</v>
      </c>
      <c r="AH259" s="85">
        <f t="shared" si="47"/>
        <v>0</v>
      </c>
      <c r="AI259" s="86">
        <f t="shared" si="48"/>
        <v>7147</v>
      </c>
      <c r="AJ259" s="86">
        <f t="shared" si="49"/>
        <v>404</v>
      </c>
      <c r="AK259" s="122"/>
      <c r="AL259" s="85">
        <v>122.77</v>
      </c>
      <c r="AM259" s="85">
        <v>9</v>
      </c>
      <c r="AN259" s="124">
        <f t="shared" si="50"/>
        <v>73.661999999999992</v>
      </c>
      <c r="AO259" s="86">
        <f t="shared" si="51"/>
        <v>2652</v>
      </c>
      <c r="AP259" s="85">
        <v>0</v>
      </c>
      <c r="AQ259" s="85">
        <v>36.831000000000003</v>
      </c>
      <c r="AR259" s="85">
        <f t="shared" si="52"/>
        <v>0</v>
      </c>
      <c r="AS259" s="86">
        <f t="shared" si="53"/>
        <v>7147</v>
      </c>
      <c r="AT259" s="120">
        <f t="shared" si="54"/>
        <v>0</v>
      </c>
      <c r="AU259" s="86">
        <v>7147</v>
      </c>
      <c r="AV259" s="120">
        <f t="shared" si="55"/>
        <v>0</v>
      </c>
    </row>
    <row r="260" spans="1:48" s="73" customFormat="1" ht="13.5" customHeight="1" x14ac:dyDescent="0.2">
      <c r="A260" s="10" t="s">
        <v>35</v>
      </c>
      <c r="B260" s="14" t="s">
        <v>36</v>
      </c>
      <c r="C260" s="14" t="s">
        <v>592</v>
      </c>
      <c r="D260" s="14" t="s">
        <v>615</v>
      </c>
      <c r="E260" s="58">
        <v>35923890</v>
      </c>
      <c r="F260" s="15" t="s">
        <v>616</v>
      </c>
      <c r="G260" s="15" t="s">
        <v>40</v>
      </c>
      <c r="H260" s="16">
        <v>100000428</v>
      </c>
      <c r="I260" s="62">
        <v>42254477</v>
      </c>
      <c r="J260" s="13">
        <v>35923890</v>
      </c>
      <c r="K260" s="15" t="s">
        <v>603</v>
      </c>
      <c r="L260" s="12" t="s">
        <v>35</v>
      </c>
      <c r="M260" s="15" t="s">
        <v>396</v>
      </c>
      <c r="N260" s="49">
        <v>83103</v>
      </c>
      <c r="O260" s="15" t="s">
        <v>397</v>
      </c>
      <c r="P260" s="15" t="s">
        <v>617</v>
      </c>
      <c r="Q260" s="48">
        <v>529346</v>
      </c>
      <c r="R260" s="11" t="s">
        <v>86</v>
      </c>
      <c r="S260" s="120">
        <v>16857</v>
      </c>
      <c r="T260" s="85">
        <v>107.03</v>
      </c>
      <c r="U260" s="86">
        <v>30</v>
      </c>
      <c r="V260" s="123">
        <v>46.825625000000002</v>
      </c>
      <c r="W260" s="85">
        <f t="shared" si="56"/>
        <v>11238</v>
      </c>
      <c r="X260" s="86">
        <v>0</v>
      </c>
      <c r="Y260" s="85">
        <v>16.054500000000001</v>
      </c>
      <c r="Z260" s="86">
        <f t="shared" si="57"/>
        <v>0</v>
      </c>
      <c r="AA260" s="86">
        <f t="shared" ref="AA260:AA324" si="58">+Z260+W260</f>
        <v>11238</v>
      </c>
      <c r="AB260" s="85">
        <v>122.77</v>
      </c>
      <c r="AC260" s="85">
        <v>35</v>
      </c>
      <c r="AD260" s="124">
        <f t="shared" ref="AD260:AD324" si="59">+AB260*0.6</f>
        <v>73.661999999999992</v>
      </c>
      <c r="AE260" s="86">
        <f t="shared" ref="AE260:AE324" si="60">ROUND(AC260*AD260*4,0)</f>
        <v>10313</v>
      </c>
      <c r="AF260" s="85">
        <v>0</v>
      </c>
      <c r="AG260" s="85">
        <v>36.831000000000003</v>
      </c>
      <c r="AH260" s="85">
        <f t="shared" ref="AH260:AH324" si="61">ROUND(AF260*AG260*4,0)</f>
        <v>0</v>
      </c>
      <c r="AI260" s="86">
        <f t="shared" ref="AI260:AI324" si="62">+AA260+AE260+AH260</f>
        <v>21551</v>
      </c>
      <c r="AJ260" s="86">
        <f t="shared" ref="AJ260:AJ324" si="63">+AI260-S260</f>
        <v>4694</v>
      </c>
      <c r="AK260" s="122"/>
      <c r="AL260" s="85">
        <v>122.77</v>
      </c>
      <c r="AM260" s="85">
        <v>35</v>
      </c>
      <c r="AN260" s="124">
        <f t="shared" ref="AN260:AN324" si="64">+AL260*0.6</f>
        <v>73.661999999999992</v>
      </c>
      <c r="AO260" s="86">
        <f t="shared" ref="AO260:AO324" si="65">ROUND(AM260*AN260*4,0)</f>
        <v>10313</v>
      </c>
      <c r="AP260" s="85">
        <v>0</v>
      </c>
      <c r="AQ260" s="85">
        <v>36.831000000000003</v>
      </c>
      <c r="AR260" s="85">
        <f t="shared" ref="AR260:AR324" si="66">ROUND(AP260*AQ260*4,0)</f>
        <v>0</v>
      </c>
      <c r="AS260" s="86">
        <f t="shared" si="53"/>
        <v>21551</v>
      </c>
      <c r="AT260" s="120">
        <f t="shared" si="54"/>
        <v>0</v>
      </c>
      <c r="AU260" s="86">
        <v>21551</v>
      </c>
      <c r="AV260" s="120">
        <f t="shared" si="55"/>
        <v>0</v>
      </c>
    </row>
    <row r="261" spans="1:48" s="73" customFormat="1" ht="13.5" customHeight="1" x14ac:dyDescent="0.2">
      <c r="A261" s="10" t="s">
        <v>16775</v>
      </c>
      <c r="B261" s="52" t="s">
        <v>36</v>
      </c>
      <c r="C261" s="52" t="s">
        <v>592</v>
      </c>
      <c r="D261" s="52" t="s">
        <v>16779</v>
      </c>
      <c r="E261" s="67">
        <v>399957</v>
      </c>
      <c r="F261" s="52" t="s">
        <v>16780</v>
      </c>
      <c r="G261" s="52" t="s">
        <v>40</v>
      </c>
      <c r="H261" s="69">
        <v>100020144</v>
      </c>
      <c r="I261" s="70">
        <v>710287666</v>
      </c>
      <c r="J261" s="68">
        <v>710287666</v>
      </c>
      <c r="K261" s="52" t="s">
        <v>16781</v>
      </c>
      <c r="L261" s="12" t="s">
        <v>16782</v>
      </c>
      <c r="M261" s="52" t="s">
        <v>506</v>
      </c>
      <c r="N261" s="71">
        <v>85104</v>
      </c>
      <c r="O261" s="52" t="s">
        <v>483</v>
      </c>
      <c r="P261" s="52" t="s">
        <v>16783</v>
      </c>
      <c r="Q261" s="72"/>
      <c r="R261" s="11" t="s">
        <v>45</v>
      </c>
      <c r="S261" s="120">
        <f>0</f>
        <v>0</v>
      </c>
      <c r="T261" s="85">
        <v>107.03</v>
      </c>
      <c r="U261" s="86"/>
      <c r="V261" s="123">
        <v>46.825625000000002</v>
      </c>
      <c r="W261" s="85">
        <f t="shared" si="56"/>
        <v>0</v>
      </c>
      <c r="X261" s="86"/>
      <c r="Y261" s="85">
        <v>16.054500000000001</v>
      </c>
      <c r="Z261" s="86">
        <f t="shared" si="57"/>
        <v>0</v>
      </c>
      <c r="AA261" s="86">
        <f t="shared" si="58"/>
        <v>0</v>
      </c>
      <c r="AB261" s="85">
        <v>122.77</v>
      </c>
      <c r="AC261" s="85">
        <v>1</v>
      </c>
      <c r="AD261" s="124">
        <f t="shared" si="59"/>
        <v>73.661999999999992</v>
      </c>
      <c r="AE261" s="86">
        <f t="shared" si="60"/>
        <v>295</v>
      </c>
      <c r="AF261" s="85">
        <v>0</v>
      </c>
      <c r="AG261" s="85">
        <v>36.831000000000003</v>
      </c>
      <c r="AH261" s="85">
        <f t="shared" si="61"/>
        <v>0</v>
      </c>
      <c r="AI261" s="86">
        <f t="shared" si="62"/>
        <v>295</v>
      </c>
      <c r="AJ261" s="86">
        <f t="shared" si="63"/>
        <v>295</v>
      </c>
      <c r="AK261" s="125">
        <v>45170</v>
      </c>
      <c r="AL261" s="85">
        <v>122.77</v>
      </c>
      <c r="AM261" s="85">
        <v>1</v>
      </c>
      <c r="AN261" s="124">
        <f t="shared" si="64"/>
        <v>73.661999999999992</v>
      </c>
      <c r="AO261" s="86">
        <f t="shared" si="65"/>
        <v>295</v>
      </c>
      <c r="AP261" s="85">
        <v>0</v>
      </c>
      <c r="AQ261" s="85">
        <v>36.831000000000003</v>
      </c>
      <c r="AR261" s="85">
        <f t="shared" si="66"/>
        <v>0</v>
      </c>
      <c r="AS261" s="86">
        <f t="shared" ref="AS261:AS325" si="67">+AR261+AO261+AA261</f>
        <v>295</v>
      </c>
      <c r="AT261" s="120">
        <f t="shared" ref="AT261:AT325" si="68">+AS261-AI261</f>
        <v>0</v>
      </c>
      <c r="AU261" s="86">
        <v>295</v>
      </c>
      <c r="AV261" s="120">
        <f t="shared" ref="AV261:AV324" si="69">+AU261-AS261</f>
        <v>0</v>
      </c>
    </row>
    <row r="262" spans="1:48" s="73" customFormat="1" ht="13.5" customHeight="1" x14ac:dyDescent="0.2">
      <c r="A262" s="10" t="s">
        <v>35</v>
      </c>
      <c r="B262" s="52" t="s">
        <v>36</v>
      </c>
      <c r="C262" s="52" t="s">
        <v>592</v>
      </c>
      <c r="D262" s="52" t="s">
        <v>10145</v>
      </c>
      <c r="E262" s="67">
        <v>42415276</v>
      </c>
      <c r="F262" s="52" t="s">
        <v>10146</v>
      </c>
      <c r="G262" s="52" t="s">
        <v>40</v>
      </c>
      <c r="H262" s="69">
        <v>100019932</v>
      </c>
      <c r="I262" s="70">
        <v>710285604</v>
      </c>
      <c r="J262" s="68">
        <v>710285604</v>
      </c>
      <c r="K262" s="52" t="s">
        <v>603</v>
      </c>
      <c r="L262" s="12" t="s">
        <v>35</v>
      </c>
      <c r="M262" s="52" t="s">
        <v>446</v>
      </c>
      <c r="N262" s="71">
        <v>84104</v>
      </c>
      <c r="O262" s="52" t="s">
        <v>470</v>
      </c>
      <c r="P262" s="52" t="s">
        <v>16739</v>
      </c>
      <c r="Q262" s="72"/>
      <c r="R262" s="11" t="s">
        <v>45</v>
      </c>
      <c r="S262" s="120">
        <f>0</f>
        <v>0</v>
      </c>
      <c r="T262" s="85">
        <v>107.03</v>
      </c>
      <c r="U262" s="86"/>
      <c r="V262" s="123">
        <v>46.825625000000002</v>
      </c>
      <c r="W262" s="85">
        <f t="shared" ref="W262:W294" si="70">+ROUND(U262*V262*8,0)</f>
        <v>0</v>
      </c>
      <c r="X262" s="86"/>
      <c r="Y262" s="85">
        <v>16.054500000000001</v>
      </c>
      <c r="Z262" s="86">
        <f t="shared" ref="Z262:Z294" si="71">ROUND(X262*Y262*8,0)</f>
        <v>0</v>
      </c>
      <c r="AA262" s="86">
        <f t="shared" si="58"/>
        <v>0</v>
      </c>
      <c r="AB262" s="85">
        <v>122.77</v>
      </c>
      <c r="AC262" s="85">
        <v>1</v>
      </c>
      <c r="AD262" s="124">
        <f t="shared" si="59"/>
        <v>73.661999999999992</v>
      </c>
      <c r="AE262" s="86">
        <f t="shared" si="60"/>
        <v>295</v>
      </c>
      <c r="AF262" s="85">
        <v>0</v>
      </c>
      <c r="AG262" s="85">
        <v>36.831000000000003</v>
      </c>
      <c r="AH262" s="85">
        <f t="shared" si="61"/>
        <v>0</v>
      </c>
      <c r="AI262" s="86">
        <f t="shared" si="62"/>
        <v>295</v>
      </c>
      <c r="AJ262" s="86">
        <f t="shared" si="63"/>
        <v>295</v>
      </c>
      <c r="AK262" s="125">
        <v>45170</v>
      </c>
      <c r="AL262" s="85">
        <v>122.77</v>
      </c>
      <c r="AM262" s="85">
        <v>1</v>
      </c>
      <c r="AN262" s="124">
        <f t="shared" si="64"/>
        <v>73.661999999999992</v>
      </c>
      <c r="AO262" s="86">
        <f t="shared" si="65"/>
        <v>295</v>
      </c>
      <c r="AP262" s="85">
        <v>0</v>
      </c>
      <c r="AQ262" s="85">
        <v>36.831000000000003</v>
      </c>
      <c r="AR262" s="85">
        <f t="shared" si="66"/>
        <v>0</v>
      </c>
      <c r="AS262" s="86">
        <f t="shared" si="67"/>
        <v>295</v>
      </c>
      <c r="AT262" s="120">
        <f t="shared" si="68"/>
        <v>0</v>
      </c>
      <c r="AU262" s="86">
        <v>295</v>
      </c>
      <c r="AV262" s="120">
        <f t="shared" si="69"/>
        <v>0</v>
      </c>
    </row>
    <row r="263" spans="1:48" s="73" customFormat="1" ht="13.5" customHeight="1" x14ac:dyDescent="0.2">
      <c r="A263" s="10" t="s">
        <v>35</v>
      </c>
      <c r="B263" s="14" t="s">
        <v>36</v>
      </c>
      <c r="C263" s="14" t="s">
        <v>592</v>
      </c>
      <c r="D263" s="14" t="s">
        <v>10145</v>
      </c>
      <c r="E263" s="29">
        <v>42415276</v>
      </c>
      <c r="F263" s="10" t="s">
        <v>10146</v>
      </c>
      <c r="G263" s="15" t="s">
        <v>40</v>
      </c>
      <c r="H263" s="13">
        <v>100019306</v>
      </c>
      <c r="I263" s="31">
        <v>710279787</v>
      </c>
      <c r="J263" s="31">
        <v>710279787</v>
      </c>
      <c r="K263" s="14" t="s">
        <v>603</v>
      </c>
      <c r="L263" s="12" t="s">
        <v>35</v>
      </c>
      <c r="M263" s="15" t="s">
        <v>357</v>
      </c>
      <c r="N263" s="53" t="s">
        <v>10147</v>
      </c>
      <c r="O263" s="15" t="s">
        <v>10148</v>
      </c>
      <c r="P263" s="15" t="s">
        <v>10149</v>
      </c>
      <c r="Q263" s="48" t="s">
        <v>10609</v>
      </c>
      <c r="R263" s="11" t="s">
        <v>45</v>
      </c>
      <c r="S263" s="120">
        <v>2810</v>
      </c>
      <c r="T263" s="85">
        <v>107.03</v>
      </c>
      <c r="U263" s="86">
        <v>5</v>
      </c>
      <c r="V263" s="123">
        <v>46.825625000000002</v>
      </c>
      <c r="W263" s="85">
        <f t="shared" si="70"/>
        <v>1873</v>
      </c>
      <c r="X263" s="86">
        <v>0</v>
      </c>
      <c r="Y263" s="85">
        <v>16.054500000000001</v>
      </c>
      <c r="Z263" s="86">
        <f t="shared" si="71"/>
        <v>0</v>
      </c>
      <c r="AA263" s="86">
        <f t="shared" si="58"/>
        <v>1873</v>
      </c>
      <c r="AB263" s="85">
        <v>122.77</v>
      </c>
      <c r="AC263" s="85">
        <v>7</v>
      </c>
      <c r="AD263" s="124">
        <f t="shared" si="59"/>
        <v>73.661999999999992</v>
      </c>
      <c r="AE263" s="86">
        <f t="shared" si="60"/>
        <v>2063</v>
      </c>
      <c r="AF263" s="85">
        <v>0</v>
      </c>
      <c r="AG263" s="85">
        <v>36.831000000000003</v>
      </c>
      <c r="AH263" s="85">
        <f t="shared" si="61"/>
        <v>0</v>
      </c>
      <c r="AI263" s="86">
        <f t="shared" si="62"/>
        <v>3936</v>
      </c>
      <c r="AJ263" s="86">
        <f t="shared" si="63"/>
        <v>1126</v>
      </c>
      <c r="AK263" s="122"/>
      <c r="AL263" s="85">
        <v>122.77</v>
      </c>
      <c r="AM263" s="85">
        <v>7</v>
      </c>
      <c r="AN263" s="124">
        <f t="shared" si="64"/>
        <v>73.661999999999992</v>
      </c>
      <c r="AO263" s="86">
        <f t="shared" si="65"/>
        <v>2063</v>
      </c>
      <c r="AP263" s="85">
        <v>0</v>
      </c>
      <c r="AQ263" s="85">
        <v>36.831000000000003</v>
      </c>
      <c r="AR263" s="85">
        <f t="shared" si="66"/>
        <v>0</v>
      </c>
      <c r="AS263" s="86">
        <f t="shared" si="67"/>
        <v>3936</v>
      </c>
      <c r="AT263" s="120">
        <f t="shared" si="68"/>
        <v>0</v>
      </c>
      <c r="AU263" s="86">
        <v>3936</v>
      </c>
      <c r="AV263" s="120">
        <f t="shared" si="69"/>
        <v>0</v>
      </c>
    </row>
    <row r="264" spans="1:48" s="73" customFormat="1" ht="13.5" customHeight="1" x14ac:dyDescent="0.2">
      <c r="A264" s="10" t="s">
        <v>35</v>
      </c>
      <c r="B264" s="14" t="s">
        <v>36</v>
      </c>
      <c r="C264" s="14" t="s">
        <v>592</v>
      </c>
      <c r="D264" s="14" t="s">
        <v>10008</v>
      </c>
      <c r="E264" s="58">
        <v>40245608</v>
      </c>
      <c r="F264" s="15" t="s">
        <v>10009</v>
      </c>
      <c r="G264" s="15" t="s">
        <v>40</v>
      </c>
      <c r="H264" s="13">
        <v>100000110</v>
      </c>
      <c r="I264" s="62">
        <v>31768440</v>
      </c>
      <c r="J264" s="13">
        <v>40245608</v>
      </c>
      <c r="K264" s="14" t="s">
        <v>10010</v>
      </c>
      <c r="L264" s="12" t="s">
        <v>35</v>
      </c>
      <c r="M264" s="15" t="s">
        <v>335</v>
      </c>
      <c r="N264" s="53">
        <v>81103</v>
      </c>
      <c r="O264" s="15" t="s">
        <v>336</v>
      </c>
      <c r="P264" s="15" t="s">
        <v>10011</v>
      </c>
      <c r="Q264" s="48" t="s">
        <v>10609</v>
      </c>
      <c r="R264" s="11" t="s">
        <v>86</v>
      </c>
      <c r="S264" s="120">
        <v>0</v>
      </c>
      <c r="T264" s="85">
        <v>107.03</v>
      </c>
      <c r="U264" s="86">
        <v>0</v>
      </c>
      <c r="V264" s="123">
        <v>46.825625000000002</v>
      </c>
      <c r="W264" s="85">
        <f t="shared" si="70"/>
        <v>0</v>
      </c>
      <c r="X264" s="86">
        <v>0</v>
      </c>
      <c r="Y264" s="85">
        <v>16.054500000000001</v>
      </c>
      <c r="Z264" s="86">
        <f t="shared" si="71"/>
        <v>0</v>
      </c>
      <c r="AA264" s="86">
        <f t="shared" si="58"/>
        <v>0</v>
      </c>
      <c r="AB264" s="85">
        <v>122.77</v>
      </c>
      <c r="AC264" s="85">
        <v>0</v>
      </c>
      <c r="AD264" s="124">
        <f t="shared" si="59"/>
        <v>73.661999999999992</v>
      </c>
      <c r="AE264" s="86">
        <f t="shared" si="60"/>
        <v>0</v>
      </c>
      <c r="AF264" s="85">
        <v>0</v>
      </c>
      <c r="AG264" s="85">
        <v>36.831000000000003</v>
      </c>
      <c r="AH264" s="85">
        <f t="shared" si="61"/>
        <v>0</v>
      </c>
      <c r="AI264" s="86">
        <f t="shared" si="62"/>
        <v>0</v>
      </c>
      <c r="AJ264" s="86">
        <f t="shared" si="63"/>
        <v>0</v>
      </c>
      <c r="AK264" s="122"/>
      <c r="AL264" s="85">
        <v>122.77</v>
      </c>
      <c r="AM264" s="85">
        <v>0</v>
      </c>
      <c r="AN264" s="124">
        <f t="shared" si="64"/>
        <v>73.661999999999992</v>
      </c>
      <c r="AO264" s="86">
        <f t="shared" si="65"/>
        <v>0</v>
      </c>
      <c r="AP264" s="85">
        <f>0</f>
        <v>0</v>
      </c>
      <c r="AQ264" s="85">
        <v>36.831000000000003</v>
      </c>
      <c r="AR264" s="85">
        <f t="shared" si="66"/>
        <v>0</v>
      </c>
      <c r="AS264" s="86">
        <f t="shared" si="67"/>
        <v>0</v>
      </c>
      <c r="AT264" s="120">
        <f t="shared" si="68"/>
        <v>0</v>
      </c>
      <c r="AU264" s="86">
        <v>0</v>
      </c>
      <c r="AV264" s="120">
        <f t="shared" si="69"/>
        <v>0</v>
      </c>
    </row>
    <row r="265" spans="1:48" s="73" customFormat="1" ht="13.5" customHeight="1" x14ac:dyDescent="0.2">
      <c r="A265" s="10" t="s">
        <v>35</v>
      </c>
      <c r="B265" s="14" t="s">
        <v>36</v>
      </c>
      <c r="C265" s="14" t="s">
        <v>592</v>
      </c>
      <c r="D265" s="14" t="s">
        <v>612</v>
      </c>
      <c r="E265" s="58">
        <v>40788989</v>
      </c>
      <c r="F265" s="15" t="s">
        <v>613</v>
      </c>
      <c r="G265" s="15" t="s">
        <v>40</v>
      </c>
      <c r="H265" s="16">
        <v>100000011</v>
      </c>
      <c r="I265" s="62">
        <v>710212640</v>
      </c>
      <c r="J265" s="13">
        <v>40788989</v>
      </c>
      <c r="K265" s="15" t="s">
        <v>603</v>
      </c>
      <c r="L265" s="12" t="s">
        <v>35</v>
      </c>
      <c r="M265" s="15" t="s">
        <v>335</v>
      </c>
      <c r="N265" s="49">
        <v>81104</v>
      </c>
      <c r="O265" s="15" t="s">
        <v>336</v>
      </c>
      <c r="P265" s="15" t="s">
        <v>614</v>
      </c>
      <c r="Q265" s="48">
        <v>528595</v>
      </c>
      <c r="R265" s="11" t="s">
        <v>45</v>
      </c>
      <c r="S265" s="120">
        <v>4495</v>
      </c>
      <c r="T265" s="85">
        <v>107.03</v>
      </c>
      <c r="U265" s="86">
        <v>8</v>
      </c>
      <c r="V265" s="123">
        <v>46.825625000000002</v>
      </c>
      <c r="W265" s="85">
        <f t="shared" si="70"/>
        <v>2997</v>
      </c>
      <c r="X265" s="86">
        <v>0</v>
      </c>
      <c r="Y265" s="85">
        <v>16.054500000000001</v>
      </c>
      <c r="Z265" s="86">
        <f t="shared" si="71"/>
        <v>0</v>
      </c>
      <c r="AA265" s="86">
        <f t="shared" si="58"/>
        <v>2997</v>
      </c>
      <c r="AB265" s="85">
        <v>122.77</v>
      </c>
      <c r="AC265" s="85">
        <v>7</v>
      </c>
      <c r="AD265" s="124">
        <f t="shared" si="59"/>
        <v>73.661999999999992</v>
      </c>
      <c r="AE265" s="86">
        <f t="shared" si="60"/>
        <v>2063</v>
      </c>
      <c r="AF265" s="85">
        <v>0</v>
      </c>
      <c r="AG265" s="85">
        <v>36.831000000000003</v>
      </c>
      <c r="AH265" s="85">
        <f t="shared" si="61"/>
        <v>0</v>
      </c>
      <c r="AI265" s="86">
        <f t="shared" si="62"/>
        <v>5060</v>
      </c>
      <c r="AJ265" s="86">
        <f t="shared" si="63"/>
        <v>565</v>
      </c>
      <c r="AK265" s="122"/>
      <c r="AL265" s="85">
        <v>122.77</v>
      </c>
      <c r="AM265" s="85">
        <v>7</v>
      </c>
      <c r="AN265" s="124">
        <f t="shared" si="64"/>
        <v>73.661999999999992</v>
      </c>
      <c r="AO265" s="86">
        <f t="shared" si="65"/>
        <v>2063</v>
      </c>
      <c r="AP265" s="85">
        <v>0</v>
      </c>
      <c r="AQ265" s="85">
        <v>36.831000000000003</v>
      </c>
      <c r="AR265" s="85">
        <f t="shared" si="66"/>
        <v>0</v>
      </c>
      <c r="AS265" s="86">
        <f t="shared" si="67"/>
        <v>5060</v>
      </c>
      <c r="AT265" s="120">
        <f t="shared" si="68"/>
        <v>0</v>
      </c>
      <c r="AU265" s="86">
        <v>5060</v>
      </c>
      <c r="AV265" s="120">
        <f t="shared" si="69"/>
        <v>0</v>
      </c>
    </row>
    <row r="266" spans="1:48" s="73" customFormat="1" ht="13.5" customHeight="1" x14ac:dyDescent="0.2">
      <c r="A266" s="10" t="s">
        <v>35</v>
      </c>
      <c r="B266" s="14" t="s">
        <v>36</v>
      </c>
      <c r="C266" s="14" t="s">
        <v>592</v>
      </c>
      <c r="D266" s="14" t="s">
        <v>661</v>
      </c>
      <c r="E266" s="58">
        <v>31326447</v>
      </c>
      <c r="F266" s="15" t="s">
        <v>662</v>
      </c>
      <c r="G266" s="15" t="s">
        <v>40</v>
      </c>
      <c r="H266" s="16">
        <v>100017144</v>
      </c>
      <c r="I266" s="62">
        <v>710258569</v>
      </c>
      <c r="J266" s="13">
        <v>31326447</v>
      </c>
      <c r="K266" s="15" t="s">
        <v>603</v>
      </c>
      <c r="L266" s="12" t="s">
        <v>35</v>
      </c>
      <c r="M266" s="15" t="s">
        <v>428</v>
      </c>
      <c r="N266" s="49">
        <v>84256</v>
      </c>
      <c r="O266" s="15" t="s">
        <v>450</v>
      </c>
      <c r="P266" s="15" t="s">
        <v>663</v>
      </c>
      <c r="Q266" s="48">
        <v>529397</v>
      </c>
      <c r="R266" s="11" t="s">
        <v>45</v>
      </c>
      <c r="S266" s="120">
        <v>3933</v>
      </c>
      <c r="T266" s="85">
        <v>107.03</v>
      </c>
      <c r="U266" s="86">
        <v>7</v>
      </c>
      <c r="V266" s="123">
        <v>46.825625000000002</v>
      </c>
      <c r="W266" s="85">
        <f t="shared" si="70"/>
        <v>2622</v>
      </c>
      <c r="X266" s="86">
        <v>0</v>
      </c>
      <c r="Y266" s="85">
        <v>16.054500000000001</v>
      </c>
      <c r="Z266" s="86">
        <f t="shared" si="71"/>
        <v>0</v>
      </c>
      <c r="AA266" s="86">
        <f t="shared" si="58"/>
        <v>2622</v>
      </c>
      <c r="AB266" s="85">
        <v>122.77</v>
      </c>
      <c r="AC266" s="85">
        <v>11</v>
      </c>
      <c r="AD266" s="124">
        <f t="shared" si="59"/>
        <v>73.661999999999992</v>
      </c>
      <c r="AE266" s="86">
        <f t="shared" si="60"/>
        <v>3241</v>
      </c>
      <c r="AF266" s="85">
        <v>0</v>
      </c>
      <c r="AG266" s="85">
        <v>36.831000000000003</v>
      </c>
      <c r="AH266" s="85">
        <f t="shared" si="61"/>
        <v>0</v>
      </c>
      <c r="AI266" s="86">
        <f t="shared" si="62"/>
        <v>5863</v>
      </c>
      <c r="AJ266" s="86">
        <f t="shared" si="63"/>
        <v>1930</v>
      </c>
      <c r="AK266" s="122"/>
      <c r="AL266" s="85">
        <v>122.77</v>
      </c>
      <c r="AM266" s="85">
        <v>11</v>
      </c>
      <c r="AN266" s="124">
        <f t="shared" si="64"/>
        <v>73.661999999999992</v>
      </c>
      <c r="AO266" s="86">
        <f t="shared" si="65"/>
        <v>3241</v>
      </c>
      <c r="AP266" s="85">
        <v>0</v>
      </c>
      <c r="AQ266" s="85">
        <v>36.831000000000003</v>
      </c>
      <c r="AR266" s="85">
        <f t="shared" si="66"/>
        <v>0</v>
      </c>
      <c r="AS266" s="86">
        <f t="shared" si="67"/>
        <v>5863</v>
      </c>
      <c r="AT266" s="120">
        <f t="shared" si="68"/>
        <v>0</v>
      </c>
      <c r="AU266" s="86">
        <v>5863</v>
      </c>
      <c r="AV266" s="120">
        <f t="shared" si="69"/>
        <v>0</v>
      </c>
    </row>
    <row r="267" spans="1:48" s="73" customFormat="1" ht="13.5" customHeight="1" x14ac:dyDescent="0.2">
      <c r="A267" s="10" t="s">
        <v>35</v>
      </c>
      <c r="B267" s="14" t="s">
        <v>36</v>
      </c>
      <c r="C267" s="14" t="s">
        <v>592</v>
      </c>
      <c r="D267" s="14" t="s">
        <v>608</v>
      </c>
      <c r="E267" s="58">
        <v>35893991</v>
      </c>
      <c r="F267" s="15" t="s">
        <v>609</v>
      </c>
      <c r="G267" s="15" t="s">
        <v>40</v>
      </c>
      <c r="H267" s="16">
        <v>100000184</v>
      </c>
      <c r="I267" s="62">
        <v>710216726</v>
      </c>
      <c r="J267" s="13">
        <v>35893991</v>
      </c>
      <c r="K267" s="15" t="s">
        <v>610</v>
      </c>
      <c r="L267" s="12" t="s">
        <v>35</v>
      </c>
      <c r="M267" s="15" t="s">
        <v>361</v>
      </c>
      <c r="N267" s="49">
        <v>82107</v>
      </c>
      <c r="O267" s="15" t="s">
        <v>362</v>
      </c>
      <c r="P267" s="15" t="s">
        <v>611</v>
      </c>
      <c r="Q267" s="48">
        <v>529311</v>
      </c>
      <c r="R267" s="11" t="s">
        <v>45</v>
      </c>
      <c r="S267" s="120">
        <v>20229</v>
      </c>
      <c r="T267" s="85">
        <v>107.03</v>
      </c>
      <c r="U267" s="86">
        <v>36</v>
      </c>
      <c r="V267" s="123">
        <v>46.825625000000002</v>
      </c>
      <c r="W267" s="85">
        <f t="shared" si="70"/>
        <v>13486</v>
      </c>
      <c r="X267" s="86">
        <v>0</v>
      </c>
      <c r="Y267" s="85">
        <v>16.054500000000001</v>
      </c>
      <c r="Z267" s="86">
        <f t="shared" si="71"/>
        <v>0</v>
      </c>
      <c r="AA267" s="86">
        <f t="shared" si="58"/>
        <v>13486</v>
      </c>
      <c r="AB267" s="85">
        <v>122.77</v>
      </c>
      <c r="AC267" s="85">
        <v>38</v>
      </c>
      <c r="AD267" s="124">
        <f t="shared" si="59"/>
        <v>73.661999999999992</v>
      </c>
      <c r="AE267" s="86">
        <f t="shared" si="60"/>
        <v>11197</v>
      </c>
      <c r="AF267" s="85">
        <v>0</v>
      </c>
      <c r="AG267" s="85">
        <v>36.831000000000003</v>
      </c>
      <c r="AH267" s="85">
        <f t="shared" si="61"/>
        <v>0</v>
      </c>
      <c r="AI267" s="86">
        <f t="shared" si="62"/>
        <v>24683</v>
      </c>
      <c r="AJ267" s="86">
        <f t="shared" si="63"/>
        <v>4454</v>
      </c>
      <c r="AK267" s="122"/>
      <c r="AL267" s="85">
        <v>122.77</v>
      </c>
      <c r="AM267" s="85">
        <v>38</v>
      </c>
      <c r="AN267" s="124">
        <f t="shared" si="64"/>
        <v>73.661999999999992</v>
      </c>
      <c r="AO267" s="86">
        <f t="shared" si="65"/>
        <v>11197</v>
      </c>
      <c r="AP267" s="85">
        <v>0</v>
      </c>
      <c r="AQ267" s="85">
        <v>36.831000000000003</v>
      </c>
      <c r="AR267" s="85">
        <f t="shared" si="66"/>
        <v>0</v>
      </c>
      <c r="AS267" s="86">
        <f t="shared" si="67"/>
        <v>24683</v>
      </c>
      <c r="AT267" s="120">
        <f t="shared" si="68"/>
        <v>0</v>
      </c>
      <c r="AU267" s="86">
        <v>24683</v>
      </c>
      <c r="AV267" s="120">
        <f t="shared" si="69"/>
        <v>0</v>
      </c>
    </row>
    <row r="268" spans="1:48" s="73" customFormat="1" ht="13.5" customHeight="1" x14ac:dyDescent="0.2">
      <c r="A268" s="10" t="s">
        <v>35</v>
      </c>
      <c r="B268" s="14" t="s">
        <v>36</v>
      </c>
      <c r="C268" s="14" t="s">
        <v>592</v>
      </c>
      <c r="D268" s="14" t="s">
        <v>10169</v>
      </c>
      <c r="E268" s="31">
        <v>51025515</v>
      </c>
      <c r="F268" s="10" t="s">
        <v>10561</v>
      </c>
      <c r="G268" s="15" t="s">
        <v>40</v>
      </c>
      <c r="H268" s="13">
        <v>100019319</v>
      </c>
      <c r="I268" s="31">
        <v>710279914</v>
      </c>
      <c r="J268" s="31">
        <v>710279914</v>
      </c>
      <c r="K268" s="14" t="s">
        <v>603</v>
      </c>
      <c r="L268" s="12" t="s">
        <v>35</v>
      </c>
      <c r="M268" s="15" t="s">
        <v>784</v>
      </c>
      <c r="N268" s="53" t="s">
        <v>10170</v>
      </c>
      <c r="O268" s="15" t="s">
        <v>10171</v>
      </c>
      <c r="P268" s="15" t="s">
        <v>10172</v>
      </c>
      <c r="Q268" s="48" t="s">
        <v>10617</v>
      </c>
      <c r="R268" s="11" t="s">
        <v>45</v>
      </c>
      <c r="S268" s="120">
        <v>3933</v>
      </c>
      <c r="T268" s="85">
        <v>107.03</v>
      </c>
      <c r="U268" s="86">
        <v>7</v>
      </c>
      <c r="V268" s="123">
        <v>46.825625000000002</v>
      </c>
      <c r="W268" s="85">
        <f t="shared" si="70"/>
        <v>2622</v>
      </c>
      <c r="X268" s="86">
        <v>0</v>
      </c>
      <c r="Y268" s="85">
        <v>16.054500000000001</v>
      </c>
      <c r="Z268" s="86">
        <f t="shared" si="71"/>
        <v>0</v>
      </c>
      <c r="AA268" s="86">
        <f t="shared" si="58"/>
        <v>2622</v>
      </c>
      <c r="AB268" s="85">
        <v>122.77</v>
      </c>
      <c r="AC268" s="85">
        <v>17</v>
      </c>
      <c r="AD268" s="124">
        <f t="shared" si="59"/>
        <v>73.661999999999992</v>
      </c>
      <c r="AE268" s="86">
        <f t="shared" si="60"/>
        <v>5009</v>
      </c>
      <c r="AF268" s="85">
        <v>0</v>
      </c>
      <c r="AG268" s="85">
        <v>36.831000000000003</v>
      </c>
      <c r="AH268" s="85">
        <f t="shared" si="61"/>
        <v>0</v>
      </c>
      <c r="AI268" s="86">
        <f t="shared" si="62"/>
        <v>7631</v>
      </c>
      <c r="AJ268" s="86">
        <f t="shared" si="63"/>
        <v>3698</v>
      </c>
      <c r="AK268" s="122"/>
      <c r="AL268" s="85">
        <v>122.77</v>
      </c>
      <c r="AM268" s="85">
        <v>17</v>
      </c>
      <c r="AN268" s="124">
        <f t="shared" si="64"/>
        <v>73.661999999999992</v>
      </c>
      <c r="AO268" s="86">
        <f t="shared" si="65"/>
        <v>5009</v>
      </c>
      <c r="AP268" s="85">
        <v>0</v>
      </c>
      <c r="AQ268" s="85">
        <v>36.831000000000003</v>
      </c>
      <c r="AR268" s="85">
        <f t="shared" si="66"/>
        <v>0</v>
      </c>
      <c r="AS268" s="86">
        <f t="shared" si="67"/>
        <v>7631</v>
      </c>
      <c r="AT268" s="120">
        <f t="shared" si="68"/>
        <v>0</v>
      </c>
      <c r="AU268" s="86">
        <v>7631</v>
      </c>
      <c r="AV268" s="120">
        <f t="shared" si="69"/>
        <v>0</v>
      </c>
    </row>
    <row r="269" spans="1:48" s="74" customFormat="1" ht="13.5" customHeight="1" x14ac:dyDescent="0.2">
      <c r="A269" s="10" t="s">
        <v>35</v>
      </c>
      <c r="B269" s="14" t="s">
        <v>36</v>
      </c>
      <c r="C269" s="14" t="s">
        <v>592</v>
      </c>
      <c r="D269" s="14" t="s">
        <v>749</v>
      </c>
      <c r="E269" s="29">
        <v>42142814</v>
      </c>
      <c r="F269" s="15" t="s">
        <v>750</v>
      </c>
      <c r="G269" s="15" t="s">
        <v>40</v>
      </c>
      <c r="H269" s="13">
        <v>100018944</v>
      </c>
      <c r="I269" s="13">
        <v>710276729</v>
      </c>
      <c r="J269" s="13">
        <v>710276729</v>
      </c>
      <c r="K269" s="14" t="s">
        <v>751</v>
      </c>
      <c r="L269" s="12" t="s">
        <v>35</v>
      </c>
      <c r="M269" s="15" t="s">
        <v>506</v>
      </c>
      <c r="N269" s="53">
        <v>85101</v>
      </c>
      <c r="O269" s="15" t="s">
        <v>483</v>
      </c>
      <c r="P269" s="15" t="s">
        <v>10029</v>
      </c>
      <c r="Q269" s="48" t="s">
        <v>10616</v>
      </c>
      <c r="R269" s="11" t="s">
        <v>45</v>
      </c>
      <c r="S269" s="120">
        <v>3371</v>
      </c>
      <c r="T269" s="85">
        <v>107.03</v>
      </c>
      <c r="U269" s="86">
        <v>6</v>
      </c>
      <c r="V269" s="123">
        <v>46.825625000000002</v>
      </c>
      <c r="W269" s="85">
        <f t="shared" si="70"/>
        <v>2248</v>
      </c>
      <c r="X269" s="86">
        <v>0</v>
      </c>
      <c r="Y269" s="85">
        <v>16.054500000000001</v>
      </c>
      <c r="Z269" s="86">
        <f t="shared" si="71"/>
        <v>0</v>
      </c>
      <c r="AA269" s="86">
        <f t="shared" si="58"/>
        <v>2248</v>
      </c>
      <c r="AB269" s="85">
        <v>122.77</v>
      </c>
      <c r="AC269" s="85">
        <v>8</v>
      </c>
      <c r="AD269" s="124">
        <f t="shared" si="59"/>
        <v>73.661999999999992</v>
      </c>
      <c r="AE269" s="86">
        <f t="shared" si="60"/>
        <v>2357</v>
      </c>
      <c r="AF269" s="85">
        <v>0</v>
      </c>
      <c r="AG269" s="85">
        <v>36.831000000000003</v>
      </c>
      <c r="AH269" s="85">
        <f t="shared" si="61"/>
        <v>0</v>
      </c>
      <c r="AI269" s="86">
        <f t="shared" si="62"/>
        <v>4605</v>
      </c>
      <c r="AJ269" s="86">
        <f t="shared" si="63"/>
        <v>1234</v>
      </c>
      <c r="AK269" s="122"/>
      <c r="AL269" s="85">
        <v>122.77</v>
      </c>
      <c r="AM269" s="85">
        <v>8</v>
      </c>
      <c r="AN269" s="124">
        <f t="shared" si="64"/>
        <v>73.661999999999992</v>
      </c>
      <c r="AO269" s="86">
        <f t="shared" si="65"/>
        <v>2357</v>
      </c>
      <c r="AP269" s="85">
        <v>0</v>
      </c>
      <c r="AQ269" s="85">
        <v>36.831000000000003</v>
      </c>
      <c r="AR269" s="85">
        <f t="shared" si="66"/>
        <v>0</v>
      </c>
      <c r="AS269" s="86">
        <f t="shared" si="67"/>
        <v>4605</v>
      </c>
      <c r="AT269" s="120">
        <f t="shared" si="68"/>
        <v>0</v>
      </c>
      <c r="AU269" s="86">
        <v>4605</v>
      </c>
      <c r="AV269" s="120">
        <f t="shared" si="69"/>
        <v>0</v>
      </c>
    </row>
    <row r="270" spans="1:48" s="73" customFormat="1" ht="13.5" customHeight="1" x14ac:dyDescent="0.2">
      <c r="A270" s="10" t="s">
        <v>35</v>
      </c>
      <c r="B270" s="14" t="s">
        <v>36</v>
      </c>
      <c r="C270" s="14" t="s">
        <v>592</v>
      </c>
      <c r="D270" s="14" t="s">
        <v>730</v>
      </c>
      <c r="E270" s="31">
        <v>90000323</v>
      </c>
      <c r="F270" s="15" t="s">
        <v>731</v>
      </c>
      <c r="G270" s="15" t="s">
        <v>40</v>
      </c>
      <c r="H270" s="16">
        <v>100001464</v>
      </c>
      <c r="I270" s="62">
        <v>36064751</v>
      </c>
      <c r="J270" s="13">
        <v>36064751</v>
      </c>
      <c r="K270" s="15" t="s">
        <v>603</v>
      </c>
      <c r="L270" s="12" t="s">
        <v>35</v>
      </c>
      <c r="M270" s="15" t="s">
        <v>42</v>
      </c>
      <c r="N270" s="49">
        <v>90301</v>
      </c>
      <c r="O270" s="15" t="s">
        <v>56</v>
      </c>
      <c r="P270" s="15" t="s">
        <v>732</v>
      </c>
      <c r="Q270" s="48">
        <v>508217</v>
      </c>
      <c r="R270" s="11" t="s">
        <v>86</v>
      </c>
      <c r="S270" s="120">
        <v>2810</v>
      </c>
      <c r="T270" s="85">
        <v>107.03</v>
      </c>
      <c r="U270" s="86">
        <v>5</v>
      </c>
      <c r="V270" s="123">
        <v>46.825625000000002</v>
      </c>
      <c r="W270" s="85">
        <f t="shared" si="70"/>
        <v>1873</v>
      </c>
      <c r="X270" s="86">
        <v>0</v>
      </c>
      <c r="Y270" s="85">
        <v>16.054500000000001</v>
      </c>
      <c r="Z270" s="86">
        <f t="shared" si="71"/>
        <v>0</v>
      </c>
      <c r="AA270" s="86">
        <f t="shared" si="58"/>
        <v>1873</v>
      </c>
      <c r="AB270" s="85">
        <v>122.77</v>
      </c>
      <c r="AC270" s="85">
        <v>3</v>
      </c>
      <c r="AD270" s="124">
        <f t="shared" si="59"/>
        <v>73.661999999999992</v>
      </c>
      <c r="AE270" s="86">
        <f t="shared" si="60"/>
        <v>884</v>
      </c>
      <c r="AF270" s="85">
        <v>0</v>
      </c>
      <c r="AG270" s="85">
        <v>36.831000000000003</v>
      </c>
      <c r="AH270" s="85">
        <f t="shared" si="61"/>
        <v>0</v>
      </c>
      <c r="AI270" s="86">
        <f t="shared" si="62"/>
        <v>2757</v>
      </c>
      <c r="AJ270" s="86">
        <f t="shared" si="63"/>
        <v>-53</v>
      </c>
      <c r="AK270" s="122"/>
      <c r="AL270" s="85">
        <v>122.77</v>
      </c>
      <c r="AM270" s="85">
        <v>3</v>
      </c>
      <c r="AN270" s="124">
        <f t="shared" si="64"/>
        <v>73.661999999999992</v>
      </c>
      <c r="AO270" s="86">
        <f t="shared" si="65"/>
        <v>884</v>
      </c>
      <c r="AP270" s="85">
        <v>0</v>
      </c>
      <c r="AQ270" s="85">
        <v>36.831000000000003</v>
      </c>
      <c r="AR270" s="85">
        <f t="shared" si="66"/>
        <v>0</v>
      </c>
      <c r="AS270" s="86">
        <f t="shared" si="67"/>
        <v>2757</v>
      </c>
      <c r="AT270" s="120">
        <f t="shared" si="68"/>
        <v>0</v>
      </c>
      <c r="AU270" s="86">
        <v>2757</v>
      </c>
      <c r="AV270" s="120">
        <f t="shared" si="69"/>
        <v>0</v>
      </c>
    </row>
    <row r="271" spans="1:48" s="73" customFormat="1" ht="13.5" customHeight="1" x14ac:dyDescent="0.2">
      <c r="A271" s="10" t="s">
        <v>35</v>
      </c>
      <c r="B271" s="14" t="s">
        <v>36</v>
      </c>
      <c r="C271" s="14" t="s">
        <v>592</v>
      </c>
      <c r="D271" s="14" t="s">
        <v>10026</v>
      </c>
      <c r="E271" s="29">
        <v>36848786</v>
      </c>
      <c r="F271" s="15" t="s">
        <v>10027</v>
      </c>
      <c r="G271" s="15" t="s">
        <v>40</v>
      </c>
      <c r="H271" s="13">
        <v>100018545</v>
      </c>
      <c r="I271" s="62">
        <v>710271697</v>
      </c>
      <c r="J271" s="13">
        <v>710271697</v>
      </c>
      <c r="K271" s="14" t="s">
        <v>603</v>
      </c>
      <c r="L271" s="12" t="s">
        <v>35</v>
      </c>
      <c r="M271" s="15" t="s">
        <v>56</v>
      </c>
      <c r="N271" s="53">
        <v>90301</v>
      </c>
      <c r="O271" s="15" t="s">
        <v>56</v>
      </c>
      <c r="P271" s="15" t="s">
        <v>10028</v>
      </c>
      <c r="Q271" s="48" t="s">
        <v>10615</v>
      </c>
      <c r="R271" s="11" t="s">
        <v>45</v>
      </c>
      <c r="S271" s="120">
        <v>0</v>
      </c>
      <c r="T271" s="85">
        <v>107.03</v>
      </c>
      <c r="U271" s="86">
        <v>0</v>
      </c>
      <c r="V271" s="123">
        <v>46.825625000000002</v>
      </c>
      <c r="W271" s="85">
        <f t="shared" si="70"/>
        <v>0</v>
      </c>
      <c r="X271" s="86">
        <v>0</v>
      </c>
      <c r="Y271" s="85">
        <v>16.054500000000001</v>
      </c>
      <c r="Z271" s="86">
        <f t="shared" si="71"/>
        <v>0</v>
      </c>
      <c r="AA271" s="86">
        <f t="shared" si="58"/>
        <v>0</v>
      </c>
      <c r="AB271" s="85">
        <v>122.77</v>
      </c>
      <c r="AC271" s="85">
        <v>0</v>
      </c>
      <c r="AD271" s="124">
        <f t="shared" si="59"/>
        <v>73.661999999999992</v>
      </c>
      <c r="AE271" s="86">
        <f t="shared" si="60"/>
        <v>0</v>
      </c>
      <c r="AF271" s="85">
        <v>0</v>
      </c>
      <c r="AG271" s="85">
        <v>36.831000000000003</v>
      </c>
      <c r="AH271" s="85">
        <f t="shared" si="61"/>
        <v>0</v>
      </c>
      <c r="AI271" s="86">
        <f t="shared" si="62"/>
        <v>0</v>
      </c>
      <c r="AJ271" s="86">
        <f t="shared" si="63"/>
        <v>0</v>
      </c>
      <c r="AK271" s="122"/>
      <c r="AL271" s="85">
        <v>122.77</v>
      </c>
      <c r="AM271" s="85">
        <v>0</v>
      </c>
      <c r="AN271" s="124">
        <f t="shared" si="64"/>
        <v>73.661999999999992</v>
      </c>
      <c r="AO271" s="86">
        <f t="shared" si="65"/>
        <v>0</v>
      </c>
      <c r="AP271" s="85">
        <v>0</v>
      </c>
      <c r="AQ271" s="85">
        <v>36.831000000000003</v>
      </c>
      <c r="AR271" s="85">
        <f t="shared" si="66"/>
        <v>0</v>
      </c>
      <c r="AS271" s="86">
        <f t="shared" si="67"/>
        <v>0</v>
      </c>
      <c r="AT271" s="120">
        <f t="shared" si="68"/>
        <v>0</v>
      </c>
      <c r="AU271" s="86">
        <v>0</v>
      </c>
      <c r="AV271" s="120">
        <f t="shared" si="69"/>
        <v>0</v>
      </c>
    </row>
    <row r="272" spans="1:48" s="73" customFormat="1" ht="13.5" customHeight="1" x14ac:dyDescent="0.2">
      <c r="A272" s="10" t="s">
        <v>35</v>
      </c>
      <c r="B272" s="14" t="s">
        <v>36</v>
      </c>
      <c r="C272" s="14" t="s">
        <v>592</v>
      </c>
      <c r="D272" s="14" t="s">
        <v>631</v>
      </c>
      <c r="E272" s="29">
        <v>35941618</v>
      </c>
      <c r="F272" s="15" t="s">
        <v>632</v>
      </c>
      <c r="G272" s="15" t="s">
        <v>40</v>
      </c>
      <c r="H272" s="16">
        <v>100000031</v>
      </c>
      <c r="I272" s="13">
        <v>51906261</v>
      </c>
      <c r="J272" s="13">
        <v>35941618</v>
      </c>
      <c r="K272" s="15" t="s">
        <v>633</v>
      </c>
      <c r="L272" s="12" t="s">
        <v>35</v>
      </c>
      <c r="M272" s="15" t="s">
        <v>357</v>
      </c>
      <c r="N272" s="49">
        <v>81109</v>
      </c>
      <c r="O272" s="15" t="s">
        <v>336</v>
      </c>
      <c r="P272" s="15" t="s">
        <v>634</v>
      </c>
      <c r="Q272" s="48">
        <v>528595</v>
      </c>
      <c r="R272" s="11" t="s">
        <v>86</v>
      </c>
      <c r="S272" s="120">
        <v>43829</v>
      </c>
      <c r="T272" s="85">
        <v>107.03</v>
      </c>
      <c r="U272" s="86">
        <v>78</v>
      </c>
      <c r="V272" s="123">
        <v>46.825625000000002</v>
      </c>
      <c r="W272" s="85">
        <f t="shared" si="70"/>
        <v>29219</v>
      </c>
      <c r="X272" s="86">
        <v>0</v>
      </c>
      <c r="Y272" s="85">
        <v>16.054500000000001</v>
      </c>
      <c r="Z272" s="86">
        <f t="shared" si="71"/>
        <v>0</v>
      </c>
      <c r="AA272" s="86">
        <f t="shared" si="58"/>
        <v>29219</v>
      </c>
      <c r="AB272" s="85">
        <v>122.77</v>
      </c>
      <c r="AC272" s="85">
        <v>81</v>
      </c>
      <c r="AD272" s="124">
        <f t="shared" si="59"/>
        <v>73.661999999999992</v>
      </c>
      <c r="AE272" s="86">
        <f t="shared" si="60"/>
        <v>23866</v>
      </c>
      <c r="AF272" s="85">
        <v>0</v>
      </c>
      <c r="AG272" s="85">
        <v>36.831000000000003</v>
      </c>
      <c r="AH272" s="85">
        <f t="shared" si="61"/>
        <v>0</v>
      </c>
      <c r="AI272" s="86">
        <f t="shared" si="62"/>
        <v>53085</v>
      </c>
      <c r="AJ272" s="86">
        <f t="shared" si="63"/>
        <v>9256</v>
      </c>
      <c r="AK272" s="122"/>
      <c r="AL272" s="85">
        <v>122.77</v>
      </c>
      <c r="AM272" s="85">
        <v>81</v>
      </c>
      <c r="AN272" s="124">
        <f t="shared" si="64"/>
        <v>73.661999999999992</v>
      </c>
      <c r="AO272" s="86">
        <f t="shared" si="65"/>
        <v>23866</v>
      </c>
      <c r="AP272" s="85">
        <v>0</v>
      </c>
      <c r="AQ272" s="85">
        <v>36.831000000000003</v>
      </c>
      <c r="AR272" s="85">
        <f t="shared" si="66"/>
        <v>0</v>
      </c>
      <c r="AS272" s="86">
        <f t="shared" si="67"/>
        <v>53085</v>
      </c>
      <c r="AT272" s="120">
        <f t="shared" si="68"/>
        <v>0</v>
      </c>
      <c r="AU272" s="86">
        <v>53085</v>
      </c>
      <c r="AV272" s="120">
        <f t="shared" si="69"/>
        <v>0</v>
      </c>
    </row>
    <row r="273" spans="1:48" s="73" customFormat="1" ht="13.5" customHeight="1" x14ac:dyDescent="0.2">
      <c r="A273" s="10" t="s">
        <v>35</v>
      </c>
      <c r="B273" s="14" t="s">
        <v>36</v>
      </c>
      <c r="C273" s="14" t="s">
        <v>592</v>
      </c>
      <c r="D273" s="14" t="s">
        <v>674</v>
      </c>
      <c r="E273" s="58">
        <v>42180341</v>
      </c>
      <c r="F273" s="15" t="s">
        <v>675</v>
      </c>
      <c r="G273" s="15" t="s">
        <v>40</v>
      </c>
      <c r="H273" s="16">
        <v>100000853</v>
      </c>
      <c r="I273" s="62">
        <v>710242476</v>
      </c>
      <c r="J273" s="13">
        <v>42180341</v>
      </c>
      <c r="K273" s="15" t="s">
        <v>603</v>
      </c>
      <c r="L273" s="12" t="s">
        <v>35</v>
      </c>
      <c r="M273" s="15" t="s">
        <v>474</v>
      </c>
      <c r="N273" s="49">
        <v>85105</v>
      </c>
      <c r="O273" s="15" t="s">
        <v>483</v>
      </c>
      <c r="P273" s="15" t="s">
        <v>676</v>
      </c>
      <c r="Q273" s="48">
        <v>529460</v>
      </c>
      <c r="R273" s="11" t="s">
        <v>45</v>
      </c>
      <c r="S273" s="120">
        <v>10676</v>
      </c>
      <c r="T273" s="85">
        <v>107.03</v>
      </c>
      <c r="U273" s="86">
        <v>19</v>
      </c>
      <c r="V273" s="123">
        <v>46.825625000000002</v>
      </c>
      <c r="W273" s="85">
        <f t="shared" si="70"/>
        <v>7117</v>
      </c>
      <c r="X273" s="86">
        <v>0</v>
      </c>
      <c r="Y273" s="85">
        <v>16.054500000000001</v>
      </c>
      <c r="Z273" s="86">
        <f t="shared" si="71"/>
        <v>0</v>
      </c>
      <c r="AA273" s="86">
        <f t="shared" si="58"/>
        <v>7117</v>
      </c>
      <c r="AB273" s="85">
        <v>122.77</v>
      </c>
      <c r="AC273" s="85">
        <v>11</v>
      </c>
      <c r="AD273" s="124">
        <f t="shared" si="59"/>
        <v>73.661999999999992</v>
      </c>
      <c r="AE273" s="86">
        <f t="shared" si="60"/>
        <v>3241</v>
      </c>
      <c r="AF273" s="85">
        <v>0</v>
      </c>
      <c r="AG273" s="85">
        <v>36.831000000000003</v>
      </c>
      <c r="AH273" s="85">
        <f t="shared" si="61"/>
        <v>0</v>
      </c>
      <c r="AI273" s="86">
        <f t="shared" si="62"/>
        <v>10358</v>
      </c>
      <c r="AJ273" s="86">
        <f t="shared" si="63"/>
        <v>-318</v>
      </c>
      <c r="AK273" s="122"/>
      <c r="AL273" s="85">
        <v>122.77</v>
      </c>
      <c r="AM273" s="85">
        <v>11</v>
      </c>
      <c r="AN273" s="124">
        <f t="shared" si="64"/>
        <v>73.661999999999992</v>
      </c>
      <c r="AO273" s="86">
        <f t="shared" si="65"/>
        <v>3241</v>
      </c>
      <c r="AP273" s="85">
        <v>0</v>
      </c>
      <c r="AQ273" s="85">
        <v>36.831000000000003</v>
      </c>
      <c r="AR273" s="85">
        <f t="shared" si="66"/>
        <v>0</v>
      </c>
      <c r="AS273" s="86">
        <f t="shared" si="67"/>
        <v>10358</v>
      </c>
      <c r="AT273" s="120">
        <f t="shared" si="68"/>
        <v>0</v>
      </c>
      <c r="AU273" s="86">
        <v>10358</v>
      </c>
      <c r="AV273" s="120">
        <f t="shared" si="69"/>
        <v>0</v>
      </c>
    </row>
    <row r="274" spans="1:48" s="73" customFormat="1" ht="13.5" customHeight="1" x14ac:dyDescent="0.2">
      <c r="A274" s="10" t="s">
        <v>35</v>
      </c>
      <c r="B274" s="14" t="s">
        <v>36</v>
      </c>
      <c r="C274" s="14" t="s">
        <v>592</v>
      </c>
      <c r="D274" s="14" t="s">
        <v>639</v>
      </c>
      <c r="E274" s="58">
        <v>43902910</v>
      </c>
      <c r="F274" s="15" t="s">
        <v>640</v>
      </c>
      <c r="G274" s="15" t="s">
        <v>40</v>
      </c>
      <c r="H274" s="16">
        <v>100000034</v>
      </c>
      <c r="I274" s="62">
        <v>710229097</v>
      </c>
      <c r="J274" s="13">
        <v>43902910</v>
      </c>
      <c r="K274" s="15" t="s">
        <v>641</v>
      </c>
      <c r="L274" s="12" t="s">
        <v>35</v>
      </c>
      <c r="M274" s="15" t="s">
        <v>335</v>
      </c>
      <c r="N274" s="49">
        <v>81104</v>
      </c>
      <c r="O274" s="15" t="s">
        <v>336</v>
      </c>
      <c r="P274" s="15" t="s">
        <v>642</v>
      </c>
      <c r="Q274" s="48">
        <v>528595</v>
      </c>
      <c r="R274" s="11" t="s">
        <v>45</v>
      </c>
      <c r="S274" s="120">
        <v>2248</v>
      </c>
      <c r="T274" s="85">
        <v>107.03</v>
      </c>
      <c r="U274" s="86">
        <v>4</v>
      </c>
      <c r="V274" s="123">
        <v>46.825625000000002</v>
      </c>
      <c r="W274" s="85">
        <f t="shared" si="70"/>
        <v>1498</v>
      </c>
      <c r="X274" s="86">
        <v>0</v>
      </c>
      <c r="Y274" s="85">
        <v>16.054500000000001</v>
      </c>
      <c r="Z274" s="86">
        <f t="shared" si="71"/>
        <v>0</v>
      </c>
      <c r="AA274" s="86">
        <f t="shared" si="58"/>
        <v>1498</v>
      </c>
      <c r="AB274" s="85">
        <v>122.77</v>
      </c>
      <c r="AC274" s="85">
        <v>13</v>
      </c>
      <c r="AD274" s="124">
        <f t="shared" si="59"/>
        <v>73.661999999999992</v>
      </c>
      <c r="AE274" s="86">
        <f t="shared" si="60"/>
        <v>3830</v>
      </c>
      <c r="AF274" s="85">
        <v>0</v>
      </c>
      <c r="AG274" s="85">
        <v>36.831000000000003</v>
      </c>
      <c r="AH274" s="85">
        <f t="shared" si="61"/>
        <v>0</v>
      </c>
      <c r="AI274" s="86">
        <f t="shared" si="62"/>
        <v>5328</v>
      </c>
      <c r="AJ274" s="86">
        <f t="shared" si="63"/>
        <v>3080</v>
      </c>
      <c r="AK274" s="122"/>
      <c r="AL274" s="85">
        <v>122.77</v>
      </c>
      <c r="AM274" s="85">
        <v>13</v>
      </c>
      <c r="AN274" s="124">
        <f t="shared" si="64"/>
        <v>73.661999999999992</v>
      </c>
      <c r="AO274" s="86">
        <f t="shared" si="65"/>
        <v>3830</v>
      </c>
      <c r="AP274" s="85">
        <v>0</v>
      </c>
      <c r="AQ274" s="85">
        <v>36.831000000000003</v>
      </c>
      <c r="AR274" s="85">
        <f t="shared" si="66"/>
        <v>0</v>
      </c>
      <c r="AS274" s="86">
        <f t="shared" si="67"/>
        <v>5328</v>
      </c>
      <c r="AT274" s="120">
        <f t="shared" si="68"/>
        <v>0</v>
      </c>
      <c r="AU274" s="86">
        <v>5328</v>
      </c>
      <c r="AV274" s="120">
        <f t="shared" si="69"/>
        <v>0</v>
      </c>
    </row>
    <row r="275" spans="1:48" s="73" customFormat="1" ht="12" customHeight="1" x14ac:dyDescent="0.2">
      <c r="A275" s="10" t="s">
        <v>35</v>
      </c>
      <c r="B275" s="14" t="s">
        <v>36</v>
      </c>
      <c r="C275" s="14" t="s">
        <v>592</v>
      </c>
      <c r="D275" s="14" t="s">
        <v>739</v>
      </c>
      <c r="E275" s="29">
        <v>52203301</v>
      </c>
      <c r="F275" s="15" t="s">
        <v>740</v>
      </c>
      <c r="G275" s="15" t="s">
        <v>40</v>
      </c>
      <c r="H275" s="16">
        <v>100018722</v>
      </c>
      <c r="I275" s="13">
        <v>710274475</v>
      </c>
      <c r="J275" s="13">
        <v>710274475</v>
      </c>
      <c r="K275" s="15" t="s">
        <v>603</v>
      </c>
      <c r="L275" s="12" t="s">
        <v>35</v>
      </c>
      <c r="M275" s="15" t="s">
        <v>56</v>
      </c>
      <c r="N275" s="49">
        <v>90301</v>
      </c>
      <c r="O275" s="15" t="s">
        <v>56</v>
      </c>
      <c r="P275" s="15" t="s">
        <v>741</v>
      </c>
      <c r="Q275" s="48">
        <v>508217</v>
      </c>
      <c r="R275" s="11" t="s">
        <v>45</v>
      </c>
      <c r="S275" s="120">
        <v>6181</v>
      </c>
      <c r="T275" s="85">
        <v>107.03</v>
      </c>
      <c r="U275" s="86">
        <v>11</v>
      </c>
      <c r="V275" s="123">
        <v>46.825625000000002</v>
      </c>
      <c r="W275" s="85">
        <f t="shared" si="70"/>
        <v>4121</v>
      </c>
      <c r="X275" s="86">
        <v>0</v>
      </c>
      <c r="Y275" s="85">
        <v>16.054500000000001</v>
      </c>
      <c r="Z275" s="86">
        <f t="shared" si="71"/>
        <v>0</v>
      </c>
      <c r="AA275" s="86">
        <f t="shared" si="58"/>
        <v>4121</v>
      </c>
      <c r="AB275" s="85">
        <v>122.77</v>
      </c>
      <c r="AC275" s="85">
        <v>11</v>
      </c>
      <c r="AD275" s="124">
        <f t="shared" si="59"/>
        <v>73.661999999999992</v>
      </c>
      <c r="AE275" s="86">
        <f t="shared" si="60"/>
        <v>3241</v>
      </c>
      <c r="AF275" s="85">
        <v>0</v>
      </c>
      <c r="AG275" s="85">
        <v>36.831000000000003</v>
      </c>
      <c r="AH275" s="85">
        <f t="shared" si="61"/>
        <v>0</v>
      </c>
      <c r="AI275" s="86">
        <f t="shared" si="62"/>
        <v>7362</v>
      </c>
      <c r="AJ275" s="86">
        <f t="shared" si="63"/>
        <v>1181</v>
      </c>
      <c r="AK275" s="122"/>
      <c r="AL275" s="85">
        <v>122.77</v>
      </c>
      <c r="AM275" s="85">
        <v>11</v>
      </c>
      <c r="AN275" s="124">
        <f t="shared" si="64"/>
        <v>73.661999999999992</v>
      </c>
      <c r="AO275" s="86">
        <f t="shared" si="65"/>
        <v>3241</v>
      </c>
      <c r="AP275" s="85">
        <v>0</v>
      </c>
      <c r="AQ275" s="85">
        <v>36.831000000000003</v>
      </c>
      <c r="AR275" s="85">
        <f t="shared" si="66"/>
        <v>0</v>
      </c>
      <c r="AS275" s="86">
        <f t="shared" si="67"/>
        <v>7362</v>
      </c>
      <c r="AT275" s="120">
        <f t="shared" si="68"/>
        <v>0</v>
      </c>
      <c r="AU275" s="86">
        <v>7362</v>
      </c>
      <c r="AV275" s="120">
        <f t="shared" si="69"/>
        <v>0</v>
      </c>
    </row>
    <row r="276" spans="1:48" s="73" customFormat="1" ht="12" customHeight="1" x14ac:dyDescent="0.2">
      <c r="A276" s="10" t="s">
        <v>35</v>
      </c>
      <c r="B276" s="52" t="s">
        <v>36</v>
      </c>
      <c r="C276" s="52" t="s">
        <v>592</v>
      </c>
      <c r="D276" s="52" t="s">
        <v>10487</v>
      </c>
      <c r="E276" s="67">
        <v>53826043</v>
      </c>
      <c r="F276" s="52" t="s">
        <v>10488</v>
      </c>
      <c r="G276" s="52" t="s">
        <v>40</v>
      </c>
      <c r="H276" s="69">
        <v>100019608</v>
      </c>
      <c r="I276" s="70">
        <v>200004082</v>
      </c>
      <c r="J276" s="68">
        <v>53826043</v>
      </c>
      <c r="K276" s="52" t="s">
        <v>10465</v>
      </c>
      <c r="L276" s="12" t="s">
        <v>35</v>
      </c>
      <c r="M276" s="52" t="s">
        <v>357</v>
      </c>
      <c r="N276" s="71">
        <v>81102</v>
      </c>
      <c r="O276" s="52" t="s">
        <v>336</v>
      </c>
      <c r="P276" s="52" t="s">
        <v>10443</v>
      </c>
      <c r="Q276" s="72">
        <v>528595</v>
      </c>
      <c r="R276" s="11" t="s">
        <v>45</v>
      </c>
      <c r="S276" s="120">
        <v>1124</v>
      </c>
      <c r="T276" s="85">
        <v>107.03</v>
      </c>
      <c r="U276" s="86">
        <v>2</v>
      </c>
      <c r="V276" s="123">
        <v>46.825625000000002</v>
      </c>
      <c r="W276" s="85">
        <f t="shared" si="70"/>
        <v>749</v>
      </c>
      <c r="X276" s="86">
        <v>0</v>
      </c>
      <c r="Y276" s="85">
        <v>16.054500000000001</v>
      </c>
      <c r="Z276" s="86">
        <f t="shared" si="71"/>
        <v>0</v>
      </c>
      <c r="AA276" s="86">
        <f t="shared" si="58"/>
        <v>749</v>
      </c>
      <c r="AB276" s="85">
        <v>122.77</v>
      </c>
      <c r="AC276" s="85">
        <v>3</v>
      </c>
      <c r="AD276" s="124">
        <f t="shared" si="59"/>
        <v>73.661999999999992</v>
      </c>
      <c r="AE276" s="86">
        <f t="shared" si="60"/>
        <v>884</v>
      </c>
      <c r="AF276" s="85">
        <v>0</v>
      </c>
      <c r="AG276" s="85">
        <v>36.831000000000003</v>
      </c>
      <c r="AH276" s="85">
        <f t="shared" si="61"/>
        <v>0</v>
      </c>
      <c r="AI276" s="86">
        <f t="shared" si="62"/>
        <v>1633</v>
      </c>
      <c r="AJ276" s="86">
        <f t="shared" si="63"/>
        <v>509</v>
      </c>
      <c r="AK276" s="122"/>
      <c r="AL276" s="85">
        <v>122.77</v>
      </c>
      <c r="AM276" s="85">
        <v>3</v>
      </c>
      <c r="AN276" s="124">
        <f t="shared" si="64"/>
        <v>73.661999999999992</v>
      </c>
      <c r="AO276" s="86">
        <f t="shared" si="65"/>
        <v>884</v>
      </c>
      <c r="AP276" s="85">
        <v>0</v>
      </c>
      <c r="AQ276" s="85">
        <v>36.831000000000003</v>
      </c>
      <c r="AR276" s="85">
        <f t="shared" si="66"/>
        <v>0</v>
      </c>
      <c r="AS276" s="86">
        <f t="shared" si="67"/>
        <v>1633</v>
      </c>
      <c r="AT276" s="120">
        <f t="shared" si="68"/>
        <v>0</v>
      </c>
      <c r="AU276" s="86">
        <v>1633</v>
      </c>
      <c r="AV276" s="120">
        <f t="shared" si="69"/>
        <v>0</v>
      </c>
    </row>
    <row r="277" spans="1:48" s="73" customFormat="1" ht="12" customHeight="1" x14ac:dyDescent="0.2">
      <c r="A277" s="10" t="s">
        <v>35</v>
      </c>
      <c r="B277" s="52" t="s">
        <v>36</v>
      </c>
      <c r="C277" s="52" t="s">
        <v>592</v>
      </c>
      <c r="D277" s="52" t="s">
        <v>10499</v>
      </c>
      <c r="E277" s="67">
        <v>42174309</v>
      </c>
      <c r="F277" s="52" t="s">
        <v>10369</v>
      </c>
      <c r="G277" s="52" t="s">
        <v>40</v>
      </c>
      <c r="H277" s="69">
        <v>100019759</v>
      </c>
      <c r="I277" s="70">
        <v>200004105</v>
      </c>
      <c r="J277" s="68">
        <v>42174309</v>
      </c>
      <c r="K277" s="52" t="s">
        <v>10469</v>
      </c>
      <c r="L277" s="12" t="s">
        <v>35</v>
      </c>
      <c r="M277" s="52" t="s">
        <v>784</v>
      </c>
      <c r="N277" s="71">
        <v>83106</v>
      </c>
      <c r="O277" s="52" t="s">
        <v>413</v>
      </c>
      <c r="P277" s="52" t="s">
        <v>10321</v>
      </c>
      <c r="Q277" s="72">
        <v>529354</v>
      </c>
      <c r="R277" s="11" t="s">
        <v>45</v>
      </c>
      <c r="S277" s="120">
        <v>7305</v>
      </c>
      <c r="T277" s="85">
        <v>107.03</v>
      </c>
      <c r="U277" s="86">
        <v>13</v>
      </c>
      <c r="V277" s="123">
        <v>46.825625000000002</v>
      </c>
      <c r="W277" s="85">
        <f t="shared" si="70"/>
        <v>4870</v>
      </c>
      <c r="X277" s="86">
        <v>0</v>
      </c>
      <c r="Y277" s="85">
        <v>16.054500000000001</v>
      </c>
      <c r="Z277" s="86">
        <f t="shared" si="71"/>
        <v>0</v>
      </c>
      <c r="AA277" s="86">
        <f t="shared" si="58"/>
        <v>4870</v>
      </c>
      <c r="AB277" s="85">
        <v>122.77</v>
      </c>
      <c r="AC277" s="85">
        <v>12</v>
      </c>
      <c r="AD277" s="124">
        <f t="shared" si="59"/>
        <v>73.661999999999992</v>
      </c>
      <c r="AE277" s="86">
        <f t="shared" si="60"/>
        <v>3536</v>
      </c>
      <c r="AF277" s="85">
        <v>0</v>
      </c>
      <c r="AG277" s="85">
        <v>36.831000000000003</v>
      </c>
      <c r="AH277" s="85">
        <f t="shared" si="61"/>
        <v>0</v>
      </c>
      <c r="AI277" s="86">
        <f t="shared" si="62"/>
        <v>8406</v>
      </c>
      <c r="AJ277" s="86">
        <f t="shared" si="63"/>
        <v>1101</v>
      </c>
      <c r="AK277" s="122"/>
      <c r="AL277" s="85">
        <v>122.77</v>
      </c>
      <c r="AM277" s="85">
        <v>12</v>
      </c>
      <c r="AN277" s="124">
        <f t="shared" si="64"/>
        <v>73.661999999999992</v>
      </c>
      <c r="AO277" s="86">
        <f t="shared" si="65"/>
        <v>3536</v>
      </c>
      <c r="AP277" s="85">
        <v>0</v>
      </c>
      <c r="AQ277" s="85">
        <v>36.831000000000003</v>
      </c>
      <c r="AR277" s="85">
        <f t="shared" si="66"/>
        <v>0</v>
      </c>
      <c r="AS277" s="86">
        <f t="shared" si="67"/>
        <v>8406</v>
      </c>
      <c r="AT277" s="120">
        <f t="shared" si="68"/>
        <v>0</v>
      </c>
      <c r="AU277" s="86">
        <v>8406</v>
      </c>
      <c r="AV277" s="120">
        <f t="shared" si="69"/>
        <v>0</v>
      </c>
    </row>
    <row r="278" spans="1:48" s="73" customFormat="1" ht="12" customHeight="1" x14ac:dyDescent="0.2">
      <c r="A278" s="10" t="s">
        <v>35</v>
      </c>
      <c r="B278" s="14" t="s">
        <v>36</v>
      </c>
      <c r="C278" s="14" t="s">
        <v>592</v>
      </c>
      <c r="D278" s="14" t="s">
        <v>10196</v>
      </c>
      <c r="E278" s="31">
        <v>42417317</v>
      </c>
      <c r="F278" s="10" t="s">
        <v>10197</v>
      </c>
      <c r="G278" s="15" t="s">
        <v>40</v>
      </c>
      <c r="H278" s="13">
        <v>100019324</v>
      </c>
      <c r="I278" s="31">
        <v>710279965</v>
      </c>
      <c r="J278" s="31">
        <v>710279965</v>
      </c>
      <c r="K278" s="14" t="s">
        <v>10198</v>
      </c>
      <c r="L278" s="12" t="s">
        <v>35</v>
      </c>
      <c r="M278" s="15" t="s">
        <v>241</v>
      </c>
      <c r="N278" s="53" t="s">
        <v>805</v>
      </c>
      <c r="O278" s="15" t="s">
        <v>241</v>
      </c>
      <c r="P278" s="15" t="s">
        <v>10199</v>
      </c>
      <c r="Q278" s="48" t="s">
        <v>10618</v>
      </c>
      <c r="R278" s="11" t="s">
        <v>45</v>
      </c>
      <c r="S278" s="120">
        <v>5619</v>
      </c>
      <c r="T278" s="85">
        <v>107.03</v>
      </c>
      <c r="U278" s="86">
        <v>10</v>
      </c>
      <c r="V278" s="123">
        <v>46.825625000000002</v>
      </c>
      <c r="W278" s="85">
        <f t="shared" si="70"/>
        <v>3746</v>
      </c>
      <c r="X278" s="86">
        <v>0</v>
      </c>
      <c r="Y278" s="85">
        <v>16.054500000000001</v>
      </c>
      <c r="Z278" s="86">
        <f t="shared" si="71"/>
        <v>0</v>
      </c>
      <c r="AA278" s="86">
        <f t="shared" si="58"/>
        <v>3746</v>
      </c>
      <c r="AB278" s="85">
        <v>122.77</v>
      </c>
      <c r="AC278" s="85">
        <v>9</v>
      </c>
      <c r="AD278" s="124">
        <f t="shared" si="59"/>
        <v>73.661999999999992</v>
      </c>
      <c r="AE278" s="86">
        <f t="shared" si="60"/>
        <v>2652</v>
      </c>
      <c r="AF278" s="85">
        <v>0</v>
      </c>
      <c r="AG278" s="85">
        <v>36.831000000000003</v>
      </c>
      <c r="AH278" s="85">
        <f t="shared" si="61"/>
        <v>0</v>
      </c>
      <c r="AI278" s="86">
        <f t="shared" si="62"/>
        <v>6398</v>
      </c>
      <c r="AJ278" s="86">
        <f t="shared" si="63"/>
        <v>779</v>
      </c>
      <c r="AK278" s="122"/>
      <c r="AL278" s="85">
        <v>122.77</v>
      </c>
      <c r="AM278" s="85">
        <v>9</v>
      </c>
      <c r="AN278" s="124">
        <f t="shared" si="64"/>
        <v>73.661999999999992</v>
      </c>
      <c r="AO278" s="86">
        <f t="shared" si="65"/>
        <v>2652</v>
      </c>
      <c r="AP278" s="85">
        <v>0</v>
      </c>
      <c r="AQ278" s="85">
        <v>36.831000000000003</v>
      </c>
      <c r="AR278" s="85">
        <f t="shared" si="66"/>
        <v>0</v>
      </c>
      <c r="AS278" s="86">
        <f t="shared" si="67"/>
        <v>6398</v>
      </c>
      <c r="AT278" s="120">
        <f t="shared" si="68"/>
        <v>0</v>
      </c>
      <c r="AU278" s="86">
        <v>6398</v>
      </c>
      <c r="AV278" s="120">
        <f t="shared" si="69"/>
        <v>0</v>
      </c>
    </row>
    <row r="279" spans="1:48" s="73" customFormat="1" ht="12" customHeight="1" x14ac:dyDescent="0.2">
      <c r="A279" s="10" t="s">
        <v>35</v>
      </c>
      <c r="B279" s="14" t="s">
        <v>36</v>
      </c>
      <c r="C279" s="14" t="s">
        <v>592</v>
      </c>
      <c r="D279" s="14" t="s">
        <v>593</v>
      </c>
      <c r="E279" s="58">
        <v>35724129</v>
      </c>
      <c r="F279" s="15" t="s">
        <v>594</v>
      </c>
      <c r="G279" s="15" t="s">
        <v>40</v>
      </c>
      <c r="H279" s="16">
        <v>100000660</v>
      </c>
      <c r="I279" s="62">
        <v>710174055</v>
      </c>
      <c r="J279" s="13">
        <v>710262469</v>
      </c>
      <c r="K279" s="15" t="s">
        <v>595</v>
      </c>
      <c r="L279" s="12" t="s">
        <v>35</v>
      </c>
      <c r="M279" s="15" t="s">
        <v>428</v>
      </c>
      <c r="N279" s="49">
        <v>84102</v>
      </c>
      <c r="O279" s="15" t="s">
        <v>434</v>
      </c>
      <c r="P279" s="15" t="s">
        <v>596</v>
      </c>
      <c r="Q279" s="48">
        <v>529389</v>
      </c>
      <c r="R279" s="11" t="s">
        <v>45</v>
      </c>
      <c r="S279" s="120">
        <v>0</v>
      </c>
      <c r="T279" s="85">
        <v>107.03</v>
      </c>
      <c r="U279" s="86">
        <v>0</v>
      </c>
      <c r="V279" s="123">
        <v>46.825625000000002</v>
      </c>
      <c r="W279" s="85">
        <f t="shared" si="70"/>
        <v>0</v>
      </c>
      <c r="X279" s="86">
        <v>0</v>
      </c>
      <c r="Y279" s="85">
        <v>16.054500000000001</v>
      </c>
      <c r="Z279" s="86">
        <f t="shared" si="71"/>
        <v>0</v>
      </c>
      <c r="AA279" s="86">
        <f t="shared" si="58"/>
        <v>0</v>
      </c>
      <c r="AB279" s="85">
        <v>122.77</v>
      </c>
      <c r="AC279" s="85">
        <v>1</v>
      </c>
      <c r="AD279" s="124">
        <f t="shared" si="59"/>
        <v>73.661999999999992</v>
      </c>
      <c r="AE279" s="86">
        <f t="shared" si="60"/>
        <v>295</v>
      </c>
      <c r="AF279" s="85">
        <v>0</v>
      </c>
      <c r="AG279" s="85">
        <v>36.831000000000003</v>
      </c>
      <c r="AH279" s="85">
        <f t="shared" si="61"/>
        <v>0</v>
      </c>
      <c r="AI279" s="86">
        <f t="shared" si="62"/>
        <v>295</v>
      </c>
      <c r="AJ279" s="86">
        <f t="shared" si="63"/>
        <v>295</v>
      </c>
      <c r="AK279" s="122"/>
      <c r="AL279" s="85">
        <v>122.77</v>
      </c>
      <c r="AM279" s="85">
        <v>1</v>
      </c>
      <c r="AN279" s="124">
        <f t="shared" si="64"/>
        <v>73.661999999999992</v>
      </c>
      <c r="AO279" s="86">
        <f t="shared" si="65"/>
        <v>295</v>
      </c>
      <c r="AP279" s="85">
        <v>0</v>
      </c>
      <c r="AQ279" s="85">
        <v>36.831000000000003</v>
      </c>
      <c r="AR279" s="85">
        <f t="shared" si="66"/>
        <v>0</v>
      </c>
      <c r="AS279" s="86">
        <f t="shared" si="67"/>
        <v>295</v>
      </c>
      <c r="AT279" s="120">
        <f t="shared" si="68"/>
        <v>0</v>
      </c>
      <c r="AU279" s="86">
        <v>295</v>
      </c>
      <c r="AV279" s="120">
        <f t="shared" si="69"/>
        <v>0</v>
      </c>
    </row>
    <row r="280" spans="1:48" s="73" customFormat="1" ht="12" customHeight="1" x14ac:dyDescent="0.2">
      <c r="A280" s="10" t="s">
        <v>35</v>
      </c>
      <c r="B280" s="14" t="s">
        <v>36</v>
      </c>
      <c r="C280" s="14" t="s">
        <v>592</v>
      </c>
      <c r="D280" s="14" t="s">
        <v>16889</v>
      </c>
      <c r="E280" s="58">
        <v>47126582</v>
      </c>
      <c r="F280" s="15" t="s">
        <v>16891</v>
      </c>
      <c r="G280" s="15" t="s">
        <v>40</v>
      </c>
      <c r="H280" s="16">
        <v>100019616</v>
      </c>
      <c r="I280" s="62">
        <v>200004077</v>
      </c>
      <c r="J280" s="13">
        <v>51063913</v>
      </c>
      <c r="K280" s="15" t="s">
        <v>10404</v>
      </c>
      <c r="L280" s="12" t="s">
        <v>35</v>
      </c>
      <c r="M280" s="15" t="s">
        <v>367</v>
      </c>
      <c r="N280" s="49">
        <v>82102</v>
      </c>
      <c r="O280" s="15" t="s">
        <v>372</v>
      </c>
      <c r="P280" s="15" t="s">
        <v>10446</v>
      </c>
      <c r="Q280" s="48">
        <v>529320</v>
      </c>
      <c r="R280" s="11" t="s">
        <v>45</v>
      </c>
      <c r="S280" s="120"/>
      <c r="T280" s="85">
        <v>107.03</v>
      </c>
      <c r="U280" s="86"/>
      <c r="V280" s="123">
        <v>46.825625000000002</v>
      </c>
      <c r="W280" s="85">
        <f t="shared" ref="W280" si="72">+ROUND(U280*V280*8,0)</f>
        <v>0</v>
      </c>
      <c r="X280" s="86">
        <v>0</v>
      </c>
      <c r="Y280" s="85">
        <v>16.054500000000001</v>
      </c>
      <c r="Z280" s="86">
        <f t="shared" ref="Z280" si="73">ROUND(X280*Y280*8,0)</f>
        <v>0</v>
      </c>
      <c r="AA280" s="86">
        <f t="shared" ref="AA280" si="74">+Z280+W280</f>
        <v>0</v>
      </c>
      <c r="AB280" s="85">
        <v>122.77</v>
      </c>
      <c r="AC280" s="85"/>
      <c r="AD280" s="124">
        <f t="shared" ref="AD280" si="75">+AB280*0.6</f>
        <v>73.661999999999992</v>
      </c>
      <c r="AE280" s="86">
        <f t="shared" ref="AE280" si="76">ROUND(AC280*AD280*4,0)</f>
        <v>0</v>
      </c>
      <c r="AF280" s="85">
        <v>0</v>
      </c>
      <c r="AG280" s="85">
        <v>36.831000000000003</v>
      </c>
      <c r="AH280" s="85">
        <f t="shared" ref="AH280" si="77">ROUND(AF280*AG280*4,0)</f>
        <v>0</v>
      </c>
      <c r="AI280" s="86">
        <f t="shared" ref="AI280" si="78">+AA280+AE280+AH280</f>
        <v>0</v>
      </c>
      <c r="AJ280" s="86">
        <f t="shared" ref="AJ280" si="79">+AI280-S280</f>
        <v>0</v>
      </c>
      <c r="AK280" s="122" t="s">
        <v>17430</v>
      </c>
      <c r="AL280" s="85">
        <v>122.77</v>
      </c>
      <c r="AM280" s="85">
        <v>11</v>
      </c>
      <c r="AN280" s="124">
        <f t="shared" ref="AN280" si="80">+AL280*0.6</f>
        <v>73.661999999999992</v>
      </c>
      <c r="AO280" s="86">
        <f t="shared" ref="AO280" si="81">ROUND(AM280*AN280*4,0)</f>
        <v>3241</v>
      </c>
      <c r="AP280" s="85">
        <v>0</v>
      </c>
      <c r="AQ280" s="85">
        <v>36.831000000000003</v>
      </c>
      <c r="AR280" s="85">
        <f t="shared" ref="AR280" si="82">ROUND(AP280*AQ280*4,0)</f>
        <v>0</v>
      </c>
      <c r="AS280" s="86">
        <f t="shared" ref="AS280" si="83">+AR280+AO280+AA280</f>
        <v>3241</v>
      </c>
      <c r="AT280" s="120">
        <f t="shared" ref="AT280" si="84">+AS280-AI280</f>
        <v>3241</v>
      </c>
      <c r="AU280" s="86">
        <v>3241</v>
      </c>
      <c r="AV280" s="120">
        <f t="shared" si="69"/>
        <v>0</v>
      </c>
    </row>
    <row r="281" spans="1:48" s="73" customFormat="1" ht="12" customHeight="1" x14ac:dyDescent="0.2">
      <c r="A281" s="10" t="s">
        <v>35</v>
      </c>
      <c r="B281" s="52" t="s">
        <v>36</v>
      </c>
      <c r="C281" s="52" t="s">
        <v>592</v>
      </c>
      <c r="D281" s="52" t="s">
        <v>10493</v>
      </c>
      <c r="E281" s="67">
        <v>51063913</v>
      </c>
      <c r="F281" s="52" t="s">
        <v>10494</v>
      </c>
      <c r="G281" s="52" t="s">
        <v>40</v>
      </c>
      <c r="H281" s="69">
        <v>100019616</v>
      </c>
      <c r="I281" s="70">
        <v>200004077</v>
      </c>
      <c r="J281" s="68">
        <v>51063913</v>
      </c>
      <c r="K281" s="52" t="s">
        <v>10468</v>
      </c>
      <c r="L281" s="12" t="s">
        <v>35</v>
      </c>
      <c r="M281" s="52" t="s">
        <v>367</v>
      </c>
      <c r="N281" s="71">
        <v>82102</v>
      </c>
      <c r="O281" s="52" t="s">
        <v>372</v>
      </c>
      <c r="P281" s="52" t="s">
        <v>10446</v>
      </c>
      <c r="Q281" s="72">
        <v>529320</v>
      </c>
      <c r="R281" s="11" t="s">
        <v>45</v>
      </c>
      <c r="S281" s="120">
        <v>2248</v>
      </c>
      <c r="T281" s="85">
        <v>107.03</v>
      </c>
      <c r="U281" s="86">
        <v>4</v>
      </c>
      <c r="V281" s="123">
        <v>46.825625000000002</v>
      </c>
      <c r="W281" s="85">
        <f t="shared" si="70"/>
        <v>1498</v>
      </c>
      <c r="X281" s="86">
        <v>0</v>
      </c>
      <c r="Y281" s="85">
        <v>16.054500000000001</v>
      </c>
      <c r="Z281" s="86">
        <f t="shared" si="71"/>
        <v>0</v>
      </c>
      <c r="AA281" s="86">
        <f t="shared" si="58"/>
        <v>1498</v>
      </c>
      <c r="AB281" s="85">
        <v>122.77</v>
      </c>
      <c r="AC281" s="85">
        <v>11</v>
      </c>
      <c r="AD281" s="124">
        <f t="shared" si="59"/>
        <v>73.661999999999992</v>
      </c>
      <c r="AE281" s="86">
        <f t="shared" si="60"/>
        <v>3241</v>
      </c>
      <c r="AF281" s="85">
        <v>0</v>
      </c>
      <c r="AG281" s="85">
        <v>36.831000000000003</v>
      </c>
      <c r="AH281" s="85">
        <f t="shared" si="61"/>
        <v>0</v>
      </c>
      <c r="AI281" s="86">
        <f t="shared" si="62"/>
        <v>4739</v>
      </c>
      <c r="AJ281" s="86">
        <f t="shared" si="63"/>
        <v>2491</v>
      </c>
      <c r="AK281" s="122" t="s">
        <v>17430</v>
      </c>
      <c r="AL281" s="85">
        <v>122.77</v>
      </c>
      <c r="AM281" s="85">
        <v>0</v>
      </c>
      <c r="AN281" s="124">
        <f t="shared" si="64"/>
        <v>73.661999999999992</v>
      </c>
      <c r="AO281" s="86">
        <f t="shared" si="65"/>
        <v>0</v>
      </c>
      <c r="AP281" s="85">
        <v>0</v>
      </c>
      <c r="AQ281" s="85">
        <v>36.831000000000003</v>
      </c>
      <c r="AR281" s="85">
        <f t="shared" si="66"/>
        <v>0</v>
      </c>
      <c r="AS281" s="86">
        <f t="shared" si="67"/>
        <v>1498</v>
      </c>
      <c r="AT281" s="120">
        <f t="shared" si="68"/>
        <v>-3241</v>
      </c>
      <c r="AU281" s="86">
        <v>1498</v>
      </c>
      <c r="AV281" s="120">
        <f t="shared" si="69"/>
        <v>0</v>
      </c>
    </row>
    <row r="282" spans="1:48" s="74" customFormat="1" ht="12" customHeight="1" x14ac:dyDescent="0.2">
      <c r="A282" s="10" t="s">
        <v>35</v>
      </c>
      <c r="B282" s="14" t="s">
        <v>36</v>
      </c>
      <c r="C282" s="14" t="s">
        <v>592</v>
      </c>
      <c r="D282" s="14" t="s">
        <v>10245</v>
      </c>
      <c r="E282" s="29">
        <v>50751654</v>
      </c>
      <c r="F282" s="10" t="s">
        <v>10246</v>
      </c>
      <c r="G282" s="15" t="s">
        <v>40</v>
      </c>
      <c r="H282" s="31">
        <v>100019304</v>
      </c>
      <c r="I282" s="31">
        <v>710279760</v>
      </c>
      <c r="J282" s="31">
        <v>710279760</v>
      </c>
      <c r="K282" s="14" t="s">
        <v>603</v>
      </c>
      <c r="L282" s="12" t="s">
        <v>35</v>
      </c>
      <c r="M282" s="15" t="s">
        <v>56</v>
      </c>
      <c r="N282" s="53" t="s">
        <v>10247</v>
      </c>
      <c r="O282" s="15" t="s">
        <v>259</v>
      </c>
      <c r="P282" s="15" t="s">
        <v>10248</v>
      </c>
      <c r="Q282" s="48" t="s">
        <v>10620</v>
      </c>
      <c r="R282" s="11" t="s">
        <v>45</v>
      </c>
      <c r="S282" s="120">
        <v>5619</v>
      </c>
      <c r="T282" s="85">
        <v>107.03</v>
      </c>
      <c r="U282" s="86">
        <v>10</v>
      </c>
      <c r="V282" s="123">
        <v>46.825625000000002</v>
      </c>
      <c r="W282" s="85">
        <f t="shared" si="70"/>
        <v>3746</v>
      </c>
      <c r="X282" s="86">
        <v>0</v>
      </c>
      <c r="Y282" s="85">
        <v>16.054500000000001</v>
      </c>
      <c r="Z282" s="86">
        <f t="shared" si="71"/>
        <v>0</v>
      </c>
      <c r="AA282" s="86">
        <f t="shared" si="58"/>
        <v>3746</v>
      </c>
      <c r="AB282" s="85">
        <v>122.77</v>
      </c>
      <c r="AC282" s="85">
        <v>12</v>
      </c>
      <c r="AD282" s="124">
        <f t="shared" si="59"/>
        <v>73.661999999999992</v>
      </c>
      <c r="AE282" s="86">
        <f t="shared" si="60"/>
        <v>3536</v>
      </c>
      <c r="AF282" s="85">
        <v>0</v>
      </c>
      <c r="AG282" s="85">
        <v>36.831000000000003</v>
      </c>
      <c r="AH282" s="85">
        <f t="shared" si="61"/>
        <v>0</v>
      </c>
      <c r="AI282" s="86">
        <f t="shared" si="62"/>
        <v>7282</v>
      </c>
      <c r="AJ282" s="86">
        <f t="shared" si="63"/>
        <v>1663</v>
      </c>
      <c r="AK282" s="122"/>
      <c r="AL282" s="85">
        <v>122.77</v>
      </c>
      <c r="AM282" s="85">
        <v>12</v>
      </c>
      <c r="AN282" s="124">
        <f t="shared" si="64"/>
        <v>73.661999999999992</v>
      </c>
      <c r="AO282" s="86">
        <f t="shared" si="65"/>
        <v>3536</v>
      </c>
      <c r="AP282" s="85">
        <v>0</v>
      </c>
      <c r="AQ282" s="85">
        <v>36.831000000000003</v>
      </c>
      <c r="AR282" s="85">
        <f t="shared" si="66"/>
        <v>0</v>
      </c>
      <c r="AS282" s="86">
        <f t="shared" si="67"/>
        <v>7282</v>
      </c>
      <c r="AT282" s="120">
        <f t="shared" si="68"/>
        <v>0</v>
      </c>
      <c r="AU282" s="86">
        <v>7282</v>
      </c>
      <c r="AV282" s="120">
        <f t="shared" si="69"/>
        <v>0</v>
      </c>
    </row>
    <row r="283" spans="1:48" s="73" customFormat="1" ht="12" customHeight="1" x14ac:dyDescent="0.25">
      <c r="A283" s="10" t="s">
        <v>35</v>
      </c>
      <c r="B283" s="52" t="s">
        <v>36</v>
      </c>
      <c r="C283" s="52" t="s">
        <v>592</v>
      </c>
      <c r="D283" s="52" t="s">
        <v>16736</v>
      </c>
      <c r="E283" s="67">
        <v>45506175</v>
      </c>
      <c r="F283" s="52" t="s">
        <v>16737</v>
      </c>
      <c r="G283" s="52" t="s">
        <v>40</v>
      </c>
      <c r="H283" s="129">
        <v>100019923</v>
      </c>
      <c r="I283" s="129">
        <v>710285515</v>
      </c>
      <c r="J283" s="68">
        <v>710285515</v>
      </c>
      <c r="K283" s="52" t="s">
        <v>10404</v>
      </c>
      <c r="L283" s="12" t="s">
        <v>35</v>
      </c>
      <c r="M283" s="52" t="s">
        <v>276</v>
      </c>
      <c r="N283" s="71">
        <v>90031</v>
      </c>
      <c r="O283" s="52" t="s">
        <v>276</v>
      </c>
      <c r="P283" s="52" t="s">
        <v>16738</v>
      </c>
      <c r="Q283" s="72"/>
      <c r="R283" s="11" t="s">
        <v>45</v>
      </c>
      <c r="S283" s="120">
        <f>0</f>
        <v>0</v>
      </c>
      <c r="T283" s="85">
        <v>107.03</v>
      </c>
      <c r="U283" s="86"/>
      <c r="V283" s="123">
        <v>46.825625000000002</v>
      </c>
      <c r="W283" s="85">
        <f t="shared" si="70"/>
        <v>0</v>
      </c>
      <c r="X283" s="86"/>
      <c r="Y283" s="85">
        <v>16.054500000000001</v>
      </c>
      <c r="Z283" s="86">
        <f t="shared" si="71"/>
        <v>0</v>
      </c>
      <c r="AA283" s="86">
        <f t="shared" si="58"/>
        <v>0</v>
      </c>
      <c r="AB283" s="85">
        <v>122.77</v>
      </c>
      <c r="AC283" s="85">
        <v>0</v>
      </c>
      <c r="AD283" s="124">
        <f t="shared" si="59"/>
        <v>73.661999999999992</v>
      </c>
      <c r="AE283" s="86">
        <f t="shared" si="60"/>
        <v>0</v>
      </c>
      <c r="AF283" s="85">
        <v>0</v>
      </c>
      <c r="AG283" s="85">
        <v>36.831000000000003</v>
      </c>
      <c r="AH283" s="85">
        <f t="shared" si="61"/>
        <v>0</v>
      </c>
      <c r="AI283" s="86">
        <f t="shared" si="62"/>
        <v>0</v>
      </c>
      <c r="AJ283" s="86">
        <f t="shared" si="63"/>
        <v>0</v>
      </c>
      <c r="AK283" s="125">
        <v>45170</v>
      </c>
      <c r="AL283" s="85">
        <v>122.77</v>
      </c>
      <c r="AM283" s="85">
        <v>0</v>
      </c>
      <c r="AN283" s="124">
        <f t="shared" si="64"/>
        <v>73.661999999999992</v>
      </c>
      <c r="AO283" s="86">
        <f t="shared" si="65"/>
        <v>0</v>
      </c>
      <c r="AP283" s="85">
        <v>0</v>
      </c>
      <c r="AQ283" s="85">
        <v>36.831000000000003</v>
      </c>
      <c r="AR283" s="85">
        <f t="shared" si="66"/>
        <v>0</v>
      </c>
      <c r="AS283" s="86">
        <f t="shared" si="67"/>
        <v>0</v>
      </c>
      <c r="AT283" s="120">
        <f t="shared" si="68"/>
        <v>0</v>
      </c>
      <c r="AU283" s="86">
        <v>0</v>
      </c>
      <c r="AV283" s="120">
        <f t="shared" si="69"/>
        <v>0</v>
      </c>
    </row>
    <row r="284" spans="1:48" s="73" customFormat="1" ht="12" customHeight="1" x14ac:dyDescent="0.2">
      <c r="A284" s="10" t="s">
        <v>35</v>
      </c>
      <c r="B284" s="14" t="s">
        <v>36</v>
      </c>
      <c r="C284" s="14" t="s">
        <v>592</v>
      </c>
      <c r="D284" s="14" t="s">
        <v>10207</v>
      </c>
      <c r="E284" s="31">
        <v>36669474</v>
      </c>
      <c r="F284" s="15" t="s">
        <v>10208</v>
      </c>
      <c r="G284" s="15" t="s">
        <v>40</v>
      </c>
      <c r="H284" s="13">
        <v>100019371</v>
      </c>
      <c r="I284" s="31">
        <v>710280386</v>
      </c>
      <c r="J284" s="31">
        <v>710280386</v>
      </c>
      <c r="K284" s="14" t="s">
        <v>10209</v>
      </c>
      <c r="L284" s="12" t="s">
        <v>35</v>
      </c>
      <c r="M284" s="15" t="s">
        <v>357</v>
      </c>
      <c r="N284" s="53" t="s">
        <v>10210</v>
      </c>
      <c r="O284" s="15" t="s">
        <v>10148</v>
      </c>
      <c r="P284" s="15" t="s">
        <v>10211</v>
      </c>
      <c r="Q284" s="48" t="s">
        <v>10609</v>
      </c>
      <c r="R284" s="11" t="s">
        <v>45</v>
      </c>
      <c r="S284" s="120">
        <v>4495</v>
      </c>
      <c r="T284" s="85">
        <v>107.03</v>
      </c>
      <c r="U284" s="86">
        <v>8</v>
      </c>
      <c r="V284" s="123">
        <v>46.825625000000002</v>
      </c>
      <c r="W284" s="85">
        <f t="shared" si="70"/>
        <v>2997</v>
      </c>
      <c r="X284" s="86">
        <v>0</v>
      </c>
      <c r="Y284" s="85">
        <v>16.054500000000001</v>
      </c>
      <c r="Z284" s="86">
        <f t="shared" si="71"/>
        <v>0</v>
      </c>
      <c r="AA284" s="86">
        <f t="shared" si="58"/>
        <v>2997</v>
      </c>
      <c r="AB284" s="85">
        <v>122.77</v>
      </c>
      <c r="AC284" s="85">
        <v>5</v>
      </c>
      <c r="AD284" s="124">
        <f t="shared" si="59"/>
        <v>73.661999999999992</v>
      </c>
      <c r="AE284" s="86">
        <f t="shared" si="60"/>
        <v>1473</v>
      </c>
      <c r="AF284" s="85">
        <v>0</v>
      </c>
      <c r="AG284" s="85">
        <v>36.831000000000003</v>
      </c>
      <c r="AH284" s="85">
        <f t="shared" si="61"/>
        <v>0</v>
      </c>
      <c r="AI284" s="86">
        <f t="shared" si="62"/>
        <v>4470</v>
      </c>
      <c r="AJ284" s="86">
        <f t="shared" si="63"/>
        <v>-25</v>
      </c>
      <c r="AK284" s="122"/>
      <c r="AL284" s="85">
        <v>122.77</v>
      </c>
      <c r="AM284" s="85">
        <v>5</v>
      </c>
      <c r="AN284" s="124">
        <f t="shared" si="64"/>
        <v>73.661999999999992</v>
      </c>
      <c r="AO284" s="86">
        <f t="shared" si="65"/>
        <v>1473</v>
      </c>
      <c r="AP284" s="85">
        <v>0</v>
      </c>
      <c r="AQ284" s="85">
        <v>36.831000000000003</v>
      </c>
      <c r="AR284" s="85">
        <f t="shared" si="66"/>
        <v>0</v>
      </c>
      <c r="AS284" s="86">
        <f t="shared" si="67"/>
        <v>4470</v>
      </c>
      <c r="AT284" s="120">
        <f t="shared" si="68"/>
        <v>0</v>
      </c>
      <c r="AU284" s="86">
        <v>4470</v>
      </c>
      <c r="AV284" s="120">
        <f t="shared" si="69"/>
        <v>0</v>
      </c>
    </row>
    <row r="285" spans="1:48" s="73" customFormat="1" ht="12" customHeight="1" x14ac:dyDescent="0.2">
      <c r="A285" s="10" t="s">
        <v>35</v>
      </c>
      <c r="B285" s="14" t="s">
        <v>36</v>
      </c>
      <c r="C285" s="14" t="s">
        <v>592</v>
      </c>
      <c r="D285" s="14" t="s">
        <v>652</v>
      </c>
      <c r="E285" s="58">
        <v>36766399</v>
      </c>
      <c r="F285" s="15" t="s">
        <v>653</v>
      </c>
      <c r="G285" s="15" t="s">
        <v>40</v>
      </c>
      <c r="H285" s="16">
        <v>100018981</v>
      </c>
      <c r="I285" s="31">
        <v>53248007</v>
      </c>
      <c r="J285" s="13">
        <v>36766399</v>
      </c>
      <c r="K285" s="15" t="s">
        <v>603</v>
      </c>
      <c r="L285" s="12" t="s">
        <v>35</v>
      </c>
      <c r="M285" s="15" t="s">
        <v>513</v>
      </c>
      <c r="N285" s="49">
        <v>90027</v>
      </c>
      <c r="O285" s="15" t="s">
        <v>111</v>
      </c>
      <c r="P285" s="15" t="s">
        <v>657</v>
      </c>
      <c r="Q285" s="48" t="s">
        <v>10608</v>
      </c>
      <c r="R285" s="11" t="s">
        <v>86</v>
      </c>
      <c r="S285" s="120">
        <v>6181</v>
      </c>
      <c r="T285" s="85">
        <v>107.03</v>
      </c>
      <c r="U285" s="86">
        <v>11</v>
      </c>
      <c r="V285" s="123">
        <v>46.825625000000002</v>
      </c>
      <c r="W285" s="85">
        <f t="shared" si="70"/>
        <v>4121</v>
      </c>
      <c r="X285" s="86">
        <v>0</v>
      </c>
      <c r="Y285" s="85">
        <v>16.054500000000001</v>
      </c>
      <c r="Z285" s="86">
        <f t="shared" si="71"/>
        <v>0</v>
      </c>
      <c r="AA285" s="86">
        <f t="shared" si="58"/>
        <v>4121</v>
      </c>
      <c r="AB285" s="85">
        <v>122.77</v>
      </c>
      <c r="AC285" s="85">
        <v>10</v>
      </c>
      <c r="AD285" s="124">
        <f t="shared" si="59"/>
        <v>73.661999999999992</v>
      </c>
      <c r="AE285" s="86">
        <f t="shared" si="60"/>
        <v>2946</v>
      </c>
      <c r="AF285" s="85">
        <v>0</v>
      </c>
      <c r="AG285" s="85">
        <v>36.831000000000003</v>
      </c>
      <c r="AH285" s="85">
        <f t="shared" si="61"/>
        <v>0</v>
      </c>
      <c r="AI285" s="86">
        <f t="shared" si="62"/>
        <v>7067</v>
      </c>
      <c r="AJ285" s="86">
        <f t="shared" si="63"/>
        <v>886</v>
      </c>
      <c r="AK285" s="122"/>
      <c r="AL285" s="85">
        <v>122.77</v>
      </c>
      <c r="AM285" s="85">
        <v>10</v>
      </c>
      <c r="AN285" s="124">
        <f t="shared" si="64"/>
        <v>73.661999999999992</v>
      </c>
      <c r="AO285" s="86">
        <f t="shared" si="65"/>
        <v>2946</v>
      </c>
      <c r="AP285" s="85">
        <v>0</v>
      </c>
      <c r="AQ285" s="85">
        <v>36.831000000000003</v>
      </c>
      <c r="AR285" s="85">
        <f t="shared" si="66"/>
        <v>0</v>
      </c>
      <c r="AS285" s="86">
        <f t="shared" si="67"/>
        <v>7067</v>
      </c>
      <c r="AT285" s="120">
        <f t="shared" si="68"/>
        <v>0</v>
      </c>
      <c r="AU285" s="86">
        <v>7067</v>
      </c>
      <c r="AV285" s="120">
        <f t="shared" si="69"/>
        <v>0</v>
      </c>
    </row>
    <row r="286" spans="1:48" s="73" customFormat="1" ht="12" customHeight="1" x14ac:dyDescent="0.2">
      <c r="A286" s="10" t="s">
        <v>35</v>
      </c>
      <c r="B286" s="14" t="s">
        <v>36</v>
      </c>
      <c r="C286" s="14" t="s">
        <v>592</v>
      </c>
      <c r="D286" s="14" t="s">
        <v>10015</v>
      </c>
      <c r="E286" s="58">
        <v>45640815</v>
      </c>
      <c r="F286" s="15" t="s">
        <v>10016</v>
      </c>
      <c r="G286" s="15" t="s">
        <v>40</v>
      </c>
      <c r="H286" s="13">
        <v>100001392</v>
      </c>
      <c r="I286" s="62">
        <v>710233469</v>
      </c>
      <c r="J286" s="13">
        <v>45640815</v>
      </c>
      <c r="K286" s="14" t="s">
        <v>10017</v>
      </c>
      <c r="L286" s="12" t="s">
        <v>35</v>
      </c>
      <c r="M286" s="15" t="s">
        <v>42</v>
      </c>
      <c r="N286" s="53">
        <v>90028</v>
      </c>
      <c r="O286" s="15" t="s">
        <v>158</v>
      </c>
      <c r="P286" s="15" t="s">
        <v>10018</v>
      </c>
      <c r="Q286" s="48" t="s">
        <v>10613</v>
      </c>
      <c r="R286" s="11" t="s">
        <v>45</v>
      </c>
      <c r="S286" s="120">
        <v>562</v>
      </c>
      <c r="T286" s="85">
        <v>107.03</v>
      </c>
      <c r="U286" s="86">
        <v>1</v>
      </c>
      <c r="V286" s="123">
        <v>46.825625000000002</v>
      </c>
      <c r="W286" s="85">
        <f t="shared" si="70"/>
        <v>375</v>
      </c>
      <c r="X286" s="86">
        <v>0</v>
      </c>
      <c r="Y286" s="85">
        <v>16.054500000000001</v>
      </c>
      <c r="Z286" s="86">
        <f t="shared" si="71"/>
        <v>0</v>
      </c>
      <c r="AA286" s="86">
        <f t="shared" si="58"/>
        <v>375</v>
      </c>
      <c r="AB286" s="85">
        <v>122.77</v>
      </c>
      <c r="AC286" s="85">
        <v>0</v>
      </c>
      <c r="AD286" s="124">
        <f t="shared" si="59"/>
        <v>73.661999999999992</v>
      </c>
      <c r="AE286" s="86">
        <f t="shared" si="60"/>
        <v>0</v>
      </c>
      <c r="AF286" s="85">
        <v>0</v>
      </c>
      <c r="AG286" s="85">
        <v>36.831000000000003</v>
      </c>
      <c r="AH286" s="85">
        <f t="shared" si="61"/>
        <v>0</v>
      </c>
      <c r="AI286" s="86">
        <f t="shared" si="62"/>
        <v>375</v>
      </c>
      <c r="AJ286" s="86">
        <f t="shared" si="63"/>
        <v>-187</v>
      </c>
      <c r="AK286" s="122"/>
      <c r="AL286" s="85">
        <v>122.77</v>
      </c>
      <c r="AM286" s="85">
        <v>0</v>
      </c>
      <c r="AN286" s="124">
        <f t="shared" si="64"/>
        <v>73.661999999999992</v>
      </c>
      <c r="AO286" s="86">
        <f t="shared" si="65"/>
        <v>0</v>
      </c>
      <c r="AP286" s="85">
        <v>0</v>
      </c>
      <c r="AQ286" s="85">
        <v>36.831000000000003</v>
      </c>
      <c r="AR286" s="85">
        <f t="shared" si="66"/>
        <v>0</v>
      </c>
      <c r="AS286" s="86">
        <f t="shared" si="67"/>
        <v>375</v>
      </c>
      <c r="AT286" s="120">
        <f t="shared" si="68"/>
        <v>0</v>
      </c>
      <c r="AU286" s="86">
        <v>375</v>
      </c>
      <c r="AV286" s="120">
        <f t="shared" si="69"/>
        <v>0</v>
      </c>
    </row>
    <row r="287" spans="1:48" s="73" customFormat="1" ht="12" customHeight="1" x14ac:dyDescent="0.2">
      <c r="A287" s="10" t="s">
        <v>35</v>
      </c>
      <c r="B287" s="14" t="s">
        <v>36</v>
      </c>
      <c r="C287" s="14" t="s">
        <v>592</v>
      </c>
      <c r="D287" s="14" t="s">
        <v>733</v>
      </c>
      <c r="E287" s="29">
        <v>47234041</v>
      </c>
      <c r="F287" s="15" t="s">
        <v>734</v>
      </c>
      <c r="G287" s="15" t="s">
        <v>40</v>
      </c>
      <c r="H287" s="16">
        <v>100018479</v>
      </c>
      <c r="I287" s="62">
        <v>710271514</v>
      </c>
      <c r="J287" s="13">
        <v>710271514</v>
      </c>
      <c r="K287" s="15" t="s">
        <v>603</v>
      </c>
      <c r="L287" s="12" t="s">
        <v>35</v>
      </c>
      <c r="M287" s="15" t="s">
        <v>367</v>
      </c>
      <c r="N287" s="49">
        <v>82104</v>
      </c>
      <c r="O287" s="15" t="s">
        <v>372</v>
      </c>
      <c r="P287" s="15" t="s">
        <v>735</v>
      </c>
      <c r="Q287" s="48">
        <v>529320</v>
      </c>
      <c r="R287" s="11" t="s">
        <v>45</v>
      </c>
      <c r="S287" s="120">
        <v>8429</v>
      </c>
      <c r="T287" s="85">
        <v>107.03</v>
      </c>
      <c r="U287" s="86">
        <v>15</v>
      </c>
      <c r="V287" s="123">
        <v>46.825625000000002</v>
      </c>
      <c r="W287" s="85">
        <f t="shared" si="70"/>
        <v>5619</v>
      </c>
      <c r="X287" s="86">
        <v>0</v>
      </c>
      <c r="Y287" s="85">
        <v>16.054500000000001</v>
      </c>
      <c r="Z287" s="86">
        <f t="shared" si="71"/>
        <v>0</v>
      </c>
      <c r="AA287" s="86">
        <f t="shared" si="58"/>
        <v>5619</v>
      </c>
      <c r="AB287" s="85">
        <v>122.77</v>
      </c>
      <c r="AC287" s="85">
        <v>15</v>
      </c>
      <c r="AD287" s="124">
        <f t="shared" si="59"/>
        <v>73.661999999999992</v>
      </c>
      <c r="AE287" s="86">
        <f t="shared" si="60"/>
        <v>4420</v>
      </c>
      <c r="AF287" s="85">
        <v>0</v>
      </c>
      <c r="AG287" s="85">
        <v>36.831000000000003</v>
      </c>
      <c r="AH287" s="85">
        <f t="shared" si="61"/>
        <v>0</v>
      </c>
      <c r="AI287" s="86">
        <f t="shared" si="62"/>
        <v>10039</v>
      </c>
      <c r="AJ287" s="86">
        <f t="shared" si="63"/>
        <v>1610</v>
      </c>
      <c r="AK287" s="122"/>
      <c r="AL287" s="85">
        <v>122.77</v>
      </c>
      <c r="AM287" s="85">
        <v>15</v>
      </c>
      <c r="AN287" s="124">
        <f t="shared" si="64"/>
        <v>73.661999999999992</v>
      </c>
      <c r="AO287" s="86">
        <f t="shared" si="65"/>
        <v>4420</v>
      </c>
      <c r="AP287" s="85">
        <v>0</v>
      </c>
      <c r="AQ287" s="85">
        <v>36.831000000000003</v>
      </c>
      <c r="AR287" s="85">
        <f t="shared" si="66"/>
        <v>0</v>
      </c>
      <c r="AS287" s="86">
        <f t="shared" si="67"/>
        <v>10039</v>
      </c>
      <c r="AT287" s="120">
        <f t="shared" si="68"/>
        <v>0</v>
      </c>
      <c r="AU287" s="86">
        <v>10039</v>
      </c>
      <c r="AV287" s="120">
        <f t="shared" si="69"/>
        <v>0</v>
      </c>
    </row>
    <row r="288" spans="1:48" s="73" customFormat="1" ht="12" customHeight="1" x14ac:dyDescent="0.25">
      <c r="A288" s="10" t="s">
        <v>35</v>
      </c>
      <c r="B288" s="52" t="s">
        <v>36</v>
      </c>
      <c r="C288" s="52" t="s">
        <v>592</v>
      </c>
      <c r="D288" s="52" t="s">
        <v>765</v>
      </c>
      <c r="E288" s="67">
        <v>50714619</v>
      </c>
      <c r="F288" s="52" t="s">
        <v>766</v>
      </c>
      <c r="G288" s="52" t="s">
        <v>40</v>
      </c>
      <c r="H288" s="69">
        <v>100019928</v>
      </c>
      <c r="I288" s="70">
        <v>710285566</v>
      </c>
      <c r="J288" s="129">
        <v>710285566</v>
      </c>
      <c r="K288" s="52" t="s">
        <v>603</v>
      </c>
      <c r="L288" s="12" t="s">
        <v>35</v>
      </c>
      <c r="M288" s="52" t="s">
        <v>206</v>
      </c>
      <c r="N288" s="71">
        <v>90062</v>
      </c>
      <c r="O288" s="52" t="s">
        <v>186</v>
      </c>
      <c r="P288" s="52" t="s">
        <v>16754</v>
      </c>
      <c r="Q288" s="72"/>
      <c r="R288" s="11" t="s">
        <v>45</v>
      </c>
      <c r="S288" s="120">
        <f>0</f>
        <v>0</v>
      </c>
      <c r="T288" s="85">
        <v>107.03</v>
      </c>
      <c r="U288" s="86"/>
      <c r="V288" s="123">
        <v>46.825625000000002</v>
      </c>
      <c r="W288" s="85">
        <f t="shared" si="70"/>
        <v>0</v>
      </c>
      <c r="X288" s="86"/>
      <c r="Y288" s="85">
        <v>16.054500000000001</v>
      </c>
      <c r="Z288" s="86">
        <f t="shared" si="71"/>
        <v>0</v>
      </c>
      <c r="AA288" s="86">
        <f t="shared" si="58"/>
        <v>0</v>
      </c>
      <c r="AB288" s="85">
        <v>122.77</v>
      </c>
      <c r="AC288" s="85">
        <v>8</v>
      </c>
      <c r="AD288" s="124">
        <f t="shared" si="59"/>
        <v>73.661999999999992</v>
      </c>
      <c r="AE288" s="86">
        <f t="shared" si="60"/>
        <v>2357</v>
      </c>
      <c r="AF288" s="85">
        <v>0</v>
      </c>
      <c r="AG288" s="85">
        <v>36.831000000000003</v>
      </c>
      <c r="AH288" s="85">
        <f t="shared" si="61"/>
        <v>0</v>
      </c>
      <c r="AI288" s="86">
        <f t="shared" si="62"/>
        <v>2357</v>
      </c>
      <c r="AJ288" s="86">
        <f t="shared" si="63"/>
        <v>2357</v>
      </c>
      <c r="AK288" s="125">
        <v>45170</v>
      </c>
      <c r="AL288" s="85">
        <v>122.77</v>
      </c>
      <c r="AM288" s="85">
        <v>8</v>
      </c>
      <c r="AN288" s="124">
        <f t="shared" si="64"/>
        <v>73.661999999999992</v>
      </c>
      <c r="AO288" s="86">
        <f t="shared" si="65"/>
        <v>2357</v>
      </c>
      <c r="AP288" s="85">
        <v>0</v>
      </c>
      <c r="AQ288" s="85">
        <v>36.831000000000003</v>
      </c>
      <c r="AR288" s="85">
        <f t="shared" si="66"/>
        <v>0</v>
      </c>
      <c r="AS288" s="86">
        <f t="shared" si="67"/>
        <v>2357</v>
      </c>
      <c r="AT288" s="120">
        <f t="shared" si="68"/>
        <v>0</v>
      </c>
      <c r="AU288" s="86">
        <v>2357</v>
      </c>
      <c r="AV288" s="120">
        <f t="shared" si="69"/>
        <v>0</v>
      </c>
    </row>
    <row r="289" spans="1:48" s="73" customFormat="1" ht="12" customHeight="1" x14ac:dyDescent="0.2">
      <c r="A289" s="10" t="s">
        <v>35</v>
      </c>
      <c r="B289" s="52" t="s">
        <v>36</v>
      </c>
      <c r="C289" s="52" t="s">
        <v>592</v>
      </c>
      <c r="D289" s="52" t="s">
        <v>10483</v>
      </c>
      <c r="E289" s="67">
        <v>50638050</v>
      </c>
      <c r="F289" s="52" t="s">
        <v>10484</v>
      </c>
      <c r="G289" s="52" t="s">
        <v>40</v>
      </c>
      <c r="H289" s="69">
        <v>100019700</v>
      </c>
      <c r="I289" s="70">
        <v>200003950</v>
      </c>
      <c r="J289" s="68">
        <v>50638050</v>
      </c>
      <c r="K289" s="52" t="s">
        <v>603</v>
      </c>
      <c r="L289" s="12" t="s">
        <v>35</v>
      </c>
      <c r="M289" s="52" t="s">
        <v>506</v>
      </c>
      <c r="N289" s="71">
        <v>85101</v>
      </c>
      <c r="O289" s="52" t="s">
        <v>483</v>
      </c>
      <c r="P289" s="52" t="s">
        <v>10441</v>
      </c>
      <c r="Q289" s="72">
        <v>529460</v>
      </c>
      <c r="R289" s="11" t="s">
        <v>86</v>
      </c>
      <c r="S289" s="120">
        <v>1124</v>
      </c>
      <c r="T289" s="85">
        <v>107.03</v>
      </c>
      <c r="U289" s="86">
        <v>2</v>
      </c>
      <c r="V289" s="123">
        <v>46.825625000000002</v>
      </c>
      <c r="W289" s="85">
        <f t="shared" si="70"/>
        <v>749</v>
      </c>
      <c r="X289" s="86">
        <v>0</v>
      </c>
      <c r="Y289" s="85">
        <v>16.054500000000001</v>
      </c>
      <c r="Z289" s="86">
        <f t="shared" si="71"/>
        <v>0</v>
      </c>
      <c r="AA289" s="86">
        <f t="shared" si="58"/>
        <v>749</v>
      </c>
      <c r="AB289" s="85">
        <v>122.77</v>
      </c>
      <c r="AC289" s="85">
        <v>1</v>
      </c>
      <c r="AD289" s="124">
        <f t="shared" si="59"/>
        <v>73.661999999999992</v>
      </c>
      <c r="AE289" s="86">
        <f t="shared" si="60"/>
        <v>295</v>
      </c>
      <c r="AF289" s="85">
        <v>0</v>
      </c>
      <c r="AG289" s="85">
        <v>36.831000000000003</v>
      </c>
      <c r="AH289" s="85">
        <f t="shared" si="61"/>
        <v>0</v>
      </c>
      <c r="AI289" s="86">
        <f t="shared" si="62"/>
        <v>1044</v>
      </c>
      <c r="AJ289" s="86">
        <f t="shared" si="63"/>
        <v>-80</v>
      </c>
      <c r="AK289" s="122"/>
      <c r="AL289" s="85">
        <v>122.77</v>
      </c>
      <c r="AM289" s="85">
        <v>1</v>
      </c>
      <c r="AN289" s="124">
        <f t="shared" si="64"/>
        <v>73.661999999999992</v>
      </c>
      <c r="AO289" s="86">
        <f t="shared" si="65"/>
        <v>295</v>
      </c>
      <c r="AP289" s="85">
        <v>0</v>
      </c>
      <c r="AQ289" s="85">
        <v>36.831000000000003</v>
      </c>
      <c r="AR289" s="85">
        <f t="shared" si="66"/>
        <v>0</v>
      </c>
      <c r="AS289" s="86">
        <f t="shared" si="67"/>
        <v>1044</v>
      </c>
      <c r="AT289" s="120">
        <f t="shared" si="68"/>
        <v>0</v>
      </c>
      <c r="AU289" s="86">
        <v>1044</v>
      </c>
      <c r="AV289" s="120">
        <f t="shared" si="69"/>
        <v>0</v>
      </c>
    </row>
    <row r="290" spans="1:48" s="73" customFormat="1" ht="12" customHeight="1" x14ac:dyDescent="0.2">
      <c r="A290" s="10" t="s">
        <v>35</v>
      </c>
      <c r="B290" s="14" t="s">
        <v>36</v>
      </c>
      <c r="C290" s="14" t="s">
        <v>592</v>
      </c>
      <c r="D290" s="14" t="s">
        <v>10284</v>
      </c>
      <c r="E290" s="31">
        <v>47323175</v>
      </c>
      <c r="F290" s="10" t="s">
        <v>10285</v>
      </c>
      <c r="G290" s="15" t="s">
        <v>40</v>
      </c>
      <c r="H290" s="13">
        <v>100019444</v>
      </c>
      <c r="I290" s="31">
        <v>710281021</v>
      </c>
      <c r="J290" s="13">
        <v>710281021</v>
      </c>
      <c r="K290" s="14" t="s">
        <v>603</v>
      </c>
      <c r="L290" s="12" t="s">
        <v>35</v>
      </c>
      <c r="M290" s="15" t="s">
        <v>506</v>
      </c>
      <c r="N290" s="53" t="s">
        <v>808</v>
      </c>
      <c r="O290" s="15" t="s">
        <v>483</v>
      </c>
      <c r="P290" s="15" t="s">
        <v>10286</v>
      </c>
      <c r="Q290" s="48" t="s">
        <v>10616</v>
      </c>
      <c r="R290" s="11" t="s">
        <v>45</v>
      </c>
      <c r="S290" s="120">
        <v>3933</v>
      </c>
      <c r="T290" s="85">
        <v>107.03</v>
      </c>
      <c r="U290" s="86">
        <v>7</v>
      </c>
      <c r="V290" s="123">
        <v>46.825625000000002</v>
      </c>
      <c r="W290" s="85">
        <f t="shared" si="70"/>
        <v>2622</v>
      </c>
      <c r="X290" s="86">
        <v>0</v>
      </c>
      <c r="Y290" s="85">
        <v>16.054500000000001</v>
      </c>
      <c r="Z290" s="86">
        <f t="shared" si="71"/>
        <v>0</v>
      </c>
      <c r="AA290" s="86">
        <f t="shared" si="58"/>
        <v>2622</v>
      </c>
      <c r="AB290" s="85">
        <v>122.77</v>
      </c>
      <c r="AC290" s="85">
        <v>5</v>
      </c>
      <c r="AD290" s="124">
        <f t="shared" si="59"/>
        <v>73.661999999999992</v>
      </c>
      <c r="AE290" s="86">
        <f t="shared" si="60"/>
        <v>1473</v>
      </c>
      <c r="AF290" s="85">
        <v>0</v>
      </c>
      <c r="AG290" s="85">
        <v>36.831000000000003</v>
      </c>
      <c r="AH290" s="85">
        <f t="shared" si="61"/>
        <v>0</v>
      </c>
      <c r="AI290" s="86">
        <f t="shared" si="62"/>
        <v>4095</v>
      </c>
      <c r="AJ290" s="86">
        <f t="shared" si="63"/>
        <v>162</v>
      </c>
      <c r="AK290" s="122"/>
      <c r="AL290" s="85">
        <v>122.77</v>
      </c>
      <c r="AM290" s="85">
        <v>5</v>
      </c>
      <c r="AN290" s="124">
        <f t="shared" si="64"/>
        <v>73.661999999999992</v>
      </c>
      <c r="AO290" s="86">
        <f t="shared" si="65"/>
        <v>1473</v>
      </c>
      <c r="AP290" s="85">
        <v>0</v>
      </c>
      <c r="AQ290" s="85">
        <v>36.831000000000003</v>
      </c>
      <c r="AR290" s="85">
        <f t="shared" si="66"/>
        <v>0</v>
      </c>
      <c r="AS290" s="86">
        <f t="shared" si="67"/>
        <v>4095</v>
      </c>
      <c r="AT290" s="120">
        <f t="shared" si="68"/>
        <v>0</v>
      </c>
      <c r="AU290" s="86">
        <v>4095</v>
      </c>
      <c r="AV290" s="120">
        <f t="shared" si="69"/>
        <v>0</v>
      </c>
    </row>
    <row r="291" spans="1:48" s="73" customFormat="1" ht="12" customHeight="1" x14ac:dyDescent="0.2">
      <c r="A291" s="10" t="s">
        <v>35</v>
      </c>
      <c r="B291" s="14" t="s">
        <v>36</v>
      </c>
      <c r="C291" s="14" t="s">
        <v>592</v>
      </c>
      <c r="D291" s="14" t="s">
        <v>758</v>
      </c>
      <c r="E291" s="29">
        <v>42259444</v>
      </c>
      <c r="F291" s="15" t="s">
        <v>759</v>
      </c>
      <c r="G291" s="15" t="s">
        <v>40</v>
      </c>
      <c r="H291" s="16">
        <v>100018940</v>
      </c>
      <c r="I291" s="13">
        <v>710276702</v>
      </c>
      <c r="J291" s="13">
        <v>710276702</v>
      </c>
      <c r="K291" s="15" t="s">
        <v>760</v>
      </c>
      <c r="L291" s="12" t="s">
        <v>35</v>
      </c>
      <c r="M291" s="15" t="s">
        <v>357</v>
      </c>
      <c r="N291" s="49">
        <v>81104</v>
      </c>
      <c r="O291" s="15" t="s">
        <v>753</v>
      </c>
      <c r="P291" s="15" t="s">
        <v>761</v>
      </c>
      <c r="Q291" s="48" t="s">
        <v>10609</v>
      </c>
      <c r="R291" s="11" t="s">
        <v>45</v>
      </c>
      <c r="S291" s="120">
        <v>7305</v>
      </c>
      <c r="T291" s="85">
        <v>107.03</v>
      </c>
      <c r="U291" s="86">
        <v>13</v>
      </c>
      <c r="V291" s="123">
        <v>46.825625000000002</v>
      </c>
      <c r="W291" s="85">
        <f t="shared" si="70"/>
        <v>4870</v>
      </c>
      <c r="X291" s="86">
        <v>0</v>
      </c>
      <c r="Y291" s="85">
        <v>16.054500000000001</v>
      </c>
      <c r="Z291" s="86">
        <f t="shared" si="71"/>
        <v>0</v>
      </c>
      <c r="AA291" s="86">
        <f t="shared" si="58"/>
        <v>4870</v>
      </c>
      <c r="AB291" s="85">
        <v>122.77</v>
      </c>
      <c r="AC291" s="85">
        <v>8</v>
      </c>
      <c r="AD291" s="124">
        <f t="shared" si="59"/>
        <v>73.661999999999992</v>
      </c>
      <c r="AE291" s="86">
        <f t="shared" si="60"/>
        <v>2357</v>
      </c>
      <c r="AF291" s="85">
        <v>0</v>
      </c>
      <c r="AG291" s="85">
        <v>36.831000000000003</v>
      </c>
      <c r="AH291" s="85">
        <f t="shared" si="61"/>
        <v>0</v>
      </c>
      <c r="AI291" s="86">
        <f t="shared" si="62"/>
        <v>7227</v>
      </c>
      <c r="AJ291" s="86">
        <f t="shared" si="63"/>
        <v>-78</v>
      </c>
      <c r="AK291" s="122"/>
      <c r="AL291" s="85">
        <v>122.77</v>
      </c>
      <c r="AM291" s="85">
        <v>8</v>
      </c>
      <c r="AN291" s="124">
        <f t="shared" si="64"/>
        <v>73.661999999999992</v>
      </c>
      <c r="AO291" s="86">
        <f t="shared" si="65"/>
        <v>2357</v>
      </c>
      <c r="AP291" s="85">
        <v>0</v>
      </c>
      <c r="AQ291" s="85">
        <v>36.831000000000003</v>
      </c>
      <c r="AR291" s="85">
        <f t="shared" si="66"/>
        <v>0</v>
      </c>
      <c r="AS291" s="86">
        <f t="shared" si="67"/>
        <v>7227</v>
      </c>
      <c r="AT291" s="120">
        <f t="shared" si="68"/>
        <v>0</v>
      </c>
      <c r="AU291" s="86">
        <v>7227</v>
      </c>
      <c r="AV291" s="120">
        <f t="shared" si="69"/>
        <v>0</v>
      </c>
    </row>
    <row r="292" spans="1:48" s="73" customFormat="1" ht="12" customHeight="1" x14ac:dyDescent="0.2">
      <c r="A292" s="10" t="s">
        <v>35</v>
      </c>
      <c r="B292" s="14" t="s">
        <v>36</v>
      </c>
      <c r="C292" s="14" t="s">
        <v>592</v>
      </c>
      <c r="D292" s="14" t="s">
        <v>10240</v>
      </c>
      <c r="E292" s="31">
        <v>48275166</v>
      </c>
      <c r="F292" s="10" t="s">
        <v>10241</v>
      </c>
      <c r="G292" s="15" t="s">
        <v>40</v>
      </c>
      <c r="H292" s="13">
        <v>100019453</v>
      </c>
      <c r="I292" s="31">
        <v>710281102</v>
      </c>
      <c r="J292" s="31">
        <v>710281102</v>
      </c>
      <c r="K292" s="10" t="s">
        <v>10242</v>
      </c>
      <c r="L292" s="12" t="s">
        <v>35</v>
      </c>
      <c r="M292" s="15" t="s">
        <v>357</v>
      </c>
      <c r="N292" s="53" t="s">
        <v>10243</v>
      </c>
      <c r="O292" s="15" t="s">
        <v>10148</v>
      </c>
      <c r="P292" s="15" t="s">
        <v>10244</v>
      </c>
      <c r="Q292" s="48" t="s">
        <v>10609</v>
      </c>
      <c r="R292" s="11" t="s">
        <v>45</v>
      </c>
      <c r="S292" s="120">
        <v>6181</v>
      </c>
      <c r="T292" s="85">
        <v>107.03</v>
      </c>
      <c r="U292" s="86">
        <v>11</v>
      </c>
      <c r="V292" s="123">
        <v>46.825625000000002</v>
      </c>
      <c r="W292" s="85">
        <f t="shared" si="70"/>
        <v>4121</v>
      </c>
      <c r="X292" s="86">
        <v>0</v>
      </c>
      <c r="Y292" s="85">
        <v>16.054500000000001</v>
      </c>
      <c r="Z292" s="86">
        <f t="shared" si="71"/>
        <v>0</v>
      </c>
      <c r="AA292" s="86">
        <f t="shared" si="58"/>
        <v>4121</v>
      </c>
      <c r="AB292" s="85">
        <v>122.77</v>
      </c>
      <c r="AC292" s="85">
        <v>10</v>
      </c>
      <c r="AD292" s="124">
        <f t="shared" si="59"/>
        <v>73.661999999999992</v>
      </c>
      <c r="AE292" s="86">
        <f t="shared" si="60"/>
        <v>2946</v>
      </c>
      <c r="AF292" s="85">
        <v>0</v>
      </c>
      <c r="AG292" s="85">
        <v>36.831000000000003</v>
      </c>
      <c r="AH292" s="85">
        <f t="shared" si="61"/>
        <v>0</v>
      </c>
      <c r="AI292" s="86">
        <f t="shared" si="62"/>
        <v>7067</v>
      </c>
      <c r="AJ292" s="86">
        <f t="shared" si="63"/>
        <v>886</v>
      </c>
      <c r="AK292" s="122"/>
      <c r="AL292" s="85">
        <v>122.77</v>
      </c>
      <c r="AM292" s="85">
        <v>10</v>
      </c>
      <c r="AN292" s="124">
        <f t="shared" si="64"/>
        <v>73.661999999999992</v>
      </c>
      <c r="AO292" s="86">
        <f t="shared" si="65"/>
        <v>2946</v>
      </c>
      <c r="AP292" s="85">
        <v>0</v>
      </c>
      <c r="AQ292" s="85">
        <v>36.831000000000003</v>
      </c>
      <c r="AR292" s="85">
        <f t="shared" si="66"/>
        <v>0</v>
      </c>
      <c r="AS292" s="86">
        <f t="shared" si="67"/>
        <v>7067</v>
      </c>
      <c r="AT292" s="120">
        <f t="shared" si="68"/>
        <v>0</v>
      </c>
      <c r="AU292" s="86">
        <v>7067</v>
      </c>
      <c r="AV292" s="120">
        <f t="shared" si="69"/>
        <v>0</v>
      </c>
    </row>
    <row r="293" spans="1:48" s="73" customFormat="1" ht="12" customHeight="1" x14ac:dyDescent="0.2">
      <c r="A293" s="10" t="s">
        <v>35</v>
      </c>
      <c r="B293" s="14" t="s">
        <v>36</v>
      </c>
      <c r="C293" s="14" t="s">
        <v>592</v>
      </c>
      <c r="D293" s="14" t="s">
        <v>652</v>
      </c>
      <c r="E293" s="58">
        <v>36766399</v>
      </c>
      <c r="F293" s="15" t="s">
        <v>653</v>
      </c>
      <c r="G293" s="15" t="s">
        <v>40</v>
      </c>
      <c r="H293" s="16">
        <v>100009332</v>
      </c>
      <c r="I293" s="62">
        <v>42302315</v>
      </c>
      <c r="J293" s="13">
        <v>36766399</v>
      </c>
      <c r="K293" s="15" t="s">
        <v>603</v>
      </c>
      <c r="L293" s="12" t="s">
        <v>565</v>
      </c>
      <c r="M293" s="15" t="s">
        <v>654</v>
      </c>
      <c r="N293" s="49">
        <v>97401</v>
      </c>
      <c r="O293" s="15" t="s">
        <v>655</v>
      </c>
      <c r="P293" s="15" t="s">
        <v>656</v>
      </c>
      <c r="Q293" s="48">
        <v>508438</v>
      </c>
      <c r="R293" s="11" t="s">
        <v>86</v>
      </c>
      <c r="S293" s="120">
        <v>18543</v>
      </c>
      <c r="T293" s="85">
        <v>107.03</v>
      </c>
      <c r="U293" s="86">
        <v>33</v>
      </c>
      <c r="V293" s="123">
        <v>46.825625000000002</v>
      </c>
      <c r="W293" s="85">
        <f t="shared" si="70"/>
        <v>12362</v>
      </c>
      <c r="X293" s="86">
        <v>0</v>
      </c>
      <c r="Y293" s="85">
        <v>16.054500000000001</v>
      </c>
      <c r="Z293" s="86">
        <f t="shared" si="71"/>
        <v>0</v>
      </c>
      <c r="AA293" s="86">
        <f t="shared" si="58"/>
        <v>12362</v>
      </c>
      <c r="AB293" s="85">
        <v>122.77</v>
      </c>
      <c r="AC293" s="85">
        <v>39</v>
      </c>
      <c r="AD293" s="124">
        <f t="shared" si="59"/>
        <v>73.661999999999992</v>
      </c>
      <c r="AE293" s="86">
        <f t="shared" si="60"/>
        <v>11491</v>
      </c>
      <c r="AF293" s="85">
        <v>0</v>
      </c>
      <c r="AG293" s="85">
        <v>36.831000000000003</v>
      </c>
      <c r="AH293" s="85">
        <f t="shared" si="61"/>
        <v>0</v>
      </c>
      <c r="AI293" s="86">
        <f t="shared" si="62"/>
        <v>23853</v>
      </c>
      <c r="AJ293" s="86">
        <f t="shared" si="63"/>
        <v>5310</v>
      </c>
      <c r="AK293" s="122"/>
      <c r="AL293" s="85">
        <v>122.77</v>
      </c>
      <c r="AM293" s="85">
        <v>39</v>
      </c>
      <c r="AN293" s="124">
        <f t="shared" si="64"/>
        <v>73.661999999999992</v>
      </c>
      <c r="AO293" s="86">
        <f t="shared" si="65"/>
        <v>11491</v>
      </c>
      <c r="AP293" s="85">
        <v>0</v>
      </c>
      <c r="AQ293" s="85">
        <v>36.831000000000003</v>
      </c>
      <c r="AR293" s="85">
        <f t="shared" si="66"/>
        <v>0</v>
      </c>
      <c r="AS293" s="86">
        <f t="shared" si="67"/>
        <v>23853</v>
      </c>
      <c r="AT293" s="120">
        <f t="shared" si="68"/>
        <v>0</v>
      </c>
      <c r="AU293" s="86">
        <v>23853</v>
      </c>
      <c r="AV293" s="120">
        <f t="shared" si="69"/>
        <v>0</v>
      </c>
    </row>
    <row r="294" spans="1:48" s="73" customFormat="1" ht="12" customHeight="1" x14ac:dyDescent="0.2">
      <c r="A294" s="10" t="s">
        <v>35</v>
      </c>
      <c r="B294" s="14" t="s">
        <v>36</v>
      </c>
      <c r="C294" s="14" t="s">
        <v>592</v>
      </c>
      <c r="D294" s="14" t="s">
        <v>704</v>
      </c>
      <c r="E294" s="58">
        <v>47425016</v>
      </c>
      <c r="F294" s="15" t="s">
        <v>705</v>
      </c>
      <c r="G294" s="15" t="s">
        <v>40</v>
      </c>
      <c r="H294" s="16">
        <v>100017252</v>
      </c>
      <c r="I294" s="62">
        <v>710259743</v>
      </c>
      <c r="J294" s="13">
        <v>710259743</v>
      </c>
      <c r="K294" s="15" t="s">
        <v>706</v>
      </c>
      <c r="L294" s="12" t="s">
        <v>35</v>
      </c>
      <c r="M294" s="15" t="s">
        <v>42</v>
      </c>
      <c r="N294" s="49">
        <v>90301</v>
      </c>
      <c r="O294" s="15" t="s">
        <v>56</v>
      </c>
      <c r="P294" s="15" t="s">
        <v>707</v>
      </c>
      <c r="Q294" s="48">
        <v>508217</v>
      </c>
      <c r="R294" s="11" t="s">
        <v>45</v>
      </c>
      <c r="S294" s="120">
        <v>3933</v>
      </c>
      <c r="T294" s="85">
        <v>107.03</v>
      </c>
      <c r="U294" s="86">
        <v>7</v>
      </c>
      <c r="V294" s="123">
        <v>46.825625000000002</v>
      </c>
      <c r="W294" s="85">
        <f t="shared" si="70"/>
        <v>2622</v>
      </c>
      <c r="X294" s="86">
        <v>0</v>
      </c>
      <c r="Y294" s="85">
        <v>16.054500000000001</v>
      </c>
      <c r="Z294" s="86">
        <f t="shared" si="71"/>
        <v>0</v>
      </c>
      <c r="AA294" s="86">
        <f t="shared" si="58"/>
        <v>2622</v>
      </c>
      <c r="AB294" s="85">
        <v>122.77</v>
      </c>
      <c r="AC294" s="85">
        <v>12</v>
      </c>
      <c r="AD294" s="124">
        <f t="shared" si="59"/>
        <v>73.661999999999992</v>
      </c>
      <c r="AE294" s="86">
        <f t="shared" si="60"/>
        <v>3536</v>
      </c>
      <c r="AF294" s="85">
        <v>0</v>
      </c>
      <c r="AG294" s="85">
        <v>36.831000000000003</v>
      </c>
      <c r="AH294" s="85">
        <f t="shared" si="61"/>
        <v>0</v>
      </c>
      <c r="AI294" s="86">
        <f t="shared" si="62"/>
        <v>6158</v>
      </c>
      <c r="AJ294" s="86">
        <f t="shared" si="63"/>
        <v>2225</v>
      </c>
      <c r="AK294" s="122"/>
      <c r="AL294" s="85">
        <v>122.77</v>
      </c>
      <c r="AM294" s="85">
        <v>12</v>
      </c>
      <c r="AN294" s="124">
        <f t="shared" si="64"/>
        <v>73.661999999999992</v>
      </c>
      <c r="AO294" s="86">
        <f t="shared" si="65"/>
        <v>3536</v>
      </c>
      <c r="AP294" s="85">
        <v>0</v>
      </c>
      <c r="AQ294" s="85">
        <v>36.831000000000003</v>
      </c>
      <c r="AR294" s="85">
        <f t="shared" si="66"/>
        <v>0</v>
      </c>
      <c r="AS294" s="86">
        <f t="shared" si="67"/>
        <v>6158</v>
      </c>
      <c r="AT294" s="120">
        <f t="shared" si="68"/>
        <v>0</v>
      </c>
      <c r="AU294" s="86">
        <v>6158</v>
      </c>
      <c r="AV294" s="120">
        <f t="shared" si="69"/>
        <v>0</v>
      </c>
    </row>
    <row r="295" spans="1:48" s="73" customFormat="1" ht="12" customHeight="1" x14ac:dyDescent="0.2">
      <c r="A295" s="10" t="s">
        <v>35</v>
      </c>
      <c r="B295" s="14" t="s">
        <v>36</v>
      </c>
      <c r="C295" s="14" t="s">
        <v>592</v>
      </c>
      <c r="D295" s="14" t="s">
        <v>10142</v>
      </c>
      <c r="E295" s="29">
        <v>42177120</v>
      </c>
      <c r="F295" s="10" t="s">
        <v>10143</v>
      </c>
      <c r="G295" s="15" t="s">
        <v>40</v>
      </c>
      <c r="H295" s="13">
        <v>100019322</v>
      </c>
      <c r="I295" s="31">
        <v>710279949</v>
      </c>
      <c r="J295" s="31">
        <v>710279949</v>
      </c>
      <c r="K295" s="14" t="s">
        <v>603</v>
      </c>
      <c r="L295" s="12" t="s">
        <v>35</v>
      </c>
      <c r="M295" s="15" t="s">
        <v>241</v>
      </c>
      <c r="N295" s="53" t="s">
        <v>805</v>
      </c>
      <c r="O295" s="15" t="s">
        <v>241</v>
      </c>
      <c r="P295" s="15" t="s">
        <v>10144</v>
      </c>
      <c r="Q295" s="48" t="s">
        <v>10618</v>
      </c>
      <c r="R295" s="11" t="s">
        <v>45</v>
      </c>
      <c r="S295" s="120">
        <v>562</v>
      </c>
      <c r="T295" s="85">
        <v>107.03</v>
      </c>
      <c r="U295" s="86">
        <v>1</v>
      </c>
      <c r="V295" s="123">
        <v>46.825625000000002</v>
      </c>
      <c r="W295" s="85">
        <f t="shared" ref="W295:W326" si="85">+ROUND(U295*V295*8,0)</f>
        <v>375</v>
      </c>
      <c r="X295" s="86">
        <v>0</v>
      </c>
      <c r="Y295" s="85">
        <v>16.054500000000001</v>
      </c>
      <c r="Z295" s="86">
        <f t="shared" ref="Z295:Z326" si="86">ROUND(X295*Y295*8,0)</f>
        <v>0</v>
      </c>
      <c r="AA295" s="86">
        <f t="shared" si="58"/>
        <v>375</v>
      </c>
      <c r="AB295" s="85">
        <v>122.77</v>
      </c>
      <c r="AC295" s="85">
        <v>6</v>
      </c>
      <c r="AD295" s="124">
        <f t="shared" si="59"/>
        <v>73.661999999999992</v>
      </c>
      <c r="AE295" s="86">
        <f t="shared" si="60"/>
        <v>1768</v>
      </c>
      <c r="AF295" s="85">
        <v>0</v>
      </c>
      <c r="AG295" s="85">
        <v>36.831000000000003</v>
      </c>
      <c r="AH295" s="85">
        <f t="shared" si="61"/>
        <v>0</v>
      </c>
      <c r="AI295" s="86">
        <f t="shared" si="62"/>
        <v>2143</v>
      </c>
      <c r="AJ295" s="86">
        <f t="shared" si="63"/>
        <v>1581</v>
      </c>
      <c r="AK295" s="122"/>
      <c r="AL295" s="85">
        <v>122.77</v>
      </c>
      <c r="AM295" s="85">
        <v>6</v>
      </c>
      <c r="AN295" s="124">
        <f t="shared" si="64"/>
        <v>73.661999999999992</v>
      </c>
      <c r="AO295" s="86">
        <f t="shared" si="65"/>
        <v>1768</v>
      </c>
      <c r="AP295" s="85">
        <v>0</v>
      </c>
      <c r="AQ295" s="85">
        <v>36.831000000000003</v>
      </c>
      <c r="AR295" s="85">
        <f t="shared" si="66"/>
        <v>0</v>
      </c>
      <c r="AS295" s="86">
        <f t="shared" si="67"/>
        <v>2143</v>
      </c>
      <c r="AT295" s="120">
        <f t="shared" si="68"/>
        <v>0</v>
      </c>
      <c r="AU295" s="86">
        <v>2143</v>
      </c>
      <c r="AV295" s="120">
        <f t="shared" si="69"/>
        <v>0</v>
      </c>
    </row>
    <row r="296" spans="1:48" s="73" customFormat="1" ht="12" customHeight="1" x14ac:dyDescent="0.2">
      <c r="A296" s="10" t="s">
        <v>35</v>
      </c>
      <c r="B296" s="14" t="s">
        <v>36</v>
      </c>
      <c r="C296" s="14" t="s">
        <v>592</v>
      </c>
      <c r="D296" s="14" t="s">
        <v>677</v>
      </c>
      <c r="E296" s="58">
        <v>30846510</v>
      </c>
      <c r="F296" s="15" t="s">
        <v>678</v>
      </c>
      <c r="G296" s="15" t="s">
        <v>40</v>
      </c>
      <c r="H296" s="16">
        <v>100018933</v>
      </c>
      <c r="I296" s="62">
        <v>710276605</v>
      </c>
      <c r="J296" s="13">
        <v>53200268</v>
      </c>
      <c r="K296" s="15" t="s">
        <v>679</v>
      </c>
      <c r="L296" s="12" t="s">
        <v>35</v>
      </c>
      <c r="M296" s="15" t="s">
        <v>474</v>
      </c>
      <c r="N296" s="49">
        <v>85101</v>
      </c>
      <c r="O296" s="15" t="s">
        <v>483</v>
      </c>
      <c r="P296" s="15" t="s">
        <v>680</v>
      </c>
      <c r="Q296" s="48">
        <v>529460</v>
      </c>
      <c r="R296" s="11" t="s">
        <v>45</v>
      </c>
      <c r="S296" s="120">
        <v>8429</v>
      </c>
      <c r="T296" s="85">
        <v>107.03</v>
      </c>
      <c r="U296" s="86">
        <v>15</v>
      </c>
      <c r="V296" s="123">
        <v>46.825625000000002</v>
      </c>
      <c r="W296" s="85">
        <f t="shared" si="85"/>
        <v>5619</v>
      </c>
      <c r="X296" s="86">
        <v>0</v>
      </c>
      <c r="Y296" s="85">
        <v>16.054500000000001</v>
      </c>
      <c r="Z296" s="86">
        <f t="shared" si="86"/>
        <v>0</v>
      </c>
      <c r="AA296" s="86">
        <f t="shared" si="58"/>
        <v>5619</v>
      </c>
      <c r="AB296" s="85">
        <v>122.77</v>
      </c>
      <c r="AC296" s="85">
        <v>18</v>
      </c>
      <c r="AD296" s="124">
        <f t="shared" si="59"/>
        <v>73.661999999999992</v>
      </c>
      <c r="AE296" s="86">
        <f t="shared" si="60"/>
        <v>5304</v>
      </c>
      <c r="AF296" s="85">
        <v>0</v>
      </c>
      <c r="AG296" s="85">
        <v>36.831000000000003</v>
      </c>
      <c r="AH296" s="85">
        <f t="shared" si="61"/>
        <v>0</v>
      </c>
      <c r="AI296" s="86">
        <f t="shared" si="62"/>
        <v>10923</v>
      </c>
      <c r="AJ296" s="86">
        <f t="shared" si="63"/>
        <v>2494</v>
      </c>
      <c r="AK296" s="122"/>
      <c r="AL296" s="85">
        <v>122.77</v>
      </c>
      <c r="AM296" s="85">
        <v>18</v>
      </c>
      <c r="AN296" s="124">
        <f t="shared" si="64"/>
        <v>73.661999999999992</v>
      </c>
      <c r="AO296" s="86">
        <f t="shared" si="65"/>
        <v>5304</v>
      </c>
      <c r="AP296" s="85">
        <v>0</v>
      </c>
      <c r="AQ296" s="85">
        <v>36.831000000000003</v>
      </c>
      <c r="AR296" s="85">
        <f t="shared" si="66"/>
        <v>0</v>
      </c>
      <c r="AS296" s="86">
        <f t="shared" si="67"/>
        <v>10923</v>
      </c>
      <c r="AT296" s="120">
        <f t="shared" si="68"/>
        <v>0</v>
      </c>
      <c r="AU296" s="86">
        <v>10923</v>
      </c>
      <c r="AV296" s="120">
        <f t="shared" si="69"/>
        <v>0</v>
      </c>
    </row>
    <row r="297" spans="1:48" s="73" customFormat="1" ht="12" customHeight="1" x14ac:dyDescent="0.2">
      <c r="A297" s="10" t="s">
        <v>35</v>
      </c>
      <c r="B297" s="14" t="s">
        <v>36</v>
      </c>
      <c r="C297" s="14" t="s">
        <v>592</v>
      </c>
      <c r="D297" s="14" t="s">
        <v>635</v>
      </c>
      <c r="E297" s="58">
        <v>42132177</v>
      </c>
      <c r="F297" s="15" t="s">
        <v>636</v>
      </c>
      <c r="G297" s="15" t="s">
        <v>40</v>
      </c>
      <c r="H297" s="16">
        <v>100001360</v>
      </c>
      <c r="I297" s="62">
        <v>710226080</v>
      </c>
      <c r="J297" s="13">
        <v>42132177</v>
      </c>
      <c r="K297" s="15" t="s">
        <v>637</v>
      </c>
      <c r="L297" s="12" t="s">
        <v>35</v>
      </c>
      <c r="M297" s="15" t="s">
        <v>42</v>
      </c>
      <c r="N297" s="49">
        <v>92523</v>
      </c>
      <c r="O297" s="15" t="s">
        <v>49</v>
      </c>
      <c r="P297" s="15" t="s">
        <v>638</v>
      </c>
      <c r="Q297" s="48">
        <v>503797</v>
      </c>
      <c r="R297" s="11" t="s">
        <v>45</v>
      </c>
      <c r="S297" s="120">
        <v>3933</v>
      </c>
      <c r="T297" s="85">
        <v>107.03</v>
      </c>
      <c r="U297" s="86">
        <v>7</v>
      </c>
      <c r="V297" s="123">
        <v>46.825625000000002</v>
      </c>
      <c r="W297" s="85">
        <f t="shared" si="85"/>
        <v>2622</v>
      </c>
      <c r="X297" s="86">
        <v>0</v>
      </c>
      <c r="Y297" s="85">
        <v>16.054500000000001</v>
      </c>
      <c r="Z297" s="86">
        <f t="shared" si="86"/>
        <v>0</v>
      </c>
      <c r="AA297" s="86">
        <f t="shared" si="58"/>
        <v>2622</v>
      </c>
      <c r="AB297" s="85">
        <v>122.77</v>
      </c>
      <c r="AC297" s="85">
        <v>7</v>
      </c>
      <c r="AD297" s="124">
        <f t="shared" si="59"/>
        <v>73.661999999999992</v>
      </c>
      <c r="AE297" s="86">
        <f t="shared" si="60"/>
        <v>2063</v>
      </c>
      <c r="AF297" s="85">
        <v>0</v>
      </c>
      <c r="AG297" s="85">
        <v>36.831000000000003</v>
      </c>
      <c r="AH297" s="85">
        <f t="shared" si="61"/>
        <v>0</v>
      </c>
      <c r="AI297" s="86">
        <f t="shared" si="62"/>
        <v>4685</v>
      </c>
      <c r="AJ297" s="86">
        <f t="shared" si="63"/>
        <v>752</v>
      </c>
      <c r="AK297" s="122"/>
      <c r="AL297" s="85">
        <v>122.77</v>
      </c>
      <c r="AM297" s="85">
        <v>7</v>
      </c>
      <c r="AN297" s="124">
        <f t="shared" si="64"/>
        <v>73.661999999999992</v>
      </c>
      <c r="AO297" s="86">
        <f t="shared" si="65"/>
        <v>2063</v>
      </c>
      <c r="AP297" s="85">
        <v>0</v>
      </c>
      <c r="AQ297" s="85">
        <v>36.831000000000003</v>
      </c>
      <c r="AR297" s="85">
        <f t="shared" si="66"/>
        <v>0</v>
      </c>
      <c r="AS297" s="86">
        <f t="shared" si="67"/>
        <v>4685</v>
      </c>
      <c r="AT297" s="120">
        <f t="shared" si="68"/>
        <v>0</v>
      </c>
      <c r="AU297" s="86">
        <v>4685</v>
      </c>
      <c r="AV297" s="120">
        <f t="shared" si="69"/>
        <v>0</v>
      </c>
    </row>
    <row r="298" spans="1:48" s="73" customFormat="1" ht="12" customHeight="1" x14ac:dyDescent="0.2">
      <c r="A298" s="10" t="s">
        <v>35</v>
      </c>
      <c r="B298" s="52" t="s">
        <v>36</v>
      </c>
      <c r="C298" s="52" t="s">
        <v>592</v>
      </c>
      <c r="D298" s="52" t="s">
        <v>10489</v>
      </c>
      <c r="E298" s="67">
        <v>51773392</v>
      </c>
      <c r="F298" s="52" t="s">
        <v>10490</v>
      </c>
      <c r="G298" s="52" t="s">
        <v>40</v>
      </c>
      <c r="H298" s="69">
        <v>100019784</v>
      </c>
      <c r="I298" s="70">
        <v>200004112</v>
      </c>
      <c r="J298" s="68">
        <v>51773392</v>
      </c>
      <c r="K298" s="52" t="s">
        <v>10466</v>
      </c>
      <c r="L298" s="12" t="s">
        <v>35</v>
      </c>
      <c r="M298" s="52" t="s">
        <v>56</v>
      </c>
      <c r="N298" s="71">
        <v>90301</v>
      </c>
      <c r="O298" s="52" t="s">
        <v>56</v>
      </c>
      <c r="P298" s="52" t="s">
        <v>10444</v>
      </c>
      <c r="Q298" s="72">
        <v>508217</v>
      </c>
      <c r="R298" s="11" t="s">
        <v>45</v>
      </c>
      <c r="S298" s="120">
        <v>562</v>
      </c>
      <c r="T298" s="85">
        <v>107.03</v>
      </c>
      <c r="U298" s="86">
        <v>1</v>
      </c>
      <c r="V298" s="123">
        <v>46.825625000000002</v>
      </c>
      <c r="W298" s="85">
        <f t="shared" si="85"/>
        <v>375</v>
      </c>
      <c r="X298" s="86">
        <v>0</v>
      </c>
      <c r="Y298" s="85">
        <v>16.054500000000001</v>
      </c>
      <c r="Z298" s="86">
        <f t="shared" si="86"/>
        <v>0</v>
      </c>
      <c r="AA298" s="86">
        <f t="shared" si="58"/>
        <v>375</v>
      </c>
      <c r="AB298" s="85">
        <v>122.77</v>
      </c>
      <c r="AC298" s="85">
        <v>12</v>
      </c>
      <c r="AD298" s="124">
        <f t="shared" si="59"/>
        <v>73.661999999999992</v>
      </c>
      <c r="AE298" s="86">
        <f t="shared" si="60"/>
        <v>3536</v>
      </c>
      <c r="AF298" s="85">
        <v>0</v>
      </c>
      <c r="AG298" s="85">
        <v>36.831000000000003</v>
      </c>
      <c r="AH298" s="85">
        <f t="shared" si="61"/>
        <v>0</v>
      </c>
      <c r="AI298" s="86">
        <f t="shared" si="62"/>
        <v>3911</v>
      </c>
      <c r="AJ298" s="86">
        <f t="shared" si="63"/>
        <v>3349</v>
      </c>
      <c r="AK298" s="122"/>
      <c r="AL298" s="85">
        <v>122.77</v>
      </c>
      <c r="AM298" s="85">
        <v>12</v>
      </c>
      <c r="AN298" s="124">
        <f t="shared" si="64"/>
        <v>73.661999999999992</v>
      </c>
      <c r="AO298" s="86">
        <f t="shared" si="65"/>
        <v>3536</v>
      </c>
      <c r="AP298" s="85">
        <v>0</v>
      </c>
      <c r="AQ298" s="85">
        <v>36.831000000000003</v>
      </c>
      <c r="AR298" s="85">
        <f t="shared" si="66"/>
        <v>0</v>
      </c>
      <c r="AS298" s="86">
        <f t="shared" si="67"/>
        <v>3911</v>
      </c>
      <c r="AT298" s="120">
        <f t="shared" si="68"/>
        <v>0</v>
      </c>
      <c r="AU298" s="86">
        <v>3911</v>
      </c>
      <c r="AV298" s="120">
        <f t="shared" si="69"/>
        <v>0</v>
      </c>
    </row>
    <row r="299" spans="1:48" s="73" customFormat="1" ht="12" customHeight="1" x14ac:dyDescent="0.2">
      <c r="A299" s="10" t="s">
        <v>35</v>
      </c>
      <c r="B299" s="14" t="s">
        <v>36</v>
      </c>
      <c r="C299" s="14" t="s">
        <v>592</v>
      </c>
      <c r="D299" s="14" t="s">
        <v>620</v>
      </c>
      <c r="E299" s="58">
        <v>36661295</v>
      </c>
      <c r="F299" s="15" t="s">
        <v>621</v>
      </c>
      <c r="G299" s="15" t="s">
        <v>40</v>
      </c>
      <c r="H299" s="16">
        <v>100000473</v>
      </c>
      <c r="I299" s="62">
        <v>710217439</v>
      </c>
      <c r="J299" s="13">
        <v>36661295</v>
      </c>
      <c r="K299" s="15" t="s">
        <v>622</v>
      </c>
      <c r="L299" s="12" t="s">
        <v>35</v>
      </c>
      <c r="M299" s="15" t="s">
        <v>396</v>
      </c>
      <c r="N299" s="49">
        <v>83103</v>
      </c>
      <c r="O299" s="15" t="s">
        <v>397</v>
      </c>
      <c r="P299" s="15" t="s">
        <v>623</v>
      </c>
      <c r="Q299" s="48">
        <v>529346</v>
      </c>
      <c r="R299" s="11" t="s">
        <v>45</v>
      </c>
      <c r="S299" s="120">
        <v>5619</v>
      </c>
      <c r="T299" s="85">
        <v>107.03</v>
      </c>
      <c r="U299" s="86">
        <v>10</v>
      </c>
      <c r="V299" s="123">
        <v>46.825625000000002</v>
      </c>
      <c r="W299" s="85">
        <f t="shared" si="85"/>
        <v>3746</v>
      </c>
      <c r="X299" s="86">
        <v>0</v>
      </c>
      <c r="Y299" s="85">
        <v>16.054500000000001</v>
      </c>
      <c r="Z299" s="86">
        <f t="shared" si="86"/>
        <v>0</v>
      </c>
      <c r="AA299" s="86">
        <f t="shared" si="58"/>
        <v>3746</v>
      </c>
      <c r="AB299" s="85">
        <v>122.77</v>
      </c>
      <c r="AC299" s="85">
        <v>10</v>
      </c>
      <c r="AD299" s="124">
        <f t="shared" si="59"/>
        <v>73.661999999999992</v>
      </c>
      <c r="AE299" s="86">
        <f t="shared" si="60"/>
        <v>2946</v>
      </c>
      <c r="AF299" s="85">
        <v>0</v>
      </c>
      <c r="AG299" s="85">
        <v>36.831000000000003</v>
      </c>
      <c r="AH299" s="85">
        <f t="shared" si="61"/>
        <v>0</v>
      </c>
      <c r="AI299" s="86">
        <f t="shared" si="62"/>
        <v>6692</v>
      </c>
      <c r="AJ299" s="86">
        <f t="shared" si="63"/>
        <v>1073</v>
      </c>
      <c r="AK299" s="122"/>
      <c r="AL299" s="85">
        <v>122.77</v>
      </c>
      <c r="AM299" s="85">
        <v>10</v>
      </c>
      <c r="AN299" s="124">
        <f t="shared" si="64"/>
        <v>73.661999999999992</v>
      </c>
      <c r="AO299" s="86">
        <f t="shared" si="65"/>
        <v>2946</v>
      </c>
      <c r="AP299" s="85">
        <v>0</v>
      </c>
      <c r="AQ299" s="85">
        <v>36.831000000000003</v>
      </c>
      <c r="AR299" s="85">
        <f t="shared" si="66"/>
        <v>0</v>
      </c>
      <c r="AS299" s="86">
        <f t="shared" si="67"/>
        <v>6692</v>
      </c>
      <c r="AT299" s="120">
        <f t="shared" si="68"/>
        <v>0</v>
      </c>
      <c r="AU299" s="86">
        <v>6692</v>
      </c>
      <c r="AV299" s="120">
        <f t="shared" si="69"/>
        <v>0</v>
      </c>
    </row>
    <row r="300" spans="1:48" s="73" customFormat="1" ht="12" customHeight="1" x14ac:dyDescent="0.2">
      <c r="A300" s="10" t="s">
        <v>35</v>
      </c>
      <c r="B300" s="14" t="s">
        <v>36</v>
      </c>
      <c r="C300" s="14" t="s">
        <v>592</v>
      </c>
      <c r="D300" s="14" t="s">
        <v>749</v>
      </c>
      <c r="E300" s="29">
        <v>42142814</v>
      </c>
      <c r="F300" s="15" t="s">
        <v>750</v>
      </c>
      <c r="G300" s="15" t="s">
        <v>40</v>
      </c>
      <c r="H300" s="16">
        <v>100018945</v>
      </c>
      <c r="I300" s="13">
        <v>710276710</v>
      </c>
      <c r="J300" s="13">
        <v>710276710</v>
      </c>
      <c r="K300" s="15" t="s">
        <v>751</v>
      </c>
      <c r="L300" s="12" t="s">
        <v>35</v>
      </c>
      <c r="M300" s="15" t="s">
        <v>367</v>
      </c>
      <c r="N300" s="49">
        <v>82109</v>
      </c>
      <c r="O300" s="15" t="s">
        <v>372</v>
      </c>
      <c r="P300" s="15" t="s">
        <v>752</v>
      </c>
      <c r="Q300" s="48" t="s">
        <v>10604</v>
      </c>
      <c r="R300" s="11" t="s">
        <v>45</v>
      </c>
      <c r="S300" s="120">
        <v>3371</v>
      </c>
      <c r="T300" s="85">
        <v>107.03</v>
      </c>
      <c r="U300" s="86">
        <v>6</v>
      </c>
      <c r="V300" s="123">
        <v>46.825625000000002</v>
      </c>
      <c r="W300" s="85">
        <f t="shared" si="85"/>
        <v>2248</v>
      </c>
      <c r="X300" s="86">
        <v>0</v>
      </c>
      <c r="Y300" s="85">
        <v>16.054500000000001</v>
      </c>
      <c r="Z300" s="86">
        <f t="shared" si="86"/>
        <v>0</v>
      </c>
      <c r="AA300" s="86">
        <f t="shared" si="58"/>
        <v>2248</v>
      </c>
      <c r="AB300" s="85">
        <v>122.77</v>
      </c>
      <c r="AC300" s="85">
        <v>8</v>
      </c>
      <c r="AD300" s="124">
        <f t="shared" si="59"/>
        <v>73.661999999999992</v>
      </c>
      <c r="AE300" s="86">
        <f t="shared" si="60"/>
        <v>2357</v>
      </c>
      <c r="AF300" s="85">
        <v>0</v>
      </c>
      <c r="AG300" s="85">
        <v>36.831000000000003</v>
      </c>
      <c r="AH300" s="85">
        <f t="shared" si="61"/>
        <v>0</v>
      </c>
      <c r="AI300" s="86">
        <f t="shared" si="62"/>
        <v>4605</v>
      </c>
      <c r="AJ300" s="86">
        <f t="shared" si="63"/>
        <v>1234</v>
      </c>
      <c r="AK300" s="122"/>
      <c r="AL300" s="85">
        <v>122.77</v>
      </c>
      <c r="AM300" s="85">
        <v>8</v>
      </c>
      <c r="AN300" s="124">
        <f t="shared" si="64"/>
        <v>73.661999999999992</v>
      </c>
      <c r="AO300" s="86">
        <f t="shared" si="65"/>
        <v>2357</v>
      </c>
      <c r="AP300" s="85">
        <v>0</v>
      </c>
      <c r="AQ300" s="85">
        <v>36.831000000000003</v>
      </c>
      <c r="AR300" s="85">
        <f t="shared" si="66"/>
        <v>0</v>
      </c>
      <c r="AS300" s="86">
        <f t="shared" si="67"/>
        <v>4605</v>
      </c>
      <c r="AT300" s="120">
        <f t="shared" si="68"/>
        <v>0</v>
      </c>
      <c r="AU300" s="86">
        <v>4605</v>
      </c>
      <c r="AV300" s="120">
        <f t="shared" si="69"/>
        <v>0</v>
      </c>
    </row>
    <row r="301" spans="1:48" s="73" customFormat="1" ht="12" customHeight="1" x14ac:dyDescent="0.2">
      <c r="A301" s="10" t="s">
        <v>35</v>
      </c>
      <c r="B301" s="14" t="s">
        <v>36</v>
      </c>
      <c r="C301" s="14" t="s">
        <v>592</v>
      </c>
      <c r="D301" s="14" t="s">
        <v>665</v>
      </c>
      <c r="E301" s="58">
        <v>44284675</v>
      </c>
      <c r="F301" s="15" t="s">
        <v>666</v>
      </c>
      <c r="G301" s="15" t="s">
        <v>40</v>
      </c>
      <c r="H301" s="16">
        <v>100017043</v>
      </c>
      <c r="I301" s="62">
        <v>710257236</v>
      </c>
      <c r="J301" s="13">
        <v>44284675</v>
      </c>
      <c r="K301" s="15" t="s">
        <v>603</v>
      </c>
      <c r="L301" s="12" t="s">
        <v>35</v>
      </c>
      <c r="M301" s="15" t="s">
        <v>361</v>
      </c>
      <c r="N301" s="49">
        <v>82105</v>
      </c>
      <c r="O301" s="15" t="s">
        <v>372</v>
      </c>
      <c r="P301" s="15" t="s">
        <v>669</v>
      </c>
      <c r="Q301" s="48">
        <v>529320</v>
      </c>
      <c r="R301" s="11" t="s">
        <v>45</v>
      </c>
      <c r="S301" s="120">
        <v>6743</v>
      </c>
      <c r="T301" s="85">
        <v>107.03</v>
      </c>
      <c r="U301" s="86">
        <v>12</v>
      </c>
      <c r="V301" s="123">
        <v>46.825625000000002</v>
      </c>
      <c r="W301" s="85">
        <f t="shared" si="85"/>
        <v>4495</v>
      </c>
      <c r="X301" s="86">
        <v>0</v>
      </c>
      <c r="Y301" s="85">
        <v>16.054500000000001</v>
      </c>
      <c r="Z301" s="86">
        <f t="shared" si="86"/>
        <v>0</v>
      </c>
      <c r="AA301" s="86">
        <f t="shared" si="58"/>
        <v>4495</v>
      </c>
      <c r="AB301" s="85">
        <v>122.77</v>
      </c>
      <c r="AC301" s="85">
        <v>11</v>
      </c>
      <c r="AD301" s="124">
        <f t="shared" si="59"/>
        <v>73.661999999999992</v>
      </c>
      <c r="AE301" s="86">
        <f t="shared" si="60"/>
        <v>3241</v>
      </c>
      <c r="AF301" s="85">
        <v>0</v>
      </c>
      <c r="AG301" s="85">
        <v>36.831000000000003</v>
      </c>
      <c r="AH301" s="85">
        <f t="shared" si="61"/>
        <v>0</v>
      </c>
      <c r="AI301" s="86">
        <f t="shared" si="62"/>
        <v>7736</v>
      </c>
      <c r="AJ301" s="86">
        <f t="shared" si="63"/>
        <v>993</v>
      </c>
      <c r="AK301" s="122"/>
      <c r="AL301" s="85">
        <v>122.77</v>
      </c>
      <c r="AM301" s="85">
        <v>11</v>
      </c>
      <c r="AN301" s="124">
        <f t="shared" si="64"/>
        <v>73.661999999999992</v>
      </c>
      <c r="AO301" s="86">
        <f t="shared" si="65"/>
        <v>3241</v>
      </c>
      <c r="AP301" s="85">
        <v>0</v>
      </c>
      <c r="AQ301" s="85">
        <v>36.831000000000003</v>
      </c>
      <c r="AR301" s="85">
        <f t="shared" si="66"/>
        <v>0</v>
      </c>
      <c r="AS301" s="86">
        <f t="shared" si="67"/>
        <v>7736</v>
      </c>
      <c r="AT301" s="120">
        <f t="shared" si="68"/>
        <v>0</v>
      </c>
      <c r="AU301" s="86">
        <v>7736</v>
      </c>
      <c r="AV301" s="120">
        <f t="shared" si="69"/>
        <v>0</v>
      </c>
    </row>
    <row r="302" spans="1:48" s="73" customFormat="1" ht="12" customHeight="1" x14ac:dyDescent="0.2">
      <c r="A302" s="10" t="s">
        <v>35</v>
      </c>
      <c r="B302" s="52" t="s">
        <v>36</v>
      </c>
      <c r="C302" s="52" t="s">
        <v>592</v>
      </c>
      <c r="D302" s="52" t="s">
        <v>10505</v>
      </c>
      <c r="E302" s="67">
        <v>50685465</v>
      </c>
      <c r="F302" s="52" t="s">
        <v>10506</v>
      </c>
      <c r="G302" s="52" t="s">
        <v>40</v>
      </c>
      <c r="H302" s="69">
        <v>100019635</v>
      </c>
      <c r="I302" s="70">
        <v>200004039</v>
      </c>
      <c r="J302" s="68">
        <v>50685465</v>
      </c>
      <c r="K302" s="52" t="s">
        <v>10471</v>
      </c>
      <c r="L302" s="12" t="s">
        <v>35</v>
      </c>
      <c r="M302" s="52" t="s">
        <v>446</v>
      </c>
      <c r="N302" s="71">
        <v>84104</v>
      </c>
      <c r="O302" s="52" t="s">
        <v>450</v>
      </c>
      <c r="P302" s="52" t="s">
        <v>798</v>
      </c>
      <c r="Q302" s="72">
        <v>529397</v>
      </c>
      <c r="R302" s="11" t="s">
        <v>86</v>
      </c>
      <c r="S302" s="120">
        <v>10676</v>
      </c>
      <c r="T302" s="85">
        <v>107.03</v>
      </c>
      <c r="U302" s="86">
        <v>19</v>
      </c>
      <c r="V302" s="123">
        <v>46.825625000000002</v>
      </c>
      <c r="W302" s="85">
        <f t="shared" si="85"/>
        <v>7117</v>
      </c>
      <c r="X302" s="86">
        <v>0</v>
      </c>
      <c r="Y302" s="85">
        <v>16.054500000000001</v>
      </c>
      <c r="Z302" s="86">
        <f t="shared" si="86"/>
        <v>0</v>
      </c>
      <c r="AA302" s="86">
        <f t="shared" si="58"/>
        <v>7117</v>
      </c>
      <c r="AB302" s="85">
        <v>122.77</v>
      </c>
      <c r="AC302" s="85">
        <v>22</v>
      </c>
      <c r="AD302" s="124">
        <f t="shared" si="59"/>
        <v>73.661999999999992</v>
      </c>
      <c r="AE302" s="86">
        <f t="shared" si="60"/>
        <v>6482</v>
      </c>
      <c r="AF302" s="85">
        <v>0</v>
      </c>
      <c r="AG302" s="85">
        <v>36.831000000000003</v>
      </c>
      <c r="AH302" s="85">
        <f t="shared" si="61"/>
        <v>0</v>
      </c>
      <c r="AI302" s="86">
        <f t="shared" si="62"/>
        <v>13599</v>
      </c>
      <c r="AJ302" s="86">
        <f t="shared" si="63"/>
        <v>2923</v>
      </c>
      <c r="AK302" s="122"/>
      <c r="AL302" s="85">
        <v>122.77</v>
      </c>
      <c r="AM302" s="85">
        <v>22</v>
      </c>
      <c r="AN302" s="124">
        <f t="shared" si="64"/>
        <v>73.661999999999992</v>
      </c>
      <c r="AO302" s="86">
        <f t="shared" si="65"/>
        <v>6482</v>
      </c>
      <c r="AP302" s="85">
        <v>0</v>
      </c>
      <c r="AQ302" s="85">
        <v>36.831000000000003</v>
      </c>
      <c r="AR302" s="85">
        <f t="shared" si="66"/>
        <v>0</v>
      </c>
      <c r="AS302" s="86">
        <f t="shared" si="67"/>
        <v>13599</v>
      </c>
      <c r="AT302" s="120">
        <f t="shared" si="68"/>
        <v>0</v>
      </c>
      <c r="AU302" s="86">
        <v>13599</v>
      </c>
      <c r="AV302" s="120">
        <f t="shared" si="69"/>
        <v>0</v>
      </c>
    </row>
    <row r="303" spans="1:48" s="73" customFormat="1" ht="12" customHeight="1" x14ac:dyDescent="0.2">
      <c r="A303" s="10" t="s">
        <v>35</v>
      </c>
      <c r="B303" s="14" t="s">
        <v>36</v>
      </c>
      <c r="C303" s="14" t="s">
        <v>592</v>
      </c>
      <c r="D303" s="14" t="s">
        <v>742</v>
      </c>
      <c r="E303" s="29">
        <v>42364141</v>
      </c>
      <c r="F303" s="15" t="s">
        <v>743</v>
      </c>
      <c r="G303" s="15" t="s">
        <v>40</v>
      </c>
      <c r="H303" s="13">
        <v>100019317</v>
      </c>
      <c r="I303" s="31">
        <v>710279892</v>
      </c>
      <c r="J303" s="31">
        <v>710279892</v>
      </c>
      <c r="K303" s="14" t="s">
        <v>603</v>
      </c>
      <c r="L303" s="12" t="s">
        <v>35</v>
      </c>
      <c r="M303" s="15" t="s">
        <v>241</v>
      </c>
      <c r="N303" s="53" t="s">
        <v>805</v>
      </c>
      <c r="O303" s="15" t="s">
        <v>241</v>
      </c>
      <c r="P303" s="15" t="s">
        <v>10135</v>
      </c>
      <c r="Q303" s="48" t="s">
        <v>10618</v>
      </c>
      <c r="R303" s="11" t="s">
        <v>45</v>
      </c>
      <c r="S303" s="120">
        <v>3564</v>
      </c>
      <c r="T303" s="85">
        <v>107.03</v>
      </c>
      <c r="U303" s="86">
        <v>6</v>
      </c>
      <c r="V303" s="123">
        <v>46.825625000000002</v>
      </c>
      <c r="W303" s="85">
        <f t="shared" si="85"/>
        <v>2248</v>
      </c>
      <c r="X303" s="86">
        <v>1</v>
      </c>
      <c r="Y303" s="85">
        <v>16.054500000000001</v>
      </c>
      <c r="Z303" s="86">
        <f t="shared" si="86"/>
        <v>128</v>
      </c>
      <c r="AA303" s="86">
        <f t="shared" si="58"/>
        <v>2376</v>
      </c>
      <c r="AB303" s="85">
        <v>122.77</v>
      </c>
      <c r="AC303" s="85">
        <v>3</v>
      </c>
      <c r="AD303" s="124">
        <f t="shared" si="59"/>
        <v>73.661999999999992</v>
      </c>
      <c r="AE303" s="86">
        <f t="shared" si="60"/>
        <v>884</v>
      </c>
      <c r="AF303" s="85">
        <v>1</v>
      </c>
      <c r="AG303" s="85">
        <v>36.831000000000003</v>
      </c>
      <c r="AH303" s="85">
        <f t="shared" si="61"/>
        <v>147</v>
      </c>
      <c r="AI303" s="86">
        <f t="shared" si="62"/>
        <v>3407</v>
      </c>
      <c r="AJ303" s="86">
        <f t="shared" si="63"/>
        <v>-157</v>
      </c>
      <c r="AK303" s="122"/>
      <c r="AL303" s="85">
        <v>122.77</v>
      </c>
      <c r="AM303" s="85">
        <v>3</v>
      </c>
      <c r="AN303" s="124">
        <f t="shared" si="64"/>
        <v>73.661999999999992</v>
      </c>
      <c r="AO303" s="86">
        <f t="shared" si="65"/>
        <v>884</v>
      </c>
      <c r="AP303" s="85">
        <v>1</v>
      </c>
      <c r="AQ303" s="85">
        <v>36.831000000000003</v>
      </c>
      <c r="AR303" s="85">
        <f t="shared" si="66"/>
        <v>147</v>
      </c>
      <c r="AS303" s="86">
        <f t="shared" si="67"/>
        <v>3407</v>
      </c>
      <c r="AT303" s="120">
        <f t="shared" si="68"/>
        <v>0</v>
      </c>
      <c r="AU303" s="86">
        <v>3407</v>
      </c>
      <c r="AV303" s="120">
        <f t="shared" si="69"/>
        <v>0</v>
      </c>
    </row>
    <row r="304" spans="1:48" s="73" customFormat="1" ht="12" customHeight="1" x14ac:dyDescent="0.25">
      <c r="A304" s="10" t="s">
        <v>35</v>
      </c>
      <c r="B304" s="14" t="s">
        <v>36</v>
      </c>
      <c r="C304" s="14" t="s">
        <v>592</v>
      </c>
      <c r="D304" s="14" t="s">
        <v>10030</v>
      </c>
      <c r="E304" s="29">
        <v>46786180</v>
      </c>
      <c r="F304" s="15" t="s">
        <v>10031</v>
      </c>
      <c r="G304" s="15" t="s">
        <v>40</v>
      </c>
      <c r="H304" s="129">
        <v>100019834</v>
      </c>
      <c r="I304" s="129">
        <v>710284764</v>
      </c>
      <c r="J304" s="129">
        <v>710284764</v>
      </c>
      <c r="K304" s="14" t="s">
        <v>11802</v>
      </c>
      <c r="L304" s="12" t="s">
        <v>35</v>
      </c>
      <c r="M304" s="15" t="s">
        <v>16728</v>
      </c>
      <c r="N304" s="53" t="s">
        <v>10184</v>
      </c>
      <c r="O304" s="15" t="s">
        <v>450</v>
      </c>
      <c r="P304" s="15" t="s">
        <v>16729</v>
      </c>
      <c r="Q304" s="48"/>
      <c r="R304" s="11" t="s">
        <v>45</v>
      </c>
      <c r="S304" s="120">
        <f>0</f>
        <v>0</v>
      </c>
      <c r="T304" s="85">
        <v>107.03</v>
      </c>
      <c r="U304" s="86"/>
      <c r="V304" s="123">
        <v>46.825625000000002</v>
      </c>
      <c r="W304" s="85">
        <f t="shared" si="85"/>
        <v>0</v>
      </c>
      <c r="X304" s="86"/>
      <c r="Y304" s="85">
        <v>16.054500000000001</v>
      </c>
      <c r="Z304" s="86">
        <f t="shared" si="86"/>
        <v>0</v>
      </c>
      <c r="AA304" s="86">
        <f t="shared" si="58"/>
        <v>0</v>
      </c>
      <c r="AB304" s="85">
        <v>122.77</v>
      </c>
      <c r="AC304" s="85">
        <v>0</v>
      </c>
      <c r="AD304" s="124">
        <f t="shared" si="59"/>
        <v>73.661999999999992</v>
      </c>
      <c r="AE304" s="86">
        <f t="shared" si="60"/>
        <v>0</v>
      </c>
      <c r="AF304" s="85">
        <v>0</v>
      </c>
      <c r="AG304" s="85">
        <v>36.831000000000003</v>
      </c>
      <c r="AH304" s="85">
        <f t="shared" si="61"/>
        <v>0</v>
      </c>
      <c r="AI304" s="86">
        <f t="shared" si="62"/>
        <v>0</v>
      </c>
      <c r="AJ304" s="86">
        <f t="shared" si="63"/>
        <v>0</v>
      </c>
      <c r="AK304" s="125">
        <v>45170</v>
      </c>
      <c r="AL304" s="85">
        <v>122.77</v>
      </c>
      <c r="AM304" s="85">
        <v>0</v>
      </c>
      <c r="AN304" s="124">
        <f t="shared" si="64"/>
        <v>73.661999999999992</v>
      </c>
      <c r="AO304" s="86">
        <f t="shared" si="65"/>
        <v>0</v>
      </c>
      <c r="AP304" s="85">
        <v>0</v>
      </c>
      <c r="AQ304" s="85">
        <v>36.831000000000003</v>
      </c>
      <c r="AR304" s="85">
        <f t="shared" si="66"/>
        <v>0</v>
      </c>
      <c r="AS304" s="86">
        <f t="shared" si="67"/>
        <v>0</v>
      </c>
      <c r="AT304" s="120">
        <f t="shared" si="68"/>
        <v>0</v>
      </c>
      <c r="AU304" s="86">
        <v>0</v>
      </c>
      <c r="AV304" s="120">
        <f t="shared" si="69"/>
        <v>0</v>
      </c>
    </row>
    <row r="305" spans="1:48" s="73" customFormat="1" ht="12" customHeight="1" x14ac:dyDescent="0.2">
      <c r="A305" s="10" t="s">
        <v>35</v>
      </c>
      <c r="B305" s="14" t="s">
        <v>36</v>
      </c>
      <c r="C305" s="14" t="s">
        <v>592</v>
      </c>
      <c r="D305" s="14" t="s">
        <v>652</v>
      </c>
      <c r="E305" s="58">
        <v>36766399</v>
      </c>
      <c r="F305" s="15" t="s">
        <v>653</v>
      </c>
      <c r="G305" s="15" t="s">
        <v>40</v>
      </c>
      <c r="H305" s="16">
        <v>100011247</v>
      </c>
      <c r="I305" s="62">
        <v>42408814</v>
      </c>
      <c r="J305" s="13">
        <v>36766399</v>
      </c>
      <c r="K305" s="15" t="s">
        <v>603</v>
      </c>
      <c r="L305" s="12" t="s">
        <v>540</v>
      </c>
      <c r="M305" s="15" t="s">
        <v>658</v>
      </c>
      <c r="N305" s="49">
        <v>4012</v>
      </c>
      <c r="O305" s="15" t="s">
        <v>659</v>
      </c>
      <c r="P305" s="15" t="s">
        <v>660</v>
      </c>
      <c r="Q305" s="48">
        <v>599816</v>
      </c>
      <c r="R305" s="11" t="s">
        <v>86</v>
      </c>
      <c r="S305" s="120">
        <v>2248</v>
      </c>
      <c r="T305" s="85">
        <v>107.03</v>
      </c>
      <c r="U305" s="86">
        <v>4</v>
      </c>
      <c r="V305" s="123">
        <v>46.825625000000002</v>
      </c>
      <c r="W305" s="85">
        <f t="shared" si="85"/>
        <v>1498</v>
      </c>
      <c r="X305" s="86">
        <v>0</v>
      </c>
      <c r="Y305" s="85">
        <v>16.054500000000001</v>
      </c>
      <c r="Z305" s="86">
        <f t="shared" si="86"/>
        <v>0</v>
      </c>
      <c r="AA305" s="86">
        <f t="shared" si="58"/>
        <v>1498</v>
      </c>
      <c r="AB305" s="85">
        <v>122.77</v>
      </c>
      <c r="AC305" s="85">
        <v>4</v>
      </c>
      <c r="AD305" s="124">
        <f t="shared" si="59"/>
        <v>73.661999999999992</v>
      </c>
      <c r="AE305" s="86">
        <f t="shared" si="60"/>
        <v>1179</v>
      </c>
      <c r="AF305" s="85">
        <v>0</v>
      </c>
      <c r="AG305" s="85">
        <v>36.831000000000003</v>
      </c>
      <c r="AH305" s="85">
        <f t="shared" si="61"/>
        <v>0</v>
      </c>
      <c r="AI305" s="86">
        <f t="shared" si="62"/>
        <v>2677</v>
      </c>
      <c r="AJ305" s="86">
        <f t="shared" si="63"/>
        <v>429</v>
      </c>
      <c r="AK305" s="122"/>
      <c r="AL305" s="85">
        <v>122.77</v>
      </c>
      <c r="AM305" s="85">
        <v>4</v>
      </c>
      <c r="AN305" s="124">
        <f t="shared" si="64"/>
        <v>73.661999999999992</v>
      </c>
      <c r="AO305" s="86">
        <f t="shared" si="65"/>
        <v>1179</v>
      </c>
      <c r="AP305" s="85">
        <v>0</v>
      </c>
      <c r="AQ305" s="85">
        <v>36.831000000000003</v>
      </c>
      <c r="AR305" s="85">
        <f t="shared" si="66"/>
        <v>0</v>
      </c>
      <c r="AS305" s="86">
        <f t="shared" si="67"/>
        <v>2677</v>
      </c>
      <c r="AT305" s="120">
        <f t="shared" si="68"/>
        <v>0</v>
      </c>
      <c r="AU305" s="86">
        <v>2677</v>
      </c>
      <c r="AV305" s="120">
        <f t="shared" si="69"/>
        <v>0</v>
      </c>
    </row>
    <row r="306" spans="1:48" s="73" customFormat="1" ht="12" customHeight="1" x14ac:dyDescent="0.2">
      <c r="A306" s="10" t="s">
        <v>35</v>
      </c>
      <c r="B306" s="14" t="s">
        <v>36</v>
      </c>
      <c r="C306" s="14" t="s">
        <v>592</v>
      </c>
      <c r="D306" s="14" t="s">
        <v>10030</v>
      </c>
      <c r="E306" s="29">
        <v>46786180</v>
      </c>
      <c r="F306" s="15" t="s">
        <v>10031</v>
      </c>
      <c r="G306" s="15" t="s">
        <v>40</v>
      </c>
      <c r="H306" s="13">
        <v>100019100</v>
      </c>
      <c r="I306" s="13">
        <v>710277555</v>
      </c>
      <c r="J306" s="13">
        <v>710277555</v>
      </c>
      <c r="K306" s="14" t="s">
        <v>10032</v>
      </c>
      <c r="L306" s="12" t="s">
        <v>35</v>
      </c>
      <c r="M306" s="15" t="s">
        <v>784</v>
      </c>
      <c r="N306" s="53">
        <v>83102</v>
      </c>
      <c r="O306" s="15" t="s">
        <v>397</v>
      </c>
      <c r="P306" s="15" t="s">
        <v>10033</v>
      </c>
      <c r="Q306" s="48" t="s">
        <v>10617</v>
      </c>
      <c r="R306" s="11" t="s">
        <v>45</v>
      </c>
      <c r="S306" s="120">
        <v>2248</v>
      </c>
      <c r="T306" s="85">
        <v>107.03</v>
      </c>
      <c r="U306" s="86">
        <v>4</v>
      </c>
      <c r="V306" s="123">
        <v>46.825625000000002</v>
      </c>
      <c r="W306" s="85">
        <f t="shared" si="85"/>
        <v>1498</v>
      </c>
      <c r="X306" s="86">
        <v>0</v>
      </c>
      <c r="Y306" s="85">
        <v>16.054500000000001</v>
      </c>
      <c r="Z306" s="86">
        <f t="shared" si="86"/>
        <v>0</v>
      </c>
      <c r="AA306" s="86">
        <f t="shared" si="58"/>
        <v>1498</v>
      </c>
      <c r="AB306" s="85">
        <v>122.77</v>
      </c>
      <c r="AC306" s="85">
        <v>2</v>
      </c>
      <c r="AD306" s="124">
        <f t="shared" si="59"/>
        <v>73.661999999999992</v>
      </c>
      <c r="AE306" s="86">
        <f t="shared" si="60"/>
        <v>589</v>
      </c>
      <c r="AF306" s="85">
        <v>0</v>
      </c>
      <c r="AG306" s="85">
        <v>36.831000000000003</v>
      </c>
      <c r="AH306" s="85">
        <f t="shared" si="61"/>
        <v>0</v>
      </c>
      <c r="AI306" s="86">
        <f t="shared" si="62"/>
        <v>2087</v>
      </c>
      <c r="AJ306" s="86">
        <f t="shared" si="63"/>
        <v>-161</v>
      </c>
      <c r="AK306" s="122"/>
      <c r="AL306" s="85">
        <v>122.77</v>
      </c>
      <c r="AM306" s="85">
        <v>2</v>
      </c>
      <c r="AN306" s="124">
        <f t="shared" si="64"/>
        <v>73.661999999999992</v>
      </c>
      <c r="AO306" s="86">
        <f t="shared" si="65"/>
        <v>589</v>
      </c>
      <c r="AP306" s="85">
        <v>0</v>
      </c>
      <c r="AQ306" s="85">
        <v>36.831000000000003</v>
      </c>
      <c r="AR306" s="85">
        <f t="shared" si="66"/>
        <v>0</v>
      </c>
      <c r="AS306" s="86">
        <f t="shared" si="67"/>
        <v>2087</v>
      </c>
      <c r="AT306" s="120">
        <f t="shared" si="68"/>
        <v>0</v>
      </c>
      <c r="AU306" s="86">
        <v>2087</v>
      </c>
      <c r="AV306" s="120">
        <f t="shared" si="69"/>
        <v>0</v>
      </c>
    </row>
    <row r="307" spans="1:48" s="73" customFormat="1" ht="12" customHeight="1" x14ac:dyDescent="0.2">
      <c r="A307" s="10" t="s">
        <v>35</v>
      </c>
      <c r="B307" s="14" t="s">
        <v>36</v>
      </c>
      <c r="C307" s="14" t="s">
        <v>592</v>
      </c>
      <c r="D307" s="14" t="s">
        <v>605</v>
      </c>
      <c r="E307" s="58">
        <v>40646149</v>
      </c>
      <c r="F307" s="15" t="s">
        <v>606</v>
      </c>
      <c r="G307" s="15" t="s">
        <v>40</v>
      </c>
      <c r="H307" s="16">
        <v>100000909</v>
      </c>
      <c r="I307" s="62">
        <v>710218680</v>
      </c>
      <c r="J307" s="13">
        <v>40646149</v>
      </c>
      <c r="K307" s="15" t="s">
        <v>603</v>
      </c>
      <c r="L307" s="12" t="s">
        <v>35</v>
      </c>
      <c r="M307" s="15" t="s">
        <v>474</v>
      </c>
      <c r="N307" s="49">
        <v>85101</v>
      </c>
      <c r="O307" s="15" t="s">
        <v>483</v>
      </c>
      <c r="P307" s="15" t="s">
        <v>607</v>
      </c>
      <c r="Q307" s="48">
        <v>529460</v>
      </c>
      <c r="R307" s="11" t="s">
        <v>45</v>
      </c>
      <c r="S307" s="120">
        <v>12362</v>
      </c>
      <c r="T307" s="85">
        <v>107.03</v>
      </c>
      <c r="U307" s="86">
        <v>22</v>
      </c>
      <c r="V307" s="123">
        <v>46.825625000000002</v>
      </c>
      <c r="W307" s="85">
        <f t="shared" si="85"/>
        <v>8241</v>
      </c>
      <c r="X307" s="86">
        <v>0</v>
      </c>
      <c r="Y307" s="85">
        <v>16.054500000000001</v>
      </c>
      <c r="Z307" s="86">
        <f t="shared" si="86"/>
        <v>0</v>
      </c>
      <c r="AA307" s="86">
        <f t="shared" si="58"/>
        <v>8241</v>
      </c>
      <c r="AB307" s="85">
        <v>122.77</v>
      </c>
      <c r="AC307" s="85">
        <v>21</v>
      </c>
      <c r="AD307" s="124">
        <f t="shared" si="59"/>
        <v>73.661999999999992</v>
      </c>
      <c r="AE307" s="86">
        <f t="shared" si="60"/>
        <v>6188</v>
      </c>
      <c r="AF307" s="85">
        <v>0</v>
      </c>
      <c r="AG307" s="85">
        <v>36.831000000000003</v>
      </c>
      <c r="AH307" s="85">
        <f t="shared" si="61"/>
        <v>0</v>
      </c>
      <c r="AI307" s="86">
        <f t="shared" si="62"/>
        <v>14429</v>
      </c>
      <c r="AJ307" s="86">
        <f t="shared" si="63"/>
        <v>2067</v>
      </c>
      <c r="AK307" s="122"/>
      <c r="AL307" s="85">
        <v>122.77</v>
      </c>
      <c r="AM307" s="85">
        <v>21</v>
      </c>
      <c r="AN307" s="124">
        <f t="shared" si="64"/>
        <v>73.661999999999992</v>
      </c>
      <c r="AO307" s="86">
        <f t="shared" si="65"/>
        <v>6188</v>
      </c>
      <c r="AP307" s="85">
        <v>0</v>
      </c>
      <c r="AQ307" s="85">
        <v>36.831000000000003</v>
      </c>
      <c r="AR307" s="85">
        <f t="shared" si="66"/>
        <v>0</v>
      </c>
      <c r="AS307" s="86">
        <f t="shared" si="67"/>
        <v>14429</v>
      </c>
      <c r="AT307" s="120">
        <f t="shared" si="68"/>
        <v>0</v>
      </c>
      <c r="AU307" s="86">
        <v>14429</v>
      </c>
      <c r="AV307" s="120">
        <f t="shared" si="69"/>
        <v>0</v>
      </c>
    </row>
    <row r="308" spans="1:48" s="73" customFormat="1" ht="13.5" customHeight="1" x14ac:dyDescent="0.25">
      <c r="A308" s="10" t="s">
        <v>35</v>
      </c>
      <c r="B308" s="52" t="s">
        <v>36</v>
      </c>
      <c r="C308" s="52" t="s">
        <v>592</v>
      </c>
      <c r="D308" s="52" t="s">
        <v>16758</v>
      </c>
      <c r="E308" s="67">
        <v>50349511</v>
      </c>
      <c r="F308" s="52" t="s">
        <v>16759</v>
      </c>
      <c r="G308" s="52" t="s">
        <v>40</v>
      </c>
      <c r="H308" s="129">
        <v>100019937</v>
      </c>
      <c r="I308" s="129">
        <v>710285647</v>
      </c>
      <c r="J308" s="68">
        <v>710285647</v>
      </c>
      <c r="K308" s="52" t="s">
        <v>603</v>
      </c>
      <c r="L308" s="12" t="s">
        <v>547</v>
      </c>
      <c r="M308" s="52" t="s">
        <v>816</v>
      </c>
      <c r="N308" s="71">
        <v>93041</v>
      </c>
      <c r="O308" s="52" t="s">
        <v>932</v>
      </c>
      <c r="P308" s="52" t="s">
        <v>16760</v>
      </c>
      <c r="Q308" s="72"/>
      <c r="R308" s="11"/>
      <c r="S308" s="120">
        <f>0</f>
        <v>0</v>
      </c>
      <c r="T308" s="85">
        <v>107.03</v>
      </c>
      <c r="U308" s="86"/>
      <c r="V308" s="123">
        <v>46.825625000000002</v>
      </c>
      <c r="W308" s="85">
        <f t="shared" si="85"/>
        <v>0</v>
      </c>
      <c r="X308" s="86"/>
      <c r="Y308" s="85">
        <v>16.054500000000001</v>
      </c>
      <c r="Z308" s="86">
        <f t="shared" si="86"/>
        <v>0</v>
      </c>
      <c r="AA308" s="86">
        <f t="shared" si="58"/>
        <v>0</v>
      </c>
      <c r="AB308" s="85">
        <v>122.77</v>
      </c>
      <c r="AC308" s="85">
        <v>4</v>
      </c>
      <c r="AD308" s="124">
        <f t="shared" si="59"/>
        <v>73.661999999999992</v>
      </c>
      <c r="AE308" s="86">
        <f t="shared" si="60"/>
        <v>1179</v>
      </c>
      <c r="AF308" s="85">
        <v>0</v>
      </c>
      <c r="AG308" s="85">
        <v>36.831000000000003</v>
      </c>
      <c r="AH308" s="85">
        <f t="shared" si="61"/>
        <v>0</v>
      </c>
      <c r="AI308" s="86">
        <f t="shared" si="62"/>
        <v>1179</v>
      </c>
      <c r="AJ308" s="86">
        <f t="shared" si="63"/>
        <v>1179</v>
      </c>
      <c r="AK308" s="125">
        <v>45170</v>
      </c>
      <c r="AL308" s="85">
        <v>122.77</v>
      </c>
      <c r="AM308" s="85">
        <v>4</v>
      </c>
      <c r="AN308" s="124">
        <f t="shared" si="64"/>
        <v>73.661999999999992</v>
      </c>
      <c r="AO308" s="86">
        <f t="shared" si="65"/>
        <v>1179</v>
      </c>
      <c r="AP308" s="85">
        <v>0</v>
      </c>
      <c r="AQ308" s="85">
        <v>36.831000000000003</v>
      </c>
      <c r="AR308" s="85">
        <f t="shared" si="66"/>
        <v>0</v>
      </c>
      <c r="AS308" s="86">
        <f t="shared" si="67"/>
        <v>1179</v>
      </c>
      <c r="AT308" s="120">
        <f t="shared" si="68"/>
        <v>0</v>
      </c>
      <c r="AU308" s="86">
        <v>1179</v>
      </c>
      <c r="AV308" s="120">
        <f t="shared" si="69"/>
        <v>0</v>
      </c>
    </row>
    <row r="309" spans="1:48" s="73" customFormat="1" ht="13.5" customHeight="1" x14ac:dyDescent="0.2">
      <c r="A309" s="10" t="s">
        <v>35</v>
      </c>
      <c r="B309" s="14" t="s">
        <v>36</v>
      </c>
      <c r="C309" s="14" t="s">
        <v>592</v>
      </c>
      <c r="D309" s="14" t="s">
        <v>768</v>
      </c>
      <c r="E309" s="29">
        <v>48173754</v>
      </c>
      <c r="F309" s="15" t="s">
        <v>769</v>
      </c>
      <c r="G309" s="15" t="s">
        <v>40</v>
      </c>
      <c r="H309" s="16">
        <v>100019026</v>
      </c>
      <c r="I309" s="13">
        <v>710277164</v>
      </c>
      <c r="J309" s="13">
        <v>710277164</v>
      </c>
      <c r="K309" s="15" t="s">
        <v>770</v>
      </c>
      <c r="L309" s="12" t="s">
        <v>35</v>
      </c>
      <c r="M309" s="15" t="s">
        <v>367</v>
      </c>
      <c r="N309" s="49" t="s">
        <v>771</v>
      </c>
      <c r="O309" s="15" t="s">
        <v>368</v>
      </c>
      <c r="P309" s="15" t="s">
        <v>772</v>
      </c>
      <c r="Q309" s="48" t="s">
        <v>10611</v>
      </c>
      <c r="R309" s="11" t="s">
        <v>45</v>
      </c>
      <c r="S309" s="120">
        <v>2810</v>
      </c>
      <c r="T309" s="85">
        <v>107.03</v>
      </c>
      <c r="U309" s="86">
        <v>5</v>
      </c>
      <c r="V309" s="123">
        <v>46.825625000000002</v>
      </c>
      <c r="W309" s="85">
        <f t="shared" si="85"/>
        <v>1873</v>
      </c>
      <c r="X309" s="86">
        <v>0</v>
      </c>
      <c r="Y309" s="85">
        <v>16.054500000000001</v>
      </c>
      <c r="Z309" s="86">
        <f t="shared" si="86"/>
        <v>0</v>
      </c>
      <c r="AA309" s="86">
        <f t="shared" si="58"/>
        <v>1873</v>
      </c>
      <c r="AB309" s="85">
        <v>122.77</v>
      </c>
      <c r="AC309" s="85">
        <v>5</v>
      </c>
      <c r="AD309" s="124">
        <f t="shared" si="59"/>
        <v>73.661999999999992</v>
      </c>
      <c r="AE309" s="86">
        <f t="shared" si="60"/>
        <v>1473</v>
      </c>
      <c r="AF309" s="85">
        <v>0</v>
      </c>
      <c r="AG309" s="85">
        <v>36.831000000000003</v>
      </c>
      <c r="AH309" s="85">
        <f t="shared" si="61"/>
        <v>0</v>
      </c>
      <c r="AI309" s="86">
        <f t="shared" si="62"/>
        <v>3346</v>
      </c>
      <c r="AJ309" s="86">
        <f t="shared" si="63"/>
        <v>536</v>
      </c>
      <c r="AK309" s="122"/>
      <c r="AL309" s="85">
        <v>122.77</v>
      </c>
      <c r="AM309" s="85">
        <v>5</v>
      </c>
      <c r="AN309" s="124">
        <f t="shared" si="64"/>
        <v>73.661999999999992</v>
      </c>
      <c r="AO309" s="86">
        <f t="shared" si="65"/>
        <v>1473</v>
      </c>
      <c r="AP309" s="85">
        <v>0</v>
      </c>
      <c r="AQ309" s="85">
        <v>36.831000000000003</v>
      </c>
      <c r="AR309" s="85">
        <f t="shared" si="66"/>
        <v>0</v>
      </c>
      <c r="AS309" s="86">
        <f t="shared" si="67"/>
        <v>3346</v>
      </c>
      <c r="AT309" s="120">
        <f t="shared" si="68"/>
        <v>0</v>
      </c>
      <c r="AU309" s="86">
        <v>3346</v>
      </c>
      <c r="AV309" s="120">
        <f t="shared" si="69"/>
        <v>0</v>
      </c>
    </row>
    <row r="310" spans="1:48" s="73" customFormat="1" ht="13.5" customHeight="1" x14ac:dyDescent="0.2">
      <c r="A310" s="10" t="s">
        <v>35</v>
      </c>
      <c r="B310" s="14" t="s">
        <v>36</v>
      </c>
      <c r="C310" s="14" t="s">
        <v>592</v>
      </c>
      <c r="D310" s="14" t="s">
        <v>773</v>
      </c>
      <c r="E310" s="29">
        <v>42369479</v>
      </c>
      <c r="F310" s="15" t="s">
        <v>774</v>
      </c>
      <c r="G310" s="15" t="s">
        <v>40</v>
      </c>
      <c r="H310" s="16">
        <v>100019092</v>
      </c>
      <c r="I310" s="13">
        <v>710277512</v>
      </c>
      <c r="J310" s="13">
        <v>710277512</v>
      </c>
      <c r="K310" s="15" t="s">
        <v>603</v>
      </c>
      <c r="L310" s="12" t="s">
        <v>35</v>
      </c>
      <c r="M310" s="15" t="s">
        <v>357</v>
      </c>
      <c r="N310" s="49">
        <v>81106</v>
      </c>
      <c r="O310" s="15" t="s">
        <v>753</v>
      </c>
      <c r="P310" s="15" t="s">
        <v>775</v>
      </c>
      <c r="Q310" s="48" t="s">
        <v>10609</v>
      </c>
      <c r="R310" s="11" t="s">
        <v>45</v>
      </c>
      <c r="S310" s="120">
        <v>5057</v>
      </c>
      <c r="T310" s="85">
        <v>107.03</v>
      </c>
      <c r="U310" s="86">
        <v>9</v>
      </c>
      <c r="V310" s="123">
        <v>46.825625000000002</v>
      </c>
      <c r="W310" s="85">
        <f t="shared" si="85"/>
        <v>3371</v>
      </c>
      <c r="X310" s="86">
        <v>0</v>
      </c>
      <c r="Y310" s="85">
        <v>16.054500000000001</v>
      </c>
      <c r="Z310" s="86">
        <f t="shared" si="86"/>
        <v>0</v>
      </c>
      <c r="AA310" s="86">
        <f t="shared" si="58"/>
        <v>3371</v>
      </c>
      <c r="AB310" s="85">
        <v>122.77</v>
      </c>
      <c r="AC310" s="85">
        <v>10</v>
      </c>
      <c r="AD310" s="124">
        <f t="shared" si="59"/>
        <v>73.661999999999992</v>
      </c>
      <c r="AE310" s="86">
        <f t="shared" si="60"/>
        <v>2946</v>
      </c>
      <c r="AF310" s="85">
        <v>0</v>
      </c>
      <c r="AG310" s="85">
        <v>36.831000000000003</v>
      </c>
      <c r="AH310" s="85">
        <f t="shared" si="61"/>
        <v>0</v>
      </c>
      <c r="AI310" s="86">
        <f t="shared" si="62"/>
        <v>6317</v>
      </c>
      <c r="AJ310" s="86">
        <f t="shared" si="63"/>
        <v>1260</v>
      </c>
      <c r="AK310" s="122"/>
      <c r="AL310" s="85">
        <v>122.77</v>
      </c>
      <c r="AM310" s="85">
        <v>10</v>
      </c>
      <c r="AN310" s="124">
        <f t="shared" si="64"/>
        <v>73.661999999999992</v>
      </c>
      <c r="AO310" s="86">
        <f t="shared" si="65"/>
        <v>2946</v>
      </c>
      <c r="AP310" s="85">
        <v>0</v>
      </c>
      <c r="AQ310" s="85">
        <v>36.831000000000003</v>
      </c>
      <c r="AR310" s="85">
        <f t="shared" si="66"/>
        <v>0</v>
      </c>
      <c r="AS310" s="86">
        <f t="shared" si="67"/>
        <v>6317</v>
      </c>
      <c r="AT310" s="120">
        <f t="shared" si="68"/>
        <v>0</v>
      </c>
      <c r="AU310" s="86">
        <v>6317</v>
      </c>
      <c r="AV310" s="120">
        <f t="shared" si="69"/>
        <v>0</v>
      </c>
    </row>
    <row r="311" spans="1:48" s="73" customFormat="1" ht="13.5" customHeight="1" x14ac:dyDescent="0.2">
      <c r="A311" s="10" t="s">
        <v>35</v>
      </c>
      <c r="B311" s="52" t="s">
        <v>36</v>
      </c>
      <c r="C311" s="52" t="s">
        <v>592</v>
      </c>
      <c r="D311" s="52" t="s">
        <v>10475</v>
      </c>
      <c r="E311" s="67">
        <v>36008761</v>
      </c>
      <c r="F311" s="52" t="s">
        <v>10476</v>
      </c>
      <c r="G311" s="52" t="s">
        <v>40</v>
      </c>
      <c r="H311" s="69">
        <v>100019629</v>
      </c>
      <c r="I311" s="70">
        <v>200004089</v>
      </c>
      <c r="J311" s="68">
        <v>36008761</v>
      </c>
      <c r="K311" s="52" t="s">
        <v>603</v>
      </c>
      <c r="L311" s="12" t="s">
        <v>35</v>
      </c>
      <c r="M311" s="52" t="s">
        <v>367</v>
      </c>
      <c r="N311" s="71">
        <v>82103</v>
      </c>
      <c r="O311" s="52" t="s">
        <v>372</v>
      </c>
      <c r="P311" s="52" t="s">
        <v>10304</v>
      </c>
      <c r="Q311" s="72">
        <v>529320</v>
      </c>
      <c r="R311" s="11" t="s">
        <v>45</v>
      </c>
      <c r="S311" s="120">
        <v>7305</v>
      </c>
      <c r="T311" s="85">
        <v>107.03</v>
      </c>
      <c r="U311" s="86">
        <v>13</v>
      </c>
      <c r="V311" s="123">
        <v>46.825625000000002</v>
      </c>
      <c r="W311" s="85">
        <f t="shared" si="85"/>
        <v>4870</v>
      </c>
      <c r="X311" s="86">
        <v>0</v>
      </c>
      <c r="Y311" s="85">
        <v>16.054500000000001</v>
      </c>
      <c r="Z311" s="86">
        <f t="shared" si="86"/>
        <v>0</v>
      </c>
      <c r="AA311" s="86">
        <f t="shared" si="58"/>
        <v>4870</v>
      </c>
      <c r="AB311" s="85">
        <v>122.77</v>
      </c>
      <c r="AC311" s="173">
        <v>0</v>
      </c>
      <c r="AD311" s="124">
        <f t="shared" si="59"/>
        <v>73.661999999999992</v>
      </c>
      <c r="AE311" s="86">
        <f t="shared" si="60"/>
        <v>0</v>
      </c>
      <c r="AF311" s="85">
        <v>0</v>
      </c>
      <c r="AG311" s="85">
        <v>36.831000000000003</v>
      </c>
      <c r="AH311" s="85">
        <f t="shared" si="61"/>
        <v>0</v>
      </c>
      <c r="AI311" s="86">
        <f t="shared" si="62"/>
        <v>4870</v>
      </c>
      <c r="AJ311" s="86">
        <f t="shared" si="63"/>
        <v>-2435</v>
      </c>
      <c r="AK311" s="122"/>
      <c r="AL311" s="85">
        <v>122.77</v>
      </c>
      <c r="AM311" s="85">
        <v>0</v>
      </c>
      <c r="AN311" s="124">
        <f t="shared" si="64"/>
        <v>73.661999999999992</v>
      </c>
      <c r="AO311" s="86">
        <f t="shared" si="65"/>
        <v>0</v>
      </c>
      <c r="AP311" s="85">
        <v>0</v>
      </c>
      <c r="AQ311" s="85">
        <v>36.831000000000003</v>
      </c>
      <c r="AR311" s="85">
        <f t="shared" si="66"/>
        <v>0</v>
      </c>
      <c r="AS311" s="86">
        <f t="shared" si="67"/>
        <v>4870</v>
      </c>
      <c r="AT311" s="120">
        <f t="shared" si="68"/>
        <v>0</v>
      </c>
      <c r="AU311" s="86">
        <v>4870</v>
      </c>
      <c r="AV311" s="120">
        <f t="shared" si="69"/>
        <v>0</v>
      </c>
    </row>
    <row r="312" spans="1:48" s="73" customFormat="1" ht="13.5" customHeight="1" x14ac:dyDescent="0.2">
      <c r="A312" s="10" t="s">
        <v>35</v>
      </c>
      <c r="B312" s="14" t="s">
        <v>36</v>
      </c>
      <c r="C312" s="14" t="s">
        <v>592</v>
      </c>
      <c r="D312" s="14" t="s">
        <v>742</v>
      </c>
      <c r="E312" s="29">
        <v>42364141</v>
      </c>
      <c r="F312" s="15" t="s">
        <v>743</v>
      </c>
      <c r="G312" s="15" t="s">
        <v>40</v>
      </c>
      <c r="H312" s="16">
        <v>100018723</v>
      </c>
      <c r="I312" s="13">
        <v>710274700</v>
      </c>
      <c r="J312" s="13">
        <v>710274700</v>
      </c>
      <c r="K312" s="15" t="s">
        <v>603</v>
      </c>
      <c r="L312" s="12" t="s">
        <v>35</v>
      </c>
      <c r="M312" s="15" t="s">
        <v>206</v>
      </c>
      <c r="N312" s="49">
        <v>90068</v>
      </c>
      <c r="O312" s="15" t="s">
        <v>255</v>
      </c>
      <c r="P312" s="15" t="s">
        <v>744</v>
      </c>
      <c r="Q312" s="48">
        <v>508195</v>
      </c>
      <c r="R312" s="11" t="s">
        <v>45</v>
      </c>
      <c r="S312" s="120">
        <v>4880</v>
      </c>
      <c r="T312" s="85">
        <v>107.03</v>
      </c>
      <c r="U312" s="86">
        <v>8</v>
      </c>
      <c r="V312" s="123">
        <v>46.825625000000002</v>
      </c>
      <c r="W312" s="85">
        <f t="shared" si="85"/>
        <v>2997</v>
      </c>
      <c r="X312" s="86">
        <v>2</v>
      </c>
      <c r="Y312" s="85">
        <v>16.054500000000001</v>
      </c>
      <c r="Z312" s="86">
        <f t="shared" si="86"/>
        <v>257</v>
      </c>
      <c r="AA312" s="86">
        <f t="shared" si="58"/>
        <v>3254</v>
      </c>
      <c r="AB312" s="85">
        <v>122.77</v>
      </c>
      <c r="AC312" s="85">
        <v>18</v>
      </c>
      <c r="AD312" s="124">
        <f t="shared" si="59"/>
        <v>73.661999999999992</v>
      </c>
      <c r="AE312" s="86">
        <f t="shared" si="60"/>
        <v>5304</v>
      </c>
      <c r="AF312" s="85">
        <v>3</v>
      </c>
      <c r="AG312" s="85">
        <v>36.831000000000003</v>
      </c>
      <c r="AH312" s="85">
        <f t="shared" si="61"/>
        <v>442</v>
      </c>
      <c r="AI312" s="86">
        <f t="shared" si="62"/>
        <v>9000</v>
      </c>
      <c r="AJ312" s="86">
        <f t="shared" si="63"/>
        <v>4120</v>
      </c>
      <c r="AK312" s="122"/>
      <c r="AL312" s="85">
        <v>122.77</v>
      </c>
      <c r="AM312" s="85">
        <v>18</v>
      </c>
      <c r="AN312" s="124">
        <f t="shared" si="64"/>
        <v>73.661999999999992</v>
      </c>
      <c r="AO312" s="86">
        <f t="shared" si="65"/>
        <v>5304</v>
      </c>
      <c r="AP312" s="85">
        <v>3</v>
      </c>
      <c r="AQ312" s="85">
        <v>36.831000000000003</v>
      </c>
      <c r="AR312" s="85">
        <f t="shared" si="66"/>
        <v>442</v>
      </c>
      <c r="AS312" s="86">
        <f t="shared" si="67"/>
        <v>9000</v>
      </c>
      <c r="AT312" s="120">
        <f t="shared" si="68"/>
        <v>0</v>
      </c>
      <c r="AU312" s="86">
        <v>9000</v>
      </c>
      <c r="AV312" s="120">
        <f t="shared" si="69"/>
        <v>0</v>
      </c>
    </row>
    <row r="313" spans="1:48" s="73" customFormat="1" ht="13.5" customHeight="1" x14ac:dyDescent="0.2">
      <c r="A313" s="10" t="s">
        <v>35</v>
      </c>
      <c r="B313" s="14" t="s">
        <v>36</v>
      </c>
      <c r="C313" s="14" t="s">
        <v>592</v>
      </c>
      <c r="D313" s="14" t="s">
        <v>726</v>
      </c>
      <c r="E313" s="29">
        <v>51704021</v>
      </c>
      <c r="F313" s="52" t="s">
        <v>727</v>
      </c>
      <c r="G313" s="15" t="s">
        <v>40</v>
      </c>
      <c r="H313" s="91">
        <v>100018081</v>
      </c>
      <c r="I313" s="93">
        <v>710268114</v>
      </c>
      <c r="J313" s="28">
        <v>710268114</v>
      </c>
      <c r="K313" s="15" t="s">
        <v>728</v>
      </c>
      <c r="L313" s="12" t="s">
        <v>35</v>
      </c>
      <c r="M313" s="15" t="s">
        <v>474</v>
      </c>
      <c r="N313" s="49">
        <v>85104</v>
      </c>
      <c r="O313" s="15" t="s">
        <v>483</v>
      </c>
      <c r="P313" s="15" t="s">
        <v>729</v>
      </c>
      <c r="Q313" s="48">
        <v>529460</v>
      </c>
      <c r="R313" s="11" t="s">
        <v>45</v>
      </c>
      <c r="S313" s="120">
        <v>5619</v>
      </c>
      <c r="T313" s="85">
        <v>107.03</v>
      </c>
      <c r="U313" s="86">
        <v>10</v>
      </c>
      <c r="V313" s="123">
        <v>46.825625000000002</v>
      </c>
      <c r="W313" s="85">
        <f t="shared" si="85"/>
        <v>3746</v>
      </c>
      <c r="X313" s="86">
        <v>0</v>
      </c>
      <c r="Y313" s="85">
        <v>16.054500000000001</v>
      </c>
      <c r="Z313" s="86">
        <f t="shared" si="86"/>
        <v>0</v>
      </c>
      <c r="AA313" s="86">
        <f t="shared" si="58"/>
        <v>3746</v>
      </c>
      <c r="AB313" s="85">
        <v>122.77</v>
      </c>
      <c r="AC313" s="85">
        <v>13</v>
      </c>
      <c r="AD313" s="124">
        <f t="shared" si="59"/>
        <v>73.661999999999992</v>
      </c>
      <c r="AE313" s="86">
        <f t="shared" si="60"/>
        <v>3830</v>
      </c>
      <c r="AF313" s="85">
        <v>0</v>
      </c>
      <c r="AG313" s="85">
        <v>36.831000000000003</v>
      </c>
      <c r="AH313" s="85">
        <f t="shared" si="61"/>
        <v>0</v>
      </c>
      <c r="AI313" s="86">
        <f t="shared" si="62"/>
        <v>7576</v>
      </c>
      <c r="AJ313" s="86">
        <f t="shared" si="63"/>
        <v>1957</v>
      </c>
      <c r="AK313" s="122"/>
      <c r="AL313" s="85">
        <v>122.77</v>
      </c>
      <c r="AM313" s="85">
        <v>13</v>
      </c>
      <c r="AN313" s="124">
        <f t="shared" si="64"/>
        <v>73.661999999999992</v>
      </c>
      <c r="AO313" s="86">
        <f t="shared" si="65"/>
        <v>3830</v>
      </c>
      <c r="AP313" s="85">
        <v>0</v>
      </c>
      <c r="AQ313" s="85">
        <v>36.831000000000003</v>
      </c>
      <c r="AR313" s="85">
        <f t="shared" si="66"/>
        <v>0</v>
      </c>
      <c r="AS313" s="86">
        <f t="shared" si="67"/>
        <v>7576</v>
      </c>
      <c r="AT313" s="120">
        <f t="shared" si="68"/>
        <v>0</v>
      </c>
      <c r="AU313" s="86">
        <v>7576</v>
      </c>
      <c r="AV313" s="120">
        <f t="shared" si="69"/>
        <v>0</v>
      </c>
    </row>
    <row r="314" spans="1:48" s="73" customFormat="1" ht="13.5" customHeight="1" x14ac:dyDescent="0.2">
      <c r="A314" s="10" t="s">
        <v>35</v>
      </c>
      <c r="B314" s="14" t="s">
        <v>36</v>
      </c>
      <c r="C314" s="14" t="s">
        <v>592</v>
      </c>
      <c r="D314" s="14" t="s">
        <v>749</v>
      </c>
      <c r="E314" s="29">
        <v>42142814</v>
      </c>
      <c r="F314" s="15" t="s">
        <v>750</v>
      </c>
      <c r="G314" s="15" t="s">
        <v>40</v>
      </c>
      <c r="H314" s="16">
        <v>100018943</v>
      </c>
      <c r="I314" s="13">
        <v>710276737</v>
      </c>
      <c r="J314" s="13">
        <v>710276737</v>
      </c>
      <c r="K314" s="15" t="s">
        <v>751</v>
      </c>
      <c r="L314" s="12" t="s">
        <v>35</v>
      </c>
      <c r="M314" s="15" t="s">
        <v>357</v>
      </c>
      <c r="N314" s="49">
        <v>81109</v>
      </c>
      <c r="O314" s="15" t="s">
        <v>753</v>
      </c>
      <c r="P314" s="15" t="s">
        <v>754</v>
      </c>
      <c r="Q314" s="48" t="s">
        <v>10609</v>
      </c>
      <c r="R314" s="11" t="s">
        <v>45</v>
      </c>
      <c r="S314" s="120">
        <v>4495</v>
      </c>
      <c r="T314" s="85">
        <v>107.03</v>
      </c>
      <c r="U314" s="86">
        <v>8</v>
      </c>
      <c r="V314" s="123">
        <v>46.825625000000002</v>
      </c>
      <c r="W314" s="85">
        <f t="shared" si="85"/>
        <v>2997</v>
      </c>
      <c r="X314" s="86">
        <v>0</v>
      </c>
      <c r="Y314" s="85">
        <v>16.054500000000001</v>
      </c>
      <c r="Z314" s="86">
        <f t="shared" si="86"/>
        <v>0</v>
      </c>
      <c r="AA314" s="86">
        <f t="shared" si="58"/>
        <v>2997</v>
      </c>
      <c r="AB314" s="85">
        <v>122.77</v>
      </c>
      <c r="AC314" s="85">
        <v>10</v>
      </c>
      <c r="AD314" s="124">
        <f t="shared" si="59"/>
        <v>73.661999999999992</v>
      </c>
      <c r="AE314" s="86">
        <f t="shared" si="60"/>
        <v>2946</v>
      </c>
      <c r="AF314" s="85">
        <v>0</v>
      </c>
      <c r="AG314" s="85">
        <v>36.831000000000003</v>
      </c>
      <c r="AH314" s="85">
        <f t="shared" si="61"/>
        <v>0</v>
      </c>
      <c r="AI314" s="86">
        <f t="shared" si="62"/>
        <v>5943</v>
      </c>
      <c r="AJ314" s="86">
        <f t="shared" si="63"/>
        <v>1448</v>
      </c>
      <c r="AK314" s="122"/>
      <c r="AL314" s="85">
        <v>122.77</v>
      </c>
      <c r="AM314" s="85">
        <v>10</v>
      </c>
      <c r="AN314" s="124">
        <f t="shared" si="64"/>
        <v>73.661999999999992</v>
      </c>
      <c r="AO314" s="86">
        <f t="shared" si="65"/>
        <v>2946</v>
      </c>
      <c r="AP314" s="85">
        <v>0</v>
      </c>
      <c r="AQ314" s="85">
        <v>36.831000000000003</v>
      </c>
      <c r="AR314" s="85">
        <f t="shared" si="66"/>
        <v>0</v>
      </c>
      <c r="AS314" s="86">
        <f t="shared" si="67"/>
        <v>5943</v>
      </c>
      <c r="AT314" s="120">
        <f t="shared" si="68"/>
        <v>0</v>
      </c>
      <c r="AU314" s="86">
        <v>5943</v>
      </c>
      <c r="AV314" s="120">
        <f t="shared" si="69"/>
        <v>0</v>
      </c>
    </row>
    <row r="315" spans="1:48" s="73" customFormat="1" ht="13.5" customHeight="1" x14ac:dyDescent="0.2">
      <c r="A315" s="10" t="s">
        <v>35</v>
      </c>
      <c r="B315" s="14" t="s">
        <v>36</v>
      </c>
      <c r="C315" s="14" t="s">
        <v>592</v>
      </c>
      <c r="D315" s="14" t="s">
        <v>755</v>
      </c>
      <c r="E315" s="29">
        <v>44888775</v>
      </c>
      <c r="F315" s="15" t="s">
        <v>756</v>
      </c>
      <c r="G315" s="15" t="s">
        <v>40</v>
      </c>
      <c r="H315" s="16">
        <v>100018939</v>
      </c>
      <c r="I315" s="13">
        <v>710276680</v>
      </c>
      <c r="J315" s="13">
        <v>710276680</v>
      </c>
      <c r="K315" s="15" t="s">
        <v>603</v>
      </c>
      <c r="L315" s="12" t="s">
        <v>35</v>
      </c>
      <c r="M315" s="15" t="s">
        <v>367</v>
      </c>
      <c r="N315" s="49">
        <v>82107</v>
      </c>
      <c r="O315" s="15" t="s">
        <v>389</v>
      </c>
      <c r="P315" s="15" t="s">
        <v>757</v>
      </c>
      <c r="Q315" s="48" t="s">
        <v>10605</v>
      </c>
      <c r="R315" s="11" t="s">
        <v>45</v>
      </c>
      <c r="S315" s="120">
        <v>5619</v>
      </c>
      <c r="T315" s="85">
        <v>107.03</v>
      </c>
      <c r="U315" s="86">
        <v>10</v>
      </c>
      <c r="V315" s="123">
        <v>46.825625000000002</v>
      </c>
      <c r="W315" s="85">
        <f t="shared" si="85"/>
        <v>3746</v>
      </c>
      <c r="X315" s="86">
        <v>0</v>
      </c>
      <c r="Y315" s="85">
        <v>16.054500000000001</v>
      </c>
      <c r="Z315" s="86">
        <f t="shared" si="86"/>
        <v>0</v>
      </c>
      <c r="AA315" s="86">
        <f t="shared" si="58"/>
        <v>3746</v>
      </c>
      <c r="AB315" s="85">
        <v>122.77</v>
      </c>
      <c r="AC315" s="85">
        <v>5</v>
      </c>
      <c r="AD315" s="124">
        <f t="shared" si="59"/>
        <v>73.661999999999992</v>
      </c>
      <c r="AE315" s="86">
        <f t="shared" si="60"/>
        <v>1473</v>
      </c>
      <c r="AF315" s="85">
        <v>0</v>
      </c>
      <c r="AG315" s="85">
        <v>36.831000000000003</v>
      </c>
      <c r="AH315" s="85">
        <f t="shared" si="61"/>
        <v>0</v>
      </c>
      <c r="AI315" s="86">
        <f t="shared" si="62"/>
        <v>5219</v>
      </c>
      <c r="AJ315" s="86">
        <f t="shared" si="63"/>
        <v>-400</v>
      </c>
      <c r="AK315" s="122"/>
      <c r="AL315" s="85">
        <v>122.77</v>
      </c>
      <c r="AM315" s="85">
        <v>5</v>
      </c>
      <c r="AN315" s="124">
        <f t="shared" si="64"/>
        <v>73.661999999999992</v>
      </c>
      <c r="AO315" s="86">
        <f t="shared" si="65"/>
        <v>1473</v>
      </c>
      <c r="AP315" s="85">
        <v>0</v>
      </c>
      <c r="AQ315" s="85">
        <v>36.831000000000003</v>
      </c>
      <c r="AR315" s="85">
        <f t="shared" si="66"/>
        <v>0</v>
      </c>
      <c r="AS315" s="86">
        <f t="shared" si="67"/>
        <v>5219</v>
      </c>
      <c r="AT315" s="120">
        <f t="shared" si="68"/>
        <v>0</v>
      </c>
      <c r="AU315" s="86">
        <v>5219</v>
      </c>
      <c r="AV315" s="120">
        <f t="shared" si="69"/>
        <v>0</v>
      </c>
    </row>
    <row r="316" spans="1:48" s="73" customFormat="1" ht="13.5" customHeight="1" x14ac:dyDescent="0.2">
      <c r="A316" s="10" t="s">
        <v>35</v>
      </c>
      <c r="B316" s="14" t="s">
        <v>36</v>
      </c>
      <c r="C316" s="14" t="s">
        <v>592</v>
      </c>
      <c r="D316" s="14" t="s">
        <v>715</v>
      </c>
      <c r="E316" s="58">
        <v>36687111</v>
      </c>
      <c r="F316" s="15" t="s">
        <v>716</v>
      </c>
      <c r="G316" s="15" t="s">
        <v>40</v>
      </c>
      <c r="H316" s="16">
        <v>100018050</v>
      </c>
      <c r="I316" s="62">
        <v>710267835</v>
      </c>
      <c r="J316" s="13">
        <v>710267835</v>
      </c>
      <c r="K316" s="15" t="s">
        <v>717</v>
      </c>
      <c r="L316" s="12" t="s">
        <v>35</v>
      </c>
      <c r="M316" s="15" t="s">
        <v>474</v>
      </c>
      <c r="N316" s="49">
        <v>85110</v>
      </c>
      <c r="O316" s="15" t="s">
        <v>475</v>
      </c>
      <c r="P316" s="15" t="s">
        <v>718</v>
      </c>
      <c r="Q316" s="48">
        <v>529435</v>
      </c>
      <c r="R316" s="11" t="s">
        <v>45</v>
      </c>
      <c r="S316" s="120">
        <v>1686</v>
      </c>
      <c r="T316" s="85">
        <v>107.03</v>
      </c>
      <c r="U316" s="86">
        <v>3</v>
      </c>
      <c r="V316" s="123">
        <v>46.825625000000002</v>
      </c>
      <c r="W316" s="85">
        <f t="shared" si="85"/>
        <v>1124</v>
      </c>
      <c r="X316" s="86">
        <v>0</v>
      </c>
      <c r="Y316" s="85">
        <v>16.054500000000001</v>
      </c>
      <c r="Z316" s="86">
        <f t="shared" si="86"/>
        <v>0</v>
      </c>
      <c r="AA316" s="86">
        <f t="shared" si="58"/>
        <v>1124</v>
      </c>
      <c r="AB316" s="85">
        <v>122.77</v>
      </c>
      <c r="AC316" s="85">
        <v>2</v>
      </c>
      <c r="AD316" s="124">
        <f t="shared" si="59"/>
        <v>73.661999999999992</v>
      </c>
      <c r="AE316" s="86">
        <f t="shared" si="60"/>
        <v>589</v>
      </c>
      <c r="AF316" s="85">
        <v>0</v>
      </c>
      <c r="AG316" s="85">
        <v>36.831000000000003</v>
      </c>
      <c r="AH316" s="85">
        <f t="shared" si="61"/>
        <v>0</v>
      </c>
      <c r="AI316" s="86">
        <f t="shared" si="62"/>
        <v>1713</v>
      </c>
      <c r="AJ316" s="86">
        <f t="shared" si="63"/>
        <v>27</v>
      </c>
      <c r="AK316" s="122"/>
      <c r="AL316" s="85">
        <v>122.77</v>
      </c>
      <c r="AM316" s="85">
        <v>2</v>
      </c>
      <c r="AN316" s="124">
        <f t="shared" si="64"/>
        <v>73.661999999999992</v>
      </c>
      <c r="AO316" s="86">
        <f t="shared" si="65"/>
        <v>589</v>
      </c>
      <c r="AP316" s="85">
        <v>0</v>
      </c>
      <c r="AQ316" s="85">
        <v>36.831000000000003</v>
      </c>
      <c r="AR316" s="85">
        <f t="shared" si="66"/>
        <v>0</v>
      </c>
      <c r="AS316" s="86">
        <f t="shared" si="67"/>
        <v>1713</v>
      </c>
      <c r="AT316" s="120">
        <f t="shared" si="68"/>
        <v>0</v>
      </c>
      <c r="AU316" s="86">
        <v>1713</v>
      </c>
      <c r="AV316" s="120">
        <f t="shared" si="69"/>
        <v>0</v>
      </c>
    </row>
    <row r="317" spans="1:48" s="73" customFormat="1" ht="13.5" customHeight="1" x14ac:dyDescent="0.2">
      <c r="A317" s="10" t="s">
        <v>35</v>
      </c>
      <c r="B317" s="52" t="s">
        <v>36</v>
      </c>
      <c r="C317" s="52" t="s">
        <v>592</v>
      </c>
      <c r="D317" s="52" t="s">
        <v>10479</v>
      </c>
      <c r="E317" s="67">
        <v>46283587</v>
      </c>
      <c r="F317" s="52" t="s">
        <v>10480</v>
      </c>
      <c r="G317" s="52" t="s">
        <v>40</v>
      </c>
      <c r="H317" s="69">
        <v>100019626</v>
      </c>
      <c r="I317" s="70">
        <v>200004088</v>
      </c>
      <c r="J317" s="68">
        <v>46283587</v>
      </c>
      <c r="K317" s="52" t="s">
        <v>10464</v>
      </c>
      <c r="L317" s="12" t="s">
        <v>35</v>
      </c>
      <c r="M317" s="52" t="s">
        <v>784</v>
      </c>
      <c r="N317" s="71">
        <v>83106</v>
      </c>
      <c r="O317" s="52" t="s">
        <v>413</v>
      </c>
      <c r="P317" s="52" t="s">
        <v>10439</v>
      </c>
      <c r="Q317" s="72">
        <v>529354</v>
      </c>
      <c r="R317" s="11" t="s">
        <v>45</v>
      </c>
      <c r="S317" s="120">
        <v>1686</v>
      </c>
      <c r="T317" s="85">
        <v>107.03</v>
      </c>
      <c r="U317" s="86">
        <v>3</v>
      </c>
      <c r="V317" s="123">
        <v>46.825625000000002</v>
      </c>
      <c r="W317" s="85">
        <f t="shared" si="85"/>
        <v>1124</v>
      </c>
      <c r="X317" s="86">
        <v>0</v>
      </c>
      <c r="Y317" s="85">
        <v>16.054500000000001</v>
      </c>
      <c r="Z317" s="86">
        <f t="shared" si="86"/>
        <v>0</v>
      </c>
      <c r="AA317" s="86">
        <f t="shared" si="58"/>
        <v>1124</v>
      </c>
      <c r="AB317" s="85">
        <v>122.77</v>
      </c>
      <c r="AC317" s="85">
        <v>7</v>
      </c>
      <c r="AD317" s="124">
        <f t="shared" si="59"/>
        <v>73.661999999999992</v>
      </c>
      <c r="AE317" s="86">
        <f t="shared" si="60"/>
        <v>2063</v>
      </c>
      <c r="AF317" s="85">
        <v>0</v>
      </c>
      <c r="AG317" s="85">
        <v>36.831000000000003</v>
      </c>
      <c r="AH317" s="85">
        <f t="shared" si="61"/>
        <v>0</v>
      </c>
      <c r="AI317" s="86">
        <f t="shared" si="62"/>
        <v>3187</v>
      </c>
      <c r="AJ317" s="86">
        <f t="shared" si="63"/>
        <v>1501</v>
      </c>
      <c r="AK317" s="122"/>
      <c r="AL317" s="85">
        <v>122.77</v>
      </c>
      <c r="AM317" s="85">
        <v>7</v>
      </c>
      <c r="AN317" s="124">
        <f t="shared" si="64"/>
        <v>73.661999999999992</v>
      </c>
      <c r="AO317" s="86">
        <f t="shared" si="65"/>
        <v>2063</v>
      </c>
      <c r="AP317" s="85">
        <v>0</v>
      </c>
      <c r="AQ317" s="85">
        <v>36.831000000000003</v>
      </c>
      <c r="AR317" s="85">
        <f t="shared" si="66"/>
        <v>0</v>
      </c>
      <c r="AS317" s="86">
        <f t="shared" si="67"/>
        <v>3187</v>
      </c>
      <c r="AT317" s="120">
        <f t="shared" si="68"/>
        <v>0</v>
      </c>
      <c r="AU317" s="86">
        <v>3187</v>
      </c>
      <c r="AV317" s="120">
        <f t="shared" si="69"/>
        <v>0</v>
      </c>
    </row>
    <row r="318" spans="1:48" s="73" customFormat="1" ht="13.5" customHeight="1" x14ac:dyDescent="0.2">
      <c r="A318" s="10" t="s">
        <v>35</v>
      </c>
      <c r="B318" s="14" t="s">
        <v>36</v>
      </c>
      <c r="C318" s="14" t="s">
        <v>592</v>
      </c>
      <c r="D318" s="14" t="s">
        <v>697</v>
      </c>
      <c r="E318" s="58">
        <v>46427856</v>
      </c>
      <c r="F318" s="15" t="s">
        <v>698</v>
      </c>
      <c r="G318" s="15" t="s">
        <v>40</v>
      </c>
      <c r="H318" s="16">
        <v>100017045</v>
      </c>
      <c r="I318" s="62">
        <v>710257252</v>
      </c>
      <c r="J318" s="13">
        <v>710257252</v>
      </c>
      <c r="K318" s="15" t="s">
        <v>699</v>
      </c>
      <c r="L318" s="12" t="s">
        <v>35</v>
      </c>
      <c r="M318" s="15" t="s">
        <v>42</v>
      </c>
      <c r="N318" s="49">
        <v>90041</v>
      </c>
      <c r="O318" s="15" t="s">
        <v>259</v>
      </c>
      <c r="P318" s="15" t="s">
        <v>700</v>
      </c>
      <c r="Q318" s="48">
        <v>508209</v>
      </c>
      <c r="R318" s="11" t="s">
        <v>45</v>
      </c>
      <c r="S318" s="120">
        <v>3933</v>
      </c>
      <c r="T318" s="85">
        <v>107.03</v>
      </c>
      <c r="U318" s="86">
        <v>7</v>
      </c>
      <c r="V318" s="123">
        <v>46.825625000000002</v>
      </c>
      <c r="W318" s="85">
        <f t="shared" si="85"/>
        <v>2622</v>
      </c>
      <c r="X318" s="86">
        <v>0</v>
      </c>
      <c r="Y318" s="85">
        <v>16.054500000000001</v>
      </c>
      <c r="Z318" s="86">
        <f t="shared" si="86"/>
        <v>0</v>
      </c>
      <c r="AA318" s="86">
        <f t="shared" si="58"/>
        <v>2622</v>
      </c>
      <c r="AB318" s="85">
        <v>122.77</v>
      </c>
      <c r="AC318" s="85">
        <v>11</v>
      </c>
      <c r="AD318" s="124">
        <f t="shared" si="59"/>
        <v>73.661999999999992</v>
      </c>
      <c r="AE318" s="86">
        <f t="shared" si="60"/>
        <v>3241</v>
      </c>
      <c r="AF318" s="85">
        <v>0</v>
      </c>
      <c r="AG318" s="85">
        <v>36.831000000000003</v>
      </c>
      <c r="AH318" s="85">
        <f t="shared" si="61"/>
        <v>0</v>
      </c>
      <c r="AI318" s="86">
        <f t="shared" si="62"/>
        <v>5863</v>
      </c>
      <c r="AJ318" s="86">
        <f t="shared" si="63"/>
        <v>1930</v>
      </c>
      <c r="AK318" s="122"/>
      <c r="AL318" s="85">
        <v>122.77</v>
      </c>
      <c r="AM318" s="85">
        <v>11</v>
      </c>
      <c r="AN318" s="124">
        <f t="shared" si="64"/>
        <v>73.661999999999992</v>
      </c>
      <c r="AO318" s="86">
        <f t="shared" si="65"/>
        <v>3241</v>
      </c>
      <c r="AP318" s="85">
        <v>0</v>
      </c>
      <c r="AQ318" s="85">
        <v>36.831000000000003</v>
      </c>
      <c r="AR318" s="85">
        <f t="shared" si="66"/>
        <v>0</v>
      </c>
      <c r="AS318" s="86">
        <f t="shared" si="67"/>
        <v>5863</v>
      </c>
      <c r="AT318" s="120">
        <f t="shared" si="68"/>
        <v>0</v>
      </c>
      <c r="AU318" s="86">
        <v>5863</v>
      </c>
      <c r="AV318" s="120">
        <f t="shared" si="69"/>
        <v>0</v>
      </c>
    </row>
    <row r="319" spans="1:48" s="73" customFormat="1" ht="13.5" customHeight="1" x14ac:dyDescent="0.2">
      <c r="A319" s="10" t="s">
        <v>35</v>
      </c>
      <c r="B319" s="14" t="s">
        <v>36</v>
      </c>
      <c r="C319" s="14" t="s">
        <v>592</v>
      </c>
      <c r="D319" s="14" t="s">
        <v>643</v>
      </c>
      <c r="E319" s="58">
        <v>35957042</v>
      </c>
      <c r="F319" s="15" t="s">
        <v>644</v>
      </c>
      <c r="G319" s="15" t="s">
        <v>40</v>
      </c>
      <c r="H319" s="16">
        <v>100000341</v>
      </c>
      <c r="I319" s="62">
        <v>710229135</v>
      </c>
      <c r="J319" s="13">
        <v>35957042</v>
      </c>
      <c r="K319" s="15" t="s">
        <v>603</v>
      </c>
      <c r="L319" s="12" t="s">
        <v>35</v>
      </c>
      <c r="M319" s="15" t="s">
        <v>361</v>
      </c>
      <c r="N319" s="49">
        <v>82102</v>
      </c>
      <c r="O319" s="15" t="s">
        <v>372</v>
      </c>
      <c r="P319" s="15" t="s">
        <v>645</v>
      </c>
      <c r="Q319" s="48">
        <v>529320</v>
      </c>
      <c r="R319" s="11" t="s">
        <v>45</v>
      </c>
      <c r="S319" s="120">
        <v>5619</v>
      </c>
      <c r="T319" s="85">
        <v>107.03</v>
      </c>
      <c r="U319" s="86">
        <v>10</v>
      </c>
      <c r="V319" s="123">
        <v>46.825625000000002</v>
      </c>
      <c r="W319" s="85">
        <f t="shared" si="85"/>
        <v>3746</v>
      </c>
      <c r="X319" s="86">
        <v>0</v>
      </c>
      <c r="Y319" s="85">
        <v>16.054500000000001</v>
      </c>
      <c r="Z319" s="86">
        <f t="shared" si="86"/>
        <v>0</v>
      </c>
      <c r="AA319" s="86">
        <f t="shared" si="58"/>
        <v>3746</v>
      </c>
      <c r="AB319" s="85">
        <v>122.77</v>
      </c>
      <c r="AC319" s="85">
        <v>7</v>
      </c>
      <c r="AD319" s="124">
        <f t="shared" si="59"/>
        <v>73.661999999999992</v>
      </c>
      <c r="AE319" s="86">
        <f t="shared" si="60"/>
        <v>2063</v>
      </c>
      <c r="AF319" s="85">
        <v>0</v>
      </c>
      <c r="AG319" s="85">
        <v>36.831000000000003</v>
      </c>
      <c r="AH319" s="85">
        <f t="shared" si="61"/>
        <v>0</v>
      </c>
      <c r="AI319" s="86">
        <f t="shared" si="62"/>
        <v>5809</v>
      </c>
      <c r="AJ319" s="86">
        <f t="shared" si="63"/>
        <v>190</v>
      </c>
      <c r="AK319" s="122"/>
      <c r="AL319" s="85">
        <v>122.77</v>
      </c>
      <c r="AM319" s="85">
        <v>7</v>
      </c>
      <c r="AN319" s="124">
        <f t="shared" si="64"/>
        <v>73.661999999999992</v>
      </c>
      <c r="AO319" s="86">
        <f t="shared" si="65"/>
        <v>2063</v>
      </c>
      <c r="AP319" s="85">
        <v>0</v>
      </c>
      <c r="AQ319" s="85">
        <v>36.831000000000003</v>
      </c>
      <c r="AR319" s="85">
        <f t="shared" si="66"/>
        <v>0</v>
      </c>
      <c r="AS319" s="86">
        <f t="shared" si="67"/>
        <v>5809</v>
      </c>
      <c r="AT319" s="120">
        <f t="shared" si="68"/>
        <v>0</v>
      </c>
      <c r="AU319" s="86">
        <v>5809</v>
      </c>
      <c r="AV319" s="120">
        <f t="shared" si="69"/>
        <v>0</v>
      </c>
    </row>
    <row r="320" spans="1:48" s="73" customFormat="1" ht="13.5" customHeight="1" x14ac:dyDescent="0.2">
      <c r="A320" s="10" t="s">
        <v>35</v>
      </c>
      <c r="B320" s="14" t="s">
        <v>36</v>
      </c>
      <c r="C320" s="14" t="s">
        <v>592</v>
      </c>
      <c r="D320" s="14" t="s">
        <v>4150</v>
      </c>
      <c r="E320" s="58">
        <v>37924583</v>
      </c>
      <c r="F320" s="15" t="s">
        <v>4151</v>
      </c>
      <c r="G320" s="10" t="s">
        <v>2860</v>
      </c>
      <c r="H320" s="16">
        <v>100000849</v>
      </c>
      <c r="I320" s="62">
        <v>710253800</v>
      </c>
      <c r="J320" s="13">
        <v>710253800</v>
      </c>
      <c r="K320" s="15" t="s">
        <v>603</v>
      </c>
      <c r="L320" s="12" t="s">
        <v>35</v>
      </c>
      <c r="M320" s="15" t="s">
        <v>474</v>
      </c>
      <c r="N320" s="49">
        <v>85101</v>
      </c>
      <c r="O320" s="15" t="s">
        <v>483</v>
      </c>
      <c r="P320" s="15" t="s">
        <v>16812</v>
      </c>
      <c r="Q320" s="48">
        <v>529460</v>
      </c>
      <c r="R320" s="11" t="s">
        <v>45</v>
      </c>
      <c r="S320" s="120">
        <f>0</f>
        <v>0</v>
      </c>
      <c r="T320" s="85">
        <v>107.03</v>
      </c>
      <c r="U320" s="86"/>
      <c r="V320" s="123">
        <v>46.825625000000002</v>
      </c>
      <c r="W320" s="85">
        <f t="shared" si="85"/>
        <v>0</v>
      </c>
      <c r="X320" s="86"/>
      <c r="Y320" s="85">
        <v>16.054500000000001</v>
      </c>
      <c r="Z320" s="86">
        <f t="shared" si="86"/>
        <v>0</v>
      </c>
      <c r="AA320" s="86">
        <f t="shared" si="58"/>
        <v>0</v>
      </c>
      <c r="AB320" s="85">
        <v>122.77</v>
      </c>
      <c r="AC320" s="85">
        <v>14</v>
      </c>
      <c r="AD320" s="124">
        <f t="shared" si="59"/>
        <v>73.661999999999992</v>
      </c>
      <c r="AE320" s="86">
        <f t="shared" si="60"/>
        <v>4125</v>
      </c>
      <c r="AF320" s="85">
        <v>0</v>
      </c>
      <c r="AG320" s="85">
        <v>36.831000000000003</v>
      </c>
      <c r="AH320" s="85">
        <f t="shared" si="61"/>
        <v>0</v>
      </c>
      <c r="AI320" s="86">
        <f t="shared" si="62"/>
        <v>4125</v>
      </c>
      <c r="AJ320" s="86">
        <f t="shared" si="63"/>
        <v>4125</v>
      </c>
      <c r="AK320" s="122" t="s">
        <v>16713</v>
      </c>
      <c r="AL320" s="85">
        <v>122.77</v>
      </c>
      <c r="AM320" s="85">
        <v>14</v>
      </c>
      <c r="AN320" s="124">
        <f t="shared" si="64"/>
        <v>73.661999999999992</v>
      </c>
      <c r="AO320" s="86">
        <f t="shared" si="65"/>
        <v>4125</v>
      </c>
      <c r="AP320" s="85">
        <v>0</v>
      </c>
      <c r="AQ320" s="85">
        <v>36.831000000000003</v>
      </c>
      <c r="AR320" s="85">
        <f t="shared" si="66"/>
        <v>0</v>
      </c>
      <c r="AS320" s="86">
        <f t="shared" si="67"/>
        <v>4125</v>
      </c>
      <c r="AT320" s="120">
        <f t="shared" si="68"/>
        <v>0</v>
      </c>
      <c r="AU320" s="86">
        <v>4125</v>
      </c>
      <c r="AV320" s="120">
        <f t="shared" si="69"/>
        <v>0</v>
      </c>
    </row>
    <row r="321" spans="1:48" s="73" customFormat="1" ht="13.5" customHeight="1" x14ac:dyDescent="0.2">
      <c r="A321" s="10" t="s">
        <v>35</v>
      </c>
      <c r="B321" s="52" t="s">
        <v>36</v>
      </c>
      <c r="C321" s="52" t="s">
        <v>592</v>
      </c>
      <c r="D321" s="52" t="s">
        <v>16744</v>
      </c>
      <c r="E321" s="67">
        <v>53642091</v>
      </c>
      <c r="F321" s="52" t="s">
        <v>16745</v>
      </c>
      <c r="G321" s="52" t="s">
        <v>40</v>
      </c>
      <c r="H321" s="69">
        <v>100019939</v>
      </c>
      <c r="I321" s="70">
        <v>710285671</v>
      </c>
      <c r="J321" s="68">
        <v>710285671</v>
      </c>
      <c r="K321" s="52" t="s">
        <v>603</v>
      </c>
      <c r="L321" s="12" t="s">
        <v>35</v>
      </c>
      <c r="M321" s="52" t="s">
        <v>56</v>
      </c>
      <c r="N321" s="71">
        <v>90041</v>
      </c>
      <c r="O321" s="52" t="s">
        <v>259</v>
      </c>
      <c r="P321" s="52" t="s">
        <v>16746</v>
      </c>
      <c r="Q321" s="72"/>
      <c r="R321" s="11" t="s">
        <v>45</v>
      </c>
      <c r="S321" s="120">
        <f>0</f>
        <v>0</v>
      </c>
      <c r="T321" s="85">
        <v>107.03</v>
      </c>
      <c r="U321" s="86"/>
      <c r="V321" s="123">
        <v>46.825625000000002</v>
      </c>
      <c r="W321" s="85">
        <f t="shared" si="85"/>
        <v>0</v>
      </c>
      <c r="X321" s="86"/>
      <c r="Y321" s="85">
        <v>16.054500000000001</v>
      </c>
      <c r="Z321" s="86">
        <f t="shared" si="86"/>
        <v>0</v>
      </c>
      <c r="AA321" s="86">
        <f t="shared" si="58"/>
        <v>0</v>
      </c>
      <c r="AB321" s="85">
        <v>122.77</v>
      </c>
      <c r="AC321" s="85">
        <v>3</v>
      </c>
      <c r="AD321" s="124">
        <f t="shared" si="59"/>
        <v>73.661999999999992</v>
      </c>
      <c r="AE321" s="86">
        <f t="shared" si="60"/>
        <v>884</v>
      </c>
      <c r="AF321" s="85">
        <v>0</v>
      </c>
      <c r="AG321" s="85">
        <v>36.831000000000003</v>
      </c>
      <c r="AH321" s="85">
        <f t="shared" si="61"/>
        <v>0</v>
      </c>
      <c r="AI321" s="86">
        <f t="shared" si="62"/>
        <v>884</v>
      </c>
      <c r="AJ321" s="86">
        <f t="shared" si="63"/>
        <v>884</v>
      </c>
      <c r="AK321" s="125">
        <v>45170</v>
      </c>
      <c r="AL321" s="85">
        <v>122.77</v>
      </c>
      <c r="AM321" s="85">
        <v>3</v>
      </c>
      <c r="AN321" s="124">
        <f t="shared" si="64"/>
        <v>73.661999999999992</v>
      </c>
      <c r="AO321" s="86">
        <f t="shared" si="65"/>
        <v>884</v>
      </c>
      <c r="AP321" s="85">
        <v>0</v>
      </c>
      <c r="AQ321" s="85">
        <v>36.831000000000003</v>
      </c>
      <c r="AR321" s="85">
        <f t="shared" si="66"/>
        <v>0</v>
      </c>
      <c r="AS321" s="86">
        <f t="shared" si="67"/>
        <v>884</v>
      </c>
      <c r="AT321" s="120">
        <f t="shared" si="68"/>
        <v>0</v>
      </c>
      <c r="AU321" s="86">
        <v>884</v>
      </c>
      <c r="AV321" s="120">
        <f t="shared" si="69"/>
        <v>0</v>
      </c>
    </row>
    <row r="322" spans="1:48" s="73" customFormat="1" ht="13.5" customHeight="1" x14ac:dyDescent="0.2">
      <c r="A322" s="10" t="s">
        <v>35</v>
      </c>
      <c r="B322" s="14" t="s">
        <v>36</v>
      </c>
      <c r="C322" s="14" t="s">
        <v>592</v>
      </c>
      <c r="D322" s="14" t="s">
        <v>681</v>
      </c>
      <c r="E322" s="58">
        <v>46854444</v>
      </c>
      <c r="F322" s="15" t="s">
        <v>682</v>
      </c>
      <c r="G322" s="15" t="s">
        <v>40</v>
      </c>
      <c r="H322" s="16">
        <v>100001291</v>
      </c>
      <c r="I322" s="62">
        <v>710253834</v>
      </c>
      <c r="J322" s="13">
        <v>710253834</v>
      </c>
      <c r="K322" s="15" t="s">
        <v>683</v>
      </c>
      <c r="L322" s="12" t="s">
        <v>35</v>
      </c>
      <c r="M322" s="15" t="s">
        <v>106</v>
      </c>
      <c r="N322" s="49">
        <v>90021</v>
      </c>
      <c r="O322" s="15" t="s">
        <v>176</v>
      </c>
      <c r="P322" s="15" t="s">
        <v>684</v>
      </c>
      <c r="Q322" s="48">
        <v>507989</v>
      </c>
      <c r="R322" s="11" t="s">
        <v>45</v>
      </c>
      <c r="S322" s="120">
        <v>7305</v>
      </c>
      <c r="T322" s="85">
        <v>107.03</v>
      </c>
      <c r="U322" s="86">
        <v>13</v>
      </c>
      <c r="V322" s="123">
        <v>46.825625000000002</v>
      </c>
      <c r="W322" s="85">
        <f t="shared" si="85"/>
        <v>4870</v>
      </c>
      <c r="X322" s="86">
        <v>0</v>
      </c>
      <c r="Y322" s="85">
        <v>16.054500000000001</v>
      </c>
      <c r="Z322" s="86">
        <f t="shared" si="86"/>
        <v>0</v>
      </c>
      <c r="AA322" s="86">
        <f t="shared" si="58"/>
        <v>4870</v>
      </c>
      <c r="AB322" s="85">
        <v>122.77</v>
      </c>
      <c r="AC322" s="85">
        <v>3</v>
      </c>
      <c r="AD322" s="124">
        <f t="shared" si="59"/>
        <v>73.661999999999992</v>
      </c>
      <c r="AE322" s="86">
        <f t="shared" si="60"/>
        <v>884</v>
      </c>
      <c r="AF322" s="85">
        <v>0</v>
      </c>
      <c r="AG322" s="85">
        <v>36.831000000000003</v>
      </c>
      <c r="AH322" s="85">
        <f t="shared" si="61"/>
        <v>0</v>
      </c>
      <c r="AI322" s="86">
        <f t="shared" si="62"/>
        <v>5754</v>
      </c>
      <c r="AJ322" s="86">
        <f t="shared" si="63"/>
        <v>-1551</v>
      </c>
      <c r="AK322" s="122"/>
      <c r="AL322" s="85">
        <v>122.77</v>
      </c>
      <c r="AM322" s="85">
        <v>3</v>
      </c>
      <c r="AN322" s="124">
        <f t="shared" si="64"/>
        <v>73.661999999999992</v>
      </c>
      <c r="AO322" s="86">
        <f t="shared" si="65"/>
        <v>884</v>
      </c>
      <c r="AP322" s="85">
        <v>0</v>
      </c>
      <c r="AQ322" s="85">
        <v>36.831000000000003</v>
      </c>
      <c r="AR322" s="85">
        <f t="shared" si="66"/>
        <v>0</v>
      </c>
      <c r="AS322" s="86">
        <f t="shared" si="67"/>
        <v>5754</v>
      </c>
      <c r="AT322" s="120">
        <f t="shared" si="68"/>
        <v>0</v>
      </c>
      <c r="AU322" s="86">
        <v>5754</v>
      </c>
      <c r="AV322" s="120">
        <f t="shared" si="69"/>
        <v>0</v>
      </c>
    </row>
    <row r="323" spans="1:48" s="73" customFormat="1" ht="13.5" customHeight="1" x14ac:dyDescent="0.2">
      <c r="A323" s="10" t="s">
        <v>35</v>
      </c>
      <c r="B323" s="14" t="s">
        <v>36</v>
      </c>
      <c r="C323" s="14" t="s">
        <v>592</v>
      </c>
      <c r="D323" s="14" t="s">
        <v>618</v>
      </c>
      <c r="E323" s="58">
        <v>90000153</v>
      </c>
      <c r="F323" s="15" t="s">
        <v>619</v>
      </c>
      <c r="G323" s="15" t="s">
        <v>40</v>
      </c>
      <c r="H323" s="62">
        <v>100000356</v>
      </c>
      <c r="I323" s="62">
        <v>42130824</v>
      </c>
      <c r="J323" s="13">
        <v>90000153</v>
      </c>
      <c r="K323" s="15" t="s">
        <v>603</v>
      </c>
      <c r="L323" s="12" t="s">
        <v>35</v>
      </c>
      <c r="M323" s="15" t="s">
        <v>361</v>
      </c>
      <c r="N323" s="49">
        <v>82102</v>
      </c>
      <c r="O323" s="15" t="s">
        <v>372</v>
      </c>
      <c r="P323" s="15" t="s">
        <v>374</v>
      </c>
      <c r="Q323" s="48">
        <v>529320</v>
      </c>
      <c r="R323" s="11" t="s">
        <v>86</v>
      </c>
      <c r="S323" s="120">
        <v>562</v>
      </c>
      <c r="T323" s="85">
        <v>107.03</v>
      </c>
      <c r="U323" s="86">
        <v>1</v>
      </c>
      <c r="V323" s="123">
        <v>46.825625000000002</v>
      </c>
      <c r="W323" s="85">
        <f t="shared" si="85"/>
        <v>375</v>
      </c>
      <c r="X323" s="86">
        <v>0</v>
      </c>
      <c r="Y323" s="85">
        <v>16.054500000000001</v>
      </c>
      <c r="Z323" s="86">
        <f t="shared" si="86"/>
        <v>0</v>
      </c>
      <c r="AA323" s="86">
        <f t="shared" si="58"/>
        <v>375</v>
      </c>
      <c r="AB323" s="85">
        <v>122.77</v>
      </c>
      <c r="AC323" s="85">
        <v>0</v>
      </c>
      <c r="AD323" s="124">
        <f t="shared" si="59"/>
        <v>73.661999999999992</v>
      </c>
      <c r="AE323" s="86">
        <f t="shared" si="60"/>
        <v>0</v>
      </c>
      <c r="AF323" s="85">
        <v>0</v>
      </c>
      <c r="AG323" s="85">
        <v>36.831000000000003</v>
      </c>
      <c r="AH323" s="85">
        <f t="shared" si="61"/>
        <v>0</v>
      </c>
      <c r="AI323" s="86">
        <f t="shared" si="62"/>
        <v>375</v>
      </c>
      <c r="AJ323" s="86">
        <f t="shared" si="63"/>
        <v>-187</v>
      </c>
      <c r="AK323" s="122" t="s">
        <v>16719</v>
      </c>
      <c r="AL323" s="85">
        <v>122.77</v>
      </c>
      <c r="AM323" s="85">
        <v>0</v>
      </c>
      <c r="AN323" s="124">
        <f t="shared" si="64"/>
        <v>73.661999999999992</v>
      </c>
      <c r="AO323" s="86">
        <f t="shared" si="65"/>
        <v>0</v>
      </c>
      <c r="AP323" s="85">
        <v>0</v>
      </c>
      <c r="AQ323" s="85">
        <v>36.831000000000003</v>
      </c>
      <c r="AR323" s="85">
        <f t="shared" si="66"/>
        <v>0</v>
      </c>
      <c r="AS323" s="86">
        <f t="shared" si="67"/>
        <v>375</v>
      </c>
      <c r="AT323" s="120">
        <f t="shared" si="68"/>
        <v>0</v>
      </c>
      <c r="AU323" s="86">
        <v>375</v>
      </c>
      <c r="AV323" s="120">
        <f t="shared" si="69"/>
        <v>0</v>
      </c>
    </row>
    <row r="324" spans="1:48" s="73" customFormat="1" ht="13.5" customHeight="1" x14ac:dyDescent="0.2">
      <c r="A324" s="10" t="s">
        <v>35</v>
      </c>
      <c r="B324" s="14" t="s">
        <v>36</v>
      </c>
      <c r="C324" s="14" t="s">
        <v>592</v>
      </c>
      <c r="D324" s="14" t="s">
        <v>10182</v>
      </c>
      <c r="E324" s="29">
        <v>51707331</v>
      </c>
      <c r="F324" s="10" t="s">
        <v>10183</v>
      </c>
      <c r="G324" s="15" t="s">
        <v>40</v>
      </c>
      <c r="H324" s="13">
        <v>100019341</v>
      </c>
      <c r="I324" s="31">
        <v>710280114</v>
      </c>
      <c r="J324" s="31">
        <v>710280114</v>
      </c>
      <c r="K324" s="14" t="s">
        <v>603</v>
      </c>
      <c r="L324" s="12" t="s">
        <v>35</v>
      </c>
      <c r="M324" s="15" t="s">
        <v>446</v>
      </c>
      <c r="N324" s="53" t="s">
        <v>10184</v>
      </c>
      <c r="O324" s="15" t="s">
        <v>10185</v>
      </c>
      <c r="P324" s="15" t="s">
        <v>10186</v>
      </c>
      <c r="Q324" s="48" t="s">
        <v>10619</v>
      </c>
      <c r="R324" s="11" t="s">
        <v>45</v>
      </c>
      <c r="S324" s="120">
        <v>4495</v>
      </c>
      <c r="T324" s="85">
        <v>107.03</v>
      </c>
      <c r="U324" s="86">
        <v>8</v>
      </c>
      <c r="V324" s="123">
        <v>46.825625000000002</v>
      </c>
      <c r="W324" s="85">
        <f t="shared" si="85"/>
        <v>2997</v>
      </c>
      <c r="X324" s="86">
        <v>0</v>
      </c>
      <c r="Y324" s="85">
        <v>16.054500000000001</v>
      </c>
      <c r="Z324" s="86">
        <f t="shared" si="86"/>
        <v>0</v>
      </c>
      <c r="AA324" s="86">
        <f t="shared" si="58"/>
        <v>2997</v>
      </c>
      <c r="AB324" s="85">
        <v>122.77</v>
      </c>
      <c r="AC324" s="85">
        <v>12</v>
      </c>
      <c r="AD324" s="124">
        <f t="shared" si="59"/>
        <v>73.661999999999992</v>
      </c>
      <c r="AE324" s="86">
        <f t="shared" si="60"/>
        <v>3536</v>
      </c>
      <c r="AF324" s="85">
        <v>0</v>
      </c>
      <c r="AG324" s="85">
        <v>36.831000000000003</v>
      </c>
      <c r="AH324" s="85">
        <f t="shared" si="61"/>
        <v>0</v>
      </c>
      <c r="AI324" s="86">
        <f t="shared" si="62"/>
        <v>6533</v>
      </c>
      <c r="AJ324" s="86">
        <f t="shared" si="63"/>
        <v>2038</v>
      </c>
      <c r="AK324" s="122"/>
      <c r="AL324" s="85">
        <v>122.77</v>
      </c>
      <c r="AM324" s="85">
        <v>12</v>
      </c>
      <c r="AN324" s="124">
        <f t="shared" si="64"/>
        <v>73.661999999999992</v>
      </c>
      <c r="AO324" s="86">
        <f t="shared" si="65"/>
        <v>3536</v>
      </c>
      <c r="AP324" s="85">
        <v>0</v>
      </c>
      <c r="AQ324" s="85">
        <v>36.831000000000003</v>
      </c>
      <c r="AR324" s="85">
        <f t="shared" si="66"/>
        <v>0</v>
      </c>
      <c r="AS324" s="86">
        <f t="shared" si="67"/>
        <v>6533</v>
      </c>
      <c r="AT324" s="120">
        <f t="shared" si="68"/>
        <v>0</v>
      </c>
      <c r="AU324" s="86">
        <v>6533</v>
      </c>
      <c r="AV324" s="120">
        <f t="shared" si="69"/>
        <v>0</v>
      </c>
    </row>
    <row r="325" spans="1:48" s="73" customFormat="1" ht="13.5" customHeight="1" x14ac:dyDescent="0.2">
      <c r="A325" s="10" t="s">
        <v>35</v>
      </c>
      <c r="B325" s="14" t="s">
        <v>36</v>
      </c>
      <c r="C325" s="14" t="s">
        <v>592</v>
      </c>
      <c r="D325" s="14" t="s">
        <v>661</v>
      </c>
      <c r="E325" s="58">
        <v>31326447</v>
      </c>
      <c r="F325" s="15" t="s">
        <v>662</v>
      </c>
      <c r="G325" s="15" t="s">
        <v>40</v>
      </c>
      <c r="H325" s="16">
        <v>100001376</v>
      </c>
      <c r="I325" s="62">
        <v>710231717</v>
      </c>
      <c r="J325" s="13">
        <v>31326447</v>
      </c>
      <c r="K325" s="15" t="s">
        <v>603</v>
      </c>
      <c r="L325" s="12" t="s">
        <v>35</v>
      </c>
      <c r="M325" s="15" t="s">
        <v>42</v>
      </c>
      <c r="N325" s="49">
        <v>90025</v>
      </c>
      <c r="O325" s="15" t="s">
        <v>152</v>
      </c>
      <c r="P325" s="15" t="s">
        <v>664</v>
      </c>
      <c r="Q325" s="48">
        <v>507911</v>
      </c>
      <c r="R325" s="11" t="s">
        <v>45</v>
      </c>
      <c r="S325" s="120">
        <v>7305</v>
      </c>
      <c r="T325" s="85">
        <v>107.03</v>
      </c>
      <c r="U325" s="86">
        <v>13</v>
      </c>
      <c r="V325" s="123">
        <v>46.825625000000002</v>
      </c>
      <c r="W325" s="85">
        <f t="shared" si="85"/>
        <v>4870</v>
      </c>
      <c r="X325" s="86">
        <v>0</v>
      </c>
      <c r="Y325" s="85">
        <v>16.054500000000001</v>
      </c>
      <c r="Z325" s="86">
        <f t="shared" si="86"/>
        <v>0</v>
      </c>
      <c r="AA325" s="86">
        <f t="shared" ref="AA325:AA388" si="87">+Z325+W325</f>
        <v>4870</v>
      </c>
      <c r="AB325" s="85">
        <v>122.77</v>
      </c>
      <c r="AC325" s="85">
        <v>23</v>
      </c>
      <c r="AD325" s="124">
        <f t="shared" ref="AD325:AD346" si="88">+AB325*0.6</f>
        <v>73.661999999999992</v>
      </c>
      <c r="AE325" s="86">
        <f t="shared" ref="AE325:AE388" si="89">ROUND(AC325*AD325*4,0)</f>
        <v>6777</v>
      </c>
      <c r="AF325" s="85">
        <v>0</v>
      </c>
      <c r="AG325" s="85">
        <v>36.831000000000003</v>
      </c>
      <c r="AH325" s="85">
        <f t="shared" ref="AH325:AH388" si="90">ROUND(AF325*AG325*4,0)</f>
        <v>0</v>
      </c>
      <c r="AI325" s="86">
        <f t="shared" ref="AI325:AI388" si="91">+AA325+AE325+AH325</f>
        <v>11647</v>
      </c>
      <c r="AJ325" s="86">
        <f t="shared" ref="AJ325:AJ388" si="92">+AI325-S325</f>
        <v>4342</v>
      </c>
      <c r="AK325" s="122"/>
      <c r="AL325" s="85">
        <v>122.77</v>
      </c>
      <c r="AM325" s="85">
        <v>23</v>
      </c>
      <c r="AN325" s="124">
        <f t="shared" ref="AN325:AN346" si="93">+AL325*0.6</f>
        <v>73.661999999999992</v>
      </c>
      <c r="AO325" s="86">
        <f t="shared" ref="AO325:AO388" si="94">ROUND(AM325*AN325*4,0)</f>
        <v>6777</v>
      </c>
      <c r="AP325" s="85">
        <v>0</v>
      </c>
      <c r="AQ325" s="85">
        <v>36.831000000000003</v>
      </c>
      <c r="AR325" s="85">
        <f t="shared" ref="AR325:AR388" si="95">ROUND(AP325*AQ325*4,0)</f>
        <v>0</v>
      </c>
      <c r="AS325" s="86">
        <f t="shared" si="67"/>
        <v>11647</v>
      </c>
      <c r="AT325" s="120">
        <f t="shared" si="68"/>
        <v>0</v>
      </c>
      <c r="AU325" s="86">
        <v>11647</v>
      </c>
      <c r="AV325" s="120">
        <f t="shared" ref="AV325:AV388" si="96">+AU325-AS325</f>
        <v>0</v>
      </c>
    </row>
    <row r="326" spans="1:48" s="73" customFormat="1" ht="13.5" customHeight="1" x14ac:dyDescent="0.2">
      <c r="A326" s="10" t="s">
        <v>35</v>
      </c>
      <c r="B326" s="14" t="s">
        <v>36</v>
      </c>
      <c r="C326" s="14" t="s">
        <v>592</v>
      </c>
      <c r="D326" s="14" t="s">
        <v>10237</v>
      </c>
      <c r="E326" s="31">
        <v>50851934</v>
      </c>
      <c r="F326" s="10" t="s">
        <v>10238</v>
      </c>
      <c r="G326" s="15" t="s">
        <v>40</v>
      </c>
      <c r="H326" s="13">
        <v>100019467</v>
      </c>
      <c r="I326" s="31">
        <v>710281234</v>
      </c>
      <c r="J326" s="31">
        <v>710281234</v>
      </c>
      <c r="K326" s="10" t="s">
        <v>10407</v>
      </c>
      <c r="L326" s="12" t="s">
        <v>35</v>
      </c>
      <c r="M326" s="15" t="s">
        <v>241</v>
      </c>
      <c r="N326" s="53" t="s">
        <v>805</v>
      </c>
      <c r="O326" s="15" t="s">
        <v>241</v>
      </c>
      <c r="P326" s="15" t="s">
        <v>10239</v>
      </c>
      <c r="Q326" s="48" t="s">
        <v>10618</v>
      </c>
      <c r="R326" s="11" t="s">
        <v>45</v>
      </c>
      <c r="S326" s="120">
        <v>3371</v>
      </c>
      <c r="T326" s="85">
        <v>107.03</v>
      </c>
      <c r="U326" s="86">
        <v>6</v>
      </c>
      <c r="V326" s="123">
        <v>46.825625000000002</v>
      </c>
      <c r="W326" s="85">
        <f t="shared" si="85"/>
        <v>2248</v>
      </c>
      <c r="X326" s="86">
        <v>0</v>
      </c>
      <c r="Y326" s="85">
        <v>16.054500000000001</v>
      </c>
      <c r="Z326" s="86">
        <f t="shared" si="86"/>
        <v>0</v>
      </c>
      <c r="AA326" s="86">
        <f t="shared" si="87"/>
        <v>2248</v>
      </c>
      <c r="AB326" s="85">
        <v>122.77</v>
      </c>
      <c r="AC326" s="85">
        <v>21</v>
      </c>
      <c r="AD326" s="124">
        <f t="shared" si="88"/>
        <v>73.661999999999992</v>
      </c>
      <c r="AE326" s="86">
        <f t="shared" si="89"/>
        <v>6188</v>
      </c>
      <c r="AF326" s="85">
        <v>0</v>
      </c>
      <c r="AG326" s="85">
        <v>36.831000000000003</v>
      </c>
      <c r="AH326" s="85">
        <f t="shared" si="90"/>
        <v>0</v>
      </c>
      <c r="AI326" s="86">
        <f t="shared" si="91"/>
        <v>8436</v>
      </c>
      <c r="AJ326" s="86">
        <f t="shared" si="92"/>
        <v>5065</v>
      </c>
      <c r="AK326" s="122"/>
      <c r="AL326" s="85">
        <v>122.77</v>
      </c>
      <c r="AM326" s="85">
        <v>21</v>
      </c>
      <c r="AN326" s="124">
        <f t="shared" si="93"/>
        <v>73.661999999999992</v>
      </c>
      <c r="AO326" s="86">
        <f t="shared" si="94"/>
        <v>6188</v>
      </c>
      <c r="AP326" s="85">
        <v>0</v>
      </c>
      <c r="AQ326" s="85">
        <v>36.831000000000003</v>
      </c>
      <c r="AR326" s="85">
        <f t="shared" si="95"/>
        <v>0</v>
      </c>
      <c r="AS326" s="86">
        <f t="shared" ref="AS326:AS389" si="97">+AR326+AO326+AA326</f>
        <v>8436</v>
      </c>
      <c r="AT326" s="120">
        <f t="shared" ref="AT326:AT389" si="98">+AS326-AI326</f>
        <v>0</v>
      </c>
      <c r="AU326" s="86">
        <v>8436</v>
      </c>
      <c r="AV326" s="120">
        <f t="shared" si="96"/>
        <v>0</v>
      </c>
    </row>
    <row r="327" spans="1:48" s="73" customFormat="1" ht="13.5" customHeight="1" x14ac:dyDescent="0.2">
      <c r="A327" s="10" t="s">
        <v>35</v>
      </c>
      <c r="B327" s="10" t="s">
        <v>36</v>
      </c>
      <c r="C327" s="10" t="s">
        <v>592</v>
      </c>
      <c r="D327" s="10" t="s">
        <v>745</v>
      </c>
      <c r="E327" s="31">
        <v>90000328</v>
      </c>
      <c r="F327" s="10" t="s">
        <v>746</v>
      </c>
      <c r="G327" s="10" t="s">
        <v>40</v>
      </c>
      <c r="H327" s="16">
        <v>100001483</v>
      </c>
      <c r="I327" s="31">
        <v>30796016</v>
      </c>
      <c r="J327" s="31">
        <v>30796016</v>
      </c>
      <c r="K327" s="10" t="s">
        <v>747</v>
      </c>
      <c r="L327" s="12" t="s">
        <v>35</v>
      </c>
      <c r="M327" s="15" t="s">
        <v>42</v>
      </c>
      <c r="N327" s="49">
        <v>90301</v>
      </c>
      <c r="O327" s="15" t="s">
        <v>56</v>
      </c>
      <c r="P327" s="15" t="s">
        <v>748</v>
      </c>
      <c r="Q327" s="48">
        <v>508217</v>
      </c>
      <c r="R327" s="47" t="s">
        <v>86</v>
      </c>
      <c r="S327" s="120">
        <v>5619</v>
      </c>
      <c r="T327" s="85">
        <v>107.03</v>
      </c>
      <c r="U327" s="86">
        <v>10</v>
      </c>
      <c r="V327" s="123">
        <v>46.825625000000002</v>
      </c>
      <c r="W327" s="85">
        <f t="shared" ref="W327:W342" si="99">+ROUND(U327*V327*8,0)</f>
        <v>3746</v>
      </c>
      <c r="X327" s="86">
        <v>0</v>
      </c>
      <c r="Y327" s="85">
        <v>16.054500000000001</v>
      </c>
      <c r="Z327" s="86">
        <f t="shared" ref="Z327:Z342" si="100">ROUND(X327*Y327*8,0)</f>
        <v>0</v>
      </c>
      <c r="AA327" s="86">
        <f t="shared" si="87"/>
        <v>3746</v>
      </c>
      <c r="AB327" s="85">
        <v>122.77</v>
      </c>
      <c r="AC327" s="85">
        <v>5</v>
      </c>
      <c r="AD327" s="124">
        <f t="shared" si="88"/>
        <v>73.661999999999992</v>
      </c>
      <c r="AE327" s="86">
        <f t="shared" si="89"/>
        <v>1473</v>
      </c>
      <c r="AF327" s="85">
        <v>0</v>
      </c>
      <c r="AG327" s="85">
        <v>36.831000000000003</v>
      </c>
      <c r="AH327" s="85">
        <f t="shared" si="90"/>
        <v>0</v>
      </c>
      <c r="AI327" s="86">
        <f t="shared" si="91"/>
        <v>5219</v>
      </c>
      <c r="AJ327" s="86">
        <f t="shared" si="92"/>
        <v>-400</v>
      </c>
      <c r="AK327" s="122"/>
      <c r="AL327" s="85">
        <v>122.77</v>
      </c>
      <c r="AM327" s="85">
        <v>5</v>
      </c>
      <c r="AN327" s="124">
        <f t="shared" si="93"/>
        <v>73.661999999999992</v>
      </c>
      <c r="AO327" s="86">
        <f t="shared" si="94"/>
        <v>1473</v>
      </c>
      <c r="AP327" s="85">
        <v>0</v>
      </c>
      <c r="AQ327" s="85">
        <v>36.831000000000003</v>
      </c>
      <c r="AR327" s="85">
        <f t="shared" si="95"/>
        <v>0</v>
      </c>
      <c r="AS327" s="86">
        <f t="shared" si="97"/>
        <v>5219</v>
      </c>
      <c r="AT327" s="120">
        <f t="shared" si="98"/>
        <v>0</v>
      </c>
      <c r="AU327" s="86">
        <v>5219</v>
      </c>
      <c r="AV327" s="120">
        <f t="shared" si="96"/>
        <v>0</v>
      </c>
    </row>
    <row r="328" spans="1:48" s="73" customFormat="1" ht="13.5" customHeight="1" x14ac:dyDescent="0.2">
      <c r="A328" s="10" t="s">
        <v>35</v>
      </c>
      <c r="B328" s="14" t="s">
        <v>36</v>
      </c>
      <c r="C328" s="14" t="s">
        <v>592</v>
      </c>
      <c r="D328" s="14" t="s">
        <v>719</v>
      </c>
      <c r="E328" s="58">
        <v>42362661</v>
      </c>
      <c r="F328" s="15" t="s">
        <v>720</v>
      </c>
      <c r="G328" s="15" t="s">
        <v>40</v>
      </c>
      <c r="H328" s="16">
        <v>100018084</v>
      </c>
      <c r="I328" s="62">
        <v>710268092</v>
      </c>
      <c r="J328" s="13">
        <v>710268092</v>
      </c>
      <c r="K328" s="15" t="s">
        <v>721</v>
      </c>
      <c r="L328" s="12" t="s">
        <v>35</v>
      </c>
      <c r="M328" s="15" t="s">
        <v>361</v>
      </c>
      <c r="N328" s="49">
        <v>82108</v>
      </c>
      <c r="O328" s="15" t="s">
        <v>372</v>
      </c>
      <c r="P328" s="15" t="s">
        <v>722</v>
      </c>
      <c r="Q328" s="48">
        <v>529320</v>
      </c>
      <c r="R328" s="11" t="s">
        <v>45</v>
      </c>
      <c r="S328" s="120">
        <v>5619</v>
      </c>
      <c r="T328" s="85">
        <v>107.03</v>
      </c>
      <c r="U328" s="86">
        <v>10</v>
      </c>
      <c r="V328" s="123">
        <v>46.825625000000002</v>
      </c>
      <c r="W328" s="85">
        <f t="shared" si="99"/>
        <v>3746</v>
      </c>
      <c r="X328" s="86">
        <v>0</v>
      </c>
      <c r="Y328" s="85">
        <v>16.054500000000001</v>
      </c>
      <c r="Z328" s="86">
        <f t="shared" si="100"/>
        <v>0</v>
      </c>
      <c r="AA328" s="86">
        <f t="shared" si="87"/>
        <v>3746</v>
      </c>
      <c r="AB328" s="85">
        <v>122.77</v>
      </c>
      <c r="AC328" s="85">
        <v>5</v>
      </c>
      <c r="AD328" s="124">
        <f t="shared" si="88"/>
        <v>73.661999999999992</v>
      </c>
      <c r="AE328" s="86">
        <f t="shared" si="89"/>
        <v>1473</v>
      </c>
      <c r="AF328" s="85">
        <v>0</v>
      </c>
      <c r="AG328" s="85">
        <v>36.831000000000003</v>
      </c>
      <c r="AH328" s="85">
        <f t="shared" si="90"/>
        <v>0</v>
      </c>
      <c r="AI328" s="86">
        <f t="shared" si="91"/>
        <v>5219</v>
      </c>
      <c r="AJ328" s="86">
        <f t="shared" si="92"/>
        <v>-400</v>
      </c>
      <c r="AK328" s="122"/>
      <c r="AL328" s="85">
        <v>122.77</v>
      </c>
      <c r="AM328" s="85">
        <v>5</v>
      </c>
      <c r="AN328" s="124">
        <f t="shared" si="93"/>
        <v>73.661999999999992</v>
      </c>
      <c r="AO328" s="86">
        <f t="shared" si="94"/>
        <v>1473</v>
      </c>
      <c r="AP328" s="85">
        <v>0</v>
      </c>
      <c r="AQ328" s="85">
        <v>36.831000000000003</v>
      </c>
      <c r="AR328" s="85">
        <f t="shared" si="95"/>
        <v>0</v>
      </c>
      <c r="AS328" s="86">
        <f t="shared" si="97"/>
        <v>5219</v>
      </c>
      <c r="AT328" s="120">
        <f t="shared" si="98"/>
        <v>0</v>
      </c>
      <c r="AU328" s="86">
        <v>5219</v>
      </c>
      <c r="AV328" s="120">
        <f t="shared" si="96"/>
        <v>0</v>
      </c>
    </row>
    <row r="329" spans="1:48" s="73" customFormat="1" ht="13.5" customHeight="1" x14ac:dyDescent="0.2">
      <c r="A329" s="10" t="s">
        <v>35</v>
      </c>
      <c r="B329" s="52" t="s">
        <v>36</v>
      </c>
      <c r="C329" s="52" t="s">
        <v>592</v>
      </c>
      <c r="D329" s="52" t="s">
        <v>16732</v>
      </c>
      <c r="E329" s="67">
        <v>47337231</v>
      </c>
      <c r="F329" s="52" t="s">
        <v>16733</v>
      </c>
      <c r="G329" s="52" t="s">
        <v>40</v>
      </c>
      <c r="H329" s="69">
        <v>100019925</v>
      </c>
      <c r="I329" s="70">
        <v>710285531</v>
      </c>
      <c r="J329" s="68">
        <v>710285531</v>
      </c>
      <c r="K329" s="52" t="s">
        <v>16734</v>
      </c>
      <c r="L329" s="12" t="s">
        <v>35</v>
      </c>
      <c r="M329" s="52" t="s">
        <v>56</v>
      </c>
      <c r="N329" s="71">
        <v>90301</v>
      </c>
      <c r="O329" s="52" t="s">
        <v>56</v>
      </c>
      <c r="P329" s="52" t="s">
        <v>16735</v>
      </c>
      <c r="Q329" s="72"/>
      <c r="R329" s="11" t="s">
        <v>45</v>
      </c>
      <c r="S329" s="120">
        <f>0</f>
        <v>0</v>
      </c>
      <c r="T329" s="85">
        <v>107.03</v>
      </c>
      <c r="U329" s="86"/>
      <c r="V329" s="123">
        <v>46.825625000000002</v>
      </c>
      <c r="W329" s="85">
        <f t="shared" si="99"/>
        <v>0</v>
      </c>
      <c r="X329" s="86"/>
      <c r="Y329" s="85">
        <v>16.054500000000001</v>
      </c>
      <c r="Z329" s="86">
        <f t="shared" si="100"/>
        <v>0</v>
      </c>
      <c r="AA329" s="86">
        <f t="shared" si="87"/>
        <v>0</v>
      </c>
      <c r="AB329" s="85">
        <v>122.77</v>
      </c>
      <c r="AC329" s="85">
        <v>0</v>
      </c>
      <c r="AD329" s="124">
        <f t="shared" si="88"/>
        <v>73.661999999999992</v>
      </c>
      <c r="AE329" s="86">
        <f t="shared" si="89"/>
        <v>0</v>
      </c>
      <c r="AF329" s="85">
        <v>0</v>
      </c>
      <c r="AG329" s="85">
        <v>36.831000000000003</v>
      </c>
      <c r="AH329" s="85">
        <f t="shared" si="90"/>
        <v>0</v>
      </c>
      <c r="AI329" s="86">
        <f t="shared" si="91"/>
        <v>0</v>
      </c>
      <c r="AJ329" s="86">
        <f t="shared" si="92"/>
        <v>0</v>
      </c>
      <c r="AK329" s="125">
        <v>45170</v>
      </c>
      <c r="AL329" s="85">
        <v>122.77</v>
      </c>
      <c r="AM329" s="85">
        <v>0</v>
      </c>
      <c r="AN329" s="124">
        <f t="shared" si="93"/>
        <v>73.661999999999992</v>
      </c>
      <c r="AO329" s="86">
        <f t="shared" si="94"/>
        <v>0</v>
      </c>
      <c r="AP329" s="85">
        <v>0</v>
      </c>
      <c r="AQ329" s="85">
        <v>36.831000000000003</v>
      </c>
      <c r="AR329" s="85">
        <f t="shared" si="95"/>
        <v>0</v>
      </c>
      <c r="AS329" s="86">
        <f t="shared" si="97"/>
        <v>0</v>
      </c>
      <c r="AT329" s="120">
        <f t="shared" si="98"/>
        <v>0</v>
      </c>
      <c r="AU329" s="86">
        <v>0</v>
      </c>
      <c r="AV329" s="120">
        <f t="shared" si="96"/>
        <v>0</v>
      </c>
    </row>
    <row r="330" spans="1:48" s="73" customFormat="1" ht="13.5" customHeight="1" x14ac:dyDescent="0.2">
      <c r="A330" s="10" t="s">
        <v>35</v>
      </c>
      <c r="B330" s="14" t="s">
        <v>36</v>
      </c>
      <c r="C330" s="14" t="s">
        <v>592</v>
      </c>
      <c r="D330" s="14" t="s">
        <v>10019</v>
      </c>
      <c r="E330" s="58">
        <v>47311380</v>
      </c>
      <c r="F330" s="15" t="s">
        <v>10020</v>
      </c>
      <c r="G330" s="15" t="s">
        <v>40</v>
      </c>
      <c r="H330" s="13">
        <v>100018089</v>
      </c>
      <c r="I330" s="62">
        <v>710268076</v>
      </c>
      <c r="J330" s="13">
        <v>710268076</v>
      </c>
      <c r="K330" s="14" t="s">
        <v>603</v>
      </c>
      <c r="L330" s="12" t="s">
        <v>35</v>
      </c>
      <c r="M330" s="15" t="s">
        <v>42</v>
      </c>
      <c r="N330" s="53">
        <v>90027</v>
      </c>
      <c r="O330" s="15" t="s">
        <v>111</v>
      </c>
      <c r="P330" s="15" t="s">
        <v>10021</v>
      </c>
      <c r="Q330" s="48" t="s">
        <v>10608</v>
      </c>
      <c r="R330" s="11" t="s">
        <v>45</v>
      </c>
      <c r="S330" s="120">
        <v>0</v>
      </c>
      <c r="T330" s="85">
        <v>107.03</v>
      </c>
      <c r="U330" s="86">
        <v>0</v>
      </c>
      <c r="V330" s="123">
        <v>46.825625000000002</v>
      </c>
      <c r="W330" s="85">
        <f t="shared" si="99"/>
        <v>0</v>
      </c>
      <c r="X330" s="86">
        <v>0</v>
      </c>
      <c r="Y330" s="85">
        <v>16.054500000000001</v>
      </c>
      <c r="Z330" s="86">
        <f t="shared" si="100"/>
        <v>0</v>
      </c>
      <c r="AA330" s="86">
        <f t="shared" si="87"/>
        <v>0</v>
      </c>
      <c r="AB330" s="85">
        <v>122.77</v>
      </c>
      <c r="AC330" s="85">
        <v>0</v>
      </c>
      <c r="AD330" s="124">
        <f t="shared" si="88"/>
        <v>73.661999999999992</v>
      </c>
      <c r="AE330" s="86">
        <f t="shared" si="89"/>
        <v>0</v>
      </c>
      <c r="AF330" s="85">
        <v>0</v>
      </c>
      <c r="AG330" s="85">
        <v>36.831000000000003</v>
      </c>
      <c r="AH330" s="85">
        <f t="shared" si="90"/>
        <v>0</v>
      </c>
      <c r="AI330" s="86">
        <f t="shared" si="91"/>
        <v>0</v>
      </c>
      <c r="AJ330" s="86">
        <f t="shared" si="92"/>
        <v>0</v>
      </c>
      <c r="AK330" s="122"/>
      <c r="AL330" s="85">
        <v>122.77</v>
      </c>
      <c r="AM330" s="85">
        <v>0</v>
      </c>
      <c r="AN330" s="124">
        <f t="shared" si="93"/>
        <v>73.661999999999992</v>
      </c>
      <c r="AO330" s="86">
        <f t="shared" si="94"/>
        <v>0</v>
      </c>
      <c r="AP330" s="85">
        <v>0</v>
      </c>
      <c r="AQ330" s="85">
        <v>36.831000000000003</v>
      </c>
      <c r="AR330" s="85">
        <f t="shared" si="95"/>
        <v>0</v>
      </c>
      <c r="AS330" s="86">
        <f t="shared" si="97"/>
        <v>0</v>
      </c>
      <c r="AT330" s="120">
        <f t="shared" si="98"/>
        <v>0</v>
      </c>
      <c r="AU330" s="86">
        <v>0</v>
      </c>
      <c r="AV330" s="120">
        <f t="shared" si="96"/>
        <v>0</v>
      </c>
    </row>
    <row r="331" spans="1:48" s="73" customFormat="1" ht="13.5" customHeight="1" x14ac:dyDescent="0.2">
      <c r="A331" s="10" t="s">
        <v>16775</v>
      </c>
      <c r="B331" s="14" t="s">
        <v>36</v>
      </c>
      <c r="C331" s="14" t="s">
        <v>592</v>
      </c>
      <c r="D331" s="14" t="s">
        <v>16776</v>
      </c>
      <c r="E331" s="29">
        <v>52146073</v>
      </c>
      <c r="F331" s="15" t="s">
        <v>16777</v>
      </c>
      <c r="G331" s="15" t="s">
        <v>40</v>
      </c>
      <c r="H331" s="13">
        <v>100020131</v>
      </c>
      <c r="I331" s="62">
        <v>710287526</v>
      </c>
      <c r="J331" s="13">
        <v>55125450</v>
      </c>
      <c r="K331" s="14" t="s">
        <v>747</v>
      </c>
      <c r="L331" s="12" t="s">
        <v>35</v>
      </c>
      <c r="M331" s="15" t="s">
        <v>513</v>
      </c>
      <c r="N331" s="53" t="s">
        <v>11703</v>
      </c>
      <c r="O331" s="15" t="s">
        <v>397</v>
      </c>
      <c r="P331" s="15" t="s">
        <v>16778</v>
      </c>
      <c r="Q331" s="48"/>
      <c r="R331" s="11" t="s">
        <v>45</v>
      </c>
      <c r="S331" s="120">
        <f>0</f>
        <v>0</v>
      </c>
      <c r="T331" s="85">
        <v>107.03</v>
      </c>
      <c r="U331" s="86"/>
      <c r="V331" s="123">
        <v>46.825625000000002</v>
      </c>
      <c r="W331" s="85">
        <f t="shared" si="99"/>
        <v>0</v>
      </c>
      <c r="X331" s="86"/>
      <c r="Y331" s="85">
        <v>16.054500000000001</v>
      </c>
      <c r="Z331" s="86">
        <f t="shared" si="100"/>
        <v>0</v>
      </c>
      <c r="AA331" s="86">
        <f t="shared" si="87"/>
        <v>0</v>
      </c>
      <c r="AB331" s="85">
        <v>122.77</v>
      </c>
      <c r="AC331" s="85">
        <v>3</v>
      </c>
      <c r="AD331" s="124">
        <f t="shared" si="88"/>
        <v>73.661999999999992</v>
      </c>
      <c r="AE331" s="86">
        <f t="shared" si="89"/>
        <v>884</v>
      </c>
      <c r="AF331" s="85">
        <v>0</v>
      </c>
      <c r="AG331" s="85">
        <v>36.831000000000003</v>
      </c>
      <c r="AH331" s="85">
        <f t="shared" si="90"/>
        <v>0</v>
      </c>
      <c r="AI331" s="86">
        <f t="shared" si="91"/>
        <v>884</v>
      </c>
      <c r="AJ331" s="86">
        <f t="shared" si="92"/>
        <v>884</v>
      </c>
      <c r="AK331" s="125">
        <v>45170</v>
      </c>
      <c r="AL331" s="85">
        <v>122.77</v>
      </c>
      <c r="AM331" s="85">
        <v>3</v>
      </c>
      <c r="AN331" s="124">
        <f t="shared" si="93"/>
        <v>73.661999999999992</v>
      </c>
      <c r="AO331" s="86">
        <f t="shared" si="94"/>
        <v>884</v>
      </c>
      <c r="AP331" s="85">
        <v>0</v>
      </c>
      <c r="AQ331" s="85">
        <v>36.831000000000003</v>
      </c>
      <c r="AR331" s="85">
        <f t="shared" si="95"/>
        <v>0</v>
      </c>
      <c r="AS331" s="86">
        <f t="shared" si="97"/>
        <v>884</v>
      </c>
      <c r="AT331" s="120">
        <f t="shared" si="98"/>
        <v>0</v>
      </c>
      <c r="AU331" s="86">
        <v>884</v>
      </c>
      <c r="AV331" s="120">
        <f t="shared" si="96"/>
        <v>0</v>
      </c>
    </row>
    <row r="332" spans="1:48" s="73" customFormat="1" ht="13.5" customHeight="1" x14ac:dyDescent="0.2">
      <c r="A332" s="10" t="s">
        <v>35</v>
      </c>
      <c r="B332" s="14" t="s">
        <v>36</v>
      </c>
      <c r="C332" s="14" t="s">
        <v>592</v>
      </c>
      <c r="D332" s="14" t="s">
        <v>711</v>
      </c>
      <c r="E332" s="58">
        <v>50331884</v>
      </c>
      <c r="F332" s="15" t="s">
        <v>712</v>
      </c>
      <c r="G332" s="15" t="s">
        <v>40</v>
      </c>
      <c r="H332" s="16">
        <v>100017962</v>
      </c>
      <c r="I332" s="62">
        <v>710267029</v>
      </c>
      <c r="J332" s="13">
        <v>710267029</v>
      </c>
      <c r="K332" s="15" t="s">
        <v>713</v>
      </c>
      <c r="L332" s="12" t="s">
        <v>35</v>
      </c>
      <c r="M332" s="15" t="s">
        <v>42</v>
      </c>
      <c r="N332" s="49">
        <v>90301</v>
      </c>
      <c r="O332" s="15" t="s">
        <v>56</v>
      </c>
      <c r="P332" s="15" t="s">
        <v>714</v>
      </c>
      <c r="Q332" s="48">
        <v>508217</v>
      </c>
      <c r="R332" s="11" t="s">
        <v>45</v>
      </c>
      <c r="S332" s="120">
        <v>6743</v>
      </c>
      <c r="T332" s="85">
        <v>107.03</v>
      </c>
      <c r="U332" s="86">
        <v>12</v>
      </c>
      <c r="V332" s="123">
        <v>46.825625000000002</v>
      </c>
      <c r="W332" s="85">
        <f t="shared" si="99"/>
        <v>4495</v>
      </c>
      <c r="X332" s="86">
        <v>0</v>
      </c>
      <c r="Y332" s="85">
        <v>16.054500000000001</v>
      </c>
      <c r="Z332" s="86">
        <f t="shared" si="100"/>
        <v>0</v>
      </c>
      <c r="AA332" s="86">
        <f t="shared" si="87"/>
        <v>4495</v>
      </c>
      <c r="AB332" s="85">
        <v>122.77</v>
      </c>
      <c r="AC332" s="85">
        <v>12</v>
      </c>
      <c r="AD332" s="124">
        <f t="shared" si="88"/>
        <v>73.661999999999992</v>
      </c>
      <c r="AE332" s="86">
        <f t="shared" si="89"/>
        <v>3536</v>
      </c>
      <c r="AF332" s="85">
        <v>0</v>
      </c>
      <c r="AG332" s="85">
        <v>36.831000000000003</v>
      </c>
      <c r="AH332" s="85">
        <f t="shared" si="90"/>
        <v>0</v>
      </c>
      <c r="AI332" s="86">
        <f t="shared" si="91"/>
        <v>8031</v>
      </c>
      <c r="AJ332" s="86">
        <f t="shared" si="92"/>
        <v>1288</v>
      </c>
      <c r="AK332" s="122"/>
      <c r="AL332" s="85">
        <v>122.77</v>
      </c>
      <c r="AM332" s="85">
        <v>12</v>
      </c>
      <c r="AN332" s="124">
        <f t="shared" si="93"/>
        <v>73.661999999999992</v>
      </c>
      <c r="AO332" s="86">
        <f t="shared" si="94"/>
        <v>3536</v>
      </c>
      <c r="AP332" s="85">
        <v>0</v>
      </c>
      <c r="AQ332" s="85">
        <v>36.831000000000003</v>
      </c>
      <c r="AR332" s="85">
        <f t="shared" si="95"/>
        <v>0</v>
      </c>
      <c r="AS332" s="86">
        <f t="shared" si="97"/>
        <v>8031</v>
      </c>
      <c r="AT332" s="120">
        <f t="shared" si="98"/>
        <v>0</v>
      </c>
      <c r="AU332" s="86">
        <v>8031</v>
      </c>
      <c r="AV332" s="120">
        <f t="shared" si="96"/>
        <v>0</v>
      </c>
    </row>
    <row r="333" spans="1:48" s="73" customFormat="1" ht="13.5" customHeight="1" x14ac:dyDescent="0.2">
      <c r="A333" s="10" t="s">
        <v>35</v>
      </c>
      <c r="B333" s="14" t="s">
        <v>36</v>
      </c>
      <c r="C333" s="14" t="s">
        <v>592</v>
      </c>
      <c r="D333" s="14" t="s">
        <v>597</v>
      </c>
      <c r="E333" s="58">
        <v>35807181</v>
      </c>
      <c r="F333" s="15" t="s">
        <v>598</v>
      </c>
      <c r="G333" s="15" t="s">
        <v>40</v>
      </c>
      <c r="H333" s="16">
        <v>100000140</v>
      </c>
      <c r="I333" s="62">
        <v>710202300</v>
      </c>
      <c r="J333" s="13">
        <v>42261121</v>
      </c>
      <c r="K333" s="15" t="s">
        <v>599</v>
      </c>
      <c r="L333" s="12" t="s">
        <v>35</v>
      </c>
      <c r="M333" s="15" t="s">
        <v>335</v>
      </c>
      <c r="N333" s="49">
        <v>81104</v>
      </c>
      <c r="O333" s="15" t="s">
        <v>336</v>
      </c>
      <c r="P333" s="15" t="s">
        <v>600</v>
      </c>
      <c r="Q333" s="48">
        <v>528595</v>
      </c>
      <c r="R333" s="11" t="s">
        <v>45</v>
      </c>
      <c r="S333" s="120">
        <v>0</v>
      </c>
      <c r="T333" s="85">
        <v>107.03</v>
      </c>
      <c r="U333" s="86">
        <v>0</v>
      </c>
      <c r="V333" s="123">
        <v>46.825625000000002</v>
      </c>
      <c r="W333" s="85">
        <f t="shared" si="99"/>
        <v>0</v>
      </c>
      <c r="X333" s="86">
        <v>0</v>
      </c>
      <c r="Y333" s="85">
        <v>16.054500000000001</v>
      </c>
      <c r="Z333" s="86">
        <f t="shared" si="100"/>
        <v>0</v>
      </c>
      <c r="AA333" s="86">
        <f t="shared" si="87"/>
        <v>0</v>
      </c>
      <c r="AB333" s="85">
        <v>122.77</v>
      </c>
      <c r="AC333" s="85">
        <v>0</v>
      </c>
      <c r="AD333" s="124">
        <f t="shared" si="88"/>
        <v>73.661999999999992</v>
      </c>
      <c r="AE333" s="86">
        <f t="shared" si="89"/>
        <v>0</v>
      </c>
      <c r="AF333" s="85">
        <v>0</v>
      </c>
      <c r="AG333" s="85">
        <v>36.831000000000003</v>
      </c>
      <c r="AH333" s="85">
        <f t="shared" si="90"/>
        <v>0</v>
      </c>
      <c r="AI333" s="86">
        <f t="shared" si="91"/>
        <v>0</v>
      </c>
      <c r="AJ333" s="86">
        <f t="shared" si="92"/>
        <v>0</v>
      </c>
      <c r="AK333" s="122"/>
      <c r="AL333" s="85">
        <v>122.77</v>
      </c>
      <c r="AM333" s="85">
        <f>0</f>
        <v>0</v>
      </c>
      <c r="AN333" s="124">
        <f t="shared" si="93"/>
        <v>73.661999999999992</v>
      </c>
      <c r="AO333" s="86">
        <f t="shared" si="94"/>
        <v>0</v>
      </c>
      <c r="AP333" s="85">
        <f>0</f>
        <v>0</v>
      </c>
      <c r="AQ333" s="85">
        <v>36.831000000000003</v>
      </c>
      <c r="AR333" s="85">
        <f t="shared" si="95"/>
        <v>0</v>
      </c>
      <c r="AS333" s="86">
        <f t="shared" si="97"/>
        <v>0</v>
      </c>
      <c r="AT333" s="120">
        <f t="shared" si="98"/>
        <v>0</v>
      </c>
      <c r="AU333" s="86">
        <v>0</v>
      </c>
      <c r="AV333" s="120">
        <f t="shared" si="96"/>
        <v>0</v>
      </c>
    </row>
    <row r="334" spans="1:48" s="73" customFormat="1" ht="13.5" customHeight="1" x14ac:dyDescent="0.2">
      <c r="A334" s="10" t="s">
        <v>35</v>
      </c>
      <c r="B334" s="14" t="s">
        <v>36</v>
      </c>
      <c r="C334" s="14" t="s">
        <v>592</v>
      </c>
      <c r="D334" s="14" t="s">
        <v>628</v>
      </c>
      <c r="E334" s="58">
        <v>90000213</v>
      </c>
      <c r="F334" s="15" t="s">
        <v>629</v>
      </c>
      <c r="G334" s="15" t="s">
        <v>40</v>
      </c>
      <c r="H334" s="16">
        <v>100000960</v>
      </c>
      <c r="I334" s="62">
        <v>42126401</v>
      </c>
      <c r="J334" s="13">
        <v>90000213</v>
      </c>
      <c r="K334" s="15" t="s">
        <v>603</v>
      </c>
      <c r="L334" s="12" t="s">
        <v>35</v>
      </c>
      <c r="M334" s="15" t="s">
        <v>474</v>
      </c>
      <c r="N334" s="49">
        <v>85101</v>
      </c>
      <c r="O334" s="15" t="s">
        <v>483</v>
      </c>
      <c r="P334" s="15" t="s">
        <v>630</v>
      </c>
      <c r="Q334" s="48">
        <v>529460</v>
      </c>
      <c r="R334" s="11" t="s">
        <v>86</v>
      </c>
      <c r="S334" s="120">
        <v>20229</v>
      </c>
      <c r="T334" s="85">
        <v>107.03</v>
      </c>
      <c r="U334" s="86">
        <v>36</v>
      </c>
      <c r="V334" s="123">
        <v>46.825625000000002</v>
      </c>
      <c r="W334" s="85">
        <f t="shared" si="99"/>
        <v>13486</v>
      </c>
      <c r="X334" s="86">
        <v>0</v>
      </c>
      <c r="Y334" s="85">
        <v>16.054500000000001</v>
      </c>
      <c r="Z334" s="86">
        <f t="shared" si="100"/>
        <v>0</v>
      </c>
      <c r="AA334" s="86">
        <f t="shared" si="87"/>
        <v>13486</v>
      </c>
      <c r="AB334" s="85">
        <v>122.77</v>
      </c>
      <c r="AC334" s="85">
        <v>26</v>
      </c>
      <c r="AD334" s="124">
        <f t="shared" si="88"/>
        <v>73.661999999999992</v>
      </c>
      <c r="AE334" s="86">
        <f t="shared" si="89"/>
        <v>7661</v>
      </c>
      <c r="AF334" s="85">
        <v>0</v>
      </c>
      <c r="AG334" s="85">
        <v>36.831000000000003</v>
      </c>
      <c r="AH334" s="85">
        <f t="shared" si="90"/>
        <v>0</v>
      </c>
      <c r="AI334" s="86">
        <f t="shared" si="91"/>
        <v>21147</v>
      </c>
      <c r="AJ334" s="86">
        <f t="shared" si="92"/>
        <v>918</v>
      </c>
      <c r="AK334" s="122"/>
      <c r="AL334" s="85">
        <v>122.77</v>
      </c>
      <c r="AM334" s="85">
        <v>26</v>
      </c>
      <c r="AN334" s="124">
        <f t="shared" si="93"/>
        <v>73.661999999999992</v>
      </c>
      <c r="AO334" s="86">
        <f t="shared" si="94"/>
        <v>7661</v>
      </c>
      <c r="AP334" s="85">
        <v>0</v>
      </c>
      <c r="AQ334" s="85">
        <v>36.831000000000003</v>
      </c>
      <c r="AR334" s="85">
        <f t="shared" si="95"/>
        <v>0</v>
      </c>
      <c r="AS334" s="86">
        <f t="shared" si="97"/>
        <v>21147</v>
      </c>
      <c r="AT334" s="120">
        <f t="shared" si="98"/>
        <v>0</v>
      </c>
      <c r="AU334" s="86">
        <v>21147</v>
      </c>
      <c r="AV334" s="120">
        <f t="shared" si="96"/>
        <v>0</v>
      </c>
    </row>
    <row r="335" spans="1:48" s="73" customFormat="1" ht="13.5" customHeight="1" x14ac:dyDescent="0.2">
      <c r="A335" s="10" t="s">
        <v>35</v>
      </c>
      <c r="B335" s="14" t="s">
        <v>36</v>
      </c>
      <c r="C335" s="14" t="s">
        <v>592</v>
      </c>
      <c r="D335" s="14" t="s">
        <v>701</v>
      </c>
      <c r="E335" s="58">
        <v>42414911</v>
      </c>
      <c r="F335" s="15" t="s">
        <v>702</v>
      </c>
      <c r="G335" s="15" t="s">
        <v>40</v>
      </c>
      <c r="H335" s="16">
        <v>100017147</v>
      </c>
      <c r="I335" s="62">
        <v>42448727</v>
      </c>
      <c r="J335" s="13">
        <v>42448727</v>
      </c>
      <c r="K335" s="15" t="s">
        <v>603</v>
      </c>
      <c r="L335" s="12" t="s">
        <v>35</v>
      </c>
      <c r="M335" s="15" t="s">
        <v>106</v>
      </c>
      <c r="N335" s="49">
        <v>90091</v>
      </c>
      <c r="O335" s="15" t="s">
        <v>198</v>
      </c>
      <c r="P335" s="15" t="s">
        <v>703</v>
      </c>
      <c r="Q335" s="48">
        <v>508047</v>
      </c>
      <c r="R335" s="11" t="s">
        <v>86</v>
      </c>
      <c r="S335" s="120">
        <v>5057</v>
      </c>
      <c r="T335" s="85">
        <v>107.03</v>
      </c>
      <c r="U335" s="86">
        <v>9</v>
      </c>
      <c r="V335" s="123">
        <v>46.825625000000002</v>
      </c>
      <c r="W335" s="85">
        <f t="shared" si="99"/>
        <v>3371</v>
      </c>
      <c r="X335" s="86">
        <v>0</v>
      </c>
      <c r="Y335" s="85">
        <v>16.054500000000001</v>
      </c>
      <c r="Z335" s="86">
        <f t="shared" si="100"/>
        <v>0</v>
      </c>
      <c r="AA335" s="86">
        <f t="shared" si="87"/>
        <v>3371</v>
      </c>
      <c r="AB335" s="85">
        <v>122.77</v>
      </c>
      <c r="AC335" s="85">
        <v>8</v>
      </c>
      <c r="AD335" s="124">
        <f t="shared" si="88"/>
        <v>73.661999999999992</v>
      </c>
      <c r="AE335" s="86">
        <f t="shared" si="89"/>
        <v>2357</v>
      </c>
      <c r="AF335" s="85">
        <v>0</v>
      </c>
      <c r="AG335" s="85">
        <v>36.831000000000003</v>
      </c>
      <c r="AH335" s="85">
        <f t="shared" si="90"/>
        <v>0</v>
      </c>
      <c r="AI335" s="86">
        <f t="shared" si="91"/>
        <v>5728</v>
      </c>
      <c r="AJ335" s="86">
        <f t="shared" si="92"/>
        <v>671</v>
      </c>
      <c r="AK335" s="122"/>
      <c r="AL335" s="85">
        <v>122.77</v>
      </c>
      <c r="AM335" s="85">
        <v>8</v>
      </c>
      <c r="AN335" s="124">
        <f t="shared" si="93"/>
        <v>73.661999999999992</v>
      </c>
      <c r="AO335" s="86">
        <f t="shared" si="94"/>
        <v>2357</v>
      </c>
      <c r="AP335" s="85">
        <v>0</v>
      </c>
      <c r="AQ335" s="85">
        <v>36.831000000000003</v>
      </c>
      <c r="AR335" s="85">
        <f t="shared" si="95"/>
        <v>0</v>
      </c>
      <c r="AS335" s="86">
        <f t="shared" si="97"/>
        <v>5728</v>
      </c>
      <c r="AT335" s="120">
        <f t="shared" si="98"/>
        <v>0</v>
      </c>
      <c r="AU335" s="86">
        <v>5728</v>
      </c>
      <c r="AV335" s="120">
        <f t="shared" si="96"/>
        <v>0</v>
      </c>
    </row>
    <row r="336" spans="1:48" s="73" customFormat="1" ht="13.5" customHeight="1" x14ac:dyDescent="0.2">
      <c r="A336" s="10" t="s">
        <v>35</v>
      </c>
      <c r="B336" s="14" t="s">
        <v>36</v>
      </c>
      <c r="C336" s="14" t="s">
        <v>592</v>
      </c>
      <c r="D336" s="14" t="s">
        <v>708</v>
      </c>
      <c r="E336" s="58">
        <v>47706520</v>
      </c>
      <c r="F336" s="15" t="s">
        <v>709</v>
      </c>
      <c r="G336" s="15" t="s">
        <v>40</v>
      </c>
      <c r="H336" s="16">
        <v>100017250</v>
      </c>
      <c r="I336" s="62">
        <v>710259729</v>
      </c>
      <c r="J336" s="13">
        <v>710259729</v>
      </c>
      <c r="K336" s="15" t="s">
        <v>603</v>
      </c>
      <c r="L336" s="12" t="s">
        <v>35</v>
      </c>
      <c r="M336" s="15" t="s">
        <v>474</v>
      </c>
      <c r="N336" s="49">
        <v>85101</v>
      </c>
      <c r="O336" s="15" t="s">
        <v>483</v>
      </c>
      <c r="P336" s="15" t="s">
        <v>710</v>
      </c>
      <c r="Q336" s="48">
        <v>529460</v>
      </c>
      <c r="R336" s="11" t="s">
        <v>45</v>
      </c>
      <c r="S336" s="120">
        <v>10114</v>
      </c>
      <c r="T336" s="85">
        <v>107.03</v>
      </c>
      <c r="U336" s="86">
        <v>18</v>
      </c>
      <c r="V336" s="123">
        <v>46.825625000000002</v>
      </c>
      <c r="W336" s="85">
        <f t="shared" si="99"/>
        <v>6743</v>
      </c>
      <c r="X336" s="86">
        <v>0</v>
      </c>
      <c r="Y336" s="85">
        <v>16.054500000000001</v>
      </c>
      <c r="Z336" s="86">
        <f t="shared" si="100"/>
        <v>0</v>
      </c>
      <c r="AA336" s="86">
        <f t="shared" si="87"/>
        <v>6743</v>
      </c>
      <c r="AB336" s="85">
        <v>122.77</v>
      </c>
      <c r="AC336" s="85">
        <v>8</v>
      </c>
      <c r="AD336" s="124">
        <f t="shared" si="88"/>
        <v>73.661999999999992</v>
      </c>
      <c r="AE336" s="86">
        <f t="shared" si="89"/>
        <v>2357</v>
      </c>
      <c r="AF336" s="85">
        <v>0</v>
      </c>
      <c r="AG336" s="85">
        <v>36.831000000000003</v>
      </c>
      <c r="AH336" s="85">
        <f t="shared" si="90"/>
        <v>0</v>
      </c>
      <c r="AI336" s="86">
        <f t="shared" si="91"/>
        <v>9100</v>
      </c>
      <c r="AJ336" s="86">
        <f t="shared" si="92"/>
        <v>-1014</v>
      </c>
      <c r="AK336" s="122"/>
      <c r="AL336" s="85">
        <v>122.77</v>
      </c>
      <c r="AM336" s="85">
        <v>8</v>
      </c>
      <c r="AN336" s="124">
        <f t="shared" si="93"/>
        <v>73.661999999999992</v>
      </c>
      <c r="AO336" s="86">
        <f t="shared" si="94"/>
        <v>2357</v>
      </c>
      <c r="AP336" s="85">
        <v>0</v>
      </c>
      <c r="AQ336" s="85">
        <v>36.831000000000003</v>
      </c>
      <c r="AR336" s="85">
        <f t="shared" si="95"/>
        <v>0</v>
      </c>
      <c r="AS336" s="86">
        <f t="shared" si="97"/>
        <v>9100</v>
      </c>
      <c r="AT336" s="120">
        <f t="shared" si="98"/>
        <v>0</v>
      </c>
      <c r="AU336" s="86">
        <v>9100</v>
      </c>
      <c r="AV336" s="120">
        <f t="shared" si="96"/>
        <v>0</v>
      </c>
    </row>
    <row r="337" spans="1:48" s="73" customFormat="1" ht="13.5" customHeight="1" x14ac:dyDescent="0.2">
      <c r="A337" s="10" t="s">
        <v>35</v>
      </c>
      <c r="B337" s="14" t="s">
        <v>36</v>
      </c>
      <c r="C337" s="14" t="s">
        <v>592</v>
      </c>
      <c r="D337" s="14" t="s">
        <v>670</v>
      </c>
      <c r="E337" s="58">
        <v>46708502</v>
      </c>
      <c r="F337" s="15" t="s">
        <v>671</v>
      </c>
      <c r="G337" s="15" t="s">
        <v>40</v>
      </c>
      <c r="H337" s="91">
        <v>100000382</v>
      </c>
      <c r="I337" s="93">
        <v>710239858</v>
      </c>
      <c r="J337" s="13">
        <v>50723227</v>
      </c>
      <c r="K337" s="15" t="s">
        <v>672</v>
      </c>
      <c r="L337" s="12" t="s">
        <v>35</v>
      </c>
      <c r="M337" s="15" t="s">
        <v>361</v>
      </c>
      <c r="N337" s="49">
        <v>82107</v>
      </c>
      <c r="O337" s="15" t="s">
        <v>372</v>
      </c>
      <c r="P337" s="15" t="s">
        <v>673</v>
      </c>
      <c r="Q337" s="48">
        <v>529320</v>
      </c>
      <c r="R337" s="11" t="s">
        <v>45</v>
      </c>
      <c r="S337" s="120">
        <v>29781</v>
      </c>
      <c r="T337" s="85">
        <v>107.03</v>
      </c>
      <c r="U337" s="86">
        <v>53</v>
      </c>
      <c r="V337" s="123">
        <v>46.825625000000002</v>
      </c>
      <c r="W337" s="85">
        <f t="shared" si="99"/>
        <v>19854</v>
      </c>
      <c r="X337" s="86">
        <v>0</v>
      </c>
      <c r="Y337" s="85">
        <v>16.054500000000001</v>
      </c>
      <c r="Z337" s="86">
        <f t="shared" si="100"/>
        <v>0</v>
      </c>
      <c r="AA337" s="86">
        <f t="shared" si="87"/>
        <v>19854</v>
      </c>
      <c r="AB337" s="85">
        <v>122.77</v>
      </c>
      <c r="AC337" s="85">
        <v>69</v>
      </c>
      <c r="AD337" s="124">
        <f t="shared" si="88"/>
        <v>73.661999999999992</v>
      </c>
      <c r="AE337" s="86">
        <f t="shared" si="89"/>
        <v>20331</v>
      </c>
      <c r="AF337" s="85">
        <v>0</v>
      </c>
      <c r="AG337" s="85">
        <v>36.831000000000003</v>
      </c>
      <c r="AH337" s="85">
        <f t="shared" si="90"/>
        <v>0</v>
      </c>
      <c r="AI337" s="86">
        <f t="shared" si="91"/>
        <v>40185</v>
      </c>
      <c r="AJ337" s="86">
        <f t="shared" si="92"/>
        <v>10404</v>
      </c>
      <c r="AK337" s="122"/>
      <c r="AL337" s="85">
        <v>122.77</v>
      </c>
      <c r="AM337" s="85">
        <v>69</v>
      </c>
      <c r="AN337" s="124">
        <f t="shared" si="93"/>
        <v>73.661999999999992</v>
      </c>
      <c r="AO337" s="86">
        <f t="shared" si="94"/>
        <v>20331</v>
      </c>
      <c r="AP337" s="85">
        <v>0</v>
      </c>
      <c r="AQ337" s="85">
        <v>36.831000000000003</v>
      </c>
      <c r="AR337" s="85">
        <f t="shared" si="95"/>
        <v>0</v>
      </c>
      <c r="AS337" s="86">
        <f t="shared" si="97"/>
        <v>40185</v>
      </c>
      <c r="AT337" s="120">
        <f t="shared" si="98"/>
        <v>0</v>
      </c>
      <c r="AU337" s="86">
        <v>40185</v>
      </c>
      <c r="AV337" s="120">
        <f t="shared" si="96"/>
        <v>0</v>
      </c>
    </row>
    <row r="338" spans="1:48" s="73" customFormat="1" ht="13.5" customHeight="1" x14ac:dyDescent="0.2">
      <c r="A338" s="10" t="s">
        <v>35</v>
      </c>
      <c r="B338" s="14" t="s">
        <v>36</v>
      </c>
      <c r="C338" s="14" t="s">
        <v>592</v>
      </c>
      <c r="D338" s="14" t="s">
        <v>685</v>
      </c>
      <c r="E338" s="58">
        <v>45333777</v>
      </c>
      <c r="F338" s="15" t="s">
        <v>686</v>
      </c>
      <c r="G338" s="15" t="s">
        <v>40</v>
      </c>
      <c r="H338" s="91">
        <v>100000976</v>
      </c>
      <c r="I338" s="93">
        <v>42361664</v>
      </c>
      <c r="J338" s="13">
        <v>42361664</v>
      </c>
      <c r="K338" s="15" t="s">
        <v>687</v>
      </c>
      <c r="L338" s="12" t="s">
        <v>35</v>
      </c>
      <c r="M338" s="15" t="s">
        <v>474</v>
      </c>
      <c r="N338" s="49">
        <v>85106</v>
      </c>
      <c r="O338" s="15" t="s">
        <v>483</v>
      </c>
      <c r="P338" s="15" t="s">
        <v>688</v>
      </c>
      <c r="Q338" s="48">
        <v>529460</v>
      </c>
      <c r="R338" s="11" t="s">
        <v>86</v>
      </c>
      <c r="S338" s="120">
        <v>11238</v>
      </c>
      <c r="T338" s="85">
        <v>107.03</v>
      </c>
      <c r="U338" s="86">
        <v>20</v>
      </c>
      <c r="V338" s="123">
        <v>46.825625000000002</v>
      </c>
      <c r="W338" s="85">
        <f t="shared" si="99"/>
        <v>7492</v>
      </c>
      <c r="X338" s="86">
        <v>0</v>
      </c>
      <c r="Y338" s="85">
        <v>16.054500000000001</v>
      </c>
      <c r="Z338" s="86">
        <f t="shared" si="100"/>
        <v>0</v>
      </c>
      <c r="AA338" s="86">
        <f t="shared" si="87"/>
        <v>7492</v>
      </c>
      <c r="AB338" s="85">
        <v>122.77</v>
      </c>
      <c r="AC338" s="85">
        <v>14</v>
      </c>
      <c r="AD338" s="124">
        <f t="shared" si="88"/>
        <v>73.661999999999992</v>
      </c>
      <c r="AE338" s="86">
        <f t="shared" si="89"/>
        <v>4125</v>
      </c>
      <c r="AF338" s="85">
        <v>0</v>
      </c>
      <c r="AG338" s="85">
        <v>36.831000000000003</v>
      </c>
      <c r="AH338" s="85">
        <f t="shared" si="90"/>
        <v>0</v>
      </c>
      <c r="AI338" s="86">
        <f t="shared" si="91"/>
        <v>11617</v>
      </c>
      <c r="AJ338" s="86">
        <f t="shared" si="92"/>
        <v>379</v>
      </c>
      <c r="AK338" s="122"/>
      <c r="AL338" s="85">
        <v>122.77</v>
      </c>
      <c r="AM338" s="85">
        <v>14</v>
      </c>
      <c r="AN338" s="124">
        <f t="shared" si="93"/>
        <v>73.661999999999992</v>
      </c>
      <c r="AO338" s="86">
        <f t="shared" si="94"/>
        <v>4125</v>
      </c>
      <c r="AP338" s="85">
        <v>0</v>
      </c>
      <c r="AQ338" s="85">
        <v>36.831000000000003</v>
      </c>
      <c r="AR338" s="85">
        <f t="shared" si="95"/>
        <v>0</v>
      </c>
      <c r="AS338" s="86">
        <f t="shared" si="97"/>
        <v>11617</v>
      </c>
      <c r="AT338" s="120">
        <f t="shared" si="98"/>
        <v>0</v>
      </c>
      <c r="AU338" s="86">
        <v>11617</v>
      </c>
      <c r="AV338" s="120">
        <f t="shared" si="96"/>
        <v>0</v>
      </c>
    </row>
    <row r="339" spans="1:48" s="73" customFormat="1" ht="13.5" customHeight="1" x14ac:dyDescent="0.2">
      <c r="A339" s="10" t="s">
        <v>35</v>
      </c>
      <c r="B339" s="14" t="s">
        <v>36</v>
      </c>
      <c r="C339" s="14" t="s">
        <v>592</v>
      </c>
      <c r="D339" s="14" t="s">
        <v>646</v>
      </c>
      <c r="E339" s="58">
        <v>90000241</v>
      </c>
      <c r="F339" s="15" t="s">
        <v>647</v>
      </c>
      <c r="G339" s="15" t="s">
        <v>40</v>
      </c>
      <c r="H339" s="16">
        <v>100000978</v>
      </c>
      <c r="I339" s="62">
        <v>42262933</v>
      </c>
      <c r="J339" s="13">
        <v>90000241</v>
      </c>
      <c r="K339" s="15" t="s">
        <v>603</v>
      </c>
      <c r="L339" s="12" t="s">
        <v>35</v>
      </c>
      <c r="M339" s="15" t="s">
        <v>474</v>
      </c>
      <c r="N339" s="49">
        <v>85101</v>
      </c>
      <c r="O339" s="15" t="s">
        <v>483</v>
      </c>
      <c r="P339" s="15" t="s">
        <v>10585</v>
      </c>
      <c r="Q339" s="48">
        <v>529460</v>
      </c>
      <c r="R339" s="11" t="s">
        <v>86</v>
      </c>
      <c r="S339" s="120">
        <v>2810</v>
      </c>
      <c r="T339" s="85">
        <v>107.03</v>
      </c>
      <c r="U339" s="86">
        <v>5</v>
      </c>
      <c r="V339" s="123">
        <v>46.825625000000002</v>
      </c>
      <c r="W339" s="85">
        <f t="shared" si="99"/>
        <v>1873</v>
      </c>
      <c r="X339" s="86">
        <v>0</v>
      </c>
      <c r="Y339" s="85">
        <v>16.054500000000001</v>
      </c>
      <c r="Z339" s="86">
        <f t="shared" si="100"/>
        <v>0</v>
      </c>
      <c r="AA339" s="86">
        <f t="shared" si="87"/>
        <v>1873</v>
      </c>
      <c r="AB339" s="85">
        <v>122.77</v>
      </c>
      <c r="AC339" s="85">
        <v>6</v>
      </c>
      <c r="AD339" s="124">
        <f t="shared" si="88"/>
        <v>73.661999999999992</v>
      </c>
      <c r="AE339" s="86">
        <f t="shared" si="89"/>
        <v>1768</v>
      </c>
      <c r="AF339" s="85">
        <v>0</v>
      </c>
      <c r="AG339" s="85">
        <v>36.831000000000003</v>
      </c>
      <c r="AH339" s="85">
        <f t="shared" si="90"/>
        <v>0</v>
      </c>
      <c r="AI339" s="86">
        <f t="shared" si="91"/>
        <v>3641</v>
      </c>
      <c r="AJ339" s="86">
        <f t="shared" si="92"/>
        <v>831</v>
      </c>
      <c r="AK339" s="122"/>
      <c r="AL339" s="85">
        <v>122.77</v>
      </c>
      <c r="AM339" s="85">
        <v>6</v>
      </c>
      <c r="AN339" s="124">
        <f t="shared" si="93"/>
        <v>73.661999999999992</v>
      </c>
      <c r="AO339" s="86">
        <f t="shared" si="94"/>
        <v>1768</v>
      </c>
      <c r="AP339" s="85">
        <v>0</v>
      </c>
      <c r="AQ339" s="85">
        <v>36.831000000000003</v>
      </c>
      <c r="AR339" s="85">
        <f t="shared" si="95"/>
        <v>0</v>
      </c>
      <c r="AS339" s="86">
        <f t="shared" si="97"/>
        <v>3641</v>
      </c>
      <c r="AT339" s="120">
        <f t="shared" si="98"/>
        <v>0</v>
      </c>
      <c r="AU339" s="86">
        <v>3641</v>
      </c>
      <c r="AV339" s="120">
        <f t="shared" si="96"/>
        <v>0</v>
      </c>
    </row>
    <row r="340" spans="1:48" s="73" customFormat="1" ht="13.5" customHeight="1" x14ac:dyDescent="0.2">
      <c r="A340" s="10" t="s">
        <v>35</v>
      </c>
      <c r="B340" s="14" t="s">
        <v>36</v>
      </c>
      <c r="C340" s="14" t="s">
        <v>592</v>
      </c>
      <c r="D340" s="14" t="s">
        <v>624</v>
      </c>
      <c r="E340" s="58">
        <v>30853575</v>
      </c>
      <c r="F340" s="15" t="s">
        <v>625</v>
      </c>
      <c r="G340" s="15" t="s">
        <v>40</v>
      </c>
      <c r="H340" s="16">
        <v>100000984</v>
      </c>
      <c r="I340" s="62">
        <v>710221428</v>
      </c>
      <c r="J340" s="13">
        <v>30853575</v>
      </c>
      <c r="K340" s="15" t="s">
        <v>626</v>
      </c>
      <c r="L340" s="12" t="s">
        <v>35</v>
      </c>
      <c r="M340" s="15" t="s">
        <v>474</v>
      </c>
      <c r="N340" s="49">
        <v>85101</v>
      </c>
      <c r="O340" s="15" t="s">
        <v>483</v>
      </c>
      <c r="P340" s="15" t="s">
        <v>627</v>
      </c>
      <c r="Q340" s="48">
        <v>529460</v>
      </c>
      <c r="R340" s="11" t="s">
        <v>45</v>
      </c>
      <c r="S340" s="120">
        <v>7867</v>
      </c>
      <c r="T340" s="85">
        <v>107.03</v>
      </c>
      <c r="U340" s="86">
        <v>14</v>
      </c>
      <c r="V340" s="123">
        <v>46.825625000000002</v>
      </c>
      <c r="W340" s="85">
        <f t="shared" si="99"/>
        <v>5244</v>
      </c>
      <c r="X340" s="86">
        <v>0</v>
      </c>
      <c r="Y340" s="85">
        <v>16.054500000000001</v>
      </c>
      <c r="Z340" s="86">
        <f t="shared" si="100"/>
        <v>0</v>
      </c>
      <c r="AA340" s="86">
        <f t="shared" si="87"/>
        <v>5244</v>
      </c>
      <c r="AB340" s="85">
        <v>122.77</v>
      </c>
      <c r="AC340" s="85">
        <v>22</v>
      </c>
      <c r="AD340" s="124">
        <f t="shared" si="88"/>
        <v>73.661999999999992</v>
      </c>
      <c r="AE340" s="86">
        <f t="shared" si="89"/>
        <v>6482</v>
      </c>
      <c r="AF340" s="85">
        <v>0</v>
      </c>
      <c r="AG340" s="85">
        <v>36.831000000000003</v>
      </c>
      <c r="AH340" s="85">
        <f t="shared" si="90"/>
        <v>0</v>
      </c>
      <c r="AI340" s="86">
        <f t="shared" si="91"/>
        <v>11726</v>
      </c>
      <c r="AJ340" s="86">
        <f t="shared" si="92"/>
        <v>3859</v>
      </c>
      <c r="AK340" s="122"/>
      <c r="AL340" s="85">
        <v>122.77</v>
      </c>
      <c r="AM340" s="85">
        <v>22</v>
      </c>
      <c r="AN340" s="124">
        <f t="shared" si="93"/>
        <v>73.661999999999992</v>
      </c>
      <c r="AO340" s="86">
        <f t="shared" si="94"/>
        <v>6482</v>
      </c>
      <c r="AP340" s="85">
        <v>0</v>
      </c>
      <c r="AQ340" s="85">
        <v>36.831000000000003</v>
      </c>
      <c r="AR340" s="85">
        <f t="shared" si="95"/>
        <v>0</v>
      </c>
      <c r="AS340" s="86">
        <f t="shared" si="97"/>
        <v>11726</v>
      </c>
      <c r="AT340" s="120">
        <f t="shared" si="98"/>
        <v>0</v>
      </c>
      <c r="AU340" s="86">
        <v>11726</v>
      </c>
      <c r="AV340" s="120">
        <f t="shared" si="96"/>
        <v>0</v>
      </c>
    </row>
    <row r="341" spans="1:48" s="73" customFormat="1" ht="13.5" customHeight="1" x14ac:dyDescent="0.2">
      <c r="A341" s="10" t="s">
        <v>35</v>
      </c>
      <c r="B341" s="14" t="s">
        <v>36</v>
      </c>
      <c r="C341" s="14" t="s">
        <v>592</v>
      </c>
      <c r="D341" s="14" t="s">
        <v>736</v>
      </c>
      <c r="E341" s="29">
        <v>50650327</v>
      </c>
      <c r="F341" s="15" t="s">
        <v>737</v>
      </c>
      <c r="G341" s="15" t="s">
        <v>40</v>
      </c>
      <c r="H341" s="16">
        <v>100018688</v>
      </c>
      <c r="I341" s="13">
        <v>710274300</v>
      </c>
      <c r="J341" s="13">
        <v>710274300</v>
      </c>
      <c r="K341" s="15" t="s">
        <v>603</v>
      </c>
      <c r="L341" s="12" t="s">
        <v>35</v>
      </c>
      <c r="M341" s="15" t="s">
        <v>506</v>
      </c>
      <c r="N341" s="49">
        <v>85107</v>
      </c>
      <c r="O341" s="15" t="s">
        <v>483</v>
      </c>
      <c r="P341" s="15" t="s">
        <v>738</v>
      </c>
      <c r="Q341" s="48">
        <v>529460</v>
      </c>
      <c r="R341" s="11" t="s">
        <v>45</v>
      </c>
      <c r="S341" s="120">
        <v>2810</v>
      </c>
      <c r="T341" s="85">
        <v>107.03</v>
      </c>
      <c r="U341" s="86">
        <v>5</v>
      </c>
      <c r="V341" s="123">
        <v>46.825625000000002</v>
      </c>
      <c r="W341" s="85">
        <f t="shared" si="99"/>
        <v>1873</v>
      </c>
      <c r="X341" s="86">
        <v>0</v>
      </c>
      <c r="Y341" s="85">
        <v>16.054500000000001</v>
      </c>
      <c r="Z341" s="86">
        <f t="shared" si="100"/>
        <v>0</v>
      </c>
      <c r="AA341" s="86">
        <f t="shared" si="87"/>
        <v>1873</v>
      </c>
      <c r="AB341" s="85">
        <v>122.77</v>
      </c>
      <c r="AC341" s="85">
        <v>15</v>
      </c>
      <c r="AD341" s="124">
        <f t="shared" si="88"/>
        <v>73.661999999999992</v>
      </c>
      <c r="AE341" s="86">
        <f t="shared" si="89"/>
        <v>4420</v>
      </c>
      <c r="AF341" s="85">
        <v>0</v>
      </c>
      <c r="AG341" s="85">
        <v>36.831000000000003</v>
      </c>
      <c r="AH341" s="85">
        <f t="shared" si="90"/>
        <v>0</v>
      </c>
      <c r="AI341" s="86">
        <f t="shared" si="91"/>
        <v>6293</v>
      </c>
      <c r="AJ341" s="86">
        <f t="shared" si="92"/>
        <v>3483</v>
      </c>
      <c r="AK341" s="122"/>
      <c r="AL341" s="85">
        <v>122.77</v>
      </c>
      <c r="AM341" s="85">
        <v>15</v>
      </c>
      <c r="AN341" s="124">
        <f t="shared" si="93"/>
        <v>73.661999999999992</v>
      </c>
      <c r="AO341" s="86">
        <f t="shared" si="94"/>
        <v>4420</v>
      </c>
      <c r="AP341" s="85">
        <v>0</v>
      </c>
      <c r="AQ341" s="85">
        <v>36.831000000000003</v>
      </c>
      <c r="AR341" s="85">
        <f t="shared" si="95"/>
        <v>0</v>
      </c>
      <c r="AS341" s="86">
        <f t="shared" si="97"/>
        <v>6293</v>
      </c>
      <c r="AT341" s="120">
        <f t="shared" si="98"/>
        <v>0</v>
      </c>
      <c r="AU341" s="86">
        <v>6293</v>
      </c>
      <c r="AV341" s="120">
        <f t="shared" si="96"/>
        <v>0</v>
      </c>
    </row>
    <row r="342" spans="1:48" s="73" customFormat="1" ht="13.5" customHeight="1" x14ac:dyDescent="0.2">
      <c r="A342" s="10" t="s">
        <v>35</v>
      </c>
      <c r="B342" s="14" t="s">
        <v>36</v>
      </c>
      <c r="C342" s="14" t="s">
        <v>592</v>
      </c>
      <c r="D342" s="14" t="s">
        <v>723</v>
      </c>
      <c r="E342" s="29">
        <v>45694168</v>
      </c>
      <c r="F342" s="15" t="s">
        <v>724</v>
      </c>
      <c r="G342" s="15" t="s">
        <v>40</v>
      </c>
      <c r="H342" s="16">
        <v>100018149</v>
      </c>
      <c r="I342" s="13">
        <v>52354075</v>
      </c>
      <c r="J342" s="28">
        <v>52354075</v>
      </c>
      <c r="K342" s="15" t="s">
        <v>603</v>
      </c>
      <c r="L342" s="12" t="s">
        <v>35</v>
      </c>
      <c r="M342" s="15" t="s">
        <v>506</v>
      </c>
      <c r="N342" s="49">
        <v>85101</v>
      </c>
      <c r="O342" s="15" t="s">
        <v>483</v>
      </c>
      <c r="P342" s="15" t="s">
        <v>725</v>
      </c>
      <c r="Q342" s="48">
        <v>529460</v>
      </c>
      <c r="R342" s="11" t="s">
        <v>86</v>
      </c>
      <c r="S342" s="120">
        <v>24162</v>
      </c>
      <c r="T342" s="85">
        <v>107.03</v>
      </c>
      <c r="U342" s="86">
        <v>43</v>
      </c>
      <c r="V342" s="123">
        <v>46.825625000000002</v>
      </c>
      <c r="W342" s="85">
        <f t="shared" si="99"/>
        <v>16108</v>
      </c>
      <c r="X342" s="86">
        <v>0</v>
      </c>
      <c r="Y342" s="85">
        <v>16.054500000000001</v>
      </c>
      <c r="Z342" s="86">
        <f t="shared" si="100"/>
        <v>0</v>
      </c>
      <c r="AA342" s="86">
        <f t="shared" si="87"/>
        <v>16108</v>
      </c>
      <c r="AB342" s="85">
        <v>122.77</v>
      </c>
      <c r="AC342" s="85">
        <v>28</v>
      </c>
      <c r="AD342" s="124">
        <f t="shared" si="88"/>
        <v>73.661999999999992</v>
      </c>
      <c r="AE342" s="86">
        <f t="shared" si="89"/>
        <v>8250</v>
      </c>
      <c r="AF342" s="85">
        <v>0</v>
      </c>
      <c r="AG342" s="85">
        <v>36.831000000000003</v>
      </c>
      <c r="AH342" s="85">
        <f t="shared" si="90"/>
        <v>0</v>
      </c>
      <c r="AI342" s="86">
        <f t="shared" si="91"/>
        <v>24358</v>
      </c>
      <c r="AJ342" s="86">
        <f t="shared" si="92"/>
        <v>196</v>
      </c>
      <c r="AK342" s="122"/>
      <c r="AL342" s="85">
        <v>122.77</v>
      </c>
      <c r="AM342" s="85">
        <v>28</v>
      </c>
      <c r="AN342" s="124">
        <f t="shared" si="93"/>
        <v>73.661999999999992</v>
      </c>
      <c r="AO342" s="86">
        <f t="shared" si="94"/>
        <v>8250</v>
      </c>
      <c r="AP342" s="85">
        <v>0</v>
      </c>
      <c r="AQ342" s="85">
        <v>36.831000000000003</v>
      </c>
      <c r="AR342" s="85">
        <f t="shared" si="95"/>
        <v>0</v>
      </c>
      <c r="AS342" s="86">
        <f t="shared" si="97"/>
        <v>24358</v>
      </c>
      <c r="AT342" s="120">
        <f t="shared" si="98"/>
        <v>0</v>
      </c>
      <c r="AU342" s="86">
        <v>24358</v>
      </c>
      <c r="AV342" s="120">
        <f t="shared" si="96"/>
        <v>0</v>
      </c>
    </row>
    <row r="343" spans="1:48" s="73" customFormat="1" ht="13.5" customHeight="1" x14ac:dyDescent="0.2">
      <c r="A343" s="10" t="s">
        <v>35</v>
      </c>
      <c r="B343" s="14" t="s">
        <v>36</v>
      </c>
      <c r="C343" s="14" t="s">
        <v>592</v>
      </c>
      <c r="D343" s="14" t="s">
        <v>10030</v>
      </c>
      <c r="E343" s="29">
        <v>46786180</v>
      </c>
      <c r="F343" s="15" t="s">
        <v>10031</v>
      </c>
      <c r="G343" s="15" t="s">
        <v>40</v>
      </c>
      <c r="H343" s="16">
        <v>100019779</v>
      </c>
      <c r="I343" s="62">
        <v>710284195</v>
      </c>
      <c r="J343" s="28">
        <v>46786180</v>
      </c>
      <c r="K343" s="15" t="s">
        <v>11802</v>
      </c>
      <c r="L343" s="12" t="s">
        <v>35</v>
      </c>
      <c r="M343" s="15" t="s">
        <v>367</v>
      </c>
      <c r="N343" s="49" t="s">
        <v>11803</v>
      </c>
      <c r="O343" s="15" t="s">
        <v>372</v>
      </c>
      <c r="P343" s="15" t="s">
        <v>11804</v>
      </c>
      <c r="Q343" s="48"/>
      <c r="R343" s="11"/>
      <c r="S343" s="120">
        <f>0</f>
        <v>0</v>
      </c>
      <c r="T343" s="85">
        <v>107.03</v>
      </c>
      <c r="U343" s="86">
        <v>0</v>
      </c>
      <c r="V343" s="123">
        <v>46.825625000000002</v>
      </c>
      <c r="W343" s="85">
        <f>0</f>
        <v>0</v>
      </c>
      <c r="X343" s="86">
        <v>0</v>
      </c>
      <c r="Y343" s="85">
        <v>16.054500000000001</v>
      </c>
      <c r="Z343" s="86">
        <f>0</f>
        <v>0</v>
      </c>
      <c r="AA343" s="86">
        <f t="shared" si="87"/>
        <v>0</v>
      </c>
      <c r="AB343" s="85">
        <v>122.77</v>
      </c>
      <c r="AC343" s="85">
        <v>0</v>
      </c>
      <c r="AD343" s="124">
        <f t="shared" si="88"/>
        <v>73.661999999999992</v>
      </c>
      <c r="AE343" s="86">
        <f t="shared" si="89"/>
        <v>0</v>
      </c>
      <c r="AF343" s="85">
        <v>0</v>
      </c>
      <c r="AG343" s="85">
        <v>36.831000000000003</v>
      </c>
      <c r="AH343" s="85">
        <f t="shared" si="90"/>
        <v>0</v>
      </c>
      <c r="AI343" s="86">
        <f t="shared" si="91"/>
        <v>0</v>
      </c>
      <c r="AJ343" s="86">
        <f t="shared" si="92"/>
        <v>0</v>
      </c>
      <c r="AK343" s="122"/>
      <c r="AL343" s="85">
        <v>122.77</v>
      </c>
      <c r="AM343" s="85">
        <v>0</v>
      </c>
      <c r="AN343" s="124">
        <f t="shared" si="93"/>
        <v>73.661999999999992</v>
      </c>
      <c r="AO343" s="86">
        <f t="shared" si="94"/>
        <v>0</v>
      </c>
      <c r="AP343" s="85">
        <v>0</v>
      </c>
      <c r="AQ343" s="85">
        <v>36.831000000000003</v>
      </c>
      <c r="AR343" s="85">
        <f t="shared" si="95"/>
        <v>0</v>
      </c>
      <c r="AS343" s="86">
        <f t="shared" si="97"/>
        <v>0</v>
      </c>
      <c r="AT343" s="120">
        <f t="shared" si="98"/>
        <v>0</v>
      </c>
      <c r="AU343" s="86">
        <v>0</v>
      </c>
      <c r="AV343" s="120">
        <f t="shared" si="96"/>
        <v>0</v>
      </c>
    </row>
    <row r="344" spans="1:48" s="73" customFormat="1" ht="13.5" customHeight="1" x14ac:dyDescent="0.2">
      <c r="A344" s="10" t="s">
        <v>35</v>
      </c>
      <c r="B344" s="14" t="s">
        <v>36</v>
      </c>
      <c r="C344" s="14" t="s">
        <v>592</v>
      </c>
      <c r="D344" s="14" t="s">
        <v>16884</v>
      </c>
      <c r="E344" s="29">
        <v>54822297</v>
      </c>
      <c r="F344" s="15" t="s">
        <v>16886</v>
      </c>
      <c r="G344" s="15" t="s">
        <v>40</v>
      </c>
      <c r="H344" s="16">
        <v>100020028</v>
      </c>
      <c r="I344" s="62">
        <v>710286589</v>
      </c>
      <c r="J344" s="13">
        <v>55633081</v>
      </c>
      <c r="K344" s="15" t="s">
        <v>16887</v>
      </c>
      <c r="L344" s="12" t="s">
        <v>35</v>
      </c>
      <c r="M344" s="15" t="s">
        <v>446</v>
      </c>
      <c r="N344" s="49" t="s">
        <v>13090</v>
      </c>
      <c r="O344" s="15" t="s">
        <v>434</v>
      </c>
      <c r="P344" s="15" t="s">
        <v>16888</v>
      </c>
      <c r="Q344" s="48"/>
      <c r="R344" s="11"/>
      <c r="S344" s="120">
        <f>0</f>
        <v>0</v>
      </c>
      <c r="T344" s="85">
        <v>107.03</v>
      </c>
      <c r="U344" s="86">
        <v>0</v>
      </c>
      <c r="V344" s="123">
        <v>46.825625000000002</v>
      </c>
      <c r="W344" s="85">
        <f>0</f>
        <v>0</v>
      </c>
      <c r="X344" s="86">
        <v>0</v>
      </c>
      <c r="Y344" s="85">
        <v>16.054500000000001</v>
      </c>
      <c r="Z344" s="86">
        <f>0</f>
        <v>0</v>
      </c>
      <c r="AA344" s="86">
        <f t="shared" si="87"/>
        <v>0</v>
      </c>
      <c r="AB344" s="85">
        <v>122.77</v>
      </c>
      <c r="AC344" s="85">
        <v>11</v>
      </c>
      <c r="AD344" s="124">
        <f t="shared" si="88"/>
        <v>73.661999999999992</v>
      </c>
      <c r="AE344" s="86">
        <f t="shared" si="89"/>
        <v>3241</v>
      </c>
      <c r="AF344" s="85">
        <v>0</v>
      </c>
      <c r="AG344" s="85">
        <v>36.831000000000003</v>
      </c>
      <c r="AH344" s="85">
        <f t="shared" si="90"/>
        <v>0</v>
      </c>
      <c r="AI344" s="86">
        <f t="shared" si="91"/>
        <v>3241</v>
      </c>
      <c r="AJ344" s="86">
        <f t="shared" si="92"/>
        <v>3241</v>
      </c>
      <c r="AK344" s="122"/>
      <c r="AL344" s="85">
        <v>122.77</v>
      </c>
      <c r="AM344" s="85">
        <v>11</v>
      </c>
      <c r="AN344" s="124">
        <f t="shared" si="93"/>
        <v>73.661999999999992</v>
      </c>
      <c r="AO344" s="86">
        <f t="shared" si="94"/>
        <v>3241</v>
      </c>
      <c r="AP344" s="85">
        <v>0</v>
      </c>
      <c r="AQ344" s="85">
        <v>36.831000000000003</v>
      </c>
      <c r="AR344" s="85">
        <f t="shared" si="95"/>
        <v>0</v>
      </c>
      <c r="AS344" s="86">
        <f t="shared" si="97"/>
        <v>3241</v>
      </c>
      <c r="AT344" s="120">
        <f t="shared" si="98"/>
        <v>0</v>
      </c>
      <c r="AU344" s="86">
        <v>3241</v>
      </c>
      <c r="AV344" s="120">
        <f t="shared" si="96"/>
        <v>0</v>
      </c>
    </row>
    <row r="345" spans="1:48" s="73" customFormat="1" ht="13.5" customHeight="1" x14ac:dyDescent="0.2">
      <c r="A345" s="10" t="s">
        <v>35</v>
      </c>
      <c r="B345" s="14" t="s">
        <v>36</v>
      </c>
      <c r="C345" s="14" t="s">
        <v>592</v>
      </c>
      <c r="D345" s="14" t="s">
        <v>14985</v>
      </c>
      <c r="E345" s="29">
        <v>52396100</v>
      </c>
      <c r="F345" s="15" t="s">
        <v>14987</v>
      </c>
      <c r="G345" s="15" t="s">
        <v>40</v>
      </c>
      <c r="H345" s="16">
        <v>100019795</v>
      </c>
      <c r="I345" s="62">
        <v>710284373</v>
      </c>
      <c r="J345" s="13">
        <v>52396100</v>
      </c>
      <c r="K345" s="15" t="s">
        <v>11802</v>
      </c>
      <c r="L345" s="12" t="s">
        <v>35</v>
      </c>
      <c r="M345" s="15" t="s">
        <v>506</v>
      </c>
      <c r="N345" s="49" t="s">
        <v>11082</v>
      </c>
      <c r="O345" s="15" t="s">
        <v>483</v>
      </c>
      <c r="P345" s="15" t="s">
        <v>14988</v>
      </c>
      <c r="Q345" s="48"/>
      <c r="R345" s="11"/>
      <c r="S345" s="120">
        <f>0</f>
        <v>0</v>
      </c>
      <c r="T345" s="85">
        <v>107.03</v>
      </c>
      <c r="U345" s="86">
        <v>0</v>
      </c>
      <c r="V345" s="123">
        <v>46.825625000000002</v>
      </c>
      <c r="W345" s="85">
        <f>0</f>
        <v>0</v>
      </c>
      <c r="X345" s="86">
        <v>0</v>
      </c>
      <c r="Y345" s="85">
        <v>16.054500000000001</v>
      </c>
      <c r="Z345" s="86">
        <f>0</f>
        <v>0</v>
      </c>
      <c r="AA345" s="86">
        <f t="shared" si="87"/>
        <v>0</v>
      </c>
      <c r="AB345" s="85">
        <v>122.77</v>
      </c>
      <c r="AC345" s="85">
        <v>2</v>
      </c>
      <c r="AD345" s="124">
        <f t="shared" si="88"/>
        <v>73.661999999999992</v>
      </c>
      <c r="AE345" s="86">
        <f t="shared" si="89"/>
        <v>589</v>
      </c>
      <c r="AF345" s="85">
        <v>0</v>
      </c>
      <c r="AG345" s="85">
        <v>36.831000000000003</v>
      </c>
      <c r="AH345" s="85">
        <f t="shared" si="90"/>
        <v>0</v>
      </c>
      <c r="AI345" s="86">
        <f t="shared" si="91"/>
        <v>589</v>
      </c>
      <c r="AJ345" s="86">
        <f t="shared" si="92"/>
        <v>589</v>
      </c>
      <c r="AK345" s="122"/>
      <c r="AL345" s="85">
        <v>122.77</v>
      </c>
      <c r="AM345" s="85">
        <v>2</v>
      </c>
      <c r="AN345" s="124">
        <f t="shared" si="93"/>
        <v>73.661999999999992</v>
      </c>
      <c r="AO345" s="86">
        <f t="shared" si="94"/>
        <v>589</v>
      </c>
      <c r="AP345" s="85">
        <v>0</v>
      </c>
      <c r="AQ345" s="85">
        <v>36.831000000000003</v>
      </c>
      <c r="AR345" s="85">
        <f t="shared" si="95"/>
        <v>0</v>
      </c>
      <c r="AS345" s="86">
        <f t="shared" si="97"/>
        <v>589</v>
      </c>
      <c r="AT345" s="170">
        <f t="shared" si="98"/>
        <v>0</v>
      </c>
      <c r="AU345" s="86">
        <v>589</v>
      </c>
      <c r="AV345" s="170">
        <f t="shared" si="96"/>
        <v>0</v>
      </c>
    </row>
    <row r="346" spans="1:48" s="73" customFormat="1" ht="13.5" customHeight="1" x14ac:dyDescent="0.2">
      <c r="A346" s="10" t="s">
        <v>35</v>
      </c>
      <c r="B346" s="14" t="s">
        <v>36</v>
      </c>
      <c r="C346" s="14" t="s">
        <v>592</v>
      </c>
      <c r="D346" s="14" t="s">
        <v>15123</v>
      </c>
      <c r="E346" s="29">
        <v>54015243</v>
      </c>
      <c r="F346" s="15" t="s">
        <v>15125</v>
      </c>
      <c r="G346" s="15" t="s">
        <v>40</v>
      </c>
      <c r="H346" s="16">
        <v>100019621</v>
      </c>
      <c r="I346" s="62">
        <v>710282710</v>
      </c>
      <c r="J346" s="13">
        <v>54015243</v>
      </c>
      <c r="K346" s="15" t="s">
        <v>15126</v>
      </c>
      <c r="L346" s="12" t="s">
        <v>35</v>
      </c>
      <c r="M346" s="15" t="s">
        <v>446</v>
      </c>
      <c r="N346" s="49" t="s">
        <v>11030</v>
      </c>
      <c r="O346" s="15" t="s">
        <v>450</v>
      </c>
      <c r="P346" s="15" t="s">
        <v>15127</v>
      </c>
      <c r="Q346" s="48"/>
      <c r="R346" s="11"/>
      <c r="S346" s="120">
        <f>0</f>
        <v>0</v>
      </c>
      <c r="T346" s="85">
        <v>107.03</v>
      </c>
      <c r="U346" s="86">
        <v>0</v>
      </c>
      <c r="V346" s="123">
        <v>46.825625000000002</v>
      </c>
      <c r="W346" s="85">
        <f>0</f>
        <v>0</v>
      </c>
      <c r="X346" s="86">
        <v>0</v>
      </c>
      <c r="Y346" s="85">
        <v>16.054500000000001</v>
      </c>
      <c r="Z346" s="86">
        <f>0</f>
        <v>0</v>
      </c>
      <c r="AA346" s="86">
        <f t="shared" si="87"/>
        <v>0</v>
      </c>
      <c r="AB346" s="85">
        <v>122.77</v>
      </c>
      <c r="AC346" s="85">
        <v>5</v>
      </c>
      <c r="AD346" s="124">
        <f t="shared" si="88"/>
        <v>73.661999999999992</v>
      </c>
      <c r="AE346" s="86">
        <f t="shared" si="89"/>
        <v>1473</v>
      </c>
      <c r="AF346" s="85">
        <v>0</v>
      </c>
      <c r="AG346" s="85">
        <v>36.831000000000003</v>
      </c>
      <c r="AH346" s="85">
        <f t="shared" si="90"/>
        <v>0</v>
      </c>
      <c r="AI346" s="86">
        <f t="shared" si="91"/>
        <v>1473</v>
      </c>
      <c r="AJ346" s="86">
        <f t="shared" si="92"/>
        <v>1473</v>
      </c>
      <c r="AK346" s="122"/>
      <c r="AL346" s="85">
        <v>122.77</v>
      </c>
      <c r="AM346" s="85">
        <v>5</v>
      </c>
      <c r="AN346" s="124">
        <f t="shared" si="93"/>
        <v>73.661999999999992</v>
      </c>
      <c r="AO346" s="86">
        <f t="shared" si="94"/>
        <v>1473</v>
      </c>
      <c r="AP346" s="85">
        <v>0</v>
      </c>
      <c r="AQ346" s="85">
        <v>36.831000000000003</v>
      </c>
      <c r="AR346" s="85">
        <f t="shared" si="95"/>
        <v>0</v>
      </c>
      <c r="AS346" s="86">
        <f t="shared" si="97"/>
        <v>1473</v>
      </c>
      <c r="AT346" s="170">
        <f t="shared" si="98"/>
        <v>0</v>
      </c>
      <c r="AU346" s="86">
        <v>1473</v>
      </c>
      <c r="AV346" s="170">
        <f t="shared" si="96"/>
        <v>0</v>
      </c>
    </row>
    <row r="347" spans="1:48" s="73" customFormat="1" ht="13.5" customHeight="1" x14ac:dyDescent="0.2">
      <c r="A347" s="10" t="s">
        <v>35</v>
      </c>
      <c r="B347" s="14" t="s">
        <v>10411</v>
      </c>
      <c r="C347" s="14" t="s">
        <v>592</v>
      </c>
      <c r="D347" s="14" t="s">
        <v>10580</v>
      </c>
      <c r="E347" s="78">
        <v>46039678</v>
      </c>
      <c r="F347" s="10" t="s">
        <v>10372</v>
      </c>
      <c r="G347" s="10" t="s">
        <v>40</v>
      </c>
      <c r="H347" s="62">
        <v>810000039</v>
      </c>
      <c r="I347" s="31"/>
      <c r="J347" s="13"/>
      <c r="K347" s="10" t="s">
        <v>10329</v>
      </c>
      <c r="L347" s="12" t="s">
        <v>35</v>
      </c>
      <c r="M347" s="10" t="s">
        <v>241</v>
      </c>
      <c r="N347" s="10">
        <v>90201</v>
      </c>
      <c r="O347" s="10" t="s">
        <v>241</v>
      </c>
      <c r="P347" s="15" t="s">
        <v>10330</v>
      </c>
      <c r="Q347" s="47"/>
      <c r="R347" s="47"/>
      <c r="S347" s="120">
        <v>5057</v>
      </c>
      <c r="T347" s="85">
        <v>107.03</v>
      </c>
      <c r="U347" s="86">
        <v>9</v>
      </c>
      <c r="V347" s="123">
        <v>46.825625000000002</v>
      </c>
      <c r="W347" s="85">
        <f t="shared" ref="W347:W373" si="101">+ROUND(U347*V347*8,0)</f>
        <v>3371</v>
      </c>
      <c r="X347" s="86">
        <v>0</v>
      </c>
      <c r="Y347" s="85">
        <v>16.054500000000001</v>
      </c>
      <c r="Z347" s="86">
        <f t="shared" ref="Z347:Z373" si="102">ROUND(X347*Y347*8,0)</f>
        <v>0</v>
      </c>
      <c r="AA347" s="86">
        <f t="shared" si="87"/>
        <v>3371</v>
      </c>
      <c r="AB347" s="85">
        <v>122.77</v>
      </c>
      <c r="AC347" s="85">
        <v>8</v>
      </c>
      <c r="AD347" s="124">
        <v>53.711874999999999</v>
      </c>
      <c r="AE347" s="86">
        <f t="shared" si="89"/>
        <v>1719</v>
      </c>
      <c r="AF347" s="85">
        <v>0</v>
      </c>
      <c r="AG347" s="85">
        <v>36.831000000000003</v>
      </c>
      <c r="AH347" s="85">
        <f t="shared" si="90"/>
        <v>0</v>
      </c>
      <c r="AI347" s="86">
        <f t="shared" si="91"/>
        <v>5090</v>
      </c>
      <c r="AJ347" s="86">
        <f t="shared" si="92"/>
        <v>33</v>
      </c>
      <c r="AK347" s="122"/>
      <c r="AL347" s="85">
        <v>122.77</v>
      </c>
      <c r="AM347" s="85">
        <v>8</v>
      </c>
      <c r="AN347" s="124">
        <v>53.711874999999999</v>
      </c>
      <c r="AO347" s="86">
        <f t="shared" si="94"/>
        <v>1719</v>
      </c>
      <c r="AP347" s="85">
        <v>0</v>
      </c>
      <c r="AQ347" s="85">
        <v>36.831000000000003</v>
      </c>
      <c r="AR347" s="85">
        <f t="shared" si="95"/>
        <v>0</v>
      </c>
      <c r="AS347" s="86">
        <f t="shared" si="97"/>
        <v>5090</v>
      </c>
      <c r="AT347" s="170">
        <f t="shared" si="98"/>
        <v>0</v>
      </c>
      <c r="AU347" s="86">
        <v>5090</v>
      </c>
      <c r="AV347" s="170">
        <f t="shared" si="96"/>
        <v>0</v>
      </c>
    </row>
    <row r="348" spans="1:48" s="73" customFormat="1" ht="13.5" customHeight="1" x14ac:dyDescent="0.2">
      <c r="A348" s="10" t="s">
        <v>35</v>
      </c>
      <c r="B348" s="14" t="s">
        <v>10411</v>
      </c>
      <c r="C348" s="14" t="s">
        <v>592</v>
      </c>
      <c r="D348" s="14" t="s">
        <v>10589</v>
      </c>
      <c r="E348" s="78">
        <v>47728353</v>
      </c>
      <c r="F348" s="10" t="s">
        <v>10519</v>
      </c>
      <c r="G348" s="10" t="s">
        <v>40</v>
      </c>
      <c r="H348" s="62">
        <v>810000043</v>
      </c>
      <c r="I348" s="31"/>
      <c r="J348" s="13"/>
      <c r="K348" s="10" t="s">
        <v>10525</v>
      </c>
      <c r="L348" s="12" t="s">
        <v>35</v>
      </c>
      <c r="M348" s="10" t="s">
        <v>784</v>
      </c>
      <c r="N348" s="10">
        <v>83106</v>
      </c>
      <c r="O348" s="10" t="s">
        <v>413</v>
      </c>
      <c r="P348" s="10" t="s">
        <v>10532</v>
      </c>
      <c r="Q348" s="47"/>
      <c r="R348" s="47"/>
      <c r="S348" s="120">
        <v>0</v>
      </c>
      <c r="T348" s="85">
        <v>107.03</v>
      </c>
      <c r="U348" s="86">
        <v>0</v>
      </c>
      <c r="V348" s="123">
        <v>46.825625000000002</v>
      </c>
      <c r="W348" s="85">
        <f t="shared" si="101"/>
        <v>0</v>
      </c>
      <c r="X348" s="86">
        <v>0</v>
      </c>
      <c r="Y348" s="85">
        <v>16.054500000000001</v>
      </c>
      <c r="Z348" s="86">
        <f t="shared" si="102"/>
        <v>0</v>
      </c>
      <c r="AA348" s="86">
        <f t="shared" si="87"/>
        <v>0</v>
      </c>
      <c r="AB348" s="85">
        <v>122.77</v>
      </c>
      <c r="AC348" s="85">
        <v>2</v>
      </c>
      <c r="AD348" s="124">
        <v>53.711874999999999</v>
      </c>
      <c r="AE348" s="86">
        <f t="shared" si="89"/>
        <v>430</v>
      </c>
      <c r="AF348" s="85">
        <v>0</v>
      </c>
      <c r="AG348" s="85">
        <v>36.831000000000003</v>
      </c>
      <c r="AH348" s="85">
        <f t="shared" si="90"/>
        <v>0</v>
      </c>
      <c r="AI348" s="86">
        <f t="shared" si="91"/>
        <v>430</v>
      </c>
      <c r="AJ348" s="86">
        <f t="shared" si="92"/>
        <v>430</v>
      </c>
      <c r="AK348" s="122"/>
      <c r="AL348" s="85">
        <v>122.77</v>
      </c>
      <c r="AM348" s="85">
        <v>2</v>
      </c>
      <c r="AN348" s="124">
        <v>53.711874999999999</v>
      </c>
      <c r="AO348" s="86">
        <f t="shared" si="94"/>
        <v>430</v>
      </c>
      <c r="AP348" s="85">
        <v>0</v>
      </c>
      <c r="AQ348" s="85">
        <v>36.831000000000003</v>
      </c>
      <c r="AR348" s="85">
        <f t="shared" si="95"/>
        <v>0</v>
      </c>
      <c r="AS348" s="86">
        <f t="shared" si="97"/>
        <v>430</v>
      </c>
      <c r="AT348" s="170">
        <f t="shared" si="98"/>
        <v>0</v>
      </c>
      <c r="AU348" s="86">
        <v>430</v>
      </c>
      <c r="AV348" s="170">
        <f t="shared" si="96"/>
        <v>0</v>
      </c>
    </row>
    <row r="349" spans="1:48" s="73" customFormat="1" ht="13.5" customHeight="1" x14ac:dyDescent="0.2">
      <c r="A349" s="10" t="s">
        <v>35</v>
      </c>
      <c r="B349" s="14" t="s">
        <v>10411</v>
      </c>
      <c r="C349" s="14" t="s">
        <v>592</v>
      </c>
      <c r="D349" s="14" t="s">
        <v>10590</v>
      </c>
      <c r="E349" s="78">
        <v>46296255</v>
      </c>
      <c r="F349" s="10" t="s">
        <v>10520</v>
      </c>
      <c r="G349" s="10" t="s">
        <v>40</v>
      </c>
      <c r="H349" s="62">
        <v>810000045</v>
      </c>
      <c r="I349" s="31"/>
      <c r="J349" s="13"/>
      <c r="K349" s="10" t="s">
        <v>10526</v>
      </c>
      <c r="L349" s="12" t="s">
        <v>35</v>
      </c>
      <c r="M349" s="10" t="s">
        <v>513</v>
      </c>
      <c r="N349" s="10">
        <v>82105</v>
      </c>
      <c r="O349" s="10" t="s">
        <v>513</v>
      </c>
      <c r="P349" s="10" t="s">
        <v>10533</v>
      </c>
      <c r="Q349" s="47"/>
      <c r="R349" s="47"/>
      <c r="S349" s="120">
        <v>3371</v>
      </c>
      <c r="T349" s="85">
        <v>107.03</v>
      </c>
      <c r="U349" s="86">
        <v>6</v>
      </c>
      <c r="V349" s="123">
        <v>46.825625000000002</v>
      </c>
      <c r="W349" s="85">
        <f t="shared" si="101"/>
        <v>2248</v>
      </c>
      <c r="X349" s="86">
        <v>0</v>
      </c>
      <c r="Y349" s="85">
        <v>16.054500000000001</v>
      </c>
      <c r="Z349" s="86">
        <f t="shared" si="102"/>
        <v>0</v>
      </c>
      <c r="AA349" s="86">
        <f t="shared" si="87"/>
        <v>2248</v>
      </c>
      <c r="AB349" s="85">
        <v>122.77</v>
      </c>
      <c r="AC349" s="85">
        <v>7</v>
      </c>
      <c r="AD349" s="124">
        <v>53.711874999999999</v>
      </c>
      <c r="AE349" s="86">
        <f t="shared" si="89"/>
        <v>1504</v>
      </c>
      <c r="AF349" s="85">
        <v>0</v>
      </c>
      <c r="AG349" s="85">
        <v>36.831000000000003</v>
      </c>
      <c r="AH349" s="85">
        <f t="shared" si="90"/>
        <v>0</v>
      </c>
      <c r="AI349" s="86">
        <f t="shared" si="91"/>
        <v>3752</v>
      </c>
      <c r="AJ349" s="86">
        <f t="shared" si="92"/>
        <v>381</v>
      </c>
      <c r="AK349" s="122"/>
      <c r="AL349" s="85">
        <v>122.77</v>
      </c>
      <c r="AM349" s="85">
        <v>7</v>
      </c>
      <c r="AN349" s="124">
        <v>53.711874999999999</v>
      </c>
      <c r="AO349" s="86">
        <f t="shared" si="94"/>
        <v>1504</v>
      </c>
      <c r="AP349" s="85">
        <v>0</v>
      </c>
      <c r="AQ349" s="85">
        <v>36.831000000000003</v>
      </c>
      <c r="AR349" s="85">
        <f t="shared" si="95"/>
        <v>0</v>
      </c>
      <c r="AS349" s="86">
        <f t="shared" si="97"/>
        <v>3752</v>
      </c>
      <c r="AT349" s="170">
        <f t="shared" si="98"/>
        <v>0</v>
      </c>
      <c r="AU349" s="86">
        <v>3752</v>
      </c>
      <c r="AV349" s="170">
        <f t="shared" si="96"/>
        <v>0</v>
      </c>
    </row>
    <row r="350" spans="1:48" s="73" customFormat="1" ht="13.5" customHeight="1" x14ac:dyDescent="0.2">
      <c r="A350" s="10" t="s">
        <v>35</v>
      </c>
      <c r="B350" s="14" t="s">
        <v>10411</v>
      </c>
      <c r="C350" s="14" t="s">
        <v>592</v>
      </c>
      <c r="D350" s="14" t="s">
        <v>10567</v>
      </c>
      <c r="E350" s="78">
        <v>42127068</v>
      </c>
      <c r="F350" s="10" t="s">
        <v>10368</v>
      </c>
      <c r="G350" s="10" t="s">
        <v>40</v>
      </c>
      <c r="H350" s="62">
        <v>810000010</v>
      </c>
      <c r="I350" s="31"/>
      <c r="J350" s="13"/>
      <c r="K350" s="10" t="s">
        <v>10324</v>
      </c>
      <c r="L350" s="12" t="s">
        <v>35</v>
      </c>
      <c r="M350" s="10" t="s">
        <v>506</v>
      </c>
      <c r="N350" s="10">
        <v>85102</v>
      </c>
      <c r="O350" s="10" t="s">
        <v>483</v>
      </c>
      <c r="P350" s="15" t="s">
        <v>10325</v>
      </c>
      <c r="Q350" s="47"/>
      <c r="R350" s="47"/>
      <c r="S350" s="120">
        <v>10114</v>
      </c>
      <c r="T350" s="85">
        <v>107.03</v>
      </c>
      <c r="U350" s="86">
        <v>18</v>
      </c>
      <c r="V350" s="123">
        <v>46.825625000000002</v>
      </c>
      <c r="W350" s="85">
        <f t="shared" si="101"/>
        <v>6743</v>
      </c>
      <c r="X350" s="86">
        <v>0</v>
      </c>
      <c r="Y350" s="85">
        <v>16.054500000000001</v>
      </c>
      <c r="Z350" s="86">
        <f t="shared" si="102"/>
        <v>0</v>
      </c>
      <c r="AA350" s="86">
        <f t="shared" si="87"/>
        <v>6743</v>
      </c>
      <c r="AB350" s="85">
        <v>122.77</v>
      </c>
      <c r="AC350" s="85">
        <v>0</v>
      </c>
      <c r="AD350" s="124">
        <v>53.711874999999999</v>
      </c>
      <c r="AE350" s="86">
        <f t="shared" si="89"/>
        <v>0</v>
      </c>
      <c r="AF350" s="85">
        <v>0</v>
      </c>
      <c r="AG350" s="85">
        <v>36.831000000000003</v>
      </c>
      <c r="AH350" s="85">
        <f t="shared" si="90"/>
        <v>0</v>
      </c>
      <c r="AI350" s="86">
        <f t="shared" si="91"/>
        <v>6743</v>
      </c>
      <c r="AJ350" s="86">
        <f t="shared" si="92"/>
        <v>-3371</v>
      </c>
      <c r="AK350" s="122"/>
      <c r="AL350" s="85">
        <v>122.77</v>
      </c>
      <c r="AM350" s="85">
        <v>0</v>
      </c>
      <c r="AN350" s="124">
        <v>53.711874999999999</v>
      </c>
      <c r="AO350" s="86">
        <f t="shared" si="94"/>
        <v>0</v>
      </c>
      <c r="AP350" s="85">
        <v>0</v>
      </c>
      <c r="AQ350" s="85">
        <v>36.831000000000003</v>
      </c>
      <c r="AR350" s="85">
        <f t="shared" si="95"/>
        <v>0</v>
      </c>
      <c r="AS350" s="86">
        <f t="shared" si="97"/>
        <v>6743</v>
      </c>
      <c r="AT350" s="170">
        <f t="shared" si="98"/>
        <v>0</v>
      </c>
      <c r="AU350" s="86">
        <v>6743</v>
      </c>
      <c r="AV350" s="170">
        <f t="shared" si="96"/>
        <v>0</v>
      </c>
    </row>
    <row r="351" spans="1:48" s="73" customFormat="1" ht="13.5" customHeight="1" x14ac:dyDescent="0.2">
      <c r="A351" s="10" t="s">
        <v>35</v>
      </c>
      <c r="B351" s="14" t="s">
        <v>10411</v>
      </c>
      <c r="C351" s="14" t="s">
        <v>592</v>
      </c>
      <c r="D351" s="14" t="s">
        <v>10568</v>
      </c>
      <c r="E351" s="78">
        <v>50569481</v>
      </c>
      <c r="F351" s="10" t="s">
        <v>10380</v>
      </c>
      <c r="G351" s="10" t="s">
        <v>40</v>
      </c>
      <c r="H351" s="62">
        <v>810000056</v>
      </c>
      <c r="I351" s="31"/>
      <c r="J351" s="13"/>
      <c r="K351" s="10" t="s">
        <v>10530</v>
      </c>
      <c r="L351" s="47" t="s">
        <v>1810</v>
      </c>
      <c r="M351" s="10" t="s">
        <v>2862</v>
      </c>
      <c r="N351" s="10">
        <v>94901</v>
      </c>
      <c r="O351" s="10" t="s">
        <v>2862</v>
      </c>
      <c r="P351" s="10" t="s">
        <v>10537</v>
      </c>
      <c r="Q351" s="47"/>
      <c r="R351" s="47"/>
      <c r="S351" s="120">
        <v>562</v>
      </c>
      <c r="T351" s="85">
        <v>107.03</v>
      </c>
      <c r="U351" s="86">
        <v>1</v>
      </c>
      <c r="V351" s="123">
        <v>46.825625000000002</v>
      </c>
      <c r="W351" s="85">
        <f t="shared" si="101"/>
        <v>375</v>
      </c>
      <c r="X351" s="86">
        <v>0</v>
      </c>
      <c r="Y351" s="85">
        <v>16.054500000000001</v>
      </c>
      <c r="Z351" s="86">
        <f t="shared" si="102"/>
        <v>0</v>
      </c>
      <c r="AA351" s="86">
        <f t="shared" si="87"/>
        <v>375</v>
      </c>
      <c r="AB351" s="85">
        <v>122.77</v>
      </c>
      <c r="AC351" s="85">
        <v>4</v>
      </c>
      <c r="AD351" s="124">
        <v>53.711874999999999</v>
      </c>
      <c r="AE351" s="86">
        <f t="shared" si="89"/>
        <v>859</v>
      </c>
      <c r="AF351" s="85">
        <v>0</v>
      </c>
      <c r="AG351" s="85">
        <v>36.831000000000003</v>
      </c>
      <c r="AH351" s="85">
        <f t="shared" si="90"/>
        <v>0</v>
      </c>
      <c r="AI351" s="86">
        <f t="shared" si="91"/>
        <v>1234</v>
      </c>
      <c r="AJ351" s="86">
        <f t="shared" si="92"/>
        <v>672</v>
      </c>
      <c r="AK351" s="122"/>
      <c r="AL351" s="85">
        <v>122.77</v>
      </c>
      <c r="AM351" s="85">
        <v>4</v>
      </c>
      <c r="AN351" s="124">
        <v>53.711874999999999</v>
      </c>
      <c r="AO351" s="86">
        <f t="shared" si="94"/>
        <v>859</v>
      </c>
      <c r="AP351" s="85">
        <v>0</v>
      </c>
      <c r="AQ351" s="85">
        <v>36.831000000000003</v>
      </c>
      <c r="AR351" s="85">
        <f t="shared" si="95"/>
        <v>0</v>
      </c>
      <c r="AS351" s="86">
        <f t="shared" si="97"/>
        <v>1234</v>
      </c>
      <c r="AT351" s="170">
        <f t="shared" si="98"/>
        <v>0</v>
      </c>
      <c r="AU351" s="86">
        <v>1234</v>
      </c>
      <c r="AV351" s="170">
        <f t="shared" si="96"/>
        <v>0</v>
      </c>
    </row>
    <row r="352" spans="1:48" s="73" customFormat="1" ht="13.5" customHeight="1" x14ac:dyDescent="0.2">
      <c r="A352" s="10" t="s">
        <v>35</v>
      </c>
      <c r="B352" s="14" t="s">
        <v>10411</v>
      </c>
      <c r="C352" s="14" t="s">
        <v>592</v>
      </c>
      <c r="D352" s="14" t="s">
        <v>10569</v>
      </c>
      <c r="E352" s="78">
        <v>35960841</v>
      </c>
      <c r="F352" s="10" t="s">
        <v>10367</v>
      </c>
      <c r="G352" s="10" t="s">
        <v>40</v>
      </c>
      <c r="H352" s="62">
        <v>810000020</v>
      </c>
      <c r="I352" s="31"/>
      <c r="J352" s="13"/>
      <c r="K352" s="10" t="s">
        <v>10315</v>
      </c>
      <c r="L352" s="12" t="s">
        <v>35</v>
      </c>
      <c r="M352" s="10" t="s">
        <v>784</v>
      </c>
      <c r="N352" s="10">
        <v>83101</v>
      </c>
      <c r="O352" s="10" t="s">
        <v>397</v>
      </c>
      <c r="P352" s="15" t="s">
        <v>10316</v>
      </c>
      <c r="Q352" s="47"/>
      <c r="R352" s="47"/>
      <c r="S352" s="120">
        <v>4495</v>
      </c>
      <c r="T352" s="85">
        <v>107.03</v>
      </c>
      <c r="U352" s="86">
        <v>8</v>
      </c>
      <c r="V352" s="123">
        <v>46.825625000000002</v>
      </c>
      <c r="W352" s="85">
        <f t="shared" si="101"/>
        <v>2997</v>
      </c>
      <c r="X352" s="86">
        <v>0</v>
      </c>
      <c r="Y352" s="85">
        <v>16.054500000000001</v>
      </c>
      <c r="Z352" s="86">
        <f t="shared" si="102"/>
        <v>0</v>
      </c>
      <c r="AA352" s="86">
        <f t="shared" si="87"/>
        <v>2997</v>
      </c>
      <c r="AB352" s="85">
        <v>122.77</v>
      </c>
      <c r="AC352" s="85">
        <v>13</v>
      </c>
      <c r="AD352" s="124">
        <v>53.711874999999999</v>
      </c>
      <c r="AE352" s="86">
        <f t="shared" si="89"/>
        <v>2793</v>
      </c>
      <c r="AF352" s="85">
        <v>0</v>
      </c>
      <c r="AG352" s="85">
        <v>36.831000000000003</v>
      </c>
      <c r="AH352" s="85">
        <f t="shared" si="90"/>
        <v>0</v>
      </c>
      <c r="AI352" s="86">
        <f t="shared" si="91"/>
        <v>5790</v>
      </c>
      <c r="AJ352" s="86">
        <f t="shared" si="92"/>
        <v>1295</v>
      </c>
      <c r="AK352" s="122"/>
      <c r="AL352" s="85">
        <v>122.77</v>
      </c>
      <c r="AM352" s="85">
        <v>13</v>
      </c>
      <c r="AN352" s="124">
        <v>53.711874999999999</v>
      </c>
      <c r="AO352" s="86">
        <f t="shared" si="94"/>
        <v>2793</v>
      </c>
      <c r="AP352" s="85">
        <v>0</v>
      </c>
      <c r="AQ352" s="85">
        <v>36.831000000000003</v>
      </c>
      <c r="AR352" s="85">
        <f t="shared" si="95"/>
        <v>0</v>
      </c>
      <c r="AS352" s="86">
        <f t="shared" si="97"/>
        <v>5790</v>
      </c>
      <c r="AT352" s="170">
        <f t="shared" si="98"/>
        <v>0</v>
      </c>
      <c r="AU352" s="86">
        <v>5790</v>
      </c>
      <c r="AV352" s="170">
        <f t="shared" si="96"/>
        <v>0</v>
      </c>
    </row>
    <row r="353" spans="1:48" s="73" customFormat="1" ht="13.5" customHeight="1" x14ac:dyDescent="0.2">
      <c r="A353" s="10" t="s">
        <v>35</v>
      </c>
      <c r="B353" s="14" t="s">
        <v>10411</v>
      </c>
      <c r="C353" s="14" t="s">
        <v>592</v>
      </c>
      <c r="D353" s="14" t="s">
        <v>10574</v>
      </c>
      <c r="E353" s="78">
        <v>50105051</v>
      </c>
      <c r="F353" s="10" t="s">
        <v>10375</v>
      </c>
      <c r="G353" s="10" t="s">
        <v>40</v>
      </c>
      <c r="H353" s="62">
        <v>810000028</v>
      </c>
      <c r="I353" s="31"/>
      <c r="J353" s="13"/>
      <c r="K353" s="10" t="s">
        <v>10296</v>
      </c>
      <c r="L353" s="12" t="s">
        <v>35</v>
      </c>
      <c r="M353" s="10" t="s">
        <v>357</v>
      </c>
      <c r="N353" s="10">
        <v>81103</v>
      </c>
      <c r="O353" s="10" t="s">
        <v>336</v>
      </c>
      <c r="P353" s="15" t="s">
        <v>10297</v>
      </c>
      <c r="Q353" s="47"/>
      <c r="R353" s="47"/>
      <c r="S353" s="120">
        <v>2810</v>
      </c>
      <c r="T353" s="85">
        <v>107.03</v>
      </c>
      <c r="U353" s="86">
        <v>5</v>
      </c>
      <c r="V353" s="123">
        <v>46.825625000000002</v>
      </c>
      <c r="W353" s="85">
        <f t="shared" si="101"/>
        <v>1873</v>
      </c>
      <c r="X353" s="86">
        <v>0</v>
      </c>
      <c r="Y353" s="85">
        <v>16.054500000000001</v>
      </c>
      <c r="Z353" s="86">
        <f t="shared" si="102"/>
        <v>0</v>
      </c>
      <c r="AA353" s="86">
        <f t="shared" si="87"/>
        <v>1873</v>
      </c>
      <c r="AB353" s="85">
        <v>122.77</v>
      </c>
      <c r="AC353" s="85">
        <v>2</v>
      </c>
      <c r="AD353" s="124">
        <v>53.711874999999999</v>
      </c>
      <c r="AE353" s="86">
        <f t="shared" si="89"/>
        <v>430</v>
      </c>
      <c r="AF353" s="85">
        <v>0</v>
      </c>
      <c r="AG353" s="85">
        <v>36.831000000000003</v>
      </c>
      <c r="AH353" s="85">
        <f t="shared" si="90"/>
        <v>0</v>
      </c>
      <c r="AI353" s="86">
        <f t="shared" si="91"/>
        <v>2303</v>
      </c>
      <c r="AJ353" s="86">
        <f t="shared" si="92"/>
        <v>-507</v>
      </c>
      <c r="AK353" s="122"/>
      <c r="AL353" s="85">
        <v>122.77</v>
      </c>
      <c r="AM353" s="85">
        <v>2</v>
      </c>
      <c r="AN353" s="124">
        <v>53.711874999999999</v>
      </c>
      <c r="AO353" s="86">
        <f t="shared" si="94"/>
        <v>430</v>
      </c>
      <c r="AP353" s="85">
        <v>0</v>
      </c>
      <c r="AQ353" s="85">
        <v>36.831000000000003</v>
      </c>
      <c r="AR353" s="85">
        <f t="shared" si="95"/>
        <v>0</v>
      </c>
      <c r="AS353" s="86">
        <f t="shared" si="97"/>
        <v>2303</v>
      </c>
      <c r="AT353" s="170">
        <f t="shared" si="98"/>
        <v>0</v>
      </c>
      <c r="AU353" s="86">
        <v>2303</v>
      </c>
      <c r="AV353" s="170">
        <f t="shared" si="96"/>
        <v>0</v>
      </c>
    </row>
    <row r="354" spans="1:48" s="73" customFormat="1" ht="13.5" customHeight="1" x14ac:dyDescent="0.2">
      <c r="A354" s="10" t="s">
        <v>35</v>
      </c>
      <c r="B354" s="14" t="s">
        <v>10411</v>
      </c>
      <c r="C354" s="14" t="s">
        <v>592</v>
      </c>
      <c r="D354" s="14" t="s">
        <v>10593</v>
      </c>
      <c r="E354" s="78">
        <v>42413044</v>
      </c>
      <c r="F354" s="10" t="s">
        <v>10523</v>
      </c>
      <c r="G354" s="10" t="s">
        <v>40</v>
      </c>
      <c r="H354" s="62">
        <v>810000051</v>
      </c>
      <c r="I354" s="31"/>
      <c r="J354" s="13"/>
      <c r="K354" s="10" t="s">
        <v>10529</v>
      </c>
      <c r="L354" s="12" t="s">
        <v>35</v>
      </c>
      <c r="M354" s="10" t="s">
        <v>357</v>
      </c>
      <c r="N354" s="10">
        <v>81103</v>
      </c>
      <c r="O354" s="10" t="s">
        <v>336</v>
      </c>
      <c r="P354" s="10" t="s">
        <v>10536</v>
      </c>
      <c r="Q354" s="47"/>
      <c r="R354" s="47"/>
      <c r="S354" s="135">
        <v>0</v>
      </c>
      <c r="T354" s="85">
        <v>107.03</v>
      </c>
      <c r="U354" s="86"/>
      <c r="V354" s="123">
        <v>46.825625000000002</v>
      </c>
      <c r="W354" s="85">
        <f t="shared" si="101"/>
        <v>0</v>
      </c>
      <c r="X354" s="86">
        <v>0</v>
      </c>
      <c r="Y354" s="85">
        <v>16.054500000000001</v>
      </c>
      <c r="Z354" s="86">
        <f t="shared" si="102"/>
        <v>0</v>
      </c>
      <c r="AA354" s="86">
        <f t="shared" si="87"/>
        <v>0</v>
      </c>
      <c r="AB354" s="85">
        <v>122.77</v>
      </c>
      <c r="AC354" s="85">
        <v>0</v>
      </c>
      <c r="AD354" s="124">
        <v>53.711874999999999</v>
      </c>
      <c r="AE354" s="86">
        <f t="shared" si="89"/>
        <v>0</v>
      </c>
      <c r="AF354" s="85">
        <v>0</v>
      </c>
      <c r="AG354" s="85">
        <v>36.831000000000003</v>
      </c>
      <c r="AH354" s="85">
        <f t="shared" si="90"/>
        <v>0</v>
      </c>
      <c r="AI354" s="86">
        <f t="shared" si="91"/>
        <v>0</v>
      </c>
      <c r="AJ354" s="86">
        <f t="shared" si="92"/>
        <v>0</v>
      </c>
      <c r="AK354" s="122"/>
      <c r="AL354" s="85">
        <v>122.77</v>
      </c>
      <c r="AM354" s="85">
        <v>0</v>
      </c>
      <c r="AN354" s="124">
        <v>53.711874999999999</v>
      </c>
      <c r="AO354" s="86">
        <f t="shared" si="94"/>
        <v>0</v>
      </c>
      <c r="AP354" s="85">
        <v>0</v>
      </c>
      <c r="AQ354" s="85">
        <v>36.831000000000003</v>
      </c>
      <c r="AR354" s="85">
        <f t="shared" si="95"/>
        <v>0</v>
      </c>
      <c r="AS354" s="86">
        <f t="shared" si="97"/>
        <v>0</v>
      </c>
      <c r="AT354" s="170">
        <f t="shared" si="98"/>
        <v>0</v>
      </c>
      <c r="AU354" s="86">
        <v>0</v>
      </c>
      <c r="AV354" s="170">
        <f t="shared" si="96"/>
        <v>0</v>
      </c>
    </row>
    <row r="355" spans="1:48" s="73" customFormat="1" ht="13.5" customHeight="1" x14ac:dyDescent="0.2">
      <c r="A355" s="10" t="s">
        <v>35</v>
      </c>
      <c r="B355" s="14" t="s">
        <v>10411</v>
      </c>
      <c r="C355" s="14" t="s">
        <v>592</v>
      </c>
      <c r="D355" s="14" t="s">
        <v>10573</v>
      </c>
      <c r="E355" s="78">
        <v>50535056</v>
      </c>
      <c r="F355" s="10" t="s">
        <v>10379</v>
      </c>
      <c r="G355" s="10" t="s">
        <v>40</v>
      </c>
      <c r="H355" s="62">
        <v>810000027</v>
      </c>
      <c r="I355" s="31"/>
      <c r="J355" s="13"/>
      <c r="K355" s="10" t="s">
        <v>10317</v>
      </c>
      <c r="L355" s="12" t="s">
        <v>35</v>
      </c>
      <c r="M355" s="10" t="s">
        <v>784</v>
      </c>
      <c r="N355" s="10">
        <v>83103</v>
      </c>
      <c r="O355" s="10" t="s">
        <v>397</v>
      </c>
      <c r="P355" s="15" t="s">
        <v>10318</v>
      </c>
      <c r="Q355" s="47"/>
      <c r="R355" s="47"/>
      <c r="S355" s="120">
        <v>6743</v>
      </c>
      <c r="T355" s="85">
        <v>107.03</v>
      </c>
      <c r="U355" s="86">
        <v>12</v>
      </c>
      <c r="V355" s="123">
        <v>46.825625000000002</v>
      </c>
      <c r="W355" s="85">
        <f t="shared" si="101"/>
        <v>4495</v>
      </c>
      <c r="X355" s="86">
        <v>0</v>
      </c>
      <c r="Y355" s="85">
        <v>16.054500000000001</v>
      </c>
      <c r="Z355" s="86">
        <f t="shared" si="102"/>
        <v>0</v>
      </c>
      <c r="AA355" s="86">
        <f t="shared" si="87"/>
        <v>4495</v>
      </c>
      <c r="AB355" s="85">
        <v>122.77</v>
      </c>
      <c r="AC355" s="85">
        <v>8</v>
      </c>
      <c r="AD355" s="124">
        <v>53.711874999999999</v>
      </c>
      <c r="AE355" s="86">
        <f t="shared" si="89"/>
        <v>1719</v>
      </c>
      <c r="AF355" s="85">
        <v>0</v>
      </c>
      <c r="AG355" s="85">
        <v>36.831000000000003</v>
      </c>
      <c r="AH355" s="85">
        <f t="shared" si="90"/>
        <v>0</v>
      </c>
      <c r="AI355" s="86">
        <f t="shared" si="91"/>
        <v>6214</v>
      </c>
      <c r="AJ355" s="86">
        <f t="shared" si="92"/>
        <v>-529</v>
      </c>
      <c r="AK355" s="122"/>
      <c r="AL355" s="85">
        <v>122.77</v>
      </c>
      <c r="AM355" s="85">
        <v>8</v>
      </c>
      <c r="AN355" s="124">
        <v>53.711874999999999</v>
      </c>
      <c r="AO355" s="86">
        <f t="shared" si="94"/>
        <v>1719</v>
      </c>
      <c r="AP355" s="85">
        <v>0</v>
      </c>
      <c r="AQ355" s="85">
        <v>36.831000000000003</v>
      </c>
      <c r="AR355" s="85">
        <f t="shared" si="95"/>
        <v>0</v>
      </c>
      <c r="AS355" s="86">
        <f t="shared" si="97"/>
        <v>6214</v>
      </c>
      <c r="AT355" s="170">
        <f t="shared" si="98"/>
        <v>0</v>
      </c>
      <c r="AU355" s="86">
        <v>6214</v>
      </c>
      <c r="AV355" s="170">
        <f t="shared" si="96"/>
        <v>0</v>
      </c>
    </row>
    <row r="356" spans="1:48" s="73" customFormat="1" ht="13.5" customHeight="1" x14ac:dyDescent="0.2">
      <c r="A356" s="10" t="s">
        <v>35</v>
      </c>
      <c r="B356" s="14" t="s">
        <v>10411</v>
      </c>
      <c r="C356" s="14" t="s">
        <v>592</v>
      </c>
      <c r="D356" s="14" t="s">
        <v>10575</v>
      </c>
      <c r="E356" s="78">
        <v>50501909</v>
      </c>
      <c r="F356" s="10" t="s">
        <v>10378</v>
      </c>
      <c r="G356" s="10" t="s">
        <v>40</v>
      </c>
      <c r="H356" s="62">
        <v>810000029</v>
      </c>
      <c r="I356" s="31"/>
      <c r="J356" s="13"/>
      <c r="K356" s="10" t="s">
        <v>10326</v>
      </c>
      <c r="L356" s="12" t="s">
        <v>35</v>
      </c>
      <c r="M356" s="10" t="s">
        <v>506</v>
      </c>
      <c r="N356" s="10">
        <v>85102</v>
      </c>
      <c r="O356" s="10" t="s">
        <v>483</v>
      </c>
      <c r="P356" s="15" t="s">
        <v>10327</v>
      </c>
      <c r="Q356" s="47"/>
      <c r="R356" s="47"/>
      <c r="S356" s="120">
        <v>7867</v>
      </c>
      <c r="T356" s="85">
        <v>107.03</v>
      </c>
      <c r="U356" s="86">
        <v>14</v>
      </c>
      <c r="V356" s="123">
        <v>46.825625000000002</v>
      </c>
      <c r="W356" s="85">
        <f t="shared" si="101"/>
        <v>5244</v>
      </c>
      <c r="X356" s="86">
        <v>0</v>
      </c>
      <c r="Y356" s="85">
        <v>16.054500000000001</v>
      </c>
      <c r="Z356" s="86">
        <f t="shared" si="102"/>
        <v>0</v>
      </c>
      <c r="AA356" s="86">
        <f t="shared" si="87"/>
        <v>5244</v>
      </c>
      <c r="AB356" s="85">
        <v>122.77</v>
      </c>
      <c r="AC356" s="85">
        <v>11</v>
      </c>
      <c r="AD356" s="124">
        <v>53.711874999999999</v>
      </c>
      <c r="AE356" s="86">
        <f t="shared" si="89"/>
        <v>2363</v>
      </c>
      <c r="AF356" s="85">
        <v>0</v>
      </c>
      <c r="AG356" s="85">
        <v>36.831000000000003</v>
      </c>
      <c r="AH356" s="85">
        <f t="shared" si="90"/>
        <v>0</v>
      </c>
      <c r="AI356" s="86">
        <f t="shared" si="91"/>
        <v>7607</v>
      </c>
      <c r="AJ356" s="86">
        <f t="shared" si="92"/>
        <v>-260</v>
      </c>
      <c r="AK356" s="122"/>
      <c r="AL356" s="85">
        <v>122.77</v>
      </c>
      <c r="AM356" s="85">
        <v>11</v>
      </c>
      <c r="AN356" s="124">
        <v>53.711874999999999</v>
      </c>
      <c r="AO356" s="86">
        <f t="shared" si="94"/>
        <v>2363</v>
      </c>
      <c r="AP356" s="85">
        <v>0</v>
      </c>
      <c r="AQ356" s="85">
        <v>36.831000000000003</v>
      </c>
      <c r="AR356" s="85">
        <f t="shared" si="95"/>
        <v>0</v>
      </c>
      <c r="AS356" s="86">
        <f t="shared" si="97"/>
        <v>7607</v>
      </c>
      <c r="AT356" s="170">
        <f t="shared" si="98"/>
        <v>0</v>
      </c>
      <c r="AU356" s="86">
        <v>7607</v>
      </c>
      <c r="AV356" s="170">
        <f t="shared" si="96"/>
        <v>0</v>
      </c>
    </row>
    <row r="357" spans="1:48" s="73" customFormat="1" ht="13.5" customHeight="1" x14ac:dyDescent="0.2">
      <c r="A357" s="10" t="s">
        <v>35</v>
      </c>
      <c r="B357" s="14" t="s">
        <v>10411</v>
      </c>
      <c r="C357" s="14" t="s">
        <v>592</v>
      </c>
      <c r="D357" s="14" t="s">
        <v>10578</v>
      </c>
      <c r="E357" s="78">
        <v>4649813</v>
      </c>
      <c r="F357" s="10" t="s">
        <v>10366</v>
      </c>
      <c r="G357" s="10" t="s">
        <v>40</v>
      </c>
      <c r="H357" s="62">
        <v>810000037</v>
      </c>
      <c r="I357" s="31"/>
      <c r="J357" s="13"/>
      <c r="K357" s="10" t="s">
        <v>10309</v>
      </c>
      <c r="L357" s="12" t="s">
        <v>35</v>
      </c>
      <c r="M357" s="10" t="s">
        <v>367</v>
      </c>
      <c r="N357" s="10">
        <v>82107</v>
      </c>
      <c r="O357" s="10" t="s">
        <v>389</v>
      </c>
      <c r="P357" s="15" t="s">
        <v>10310</v>
      </c>
      <c r="Q357" s="47"/>
      <c r="R357" s="47"/>
      <c r="S357" s="120">
        <v>2248</v>
      </c>
      <c r="T357" s="85">
        <v>107.03</v>
      </c>
      <c r="U357" s="86">
        <v>4</v>
      </c>
      <c r="V357" s="123">
        <v>46.825625000000002</v>
      </c>
      <c r="W357" s="85">
        <f t="shared" si="101"/>
        <v>1498</v>
      </c>
      <c r="X357" s="86">
        <v>0</v>
      </c>
      <c r="Y357" s="85">
        <v>16.054500000000001</v>
      </c>
      <c r="Z357" s="86">
        <f t="shared" si="102"/>
        <v>0</v>
      </c>
      <c r="AA357" s="86">
        <f t="shared" si="87"/>
        <v>1498</v>
      </c>
      <c r="AB357" s="85">
        <v>122.77</v>
      </c>
      <c r="AC357" s="85">
        <v>6</v>
      </c>
      <c r="AD357" s="124">
        <v>53.711874999999999</v>
      </c>
      <c r="AE357" s="86">
        <f t="shared" si="89"/>
        <v>1289</v>
      </c>
      <c r="AF357" s="85">
        <v>0</v>
      </c>
      <c r="AG357" s="85">
        <v>36.831000000000003</v>
      </c>
      <c r="AH357" s="85">
        <f t="shared" si="90"/>
        <v>0</v>
      </c>
      <c r="AI357" s="86">
        <f t="shared" si="91"/>
        <v>2787</v>
      </c>
      <c r="AJ357" s="86">
        <f t="shared" si="92"/>
        <v>539</v>
      </c>
      <c r="AK357" s="122"/>
      <c r="AL357" s="85">
        <v>122.77</v>
      </c>
      <c r="AM357" s="85">
        <v>6</v>
      </c>
      <c r="AN357" s="124">
        <v>53.711874999999999</v>
      </c>
      <c r="AO357" s="86">
        <f t="shared" si="94"/>
        <v>1289</v>
      </c>
      <c r="AP357" s="85">
        <v>0</v>
      </c>
      <c r="AQ357" s="85">
        <v>36.831000000000003</v>
      </c>
      <c r="AR357" s="85">
        <f t="shared" si="95"/>
        <v>0</v>
      </c>
      <c r="AS357" s="86">
        <f t="shared" si="97"/>
        <v>2787</v>
      </c>
      <c r="AT357" s="170">
        <f t="shared" si="98"/>
        <v>0</v>
      </c>
      <c r="AU357" s="86">
        <v>2787</v>
      </c>
      <c r="AV357" s="170">
        <f t="shared" si="96"/>
        <v>0</v>
      </c>
    </row>
    <row r="358" spans="1:48" s="73" customFormat="1" ht="13.5" customHeight="1" x14ac:dyDescent="0.2">
      <c r="A358" s="10" t="s">
        <v>35</v>
      </c>
      <c r="B358" s="14" t="s">
        <v>10411</v>
      </c>
      <c r="C358" s="14" t="s">
        <v>592</v>
      </c>
      <c r="D358" s="14" t="s">
        <v>10579</v>
      </c>
      <c r="E358" s="78">
        <v>50416022</v>
      </c>
      <c r="F358" s="10" t="s">
        <v>10376</v>
      </c>
      <c r="G358" s="10" t="s">
        <v>40</v>
      </c>
      <c r="H358" s="62">
        <v>810000038</v>
      </c>
      <c r="I358" s="31"/>
      <c r="J358" s="13"/>
      <c r="K358" s="10" t="s">
        <v>10305</v>
      </c>
      <c r="L358" s="12" t="s">
        <v>35</v>
      </c>
      <c r="M358" s="10" t="s">
        <v>367</v>
      </c>
      <c r="N358" s="10">
        <v>82105</v>
      </c>
      <c r="O358" s="10" t="s">
        <v>372</v>
      </c>
      <c r="P358" s="15" t="s">
        <v>10306</v>
      </c>
      <c r="Q358" s="47"/>
      <c r="R358" s="47"/>
      <c r="S358" s="120">
        <v>0</v>
      </c>
      <c r="T358" s="85">
        <v>107.03</v>
      </c>
      <c r="U358" s="86">
        <v>0</v>
      </c>
      <c r="V358" s="123">
        <v>46.825625000000002</v>
      </c>
      <c r="W358" s="85">
        <f t="shared" si="101"/>
        <v>0</v>
      </c>
      <c r="X358" s="86">
        <v>0</v>
      </c>
      <c r="Y358" s="85">
        <v>16.054500000000001</v>
      </c>
      <c r="Z358" s="86">
        <f t="shared" si="102"/>
        <v>0</v>
      </c>
      <c r="AA358" s="86">
        <f t="shared" si="87"/>
        <v>0</v>
      </c>
      <c r="AB358" s="85">
        <v>122.77</v>
      </c>
      <c r="AC358" s="85">
        <v>8</v>
      </c>
      <c r="AD358" s="124">
        <v>53.711874999999999</v>
      </c>
      <c r="AE358" s="86">
        <f t="shared" si="89"/>
        <v>1719</v>
      </c>
      <c r="AF358" s="85">
        <v>0</v>
      </c>
      <c r="AG358" s="85">
        <v>36.831000000000003</v>
      </c>
      <c r="AH358" s="85">
        <f t="shared" si="90"/>
        <v>0</v>
      </c>
      <c r="AI358" s="86">
        <f t="shared" si="91"/>
        <v>1719</v>
      </c>
      <c r="AJ358" s="86">
        <f t="shared" si="92"/>
        <v>1719</v>
      </c>
      <c r="AK358" s="122"/>
      <c r="AL358" s="85">
        <v>122.77</v>
      </c>
      <c r="AM358" s="85">
        <v>8</v>
      </c>
      <c r="AN358" s="124">
        <v>53.711874999999999</v>
      </c>
      <c r="AO358" s="86">
        <f t="shared" si="94"/>
        <v>1719</v>
      </c>
      <c r="AP358" s="85">
        <v>0</v>
      </c>
      <c r="AQ358" s="85">
        <v>36.831000000000003</v>
      </c>
      <c r="AR358" s="85">
        <f t="shared" si="95"/>
        <v>0</v>
      </c>
      <c r="AS358" s="86">
        <f t="shared" si="97"/>
        <v>1719</v>
      </c>
      <c r="AT358" s="170">
        <f t="shared" si="98"/>
        <v>0</v>
      </c>
      <c r="AU358" s="86">
        <v>1719</v>
      </c>
      <c r="AV358" s="170">
        <f t="shared" si="96"/>
        <v>0</v>
      </c>
    </row>
    <row r="359" spans="1:48" s="73" customFormat="1" ht="13.5" customHeight="1" x14ac:dyDescent="0.2">
      <c r="A359" s="10" t="s">
        <v>35</v>
      </c>
      <c r="B359" s="14" t="s">
        <v>10411</v>
      </c>
      <c r="C359" s="14" t="s">
        <v>592</v>
      </c>
      <c r="D359" s="14" t="s">
        <v>10572</v>
      </c>
      <c r="E359" s="78">
        <v>51717255</v>
      </c>
      <c r="F359" s="10" t="s">
        <v>10381</v>
      </c>
      <c r="G359" s="10" t="s">
        <v>40</v>
      </c>
      <c r="H359" s="62">
        <v>810000024</v>
      </c>
      <c r="I359" s="31"/>
      <c r="J359" s="13"/>
      <c r="K359" s="10" t="s">
        <v>10331</v>
      </c>
      <c r="L359" s="12" t="s">
        <v>35</v>
      </c>
      <c r="M359" s="10" t="s">
        <v>56</v>
      </c>
      <c r="N359" s="10">
        <v>90042</v>
      </c>
      <c r="O359" s="10" t="s">
        <v>521</v>
      </c>
      <c r="P359" s="15" t="s">
        <v>10332</v>
      </c>
      <c r="Q359" s="47"/>
      <c r="R359" s="47"/>
      <c r="S359" s="120">
        <v>0</v>
      </c>
      <c r="T359" s="85">
        <v>107.03</v>
      </c>
      <c r="U359" s="86">
        <v>0</v>
      </c>
      <c r="V359" s="123">
        <v>46.825625000000002</v>
      </c>
      <c r="W359" s="85">
        <f t="shared" si="101"/>
        <v>0</v>
      </c>
      <c r="X359" s="86">
        <v>0</v>
      </c>
      <c r="Y359" s="85">
        <v>16.054500000000001</v>
      </c>
      <c r="Z359" s="86">
        <f t="shared" si="102"/>
        <v>0</v>
      </c>
      <c r="AA359" s="86">
        <f t="shared" si="87"/>
        <v>0</v>
      </c>
      <c r="AB359" s="85">
        <v>122.77</v>
      </c>
      <c r="AC359" s="85">
        <v>5</v>
      </c>
      <c r="AD359" s="124">
        <v>53.711874999999999</v>
      </c>
      <c r="AE359" s="86">
        <f t="shared" si="89"/>
        <v>1074</v>
      </c>
      <c r="AF359" s="85">
        <v>0</v>
      </c>
      <c r="AG359" s="85">
        <v>36.831000000000003</v>
      </c>
      <c r="AH359" s="85">
        <f t="shared" si="90"/>
        <v>0</v>
      </c>
      <c r="AI359" s="86">
        <f t="shared" si="91"/>
        <v>1074</v>
      </c>
      <c r="AJ359" s="86">
        <f t="shared" si="92"/>
        <v>1074</v>
      </c>
      <c r="AK359" s="122"/>
      <c r="AL359" s="85">
        <v>122.77</v>
      </c>
      <c r="AM359" s="85">
        <v>5</v>
      </c>
      <c r="AN359" s="124">
        <v>53.711874999999999</v>
      </c>
      <c r="AO359" s="86">
        <f t="shared" si="94"/>
        <v>1074</v>
      </c>
      <c r="AP359" s="85">
        <v>0</v>
      </c>
      <c r="AQ359" s="85">
        <v>36.831000000000003</v>
      </c>
      <c r="AR359" s="85">
        <f t="shared" si="95"/>
        <v>0</v>
      </c>
      <c r="AS359" s="86">
        <f t="shared" si="97"/>
        <v>1074</v>
      </c>
      <c r="AT359" s="170">
        <f t="shared" si="98"/>
        <v>0</v>
      </c>
      <c r="AU359" s="86">
        <v>1074</v>
      </c>
      <c r="AV359" s="170">
        <f t="shared" si="96"/>
        <v>0</v>
      </c>
    </row>
    <row r="360" spans="1:48" s="73" customFormat="1" ht="13.5" customHeight="1" x14ac:dyDescent="0.2">
      <c r="A360" s="10" t="s">
        <v>35</v>
      </c>
      <c r="B360" s="14" t="s">
        <v>10411</v>
      </c>
      <c r="C360" s="14" t="s">
        <v>592</v>
      </c>
      <c r="D360" s="14" t="s">
        <v>10576</v>
      </c>
      <c r="E360" s="78">
        <v>47860014</v>
      </c>
      <c r="F360" s="10" t="s">
        <v>10374</v>
      </c>
      <c r="G360" s="10" t="s">
        <v>40</v>
      </c>
      <c r="H360" s="62">
        <v>810000031</v>
      </c>
      <c r="I360" s="31"/>
      <c r="J360" s="13"/>
      <c r="K360" s="10" t="s">
        <v>10298</v>
      </c>
      <c r="L360" s="12" t="s">
        <v>35</v>
      </c>
      <c r="M360" s="10" t="s">
        <v>357</v>
      </c>
      <c r="N360" s="10">
        <v>81104</v>
      </c>
      <c r="O360" s="10" t="s">
        <v>336</v>
      </c>
      <c r="P360" s="15" t="s">
        <v>10299</v>
      </c>
      <c r="Q360" s="47"/>
      <c r="R360" s="47"/>
      <c r="S360" s="120">
        <v>2248</v>
      </c>
      <c r="T360" s="85">
        <v>107.03</v>
      </c>
      <c r="U360" s="86">
        <v>4</v>
      </c>
      <c r="V360" s="123">
        <v>46.825625000000002</v>
      </c>
      <c r="W360" s="85">
        <f t="shared" si="101"/>
        <v>1498</v>
      </c>
      <c r="X360" s="86">
        <v>0</v>
      </c>
      <c r="Y360" s="85">
        <v>16.054500000000001</v>
      </c>
      <c r="Z360" s="86">
        <f t="shared" si="102"/>
        <v>0</v>
      </c>
      <c r="AA360" s="86">
        <f t="shared" si="87"/>
        <v>1498</v>
      </c>
      <c r="AB360" s="85">
        <v>122.77</v>
      </c>
      <c r="AC360" s="85">
        <v>7</v>
      </c>
      <c r="AD360" s="124">
        <v>53.711874999999999</v>
      </c>
      <c r="AE360" s="86">
        <f t="shared" si="89"/>
        <v>1504</v>
      </c>
      <c r="AF360" s="85">
        <v>0</v>
      </c>
      <c r="AG360" s="85">
        <v>36.831000000000003</v>
      </c>
      <c r="AH360" s="85">
        <f t="shared" si="90"/>
        <v>0</v>
      </c>
      <c r="AI360" s="86">
        <f t="shared" si="91"/>
        <v>3002</v>
      </c>
      <c r="AJ360" s="86">
        <f t="shared" si="92"/>
        <v>754</v>
      </c>
      <c r="AK360" s="122"/>
      <c r="AL360" s="85">
        <v>122.77</v>
      </c>
      <c r="AM360" s="85">
        <v>7</v>
      </c>
      <c r="AN360" s="124">
        <v>53.711874999999999</v>
      </c>
      <c r="AO360" s="86">
        <f t="shared" si="94"/>
        <v>1504</v>
      </c>
      <c r="AP360" s="85">
        <v>0</v>
      </c>
      <c r="AQ360" s="85">
        <v>36.831000000000003</v>
      </c>
      <c r="AR360" s="85">
        <f t="shared" si="95"/>
        <v>0</v>
      </c>
      <c r="AS360" s="86">
        <f t="shared" si="97"/>
        <v>3002</v>
      </c>
      <c r="AT360" s="170">
        <f t="shared" si="98"/>
        <v>0</v>
      </c>
      <c r="AU360" s="86">
        <v>3002</v>
      </c>
      <c r="AV360" s="170">
        <f t="shared" si="96"/>
        <v>0</v>
      </c>
    </row>
    <row r="361" spans="1:48" s="73" customFormat="1" ht="13.5" customHeight="1" x14ac:dyDescent="0.2">
      <c r="A361" s="10" t="s">
        <v>35</v>
      </c>
      <c r="B361" s="14" t="s">
        <v>10411</v>
      </c>
      <c r="C361" s="14" t="s">
        <v>592</v>
      </c>
      <c r="D361" s="14" t="s">
        <v>10571</v>
      </c>
      <c r="E361" s="78">
        <v>50482211</v>
      </c>
      <c r="F361" s="10" t="s">
        <v>10377</v>
      </c>
      <c r="G361" s="10" t="s">
        <v>40</v>
      </c>
      <c r="H361" s="62">
        <v>810000022</v>
      </c>
      <c r="I361" s="31"/>
      <c r="J361" s="13"/>
      <c r="K361" s="10" t="s">
        <v>10300</v>
      </c>
      <c r="L361" s="12" t="s">
        <v>35</v>
      </c>
      <c r="M361" s="10" t="s">
        <v>367</v>
      </c>
      <c r="N361" s="10">
        <v>82106</v>
      </c>
      <c r="O361" s="10" t="s">
        <v>368</v>
      </c>
      <c r="P361" s="15" t="s">
        <v>10301</v>
      </c>
      <c r="Q361" s="47"/>
      <c r="R361" s="47"/>
      <c r="S361" s="120">
        <v>3933</v>
      </c>
      <c r="T361" s="85">
        <v>107.03</v>
      </c>
      <c r="U361" s="86">
        <v>7</v>
      </c>
      <c r="V361" s="123">
        <v>46.825625000000002</v>
      </c>
      <c r="W361" s="85">
        <f t="shared" si="101"/>
        <v>2622</v>
      </c>
      <c r="X361" s="86">
        <v>0</v>
      </c>
      <c r="Y361" s="85">
        <v>16.054500000000001</v>
      </c>
      <c r="Z361" s="86">
        <f t="shared" si="102"/>
        <v>0</v>
      </c>
      <c r="AA361" s="86">
        <f t="shared" si="87"/>
        <v>2622</v>
      </c>
      <c r="AB361" s="85">
        <v>122.77</v>
      </c>
      <c r="AC361" s="85">
        <v>6</v>
      </c>
      <c r="AD361" s="124">
        <v>53.711874999999999</v>
      </c>
      <c r="AE361" s="86">
        <f t="shared" si="89"/>
        <v>1289</v>
      </c>
      <c r="AF361" s="85">
        <v>0</v>
      </c>
      <c r="AG361" s="85">
        <v>36.831000000000003</v>
      </c>
      <c r="AH361" s="85">
        <f t="shared" si="90"/>
        <v>0</v>
      </c>
      <c r="AI361" s="86">
        <f t="shared" si="91"/>
        <v>3911</v>
      </c>
      <c r="AJ361" s="86">
        <f t="shared" si="92"/>
        <v>-22</v>
      </c>
      <c r="AK361" s="122"/>
      <c r="AL361" s="85">
        <v>122.77</v>
      </c>
      <c r="AM361" s="85">
        <v>6</v>
      </c>
      <c r="AN361" s="124">
        <v>53.711874999999999</v>
      </c>
      <c r="AO361" s="86">
        <f t="shared" si="94"/>
        <v>1289</v>
      </c>
      <c r="AP361" s="85">
        <v>0</v>
      </c>
      <c r="AQ361" s="85">
        <v>36.831000000000003</v>
      </c>
      <c r="AR361" s="85">
        <f t="shared" si="95"/>
        <v>0</v>
      </c>
      <c r="AS361" s="86">
        <f t="shared" si="97"/>
        <v>3911</v>
      </c>
      <c r="AT361" s="170">
        <f t="shared" si="98"/>
        <v>0</v>
      </c>
      <c r="AU361" s="86">
        <v>3911</v>
      </c>
      <c r="AV361" s="170">
        <f t="shared" si="96"/>
        <v>0</v>
      </c>
    </row>
    <row r="362" spans="1:48" s="73" customFormat="1" ht="13.5" customHeight="1" x14ac:dyDescent="0.2">
      <c r="A362" s="10" t="s">
        <v>35</v>
      </c>
      <c r="B362" s="14" t="s">
        <v>10411</v>
      </c>
      <c r="C362" s="14" t="s">
        <v>592</v>
      </c>
      <c r="D362" s="14" t="s">
        <v>10588</v>
      </c>
      <c r="E362" s="78">
        <v>44341962</v>
      </c>
      <c r="F362" s="10" t="s">
        <v>10518</v>
      </c>
      <c r="G362" s="10" t="s">
        <v>40</v>
      </c>
      <c r="H362" s="62">
        <v>810000041</v>
      </c>
      <c r="I362" s="31"/>
      <c r="J362" s="13"/>
      <c r="K362" s="10" t="s">
        <v>10518</v>
      </c>
      <c r="L362" s="12" t="s">
        <v>35</v>
      </c>
      <c r="M362" s="10" t="s">
        <v>206</v>
      </c>
      <c r="N362" s="10">
        <v>90101</v>
      </c>
      <c r="O362" s="10" t="s">
        <v>206</v>
      </c>
      <c r="P362" s="10" t="s">
        <v>10531</v>
      </c>
      <c r="Q362" s="47"/>
      <c r="R362" s="47"/>
      <c r="S362" s="120">
        <v>2248</v>
      </c>
      <c r="T362" s="85">
        <v>107.03</v>
      </c>
      <c r="U362" s="86">
        <v>4</v>
      </c>
      <c r="V362" s="123">
        <v>46.825625000000002</v>
      </c>
      <c r="W362" s="85">
        <f t="shared" si="101"/>
        <v>1498</v>
      </c>
      <c r="X362" s="86">
        <v>0</v>
      </c>
      <c r="Y362" s="85">
        <v>16.054500000000001</v>
      </c>
      <c r="Z362" s="86">
        <f t="shared" si="102"/>
        <v>0</v>
      </c>
      <c r="AA362" s="86">
        <f t="shared" si="87"/>
        <v>1498</v>
      </c>
      <c r="AB362" s="85">
        <v>122.77</v>
      </c>
      <c r="AC362" s="85">
        <v>0</v>
      </c>
      <c r="AD362" s="124">
        <v>53.711874999999999</v>
      </c>
      <c r="AE362" s="86">
        <f t="shared" si="89"/>
        <v>0</v>
      </c>
      <c r="AF362" s="85">
        <v>0</v>
      </c>
      <c r="AG362" s="85">
        <v>36.831000000000003</v>
      </c>
      <c r="AH362" s="85">
        <f t="shared" si="90"/>
        <v>0</v>
      </c>
      <c r="AI362" s="86">
        <f t="shared" si="91"/>
        <v>1498</v>
      </c>
      <c r="AJ362" s="86">
        <f t="shared" si="92"/>
        <v>-750</v>
      </c>
      <c r="AK362" s="122"/>
      <c r="AL362" s="85">
        <v>122.77</v>
      </c>
      <c r="AM362" s="85">
        <v>0</v>
      </c>
      <c r="AN362" s="124">
        <v>53.711874999999999</v>
      </c>
      <c r="AO362" s="86">
        <f t="shared" si="94"/>
        <v>0</v>
      </c>
      <c r="AP362" s="85">
        <v>0</v>
      </c>
      <c r="AQ362" s="85">
        <v>36.831000000000003</v>
      </c>
      <c r="AR362" s="85">
        <f t="shared" si="95"/>
        <v>0</v>
      </c>
      <c r="AS362" s="86">
        <f t="shared" si="97"/>
        <v>1498</v>
      </c>
      <c r="AT362" s="170">
        <f t="shared" si="98"/>
        <v>0</v>
      </c>
      <c r="AU362" s="86">
        <v>1498</v>
      </c>
      <c r="AV362" s="170">
        <f t="shared" si="96"/>
        <v>0</v>
      </c>
    </row>
    <row r="363" spans="1:48" s="73" customFormat="1" ht="13.5" customHeight="1" x14ac:dyDescent="0.2">
      <c r="A363" s="10" t="s">
        <v>35</v>
      </c>
      <c r="B363" s="14" t="s">
        <v>10411</v>
      </c>
      <c r="C363" s="14" t="s">
        <v>592</v>
      </c>
      <c r="D363" s="14" t="s">
        <v>10577</v>
      </c>
      <c r="E363" s="78">
        <v>44670338</v>
      </c>
      <c r="F363" s="10" t="s">
        <v>10371</v>
      </c>
      <c r="G363" s="10" t="s">
        <v>40</v>
      </c>
      <c r="H363" s="62">
        <v>810000034</v>
      </c>
      <c r="I363" s="31"/>
      <c r="J363" s="13"/>
      <c r="K363" s="10" t="s">
        <v>10319</v>
      </c>
      <c r="L363" s="12" t="s">
        <v>35</v>
      </c>
      <c r="M363" s="10" t="s">
        <v>784</v>
      </c>
      <c r="N363" s="10">
        <v>83103</v>
      </c>
      <c r="O363" s="10" t="s">
        <v>397</v>
      </c>
      <c r="P363" s="15" t="s">
        <v>10320</v>
      </c>
      <c r="Q363" s="47"/>
      <c r="R363" s="47"/>
      <c r="S363" s="120">
        <v>0</v>
      </c>
      <c r="T363" s="85">
        <v>107.03</v>
      </c>
      <c r="U363" s="86">
        <v>0</v>
      </c>
      <c r="V363" s="123">
        <v>46.825625000000002</v>
      </c>
      <c r="W363" s="85">
        <f t="shared" si="101"/>
        <v>0</v>
      </c>
      <c r="X363" s="86">
        <v>0</v>
      </c>
      <c r="Y363" s="85">
        <v>16.054500000000001</v>
      </c>
      <c r="Z363" s="86">
        <f t="shared" si="102"/>
        <v>0</v>
      </c>
      <c r="AA363" s="86">
        <f t="shared" si="87"/>
        <v>0</v>
      </c>
      <c r="AB363" s="85">
        <v>122.77</v>
      </c>
      <c r="AC363" s="85">
        <v>0</v>
      </c>
      <c r="AD363" s="124">
        <v>53.711874999999999</v>
      </c>
      <c r="AE363" s="86">
        <f t="shared" si="89"/>
        <v>0</v>
      </c>
      <c r="AF363" s="85">
        <v>0</v>
      </c>
      <c r="AG363" s="85">
        <v>36.831000000000003</v>
      </c>
      <c r="AH363" s="85">
        <f t="shared" si="90"/>
        <v>0</v>
      </c>
      <c r="AI363" s="86">
        <f t="shared" si="91"/>
        <v>0</v>
      </c>
      <c r="AJ363" s="86">
        <f t="shared" si="92"/>
        <v>0</v>
      </c>
      <c r="AK363" s="122"/>
      <c r="AL363" s="85">
        <v>122.77</v>
      </c>
      <c r="AM363" s="85">
        <v>0</v>
      </c>
      <c r="AN363" s="124">
        <v>53.711874999999999</v>
      </c>
      <c r="AO363" s="86">
        <f t="shared" si="94"/>
        <v>0</v>
      </c>
      <c r="AP363" s="85">
        <v>0</v>
      </c>
      <c r="AQ363" s="85">
        <v>36.831000000000003</v>
      </c>
      <c r="AR363" s="85">
        <f t="shared" si="95"/>
        <v>0</v>
      </c>
      <c r="AS363" s="86">
        <f t="shared" si="97"/>
        <v>0</v>
      </c>
      <c r="AT363" s="170">
        <f t="shared" si="98"/>
        <v>0</v>
      </c>
      <c r="AU363" s="86">
        <v>0</v>
      </c>
      <c r="AV363" s="170">
        <f t="shared" si="96"/>
        <v>0</v>
      </c>
    </row>
    <row r="364" spans="1:48" s="73" customFormat="1" ht="13.5" customHeight="1" x14ac:dyDescent="0.2">
      <c r="A364" s="10" t="s">
        <v>35</v>
      </c>
      <c r="B364" s="14" t="s">
        <v>10411</v>
      </c>
      <c r="C364" s="14" t="s">
        <v>592</v>
      </c>
      <c r="D364" s="14" t="s">
        <v>10592</v>
      </c>
      <c r="E364" s="78">
        <v>42448794</v>
      </c>
      <c r="F364" s="10" t="s">
        <v>10522</v>
      </c>
      <c r="G364" s="10" t="s">
        <v>40</v>
      </c>
      <c r="H364" s="62">
        <v>810000050</v>
      </c>
      <c r="I364" s="31"/>
      <c r="J364" s="13"/>
      <c r="K364" s="10" t="s">
        <v>10528</v>
      </c>
      <c r="L364" s="12" t="s">
        <v>35</v>
      </c>
      <c r="M364" s="10" t="s">
        <v>513</v>
      </c>
      <c r="N364" s="10">
        <v>83101</v>
      </c>
      <c r="O364" s="10" t="s">
        <v>513</v>
      </c>
      <c r="P364" s="10" t="s">
        <v>10535</v>
      </c>
      <c r="Q364" s="47"/>
      <c r="R364" s="47"/>
      <c r="S364" s="120">
        <v>4495</v>
      </c>
      <c r="T364" s="85">
        <v>107.03</v>
      </c>
      <c r="U364" s="86">
        <v>8</v>
      </c>
      <c r="V364" s="123">
        <v>46.825625000000002</v>
      </c>
      <c r="W364" s="85">
        <f t="shared" si="101"/>
        <v>2997</v>
      </c>
      <c r="X364" s="86">
        <v>0</v>
      </c>
      <c r="Y364" s="85">
        <v>16.054500000000001</v>
      </c>
      <c r="Z364" s="86">
        <f t="shared" si="102"/>
        <v>0</v>
      </c>
      <c r="AA364" s="86">
        <f t="shared" si="87"/>
        <v>2997</v>
      </c>
      <c r="AB364" s="85">
        <v>122.77</v>
      </c>
      <c r="AC364" s="85">
        <v>5</v>
      </c>
      <c r="AD364" s="124">
        <v>53.711874999999999</v>
      </c>
      <c r="AE364" s="86">
        <f t="shared" si="89"/>
        <v>1074</v>
      </c>
      <c r="AF364" s="85">
        <v>0</v>
      </c>
      <c r="AG364" s="85">
        <v>36.831000000000003</v>
      </c>
      <c r="AH364" s="85">
        <f t="shared" si="90"/>
        <v>0</v>
      </c>
      <c r="AI364" s="86">
        <f t="shared" si="91"/>
        <v>4071</v>
      </c>
      <c r="AJ364" s="86">
        <f t="shared" si="92"/>
        <v>-424</v>
      </c>
      <c r="AK364" s="122"/>
      <c r="AL364" s="85">
        <v>122.77</v>
      </c>
      <c r="AM364" s="85">
        <v>5</v>
      </c>
      <c r="AN364" s="124">
        <v>53.711874999999999</v>
      </c>
      <c r="AO364" s="86">
        <f t="shared" si="94"/>
        <v>1074</v>
      </c>
      <c r="AP364" s="85">
        <v>0</v>
      </c>
      <c r="AQ364" s="85">
        <v>36.831000000000003</v>
      </c>
      <c r="AR364" s="85">
        <f t="shared" si="95"/>
        <v>0</v>
      </c>
      <c r="AS364" s="86">
        <f t="shared" si="97"/>
        <v>4071</v>
      </c>
      <c r="AT364" s="170">
        <f t="shared" si="98"/>
        <v>0</v>
      </c>
      <c r="AU364" s="86">
        <v>4071</v>
      </c>
      <c r="AV364" s="170">
        <f t="shared" si="96"/>
        <v>0</v>
      </c>
    </row>
    <row r="365" spans="1:48" s="73" customFormat="1" ht="13.5" customHeight="1" x14ac:dyDescent="0.2">
      <c r="A365" s="10" t="s">
        <v>35</v>
      </c>
      <c r="B365" s="14" t="s">
        <v>10411</v>
      </c>
      <c r="C365" s="14" t="s">
        <v>592</v>
      </c>
      <c r="D365" s="14" t="s">
        <v>10568</v>
      </c>
      <c r="E365" s="78">
        <v>50569481</v>
      </c>
      <c r="F365" s="10" t="s">
        <v>10380</v>
      </c>
      <c r="G365" s="10" t="s">
        <v>40</v>
      </c>
      <c r="H365" s="62">
        <v>810000019</v>
      </c>
      <c r="I365" s="31"/>
      <c r="J365" s="13"/>
      <c r="K365" s="10" t="s">
        <v>10313</v>
      </c>
      <c r="L365" s="12" t="s">
        <v>35</v>
      </c>
      <c r="M365" s="10" t="s">
        <v>784</v>
      </c>
      <c r="N365" s="10">
        <v>83103</v>
      </c>
      <c r="O365" s="10" t="s">
        <v>397</v>
      </c>
      <c r="P365" s="15" t="s">
        <v>10314</v>
      </c>
      <c r="Q365" s="47"/>
      <c r="R365" s="47"/>
      <c r="S365" s="120">
        <v>5057</v>
      </c>
      <c r="T365" s="85">
        <v>107.03</v>
      </c>
      <c r="U365" s="86">
        <v>9</v>
      </c>
      <c r="V365" s="123">
        <v>46.825625000000002</v>
      </c>
      <c r="W365" s="85">
        <f t="shared" si="101"/>
        <v>3371</v>
      </c>
      <c r="X365" s="86">
        <v>0</v>
      </c>
      <c r="Y365" s="85">
        <v>16.054500000000001</v>
      </c>
      <c r="Z365" s="86">
        <f t="shared" si="102"/>
        <v>0</v>
      </c>
      <c r="AA365" s="86">
        <f t="shared" si="87"/>
        <v>3371</v>
      </c>
      <c r="AB365" s="85">
        <v>122.77</v>
      </c>
      <c r="AC365" s="85">
        <v>1</v>
      </c>
      <c r="AD365" s="124">
        <v>53.711874999999999</v>
      </c>
      <c r="AE365" s="86">
        <f t="shared" si="89"/>
        <v>215</v>
      </c>
      <c r="AF365" s="85">
        <v>0</v>
      </c>
      <c r="AG365" s="85">
        <v>36.831000000000003</v>
      </c>
      <c r="AH365" s="85">
        <f t="shared" si="90"/>
        <v>0</v>
      </c>
      <c r="AI365" s="86">
        <f t="shared" si="91"/>
        <v>3586</v>
      </c>
      <c r="AJ365" s="86">
        <f t="shared" si="92"/>
        <v>-1471</v>
      </c>
      <c r="AK365" s="122"/>
      <c r="AL365" s="85">
        <v>122.77</v>
      </c>
      <c r="AM365" s="85">
        <v>1</v>
      </c>
      <c r="AN365" s="124">
        <v>53.711874999999999</v>
      </c>
      <c r="AO365" s="86">
        <f t="shared" si="94"/>
        <v>215</v>
      </c>
      <c r="AP365" s="85">
        <v>0</v>
      </c>
      <c r="AQ365" s="85">
        <v>36.831000000000003</v>
      </c>
      <c r="AR365" s="85">
        <f t="shared" si="95"/>
        <v>0</v>
      </c>
      <c r="AS365" s="86">
        <f t="shared" si="97"/>
        <v>3586</v>
      </c>
      <c r="AT365" s="170">
        <f t="shared" si="98"/>
        <v>0</v>
      </c>
      <c r="AU365" s="86">
        <v>3586</v>
      </c>
      <c r="AV365" s="170">
        <f t="shared" si="96"/>
        <v>0</v>
      </c>
    </row>
    <row r="366" spans="1:48" s="73" customFormat="1" ht="13.5" customHeight="1" x14ac:dyDescent="0.2">
      <c r="A366" s="10" t="s">
        <v>35</v>
      </c>
      <c r="B366" s="14" t="s">
        <v>10411</v>
      </c>
      <c r="C366" s="14" t="s">
        <v>592</v>
      </c>
      <c r="D366" s="14" t="s">
        <v>10591</v>
      </c>
      <c r="E366" s="78">
        <v>36730904</v>
      </c>
      <c r="F366" s="10" t="s">
        <v>10521</v>
      </c>
      <c r="G366" s="10" t="s">
        <v>40</v>
      </c>
      <c r="H366" s="62">
        <v>810000049</v>
      </c>
      <c r="I366" s="31"/>
      <c r="J366" s="13"/>
      <c r="K366" s="10" t="s">
        <v>10527</v>
      </c>
      <c r="L366" s="12" t="s">
        <v>35</v>
      </c>
      <c r="M366" s="10" t="s">
        <v>784</v>
      </c>
      <c r="N366" s="10"/>
      <c r="O366" s="10" t="s">
        <v>397</v>
      </c>
      <c r="P366" s="10" t="s">
        <v>10534</v>
      </c>
      <c r="Q366" s="47"/>
      <c r="R366" s="47"/>
      <c r="S366" s="120">
        <v>15172</v>
      </c>
      <c r="T366" s="85">
        <v>107.03</v>
      </c>
      <c r="U366" s="86">
        <v>27</v>
      </c>
      <c r="V366" s="123">
        <v>46.825625000000002</v>
      </c>
      <c r="W366" s="85">
        <f t="shared" si="101"/>
        <v>10114</v>
      </c>
      <c r="X366" s="86">
        <v>0</v>
      </c>
      <c r="Y366" s="85">
        <v>16.054500000000001</v>
      </c>
      <c r="Z366" s="86">
        <f t="shared" si="102"/>
        <v>0</v>
      </c>
      <c r="AA366" s="86">
        <f t="shared" si="87"/>
        <v>10114</v>
      </c>
      <c r="AB366" s="85">
        <v>122.77</v>
      </c>
      <c r="AC366" s="85">
        <v>22</v>
      </c>
      <c r="AD366" s="124">
        <v>53.711874999999999</v>
      </c>
      <c r="AE366" s="86">
        <f t="shared" si="89"/>
        <v>4727</v>
      </c>
      <c r="AF366" s="85">
        <v>0</v>
      </c>
      <c r="AG366" s="85">
        <v>36.831000000000003</v>
      </c>
      <c r="AH366" s="85">
        <f t="shared" si="90"/>
        <v>0</v>
      </c>
      <c r="AI366" s="86">
        <f t="shared" si="91"/>
        <v>14841</v>
      </c>
      <c r="AJ366" s="86">
        <f t="shared" si="92"/>
        <v>-331</v>
      </c>
      <c r="AK366" s="122"/>
      <c r="AL366" s="85">
        <v>122.77</v>
      </c>
      <c r="AM366" s="85">
        <v>22</v>
      </c>
      <c r="AN366" s="124">
        <v>53.711874999999999</v>
      </c>
      <c r="AO366" s="86">
        <f t="shared" si="94"/>
        <v>4727</v>
      </c>
      <c r="AP366" s="85">
        <v>0</v>
      </c>
      <c r="AQ366" s="85">
        <v>36.831000000000003</v>
      </c>
      <c r="AR366" s="85">
        <f t="shared" si="95"/>
        <v>0</v>
      </c>
      <c r="AS366" s="86">
        <f t="shared" si="97"/>
        <v>14841</v>
      </c>
      <c r="AT366" s="170">
        <f t="shared" si="98"/>
        <v>0</v>
      </c>
      <c r="AU366" s="86">
        <v>14841</v>
      </c>
      <c r="AV366" s="170">
        <f t="shared" si="96"/>
        <v>0</v>
      </c>
    </row>
    <row r="367" spans="1:48" s="73" customFormat="1" ht="13.5" customHeight="1" x14ac:dyDescent="0.2">
      <c r="A367" s="10" t="s">
        <v>35</v>
      </c>
      <c r="B367" s="14" t="s">
        <v>10411</v>
      </c>
      <c r="C367" s="14" t="s">
        <v>592</v>
      </c>
      <c r="D367" s="14" t="s">
        <v>10565</v>
      </c>
      <c r="E367" s="78">
        <v>45353093</v>
      </c>
      <c r="F367" s="10" t="s">
        <v>10311</v>
      </c>
      <c r="G367" s="10" t="s">
        <v>40</v>
      </c>
      <c r="H367" s="62">
        <v>810000007</v>
      </c>
      <c r="I367" s="31"/>
      <c r="J367" s="13"/>
      <c r="K367" s="10" t="s">
        <v>10311</v>
      </c>
      <c r="L367" s="12" t="s">
        <v>35</v>
      </c>
      <c r="M367" s="10" t="s">
        <v>784</v>
      </c>
      <c r="N367" s="10">
        <v>83152</v>
      </c>
      <c r="O367" s="10" t="s">
        <v>397</v>
      </c>
      <c r="P367" s="15" t="s">
        <v>10312</v>
      </c>
      <c r="Q367" s="47"/>
      <c r="R367" s="47"/>
      <c r="S367" s="120">
        <v>5619</v>
      </c>
      <c r="T367" s="85">
        <v>107.03</v>
      </c>
      <c r="U367" s="86">
        <v>10</v>
      </c>
      <c r="V367" s="123">
        <v>46.825625000000002</v>
      </c>
      <c r="W367" s="85">
        <f t="shared" si="101"/>
        <v>3746</v>
      </c>
      <c r="X367" s="86">
        <v>0</v>
      </c>
      <c r="Y367" s="85">
        <v>16.054500000000001</v>
      </c>
      <c r="Z367" s="86">
        <f t="shared" si="102"/>
        <v>0</v>
      </c>
      <c r="AA367" s="86">
        <f t="shared" si="87"/>
        <v>3746</v>
      </c>
      <c r="AB367" s="85">
        <v>122.77</v>
      </c>
      <c r="AC367" s="85">
        <v>5</v>
      </c>
      <c r="AD367" s="124">
        <v>53.711874999999999</v>
      </c>
      <c r="AE367" s="86">
        <f t="shared" si="89"/>
        <v>1074</v>
      </c>
      <c r="AF367" s="85">
        <v>0</v>
      </c>
      <c r="AG367" s="85">
        <v>36.831000000000003</v>
      </c>
      <c r="AH367" s="85">
        <f t="shared" si="90"/>
        <v>0</v>
      </c>
      <c r="AI367" s="86">
        <f t="shared" si="91"/>
        <v>4820</v>
      </c>
      <c r="AJ367" s="86">
        <f t="shared" si="92"/>
        <v>-799</v>
      </c>
      <c r="AK367" s="122"/>
      <c r="AL367" s="85">
        <v>122.77</v>
      </c>
      <c r="AM367" s="85">
        <v>5</v>
      </c>
      <c r="AN367" s="124">
        <v>53.711874999999999</v>
      </c>
      <c r="AO367" s="86">
        <f t="shared" si="94"/>
        <v>1074</v>
      </c>
      <c r="AP367" s="85">
        <v>0</v>
      </c>
      <c r="AQ367" s="85">
        <v>36.831000000000003</v>
      </c>
      <c r="AR367" s="85">
        <f t="shared" si="95"/>
        <v>0</v>
      </c>
      <c r="AS367" s="86">
        <f t="shared" si="97"/>
        <v>4820</v>
      </c>
      <c r="AT367" s="170">
        <f t="shared" si="98"/>
        <v>0</v>
      </c>
      <c r="AU367" s="86">
        <v>4820</v>
      </c>
      <c r="AV367" s="170">
        <f t="shared" si="96"/>
        <v>0</v>
      </c>
    </row>
    <row r="368" spans="1:48" s="73" customFormat="1" ht="13.5" customHeight="1" x14ac:dyDescent="0.2">
      <c r="A368" s="10" t="s">
        <v>35</v>
      </c>
      <c r="B368" s="14" t="s">
        <v>10411</v>
      </c>
      <c r="C368" s="14" t="s">
        <v>592</v>
      </c>
      <c r="D368" s="14" t="s">
        <v>10566</v>
      </c>
      <c r="E368" s="78">
        <v>42447666</v>
      </c>
      <c r="F368" s="10" t="s">
        <v>10370</v>
      </c>
      <c r="G368" s="10" t="s">
        <v>40</v>
      </c>
      <c r="H368" s="62">
        <v>810000009</v>
      </c>
      <c r="I368" s="31"/>
      <c r="J368" s="13"/>
      <c r="K368" s="10" t="s">
        <v>10322</v>
      </c>
      <c r="L368" s="12" t="s">
        <v>35</v>
      </c>
      <c r="M368" s="10" t="s">
        <v>446</v>
      </c>
      <c r="N368" s="10">
        <v>84104</v>
      </c>
      <c r="O368" s="10" t="s">
        <v>450</v>
      </c>
      <c r="P368" s="15" t="s">
        <v>10323</v>
      </c>
      <c r="Q368" s="47"/>
      <c r="R368" s="47"/>
      <c r="S368" s="120">
        <v>5057</v>
      </c>
      <c r="T368" s="85">
        <v>107.03</v>
      </c>
      <c r="U368" s="86">
        <v>9</v>
      </c>
      <c r="V368" s="123">
        <v>46.825625000000002</v>
      </c>
      <c r="W368" s="85">
        <f t="shared" si="101"/>
        <v>3371</v>
      </c>
      <c r="X368" s="86">
        <v>0</v>
      </c>
      <c r="Y368" s="85">
        <v>16.054500000000001</v>
      </c>
      <c r="Z368" s="86">
        <f t="shared" si="102"/>
        <v>0</v>
      </c>
      <c r="AA368" s="86">
        <f t="shared" si="87"/>
        <v>3371</v>
      </c>
      <c r="AB368" s="85">
        <v>122.77</v>
      </c>
      <c r="AC368" s="85">
        <v>4</v>
      </c>
      <c r="AD368" s="124">
        <v>53.711874999999999</v>
      </c>
      <c r="AE368" s="86">
        <f t="shared" si="89"/>
        <v>859</v>
      </c>
      <c r="AF368" s="85">
        <v>0</v>
      </c>
      <c r="AG368" s="85">
        <v>36.831000000000003</v>
      </c>
      <c r="AH368" s="85">
        <f t="shared" si="90"/>
        <v>0</v>
      </c>
      <c r="AI368" s="86">
        <f t="shared" si="91"/>
        <v>4230</v>
      </c>
      <c r="AJ368" s="86">
        <f t="shared" si="92"/>
        <v>-827</v>
      </c>
      <c r="AK368" s="122"/>
      <c r="AL368" s="85">
        <v>122.77</v>
      </c>
      <c r="AM368" s="85">
        <v>4</v>
      </c>
      <c r="AN368" s="124">
        <v>53.711874999999999</v>
      </c>
      <c r="AO368" s="86">
        <f t="shared" si="94"/>
        <v>859</v>
      </c>
      <c r="AP368" s="85">
        <v>0</v>
      </c>
      <c r="AQ368" s="85">
        <v>36.831000000000003</v>
      </c>
      <c r="AR368" s="85">
        <f t="shared" si="95"/>
        <v>0</v>
      </c>
      <c r="AS368" s="86">
        <f t="shared" si="97"/>
        <v>4230</v>
      </c>
      <c r="AT368" s="170">
        <f t="shared" si="98"/>
        <v>0</v>
      </c>
      <c r="AU368" s="86">
        <v>4230</v>
      </c>
      <c r="AV368" s="170">
        <f t="shared" si="96"/>
        <v>0</v>
      </c>
    </row>
    <row r="369" spans="1:48" s="73" customFormat="1" ht="13.5" customHeight="1" x14ac:dyDescent="0.2">
      <c r="A369" s="10" t="s">
        <v>35</v>
      </c>
      <c r="B369" s="14" t="s">
        <v>10411</v>
      </c>
      <c r="C369" s="14" t="s">
        <v>592</v>
      </c>
      <c r="D369" s="14" t="s">
        <v>10412</v>
      </c>
      <c r="E369" s="78">
        <v>820000014</v>
      </c>
      <c r="F369" s="10" t="s">
        <v>10292</v>
      </c>
      <c r="G369" s="10" t="s">
        <v>40</v>
      </c>
      <c r="H369" s="62">
        <v>810000014</v>
      </c>
      <c r="I369" s="31"/>
      <c r="J369" s="13"/>
      <c r="K369" s="10" t="s">
        <v>10292</v>
      </c>
      <c r="L369" s="12" t="s">
        <v>35</v>
      </c>
      <c r="M369" s="10" t="s">
        <v>513</v>
      </c>
      <c r="N369" s="10">
        <v>82106</v>
      </c>
      <c r="O369" s="10" t="s">
        <v>513</v>
      </c>
      <c r="P369" s="15" t="s">
        <v>10293</v>
      </c>
      <c r="Q369" s="47"/>
      <c r="R369" s="47"/>
      <c r="S369" s="120">
        <v>3371</v>
      </c>
      <c r="T369" s="85">
        <v>107.03</v>
      </c>
      <c r="U369" s="86">
        <v>6</v>
      </c>
      <c r="V369" s="123">
        <v>46.825625000000002</v>
      </c>
      <c r="W369" s="85">
        <f t="shared" si="101"/>
        <v>2248</v>
      </c>
      <c r="X369" s="86">
        <v>0</v>
      </c>
      <c r="Y369" s="85">
        <v>16.054500000000001</v>
      </c>
      <c r="Z369" s="86">
        <f t="shared" si="102"/>
        <v>0</v>
      </c>
      <c r="AA369" s="86">
        <f t="shared" si="87"/>
        <v>2248</v>
      </c>
      <c r="AB369" s="85">
        <v>122.77</v>
      </c>
      <c r="AC369" s="85">
        <v>9</v>
      </c>
      <c r="AD369" s="124">
        <f>+AB369*0.4375</f>
        <v>53.711874999999999</v>
      </c>
      <c r="AE369" s="86">
        <f t="shared" si="89"/>
        <v>1934</v>
      </c>
      <c r="AF369" s="85">
        <v>0</v>
      </c>
      <c r="AG369" s="85">
        <v>36.831000000000003</v>
      </c>
      <c r="AH369" s="85">
        <f t="shared" si="90"/>
        <v>0</v>
      </c>
      <c r="AI369" s="86">
        <f t="shared" si="91"/>
        <v>4182</v>
      </c>
      <c r="AJ369" s="86">
        <f t="shared" si="92"/>
        <v>811</v>
      </c>
      <c r="AK369" s="122"/>
      <c r="AL369" s="85">
        <v>122.77</v>
      </c>
      <c r="AM369" s="85">
        <v>9</v>
      </c>
      <c r="AN369" s="124">
        <f>+AL369*0.4375</f>
        <v>53.711874999999999</v>
      </c>
      <c r="AO369" s="86">
        <f t="shared" si="94"/>
        <v>1934</v>
      </c>
      <c r="AP369" s="85">
        <v>0</v>
      </c>
      <c r="AQ369" s="85">
        <v>36.831000000000003</v>
      </c>
      <c r="AR369" s="85">
        <f t="shared" si="95"/>
        <v>0</v>
      </c>
      <c r="AS369" s="86">
        <f t="shared" si="97"/>
        <v>4182</v>
      </c>
      <c r="AT369" s="170">
        <f t="shared" si="98"/>
        <v>0</v>
      </c>
      <c r="AU369" s="86">
        <v>4182</v>
      </c>
      <c r="AV369" s="170">
        <f t="shared" si="96"/>
        <v>0</v>
      </c>
    </row>
    <row r="370" spans="1:48" s="73" customFormat="1" ht="13.5" customHeight="1" x14ac:dyDescent="0.2">
      <c r="A370" s="10" t="s">
        <v>35</v>
      </c>
      <c r="B370" s="14" t="s">
        <v>10411</v>
      </c>
      <c r="C370" s="14" t="s">
        <v>592</v>
      </c>
      <c r="D370" s="14" t="s">
        <v>711</v>
      </c>
      <c r="E370" s="78">
        <v>50331884</v>
      </c>
      <c r="F370" s="10" t="s">
        <v>712</v>
      </c>
      <c r="G370" s="10" t="s">
        <v>40</v>
      </c>
      <c r="H370" s="62">
        <v>810000003</v>
      </c>
      <c r="I370" s="31"/>
      <c r="J370" s="13"/>
      <c r="K370" s="10" t="s">
        <v>713</v>
      </c>
      <c r="L370" s="12" t="s">
        <v>35</v>
      </c>
      <c r="M370" s="10" t="s">
        <v>241</v>
      </c>
      <c r="N370" s="10">
        <v>90201</v>
      </c>
      <c r="O370" s="10" t="s">
        <v>241</v>
      </c>
      <c r="P370" s="15" t="s">
        <v>10328</v>
      </c>
      <c r="Q370" s="47"/>
      <c r="R370" s="47"/>
      <c r="S370" s="120">
        <v>7305</v>
      </c>
      <c r="T370" s="85">
        <v>107.03</v>
      </c>
      <c r="U370" s="86">
        <v>13</v>
      </c>
      <c r="V370" s="123">
        <v>46.825625000000002</v>
      </c>
      <c r="W370" s="85">
        <f t="shared" si="101"/>
        <v>4870</v>
      </c>
      <c r="X370" s="86">
        <v>0</v>
      </c>
      <c r="Y370" s="85">
        <v>16.054500000000001</v>
      </c>
      <c r="Z370" s="86">
        <f t="shared" si="102"/>
        <v>0</v>
      </c>
      <c r="AA370" s="86">
        <f t="shared" si="87"/>
        <v>4870</v>
      </c>
      <c r="AB370" s="85">
        <v>122.77</v>
      </c>
      <c r="AC370" s="85">
        <v>12</v>
      </c>
      <c r="AD370" s="124">
        <v>53.711874999999999</v>
      </c>
      <c r="AE370" s="86">
        <f t="shared" si="89"/>
        <v>2578</v>
      </c>
      <c r="AF370" s="85">
        <v>0</v>
      </c>
      <c r="AG370" s="85">
        <v>36.831000000000003</v>
      </c>
      <c r="AH370" s="85">
        <f t="shared" si="90"/>
        <v>0</v>
      </c>
      <c r="AI370" s="86">
        <f t="shared" si="91"/>
        <v>7448</v>
      </c>
      <c r="AJ370" s="86">
        <f t="shared" si="92"/>
        <v>143</v>
      </c>
      <c r="AK370" s="122"/>
      <c r="AL370" s="85">
        <v>122.77</v>
      </c>
      <c r="AM370" s="85">
        <v>12</v>
      </c>
      <c r="AN370" s="124">
        <v>53.711874999999999</v>
      </c>
      <c r="AO370" s="86">
        <f t="shared" si="94"/>
        <v>2578</v>
      </c>
      <c r="AP370" s="85">
        <v>0</v>
      </c>
      <c r="AQ370" s="85">
        <v>36.831000000000003</v>
      </c>
      <c r="AR370" s="85">
        <f t="shared" si="95"/>
        <v>0</v>
      </c>
      <c r="AS370" s="86">
        <f t="shared" si="97"/>
        <v>7448</v>
      </c>
      <c r="AT370" s="170">
        <f t="shared" si="98"/>
        <v>0</v>
      </c>
      <c r="AU370" s="86">
        <v>7448</v>
      </c>
      <c r="AV370" s="170">
        <f t="shared" si="96"/>
        <v>0</v>
      </c>
    </row>
    <row r="371" spans="1:48" s="73" customFormat="1" ht="13.5" customHeight="1" x14ac:dyDescent="0.2">
      <c r="A371" s="10" t="s">
        <v>35</v>
      </c>
      <c r="B371" s="14" t="s">
        <v>10411</v>
      </c>
      <c r="C371" s="14" t="s">
        <v>592</v>
      </c>
      <c r="D371" s="14" t="s">
        <v>10570</v>
      </c>
      <c r="E371" s="78">
        <v>42266971</v>
      </c>
      <c r="F371" s="10" t="s">
        <v>10302</v>
      </c>
      <c r="G371" s="10" t="s">
        <v>40</v>
      </c>
      <c r="H371" s="62">
        <v>810000021</v>
      </c>
      <c r="I371" s="31"/>
      <c r="J371" s="13"/>
      <c r="K371" s="10" t="s">
        <v>10302</v>
      </c>
      <c r="L371" s="12" t="s">
        <v>35</v>
      </c>
      <c r="M371" s="10" t="s">
        <v>367</v>
      </c>
      <c r="N371" s="10">
        <v>82104</v>
      </c>
      <c r="O371" s="10" t="s">
        <v>372</v>
      </c>
      <c r="P371" s="15" t="s">
        <v>10303</v>
      </c>
      <c r="Q371" s="47"/>
      <c r="R371" s="47"/>
      <c r="S371" s="120">
        <v>6743</v>
      </c>
      <c r="T371" s="85">
        <v>107.03</v>
      </c>
      <c r="U371" s="86">
        <v>12</v>
      </c>
      <c r="V371" s="123">
        <v>46.825625000000002</v>
      </c>
      <c r="W371" s="85">
        <f t="shared" si="101"/>
        <v>4495</v>
      </c>
      <c r="X371" s="86">
        <v>0</v>
      </c>
      <c r="Y371" s="85">
        <v>16.054500000000001</v>
      </c>
      <c r="Z371" s="86">
        <f t="shared" si="102"/>
        <v>0</v>
      </c>
      <c r="AA371" s="86">
        <f t="shared" si="87"/>
        <v>4495</v>
      </c>
      <c r="AB371" s="85">
        <v>122.77</v>
      </c>
      <c r="AC371" s="85">
        <v>11</v>
      </c>
      <c r="AD371" s="124">
        <v>53.711874999999999</v>
      </c>
      <c r="AE371" s="86">
        <f t="shared" si="89"/>
        <v>2363</v>
      </c>
      <c r="AF371" s="85">
        <v>0</v>
      </c>
      <c r="AG371" s="85">
        <v>36.831000000000003</v>
      </c>
      <c r="AH371" s="85">
        <f t="shared" si="90"/>
        <v>0</v>
      </c>
      <c r="AI371" s="86">
        <f t="shared" si="91"/>
        <v>6858</v>
      </c>
      <c r="AJ371" s="86">
        <f t="shared" si="92"/>
        <v>115</v>
      </c>
      <c r="AK371" s="122"/>
      <c r="AL371" s="85">
        <v>122.77</v>
      </c>
      <c r="AM371" s="85">
        <v>11</v>
      </c>
      <c r="AN371" s="124">
        <v>53.711874999999999</v>
      </c>
      <c r="AO371" s="86">
        <f t="shared" si="94"/>
        <v>2363</v>
      </c>
      <c r="AP371" s="85">
        <v>0</v>
      </c>
      <c r="AQ371" s="85">
        <v>36.831000000000003</v>
      </c>
      <c r="AR371" s="85">
        <f t="shared" si="95"/>
        <v>0</v>
      </c>
      <c r="AS371" s="86">
        <f t="shared" si="97"/>
        <v>6858</v>
      </c>
      <c r="AT371" s="170">
        <f t="shared" si="98"/>
        <v>0</v>
      </c>
      <c r="AU371" s="86">
        <v>6858</v>
      </c>
      <c r="AV371" s="170">
        <f t="shared" si="96"/>
        <v>0</v>
      </c>
    </row>
    <row r="372" spans="1:48" s="73" customFormat="1" x14ac:dyDescent="0.2">
      <c r="A372" s="10" t="s">
        <v>35</v>
      </c>
      <c r="B372" s="14" t="s">
        <v>10411</v>
      </c>
      <c r="C372" s="14" t="s">
        <v>592</v>
      </c>
      <c r="D372" s="14" t="s">
        <v>10594</v>
      </c>
      <c r="E372" s="78">
        <v>53698983</v>
      </c>
      <c r="F372" s="10" t="s">
        <v>10524</v>
      </c>
      <c r="G372" s="10" t="s">
        <v>40</v>
      </c>
      <c r="H372" s="62">
        <v>810000057</v>
      </c>
      <c r="I372" s="31"/>
      <c r="J372" s="13"/>
      <c r="K372" s="10" t="s">
        <v>10309</v>
      </c>
      <c r="L372" s="12" t="s">
        <v>35</v>
      </c>
      <c r="M372" s="10" t="s">
        <v>357</v>
      </c>
      <c r="N372" s="10">
        <v>83101</v>
      </c>
      <c r="O372" s="10" t="s">
        <v>336</v>
      </c>
      <c r="P372" s="10" t="s">
        <v>10538</v>
      </c>
      <c r="Q372" s="47"/>
      <c r="R372" s="47"/>
      <c r="S372" s="120">
        <v>6743</v>
      </c>
      <c r="T372" s="85">
        <v>107.03</v>
      </c>
      <c r="U372" s="86">
        <v>12</v>
      </c>
      <c r="V372" s="123">
        <v>46.825625000000002</v>
      </c>
      <c r="W372" s="85">
        <f t="shared" si="101"/>
        <v>4495</v>
      </c>
      <c r="X372" s="86">
        <v>0</v>
      </c>
      <c r="Y372" s="85">
        <v>16.054500000000001</v>
      </c>
      <c r="Z372" s="86">
        <f t="shared" si="102"/>
        <v>0</v>
      </c>
      <c r="AA372" s="86">
        <f t="shared" si="87"/>
        <v>4495</v>
      </c>
      <c r="AB372" s="85">
        <v>122.77</v>
      </c>
      <c r="AC372" s="85">
        <v>10</v>
      </c>
      <c r="AD372" s="124">
        <v>53.711874999999999</v>
      </c>
      <c r="AE372" s="86">
        <f t="shared" si="89"/>
        <v>2148</v>
      </c>
      <c r="AF372" s="85">
        <v>0</v>
      </c>
      <c r="AG372" s="85">
        <v>36.831000000000003</v>
      </c>
      <c r="AH372" s="85">
        <f t="shared" si="90"/>
        <v>0</v>
      </c>
      <c r="AI372" s="86">
        <f t="shared" si="91"/>
        <v>6643</v>
      </c>
      <c r="AJ372" s="86">
        <f t="shared" si="92"/>
        <v>-100</v>
      </c>
      <c r="AK372" s="122"/>
      <c r="AL372" s="85">
        <v>122.77</v>
      </c>
      <c r="AM372" s="85">
        <v>10</v>
      </c>
      <c r="AN372" s="124">
        <v>53.711874999999999</v>
      </c>
      <c r="AO372" s="86">
        <f t="shared" si="94"/>
        <v>2148</v>
      </c>
      <c r="AP372" s="85">
        <v>0</v>
      </c>
      <c r="AQ372" s="85">
        <v>36.831000000000003</v>
      </c>
      <c r="AR372" s="85">
        <f t="shared" si="95"/>
        <v>0</v>
      </c>
      <c r="AS372" s="86">
        <f t="shared" si="97"/>
        <v>6643</v>
      </c>
      <c r="AT372" s="170">
        <f t="shared" si="98"/>
        <v>0</v>
      </c>
      <c r="AU372" s="86">
        <v>6643</v>
      </c>
      <c r="AV372" s="170">
        <f t="shared" si="96"/>
        <v>0</v>
      </c>
    </row>
    <row r="373" spans="1:48" s="73" customFormat="1" x14ac:dyDescent="0.2">
      <c r="A373" s="10" t="s">
        <v>35</v>
      </c>
      <c r="B373" s="14" t="s">
        <v>10411</v>
      </c>
      <c r="C373" s="14" t="s">
        <v>592</v>
      </c>
      <c r="D373" s="14" t="s">
        <v>661</v>
      </c>
      <c r="E373" s="78">
        <v>31326447</v>
      </c>
      <c r="F373" s="10" t="s">
        <v>10621</v>
      </c>
      <c r="G373" s="10" t="s">
        <v>40</v>
      </c>
      <c r="H373" s="62">
        <v>810000026</v>
      </c>
      <c r="I373" s="31"/>
      <c r="J373" s="13"/>
      <c r="K373" s="10" t="s">
        <v>10294</v>
      </c>
      <c r="L373" s="12" t="s">
        <v>35</v>
      </c>
      <c r="M373" s="10" t="s">
        <v>513</v>
      </c>
      <c r="N373" s="10">
        <v>82108</v>
      </c>
      <c r="O373" s="10" t="s">
        <v>513</v>
      </c>
      <c r="P373" s="15" t="s">
        <v>10295</v>
      </c>
      <c r="Q373" s="47"/>
      <c r="R373" s="47"/>
      <c r="S373" s="120">
        <v>0</v>
      </c>
      <c r="T373" s="85">
        <v>107.03</v>
      </c>
      <c r="U373" s="86">
        <v>0</v>
      </c>
      <c r="V373" s="123">
        <v>46.825625000000002</v>
      </c>
      <c r="W373" s="85">
        <f t="shared" si="101"/>
        <v>0</v>
      </c>
      <c r="X373" s="86">
        <v>0</v>
      </c>
      <c r="Y373" s="85">
        <v>16.054500000000001</v>
      </c>
      <c r="Z373" s="86">
        <f t="shared" si="102"/>
        <v>0</v>
      </c>
      <c r="AA373" s="86">
        <f t="shared" si="87"/>
        <v>0</v>
      </c>
      <c r="AB373" s="85">
        <v>122.77</v>
      </c>
      <c r="AC373" s="85">
        <v>12</v>
      </c>
      <c r="AD373" s="124">
        <v>53.711874999999999</v>
      </c>
      <c r="AE373" s="86">
        <f t="shared" si="89"/>
        <v>2578</v>
      </c>
      <c r="AF373" s="85">
        <v>0</v>
      </c>
      <c r="AG373" s="85">
        <v>36.831000000000003</v>
      </c>
      <c r="AH373" s="85">
        <f t="shared" si="90"/>
        <v>0</v>
      </c>
      <c r="AI373" s="86">
        <f t="shared" si="91"/>
        <v>2578</v>
      </c>
      <c r="AJ373" s="86">
        <f t="shared" si="92"/>
        <v>2578</v>
      </c>
      <c r="AK373" s="122"/>
      <c r="AL373" s="85">
        <v>122.77</v>
      </c>
      <c r="AM373" s="85">
        <v>12</v>
      </c>
      <c r="AN373" s="124">
        <v>53.711874999999999</v>
      </c>
      <c r="AO373" s="86">
        <f t="shared" si="94"/>
        <v>2578</v>
      </c>
      <c r="AP373" s="85">
        <v>0</v>
      </c>
      <c r="AQ373" s="85">
        <v>36.831000000000003</v>
      </c>
      <c r="AR373" s="85">
        <f t="shared" si="95"/>
        <v>0</v>
      </c>
      <c r="AS373" s="86">
        <f t="shared" si="97"/>
        <v>2578</v>
      </c>
      <c r="AT373" s="170">
        <f t="shared" si="98"/>
        <v>0</v>
      </c>
      <c r="AU373" s="86">
        <v>2578</v>
      </c>
      <c r="AV373" s="170">
        <f t="shared" si="96"/>
        <v>0</v>
      </c>
    </row>
    <row r="374" spans="1:48" s="73" customFormat="1" ht="30" x14ac:dyDescent="0.2">
      <c r="A374" s="10" t="s">
        <v>35</v>
      </c>
      <c r="B374" s="14" t="s">
        <v>10411</v>
      </c>
      <c r="C374" s="14" t="s">
        <v>592</v>
      </c>
      <c r="D374" s="14" t="s">
        <v>16826</v>
      </c>
      <c r="E374" s="58">
        <v>50617664</v>
      </c>
      <c r="F374" s="15" t="s">
        <v>16827</v>
      </c>
      <c r="G374" s="15" t="s">
        <v>40</v>
      </c>
      <c r="H374" s="93">
        <v>810000002</v>
      </c>
      <c r="I374" s="93"/>
      <c r="J374" s="28"/>
      <c r="K374" s="94" t="s">
        <v>10307</v>
      </c>
      <c r="L374" s="12" t="s">
        <v>35</v>
      </c>
      <c r="M374" s="10" t="s">
        <v>367</v>
      </c>
      <c r="N374" s="10">
        <v>82107</v>
      </c>
      <c r="O374" s="10" t="s">
        <v>389</v>
      </c>
      <c r="P374" s="15" t="s">
        <v>10308</v>
      </c>
      <c r="Q374" s="48"/>
      <c r="R374" s="11"/>
      <c r="S374" s="120">
        <f>0</f>
        <v>0</v>
      </c>
      <c r="T374" s="85"/>
      <c r="U374" s="86"/>
      <c r="V374" s="123"/>
      <c r="W374" s="85"/>
      <c r="X374" s="86"/>
      <c r="Y374" s="85"/>
      <c r="Z374" s="86"/>
      <c r="AA374" s="86">
        <f t="shared" si="87"/>
        <v>0</v>
      </c>
      <c r="AB374" s="85">
        <v>122.77</v>
      </c>
      <c r="AC374" s="85">
        <v>9</v>
      </c>
      <c r="AD374" s="124">
        <v>53.711874999999999</v>
      </c>
      <c r="AE374" s="86">
        <f t="shared" si="89"/>
        <v>1934</v>
      </c>
      <c r="AF374" s="85">
        <v>0</v>
      </c>
      <c r="AG374" s="85">
        <v>36.831000000000003</v>
      </c>
      <c r="AH374" s="85">
        <f t="shared" si="90"/>
        <v>0</v>
      </c>
      <c r="AI374" s="86">
        <f t="shared" si="91"/>
        <v>1934</v>
      </c>
      <c r="AJ374" s="86">
        <f t="shared" si="92"/>
        <v>1934</v>
      </c>
      <c r="AK374" s="122" t="s">
        <v>16828</v>
      </c>
      <c r="AL374" s="85">
        <v>122.77</v>
      </c>
      <c r="AM374" s="85">
        <v>9</v>
      </c>
      <c r="AN374" s="124">
        <v>53.711874999999999</v>
      </c>
      <c r="AO374" s="86">
        <f t="shared" si="94"/>
        <v>1934</v>
      </c>
      <c r="AP374" s="85">
        <v>0</v>
      </c>
      <c r="AQ374" s="85">
        <v>36.831000000000003</v>
      </c>
      <c r="AR374" s="85">
        <f t="shared" si="95"/>
        <v>0</v>
      </c>
      <c r="AS374" s="86">
        <f t="shared" si="97"/>
        <v>1934</v>
      </c>
      <c r="AT374" s="170">
        <f t="shared" si="98"/>
        <v>0</v>
      </c>
      <c r="AU374" s="86">
        <v>1934</v>
      </c>
      <c r="AV374" s="170">
        <f t="shared" si="96"/>
        <v>0</v>
      </c>
    </row>
    <row r="375" spans="1:48" s="73" customFormat="1" x14ac:dyDescent="0.2">
      <c r="A375" s="10" t="s">
        <v>35</v>
      </c>
      <c r="B375" s="14" t="s">
        <v>10411</v>
      </c>
      <c r="C375" s="14" t="s">
        <v>592</v>
      </c>
      <c r="D375" s="14" t="s">
        <v>10564</v>
      </c>
      <c r="E375" s="78">
        <v>46376101</v>
      </c>
      <c r="F375" s="10" t="s">
        <v>10373</v>
      </c>
      <c r="G375" s="10" t="s">
        <v>40</v>
      </c>
      <c r="H375" s="62">
        <v>810000002</v>
      </c>
      <c r="I375" s="31"/>
      <c r="J375" s="13"/>
      <c r="K375" s="10" t="s">
        <v>10307</v>
      </c>
      <c r="L375" s="12" t="s">
        <v>35</v>
      </c>
      <c r="M375" s="10" t="s">
        <v>367</v>
      </c>
      <c r="N375" s="10">
        <v>82107</v>
      </c>
      <c r="O375" s="10" t="s">
        <v>389</v>
      </c>
      <c r="P375" s="15" t="s">
        <v>10308</v>
      </c>
      <c r="Q375" s="47"/>
      <c r="R375" s="47"/>
      <c r="S375" s="120">
        <v>4495</v>
      </c>
      <c r="T375" s="85">
        <v>107.03</v>
      </c>
      <c r="U375" s="86">
        <v>8</v>
      </c>
      <c r="V375" s="123">
        <v>46.825625000000002</v>
      </c>
      <c r="W375" s="85">
        <f>+ROUND(U375*V375*8,0)</f>
        <v>2997</v>
      </c>
      <c r="X375" s="86">
        <v>0</v>
      </c>
      <c r="Y375" s="85">
        <v>16.054500000000001</v>
      </c>
      <c r="Z375" s="86">
        <f>ROUND(X375*Y375*8,0)</f>
        <v>0</v>
      </c>
      <c r="AA375" s="86">
        <f t="shared" si="87"/>
        <v>2997</v>
      </c>
      <c r="AB375" s="85">
        <v>122.77</v>
      </c>
      <c r="AC375" s="85">
        <v>0</v>
      </c>
      <c r="AD375" s="124">
        <v>53.711874999999999</v>
      </c>
      <c r="AE375" s="86">
        <f t="shared" si="89"/>
        <v>0</v>
      </c>
      <c r="AF375" s="85">
        <v>0</v>
      </c>
      <c r="AG375" s="85">
        <v>36.831000000000003</v>
      </c>
      <c r="AH375" s="85">
        <f t="shared" si="90"/>
        <v>0</v>
      </c>
      <c r="AI375" s="86">
        <f t="shared" si="91"/>
        <v>2997</v>
      </c>
      <c r="AJ375" s="86">
        <f t="shared" si="92"/>
        <v>-1498</v>
      </c>
      <c r="AK375" s="122" t="s">
        <v>16828</v>
      </c>
      <c r="AL375" s="85">
        <v>122.77</v>
      </c>
      <c r="AM375" s="85">
        <v>0</v>
      </c>
      <c r="AN375" s="124">
        <v>53.711874999999999</v>
      </c>
      <c r="AO375" s="86">
        <f t="shared" si="94"/>
        <v>0</v>
      </c>
      <c r="AP375" s="85">
        <v>0</v>
      </c>
      <c r="AQ375" s="85">
        <v>36.831000000000003</v>
      </c>
      <c r="AR375" s="85">
        <f t="shared" si="95"/>
        <v>0</v>
      </c>
      <c r="AS375" s="86">
        <f t="shared" si="97"/>
        <v>2997</v>
      </c>
      <c r="AT375" s="170">
        <f t="shared" si="98"/>
        <v>0</v>
      </c>
      <c r="AU375" s="86">
        <v>2997</v>
      </c>
      <c r="AV375" s="170">
        <f t="shared" si="96"/>
        <v>0</v>
      </c>
    </row>
    <row r="376" spans="1:48" s="73" customFormat="1" ht="30" x14ac:dyDescent="0.2">
      <c r="A376" s="10" t="s">
        <v>35</v>
      </c>
      <c r="B376" s="14" t="s">
        <v>16716</v>
      </c>
      <c r="C376" s="14" t="s">
        <v>592</v>
      </c>
      <c r="D376" s="14" t="s">
        <v>16717</v>
      </c>
      <c r="E376" s="58">
        <v>55005225</v>
      </c>
      <c r="F376" s="15" t="s">
        <v>16718</v>
      </c>
      <c r="G376" s="15" t="s">
        <v>40</v>
      </c>
      <c r="H376" s="16">
        <v>100000356</v>
      </c>
      <c r="I376" s="62">
        <v>42130824</v>
      </c>
      <c r="J376" s="13">
        <v>90000153</v>
      </c>
      <c r="K376" s="15" t="s">
        <v>603</v>
      </c>
      <c r="L376" s="12" t="s">
        <v>35</v>
      </c>
      <c r="M376" s="15" t="s">
        <v>361</v>
      </c>
      <c r="N376" s="49">
        <v>82102</v>
      </c>
      <c r="O376" s="15" t="s">
        <v>372</v>
      </c>
      <c r="P376" s="15" t="s">
        <v>374</v>
      </c>
      <c r="Q376" s="48">
        <v>529320</v>
      </c>
      <c r="R376" s="11" t="s">
        <v>86</v>
      </c>
      <c r="S376" s="120">
        <f>0</f>
        <v>0</v>
      </c>
      <c r="T376" s="85">
        <v>107.03</v>
      </c>
      <c r="U376" s="86"/>
      <c r="V376" s="123">
        <v>46.825625000000002</v>
      </c>
      <c r="W376" s="85">
        <f>+ROUND(U376*V376*8,0)</f>
        <v>0</v>
      </c>
      <c r="X376" s="86"/>
      <c r="Y376" s="85">
        <v>16.054500000000001</v>
      </c>
      <c r="Z376" s="86">
        <f>ROUND(X376*Y376*8,0)</f>
        <v>0</v>
      </c>
      <c r="AA376" s="86">
        <f t="shared" si="87"/>
        <v>0</v>
      </c>
      <c r="AB376" s="85">
        <v>122.77</v>
      </c>
      <c r="AC376" s="85">
        <v>4</v>
      </c>
      <c r="AD376" s="124">
        <f t="shared" ref="AD376:AD439" si="103">+AB376*0.6</f>
        <v>73.661999999999992</v>
      </c>
      <c r="AE376" s="86">
        <f t="shared" si="89"/>
        <v>1179</v>
      </c>
      <c r="AF376" s="85">
        <v>0</v>
      </c>
      <c r="AG376" s="85">
        <v>36.831000000000003</v>
      </c>
      <c r="AH376" s="85">
        <f t="shared" si="90"/>
        <v>0</v>
      </c>
      <c r="AI376" s="86">
        <f t="shared" si="91"/>
        <v>1179</v>
      </c>
      <c r="AJ376" s="86">
        <f t="shared" si="92"/>
        <v>1179</v>
      </c>
      <c r="AK376" s="122" t="s">
        <v>16719</v>
      </c>
      <c r="AL376" s="85">
        <v>122.77</v>
      </c>
      <c r="AM376" s="85">
        <v>4</v>
      </c>
      <c r="AN376" s="124">
        <f t="shared" ref="AN376:AN439" si="104">+AL376*0.6</f>
        <v>73.661999999999992</v>
      </c>
      <c r="AO376" s="86">
        <f t="shared" si="94"/>
        <v>1179</v>
      </c>
      <c r="AP376" s="85">
        <v>0</v>
      </c>
      <c r="AQ376" s="85">
        <v>36.831000000000003</v>
      </c>
      <c r="AR376" s="85">
        <f t="shared" si="95"/>
        <v>0</v>
      </c>
      <c r="AS376" s="86">
        <f t="shared" si="97"/>
        <v>1179</v>
      </c>
      <c r="AT376" s="170">
        <f t="shared" si="98"/>
        <v>0</v>
      </c>
      <c r="AU376" s="86">
        <v>1179</v>
      </c>
      <c r="AV376" s="170">
        <f t="shared" si="96"/>
        <v>0</v>
      </c>
    </row>
    <row r="377" spans="1:48" s="73" customFormat="1" ht="45" x14ac:dyDescent="0.2">
      <c r="A377" s="10" t="s">
        <v>35</v>
      </c>
      <c r="B377" s="14" t="s">
        <v>780</v>
      </c>
      <c r="C377" s="14" t="s">
        <v>592</v>
      </c>
      <c r="D377" s="14" t="s">
        <v>10586</v>
      </c>
      <c r="E377" s="78">
        <v>90000340</v>
      </c>
      <c r="F377" s="79" t="s">
        <v>10587</v>
      </c>
      <c r="G377" s="10" t="s">
        <v>40</v>
      </c>
      <c r="H377" s="16">
        <v>100000062</v>
      </c>
      <c r="I377" s="31"/>
      <c r="J377" s="13"/>
      <c r="K377" s="79" t="s">
        <v>810</v>
      </c>
      <c r="L377" s="12" t="s">
        <v>35</v>
      </c>
      <c r="M377" s="10" t="s">
        <v>335</v>
      </c>
      <c r="N377" s="10">
        <v>81106</v>
      </c>
      <c r="O377" s="79" t="s">
        <v>336</v>
      </c>
      <c r="P377" s="10" t="s">
        <v>811</v>
      </c>
      <c r="Q377" s="47">
        <v>528595</v>
      </c>
      <c r="R377" s="47" t="s">
        <v>45</v>
      </c>
      <c r="S377" s="120">
        <v>5057</v>
      </c>
      <c r="T377" s="85">
        <v>107.03</v>
      </c>
      <c r="U377" s="86">
        <v>9</v>
      </c>
      <c r="V377" s="123">
        <v>46.825625000000002</v>
      </c>
      <c r="W377" s="85">
        <f>+ROUND(U377*V377*8,0)</f>
        <v>3371</v>
      </c>
      <c r="X377" s="86">
        <v>0</v>
      </c>
      <c r="Y377" s="85">
        <v>16.054500000000001</v>
      </c>
      <c r="Z377" s="86">
        <f>ROUND(X377*Y377*8,0)</f>
        <v>0</v>
      </c>
      <c r="AA377" s="86">
        <f t="shared" si="87"/>
        <v>3371</v>
      </c>
      <c r="AB377" s="85">
        <v>122.77</v>
      </c>
      <c r="AC377" s="85">
        <v>15</v>
      </c>
      <c r="AD377" s="124">
        <f t="shared" si="103"/>
        <v>73.661999999999992</v>
      </c>
      <c r="AE377" s="86">
        <f t="shared" si="89"/>
        <v>4420</v>
      </c>
      <c r="AF377" s="85">
        <v>0</v>
      </c>
      <c r="AG377" s="85">
        <v>36.831000000000003</v>
      </c>
      <c r="AH377" s="85">
        <f t="shared" si="90"/>
        <v>0</v>
      </c>
      <c r="AI377" s="86">
        <f t="shared" si="91"/>
        <v>7791</v>
      </c>
      <c r="AJ377" s="86">
        <f t="shared" si="92"/>
        <v>2734</v>
      </c>
      <c r="AK377" s="122"/>
      <c r="AL377" s="85">
        <v>122.77</v>
      </c>
      <c r="AM377" s="85">
        <v>15</v>
      </c>
      <c r="AN377" s="124">
        <f t="shared" si="104"/>
        <v>73.661999999999992</v>
      </c>
      <c r="AO377" s="86">
        <f t="shared" si="94"/>
        <v>4420</v>
      </c>
      <c r="AP377" s="85">
        <v>0</v>
      </c>
      <c r="AQ377" s="85">
        <v>36.831000000000003</v>
      </c>
      <c r="AR377" s="85">
        <f t="shared" si="95"/>
        <v>0</v>
      </c>
      <c r="AS377" s="86">
        <f t="shared" si="97"/>
        <v>7791</v>
      </c>
      <c r="AT377" s="170">
        <f t="shared" si="98"/>
        <v>0</v>
      </c>
      <c r="AU377" s="86">
        <v>7791</v>
      </c>
      <c r="AV377" s="170">
        <f t="shared" si="96"/>
        <v>0</v>
      </c>
    </row>
    <row r="378" spans="1:48" s="73" customFormat="1" ht="30" x14ac:dyDescent="0.2">
      <c r="A378" s="10" t="s">
        <v>547</v>
      </c>
      <c r="B378" s="14" t="s">
        <v>780</v>
      </c>
      <c r="C378" s="14" t="s">
        <v>781</v>
      </c>
      <c r="D378" s="14" t="s">
        <v>1863</v>
      </c>
      <c r="E378" s="31">
        <v>54130531</v>
      </c>
      <c r="F378" s="79" t="s">
        <v>10393</v>
      </c>
      <c r="G378" s="15" t="s">
        <v>814</v>
      </c>
      <c r="H378" s="16">
        <v>100019503</v>
      </c>
      <c r="I378" s="31">
        <v>710281595</v>
      </c>
      <c r="J378" s="13">
        <v>35630060</v>
      </c>
      <c r="K378" s="10" t="s">
        <v>5223</v>
      </c>
      <c r="L378" s="12" t="s">
        <v>547</v>
      </c>
      <c r="M378" s="15" t="s">
        <v>549</v>
      </c>
      <c r="N378" s="49">
        <v>91708</v>
      </c>
      <c r="O378" s="15" t="s">
        <v>549</v>
      </c>
      <c r="P378" s="15" t="s">
        <v>10515</v>
      </c>
      <c r="Q378" s="48">
        <v>506745</v>
      </c>
      <c r="R378" s="11" t="s">
        <v>86</v>
      </c>
      <c r="S378" s="120">
        <v>3371</v>
      </c>
      <c r="T378" s="85">
        <v>107.03</v>
      </c>
      <c r="U378" s="86">
        <v>6</v>
      </c>
      <c r="V378" s="123">
        <v>46.825625000000002</v>
      </c>
      <c r="W378" s="85">
        <f>+ROUND(U378*V378*8,0)</f>
        <v>2248</v>
      </c>
      <c r="X378" s="86">
        <v>0</v>
      </c>
      <c r="Y378" s="85">
        <v>16.054500000000001</v>
      </c>
      <c r="Z378" s="86">
        <f>ROUND(X378*Y378*8,0)</f>
        <v>0</v>
      </c>
      <c r="AA378" s="86">
        <f t="shared" si="87"/>
        <v>2248</v>
      </c>
      <c r="AB378" s="85">
        <v>122.77</v>
      </c>
      <c r="AC378" s="85">
        <v>13</v>
      </c>
      <c r="AD378" s="124">
        <f t="shared" si="103"/>
        <v>73.661999999999992</v>
      </c>
      <c r="AE378" s="86">
        <f t="shared" si="89"/>
        <v>3830</v>
      </c>
      <c r="AF378" s="85">
        <v>0</v>
      </c>
      <c r="AG378" s="85">
        <v>36.831000000000003</v>
      </c>
      <c r="AH378" s="85">
        <f t="shared" si="90"/>
        <v>0</v>
      </c>
      <c r="AI378" s="86">
        <f t="shared" si="91"/>
        <v>6078</v>
      </c>
      <c r="AJ378" s="86">
        <f t="shared" si="92"/>
        <v>2707</v>
      </c>
      <c r="AK378" s="122"/>
      <c r="AL378" s="85">
        <v>122.77</v>
      </c>
      <c r="AM378" s="85">
        <v>13</v>
      </c>
      <c r="AN378" s="124">
        <f t="shared" si="104"/>
        <v>73.661999999999992</v>
      </c>
      <c r="AO378" s="86">
        <f t="shared" si="94"/>
        <v>3830</v>
      </c>
      <c r="AP378" s="85">
        <v>0</v>
      </c>
      <c r="AQ378" s="85">
        <v>36.831000000000003</v>
      </c>
      <c r="AR378" s="85">
        <f t="shared" si="95"/>
        <v>0</v>
      </c>
      <c r="AS378" s="86">
        <f t="shared" si="97"/>
        <v>6078</v>
      </c>
      <c r="AT378" s="170">
        <f t="shared" si="98"/>
        <v>0</v>
      </c>
      <c r="AU378" s="86">
        <v>6078</v>
      </c>
      <c r="AV378" s="170">
        <f t="shared" si="96"/>
        <v>0</v>
      </c>
    </row>
    <row r="379" spans="1:48" s="73" customFormat="1" ht="30" x14ac:dyDescent="0.25">
      <c r="A379" s="10" t="s">
        <v>547</v>
      </c>
      <c r="B379" s="14" t="s">
        <v>780</v>
      </c>
      <c r="C379" s="14" t="s">
        <v>781</v>
      </c>
      <c r="D379" s="14" t="s">
        <v>1863</v>
      </c>
      <c r="E379" s="31">
        <v>54130531</v>
      </c>
      <c r="F379" s="79" t="s">
        <v>10393</v>
      </c>
      <c r="G379" s="15" t="s">
        <v>814</v>
      </c>
      <c r="H379" s="126">
        <v>100017395</v>
      </c>
      <c r="I379" s="127">
        <v>17050171</v>
      </c>
      <c r="J379" s="127">
        <v>17050171</v>
      </c>
      <c r="K379" s="126" t="s">
        <v>796</v>
      </c>
      <c r="L379" s="12" t="s">
        <v>547</v>
      </c>
      <c r="M379" s="15" t="s">
        <v>817</v>
      </c>
      <c r="N379" s="49" t="s">
        <v>11910</v>
      </c>
      <c r="O379" s="15" t="s">
        <v>817</v>
      </c>
      <c r="P379" s="15" t="s">
        <v>16831</v>
      </c>
      <c r="Q379" s="48"/>
      <c r="R379" s="11"/>
      <c r="S379" s="120">
        <v>0</v>
      </c>
      <c r="T379" s="85"/>
      <c r="U379" s="86"/>
      <c r="V379" s="123"/>
      <c r="W379" s="85"/>
      <c r="X379" s="86"/>
      <c r="Y379" s="85"/>
      <c r="Z379" s="86"/>
      <c r="AA379" s="86">
        <f t="shared" si="87"/>
        <v>0</v>
      </c>
      <c r="AB379" s="85">
        <v>122.77</v>
      </c>
      <c r="AC379" s="85">
        <v>7</v>
      </c>
      <c r="AD379" s="124">
        <f t="shared" si="103"/>
        <v>73.661999999999992</v>
      </c>
      <c r="AE379" s="86">
        <f t="shared" si="89"/>
        <v>2063</v>
      </c>
      <c r="AF379" s="85">
        <v>0</v>
      </c>
      <c r="AG379" s="85">
        <v>36.831000000000003</v>
      </c>
      <c r="AH379" s="85">
        <f t="shared" si="90"/>
        <v>0</v>
      </c>
      <c r="AI379" s="86">
        <f t="shared" si="91"/>
        <v>2063</v>
      </c>
      <c r="AJ379" s="86">
        <f t="shared" si="92"/>
        <v>2063</v>
      </c>
      <c r="AK379" s="122"/>
      <c r="AL379" s="85">
        <v>122.77</v>
      </c>
      <c r="AM379" s="85">
        <v>7</v>
      </c>
      <c r="AN379" s="124">
        <f t="shared" si="104"/>
        <v>73.661999999999992</v>
      </c>
      <c r="AO379" s="86">
        <f t="shared" si="94"/>
        <v>2063</v>
      </c>
      <c r="AP379" s="85">
        <v>0</v>
      </c>
      <c r="AQ379" s="85">
        <v>36.831000000000003</v>
      </c>
      <c r="AR379" s="85">
        <f t="shared" si="95"/>
        <v>0</v>
      </c>
      <c r="AS379" s="86">
        <f t="shared" si="97"/>
        <v>2063</v>
      </c>
      <c r="AT379" s="170">
        <f t="shared" si="98"/>
        <v>0</v>
      </c>
      <c r="AU379" s="86">
        <v>2063</v>
      </c>
      <c r="AV379" s="170">
        <f t="shared" si="96"/>
        <v>0</v>
      </c>
    </row>
    <row r="380" spans="1:48" s="73" customFormat="1" ht="30" x14ac:dyDescent="0.2">
      <c r="A380" s="10" t="s">
        <v>547</v>
      </c>
      <c r="B380" s="14" t="s">
        <v>780</v>
      </c>
      <c r="C380" s="14" t="s">
        <v>781</v>
      </c>
      <c r="D380" s="14" t="s">
        <v>1863</v>
      </c>
      <c r="E380" s="31">
        <v>54130531</v>
      </c>
      <c r="F380" s="79" t="s">
        <v>10393</v>
      </c>
      <c r="G380" s="15" t="s">
        <v>814</v>
      </c>
      <c r="H380" s="16">
        <v>100002568</v>
      </c>
      <c r="I380" s="31">
        <v>710160259</v>
      </c>
      <c r="J380" s="13">
        <v>181935</v>
      </c>
      <c r="K380" s="15" t="s">
        <v>796</v>
      </c>
      <c r="L380" s="12" t="s">
        <v>547</v>
      </c>
      <c r="M380" s="15" t="s">
        <v>1185</v>
      </c>
      <c r="N380" s="15" t="s">
        <v>1866</v>
      </c>
      <c r="O380" s="15" t="s">
        <v>1185</v>
      </c>
      <c r="P380" s="15" t="s">
        <v>1867</v>
      </c>
      <c r="Q380" s="48">
        <v>504203</v>
      </c>
      <c r="R380" s="11" t="s">
        <v>86</v>
      </c>
      <c r="S380" s="120">
        <v>6181</v>
      </c>
      <c r="T380" s="85">
        <v>107.03</v>
      </c>
      <c r="U380" s="86">
        <v>11</v>
      </c>
      <c r="V380" s="123">
        <v>46.825625000000002</v>
      </c>
      <c r="W380" s="85">
        <f t="shared" ref="W380:W443" si="105">+ROUND(U380*V380*8,0)</f>
        <v>4121</v>
      </c>
      <c r="X380" s="86">
        <v>0</v>
      </c>
      <c r="Y380" s="85">
        <v>16.054500000000001</v>
      </c>
      <c r="Z380" s="86">
        <f t="shared" ref="Z380:Z443" si="106">ROUND(X380*Y380*8,0)</f>
        <v>0</v>
      </c>
      <c r="AA380" s="86">
        <f t="shared" si="87"/>
        <v>4121</v>
      </c>
      <c r="AB380" s="85">
        <v>122.77</v>
      </c>
      <c r="AC380" s="85">
        <v>7</v>
      </c>
      <c r="AD380" s="124">
        <f t="shared" si="103"/>
        <v>73.661999999999992</v>
      </c>
      <c r="AE380" s="86">
        <f t="shared" si="89"/>
        <v>2063</v>
      </c>
      <c r="AF380" s="85">
        <v>0</v>
      </c>
      <c r="AG380" s="85">
        <v>36.831000000000003</v>
      </c>
      <c r="AH380" s="85">
        <f t="shared" si="90"/>
        <v>0</v>
      </c>
      <c r="AI380" s="86">
        <f t="shared" si="91"/>
        <v>6184</v>
      </c>
      <c r="AJ380" s="86">
        <f t="shared" si="92"/>
        <v>3</v>
      </c>
      <c r="AK380" s="122"/>
      <c r="AL380" s="85">
        <v>122.77</v>
      </c>
      <c r="AM380" s="85">
        <v>7</v>
      </c>
      <c r="AN380" s="124">
        <f t="shared" si="104"/>
        <v>73.661999999999992</v>
      </c>
      <c r="AO380" s="86">
        <f t="shared" si="94"/>
        <v>2063</v>
      </c>
      <c r="AP380" s="85">
        <v>0</v>
      </c>
      <c r="AQ380" s="85">
        <v>36.831000000000003</v>
      </c>
      <c r="AR380" s="85">
        <f t="shared" si="95"/>
        <v>0</v>
      </c>
      <c r="AS380" s="86">
        <f t="shared" si="97"/>
        <v>6184</v>
      </c>
      <c r="AT380" s="170">
        <f t="shared" si="98"/>
        <v>0</v>
      </c>
      <c r="AU380" s="86">
        <v>6184</v>
      </c>
      <c r="AV380" s="170">
        <f t="shared" si="96"/>
        <v>0</v>
      </c>
    </row>
    <row r="381" spans="1:48" s="73" customFormat="1" ht="30" x14ac:dyDescent="0.2">
      <c r="A381" s="10" t="s">
        <v>547</v>
      </c>
      <c r="B381" s="14" t="s">
        <v>780</v>
      </c>
      <c r="C381" s="14" t="s">
        <v>781</v>
      </c>
      <c r="D381" s="14" t="s">
        <v>1863</v>
      </c>
      <c r="E381" s="31">
        <v>54130531</v>
      </c>
      <c r="F381" s="79" t="s">
        <v>10393</v>
      </c>
      <c r="G381" s="15" t="s">
        <v>814</v>
      </c>
      <c r="H381" s="16">
        <v>100002929</v>
      </c>
      <c r="I381" s="31">
        <v>710216653</v>
      </c>
      <c r="J381" s="13">
        <v>35629860</v>
      </c>
      <c r="K381" s="15" t="s">
        <v>796</v>
      </c>
      <c r="L381" s="12" t="s">
        <v>547</v>
      </c>
      <c r="M381" s="15" t="s">
        <v>549</v>
      </c>
      <c r="N381" s="15" t="s">
        <v>1868</v>
      </c>
      <c r="O381" s="15" t="s">
        <v>549</v>
      </c>
      <c r="P381" s="15" t="s">
        <v>1869</v>
      </c>
      <c r="Q381" s="48">
        <v>506745</v>
      </c>
      <c r="R381" s="11" t="s">
        <v>86</v>
      </c>
      <c r="S381" s="120">
        <v>3371</v>
      </c>
      <c r="T381" s="85">
        <v>107.03</v>
      </c>
      <c r="U381" s="86">
        <v>6</v>
      </c>
      <c r="V381" s="123">
        <v>46.825625000000002</v>
      </c>
      <c r="W381" s="85">
        <f t="shared" si="105"/>
        <v>2248</v>
      </c>
      <c r="X381" s="86">
        <v>0</v>
      </c>
      <c r="Y381" s="85">
        <v>16.054500000000001</v>
      </c>
      <c r="Z381" s="86">
        <f t="shared" si="106"/>
        <v>0</v>
      </c>
      <c r="AA381" s="86">
        <f t="shared" si="87"/>
        <v>2248</v>
      </c>
      <c r="AB381" s="85">
        <v>122.77</v>
      </c>
      <c r="AC381" s="85">
        <v>11</v>
      </c>
      <c r="AD381" s="124">
        <f t="shared" si="103"/>
        <v>73.661999999999992</v>
      </c>
      <c r="AE381" s="86">
        <f t="shared" si="89"/>
        <v>3241</v>
      </c>
      <c r="AF381" s="85">
        <v>0</v>
      </c>
      <c r="AG381" s="85">
        <v>36.831000000000003</v>
      </c>
      <c r="AH381" s="85">
        <f t="shared" si="90"/>
        <v>0</v>
      </c>
      <c r="AI381" s="86">
        <f t="shared" si="91"/>
        <v>5489</v>
      </c>
      <c r="AJ381" s="86">
        <f t="shared" si="92"/>
        <v>2118</v>
      </c>
      <c r="AK381" s="122"/>
      <c r="AL381" s="85">
        <v>122.77</v>
      </c>
      <c r="AM381" s="85">
        <v>11</v>
      </c>
      <c r="AN381" s="124">
        <f t="shared" si="104"/>
        <v>73.661999999999992</v>
      </c>
      <c r="AO381" s="86">
        <f t="shared" si="94"/>
        <v>3241</v>
      </c>
      <c r="AP381" s="85">
        <v>0</v>
      </c>
      <c r="AQ381" s="85">
        <v>36.831000000000003</v>
      </c>
      <c r="AR381" s="85">
        <f t="shared" si="95"/>
        <v>0</v>
      </c>
      <c r="AS381" s="86">
        <f t="shared" si="97"/>
        <v>5489</v>
      </c>
      <c r="AT381" s="170">
        <f t="shared" si="98"/>
        <v>0</v>
      </c>
      <c r="AU381" s="86">
        <v>5489</v>
      </c>
      <c r="AV381" s="170">
        <f t="shared" si="96"/>
        <v>0</v>
      </c>
    </row>
    <row r="382" spans="1:48" s="73" customFormat="1" ht="30" x14ac:dyDescent="0.2">
      <c r="A382" s="10" t="s">
        <v>547</v>
      </c>
      <c r="B382" s="14" t="s">
        <v>780</v>
      </c>
      <c r="C382" s="14" t="s">
        <v>781</v>
      </c>
      <c r="D382" s="14" t="s">
        <v>1863</v>
      </c>
      <c r="E382" s="31">
        <v>54130531</v>
      </c>
      <c r="F382" s="79" t="s">
        <v>10393</v>
      </c>
      <c r="G382" s="15" t="s">
        <v>814</v>
      </c>
      <c r="H382" s="16">
        <v>100003267</v>
      </c>
      <c r="I382" s="31">
        <v>710254008</v>
      </c>
      <c r="J382" s="13">
        <v>42399653</v>
      </c>
      <c r="K382" s="15" t="s">
        <v>796</v>
      </c>
      <c r="L382" s="12" t="s">
        <v>547</v>
      </c>
      <c r="M382" s="15" t="s">
        <v>1570</v>
      </c>
      <c r="N382" s="15" t="s">
        <v>1870</v>
      </c>
      <c r="O382" s="15" t="s">
        <v>1648</v>
      </c>
      <c r="P382" s="15" t="s">
        <v>1871</v>
      </c>
      <c r="Q382" s="48">
        <v>507750</v>
      </c>
      <c r="R382" s="11" t="s">
        <v>86</v>
      </c>
      <c r="S382" s="120">
        <v>2248</v>
      </c>
      <c r="T382" s="85">
        <v>107.03</v>
      </c>
      <c r="U382" s="86">
        <v>4</v>
      </c>
      <c r="V382" s="123">
        <v>46.825625000000002</v>
      </c>
      <c r="W382" s="85">
        <f t="shared" si="105"/>
        <v>1498</v>
      </c>
      <c r="X382" s="86">
        <v>0</v>
      </c>
      <c r="Y382" s="85">
        <v>16.054500000000001</v>
      </c>
      <c r="Z382" s="86">
        <f t="shared" si="106"/>
        <v>0</v>
      </c>
      <c r="AA382" s="86">
        <f t="shared" si="87"/>
        <v>1498</v>
      </c>
      <c r="AB382" s="85">
        <v>122.77</v>
      </c>
      <c r="AC382" s="85">
        <v>3</v>
      </c>
      <c r="AD382" s="124">
        <f t="shared" si="103"/>
        <v>73.661999999999992</v>
      </c>
      <c r="AE382" s="86">
        <f t="shared" si="89"/>
        <v>884</v>
      </c>
      <c r="AF382" s="85">
        <v>0</v>
      </c>
      <c r="AG382" s="85">
        <v>36.831000000000003</v>
      </c>
      <c r="AH382" s="85">
        <f t="shared" si="90"/>
        <v>0</v>
      </c>
      <c r="AI382" s="86">
        <f t="shared" si="91"/>
        <v>2382</v>
      </c>
      <c r="AJ382" s="86">
        <f t="shared" si="92"/>
        <v>134</v>
      </c>
      <c r="AK382" s="122"/>
      <c r="AL382" s="85">
        <v>122.77</v>
      </c>
      <c r="AM382" s="85">
        <v>3</v>
      </c>
      <c r="AN382" s="124">
        <f t="shared" si="104"/>
        <v>73.661999999999992</v>
      </c>
      <c r="AO382" s="86">
        <f t="shared" si="94"/>
        <v>884</v>
      </c>
      <c r="AP382" s="85">
        <v>0</v>
      </c>
      <c r="AQ382" s="85">
        <v>36.831000000000003</v>
      </c>
      <c r="AR382" s="85">
        <f t="shared" si="95"/>
        <v>0</v>
      </c>
      <c r="AS382" s="86">
        <f t="shared" si="97"/>
        <v>2382</v>
      </c>
      <c r="AT382" s="170">
        <f t="shared" si="98"/>
        <v>0</v>
      </c>
      <c r="AU382" s="86">
        <v>2382</v>
      </c>
      <c r="AV382" s="170">
        <f t="shared" si="96"/>
        <v>0</v>
      </c>
    </row>
    <row r="383" spans="1:48" s="73" customFormat="1" ht="30" x14ac:dyDescent="0.2">
      <c r="A383" s="10" t="s">
        <v>547</v>
      </c>
      <c r="B383" s="14" t="s">
        <v>780</v>
      </c>
      <c r="C383" s="14" t="s">
        <v>781</v>
      </c>
      <c r="D383" s="14" t="s">
        <v>1863</v>
      </c>
      <c r="E383" s="31">
        <v>54130531</v>
      </c>
      <c r="F383" s="79" t="s">
        <v>10393</v>
      </c>
      <c r="G383" s="15" t="s">
        <v>814</v>
      </c>
      <c r="H383" s="16">
        <v>100017398</v>
      </c>
      <c r="I383" s="62">
        <v>158461</v>
      </c>
      <c r="J383" s="13">
        <v>158461</v>
      </c>
      <c r="K383" s="15" t="s">
        <v>796</v>
      </c>
      <c r="L383" s="12" t="s">
        <v>547</v>
      </c>
      <c r="M383" s="15" t="s">
        <v>1480</v>
      </c>
      <c r="N383" s="15" t="s">
        <v>1864</v>
      </c>
      <c r="O383" s="15" t="s">
        <v>1480</v>
      </c>
      <c r="P383" s="15" t="s">
        <v>1865</v>
      </c>
      <c r="Q383" s="48">
        <v>507032</v>
      </c>
      <c r="R383" s="11" t="s">
        <v>86</v>
      </c>
      <c r="S383" s="120">
        <v>4495</v>
      </c>
      <c r="T383" s="85">
        <v>107.03</v>
      </c>
      <c r="U383" s="86">
        <v>8</v>
      </c>
      <c r="V383" s="123">
        <v>46.825625000000002</v>
      </c>
      <c r="W383" s="85">
        <f t="shared" si="105"/>
        <v>2997</v>
      </c>
      <c r="X383" s="86">
        <v>0</v>
      </c>
      <c r="Y383" s="85">
        <v>16.054500000000001</v>
      </c>
      <c r="Z383" s="86">
        <f t="shared" si="106"/>
        <v>0</v>
      </c>
      <c r="AA383" s="86">
        <f t="shared" si="87"/>
        <v>2997</v>
      </c>
      <c r="AB383" s="85">
        <v>122.77</v>
      </c>
      <c r="AC383" s="85">
        <v>6</v>
      </c>
      <c r="AD383" s="124">
        <f t="shared" si="103"/>
        <v>73.661999999999992</v>
      </c>
      <c r="AE383" s="86">
        <f t="shared" si="89"/>
        <v>1768</v>
      </c>
      <c r="AF383" s="85">
        <v>0</v>
      </c>
      <c r="AG383" s="85">
        <v>36.831000000000003</v>
      </c>
      <c r="AH383" s="85">
        <f t="shared" si="90"/>
        <v>0</v>
      </c>
      <c r="AI383" s="86">
        <f t="shared" si="91"/>
        <v>4765</v>
      </c>
      <c r="AJ383" s="86">
        <f t="shared" si="92"/>
        <v>270</v>
      </c>
      <c r="AK383" s="122"/>
      <c r="AL383" s="85">
        <v>122.77</v>
      </c>
      <c r="AM383" s="85">
        <v>6</v>
      </c>
      <c r="AN383" s="124">
        <f t="shared" si="104"/>
        <v>73.661999999999992</v>
      </c>
      <c r="AO383" s="86">
        <f t="shared" si="94"/>
        <v>1768</v>
      </c>
      <c r="AP383" s="85">
        <v>0</v>
      </c>
      <c r="AQ383" s="85">
        <v>36.831000000000003</v>
      </c>
      <c r="AR383" s="85">
        <f t="shared" si="95"/>
        <v>0</v>
      </c>
      <c r="AS383" s="86">
        <f t="shared" si="97"/>
        <v>4765</v>
      </c>
      <c r="AT383" s="170">
        <f t="shared" si="98"/>
        <v>0</v>
      </c>
      <c r="AU383" s="86">
        <v>4765</v>
      </c>
      <c r="AV383" s="170">
        <f t="shared" si="96"/>
        <v>0</v>
      </c>
    </row>
    <row r="384" spans="1:48" s="73" customFormat="1" ht="30" x14ac:dyDescent="0.2">
      <c r="A384" s="10" t="s">
        <v>547</v>
      </c>
      <c r="B384" s="14" t="s">
        <v>780</v>
      </c>
      <c r="C384" s="14" t="s">
        <v>781</v>
      </c>
      <c r="D384" s="10" t="s">
        <v>1863</v>
      </c>
      <c r="E384" s="31">
        <v>54130531</v>
      </c>
      <c r="F384" s="79" t="s">
        <v>10393</v>
      </c>
      <c r="G384" s="10" t="s">
        <v>814</v>
      </c>
      <c r="H384" s="16">
        <v>100017401</v>
      </c>
      <c r="I384" s="31">
        <v>35629959</v>
      </c>
      <c r="J384" s="31">
        <v>35629959</v>
      </c>
      <c r="K384" s="10" t="s">
        <v>796</v>
      </c>
      <c r="L384" s="12" t="s">
        <v>547</v>
      </c>
      <c r="M384" s="10" t="s">
        <v>1570</v>
      </c>
      <c r="N384" s="10">
        <v>92101</v>
      </c>
      <c r="O384" s="10" t="s">
        <v>1570</v>
      </c>
      <c r="P384" s="10" t="s">
        <v>1573</v>
      </c>
      <c r="Q384" s="48"/>
      <c r="R384" s="11"/>
      <c r="S384" s="120">
        <v>3933</v>
      </c>
      <c r="T384" s="85">
        <v>107.03</v>
      </c>
      <c r="U384" s="86">
        <v>7</v>
      </c>
      <c r="V384" s="123">
        <v>46.825625000000002</v>
      </c>
      <c r="W384" s="85">
        <f t="shared" si="105"/>
        <v>2622</v>
      </c>
      <c r="X384" s="86">
        <v>0</v>
      </c>
      <c r="Y384" s="85">
        <v>16.054500000000001</v>
      </c>
      <c r="Z384" s="86">
        <f t="shared" si="106"/>
        <v>0</v>
      </c>
      <c r="AA384" s="86">
        <f t="shared" si="87"/>
        <v>2622</v>
      </c>
      <c r="AB384" s="85">
        <v>122.77</v>
      </c>
      <c r="AC384" s="85">
        <v>9</v>
      </c>
      <c r="AD384" s="124">
        <f t="shared" si="103"/>
        <v>73.661999999999992</v>
      </c>
      <c r="AE384" s="86">
        <f t="shared" si="89"/>
        <v>2652</v>
      </c>
      <c r="AF384" s="85">
        <v>0</v>
      </c>
      <c r="AG384" s="85">
        <v>36.831000000000003</v>
      </c>
      <c r="AH384" s="85">
        <f t="shared" si="90"/>
        <v>0</v>
      </c>
      <c r="AI384" s="86">
        <f t="shared" si="91"/>
        <v>5274</v>
      </c>
      <c r="AJ384" s="86">
        <f t="shared" si="92"/>
        <v>1341</v>
      </c>
      <c r="AK384" s="122"/>
      <c r="AL384" s="85">
        <v>122.77</v>
      </c>
      <c r="AM384" s="85">
        <v>9</v>
      </c>
      <c r="AN384" s="124">
        <f t="shared" si="104"/>
        <v>73.661999999999992</v>
      </c>
      <c r="AO384" s="86">
        <f t="shared" si="94"/>
        <v>2652</v>
      </c>
      <c r="AP384" s="85">
        <v>0</v>
      </c>
      <c r="AQ384" s="85">
        <v>36.831000000000003</v>
      </c>
      <c r="AR384" s="85">
        <f t="shared" si="95"/>
        <v>0</v>
      </c>
      <c r="AS384" s="86">
        <f t="shared" si="97"/>
        <v>5274</v>
      </c>
      <c r="AT384" s="170">
        <f t="shared" si="98"/>
        <v>0</v>
      </c>
      <c r="AU384" s="86">
        <v>5274</v>
      </c>
      <c r="AV384" s="170">
        <f t="shared" si="96"/>
        <v>0</v>
      </c>
    </row>
    <row r="385" spans="1:48" s="73" customFormat="1" x14ac:dyDescent="0.2">
      <c r="A385" s="10" t="s">
        <v>547</v>
      </c>
      <c r="B385" s="14" t="s">
        <v>36</v>
      </c>
      <c r="C385" s="14" t="s">
        <v>37</v>
      </c>
      <c r="D385" s="14" t="s">
        <v>1568</v>
      </c>
      <c r="E385" s="58">
        <v>612031</v>
      </c>
      <c r="F385" s="15" t="s">
        <v>1569</v>
      </c>
      <c r="G385" s="15" t="s">
        <v>814</v>
      </c>
      <c r="H385" s="16">
        <v>100002371</v>
      </c>
      <c r="I385" s="62">
        <v>37988549</v>
      </c>
      <c r="J385" s="13">
        <v>37988549</v>
      </c>
      <c r="K385" s="15" t="s">
        <v>48</v>
      </c>
      <c r="L385" s="12" t="s">
        <v>547</v>
      </c>
      <c r="M385" s="15" t="s">
        <v>1411</v>
      </c>
      <c r="N385" s="49">
        <v>92101</v>
      </c>
      <c r="O385" s="15" t="s">
        <v>1570</v>
      </c>
      <c r="P385" s="15" t="s">
        <v>1574</v>
      </c>
      <c r="Q385" s="48">
        <v>507440</v>
      </c>
      <c r="R385" s="11" t="s">
        <v>86</v>
      </c>
      <c r="S385" s="120">
        <v>19667</v>
      </c>
      <c r="T385" s="85">
        <v>107.03</v>
      </c>
      <c r="U385" s="86">
        <v>35</v>
      </c>
      <c r="V385" s="123">
        <v>46.825625000000002</v>
      </c>
      <c r="W385" s="85">
        <f t="shared" si="105"/>
        <v>13111</v>
      </c>
      <c r="X385" s="86">
        <v>0</v>
      </c>
      <c r="Y385" s="85">
        <v>16.054500000000001</v>
      </c>
      <c r="Z385" s="86">
        <f t="shared" si="106"/>
        <v>0</v>
      </c>
      <c r="AA385" s="86">
        <f t="shared" si="87"/>
        <v>13111</v>
      </c>
      <c r="AB385" s="85">
        <v>122.77</v>
      </c>
      <c r="AC385" s="85">
        <v>48</v>
      </c>
      <c r="AD385" s="124">
        <f t="shared" si="103"/>
        <v>73.661999999999992</v>
      </c>
      <c r="AE385" s="86">
        <f t="shared" si="89"/>
        <v>14143</v>
      </c>
      <c r="AF385" s="85">
        <v>0</v>
      </c>
      <c r="AG385" s="85">
        <v>36.831000000000003</v>
      </c>
      <c r="AH385" s="85">
        <f t="shared" si="90"/>
        <v>0</v>
      </c>
      <c r="AI385" s="86">
        <f t="shared" si="91"/>
        <v>27254</v>
      </c>
      <c r="AJ385" s="86">
        <f t="shared" si="92"/>
        <v>7587</v>
      </c>
      <c r="AK385" s="122"/>
      <c r="AL385" s="85">
        <v>122.77</v>
      </c>
      <c r="AM385" s="85">
        <v>48</v>
      </c>
      <c r="AN385" s="124">
        <f t="shared" si="104"/>
        <v>73.661999999999992</v>
      </c>
      <c r="AO385" s="86">
        <f t="shared" si="94"/>
        <v>14143</v>
      </c>
      <c r="AP385" s="85">
        <v>0</v>
      </c>
      <c r="AQ385" s="85">
        <v>36.831000000000003</v>
      </c>
      <c r="AR385" s="85">
        <f t="shared" si="95"/>
        <v>0</v>
      </c>
      <c r="AS385" s="86">
        <f t="shared" si="97"/>
        <v>27254</v>
      </c>
      <c r="AT385" s="170">
        <f t="shared" si="98"/>
        <v>0</v>
      </c>
      <c r="AU385" s="86">
        <v>27254</v>
      </c>
      <c r="AV385" s="170">
        <f t="shared" si="96"/>
        <v>0</v>
      </c>
    </row>
    <row r="386" spans="1:48" s="73" customFormat="1" ht="45" x14ac:dyDescent="0.2">
      <c r="A386" s="10" t="s">
        <v>547</v>
      </c>
      <c r="B386" s="14" t="s">
        <v>36</v>
      </c>
      <c r="C386" s="14" t="s">
        <v>37</v>
      </c>
      <c r="D386" s="14" t="s">
        <v>1478</v>
      </c>
      <c r="E386" s="58">
        <v>312509</v>
      </c>
      <c r="F386" s="15" t="s">
        <v>1479</v>
      </c>
      <c r="G386" s="15" t="s">
        <v>814</v>
      </c>
      <c r="H386" s="16">
        <v>100018484</v>
      </c>
      <c r="I386" s="62">
        <v>710270569</v>
      </c>
      <c r="J386" s="13">
        <v>51786222</v>
      </c>
      <c r="K386" s="15" t="s">
        <v>92</v>
      </c>
      <c r="L386" s="12" t="s">
        <v>547</v>
      </c>
      <c r="M386" s="15" t="s">
        <v>1480</v>
      </c>
      <c r="N386" s="49">
        <v>92001</v>
      </c>
      <c r="O386" s="15" t="s">
        <v>1480</v>
      </c>
      <c r="P386" s="15" t="s">
        <v>1484</v>
      </c>
      <c r="Q386" s="48">
        <v>507032</v>
      </c>
      <c r="R386" s="11" t="s">
        <v>45</v>
      </c>
      <c r="S386" s="120">
        <v>6743</v>
      </c>
      <c r="T386" s="85">
        <v>107.03</v>
      </c>
      <c r="U386" s="86">
        <v>12</v>
      </c>
      <c r="V386" s="123">
        <v>46.825625000000002</v>
      </c>
      <c r="W386" s="85">
        <f t="shared" si="105"/>
        <v>4495</v>
      </c>
      <c r="X386" s="86">
        <v>0</v>
      </c>
      <c r="Y386" s="85">
        <v>16.054500000000001</v>
      </c>
      <c r="Z386" s="86">
        <f t="shared" si="106"/>
        <v>0</v>
      </c>
      <c r="AA386" s="86">
        <f t="shared" si="87"/>
        <v>4495</v>
      </c>
      <c r="AB386" s="85">
        <v>122.77</v>
      </c>
      <c r="AC386" s="85">
        <v>12</v>
      </c>
      <c r="AD386" s="124">
        <f t="shared" si="103"/>
        <v>73.661999999999992</v>
      </c>
      <c r="AE386" s="86">
        <f t="shared" si="89"/>
        <v>3536</v>
      </c>
      <c r="AF386" s="85">
        <v>0</v>
      </c>
      <c r="AG386" s="85">
        <v>36.831000000000003</v>
      </c>
      <c r="AH386" s="85">
        <f t="shared" si="90"/>
        <v>0</v>
      </c>
      <c r="AI386" s="86">
        <f t="shared" si="91"/>
        <v>8031</v>
      </c>
      <c r="AJ386" s="86">
        <f t="shared" si="92"/>
        <v>1288</v>
      </c>
      <c r="AK386" s="122"/>
      <c r="AL386" s="85">
        <v>122.77</v>
      </c>
      <c r="AM386" s="85">
        <v>12</v>
      </c>
      <c r="AN386" s="124">
        <f t="shared" si="104"/>
        <v>73.661999999999992</v>
      </c>
      <c r="AO386" s="86">
        <f t="shared" si="94"/>
        <v>3536</v>
      </c>
      <c r="AP386" s="85">
        <v>0</v>
      </c>
      <c r="AQ386" s="85">
        <v>36.831000000000003</v>
      </c>
      <c r="AR386" s="85">
        <f t="shared" si="95"/>
        <v>0</v>
      </c>
      <c r="AS386" s="86">
        <f t="shared" si="97"/>
        <v>8031</v>
      </c>
      <c r="AT386" s="170">
        <f t="shared" si="98"/>
        <v>0</v>
      </c>
      <c r="AU386" s="86">
        <v>8031</v>
      </c>
      <c r="AV386" s="170">
        <f t="shared" si="96"/>
        <v>0</v>
      </c>
    </row>
    <row r="387" spans="1:48" s="73" customFormat="1" ht="45" x14ac:dyDescent="0.2">
      <c r="A387" s="10" t="s">
        <v>547</v>
      </c>
      <c r="B387" s="14" t="s">
        <v>36</v>
      </c>
      <c r="C387" s="14" t="s">
        <v>37</v>
      </c>
      <c r="D387" s="14" t="s">
        <v>1536</v>
      </c>
      <c r="E387" s="58">
        <v>312738</v>
      </c>
      <c r="F387" s="15" t="s">
        <v>1537</v>
      </c>
      <c r="G387" s="15" t="s">
        <v>814</v>
      </c>
      <c r="H387" s="16">
        <v>100002290</v>
      </c>
      <c r="I387" s="62">
        <v>710011792</v>
      </c>
      <c r="J387" s="13">
        <v>36080438</v>
      </c>
      <c r="K387" s="15" t="s">
        <v>105</v>
      </c>
      <c r="L387" s="12" t="s">
        <v>547</v>
      </c>
      <c r="M387" s="15" t="s">
        <v>1398</v>
      </c>
      <c r="N387" s="49">
        <v>92242</v>
      </c>
      <c r="O387" s="15" t="s">
        <v>1538</v>
      </c>
      <c r="P387" s="15" t="s">
        <v>1539</v>
      </c>
      <c r="Q387" s="48">
        <v>507288</v>
      </c>
      <c r="R387" s="11" t="s">
        <v>45</v>
      </c>
      <c r="S387" s="120">
        <v>10114</v>
      </c>
      <c r="T387" s="85">
        <v>107.03</v>
      </c>
      <c r="U387" s="86">
        <v>18</v>
      </c>
      <c r="V387" s="123">
        <v>46.825625000000002</v>
      </c>
      <c r="W387" s="85">
        <f t="shared" si="105"/>
        <v>6743</v>
      </c>
      <c r="X387" s="86">
        <v>0</v>
      </c>
      <c r="Y387" s="85">
        <v>16.054500000000001</v>
      </c>
      <c r="Z387" s="86">
        <f t="shared" si="106"/>
        <v>0</v>
      </c>
      <c r="AA387" s="86">
        <f t="shared" si="87"/>
        <v>6743</v>
      </c>
      <c r="AB387" s="85">
        <v>122.77</v>
      </c>
      <c r="AC387" s="85">
        <v>21</v>
      </c>
      <c r="AD387" s="124">
        <f t="shared" si="103"/>
        <v>73.661999999999992</v>
      </c>
      <c r="AE387" s="86">
        <f t="shared" si="89"/>
        <v>6188</v>
      </c>
      <c r="AF387" s="85">
        <v>0</v>
      </c>
      <c r="AG387" s="85">
        <v>36.831000000000003</v>
      </c>
      <c r="AH387" s="85">
        <f t="shared" si="90"/>
        <v>0</v>
      </c>
      <c r="AI387" s="86">
        <f t="shared" si="91"/>
        <v>12931</v>
      </c>
      <c r="AJ387" s="86">
        <f t="shared" si="92"/>
        <v>2817</v>
      </c>
      <c r="AK387" s="122"/>
      <c r="AL387" s="85">
        <v>122.77</v>
      </c>
      <c r="AM387" s="85">
        <v>21</v>
      </c>
      <c r="AN387" s="124">
        <f t="shared" si="104"/>
        <v>73.661999999999992</v>
      </c>
      <c r="AO387" s="86">
        <f t="shared" si="94"/>
        <v>6188</v>
      </c>
      <c r="AP387" s="85">
        <v>0</v>
      </c>
      <c r="AQ387" s="85">
        <v>36.831000000000003</v>
      </c>
      <c r="AR387" s="85">
        <f t="shared" si="95"/>
        <v>0</v>
      </c>
      <c r="AS387" s="86">
        <f t="shared" si="97"/>
        <v>12931</v>
      </c>
      <c r="AT387" s="170">
        <f t="shared" si="98"/>
        <v>0</v>
      </c>
      <c r="AU387" s="86">
        <v>12931</v>
      </c>
      <c r="AV387" s="170">
        <f t="shared" si="96"/>
        <v>0</v>
      </c>
    </row>
    <row r="388" spans="1:48" s="73" customFormat="1" ht="60" x14ac:dyDescent="0.2">
      <c r="A388" s="10" t="s">
        <v>547</v>
      </c>
      <c r="B388" s="14" t="s">
        <v>36</v>
      </c>
      <c r="C388" s="14" t="s">
        <v>37</v>
      </c>
      <c r="D388" s="14" t="s">
        <v>1121</v>
      </c>
      <c r="E388" s="58">
        <v>306177</v>
      </c>
      <c r="F388" s="15" t="s">
        <v>1122</v>
      </c>
      <c r="G388" s="15" t="s">
        <v>814</v>
      </c>
      <c r="H388" s="16">
        <v>100002098</v>
      </c>
      <c r="I388" s="62">
        <v>710218141</v>
      </c>
      <c r="J388" s="13">
        <v>36094218</v>
      </c>
      <c r="K388" s="15" t="s">
        <v>1123</v>
      </c>
      <c r="L388" s="12" t="s">
        <v>547</v>
      </c>
      <c r="M388" s="15" t="s">
        <v>1042</v>
      </c>
      <c r="N388" s="49">
        <v>92521</v>
      </c>
      <c r="O388" s="15" t="s">
        <v>1124</v>
      </c>
      <c r="P388" s="15" t="s">
        <v>1125</v>
      </c>
      <c r="Q388" s="48">
        <v>504017</v>
      </c>
      <c r="R388" s="11" t="s">
        <v>45</v>
      </c>
      <c r="S388" s="120">
        <v>3933</v>
      </c>
      <c r="T388" s="85">
        <v>107.03</v>
      </c>
      <c r="U388" s="86">
        <v>7</v>
      </c>
      <c r="V388" s="123">
        <v>46.825625000000002</v>
      </c>
      <c r="W388" s="85">
        <f t="shared" si="105"/>
        <v>2622</v>
      </c>
      <c r="X388" s="86">
        <v>0</v>
      </c>
      <c r="Y388" s="85">
        <v>16.054500000000001</v>
      </c>
      <c r="Z388" s="86">
        <f t="shared" si="106"/>
        <v>0</v>
      </c>
      <c r="AA388" s="86">
        <f t="shared" si="87"/>
        <v>2622</v>
      </c>
      <c r="AB388" s="85">
        <v>122.77</v>
      </c>
      <c r="AC388" s="85">
        <v>7</v>
      </c>
      <c r="AD388" s="124">
        <f t="shared" si="103"/>
        <v>73.661999999999992</v>
      </c>
      <c r="AE388" s="86">
        <f t="shared" si="89"/>
        <v>2063</v>
      </c>
      <c r="AF388" s="85">
        <v>0</v>
      </c>
      <c r="AG388" s="85">
        <v>36.831000000000003</v>
      </c>
      <c r="AH388" s="85">
        <f t="shared" si="90"/>
        <v>0</v>
      </c>
      <c r="AI388" s="86">
        <f t="shared" si="91"/>
        <v>4685</v>
      </c>
      <c r="AJ388" s="86">
        <f t="shared" si="92"/>
        <v>752</v>
      </c>
      <c r="AK388" s="122"/>
      <c r="AL388" s="85">
        <v>122.77</v>
      </c>
      <c r="AM388" s="85">
        <v>7</v>
      </c>
      <c r="AN388" s="124">
        <f t="shared" si="104"/>
        <v>73.661999999999992</v>
      </c>
      <c r="AO388" s="86">
        <f t="shared" si="94"/>
        <v>2063</v>
      </c>
      <c r="AP388" s="85">
        <v>0</v>
      </c>
      <c r="AQ388" s="85">
        <v>36.831000000000003</v>
      </c>
      <c r="AR388" s="85">
        <f t="shared" si="95"/>
        <v>0</v>
      </c>
      <c r="AS388" s="86">
        <f t="shared" si="97"/>
        <v>4685</v>
      </c>
      <c r="AT388" s="170">
        <f t="shared" si="98"/>
        <v>0</v>
      </c>
      <c r="AU388" s="86">
        <v>4685</v>
      </c>
      <c r="AV388" s="170">
        <f t="shared" si="96"/>
        <v>0</v>
      </c>
    </row>
    <row r="389" spans="1:48" s="73" customFormat="1" ht="45" x14ac:dyDescent="0.2">
      <c r="A389" s="10" t="s">
        <v>547</v>
      </c>
      <c r="B389" s="14" t="s">
        <v>36</v>
      </c>
      <c r="C389" s="14" t="s">
        <v>37</v>
      </c>
      <c r="D389" s="14" t="s">
        <v>812</v>
      </c>
      <c r="E389" s="58">
        <v>305383</v>
      </c>
      <c r="F389" s="15" t="s">
        <v>813</v>
      </c>
      <c r="G389" s="15" t="s">
        <v>814</v>
      </c>
      <c r="H389" s="16">
        <v>100001601</v>
      </c>
      <c r="I389" s="62">
        <v>710002548</v>
      </c>
      <c r="J389" s="13">
        <v>710002548</v>
      </c>
      <c r="K389" s="15" t="s">
        <v>815</v>
      </c>
      <c r="L389" s="12" t="s">
        <v>547</v>
      </c>
      <c r="M389" s="15" t="s">
        <v>816</v>
      </c>
      <c r="N389" s="49">
        <v>92901</v>
      </c>
      <c r="O389" s="15" t="s">
        <v>817</v>
      </c>
      <c r="P389" s="15" t="s">
        <v>818</v>
      </c>
      <c r="Q389" s="48">
        <v>501433</v>
      </c>
      <c r="R389" s="11" t="s">
        <v>45</v>
      </c>
      <c r="S389" s="120">
        <v>8991</v>
      </c>
      <c r="T389" s="85">
        <v>107.03</v>
      </c>
      <c r="U389" s="86">
        <v>16</v>
      </c>
      <c r="V389" s="123">
        <v>46.825625000000002</v>
      </c>
      <c r="W389" s="85">
        <f t="shared" si="105"/>
        <v>5994</v>
      </c>
      <c r="X389" s="86">
        <v>0</v>
      </c>
      <c r="Y389" s="85">
        <v>16.054500000000001</v>
      </c>
      <c r="Z389" s="86">
        <f t="shared" si="106"/>
        <v>0</v>
      </c>
      <c r="AA389" s="86">
        <f t="shared" ref="AA389:AA452" si="107">+Z389+W389</f>
        <v>5994</v>
      </c>
      <c r="AB389" s="85">
        <v>122.77</v>
      </c>
      <c r="AC389" s="85">
        <v>27</v>
      </c>
      <c r="AD389" s="124">
        <f t="shared" si="103"/>
        <v>73.661999999999992</v>
      </c>
      <c r="AE389" s="86">
        <f t="shared" ref="AE389:AE452" si="108">ROUND(AC389*AD389*4,0)</f>
        <v>7955</v>
      </c>
      <c r="AF389" s="85">
        <v>0</v>
      </c>
      <c r="AG389" s="85">
        <v>36.831000000000003</v>
      </c>
      <c r="AH389" s="85">
        <f t="shared" ref="AH389:AH452" si="109">ROUND(AF389*AG389*4,0)</f>
        <v>0</v>
      </c>
      <c r="AI389" s="86">
        <f t="shared" ref="AI389:AI452" si="110">+AA389+AE389+AH389</f>
        <v>13949</v>
      </c>
      <c r="AJ389" s="86">
        <f t="shared" ref="AJ389:AJ452" si="111">+AI389-S389</f>
        <v>4958</v>
      </c>
      <c r="AK389" s="122"/>
      <c r="AL389" s="85">
        <v>122.77</v>
      </c>
      <c r="AM389" s="85">
        <v>27</v>
      </c>
      <c r="AN389" s="124">
        <f t="shared" si="104"/>
        <v>73.661999999999992</v>
      </c>
      <c r="AO389" s="86">
        <f t="shared" ref="AO389:AO452" si="112">ROUND(AM389*AN389*4,0)</f>
        <v>7955</v>
      </c>
      <c r="AP389" s="85">
        <v>0</v>
      </c>
      <c r="AQ389" s="85">
        <v>36.831000000000003</v>
      </c>
      <c r="AR389" s="85">
        <f t="shared" ref="AR389:AR452" si="113">ROUND(AP389*AQ389*4,0)</f>
        <v>0</v>
      </c>
      <c r="AS389" s="86">
        <f t="shared" si="97"/>
        <v>13949</v>
      </c>
      <c r="AT389" s="170">
        <f t="shared" si="98"/>
        <v>0</v>
      </c>
      <c r="AU389" s="86">
        <v>13949</v>
      </c>
      <c r="AV389" s="170">
        <f t="shared" ref="AV389:AV452" si="114">+AU389-AS389</f>
        <v>0</v>
      </c>
    </row>
    <row r="390" spans="1:48" s="73" customFormat="1" x14ac:dyDescent="0.2">
      <c r="A390" s="52" t="s">
        <v>547</v>
      </c>
      <c r="B390" s="52" t="s">
        <v>36</v>
      </c>
      <c r="C390" s="52" t="s">
        <v>37</v>
      </c>
      <c r="D390" s="52" t="s">
        <v>1360</v>
      </c>
      <c r="E390" s="67">
        <v>313114</v>
      </c>
      <c r="F390" s="75" t="s">
        <v>1361</v>
      </c>
      <c r="G390" s="15" t="s">
        <v>814</v>
      </c>
      <c r="H390" s="16">
        <v>100018878</v>
      </c>
      <c r="I390" s="68">
        <v>710275870</v>
      </c>
      <c r="J390" s="68">
        <v>36080543</v>
      </c>
      <c r="K390" s="52" t="s">
        <v>92</v>
      </c>
      <c r="L390" s="12" t="s">
        <v>547</v>
      </c>
      <c r="M390" s="15" t="s">
        <v>549</v>
      </c>
      <c r="N390" s="49" t="s">
        <v>1385</v>
      </c>
      <c r="O390" s="15" t="s">
        <v>549</v>
      </c>
      <c r="P390" s="15" t="s">
        <v>1386</v>
      </c>
      <c r="Q390" s="48" t="s">
        <v>10622</v>
      </c>
      <c r="R390" s="11" t="s">
        <v>45</v>
      </c>
      <c r="S390" s="120">
        <v>22476</v>
      </c>
      <c r="T390" s="85">
        <v>107.03</v>
      </c>
      <c r="U390" s="86">
        <v>40</v>
      </c>
      <c r="V390" s="123">
        <v>46.825625000000002</v>
      </c>
      <c r="W390" s="85">
        <f t="shared" si="105"/>
        <v>14984</v>
      </c>
      <c r="X390" s="86">
        <v>0</v>
      </c>
      <c r="Y390" s="85">
        <v>16.054500000000001</v>
      </c>
      <c r="Z390" s="86">
        <f t="shared" si="106"/>
        <v>0</v>
      </c>
      <c r="AA390" s="86">
        <f t="shared" si="107"/>
        <v>14984</v>
      </c>
      <c r="AB390" s="85">
        <v>122.77</v>
      </c>
      <c r="AC390" s="85">
        <v>26</v>
      </c>
      <c r="AD390" s="124">
        <f t="shared" si="103"/>
        <v>73.661999999999992</v>
      </c>
      <c r="AE390" s="86">
        <f t="shared" si="108"/>
        <v>7661</v>
      </c>
      <c r="AF390" s="85">
        <v>0</v>
      </c>
      <c r="AG390" s="85">
        <v>36.831000000000003</v>
      </c>
      <c r="AH390" s="85">
        <f t="shared" si="109"/>
        <v>0</v>
      </c>
      <c r="AI390" s="86">
        <f t="shared" si="110"/>
        <v>22645</v>
      </c>
      <c r="AJ390" s="86">
        <f t="shared" si="111"/>
        <v>169</v>
      </c>
      <c r="AK390" s="122"/>
      <c r="AL390" s="85">
        <v>122.77</v>
      </c>
      <c r="AM390" s="85">
        <v>26</v>
      </c>
      <c r="AN390" s="124">
        <f t="shared" si="104"/>
        <v>73.661999999999992</v>
      </c>
      <c r="AO390" s="86">
        <f t="shared" si="112"/>
        <v>7661</v>
      </c>
      <c r="AP390" s="85">
        <v>0</v>
      </c>
      <c r="AQ390" s="85">
        <v>36.831000000000003</v>
      </c>
      <c r="AR390" s="85">
        <f t="shared" si="113"/>
        <v>0</v>
      </c>
      <c r="AS390" s="86">
        <f t="shared" ref="AS390:AS453" si="115">+AR390+AO390+AA390</f>
        <v>22645</v>
      </c>
      <c r="AT390" s="170">
        <f t="shared" ref="AT390:AT453" si="116">+AS390-AI390</f>
        <v>0</v>
      </c>
      <c r="AU390" s="86">
        <v>22645</v>
      </c>
      <c r="AV390" s="170">
        <f t="shared" si="114"/>
        <v>0</v>
      </c>
    </row>
    <row r="391" spans="1:48" s="73" customFormat="1" ht="45" x14ac:dyDescent="0.2">
      <c r="A391" s="10" t="s">
        <v>547</v>
      </c>
      <c r="B391" s="14" t="s">
        <v>36</v>
      </c>
      <c r="C391" s="14" t="s">
        <v>37</v>
      </c>
      <c r="D391" s="14" t="s">
        <v>827</v>
      </c>
      <c r="E391" s="58">
        <v>305251</v>
      </c>
      <c r="F391" s="15" t="s">
        <v>828</v>
      </c>
      <c r="G391" s="15" t="s">
        <v>814</v>
      </c>
      <c r="H391" s="16">
        <v>100001549</v>
      </c>
      <c r="I391" s="62">
        <v>710002327</v>
      </c>
      <c r="J391" s="13">
        <v>710002327</v>
      </c>
      <c r="K391" s="15" t="s">
        <v>829</v>
      </c>
      <c r="L391" s="12" t="s">
        <v>547</v>
      </c>
      <c r="M391" s="15" t="s">
        <v>816</v>
      </c>
      <c r="N391" s="49">
        <v>93030</v>
      </c>
      <c r="O391" s="15" t="s">
        <v>830</v>
      </c>
      <c r="P391" s="15" t="s">
        <v>831</v>
      </c>
      <c r="Q391" s="48">
        <v>501441</v>
      </c>
      <c r="R391" s="11" t="s">
        <v>45</v>
      </c>
      <c r="S391" s="120">
        <v>4495</v>
      </c>
      <c r="T391" s="85">
        <v>107.03</v>
      </c>
      <c r="U391" s="86">
        <v>8</v>
      </c>
      <c r="V391" s="123">
        <v>46.825625000000002</v>
      </c>
      <c r="W391" s="85">
        <f t="shared" si="105"/>
        <v>2997</v>
      </c>
      <c r="X391" s="86">
        <v>0</v>
      </c>
      <c r="Y391" s="85">
        <v>16.054500000000001</v>
      </c>
      <c r="Z391" s="86">
        <f t="shared" si="106"/>
        <v>0</v>
      </c>
      <c r="AA391" s="86">
        <f t="shared" si="107"/>
        <v>2997</v>
      </c>
      <c r="AB391" s="85">
        <v>122.77</v>
      </c>
      <c r="AC391" s="85">
        <v>4</v>
      </c>
      <c r="AD391" s="124">
        <f t="shared" si="103"/>
        <v>73.661999999999992</v>
      </c>
      <c r="AE391" s="86">
        <f t="shared" si="108"/>
        <v>1179</v>
      </c>
      <c r="AF391" s="85">
        <v>0</v>
      </c>
      <c r="AG391" s="85">
        <v>36.831000000000003</v>
      </c>
      <c r="AH391" s="85">
        <f t="shared" si="109"/>
        <v>0</v>
      </c>
      <c r="AI391" s="86">
        <f t="shared" si="110"/>
        <v>4176</v>
      </c>
      <c r="AJ391" s="86">
        <f t="shared" si="111"/>
        <v>-319</v>
      </c>
      <c r="AK391" s="122"/>
      <c r="AL391" s="85">
        <v>122.77</v>
      </c>
      <c r="AM391" s="85">
        <v>4</v>
      </c>
      <c r="AN391" s="124">
        <f t="shared" si="104"/>
        <v>73.661999999999992</v>
      </c>
      <c r="AO391" s="86">
        <f t="shared" si="112"/>
        <v>1179</v>
      </c>
      <c r="AP391" s="85">
        <v>0</v>
      </c>
      <c r="AQ391" s="85">
        <v>36.831000000000003</v>
      </c>
      <c r="AR391" s="85">
        <f t="shared" si="113"/>
        <v>0</v>
      </c>
      <c r="AS391" s="86">
        <f t="shared" si="115"/>
        <v>4176</v>
      </c>
      <c r="AT391" s="170">
        <f t="shared" si="116"/>
        <v>0</v>
      </c>
      <c r="AU391" s="86">
        <v>4176</v>
      </c>
      <c r="AV391" s="170">
        <f t="shared" si="114"/>
        <v>0</v>
      </c>
    </row>
    <row r="392" spans="1:48" s="73" customFormat="1" ht="45" x14ac:dyDescent="0.2">
      <c r="A392" s="10" t="s">
        <v>547</v>
      </c>
      <c r="B392" s="14" t="s">
        <v>36</v>
      </c>
      <c r="C392" s="14" t="s">
        <v>37</v>
      </c>
      <c r="D392" s="14" t="s">
        <v>832</v>
      </c>
      <c r="E392" s="58">
        <v>305260</v>
      </c>
      <c r="F392" s="15" t="s">
        <v>833</v>
      </c>
      <c r="G392" s="15" t="s">
        <v>814</v>
      </c>
      <c r="H392" s="16">
        <v>100001550</v>
      </c>
      <c r="I392" s="62">
        <v>710002335</v>
      </c>
      <c r="J392" s="13">
        <v>710002335</v>
      </c>
      <c r="K392" s="15" t="s">
        <v>834</v>
      </c>
      <c r="L392" s="12" t="s">
        <v>547</v>
      </c>
      <c r="M392" s="15" t="s">
        <v>816</v>
      </c>
      <c r="N392" s="49">
        <v>93004</v>
      </c>
      <c r="O392" s="15" t="s">
        <v>835</v>
      </c>
      <c r="P392" s="15" t="s">
        <v>836</v>
      </c>
      <c r="Q392" s="48">
        <v>501450</v>
      </c>
      <c r="R392" s="11" t="s">
        <v>45</v>
      </c>
      <c r="S392" s="120">
        <v>4495</v>
      </c>
      <c r="T392" s="85">
        <v>107.03</v>
      </c>
      <c r="U392" s="86">
        <v>8</v>
      </c>
      <c r="V392" s="123">
        <v>46.825625000000002</v>
      </c>
      <c r="W392" s="85">
        <f t="shared" si="105"/>
        <v>2997</v>
      </c>
      <c r="X392" s="86">
        <v>0</v>
      </c>
      <c r="Y392" s="85">
        <v>16.054500000000001</v>
      </c>
      <c r="Z392" s="86">
        <f t="shared" si="106"/>
        <v>0</v>
      </c>
      <c r="AA392" s="86">
        <f t="shared" si="107"/>
        <v>2997</v>
      </c>
      <c r="AB392" s="85">
        <v>122.77</v>
      </c>
      <c r="AC392" s="85">
        <v>7</v>
      </c>
      <c r="AD392" s="124">
        <f t="shared" si="103"/>
        <v>73.661999999999992</v>
      </c>
      <c r="AE392" s="86">
        <f t="shared" si="108"/>
        <v>2063</v>
      </c>
      <c r="AF392" s="85">
        <v>0</v>
      </c>
      <c r="AG392" s="85">
        <v>36.831000000000003</v>
      </c>
      <c r="AH392" s="85">
        <f t="shared" si="109"/>
        <v>0</v>
      </c>
      <c r="AI392" s="86">
        <f t="shared" si="110"/>
        <v>5060</v>
      </c>
      <c r="AJ392" s="86">
        <f t="shared" si="111"/>
        <v>565</v>
      </c>
      <c r="AK392" s="122"/>
      <c r="AL392" s="85">
        <v>122.77</v>
      </c>
      <c r="AM392" s="85">
        <v>7</v>
      </c>
      <c r="AN392" s="124">
        <f t="shared" si="104"/>
        <v>73.661999999999992</v>
      </c>
      <c r="AO392" s="86">
        <f t="shared" si="112"/>
        <v>2063</v>
      </c>
      <c r="AP392" s="85">
        <v>0</v>
      </c>
      <c r="AQ392" s="85">
        <v>36.831000000000003</v>
      </c>
      <c r="AR392" s="85">
        <f t="shared" si="113"/>
        <v>0</v>
      </c>
      <c r="AS392" s="86">
        <f t="shared" si="115"/>
        <v>5060</v>
      </c>
      <c r="AT392" s="170">
        <f t="shared" si="116"/>
        <v>0</v>
      </c>
      <c r="AU392" s="86">
        <v>5060</v>
      </c>
      <c r="AV392" s="170">
        <f t="shared" si="114"/>
        <v>0</v>
      </c>
    </row>
    <row r="393" spans="1:48" s="73" customFormat="1" ht="30" x14ac:dyDescent="0.2">
      <c r="A393" s="10" t="s">
        <v>547</v>
      </c>
      <c r="B393" s="14" t="s">
        <v>36</v>
      </c>
      <c r="C393" s="14" t="s">
        <v>37</v>
      </c>
      <c r="D393" s="14" t="s">
        <v>837</v>
      </c>
      <c r="E393" s="58">
        <v>305278</v>
      </c>
      <c r="F393" s="15" t="s">
        <v>838</v>
      </c>
      <c r="G393" s="15" t="s">
        <v>814</v>
      </c>
      <c r="H393" s="16">
        <v>100001555</v>
      </c>
      <c r="I393" s="62">
        <v>710002343</v>
      </c>
      <c r="J393" s="13">
        <v>710002343</v>
      </c>
      <c r="K393" s="15" t="s">
        <v>53</v>
      </c>
      <c r="L393" s="12" t="s">
        <v>547</v>
      </c>
      <c r="M393" s="15" t="s">
        <v>816</v>
      </c>
      <c r="N393" s="49">
        <v>93008</v>
      </c>
      <c r="O393" s="15" t="s">
        <v>839</v>
      </c>
      <c r="P393" s="15" t="s">
        <v>840</v>
      </c>
      <c r="Q393" s="48">
        <v>501468</v>
      </c>
      <c r="R393" s="11" t="s">
        <v>45</v>
      </c>
      <c r="S393" s="120">
        <v>7305</v>
      </c>
      <c r="T393" s="85">
        <v>107.03</v>
      </c>
      <c r="U393" s="86">
        <v>13</v>
      </c>
      <c r="V393" s="123">
        <v>46.825625000000002</v>
      </c>
      <c r="W393" s="85">
        <f t="shared" si="105"/>
        <v>4870</v>
      </c>
      <c r="X393" s="86">
        <v>0</v>
      </c>
      <c r="Y393" s="85">
        <v>16.054500000000001</v>
      </c>
      <c r="Z393" s="86">
        <f t="shared" si="106"/>
        <v>0</v>
      </c>
      <c r="AA393" s="86">
        <f t="shared" si="107"/>
        <v>4870</v>
      </c>
      <c r="AB393" s="85">
        <v>122.77</v>
      </c>
      <c r="AC393" s="85">
        <v>14</v>
      </c>
      <c r="AD393" s="124">
        <f t="shared" si="103"/>
        <v>73.661999999999992</v>
      </c>
      <c r="AE393" s="86">
        <f t="shared" si="108"/>
        <v>4125</v>
      </c>
      <c r="AF393" s="85">
        <v>0</v>
      </c>
      <c r="AG393" s="85">
        <v>36.831000000000003</v>
      </c>
      <c r="AH393" s="85">
        <f t="shared" si="109"/>
        <v>0</v>
      </c>
      <c r="AI393" s="86">
        <f t="shared" si="110"/>
        <v>8995</v>
      </c>
      <c r="AJ393" s="86">
        <f t="shared" si="111"/>
        <v>1690</v>
      </c>
      <c r="AK393" s="122"/>
      <c r="AL393" s="85">
        <v>122.77</v>
      </c>
      <c r="AM393" s="85">
        <v>14</v>
      </c>
      <c r="AN393" s="124">
        <f t="shared" si="104"/>
        <v>73.661999999999992</v>
      </c>
      <c r="AO393" s="86">
        <f t="shared" si="112"/>
        <v>4125</v>
      </c>
      <c r="AP393" s="85">
        <v>0</v>
      </c>
      <c r="AQ393" s="85">
        <v>36.831000000000003</v>
      </c>
      <c r="AR393" s="85">
        <f t="shared" si="113"/>
        <v>0</v>
      </c>
      <c r="AS393" s="86">
        <f t="shared" si="115"/>
        <v>8995</v>
      </c>
      <c r="AT393" s="170">
        <f t="shared" si="116"/>
        <v>0</v>
      </c>
      <c r="AU393" s="86">
        <v>8995</v>
      </c>
      <c r="AV393" s="170">
        <f t="shared" si="114"/>
        <v>0</v>
      </c>
    </row>
    <row r="394" spans="1:48" s="73" customFormat="1" ht="45" x14ac:dyDescent="0.2">
      <c r="A394" s="10" t="s">
        <v>547</v>
      </c>
      <c r="B394" s="14" t="s">
        <v>36</v>
      </c>
      <c r="C394" s="14" t="s">
        <v>37</v>
      </c>
      <c r="D394" s="14" t="s">
        <v>1791</v>
      </c>
      <c r="E394" s="29">
        <v>35594233</v>
      </c>
      <c r="F394" s="15" t="s">
        <v>1792</v>
      </c>
      <c r="G394" s="15" t="s">
        <v>814</v>
      </c>
      <c r="H394" s="16">
        <v>100018750</v>
      </c>
      <c r="I394" s="13">
        <v>710274769</v>
      </c>
      <c r="J394" s="13">
        <v>37836773</v>
      </c>
      <c r="K394" s="15" t="s">
        <v>92</v>
      </c>
      <c r="L394" s="12" t="s">
        <v>547</v>
      </c>
      <c r="M394" s="15" t="s">
        <v>1570</v>
      </c>
      <c r="N394" s="49">
        <v>92101</v>
      </c>
      <c r="O394" s="15" t="s">
        <v>1793</v>
      </c>
      <c r="P394" s="15" t="s">
        <v>1794</v>
      </c>
      <c r="Q394" s="48">
        <v>581399</v>
      </c>
      <c r="R394" s="11" t="s">
        <v>45</v>
      </c>
      <c r="S394" s="120">
        <v>9552</v>
      </c>
      <c r="T394" s="85">
        <v>107.03</v>
      </c>
      <c r="U394" s="86">
        <v>17</v>
      </c>
      <c r="V394" s="123">
        <v>46.825625000000002</v>
      </c>
      <c r="W394" s="85">
        <f t="shared" si="105"/>
        <v>6368</v>
      </c>
      <c r="X394" s="86">
        <v>0</v>
      </c>
      <c r="Y394" s="85">
        <v>16.054500000000001</v>
      </c>
      <c r="Z394" s="86">
        <f t="shared" si="106"/>
        <v>0</v>
      </c>
      <c r="AA394" s="86">
        <f t="shared" si="107"/>
        <v>6368</v>
      </c>
      <c r="AB394" s="85">
        <v>122.77</v>
      </c>
      <c r="AC394" s="85">
        <v>15</v>
      </c>
      <c r="AD394" s="124">
        <f t="shared" si="103"/>
        <v>73.661999999999992</v>
      </c>
      <c r="AE394" s="86">
        <f t="shared" si="108"/>
        <v>4420</v>
      </c>
      <c r="AF394" s="85">
        <v>0</v>
      </c>
      <c r="AG394" s="85">
        <v>36.831000000000003</v>
      </c>
      <c r="AH394" s="85">
        <f t="shared" si="109"/>
        <v>0</v>
      </c>
      <c r="AI394" s="86">
        <f t="shared" si="110"/>
        <v>10788</v>
      </c>
      <c r="AJ394" s="86">
        <f t="shared" si="111"/>
        <v>1236</v>
      </c>
      <c r="AK394" s="122"/>
      <c r="AL394" s="85">
        <v>122.77</v>
      </c>
      <c r="AM394" s="85">
        <v>15</v>
      </c>
      <c r="AN394" s="124">
        <f t="shared" si="104"/>
        <v>73.661999999999992</v>
      </c>
      <c r="AO394" s="86">
        <f t="shared" si="112"/>
        <v>4420</v>
      </c>
      <c r="AP394" s="85">
        <v>0</v>
      </c>
      <c r="AQ394" s="85">
        <v>36.831000000000003</v>
      </c>
      <c r="AR394" s="85">
        <f t="shared" si="113"/>
        <v>0</v>
      </c>
      <c r="AS394" s="86">
        <f t="shared" si="115"/>
        <v>10788</v>
      </c>
      <c r="AT394" s="170">
        <f t="shared" si="116"/>
        <v>0</v>
      </c>
      <c r="AU394" s="86">
        <v>10788</v>
      </c>
      <c r="AV394" s="170">
        <f t="shared" si="114"/>
        <v>0</v>
      </c>
    </row>
    <row r="395" spans="1:48" s="73" customFormat="1" x14ac:dyDescent="0.2">
      <c r="A395" s="10" t="s">
        <v>547</v>
      </c>
      <c r="B395" s="14" t="s">
        <v>36</v>
      </c>
      <c r="C395" s="14" t="s">
        <v>37</v>
      </c>
      <c r="D395" s="14" t="s">
        <v>1771</v>
      </c>
      <c r="E395" s="58">
        <v>31827802</v>
      </c>
      <c r="F395" s="15" t="s">
        <v>1772</v>
      </c>
      <c r="G395" s="15" t="s">
        <v>814</v>
      </c>
      <c r="H395" s="16">
        <v>100002321</v>
      </c>
      <c r="I395" s="62">
        <v>710011890</v>
      </c>
      <c r="J395" s="13">
        <v>710011890</v>
      </c>
      <c r="K395" s="15" t="s">
        <v>48</v>
      </c>
      <c r="L395" s="12" t="s">
        <v>547</v>
      </c>
      <c r="M395" s="15" t="s">
        <v>1411</v>
      </c>
      <c r="N395" s="49">
        <v>92201</v>
      </c>
      <c r="O395" s="15" t="s">
        <v>1773</v>
      </c>
      <c r="P395" s="15" t="s">
        <v>1774</v>
      </c>
      <c r="Q395" s="48">
        <v>558354</v>
      </c>
      <c r="R395" s="11" t="s">
        <v>45</v>
      </c>
      <c r="S395" s="120">
        <v>1686</v>
      </c>
      <c r="T395" s="85">
        <v>107.03</v>
      </c>
      <c r="U395" s="86">
        <v>3</v>
      </c>
      <c r="V395" s="123">
        <v>46.825625000000002</v>
      </c>
      <c r="W395" s="85">
        <f t="shared" si="105"/>
        <v>1124</v>
      </c>
      <c r="X395" s="86">
        <v>0</v>
      </c>
      <c r="Y395" s="85">
        <v>16.054500000000001</v>
      </c>
      <c r="Z395" s="86">
        <f t="shared" si="106"/>
        <v>0</v>
      </c>
      <c r="AA395" s="86">
        <f t="shared" si="107"/>
        <v>1124</v>
      </c>
      <c r="AB395" s="85">
        <v>122.77</v>
      </c>
      <c r="AC395" s="85">
        <v>5</v>
      </c>
      <c r="AD395" s="124">
        <f t="shared" si="103"/>
        <v>73.661999999999992</v>
      </c>
      <c r="AE395" s="86">
        <f t="shared" si="108"/>
        <v>1473</v>
      </c>
      <c r="AF395" s="85">
        <v>0</v>
      </c>
      <c r="AG395" s="85">
        <v>36.831000000000003</v>
      </c>
      <c r="AH395" s="85">
        <f t="shared" si="109"/>
        <v>0</v>
      </c>
      <c r="AI395" s="86">
        <f t="shared" si="110"/>
        <v>2597</v>
      </c>
      <c r="AJ395" s="86">
        <f t="shared" si="111"/>
        <v>911</v>
      </c>
      <c r="AK395" s="122"/>
      <c r="AL395" s="85">
        <v>122.77</v>
      </c>
      <c r="AM395" s="85">
        <v>5</v>
      </c>
      <c r="AN395" s="124">
        <f t="shared" si="104"/>
        <v>73.661999999999992</v>
      </c>
      <c r="AO395" s="86">
        <f t="shared" si="112"/>
        <v>1473</v>
      </c>
      <c r="AP395" s="85">
        <v>0</v>
      </c>
      <c r="AQ395" s="85">
        <v>36.831000000000003</v>
      </c>
      <c r="AR395" s="85">
        <f t="shared" si="113"/>
        <v>0</v>
      </c>
      <c r="AS395" s="86">
        <f t="shared" si="115"/>
        <v>2597</v>
      </c>
      <c r="AT395" s="170">
        <f t="shared" si="116"/>
        <v>0</v>
      </c>
      <c r="AU395" s="86">
        <v>2597</v>
      </c>
      <c r="AV395" s="170">
        <f t="shared" si="114"/>
        <v>0</v>
      </c>
    </row>
    <row r="396" spans="1:48" s="73" customFormat="1" x14ac:dyDescent="0.2">
      <c r="A396" s="10" t="s">
        <v>547</v>
      </c>
      <c r="B396" s="14" t="s">
        <v>36</v>
      </c>
      <c r="C396" s="14" t="s">
        <v>37</v>
      </c>
      <c r="D396" s="14" t="s">
        <v>1388</v>
      </c>
      <c r="E396" s="58">
        <v>312258</v>
      </c>
      <c r="F396" s="15" t="s">
        <v>1389</v>
      </c>
      <c r="G396" s="15" t="s">
        <v>814</v>
      </c>
      <c r="H396" s="16">
        <v>100003293</v>
      </c>
      <c r="I396" s="62">
        <v>710256175</v>
      </c>
      <c r="J396" s="13">
        <v>710256175</v>
      </c>
      <c r="K396" s="15" t="s">
        <v>48</v>
      </c>
      <c r="L396" s="12" t="s">
        <v>547</v>
      </c>
      <c r="M396" s="15" t="s">
        <v>548</v>
      </c>
      <c r="N396" s="49">
        <v>91907</v>
      </c>
      <c r="O396" s="15" t="s">
        <v>1390</v>
      </c>
      <c r="P396" s="15" t="s">
        <v>1391</v>
      </c>
      <c r="Q396" s="48">
        <v>506788</v>
      </c>
      <c r="R396" s="11" t="s">
        <v>45</v>
      </c>
      <c r="S396" s="120">
        <v>3933</v>
      </c>
      <c r="T396" s="85">
        <v>107.03</v>
      </c>
      <c r="U396" s="86">
        <v>7</v>
      </c>
      <c r="V396" s="123">
        <v>46.825625000000002</v>
      </c>
      <c r="W396" s="85">
        <f t="shared" si="105"/>
        <v>2622</v>
      </c>
      <c r="X396" s="86">
        <v>0</v>
      </c>
      <c r="Y396" s="85">
        <v>16.054500000000001</v>
      </c>
      <c r="Z396" s="86">
        <f t="shared" si="106"/>
        <v>0</v>
      </c>
      <c r="AA396" s="86">
        <f t="shared" si="107"/>
        <v>2622</v>
      </c>
      <c r="AB396" s="85">
        <v>122.77</v>
      </c>
      <c r="AC396" s="85">
        <v>5</v>
      </c>
      <c r="AD396" s="124">
        <f t="shared" si="103"/>
        <v>73.661999999999992</v>
      </c>
      <c r="AE396" s="86">
        <f t="shared" si="108"/>
        <v>1473</v>
      </c>
      <c r="AF396" s="85">
        <v>0</v>
      </c>
      <c r="AG396" s="85">
        <v>36.831000000000003</v>
      </c>
      <c r="AH396" s="85">
        <f t="shared" si="109"/>
        <v>0</v>
      </c>
      <c r="AI396" s="86">
        <f t="shared" si="110"/>
        <v>4095</v>
      </c>
      <c r="AJ396" s="86">
        <f t="shared" si="111"/>
        <v>162</v>
      </c>
      <c r="AK396" s="122"/>
      <c r="AL396" s="85">
        <v>122.77</v>
      </c>
      <c r="AM396" s="85">
        <v>5</v>
      </c>
      <c r="AN396" s="124">
        <f t="shared" si="104"/>
        <v>73.661999999999992</v>
      </c>
      <c r="AO396" s="86">
        <f t="shared" si="112"/>
        <v>1473</v>
      </c>
      <c r="AP396" s="85">
        <v>0</v>
      </c>
      <c r="AQ396" s="85">
        <v>36.831000000000003</v>
      </c>
      <c r="AR396" s="85">
        <f t="shared" si="113"/>
        <v>0</v>
      </c>
      <c r="AS396" s="86">
        <f t="shared" si="115"/>
        <v>4095</v>
      </c>
      <c r="AT396" s="170">
        <f t="shared" si="116"/>
        <v>0</v>
      </c>
      <c r="AU396" s="86">
        <v>4095</v>
      </c>
      <c r="AV396" s="170">
        <f t="shared" si="114"/>
        <v>0</v>
      </c>
    </row>
    <row r="397" spans="1:48" s="73" customFormat="1" ht="30" x14ac:dyDescent="0.2">
      <c r="A397" s="10" t="s">
        <v>547</v>
      </c>
      <c r="B397" s="14" t="s">
        <v>36</v>
      </c>
      <c r="C397" s="14" t="s">
        <v>37</v>
      </c>
      <c r="D397" s="14" t="s">
        <v>841</v>
      </c>
      <c r="E397" s="58">
        <v>305294</v>
      </c>
      <c r="F397" s="15" t="s">
        <v>842</v>
      </c>
      <c r="G397" s="15" t="s">
        <v>814</v>
      </c>
      <c r="H397" s="16">
        <v>100001557</v>
      </c>
      <c r="I397" s="62">
        <v>710002351</v>
      </c>
      <c r="J397" s="13">
        <v>710002351</v>
      </c>
      <c r="K397" s="15" t="s">
        <v>48</v>
      </c>
      <c r="L397" s="12" t="s">
        <v>547</v>
      </c>
      <c r="M397" s="15" t="s">
        <v>816</v>
      </c>
      <c r="N397" s="49">
        <v>93052</v>
      </c>
      <c r="O397" s="15" t="s">
        <v>843</v>
      </c>
      <c r="P397" s="15" t="s">
        <v>844</v>
      </c>
      <c r="Q397" s="48">
        <v>501484</v>
      </c>
      <c r="R397" s="11" t="s">
        <v>45</v>
      </c>
      <c r="S397" s="120">
        <v>4495</v>
      </c>
      <c r="T397" s="85">
        <v>107.03</v>
      </c>
      <c r="U397" s="86">
        <v>8</v>
      </c>
      <c r="V397" s="123">
        <v>46.825625000000002</v>
      </c>
      <c r="W397" s="85">
        <f t="shared" si="105"/>
        <v>2997</v>
      </c>
      <c r="X397" s="86">
        <v>0</v>
      </c>
      <c r="Y397" s="85">
        <v>16.054500000000001</v>
      </c>
      <c r="Z397" s="86">
        <f t="shared" si="106"/>
        <v>0</v>
      </c>
      <c r="AA397" s="86">
        <f t="shared" si="107"/>
        <v>2997</v>
      </c>
      <c r="AB397" s="85">
        <v>122.77</v>
      </c>
      <c r="AC397" s="85">
        <v>10</v>
      </c>
      <c r="AD397" s="124">
        <f t="shared" si="103"/>
        <v>73.661999999999992</v>
      </c>
      <c r="AE397" s="86">
        <f t="shared" si="108"/>
        <v>2946</v>
      </c>
      <c r="AF397" s="85">
        <v>0</v>
      </c>
      <c r="AG397" s="85">
        <v>36.831000000000003</v>
      </c>
      <c r="AH397" s="85">
        <f t="shared" si="109"/>
        <v>0</v>
      </c>
      <c r="AI397" s="86">
        <f t="shared" si="110"/>
        <v>5943</v>
      </c>
      <c r="AJ397" s="86">
        <f t="shared" si="111"/>
        <v>1448</v>
      </c>
      <c r="AK397" s="122"/>
      <c r="AL397" s="85">
        <v>122.77</v>
      </c>
      <c r="AM397" s="85">
        <v>10</v>
      </c>
      <c r="AN397" s="124">
        <f t="shared" si="104"/>
        <v>73.661999999999992</v>
      </c>
      <c r="AO397" s="86">
        <f t="shared" si="112"/>
        <v>2946</v>
      </c>
      <c r="AP397" s="85">
        <v>0</v>
      </c>
      <c r="AQ397" s="85">
        <v>36.831000000000003</v>
      </c>
      <c r="AR397" s="85">
        <f t="shared" si="113"/>
        <v>0</v>
      </c>
      <c r="AS397" s="86">
        <f t="shared" si="115"/>
        <v>5943</v>
      </c>
      <c r="AT397" s="170">
        <f t="shared" si="116"/>
        <v>0</v>
      </c>
      <c r="AU397" s="86">
        <v>5943</v>
      </c>
      <c r="AV397" s="170">
        <f t="shared" si="114"/>
        <v>0</v>
      </c>
    </row>
    <row r="398" spans="1:48" s="73" customFormat="1" ht="45" x14ac:dyDescent="0.2">
      <c r="A398" s="10" t="s">
        <v>547</v>
      </c>
      <c r="B398" s="14" t="s">
        <v>36</v>
      </c>
      <c r="C398" s="14" t="s">
        <v>37</v>
      </c>
      <c r="D398" s="14" t="s">
        <v>845</v>
      </c>
      <c r="E398" s="58">
        <v>305308</v>
      </c>
      <c r="F398" s="15" t="s">
        <v>846</v>
      </c>
      <c r="G398" s="15" t="s">
        <v>814</v>
      </c>
      <c r="H398" s="16">
        <v>100001563</v>
      </c>
      <c r="I398" s="62">
        <v>710002360</v>
      </c>
      <c r="J398" s="13">
        <v>710002360</v>
      </c>
      <c r="K398" s="15" t="s">
        <v>829</v>
      </c>
      <c r="L398" s="12" t="s">
        <v>547</v>
      </c>
      <c r="M398" s="15" t="s">
        <v>816</v>
      </c>
      <c r="N398" s="49">
        <v>93032</v>
      </c>
      <c r="O398" s="15" t="s">
        <v>847</v>
      </c>
      <c r="P398" s="15" t="s">
        <v>848</v>
      </c>
      <c r="Q398" s="48">
        <v>501492</v>
      </c>
      <c r="R398" s="11" t="s">
        <v>45</v>
      </c>
      <c r="S398" s="120">
        <v>10114</v>
      </c>
      <c r="T398" s="85">
        <v>107.03</v>
      </c>
      <c r="U398" s="86">
        <v>18</v>
      </c>
      <c r="V398" s="123">
        <v>46.825625000000002</v>
      </c>
      <c r="W398" s="85">
        <f t="shared" si="105"/>
        <v>6743</v>
      </c>
      <c r="X398" s="86">
        <v>0</v>
      </c>
      <c r="Y398" s="85">
        <v>16.054500000000001</v>
      </c>
      <c r="Z398" s="86">
        <f t="shared" si="106"/>
        <v>0</v>
      </c>
      <c r="AA398" s="86">
        <f t="shared" si="107"/>
        <v>6743</v>
      </c>
      <c r="AB398" s="85">
        <v>122.77</v>
      </c>
      <c r="AC398" s="85">
        <v>14</v>
      </c>
      <c r="AD398" s="124">
        <f t="shared" si="103"/>
        <v>73.661999999999992</v>
      </c>
      <c r="AE398" s="86">
        <f t="shared" si="108"/>
        <v>4125</v>
      </c>
      <c r="AF398" s="85">
        <v>0</v>
      </c>
      <c r="AG398" s="85">
        <v>36.831000000000003</v>
      </c>
      <c r="AH398" s="85">
        <f t="shared" si="109"/>
        <v>0</v>
      </c>
      <c r="AI398" s="86">
        <f t="shared" si="110"/>
        <v>10868</v>
      </c>
      <c r="AJ398" s="86">
        <f t="shared" si="111"/>
        <v>754</v>
      </c>
      <c r="AK398" s="122"/>
      <c r="AL398" s="85">
        <v>122.77</v>
      </c>
      <c r="AM398" s="85">
        <v>14</v>
      </c>
      <c r="AN398" s="124">
        <f t="shared" si="104"/>
        <v>73.661999999999992</v>
      </c>
      <c r="AO398" s="86">
        <f t="shared" si="112"/>
        <v>4125</v>
      </c>
      <c r="AP398" s="85">
        <v>0</v>
      </c>
      <c r="AQ398" s="85">
        <v>36.831000000000003</v>
      </c>
      <c r="AR398" s="85">
        <f t="shared" si="113"/>
        <v>0</v>
      </c>
      <c r="AS398" s="86">
        <f t="shared" si="115"/>
        <v>10868</v>
      </c>
      <c r="AT398" s="170">
        <f t="shared" si="116"/>
        <v>0</v>
      </c>
      <c r="AU398" s="86">
        <v>10868</v>
      </c>
      <c r="AV398" s="170">
        <f t="shared" si="114"/>
        <v>0</v>
      </c>
    </row>
    <row r="399" spans="1:48" s="73" customFormat="1" ht="45" x14ac:dyDescent="0.2">
      <c r="A399" s="10" t="s">
        <v>547</v>
      </c>
      <c r="B399" s="14" t="s">
        <v>36</v>
      </c>
      <c r="C399" s="14" t="s">
        <v>37</v>
      </c>
      <c r="D399" s="14" t="s">
        <v>1392</v>
      </c>
      <c r="E399" s="58">
        <v>312266</v>
      </c>
      <c r="F399" s="15" t="s">
        <v>1393</v>
      </c>
      <c r="G399" s="15" t="s">
        <v>814</v>
      </c>
      <c r="H399" s="16">
        <v>100002772</v>
      </c>
      <c r="I399" s="62">
        <v>710011210</v>
      </c>
      <c r="J399" s="13">
        <v>37842501</v>
      </c>
      <c r="K399" s="15" t="s">
        <v>105</v>
      </c>
      <c r="L399" s="12" t="s">
        <v>547</v>
      </c>
      <c r="M399" s="15" t="s">
        <v>548</v>
      </c>
      <c r="N399" s="49">
        <v>91909</v>
      </c>
      <c r="O399" s="15" t="s">
        <v>1394</v>
      </c>
      <c r="P399" s="15" t="s">
        <v>1395</v>
      </c>
      <c r="Q399" s="48">
        <v>506796</v>
      </c>
      <c r="R399" s="11" t="s">
        <v>45</v>
      </c>
      <c r="S399" s="120">
        <v>14610</v>
      </c>
      <c r="T399" s="85">
        <v>107.03</v>
      </c>
      <c r="U399" s="86">
        <v>26</v>
      </c>
      <c r="V399" s="123">
        <v>46.825625000000002</v>
      </c>
      <c r="W399" s="85">
        <f t="shared" si="105"/>
        <v>9740</v>
      </c>
      <c r="X399" s="86">
        <v>0</v>
      </c>
      <c r="Y399" s="85">
        <v>16.054500000000001</v>
      </c>
      <c r="Z399" s="86">
        <f t="shared" si="106"/>
        <v>0</v>
      </c>
      <c r="AA399" s="86">
        <f t="shared" si="107"/>
        <v>9740</v>
      </c>
      <c r="AB399" s="85">
        <v>122.77</v>
      </c>
      <c r="AC399" s="85">
        <v>24</v>
      </c>
      <c r="AD399" s="124">
        <f t="shared" si="103"/>
        <v>73.661999999999992</v>
      </c>
      <c r="AE399" s="86">
        <f t="shared" si="108"/>
        <v>7072</v>
      </c>
      <c r="AF399" s="85">
        <v>0</v>
      </c>
      <c r="AG399" s="85">
        <v>36.831000000000003</v>
      </c>
      <c r="AH399" s="85">
        <f t="shared" si="109"/>
        <v>0</v>
      </c>
      <c r="AI399" s="86">
        <f t="shared" si="110"/>
        <v>16812</v>
      </c>
      <c r="AJ399" s="86">
        <f t="shared" si="111"/>
        <v>2202</v>
      </c>
      <c r="AK399" s="122"/>
      <c r="AL399" s="85">
        <v>122.77</v>
      </c>
      <c r="AM399" s="85">
        <v>24</v>
      </c>
      <c r="AN399" s="124">
        <f t="shared" si="104"/>
        <v>73.661999999999992</v>
      </c>
      <c r="AO399" s="86">
        <f t="shared" si="112"/>
        <v>7072</v>
      </c>
      <c r="AP399" s="85">
        <v>0</v>
      </c>
      <c r="AQ399" s="85">
        <v>36.831000000000003</v>
      </c>
      <c r="AR399" s="85">
        <f t="shared" si="113"/>
        <v>0</v>
      </c>
      <c r="AS399" s="86">
        <f t="shared" si="115"/>
        <v>16812</v>
      </c>
      <c r="AT399" s="170">
        <f t="shared" si="116"/>
        <v>0</v>
      </c>
      <c r="AU399" s="86">
        <v>16812</v>
      </c>
      <c r="AV399" s="170">
        <f t="shared" si="114"/>
        <v>0</v>
      </c>
    </row>
    <row r="400" spans="1:48" s="73" customFormat="1" ht="45" x14ac:dyDescent="0.2">
      <c r="A400" s="10" t="s">
        <v>547</v>
      </c>
      <c r="B400" s="14" t="s">
        <v>36</v>
      </c>
      <c r="C400" s="14" t="s">
        <v>37</v>
      </c>
      <c r="D400" s="14" t="s">
        <v>849</v>
      </c>
      <c r="E400" s="58">
        <v>305316</v>
      </c>
      <c r="F400" s="15" t="s">
        <v>850</v>
      </c>
      <c r="G400" s="15" t="s">
        <v>814</v>
      </c>
      <c r="H400" s="16">
        <v>100001564</v>
      </c>
      <c r="I400" s="62">
        <v>710002378</v>
      </c>
      <c r="J400" s="13">
        <v>710002378</v>
      </c>
      <c r="K400" s="15" t="s">
        <v>829</v>
      </c>
      <c r="L400" s="12" t="s">
        <v>547</v>
      </c>
      <c r="M400" s="15" t="s">
        <v>816</v>
      </c>
      <c r="N400" s="49">
        <v>92901</v>
      </c>
      <c r="O400" s="15" t="s">
        <v>851</v>
      </c>
      <c r="P400" s="15" t="s">
        <v>852</v>
      </c>
      <c r="Q400" s="48">
        <v>501506</v>
      </c>
      <c r="R400" s="11" t="s">
        <v>45</v>
      </c>
      <c r="S400" s="120">
        <v>2248</v>
      </c>
      <c r="T400" s="85">
        <v>107.03</v>
      </c>
      <c r="U400" s="86">
        <v>4</v>
      </c>
      <c r="V400" s="123">
        <v>46.825625000000002</v>
      </c>
      <c r="W400" s="85">
        <f t="shared" si="105"/>
        <v>1498</v>
      </c>
      <c r="X400" s="86">
        <v>0</v>
      </c>
      <c r="Y400" s="85">
        <v>16.054500000000001</v>
      </c>
      <c r="Z400" s="86">
        <f t="shared" si="106"/>
        <v>0</v>
      </c>
      <c r="AA400" s="86">
        <f t="shared" si="107"/>
        <v>1498</v>
      </c>
      <c r="AB400" s="85">
        <v>122.77</v>
      </c>
      <c r="AC400" s="85">
        <v>3</v>
      </c>
      <c r="AD400" s="124">
        <f t="shared" si="103"/>
        <v>73.661999999999992</v>
      </c>
      <c r="AE400" s="86">
        <f t="shared" si="108"/>
        <v>884</v>
      </c>
      <c r="AF400" s="85">
        <v>0</v>
      </c>
      <c r="AG400" s="85">
        <v>36.831000000000003</v>
      </c>
      <c r="AH400" s="85">
        <f t="shared" si="109"/>
        <v>0</v>
      </c>
      <c r="AI400" s="86">
        <f t="shared" si="110"/>
        <v>2382</v>
      </c>
      <c r="AJ400" s="86">
        <f t="shared" si="111"/>
        <v>134</v>
      </c>
      <c r="AK400" s="122"/>
      <c r="AL400" s="85">
        <v>122.77</v>
      </c>
      <c r="AM400" s="85">
        <v>3</v>
      </c>
      <c r="AN400" s="124">
        <f t="shared" si="104"/>
        <v>73.661999999999992</v>
      </c>
      <c r="AO400" s="86">
        <f t="shared" si="112"/>
        <v>884</v>
      </c>
      <c r="AP400" s="85">
        <v>0</v>
      </c>
      <c r="AQ400" s="85">
        <v>36.831000000000003</v>
      </c>
      <c r="AR400" s="85">
        <f t="shared" si="113"/>
        <v>0</v>
      </c>
      <c r="AS400" s="86">
        <f t="shared" si="115"/>
        <v>2382</v>
      </c>
      <c r="AT400" s="170">
        <f t="shared" si="116"/>
        <v>0</v>
      </c>
      <c r="AU400" s="86">
        <v>2382</v>
      </c>
      <c r="AV400" s="170">
        <f t="shared" si="114"/>
        <v>0</v>
      </c>
    </row>
    <row r="401" spans="1:48" s="73" customFormat="1" ht="45" x14ac:dyDescent="0.2">
      <c r="A401" s="10" t="s">
        <v>547</v>
      </c>
      <c r="B401" s="14" t="s">
        <v>36</v>
      </c>
      <c r="C401" s="14" t="s">
        <v>37</v>
      </c>
      <c r="D401" s="14" t="s">
        <v>1396</v>
      </c>
      <c r="E401" s="58">
        <v>312274</v>
      </c>
      <c r="F401" s="15" t="s">
        <v>1397</v>
      </c>
      <c r="G401" s="15" t="s">
        <v>814</v>
      </c>
      <c r="H401" s="16">
        <v>100002182</v>
      </c>
      <c r="I401" s="62">
        <v>710011237</v>
      </c>
      <c r="J401" s="13">
        <v>36080462</v>
      </c>
      <c r="K401" s="15" t="s">
        <v>105</v>
      </c>
      <c r="L401" s="12" t="s">
        <v>547</v>
      </c>
      <c r="M401" s="15" t="s">
        <v>1398</v>
      </c>
      <c r="N401" s="49">
        <v>92055</v>
      </c>
      <c r="O401" s="15" t="s">
        <v>1399</v>
      </c>
      <c r="P401" s="15" t="s">
        <v>1400</v>
      </c>
      <c r="Q401" s="48">
        <v>506800</v>
      </c>
      <c r="R401" s="11" t="s">
        <v>45</v>
      </c>
      <c r="S401" s="120">
        <v>7867</v>
      </c>
      <c r="T401" s="85">
        <v>107.03</v>
      </c>
      <c r="U401" s="86">
        <v>14</v>
      </c>
      <c r="V401" s="123">
        <v>46.825625000000002</v>
      </c>
      <c r="W401" s="85">
        <f t="shared" si="105"/>
        <v>5244</v>
      </c>
      <c r="X401" s="86">
        <v>0</v>
      </c>
      <c r="Y401" s="85">
        <v>16.054500000000001</v>
      </c>
      <c r="Z401" s="86">
        <f t="shared" si="106"/>
        <v>0</v>
      </c>
      <c r="AA401" s="86">
        <f t="shared" si="107"/>
        <v>5244</v>
      </c>
      <c r="AB401" s="85">
        <v>122.77</v>
      </c>
      <c r="AC401" s="85">
        <v>11</v>
      </c>
      <c r="AD401" s="124">
        <f t="shared" si="103"/>
        <v>73.661999999999992</v>
      </c>
      <c r="AE401" s="86">
        <f t="shared" si="108"/>
        <v>3241</v>
      </c>
      <c r="AF401" s="85">
        <v>0</v>
      </c>
      <c r="AG401" s="85">
        <v>36.831000000000003</v>
      </c>
      <c r="AH401" s="85">
        <f t="shared" si="109"/>
        <v>0</v>
      </c>
      <c r="AI401" s="86">
        <f t="shared" si="110"/>
        <v>8485</v>
      </c>
      <c r="AJ401" s="86">
        <f t="shared" si="111"/>
        <v>618</v>
      </c>
      <c r="AK401" s="122"/>
      <c r="AL401" s="85">
        <v>122.77</v>
      </c>
      <c r="AM401" s="85">
        <v>11</v>
      </c>
      <c r="AN401" s="124">
        <f t="shared" si="104"/>
        <v>73.661999999999992</v>
      </c>
      <c r="AO401" s="86">
        <f t="shared" si="112"/>
        <v>3241</v>
      </c>
      <c r="AP401" s="85">
        <v>0</v>
      </c>
      <c r="AQ401" s="85">
        <v>36.831000000000003</v>
      </c>
      <c r="AR401" s="85">
        <f t="shared" si="113"/>
        <v>0</v>
      </c>
      <c r="AS401" s="86">
        <f t="shared" si="115"/>
        <v>8485</v>
      </c>
      <c r="AT401" s="170">
        <f t="shared" si="116"/>
        <v>0</v>
      </c>
      <c r="AU401" s="86">
        <v>8485</v>
      </c>
      <c r="AV401" s="170">
        <f t="shared" si="114"/>
        <v>0</v>
      </c>
    </row>
    <row r="402" spans="1:48" s="73" customFormat="1" ht="45" x14ac:dyDescent="0.2">
      <c r="A402" s="10" t="s">
        <v>547</v>
      </c>
      <c r="B402" s="14" t="s">
        <v>36</v>
      </c>
      <c r="C402" s="14" t="s">
        <v>37</v>
      </c>
      <c r="D402" s="14" t="s">
        <v>1401</v>
      </c>
      <c r="E402" s="58">
        <v>312282</v>
      </c>
      <c r="F402" s="15" t="s">
        <v>1402</v>
      </c>
      <c r="G402" s="15" t="s">
        <v>814</v>
      </c>
      <c r="H402" s="16">
        <v>100002779</v>
      </c>
      <c r="I402" s="62">
        <v>710011245</v>
      </c>
      <c r="J402" s="13">
        <v>37836463</v>
      </c>
      <c r="K402" s="15" t="s">
        <v>105</v>
      </c>
      <c r="L402" s="12" t="s">
        <v>547</v>
      </c>
      <c r="M402" s="15" t="s">
        <v>548</v>
      </c>
      <c r="N402" s="49">
        <v>91908</v>
      </c>
      <c r="O402" s="15" t="s">
        <v>1403</v>
      </c>
      <c r="P402" s="15" t="s">
        <v>1404</v>
      </c>
      <c r="Q402" s="48">
        <v>506818</v>
      </c>
      <c r="R402" s="11" t="s">
        <v>45</v>
      </c>
      <c r="S402" s="120">
        <v>17981</v>
      </c>
      <c r="T402" s="85">
        <v>107.03</v>
      </c>
      <c r="U402" s="86">
        <v>32</v>
      </c>
      <c r="V402" s="123">
        <v>46.825625000000002</v>
      </c>
      <c r="W402" s="85">
        <f t="shared" si="105"/>
        <v>11987</v>
      </c>
      <c r="X402" s="86">
        <v>0</v>
      </c>
      <c r="Y402" s="85">
        <v>16.054500000000001</v>
      </c>
      <c r="Z402" s="86">
        <f t="shared" si="106"/>
        <v>0</v>
      </c>
      <c r="AA402" s="86">
        <f t="shared" si="107"/>
        <v>11987</v>
      </c>
      <c r="AB402" s="85">
        <v>122.77</v>
      </c>
      <c r="AC402" s="85">
        <v>31</v>
      </c>
      <c r="AD402" s="124">
        <f t="shared" si="103"/>
        <v>73.661999999999992</v>
      </c>
      <c r="AE402" s="86">
        <f t="shared" si="108"/>
        <v>9134</v>
      </c>
      <c r="AF402" s="85">
        <v>0</v>
      </c>
      <c r="AG402" s="85">
        <v>36.831000000000003</v>
      </c>
      <c r="AH402" s="85">
        <f t="shared" si="109"/>
        <v>0</v>
      </c>
      <c r="AI402" s="86">
        <f t="shared" si="110"/>
        <v>21121</v>
      </c>
      <c r="AJ402" s="86">
        <f t="shared" si="111"/>
        <v>3140</v>
      </c>
      <c r="AK402" s="122"/>
      <c r="AL402" s="85">
        <v>122.77</v>
      </c>
      <c r="AM402" s="85">
        <v>31</v>
      </c>
      <c r="AN402" s="124">
        <f t="shared" si="104"/>
        <v>73.661999999999992</v>
      </c>
      <c r="AO402" s="86">
        <f t="shared" si="112"/>
        <v>9134</v>
      </c>
      <c r="AP402" s="85">
        <v>0</v>
      </c>
      <c r="AQ402" s="85">
        <v>36.831000000000003</v>
      </c>
      <c r="AR402" s="85">
        <f t="shared" si="113"/>
        <v>0</v>
      </c>
      <c r="AS402" s="86">
        <f t="shared" si="115"/>
        <v>21121</v>
      </c>
      <c r="AT402" s="170">
        <f t="shared" si="116"/>
        <v>0</v>
      </c>
      <c r="AU402" s="86">
        <v>21121</v>
      </c>
      <c r="AV402" s="170">
        <f t="shared" si="114"/>
        <v>0</v>
      </c>
    </row>
    <row r="403" spans="1:48" s="73" customFormat="1" x14ac:dyDescent="0.2">
      <c r="A403" s="10" t="s">
        <v>547</v>
      </c>
      <c r="B403" s="14" t="s">
        <v>36</v>
      </c>
      <c r="C403" s="14" t="s">
        <v>37</v>
      </c>
      <c r="D403" s="14" t="s">
        <v>1405</v>
      </c>
      <c r="E403" s="58">
        <v>312291</v>
      </c>
      <c r="F403" s="15" t="s">
        <v>1406</v>
      </c>
      <c r="G403" s="15" t="s">
        <v>814</v>
      </c>
      <c r="H403" s="16">
        <v>100002780</v>
      </c>
      <c r="I403" s="62">
        <v>710011253</v>
      </c>
      <c r="J403" s="13">
        <v>710011253</v>
      </c>
      <c r="K403" s="15" t="s">
        <v>48</v>
      </c>
      <c r="L403" s="12" t="s">
        <v>547</v>
      </c>
      <c r="M403" s="15" t="s">
        <v>548</v>
      </c>
      <c r="N403" s="49">
        <v>91961</v>
      </c>
      <c r="O403" s="15" t="s">
        <v>1407</v>
      </c>
      <c r="P403" s="15" t="s">
        <v>1408</v>
      </c>
      <c r="Q403" s="48">
        <v>506826</v>
      </c>
      <c r="R403" s="11" t="s">
        <v>45</v>
      </c>
      <c r="S403" s="120">
        <v>3371</v>
      </c>
      <c r="T403" s="85">
        <v>107.03</v>
      </c>
      <c r="U403" s="86">
        <v>6</v>
      </c>
      <c r="V403" s="123">
        <v>46.825625000000002</v>
      </c>
      <c r="W403" s="85">
        <f t="shared" si="105"/>
        <v>2248</v>
      </c>
      <c r="X403" s="86">
        <v>0</v>
      </c>
      <c r="Y403" s="85">
        <v>16.054500000000001</v>
      </c>
      <c r="Z403" s="86">
        <f t="shared" si="106"/>
        <v>0</v>
      </c>
      <c r="AA403" s="86">
        <f t="shared" si="107"/>
        <v>2248</v>
      </c>
      <c r="AB403" s="85">
        <v>122.77</v>
      </c>
      <c r="AC403" s="85">
        <v>3</v>
      </c>
      <c r="AD403" s="124">
        <f t="shared" si="103"/>
        <v>73.661999999999992</v>
      </c>
      <c r="AE403" s="86">
        <f t="shared" si="108"/>
        <v>884</v>
      </c>
      <c r="AF403" s="85">
        <v>0</v>
      </c>
      <c r="AG403" s="85">
        <v>36.831000000000003</v>
      </c>
      <c r="AH403" s="85">
        <f t="shared" si="109"/>
        <v>0</v>
      </c>
      <c r="AI403" s="86">
        <f t="shared" si="110"/>
        <v>3132</v>
      </c>
      <c r="AJ403" s="86">
        <f t="shared" si="111"/>
        <v>-239</v>
      </c>
      <c r="AK403" s="122"/>
      <c r="AL403" s="85">
        <v>122.77</v>
      </c>
      <c r="AM403" s="85">
        <v>3</v>
      </c>
      <c r="AN403" s="124">
        <f t="shared" si="104"/>
        <v>73.661999999999992</v>
      </c>
      <c r="AO403" s="86">
        <f t="shared" si="112"/>
        <v>884</v>
      </c>
      <c r="AP403" s="85">
        <v>0</v>
      </c>
      <c r="AQ403" s="85">
        <v>36.831000000000003</v>
      </c>
      <c r="AR403" s="85">
        <f t="shared" si="113"/>
        <v>0</v>
      </c>
      <c r="AS403" s="86">
        <f t="shared" si="115"/>
        <v>3132</v>
      </c>
      <c r="AT403" s="170">
        <f t="shared" si="116"/>
        <v>0</v>
      </c>
      <c r="AU403" s="86">
        <v>3132</v>
      </c>
      <c r="AV403" s="170">
        <f t="shared" si="114"/>
        <v>0</v>
      </c>
    </row>
    <row r="404" spans="1:48" s="73" customFormat="1" x14ac:dyDescent="0.2">
      <c r="A404" s="10" t="s">
        <v>547</v>
      </c>
      <c r="B404" s="14" t="s">
        <v>36</v>
      </c>
      <c r="C404" s="14" t="s">
        <v>37</v>
      </c>
      <c r="D404" s="14" t="s">
        <v>1409</v>
      </c>
      <c r="E404" s="58">
        <v>312304</v>
      </c>
      <c r="F404" s="15" t="s">
        <v>1410</v>
      </c>
      <c r="G404" s="15" t="s">
        <v>814</v>
      </c>
      <c r="H404" s="16">
        <v>100002323</v>
      </c>
      <c r="I404" s="62">
        <v>710011261</v>
      </c>
      <c r="J404" s="13">
        <v>710011261</v>
      </c>
      <c r="K404" s="15" t="s">
        <v>48</v>
      </c>
      <c r="L404" s="12" t="s">
        <v>547</v>
      </c>
      <c r="M404" s="15" t="s">
        <v>1411</v>
      </c>
      <c r="N404" s="49">
        <v>92209</v>
      </c>
      <c r="O404" s="15" t="s">
        <v>1412</v>
      </c>
      <c r="P404" s="15" t="s">
        <v>1413</v>
      </c>
      <c r="Q404" s="48">
        <v>506834</v>
      </c>
      <c r="R404" s="11" t="s">
        <v>45</v>
      </c>
      <c r="S404" s="120">
        <v>6181</v>
      </c>
      <c r="T404" s="85">
        <v>107.03</v>
      </c>
      <c r="U404" s="86">
        <v>11</v>
      </c>
      <c r="V404" s="123">
        <v>46.825625000000002</v>
      </c>
      <c r="W404" s="85">
        <f t="shared" si="105"/>
        <v>4121</v>
      </c>
      <c r="X404" s="86">
        <v>0</v>
      </c>
      <c r="Y404" s="85">
        <v>16.054500000000001</v>
      </c>
      <c r="Z404" s="86">
        <f t="shared" si="106"/>
        <v>0</v>
      </c>
      <c r="AA404" s="86">
        <f t="shared" si="107"/>
        <v>4121</v>
      </c>
      <c r="AB404" s="85">
        <v>122.77</v>
      </c>
      <c r="AC404" s="85">
        <v>7</v>
      </c>
      <c r="AD404" s="124">
        <f t="shared" si="103"/>
        <v>73.661999999999992</v>
      </c>
      <c r="AE404" s="86">
        <f t="shared" si="108"/>
        <v>2063</v>
      </c>
      <c r="AF404" s="85">
        <v>0</v>
      </c>
      <c r="AG404" s="85">
        <v>36.831000000000003</v>
      </c>
      <c r="AH404" s="85">
        <f t="shared" si="109"/>
        <v>0</v>
      </c>
      <c r="AI404" s="86">
        <f t="shared" si="110"/>
        <v>6184</v>
      </c>
      <c r="AJ404" s="86">
        <f t="shared" si="111"/>
        <v>3</v>
      </c>
      <c r="AK404" s="122"/>
      <c r="AL404" s="85">
        <v>122.77</v>
      </c>
      <c r="AM404" s="85">
        <v>7</v>
      </c>
      <c r="AN404" s="124">
        <f t="shared" si="104"/>
        <v>73.661999999999992</v>
      </c>
      <c r="AO404" s="86">
        <f t="shared" si="112"/>
        <v>2063</v>
      </c>
      <c r="AP404" s="85">
        <v>0</v>
      </c>
      <c r="AQ404" s="85">
        <v>36.831000000000003</v>
      </c>
      <c r="AR404" s="85">
        <f t="shared" si="113"/>
        <v>0</v>
      </c>
      <c r="AS404" s="86">
        <f t="shared" si="115"/>
        <v>6184</v>
      </c>
      <c r="AT404" s="170">
        <f t="shared" si="116"/>
        <v>0</v>
      </c>
      <c r="AU404" s="86">
        <v>6184</v>
      </c>
      <c r="AV404" s="170">
        <f t="shared" si="114"/>
        <v>0</v>
      </c>
    </row>
    <row r="405" spans="1:48" s="73" customFormat="1" x14ac:dyDescent="0.2">
      <c r="A405" s="10" t="s">
        <v>547</v>
      </c>
      <c r="B405" s="14" t="s">
        <v>36</v>
      </c>
      <c r="C405" s="14" t="s">
        <v>37</v>
      </c>
      <c r="D405" s="14" t="s">
        <v>1360</v>
      </c>
      <c r="E405" s="58">
        <v>313114</v>
      </c>
      <c r="F405" s="15" t="s">
        <v>1361</v>
      </c>
      <c r="G405" s="15" t="s">
        <v>814</v>
      </c>
      <c r="H405" s="16">
        <v>100018280</v>
      </c>
      <c r="I405" s="62">
        <v>710270216</v>
      </c>
      <c r="J405" s="13">
        <v>36080594</v>
      </c>
      <c r="K405" s="15" t="s">
        <v>48</v>
      </c>
      <c r="L405" s="12" t="s">
        <v>547</v>
      </c>
      <c r="M405" s="15" t="s">
        <v>548</v>
      </c>
      <c r="N405" s="49">
        <v>91708</v>
      </c>
      <c r="O405" s="15" t="s">
        <v>549</v>
      </c>
      <c r="P405" s="15" t="s">
        <v>1376</v>
      </c>
      <c r="Q405" s="48">
        <v>506745</v>
      </c>
      <c r="R405" s="11" t="s">
        <v>45</v>
      </c>
      <c r="S405" s="120">
        <v>9552</v>
      </c>
      <c r="T405" s="85">
        <v>107.03</v>
      </c>
      <c r="U405" s="86">
        <v>17</v>
      </c>
      <c r="V405" s="123">
        <v>46.825625000000002</v>
      </c>
      <c r="W405" s="85">
        <f t="shared" si="105"/>
        <v>6368</v>
      </c>
      <c r="X405" s="86">
        <v>0</v>
      </c>
      <c r="Y405" s="85">
        <v>16.054500000000001</v>
      </c>
      <c r="Z405" s="86">
        <f t="shared" si="106"/>
        <v>0</v>
      </c>
      <c r="AA405" s="86">
        <f t="shared" si="107"/>
        <v>6368</v>
      </c>
      <c r="AB405" s="85">
        <v>122.77</v>
      </c>
      <c r="AC405" s="85">
        <v>11</v>
      </c>
      <c r="AD405" s="124">
        <f t="shared" si="103"/>
        <v>73.661999999999992</v>
      </c>
      <c r="AE405" s="86">
        <f t="shared" si="108"/>
        <v>3241</v>
      </c>
      <c r="AF405" s="85">
        <v>0</v>
      </c>
      <c r="AG405" s="85">
        <v>36.831000000000003</v>
      </c>
      <c r="AH405" s="85">
        <f t="shared" si="109"/>
        <v>0</v>
      </c>
      <c r="AI405" s="86">
        <f t="shared" si="110"/>
        <v>9609</v>
      </c>
      <c r="AJ405" s="86">
        <f t="shared" si="111"/>
        <v>57</v>
      </c>
      <c r="AK405" s="122"/>
      <c r="AL405" s="85">
        <v>122.77</v>
      </c>
      <c r="AM405" s="85">
        <v>11</v>
      </c>
      <c r="AN405" s="124">
        <f t="shared" si="104"/>
        <v>73.661999999999992</v>
      </c>
      <c r="AO405" s="86">
        <f t="shared" si="112"/>
        <v>3241</v>
      </c>
      <c r="AP405" s="85">
        <v>0</v>
      </c>
      <c r="AQ405" s="85">
        <v>36.831000000000003</v>
      </c>
      <c r="AR405" s="85">
        <f t="shared" si="113"/>
        <v>0</v>
      </c>
      <c r="AS405" s="86">
        <f t="shared" si="115"/>
        <v>9609</v>
      </c>
      <c r="AT405" s="170">
        <f t="shared" si="116"/>
        <v>0</v>
      </c>
      <c r="AU405" s="86">
        <v>9609</v>
      </c>
      <c r="AV405" s="170">
        <f t="shared" si="114"/>
        <v>0</v>
      </c>
    </row>
    <row r="406" spans="1:48" s="73" customFormat="1" ht="45" x14ac:dyDescent="0.2">
      <c r="A406" s="10" t="s">
        <v>547</v>
      </c>
      <c r="B406" s="14" t="s">
        <v>36</v>
      </c>
      <c r="C406" s="14" t="s">
        <v>37</v>
      </c>
      <c r="D406" s="14" t="s">
        <v>1418</v>
      </c>
      <c r="E406" s="58">
        <v>312321</v>
      </c>
      <c r="F406" s="15" t="s">
        <v>1419</v>
      </c>
      <c r="G406" s="15" t="s">
        <v>814</v>
      </c>
      <c r="H406" s="16">
        <v>100002786</v>
      </c>
      <c r="I406" s="62">
        <v>710011296</v>
      </c>
      <c r="J406" s="13">
        <v>37836552</v>
      </c>
      <c r="K406" s="15" t="s">
        <v>105</v>
      </c>
      <c r="L406" s="12" t="s">
        <v>547</v>
      </c>
      <c r="M406" s="15" t="s">
        <v>548</v>
      </c>
      <c r="N406" s="49">
        <v>91928</v>
      </c>
      <c r="O406" s="15" t="s">
        <v>1420</v>
      </c>
      <c r="P406" s="15" t="s">
        <v>1421</v>
      </c>
      <c r="Q406" s="48">
        <v>506851</v>
      </c>
      <c r="R406" s="11" t="s">
        <v>45</v>
      </c>
      <c r="S406" s="120">
        <v>11238</v>
      </c>
      <c r="T406" s="85">
        <v>107.03</v>
      </c>
      <c r="U406" s="86">
        <v>20</v>
      </c>
      <c r="V406" s="123">
        <v>46.825625000000002</v>
      </c>
      <c r="W406" s="85">
        <f t="shared" si="105"/>
        <v>7492</v>
      </c>
      <c r="X406" s="86">
        <v>0</v>
      </c>
      <c r="Y406" s="85">
        <v>16.054500000000001</v>
      </c>
      <c r="Z406" s="86">
        <f t="shared" si="106"/>
        <v>0</v>
      </c>
      <c r="AA406" s="86">
        <f t="shared" si="107"/>
        <v>7492</v>
      </c>
      <c r="AB406" s="85">
        <v>122.77</v>
      </c>
      <c r="AC406" s="85">
        <v>28</v>
      </c>
      <c r="AD406" s="124">
        <f t="shared" si="103"/>
        <v>73.661999999999992</v>
      </c>
      <c r="AE406" s="86">
        <f t="shared" si="108"/>
        <v>8250</v>
      </c>
      <c r="AF406" s="85">
        <v>0</v>
      </c>
      <c r="AG406" s="85">
        <v>36.831000000000003</v>
      </c>
      <c r="AH406" s="85">
        <f t="shared" si="109"/>
        <v>0</v>
      </c>
      <c r="AI406" s="86">
        <f t="shared" si="110"/>
        <v>15742</v>
      </c>
      <c r="AJ406" s="86">
        <f t="shared" si="111"/>
        <v>4504</v>
      </c>
      <c r="AK406" s="122"/>
      <c r="AL406" s="85">
        <v>122.77</v>
      </c>
      <c r="AM406" s="85">
        <v>28</v>
      </c>
      <c r="AN406" s="124">
        <f t="shared" si="104"/>
        <v>73.661999999999992</v>
      </c>
      <c r="AO406" s="86">
        <f t="shared" si="112"/>
        <v>8250</v>
      </c>
      <c r="AP406" s="85">
        <v>0</v>
      </c>
      <c r="AQ406" s="85">
        <v>36.831000000000003</v>
      </c>
      <c r="AR406" s="85">
        <f t="shared" si="113"/>
        <v>0</v>
      </c>
      <c r="AS406" s="86">
        <f t="shared" si="115"/>
        <v>15742</v>
      </c>
      <c r="AT406" s="170">
        <f t="shared" si="116"/>
        <v>0</v>
      </c>
      <c r="AU406" s="86">
        <v>15742</v>
      </c>
      <c r="AV406" s="170">
        <f t="shared" si="114"/>
        <v>0</v>
      </c>
    </row>
    <row r="407" spans="1:48" s="73" customFormat="1" ht="45" x14ac:dyDescent="0.2">
      <c r="A407" s="10" t="s">
        <v>547</v>
      </c>
      <c r="B407" s="14" t="s">
        <v>36</v>
      </c>
      <c r="C407" s="14" t="s">
        <v>37</v>
      </c>
      <c r="D407" s="14" t="s">
        <v>1121</v>
      </c>
      <c r="E407" s="58">
        <v>306177</v>
      </c>
      <c r="F407" s="15" t="s">
        <v>1122</v>
      </c>
      <c r="G407" s="15" t="s">
        <v>814</v>
      </c>
      <c r="H407" s="16">
        <v>100003146</v>
      </c>
      <c r="I407" s="62">
        <v>710238118</v>
      </c>
      <c r="J407" s="13">
        <v>36094234</v>
      </c>
      <c r="K407" s="15" t="s">
        <v>1126</v>
      </c>
      <c r="L407" s="12" t="s">
        <v>547</v>
      </c>
      <c r="M407" s="15" t="s">
        <v>1042</v>
      </c>
      <c r="N407" s="49">
        <v>92521</v>
      </c>
      <c r="O407" s="15" t="s">
        <v>1124</v>
      </c>
      <c r="P407" s="15" t="s">
        <v>1127</v>
      </c>
      <c r="Q407" s="48">
        <v>504017</v>
      </c>
      <c r="R407" s="11" t="s">
        <v>45</v>
      </c>
      <c r="S407" s="120">
        <v>15172</v>
      </c>
      <c r="T407" s="85">
        <v>107.03</v>
      </c>
      <c r="U407" s="86">
        <v>27</v>
      </c>
      <c r="V407" s="123">
        <v>46.825625000000002</v>
      </c>
      <c r="W407" s="85">
        <f t="shared" si="105"/>
        <v>10114</v>
      </c>
      <c r="X407" s="86">
        <v>0</v>
      </c>
      <c r="Y407" s="85">
        <v>16.054500000000001</v>
      </c>
      <c r="Z407" s="86">
        <f t="shared" si="106"/>
        <v>0</v>
      </c>
      <c r="AA407" s="86">
        <f t="shared" si="107"/>
        <v>10114</v>
      </c>
      <c r="AB407" s="85">
        <v>122.77</v>
      </c>
      <c r="AC407" s="85">
        <v>15</v>
      </c>
      <c r="AD407" s="124">
        <f t="shared" si="103"/>
        <v>73.661999999999992</v>
      </c>
      <c r="AE407" s="86">
        <f t="shared" si="108"/>
        <v>4420</v>
      </c>
      <c r="AF407" s="85">
        <v>0</v>
      </c>
      <c r="AG407" s="85">
        <v>36.831000000000003</v>
      </c>
      <c r="AH407" s="85">
        <f t="shared" si="109"/>
        <v>0</v>
      </c>
      <c r="AI407" s="86">
        <f t="shared" si="110"/>
        <v>14534</v>
      </c>
      <c r="AJ407" s="86">
        <f t="shared" si="111"/>
        <v>-638</v>
      </c>
      <c r="AK407" s="122"/>
      <c r="AL407" s="85">
        <v>122.77</v>
      </c>
      <c r="AM407" s="85">
        <v>15</v>
      </c>
      <c r="AN407" s="124">
        <f t="shared" si="104"/>
        <v>73.661999999999992</v>
      </c>
      <c r="AO407" s="86">
        <f t="shared" si="112"/>
        <v>4420</v>
      </c>
      <c r="AP407" s="85">
        <v>0</v>
      </c>
      <c r="AQ407" s="85">
        <v>36.831000000000003</v>
      </c>
      <c r="AR407" s="85">
        <f t="shared" si="113"/>
        <v>0</v>
      </c>
      <c r="AS407" s="86">
        <f t="shared" si="115"/>
        <v>14534</v>
      </c>
      <c r="AT407" s="170">
        <f t="shared" si="116"/>
        <v>0</v>
      </c>
      <c r="AU407" s="86">
        <v>14534</v>
      </c>
      <c r="AV407" s="170">
        <f t="shared" si="114"/>
        <v>0</v>
      </c>
    </row>
    <row r="408" spans="1:48" s="73" customFormat="1" x14ac:dyDescent="0.2">
      <c r="A408" s="10" t="s">
        <v>547</v>
      </c>
      <c r="B408" s="14" t="s">
        <v>36</v>
      </c>
      <c r="C408" s="14" t="s">
        <v>37</v>
      </c>
      <c r="D408" s="14" t="s">
        <v>1422</v>
      </c>
      <c r="E408" s="58">
        <v>312339</v>
      </c>
      <c r="F408" s="15" t="s">
        <v>1423</v>
      </c>
      <c r="G408" s="15" t="s">
        <v>814</v>
      </c>
      <c r="H408" s="16">
        <v>100003289</v>
      </c>
      <c r="I408" s="62">
        <v>710256213</v>
      </c>
      <c r="J408" s="13">
        <v>710256213</v>
      </c>
      <c r="K408" s="15" t="s">
        <v>48</v>
      </c>
      <c r="L408" s="12" t="s">
        <v>547</v>
      </c>
      <c r="M408" s="15" t="s">
        <v>548</v>
      </c>
      <c r="N408" s="49">
        <v>91910</v>
      </c>
      <c r="O408" s="15" t="s">
        <v>1424</v>
      </c>
      <c r="P408" s="15" t="s">
        <v>1425</v>
      </c>
      <c r="Q408" s="48">
        <v>506869</v>
      </c>
      <c r="R408" s="11" t="s">
        <v>45</v>
      </c>
      <c r="S408" s="120">
        <v>2810</v>
      </c>
      <c r="T408" s="85">
        <v>107.03</v>
      </c>
      <c r="U408" s="86">
        <v>5</v>
      </c>
      <c r="V408" s="123">
        <v>46.825625000000002</v>
      </c>
      <c r="W408" s="85">
        <f t="shared" si="105"/>
        <v>1873</v>
      </c>
      <c r="X408" s="86">
        <v>0</v>
      </c>
      <c r="Y408" s="85">
        <v>16.054500000000001</v>
      </c>
      <c r="Z408" s="86">
        <f t="shared" si="106"/>
        <v>0</v>
      </c>
      <c r="AA408" s="86">
        <f t="shared" si="107"/>
        <v>1873</v>
      </c>
      <c r="AB408" s="85">
        <v>122.77</v>
      </c>
      <c r="AC408" s="85">
        <v>4</v>
      </c>
      <c r="AD408" s="124">
        <f t="shared" si="103"/>
        <v>73.661999999999992</v>
      </c>
      <c r="AE408" s="86">
        <f t="shared" si="108"/>
        <v>1179</v>
      </c>
      <c r="AF408" s="85">
        <v>0</v>
      </c>
      <c r="AG408" s="85">
        <v>36.831000000000003</v>
      </c>
      <c r="AH408" s="85">
        <f t="shared" si="109"/>
        <v>0</v>
      </c>
      <c r="AI408" s="86">
        <f t="shared" si="110"/>
        <v>3052</v>
      </c>
      <c r="AJ408" s="86">
        <f t="shared" si="111"/>
        <v>242</v>
      </c>
      <c r="AK408" s="122"/>
      <c r="AL408" s="85">
        <v>122.77</v>
      </c>
      <c r="AM408" s="85">
        <v>4</v>
      </c>
      <c r="AN408" s="124">
        <f t="shared" si="104"/>
        <v>73.661999999999992</v>
      </c>
      <c r="AO408" s="86">
        <f t="shared" si="112"/>
        <v>1179</v>
      </c>
      <c r="AP408" s="85">
        <v>0</v>
      </c>
      <c r="AQ408" s="85">
        <v>36.831000000000003</v>
      </c>
      <c r="AR408" s="85">
        <f t="shared" si="113"/>
        <v>0</v>
      </c>
      <c r="AS408" s="86">
        <f t="shared" si="115"/>
        <v>3052</v>
      </c>
      <c r="AT408" s="170">
        <f t="shared" si="116"/>
        <v>0</v>
      </c>
      <c r="AU408" s="86">
        <v>3052</v>
      </c>
      <c r="AV408" s="170">
        <f t="shared" si="114"/>
        <v>0</v>
      </c>
    </row>
    <row r="409" spans="1:48" s="73" customFormat="1" ht="45" x14ac:dyDescent="0.2">
      <c r="A409" s="10" t="s">
        <v>547</v>
      </c>
      <c r="B409" s="14" t="s">
        <v>36</v>
      </c>
      <c r="C409" s="14" t="s">
        <v>37</v>
      </c>
      <c r="D409" s="14" t="s">
        <v>1202</v>
      </c>
      <c r="E409" s="58">
        <v>309478</v>
      </c>
      <c r="F409" s="15" t="s">
        <v>1203</v>
      </c>
      <c r="G409" s="15" t="s">
        <v>814</v>
      </c>
      <c r="H409" s="16">
        <v>100002494</v>
      </c>
      <c r="I409" s="62">
        <v>710008333</v>
      </c>
      <c r="J409" s="13">
        <v>37837095</v>
      </c>
      <c r="K409" s="15" t="s">
        <v>92</v>
      </c>
      <c r="L409" s="12" t="s">
        <v>547</v>
      </c>
      <c r="M409" s="15" t="s">
        <v>1184</v>
      </c>
      <c r="N409" s="49">
        <v>90633</v>
      </c>
      <c r="O409" s="15" t="s">
        <v>1204</v>
      </c>
      <c r="P409" s="15" t="s">
        <v>1205</v>
      </c>
      <c r="Q409" s="48">
        <v>504297</v>
      </c>
      <c r="R409" s="11" t="s">
        <v>45</v>
      </c>
      <c r="S409" s="120">
        <v>6743</v>
      </c>
      <c r="T409" s="85">
        <v>107.03</v>
      </c>
      <c r="U409" s="86">
        <v>12</v>
      </c>
      <c r="V409" s="123">
        <v>46.825625000000002</v>
      </c>
      <c r="W409" s="85">
        <f t="shared" si="105"/>
        <v>4495</v>
      </c>
      <c r="X409" s="86">
        <v>0</v>
      </c>
      <c r="Y409" s="85">
        <v>16.054500000000001</v>
      </c>
      <c r="Z409" s="86">
        <f t="shared" si="106"/>
        <v>0</v>
      </c>
      <c r="AA409" s="86">
        <f t="shared" si="107"/>
        <v>4495</v>
      </c>
      <c r="AB409" s="85">
        <v>122.77</v>
      </c>
      <c r="AC409" s="85">
        <v>13</v>
      </c>
      <c r="AD409" s="124">
        <f t="shared" si="103"/>
        <v>73.661999999999992</v>
      </c>
      <c r="AE409" s="86">
        <f t="shared" si="108"/>
        <v>3830</v>
      </c>
      <c r="AF409" s="85">
        <v>0</v>
      </c>
      <c r="AG409" s="85">
        <v>36.831000000000003</v>
      </c>
      <c r="AH409" s="85">
        <f t="shared" si="109"/>
        <v>0</v>
      </c>
      <c r="AI409" s="86">
        <f t="shared" si="110"/>
        <v>8325</v>
      </c>
      <c r="AJ409" s="86">
        <f t="shared" si="111"/>
        <v>1582</v>
      </c>
      <c r="AK409" s="122"/>
      <c r="AL409" s="85">
        <v>122.77</v>
      </c>
      <c r="AM409" s="85">
        <v>13</v>
      </c>
      <c r="AN409" s="124">
        <f t="shared" si="104"/>
        <v>73.661999999999992</v>
      </c>
      <c r="AO409" s="86">
        <f t="shared" si="112"/>
        <v>3830</v>
      </c>
      <c r="AP409" s="85">
        <v>0</v>
      </c>
      <c r="AQ409" s="85">
        <v>36.831000000000003</v>
      </c>
      <c r="AR409" s="85">
        <f t="shared" si="113"/>
        <v>0</v>
      </c>
      <c r="AS409" s="86">
        <f t="shared" si="115"/>
        <v>8325</v>
      </c>
      <c r="AT409" s="170">
        <f t="shared" si="116"/>
        <v>0</v>
      </c>
      <c r="AU409" s="86">
        <v>8325</v>
      </c>
      <c r="AV409" s="170">
        <f t="shared" si="114"/>
        <v>0</v>
      </c>
    </row>
    <row r="410" spans="1:48" s="73" customFormat="1" x14ac:dyDescent="0.2">
      <c r="A410" s="10" t="s">
        <v>547</v>
      </c>
      <c r="B410" s="14" t="s">
        <v>36</v>
      </c>
      <c r="C410" s="14" t="s">
        <v>37</v>
      </c>
      <c r="D410" s="14" t="s">
        <v>1779</v>
      </c>
      <c r="E410" s="58">
        <v>31871461</v>
      </c>
      <c r="F410" s="15" t="s">
        <v>1780</v>
      </c>
      <c r="G410" s="15" t="s">
        <v>814</v>
      </c>
      <c r="H410" s="16">
        <v>100002766</v>
      </c>
      <c r="I410" s="62">
        <v>37847490</v>
      </c>
      <c r="J410" s="13">
        <v>37847490</v>
      </c>
      <c r="K410" s="15" t="s">
        <v>48</v>
      </c>
      <c r="L410" s="12" t="s">
        <v>547</v>
      </c>
      <c r="M410" s="15" t="s">
        <v>548</v>
      </c>
      <c r="N410" s="49">
        <v>91934</v>
      </c>
      <c r="O410" s="15" t="s">
        <v>1781</v>
      </c>
      <c r="P410" s="15" t="s">
        <v>1782</v>
      </c>
      <c r="Q410" s="48">
        <v>580473</v>
      </c>
      <c r="R410" s="11" t="s">
        <v>86</v>
      </c>
      <c r="S410" s="120">
        <v>14610</v>
      </c>
      <c r="T410" s="85">
        <v>107.03</v>
      </c>
      <c r="U410" s="86">
        <v>26</v>
      </c>
      <c r="V410" s="123">
        <v>46.825625000000002</v>
      </c>
      <c r="W410" s="85">
        <f t="shared" si="105"/>
        <v>9740</v>
      </c>
      <c r="X410" s="86">
        <v>0</v>
      </c>
      <c r="Y410" s="85">
        <v>16.054500000000001</v>
      </c>
      <c r="Z410" s="86">
        <f t="shared" si="106"/>
        <v>0</v>
      </c>
      <c r="AA410" s="86">
        <f t="shared" si="107"/>
        <v>9740</v>
      </c>
      <c r="AB410" s="85">
        <v>122.77</v>
      </c>
      <c r="AC410" s="85">
        <v>25</v>
      </c>
      <c r="AD410" s="124">
        <f t="shared" si="103"/>
        <v>73.661999999999992</v>
      </c>
      <c r="AE410" s="86">
        <f t="shared" si="108"/>
        <v>7366</v>
      </c>
      <c r="AF410" s="85">
        <v>0</v>
      </c>
      <c r="AG410" s="85">
        <v>36.831000000000003</v>
      </c>
      <c r="AH410" s="85">
        <f t="shared" si="109"/>
        <v>0</v>
      </c>
      <c r="AI410" s="86">
        <f t="shared" si="110"/>
        <v>17106</v>
      </c>
      <c r="AJ410" s="86">
        <f t="shared" si="111"/>
        <v>2496</v>
      </c>
      <c r="AK410" s="122"/>
      <c r="AL410" s="85">
        <v>122.77</v>
      </c>
      <c r="AM410" s="85">
        <v>25</v>
      </c>
      <c r="AN410" s="124">
        <f t="shared" si="104"/>
        <v>73.661999999999992</v>
      </c>
      <c r="AO410" s="86">
        <f t="shared" si="112"/>
        <v>7366</v>
      </c>
      <c r="AP410" s="85">
        <v>0</v>
      </c>
      <c r="AQ410" s="85">
        <v>36.831000000000003</v>
      </c>
      <c r="AR410" s="85">
        <f t="shared" si="113"/>
        <v>0</v>
      </c>
      <c r="AS410" s="86">
        <f t="shared" si="115"/>
        <v>17106</v>
      </c>
      <c r="AT410" s="170">
        <f t="shared" si="116"/>
        <v>0</v>
      </c>
      <c r="AU410" s="86">
        <v>17106</v>
      </c>
      <c r="AV410" s="170">
        <f t="shared" si="114"/>
        <v>0</v>
      </c>
    </row>
    <row r="411" spans="1:48" s="73" customFormat="1" ht="30" x14ac:dyDescent="0.2">
      <c r="A411" s="10" t="s">
        <v>547</v>
      </c>
      <c r="B411" s="14" t="s">
        <v>36</v>
      </c>
      <c r="C411" s="14" t="s">
        <v>37</v>
      </c>
      <c r="D411" s="14" t="s">
        <v>874</v>
      </c>
      <c r="E411" s="58">
        <v>305391</v>
      </c>
      <c r="F411" s="15" t="s">
        <v>875</v>
      </c>
      <c r="G411" s="15" t="s">
        <v>814</v>
      </c>
      <c r="H411" s="16">
        <v>100001671</v>
      </c>
      <c r="I411" s="62">
        <v>710002610</v>
      </c>
      <c r="J411" s="13">
        <v>710002610</v>
      </c>
      <c r="K411" s="15" t="s">
        <v>53</v>
      </c>
      <c r="L411" s="12" t="s">
        <v>547</v>
      </c>
      <c r="M411" s="15" t="s">
        <v>816</v>
      </c>
      <c r="N411" s="49">
        <v>93005</v>
      </c>
      <c r="O411" s="15" t="s">
        <v>876</v>
      </c>
      <c r="P411" s="15" t="s">
        <v>877</v>
      </c>
      <c r="Q411" s="48">
        <v>501573</v>
      </c>
      <c r="R411" s="11" t="s">
        <v>45</v>
      </c>
      <c r="S411" s="120">
        <v>9552</v>
      </c>
      <c r="T411" s="85">
        <v>107.03</v>
      </c>
      <c r="U411" s="86">
        <v>17</v>
      </c>
      <c r="V411" s="123">
        <v>46.825625000000002</v>
      </c>
      <c r="W411" s="85">
        <f t="shared" si="105"/>
        <v>6368</v>
      </c>
      <c r="X411" s="86">
        <v>0</v>
      </c>
      <c r="Y411" s="85">
        <v>16.054500000000001</v>
      </c>
      <c r="Z411" s="86">
        <f t="shared" si="106"/>
        <v>0</v>
      </c>
      <c r="AA411" s="86">
        <f t="shared" si="107"/>
        <v>6368</v>
      </c>
      <c r="AB411" s="85">
        <v>122.77</v>
      </c>
      <c r="AC411" s="85">
        <v>17</v>
      </c>
      <c r="AD411" s="124">
        <f t="shared" si="103"/>
        <v>73.661999999999992</v>
      </c>
      <c r="AE411" s="86">
        <f t="shared" si="108"/>
        <v>5009</v>
      </c>
      <c r="AF411" s="85">
        <v>0</v>
      </c>
      <c r="AG411" s="85">
        <v>36.831000000000003</v>
      </c>
      <c r="AH411" s="85">
        <f t="shared" si="109"/>
        <v>0</v>
      </c>
      <c r="AI411" s="86">
        <f t="shared" si="110"/>
        <v>11377</v>
      </c>
      <c r="AJ411" s="86">
        <f t="shared" si="111"/>
        <v>1825</v>
      </c>
      <c r="AK411" s="122"/>
      <c r="AL411" s="85">
        <v>122.77</v>
      </c>
      <c r="AM411" s="85">
        <v>17</v>
      </c>
      <c r="AN411" s="124">
        <f t="shared" si="104"/>
        <v>73.661999999999992</v>
      </c>
      <c r="AO411" s="86">
        <f t="shared" si="112"/>
        <v>5009</v>
      </c>
      <c r="AP411" s="85">
        <v>0</v>
      </c>
      <c r="AQ411" s="85">
        <v>36.831000000000003</v>
      </c>
      <c r="AR411" s="85">
        <f t="shared" si="113"/>
        <v>0</v>
      </c>
      <c r="AS411" s="86">
        <f t="shared" si="115"/>
        <v>11377</v>
      </c>
      <c r="AT411" s="170">
        <f t="shared" si="116"/>
        <v>0</v>
      </c>
      <c r="AU411" s="86">
        <v>11377</v>
      </c>
      <c r="AV411" s="170">
        <f t="shared" si="114"/>
        <v>0</v>
      </c>
    </row>
    <row r="412" spans="1:48" s="73" customFormat="1" ht="30" x14ac:dyDescent="0.2">
      <c r="A412" s="10" t="s">
        <v>547</v>
      </c>
      <c r="B412" s="14" t="s">
        <v>36</v>
      </c>
      <c r="C412" s="14" t="s">
        <v>37</v>
      </c>
      <c r="D412" s="14" t="s">
        <v>1040</v>
      </c>
      <c r="E412" s="58">
        <v>305936</v>
      </c>
      <c r="F412" s="15" t="s">
        <v>1041</v>
      </c>
      <c r="G412" s="15" t="s">
        <v>814</v>
      </c>
      <c r="H412" s="16">
        <v>100001953</v>
      </c>
      <c r="I412" s="62">
        <v>37842781</v>
      </c>
      <c r="J412" s="13">
        <v>37842781</v>
      </c>
      <c r="K412" s="15" t="s">
        <v>48</v>
      </c>
      <c r="L412" s="12" t="s">
        <v>547</v>
      </c>
      <c r="M412" s="15" t="s">
        <v>1042</v>
      </c>
      <c r="N412" s="49">
        <v>92401</v>
      </c>
      <c r="O412" s="15" t="s">
        <v>1043</v>
      </c>
      <c r="P412" s="15" t="s">
        <v>1044</v>
      </c>
      <c r="Q412" s="48">
        <v>503665</v>
      </c>
      <c r="R412" s="11" t="s">
        <v>86</v>
      </c>
      <c r="S412" s="120">
        <v>23038</v>
      </c>
      <c r="T412" s="85">
        <v>107.03</v>
      </c>
      <c r="U412" s="86">
        <v>41</v>
      </c>
      <c r="V412" s="123">
        <v>46.825625000000002</v>
      </c>
      <c r="W412" s="85">
        <f t="shared" si="105"/>
        <v>15359</v>
      </c>
      <c r="X412" s="86">
        <v>0</v>
      </c>
      <c r="Y412" s="85">
        <v>16.054500000000001</v>
      </c>
      <c r="Z412" s="86">
        <f t="shared" si="106"/>
        <v>0</v>
      </c>
      <c r="AA412" s="86">
        <f t="shared" si="107"/>
        <v>15359</v>
      </c>
      <c r="AB412" s="85">
        <v>122.77</v>
      </c>
      <c r="AC412" s="85">
        <v>37</v>
      </c>
      <c r="AD412" s="124">
        <f t="shared" si="103"/>
        <v>73.661999999999992</v>
      </c>
      <c r="AE412" s="86">
        <f t="shared" si="108"/>
        <v>10902</v>
      </c>
      <c r="AF412" s="85">
        <v>0</v>
      </c>
      <c r="AG412" s="85">
        <v>36.831000000000003</v>
      </c>
      <c r="AH412" s="85">
        <f t="shared" si="109"/>
        <v>0</v>
      </c>
      <c r="AI412" s="86">
        <f t="shared" si="110"/>
        <v>26261</v>
      </c>
      <c r="AJ412" s="86">
        <f t="shared" si="111"/>
        <v>3223</v>
      </c>
      <c r="AK412" s="122"/>
      <c r="AL412" s="85">
        <v>122.77</v>
      </c>
      <c r="AM412" s="85">
        <v>37</v>
      </c>
      <c r="AN412" s="124">
        <f t="shared" si="104"/>
        <v>73.661999999999992</v>
      </c>
      <c r="AO412" s="86">
        <f t="shared" si="112"/>
        <v>10902</v>
      </c>
      <c r="AP412" s="85">
        <v>0</v>
      </c>
      <c r="AQ412" s="85">
        <v>36.831000000000003</v>
      </c>
      <c r="AR412" s="85">
        <f t="shared" si="113"/>
        <v>0</v>
      </c>
      <c r="AS412" s="86">
        <f t="shared" si="115"/>
        <v>26261</v>
      </c>
      <c r="AT412" s="170">
        <f t="shared" si="116"/>
        <v>0</v>
      </c>
      <c r="AU412" s="86">
        <v>26261</v>
      </c>
      <c r="AV412" s="170">
        <f t="shared" si="114"/>
        <v>0</v>
      </c>
    </row>
    <row r="413" spans="1:48" s="73" customFormat="1" x14ac:dyDescent="0.2">
      <c r="A413" s="10" t="s">
        <v>547</v>
      </c>
      <c r="B413" s="14" t="s">
        <v>36</v>
      </c>
      <c r="C413" s="14" t="s">
        <v>37</v>
      </c>
      <c r="D413" s="14" t="s">
        <v>1360</v>
      </c>
      <c r="E413" s="58">
        <v>313114</v>
      </c>
      <c r="F413" s="15" t="s">
        <v>1361</v>
      </c>
      <c r="G413" s="15" t="s">
        <v>814</v>
      </c>
      <c r="H413" s="16">
        <v>100018282</v>
      </c>
      <c r="I413" s="62">
        <v>710270186</v>
      </c>
      <c r="J413" s="13">
        <v>37990357</v>
      </c>
      <c r="K413" s="15" t="s">
        <v>48</v>
      </c>
      <c r="L413" s="12" t="s">
        <v>547</v>
      </c>
      <c r="M413" s="15" t="s">
        <v>548</v>
      </c>
      <c r="N413" s="49">
        <v>91708</v>
      </c>
      <c r="O413" s="15" t="s">
        <v>549</v>
      </c>
      <c r="P413" s="15" t="s">
        <v>1381</v>
      </c>
      <c r="Q413" s="48">
        <v>506745</v>
      </c>
      <c r="R413" s="11" t="s">
        <v>45</v>
      </c>
      <c r="S413" s="120">
        <v>16857</v>
      </c>
      <c r="T413" s="85">
        <v>107.03</v>
      </c>
      <c r="U413" s="86">
        <v>30</v>
      </c>
      <c r="V413" s="123">
        <v>46.825625000000002</v>
      </c>
      <c r="W413" s="85">
        <f t="shared" si="105"/>
        <v>11238</v>
      </c>
      <c r="X413" s="86">
        <v>0</v>
      </c>
      <c r="Y413" s="85">
        <v>16.054500000000001</v>
      </c>
      <c r="Z413" s="86">
        <f t="shared" si="106"/>
        <v>0</v>
      </c>
      <c r="AA413" s="86">
        <f t="shared" si="107"/>
        <v>11238</v>
      </c>
      <c r="AB413" s="85">
        <v>122.77</v>
      </c>
      <c r="AC413" s="85">
        <v>22</v>
      </c>
      <c r="AD413" s="124">
        <f t="shared" si="103"/>
        <v>73.661999999999992</v>
      </c>
      <c r="AE413" s="86">
        <f t="shared" si="108"/>
        <v>6482</v>
      </c>
      <c r="AF413" s="85">
        <v>0</v>
      </c>
      <c r="AG413" s="85">
        <v>36.831000000000003</v>
      </c>
      <c r="AH413" s="85">
        <f t="shared" si="109"/>
        <v>0</v>
      </c>
      <c r="AI413" s="86">
        <f t="shared" si="110"/>
        <v>17720</v>
      </c>
      <c r="AJ413" s="86">
        <f t="shared" si="111"/>
        <v>863</v>
      </c>
      <c r="AK413" s="122"/>
      <c r="AL413" s="85">
        <v>122.77</v>
      </c>
      <c r="AM413" s="85">
        <v>22</v>
      </c>
      <c r="AN413" s="124">
        <f t="shared" si="104"/>
        <v>73.661999999999992</v>
      </c>
      <c r="AO413" s="86">
        <f t="shared" si="112"/>
        <v>6482</v>
      </c>
      <c r="AP413" s="85">
        <v>0</v>
      </c>
      <c r="AQ413" s="85">
        <v>36.831000000000003</v>
      </c>
      <c r="AR413" s="85">
        <f t="shared" si="113"/>
        <v>0</v>
      </c>
      <c r="AS413" s="86">
        <f t="shared" si="115"/>
        <v>17720</v>
      </c>
      <c r="AT413" s="170">
        <f t="shared" si="116"/>
        <v>0</v>
      </c>
      <c r="AU413" s="86">
        <v>17720</v>
      </c>
      <c r="AV413" s="170">
        <f t="shared" si="114"/>
        <v>0</v>
      </c>
    </row>
    <row r="414" spans="1:48" s="73" customFormat="1" ht="45" x14ac:dyDescent="0.2">
      <c r="A414" s="10" t="s">
        <v>547</v>
      </c>
      <c r="B414" s="14" t="s">
        <v>36</v>
      </c>
      <c r="C414" s="14" t="s">
        <v>37</v>
      </c>
      <c r="D414" s="14" t="s">
        <v>853</v>
      </c>
      <c r="E414" s="58">
        <v>305324</v>
      </c>
      <c r="F414" s="15" t="s">
        <v>854</v>
      </c>
      <c r="G414" s="15" t="s">
        <v>814</v>
      </c>
      <c r="H414" s="16">
        <v>100001565</v>
      </c>
      <c r="I414" s="62">
        <v>710002386</v>
      </c>
      <c r="J414" s="13">
        <v>710002386</v>
      </c>
      <c r="K414" s="15" t="s">
        <v>829</v>
      </c>
      <c r="L414" s="12" t="s">
        <v>547</v>
      </c>
      <c r="M414" s="15" t="s">
        <v>816</v>
      </c>
      <c r="N414" s="49">
        <v>93040</v>
      </c>
      <c r="O414" s="15" t="s">
        <v>855</v>
      </c>
      <c r="P414" s="15" t="s">
        <v>856</v>
      </c>
      <c r="Q414" s="48">
        <v>501514</v>
      </c>
      <c r="R414" s="11" t="s">
        <v>45</v>
      </c>
      <c r="S414" s="120">
        <v>5619</v>
      </c>
      <c r="T414" s="85">
        <v>107.03</v>
      </c>
      <c r="U414" s="86">
        <v>10</v>
      </c>
      <c r="V414" s="123">
        <v>46.825625000000002</v>
      </c>
      <c r="W414" s="85">
        <f t="shared" si="105"/>
        <v>3746</v>
      </c>
      <c r="X414" s="86">
        <v>0</v>
      </c>
      <c r="Y414" s="85">
        <v>16.054500000000001</v>
      </c>
      <c r="Z414" s="86">
        <f t="shared" si="106"/>
        <v>0</v>
      </c>
      <c r="AA414" s="86">
        <f t="shared" si="107"/>
        <v>3746</v>
      </c>
      <c r="AB414" s="85">
        <v>122.77</v>
      </c>
      <c r="AC414" s="85">
        <v>9</v>
      </c>
      <c r="AD414" s="124">
        <f t="shared" si="103"/>
        <v>73.661999999999992</v>
      </c>
      <c r="AE414" s="86">
        <f t="shared" si="108"/>
        <v>2652</v>
      </c>
      <c r="AF414" s="85">
        <v>0</v>
      </c>
      <c r="AG414" s="85">
        <v>36.831000000000003</v>
      </c>
      <c r="AH414" s="85">
        <f t="shared" si="109"/>
        <v>0</v>
      </c>
      <c r="AI414" s="86">
        <f t="shared" si="110"/>
        <v>6398</v>
      </c>
      <c r="AJ414" s="86">
        <f t="shared" si="111"/>
        <v>779</v>
      </c>
      <c r="AK414" s="122"/>
      <c r="AL414" s="85">
        <v>122.77</v>
      </c>
      <c r="AM414" s="85">
        <v>9</v>
      </c>
      <c r="AN414" s="124">
        <f t="shared" si="104"/>
        <v>73.661999999999992</v>
      </c>
      <c r="AO414" s="86">
        <f t="shared" si="112"/>
        <v>2652</v>
      </c>
      <c r="AP414" s="85">
        <v>0</v>
      </c>
      <c r="AQ414" s="85">
        <v>36.831000000000003</v>
      </c>
      <c r="AR414" s="85">
        <f t="shared" si="113"/>
        <v>0</v>
      </c>
      <c r="AS414" s="86">
        <f t="shared" si="115"/>
        <v>6398</v>
      </c>
      <c r="AT414" s="170">
        <f t="shared" si="116"/>
        <v>0</v>
      </c>
      <c r="AU414" s="86">
        <v>6398</v>
      </c>
      <c r="AV414" s="170">
        <f t="shared" si="114"/>
        <v>0</v>
      </c>
    </row>
    <row r="415" spans="1:48" s="73" customFormat="1" x14ac:dyDescent="0.2">
      <c r="A415" s="10" t="s">
        <v>547</v>
      </c>
      <c r="B415" s="14" t="s">
        <v>36</v>
      </c>
      <c r="C415" s="14" t="s">
        <v>37</v>
      </c>
      <c r="D415" s="14" t="s">
        <v>1210</v>
      </c>
      <c r="E415" s="58">
        <v>309494</v>
      </c>
      <c r="F415" s="15" t="s">
        <v>1211</v>
      </c>
      <c r="G415" s="15" t="s">
        <v>814</v>
      </c>
      <c r="H415" s="16">
        <v>100002504</v>
      </c>
      <c r="I415" s="62">
        <v>710008325</v>
      </c>
      <c r="J415" s="13">
        <v>710008325</v>
      </c>
      <c r="K415" s="15" t="s">
        <v>48</v>
      </c>
      <c r="L415" s="12" t="s">
        <v>547</v>
      </c>
      <c r="M415" s="15" t="s">
        <v>1184</v>
      </c>
      <c r="N415" s="49">
        <v>90604</v>
      </c>
      <c r="O415" s="15" t="s">
        <v>1212</v>
      </c>
      <c r="P415" s="15" t="s">
        <v>1213</v>
      </c>
      <c r="Q415" s="48">
        <v>504327</v>
      </c>
      <c r="R415" s="11" t="s">
        <v>45</v>
      </c>
      <c r="S415" s="120">
        <v>3371</v>
      </c>
      <c r="T415" s="85">
        <v>107.03</v>
      </c>
      <c r="U415" s="86">
        <v>6</v>
      </c>
      <c r="V415" s="123">
        <v>46.825625000000002</v>
      </c>
      <c r="W415" s="85">
        <f t="shared" si="105"/>
        <v>2248</v>
      </c>
      <c r="X415" s="86">
        <v>0</v>
      </c>
      <c r="Y415" s="85">
        <v>16.054500000000001</v>
      </c>
      <c r="Z415" s="86">
        <f t="shared" si="106"/>
        <v>0</v>
      </c>
      <c r="AA415" s="86">
        <f t="shared" si="107"/>
        <v>2248</v>
      </c>
      <c r="AB415" s="85">
        <v>122.77</v>
      </c>
      <c r="AC415" s="85">
        <v>3</v>
      </c>
      <c r="AD415" s="124">
        <f t="shared" si="103"/>
        <v>73.661999999999992</v>
      </c>
      <c r="AE415" s="86">
        <f t="shared" si="108"/>
        <v>884</v>
      </c>
      <c r="AF415" s="85">
        <v>0</v>
      </c>
      <c r="AG415" s="85">
        <v>36.831000000000003</v>
      </c>
      <c r="AH415" s="85">
        <f t="shared" si="109"/>
        <v>0</v>
      </c>
      <c r="AI415" s="86">
        <f t="shared" si="110"/>
        <v>3132</v>
      </c>
      <c r="AJ415" s="86">
        <f t="shared" si="111"/>
        <v>-239</v>
      </c>
      <c r="AK415" s="122"/>
      <c r="AL415" s="85">
        <v>122.77</v>
      </c>
      <c r="AM415" s="85">
        <v>3</v>
      </c>
      <c r="AN415" s="124">
        <f t="shared" si="104"/>
        <v>73.661999999999992</v>
      </c>
      <c r="AO415" s="86">
        <f t="shared" si="112"/>
        <v>884</v>
      </c>
      <c r="AP415" s="85">
        <v>0</v>
      </c>
      <c r="AQ415" s="85">
        <v>36.831000000000003</v>
      </c>
      <c r="AR415" s="85">
        <f t="shared" si="113"/>
        <v>0</v>
      </c>
      <c r="AS415" s="86">
        <f t="shared" si="115"/>
        <v>3132</v>
      </c>
      <c r="AT415" s="170">
        <f t="shared" si="116"/>
        <v>0</v>
      </c>
      <c r="AU415" s="86">
        <v>3132</v>
      </c>
      <c r="AV415" s="170">
        <f t="shared" si="114"/>
        <v>0</v>
      </c>
    </row>
    <row r="416" spans="1:48" s="73" customFormat="1" ht="60" x14ac:dyDescent="0.2">
      <c r="A416" s="10" t="s">
        <v>547</v>
      </c>
      <c r="B416" s="14" t="s">
        <v>36</v>
      </c>
      <c r="C416" s="14" t="s">
        <v>37</v>
      </c>
      <c r="D416" s="14" t="s">
        <v>1783</v>
      </c>
      <c r="E416" s="58">
        <v>31871224</v>
      </c>
      <c r="F416" s="15" t="s">
        <v>1784</v>
      </c>
      <c r="G416" s="15" t="s">
        <v>814</v>
      </c>
      <c r="H416" s="16">
        <v>100001572</v>
      </c>
      <c r="I416" s="62">
        <v>710003226</v>
      </c>
      <c r="J416" s="13">
        <v>37851888</v>
      </c>
      <c r="K416" s="15" t="s">
        <v>979</v>
      </c>
      <c r="L416" s="12" t="s">
        <v>547</v>
      </c>
      <c r="M416" s="15" t="s">
        <v>816</v>
      </c>
      <c r="N416" s="49">
        <v>93039</v>
      </c>
      <c r="O416" s="15" t="s">
        <v>1785</v>
      </c>
      <c r="P416" s="15" t="s">
        <v>1786</v>
      </c>
      <c r="Q416" s="48">
        <v>580554</v>
      </c>
      <c r="R416" s="11" t="s">
        <v>45</v>
      </c>
      <c r="S416" s="120">
        <v>9552</v>
      </c>
      <c r="T416" s="85">
        <v>107.03</v>
      </c>
      <c r="U416" s="86">
        <v>17</v>
      </c>
      <c r="V416" s="123">
        <v>46.825625000000002</v>
      </c>
      <c r="W416" s="85">
        <f t="shared" si="105"/>
        <v>6368</v>
      </c>
      <c r="X416" s="86">
        <v>0</v>
      </c>
      <c r="Y416" s="85">
        <v>16.054500000000001</v>
      </c>
      <c r="Z416" s="86">
        <f t="shared" si="106"/>
        <v>0</v>
      </c>
      <c r="AA416" s="86">
        <f t="shared" si="107"/>
        <v>6368</v>
      </c>
      <c r="AB416" s="85">
        <v>122.77</v>
      </c>
      <c r="AC416" s="85">
        <v>13</v>
      </c>
      <c r="AD416" s="124">
        <f t="shared" si="103"/>
        <v>73.661999999999992</v>
      </c>
      <c r="AE416" s="86">
        <f t="shared" si="108"/>
        <v>3830</v>
      </c>
      <c r="AF416" s="85">
        <v>0</v>
      </c>
      <c r="AG416" s="85">
        <v>36.831000000000003</v>
      </c>
      <c r="AH416" s="85">
        <f t="shared" si="109"/>
        <v>0</v>
      </c>
      <c r="AI416" s="86">
        <f t="shared" si="110"/>
        <v>10198</v>
      </c>
      <c r="AJ416" s="86">
        <f t="shared" si="111"/>
        <v>646</v>
      </c>
      <c r="AK416" s="122"/>
      <c r="AL416" s="85">
        <v>122.77</v>
      </c>
      <c r="AM416" s="85">
        <v>13</v>
      </c>
      <c r="AN416" s="124">
        <f t="shared" si="104"/>
        <v>73.661999999999992</v>
      </c>
      <c r="AO416" s="86">
        <f t="shared" si="112"/>
        <v>3830</v>
      </c>
      <c r="AP416" s="85">
        <v>0</v>
      </c>
      <c r="AQ416" s="85">
        <v>36.831000000000003</v>
      </c>
      <c r="AR416" s="85">
        <f t="shared" si="113"/>
        <v>0</v>
      </c>
      <c r="AS416" s="86">
        <f t="shared" si="115"/>
        <v>10198</v>
      </c>
      <c r="AT416" s="170">
        <f t="shared" si="116"/>
        <v>0</v>
      </c>
      <c r="AU416" s="86">
        <v>10198</v>
      </c>
      <c r="AV416" s="170">
        <f t="shared" si="114"/>
        <v>0</v>
      </c>
    </row>
    <row r="417" spans="1:48" s="73" customFormat="1" ht="30" x14ac:dyDescent="0.2">
      <c r="A417" s="10" t="s">
        <v>547</v>
      </c>
      <c r="B417" s="14" t="s">
        <v>36</v>
      </c>
      <c r="C417" s="14" t="s">
        <v>37</v>
      </c>
      <c r="D417" s="14" t="s">
        <v>1239</v>
      </c>
      <c r="E417" s="58">
        <v>309583</v>
      </c>
      <c r="F417" s="15" t="s">
        <v>1240</v>
      </c>
      <c r="G417" s="15" t="s">
        <v>814</v>
      </c>
      <c r="H417" s="16">
        <v>100002518</v>
      </c>
      <c r="I417" s="62">
        <v>710008465</v>
      </c>
      <c r="J417" s="13">
        <v>710008465</v>
      </c>
      <c r="K417" s="15" t="s">
        <v>48</v>
      </c>
      <c r="L417" s="12" t="s">
        <v>547</v>
      </c>
      <c r="M417" s="15" t="s">
        <v>1184</v>
      </c>
      <c r="N417" s="49">
        <v>90632</v>
      </c>
      <c r="O417" s="15" t="s">
        <v>1241</v>
      </c>
      <c r="P417" s="15" t="s">
        <v>1242</v>
      </c>
      <c r="Q417" s="48">
        <v>504416</v>
      </c>
      <c r="R417" s="11" t="s">
        <v>45</v>
      </c>
      <c r="S417" s="120">
        <v>16857</v>
      </c>
      <c r="T417" s="85">
        <v>107.03</v>
      </c>
      <c r="U417" s="86">
        <v>30</v>
      </c>
      <c r="V417" s="123">
        <v>46.825625000000002</v>
      </c>
      <c r="W417" s="85">
        <f t="shared" si="105"/>
        <v>11238</v>
      </c>
      <c r="X417" s="86">
        <v>0</v>
      </c>
      <c r="Y417" s="85">
        <v>16.054500000000001</v>
      </c>
      <c r="Z417" s="86">
        <f t="shared" si="106"/>
        <v>0</v>
      </c>
      <c r="AA417" s="86">
        <f t="shared" si="107"/>
        <v>11238</v>
      </c>
      <c r="AB417" s="85">
        <v>122.77</v>
      </c>
      <c r="AC417" s="85">
        <v>24</v>
      </c>
      <c r="AD417" s="124">
        <f t="shared" si="103"/>
        <v>73.661999999999992</v>
      </c>
      <c r="AE417" s="86">
        <f t="shared" si="108"/>
        <v>7072</v>
      </c>
      <c r="AF417" s="85">
        <v>1</v>
      </c>
      <c r="AG417" s="85">
        <v>36.831000000000003</v>
      </c>
      <c r="AH417" s="85">
        <f t="shared" si="109"/>
        <v>147</v>
      </c>
      <c r="AI417" s="86">
        <f t="shared" si="110"/>
        <v>18457</v>
      </c>
      <c r="AJ417" s="86">
        <f t="shared" si="111"/>
        <v>1600</v>
      </c>
      <c r="AK417" s="122"/>
      <c r="AL417" s="85">
        <v>122.77</v>
      </c>
      <c r="AM417" s="85">
        <v>24</v>
      </c>
      <c r="AN417" s="124">
        <f t="shared" si="104"/>
        <v>73.661999999999992</v>
      </c>
      <c r="AO417" s="86">
        <f t="shared" si="112"/>
        <v>7072</v>
      </c>
      <c r="AP417" s="85">
        <v>1</v>
      </c>
      <c r="AQ417" s="85">
        <v>36.831000000000003</v>
      </c>
      <c r="AR417" s="85">
        <f t="shared" si="113"/>
        <v>147</v>
      </c>
      <c r="AS417" s="86">
        <f t="shared" si="115"/>
        <v>18457</v>
      </c>
      <c r="AT417" s="170">
        <f t="shared" si="116"/>
        <v>0</v>
      </c>
      <c r="AU417" s="86">
        <v>18457</v>
      </c>
      <c r="AV417" s="170">
        <f t="shared" si="114"/>
        <v>0</v>
      </c>
    </row>
    <row r="418" spans="1:48" s="73" customFormat="1" x14ac:dyDescent="0.2">
      <c r="A418" s="10" t="s">
        <v>547</v>
      </c>
      <c r="B418" s="14" t="s">
        <v>36</v>
      </c>
      <c r="C418" s="14" t="s">
        <v>37</v>
      </c>
      <c r="D418" s="14" t="s">
        <v>1040</v>
      </c>
      <c r="E418" s="58">
        <v>305936</v>
      </c>
      <c r="F418" s="15" t="s">
        <v>1041</v>
      </c>
      <c r="G418" s="15" t="s">
        <v>814</v>
      </c>
      <c r="H418" s="16">
        <v>100001955</v>
      </c>
      <c r="I418" s="62">
        <v>42155622</v>
      </c>
      <c r="J418" s="13">
        <v>42155622</v>
      </c>
      <c r="K418" s="15" t="s">
        <v>210</v>
      </c>
      <c r="L418" s="12" t="s">
        <v>547</v>
      </c>
      <c r="M418" s="15" t="s">
        <v>1042</v>
      </c>
      <c r="N418" s="49">
        <v>92401</v>
      </c>
      <c r="O418" s="15" t="s">
        <v>1043</v>
      </c>
      <c r="P418" s="15" t="s">
        <v>1046</v>
      </c>
      <c r="Q418" s="48">
        <v>503665</v>
      </c>
      <c r="R418" s="11" t="s">
        <v>86</v>
      </c>
      <c r="S418" s="120">
        <v>30905</v>
      </c>
      <c r="T418" s="85">
        <v>107.03</v>
      </c>
      <c r="U418" s="86">
        <v>55</v>
      </c>
      <c r="V418" s="123">
        <v>46.825625000000002</v>
      </c>
      <c r="W418" s="85">
        <f t="shared" si="105"/>
        <v>20603</v>
      </c>
      <c r="X418" s="86">
        <v>0</v>
      </c>
      <c r="Y418" s="85">
        <v>16.054500000000001</v>
      </c>
      <c r="Z418" s="86">
        <f t="shared" si="106"/>
        <v>0</v>
      </c>
      <c r="AA418" s="86">
        <f t="shared" si="107"/>
        <v>20603</v>
      </c>
      <c r="AB418" s="85">
        <v>122.77</v>
      </c>
      <c r="AC418" s="85">
        <v>61</v>
      </c>
      <c r="AD418" s="124">
        <f t="shared" si="103"/>
        <v>73.661999999999992</v>
      </c>
      <c r="AE418" s="86">
        <f t="shared" si="108"/>
        <v>17974</v>
      </c>
      <c r="AF418" s="85">
        <v>0</v>
      </c>
      <c r="AG418" s="85">
        <v>36.831000000000003</v>
      </c>
      <c r="AH418" s="85">
        <f t="shared" si="109"/>
        <v>0</v>
      </c>
      <c r="AI418" s="86">
        <f t="shared" si="110"/>
        <v>38577</v>
      </c>
      <c r="AJ418" s="86">
        <f t="shared" si="111"/>
        <v>7672</v>
      </c>
      <c r="AK418" s="122"/>
      <c r="AL418" s="85">
        <v>122.77</v>
      </c>
      <c r="AM418" s="85">
        <v>61</v>
      </c>
      <c r="AN418" s="124">
        <f t="shared" si="104"/>
        <v>73.661999999999992</v>
      </c>
      <c r="AO418" s="86">
        <f t="shared" si="112"/>
        <v>17974</v>
      </c>
      <c r="AP418" s="85">
        <v>0</v>
      </c>
      <c r="AQ418" s="85">
        <v>36.831000000000003</v>
      </c>
      <c r="AR418" s="85">
        <f t="shared" si="113"/>
        <v>0</v>
      </c>
      <c r="AS418" s="86">
        <f t="shared" si="115"/>
        <v>38577</v>
      </c>
      <c r="AT418" s="170">
        <f t="shared" si="116"/>
        <v>0</v>
      </c>
      <c r="AU418" s="86">
        <v>38577</v>
      </c>
      <c r="AV418" s="170">
        <f t="shared" si="114"/>
        <v>0</v>
      </c>
    </row>
    <row r="419" spans="1:48" s="73" customFormat="1" ht="45" x14ac:dyDescent="0.2">
      <c r="A419" s="10" t="s">
        <v>547</v>
      </c>
      <c r="B419" s="14" t="s">
        <v>36</v>
      </c>
      <c r="C419" s="14" t="s">
        <v>37</v>
      </c>
      <c r="D419" s="14" t="s">
        <v>1053</v>
      </c>
      <c r="E419" s="58">
        <v>305871</v>
      </c>
      <c r="F419" s="15" t="s">
        <v>1054</v>
      </c>
      <c r="G419" s="15" t="s">
        <v>814</v>
      </c>
      <c r="H419" s="16">
        <v>100001923</v>
      </c>
      <c r="I419" s="62">
        <v>710003250</v>
      </c>
      <c r="J419" s="13">
        <v>710003250</v>
      </c>
      <c r="K419" s="15" t="s">
        <v>829</v>
      </c>
      <c r="L419" s="12" t="s">
        <v>547</v>
      </c>
      <c r="M419" s="15" t="s">
        <v>1042</v>
      </c>
      <c r="N419" s="49">
        <v>92506</v>
      </c>
      <c r="O419" s="15" t="s">
        <v>1055</v>
      </c>
      <c r="P419" s="15" t="s">
        <v>1056</v>
      </c>
      <c r="Q419" s="48">
        <v>503690</v>
      </c>
      <c r="R419" s="11" t="s">
        <v>45</v>
      </c>
      <c r="S419" s="120">
        <v>8991</v>
      </c>
      <c r="T419" s="85">
        <v>107.03</v>
      </c>
      <c r="U419" s="86">
        <v>16</v>
      </c>
      <c r="V419" s="123">
        <v>46.825625000000002</v>
      </c>
      <c r="W419" s="85">
        <f t="shared" si="105"/>
        <v>5994</v>
      </c>
      <c r="X419" s="86">
        <v>0</v>
      </c>
      <c r="Y419" s="85">
        <v>16.054500000000001</v>
      </c>
      <c r="Z419" s="86">
        <f t="shared" si="106"/>
        <v>0</v>
      </c>
      <c r="AA419" s="86">
        <f t="shared" si="107"/>
        <v>5994</v>
      </c>
      <c r="AB419" s="85">
        <v>122.77</v>
      </c>
      <c r="AC419" s="85">
        <v>12</v>
      </c>
      <c r="AD419" s="124">
        <f t="shared" si="103"/>
        <v>73.661999999999992</v>
      </c>
      <c r="AE419" s="86">
        <f t="shared" si="108"/>
        <v>3536</v>
      </c>
      <c r="AF419" s="85">
        <v>0</v>
      </c>
      <c r="AG419" s="85">
        <v>36.831000000000003</v>
      </c>
      <c r="AH419" s="85">
        <f t="shared" si="109"/>
        <v>0</v>
      </c>
      <c r="AI419" s="86">
        <f t="shared" si="110"/>
        <v>9530</v>
      </c>
      <c r="AJ419" s="86">
        <f t="shared" si="111"/>
        <v>539</v>
      </c>
      <c r="AK419" s="122"/>
      <c r="AL419" s="85">
        <v>122.77</v>
      </c>
      <c r="AM419" s="85">
        <v>12</v>
      </c>
      <c r="AN419" s="124">
        <f t="shared" si="104"/>
        <v>73.661999999999992</v>
      </c>
      <c r="AO419" s="86">
        <f t="shared" si="112"/>
        <v>3536</v>
      </c>
      <c r="AP419" s="85">
        <v>0</v>
      </c>
      <c r="AQ419" s="85">
        <v>36.831000000000003</v>
      </c>
      <c r="AR419" s="85">
        <f t="shared" si="113"/>
        <v>0</v>
      </c>
      <c r="AS419" s="86">
        <f t="shared" si="115"/>
        <v>9530</v>
      </c>
      <c r="AT419" s="170">
        <f t="shared" si="116"/>
        <v>0</v>
      </c>
      <c r="AU419" s="86">
        <v>9530</v>
      </c>
      <c r="AV419" s="170">
        <f t="shared" si="114"/>
        <v>0</v>
      </c>
    </row>
    <row r="420" spans="1:48" s="73" customFormat="1" x14ac:dyDescent="0.2">
      <c r="A420" s="10" t="s">
        <v>547</v>
      </c>
      <c r="B420" s="14" t="s">
        <v>36</v>
      </c>
      <c r="C420" s="14" t="s">
        <v>37</v>
      </c>
      <c r="D420" s="14" t="s">
        <v>1057</v>
      </c>
      <c r="E420" s="58">
        <v>305880</v>
      </c>
      <c r="F420" s="15" t="s">
        <v>1058</v>
      </c>
      <c r="G420" s="15" t="s">
        <v>814</v>
      </c>
      <c r="H420" s="16">
        <v>100001929</v>
      </c>
      <c r="I420" s="62">
        <v>710003269</v>
      </c>
      <c r="J420" s="13">
        <v>710003269</v>
      </c>
      <c r="K420" s="15" t="s">
        <v>210</v>
      </c>
      <c r="L420" s="12" t="s">
        <v>547</v>
      </c>
      <c r="M420" s="15" t="s">
        <v>1042</v>
      </c>
      <c r="N420" s="49">
        <v>92508</v>
      </c>
      <c r="O420" s="15" t="s">
        <v>1059</v>
      </c>
      <c r="P420" s="15" t="s">
        <v>1060</v>
      </c>
      <c r="Q420" s="48">
        <v>503703</v>
      </c>
      <c r="R420" s="11" t="s">
        <v>45</v>
      </c>
      <c r="S420" s="120">
        <v>4495</v>
      </c>
      <c r="T420" s="85">
        <v>107.03</v>
      </c>
      <c r="U420" s="86">
        <v>8</v>
      </c>
      <c r="V420" s="123">
        <v>46.825625000000002</v>
      </c>
      <c r="W420" s="85">
        <f t="shared" si="105"/>
        <v>2997</v>
      </c>
      <c r="X420" s="86">
        <v>0</v>
      </c>
      <c r="Y420" s="85">
        <v>16.054500000000001</v>
      </c>
      <c r="Z420" s="86">
        <f t="shared" si="106"/>
        <v>0</v>
      </c>
      <c r="AA420" s="86">
        <f t="shared" si="107"/>
        <v>2997</v>
      </c>
      <c r="AB420" s="85">
        <v>122.77</v>
      </c>
      <c r="AC420" s="85">
        <v>21</v>
      </c>
      <c r="AD420" s="124">
        <f t="shared" si="103"/>
        <v>73.661999999999992</v>
      </c>
      <c r="AE420" s="86">
        <f t="shared" si="108"/>
        <v>6188</v>
      </c>
      <c r="AF420" s="85">
        <v>0</v>
      </c>
      <c r="AG420" s="85">
        <v>36.831000000000003</v>
      </c>
      <c r="AH420" s="85">
        <f t="shared" si="109"/>
        <v>0</v>
      </c>
      <c r="AI420" s="86">
        <f t="shared" si="110"/>
        <v>9185</v>
      </c>
      <c r="AJ420" s="86">
        <f t="shared" si="111"/>
        <v>4690</v>
      </c>
      <c r="AK420" s="122"/>
      <c r="AL420" s="85">
        <v>122.77</v>
      </c>
      <c r="AM420" s="85">
        <v>21</v>
      </c>
      <c r="AN420" s="124">
        <f t="shared" si="104"/>
        <v>73.661999999999992</v>
      </c>
      <c r="AO420" s="86">
        <f t="shared" si="112"/>
        <v>6188</v>
      </c>
      <c r="AP420" s="85">
        <v>0</v>
      </c>
      <c r="AQ420" s="85">
        <v>36.831000000000003</v>
      </c>
      <c r="AR420" s="85">
        <f t="shared" si="113"/>
        <v>0</v>
      </c>
      <c r="AS420" s="86">
        <f t="shared" si="115"/>
        <v>9185</v>
      </c>
      <c r="AT420" s="170">
        <f t="shared" si="116"/>
        <v>0</v>
      </c>
      <c r="AU420" s="86">
        <v>9185</v>
      </c>
      <c r="AV420" s="170">
        <f t="shared" si="114"/>
        <v>0</v>
      </c>
    </row>
    <row r="421" spans="1:48" s="73" customFormat="1" ht="30" x14ac:dyDescent="0.2">
      <c r="A421" s="10" t="s">
        <v>547</v>
      </c>
      <c r="B421" s="14" t="s">
        <v>36</v>
      </c>
      <c r="C421" s="14" t="s">
        <v>37</v>
      </c>
      <c r="D421" s="14" t="s">
        <v>862</v>
      </c>
      <c r="E421" s="58">
        <v>305341</v>
      </c>
      <c r="F421" s="15" t="s">
        <v>863</v>
      </c>
      <c r="G421" s="15" t="s">
        <v>814</v>
      </c>
      <c r="H421" s="16">
        <v>100001576</v>
      </c>
      <c r="I421" s="62">
        <v>710002432</v>
      </c>
      <c r="J421" s="13">
        <v>710002432</v>
      </c>
      <c r="K421" s="15" t="s">
        <v>53</v>
      </c>
      <c r="L421" s="12" t="s">
        <v>547</v>
      </c>
      <c r="M421" s="15" t="s">
        <v>816</v>
      </c>
      <c r="N421" s="49">
        <v>93008</v>
      </c>
      <c r="O421" s="15" t="s">
        <v>864</v>
      </c>
      <c r="P421" s="15" t="s">
        <v>865</v>
      </c>
      <c r="Q421" s="48">
        <v>501531</v>
      </c>
      <c r="R421" s="11" t="s">
        <v>45</v>
      </c>
      <c r="S421" s="120">
        <v>5057</v>
      </c>
      <c r="T421" s="85">
        <v>107.03</v>
      </c>
      <c r="U421" s="86">
        <v>9</v>
      </c>
      <c r="V421" s="123">
        <v>46.825625000000002</v>
      </c>
      <c r="W421" s="85">
        <f t="shared" si="105"/>
        <v>3371</v>
      </c>
      <c r="X421" s="86">
        <v>0</v>
      </c>
      <c r="Y421" s="85">
        <v>16.054500000000001</v>
      </c>
      <c r="Z421" s="86">
        <f t="shared" si="106"/>
        <v>0</v>
      </c>
      <c r="AA421" s="86">
        <f t="shared" si="107"/>
        <v>3371</v>
      </c>
      <c r="AB421" s="85">
        <v>122.77</v>
      </c>
      <c r="AC421" s="85">
        <v>12</v>
      </c>
      <c r="AD421" s="124">
        <f t="shared" si="103"/>
        <v>73.661999999999992</v>
      </c>
      <c r="AE421" s="86">
        <f t="shared" si="108"/>
        <v>3536</v>
      </c>
      <c r="AF421" s="85">
        <v>0</v>
      </c>
      <c r="AG421" s="85">
        <v>36.831000000000003</v>
      </c>
      <c r="AH421" s="85">
        <f t="shared" si="109"/>
        <v>0</v>
      </c>
      <c r="AI421" s="86">
        <f t="shared" si="110"/>
        <v>6907</v>
      </c>
      <c r="AJ421" s="86">
        <f t="shared" si="111"/>
        <v>1850</v>
      </c>
      <c r="AK421" s="122"/>
      <c r="AL421" s="85">
        <v>122.77</v>
      </c>
      <c r="AM421" s="85">
        <v>12</v>
      </c>
      <c r="AN421" s="124">
        <f t="shared" si="104"/>
        <v>73.661999999999992</v>
      </c>
      <c r="AO421" s="86">
        <f t="shared" si="112"/>
        <v>3536</v>
      </c>
      <c r="AP421" s="85">
        <v>0</v>
      </c>
      <c r="AQ421" s="85">
        <v>36.831000000000003</v>
      </c>
      <c r="AR421" s="85">
        <f t="shared" si="113"/>
        <v>0</v>
      </c>
      <c r="AS421" s="86">
        <f t="shared" si="115"/>
        <v>6907</v>
      </c>
      <c r="AT421" s="170">
        <f t="shared" si="116"/>
        <v>0</v>
      </c>
      <c r="AU421" s="86">
        <v>6907</v>
      </c>
      <c r="AV421" s="170">
        <f t="shared" si="114"/>
        <v>0</v>
      </c>
    </row>
    <row r="422" spans="1:48" s="73" customFormat="1" ht="45" x14ac:dyDescent="0.2">
      <c r="A422" s="10" t="s">
        <v>547</v>
      </c>
      <c r="B422" s="14" t="s">
        <v>36</v>
      </c>
      <c r="C422" s="14" t="s">
        <v>37</v>
      </c>
      <c r="D422" s="14" t="s">
        <v>1222</v>
      </c>
      <c r="E422" s="58">
        <v>309524</v>
      </c>
      <c r="F422" s="15" t="s">
        <v>1223</v>
      </c>
      <c r="G422" s="15" t="s">
        <v>814</v>
      </c>
      <c r="H422" s="16">
        <v>100003233</v>
      </c>
      <c r="I422" s="62">
        <v>710249098</v>
      </c>
      <c r="J422" s="13">
        <v>36080799</v>
      </c>
      <c r="K422" s="15" t="s">
        <v>105</v>
      </c>
      <c r="L422" s="12" t="s">
        <v>547</v>
      </c>
      <c r="M422" s="15" t="s">
        <v>1199</v>
      </c>
      <c r="N422" s="49">
        <v>90845</v>
      </c>
      <c r="O422" s="15" t="s">
        <v>1224</v>
      </c>
      <c r="P422" s="15" t="s">
        <v>1226</v>
      </c>
      <c r="Q422" s="48">
        <v>504351</v>
      </c>
      <c r="R422" s="11" t="s">
        <v>45</v>
      </c>
      <c r="S422" s="120">
        <v>26972</v>
      </c>
      <c r="T422" s="85">
        <v>107.03</v>
      </c>
      <c r="U422" s="86">
        <v>48</v>
      </c>
      <c r="V422" s="123">
        <v>46.825625000000002</v>
      </c>
      <c r="W422" s="85">
        <f t="shared" si="105"/>
        <v>17981</v>
      </c>
      <c r="X422" s="86">
        <v>0</v>
      </c>
      <c r="Y422" s="85">
        <v>16.054500000000001</v>
      </c>
      <c r="Z422" s="86">
        <f t="shared" si="106"/>
        <v>0</v>
      </c>
      <c r="AA422" s="86">
        <f t="shared" si="107"/>
        <v>17981</v>
      </c>
      <c r="AB422" s="85">
        <v>122.77</v>
      </c>
      <c r="AC422" s="85">
        <v>49</v>
      </c>
      <c r="AD422" s="124">
        <f t="shared" si="103"/>
        <v>73.661999999999992</v>
      </c>
      <c r="AE422" s="86">
        <f t="shared" si="108"/>
        <v>14438</v>
      </c>
      <c r="AF422" s="85">
        <v>0</v>
      </c>
      <c r="AG422" s="85">
        <v>36.831000000000003</v>
      </c>
      <c r="AH422" s="85">
        <f t="shared" si="109"/>
        <v>0</v>
      </c>
      <c r="AI422" s="86">
        <f t="shared" si="110"/>
        <v>32419</v>
      </c>
      <c r="AJ422" s="86">
        <f t="shared" si="111"/>
        <v>5447</v>
      </c>
      <c r="AK422" s="122"/>
      <c r="AL422" s="85">
        <v>122.77</v>
      </c>
      <c r="AM422" s="85">
        <v>49</v>
      </c>
      <c r="AN422" s="124">
        <f t="shared" si="104"/>
        <v>73.661999999999992</v>
      </c>
      <c r="AO422" s="86">
        <f t="shared" si="112"/>
        <v>14438</v>
      </c>
      <c r="AP422" s="85">
        <v>0</v>
      </c>
      <c r="AQ422" s="85">
        <v>36.831000000000003</v>
      </c>
      <c r="AR422" s="85">
        <f t="shared" si="113"/>
        <v>0</v>
      </c>
      <c r="AS422" s="86">
        <f t="shared" si="115"/>
        <v>32419</v>
      </c>
      <c r="AT422" s="170">
        <f t="shared" si="116"/>
        <v>0</v>
      </c>
      <c r="AU422" s="86">
        <v>32419</v>
      </c>
      <c r="AV422" s="170">
        <f t="shared" si="114"/>
        <v>0</v>
      </c>
    </row>
    <row r="423" spans="1:48" s="73" customFormat="1" ht="45" x14ac:dyDescent="0.2">
      <c r="A423" s="10" t="s">
        <v>547</v>
      </c>
      <c r="B423" s="14" t="s">
        <v>36</v>
      </c>
      <c r="C423" s="14" t="s">
        <v>37</v>
      </c>
      <c r="D423" s="14" t="s">
        <v>903</v>
      </c>
      <c r="E423" s="58">
        <v>305472</v>
      </c>
      <c r="F423" s="15" t="s">
        <v>904</v>
      </c>
      <c r="G423" s="15" t="s">
        <v>814</v>
      </c>
      <c r="H423" s="16">
        <v>100001709</v>
      </c>
      <c r="I423" s="62">
        <v>710232438</v>
      </c>
      <c r="J423" s="13">
        <v>37836439</v>
      </c>
      <c r="K423" s="15" t="s">
        <v>105</v>
      </c>
      <c r="L423" s="12" t="s">
        <v>547</v>
      </c>
      <c r="M423" s="15" t="s">
        <v>816</v>
      </c>
      <c r="N423" s="49">
        <v>93021</v>
      </c>
      <c r="O423" s="15" t="s">
        <v>905</v>
      </c>
      <c r="P423" s="15" t="s">
        <v>906</v>
      </c>
      <c r="Q423" s="48">
        <v>501654</v>
      </c>
      <c r="R423" s="11" t="s">
        <v>45</v>
      </c>
      <c r="S423" s="120">
        <v>9552</v>
      </c>
      <c r="T423" s="85">
        <v>107.03</v>
      </c>
      <c r="U423" s="86">
        <v>17</v>
      </c>
      <c r="V423" s="123">
        <v>46.825625000000002</v>
      </c>
      <c r="W423" s="85">
        <f t="shared" si="105"/>
        <v>6368</v>
      </c>
      <c r="X423" s="86">
        <v>0</v>
      </c>
      <c r="Y423" s="85">
        <v>16.054500000000001</v>
      </c>
      <c r="Z423" s="86">
        <f t="shared" si="106"/>
        <v>0</v>
      </c>
      <c r="AA423" s="86">
        <f t="shared" si="107"/>
        <v>6368</v>
      </c>
      <c r="AB423" s="85">
        <v>122.77</v>
      </c>
      <c r="AC423" s="85">
        <v>10</v>
      </c>
      <c r="AD423" s="124">
        <f t="shared" si="103"/>
        <v>73.661999999999992</v>
      </c>
      <c r="AE423" s="86">
        <f t="shared" si="108"/>
        <v>2946</v>
      </c>
      <c r="AF423" s="85">
        <v>0</v>
      </c>
      <c r="AG423" s="85">
        <v>36.831000000000003</v>
      </c>
      <c r="AH423" s="85">
        <f t="shared" si="109"/>
        <v>0</v>
      </c>
      <c r="AI423" s="86">
        <f t="shared" si="110"/>
        <v>9314</v>
      </c>
      <c r="AJ423" s="86">
        <f t="shared" si="111"/>
        <v>-238</v>
      </c>
      <c r="AK423" s="122"/>
      <c r="AL423" s="85">
        <v>122.77</v>
      </c>
      <c r="AM423" s="85">
        <v>10</v>
      </c>
      <c r="AN423" s="124">
        <f t="shared" si="104"/>
        <v>73.661999999999992</v>
      </c>
      <c r="AO423" s="86">
        <f t="shared" si="112"/>
        <v>2946</v>
      </c>
      <c r="AP423" s="85">
        <v>0</v>
      </c>
      <c r="AQ423" s="85">
        <v>36.831000000000003</v>
      </c>
      <c r="AR423" s="85">
        <f t="shared" si="113"/>
        <v>0</v>
      </c>
      <c r="AS423" s="86">
        <f t="shared" si="115"/>
        <v>9314</v>
      </c>
      <c r="AT423" s="170">
        <f t="shared" si="116"/>
        <v>0</v>
      </c>
      <c r="AU423" s="86">
        <v>9314</v>
      </c>
      <c r="AV423" s="170">
        <f t="shared" si="114"/>
        <v>0</v>
      </c>
    </row>
    <row r="424" spans="1:48" s="73" customFormat="1" ht="45" x14ac:dyDescent="0.2">
      <c r="A424" s="10" t="s">
        <v>547</v>
      </c>
      <c r="B424" s="14" t="s">
        <v>36</v>
      </c>
      <c r="C424" s="14" t="s">
        <v>37</v>
      </c>
      <c r="D424" s="14" t="s">
        <v>1434</v>
      </c>
      <c r="E424" s="58">
        <v>312363</v>
      </c>
      <c r="F424" s="15" t="s">
        <v>1435</v>
      </c>
      <c r="G424" s="15" t="s">
        <v>814</v>
      </c>
      <c r="H424" s="16">
        <v>100002800</v>
      </c>
      <c r="I424" s="62">
        <v>710011350</v>
      </c>
      <c r="J424" s="13">
        <v>37836471</v>
      </c>
      <c r="K424" s="15" t="s">
        <v>105</v>
      </c>
      <c r="L424" s="12" t="s">
        <v>547</v>
      </c>
      <c r="M424" s="15" t="s">
        <v>548</v>
      </c>
      <c r="N424" s="49">
        <v>91953</v>
      </c>
      <c r="O424" s="15" t="s">
        <v>1436</v>
      </c>
      <c r="P424" s="15" t="s">
        <v>1437</v>
      </c>
      <c r="Q424" s="48">
        <v>506893</v>
      </c>
      <c r="R424" s="11" t="s">
        <v>45</v>
      </c>
      <c r="S424" s="120">
        <v>6743</v>
      </c>
      <c r="T424" s="85">
        <v>107.03</v>
      </c>
      <c r="U424" s="86">
        <v>12</v>
      </c>
      <c r="V424" s="123">
        <v>46.825625000000002</v>
      </c>
      <c r="W424" s="85">
        <f t="shared" si="105"/>
        <v>4495</v>
      </c>
      <c r="X424" s="86">
        <v>0</v>
      </c>
      <c r="Y424" s="85">
        <v>16.054500000000001</v>
      </c>
      <c r="Z424" s="86">
        <f t="shared" si="106"/>
        <v>0</v>
      </c>
      <c r="AA424" s="86">
        <f t="shared" si="107"/>
        <v>4495</v>
      </c>
      <c r="AB424" s="85">
        <v>122.77</v>
      </c>
      <c r="AC424" s="85">
        <v>18</v>
      </c>
      <c r="AD424" s="124">
        <f t="shared" si="103"/>
        <v>73.661999999999992</v>
      </c>
      <c r="AE424" s="86">
        <f t="shared" si="108"/>
        <v>5304</v>
      </c>
      <c r="AF424" s="85">
        <v>0</v>
      </c>
      <c r="AG424" s="85">
        <v>36.831000000000003</v>
      </c>
      <c r="AH424" s="85">
        <f t="shared" si="109"/>
        <v>0</v>
      </c>
      <c r="AI424" s="86">
        <f t="shared" si="110"/>
        <v>9799</v>
      </c>
      <c r="AJ424" s="86">
        <f t="shared" si="111"/>
        <v>3056</v>
      </c>
      <c r="AK424" s="122"/>
      <c r="AL424" s="85">
        <v>122.77</v>
      </c>
      <c r="AM424" s="85">
        <v>18</v>
      </c>
      <c r="AN424" s="124">
        <f t="shared" si="104"/>
        <v>73.661999999999992</v>
      </c>
      <c r="AO424" s="86">
        <f t="shared" si="112"/>
        <v>5304</v>
      </c>
      <c r="AP424" s="85">
        <v>0</v>
      </c>
      <c r="AQ424" s="85">
        <v>36.831000000000003</v>
      </c>
      <c r="AR424" s="85">
        <f t="shared" si="113"/>
        <v>0</v>
      </c>
      <c r="AS424" s="86">
        <f t="shared" si="115"/>
        <v>9799</v>
      </c>
      <c r="AT424" s="170">
        <f t="shared" si="116"/>
        <v>0</v>
      </c>
      <c r="AU424" s="86">
        <v>9799</v>
      </c>
      <c r="AV424" s="170">
        <f t="shared" si="114"/>
        <v>0</v>
      </c>
    </row>
    <row r="425" spans="1:48" s="73" customFormat="1" x14ac:dyDescent="0.2">
      <c r="A425" s="10" t="s">
        <v>547</v>
      </c>
      <c r="B425" s="14" t="s">
        <v>36</v>
      </c>
      <c r="C425" s="14" t="s">
        <v>37</v>
      </c>
      <c r="D425" s="14" t="s">
        <v>1116</v>
      </c>
      <c r="E425" s="58">
        <v>306169</v>
      </c>
      <c r="F425" s="15" t="s">
        <v>1117</v>
      </c>
      <c r="G425" s="15" t="s">
        <v>814</v>
      </c>
      <c r="H425" s="16">
        <v>100002068</v>
      </c>
      <c r="I425" s="62">
        <v>37839977</v>
      </c>
      <c r="J425" s="13">
        <v>37839977</v>
      </c>
      <c r="K425" s="15" t="s">
        <v>48</v>
      </c>
      <c r="L425" s="12" t="s">
        <v>547</v>
      </c>
      <c r="M425" s="15" t="s">
        <v>1042</v>
      </c>
      <c r="N425" s="49">
        <v>92601</v>
      </c>
      <c r="O425" s="15" t="s">
        <v>1118</v>
      </c>
      <c r="P425" s="15" t="s">
        <v>1120</v>
      </c>
      <c r="Q425" s="48">
        <v>504009</v>
      </c>
      <c r="R425" s="11" t="s">
        <v>86</v>
      </c>
      <c r="S425" s="120">
        <v>45515</v>
      </c>
      <c r="T425" s="85">
        <v>107.03</v>
      </c>
      <c r="U425" s="86">
        <v>81</v>
      </c>
      <c r="V425" s="123">
        <v>46.825625000000002</v>
      </c>
      <c r="W425" s="85">
        <f t="shared" si="105"/>
        <v>30343</v>
      </c>
      <c r="X425" s="86">
        <v>0</v>
      </c>
      <c r="Y425" s="85">
        <v>16.054500000000001</v>
      </c>
      <c r="Z425" s="86">
        <f t="shared" si="106"/>
        <v>0</v>
      </c>
      <c r="AA425" s="86">
        <f t="shared" si="107"/>
        <v>30343</v>
      </c>
      <c r="AB425" s="85">
        <v>122.77</v>
      </c>
      <c r="AC425" s="85">
        <v>82</v>
      </c>
      <c r="AD425" s="124">
        <f t="shared" si="103"/>
        <v>73.661999999999992</v>
      </c>
      <c r="AE425" s="86">
        <f t="shared" si="108"/>
        <v>24161</v>
      </c>
      <c r="AF425" s="85">
        <v>0</v>
      </c>
      <c r="AG425" s="85">
        <v>36.831000000000003</v>
      </c>
      <c r="AH425" s="85">
        <f t="shared" si="109"/>
        <v>0</v>
      </c>
      <c r="AI425" s="86">
        <f t="shared" si="110"/>
        <v>54504</v>
      </c>
      <c r="AJ425" s="86">
        <f t="shared" si="111"/>
        <v>8989</v>
      </c>
      <c r="AK425" s="122"/>
      <c r="AL425" s="85">
        <v>122.77</v>
      </c>
      <c r="AM425" s="85">
        <v>82</v>
      </c>
      <c r="AN425" s="124">
        <f t="shared" si="104"/>
        <v>73.661999999999992</v>
      </c>
      <c r="AO425" s="86">
        <f t="shared" si="112"/>
        <v>24161</v>
      </c>
      <c r="AP425" s="85">
        <v>0</v>
      </c>
      <c r="AQ425" s="85">
        <v>36.831000000000003</v>
      </c>
      <c r="AR425" s="85">
        <f t="shared" si="113"/>
        <v>0</v>
      </c>
      <c r="AS425" s="86">
        <f t="shared" si="115"/>
        <v>54504</v>
      </c>
      <c r="AT425" s="170">
        <f t="shared" si="116"/>
        <v>0</v>
      </c>
      <c r="AU425" s="86">
        <v>54504</v>
      </c>
      <c r="AV425" s="170">
        <f t="shared" si="114"/>
        <v>0</v>
      </c>
    </row>
    <row r="426" spans="1:48" s="73" customFormat="1" x14ac:dyDescent="0.2">
      <c r="A426" s="10" t="s">
        <v>547</v>
      </c>
      <c r="B426" s="14" t="s">
        <v>36</v>
      </c>
      <c r="C426" s="14" t="s">
        <v>37</v>
      </c>
      <c r="D426" s="14" t="s">
        <v>1745</v>
      </c>
      <c r="E426" s="58">
        <v>682195</v>
      </c>
      <c r="F426" s="15" t="s">
        <v>1746</v>
      </c>
      <c r="G426" s="15" t="s">
        <v>814</v>
      </c>
      <c r="H426" s="16">
        <v>100002802</v>
      </c>
      <c r="I426" s="62">
        <v>710011741</v>
      </c>
      <c r="J426" s="13">
        <v>710011741</v>
      </c>
      <c r="K426" s="15" t="s">
        <v>48</v>
      </c>
      <c r="L426" s="12" t="s">
        <v>547</v>
      </c>
      <c r="M426" s="15" t="s">
        <v>548</v>
      </c>
      <c r="N426" s="49">
        <v>91901</v>
      </c>
      <c r="O426" s="15" t="s">
        <v>1747</v>
      </c>
      <c r="P426" s="15" t="s">
        <v>1748</v>
      </c>
      <c r="Q426" s="48">
        <v>556599</v>
      </c>
      <c r="R426" s="11" t="s">
        <v>45</v>
      </c>
      <c r="S426" s="120">
        <v>4495</v>
      </c>
      <c r="T426" s="85">
        <v>107.03</v>
      </c>
      <c r="U426" s="86">
        <v>8</v>
      </c>
      <c r="V426" s="123">
        <v>46.825625000000002</v>
      </c>
      <c r="W426" s="85">
        <f t="shared" si="105"/>
        <v>2997</v>
      </c>
      <c r="X426" s="86">
        <v>0</v>
      </c>
      <c r="Y426" s="85">
        <v>16.054500000000001</v>
      </c>
      <c r="Z426" s="86">
        <f t="shared" si="106"/>
        <v>0</v>
      </c>
      <c r="AA426" s="86">
        <f t="shared" si="107"/>
        <v>2997</v>
      </c>
      <c r="AB426" s="85">
        <v>122.77</v>
      </c>
      <c r="AC426" s="85">
        <v>4</v>
      </c>
      <c r="AD426" s="124">
        <f t="shared" si="103"/>
        <v>73.661999999999992</v>
      </c>
      <c r="AE426" s="86">
        <f t="shared" si="108"/>
        <v>1179</v>
      </c>
      <c r="AF426" s="85">
        <v>0</v>
      </c>
      <c r="AG426" s="85">
        <v>36.831000000000003</v>
      </c>
      <c r="AH426" s="85">
        <f t="shared" si="109"/>
        <v>0</v>
      </c>
      <c r="AI426" s="86">
        <f t="shared" si="110"/>
        <v>4176</v>
      </c>
      <c r="AJ426" s="86">
        <f t="shared" si="111"/>
        <v>-319</v>
      </c>
      <c r="AK426" s="122"/>
      <c r="AL426" s="85">
        <v>122.77</v>
      </c>
      <c r="AM426" s="85">
        <v>4</v>
      </c>
      <c r="AN426" s="124">
        <f t="shared" si="104"/>
        <v>73.661999999999992</v>
      </c>
      <c r="AO426" s="86">
        <f t="shared" si="112"/>
        <v>1179</v>
      </c>
      <c r="AP426" s="85">
        <v>0</v>
      </c>
      <c r="AQ426" s="85">
        <v>36.831000000000003</v>
      </c>
      <c r="AR426" s="85">
        <f t="shared" si="113"/>
        <v>0</v>
      </c>
      <c r="AS426" s="86">
        <f t="shared" si="115"/>
        <v>4176</v>
      </c>
      <c r="AT426" s="170">
        <f t="shared" si="116"/>
        <v>0</v>
      </c>
      <c r="AU426" s="86">
        <v>4176</v>
      </c>
      <c r="AV426" s="170">
        <f t="shared" si="114"/>
        <v>0</v>
      </c>
    </row>
    <row r="427" spans="1:48" s="73" customFormat="1" ht="45" x14ac:dyDescent="0.2">
      <c r="A427" s="10" t="s">
        <v>547</v>
      </c>
      <c r="B427" s="14" t="s">
        <v>36</v>
      </c>
      <c r="C427" s="14" t="s">
        <v>37</v>
      </c>
      <c r="D427" s="14" t="s">
        <v>1438</v>
      </c>
      <c r="E427" s="58">
        <v>312380</v>
      </c>
      <c r="F427" s="15" t="s">
        <v>1439</v>
      </c>
      <c r="G427" s="15" t="s">
        <v>814</v>
      </c>
      <c r="H427" s="16">
        <v>100002804</v>
      </c>
      <c r="I427" s="62">
        <v>710011369</v>
      </c>
      <c r="J427" s="13">
        <v>36093815</v>
      </c>
      <c r="K427" s="15" t="s">
        <v>92</v>
      </c>
      <c r="L427" s="12" t="s">
        <v>547</v>
      </c>
      <c r="M427" s="15" t="s">
        <v>548</v>
      </c>
      <c r="N427" s="49">
        <v>91954</v>
      </c>
      <c r="O427" s="15" t="s">
        <v>1440</v>
      </c>
      <c r="P427" s="15" t="s">
        <v>1441</v>
      </c>
      <c r="Q427" s="48">
        <v>506915</v>
      </c>
      <c r="R427" s="11" t="s">
        <v>45</v>
      </c>
      <c r="S427" s="120">
        <v>4495</v>
      </c>
      <c r="T427" s="85">
        <v>107.03</v>
      </c>
      <c r="U427" s="86">
        <v>8</v>
      </c>
      <c r="V427" s="123">
        <v>46.825625000000002</v>
      </c>
      <c r="W427" s="85">
        <f t="shared" si="105"/>
        <v>2997</v>
      </c>
      <c r="X427" s="86">
        <v>0</v>
      </c>
      <c r="Y427" s="85">
        <v>16.054500000000001</v>
      </c>
      <c r="Z427" s="86">
        <f t="shared" si="106"/>
        <v>0</v>
      </c>
      <c r="AA427" s="86">
        <f t="shared" si="107"/>
        <v>2997</v>
      </c>
      <c r="AB427" s="85">
        <v>122.77</v>
      </c>
      <c r="AC427" s="85">
        <v>6</v>
      </c>
      <c r="AD427" s="124">
        <f t="shared" si="103"/>
        <v>73.661999999999992</v>
      </c>
      <c r="AE427" s="86">
        <f t="shared" si="108"/>
        <v>1768</v>
      </c>
      <c r="AF427" s="85">
        <v>0</v>
      </c>
      <c r="AG427" s="85">
        <v>36.831000000000003</v>
      </c>
      <c r="AH427" s="85">
        <f t="shared" si="109"/>
        <v>0</v>
      </c>
      <c r="AI427" s="86">
        <f t="shared" si="110"/>
        <v>4765</v>
      </c>
      <c r="AJ427" s="86">
        <f t="shared" si="111"/>
        <v>270</v>
      </c>
      <c r="AK427" s="122"/>
      <c r="AL427" s="85">
        <v>122.77</v>
      </c>
      <c r="AM427" s="85">
        <v>6</v>
      </c>
      <c r="AN427" s="124">
        <f t="shared" si="104"/>
        <v>73.661999999999992</v>
      </c>
      <c r="AO427" s="86">
        <f t="shared" si="112"/>
        <v>1768</v>
      </c>
      <c r="AP427" s="85">
        <v>0</v>
      </c>
      <c r="AQ427" s="85">
        <v>36.831000000000003</v>
      </c>
      <c r="AR427" s="85">
        <f t="shared" si="113"/>
        <v>0</v>
      </c>
      <c r="AS427" s="86">
        <f t="shared" si="115"/>
        <v>4765</v>
      </c>
      <c r="AT427" s="170">
        <f t="shared" si="116"/>
        <v>0</v>
      </c>
      <c r="AU427" s="86">
        <v>4765</v>
      </c>
      <c r="AV427" s="170">
        <f t="shared" si="114"/>
        <v>0</v>
      </c>
    </row>
    <row r="428" spans="1:48" s="73" customFormat="1" ht="45" x14ac:dyDescent="0.2">
      <c r="A428" s="10" t="s">
        <v>547</v>
      </c>
      <c r="B428" s="14" t="s">
        <v>36</v>
      </c>
      <c r="C428" s="14" t="s">
        <v>37</v>
      </c>
      <c r="D428" s="14" t="s">
        <v>866</v>
      </c>
      <c r="E428" s="58">
        <v>305359</v>
      </c>
      <c r="F428" s="15" t="s">
        <v>867</v>
      </c>
      <c r="G428" s="15" t="s">
        <v>814</v>
      </c>
      <c r="H428" s="16">
        <v>100001581</v>
      </c>
      <c r="I428" s="62">
        <v>710002440</v>
      </c>
      <c r="J428" s="13">
        <v>710002440</v>
      </c>
      <c r="K428" s="15" t="s">
        <v>829</v>
      </c>
      <c r="L428" s="12" t="s">
        <v>547</v>
      </c>
      <c r="M428" s="15" t="s">
        <v>816</v>
      </c>
      <c r="N428" s="49">
        <v>93031</v>
      </c>
      <c r="O428" s="15" t="s">
        <v>868</v>
      </c>
      <c r="P428" s="15" t="s">
        <v>869</v>
      </c>
      <c r="Q428" s="48">
        <v>501549</v>
      </c>
      <c r="R428" s="11" t="s">
        <v>45</v>
      </c>
      <c r="S428" s="120">
        <v>8991</v>
      </c>
      <c r="T428" s="85">
        <v>107.03</v>
      </c>
      <c r="U428" s="86">
        <v>16</v>
      </c>
      <c r="V428" s="123">
        <v>46.825625000000002</v>
      </c>
      <c r="W428" s="85">
        <f t="shared" si="105"/>
        <v>5994</v>
      </c>
      <c r="X428" s="86">
        <v>0</v>
      </c>
      <c r="Y428" s="85">
        <v>16.054500000000001</v>
      </c>
      <c r="Z428" s="86">
        <f t="shared" si="106"/>
        <v>0</v>
      </c>
      <c r="AA428" s="86">
        <f t="shared" si="107"/>
        <v>5994</v>
      </c>
      <c r="AB428" s="85">
        <v>122.77</v>
      </c>
      <c r="AC428" s="85">
        <v>15</v>
      </c>
      <c r="AD428" s="124">
        <f t="shared" si="103"/>
        <v>73.661999999999992</v>
      </c>
      <c r="AE428" s="86">
        <f t="shared" si="108"/>
        <v>4420</v>
      </c>
      <c r="AF428" s="85">
        <v>0</v>
      </c>
      <c r="AG428" s="85">
        <v>36.831000000000003</v>
      </c>
      <c r="AH428" s="85">
        <f t="shared" si="109"/>
        <v>0</v>
      </c>
      <c r="AI428" s="86">
        <f t="shared" si="110"/>
        <v>10414</v>
      </c>
      <c r="AJ428" s="86">
        <f t="shared" si="111"/>
        <v>1423</v>
      </c>
      <c r="AK428" s="122"/>
      <c r="AL428" s="85">
        <v>122.77</v>
      </c>
      <c r="AM428" s="85">
        <v>15</v>
      </c>
      <c r="AN428" s="124">
        <f t="shared" si="104"/>
        <v>73.661999999999992</v>
      </c>
      <c r="AO428" s="86">
        <f t="shared" si="112"/>
        <v>4420</v>
      </c>
      <c r="AP428" s="85">
        <v>0</v>
      </c>
      <c r="AQ428" s="85">
        <v>36.831000000000003</v>
      </c>
      <c r="AR428" s="85">
        <f t="shared" si="113"/>
        <v>0</v>
      </c>
      <c r="AS428" s="86">
        <f t="shared" si="115"/>
        <v>10414</v>
      </c>
      <c r="AT428" s="170">
        <f t="shared" si="116"/>
        <v>0</v>
      </c>
      <c r="AU428" s="86">
        <v>10414</v>
      </c>
      <c r="AV428" s="170">
        <f t="shared" si="114"/>
        <v>0</v>
      </c>
    </row>
    <row r="429" spans="1:48" s="73" customFormat="1" ht="45" x14ac:dyDescent="0.2">
      <c r="A429" s="10" t="s">
        <v>547</v>
      </c>
      <c r="B429" s="14" t="s">
        <v>36</v>
      </c>
      <c r="C429" s="14" t="s">
        <v>37</v>
      </c>
      <c r="D429" s="14" t="s">
        <v>1214</v>
      </c>
      <c r="E429" s="58">
        <v>309508</v>
      </c>
      <c r="F429" s="15" t="s">
        <v>1215</v>
      </c>
      <c r="G429" s="15" t="s">
        <v>814</v>
      </c>
      <c r="H429" s="16">
        <v>100017130</v>
      </c>
      <c r="I429" s="62">
        <v>710258410</v>
      </c>
      <c r="J429" s="13">
        <v>48411931</v>
      </c>
      <c r="K429" s="15" t="s">
        <v>105</v>
      </c>
      <c r="L429" s="12" t="s">
        <v>547</v>
      </c>
      <c r="M429" s="15" t="s">
        <v>1184</v>
      </c>
      <c r="N429" s="49">
        <v>90602</v>
      </c>
      <c r="O429" s="15" t="s">
        <v>1216</v>
      </c>
      <c r="P429" s="15" t="s">
        <v>1217</v>
      </c>
      <c r="Q429" s="48">
        <v>504335</v>
      </c>
      <c r="R429" s="11" t="s">
        <v>45</v>
      </c>
      <c r="S429" s="120">
        <v>8991</v>
      </c>
      <c r="T429" s="85">
        <v>107.03</v>
      </c>
      <c r="U429" s="86">
        <v>16</v>
      </c>
      <c r="V429" s="123">
        <v>46.825625000000002</v>
      </c>
      <c r="W429" s="85">
        <f t="shared" si="105"/>
        <v>5994</v>
      </c>
      <c r="X429" s="86">
        <v>0</v>
      </c>
      <c r="Y429" s="85">
        <v>16.054500000000001</v>
      </c>
      <c r="Z429" s="86">
        <f t="shared" si="106"/>
        <v>0</v>
      </c>
      <c r="AA429" s="86">
        <f t="shared" si="107"/>
        <v>5994</v>
      </c>
      <c r="AB429" s="85">
        <v>122.77</v>
      </c>
      <c r="AC429" s="85">
        <v>27</v>
      </c>
      <c r="AD429" s="124">
        <f t="shared" si="103"/>
        <v>73.661999999999992</v>
      </c>
      <c r="AE429" s="86">
        <f t="shared" si="108"/>
        <v>7955</v>
      </c>
      <c r="AF429" s="85">
        <v>0</v>
      </c>
      <c r="AG429" s="85">
        <v>36.831000000000003</v>
      </c>
      <c r="AH429" s="85">
        <f t="shared" si="109"/>
        <v>0</v>
      </c>
      <c r="AI429" s="86">
        <f t="shared" si="110"/>
        <v>13949</v>
      </c>
      <c r="AJ429" s="86">
        <f t="shared" si="111"/>
        <v>4958</v>
      </c>
      <c r="AK429" s="122"/>
      <c r="AL429" s="85">
        <v>122.77</v>
      </c>
      <c r="AM429" s="85">
        <v>27</v>
      </c>
      <c r="AN429" s="124">
        <f t="shared" si="104"/>
        <v>73.661999999999992</v>
      </c>
      <c r="AO429" s="86">
        <f t="shared" si="112"/>
        <v>7955</v>
      </c>
      <c r="AP429" s="85">
        <v>0</v>
      </c>
      <c r="AQ429" s="85">
        <v>36.831000000000003</v>
      </c>
      <c r="AR429" s="85">
        <f t="shared" si="113"/>
        <v>0</v>
      </c>
      <c r="AS429" s="86">
        <f t="shared" si="115"/>
        <v>13949</v>
      </c>
      <c r="AT429" s="170">
        <f t="shared" si="116"/>
        <v>0</v>
      </c>
      <c r="AU429" s="86">
        <v>13949</v>
      </c>
      <c r="AV429" s="170">
        <f t="shared" si="114"/>
        <v>0</v>
      </c>
    </row>
    <row r="430" spans="1:48" s="73" customFormat="1" ht="45" x14ac:dyDescent="0.2">
      <c r="A430" s="10" t="s">
        <v>547</v>
      </c>
      <c r="B430" s="14" t="s">
        <v>36</v>
      </c>
      <c r="C430" s="14" t="s">
        <v>37</v>
      </c>
      <c r="D430" s="14" t="s">
        <v>1446</v>
      </c>
      <c r="E430" s="58">
        <v>312401</v>
      </c>
      <c r="F430" s="15" t="s">
        <v>1447</v>
      </c>
      <c r="G430" s="15" t="s">
        <v>814</v>
      </c>
      <c r="H430" s="16">
        <v>100002815</v>
      </c>
      <c r="I430" s="62">
        <v>710011385</v>
      </c>
      <c r="J430" s="13">
        <v>37850946</v>
      </c>
      <c r="K430" s="15" t="s">
        <v>92</v>
      </c>
      <c r="L430" s="12" t="s">
        <v>547</v>
      </c>
      <c r="M430" s="15" t="s">
        <v>548</v>
      </c>
      <c r="N430" s="49">
        <v>91952</v>
      </c>
      <c r="O430" s="15" t="s">
        <v>1448</v>
      </c>
      <c r="P430" s="15" t="s">
        <v>1449</v>
      </c>
      <c r="Q430" s="48">
        <v>506931</v>
      </c>
      <c r="R430" s="11" t="s">
        <v>45</v>
      </c>
      <c r="S430" s="120">
        <v>6743</v>
      </c>
      <c r="T430" s="85">
        <v>107.03</v>
      </c>
      <c r="U430" s="86">
        <v>12</v>
      </c>
      <c r="V430" s="123">
        <v>46.825625000000002</v>
      </c>
      <c r="W430" s="85">
        <f t="shared" si="105"/>
        <v>4495</v>
      </c>
      <c r="X430" s="86">
        <v>0</v>
      </c>
      <c r="Y430" s="85">
        <v>16.054500000000001</v>
      </c>
      <c r="Z430" s="86">
        <f t="shared" si="106"/>
        <v>0</v>
      </c>
      <c r="AA430" s="86">
        <f t="shared" si="107"/>
        <v>4495</v>
      </c>
      <c r="AB430" s="85">
        <v>122.77</v>
      </c>
      <c r="AC430" s="85">
        <v>12</v>
      </c>
      <c r="AD430" s="124">
        <f t="shared" si="103"/>
        <v>73.661999999999992</v>
      </c>
      <c r="AE430" s="86">
        <f t="shared" si="108"/>
        <v>3536</v>
      </c>
      <c r="AF430" s="85">
        <v>0</v>
      </c>
      <c r="AG430" s="85">
        <v>36.831000000000003</v>
      </c>
      <c r="AH430" s="85">
        <f t="shared" si="109"/>
        <v>0</v>
      </c>
      <c r="AI430" s="86">
        <f t="shared" si="110"/>
        <v>8031</v>
      </c>
      <c r="AJ430" s="86">
        <f t="shared" si="111"/>
        <v>1288</v>
      </c>
      <c r="AK430" s="122"/>
      <c r="AL430" s="85">
        <v>122.77</v>
      </c>
      <c r="AM430" s="85">
        <v>12</v>
      </c>
      <c r="AN430" s="124">
        <f t="shared" si="104"/>
        <v>73.661999999999992</v>
      </c>
      <c r="AO430" s="86">
        <f t="shared" si="112"/>
        <v>3536</v>
      </c>
      <c r="AP430" s="85">
        <v>0</v>
      </c>
      <c r="AQ430" s="85">
        <v>36.831000000000003</v>
      </c>
      <c r="AR430" s="85">
        <f t="shared" si="113"/>
        <v>0</v>
      </c>
      <c r="AS430" s="86">
        <f t="shared" si="115"/>
        <v>8031</v>
      </c>
      <c r="AT430" s="170">
        <f t="shared" si="116"/>
        <v>0</v>
      </c>
      <c r="AU430" s="86">
        <v>8031</v>
      </c>
      <c r="AV430" s="170">
        <f t="shared" si="114"/>
        <v>0</v>
      </c>
    </row>
    <row r="431" spans="1:48" s="73" customFormat="1" ht="45" x14ac:dyDescent="0.2">
      <c r="A431" s="10" t="s">
        <v>547</v>
      </c>
      <c r="B431" s="14" t="s">
        <v>36</v>
      </c>
      <c r="C431" s="14" t="s">
        <v>37</v>
      </c>
      <c r="D431" s="14" t="s">
        <v>1450</v>
      </c>
      <c r="E431" s="58">
        <v>312410</v>
      </c>
      <c r="F431" s="15" t="s">
        <v>1451</v>
      </c>
      <c r="G431" s="15" t="s">
        <v>814</v>
      </c>
      <c r="H431" s="16">
        <v>100002824</v>
      </c>
      <c r="I431" s="62">
        <v>710011393</v>
      </c>
      <c r="J431" s="13">
        <v>37836480</v>
      </c>
      <c r="K431" s="15" t="s">
        <v>92</v>
      </c>
      <c r="L431" s="12" t="s">
        <v>547</v>
      </c>
      <c r="M431" s="15" t="s">
        <v>548</v>
      </c>
      <c r="N431" s="49">
        <v>91902</v>
      </c>
      <c r="O431" s="15" t="s">
        <v>1452</v>
      </c>
      <c r="P431" s="15" t="s">
        <v>1453</v>
      </c>
      <c r="Q431" s="48">
        <v>506940</v>
      </c>
      <c r="R431" s="11" t="s">
        <v>45</v>
      </c>
      <c r="S431" s="120">
        <v>11238</v>
      </c>
      <c r="T431" s="85">
        <v>107.03</v>
      </c>
      <c r="U431" s="86">
        <v>20</v>
      </c>
      <c r="V431" s="123">
        <v>46.825625000000002</v>
      </c>
      <c r="W431" s="85">
        <f t="shared" si="105"/>
        <v>7492</v>
      </c>
      <c r="X431" s="86">
        <v>0</v>
      </c>
      <c r="Y431" s="85">
        <v>16.054500000000001</v>
      </c>
      <c r="Z431" s="86">
        <f t="shared" si="106"/>
        <v>0</v>
      </c>
      <c r="AA431" s="86">
        <f t="shared" si="107"/>
        <v>7492</v>
      </c>
      <c r="AB431" s="85">
        <v>122.77</v>
      </c>
      <c r="AC431" s="85">
        <v>26</v>
      </c>
      <c r="AD431" s="124">
        <f t="shared" si="103"/>
        <v>73.661999999999992</v>
      </c>
      <c r="AE431" s="86">
        <f t="shared" si="108"/>
        <v>7661</v>
      </c>
      <c r="AF431" s="85">
        <v>0</v>
      </c>
      <c r="AG431" s="85">
        <v>36.831000000000003</v>
      </c>
      <c r="AH431" s="85">
        <f t="shared" si="109"/>
        <v>0</v>
      </c>
      <c r="AI431" s="86">
        <f t="shared" si="110"/>
        <v>15153</v>
      </c>
      <c r="AJ431" s="86">
        <f t="shared" si="111"/>
        <v>3915</v>
      </c>
      <c r="AK431" s="122"/>
      <c r="AL431" s="85">
        <v>122.77</v>
      </c>
      <c r="AM431" s="85">
        <v>26</v>
      </c>
      <c r="AN431" s="124">
        <f t="shared" si="104"/>
        <v>73.661999999999992</v>
      </c>
      <c r="AO431" s="86">
        <f t="shared" si="112"/>
        <v>7661</v>
      </c>
      <c r="AP431" s="85">
        <v>0</v>
      </c>
      <c r="AQ431" s="85">
        <v>36.831000000000003</v>
      </c>
      <c r="AR431" s="85">
        <f t="shared" si="113"/>
        <v>0</v>
      </c>
      <c r="AS431" s="86">
        <f t="shared" si="115"/>
        <v>15153</v>
      </c>
      <c r="AT431" s="170">
        <f t="shared" si="116"/>
        <v>0</v>
      </c>
      <c r="AU431" s="86">
        <v>15153</v>
      </c>
      <c r="AV431" s="170">
        <f t="shared" si="114"/>
        <v>0</v>
      </c>
    </row>
    <row r="432" spans="1:48" s="73" customFormat="1" ht="30" x14ac:dyDescent="0.2">
      <c r="A432" s="10" t="s">
        <v>547</v>
      </c>
      <c r="B432" s="14" t="s">
        <v>36</v>
      </c>
      <c r="C432" s="14" t="s">
        <v>37</v>
      </c>
      <c r="D432" s="14" t="s">
        <v>1454</v>
      </c>
      <c r="E432" s="58">
        <v>312428</v>
      </c>
      <c r="F432" s="15" t="s">
        <v>1455</v>
      </c>
      <c r="G432" s="15" t="s">
        <v>814</v>
      </c>
      <c r="H432" s="16">
        <v>100002190</v>
      </c>
      <c r="I432" s="62">
        <v>710011407</v>
      </c>
      <c r="J432" s="13">
        <v>710011407</v>
      </c>
      <c r="K432" s="15" t="s">
        <v>48</v>
      </c>
      <c r="L432" s="12" t="s">
        <v>547</v>
      </c>
      <c r="M432" s="15" t="s">
        <v>1398</v>
      </c>
      <c r="N432" s="49">
        <v>92061</v>
      </c>
      <c r="O432" s="15" t="s">
        <v>1456</v>
      </c>
      <c r="P432" s="15" t="s">
        <v>1457</v>
      </c>
      <c r="Q432" s="48">
        <v>506958</v>
      </c>
      <c r="R432" s="11" t="s">
        <v>45</v>
      </c>
      <c r="S432" s="120">
        <v>1124</v>
      </c>
      <c r="T432" s="85">
        <v>107.03</v>
      </c>
      <c r="U432" s="86">
        <v>2</v>
      </c>
      <c r="V432" s="123">
        <v>46.825625000000002</v>
      </c>
      <c r="W432" s="85">
        <f t="shared" si="105"/>
        <v>749</v>
      </c>
      <c r="X432" s="86">
        <v>0</v>
      </c>
      <c r="Y432" s="85">
        <v>16.054500000000001</v>
      </c>
      <c r="Z432" s="86">
        <f t="shared" si="106"/>
        <v>0</v>
      </c>
      <c r="AA432" s="86">
        <f t="shared" si="107"/>
        <v>749</v>
      </c>
      <c r="AB432" s="85">
        <v>122.77</v>
      </c>
      <c r="AC432" s="85">
        <v>5</v>
      </c>
      <c r="AD432" s="124">
        <f t="shared" si="103"/>
        <v>73.661999999999992</v>
      </c>
      <c r="AE432" s="86">
        <f t="shared" si="108"/>
        <v>1473</v>
      </c>
      <c r="AF432" s="85">
        <v>0</v>
      </c>
      <c r="AG432" s="85">
        <v>36.831000000000003</v>
      </c>
      <c r="AH432" s="85">
        <f t="shared" si="109"/>
        <v>0</v>
      </c>
      <c r="AI432" s="86">
        <f t="shared" si="110"/>
        <v>2222</v>
      </c>
      <c r="AJ432" s="86">
        <f t="shared" si="111"/>
        <v>1098</v>
      </c>
      <c r="AK432" s="122"/>
      <c r="AL432" s="85">
        <v>122.77</v>
      </c>
      <c r="AM432" s="85">
        <v>5</v>
      </c>
      <c r="AN432" s="124">
        <f t="shared" si="104"/>
        <v>73.661999999999992</v>
      </c>
      <c r="AO432" s="86">
        <f t="shared" si="112"/>
        <v>1473</v>
      </c>
      <c r="AP432" s="85">
        <v>0</v>
      </c>
      <c r="AQ432" s="85">
        <v>36.831000000000003</v>
      </c>
      <c r="AR432" s="85">
        <f t="shared" si="113"/>
        <v>0</v>
      </c>
      <c r="AS432" s="86">
        <f t="shared" si="115"/>
        <v>2222</v>
      </c>
      <c r="AT432" s="170">
        <f t="shared" si="116"/>
        <v>0</v>
      </c>
      <c r="AU432" s="86">
        <v>2222</v>
      </c>
      <c r="AV432" s="170">
        <f t="shared" si="114"/>
        <v>0</v>
      </c>
    </row>
    <row r="433" spans="1:48" s="73" customFormat="1" ht="45" x14ac:dyDescent="0.2">
      <c r="A433" s="10" t="s">
        <v>547</v>
      </c>
      <c r="B433" s="14" t="s">
        <v>36</v>
      </c>
      <c r="C433" s="14" t="s">
        <v>37</v>
      </c>
      <c r="D433" s="14" t="s">
        <v>1061</v>
      </c>
      <c r="E433" s="58">
        <v>305910</v>
      </c>
      <c r="F433" s="15" t="s">
        <v>1062</v>
      </c>
      <c r="G433" s="15" t="s">
        <v>814</v>
      </c>
      <c r="H433" s="16">
        <v>100018217</v>
      </c>
      <c r="I433" s="62">
        <v>710269641</v>
      </c>
      <c r="J433" s="13">
        <v>51278481</v>
      </c>
      <c r="K433" s="15" t="s">
        <v>829</v>
      </c>
      <c r="L433" s="12" t="s">
        <v>547</v>
      </c>
      <c r="M433" s="15" t="s">
        <v>1042</v>
      </c>
      <c r="N433" s="49">
        <v>92502</v>
      </c>
      <c r="O433" s="15" t="s">
        <v>1063</v>
      </c>
      <c r="P433" s="15" t="s">
        <v>1064</v>
      </c>
      <c r="Q433" s="48">
        <v>503746</v>
      </c>
      <c r="R433" s="11" t="s">
        <v>45</v>
      </c>
      <c r="S433" s="120">
        <v>10114</v>
      </c>
      <c r="T433" s="85">
        <v>107.03</v>
      </c>
      <c r="U433" s="86">
        <v>18</v>
      </c>
      <c r="V433" s="123">
        <v>46.825625000000002</v>
      </c>
      <c r="W433" s="85">
        <f t="shared" si="105"/>
        <v>6743</v>
      </c>
      <c r="X433" s="86">
        <v>0</v>
      </c>
      <c r="Y433" s="85">
        <v>16.054500000000001</v>
      </c>
      <c r="Z433" s="86">
        <f t="shared" si="106"/>
        <v>0</v>
      </c>
      <c r="AA433" s="86">
        <f t="shared" si="107"/>
        <v>6743</v>
      </c>
      <c r="AB433" s="85">
        <v>122.77</v>
      </c>
      <c r="AC433" s="85">
        <v>11</v>
      </c>
      <c r="AD433" s="124">
        <f t="shared" si="103"/>
        <v>73.661999999999992</v>
      </c>
      <c r="AE433" s="86">
        <f t="shared" si="108"/>
        <v>3241</v>
      </c>
      <c r="AF433" s="85">
        <v>0</v>
      </c>
      <c r="AG433" s="85">
        <v>36.831000000000003</v>
      </c>
      <c r="AH433" s="85">
        <f t="shared" si="109"/>
        <v>0</v>
      </c>
      <c r="AI433" s="86">
        <f t="shared" si="110"/>
        <v>9984</v>
      </c>
      <c r="AJ433" s="86">
        <f t="shared" si="111"/>
        <v>-130</v>
      </c>
      <c r="AK433" s="122"/>
      <c r="AL433" s="85">
        <v>122.77</v>
      </c>
      <c r="AM433" s="85">
        <v>11</v>
      </c>
      <c r="AN433" s="124">
        <f t="shared" si="104"/>
        <v>73.661999999999992</v>
      </c>
      <c r="AO433" s="86">
        <f t="shared" si="112"/>
        <v>3241</v>
      </c>
      <c r="AP433" s="85">
        <v>0</v>
      </c>
      <c r="AQ433" s="85">
        <v>36.831000000000003</v>
      </c>
      <c r="AR433" s="85">
        <f t="shared" si="113"/>
        <v>0</v>
      </c>
      <c r="AS433" s="86">
        <f t="shared" si="115"/>
        <v>9984</v>
      </c>
      <c r="AT433" s="170">
        <f t="shared" si="116"/>
        <v>0</v>
      </c>
      <c r="AU433" s="86">
        <v>9984</v>
      </c>
      <c r="AV433" s="170">
        <f t="shared" si="114"/>
        <v>0</v>
      </c>
    </row>
    <row r="434" spans="1:48" s="73" customFormat="1" x14ac:dyDescent="0.2">
      <c r="A434" s="10" t="s">
        <v>547</v>
      </c>
      <c r="B434" s="14" t="s">
        <v>36</v>
      </c>
      <c r="C434" s="14" t="s">
        <v>37</v>
      </c>
      <c r="D434" s="14" t="s">
        <v>1061</v>
      </c>
      <c r="E434" s="58">
        <v>305910</v>
      </c>
      <c r="F434" s="15" t="s">
        <v>1062</v>
      </c>
      <c r="G434" s="15" t="s">
        <v>814</v>
      </c>
      <c r="H434" s="16">
        <v>100018226</v>
      </c>
      <c r="I434" s="62">
        <v>710269706</v>
      </c>
      <c r="J434" s="13">
        <v>51278383</v>
      </c>
      <c r="K434" s="15" t="s">
        <v>48</v>
      </c>
      <c r="L434" s="12" t="s">
        <v>547</v>
      </c>
      <c r="M434" s="15" t="s">
        <v>1042</v>
      </c>
      <c r="N434" s="49">
        <v>92502</v>
      </c>
      <c r="O434" s="15" t="s">
        <v>1063</v>
      </c>
      <c r="P434" s="15" t="s">
        <v>1065</v>
      </c>
      <c r="Q434" s="48">
        <v>503746</v>
      </c>
      <c r="R434" s="11" t="s">
        <v>45</v>
      </c>
      <c r="S434" s="120">
        <v>5057</v>
      </c>
      <c r="T434" s="85">
        <v>107.03</v>
      </c>
      <c r="U434" s="86">
        <v>9</v>
      </c>
      <c r="V434" s="123">
        <v>46.825625000000002</v>
      </c>
      <c r="W434" s="85">
        <f t="shared" si="105"/>
        <v>3371</v>
      </c>
      <c r="X434" s="86">
        <v>0</v>
      </c>
      <c r="Y434" s="85">
        <v>16.054500000000001</v>
      </c>
      <c r="Z434" s="86">
        <f t="shared" si="106"/>
        <v>0</v>
      </c>
      <c r="AA434" s="86">
        <f t="shared" si="107"/>
        <v>3371</v>
      </c>
      <c r="AB434" s="85">
        <v>122.77</v>
      </c>
      <c r="AC434" s="85">
        <v>9</v>
      </c>
      <c r="AD434" s="124">
        <f t="shared" si="103"/>
        <v>73.661999999999992</v>
      </c>
      <c r="AE434" s="86">
        <f t="shared" si="108"/>
        <v>2652</v>
      </c>
      <c r="AF434" s="85">
        <v>0</v>
      </c>
      <c r="AG434" s="85">
        <v>36.831000000000003</v>
      </c>
      <c r="AH434" s="85">
        <f t="shared" si="109"/>
        <v>0</v>
      </c>
      <c r="AI434" s="86">
        <f t="shared" si="110"/>
        <v>6023</v>
      </c>
      <c r="AJ434" s="86">
        <f t="shared" si="111"/>
        <v>966</v>
      </c>
      <c r="AK434" s="122"/>
      <c r="AL434" s="85">
        <v>122.77</v>
      </c>
      <c r="AM434" s="85">
        <v>9</v>
      </c>
      <c r="AN434" s="124">
        <f t="shared" si="104"/>
        <v>73.661999999999992</v>
      </c>
      <c r="AO434" s="86">
        <f t="shared" si="112"/>
        <v>2652</v>
      </c>
      <c r="AP434" s="85">
        <v>0</v>
      </c>
      <c r="AQ434" s="85">
        <v>36.831000000000003</v>
      </c>
      <c r="AR434" s="85">
        <f t="shared" si="113"/>
        <v>0</v>
      </c>
      <c r="AS434" s="86">
        <f t="shared" si="115"/>
        <v>6023</v>
      </c>
      <c r="AT434" s="170">
        <f t="shared" si="116"/>
        <v>0</v>
      </c>
      <c r="AU434" s="86">
        <v>6023</v>
      </c>
      <c r="AV434" s="170">
        <f t="shared" si="114"/>
        <v>0</v>
      </c>
    </row>
    <row r="435" spans="1:48" s="73" customFormat="1" ht="30" x14ac:dyDescent="0.2">
      <c r="A435" s="10" t="s">
        <v>547</v>
      </c>
      <c r="B435" s="14" t="s">
        <v>36</v>
      </c>
      <c r="C435" s="14" t="s">
        <v>37</v>
      </c>
      <c r="D435" s="14" t="s">
        <v>1458</v>
      </c>
      <c r="E435" s="58">
        <v>312436</v>
      </c>
      <c r="F435" s="15" t="s">
        <v>1459</v>
      </c>
      <c r="G435" s="15" t="s">
        <v>814</v>
      </c>
      <c r="H435" s="16">
        <v>100002192</v>
      </c>
      <c r="I435" s="62">
        <v>710011415</v>
      </c>
      <c r="J435" s="13">
        <v>710011415</v>
      </c>
      <c r="K435" s="15" t="s">
        <v>48</v>
      </c>
      <c r="L435" s="12" t="s">
        <v>547</v>
      </c>
      <c r="M435" s="15" t="s">
        <v>1398</v>
      </c>
      <c r="N435" s="49">
        <v>92061</v>
      </c>
      <c r="O435" s="15" t="s">
        <v>1460</v>
      </c>
      <c r="P435" s="15" t="s">
        <v>1461</v>
      </c>
      <c r="Q435" s="48">
        <v>506966</v>
      </c>
      <c r="R435" s="11" t="s">
        <v>45</v>
      </c>
      <c r="S435" s="120">
        <v>2248</v>
      </c>
      <c r="T435" s="85">
        <v>107.03</v>
      </c>
      <c r="U435" s="86">
        <v>4</v>
      </c>
      <c r="V435" s="123">
        <v>46.825625000000002</v>
      </c>
      <c r="W435" s="85">
        <f t="shared" si="105"/>
        <v>1498</v>
      </c>
      <c r="X435" s="86">
        <v>0</v>
      </c>
      <c r="Y435" s="85">
        <v>16.054500000000001</v>
      </c>
      <c r="Z435" s="86">
        <f t="shared" si="106"/>
        <v>0</v>
      </c>
      <c r="AA435" s="86">
        <f t="shared" si="107"/>
        <v>1498</v>
      </c>
      <c r="AB435" s="85">
        <v>122.77</v>
      </c>
      <c r="AC435" s="85">
        <v>2</v>
      </c>
      <c r="AD435" s="124">
        <f t="shared" si="103"/>
        <v>73.661999999999992</v>
      </c>
      <c r="AE435" s="86">
        <f t="shared" si="108"/>
        <v>589</v>
      </c>
      <c r="AF435" s="85">
        <v>0</v>
      </c>
      <c r="AG435" s="85">
        <v>36.831000000000003</v>
      </c>
      <c r="AH435" s="85">
        <f t="shared" si="109"/>
        <v>0</v>
      </c>
      <c r="AI435" s="86">
        <f t="shared" si="110"/>
        <v>2087</v>
      </c>
      <c r="AJ435" s="86">
        <f t="shared" si="111"/>
        <v>-161</v>
      </c>
      <c r="AK435" s="122"/>
      <c r="AL435" s="85">
        <v>122.77</v>
      </c>
      <c r="AM435" s="85">
        <v>2</v>
      </c>
      <c r="AN435" s="124">
        <f t="shared" si="104"/>
        <v>73.661999999999992</v>
      </c>
      <c r="AO435" s="86">
        <f t="shared" si="112"/>
        <v>589</v>
      </c>
      <c r="AP435" s="85">
        <v>0</v>
      </c>
      <c r="AQ435" s="85">
        <v>36.831000000000003</v>
      </c>
      <c r="AR435" s="85">
        <f t="shared" si="113"/>
        <v>0</v>
      </c>
      <c r="AS435" s="86">
        <f t="shared" si="115"/>
        <v>2087</v>
      </c>
      <c r="AT435" s="170">
        <f t="shared" si="116"/>
        <v>0</v>
      </c>
      <c r="AU435" s="86">
        <v>2087</v>
      </c>
      <c r="AV435" s="170">
        <f t="shared" si="114"/>
        <v>0</v>
      </c>
    </row>
    <row r="436" spans="1:48" s="73" customFormat="1" ht="45" x14ac:dyDescent="0.2">
      <c r="A436" s="10" t="s">
        <v>547</v>
      </c>
      <c r="B436" s="14" t="s">
        <v>36</v>
      </c>
      <c r="C436" s="14" t="s">
        <v>37</v>
      </c>
      <c r="D436" s="14" t="s">
        <v>1717</v>
      </c>
      <c r="E436" s="58">
        <v>653942</v>
      </c>
      <c r="F436" s="15" t="s">
        <v>1718</v>
      </c>
      <c r="G436" s="15" t="s">
        <v>814</v>
      </c>
      <c r="H436" s="16">
        <v>100002199</v>
      </c>
      <c r="I436" s="62">
        <v>710232497</v>
      </c>
      <c r="J436" s="13">
        <v>36090239</v>
      </c>
      <c r="K436" s="15" t="s">
        <v>105</v>
      </c>
      <c r="L436" s="12" t="s">
        <v>547</v>
      </c>
      <c r="M436" s="15" t="s">
        <v>1398</v>
      </c>
      <c r="N436" s="49">
        <v>92052</v>
      </c>
      <c r="O436" s="15" t="s">
        <v>1719</v>
      </c>
      <c r="P436" s="15" t="s">
        <v>1720</v>
      </c>
      <c r="Q436" s="48">
        <v>556521</v>
      </c>
      <c r="R436" s="11" t="s">
        <v>45</v>
      </c>
      <c r="S436" s="120">
        <v>4495</v>
      </c>
      <c r="T436" s="85">
        <v>107.03</v>
      </c>
      <c r="U436" s="86">
        <v>8</v>
      </c>
      <c r="V436" s="123">
        <v>46.825625000000002</v>
      </c>
      <c r="W436" s="85">
        <f t="shared" si="105"/>
        <v>2997</v>
      </c>
      <c r="X436" s="86">
        <v>0</v>
      </c>
      <c r="Y436" s="85">
        <v>16.054500000000001</v>
      </c>
      <c r="Z436" s="86">
        <f t="shared" si="106"/>
        <v>0</v>
      </c>
      <c r="AA436" s="86">
        <f t="shared" si="107"/>
        <v>2997</v>
      </c>
      <c r="AB436" s="85">
        <v>122.77</v>
      </c>
      <c r="AC436" s="85">
        <v>3</v>
      </c>
      <c r="AD436" s="124">
        <f t="shared" si="103"/>
        <v>73.661999999999992</v>
      </c>
      <c r="AE436" s="86">
        <f t="shared" si="108"/>
        <v>884</v>
      </c>
      <c r="AF436" s="85">
        <v>0</v>
      </c>
      <c r="AG436" s="85">
        <v>36.831000000000003</v>
      </c>
      <c r="AH436" s="85">
        <f t="shared" si="109"/>
        <v>0</v>
      </c>
      <c r="AI436" s="86">
        <f t="shared" si="110"/>
        <v>3881</v>
      </c>
      <c r="AJ436" s="86">
        <f t="shared" si="111"/>
        <v>-614</v>
      </c>
      <c r="AK436" s="122"/>
      <c r="AL436" s="85">
        <v>122.77</v>
      </c>
      <c r="AM436" s="85">
        <v>3</v>
      </c>
      <c r="AN436" s="124">
        <f t="shared" si="104"/>
        <v>73.661999999999992</v>
      </c>
      <c r="AO436" s="86">
        <f t="shared" si="112"/>
        <v>884</v>
      </c>
      <c r="AP436" s="85">
        <v>0</v>
      </c>
      <c r="AQ436" s="85">
        <v>36.831000000000003</v>
      </c>
      <c r="AR436" s="85">
        <f t="shared" si="113"/>
        <v>0</v>
      </c>
      <c r="AS436" s="86">
        <f t="shared" si="115"/>
        <v>3881</v>
      </c>
      <c r="AT436" s="170">
        <f t="shared" si="116"/>
        <v>0</v>
      </c>
      <c r="AU436" s="86">
        <v>3881</v>
      </c>
      <c r="AV436" s="170">
        <f t="shared" si="114"/>
        <v>0</v>
      </c>
    </row>
    <row r="437" spans="1:48" s="73" customFormat="1" x14ac:dyDescent="0.2">
      <c r="A437" s="10" t="s">
        <v>547</v>
      </c>
      <c r="B437" s="14" t="s">
        <v>36</v>
      </c>
      <c r="C437" s="14" t="s">
        <v>37</v>
      </c>
      <c r="D437" s="14" t="s">
        <v>1462</v>
      </c>
      <c r="E437" s="58">
        <v>312452</v>
      </c>
      <c r="F437" s="15" t="s">
        <v>1463</v>
      </c>
      <c r="G437" s="15" t="s">
        <v>814</v>
      </c>
      <c r="H437" s="16">
        <v>100002330</v>
      </c>
      <c r="I437" s="62">
        <v>710011423</v>
      </c>
      <c r="J437" s="13">
        <v>710011423</v>
      </c>
      <c r="K437" s="15" t="s">
        <v>48</v>
      </c>
      <c r="L437" s="12" t="s">
        <v>547</v>
      </c>
      <c r="M437" s="15" t="s">
        <v>1411</v>
      </c>
      <c r="N437" s="49">
        <v>92204</v>
      </c>
      <c r="O437" s="15" t="s">
        <v>1464</v>
      </c>
      <c r="P437" s="15" t="s">
        <v>1465</v>
      </c>
      <c r="Q437" s="48">
        <v>506982</v>
      </c>
      <c r="R437" s="11" t="s">
        <v>45</v>
      </c>
      <c r="S437" s="120">
        <v>8991</v>
      </c>
      <c r="T437" s="85">
        <v>107.03</v>
      </c>
      <c r="U437" s="86">
        <v>16</v>
      </c>
      <c r="V437" s="123">
        <v>46.825625000000002</v>
      </c>
      <c r="W437" s="85">
        <f t="shared" si="105"/>
        <v>5994</v>
      </c>
      <c r="X437" s="86">
        <v>0</v>
      </c>
      <c r="Y437" s="85">
        <v>16.054500000000001</v>
      </c>
      <c r="Z437" s="86">
        <f t="shared" si="106"/>
        <v>0</v>
      </c>
      <c r="AA437" s="86">
        <f t="shared" si="107"/>
        <v>5994</v>
      </c>
      <c r="AB437" s="85">
        <v>122.77</v>
      </c>
      <c r="AC437" s="85">
        <v>9</v>
      </c>
      <c r="AD437" s="124">
        <f t="shared" si="103"/>
        <v>73.661999999999992</v>
      </c>
      <c r="AE437" s="86">
        <f t="shared" si="108"/>
        <v>2652</v>
      </c>
      <c r="AF437" s="85">
        <v>0</v>
      </c>
      <c r="AG437" s="85">
        <v>36.831000000000003</v>
      </c>
      <c r="AH437" s="85">
        <f t="shared" si="109"/>
        <v>0</v>
      </c>
      <c r="AI437" s="86">
        <f t="shared" si="110"/>
        <v>8646</v>
      </c>
      <c r="AJ437" s="86">
        <f t="shared" si="111"/>
        <v>-345</v>
      </c>
      <c r="AK437" s="122"/>
      <c r="AL437" s="85">
        <v>122.77</v>
      </c>
      <c r="AM437" s="85">
        <v>9</v>
      </c>
      <c r="AN437" s="124">
        <f t="shared" si="104"/>
        <v>73.661999999999992</v>
      </c>
      <c r="AO437" s="86">
        <f t="shared" si="112"/>
        <v>2652</v>
      </c>
      <c r="AP437" s="85">
        <v>0</v>
      </c>
      <c r="AQ437" s="85">
        <v>36.831000000000003</v>
      </c>
      <c r="AR437" s="85">
        <f t="shared" si="113"/>
        <v>0</v>
      </c>
      <c r="AS437" s="86">
        <f t="shared" si="115"/>
        <v>8646</v>
      </c>
      <c r="AT437" s="170">
        <f t="shared" si="116"/>
        <v>0</v>
      </c>
      <c r="AU437" s="86">
        <v>8646</v>
      </c>
      <c r="AV437" s="170">
        <f t="shared" si="114"/>
        <v>0</v>
      </c>
    </row>
    <row r="438" spans="1:48" s="73" customFormat="1" x14ac:dyDescent="0.2">
      <c r="A438" s="10" t="s">
        <v>547</v>
      </c>
      <c r="B438" s="14" t="s">
        <v>36</v>
      </c>
      <c r="C438" s="14" t="s">
        <v>37</v>
      </c>
      <c r="D438" s="14" t="s">
        <v>1327</v>
      </c>
      <c r="E438" s="58">
        <v>309982</v>
      </c>
      <c r="F438" s="15" t="s">
        <v>1328</v>
      </c>
      <c r="G438" s="15" t="s">
        <v>814</v>
      </c>
      <c r="H438" s="16">
        <v>100002739</v>
      </c>
      <c r="I438" s="62">
        <v>37842129</v>
      </c>
      <c r="J438" s="13">
        <v>37842129</v>
      </c>
      <c r="K438" s="15" t="s">
        <v>48</v>
      </c>
      <c r="L438" s="12" t="s">
        <v>547</v>
      </c>
      <c r="M438" s="15" t="s">
        <v>1199</v>
      </c>
      <c r="N438" s="49">
        <v>90901</v>
      </c>
      <c r="O438" s="15" t="s">
        <v>1329</v>
      </c>
      <c r="P438" s="15" t="s">
        <v>14613</v>
      </c>
      <c r="Q438" s="48">
        <v>504815</v>
      </c>
      <c r="R438" s="11" t="s">
        <v>86</v>
      </c>
      <c r="S438" s="120">
        <v>100405</v>
      </c>
      <c r="T438" s="85">
        <v>107.03</v>
      </c>
      <c r="U438" s="86">
        <v>178</v>
      </c>
      <c r="V438" s="123">
        <v>46.825625000000002</v>
      </c>
      <c r="W438" s="85">
        <f t="shared" si="105"/>
        <v>66680</v>
      </c>
      <c r="X438" s="86">
        <v>2</v>
      </c>
      <c r="Y438" s="85">
        <v>16.054500000000001</v>
      </c>
      <c r="Z438" s="86">
        <f t="shared" si="106"/>
        <v>257</v>
      </c>
      <c r="AA438" s="86">
        <f t="shared" si="107"/>
        <v>66937</v>
      </c>
      <c r="AB438" s="85">
        <v>122.77</v>
      </c>
      <c r="AC438" s="85">
        <v>180</v>
      </c>
      <c r="AD438" s="124">
        <f t="shared" si="103"/>
        <v>73.661999999999992</v>
      </c>
      <c r="AE438" s="86">
        <f t="shared" si="108"/>
        <v>53037</v>
      </c>
      <c r="AF438" s="85">
        <v>3</v>
      </c>
      <c r="AG438" s="85">
        <v>36.831000000000003</v>
      </c>
      <c r="AH438" s="85">
        <f t="shared" si="109"/>
        <v>442</v>
      </c>
      <c r="AI438" s="86">
        <f t="shared" si="110"/>
        <v>120416</v>
      </c>
      <c r="AJ438" s="86">
        <f t="shared" si="111"/>
        <v>20011</v>
      </c>
      <c r="AK438" s="122"/>
      <c r="AL438" s="85">
        <v>122.77</v>
      </c>
      <c r="AM438" s="85">
        <v>180</v>
      </c>
      <c r="AN438" s="124">
        <f t="shared" si="104"/>
        <v>73.661999999999992</v>
      </c>
      <c r="AO438" s="86">
        <f t="shared" si="112"/>
        <v>53037</v>
      </c>
      <c r="AP438" s="85">
        <v>3</v>
      </c>
      <c r="AQ438" s="85">
        <v>36.831000000000003</v>
      </c>
      <c r="AR438" s="85">
        <f t="shared" si="113"/>
        <v>442</v>
      </c>
      <c r="AS438" s="86">
        <f t="shared" si="115"/>
        <v>120416</v>
      </c>
      <c r="AT438" s="170">
        <f t="shared" si="116"/>
        <v>0</v>
      </c>
      <c r="AU438" s="86">
        <v>120416</v>
      </c>
      <c r="AV438" s="170">
        <f t="shared" si="114"/>
        <v>0</v>
      </c>
    </row>
    <row r="439" spans="1:48" s="73" customFormat="1" ht="30" x14ac:dyDescent="0.2">
      <c r="A439" s="10" t="s">
        <v>547</v>
      </c>
      <c r="B439" s="14" t="s">
        <v>36</v>
      </c>
      <c r="C439" s="14" t="s">
        <v>37</v>
      </c>
      <c r="D439" s="14" t="s">
        <v>1259</v>
      </c>
      <c r="E439" s="58">
        <v>309672</v>
      </c>
      <c r="F439" s="15" t="s">
        <v>1260</v>
      </c>
      <c r="G439" s="15" t="s">
        <v>814</v>
      </c>
      <c r="H439" s="16">
        <v>100002532</v>
      </c>
      <c r="I439" s="62">
        <v>37840622</v>
      </c>
      <c r="J439" s="13">
        <v>37840622</v>
      </c>
      <c r="K439" s="15" t="s">
        <v>48</v>
      </c>
      <c r="L439" s="12" t="s">
        <v>547</v>
      </c>
      <c r="M439" s="15" t="s">
        <v>1184</v>
      </c>
      <c r="N439" s="49">
        <v>90801</v>
      </c>
      <c r="O439" s="15" t="s">
        <v>1261</v>
      </c>
      <c r="P439" s="15" t="s">
        <v>1262</v>
      </c>
      <c r="Q439" s="48">
        <v>504513</v>
      </c>
      <c r="R439" s="11" t="s">
        <v>86</v>
      </c>
      <c r="S439" s="120">
        <v>24162</v>
      </c>
      <c r="T439" s="85">
        <v>107.03</v>
      </c>
      <c r="U439" s="86">
        <v>43</v>
      </c>
      <c r="V439" s="123">
        <v>46.825625000000002</v>
      </c>
      <c r="W439" s="85">
        <f t="shared" si="105"/>
        <v>16108</v>
      </c>
      <c r="X439" s="86">
        <v>0</v>
      </c>
      <c r="Y439" s="85">
        <v>16.054500000000001</v>
      </c>
      <c r="Z439" s="86">
        <f t="shared" si="106"/>
        <v>0</v>
      </c>
      <c r="AA439" s="86">
        <f t="shared" si="107"/>
        <v>16108</v>
      </c>
      <c r="AB439" s="85">
        <v>122.77</v>
      </c>
      <c r="AC439" s="85">
        <v>56</v>
      </c>
      <c r="AD439" s="124">
        <f t="shared" si="103"/>
        <v>73.661999999999992</v>
      </c>
      <c r="AE439" s="86">
        <f t="shared" si="108"/>
        <v>16500</v>
      </c>
      <c r="AF439" s="85">
        <v>0</v>
      </c>
      <c r="AG439" s="85">
        <v>36.831000000000003</v>
      </c>
      <c r="AH439" s="85">
        <f t="shared" si="109"/>
        <v>0</v>
      </c>
      <c r="AI439" s="86">
        <f t="shared" si="110"/>
        <v>32608</v>
      </c>
      <c r="AJ439" s="86">
        <f t="shared" si="111"/>
        <v>8446</v>
      </c>
      <c r="AK439" s="122"/>
      <c r="AL439" s="85">
        <v>122.77</v>
      </c>
      <c r="AM439" s="85">
        <v>56</v>
      </c>
      <c r="AN439" s="124">
        <f t="shared" si="104"/>
        <v>73.661999999999992</v>
      </c>
      <c r="AO439" s="86">
        <f t="shared" si="112"/>
        <v>16500</v>
      </c>
      <c r="AP439" s="85">
        <v>0</v>
      </c>
      <c r="AQ439" s="85">
        <v>36.831000000000003</v>
      </c>
      <c r="AR439" s="85">
        <f t="shared" si="113"/>
        <v>0</v>
      </c>
      <c r="AS439" s="86">
        <f t="shared" si="115"/>
        <v>32608</v>
      </c>
      <c r="AT439" s="170">
        <f t="shared" si="116"/>
        <v>0</v>
      </c>
      <c r="AU439" s="86">
        <v>32608</v>
      </c>
      <c r="AV439" s="170">
        <f t="shared" si="114"/>
        <v>0</v>
      </c>
    </row>
    <row r="440" spans="1:48" s="73" customFormat="1" ht="45" x14ac:dyDescent="0.2">
      <c r="A440" s="10" t="s">
        <v>547</v>
      </c>
      <c r="B440" s="14" t="s">
        <v>36</v>
      </c>
      <c r="C440" s="14" t="s">
        <v>37</v>
      </c>
      <c r="D440" s="14" t="s">
        <v>1470</v>
      </c>
      <c r="E440" s="58">
        <v>312479</v>
      </c>
      <c r="F440" s="15" t="s">
        <v>1471</v>
      </c>
      <c r="G440" s="15" t="s">
        <v>814</v>
      </c>
      <c r="H440" s="16">
        <v>100002337</v>
      </c>
      <c r="I440" s="62">
        <v>710011440</v>
      </c>
      <c r="J440" s="13">
        <v>37984756</v>
      </c>
      <c r="K440" s="15" t="s">
        <v>92</v>
      </c>
      <c r="L440" s="12" t="s">
        <v>547</v>
      </c>
      <c r="M440" s="15" t="s">
        <v>1411</v>
      </c>
      <c r="N440" s="49">
        <v>92208</v>
      </c>
      <c r="O440" s="15" t="s">
        <v>1472</v>
      </c>
      <c r="P440" s="15" t="s">
        <v>1473</v>
      </c>
      <c r="Q440" s="48">
        <v>507008</v>
      </c>
      <c r="R440" s="11" t="s">
        <v>45</v>
      </c>
      <c r="S440" s="120">
        <v>6181</v>
      </c>
      <c r="T440" s="85">
        <v>107.03</v>
      </c>
      <c r="U440" s="86">
        <v>11</v>
      </c>
      <c r="V440" s="123">
        <v>46.825625000000002</v>
      </c>
      <c r="W440" s="85">
        <f t="shared" si="105"/>
        <v>4121</v>
      </c>
      <c r="X440" s="86">
        <v>0</v>
      </c>
      <c r="Y440" s="85">
        <v>16.054500000000001</v>
      </c>
      <c r="Z440" s="86">
        <f t="shared" si="106"/>
        <v>0</v>
      </c>
      <c r="AA440" s="86">
        <f t="shared" si="107"/>
        <v>4121</v>
      </c>
      <c r="AB440" s="85">
        <v>122.77</v>
      </c>
      <c r="AC440" s="85">
        <v>12</v>
      </c>
      <c r="AD440" s="124">
        <f t="shared" ref="AD440:AD503" si="117">+AB440*0.6</f>
        <v>73.661999999999992</v>
      </c>
      <c r="AE440" s="86">
        <f t="shared" si="108"/>
        <v>3536</v>
      </c>
      <c r="AF440" s="85">
        <v>0</v>
      </c>
      <c r="AG440" s="85">
        <v>36.831000000000003</v>
      </c>
      <c r="AH440" s="85">
        <f t="shared" si="109"/>
        <v>0</v>
      </c>
      <c r="AI440" s="86">
        <f t="shared" si="110"/>
        <v>7657</v>
      </c>
      <c r="AJ440" s="86">
        <f t="shared" si="111"/>
        <v>1476</v>
      </c>
      <c r="AK440" s="122"/>
      <c r="AL440" s="85">
        <v>122.77</v>
      </c>
      <c r="AM440" s="85">
        <v>12</v>
      </c>
      <c r="AN440" s="124">
        <f t="shared" ref="AN440:AN503" si="118">+AL440*0.6</f>
        <v>73.661999999999992</v>
      </c>
      <c r="AO440" s="86">
        <f t="shared" si="112"/>
        <v>3536</v>
      </c>
      <c r="AP440" s="85">
        <v>0</v>
      </c>
      <c r="AQ440" s="85">
        <v>36.831000000000003</v>
      </c>
      <c r="AR440" s="85">
        <f t="shared" si="113"/>
        <v>0</v>
      </c>
      <c r="AS440" s="86">
        <f t="shared" si="115"/>
        <v>7657</v>
      </c>
      <c r="AT440" s="170">
        <f t="shared" si="116"/>
        <v>0</v>
      </c>
      <c r="AU440" s="86">
        <v>7657</v>
      </c>
      <c r="AV440" s="170">
        <f t="shared" si="114"/>
        <v>0</v>
      </c>
    </row>
    <row r="441" spans="1:48" s="73" customFormat="1" x14ac:dyDescent="0.2">
      <c r="A441" s="10" t="s">
        <v>547</v>
      </c>
      <c r="B441" s="14" t="s">
        <v>36</v>
      </c>
      <c r="C441" s="14" t="s">
        <v>37</v>
      </c>
      <c r="D441" s="14" t="s">
        <v>1218</v>
      </c>
      <c r="E441" s="58">
        <v>309516</v>
      </c>
      <c r="F441" s="15" t="s">
        <v>1219</v>
      </c>
      <c r="G441" s="15" t="s">
        <v>814</v>
      </c>
      <c r="H441" s="16">
        <v>100002647</v>
      </c>
      <c r="I441" s="62">
        <v>710008350</v>
      </c>
      <c r="J441" s="13">
        <v>710008350</v>
      </c>
      <c r="K441" s="15" t="s">
        <v>48</v>
      </c>
      <c r="L441" s="12" t="s">
        <v>547</v>
      </c>
      <c r="M441" s="15" t="s">
        <v>1199</v>
      </c>
      <c r="N441" s="49">
        <v>90862</v>
      </c>
      <c r="O441" s="15" t="s">
        <v>1220</v>
      </c>
      <c r="P441" s="15" t="s">
        <v>1221</v>
      </c>
      <c r="Q441" s="48">
        <v>504343</v>
      </c>
      <c r="R441" s="11" t="s">
        <v>45</v>
      </c>
      <c r="S441" s="120">
        <v>3371</v>
      </c>
      <c r="T441" s="85">
        <v>107.03</v>
      </c>
      <c r="U441" s="86">
        <v>6</v>
      </c>
      <c r="V441" s="123">
        <v>46.825625000000002</v>
      </c>
      <c r="W441" s="85">
        <f t="shared" si="105"/>
        <v>2248</v>
      </c>
      <c r="X441" s="86">
        <v>0</v>
      </c>
      <c r="Y441" s="85">
        <v>16.054500000000001</v>
      </c>
      <c r="Z441" s="86">
        <f t="shared" si="106"/>
        <v>0</v>
      </c>
      <c r="AA441" s="86">
        <f t="shared" si="107"/>
        <v>2248</v>
      </c>
      <c r="AB441" s="85">
        <v>122.77</v>
      </c>
      <c r="AC441" s="85">
        <v>4</v>
      </c>
      <c r="AD441" s="124">
        <f t="shared" si="117"/>
        <v>73.661999999999992</v>
      </c>
      <c r="AE441" s="86">
        <f t="shared" si="108"/>
        <v>1179</v>
      </c>
      <c r="AF441" s="85">
        <v>0</v>
      </c>
      <c r="AG441" s="85">
        <v>36.831000000000003</v>
      </c>
      <c r="AH441" s="85">
        <f t="shared" si="109"/>
        <v>0</v>
      </c>
      <c r="AI441" s="86">
        <f t="shared" si="110"/>
        <v>3427</v>
      </c>
      <c r="AJ441" s="86">
        <f t="shared" si="111"/>
        <v>56</v>
      </c>
      <c r="AK441" s="122"/>
      <c r="AL441" s="85">
        <v>122.77</v>
      </c>
      <c r="AM441" s="85">
        <v>4</v>
      </c>
      <c r="AN441" s="124">
        <f t="shared" si="118"/>
        <v>73.661999999999992</v>
      </c>
      <c r="AO441" s="86">
        <f t="shared" si="112"/>
        <v>1179</v>
      </c>
      <c r="AP441" s="85">
        <v>0</v>
      </c>
      <c r="AQ441" s="85">
        <v>36.831000000000003</v>
      </c>
      <c r="AR441" s="85">
        <f t="shared" si="113"/>
        <v>0</v>
      </c>
      <c r="AS441" s="86">
        <f t="shared" si="115"/>
        <v>3427</v>
      </c>
      <c r="AT441" s="170">
        <f t="shared" si="116"/>
        <v>0</v>
      </c>
      <c r="AU441" s="86">
        <v>3427</v>
      </c>
      <c r="AV441" s="170">
        <f t="shared" si="114"/>
        <v>0</v>
      </c>
    </row>
    <row r="442" spans="1:48" s="73" customFormat="1" x14ac:dyDescent="0.2">
      <c r="A442" s="10" t="s">
        <v>547</v>
      </c>
      <c r="B442" s="14" t="s">
        <v>36</v>
      </c>
      <c r="C442" s="14" t="s">
        <v>37</v>
      </c>
      <c r="D442" s="14" t="s">
        <v>1767</v>
      </c>
      <c r="E442" s="58">
        <v>31826270</v>
      </c>
      <c r="F442" s="15" t="s">
        <v>1768</v>
      </c>
      <c r="G442" s="15" t="s">
        <v>814</v>
      </c>
      <c r="H442" s="16">
        <v>100002341</v>
      </c>
      <c r="I442" s="62">
        <v>710011849</v>
      </c>
      <c r="J442" s="13">
        <v>710011849</v>
      </c>
      <c r="K442" s="15" t="s">
        <v>48</v>
      </c>
      <c r="L442" s="12" t="s">
        <v>547</v>
      </c>
      <c r="M442" s="15" t="s">
        <v>1411</v>
      </c>
      <c r="N442" s="49">
        <v>92221</v>
      </c>
      <c r="O442" s="15" t="s">
        <v>1769</v>
      </c>
      <c r="P442" s="15" t="s">
        <v>1770</v>
      </c>
      <c r="Q442" s="48">
        <v>558338</v>
      </c>
      <c r="R442" s="11" t="s">
        <v>45</v>
      </c>
      <c r="S442" s="120">
        <v>4495</v>
      </c>
      <c r="T442" s="85">
        <v>107.03</v>
      </c>
      <c r="U442" s="86">
        <v>8</v>
      </c>
      <c r="V442" s="123">
        <v>46.825625000000002</v>
      </c>
      <c r="W442" s="85">
        <f t="shared" si="105"/>
        <v>2997</v>
      </c>
      <c r="X442" s="86">
        <v>0</v>
      </c>
      <c r="Y442" s="85">
        <v>16.054500000000001</v>
      </c>
      <c r="Z442" s="86">
        <f t="shared" si="106"/>
        <v>0</v>
      </c>
      <c r="AA442" s="86">
        <f t="shared" si="107"/>
        <v>2997</v>
      </c>
      <c r="AB442" s="85">
        <v>122.77</v>
      </c>
      <c r="AC442" s="85">
        <v>1</v>
      </c>
      <c r="AD442" s="124">
        <f t="shared" si="117"/>
        <v>73.661999999999992</v>
      </c>
      <c r="AE442" s="86">
        <f t="shared" si="108"/>
        <v>295</v>
      </c>
      <c r="AF442" s="85">
        <v>0</v>
      </c>
      <c r="AG442" s="85">
        <v>36.831000000000003</v>
      </c>
      <c r="AH442" s="85">
        <f t="shared" si="109"/>
        <v>0</v>
      </c>
      <c r="AI442" s="86">
        <f t="shared" si="110"/>
        <v>3292</v>
      </c>
      <c r="AJ442" s="86">
        <f t="shared" si="111"/>
        <v>-1203</v>
      </c>
      <c r="AK442" s="122"/>
      <c r="AL442" s="85">
        <v>122.77</v>
      </c>
      <c r="AM442" s="85">
        <v>1</v>
      </c>
      <c r="AN442" s="124">
        <f t="shared" si="118"/>
        <v>73.661999999999992</v>
      </c>
      <c r="AO442" s="86">
        <f t="shared" si="112"/>
        <v>295</v>
      </c>
      <c r="AP442" s="85">
        <v>0</v>
      </c>
      <c r="AQ442" s="85">
        <v>36.831000000000003</v>
      </c>
      <c r="AR442" s="85">
        <f t="shared" si="113"/>
        <v>0</v>
      </c>
      <c r="AS442" s="86">
        <f t="shared" si="115"/>
        <v>3292</v>
      </c>
      <c r="AT442" s="170">
        <f t="shared" si="116"/>
        <v>0</v>
      </c>
      <c r="AU442" s="86">
        <v>3292</v>
      </c>
      <c r="AV442" s="170">
        <f t="shared" si="114"/>
        <v>0</v>
      </c>
    </row>
    <row r="443" spans="1:48" s="73" customFormat="1" ht="30" x14ac:dyDescent="0.2">
      <c r="A443" s="10" t="s">
        <v>547</v>
      </c>
      <c r="B443" s="14" t="s">
        <v>36</v>
      </c>
      <c r="C443" s="14" t="s">
        <v>37</v>
      </c>
      <c r="D443" s="14" t="s">
        <v>986</v>
      </c>
      <c r="E443" s="58">
        <v>305723</v>
      </c>
      <c r="F443" s="15" t="s">
        <v>987</v>
      </c>
      <c r="G443" s="15" t="s">
        <v>814</v>
      </c>
      <c r="H443" s="16">
        <v>100001807</v>
      </c>
      <c r="I443" s="62">
        <v>710035047</v>
      </c>
      <c r="J443" s="13">
        <v>710035047</v>
      </c>
      <c r="K443" s="15" t="s">
        <v>210</v>
      </c>
      <c r="L443" s="12" t="s">
        <v>547</v>
      </c>
      <c r="M443" s="15" t="s">
        <v>816</v>
      </c>
      <c r="N443" s="49">
        <v>93101</v>
      </c>
      <c r="O443" s="15" t="s">
        <v>988</v>
      </c>
      <c r="P443" s="15" t="s">
        <v>990</v>
      </c>
      <c r="Q443" s="48">
        <v>501905</v>
      </c>
      <c r="R443" s="11" t="s">
        <v>45</v>
      </c>
      <c r="S443" s="120">
        <v>22476</v>
      </c>
      <c r="T443" s="85">
        <v>107.03</v>
      </c>
      <c r="U443" s="86">
        <v>40</v>
      </c>
      <c r="V443" s="123">
        <v>46.825625000000002</v>
      </c>
      <c r="W443" s="85">
        <f t="shared" si="105"/>
        <v>14984</v>
      </c>
      <c r="X443" s="86">
        <v>0</v>
      </c>
      <c r="Y443" s="85">
        <v>16.054500000000001</v>
      </c>
      <c r="Z443" s="86">
        <f t="shared" si="106"/>
        <v>0</v>
      </c>
      <c r="AA443" s="86">
        <f t="shared" si="107"/>
        <v>14984</v>
      </c>
      <c r="AB443" s="85">
        <v>122.77</v>
      </c>
      <c r="AC443" s="85">
        <v>44</v>
      </c>
      <c r="AD443" s="124">
        <f t="shared" si="117"/>
        <v>73.661999999999992</v>
      </c>
      <c r="AE443" s="86">
        <f t="shared" si="108"/>
        <v>12965</v>
      </c>
      <c r="AF443" s="85">
        <v>0</v>
      </c>
      <c r="AG443" s="85">
        <v>36.831000000000003</v>
      </c>
      <c r="AH443" s="85">
        <f t="shared" si="109"/>
        <v>0</v>
      </c>
      <c r="AI443" s="86">
        <f t="shared" si="110"/>
        <v>27949</v>
      </c>
      <c r="AJ443" s="86">
        <f t="shared" si="111"/>
        <v>5473</v>
      </c>
      <c r="AK443" s="122"/>
      <c r="AL443" s="85">
        <v>122.77</v>
      </c>
      <c r="AM443" s="85">
        <v>44</v>
      </c>
      <c r="AN443" s="124">
        <f t="shared" si="118"/>
        <v>73.661999999999992</v>
      </c>
      <c r="AO443" s="86">
        <f t="shared" si="112"/>
        <v>12965</v>
      </c>
      <c r="AP443" s="85">
        <v>0</v>
      </c>
      <c r="AQ443" s="85">
        <v>36.831000000000003</v>
      </c>
      <c r="AR443" s="85">
        <f t="shared" si="113"/>
        <v>0</v>
      </c>
      <c r="AS443" s="86">
        <f t="shared" si="115"/>
        <v>27949</v>
      </c>
      <c r="AT443" s="170">
        <f t="shared" si="116"/>
        <v>0</v>
      </c>
      <c r="AU443" s="86">
        <v>27949</v>
      </c>
      <c r="AV443" s="170">
        <f t="shared" si="114"/>
        <v>0</v>
      </c>
    </row>
    <row r="444" spans="1:48" s="73" customFormat="1" ht="45" x14ac:dyDescent="0.2">
      <c r="A444" s="10" t="s">
        <v>547</v>
      </c>
      <c r="B444" s="14" t="s">
        <v>36</v>
      </c>
      <c r="C444" s="14" t="s">
        <v>37</v>
      </c>
      <c r="D444" s="14" t="s">
        <v>1662</v>
      </c>
      <c r="E444" s="58">
        <v>800198</v>
      </c>
      <c r="F444" s="15" t="s">
        <v>1663</v>
      </c>
      <c r="G444" s="15" t="s">
        <v>814</v>
      </c>
      <c r="H444" s="16">
        <v>100001670</v>
      </c>
      <c r="I444" s="62">
        <v>710002734</v>
      </c>
      <c r="J444" s="13">
        <v>710002734</v>
      </c>
      <c r="K444" s="15" t="s">
        <v>829</v>
      </c>
      <c r="L444" s="12" t="s">
        <v>547</v>
      </c>
      <c r="M444" s="15" t="s">
        <v>816</v>
      </c>
      <c r="N444" s="49">
        <v>93021</v>
      </c>
      <c r="O444" s="15" t="s">
        <v>1664</v>
      </c>
      <c r="P444" s="15" t="s">
        <v>1665</v>
      </c>
      <c r="Q444" s="48">
        <v>555541</v>
      </c>
      <c r="R444" s="11" t="s">
        <v>45</v>
      </c>
      <c r="S444" s="120">
        <v>3371</v>
      </c>
      <c r="T444" s="85">
        <v>107.03</v>
      </c>
      <c r="U444" s="86">
        <v>6</v>
      </c>
      <c r="V444" s="123">
        <v>46.825625000000002</v>
      </c>
      <c r="W444" s="85">
        <f t="shared" ref="W444:W507" si="119">+ROUND(U444*V444*8,0)</f>
        <v>2248</v>
      </c>
      <c r="X444" s="86">
        <v>0</v>
      </c>
      <c r="Y444" s="85">
        <v>16.054500000000001</v>
      </c>
      <c r="Z444" s="86">
        <f t="shared" ref="Z444:Z507" si="120">ROUND(X444*Y444*8,0)</f>
        <v>0</v>
      </c>
      <c r="AA444" s="86">
        <f t="shared" si="107"/>
        <v>2248</v>
      </c>
      <c r="AB444" s="85">
        <v>122.77</v>
      </c>
      <c r="AC444" s="85">
        <v>7</v>
      </c>
      <c r="AD444" s="124">
        <f t="shared" si="117"/>
        <v>73.661999999999992</v>
      </c>
      <c r="AE444" s="86">
        <f t="shared" si="108"/>
        <v>2063</v>
      </c>
      <c r="AF444" s="85">
        <v>0</v>
      </c>
      <c r="AG444" s="85">
        <v>36.831000000000003</v>
      </c>
      <c r="AH444" s="85">
        <f t="shared" si="109"/>
        <v>0</v>
      </c>
      <c r="AI444" s="86">
        <f t="shared" si="110"/>
        <v>4311</v>
      </c>
      <c r="AJ444" s="86">
        <f t="shared" si="111"/>
        <v>940</v>
      </c>
      <c r="AK444" s="122"/>
      <c r="AL444" s="85">
        <v>122.77</v>
      </c>
      <c r="AM444" s="85">
        <v>7</v>
      </c>
      <c r="AN444" s="124">
        <f t="shared" si="118"/>
        <v>73.661999999999992</v>
      </c>
      <c r="AO444" s="86">
        <f t="shared" si="112"/>
        <v>2063</v>
      </c>
      <c r="AP444" s="85">
        <v>0</v>
      </c>
      <c r="AQ444" s="85">
        <v>36.831000000000003</v>
      </c>
      <c r="AR444" s="85">
        <f t="shared" si="113"/>
        <v>0</v>
      </c>
      <c r="AS444" s="86">
        <f t="shared" si="115"/>
        <v>4311</v>
      </c>
      <c r="AT444" s="170">
        <f t="shared" si="116"/>
        <v>0</v>
      </c>
      <c r="AU444" s="86">
        <v>4311</v>
      </c>
      <c r="AV444" s="170">
        <f t="shared" si="114"/>
        <v>0</v>
      </c>
    </row>
    <row r="445" spans="1:48" s="73" customFormat="1" ht="45" x14ac:dyDescent="0.2">
      <c r="A445" s="10" t="s">
        <v>547</v>
      </c>
      <c r="B445" s="14" t="s">
        <v>36</v>
      </c>
      <c r="C445" s="14" t="s">
        <v>37</v>
      </c>
      <c r="D445" s="14" t="s">
        <v>1474</v>
      </c>
      <c r="E445" s="58">
        <v>312495</v>
      </c>
      <c r="F445" s="15" t="s">
        <v>1475</v>
      </c>
      <c r="G445" s="15" t="s">
        <v>814</v>
      </c>
      <c r="H445" s="16">
        <v>100002208</v>
      </c>
      <c r="I445" s="62">
        <v>710011482</v>
      </c>
      <c r="J445" s="13">
        <v>36080454</v>
      </c>
      <c r="K445" s="15" t="s">
        <v>105</v>
      </c>
      <c r="L445" s="12" t="s">
        <v>547</v>
      </c>
      <c r="M445" s="15" t="s">
        <v>1398</v>
      </c>
      <c r="N445" s="49">
        <v>92056</v>
      </c>
      <c r="O445" s="15" t="s">
        <v>1476</v>
      </c>
      <c r="P445" s="15" t="s">
        <v>1477</v>
      </c>
      <c r="Q445" s="48">
        <v>507024</v>
      </c>
      <c r="R445" s="11" t="s">
        <v>45</v>
      </c>
      <c r="S445" s="120">
        <v>17981</v>
      </c>
      <c r="T445" s="85">
        <v>107.03</v>
      </c>
      <c r="U445" s="86">
        <v>32</v>
      </c>
      <c r="V445" s="123">
        <v>46.825625000000002</v>
      </c>
      <c r="W445" s="85">
        <f t="shared" si="119"/>
        <v>11987</v>
      </c>
      <c r="X445" s="86">
        <v>0</v>
      </c>
      <c r="Y445" s="85">
        <v>16.054500000000001</v>
      </c>
      <c r="Z445" s="86">
        <f t="shared" si="120"/>
        <v>0</v>
      </c>
      <c r="AA445" s="86">
        <f t="shared" si="107"/>
        <v>11987</v>
      </c>
      <c r="AB445" s="85">
        <v>122.77</v>
      </c>
      <c r="AC445" s="85">
        <v>22</v>
      </c>
      <c r="AD445" s="124">
        <f t="shared" si="117"/>
        <v>73.661999999999992</v>
      </c>
      <c r="AE445" s="86">
        <f t="shared" si="108"/>
        <v>6482</v>
      </c>
      <c r="AF445" s="85">
        <v>0</v>
      </c>
      <c r="AG445" s="85">
        <v>36.831000000000003</v>
      </c>
      <c r="AH445" s="85">
        <f t="shared" si="109"/>
        <v>0</v>
      </c>
      <c r="AI445" s="86">
        <f t="shared" si="110"/>
        <v>18469</v>
      </c>
      <c r="AJ445" s="86">
        <f t="shared" si="111"/>
        <v>488</v>
      </c>
      <c r="AK445" s="122"/>
      <c r="AL445" s="85">
        <v>122.77</v>
      </c>
      <c r="AM445" s="85">
        <v>22</v>
      </c>
      <c r="AN445" s="124">
        <f t="shared" si="118"/>
        <v>73.661999999999992</v>
      </c>
      <c r="AO445" s="86">
        <f t="shared" si="112"/>
        <v>6482</v>
      </c>
      <c r="AP445" s="85">
        <v>0</v>
      </c>
      <c r="AQ445" s="85">
        <v>36.831000000000003</v>
      </c>
      <c r="AR445" s="85">
        <f t="shared" si="113"/>
        <v>0</v>
      </c>
      <c r="AS445" s="86">
        <f t="shared" si="115"/>
        <v>18469</v>
      </c>
      <c r="AT445" s="170">
        <f t="shared" si="116"/>
        <v>0</v>
      </c>
      <c r="AU445" s="86">
        <v>18469</v>
      </c>
      <c r="AV445" s="170">
        <f t="shared" si="114"/>
        <v>0</v>
      </c>
    </row>
    <row r="446" spans="1:48" s="73" customFormat="1" x14ac:dyDescent="0.2">
      <c r="A446" s="10" t="s">
        <v>547</v>
      </c>
      <c r="B446" s="14" t="s">
        <v>36</v>
      </c>
      <c r="C446" s="14" t="s">
        <v>37</v>
      </c>
      <c r="D446" s="14" t="s">
        <v>1568</v>
      </c>
      <c r="E446" s="58">
        <v>612031</v>
      </c>
      <c r="F446" s="15" t="s">
        <v>1569</v>
      </c>
      <c r="G446" s="15" t="s">
        <v>814</v>
      </c>
      <c r="H446" s="16">
        <v>100003288</v>
      </c>
      <c r="I446" s="62">
        <v>42400988</v>
      </c>
      <c r="J446" s="13">
        <v>42400988</v>
      </c>
      <c r="K446" s="15" t="s">
        <v>48</v>
      </c>
      <c r="L446" s="12" t="s">
        <v>547</v>
      </c>
      <c r="M446" s="15" t="s">
        <v>1411</v>
      </c>
      <c r="N446" s="49">
        <v>92101</v>
      </c>
      <c r="O446" s="15" t="s">
        <v>1570</v>
      </c>
      <c r="P446" s="15" t="s">
        <v>1572</v>
      </c>
      <c r="Q446" s="48">
        <v>507440</v>
      </c>
      <c r="R446" s="11" t="s">
        <v>86</v>
      </c>
      <c r="S446" s="120">
        <v>20229</v>
      </c>
      <c r="T446" s="85">
        <v>107.03</v>
      </c>
      <c r="U446" s="86">
        <v>36</v>
      </c>
      <c r="V446" s="123">
        <v>46.825625000000002</v>
      </c>
      <c r="W446" s="85">
        <f t="shared" si="119"/>
        <v>13486</v>
      </c>
      <c r="X446" s="86">
        <v>0</v>
      </c>
      <c r="Y446" s="85">
        <v>16.054500000000001</v>
      </c>
      <c r="Z446" s="86">
        <f t="shared" si="120"/>
        <v>0</v>
      </c>
      <c r="AA446" s="86">
        <f t="shared" si="107"/>
        <v>13486</v>
      </c>
      <c r="AB446" s="85">
        <v>122.77</v>
      </c>
      <c r="AC446" s="85">
        <v>46</v>
      </c>
      <c r="AD446" s="124">
        <f t="shared" si="117"/>
        <v>73.661999999999992</v>
      </c>
      <c r="AE446" s="86">
        <f t="shared" si="108"/>
        <v>13554</v>
      </c>
      <c r="AF446" s="85">
        <v>0</v>
      </c>
      <c r="AG446" s="85">
        <v>36.831000000000003</v>
      </c>
      <c r="AH446" s="85">
        <f t="shared" si="109"/>
        <v>0</v>
      </c>
      <c r="AI446" s="86">
        <f t="shared" si="110"/>
        <v>27040</v>
      </c>
      <c r="AJ446" s="86">
        <f t="shared" si="111"/>
        <v>6811</v>
      </c>
      <c r="AK446" s="122"/>
      <c r="AL446" s="85">
        <v>122.77</v>
      </c>
      <c r="AM446" s="85">
        <v>46</v>
      </c>
      <c r="AN446" s="124">
        <f t="shared" si="118"/>
        <v>73.661999999999992</v>
      </c>
      <c r="AO446" s="86">
        <f t="shared" si="112"/>
        <v>13554</v>
      </c>
      <c r="AP446" s="85">
        <v>0</v>
      </c>
      <c r="AQ446" s="85">
        <v>36.831000000000003</v>
      </c>
      <c r="AR446" s="85">
        <f t="shared" si="113"/>
        <v>0</v>
      </c>
      <c r="AS446" s="86">
        <f t="shared" si="115"/>
        <v>27040</v>
      </c>
      <c r="AT446" s="170">
        <f t="shared" si="116"/>
        <v>0</v>
      </c>
      <c r="AU446" s="86">
        <v>27040</v>
      </c>
      <c r="AV446" s="170">
        <f t="shared" si="114"/>
        <v>0</v>
      </c>
    </row>
    <row r="447" spans="1:48" s="73" customFormat="1" ht="45" x14ac:dyDescent="0.2">
      <c r="A447" s="10" t="s">
        <v>547</v>
      </c>
      <c r="B447" s="14" t="s">
        <v>36</v>
      </c>
      <c r="C447" s="14" t="s">
        <v>37</v>
      </c>
      <c r="D447" s="14" t="s">
        <v>1121</v>
      </c>
      <c r="E447" s="58">
        <v>306177</v>
      </c>
      <c r="F447" s="15" t="s">
        <v>1122</v>
      </c>
      <c r="G447" s="15" t="s">
        <v>814</v>
      </c>
      <c r="H447" s="16">
        <v>100003147</v>
      </c>
      <c r="I447" s="62">
        <v>710238100</v>
      </c>
      <c r="J447" s="13">
        <v>36094234</v>
      </c>
      <c r="K447" s="15" t="s">
        <v>1126</v>
      </c>
      <c r="L447" s="12" t="s">
        <v>547</v>
      </c>
      <c r="M447" s="15" t="s">
        <v>1042</v>
      </c>
      <c r="N447" s="49">
        <v>92521</v>
      </c>
      <c r="O447" s="15" t="s">
        <v>1124</v>
      </c>
      <c r="P447" s="15" t="s">
        <v>1128</v>
      </c>
      <c r="Q447" s="48">
        <v>504017</v>
      </c>
      <c r="R447" s="11" t="s">
        <v>45</v>
      </c>
      <c r="S447" s="120">
        <v>11238</v>
      </c>
      <c r="T447" s="85">
        <v>107.03</v>
      </c>
      <c r="U447" s="86">
        <v>20</v>
      </c>
      <c r="V447" s="123">
        <v>46.825625000000002</v>
      </c>
      <c r="W447" s="85">
        <f t="shared" si="119"/>
        <v>7492</v>
      </c>
      <c r="X447" s="86">
        <v>0</v>
      </c>
      <c r="Y447" s="85">
        <v>16.054500000000001</v>
      </c>
      <c r="Z447" s="86">
        <f t="shared" si="120"/>
        <v>0</v>
      </c>
      <c r="AA447" s="86">
        <f t="shared" si="107"/>
        <v>7492</v>
      </c>
      <c r="AB447" s="85">
        <v>122.77</v>
      </c>
      <c r="AC447" s="85">
        <v>14</v>
      </c>
      <c r="AD447" s="124">
        <f t="shared" si="117"/>
        <v>73.661999999999992</v>
      </c>
      <c r="AE447" s="86">
        <f t="shared" si="108"/>
        <v>4125</v>
      </c>
      <c r="AF447" s="85">
        <v>0</v>
      </c>
      <c r="AG447" s="85">
        <v>36.831000000000003</v>
      </c>
      <c r="AH447" s="85">
        <f t="shared" si="109"/>
        <v>0</v>
      </c>
      <c r="AI447" s="86">
        <f t="shared" si="110"/>
        <v>11617</v>
      </c>
      <c r="AJ447" s="86">
        <f t="shared" si="111"/>
        <v>379</v>
      </c>
      <c r="AK447" s="122"/>
      <c r="AL447" s="85">
        <v>122.77</v>
      </c>
      <c r="AM447" s="85">
        <v>14</v>
      </c>
      <c r="AN447" s="124">
        <f t="shared" si="118"/>
        <v>73.661999999999992</v>
      </c>
      <c r="AO447" s="86">
        <f t="shared" si="112"/>
        <v>4125</v>
      </c>
      <c r="AP447" s="85">
        <v>0</v>
      </c>
      <c r="AQ447" s="85">
        <v>36.831000000000003</v>
      </c>
      <c r="AR447" s="85">
        <f t="shared" si="113"/>
        <v>0</v>
      </c>
      <c r="AS447" s="86">
        <f t="shared" si="115"/>
        <v>11617</v>
      </c>
      <c r="AT447" s="170">
        <f t="shared" si="116"/>
        <v>0</v>
      </c>
      <c r="AU447" s="86">
        <v>11617</v>
      </c>
      <c r="AV447" s="170">
        <f t="shared" si="114"/>
        <v>0</v>
      </c>
    </row>
    <row r="448" spans="1:48" s="73" customFormat="1" ht="30" x14ac:dyDescent="0.2">
      <c r="A448" s="10" t="s">
        <v>547</v>
      </c>
      <c r="B448" s="14" t="s">
        <v>36</v>
      </c>
      <c r="C448" s="14" t="s">
        <v>37</v>
      </c>
      <c r="D448" s="14" t="s">
        <v>986</v>
      </c>
      <c r="E448" s="58">
        <v>305723</v>
      </c>
      <c r="F448" s="15" t="s">
        <v>987</v>
      </c>
      <c r="G448" s="15" t="s">
        <v>814</v>
      </c>
      <c r="H448" s="16">
        <v>100001809</v>
      </c>
      <c r="I448" s="62">
        <v>710035039</v>
      </c>
      <c r="J448" s="13">
        <v>710035039</v>
      </c>
      <c r="K448" s="15" t="s">
        <v>48</v>
      </c>
      <c r="L448" s="12" t="s">
        <v>547</v>
      </c>
      <c r="M448" s="15" t="s">
        <v>816</v>
      </c>
      <c r="N448" s="49">
        <v>93101</v>
      </c>
      <c r="O448" s="15" t="s">
        <v>988</v>
      </c>
      <c r="P448" s="15" t="s">
        <v>995</v>
      </c>
      <c r="Q448" s="48">
        <v>501905</v>
      </c>
      <c r="R448" s="11" t="s">
        <v>45</v>
      </c>
      <c r="S448" s="120">
        <v>14048</v>
      </c>
      <c r="T448" s="85">
        <v>107.03</v>
      </c>
      <c r="U448" s="86">
        <v>25</v>
      </c>
      <c r="V448" s="123">
        <v>46.825625000000002</v>
      </c>
      <c r="W448" s="85">
        <f t="shared" si="119"/>
        <v>9365</v>
      </c>
      <c r="X448" s="86">
        <v>0</v>
      </c>
      <c r="Y448" s="85">
        <v>16.054500000000001</v>
      </c>
      <c r="Z448" s="86">
        <f t="shared" si="120"/>
        <v>0</v>
      </c>
      <c r="AA448" s="86">
        <f t="shared" si="107"/>
        <v>9365</v>
      </c>
      <c r="AB448" s="85">
        <v>122.77</v>
      </c>
      <c r="AC448" s="85">
        <v>35</v>
      </c>
      <c r="AD448" s="124">
        <f t="shared" si="117"/>
        <v>73.661999999999992</v>
      </c>
      <c r="AE448" s="86">
        <f t="shared" si="108"/>
        <v>10313</v>
      </c>
      <c r="AF448" s="85">
        <v>0</v>
      </c>
      <c r="AG448" s="85">
        <v>36.831000000000003</v>
      </c>
      <c r="AH448" s="85">
        <f t="shared" si="109"/>
        <v>0</v>
      </c>
      <c r="AI448" s="86">
        <f t="shared" si="110"/>
        <v>19678</v>
      </c>
      <c r="AJ448" s="86">
        <f t="shared" si="111"/>
        <v>5630</v>
      </c>
      <c r="AK448" s="122"/>
      <c r="AL448" s="85">
        <v>122.77</v>
      </c>
      <c r="AM448" s="85">
        <v>35</v>
      </c>
      <c r="AN448" s="124">
        <f t="shared" si="118"/>
        <v>73.661999999999992</v>
      </c>
      <c r="AO448" s="86">
        <f t="shared" si="112"/>
        <v>10313</v>
      </c>
      <c r="AP448" s="85">
        <v>0</v>
      </c>
      <c r="AQ448" s="85">
        <v>36.831000000000003</v>
      </c>
      <c r="AR448" s="85">
        <f t="shared" si="113"/>
        <v>0</v>
      </c>
      <c r="AS448" s="86">
        <f t="shared" si="115"/>
        <v>19678</v>
      </c>
      <c r="AT448" s="170">
        <f t="shared" si="116"/>
        <v>0</v>
      </c>
      <c r="AU448" s="86">
        <v>19678</v>
      </c>
      <c r="AV448" s="170">
        <f t="shared" si="114"/>
        <v>0</v>
      </c>
    </row>
    <row r="449" spans="1:48" s="73" customFormat="1" ht="45" x14ac:dyDescent="0.2">
      <c r="A449" s="10" t="s">
        <v>547</v>
      </c>
      <c r="B449" s="14" t="s">
        <v>36</v>
      </c>
      <c r="C449" s="14" t="s">
        <v>37</v>
      </c>
      <c r="D449" s="14" t="s">
        <v>963</v>
      </c>
      <c r="E449" s="58">
        <v>305642</v>
      </c>
      <c r="F449" s="15" t="s">
        <v>964</v>
      </c>
      <c r="G449" s="15" t="s">
        <v>814</v>
      </c>
      <c r="H449" s="16">
        <v>100001785</v>
      </c>
      <c r="I449" s="62">
        <v>710002920</v>
      </c>
      <c r="J449" s="13">
        <v>710002920</v>
      </c>
      <c r="K449" s="15" t="s">
        <v>829</v>
      </c>
      <c r="L449" s="12" t="s">
        <v>547</v>
      </c>
      <c r="M449" s="15" t="s">
        <v>816</v>
      </c>
      <c r="N449" s="49">
        <v>93028</v>
      </c>
      <c r="O449" s="15" t="s">
        <v>965</v>
      </c>
      <c r="P449" s="15" t="s">
        <v>966</v>
      </c>
      <c r="Q449" s="48">
        <v>501824</v>
      </c>
      <c r="R449" s="11" t="s">
        <v>45</v>
      </c>
      <c r="S449" s="120">
        <v>7305</v>
      </c>
      <c r="T449" s="85">
        <v>107.03</v>
      </c>
      <c r="U449" s="86">
        <v>13</v>
      </c>
      <c r="V449" s="123">
        <v>46.825625000000002</v>
      </c>
      <c r="W449" s="85">
        <f t="shared" si="119"/>
        <v>4870</v>
      </c>
      <c r="X449" s="86">
        <v>0</v>
      </c>
      <c r="Y449" s="85">
        <v>16.054500000000001</v>
      </c>
      <c r="Z449" s="86">
        <f t="shared" si="120"/>
        <v>0</v>
      </c>
      <c r="AA449" s="86">
        <f t="shared" si="107"/>
        <v>4870</v>
      </c>
      <c r="AB449" s="85">
        <v>122.77</v>
      </c>
      <c r="AC449" s="85">
        <v>16</v>
      </c>
      <c r="AD449" s="124">
        <f t="shared" si="117"/>
        <v>73.661999999999992</v>
      </c>
      <c r="AE449" s="86">
        <f t="shared" si="108"/>
        <v>4714</v>
      </c>
      <c r="AF449" s="85">
        <v>0</v>
      </c>
      <c r="AG449" s="85">
        <v>36.831000000000003</v>
      </c>
      <c r="AH449" s="85">
        <f t="shared" si="109"/>
        <v>0</v>
      </c>
      <c r="AI449" s="86">
        <f t="shared" si="110"/>
        <v>9584</v>
      </c>
      <c r="AJ449" s="86">
        <f t="shared" si="111"/>
        <v>2279</v>
      </c>
      <c r="AK449" s="122"/>
      <c r="AL449" s="85">
        <v>122.77</v>
      </c>
      <c r="AM449" s="85">
        <v>16</v>
      </c>
      <c r="AN449" s="124">
        <f t="shared" si="118"/>
        <v>73.661999999999992</v>
      </c>
      <c r="AO449" s="86">
        <f t="shared" si="112"/>
        <v>4714</v>
      </c>
      <c r="AP449" s="85">
        <v>0</v>
      </c>
      <c r="AQ449" s="85">
        <v>36.831000000000003</v>
      </c>
      <c r="AR449" s="85">
        <f t="shared" si="113"/>
        <v>0</v>
      </c>
      <c r="AS449" s="86">
        <f t="shared" si="115"/>
        <v>9584</v>
      </c>
      <c r="AT449" s="170">
        <f t="shared" si="116"/>
        <v>0</v>
      </c>
      <c r="AU449" s="86">
        <v>9584</v>
      </c>
      <c r="AV449" s="170">
        <f t="shared" si="114"/>
        <v>0</v>
      </c>
    </row>
    <row r="450" spans="1:48" s="73" customFormat="1" x14ac:dyDescent="0.2">
      <c r="A450" s="10" t="s">
        <v>547</v>
      </c>
      <c r="B450" s="14" t="s">
        <v>36</v>
      </c>
      <c r="C450" s="14" t="s">
        <v>37</v>
      </c>
      <c r="D450" s="14" t="s">
        <v>1689</v>
      </c>
      <c r="E450" s="58">
        <v>800287</v>
      </c>
      <c r="F450" s="15" t="s">
        <v>1690</v>
      </c>
      <c r="G450" s="15" t="s">
        <v>814</v>
      </c>
      <c r="H450" s="16">
        <v>100019135</v>
      </c>
      <c r="I450" s="31">
        <v>710278225</v>
      </c>
      <c r="J450" s="13">
        <v>710278225</v>
      </c>
      <c r="K450" s="15" t="s">
        <v>48</v>
      </c>
      <c r="L450" s="12" t="s">
        <v>547</v>
      </c>
      <c r="M450" s="15" t="s">
        <v>1042</v>
      </c>
      <c r="N450" s="49">
        <v>92501</v>
      </c>
      <c r="O450" s="15" t="s">
        <v>1691</v>
      </c>
      <c r="P450" s="15" t="s">
        <v>1692</v>
      </c>
      <c r="Q450" s="48">
        <v>555754</v>
      </c>
      <c r="R450" s="11" t="s">
        <v>45</v>
      </c>
      <c r="S450" s="120">
        <v>15733</v>
      </c>
      <c r="T450" s="85">
        <v>107.03</v>
      </c>
      <c r="U450" s="86">
        <v>28</v>
      </c>
      <c r="V450" s="123">
        <v>46.825625000000002</v>
      </c>
      <c r="W450" s="85">
        <f t="shared" si="119"/>
        <v>10489</v>
      </c>
      <c r="X450" s="86">
        <v>0</v>
      </c>
      <c r="Y450" s="85">
        <v>16.054500000000001</v>
      </c>
      <c r="Z450" s="86">
        <f t="shared" si="120"/>
        <v>0</v>
      </c>
      <c r="AA450" s="86">
        <f t="shared" si="107"/>
        <v>10489</v>
      </c>
      <c r="AB450" s="85">
        <v>122.77</v>
      </c>
      <c r="AC450" s="85">
        <v>26</v>
      </c>
      <c r="AD450" s="124">
        <f t="shared" si="117"/>
        <v>73.661999999999992</v>
      </c>
      <c r="AE450" s="86">
        <f t="shared" si="108"/>
        <v>7661</v>
      </c>
      <c r="AF450" s="85">
        <v>0</v>
      </c>
      <c r="AG450" s="85">
        <v>36.831000000000003</v>
      </c>
      <c r="AH450" s="85">
        <f t="shared" si="109"/>
        <v>0</v>
      </c>
      <c r="AI450" s="86">
        <f t="shared" si="110"/>
        <v>18150</v>
      </c>
      <c r="AJ450" s="86">
        <f t="shared" si="111"/>
        <v>2417</v>
      </c>
      <c r="AK450" s="122"/>
      <c r="AL450" s="85">
        <v>122.77</v>
      </c>
      <c r="AM450" s="85">
        <v>26</v>
      </c>
      <c r="AN450" s="124">
        <f t="shared" si="118"/>
        <v>73.661999999999992</v>
      </c>
      <c r="AO450" s="86">
        <f t="shared" si="112"/>
        <v>7661</v>
      </c>
      <c r="AP450" s="85">
        <v>0</v>
      </c>
      <c r="AQ450" s="85">
        <v>36.831000000000003</v>
      </c>
      <c r="AR450" s="85">
        <f t="shared" si="113"/>
        <v>0</v>
      </c>
      <c r="AS450" s="86">
        <f t="shared" si="115"/>
        <v>18150</v>
      </c>
      <c r="AT450" s="170">
        <f t="shared" si="116"/>
        <v>0</v>
      </c>
      <c r="AU450" s="86">
        <v>18150</v>
      </c>
      <c r="AV450" s="170">
        <f t="shared" si="114"/>
        <v>0</v>
      </c>
    </row>
    <row r="451" spans="1:48" s="73" customFormat="1" ht="30" x14ac:dyDescent="0.2">
      <c r="A451" s="10" t="s">
        <v>547</v>
      </c>
      <c r="B451" s="14" t="s">
        <v>36</v>
      </c>
      <c r="C451" s="14" t="s">
        <v>37</v>
      </c>
      <c r="D451" s="14" t="s">
        <v>1678</v>
      </c>
      <c r="E451" s="58">
        <v>305375</v>
      </c>
      <c r="F451" s="15" t="s">
        <v>1679</v>
      </c>
      <c r="G451" s="15" t="s">
        <v>814</v>
      </c>
      <c r="H451" s="16">
        <v>100001874</v>
      </c>
      <c r="I451" s="62">
        <v>710227167</v>
      </c>
      <c r="J451" s="13">
        <v>710227167</v>
      </c>
      <c r="K451" s="15" t="s">
        <v>53</v>
      </c>
      <c r="L451" s="12" t="s">
        <v>547</v>
      </c>
      <c r="M451" s="15" t="s">
        <v>816</v>
      </c>
      <c r="N451" s="49">
        <v>92901</v>
      </c>
      <c r="O451" s="15" t="s">
        <v>1680</v>
      </c>
      <c r="P451" s="15" t="s">
        <v>1681</v>
      </c>
      <c r="Q451" s="48">
        <v>555673</v>
      </c>
      <c r="R451" s="11" t="s">
        <v>45</v>
      </c>
      <c r="S451" s="120">
        <v>7867</v>
      </c>
      <c r="T451" s="85">
        <v>107.03</v>
      </c>
      <c r="U451" s="86">
        <v>14</v>
      </c>
      <c r="V451" s="123">
        <v>46.825625000000002</v>
      </c>
      <c r="W451" s="85">
        <f t="shared" si="119"/>
        <v>5244</v>
      </c>
      <c r="X451" s="86">
        <v>0</v>
      </c>
      <c r="Y451" s="85">
        <v>16.054500000000001</v>
      </c>
      <c r="Z451" s="86">
        <f t="shared" si="120"/>
        <v>0</v>
      </c>
      <c r="AA451" s="86">
        <f t="shared" si="107"/>
        <v>5244</v>
      </c>
      <c r="AB451" s="85">
        <v>122.77</v>
      </c>
      <c r="AC451" s="85">
        <v>8</v>
      </c>
      <c r="AD451" s="124">
        <f t="shared" si="117"/>
        <v>73.661999999999992</v>
      </c>
      <c r="AE451" s="86">
        <f t="shared" si="108"/>
        <v>2357</v>
      </c>
      <c r="AF451" s="85">
        <v>0</v>
      </c>
      <c r="AG451" s="85">
        <v>36.831000000000003</v>
      </c>
      <c r="AH451" s="85">
        <f t="shared" si="109"/>
        <v>0</v>
      </c>
      <c r="AI451" s="86">
        <f t="shared" si="110"/>
        <v>7601</v>
      </c>
      <c r="AJ451" s="86">
        <f t="shared" si="111"/>
        <v>-266</v>
      </c>
      <c r="AK451" s="122"/>
      <c r="AL451" s="85">
        <v>122.77</v>
      </c>
      <c r="AM451" s="85">
        <v>8</v>
      </c>
      <c r="AN451" s="124">
        <f t="shared" si="118"/>
        <v>73.661999999999992</v>
      </c>
      <c r="AO451" s="86">
        <f t="shared" si="112"/>
        <v>2357</v>
      </c>
      <c r="AP451" s="85">
        <v>0</v>
      </c>
      <c r="AQ451" s="85">
        <v>36.831000000000003</v>
      </c>
      <c r="AR451" s="85">
        <f t="shared" si="113"/>
        <v>0</v>
      </c>
      <c r="AS451" s="86">
        <f t="shared" si="115"/>
        <v>7601</v>
      </c>
      <c r="AT451" s="170">
        <f t="shared" si="116"/>
        <v>0</v>
      </c>
      <c r="AU451" s="86">
        <v>7601</v>
      </c>
      <c r="AV451" s="170">
        <f t="shared" si="114"/>
        <v>0</v>
      </c>
    </row>
    <row r="452" spans="1:48" s="73" customFormat="1" ht="30" x14ac:dyDescent="0.2">
      <c r="A452" s="10" t="s">
        <v>547</v>
      </c>
      <c r="B452" s="14" t="s">
        <v>36</v>
      </c>
      <c r="C452" s="14" t="s">
        <v>37</v>
      </c>
      <c r="D452" s="14" t="s">
        <v>911</v>
      </c>
      <c r="E452" s="58">
        <v>305499</v>
      </c>
      <c r="F452" s="15" t="s">
        <v>912</v>
      </c>
      <c r="G452" s="15" t="s">
        <v>814</v>
      </c>
      <c r="H452" s="16">
        <v>100001716</v>
      </c>
      <c r="I452" s="62">
        <v>710002769</v>
      </c>
      <c r="J452" s="13">
        <v>710002769</v>
      </c>
      <c r="K452" s="15" t="s">
        <v>913</v>
      </c>
      <c r="L452" s="12" t="s">
        <v>547</v>
      </c>
      <c r="M452" s="15" t="s">
        <v>816</v>
      </c>
      <c r="N452" s="49">
        <v>93009</v>
      </c>
      <c r="O452" s="15" t="s">
        <v>914</v>
      </c>
      <c r="P452" s="15" t="s">
        <v>915</v>
      </c>
      <c r="Q452" s="48">
        <v>501671</v>
      </c>
      <c r="R452" s="11" t="s">
        <v>45</v>
      </c>
      <c r="S452" s="120">
        <v>2248</v>
      </c>
      <c r="T452" s="85">
        <v>107.03</v>
      </c>
      <c r="U452" s="86">
        <v>4</v>
      </c>
      <c r="V452" s="123">
        <v>46.825625000000002</v>
      </c>
      <c r="W452" s="85">
        <f t="shared" si="119"/>
        <v>1498</v>
      </c>
      <c r="X452" s="86">
        <v>0</v>
      </c>
      <c r="Y452" s="85">
        <v>16.054500000000001</v>
      </c>
      <c r="Z452" s="86">
        <f t="shared" si="120"/>
        <v>0</v>
      </c>
      <c r="AA452" s="86">
        <f t="shared" si="107"/>
        <v>1498</v>
      </c>
      <c r="AB452" s="85">
        <v>122.77</v>
      </c>
      <c r="AC452" s="85">
        <v>5</v>
      </c>
      <c r="AD452" s="124">
        <f t="shared" si="117"/>
        <v>73.661999999999992</v>
      </c>
      <c r="AE452" s="86">
        <f t="shared" si="108"/>
        <v>1473</v>
      </c>
      <c r="AF452" s="85">
        <v>0</v>
      </c>
      <c r="AG452" s="85">
        <v>36.831000000000003</v>
      </c>
      <c r="AH452" s="85">
        <f t="shared" si="109"/>
        <v>0</v>
      </c>
      <c r="AI452" s="86">
        <f t="shared" si="110"/>
        <v>2971</v>
      </c>
      <c r="AJ452" s="86">
        <f t="shared" si="111"/>
        <v>723</v>
      </c>
      <c r="AK452" s="122"/>
      <c r="AL452" s="85">
        <v>122.77</v>
      </c>
      <c r="AM452" s="85">
        <v>5</v>
      </c>
      <c r="AN452" s="124">
        <f t="shared" si="118"/>
        <v>73.661999999999992</v>
      </c>
      <c r="AO452" s="86">
        <f t="shared" si="112"/>
        <v>1473</v>
      </c>
      <c r="AP452" s="85">
        <v>0</v>
      </c>
      <c r="AQ452" s="85">
        <v>36.831000000000003</v>
      </c>
      <c r="AR452" s="85">
        <f t="shared" si="113"/>
        <v>0</v>
      </c>
      <c r="AS452" s="86">
        <f t="shared" si="115"/>
        <v>2971</v>
      </c>
      <c r="AT452" s="170">
        <f t="shared" si="116"/>
        <v>0</v>
      </c>
      <c r="AU452" s="86">
        <v>2971</v>
      </c>
      <c r="AV452" s="170">
        <f t="shared" si="114"/>
        <v>0</v>
      </c>
    </row>
    <row r="453" spans="1:48" s="73" customFormat="1" ht="45" x14ac:dyDescent="0.2">
      <c r="A453" s="10" t="s">
        <v>547</v>
      </c>
      <c r="B453" s="14" t="s">
        <v>36</v>
      </c>
      <c r="C453" s="14" t="s">
        <v>37</v>
      </c>
      <c r="D453" s="14" t="s">
        <v>1654</v>
      </c>
      <c r="E453" s="58">
        <v>313211</v>
      </c>
      <c r="F453" s="15" t="s">
        <v>1655</v>
      </c>
      <c r="G453" s="15" t="s">
        <v>814</v>
      </c>
      <c r="H453" s="16">
        <v>100003248</v>
      </c>
      <c r="I453" s="62">
        <v>710249683</v>
      </c>
      <c r="J453" s="13">
        <v>37836561</v>
      </c>
      <c r="K453" s="15" t="s">
        <v>105</v>
      </c>
      <c r="L453" s="12" t="s">
        <v>547</v>
      </c>
      <c r="M453" s="15" t="s">
        <v>548</v>
      </c>
      <c r="N453" s="49">
        <v>91921</v>
      </c>
      <c r="O453" s="15" t="s">
        <v>1656</v>
      </c>
      <c r="P453" s="15" t="s">
        <v>1657</v>
      </c>
      <c r="Q453" s="48">
        <v>507776</v>
      </c>
      <c r="R453" s="11" t="s">
        <v>45</v>
      </c>
      <c r="S453" s="120">
        <v>14610</v>
      </c>
      <c r="T453" s="85">
        <v>107.03</v>
      </c>
      <c r="U453" s="86">
        <v>26</v>
      </c>
      <c r="V453" s="123">
        <v>46.825625000000002</v>
      </c>
      <c r="W453" s="85">
        <f t="shared" si="119"/>
        <v>9740</v>
      </c>
      <c r="X453" s="86">
        <v>0</v>
      </c>
      <c r="Y453" s="85">
        <v>16.054500000000001</v>
      </c>
      <c r="Z453" s="86">
        <f t="shared" si="120"/>
        <v>0</v>
      </c>
      <c r="AA453" s="86">
        <f t="shared" ref="AA453:AA516" si="121">+Z453+W453</f>
        <v>9740</v>
      </c>
      <c r="AB453" s="85">
        <v>122.77</v>
      </c>
      <c r="AC453" s="85">
        <v>35</v>
      </c>
      <c r="AD453" s="124">
        <f t="shared" si="117"/>
        <v>73.661999999999992</v>
      </c>
      <c r="AE453" s="86">
        <f t="shared" ref="AE453:AE516" si="122">ROUND(AC453*AD453*4,0)</f>
        <v>10313</v>
      </c>
      <c r="AF453" s="85">
        <v>0</v>
      </c>
      <c r="AG453" s="85">
        <v>36.831000000000003</v>
      </c>
      <c r="AH453" s="85">
        <f t="shared" ref="AH453:AH516" si="123">ROUND(AF453*AG453*4,0)</f>
        <v>0</v>
      </c>
      <c r="AI453" s="86">
        <f t="shared" ref="AI453:AI516" si="124">+AA453+AE453+AH453</f>
        <v>20053</v>
      </c>
      <c r="AJ453" s="86">
        <f t="shared" ref="AJ453:AJ516" si="125">+AI453-S453</f>
        <v>5443</v>
      </c>
      <c r="AK453" s="122"/>
      <c r="AL453" s="85">
        <v>122.77</v>
      </c>
      <c r="AM453" s="85">
        <v>35</v>
      </c>
      <c r="AN453" s="124">
        <f t="shared" si="118"/>
        <v>73.661999999999992</v>
      </c>
      <c r="AO453" s="86">
        <f t="shared" ref="AO453:AO516" si="126">ROUND(AM453*AN453*4,0)</f>
        <v>10313</v>
      </c>
      <c r="AP453" s="85">
        <v>0</v>
      </c>
      <c r="AQ453" s="85">
        <v>36.831000000000003</v>
      </c>
      <c r="AR453" s="85">
        <f t="shared" ref="AR453:AR516" si="127">ROUND(AP453*AQ453*4,0)</f>
        <v>0</v>
      </c>
      <c r="AS453" s="86">
        <f t="shared" si="115"/>
        <v>20053</v>
      </c>
      <c r="AT453" s="170">
        <f t="shared" si="116"/>
        <v>0</v>
      </c>
      <c r="AU453" s="86">
        <v>20053</v>
      </c>
      <c r="AV453" s="170">
        <f t="shared" ref="AV453:AV516" si="128">+AU453-AS453</f>
        <v>0</v>
      </c>
    </row>
    <row r="454" spans="1:48" s="73" customFormat="1" ht="45" x14ac:dyDescent="0.2">
      <c r="A454" s="10" t="s">
        <v>547</v>
      </c>
      <c r="B454" s="14" t="s">
        <v>36</v>
      </c>
      <c r="C454" s="14" t="s">
        <v>37</v>
      </c>
      <c r="D454" s="14" t="s">
        <v>938</v>
      </c>
      <c r="E454" s="58">
        <v>305561</v>
      </c>
      <c r="F454" s="15" t="s">
        <v>939</v>
      </c>
      <c r="G454" s="15" t="s">
        <v>814</v>
      </c>
      <c r="H454" s="16">
        <v>100001741</v>
      </c>
      <c r="I454" s="62">
        <v>710003129</v>
      </c>
      <c r="J454" s="13">
        <v>710003129</v>
      </c>
      <c r="K454" s="15" t="s">
        <v>829</v>
      </c>
      <c r="L454" s="12" t="s">
        <v>547</v>
      </c>
      <c r="M454" s="15" t="s">
        <v>816</v>
      </c>
      <c r="N454" s="49">
        <v>93003</v>
      </c>
      <c r="O454" s="15" t="s">
        <v>940</v>
      </c>
      <c r="P454" s="15" t="s">
        <v>941</v>
      </c>
      <c r="Q454" s="48">
        <v>501743</v>
      </c>
      <c r="R454" s="11" t="s">
        <v>45</v>
      </c>
      <c r="S454" s="120">
        <v>5619</v>
      </c>
      <c r="T454" s="85">
        <v>107.03</v>
      </c>
      <c r="U454" s="86">
        <v>10</v>
      </c>
      <c r="V454" s="123">
        <v>46.825625000000002</v>
      </c>
      <c r="W454" s="85">
        <f t="shared" si="119"/>
        <v>3746</v>
      </c>
      <c r="X454" s="86">
        <v>0</v>
      </c>
      <c r="Y454" s="85">
        <v>16.054500000000001</v>
      </c>
      <c r="Z454" s="86">
        <f t="shared" si="120"/>
        <v>0</v>
      </c>
      <c r="AA454" s="86">
        <f t="shared" si="121"/>
        <v>3746</v>
      </c>
      <c r="AB454" s="85">
        <v>122.77</v>
      </c>
      <c r="AC454" s="85">
        <v>6</v>
      </c>
      <c r="AD454" s="124">
        <f t="shared" si="117"/>
        <v>73.661999999999992</v>
      </c>
      <c r="AE454" s="86">
        <f t="shared" si="122"/>
        <v>1768</v>
      </c>
      <c r="AF454" s="85">
        <v>0</v>
      </c>
      <c r="AG454" s="85">
        <v>36.831000000000003</v>
      </c>
      <c r="AH454" s="85">
        <f t="shared" si="123"/>
        <v>0</v>
      </c>
      <c r="AI454" s="86">
        <f t="shared" si="124"/>
        <v>5514</v>
      </c>
      <c r="AJ454" s="86">
        <f t="shared" si="125"/>
        <v>-105</v>
      </c>
      <c r="AK454" s="122"/>
      <c r="AL454" s="85">
        <v>122.77</v>
      </c>
      <c r="AM454" s="85">
        <v>6</v>
      </c>
      <c r="AN454" s="124">
        <f t="shared" si="118"/>
        <v>73.661999999999992</v>
      </c>
      <c r="AO454" s="86">
        <f t="shared" si="126"/>
        <v>1768</v>
      </c>
      <c r="AP454" s="85">
        <v>0</v>
      </c>
      <c r="AQ454" s="85">
        <v>36.831000000000003</v>
      </c>
      <c r="AR454" s="85">
        <f t="shared" si="127"/>
        <v>0</v>
      </c>
      <c r="AS454" s="86">
        <f t="shared" ref="AS454:AS517" si="129">+AR454+AO454+AA454</f>
        <v>5514</v>
      </c>
      <c r="AT454" s="170">
        <f t="shared" ref="AT454:AT517" si="130">+AS454-AI454</f>
        <v>0</v>
      </c>
      <c r="AU454" s="86">
        <v>5514</v>
      </c>
      <c r="AV454" s="170">
        <f t="shared" si="128"/>
        <v>0</v>
      </c>
    </row>
    <row r="455" spans="1:48" s="73" customFormat="1" ht="45" x14ac:dyDescent="0.2">
      <c r="A455" s="10" t="s">
        <v>547</v>
      </c>
      <c r="B455" s="14" t="s">
        <v>36</v>
      </c>
      <c r="C455" s="14" t="s">
        <v>37</v>
      </c>
      <c r="D455" s="14" t="s">
        <v>959</v>
      </c>
      <c r="E455" s="58">
        <v>305634</v>
      </c>
      <c r="F455" s="15" t="s">
        <v>960</v>
      </c>
      <c r="G455" s="15" t="s">
        <v>814</v>
      </c>
      <c r="H455" s="16">
        <v>100001772</v>
      </c>
      <c r="I455" s="62">
        <v>710002904</v>
      </c>
      <c r="J455" s="13">
        <v>710002904</v>
      </c>
      <c r="K455" s="15" t="s">
        <v>829</v>
      </c>
      <c r="L455" s="12" t="s">
        <v>547</v>
      </c>
      <c r="M455" s="15" t="s">
        <v>816</v>
      </c>
      <c r="N455" s="49">
        <v>93012</v>
      </c>
      <c r="O455" s="15" t="s">
        <v>961</v>
      </c>
      <c r="P455" s="15" t="s">
        <v>962</v>
      </c>
      <c r="Q455" s="48">
        <v>501816</v>
      </c>
      <c r="R455" s="11" t="s">
        <v>45</v>
      </c>
      <c r="S455" s="120">
        <v>7867</v>
      </c>
      <c r="T455" s="85">
        <v>107.03</v>
      </c>
      <c r="U455" s="86">
        <v>14</v>
      </c>
      <c r="V455" s="123">
        <v>46.825625000000002</v>
      </c>
      <c r="W455" s="85">
        <f t="shared" si="119"/>
        <v>5244</v>
      </c>
      <c r="X455" s="86">
        <v>0</v>
      </c>
      <c r="Y455" s="85">
        <v>16.054500000000001</v>
      </c>
      <c r="Z455" s="86">
        <f t="shared" si="120"/>
        <v>0</v>
      </c>
      <c r="AA455" s="86">
        <f t="shared" si="121"/>
        <v>5244</v>
      </c>
      <c r="AB455" s="85">
        <v>122.77</v>
      </c>
      <c r="AC455" s="85">
        <v>11</v>
      </c>
      <c r="AD455" s="124">
        <f t="shared" si="117"/>
        <v>73.661999999999992</v>
      </c>
      <c r="AE455" s="86">
        <f t="shared" si="122"/>
        <v>3241</v>
      </c>
      <c r="AF455" s="85">
        <v>0</v>
      </c>
      <c r="AG455" s="85">
        <v>36.831000000000003</v>
      </c>
      <c r="AH455" s="85">
        <f t="shared" si="123"/>
        <v>0</v>
      </c>
      <c r="AI455" s="86">
        <f t="shared" si="124"/>
        <v>8485</v>
      </c>
      <c r="AJ455" s="86">
        <f t="shared" si="125"/>
        <v>618</v>
      </c>
      <c r="AK455" s="122"/>
      <c r="AL455" s="85">
        <v>122.77</v>
      </c>
      <c r="AM455" s="85">
        <v>11</v>
      </c>
      <c r="AN455" s="124">
        <f t="shared" si="118"/>
        <v>73.661999999999992</v>
      </c>
      <c r="AO455" s="86">
        <f t="shared" si="126"/>
        <v>3241</v>
      </c>
      <c r="AP455" s="85">
        <v>0</v>
      </c>
      <c r="AQ455" s="85">
        <v>36.831000000000003</v>
      </c>
      <c r="AR455" s="85">
        <f t="shared" si="127"/>
        <v>0</v>
      </c>
      <c r="AS455" s="86">
        <f t="shared" si="129"/>
        <v>8485</v>
      </c>
      <c r="AT455" s="170">
        <f t="shared" si="130"/>
        <v>0</v>
      </c>
      <c r="AU455" s="86">
        <v>8485</v>
      </c>
      <c r="AV455" s="170">
        <f t="shared" si="128"/>
        <v>0</v>
      </c>
    </row>
    <row r="456" spans="1:48" s="73" customFormat="1" ht="60" x14ac:dyDescent="0.2">
      <c r="A456" s="10" t="s">
        <v>547</v>
      </c>
      <c r="B456" s="14" t="s">
        <v>36</v>
      </c>
      <c r="C456" s="14" t="s">
        <v>37</v>
      </c>
      <c r="D456" s="14" t="s">
        <v>968</v>
      </c>
      <c r="E456" s="58">
        <v>305669</v>
      </c>
      <c r="F456" s="15" t="s">
        <v>969</v>
      </c>
      <c r="G456" s="15" t="s">
        <v>814</v>
      </c>
      <c r="H456" s="16">
        <v>100001788</v>
      </c>
      <c r="I456" s="62">
        <v>710002939</v>
      </c>
      <c r="J456" s="13">
        <v>36086606</v>
      </c>
      <c r="K456" s="15" t="s">
        <v>970</v>
      </c>
      <c r="L456" s="12" t="s">
        <v>547</v>
      </c>
      <c r="M456" s="15" t="s">
        <v>816</v>
      </c>
      <c r="N456" s="49">
        <v>93002</v>
      </c>
      <c r="O456" s="15" t="s">
        <v>971</v>
      </c>
      <c r="P456" s="15" t="s">
        <v>972</v>
      </c>
      <c r="Q456" s="48">
        <v>501859</v>
      </c>
      <c r="R456" s="11" t="s">
        <v>45</v>
      </c>
      <c r="S456" s="120">
        <v>15172</v>
      </c>
      <c r="T456" s="85">
        <v>107.03</v>
      </c>
      <c r="U456" s="86">
        <v>27</v>
      </c>
      <c r="V456" s="123">
        <v>46.825625000000002</v>
      </c>
      <c r="W456" s="85">
        <f t="shared" si="119"/>
        <v>10114</v>
      </c>
      <c r="X456" s="86">
        <v>0</v>
      </c>
      <c r="Y456" s="85">
        <v>16.054500000000001</v>
      </c>
      <c r="Z456" s="86">
        <f t="shared" si="120"/>
        <v>0</v>
      </c>
      <c r="AA456" s="86">
        <f t="shared" si="121"/>
        <v>10114</v>
      </c>
      <c r="AB456" s="85">
        <v>122.77</v>
      </c>
      <c r="AC456" s="85">
        <v>21</v>
      </c>
      <c r="AD456" s="124">
        <f t="shared" si="117"/>
        <v>73.661999999999992</v>
      </c>
      <c r="AE456" s="86">
        <f t="shared" si="122"/>
        <v>6188</v>
      </c>
      <c r="AF456" s="85">
        <v>0</v>
      </c>
      <c r="AG456" s="85">
        <v>36.831000000000003</v>
      </c>
      <c r="AH456" s="85">
        <f t="shared" si="123"/>
        <v>0</v>
      </c>
      <c r="AI456" s="86">
        <f t="shared" si="124"/>
        <v>16302</v>
      </c>
      <c r="AJ456" s="86">
        <f t="shared" si="125"/>
        <v>1130</v>
      </c>
      <c r="AK456" s="122"/>
      <c r="AL456" s="85">
        <v>122.77</v>
      </c>
      <c r="AM456" s="85">
        <v>21</v>
      </c>
      <c r="AN456" s="124">
        <f t="shared" si="118"/>
        <v>73.661999999999992</v>
      </c>
      <c r="AO456" s="86">
        <f t="shared" si="126"/>
        <v>6188</v>
      </c>
      <c r="AP456" s="85">
        <v>0</v>
      </c>
      <c r="AQ456" s="85">
        <v>36.831000000000003</v>
      </c>
      <c r="AR456" s="85">
        <f t="shared" si="127"/>
        <v>0</v>
      </c>
      <c r="AS456" s="86">
        <f t="shared" si="129"/>
        <v>16302</v>
      </c>
      <c r="AT456" s="170">
        <f t="shared" si="130"/>
        <v>0</v>
      </c>
      <c r="AU456" s="86">
        <v>16302</v>
      </c>
      <c r="AV456" s="170">
        <f t="shared" si="128"/>
        <v>0</v>
      </c>
    </row>
    <row r="457" spans="1:48" s="73" customFormat="1" ht="45" x14ac:dyDescent="0.2">
      <c r="A457" s="10" t="s">
        <v>547</v>
      </c>
      <c r="B457" s="14" t="s">
        <v>36</v>
      </c>
      <c r="C457" s="14" t="s">
        <v>37</v>
      </c>
      <c r="D457" s="14" t="s">
        <v>942</v>
      </c>
      <c r="E457" s="58">
        <v>305588</v>
      </c>
      <c r="F457" s="15" t="s">
        <v>943</v>
      </c>
      <c r="G457" s="15" t="s">
        <v>814</v>
      </c>
      <c r="H457" s="16">
        <v>100001752</v>
      </c>
      <c r="I457" s="62">
        <v>710002840</v>
      </c>
      <c r="J457" s="13">
        <v>710002840</v>
      </c>
      <c r="K457" s="15" t="s">
        <v>829</v>
      </c>
      <c r="L457" s="12" t="s">
        <v>547</v>
      </c>
      <c r="M457" s="15" t="s">
        <v>816</v>
      </c>
      <c r="N457" s="49">
        <v>93007</v>
      </c>
      <c r="O457" s="15" t="s">
        <v>944</v>
      </c>
      <c r="P457" s="15" t="s">
        <v>945</v>
      </c>
      <c r="Q457" s="48">
        <v>501760</v>
      </c>
      <c r="R457" s="11" t="s">
        <v>45</v>
      </c>
      <c r="S457" s="120">
        <v>3933</v>
      </c>
      <c r="T457" s="85">
        <v>107.03</v>
      </c>
      <c r="U457" s="86">
        <v>7</v>
      </c>
      <c r="V457" s="123">
        <v>46.825625000000002</v>
      </c>
      <c r="W457" s="85">
        <f t="shared" si="119"/>
        <v>2622</v>
      </c>
      <c r="X457" s="86">
        <v>0</v>
      </c>
      <c r="Y457" s="85">
        <v>16.054500000000001</v>
      </c>
      <c r="Z457" s="86">
        <f t="shared" si="120"/>
        <v>0</v>
      </c>
      <c r="AA457" s="86">
        <f t="shared" si="121"/>
        <v>2622</v>
      </c>
      <c r="AB457" s="85">
        <v>122.77</v>
      </c>
      <c r="AC457" s="85">
        <v>7</v>
      </c>
      <c r="AD457" s="124">
        <f t="shared" si="117"/>
        <v>73.661999999999992</v>
      </c>
      <c r="AE457" s="86">
        <f t="shared" si="122"/>
        <v>2063</v>
      </c>
      <c r="AF457" s="85">
        <v>0</v>
      </c>
      <c r="AG457" s="85">
        <v>36.831000000000003</v>
      </c>
      <c r="AH457" s="85">
        <f t="shared" si="123"/>
        <v>0</v>
      </c>
      <c r="AI457" s="86">
        <f t="shared" si="124"/>
        <v>4685</v>
      </c>
      <c r="AJ457" s="86">
        <f t="shared" si="125"/>
        <v>752</v>
      </c>
      <c r="AK457" s="122"/>
      <c r="AL457" s="85">
        <v>122.77</v>
      </c>
      <c r="AM457" s="85">
        <v>7</v>
      </c>
      <c r="AN457" s="124">
        <f t="shared" si="118"/>
        <v>73.661999999999992</v>
      </c>
      <c r="AO457" s="86">
        <f t="shared" si="126"/>
        <v>2063</v>
      </c>
      <c r="AP457" s="85">
        <v>0</v>
      </c>
      <c r="AQ457" s="85">
        <v>36.831000000000003</v>
      </c>
      <c r="AR457" s="85">
        <f t="shared" si="127"/>
        <v>0</v>
      </c>
      <c r="AS457" s="86">
        <f t="shared" si="129"/>
        <v>4685</v>
      </c>
      <c r="AT457" s="170">
        <f t="shared" si="130"/>
        <v>0</v>
      </c>
      <c r="AU457" s="86">
        <v>4685</v>
      </c>
      <c r="AV457" s="170">
        <f t="shared" si="128"/>
        <v>0</v>
      </c>
    </row>
    <row r="458" spans="1:48" s="73" customFormat="1" x14ac:dyDescent="0.2">
      <c r="A458" s="10" t="s">
        <v>547</v>
      </c>
      <c r="B458" s="14" t="s">
        <v>36</v>
      </c>
      <c r="C458" s="14" t="s">
        <v>37</v>
      </c>
      <c r="D458" s="14" t="s">
        <v>1066</v>
      </c>
      <c r="E458" s="58">
        <v>305944</v>
      </c>
      <c r="F458" s="15" t="s">
        <v>1067</v>
      </c>
      <c r="G458" s="15" t="s">
        <v>814</v>
      </c>
      <c r="H458" s="16">
        <v>100001994</v>
      </c>
      <c r="I458" s="62">
        <v>710003439</v>
      </c>
      <c r="J458" s="13">
        <v>710003439</v>
      </c>
      <c r="K458" s="15" t="s">
        <v>48</v>
      </c>
      <c r="L458" s="12" t="s">
        <v>547</v>
      </c>
      <c r="M458" s="15" t="s">
        <v>1042</v>
      </c>
      <c r="N458" s="49">
        <v>92531</v>
      </c>
      <c r="O458" s="15" t="s">
        <v>1068</v>
      </c>
      <c r="P458" s="15" t="s">
        <v>1069</v>
      </c>
      <c r="Q458" s="48">
        <v>503762</v>
      </c>
      <c r="R458" s="11" t="s">
        <v>45</v>
      </c>
      <c r="S458" s="120">
        <v>5619</v>
      </c>
      <c r="T458" s="85">
        <v>107.03</v>
      </c>
      <c r="U458" s="86">
        <v>10</v>
      </c>
      <c r="V458" s="123">
        <v>46.825625000000002</v>
      </c>
      <c r="W458" s="85">
        <f t="shared" si="119"/>
        <v>3746</v>
      </c>
      <c r="X458" s="86">
        <v>0</v>
      </c>
      <c r="Y458" s="85">
        <v>16.054500000000001</v>
      </c>
      <c r="Z458" s="86">
        <f t="shared" si="120"/>
        <v>0</v>
      </c>
      <c r="AA458" s="86">
        <f t="shared" si="121"/>
        <v>3746</v>
      </c>
      <c r="AB458" s="85">
        <v>122.77</v>
      </c>
      <c r="AC458" s="85">
        <v>14</v>
      </c>
      <c r="AD458" s="124">
        <f t="shared" si="117"/>
        <v>73.661999999999992</v>
      </c>
      <c r="AE458" s="86">
        <f t="shared" si="122"/>
        <v>4125</v>
      </c>
      <c r="AF458" s="85">
        <v>0</v>
      </c>
      <c r="AG458" s="85">
        <v>36.831000000000003</v>
      </c>
      <c r="AH458" s="85">
        <f t="shared" si="123"/>
        <v>0</v>
      </c>
      <c r="AI458" s="86">
        <f t="shared" si="124"/>
        <v>7871</v>
      </c>
      <c r="AJ458" s="86">
        <f t="shared" si="125"/>
        <v>2252</v>
      </c>
      <c r="AK458" s="122"/>
      <c r="AL458" s="85">
        <v>122.77</v>
      </c>
      <c r="AM458" s="85">
        <v>14</v>
      </c>
      <c r="AN458" s="124">
        <f t="shared" si="118"/>
        <v>73.661999999999992</v>
      </c>
      <c r="AO458" s="86">
        <f t="shared" si="126"/>
        <v>4125</v>
      </c>
      <c r="AP458" s="85">
        <v>0</v>
      </c>
      <c r="AQ458" s="85">
        <v>36.831000000000003</v>
      </c>
      <c r="AR458" s="85">
        <f t="shared" si="127"/>
        <v>0</v>
      </c>
      <c r="AS458" s="86">
        <f t="shared" si="129"/>
        <v>7871</v>
      </c>
      <c r="AT458" s="170">
        <f t="shared" si="130"/>
        <v>0</v>
      </c>
      <c r="AU458" s="86">
        <v>7871</v>
      </c>
      <c r="AV458" s="170">
        <f t="shared" si="128"/>
        <v>0</v>
      </c>
    </row>
    <row r="459" spans="1:48" s="73" customFormat="1" x14ac:dyDescent="0.2">
      <c r="A459" s="10" t="s">
        <v>547</v>
      </c>
      <c r="B459" s="14" t="s">
        <v>36</v>
      </c>
      <c r="C459" s="14" t="s">
        <v>37</v>
      </c>
      <c r="D459" s="14" t="s">
        <v>1079</v>
      </c>
      <c r="E459" s="58">
        <v>306002</v>
      </c>
      <c r="F459" s="15" t="s">
        <v>1080</v>
      </c>
      <c r="G459" s="15" t="s">
        <v>814</v>
      </c>
      <c r="H459" s="16">
        <v>100002009</v>
      </c>
      <c r="I459" s="62">
        <v>710003498</v>
      </c>
      <c r="J459" s="13">
        <v>710003498</v>
      </c>
      <c r="K459" s="15" t="s">
        <v>48</v>
      </c>
      <c r="L459" s="12" t="s">
        <v>547</v>
      </c>
      <c r="M459" s="15" t="s">
        <v>1042</v>
      </c>
      <c r="N459" s="49">
        <v>92522</v>
      </c>
      <c r="O459" s="15" t="s">
        <v>1081</v>
      </c>
      <c r="P459" s="15" t="s">
        <v>1082</v>
      </c>
      <c r="Q459" s="48">
        <v>503827</v>
      </c>
      <c r="R459" s="11" t="s">
        <v>45</v>
      </c>
      <c r="S459" s="120">
        <v>3933</v>
      </c>
      <c r="T459" s="85">
        <v>107.03</v>
      </c>
      <c r="U459" s="86">
        <v>7</v>
      </c>
      <c r="V459" s="123">
        <v>46.825625000000002</v>
      </c>
      <c r="W459" s="85">
        <f t="shared" si="119"/>
        <v>2622</v>
      </c>
      <c r="X459" s="86">
        <v>0</v>
      </c>
      <c r="Y459" s="85">
        <v>16.054500000000001</v>
      </c>
      <c r="Z459" s="86">
        <f t="shared" si="120"/>
        <v>0</v>
      </c>
      <c r="AA459" s="86">
        <f t="shared" si="121"/>
        <v>2622</v>
      </c>
      <c r="AB459" s="85">
        <v>122.77</v>
      </c>
      <c r="AC459" s="85">
        <v>8</v>
      </c>
      <c r="AD459" s="124">
        <f t="shared" si="117"/>
        <v>73.661999999999992</v>
      </c>
      <c r="AE459" s="86">
        <f t="shared" si="122"/>
        <v>2357</v>
      </c>
      <c r="AF459" s="85">
        <v>0</v>
      </c>
      <c r="AG459" s="85">
        <v>36.831000000000003</v>
      </c>
      <c r="AH459" s="85">
        <f t="shared" si="123"/>
        <v>0</v>
      </c>
      <c r="AI459" s="86">
        <f t="shared" si="124"/>
        <v>4979</v>
      </c>
      <c r="AJ459" s="86">
        <f t="shared" si="125"/>
        <v>1046</v>
      </c>
      <c r="AK459" s="122"/>
      <c r="AL459" s="85">
        <v>122.77</v>
      </c>
      <c r="AM459" s="85">
        <v>8</v>
      </c>
      <c r="AN459" s="124">
        <f t="shared" si="118"/>
        <v>73.661999999999992</v>
      </c>
      <c r="AO459" s="86">
        <f t="shared" si="126"/>
        <v>2357</v>
      </c>
      <c r="AP459" s="85">
        <v>0</v>
      </c>
      <c r="AQ459" s="85">
        <v>36.831000000000003</v>
      </c>
      <c r="AR459" s="85">
        <f t="shared" si="127"/>
        <v>0</v>
      </c>
      <c r="AS459" s="86">
        <f t="shared" si="129"/>
        <v>4979</v>
      </c>
      <c r="AT459" s="170">
        <f t="shared" si="130"/>
        <v>0</v>
      </c>
      <c r="AU459" s="86">
        <v>4979</v>
      </c>
      <c r="AV459" s="170">
        <f t="shared" si="128"/>
        <v>0</v>
      </c>
    </row>
    <row r="460" spans="1:48" s="73" customFormat="1" ht="45" x14ac:dyDescent="0.2">
      <c r="A460" s="10" t="s">
        <v>547</v>
      </c>
      <c r="B460" s="14" t="s">
        <v>36</v>
      </c>
      <c r="C460" s="14" t="s">
        <v>37</v>
      </c>
      <c r="D460" s="14" t="s">
        <v>870</v>
      </c>
      <c r="E460" s="58">
        <v>305367</v>
      </c>
      <c r="F460" s="15" t="s">
        <v>871</v>
      </c>
      <c r="G460" s="15" t="s">
        <v>814</v>
      </c>
      <c r="H460" s="16">
        <v>100001588</v>
      </c>
      <c r="I460" s="62">
        <v>710002459</v>
      </c>
      <c r="J460" s="13">
        <v>710002459</v>
      </c>
      <c r="K460" s="15" t="s">
        <v>829</v>
      </c>
      <c r="L460" s="12" t="s">
        <v>547</v>
      </c>
      <c r="M460" s="15" t="s">
        <v>816</v>
      </c>
      <c r="N460" s="49">
        <v>93014</v>
      </c>
      <c r="O460" s="15" t="s">
        <v>872</v>
      </c>
      <c r="P460" s="15" t="s">
        <v>873</v>
      </c>
      <c r="Q460" s="48">
        <v>501557</v>
      </c>
      <c r="R460" s="11" t="s">
        <v>45</v>
      </c>
      <c r="S460" s="120">
        <v>7305</v>
      </c>
      <c r="T460" s="85">
        <v>107.03</v>
      </c>
      <c r="U460" s="86">
        <v>13</v>
      </c>
      <c r="V460" s="123">
        <v>46.825625000000002</v>
      </c>
      <c r="W460" s="85">
        <f t="shared" si="119"/>
        <v>4870</v>
      </c>
      <c r="X460" s="86">
        <v>0</v>
      </c>
      <c r="Y460" s="85">
        <v>16.054500000000001</v>
      </c>
      <c r="Z460" s="86">
        <f t="shared" si="120"/>
        <v>0</v>
      </c>
      <c r="AA460" s="86">
        <f t="shared" si="121"/>
        <v>4870</v>
      </c>
      <c r="AB460" s="85">
        <v>122.77</v>
      </c>
      <c r="AC460" s="85">
        <v>9</v>
      </c>
      <c r="AD460" s="124">
        <f t="shared" si="117"/>
        <v>73.661999999999992</v>
      </c>
      <c r="AE460" s="86">
        <f t="shared" si="122"/>
        <v>2652</v>
      </c>
      <c r="AF460" s="85">
        <v>0</v>
      </c>
      <c r="AG460" s="85">
        <v>36.831000000000003</v>
      </c>
      <c r="AH460" s="85">
        <f t="shared" si="123"/>
        <v>0</v>
      </c>
      <c r="AI460" s="86">
        <f t="shared" si="124"/>
        <v>7522</v>
      </c>
      <c r="AJ460" s="86">
        <f t="shared" si="125"/>
        <v>217</v>
      </c>
      <c r="AK460" s="122"/>
      <c r="AL460" s="85">
        <v>122.77</v>
      </c>
      <c r="AM460" s="85">
        <v>9</v>
      </c>
      <c r="AN460" s="124">
        <f t="shared" si="118"/>
        <v>73.661999999999992</v>
      </c>
      <c r="AO460" s="86">
        <f t="shared" si="126"/>
        <v>2652</v>
      </c>
      <c r="AP460" s="85">
        <v>0</v>
      </c>
      <c r="AQ460" s="85">
        <v>36.831000000000003</v>
      </c>
      <c r="AR460" s="85">
        <f t="shared" si="127"/>
        <v>0</v>
      </c>
      <c r="AS460" s="86">
        <f t="shared" si="129"/>
        <v>7522</v>
      </c>
      <c r="AT460" s="170">
        <f t="shared" si="130"/>
        <v>0</v>
      </c>
      <c r="AU460" s="86">
        <v>7522</v>
      </c>
      <c r="AV460" s="170">
        <f t="shared" si="128"/>
        <v>0</v>
      </c>
    </row>
    <row r="461" spans="1:48" s="73" customFormat="1" ht="60" x14ac:dyDescent="0.2">
      <c r="A461" s="10" t="s">
        <v>547</v>
      </c>
      <c r="B461" s="14" t="s">
        <v>36</v>
      </c>
      <c r="C461" s="14" t="s">
        <v>37</v>
      </c>
      <c r="D461" s="14" t="s">
        <v>1139</v>
      </c>
      <c r="E461" s="58">
        <v>306223</v>
      </c>
      <c r="F461" s="15" t="s">
        <v>1140</v>
      </c>
      <c r="G461" s="15" t="s">
        <v>814</v>
      </c>
      <c r="H461" s="16">
        <v>100017980</v>
      </c>
      <c r="I461" s="62">
        <v>710266774</v>
      </c>
      <c r="J461" s="13">
        <v>36090361</v>
      </c>
      <c r="K461" s="15" t="s">
        <v>1141</v>
      </c>
      <c r="L461" s="12" t="s">
        <v>547</v>
      </c>
      <c r="M461" s="15" t="s">
        <v>1042</v>
      </c>
      <c r="N461" s="49">
        <v>92504</v>
      </c>
      <c r="O461" s="15" t="s">
        <v>1142</v>
      </c>
      <c r="P461" s="15" t="s">
        <v>1143</v>
      </c>
      <c r="Q461" s="48">
        <v>504076</v>
      </c>
      <c r="R461" s="11" t="s">
        <v>45</v>
      </c>
      <c r="S461" s="120">
        <v>10114</v>
      </c>
      <c r="T461" s="85">
        <v>107.03</v>
      </c>
      <c r="U461" s="86">
        <v>18</v>
      </c>
      <c r="V461" s="123">
        <v>46.825625000000002</v>
      </c>
      <c r="W461" s="85">
        <f t="shared" si="119"/>
        <v>6743</v>
      </c>
      <c r="X461" s="86">
        <v>0</v>
      </c>
      <c r="Y461" s="85">
        <v>16.054500000000001</v>
      </c>
      <c r="Z461" s="86">
        <f t="shared" si="120"/>
        <v>0</v>
      </c>
      <c r="AA461" s="86">
        <f t="shared" si="121"/>
        <v>6743</v>
      </c>
      <c r="AB461" s="85">
        <v>122.77</v>
      </c>
      <c r="AC461" s="85">
        <v>17</v>
      </c>
      <c r="AD461" s="124">
        <f t="shared" si="117"/>
        <v>73.661999999999992</v>
      </c>
      <c r="AE461" s="86">
        <f t="shared" si="122"/>
        <v>5009</v>
      </c>
      <c r="AF461" s="85">
        <v>0</v>
      </c>
      <c r="AG461" s="85">
        <v>36.831000000000003</v>
      </c>
      <c r="AH461" s="85">
        <f t="shared" si="123"/>
        <v>0</v>
      </c>
      <c r="AI461" s="86">
        <f t="shared" si="124"/>
        <v>11752</v>
      </c>
      <c r="AJ461" s="86">
        <f t="shared" si="125"/>
        <v>1638</v>
      </c>
      <c r="AK461" s="122"/>
      <c r="AL461" s="85">
        <v>122.77</v>
      </c>
      <c r="AM461" s="85">
        <v>17</v>
      </c>
      <c r="AN461" s="124">
        <f t="shared" si="118"/>
        <v>73.661999999999992</v>
      </c>
      <c r="AO461" s="86">
        <f t="shared" si="126"/>
        <v>5009</v>
      </c>
      <c r="AP461" s="85">
        <v>0</v>
      </c>
      <c r="AQ461" s="85">
        <v>36.831000000000003</v>
      </c>
      <c r="AR461" s="85">
        <f t="shared" si="127"/>
        <v>0</v>
      </c>
      <c r="AS461" s="86">
        <f t="shared" si="129"/>
        <v>11752</v>
      </c>
      <c r="AT461" s="170">
        <f t="shared" si="130"/>
        <v>0</v>
      </c>
      <c r="AU461" s="86">
        <v>11752</v>
      </c>
      <c r="AV461" s="170">
        <f t="shared" si="128"/>
        <v>0</v>
      </c>
    </row>
    <row r="462" spans="1:48" s="73" customFormat="1" x14ac:dyDescent="0.2">
      <c r="A462" s="10" t="s">
        <v>547</v>
      </c>
      <c r="B462" s="14" t="s">
        <v>36</v>
      </c>
      <c r="C462" s="14" t="s">
        <v>37</v>
      </c>
      <c r="D462" s="14" t="s">
        <v>1087</v>
      </c>
      <c r="E462" s="58">
        <v>306029</v>
      </c>
      <c r="F462" s="15" t="s">
        <v>1088</v>
      </c>
      <c r="G462" s="15" t="s">
        <v>814</v>
      </c>
      <c r="H462" s="16">
        <v>100002022</v>
      </c>
      <c r="I462" s="62">
        <v>710003510</v>
      </c>
      <c r="J462" s="13">
        <v>710003510</v>
      </c>
      <c r="K462" s="15" t="s">
        <v>210</v>
      </c>
      <c r="L462" s="12" t="s">
        <v>547</v>
      </c>
      <c r="M462" s="15" t="s">
        <v>1042</v>
      </c>
      <c r="N462" s="49">
        <v>92592</v>
      </c>
      <c r="O462" s="15" t="s">
        <v>1089</v>
      </c>
      <c r="P462" s="15" t="s">
        <v>1090</v>
      </c>
      <c r="Q462" s="48">
        <v>503843</v>
      </c>
      <c r="R462" s="11" t="s">
        <v>45</v>
      </c>
      <c r="S462" s="120">
        <v>11238</v>
      </c>
      <c r="T462" s="85">
        <v>107.03</v>
      </c>
      <c r="U462" s="86">
        <v>20</v>
      </c>
      <c r="V462" s="123">
        <v>46.825625000000002</v>
      </c>
      <c r="W462" s="85">
        <f t="shared" si="119"/>
        <v>7492</v>
      </c>
      <c r="X462" s="86">
        <v>0</v>
      </c>
      <c r="Y462" s="85">
        <v>16.054500000000001</v>
      </c>
      <c r="Z462" s="86">
        <f t="shared" si="120"/>
        <v>0</v>
      </c>
      <c r="AA462" s="86">
        <f t="shared" si="121"/>
        <v>7492</v>
      </c>
      <c r="AB462" s="85">
        <v>122.77</v>
      </c>
      <c r="AC462" s="85">
        <v>13</v>
      </c>
      <c r="AD462" s="124">
        <f t="shared" si="117"/>
        <v>73.661999999999992</v>
      </c>
      <c r="AE462" s="86">
        <f t="shared" si="122"/>
        <v>3830</v>
      </c>
      <c r="AF462" s="85">
        <v>1</v>
      </c>
      <c r="AG462" s="85">
        <v>36.831000000000003</v>
      </c>
      <c r="AH462" s="85">
        <f t="shared" si="123"/>
        <v>147</v>
      </c>
      <c r="AI462" s="86">
        <f t="shared" si="124"/>
        <v>11469</v>
      </c>
      <c r="AJ462" s="86">
        <f t="shared" si="125"/>
        <v>231</v>
      </c>
      <c r="AK462" s="122"/>
      <c r="AL462" s="85">
        <v>122.77</v>
      </c>
      <c r="AM462" s="85">
        <v>13</v>
      </c>
      <c r="AN462" s="124">
        <f t="shared" si="118"/>
        <v>73.661999999999992</v>
      </c>
      <c r="AO462" s="86">
        <f t="shared" si="126"/>
        <v>3830</v>
      </c>
      <c r="AP462" s="85">
        <v>1</v>
      </c>
      <c r="AQ462" s="85">
        <v>36.831000000000003</v>
      </c>
      <c r="AR462" s="85">
        <f t="shared" si="127"/>
        <v>147</v>
      </c>
      <c r="AS462" s="86">
        <f t="shared" si="129"/>
        <v>11469</v>
      </c>
      <c r="AT462" s="170">
        <f t="shared" si="130"/>
        <v>0</v>
      </c>
      <c r="AU462" s="86">
        <v>11469</v>
      </c>
      <c r="AV462" s="170">
        <f t="shared" si="128"/>
        <v>0</v>
      </c>
    </row>
    <row r="463" spans="1:48" s="73" customFormat="1" ht="45" x14ac:dyDescent="0.2">
      <c r="A463" s="10" t="s">
        <v>547</v>
      </c>
      <c r="B463" s="14" t="s">
        <v>36</v>
      </c>
      <c r="C463" s="14" t="s">
        <v>37</v>
      </c>
      <c r="D463" s="14" t="s">
        <v>1466</v>
      </c>
      <c r="E463" s="58">
        <v>312461</v>
      </c>
      <c r="F463" s="15" t="s">
        <v>1467</v>
      </c>
      <c r="G463" s="15" t="s">
        <v>814</v>
      </c>
      <c r="H463" s="16">
        <v>100017979</v>
      </c>
      <c r="I463" s="62">
        <v>710266804</v>
      </c>
      <c r="J463" s="13">
        <v>37836790</v>
      </c>
      <c r="K463" s="15" t="s">
        <v>105</v>
      </c>
      <c r="L463" s="12" t="s">
        <v>547</v>
      </c>
      <c r="M463" s="15" t="s">
        <v>1411</v>
      </c>
      <c r="N463" s="49">
        <v>92241</v>
      </c>
      <c r="O463" s="15" t="s">
        <v>1468</v>
      </c>
      <c r="P463" s="15" t="s">
        <v>1469</v>
      </c>
      <c r="Q463" s="48">
        <v>506991</v>
      </c>
      <c r="R463" s="11" t="s">
        <v>45</v>
      </c>
      <c r="S463" s="120">
        <v>17981</v>
      </c>
      <c r="T463" s="85">
        <v>107.03</v>
      </c>
      <c r="U463" s="86">
        <v>32</v>
      </c>
      <c r="V463" s="123">
        <v>46.825625000000002</v>
      </c>
      <c r="W463" s="85">
        <f t="shared" si="119"/>
        <v>11987</v>
      </c>
      <c r="X463" s="86">
        <v>0</v>
      </c>
      <c r="Y463" s="85">
        <v>16.054500000000001</v>
      </c>
      <c r="Z463" s="86">
        <f t="shared" si="120"/>
        <v>0</v>
      </c>
      <c r="AA463" s="86">
        <f t="shared" si="121"/>
        <v>11987</v>
      </c>
      <c r="AB463" s="85">
        <v>122.77</v>
      </c>
      <c r="AC463" s="85">
        <v>40</v>
      </c>
      <c r="AD463" s="124">
        <f t="shared" si="117"/>
        <v>73.661999999999992</v>
      </c>
      <c r="AE463" s="86">
        <f t="shared" si="122"/>
        <v>11786</v>
      </c>
      <c r="AF463" s="85">
        <v>0</v>
      </c>
      <c r="AG463" s="85">
        <v>36.831000000000003</v>
      </c>
      <c r="AH463" s="85">
        <f t="shared" si="123"/>
        <v>0</v>
      </c>
      <c r="AI463" s="86">
        <f t="shared" si="124"/>
        <v>23773</v>
      </c>
      <c r="AJ463" s="86">
        <f t="shared" si="125"/>
        <v>5792</v>
      </c>
      <c r="AK463" s="122"/>
      <c r="AL463" s="85">
        <v>122.77</v>
      </c>
      <c r="AM463" s="85">
        <v>40</v>
      </c>
      <c r="AN463" s="124">
        <f t="shared" si="118"/>
        <v>73.661999999999992</v>
      </c>
      <c r="AO463" s="86">
        <f t="shared" si="126"/>
        <v>11786</v>
      </c>
      <c r="AP463" s="85">
        <v>0</v>
      </c>
      <c r="AQ463" s="85">
        <v>36.831000000000003</v>
      </c>
      <c r="AR463" s="85">
        <f t="shared" si="127"/>
        <v>0</v>
      </c>
      <c r="AS463" s="86">
        <f t="shared" si="129"/>
        <v>23773</v>
      </c>
      <c r="AT463" s="170">
        <f t="shared" si="130"/>
        <v>0</v>
      </c>
      <c r="AU463" s="86">
        <v>23773</v>
      </c>
      <c r="AV463" s="170">
        <f t="shared" si="128"/>
        <v>0</v>
      </c>
    </row>
    <row r="464" spans="1:48" s="73" customFormat="1" x14ac:dyDescent="0.2">
      <c r="A464" s="10" t="s">
        <v>547</v>
      </c>
      <c r="B464" s="14" t="s">
        <v>36</v>
      </c>
      <c r="C464" s="14" t="s">
        <v>37</v>
      </c>
      <c r="D464" s="14" t="s">
        <v>1112</v>
      </c>
      <c r="E464" s="58">
        <v>306134</v>
      </c>
      <c r="F464" s="15" t="s">
        <v>1113</v>
      </c>
      <c r="G464" s="15" t="s">
        <v>814</v>
      </c>
      <c r="H464" s="16">
        <v>100002065</v>
      </c>
      <c r="I464" s="62">
        <v>37840525</v>
      </c>
      <c r="J464" s="13">
        <v>37840525</v>
      </c>
      <c r="K464" s="15" t="s">
        <v>48</v>
      </c>
      <c r="L464" s="12" t="s">
        <v>547</v>
      </c>
      <c r="M464" s="15" t="s">
        <v>1042</v>
      </c>
      <c r="N464" s="49">
        <v>92528</v>
      </c>
      <c r="O464" s="15" t="s">
        <v>1114</v>
      </c>
      <c r="P464" s="15" t="s">
        <v>1115</v>
      </c>
      <c r="Q464" s="48">
        <v>503975</v>
      </c>
      <c r="R464" s="11" t="s">
        <v>86</v>
      </c>
      <c r="S464" s="120">
        <v>14610</v>
      </c>
      <c r="T464" s="85">
        <v>107.03</v>
      </c>
      <c r="U464" s="86">
        <v>26</v>
      </c>
      <c r="V464" s="123">
        <v>46.825625000000002</v>
      </c>
      <c r="W464" s="85">
        <f t="shared" si="119"/>
        <v>9740</v>
      </c>
      <c r="X464" s="86">
        <v>0</v>
      </c>
      <c r="Y464" s="85">
        <v>16.054500000000001</v>
      </c>
      <c r="Z464" s="86">
        <f t="shared" si="120"/>
        <v>0</v>
      </c>
      <c r="AA464" s="86">
        <f t="shared" si="121"/>
        <v>9740</v>
      </c>
      <c r="AB464" s="85">
        <v>122.77</v>
      </c>
      <c r="AC464" s="85">
        <v>32</v>
      </c>
      <c r="AD464" s="124">
        <f t="shared" si="117"/>
        <v>73.661999999999992</v>
      </c>
      <c r="AE464" s="86">
        <f t="shared" si="122"/>
        <v>9429</v>
      </c>
      <c r="AF464" s="85">
        <v>0</v>
      </c>
      <c r="AG464" s="85">
        <v>36.831000000000003</v>
      </c>
      <c r="AH464" s="85">
        <f t="shared" si="123"/>
        <v>0</v>
      </c>
      <c r="AI464" s="86">
        <f t="shared" si="124"/>
        <v>19169</v>
      </c>
      <c r="AJ464" s="86">
        <f t="shared" si="125"/>
        <v>4559</v>
      </c>
      <c r="AK464" s="122"/>
      <c r="AL464" s="85">
        <v>122.77</v>
      </c>
      <c r="AM464" s="85">
        <v>32</v>
      </c>
      <c r="AN464" s="124">
        <f t="shared" si="118"/>
        <v>73.661999999999992</v>
      </c>
      <c r="AO464" s="86">
        <f t="shared" si="126"/>
        <v>9429</v>
      </c>
      <c r="AP464" s="85">
        <v>0</v>
      </c>
      <c r="AQ464" s="85">
        <v>36.831000000000003</v>
      </c>
      <c r="AR464" s="85">
        <f t="shared" si="127"/>
        <v>0</v>
      </c>
      <c r="AS464" s="86">
        <f t="shared" si="129"/>
        <v>19169</v>
      </c>
      <c r="AT464" s="170">
        <f t="shared" si="130"/>
        <v>0</v>
      </c>
      <c r="AU464" s="86">
        <v>19169</v>
      </c>
      <c r="AV464" s="170">
        <f t="shared" si="128"/>
        <v>0</v>
      </c>
    </row>
    <row r="465" spans="1:48" s="73" customFormat="1" ht="60" x14ac:dyDescent="0.2">
      <c r="A465" s="10" t="s">
        <v>547</v>
      </c>
      <c r="B465" s="14" t="s">
        <v>36</v>
      </c>
      <c r="C465" s="14" t="s">
        <v>37</v>
      </c>
      <c r="D465" s="14" t="s">
        <v>1070</v>
      </c>
      <c r="E465" s="58">
        <v>305952</v>
      </c>
      <c r="F465" s="15" t="s">
        <v>1071</v>
      </c>
      <c r="G465" s="15" t="s">
        <v>814</v>
      </c>
      <c r="H465" s="16">
        <v>100002003</v>
      </c>
      <c r="I465" s="62">
        <v>710003455</v>
      </c>
      <c r="J465" s="13">
        <v>37836714</v>
      </c>
      <c r="K465" s="15" t="s">
        <v>1072</v>
      </c>
      <c r="L465" s="12" t="s">
        <v>547</v>
      </c>
      <c r="M465" s="15" t="s">
        <v>1042</v>
      </c>
      <c r="N465" s="49">
        <v>92503</v>
      </c>
      <c r="O465" s="15" t="s">
        <v>1073</v>
      </c>
      <c r="P465" s="15" t="s">
        <v>1074</v>
      </c>
      <c r="Q465" s="48">
        <v>503771</v>
      </c>
      <c r="R465" s="11" t="s">
        <v>45</v>
      </c>
      <c r="S465" s="120">
        <v>13486</v>
      </c>
      <c r="T465" s="85">
        <v>107.03</v>
      </c>
      <c r="U465" s="86">
        <v>24</v>
      </c>
      <c r="V465" s="123">
        <v>46.825625000000002</v>
      </c>
      <c r="W465" s="85">
        <f t="shared" si="119"/>
        <v>8991</v>
      </c>
      <c r="X465" s="86">
        <v>0</v>
      </c>
      <c r="Y465" s="85">
        <v>16.054500000000001</v>
      </c>
      <c r="Z465" s="86">
        <f t="shared" si="120"/>
        <v>0</v>
      </c>
      <c r="AA465" s="86">
        <f t="shared" si="121"/>
        <v>8991</v>
      </c>
      <c r="AB465" s="85">
        <v>122.77</v>
      </c>
      <c r="AC465" s="85">
        <v>13</v>
      </c>
      <c r="AD465" s="124">
        <f t="shared" si="117"/>
        <v>73.661999999999992</v>
      </c>
      <c r="AE465" s="86">
        <f t="shared" si="122"/>
        <v>3830</v>
      </c>
      <c r="AF465" s="85">
        <v>0</v>
      </c>
      <c r="AG465" s="85">
        <v>36.831000000000003</v>
      </c>
      <c r="AH465" s="85">
        <f t="shared" si="123"/>
        <v>0</v>
      </c>
      <c r="AI465" s="86">
        <f t="shared" si="124"/>
        <v>12821</v>
      </c>
      <c r="AJ465" s="86">
        <f t="shared" si="125"/>
        <v>-665</v>
      </c>
      <c r="AK465" s="122"/>
      <c r="AL465" s="85">
        <v>122.77</v>
      </c>
      <c r="AM465" s="85">
        <v>13</v>
      </c>
      <c r="AN465" s="124">
        <f t="shared" si="118"/>
        <v>73.661999999999992</v>
      </c>
      <c r="AO465" s="86">
        <f t="shared" si="126"/>
        <v>3830</v>
      </c>
      <c r="AP465" s="85">
        <v>0</v>
      </c>
      <c r="AQ465" s="85">
        <v>36.831000000000003</v>
      </c>
      <c r="AR465" s="85">
        <f t="shared" si="127"/>
        <v>0</v>
      </c>
      <c r="AS465" s="86">
        <f t="shared" si="129"/>
        <v>12821</v>
      </c>
      <c r="AT465" s="170">
        <f t="shared" si="130"/>
        <v>0</v>
      </c>
      <c r="AU465" s="86">
        <v>12821</v>
      </c>
      <c r="AV465" s="170">
        <f t="shared" si="128"/>
        <v>0</v>
      </c>
    </row>
    <row r="466" spans="1:48" s="73" customFormat="1" ht="45" x14ac:dyDescent="0.2">
      <c r="A466" s="10" t="s">
        <v>547</v>
      </c>
      <c r="B466" s="14" t="s">
        <v>36</v>
      </c>
      <c r="C466" s="14" t="s">
        <v>37</v>
      </c>
      <c r="D466" s="14" t="s">
        <v>1070</v>
      </c>
      <c r="E466" s="58">
        <v>305952</v>
      </c>
      <c r="F466" s="15" t="s">
        <v>1071</v>
      </c>
      <c r="G466" s="15" t="s">
        <v>814</v>
      </c>
      <c r="H466" s="16">
        <v>100002002</v>
      </c>
      <c r="I466" s="62">
        <v>710003447</v>
      </c>
      <c r="J466" s="13">
        <v>37836692</v>
      </c>
      <c r="K466" s="15" t="s">
        <v>105</v>
      </c>
      <c r="L466" s="12" t="s">
        <v>547</v>
      </c>
      <c r="M466" s="15" t="s">
        <v>1042</v>
      </c>
      <c r="N466" s="49">
        <v>92503</v>
      </c>
      <c r="O466" s="15" t="s">
        <v>1073</v>
      </c>
      <c r="P466" s="15" t="s">
        <v>1074</v>
      </c>
      <c r="Q466" s="48">
        <v>503771</v>
      </c>
      <c r="R466" s="11" t="s">
        <v>45</v>
      </c>
      <c r="S466" s="120">
        <v>10114</v>
      </c>
      <c r="T466" s="85">
        <v>107.03</v>
      </c>
      <c r="U466" s="86">
        <v>18</v>
      </c>
      <c r="V466" s="123">
        <v>46.825625000000002</v>
      </c>
      <c r="W466" s="85">
        <f t="shared" si="119"/>
        <v>6743</v>
      </c>
      <c r="X466" s="86">
        <v>0</v>
      </c>
      <c r="Y466" s="85">
        <v>16.054500000000001</v>
      </c>
      <c r="Z466" s="86">
        <f t="shared" si="120"/>
        <v>0</v>
      </c>
      <c r="AA466" s="86">
        <f t="shared" si="121"/>
        <v>6743</v>
      </c>
      <c r="AB466" s="85">
        <v>122.77</v>
      </c>
      <c r="AC466" s="85">
        <v>27</v>
      </c>
      <c r="AD466" s="124">
        <f t="shared" si="117"/>
        <v>73.661999999999992</v>
      </c>
      <c r="AE466" s="86">
        <f t="shared" si="122"/>
        <v>7955</v>
      </c>
      <c r="AF466" s="85">
        <v>0</v>
      </c>
      <c r="AG466" s="85">
        <v>36.831000000000003</v>
      </c>
      <c r="AH466" s="85">
        <f t="shared" si="123"/>
        <v>0</v>
      </c>
      <c r="AI466" s="86">
        <f t="shared" si="124"/>
        <v>14698</v>
      </c>
      <c r="AJ466" s="86">
        <f t="shared" si="125"/>
        <v>4584</v>
      </c>
      <c r="AK466" s="122"/>
      <c r="AL466" s="85">
        <v>122.77</v>
      </c>
      <c r="AM466" s="85">
        <v>27</v>
      </c>
      <c r="AN466" s="124">
        <f t="shared" si="118"/>
        <v>73.661999999999992</v>
      </c>
      <c r="AO466" s="86">
        <f t="shared" si="126"/>
        <v>7955</v>
      </c>
      <c r="AP466" s="85">
        <v>0</v>
      </c>
      <c r="AQ466" s="85">
        <v>36.831000000000003</v>
      </c>
      <c r="AR466" s="85">
        <f t="shared" si="127"/>
        <v>0</v>
      </c>
      <c r="AS466" s="86">
        <f t="shared" si="129"/>
        <v>14698</v>
      </c>
      <c r="AT466" s="170">
        <f t="shared" si="130"/>
        <v>0</v>
      </c>
      <c r="AU466" s="86">
        <v>14698</v>
      </c>
      <c r="AV466" s="170">
        <f t="shared" si="128"/>
        <v>0</v>
      </c>
    </row>
    <row r="467" spans="1:48" s="73" customFormat="1" ht="45" x14ac:dyDescent="0.2">
      <c r="A467" s="10" t="s">
        <v>547</v>
      </c>
      <c r="B467" s="14" t="s">
        <v>36</v>
      </c>
      <c r="C467" s="14" t="s">
        <v>37</v>
      </c>
      <c r="D467" s="14" t="s">
        <v>1686</v>
      </c>
      <c r="E467" s="58">
        <v>655481</v>
      </c>
      <c r="F467" s="15" t="s">
        <v>1687</v>
      </c>
      <c r="G467" s="15" t="s">
        <v>814</v>
      </c>
      <c r="H467" s="16">
        <v>100001892</v>
      </c>
      <c r="I467" s="62">
        <v>710002947</v>
      </c>
      <c r="J467" s="13">
        <v>710002947</v>
      </c>
      <c r="K467" s="15" t="s">
        <v>829</v>
      </c>
      <c r="L467" s="12" t="s">
        <v>547</v>
      </c>
      <c r="M467" s="15" t="s">
        <v>816</v>
      </c>
      <c r="N467" s="49">
        <v>93002</v>
      </c>
      <c r="O467" s="15" t="s">
        <v>1688</v>
      </c>
      <c r="P467" s="15" t="s">
        <v>145</v>
      </c>
      <c r="Q467" s="48">
        <v>555746</v>
      </c>
      <c r="R467" s="11" t="s">
        <v>45</v>
      </c>
      <c r="S467" s="120">
        <v>4495</v>
      </c>
      <c r="T467" s="85">
        <v>107.03</v>
      </c>
      <c r="U467" s="86">
        <v>8</v>
      </c>
      <c r="V467" s="123">
        <v>46.825625000000002</v>
      </c>
      <c r="W467" s="85">
        <f t="shared" si="119"/>
        <v>2997</v>
      </c>
      <c r="X467" s="86">
        <v>0</v>
      </c>
      <c r="Y467" s="85">
        <v>16.054500000000001</v>
      </c>
      <c r="Z467" s="86">
        <f t="shared" si="120"/>
        <v>0</v>
      </c>
      <c r="AA467" s="86">
        <f t="shared" si="121"/>
        <v>2997</v>
      </c>
      <c r="AB467" s="85">
        <v>122.77</v>
      </c>
      <c r="AC467" s="85">
        <v>3</v>
      </c>
      <c r="AD467" s="124">
        <f t="shared" si="117"/>
        <v>73.661999999999992</v>
      </c>
      <c r="AE467" s="86">
        <f t="shared" si="122"/>
        <v>884</v>
      </c>
      <c r="AF467" s="85">
        <v>0</v>
      </c>
      <c r="AG467" s="85">
        <v>36.831000000000003</v>
      </c>
      <c r="AH467" s="85">
        <f t="shared" si="123"/>
        <v>0</v>
      </c>
      <c r="AI467" s="86">
        <f t="shared" si="124"/>
        <v>3881</v>
      </c>
      <c r="AJ467" s="86">
        <f t="shared" si="125"/>
        <v>-614</v>
      </c>
      <c r="AK467" s="122"/>
      <c r="AL467" s="85">
        <v>122.77</v>
      </c>
      <c r="AM467" s="85">
        <v>3</v>
      </c>
      <c r="AN467" s="124">
        <f t="shared" si="118"/>
        <v>73.661999999999992</v>
      </c>
      <c r="AO467" s="86">
        <f t="shared" si="126"/>
        <v>884</v>
      </c>
      <c r="AP467" s="85">
        <v>0</v>
      </c>
      <c r="AQ467" s="85">
        <v>36.831000000000003</v>
      </c>
      <c r="AR467" s="85">
        <f t="shared" si="127"/>
        <v>0</v>
      </c>
      <c r="AS467" s="86">
        <f t="shared" si="129"/>
        <v>3881</v>
      </c>
      <c r="AT467" s="170">
        <f t="shared" si="130"/>
        <v>0</v>
      </c>
      <c r="AU467" s="86">
        <v>3881</v>
      </c>
      <c r="AV467" s="170">
        <f t="shared" si="128"/>
        <v>0</v>
      </c>
    </row>
    <row r="468" spans="1:48" s="73" customFormat="1" x14ac:dyDescent="0.2">
      <c r="A468" s="10" t="s">
        <v>547</v>
      </c>
      <c r="B468" s="14" t="s">
        <v>36</v>
      </c>
      <c r="C468" s="14" t="s">
        <v>37</v>
      </c>
      <c r="D468" s="14" t="s">
        <v>1360</v>
      </c>
      <c r="E468" s="58">
        <v>313114</v>
      </c>
      <c r="F468" s="15" t="s">
        <v>1361</v>
      </c>
      <c r="G468" s="15" t="s">
        <v>814</v>
      </c>
      <c r="H468" s="16">
        <v>100002943</v>
      </c>
      <c r="I468" s="62">
        <v>710012373</v>
      </c>
      <c r="J468" s="13">
        <v>710012373</v>
      </c>
      <c r="K468" s="15" t="s">
        <v>48</v>
      </c>
      <c r="L468" s="12" t="s">
        <v>547</v>
      </c>
      <c r="M468" s="15" t="s">
        <v>548</v>
      </c>
      <c r="N468" s="49">
        <v>91701</v>
      </c>
      <c r="O468" s="15" t="s">
        <v>549</v>
      </c>
      <c r="P468" s="15" t="s">
        <v>1374</v>
      </c>
      <c r="Q468" s="48">
        <v>506745</v>
      </c>
      <c r="R468" s="11" t="s">
        <v>45</v>
      </c>
      <c r="S468" s="120">
        <v>25848</v>
      </c>
      <c r="T468" s="85">
        <v>107.03</v>
      </c>
      <c r="U468" s="86">
        <v>46</v>
      </c>
      <c r="V468" s="123">
        <v>46.825625000000002</v>
      </c>
      <c r="W468" s="85">
        <f t="shared" si="119"/>
        <v>17232</v>
      </c>
      <c r="X468" s="86">
        <v>0</v>
      </c>
      <c r="Y468" s="85">
        <v>16.054500000000001</v>
      </c>
      <c r="Z468" s="86">
        <f t="shared" si="120"/>
        <v>0</v>
      </c>
      <c r="AA468" s="86">
        <f t="shared" si="121"/>
        <v>17232</v>
      </c>
      <c r="AB468" s="85">
        <v>122.77</v>
      </c>
      <c r="AC468" s="85">
        <v>37</v>
      </c>
      <c r="AD468" s="124">
        <f t="shared" si="117"/>
        <v>73.661999999999992</v>
      </c>
      <c r="AE468" s="86">
        <f t="shared" si="122"/>
        <v>10902</v>
      </c>
      <c r="AF468" s="85">
        <v>0</v>
      </c>
      <c r="AG468" s="85">
        <v>36.831000000000003</v>
      </c>
      <c r="AH468" s="85">
        <f t="shared" si="123"/>
        <v>0</v>
      </c>
      <c r="AI468" s="86">
        <f t="shared" si="124"/>
        <v>28134</v>
      </c>
      <c r="AJ468" s="86">
        <f t="shared" si="125"/>
        <v>2286</v>
      </c>
      <c r="AK468" s="122"/>
      <c r="AL468" s="85">
        <v>122.77</v>
      </c>
      <c r="AM468" s="85">
        <v>37</v>
      </c>
      <c r="AN468" s="124">
        <f t="shared" si="118"/>
        <v>73.661999999999992</v>
      </c>
      <c r="AO468" s="86">
        <f t="shared" si="126"/>
        <v>10902</v>
      </c>
      <c r="AP468" s="85">
        <v>0</v>
      </c>
      <c r="AQ468" s="85">
        <v>36.831000000000003</v>
      </c>
      <c r="AR468" s="85">
        <f t="shared" si="127"/>
        <v>0</v>
      </c>
      <c r="AS468" s="86">
        <f t="shared" si="129"/>
        <v>28134</v>
      </c>
      <c r="AT468" s="170">
        <f t="shared" si="130"/>
        <v>0</v>
      </c>
      <c r="AU468" s="86">
        <v>28134</v>
      </c>
      <c r="AV468" s="170">
        <f t="shared" si="128"/>
        <v>0</v>
      </c>
    </row>
    <row r="469" spans="1:48" s="73" customFormat="1" x14ac:dyDescent="0.2">
      <c r="A469" s="10" t="s">
        <v>547</v>
      </c>
      <c r="B469" s="14" t="s">
        <v>36</v>
      </c>
      <c r="C469" s="14" t="s">
        <v>37</v>
      </c>
      <c r="D469" s="14" t="s">
        <v>1478</v>
      </c>
      <c r="E469" s="58">
        <v>312509</v>
      </c>
      <c r="F469" s="15" t="s">
        <v>1479</v>
      </c>
      <c r="G469" s="15" t="s">
        <v>814</v>
      </c>
      <c r="H469" s="16">
        <v>100002219</v>
      </c>
      <c r="I469" s="62">
        <v>37838636</v>
      </c>
      <c r="J469" s="13">
        <v>37838636</v>
      </c>
      <c r="K469" s="15" t="s">
        <v>48</v>
      </c>
      <c r="L469" s="12" t="s">
        <v>547</v>
      </c>
      <c r="M469" s="15" t="s">
        <v>1398</v>
      </c>
      <c r="N469" s="49">
        <v>92001</v>
      </c>
      <c r="O469" s="15" t="s">
        <v>1480</v>
      </c>
      <c r="P469" s="15" t="s">
        <v>1486</v>
      </c>
      <c r="Q469" s="48">
        <v>507032</v>
      </c>
      <c r="R469" s="11" t="s">
        <v>86</v>
      </c>
      <c r="S469" s="120">
        <v>16857</v>
      </c>
      <c r="T469" s="85">
        <v>107.03</v>
      </c>
      <c r="U469" s="86">
        <v>30</v>
      </c>
      <c r="V469" s="123">
        <v>46.825625000000002</v>
      </c>
      <c r="W469" s="85">
        <f t="shared" si="119"/>
        <v>11238</v>
      </c>
      <c r="X469" s="86">
        <v>0</v>
      </c>
      <c r="Y469" s="85">
        <v>16.054500000000001</v>
      </c>
      <c r="Z469" s="86">
        <f t="shared" si="120"/>
        <v>0</v>
      </c>
      <c r="AA469" s="86">
        <f t="shared" si="121"/>
        <v>11238</v>
      </c>
      <c r="AB469" s="85">
        <v>122.77</v>
      </c>
      <c r="AC469" s="85">
        <v>37</v>
      </c>
      <c r="AD469" s="124">
        <f t="shared" si="117"/>
        <v>73.661999999999992</v>
      </c>
      <c r="AE469" s="86">
        <f t="shared" si="122"/>
        <v>10902</v>
      </c>
      <c r="AF469" s="85">
        <v>0</v>
      </c>
      <c r="AG469" s="85">
        <v>36.831000000000003</v>
      </c>
      <c r="AH469" s="85">
        <f t="shared" si="123"/>
        <v>0</v>
      </c>
      <c r="AI469" s="86">
        <f t="shared" si="124"/>
        <v>22140</v>
      </c>
      <c r="AJ469" s="86">
        <f t="shared" si="125"/>
        <v>5283</v>
      </c>
      <c r="AK469" s="122"/>
      <c r="AL469" s="85">
        <v>122.77</v>
      </c>
      <c r="AM469" s="85">
        <v>37</v>
      </c>
      <c r="AN469" s="124">
        <f t="shared" si="118"/>
        <v>73.661999999999992</v>
      </c>
      <c r="AO469" s="86">
        <f t="shared" si="126"/>
        <v>10902</v>
      </c>
      <c r="AP469" s="85">
        <v>0</v>
      </c>
      <c r="AQ469" s="85">
        <v>36.831000000000003</v>
      </c>
      <c r="AR469" s="85">
        <f t="shared" si="127"/>
        <v>0</v>
      </c>
      <c r="AS469" s="86">
        <f t="shared" si="129"/>
        <v>22140</v>
      </c>
      <c r="AT469" s="170">
        <f t="shared" si="130"/>
        <v>0</v>
      </c>
      <c r="AU469" s="86">
        <v>22140</v>
      </c>
      <c r="AV469" s="170">
        <f t="shared" si="128"/>
        <v>0</v>
      </c>
    </row>
    <row r="470" spans="1:48" s="73" customFormat="1" ht="45" x14ac:dyDescent="0.2">
      <c r="A470" s="10" t="s">
        <v>547</v>
      </c>
      <c r="B470" s="14" t="s">
        <v>36</v>
      </c>
      <c r="C470" s="14" t="s">
        <v>37</v>
      </c>
      <c r="D470" s="14" t="s">
        <v>884</v>
      </c>
      <c r="E470" s="58">
        <v>305413</v>
      </c>
      <c r="F470" s="15" t="s">
        <v>885</v>
      </c>
      <c r="G470" s="15" t="s">
        <v>814</v>
      </c>
      <c r="H470" s="16">
        <v>100001692</v>
      </c>
      <c r="I470" s="62">
        <v>710002645</v>
      </c>
      <c r="J470" s="13">
        <v>710002645</v>
      </c>
      <c r="K470" s="15" t="s">
        <v>829</v>
      </c>
      <c r="L470" s="12" t="s">
        <v>547</v>
      </c>
      <c r="M470" s="15" t="s">
        <v>816</v>
      </c>
      <c r="N470" s="49">
        <v>93036</v>
      </c>
      <c r="O470" s="15" t="s">
        <v>886</v>
      </c>
      <c r="P470" s="15" t="s">
        <v>887</v>
      </c>
      <c r="Q470" s="48">
        <v>501590</v>
      </c>
      <c r="R470" s="11" t="s">
        <v>45</v>
      </c>
      <c r="S470" s="120">
        <v>15172</v>
      </c>
      <c r="T470" s="85">
        <v>107.03</v>
      </c>
      <c r="U470" s="86">
        <v>27</v>
      </c>
      <c r="V470" s="123">
        <v>46.825625000000002</v>
      </c>
      <c r="W470" s="85">
        <f t="shared" si="119"/>
        <v>10114</v>
      </c>
      <c r="X470" s="86">
        <v>0</v>
      </c>
      <c r="Y470" s="85">
        <v>16.054500000000001</v>
      </c>
      <c r="Z470" s="86">
        <f t="shared" si="120"/>
        <v>0</v>
      </c>
      <c r="AA470" s="86">
        <f t="shared" si="121"/>
        <v>10114</v>
      </c>
      <c r="AB470" s="85">
        <v>122.77</v>
      </c>
      <c r="AC470" s="85">
        <v>28</v>
      </c>
      <c r="AD470" s="124">
        <f t="shared" si="117"/>
        <v>73.661999999999992</v>
      </c>
      <c r="AE470" s="86">
        <f t="shared" si="122"/>
        <v>8250</v>
      </c>
      <c r="AF470" s="85">
        <v>0</v>
      </c>
      <c r="AG470" s="85">
        <v>36.831000000000003</v>
      </c>
      <c r="AH470" s="85">
        <f t="shared" si="123"/>
        <v>0</v>
      </c>
      <c r="AI470" s="86">
        <f t="shared" si="124"/>
        <v>18364</v>
      </c>
      <c r="AJ470" s="86">
        <f t="shared" si="125"/>
        <v>3192</v>
      </c>
      <c r="AK470" s="122"/>
      <c r="AL470" s="85">
        <v>122.77</v>
      </c>
      <c r="AM470" s="85">
        <v>28</v>
      </c>
      <c r="AN470" s="124">
        <f t="shared" si="118"/>
        <v>73.661999999999992</v>
      </c>
      <c r="AO470" s="86">
        <f t="shared" si="126"/>
        <v>8250</v>
      </c>
      <c r="AP470" s="85">
        <v>0</v>
      </c>
      <c r="AQ470" s="85">
        <v>36.831000000000003</v>
      </c>
      <c r="AR470" s="85">
        <f t="shared" si="127"/>
        <v>0</v>
      </c>
      <c r="AS470" s="86">
        <f t="shared" si="129"/>
        <v>18364</v>
      </c>
      <c r="AT470" s="170">
        <f t="shared" si="130"/>
        <v>0</v>
      </c>
      <c r="AU470" s="86">
        <v>18364</v>
      </c>
      <c r="AV470" s="170">
        <f t="shared" si="128"/>
        <v>0</v>
      </c>
    </row>
    <row r="471" spans="1:48" s="73" customFormat="1" ht="45" x14ac:dyDescent="0.2">
      <c r="A471" s="10" t="s">
        <v>547</v>
      </c>
      <c r="B471" s="14" t="s">
        <v>36</v>
      </c>
      <c r="C471" s="14" t="s">
        <v>37</v>
      </c>
      <c r="D471" s="14" t="s">
        <v>1487</v>
      </c>
      <c r="E471" s="58">
        <v>312533</v>
      </c>
      <c r="F471" s="15" t="s">
        <v>1488</v>
      </c>
      <c r="G471" s="15" t="s">
        <v>814</v>
      </c>
      <c r="H471" s="16">
        <v>100002825</v>
      </c>
      <c r="I471" s="62">
        <v>710011636</v>
      </c>
      <c r="J471" s="13">
        <v>36090387</v>
      </c>
      <c r="K471" s="15" t="s">
        <v>92</v>
      </c>
      <c r="L471" s="12" t="s">
        <v>547</v>
      </c>
      <c r="M471" s="15" t="s">
        <v>548</v>
      </c>
      <c r="N471" s="49">
        <v>91903</v>
      </c>
      <c r="O471" s="15" t="s">
        <v>1489</v>
      </c>
      <c r="P471" s="15" t="s">
        <v>1490</v>
      </c>
      <c r="Q471" s="48">
        <v>507067</v>
      </c>
      <c r="R471" s="11" t="s">
        <v>45</v>
      </c>
      <c r="S471" s="120">
        <v>11800</v>
      </c>
      <c r="T471" s="85">
        <v>107.03</v>
      </c>
      <c r="U471" s="86">
        <v>21</v>
      </c>
      <c r="V471" s="123">
        <v>46.825625000000002</v>
      </c>
      <c r="W471" s="85">
        <f t="shared" si="119"/>
        <v>7867</v>
      </c>
      <c r="X471" s="86">
        <v>0</v>
      </c>
      <c r="Y471" s="85">
        <v>16.054500000000001</v>
      </c>
      <c r="Z471" s="86">
        <f t="shared" si="120"/>
        <v>0</v>
      </c>
      <c r="AA471" s="86">
        <f t="shared" si="121"/>
        <v>7867</v>
      </c>
      <c r="AB471" s="85">
        <v>122.77</v>
      </c>
      <c r="AC471" s="85">
        <v>24</v>
      </c>
      <c r="AD471" s="124">
        <f t="shared" si="117"/>
        <v>73.661999999999992</v>
      </c>
      <c r="AE471" s="86">
        <f t="shared" si="122"/>
        <v>7072</v>
      </c>
      <c r="AF471" s="85">
        <v>0</v>
      </c>
      <c r="AG471" s="85">
        <v>36.831000000000003</v>
      </c>
      <c r="AH471" s="85">
        <f t="shared" si="123"/>
        <v>0</v>
      </c>
      <c r="AI471" s="86">
        <f t="shared" si="124"/>
        <v>14939</v>
      </c>
      <c r="AJ471" s="86">
        <f t="shared" si="125"/>
        <v>3139</v>
      </c>
      <c r="AK471" s="122"/>
      <c r="AL471" s="85">
        <v>122.77</v>
      </c>
      <c r="AM471" s="85">
        <v>24</v>
      </c>
      <c r="AN471" s="124">
        <f t="shared" si="118"/>
        <v>73.661999999999992</v>
      </c>
      <c r="AO471" s="86">
        <f t="shared" si="126"/>
        <v>7072</v>
      </c>
      <c r="AP471" s="85">
        <v>0</v>
      </c>
      <c r="AQ471" s="85">
        <v>36.831000000000003</v>
      </c>
      <c r="AR471" s="85">
        <f t="shared" si="127"/>
        <v>0</v>
      </c>
      <c r="AS471" s="86">
        <f t="shared" si="129"/>
        <v>14939</v>
      </c>
      <c r="AT471" s="170">
        <f t="shared" si="130"/>
        <v>0</v>
      </c>
      <c r="AU471" s="86">
        <v>14939</v>
      </c>
      <c r="AV471" s="170">
        <f t="shared" si="128"/>
        <v>0</v>
      </c>
    </row>
    <row r="472" spans="1:48" s="73" customFormat="1" ht="45" x14ac:dyDescent="0.2">
      <c r="A472" s="10" t="s">
        <v>547</v>
      </c>
      <c r="B472" s="14" t="s">
        <v>36</v>
      </c>
      <c r="C472" s="14" t="s">
        <v>37</v>
      </c>
      <c r="D472" s="14" t="s">
        <v>1491</v>
      </c>
      <c r="E472" s="58">
        <v>312541</v>
      </c>
      <c r="F472" s="15" t="s">
        <v>1492</v>
      </c>
      <c r="G472" s="15" t="s">
        <v>814</v>
      </c>
      <c r="H472" s="16">
        <v>100002268</v>
      </c>
      <c r="I472" s="62">
        <v>710011644</v>
      </c>
      <c r="J472" s="13">
        <v>36080861</v>
      </c>
      <c r="K472" s="15" t="s">
        <v>105</v>
      </c>
      <c r="L472" s="12" t="s">
        <v>547</v>
      </c>
      <c r="M472" s="15" t="s">
        <v>1398</v>
      </c>
      <c r="N472" s="49">
        <v>92062</v>
      </c>
      <c r="O472" s="15" t="s">
        <v>1493</v>
      </c>
      <c r="P472" s="15" t="s">
        <v>1494</v>
      </c>
      <c r="Q472" s="48">
        <v>507075</v>
      </c>
      <c r="R472" s="11" t="s">
        <v>45</v>
      </c>
      <c r="S472" s="120">
        <v>3933</v>
      </c>
      <c r="T472" s="85">
        <v>107.03</v>
      </c>
      <c r="U472" s="86">
        <v>7</v>
      </c>
      <c r="V472" s="123">
        <v>46.825625000000002</v>
      </c>
      <c r="W472" s="85">
        <f t="shared" si="119"/>
        <v>2622</v>
      </c>
      <c r="X472" s="86">
        <v>0</v>
      </c>
      <c r="Y472" s="85">
        <v>16.054500000000001</v>
      </c>
      <c r="Z472" s="86">
        <f t="shared" si="120"/>
        <v>0</v>
      </c>
      <c r="AA472" s="86">
        <f t="shared" si="121"/>
        <v>2622</v>
      </c>
      <c r="AB472" s="85">
        <v>122.77</v>
      </c>
      <c r="AC472" s="85">
        <v>4</v>
      </c>
      <c r="AD472" s="124">
        <f t="shared" si="117"/>
        <v>73.661999999999992</v>
      </c>
      <c r="AE472" s="86">
        <f t="shared" si="122"/>
        <v>1179</v>
      </c>
      <c r="AF472" s="85">
        <v>0</v>
      </c>
      <c r="AG472" s="85">
        <v>36.831000000000003</v>
      </c>
      <c r="AH472" s="85">
        <f t="shared" si="123"/>
        <v>0</v>
      </c>
      <c r="AI472" s="86">
        <f t="shared" si="124"/>
        <v>3801</v>
      </c>
      <c r="AJ472" s="86">
        <f t="shared" si="125"/>
        <v>-132</v>
      </c>
      <c r="AK472" s="122"/>
      <c r="AL472" s="85">
        <v>122.77</v>
      </c>
      <c r="AM472" s="85">
        <v>4</v>
      </c>
      <c r="AN472" s="124">
        <f t="shared" si="118"/>
        <v>73.661999999999992</v>
      </c>
      <c r="AO472" s="86">
        <f t="shared" si="126"/>
        <v>1179</v>
      </c>
      <c r="AP472" s="85">
        <v>0</v>
      </c>
      <c r="AQ472" s="85">
        <v>36.831000000000003</v>
      </c>
      <c r="AR472" s="85">
        <f t="shared" si="127"/>
        <v>0</v>
      </c>
      <c r="AS472" s="86">
        <f t="shared" si="129"/>
        <v>3801</v>
      </c>
      <c r="AT472" s="170">
        <f t="shared" si="130"/>
        <v>0</v>
      </c>
      <c r="AU472" s="86">
        <v>3801</v>
      </c>
      <c r="AV472" s="170">
        <f t="shared" si="128"/>
        <v>0</v>
      </c>
    </row>
    <row r="473" spans="1:48" s="73" customFormat="1" x14ac:dyDescent="0.2">
      <c r="A473" s="10" t="s">
        <v>547</v>
      </c>
      <c r="B473" s="14" t="s">
        <v>36</v>
      </c>
      <c r="C473" s="14" t="s">
        <v>37</v>
      </c>
      <c r="D473" s="14" t="s">
        <v>1749</v>
      </c>
      <c r="E473" s="58">
        <v>682152</v>
      </c>
      <c r="F473" s="15" t="s">
        <v>1750</v>
      </c>
      <c r="G473" s="15" t="s">
        <v>814</v>
      </c>
      <c r="H473" s="16">
        <v>100002272</v>
      </c>
      <c r="I473" s="62">
        <v>710011652</v>
      </c>
      <c r="J473" s="13">
        <v>710011652</v>
      </c>
      <c r="K473" s="15" t="s">
        <v>48</v>
      </c>
      <c r="L473" s="12" t="s">
        <v>547</v>
      </c>
      <c r="M473" s="15" t="s">
        <v>1398</v>
      </c>
      <c r="N473" s="49">
        <v>92066</v>
      </c>
      <c r="O473" s="15" t="s">
        <v>1751</v>
      </c>
      <c r="P473" s="15" t="s">
        <v>1752</v>
      </c>
      <c r="Q473" s="48">
        <v>556602</v>
      </c>
      <c r="R473" s="11" t="s">
        <v>45</v>
      </c>
      <c r="S473" s="120">
        <v>2810</v>
      </c>
      <c r="T473" s="85">
        <v>107.03</v>
      </c>
      <c r="U473" s="86">
        <v>5</v>
      </c>
      <c r="V473" s="123">
        <v>46.825625000000002</v>
      </c>
      <c r="W473" s="85">
        <f t="shared" si="119"/>
        <v>1873</v>
      </c>
      <c r="X473" s="86">
        <v>0</v>
      </c>
      <c r="Y473" s="85">
        <v>16.054500000000001</v>
      </c>
      <c r="Z473" s="86">
        <f t="shared" si="120"/>
        <v>0</v>
      </c>
      <c r="AA473" s="86">
        <f t="shared" si="121"/>
        <v>1873</v>
      </c>
      <c r="AB473" s="85">
        <v>122.77</v>
      </c>
      <c r="AC473" s="85">
        <v>7</v>
      </c>
      <c r="AD473" s="124">
        <f t="shared" si="117"/>
        <v>73.661999999999992</v>
      </c>
      <c r="AE473" s="86">
        <f t="shared" si="122"/>
        <v>2063</v>
      </c>
      <c r="AF473" s="85">
        <v>0</v>
      </c>
      <c r="AG473" s="85">
        <v>36.831000000000003</v>
      </c>
      <c r="AH473" s="85">
        <f t="shared" si="123"/>
        <v>0</v>
      </c>
      <c r="AI473" s="86">
        <f t="shared" si="124"/>
        <v>3936</v>
      </c>
      <c r="AJ473" s="86">
        <f t="shared" si="125"/>
        <v>1126</v>
      </c>
      <c r="AK473" s="122"/>
      <c r="AL473" s="85">
        <v>122.77</v>
      </c>
      <c r="AM473" s="85">
        <v>7</v>
      </c>
      <c r="AN473" s="124">
        <f t="shared" si="118"/>
        <v>73.661999999999992</v>
      </c>
      <c r="AO473" s="86">
        <f t="shared" si="126"/>
        <v>2063</v>
      </c>
      <c r="AP473" s="85">
        <v>0</v>
      </c>
      <c r="AQ473" s="85">
        <v>36.831000000000003</v>
      </c>
      <c r="AR473" s="85">
        <f t="shared" si="127"/>
        <v>0</v>
      </c>
      <c r="AS473" s="86">
        <f t="shared" si="129"/>
        <v>3936</v>
      </c>
      <c r="AT473" s="170">
        <f t="shared" si="130"/>
        <v>0</v>
      </c>
      <c r="AU473" s="86">
        <v>3936</v>
      </c>
      <c r="AV473" s="170">
        <f t="shared" si="128"/>
        <v>0</v>
      </c>
    </row>
    <row r="474" spans="1:48" s="73" customFormat="1" x14ac:dyDescent="0.2">
      <c r="A474" s="10" t="s">
        <v>547</v>
      </c>
      <c r="B474" s="14" t="s">
        <v>36</v>
      </c>
      <c r="C474" s="14" t="s">
        <v>37</v>
      </c>
      <c r="D474" s="14" t="s">
        <v>1721</v>
      </c>
      <c r="E474" s="58">
        <v>312568</v>
      </c>
      <c r="F474" s="15" t="s">
        <v>1722</v>
      </c>
      <c r="G474" s="15" t="s">
        <v>814</v>
      </c>
      <c r="H474" s="16">
        <v>100002274</v>
      </c>
      <c r="I474" s="62">
        <v>710012667</v>
      </c>
      <c r="J474" s="13">
        <v>710012667</v>
      </c>
      <c r="K474" s="15" t="s">
        <v>48</v>
      </c>
      <c r="L474" s="12" t="s">
        <v>547</v>
      </c>
      <c r="M474" s="15" t="s">
        <v>1398</v>
      </c>
      <c r="N474" s="49">
        <v>92052</v>
      </c>
      <c r="O474" s="15" t="s">
        <v>1723</v>
      </c>
      <c r="P474" s="15" t="s">
        <v>1724</v>
      </c>
      <c r="Q474" s="48">
        <v>556530</v>
      </c>
      <c r="R474" s="11" t="s">
        <v>45</v>
      </c>
      <c r="S474" s="120">
        <v>2810</v>
      </c>
      <c r="T474" s="85">
        <v>107.03</v>
      </c>
      <c r="U474" s="86">
        <v>5</v>
      </c>
      <c r="V474" s="123">
        <v>46.825625000000002</v>
      </c>
      <c r="W474" s="85">
        <f t="shared" si="119"/>
        <v>1873</v>
      </c>
      <c r="X474" s="86">
        <v>0</v>
      </c>
      <c r="Y474" s="85">
        <v>16.054500000000001</v>
      </c>
      <c r="Z474" s="86">
        <f t="shared" si="120"/>
        <v>0</v>
      </c>
      <c r="AA474" s="86">
        <f t="shared" si="121"/>
        <v>1873</v>
      </c>
      <c r="AB474" s="85">
        <v>122.77</v>
      </c>
      <c r="AC474" s="85">
        <v>6</v>
      </c>
      <c r="AD474" s="124">
        <f t="shared" si="117"/>
        <v>73.661999999999992</v>
      </c>
      <c r="AE474" s="86">
        <f t="shared" si="122"/>
        <v>1768</v>
      </c>
      <c r="AF474" s="85">
        <v>0</v>
      </c>
      <c r="AG474" s="85">
        <v>36.831000000000003</v>
      </c>
      <c r="AH474" s="85">
        <f t="shared" si="123"/>
        <v>0</v>
      </c>
      <c r="AI474" s="86">
        <f t="shared" si="124"/>
        <v>3641</v>
      </c>
      <c r="AJ474" s="86">
        <f t="shared" si="125"/>
        <v>831</v>
      </c>
      <c r="AK474" s="122"/>
      <c r="AL474" s="85">
        <v>122.77</v>
      </c>
      <c r="AM474" s="85">
        <v>6</v>
      </c>
      <c r="AN474" s="124">
        <f t="shared" si="118"/>
        <v>73.661999999999992</v>
      </c>
      <c r="AO474" s="86">
        <f t="shared" si="126"/>
        <v>1768</v>
      </c>
      <c r="AP474" s="85">
        <v>0</v>
      </c>
      <c r="AQ474" s="85">
        <v>36.831000000000003</v>
      </c>
      <c r="AR474" s="85">
        <f t="shared" si="127"/>
        <v>0</v>
      </c>
      <c r="AS474" s="86">
        <f t="shared" si="129"/>
        <v>3641</v>
      </c>
      <c r="AT474" s="170">
        <f t="shared" si="130"/>
        <v>0</v>
      </c>
      <c r="AU474" s="86">
        <v>3641</v>
      </c>
      <c r="AV474" s="170">
        <f t="shared" si="128"/>
        <v>0</v>
      </c>
    </row>
    <row r="475" spans="1:48" s="73" customFormat="1" ht="30" x14ac:dyDescent="0.2">
      <c r="A475" s="10" t="s">
        <v>547</v>
      </c>
      <c r="B475" s="14" t="s">
        <v>36</v>
      </c>
      <c r="C475" s="14" t="s">
        <v>37</v>
      </c>
      <c r="D475" s="14" t="s">
        <v>888</v>
      </c>
      <c r="E475" s="58">
        <v>305421</v>
      </c>
      <c r="F475" s="15" t="s">
        <v>889</v>
      </c>
      <c r="G475" s="15" t="s">
        <v>814</v>
      </c>
      <c r="H475" s="16">
        <v>100001700</v>
      </c>
      <c r="I475" s="62">
        <v>710002670</v>
      </c>
      <c r="J475" s="13">
        <v>710002670</v>
      </c>
      <c r="K475" s="15" t="s">
        <v>53</v>
      </c>
      <c r="L475" s="12" t="s">
        <v>547</v>
      </c>
      <c r="M475" s="15" t="s">
        <v>816</v>
      </c>
      <c r="N475" s="49">
        <v>93033</v>
      </c>
      <c r="O475" s="15" t="s">
        <v>890</v>
      </c>
      <c r="P475" s="15" t="s">
        <v>891</v>
      </c>
      <c r="Q475" s="48">
        <v>501603</v>
      </c>
      <c r="R475" s="11" t="s">
        <v>45</v>
      </c>
      <c r="S475" s="120">
        <v>2248</v>
      </c>
      <c r="T475" s="85">
        <v>107.03</v>
      </c>
      <c r="U475" s="86">
        <v>4</v>
      </c>
      <c r="V475" s="123">
        <v>46.825625000000002</v>
      </c>
      <c r="W475" s="85">
        <f t="shared" si="119"/>
        <v>1498</v>
      </c>
      <c r="X475" s="86">
        <v>0</v>
      </c>
      <c r="Y475" s="85">
        <v>16.054500000000001</v>
      </c>
      <c r="Z475" s="86">
        <f t="shared" si="120"/>
        <v>0</v>
      </c>
      <c r="AA475" s="86">
        <f t="shared" si="121"/>
        <v>1498</v>
      </c>
      <c r="AB475" s="85">
        <v>122.77</v>
      </c>
      <c r="AC475" s="85">
        <v>4</v>
      </c>
      <c r="AD475" s="124">
        <f t="shared" si="117"/>
        <v>73.661999999999992</v>
      </c>
      <c r="AE475" s="86">
        <f t="shared" si="122"/>
        <v>1179</v>
      </c>
      <c r="AF475" s="85">
        <v>0</v>
      </c>
      <c r="AG475" s="85">
        <v>36.831000000000003</v>
      </c>
      <c r="AH475" s="85">
        <f t="shared" si="123"/>
        <v>0</v>
      </c>
      <c r="AI475" s="86">
        <f t="shared" si="124"/>
        <v>2677</v>
      </c>
      <c r="AJ475" s="86">
        <f t="shared" si="125"/>
        <v>429</v>
      </c>
      <c r="AK475" s="122"/>
      <c r="AL475" s="85">
        <v>122.77</v>
      </c>
      <c r="AM475" s="85">
        <v>4</v>
      </c>
      <c r="AN475" s="124">
        <f t="shared" si="118"/>
        <v>73.661999999999992</v>
      </c>
      <c r="AO475" s="86">
        <f t="shared" si="126"/>
        <v>1179</v>
      </c>
      <c r="AP475" s="85">
        <v>0</v>
      </c>
      <c r="AQ475" s="85">
        <v>36.831000000000003</v>
      </c>
      <c r="AR475" s="85">
        <f t="shared" si="127"/>
        <v>0</v>
      </c>
      <c r="AS475" s="86">
        <f t="shared" si="129"/>
        <v>2677</v>
      </c>
      <c r="AT475" s="170">
        <f t="shared" si="130"/>
        <v>0</v>
      </c>
      <c r="AU475" s="86">
        <v>2677</v>
      </c>
      <c r="AV475" s="170">
        <f t="shared" si="128"/>
        <v>0</v>
      </c>
    </row>
    <row r="476" spans="1:48" s="73" customFormat="1" x14ac:dyDescent="0.2">
      <c r="A476" s="10" t="s">
        <v>547</v>
      </c>
      <c r="B476" s="14" t="s">
        <v>36</v>
      </c>
      <c r="C476" s="14" t="s">
        <v>37</v>
      </c>
      <c r="D476" s="14" t="s">
        <v>1075</v>
      </c>
      <c r="E476" s="58">
        <v>305961</v>
      </c>
      <c r="F476" s="15" t="s">
        <v>1076</v>
      </c>
      <c r="G476" s="15" t="s">
        <v>814</v>
      </c>
      <c r="H476" s="16">
        <v>100002005</v>
      </c>
      <c r="I476" s="62">
        <v>710003463</v>
      </c>
      <c r="J476" s="13">
        <v>710003463</v>
      </c>
      <c r="K476" s="15" t="s">
        <v>48</v>
      </c>
      <c r="L476" s="12" t="s">
        <v>547</v>
      </c>
      <c r="M476" s="15" t="s">
        <v>1042</v>
      </c>
      <c r="N476" s="49">
        <v>92545</v>
      </c>
      <c r="O476" s="15" t="s">
        <v>1077</v>
      </c>
      <c r="P476" s="15" t="s">
        <v>1078</v>
      </c>
      <c r="Q476" s="48">
        <v>503789</v>
      </c>
      <c r="R476" s="11" t="s">
        <v>45</v>
      </c>
      <c r="S476" s="120">
        <v>1124</v>
      </c>
      <c r="T476" s="85">
        <v>107.03</v>
      </c>
      <c r="U476" s="86">
        <v>2</v>
      </c>
      <c r="V476" s="123">
        <v>46.825625000000002</v>
      </c>
      <c r="W476" s="85">
        <f t="shared" si="119"/>
        <v>749</v>
      </c>
      <c r="X476" s="86">
        <v>0</v>
      </c>
      <c r="Y476" s="85">
        <v>16.054500000000001</v>
      </c>
      <c r="Z476" s="86">
        <f t="shared" si="120"/>
        <v>0</v>
      </c>
      <c r="AA476" s="86">
        <f t="shared" si="121"/>
        <v>749</v>
      </c>
      <c r="AB476" s="85">
        <v>122.77</v>
      </c>
      <c r="AC476" s="85">
        <v>5</v>
      </c>
      <c r="AD476" s="124">
        <f t="shared" si="117"/>
        <v>73.661999999999992</v>
      </c>
      <c r="AE476" s="86">
        <f t="shared" si="122"/>
        <v>1473</v>
      </c>
      <c r="AF476" s="85">
        <v>0</v>
      </c>
      <c r="AG476" s="85">
        <v>36.831000000000003</v>
      </c>
      <c r="AH476" s="85">
        <f t="shared" si="123"/>
        <v>0</v>
      </c>
      <c r="AI476" s="86">
        <f t="shared" si="124"/>
        <v>2222</v>
      </c>
      <c r="AJ476" s="86">
        <f t="shared" si="125"/>
        <v>1098</v>
      </c>
      <c r="AK476" s="122"/>
      <c r="AL476" s="85">
        <v>122.77</v>
      </c>
      <c r="AM476" s="85">
        <v>5</v>
      </c>
      <c r="AN476" s="124">
        <f t="shared" si="118"/>
        <v>73.661999999999992</v>
      </c>
      <c r="AO476" s="86">
        <f t="shared" si="126"/>
        <v>1473</v>
      </c>
      <c r="AP476" s="85">
        <v>0</v>
      </c>
      <c r="AQ476" s="85">
        <v>36.831000000000003</v>
      </c>
      <c r="AR476" s="85">
        <f t="shared" si="127"/>
        <v>0</v>
      </c>
      <c r="AS476" s="86">
        <f t="shared" si="129"/>
        <v>2222</v>
      </c>
      <c r="AT476" s="170">
        <f t="shared" si="130"/>
        <v>0</v>
      </c>
      <c r="AU476" s="86">
        <v>2222</v>
      </c>
      <c r="AV476" s="170">
        <f t="shared" si="128"/>
        <v>0</v>
      </c>
    </row>
    <row r="477" spans="1:48" s="73" customFormat="1" ht="45" x14ac:dyDescent="0.2">
      <c r="A477" s="10" t="s">
        <v>547</v>
      </c>
      <c r="B477" s="14" t="s">
        <v>36</v>
      </c>
      <c r="C477" s="14" t="s">
        <v>37</v>
      </c>
      <c r="D477" s="14" t="s">
        <v>1235</v>
      </c>
      <c r="E477" s="58">
        <v>309559</v>
      </c>
      <c r="F477" s="15" t="s">
        <v>1236</v>
      </c>
      <c r="G477" s="15" t="s">
        <v>814</v>
      </c>
      <c r="H477" s="16">
        <v>100002515</v>
      </c>
      <c r="I477" s="62">
        <v>710008457</v>
      </c>
      <c r="J477" s="13">
        <v>710057105</v>
      </c>
      <c r="K477" s="15" t="s">
        <v>92</v>
      </c>
      <c r="L477" s="12" t="s">
        <v>547</v>
      </c>
      <c r="M477" s="15" t="s">
        <v>1184</v>
      </c>
      <c r="N477" s="49">
        <v>90612</v>
      </c>
      <c r="O477" s="15" t="s">
        <v>1237</v>
      </c>
      <c r="P477" s="15" t="s">
        <v>1238</v>
      </c>
      <c r="Q477" s="48">
        <v>504386</v>
      </c>
      <c r="R477" s="11" t="s">
        <v>45</v>
      </c>
      <c r="S477" s="120">
        <v>4495</v>
      </c>
      <c r="T477" s="85">
        <v>107.03</v>
      </c>
      <c r="U477" s="86">
        <v>8</v>
      </c>
      <c r="V477" s="123">
        <v>46.825625000000002</v>
      </c>
      <c r="W477" s="85">
        <f t="shared" si="119"/>
        <v>2997</v>
      </c>
      <c r="X477" s="86">
        <v>0</v>
      </c>
      <c r="Y477" s="85">
        <v>16.054500000000001</v>
      </c>
      <c r="Z477" s="86">
        <f t="shared" si="120"/>
        <v>0</v>
      </c>
      <c r="AA477" s="86">
        <f t="shared" si="121"/>
        <v>2997</v>
      </c>
      <c r="AB477" s="85">
        <v>122.77</v>
      </c>
      <c r="AC477" s="85">
        <v>5</v>
      </c>
      <c r="AD477" s="124">
        <f t="shared" si="117"/>
        <v>73.661999999999992</v>
      </c>
      <c r="AE477" s="86">
        <f t="shared" si="122"/>
        <v>1473</v>
      </c>
      <c r="AF477" s="85">
        <v>0</v>
      </c>
      <c r="AG477" s="85">
        <v>36.831000000000003</v>
      </c>
      <c r="AH477" s="85">
        <f t="shared" si="123"/>
        <v>0</v>
      </c>
      <c r="AI477" s="86">
        <f t="shared" si="124"/>
        <v>4470</v>
      </c>
      <c r="AJ477" s="86">
        <f t="shared" si="125"/>
        <v>-25</v>
      </c>
      <c r="AK477" s="122"/>
      <c r="AL477" s="85">
        <v>122.77</v>
      </c>
      <c r="AM477" s="85">
        <v>5</v>
      </c>
      <c r="AN477" s="124">
        <f t="shared" si="118"/>
        <v>73.661999999999992</v>
      </c>
      <c r="AO477" s="86">
        <f t="shared" si="126"/>
        <v>1473</v>
      </c>
      <c r="AP477" s="85">
        <v>0</v>
      </c>
      <c r="AQ477" s="85">
        <v>36.831000000000003</v>
      </c>
      <c r="AR477" s="85">
        <f t="shared" si="127"/>
        <v>0</v>
      </c>
      <c r="AS477" s="86">
        <f t="shared" si="129"/>
        <v>4470</v>
      </c>
      <c r="AT477" s="170">
        <f t="shared" si="130"/>
        <v>0</v>
      </c>
      <c r="AU477" s="86">
        <v>4470</v>
      </c>
      <c r="AV477" s="170">
        <f t="shared" si="128"/>
        <v>0</v>
      </c>
    </row>
    <row r="478" spans="1:48" s="73" customFormat="1" x14ac:dyDescent="0.2">
      <c r="A478" s="10" t="s">
        <v>547</v>
      </c>
      <c r="B478" s="14" t="s">
        <v>36</v>
      </c>
      <c r="C478" s="14" t="s">
        <v>37</v>
      </c>
      <c r="D478" s="14" t="s">
        <v>1528</v>
      </c>
      <c r="E478" s="58">
        <v>312681</v>
      </c>
      <c r="F478" s="15" t="s">
        <v>1529</v>
      </c>
      <c r="G478" s="15" t="s">
        <v>814</v>
      </c>
      <c r="H478" s="16">
        <v>100002352</v>
      </c>
      <c r="I478" s="62">
        <v>710011768</v>
      </c>
      <c r="J478" s="13">
        <v>710011768</v>
      </c>
      <c r="K478" s="15" t="s">
        <v>48</v>
      </c>
      <c r="L478" s="12" t="s">
        <v>547</v>
      </c>
      <c r="M478" s="15" t="s">
        <v>1411</v>
      </c>
      <c r="N478" s="49">
        <v>92202</v>
      </c>
      <c r="O478" s="15" t="s">
        <v>1530</v>
      </c>
      <c r="P478" s="15" t="s">
        <v>1531</v>
      </c>
      <c r="Q478" s="48">
        <v>507229</v>
      </c>
      <c r="R478" s="11" t="s">
        <v>45</v>
      </c>
      <c r="S478" s="120">
        <v>8060</v>
      </c>
      <c r="T478" s="85">
        <v>107.03</v>
      </c>
      <c r="U478" s="86">
        <v>14</v>
      </c>
      <c r="V478" s="123">
        <v>46.825625000000002</v>
      </c>
      <c r="W478" s="85">
        <f t="shared" si="119"/>
        <v>5244</v>
      </c>
      <c r="X478" s="86">
        <v>1</v>
      </c>
      <c r="Y478" s="85">
        <v>16.054500000000001</v>
      </c>
      <c r="Z478" s="86">
        <f t="shared" si="120"/>
        <v>128</v>
      </c>
      <c r="AA478" s="86">
        <f t="shared" si="121"/>
        <v>5372</v>
      </c>
      <c r="AB478" s="85">
        <v>122.77</v>
      </c>
      <c r="AC478" s="85">
        <v>22</v>
      </c>
      <c r="AD478" s="124">
        <f t="shared" si="117"/>
        <v>73.661999999999992</v>
      </c>
      <c r="AE478" s="86">
        <f t="shared" si="122"/>
        <v>6482</v>
      </c>
      <c r="AF478" s="85">
        <v>0</v>
      </c>
      <c r="AG478" s="85">
        <v>36.831000000000003</v>
      </c>
      <c r="AH478" s="85">
        <f t="shared" si="123"/>
        <v>0</v>
      </c>
      <c r="AI478" s="86">
        <f t="shared" si="124"/>
        <v>11854</v>
      </c>
      <c r="AJ478" s="86">
        <f t="shared" si="125"/>
        <v>3794</v>
      </c>
      <c r="AK478" s="122"/>
      <c r="AL478" s="85">
        <v>122.77</v>
      </c>
      <c r="AM478" s="85">
        <v>22</v>
      </c>
      <c r="AN478" s="124">
        <f t="shared" si="118"/>
        <v>73.661999999999992</v>
      </c>
      <c r="AO478" s="86">
        <f t="shared" si="126"/>
        <v>6482</v>
      </c>
      <c r="AP478" s="85">
        <v>0</v>
      </c>
      <c r="AQ478" s="85">
        <v>36.831000000000003</v>
      </c>
      <c r="AR478" s="85">
        <f t="shared" si="127"/>
        <v>0</v>
      </c>
      <c r="AS478" s="86">
        <f t="shared" si="129"/>
        <v>11854</v>
      </c>
      <c r="AT478" s="170">
        <f t="shared" si="130"/>
        <v>0</v>
      </c>
      <c r="AU478" s="86">
        <v>11854</v>
      </c>
      <c r="AV478" s="170">
        <f t="shared" si="128"/>
        <v>0</v>
      </c>
    </row>
    <row r="479" spans="1:48" s="73" customFormat="1" ht="45" x14ac:dyDescent="0.2">
      <c r="A479" s="10" t="s">
        <v>547</v>
      </c>
      <c r="B479" s="14" t="s">
        <v>36</v>
      </c>
      <c r="C479" s="14" t="s">
        <v>37</v>
      </c>
      <c r="D479" s="14" t="s">
        <v>896</v>
      </c>
      <c r="E479" s="58">
        <v>305448</v>
      </c>
      <c r="F479" s="15" t="s">
        <v>897</v>
      </c>
      <c r="G479" s="15" t="s">
        <v>814</v>
      </c>
      <c r="H479" s="16">
        <v>100001702</v>
      </c>
      <c r="I479" s="62">
        <v>710002718</v>
      </c>
      <c r="J479" s="13">
        <v>710002718</v>
      </c>
      <c r="K479" s="15" t="s">
        <v>829</v>
      </c>
      <c r="L479" s="12" t="s">
        <v>547</v>
      </c>
      <c r="M479" s="15" t="s">
        <v>816</v>
      </c>
      <c r="N479" s="49">
        <v>93039</v>
      </c>
      <c r="O479" s="15" t="s">
        <v>898</v>
      </c>
      <c r="P479" s="15" t="s">
        <v>899</v>
      </c>
      <c r="Q479" s="48">
        <v>501620</v>
      </c>
      <c r="R479" s="11" t="s">
        <v>45</v>
      </c>
      <c r="S479" s="120">
        <v>2248</v>
      </c>
      <c r="T479" s="85">
        <v>107.03</v>
      </c>
      <c r="U479" s="86">
        <v>4</v>
      </c>
      <c r="V479" s="123">
        <v>46.825625000000002</v>
      </c>
      <c r="W479" s="85">
        <f t="shared" si="119"/>
        <v>1498</v>
      </c>
      <c r="X479" s="86">
        <v>0</v>
      </c>
      <c r="Y479" s="85">
        <v>16.054500000000001</v>
      </c>
      <c r="Z479" s="86">
        <f t="shared" si="120"/>
        <v>0</v>
      </c>
      <c r="AA479" s="86">
        <f t="shared" si="121"/>
        <v>1498</v>
      </c>
      <c r="AB479" s="85">
        <v>122.77</v>
      </c>
      <c r="AC479" s="85">
        <v>8</v>
      </c>
      <c r="AD479" s="124">
        <f t="shared" si="117"/>
        <v>73.661999999999992</v>
      </c>
      <c r="AE479" s="86">
        <f t="shared" si="122"/>
        <v>2357</v>
      </c>
      <c r="AF479" s="85">
        <v>0</v>
      </c>
      <c r="AG479" s="85">
        <v>36.831000000000003</v>
      </c>
      <c r="AH479" s="85">
        <f t="shared" si="123"/>
        <v>0</v>
      </c>
      <c r="AI479" s="86">
        <f t="shared" si="124"/>
        <v>3855</v>
      </c>
      <c r="AJ479" s="86">
        <f t="shared" si="125"/>
        <v>1607</v>
      </c>
      <c r="AK479" s="122"/>
      <c r="AL479" s="85">
        <v>122.77</v>
      </c>
      <c r="AM479" s="85">
        <v>8</v>
      </c>
      <c r="AN479" s="124">
        <f t="shared" si="118"/>
        <v>73.661999999999992</v>
      </c>
      <c r="AO479" s="86">
        <f t="shared" si="126"/>
        <v>2357</v>
      </c>
      <c r="AP479" s="85">
        <v>0</v>
      </c>
      <c r="AQ479" s="85">
        <v>36.831000000000003</v>
      </c>
      <c r="AR479" s="85">
        <f t="shared" si="127"/>
        <v>0</v>
      </c>
      <c r="AS479" s="86">
        <f t="shared" si="129"/>
        <v>3855</v>
      </c>
      <c r="AT479" s="170">
        <f t="shared" si="130"/>
        <v>0</v>
      </c>
      <c r="AU479" s="86">
        <v>3855</v>
      </c>
      <c r="AV479" s="170">
        <f t="shared" si="128"/>
        <v>0</v>
      </c>
    </row>
    <row r="480" spans="1:48" s="73" customFormat="1" x14ac:dyDescent="0.2">
      <c r="A480" s="10" t="s">
        <v>547</v>
      </c>
      <c r="B480" s="14" t="s">
        <v>36</v>
      </c>
      <c r="C480" s="14" t="s">
        <v>37</v>
      </c>
      <c r="D480" s="14" t="s">
        <v>1741</v>
      </c>
      <c r="E480" s="58">
        <v>682241</v>
      </c>
      <c r="F480" s="15" t="s">
        <v>1742</v>
      </c>
      <c r="G480" s="15" t="s">
        <v>814</v>
      </c>
      <c r="H480" s="16">
        <v>100002343</v>
      </c>
      <c r="I480" s="62">
        <v>710011857</v>
      </c>
      <c r="J480" s="13">
        <v>710011857</v>
      </c>
      <c r="K480" s="15" t="s">
        <v>48</v>
      </c>
      <c r="L480" s="12" t="s">
        <v>547</v>
      </c>
      <c r="M480" s="15" t="s">
        <v>1411</v>
      </c>
      <c r="N480" s="49">
        <v>92221</v>
      </c>
      <c r="O480" s="15" t="s">
        <v>1743</v>
      </c>
      <c r="P480" s="15" t="s">
        <v>1744</v>
      </c>
      <c r="Q480" s="48">
        <v>556581</v>
      </c>
      <c r="R480" s="11" t="s">
        <v>45</v>
      </c>
      <c r="S480" s="120">
        <v>3371</v>
      </c>
      <c r="T480" s="85">
        <v>107.03</v>
      </c>
      <c r="U480" s="86">
        <v>6</v>
      </c>
      <c r="V480" s="123">
        <v>46.825625000000002</v>
      </c>
      <c r="W480" s="85">
        <f t="shared" si="119"/>
        <v>2248</v>
      </c>
      <c r="X480" s="86">
        <v>0</v>
      </c>
      <c r="Y480" s="85">
        <v>16.054500000000001</v>
      </c>
      <c r="Z480" s="86">
        <f t="shared" si="120"/>
        <v>0</v>
      </c>
      <c r="AA480" s="86">
        <f t="shared" si="121"/>
        <v>2248</v>
      </c>
      <c r="AB480" s="85">
        <v>122.77</v>
      </c>
      <c r="AC480" s="85">
        <v>5</v>
      </c>
      <c r="AD480" s="124">
        <f t="shared" si="117"/>
        <v>73.661999999999992</v>
      </c>
      <c r="AE480" s="86">
        <f t="shared" si="122"/>
        <v>1473</v>
      </c>
      <c r="AF480" s="85">
        <v>0</v>
      </c>
      <c r="AG480" s="85">
        <v>36.831000000000003</v>
      </c>
      <c r="AH480" s="85">
        <f t="shared" si="123"/>
        <v>0</v>
      </c>
      <c r="AI480" s="86">
        <f t="shared" si="124"/>
        <v>3721</v>
      </c>
      <c r="AJ480" s="86">
        <f t="shared" si="125"/>
        <v>350</v>
      </c>
      <c r="AK480" s="122"/>
      <c r="AL480" s="85">
        <v>122.77</v>
      </c>
      <c r="AM480" s="85">
        <v>5</v>
      </c>
      <c r="AN480" s="124">
        <f t="shared" si="118"/>
        <v>73.661999999999992</v>
      </c>
      <c r="AO480" s="86">
        <f t="shared" si="126"/>
        <v>1473</v>
      </c>
      <c r="AP480" s="85">
        <v>0</v>
      </c>
      <c r="AQ480" s="85">
        <v>36.831000000000003</v>
      </c>
      <c r="AR480" s="85">
        <f t="shared" si="127"/>
        <v>0</v>
      </c>
      <c r="AS480" s="86">
        <f t="shared" si="129"/>
        <v>3721</v>
      </c>
      <c r="AT480" s="170">
        <f t="shared" si="130"/>
        <v>0</v>
      </c>
      <c r="AU480" s="86">
        <v>3721</v>
      </c>
      <c r="AV480" s="170">
        <f t="shared" si="128"/>
        <v>0</v>
      </c>
    </row>
    <row r="481" spans="1:48" s="73" customFormat="1" ht="30" x14ac:dyDescent="0.2">
      <c r="A481" s="10" t="s">
        <v>547</v>
      </c>
      <c r="B481" s="14" t="s">
        <v>36</v>
      </c>
      <c r="C481" s="14" t="s">
        <v>37</v>
      </c>
      <c r="D481" s="14" t="s">
        <v>900</v>
      </c>
      <c r="E481" s="58">
        <v>305456</v>
      </c>
      <c r="F481" s="15" t="s">
        <v>901</v>
      </c>
      <c r="G481" s="15" t="s">
        <v>814</v>
      </c>
      <c r="H481" s="16">
        <v>100001704</v>
      </c>
      <c r="I481" s="62">
        <v>710153236</v>
      </c>
      <c r="J481" s="13">
        <v>710153236</v>
      </c>
      <c r="K481" s="15" t="s">
        <v>48</v>
      </c>
      <c r="L481" s="12" t="s">
        <v>547</v>
      </c>
      <c r="M481" s="15" t="s">
        <v>816</v>
      </c>
      <c r="N481" s="49">
        <v>93041</v>
      </c>
      <c r="O481" s="15" t="s">
        <v>902</v>
      </c>
      <c r="P481" s="15" t="s">
        <v>16811</v>
      </c>
      <c r="Q481" s="48">
        <v>501638</v>
      </c>
      <c r="R481" s="11" t="s">
        <v>45</v>
      </c>
      <c r="S481" s="120">
        <v>46076</v>
      </c>
      <c r="T481" s="85">
        <v>107.03</v>
      </c>
      <c r="U481" s="86">
        <v>82</v>
      </c>
      <c r="V481" s="123">
        <v>46.825625000000002</v>
      </c>
      <c r="W481" s="85">
        <f t="shared" si="119"/>
        <v>30718</v>
      </c>
      <c r="X481" s="86">
        <v>0</v>
      </c>
      <c r="Y481" s="85">
        <v>16.054500000000001</v>
      </c>
      <c r="Z481" s="86">
        <f t="shared" si="120"/>
        <v>0</v>
      </c>
      <c r="AA481" s="86">
        <f t="shared" si="121"/>
        <v>30718</v>
      </c>
      <c r="AB481" s="85">
        <v>122.77</v>
      </c>
      <c r="AC481" s="85">
        <v>82</v>
      </c>
      <c r="AD481" s="124">
        <f t="shared" si="117"/>
        <v>73.661999999999992</v>
      </c>
      <c r="AE481" s="86">
        <f t="shared" si="122"/>
        <v>24161</v>
      </c>
      <c r="AF481" s="85">
        <v>0</v>
      </c>
      <c r="AG481" s="85">
        <v>36.831000000000003</v>
      </c>
      <c r="AH481" s="85">
        <f t="shared" si="123"/>
        <v>0</v>
      </c>
      <c r="AI481" s="86">
        <f t="shared" si="124"/>
        <v>54879</v>
      </c>
      <c r="AJ481" s="86">
        <f t="shared" si="125"/>
        <v>8803</v>
      </c>
      <c r="AK481" s="122"/>
      <c r="AL481" s="85">
        <v>122.77</v>
      </c>
      <c r="AM481" s="85">
        <v>82</v>
      </c>
      <c r="AN481" s="124">
        <f t="shared" si="118"/>
        <v>73.661999999999992</v>
      </c>
      <c r="AO481" s="86">
        <f t="shared" si="126"/>
        <v>24161</v>
      </c>
      <c r="AP481" s="85">
        <v>0</v>
      </c>
      <c r="AQ481" s="85">
        <v>36.831000000000003</v>
      </c>
      <c r="AR481" s="85">
        <f t="shared" si="127"/>
        <v>0</v>
      </c>
      <c r="AS481" s="86">
        <f t="shared" si="129"/>
        <v>54879</v>
      </c>
      <c r="AT481" s="170">
        <f t="shared" si="130"/>
        <v>0</v>
      </c>
      <c r="AU481" s="86">
        <v>54879</v>
      </c>
      <c r="AV481" s="170">
        <f t="shared" si="128"/>
        <v>0</v>
      </c>
    </row>
    <row r="482" spans="1:48" s="73" customFormat="1" ht="30" x14ac:dyDescent="0.2">
      <c r="A482" s="10" t="s">
        <v>547</v>
      </c>
      <c r="B482" s="14" t="s">
        <v>36</v>
      </c>
      <c r="C482" s="14" t="s">
        <v>37</v>
      </c>
      <c r="D482" s="14" t="s">
        <v>1049</v>
      </c>
      <c r="E482" s="58">
        <v>305855</v>
      </c>
      <c r="F482" s="15" t="s">
        <v>1050</v>
      </c>
      <c r="G482" s="15" t="s">
        <v>814</v>
      </c>
      <c r="H482" s="16">
        <v>100001918</v>
      </c>
      <c r="I482" s="62">
        <v>710003234</v>
      </c>
      <c r="J482" s="13">
        <v>710003234</v>
      </c>
      <c r="K482" s="15" t="s">
        <v>48</v>
      </c>
      <c r="L482" s="12" t="s">
        <v>547</v>
      </c>
      <c r="M482" s="15" t="s">
        <v>1042</v>
      </c>
      <c r="N482" s="49">
        <v>92545</v>
      </c>
      <c r="O482" s="15" t="s">
        <v>1051</v>
      </c>
      <c r="P482" s="15" t="s">
        <v>1052</v>
      </c>
      <c r="Q482" s="48">
        <v>503673</v>
      </c>
      <c r="R482" s="11" t="s">
        <v>45</v>
      </c>
      <c r="S482" s="120">
        <v>10114</v>
      </c>
      <c r="T482" s="85">
        <v>107.03</v>
      </c>
      <c r="U482" s="86">
        <v>18</v>
      </c>
      <c r="V482" s="123">
        <v>46.825625000000002</v>
      </c>
      <c r="W482" s="85">
        <f t="shared" si="119"/>
        <v>6743</v>
      </c>
      <c r="X482" s="86">
        <v>0</v>
      </c>
      <c r="Y482" s="85">
        <v>16.054500000000001</v>
      </c>
      <c r="Z482" s="86">
        <f t="shared" si="120"/>
        <v>0</v>
      </c>
      <c r="AA482" s="86">
        <f t="shared" si="121"/>
        <v>6743</v>
      </c>
      <c r="AB482" s="85">
        <v>122.77</v>
      </c>
      <c r="AC482" s="85">
        <v>11</v>
      </c>
      <c r="AD482" s="124">
        <f t="shared" si="117"/>
        <v>73.661999999999992</v>
      </c>
      <c r="AE482" s="86">
        <f t="shared" si="122"/>
        <v>3241</v>
      </c>
      <c r="AF482" s="85">
        <v>0</v>
      </c>
      <c r="AG482" s="85">
        <v>36.831000000000003</v>
      </c>
      <c r="AH482" s="85">
        <f t="shared" si="123"/>
        <v>0</v>
      </c>
      <c r="AI482" s="86">
        <f t="shared" si="124"/>
        <v>9984</v>
      </c>
      <c r="AJ482" s="86">
        <f t="shared" si="125"/>
        <v>-130</v>
      </c>
      <c r="AK482" s="122"/>
      <c r="AL482" s="85">
        <v>122.77</v>
      </c>
      <c r="AM482" s="85">
        <v>11</v>
      </c>
      <c r="AN482" s="124">
        <f t="shared" si="118"/>
        <v>73.661999999999992</v>
      </c>
      <c r="AO482" s="86">
        <f t="shared" si="126"/>
        <v>3241</v>
      </c>
      <c r="AP482" s="85">
        <v>0</v>
      </c>
      <c r="AQ482" s="85">
        <v>36.831000000000003</v>
      </c>
      <c r="AR482" s="85">
        <f t="shared" si="127"/>
        <v>0</v>
      </c>
      <c r="AS482" s="86">
        <f t="shared" si="129"/>
        <v>9984</v>
      </c>
      <c r="AT482" s="170">
        <f t="shared" si="130"/>
        <v>0</v>
      </c>
      <c r="AU482" s="86">
        <v>9984</v>
      </c>
      <c r="AV482" s="170">
        <f t="shared" si="128"/>
        <v>0</v>
      </c>
    </row>
    <row r="483" spans="1:48" s="73" customFormat="1" ht="45" x14ac:dyDescent="0.2">
      <c r="A483" s="10" t="s">
        <v>547</v>
      </c>
      <c r="B483" s="14" t="s">
        <v>36</v>
      </c>
      <c r="C483" s="14" t="s">
        <v>37</v>
      </c>
      <c r="D483" s="14" t="s">
        <v>1188</v>
      </c>
      <c r="E483" s="58">
        <v>309401</v>
      </c>
      <c r="F483" s="15" t="s">
        <v>1189</v>
      </c>
      <c r="G483" s="15" t="s">
        <v>814</v>
      </c>
      <c r="H483" s="16">
        <v>100002490</v>
      </c>
      <c r="I483" s="62">
        <v>710008228</v>
      </c>
      <c r="J483" s="13">
        <v>37837036</v>
      </c>
      <c r="K483" s="15" t="s">
        <v>92</v>
      </c>
      <c r="L483" s="12" t="s">
        <v>547</v>
      </c>
      <c r="M483" s="15" t="s">
        <v>1184</v>
      </c>
      <c r="N483" s="49">
        <v>90879</v>
      </c>
      <c r="O483" s="15" t="s">
        <v>1190</v>
      </c>
      <c r="P483" s="15" t="s">
        <v>1191</v>
      </c>
      <c r="Q483" s="48">
        <v>504220</v>
      </c>
      <c r="R483" s="11" t="s">
        <v>45</v>
      </c>
      <c r="S483" s="120">
        <v>11238</v>
      </c>
      <c r="T483" s="85">
        <v>107.03</v>
      </c>
      <c r="U483" s="86">
        <v>20</v>
      </c>
      <c r="V483" s="123">
        <v>46.825625000000002</v>
      </c>
      <c r="W483" s="85">
        <f t="shared" si="119"/>
        <v>7492</v>
      </c>
      <c r="X483" s="86">
        <v>0</v>
      </c>
      <c r="Y483" s="85">
        <v>16.054500000000001</v>
      </c>
      <c r="Z483" s="86">
        <f t="shared" si="120"/>
        <v>0</v>
      </c>
      <c r="AA483" s="86">
        <f t="shared" si="121"/>
        <v>7492</v>
      </c>
      <c r="AB483" s="85">
        <v>122.77</v>
      </c>
      <c r="AC483" s="85">
        <v>15</v>
      </c>
      <c r="AD483" s="124">
        <f t="shared" si="117"/>
        <v>73.661999999999992</v>
      </c>
      <c r="AE483" s="86">
        <f t="shared" si="122"/>
        <v>4420</v>
      </c>
      <c r="AF483" s="85">
        <v>0</v>
      </c>
      <c r="AG483" s="85">
        <v>36.831000000000003</v>
      </c>
      <c r="AH483" s="85">
        <f t="shared" si="123"/>
        <v>0</v>
      </c>
      <c r="AI483" s="86">
        <f t="shared" si="124"/>
        <v>11912</v>
      </c>
      <c r="AJ483" s="86">
        <f t="shared" si="125"/>
        <v>674</v>
      </c>
      <c r="AK483" s="122"/>
      <c r="AL483" s="85">
        <v>122.77</v>
      </c>
      <c r="AM483" s="85">
        <v>15</v>
      </c>
      <c r="AN483" s="124">
        <f t="shared" si="118"/>
        <v>73.661999999999992</v>
      </c>
      <c r="AO483" s="86">
        <f t="shared" si="126"/>
        <v>4420</v>
      </c>
      <c r="AP483" s="85">
        <v>0</v>
      </c>
      <c r="AQ483" s="85">
        <v>36.831000000000003</v>
      </c>
      <c r="AR483" s="85">
        <f t="shared" si="127"/>
        <v>0</v>
      </c>
      <c r="AS483" s="86">
        <f t="shared" si="129"/>
        <v>11912</v>
      </c>
      <c r="AT483" s="170">
        <f t="shared" si="130"/>
        <v>0</v>
      </c>
      <c r="AU483" s="86">
        <v>11912</v>
      </c>
      <c r="AV483" s="170">
        <f t="shared" si="128"/>
        <v>0</v>
      </c>
    </row>
    <row r="484" spans="1:48" s="73" customFormat="1" ht="45" x14ac:dyDescent="0.2">
      <c r="A484" s="10" t="s">
        <v>547</v>
      </c>
      <c r="B484" s="14" t="s">
        <v>36</v>
      </c>
      <c r="C484" s="14" t="s">
        <v>37</v>
      </c>
      <c r="D484" s="14" t="s">
        <v>1360</v>
      </c>
      <c r="E484" s="58">
        <v>313114</v>
      </c>
      <c r="F484" s="15" t="s">
        <v>1361</v>
      </c>
      <c r="G484" s="15" t="s">
        <v>814</v>
      </c>
      <c r="H484" s="16">
        <v>100003070</v>
      </c>
      <c r="I484" s="62">
        <v>710012519</v>
      </c>
      <c r="J484" s="13">
        <v>36080829</v>
      </c>
      <c r="K484" s="15" t="s">
        <v>92</v>
      </c>
      <c r="L484" s="12" t="s">
        <v>547</v>
      </c>
      <c r="M484" s="15" t="s">
        <v>548</v>
      </c>
      <c r="N484" s="49">
        <v>91705</v>
      </c>
      <c r="O484" s="15" t="s">
        <v>549</v>
      </c>
      <c r="P484" s="15" t="s">
        <v>1362</v>
      </c>
      <c r="Q484" s="48">
        <v>506745</v>
      </c>
      <c r="R484" s="11" t="s">
        <v>45</v>
      </c>
      <c r="S484" s="120">
        <v>13486</v>
      </c>
      <c r="T484" s="85">
        <v>107.03</v>
      </c>
      <c r="U484" s="86">
        <v>24</v>
      </c>
      <c r="V484" s="123">
        <v>46.825625000000002</v>
      </c>
      <c r="W484" s="85">
        <f t="shared" si="119"/>
        <v>8991</v>
      </c>
      <c r="X484" s="86">
        <v>0</v>
      </c>
      <c r="Y484" s="85">
        <v>16.054500000000001</v>
      </c>
      <c r="Z484" s="86">
        <f t="shared" si="120"/>
        <v>0</v>
      </c>
      <c r="AA484" s="86">
        <f t="shared" si="121"/>
        <v>8991</v>
      </c>
      <c r="AB484" s="85">
        <v>122.77</v>
      </c>
      <c r="AC484" s="85">
        <v>31</v>
      </c>
      <c r="AD484" s="124">
        <f t="shared" si="117"/>
        <v>73.661999999999992</v>
      </c>
      <c r="AE484" s="86">
        <f t="shared" si="122"/>
        <v>9134</v>
      </c>
      <c r="AF484" s="85">
        <v>0</v>
      </c>
      <c r="AG484" s="85">
        <v>36.831000000000003</v>
      </c>
      <c r="AH484" s="85">
        <f t="shared" si="123"/>
        <v>0</v>
      </c>
      <c r="AI484" s="86">
        <f t="shared" si="124"/>
        <v>18125</v>
      </c>
      <c r="AJ484" s="86">
        <f t="shared" si="125"/>
        <v>4639</v>
      </c>
      <c r="AK484" s="122"/>
      <c r="AL484" s="85">
        <v>122.77</v>
      </c>
      <c r="AM484" s="85">
        <v>31</v>
      </c>
      <c r="AN484" s="124">
        <f t="shared" si="118"/>
        <v>73.661999999999992</v>
      </c>
      <c r="AO484" s="86">
        <f t="shared" si="126"/>
        <v>9134</v>
      </c>
      <c r="AP484" s="85">
        <v>0</v>
      </c>
      <c r="AQ484" s="85">
        <v>36.831000000000003</v>
      </c>
      <c r="AR484" s="85">
        <f t="shared" si="127"/>
        <v>0</v>
      </c>
      <c r="AS484" s="86">
        <f t="shared" si="129"/>
        <v>18125</v>
      </c>
      <c r="AT484" s="170">
        <f t="shared" si="130"/>
        <v>0</v>
      </c>
      <c r="AU484" s="86">
        <v>18125</v>
      </c>
      <c r="AV484" s="170">
        <f t="shared" si="128"/>
        <v>0</v>
      </c>
    </row>
    <row r="485" spans="1:48" s="73" customFormat="1" ht="30" x14ac:dyDescent="0.2">
      <c r="A485" s="10" t="s">
        <v>547</v>
      </c>
      <c r="B485" s="14" t="s">
        <v>36</v>
      </c>
      <c r="C485" s="14" t="s">
        <v>37</v>
      </c>
      <c r="D485" s="14" t="s">
        <v>1121</v>
      </c>
      <c r="E485" s="58">
        <v>306177</v>
      </c>
      <c r="F485" s="15" t="s">
        <v>1122</v>
      </c>
      <c r="G485" s="15" t="s">
        <v>814</v>
      </c>
      <c r="H485" s="16">
        <v>100018172</v>
      </c>
      <c r="I485" s="62">
        <v>710269021</v>
      </c>
      <c r="J485" s="13">
        <v>36094234</v>
      </c>
      <c r="K485" s="15" t="s">
        <v>1129</v>
      </c>
      <c r="L485" s="12" t="s">
        <v>547</v>
      </c>
      <c r="M485" s="15" t="s">
        <v>1042</v>
      </c>
      <c r="N485" s="49">
        <v>92521</v>
      </c>
      <c r="O485" s="15" t="s">
        <v>1124</v>
      </c>
      <c r="P485" s="15" t="s">
        <v>1130</v>
      </c>
      <c r="Q485" s="48">
        <v>504017</v>
      </c>
      <c r="R485" s="11" t="s">
        <v>45</v>
      </c>
      <c r="S485" s="120">
        <v>6181</v>
      </c>
      <c r="T485" s="85">
        <v>107.03</v>
      </c>
      <c r="U485" s="86">
        <v>11</v>
      </c>
      <c r="V485" s="123">
        <v>46.825625000000002</v>
      </c>
      <c r="W485" s="85">
        <f t="shared" si="119"/>
        <v>4121</v>
      </c>
      <c r="X485" s="86">
        <v>0</v>
      </c>
      <c r="Y485" s="85">
        <v>16.054500000000001</v>
      </c>
      <c r="Z485" s="86">
        <f t="shared" si="120"/>
        <v>0</v>
      </c>
      <c r="AA485" s="86">
        <f t="shared" si="121"/>
        <v>4121</v>
      </c>
      <c r="AB485" s="85">
        <v>122.77</v>
      </c>
      <c r="AC485" s="85">
        <v>12</v>
      </c>
      <c r="AD485" s="124">
        <f t="shared" si="117"/>
        <v>73.661999999999992</v>
      </c>
      <c r="AE485" s="86">
        <f t="shared" si="122"/>
        <v>3536</v>
      </c>
      <c r="AF485" s="85">
        <v>0</v>
      </c>
      <c r="AG485" s="85">
        <v>36.831000000000003</v>
      </c>
      <c r="AH485" s="85">
        <f t="shared" si="123"/>
        <v>0</v>
      </c>
      <c r="AI485" s="86">
        <f t="shared" si="124"/>
        <v>7657</v>
      </c>
      <c r="AJ485" s="86">
        <f t="shared" si="125"/>
        <v>1476</v>
      </c>
      <c r="AK485" s="122"/>
      <c r="AL485" s="85">
        <v>122.77</v>
      </c>
      <c r="AM485" s="85">
        <v>12</v>
      </c>
      <c r="AN485" s="124">
        <f t="shared" si="118"/>
        <v>73.661999999999992</v>
      </c>
      <c r="AO485" s="86">
        <f t="shared" si="126"/>
        <v>3536</v>
      </c>
      <c r="AP485" s="85">
        <v>0</v>
      </c>
      <c r="AQ485" s="85">
        <v>36.831000000000003</v>
      </c>
      <c r="AR485" s="85">
        <f t="shared" si="127"/>
        <v>0</v>
      </c>
      <c r="AS485" s="86">
        <f t="shared" si="129"/>
        <v>7657</v>
      </c>
      <c r="AT485" s="170">
        <f t="shared" si="130"/>
        <v>0</v>
      </c>
      <c r="AU485" s="86">
        <v>7657</v>
      </c>
      <c r="AV485" s="170">
        <f t="shared" si="128"/>
        <v>0</v>
      </c>
    </row>
    <row r="486" spans="1:48" s="73" customFormat="1" ht="45" x14ac:dyDescent="0.2">
      <c r="A486" s="10" t="s">
        <v>547</v>
      </c>
      <c r="B486" s="14" t="s">
        <v>36</v>
      </c>
      <c r="C486" s="14" t="s">
        <v>37</v>
      </c>
      <c r="D486" s="14" t="s">
        <v>1414</v>
      </c>
      <c r="E486" s="58">
        <v>312312</v>
      </c>
      <c r="F486" s="15" t="s">
        <v>1415</v>
      </c>
      <c r="G486" s="15" t="s">
        <v>814</v>
      </c>
      <c r="H486" s="16">
        <v>100002782</v>
      </c>
      <c r="I486" s="62">
        <v>710011270</v>
      </c>
      <c r="J486" s="13">
        <v>36080870</v>
      </c>
      <c r="K486" s="15" t="s">
        <v>92</v>
      </c>
      <c r="L486" s="12" t="s">
        <v>547</v>
      </c>
      <c r="M486" s="15" t="s">
        <v>548</v>
      </c>
      <c r="N486" s="49">
        <v>91927</v>
      </c>
      <c r="O486" s="15" t="s">
        <v>1416</v>
      </c>
      <c r="P486" s="15" t="s">
        <v>1417</v>
      </c>
      <c r="Q486" s="48">
        <v>506842</v>
      </c>
      <c r="R486" s="11" t="s">
        <v>45</v>
      </c>
      <c r="S486" s="120">
        <v>24724</v>
      </c>
      <c r="T486" s="85">
        <v>107.03</v>
      </c>
      <c r="U486" s="86">
        <v>44</v>
      </c>
      <c r="V486" s="123">
        <v>46.825625000000002</v>
      </c>
      <c r="W486" s="85">
        <f t="shared" si="119"/>
        <v>16483</v>
      </c>
      <c r="X486" s="86">
        <v>0</v>
      </c>
      <c r="Y486" s="85">
        <v>16.054500000000001</v>
      </c>
      <c r="Z486" s="86">
        <f t="shared" si="120"/>
        <v>0</v>
      </c>
      <c r="AA486" s="86">
        <f t="shared" si="121"/>
        <v>16483</v>
      </c>
      <c r="AB486" s="85">
        <v>122.77</v>
      </c>
      <c r="AC486" s="85">
        <v>32</v>
      </c>
      <c r="AD486" s="124">
        <f t="shared" si="117"/>
        <v>73.661999999999992</v>
      </c>
      <c r="AE486" s="86">
        <f t="shared" si="122"/>
        <v>9429</v>
      </c>
      <c r="AF486" s="85">
        <v>0</v>
      </c>
      <c r="AG486" s="85">
        <v>36.831000000000003</v>
      </c>
      <c r="AH486" s="85">
        <f t="shared" si="123"/>
        <v>0</v>
      </c>
      <c r="AI486" s="86">
        <f t="shared" si="124"/>
        <v>25912</v>
      </c>
      <c r="AJ486" s="86">
        <f t="shared" si="125"/>
        <v>1188</v>
      </c>
      <c r="AK486" s="122"/>
      <c r="AL486" s="85">
        <v>122.77</v>
      </c>
      <c r="AM486" s="85">
        <v>32</v>
      </c>
      <c r="AN486" s="124">
        <f t="shared" si="118"/>
        <v>73.661999999999992</v>
      </c>
      <c r="AO486" s="86">
        <f t="shared" si="126"/>
        <v>9429</v>
      </c>
      <c r="AP486" s="85">
        <v>0</v>
      </c>
      <c r="AQ486" s="85">
        <v>36.831000000000003</v>
      </c>
      <c r="AR486" s="85">
        <f t="shared" si="127"/>
        <v>0</v>
      </c>
      <c r="AS486" s="86">
        <f t="shared" si="129"/>
        <v>25912</v>
      </c>
      <c r="AT486" s="170">
        <f t="shared" si="130"/>
        <v>0</v>
      </c>
      <c r="AU486" s="86">
        <v>25912</v>
      </c>
      <c r="AV486" s="170">
        <f t="shared" si="128"/>
        <v>0</v>
      </c>
    </row>
    <row r="487" spans="1:48" s="73" customFormat="1" ht="45" x14ac:dyDescent="0.2">
      <c r="A487" s="10" t="s">
        <v>547</v>
      </c>
      <c r="B487" s="14" t="s">
        <v>36</v>
      </c>
      <c r="C487" s="14" t="s">
        <v>37</v>
      </c>
      <c r="D487" s="14" t="s">
        <v>1182</v>
      </c>
      <c r="E487" s="58">
        <v>309974</v>
      </c>
      <c r="F487" s="15" t="s">
        <v>1183</v>
      </c>
      <c r="G487" s="15" t="s">
        <v>814</v>
      </c>
      <c r="H487" s="16">
        <v>100003284</v>
      </c>
      <c r="I487" s="62">
        <v>710255799</v>
      </c>
      <c r="J487" s="13">
        <v>42399769</v>
      </c>
      <c r="K487" s="15" t="s">
        <v>92</v>
      </c>
      <c r="L487" s="12" t="s">
        <v>547</v>
      </c>
      <c r="M487" s="15" t="s">
        <v>1184</v>
      </c>
      <c r="N487" s="49">
        <v>90501</v>
      </c>
      <c r="O487" s="15" t="s">
        <v>1185</v>
      </c>
      <c r="P487" s="15" t="s">
        <v>1186</v>
      </c>
      <c r="Q487" s="48">
        <v>504203</v>
      </c>
      <c r="R487" s="11" t="s">
        <v>45</v>
      </c>
      <c r="S487" s="120">
        <v>14610</v>
      </c>
      <c r="T487" s="85">
        <v>107.03</v>
      </c>
      <c r="U487" s="86">
        <v>26</v>
      </c>
      <c r="V487" s="123">
        <v>46.825625000000002</v>
      </c>
      <c r="W487" s="85">
        <f t="shared" si="119"/>
        <v>9740</v>
      </c>
      <c r="X487" s="86">
        <v>0</v>
      </c>
      <c r="Y487" s="85">
        <v>16.054500000000001</v>
      </c>
      <c r="Z487" s="86">
        <f t="shared" si="120"/>
        <v>0</v>
      </c>
      <c r="AA487" s="86">
        <f t="shared" si="121"/>
        <v>9740</v>
      </c>
      <c r="AB487" s="85">
        <v>122.77</v>
      </c>
      <c r="AC487" s="85">
        <v>16</v>
      </c>
      <c r="AD487" s="124">
        <f t="shared" si="117"/>
        <v>73.661999999999992</v>
      </c>
      <c r="AE487" s="86">
        <f t="shared" si="122"/>
        <v>4714</v>
      </c>
      <c r="AF487" s="85">
        <v>0</v>
      </c>
      <c r="AG487" s="85">
        <v>36.831000000000003</v>
      </c>
      <c r="AH487" s="85">
        <f t="shared" si="123"/>
        <v>0</v>
      </c>
      <c r="AI487" s="86">
        <f t="shared" si="124"/>
        <v>14454</v>
      </c>
      <c r="AJ487" s="86">
        <f t="shared" si="125"/>
        <v>-156</v>
      </c>
      <c r="AK487" s="122"/>
      <c r="AL487" s="85">
        <v>122.77</v>
      </c>
      <c r="AM487" s="85">
        <v>16</v>
      </c>
      <c r="AN487" s="124">
        <f t="shared" si="118"/>
        <v>73.661999999999992</v>
      </c>
      <c r="AO487" s="86">
        <f t="shared" si="126"/>
        <v>4714</v>
      </c>
      <c r="AP487" s="85">
        <v>0</v>
      </c>
      <c r="AQ487" s="85">
        <v>36.831000000000003</v>
      </c>
      <c r="AR487" s="85">
        <f t="shared" si="127"/>
        <v>0</v>
      </c>
      <c r="AS487" s="86">
        <f t="shared" si="129"/>
        <v>14454</v>
      </c>
      <c r="AT487" s="170">
        <f t="shared" si="130"/>
        <v>0</v>
      </c>
      <c r="AU487" s="86">
        <v>14454</v>
      </c>
      <c r="AV487" s="170">
        <f t="shared" si="128"/>
        <v>0</v>
      </c>
    </row>
    <row r="488" spans="1:48" s="73" customFormat="1" x14ac:dyDescent="0.2">
      <c r="A488" s="10" t="s">
        <v>547</v>
      </c>
      <c r="B488" s="14" t="s">
        <v>36</v>
      </c>
      <c r="C488" s="14" t="s">
        <v>37</v>
      </c>
      <c r="D488" s="14" t="s">
        <v>1499</v>
      </c>
      <c r="E488" s="58">
        <v>312592</v>
      </c>
      <c r="F488" s="15" t="s">
        <v>1500</v>
      </c>
      <c r="G488" s="15" t="s">
        <v>814</v>
      </c>
      <c r="H488" s="16">
        <v>100002276</v>
      </c>
      <c r="I488" s="62">
        <v>710011660</v>
      </c>
      <c r="J488" s="13">
        <v>710011660</v>
      </c>
      <c r="K488" s="15" t="s">
        <v>48</v>
      </c>
      <c r="L488" s="12" t="s">
        <v>547</v>
      </c>
      <c r="M488" s="15" t="s">
        <v>1398</v>
      </c>
      <c r="N488" s="49">
        <v>92231</v>
      </c>
      <c r="O488" s="15" t="s">
        <v>1501</v>
      </c>
      <c r="P488" s="15" t="s">
        <v>1502</v>
      </c>
      <c r="Q488" s="48">
        <v>507130</v>
      </c>
      <c r="R488" s="11" t="s">
        <v>45</v>
      </c>
      <c r="S488" s="120">
        <v>2248</v>
      </c>
      <c r="T488" s="85">
        <v>107.03</v>
      </c>
      <c r="U488" s="86">
        <v>4</v>
      </c>
      <c r="V488" s="123">
        <v>46.825625000000002</v>
      </c>
      <c r="W488" s="85">
        <f t="shared" si="119"/>
        <v>1498</v>
      </c>
      <c r="X488" s="86">
        <v>0</v>
      </c>
      <c r="Y488" s="85">
        <v>16.054500000000001</v>
      </c>
      <c r="Z488" s="86">
        <f t="shared" si="120"/>
        <v>0</v>
      </c>
      <c r="AA488" s="86">
        <f t="shared" si="121"/>
        <v>1498</v>
      </c>
      <c r="AB488" s="85">
        <v>122.77</v>
      </c>
      <c r="AC488" s="85">
        <v>2</v>
      </c>
      <c r="AD488" s="124">
        <f t="shared" si="117"/>
        <v>73.661999999999992</v>
      </c>
      <c r="AE488" s="86">
        <f t="shared" si="122"/>
        <v>589</v>
      </c>
      <c r="AF488" s="85">
        <v>0</v>
      </c>
      <c r="AG488" s="85">
        <v>36.831000000000003</v>
      </c>
      <c r="AH488" s="85">
        <f t="shared" si="123"/>
        <v>0</v>
      </c>
      <c r="AI488" s="86">
        <f t="shared" si="124"/>
        <v>2087</v>
      </c>
      <c r="AJ488" s="86">
        <f t="shared" si="125"/>
        <v>-161</v>
      </c>
      <c r="AK488" s="122"/>
      <c r="AL488" s="85">
        <v>122.77</v>
      </c>
      <c r="AM488" s="85">
        <v>2</v>
      </c>
      <c r="AN488" s="124">
        <f t="shared" si="118"/>
        <v>73.661999999999992</v>
      </c>
      <c r="AO488" s="86">
        <f t="shared" si="126"/>
        <v>589</v>
      </c>
      <c r="AP488" s="85">
        <v>0</v>
      </c>
      <c r="AQ488" s="85">
        <v>36.831000000000003</v>
      </c>
      <c r="AR488" s="85">
        <f t="shared" si="127"/>
        <v>0</v>
      </c>
      <c r="AS488" s="86">
        <f t="shared" si="129"/>
        <v>2087</v>
      </c>
      <c r="AT488" s="170">
        <f t="shared" si="130"/>
        <v>0</v>
      </c>
      <c r="AU488" s="86">
        <v>2087</v>
      </c>
      <c r="AV488" s="170">
        <f t="shared" si="128"/>
        <v>0</v>
      </c>
    </row>
    <row r="489" spans="1:48" s="73" customFormat="1" ht="45" x14ac:dyDescent="0.2">
      <c r="A489" s="10" t="s">
        <v>547</v>
      </c>
      <c r="B489" s="14" t="s">
        <v>36</v>
      </c>
      <c r="C489" s="14" t="s">
        <v>37</v>
      </c>
      <c r="D489" s="14" t="s">
        <v>907</v>
      </c>
      <c r="E489" s="58">
        <v>305481</v>
      </c>
      <c r="F489" s="15" t="s">
        <v>908</v>
      </c>
      <c r="G489" s="15" t="s">
        <v>814</v>
      </c>
      <c r="H489" s="16">
        <v>100001714</v>
      </c>
      <c r="I489" s="62">
        <v>710002742</v>
      </c>
      <c r="J489" s="13">
        <v>710002742</v>
      </c>
      <c r="K489" s="15" t="s">
        <v>829</v>
      </c>
      <c r="L489" s="12" t="s">
        <v>547</v>
      </c>
      <c r="M489" s="15" t="s">
        <v>816</v>
      </c>
      <c r="N489" s="49">
        <v>93039</v>
      </c>
      <c r="O489" s="15" t="s">
        <v>909</v>
      </c>
      <c r="P489" s="15" t="s">
        <v>910</v>
      </c>
      <c r="Q489" s="48">
        <v>501662</v>
      </c>
      <c r="R489" s="11" t="s">
        <v>45</v>
      </c>
      <c r="S489" s="120">
        <v>2810</v>
      </c>
      <c r="T489" s="85">
        <v>107.03</v>
      </c>
      <c r="U489" s="86">
        <v>5</v>
      </c>
      <c r="V489" s="123">
        <v>46.825625000000002</v>
      </c>
      <c r="W489" s="85">
        <f t="shared" si="119"/>
        <v>1873</v>
      </c>
      <c r="X489" s="86">
        <v>0</v>
      </c>
      <c r="Y489" s="85">
        <v>16.054500000000001</v>
      </c>
      <c r="Z489" s="86">
        <f t="shared" si="120"/>
        <v>0</v>
      </c>
      <c r="AA489" s="86">
        <f t="shared" si="121"/>
        <v>1873</v>
      </c>
      <c r="AB489" s="85">
        <v>122.77</v>
      </c>
      <c r="AC489" s="85">
        <v>7</v>
      </c>
      <c r="AD489" s="124">
        <f t="shared" si="117"/>
        <v>73.661999999999992</v>
      </c>
      <c r="AE489" s="86">
        <f t="shared" si="122"/>
        <v>2063</v>
      </c>
      <c r="AF489" s="85">
        <v>0</v>
      </c>
      <c r="AG489" s="85">
        <v>36.831000000000003</v>
      </c>
      <c r="AH489" s="85">
        <f t="shared" si="123"/>
        <v>0</v>
      </c>
      <c r="AI489" s="86">
        <f t="shared" si="124"/>
        <v>3936</v>
      </c>
      <c r="AJ489" s="86">
        <f t="shared" si="125"/>
        <v>1126</v>
      </c>
      <c r="AK489" s="122"/>
      <c r="AL489" s="85">
        <v>122.77</v>
      </c>
      <c r="AM489" s="85">
        <v>7</v>
      </c>
      <c r="AN489" s="124">
        <f t="shared" si="118"/>
        <v>73.661999999999992</v>
      </c>
      <c r="AO489" s="86">
        <f t="shared" si="126"/>
        <v>2063</v>
      </c>
      <c r="AP489" s="85">
        <v>0</v>
      </c>
      <c r="AQ489" s="85">
        <v>36.831000000000003</v>
      </c>
      <c r="AR489" s="85">
        <f t="shared" si="127"/>
        <v>0</v>
      </c>
      <c r="AS489" s="86">
        <f t="shared" si="129"/>
        <v>3936</v>
      </c>
      <c r="AT489" s="170">
        <f t="shared" si="130"/>
        <v>0</v>
      </c>
      <c r="AU489" s="86">
        <v>3936</v>
      </c>
      <c r="AV489" s="170">
        <f t="shared" si="128"/>
        <v>0</v>
      </c>
    </row>
    <row r="490" spans="1:48" s="73" customFormat="1" ht="45" x14ac:dyDescent="0.2">
      <c r="A490" s="10" t="s">
        <v>547</v>
      </c>
      <c r="B490" s="14" t="s">
        <v>36</v>
      </c>
      <c r="C490" s="14" t="s">
        <v>37</v>
      </c>
      <c r="D490" s="14" t="s">
        <v>1503</v>
      </c>
      <c r="E490" s="58">
        <v>312614</v>
      </c>
      <c r="F490" s="15" t="s">
        <v>1504</v>
      </c>
      <c r="G490" s="15" t="s">
        <v>814</v>
      </c>
      <c r="H490" s="16">
        <v>100002834</v>
      </c>
      <c r="I490" s="62">
        <v>710011687</v>
      </c>
      <c r="J490" s="13">
        <v>37836579</v>
      </c>
      <c r="K490" s="15" t="s">
        <v>92</v>
      </c>
      <c r="L490" s="12" t="s">
        <v>547</v>
      </c>
      <c r="M490" s="15" t="s">
        <v>548</v>
      </c>
      <c r="N490" s="49">
        <v>91930</v>
      </c>
      <c r="O490" s="15" t="s">
        <v>1505</v>
      </c>
      <c r="P490" s="15" t="s">
        <v>1506</v>
      </c>
      <c r="Q490" s="48">
        <v>507156</v>
      </c>
      <c r="R490" s="11" t="s">
        <v>45</v>
      </c>
      <c r="S490" s="120">
        <v>19667</v>
      </c>
      <c r="T490" s="85">
        <v>107.03</v>
      </c>
      <c r="U490" s="86">
        <v>35</v>
      </c>
      <c r="V490" s="123">
        <v>46.825625000000002</v>
      </c>
      <c r="W490" s="85">
        <f t="shared" si="119"/>
        <v>13111</v>
      </c>
      <c r="X490" s="86">
        <v>0</v>
      </c>
      <c r="Y490" s="85">
        <v>16.054500000000001</v>
      </c>
      <c r="Z490" s="86">
        <f t="shared" si="120"/>
        <v>0</v>
      </c>
      <c r="AA490" s="86">
        <f t="shared" si="121"/>
        <v>13111</v>
      </c>
      <c r="AB490" s="85">
        <v>122.77</v>
      </c>
      <c r="AC490" s="85">
        <v>37</v>
      </c>
      <c r="AD490" s="124">
        <f t="shared" si="117"/>
        <v>73.661999999999992</v>
      </c>
      <c r="AE490" s="86">
        <f t="shared" si="122"/>
        <v>10902</v>
      </c>
      <c r="AF490" s="85">
        <v>0</v>
      </c>
      <c r="AG490" s="85">
        <v>36.831000000000003</v>
      </c>
      <c r="AH490" s="85">
        <f t="shared" si="123"/>
        <v>0</v>
      </c>
      <c r="AI490" s="86">
        <f t="shared" si="124"/>
        <v>24013</v>
      </c>
      <c r="AJ490" s="86">
        <f t="shared" si="125"/>
        <v>4346</v>
      </c>
      <c r="AK490" s="122"/>
      <c r="AL490" s="85">
        <v>122.77</v>
      </c>
      <c r="AM490" s="85">
        <v>37</v>
      </c>
      <c r="AN490" s="124">
        <f t="shared" si="118"/>
        <v>73.661999999999992</v>
      </c>
      <c r="AO490" s="86">
        <f t="shared" si="126"/>
        <v>10902</v>
      </c>
      <c r="AP490" s="85">
        <v>0</v>
      </c>
      <c r="AQ490" s="85">
        <v>36.831000000000003</v>
      </c>
      <c r="AR490" s="85">
        <f t="shared" si="127"/>
        <v>0</v>
      </c>
      <c r="AS490" s="86">
        <f t="shared" si="129"/>
        <v>24013</v>
      </c>
      <c r="AT490" s="170">
        <f t="shared" si="130"/>
        <v>0</v>
      </c>
      <c r="AU490" s="86">
        <v>24013</v>
      </c>
      <c r="AV490" s="170">
        <f t="shared" si="128"/>
        <v>0</v>
      </c>
    </row>
    <row r="491" spans="1:48" s="73" customFormat="1" ht="30" x14ac:dyDescent="0.2">
      <c r="A491" s="10" t="s">
        <v>547</v>
      </c>
      <c r="B491" s="14" t="s">
        <v>36</v>
      </c>
      <c r="C491" s="14" t="s">
        <v>37</v>
      </c>
      <c r="D491" s="14" t="s">
        <v>812</v>
      </c>
      <c r="E491" s="58">
        <v>305383</v>
      </c>
      <c r="F491" s="15" t="s">
        <v>813</v>
      </c>
      <c r="G491" s="15" t="s">
        <v>814</v>
      </c>
      <c r="H491" s="16">
        <v>100001616</v>
      </c>
      <c r="I491" s="62">
        <v>710002513</v>
      </c>
      <c r="J491" s="13">
        <v>710002513</v>
      </c>
      <c r="K491" s="15" t="s">
        <v>48</v>
      </c>
      <c r="L491" s="12" t="s">
        <v>547</v>
      </c>
      <c r="M491" s="15" t="s">
        <v>816</v>
      </c>
      <c r="N491" s="49">
        <v>92901</v>
      </c>
      <c r="O491" s="15" t="s">
        <v>817</v>
      </c>
      <c r="P491" s="15" t="s">
        <v>824</v>
      </c>
      <c r="Q491" s="48">
        <v>501433</v>
      </c>
      <c r="R491" s="11" t="s">
        <v>45</v>
      </c>
      <c r="S491" s="120">
        <v>16857</v>
      </c>
      <c r="T491" s="85">
        <v>107.03</v>
      </c>
      <c r="U491" s="86">
        <v>30</v>
      </c>
      <c r="V491" s="123">
        <v>46.825625000000002</v>
      </c>
      <c r="W491" s="85">
        <f t="shared" si="119"/>
        <v>11238</v>
      </c>
      <c r="X491" s="86">
        <v>0</v>
      </c>
      <c r="Y491" s="85">
        <v>16.054500000000001</v>
      </c>
      <c r="Z491" s="86">
        <f t="shared" si="120"/>
        <v>0</v>
      </c>
      <c r="AA491" s="86">
        <f t="shared" si="121"/>
        <v>11238</v>
      </c>
      <c r="AB491" s="85">
        <v>122.77</v>
      </c>
      <c r="AC491" s="85">
        <v>39</v>
      </c>
      <c r="AD491" s="124">
        <f t="shared" si="117"/>
        <v>73.661999999999992</v>
      </c>
      <c r="AE491" s="86">
        <f t="shared" si="122"/>
        <v>11491</v>
      </c>
      <c r="AF491" s="85">
        <v>0</v>
      </c>
      <c r="AG491" s="85">
        <v>36.831000000000003</v>
      </c>
      <c r="AH491" s="85">
        <f t="shared" si="123"/>
        <v>0</v>
      </c>
      <c r="AI491" s="86">
        <f t="shared" si="124"/>
        <v>22729</v>
      </c>
      <c r="AJ491" s="86">
        <f t="shared" si="125"/>
        <v>5872</v>
      </c>
      <c r="AK491" s="122"/>
      <c r="AL491" s="85">
        <v>122.77</v>
      </c>
      <c r="AM491" s="85">
        <v>39</v>
      </c>
      <c r="AN491" s="124">
        <f t="shared" si="118"/>
        <v>73.661999999999992</v>
      </c>
      <c r="AO491" s="86">
        <f t="shared" si="126"/>
        <v>11491</v>
      </c>
      <c r="AP491" s="85">
        <v>0</v>
      </c>
      <c r="AQ491" s="85">
        <v>36.831000000000003</v>
      </c>
      <c r="AR491" s="85">
        <f t="shared" si="127"/>
        <v>0</v>
      </c>
      <c r="AS491" s="86">
        <f t="shared" si="129"/>
        <v>22729</v>
      </c>
      <c r="AT491" s="170">
        <f t="shared" si="130"/>
        <v>0</v>
      </c>
      <c r="AU491" s="86">
        <v>22729</v>
      </c>
      <c r="AV491" s="170">
        <f t="shared" si="128"/>
        <v>0</v>
      </c>
    </row>
    <row r="492" spans="1:48" s="73" customFormat="1" ht="30" x14ac:dyDescent="0.2">
      <c r="A492" s="10" t="s">
        <v>547</v>
      </c>
      <c r="B492" s="14" t="s">
        <v>36</v>
      </c>
      <c r="C492" s="14" t="s">
        <v>37</v>
      </c>
      <c r="D492" s="14" t="s">
        <v>1634</v>
      </c>
      <c r="E492" s="58">
        <v>313149</v>
      </c>
      <c r="F492" s="15" t="s">
        <v>1635</v>
      </c>
      <c r="G492" s="15" t="s">
        <v>814</v>
      </c>
      <c r="H492" s="16">
        <v>100002454</v>
      </c>
      <c r="I492" s="62">
        <v>37842269</v>
      </c>
      <c r="J492" s="13">
        <v>37842269</v>
      </c>
      <c r="K492" s="15" t="s">
        <v>48</v>
      </c>
      <c r="L492" s="12" t="s">
        <v>547</v>
      </c>
      <c r="M492" s="15" t="s">
        <v>1411</v>
      </c>
      <c r="N492" s="49">
        <v>92207</v>
      </c>
      <c r="O492" s="15" t="s">
        <v>1636</v>
      </c>
      <c r="P492" s="15" t="s">
        <v>1637</v>
      </c>
      <c r="Q492" s="48">
        <v>507709</v>
      </c>
      <c r="R492" s="11" t="s">
        <v>86</v>
      </c>
      <c r="S492" s="120">
        <v>14048</v>
      </c>
      <c r="T492" s="85">
        <v>107.03</v>
      </c>
      <c r="U492" s="86">
        <v>25</v>
      </c>
      <c r="V492" s="123">
        <v>46.825625000000002</v>
      </c>
      <c r="W492" s="85">
        <f t="shared" si="119"/>
        <v>9365</v>
      </c>
      <c r="X492" s="86">
        <v>0</v>
      </c>
      <c r="Y492" s="85">
        <v>16.054500000000001</v>
      </c>
      <c r="Z492" s="86">
        <f t="shared" si="120"/>
        <v>0</v>
      </c>
      <c r="AA492" s="86">
        <f t="shared" si="121"/>
        <v>9365</v>
      </c>
      <c r="AB492" s="85">
        <v>122.77</v>
      </c>
      <c r="AC492" s="85">
        <v>25</v>
      </c>
      <c r="AD492" s="124">
        <f t="shared" si="117"/>
        <v>73.661999999999992</v>
      </c>
      <c r="AE492" s="86">
        <f t="shared" si="122"/>
        <v>7366</v>
      </c>
      <c r="AF492" s="85">
        <v>0</v>
      </c>
      <c r="AG492" s="85">
        <v>36.831000000000003</v>
      </c>
      <c r="AH492" s="85">
        <f t="shared" si="123"/>
        <v>0</v>
      </c>
      <c r="AI492" s="86">
        <f t="shared" si="124"/>
        <v>16731</v>
      </c>
      <c r="AJ492" s="86">
        <f t="shared" si="125"/>
        <v>2683</v>
      </c>
      <c r="AK492" s="122"/>
      <c r="AL492" s="85">
        <v>122.77</v>
      </c>
      <c r="AM492" s="85">
        <v>25</v>
      </c>
      <c r="AN492" s="124">
        <f t="shared" si="118"/>
        <v>73.661999999999992</v>
      </c>
      <c r="AO492" s="86">
        <f t="shared" si="126"/>
        <v>7366</v>
      </c>
      <c r="AP492" s="85">
        <v>0</v>
      </c>
      <c r="AQ492" s="85">
        <v>36.831000000000003</v>
      </c>
      <c r="AR492" s="85">
        <f t="shared" si="127"/>
        <v>0</v>
      </c>
      <c r="AS492" s="86">
        <f t="shared" si="129"/>
        <v>16731</v>
      </c>
      <c r="AT492" s="170">
        <f t="shared" si="130"/>
        <v>0</v>
      </c>
      <c r="AU492" s="86">
        <v>16731</v>
      </c>
      <c r="AV492" s="170">
        <f t="shared" si="128"/>
        <v>0</v>
      </c>
    </row>
    <row r="493" spans="1:48" s="73" customFormat="1" x14ac:dyDescent="0.2">
      <c r="A493" s="10" t="s">
        <v>547</v>
      </c>
      <c r="B493" s="14" t="s">
        <v>36</v>
      </c>
      <c r="C493" s="14" t="s">
        <v>37</v>
      </c>
      <c r="D493" s="14" t="s">
        <v>1360</v>
      </c>
      <c r="E493" s="58">
        <v>313114</v>
      </c>
      <c r="F493" s="15" t="s">
        <v>1361</v>
      </c>
      <c r="G493" s="15" t="s">
        <v>814</v>
      </c>
      <c r="H493" s="16">
        <v>100018278</v>
      </c>
      <c r="I493" s="62">
        <v>710270224</v>
      </c>
      <c r="J493" s="13">
        <v>37990365</v>
      </c>
      <c r="K493" s="15" t="s">
        <v>48</v>
      </c>
      <c r="L493" s="12" t="s">
        <v>547</v>
      </c>
      <c r="M493" s="15" t="s">
        <v>548</v>
      </c>
      <c r="N493" s="49">
        <v>91702</v>
      </c>
      <c r="O493" s="15" t="s">
        <v>549</v>
      </c>
      <c r="P493" s="15" t="s">
        <v>1369</v>
      </c>
      <c r="Q493" s="48">
        <v>506745</v>
      </c>
      <c r="R493" s="11" t="s">
        <v>45</v>
      </c>
      <c r="S493" s="120">
        <v>11238</v>
      </c>
      <c r="T493" s="85">
        <v>107.03</v>
      </c>
      <c r="U493" s="86">
        <v>20</v>
      </c>
      <c r="V493" s="123">
        <v>46.825625000000002</v>
      </c>
      <c r="W493" s="85">
        <f t="shared" si="119"/>
        <v>7492</v>
      </c>
      <c r="X493" s="86">
        <v>0</v>
      </c>
      <c r="Y493" s="85">
        <v>16.054500000000001</v>
      </c>
      <c r="Z493" s="86">
        <f t="shared" si="120"/>
        <v>0</v>
      </c>
      <c r="AA493" s="86">
        <f t="shared" si="121"/>
        <v>7492</v>
      </c>
      <c r="AB493" s="85">
        <v>122.77</v>
      </c>
      <c r="AC493" s="85">
        <v>26</v>
      </c>
      <c r="AD493" s="124">
        <f t="shared" si="117"/>
        <v>73.661999999999992</v>
      </c>
      <c r="AE493" s="86">
        <f t="shared" si="122"/>
        <v>7661</v>
      </c>
      <c r="AF493" s="85">
        <v>0</v>
      </c>
      <c r="AG493" s="85">
        <v>36.831000000000003</v>
      </c>
      <c r="AH493" s="85">
        <f t="shared" si="123"/>
        <v>0</v>
      </c>
      <c r="AI493" s="86">
        <f t="shared" si="124"/>
        <v>15153</v>
      </c>
      <c r="AJ493" s="86">
        <f t="shared" si="125"/>
        <v>3915</v>
      </c>
      <c r="AK493" s="122"/>
      <c r="AL493" s="85">
        <v>122.77</v>
      </c>
      <c r="AM493" s="85">
        <v>26</v>
      </c>
      <c r="AN493" s="124">
        <f t="shared" si="118"/>
        <v>73.661999999999992</v>
      </c>
      <c r="AO493" s="86">
        <f t="shared" si="126"/>
        <v>7661</v>
      </c>
      <c r="AP493" s="85">
        <v>0</v>
      </c>
      <c r="AQ493" s="85">
        <v>36.831000000000003</v>
      </c>
      <c r="AR493" s="85">
        <f t="shared" si="127"/>
        <v>0</v>
      </c>
      <c r="AS493" s="86">
        <f t="shared" si="129"/>
        <v>15153</v>
      </c>
      <c r="AT493" s="170">
        <f t="shared" si="130"/>
        <v>0</v>
      </c>
      <c r="AU493" s="86">
        <v>15153</v>
      </c>
      <c r="AV493" s="170">
        <f t="shared" si="128"/>
        <v>0</v>
      </c>
    </row>
    <row r="494" spans="1:48" s="73" customFormat="1" x14ac:dyDescent="0.2">
      <c r="A494" s="10" t="s">
        <v>547</v>
      </c>
      <c r="B494" s="14" t="s">
        <v>36</v>
      </c>
      <c r="C494" s="14" t="s">
        <v>37</v>
      </c>
      <c r="D494" s="14" t="s">
        <v>1478</v>
      </c>
      <c r="E494" s="58">
        <v>312509</v>
      </c>
      <c r="F494" s="15" t="s">
        <v>1479</v>
      </c>
      <c r="G494" s="15" t="s">
        <v>814</v>
      </c>
      <c r="H494" s="16">
        <v>100002221</v>
      </c>
      <c r="I494" s="62">
        <v>37988590</v>
      </c>
      <c r="J494" s="13">
        <v>37988590</v>
      </c>
      <c r="K494" s="15" t="s">
        <v>48</v>
      </c>
      <c r="L494" s="12" t="s">
        <v>547</v>
      </c>
      <c r="M494" s="15" t="s">
        <v>1398</v>
      </c>
      <c r="N494" s="49">
        <v>92001</v>
      </c>
      <c r="O494" s="15" t="s">
        <v>1480</v>
      </c>
      <c r="P494" s="15" t="s">
        <v>1482</v>
      </c>
      <c r="Q494" s="48">
        <v>507032</v>
      </c>
      <c r="R494" s="11" t="s">
        <v>86</v>
      </c>
      <c r="S494" s="120">
        <v>27533</v>
      </c>
      <c r="T494" s="85">
        <v>107.03</v>
      </c>
      <c r="U494" s="86">
        <v>49</v>
      </c>
      <c r="V494" s="123">
        <v>46.825625000000002</v>
      </c>
      <c r="W494" s="85">
        <f t="shared" si="119"/>
        <v>18356</v>
      </c>
      <c r="X494" s="86">
        <v>0</v>
      </c>
      <c r="Y494" s="85">
        <v>16.054500000000001</v>
      </c>
      <c r="Z494" s="86">
        <f t="shared" si="120"/>
        <v>0</v>
      </c>
      <c r="AA494" s="86">
        <f t="shared" si="121"/>
        <v>18356</v>
      </c>
      <c r="AB494" s="85">
        <v>122.77</v>
      </c>
      <c r="AC494" s="85">
        <v>68</v>
      </c>
      <c r="AD494" s="124">
        <f t="shared" si="117"/>
        <v>73.661999999999992</v>
      </c>
      <c r="AE494" s="86">
        <f t="shared" si="122"/>
        <v>20036</v>
      </c>
      <c r="AF494" s="85">
        <v>0</v>
      </c>
      <c r="AG494" s="85">
        <v>36.831000000000003</v>
      </c>
      <c r="AH494" s="85">
        <f t="shared" si="123"/>
        <v>0</v>
      </c>
      <c r="AI494" s="86">
        <f t="shared" si="124"/>
        <v>38392</v>
      </c>
      <c r="AJ494" s="86">
        <f t="shared" si="125"/>
        <v>10859</v>
      </c>
      <c r="AK494" s="122"/>
      <c r="AL494" s="85">
        <v>122.77</v>
      </c>
      <c r="AM494" s="85">
        <v>68</v>
      </c>
      <c r="AN494" s="124">
        <f t="shared" si="118"/>
        <v>73.661999999999992</v>
      </c>
      <c r="AO494" s="86">
        <f t="shared" si="126"/>
        <v>20036</v>
      </c>
      <c r="AP494" s="85">
        <v>0</v>
      </c>
      <c r="AQ494" s="85">
        <v>36.831000000000003</v>
      </c>
      <c r="AR494" s="85">
        <f t="shared" si="127"/>
        <v>0</v>
      </c>
      <c r="AS494" s="86">
        <f t="shared" si="129"/>
        <v>38392</v>
      </c>
      <c r="AT494" s="170">
        <f t="shared" si="130"/>
        <v>0</v>
      </c>
      <c r="AU494" s="86">
        <v>38392</v>
      </c>
      <c r="AV494" s="170">
        <f t="shared" si="128"/>
        <v>0</v>
      </c>
    </row>
    <row r="495" spans="1:48" s="73" customFormat="1" ht="45" x14ac:dyDescent="0.2">
      <c r="A495" s="10" t="s">
        <v>547</v>
      </c>
      <c r="B495" s="14" t="s">
        <v>36</v>
      </c>
      <c r="C495" s="14" t="s">
        <v>37</v>
      </c>
      <c r="D495" s="14" t="s">
        <v>1507</v>
      </c>
      <c r="E495" s="58">
        <v>312622</v>
      </c>
      <c r="F495" s="15" t="s">
        <v>1508</v>
      </c>
      <c r="G495" s="15" t="s">
        <v>814</v>
      </c>
      <c r="H495" s="16">
        <v>100002840</v>
      </c>
      <c r="I495" s="62">
        <v>710011709</v>
      </c>
      <c r="J495" s="13">
        <v>37836544</v>
      </c>
      <c r="K495" s="15" t="s">
        <v>1509</v>
      </c>
      <c r="L495" s="12" t="s">
        <v>547</v>
      </c>
      <c r="M495" s="15" t="s">
        <v>548</v>
      </c>
      <c r="N495" s="49">
        <v>91955</v>
      </c>
      <c r="O495" s="15" t="s">
        <v>1510</v>
      </c>
      <c r="P495" s="15" t="s">
        <v>1511</v>
      </c>
      <c r="Q495" s="48">
        <v>507164</v>
      </c>
      <c r="R495" s="11" t="s">
        <v>45</v>
      </c>
      <c r="S495" s="120">
        <v>6743</v>
      </c>
      <c r="T495" s="85">
        <v>107.03</v>
      </c>
      <c r="U495" s="86">
        <v>12</v>
      </c>
      <c r="V495" s="123">
        <v>46.825625000000002</v>
      </c>
      <c r="W495" s="85">
        <f t="shared" si="119"/>
        <v>4495</v>
      </c>
      <c r="X495" s="86">
        <v>0</v>
      </c>
      <c r="Y495" s="85">
        <v>16.054500000000001</v>
      </c>
      <c r="Z495" s="86">
        <f t="shared" si="120"/>
        <v>0</v>
      </c>
      <c r="AA495" s="86">
        <f t="shared" si="121"/>
        <v>4495</v>
      </c>
      <c r="AB495" s="85">
        <v>122.77</v>
      </c>
      <c r="AC495" s="85">
        <v>17</v>
      </c>
      <c r="AD495" s="124">
        <f t="shared" si="117"/>
        <v>73.661999999999992</v>
      </c>
      <c r="AE495" s="86">
        <f t="shared" si="122"/>
        <v>5009</v>
      </c>
      <c r="AF495" s="85">
        <v>0</v>
      </c>
      <c r="AG495" s="85">
        <v>36.831000000000003</v>
      </c>
      <c r="AH495" s="85">
        <f t="shared" si="123"/>
        <v>0</v>
      </c>
      <c r="AI495" s="86">
        <f t="shared" si="124"/>
        <v>9504</v>
      </c>
      <c r="AJ495" s="86">
        <f t="shared" si="125"/>
        <v>2761</v>
      </c>
      <c r="AK495" s="122"/>
      <c r="AL495" s="85">
        <v>122.77</v>
      </c>
      <c r="AM495" s="85">
        <v>17</v>
      </c>
      <c r="AN495" s="124">
        <f t="shared" si="118"/>
        <v>73.661999999999992</v>
      </c>
      <c r="AO495" s="86">
        <f t="shared" si="126"/>
        <v>5009</v>
      </c>
      <c r="AP495" s="85">
        <v>0</v>
      </c>
      <c r="AQ495" s="85">
        <v>36.831000000000003</v>
      </c>
      <c r="AR495" s="85">
        <f t="shared" si="127"/>
        <v>0</v>
      </c>
      <c r="AS495" s="86">
        <f t="shared" si="129"/>
        <v>9504</v>
      </c>
      <c r="AT495" s="170">
        <f t="shared" si="130"/>
        <v>0</v>
      </c>
      <c r="AU495" s="86">
        <v>9504</v>
      </c>
      <c r="AV495" s="170">
        <f t="shared" si="128"/>
        <v>0</v>
      </c>
    </row>
    <row r="496" spans="1:48" s="73" customFormat="1" x14ac:dyDescent="0.2">
      <c r="A496" s="10" t="s">
        <v>547</v>
      </c>
      <c r="B496" s="14" t="s">
        <v>36</v>
      </c>
      <c r="C496" s="14" t="s">
        <v>37</v>
      </c>
      <c r="D496" s="14" t="s">
        <v>1243</v>
      </c>
      <c r="E496" s="58">
        <v>309605</v>
      </c>
      <c r="F496" s="15" t="s">
        <v>1244</v>
      </c>
      <c r="G496" s="15" t="s">
        <v>814</v>
      </c>
      <c r="H496" s="16">
        <v>100002675</v>
      </c>
      <c r="I496" s="62">
        <v>710008481</v>
      </c>
      <c r="J496" s="13">
        <v>710008481</v>
      </c>
      <c r="K496" s="15" t="s">
        <v>48</v>
      </c>
      <c r="L496" s="12" t="s">
        <v>547</v>
      </c>
      <c r="M496" s="15" t="s">
        <v>1199</v>
      </c>
      <c r="N496" s="49">
        <v>90849</v>
      </c>
      <c r="O496" s="15" t="s">
        <v>1245</v>
      </c>
      <c r="P496" s="15" t="s">
        <v>1246</v>
      </c>
      <c r="Q496" s="48">
        <v>504432</v>
      </c>
      <c r="R496" s="11" t="s">
        <v>45</v>
      </c>
      <c r="S496" s="120">
        <v>6743</v>
      </c>
      <c r="T496" s="85">
        <v>107.03</v>
      </c>
      <c r="U496" s="86">
        <v>12</v>
      </c>
      <c r="V496" s="123">
        <v>46.825625000000002</v>
      </c>
      <c r="W496" s="85">
        <f t="shared" si="119"/>
        <v>4495</v>
      </c>
      <c r="X496" s="86">
        <v>0</v>
      </c>
      <c r="Y496" s="85">
        <v>16.054500000000001</v>
      </c>
      <c r="Z496" s="86">
        <f t="shared" si="120"/>
        <v>0</v>
      </c>
      <c r="AA496" s="86">
        <f t="shared" si="121"/>
        <v>4495</v>
      </c>
      <c r="AB496" s="85">
        <v>122.77</v>
      </c>
      <c r="AC496" s="85">
        <v>8</v>
      </c>
      <c r="AD496" s="124">
        <f t="shared" si="117"/>
        <v>73.661999999999992</v>
      </c>
      <c r="AE496" s="86">
        <f t="shared" si="122"/>
        <v>2357</v>
      </c>
      <c r="AF496" s="85">
        <v>0</v>
      </c>
      <c r="AG496" s="85">
        <v>36.831000000000003</v>
      </c>
      <c r="AH496" s="85">
        <f t="shared" si="123"/>
        <v>0</v>
      </c>
      <c r="AI496" s="86">
        <f t="shared" si="124"/>
        <v>6852</v>
      </c>
      <c r="AJ496" s="86">
        <f t="shared" si="125"/>
        <v>109</v>
      </c>
      <c r="AK496" s="122"/>
      <c r="AL496" s="85">
        <v>122.77</v>
      </c>
      <c r="AM496" s="85">
        <v>8</v>
      </c>
      <c r="AN496" s="124">
        <f t="shared" si="118"/>
        <v>73.661999999999992</v>
      </c>
      <c r="AO496" s="86">
        <f t="shared" si="126"/>
        <v>2357</v>
      </c>
      <c r="AP496" s="85">
        <v>0</v>
      </c>
      <c r="AQ496" s="85">
        <v>36.831000000000003</v>
      </c>
      <c r="AR496" s="85">
        <f t="shared" si="127"/>
        <v>0</v>
      </c>
      <c r="AS496" s="86">
        <f t="shared" si="129"/>
        <v>6852</v>
      </c>
      <c r="AT496" s="170">
        <f t="shared" si="130"/>
        <v>0</v>
      </c>
      <c r="AU496" s="86">
        <v>6852</v>
      </c>
      <c r="AV496" s="170">
        <f t="shared" si="128"/>
        <v>0</v>
      </c>
    </row>
    <row r="497" spans="1:48" s="73" customFormat="1" ht="45" x14ac:dyDescent="0.2">
      <c r="A497" s="10" t="s">
        <v>547</v>
      </c>
      <c r="B497" s="14" t="s">
        <v>36</v>
      </c>
      <c r="C497" s="14" t="s">
        <v>37</v>
      </c>
      <c r="D497" s="14" t="s">
        <v>1512</v>
      </c>
      <c r="E497" s="58">
        <v>312631</v>
      </c>
      <c r="F497" s="15" t="s">
        <v>1513</v>
      </c>
      <c r="G497" s="15" t="s">
        <v>814</v>
      </c>
      <c r="H497" s="16">
        <v>100002278</v>
      </c>
      <c r="I497" s="62">
        <v>710011717</v>
      </c>
      <c r="J497" s="13">
        <v>36080471</v>
      </c>
      <c r="K497" s="15" t="s">
        <v>105</v>
      </c>
      <c r="L497" s="12" t="s">
        <v>547</v>
      </c>
      <c r="M497" s="15" t="s">
        <v>1398</v>
      </c>
      <c r="N497" s="49">
        <v>92064</v>
      </c>
      <c r="O497" s="15" t="s">
        <v>1514</v>
      </c>
      <c r="P497" s="15" t="s">
        <v>1515</v>
      </c>
      <c r="Q497" s="48">
        <v>507172</v>
      </c>
      <c r="R497" s="11" t="s">
        <v>45</v>
      </c>
      <c r="S497" s="120">
        <v>10676</v>
      </c>
      <c r="T497" s="85">
        <v>107.03</v>
      </c>
      <c r="U497" s="86">
        <v>19</v>
      </c>
      <c r="V497" s="123">
        <v>46.825625000000002</v>
      </c>
      <c r="W497" s="85">
        <f t="shared" si="119"/>
        <v>7117</v>
      </c>
      <c r="X497" s="86">
        <v>0</v>
      </c>
      <c r="Y497" s="85">
        <v>16.054500000000001</v>
      </c>
      <c r="Z497" s="86">
        <f t="shared" si="120"/>
        <v>0</v>
      </c>
      <c r="AA497" s="86">
        <f t="shared" si="121"/>
        <v>7117</v>
      </c>
      <c r="AB497" s="85">
        <v>122.77</v>
      </c>
      <c r="AC497" s="85">
        <v>16</v>
      </c>
      <c r="AD497" s="124">
        <f t="shared" si="117"/>
        <v>73.661999999999992</v>
      </c>
      <c r="AE497" s="86">
        <f t="shared" si="122"/>
        <v>4714</v>
      </c>
      <c r="AF497" s="85">
        <v>0</v>
      </c>
      <c r="AG497" s="85">
        <v>36.831000000000003</v>
      </c>
      <c r="AH497" s="85">
        <f t="shared" si="123"/>
        <v>0</v>
      </c>
      <c r="AI497" s="86">
        <f t="shared" si="124"/>
        <v>11831</v>
      </c>
      <c r="AJ497" s="86">
        <f t="shared" si="125"/>
        <v>1155</v>
      </c>
      <c r="AK497" s="122"/>
      <c r="AL497" s="85">
        <v>122.77</v>
      </c>
      <c r="AM497" s="85">
        <v>16</v>
      </c>
      <c r="AN497" s="124">
        <f t="shared" si="118"/>
        <v>73.661999999999992</v>
      </c>
      <c r="AO497" s="86">
        <f t="shared" si="126"/>
        <v>4714</v>
      </c>
      <c r="AP497" s="85">
        <v>0</v>
      </c>
      <c r="AQ497" s="85">
        <v>36.831000000000003</v>
      </c>
      <c r="AR497" s="85">
        <f t="shared" si="127"/>
        <v>0</v>
      </c>
      <c r="AS497" s="86">
        <f t="shared" si="129"/>
        <v>11831</v>
      </c>
      <c r="AT497" s="170">
        <f t="shared" si="130"/>
        <v>0</v>
      </c>
      <c r="AU497" s="86">
        <v>11831</v>
      </c>
      <c r="AV497" s="170">
        <f t="shared" si="128"/>
        <v>0</v>
      </c>
    </row>
    <row r="498" spans="1:48" s="73" customFormat="1" x14ac:dyDescent="0.2">
      <c r="A498" s="10" t="s">
        <v>547</v>
      </c>
      <c r="B498" s="14" t="s">
        <v>36</v>
      </c>
      <c r="C498" s="14" t="s">
        <v>37</v>
      </c>
      <c r="D498" s="14" t="s">
        <v>1516</v>
      </c>
      <c r="E498" s="58">
        <v>312657</v>
      </c>
      <c r="F498" s="15" t="s">
        <v>1517</v>
      </c>
      <c r="G498" s="15" t="s">
        <v>814</v>
      </c>
      <c r="H498" s="16">
        <v>100002350</v>
      </c>
      <c r="I498" s="62">
        <v>710011725</v>
      </c>
      <c r="J498" s="13">
        <v>710011725</v>
      </c>
      <c r="K498" s="15" t="s">
        <v>48</v>
      </c>
      <c r="L498" s="12" t="s">
        <v>547</v>
      </c>
      <c r="M498" s="15" t="s">
        <v>1411</v>
      </c>
      <c r="N498" s="49">
        <v>92204</v>
      </c>
      <c r="O498" s="15" t="s">
        <v>1518</v>
      </c>
      <c r="P498" s="15" t="s">
        <v>1519</v>
      </c>
      <c r="Q498" s="48">
        <v>507199</v>
      </c>
      <c r="R498" s="11" t="s">
        <v>45</v>
      </c>
      <c r="S498" s="120">
        <v>5057</v>
      </c>
      <c r="T498" s="85">
        <v>107.03</v>
      </c>
      <c r="U498" s="86">
        <v>9</v>
      </c>
      <c r="V498" s="123">
        <v>46.825625000000002</v>
      </c>
      <c r="W498" s="85">
        <f t="shared" si="119"/>
        <v>3371</v>
      </c>
      <c r="X498" s="86">
        <v>0</v>
      </c>
      <c r="Y498" s="85">
        <v>16.054500000000001</v>
      </c>
      <c r="Z498" s="86">
        <f t="shared" si="120"/>
        <v>0</v>
      </c>
      <c r="AA498" s="86">
        <f t="shared" si="121"/>
        <v>3371</v>
      </c>
      <c r="AB498" s="85">
        <v>122.77</v>
      </c>
      <c r="AC498" s="85">
        <v>8</v>
      </c>
      <c r="AD498" s="124">
        <f t="shared" si="117"/>
        <v>73.661999999999992</v>
      </c>
      <c r="AE498" s="86">
        <f t="shared" si="122"/>
        <v>2357</v>
      </c>
      <c r="AF498" s="85">
        <v>0</v>
      </c>
      <c r="AG498" s="85">
        <v>36.831000000000003</v>
      </c>
      <c r="AH498" s="85">
        <f t="shared" si="123"/>
        <v>0</v>
      </c>
      <c r="AI498" s="86">
        <f t="shared" si="124"/>
        <v>5728</v>
      </c>
      <c r="AJ498" s="86">
        <f t="shared" si="125"/>
        <v>671</v>
      </c>
      <c r="AK498" s="122"/>
      <c r="AL498" s="85">
        <v>122.77</v>
      </c>
      <c r="AM498" s="85">
        <v>8</v>
      </c>
      <c r="AN498" s="124">
        <f t="shared" si="118"/>
        <v>73.661999999999992</v>
      </c>
      <c r="AO498" s="86">
        <f t="shared" si="126"/>
        <v>2357</v>
      </c>
      <c r="AP498" s="85">
        <v>0</v>
      </c>
      <c r="AQ498" s="85">
        <v>36.831000000000003</v>
      </c>
      <c r="AR498" s="85">
        <f t="shared" si="127"/>
        <v>0</v>
      </c>
      <c r="AS498" s="86">
        <f t="shared" si="129"/>
        <v>5728</v>
      </c>
      <c r="AT498" s="170">
        <f t="shared" si="130"/>
        <v>0</v>
      </c>
      <c r="AU498" s="86">
        <v>5728</v>
      </c>
      <c r="AV498" s="170">
        <f t="shared" si="128"/>
        <v>0</v>
      </c>
    </row>
    <row r="499" spans="1:48" s="73" customFormat="1" ht="30" x14ac:dyDescent="0.2">
      <c r="A499" s="10" t="s">
        <v>547</v>
      </c>
      <c r="B499" s="14" t="s">
        <v>36</v>
      </c>
      <c r="C499" s="14" t="s">
        <v>37</v>
      </c>
      <c r="D499" s="14" t="s">
        <v>874</v>
      </c>
      <c r="E499" s="58">
        <v>305391</v>
      </c>
      <c r="F499" s="15" t="s">
        <v>875</v>
      </c>
      <c r="G499" s="15" t="s">
        <v>814</v>
      </c>
      <c r="H499" s="16">
        <v>100001680</v>
      </c>
      <c r="I499" s="62">
        <v>710002602</v>
      </c>
      <c r="J499" s="13">
        <v>710002602</v>
      </c>
      <c r="K499" s="15" t="s">
        <v>48</v>
      </c>
      <c r="L499" s="12" t="s">
        <v>547</v>
      </c>
      <c r="M499" s="15" t="s">
        <v>816</v>
      </c>
      <c r="N499" s="49">
        <v>93005</v>
      </c>
      <c r="O499" s="15" t="s">
        <v>876</v>
      </c>
      <c r="P499" s="15" t="s">
        <v>878</v>
      </c>
      <c r="Q499" s="48">
        <v>501573</v>
      </c>
      <c r="R499" s="11" t="s">
        <v>45</v>
      </c>
      <c r="S499" s="120">
        <v>17419</v>
      </c>
      <c r="T499" s="85">
        <v>107.03</v>
      </c>
      <c r="U499" s="86">
        <v>31</v>
      </c>
      <c r="V499" s="123">
        <v>46.825625000000002</v>
      </c>
      <c r="W499" s="85">
        <f t="shared" si="119"/>
        <v>11613</v>
      </c>
      <c r="X499" s="86">
        <v>0</v>
      </c>
      <c r="Y499" s="85">
        <v>16.054500000000001</v>
      </c>
      <c r="Z499" s="86">
        <f t="shared" si="120"/>
        <v>0</v>
      </c>
      <c r="AA499" s="86">
        <f t="shared" si="121"/>
        <v>11613</v>
      </c>
      <c r="AB499" s="85">
        <v>122.77</v>
      </c>
      <c r="AC499" s="85">
        <v>23</v>
      </c>
      <c r="AD499" s="124">
        <f t="shared" si="117"/>
        <v>73.661999999999992</v>
      </c>
      <c r="AE499" s="86">
        <f t="shared" si="122"/>
        <v>6777</v>
      </c>
      <c r="AF499" s="85">
        <v>0</v>
      </c>
      <c r="AG499" s="85">
        <v>36.831000000000003</v>
      </c>
      <c r="AH499" s="85">
        <f t="shared" si="123"/>
        <v>0</v>
      </c>
      <c r="AI499" s="86">
        <f t="shared" si="124"/>
        <v>18390</v>
      </c>
      <c r="AJ499" s="86">
        <f t="shared" si="125"/>
        <v>971</v>
      </c>
      <c r="AK499" s="122"/>
      <c r="AL499" s="85">
        <v>122.77</v>
      </c>
      <c r="AM499" s="85">
        <v>23</v>
      </c>
      <c r="AN499" s="124">
        <f t="shared" si="118"/>
        <v>73.661999999999992</v>
      </c>
      <c r="AO499" s="86">
        <f t="shared" si="126"/>
        <v>6777</v>
      </c>
      <c r="AP499" s="85">
        <v>0</v>
      </c>
      <c r="AQ499" s="85">
        <v>36.831000000000003</v>
      </c>
      <c r="AR499" s="85">
        <f t="shared" si="127"/>
        <v>0</v>
      </c>
      <c r="AS499" s="86">
        <f t="shared" si="129"/>
        <v>18390</v>
      </c>
      <c r="AT499" s="170">
        <f t="shared" si="130"/>
        <v>0</v>
      </c>
      <c r="AU499" s="86">
        <v>18390</v>
      </c>
      <c r="AV499" s="170">
        <f t="shared" si="128"/>
        <v>0</v>
      </c>
    </row>
    <row r="500" spans="1:48" s="73" customFormat="1" ht="30" x14ac:dyDescent="0.2">
      <c r="A500" s="10" t="s">
        <v>547</v>
      </c>
      <c r="B500" s="14" t="s">
        <v>36</v>
      </c>
      <c r="C500" s="14" t="s">
        <v>37</v>
      </c>
      <c r="D500" s="14" t="s">
        <v>874</v>
      </c>
      <c r="E500" s="58">
        <v>305391</v>
      </c>
      <c r="F500" s="15" t="s">
        <v>875</v>
      </c>
      <c r="G500" s="15" t="s">
        <v>814</v>
      </c>
      <c r="H500" s="16">
        <v>100001679</v>
      </c>
      <c r="I500" s="62">
        <v>710002599</v>
      </c>
      <c r="J500" s="13">
        <v>710002599</v>
      </c>
      <c r="K500" s="15" t="s">
        <v>53</v>
      </c>
      <c r="L500" s="12" t="s">
        <v>547</v>
      </c>
      <c r="M500" s="15" t="s">
        <v>816</v>
      </c>
      <c r="N500" s="49">
        <v>93005</v>
      </c>
      <c r="O500" s="15" t="s">
        <v>876</v>
      </c>
      <c r="P500" s="15" t="s">
        <v>878</v>
      </c>
      <c r="Q500" s="48">
        <v>501573</v>
      </c>
      <c r="R500" s="11" t="s">
        <v>45</v>
      </c>
      <c r="S500" s="120">
        <v>10114</v>
      </c>
      <c r="T500" s="85">
        <v>107.03</v>
      </c>
      <c r="U500" s="86">
        <v>18</v>
      </c>
      <c r="V500" s="123">
        <v>46.825625000000002</v>
      </c>
      <c r="W500" s="85">
        <f t="shared" si="119"/>
        <v>6743</v>
      </c>
      <c r="X500" s="86">
        <v>0</v>
      </c>
      <c r="Y500" s="85">
        <v>16.054500000000001</v>
      </c>
      <c r="Z500" s="86">
        <f t="shared" si="120"/>
        <v>0</v>
      </c>
      <c r="AA500" s="86">
        <f t="shared" si="121"/>
        <v>6743</v>
      </c>
      <c r="AB500" s="85">
        <v>122.77</v>
      </c>
      <c r="AC500" s="85">
        <v>28</v>
      </c>
      <c r="AD500" s="124">
        <f t="shared" si="117"/>
        <v>73.661999999999992</v>
      </c>
      <c r="AE500" s="86">
        <f t="shared" si="122"/>
        <v>8250</v>
      </c>
      <c r="AF500" s="85">
        <v>0</v>
      </c>
      <c r="AG500" s="85">
        <v>36.831000000000003</v>
      </c>
      <c r="AH500" s="85">
        <f t="shared" si="123"/>
        <v>0</v>
      </c>
      <c r="AI500" s="86">
        <f t="shared" si="124"/>
        <v>14993</v>
      </c>
      <c r="AJ500" s="86">
        <f t="shared" si="125"/>
        <v>4879</v>
      </c>
      <c r="AK500" s="122"/>
      <c r="AL500" s="85">
        <v>122.77</v>
      </c>
      <c r="AM500" s="85">
        <v>28</v>
      </c>
      <c r="AN500" s="124">
        <f t="shared" si="118"/>
        <v>73.661999999999992</v>
      </c>
      <c r="AO500" s="86">
        <f t="shared" si="126"/>
        <v>8250</v>
      </c>
      <c r="AP500" s="85">
        <v>0</v>
      </c>
      <c r="AQ500" s="85">
        <v>36.831000000000003</v>
      </c>
      <c r="AR500" s="85">
        <f t="shared" si="127"/>
        <v>0</v>
      </c>
      <c r="AS500" s="86">
        <f t="shared" si="129"/>
        <v>14993</v>
      </c>
      <c r="AT500" s="170">
        <f t="shared" si="130"/>
        <v>0</v>
      </c>
      <c r="AU500" s="86">
        <v>14993</v>
      </c>
      <c r="AV500" s="170">
        <f t="shared" si="128"/>
        <v>0</v>
      </c>
    </row>
    <row r="501" spans="1:48" s="73" customFormat="1" ht="45" x14ac:dyDescent="0.2">
      <c r="A501" s="10" t="s">
        <v>547</v>
      </c>
      <c r="B501" s="14" t="s">
        <v>36</v>
      </c>
      <c r="C501" s="14" t="s">
        <v>37</v>
      </c>
      <c r="D501" s="14" t="s">
        <v>1135</v>
      </c>
      <c r="E501" s="58">
        <v>306207</v>
      </c>
      <c r="F501" s="15" t="s">
        <v>1136</v>
      </c>
      <c r="G501" s="15" t="s">
        <v>814</v>
      </c>
      <c r="H501" s="16">
        <v>100002116</v>
      </c>
      <c r="I501" s="62">
        <v>710003897</v>
      </c>
      <c r="J501" s="13">
        <v>36080519</v>
      </c>
      <c r="K501" s="15" t="s">
        <v>92</v>
      </c>
      <c r="L501" s="12" t="s">
        <v>547</v>
      </c>
      <c r="M501" s="15" t="s">
        <v>1042</v>
      </c>
      <c r="N501" s="49">
        <v>92552</v>
      </c>
      <c r="O501" s="15" t="s">
        <v>1137</v>
      </c>
      <c r="P501" s="15" t="s">
        <v>1138</v>
      </c>
      <c r="Q501" s="48">
        <v>504050</v>
      </c>
      <c r="R501" s="11" t="s">
        <v>45</v>
      </c>
      <c r="S501" s="120">
        <v>22476</v>
      </c>
      <c r="T501" s="85">
        <v>107.03</v>
      </c>
      <c r="U501" s="86">
        <v>40</v>
      </c>
      <c r="V501" s="123">
        <v>46.825625000000002</v>
      </c>
      <c r="W501" s="85">
        <f t="shared" si="119"/>
        <v>14984</v>
      </c>
      <c r="X501" s="86">
        <v>0</v>
      </c>
      <c r="Y501" s="85">
        <v>16.054500000000001</v>
      </c>
      <c r="Z501" s="86">
        <f t="shared" si="120"/>
        <v>0</v>
      </c>
      <c r="AA501" s="86">
        <f t="shared" si="121"/>
        <v>14984</v>
      </c>
      <c r="AB501" s="85">
        <v>122.77</v>
      </c>
      <c r="AC501" s="85">
        <v>42</v>
      </c>
      <c r="AD501" s="124">
        <f t="shared" si="117"/>
        <v>73.661999999999992</v>
      </c>
      <c r="AE501" s="86">
        <f t="shared" si="122"/>
        <v>12375</v>
      </c>
      <c r="AF501" s="85">
        <v>0</v>
      </c>
      <c r="AG501" s="85">
        <v>36.831000000000003</v>
      </c>
      <c r="AH501" s="85">
        <f t="shared" si="123"/>
        <v>0</v>
      </c>
      <c r="AI501" s="86">
        <f t="shared" si="124"/>
        <v>27359</v>
      </c>
      <c r="AJ501" s="86">
        <f t="shared" si="125"/>
        <v>4883</v>
      </c>
      <c r="AK501" s="122"/>
      <c r="AL501" s="85">
        <v>122.77</v>
      </c>
      <c r="AM501" s="85">
        <v>42</v>
      </c>
      <c r="AN501" s="124">
        <f t="shared" si="118"/>
        <v>73.661999999999992</v>
      </c>
      <c r="AO501" s="86">
        <f t="shared" si="126"/>
        <v>12375</v>
      </c>
      <c r="AP501" s="85">
        <v>0</v>
      </c>
      <c r="AQ501" s="85">
        <v>36.831000000000003</v>
      </c>
      <c r="AR501" s="85">
        <f t="shared" si="127"/>
        <v>0</v>
      </c>
      <c r="AS501" s="86">
        <f t="shared" si="129"/>
        <v>27359</v>
      </c>
      <c r="AT501" s="170">
        <f t="shared" si="130"/>
        <v>0</v>
      </c>
      <c r="AU501" s="86">
        <v>27359</v>
      </c>
      <c r="AV501" s="170">
        <f t="shared" si="128"/>
        <v>0</v>
      </c>
    </row>
    <row r="502" spans="1:48" s="73" customFormat="1" ht="45" x14ac:dyDescent="0.2">
      <c r="A502" s="10" t="s">
        <v>547</v>
      </c>
      <c r="B502" s="14" t="s">
        <v>36</v>
      </c>
      <c r="C502" s="14" t="s">
        <v>37</v>
      </c>
      <c r="D502" s="14" t="s">
        <v>1600</v>
      </c>
      <c r="E502" s="58">
        <v>312983</v>
      </c>
      <c r="F502" s="15" t="s">
        <v>1601</v>
      </c>
      <c r="G502" s="15" t="s">
        <v>814</v>
      </c>
      <c r="H502" s="16">
        <v>100002880</v>
      </c>
      <c r="I502" s="62">
        <v>710012144</v>
      </c>
      <c r="J502" s="13">
        <v>37836498</v>
      </c>
      <c r="K502" s="15" t="s">
        <v>92</v>
      </c>
      <c r="L502" s="12" t="s">
        <v>547</v>
      </c>
      <c r="M502" s="15" t="s">
        <v>548</v>
      </c>
      <c r="N502" s="49">
        <v>91904</v>
      </c>
      <c r="O502" s="15" t="s">
        <v>1602</v>
      </c>
      <c r="P502" s="15" t="s">
        <v>1603</v>
      </c>
      <c r="Q502" s="48">
        <v>507555</v>
      </c>
      <c r="R502" s="11" t="s">
        <v>45</v>
      </c>
      <c r="S502" s="120">
        <v>23600</v>
      </c>
      <c r="T502" s="85">
        <v>107.03</v>
      </c>
      <c r="U502" s="86">
        <v>42</v>
      </c>
      <c r="V502" s="123">
        <v>46.825625000000002</v>
      </c>
      <c r="W502" s="85">
        <f t="shared" si="119"/>
        <v>15733</v>
      </c>
      <c r="X502" s="86">
        <v>0</v>
      </c>
      <c r="Y502" s="85">
        <v>16.054500000000001</v>
      </c>
      <c r="Z502" s="86">
        <f t="shared" si="120"/>
        <v>0</v>
      </c>
      <c r="AA502" s="86">
        <f t="shared" si="121"/>
        <v>15733</v>
      </c>
      <c r="AB502" s="85">
        <v>122.77</v>
      </c>
      <c r="AC502" s="85">
        <v>37</v>
      </c>
      <c r="AD502" s="124">
        <f t="shared" si="117"/>
        <v>73.661999999999992</v>
      </c>
      <c r="AE502" s="86">
        <f t="shared" si="122"/>
        <v>10902</v>
      </c>
      <c r="AF502" s="85">
        <v>0</v>
      </c>
      <c r="AG502" s="85">
        <v>36.831000000000003</v>
      </c>
      <c r="AH502" s="85">
        <f t="shared" si="123"/>
        <v>0</v>
      </c>
      <c r="AI502" s="86">
        <f t="shared" si="124"/>
        <v>26635</v>
      </c>
      <c r="AJ502" s="86">
        <f t="shared" si="125"/>
        <v>3035</v>
      </c>
      <c r="AK502" s="122"/>
      <c r="AL502" s="85">
        <v>122.77</v>
      </c>
      <c r="AM502" s="85">
        <v>37</v>
      </c>
      <c r="AN502" s="124">
        <f t="shared" si="118"/>
        <v>73.661999999999992</v>
      </c>
      <c r="AO502" s="86">
        <f t="shared" si="126"/>
        <v>10902</v>
      </c>
      <c r="AP502" s="85">
        <v>0</v>
      </c>
      <c r="AQ502" s="85">
        <v>36.831000000000003</v>
      </c>
      <c r="AR502" s="85">
        <f t="shared" si="127"/>
        <v>0</v>
      </c>
      <c r="AS502" s="86">
        <f t="shared" si="129"/>
        <v>26635</v>
      </c>
      <c r="AT502" s="170">
        <f t="shared" si="130"/>
        <v>0</v>
      </c>
      <c r="AU502" s="86">
        <v>26635</v>
      </c>
      <c r="AV502" s="170">
        <f t="shared" si="128"/>
        <v>0</v>
      </c>
    </row>
    <row r="503" spans="1:48" s="73" customFormat="1" ht="30" x14ac:dyDescent="0.2">
      <c r="A503" s="10" t="s">
        <v>547</v>
      </c>
      <c r="B503" s="14" t="s">
        <v>36</v>
      </c>
      <c r="C503" s="14" t="s">
        <v>37</v>
      </c>
      <c r="D503" s="14" t="s">
        <v>812</v>
      </c>
      <c r="E503" s="58">
        <v>305383</v>
      </c>
      <c r="F503" s="15" t="s">
        <v>813</v>
      </c>
      <c r="G503" s="15" t="s">
        <v>814</v>
      </c>
      <c r="H503" s="16">
        <v>100001625</v>
      </c>
      <c r="I503" s="62">
        <v>710002564</v>
      </c>
      <c r="J503" s="13">
        <v>710002564</v>
      </c>
      <c r="K503" s="15" t="s">
        <v>210</v>
      </c>
      <c r="L503" s="12" t="s">
        <v>547</v>
      </c>
      <c r="M503" s="15" t="s">
        <v>816</v>
      </c>
      <c r="N503" s="49">
        <v>92901</v>
      </c>
      <c r="O503" s="15" t="s">
        <v>817</v>
      </c>
      <c r="P503" s="15" t="s">
        <v>826</v>
      </c>
      <c r="Q503" s="48">
        <v>501433</v>
      </c>
      <c r="R503" s="11" t="s">
        <v>45</v>
      </c>
      <c r="S503" s="120">
        <v>19667</v>
      </c>
      <c r="T503" s="85">
        <v>107.03</v>
      </c>
      <c r="U503" s="86">
        <v>35</v>
      </c>
      <c r="V503" s="123">
        <v>46.825625000000002</v>
      </c>
      <c r="W503" s="85">
        <f t="shared" si="119"/>
        <v>13111</v>
      </c>
      <c r="X503" s="86">
        <v>0</v>
      </c>
      <c r="Y503" s="85">
        <v>16.054500000000001</v>
      </c>
      <c r="Z503" s="86">
        <f t="shared" si="120"/>
        <v>0</v>
      </c>
      <c r="AA503" s="86">
        <f t="shared" si="121"/>
        <v>13111</v>
      </c>
      <c r="AB503" s="85">
        <v>122.77</v>
      </c>
      <c r="AC503" s="85">
        <v>33</v>
      </c>
      <c r="AD503" s="124">
        <f t="shared" si="117"/>
        <v>73.661999999999992</v>
      </c>
      <c r="AE503" s="86">
        <f t="shared" si="122"/>
        <v>9723</v>
      </c>
      <c r="AF503" s="85">
        <v>0</v>
      </c>
      <c r="AG503" s="85">
        <v>36.831000000000003</v>
      </c>
      <c r="AH503" s="85">
        <f t="shared" si="123"/>
        <v>0</v>
      </c>
      <c r="AI503" s="86">
        <f t="shared" si="124"/>
        <v>22834</v>
      </c>
      <c r="AJ503" s="86">
        <f t="shared" si="125"/>
        <v>3167</v>
      </c>
      <c r="AK503" s="122"/>
      <c r="AL503" s="85">
        <v>122.77</v>
      </c>
      <c r="AM503" s="85">
        <v>33</v>
      </c>
      <c r="AN503" s="124">
        <f t="shared" si="118"/>
        <v>73.661999999999992</v>
      </c>
      <c r="AO503" s="86">
        <f t="shared" si="126"/>
        <v>9723</v>
      </c>
      <c r="AP503" s="85">
        <v>0</v>
      </c>
      <c r="AQ503" s="85">
        <v>36.831000000000003</v>
      </c>
      <c r="AR503" s="85">
        <f t="shared" si="127"/>
        <v>0</v>
      </c>
      <c r="AS503" s="86">
        <f t="shared" si="129"/>
        <v>22834</v>
      </c>
      <c r="AT503" s="170">
        <f t="shared" si="130"/>
        <v>0</v>
      </c>
      <c r="AU503" s="86">
        <v>22834</v>
      </c>
      <c r="AV503" s="170">
        <f t="shared" si="128"/>
        <v>0</v>
      </c>
    </row>
    <row r="504" spans="1:48" s="73" customFormat="1" ht="45" x14ac:dyDescent="0.2">
      <c r="A504" s="10" t="s">
        <v>547</v>
      </c>
      <c r="B504" s="14" t="s">
        <v>36</v>
      </c>
      <c r="C504" s="14" t="s">
        <v>37</v>
      </c>
      <c r="D504" s="14" t="s">
        <v>1478</v>
      </c>
      <c r="E504" s="58">
        <v>312509</v>
      </c>
      <c r="F504" s="15" t="s">
        <v>1479</v>
      </c>
      <c r="G504" s="15" t="s">
        <v>814</v>
      </c>
      <c r="H504" s="16">
        <v>100018483</v>
      </c>
      <c r="I504" s="62">
        <v>710270593</v>
      </c>
      <c r="J504" s="13">
        <v>51786150</v>
      </c>
      <c r="K504" s="15" t="s">
        <v>92</v>
      </c>
      <c r="L504" s="12" t="s">
        <v>547</v>
      </c>
      <c r="M504" s="15" t="s">
        <v>1480</v>
      </c>
      <c r="N504" s="49">
        <v>92001</v>
      </c>
      <c r="O504" s="15" t="s">
        <v>1480</v>
      </c>
      <c r="P504" s="15" t="s">
        <v>1485</v>
      </c>
      <c r="Q504" s="48">
        <v>507032</v>
      </c>
      <c r="R504" s="11" t="s">
        <v>45</v>
      </c>
      <c r="S504" s="120">
        <v>26410</v>
      </c>
      <c r="T504" s="85">
        <v>107.03</v>
      </c>
      <c r="U504" s="86">
        <v>47</v>
      </c>
      <c r="V504" s="123">
        <v>46.825625000000002</v>
      </c>
      <c r="W504" s="85">
        <f t="shared" si="119"/>
        <v>17606</v>
      </c>
      <c r="X504" s="86">
        <v>0</v>
      </c>
      <c r="Y504" s="85">
        <v>16.054500000000001</v>
      </c>
      <c r="Z504" s="86">
        <f t="shared" si="120"/>
        <v>0</v>
      </c>
      <c r="AA504" s="86">
        <f t="shared" si="121"/>
        <v>17606</v>
      </c>
      <c r="AB504" s="85">
        <v>122.77</v>
      </c>
      <c r="AC504" s="85">
        <v>36</v>
      </c>
      <c r="AD504" s="124">
        <f t="shared" ref="AD504:AD567" si="131">+AB504*0.6</f>
        <v>73.661999999999992</v>
      </c>
      <c r="AE504" s="86">
        <f t="shared" si="122"/>
        <v>10607</v>
      </c>
      <c r="AF504" s="85">
        <v>0</v>
      </c>
      <c r="AG504" s="85">
        <v>36.831000000000003</v>
      </c>
      <c r="AH504" s="85">
        <f t="shared" si="123"/>
        <v>0</v>
      </c>
      <c r="AI504" s="86">
        <f t="shared" si="124"/>
        <v>28213</v>
      </c>
      <c r="AJ504" s="86">
        <f t="shared" si="125"/>
        <v>1803</v>
      </c>
      <c r="AK504" s="122"/>
      <c r="AL504" s="85">
        <v>122.77</v>
      </c>
      <c r="AM504" s="85">
        <v>36</v>
      </c>
      <c r="AN504" s="124">
        <f t="shared" ref="AN504:AN567" si="132">+AL504*0.6</f>
        <v>73.661999999999992</v>
      </c>
      <c r="AO504" s="86">
        <f t="shared" si="126"/>
        <v>10607</v>
      </c>
      <c r="AP504" s="85">
        <v>0</v>
      </c>
      <c r="AQ504" s="85">
        <v>36.831000000000003</v>
      </c>
      <c r="AR504" s="85">
        <f t="shared" si="127"/>
        <v>0</v>
      </c>
      <c r="AS504" s="86">
        <f t="shared" si="129"/>
        <v>28213</v>
      </c>
      <c r="AT504" s="170">
        <f t="shared" si="130"/>
        <v>0</v>
      </c>
      <c r="AU504" s="86">
        <v>28213</v>
      </c>
      <c r="AV504" s="170">
        <f t="shared" si="128"/>
        <v>0</v>
      </c>
    </row>
    <row r="505" spans="1:48" s="73" customFormat="1" x14ac:dyDescent="0.2">
      <c r="A505" s="10" t="s">
        <v>547</v>
      </c>
      <c r="B505" s="14" t="s">
        <v>36</v>
      </c>
      <c r="C505" s="14" t="s">
        <v>37</v>
      </c>
      <c r="D505" s="14" t="s">
        <v>1520</v>
      </c>
      <c r="E505" s="58">
        <v>312665</v>
      </c>
      <c r="F505" s="15" t="s">
        <v>1521</v>
      </c>
      <c r="G505" s="15" t="s">
        <v>814</v>
      </c>
      <c r="H505" s="16">
        <v>100002283</v>
      </c>
      <c r="I505" s="62">
        <v>710011733</v>
      </c>
      <c r="J505" s="13">
        <v>710011733</v>
      </c>
      <c r="K505" s="15" t="s">
        <v>48</v>
      </c>
      <c r="L505" s="12" t="s">
        <v>547</v>
      </c>
      <c r="M505" s="15" t="s">
        <v>1398</v>
      </c>
      <c r="N505" s="49">
        <v>92001</v>
      </c>
      <c r="O505" s="15" t="s">
        <v>1522</v>
      </c>
      <c r="P505" s="15" t="s">
        <v>1523</v>
      </c>
      <c r="Q505" s="48">
        <v>507202</v>
      </c>
      <c r="R505" s="11" t="s">
        <v>45</v>
      </c>
      <c r="S505" s="120">
        <v>1686</v>
      </c>
      <c r="T505" s="85">
        <v>107.03</v>
      </c>
      <c r="U505" s="86">
        <v>3</v>
      </c>
      <c r="V505" s="123">
        <v>46.825625000000002</v>
      </c>
      <c r="W505" s="85">
        <f t="shared" si="119"/>
        <v>1124</v>
      </c>
      <c r="X505" s="86">
        <v>0</v>
      </c>
      <c r="Y505" s="85">
        <v>16.054500000000001</v>
      </c>
      <c r="Z505" s="86">
        <f t="shared" si="120"/>
        <v>0</v>
      </c>
      <c r="AA505" s="86">
        <f t="shared" si="121"/>
        <v>1124</v>
      </c>
      <c r="AB505" s="85">
        <v>122.77</v>
      </c>
      <c r="AC505" s="85">
        <v>10</v>
      </c>
      <c r="AD505" s="124">
        <f t="shared" si="131"/>
        <v>73.661999999999992</v>
      </c>
      <c r="AE505" s="86">
        <f t="shared" si="122"/>
        <v>2946</v>
      </c>
      <c r="AF505" s="85">
        <v>0</v>
      </c>
      <c r="AG505" s="85">
        <v>36.831000000000003</v>
      </c>
      <c r="AH505" s="85">
        <f t="shared" si="123"/>
        <v>0</v>
      </c>
      <c r="AI505" s="86">
        <f t="shared" si="124"/>
        <v>4070</v>
      </c>
      <c r="AJ505" s="86">
        <f t="shared" si="125"/>
        <v>2384</v>
      </c>
      <c r="AK505" s="122"/>
      <c r="AL505" s="85">
        <v>122.77</v>
      </c>
      <c r="AM505" s="85">
        <v>10</v>
      </c>
      <c r="AN505" s="124">
        <f t="shared" si="132"/>
        <v>73.661999999999992</v>
      </c>
      <c r="AO505" s="86">
        <f t="shared" si="126"/>
        <v>2946</v>
      </c>
      <c r="AP505" s="85">
        <v>0</v>
      </c>
      <c r="AQ505" s="85">
        <v>36.831000000000003</v>
      </c>
      <c r="AR505" s="85">
        <f t="shared" si="127"/>
        <v>0</v>
      </c>
      <c r="AS505" s="86">
        <f t="shared" si="129"/>
        <v>4070</v>
      </c>
      <c r="AT505" s="170">
        <f t="shared" si="130"/>
        <v>0</v>
      </c>
      <c r="AU505" s="86">
        <v>4070</v>
      </c>
      <c r="AV505" s="170">
        <f t="shared" si="128"/>
        <v>0</v>
      </c>
    </row>
    <row r="506" spans="1:48" s="73" customFormat="1" ht="45" x14ac:dyDescent="0.2">
      <c r="A506" s="10" t="s">
        <v>547</v>
      </c>
      <c r="B506" s="14" t="s">
        <v>36</v>
      </c>
      <c r="C506" s="14" t="s">
        <v>37</v>
      </c>
      <c r="D506" s="14" t="s">
        <v>1360</v>
      </c>
      <c r="E506" s="58">
        <v>313114</v>
      </c>
      <c r="F506" s="15" t="s">
        <v>1361</v>
      </c>
      <c r="G506" s="15" t="s">
        <v>814</v>
      </c>
      <c r="H506" s="16">
        <v>100002967</v>
      </c>
      <c r="I506" s="62">
        <v>710233248</v>
      </c>
      <c r="J506" s="13">
        <v>37990357</v>
      </c>
      <c r="K506" s="15" t="s">
        <v>105</v>
      </c>
      <c r="L506" s="12" t="s">
        <v>547</v>
      </c>
      <c r="M506" s="15" t="s">
        <v>548</v>
      </c>
      <c r="N506" s="49">
        <v>91708</v>
      </c>
      <c r="O506" s="15" t="s">
        <v>549</v>
      </c>
      <c r="P506" s="15" t="s">
        <v>1373</v>
      </c>
      <c r="Q506" s="48">
        <v>506745</v>
      </c>
      <c r="R506" s="11" t="s">
        <v>45</v>
      </c>
      <c r="S506" s="120">
        <v>19667</v>
      </c>
      <c r="T506" s="85">
        <v>107.03</v>
      </c>
      <c r="U506" s="86">
        <v>35</v>
      </c>
      <c r="V506" s="123">
        <v>46.825625000000002</v>
      </c>
      <c r="W506" s="85">
        <f t="shared" si="119"/>
        <v>13111</v>
      </c>
      <c r="X506" s="86">
        <v>0</v>
      </c>
      <c r="Y506" s="85">
        <v>16.054500000000001</v>
      </c>
      <c r="Z506" s="86">
        <f t="shared" si="120"/>
        <v>0</v>
      </c>
      <c r="AA506" s="86">
        <f t="shared" si="121"/>
        <v>13111</v>
      </c>
      <c r="AB506" s="85">
        <v>122.77</v>
      </c>
      <c r="AC506" s="85">
        <v>29</v>
      </c>
      <c r="AD506" s="124">
        <f t="shared" si="131"/>
        <v>73.661999999999992</v>
      </c>
      <c r="AE506" s="86">
        <f t="shared" si="122"/>
        <v>8545</v>
      </c>
      <c r="AF506" s="85">
        <v>0</v>
      </c>
      <c r="AG506" s="85">
        <v>36.831000000000003</v>
      </c>
      <c r="AH506" s="85">
        <f t="shared" si="123"/>
        <v>0</v>
      </c>
      <c r="AI506" s="86">
        <f t="shared" si="124"/>
        <v>21656</v>
      </c>
      <c r="AJ506" s="86">
        <f t="shared" si="125"/>
        <v>1989</v>
      </c>
      <c r="AK506" s="122"/>
      <c r="AL506" s="85">
        <v>122.77</v>
      </c>
      <c r="AM506" s="85">
        <v>29</v>
      </c>
      <c r="AN506" s="124">
        <f t="shared" si="132"/>
        <v>73.661999999999992</v>
      </c>
      <c r="AO506" s="86">
        <f t="shared" si="126"/>
        <v>8545</v>
      </c>
      <c r="AP506" s="85">
        <v>0</v>
      </c>
      <c r="AQ506" s="85">
        <v>36.831000000000003</v>
      </c>
      <c r="AR506" s="85">
        <f t="shared" si="127"/>
        <v>0</v>
      </c>
      <c r="AS506" s="86">
        <f t="shared" si="129"/>
        <v>21656</v>
      </c>
      <c r="AT506" s="170">
        <f t="shared" si="130"/>
        <v>0</v>
      </c>
      <c r="AU506" s="86">
        <v>21656</v>
      </c>
      <c r="AV506" s="170">
        <f t="shared" si="128"/>
        <v>0</v>
      </c>
    </row>
    <row r="507" spans="1:48" s="73" customFormat="1" ht="45" x14ac:dyDescent="0.2">
      <c r="A507" s="10" t="s">
        <v>547</v>
      </c>
      <c r="B507" s="14" t="s">
        <v>36</v>
      </c>
      <c r="C507" s="14" t="s">
        <v>37</v>
      </c>
      <c r="D507" s="14" t="s">
        <v>1787</v>
      </c>
      <c r="E507" s="58">
        <v>34007521</v>
      </c>
      <c r="F507" s="15" t="s">
        <v>1788</v>
      </c>
      <c r="G507" s="15" t="s">
        <v>814</v>
      </c>
      <c r="H507" s="16">
        <v>100002829</v>
      </c>
      <c r="I507" s="62">
        <v>710012500</v>
      </c>
      <c r="J507" s="13">
        <v>31875408</v>
      </c>
      <c r="K507" s="15" t="s">
        <v>92</v>
      </c>
      <c r="L507" s="12" t="s">
        <v>547</v>
      </c>
      <c r="M507" s="15" t="s">
        <v>548</v>
      </c>
      <c r="N507" s="49">
        <v>91935</v>
      </c>
      <c r="O507" s="15" t="s">
        <v>1789</v>
      </c>
      <c r="P507" s="15" t="s">
        <v>1790</v>
      </c>
      <c r="Q507" s="48">
        <v>581020</v>
      </c>
      <c r="R507" s="11" t="s">
        <v>45</v>
      </c>
      <c r="S507" s="120">
        <v>11238</v>
      </c>
      <c r="T507" s="85">
        <v>107.03</v>
      </c>
      <c r="U507" s="86">
        <v>20</v>
      </c>
      <c r="V507" s="123">
        <v>46.825625000000002</v>
      </c>
      <c r="W507" s="85">
        <f t="shared" si="119"/>
        <v>7492</v>
      </c>
      <c r="X507" s="86">
        <v>0</v>
      </c>
      <c r="Y507" s="85">
        <v>16.054500000000001</v>
      </c>
      <c r="Z507" s="86">
        <f t="shared" si="120"/>
        <v>0</v>
      </c>
      <c r="AA507" s="86">
        <f t="shared" si="121"/>
        <v>7492</v>
      </c>
      <c r="AB507" s="85">
        <v>122.77</v>
      </c>
      <c r="AC507" s="85">
        <v>22</v>
      </c>
      <c r="AD507" s="124">
        <f t="shared" si="131"/>
        <v>73.661999999999992</v>
      </c>
      <c r="AE507" s="86">
        <f t="shared" si="122"/>
        <v>6482</v>
      </c>
      <c r="AF507" s="85">
        <v>0</v>
      </c>
      <c r="AG507" s="85">
        <v>36.831000000000003</v>
      </c>
      <c r="AH507" s="85">
        <f t="shared" si="123"/>
        <v>0</v>
      </c>
      <c r="AI507" s="86">
        <f t="shared" si="124"/>
        <v>13974</v>
      </c>
      <c r="AJ507" s="86">
        <f t="shared" si="125"/>
        <v>2736</v>
      </c>
      <c r="AK507" s="122"/>
      <c r="AL507" s="85">
        <v>122.77</v>
      </c>
      <c r="AM507" s="85">
        <v>22</v>
      </c>
      <c r="AN507" s="124">
        <f t="shared" si="132"/>
        <v>73.661999999999992</v>
      </c>
      <c r="AO507" s="86">
        <f t="shared" si="126"/>
        <v>6482</v>
      </c>
      <c r="AP507" s="85">
        <v>0</v>
      </c>
      <c r="AQ507" s="85">
        <v>36.831000000000003</v>
      </c>
      <c r="AR507" s="85">
        <f t="shared" si="127"/>
        <v>0</v>
      </c>
      <c r="AS507" s="86">
        <f t="shared" si="129"/>
        <v>13974</v>
      </c>
      <c r="AT507" s="170">
        <f t="shared" si="130"/>
        <v>0</v>
      </c>
      <c r="AU507" s="86">
        <v>13974</v>
      </c>
      <c r="AV507" s="170">
        <f t="shared" si="128"/>
        <v>0</v>
      </c>
    </row>
    <row r="508" spans="1:48" s="73" customFormat="1" ht="30" x14ac:dyDescent="0.2">
      <c r="A508" s="10" t="s">
        <v>547</v>
      </c>
      <c r="B508" s="14" t="s">
        <v>36</v>
      </c>
      <c r="C508" s="14" t="s">
        <v>37</v>
      </c>
      <c r="D508" s="14" t="s">
        <v>879</v>
      </c>
      <c r="E508" s="58">
        <v>305405</v>
      </c>
      <c r="F508" s="15" t="s">
        <v>880</v>
      </c>
      <c r="G508" s="15" t="s">
        <v>814</v>
      </c>
      <c r="H508" s="16">
        <v>100001683</v>
      </c>
      <c r="I508" s="62">
        <v>710002637</v>
      </c>
      <c r="J508" s="13">
        <v>710002637</v>
      </c>
      <c r="K508" s="15" t="s">
        <v>53</v>
      </c>
      <c r="L508" s="12" t="s">
        <v>547</v>
      </c>
      <c r="M508" s="15" t="s">
        <v>816</v>
      </c>
      <c r="N508" s="49">
        <v>93034</v>
      </c>
      <c r="O508" s="15" t="s">
        <v>881</v>
      </c>
      <c r="P508" s="15" t="s">
        <v>882</v>
      </c>
      <c r="Q508" s="48">
        <v>501581</v>
      </c>
      <c r="R508" s="11" t="s">
        <v>45</v>
      </c>
      <c r="S508" s="120">
        <v>7867</v>
      </c>
      <c r="T508" s="85">
        <v>107.03</v>
      </c>
      <c r="U508" s="86">
        <v>14</v>
      </c>
      <c r="V508" s="123">
        <v>46.825625000000002</v>
      </c>
      <c r="W508" s="85">
        <f t="shared" ref="W508:W571" si="133">+ROUND(U508*V508*8,0)</f>
        <v>5244</v>
      </c>
      <c r="X508" s="86">
        <v>0</v>
      </c>
      <c r="Y508" s="85">
        <v>16.054500000000001</v>
      </c>
      <c r="Z508" s="86">
        <f t="shared" ref="Z508:Z571" si="134">ROUND(X508*Y508*8,0)</f>
        <v>0</v>
      </c>
      <c r="AA508" s="86">
        <f t="shared" si="121"/>
        <v>5244</v>
      </c>
      <c r="AB508" s="85">
        <v>122.77</v>
      </c>
      <c r="AC508" s="85">
        <v>13</v>
      </c>
      <c r="AD508" s="124">
        <f t="shared" si="131"/>
        <v>73.661999999999992</v>
      </c>
      <c r="AE508" s="86">
        <f t="shared" si="122"/>
        <v>3830</v>
      </c>
      <c r="AF508" s="85">
        <v>0</v>
      </c>
      <c r="AG508" s="85">
        <v>36.831000000000003</v>
      </c>
      <c r="AH508" s="85">
        <f t="shared" si="123"/>
        <v>0</v>
      </c>
      <c r="AI508" s="86">
        <f t="shared" si="124"/>
        <v>9074</v>
      </c>
      <c r="AJ508" s="86">
        <f t="shared" si="125"/>
        <v>1207</v>
      </c>
      <c r="AK508" s="122"/>
      <c r="AL508" s="85">
        <v>122.77</v>
      </c>
      <c r="AM508" s="85">
        <v>13</v>
      </c>
      <c r="AN508" s="124">
        <f t="shared" si="132"/>
        <v>73.661999999999992</v>
      </c>
      <c r="AO508" s="86">
        <f t="shared" si="126"/>
        <v>3830</v>
      </c>
      <c r="AP508" s="85">
        <v>0</v>
      </c>
      <c r="AQ508" s="85">
        <v>36.831000000000003</v>
      </c>
      <c r="AR508" s="85">
        <f t="shared" si="127"/>
        <v>0</v>
      </c>
      <c r="AS508" s="86">
        <f t="shared" si="129"/>
        <v>9074</v>
      </c>
      <c r="AT508" s="170">
        <f t="shared" si="130"/>
        <v>0</v>
      </c>
      <c r="AU508" s="86">
        <v>9074</v>
      </c>
      <c r="AV508" s="170">
        <f t="shared" si="128"/>
        <v>0</v>
      </c>
    </row>
    <row r="509" spans="1:48" s="73" customFormat="1" ht="45" x14ac:dyDescent="0.2">
      <c r="A509" s="10" t="s">
        <v>547</v>
      </c>
      <c r="B509" s="14" t="s">
        <v>36</v>
      </c>
      <c r="C509" s="14" t="s">
        <v>37</v>
      </c>
      <c r="D509" s="14" t="s">
        <v>917</v>
      </c>
      <c r="E509" s="58">
        <v>305511</v>
      </c>
      <c r="F509" s="15" t="s">
        <v>918</v>
      </c>
      <c r="G509" s="15" t="s">
        <v>814</v>
      </c>
      <c r="H509" s="16">
        <v>100001720</v>
      </c>
      <c r="I509" s="62">
        <v>710002785</v>
      </c>
      <c r="J509" s="13">
        <v>710002785</v>
      </c>
      <c r="K509" s="15" t="s">
        <v>829</v>
      </c>
      <c r="L509" s="12" t="s">
        <v>547</v>
      </c>
      <c r="M509" s="15" t="s">
        <v>816</v>
      </c>
      <c r="N509" s="49">
        <v>93003</v>
      </c>
      <c r="O509" s="15" t="s">
        <v>919</v>
      </c>
      <c r="P509" s="15" t="s">
        <v>920</v>
      </c>
      <c r="Q509" s="48">
        <v>501697</v>
      </c>
      <c r="R509" s="11" t="s">
        <v>45</v>
      </c>
      <c r="S509" s="120">
        <v>12362</v>
      </c>
      <c r="T509" s="85">
        <v>107.03</v>
      </c>
      <c r="U509" s="86">
        <v>22</v>
      </c>
      <c r="V509" s="123">
        <v>46.825625000000002</v>
      </c>
      <c r="W509" s="85">
        <f t="shared" si="133"/>
        <v>8241</v>
      </c>
      <c r="X509" s="86">
        <v>0</v>
      </c>
      <c r="Y509" s="85">
        <v>16.054500000000001</v>
      </c>
      <c r="Z509" s="86">
        <f t="shared" si="134"/>
        <v>0</v>
      </c>
      <c r="AA509" s="86">
        <f t="shared" si="121"/>
        <v>8241</v>
      </c>
      <c r="AB509" s="85">
        <v>122.77</v>
      </c>
      <c r="AC509" s="85">
        <v>10</v>
      </c>
      <c r="AD509" s="124">
        <f t="shared" si="131"/>
        <v>73.661999999999992</v>
      </c>
      <c r="AE509" s="86">
        <f t="shared" si="122"/>
        <v>2946</v>
      </c>
      <c r="AF509" s="85">
        <v>0</v>
      </c>
      <c r="AG509" s="85">
        <v>36.831000000000003</v>
      </c>
      <c r="AH509" s="85">
        <f t="shared" si="123"/>
        <v>0</v>
      </c>
      <c r="AI509" s="86">
        <f t="shared" si="124"/>
        <v>11187</v>
      </c>
      <c r="AJ509" s="86">
        <f t="shared" si="125"/>
        <v>-1175</v>
      </c>
      <c r="AK509" s="122"/>
      <c r="AL509" s="85">
        <v>122.77</v>
      </c>
      <c r="AM509" s="85">
        <v>10</v>
      </c>
      <c r="AN509" s="124">
        <f t="shared" si="132"/>
        <v>73.661999999999992</v>
      </c>
      <c r="AO509" s="86">
        <f t="shared" si="126"/>
        <v>2946</v>
      </c>
      <c r="AP509" s="85">
        <v>0</v>
      </c>
      <c r="AQ509" s="85">
        <v>36.831000000000003</v>
      </c>
      <c r="AR509" s="85">
        <f t="shared" si="127"/>
        <v>0</v>
      </c>
      <c r="AS509" s="86">
        <f t="shared" si="129"/>
        <v>11187</v>
      </c>
      <c r="AT509" s="170">
        <f t="shared" si="130"/>
        <v>0</v>
      </c>
      <c r="AU509" s="86">
        <v>11187</v>
      </c>
      <c r="AV509" s="170">
        <f t="shared" si="128"/>
        <v>0</v>
      </c>
    </row>
    <row r="510" spans="1:48" s="73" customFormat="1" x14ac:dyDescent="0.2">
      <c r="A510" s="10" t="s">
        <v>547</v>
      </c>
      <c r="B510" s="14" t="s">
        <v>36</v>
      </c>
      <c r="C510" s="14" t="s">
        <v>37</v>
      </c>
      <c r="D510" s="14" t="s">
        <v>1524</v>
      </c>
      <c r="E510" s="58">
        <v>312673</v>
      </c>
      <c r="F510" s="15" t="s">
        <v>1525</v>
      </c>
      <c r="G510" s="15" t="s">
        <v>814</v>
      </c>
      <c r="H510" s="16">
        <v>100002844</v>
      </c>
      <c r="I510" s="62">
        <v>710011750</v>
      </c>
      <c r="J510" s="13">
        <v>710011750</v>
      </c>
      <c r="K510" s="15" t="s">
        <v>48</v>
      </c>
      <c r="L510" s="12" t="s">
        <v>547</v>
      </c>
      <c r="M510" s="15" t="s">
        <v>548</v>
      </c>
      <c r="N510" s="49">
        <v>91901</v>
      </c>
      <c r="O510" s="15" t="s">
        <v>1526</v>
      </c>
      <c r="P510" s="15" t="s">
        <v>1527</v>
      </c>
      <c r="Q510" s="48">
        <v>507211</v>
      </c>
      <c r="R510" s="11" t="s">
        <v>45</v>
      </c>
      <c r="S510" s="120">
        <v>6743</v>
      </c>
      <c r="T510" s="85">
        <v>107.03</v>
      </c>
      <c r="U510" s="86">
        <v>12</v>
      </c>
      <c r="V510" s="123">
        <v>46.825625000000002</v>
      </c>
      <c r="W510" s="85">
        <f t="shared" si="133"/>
        <v>4495</v>
      </c>
      <c r="X510" s="86">
        <v>0</v>
      </c>
      <c r="Y510" s="85">
        <v>16.054500000000001</v>
      </c>
      <c r="Z510" s="86">
        <f t="shared" si="134"/>
        <v>0</v>
      </c>
      <c r="AA510" s="86">
        <f t="shared" si="121"/>
        <v>4495</v>
      </c>
      <c r="AB510" s="85">
        <v>122.77</v>
      </c>
      <c r="AC510" s="85">
        <v>7</v>
      </c>
      <c r="AD510" s="124">
        <f t="shared" si="131"/>
        <v>73.661999999999992</v>
      </c>
      <c r="AE510" s="86">
        <f t="shared" si="122"/>
        <v>2063</v>
      </c>
      <c r="AF510" s="85">
        <v>0</v>
      </c>
      <c r="AG510" s="85">
        <v>36.831000000000003</v>
      </c>
      <c r="AH510" s="85">
        <f t="shared" si="123"/>
        <v>0</v>
      </c>
      <c r="AI510" s="86">
        <f t="shared" si="124"/>
        <v>6558</v>
      </c>
      <c r="AJ510" s="86">
        <f t="shared" si="125"/>
        <v>-185</v>
      </c>
      <c r="AK510" s="122"/>
      <c r="AL510" s="85">
        <v>122.77</v>
      </c>
      <c r="AM510" s="85">
        <v>7</v>
      </c>
      <c r="AN510" s="124">
        <f t="shared" si="132"/>
        <v>73.661999999999992</v>
      </c>
      <c r="AO510" s="86">
        <f t="shared" si="126"/>
        <v>2063</v>
      </c>
      <c r="AP510" s="85">
        <v>0</v>
      </c>
      <c r="AQ510" s="85">
        <v>36.831000000000003</v>
      </c>
      <c r="AR510" s="85">
        <f t="shared" si="127"/>
        <v>0</v>
      </c>
      <c r="AS510" s="86">
        <f t="shared" si="129"/>
        <v>6558</v>
      </c>
      <c r="AT510" s="170">
        <f t="shared" si="130"/>
        <v>0</v>
      </c>
      <c r="AU510" s="86">
        <v>6558</v>
      </c>
      <c r="AV510" s="170">
        <f t="shared" si="128"/>
        <v>0</v>
      </c>
    </row>
    <row r="511" spans="1:48" s="73" customFormat="1" x14ac:dyDescent="0.2">
      <c r="A511" s="10" t="s">
        <v>547</v>
      </c>
      <c r="B511" s="14" t="s">
        <v>36</v>
      </c>
      <c r="C511" s="14" t="s">
        <v>37</v>
      </c>
      <c r="D511" s="14" t="s">
        <v>1091</v>
      </c>
      <c r="E511" s="58">
        <v>306045</v>
      </c>
      <c r="F511" s="15" t="s">
        <v>1092</v>
      </c>
      <c r="G511" s="15" t="s">
        <v>814</v>
      </c>
      <c r="H511" s="16">
        <v>100002030</v>
      </c>
      <c r="I511" s="62">
        <v>710003536</v>
      </c>
      <c r="J511" s="13">
        <v>710003536</v>
      </c>
      <c r="K511" s="15" t="s">
        <v>210</v>
      </c>
      <c r="L511" s="12" t="s">
        <v>547</v>
      </c>
      <c r="M511" s="15" t="s">
        <v>1042</v>
      </c>
      <c r="N511" s="49">
        <v>92509</v>
      </c>
      <c r="O511" s="15" t="s">
        <v>1093</v>
      </c>
      <c r="P511" s="15" t="s">
        <v>1094</v>
      </c>
      <c r="Q511" s="48">
        <v>503860</v>
      </c>
      <c r="R511" s="11" t="s">
        <v>45</v>
      </c>
      <c r="S511" s="120">
        <v>5057</v>
      </c>
      <c r="T511" s="85">
        <v>107.03</v>
      </c>
      <c r="U511" s="86">
        <v>9</v>
      </c>
      <c r="V511" s="123">
        <v>46.825625000000002</v>
      </c>
      <c r="W511" s="85">
        <f t="shared" si="133"/>
        <v>3371</v>
      </c>
      <c r="X511" s="86">
        <v>0</v>
      </c>
      <c r="Y511" s="85">
        <v>16.054500000000001</v>
      </c>
      <c r="Z511" s="86">
        <f t="shared" si="134"/>
        <v>0</v>
      </c>
      <c r="AA511" s="86">
        <f t="shared" si="121"/>
        <v>3371</v>
      </c>
      <c r="AB511" s="85">
        <v>122.77</v>
      </c>
      <c r="AC511" s="85">
        <v>11</v>
      </c>
      <c r="AD511" s="124">
        <f t="shared" si="131"/>
        <v>73.661999999999992</v>
      </c>
      <c r="AE511" s="86">
        <f t="shared" si="122"/>
        <v>3241</v>
      </c>
      <c r="AF511" s="85">
        <v>0</v>
      </c>
      <c r="AG511" s="85">
        <v>36.831000000000003</v>
      </c>
      <c r="AH511" s="85">
        <f t="shared" si="123"/>
        <v>0</v>
      </c>
      <c r="AI511" s="86">
        <f t="shared" si="124"/>
        <v>6612</v>
      </c>
      <c r="AJ511" s="86">
        <f t="shared" si="125"/>
        <v>1555</v>
      </c>
      <c r="AK511" s="122"/>
      <c r="AL511" s="85">
        <v>122.77</v>
      </c>
      <c r="AM511" s="85">
        <v>11</v>
      </c>
      <c r="AN511" s="124">
        <f t="shared" si="132"/>
        <v>73.661999999999992</v>
      </c>
      <c r="AO511" s="86">
        <f t="shared" si="126"/>
        <v>3241</v>
      </c>
      <c r="AP511" s="85">
        <v>0</v>
      </c>
      <c r="AQ511" s="85">
        <v>36.831000000000003</v>
      </c>
      <c r="AR511" s="85">
        <f t="shared" si="127"/>
        <v>0</v>
      </c>
      <c r="AS511" s="86">
        <f t="shared" si="129"/>
        <v>6612</v>
      </c>
      <c r="AT511" s="170">
        <f t="shared" si="130"/>
        <v>0</v>
      </c>
      <c r="AU511" s="86">
        <v>6612</v>
      </c>
      <c r="AV511" s="170">
        <f t="shared" si="128"/>
        <v>0</v>
      </c>
    </row>
    <row r="512" spans="1:48" s="73" customFormat="1" x14ac:dyDescent="0.2">
      <c r="A512" s="10" t="s">
        <v>547</v>
      </c>
      <c r="B512" s="14" t="s">
        <v>36</v>
      </c>
      <c r="C512" s="14" t="s">
        <v>37</v>
      </c>
      <c r="D512" s="14" t="s">
        <v>1251</v>
      </c>
      <c r="E512" s="58">
        <v>309630</v>
      </c>
      <c r="F512" s="15" t="s">
        <v>1252</v>
      </c>
      <c r="G512" s="15" t="s">
        <v>814</v>
      </c>
      <c r="H512" s="16">
        <v>100002523</v>
      </c>
      <c r="I512" s="62">
        <v>710008511</v>
      </c>
      <c r="J512" s="13">
        <v>710008511</v>
      </c>
      <c r="K512" s="15" t="s">
        <v>48</v>
      </c>
      <c r="L512" s="12" t="s">
        <v>547</v>
      </c>
      <c r="M512" s="15" t="s">
        <v>1184</v>
      </c>
      <c r="N512" s="49">
        <v>90603</v>
      </c>
      <c r="O512" s="15" t="s">
        <v>1253</v>
      </c>
      <c r="P512" s="15" t="s">
        <v>1254</v>
      </c>
      <c r="Q512" s="48">
        <v>504475</v>
      </c>
      <c r="R512" s="11" t="s">
        <v>45</v>
      </c>
      <c r="S512" s="120">
        <v>6181</v>
      </c>
      <c r="T512" s="85">
        <v>107.03</v>
      </c>
      <c r="U512" s="86">
        <v>11</v>
      </c>
      <c r="V512" s="123">
        <v>46.825625000000002</v>
      </c>
      <c r="W512" s="85">
        <f t="shared" si="133"/>
        <v>4121</v>
      </c>
      <c r="X512" s="86">
        <v>0</v>
      </c>
      <c r="Y512" s="85">
        <v>16.054500000000001</v>
      </c>
      <c r="Z512" s="86">
        <f t="shared" si="134"/>
        <v>0</v>
      </c>
      <c r="AA512" s="86">
        <f t="shared" si="121"/>
        <v>4121</v>
      </c>
      <c r="AB512" s="85">
        <v>122.77</v>
      </c>
      <c r="AC512" s="85">
        <v>8</v>
      </c>
      <c r="AD512" s="124">
        <f t="shared" si="131"/>
        <v>73.661999999999992</v>
      </c>
      <c r="AE512" s="86">
        <f t="shared" si="122"/>
        <v>2357</v>
      </c>
      <c r="AF512" s="85">
        <v>0</v>
      </c>
      <c r="AG512" s="85">
        <v>36.831000000000003</v>
      </c>
      <c r="AH512" s="85">
        <f t="shared" si="123"/>
        <v>0</v>
      </c>
      <c r="AI512" s="86">
        <f t="shared" si="124"/>
        <v>6478</v>
      </c>
      <c r="AJ512" s="86">
        <f t="shared" si="125"/>
        <v>297</v>
      </c>
      <c r="AK512" s="122"/>
      <c r="AL512" s="85">
        <v>122.77</v>
      </c>
      <c r="AM512" s="85">
        <v>8</v>
      </c>
      <c r="AN512" s="124">
        <f t="shared" si="132"/>
        <v>73.661999999999992</v>
      </c>
      <c r="AO512" s="86">
        <f t="shared" si="126"/>
        <v>2357</v>
      </c>
      <c r="AP512" s="85">
        <v>0</v>
      </c>
      <c r="AQ512" s="85">
        <v>36.831000000000003</v>
      </c>
      <c r="AR512" s="85">
        <f t="shared" si="127"/>
        <v>0</v>
      </c>
      <c r="AS512" s="86">
        <f t="shared" si="129"/>
        <v>6478</v>
      </c>
      <c r="AT512" s="170">
        <f t="shared" si="130"/>
        <v>0</v>
      </c>
      <c r="AU512" s="86">
        <v>6478</v>
      </c>
      <c r="AV512" s="170">
        <f t="shared" si="128"/>
        <v>0</v>
      </c>
    </row>
    <row r="513" spans="1:48" s="73" customFormat="1" ht="30" x14ac:dyDescent="0.2">
      <c r="A513" s="10" t="s">
        <v>547</v>
      </c>
      <c r="B513" s="14" t="s">
        <v>36</v>
      </c>
      <c r="C513" s="14" t="s">
        <v>37</v>
      </c>
      <c r="D513" s="14" t="s">
        <v>921</v>
      </c>
      <c r="E513" s="58">
        <v>305529</v>
      </c>
      <c r="F513" s="15" t="s">
        <v>922</v>
      </c>
      <c r="G513" s="15" t="s">
        <v>814</v>
      </c>
      <c r="H513" s="16">
        <v>100001723</v>
      </c>
      <c r="I513" s="62">
        <v>710230168</v>
      </c>
      <c r="J513" s="13">
        <v>710230168</v>
      </c>
      <c r="K513" s="15" t="s">
        <v>53</v>
      </c>
      <c r="L513" s="12" t="s">
        <v>547</v>
      </c>
      <c r="M513" s="15" t="s">
        <v>816</v>
      </c>
      <c r="N513" s="49">
        <v>93003</v>
      </c>
      <c r="O513" s="15" t="s">
        <v>923</v>
      </c>
      <c r="P513" s="15" t="s">
        <v>924</v>
      </c>
      <c r="Q513" s="48">
        <v>501701</v>
      </c>
      <c r="R513" s="11" t="s">
        <v>45</v>
      </c>
      <c r="S513" s="120">
        <v>2810</v>
      </c>
      <c r="T513" s="85">
        <v>107.03</v>
      </c>
      <c r="U513" s="86">
        <v>5</v>
      </c>
      <c r="V513" s="123">
        <v>46.825625000000002</v>
      </c>
      <c r="W513" s="85">
        <f t="shared" si="133"/>
        <v>1873</v>
      </c>
      <c r="X513" s="86">
        <v>0</v>
      </c>
      <c r="Y513" s="85">
        <v>16.054500000000001</v>
      </c>
      <c r="Z513" s="86">
        <f t="shared" si="134"/>
        <v>0</v>
      </c>
      <c r="AA513" s="86">
        <f t="shared" si="121"/>
        <v>1873</v>
      </c>
      <c r="AB513" s="85">
        <v>122.77</v>
      </c>
      <c r="AC513" s="85">
        <v>9</v>
      </c>
      <c r="AD513" s="124">
        <f t="shared" si="131"/>
        <v>73.661999999999992</v>
      </c>
      <c r="AE513" s="86">
        <f t="shared" si="122"/>
        <v>2652</v>
      </c>
      <c r="AF513" s="85">
        <v>0</v>
      </c>
      <c r="AG513" s="85">
        <v>36.831000000000003</v>
      </c>
      <c r="AH513" s="85">
        <f t="shared" si="123"/>
        <v>0</v>
      </c>
      <c r="AI513" s="86">
        <f t="shared" si="124"/>
        <v>4525</v>
      </c>
      <c r="AJ513" s="86">
        <f t="shared" si="125"/>
        <v>1715</v>
      </c>
      <c r="AK513" s="122"/>
      <c r="AL513" s="85">
        <v>122.77</v>
      </c>
      <c r="AM513" s="85">
        <v>9</v>
      </c>
      <c r="AN513" s="124">
        <f t="shared" si="132"/>
        <v>73.661999999999992</v>
      </c>
      <c r="AO513" s="86">
        <f t="shared" si="126"/>
        <v>2652</v>
      </c>
      <c r="AP513" s="85">
        <v>0</v>
      </c>
      <c r="AQ513" s="85">
        <v>36.831000000000003</v>
      </c>
      <c r="AR513" s="85">
        <f t="shared" si="127"/>
        <v>0</v>
      </c>
      <c r="AS513" s="86">
        <f t="shared" si="129"/>
        <v>4525</v>
      </c>
      <c r="AT513" s="170">
        <f t="shared" si="130"/>
        <v>0</v>
      </c>
      <c r="AU513" s="86">
        <v>4525</v>
      </c>
      <c r="AV513" s="170">
        <f t="shared" si="128"/>
        <v>0</v>
      </c>
    </row>
    <row r="514" spans="1:48" s="74" customFormat="1" ht="45" x14ac:dyDescent="0.2">
      <c r="A514" s="10" t="s">
        <v>547</v>
      </c>
      <c r="B514" s="14" t="s">
        <v>36</v>
      </c>
      <c r="C514" s="14" t="s">
        <v>37</v>
      </c>
      <c r="D514" s="14" t="s">
        <v>1705</v>
      </c>
      <c r="E514" s="58">
        <v>682187</v>
      </c>
      <c r="F514" s="15" t="s">
        <v>1706</v>
      </c>
      <c r="G514" s="15" t="s">
        <v>814</v>
      </c>
      <c r="H514" s="16">
        <v>100017945</v>
      </c>
      <c r="I514" s="62">
        <v>710266693</v>
      </c>
      <c r="J514" s="13">
        <v>36080691</v>
      </c>
      <c r="K514" s="15" t="s">
        <v>105</v>
      </c>
      <c r="L514" s="12" t="s">
        <v>547</v>
      </c>
      <c r="M514" s="15" t="s">
        <v>548</v>
      </c>
      <c r="N514" s="49">
        <v>91924</v>
      </c>
      <c r="O514" s="15" t="s">
        <v>1707</v>
      </c>
      <c r="P514" s="15" t="s">
        <v>1708</v>
      </c>
      <c r="Q514" s="48">
        <v>556483</v>
      </c>
      <c r="R514" s="11" t="s">
        <v>45</v>
      </c>
      <c r="S514" s="120">
        <v>15733</v>
      </c>
      <c r="T514" s="85">
        <v>107.03</v>
      </c>
      <c r="U514" s="86">
        <v>28</v>
      </c>
      <c r="V514" s="123">
        <v>46.825625000000002</v>
      </c>
      <c r="W514" s="85">
        <f t="shared" si="133"/>
        <v>10489</v>
      </c>
      <c r="X514" s="86">
        <v>0</v>
      </c>
      <c r="Y514" s="85">
        <v>16.054500000000001</v>
      </c>
      <c r="Z514" s="86">
        <f t="shared" si="134"/>
        <v>0</v>
      </c>
      <c r="AA514" s="86">
        <f t="shared" si="121"/>
        <v>10489</v>
      </c>
      <c r="AB514" s="85">
        <v>122.77</v>
      </c>
      <c r="AC514" s="85">
        <v>24</v>
      </c>
      <c r="AD514" s="124">
        <f t="shared" si="131"/>
        <v>73.661999999999992</v>
      </c>
      <c r="AE514" s="86">
        <f t="shared" si="122"/>
        <v>7072</v>
      </c>
      <c r="AF514" s="85">
        <v>0</v>
      </c>
      <c r="AG514" s="85">
        <v>36.831000000000003</v>
      </c>
      <c r="AH514" s="85">
        <f t="shared" si="123"/>
        <v>0</v>
      </c>
      <c r="AI514" s="86">
        <f t="shared" si="124"/>
        <v>17561</v>
      </c>
      <c r="AJ514" s="86">
        <f t="shared" si="125"/>
        <v>1828</v>
      </c>
      <c r="AK514" s="122"/>
      <c r="AL514" s="85">
        <v>122.77</v>
      </c>
      <c r="AM514" s="85">
        <v>24</v>
      </c>
      <c r="AN514" s="124">
        <f t="shared" si="132"/>
        <v>73.661999999999992</v>
      </c>
      <c r="AO514" s="86">
        <f t="shared" si="126"/>
        <v>7072</v>
      </c>
      <c r="AP514" s="85">
        <v>0</v>
      </c>
      <c r="AQ514" s="85">
        <v>36.831000000000003</v>
      </c>
      <c r="AR514" s="85">
        <f t="shared" si="127"/>
        <v>0</v>
      </c>
      <c r="AS514" s="86">
        <f t="shared" si="129"/>
        <v>17561</v>
      </c>
      <c r="AT514" s="120">
        <f t="shared" si="130"/>
        <v>0</v>
      </c>
      <c r="AU514" s="86">
        <v>17561</v>
      </c>
      <c r="AV514" s="120">
        <f t="shared" si="128"/>
        <v>0</v>
      </c>
    </row>
    <row r="515" spans="1:48" s="73" customFormat="1" ht="60" x14ac:dyDescent="0.2">
      <c r="A515" s="10" t="s">
        <v>547</v>
      </c>
      <c r="B515" s="14" t="s">
        <v>36</v>
      </c>
      <c r="C515" s="14" t="s">
        <v>37</v>
      </c>
      <c r="D515" s="14" t="s">
        <v>925</v>
      </c>
      <c r="E515" s="58">
        <v>305537</v>
      </c>
      <c r="F515" s="15" t="s">
        <v>926</v>
      </c>
      <c r="G515" s="15" t="s">
        <v>814</v>
      </c>
      <c r="H515" s="16">
        <v>100001725</v>
      </c>
      <c r="I515" s="62">
        <v>710002807</v>
      </c>
      <c r="J515" s="13">
        <v>710055650</v>
      </c>
      <c r="K515" s="15" t="s">
        <v>927</v>
      </c>
      <c r="L515" s="12" t="s">
        <v>547</v>
      </c>
      <c r="M515" s="15" t="s">
        <v>816</v>
      </c>
      <c r="N515" s="49">
        <v>92901</v>
      </c>
      <c r="O515" s="15" t="s">
        <v>928</v>
      </c>
      <c r="P515" s="15" t="s">
        <v>929</v>
      </c>
      <c r="Q515" s="48">
        <v>501719</v>
      </c>
      <c r="R515" s="11" t="s">
        <v>45</v>
      </c>
      <c r="S515" s="120">
        <v>4495</v>
      </c>
      <c r="T515" s="85">
        <v>107.03</v>
      </c>
      <c r="U515" s="86">
        <v>8</v>
      </c>
      <c r="V515" s="123">
        <v>46.825625000000002</v>
      </c>
      <c r="W515" s="85">
        <f t="shared" si="133"/>
        <v>2997</v>
      </c>
      <c r="X515" s="86">
        <v>0</v>
      </c>
      <c r="Y515" s="85">
        <v>16.054500000000001</v>
      </c>
      <c r="Z515" s="86">
        <f t="shared" si="134"/>
        <v>0</v>
      </c>
      <c r="AA515" s="86">
        <f t="shared" si="121"/>
        <v>2997</v>
      </c>
      <c r="AB515" s="85">
        <v>122.77</v>
      </c>
      <c r="AC515" s="85">
        <v>7</v>
      </c>
      <c r="AD515" s="124">
        <f t="shared" si="131"/>
        <v>73.661999999999992</v>
      </c>
      <c r="AE515" s="86">
        <f t="shared" si="122"/>
        <v>2063</v>
      </c>
      <c r="AF515" s="85">
        <v>0</v>
      </c>
      <c r="AG515" s="85">
        <v>36.831000000000003</v>
      </c>
      <c r="AH515" s="85">
        <f t="shared" si="123"/>
        <v>0</v>
      </c>
      <c r="AI515" s="86">
        <f t="shared" si="124"/>
        <v>5060</v>
      </c>
      <c r="AJ515" s="86">
        <f t="shared" si="125"/>
        <v>565</v>
      </c>
      <c r="AK515" s="122"/>
      <c r="AL515" s="85">
        <v>122.77</v>
      </c>
      <c r="AM515" s="85">
        <v>7</v>
      </c>
      <c r="AN515" s="124">
        <f t="shared" si="132"/>
        <v>73.661999999999992</v>
      </c>
      <c r="AO515" s="86">
        <f t="shared" si="126"/>
        <v>2063</v>
      </c>
      <c r="AP515" s="85">
        <v>0</v>
      </c>
      <c r="AQ515" s="85">
        <v>36.831000000000003</v>
      </c>
      <c r="AR515" s="85">
        <f t="shared" si="127"/>
        <v>0</v>
      </c>
      <c r="AS515" s="86">
        <f t="shared" si="129"/>
        <v>5060</v>
      </c>
      <c r="AT515" s="170">
        <f t="shared" si="130"/>
        <v>0</v>
      </c>
      <c r="AU515" s="86">
        <v>5060</v>
      </c>
      <c r="AV515" s="170">
        <f t="shared" si="128"/>
        <v>0</v>
      </c>
    </row>
    <row r="516" spans="1:48" s="73" customFormat="1" ht="30" x14ac:dyDescent="0.2">
      <c r="A516" s="10" t="s">
        <v>547</v>
      </c>
      <c r="B516" s="14" t="s">
        <v>36</v>
      </c>
      <c r="C516" s="14" t="s">
        <v>37</v>
      </c>
      <c r="D516" s="14" t="s">
        <v>930</v>
      </c>
      <c r="E516" s="58">
        <v>305545</v>
      </c>
      <c r="F516" s="15" t="s">
        <v>931</v>
      </c>
      <c r="G516" s="15" t="s">
        <v>814</v>
      </c>
      <c r="H516" s="16">
        <v>100001729</v>
      </c>
      <c r="I516" s="62">
        <v>710002823</v>
      </c>
      <c r="J516" s="13">
        <v>710002823</v>
      </c>
      <c r="K516" s="15" t="s">
        <v>48</v>
      </c>
      <c r="L516" s="12" t="s">
        <v>547</v>
      </c>
      <c r="M516" s="15" t="s">
        <v>816</v>
      </c>
      <c r="N516" s="49">
        <v>93041</v>
      </c>
      <c r="O516" s="15" t="s">
        <v>932</v>
      </c>
      <c r="P516" s="15" t="s">
        <v>933</v>
      </c>
      <c r="Q516" s="48">
        <v>501727</v>
      </c>
      <c r="R516" s="11" t="s">
        <v>45</v>
      </c>
      <c r="S516" s="120">
        <v>17981</v>
      </c>
      <c r="T516" s="85">
        <v>107.03</v>
      </c>
      <c r="U516" s="86">
        <v>32</v>
      </c>
      <c r="V516" s="123">
        <v>46.825625000000002</v>
      </c>
      <c r="W516" s="85">
        <f t="shared" si="133"/>
        <v>11987</v>
      </c>
      <c r="X516" s="86">
        <v>0</v>
      </c>
      <c r="Y516" s="85">
        <v>16.054500000000001</v>
      </c>
      <c r="Z516" s="86">
        <f t="shared" si="134"/>
        <v>0</v>
      </c>
      <c r="AA516" s="86">
        <f t="shared" si="121"/>
        <v>11987</v>
      </c>
      <c r="AB516" s="85">
        <v>122.77</v>
      </c>
      <c r="AC516" s="85">
        <v>35</v>
      </c>
      <c r="AD516" s="124">
        <f t="shared" si="131"/>
        <v>73.661999999999992</v>
      </c>
      <c r="AE516" s="86">
        <f t="shared" si="122"/>
        <v>10313</v>
      </c>
      <c r="AF516" s="85">
        <v>0</v>
      </c>
      <c r="AG516" s="85">
        <v>36.831000000000003</v>
      </c>
      <c r="AH516" s="85">
        <f t="shared" si="123"/>
        <v>0</v>
      </c>
      <c r="AI516" s="86">
        <f t="shared" si="124"/>
        <v>22300</v>
      </c>
      <c r="AJ516" s="86">
        <f t="shared" si="125"/>
        <v>4319</v>
      </c>
      <c r="AK516" s="122"/>
      <c r="AL516" s="85">
        <v>122.77</v>
      </c>
      <c r="AM516" s="85">
        <v>35</v>
      </c>
      <c r="AN516" s="124">
        <f t="shared" si="132"/>
        <v>73.661999999999992</v>
      </c>
      <c r="AO516" s="86">
        <f t="shared" si="126"/>
        <v>10313</v>
      </c>
      <c r="AP516" s="85">
        <v>0</v>
      </c>
      <c r="AQ516" s="85">
        <v>36.831000000000003</v>
      </c>
      <c r="AR516" s="85">
        <f t="shared" si="127"/>
        <v>0</v>
      </c>
      <c r="AS516" s="86">
        <f t="shared" si="129"/>
        <v>22300</v>
      </c>
      <c r="AT516" s="170">
        <f t="shared" si="130"/>
        <v>0</v>
      </c>
      <c r="AU516" s="86">
        <v>22300</v>
      </c>
      <c r="AV516" s="170">
        <f t="shared" si="128"/>
        <v>0</v>
      </c>
    </row>
    <row r="517" spans="1:48" s="73" customFormat="1" ht="30" x14ac:dyDescent="0.2">
      <c r="A517" s="10" t="s">
        <v>547</v>
      </c>
      <c r="B517" s="14" t="s">
        <v>36</v>
      </c>
      <c r="C517" s="14" t="s">
        <v>37</v>
      </c>
      <c r="D517" s="14" t="s">
        <v>1182</v>
      </c>
      <c r="E517" s="58">
        <v>309974</v>
      </c>
      <c r="F517" s="15" t="s">
        <v>1183</v>
      </c>
      <c r="G517" s="15" t="s">
        <v>814</v>
      </c>
      <c r="H517" s="16">
        <v>100002587</v>
      </c>
      <c r="I517" s="62">
        <v>37840550</v>
      </c>
      <c r="J517" s="13">
        <v>37840550</v>
      </c>
      <c r="K517" s="15" t="s">
        <v>48</v>
      </c>
      <c r="L517" s="12" t="s">
        <v>547</v>
      </c>
      <c r="M517" s="15" t="s">
        <v>1184</v>
      </c>
      <c r="N517" s="49">
        <v>90501</v>
      </c>
      <c r="O517" s="15" t="s">
        <v>1185</v>
      </c>
      <c r="P517" s="15" t="s">
        <v>1187</v>
      </c>
      <c r="Q517" s="48">
        <v>504203</v>
      </c>
      <c r="R517" s="11" t="s">
        <v>86</v>
      </c>
      <c r="S517" s="120">
        <v>119317</v>
      </c>
      <c r="T517" s="85">
        <v>107.03</v>
      </c>
      <c r="U517" s="86">
        <v>212</v>
      </c>
      <c r="V517" s="123">
        <v>46.825625000000002</v>
      </c>
      <c r="W517" s="85">
        <f t="shared" si="133"/>
        <v>79416</v>
      </c>
      <c r="X517" s="86">
        <v>1</v>
      </c>
      <c r="Y517" s="85">
        <v>16.054500000000001</v>
      </c>
      <c r="Z517" s="86">
        <f t="shared" si="134"/>
        <v>128</v>
      </c>
      <c r="AA517" s="86">
        <f t="shared" ref="AA517:AA580" si="135">+Z517+W517</f>
        <v>79544</v>
      </c>
      <c r="AB517" s="85">
        <v>122.77</v>
      </c>
      <c r="AC517" s="85">
        <v>192</v>
      </c>
      <c r="AD517" s="124">
        <f t="shared" si="131"/>
        <v>73.661999999999992</v>
      </c>
      <c r="AE517" s="86">
        <f t="shared" ref="AE517:AE580" si="136">ROUND(AC517*AD517*4,0)</f>
        <v>56572</v>
      </c>
      <c r="AF517" s="85">
        <v>2</v>
      </c>
      <c r="AG517" s="85">
        <v>36.831000000000003</v>
      </c>
      <c r="AH517" s="85">
        <f t="shared" ref="AH517:AH580" si="137">ROUND(AF517*AG517*4,0)</f>
        <v>295</v>
      </c>
      <c r="AI517" s="86">
        <f t="shared" ref="AI517:AI580" si="138">+AA517+AE517+AH517</f>
        <v>136411</v>
      </c>
      <c r="AJ517" s="86">
        <f t="shared" ref="AJ517:AJ580" si="139">+AI517-S517</f>
        <v>17094</v>
      </c>
      <c r="AK517" s="122"/>
      <c r="AL517" s="85">
        <v>122.77</v>
      </c>
      <c r="AM517" s="85">
        <v>192</v>
      </c>
      <c r="AN517" s="124">
        <f t="shared" si="132"/>
        <v>73.661999999999992</v>
      </c>
      <c r="AO517" s="86">
        <f t="shared" ref="AO517:AO580" si="140">ROUND(AM517*AN517*4,0)</f>
        <v>56572</v>
      </c>
      <c r="AP517" s="85">
        <v>2</v>
      </c>
      <c r="AQ517" s="85">
        <v>36.831000000000003</v>
      </c>
      <c r="AR517" s="85">
        <f t="shared" ref="AR517:AR580" si="141">ROUND(AP517*AQ517*4,0)</f>
        <v>295</v>
      </c>
      <c r="AS517" s="86">
        <f t="shared" si="129"/>
        <v>136411</v>
      </c>
      <c r="AT517" s="170">
        <f t="shared" si="130"/>
        <v>0</v>
      </c>
      <c r="AU517" s="86">
        <v>136411</v>
      </c>
      <c r="AV517" s="170">
        <f t="shared" ref="AV517:AV580" si="142">+AU517-AS517</f>
        <v>0</v>
      </c>
    </row>
    <row r="518" spans="1:48" s="73" customFormat="1" ht="30" x14ac:dyDescent="0.2">
      <c r="A518" s="10" t="s">
        <v>547</v>
      </c>
      <c r="B518" s="14" t="s">
        <v>36</v>
      </c>
      <c r="C518" s="14" t="s">
        <v>37</v>
      </c>
      <c r="D518" s="14" t="s">
        <v>1360</v>
      </c>
      <c r="E518" s="58">
        <v>313114</v>
      </c>
      <c r="F518" s="15" t="s">
        <v>1361</v>
      </c>
      <c r="G518" s="15" t="s">
        <v>814</v>
      </c>
      <c r="H518" s="16">
        <v>100018279</v>
      </c>
      <c r="I518" s="62">
        <v>710270208</v>
      </c>
      <c r="J518" s="13">
        <v>36080594</v>
      </c>
      <c r="K518" s="15" t="s">
        <v>48</v>
      </c>
      <c r="L518" s="12" t="s">
        <v>547</v>
      </c>
      <c r="M518" s="15" t="s">
        <v>548</v>
      </c>
      <c r="N518" s="49">
        <v>91708</v>
      </c>
      <c r="O518" s="15" t="s">
        <v>549</v>
      </c>
      <c r="P518" s="15" t="s">
        <v>1375</v>
      </c>
      <c r="Q518" s="48">
        <v>506745</v>
      </c>
      <c r="R518" s="11" t="s">
        <v>45</v>
      </c>
      <c r="S518" s="120">
        <v>17419</v>
      </c>
      <c r="T518" s="85">
        <v>107.03</v>
      </c>
      <c r="U518" s="86">
        <v>31</v>
      </c>
      <c r="V518" s="123">
        <v>46.825625000000002</v>
      </c>
      <c r="W518" s="85">
        <f t="shared" si="133"/>
        <v>11613</v>
      </c>
      <c r="X518" s="86">
        <v>0</v>
      </c>
      <c r="Y518" s="85">
        <v>16.054500000000001</v>
      </c>
      <c r="Z518" s="86">
        <f t="shared" si="134"/>
        <v>0</v>
      </c>
      <c r="AA518" s="86">
        <f t="shared" si="135"/>
        <v>11613</v>
      </c>
      <c r="AB518" s="85">
        <v>122.77</v>
      </c>
      <c r="AC518" s="85">
        <v>28</v>
      </c>
      <c r="AD518" s="124">
        <f t="shared" si="131"/>
        <v>73.661999999999992</v>
      </c>
      <c r="AE518" s="86">
        <f t="shared" si="136"/>
        <v>8250</v>
      </c>
      <c r="AF518" s="85">
        <v>0</v>
      </c>
      <c r="AG518" s="85">
        <v>36.831000000000003</v>
      </c>
      <c r="AH518" s="85">
        <f t="shared" si="137"/>
        <v>0</v>
      </c>
      <c r="AI518" s="86">
        <f t="shared" si="138"/>
        <v>19863</v>
      </c>
      <c r="AJ518" s="86">
        <f t="shared" si="139"/>
        <v>2444</v>
      </c>
      <c r="AK518" s="122"/>
      <c r="AL518" s="85">
        <v>122.77</v>
      </c>
      <c r="AM518" s="85">
        <v>28</v>
      </c>
      <c r="AN518" s="124">
        <f t="shared" si="132"/>
        <v>73.661999999999992</v>
      </c>
      <c r="AO518" s="86">
        <f t="shared" si="140"/>
        <v>8250</v>
      </c>
      <c r="AP518" s="85">
        <v>0</v>
      </c>
      <c r="AQ518" s="85">
        <v>36.831000000000003</v>
      </c>
      <c r="AR518" s="85">
        <f t="shared" si="141"/>
        <v>0</v>
      </c>
      <c r="AS518" s="86">
        <f t="shared" ref="AS518:AS581" si="143">+AR518+AO518+AA518</f>
        <v>19863</v>
      </c>
      <c r="AT518" s="170">
        <f t="shared" ref="AT518:AT581" si="144">+AS518-AI518</f>
        <v>0</v>
      </c>
      <c r="AU518" s="86">
        <v>19863</v>
      </c>
      <c r="AV518" s="170">
        <f t="shared" si="142"/>
        <v>0</v>
      </c>
    </row>
    <row r="519" spans="1:48" s="73" customFormat="1" ht="45" x14ac:dyDescent="0.2">
      <c r="A519" s="10" t="s">
        <v>547</v>
      </c>
      <c r="B519" s="14" t="s">
        <v>36</v>
      </c>
      <c r="C519" s="14" t="s">
        <v>37</v>
      </c>
      <c r="D519" s="14" t="s">
        <v>1263</v>
      </c>
      <c r="E519" s="58">
        <v>309681</v>
      </c>
      <c r="F519" s="15" t="s">
        <v>1264</v>
      </c>
      <c r="G519" s="15" t="s">
        <v>814</v>
      </c>
      <c r="H519" s="16">
        <v>100002537</v>
      </c>
      <c r="I519" s="62">
        <v>710008538</v>
      </c>
      <c r="J519" s="13">
        <v>37837117</v>
      </c>
      <c r="K519" s="15" t="s">
        <v>105</v>
      </c>
      <c r="L519" s="12" t="s">
        <v>547</v>
      </c>
      <c r="M519" s="15" t="s">
        <v>1184</v>
      </c>
      <c r="N519" s="49">
        <v>90876</v>
      </c>
      <c r="O519" s="15" t="s">
        <v>1265</v>
      </c>
      <c r="P519" s="15" t="s">
        <v>1266</v>
      </c>
      <c r="Q519" s="48">
        <v>504521</v>
      </c>
      <c r="R519" s="11" t="s">
        <v>45</v>
      </c>
      <c r="S519" s="120">
        <v>7305</v>
      </c>
      <c r="T519" s="85">
        <v>107.03</v>
      </c>
      <c r="U519" s="86">
        <v>13</v>
      </c>
      <c r="V519" s="123">
        <v>46.825625000000002</v>
      </c>
      <c r="W519" s="85">
        <f t="shared" si="133"/>
        <v>4870</v>
      </c>
      <c r="X519" s="86">
        <v>0</v>
      </c>
      <c r="Y519" s="85">
        <v>16.054500000000001</v>
      </c>
      <c r="Z519" s="86">
        <f t="shared" si="134"/>
        <v>0</v>
      </c>
      <c r="AA519" s="86">
        <f t="shared" si="135"/>
        <v>4870</v>
      </c>
      <c r="AB519" s="85">
        <v>122.77</v>
      </c>
      <c r="AC519" s="85">
        <v>24</v>
      </c>
      <c r="AD519" s="124">
        <f t="shared" si="131"/>
        <v>73.661999999999992</v>
      </c>
      <c r="AE519" s="86">
        <f t="shared" si="136"/>
        <v>7072</v>
      </c>
      <c r="AF519" s="85">
        <v>0</v>
      </c>
      <c r="AG519" s="85">
        <v>36.831000000000003</v>
      </c>
      <c r="AH519" s="85">
        <f t="shared" si="137"/>
        <v>0</v>
      </c>
      <c r="AI519" s="86">
        <f t="shared" si="138"/>
        <v>11942</v>
      </c>
      <c r="AJ519" s="86">
        <f t="shared" si="139"/>
        <v>4637</v>
      </c>
      <c r="AK519" s="122"/>
      <c r="AL519" s="85">
        <v>122.77</v>
      </c>
      <c r="AM519" s="85">
        <v>24</v>
      </c>
      <c r="AN519" s="124">
        <f t="shared" si="132"/>
        <v>73.661999999999992</v>
      </c>
      <c r="AO519" s="86">
        <f t="shared" si="140"/>
        <v>7072</v>
      </c>
      <c r="AP519" s="85">
        <v>0</v>
      </c>
      <c r="AQ519" s="85">
        <v>36.831000000000003</v>
      </c>
      <c r="AR519" s="85">
        <f t="shared" si="141"/>
        <v>0</v>
      </c>
      <c r="AS519" s="86">
        <f t="shared" si="143"/>
        <v>11942</v>
      </c>
      <c r="AT519" s="170">
        <f t="shared" si="144"/>
        <v>0</v>
      </c>
      <c r="AU519" s="86">
        <v>11942</v>
      </c>
      <c r="AV519" s="170">
        <f t="shared" si="142"/>
        <v>0</v>
      </c>
    </row>
    <row r="520" spans="1:48" s="73" customFormat="1" x14ac:dyDescent="0.2">
      <c r="A520" s="10" t="s">
        <v>547</v>
      </c>
      <c r="B520" s="14" t="s">
        <v>36</v>
      </c>
      <c r="C520" s="14" t="s">
        <v>37</v>
      </c>
      <c r="D520" s="14" t="s">
        <v>1104</v>
      </c>
      <c r="E520" s="58">
        <v>306126</v>
      </c>
      <c r="F520" s="15" t="s">
        <v>1105</v>
      </c>
      <c r="G520" s="15" t="s">
        <v>814</v>
      </c>
      <c r="H520" s="16">
        <v>100002056</v>
      </c>
      <c r="I520" s="62">
        <v>37842382</v>
      </c>
      <c r="J520" s="13">
        <v>37842382</v>
      </c>
      <c r="K520" s="15" t="s">
        <v>48</v>
      </c>
      <c r="L520" s="12" t="s">
        <v>547</v>
      </c>
      <c r="M520" s="15" t="s">
        <v>1042</v>
      </c>
      <c r="N520" s="49">
        <v>92553</v>
      </c>
      <c r="O520" s="15" t="s">
        <v>1106</v>
      </c>
      <c r="P520" s="15" t="s">
        <v>1107</v>
      </c>
      <c r="Q520" s="48">
        <v>503959</v>
      </c>
      <c r="R520" s="11" t="s">
        <v>86</v>
      </c>
      <c r="S520" s="120">
        <v>24724</v>
      </c>
      <c r="T520" s="85">
        <v>107.03</v>
      </c>
      <c r="U520" s="86">
        <v>44</v>
      </c>
      <c r="V520" s="123">
        <v>46.825625000000002</v>
      </c>
      <c r="W520" s="85">
        <f t="shared" si="133"/>
        <v>16483</v>
      </c>
      <c r="X520" s="86">
        <v>0</v>
      </c>
      <c r="Y520" s="85">
        <v>16.054500000000001</v>
      </c>
      <c r="Z520" s="86">
        <f t="shared" si="134"/>
        <v>0</v>
      </c>
      <c r="AA520" s="86">
        <f t="shared" si="135"/>
        <v>16483</v>
      </c>
      <c r="AB520" s="85">
        <v>122.77</v>
      </c>
      <c r="AC520" s="85">
        <v>46</v>
      </c>
      <c r="AD520" s="124">
        <f t="shared" si="131"/>
        <v>73.661999999999992</v>
      </c>
      <c r="AE520" s="86">
        <f t="shared" si="136"/>
        <v>13554</v>
      </c>
      <c r="AF520" s="85">
        <v>0</v>
      </c>
      <c r="AG520" s="85">
        <v>36.831000000000003</v>
      </c>
      <c r="AH520" s="85">
        <f t="shared" si="137"/>
        <v>0</v>
      </c>
      <c r="AI520" s="86">
        <f t="shared" si="138"/>
        <v>30037</v>
      </c>
      <c r="AJ520" s="86">
        <f t="shared" si="139"/>
        <v>5313</v>
      </c>
      <c r="AK520" s="122"/>
      <c r="AL520" s="85">
        <v>122.77</v>
      </c>
      <c r="AM520" s="85">
        <v>46</v>
      </c>
      <c r="AN520" s="124">
        <f t="shared" si="132"/>
        <v>73.661999999999992</v>
      </c>
      <c r="AO520" s="86">
        <f t="shared" si="140"/>
        <v>13554</v>
      </c>
      <c r="AP520" s="85">
        <v>0</v>
      </c>
      <c r="AQ520" s="85">
        <v>36.831000000000003</v>
      </c>
      <c r="AR520" s="85">
        <f t="shared" si="141"/>
        <v>0</v>
      </c>
      <c r="AS520" s="86">
        <f t="shared" si="143"/>
        <v>30037</v>
      </c>
      <c r="AT520" s="170">
        <f t="shared" si="144"/>
        <v>0</v>
      </c>
      <c r="AU520" s="86">
        <v>30037</v>
      </c>
      <c r="AV520" s="170">
        <f t="shared" si="142"/>
        <v>0</v>
      </c>
    </row>
    <row r="521" spans="1:48" s="73" customFormat="1" ht="30" x14ac:dyDescent="0.2">
      <c r="A521" s="10" t="s">
        <v>547</v>
      </c>
      <c r="B521" s="14" t="s">
        <v>36</v>
      </c>
      <c r="C521" s="14" t="s">
        <v>37</v>
      </c>
      <c r="D521" s="14" t="s">
        <v>934</v>
      </c>
      <c r="E521" s="58">
        <v>305553</v>
      </c>
      <c r="F521" s="15" t="s">
        <v>935</v>
      </c>
      <c r="G521" s="15" t="s">
        <v>814</v>
      </c>
      <c r="H521" s="16">
        <v>100001733</v>
      </c>
      <c r="I521" s="62">
        <v>710002831</v>
      </c>
      <c r="J521" s="13">
        <v>710002831</v>
      </c>
      <c r="K521" s="15" t="s">
        <v>210</v>
      </c>
      <c r="L521" s="12" t="s">
        <v>547</v>
      </c>
      <c r="M521" s="15" t="s">
        <v>816</v>
      </c>
      <c r="N521" s="49">
        <v>93037</v>
      </c>
      <c r="O521" s="15" t="s">
        <v>936</v>
      </c>
      <c r="P521" s="15" t="s">
        <v>937</v>
      </c>
      <c r="Q521" s="48">
        <v>501735</v>
      </c>
      <c r="R521" s="11" t="s">
        <v>45</v>
      </c>
      <c r="S521" s="120">
        <v>25848</v>
      </c>
      <c r="T521" s="85">
        <v>107.03</v>
      </c>
      <c r="U521" s="86">
        <v>46</v>
      </c>
      <c r="V521" s="123">
        <v>46.825625000000002</v>
      </c>
      <c r="W521" s="85">
        <f t="shared" si="133"/>
        <v>17232</v>
      </c>
      <c r="X521" s="86">
        <v>0</v>
      </c>
      <c r="Y521" s="85">
        <v>16.054500000000001</v>
      </c>
      <c r="Z521" s="86">
        <f t="shared" si="134"/>
        <v>0</v>
      </c>
      <c r="AA521" s="86">
        <f t="shared" si="135"/>
        <v>17232</v>
      </c>
      <c r="AB521" s="85">
        <v>122.77</v>
      </c>
      <c r="AC521" s="85">
        <v>34</v>
      </c>
      <c r="AD521" s="124">
        <f t="shared" si="131"/>
        <v>73.661999999999992</v>
      </c>
      <c r="AE521" s="86">
        <f t="shared" si="136"/>
        <v>10018</v>
      </c>
      <c r="AF521" s="85">
        <v>0</v>
      </c>
      <c r="AG521" s="85">
        <v>36.831000000000003</v>
      </c>
      <c r="AH521" s="85">
        <f t="shared" si="137"/>
        <v>0</v>
      </c>
      <c r="AI521" s="86">
        <f t="shared" si="138"/>
        <v>27250</v>
      </c>
      <c r="AJ521" s="86">
        <f t="shared" si="139"/>
        <v>1402</v>
      </c>
      <c r="AK521" s="122"/>
      <c r="AL521" s="85">
        <v>122.77</v>
      </c>
      <c r="AM521" s="85">
        <v>34</v>
      </c>
      <c r="AN521" s="124">
        <f t="shared" si="132"/>
        <v>73.661999999999992</v>
      </c>
      <c r="AO521" s="86">
        <f t="shared" si="140"/>
        <v>10018</v>
      </c>
      <c r="AP521" s="85">
        <v>0</v>
      </c>
      <c r="AQ521" s="85">
        <v>36.831000000000003</v>
      </c>
      <c r="AR521" s="85">
        <f t="shared" si="141"/>
        <v>0</v>
      </c>
      <c r="AS521" s="86">
        <f t="shared" si="143"/>
        <v>27250</v>
      </c>
      <c r="AT521" s="170">
        <f t="shared" si="144"/>
        <v>0</v>
      </c>
      <c r="AU521" s="86">
        <v>27250</v>
      </c>
      <c r="AV521" s="170">
        <f t="shared" si="142"/>
        <v>0</v>
      </c>
    </row>
    <row r="522" spans="1:48" s="73" customFormat="1" x14ac:dyDescent="0.2">
      <c r="A522" s="10" t="s">
        <v>547</v>
      </c>
      <c r="B522" s="14" t="s">
        <v>36</v>
      </c>
      <c r="C522" s="14" t="s">
        <v>37</v>
      </c>
      <c r="D522" s="14" t="s">
        <v>1267</v>
      </c>
      <c r="E522" s="58">
        <v>309699</v>
      </c>
      <c r="F522" s="15" t="s">
        <v>1268</v>
      </c>
      <c r="G522" s="15" t="s">
        <v>814</v>
      </c>
      <c r="H522" s="16">
        <v>100003262</v>
      </c>
      <c r="I522" s="62">
        <v>710254040</v>
      </c>
      <c r="J522" s="13">
        <v>710254040</v>
      </c>
      <c r="K522" s="15" t="s">
        <v>48</v>
      </c>
      <c r="L522" s="12" t="s">
        <v>547</v>
      </c>
      <c r="M522" s="15" t="s">
        <v>1199</v>
      </c>
      <c r="N522" s="49">
        <v>90844</v>
      </c>
      <c r="O522" s="15" t="s">
        <v>1269</v>
      </c>
      <c r="P522" s="15" t="s">
        <v>1270</v>
      </c>
      <c r="Q522" s="48">
        <v>504530</v>
      </c>
      <c r="R522" s="11" t="s">
        <v>45</v>
      </c>
      <c r="S522" s="120">
        <v>2810</v>
      </c>
      <c r="T522" s="85">
        <v>107.03</v>
      </c>
      <c r="U522" s="86">
        <v>5</v>
      </c>
      <c r="V522" s="123">
        <v>46.825625000000002</v>
      </c>
      <c r="W522" s="85">
        <f t="shared" si="133"/>
        <v>1873</v>
      </c>
      <c r="X522" s="86">
        <v>0</v>
      </c>
      <c r="Y522" s="85">
        <v>16.054500000000001</v>
      </c>
      <c r="Z522" s="86">
        <f t="shared" si="134"/>
        <v>0</v>
      </c>
      <c r="AA522" s="86">
        <f t="shared" si="135"/>
        <v>1873</v>
      </c>
      <c r="AB522" s="85">
        <v>122.77</v>
      </c>
      <c r="AC522" s="85">
        <v>6</v>
      </c>
      <c r="AD522" s="124">
        <f t="shared" si="131"/>
        <v>73.661999999999992</v>
      </c>
      <c r="AE522" s="86">
        <f t="shared" si="136"/>
        <v>1768</v>
      </c>
      <c r="AF522" s="85">
        <v>0</v>
      </c>
      <c r="AG522" s="85">
        <v>36.831000000000003</v>
      </c>
      <c r="AH522" s="85">
        <f t="shared" si="137"/>
        <v>0</v>
      </c>
      <c r="AI522" s="86">
        <f t="shared" si="138"/>
        <v>3641</v>
      </c>
      <c r="AJ522" s="86">
        <f t="shared" si="139"/>
        <v>831</v>
      </c>
      <c r="AK522" s="122"/>
      <c r="AL522" s="85">
        <v>122.77</v>
      </c>
      <c r="AM522" s="85">
        <v>6</v>
      </c>
      <c r="AN522" s="124">
        <f t="shared" si="132"/>
        <v>73.661999999999992</v>
      </c>
      <c r="AO522" s="86">
        <f t="shared" si="140"/>
        <v>1768</v>
      </c>
      <c r="AP522" s="85">
        <v>0</v>
      </c>
      <c r="AQ522" s="85">
        <v>36.831000000000003</v>
      </c>
      <c r="AR522" s="85">
        <f t="shared" si="141"/>
        <v>0</v>
      </c>
      <c r="AS522" s="86">
        <f t="shared" si="143"/>
        <v>3641</v>
      </c>
      <c r="AT522" s="170">
        <f t="shared" si="144"/>
        <v>0</v>
      </c>
      <c r="AU522" s="86">
        <v>3641</v>
      </c>
      <c r="AV522" s="170">
        <f t="shared" si="142"/>
        <v>0</v>
      </c>
    </row>
    <row r="523" spans="1:48" s="73" customFormat="1" x14ac:dyDescent="0.2">
      <c r="A523" s="10" t="s">
        <v>547</v>
      </c>
      <c r="B523" s="14" t="s">
        <v>36</v>
      </c>
      <c r="C523" s="14" t="s">
        <v>37</v>
      </c>
      <c r="D523" s="14" t="s">
        <v>1360</v>
      </c>
      <c r="E523" s="58">
        <v>313114</v>
      </c>
      <c r="F523" s="15" t="s">
        <v>1361</v>
      </c>
      <c r="G523" s="15" t="s">
        <v>814</v>
      </c>
      <c r="H523" s="16">
        <v>100018277</v>
      </c>
      <c r="I523" s="62">
        <v>710270232</v>
      </c>
      <c r="J523" s="13">
        <v>37990365</v>
      </c>
      <c r="K523" s="15" t="s">
        <v>48</v>
      </c>
      <c r="L523" s="12" t="s">
        <v>547</v>
      </c>
      <c r="M523" s="15" t="s">
        <v>548</v>
      </c>
      <c r="N523" s="49">
        <v>91702</v>
      </c>
      <c r="O523" s="15" t="s">
        <v>549</v>
      </c>
      <c r="P523" s="15" t="s">
        <v>1380</v>
      </c>
      <c r="Q523" s="48">
        <v>506745</v>
      </c>
      <c r="R523" s="11" t="s">
        <v>45</v>
      </c>
      <c r="S523" s="120">
        <v>19105</v>
      </c>
      <c r="T523" s="85">
        <v>107.03</v>
      </c>
      <c r="U523" s="86">
        <v>34</v>
      </c>
      <c r="V523" s="123">
        <v>46.825625000000002</v>
      </c>
      <c r="W523" s="85">
        <f t="shared" si="133"/>
        <v>12737</v>
      </c>
      <c r="X523" s="86">
        <v>0</v>
      </c>
      <c r="Y523" s="85">
        <v>16.054500000000001</v>
      </c>
      <c r="Z523" s="86">
        <f t="shared" si="134"/>
        <v>0</v>
      </c>
      <c r="AA523" s="86">
        <f t="shared" si="135"/>
        <v>12737</v>
      </c>
      <c r="AB523" s="85">
        <v>122.77</v>
      </c>
      <c r="AC523" s="85">
        <v>36</v>
      </c>
      <c r="AD523" s="124">
        <f t="shared" si="131"/>
        <v>73.661999999999992</v>
      </c>
      <c r="AE523" s="86">
        <f t="shared" si="136"/>
        <v>10607</v>
      </c>
      <c r="AF523" s="85">
        <v>0</v>
      </c>
      <c r="AG523" s="85">
        <v>36.831000000000003</v>
      </c>
      <c r="AH523" s="85">
        <f t="shared" si="137"/>
        <v>0</v>
      </c>
      <c r="AI523" s="86">
        <f t="shared" si="138"/>
        <v>23344</v>
      </c>
      <c r="AJ523" s="86">
        <f t="shared" si="139"/>
        <v>4239</v>
      </c>
      <c r="AK523" s="122"/>
      <c r="AL523" s="85">
        <v>122.77</v>
      </c>
      <c r="AM523" s="85">
        <v>36</v>
      </c>
      <c r="AN523" s="124">
        <f t="shared" si="132"/>
        <v>73.661999999999992</v>
      </c>
      <c r="AO523" s="86">
        <f t="shared" si="140"/>
        <v>10607</v>
      </c>
      <c r="AP523" s="85">
        <v>0</v>
      </c>
      <c r="AQ523" s="85">
        <v>36.831000000000003</v>
      </c>
      <c r="AR523" s="85">
        <f t="shared" si="141"/>
        <v>0</v>
      </c>
      <c r="AS523" s="86">
        <f t="shared" si="143"/>
        <v>23344</v>
      </c>
      <c r="AT523" s="170">
        <f t="shared" si="144"/>
        <v>0</v>
      </c>
      <c r="AU523" s="86">
        <v>23344</v>
      </c>
      <c r="AV523" s="170">
        <f t="shared" si="142"/>
        <v>0</v>
      </c>
    </row>
    <row r="524" spans="1:48" s="73" customFormat="1" x14ac:dyDescent="0.2">
      <c r="A524" s="10" t="s">
        <v>547</v>
      </c>
      <c r="B524" s="14" t="s">
        <v>36</v>
      </c>
      <c r="C524" s="14" t="s">
        <v>37</v>
      </c>
      <c r="D524" s="14" t="s">
        <v>1271</v>
      </c>
      <c r="E524" s="58">
        <v>309702</v>
      </c>
      <c r="F524" s="15" t="s">
        <v>1272</v>
      </c>
      <c r="G524" s="15" t="s">
        <v>814</v>
      </c>
      <c r="H524" s="16">
        <v>100002686</v>
      </c>
      <c r="I524" s="62">
        <v>710008554</v>
      </c>
      <c r="J524" s="13">
        <v>710008554</v>
      </c>
      <c r="K524" s="15" t="s">
        <v>48</v>
      </c>
      <c r="L524" s="12" t="s">
        <v>547</v>
      </c>
      <c r="M524" s="15" t="s">
        <v>1199</v>
      </c>
      <c r="N524" s="49">
        <v>90863</v>
      </c>
      <c r="O524" s="15" t="s">
        <v>1273</v>
      </c>
      <c r="P524" s="15" t="s">
        <v>1274</v>
      </c>
      <c r="Q524" s="48">
        <v>504548</v>
      </c>
      <c r="R524" s="11" t="s">
        <v>45</v>
      </c>
      <c r="S524" s="120">
        <v>3371</v>
      </c>
      <c r="T524" s="85">
        <v>107.03</v>
      </c>
      <c r="U524" s="86">
        <v>6</v>
      </c>
      <c r="V524" s="123">
        <v>46.825625000000002</v>
      </c>
      <c r="W524" s="85">
        <f t="shared" si="133"/>
        <v>2248</v>
      </c>
      <c r="X524" s="86">
        <v>0</v>
      </c>
      <c r="Y524" s="85">
        <v>16.054500000000001</v>
      </c>
      <c r="Z524" s="86">
        <f t="shared" si="134"/>
        <v>0</v>
      </c>
      <c r="AA524" s="86">
        <f t="shared" si="135"/>
        <v>2248</v>
      </c>
      <c r="AB524" s="85">
        <v>122.77</v>
      </c>
      <c r="AC524" s="85">
        <v>0</v>
      </c>
      <c r="AD524" s="124">
        <f t="shared" si="131"/>
        <v>73.661999999999992</v>
      </c>
      <c r="AE524" s="86">
        <f t="shared" si="136"/>
        <v>0</v>
      </c>
      <c r="AF524" s="85">
        <v>0</v>
      </c>
      <c r="AG524" s="85">
        <v>36.831000000000003</v>
      </c>
      <c r="AH524" s="85">
        <f t="shared" si="137"/>
        <v>0</v>
      </c>
      <c r="AI524" s="86">
        <f t="shared" si="138"/>
        <v>2248</v>
      </c>
      <c r="AJ524" s="86">
        <f t="shared" si="139"/>
        <v>-1123</v>
      </c>
      <c r="AK524" s="122"/>
      <c r="AL524" s="85">
        <v>122.77</v>
      </c>
      <c r="AM524" s="85">
        <v>0</v>
      </c>
      <c r="AN524" s="124">
        <f t="shared" si="132"/>
        <v>73.661999999999992</v>
      </c>
      <c r="AO524" s="86">
        <f t="shared" si="140"/>
        <v>0</v>
      </c>
      <c r="AP524" s="85">
        <v>0</v>
      </c>
      <c r="AQ524" s="85">
        <v>36.831000000000003</v>
      </c>
      <c r="AR524" s="85">
        <f t="shared" si="141"/>
        <v>0</v>
      </c>
      <c r="AS524" s="86">
        <f t="shared" si="143"/>
        <v>2248</v>
      </c>
      <c r="AT524" s="170">
        <f t="shared" si="144"/>
        <v>0</v>
      </c>
      <c r="AU524" s="86">
        <v>2248</v>
      </c>
      <c r="AV524" s="170">
        <f t="shared" si="142"/>
        <v>0</v>
      </c>
    </row>
    <row r="525" spans="1:48" s="73" customFormat="1" x14ac:dyDescent="0.2">
      <c r="A525" s="10" t="s">
        <v>547</v>
      </c>
      <c r="B525" s="14" t="s">
        <v>36</v>
      </c>
      <c r="C525" s="14" t="s">
        <v>37</v>
      </c>
      <c r="D525" s="14" t="s">
        <v>1763</v>
      </c>
      <c r="E525" s="58">
        <v>682292</v>
      </c>
      <c r="F525" s="15" t="s">
        <v>1764</v>
      </c>
      <c r="G525" s="15" t="s">
        <v>814</v>
      </c>
      <c r="H525" s="16">
        <v>100002850</v>
      </c>
      <c r="I525" s="62">
        <v>710233094</v>
      </c>
      <c r="J525" s="13">
        <v>710233094</v>
      </c>
      <c r="K525" s="15" t="s">
        <v>48</v>
      </c>
      <c r="L525" s="12" t="s">
        <v>547</v>
      </c>
      <c r="M525" s="15" t="s">
        <v>548</v>
      </c>
      <c r="N525" s="49">
        <v>91904</v>
      </c>
      <c r="O525" s="15" t="s">
        <v>1765</v>
      </c>
      <c r="P525" s="15" t="s">
        <v>1766</v>
      </c>
      <c r="Q525" s="48">
        <v>556688</v>
      </c>
      <c r="R525" s="11" t="s">
        <v>45</v>
      </c>
      <c r="S525" s="120">
        <v>2810</v>
      </c>
      <c r="T525" s="85">
        <v>107.03</v>
      </c>
      <c r="U525" s="86">
        <v>5</v>
      </c>
      <c r="V525" s="123">
        <v>46.825625000000002</v>
      </c>
      <c r="W525" s="85">
        <f t="shared" si="133"/>
        <v>1873</v>
      </c>
      <c r="X525" s="86">
        <v>0</v>
      </c>
      <c r="Y525" s="85">
        <v>16.054500000000001</v>
      </c>
      <c r="Z525" s="86">
        <f t="shared" si="134"/>
        <v>0</v>
      </c>
      <c r="AA525" s="86">
        <f t="shared" si="135"/>
        <v>1873</v>
      </c>
      <c r="AB525" s="85">
        <v>122.77</v>
      </c>
      <c r="AC525" s="85">
        <v>6</v>
      </c>
      <c r="AD525" s="124">
        <f t="shared" si="131"/>
        <v>73.661999999999992</v>
      </c>
      <c r="AE525" s="86">
        <f t="shared" si="136"/>
        <v>1768</v>
      </c>
      <c r="AF525" s="85">
        <v>0</v>
      </c>
      <c r="AG525" s="85">
        <v>36.831000000000003</v>
      </c>
      <c r="AH525" s="85">
        <f t="shared" si="137"/>
        <v>0</v>
      </c>
      <c r="AI525" s="86">
        <f t="shared" si="138"/>
        <v>3641</v>
      </c>
      <c r="AJ525" s="86">
        <f t="shared" si="139"/>
        <v>831</v>
      </c>
      <c r="AK525" s="122"/>
      <c r="AL525" s="85">
        <v>122.77</v>
      </c>
      <c r="AM525" s="85">
        <v>6</v>
      </c>
      <c r="AN525" s="124">
        <f t="shared" si="132"/>
        <v>73.661999999999992</v>
      </c>
      <c r="AO525" s="86">
        <f t="shared" si="140"/>
        <v>1768</v>
      </c>
      <c r="AP525" s="85">
        <v>0</v>
      </c>
      <c r="AQ525" s="85">
        <v>36.831000000000003</v>
      </c>
      <c r="AR525" s="85">
        <f t="shared" si="141"/>
        <v>0</v>
      </c>
      <c r="AS525" s="86">
        <f t="shared" si="143"/>
        <v>3641</v>
      </c>
      <c r="AT525" s="170">
        <f t="shared" si="144"/>
        <v>0</v>
      </c>
      <c r="AU525" s="86">
        <v>3641</v>
      </c>
      <c r="AV525" s="170">
        <f t="shared" si="142"/>
        <v>0</v>
      </c>
    </row>
    <row r="526" spans="1:48" s="73" customFormat="1" x14ac:dyDescent="0.2">
      <c r="A526" s="10" t="s">
        <v>547</v>
      </c>
      <c r="B526" s="14" t="s">
        <v>36</v>
      </c>
      <c r="C526" s="14" t="s">
        <v>37</v>
      </c>
      <c r="D526" s="14" t="s">
        <v>1231</v>
      </c>
      <c r="E526" s="58">
        <v>309541</v>
      </c>
      <c r="F526" s="15" t="s">
        <v>1232</v>
      </c>
      <c r="G526" s="15" t="s">
        <v>814</v>
      </c>
      <c r="H526" s="16">
        <v>100002667</v>
      </c>
      <c r="I526" s="62">
        <v>37990411</v>
      </c>
      <c r="J526" s="13">
        <v>37990411</v>
      </c>
      <c r="K526" s="15" t="s">
        <v>48</v>
      </c>
      <c r="L526" s="12" t="s">
        <v>547</v>
      </c>
      <c r="M526" s="15" t="s">
        <v>1199</v>
      </c>
      <c r="N526" s="49">
        <v>90851</v>
      </c>
      <c r="O526" s="15" t="s">
        <v>1233</v>
      </c>
      <c r="P526" s="15" t="s">
        <v>1234</v>
      </c>
      <c r="Q526" s="48">
        <v>504378</v>
      </c>
      <c r="R526" s="11" t="s">
        <v>86</v>
      </c>
      <c r="S526" s="120">
        <v>59000</v>
      </c>
      <c r="T526" s="85">
        <v>107.03</v>
      </c>
      <c r="U526" s="86">
        <v>105</v>
      </c>
      <c r="V526" s="123">
        <v>46.825625000000002</v>
      </c>
      <c r="W526" s="85">
        <f t="shared" si="133"/>
        <v>39334</v>
      </c>
      <c r="X526" s="86">
        <v>0</v>
      </c>
      <c r="Y526" s="85">
        <v>16.054500000000001</v>
      </c>
      <c r="Z526" s="86">
        <f t="shared" si="134"/>
        <v>0</v>
      </c>
      <c r="AA526" s="86">
        <f t="shared" si="135"/>
        <v>39334</v>
      </c>
      <c r="AB526" s="85">
        <v>122.77</v>
      </c>
      <c r="AC526" s="85">
        <v>100</v>
      </c>
      <c r="AD526" s="124">
        <f t="shared" si="131"/>
        <v>73.661999999999992</v>
      </c>
      <c r="AE526" s="86">
        <f t="shared" si="136"/>
        <v>29465</v>
      </c>
      <c r="AF526" s="85">
        <v>1</v>
      </c>
      <c r="AG526" s="85">
        <v>36.831000000000003</v>
      </c>
      <c r="AH526" s="85">
        <f t="shared" si="137"/>
        <v>147</v>
      </c>
      <c r="AI526" s="86">
        <f t="shared" si="138"/>
        <v>68946</v>
      </c>
      <c r="AJ526" s="86">
        <f t="shared" si="139"/>
        <v>9946</v>
      </c>
      <c r="AK526" s="122"/>
      <c r="AL526" s="85">
        <v>122.77</v>
      </c>
      <c r="AM526" s="85">
        <v>100</v>
      </c>
      <c r="AN526" s="124">
        <f t="shared" si="132"/>
        <v>73.661999999999992</v>
      </c>
      <c r="AO526" s="86">
        <f t="shared" si="140"/>
        <v>29465</v>
      </c>
      <c r="AP526" s="85">
        <v>1</v>
      </c>
      <c r="AQ526" s="85">
        <v>36.831000000000003</v>
      </c>
      <c r="AR526" s="85">
        <f t="shared" si="141"/>
        <v>147</v>
      </c>
      <c r="AS526" s="86">
        <f t="shared" si="143"/>
        <v>68946</v>
      </c>
      <c r="AT526" s="170">
        <f t="shared" si="144"/>
        <v>0</v>
      </c>
      <c r="AU526" s="86">
        <v>68946</v>
      </c>
      <c r="AV526" s="170">
        <f t="shared" si="142"/>
        <v>0</v>
      </c>
    </row>
    <row r="527" spans="1:48" s="73" customFormat="1" ht="45" x14ac:dyDescent="0.2">
      <c r="A527" s="10" t="s">
        <v>547</v>
      </c>
      <c r="B527" s="14" t="s">
        <v>36</v>
      </c>
      <c r="C527" s="14" t="s">
        <v>37</v>
      </c>
      <c r="D527" s="14" t="s">
        <v>1360</v>
      </c>
      <c r="E527" s="58">
        <v>313114</v>
      </c>
      <c r="F527" s="15" t="s">
        <v>1361</v>
      </c>
      <c r="G527" s="15" t="s">
        <v>814</v>
      </c>
      <c r="H527" s="16">
        <v>100003010</v>
      </c>
      <c r="I527" s="62">
        <v>710233183</v>
      </c>
      <c r="J527" s="13">
        <v>36080772</v>
      </c>
      <c r="K527" s="15" t="s">
        <v>105</v>
      </c>
      <c r="L527" s="12" t="s">
        <v>547</v>
      </c>
      <c r="M527" s="15" t="s">
        <v>548</v>
      </c>
      <c r="N527" s="49">
        <v>91701</v>
      </c>
      <c r="O527" s="15" t="s">
        <v>549</v>
      </c>
      <c r="P527" s="15" t="s">
        <v>1370</v>
      </c>
      <c r="Q527" s="48">
        <v>506745</v>
      </c>
      <c r="R527" s="11" t="s">
        <v>45</v>
      </c>
      <c r="S527" s="120">
        <v>11800</v>
      </c>
      <c r="T527" s="85">
        <v>107.03</v>
      </c>
      <c r="U527" s="86">
        <v>21</v>
      </c>
      <c r="V527" s="123">
        <v>46.825625000000002</v>
      </c>
      <c r="W527" s="85">
        <f t="shared" si="133"/>
        <v>7867</v>
      </c>
      <c r="X527" s="86">
        <v>0</v>
      </c>
      <c r="Y527" s="85">
        <v>16.054500000000001</v>
      </c>
      <c r="Z527" s="86">
        <f t="shared" si="134"/>
        <v>0</v>
      </c>
      <c r="AA527" s="86">
        <f t="shared" si="135"/>
        <v>7867</v>
      </c>
      <c r="AB527" s="85">
        <v>122.77</v>
      </c>
      <c r="AC527" s="85">
        <v>30</v>
      </c>
      <c r="AD527" s="124">
        <f t="shared" si="131"/>
        <v>73.661999999999992</v>
      </c>
      <c r="AE527" s="86">
        <f t="shared" si="136"/>
        <v>8839</v>
      </c>
      <c r="AF527" s="85">
        <v>0</v>
      </c>
      <c r="AG527" s="85">
        <v>36.831000000000003</v>
      </c>
      <c r="AH527" s="85">
        <f t="shared" si="137"/>
        <v>0</v>
      </c>
      <c r="AI527" s="86">
        <f t="shared" si="138"/>
        <v>16706</v>
      </c>
      <c r="AJ527" s="86">
        <f t="shared" si="139"/>
        <v>4906</v>
      </c>
      <c r="AK527" s="122"/>
      <c r="AL527" s="85">
        <v>122.77</v>
      </c>
      <c r="AM527" s="85">
        <v>30</v>
      </c>
      <c r="AN527" s="124">
        <f t="shared" si="132"/>
        <v>73.661999999999992</v>
      </c>
      <c r="AO527" s="86">
        <f t="shared" si="140"/>
        <v>8839</v>
      </c>
      <c r="AP527" s="85">
        <v>0</v>
      </c>
      <c r="AQ527" s="85">
        <v>36.831000000000003</v>
      </c>
      <c r="AR527" s="85">
        <f t="shared" si="141"/>
        <v>0</v>
      </c>
      <c r="AS527" s="86">
        <f t="shared" si="143"/>
        <v>16706</v>
      </c>
      <c r="AT527" s="170">
        <f t="shared" si="144"/>
        <v>0</v>
      </c>
      <c r="AU527" s="86">
        <v>16706</v>
      </c>
      <c r="AV527" s="170">
        <f t="shared" si="142"/>
        <v>0</v>
      </c>
    </row>
    <row r="528" spans="1:48" s="73" customFormat="1" ht="60" x14ac:dyDescent="0.2">
      <c r="A528" s="10" t="s">
        <v>547</v>
      </c>
      <c r="B528" s="14" t="s">
        <v>36</v>
      </c>
      <c r="C528" s="14" t="s">
        <v>37</v>
      </c>
      <c r="D528" s="14" t="s">
        <v>1670</v>
      </c>
      <c r="E528" s="58">
        <v>305766</v>
      </c>
      <c r="F528" s="15" t="s">
        <v>1671</v>
      </c>
      <c r="G528" s="15" t="s">
        <v>814</v>
      </c>
      <c r="H528" s="16">
        <v>100001857</v>
      </c>
      <c r="I528" s="62">
        <v>710003080</v>
      </c>
      <c r="J528" s="13">
        <v>36081043</v>
      </c>
      <c r="K528" s="15" t="s">
        <v>365</v>
      </c>
      <c r="L528" s="12" t="s">
        <v>547</v>
      </c>
      <c r="M528" s="15" t="s">
        <v>816</v>
      </c>
      <c r="N528" s="49">
        <v>93013</v>
      </c>
      <c r="O528" s="15" t="s">
        <v>1672</v>
      </c>
      <c r="P528" s="15" t="s">
        <v>1673</v>
      </c>
      <c r="Q528" s="48">
        <v>555576</v>
      </c>
      <c r="R528" s="11" t="s">
        <v>45</v>
      </c>
      <c r="S528" s="120">
        <v>15172</v>
      </c>
      <c r="T528" s="85">
        <v>107.03</v>
      </c>
      <c r="U528" s="86">
        <v>27</v>
      </c>
      <c r="V528" s="123">
        <v>46.825625000000002</v>
      </c>
      <c r="W528" s="85">
        <f t="shared" si="133"/>
        <v>10114</v>
      </c>
      <c r="X528" s="86">
        <v>0</v>
      </c>
      <c r="Y528" s="85">
        <v>16.054500000000001</v>
      </c>
      <c r="Z528" s="86">
        <f t="shared" si="134"/>
        <v>0</v>
      </c>
      <c r="AA528" s="86">
        <f t="shared" si="135"/>
        <v>10114</v>
      </c>
      <c r="AB528" s="85">
        <v>122.77</v>
      </c>
      <c r="AC528" s="85">
        <v>17</v>
      </c>
      <c r="AD528" s="124">
        <f t="shared" si="131"/>
        <v>73.661999999999992</v>
      </c>
      <c r="AE528" s="86">
        <f t="shared" si="136"/>
        <v>5009</v>
      </c>
      <c r="AF528" s="85">
        <v>0</v>
      </c>
      <c r="AG528" s="85">
        <v>36.831000000000003</v>
      </c>
      <c r="AH528" s="85">
        <f t="shared" si="137"/>
        <v>0</v>
      </c>
      <c r="AI528" s="86">
        <f t="shared" si="138"/>
        <v>15123</v>
      </c>
      <c r="AJ528" s="86">
        <f t="shared" si="139"/>
        <v>-49</v>
      </c>
      <c r="AK528" s="122"/>
      <c r="AL528" s="85">
        <v>122.77</v>
      </c>
      <c r="AM528" s="85">
        <v>17</v>
      </c>
      <c r="AN528" s="124">
        <f t="shared" si="132"/>
        <v>73.661999999999992</v>
      </c>
      <c r="AO528" s="86">
        <f t="shared" si="140"/>
        <v>5009</v>
      </c>
      <c r="AP528" s="85">
        <v>0</v>
      </c>
      <c r="AQ528" s="85">
        <v>36.831000000000003</v>
      </c>
      <c r="AR528" s="85">
        <f t="shared" si="141"/>
        <v>0</v>
      </c>
      <c r="AS528" s="86">
        <f t="shared" si="143"/>
        <v>15123</v>
      </c>
      <c r="AT528" s="170">
        <f t="shared" si="144"/>
        <v>0</v>
      </c>
      <c r="AU528" s="86">
        <v>15123</v>
      </c>
      <c r="AV528" s="170">
        <f t="shared" si="142"/>
        <v>0</v>
      </c>
    </row>
    <row r="529" spans="1:48" s="73" customFormat="1" ht="45" x14ac:dyDescent="0.2">
      <c r="A529" s="10" t="s">
        <v>547</v>
      </c>
      <c r="B529" s="14" t="s">
        <v>36</v>
      </c>
      <c r="C529" s="14" t="s">
        <v>37</v>
      </c>
      <c r="D529" s="14" t="s">
        <v>1343</v>
      </c>
      <c r="E529" s="58">
        <v>310069</v>
      </c>
      <c r="F529" s="15" t="s">
        <v>1344</v>
      </c>
      <c r="G529" s="15" t="s">
        <v>814</v>
      </c>
      <c r="H529" s="16">
        <v>100002628</v>
      </c>
      <c r="I529" s="62">
        <v>37840649</v>
      </c>
      <c r="J529" s="13">
        <v>37840649</v>
      </c>
      <c r="K529" s="15" t="s">
        <v>1345</v>
      </c>
      <c r="L529" s="12" t="s">
        <v>547</v>
      </c>
      <c r="M529" s="15" t="s">
        <v>1184</v>
      </c>
      <c r="N529" s="49">
        <v>90841</v>
      </c>
      <c r="O529" s="15" t="s">
        <v>1346</v>
      </c>
      <c r="P529" s="15" t="s">
        <v>1347</v>
      </c>
      <c r="Q529" s="48">
        <v>504891</v>
      </c>
      <c r="R529" s="11" t="s">
        <v>86</v>
      </c>
      <c r="S529" s="120">
        <v>28657</v>
      </c>
      <c r="T529" s="85">
        <v>107.03</v>
      </c>
      <c r="U529" s="86">
        <v>51</v>
      </c>
      <c r="V529" s="123">
        <v>46.825625000000002</v>
      </c>
      <c r="W529" s="85">
        <f t="shared" si="133"/>
        <v>19105</v>
      </c>
      <c r="X529" s="86">
        <v>0</v>
      </c>
      <c r="Y529" s="85">
        <v>16.054500000000001</v>
      </c>
      <c r="Z529" s="86">
        <f t="shared" si="134"/>
        <v>0</v>
      </c>
      <c r="AA529" s="86">
        <f t="shared" si="135"/>
        <v>19105</v>
      </c>
      <c r="AB529" s="85">
        <v>122.77</v>
      </c>
      <c r="AC529" s="85">
        <v>58</v>
      </c>
      <c r="AD529" s="124">
        <f t="shared" si="131"/>
        <v>73.661999999999992</v>
      </c>
      <c r="AE529" s="86">
        <f t="shared" si="136"/>
        <v>17090</v>
      </c>
      <c r="AF529" s="85">
        <v>0</v>
      </c>
      <c r="AG529" s="85">
        <v>36.831000000000003</v>
      </c>
      <c r="AH529" s="85">
        <f t="shared" si="137"/>
        <v>0</v>
      </c>
      <c r="AI529" s="86">
        <f t="shared" si="138"/>
        <v>36195</v>
      </c>
      <c r="AJ529" s="86">
        <f t="shared" si="139"/>
        <v>7538</v>
      </c>
      <c r="AK529" s="122"/>
      <c r="AL529" s="85">
        <v>122.77</v>
      </c>
      <c r="AM529" s="85">
        <v>58</v>
      </c>
      <c r="AN529" s="124">
        <f t="shared" si="132"/>
        <v>73.661999999999992</v>
      </c>
      <c r="AO529" s="86">
        <f t="shared" si="140"/>
        <v>17090</v>
      </c>
      <c r="AP529" s="85">
        <v>0</v>
      </c>
      <c r="AQ529" s="85">
        <v>36.831000000000003</v>
      </c>
      <c r="AR529" s="85">
        <f t="shared" si="141"/>
        <v>0</v>
      </c>
      <c r="AS529" s="86">
        <f t="shared" si="143"/>
        <v>36195</v>
      </c>
      <c r="AT529" s="170">
        <f t="shared" si="144"/>
        <v>0</v>
      </c>
      <c r="AU529" s="86">
        <v>36195</v>
      </c>
      <c r="AV529" s="170">
        <f t="shared" si="142"/>
        <v>0</v>
      </c>
    </row>
    <row r="530" spans="1:48" s="73" customFormat="1" x14ac:dyDescent="0.2">
      <c r="A530" s="10" t="s">
        <v>547</v>
      </c>
      <c r="B530" s="14" t="s">
        <v>36</v>
      </c>
      <c r="C530" s="14" t="s">
        <v>37</v>
      </c>
      <c r="D530" s="14" t="s">
        <v>1540</v>
      </c>
      <c r="E530" s="58">
        <v>312746</v>
      </c>
      <c r="F530" s="15" t="s">
        <v>1541</v>
      </c>
      <c r="G530" s="15" t="s">
        <v>814</v>
      </c>
      <c r="H530" s="16">
        <v>100002854</v>
      </c>
      <c r="I530" s="62">
        <v>37842391</v>
      </c>
      <c r="J530" s="13">
        <v>37842391</v>
      </c>
      <c r="K530" s="15" t="s">
        <v>48</v>
      </c>
      <c r="L530" s="12" t="s">
        <v>547</v>
      </c>
      <c r="M530" s="15" t="s">
        <v>548</v>
      </c>
      <c r="N530" s="49">
        <v>91922</v>
      </c>
      <c r="O530" s="15" t="s">
        <v>1542</v>
      </c>
      <c r="P530" s="15" t="s">
        <v>1543</v>
      </c>
      <c r="Q530" s="48">
        <v>507296</v>
      </c>
      <c r="R530" s="11" t="s">
        <v>86</v>
      </c>
      <c r="S530" s="120">
        <v>19667</v>
      </c>
      <c r="T530" s="85">
        <v>107.03</v>
      </c>
      <c r="U530" s="86">
        <v>35</v>
      </c>
      <c r="V530" s="123">
        <v>46.825625000000002</v>
      </c>
      <c r="W530" s="85">
        <f t="shared" si="133"/>
        <v>13111</v>
      </c>
      <c r="X530" s="86">
        <v>0</v>
      </c>
      <c r="Y530" s="85">
        <v>16.054500000000001</v>
      </c>
      <c r="Z530" s="86">
        <f t="shared" si="134"/>
        <v>0</v>
      </c>
      <c r="AA530" s="86">
        <f t="shared" si="135"/>
        <v>13111</v>
      </c>
      <c r="AB530" s="85">
        <v>122.77</v>
      </c>
      <c r="AC530" s="85">
        <v>30</v>
      </c>
      <c r="AD530" s="124">
        <f t="shared" si="131"/>
        <v>73.661999999999992</v>
      </c>
      <c r="AE530" s="86">
        <f t="shared" si="136"/>
        <v>8839</v>
      </c>
      <c r="AF530" s="85">
        <v>0</v>
      </c>
      <c r="AG530" s="85">
        <v>36.831000000000003</v>
      </c>
      <c r="AH530" s="85">
        <f t="shared" si="137"/>
        <v>0</v>
      </c>
      <c r="AI530" s="86">
        <f t="shared" si="138"/>
        <v>21950</v>
      </c>
      <c r="AJ530" s="86">
        <f t="shared" si="139"/>
        <v>2283</v>
      </c>
      <c r="AK530" s="122"/>
      <c r="AL530" s="85">
        <v>122.77</v>
      </c>
      <c r="AM530" s="85">
        <v>30</v>
      </c>
      <c r="AN530" s="124">
        <f t="shared" si="132"/>
        <v>73.661999999999992</v>
      </c>
      <c r="AO530" s="86">
        <f t="shared" si="140"/>
        <v>8839</v>
      </c>
      <c r="AP530" s="85">
        <v>0</v>
      </c>
      <c r="AQ530" s="85">
        <v>36.831000000000003</v>
      </c>
      <c r="AR530" s="85">
        <f t="shared" si="141"/>
        <v>0</v>
      </c>
      <c r="AS530" s="86">
        <f t="shared" si="143"/>
        <v>21950</v>
      </c>
      <c r="AT530" s="170">
        <f t="shared" si="144"/>
        <v>0</v>
      </c>
      <c r="AU530" s="86">
        <v>21950</v>
      </c>
      <c r="AV530" s="170">
        <f t="shared" si="142"/>
        <v>0</v>
      </c>
    </row>
    <row r="531" spans="1:48" s="73" customFormat="1" ht="30" x14ac:dyDescent="0.2">
      <c r="A531" s="10" t="s">
        <v>547</v>
      </c>
      <c r="B531" s="14" t="s">
        <v>36</v>
      </c>
      <c r="C531" s="14" t="s">
        <v>37</v>
      </c>
      <c r="D531" s="14" t="s">
        <v>1674</v>
      </c>
      <c r="E531" s="58">
        <v>800210</v>
      </c>
      <c r="F531" s="15" t="s">
        <v>1675</v>
      </c>
      <c r="G531" s="15" t="s">
        <v>814</v>
      </c>
      <c r="H531" s="16">
        <v>100001748</v>
      </c>
      <c r="I531" s="62">
        <v>710002572</v>
      </c>
      <c r="J531" s="13">
        <v>710002572</v>
      </c>
      <c r="K531" s="15" t="s">
        <v>913</v>
      </c>
      <c r="L531" s="12" t="s">
        <v>547</v>
      </c>
      <c r="M531" s="15" t="s">
        <v>816</v>
      </c>
      <c r="N531" s="49">
        <v>92901</v>
      </c>
      <c r="O531" s="15" t="s">
        <v>1676</v>
      </c>
      <c r="P531" s="15" t="s">
        <v>1677</v>
      </c>
      <c r="Q531" s="48">
        <v>555665</v>
      </c>
      <c r="R531" s="11" t="s">
        <v>45</v>
      </c>
      <c r="S531" s="120">
        <v>3933</v>
      </c>
      <c r="T531" s="85">
        <v>107.03</v>
      </c>
      <c r="U531" s="86">
        <v>7</v>
      </c>
      <c r="V531" s="123">
        <v>46.825625000000002</v>
      </c>
      <c r="W531" s="85">
        <f t="shared" si="133"/>
        <v>2622</v>
      </c>
      <c r="X531" s="86">
        <v>0</v>
      </c>
      <c r="Y531" s="85">
        <v>16.054500000000001</v>
      </c>
      <c r="Z531" s="86">
        <f t="shared" si="134"/>
        <v>0</v>
      </c>
      <c r="AA531" s="86">
        <f t="shared" si="135"/>
        <v>2622</v>
      </c>
      <c r="AB531" s="85">
        <v>122.77</v>
      </c>
      <c r="AC531" s="85">
        <v>13</v>
      </c>
      <c r="AD531" s="124">
        <f t="shared" si="131"/>
        <v>73.661999999999992</v>
      </c>
      <c r="AE531" s="86">
        <f t="shared" si="136"/>
        <v>3830</v>
      </c>
      <c r="AF531" s="85">
        <v>0</v>
      </c>
      <c r="AG531" s="85">
        <v>36.831000000000003</v>
      </c>
      <c r="AH531" s="85">
        <f t="shared" si="137"/>
        <v>0</v>
      </c>
      <c r="AI531" s="86">
        <f t="shared" si="138"/>
        <v>6452</v>
      </c>
      <c r="AJ531" s="86">
        <f t="shared" si="139"/>
        <v>2519</v>
      </c>
      <c r="AK531" s="122"/>
      <c r="AL531" s="85">
        <v>122.77</v>
      </c>
      <c r="AM531" s="85">
        <v>13</v>
      </c>
      <c r="AN531" s="124">
        <f t="shared" si="132"/>
        <v>73.661999999999992</v>
      </c>
      <c r="AO531" s="86">
        <f t="shared" si="140"/>
        <v>3830</v>
      </c>
      <c r="AP531" s="85">
        <v>0</v>
      </c>
      <c r="AQ531" s="85">
        <v>36.831000000000003</v>
      </c>
      <c r="AR531" s="85">
        <f t="shared" si="141"/>
        <v>0</v>
      </c>
      <c r="AS531" s="86">
        <f t="shared" si="143"/>
        <v>6452</v>
      </c>
      <c r="AT531" s="170">
        <f t="shared" si="144"/>
        <v>0</v>
      </c>
      <c r="AU531" s="86">
        <v>6452</v>
      </c>
      <c r="AV531" s="170">
        <f t="shared" si="142"/>
        <v>0</v>
      </c>
    </row>
    <row r="532" spans="1:48" s="73" customFormat="1" ht="45" x14ac:dyDescent="0.2">
      <c r="A532" s="10" t="s">
        <v>547</v>
      </c>
      <c r="B532" s="14" t="s">
        <v>36</v>
      </c>
      <c r="C532" s="14" t="s">
        <v>37</v>
      </c>
      <c r="D532" s="14" t="s">
        <v>1544</v>
      </c>
      <c r="E532" s="58">
        <v>312762</v>
      </c>
      <c r="F532" s="15" t="s">
        <v>1545</v>
      </c>
      <c r="G532" s="15" t="s">
        <v>814</v>
      </c>
      <c r="H532" s="16">
        <v>100002860</v>
      </c>
      <c r="I532" s="62">
        <v>710011814</v>
      </c>
      <c r="J532" s="13">
        <v>37842251</v>
      </c>
      <c r="K532" s="15" t="s">
        <v>92</v>
      </c>
      <c r="L532" s="12" t="s">
        <v>547</v>
      </c>
      <c r="M532" s="15" t="s">
        <v>548</v>
      </c>
      <c r="N532" s="49">
        <v>91929</v>
      </c>
      <c r="O532" s="15" t="s">
        <v>1546</v>
      </c>
      <c r="P532" s="15" t="s">
        <v>1547</v>
      </c>
      <c r="Q532" s="48">
        <v>507318</v>
      </c>
      <c r="R532" s="11" t="s">
        <v>45</v>
      </c>
      <c r="S532" s="120">
        <v>15172</v>
      </c>
      <c r="T532" s="85">
        <v>107.03</v>
      </c>
      <c r="U532" s="86">
        <v>27</v>
      </c>
      <c r="V532" s="123">
        <v>46.825625000000002</v>
      </c>
      <c r="W532" s="85">
        <f t="shared" si="133"/>
        <v>10114</v>
      </c>
      <c r="X532" s="86">
        <v>0</v>
      </c>
      <c r="Y532" s="85">
        <v>16.054500000000001</v>
      </c>
      <c r="Z532" s="86">
        <f t="shared" si="134"/>
        <v>0</v>
      </c>
      <c r="AA532" s="86">
        <f t="shared" si="135"/>
        <v>10114</v>
      </c>
      <c r="AB532" s="85">
        <v>122.77</v>
      </c>
      <c r="AC532" s="85">
        <v>23</v>
      </c>
      <c r="AD532" s="124">
        <f t="shared" si="131"/>
        <v>73.661999999999992</v>
      </c>
      <c r="AE532" s="86">
        <f t="shared" si="136"/>
        <v>6777</v>
      </c>
      <c r="AF532" s="85">
        <v>0</v>
      </c>
      <c r="AG532" s="85">
        <v>36.831000000000003</v>
      </c>
      <c r="AH532" s="85">
        <f t="shared" si="137"/>
        <v>0</v>
      </c>
      <c r="AI532" s="86">
        <f t="shared" si="138"/>
        <v>16891</v>
      </c>
      <c r="AJ532" s="86">
        <f t="shared" si="139"/>
        <v>1719</v>
      </c>
      <c r="AK532" s="122"/>
      <c r="AL532" s="85">
        <v>122.77</v>
      </c>
      <c r="AM532" s="85">
        <v>23</v>
      </c>
      <c r="AN532" s="124">
        <f t="shared" si="132"/>
        <v>73.661999999999992</v>
      </c>
      <c r="AO532" s="86">
        <f t="shared" si="140"/>
        <v>6777</v>
      </c>
      <c r="AP532" s="85">
        <v>0</v>
      </c>
      <c r="AQ532" s="85">
        <v>36.831000000000003</v>
      </c>
      <c r="AR532" s="85">
        <f t="shared" si="141"/>
        <v>0</v>
      </c>
      <c r="AS532" s="86">
        <f t="shared" si="143"/>
        <v>16891</v>
      </c>
      <c r="AT532" s="170">
        <f t="shared" si="144"/>
        <v>0</v>
      </c>
      <c r="AU532" s="86">
        <v>16891</v>
      </c>
      <c r="AV532" s="170">
        <f t="shared" si="142"/>
        <v>0</v>
      </c>
    </row>
    <row r="533" spans="1:48" s="73" customFormat="1" x14ac:dyDescent="0.2">
      <c r="A533" s="10" t="s">
        <v>547</v>
      </c>
      <c r="B533" s="14" t="s">
        <v>36</v>
      </c>
      <c r="C533" s="14" t="s">
        <v>37</v>
      </c>
      <c r="D533" s="14" t="s">
        <v>1548</v>
      </c>
      <c r="E533" s="58">
        <v>312771</v>
      </c>
      <c r="F533" s="15" t="s">
        <v>1549</v>
      </c>
      <c r="G533" s="15" t="s">
        <v>814</v>
      </c>
      <c r="H533" s="16">
        <v>100002294</v>
      </c>
      <c r="I533" s="62">
        <v>710011822</v>
      </c>
      <c r="J533" s="13">
        <v>710011822</v>
      </c>
      <c r="K533" s="15" t="s">
        <v>48</v>
      </c>
      <c r="L533" s="12" t="s">
        <v>547</v>
      </c>
      <c r="M533" s="15" t="s">
        <v>1398</v>
      </c>
      <c r="N533" s="49">
        <v>92061</v>
      </c>
      <c r="O533" s="15" t="s">
        <v>1550</v>
      </c>
      <c r="P533" s="15" t="s">
        <v>1551</v>
      </c>
      <c r="Q533" s="48">
        <v>507326</v>
      </c>
      <c r="R533" s="11" t="s">
        <v>45</v>
      </c>
      <c r="S533" s="120">
        <v>2248</v>
      </c>
      <c r="T533" s="85">
        <v>107.03</v>
      </c>
      <c r="U533" s="86">
        <v>4</v>
      </c>
      <c r="V533" s="123">
        <v>46.825625000000002</v>
      </c>
      <c r="W533" s="85">
        <f t="shared" si="133"/>
        <v>1498</v>
      </c>
      <c r="X533" s="86">
        <v>0</v>
      </c>
      <c r="Y533" s="85">
        <v>16.054500000000001</v>
      </c>
      <c r="Z533" s="86">
        <f t="shared" si="134"/>
        <v>0</v>
      </c>
      <c r="AA533" s="86">
        <f t="shared" si="135"/>
        <v>1498</v>
      </c>
      <c r="AB533" s="85">
        <v>122.77</v>
      </c>
      <c r="AC533" s="85">
        <v>9</v>
      </c>
      <c r="AD533" s="124">
        <f t="shared" si="131"/>
        <v>73.661999999999992</v>
      </c>
      <c r="AE533" s="86">
        <f t="shared" si="136"/>
        <v>2652</v>
      </c>
      <c r="AF533" s="85">
        <v>0</v>
      </c>
      <c r="AG533" s="85">
        <v>36.831000000000003</v>
      </c>
      <c r="AH533" s="85">
        <f t="shared" si="137"/>
        <v>0</v>
      </c>
      <c r="AI533" s="86">
        <f t="shared" si="138"/>
        <v>4150</v>
      </c>
      <c r="AJ533" s="86">
        <f t="shared" si="139"/>
        <v>1902</v>
      </c>
      <c r="AK533" s="122"/>
      <c r="AL533" s="85">
        <v>122.77</v>
      </c>
      <c r="AM533" s="85">
        <v>9</v>
      </c>
      <c r="AN533" s="124">
        <f t="shared" si="132"/>
        <v>73.661999999999992</v>
      </c>
      <c r="AO533" s="86">
        <f t="shared" si="140"/>
        <v>2652</v>
      </c>
      <c r="AP533" s="85">
        <v>0</v>
      </c>
      <c r="AQ533" s="85">
        <v>36.831000000000003</v>
      </c>
      <c r="AR533" s="85">
        <f t="shared" si="141"/>
        <v>0</v>
      </c>
      <c r="AS533" s="86">
        <f t="shared" si="143"/>
        <v>4150</v>
      </c>
      <c r="AT533" s="170">
        <f t="shared" si="144"/>
        <v>0</v>
      </c>
      <c r="AU533" s="86">
        <v>4150</v>
      </c>
      <c r="AV533" s="170">
        <f t="shared" si="142"/>
        <v>0</v>
      </c>
    </row>
    <row r="534" spans="1:48" s="73" customFormat="1" x14ac:dyDescent="0.2">
      <c r="A534" s="10" t="s">
        <v>547</v>
      </c>
      <c r="B534" s="14" t="s">
        <v>36</v>
      </c>
      <c r="C534" s="14" t="s">
        <v>37</v>
      </c>
      <c r="D534" s="14" t="s">
        <v>1083</v>
      </c>
      <c r="E534" s="58">
        <v>306011</v>
      </c>
      <c r="F534" s="15" t="s">
        <v>1084</v>
      </c>
      <c r="G534" s="15" t="s">
        <v>814</v>
      </c>
      <c r="H534" s="16">
        <v>100002012</v>
      </c>
      <c r="I534" s="62">
        <v>37985035</v>
      </c>
      <c r="J534" s="13">
        <v>37985035</v>
      </c>
      <c r="K534" s="15" t="s">
        <v>210</v>
      </c>
      <c r="L534" s="12" t="s">
        <v>547</v>
      </c>
      <c r="M534" s="15" t="s">
        <v>1042</v>
      </c>
      <c r="N534" s="49">
        <v>92523</v>
      </c>
      <c r="O534" s="15" t="s">
        <v>1085</v>
      </c>
      <c r="P534" s="15" t="s">
        <v>1086</v>
      </c>
      <c r="Q534" s="48">
        <v>503835</v>
      </c>
      <c r="R534" s="11" t="s">
        <v>86</v>
      </c>
      <c r="S534" s="120">
        <v>28095</v>
      </c>
      <c r="T534" s="85">
        <v>107.03</v>
      </c>
      <c r="U534" s="86">
        <v>50</v>
      </c>
      <c r="V534" s="123">
        <v>46.825625000000002</v>
      </c>
      <c r="W534" s="85">
        <f t="shared" si="133"/>
        <v>18730</v>
      </c>
      <c r="X534" s="86">
        <v>0</v>
      </c>
      <c r="Y534" s="85">
        <v>16.054500000000001</v>
      </c>
      <c r="Z534" s="86">
        <f t="shared" si="134"/>
        <v>0</v>
      </c>
      <c r="AA534" s="86">
        <f t="shared" si="135"/>
        <v>18730</v>
      </c>
      <c r="AB534" s="85">
        <v>122.77</v>
      </c>
      <c r="AC534" s="85">
        <v>49</v>
      </c>
      <c r="AD534" s="124">
        <f t="shared" si="131"/>
        <v>73.661999999999992</v>
      </c>
      <c r="AE534" s="86">
        <f t="shared" si="136"/>
        <v>14438</v>
      </c>
      <c r="AF534" s="85">
        <v>0</v>
      </c>
      <c r="AG534" s="85">
        <v>36.831000000000003</v>
      </c>
      <c r="AH534" s="85">
        <f t="shared" si="137"/>
        <v>0</v>
      </c>
      <c r="AI534" s="86">
        <f t="shared" si="138"/>
        <v>33168</v>
      </c>
      <c r="AJ534" s="86">
        <f t="shared" si="139"/>
        <v>5073</v>
      </c>
      <c r="AK534" s="122"/>
      <c r="AL534" s="85">
        <v>122.77</v>
      </c>
      <c r="AM534" s="85">
        <v>49</v>
      </c>
      <c r="AN534" s="124">
        <f t="shared" si="132"/>
        <v>73.661999999999992</v>
      </c>
      <c r="AO534" s="86">
        <f t="shared" si="140"/>
        <v>14438</v>
      </c>
      <c r="AP534" s="85">
        <v>0</v>
      </c>
      <c r="AQ534" s="85">
        <v>36.831000000000003</v>
      </c>
      <c r="AR534" s="85">
        <f t="shared" si="141"/>
        <v>0</v>
      </c>
      <c r="AS534" s="86">
        <f t="shared" si="143"/>
        <v>33168</v>
      </c>
      <c r="AT534" s="170">
        <f t="shared" si="144"/>
        <v>0</v>
      </c>
      <c r="AU534" s="86">
        <v>33168</v>
      </c>
      <c r="AV534" s="170">
        <f t="shared" si="142"/>
        <v>0</v>
      </c>
    </row>
    <row r="535" spans="1:48" s="73" customFormat="1" ht="45" x14ac:dyDescent="0.2">
      <c r="A535" s="10" t="s">
        <v>547</v>
      </c>
      <c r="B535" s="14" t="s">
        <v>36</v>
      </c>
      <c r="C535" s="14" t="s">
        <v>37</v>
      </c>
      <c r="D535" s="14" t="s">
        <v>1131</v>
      </c>
      <c r="E535" s="58">
        <v>306193</v>
      </c>
      <c r="F535" s="15" t="s">
        <v>1132</v>
      </c>
      <c r="G535" s="15" t="s">
        <v>814</v>
      </c>
      <c r="H535" s="16">
        <v>100002112</v>
      </c>
      <c r="I535" s="62">
        <v>710003846</v>
      </c>
      <c r="J535" s="13">
        <v>37840517</v>
      </c>
      <c r="K535" s="15" t="s">
        <v>92</v>
      </c>
      <c r="L535" s="12" t="s">
        <v>547</v>
      </c>
      <c r="M535" s="15" t="s">
        <v>1042</v>
      </c>
      <c r="N535" s="49">
        <v>92551</v>
      </c>
      <c r="O535" s="15" t="s">
        <v>1133</v>
      </c>
      <c r="P535" s="15" t="s">
        <v>1134</v>
      </c>
      <c r="Q535" s="48">
        <v>504041</v>
      </c>
      <c r="R535" s="11" t="s">
        <v>45</v>
      </c>
      <c r="S535" s="120">
        <v>15733</v>
      </c>
      <c r="T535" s="85">
        <v>107.03</v>
      </c>
      <c r="U535" s="86">
        <v>28</v>
      </c>
      <c r="V535" s="123">
        <v>46.825625000000002</v>
      </c>
      <c r="W535" s="85">
        <f t="shared" si="133"/>
        <v>10489</v>
      </c>
      <c r="X535" s="86">
        <v>0</v>
      </c>
      <c r="Y535" s="85">
        <v>16.054500000000001</v>
      </c>
      <c r="Z535" s="86">
        <f t="shared" si="134"/>
        <v>0</v>
      </c>
      <c r="AA535" s="86">
        <f t="shared" si="135"/>
        <v>10489</v>
      </c>
      <c r="AB535" s="85">
        <v>122.77</v>
      </c>
      <c r="AC535" s="85">
        <v>20</v>
      </c>
      <c r="AD535" s="124">
        <f t="shared" si="131"/>
        <v>73.661999999999992</v>
      </c>
      <c r="AE535" s="86">
        <f t="shared" si="136"/>
        <v>5893</v>
      </c>
      <c r="AF535" s="85">
        <v>0</v>
      </c>
      <c r="AG535" s="85">
        <v>36.831000000000003</v>
      </c>
      <c r="AH535" s="85">
        <f t="shared" si="137"/>
        <v>0</v>
      </c>
      <c r="AI535" s="86">
        <f t="shared" si="138"/>
        <v>16382</v>
      </c>
      <c r="AJ535" s="86">
        <f t="shared" si="139"/>
        <v>649</v>
      </c>
      <c r="AK535" s="122"/>
      <c r="AL535" s="85">
        <v>122.77</v>
      </c>
      <c r="AM535" s="85">
        <v>20</v>
      </c>
      <c r="AN535" s="124">
        <f t="shared" si="132"/>
        <v>73.661999999999992</v>
      </c>
      <c r="AO535" s="86">
        <f t="shared" si="140"/>
        <v>5893</v>
      </c>
      <c r="AP535" s="85">
        <v>0</v>
      </c>
      <c r="AQ535" s="85">
        <v>36.831000000000003</v>
      </c>
      <c r="AR535" s="85">
        <f t="shared" si="141"/>
        <v>0</v>
      </c>
      <c r="AS535" s="86">
        <f t="shared" si="143"/>
        <v>16382</v>
      </c>
      <c r="AT535" s="170">
        <f t="shared" si="144"/>
        <v>0</v>
      </c>
      <c r="AU535" s="86">
        <v>16382</v>
      </c>
      <c r="AV535" s="170">
        <f t="shared" si="142"/>
        <v>0</v>
      </c>
    </row>
    <row r="536" spans="1:48" s="73" customFormat="1" ht="30" x14ac:dyDescent="0.2">
      <c r="A536" s="10" t="s">
        <v>547</v>
      </c>
      <c r="B536" s="14" t="s">
        <v>36</v>
      </c>
      <c r="C536" s="14" t="s">
        <v>37</v>
      </c>
      <c r="D536" s="14" t="s">
        <v>946</v>
      </c>
      <c r="E536" s="58">
        <v>305596</v>
      </c>
      <c r="F536" s="15" t="s">
        <v>947</v>
      </c>
      <c r="G536" s="15" t="s">
        <v>814</v>
      </c>
      <c r="H536" s="16">
        <v>100001754</v>
      </c>
      <c r="I536" s="62">
        <v>710002866</v>
      </c>
      <c r="J536" s="13">
        <v>710002866</v>
      </c>
      <c r="K536" s="15" t="s">
        <v>53</v>
      </c>
      <c r="L536" s="12" t="s">
        <v>547</v>
      </c>
      <c r="M536" s="15" t="s">
        <v>816</v>
      </c>
      <c r="N536" s="49">
        <v>93041</v>
      </c>
      <c r="O536" s="15" t="s">
        <v>948</v>
      </c>
      <c r="P536" s="15" t="s">
        <v>949</v>
      </c>
      <c r="Q536" s="48">
        <v>501778</v>
      </c>
      <c r="R536" s="11" t="s">
        <v>45</v>
      </c>
      <c r="S536" s="120">
        <v>3003</v>
      </c>
      <c r="T536" s="85">
        <v>107.03</v>
      </c>
      <c r="U536" s="86">
        <v>5</v>
      </c>
      <c r="V536" s="123">
        <v>46.825625000000002</v>
      </c>
      <c r="W536" s="85">
        <f t="shared" si="133"/>
        <v>1873</v>
      </c>
      <c r="X536" s="86">
        <v>1</v>
      </c>
      <c r="Y536" s="85">
        <v>16.054500000000001</v>
      </c>
      <c r="Z536" s="86">
        <f t="shared" si="134"/>
        <v>128</v>
      </c>
      <c r="AA536" s="86">
        <f t="shared" si="135"/>
        <v>2001</v>
      </c>
      <c r="AB536" s="85">
        <v>122.77</v>
      </c>
      <c r="AC536" s="85">
        <v>7</v>
      </c>
      <c r="AD536" s="124">
        <f t="shared" si="131"/>
        <v>73.661999999999992</v>
      </c>
      <c r="AE536" s="86">
        <f t="shared" si="136"/>
        <v>2063</v>
      </c>
      <c r="AF536" s="85">
        <v>0</v>
      </c>
      <c r="AG536" s="85">
        <v>36.831000000000003</v>
      </c>
      <c r="AH536" s="85">
        <f t="shared" si="137"/>
        <v>0</v>
      </c>
      <c r="AI536" s="86">
        <f t="shared" si="138"/>
        <v>4064</v>
      </c>
      <c r="AJ536" s="86">
        <f t="shared" si="139"/>
        <v>1061</v>
      </c>
      <c r="AK536" s="122"/>
      <c r="AL536" s="85">
        <v>122.77</v>
      </c>
      <c r="AM536" s="85">
        <v>7</v>
      </c>
      <c r="AN536" s="124">
        <f t="shared" si="132"/>
        <v>73.661999999999992</v>
      </c>
      <c r="AO536" s="86">
        <f t="shared" si="140"/>
        <v>2063</v>
      </c>
      <c r="AP536" s="85">
        <v>0</v>
      </c>
      <c r="AQ536" s="85">
        <v>36.831000000000003</v>
      </c>
      <c r="AR536" s="85">
        <f t="shared" si="141"/>
        <v>0</v>
      </c>
      <c r="AS536" s="86">
        <f t="shared" si="143"/>
        <v>4064</v>
      </c>
      <c r="AT536" s="170">
        <f t="shared" si="144"/>
        <v>0</v>
      </c>
      <c r="AU536" s="86">
        <v>4064</v>
      </c>
      <c r="AV536" s="170">
        <f t="shared" si="142"/>
        <v>0</v>
      </c>
    </row>
    <row r="537" spans="1:48" s="73" customFormat="1" ht="30" x14ac:dyDescent="0.2">
      <c r="A537" s="10" t="s">
        <v>547</v>
      </c>
      <c r="B537" s="14" t="s">
        <v>36</v>
      </c>
      <c r="C537" s="14" t="s">
        <v>37</v>
      </c>
      <c r="D537" s="14" t="s">
        <v>986</v>
      </c>
      <c r="E537" s="58">
        <v>305723</v>
      </c>
      <c r="F537" s="15" t="s">
        <v>987</v>
      </c>
      <c r="G537" s="15" t="s">
        <v>814</v>
      </c>
      <c r="H537" s="16">
        <v>100001815</v>
      </c>
      <c r="I537" s="62">
        <v>710003048</v>
      </c>
      <c r="J537" s="13">
        <v>710003048</v>
      </c>
      <c r="K537" s="15" t="s">
        <v>53</v>
      </c>
      <c r="L537" s="12" t="s">
        <v>547</v>
      </c>
      <c r="M537" s="15" t="s">
        <v>816</v>
      </c>
      <c r="N537" s="49">
        <v>93101</v>
      </c>
      <c r="O537" s="15" t="s">
        <v>988</v>
      </c>
      <c r="P537" s="15" t="s">
        <v>991</v>
      </c>
      <c r="Q537" s="48">
        <v>501905</v>
      </c>
      <c r="R537" s="11" t="s">
        <v>45</v>
      </c>
      <c r="S537" s="120">
        <v>2248</v>
      </c>
      <c r="T537" s="85">
        <v>107.03</v>
      </c>
      <c r="U537" s="86">
        <v>4</v>
      </c>
      <c r="V537" s="123">
        <v>46.825625000000002</v>
      </c>
      <c r="W537" s="85">
        <f t="shared" si="133"/>
        <v>1498</v>
      </c>
      <c r="X537" s="86">
        <v>0</v>
      </c>
      <c r="Y537" s="85">
        <v>16.054500000000001</v>
      </c>
      <c r="Z537" s="86">
        <f t="shared" si="134"/>
        <v>0</v>
      </c>
      <c r="AA537" s="86">
        <f t="shared" si="135"/>
        <v>1498</v>
      </c>
      <c r="AB537" s="85">
        <v>122.77</v>
      </c>
      <c r="AC537" s="85">
        <v>11</v>
      </c>
      <c r="AD537" s="124">
        <f t="shared" si="131"/>
        <v>73.661999999999992</v>
      </c>
      <c r="AE537" s="86">
        <f t="shared" si="136"/>
        <v>3241</v>
      </c>
      <c r="AF537" s="85">
        <v>0</v>
      </c>
      <c r="AG537" s="85">
        <v>36.831000000000003</v>
      </c>
      <c r="AH537" s="85">
        <f t="shared" si="137"/>
        <v>0</v>
      </c>
      <c r="AI537" s="86">
        <f t="shared" si="138"/>
        <v>4739</v>
      </c>
      <c r="AJ537" s="86">
        <f t="shared" si="139"/>
        <v>2491</v>
      </c>
      <c r="AK537" s="122"/>
      <c r="AL537" s="85">
        <v>122.77</v>
      </c>
      <c r="AM537" s="85">
        <v>11</v>
      </c>
      <c r="AN537" s="124">
        <f t="shared" si="132"/>
        <v>73.661999999999992</v>
      </c>
      <c r="AO537" s="86">
        <f t="shared" si="140"/>
        <v>3241</v>
      </c>
      <c r="AP537" s="85">
        <v>0</v>
      </c>
      <c r="AQ537" s="85">
        <v>36.831000000000003</v>
      </c>
      <c r="AR537" s="85">
        <f t="shared" si="141"/>
        <v>0</v>
      </c>
      <c r="AS537" s="86">
        <f t="shared" si="143"/>
        <v>4739</v>
      </c>
      <c r="AT537" s="170">
        <f t="shared" si="144"/>
        <v>0</v>
      </c>
      <c r="AU537" s="86">
        <v>4739</v>
      </c>
      <c r="AV537" s="170">
        <f t="shared" si="142"/>
        <v>0</v>
      </c>
    </row>
    <row r="538" spans="1:48" s="73" customFormat="1" x14ac:dyDescent="0.2">
      <c r="A538" s="10" t="s">
        <v>547</v>
      </c>
      <c r="B538" s="14" t="s">
        <v>36</v>
      </c>
      <c r="C538" s="14" t="s">
        <v>37</v>
      </c>
      <c r="D538" s="14" t="s">
        <v>1275</v>
      </c>
      <c r="E538" s="58">
        <v>309729</v>
      </c>
      <c r="F538" s="15" t="s">
        <v>1276</v>
      </c>
      <c r="G538" s="15" t="s">
        <v>814</v>
      </c>
      <c r="H538" s="16">
        <v>100002688</v>
      </c>
      <c r="I538" s="62">
        <v>710008589</v>
      </c>
      <c r="J538" s="13">
        <v>710008589</v>
      </c>
      <c r="K538" s="15" t="s">
        <v>48</v>
      </c>
      <c r="L538" s="12" t="s">
        <v>547</v>
      </c>
      <c r="M538" s="15" t="s">
        <v>1199</v>
      </c>
      <c r="N538" s="49">
        <v>90865</v>
      </c>
      <c r="O538" s="15" t="s">
        <v>1277</v>
      </c>
      <c r="P538" s="15" t="s">
        <v>1278</v>
      </c>
      <c r="Q538" s="48">
        <v>504564</v>
      </c>
      <c r="R538" s="11" t="s">
        <v>45</v>
      </c>
      <c r="S538" s="120">
        <v>7305</v>
      </c>
      <c r="T538" s="85">
        <v>107.03</v>
      </c>
      <c r="U538" s="86">
        <v>13</v>
      </c>
      <c r="V538" s="123">
        <v>46.825625000000002</v>
      </c>
      <c r="W538" s="85">
        <f t="shared" si="133"/>
        <v>4870</v>
      </c>
      <c r="X538" s="86">
        <v>0</v>
      </c>
      <c r="Y538" s="85">
        <v>16.054500000000001</v>
      </c>
      <c r="Z538" s="86">
        <f t="shared" si="134"/>
        <v>0</v>
      </c>
      <c r="AA538" s="86">
        <f t="shared" si="135"/>
        <v>4870</v>
      </c>
      <c r="AB538" s="85">
        <v>122.77</v>
      </c>
      <c r="AC538" s="85">
        <v>5</v>
      </c>
      <c r="AD538" s="124">
        <f t="shared" si="131"/>
        <v>73.661999999999992</v>
      </c>
      <c r="AE538" s="86">
        <f t="shared" si="136"/>
        <v>1473</v>
      </c>
      <c r="AF538" s="85">
        <v>0</v>
      </c>
      <c r="AG538" s="85">
        <v>36.831000000000003</v>
      </c>
      <c r="AH538" s="85">
        <f t="shared" si="137"/>
        <v>0</v>
      </c>
      <c r="AI538" s="86">
        <f t="shared" si="138"/>
        <v>6343</v>
      </c>
      <c r="AJ538" s="86">
        <f t="shared" si="139"/>
        <v>-962</v>
      </c>
      <c r="AK538" s="122"/>
      <c r="AL538" s="85">
        <v>122.77</v>
      </c>
      <c r="AM538" s="85">
        <v>5</v>
      </c>
      <c r="AN538" s="124">
        <f t="shared" si="132"/>
        <v>73.661999999999992</v>
      </c>
      <c r="AO538" s="86">
        <f t="shared" si="140"/>
        <v>1473</v>
      </c>
      <c r="AP538" s="85">
        <v>0</v>
      </c>
      <c r="AQ538" s="85">
        <v>36.831000000000003</v>
      </c>
      <c r="AR538" s="85">
        <f t="shared" si="141"/>
        <v>0</v>
      </c>
      <c r="AS538" s="86">
        <f t="shared" si="143"/>
        <v>6343</v>
      </c>
      <c r="AT538" s="170">
        <f t="shared" si="144"/>
        <v>0</v>
      </c>
      <c r="AU538" s="86">
        <v>6343</v>
      </c>
      <c r="AV538" s="170">
        <f t="shared" si="142"/>
        <v>0</v>
      </c>
    </row>
    <row r="539" spans="1:48" s="73" customFormat="1" ht="30" x14ac:dyDescent="0.2">
      <c r="A539" s="10" t="s">
        <v>547</v>
      </c>
      <c r="B539" s="14" t="s">
        <v>36</v>
      </c>
      <c r="C539" s="14" t="s">
        <v>37</v>
      </c>
      <c r="D539" s="14" t="s">
        <v>1279</v>
      </c>
      <c r="E539" s="58">
        <v>309737</v>
      </c>
      <c r="F539" s="15" t="s">
        <v>1280</v>
      </c>
      <c r="G539" s="15" t="s">
        <v>814</v>
      </c>
      <c r="H539" s="16">
        <v>100002541</v>
      </c>
      <c r="I539" s="62">
        <v>710035640</v>
      </c>
      <c r="J539" s="13">
        <v>710035640</v>
      </c>
      <c r="K539" s="15" t="s">
        <v>48</v>
      </c>
      <c r="L539" s="12" t="s">
        <v>547</v>
      </c>
      <c r="M539" s="15" t="s">
        <v>1184</v>
      </c>
      <c r="N539" s="49">
        <v>90871</v>
      </c>
      <c r="O539" s="15" t="s">
        <v>1281</v>
      </c>
      <c r="P539" s="15" t="s">
        <v>1282</v>
      </c>
      <c r="Q539" s="48">
        <v>504572</v>
      </c>
      <c r="R539" s="11" t="s">
        <v>45</v>
      </c>
      <c r="S539" s="120">
        <v>13486</v>
      </c>
      <c r="T539" s="85">
        <v>107.03</v>
      </c>
      <c r="U539" s="86">
        <v>24</v>
      </c>
      <c r="V539" s="123">
        <v>46.825625000000002</v>
      </c>
      <c r="W539" s="85">
        <f t="shared" si="133"/>
        <v>8991</v>
      </c>
      <c r="X539" s="86">
        <v>0</v>
      </c>
      <c r="Y539" s="85">
        <v>16.054500000000001</v>
      </c>
      <c r="Z539" s="86">
        <f t="shared" si="134"/>
        <v>0</v>
      </c>
      <c r="AA539" s="86">
        <f t="shared" si="135"/>
        <v>8991</v>
      </c>
      <c r="AB539" s="85">
        <v>122.77</v>
      </c>
      <c r="AC539" s="85">
        <v>36</v>
      </c>
      <c r="AD539" s="124">
        <f t="shared" si="131"/>
        <v>73.661999999999992</v>
      </c>
      <c r="AE539" s="86">
        <f t="shared" si="136"/>
        <v>10607</v>
      </c>
      <c r="AF539" s="85">
        <v>0</v>
      </c>
      <c r="AG539" s="85">
        <v>36.831000000000003</v>
      </c>
      <c r="AH539" s="85">
        <f t="shared" si="137"/>
        <v>0</v>
      </c>
      <c r="AI539" s="86">
        <f t="shared" si="138"/>
        <v>19598</v>
      </c>
      <c r="AJ539" s="86">
        <f t="shared" si="139"/>
        <v>6112</v>
      </c>
      <c r="AK539" s="122"/>
      <c r="AL539" s="85">
        <v>122.77</v>
      </c>
      <c r="AM539" s="85">
        <v>36</v>
      </c>
      <c r="AN539" s="124">
        <f t="shared" si="132"/>
        <v>73.661999999999992</v>
      </c>
      <c r="AO539" s="86">
        <f t="shared" si="140"/>
        <v>10607</v>
      </c>
      <c r="AP539" s="85">
        <v>0</v>
      </c>
      <c r="AQ539" s="85">
        <v>36.831000000000003</v>
      </c>
      <c r="AR539" s="85">
        <f t="shared" si="141"/>
        <v>0</v>
      </c>
      <c r="AS539" s="86">
        <f t="shared" si="143"/>
        <v>19598</v>
      </c>
      <c r="AT539" s="170">
        <f t="shared" si="144"/>
        <v>0</v>
      </c>
      <c r="AU539" s="86">
        <v>19598</v>
      </c>
      <c r="AV539" s="170">
        <f t="shared" si="142"/>
        <v>0</v>
      </c>
    </row>
    <row r="540" spans="1:48" s="73" customFormat="1" ht="60" x14ac:dyDescent="0.2">
      <c r="A540" s="10" t="s">
        <v>547</v>
      </c>
      <c r="B540" s="14" t="s">
        <v>36</v>
      </c>
      <c r="C540" s="14" t="s">
        <v>37</v>
      </c>
      <c r="D540" s="14" t="s">
        <v>1100</v>
      </c>
      <c r="E540" s="58">
        <v>306096</v>
      </c>
      <c r="F540" s="15" t="s">
        <v>1101</v>
      </c>
      <c r="G540" s="15" t="s">
        <v>814</v>
      </c>
      <c r="H540" s="16">
        <v>100002046</v>
      </c>
      <c r="I540" s="62">
        <v>710003579</v>
      </c>
      <c r="J540" s="13">
        <v>37840576</v>
      </c>
      <c r="K540" s="15" t="s">
        <v>979</v>
      </c>
      <c r="L540" s="12" t="s">
        <v>547</v>
      </c>
      <c r="M540" s="15" t="s">
        <v>1042</v>
      </c>
      <c r="N540" s="49">
        <v>92507</v>
      </c>
      <c r="O540" s="15" t="s">
        <v>1102</v>
      </c>
      <c r="P540" s="15" t="s">
        <v>1103</v>
      </c>
      <c r="Q540" s="48">
        <v>503924</v>
      </c>
      <c r="R540" s="11" t="s">
        <v>45</v>
      </c>
      <c r="S540" s="120">
        <v>6181</v>
      </c>
      <c r="T540" s="85">
        <v>107.03</v>
      </c>
      <c r="U540" s="86">
        <v>11</v>
      </c>
      <c r="V540" s="123">
        <v>46.825625000000002</v>
      </c>
      <c r="W540" s="85">
        <f t="shared" si="133"/>
        <v>4121</v>
      </c>
      <c r="X540" s="86">
        <v>0</v>
      </c>
      <c r="Y540" s="85">
        <v>16.054500000000001</v>
      </c>
      <c r="Z540" s="86">
        <f t="shared" si="134"/>
        <v>0</v>
      </c>
      <c r="AA540" s="86">
        <f t="shared" si="135"/>
        <v>4121</v>
      </c>
      <c r="AB540" s="85">
        <v>122.77</v>
      </c>
      <c r="AC540" s="85">
        <v>12</v>
      </c>
      <c r="AD540" s="124">
        <f t="shared" si="131"/>
        <v>73.661999999999992</v>
      </c>
      <c r="AE540" s="86">
        <f t="shared" si="136"/>
        <v>3536</v>
      </c>
      <c r="AF540" s="85">
        <v>0</v>
      </c>
      <c r="AG540" s="85">
        <v>36.831000000000003</v>
      </c>
      <c r="AH540" s="85">
        <f t="shared" si="137"/>
        <v>0</v>
      </c>
      <c r="AI540" s="86">
        <f t="shared" si="138"/>
        <v>7657</v>
      </c>
      <c r="AJ540" s="86">
        <f t="shared" si="139"/>
        <v>1476</v>
      </c>
      <c r="AK540" s="122"/>
      <c r="AL540" s="85">
        <v>122.77</v>
      </c>
      <c r="AM540" s="85">
        <v>12</v>
      </c>
      <c r="AN540" s="124">
        <f t="shared" si="132"/>
        <v>73.661999999999992</v>
      </c>
      <c r="AO540" s="86">
        <f t="shared" si="140"/>
        <v>3536</v>
      </c>
      <c r="AP540" s="85">
        <v>0</v>
      </c>
      <c r="AQ540" s="85">
        <v>36.831000000000003</v>
      </c>
      <c r="AR540" s="85">
        <f t="shared" si="141"/>
        <v>0</v>
      </c>
      <c r="AS540" s="86">
        <f t="shared" si="143"/>
        <v>7657</v>
      </c>
      <c r="AT540" s="170">
        <f t="shared" si="144"/>
        <v>0</v>
      </c>
      <c r="AU540" s="86">
        <v>7657</v>
      </c>
      <c r="AV540" s="170">
        <f t="shared" si="142"/>
        <v>0</v>
      </c>
    </row>
    <row r="541" spans="1:48" s="73" customFormat="1" x14ac:dyDescent="0.2">
      <c r="A541" s="10" t="s">
        <v>547</v>
      </c>
      <c r="B541" s="14" t="s">
        <v>36</v>
      </c>
      <c r="C541" s="14" t="s">
        <v>37</v>
      </c>
      <c r="D541" s="14" t="s">
        <v>1360</v>
      </c>
      <c r="E541" s="58">
        <v>313114</v>
      </c>
      <c r="F541" s="15" t="s">
        <v>1361</v>
      </c>
      <c r="G541" s="15" t="s">
        <v>814</v>
      </c>
      <c r="H541" s="16">
        <v>100018285</v>
      </c>
      <c r="I541" s="62">
        <v>710270151</v>
      </c>
      <c r="J541" s="13">
        <v>36080772</v>
      </c>
      <c r="K541" s="15" t="s">
        <v>48</v>
      </c>
      <c r="L541" s="12" t="s">
        <v>547</v>
      </c>
      <c r="M541" s="15" t="s">
        <v>548</v>
      </c>
      <c r="N541" s="49">
        <v>91701</v>
      </c>
      <c r="O541" s="15" t="s">
        <v>549</v>
      </c>
      <c r="P541" s="15" t="s">
        <v>1379</v>
      </c>
      <c r="Q541" s="48">
        <v>506745</v>
      </c>
      <c r="R541" s="11" t="s">
        <v>45</v>
      </c>
      <c r="S541" s="120">
        <v>12924</v>
      </c>
      <c r="T541" s="85">
        <v>107.03</v>
      </c>
      <c r="U541" s="86">
        <v>23</v>
      </c>
      <c r="V541" s="123">
        <v>46.825625000000002</v>
      </c>
      <c r="W541" s="85">
        <f t="shared" si="133"/>
        <v>8616</v>
      </c>
      <c r="X541" s="86">
        <v>0</v>
      </c>
      <c r="Y541" s="85">
        <v>16.054500000000001</v>
      </c>
      <c r="Z541" s="86">
        <f t="shared" si="134"/>
        <v>0</v>
      </c>
      <c r="AA541" s="86">
        <f t="shared" si="135"/>
        <v>8616</v>
      </c>
      <c r="AB541" s="85">
        <v>122.77</v>
      </c>
      <c r="AC541" s="85">
        <v>18</v>
      </c>
      <c r="AD541" s="124">
        <f t="shared" si="131"/>
        <v>73.661999999999992</v>
      </c>
      <c r="AE541" s="86">
        <f t="shared" si="136"/>
        <v>5304</v>
      </c>
      <c r="AF541" s="85">
        <v>0</v>
      </c>
      <c r="AG541" s="85">
        <v>36.831000000000003</v>
      </c>
      <c r="AH541" s="85">
        <f t="shared" si="137"/>
        <v>0</v>
      </c>
      <c r="AI541" s="86">
        <f t="shared" si="138"/>
        <v>13920</v>
      </c>
      <c r="AJ541" s="86">
        <f t="shared" si="139"/>
        <v>996</v>
      </c>
      <c r="AK541" s="122"/>
      <c r="AL541" s="85">
        <v>122.77</v>
      </c>
      <c r="AM541" s="85">
        <v>18</v>
      </c>
      <c r="AN541" s="124">
        <f t="shared" si="132"/>
        <v>73.661999999999992</v>
      </c>
      <c r="AO541" s="86">
        <f t="shared" si="140"/>
        <v>5304</v>
      </c>
      <c r="AP541" s="85">
        <v>0</v>
      </c>
      <c r="AQ541" s="85">
        <v>36.831000000000003</v>
      </c>
      <c r="AR541" s="85">
        <f t="shared" si="141"/>
        <v>0</v>
      </c>
      <c r="AS541" s="86">
        <f t="shared" si="143"/>
        <v>13920</v>
      </c>
      <c r="AT541" s="170">
        <f t="shared" si="144"/>
        <v>0</v>
      </c>
      <c r="AU541" s="86">
        <v>13920</v>
      </c>
      <c r="AV541" s="170">
        <f t="shared" si="142"/>
        <v>0</v>
      </c>
    </row>
    <row r="542" spans="1:48" s="73" customFormat="1" ht="45" x14ac:dyDescent="0.2">
      <c r="A542" s="10" t="s">
        <v>547</v>
      </c>
      <c r="B542" s="14" t="s">
        <v>36</v>
      </c>
      <c r="C542" s="14" t="s">
        <v>37</v>
      </c>
      <c r="D542" s="14" t="s">
        <v>1552</v>
      </c>
      <c r="E542" s="58">
        <v>312789</v>
      </c>
      <c r="F542" s="15" t="s">
        <v>1553</v>
      </c>
      <c r="G542" s="15" t="s">
        <v>814</v>
      </c>
      <c r="H542" s="16">
        <v>100002358</v>
      </c>
      <c r="I542" s="62">
        <v>710011830</v>
      </c>
      <c r="J542" s="13">
        <v>37836781</v>
      </c>
      <c r="K542" s="15" t="s">
        <v>105</v>
      </c>
      <c r="L542" s="12" t="s">
        <v>547</v>
      </c>
      <c r="M542" s="15" t="s">
        <v>1411</v>
      </c>
      <c r="N542" s="49">
        <v>92221</v>
      </c>
      <c r="O542" s="15" t="s">
        <v>1554</v>
      </c>
      <c r="P542" s="15" t="s">
        <v>1555</v>
      </c>
      <c r="Q542" s="48">
        <v>507342</v>
      </c>
      <c r="R542" s="11" t="s">
        <v>45</v>
      </c>
      <c r="S542" s="120">
        <v>14048</v>
      </c>
      <c r="T542" s="85">
        <v>107.03</v>
      </c>
      <c r="U542" s="86">
        <v>25</v>
      </c>
      <c r="V542" s="123">
        <v>46.825625000000002</v>
      </c>
      <c r="W542" s="85">
        <f t="shared" si="133"/>
        <v>9365</v>
      </c>
      <c r="X542" s="86">
        <v>0</v>
      </c>
      <c r="Y542" s="85">
        <v>16.054500000000001</v>
      </c>
      <c r="Z542" s="86">
        <f t="shared" si="134"/>
        <v>0</v>
      </c>
      <c r="AA542" s="86">
        <f t="shared" si="135"/>
        <v>9365</v>
      </c>
      <c r="AB542" s="85">
        <v>122.77</v>
      </c>
      <c r="AC542" s="85">
        <v>24</v>
      </c>
      <c r="AD542" s="124">
        <f t="shared" si="131"/>
        <v>73.661999999999992</v>
      </c>
      <c r="AE542" s="86">
        <f t="shared" si="136"/>
        <v>7072</v>
      </c>
      <c r="AF542" s="85">
        <v>0</v>
      </c>
      <c r="AG542" s="85">
        <v>36.831000000000003</v>
      </c>
      <c r="AH542" s="85">
        <f t="shared" si="137"/>
        <v>0</v>
      </c>
      <c r="AI542" s="86">
        <f t="shared" si="138"/>
        <v>16437</v>
      </c>
      <c r="AJ542" s="86">
        <f t="shared" si="139"/>
        <v>2389</v>
      </c>
      <c r="AK542" s="122"/>
      <c r="AL542" s="85">
        <v>122.77</v>
      </c>
      <c r="AM542" s="85">
        <v>24</v>
      </c>
      <c r="AN542" s="124">
        <f t="shared" si="132"/>
        <v>73.661999999999992</v>
      </c>
      <c r="AO542" s="86">
        <f t="shared" si="140"/>
        <v>7072</v>
      </c>
      <c r="AP542" s="85">
        <v>0</v>
      </c>
      <c r="AQ542" s="85">
        <v>36.831000000000003</v>
      </c>
      <c r="AR542" s="85">
        <f t="shared" si="141"/>
        <v>0</v>
      </c>
      <c r="AS542" s="86">
        <f t="shared" si="143"/>
        <v>16437</v>
      </c>
      <c r="AT542" s="170">
        <f t="shared" si="144"/>
        <v>0</v>
      </c>
      <c r="AU542" s="86">
        <v>16437</v>
      </c>
      <c r="AV542" s="170">
        <f t="shared" si="142"/>
        <v>0</v>
      </c>
    </row>
    <row r="543" spans="1:48" s="73" customFormat="1" ht="45" x14ac:dyDescent="0.2">
      <c r="A543" s="10" t="s">
        <v>547</v>
      </c>
      <c r="B543" s="14" t="s">
        <v>36</v>
      </c>
      <c r="C543" s="14" t="s">
        <v>37</v>
      </c>
      <c r="D543" s="14" t="s">
        <v>1192</v>
      </c>
      <c r="E543" s="58">
        <v>309419</v>
      </c>
      <c r="F543" s="15" t="s">
        <v>1193</v>
      </c>
      <c r="G543" s="15" t="s">
        <v>814</v>
      </c>
      <c r="H543" s="16">
        <v>100002485</v>
      </c>
      <c r="I543" s="62">
        <v>37840614</v>
      </c>
      <c r="J543" s="13">
        <v>37840614</v>
      </c>
      <c r="K543" s="15" t="s">
        <v>1194</v>
      </c>
      <c r="L543" s="12" t="s">
        <v>547</v>
      </c>
      <c r="M543" s="15" t="s">
        <v>1184</v>
      </c>
      <c r="N543" s="49">
        <v>90877</v>
      </c>
      <c r="O543" s="15" t="s">
        <v>1195</v>
      </c>
      <c r="P543" s="15" t="s">
        <v>1196</v>
      </c>
      <c r="Q543" s="48">
        <v>504238</v>
      </c>
      <c r="R543" s="11" t="s">
        <v>86</v>
      </c>
      <c r="S543" s="120">
        <v>34276</v>
      </c>
      <c r="T543" s="85">
        <v>107.03</v>
      </c>
      <c r="U543" s="86">
        <v>61</v>
      </c>
      <c r="V543" s="123">
        <v>46.825625000000002</v>
      </c>
      <c r="W543" s="85">
        <f t="shared" si="133"/>
        <v>22851</v>
      </c>
      <c r="X543" s="86">
        <v>0</v>
      </c>
      <c r="Y543" s="85">
        <v>16.054500000000001</v>
      </c>
      <c r="Z543" s="86">
        <f t="shared" si="134"/>
        <v>0</v>
      </c>
      <c r="AA543" s="86">
        <f t="shared" si="135"/>
        <v>22851</v>
      </c>
      <c r="AB543" s="85">
        <v>122.77</v>
      </c>
      <c r="AC543" s="85">
        <v>45</v>
      </c>
      <c r="AD543" s="124">
        <f t="shared" si="131"/>
        <v>73.661999999999992</v>
      </c>
      <c r="AE543" s="86">
        <f t="shared" si="136"/>
        <v>13259</v>
      </c>
      <c r="AF543" s="85">
        <v>0</v>
      </c>
      <c r="AG543" s="85">
        <v>36.831000000000003</v>
      </c>
      <c r="AH543" s="85">
        <f t="shared" si="137"/>
        <v>0</v>
      </c>
      <c r="AI543" s="86">
        <f t="shared" si="138"/>
        <v>36110</v>
      </c>
      <c r="AJ543" s="86">
        <f t="shared" si="139"/>
        <v>1834</v>
      </c>
      <c r="AK543" s="122"/>
      <c r="AL543" s="85">
        <v>122.77</v>
      </c>
      <c r="AM543" s="85">
        <v>45</v>
      </c>
      <c r="AN543" s="124">
        <f t="shared" si="132"/>
        <v>73.661999999999992</v>
      </c>
      <c r="AO543" s="86">
        <f t="shared" si="140"/>
        <v>13259</v>
      </c>
      <c r="AP543" s="85">
        <v>0</v>
      </c>
      <c r="AQ543" s="85">
        <v>36.831000000000003</v>
      </c>
      <c r="AR543" s="85">
        <f t="shared" si="141"/>
        <v>0</v>
      </c>
      <c r="AS543" s="86">
        <f t="shared" si="143"/>
        <v>36110</v>
      </c>
      <c r="AT543" s="170">
        <f t="shared" si="144"/>
        <v>0</v>
      </c>
      <c r="AU543" s="86">
        <v>36110</v>
      </c>
      <c r="AV543" s="170">
        <f t="shared" si="142"/>
        <v>0</v>
      </c>
    </row>
    <row r="544" spans="1:48" s="73" customFormat="1" ht="30" x14ac:dyDescent="0.2">
      <c r="A544" s="10" t="s">
        <v>547</v>
      </c>
      <c r="B544" s="14" t="s">
        <v>36</v>
      </c>
      <c r="C544" s="14" t="s">
        <v>37</v>
      </c>
      <c r="D544" s="14" t="s">
        <v>1478</v>
      </c>
      <c r="E544" s="58">
        <v>312509</v>
      </c>
      <c r="F544" s="15" t="s">
        <v>1479</v>
      </c>
      <c r="G544" s="15" t="s">
        <v>814</v>
      </c>
      <c r="H544" s="16">
        <v>100002237</v>
      </c>
      <c r="I544" s="62">
        <v>37838661</v>
      </c>
      <c r="J544" s="13">
        <v>37838661</v>
      </c>
      <c r="K544" s="15" t="s">
        <v>48</v>
      </c>
      <c r="L544" s="12" t="s">
        <v>547</v>
      </c>
      <c r="M544" s="15" t="s">
        <v>1398</v>
      </c>
      <c r="N544" s="49">
        <v>92001</v>
      </c>
      <c r="O544" s="15" t="s">
        <v>1480</v>
      </c>
      <c r="P544" s="15" t="s">
        <v>1481</v>
      </c>
      <c r="Q544" s="48">
        <v>507032</v>
      </c>
      <c r="R544" s="11" t="s">
        <v>86</v>
      </c>
      <c r="S544" s="120">
        <v>33346</v>
      </c>
      <c r="T544" s="85">
        <v>107.03</v>
      </c>
      <c r="U544" s="86">
        <v>59</v>
      </c>
      <c r="V544" s="123">
        <v>46.825625000000002</v>
      </c>
      <c r="W544" s="85">
        <f t="shared" si="133"/>
        <v>22102</v>
      </c>
      <c r="X544" s="86">
        <v>1</v>
      </c>
      <c r="Y544" s="85">
        <v>16.054500000000001</v>
      </c>
      <c r="Z544" s="86">
        <f t="shared" si="134"/>
        <v>128</v>
      </c>
      <c r="AA544" s="86">
        <f t="shared" si="135"/>
        <v>22230</v>
      </c>
      <c r="AB544" s="85">
        <v>122.77</v>
      </c>
      <c r="AC544" s="85">
        <v>46</v>
      </c>
      <c r="AD544" s="124">
        <f t="shared" si="131"/>
        <v>73.661999999999992</v>
      </c>
      <c r="AE544" s="86">
        <f t="shared" si="136"/>
        <v>13554</v>
      </c>
      <c r="AF544" s="85">
        <v>0</v>
      </c>
      <c r="AG544" s="85">
        <v>36.831000000000003</v>
      </c>
      <c r="AH544" s="85">
        <f t="shared" si="137"/>
        <v>0</v>
      </c>
      <c r="AI544" s="86">
        <f t="shared" si="138"/>
        <v>35784</v>
      </c>
      <c r="AJ544" s="86">
        <f t="shared" si="139"/>
        <v>2438</v>
      </c>
      <c r="AK544" s="122"/>
      <c r="AL544" s="85">
        <v>122.77</v>
      </c>
      <c r="AM544" s="85">
        <v>46</v>
      </c>
      <c r="AN544" s="124">
        <f t="shared" si="132"/>
        <v>73.661999999999992</v>
      </c>
      <c r="AO544" s="86">
        <f t="shared" si="140"/>
        <v>13554</v>
      </c>
      <c r="AP544" s="85">
        <v>0</v>
      </c>
      <c r="AQ544" s="85">
        <v>36.831000000000003</v>
      </c>
      <c r="AR544" s="85">
        <f t="shared" si="141"/>
        <v>0</v>
      </c>
      <c r="AS544" s="86">
        <f t="shared" si="143"/>
        <v>35784</v>
      </c>
      <c r="AT544" s="170">
        <f t="shared" si="144"/>
        <v>0</v>
      </c>
      <c r="AU544" s="86">
        <v>35784</v>
      </c>
      <c r="AV544" s="170">
        <f t="shared" si="142"/>
        <v>0</v>
      </c>
    </row>
    <row r="545" spans="1:48" s="73" customFormat="1" x14ac:dyDescent="0.2">
      <c r="A545" s="10" t="s">
        <v>547</v>
      </c>
      <c r="B545" s="14" t="s">
        <v>36</v>
      </c>
      <c r="C545" s="14" t="s">
        <v>37</v>
      </c>
      <c r="D545" s="14" t="s">
        <v>1426</v>
      </c>
      <c r="E545" s="58">
        <v>312347</v>
      </c>
      <c r="F545" s="15" t="s">
        <v>1427</v>
      </c>
      <c r="G545" s="15" t="s">
        <v>814</v>
      </c>
      <c r="H545" s="16">
        <v>100002793</v>
      </c>
      <c r="I545" s="62">
        <v>37841491</v>
      </c>
      <c r="J545" s="13">
        <v>37841491</v>
      </c>
      <c r="K545" s="15" t="s">
        <v>48</v>
      </c>
      <c r="L545" s="12" t="s">
        <v>547</v>
      </c>
      <c r="M545" s="15" t="s">
        <v>548</v>
      </c>
      <c r="N545" s="49">
        <v>91943</v>
      </c>
      <c r="O545" s="15" t="s">
        <v>1428</v>
      </c>
      <c r="P545" s="15" t="s">
        <v>1429</v>
      </c>
      <c r="Q545" s="48">
        <v>506877</v>
      </c>
      <c r="R545" s="11" t="s">
        <v>86</v>
      </c>
      <c r="S545" s="120">
        <v>37648</v>
      </c>
      <c r="T545" s="85">
        <v>107.03</v>
      </c>
      <c r="U545" s="86">
        <v>67</v>
      </c>
      <c r="V545" s="123">
        <v>46.825625000000002</v>
      </c>
      <c r="W545" s="85">
        <f t="shared" si="133"/>
        <v>25099</v>
      </c>
      <c r="X545" s="86">
        <v>0</v>
      </c>
      <c r="Y545" s="85">
        <v>16.054500000000001</v>
      </c>
      <c r="Z545" s="86">
        <f t="shared" si="134"/>
        <v>0</v>
      </c>
      <c r="AA545" s="86">
        <f t="shared" si="135"/>
        <v>25099</v>
      </c>
      <c r="AB545" s="85">
        <v>122.77</v>
      </c>
      <c r="AC545" s="85">
        <v>73</v>
      </c>
      <c r="AD545" s="124">
        <f t="shared" si="131"/>
        <v>73.661999999999992</v>
      </c>
      <c r="AE545" s="86">
        <f t="shared" si="136"/>
        <v>21509</v>
      </c>
      <c r="AF545" s="85">
        <v>0</v>
      </c>
      <c r="AG545" s="85">
        <v>36.831000000000003</v>
      </c>
      <c r="AH545" s="85">
        <f t="shared" si="137"/>
        <v>0</v>
      </c>
      <c r="AI545" s="86">
        <f t="shared" si="138"/>
        <v>46608</v>
      </c>
      <c r="AJ545" s="86">
        <f t="shared" si="139"/>
        <v>8960</v>
      </c>
      <c r="AK545" s="122"/>
      <c r="AL545" s="85">
        <v>122.77</v>
      </c>
      <c r="AM545" s="85">
        <v>73</v>
      </c>
      <c r="AN545" s="124">
        <f t="shared" si="132"/>
        <v>73.661999999999992</v>
      </c>
      <c r="AO545" s="86">
        <f t="shared" si="140"/>
        <v>21509</v>
      </c>
      <c r="AP545" s="85">
        <v>0</v>
      </c>
      <c r="AQ545" s="85">
        <v>36.831000000000003</v>
      </c>
      <c r="AR545" s="85">
        <f t="shared" si="141"/>
        <v>0</v>
      </c>
      <c r="AS545" s="86">
        <f t="shared" si="143"/>
        <v>46608</v>
      </c>
      <c r="AT545" s="170">
        <f t="shared" si="144"/>
        <v>0</v>
      </c>
      <c r="AU545" s="86">
        <v>46608</v>
      </c>
      <c r="AV545" s="170">
        <f t="shared" si="142"/>
        <v>0</v>
      </c>
    </row>
    <row r="546" spans="1:48" s="73" customFormat="1" ht="30" x14ac:dyDescent="0.2">
      <c r="A546" s="10" t="s">
        <v>547</v>
      </c>
      <c r="B546" s="14" t="s">
        <v>36</v>
      </c>
      <c r="C546" s="14" t="s">
        <v>37</v>
      </c>
      <c r="D546" s="14" t="s">
        <v>857</v>
      </c>
      <c r="E546" s="58">
        <v>305332</v>
      </c>
      <c r="F546" s="15" t="s">
        <v>858</v>
      </c>
      <c r="G546" s="15" t="s">
        <v>814</v>
      </c>
      <c r="H546" s="16">
        <v>100001884</v>
      </c>
      <c r="I546" s="62">
        <v>710002394</v>
      </c>
      <c r="J546" s="13">
        <v>710002394</v>
      </c>
      <c r="K546" s="15" t="s">
        <v>48</v>
      </c>
      <c r="L546" s="12" t="s">
        <v>547</v>
      </c>
      <c r="M546" s="15" t="s">
        <v>816</v>
      </c>
      <c r="N546" s="49">
        <v>93201</v>
      </c>
      <c r="O546" s="15" t="s">
        <v>859</v>
      </c>
      <c r="P546" s="15" t="s">
        <v>861</v>
      </c>
      <c r="Q546" s="48">
        <v>501522</v>
      </c>
      <c r="R546" s="11" t="s">
        <v>45</v>
      </c>
      <c r="S546" s="120">
        <v>16857</v>
      </c>
      <c r="T546" s="85">
        <v>107.03</v>
      </c>
      <c r="U546" s="86">
        <v>30</v>
      </c>
      <c r="V546" s="123">
        <v>46.825625000000002</v>
      </c>
      <c r="W546" s="85">
        <f t="shared" si="133"/>
        <v>11238</v>
      </c>
      <c r="X546" s="86">
        <v>0</v>
      </c>
      <c r="Y546" s="85">
        <v>16.054500000000001</v>
      </c>
      <c r="Z546" s="86">
        <f t="shared" si="134"/>
        <v>0</v>
      </c>
      <c r="AA546" s="86">
        <f t="shared" si="135"/>
        <v>11238</v>
      </c>
      <c r="AB546" s="85">
        <v>122.77</v>
      </c>
      <c r="AC546" s="85">
        <v>41</v>
      </c>
      <c r="AD546" s="124">
        <f t="shared" si="131"/>
        <v>73.661999999999992</v>
      </c>
      <c r="AE546" s="86">
        <f t="shared" si="136"/>
        <v>12081</v>
      </c>
      <c r="AF546" s="85">
        <v>0</v>
      </c>
      <c r="AG546" s="85">
        <v>36.831000000000003</v>
      </c>
      <c r="AH546" s="85">
        <f t="shared" si="137"/>
        <v>0</v>
      </c>
      <c r="AI546" s="86">
        <f t="shared" si="138"/>
        <v>23319</v>
      </c>
      <c r="AJ546" s="86">
        <f t="shared" si="139"/>
        <v>6462</v>
      </c>
      <c r="AK546" s="122"/>
      <c r="AL546" s="85">
        <v>122.77</v>
      </c>
      <c r="AM546" s="85">
        <v>41</v>
      </c>
      <c r="AN546" s="124">
        <f t="shared" si="132"/>
        <v>73.661999999999992</v>
      </c>
      <c r="AO546" s="86">
        <f t="shared" si="140"/>
        <v>12081</v>
      </c>
      <c r="AP546" s="85">
        <v>0</v>
      </c>
      <c r="AQ546" s="85">
        <v>36.831000000000003</v>
      </c>
      <c r="AR546" s="85">
        <f t="shared" si="141"/>
        <v>0</v>
      </c>
      <c r="AS546" s="86">
        <f t="shared" si="143"/>
        <v>23319</v>
      </c>
      <c r="AT546" s="170">
        <f t="shared" si="144"/>
        <v>0</v>
      </c>
      <c r="AU546" s="86">
        <v>23319</v>
      </c>
      <c r="AV546" s="170">
        <f t="shared" si="142"/>
        <v>0</v>
      </c>
    </row>
    <row r="547" spans="1:48" s="73" customFormat="1" ht="30" x14ac:dyDescent="0.2">
      <c r="A547" s="10" t="s">
        <v>547</v>
      </c>
      <c r="B547" s="14" t="s">
        <v>36</v>
      </c>
      <c r="C547" s="14" t="s">
        <v>37</v>
      </c>
      <c r="D547" s="14" t="s">
        <v>812</v>
      </c>
      <c r="E547" s="58">
        <v>305383</v>
      </c>
      <c r="F547" s="15" t="s">
        <v>813</v>
      </c>
      <c r="G547" s="15" t="s">
        <v>814</v>
      </c>
      <c r="H547" s="16">
        <v>100001628</v>
      </c>
      <c r="I547" s="62">
        <v>710091925</v>
      </c>
      <c r="J547" s="13">
        <v>710091925</v>
      </c>
      <c r="K547" s="15" t="s">
        <v>210</v>
      </c>
      <c r="L547" s="12" t="s">
        <v>547</v>
      </c>
      <c r="M547" s="15" t="s">
        <v>816</v>
      </c>
      <c r="N547" s="49">
        <v>92901</v>
      </c>
      <c r="O547" s="15" t="s">
        <v>817</v>
      </c>
      <c r="P547" s="15" t="s">
        <v>819</v>
      </c>
      <c r="Q547" s="48">
        <v>501433</v>
      </c>
      <c r="R547" s="11" t="s">
        <v>45</v>
      </c>
      <c r="S547" s="120">
        <v>24162</v>
      </c>
      <c r="T547" s="85">
        <v>107.03</v>
      </c>
      <c r="U547" s="86">
        <v>43</v>
      </c>
      <c r="V547" s="123">
        <v>46.825625000000002</v>
      </c>
      <c r="W547" s="85">
        <f t="shared" si="133"/>
        <v>16108</v>
      </c>
      <c r="X547" s="86">
        <v>0</v>
      </c>
      <c r="Y547" s="85">
        <v>16.054500000000001</v>
      </c>
      <c r="Z547" s="86">
        <f t="shared" si="134"/>
        <v>0</v>
      </c>
      <c r="AA547" s="86">
        <f t="shared" si="135"/>
        <v>16108</v>
      </c>
      <c r="AB547" s="85">
        <v>122.77</v>
      </c>
      <c r="AC547" s="85">
        <v>34</v>
      </c>
      <c r="AD547" s="124">
        <f t="shared" si="131"/>
        <v>73.661999999999992</v>
      </c>
      <c r="AE547" s="86">
        <f t="shared" si="136"/>
        <v>10018</v>
      </c>
      <c r="AF547" s="85">
        <v>0</v>
      </c>
      <c r="AG547" s="85">
        <v>36.831000000000003</v>
      </c>
      <c r="AH547" s="85">
        <f t="shared" si="137"/>
        <v>0</v>
      </c>
      <c r="AI547" s="86">
        <f t="shared" si="138"/>
        <v>26126</v>
      </c>
      <c r="AJ547" s="86">
        <f t="shared" si="139"/>
        <v>1964</v>
      </c>
      <c r="AK547" s="122"/>
      <c r="AL547" s="85">
        <v>122.77</v>
      </c>
      <c r="AM547" s="85">
        <v>34</v>
      </c>
      <c r="AN547" s="124">
        <f t="shared" si="132"/>
        <v>73.661999999999992</v>
      </c>
      <c r="AO547" s="86">
        <f t="shared" si="140"/>
        <v>10018</v>
      </c>
      <c r="AP547" s="85">
        <v>0</v>
      </c>
      <c r="AQ547" s="85">
        <v>36.831000000000003</v>
      </c>
      <c r="AR547" s="85">
        <f t="shared" si="141"/>
        <v>0</v>
      </c>
      <c r="AS547" s="86">
        <f t="shared" si="143"/>
        <v>26126</v>
      </c>
      <c r="AT547" s="170">
        <f t="shared" si="144"/>
        <v>0</v>
      </c>
      <c r="AU547" s="86">
        <v>26126</v>
      </c>
      <c r="AV547" s="170">
        <f t="shared" si="142"/>
        <v>0</v>
      </c>
    </row>
    <row r="548" spans="1:48" s="73" customFormat="1" ht="45" x14ac:dyDescent="0.2">
      <c r="A548" s="10" t="s">
        <v>547</v>
      </c>
      <c r="B548" s="14" t="s">
        <v>36</v>
      </c>
      <c r="C548" s="14" t="s">
        <v>37</v>
      </c>
      <c r="D548" s="14" t="s">
        <v>963</v>
      </c>
      <c r="E548" s="58">
        <v>305642</v>
      </c>
      <c r="F548" s="15" t="s">
        <v>964</v>
      </c>
      <c r="G548" s="15" t="s">
        <v>814</v>
      </c>
      <c r="H548" s="16">
        <v>100001783</v>
      </c>
      <c r="I548" s="62">
        <v>710002912</v>
      </c>
      <c r="J548" s="13">
        <v>710002912</v>
      </c>
      <c r="K548" s="15" t="s">
        <v>829</v>
      </c>
      <c r="L548" s="12" t="s">
        <v>547</v>
      </c>
      <c r="M548" s="15" t="s">
        <v>816</v>
      </c>
      <c r="N548" s="49">
        <v>93028</v>
      </c>
      <c r="O548" s="15" t="s">
        <v>965</v>
      </c>
      <c r="P548" s="15" t="s">
        <v>967</v>
      </c>
      <c r="Q548" s="48">
        <v>501824</v>
      </c>
      <c r="R548" s="11" t="s">
        <v>45</v>
      </c>
      <c r="S548" s="120">
        <v>15172</v>
      </c>
      <c r="T548" s="85">
        <v>107.03</v>
      </c>
      <c r="U548" s="86">
        <v>27</v>
      </c>
      <c r="V548" s="123">
        <v>46.825625000000002</v>
      </c>
      <c r="W548" s="85">
        <f t="shared" si="133"/>
        <v>10114</v>
      </c>
      <c r="X548" s="86">
        <v>0</v>
      </c>
      <c r="Y548" s="85">
        <v>16.054500000000001</v>
      </c>
      <c r="Z548" s="86">
        <f t="shared" si="134"/>
        <v>0</v>
      </c>
      <c r="AA548" s="86">
        <f t="shared" si="135"/>
        <v>10114</v>
      </c>
      <c r="AB548" s="85">
        <v>122.77</v>
      </c>
      <c r="AC548" s="85">
        <v>22</v>
      </c>
      <c r="AD548" s="124">
        <f t="shared" si="131"/>
        <v>73.661999999999992</v>
      </c>
      <c r="AE548" s="86">
        <f t="shared" si="136"/>
        <v>6482</v>
      </c>
      <c r="AF548" s="85">
        <v>0</v>
      </c>
      <c r="AG548" s="85">
        <v>36.831000000000003</v>
      </c>
      <c r="AH548" s="85">
        <f t="shared" si="137"/>
        <v>0</v>
      </c>
      <c r="AI548" s="86">
        <f t="shared" si="138"/>
        <v>16596</v>
      </c>
      <c r="AJ548" s="86">
        <f t="shared" si="139"/>
        <v>1424</v>
      </c>
      <c r="AK548" s="122"/>
      <c r="AL548" s="85">
        <v>122.77</v>
      </c>
      <c r="AM548" s="85">
        <v>22</v>
      </c>
      <c r="AN548" s="124">
        <f t="shared" si="132"/>
        <v>73.661999999999992</v>
      </c>
      <c r="AO548" s="86">
        <f t="shared" si="140"/>
        <v>6482</v>
      </c>
      <c r="AP548" s="85">
        <v>0</v>
      </c>
      <c r="AQ548" s="85">
        <v>36.831000000000003</v>
      </c>
      <c r="AR548" s="85">
        <f t="shared" si="141"/>
        <v>0</v>
      </c>
      <c r="AS548" s="86">
        <f t="shared" si="143"/>
        <v>16596</v>
      </c>
      <c r="AT548" s="170">
        <f t="shared" si="144"/>
        <v>0</v>
      </c>
      <c r="AU548" s="86">
        <v>16596</v>
      </c>
      <c r="AV548" s="170">
        <f t="shared" si="142"/>
        <v>0</v>
      </c>
    </row>
    <row r="549" spans="1:48" s="73" customFormat="1" ht="30" x14ac:dyDescent="0.2">
      <c r="A549" s="10" t="s">
        <v>547</v>
      </c>
      <c r="B549" s="14" t="s">
        <v>36</v>
      </c>
      <c r="C549" s="14" t="s">
        <v>37</v>
      </c>
      <c r="D549" s="14" t="s">
        <v>1799</v>
      </c>
      <c r="E549" s="58">
        <v>37842358</v>
      </c>
      <c r="F549" s="15" t="s">
        <v>1800</v>
      </c>
      <c r="G549" s="15" t="s">
        <v>814</v>
      </c>
      <c r="H549" s="16">
        <v>100002039</v>
      </c>
      <c r="I549" s="62">
        <v>710003889</v>
      </c>
      <c r="J549" s="13">
        <v>710003889</v>
      </c>
      <c r="K549" s="15" t="s">
        <v>48</v>
      </c>
      <c r="L549" s="12" t="s">
        <v>547</v>
      </c>
      <c r="M549" s="15" t="s">
        <v>1042</v>
      </c>
      <c r="N549" s="49">
        <v>92521</v>
      </c>
      <c r="O549" s="15" t="s">
        <v>1801</v>
      </c>
      <c r="P549" s="15" t="s">
        <v>1802</v>
      </c>
      <c r="Q549" s="48">
        <v>582638</v>
      </c>
      <c r="R549" s="11" t="s">
        <v>45</v>
      </c>
      <c r="S549" s="120">
        <v>3371</v>
      </c>
      <c r="T549" s="85">
        <v>107.03</v>
      </c>
      <c r="U549" s="86">
        <v>6</v>
      </c>
      <c r="V549" s="123">
        <v>46.825625000000002</v>
      </c>
      <c r="W549" s="85">
        <f t="shared" si="133"/>
        <v>2248</v>
      </c>
      <c r="X549" s="86">
        <v>0</v>
      </c>
      <c r="Y549" s="85">
        <v>16.054500000000001</v>
      </c>
      <c r="Z549" s="86">
        <f t="shared" si="134"/>
        <v>0</v>
      </c>
      <c r="AA549" s="86">
        <f t="shared" si="135"/>
        <v>2248</v>
      </c>
      <c r="AB549" s="85">
        <v>122.77</v>
      </c>
      <c r="AC549" s="85">
        <v>7</v>
      </c>
      <c r="AD549" s="124">
        <f t="shared" si="131"/>
        <v>73.661999999999992</v>
      </c>
      <c r="AE549" s="86">
        <f t="shared" si="136"/>
        <v>2063</v>
      </c>
      <c r="AF549" s="85">
        <v>0</v>
      </c>
      <c r="AG549" s="85">
        <v>36.831000000000003</v>
      </c>
      <c r="AH549" s="85">
        <f t="shared" si="137"/>
        <v>0</v>
      </c>
      <c r="AI549" s="86">
        <f t="shared" si="138"/>
        <v>4311</v>
      </c>
      <c r="AJ549" s="86">
        <f t="shared" si="139"/>
        <v>940</v>
      </c>
      <c r="AK549" s="122"/>
      <c r="AL549" s="85">
        <v>122.77</v>
      </c>
      <c r="AM549" s="85">
        <v>7</v>
      </c>
      <c r="AN549" s="124">
        <f t="shared" si="132"/>
        <v>73.661999999999992</v>
      </c>
      <c r="AO549" s="86">
        <f t="shared" si="140"/>
        <v>2063</v>
      </c>
      <c r="AP549" s="85">
        <v>0</v>
      </c>
      <c r="AQ549" s="85">
        <v>36.831000000000003</v>
      </c>
      <c r="AR549" s="85">
        <f t="shared" si="141"/>
        <v>0</v>
      </c>
      <c r="AS549" s="86">
        <f t="shared" si="143"/>
        <v>4311</v>
      </c>
      <c r="AT549" s="170">
        <f t="shared" si="144"/>
        <v>0</v>
      </c>
      <c r="AU549" s="86">
        <v>4311</v>
      </c>
      <c r="AV549" s="170">
        <f t="shared" si="142"/>
        <v>0</v>
      </c>
    </row>
    <row r="550" spans="1:48" s="73" customFormat="1" ht="30" x14ac:dyDescent="0.2">
      <c r="A550" s="10" t="s">
        <v>547</v>
      </c>
      <c r="B550" s="14" t="s">
        <v>36</v>
      </c>
      <c r="C550" s="14" t="s">
        <v>37</v>
      </c>
      <c r="D550" s="14" t="s">
        <v>812</v>
      </c>
      <c r="E550" s="58">
        <v>305383</v>
      </c>
      <c r="F550" s="15" t="s">
        <v>813</v>
      </c>
      <c r="G550" s="15" t="s">
        <v>814</v>
      </c>
      <c r="H550" s="16">
        <v>100001638</v>
      </c>
      <c r="I550" s="62">
        <v>710035004</v>
      </c>
      <c r="J550" s="13">
        <v>710035004</v>
      </c>
      <c r="K550" s="15" t="s">
        <v>210</v>
      </c>
      <c r="L550" s="12" t="s">
        <v>547</v>
      </c>
      <c r="M550" s="15" t="s">
        <v>816</v>
      </c>
      <c r="N550" s="49">
        <v>92901</v>
      </c>
      <c r="O550" s="15" t="s">
        <v>817</v>
      </c>
      <c r="P550" s="15" t="s">
        <v>821</v>
      </c>
      <c r="Q550" s="48">
        <v>501433</v>
      </c>
      <c r="R550" s="11" t="s">
        <v>45</v>
      </c>
      <c r="S550" s="120">
        <v>21914</v>
      </c>
      <c r="T550" s="85">
        <v>107.03</v>
      </c>
      <c r="U550" s="86">
        <v>39</v>
      </c>
      <c r="V550" s="123">
        <v>46.825625000000002</v>
      </c>
      <c r="W550" s="85">
        <f t="shared" si="133"/>
        <v>14610</v>
      </c>
      <c r="X550" s="86">
        <v>0</v>
      </c>
      <c r="Y550" s="85">
        <v>16.054500000000001</v>
      </c>
      <c r="Z550" s="86">
        <f t="shared" si="134"/>
        <v>0</v>
      </c>
      <c r="AA550" s="86">
        <f t="shared" si="135"/>
        <v>14610</v>
      </c>
      <c r="AB550" s="85">
        <v>122.77</v>
      </c>
      <c r="AC550" s="85">
        <v>41</v>
      </c>
      <c r="AD550" s="124">
        <f t="shared" si="131"/>
        <v>73.661999999999992</v>
      </c>
      <c r="AE550" s="86">
        <f t="shared" si="136"/>
        <v>12081</v>
      </c>
      <c r="AF550" s="85">
        <v>0</v>
      </c>
      <c r="AG550" s="85">
        <v>36.831000000000003</v>
      </c>
      <c r="AH550" s="85">
        <f t="shared" si="137"/>
        <v>0</v>
      </c>
      <c r="AI550" s="86">
        <f t="shared" si="138"/>
        <v>26691</v>
      </c>
      <c r="AJ550" s="86">
        <f t="shared" si="139"/>
        <v>4777</v>
      </c>
      <c r="AK550" s="122"/>
      <c r="AL550" s="85">
        <v>122.77</v>
      </c>
      <c r="AM550" s="85">
        <v>41</v>
      </c>
      <c r="AN550" s="124">
        <f t="shared" si="132"/>
        <v>73.661999999999992</v>
      </c>
      <c r="AO550" s="86">
        <f t="shared" si="140"/>
        <v>12081</v>
      </c>
      <c r="AP550" s="85">
        <v>0</v>
      </c>
      <c r="AQ550" s="85">
        <v>36.831000000000003</v>
      </c>
      <c r="AR550" s="85">
        <f t="shared" si="141"/>
        <v>0</v>
      </c>
      <c r="AS550" s="86">
        <f t="shared" si="143"/>
        <v>26691</v>
      </c>
      <c r="AT550" s="170">
        <f t="shared" si="144"/>
        <v>0</v>
      </c>
      <c r="AU550" s="86">
        <v>26691</v>
      </c>
      <c r="AV550" s="170">
        <f t="shared" si="142"/>
        <v>0</v>
      </c>
    </row>
    <row r="551" spans="1:48" s="73" customFormat="1" ht="30" x14ac:dyDescent="0.2">
      <c r="A551" s="10" t="s">
        <v>547</v>
      </c>
      <c r="B551" s="14" t="s">
        <v>36</v>
      </c>
      <c r="C551" s="14" t="s">
        <v>37</v>
      </c>
      <c r="D551" s="14" t="s">
        <v>1004</v>
      </c>
      <c r="E551" s="58">
        <v>305758</v>
      </c>
      <c r="F551" s="15" t="s">
        <v>1005</v>
      </c>
      <c r="G551" s="15" t="s">
        <v>814</v>
      </c>
      <c r="H551" s="16">
        <v>100001762</v>
      </c>
      <c r="I551" s="62">
        <v>710003072</v>
      </c>
      <c r="J551" s="13">
        <v>710003072</v>
      </c>
      <c r="K551" s="15" t="s">
        <v>53</v>
      </c>
      <c r="L551" s="12" t="s">
        <v>547</v>
      </c>
      <c r="M551" s="15" t="s">
        <v>816</v>
      </c>
      <c r="N551" s="49">
        <v>93006</v>
      </c>
      <c r="O551" s="15" t="s">
        <v>1006</v>
      </c>
      <c r="P551" s="15" t="s">
        <v>1007</v>
      </c>
      <c r="Q551" s="48">
        <v>501930</v>
      </c>
      <c r="R551" s="11" t="s">
        <v>45</v>
      </c>
      <c r="S551" s="120">
        <v>5619</v>
      </c>
      <c r="T551" s="85">
        <v>107.03</v>
      </c>
      <c r="U551" s="86">
        <v>10</v>
      </c>
      <c r="V551" s="123">
        <v>46.825625000000002</v>
      </c>
      <c r="W551" s="85">
        <f t="shared" si="133"/>
        <v>3746</v>
      </c>
      <c r="X551" s="86">
        <v>0</v>
      </c>
      <c r="Y551" s="85">
        <v>16.054500000000001</v>
      </c>
      <c r="Z551" s="86">
        <f t="shared" si="134"/>
        <v>0</v>
      </c>
      <c r="AA551" s="86">
        <f t="shared" si="135"/>
        <v>3746</v>
      </c>
      <c r="AB551" s="85">
        <v>122.77</v>
      </c>
      <c r="AC551" s="85">
        <v>8</v>
      </c>
      <c r="AD551" s="124">
        <f t="shared" si="131"/>
        <v>73.661999999999992</v>
      </c>
      <c r="AE551" s="86">
        <f t="shared" si="136"/>
        <v>2357</v>
      </c>
      <c r="AF551" s="85">
        <v>0</v>
      </c>
      <c r="AG551" s="85">
        <v>36.831000000000003</v>
      </c>
      <c r="AH551" s="85">
        <f t="shared" si="137"/>
        <v>0</v>
      </c>
      <c r="AI551" s="86">
        <f t="shared" si="138"/>
        <v>6103</v>
      </c>
      <c r="AJ551" s="86">
        <f t="shared" si="139"/>
        <v>484</v>
      </c>
      <c r="AK551" s="122"/>
      <c r="AL551" s="85">
        <v>122.77</v>
      </c>
      <c r="AM551" s="85">
        <v>8</v>
      </c>
      <c r="AN551" s="124">
        <f t="shared" si="132"/>
        <v>73.661999999999992</v>
      </c>
      <c r="AO551" s="86">
        <f t="shared" si="140"/>
        <v>2357</v>
      </c>
      <c r="AP551" s="85">
        <v>0</v>
      </c>
      <c r="AQ551" s="85">
        <v>36.831000000000003</v>
      </c>
      <c r="AR551" s="85">
        <f t="shared" si="141"/>
        <v>0</v>
      </c>
      <c r="AS551" s="86">
        <f t="shared" si="143"/>
        <v>6103</v>
      </c>
      <c r="AT551" s="170">
        <f t="shared" si="144"/>
        <v>0</v>
      </c>
      <c r="AU551" s="86">
        <v>6103</v>
      </c>
      <c r="AV551" s="170">
        <f t="shared" si="142"/>
        <v>0</v>
      </c>
    </row>
    <row r="552" spans="1:48" s="73" customFormat="1" x14ac:dyDescent="0.2">
      <c r="A552" s="10" t="s">
        <v>547</v>
      </c>
      <c r="B552" s="14" t="s">
        <v>36</v>
      </c>
      <c r="C552" s="14" t="s">
        <v>37</v>
      </c>
      <c r="D552" s="14" t="s">
        <v>1360</v>
      </c>
      <c r="E552" s="58">
        <v>313114</v>
      </c>
      <c r="F552" s="15" t="s">
        <v>1361</v>
      </c>
      <c r="G552" s="15" t="s">
        <v>814</v>
      </c>
      <c r="H552" s="16">
        <v>100018283</v>
      </c>
      <c r="I552" s="62">
        <v>710270178</v>
      </c>
      <c r="J552" s="13">
        <v>31875394</v>
      </c>
      <c r="K552" s="15" t="s">
        <v>48</v>
      </c>
      <c r="L552" s="12" t="s">
        <v>547</v>
      </c>
      <c r="M552" s="15" t="s">
        <v>548</v>
      </c>
      <c r="N552" s="49">
        <v>91701</v>
      </c>
      <c r="O552" s="15" t="s">
        <v>549</v>
      </c>
      <c r="P552" s="15" t="s">
        <v>1363</v>
      </c>
      <c r="Q552" s="48">
        <v>506745</v>
      </c>
      <c r="R552" s="11" t="s">
        <v>45</v>
      </c>
      <c r="S552" s="120">
        <v>7867</v>
      </c>
      <c r="T552" s="85">
        <v>107.03</v>
      </c>
      <c r="U552" s="86">
        <v>14</v>
      </c>
      <c r="V552" s="123">
        <v>46.825625000000002</v>
      </c>
      <c r="W552" s="85">
        <f t="shared" si="133"/>
        <v>5244</v>
      </c>
      <c r="X552" s="86">
        <v>0</v>
      </c>
      <c r="Y552" s="85">
        <v>16.054500000000001</v>
      </c>
      <c r="Z552" s="86">
        <f t="shared" si="134"/>
        <v>0</v>
      </c>
      <c r="AA552" s="86">
        <f t="shared" si="135"/>
        <v>5244</v>
      </c>
      <c r="AB552" s="85">
        <v>122.77</v>
      </c>
      <c r="AC552" s="85">
        <v>9</v>
      </c>
      <c r="AD552" s="124">
        <f t="shared" si="131"/>
        <v>73.661999999999992</v>
      </c>
      <c r="AE552" s="86">
        <f t="shared" si="136"/>
        <v>2652</v>
      </c>
      <c r="AF552" s="85">
        <v>0</v>
      </c>
      <c r="AG552" s="85">
        <v>36.831000000000003</v>
      </c>
      <c r="AH552" s="85">
        <f t="shared" si="137"/>
        <v>0</v>
      </c>
      <c r="AI552" s="86">
        <f t="shared" si="138"/>
        <v>7896</v>
      </c>
      <c r="AJ552" s="86">
        <f t="shared" si="139"/>
        <v>29</v>
      </c>
      <c r="AK552" s="122"/>
      <c r="AL552" s="85">
        <v>122.77</v>
      </c>
      <c r="AM552" s="85">
        <v>9</v>
      </c>
      <c r="AN552" s="124">
        <f t="shared" si="132"/>
        <v>73.661999999999992</v>
      </c>
      <c r="AO552" s="86">
        <f t="shared" si="140"/>
        <v>2652</v>
      </c>
      <c r="AP552" s="85">
        <v>0</v>
      </c>
      <c r="AQ552" s="85">
        <v>36.831000000000003</v>
      </c>
      <c r="AR552" s="85">
        <f t="shared" si="141"/>
        <v>0</v>
      </c>
      <c r="AS552" s="86">
        <f t="shared" si="143"/>
        <v>7896</v>
      </c>
      <c r="AT552" s="170">
        <f t="shared" si="144"/>
        <v>0</v>
      </c>
      <c r="AU552" s="86">
        <v>7896</v>
      </c>
      <c r="AV552" s="170">
        <f t="shared" si="142"/>
        <v>0</v>
      </c>
    </row>
    <row r="553" spans="1:48" s="73" customFormat="1" ht="45" x14ac:dyDescent="0.2">
      <c r="A553" s="10" t="s">
        <v>547</v>
      </c>
      <c r="B553" s="14" t="s">
        <v>36</v>
      </c>
      <c r="C553" s="14" t="s">
        <v>37</v>
      </c>
      <c r="D553" s="14" t="s">
        <v>1616</v>
      </c>
      <c r="E553" s="58">
        <v>313068</v>
      </c>
      <c r="F553" s="15" t="s">
        <v>1617</v>
      </c>
      <c r="G553" s="15" t="s">
        <v>814</v>
      </c>
      <c r="H553" s="16">
        <v>100019386</v>
      </c>
      <c r="I553" s="62">
        <v>710280513</v>
      </c>
      <c r="J553" s="13">
        <v>36080608</v>
      </c>
      <c r="K553" s="15" t="s">
        <v>1618</v>
      </c>
      <c r="L553" s="12" t="s">
        <v>547</v>
      </c>
      <c r="M553" s="15" t="s">
        <v>549</v>
      </c>
      <c r="N553" s="49">
        <v>91925</v>
      </c>
      <c r="O553" s="15" t="s">
        <v>1619</v>
      </c>
      <c r="P553" s="15" t="s">
        <v>1620</v>
      </c>
      <c r="Q553" s="48" t="s">
        <v>10623</v>
      </c>
      <c r="R553" s="11" t="s">
        <v>45</v>
      </c>
      <c r="S553" s="120">
        <v>19667</v>
      </c>
      <c r="T553" s="85">
        <v>107.03</v>
      </c>
      <c r="U553" s="86">
        <v>35</v>
      </c>
      <c r="V553" s="123">
        <v>46.825625000000002</v>
      </c>
      <c r="W553" s="85">
        <f t="shared" si="133"/>
        <v>13111</v>
      </c>
      <c r="X553" s="86">
        <v>0</v>
      </c>
      <c r="Y553" s="85">
        <v>16.054500000000001</v>
      </c>
      <c r="Z553" s="86">
        <f t="shared" si="134"/>
        <v>0</v>
      </c>
      <c r="AA553" s="86">
        <f t="shared" si="135"/>
        <v>13111</v>
      </c>
      <c r="AB553" s="85">
        <v>122.77</v>
      </c>
      <c r="AC553" s="85">
        <v>28</v>
      </c>
      <c r="AD553" s="124">
        <f t="shared" si="131"/>
        <v>73.661999999999992</v>
      </c>
      <c r="AE553" s="86">
        <f t="shared" si="136"/>
        <v>8250</v>
      </c>
      <c r="AF553" s="85">
        <v>0</v>
      </c>
      <c r="AG553" s="85">
        <v>36.831000000000003</v>
      </c>
      <c r="AH553" s="85">
        <f t="shared" si="137"/>
        <v>0</v>
      </c>
      <c r="AI553" s="86">
        <f t="shared" si="138"/>
        <v>21361</v>
      </c>
      <c r="AJ553" s="86">
        <f t="shared" si="139"/>
        <v>1694</v>
      </c>
      <c r="AK553" s="122"/>
      <c r="AL553" s="85">
        <v>122.77</v>
      </c>
      <c r="AM553" s="85">
        <v>28</v>
      </c>
      <c r="AN553" s="124">
        <f t="shared" si="132"/>
        <v>73.661999999999992</v>
      </c>
      <c r="AO553" s="86">
        <f t="shared" si="140"/>
        <v>8250</v>
      </c>
      <c r="AP553" s="85">
        <v>0</v>
      </c>
      <c r="AQ553" s="85">
        <v>36.831000000000003</v>
      </c>
      <c r="AR553" s="85">
        <f t="shared" si="141"/>
        <v>0</v>
      </c>
      <c r="AS553" s="86">
        <f t="shared" si="143"/>
        <v>21361</v>
      </c>
      <c r="AT553" s="170">
        <f t="shared" si="144"/>
        <v>0</v>
      </c>
      <c r="AU553" s="86">
        <v>21361</v>
      </c>
      <c r="AV553" s="170">
        <f t="shared" si="142"/>
        <v>0</v>
      </c>
    </row>
    <row r="554" spans="1:48" s="73" customFormat="1" ht="45" x14ac:dyDescent="0.2">
      <c r="A554" s="10" t="s">
        <v>547</v>
      </c>
      <c r="B554" s="14" t="s">
        <v>36</v>
      </c>
      <c r="C554" s="14" t="s">
        <v>37</v>
      </c>
      <c r="D554" s="14" t="s">
        <v>1255</v>
      </c>
      <c r="E554" s="58">
        <v>309656</v>
      </c>
      <c r="F554" s="15" t="s">
        <v>1256</v>
      </c>
      <c r="G554" s="15" t="s">
        <v>814</v>
      </c>
      <c r="H554" s="16">
        <v>100002527</v>
      </c>
      <c r="I554" s="62">
        <v>710008520</v>
      </c>
      <c r="J554" s="13">
        <v>710057148</v>
      </c>
      <c r="K554" s="15" t="s">
        <v>92</v>
      </c>
      <c r="L554" s="12" t="s">
        <v>547</v>
      </c>
      <c r="M554" s="15" t="s">
        <v>1184</v>
      </c>
      <c r="N554" s="49">
        <v>90878</v>
      </c>
      <c r="O554" s="15" t="s">
        <v>1257</v>
      </c>
      <c r="P554" s="15" t="s">
        <v>1258</v>
      </c>
      <c r="Q554" s="48">
        <v>504491</v>
      </c>
      <c r="R554" s="11" t="s">
        <v>45</v>
      </c>
      <c r="S554" s="120">
        <v>2810</v>
      </c>
      <c r="T554" s="85">
        <v>107.03</v>
      </c>
      <c r="U554" s="86">
        <v>5</v>
      </c>
      <c r="V554" s="123">
        <v>46.825625000000002</v>
      </c>
      <c r="W554" s="85">
        <f t="shared" si="133"/>
        <v>1873</v>
      </c>
      <c r="X554" s="86">
        <v>0</v>
      </c>
      <c r="Y554" s="85">
        <v>16.054500000000001</v>
      </c>
      <c r="Z554" s="86">
        <f t="shared" si="134"/>
        <v>0</v>
      </c>
      <c r="AA554" s="86">
        <f t="shared" si="135"/>
        <v>1873</v>
      </c>
      <c r="AB554" s="85">
        <v>122.77</v>
      </c>
      <c r="AC554" s="85">
        <v>4</v>
      </c>
      <c r="AD554" s="124">
        <f t="shared" si="131"/>
        <v>73.661999999999992</v>
      </c>
      <c r="AE554" s="86">
        <f t="shared" si="136"/>
        <v>1179</v>
      </c>
      <c r="AF554" s="85">
        <v>0</v>
      </c>
      <c r="AG554" s="85">
        <v>36.831000000000003</v>
      </c>
      <c r="AH554" s="85">
        <f t="shared" si="137"/>
        <v>0</v>
      </c>
      <c r="AI554" s="86">
        <f t="shared" si="138"/>
        <v>3052</v>
      </c>
      <c r="AJ554" s="86">
        <f t="shared" si="139"/>
        <v>242</v>
      </c>
      <c r="AK554" s="122"/>
      <c r="AL554" s="85">
        <v>122.77</v>
      </c>
      <c r="AM554" s="85">
        <v>4</v>
      </c>
      <c r="AN554" s="124">
        <f t="shared" si="132"/>
        <v>73.661999999999992</v>
      </c>
      <c r="AO554" s="86">
        <f t="shared" si="140"/>
        <v>1179</v>
      </c>
      <c r="AP554" s="85">
        <v>0</v>
      </c>
      <c r="AQ554" s="85">
        <v>36.831000000000003</v>
      </c>
      <c r="AR554" s="85">
        <f t="shared" si="141"/>
        <v>0</v>
      </c>
      <c r="AS554" s="86">
        <f t="shared" si="143"/>
        <v>3052</v>
      </c>
      <c r="AT554" s="170">
        <f t="shared" si="144"/>
        <v>0</v>
      </c>
      <c r="AU554" s="86">
        <v>3052</v>
      </c>
      <c r="AV554" s="170">
        <f t="shared" si="142"/>
        <v>0</v>
      </c>
    </row>
    <row r="555" spans="1:48" s="73" customFormat="1" ht="30" x14ac:dyDescent="0.2">
      <c r="A555" s="10" t="s">
        <v>547</v>
      </c>
      <c r="B555" s="14" t="s">
        <v>36</v>
      </c>
      <c r="C555" s="14" t="s">
        <v>37</v>
      </c>
      <c r="D555" s="14" t="s">
        <v>1170</v>
      </c>
      <c r="E555" s="58">
        <v>306304</v>
      </c>
      <c r="F555" s="15" t="s">
        <v>1171</v>
      </c>
      <c r="G555" s="15" t="s">
        <v>814</v>
      </c>
      <c r="H555" s="16">
        <v>100002167</v>
      </c>
      <c r="I555" s="62">
        <v>710004052</v>
      </c>
      <c r="J555" s="13">
        <v>710004052</v>
      </c>
      <c r="K555" s="15" t="s">
        <v>48</v>
      </c>
      <c r="L555" s="12" t="s">
        <v>547</v>
      </c>
      <c r="M555" s="15" t="s">
        <v>1042</v>
      </c>
      <c r="N555" s="49">
        <v>92555</v>
      </c>
      <c r="O555" s="15" t="s">
        <v>1172</v>
      </c>
      <c r="P555" s="15" t="s">
        <v>1173</v>
      </c>
      <c r="Q555" s="48">
        <v>504157</v>
      </c>
      <c r="R555" s="11" t="s">
        <v>45</v>
      </c>
      <c r="S555" s="120">
        <v>7867</v>
      </c>
      <c r="T555" s="85">
        <v>107.03</v>
      </c>
      <c r="U555" s="86">
        <v>14</v>
      </c>
      <c r="V555" s="123">
        <v>46.825625000000002</v>
      </c>
      <c r="W555" s="85">
        <f t="shared" si="133"/>
        <v>5244</v>
      </c>
      <c r="X555" s="86">
        <v>0</v>
      </c>
      <c r="Y555" s="85">
        <v>16.054500000000001</v>
      </c>
      <c r="Z555" s="86">
        <f t="shared" si="134"/>
        <v>0</v>
      </c>
      <c r="AA555" s="86">
        <f t="shared" si="135"/>
        <v>5244</v>
      </c>
      <c r="AB555" s="85">
        <v>122.77</v>
      </c>
      <c r="AC555" s="85">
        <v>18</v>
      </c>
      <c r="AD555" s="124">
        <f t="shared" si="131"/>
        <v>73.661999999999992</v>
      </c>
      <c r="AE555" s="86">
        <f t="shared" si="136"/>
        <v>5304</v>
      </c>
      <c r="AF555" s="85">
        <v>0</v>
      </c>
      <c r="AG555" s="85">
        <v>36.831000000000003</v>
      </c>
      <c r="AH555" s="85">
        <f t="shared" si="137"/>
        <v>0</v>
      </c>
      <c r="AI555" s="86">
        <f t="shared" si="138"/>
        <v>10548</v>
      </c>
      <c r="AJ555" s="86">
        <f t="shared" si="139"/>
        <v>2681</v>
      </c>
      <c r="AK555" s="122"/>
      <c r="AL555" s="85">
        <v>122.77</v>
      </c>
      <c r="AM555" s="85">
        <v>18</v>
      </c>
      <c r="AN555" s="124">
        <f t="shared" si="132"/>
        <v>73.661999999999992</v>
      </c>
      <c r="AO555" s="86">
        <f t="shared" si="140"/>
        <v>5304</v>
      </c>
      <c r="AP555" s="85">
        <v>0</v>
      </c>
      <c r="AQ555" s="85">
        <v>36.831000000000003</v>
      </c>
      <c r="AR555" s="85">
        <f t="shared" si="141"/>
        <v>0</v>
      </c>
      <c r="AS555" s="86">
        <f t="shared" si="143"/>
        <v>10548</v>
      </c>
      <c r="AT555" s="170">
        <f t="shared" si="144"/>
        <v>0</v>
      </c>
      <c r="AU555" s="86">
        <v>10548</v>
      </c>
      <c r="AV555" s="170">
        <f t="shared" si="142"/>
        <v>0</v>
      </c>
    </row>
    <row r="556" spans="1:48" s="73" customFormat="1" x14ac:dyDescent="0.2">
      <c r="A556" s="10" t="s">
        <v>547</v>
      </c>
      <c r="B556" s="14" t="s">
        <v>36</v>
      </c>
      <c r="C556" s="14" t="s">
        <v>37</v>
      </c>
      <c r="D556" s="14" t="s">
        <v>1040</v>
      </c>
      <c r="E556" s="58">
        <v>305936</v>
      </c>
      <c r="F556" s="15" t="s">
        <v>1041</v>
      </c>
      <c r="G556" s="15" t="s">
        <v>814</v>
      </c>
      <c r="H556" s="16">
        <v>100001967</v>
      </c>
      <c r="I556" s="62">
        <v>37842773</v>
      </c>
      <c r="J556" s="13">
        <v>37842773</v>
      </c>
      <c r="K556" s="15" t="s">
        <v>210</v>
      </c>
      <c r="L556" s="12" t="s">
        <v>547</v>
      </c>
      <c r="M556" s="15" t="s">
        <v>1042</v>
      </c>
      <c r="N556" s="49">
        <v>92401</v>
      </c>
      <c r="O556" s="15" t="s">
        <v>1043</v>
      </c>
      <c r="P556" s="15" t="s">
        <v>1047</v>
      </c>
      <c r="Q556" s="48">
        <v>503665</v>
      </c>
      <c r="R556" s="11" t="s">
        <v>86</v>
      </c>
      <c r="S556" s="120">
        <v>12362</v>
      </c>
      <c r="T556" s="85">
        <v>107.03</v>
      </c>
      <c r="U556" s="86">
        <v>22</v>
      </c>
      <c r="V556" s="123">
        <v>46.825625000000002</v>
      </c>
      <c r="W556" s="85">
        <f t="shared" si="133"/>
        <v>8241</v>
      </c>
      <c r="X556" s="86">
        <v>0</v>
      </c>
      <c r="Y556" s="85">
        <v>16.054500000000001</v>
      </c>
      <c r="Z556" s="86">
        <f t="shared" si="134"/>
        <v>0</v>
      </c>
      <c r="AA556" s="86">
        <f t="shared" si="135"/>
        <v>8241</v>
      </c>
      <c r="AB556" s="85">
        <v>122.77</v>
      </c>
      <c r="AC556" s="85">
        <v>21</v>
      </c>
      <c r="AD556" s="124">
        <f t="shared" si="131"/>
        <v>73.661999999999992</v>
      </c>
      <c r="AE556" s="86">
        <f t="shared" si="136"/>
        <v>6188</v>
      </c>
      <c r="AF556" s="85">
        <v>0</v>
      </c>
      <c r="AG556" s="85">
        <v>36.831000000000003</v>
      </c>
      <c r="AH556" s="85">
        <f t="shared" si="137"/>
        <v>0</v>
      </c>
      <c r="AI556" s="86">
        <f t="shared" si="138"/>
        <v>14429</v>
      </c>
      <c r="AJ556" s="86">
        <f t="shared" si="139"/>
        <v>2067</v>
      </c>
      <c r="AK556" s="122"/>
      <c r="AL556" s="85">
        <v>122.77</v>
      </c>
      <c r="AM556" s="85">
        <v>21</v>
      </c>
      <c r="AN556" s="124">
        <f t="shared" si="132"/>
        <v>73.661999999999992</v>
      </c>
      <c r="AO556" s="86">
        <f t="shared" si="140"/>
        <v>6188</v>
      </c>
      <c r="AP556" s="85">
        <v>0</v>
      </c>
      <c r="AQ556" s="85">
        <v>36.831000000000003</v>
      </c>
      <c r="AR556" s="85">
        <f t="shared" si="141"/>
        <v>0</v>
      </c>
      <c r="AS556" s="86">
        <f t="shared" si="143"/>
        <v>14429</v>
      </c>
      <c r="AT556" s="170">
        <f t="shared" si="144"/>
        <v>0</v>
      </c>
      <c r="AU556" s="86">
        <v>14429</v>
      </c>
      <c r="AV556" s="170">
        <f t="shared" si="142"/>
        <v>0</v>
      </c>
    </row>
    <row r="557" spans="1:48" s="73" customFormat="1" x14ac:dyDescent="0.2">
      <c r="A557" s="10" t="s">
        <v>547</v>
      </c>
      <c r="B557" s="14" t="s">
        <v>36</v>
      </c>
      <c r="C557" s="14" t="s">
        <v>37</v>
      </c>
      <c r="D557" s="14" t="s">
        <v>1040</v>
      </c>
      <c r="E557" s="58">
        <v>305936</v>
      </c>
      <c r="F557" s="15" t="s">
        <v>1041</v>
      </c>
      <c r="G557" s="15" t="s">
        <v>814</v>
      </c>
      <c r="H557" s="16">
        <v>100001969</v>
      </c>
      <c r="I557" s="62">
        <v>37842757</v>
      </c>
      <c r="J557" s="13">
        <v>37842757</v>
      </c>
      <c r="K557" s="15" t="s">
        <v>48</v>
      </c>
      <c r="L557" s="12" t="s">
        <v>547</v>
      </c>
      <c r="M557" s="15" t="s">
        <v>1042</v>
      </c>
      <c r="N557" s="49">
        <v>92401</v>
      </c>
      <c r="O557" s="15" t="s">
        <v>1043</v>
      </c>
      <c r="P557" s="15" t="s">
        <v>1048</v>
      </c>
      <c r="Q557" s="48">
        <v>503665</v>
      </c>
      <c r="R557" s="11" t="s">
        <v>86</v>
      </c>
      <c r="S557" s="120">
        <v>13486</v>
      </c>
      <c r="T557" s="85">
        <v>107.03</v>
      </c>
      <c r="U557" s="86">
        <v>24</v>
      </c>
      <c r="V557" s="123">
        <v>46.825625000000002</v>
      </c>
      <c r="W557" s="85">
        <f t="shared" si="133"/>
        <v>8991</v>
      </c>
      <c r="X557" s="86">
        <v>0</v>
      </c>
      <c r="Y557" s="85">
        <v>16.054500000000001</v>
      </c>
      <c r="Z557" s="86">
        <f t="shared" si="134"/>
        <v>0</v>
      </c>
      <c r="AA557" s="86">
        <f t="shared" si="135"/>
        <v>8991</v>
      </c>
      <c r="AB557" s="85">
        <v>122.77</v>
      </c>
      <c r="AC557" s="85">
        <v>23</v>
      </c>
      <c r="AD557" s="124">
        <f t="shared" si="131"/>
        <v>73.661999999999992</v>
      </c>
      <c r="AE557" s="86">
        <f t="shared" si="136"/>
        <v>6777</v>
      </c>
      <c r="AF557" s="85">
        <v>0</v>
      </c>
      <c r="AG557" s="85">
        <v>36.831000000000003</v>
      </c>
      <c r="AH557" s="85">
        <f t="shared" si="137"/>
        <v>0</v>
      </c>
      <c r="AI557" s="86">
        <f t="shared" si="138"/>
        <v>15768</v>
      </c>
      <c r="AJ557" s="86">
        <f t="shared" si="139"/>
        <v>2282</v>
      </c>
      <c r="AK557" s="122"/>
      <c r="AL557" s="85">
        <v>122.77</v>
      </c>
      <c r="AM557" s="85">
        <v>23</v>
      </c>
      <c r="AN557" s="124">
        <f t="shared" si="132"/>
        <v>73.661999999999992</v>
      </c>
      <c r="AO557" s="86">
        <f t="shared" si="140"/>
        <v>6777</v>
      </c>
      <c r="AP557" s="85">
        <v>0</v>
      </c>
      <c r="AQ557" s="85">
        <v>36.831000000000003</v>
      </c>
      <c r="AR557" s="85">
        <f t="shared" si="141"/>
        <v>0</v>
      </c>
      <c r="AS557" s="86">
        <f t="shared" si="143"/>
        <v>15768</v>
      </c>
      <c r="AT557" s="170">
        <f t="shared" si="144"/>
        <v>0</v>
      </c>
      <c r="AU557" s="86">
        <v>15768</v>
      </c>
      <c r="AV557" s="170">
        <f t="shared" si="142"/>
        <v>0</v>
      </c>
    </row>
    <row r="558" spans="1:48" s="73" customFormat="1" ht="30" x14ac:dyDescent="0.2">
      <c r="A558" s="10" t="s">
        <v>547</v>
      </c>
      <c r="B558" s="14" t="s">
        <v>36</v>
      </c>
      <c r="C558" s="14" t="s">
        <v>37</v>
      </c>
      <c r="D558" s="14" t="s">
        <v>954</v>
      </c>
      <c r="E558" s="58">
        <v>305626</v>
      </c>
      <c r="F558" s="15" t="s">
        <v>955</v>
      </c>
      <c r="G558" s="15" t="s">
        <v>814</v>
      </c>
      <c r="H558" s="16">
        <v>100001768</v>
      </c>
      <c r="I558" s="62">
        <v>710002882</v>
      </c>
      <c r="J558" s="13">
        <v>710002882</v>
      </c>
      <c r="K558" s="15" t="s">
        <v>53</v>
      </c>
      <c r="L558" s="12" t="s">
        <v>547</v>
      </c>
      <c r="M558" s="15" t="s">
        <v>816</v>
      </c>
      <c r="N558" s="49">
        <v>93038</v>
      </c>
      <c r="O558" s="15" t="s">
        <v>956</v>
      </c>
      <c r="P558" s="15" t="s">
        <v>958</v>
      </c>
      <c r="Q558" s="48">
        <v>501808</v>
      </c>
      <c r="R558" s="11" t="s">
        <v>45</v>
      </c>
      <c r="S558" s="120">
        <v>5057</v>
      </c>
      <c r="T558" s="85">
        <v>107.03</v>
      </c>
      <c r="U558" s="86">
        <v>9</v>
      </c>
      <c r="V558" s="123">
        <v>46.825625000000002</v>
      </c>
      <c r="W558" s="85">
        <f t="shared" si="133"/>
        <v>3371</v>
      </c>
      <c r="X558" s="86">
        <v>0</v>
      </c>
      <c r="Y558" s="85">
        <v>16.054500000000001</v>
      </c>
      <c r="Z558" s="86">
        <f t="shared" si="134"/>
        <v>0</v>
      </c>
      <c r="AA558" s="86">
        <f t="shared" si="135"/>
        <v>3371</v>
      </c>
      <c r="AB558" s="85">
        <v>122.77</v>
      </c>
      <c r="AC558" s="85">
        <v>2</v>
      </c>
      <c r="AD558" s="124">
        <f t="shared" si="131"/>
        <v>73.661999999999992</v>
      </c>
      <c r="AE558" s="86">
        <f t="shared" si="136"/>
        <v>589</v>
      </c>
      <c r="AF558" s="85">
        <v>0</v>
      </c>
      <c r="AG558" s="85">
        <v>36.831000000000003</v>
      </c>
      <c r="AH558" s="85">
        <f t="shared" si="137"/>
        <v>0</v>
      </c>
      <c r="AI558" s="86">
        <f t="shared" si="138"/>
        <v>3960</v>
      </c>
      <c r="AJ558" s="86">
        <f t="shared" si="139"/>
        <v>-1097</v>
      </c>
      <c r="AK558" s="122"/>
      <c r="AL558" s="85">
        <v>122.77</v>
      </c>
      <c r="AM558" s="85">
        <v>2</v>
      </c>
      <c r="AN558" s="124">
        <f t="shared" si="132"/>
        <v>73.661999999999992</v>
      </c>
      <c r="AO558" s="86">
        <f t="shared" si="140"/>
        <v>589</v>
      </c>
      <c r="AP558" s="85">
        <v>0</v>
      </c>
      <c r="AQ558" s="85">
        <v>36.831000000000003</v>
      </c>
      <c r="AR558" s="85">
        <f t="shared" si="141"/>
        <v>0</v>
      </c>
      <c r="AS558" s="86">
        <f t="shared" si="143"/>
        <v>3960</v>
      </c>
      <c r="AT558" s="170">
        <f t="shared" si="144"/>
        <v>0</v>
      </c>
      <c r="AU558" s="86">
        <v>3960</v>
      </c>
      <c r="AV558" s="170">
        <f t="shared" si="142"/>
        <v>0</v>
      </c>
    </row>
    <row r="559" spans="1:48" s="73" customFormat="1" ht="45" x14ac:dyDescent="0.2">
      <c r="A559" s="10" t="s">
        <v>547</v>
      </c>
      <c r="B559" s="14" t="s">
        <v>36</v>
      </c>
      <c r="C559" s="14" t="s">
        <v>37</v>
      </c>
      <c r="D559" s="14" t="s">
        <v>954</v>
      </c>
      <c r="E559" s="58">
        <v>305626</v>
      </c>
      <c r="F559" s="15" t="s">
        <v>955</v>
      </c>
      <c r="G559" s="15" t="s">
        <v>814</v>
      </c>
      <c r="H559" s="16">
        <v>100001770</v>
      </c>
      <c r="I559" s="62">
        <v>710002874</v>
      </c>
      <c r="J559" s="13">
        <v>710002874</v>
      </c>
      <c r="K559" s="15" t="s">
        <v>829</v>
      </c>
      <c r="L559" s="12" t="s">
        <v>547</v>
      </c>
      <c r="M559" s="15" t="s">
        <v>816</v>
      </c>
      <c r="N559" s="49">
        <v>93038</v>
      </c>
      <c r="O559" s="15" t="s">
        <v>956</v>
      </c>
      <c r="P559" s="15" t="s">
        <v>957</v>
      </c>
      <c r="Q559" s="48">
        <v>501808</v>
      </c>
      <c r="R559" s="11" t="s">
        <v>45</v>
      </c>
      <c r="S559" s="120">
        <v>7867</v>
      </c>
      <c r="T559" s="85">
        <v>107.03</v>
      </c>
      <c r="U559" s="86">
        <v>14</v>
      </c>
      <c r="V559" s="123">
        <v>46.825625000000002</v>
      </c>
      <c r="W559" s="85">
        <f t="shared" si="133"/>
        <v>5244</v>
      </c>
      <c r="X559" s="86">
        <v>0</v>
      </c>
      <c r="Y559" s="85">
        <v>16.054500000000001</v>
      </c>
      <c r="Z559" s="86">
        <f t="shared" si="134"/>
        <v>0</v>
      </c>
      <c r="AA559" s="86">
        <f t="shared" si="135"/>
        <v>5244</v>
      </c>
      <c r="AB559" s="85">
        <v>122.77</v>
      </c>
      <c r="AC559" s="85">
        <v>11</v>
      </c>
      <c r="AD559" s="124">
        <f t="shared" si="131"/>
        <v>73.661999999999992</v>
      </c>
      <c r="AE559" s="86">
        <f t="shared" si="136"/>
        <v>3241</v>
      </c>
      <c r="AF559" s="85">
        <v>0</v>
      </c>
      <c r="AG559" s="85">
        <v>36.831000000000003</v>
      </c>
      <c r="AH559" s="85">
        <f t="shared" si="137"/>
        <v>0</v>
      </c>
      <c r="AI559" s="86">
        <f t="shared" si="138"/>
        <v>8485</v>
      </c>
      <c r="AJ559" s="86">
        <f t="shared" si="139"/>
        <v>618</v>
      </c>
      <c r="AK559" s="122"/>
      <c r="AL559" s="85">
        <v>122.77</v>
      </c>
      <c r="AM559" s="85">
        <v>11</v>
      </c>
      <c r="AN559" s="124">
        <f t="shared" si="132"/>
        <v>73.661999999999992</v>
      </c>
      <c r="AO559" s="86">
        <f t="shared" si="140"/>
        <v>3241</v>
      </c>
      <c r="AP559" s="85">
        <v>0</v>
      </c>
      <c r="AQ559" s="85">
        <v>36.831000000000003</v>
      </c>
      <c r="AR559" s="85">
        <f t="shared" si="141"/>
        <v>0</v>
      </c>
      <c r="AS559" s="86">
        <f t="shared" si="143"/>
        <v>8485</v>
      </c>
      <c r="AT559" s="170">
        <f t="shared" si="144"/>
        <v>0</v>
      </c>
      <c r="AU559" s="86">
        <v>8485</v>
      </c>
      <c r="AV559" s="170">
        <f t="shared" si="142"/>
        <v>0</v>
      </c>
    </row>
    <row r="560" spans="1:48" s="73" customFormat="1" ht="45" x14ac:dyDescent="0.2">
      <c r="A560" s="10" t="s">
        <v>547</v>
      </c>
      <c r="B560" s="14" t="s">
        <v>36</v>
      </c>
      <c r="C560" s="14" t="s">
        <v>37</v>
      </c>
      <c r="D560" s="14" t="s">
        <v>1360</v>
      </c>
      <c r="E560" s="58">
        <v>313114</v>
      </c>
      <c r="F560" s="15" t="s">
        <v>1361</v>
      </c>
      <c r="G560" s="15" t="s">
        <v>814</v>
      </c>
      <c r="H560" s="16">
        <v>100002910</v>
      </c>
      <c r="I560" s="62">
        <v>710233302</v>
      </c>
      <c r="J560" s="13">
        <v>36080756</v>
      </c>
      <c r="K560" s="15" t="s">
        <v>105</v>
      </c>
      <c r="L560" s="12" t="s">
        <v>547</v>
      </c>
      <c r="M560" s="15" t="s">
        <v>548</v>
      </c>
      <c r="N560" s="49">
        <v>91701</v>
      </c>
      <c r="O560" s="15" t="s">
        <v>549</v>
      </c>
      <c r="P560" s="15" t="s">
        <v>1382</v>
      </c>
      <c r="Q560" s="48">
        <v>506745</v>
      </c>
      <c r="R560" s="11" t="s">
        <v>45</v>
      </c>
      <c r="S560" s="120">
        <v>13486</v>
      </c>
      <c r="T560" s="85">
        <v>107.03</v>
      </c>
      <c r="U560" s="86">
        <v>24</v>
      </c>
      <c r="V560" s="123">
        <v>46.825625000000002</v>
      </c>
      <c r="W560" s="85">
        <f t="shared" si="133"/>
        <v>8991</v>
      </c>
      <c r="X560" s="86">
        <v>0</v>
      </c>
      <c r="Y560" s="85">
        <v>16.054500000000001</v>
      </c>
      <c r="Z560" s="86">
        <f t="shared" si="134"/>
        <v>0</v>
      </c>
      <c r="AA560" s="86">
        <f t="shared" si="135"/>
        <v>8991</v>
      </c>
      <c r="AB560" s="85">
        <v>122.77</v>
      </c>
      <c r="AC560" s="85">
        <v>49</v>
      </c>
      <c r="AD560" s="124">
        <f t="shared" si="131"/>
        <v>73.661999999999992</v>
      </c>
      <c r="AE560" s="86">
        <f t="shared" si="136"/>
        <v>14438</v>
      </c>
      <c r="AF560" s="85">
        <v>0</v>
      </c>
      <c r="AG560" s="85">
        <v>36.831000000000003</v>
      </c>
      <c r="AH560" s="85">
        <f t="shared" si="137"/>
        <v>0</v>
      </c>
      <c r="AI560" s="86">
        <f t="shared" si="138"/>
        <v>23429</v>
      </c>
      <c r="AJ560" s="86">
        <f t="shared" si="139"/>
        <v>9943</v>
      </c>
      <c r="AK560" s="122"/>
      <c r="AL560" s="85">
        <v>122.77</v>
      </c>
      <c r="AM560" s="85">
        <v>49</v>
      </c>
      <c r="AN560" s="124">
        <f t="shared" si="132"/>
        <v>73.661999999999992</v>
      </c>
      <c r="AO560" s="86">
        <f t="shared" si="140"/>
        <v>14438</v>
      </c>
      <c r="AP560" s="85">
        <v>0</v>
      </c>
      <c r="AQ560" s="85">
        <v>36.831000000000003</v>
      </c>
      <c r="AR560" s="85">
        <f t="shared" si="141"/>
        <v>0</v>
      </c>
      <c r="AS560" s="86">
        <f t="shared" si="143"/>
        <v>23429</v>
      </c>
      <c r="AT560" s="170">
        <f t="shared" si="144"/>
        <v>0</v>
      </c>
      <c r="AU560" s="86">
        <v>23429</v>
      </c>
      <c r="AV560" s="170">
        <f t="shared" si="142"/>
        <v>0</v>
      </c>
    </row>
    <row r="561" spans="1:48" s="73" customFormat="1" x14ac:dyDescent="0.2">
      <c r="A561" s="10" t="s">
        <v>547</v>
      </c>
      <c r="B561" s="14" t="s">
        <v>36</v>
      </c>
      <c r="C561" s="14" t="s">
        <v>37</v>
      </c>
      <c r="D561" s="14" t="s">
        <v>1360</v>
      </c>
      <c r="E561" s="58">
        <v>313114</v>
      </c>
      <c r="F561" s="15" t="s">
        <v>1361</v>
      </c>
      <c r="G561" s="15" t="s">
        <v>814</v>
      </c>
      <c r="H561" s="16">
        <v>100018281</v>
      </c>
      <c r="I561" s="62">
        <v>710270194</v>
      </c>
      <c r="J561" s="13">
        <v>36080756</v>
      </c>
      <c r="K561" s="15" t="s">
        <v>48</v>
      </c>
      <c r="L561" s="12" t="s">
        <v>547</v>
      </c>
      <c r="M561" s="15" t="s">
        <v>548</v>
      </c>
      <c r="N561" s="49">
        <v>91701</v>
      </c>
      <c r="O561" s="15" t="s">
        <v>549</v>
      </c>
      <c r="P561" s="15" t="s">
        <v>1364</v>
      </c>
      <c r="Q561" s="48">
        <v>506745</v>
      </c>
      <c r="R561" s="11" t="s">
        <v>45</v>
      </c>
      <c r="S561" s="120">
        <v>18543</v>
      </c>
      <c r="T561" s="85">
        <v>107.03</v>
      </c>
      <c r="U561" s="86">
        <v>33</v>
      </c>
      <c r="V561" s="123">
        <v>46.825625000000002</v>
      </c>
      <c r="W561" s="85">
        <f t="shared" si="133"/>
        <v>12362</v>
      </c>
      <c r="X561" s="86">
        <v>0</v>
      </c>
      <c r="Y561" s="85">
        <v>16.054500000000001</v>
      </c>
      <c r="Z561" s="86">
        <f t="shared" si="134"/>
        <v>0</v>
      </c>
      <c r="AA561" s="86">
        <f t="shared" si="135"/>
        <v>12362</v>
      </c>
      <c r="AB561" s="85">
        <v>122.77</v>
      </c>
      <c r="AC561" s="85">
        <v>32</v>
      </c>
      <c r="AD561" s="124">
        <f t="shared" si="131"/>
        <v>73.661999999999992</v>
      </c>
      <c r="AE561" s="86">
        <f t="shared" si="136"/>
        <v>9429</v>
      </c>
      <c r="AF561" s="85">
        <v>1</v>
      </c>
      <c r="AG561" s="85">
        <v>36.831000000000003</v>
      </c>
      <c r="AH561" s="85">
        <f t="shared" si="137"/>
        <v>147</v>
      </c>
      <c r="AI561" s="86">
        <f t="shared" si="138"/>
        <v>21938</v>
      </c>
      <c r="AJ561" s="86">
        <f t="shared" si="139"/>
        <v>3395</v>
      </c>
      <c r="AK561" s="122"/>
      <c r="AL561" s="85">
        <v>122.77</v>
      </c>
      <c r="AM561" s="85">
        <v>32</v>
      </c>
      <c r="AN561" s="124">
        <f t="shared" si="132"/>
        <v>73.661999999999992</v>
      </c>
      <c r="AO561" s="86">
        <f t="shared" si="140"/>
        <v>9429</v>
      </c>
      <c r="AP561" s="85">
        <v>1</v>
      </c>
      <c r="AQ561" s="85">
        <v>36.831000000000003</v>
      </c>
      <c r="AR561" s="85">
        <f t="shared" si="141"/>
        <v>147</v>
      </c>
      <c r="AS561" s="86">
        <f t="shared" si="143"/>
        <v>21938</v>
      </c>
      <c r="AT561" s="170">
        <f t="shared" si="144"/>
        <v>0</v>
      </c>
      <c r="AU561" s="86">
        <v>21938</v>
      </c>
      <c r="AV561" s="170">
        <f t="shared" si="142"/>
        <v>0</v>
      </c>
    </row>
    <row r="562" spans="1:48" s="73" customFormat="1" ht="30" x14ac:dyDescent="0.2">
      <c r="A562" s="10" t="s">
        <v>547</v>
      </c>
      <c r="B562" s="14" t="s">
        <v>36</v>
      </c>
      <c r="C562" s="14" t="s">
        <v>37</v>
      </c>
      <c r="D562" s="14" t="s">
        <v>812</v>
      </c>
      <c r="E562" s="58">
        <v>305383</v>
      </c>
      <c r="F562" s="15" t="s">
        <v>813</v>
      </c>
      <c r="G562" s="15" t="s">
        <v>814</v>
      </c>
      <c r="H562" s="16">
        <v>100001643</v>
      </c>
      <c r="I562" s="62">
        <v>710002505</v>
      </c>
      <c r="J562" s="13">
        <v>710002505</v>
      </c>
      <c r="K562" s="15" t="s">
        <v>53</v>
      </c>
      <c r="L562" s="12" t="s">
        <v>547</v>
      </c>
      <c r="M562" s="15" t="s">
        <v>816</v>
      </c>
      <c r="N562" s="49">
        <v>92901</v>
      </c>
      <c r="O562" s="15" t="s">
        <v>817</v>
      </c>
      <c r="P562" s="15" t="s">
        <v>822</v>
      </c>
      <c r="Q562" s="48">
        <v>501433</v>
      </c>
      <c r="R562" s="11" t="s">
        <v>45</v>
      </c>
      <c r="S562" s="120">
        <v>16295</v>
      </c>
      <c r="T562" s="85">
        <v>107.03</v>
      </c>
      <c r="U562" s="86">
        <v>29</v>
      </c>
      <c r="V562" s="123">
        <v>46.825625000000002</v>
      </c>
      <c r="W562" s="85">
        <f t="shared" si="133"/>
        <v>10864</v>
      </c>
      <c r="X562" s="86">
        <v>0</v>
      </c>
      <c r="Y562" s="85">
        <v>16.054500000000001</v>
      </c>
      <c r="Z562" s="86">
        <f t="shared" si="134"/>
        <v>0</v>
      </c>
      <c r="AA562" s="86">
        <f t="shared" si="135"/>
        <v>10864</v>
      </c>
      <c r="AB562" s="85">
        <v>122.77</v>
      </c>
      <c r="AC562" s="85">
        <v>34</v>
      </c>
      <c r="AD562" s="124">
        <f t="shared" si="131"/>
        <v>73.661999999999992</v>
      </c>
      <c r="AE562" s="86">
        <f t="shared" si="136"/>
        <v>10018</v>
      </c>
      <c r="AF562" s="85">
        <v>0</v>
      </c>
      <c r="AG562" s="85">
        <v>36.831000000000003</v>
      </c>
      <c r="AH562" s="85">
        <f t="shared" si="137"/>
        <v>0</v>
      </c>
      <c r="AI562" s="86">
        <f t="shared" si="138"/>
        <v>20882</v>
      </c>
      <c r="AJ562" s="86">
        <f t="shared" si="139"/>
        <v>4587</v>
      </c>
      <c r="AK562" s="122"/>
      <c r="AL562" s="85">
        <v>122.77</v>
      </c>
      <c r="AM562" s="85">
        <v>34</v>
      </c>
      <c r="AN562" s="124">
        <f t="shared" si="132"/>
        <v>73.661999999999992</v>
      </c>
      <c r="AO562" s="86">
        <f t="shared" si="140"/>
        <v>10018</v>
      </c>
      <c r="AP562" s="85">
        <v>0</v>
      </c>
      <c r="AQ562" s="85">
        <v>36.831000000000003</v>
      </c>
      <c r="AR562" s="85">
        <f t="shared" si="141"/>
        <v>0</v>
      </c>
      <c r="AS562" s="86">
        <f t="shared" si="143"/>
        <v>20882</v>
      </c>
      <c r="AT562" s="170">
        <f t="shared" si="144"/>
        <v>0</v>
      </c>
      <c r="AU562" s="86">
        <v>20882</v>
      </c>
      <c r="AV562" s="170">
        <f t="shared" si="142"/>
        <v>0</v>
      </c>
    </row>
    <row r="563" spans="1:48" s="73" customFormat="1" x14ac:dyDescent="0.2">
      <c r="A563" s="10" t="s">
        <v>547</v>
      </c>
      <c r="B563" s="14" t="s">
        <v>36</v>
      </c>
      <c r="C563" s="14" t="s">
        <v>37</v>
      </c>
      <c r="D563" s="14" t="s">
        <v>1709</v>
      </c>
      <c r="E563" s="29">
        <v>682217</v>
      </c>
      <c r="F563" s="15" t="s">
        <v>1710</v>
      </c>
      <c r="G563" s="15" t="s">
        <v>814</v>
      </c>
      <c r="H563" s="16">
        <v>100002867</v>
      </c>
      <c r="I563" s="13">
        <v>52089282</v>
      </c>
      <c r="J563" s="13">
        <v>52089282</v>
      </c>
      <c r="K563" s="15" t="s">
        <v>48</v>
      </c>
      <c r="L563" s="12" t="s">
        <v>547</v>
      </c>
      <c r="M563" s="15" t="s">
        <v>549</v>
      </c>
      <c r="N563" s="49">
        <v>91932</v>
      </c>
      <c r="O563" s="15" t="s">
        <v>1711</v>
      </c>
      <c r="P563" s="15" t="s">
        <v>1712</v>
      </c>
      <c r="Q563" s="48">
        <v>556491</v>
      </c>
      <c r="R563" s="11" t="s">
        <v>86</v>
      </c>
      <c r="S563" s="120">
        <v>11800</v>
      </c>
      <c r="T563" s="85">
        <v>107.03</v>
      </c>
      <c r="U563" s="86">
        <v>21</v>
      </c>
      <c r="V563" s="123">
        <v>46.825625000000002</v>
      </c>
      <c r="W563" s="85">
        <f t="shared" si="133"/>
        <v>7867</v>
      </c>
      <c r="X563" s="86">
        <v>0</v>
      </c>
      <c r="Y563" s="85">
        <v>16.054500000000001</v>
      </c>
      <c r="Z563" s="86">
        <f t="shared" si="134"/>
        <v>0</v>
      </c>
      <c r="AA563" s="86">
        <f t="shared" si="135"/>
        <v>7867</v>
      </c>
      <c r="AB563" s="85">
        <v>122.77</v>
      </c>
      <c r="AC563" s="85">
        <v>13</v>
      </c>
      <c r="AD563" s="124">
        <f t="shared" si="131"/>
        <v>73.661999999999992</v>
      </c>
      <c r="AE563" s="86">
        <f t="shared" si="136"/>
        <v>3830</v>
      </c>
      <c r="AF563" s="85">
        <v>0</v>
      </c>
      <c r="AG563" s="85">
        <v>36.831000000000003</v>
      </c>
      <c r="AH563" s="85">
        <f t="shared" si="137"/>
        <v>0</v>
      </c>
      <c r="AI563" s="86">
        <f t="shared" si="138"/>
        <v>11697</v>
      </c>
      <c r="AJ563" s="86">
        <f t="shared" si="139"/>
        <v>-103</v>
      </c>
      <c r="AK563" s="122"/>
      <c r="AL563" s="85">
        <v>122.77</v>
      </c>
      <c r="AM563" s="85">
        <v>13</v>
      </c>
      <c r="AN563" s="124">
        <f t="shared" si="132"/>
        <v>73.661999999999992</v>
      </c>
      <c r="AO563" s="86">
        <f t="shared" si="140"/>
        <v>3830</v>
      </c>
      <c r="AP563" s="85">
        <v>0</v>
      </c>
      <c r="AQ563" s="85">
        <v>36.831000000000003</v>
      </c>
      <c r="AR563" s="85">
        <f t="shared" si="141"/>
        <v>0</v>
      </c>
      <c r="AS563" s="86">
        <f t="shared" si="143"/>
        <v>11697</v>
      </c>
      <c r="AT563" s="170">
        <f t="shared" si="144"/>
        <v>0</v>
      </c>
      <c r="AU563" s="86">
        <v>11697</v>
      </c>
      <c r="AV563" s="170">
        <f t="shared" si="142"/>
        <v>0</v>
      </c>
    </row>
    <row r="564" spans="1:48" s="73" customFormat="1" x14ac:dyDescent="0.2">
      <c r="A564" s="10" t="s">
        <v>547</v>
      </c>
      <c r="B564" s="14" t="s">
        <v>36</v>
      </c>
      <c r="C564" s="14" t="s">
        <v>37</v>
      </c>
      <c r="D564" s="14" t="s">
        <v>1283</v>
      </c>
      <c r="E564" s="58">
        <v>309753</v>
      </c>
      <c r="F564" s="15" t="s">
        <v>1284</v>
      </c>
      <c r="G564" s="15" t="s">
        <v>814</v>
      </c>
      <c r="H564" s="16">
        <v>100002690</v>
      </c>
      <c r="I564" s="62">
        <v>710008660</v>
      </c>
      <c r="J564" s="13">
        <v>710008660</v>
      </c>
      <c r="K564" s="15" t="s">
        <v>48</v>
      </c>
      <c r="L564" s="12" t="s">
        <v>547</v>
      </c>
      <c r="M564" s="15" t="s">
        <v>1199</v>
      </c>
      <c r="N564" s="49">
        <v>90863</v>
      </c>
      <c r="O564" s="15" t="s">
        <v>1285</v>
      </c>
      <c r="P564" s="15" t="s">
        <v>1286</v>
      </c>
      <c r="Q564" s="48">
        <v>504599</v>
      </c>
      <c r="R564" s="11" t="s">
        <v>45</v>
      </c>
      <c r="S564" s="120">
        <v>2810</v>
      </c>
      <c r="T564" s="85">
        <v>107.03</v>
      </c>
      <c r="U564" s="86">
        <v>5</v>
      </c>
      <c r="V564" s="123">
        <v>46.825625000000002</v>
      </c>
      <c r="W564" s="85">
        <f t="shared" si="133"/>
        <v>1873</v>
      </c>
      <c r="X564" s="86">
        <v>0</v>
      </c>
      <c r="Y564" s="85">
        <v>16.054500000000001</v>
      </c>
      <c r="Z564" s="86">
        <f t="shared" si="134"/>
        <v>0</v>
      </c>
      <c r="AA564" s="86">
        <f t="shared" si="135"/>
        <v>1873</v>
      </c>
      <c r="AB564" s="85">
        <v>122.77</v>
      </c>
      <c r="AC564" s="85">
        <v>5</v>
      </c>
      <c r="AD564" s="124">
        <f t="shared" si="131"/>
        <v>73.661999999999992</v>
      </c>
      <c r="AE564" s="86">
        <f t="shared" si="136"/>
        <v>1473</v>
      </c>
      <c r="AF564" s="85">
        <v>0</v>
      </c>
      <c r="AG564" s="85">
        <v>36.831000000000003</v>
      </c>
      <c r="AH564" s="85">
        <f t="shared" si="137"/>
        <v>0</v>
      </c>
      <c r="AI564" s="86">
        <f t="shared" si="138"/>
        <v>3346</v>
      </c>
      <c r="AJ564" s="86">
        <f t="shared" si="139"/>
        <v>536</v>
      </c>
      <c r="AK564" s="122"/>
      <c r="AL564" s="85">
        <v>122.77</v>
      </c>
      <c r="AM564" s="85">
        <v>5</v>
      </c>
      <c r="AN564" s="124">
        <f t="shared" si="132"/>
        <v>73.661999999999992</v>
      </c>
      <c r="AO564" s="86">
        <f t="shared" si="140"/>
        <v>1473</v>
      </c>
      <c r="AP564" s="85">
        <v>0</v>
      </c>
      <c r="AQ564" s="85">
        <v>36.831000000000003</v>
      </c>
      <c r="AR564" s="85">
        <f t="shared" si="141"/>
        <v>0</v>
      </c>
      <c r="AS564" s="86">
        <f t="shared" si="143"/>
        <v>3346</v>
      </c>
      <c r="AT564" s="170">
        <f t="shared" si="144"/>
        <v>0</v>
      </c>
      <c r="AU564" s="86">
        <v>3346</v>
      </c>
      <c r="AV564" s="170">
        <f t="shared" si="142"/>
        <v>0</v>
      </c>
    </row>
    <row r="565" spans="1:48" s="73" customFormat="1" ht="45" x14ac:dyDescent="0.2">
      <c r="A565" s="10" t="s">
        <v>547</v>
      </c>
      <c r="B565" s="14" t="s">
        <v>36</v>
      </c>
      <c r="C565" s="14" t="s">
        <v>37</v>
      </c>
      <c r="D565" s="14" t="s">
        <v>1430</v>
      </c>
      <c r="E565" s="58">
        <v>312355</v>
      </c>
      <c r="F565" s="15" t="s">
        <v>1431</v>
      </c>
      <c r="G565" s="15" t="s">
        <v>814</v>
      </c>
      <c r="H565" s="16">
        <v>100002186</v>
      </c>
      <c r="I565" s="62">
        <v>710011318</v>
      </c>
      <c r="J565" s="13">
        <v>36090212</v>
      </c>
      <c r="K565" s="15" t="s">
        <v>105</v>
      </c>
      <c r="L565" s="12" t="s">
        <v>547</v>
      </c>
      <c r="M565" s="15" t="s">
        <v>1398</v>
      </c>
      <c r="N565" s="49">
        <v>92042</v>
      </c>
      <c r="O565" s="15" t="s">
        <v>1432</v>
      </c>
      <c r="P565" s="15" t="s">
        <v>1433</v>
      </c>
      <c r="Q565" s="48">
        <v>506885</v>
      </c>
      <c r="R565" s="11" t="s">
        <v>45</v>
      </c>
      <c r="S565" s="120">
        <v>9552</v>
      </c>
      <c r="T565" s="85">
        <v>107.03</v>
      </c>
      <c r="U565" s="86">
        <v>17</v>
      </c>
      <c r="V565" s="123">
        <v>46.825625000000002</v>
      </c>
      <c r="W565" s="85">
        <f t="shared" si="133"/>
        <v>6368</v>
      </c>
      <c r="X565" s="86">
        <v>0</v>
      </c>
      <c r="Y565" s="85">
        <v>16.054500000000001</v>
      </c>
      <c r="Z565" s="86">
        <f t="shared" si="134"/>
        <v>0</v>
      </c>
      <c r="AA565" s="86">
        <f t="shared" si="135"/>
        <v>6368</v>
      </c>
      <c r="AB565" s="85">
        <v>122.77</v>
      </c>
      <c r="AC565" s="85">
        <v>21</v>
      </c>
      <c r="AD565" s="124">
        <f t="shared" si="131"/>
        <v>73.661999999999992</v>
      </c>
      <c r="AE565" s="86">
        <f t="shared" si="136"/>
        <v>6188</v>
      </c>
      <c r="AF565" s="85">
        <v>0</v>
      </c>
      <c r="AG565" s="85">
        <v>36.831000000000003</v>
      </c>
      <c r="AH565" s="85">
        <f t="shared" si="137"/>
        <v>0</v>
      </c>
      <c r="AI565" s="86">
        <f t="shared" si="138"/>
        <v>12556</v>
      </c>
      <c r="AJ565" s="86">
        <f t="shared" si="139"/>
        <v>3004</v>
      </c>
      <c r="AK565" s="122"/>
      <c r="AL565" s="85">
        <v>122.77</v>
      </c>
      <c r="AM565" s="85">
        <v>21</v>
      </c>
      <c r="AN565" s="124">
        <f t="shared" si="132"/>
        <v>73.661999999999992</v>
      </c>
      <c r="AO565" s="86">
        <f t="shared" si="140"/>
        <v>6188</v>
      </c>
      <c r="AP565" s="85">
        <v>0</v>
      </c>
      <c r="AQ565" s="85">
        <v>36.831000000000003</v>
      </c>
      <c r="AR565" s="85">
        <f t="shared" si="141"/>
        <v>0</v>
      </c>
      <c r="AS565" s="86">
        <f t="shared" si="143"/>
        <v>12556</v>
      </c>
      <c r="AT565" s="170">
        <f t="shared" si="144"/>
        <v>0</v>
      </c>
      <c r="AU565" s="86">
        <v>12556</v>
      </c>
      <c r="AV565" s="170">
        <f t="shared" si="142"/>
        <v>0</v>
      </c>
    </row>
    <row r="566" spans="1:48" s="73" customFormat="1" x14ac:dyDescent="0.2">
      <c r="A566" s="10" t="s">
        <v>547</v>
      </c>
      <c r="B566" s="14" t="s">
        <v>36</v>
      </c>
      <c r="C566" s="14" t="s">
        <v>37</v>
      </c>
      <c r="D566" s="14" t="s">
        <v>1556</v>
      </c>
      <c r="E566" s="58">
        <v>312827</v>
      </c>
      <c r="F566" s="15" t="s">
        <v>1557</v>
      </c>
      <c r="G566" s="15" t="s">
        <v>814</v>
      </c>
      <c r="H566" s="16">
        <v>100002367</v>
      </c>
      <c r="I566" s="62">
        <v>710011881</v>
      </c>
      <c r="J566" s="13">
        <v>710011881</v>
      </c>
      <c r="K566" s="15" t="s">
        <v>48</v>
      </c>
      <c r="L566" s="12" t="s">
        <v>547</v>
      </c>
      <c r="M566" s="15" t="s">
        <v>1411</v>
      </c>
      <c r="N566" s="49">
        <v>92201</v>
      </c>
      <c r="O566" s="15" t="s">
        <v>1558</v>
      </c>
      <c r="P566" s="15" t="s">
        <v>1559</v>
      </c>
      <c r="Q566" s="48">
        <v>507385</v>
      </c>
      <c r="R566" s="11" t="s">
        <v>45</v>
      </c>
      <c r="S566" s="120">
        <v>6743</v>
      </c>
      <c r="T566" s="85">
        <v>107.03</v>
      </c>
      <c r="U566" s="86">
        <v>12</v>
      </c>
      <c r="V566" s="123">
        <v>46.825625000000002</v>
      </c>
      <c r="W566" s="85">
        <f t="shared" si="133"/>
        <v>4495</v>
      </c>
      <c r="X566" s="86">
        <v>0</v>
      </c>
      <c r="Y566" s="85">
        <v>16.054500000000001</v>
      </c>
      <c r="Z566" s="86">
        <f t="shared" si="134"/>
        <v>0</v>
      </c>
      <c r="AA566" s="86">
        <f t="shared" si="135"/>
        <v>4495</v>
      </c>
      <c r="AB566" s="85">
        <v>122.77</v>
      </c>
      <c r="AC566" s="85">
        <v>12</v>
      </c>
      <c r="AD566" s="124">
        <f t="shared" si="131"/>
        <v>73.661999999999992</v>
      </c>
      <c r="AE566" s="86">
        <f t="shared" si="136"/>
        <v>3536</v>
      </c>
      <c r="AF566" s="85">
        <v>0</v>
      </c>
      <c r="AG566" s="85">
        <v>36.831000000000003</v>
      </c>
      <c r="AH566" s="85">
        <f t="shared" si="137"/>
        <v>0</v>
      </c>
      <c r="AI566" s="86">
        <f t="shared" si="138"/>
        <v>8031</v>
      </c>
      <c r="AJ566" s="86">
        <f t="shared" si="139"/>
        <v>1288</v>
      </c>
      <c r="AK566" s="122"/>
      <c r="AL566" s="85">
        <v>122.77</v>
      </c>
      <c r="AM566" s="85">
        <v>12</v>
      </c>
      <c r="AN566" s="124">
        <f t="shared" si="132"/>
        <v>73.661999999999992</v>
      </c>
      <c r="AO566" s="86">
        <f t="shared" si="140"/>
        <v>3536</v>
      </c>
      <c r="AP566" s="85">
        <v>0</v>
      </c>
      <c r="AQ566" s="85">
        <v>36.831000000000003</v>
      </c>
      <c r="AR566" s="85">
        <f t="shared" si="141"/>
        <v>0</v>
      </c>
      <c r="AS566" s="86">
        <f t="shared" si="143"/>
        <v>8031</v>
      </c>
      <c r="AT566" s="170">
        <f t="shared" si="144"/>
        <v>0</v>
      </c>
      <c r="AU566" s="86">
        <v>8031</v>
      </c>
      <c r="AV566" s="170">
        <f t="shared" si="142"/>
        <v>0</v>
      </c>
    </row>
    <row r="567" spans="1:48" s="73" customFormat="1" ht="45" x14ac:dyDescent="0.2">
      <c r="A567" s="10" t="s">
        <v>547</v>
      </c>
      <c r="B567" s="14" t="s">
        <v>36</v>
      </c>
      <c r="C567" s="14" t="s">
        <v>37</v>
      </c>
      <c r="D567" s="14" t="s">
        <v>973</v>
      </c>
      <c r="E567" s="58">
        <v>305685</v>
      </c>
      <c r="F567" s="15" t="s">
        <v>974</v>
      </c>
      <c r="G567" s="15" t="s">
        <v>814</v>
      </c>
      <c r="H567" s="16">
        <v>100001793</v>
      </c>
      <c r="I567" s="62">
        <v>710002955</v>
      </c>
      <c r="J567" s="13">
        <v>710002955</v>
      </c>
      <c r="K567" s="15" t="s">
        <v>829</v>
      </c>
      <c r="L567" s="12" t="s">
        <v>547</v>
      </c>
      <c r="M567" s="15" t="s">
        <v>816</v>
      </c>
      <c r="N567" s="49">
        <v>92901</v>
      </c>
      <c r="O567" s="15" t="s">
        <v>975</v>
      </c>
      <c r="P567" s="15" t="s">
        <v>976</v>
      </c>
      <c r="Q567" s="48">
        <v>501867</v>
      </c>
      <c r="R567" s="11" t="s">
        <v>45</v>
      </c>
      <c r="S567" s="120">
        <v>2810</v>
      </c>
      <c r="T567" s="85">
        <v>107.03</v>
      </c>
      <c r="U567" s="86">
        <v>5</v>
      </c>
      <c r="V567" s="123">
        <v>46.825625000000002</v>
      </c>
      <c r="W567" s="85">
        <f t="shared" si="133"/>
        <v>1873</v>
      </c>
      <c r="X567" s="86">
        <v>0</v>
      </c>
      <c r="Y567" s="85">
        <v>16.054500000000001</v>
      </c>
      <c r="Z567" s="86">
        <f t="shared" si="134"/>
        <v>0</v>
      </c>
      <c r="AA567" s="86">
        <f t="shared" si="135"/>
        <v>1873</v>
      </c>
      <c r="AB567" s="85">
        <v>122.77</v>
      </c>
      <c r="AC567" s="85">
        <v>4</v>
      </c>
      <c r="AD567" s="124">
        <f t="shared" si="131"/>
        <v>73.661999999999992</v>
      </c>
      <c r="AE567" s="86">
        <f t="shared" si="136"/>
        <v>1179</v>
      </c>
      <c r="AF567" s="85">
        <v>0</v>
      </c>
      <c r="AG567" s="85">
        <v>36.831000000000003</v>
      </c>
      <c r="AH567" s="85">
        <f t="shared" si="137"/>
        <v>0</v>
      </c>
      <c r="AI567" s="86">
        <f t="shared" si="138"/>
        <v>3052</v>
      </c>
      <c r="AJ567" s="86">
        <f t="shared" si="139"/>
        <v>242</v>
      </c>
      <c r="AK567" s="122"/>
      <c r="AL567" s="85">
        <v>122.77</v>
      </c>
      <c r="AM567" s="85">
        <v>4</v>
      </c>
      <c r="AN567" s="124">
        <f t="shared" si="132"/>
        <v>73.661999999999992</v>
      </c>
      <c r="AO567" s="86">
        <f t="shared" si="140"/>
        <v>1179</v>
      </c>
      <c r="AP567" s="85">
        <v>0</v>
      </c>
      <c r="AQ567" s="85">
        <v>36.831000000000003</v>
      </c>
      <c r="AR567" s="85">
        <f t="shared" si="141"/>
        <v>0</v>
      </c>
      <c r="AS567" s="86">
        <f t="shared" si="143"/>
        <v>3052</v>
      </c>
      <c r="AT567" s="170">
        <f t="shared" si="144"/>
        <v>0</v>
      </c>
      <c r="AU567" s="86">
        <v>3052</v>
      </c>
      <c r="AV567" s="170">
        <f t="shared" si="142"/>
        <v>0</v>
      </c>
    </row>
    <row r="568" spans="1:48" s="73" customFormat="1" ht="45" x14ac:dyDescent="0.2">
      <c r="A568" s="10" t="s">
        <v>547</v>
      </c>
      <c r="B568" s="14" t="s">
        <v>36</v>
      </c>
      <c r="C568" s="14" t="s">
        <v>37</v>
      </c>
      <c r="D568" s="14" t="s">
        <v>1560</v>
      </c>
      <c r="E568" s="58">
        <v>312851</v>
      </c>
      <c r="F568" s="15" t="s">
        <v>1561</v>
      </c>
      <c r="G568" s="15" t="s">
        <v>814</v>
      </c>
      <c r="H568" s="16">
        <v>100002298</v>
      </c>
      <c r="I568" s="62">
        <v>710011911</v>
      </c>
      <c r="J568" s="13">
        <v>36080489</v>
      </c>
      <c r="K568" s="15" t="s">
        <v>105</v>
      </c>
      <c r="L568" s="12" t="s">
        <v>547</v>
      </c>
      <c r="M568" s="15" t="s">
        <v>1398</v>
      </c>
      <c r="N568" s="49">
        <v>92063</v>
      </c>
      <c r="O568" s="15" t="s">
        <v>1562</v>
      </c>
      <c r="P568" s="15" t="s">
        <v>1563</v>
      </c>
      <c r="Q568" s="48">
        <v>507415</v>
      </c>
      <c r="R568" s="11" t="s">
        <v>45</v>
      </c>
      <c r="S568" s="120">
        <v>4495</v>
      </c>
      <c r="T568" s="85">
        <v>107.03</v>
      </c>
      <c r="U568" s="86">
        <v>8</v>
      </c>
      <c r="V568" s="123">
        <v>46.825625000000002</v>
      </c>
      <c r="W568" s="85">
        <f t="shared" si="133"/>
        <v>2997</v>
      </c>
      <c r="X568" s="86">
        <v>0</v>
      </c>
      <c r="Y568" s="85">
        <v>16.054500000000001</v>
      </c>
      <c r="Z568" s="86">
        <f t="shared" si="134"/>
        <v>0</v>
      </c>
      <c r="AA568" s="86">
        <f t="shared" si="135"/>
        <v>2997</v>
      </c>
      <c r="AB568" s="85">
        <v>122.77</v>
      </c>
      <c r="AC568" s="85">
        <v>11</v>
      </c>
      <c r="AD568" s="124">
        <f t="shared" ref="AD568:AD631" si="145">+AB568*0.6</f>
        <v>73.661999999999992</v>
      </c>
      <c r="AE568" s="86">
        <f t="shared" si="136"/>
        <v>3241</v>
      </c>
      <c r="AF568" s="85">
        <v>0</v>
      </c>
      <c r="AG568" s="85">
        <v>36.831000000000003</v>
      </c>
      <c r="AH568" s="85">
        <f t="shared" si="137"/>
        <v>0</v>
      </c>
      <c r="AI568" s="86">
        <f t="shared" si="138"/>
        <v>6238</v>
      </c>
      <c r="AJ568" s="86">
        <f t="shared" si="139"/>
        <v>1743</v>
      </c>
      <c r="AK568" s="122"/>
      <c r="AL568" s="85">
        <v>122.77</v>
      </c>
      <c r="AM568" s="85">
        <v>11</v>
      </c>
      <c r="AN568" s="124">
        <f t="shared" ref="AN568:AN631" si="146">+AL568*0.6</f>
        <v>73.661999999999992</v>
      </c>
      <c r="AO568" s="86">
        <f t="shared" si="140"/>
        <v>3241</v>
      </c>
      <c r="AP568" s="85">
        <v>0</v>
      </c>
      <c r="AQ568" s="85">
        <v>36.831000000000003</v>
      </c>
      <c r="AR568" s="85">
        <f t="shared" si="141"/>
        <v>0</v>
      </c>
      <c r="AS568" s="86">
        <f t="shared" si="143"/>
        <v>6238</v>
      </c>
      <c r="AT568" s="170">
        <f t="shared" si="144"/>
        <v>0</v>
      </c>
      <c r="AU568" s="86">
        <v>6238</v>
      </c>
      <c r="AV568" s="170">
        <f t="shared" si="142"/>
        <v>0</v>
      </c>
    </row>
    <row r="569" spans="1:48" s="73" customFormat="1" ht="60" x14ac:dyDescent="0.2">
      <c r="A569" s="10" t="s">
        <v>547</v>
      </c>
      <c r="B569" s="14" t="s">
        <v>36</v>
      </c>
      <c r="C569" s="14" t="s">
        <v>37</v>
      </c>
      <c r="D569" s="14" t="s">
        <v>977</v>
      </c>
      <c r="E569" s="58">
        <v>305707</v>
      </c>
      <c r="F569" s="15" t="s">
        <v>978</v>
      </c>
      <c r="G569" s="15" t="s">
        <v>814</v>
      </c>
      <c r="H569" s="16">
        <v>100001798</v>
      </c>
      <c r="I569" s="62">
        <v>710002963</v>
      </c>
      <c r="J569" s="13">
        <v>37847571</v>
      </c>
      <c r="K569" s="15" t="s">
        <v>979</v>
      </c>
      <c r="L569" s="12" t="s">
        <v>547</v>
      </c>
      <c r="M569" s="15" t="s">
        <v>816</v>
      </c>
      <c r="N569" s="49">
        <v>92901</v>
      </c>
      <c r="O569" s="15" t="s">
        <v>980</v>
      </c>
      <c r="P569" s="15" t="s">
        <v>981</v>
      </c>
      <c r="Q569" s="48">
        <v>501883</v>
      </c>
      <c r="R569" s="11" t="s">
        <v>45</v>
      </c>
      <c r="S569" s="120">
        <v>4495</v>
      </c>
      <c r="T569" s="85">
        <v>107.03</v>
      </c>
      <c r="U569" s="86">
        <v>8</v>
      </c>
      <c r="V569" s="123">
        <v>46.825625000000002</v>
      </c>
      <c r="W569" s="85">
        <f t="shared" si="133"/>
        <v>2997</v>
      </c>
      <c r="X569" s="86">
        <v>0</v>
      </c>
      <c r="Y569" s="85">
        <v>16.054500000000001</v>
      </c>
      <c r="Z569" s="86">
        <f t="shared" si="134"/>
        <v>0</v>
      </c>
      <c r="AA569" s="86">
        <f t="shared" si="135"/>
        <v>2997</v>
      </c>
      <c r="AB569" s="85">
        <v>122.77</v>
      </c>
      <c r="AC569" s="85">
        <v>14</v>
      </c>
      <c r="AD569" s="124">
        <f t="shared" si="145"/>
        <v>73.661999999999992</v>
      </c>
      <c r="AE569" s="86">
        <f t="shared" si="136"/>
        <v>4125</v>
      </c>
      <c r="AF569" s="85">
        <v>0</v>
      </c>
      <c r="AG569" s="85">
        <v>36.831000000000003</v>
      </c>
      <c r="AH569" s="85">
        <f t="shared" si="137"/>
        <v>0</v>
      </c>
      <c r="AI569" s="86">
        <f t="shared" si="138"/>
        <v>7122</v>
      </c>
      <c r="AJ569" s="86">
        <f t="shared" si="139"/>
        <v>2627</v>
      </c>
      <c r="AK569" s="122"/>
      <c r="AL569" s="85">
        <v>122.77</v>
      </c>
      <c r="AM569" s="85">
        <v>14</v>
      </c>
      <c r="AN569" s="124">
        <f t="shared" si="146"/>
        <v>73.661999999999992</v>
      </c>
      <c r="AO569" s="86">
        <f t="shared" si="140"/>
        <v>4125</v>
      </c>
      <c r="AP569" s="85">
        <v>0</v>
      </c>
      <c r="AQ569" s="85">
        <v>36.831000000000003</v>
      </c>
      <c r="AR569" s="85">
        <f t="shared" si="141"/>
        <v>0</v>
      </c>
      <c r="AS569" s="86">
        <f t="shared" si="143"/>
        <v>7122</v>
      </c>
      <c r="AT569" s="170">
        <f t="shared" si="144"/>
        <v>0</v>
      </c>
      <c r="AU569" s="86">
        <v>7122</v>
      </c>
      <c r="AV569" s="170">
        <f t="shared" si="142"/>
        <v>0</v>
      </c>
    </row>
    <row r="570" spans="1:48" s="73" customFormat="1" x14ac:dyDescent="0.2">
      <c r="A570" s="10" t="s">
        <v>547</v>
      </c>
      <c r="B570" s="14" t="s">
        <v>36</v>
      </c>
      <c r="C570" s="14" t="s">
        <v>37</v>
      </c>
      <c r="D570" s="14" t="s">
        <v>1729</v>
      </c>
      <c r="E570" s="58">
        <v>682144</v>
      </c>
      <c r="F570" s="15" t="s">
        <v>1730</v>
      </c>
      <c r="G570" s="15" t="s">
        <v>814</v>
      </c>
      <c r="H570" s="16">
        <v>100002869</v>
      </c>
      <c r="I570" s="62">
        <v>710012560</v>
      </c>
      <c r="J570" s="13">
        <v>710012560</v>
      </c>
      <c r="K570" s="15" t="s">
        <v>48</v>
      </c>
      <c r="L570" s="12" t="s">
        <v>547</v>
      </c>
      <c r="M570" s="15" t="s">
        <v>548</v>
      </c>
      <c r="N570" s="49">
        <v>91942</v>
      </c>
      <c r="O570" s="15" t="s">
        <v>1731</v>
      </c>
      <c r="P570" s="15" t="s">
        <v>1732</v>
      </c>
      <c r="Q570" s="48">
        <v>556556</v>
      </c>
      <c r="R570" s="11" t="s">
        <v>45</v>
      </c>
      <c r="S570" s="120">
        <v>2810</v>
      </c>
      <c r="T570" s="85">
        <v>107.03</v>
      </c>
      <c r="U570" s="86">
        <v>5</v>
      </c>
      <c r="V570" s="123">
        <v>46.825625000000002</v>
      </c>
      <c r="W570" s="85">
        <f t="shared" si="133"/>
        <v>1873</v>
      </c>
      <c r="X570" s="86">
        <v>0</v>
      </c>
      <c r="Y570" s="85">
        <v>16.054500000000001</v>
      </c>
      <c r="Z570" s="86">
        <f t="shared" si="134"/>
        <v>0</v>
      </c>
      <c r="AA570" s="86">
        <f t="shared" si="135"/>
        <v>1873</v>
      </c>
      <c r="AB570" s="85">
        <v>122.77</v>
      </c>
      <c r="AC570" s="85">
        <v>7</v>
      </c>
      <c r="AD570" s="124">
        <f t="shared" si="145"/>
        <v>73.661999999999992</v>
      </c>
      <c r="AE570" s="86">
        <f t="shared" si="136"/>
        <v>2063</v>
      </c>
      <c r="AF570" s="85">
        <v>0</v>
      </c>
      <c r="AG570" s="85">
        <v>36.831000000000003</v>
      </c>
      <c r="AH570" s="85">
        <f t="shared" si="137"/>
        <v>0</v>
      </c>
      <c r="AI570" s="86">
        <f t="shared" si="138"/>
        <v>3936</v>
      </c>
      <c r="AJ570" s="86">
        <f t="shared" si="139"/>
        <v>1126</v>
      </c>
      <c r="AK570" s="122"/>
      <c r="AL570" s="85">
        <v>122.77</v>
      </c>
      <c r="AM570" s="85">
        <v>7</v>
      </c>
      <c r="AN570" s="124">
        <f t="shared" si="146"/>
        <v>73.661999999999992</v>
      </c>
      <c r="AO570" s="86">
        <f t="shared" si="140"/>
        <v>2063</v>
      </c>
      <c r="AP570" s="85">
        <v>0</v>
      </c>
      <c r="AQ570" s="85">
        <v>36.831000000000003</v>
      </c>
      <c r="AR570" s="85">
        <f t="shared" si="141"/>
        <v>0</v>
      </c>
      <c r="AS570" s="86">
        <f t="shared" si="143"/>
        <v>3936</v>
      </c>
      <c r="AT570" s="170">
        <f t="shared" si="144"/>
        <v>0</v>
      </c>
      <c r="AU570" s="86">
        <v>3936</v>
      </c>
      <c r="AV570" s="170">
        <f t="shared" si="142"/>
        <v>0</v>
      </c>
    </row>
    <row r="571" spans="1:48" s="73" customFormat="1" x14ac:dyDescent="0.2">
      <c r="A571" s="10" t="s">
        <v>547</v>
      </c>
      <c r="B571" s="14" t="s">
        <v>36</v>
      </c>
      <c r="C571" s="14" t="s">
        <v>37</v>
      </c>
      <c r="D571" s="14" t="s">
        <v>1564</v>
      </c>
      <c r="E571" s="58">
        <v>312878</v>
      </c>
      <c r="F571" s="15" t="s">
        <v>1565</v>
      </c>
      <c r="G571" s="15" t="s">
        <v>814</v>
      </c>
      <c r="H571" s="16">
        <v>100002369</v>
      </c>
      <c r="I571" s="62">
        <v>710227140</v>
      </c>
      <c r="J571" s="13">
        <v>710227140</v>
      </c>
      <c r="K571" s="15" t="s">
        <v>48</v>
      </c>
      <c r="L571" s="12" t="s">
        <v>547</v>
      </c>
      <c r="M571" s="15" t="s">
        <v>1411</v>
      </c>
      <c r="N571" s="49">
        <v>92207</v>
      </c>
      <c r="O571" s="15" t="s">
        <v>1566</v>
      </c>
      <c r="P571" s="15" t="s">
        <v>1567</v>
      </c>
      <c r="Q571" s="48">
        <v>507431</v>
      </c>
      <c r="R571" s="11" t="s">
        <v>45</v>
      </c>
      <c r="S571" s="120">
        <v>3933</v>
      </c>
      <c r="T571" s="85">
        <v>107.03</v>
      </c>
      <c r="U571" s="86">
        <v>7</v>
      </c>
      <c r="V571" s="123">
        <v>46.825625000000002</v>
      </c>
      <c r="W571" s="85">
        <f t="shared" si="133"/>
        <v>2622</v>
      </c>
      <c r="X571" s="86">
        <v>0</v>
      </c>
      <c r="Y571" s="85">
        <v>16.054500000000001</v>
      </c>
      <c r="Z571" s="86">
        <f t="shared" si="134"/>
        <v>0</v>
      </c>
      <c r="AA571" s="86">
        <f t="shared" si="135"/>
        <v>2622</v>
      </c>
      <c r="AB571" s="85">
        <v>122.77</v>
      </c>
      <c r="AC571" s="85">
        <v>9</v>
      </c>
      <c r="AD571" s="124">
        <f t="shared" si="145"/>
        <v>73.661999999999992</v>
      </c>
      <c r="AE571" s="86">
        <f t="shared" si="136"/>
        <v>2652</v>
      </c>
      <c r="AF571" s="85">
        <v>0</v>
      </c>
      <c r="AG571" s="85">
        <v>36.831000000000003</v>
      </c>
      <c r="AH571" s="85">
        <f t="shared" si="137"/>
        <v>0</v>
      </c>
      <c r="AI571" s="86">
        <f t="shared" si="138"/>
        <v>5274</v>
      </c>
      <c r="AJ571" s="86">
        <f t="shared" si="139"/>
        <v>1341</v>
      </c>
      <c r="AK571" s="122"/>
      <c r="AL571" s="85">
        <v>122.77</v>
      </c>
      <c r="AM571" s="85">
        <v>9</v>
      </c>
      <c r="AN571" s="124">
        <f t="shared" si="146"/>
        <v>73.661999999999992</v>
      </c>
      <c r="AO571" s="86">
        <f t="shared" si="140"/>
        <v>2652</v>
      </c>
      <c r="AP571" s="85">
        <v>0</v>
      </c>
      <c r="AQ571" s="85">
        <v>36.831000000000003</v>
      </c>
      <c r="AR571" s="85">
        <f t="shared" si="141"/>
        <v>0</v>
      </c>
      <c r="AS571" s="86">
        <f t="shared" si="143"/>
        <v>5274</v>
      </c>
      <c r="AT571" s="170">
        <f t="shared" si="144"/>
        <v>0</v>
      </c>
      <c r="AU571" s="86">
        <v>5274</v>
      </c>
      <c r="AV571" s="170">
        <f t="shared" si="142"/>
        <v>0</v>
      </c>
    </row>
    <row r="572" spans="1:48" s="73" customFormat="1" x14ac:dyDescent="0.2">
      <c r="A572" s="10" t="s">
        <v>547</v>
      </c>
      <c r="B572" s="14" t="s">
        <v>36</v>
      </c>
      <c r="C572" s="14" t="s">
        <v>37</v>
      </c>
      <c r="D572" s="14" t="s">
        <v>1291</v>
      </c>
      <c r="E572" s="58">
        <v>309770</v>
      </c>
      <c r="F572" s="15" t="s">
        <v>1292</v>
      </c>
      <c r="G572" s="15" t="s">
        <v>814</v>
      </c>
      <c r="H572" s="16">
        <v>100002692</v>
      </c>
      <c r="I572" s="62">
        <v>710008686</v>
      </c>
      <c r="J572" s="13">
        <v>710008686</v>
      </c>
      <c r="K572" s="15" t="s">
        <v>48</v>
      </c>
      <c r="L572" s="12" t="s">
        <v>547</v>
      </c>
      <c r="M572" s="15" t="s">
        <v>1199</v>
      </c>
      <c r="N572" s="49">
        <v>90844</v>
      </c>
      <c r="O572" s="15" t="s">
        <v>1293</v>
      </c>
      <c r="P572" s="15" t="s">
        <v>1294</v>
      </c>
      <c r="Q572" s="48">
        <v>504611</v>
      </c>
      <c r="R572" s="11" t="s">
        <v>45</v>
      </c>
      <c r="S572" s="120">
        <v>3371</v>
      </c>
      <c r="T572" s="85">
        <v>107.03</v>
      </c>
      <c r="U572" s="86">
        <v>6</v>
      </c>
      <c r="V572" s="123">
        <v>46.825625000000002</v>
      </c>
      <c r="W572" s="85">
        <f t="shared" ref="W572:W635" si="147">+ROUND(U572*V572*8,0)</f>
        <v>2248</v>
      </c>
      <c r="X572" s="86">
        <v>0</v>
      </c>
      <c r="Y572" s="85">
        <v>16.054500000000001</v>
      </c>
      <c r="Z572" s="86">
        <f t="shared" ref="Z572:Z635" si="148">ROUND(X572*Y572*8,0)</f>
        <v>0</v>
      </c>
      <c r="AA572" s="86">
        <f t="shared" si="135"/>
        <v>2248</v>
      </c>
      <c r="AB572" s="85">
        <v>122.77</v>
      </c>
      <c r="AC572" s="85">
        <v>9</v>
      </c>
      <c r="AD572" s="124">
        <f t="shared" si="145"/>
        <v>73.661999999999992</v>
      </c>
      <c r="AE572" s="86">
        <f t="shared" si="136"/>
        <v>2652</v>
      </c>
      <c r="AF572" s="85">
        <v>0</v>
      </c>
      <c r="AG572" s="85">
        <v>36.831000000000003</v>
      </c>
      <c r="AH572" s="85">
        <f t="shared" si="137"/>
        <v>0</v>
      </c>
      <c r="AI572" s="86">
        <f t="shared" si="138"/>
        <v>4900</v>
      </c>
      <c r="AJ572" s="86">
        <f t="shared" si="139"/>
        <v>1529</v>
      </c>
      <c r="AK572" s="122"/>
      <c r="AL572" s="85">
        <v>122.77</v>
      </c>
      <c r="AM572" s="85">
        <v>9</v>
      </c>
      <c r="AN572" s="124">
        <f t="shared" si="146"/>
        <v>73.661999999999992</v>
      </c>
      <c r="AO572" s="86">
        <f t="shared" si="140"/>
        <v>2652</v>
      </c>
      <c r="AP572" s="85">
        <v>0</v>
      </c>
      <c r="AQ572" s="85">
        <v>36.831000000000003</v>
      </c>
      <c r="AR572" s="85">
        <f t="shared" si="141"/>
        <v>0</v>
      </c>
      <c r="AS572" s="86">
        <f t="shared" si="143"/>
        <v>4900</v>
      </c>
      <c r="AT572" s="170">
        <f t="shared" si="144"/>
        <v>0</v>
      </c>
      <c r="AU572" s="86">
        <v>4900</v>
      </c>
      <c r="AV572" s="170">
        <f t="shared" si="142"/>
        <v>0</v>
      </c>
    </row>
    <row r="573" spans="1:48" s="73" customFormat="1" ht="30" x14ac:dyDescent="0.2">
      <c r="A573" s="10" t="s">
        <v>547</v>
      </c>
      <c r="B573" s="14" t="s">
        <v>36</v>
      </c>
      <c r="C573" s="14" t="s">
        <v>37</v>
      </c>
      <c r="D573" s="14" t="s">
        <v>1000</v>
      </c>
      <c r="E573" s="58">
        <v>305740</v>
      </c>
      <c r="F573" s="15" t="s">
        <v>1001</v>
      </c>
      <c r="G573" s="15" t="s">
        <v>814</v>
      </c>
      <c r="H573" s="16">
        <v>100001854</v>
      </c>
      <c r="I573" s="62">
        <v>710003064</v>
      </c>
      <c r="J573" s="13">
        <v>710003064</v>
      </c>
      <c r="K573" s="15" t="s">
        <v>53</v>
      </c>
      <c r="L573" s="12" t="s">
        <v>547</v>
      </c>
      <c r="M573" s="15" t="s">
        <v>816</v>
      </c>
      <c r="N573" s="49">
        <v>93011</v>
      </c>
      <c r="O573" s="15" t="s">
        <v>1002</v>
      </c>
      <c r="P573" s="15" t="s">
        <v>1003</v>
      </c>
      <c r="Q573" s="48">
        <v>501921</v>
      </c>
      <c r="R573" s="11" t="s">
        <v>45</v>
      </c>
      <c r="S573" s="120">
        <v>25286</v>
      </c>
      <c r="T573" s="85">
        <v>107.03</v>
      </c>
      <c r="U573" s="86">
        <v>45</v>
      </c>
      <c r="V573" s="123">
        <v>46.825625000000002</v>
      </c>
      <c r="W573" s="85">
        <f t="shared" si="147"/>
        <v>16857</v>
      </c>
      <c r="X573" s="86">
        <v>0</v>
      </c>
      <c r="Y573" s="85">
        <v>16.054500000000001</v>
      </c>
      <c r="Z573" s="86">
        <f t="shared" si="148"/>
        <v>0</v>
      </c>
      <c r="AA573" s="86">
        <f t="shared" si="135"/>
        <v>16857</v>
      </c>
      <c r="AB573" s="85">
        <v>122.77</v>
      </c>
      <c r="AC573" s="85">
        <v>36</v>
      </c>
      <c r="AD573" s="124">
        <f t="shared" si="145"/>
        <v>73.661999999999992</v>
      </c>
      <c r="AE573" s="86">
        <f t="shared" si="136"/>
        <v>10607</v>
      </c>
      <c r="AF573" s="85">
        <v>0</v>
      </c>
      <c r="AG573" s="85">
        <v>36.831000000000003</v>
      </c>
      <c r="AH573" s="85">
        <f t="shared" si="137"/>
        <v>0</v>
      </c>
      <c r="AI573" s="86">
        <f t="shared" si="138"/>
        <v>27464</v>
      </c>
      <c r="AJ573" s="86">
        <f t="shared" si="139"/>
        <v>2178</v>
      </c>
      <c r="AK573" s="122"/>
      <c r="AL573" s="85">
        <v>122.77</v>
      </c>
      <c r="AM573" s="85">
        <v>36</v>
      </c>
      <c r="AN573" s="124">
        <f t="shared" si="146"/>
        <v>73.661999999999992</v>
      </c>
      <c r="AO573" s="86">
        <f t="shared" si="140"/>
        <v>10607</v>
      </c>
      <c r="AP573" s="85">
        <v>0</v>
      </c>
      <c r="AQ573" s="85">
        <v>36.831000000000003</v>
      </c>
      <c r="AR573" s="85">
        <f t="shared" si="141"/>
        <v>0</v>
      </c>
      <c r="AS573" s="86">
        <f t="shared" si="143"/>
        <v>27464</v>
      </c>
      <c r="AT573" s="170">
        <f t="shared" si="144"/>
        <v>0</v>
      </c>
      <c r="AU573" s="86">
        <v>27464</v>
      </c>
      <c r="AV573" s="170">
        <f t="shared" si="142"/>
        <v>0</v>
      </c>
    </row>
    <row r="574" spans="1:48" s="73" customFormat="1" ht="45" x14ac:dyDescent="0.2">
      <c r="A574" s="10" t="s">
        <v>547</v>
      </c>
      <c r="B574" s="14" t="s">
        <v>36</v>
      </c>
      <c r="C574" s="14" t="s">
        <v>37</v>
      </c>
      <c r="D574" s="14" t="s">
        <v>1295</v>
      </c>
      <c r="E574" s="58">
        <v>309800</v>
      </c>
      <c r="F574" s="15" t="s">
        <v>1296</v>
      </c>
      <c r="G574" s="15" t="s">
        <v>814</v>
      </c>
      <c r="H574" s="16">
        <v>100002549</v>
      </c>
      <c r="I574" s="62">
        <v>710008716</v>
      </c>
      <c r="J574" s="13">
        <v>37850768</v>
      </c>
      <c r="K574" s="15" t="s">
        <v>105</v>
      </c>
      <c r="L574" s="12" t="s">
        <v>547</v>
      </c>
      <c r="M574" s="15" t="s">
        <v>1184</v>
      </c>
      <c r="N574" s="49">
        <v>90635</v>
      </c>
      <c r="O574" s="15" t="s">
        <v>1297</v>
      </c>
      <c r="P574" s="15" t="s">
        <v>1298</v>
      </c>
      <c r="Q574" s="48">
        <v>504645</v>
      </c>
      <c r="R574" s="11" t="s">
        <v>45</v>
      </c>
      <c r="S574" s="120">
        <v>6743</v>
      </c>
      <c r="T574" s="85">
        <v>107.03</v>
      </c>
      <c r="U574" s="86">
        <v>12</v>
      </c>
      <c r="V574" s="123">
        <v>46.825625000000002</v>
      </c>
      <c r="W574" s="85">
        <f t="shared" si="147"/>
        <v>4495</v>
      </c>
      <c r="X574" s="86">
        <v>0</v>
      </c>
      <c r="Y574" s="85">
        <v>16.054500000000001</v>
      </c>
      <c r="Z574" s="86">
        <f t="shared" si="148"/>
        <v>0</v>
      </c>
      <c r="AA574" s="86">
        <f t="shared" si="135"/>
        <v>4495</v>
      </c>
      <c r="AB574" s="85">
        <v>122.77</v>
      </c>
      <c r="AC574" s="85">
        <v>8</v>
      </c>
      <c r="AD574" s="124">
        <f t="shared" si="145"/>
        <v>73.661999999999992</v>
      </c>
      <c r="AE574" s="86">
        <f t="shared" si="136"/>
        <v>2357</v>
      </c>
      <c r="AF574" s="85">
        <v>0</v>
      </c>
      <c r="AG574" s="85">
        <v>36.831000000000003</v>
      </c>
      <c r="AH574" s="85">
        <f t="shared" si="137"/>
        <v>0</v>
      </c>
      <c r="AI574" s="86">
        <f t="shared" si="138"/>
        <v>6852</v>
      </c>
      <c r="AJ574" s="86">
        <f t="shared" si="139"/>
        <v>109</v>
      </c>
      <c r="AK574" s="122"/>
      <c r="AL574" s="85">
        <v>122.77</v>
      </c>
      <c r="AM574" s="85">
        <v>8</v>
      </c>
      <c r="AN574" s="124">
        <f t="shared" si="146"/>
        <v>73.661999999999992</v>
      </c>
      <c r="AO574" s="86">
        <f t="shared" si="140"/>
        <v>2357</v>
      </c>
      <c r="AP574" s="85">
        <v>0</v>
      </c>
      <c r="AQ574" s="85">
        <v>36.831000000000003</v>
      </c>
      <c r="AR574" s="85">
        <f t="shared" si="141"/>
        <v>0</v>
      </c>
      <c r="AS574" s="86">
        <f t="shared" si="143"/>
        <v>6852</v>
      </c>
      <c r="AT574" s="170">
        <f t="shared" si="144"/>
        <v>0</v>
      </c>
      <c r="AU574" s="86">
        <v>6852</v>
      </c>
      <c r="AV574" s="170">
        <f t="shared" si="142"/>
        <v>0</v>
      </c>
    </row>
    <row r="575" spans="1:48" s="73" customFormat="1" x14ac:dyDescent="0.2">
      <c r="A575" s="10" t="s">
        <v>547</v>
      </c>
      <c r="B575" s="14" t="s">
        <v>36</v>
      </c>
      <c r="C575" s="14" t="s">
        <v>37</v>
      </c>
      <c r="D575" s="14" t="s">
        <v>1478</v>
      </c>
      <c r="E575" s="58">
        <v>312509</v>
      </c>
      <c r="F575" s="15" t="s">
        <v>1479</v>
      </c>
      <c r="G575" s="15" t="s">
        <v>814</v>
      </c>
      <c r="H575" s="16">
        <v>100002264</v>
      </c>
      <c r="I575" s="62">
        <v>42287618</v>
      </c>
      <c r="J575" s="13">
        <v>42287618</v>
      </c>
      <c r="K575" s="15" t="s">
        <v>48</v>
      </c>
      <c r="L575" s="12" t="s">
        <v>547</v>
      </c>
      <c r="M575" s="15" t="s">
        <v>1398</v>
      </c>
      <c r="N575" s="49">
        <v>92003</v>
      </c>
      <c r="O575" s="15" t="s">
        <v>1480</v>
      </c>
      <c r="P575" s="15" t="s">
        <v>1483</v>
      </c>
      <c r="Q575" s="48">
        <v>507032</v>
      </c>
      <c r="R575" s="11" t="s">
        <v>86</v>
      </c>
      <c r="S575" s="120">
        <v>14610</v>
      </c>
      <c r="T575" s="85">
        <v>107.03</v>
      </c>
      <c r="U575" s="86">
        <v>26</v>
      </c>
      <c r="V575" s="123">
        <v>46.825625000000002</v>
      </c>
      <c r="W575" s="85">
        <f t="shared" si="147"/>
        <v>9740</v>
      </c>
      <c r="X575" s="86">
        <v>0</v>
      </c>
      <c r="Y575" s="85">
        <v>16.054500000000001</v>
      </c>
      <c r="Z575" s="86">
        <f t="shared" si="148"/>
        <v>0</v>
      </c>
      <c r="AA575" s="86">
        <f t="shared" si="135"/>
        <v>9740</v>
      </c>
      <c r="AB575" s="85">
        <v>122.77</v>
      </c>
      <c r="AC575" s="85">
        <v>21</v>
      </c>
      <c r="AD575" s="124">
        <f t="shared" si="145"/>
        <v>73.661999999999992</v>
      </c>
      <c r="AE575" s="86">
        <f t="shared" si="136"/>
        <v>6188</v>
      </c>
      <c r="AF575" s="85">
        <v>0</v>
      </c>
      <c r="AG575" s="85">
        <v>36.831000000000003</v>
      </c>
      <c r="AH575" s="85">
        <f t="shared" si="137"/>
        <v>0</v>
      </c>
      <c r="AI575" s="86">
        <f t="shared" si="138"/>
        <v>15928</v>
      </c>
      <c r="AJ575" s="86">
        <f t="shared" si="139"/>
        <v>1318</v>
      </c>
      <c r="AK575" s="122"/>
      <c r="AL575" s="85">
        <v>122.77</v>
      </c>
      <c r="AM575" s="85">
        <v>21</v>
      </c>
      <c r="AN575" s="124">
        <f t="shared" si="146"/>
        <v>73.661999999999992</v>
      </c>
      <c r="AO575" s="86">
        <f t="shared" si="140"/>
        <v>6188</v>
      </c>
      <c r="AP575" s="85">
        <v>0</v>
      </c>
      <c r="AQ575" s="85">
        <v>36.831000000000003</v>
      </c>
      <c r="AR575" s="85">
        <f t="shared" si="141"/>
        <v>0</v>
      </c>
      <c r="AS575" s="86">
        <f t="shared" si="143"/>
        <v>15928</v>
      </c>
      <c r="AT575" s="170">
        <f t="shared" si="144"/>
        <v>0</v>
      </c>
      <c r="AU575" s="86">
        <v>15928</v>
      </c>
      <c r="AV575" s="170">
        <f t="shared" si="142"/>
        <v>0</v>
      </c>
    </row>
    <row r="576" spans="1:48" s="73" customFormat="1" ht="30" x14ac:dyDescent="0.2">
      <c r="A576" s="10" t="s">
        <v>547</v>
      </c>
      <c r="B576" s="14" t="s">
        <v>36</v>
      </c>
      <c r="C576" s="14" t="s">
        <v>37</v>
      </c>
      <c r="D576" s="14" t="s">
        <v>1036</v>
      </c>
      <c r="E576" s="58">
        <v>305839</v>
      </c>
      <c r="F576" s="15" t="s">
        <v>1037</v>
      </c>
      <c r="G576" s="15" t="s">
        <v>814</v>
      </c>
      <c r="H576" s="16">
        <v>100001908</v>
      </c>
      <c r="I576" s="62">
        <v>710003196</v>
      </c>
      <c r="J576" s="13">
        <v>710003196</v>
      </c>
      <c r="K576" s="15" t="s">
        <v>48</v>
      </c>
      <c r="L576" s="12" t="s">
        <v>547</v>
      </c>
      <c r="M576" s="15" t="s">
        <v>816</v>
      </c>
      <c r="N576" s="49">
        <v>93039</v>
      </c>
      <c r="O576" s="15" t="s">
        <v>1038</v>
      </c>
      <c r="P576" s="15" t="s">
        <v>1039</v>
      </c>
      <c r="Q576" s="48">
        <v>502022</v>
      </c>
      <c r="R576" s="11" t="s">
        <v>45</v>
      </c>
      <c r="S576" s="120">
        <v>24724</v>
      </c>
      <c r="T576" s="85">
        <v>107.03</v>
      </c>
      <c r="U576" s="86">
        <v>44</v>
      </c>
      <c r="V576" s="123">
        <v>46.825625000000002</v>
      </c>
      <c r="W576" s="85">
        <f t="shared" si="147"/>
        <v>16483</v>
      </c>
      <c r="X576" s="86">
        <v>0</v>
      </c>
      <c r="Y576" s="85">
        <v>16.054500000000001</v>
      </c>
      <c r="Z576" s="86">
        <f t="shared" si="148"/>
        <v>0</v>
      </c>
      <c r="AA576" s="86">
        <f t="shared" si="135"/>
        <v>16483</v>
      </c>
      <c r="AB576" s="85">
        <v>122.77</v>
      </c>
      <c r="AC576" s="85">
        <v>45</v>
      </c>
      <c r="AD576" s="124">
        <f t="shared" si="145"/>
        <v>73.661999999999992</v>
      </c>
      <c r="AE576" s="86">
        <f t="shared" si="136"/>
        <v>13259</v>
      </c>
      <c r="AF576" s="85">
        <v>0</v>
      </c>
      <c r="AG576" s="85">
        <v>36.831000000000003</v>
      </c>
      <c r="AH576" s="85">
        <f t="shared" si="137"/>
        <v>0</v>
      </c>
      <c r="AI576" s="86">
        <f t="shared" si="138"/>
        <v>29742</v>
      </c>
      <c r="AJ576" s="86">
        <f t="shared" si="139"/>
        <v>5018</v>
      </c>
      <c r="AK576" s="122"/>
      <c r="AL576" s="85">
        <v>122.77</v>
      </c>
      <c r="AM576" s="85">
        <v>45</v>
      </c>
      <c r="AN576" s="124">
        <f t="shared" si="146"/>
        <v>73.661999999999992</v>
      </c>
      <c r="AO576" s="86">
        <f t="shared" si="140"/>
        <v>13259</v>
      </c>
      <c r="AP576" s="85">
        <v>0</v>
      </c>
      <c r="AQ576" s="85">
        <v>36.831000000000003</v>
      </c>
      <c r="AR576" s="85">
        <f t="shared" si="141"/>
        <v>0</v>
      </c>
      <c r="AS576" s="86">
        <f t="shared" si="143"/>
        <v>29742</v>
      </c>
      <c r="AT576" s="170">
        <f t="shared" si="144"/>
        <v>0</v>
      </c>
      <c r="AU576" s="86">
        <v>29742</v>
      </c>
      <c r="AV576" s="170">
        <f t="shared" si="142"/>
        <v>0</v>
      </c>
    </row>
    <row r="577" spans="1:48" s="73" customFormat="1" ht="30" x14ac:dyDescent="0.2">
      <c r="A577" s="10" t="s">
        <v>547</v>
      </c>
      <c r="B577" s="14" t="s">
        <v>36</v>
      </c>
      <c r="C577" s="14" t="s">
        <v>37</v>
      </c>
      <c r="D577" s="14" t="s">
        <v>986</v>
      </c>
      <c r="E577" s="58">
        <v>305723</v>
      </c>
      <c r="F577" s="15" t="s">
        <v>987</v>
      </c>
      <c r="G577" s="15" t="s">
        <v>814</v>
      </c>
      <c r="H577" s="16">
        <v>100001820</v>
      </c>
      <c r="I577" s="62">
        <v>710003005</v>
      </c>
      <c r="J577" s="13">
        <v>710003005</v>
      </c>
      <c r="K577" s="15" t="s">
        <v>210</v>
      </c>
      <c r="L577" s="12" t="s">
        <v>547</v>
      </c>
      <c r="M577" s="15" t="s">
        <v>816</v>
      </c>
      <c r="N577" s="49">
        <v>93101</v>
      </c>
      <c r="O577" s="15" t="s">
        <v>988</v>
      </c>
      <c r="P577" s="15" t="s">
        <v>993</v>
      </c>
      <c r="Q577" s="48">
        <v>501905</v>
      </c>
      <c r="R577" s="11" t="s">
        <v>45</v>
      </c>
      <c r="S577" s="120">
        <v>17419</v>
      </c>
      <c r="T577" s="85">
        <v>107.03</v>
      </c>
      <c r="U577" s="86">
        <v>31</v>
      </c>
      <c r="V577" s="123">
        <v>46.825625000000002</v>
      </c>
      <c r="W577" s="85">
        <f t="shared" si="147"/>
        <v>11613</v>
      </c>
      <c r="X577" s="86">
        <v>0</v>
      </c>
      <c r="Y577" s="85">
        <v>16.054500000000001</v>
      </c>
      <c r="Z577" s="86">
        <f t="shared" si="148"/>
        <v>0</v>
      </c>
      <c r="AA577" s="86">
        <f t="shared" si="135"/>
        <v>11613</v>
      </c>
      <c r="AB577" s="85">
        <v>122.77</v>
      </c>
      <c r="AC577" s="85">
        <v>24</v>
      </c>
      <c r="AD577" s="124">
        <f t="shared" si="145"/>
        <v>73.661999999999992</v>
      </c>
      <c r="AE577" s="86">
        <f t="shared" si="136"/>
        <v>7072</v>
      </c>
      <c r="AF577" s="85">
        <v>0</v>
      </c>
      <c r="AG577" s="85">
        <v>36.831000000000003</v>
      </c>
      <c r="AH577" s="85">
        <f t="shared" si="137"/>
        <v>0</v>
      </c>
      <c r="AI577" s="86">
        <f t="shared" si="138"/>
        <v>18685</v>
      </c>
      <c r="AJ577" s="86">
        <f t="shared" si="139"/>
        <v>1266</v>
      </c>
      <c r="AK577" s="122"/>
      <c r="AL577" s="85">
        <v>122.77</v>
      </c>
      <c r="AM577" s="85">
        <v>24</v>
      </c>
      <c r="AN577" s="124">
        <f t="shared" si="146"/>
        <v>73.661999999999992</v>
      </c>
      <c r="AO577" s="86">
        <f t="shared" si="140"/>
        <v>7072</v>
      </c>
      <c r="AP577" s="85">
        <v>0</v>
      </c>
      <c r="AQ577" s="85">
        <v>36.831000000000003</v>
      </c>
      <c r="AR577" s="85">
        <f t="shared" si="141"/>
        <v>0</v>
      </c>
      <c r="AS577" s="86">
        <f t="shared" si="143"/>
        <v>18685</v>
      </c>
      <c r="AT577" s="170">
        <f t="shared" si="144"/>
        <v>0</v>
      </c>
      <c r="AU577" s="86">
        <v>18685</v>
      </c>
      <c r="AV577" s="170">
        <f t="shared" si="142"/>
        <v>0</v>
      </c>
    </row>
    <row r="578" spans="1:48" s="73" customFormat="1" ht="30" x14ac:dyDescent="0.2">
      <c r="A578" s="10" t="s">
        <v>547</v>
      </c>
      <c r="B578" s="14" t="s">
        <v>36</v>
      </c>
      <c r="C578" s="14" t="s">
        <v>37</v>
      </c>
      <c r="D578" s="14" t="s">
        <v>1299</v>
      </c>
      <c r="E578" s="58">
        <v>309834</v>
      </c>
      <c r="F578" s="15" t="s">
        <v>1300</v>
      </c>
      <c r="G578" s="15" t="s">
        <v>814</v>
      </c>
      <c r="H578" s="16">
        <v>100002698</v>
      </c>
      <c r="I578" s="62">
        <v>710008740</v>
      </c>
      <c r="J578" s="13">
        <v>710008740</v>
      </c>
      <c r="K578" s="15" t="s">
        <v>48</v>
      </c>
      <c r="L578" s="12" t="s">
        <v>547</v>
      </c>
      <c r="M578" s="15" t="s">
        <v>1199</v>
      </c>
      <c r="N578" s="49">
        <v>90861</v>
      </c>
      <c r="O578" s="15" t="s">
        <v>1301</v>
      </c>
      <c r="P578" s="15" t="s">
        <v>1302</v>
      </c>
      <c r="Q578" s="48">
        <v>504670</v>
      </c>
      <c r="R578" s="11" t="s">
        <v>45</v>
      </c>
      <c r="S578" s="120">
        <v>5057</v>
      </c>
      <c r="T578" s="85">
        <v>107.03</v>
      </c>
      <c r="U578" s="86">
        <v>9</v>
      </c>
      <c r="V578" s="123">
        <v>46.825625000000002</v>
      </c>
      <c r="W578" s="85">
        <f t="shared" si="147"/>
        <v>3371</v>
      </c>
      <c r="X578" s="86">
        <v>0</v>
      </c>
      <c r="Y578" s="85">
        <v>16.054500000000001</v>
      </c>
      <c r="Z578" s="86">
        <f t="shared" si="148"/>
        <v>0</v>
      </c>
      <c r="AA578" s="86">
        <f t="shared" si="135"/>
        <v>3371</v>
      </c>
      <c r="AB578" s="85">
        <v>122.77</v>
      </c>
      <c r="AC578" s="85">
        <v>9</v>
      </c>
      <c r="AD578" s="124">
        <f t="shared" si="145"/>
        <v>73.661999999999992</v>
      </c>
      <c r="AE578" s="86">
        <f t="shared" si="136"/>
        <v>2652</v>
      </c>
      <c r="AF578" s="85">
        <v>0</v>
      </c>
      <c r="AG578" s="85">
        <v>36.831000000000003</v>
      </c>
      <c r="AH578" s="85">
        <f t="shared" si="137"/>
        <v>0</v>
      </c>
      <c r="AI578" s="86">
        <f t="shared" si="138"/>
        <v>6023</v>
      </c>
      <c r="AJ578" s="86">
        <f t="shared" si="139"/>
        <v>966</v>
      </c>
      <c r="AK578" s="122"/>
      <c r="AL578" s="85">
        <v>122.77</v>
      </c>
      <c r="AM578" s="85">
        <v>9</v>
      </c>
      <c r="AN578" s="124">
        <f t="shared" si="146"/>
        <v>73.661999999999992</v>
      </c>
      <c r="AO578" s="86">
        <f t="shared" si="140"/>
        <v>2652</v>
      </c>
      <c r="AP578" s="85">
        <v>0</v>
      </c>
      <c r="AQ578" s="85">
        <v>36.831000000000003</v>
      </c>
      <c r="AR578" s="85">
        <f t="shared" si="141"/>
        <v>0</v>
      </c>
      <c r="AS578" s="86">
        <f t="shared" si="143"/>
        <v>6023</v>
      </c>
      <c r="AT578" s="170">
        <f t="shared" si="144"/>
        <v>0</v>
      </c>
      <c r="AU578" s="86">
        <v>6023</v>
      </c>
      <c r="AV578" s="170">
        <f t="shared" si="142"/>
        <v>0</v>
      </c>
    </row>
    <row r="579" spans="1:48" s="73" customFormat="1" ht="45" x14ac:dyDescent="0.2">
      <c r="A579" s="10" t="s">
        <v>547</v>
      </c>
      <c r="B579" s="14" t="s">
        <v>36</v>
      </c>
      <c r="C579" s="14" t="s">
        <v>37</v>
      </c>
      <c r="D579" s="14" t="s">
        <v>1682</v>
      </c>
      <c r="E579" s="58">
        <v>800228</v>
      </c>
      <c r="F579" s="15" t="s">
        <v>1683</v>
      </c>
      <c r="G579" s="15" t="s">
        <v>814</v>
      </c>
      <c r="H579" s="16">
        <v>100001801</v>
      </c>
      <c r="I579" s="62">
        <v>710002815</v>
      </c>
      <c r="J579" s="13">
        <v>710002815</v>
      </c>
      <c r="K579" s="15" t="s">
        <v>829</v>
      </c>
      <c r="L579" s="12" t="s">
        <v>547</v>
      </c>
      <c r="M579" s="15" t="s">
        <v>816</v>
      </c>
      <c r="N579" s="49">
        <v>92901</v>
      </c>
      <c r="O579" s="15" t="s">
        <v>1684</v>
      </c>
      <c r="P579" s="15" t="s">
        <v>1685</v>
      </c>
      <c r="Q579" s="48">
        <v>555720</v>
      </c>
      <c r="R579" s="11" t="s">
        <v>45</v>
      </c>
      <c r="S579" s="120">
        <v>3371</v>
      </c>
      <c r="T579" s="85">
        <v>107.03</v>
      </c>
      <c r="U579" s="86">
        <v>6</v>
      </c>
      <c r="V579" s="123">
        <v>46.825625000000002</v>
      </c>
      <c r="W579" s="85">
        <f t="shared" si="147"/>
        <v>2248</v>
      </c>
      <c r="X579" s="86">
        <v>0</v>
      </c>
      <c r="Y579" s="85">
        <v>16.054500000000001</v>
      </c>
      <c r="Z579" s="86">
        <f t="shared" si="148"/>
        <v>0</v>
      </c>
      <c r="AA579" s="86">
        <f t="shared" si="135"/>
        <v>2248</v>
      </c>
      <c r="AB579" s="85">
        <v>122.77</v>
      </c>
      <c r="AC579" s="85">
        <v>9</v>
      </c>
      <c r="AD579" s="124">
        <f t="shared" si="145"/>
        <v>73.661999999999992</v>
      </c>
      <c r="AE579" s="86">
        <f t="shared" si="136"/>
        <v>2652</v>
      </c>
      <c r="AF579" s="85">
        <v>0</v>
      </c>
      <c r="AG579" s="85">
        <v>36.831000000000003</v>
      </c>
      <c r="AH579" s="85">
        <f t="shared" si="137"/>
        <v>0</v>
      </c>
      <c r="AI579" s="86">
        <f t="shared" si="138"/>
        <v>4900</v>
      </c>
      <c r="AJ579" s="86">
        <f t="shared" si="139"/>
        <v>1529</v>
      </c>
      <c r="AK579" s="122"/>
      <c r="AL579" s="85">
        <v>122.77</v>
      </c>
      <c r="AM579" s="85">
        <v>9</v>
      </c>
      <c r="AN579" s="124">
        <f t="shared" si="146"/>
        <v>73.661999999999992</v>
      </c>
      <c r="AO579" s="86">
        <f t="shared" si="140"/>
        <v>2652</v>
      </c>
      <c r="AP579" s="85">
        <v>0</v>
      </c>
      <c r="AQ579" s="85">
        <v>36.831000000000003</v>
      </c>
      <c r="AR579" s="85">
        <f t="shared" si="141"/>
        <v>0</v>
      </c>
      <c r="AS579" s="86">
        <f t="shared" si="143"/>
        <v>4900</v>
      </c>
      <c r="AT579" s="170">
        <f t="shared" si="144"/>
        <v>0</v>
      </c>
      <c r="AU579" s="86">
        <v>4900</v>
      </c>
      <c r="AV579" s="170">
        <f t="shared" si="142"/>
        <v>0</v>
      </c>
    </row>
    <row r="580" spans="1:48" s="73" customFormat="1" x14ac:dyDescent="0.2">
      <c r="A580" s="10" t="s">
        <v>547</v>
      </c>
      <c r="B580" s="14" t="s">
        <v>36</v>
      </c>
      <c r="C580" s="14" t="s">
        <v>37</v>
      </c>
      <c r="D580" s="14" t="s">
        <v>1576</v>
      </c>
      <c r="E580" s="58">
        <v>312894</v>
      </c>
      <c r="F580" s="15" t="s">
        <v>1577</v>
      </c>
      <c r="G580" s="15" t="s">
        <v>814</v>
      </c>
      <c r="H580" s="16">
        <v>100002427</v>
      </c>
      <c r="I580" s="62">
        <v>710012080</v>
      </c>
      <c r="J580" s="13">
        <v>710012080</v>
      </c>
      <c r="K580" s="15" t="s">
        <v>48</v>
      </c>
      <c r="L580" s="12" t="s">
        <v>547</v>
      </c>
      <c r="M580" s="15" t="s">
        <v>1411</v>
      </c>
      <c r="N580" s="49">
        <v>92211</v>
      </c>
      <c r="O580" s="15" t="s">
        <v>1578</v>
      </c>
      <c r="P580" s="15" t="s">
        <v>1579</v>
      </c>
      <c r="Q580" s="48">
        <v>507466</v>
      </c>
      <c r="R580" s="11" t="s">
        <v>45</v>
      </c>
      <c r="S580" s="120">
        <v>4495</v>
      </c>
      <c r="T580" s="85">
        <v>107.03</v>
      </c>
      <c r="U580" s="86">
        <v>8</v>
      </c>
      <c r="V580" s="123">
        <v>46.825625000000002</v>
      </c>
      <c r="W580" s="85">
        <f t="shared" si="147"/>
        <v>2997</v>
      </c>
      <c r="X580" s="86">
        <v>0</v>
      </c>
      <c r="Y580" s="85">
        <v>16.054500000000001</v>
      </c>
      <c r="Z580" s="86">
        <f t="shared" si="148"/>
        <v>0</v>
      </c>
      <c r="AA580" s="86">
        <f t="shared" si="135"/>
        <v>2997</v>
      </c>
      <c r="AB580" s="85">
        <v>122.77</v>
      </c>
      <c r="AC580" s="85">
        <v>8</v>
      </c>
      <c r="AD580" s="124">
        <f t="shared" si="145"/>
        <v>73.661999999999992</v>
      </c>
      <c r="AE580" s="86">
        <f t="shared" si="136"/>
        <v>2357</v>
      </c>
      <c r="AF580" s="85">
        <v>0</v>
      </c>
      <c r="AG580" s="85">
        <v>36.831000000000003</v>
      </c>
      <c r="AH580" s="85">
        <f t="shared" si="137"/>
        <v>0</v>
      </c>
      <c r="AI580" s="86">
        <f t="shared" si="138"/>
        <v>5354</v>
      </c>
      <c r="AJ580" s="86">
        <f t="shared" si="139"/>
        <v>859</v>
      </c>
      <c r="AK580" s="122"/>
      <c r="AL580" s="85">
        <v>122.77</v>
      </c>
      <c r="AM580" s="85">
        <v>8</v>
      </c>
      <c r="AN580" s="124">
        <f t="shared" si="146"/>
        <v>73.661999999999992</v>
      </c>
      <c r="AO580" s="86">
        <f t="shared" si="140"/>
        <v>2357</v>
      </c>
      <c r="AP580" s="85">
        <v>0</v>
      </c>
      <c r="AQ580" s="85">
        <v>36.831000000000003</v>
      </c>
      <c r="AR580" s="85">
        <f t="shared" si="141"/>
        <v>0</v>
      </c>
      <c r="AS580" s="86">
        <f t="shared" si="143"/>
        <v>5354</v>
      </c>
      <c r="AT580" s="170">
        <f t="shared" si="144"/>
        <v>0</v>
      </c>
      <c r="AU580" s="86">
        <v>5354</v>
      </c>
      <c r="AV580" s="170">
        <f t="shared" si="142"/>
        <v>0</v>
      </c>
    </row>
    <row r="581" spans="1:48" s="73" customFormat="1" x14ac:dyDescent="0.2">
      <c r="A581" s="10" t="s">
        <v>547</v>
      </c>
      <c r="B581" s="14" t="s">
        <v>36</v>
      </c>
      <c r="C581" s="14" t="s">
        <v>37</v>
      </c>
      <c r="D581" s="14" t="s">
        <v>1303</v>
      </c>
      <c r="E581" s="58">
        <v>309869</v>
      </c>
      <c r="F581" s="15" t="s">
        <v>1304</v>
      </c>
      <c r="G581" s="15" t="s">
        <v>814</v>
      </c>
      <c r="H581" s="16">
        <v>100002554</v>
      </c>
      <c r="I581" s="62">
        <v>710008775</v>
      </c>
      <c r="J581" s="13">
        <v>710008775</v>
      </c>
      <c r="K581" s="15" t="s">
        <v>48</v>
      </c>
      <c r="L581" s="12" t="s">
        <v>547</v>
      </c>
      <c r="M581" s="15" t="s">
        <v>1184</v>
      </c>
      <c r="N581" s="49">
        <v>90611</v>
      </c>
      <c r="O581" s="15" t="s">
        <v>1305</v>
      </c>
      <c r="P581" s="15" t="s">
        <v>1306</v>
      </c>
      <c r="Q581" s="48">
        <v>504700</v>
      </c>
      <c r="R581" s="11" t="s">
        <v>45</v>
      </c>
      <c r="S581" s="120">
        <v>3933</v>
      </c>
      <c r="T581" s="85">
        <v>107.03</v>
      </c>
      <c r="U581" s="86">
        <v>7</v>
      </c>
      <c r="V581" s="123">
        <v>46.825625000000002</v>
      </c>
      <c r="W581" s="85">
        <f t="shared" si="147"/>
        <v>2622</v>
      </c>
      <c r="X581" s="86">
        <v>0</v>
      </c>
      <c r="Y581" s="85">
        <v>16.054500000000001</v>
      </c>
      <c r="Z581" s="86">
        <f t="shared" si="148"/>
        <v>0</v>
      </c>
      <c r="AA581" s="86">
        <f t="shared" ref="AA581:AA644" si="149">+Z581+W581</f>
        <v>2622</v>
      </c>
      <c r="AB581" s="85">
        <v>122.77</v>
      </c>
      <c r="AC581" s="85">
        <v>7</v>
      </c>
      <c r="AD581" s="124">
        <f t="shared" si="145"/>
        <v>73.661999999999992</v>
      </c>
      <c r="AE581" s="86">
        <f t="shared" ref="AE581:AE644" si="150">ROUND(AC581*AD581*4,0)</f>
        <v>2063</v>
      </c>
      <c r="AF581" s="85">
        <v>0</v>
      </c>
      <c r="AG581" s="85">
        <v>36.831000000000003</v>
      </c>
      <c r="AH581" s="85">
        <f t="shared" ref="AH581:AH644" si="151">ROUND(AF581*AG581*4,0)</f>
        <v>0</v>
      </c>
      <c r="AI581" s="86">
        <f t="shared" ref="AI581:AI644" si="152">+AA581+AE581+AH581</f>
        <v>4685</v>
      </c>
      <c r="AJ581" s="86">
        <f t="shared" ref="AJ581:AJ644" si="153">+AI581-S581</f>
        <v>752</v>
      </c>
      <c r="AK581" s="122"/>
      <c r="AL581" s="85">
        <v>122.77</v>
      </c>
      <c r="AM581" s="85">
        <v>7</v>
      </c>
      <c r="AN581" s="124">
        <f t="shared" si="146"/>
        <v>73.661999999999992</v>
      </c>
      <c r="AO581" s="86">
        <f t="shared" ref="AO581:AO644" si="154">ROUND(AM581*AN581*4,0)</f>
        <v>2063</v>
      </c>
      <c r="AP581" s="85">
        <v>0</v>
      </c>
      <c r="AQ581" s="85">
        <v>36.831000000000003</v>
      </c>
      <c r="AR581" s="85">
        <f t="shared" ref="AR581:AR644" si="155">ROUND(AP581*AQ581*4,0)</f>
        <v>0</v>
      </c>
      <c r="AS581" s="86">
        <f t="shared" si="143"/>
        <v>4685</v>
      </c>
      <c r="AT581" s="170">
        <f t="shared" si="144"/>
        <v>0</v>
      </c>
      <c r="AU581" s="86">
        <v>4685</v>
      </c>
      <c r="AV581" s="170">
        <f t="shared" ref="AV581:AV644" si="156">+AU581-AS581</f>
        <v>0</v>
      </c>
    </row>
    <row r="582" spans="1:48" s="73" customFormat="1" ht="45" x14ac:dyDescent="0.2">
      <c r="A582" s="10" t="s">
        <v>547</v>
      </c>
      <c r="B582" s="14" t="s">
        <v>36</v>
      </c>
      <c r="C582" s="14" t="s">
        <v>37</v>
      </c>
      <c r="D582" s="14" t="s">
        <v>1307</v>
      </c>
      <c r="E582" s="58">
        <v>309877</v>
      </c>
      <c r="F582" s="15" t="s">
        <v>1308</v>
      </c>
      <c r="G582" s="15" t="s">
        <v>814</v>
      </c>
      <c r="H582" s="16">
        <v>100002700</v>
      </c>
      <c r="I582" s="62">
        <v>710178395</v>
      </c>
      <c r="J582" s="13">
        <v>710178387</v>
      </c>
      <c r="K582" s="15" t="s">
        <v>92</v>
      </c>
      <c r="L582" s="12" t="s">
        <v>547</v>
      </c>
      <c r="M582" s="15" t="s">
        <v>1199</v>
      </c>
      <c r="N582" s="49">
        <v>90849</v>
      </c>
      <c r="O582" s="15" t="s">
        <v>1309</v>
      </c>
      <c r="P582" s="15" t="s">
        <v>1310</v>
      </c>
      <c r="Q582" s="48">
        <v>504718</v>
      </c>
      <c r="R582" s="11" t="s">
        <v>45</v>
      </c>
      <c r="S582" s="120">
        <v>4495</v>
      </c>
      <c r="T582" s="85">
        <v>107.03</v>
      </c>
      <c r="U582" s="86">
        <v>8</v>
      </c>
      <c r="V582" s="123">
        <v>46.825625000000002</v>
      </c>
      <c r="W582" s="85">
        <f t="shared" si="147"/>
        <v>2997</v>
      </c>
      <c r="X582" s="86">
        <v>0</v>
      </c>
      <c r="Y582" s="85">
        <v>16.054500000000001</v>
      </c>
      <c r="Z582" s="86">
        <f t="shared" si="148"/>
        <v>0</v>
      </c>
      <c r="AA582" s="86">
        <f t="shared" si="149"/>
        <v>2997</v>
      </c>
      <c r="AB582" s="85">
        <v>122.77</v>
      </c>
      <c r="AC582" s="85">
        <v>9</v>
      </c>
      <c r="AD582" s="124">
        <f t="shared" si="145"/>
        <v>73.661999999999992</v>
      </c>
      <c r="AE582" s="86">
        <f t="shared" si="150"/>
        <v>2652</v>
      </c>
      <c r="AF582" s="85">
        <v>0</v>
      </c>
      <c r="AG582" s="85">
        <v>36.831000000000003</v>
      </c>
      <c r="AH582" s="85">
        <f t="shared" si="151"/>
        <v>0</v>
      </c>
      <c r="AI582" s="86">
        <f t="shared" si="152"/>
        <v>5649</v>
      </c>
      <c r="AJ582" s="86">
        <f t="shared" si="153"/>
        <v>1154</v>
      </c>
      <c r="AK582" s="122"/>
      <c r="AL582" s="85">
        <v>122.77</v>
      </c>
      <c r="AM582" s="85">
        <v>9</v>
      </c>
      <c r="AN582" s="124">
        <f t="shared" si="146"/>
        <v>73.661999999999992</v>
      </c>
      <c r="AO582" s="86">
        <f t="shared" si="154"/>
        <v>2652</v>
      </c>
      <c r="AP582" s="85">
        <v>0</v>
      </c>
      <c r="AQ582" s="85">
        <v>36.831000000000003</v>
      </c>
      <c r="AR582" s="85">
        <f t="shared" si="155"/>
        <v>0</v>
      </c>
      <c r="AS582" s="86">
        <f t="shared" ref="AS582:AS645" si="157">+AR582+AO582+AA582</f>
        <v>5649</v>
      </c>
      <c r="AT582" s="170">
        <f t="shared" ref="AT582:AT645" si="158">+AS582-AI582</f>
        <v>0</v>
      </c>
      <c r="AU582" s="86">
        <v>5649</v>
      </c>
      <c r="AV582" s="170">
        <f t="shared" si="156"/>
        <v>0</v>
      </c>
    </row>
    <row r="583" spans="1:48" s="73" customFormat="1" x14ac:dyDescent="0.2">
      <c r="A583" s="10" t="s">
        <v>547</v>
      </c>
      <c r="B583" s="14" t="s">
        <v>36</v>
      </c>
      <c r="C583" s="14" t="s">
        <v>37</v>
      </c>
      <c r="D583" s="14" t="s">
        <v>1311</v>
      </c>
      <c r="E583" s="58">
        <v>309885</v>
      </c>
      <c r="F583" s="15" t="s">
        <v>1312</v>
      </c>
      <c r="G583" s="15" t="s">
        <v>814</v>
      </c>
      <c r="H583" s="16">
        <v>100019425</v>
      </c>
      <c r="I583" s="62">
        <v>710280831</v>
      </c>
      <c r="J583" s="13">
        <v>710280823</v>
      </c>
      <c r="K583" s="15" t="s">
        <v>48</v>
      </c>
      <c r="L583" s="12" t="s">
        <v>547</v>
      </c>
      <c r="M583" s="15" t="s">
        <v>1184</v>
      </c>
      <c r="N583" s="49">
        <v>90634</v>
      </c>
      <c r="O583" s="15" t="s">
        <v>1313</v>
      </c>
      <c r="P583" s="15" t="s">
        <v>1314</v>
      </c>
      <c r="Q583" s="48">
        <v>504726</v>
      </c>
      <c r="R583" s="11" t="s">
        <v>45</v>
      </c>
      <c r="S583" s="120">
        <v>5619</v>
      </c>
      <c r="T583" s="85">
        <v>107.03</v>
      </c>
      <c r="U583" s="86">
        <v>10</v>
      </c>
      <c r="V583" s="123">
        <v>46.825625000000002</v>
      </c>
      <c r="W583" s="85">
        <f t="shared" si="147"/>
        <v>3746</v>
      </c>
      <c r="X583" s="86">
        <v>0</v>
      </c>
      <c r="Y583" s="85">
        <v>16.054500000000001</v>
      </c>
      <c r="Z583" s="86">
        <f t="shared" si="148"/>
        <v>0</v>
      </c>
      <c r="AA583" s="86">
        <f t="shared" si="149"/>
        <v>3746</v>
      </c>
      <c r="AB583" s="85">
        <v>122.77</v>
      </c>
      <c r="AC583" s="85">
        <v>12</v>
      </c>
      <c r="AD583" s="124">
        <f t="shared" si="145"/>
        <v>73.661999999999992</v>
      </c>
      <c r="AE583" s="86">
        <f t="shared" si="150"/>
        <v>3536</v>
      </c>
      <c r="AF583" s="85">
        <v>0</v>
      </c>
      <c r="AG583" s="85">
        <v>36.831000000000003</v>
      </c>
      <c r="AH583" s="85">
        <f t="shared" si="151"/>
        <v>0</v>
      </c>
      <c r="AI583" s="86">
        <f t="shared" si="152"/>
        <v>7282</v>
      </c>
      <c r="AJ583" s="86">
        <f t="shared" si="153"/>
        <v>1663</v>
      </c>
      <c r="AK583" s="122"/>
      <c r="AL583" s="85">
        <v>122.77</v>
      </c>
      <c r="AM583" s="85">
        <v>12</v>
      </c>
      <c r="AN583" s="124">
        <f t="shared" si="146"/>
        <v>73.661999999999992</v>
      </c>
      <c r="AO583" s="86">
        <f t="shared" si="154"/>
        <v>3536</v>
      </c>
      <c r="AP583" s="85">
        <v>0</v>
      </c>
      <c r="AQ583" s="85">
        <v>36.831000000000003</v>
      </c>
      <c r="AR583" s="85">
        <f t="shared" si="155"/>
        <v>0</v>
      </c>
      <c r="AS583" s="86">
        <f t="shared" si="157"/>
        <v>7282</v>
      </c>
      <c r="AT583" s="170">
        <f t="shared" si="158"/>
        <v>0</v>
      </c>
      <c r="AU583" s="86">
        <v>7282</v>
      </c>
      <c r="AV583" s="170">
        <f t="shared" si="156"/>
        <v>0</v>
      </c>
    </row>
    <row r="584" spans="1:48" s="73" customFormat="1" x14ac:dyDescent="0.2">
      <c r="A584" s="10" t="s">
        <v>547</v>
      </c>
      <c r="B584" s="14" t="s">
        <v>36</v>
      </c>
      <c r="C584" s="14" t="s">
        <v>37</v>
      </c>
      <c r="D584" s="14" t="s">
        <v>1108</v>
      </c>
      <c r="E584" s="58">
        <v>800295</v>
      </c>
      <c r="F584" s="15" t="s">
        <v>1109</v>
      </c>
      <c r="G584" s="15" t="s">
        <v>814</v>
      </c>
      <c r="H584" s="16">
        <v>100002060</v>
      </c>
      <c r="I584" s="62">
        <v>710003617</v>
      </c>
      <c r="J584" s="13">
        <v>710003617</v>
      </c>
      <c r="K584" s="15" t="s">
        <v>48</v>
      </c>
      <c r="L584" s="12" t="s">
        <v>547</v>
      </c>
      <c r="M584" s="15" t="s">
        <v>1042</v>
      </c>
      <c r="N584" s="49">
        <v>92554</v>
      </c>
      <c r="O584" s="15" t="s">
        <v>1110</v>
      </c>
      <c r="P584" s="15" t="s">
        <v>1111</v>
      </c>
      <c r="Q584" s="48">
        <v>503967</v>
      </c>
      <c r="R584" s="11" t="s">
        <v>45</v>
      </c>
      <c r="S584" s="120">
        <v>3371</v>
      </c>
      <c r="T584" s="85">
        <v>107.03</v>
      </c>
      <c r="U584" s="86">
        <v>6</v>
      </c>
      <c r="V584" s="123">
        <v>46.825625000000002</v>
      </c>
      <c r="W584" s="85">
        <f t="shared" si="147"/>
        <v>2248</v>
      </c>
      <c r="X584" s="86">
        <v>0</v>
      </c>
      <c r="Y584" s="85">
        <v>16.054500000000001</v>
      </c>
      <c r="Z584" s="86">
        <f t="shared" si="148"/>
        <v>0</v>
      </c>
      <c r="AA584" s="86">
        <f t="shared" si="149"/>
        <v>2248</v>
      </c>
      <c r="AB584" s="85">
        <v>122.77</v>
      </c>
      <c r="AC584" s="85">
        <v>4</v>
      </c>
      <c r="AD584" s="124">
        <f t="shared" si="145"/>
        <v>73.661999999999992</v>
      </c>
      <c r="AE584" s="86">
        <f t="shared" si="150"/>
        <v>1179</v>
      </c>
      <c r="AF584" s="85">
        <v>0</v>
      </c>
      <c r="AG584" s="85">
        <v>36.831000000000003</v>
      </c>
      <c r="AH584" s="85">
        <f t="shared" si="151"/>
        <v>0</v>
      </c>
      <c r="AI584" s="86">
        <f t="shared" si="152"/>
        <v>3427</v>
      </c>
      <c r="AJ584" s="86">
        <f t="shared" si="153"/>
        <v>56</v>
      </c>
      <c r="AK584" s="122"/>
      <c r="AL584" s="85">
        <v>122.77</v>
      </c>
      <c r="AM584" s="85">
        <v>4</v>
      </c>
      <c r="AN584" s="124">
        <f t="shared" si="146"/>
        <v>73.661999999999992</v>
      </c>
      <c r="AO584" s="86">
        <f t="shared" si="154"/>
        <v>1179</v>
      </c>
      <c r="AP584" s="85">
        <v>0</v>
      </c>
      <c r="AQ584" s="85">
        <v>36.831000000000003</v>
      </c>
      <c r="AR584" s="85">
        <f t="shared" si="155"/>
        <v>0</v>
      </c>
      <c r="AS584" s="86">
        <f t="shared" si="157"/>
        <v>3427</v>
      </c>
      <c r="AT584" s="170">
        <f t="shared" si="158"/>
        <v>0</v>
      </c>
      <c r="AU584" s="86">
        <v>3427</v>
      </c>
      <c r="AV584" s="170">
        <f t="shared" si="156"/>
        <v>0</v>
      </c>
    </row>
    <row r="585" spans="1:48" s="73" customFormat="1" x14ac:dyDescent="0.2">
      <c r="A585" s="10" t="s">
        <v>547</v>
      </c>
      <c r="B585" s="14" t="s">
        <v>36</v>
      </c>
      <c r="C585" s="14" t="s">
        <v>37</v>
      </c>
      <c r="D585" s="14" t="s">
        <v>1315</v>
      </c>
      <c r="E585" s="58">
        <v>309893</v>
      </c>
      <c r="F585" s="15" t="s">
        <v>1316</v>
      </c>
      <c r="G585" s="15" t="s">
        <v>814</v>
      </c>
      <c r="H585" s="16">
        <v>100003264</v>
      </c>
      <c r="I585" s="62">
        <v>710254024</v>
      </c>
      <c r="J585" s="13">
        <v>710254024</v>
      </c>
      <c r="K585" s="15" t="s">
        <v>48</v>
      </c>
      <c r="L585" s="12" t="s">
        <v>547</v>
      </c>
      <c r="M585" s="15" t="s">
        <v>1199</v>
      </c>
      <c r="N585" s="49">
        <v>90847</v>
      </c>
      <c r="O585" s="15" t="s">
        <v>1317</v>
      </c>
      <c r="P585" s="15" t="s">
        <v>1318</v>
      </c>
      <c r="Q585" s="48">
        <v>504734</v>
      </c>
      <c r="R585" s="11" t="s">
        <v>45</v>
      </c>
      <c r="S585" s="120">
        <v>3371</v>
      </c>
      <c r="T585" s="85">
        <v>107.03</v>
      </c>
      <c r="U585" s="86">
        <v>6</v>
      </c>
      <c r="V585" s="123">
        <v>46.825625000000002</v>
      </c>
      <c r="W585" s="85">
        <f t="shared" si="147"/>
        <v>2248</v>
      </c>
      <c r="X585" s="86">
        <v>0</v>
      </c>
      <c r="Y585" s="85">
        <v>16.054500000000001</v>
      </c>
      <c r="Z585" s="86">
        <f t="shared" si="148"/>
        <v>0</v>
      </c>
      <c r="AA585" s="86">
        <f t="shared" si="149"/>
        <v>2248</v>
      </c>
      <c r="AB585" s="85">
        <v>122.77</v>
      </c>
      <c r="AC585" s="85">
        <v>6</v>
      </c>
      <c r="AD585" s="124">
        <f t="shared" si="145"/>
        <v>73.661999999999992</v>
      </c>
      <c r="AE585" s="86">
        <f t="shared" si="150"/>
        <v>1768</v>
      </c>
      <c r="AF585" s="85">
        <v>0</v>
      </c>
      <c r="AG585" s="85">
        <v>36.831000000000003</v>
      </c>
      <c r="AH585" s="85">
        <f t="shared" si="151"/>
        <v>0</v>
      </c>
      <c r="AI585" s="86">
        <f t="shared" si="152"/>
        <v>4016</v>
      </c>
      <c r="AJ585" s="86">
        <f t="shared" si="153"/>
        <v>645</v>
      </c>
      <c r="AK585" s="122"/>
      <c r="AL585" s="85">
        <v>122.77</v>
      </c>
      <c r="AM585" s="85">
        <v>6</v>
      </c>
      <c r="AN585" s="124">
        <f t="shared" si="146"/>
        <v>73.661999999999992</v>
      </c>
      <c r="AO585" s="86">
        <f t="shared" si="154"/>
        <v>1768</v>
      </c>
      <c r="AP585" s="85">
        <v>0</v>
      </c>
      <c r="AQ585" s="85">
        <v>36.831000000000003</v>
      </c>
      <c r="AR585" s="85">
        <f t="shared" si="155"/>
        <v>0</v>
      </c>
      <c r="AS585" s="86">
        <f t="shared" si="157"/>
        <v>4016</v>
      </c>
      <c r="AT585" s="170">
        <f t="shared" si="158"/>
        <v>0</v>
      </c>
      <c r="AU585" s="86">
        <v>4016</v>
      </c>
      <c r="AV585" s="170">
        <f t="shared" si="156"/>
        <v>0</v>
      </c>
    </row>
    <row r="586" spans="1:48" s="73" customFormat="1" x14ac:dyDescent="0.2">
      <c r="A586" s="10" t="s">
        <v>547</v>
      </c>
      <c r="B586" s="14" t="s">
        <v>36</v>
      </c>
      <c r="C586" s="14" t="s">
        <v>37</v>
      </c>
      <c r="D586" s="14" t="s">
        <v>1319</v>
      </c>
      <c r="E586" s="58">
        <v>309907</v>
      </c>
      <c r="F586" s="15" t="s">
        <v>1320</v>
      </c>
      <c r="G586" s="15" t="s">
        <v>814</v>
      </c>
      <c r="H586" s="16">
        <v>100002709</v>
      </c>
      <c r="I586" s="62">
        <v>37843061</v>
      </c>
      <c r="J586" s="13">
        <v>37843061</v>
      </c>
      <c r="K586" s="15" t="s">
        <v>48</v>
      </c>
      <c r="L586" s="12" t="s">
        <v>547</v>
      </c>
      <c r="M586" s="15" t="s">
        <v>1199</v>
      </c>
      <c r="N586" s="49">
        <v>90863</v>
      </c>
      <c r="O586" s="15" t="s">
        <v>1321</v>
      </c>
      <c r="P586" s="15" t="s">
        <v>1322</v>
      </c>
      <c r="Q586" s="48">
        <v>504742</v>
      </c>
      <c r="R586" s="11" t="s">
        <v>86</v>
      </c>
      <c r="S586" s="120">
        <v>15733</v>
      </c>
      <c r="T586" s="85">
        <v>107.03</v>
      </c>
      <c r="U586" s="86">
        <v>28</v>
      </c>
      <c r="V586" s="123">
        <v>46.825625000000002</v>
      </c>
      <c r="W586" s="85">
        <f t="shared" si="147"/>
        <v>10489</v>
      </c>
      <c r="X586" s="86">
        <v>0</v>
      </c>
      <c r="Y586" s="85">
        <v>16.054500000000001</v>
      </c>
      <c r="Z586" s="86">
        <f t="shared" si="148"/>
        <v>0</v>
      </c>
      <c r="AA586" s="86">
        <f t="shared" si="149"/>
        <v>10489</v>
      </c>
      <c r="AB586" s="85">
        <v>122.77</v>
      </c>
      <c r="AC586" s="85">
        <v>40</v>
      </c>
      <c r="AD586" s="124">
        <f t="shared" si="145"/>
        <v>73.661999999999992</v>
      </c>
      <c r="AE586" s="86">
        <f t="shared" si="150"/>
        <v>11786</v>
      </c>
      <c r="AF586" s="85">
        <v>1</v>
      </c>
      <c r="AG586" s="85">
        <v>36.831000000000003</v>
      </c>
      <c r="AH586" s="85">
        <f t="shared" si="151"/>
        <v>147</v>
      </c>
      <c r="AI586" s="86">
        <f t="shared" si="152"/>
        <v>22422</v>
      </c>
      <c r="AJ586" s="86">
        <f t="shared" si="153"/>
        <v>6689</v>
      </c>
      <c r="AK586" s="122"/>
      <c r="AL586" s="85">
        <v>122.77</v>
      </c>
      <c r="AM586" s="85">
        <v>40</v>
      </c>
      <c r="AN586" s="124">
        <f t="shared" si="146"/>
        <v>73.661999999999992</v>
      </c>
      <c r="AO586" s="86">
        <f t="shared" si="154"/>
        <v>11786</v>
      </c>
      <c r="AP586" s="85">
        <v>1</v>
      </c>
      <c r="AQ586" s="85">
        <v>36.831000000000003</v>
      </c>
      <c r="AR586" s="85">
        <f t="shared" si="155"/>
        <v>147</v>
      </c>
      <c r="AS586" s="86">
        <f t="shared" si="157"/>
        <v>22422</v>
      </c>
      <c r="AT586" s="170">
        <f t="shared" si="158"/>
        <v>0</v>
      </c>
      <c r="AU586" s="86">
        <v>22422</v>
      </c>
      <c r="AV586" s="170">
        <f t="shared" si="156"/>
        <v>0</v>
      </c>
    </row>
    <row r="587" spans="1:48" s="73" customFormat="1" x14ac:dyDescent="0.2">
      <c r="A587" s="10" t="s">
        <v>547</v>
      </c>
      <c r="B587" s="14" t="s">
        <v>36</v>
      </c>
      <c r="C587" s="14" t="s">
        <v>37</v>
      </c>
      <c r="D587" s="14" t="s">
        <v>1753</v>
      </c>
      <c r="E587" s="58">
        <v>682233</v>
      </c>
      <c r="F587" s="15" t="s">
        <v>1320</v>
      </c>
      <c r="G587" s="15" t="s">
        <v>814</v>
      </c>
      <c r="H587" s="16">
        <v>100002873</v>
      </c>
      <c r="I587" s="62">
        <v>710011695</v>
      </c>
      <c r="J587" s="13">
        <v>710011695</v>
      </c>
      <c r="K587" s="15" t="s">
        <v>48</v>
      </c>
      <c r="L587" s="12" t="s">
        <v>547</v>
      </c>
      <c r="M587" s="15" t="s">
        <v>548</v>
      </c>
      <c r="N587" s="49">
        <v>91930</v>
      </c>
      <c r="O587" s="15" t="s">
        <v>1321</v>
      </c>
      <c r="P587" s="15" t="s">
        <v>1754</v>
      </c>
      <c r="Q587" s="48">
        <v>556653</v>
      </c>
      <c r="R587" s="11" t="s">
        <v>45</v>
      </c>
      <c r="S587" s="120">
        <v>3933</v>
      </c>
      <c r="T587" s="85">
        <v>107.03</v>
      </c>
      <c r="U587" s="86">
        <v>7</v>
      </c>
      <c r="V587" s="123">
        <v>46.825625000000002</v>
      </c>
      <c r="W587" s="85">
        <f t="shared" si="147"/>
        <v>2622</v>
      </c>
      <c r="X587" s="86">
        <v>0</v>
      </c>
      <c r="Y587" s="85">
        <v>16.054500000000001</v>
      </c>
      <c r="Z587" s="86">
        <f t="shared" si="148"/>
        <v>0</v>
      </c>
      <c r="AA587" s="86">
        <f t="shared" si="149"/>
        <v>2622</v>
      </c>
      <c r="AB587" s="85">
        <v>122.77</v>
      </c>
      <c r="AC587" s="85">
        <v>6</v>
      </c>
      <c r="AD587" s="124">
        <f t="shared" si="145"/>
        <v>73.661999999999992</v>
      </c>
      <c r="AE587" s="86">
        <f t="shared" si="150"/>
        <v>1768</v>
      </c>
      <c r="AF587" s="85">
        <v>0</v>
      </c>
      <c r="AG587" s="85">
        <v>36.831000000000003</v>
      </c>
      <c r="AH587" s="85">
        <f t="shared" si="151"/>
        <v>0</v>
      </c>
      <c r="AI587" s="86">
        <f t="shared" si="152"/>
        <v>4390</v>
      </c>
      <c r="AJ587" s="86">
        <f t="shared" si="153"/>
        <v>457</v>
      </c>
      <c r="AK587" s="122"/>
      <c r="AL587" s="85">
        <v>122.77</v>
      </c>
      <c r="AM587" s="85">
        <v>6</v>
      </c>
      <c r="AN587" s="124">
        <f t="shared" si="146"/>
        <v>73.661999999999992</v>
      </c>
      <c r="AO587" s="86">
        <f t="shared" si="154"/>
        <v>1768</v>
      </c>
      <c r="AP587" s="85">
        <v>0</v>
      </c>
      <c r="AQ587" s="85">
        <v>36.831000000000003</v>
      </c>
      <c r="AR587" s="85">
        <f t="shared" si="155"/>
        <v>0</v>
      </c>
      <c r="AS587" s="86">
        <f t="shared" si="157"/>
        <v>4390</v>
      </c>
      <c r="AT587" s="170">
        <f t="shared" si="158"/>
        <v>0</v>
      </c>
      <c r="AU587" s="86">
        <v>4390</v>
      </c>
      <c r="AV587" s="170">
        <f t="shared" si="156"/>
        <v>0</v>
      </c>
    </row>
    <row r="588" spans="1:48" s="73" customFormat="1" ht="45" x14ac:dyDescent="0.2">
      <c r="A588" s="10" t="s">
        <v>547</v>
      </c>
      <c r="B588" s="14" t="s">
        <v>36</v>
      </c>
      <c r="C588" s="14" t="s">
        <v>37</v>
      </c>
      <c r="D588" s="14" t="s">
        <v>1580</v>
      </c>
      <c r="E588" s="58">
        <v>312916</v>
      </c>
      <c r="F588" s="15" t="s">
        <v>1581</v>
      </c>
      <c r="G588" s="15" t="s">
        <v>814</v>
      </c>
      <c r="H588" s="16">
        <v>100002429</v>
      </c>
      <c r="I588" s="62">
        <v>710012098</v>
      </c>
      <c r="J588" s="13">
        <v>37838741</v>
      </c>
      <c r="K588" s="15" t="s">
        <v>105</v>
      </c>
      <c r="L588" s="12" t="s">
        <v>547</v>
      </c>
      <c r="M588" s="15" t="s">
        <v>1411</v>
      </c>
      <c r="N588" s="49">
        <v>92208</v>
      </c>
      <c r="O588" s="15" t="s">
        <v>1582</v>
      </c>
      <c r="P588" s="15" t="s">
        <v>1583</v>
      </c>
      <c r="Q588" s="48">
        <v>507482</v>
      </c>
      <c r="R588" s="11" t="s">
        <v>45</v>
      </c>
      <c r="S588" s="120">
        <v>6743</v>
      </c>
      <c r="T588" s="85">
        <v>107.03</v>
      </c>
      <c r="U588" s="86">
        <v>12</v>
      </c>
      <c r="V588" s="123">
        <v>46.825625000000002</v>
      </c>
      <c r="W588" s="85">
        <f t="shared" si="147"/>
        <v>4495</v>
      </c>
      <c r="X588" s="86">
        <v>0</v>
      </c>
      <c r="Y588" s="85">
        <v>16.054500000000001</v>
      </c>
      <c r="Z588" s="86">
        <f t="shared" si="148"/>
        <v>0</v>
      </c>
      <c r="AA588" s="86">
        <f t="shared" si="149"/>
        <v>4495</v>
      </c>
      <c r="AB588" s="85">
        <v>122.77</v>
      </c>
      <c r="AC588" s="85">
        <v>16</v>
      </c>
      <c r="AD588" s="124">
        <f t="shared" si="145"/>
        <v>73.661999999999992</v>
      </c>
      <c r="AE588" s="86">
        <f t="shared" si="150"/>
        <v>4714</v>
      </c>
      <c r="AF588" s="85">
        <v>0</v>
      </c>
      <c r="AG588" s="85">
        <v>36.831000000000003</v>
      </c>
      <c r="AH588" s="85">
        <f t="shared" si="151"/>
        <v>0</v>
      </c>
      <c r="AI588" s="86">
        <f t="shared" si="152"/>
        <v>9209</v>
      </c>
      <c r="AJ588" s="86">
        <f t="shared" si="153"/>
        <v>2466</v>
      </c>
      <c r="AK588" s="122"/>
      <c r="AL588" s="85">
        <v>122.77</v>
      </c>
      <c r="AM588" s="85">
        <v>16</v>
      </c>
      <c r="AN588" s="124">
        <f t="shared" si="146"/>
        <v>73.661999999999992</v>
      </c>
      <c r="AO588" s="86">
        <f t="shared" si="154"/>
        <v>4714</v>
      </c>
      <c r="AP588" s="85">
        <v>0</v>
      </c>
      <c r="AQ588" s="85">
        <v>36.831000000000003</v>
      </c>
      <c r="AR588" s="85">
        <f t="shared" si="155"/>
        <v>0</v>
      </c>
      <c r="AS588" s="86">
        <f t="shared" si="157"/>
        <v>9209</v>
      </c>
      <c r="AT588" s="170">
        <f t="shared" si="158"/>
        <v>0</v>
      </c>
      <c r="AU588" s="86">
        <v>9209</v>
      </c>
      <c r="AV588" s="170">
        <f t="shared" si="156"/>
        <v>0</v>
      </c>
    </row>
    <row r="589" spans="1:48" s="73" customFormat="1" x14ac:dyDescent="0.2">
      <c r="A589" s="10" t="s">
        <v>547</v>
      </c>
      <c r="B589" s="14" t="s">
        <v>36</v>
      </c>
      <c r="C589" s="14" t="s">
        <v>37</v>
      </c>
      <c r="D589" s="14" t="s">
        <v>1584</v>
      </c>
      <c r="E589" s="58">
        <v>11002</v>
      </c>
      <c r="F589" s="15" t="s">
        <v>1585</v>
      </c>
      <c r="G589" s="15" t="s">
        <v>814</v>
      </c>
      <c r="H589" s="16">
        <v>100002438</v>
      </c>
      <c r="I589" s="62">
        <v>710012101</v>
      </c>
      <c r="J589" s="13">
        <v>710012101</v>
      </c>
      <c r="K589" s="15" t="s">
        <v>48</v>
      </c>
      <c r="L589" s="12" t="s">
        <v>547</v>
      </c>
      <c r="M589" s="15" t="s">
        <v>1411</v>
      </c>
      <c r="N589" s="49">
        <v>92231</v>
      </c>
      <c r="O589" s="15" t="s">
        <v>1586</v>
      </c>
      <c r="P589" s="15" t="s">
        <v>1587</v>
      </c>
      <c r="Q589" s="48">
        <v>507491</v>
      </c>
      <c r="R589" s="11" t="s">
        <v>45</v>
      </c>
      <c r="S589" s="120">
        <v>10676</v>
      </c>
      <c r="T589" s="85">
        <v>107.03</v>
      </c>
      <c r="U589" s="86">
        <v>19</v>
      </c>
      <c r="V589" s="123">
        <v>46.825625000000002</v>
      </c>
      <c r="W589" s="85">
        <f t="shared" si="147"/>
        <v>7117</v>
      </c>
      <c r="X589" s="86">
        <v>0</v>
      </c>
      <c r="Y589" s="85">
        <v>16.054500000000001</v>
      </c>
      <c r="Z589" s="86">
        <f t="shared" si="148"/>
        <v>0</v>
      </c>
      <c r="AA589" s="86">
        <f t="shared" si="149"/>
        <v>7117</v>
      </c>
      <c r="AB589" s="85">
        <v>122.77</v>
      </c>
      <c r="AC589" s="85">
        <v>14</v>
      </c>
      <c r="AD589" s="124">
        <f t="shared" si="145"/>
        <v>73.661999999999992</v>
      </c>
      <c r="AE589" s="86">
        <f t="shared" si="150"/>
        <v>4125</v>
      </c>
      <c r="AF589" s="85">
        <v>0</v>
      </c>
      <c r="AG589" s="85">
        <v>36.831000000000003</v>
      </c>
      <c r="AH589" s="85">
        <f t="shared" si="151"/>
        <v>0</v>
      </c>
      <c r="AI589" s="86">
        <f t="shared" si="152"/>
        <v>11242</v>
      </c>
      <c r="AJ589" s="86">
        <f t="shared" si="153"/>
        <v>566</v>
      </c>
      <c r="AK589" s="122"/>
      <c r="AL589" s="85">
        <v>122.77</v>
      </c>
      <c r="AM589" s="85">
        <v>14</v>
      </c>
      <c r="AN589" s="124">
        <f t="shared" si="146"/>
        <v>73.661999999999992</v>
      </c>
      <c r="AO589" s="86">
        <f t="shared" si="154"/>
        <v>4125</v>
      </c>
      <c r="AP589" s="85">
        <v>0</v>
      </c>
      <c r="AQ589" s="85">
        <v>36.831000000000003</v>
      </c>
      <c r="AR589" s="85">
        <f t="shared" si="155"/>
        <v>0</v>
      </c>
      <c r="AS589" s="86">
        <f t="shared" si="157"/>
        <v>11242</v>
      </c>
      <c r="AT589" s="170">
        <f t="shared" si="158"/>
        <v>0</v>
      </c>
      <c r="AU589" s="86">
        <v>11242</v>
      </c>
      <c r="AV589" s="170">
        <f t="shared" si="156"/>
        <v>0</v>
      </c>
    </row>
    <row r="590" spans="1:48" s="73" customFormat="1" x14ac:dyDescent="0.2">
      <c r="A590" s="10" t="s">
        <v>547</v>
      </c>
      <c r="B590" s="14" t="s">
        <v>36</v>
      </c>
      <c r="C590" s="14" t="s">
        <v>37</v>
      </c>
      <c r="D590" s="14" t="s">
        <v>1701</v>
      </c>
      <c r="E590" s="58">
        <v>611573</v>
      </c>
      <c r="F590" s="15" t="s">
        <v>1702</v>
      </c>
      <c r="G590" s="15" t="s">
        <v>814</v>
      </c>
      <c r="H590" s="16">
        <v>100002560</v>
      </c>
      <c r="I590" s="62">
        <v>710008813</v>
      </c>
      <c r="J590" s="13">
        <v>710008813</v>
      </c>
      <c r="K590" s="15" t="s">
        <v>48</v>
      </c>
      <c r="L590" s="12" t="s">
        <v>547</v>
      </c>
      <c r="M590" s="15" t="s">
        <v>1184</v>
      </c>
      <c r="N590" s="49">
        <v>90604</v>
      </c>
      <c r="O590" s="15" t="s">
        <v>1703</v>
      </c>
      <c r="P590" s="15" t="s">
        <v>1704</v>
      </c>
      <c r="Q590" s="48">
        <v>556122</v>
      </c>
      <c r="R590" s="11" t="s">
        <v>45</v>
      </c>
      <c r="S590" s="120">
        <v>1124</v>
      </c>
      <c r="T590" s="85">
        <v>107.03</v>
      </c>
      <c r="U590" s="86">
        <v>2</v>
      </c>
      <c r="V590" s="123">
        <v>46.825625000000002</v>
      </c>
      <c r="W590" s="85">
        <f t="shared" si="147"/>
        <v>749</v>
      </c>
      <c r="X590" s="86">
        <v>0</v>
      </c>
      <c r="Y590" s="85">
        <v>16.054500000000001</v>
      </c>
      <c r="Z590" s="86">
        <f t="shared" si="148"/>
        <v>0</v>
      </c>
      <c r="AA590" s="86">
        <f t="shared" si="149"/>
        <v>749</v>
      </c>
      <c r="AB590" s="85">
        <v>122.77</v>
      </c>
      <c r="AC590" s="85">
        <v>5</v>
      </c>
      <c r="AD590" s="124">
        <f t="shared" si="145"/>
        <v>73.661999999999992</v>
      </c>
      <c r="AE590" s="86">
        <f t="shared" si="150"/>
        <v>1473</v>
      </c>
      <c r="AF590" s="85">
        <v>0</v>
      </c>
      <c r="AG590" s="85">
        <v>36.831000000000003</v>
      </c>
      <c r="AH590" s="85">
        <f t="shared" si="151"/>
        <v>0</v>
      </c>
      <c r="AI590" s="86">
        <f t="shared" si="152"/>
        <v>2222</v>
      </c>
      <c r="AJ590" s="86">
        <f t="shared" si="153"/>
        <v>1098</v>
      </c>
      <c r="AK590" s="122"/>
      <c r="AL590" s="85">
        <v>122.77</v>
      </c>
      <c r="AM590" s="85">
        <v>5</v>
      </c>
      <c r="AN590" s="124">
        <f t="shared" si="146"/>
        <v>73.661999999999992</v>
      </c>
      <c r="AO590" s="86">
        <f t="shared" si="154"/>
        <v>1473</v>
      </c>
      <c r="AP590" s="85">
        <v>0</v>
      </c>
      <c r="AQ590" s="85">
        <v>36.831000000000003</v>
      </c>
      <c r="AR590" s="85">
        <f t="shared" si="155"/>
        <v>0</v>
      </c>
      <c r="AS590" s="86">
        <f t="shared" si="157"/>
        <v>2222</v>
      </c>
      <c r="AT590" s="170">
        <f t="shared" si="158"/>
        <v>0</v>
      </c>
      <c r="AU590" s="86">
        <v>2222</v>
      </c>
      <c r="AV590" s="170">
        <f t="shared" si="156"/>
        <v>0</v>
      </c>
    </row>
    <row r="591" spans="1:48" s="73" customFormat="1" ht="30" x14ac:dyDescent="0.2">
      <c r="A591" s="10" t="s">
        <v>547</v>
      </c>
      <c r="B591" s="14" t="s">
        <v>36</v>
      </c>
      <c r="C591" s="14" t="s">
        <v>37</v>
      </c>
      <c r="D591" s="14" t="s">
        <v>982</v>
      </c>
      <c r="E591" s="58">
        <v>305715</v>
      </c>
      <c r="F591" s="15" t="s">
        <v>983</v>
      </c>
      <c r="G591" s="15" t="s">
        <v>814</v>
      </c>
      <c r="H591" s="16">
        <v>100001806</v>
      </c>
      <c r="I591" s="62">
        <v>710002971</v>
      </c>
      <c r="J591" s="13">
        <v>710002971</v>
      </c>
      <c r="K591" s="15" t="s">
        <v>53</v>
      </c>
      <c r="L591" s="12" t="s">
        <v>547</v>
      </c>
      <c r="M591" s="15" t="s">
        <v>816</v>
      </c>
      <c r="N591" s="49">
        <v>93030</v>
      </c>
      <c r="O591" s="15" t="s">
        <v>984</v>
      </c>
      <c r="P591" s="15" t="s">
        <v>985</v>
      </c>
      <c r="Q591" s="48">
        <v>501891</v>
      </c>
      <c r="R591" s="11" t="s">
        <v>45</v>
      </c>
      <c r="S591" s="120">
        <v>7867</v>
      </c>
      <c r="T591" s="85">
        <v>107.03</v>
      </c>
      <c r="U591" s="86">
        <v>14</v>
      </c>
      <c r="V591" s="123">
        <v>46.825625000000002</v>
      </c>
      <c r="W591" s="85">
        <f t="shared" si="147"/>
        <v>5244</v>
      </c>
      <c r="X591" s="86">
        <v>0</v>
      </c>
      <c r="Y591" s="85">
        <v>16.054500000000001</v>
      </c>
      <c r="Z591" s="86">
        <f t="shared" si="148"/>
        <v>0</v>
      </c>
      <c r="AA591" s="86">
        <f t="shared" si="149"/>
        <v>5244</v>
      </c>
      <c r="AB591" s="85">
        <v>122.77</v>
      </c>
      <c r="AC591" s="85">
        <v>12</v>
      </c>
      <c r="AD591" s="124">
        <f t="shared" si="145"/>
        <v>73.661999999999992</v>
      </c>
      <c r="AE591" s="86">
        <f t="shared" si="150"/>
        <v>3536</v>
      </c>
      <c r="AF591" s="85">
        <v>0</v>
      </c>
      <c r="AG591" s="85">
        <v>36.831000000000003</v>
      </c>
      <c r="AH591" s="85">
        <f t="shared" si="151"/>
        <v>0</v>
      </c>
      <c r="AI591" s="86">
        <f t="shared" si="152"/>
        <v>8780</v>
      </c>
      <c r="AJ591" s="86">
        <f t="shared" si="153"/>
        <v>913</v>
      </c>
      <c r="AK591" s="122"/>
      <c r="AL591" s="85">
        <v>122.77</v>
      </c>
      <c r="AM591" s="85">
        <v>12</v>
      </c>
      <c r="AN591" s="124">
        <f t="shared" si="146"/>
        <v>73.661999999999992</v>
      </c>
      <c r="AO591" s="86">
        <f t="shared" si="154"/>
        <v>3536</v>
      </c>
      <c r="AP591" s="85">
        <v>0</v>
      </c>
      <c r="AQ591" s="85">
        <v>36.831000000000003</v>
      </c>
      <c r="AR591" s="85">
        <f t="shared" si="155"/>
        <v>0</v>
      </c>
      <c r="AS591" s="86">
        <f t="shared" si="157"/>
        <v>8780</v>
      </c>
      <c r="AT591" s="170">
        <f t="shared" si="158"/>
        <v>0</v>
      </c>
      <c r="AU591" s="86">
        <v>8780</v>
      </c>
      <c r="AV591" s="170">
        <f t="shared" si="156"/>
        <v>0</v>
      </c>
    </row>
    <row r="592" spans="1:48" s="73" customFormat="1" x14ac:dyDescent="0.2">
      <c r="A592" s="10" t="s">
        <v>547</v>
      </c>
      <c r="B592" s="14" t="s">
        <v>36</v>
      </c>
      <c r="C592" s="14" t="s">
        <v>37</v>
      </c>
      <c r="D592" s="14" t="s">
        <v>1323</v>
      </c>
      <c r="E592" s="29">
        <v>309931</v>
      </c>
      <c r="F592" s="15" t="s">
        <v>1324</v>
      </c>
      <c r="G592" s="15" t="s">
        <v>814</v>
      </c>
      <c r="H592" s="16">
        <v>100018337</v>
      </c>
      <c r="I592" s="62">
        <v>710270615</v>
      </c>
      <c r="J592" s="13">
        <v>710270615</v>
      </c>
      <c r="K592" s="15" t="s">
        <v>48</v>
      </c>
      <c r="L592" s="12" t="s">
        <v>547</v>
      </c>
      <c r="M592" s="15" t="s">
        <v>1185</v>
      </c>
      <c r="N592" s="49">
        <v>90501</v>
      </c>
      <c r="O592" s="15" t="s">
        <v>1325</v>
      </c>
      <c r="P592" s="15" t="s">
        <v>1326</v>
      </c>
      <c r="Q592" s="48">
        <v>504777</v>
      </c>
      <c r="R592" s="11" t="s">
        <v>45</v>
      </c>
      <c r="S592" s="120">
        <v>3371</v>
      </c>
      <c r="T592" s="85">
        <v>107.03</v>
      </c>
      <c r="U592" s="86">
        <v>6</v>
      </c>
      <c r="V592" s="123">
        <v>46.825625000000002</v>
      </c>
      <c r="W592" s="85">
        <f t="shared" si="147"/>
        <v>2248</v>
      </c>
      <c r="X592" s="86">
        <v>0</v>
      </c>
      <c r="Y592" s="85">
        <v>16.054500000000001</v>
      </c>
      <c r="Z592" s="86">
        <f t="shared" si="148"/>
        <v>0</v>
      </c>
      <c r="AA592" s="86">
        <f t="shared" si="149"/>
        <v>2248</v>
      </c>
      <c r="AB592" s="85">
        <v>122.77</v>
      </c>
      <c r="AC592" s="85">
        <v>5</v>
      </c>
      <c r="AD592" s="124">
        <f t="shared" si="145"/>
        <v>73.661999999999992</v>
      </c>
      <c r="AE592" s="86">
        <f t="shared" si="150"/>
        <v>1473</v>
      </c>
      <c r="AF592" s="85">
        <v>0</v>
      </c>
      <c r="AG592" s="85">
        <v>36.831000000000003</v>
      </c>
      <c r="AH592" s="85">
        <f t="shared" si="151"/>
        <v>0</v>
      </c>
      <c r="AI592" s="86">
        <f t="shared" si="152"/>
        <v>3721</v>
      </c>
      <c r="AJ592" s="86">
        <f t="shared" si="153"/>
        <v>350</v>
      </c>
      <c r="AK592" s="122"/>
      <c r="AL592" s="85">
        <v>122.77</v>
      </c>
      <c r="AM592" s="85">
        <v>5</v>
      </c>
      <c r="AN592" s="124">
        <f t="shared" si="146"/>
        <v>73.661999999999992</v>
      </c>
      <c r="AO592" s="86">
        <f t="shared" si="154"/>
        <v>1473</v>
      </c>
      <c r="AP592" s="85">
        <v>0</v>
      </c>
      <c r="AQ592" s="85">
        <v>36.831000000000003</v>
      </c>
      <c r="AR592" s="85">
        <f t="shared" si="155"/>
        <v>0</v>
      </c>
      <c r="AS592" s="86">
        <f t="shared" si="157"/>
        <v>3721</v>
      </c>
      <c r="AT592" s="170">
        <f t="shared" si="158"/>
        <v>0</v>
      </c>
      <c r="AU592" s="86">
        <v>3721</v>
      </c>
      <c r="AV592" s="170">
        <f t="shared" si="156"/>
        <v>0</v>
      </c>
    </row>
    <row r="593" spans="1:48" s="73" customFormat="1" ht="45" x14ac:dyDescent="0.2">
      <c r="A593" s="10" t="s">
        <v>547</v>
      </c>
      <c r="B593" s="14" t="s">
        <v>36</v>
      </c>
      <c r="C593" s="14" t="s">
        <v>37</v>
      </c>
      <c r="D593" s="14" t="s">
        <v>1588</v>
      </c>
      <c r="E593" s="58">
        <v>312941</v>
      </c>
      <c r="F593" s="15" t="s">
        <v>1589</v>
      </c>
      <c r="G593" s="15" t="s">
        <v>814</v>
      </c>
      <c r="H593" s="16">
        <v>100002878</v>
      </c>
      <c r="I593" s="62">
        <v>710012110</v>
      </c>
      <c r="J593" s="13">
        <v>36090344</v>
      </c>
      <c r="K593" s="15" t="s">
        <v>105</v>
      </c>
      <c r="L593" s="12" t="s">
        <v>547</v>
      </c>
      <c r="M593" s="15" t="s">
        <v>548</v>
      </c>
      <c r="N593" s="49">
        <v>91961</v>
      </c>
      <c r="O593" s="15" t="s">
        <v>1590</v>
      </c>
      <c r="P593" s="15" t="s">
        <v>1591</v>
      </c>
      <c r="Q593" s="48">
        <v>507512</v>
      </c>
      <c r="R593" s="11" t="s">
        <v>45</v>
      </c>
      <c r="S593" s="120">
        <v>16295</v>
      </c>
      <c r="T593" s="85">
        <v>107.03</v>
      </c>
      <c r="U593" s="86">
        <v>29</v>
      </c>
      <c r="V593" s="123">
        <v>46.825625000000002</v>
      </c>
      <c r="W593" s="85">
        <f t="shared" si="147"/>
        <v>10864</v>
      </c>
      <c r="X593" s="86">
        <v>0</v>
      </c>
      <c r="Y593" s="85">
        <v>16.054500000000001</v>
      </c>
      <c r="Z593" s="86">
        <f t="shared" si="148"/>
        <v>0</v>
      </c>
      <c r="AA593" s="86">
        <f t="shared" si="149"/>
        <v>10864</v>
      </c>
      <c r="AB593" s="85">
        <v>122.77</v>
      </c>
      <c r="AC593" s="85">
        <v>19</v>
      </c>
      <c r="AD593" s="124">
        <f t="shared" si="145"/>
        <v>73.661999999999992</v>
      </c>
      <c r="AE593" s="86">
        <f t="shared" si="150"/>
        <v>5598</v>
      </c>
      <c r="AF593" s="85">
        <v>0</v>
      </c>
      <c r="AG593" s="85">
        <v>36.831000000000003</v>
      </c>
      <c r="AH593" s="85">
        <f t="shared" si="151"/>
        <v>0</v>
      </c>
      <c r="AI593" s="86">
        <f t="shared" si="152"/>
        <v>16462</v>
      </c>
      <c r="AJ593" s="86">
        <f t="shared" si="153"/>
        <v>167</v>
      </c>
      <c r="AK593" s="122"/>
      <c r="AL593" s="85">
        <v>122.77</v>
      </c>
      <c r="AM593" s="85">
        <v>19</v>
      </c>
      <c r="AN593" s="124">
        <f t="shared" si="146"/>
        <v>73.661999999999992</v>
      </c>
      <c r="AO593" s="86">
        <f t="shared" si="154"/>
        <v>5598</v>
      </c>
      <c r="AP593" s="85">
        <v>0</v>
      </c>
      <c r="AQ593" s="85">
        <v>36.831000000000003</v>
      </c>
      <c r="AR593" s="85">
        <f t="shared" si="155"/>
        <v>0</v>
      </c>
      <c r="AS593" s="86">
        <f t="shared" si="157"/>
        <v>16462</v>
      </c>
      <c r="AT593" s="170">
        <f t="shared" si="158"/>
        <v>0</v>
      </c>
      <c r="AU593" s="86">
        <v>16462</v>
      </c>
      <c r="AV593" s="170">
        <f t="shared" si="156"/>
        <v>0</v>
      </c>
    </row>
    <row r="594" spans="1:48" s="73" customFormat="1" ht="45" x14ac:dyDescent="0.2">
      <c r="A594" s="10" t="s">
        <v>547</v>
      </c>
      <c r="B594" s="14" t="s">
        <v>36</v>
      </c>
      <c r="C594" s="14" t="s">
        <v>37</v>
      </c>
      <c r="D594" s="14" t="s">
        <v>1360</v>
      </c>
      <c r="E594" s="58">
        <v>313114</v>
      </c>
      <c r="F594" s="15" t="s">
        <v>1361</v>
      </c>
      <c r="G594" s="15" t="s">
        <v>814</v>
      </c>
      <c r="H594" s="16">
        <v>100002901</v>
      </c>
      <c r="I594" s="62">
        <v>710233124</v>
      </c>
      <c r="J594" s="13">
        <v>36080543</v>
      </c>
      <c r="K594" s="15" t="s">
        <v>105</v>
      </c>
      <c r="L594" s="12" t="s">
        <v>547</v>
      </c>
      <c r="M594" s="15" t="s">
        <v>548</v>
      </c>
      <c r="N594" s="49">
        <v>91701</v>
      </c>
      <c r="O594" s="15" t="s">
        <v>549</v>
      </c>
      <c r="P594" s="15" t="s">
        <v>1367</v>
      </c>
      <c r="Q594" s="48">
        <v>506745</v>
      </c>
      <c r="R594" s="11" t="s">
        <v>45</v>
      </c>
      <c r="S594" s="120">
        <v>7305</v>
      </c>
      <c r="T594" s="85">
        <v>107.03</v>
      </c>
      <c r="U594" s="86">
        <v>13</v>
      </c>
      <c r="V594" s="123">
        <v>46.825625000000002</v>
      </c>
      <c r="W594" s="85">
        <f t="shared" si="147"/>
        <v>4870</v>
      </c>
      <c r="X594" s="86">
        <v>0</v>
      </c>
      <c r="Y594" s="85">
        <v>16.054500000000001</v>
      </c>
      <c r="Z594" s="86">
        <f t="shared" si="148"/>
        <v>0</v>
      </c>
      <c r="AA594" s="86">
        <f t="shared" si="149"/>
        <v>4870</v>
      </c>
      <c r="AB594" s="85">
        <v>122.77</v>
      </c>
      <c r="AC594" s="85">
        <v>13</v>
      </c>
      <c r="AD594" s="124">
        <f t="shared" si="145"/>
        <v>73.661999999999992</v>
      </c>
      <c r="AE594" s="86">
        <f t="shared" si="150"/>
        <v>3830</v>
      </c>
      <c r="AF594" s="85">
        <v>0</v>
      </c>
      <c r="AG594" s="85">
        <v>36.831000000000003</v>
      </c>
      <c r="AH594" s="85">
        <f t="shared" si="151"/>
        <v>0</v>
      </c>
      <c r="AI594" s="86">
        <f t="shared" si="152"/>
        <v>8700</v>
      </c>
      <c r="AJ594" s="86">
        <f t="shared" si="153"/>
        <v>1395</v>
      </c>
      <c r="AK594" s="122"/>
      <c r="AL594" s="85">
        <v>122.77</v>
      </c>
      <c r="AM594" s="85">
        <v>13</v>
      </c>
      <c r="AN594" s="124">
        <f t="shared" si="146"/>
        <v>73.661999999999992</v>
      </c>
      <c r="AO594" s="86">
        <f t="shared" si="154"/>
        <v>3830</v>
      </c>
      <c r="AP594" s="85">
        <v>0</v>
      </c>
      <c r="AQ594" s="85">
        <v>36.831000000000003</v>
      </c>
      <c r="AR594" s="85">
        <f t="shared" si="155"/>
        <v>0</v>
      </c>
      <c r="AS594" s="86">
        <f t="shared" si="157"/>
        <v>8700</v>
      </c>
      <c r="AT594" s="170">
        <f t="shared" si="158"/>
        <v>0</v>
      </c>
      <c r="AU594" s="86">
        <v>8700</v>
      </c>
      <c r="AV594" s="170">
        <f t="shared" si="156"/>
        <v>0</v>
      </c>
    </row>
    <row r="595" spans="1:48" s="73" customFormat="1" x14ac:dyDescent="0.2">
      <c r="A595" s="10" t="s">
        <v>547</v>
      </c>
      <c r="B595" s="14" t="s">
        <v>36</v>
      </c>
      <c r="C595" s="14" t="s">
        <v>37</v>
      </c>
      <c r="D595" s="14" t="s">
        <v>1568</v>
      </c>
      <c r="E595" s="58">
        <v>612031</v>
      </c>
      <c r="F595" s="15" t="s">
        <v>1569</v>
      </c>
      <c r="G595" s="15" t="s">
        <v>814</v>
      </c>
      <c r="H595" s="16">
        <v>100002400</v>
      </c>
      <c r="I595" s="62">
        <v>37988522</v>
      </c>
      <c r="J595" s="13">
        <v>37988522</v>
      </c>
      <c r="K595" s="15" t="s">
        <v>48</v>
      </c>
      <c r="L595" s="12" t="s">
        <v>547</v>
      </c>
      <c r="M595" s="15" t="s">
        <v>1411</v>
      </c>
      <c r="N595" s="49">
        <v>92101</v>
      </c>
      <c r="O595" s="15" t="s">
        <v>1570</v>
      </c>
      <c r="P595" s="15" t="s">
        <v>1575</v>
      </c>
      <c r="Q595" s="48">
        <v>507440</v>
      </c>
      <c r="R595" s="11" t="s">
        <v>86</v>
      </c>
      <c r="S595" s="120">
        <v>19667</v>
      </c>
      <c r="T595" s="85">
        <v>107.03</v>
      </c>
      <c r="U595" s="86">
        <v>35</v>
      </c>
      <c r="V595" s="123">
        <v>46.825625000000002</v>
      </c>
      <c r="W595" s="85">
        <f t="shared" si="147"/>
        <v>13111</v>
      </c>
      <c r="X595" s="86">
        <v>0</v>
      </c>
      <c r="Y595" s="85">
        <v>16.054500000000001</v>
      </c>
      <c r="Z595" s="86">
        <f t="shared" si="148"/>
        <v>0</v>
      </c>
      <c r="AA595" s="86">
        <f t="shared" si="149"/>
        <v>13111</v>
      </c>
      <c r="AB595" s="85">
        <v>122.77</v>
      </c>
      <c r="AC595" s="85">
        <v>37</v>
      </c>
      <c r="AD595" s="124">
        <f t="shared" si="145"/>
        <v>73.661999999999992</v>
      </c>
      <c r="AE595" s="86">
        <f t="shared" si="150"/>
        <v>10902</v>
      </c>
      <c r="AF595" s="85">
        <v>0</v>
      </c>
      <c r="AG595" s="85">
        <v>36.831000000000003</v>
      </c>
      <c r="AH595" s="85">
        <f t="shared" si="151"/>
        <v>0</v>
      </c>
      <c r="AI595" s="86">
        <f t="shared" si="152"/>
        <v>24013</v>
      </c>
      <c r="AJ595" s="86">
        <f t="shared" si="153"/>
        <v>4346</v>
      </c>
      <c r="AK595" s="122"/>
      <c r="AL595" s="85">
        <v>122.77</v>
      </c>
      <c r="AM595" s="85">
        <v>37</v>
      </c>
      <c r="AN595" s="124">
        <f t="shared" si="146"/>
        <v>73.661999999999992</v>
      </c>
      <c r="AO595" s="86">
        <f t="shared" si="154"/>
        <v>10902</v>
      </c>
      <c r="AP595" s="85">
        <v>0</v>
      </c>
      <c r="AQ595" s="85">
        <v>36.831000000000003</v>
      </c>
      <c r="AR595" s="85">
        <f t="shared" si="155"/>
        <v>0</v>
      </c>
      <c r="AS595" s="86">
        <f t="shared" si="157"/>
        <v>24013</v>
      </c>
      <c r="AT595" s="170">
        <f t="shared" si="158"/>
        <v>0</v>
      </c>
      <c r="AU595" s="86">
        <v>24013</v>
      </c>
      <c r="AV595" s="170">
        <f t="shared" si="156"/>
        <v>0</v>
      </c>
    </row>
    <row r="596" spans="1:48" s="73" customFormat="1" ht="30" x14ac:dyDescent="0.2">
      <c r="A596" s="10" t="s">
        <v>547</v>
      </c>
      <c r="B596" s="14" t="s">
        <v>36</v>
      </c>
      <c r="C596" s="14" t="s">
        <v>37</v>
      </c>
      <c r="D596" s="14" t="s">
        <v>812</v>
      </c>
      <c r="E596" s="58">
        <v>305383</v>
      </c>
      <c r="F596" s="15" t="s">
        <v>813</v>
      </c>
      <c r="G596" s="15" t="s">
        <v>814</v>
      </c>
      <c r="H596" s="16">
        <v>100001645</v>
      </c>
      <c r="I596" s="62">
        <v>710002530</v>
      </c>
      <c r="J596" s="13">
        <v>710002530</v>
      </c>
      <c r="K596" s="15" t="s">
        <v>210</v>
      </c>
      <c r="L596" s="12" t="s">
        <v>547</v>
      </c>
      <c r="M596" s="15" t="s">
        <v>816</v>
      </c>
      <c r="N596" s="49">
        <v>92901</v>
      </c>
      <c r="O596" s="15" t="s">
        <v>817</v>
      </c>
      <c r="P596" s="15" t="s">
        <v>823</v>
      </c>
      <c r="Q596" s="48">
        <v>501433</v>
      </c>
      <c r="R596" s="11" t="s">
        <v>45</v>
      </c>
      <c r="S596" s="120">
        <v>9552</v>
      </c>
      <c r="T596" s="85">
        <v>107.03</v>
      </c>
      <c r="U596" s="86">
        <v>17</v>
      </c>
      <c r="V596" s="123">
        <v>46.825625000000002</v>
      </c>
      <c r="W596" s="85">
        <f t="shared" si="147"/>
        <v>6368</v>
      </c>
      <c r="X596" s="86">
        <v>0</v>
      </c>
      <c r="Y596" s="85">
        <v>16.054500000000001</v>
      </c>
      <c r="Z596" s="86">
        <f t="shared" si="148"/>
        <v>0</v>
      </c>
      <c r="AA596" s="86">
        <f t="shared" si="149"/>
        <v>6368</v>
      </c>
      <c r="AB596" s="85">
        <v>122.77</v>
      </c>
      <c r="AC596" s="85">
        <v>23</v>
      </c>
      <c r="AD596" s="124">
        <f t="shared" si="145"/>
        <v>73.661999999999992</v>
      </c>
      <c r="AE596" s="86">
        <f t="shared" si="150"/>
        <v>6777</v>
      </c>
      <c r="AF596" s="85">
        <v>0</v>
      </c>
      <c r="AG596" s="85">
        <v>36.831000000000003</v>
      </c>
      <c r="AH596" s="85">
        <f t="shared" si="151"/>
        <v>0</v>
      </c>
      <c r="AI596" s="86">
        <f t="shared" si="152"/>
        <v>13145</v>
      </c>
      <c r="AJ596" s="86">
        <f t="shared" si="153"/>
        <v>3593</v>
      </c>
      <c r="AK596" s="122"/>
      <c r="AL596" s="85">
        <v>122.77</v>
      </c>
      <c r="AM596" s="85">
        <v>23</v>
      </c>
      <c r="AN596" s="124">
        <f t="shared" si="146"/>
        <v>73.661999999999992</v>
      </c>
      <c r="AO596" s="86">
        <f t="shared" si="154"/>
        <v>6777</v>
      </c>
      <c r="AP596" s="85">
        <v>0</v>
      </c>
      <c r="AQ596" s="85">
        <v>36.831000000000003</v>
      </c>
      <c r="AR596" s="85">
        <f t="shared" si="155"/>
        <v>0</v>
      </c>
      <c r="AS596" s="86">
        <f t="shared" si="157"/>
        <v>13145</v>
      </c>
      <c r="AT596" s="170">
        <f t="shared" si="158"/>
        <v>0</v>
      </c>
      <c r="AU596" s="86">
        <v>13145</v>
      </c>
      <c r="AV596" s="170">
        <f t="shared" si="156"/>
        <v>0</v>
      </c>
    </row>
    <row r="597" spans="1:48" s="73" customFormat="1" ht="30" x14ac:dyDescent="0.2">
      <c r="A597" s="10" t="s">
        <v>547</v>
      </c>
      <c r="B597" s="14" t="s">
        <v>36</v>
      </c>
      <c r="C597" s="14" t="s">
        <v>37</v>
      </c>
      <c r="D597" s="14" t="s">
        <v>812</v>
      </c>
      <c r="E597" s="58">
        <v>305383</v>
      </c>
      <c r="F597" s="15" t="s">
        <v>813</v>
      </c>
      <c r="G597" s="15" t="s">
        <v>814</v>
      </c>
      <c r="H597" s="16">
        <v>100001647</v>
      </c>
      <c r="I597" s="62">
        <v>710035012</v>
      </c>
      <c r="J597" s="13">
        <v>710035012</v>
      </c>
      <c r="K597" s="15" t="s">
        <v>210</v>
      </c>
      <c r="L597" s="12" t="s">
        <v>547</v>
      </c>
      <c r="M597" s="15" t="s">
        <v>816</v>
      </c>
      <c r="N597" s="49">
        <v>92901</v>
      </c>
      <c r="O597" s="15" t="s">
        <v>817</v>
      </c>
      <c r="P597" s="15" t="s">
        <v>825</v>
      </c>
      <c r="Q597" s="48">
        <v>501433</v>
      </c>
      <c r="R597" s="11" t="s">
        <v>45</v>
      </c>
      <c r="S597" s="120">
        <v>20229</v>
      </c>
      <c r="T597" s="85">
        <v>107.03</v>
      </c>
      <c r="U597" s="86">
        <v>36</v>
      </c>
      <c r="V597" s="123">
        <v>46.825625000000002</v>
      </c>
      <c r="W597" s="85">
        <f t="shared" si="147"/>
        <v>13486</v>
      </c>
      <c r="X597" s="86">
        <v>0</v>
      </c>
      <c r="Y597" s="85">
        <v>16.054500000000001</v>
      </c>
      <c r="Z597" s="86">
        <f t="shared" si="148"/>
        <v>0</v>
      </c>
      <c r="AA597" s="86">
        <f t="shared" si="149"/>
        <v>13486</v>
      </c>
      <c r="AB597" s="85">
        <v>122.77</v>
      </c>
      <c r="AC597" s="85">
        <v>53</v>
      </c>
      <c r="AD597" s="124">
        <f t="shared" si="145"/>
        <v>73.661999999999992</v>
      </c>
      <c r="AE597" s="86">
        <f t="shared" si="150"/>
        <v>15616</v>
      </c>
      <c r="AF597" s="85">
        <v>0</v>
      </c>
      <c r="AG597" s="85">
        <v>36.831000000000003</v>
      </c>
      <c r="AH597" s="85">
        <f t="shared" si="151"/>
        <v>0</v>
      </c>
      <c r="AI597" s="86">
        <f t="shared" si="152"/>
        <v>29102</v>
      </c>
      <c r="AJ597" s="86">
        <f t="shared" si="153"/>
        <v>8873</v>
      </c>
      <c r="AK597" s="122"/>
      <c r="AL597" s="85">
        <v>122.77</v>
      </c>
      <c r="AM597" s="85">
        <v>53</v>
      </c>
      <c r="AN597" s="124">
        <f t="shared" si="146"/>
        <v>73.661999999999992</v>
      </c>
      <c r="AO597" s="86">
        <f t="shared" si="154"/>
        <v>15616</v>
      </c>
      <c r="AP597" s="85">
        <v>0</v>
      </c>
      <c r="AQ597" s="85">
        <v>36.831000000000003</v>
      </c>
      <c r="AR597" s="85">
        <f t="shared" si="155"/>
        <v>0</v>
      </c>
      <c r="AS597" s="86">
        <f t="shared" si="157"/>
        <v>29102</v>
      </c>
      <c r="AT597" s="170">
        <f t="shared" si="158"/>
        <v>0</v>
      </c>
      <c r="AU597" s="86">
        <v>29102</v>
      </c>
      <c r="AV597" s="170">
        <f t="shared" si="156"/>
        <v>0</v>
      </c>
    </row>
    <row r="598" spans="1:48" s="73" customFormat="1" ht="60" x14ac:dyDescent="0.2">
      <c r="A598" s="10" t="s">
        <v>547</v>
      </c>
      <c r="B598" s="14" t="s">
        <v>36</v>
      </c>
      <c r="C598" s="14" t="s">
        <v>37</v>
      </c>
      <c r="D598" s="14" t="s">
        <v>1095</v>
      </c>
      <c r="E598" s="58">
        <v>306053</v>
      </c>
      <c r="F598" s="15" t="s">
        <v>1096</v>
      </c>
      <c r="G598" s="15" t="s">
        <v>814</v>
      </c>
      <c r="H598" s="16">
        <v>100002035</v>
      </c>
      <c r="I598" s="62">
        <v>710230265</v>
      </c>
      <c r="J598" s="13">
        <v>42286441</v>
      </c>
      <c r="K598" s="15" t="s">
        <v>1097</v>
      </c>
      <c r="L598" s="12" t="s">
        <v>547</v>
      </c>
      <c r="M598" s="15" t="s">
        <v>1042</v>
      </c>
      <c r="N598" s="49">
        <v>92541</v>
      </c>
      <c r="O598" s="15" t="s">
        <v>1098</v>
      </c>
      <c r="P598" s="15" t="s">
        <v>1099</v>
      </c>
      <c r="Q598" s="48">
        <v>503878</v>
      </c>
      <c r="R598" s="11" t="s">
        <v>45</v>
      </c>
      <c r="S598" s="120">
        <v>3371</v>
      </c>
      <c r="T598" s="85">
        <v>107.03</v>
      </c>
      <c r="U598" s="86">
        <v>6</v>
      </c>
      <c r="V598" s="123">
        <v>46.825625000000002</v>
      </c>
      <c r="W598" s="85">
        <f t="shared" si="147"/>
        <v>2248</v>
      </c>
      <c r="X598" s="86">
        <v>0</v>
      </c>
      <c r="Y598" s="85">
        <v>16.054500000000001</v>
      </c>
      <c r="Z598" s="86">
        <f t="shared" si="148"/>
        <v>0</v>
      </c>
      <c r="AA598" s="86">
        <f t="shared" si="149"/>
        <v>2248</v>
      </c>
      <c r="AB598" s="85">
        <v>122.77</v>
      </c>
      <c r="AC598" s="85">
        <v>5</v>
      </c>
      <c r="AD598" s="124">
        <f t="shared" si="145"/>
        <v>73.661999999999992</v>
      </c>
      <c r="AE598" s="86">
        <f t="shared" si="150"/>
        <v>1473</v>
      </c>
      <c r="AF598" s="85">
        <v>0</v>
      </c>
      <c r="AG598" s="85">
        <v>36.831000000000003</v>
      </c>
      <c r="AH598" s="85">
        <f t="shared" si="151"/>
        <v>0</v>
      </c>
      <c r="AI598" s="86">
        <f t="shared" si="152"/>
        <v>3721</v>
      </c>
      <c r="AJ598" s="86">
        <f t="shared" si="153"/>
        <v>350</v>
      </c>
      <c r="AK598" s="122"/>
      <c r="AL598" s="85">
        <v>122.77</v>
      </c>
      <c r="AM598" s="85">
        <v>5</v>
      </c>
      <c r="AN598" s="124">
        <f t="shared" si="146"/>
        <v>73.661999999999992</v>
      </c>
      <c r="AO598" s="86">
        <f t="shared" si="154"/>
        <v>1473</v>
      </c>
      <c r="AP598" s="85">
        <v>0</v>
      </c>
      <c r="AQ598" s="85">
        <v>36.831000000000003</v>
      </c>
      <c r="AR598" s="85">
        <f t="shared" si="155"/>
        <v>0</v>
      </c>
      <c r="AS598" s="86">
        <f t="shared" si="157"/>
        <v>3721</v>
      </c>
      <c r="AT598" s="170">
        <f t="shared" si="158"/>
        <v>0</v>
      </c>
      <c r="AU598" s="86">
        <v>3721</v>
      </c>
      <c r="AV598" s="170">
        <f t="shared" si="156"/>
        <v>0</v>
      </c>
    </row>
    <row r="599" spans="1:48" s="73" customFormat="1" x14ac:dyDescent="0.2">
      <c r="A599" s="10" t="s">
        <v>547</v>
      </c>
      <c r="B599" s="14" t="s">
        <v>36</v>
      </c>
      <c r="C599" s="14" t="s">
        <v>37</v>
      </c>
      <c r="D599" s="14" t="s">
        <v>1592</v>
      </c>
      <c r="E599" s="58">
        <v>312959</v>
      </c>
      <c r="F599" s="15" t="s">
        <v>1593</v>
      </c>
      <c r="G599" s="15" t="s">
        <v>814</v>
      </c>
      <c r="H599" s="16">
        <v>100002300</v>
      </c>
      <c r="I599" s="62">
        <v>36080497</v>
      </c>
      <c r="J599" s="13">
        <v>36080497</v>
      </c>
      <c r="K599" s="15" t="s">
        <v>48</v>
      </c>
      <c r="L599" s="12" t="s">
        <v>547</v>
      </c>
      <c r="M599" s="15" t="s">
        <v>1398</v>
      </c>
      <c r="N599" s="49">
        <v>92065</v>
      </c>
      <c r="O599" s="15" t="s">
        <v>1594</v>
      </c>
      <c r="P599" s="15" t="s">
        <v>1595</v>
      </c>
      <c r="Q599" s="48">
        <v>507521</v>
      </c>
      <c r="R599" s="11" t="s">
        <v>86</v>
      </c>
      <c r="S599" s="120">
        <v>2248</v>
      </c>
      <c r="T599" s="85">
        <v>107.03</v>
      </c>
      <c r="U599" s="86">
        <v>4</v>
      </c>
      <c r="V599" s="123">
        <v>46.825625000000002</v>
      </c>
      <c r="W599" s="85">
        <f t="shared" si="147"/>
        <v>1498</v>
      </c>
      <c r="X599" s="86">
        <v>0</v>
      </c>
      <c r="Y599" s="85">
        <v>16.054500000000001</v>
      </c>
      <c r="Z599" s="86">
        <f t="shared" si="148"/>
        <v>0</v>
      </c>
      <c r="AA599" s="86">
        <f t="shared" si="149"/>
        <v>1498</v>
      </c>
      <c r="AB599" s="85">
        <v>122.77</v>
      </c>
      <c r="AC599" s="85">
        <v>3</v>
      </c>
      <c r="AD599" s="124">
        <f t="shared" si="145"/>
        <v>73.661999999999992</v>
      </c>
      <c r="AE599" s="86">
        <f t="shared" si="150"/>
        <v>884</v>
      </c>
      <c r="AF599" s="85">
        <v>0</v>
      </c>
      <c r="AG599" s="85">
        <v>36.831000000000003</v>
      </c>
      <c r="AH599" s="85">
        <f t="shared" si="151"/>
        <v>0</v>
      </c>
      <c r="AI599" s="86">
        <f t="shared" si="152"/>
        <v>2382</v>
      </c>
      <c r="AJ599" s="86">
        <f t="shared" si="153"/>
        <v>134</v>
      </c>
      <c r="AK599" s="122"/>
      <c r="AL599" s="85">
        <v>122.77</v>
      </c>
      <c r="AM599" s="85">
        <v>3</v>
      </c>
      <c r="AN599" s="124">
        <f t="shared" si="146"/>
        <v>73.661999999999992</v>
      </c>
      <c r="AO599" s="86">
        <f t="shared" si="154"/>
        <v>884</v>
      </c>
      <c r="AP599" s="85">
        <v>0</v>
      </c>
      <c r="AQ599" s="85">
        <v>36.831000000000003</v>
      </c>
      <c r="AR599" s="85">
        <f t="shared" si="155"/>
        <v>0</v>
      </c>
      <c r="AS599" s="86">
        <f t="shared" si="157"/>
        <v>2382</v>
      </c>
      <c r="AT599" s="170">
        <f t="shared" si="158"/>
        <v>0</v>
      </c>
      <c r="AU599" s="86">
        <v>2382</v>
      </c>
      <c r="AV599" s="170">
        <f t="shared" si="156"/>
        <v>0</v>
      </c>
    </row>
    <row r="600" spans="1:48" s="73" customFormat="1" x14ac:dyDescent="0.2">
      <c r="A600" s="10" t="s">
        <v>547</v>
      </c>
      <c r="B600" s="14" t="s">
        <v>36</v>
      </c>
      <c r="C600" s="14" t="s">
        <v>37</v>
      </c>
      <c r="D600" s="14" t="s">
        <v>1697</v>
      </c>
      <c r="E600" s="58">
        <v>682101</v>
      </c>
      <c r="F600" s="15" t="s">
        <v>1698</v>
      </c>
      <c r="G600" s="15" t="s">
        <v>814</v>
      </c>
      <c r="H600" s="16">
        <v>100019817</v>
      </c>
      <c r="I600" s="62">
        <v>710284594</v>
      </c>
      <c r="J600" s="13">
        <v>55578691</v>
      </c>
      <c r="K600" s="15" t="s">
        <v>16788</v>
      </c>
      <c r="L600" s="12" t="s">
        <v>547</v>
      </c>
      <c r="M600" s="15" t="s">
        <v>1184</v>
      </c>
      <c r="N600" s="49">
        <v>90880</v>
      </c>
      <c r="O600" s="15" t="s">
        <v>1699</v>
      </c>
      <c r="P600" s="15" t="s">
        <v>1700</v>
      </c>
      <c r="Q600" s="48">
        <v>556114</v>
      </c>
      <c r="R600" s="11" t="s">
        <v>45</v>
      </c>
      <c r="S600" s="120">
        <v>13486</v>
      </c>
      <c r="T600" s="85">
        <v>107.03</v>
      </c>
      <c r="U600" s="86">
        <v>24</v>
      </c>
      <c r="V600" s="123">
        <v>46.825625000000002</v>
      </c>
      <c r="W600" s="85">
        <f t="shared" si="147"/>
        <v>8991</v>
      </c>
      <c r="X600" s="86">
        <v>0</v>
      </c>
      <c r="Y600" s="85">
        <v>16.054500000000001</v>
      </c>
      <c r="Z600" s="86">
        <f t="shared" si="148"/>
        <v>0</v>
      </c>
      <c r="AA600" s="86">
        <f t="shared" si="149"/>
        <v>8991</v>
      </c>
      <c r="AB600" s="85">
        <v>122.77</v>
      </c>
      <c r="AC600" s="85">
        <v>14</v>
      </c>
      <c r="AD600" s="124">
        <f t="shared" si="145"/>
        <v>73.661999999999992</v>
      </c>
      <c r="AE600" s="86">
        <f t="shared" si="150"/>
        <v>4125</v>
      </c>
      <c r="AF600" s="85">
        <v>0</v>
      </c>
      <c r="AG600" s="85">
        <v>36.831000000000003</v>
      </c>
      <c r="AH600" s="85">
        <f t="shared" si="151"/>
        <v>0</v>
      </c>
      <c r="AI600" s="86">
        <f t="shared" si="152"/>
        <v>13116</v>
      </c>
      <c r="AJ600" s="86">
        <f t="shared" si="153"/>
        <v>-370</v>
      </c>
      <c r="AK600" s="122" t="s">
        <v>16785</v>
      </c>
      <c r="AL600" s="85">
        <v>122.77</v>
      </c>
      <c r="AM600" s="85">
        <v>14</v>
      </c>
      <c r="AN600" s="124">
        <f t="shared" si="146"/>
        <v>73.661999999999992</v>
      </c>
      <c r="AO600" s="86">
        <f t="shared" si="154"/>
        <v>4125</v>
      </c>
      <c r="AP600" s="85">
        <v>0</v>
      </c>
      <c r="AQ600" s="85">
        <v>36.831000000000003</v>
      </c>
      <c r="AR600" s="85">
        <f t="shared" si="155"/>
        <v>0</v>
      </c>
      <c r="AS600" s="86">
        <f t="shared" si="157"/>
        <v>13116</v>
      </c>
      <c r="AT600" s="170">
        <f t="shared" si="158"/>
        <v>0</v>
      </c>
      <c r="AU600" s="86">
        <v>13116</v>
      </c>
      <c r="AV600" s="170">
        <f t="shared" si="156"/>
        <v>0</v>
      </c>
    </row>
    <row r="601" spans="1:48" s="73" customFormat="1" ht="30" x14ac:dyDescent="0.2">
      <c r="A601" s="10" t="s">
        <v>547</v>
      </c>
      <c r="B601" s="14" t="s">
        <v>36</v>
      </c>
      <c r="C601" s="14" t="s">
        <v>37</v>
      </c>
      <c r="D601" s="14" t="s">
        <v>1646</v>
      </c>
      <c r="E601" s="58">
        <v>313190</v>
      </c>
      <c r="F601" s="15" t="s">
        <v>1647</v>
      </c>
      <c r="G601" s="15" t="s">
        <v>814</v>
      </c>
      <c r="H601" s="16">
        <v>100002475</v>
      </c>
      <c r="I601" s="62">
        <v>37844016</v>
      </c>
      <c r="J601" s="13">
        <v>37844016</v>
      </c>
      <c r="K601" s="15" t="s">
        <v>48</v>
      </c>
      <c r="L601" s="12" t="s">
        <v>547</v>
      </c>
      <c r="M601" s="15" t="s">
        <v>1411</v>
      </c>
      <c r="N601" s="49">
        <v>92203</v>
      </c>
      <c r="O601" s="15" t="s">
        <v>1648</v>
      </c>
      <c r="P601" s="15" t="s">
        <v>1649</v>
      </c>
      <c r="Q601" s="48">
        <v>507750</v>
      </c>
      <c r="R601" s="11" t="s">
        <v>86</v>
      </c>
      <c r="S601" s="120">
        <v>35962</v>
      </c>
      <c r="T601" s="85">
        <v>107.03</v>
      </c>
      <c r="U601" s="86">
        <v>64</v>
      </c>
      <c r="V601" s="123">
        <v>46.825625000000002</v>
      </c>
      <c r="W601" s="85">
        <f t="shared" si="147"/>
        <v>23975</v>
      </c>
      <c r="X601" s="86">
        <v>0</v>
      </c>
      <c r="Y601" s="85">
        <v>16.054500000000001</v>
      </c>
      <c r="Z601" s="86">
        <f t="shared" si="148"/>
        <v>0</v>
      </c>
      <c r="AA601" s="86">
        <f t="shared" si="149"/>
        <v>23975</v>
      </c>
      <c r="AB601" s="85">
        <v>122.77</v>
      </c>
      <c r="AC601" s="85">
        <v>65</v>
      </c>
      <c r="AD601" s="124">
        <f t="shared" si="145"/>
        <v>73.661999999999992</v>
      </c>
      <c r="AE601" s="86">
        <f t="shared" si="150"/>
        <v>19152</v>
      </c>
      <c r="AF601" s="85">
        <v>0</v>
      </c>
      <c r="AG601" s="85">
        <v>36.831000000000003</v>
      </c>
      <c r="AH601" s="85">
        <f t="shared" si="151"/>
        <v>0</v>
      </c>
      <c r="AI601" s="86">
        <f t="shared" si="152"/>
        <v>43127</v>
      </c>
      <c r="AJ601" s="86">
        <f t="shared" si="153"/>
        <v>7165</v>
      </c>
      <c r="AK601" s="122"/>
      <c r="AL601" s="85">
        <v>122.77</v>
      </c>
      <c r="AM601" s="85">
        <v>65</v>
      </c>
      <c r="AN601" s="124">
        <f t="shared" si="146"/>
        <v>73.661999999999992</v>
      </c>
      <c r="AO601" s="86">
        <f t="shared" si="154"/>
        <v>19152</v>
      </c>
      <c r="AP601" s="85">
        <v>0</v>
      </c>
      <c r="AQ601" s="85">
        <v>36.831000000000003</v>
      </c>
      <c r="AR601" s="85">
        <f t="shared" si="155"/>
        <v>0</v>
      </c>
      <c r="AS601" s="86">
        <f t="shared" si="157"/>
        <v>43127</v>
      </c>
      <c r="AT601" s="170">
        <f t="shared" si="158"/>
        <v>0</v>
      </c>
      <c r="AU601" s="86">
        <v>43127</v>
      </c>
      <c r="AV601" s="170">
        <f t="shared" si="156"/>
        <v>0</v>
      </c>
    </row>
    <row r="602" spans="1:48" s="73" customFormat="1" x14ac:dyDescent="0.2">
      <c r="A602" s="10" t="s">
        <v>547</v>
      </c>
      <c r="B602" s="14" t="s">
        <v>36</v>
      </c>
      <c r="C602" s="14" t="s">
        <v>37</v>
      </c>
      <c r="D602" s="14" t="s">
        <v>1596</v>
      </c>
      <c r="E602" s="29">
        <v>312967</v>
      </c>
      <c r="F602" s="15" t="s">
        <v>1597</v>
      </c>
      <c r="G602" s="15" t="s">
        <v>814</v>
      </c>
      <c r="H602" s="16">
        <v>100018486</v>
      </c>
      <c r="I602" s="62">
        <v>710271409</v>
      </c>
      <c r="J602" s="13">
        <v>710271409</v>
      </c>
      <c r="K602" s="15" t="s">
        <v>48</v>
      </c>
      <c r="L602" s="12" t="s">
        <v>547</v>
      </c>
      <c r="M602" s="15" t="s">
        <v>1480</v>
      </c>
      <c r="N602" s="49">
        <v>92052</v>
      </c>
      <c r="O602" s="15" t="s">
        <v>1598</v>
      </c>
      <c r="P602" s="15" t="s">
        <v>1599</v>
      </c>
      <c r="Q602" s="48">
        <v>507539</v>
      </c>
      <c r="R602" s="11" t="s">
        <v>45</v>
      </c>
      <c r="S602" s="120">
        <v>2810</v>
      </c>
      <c r="T602" s="85">
        <v>107.03</v>
      </c>
      <c r="U602" s="86">
        <v>5</v>
      </c>
      <c r="V602" s="123">
        <v>46.825625000000002</v>
      </c>
      <c r="W602" s="85">
        <f t="shared" si="147"/>
        <v>1873</v>
      </c>
      <c r="X602" s="86">
        <v>0</v>
      </c>
      <c r="Y602" s="85">
        <v>16.054500000000001</v>
      </c>
      <c r="Z602" s="86">
        <f t="shared" si="148"/>
        <v>0</v>
      </c>
      <c r="AA602" s="86">
        <f t="shared" si="149"/>
        <v>1873</v>
      </c>
      <c r="AB602" s="85">
        <v>122.77</v>
      </c>
      <c r="AC602" s="85">
        <v>2</v>
      </c>
      <c r="AD602" s="124">
        <f t="shared" si="145"/>
        <v>73.661999999999992</v>
      </c>
      <c r="AE602" s="86">
        <f t="shared" si="150"/>
        <v>589</v>
      </c>
      <c r="AF602" s="85">
        <v>0</v>
      </c>
      <c r="AG602" s="85">
        <v>36.831000000000003</v>
      </c>
      <c r="AH602" s="85">
        <f t="shared" si="151"/>
        <v>0</v>
      </c>
      <c r="AI602" s="86">
        <f t="shared" si="152"/>
        <v>2462</v>
      </c>
      <c r="AJ602" s="86">
        <f t="shared" si="153"/>
        <v>-348</v>
      </c>
      <c r="AK602" s="122"/>
      <c r="AL602" s="85">
        <v>122.77</v>
      </c>
      <c r="AM602" s="85">
        <v>2</v>
      </c>
      <c r="AN602" s="124">
        <f t="shared" si="146"/>
        <v>73.661999999999992</v>
      </c>
      <c r="AO602" s="86">
        <f t="shared" si="154"/>
        <v>589</v>
      </c>
      <c r="AP602" s="85">
        <v>0</v>
      </c>
      <c r="AQ602" s="85">
        <v>36.831000000000003</v>
      </c>
      <c r="AR602" s="85">
        <f t="shared" si="155"/>
        <v>0</v>
      </c>
      <c r="AS602" s="86">
        <f t="shared" si="157"/>
        <v>2462</v>
      </c>
      <c r="AT602" s="170">
        <f t="shared" si="158"/>
        <v>0</v>
      </c>
      <c r="AU602" s="86">
        <v>2462</v>
      </c>
      <c r="AV602" s="170">
        <f t="shared" si="156"/>
        <v>0</v>
      </c>
    </row>
    <row r="603" spans="1:48" s="73" customFormat="1" ht="30" x14ac:dyDescent="0.2">
      <c r="A603" s="10" t="s">
        <v>547</v>
      </c>
      <c r="B603" s="14" t="s">
        <v>36</v>
      </c>
      <c r="C603" s="14" t="s">
        <v>37</v>
      </c>
      <c r="D603" s="14" t="s">
        <v>1733</v>
      </c>
      <c r="E603" s="29">
        <v>682136</v>
      </c>
      <c r="F603" s="15" t="s">
        <v>1734</v>
      </c>
      <c r="G603" s="15" t="s">
        <v>814</v>
      </c>
      <c r="H603" s="16">
        <v>100018335</v>
      </c>
      <c r="I603" s="62">
        <v>710270631</v>
      </c>
      <c r="J603" s="13">
        <v>710270631</v>
      </c>
      <c r="K603" s="15" t="s">
        <v>48</v>
      </c>
      <c r="L603" s="12" t="s">
        <v>547</v>
      </c>
      <c r="M603" s="15" t="s">
        <v>549</v>
      </c>
      <c r="N603" s="49">
        <v>91942</v>
      </c>
      <c r="O603" s="15" t="s">
        <v>1735</v>
      </c>
      <c r="P603" s="15" t="s">
        <v>1736</v>
      </c>
      <c r="Q603" s="48">
        <v>556564</v>
      </c>
      <c r="R603" s="11" t="s">
        <v>45</v>
      </c>
      <c r="S603" s="120">
        <v>2810</v>
      </c>
      <c r="T603" s="85">
        <v>107.03</v>
      </c>
      <c r="U603" s="86">
        <v>5</v>
      </c>
      <c r="V603" s="123">
        <v>46.825625000000002</v>
      </c>
      <c r="W603" s="85">
        <f t="shared" si="147"/>
        <v>1873</v>
      </c>
      <c r="X603" s="86">
        <v>0</v>
      </c>
      <c r="Y603" s="85">
        <v>16.054500000000001</v>
      </c>
      <c r="Z603" s="86">
        <f t="shared" si="148"/>
        <v>0</v>
      </c>
      <c r="AA603" s="86">
        <f t="shared" si="149"/>
        <v>1873</v>
      </c>
      <c r="AB603" s="85">
        <v>122.77</v>
      </c>
      <c r="AC603" s="85">
        <v>9</v>
      </c>
      <c r="AD603" s="124">
        <f t="shared" si="145"/>
        <v>73.661999999999992</v>
      </c>
      <c r="AE603" s="86">
        <f t="shared" si="150"/>
        <v>2652</v>
      </c>
      <c r="AF603" s="85">
        <v>0</v>
      </c>
      <c r="AG603" s="85">
        <v>36.831000000000003</v>
      </c>
      <c r="AH603" s="85">
        <f t="shared" si="151"/>
        <v>0</v>
      </c>
      <c r="AI603" s="86">
        <f t="shared" si="152"/>
        <v>4525</v>
      </c>
      <c r="AJ603" s="86">
        <f t="shared" si="153"/>
        <v>1715</v>
      </c>
      <c r="AK603" s="122"/>
      <c r="AL603" s="85">
        <v>122.77</v>
      </c>
      <c r="AM603" s="85">
        <v>9</v>
      </c>
      <c r="AN603" s="124">
        <f t="shared" si="146"/>
        <v>73.661999999999992</v>
      </c>
      <c r="AO603" s="86">
        <f t="shared" si="154"/>
        <v>2652</v>
      </c>
      <c r="AP603" s="85">
        <v>0</v>
      </c>
      <c r="AQ603" s="85">
        <v>36.831000000000003</v>
      </c>
      <c r="AR603" s="85">
        <f t="shared" si="155"/>
        <v>0</v>
      </c>
      <c r="AS603" s="86">
        <f t="shared" si="157"/>
        <v>4525</v>
      </c>
      <c r="AT603" s="170">
        <f t="shared" si="158"/>
        <v>0</v>
      </c>
      <c r="AU603" s="86">
        <v>4525</v>
      </c>
      <c r="AV603" s="170">
        <f t="shared" si="156"/>
        <v>0</v>
      </c>
    </row>
    <row r="604" spans="1:48" s="73" customFormat="1" ht="45" x14ac:dyDescent="0.2">
      <c r="A604" s="10" t="s">
        <v>547</v>
      </c>
      <c r="B604" s="14" t="s">
        <v>36</v>
      </c>
      <c r="C604" s="14" t="s">
        <v>37</v>
      </c>
      <c r="D604" s="14" t="s">
        <v>1330</v>
      </c>
      <c r="E604" s="58">
        <v>309991</v>
      </c>
      <c r="F604" s="15" t="s">
        <v>1331</v>
      </c>
      <c r="G604" s="15" t="s">
        <v>814</v>
      </c>
      <c r="H604" s="16">
        <v>100002601</v>
      </c>
      <c r="I604" s="62">
        <v>710009070</v>
      </c>
      <c r="J604" s="13">
        <v>37840657</v>
      </c>
      <c r="K604" s="15" t="s">
        <v>92</v>
      </c>
      <c r="L604" s="12" t="s">
        <v>547</v>
      </c>
      <c r="M604" s="15" t="s">
        <v>1184</v>
      </c>
      <c r="N604" s="49">
        <v>90842</v>
      </c>
      <c r="O604" s="15" t="s">
        <v>1332</v>
      </c>
      <c r="P604" s="15" t="s">
        <v>1333</v>
      </c>
      <c r="Q604" s="48">
        <v>504823</v>
      </c>
      <c r="R604" s="11" t="s">
        <v>45</v>
      </c>
      <c r="S604" s="120">
        <v>3933</v>
      </c>
      <c r="T604" s="85">
        <v>107.03</v>
      </c>
      <c r="U604" s="86">
        <v>7</v>
      </c>
      <c r="V604" s="123">
        <v>46.825625000000002</v>
      </c>
      <c r="W604" s="85">
        <f t="shared" si="147"/>
        <v>2622</v>
      </c>
      <c r="X604" s="86">
        <v>0</v>
      </c>
      <c r="Y604" s="85">
        <v>16.054500000000001</v>
      </c>
      <c r="Z604" s="86">
        <f t="shared" si="148"/>
        <v>0</v>
      </c>
      <c r="AA604" s="86">
        <f t="shared" si="149"/>
        <v>2622</v>
      </c>
      <c r="AB604" s="85">
        <v>122.77</v>
      </c>
      <c r="AC604" s="85">
        <v>13</v>
      </c>
      <c r="AD604" s="124">
        <f t="shared" si="145"/>
        <v>73.661999999999992</v>
      </c>
      <c r="AE604" s="86">
        <f t="shared" si="150"/>
        <v>3830</v>
      </c>
      <c r="AF604" s="85">
        <v>0</v>
      </c>
      <c r="AG604" s="85">
        <v>36.831000000000003</v>
      </c>
      <c r="AH604" s="85">
        <f t="shared" si="151"/>
        <v>0</v>
      </c>
      <c r="AI604" s="86">
        <f t="shared" si="152"/>
        <v>6452</v>
      </c>
      <c r="AJ604" s="86">
        <f t="shared" si="153"/>
        <v>2519</v>
      </c>
      <c r="AK604" s="122"/>
      <c r="AL604" s="85">
        <v>122.77</v>
      </c>
      <c r="AM604" s="85">
        <v>13</v>
      </c>
      <c r="AN604" s="124">
        <f t="shared" si="146"/>
        <v>73.661999999999992</v>
      </c>
      <c r="AO604" s="86">
        <f t="shared" si="154"/>
        <v>3830</v>
      </c>
      <c r="AP604" s="85">
        <v>0</v>
      </c>
      <c r="AQ604" s="85">
        <v>36.831000000000003</v>
      </c>
      <c r="AR604" s="85">
        <f t="shared" si="155"/>
        <v>0</v>
      </c>
      <c r="AS604" s="86">
        <f t="shared" si="157"/>
        <v>6452</v>
      </c>
      <c r="AT604" s="170">
        <f t="shared" si="158"/>
        <v>0</v>
      </c>
      <c r="AU604" s="86">
        <v>6452</v>
      </c>
      <c r="AV604" s="170">
        <f t="shared" si="156"/>
        <v>0</v>
      </c>
    </row>
    <row r="605" spans="1:48" s="73" customFormat="1" x14ac:dyDescent="0.2">
      <c r="A605" s="10" t="s">
        <v>547</v>
      </c>
      <c r="B605" s="14" t="s">
        <v>36</v>
      </c>
      <c r="C605" s="14" t="s">
        <v>37</v>
      </c>
      <c r="D605" s="14" t="s">
        <v>1755</v>
      </c>
      <c r="E605" s="58">
        <v>686301</v>
      </c>
      <c r="F605" s="15" t="s">
        <v>1756</v>
      </c>
      <c r="G605" s="15" t="s">
        <v>814</v>
      </c>
      <c r="H605" s="16">
        <v>100002819</v>
      </c>
      <c r="I605" s="62">
        <v>710011288</v>
      </c>
      <c r="J605" s="13">
        <v>710011288</v>
      </c>
      <c r="K605" s="15" t="s">
        <v>48</v>
      </c>
      <c r="L605" s="12" t="s">
        <v>547</v>
      </c>
      <c r="M605" s="15" t="s">
        <v>548</v>
      </c>
      <c r="N605" s="49">
        <v>91927</v>
      </c>
      <c r="O605" s="15" t="s">
        <v>1757</v>
      </c>
      <c r="P605" s="15" t="s">
        <v>1758</v>
      </c>
      <c r="Q605" s="48">
        <v>556661</v>
      </c>
      <c r="R605" s="11" t="s">
        <v>45</v>
      </c>
      <c r="S605" s="120">
        <v>5057</v>
      </c>
      <c r="T605" s="85">
        <v>107.03</v>
      </c>
      <c r="U605" s="86">
        <v>9</v>
      </c>
      <c r="V605" s="123">
        <v>46.825625000000002</v>
      </c>
      <c r="W605" s="85">
        <f t="shared" si="147"/>
        <v>3371</v>
      </c>
      <c r="X605" s="86">
        <v>0</v>
      </c>
      <c r="Y605" s="85">
        <v>16.054500000000001</v>
      </c>
      <c r="Z605" s="86">
        <f t="shared" si="148"/>
        <v>0</v>
      </c>
      <c r="AA605" s="86">
        <f t="shared" si="149"/>
        <v>3371</v>
      </c>
      <c r="AB605" s="85">
        <v>122.77</v>
      </c>
      <c r="AC605" s="85">
        <v>10</v>
      </c>
      <c r="AD605" s="124">
        <f t="shared" si="145"/>
        <v>73.661999999999992</v>
      </c>
      <c r="AE605" s="86">
        <f t="shared" si="150"/>
        <v>2946</v>
      </c>
      <c r="AF605" s="85">
        <v>0</v>
      </c>
      <c r="AG605" s="85">
        <v>36.831000000000003</v>
      </c>
      <c r="AH605" s="85">
        <f t="shared" si="151"/>
        <v>0</v>
      </c>
      <c r="AI605" s="86">
        <f t="shared" si="152"/>
        <v>6317</v>
      </c>
      <c r="AJ605" s="86">
        <f t="shared" si="153"/>
        <v>1260</v>
      </c>
      <c r="AK605" s="122"/>
      <c r="AL605" s="85">
        <v>122.77</v>
      </c>
      <c r="AM605" s="85">
        <v>10</v>
      </c>
      <c r="AN605" s="124">
        <f t="shared" si="146"/>
        <v>73.661999999999992</v>
      </c>
      <c r="AO605" s="86">
        <f t="shared" si="154"/>
        <v>2946</v>
      </c>
      <c r="AP605" s="85">
        <v>0</v>
      </c>
      <c r="AQ605" s="85">
        <v>36.831000000000003</v>
      </c>
      <c r="AR605" s="85">
        <f t="shared" si="155"/>
        <v>0</v>
      </c>
      <c r="AS605" s="86">
        <f t="shared" si="157"/>
        <v>6317</v>
      </c>
      <c r="AT605" s="170">
        <f t="shared" si="158"/>
        <v>0</v>
      </c>
      <c r="AU605" s="86">
        <v>6317</v>
      </c>
      <c r="AV605" s="170">
        <f t="shared" si="156"/>
        <v>0</v>
      </c>
    </row>
    <row r="606" spans="1:48" s="73" customFormat="1" x14ac:dyDescent="0.2">
      <c r="A606" s="10" t="s">
        <v>547</v>
      </c>
      <c r="B606" s="14" t="s">
        <v>36</v>
      </c>
      <c r="C606" s="14" t="s">
        <v>37</v>
      </c>
      <c r="D606" s="14" t="s">
        <v>1335</v>
      </c>
      <c r="E606" s="58">
        <v>310018</v>
      </c>
      <c r="F606" s="15" t="s">
        <v>1336</v>
      </c>
      <c r="G606" s="15" t="s">
        <v>814</v>
      </c>
      <c r="H606" s="16">
        <v>100002611</v>
      </c>
      <c r="I606" s="62">
        <v>710009097</v>
      </c>
      <c r="J606" s="13">
        <v>710009097</v>
      </c>
      <c r="K606" s="15" t="s">
        <v>48</v>
      </c>
      <c r="L606" s="12" t="s">
        <v>547</v>
      </c>
      <c r="M606" s="15" t="s">
        <v>1184</v>
      </c>
      <c r="N606" s="49">
        <v>90605</v>
      </c>
      <c r="O606" s="15" t="s">
        <v>1337</v>
      </c>
      <c r="P606" s="15" t="s">
        <v>1338</v>
      </c>
      <c r="Q606" s="48">
        <v>504840</v>
      </c>
      <c r="R606" s="11" t="s">
        <v>45</v>
      </c>
      <c r="S606" s="120">
        <v>15172</v>
      </c>
      <c r="T606" s="85">
        <v>107.03</v>
      </c>
      <c r="U606" s="86">
        <v>27</v>
      </c>
      <c r="V606" s="123">
        <v>46.825625000000002</v>
      </c>
      <c r="W606" s="85">
        <f t="shared" si="147"/>
        <v>10114</v>
      </c>
      <c r="X606" s="86">
        <v>0</v>
      </c>
      <c r="Y606" s="85">
        <v>16.054500000000001</v>
      </c>
      <c r="Z606" s="86">
        <f t="shared" si="148"/>
        <v>0</v>
      </c>
      <c r="AA606" s="86">
        <f t="shared" si="149"/>
        <v>10114</v>
      </c>
      <c r="AB606" s="85">
        <v>122.77</v>
      </c>
      <c r="AC606" s="85">
        <v>16</v>
      </c>
      <c r="AD606" s="124">
        <f t="shared" si="145"/>
        <v>73.661999999999992</v>
      </c>
      <c r="AE606" s="86">
        <f t="shared" si="150"/>
        <v>4714</v>
      </c>
      <c r="AF606" s="85">
        <v>0</v>
      </c>
      <c r="AG606" s="85">
        <v>36.831000000000003</v>
      </c>
      <c r="AH606" s="85">
        <f t="shared" si="151"/>
        <v>0</v>
      </c>
      <c r="AI606" s="86">
        <f t="shared" si="152"/>
        <v>14828</v>
      </c>
      <c r="AJ606" s="86">
        <f t="shared" si="153"/>
        <v>-344</v>
      </c>
      <c r="AK606" s="122"/>
      <c r="AL606" s="85">
        <v>122.77</v>
      </c>
      <c r="AM606" s="85">
        <v>16</v>
      </c>
      <c r="AN606" s="124">
        <f t="shared" si="146"/>
        <v>73.661999999999992</v>
      </c>
      <c r="AO606" s="86">
        <f t="shared" si="154"/>
        <v>4714</v>
      </c>
      <c r="AP606" s="85">
        <v>0</v>
      </c>
      <c r="AQ606" s="85">
        <v>36.831000000000003</v>
      </c>
      <c r="AR606" s="85">
        <f t="shared" si="155"/>
        <v>0</v>
      </c>
      <c r="AS606" s="86">
        <f t="shared" si="157"/>
        <v>14828</v>
      </c>
      <c r="AT606" s="170">
        <f t="shared" si="158"/>
        <v>0</v>
      </c>
      <c r="AU606" s="86">
        <v>14828</v>
      </c>
      <c r="AV606" s="170">
        <f t="shared" si="156"/>
        <v>0</v>
      </c>
    </row>
    <row r="607" spans="1:48" s="73" customFormat="1" x14ac:dyDescent="0.2">
      <c r="A607" s="10" t="s">
        <v>547</v>
      </c>
      <c r="B607" s="14" t="s">
        <v>36</v>
      </c>
      <c r="C607" s="14" t="s">
        <v>37</v>
      </c>
      <c r="D607" s="14" t="s">
        <v>1360</v>
      </c>
      <c r="E607" s="58">
        <v>313114</v>
      </c>
      <c r="F607" s="15" t="s">
        <v>1361</v>
      </c>
      <c r="G607" s="15" t="s">
        <v>814</v>
      </c>
      <c r="H607" s="16">
        <v>100018284</v>
      </c>
      <c r="I607" s="62">
        <v>710270160</v>
      </c>
      <c r="J607" s="13">
        <v>31875394</v>
      </c>
      <c r="K607" s="15" t="s">
        <v>48</v>
      </c>
      <c r="L607" s="12" t="s">
        <v>547</v>
      </c>
      <c r="M607" s="15" t="s">
        <v>548</v>
      </c>
      <c r="N607" s="49">
        <v>91700</v>
      </c>
      <c r="O607" s="15" t="s">
        <v>549</v>
      </c>
      <c r="P607" s="15" t="s">
        <v>1366</v>
      </c>
      <c r="Q607" s="48">
        <v>506745</v>
      </c>
      <c r="R607" s="11" t="s">
        <v>45</v>
      </c>
      <c r="S607" s="120">
        <v>12924</v>
      </c>
      <c r="T607" s="85">
        <v>107.03</v>
      </c>
      <c r="U607" s="86">
        <v>23</v>
      </c>
      <c r="V607" s="123">
        <v>46.825625000000002</v>
      </c>
      <c r="W607" s="85">
        <f t="shared" si="147"/>
        <v>8616</v>
      </c>
      <c r="X607" s="86">
        <v>0</v>
      </c>
      <c r="Y607" s="85">
        <v>16.054500000000001</v>
      </c>
      <c r="Z607" s="86">
        <f t="shared" si="148"/>
        <v>0</v>
      </c>
      <c r="AA607" s="86">
        <f t="shared" si="149"/>
        <v>8616</v>
      </c>
      <c r="AB607" s="85">
        <v>122.77</v>
      </c>
      <c r="AC607" s="85">
        <v>26</v>
      </c>
      <c r="AD607" s="124">
        <f t="shared" si="145"/>
        <v>73.661999999999992</v>
      </c>
      <c r="AE607" s="86">
        <f t="shared" si="150"/>
        <v>7661</v>
      </c>
      <c r="AF607" s="85">
        <v>0</v>
      </c>
      <c r="AG607" s="85">
        <v>36.831000000000003</v>
      </c>
      <c r="AH607" s="85">
        <f t="shared" si="151"/>
        <v>0</v>
      </c>
      <c r="AI607" s="86">
        <f t="shared" si="152"/>
        <v>16277</v>
      </c>
      <c r="AJ607" s="86">
        <f t="shared" si="153"/>
        <v>3353</v>
      </c>
      <c r="AK607" s="122"/>
      <c r="AL607" s="85">
        <v>122.77</v>
      </c>
      <c r="AM607" s="85">
        <v>26</v>
      </c>
      <c r="AN607" s="124">
        <f t="shared" si="146"/>
        <v>73.661999999999992</v>
      </c>
      <c r="AO607" s="86">
        <f t="shared" si="154"/>
        <v>7661</v>
      </c>
      <c r="AP607" s="85">
        <v>0</v>
      </c>
      <c r="AQ607" s="85">
        <v>36.831000000000003</v>
      </c>
      <c r="AR607" s="85">
        <f t="shared" si="155"/>
        <v>0</v>
      </c>
      <c r="AS607" s="86">
        <f t="shared" si="157"/>
        <v>16277</v>
      </c>
      <c r="AT607" s="170">
        <f t="shared" si="158"/>
        <v>0</v>
      </c>
      <c r="AU607" s="86">
        <v>16277</v>
      </c>
      <c r="AV607" s="170">
        <f t="shared" si="156"/>
        <v>0</v>
      </c>
    </row>
    <row r="608" spans="1:48" s="73" customFormat="1" x14ac:dyDescent="0.2">
      <c r="A608" s="52" t="s">
        <v>547</v>
      </c>
      <c r="B608" s="52" t="s">
        <v>36</v>
      </c>
      <c r="C608" s="52" t="s">
        <v>37</v>
      </c>
      <c r="D608" s="52" t="s">
        <v>1360</v>
      </c>
      <c r="E608" s="67">
        <v>313114</v>
      </c>
      <c r="F608" s="75" t="s">
        <v>1361</v>
      </c>
      <c r="G608" s="15" t="s">
        <v>814</v>
      </c>
      <c r="H608" s="16">
        <v>100018880</v>
      </c>
      <c r="I608" s="68">
        <v>710275889</v>
      </c>
      <c r="J608" s="68">
        <v>37990373</v>
      </c>
      <c r="K608" s="52" t="s">
        <v>92</v>
      </c>
      <c r="L608" s="12" t="s">
        <v>547</v>
      </c>
      <c r="M608" s="15" t="s">
        <v>549</v>
      </c>
      <c r="N608" s="49" t="s">
        <v>1385</v>
      </c>
      <c r="O608" s="15" t="s">
        <v>549</v>
      </c>
      <c r="P608" s="15" t="s">
        <v>1387</v>
      </c>
      <c r="Q608" s="48" t="s">
        <v>10622</v>
      </c>
      <c r="R608" s="11" t="s">
        <v>45</v>
      </c>
      <c r="S608" s="120">
        <v>0</v>
      </c>
      <c r="T608" s="85">
        <v>107.03</v>
      </c>
      <c r="U608" s="86">
        <v>0</v>
      </c>
      <c r="V608" s="123">
        <v>46.825625000000002</v>
      </c>
      <c r="W608" s="85">
        <f t="shared" si="147"/>
        <v>0</v>
      </c>
      <c r="X608" s="86">
        <v>0</v>
      </c>
      <c r="Y608" s="85">
        <v>16.054500000000001</v>
      </c>
      <c r="Z608" s="86">
        <f t="shared" si="148"/>
        <v>0</v>
      </c>
      <c r="AA608" s="86">
        <f t="shared" si="149"/>
        <v>0</v>
      </c>
      <c r="AB608" s="85">
        <v>122.77</v>
      </c>
      <c r="AC608" s="85">
        <v>0</v>
      </c>
      <c r="AD608" s="124">
        <f t="shared" si="145"/>
        <v>73.661999999999992</v>
      </c>
      <c r="AE608" s="86">
        <f t="shared" si="150"/>
        <v>0</v>
      </c>
      <c r="AF608" s="85">
        <v>0</v>
      </c>
      <c r="AG608" s="85">
        <v>36.831000000000003</v>
      </c>
      <c r="AH608" s="85">
        <f t="shared" si="151"/>
        <v>0</v>
      </c>
      <c r="AI608" s="86">
        <f t="shared" si="152"/>
        <v>0</v>
      </c>
      <c r="AJ608" s="86">
        <f t="shared" si="153"/>
        <v>0</v>
      </c>
      <c r="AK608" s="122"/>
      <c r="AL608" s="85">
        <v>122.77</v>
      </c>
      <c r="AM608" s="85">
        <v>0</v>
      </c>
      <c r="AN608" s="124">
        <f t="shared" si="146"/>
        <v>73.661999999999992</v>
      </c>
      <c r="AO608" s="86">
        <f t="shared" si="154"/>
        <v>0</v>
      </c>
      <c r="AP608" s="85">
        <v>0</v>
      </c>
      <c r="AQ608" s="85">
        <v>36.831000000000003</v>
      </c>
      <c r="AR608" s="85">
        <f t="shared" si="155"/>
        <v>0</v>
      </c>
      <c r="AS608" s="86">
        <f t="shared" si="157"/>
        <v>0</v>
      </c>
      <c r="AT608" s="170">
        <f t="shared" si="158"/>
        <v>0</v>
      </c>
      <c r="AU608" s="86">
        <v>0</v>
      </c>
      <c r="AV608" s="170">
        <f t="shared" si="156"/>
        <v>0</v>
      </c>
    </row>
    <row r="609" spans="1:48" s="73" customFormat="1" ht="45" x14ac:dyDescent="0.2">
      <c r="A609" s="10" t="s">
        <v>547</v>
      </c>
      <c r="B609" s="14" t="s">
        <v>36</v>
      </c>
      <c r="C609" s="14" t="s">
        <v>37</v>
      </c>
      <c r="D609" s="14" t="s">
        <v>1360</v>
      </c>
      <c r="E609" s="58">
        <v>313114</v>
      </c>
      <c r="F609" s="15" t="s">
        <v>1361</v>
      </c>
      <c r="G609" s="15" t="s">
        <v>814</v>
      </c>
      <c r="H609" s="16">
        <v>100003040</v>
      </c>
      <c r="I609" s="62">
        <v>710036108</v>
      </c>
      <c r="J609" s="13">
        <v>37990373</v>
      </c>
      <c r="K609" s="15" t="s">
        <v>105</v>
      </c>
      <c r="L609" s="12" t="s">
        <v>547</v>
      </c>
      <c r="M609" s="15" t="s">
        <v>548</v>
      </c>
      <c r="N609" s="49">
        <v>91701</v>
      </c>
      <c r="O609" s="15" t="s">
        <v>549</v>
      </c>
      <c r="P609" s="15" t="s">
        <v>1372</v>
      </c>
      <c r="Q609" s="48">
        <v>506745</v>
      </c>
      <c r="R609" s="11" t="s">
        <v>45</v>
      </c>
      <c r="S609" s="120">
        <v>30343</v>
      </c>
      <c r="T609" s="85">
        <v>107.03</v>
      </c>
      <c r="U609" s="86">
        <v>54</v>
      </c>
      <c r="V609" s="123">
        <v>46.825625000000002</v>
      </c>
      <c r="W609" s="85">
        <f t="shared" si="147"/>
        <v>20229</v>
      </c>
      <c r="X609" s="86">
        <v>0</v>
      </c>
      <c r="Y609" s="85">
        <v>16.054500000000001</v>
      </c>
      <c r="Z609" s="86">
        <f t="shared" si="148"/>
        <v>0</v>
      </c>
      <c r="AA609" s="86">
        <f t="shared" si="149"/>
        <v>20229</v>
      </c>
      <c r="AB609" s="85">
        <v>122.77</v>
      </c>
      <c r="AC609" s="85">
        <v>55</v>
      </c>
      <c r="AD609" s="124">
        <f t="shared" si="145"/>
        <v>73.661999999999992</v>
      </c>
      <c r="AE609" s="86">
        <f t="shared" si="150"/>
        <v>16206</v>
      </c>
      <c r="AF609" s="85">
        <v>0</v>
      </c>
      <c r="AG609" s="85">
        <v>36.831000000000003</v>
      </c>
      <c r="AH609" s="85">
        <f t="shared" si="151"/>
        <v>0</v>
      </c>
      <c r="AI609" s="86">
        <f t="shared" si="152"/>
        <v>36435</v>
      </c>
      <c r="AJ609" s="86">
        <f t="shared" si="153"/>
        <v>6092</v>
      </c>
      <c r="AK609" s="122"/>
      <c r="AL609" s="85">
        <v>122.77</v>
      </c>
      <c r="AM609" s="85">
        <v>55</v>
      </c>
      <c r="AN609" s="124">
        <f t="shared" si="146"/>
        <v>73.661999999999992</v>
      </c>
      <c r="AO609" s="86">
        <f t="shared" si="154"/>
        <v>16206</v>
      </c>
      <c r="AP609" s="85">
        <v>0</v>
      </c>
      <c r="AQ609" s="85">
        <v>36.831000000000003</v>
      </c>
      <c r="AR609" s="85">
        <f t="shared" si="155"/>
        <v>0</v>
      </c>
      <c r="AS609" s="86">
        <f t="shared" si="157"/>
        <v>36435</v>
      </c>
      <c r="AT609" s="170">
        <f t="shared" si="158"/>
        <v>0</v>
      </c>
      <c r="AU609" s="86">
        <v>36435</v>
      </c>
      <c r="AV609" s="170">
        <f t="shared" si="156"/>
        <v>0</v>
      </c>
    </row>
    <row r="610" spans="1:48" s="73" customFormat="1" x14ac:dyDescent="0.2">
      <c r="A610" s="10" t="s">
        <v>547</v>
      </c>
      <c r="B610" s="14" t="s">
        <v>36</v>
      </c>
      <c r="C610" s="14" t="s">
        <v>37</v>
      </c>
      <c r="D610" s="14" t="s">
        <v>1568</v>
      </c>
      <c r="E610" s="58">
        <v>612031</v>
      </c>
      <c r="F610" s="15" t="s">
        <v>1569</v>
      </c>
      <c r="G610" s="15" t="s">
        <v>814</v>
      </c>
      <c r="H610" s="16">
        <v>100002402</v>
      </c>
      <c r="I610" s="62">
        <v>37988531</v>
      </c>
      <c r="J610" s="13">
        <v>37988531</v>
      </c>
      <c r="K610" s="15" t="s">
        <v>48</v>
      </c>
      <c r="L610" s="12" t="s">
        <v>547</v>
      </c>
      <c r="M610" s="15" t="s">
        <v>1411</v>
      </c>
      <c r="N610" s="49">
        <v>92101</v>
      </c>
      <c r="O610" s="15" t="s">
        <v>1570</v>
      </c>
      <c r="P610" s="15" t="s">
        <v>1571</v>
      </c>
      <c r="Q610" s="48">
        <v>507440</v>
      </c>
      <c r="R610" s="11" t="s">
        <v>86</v>
      </c>
      <c r="S610" s="120">
        <v>35400</v>
      </c>
      <c r="T610" s="85">
        <v>107.03</v>
      </c>
      <c r="U610" s="86">
        <v>63</v>
      </c>
      <c r="V610" s="123">
        <v>46.825625000000002</v>
      </c>
      <c r="W610" s="85">
        <f t="shared" si="147"/>
        <v>23600</v>
      </c>
      <c r="X610" s="86">
        <v>0</v>
      </c>
      <c r="Y610" s="85">
        <v>16.054500000000001</v>
      </c>
      <c r="Z610" s="86">
        <f t="shared" si="148"/>
        <v>0</v>
      </c>
      <c r="AA610" s="86">
        <f t="shared" si="149"/>
        <v>23600</v>
      </c>
      <c r="AB610" s="85">
        <v>122.77</v>
      </c>
      <c r="AC610" s="85">
        <v>75</v>
      </c>
      <c r="AD610" s="124">
        <f t="shared" si="145"/>
        <v>73.661999999999992</v>
      </c>
      <c r="AE610" s="86">
        <f t="shared" si="150"/>
        <v>22099</v>
      </c>
      <c r="AF610" s="85">
        <v>0</v>
      </c>
      <c r="AG610" s="85">
        <v>36.831000000000003</v>
      </c>
      <c r="AH610" s="85">
        <f t="shared" si="151"/>
        <v>0</v>
      </c>
      <c r="AI610" s="86">
        <f t="shared" si="152"/>
        <v>45699</v>
      </c>
      <c r="AJ610" s="86">
        <f t="shared" si="153"/>
        <v>10299</v>
      </c>
      <c r="AK610" s="122"/>
      <c r="AL610" s="85">
        <v>122.77</v>
      </c>
      <c r="AM610" s="85">
        <v>75</v>
      </c>
      <c r="AN610" s="124">
        <f t="shared" si="146"/>
        <v>73.661999999999992</v>
      </c>
      <c r="AO610" s="86">
        <f t="shared" si="154"/>
        <v>22099</v>
      </c>
      <c r="AP610" s="85">
        <v>0</v>
      </c>
      <c r="AQ610" s="85">
        <v>36.831000000000003</v>
      </c>
      <c r="AR610" s="85">
        <f t="shared" si="155"/>
        <v>0</v>
      </c>
      <c r="AS610" s="86">
        <f t="shared" si="157"/>
        <v>45699</v>
      </c>
      <c r="AT610" s="170">
        <f t="shared" si="158"/>
        <v>0</v>
      </c>
      <c r="AU610" s="86">
        <v>45699</v>
      </c>
      <c r="AV610" s="170">
        <f t="shared" si="156"/>
        <v>0</v>
      </c>
    </row>
    <row r="611" spans="1:48" s="73" customFormat="1" ht="45" x14ac:dyDescent="0.2">
      <c r="A611" s="10" t="s">
        <v>547</v>
      </c>
      <c r="B611" s="14" t="s">
        <v>36</v>
      </c>
      <c r="C611" s="14" t="s">
        <v>37</v>
      </c>
      <c r="D611" s="14" t="s">
        <v>1608</v>
      </c>
      <c r="E611" s="58">
        <v>313009</v>
      </c>
      <c r="F611" s="15" t="s">
        <v>1609</v>
      </c>
      <c r="G611" s="15" t="s">
        <v>814</v>
      </c>
      <c r="H611" s="16">
        <v>100002885</v>
      </c>
      <c r="I611" s="62">
        <v>710012187</v>
      </c>
      <c r="J611" s="13">
        <v>37836510</v>
      </c>
      <c r="K611" s="15" t="s">
        <v>92</v>
      </c>
      <c r="L611" s="12" t="s">
        <v>547</v>
      </c>
      <c r="M611" s="15" t="s">
        <v>548</v>
      </c>
      <c r="N611" s="49">
        <v>91901</v>
      </c>
      <c r="O611" s="15" t="s">
        <v>1610</v>
      </c>
      <c r="P611" s="15" t="s">
        <v>1611</v>
      </c>
      <c r="Q611" s="48">
        <v>507571</v>
      </c>
      <c r="R611" s="11" t="s">
        <v>45</v>
      </c>
      <c r="S611" s="120">
        <v>15172</v>
      </c>
      <c r="T611" s="85">
        <v>107.03</v>
      </c>
      <c r="U611" s="86">
        <v>27</v>
      </c>
      <c r="V611" s="123">
        <v>46.825625000000002</v>
      </c>
      <c r="W611" s="85">
        <f t="shared" si="147"/>
        <v>10114</v>
      </c>
      <c r="X611" s="86">
        <v>0</v>
      </c>
      <c r="Y611" s="85">
        <v>16.054500000000001</v>
      </c>
      <c r="Z611" s="86">
        <f t="shared" si="148"/>
        <v>0</v>
      </c>
      <c r="AA611" s="86">
        <f t="shared" si="149"/>
        <v>10114</v>
      </c>
      <c r="AB611" s="85">
        <v>122.77</v>
      </c>
      <c r="AC611" s="85">
        <v>30</v>
      </c>
      <c r="AD611" s="124">
        <f t="shared" si="145"/>
        <v>73.661999999999992</v>
      </c>
      <c r="AE611" s="86">
        <f t="shared" si="150"/>
        <v>8839</v>
      </c>
      <c r="AF611" s="85">
        <v>0</v>
      </c>
      <c r="AG611" s="85">
        <v>36.831000000000003</v>
      </c>
      <c r="AH611" s="85">
        <f t="shared" si="151"/>
        <v>0</v>
      </c>
      <c r="AI611" s="86">
        <f t="shared" si="152"/>
        <v>18953</v>
      </c>
      <c r="AJ611" s="86">
        <f t="shared" si="153"/>
        <v>3781</v>
      </c>
      <c r="AK611" s="122"/>
      <c r="AL611" s="85">
        <v>122.77</v>
      </c>
      <c r="AM611" s="85">
        <v>30</v>
      </c>
      <c r="AN611" s="124">
        <f t="shared" si="146"/>
        <v>73.661999999999992</v>
      </c>
      <c r="AO611" s="86">
        <f t="shared" si="154"/>
        <v>8839</v>
      </c>
      <c r="AP611" s="85">
        <v>0</v>
      </c>
      <c r="AQ611" s="85">
        <v>36.831000000000003</v>
      </c>
      <c r="AR611" s="85">
        <f t="shared" si="155"/>
        <v>0</v>
      </c>
      <c r="AS611" s="86">
        <f t="shared" si="157"/>
        <v>18953</v>
      </c>
      <c r="AT611" s="170">
        <f t="shared" si="158"/>
        <v>0</v>
      </c>
      <c r="AU611" s="86">
        <v>18953</v>
      </c>
      <c r="AV611" s="170">
        <f t="shared" si="156"/>
        <v>0</v>
      </c>
    </row>
    <row r="612" spans="1:48" s="73" customFormat="1" ht="30" x14ac:dyDescent="0.2">
      <c r="A612" s="10" t="s">
        <v>547</v>
      </c>
      <c r="B612" s="14" t="s">
        <v>36</v>
      </c>
      <c r="C612" s="14" t="s">
        <v>37</v>
      </c>
      <c r="D612" s="14" t="s">
        <v>812</v>
      </c>
      <c r="E612" s="58">
        <v>305383</v>
      </c>
      <c r="F612" s="15" t="s">
        <v>813</v>
      </c>
      <c r="G612" s="15" t="s">
        <v>814</v>
      </c>
      <c r="H612" s="16">
        <v>100001655</v>
      </c>
      <c r="I612" s="62">
        <v>710002475</v>
      </c>
      <c r="J612" s="13">
        <v>710002475</v>
      </c>
      <c r="K612" s="15" t="s">
        <v>210</v>
      </c>
      <c r="L612" s="12" t="s">
        <v>547</v>
      </c>
      <c r="M612" s="15" t="s">
        <v>816</v>
      </c>
      <c r="N612" s="49">
        <v>92901</v>
      </c>
      <c r="O612" s="15" t="s">
        <v>817</v>
      </c>
      <c r="P612" s="15" t="s">
        <v>820</v>
      </c>
      <c r="Q612" s="48">
        <v>501433</v>
      </c>
      <c r="R612" s="11" t="s">
        <v>45</v>
      </c>
      <c r="S612" s="120">
        <v>10676</v>
      </c>
      <c r="T612" s="85">
        <v>107.03</v>
      </c>
      <c r="U612" s="86">
        <v>19</v>
      </c>
      <c r="V612" s="123">
        <v>46.825625000000002</v>
      </c>
      <c r="W612" s="85">
        <f t="shared" si="147"/>
        <v>7117</v>
      </c>
      <c r="X612" s="86">
        <v>0</v>
      </c>
      <c r="Y612" s="85">
        <v>16.054500000000001</v>
      </c>
      <c r="Z612" s="86">
        <f t="shared" si="148"/>
        <v>0</v>
      </c>
      <c r="AA612" s="86">
        <f t="shared" si="149"/>
        <v>7117</v>
      </c>
      <c r="AB612" s="85">
        <v>122.77</v>
      </c>
      <c r="AC612" s="85">
        <v>28</v>
      </c>
      <c r="AD612" s="124">
        <f t="shared" si="145"/>
        <v>73.661999999999992</v>
      </c>
      <c r="AE612" s="86">
        <f t="shared" si="150"/>
        <v>8250</v>
      </c>
      <c r="AF612" s="85">
        <v>0</v>
      </c>
      <c r="AG612" s="85">
        <v>36.831000000000003</v>
      </c>
      <c r="AH612" s="85">
        <f t="shared" si="151"/>
        <v>0</v>
      </c>
      <c r="AI612" s="86">
        <f t="shared" si="152"/>
        <v>15367</v>
      </c>
      <c r="AJ612" s="86">
        <f t="shared" si="153"/>
        <v>4691</v>
      </c>
      <c r="AK612" s="122"/>
      <c r="AL612" s="85">
        <v>122.77</v>
      </c>
      <c r="AM612" s="85">
        <v>28</v>
      </c>
      <c r="AN612" s="124">
        <f t="shared" si="146"/>
        <v>73.661999999999992</v>
      </c>
      <c r="AO612" s="86">
        <f t="shared" si="154"/>
        <v>8250</v>
      </c>
      <c r="AP612" s="85">
        <v>0</v>
      </c>
      <c r="AQ612" s="85">
        <v>36.831000000000003</v>
      </c>
      <c r="AR612" s="85">
        <f t="shared" si="155"/>
        <v>0</v>
      </c>
      <c r="AS612" s="86">
        <f t="shared" si="157"/>
        <v>15367</v>
      </c>
      <c r="AT612" s="170">
        <f t="shared" si="158"/>
        <v>0</v>
      </c>
      <c r="AU612" s="86">
        <v>15367</v>
      </c>
      <c r="AV612" s="170">
        <f t="shared" si="156"/>
        <v>0</v>
      </c>
    </row>
    <row r="613" spans="1:48" s="73" customFormat="1" x14ac:dyDescent="0.2">
      <c r="A613" s="10" t="s">
        <v>547</v>
      </c>
      <c r="B613" s="14" t="s">
        <v>36</v>
      </c>
      <c r="C613" s="14" t="s">
        <v>37</v>
      </c>
      <c r="D613" s="14" t="s">
        <v>1161</v>
      </c>
      <c r="E613" s="58">
        <v>306282</v>
      </c>
      <c r="F613" s="15" t="s">
        <v>1162</v>
      </c>
      <c r="G613" s="15" t="s">
        <v>814</v>
      </c>
      <c r="H613" s="16">
        <v>100002155</v>
      </c>
      <c r="I613" s="62">
        <v>37842323</v>
      </c>
      <c r="J613" s="13">
        <v>37842323</v>
      </c>
      <c r="K613" s="15" t="s">
        <v>48</v>
      </c>
      <c r="L613" s="12" t="s">
        <v>547</v>
      </c>
      <c r="M613" s="15" t="s">
        <v>1042</v>
      </c>
      <c r="N613" s="49">
        <v>92522</v>
      </c>
      <c r="O613" s="15" t="s">
        <v>1163</v>
      </c>
      <c r="P613" s="15" t="s">
        <v>1164</v>
      </c>
      <c r="Q613" s="48">
        <v>504131</v>
      </c>
      <c r="R613" s="11" t="s">
        <v>86</v>
      </c>
      <c r="S613" s="120">
        <v>18543</v>
      </c>
      <c r="T613" s="85">
        <v>107.03</v>
      </c>
      <c r="U613" s="86">
        <v>33</v>
      </c>
      <c r="V613" s="123">
        <v>46.825625000000002</v>
      </c>
      <c r="W613" s="85">
        <f t="shared" si="147"/>
        <v>12362</v>
      </c>
      <c r="X613" s="86">
        <v>0</v>
      </c>
      <c r="Y613" s="85">
        <v>16.054500000000001</v>
      </c>
      <c r="Z613" s="86">
        <f t="shared" si="148"/>
        <v>0</v>
      </c>
      <c r="AA613" s="86">
        <f t="shared" si="149"/>
        <v>12362</v>
      </c>
      <c r="AB613" s="85">
        <v>122.77</v>
      </c>
      <c r="AC613" s="85">
        <v>36</v>
      </c>
      <c r="AD613" s="124">
        <f t="shared" si="145"/>
        <v>73.661999999999992</v>
      </c>
      <c r="AE613" s="86">
        <f t="shared" si="150"/>
        <v>10607</v>
      </c>
      <c r="AF613" s="85">
        <v>0</v>
      </c>
      <c r="AG613" s="85">
        <v>36.831000000000003</v>
      </c>
      <c r="AH613" s="85">
        <f t="shared" si="151"/>
        <v>0</v>
      </c>
      <c r="AI613" s="86">
        <f t="shared" si="152"/>
        <v>22969</v>
      </c>
      <c r="AJ613" s="86">
        <f t="shared" si="153"/>
        <v>4426</v>
      </c>
      <c r="AK613" s="122"/>
      <c r="AL613" s="85">
        <v>122.77</v>
      </c>
      <c r="AM613" s="85">
        <v>36</v>
      </c>
      <c r="AN613" s="124">
        <f t="shared" si="146"/>
        <v>73.661999999999992</v>
      </c>
      <c r="AO613" s="86">
        <f t="shared" si="154"/>
        <v>10607</v>
      </c>
      <c r="AP613" s="85">
        <v>0</v>
      </c>
      <c r="AQ613" s="85">
        <v>36.831000000000003</v>
      </c>
      <c r="AR613" s="85">
        <f t="shared" si="155"/>
        <v>0</v>
      </c>
      <c r="AS613" s="86">
        <f t="shared" si="157"/>
        <v>22969</v>
      </c>
      <c r="AT613" s="170">
        <f t="shared" si="158"/>
        <v>0</v>
      </c>
      <c r="AU613" s="86">
        <v>22969</v>
      </c>
      <c r="AV613" s="170">
        <f t="shared" si="156"/>
        <v>0</v>
      </c>
    </row>
    <row r="614" spans="1:48" s="73" customFormat="1" ht="30" x14ac:dyDescent="0.2">
      <c r="A614" s="10" t="s">
        <v>547</v>
      </c>
      <c r="B614" s="14" t="s">
        <v>36</v>
      </c>
      <c r="C614" s="14" t="s">
        <v>37</v>
      </c>
      <c r="D614" s="14" t="s">
        <v>1339</v>
      </c>
      <c r="E614" s="58">
        <v>310051</v>
      </c>
      <c r="F614" s="15" t="s">
        <v>1340</v>
      </c>
      <c r="G614" s="15" t="s">
        <v>814</v>
      </c>
      <c r="H614" s="16">
        <v>100002620</v>
      </c>
      <c r="I614" s="62">
        <v>710008864</v>
      </c>
      <c r="J614" s="13">
        <v>710008864</v>
      </c>
      <c r="K614" s="15" t="s">
        <v>48</v>
      </c>
      <c r="L614" s="12" t="s">
        <v>547</v>
      </c>
      <c r="M614" s="15" t="s">
        <v>1184</v>
      </c>
      <c r="N614" s="49">
        <v>90607</v>
      </c>
      <c r="O614" s="15" t="s">
        <v>1341</v>
      </c>
      <c r="P614" s="15" t="s">
        <v>1342</v>
      </c>
      <c r="Q614" s="48">
        <v>504882</v>
      </c>
      <c r="R614" s="11" t="s">
        <v>45</v>
      </c>
      <c r="S614" s="120">
        <v>6743</v>
      </c>
      <c r="T614" s="85">
        <v>107.03</v>
      </c>
      <c r="U614" s="86">
        <v>12</v>
      </c>
      <c r="V614" s="123">
        <v>46.825625000000002</v>
      </c>
      <c r="W614" s="85">
        <f t="shared" si="147"/>
        <v>4495</v>
      </c>
      <c r="X614" s="86">
        <v>0</v>
      </c>
      <c r="Y614" s="85">
        <v>16.054500000000001</v>
      </c>
      <c r="Z614" s="86">
        <f t="shared" si="148"/>
        <v>0</v>
      </c>
      <c r="AA614" s="86">
        <f t="shared" si="149"/>
        <v>4495</v>
      </c>
      <c r="AB614" s="85">
        <v>122.77</v>
      </c>
      <c r="AC614" s="85">
        <v>13</v>
      </c>
      <c r="AD614" s="124">
        <f t="shared" si="145"/>
        <v>73.661999999999992</v>
      </c>
      <c r="AE614" s="86">
        <f t="shared" si="150"/>
        <v>3830</v>
      </c>
      <c r="AF614" s="85">
        <v>0</v>
      </c>
      <c r="AG614" s="85">
        <v>36.831000000000003</v>
      </c>
      <c r="AH614" s="85">
        <f t="shared" si="151"/>
        <v>0</v>
      </c>
      <c r="AI614" s="86">
        <f t="shared" si="152"/>
        <v>8325</v>
      </c>
      <c r="AJ614" s="86">
        <f t="shared" si="153"/>
        <v>1582</v>
      </c>
      <c r="AK614" s="122"/>
      <c r="AL614" s="85">
        <v>122.77</v>
      </c>
      <c r="AM614" s="85">
        <v>13</v>
      </c>
      <c r="AN614" s="124">
        <f t="shared" si="146"/>
        <v>73.661999999999992</v>
      </c>
      <c r="AO614" s="86">
        <f t="shared" si="154"/>
        <v>3830</v>
      </c>
      <c r="AP614" s="85">
        <v>0</v>
      </c>
      <c r="AQ614" s="85">
        <v>36.831000000000003</v>
      </c>
      <c r="AR614" s="85">
        <f t="shared" si="155"/>
        <v>0</v>
      </c>
      <c r="AS614" s="86">
        <f t="shared" si="157"/>
        <v>8325</v>
      </c>
      <c r="AT614" s="170">
        <f t="shared" si="158"/>
        <v>0</v>
      </c>
      <c r="AU614" s="86">
        <v>8325</v>
      </c>
      <c r="AV614" s="170">
        <f t="shared" si="156"/>
        <v>0</v>
      </c>
    </row>
    <row r="615" spans="1:48" s="73" customFormat="1" x14ac:dyDescent="0.2">
      <c r="A615" s="10" t="s">
        <v>547</v>
      </c>
      <c r="B615" s="14" t="s">
        <v>36</v>
      </c>
      <c r="C615" s="14" t="s">
        <v>37</v>
      </c>
      <c r="D615" s="14" t="s">
        <v>1759</v>
      </c>
      <c r="E615" s="29">
        <v>682225</v>
      </c>
      <c r="F615" s="15" t="s">
        <v>1760</v>
      </c>
      <c r="G615" s="15" t="s">
        <v>814</v>
      </c>
      <c r="H615" s="16">
        <v>100018333</v>
      </c>
      <c r="I615" s="62">
        <v>710270658</v>
      </c>
      <c r="J615" s="13">
        <v>710270658</v>
      </c>
      <c r="K615" s="15" t="s">
        <v>48</v>
      </c>
      <c r="L615" s="12" t="s">
        <v>547</v>
      </c>
      <c r="M615" s="15" t="s">
        <v>549</v>
      </c>
      <c r="N615" s="49">
        <v>91909</v>
      </c>
      <c r="O615" s="15" t="s">
        <v>1761</v>
      </c>
      <c r="P615" s="15" t="s">
        <v>1762</v>
      </c>
      <c r="Q615" s="48">
        <v>556670</v>
      </c>
      <c r="R615" s="11" t="s">
        <v>45</v>
      </c>
      <c r="S615" s="120">
        <v>3371</v>
      </c>
      <c r="T615" s="85">
        <v>107.03</v>
      </c>
      <c r="U615" s="86">
        <v>6</v>
      </c>
      <c r="V615" s="123">
        <v>46.825625000000002</v>
      </c>
      <c r="W615" s="85">
        <f t="shared" si="147"/>
        <v>2248</v>
      </c>
      <c r="X615" s="86">
        <v>0</v>
      </c>
      <c r="Y615" s="85">
        <v>16.054500000000001</v>
      </c>
      <c r="Z615" s="86">
        <f t="shared" si="148"/>
        <v>0</v>
      </c>
      <c r="AA615" s="86">
        <f t="shared" si="149"/>
        <v>2248</v>
      </c>
      <c r="AB615" s="85">
        <v>122.77</v>
      </c>
      <c r="AC615" s="85">
        <v>9</v>
      </c>
      <c r="AD615" s="124">
        <f t="shared" si="145"/>
        <v>73.661999999999992</v>
      </c>
      <c r="AE615" s="86">
        <f t="shared" si="150"/>
        <v>2652</v>
      </c>
      <c r="AF615" s="85">
        <v>0</v>
      </c>
      <c r="AG615" s="85">
        <v>36.831000000000003</v>
      </c>
      <c r="AH615" s="85">
        <f t="shared" si="151"/>
        <v>0</v>
      </c>
      <c r="AI615" s="86">
        <f t="shared" si="152"/>
        <v>4900</v>
      </c>
      <c r="AJ615" s="86">
        <f t="shared" si="153"/>
        <v>1529</v>
      </c>
      <c r="AK615" s="122"/>
      <c r="AL615" s="85">
        <v>122.77</v>
      </c>
      <c r="AM615" s="85">
        <v>9</v>
      </c>
      <c r="AN615" s="124">
        <f t="shared" si="146"/>
        <v>73.661999999999992</v>
      </c>
      <c r="AO615" s="86">
        <f t="shared" si="154"/>
        <v>2652</v>
      </c>
      <c r="AP615" s="85">
        <v>0</v>
      </c>
      <c r="AQ615" s="85">
        <v>36.831000000000003</v>
      </c>
      <c r="AR615" s="85">
        <f t="shared" si="155"/>
        <v>0</v>
      </c>
      <c r="AS615" s="86">
        <f t="shared" si="157"/>
        <v>4900</v>
      </c>
      <c r="AT615" s="170">
        <f t="shared" si="158"/>
        <v>0</v>
      </c>
      <c r="AU615" s="86">
        <v>4900</v>
      </c>
      <c r="AV615" s="170">
        <f t="shared" si="156"/>
        <v>0</v>
      </c>
    </row>
    <row r="616" spans="1:48" s="73" customFormat="1" x14ac:dyDescent="0.2">
      <c r="A616" s="10" t="s">
        <v>547</v>
      </c>
      <c r="B616" s="14" t="s">
        <v>36</v>
      </c>
      <c r="C616" s="14" t="s">
        <v>37</v>
      </c>
      <c r="D616" s="14" t="s">
        <v>1775</v>
      </c>
      <c r="E616" s="58">
        <v>31827322</v>
      </c>
      <c r="F616" s="15" t="s">
        <v>1776</v>
      </c>
      <c r="G616" s="15" t="s">
        <v>814</v>
      </c>
      <c r="H616" s="16">
        <v>100002446</v>
      </c>
      <c r="I616" s="62">
        <v>710012616</v>
      </c>
      <c r="J616" s="13">
        <v>710012616</v>
      </c>
      <c r="K616" s="15" t="s">
        <v>48</v>
      </c>
      <c r="L616" s="12" t="s">
        <v>547</v>
      </c>
      <c r="M616" s="15" t="s">
        <v>1411</v>
      </c>
      <c r="N616" s="49">
        <v>92203</v>
      </c>
      <c r="O616" s="15" t="s">
        <v>1777</v>
      </c>
      <c r="P616" s="15" t="s">
        <v>1778</v>
      </c>
      <c r="Q616" s="48">
        <v>558397</v>
      </c>
      <c r="R616" s="11" t="s">
        <v>45</v>
      </c>
      <c r="S616" s="120">
        <v>1686</v>
      </c>
      <c r="T616" s="85">
        <v>107.03</v>
      </c>
      <c r="U616" s="86">
        <v>3</v>
      </c>
      <c r="V616" s="123">
        <v>46.825625000000002</v>
      </c>
      <c r="W616" s="85">
        <f t="shared" si="147"/>
        <v>1124</v>
      </c>
      <c r="X616" s="86">
        <v>0</v>
      </c>
      <c r="Y616" s="85">
        <v>16.054500000000001</v>
      </c>
      <c r="Z616" s="86">
        <f t="shared" si="148"/>
        <v>0</v>
      </c>
      <c r="AA616" s="86">
        <f t="shared" si="149"/>
        <v>1124</v>
      </c>
      <c r="AB616" s="85">
        <v>122.77</v>
      </c>
      <c r="AC616" s="85">
        <v>5</v>
      </c>
      <c r="AD616" s="124">
        <f t="shared" si="145"/>
        <v>73.661999999999992</v>
      </c>
      <c r="AE616" s="86">
        <f t="shared" si="150"/>
        <v>1473</v>
      </c>
      <c r="AF616" s="85">
        <v>0</v>
      </c>
      <c r="AG616" s="85">
        <v>36.831000000000003</v>
      </c>
      <c r="AH616" s="85">
        <f t="shared" si="151"/>
        <v>0</v>
      </c>
      <c r="AI616" s="86">
        <f t="shared" si="152"/>
        <v>2597</v>
      </c>
      <c r="AJ616" s="86">
        <f t="shared" si="153"/>
        <v>911</v>
      </c>
      <c r="AK616" s="122"/>
      <c r="AL616" s="85">
        <v>122.77</v>
      </c>
      <c r="AM616" s="85">
        <v>5</v>
      </c>
      <c r="AN616" s="124">
        <f t="shared" si="146"/>
        <v>73.661999999999992</v>
      </c>
      <c r="AO616" s="86">
        <f t="shared" si="154"/>
        <v>1473</v>
      </c>
      <c r="AP616" s="85">
        <v>0</v>
      </c>
      <c r="AQ616" s="85">
        <v>36.831000000000003</v>
      </c>
      <c r="AR616" s="85">
        <f t="shared" si="155"/>
        <v>0</v>
      </c>
      <c r="AS616" s="86">
        <f t="shared" si="157"/>
        <v>2597</v>
      </c>
      <c r="AT616" s="170">
        <f t="shared" si="158"/>
        <v>0</v>
      </c>
      <c r="AU616" s="86">
        <v>2597</v>
      </c>
      <c r="AV616" s="170">
        <f t="shared" si="156"/>
        <v>0</v>
      </c>
    </row>
    <row r="617" spans="1:48" s="73" customFormat="1" ht="30" x14ac:dyDescent="0.2">
      <c r="A617" s="10" t="s">
        <v>547</v>
      </c>
      <c r="B617" s="14" t="s">
        <v>36</v>
      </c>
      <c r="C617" s="14" t="s">
        <v>37</v>
      </c>
      <c r="D617" s="14" t="s">
        <v>986</v>
      </c>
      <c r="E617" s="58">
        <v>305723</v>
      </c>
      <c r="F617" s="15" t="s">
        <v>987</v>
      </c>
      <c r="G617" s="15" t="s">
        <v>814</v>
      </c>
      <c r="H617" s="16">
        <v>100001835</v>
      </c>
      <c r="I617" s="62">
        <v>710002980</v>
      </c>
      <c r="J617" s="13">
        <v>710002980</v>
      </c>
      <c r="K617" s="15" t="s">
        <v>53</v>
      </c>
      <c r="L617" s="12" t="s">
        <v>547</v>
      </c>
      <c r="M617" s="15" t="s">
        <v>816</v>
      </c>
      <c r="N617" s="49">
        <v>93101</v>
      </c>
      <c r="O617" s="15" t="s">
        <v>988</v>
      </c>
      <c r="P617" s="15" t="s">
        <v>992</v>
      </c>
      <c r="Q617" s="48">
        <v>501905</v>
      </c>
      <c r="R617" s="11" t="s">
        <v>45</v>
      </c>
      <c r="S617" s="120">
        <v>5619</v>
      </c>
      <c r="T617" s="85">
        <v>107.03</v>
      </c>
      <c r="U617" s="86">
        <v>10</v>
      </c>
      <c r="V617" s="123">
        <v>46.825625000000002</v>
      </c>
      <c r="W617" s="85">
        <f t="shared" si="147"/>
        <v>3746</v>
      </c>
      <c r="X617" s="86">
        <v>0</v>
      </c>
      <c r="Y617" s="85">
        <v>16.054500000000001</v>
      </c>
      <c r="Z617" s="86">
        <f t="shared" si="148"/>
        <v>0</v>
      </c>
      <c r="AA617" s="86">
        <f t="shared" si="149"/>
        <v>3746</v>
      </c>
      <c r="AB617" s="85">
        <v>122.77</v>
      </c>
      <c r="AC617" s="85">
        <v>9</v>
      </c>
      <c r="AD617" s="124">
        <f t="shared" si="145"/>
        <v>73.661999999999992</v>
      </c>
      <c r="AE617" s="86">
        <f t="shared" si="150"/>
        <v>2652</v>
      </c>
      <c r="AF617" s="85">
        <v>0</v>
      </c>
      <c r="AG617" s="85">
        <v>36.831000000000003</v>
      </c>
      <c r="AH617" s="85">
        <f t="shared" si="151"/>
        <v>0</v>
      </c>
      <c r="AI617" s="86">
        <f t="shared" si="152"/>
        <v>6398</v>
      </c>
      <c r="AJ617" s="86">
        <f t="shared" si="153"/>
        <v>779</v>
      </c>
      <c r="AK617" s="122"/>
      <c r="AL617" s="85">
        <v>122.77</v>
      </c>
      <c r="AM617" s="85">
        <v>9</v>
      </c>
      <c r="AN617" s="124">
        <f t="shared" si="146"/>
        <v>73.661999999999992</v>
      </c>
      <c r="AO617" s="86">
        <f t="shared" si="154"/>
        <v>2652</v>
      </c>
      <c r="AP617" s="85">
        <v>0</v>
      </c>
      <c r="AQ617" s="85">
        <v>36.831000000000003</v>
      </c>
      <c r="AR617" s="85">
        <f t="shared" si="155"/>
        <v>0</v>
      </c>
      <c r="AS617" s="86">
        <f t="shared" si="157"/>
        <v>6398</v>
      </c>
      <c r="AT617" s="170">
        <f t="shared" si="158"/>
        <v>0</v>
      </c>
      <c r="AU617" s="86">
        <v>6398</v>
      </c>
      <c r="AV617" s="170">
        <f t="shared" si="156"/>
        <v>0</v>
      </c>
    </row>
    <row r="618" spans="1:48" s="73" customFormat="1" ht="30" x14ac:dyDescent="0.2">
      <c r="A618" s="10" t="s">
        <v>547</v>
      </c>
      <c r="B618" s="14" t="s">
        <v>36</v>
      </c>
      <c r="C618" s="14" t="s">
        <v>37</v>
      </c>
      <c r="D618" s="14" t="s">
        <v>986</v>
      </c>
      <c r="E618" s="58">
        <v>305723</v>
      </c>
      <c r="F618" s="15" t="s">
        <v>987</v>
      </c>
      <c r="G618" s="15" t="s">
        <v>814</v>
      </c>
      <c r="H618" s="16">
        <v>100001834</v>
      </c>
      <c r="I618" s="62">
        <v>710003013</v>
      </c>
      <c r="J618" s="13">
        <v>710003013</v>
      </c>
      <c r="K618" s="15" t="s">
        <v>48</v>
      </c>
      <c r="L618" s="12" t="s">
        <v>547</v>
      </c>
      <c r="M618" s="15" t="s">
        <v>816</v>
      </c>
      <c r="N618" s="49">
        <v>93101</v>
      </c>
      <c r="O618" s="15" t="s">
        <v>988</v>
      </c>
      <c r="P618" s="15" t="s">
        <v>992</v>
      </c>
      <c r="Q618" s="48">
        <v>501905</v>
      </c>
      <c r="R618" s="11" t="s">
        <v>45</v>
      </c>
      <c r="S618" s="120">
        <v>12924</v>
      </c>
      <c r="T618" s="85">
        <v>107.03</v>
      </c>
      <c r="U618" s="86">
        <v>23</v>
      </c>
      <c r="V618" s="123">
        <v>46.825625000000002</v>
      </c>
      <c r="W618" s="85">
        <f t="shared" si="147"/>
        <v>8616</v>
      </c>
      <c r="X618" s="86">
        <v>0</v>
      </c>
      <c r="Y618" s="85">
        <v>16.054500000000001</v>
      </c>
      <c r="Z618" s="86">
        <f t="shared" si="148"/>
        <v>0</v>
      </c>
      <c r="AA618" s="86">
        <f t="shared" si="149"/>
        <v>8616</v>
      </c>
      <c r="AB618" s="85">
        <v>122.77</v>
      </c>
      <c r="AC618" s="85">
        <v>21</v>
      </c>
      <c r="AD618" s="124">
        <f t="shared" si="145"/>
        <v>73.661999999999992</v>
      </c>
      <c r="AE618" s="86">
        <f t="shared" si="150"/>
        <v>6188</v>
      </c>
      <c r="AF618" s="85">
        <v>0</v>
      </c>
      <c r="AG618" s="85">
        <v>36.831000000000003</v>
      </c>
      <c r="AH618" s="85">
        <f t="shared" si="151"/>
        <v>0</v>
      </c>
      <c r="AI618" s="86">
        <f t="shared" si="152"/>
        <v>14804</v>
      </c>
      <c r="AJ618" s="86">
        <f t="shared" si="153"/>
        <v>1880</v>
      </c>
      <c r="AK618" s="122"/>
      <c r="AL618" s="85">
        <v>122.77</v>
      </c>
      <c r="AM618" s="85">
        <v>21</v>
      </c>
      <c r="AN618" s="124">
        <f t="shared" si="146"/>
        <v>73.661999999999992</v>
      </c>
      <c r="AO618" s="86">
        <f t="shared" si="154"/>
        <v>6188</v>
      </c>
      <c r="AP618" s="85">
        <v>0</v>
      </c>
      <c r="AQ618" s="85">
        <v>36.831000000000003</v>
      </c>
      <c r="AR618" s="85">
        <f t="shared" si="155"/>
        <v>0</v>
      </c>
      <c r="AS618" s="86">
        <f t="shared" si="157"/>
        <v>14804</v>
      </c>
      <c r="AT618" s="170">
        <f t="shared" si="158"/>
        <v>0</v>
      </c>
      <c r="AU618" s="86">
        <v>14804</v>
      </c>
      <c r="AV618" s="170">
        <f t="shared" si="156"/>
        <v>0</v>
      </c>
    </row>
    <row r="619" spans="1:48" s="73" customFormat="1" ht="45" x14ac:dyDescent="0.2">
      <c r="A619" s="10" t="s">
        <v>547</v>
      </c>
      <c r="B619" s="14" t="s">
        <v>36</v>
      </c>
      <c r="C619" s="14" t="s">
        <v>37</v>
      </c>
      <c r="D619" s="14" t="s">
        <v>1604</v>
      </c>
      <c r="E619" s="58">
        <v>312991</v>
      </c>
      <c r="F619" s="15" t="s">
        <v>1605</v>
      </c>
      <c r="G619" s="15" t="s">
        <v>814</v>
      </c>
      <c r="H619" s="16">
        <v>100002444</v>
      </c>
      <c r="I619" s="62">
        <v>710012160</v>
      </c>
      <c r="J619" s="13">
        <v>37836803</v>
      </c>
      <c r="K619" s="15" t="s">
        <v>105</v>
      </c>
      <c r="L619" s="12" t="s">
        <v>547</v>
      </c>
      <c r="M619" s="15" t="s">
        <v>1411</v>
      </c>
      <c r="N619" s="49">
        <v>92231</v>
      </c>
      <c r="O619" s="15" t="s">
        <v>1606</v>
      </c>
      <c r="P619" s="15" t="s">
        <v>1607</v>
      </c>
      <c r="Q619" s="48">
        <v>507563</v>
      </c>
      <c r="R619" s="11" t="s">
        <v>45</v>
      </c>
      <c r="S619" s="120">
        <v>7305</v>
      </c>
      <c r="T619" s="85">
        <v>107.03</v>
      </c>
      <c r="U619" s="86">
        <v>13</v>
      </c>
      <c r="V619" s="123">
        <v>46.825625000000002</v>
      </c>
      <c r="W619" s="85">
        <f t="shared" si="147"/>
        <v>4870</v>
      </c>
      <c r="X619" s="86">
        <v>0</v>
      </c>
      <c r="Y619" s="85">
        <v>16.054500000000001</v>
      </c>
      <c r="Z619" s="86">
        <f t="shared" si="148"/>
        <v>0</v>
      </c>
      <c r="AA619" s="86">
        <f t="shared" si="149"/>
        <v>4870</v>
      </c>
      <c r="AB619" s="85">
        <v>122.77</v>
      </c>
      <c r="AC619" s="85">
        <v>15</v>
      </c>
      <c r="AD619" s="124">
        <f t="shared" si="145"/>
        <v>73.661999999999992</v>
      </c>
      <c r="AE619" s="86">
        <f t="shared" si="150"/>
        <v>4420</v>
      </c>
      <c r="AF619" s="85">
        <v>0</v>
      </c>
      <c r="AG619" s="85">
        <v>36.831000000000003</v>
      </c>
      <c r="AH619" s="85">
        <f t="shared" si="151"/>
        <v>0</v>
      </c>
      <c r="AI619" s="86">
        <f t="shared" si="152"/>
        <v>9290</v>
      </c>
      <c r="AJ619" s="86">
        <f t="shared" si="153"/>
        <v>1985</v>
      </c>
      <c r="AK619" s="122"/>
      <c r="AL619" s="85">
        <v>122.77</v>
      </c>
      <c r="AM619" s="85">
        <v>15</v>
      </c>
      <c r="AN619" s="124">
        <f t="shared" si="146"/>
        <v>73.661999999999992</v>
      </c>
      <c r="AO619" s="86">
        <f t="shared" si="154"/>
        <v>4420</v>
      </c>
      <c r="AP619" s="85">
        <v>0</v>
      </c>
      <c r="AQ619" s="85">
        <v>36.831000000000003</v>
      </c>
      <c r="AR619" s="85">
        <f t="shared" si="155"/>
        <v>0</v>
      </c>
      <c r="AS619" s="86">
        <f t="shared" si="157"/>
        <v>9290</v>
      </c>
      <c r="AT619" s="170">
        <f t="shared" si="158"/>
        <v>0</v>
      </c>
      <c r="AU619" s="86">
        <v>9290</v>
      </c>
      <c r="AV619" s="170">
        <f t="shared" si="156"/>
        <v>0</v>
      </c>
    </row>
    <row r="620" spans="1:48" s="73" customFormat="1" ht="30" x14ac:dyDescent="0.2">
      <c r="A620" s="10" t="s">
        <v>547</v>
      </c>
      <c r="B620" s="14" t="s">
        <v>36</v>
      </c>
      <c r="C620" s="14" t="s">
        <v>37</v>
      </c>
      <c r="D620" s="14" t="s">
        <v>1174</v>
      </c>
      <c r="E620" s="58">
        <v>306321</v>
      </c>
      <c r="F620" s="15" t="s">
        <v>1175</v>
      </c>
      <c r="G620" s="15" t="s">
        <v>814</v>
      </c>
      <c r="H620" s="16">
        <v>100002175</v>
      </c>
      <c r="I620" s="62">
        <v>710004087</v>
      </c>
      <c r="J620" s="13">
        <v>710004087</v>
      </c>
      <c r="K620" s="15" t="s">
        <v>53</v>
      </c>
      <c r="L620" s="12" t="s">
        <v>547</v>
      </c>
      <c r="M620" s="15" t="s">
        <v>1042</v>
      </c>
      <c r="N620" s="49">
        <v>92505</v>
      </c>
      <c r="O620" s="15" t="s">
        <v>1176</v>
      </c>
      <c r="P620" s="15" t="s">
        <v>1177</v>
      </c>
      <c r="Q620" s="48">
        <v>504173</v>
      </c>
      <c r="R620" s="11" t="s">
        <v>45</v>
      </c>
      <c r="S620" s="120">
        <v>2248</v>
      </c>
      <c r="T620" s="85">
        <v>107.03</v>
      </c>
      <c r="U620" s="86">
        <v>4</v>
      </c>
      <c r="V620" s="123">
        <v>46.825625000000002</v>
      </c>
      <c r="W620" s="85">
        <f t="shared" si="147"/>
        <v>1498</v>
      </c>
      <c r="X620" s="86">
        <v>0</v>
      </c>
      <c r="Y620" s="85">
        <v>16.054500000000001</v>
      </c>
      <c r="Z620" s="86">
        <f t="shared" si="148"/>
        <v>0</v>
      </c>
      <c r="AA620" s="86">
        <f t="shared" si="149"/>
        <v>1498</v>
      </c>
      <c r="AB620" s="85">
        <v>122.77</v>
      </c>
      <c r="AC620" s="85">
        <v>13</v>
      </c>
      <c r="AD620" s="124">
        <f t="shared" si="145"/>
        <v>73.661999999999992</v>
      </c>
      <c r="AE620" s="86">
        <f t="shared" si="150"/>
        <v>3830</v>
      </c>
      <c r="AF620" s="85">
        <v>0</v>
      </c>
      <c r="AG620" s="85">
        <v>36.831000000000003</v>
      </c>
      <c r="AH620" s="85">
        <f t="shared" si="151"/>
        <v>0</v>
      </c>
      <c r="AI620" s="86">
        <f t="shared" si="152"/>
        <v>5328</v>
      </c>
      <c r="AJ620" s="86">
        <f t="shared" si="153"/>
        <v>3080</v>
      </c>
      <c r="AK620" s="122"/>
      <c r="AL620" s="85">
        <v>122.77</v>
      </c>
      <c r="AM620" s="85">
        <v>13</v>
      </c>
      <c r="AN620" s="124">
        <f t="shared" si="146"/>
        <v>73.661999999999992</v>
      </c>
      <c r="AO620" s="86">
        <f t="shared" si="154"/>
        <v>3830</v>
      </c>
      <c r="AP620" s="85">
        <v>0</v>
      </c>
      <c r="AQ620" s="85">
        <v>36.831000000000003</v>
      </c>
      <c r="AR620" s="85">
        <f t="shared" si="155"/>
        <v>0</v>
      </c>
      <c r="AS620" s="86">
        <f t="shared" si="157"/>
        <v>5328</v>
      </c>
      <c r="AT620" s="170">
        <f t="shared" si="158"/>
        <v>0</v>
      </c>
      <c r="AU620" s="86">
        <v>5328</v>
      </c>
      <c r="AV620" s="170">
        <f t="shared" si="156"/>
        <v>0</v>
      </c>
    </row>
    <row r="621" spans="1:48" s="73" customFormat="1" ht="30" x14ac:dyDescent="0.2">
      <c r="A621" s="10" t="s">
        <v>547</v>
      </c>
      <c r="B621" s="14" t="s">
        <v>36</v>
      </c>
      <c r="C621" s="14" t="s">
        <v>37</v>
      </c>
      <c r="D621" s="14" t="s">
        <v>1036</v>
      </c>
      <c r="E621" s="58">
        <v>305839</v>
      </c>
      <c r="F621" s="15" t="s">
        <v>1037</v>
      </c>
      <c r="G621" s="15" t="s">
        <v>814</v>
      </c>
      <c r="H621" s="16">
        <v>100001910</v>
      </c>
      <c r="I621" s="62">
        <v>710003200</v>
      </c>
      <c r="J621" s="13">
        <v>710003200</v>
      </c>
      <c r="K621" s="15" t="s">
        <v>210</v>
      </c>
      <c r="L621" s="12" t="s">
        <v>547</v>
      </c>
      <c r="M621" s="15" t="s">
        <v>816</v>
      </c>
      <c r="N621" s="49">
        <v>93039</v>
      </c>
      <c r="O621" s="15" t="s">
        <v>1038</v>
      </c>
      <c r="P621" s="15" t="s">
        <v>154</v>
      </c>
      <c r="Q621" s="48">
        <v>502022</v>
      </c>
      <c r="R621" s="11" t="s">
        <v>45</v>
      </c>
      <c r="S621" s="120">
        <v>16857</v>
      </c>
      <c r="T621" s="85">
        <v>107.03</v>
      </c>
      <c r="U621" s="86">
        <v>30</v>
      </c>
      <c r="V621" s="123">
        <v>46.825625000000002</v>
      </c>
      <c r="W621" s="85">
        <f t="shared" si="147"/>
        <v>11238</v>
      </c>
      <c r="X621" s="86">
        <v>0</v>
      </c>
      <c r="Y621" s="85">
        <v>16.054500000000001</v>
      </c>
      <c r="Z621" s="86">
        <f t="shared" si="148"/>
        <v>0</v>
      </c>
      <c r="AA621" s="86">
        <f t="shared" si="149"/>
        <v>11238</v>
      </c>
      <c r="AB621" s="85">
        <v>122.77</v>
      </c>
      <c r="AC621" s="85">
        <v>25</v>
      </c>
      <c r="AD621" s="124">
        <f t="shared" si="145"/>
        <v>73.661999999999992</v>
      </c>
      <c r="AE621" s="86">
        <f t="shared" si="150"/>
        <v>7366</v>
      </c>
      <c r="AF621" s="85">
        <v>0</v>
      </c>
      <c r="AG621" s="85">
        <v>36.831000000000003</v>
      </c>
      <c r="AH621" s="85">
        <f t="shared" si="151"/>
        <v>0</v>
      </c>
      <c r="AI621" s="86">
        <f t="shared" si="152"/>
        <v>18604</v>
      </c>
      <c r="AJ621" s="86">
        <f t="shared" si="153"/>
        <v>1747</v>
      </c>
      <c r="AK621" s="122"/>
      <c r="AL621" s="85">
        <v>122.77</v>
      </c>
      <c r="AM621" s="85">
        <v>25</v>
      </c>
      <c r="AN621" s="124">
        <f t="shared" si="146"/>
        <v>73.661999999999992</v>
      </c>
      <c r="AO621" s="86">
        <f t="shared" si="154"/>
        <v>7366</v>
      </c>
      <c r="AP621" s="85">
        <v>0</v>
      </c>
      <c r="AQ621" s="85">
        <v>36.831000000000003</v>
      </c>
      <c r="AR621" s="85">
        <f t="shared" si="155"/>
        <v>0</v>
      </c>
      <c r="AS621" s="86">
        <f t="shared" si="157"/>
        <v>18604</v>
      </c>
      <c r="AT621" s="170">
        <f t="shared" si="158"/>
        <v>0</v>
      </c>
      <c r="AU621" s="86">
        <v>18604</v>
      </c>
      <c r="AV621" s="170">
        <f t="shared" si="156"/>
        <v>0</v>
      </c>
    </row>
    <row r="622" spans="1:48" s="73" customFormat="1" ht="45" x14ac:dyDescent="0.2">
      <c r="A622" s="10" t="s">
        <v>547</v>
      </c>
      <c r="B622" s="14" t="s">
        <v>36</v>
      </c>
      <c r="C622" s="14" t="s">
        <v>37</v>
      </c>
      <c r="D622" s="14" t="s">
        <v>1442</v>
      </c>
      <c r="E622" s="58">
        <v>312398</v>
      </c>
      <c r="F622" s="15" t="s">
        <v>1443</v>
      </c>
      <c r="G622" s="15" t="s">
        <v>814</v>
      </c>
      <c r="H622" s="16">
        <v>100002810</v>
      </c>
      <c r="I622" s="62">
        <v>710011377</v>
      </c>
      <c r="J622" s="13">
        <v>36080586</v>
      </c>
      <c r="K622" s="15" t="s">
        <v>92</v>
      </c>
      <c r="L622" s="12" t="s">
        <v>547</v>
      </c>
      <c r="M622" s="15" t="s">
        <v>548</v>
      </c>
      <c r="N622" s="49">
        <v>91965</v>
      </c>
      <c r="O622" s="15" t="s">
        <v>1444</v>
      </c>
      <c r="P622" s="15" t="s">
        <v>1445</v>
      </c>
      <c r="Q622" s="48">
        <v>506923</v>
      </c>
      <c r="R622" s="11" t="s">
        <v>45</v>
      </c>
      <c r="S622" s="120">
        <v>17419</v>
      </c>
      <c r="T622" s="85">
        <v>107.03</v>
      </c>
      <c r="U622" s="86">
        <v>31</v>
      </c>
      <c r="V622" s="123">
        <v>46.825625000000002</v>
      </c>
      <c r="W622" s="85">
        <f t="shared" si="147"/>
        <v>11613</v>
      </c>
      <c r="X622" s="86">
        <v>0</v>
      </c>
      <c r="Y622" s="85">
        <v>16.054500000000001</v>
      </c>
      <c r="Z622" s="86">
        <f t="shared" si="148"/>
        <v>0</v>
      </c>
      <c r="AA622" s="86">
        <f t="shared" si="149"/>
        <v>11613</v>
      </c>
      <c r="AB622" s="85">
        <v>122.77</v>
      </c>
      <c r="AC622" s="85">
        <v>34</v>
      </c>
      <c r="AD622" s="124">
        <f t="shared" si="145"/>
        <v>73.661999999999992</v>
      </c>
      <c r="AE622" s="86">
        <f t="shared" si="150"/>
        <v>10018</v>
      </c>
      <c r="AF622" s="85">
        <v>0</v>
      </c>
      <c r="AG622" s="85">
        <v>36.831000000000003</v>
      </c>
      <c r="AH622" s="85">
        <f t="shared" si="151"/>
        <v>0</v>
      </c>
      <c r="AI622" s="86">
        <f t="shared" si="152"/>
        <v>21631</v>
      </c>
      <c r="AJ622" s="86">
        <f t="shared" si="153"/>
        <v>4212</v>
      </c>
      <c r="AK622" s="122"/>
      <c r="AL622" s="85">
        <v>122.77</v>
      </c>
      <c r="AM622" s="85">
        <v>34</v>
      </c>
      <c r="AN622" s="124">
        <f t="shared" si="146"/>
        <v>73.661999999999992</v>
      </c>
      <c r="AO622" s="86">
        <f t="shared" si="154"/>
        <v>10018</v>
      </c>
      <c r="AP622" s="85">
        <v>0</v>
      </c>
      <c r="AQ622" s="85">
        <v>36.831000000000003</v>
      </c>
      <c r="AR622" s="85">
        <f t="shared" si="155"/>
        <v>0</v>
      </c>
      <c r="AS622" s="86">
        <f t="shared" si="157"/>
        <v>21631</v>
      </c>
      <c r="AT622" s="170">
        <f t="shared" si="158"/>
        <v>0</v>
      </c>
      <c r="AU622" s="86">
        <v>21631</v>
      </c>
      <c r="AV622" s="170">
        <f t="shared" si="156"/>
        <v>0</v>
      </c>
    </row>
    <row r="623" spans="1:48" s="73" customFormat="1" x14ac:dyDescent="0.2">
      <c r="A623" s="10" t="s">
        <v>547</v>
      </c>
      <c r="B623" s="14" t="s">
        <v>36</v>
      </c>
      <c r="C623" s="14" t="s">
        <v>37</v>
      </c>
      <c r="D623" s="14" t="s">
        <v>1737</v>
      </c>
      <c r="E623" s="58">
        <v>654078</v>
      </c>
      <c r="F623" s="15" t="s">
        <v>1738</v>
      </c>
      <c r="G623" s="15" t="s">
        <v>814</v>
      </c>
      <c r="H623" s="16">
        <v>100002459</v>
      </c>
      <c r="I623" s="62">
        <v>710011903</v>
      </c>
      <c r="J623" s="13">
        <v>710011903</v>
      </c>
      <c r="K623" s="15" t="s">
        <v>48</v>
      </c>
      <c r="L623" s="12" t="s">
        <v>547</v>
      </c>
      <c r="M623" s="15" t="s">
        <v>1411</v>
      </c>
      <c r="N623" s="49">
        <v>92201</v>
      </c>
      <c r="O623" s="15" t="s">
        <v>1739</v>
      </c>
      <c r="P623" s="15" t="s">
        <v>1740</v>
      </c>
      <c r="Q623" s="48">
        <v>556572</v>
      </c>
      <c r="R623" s="11" t="s">
        <v>45</v>
      </c>
      <c r="S623" s="120">
        <v>3371</v>
      </c>
      <c r="T623" s="85">
        <v>107.03</v>
      </c>
      <c r="U623" s="86">
        <v>6</v>
      </c>
      <c r="V623" s="123">
        <v>46.825625000000002</v>
      </c>
      <c r="W623" s="85">
        <f t="shared" si="147"/>
        <v>2248</v>
      </c>
      <c r="X623" s="86">
        <v>0</v>
      </c>
      <c r="Y623" s="85">
        <v>16.054500000000001</v>
      </c>
      <c r="Z623" s="86">
        <f t="shared" si="148"/>
        <v>0</v>
      </c>
      <c r="AA623" s="86">
        <f t="shared" si="149"/>
        <v>2248</v>
      </c>
      <c r="AB623" s="85">
        <v>122.77</v>
      </c>
      <c r="AC623" s="85">
        <v>6</v>
      </c>
      <c r="AD623" s="124">
        <f t="shared" si="145"/>
        <v>73.661999999999992</v>
      </c>
      <c r="AE623" s="86">
        <f t="shared" si="150"/>
        <v>1768</v>
      </c>
      <c r="AF623" s="85">
        <v>0</v>
      </c>
      <c r="AG623" s="85">
        <v>36.831000000000003</v>
      </c>
      <c r="AH623" s="85">
        <f t="shared" si="151"/>
        <v>0</v>
      </c>
      <c r="AI623" s="86">
        <f t="shared" si="152"/>
        <v>4016</v>
      </c>
      <c r="AJ623" s="86">
        <f t="shared" si="153"/>
        <v>645</v>
      </c>
      <c r="AK623" s="122"/>
      <c r="AL623" s="85">
        <v>122.77</v>
      </c>
      <c r="AM623" s="85">
        <v>6</v>
      </c>
      <c r="AN623" s="124">
        <f t="shared" si="146"/>
        <v>73.661999999999992</v>
      </c>
      <c r="AO623" s="86">
        <f t="shared" si="154"/>
        <v>1768</v>
      </c>
      <c r="AP623" s="85">
        <v>0</v>
      </c>
      <c r="AQ623" s="85">
        <v>36.831000000000003</v>
      </c>
      <c r="AR623" s="85">
        <f t="shared" si="155"/>
        <v>0</v>
      </c>
      <c r="AS623" s="86">
        <f t="shared" si="157"/>
        <v>4016</v>
      </c>
      <c r="AT623" s="170">
        <f t="shared" si="158"/>
        <v>0</v>
      </c>
      <c r="AU623" s="86">
        <v>4016</v>
      </c>
      <c r="AV623" s="170">
        <f t="shared" si="156"/>
        <v>0</v>
      </c>
    </row>
    <row r="624" spans="1:48" s="73" customFormat="1" x14ac:dyDescent="0.2">
      <c r="A624" s="10" t="s">
        <v>547</v>
      </c>
      <c r="B624" s="14" t="s">
        <v>36</v>
      </c>
      <c r="C624" s="14" t="s">
        <v>37</v>
      </c>
      <c r="D624" s="14" t="s">
        <v>1197</v>
      </c>
      <c r="E624" s="58">
        <v>309451</v>
      </c>
      <c r="F624" s="15" t="s">
        <v>1198</v>
      </c>
      <c r="G624" s="15" t="s">
        <v>814</v>
      </c>
      <c r="H624" s="16">
        <v>100002642</v>
      </c>
      <c r="I624" s="62">
        <v>37850288</v>
      </c>
      <c r="J624" s="13">
        <v>37850288</v>
      </c>
      <c r="K624" s="15" t="s">
        <v>48</v>
      </c>
      <c r="L624" s="12" t="s">
        <v>547</v>
      </c>
      <c r="M624" s="15" t="s">
        <v>1199</v>
      </c>
      <c r="N624" s="49">
        <v>90885</v>
      </c>
      <c r="O624" s="15" t="s">
        <v>1200</v>
      </c>
      <c r="P624" s="15" t="s">
        <v>1201</v>
      </c>
      <c r="Q624" s="48">
        <v>504271</v>
      </c>
      <c r="R624" s="11" t="s">
        <v>86</v>
      </c>
      <c r="S624" s="120">
        <v>7867</v>
      </c>
      <c r="T624" s="85">
        <v>107.03</v>
      </c>
      <c r="U624" s="86">
        <v>14</v>
      </c>
      <c r="V624" s="123">
        <v>46.825625000000002</v>
      </c>
      <c r="W624" s="85">
        <f t="shared" si="147"/>
        <v>5244</v>
      </c>
      <c r="X624" s="86">
        <v>0</v>
      </c>
      <c r="Y624" s="85">
        <v>16.054500000000001</v>
      </c>
      <c r="Z624" s="86">
        <f t="shared" si="148"/>
        <v>0</v>
      </c>
      <c r="AA624" s="86">
        <f t="shared" si="149"/>
        <v>5244</v>
      </c>
      <c r="AB624" s="85">
        <v>122.77</v>
      </c>
      <c r="AC624" s="85">
        <v>16</v>
      </c>
      <c r="AD624" s="124">
        <f t="shared" si="145"/>
        <v>73.661999999999992</v>
      </c>
      <c r="AE624" s="86">
        <f t="shared" si="150"/>
        <v>4714</v>
      </c>
      <c r="AF624" s="85">
        <v>0</v>
      </c>
      <c r="AG624" s="85">
        <v>36.831000000000003</v>
      </c>
      <c r="AH624" s="85">
        <f t="shared" si="151"/>
        <v>0</v>
      </c>
      <c r="AI624" s="86">
        <f t="shared" si="152"/>
        <v>9958</v>
      </c>
      <c r="AJ624" s="86">
        <f t="shared" si="153"/>
        <v>2091</v>
      </c>
      <c r="AK624" s="122"/>
      <c r="AL624" s="85">
        <v>122.77</v>
      </c>
      <c r="AM624" s="85">
        <v>16</v>
      </c>
      <c r="AN624" s="124">
        <f t="shared" si="146"/>
        <v>73.661999999999992</v>
      </c>
      <c r="AO624" s="86">
        <f t="shared" si="154"/>
        <v>4714</v>
      </c>
      <c r="AP624" s="85">
        <v>0</v>
      </c>
      <c r="AQ624" s="85">
        <v>36.831000000000003</v>
      </c>
      <c r="AR624" s="85">
        <f t="shared" si="155"/>
        <v>0</v>
      </c>
      <c r="AS624" s="86">
        <f t="shared" si="157"/>
        <v>9958</v>
      </c>
      <c r="AT624" s="170">
        <f t="shared" si="158"/>
        <v>0</v>
      </c>
      <c r="AU624" s="86">
        <v>9958</v>
      </c>
      <c r="AV624" s="170">
        <f t="shared" si="156"/>
        <v>0</v>
      </c>
    </row>
    <row r="625" spans="1:48" s="73" customFormat="1" ht="45" x14ac:dyDescent="0.2">
      <c r="A625" s="10" t="s">
        <v>547</v>
      </c>
      <c r="B625" s="14" t="s">
        <v>36</v>
      </c>
      <c r="C625" s="14" t="s">
        <v>37</v>
      </c>
      <c r="D625" s="14" t="s">
        <v>1666</v>
      </c>
      <c r="E625" s="58">
        <v>655449</v>
      </c>
      <c r="F625" s="15" t="s">
        <v>1667</v>
      </c>
      <c r="G625" s="15" t="s">
        <v>814</v>
      </c>
      <c r="H625" s="16">
        <v>100001695</v>
      </c>
      <c r="I625" s="62">
        <v>710003099</v>
      </c>
      <c r="J625" s="13">
        <v>710003099</v>
      </c>
      <c r="K625" s="15" t="s">
        <v>829</v>
      </c>
      <c r="L625" s="12" t="s">
        <v>547</v>
      </c>
      <c r="M625" s="15" t="s">
        <v>816</v>
      </c>
      <c r="N625" s="49">
        <v>93013</v>
      </c>
      <c r="O625" s="15" t="s">
        <v>1668</v>
      </c>
      <c r="P625" s="15" t="s">
        <v>1669</v>
      </c>
      <c r="Q625" s="48">
        <v>555568</v>
      </c>
      <c r="R625" s="11" t="s">
        <v>45</v>
      </c>
      <c r="S625" s="120">
        <v>2248</v>
      </c>
      <c r="T625" s="85">
        <v>107.03</v>
      </c>
      <c r="U625" s="86">
        <v>4</v>
      </c>
      <c r="V625" s="123">
        <v>46.825625000000002</v>
      </c>
      <c r="W625" s="85">
        <f t="shared" si="147"/>
        <v>1498</v>
      </c>
      <c r="X625" s="86">
        <v>0</v>
      </c>
      <c r="Y625" s="85">
        <v>16.054500000000001</v>
      </c>
      <c r="Z625" s="86">
        <f t="shared" si="148"/>
        <v>0</v>
      </c>
      <c r="AA625" s="86">
        <f t="shared" si="149"/>
        <v>1498</v>
      </c>
      <c r="AB625" s="85">
        <v>122.77</v>
      </c>
      <c r="AC625" s="85">
        <v>6</v>
      </c>
      <c r="AD625" s="124">
        <f t="shared" si="145"/>
        <v>73.661999999999992</v>
      </c>
      <c r="AE625" s="86">
        <f t="shared" si="150"/>
        <v>1768</v>
      </c>
      <c r="AF625" s="85">
        <v>0</v>
      </c>
      <c r="AG625" s="85">
        <v>36.831000000000003</v>
      </c>
      <c r="AH625" s="85">
        <f t="shared" si="151"/>
        <v>0</v>
      </c>
      <c r="AI625" s="86">
        <f t="shared" si="152"/>
        <v>3266</v>
      </c>
      <c r="AJ625" s="86">
        <f t="shared" si="153"/>
        <v>1018</v>
      </c>
      <c r="AK625" s="122"/>
      <c r="AL625" s="85">
        <v>122.77</v>
      </c>
      <c r="AM625" s="85">
        <v>6</v>
      </c>
      <c r="AN625" s="124">
        <f t="shared" si="146"/>
        <v>73.661999999999992</v>
      </c>
      <c r="AO625" s="86">
        <f t="shared" si="154"/>
        <v>1768</v>
      </c>
      <c r="AP625" s="85">
        <v>0</v>
      </c>
      <c r="AQ625" s="85">
        <v>36.831000000000003</v>
      </c>
      <c r="AR625" s="85">
        <f t="shared" si="155"/>
        <v>0</v>
      </c>
      <c r="AS625" s="86">
        <f t="shared" si="157"/>
        <v>3266</v>
      </c>
      <c r="AT625" s="170">
        <f t="shared" si="158"/>
        <v>0</v>
      </c>
      <c r="AU625" s="86">
        <v>3266</v>
      </c>
      <c r="AV625" s="170">
        <f t="shared" si="156"/>
        <v>0</v>
      </c>
    </row>
    <row r="626" spans="1:48" s="73" customFormat="1" ht="75" x14ac:dyDescent="0.2">
      <c r="A626" s="10" t="s">
        <v>547</v>
      </c>
      <c r="B626" s="14" t="s">
        <v>36</v>
      </c>
      <c r="C626" s="14" t="s">
        <v>37</v>
      </c>
      <c r="D626" s="14" t="s">
        <v>1156</v>
      </c>
      <c r="E626" s="58">
        <v>306274</v>
      </c>
      <c r="F626" s="15" t="s">
        <v>1157</v>
      </c>
      <c r="G626" s="15" t="s">
        <v>814</v>
      </c>
      <c r="H626" s="16">
        <v>100002150</v>
      </c>
      <c r="I626" s="62">
        <v>710004001</v>
      </c>
      <c r="J626" s="13">
        <v>36080501</v>
      </c>
      <c r="K626" s="15" t="s">
        <v>1158</v>
      </c>
      <c r="L626" s="12" t="s">
        <v>547</v>
      </c>
      <c r="M626" s="15" t="s">
        <v>1042</v>
      </c>
      <c r="N626" s="49">
        <v>92532</v>
      </c>
      <c r="O626" s="15" t="s">
        <v>1159</v>
      </c>
      <c r="P626" s="15" t="s">
        <v>1160</v>
      </c>
      <c r="Q626" s="48">
        <v>504122</v>
      </c>
      <c r="R626" s="11" t="s">
        <v>45</v>
      </c>
      <c r="S626" s="120">
        <v>15172</v>
      </c>
      <c r="T626" s="85">
        <v>107.03</v>
      </c>
      <c r="U626" s="86">
        <v>27</v>
      </c>
      <c r="V626" s="123">
        <v>46.825625000000002</v>
      </c>
      <c r="W626" s="85">
        <f t="shared" si="147"/>
        <v>10114</v>
      </c>
      <c r="X626" s="86">
        <v>0</v>
      </c>
      <c r="Y626" s="85">
        <v>16.054500000000001</v>
      </c>
      <c r="Z626" s="86">
        <f t="shared" si="148"/>
        <v>0</v>
      </c>
      <c r="AA626" s="86">
        <f t="shared" si="149"/>
        <v>10114</v>
      </c>
      <c r="AB626" s="85">
        <v>122.77</v>
      </c>
      <c r="AC626" s="85">
        <v>26</v>
      </c>
      <c r="AD626" s="124">
        <f t="shared" si="145"/>
        <v>73.661999999999992</v>
      </c>
      <c r="AE626" s="86">
        <f t="shared" si="150"/>
        <v>7661</v>
      </c>
      <c r="AF626" s="85">
        <v>0</v>
      </c>
      <c r="AG626" s="85">
        <v>36.831000000000003</v>
      </c>
      <c r="AH626" s="85">
        <f t="shared" si="151"/>
        <v>0</v>
      </c>
      <c r="AI626" s="86">
        <f t="shared" si="152"/>
        <v>17775</v>
      </c>
      <c r="AJ626" s="86">
        <f t="shared" si="153"/>
        <v>2603</v>
      </c>
      <c r="AK626" s="122"/>
      <c r="AL626" s="85">
        <v>122.77</v>
      </c>
      <c r="AM626" s="85">
        <v>26</v>
      </c>
      <c r="AN626" s="124">
        <f t="shared" si="146"/>
        <v>73.661999999999992</v>
      </c>
      <c r="AO626" s="86">
        <f t="shared" si="154"/>
        <v>7661</v>
      </c>
      <c r="AP626" s="85">
        <v>0</v>
      </c>
      <c r="AQ626" s="85">
        <v>36.831000000000003</v>
      </c>
      <c r="AR626" s="85">
        <f t="shared" si="155"/>
        <v>0</v>
      </c>
      <c r="AS626" s="86">
        <f t="shared" si="157"/>
        <v>17775</v>
      </c>
      <c r="AT626" s="170">
        <f t="shared" si="158"/>
        <v>0</v>
      </c>
      <c r="AU626" s="86">
        <v>17775</v>
      </c>
      <c r="AV626" s="170">
        <f t="shared" si="156"/>
        <v>0</v>
      </c>
    </row>
    <row r="627" spans="1:48" s="73" customFormat="1" ht="45" x14ac:dyDescent="0.2">
      <c r="A627" s="10" t="s">
        <v>547</v>
      </c>
      <c r="B627" s="14" t="s">
        <v>36</v>
      </c>
      <c r="C627" s="14" t="s">
        <v>37</v>
      </c>
      <c r="D627" s="14" t="s">
        <v>1650</v>
      </c>
      <c r="E627" s="58">
        <v>313203</v>
      </c>
      <c r="F627" s="15" t="s">
        <v>1651</v>
      </c>
      <c r="G627" s="15" t="s">
        <v>814</v>
      </c>
      <c r="H627" s="16">
        <v>100003093</v>
      </c>
      <c r="I627" s="62">
        <v>710012632</v>
      </c>
      <c r="J627" s="13">
        <v>34017381</v>
      </c>
      <c r="K627" s="15" t="s">
        <v>105</v>
      </c>
      <c r="L627" s="12" t="s">
        <v>547</v>
      </c>
      <c r="M627" s="15" t="s">
        <v>548</v>
      </c>
      <c r="N627" s="49">
        <v>91926</v>
      </c>
      <c r="O627" s="15" t="s">
        <v>1652</v>
      </c>
      <c r="P627" s="15" t="s">
        <v>1653</v>
      </c>
      <c r="Q627" s="48">
        <v>507768</v>
      </c>
      <c r="R627" s="11" t="s">
        <v>45</v>
      </c>
      <c r="S627" s="120">
        <v>17419</v>
      </c>
      <c r="T627" s="85">
        <v>107.03</v>
      </c>
      <c r="U627" s="86">
        <v>31</v>
      </c>
      <c r="V627" s="123">
        <v>46.825625000000002</v>
      </c>
      <c r="W627" s="85">
        <f t="shared" si="147"/>
        <v>11613</v>
      </c>
      <c r="X627" s="86">
        <v>0</v>
      </c>
      <c r="Y627" s="85">
        <v>16.054500000000001</v>
      </c>
      <c r="Z627" s="86">
        <f t="shared" si="148"/>
        <v>0</v>
      </c>
      <c r="AA627" s="86">
        <f t="shared" si="149"/>
        <v>11613</v>
      </c>
      <c r="AB627" s="85">
        <v>122.77</v>
      </c>
      <c r="AC627" s="85">
        <v>18</v>
      </c>
      <c r="AD627" s="124">
        <f t="shared" si="145"/>
        <v>73.661999999999992</v>
      </c>
      <c r="AE627" s="86">
        <f t="shared" si="150"/>
        <v>5304</v>
      </c>
      <c r="AF627" s="85">
        <v>0</v>
      </c>
      <c r="AG627" s="85">
        <v>36.831000000000003</v>
      </c>
      <c r="AH627" s="85">
        <f t="shared" si="151"/>
        <v>0</v>
      </c>
      <c r="AI627" s="86">
        <f t="shared" si="152"/>
        <v>16917</v>
      </c>
      <c r="AJ627" s="86">
        <f t="shared" si="153"/>
        <v>-502</v>
      </c>
      <c r="AK627" s="122"/>
      <c r="AL627" s="85">
        <v>122.77</v>
      </c>
      <c r="AM627" s="85">
        <v>18</v>
      </c>
      <c r="AN627" s="124">
        <f t="shared" si="146"/>
        <v>73.661999999999992</v>
      </c>
      <c r="AO627" s="86">
        <f t="shared" si="154"/>
        <v>5304</v>
      </c>
      <c r="AP627" s="85">
        <v>0</v>
      </c>
      <c r="AQ627" s="85">
        <v>36.831000000000003</v>
      </c>
      <c r="AR627" s="85">
        <f t="shared" si="155"/>
        <v>0</v>
      </c>
      <c r="AS627" s="86">
        <f t="shared" si="157"/>
        <v>16917</v>
      </c>
      <c r="AT627" s="170">
        <f t="shared" si="158"/>
        <v>0</v>
      </c>
      <c r="AU627" s="86">
        <v>16917</v>
      </c>
      <c r="AV627" s="170">
        <f t="shared" si="156"/>
        <v>0</v>
      </c>
    </row>
    <row r="628" spans="1:48" s="73" customFormat="1" x14ac:dyDescent="0.2">
      <c r="A628" s="10" t="s">
        <v>547</v>
      </c>
      <c r="B628" s="14" t="s">
        <v>36</v>
      </c>
      <c r="C628" s="14" t="s">
        <v>37</v>
      </c>
      <c r="D628" s="14" t="s">
        <v>1227</v>
      </c>
      <c r="E628" s="58">
        <v>309532</v>
      </c>
      <c r="F628" s="15" t="s">
        <v>1228</v>
      </c>
      <c r="G628" s="15" t="s">
        <v>814</v>
      </c>
      <c r="H628" s="16">
        <v>100002513</v>
      </c>
      <c r="I628" s="62">
        <v>710008384</v>
      </c>
      <c r="J628" s="13">
        <v>710008384</v>
      </c>
      <c r="K628" s="15" t="s">
        <v>48</v>
      </c>
      <c r="L628" s="12" t="s">
        <v>547</v>
      </c>
      <c r="M628" s="15" t="s">
        <v>1184</v>
      </c>
      <c r="N628" s="49">
        <v>90631</v>
      </c>
      <c r="O628" s="15" t="s">
        <v>1229</v>
      </c>
      <c r="P628" s="15" t="s">
        <v>1230</v>
      </c>
      <c r="Q628" s="48">
        <v>504360</v>
      </c>
      <c r="R628" s="11" t="s">
        <v>45</v>
      </c>
      <c r="S628" s="120">
        <v>5057</v>
      </c>
      <c r="T628" s="85">
        <v>107.03</v>
      </c>
      <c r="U628" s="86">
        <v>9</v>
      </c>
      <c r="V628" s="123">
        <v>46.825625000000002</v>
      </c>
      <c r="W628" s="85">
        <f t="shared" si="147"/>
        <v>3371</v>
      </c>
      <c r="X628" s="86">
        <v>0</v>
      </c>
      <c r="Y628" s="85">
        <v>16.054500000000001</v>
      </c>
      <c r="Z628" s="86">
        <f t="shared" si="148"/>
        <v>0</v>
      </c>
      <c r="AA628" s="86">
        <f t="shared" si="149"/>
        <v>3371</v>
      </c>
      <c r="AB628" s="85">
        <v>122.77</v>
      </c>
      <c r="AC628" s="85">
        <v>9</v>
      </c>
      <c r="AD628" s="124">
        <f t="shared" si="145"/>
        <v>73.661999999999992</v>
      </c>
      <c r="AE628" s="86">
        <f t="shared" si="150"/>
        <v>2652</v>
      </c>
      <c r="AF628" s="85">
        <v>0</v>
      </c>
      <c r="AG628" s="85">
        <v>36.831000000000003</v>
      </c>
      <c r="AH628" s="85">
        <f t="shared" si="151"/>
        <v>0</v>
      </c>
      <c r="AI628" s="86">
        <f t="shared" si="152"/>
        <v>6023</v>
      </c>
      <c r="AJ628" s="86">
        <f t="shared" si="153"/>
        <v>966</v>
      </c>
      <c r="AK628" s="122"/>
      <c r="AL628" s="85">
        <v>122.77</v>
      </c>
      <c r="AM628" s="85">
        <v>9</v>
      </c>
      <c r="AN628" s="124">
        <f t="shared" si="146"/>
        <v>73.661999999999992</v>
      </c>
      <c r="AO628" s="86">
        <f t="shared" si="154"/>
        <v>2652</v>
      </c>
      <c r="AP628" s="85">
        <v>0</v>
      </c>
      <c r="AQ628" s="85">
        <v>36.831000000000003</v>
      </c>
      <c r="AR628" s="85">
        <f t="shared" si="155"/>
        <v>0</v>
      </c>
      <c r="AS628" s="86">
        <f t="shared" si="157"/>
        <v>6023</v>
      </c>
      <c r="AT628" s="170">
        <f t="shared" si="158"/>
        <v>0</v>
      </c>
      <c r="AU628" s="86">
        <v>6023</v>
      </c>
      <c r="AV628" s="170">
        <f t="shared" si="156"/>
        <v>0</v>
      </c>
    </row>
    <row r="629" spans="1:48" s="73" customFormat="1" ht="30" x14ac:dyDescent="0.2">
      <c r="A629" s="10" t="s">
        <v>547</v>
      </c>
      <c r="B629" s="14" t="s">
        <v>36</v>
      </c>
      <c r="C629" s="14" t="s">
        <v>37</v>
      </c>
      <c r="D629" s="14" t="s">
        <v>1161</v>
      </c>
      <c r="E629" s="58">
        <v>306282</v>
      </c>
      <c r="F629" s="15" t="s">
        <v>1162</v>
      </c>
      <c r="G629" s="15" t="s">
        <v>814</v>
      </c>
      <c r="H629" s="16">
        <v>100002159</v>
      </c>
      <c r="I629" s="62">
        <v>37989928</v>
      </c>
      <c r="J629" s="13">
        <v>37989928</v>
      </c>
      <c r="K629" s="15" t="s">
        <v>53</v>
      </c>
      <c r="L629" s="12" t="s">
        <v>547</v>
      </c>
      <c r="M629" s="15" t="s">
        <v>1042</v>
      </c>
      <c r="N629" s="49">
        <v>92522</v>
      </c>
      <c r="O629" s="15" t="s">
        <v>1163</v>
      </c>
      <c r="P629" s="15" t="s">
        <v>1165</v>
      </c>
      <c r="Q629" s="48">
        <v>504131</v>
      </c>
      <c r="R629" s="11" t="s">
        <v>86</v>
      </c>
      <c r="S629" s="120">
        <v>9552</v>
      </c>
      <c r="T629" s="85">
        <v>107.03</v>
      </c>
      <c r="U629" s="86">
        <v>17</v>
      </c>
      <c r="V629" s="123">
        <v>46.825625000000002</v>
      </c>
      <c r="W629" s="85">
        <f t="shared" si="147"/>
        <v>6368</v>
      </c>
      <c r="X629" s="86">
        <v>0</v>
      </c>
      <c r="Y629" s="85">
        <v>16.054500000000001</v>
      </c>
      <c r="Z629" s="86">
        <f t="shared" si="148"/>
        <v>0</v>
      </c>
      <c r="AA629" s="86">
        <f t="shared" si="149"/>
        <v>6368</v>
      </c>
      <c r="AB629" s="85">
        <v>122.77</v>
      </c>
      <c r="AC629" s="85">
        <v>25</v>
      </c>
      <c r="AD629" s="124">
        <f t="shared" si="145"/>
        <v>73.661999999999992</v>
      </c>
      <c r="AE629" s="86">
        <f t="shared" si="150"/>
        <v>7366</v>
      </c>
      <c r="AF629" s="85">
        <v>0</v>
      </c>
      <c r="AG629" s="85">
        <v>36.831000000000003</v>
      </c>
      <c r="AH629" s="85">
        <f t="shared" si="151"/>
        <v>0</v>
      </c>
      <c r="AI629" s="86">
        <f t="shared" si="152"/>
        <v>13734</v>
      </c>
      <c r="AJ629" s="86">
        <f t="shared" si="153"/>
        <v>4182</v>
      </c>
      <c r="AK629" s="122"/>
      <c r="AL629" s="85">
        <v>122.77</v>
      </c>
      <c r="AM629" s="85">
        <v>25</v>
      </c>
      <c r="AN629" s="124">
        <f t="shared" si="146"/>
        <v>73.661999999999992</v>
      </c>
      <c r="AO629" s="86">
        <f t="shared" si="154"/>
        <v>7366</v>
      </c>
      <c r="AP629" s="85">
        <v>0</v>
      </c>
      <c r="AQ629" s="85">
        <v>36.831000000000003</v>
      </c>
      <c r="AR629" s="85">
        <f t="shared" si="155"/>
        <v>0</v>
      </c>
      <c r="AS629" s="86">
        <f t="shared" si="157"/>
        <v>13734</v>
      </c>
      <c r="AT629" s="170">
        <f t="shared" si="158"/>
        <v>0</v>
      </c>
      <c r="AU629" s="86">
        <v>13734</v>
      </c>
      <c r="AV629" s="170">
        <f t="shared" si="156"/>
        <v>0</v>
      </c>
    </row>
    <row r="630" spans="1:48" s="73" customFormat="1" ht="30" x14ac:dyDescent="0.2">
      <c r="A630" s="10" t="s">
        <v>547</v>
      </c>
      <c r="B630" s="14" t="s">
        <v>36</v>
      </c>
      <c r="C630" s="14" t="s">
        <v>37</v>
      </c>
      <c r="D630" s="14" t="s">
        <v>1247</v>
      </c>
      <c r="E630" s="58">
        <v>309613</v>
      </c>
      <c r="F630" s="15" t="s">
        <v>1248</v>
      </c>
      <c r="G630" s="15" t="s">
        <v>814</v>
      </c>
      <c r="H630" s="16">
        <v>100002680</v>
      </c>
      <c r="I630" s="62">
        <v>710008490</v>
      </c>
      <c r="J630" s="13">
        <v>710008490</v>
      </c>
      <c r="K630" s="15" t="s">
        <v>48</v>
      </c>
      <c r="L630" s="12" t="s">
        <v>547</v>
      </c>
      <c r="M630" s="15" t="s">
        <v>1199</v>
      </c>
      <c r="N630" s="49">
        <v>90848</v>
      </c>
      <c r="O630" s="15" t="s">
        <v>1249</v>
      </c>
      <c r="P630" s="15" t="s">
        <v>1250</v>
      </c>
      <c r="Q630" s="48">
        <v>504459</v>
      </c>
      <c r="R630" s="11" t="s">
        <v>45</v>
      </c>
      <c r="S630" s="120">
        <v>21352</v>
      </c>
      <c r="T630" s="85">
        <v>107.03</v>
      </c>
      <c r="U630" s="86">
        <v>38</v>
      </c>
      <c r="V630" s="123">
        <v>46.825625000000002</v>
      </c>
      <c r="W630" s="85">
        <f t="shared" si="147"/>
        <v>14235</v>
      </c>
      <c r="X630" s="86">
        <v>0</v>
      </c>
      <c r="Y630" s="85">
        <v>16.054500000000001</v>
      </c>
      <c r="Z630" s="86">
        <f t="shared" si="148"/>
        <v>0</v>
      </c>
      <c r="AA630" s="86">
        <f t="shared" si="149"/>
        <v>14235</v>
      </c>
      <c r="AB630" s="85">
        <v>122.77</v>
      </c>
      <c r="AC630" s="85">
        <v>36</v>
      </c>
      <c r="AD630" s="124">
        <f t="shared" si="145"/>
        <v>73.661999999999992</v>
      </c>
      <c r="AE630" s="86">
        <f t="shared" si="150"/>
        <v>10607</v>
      </c>
      <c r="AF630" s="85">
        <v>0</v>
      </c>
      <c r="AG630" s="85">
        <v>36.831000000000003</v>
      </c>
      <c r="AH630" s="85">
        <f t="shared" si="151"/>
        <v>0</v>
      </c>
      <c r="AI630" s="86">
        <f t="shared" si="152"/>
        <v>24842</v>
      </c>
      <c r="AJ630" s="86">
        <f t="shared" si="153"/>
        <v>3490</v>
      </c>
      <c r="AK630" s="122"/>
      <c r="AL630" s="85">
        <v>122.77</v>
      </c>
      <c r="AM630" s="85">
        <v>36</v>
      </c>
      <c r="AN630" s="124">
        <f t="shared" si="146"/>
        <v>73.661999999999992</v>
      </c>
      <c r="AO630" s="86">
        <f t="shared" si="154"/>
        <v>10607</v>
      </c>
      <c r="AP630" s="85">
        <v>0</v>
      </c>
      <c r="AQ630" s="85">
        <v>36.831000000000003</v>
      </c>
      <c r="AR630" s="85">
        <f t="shared" si="155"/>
        <v>0</v>
      </c>
      <c r="AS630" s="86">
        <f t="shared" si="157"/>
        <v>24842</v>
      </c>
      <c r="AT630" s="170">
        <f t="shared" si="158"/>
        <v>0</v>
      </c>
      <c r="AU630" s="86">
        <v>24842</v>
      </c>
      <c r="AV630" s="170">
        <f t="shared" si="156"/>
        <v>0</v>
      </c>
    </row>
    <row r="631" spans="1:48" s="73" customFormat="1" ht="45" x14ac:dyDescent="0.2">
      <c r="A631" s="10" t="s">
        <v>547</v>
      </c>
      <c r="B631" s="14" t="s">
        <v>36</v>
      </c>
      <c r="C631" s="14" t="s">
        <v>37</v>
      </c>
      <c r="D631" s="14" t="s">
        <v>1348</v>
      </c>
      <c r="E631" s="58">
        <v>310077</v>
      </c>
      <c r="F631" s="15" t="s">
        <v>1349</v>
      </c>
      <c r="G631" s="15" t="s">
        <v>814</v>
      </c>
      <c r="H631" s="16">
        <v>100002639</v>
      </c>
      <c r="I631" s="62">
        <v>710009127</v>
      </c>
      <c r="J631" s="13">
        <v>37837001</v>
      </c>
      <c r="K631" s="15" t="s">
        <v>92</v>
      </c>
      <c r="L631" s="12" t="s">
        <v>547</v>
      </c>
      <c r="M631" s="15" t="s">
        <v>1184</v>
      </c>
      <c r="N631" s="49">
        <v>90645</v>
      </c>
      <c r="O631" s="15" t="s">
        <v>1350</v>
      </c>
      <c r="P631" s="15" t="s">
        <v>1351</v>
      </c>
      <c r="Q631" s="48">
        <v>504904</v>
      </c>
      <c r="R631" s="11" t="s">
        <v>45</v>
      </c>
      <c r="S631" s="120">
        <v>10676</v>
      </c>
      <c r="T631" s="85">
        <v>107.03</v>
      </c>
      <c r="U631" s="86">
        <v>19</v>
      </c>
      <c r="V631" s="123">
        <v>46.825625000000002</v>
      </c>
      <c r="W631" s="85">
        <f t="shared" si="147"/>
        <v>7117</v>
      </c>
      <c r="X631" s="86">
        <v>0</v>
      </c>
      <c r="Y631" s="85">
        <v>16.054500000000001</v>
      </c>
      <c r="Z631" s="86">
        <f t="shared" si="148"/>
        <v>0</v>
      </c>
      <c r="AA631" s="86">
        <f t="shared" si="149"/>
        <v>7117</v>
      </c>
      <c r="AB631" s="85">
        <v>122.77</v>
      </c>
      <c r="AC631" s="85">
        <v>13</v>
      </c>
      <c r="AD631" s="124">
        <f t="shared" si="145"/>
        <v>73.661999999999992</v>
      </c>
      <c r="AE631" s="86">
        <f t="shared" si="150"/>
        <v>3830</v>
      </c>
      <c r="AF631" s="85">
        <v>0</v>
      </c>
      <c r="AG631" s="85">
        <v>36.831000000000003</v>
      </c>
      <c r="AH631" s="85">
        <f t="shared" si="151"/>
        <v>0</v>
      </c>
      <c r="AI631" s="86">
        <f t="shared" si="152"/>
        <v>10947</v>
      </c>
      <c r="AJ631" s="86">
        <f t="shared" si="153"/>
        <v>271</v>
      </c>
      <c r="AK631" s="122"/>
      <c r="AL631" s="85">
        <v>122.77</v>
      </c>
      <c r="AM631" s="85">
        <v>13</v>
      </c>
      <c r="AN631" s="124">
        <f t="shared" si="146"/>
        <v>73.661999999999992</v>
      </c>
      <c r="AO631" s="86">
        <f t="shared" si="154"/>
        <v>3830</v>
      </c>
      <c r="AP631" s="85">
        <v>0</v>
      </c>
      <c r="AQ631" s="85">
        <v>36.831000000000003</v>
      </c>
      <c r="AR631" s="85">
        <f t="shared" si="155"/>
        <v>0</v>
      </c>
      <c r="AS631" s="86">
        <f t="shared" si="157"/>
        <v>10947</v>
      </c>
      <c r="AT631" s="170">
        <f t="shared" si="158"/>
        <v>0</v>
      </c>
      <c r="AU631" s="86">
        <v>10947</v>
      </c>
      <c r="AV631" s="170">
        <f t="shared" si="156"/>
        <v>0</v>
      </c>
    </row>
    <row r="632" spans="1:48" s="73" customFormat="1" x14ac:dyDescent="0.2">
      <c r="A632" s="10" t="s">
        <v>547</v>
      </c>
      <c r="B632" s="14" t="s">
        <v>36</v>
      </c>
      <c r="C632" s="14" t="s">
        <v>37</v>
      </c>
      <c r="D632" s="14" t="s">
        <v>1725</v>
      </c>
      <c r="E632" s="58">
        <v>800163</v>
      </c>
      <c r="F632" s="15" t="s">
        <v>1726</v>
      </c>
      <c r="G632" s="15" t="s">
        <v>814</v>
      </c>
      <c r="H632" s="16">
        <v>100002448</v>
      </c>
      <c r="I632" s="62">
        <v>710100031</v>
      </c>
      <c r="J632" s="13">
        <v>710100031</v>
      </c>
      <c r="K632" s="15" t="s">
        <v>48</v>
      </c>
      <c r="L632" s="12" t="s">
        <v>547</v>
      </c>
      <c r="M632" s="15" t="s">
        <v>1411</v>
      </c>
      <c r="N632" s="49">
        <v>92203</v>
      </c>
      <c r="O632" s="15" t="s">
        <v>1727</v>
      </c>
      <c r="P632" s="15" t="s">
        <v>1728</v>
      </c>
      <c r="Q632" s="48">
        <v>556548</v>
      </c>
      <c r="R632" s="11" t="s">
        <v>45</v>
      </c>
      <c r="S632" s="120">
        <v>2248</v>
      </c>
      <c r="T632" s="85">
        <v>107.03</v>
      </c>
      <c r="U632" s="86">
        <v>4</v>
      </c>
      <c r="V632" s="123">
        <v>46.825625000000002</v>
      </c>
      <c r="W632" s="85">
        <f t="shared" si="147"/>
        <v>1498</v>
      </c>
      <c r="X632" s="86">
        <v>0</v>
      </c>
      <c r="Y632" s="85">
        <v>16.054500000000001</v>
      </c>
      <c r="Z632" s="86">
        <f t="shared" si="148"/>
        <v>0</v>
      </c>
      <c r="AA632" s="86">
        <f t="shared" si="149"/>
        <v>1498</v>
      </c>
      <c r="AB632" s="85">
        <v>122.77</v>
      </c>
      <c r="AC632" s="85">
        <v>4</v>
      </c>
      <c r="AD632" s="124">
        <f t="shared" ref="AD632:AD695" si="159">+AB632*0.6</f>
        <v>73.661999999999992</v>
      </c>
      <c r="AE632" s="86">
        <f t="shared" si="150"/>
        <v>1179</v>
      </c>
      <c r="AF632" s="85">
        <v>0</v>
      </c>
      <c r="AG632" s="85">
        <v>36.831000000000003</v>
      </c>
      <c r="AH632" s="85">
        <f t="shared" si="151"/>
        <v>0</v>
      </c>
      <c r="AI632" s="86">
        <f t="shared" si="152"/>
        <v>2677</v>
      </c>
      <c r="AJ632" s="86">
        <f t="shared" si="153"/>
        <v>429</v>
      </c>
      <c r="AK632" s="122"/>
      <c r="AL632" s="85">
        <v>122.77</v>
      </c>
      <c r="AM632" s="85">
        <v>4</v>
      </c>
      <c r="AN632" s="124">
        <f t="shared" ref="AN632:AN695" si="160">+AL632*0.6</f>
        <v>73.661999999999992</v>
      </c>
      <c r="AO632" s="86">
        <f t="shared" si="154"/>
        <v>1179</v>
      </c>
      <c r="AP632" s="85">
        <v>0</v>
      </c>
      <c r="AQ632" s="85">
        <v>36.831000000000003</v>
      </c>
      <c r="AR632" s="85">
        <f t="shared" si="155"/>
        <v>0</v>
      </c>
      <c r="AS632" s="86">
        <f t="shared" si="157"/>
        <v>2677</v>
      </c>
      <c r="AT632" s="170">
        <f t="shared" si="158"/>
        <v>0</v>
      </c>
      <c r="AU632" s="86">
        <v>2677</v>
      </c>
      <c r="AV632" s="170">
        <f t="shared" si="156"/>
        <v>0</v>
      </c>
    </row>
    <row r="633" spans="1:48" s="73" customFormat="1" x14ac:dyDescent="0.2">
      <c r="A633" s="10" t="s">
        <v>547</v>
      </c>
      <c r="B633" s="14" t="s">
        <v>36</v>
      </c>
      <c r="C633" s="14" t="s">
        <v>37</v>
      </c>
      <c r="D633" s="14" t="s">
        <v>1532</v>
      </c>
      <c r="E633" s="58">
        <v>312703</v>
      </c>
      <c r="F633" s="15" t="s">
        <v>1533</v>
      </c>
      <c r="G633" s="15" t="s">
        <v>814</v>
      </c>
      <c r="H633" s="16">
        <v>100002289</v>
      </c>
      <c r="I633" s="62">
        <v>37838628</v>
      </c>
      <c r="J633" s="13">
        <v>37838628</v>
      </c>
      <c r="K633" s="15" t="s">
        <v>48</v>
      </c>
      <c r="L633" s="12" t="s">
        <v>547</v>
      </c>
      <c r="M633" s="15" t="s">
        <v>1398</v>
      </c>
      <c r="N633" s="49">
        <v>92041</v>
      </c>
      <c r="O633" s="15" t="s">
        <v>1534</v>
      </c>
      <c r="P633" s="15" t="s">
        <v>1535</v>
      </c>
      <c r="Q633" s="48">
        <v>507253</v>
      </c>
      <c r="R633" s="11" t="s">
        <v>86</v>
      </c>
      <c r="S633" s="120">
        <v>24162</v>
      </c>
      <c r="T633" s="85">
        <v>107.03</v>
      </c>
      <c r="U633" s="86">
        <v>43</v>
      </c>
      <c r="V633" s="123">
        <v>46.825625000000002</v>
      </c>
      <c r="W633" s="85">
        <f t="shared" si="147"/>
        <v>16108</v>
      </c>
      <c r="X633" s="86">
        <v>0</v>
      </c>
      <c r="Y633" s="85">
        <v>16.054500000000001</v>
      </c>
      <c r="Z633" s="86">
        <f t="shared" si="148"/>
        <v>0</v>
      </c>
      <c r="AA633" s="86">
        <f t="shared" si="149"/>
        <v>16108</v>
      </c>
      <c r="AB633" s="85">
        <v>122.77</v>
      </c>
      <c r="AC633" s="85">
        <v>39</v>
      </c>
      <c r="AD633" s="124">
        <f t="shared" si="159"/>
        <v>73.661999999999992</v>
      </c>
      <c r="AE633" s="86">
        <f t="shared" si="150"/>
        <v>11491</v>
      </c>
      <c r="AF633" s="85">
        <v>0</v>
      </c>
      <c r="AG633" s="85">
        <v>36.831000000000003</v>
      </c>
      <c r="AH633" s="85">
        <f t="shared" si="151"/>
        <v>0</v>
      </c>
      <c r="AI633" s="86">
        <f t="shared" si="152"/>
        <v>27599</v>
      </c>
      <c r="AJ633" s="86">
        <f t="shared" si="153"/>
        <v>3437</v>
      </c>
      <c r="AK633" s="122"/>
      <c r="AL633" s="85">
        <v>122.77</v>
      </c>
      <c r="AM633" s="85">
        <v>39</v>
      </c>
      <c r="AN633" s="124">
        <f t="shared" si="160"/>
        <v>73.661999999999992</v>
      </c>
      <c r="AO633" s="86">
        <f t="shared" si="154"/>
        <v>11491</v>
      </c>
      <c r="AP633" s="85">
        <v>0</v>
      </c>
      <c r="AQ633" s="85">
        <v>36.831000000000003</v>
      </c>
      <c r="AR633" s="85">
        <f t="shared" si="155"/>
        <v>0</v>
      </c>
      <c r="AS633" s="86">
        <f t="shared" si="157"/>
        <v>27599</v>
      </c>
      <c r="AT633" s="170">
        <f t="shared" si="158"/>
        <v>0</v>
      </c>
      <c r="AU633" s="86">
        <v>27599</v>
      </c>
      <c r="AV633" s="170">
        <f t="shared" si="156"/>
        <v>0</v>
      </c>
    </row>
    <row r="634" spans="1:48" s="73" customFormat="1" ht="30" x14ac:dyDescent="0.2">
      <c r="A634" s="10" t="s">
        <v>547</v>
      </c>
      <c r="B634" s="14" t="s">
        <v>36</v>
      </c>
      <c r="C634" s="14" t="s">
        <v>37</v>
      </c>
      <c r="D634" s="14" t="s">
        <v>1626</v>
      </c>
      <c r="E634" s="58">
        <v>313106</v>
      </c>
      <c r="F634" s="15" t="s">
        <v>1627</v>
      </c>
      <c r="G634" s="15" t="s">
        <v>814</v>
      </c>
      <c r="H634" s="16">
        <v>100002452</v>
      </c>
      <c r="I634" s="62">
        <v>710012233</v>
      </c>
      <c r="J634" s="13">
        <v>710012233</v>
      </c>
      <c r="K634" s="15" t="s">
        <v>48</v>
      </c>
      <c r="L634" s="12" t="s">
        <v>547</v>
      </c>
      <c r="M634" s="15" t="s">
        <v>1411</v>
      </c>
      <c r="N634" s="49">
        <v>92210</v>
      </c>
      <c r="O634" s="15" t="s">
        <v>1628</v>
      </c>
      <c r="P634" s="15" t="s">
        <v>1629</v>
      </c>
      <c r="Q634" s="48">
        <v>507679</v>
      </c>
      <c r="R634" s="11" t="s">
        <v>45</v>
      </c>
      <c r="S634" s="120">
        <v>7867</v>
      </c>
      <c r="T634" s="85">
        <v>107.03</v>
      </c>
      <c r="U634" s="86">
        <v>14</v>
      </c>
      <c r="V634" s="123">
        <v>46.825625000000002</v>
      </c>
      <c r="W634" s="85">
        <f t="shared" si="147"/>
        <v>5244</v>
      </c>
      <c r="X634" s="86">
        <v>0</v>
      </c>
      <c r="Y634" s="85">
        <v>16.054500000000001</v>
      </c>
      <c r="Z634" s="86">
        <f t="shared" si="148"/>
        <v>0</v>
      </c>
      <c r="AA634" s="86">
        <f t="shared" si="149"/>
        <v>5244</v>
      </c>
      <c r="AB634" s="85">
        <v>122.77</v>
      </c>
      <c r="AC634" s="85">
        <v>13</v>
      </c>
      <c r="AD634" s="124">
        <f t="shared" si="159"/>
        <v>73.661999999999992</v>
      </c>
      <c r="AE634" s="86">
        <f t="shared" si="150"/>
        <v>3830</v>
      </c>
      <c r="AF634" s="85">
        <v>0</v>
      </c>
      <c r="AG634" s="85">
        <v>36.831000000000003</v>
      </c>
      <c r="AH634" s="85">
        <f t="shared" si="151"/>
        <v>0</v>
      </c>
      <c r="AI634" s="86">
        <f t="shared" si="152"/>
        <v>9074</v>
      </c>
      <c r="AJ634" s="86">
        <f t="shared" si="153"/>
        <v>1207</v>
      </c>
      <c r="AK634" s="122"/>
      <c r="AL634" s="85">
        <v>122.77</v>
      </c>
      <c r="AM634" s="85">
        <v>13</v>
      </c>
      <c r="AN634" s="124">
        <f t="shared" si="160"/>
        <v>73.661999999999992</v>
      </c>
      <c r="AO634" s="86">
        <f t="shared" si="154"/>
        <v>3830</v>
      </c>
      <c r="AP634" s="85">
        <v>0</v>
      </c>
      <c r="AQ634" s="85">
        <v>36.831000000000003</v>
      </c>
      <c r="AR634" s="85">
        <f t="shared" si="155"/>
        <v>0</v>
      </c>
      <c r="AS634" s="86">
        <f t="shared" si="157"/>
        <v>9074</v>
      </c>
      <c r="AT634" s="170">
        <f t="shared" si="158"/>
        <v>0</v>
      </c>
      <c r="AU634" s="86">
        <v>9074</v>
      </c>
      <c r="AV634" s="170">
        <f t="shared" si="156"/>
        <v>0</v>
      </c>
    </row>
    <row r="635" spans="1:48" s="73" customFormat="1" x14ac:dyDescent="0.2">
      <c r="A635" s="10" t="s">
        <v>547</v>
      </c>
      <c r="B635" s="14" t="s">
        <v>36</v>
      </c>
      <c r="C635" s="14" t="s">
        <v>37</v>
      </c>
      <c r="D635" s="14" t="s">
        <v>1040</v>
      </c>
      <c r="E635" s="58">
        <v>305936</v>
      </c>
      <c r="F635" s="15" t="s">
        <v>1041</v>
      </c>
      <c r="G635" s="15" t="s">
        <v>814</v>
      </c>
      <c r="H635" s="16">
        <v>100001984</v>
      </c>
      <c r="I635" s="62">
        <v>42155606</v>
      </c>
      <c r="J635" s="13">
        <v>42155606</v>
      </c>
      <c r="K635" s="15" t="s">
        <v>48</v>
      </c>
      <c r="L635" s="12" t="s">
        <v>547</v>
      </c>
      <c r="M635" s="15" t="s">
        <v>1042</v>
      </c>
      <c r="N635" s="49">
        <v>92401</v>
      </c>
      <c r="O635" s="15" t="s">
        <v>1043</v>
      </c>
      <c r="P635" s="15" t="s">
        <v>1045</v>
      </c>
      <c r="Q635" s="48">
        <v>503665</v>
      </c>
      <c r="R635" s="11" t="s">
        <v>86</v>
      </c>
      <c r="S635" s="120">
        <v>29219</v>
      </c>
      <c r="T635" s="85">
        <v>107.03</v>
      </c>
      <c r="U635" s="86">
        <v>52</v>
      </c>
      <c r="V635" s="123">
        <v>46.825625000000002</v>
      </c>
      <c r="W635" s="85">
        <f t="shared" si="147"/>
        <v>19479</v>
      </c>
      <c r="X635" s="86">
        <v>0</v>
      </c>
      <c r="Y635" s="85">
        <v>16.054500000000001</v>
      </c>
      <c r="Z635" s="86">
        <f t="shared" si="148"/>
        <v>0</v>
      </c>
      <c r="AA635" s="86">
        <f t="shared" si="149"/>
        <v>19479</v>
      </c>
      <c r="AB635" s="85">
        <v>122.77</v>
      </c>
      <c r="AC635" s="85">
        <v>24</v>
      </c>
      <c r="AD635" s="124">
        <f t="shared" si="159"/>
        <v>73.661999999999992</v>
      </c>
      <c r="AE635" s="86">
        <f t="shared" si="150"/>
        <v>7072</v>
      </c>
      <c r="AF635" s="85">
        <v>0</v>
      </c>
      <c r="AG635" s="85">
        <v>36.831000000000003</v>
      </c>
      <c r="AH635" s="85">
        <f t="shared" si="151"/>
        <v>0</v>
      </c>
      <c r="AI635" s="86">
        <f t="shared" si="152"/>
        <v>26551</v>
      </c>
      <c r="AJ635" s="86">
        <f t="shared" si="153"/>
        <v>-2668</v>
      </c>
      <c r="AK635" s="122"/>
      <c r="AL635" s="85">
        <v>122.77</v>
      </c>
      <c r="AM635" s="85">
        <v>24</v>
      </c>
      <c r="AN635" s="124">
        <f t="shared" si="160"/>
        <v>73.661999999999992</v>
      </c>
      <c r="AO635" s="86">
        <f t="shared" si="154"/>
        <v>7072</v>
      </c>
      <c r="AP635" s="85">
        <v>0</v>
      </c>
      <c r="AQ635" s="85">
        <v>36.831000000000003</v>
      </c>
      <c r="AR635" s="85">
        <f t="shared" si="155"/>
        <v>0</v>
      </c>
      <c r="AS635" s="86">
        <f t="shared" si="157"/>
        <v>26551</v>
      </c>
      <c r="AT635" s="170">
        <f t="shared" si="158"/>
        <v>0</v>
      </c>
      <c r="AU635" s="86">
        <v>26551</v>
      </c>
      <c r="AV635" s="170">
        <f t="shared" si="156"/>
        <v>0</v>
      </c>
    </row>
    <row r="636" spans="1:48" s="73" customFormat="1" ht="45" x14ac:dyDescent="0.2">
      <c r="A636" s="10" t="s">
        <v>547</v>
      </c>
      <c r="B636" s="14" t="s">
        <v>36</v>
      </c>
      <c r="C636" s="14" t="s">
        <v>37</v>
      </c>
      <c r="D636" s="14" t="s">
        <v>996</v>
      </c>
      <c r="E636" s="58">
        <v>305731</v>
      </c>
      <c r="F636" s="15" t="s">
        <v>997</v>
      </c>
      <c r="G636" s="15" t="s">
        <v>814</v>
      </c>
      <c r="H636" s="16">
        <v>100001848</v>
      </c>
      <c r="I636" s="62">
        <v>710003056</v>
      </c>
      <c r="J636" s="13">
        <v>710003056</v>
      </c>
      <c r="K636" s="15" t="s">
        <v>829</v>
      </c>
      <c r="L636" s="12" t="s">
        <v>547</v>
      </c>
      <c r="M636" s="15" t="s">
        <v>816</v>
      </c>
      <c r="N636" s="49">
        <v>93040</v>
      </c>
      <c r="O636" s="15" t="s">
        <v>998</v>
      </c>
      <c r="P636" s="15" t="s">
        <v>999</v>
      </c>
      <c r="Q636" s="48">
        <v>501913</v>
      </c>
      <c r="R636" s="11" t="s">
        <v>45</v>
      </c>
      <c r="S636" s="120">
        <v>10676</v>
      </c>
      <c r="T636" s="85">
        <v>107.03</v>
      </c>
      <c r="U636" s="86">
        <v>19</v>
      </c>
      <c r="V636" s="123">
        <v>46.825625000000002</v>
      </c>
      <c r="W636" s="85">
        <f t="shared" ref="W636:W678" si="161">+ROUND(U636*V636*8,0)</f>
        <v>7117</v>
      </c>
      <c r="X636" s="86">
        <v>0</v>
      </c>
      <c r="Y636" s="85">
        <v>16.054500000000001</v>
      </c>
      <c r="Z636" s="86">
        <f t="shared" ref="Z636:Z678" si="162">ROUND(X636*Y636*8,0)</f>
        <v>0</v>
      </c>
      <c r="AA636" s="86">
        <f t="shared" si="149"/>
        <v>7117</v>
      </c>
      <c r="AB636" s="85">
        <v>122.77</v>
      </c>
      <c r="AC636" s="85">
        <v>14</v>
      </c>
      <c r="AD636" s="124">
        <f t="shared" si="159"/>
        <v>73.661999999999992</v>
      </c>
      <c r="AE636" s="86">
        <f t="shared" si="150"/>
        <v>4125</v>
      </c>
      <c r="AF636" s="85">
        <v>0</v>
      </c>
      <c r="AG636" s="85">
        <v>36.831000000000003</v>
      </c>
      <c r="AH636" s="85">
        <f t="shared" si="151"/>
        <v>0</v>
      </c>
      <c r="AI636" s="86">
        <f t="shared" si="152"/>
        <v>11242</v>
      </c>
      <c r="AJ636" s="86">
        <f t="shared" si="153"/>
        <v>566</v>
      </c>
      <c r="AK636" s="122"/>
      <c r="AL636" s="85">
        <v>122.77</v>
      </c>
      <c r="AM636" s="85">
        <v>14</v>
      </c>
      <c r="AN636" s="124">
        <f t="shared" si="160"/>
        <v>73.661999999999992</v>
      </c>
      <c r="AO636" s="86">
        <f t="shared" si="154"/>
        <v>4125</v>
      </c>
      <c r="AP636" s="85">
        <v>0</v>
      </c>
      <c r="AQ636" s="85">
        <v>36.831000000000003</v>
      </c>
      <c r="AR636" s="85">
        <f t="shared" si="155"/>
        <v>0</v>
      </c>
      <c r="AS636" s="86">
        <f t="shared" si="157"/>
        <v>11242</v>
      </c>
      <c r="AT636" s="170">
        <f t="shared" si="158"/>
        <v>0</v>
      </c>
      <c r="AU636" s="86">
        <v>11242</v>
      </c>
      <c r="AV636" s="170">
        <f t="shared" si="156"/>
        <v>0</v>
      </c>
    </row>
    <row r="637" spans="1:48" s="73" customFormat="1" x14ac:dyDescent="0.2">
      <c r="A637" s="10" t="s">
        <v>547</v>
      </c>
      <c r="B637" s="14" t="s">
        <v>36</v>
      </c>
      <c r="C637" s="14" t="s">
        <v>37</v>
      </c>
      <c r="D637" s="14" t="s">
        <v>1360</v>
      </c>
      <c r="E637" s="58">
        <v>313114</v>
      </c>
      <c r="F637" s="15" t="s">
        <v>1361</v>
      </c>
      <c r="G637" s="15" t="s">
        <v>814</v>
      </c>
      <c r="H637" s="16">
        <v>100003052</v>
      </c>
      <c r="I637" s="62">
        <v>710036124</v>
      </c>
      <c r="J637" s="13">
        <v>710036124</v>
      </c>
      <c r="K637" s="15" t="s">
        <v>48</v>
      </c>
      <c r="L637" s="12" t="s">
        <v>547</v>
      </c>
      <c r="M637" s="15" t="s">
        <v>548</v>
      </c>
      <c r="N637" s="49">
        <v>91701</v>
      </c>
      <c r="O637" s="15" t="s">
        <v>549</v>
      </c>
      <c r="P637" s="15" t="s">
        <v>1365</v>
      </c>
      <c r="Q637" s="48">
        <v>506745</v>
      </c>
      <c r="R637" s="11" t="s">
        <v>45</v>
      </c>
      <c r="S637" s="120">
        <v>31467</v>
      </c>
      <c r="T637" s="85">
        <v>107.03</v>
      </c>
      <c r="U637" s="86">
        <v>56</v>
      </c>
      <c r="V637" s="123">
        <v>46.825625000000002</v>
      </c>
      <c r="W637" s="85">
        <f t="shared" si="161"/>
        <v>20978</v>
      </c>
      <c r="X637" s="86">
        <v>0</v>
      </c>
      <c r="Y637" s="85">
        <v>16.054500000000001</v>
      </c>
      <c r="Z637" s="86">
        <f t="shared" si="162"/>
        <v>0</v>
      </c>
      <c r="AA637" s="86">
        <f t="shared" si="149"/>
        <v>20978</v>
      </c>
      <c r="AB637" s="85">
        <v>122.77</v>
      </c>
      <c r="AC637" s="85">
        <v>41</v>
      </c>
      <c r="AD637" s="124">
        <f t="shared" si="159"/>
        <v>73.661999999999992</v>
      </c>
      <c r="AE637" s="86">
        <f t="shared" si="150"/>
        <v>12081</v>
      </c>
      <c r="AF637" s="85">
        <v>0</v>
      </c>
      <c r="AG637" s="85">
        <v>36.831000000000003</v>
      </c>
      <c r="AH637" s="85">
        <f t="shared" si="151"/>
        <v>0</v>
      </c>
      <c r="AI637" s="86">
        <f t="shared" si="152"/>
        <v>33059</v>
      </c>
      <c r="AJ637" s="86">
        <f t="shared" si="153"/>
        <v>1592</v>
      </c>
      <c r="AK637" s="122"/>
      <c r="AL637" s="85">
        <v>122.77</v>
      </c>
      <c r="AM637" s="85">
        <v>41</v>
      </c>
      <c r="AN637" s="124">
        <f t="shared" si="160"/>
        <v>73.661999999999992</v>
      </c>
      <c r="AO637" s="86">
        <f t="shared" si="154"/>
        <v>12081</v>
      </c>
      <c r="AP637" s="85">
        <v>0</v>
      </c>
      <c r="AQ637" s="85">
        <v>36.831000000000003</v>
      </c>
      <c r="AR637" s="85">
        <f t="shared" si="155"/>
        <v>0</v>
      </c>
      <c r="AS637" s="86">
        <f t="shared" si="157"/>
        <v>33059</v>
      </c>
      <c r="AT637" s="170">
        <f t="shared" si="158"/>
        <v>0</v>
      </c>
      <c r="AU637" s="86">
        <v>33059</v>
      </c>
      <c r="AV637" s="170">
        <f t="shared" si="156"/>
        <v>0</v>
      </c>
    </row>
    <row r="638" spans="1:48" s="73" customFormat="1" x14ac:dyDescent="0.2">
      <c r="A638" s="10" t="s">
        <v>547</v>
      </c>
      <c r="B638" s="14" t="s">
        <v>36</v>
      </c>
      <c r="C638" s="14" t="s">
        <v>37</v>
      </c>
      <c r="D638" s="14" t="s">
        <v>1144</v>
      </c>
      <c r="E638" s="58">
        <v>306231</v>
      </c>
      <c r="F638" s="15" t="s">
        <v>1145</v>
      </c>
      <c r="G638" s="15" t="s">
        <v>814</v>
      </c>
      <c r="H638" s="16">
        <v>100002130</v>
      </c>
      <c r="I638" s="62">
        <v>710003943</v>
      </c>
      <c r="J638" s="13">
        <v>710003943</v>
      </c>
      <c r="K638" s="15" t="s">
        <v>48</v>
      </c>
      <c r="L638" s="12" t="s">
        <v>547</v>
      </c>
      <c r="M638" s="15" t="s">
        <v>1042</v>
      </c>
      <c r="N638" s="49">
        <v>92592</v>
      </c>
      <c r="O638" s="15" t="s">
        <v>1146</v>
      </c>
      <c r="P638" s="15" t="s">
        <v>1147</v>
      </c>
      <c r="Q638" s="48">
        <v>504084</v>
      </c>
      <c r="R638" s="11" t="s">
        <v>45</v>
      </c>
      <c r="S638" s="120">
        <v>1686</v>
      </c>
      <c r="T638" s="85">
        <v>107.03</v>
      </c>
      <c r="U638" s="86">
        <v>3</v>
      </c>
      <c r="V638" s="123">
        <v>46.825625000000002</v>
      </c>
      <c r="W638" s="85">
        <f t="shared" si="161"/>
        <v>1124</v>
      </c>
      <c r="X638" s="86">
        <v>0</v>
      </c>
      <c r="Y638" s="85">
        <v>16.054500000000001</v>
      </c>
      <c r="Z638" s="86">
        <f t="shared" si="162"/>
        <v>0</v>
      </c>
      <c r="AA638" s="86">
        <f t="shared" si="149"/>
        <v>1124</v>
      </c>
      <c r="AB638" s="85">
        <v>122.77</v>
      </c>
      <c r="AC638" s="85">
        <v>2</v>
      </c>
      <c r="AD638" s="124">
        <f t="shared" si="159"/>
        <v>73.661999999999992</v>
      </c>
      <c r="AE638" s="86">
        <f t="shared" si="150"/>
        <v>589</v>
      </c>
      <c r="AF638" s="85">
        <v>0</v>
      </c>
      <c r="AG638" s="85">
        <v>36.831000000000003</v>
      </c>
      <c r="AH638" s="85">
        <f t="shared" si="151"/>
        <v>0</v>
      </c>
      <c r="AI638" s="86">
        <f t="shared" si="152"/>
        <v>1713</v>
      </c>
      <c r="AJ638" s="86">
        <f t="shared" si="153"/>
        <v>27</v>
      </c>
      <c r="AK638" s="122"/>
      <c r="AL638" s="85">
        <v>122.77</v>
      </c>
      <c r="AM638" s="85">
        <v>2</v>
      </c>
      <c r="AN638" s="124">
        <f t="shared" si="160"/>
        <v>73.661999999999992</v>
      </c>
      <c r="AO638" s="86">
        <f t="shared" si="154"/>
        <v>589</v>
      </c>
      <c r="AP638" s="85">
        <v>0</v>
      </c>
      <c r="AQ638" s="85">
        <v>36.831000000000003</v>
      </c>
      <c r="AR638" s="85">
        <f t="shared" si="155"/>
        <v>0</v>
      </c>
      <c r="AS638" s="86">
        <f t="shared" si="157"/>
        <v>1713</v>
      </c>
      <c r="AT638" s="170">
        <f t="shared" si="158"/>
        <v>0</v>
      </c>
      <c r="AU638" s="86">
        <v>1713</v>
      </c>
      <c r="AV638" s="170">
        <f t="shared" si="156"/>
        <v>0</v>
      </c>
    </row>
    <row r="639" spans="1:48" s="73" customFormat="1" ht="45" x14ac:dyDescent="0.2">
      <c r="A639" s="10" t="s">
        <v>547</v>
      </c>
      <c r="B639" s="14" t="s">
        <v>36</v>
      </c>
      <c r="C639" s="14" t="s">
        <v>37</v>
      </c>
      <c r="D639" s="14" t="s">
        <v>1622</v>
      </c>
      <c r="E639" s="58">
        <v>313092</v>
      </c>
      <c r="F639" s="15" t="s">
        <v>1623</v>
      </c>
      <c r="G639" s="15" t="s">
        <v>814</v>
      </c>
      <c r="H639" s="16">
        <v>100002309</v>
      </c>
      <c r="I639" s="62">
        <v>710012225</v>
      </c>
      <c r="J639" s="13">
        <v>36080446</v>
      </c>
      <c r="K639" s="15" t="s">
        <v>105</v>
      </c>
      <c r="L639" s="12" t="s">
        <v>547</v>
      </c>
      <c r="M639" s="15" t="s">
        <v>1398</v>
      </c>
      <c r="N639" s="49">
        <v>91933</v>
      </c>
      <c r="O639" s="15" t="s">
        <v>1624</v>
      </c>
      <c r="P639" s="15" t="s">
        <v>1625</v>
      </c>
      <c r="Q639" s="48">
        <v>507661</v>
      </c>
      <c r="R639" s="11" t="s">
        <v>45</v>
      </c>
      <c r="S639" s="120">
        <v>12924</v>
      </c>
      <c r="T639" s="85">
        <v>107.03</v>
      </c>
      <c r="U639" s="86">
        <v>23</v>
      </c>
      <c r="V639" s="123">
        <v>46.825625000000002</v>
      </c>
      <c r="W639" s="85">
        <f t="shared" si="161"/>
        <v>8616</v>
      </c>
      <c r="X639" s="86">
        <v>0</v>
      </c>
      <c r="Y639" s="85">
        <v>16.054500000000001</v>
      </c>
      <c r="Z639" s="86">
        <f t="shared" si="162"/>
        <v>0</v>
      </c>
      <c r="AA639" s="86">
        <f t="shared" si="149"/>
        <v>8616</v>
      </c>
      <c r="AB639" s="85">
        <v>122.77</v>
      </c>
      <c r="AC639" s="85">
        <v>21</v>
      </c>
      <c r="AD639" s="124">
        <f t="shared" si="159"/>
        <v>73.661999999999992</v>
      </c>
      <c r="AE639" s="86">
        <f t="shared" si="150"/>
        <v>6188</v>
      </c>
      <c r="AF639" s="85">
        <v>0</v>
      </c>
      <c r="AG639" s="85">
        <v>36.831000000000003</v>
      </c>
      <c r="AH639" s="85">
        <f t="shared" si="151"/>
        <v>0</v>
      </c>
      <c r="AI639" s="86">
        <f t="shared" si="152"/>
        <v>14804</v>
      </c>
      <c r="AJ639" s="86">
        <f t="shared" si="153"/>
        <v>1880</v>
      </c>
      <c r="AK639" s="122"/>
      <c r="AL639" s="85">
        <v>122.77</v>
      </c>
      <c r="AM639" s="85">
        <v>21</v>
      </c>
      <c r="AN639" s="124">
        <f t="shared" si="160"/>
        <v>73.661999999999992</v>
      </c>
      <c r="AO639" s="86">
        <f t="shared" si="154"/>
        <v>6188</v>
      </c>
      <c r="AP639" s="85">
        <v>0</v>
      </c>
      <c r="AQ639" s="85">
        <v>36.831000000000003</v>
      </c>
      <c r="AR639" s="85">
        <f t="shared" si="155"/>
        <v>0</v>
      </c>
      <c r="AS639" s="86">
        <f t="shared" si="157"/>
        <v>14804</v>
      </c>
      <c r="AT639" s="170">
        <f t="shared" si="158"/>
        <v>0</v>
      </c>
      <c r="AU639" s="86">
        <v>14804</v>
      </c>
      <c r="AV639" s="170">
        <f t="shared" si="156"/>
        <v>0</v>
      </c>
    </row>
    <row r="640" spans="1:48" s="73" customFormat="1" ht="30" x14ac:dyDescent="0.2">
      <c r="A640" s="10" t="s">
        <v>547</v>
      </c>
      <c r="B640" s="14" t="s">
        <v>36</v>
      </c>
      <c r="C640" s="14" t="s">
        <v>37</v>
      </c>
      <c r="D640" s="14" t="s">
        <v>1008</v>
      </c>
      <c r="E640" s="58">
        <v>305774</v>
      </c>
      <c r="F640" s="15" t="s">
        <v>1009</v>
      </c>
      <c r="G640" s="15" t="s">
        <v>814</v>
      </c>
      <c r="H640" s="16">
        <v>100001862</v>
      </c>
      <c r="I640" s="62">
        <v>710003102</v>
      </c>
      <c r="J640" s="13">
        <v>710003102</v>
      </c>
      <c r="K640" s="15" t="s">
        <v>53</v>
      </c>
      <c r="L640" s="12" t="s">
        <v>547</v>
      </c>
      <c r="M640" s="15" t="s">
        <v>816</v>
      </c>
      <c r="N640" s="49">
        <v>93032</v>
      </c>
      <c r="O640" s="15" t="s">
        <v>1010</v>
      </c>
      <c r="P640" s="15" t="s">
        <v>1011</v>
      </c>
      <c r="Q640" s="48">
        <v>501956</v>
      </c>
      <c r="R640" s="11" t="s">
        <v>45</v>
      </c>
      <c r="S640" s="120">
        <v>2248</v>
      </c>
      <c r="T640" s="85">
        <v>107.03</v>
      </c>
      <c r="U640" s="86">
        <v>4</v>
      </c>
      <c r="V640" s="123">
        <v>46.825625000000002</v>
      </c>
      <c r="W640" s="85">
        <f t="shared" si="161"/>
        <v>1498</v>
      </c>
      <c r="X640" s="86">
        <v>0</v>
      </c>
      <c r="Y640" s="85">
        <v>16.054500000000001</v>
      </c>
      <c r="Z640" s="86">
        <f t="shared" si="162"/>
        <v>0</v>
      </c>
      <c r="AA640" s="86">
        <f t="shared" si="149"/>
        <v>1498</v>
      </c>
      <c r="AB640" s="85">
        <v>122.77</v>
      </c>
      <c r="AC640" s="85">
        <v>10</v>
      </c>
      <c r="AD640" s="124">
        <f t="shared" si="159"/>
        <v>73.661999999999992</v>
      </c>
      <c r="AE640" s="86">
        <f t="shared" si="150"/>
        <v>2946</v>
      </c>
      <c r="AF640" s="85">
        <v>0</v>
      </c>
      <c r="AG640" s="85">
        <v>36.831000000000003</v>
      </c>
      <c r="AH640" s="85">
        <f t="shared" si="151"/>
        <v>0</v>
      </c>
      <c r="AI640" s="86">
        <f t="shared" si="152"/>
        <v>4444</v>
      </c>
      <c r="AJ640" s="86">
        <f t="shared" si="153"/>
        <v>2196</v>
      </c>
      <c r="AK640" s="122"/>
      <c r="AL640" s="85">
        <v>122.77</v>
      </c>
      <c r="AM640" s="85">
        <v>10</v>
      </c>
      <c r="AN640" s="124">
        <f t="shared" si="160"/>
        <v>73.661999999999992</v>
      </c>
      <c r="AO640" s="86">
        <f t="shared" si="154"/>
        <v>2946</v>
      </c>
      <c r="AP640" s="85">
        <v>0</v>
      </c>
      <c r="AQ640" s="85">
        <v>36.831000000000003</v>
      </c>
      <c r="AR640" s="85">
        <f t="shared" si="155"/>
        <v>0</v>
      </c>
      <c r="AS640" s="86">
        <f t="shared" si="157"/>
        <v>4444</v>
      </c>
      <c r="AT640" s="170">
        <f t="shared" si="158"/>
        <v>0</v>
      </c>
      <c r="AU640" s="86">
        <v>4444</v>
      </c>
      <c r="AV640" s="170">
        <f t="shared" si="156"/>
        <v>0</v>
      </c>
    </row>
    <row r="641" spans="1:48" s="73" customFormat="1" ht="45" x14ac:dyDescent="0.2">
      <c r="A641" s="10" t="s">
        <v>547</v>
      </c>
      <c r="B641" s="14" t="s">
        <v>36</v>
      </c>
      <c r="C641" s="14" t="s">
        <v>37</v>
      </c>
      <c r="D641" s="14" t="s">
        <v>1012</v>
      </c>
      <c r="E641" s="58">
        <v>305782</v>
      </c>
      <c r="F641" s="15" t="s">
        <v>1013</v>
      </c>
      <c r="G641" s="15" t="s">
        <v>814</v>
      </c>
      <c r="H641" s="16">
        <v>100001863</v>
      </c>
      <c r="I641" s="62">
        <v>710003110</v>
      </c>
      <c r="J641" s="13">
        <v>710003110</v>
      </c>
      <c r="K641" s="15" t="s">
        <v>829</v>
      </c>
      <c r="L641" s="12" t="s">
        <v>547</v>
      </c>
      <c r="M641" s="15" t="s">
        <v>816</v>
      </c>
      <c r="N641" s="49">
        <v>93004</v>
      </c>
      <c r="O641" s="15" t="s">
        <v>1014</v>
      </c>
      <c r="P641" s="15" t="s">
        <v>1015</v>
      </c>
      <c r="Q641" s="48">
        <v>501964</v>
      </c>
      <c r="R641" s="11" t="s">
        <v>45</v>
      </c>
      <c r="S641" s="120">
        <v>3933</v>
      </c>
      <c r="T641" s="85">
        <v>107.03</v>
      </c>
      <c r="U641" s="86">
        <v>7</v>
      </c>
      <c r="V641" s="123">
        <v>46.825625000000002</v>
      </c>
      <c r="W641" s="85">
        <f t="shared" si="161"/>
        <v>2622</v>
      </c>
      <c r="X641" s="86">
        <v>0</v>
      </c>
      <c r="Y641" s="85">
        <v>16.054500000000001</v>
      </c>
      <c r="Z641" s="86">
        <f t="shared" si="162"/>
        <v>0</v>
      </c>
      <c r="AA641" s="86">
        <f t="shared" si="149"/>
        <v>2622</v>
      </c>
      <c r="AB641" s="85">
        <v>122.77</v>
      </c>
      <c r="AC641" s="85">
        <v>7</v>
      </c>
      <c r="AD641" s="124">
        <f t="shared" si="159"/>
        <v>73.661999999999992</v>
      </c>
      <c r="AE641" s="86">
        <f t="shared" si="150"/>
        <v>2063</v>
      </c>
      <c r="AF641" s="85">
        <v>0</v>
      </c>
      <c r="AG641" s="85">
        <v>36.831000000000003</v>
      </c>
      <c r="AH641" s="85">
        <f t="shared" si="151"/>
        <v>0</v>
      </c>
      <c r="AI641" s="86">
        <f t="shared" si="152"/>
        <v>4685</v>
      </c>
      <c r="AJ641" s="86">
        <f t="shared" si="153"/>
        <v>752</v>
      </c>
      <c r="AK641" s="122"/>
      <c r="AL641" s="85">
        <v>122.77</v>
      </c>
      <c r="AM641" s="85">
        <v>7</v>
      </c>
      <c r="AN641" s="124">
        <f t="shared" si="160"/>
        <v>73.661999999999992</v>
      </c>
      <c r="AO641" s="86">
        <f t="shared" si="154"/>
        <v>2063</v>
      </c>
      <c r="AP641" s="85">
        <v>0</v>
      </c>
      <c r="AQ641" s="85">
        <v>36.831000000000003</v>
      </c>
      <c r="AR641" s="85">
        <f t="shared" si="155"/>
        <v>0</v>
      </c>
      <c r="AS641" s="86">
        <f t="shared" si="157"/>
        <v>4685</v>
      </c>
      <c r="AT641" s="170">
        <f t="shared" si="158"/>
        <v>0</v>
      </c>
      <c r="AU641" s="86">
        <v>4685</v>
      </c>
      <c r="AV641" s="170">
        <f t="shared" si="156"/>
        <v>0</v>
      </c>
    </row>
    <row r="642" spans="1:48" s="73" customFormat="1" ht="60" x14ac:dyDescent="0.2">
      <c r="A642" s="10" t="s">
        <v>547</v>
      </c>
      <c r="B642" s="14" t="s">
        <v>36</v>
      </c>
      <c r="C642" s="14" t="s">
        <v>37</v>
      </c>
      <c r="D642" s="14" t="s">
        <v>1148</v>
      </c>
      <c r="E642" s="58">
        <v>306258</v>
      </c>
      <c r="F642" s="15" t="s">
        <v>1149</v>
      </c>
      <c r="G642" s="15" t="s">
        <v>814</v>
      </c>
      <c r="H642" s="16">
        <v>100002134</v>
      </c>
      <c r="I642" s="62">
        <v>710003960</v>
      </c>
      <c r="J642" s="13">
        <v>37838431</v>
      </c>
      <c r="K642" s="15" t="s">
        <v>1141</v>
      </c>
      <c r="L642" s="12" t="s">
        <v>547</v>
      </c>
      <c r="M642" s="15" t="s">
        <v>1042</v>
      </c>
      <c r="N642" s="49">
        <v>92542</v>
      </c>
      <c r="O642" s="15" t="s">
        <v>1150</v>
      </c>
      <c r="P642" s="15" t="s">
        <v>1151</v>
      </c>
      <c r="Q642" s="48">
        <v>504106</v>
      </c>
      <c r="R642" s="11" t="s">
        <v>45</v>
      </c>
      <c r="S642" s="120">
        <v>13486</v>
      </c>
      <c r="T642" s="85">
        <v>107.03</v>
      </c>
      <c r="U642" s="86">
        <v>24</v>
      </c>
      <c r="V642" s="123">
        <v>46.825625000000002</v>
      </c>
      <c r="W642" s="85">
        <f t="shared" si="161"/>
        <v>8991</v>
      </c>
      <c r="X642" s="86">
        <v>0</v>
      </c>
      <c r="Y642" s="85">
        <v>16.054500000000001</v>
      </c>
      <c r="Z642" s="86">
        <f t="shared" si="162"/>
        <v>0</v>
      </c>
      <c r="AA642" s="86">
        <f t="shared" si="149"/>
        <v>8991</v>
      </c>
      <c r="AB642" s="85">
        <v>122.77</v>
      </c>
      <c r="AC642" s="85">
        <v>25</v>
      </c>
      <c r="AD642" s="124">
        <f t="shared" si="159"/>
        <v>73.661999999999992</v>
      </c>
      <c r="AE642" s="86">
        <f t="shared" si="150"/>
        <v>7366</v>
      </c>
      <c r="AF642" s="85">
        <v>0</v>
      </c>
      <c r="AG642" s="85">
        <v>36.831000000000003</v>
      </c>
      <c r="AH642" s="85">
        <f t="shared" si="151"/>
        <v>0</v>
      </c>
      <c r="AI642" s="86">
        <f t="shared" si="152"/>
        <v>16357</v>
      </c>
      <c r="AJ642" s="86">
        <f t="shared" si="153"/>
        <v>2871</v>
      </c>
      <c r="AK642" s="122"/>
      <c r="AL642" s="85">
        <v>122.77</v>
      </c>
      <c r="AM642" s="85">
        <v>25</v>
      </c>
      <c r="AN642" s="124">
        <f t="shared" si="160"/>
        <v>73.661999999999992</v>
      </c>
      <c r="AO642" s="86">
        <f t="shared" si="154"/>
        <v>7366</v>
      </c>
      <c r="AP642" s="85">
        <v>0</v>
      </c>
      <c r="AQ642" s="85">
        <v>36.831000000000003</v>
      </c>
      <c r="AR642" s="85">
        <f t="shared" si="155"/>
        <v>0</v>
      </c>
      <c r="AS642" s="86">
        <f t="shared" si="157"/>
        <v>16357</v>
      </c>
      <c r="AT642" s="170">
        <f t="shared" si="158"/>
        <v>0</v>
      </c>
      <c r="AU642" s="86">
        <v>16357</v>
      </c>
      <c r="AV642" s="170">
        <f t="shared" si="156"/>
        <v>0</v>
      </c>
    </row>
    <row r="643" spans="1:48" s="73" customFormat="1" ht="45" x14ac:dyDescent="0.2">
      <c r="A643" s="10" t="s">
        <v>547</v>
      </c>
      <c r="B643" s="14" t="s">
        <v>36</v>
      </c>
      <c r="C643" s="14" t="s">
        <v>37</v>
      </c>
      <c r="D643" s="14" t="s">
        <v>1148</v>
      </c>
      <c r="E643" s="58">
        <v>306258</v>
      </c>
      <c r="F643" s="15" t="s">
        <v>1149</v>
      </c>
      <c r="G643" s="15" t="s">
        <v>814</v>
      </c>
      <c r="H643" s="16">
        <v>100002132</v>
      </c>
      <c r="I643" s="62">
        <v>710003986</v>
      </c>
      <c r="J643" s="13">
        <v>37838377</v>
      </c>
      <c r="K643" s="15" t="s">
        <v>105</v>
      </c>
      <c r="L643" s="12" t="s">
        <v>547</v>
      </c>
      <c r="M643" s="15" t="s">
        <v>1042</v>
      </c>
      <c r="N643" s="49">
        <v>92542</v>
      </c>
      <c r="O643" s="15" t="s">
        <v>1150</v>
      </c>
      <c r="P643" s="15" t="s">
        <v>1151</v>
      </c>
      <c r="Q643" s="48">
        <v>504106</v>
      </c>
      <c r="R643" s="11" t="s">
        <v>45</v>
      </c>
      <c r="S643" s="120">
        <v>10676</v>
      </c>
      <c r="T643" s="85">
        <v>107.03</v>
      </c>
      <c r="U643" s="86">
        <v>19</v>
      </c>
      <c r="V643" s="123">
        <v>46.825625000000002</v>
      </c>
      <c r="W643" s="85">
        <f t="shared" si="161"/>
        <v>7117</v>
      </c>
      <c r="X643" s="86">
        <v>0</v>
      </c>
      <c r="Y643" s="85">
        <v>16.054500000000001</v>
      </c>
      <c r="Z643" s="86">
        <f t="shared" si="162"/>
        <v>0</v>
      </c>
      <c r="AA643" s="86">
        <f t="shared" si="149"/>
        <v>7117</v>
      </c>
      <c r="AB643" s="85">
        <v>122.77</v>
      </c>
      <c r="AC643" s="85">
        <v>21</v>
      </c>
      <c r="AD643" s="124">
        <f t="shared" si="159"/>
        <v>73.661999999999992</v>
      </c>
      <c r="AE643" s="86">
        <f t="shared" si="150"/>
        <v>6188</v>
      </c>
      <c r="AF643" s="85">
        <v>0</v>
      </c>
      <c r="AG643" s="85">
        <v>36.831000000000003</v>
      </c>
      <c r="AH643" s="85">
        <f t="shared" si="151"/>
        <v>0</v>
      </c>
      <c r="AI643" s="86">
        <f t="shared" si="152"/>
        <v>13305</v>
      </c>
      <c r="AJ643" s="86">
        <f t="shared" si="153"/>
        <v>2629</v>
      </c>
      <c r="AK643" s="122"/>
      <c r="AL643" s="85">
        <v>122.77</v>
      </c>
      <c r="AM643" s="85">
        <v>21</v>
      </c>
      <c r="AN643" s="124">
        <f t="shared" si="160"/>
        <v>73.661999999999992</v>
      </c>
      <c r="AO643" s="86">
        <f t="shared" si="154"/>
        <v>6188</v>
      </c>
      <c r="AP643" s="85">
        <v>0</v>
      </c>
      <c r="AQ643" s="85">
        <v>36.831000000000003</v>
      </c>
      <c r="AR643" s="85">
        <f t="shared" si="155"/>
        <v>0</v>
      </c>
      <c r="AS643" s="86">
        <f t="shared" si="157"/>
        <v>13305</v>
      </c>
      <c r="AT643" s="170">
        <f t="shared" si="158"/>
        <v>0</v>
      </c>
      <c r="AU643" s="86">
        <v>13305</v>
      </c>
      <c r="AV643" s="170">
        <f t="shared" si="156"/>
        <v>0</v>
      </c>
    </row>
    <row r="644" spans="1:48" s="73" customFormat="1" ht="45" x14ac:dyDescent="0.2">
      <c r="A644" s="10" t="s">
        <v>547</v>
      </c>
      <c r="B644" s="14" t="s">
        <v>36</v>
      </c>
      <c r="C644" s="14" t="s">
        <v>37</v>
      </c>
      <c r="D644" s="14" t="s">
        <v>1630</v>
      </c>
      <c r="E644" s="58">
        <v>313122</v>
      </c>
      <c r="F644" s="15" t="s">
        <v>1631</v>
      </c>
      <c r="G644" s="15" t="s">
        <v>814</v>
      </c>
      <c r="H644" s="16">
        <v>100003078</v>
      </c>
      <c r="I644" s="62">
        <v>710012527</v>
      </c>
      <c r="J644" s="13">
        <v>36080683</v>
      </c>
      <c r="K644" s="15" t="s">
        <v>92</v>
      </c>
      <c r="L644" s="12" t="s">
        <v>547</v>
      </c>
      <c r="M644" s="15" t="s">
        <v>548</v>
      </c>
      <c r="N644" s="49">
        <v>91905</v>
      </c>
      <c r="O644" s="15" t="s">
        <v>1632</v>
      </c>
      <c r="P644" s="15" t="s">
        <v>1633</v>
      </c>
      <c r="Q644" s="48">
        <v>507687</v>
      </c>
      <c r="R644" s="11" t="s">
        <v>45</v>
      </c>
      <c r="S644" s="120">
        <v>12362</v>
      </c>
      <c r="T644" s="85">
        <v>107.03</v>
      </c>
      <c r="U644" s="86">
        <v>22</v>
      </c>
      <c r="V644" s="123">
        <v>46.825625000000002</v>
      </c>
      <c r="W644" s="85">
        <f t="shared" si="161"/>
        <v>8241</v>
      </c>
      <c r="X644" s="86">
        <v>0</v>
      </c>
      <c r="Y644" s="85">
        <v>16.054500000000001</v>
      </c>
      <c r="Z644" s="86">
        <f t="shared" si="162"/>
        <v>0</v>
      </c>
      <c r="AA644" s="86">
        <f t="shared" si="149"/>
        <v>8241</v>
      </c>
      <c r="AB644" s="85">
        <v>122.77</v>
      </c>
      <c r="AC644" s="85">
        <v>13</v>
      </c>
      <c r="AD644" s="124">
        <f t="shared" si="159"/>
        <v>73.661999999999992</v>
      </c>
      <c r="AE644" s="86">
        <f t="shared" si="150"/>
        <v>3830</v>
      </c>
      <c r="AF644" s="85">
        <v>0</v>
      </c>
      <c r="AG644" s="85">
        <v>36.831000000000003</v>
      </c>
      <c r="AH644" s="85">
        <f t="shared" si="151"/>
        <v>0</v>
      </c>
      <c r="AI644" s="86">
        <f t="shared" si="152"/>
        <v>12071</v>
      </c>
      <c r="AJ644" s="86">
        <f t="shared" si="153"/>
        <v>-291</v>
      </c>
      <c r="AK644" s="122"/>
      <c r="AL644" s="85">
        <v>122.77</v>
      </c>
      <c r="AM644" s="85">
        <v>13</v>
      </c>
      <c r="AN644" s="124">
        <f t="shared" si="160"/>
        <v>73.661999999999992</v>
      </c>
      <c r="AO644" s="86">
        <f t="shared" si="154"/>
        <v>3830</v>
      </c>
      <c r="AP644" s="85">
        <v>0</v>
      </c>
      <c r="AQ644" s="85">
        <v>36.831000000000003</v>
      </c>
      <c r="AR644" s="85">
        <f t="shared" si="155"/>
        <v>0</v>
      </c>
      <c r="AS644" s="86">
        <f t="shared" si="157"/>
        <v>12071</v>
      </c>
      <c r="AT644" s="170">
        <f t="shared" si="158"/>
        <v>0</v>
      </c>
      <c r="AU644" s="86">
        <v>12071</v>
      </c>
      <c r="AV644" s="170">
        <f t="shared" si="156"/>
        <v>0</v>
      </c>
    </row>
    <row r="645" spans="1:48" s="73" customFormat="1" ht="30" x14ac:dyDescent="0.2">
      <c r="A645" s="10" t="s">
        <v>547</v>
      </c>
      <c r="B645" s="14" t="s">
        <v>36</v>
      </c>
      <c r="C645" s="14" t="s">
        <v>37</v>
      </c>
      <c r="D645" s="14" t="s">
        <v>1116</v>
      </c>
      <c r="E645" s="58">
        <v>306169</v>
      </c>
      <c r="F645" s="15" t="s">
        <v>1117</v>
      </c>
      <c r="G645" s="15" t="s">
        <v>814</v>
      </c>
      <c r="H645" s="16">
        <v>100002079</v>
      </c>
      <c r="I645" s="62">
        <v>37839993</v>
      </c>
      <c r="J645" s="13">
        <v>37839993</v>
      </c>
      <c r="K645" s="15" t="s">
        <v>48</v>
      </c>
      <c r="L645" s="12" t="s">
        <v>547</v>
      </c>
      <c r="M645" s="15" t="s">
        <v>1042</v>
      </c>
      <c r="N645" s="49">
        <v>92601</v>
      </c>
      <c r="O645" s="15" t="s">
        <v>1118</v>
      </c>
      <c r="P645" s="15" t="s">
        <v>1119</v>
      </c>
      <c r="Q645" s="48">
        <v>504009</v>
      </c>
      <c r="R645" s="11" t="s">
        <v>86</v>
      </c>
      <c r="S645" s="120">
        <v>48324</v>
      </c>
      <c r="T645" s="85">
        <v>107.03</v>
      </c>
      <c r="U645" s="86">
        <v>86</v>
      </c>
      <c r="V645" s="123">
        <v>46.825625000000002</v>
      </c>
      <c r="W645" s="85">
        <f t="shared" si="161"/>
        <v>32216</v>
      </c>
      <c r="X645" s="86">
        <v>0</v>
      </c>
      <c r="Y645" s="85">
        <v>16.054500000000001</v>
      </c>
      <c r="Z645" s="86">
        <f t="shared" si="162"/>
        <v>0</v>
      </c>
      <c r="AA645" s="86">
        <f t="shared" ref="AA645:AA708" si="163">+Z645+W645</f>
        <v>32216</v>
      </c>
      <c r="AB645" s="85">
        <v>122.77</v>
      </c>
      <c r="AC645" s="85">
        <v>86</v>
      </c>
      <c r="AD645" s="124">
        <f t="shared" si="159"/>
        <v>73.661999999999992</v>
      </c>
      <c r="AE645" s="86">
        <f t="shared" ref="AE645:AE708" si="164">ROUND(AC645*AD645*4,0)</f>
        <v>25340</v>
      </c>
      <c r="AF645" s="85">
        <v>0</v>
      </c>
      <c r="AG645" s="85">
        <v>36.831000000000003</v>
      </c>
      <c r="AH645" s="85">
        <f t="shared" ref="AH645:AH708" si="165">ROUND(AF645*AG645*4,0)</f>
        <v>0</v>
      </c>
      <c r="AI645" s="86">
        <f t="shared" ref="AI645:AI708" si="166">+AA645+AE645+AH645</f>
        <v>57556</v>
      </c>
      <c r="AJ645" s="86">
        <f t="shared" ref="AJ645:AJ708" si="167">+AI645-S645</f>
        <v>9232</v>
      </c>
      <c r="AK645" s="122"/>
      <c r="AL645" s="85">
        <v>122.77</v>
      </c>
      <c r="AM645" s="85">
        <v>86</v>
      </c>
      <c r="AN645" s="124">
        <f t="shared" si="160"/>
        <v>73.661999999999992</v>
      </c>
      <c r="AO645" s="86">
        <f t="shared" ref="AO645:AO708" si="168">ROUND(AM645*AN645*4,0)</f>
        <v>25340</v>
      </c>
      <c r="AP645" s="85">
        <v>0</v>
      </c>
      <c r="AQ645" s="85">
        <v>36.831000000000003</v>
      </c>
      <c r="AR645" s="85">
        <f t="shared" ref="AR645:AR708" si="169">ROUND(AP645*AQ645*4,0)</f>
        <v>0</v>
      </c>
      <c r="AS645" s="86">
        <f t="shared" si="157"/>
        <v>57556</v>
      </c>
      <c r="AT645" s="170">
        <f t="shared" si="158"/>
        <v>0</v>
      </c>
      <c r="AU645" s="86">
        <v>57556</v>
      </c>
      <c r="AV645" s="170">
        <f t="shared" ref="AV645:AV708" si="170">+AU645-AS645</f>
        <v>0</v>
      </c>
    </row>
    <row r="646" spans="1:48" s="73" customFormat="1" x14ac:dyDescent="0.2">
      <c r="A646" s="10" t="s">
        <v>547</v>
      </c>
      <c r="B646" s="14" t="s">
        <v>36</v>
      </c>
      <c r="C646" s="14" t="s">
        <v>37</v>
      </c>
      <c r="D646" s="14" t="s">
        <v>1206</v>
      </c>
      <c r="E646" s="58">
        <v>309486</v>
      </c>
      <c r="F646" s="15" t="s">
        <v>1207</v>
      </c>
      <c r="G646" s="15" t="s">
        <v>814</v>
      </c>
      <c r="H646" s="16">
        <v>100002501</v>
      </c>
      <c r="I646" s="62">
        <v>710008317</v>
      </c>
      <c r="J646" s="13">
        <v>710008317</v>
      </c>
      <c r="K646" s="15" t="s">
        <v>48</v>
      </c>
      <c r="L646" s="12" t="s">
        <v>547</v>
      </c>
      <c r="M646" s="15" t="s">
        <v>1184</v>
      </c>
      <c r="N646" s="49">
        <v>90843</v>
      </c>
      <c r="O646" s="15" t="s">
        <v>1208</v>
      </c>
      <c r="P646" s="15" t="s">
        <v>1209</v>
      </c>
      <c r="Q646" s="48">
        <v>504319</v>
      </c>
      <c r="R646" s="11" t="s">
        <v>45</v>
      </c>
      <c r="S646" s="120">
        <v>7867</v>
      </c>
      <c r="T646" s="85">
        <v>107.03</v>
      </c>
      <c r="U646" s="86">
        <v>14</v>
      </c>
      <c r="V646" s="123">
        <v>46.825625000000002</v>
      </c>
      <c r="W646" s="85">
        <f t="shared" si="161"/>
        <v>5244</v>
      </c>
      <c r="X646" s="86">
        <v>0</v>
      </c>
      <c r="Y646" s="85">
        <v>16.054500000000001</v>
      </c>
      <c r="Z646" s="86">
        <f t="shared" si="162"/>
        <v>0</v>
      </c>
      <c r="AA646" s="86">
        <f t="shared" si="163"/>
        <v>5244</v>
      </c>
      <c r="AB646" s="85">
        <v>122.77</v>
      </c>
      <c r="AC646" s="85">
        <v>17</v>
      </c>
      <c r="AD646" s="124">
        <f t="shared" si="159"/>
        <v>73.661999999999992</v>
      </c>
      <c r="AE646" s="86">
        <f t="shared" si="164"/>
        <v>5009</v>
      </c>
      <c r="AF646" s="85">
        <v>0</v>
      </c>
      <c r="AG646" s="85">
        <v>36.831000000000003</v>
      </c>
      <c r="AH646" s="85">
        <f t="shared" si="165"/>
        <v>0</v>
      </c>
      <c r="AI646" s="86">
        <f t="shared" si="166"/>
        <v>10253</v>
      </c>
      <c r="AJ646" s="86">
        <f t="shared" si="167"/>
        <v>2386</v>
      </c>
      <c r="AK646" s="122"/>
      <c r="AL646" s="85">
        <v>122.77</v>
      </c>
      <c r="AM646" s="85">
        <v>17</v>
      </c>
      <c r="AN646" s="124">
        <f t="shared" si="160"/>
        <v>73.661999999999992</v>
      </c>
      <c r="AO646" s="86">
        <f t="shared" si="168"/>
        <v>5009</v>
      </c>
      <c r="AP646" s="85">
        <v>0</v>
      </c>
      <c r="AQ646" s="85">
        <v>36.831000000000003</v>
      </c>
      <c r="AR646" s="85">
        <f t="shared" si="169"/>
        <v>0</v>
      </c>
      <c r="AS646" s="86">
        <f t="shared" ref="AS646:AS709" si="171">+AR646+AO646+AA646</f>
        <v>10253</v>
      </c>
      <c r="AT646" s="170">
        <f t="shared" ref="AT646:AT709" si="172">+AS646-AI646</f>
        <v>0</v>
      </c>
      <c r="AU646" s="86">
        <v>10253</v>
      </c>
      <c r="AV646" s="170">
        <f t="shared" si="170"/>
        <v>0</v>
      </c>
    </row>
    <row r="647" spans="1:48" s="73" customFormat="1" ht="30" x14ac:dyDescent="0.2">
      <c r="A647" s="10" t="s">
        <v>547</v>
      </c>
      <c r="B647" s="14" t="s">
        <v>36</v>
      </c>
      <c r="C647" s="14" t="s">
        <v>37</v>
      </c>
      <c r="D647" s="14" t="s">
        <v>986</v>
      </c>
      <c r="E647" s="58">
        <v>305723</v>
      </c>
      <c r="F647" s="15" t="s">
        <v>987</v>
      </c>
      <c r="G647" s="15" t="s">
        <v>814</v>
      </c>
      <c r="H647" s="16">
        <v>100001837</v>
      </c>
      <c r="I647" s="62">
        <v>710002998</v>
      </c>
      <c r="J647" s="13">
        <v>710002998</v>
      </c>
      <c r="K647" s="15" t="s">
        <v>210</v>
      </c>
      <c r="L647" s="12" t="s">
        <v>547</v>
      </c>
      <c r="M647" s="15" t="s">
        <v>816</v>
      </c>
      <c r="N647" s="49">
        <v>93101</v>
      </c>
      <c r="O647" s="15" t="s">
        <v>988</v>
      </c>
      <c r="P647" s="15" t="s">
        <v>989</v>
      </c>
      <c r="Q647" s="48">
        <v>501905</v>
      </c>
      <c r="R647" s="11" t="s">
        <v>45</v>
      </c>
      <c r="S647" s="120">
        <v>12362</v>
      </c>
      <c r="T647" s="85">
        <v>107.03</v>
      </c>
      <c r="U647" s="86">
        <v>22</v>
      </c>
      <c r="V647" s="123">
        <v>46.825625000000002</v>
      </c>
      <c r="W647" s="85">
        <f t="shared" si="161"/>
        <v>8241</v>
      </c>
      <c r="X647" s="86">
        <v>0</v>
      </c>
      <c r="Y647" s="85">
        <v>16.054500000000001</v>
      </c>
      <c r="Z647" s="86">
        <f t="shared" si="162"/>
        <v>0</v>
      </c>
      <c r="AA647" s="86">
        <f t="shared" si="163"/>
        <v>8241</v>
      </c>
      <c r="AB647" s="85">
        <v>122.77</v>
      </c>
      <c r="AC647" s="85">
        <v>7</v>
      </c>
      <c r="AD647" s="124">
        <f t="shared" si="159"/>
        <v>73.661999999999992</v>
      </c>
      <c r="AE647" s="86">
        <f t="shared" si="164"/>
        <v>2063</v>
      </c>
      <c r="AF647" s="85">
        <v>0</v>
      </c>
      <c r="AG647" s="85">
        <v>36.831000000000003</v>
      </c>
      <c r="AH647" s="85">
        <f t="shared" si="165"/>
        <v>0</v>
      </c>
      <c r="AI647" s="86">
        <f t="shared" si="166"/>
        <v>10304</v>
      </c>
      <c r="AJ647" s="86">
        <f t="shared" si="167"/>
        <v>-2058</v>
      </c>
      <c r="AK647" s="122"/>
      <c r="AL647" s="85">
        <v>122.77</v>
      </c>
      <c r="AM647" s="85">
        <v>7</v>
      </c>
      <c r="AN647" s="124">
        <f t="shared" si="160"/>
        <v>73.661999999999992</v>
      </c>
      <c r="AO647" s="86">
        <f t="shared" si="168"/>
        <v>2063</v>
      </c>
      <c r="AP647" s="85">
        <v>0</v>
      </c>
      <c r="AQ647" s="85">
        <v>36.831000000000003</v>
      </c>
      <c r="AR647" s="85">
        <f t="shared" si="169"/>
        <v>0</v>
      </c>
      <c r="AS647" s="86">
        <f t="shared" si="171"/>
        <v>10304</v>
      </c>
      <c r="AT647" s="170">
        <f t="shared" si="172"/>
        <v>0</v>
      </c>
      <c r="AU647" s="86">
        <v>10304</v>
      </c>
      <c r="AV647" s="170">
        <f t="shared" si="170"/>
        <v>0</v>
      </c>
    </row>
    <row r="648" spans="1:48" s="73" customFormat="1" ht="30" x14ac:dyDescent="0.2">
      <c r="A648" s="52" t="s">
        <v>547</v>
      </c>
      <c r="B648" s="52" t="s">
        <v>36</v>
      </c>
      <c r="C648" s="52" t="s">
        <v>37</v>
      </c>
      <c r="D648" s="52" t="s">
        <v>1360</v>
      </c>
      <c r="E648" s="67">
        <v>313114</v>
      </c>
      <c r="F648" s="75" t="s">
        <v>1361</v>
      </c>
      <c r="G648" s="15" t="s">
        <v>814</v>
      </c>
      <c r="H648" s="16">
        <v>100018879</v>
      </c>
      <c r="I648" s="68">
        <v>710275862</v>
      </c>
      <c r="J648" s="68">
        <v>37990365</v>
      </c>
      <c r="K648" s="52" t="s">
        <v>92</v>
      </c>
      <c r="L648" s="12" t="s">
        <v>547</v>
      </c>
      <c r="M648" s="15" t="s">
        <v>549</v>
      </c>
      <c r="N648" s="49" t="s">
        <v>1383</v>
      </c>
      <c r="O648" s="15" t="s">
        <v>549</v>
      </c>
      <c r="P648" s="15" t="s">
        <v>1384</v>
      </c>
      <c r="Q648" s="48" t="s">
        <v>10622</v>
      </c>
      <c r="R648" s="11" t="s">
        <v>45</v>
      </c>
      <c r="S648" s="120">
        <v>12362</v>
      </c>
      <c r="T648" s="85">
        <v>107.03</v>
      </c>
      <c r="U648" s="86">
        <v>22</v>
      </c>
      <c r="V648" s="123">
        <v>46.825625000000002</v>
      </c>
      <c r="W648" s="85">
        <f t="shared" si="161"/>
        <v>8241</v>
      </c>
      <c r="X648" s="86">
        <v>0</v>
      </c>
      <c r="Y648" s="85">
        <v>16.054500000000001</v>
      </c>
      <c r="Z648" s="86">
        <f t="shared" si="162"/>
        <v>0</v>
      </c>
      <c r="AA648" s="86">
        <f t="shared" si="163"/>
        <v>8241</v>
      </c>
      <c r="AB648" s="85">
        <v>122.77</v>
      </c>
      <c r="AC648" s="85">
        <v>31</v>
      </c>
      <c r="AD648" s="124">
        <f t="shared" si="159"/>
        <v>73.661999999999992</v>
      </c>
      <c r="AE648" s="86">
        <f t="shared" si="164"/>
        <v>9134</v>
      </c>
      <c r="AF648" s="85">
        <v>0</v>
      </c>
      <c r="AG648" s="85">
        <v>36.831000000000003</v>
      </c>
      <c r="AH648" s="85">
        <f t="shared" si="165"/>
        <v>0</v>
      </c>
      <c r="AI648" s="86">
        <f t="shared" si="166"/>
        <v>17375</v>
      </c>
      <c r="AJ648" s="86">
        <f t="shared" si="167"/>
        <v>5013</v>
      </c>
      <c r="AK648" s="122"/>
      <c r="AL648" s="85">
        <v>122.77</v>
      </c>
      <c r="AM648" s="85">
        <v>31</v>
      </c>
      <c r="AN648" s="124">
        <f t="shared" si="160"/>
        <v>73.661999999999992</v>
      </c>
      <c r="AO648" s="86">
        <f t="shared" si="168"/>
        <v>9134</v>
      </c>
      <c r="AP648" s="85">
        <v>0</v>
      </c>
      <c r="AQ648" s="85">
        <v>36.831000000000003</v>
      </c>
      <c r="AR648" s="85">
        <f t="shared" si="169"/>
        <v>0</v>
      </c>
      <c r="AS648" s="86">
        <f t="shared" si="171"/>
        <v>17375</v>
      </c>
      <c r="AT648" s="170">
        <f t="shared" si="172"/>
        <v>0</v>
      </c>
      <c r="AU648" s="86">
        <v>17375</v>
      </c>
      <c r="AV648" s="170">
        <f t="shared" si="170"/>
        <v>0</v>
      </c>
    </row>
    <row r="649" spans="1:48" s="73" customFormat="1" ht="45" x14ac:dyDescent="0.2">
      <c r="A649" s="10" t="s">
        <v>547</v>
      </c>
      <c r="B649" s="14" t="s">
        <v>36</v>
      </c>
      <c r="C649" s="14" t="s">
        <v>37</v>
      </c>
      <c r="D649" s="14" t="s">
        <v>1612</v>
      </c>
      <c r="E649" s="58">
        <v>313033</v>
      </c>
      <c r="F649" s="15" t="s">
        <v>1613</v>
      </c>
      <c r="G649" s="15" t="s">
        <v>814</v>
      </c>
      <c r="H649" s="16">
        <v>100002893</v>
      </c>
      <c r="I649" s="62">
        <v>710012179</v>
      </c>
      <c r="J649" s="13">
        <v>36093751</v>
      </c>
      <c r="K649" s="15" t="s">
        <v>105</v>
      </c>
      <c r="L649" s="12" t="s">
        <v>547</v>
      </c>
      <c r="M649" s="15" t="s">
        <v>548</v>
      </c>
      <c r="N649" s="49">
        <v>91951</v>
      </c>
      <c r="O649" s="15" t="s">
        <v>1614</v>
      </c>
      <c r="P649" s="15" t="s">
        <v>1615</v>
      </c>
      <c r="Q649" s="48">
        <v>507601</v>
      </c>
      <c r="R649" s="11" t="s">
        <v>45</v>
      </c>
      <c r="S649" s="120">
        <v>23038</v>
      </c>
      <c r="T649" s="85">
        <v>107.03</v>
      </c>
      <c r="U649" s="86">
        <v>41</v>
      </c>
      <c r="V649" s="123">
        <v>46.825625000000002</v>
      </c>
      <c r="W649" s="85">
        <f t="shared" si="161"/>
        <v>15359</v>
      </c>
      <c r="X649" s="86">
        <v>0</v>
      </c>
      <c r="Y649" s="85">
        <v>16.054500000000001</v>
      </c>
      <c r="Z649" s="86">
        <f t="shared" si="162"/>
        <v>0</v>
      </c>
      <c r="AA649" s="86">
        <f t="shared" si="163"/>
        <v>15359</v>
      </c>
      <c r="AB649" s="85">
        <v>122.77</v>
      </c>
      <c r="AC649" s="85">
        <v>44</v>
      </c>
      <c r="AD649" s="124">
        <f t="shared" si="159"/>
        <v>73.661999999999992</v>
      </c>
      <c r="AE649" s="86">
        <f t="shared" si="164"/>
        <v>12965</v>
      </c>
      <c r="AF649" s="85">
        <v>0</v>
      </c>
      <c r="AG649" s="85">
        <v>36.831000000000003</v>
      </c>
      <c r="AH649" s="85">
        <f t="shared" si="165"/>
        <v>0</v>
      </c>
      <c r="AI649" s="86">
        <f t="shared" si="166"/>
        <v>28324</v>
      </c>
      <c r="AJ649" s="86">
        <f t="shared" si="167"/>
        <v>5286</v>
      </c>
      <c r="AK649" s="122"/>
      <c r="AL649" s="85">
        <v>122.77</v>
      </c>
      <c r="AM649" s="85">
        <v>44</v>
      </c>
      <c r="AN649" s="124">
        <f t="shared" si="160"/>
        <v>73.661999999999992</v>
      </c>
      <c r="AO649" s="86">
        <f t="shared" si="168"/>
        <v>12965</v>
      </c>
      <c r="AP649" s="85">
        <v>0</v>
      </c>
      <c r="AQ649" s="85">
        <v>36.831000000000003</v>
      </c>
      <c r="AR649" s="85">
        <f t="shared" si="169"/>
        <v>0</v>
      </c>
      <c r="AS649" s="86">
        <f t="shared" si="171"/>
        <v>28324</v>
      </c>
      <c r="AT649" s="170">
        <f t="shared" si="172"/>
        <v>0</v>
      </c>
      <c r="AU649" s="86">
        <v>28324</v>
      </c>
      <c r="AV649" s="170">
        <f t="shared" si="170"/>
        <v>0</v>
      </c>
    </row>
    <row r="650" spans="1:48" s="73" customFormat="1" ht="45" x14ac:dyDescent="0.2">
      <c r="A650" s="10" t="s">
        <v>547</v>
      </c>
      <c r="B650" s="14" t="s">
        <v>36</v>
      </c>
      <c r="C650" s="14" t="s">
        <v>37</v>
      </c>
      <c r="D650" s="14" t="s">
        <v>1352</v>
      </c>
      <c r="E650" s="58">
        <v>310107</v>
      </c>
      <c r="F650" s="15" t="s">
        <v>1353</v>
      </c>
      <c r="G650" s="15" t="s">
        <v>814</v>
      </c>
      <c r="H650" s="16">
        <v>100002758</v>
      </c>
      <c r="I650" s="62">
        <v>710009143</v>
      </c>
      <c r="J650" s="13">
        <v>37838580</v>
      </c>
      <c r="K650" s="15" t="s">
        <v>92</v>
      </c>
      <c r="L650" s="12" t="s">
        <v>547</v>
      </c>
      <c r="M650" s="15" t="s">
        <v>1199</v>
      </c>
      <c r="N650" s="49">
        <v>90846</v>
      </c>
      <c r="O650" s="15" t="s">
        <v>1354</v>
      </c>
      <c r="P650" s="15" t="s">
        <v>1355</v>
      </c>
      <c r="Q650" s="48">
        <v>504939</v>
      </c>
      <c r="R650" s="11" t="s">
        <v>45</v>
      </c>
      <c r="S650" s="120">
        <v>3371</v>
      </c>
      <c r="T650" s="85">
        <v>107.03</v>
      </c>
      <c r="U650" s="86">
        <v>6</v>
      </c>
      <c r="V650" s="123">
        <v>46.825625000000002</v>
      </c>
      <c r="W650" s="85">
        <f t="shared" si="161"/>
        <v>2248</v>
      </c>
      <c r="X650" s="86">
        <v>0</v>
      </c>
      <c r="Y650" s="85">
        <v>16.054500000000001</v>
      </c>
      <c r="Z650" s="86">
        <f t="shared" si="162"/>
        <v>0</v>
      </c>
      <c r="AA650" s="86">
        <f t="shared" si="163"/>
        <v>2248</v>
      </c>
      <c r="AB650" s="85">
        <v>122.77</v>
      </c>
      <c r="AC650" s="85">
        <v>7</v>
      </c>
      <c r="AD650" s="124">
        <f t="shared" si="159"/>
        <v>73.661999999999992</v>
      </c>
      <c r="AE650" s="86">
        <f t="shared" si="164"/>
        <v>2063</v>
      </c>
      <c r="AF650" s="85">
        <v>0</v>
      </c>
      <c r="AG650" s="85">
        <v>36.831000000000003</v>
      </c>
      <c r="AH650" s="85">
        <f t="shared" si="165"/>
        <v>0</v>
      </c>
      <c r="AI650" s="86">
        <f t="shared" si="166"/>
        <v>4311</v>
      </c>
      <c r="AJ650" s="86">
        <f t="shared" si="167"/>
        <v>940</v>
      </c>
      <c r="AK650" s="122"/>
      <c r="AL650" s="85">
        <v>122.77</v>
      </c>
      <c r="AM650" s="85">
        <v>7</v>
      </c>
      <c r="AN650" s="124">
        <f t="shared" si="160"/>
        <v>73.661999999999992</v>
      </c>
      <c r="AO650" s="86">
        <f t="shared" si="168"/>
        <v>2063</v>
      </c>
      <c r="AP650" s="85">
        <v>0</v>
      </c>
      <c r="AQ650" s="85">
        <v>36.831000000000003</v>
      </c>
      <c r="AR650" s="85">
        <f t="shared" si="169"/>
        <v>0</v>
      </c>
      <c r="AS650" s="86">
        <f t="shared" si="171"/>
        <v>4311</v>
      </c>
      <c r="AT650" s="170">
        <f t="shared" si="172"/>
        <v>0</v>
      </c>
      <c r="AU650" s="86">
        <v>4311</v>
      </c>
      <c r="AV650" s="170">
        <f t="shared" si="170"/>
        <v>0</v>
      </c>
    </row>
    <row r="651" spans="1:48" s="73" customFormat="1" x14ac:dyDescent="0.2">
      <c r="A651" s="10" t="s">
        <v>547</v>
      </c>
      <c r="B651" s="14" t="s">
        <v>36</v>
      </c>
      <c r="C651" s="14" t="s">
        <v>37</v>
      </c>
      <c r="D651" s="14" t="s">
        <v>1360</v>
      </c>
      <c r="E651" s="58">
        <v>313114</v>
      </c>
      <c r="F651" s="15" t="s">
        <v>1361</v>
      </c>
      <c r="G651" s="15" t="s">
        <v>814</v>
      </c>
      <c r="H651" s="16">
        <v>100003057</v>
      </c>
      <c r="I651" s="62">
        <v>710100047</v>
      </c>
      <c r="J651" s="13">
        <v>710100047</v>
      </c>
      <c r="K651" s="15" t="s">
        <v>48</v>
      </c>
      <c r="L651" s="12" t="s">
        <v>547</v>
      </c>
      <c r="M651" s="15" t="s">
        <v>548</v>
      </c>
      <c r="N651" s="49">
        <v>91701</v>
      </c>
      <c r="O651" s="15" t="s">
        <v>549</v>
      </c>
      <c r="P651" s="15" t="s">
        <v>1368</v>
      </c>
      <c r="Q651" s="48">
        <v>506745</v>
      </c>
      <c r="R651" s="11" t="s">
        <v>45</v>
      </c>
      <c r="S651" s="120">
        <v>22476</v>
      </c>
      <c r="T651" s="85">
        <v>107.03</v>
      </c>
      <c r="U651" s="86">
        <v>40</v>
      </c>
      <c r="V651" s="123">
        <v>46.825625000000002</v>
      </c>
      <c r="W651" s="85">
        <f t="shared" si="161"/>
        <v>14984</v>
      </c>
      <c r="X651" s="86">
        <v>0</v>
      </c>
      <c r="Y651" s="85">
        <v>16.054500000000001</v>
      </c>
      <c r="Z651" s="86">
        <f t="shared" si="162"/>
        <v>0</v>
      </c>
      <c r="AA651" s="86">
        <f t="shared" si="163"/>
        <v>14984</v>
      </c>
      <c r="AB651" s="85">
        <v>122.77</v>
      </c>
      <c r="AC651" s="85">
        <v>52</v>
      </c>
      <c r="AD651" s="124">
        <f t="shared" si="159"/>
        <v>73.661999999999992</v>
      </c>
      <c r="AE651" s="86">
        <f t="shared" si="164"/>
        <v>15322</v>
      </c>
      <c r="AF651" s="85">
        <v>0</v>
      </c>
      <c r="AG651" s="85">
        <v>36.831000000000003</v>
      </c>
      <c r="AH651" s="85">
        <f t="shared" si="165"/>
        <v>0</v>
      </c>
      <c r="AI651" s="86">
        <f t="shared" si="166"/>
        <v>30306</v>
      </c>
      <c r="AJ651" s="86">
        <f t="shared" si="167"/>
        <v>7830</v>
      </c>
      <c r="AK651" s="122"/>
      <c r="AL651" s="85">
        <v>122.77</v>
      </c>
      <c r="AM651" s="85">
        <v>52</v>
      </c>
      <c r="AN651" s="124">
        <f t="shared" si="160"/>
        <v>73.661999999999992</v>
      </c>
      <c r="AO651" s="86">
        <f t="shared" si="168"/>
        <v>15322</v>
      </c>
      <c r="AP651" s="85">
        <v>0</v>
      </c>
      <c r="AQ651" s="85">
        <v>36.831000000000003</v>
      </c>
      <c r="AR651" s="85">
        <f t="shared" si="169"/>
        <v>0</v>
      </c>
      <c r="AS651" s="86">
        <f t="shared" si="171"/>
        <v>30306</v>
      </c>
      <c r="AT651" s="170">
        <f t="shared" si="172"/>
        <v>0</v>
      </c>
      <c r="AU651" s="86">
        <v>30306</v>
      </c>
      <c r="AV651" s="170">
        <f t="shared" si="170"/>
        <v>0</v>
      </c>
    </row>
    <row r="652" spans="1:48" s="73" customFormat="1" ht="45" x14ac:dyDescent="0.2">
      <c r="A652" s="10" t="s">
        <v>547</v>
      </c>
      <c r="B652" s="14" t="s">
        <v>36</v>
      </c>
      <c r="C652" s="14" t="s">
        <v>37</v>
      </c>
      <c r="D652" s="14" t="s">
        <v>1360</v>
      </c>
      <c r="E652" s="58">
        <v>313114</v>
      </c>
      <c r="F652" s="15" t="s">
        <v>1361</v>
      </c>
      <c r="G652" s="15" t="s">
        <v>814</v>
      </c>
      <c r="H652" s="16">
        <v>100003203</v>
      </c>
      <c r="I652" s="62">
        <v>710244711</v>
      </c>
      <c r="J652" s="13">
        <v>37990373</v>
      </c>
      <c r="K652" s="15" t="s">
        <v>105</v>
      </c>
      <c r="L652" s="12" t="s">
        <v>547</v>
      </c>
      <c r="M652" s="15" t="s">
        <v>548</v>
      </c>
      <c r="N652" s="49">
        <v>91701</v>
      </c>
      <c r="O652" s="15" t="s">
        <v>549</v>
      </c>
      <c r="P652" s="15" t="s">
        <v>1378</v>
      </c>
      <c r="Q652" s="48">
        <v>506745</v>
      </c>
      <c r="R652" s="11" t="s">
        <v>45</v>
      </c>
      <c r="S652" s="120">
        <v>12362</v>
      </c>
      <c r="T652" s="85">
        <v>107.03</v>
      </c>
      <c r="U652" s="86">
        <v>22</v>
      </c>
      <c r="V652" s="123">
        <v>46.825625000000002</v>
      </c>
      <c r="W652" s="85">
        <f t="shared" si="161"/>
        <v>8241</v>
      </c>
      <c r="X652" s="86">
        <v>0</v>
      </c>
      <c r="Y652" s="85">
        <v>16.054500000000001</v>
      </c>
      <c r="Z652" s="86">
        <f t="shared" si="162"/>
        <v>0</v>
      </c>
      <c r="AA652" s="86">
        <f t="shared" si="163"/>
        <v>8241</v>
      </c>
      <c r="AB652" s="85">
        <v>122.77</v>
      </c>
      <c r="AC652" s="85">
        <v>19</v>
      </c>
      <c r="AD652" s="124">
        <f t="shared" si="159"/>
        <v>73.661999999999992</v>
      </c>
      <c r="AE652" s="86">
        <f t="shared" si="164"/>
        <v>5598</v>
      </c>
      <c r="AF652" s="85">
        <v>0</v>
      </c>
      <c r="AG652" s="85">
        <v>36.831000000000003</v>
      </c>
      <c r="AH652" s="85">
        <f t="shared" si="165"/>
        <v>0</v>
      </c>
      <c r="AI652" s="86">
        <f t="shared" si="166"/>
        <v>13839</v>
      </c>
      <c r="AJ652" s="86">
        <f t="shared" si="167"/>
        <v>1477</v>
      </c>
      <c r="AK652" s="122"/>
      <c r="AL652" s="85">
        <v>122.77</v>
      </c>
      <c r="AM652" s="85">
        <v>19</v>
      </c>
      <c r="AN652" s="124">
        <f t="shared" si="160"/>
        <v>73.661999999999992</v>
      </c>
      <c r="AO652" s="86">
        <f t="shared" si="168"/>
        <v>5598</v>
      </c>
      <c r="AP652" s="85">
        <v>0</v>
      </c>
      <c r="AQ652" s="85">
        <v>36.831000000000003</v>
      </c>
      <c r="AR652" s="85">
        <f t="shared" si="169"/>
        <v>0</v>
      </c>
      <c r="AS652" s="86">
        <f t="shared" si="171"/>
        <v>13839</v>
      </c>
      <c r="AT652" s="170">
        <f t="shared" si="172"/>
        <v>0</v>
      </c>
      <c r="AU652" s="86">
        <v>13839</v>
      </c>
      <c r="AV652" s="170">
        <f t="shared" si="170"/>
        <v>0</v>
      </c>
    </row>
    <row r="653" spans="1:48" s="73" customFormat="1" x14ac:dyDescent="0.2">
      <c r="A653" s="10" t="s">
        <v>547</v>
      </c>
      <c r="B653" s="14" t="s">
        <v>36</v>
      </c>
      <c r="C653" s="14" t="s">
        <v>37</v>
      </c>
      <c r="D653" s="14" t="s">
        <v>1152</v>
      </c>
      <c r="E653" s="58">
        <v>306266</v>
      </c>
      <c r="F653" s="15" t="s">
        <v>1153</v>
      </c>
      <c r="G653" s="15" t="s">
        <v>814</v>
      </c>
      <c r="H653" s="16">
        <v>100002146</v>
      </c>
      <c r="I653" s="62">
        <v>710003994</v>
      </c>
      <c r="J653" s="13">
        <v>710003994</v>
      </c>
      <c r="K653" s="15" t="s">
        <v>210</v>
      </c>
      <c r="L653" s="12" t="s">
        <v>547</v>
      </c>
      <c r="M653" s="15" t="s">
        <v>1042</v>
      </c>
      <c r="N653" s="49">
        <v>92562</v>
      </c>
      <c r="O653" s="15" t="s">
        <v>1154</v>
      </c>
      <c r="P653" s="15" t="s">
        <v>1155</v>
      </c>
      <c r="Q653" s="48">
        <v>504114</v>
      </c>
      <c r="R653" s="11" t="s">
        <v>45</v>
      </c>
      <c r="S653" s="120">
        <v>12362</v>
      </c>
      <c r="T653" s="85">
        <v>107.03</v>
      </c>
      <c r="U653" s="86">
        <v>22</v>
      </c>
      <c r="V653" s="123">
        <v>46.825625000000002</v>
      </c>
      <c r="W653" s="85">
        <f t="shared" si="161"/>
        <v>8241</v>
      </c>
      <c r="X653" s="86">
        <v>0</v>
      </c>
      <c r="Y653" s="85">
        <v>16.054500000000001</v>
      </c>
      <c r="Z653" s="86">
        <f t="shared" si="162"/>
        <v>0</v>
      </c>
      <c r="AA653" s="86">
        <f t="shared" si="163"/>
        <v>8241</v>
      </c>
      <c r="AB653" s="85">
        <v>122.77</v>
      </c>
      <c r="AC653" s="85">
        <v>18</v>
      </c>
      <c r="AD653" s="124">
        <f t="shared" si="159"/>
        <v>73.661999999999992</v>
      </c>
      <c r="AE653" s="86">
        <f t="shared" si="164"/>
        <v>5304</v>
      </c>
      <c r="AF653" s="85">
        <v>0</v>
      </c>
      <c r="AG653" s="85">
        <v>36.831000000000003</v>
      </c>
      <c r="AH653" s="85">
        <f t="shared" si="165"/>
        <v>0</v>
      </c>
      <c r="AI653" s="86">
        <f t="shared" si="166"/>
        <v>13545</v>
      </c>
      <c r="AJ653" s="86">
        <f t="shared" si="167"/>
        <v>1183</v>
      </c>
      <c r="AK653" s="122"/>
      <c r="AL653" s="85">
        <v>122.77</v>
      </c>
      <c r="AM653" s="85">
        <v>18</v>
      </c>
      <c r="AN653" s="124">
        <f t="shared" si="160"/>
        <v>73.661999999999992</v>
      </c>
      <c r="AO653" s="86">
        <f t="shared" si="168"/>
        <v>5304</v>
      </c>
      <c r="AP653" s="85">
        <v>0</v>
      </c>
      <c r="AQ653" s="85">
        <v>36.831000000000003</v>
      </c>
      <c r="AR653" s="85">
        <f t="shared" si="169"/>
        <v>0</v>
      </c>
      <c r="AS653" s="86">
        <f t="shared" si="171"/>
        <v>13545</v>
      </c>
      <c r="AT653" s="170">
        <f t="shared" si="172"/>
        <v>0</v>
      </c>
      <c r="AU653" s="86">
        <v>13545</v>
      </c>
      <c r="AV653" s="170">
        <f t="shared" si="170"/>
        <v>0</v>
      </c>
    </row>
    <row r="654" spans="1:48" s="73" customFormat="1" x14ac:dyDescent="0.2">
      <c r="A654" s="10" t="s">
        <v>547</v>
      </c>
      <c r="B654" s="14" t="s">
        <v>36</v>
      </c>
      <c r="C654" s="14" t="s">
        <v>37</v>
      </c>
      <c r="D654" s="14" t="s">
        <v>1360</v>
      </c>
      <c r="E654" s="58">
        <v>313114</v>
      </c>
      <c r="F654" s="15" t="s">
        <v>1361</v>
      </c>
      <c r="G654" s="15" t="s">
        <v>814</v>
      </c>
      <c r="H654" s="16">
        <v>100003059</v>
      </c>
      <c r="I654" s="62">
        <v>710012250</v>
      </c>
      <c r="J654" s="13">
        <v>710012250</v>
      </c>
      <c r="K654" s="15" t="s">
        <v>48</v>
      </c>
      <c r="L654" s="12" t="s">
        <v>547</v>
      </c>
      <c r="M654" s="15" t="s">
        <v>548</v>
      </c>
      <c r="N654" s="49">
        <v>91701</v>
      </c>
      <c r="O654" s="15" t="s">
        <v>549</v>
      </c>
      <c r="P654" s="15" t="s">
        <v>1377</v>
      </c>
      <c r="Q654" s="48">
        <v>506745</v>
      </c>
      <c r="R654" s="11" t="s">
        <v>45</v>
      </c>
      <c r="S654" s="120">
        <v>16857</v>
      </c>
      <c r="T654" s="85">
        <v>107.03</v>
      </c>
      <c r="U654" s="86">
        <v>30</v>
      </c>
      <c r="V654" s="123">
        <v>46.825625000000002</v>
      </c>
      <c r="W654" s="85">
        <f t="shared" si="161"/>
        <v>11238</v>
      </c>
      <c r="X654" s="86">
        <v>0</v>
      </c>
      <c r="Y654" s="85">
        <v>16.054500000000001</v>
      </c>
      <c r="Z654" s="86">
        <f t="shared" si="162"/>
        <v>0</v>
      </c>
      <c r="AA654" s="86">
        <f t="shared" si="163"/>
        <v>11238</v>
      </c>
      <c r="AB654" s="85">
        <v>122.77</v>
      </c>
      <c r="AC654" s="85">
        <v>32</v>
      </c>
      <c r="AD654" s="124">
        <f t="shared" si="159"/>
        <v>73.661999999999992</v>
      </c>
      <c r="AE654" s="86">
        <f t="shared" si="164"/>
        <v>9429</v>
      </c>
      <c r="AF654" s="85">
        <v>0</v>
      </c>
      <c r="AG654" s="85">
        <v>36.831000000000003</v>
      </c>
      <c r="AH654" s="85">
        <f t="shared" si="165"/>
        <v>0</v>
      </c>
      <c r="AI654" s="86">
        <f t="shared" si="166"/>
        <v>20667</v>
      </c>
      <c r="AJ654" s="86">
        <f t="shared" si="167"/>
        <v>3810</v>
      </c>
      <c r="AK654" s="122"/>
      <c r="AL654" s="85">
        <v>122.77</v>
      </c>
      <c r="AM654" s="85">
        <v>32</v>
      </c>
      <c r="AN654" s="124">
        <f t="shared" si="160"/>
        <v>73.661999999999992</v>
      </c>
      <c r="AO654" s="86">
        <f t="shared" si="168"/>
        <v>9429</v>
      </c>
      <c r="AP654" s="85">
        <v>0</v>
      </c>
      <c r="AQ654" s="85">
        <v>36.831000000000003</v>
      </c>
      <c r="AR654" s="85">
        <f t="shared" si="169"/>
        <v>0</v>
      </c>
      <c r="AS654" s="86">
        <f t="shared" si="171"/>
        <v>20667</v>
      </c>
      <c r="AT654" s="170">
        <f t="shared" si="172"/>
        <v>0</v>
      </c>
      <c r="AU654" s="86">
        <v>20667</v>
      </c>
      <c r="AV654" s="170">
        <f t="shared" si="170"/>
        <v>0</v>
      </c>
    </row>
    <row r="655" spans="1:48" s="73" customFormat="1" x14ac:dyDescent="0.2">
      <c r="A655" s="10" t="s">
        <v>547</v>
      </c>
      <c r="B655" s="14" t="s">
        <v>36</v>
      </c>
      <c r="C655" s="14" t="s">
        <v>37</v>
      </c>
      <c r="D655" s="14" t="s">
        <v>1568</v>
      </c>
      <c r="E655" s="58">
        <v>612031</v>
      </c>
      <c r="F655" s="15" t="s">
        <v>1569</v>
      </c>
      <c r="G655" s="15" t="s">
        <v>814</v>
      </c>
      <c r="H655" s="16">
        <v>100002415</v>
      </c>
      <c r="I655" s="62">
        <v>37988557</v>
      </c>
      <c r="J655" s="13">
        <v>37988557</v>
      </c>
      <c r="K655" s="15" t="s">
        <v>48</v>
      </c>
      <c r="L655" s="12" t="s">
        <v>547</v>
      </c>
      <c r="M655" s="15" t="s">
        <v>1411</v>
      </c>
      <c r="N655" s="49">
        <v>92101</v>
      </c>
      <c r="O655" s="15" t="s">
        <v>1570</v>
      </c>
      <c r="P655" s="15" t="s">
        <v>1573</v>
      </c>
      <c r="Q655" s="48">
        <v>507440</v>
      </c>
      <c r="R655" s="11" t="s">
        <v>86</v>
      </c>
      <c r="S655" s="120">
        <v>34276</v>
      </c>
      <c r="T655" s="85">
        <v>107.03</v>
      </c>
      <c r="U655" s="86">
        <v>61</v>
      </c>
      <c r="V655" s="123">
        <v>46.825625000000002</v>
      </c>
      <c r="W655" s="85">
        <f t="shared" si="161"/>
        <v>22851</v>
      </c>
      <c r="X655" s="86">
        <v>0</v>
      </c>
      <c r="Y655" s="85">
        <v>16.054500000000001</v>
      </c>
      <c r="Z655" s="86">
        <f t="shared" si="162"/>
        <v>0</v>
      </c>
      <c r="AA655" s="86">
        <f t="shared" si="163"/>
        <v>22851</v>
      </c>
      <c r="AB655" s="85">
        <v>122.77</v>
      </c>
      <c r="AC655" s="85">
        <v>68</v>
      </c>
      <c r="AD655" s="124">
        <f t="shared" si="159"/>
        <v>73.661999999999992</v>
      </c>
      <c r="AE655" s="86">
        <f t="shared" si="164"/>
        <v>20036</v>
      </c>
      <c r="AF655" s="85">
        <v>0</v>
      </c>
      <c r="AG655" s="85">
        <v>36.831000000000003</v>
      </c>
      <c r="AH655" s="85">
        <f t="shared" si="165"/>
        <v>0</v>
      </c>
      <c r="AI655" s="86">
        <f t="shared" si="166"/>
        <v>42887</v>
      </c>
      <c r="AJ655" s="86">
        <f t="shared" si="167"/>
        <v>8611</v>
      </c>
      <c r="AK655" s="122"/>
      <c r="AL655" s="85">
        <v>122.77</v>
      </c>
      <c r="AM655" s="85">
        <v>68</v>
      </c>
      <c r="AN655" s="124">
        <f t="shared" si="160"/>
        <v>73.661999999999992</v>
      </c>
      <c r="AO655" s="86">
        <f t="shared" si="168"/>
        <v>20036</v>
      </c>
      <c r="AP655" s="85">
        <v>0</v>
      </c>
      <c r="AQ655" s="85">
        <v>36.831000000000003</v>
      </c>
      <c r="AR655" s="85">
        <f t="shared" si="169"/>
        <v>0</v>
      </c>
      <c r="AS655" s="86">
        <f t="shared" si="171"/>
        <v>42887</v>
      </c>
      <c r="AT655" s="170">
        <f t="shared" si="172"/>
        <v>0</v>
      </c>
      <c r="AU655" s="86">
        <v>42887</v>
      </c>
      <c r="AV655" s="170">
        <f t="shared" si="170"/>
        <v>0</v>
      </c>
    </row>
    <row r="656" spans="1:48" s="73" customFormat="1" ht="45" x14ac:dyDescent="0.2">
      <c r="A656" s="10" t="s">
        <v>547</v>
      </c>
      <c r="B656" s="14" t="s">
        <v>36</v>
      </c>
      <c r="C656" s="14" t="s">
        <v>37</v>
      </c>
      <c r="D656" s="14" t="s">
        <v>1360</v>
      </c>
      <c r="E656" s="58">
        <v>313114</v>
      </c>
      <c r="F656" s="15" t="s">
        <v>1361</v>
      </c>
      <c r="G656" s="15" t="s">
        <v>814</v>
      </c>
      <c r="H656" s="16">
        <v>100003061</v>
      </c>
      <c r="I656" s="62">
        <v>710156529</v>
      </c>
      <c r="J656" s="13">
        <v>31875394</v>
      </c>
      <c r="K656" s="15" t="s">
        <v>92</v>
      </c>
      <c r="L656" s="12" t="s">
        <v>547</v>
      </c>
      <c r="M656" s="15" t="s">
        <v>548</v>
      </c>
      <c r="N656" s="49">
        <v>91701</v>
      </c>
      <c r="O656" s="15" t="s">
        <v>549</v>
      </c>
      <c r="P656" s="15" t="s">
        <v>1371</v>
      </c>
      <c r="Q656" s="48">
        <v>506745</v>
      </c>
      <c r="R656" s="11" t="s">
        <v>45</v>
      </c>
      <c r="S656" s="120">
        <v>8991</v>
      </c>
      <c r="T656" s="85">
        <v>107.03</v>
      </c>
      <c r="U656" s="86">
        <v>16</v>
      </c>
      <c r="V656" s="123">
        <v>46.825625000000002</v>
      </c>
      <c r="W656" s="85">
        <f t="shared" si="161"/>
        <v>5994</v>
      </c>
      <c r="X656" s="86">
        <v>0</v>
      </c>
      <c r="Y656" s="85">
        <v>16.054500000000001</v>
      </c>
      <c r="Z656" s="86">
        <f t="shared" si="162"/>
        <v>0</v>
      </c>
      <c r="AA656" s="86">
        <f t="shared" si="163"/>
        <v>5994</v>
      </c>
      <c r="AB656" s="85">
        <v>122.77</v>
      </c>
      <c r="AC656" s="85">
        <v>17</v>
      </c>
      <c r="AD656" s="124">
        <f t="shared" si="159"/>
        <v>73.661999999999992</v>
      </c>
      <c r="AE656" s="86">
        <f t="shared" si="164"/>
        <v>5009</v>
      </c>
      <c r="AF656" s="85">
        <v>0</v>
      </c>
      <c r="AG656" s="85">
        <v>36.831000000000003</v>
      </c>
      <c r="AH656" s="85">
        <f t="shared" si="165"/>
        <v>0</v>
      </c>
      <c r="AI656" s="86">
        <f t="shared" si="166"/>
        <v>11003</v>
      </c>
      <c r="AJ656" s="86">
        <f t="shared" si="167"/>
        <v>2012</v>
      </c>
      <c r="AK656" s="122"/>
      <c r="AL656" s="85">
        <v>122.77</v>
      </c>
      <c r="AM656" s="85">
        <v>17</v>
      </c>
      <c r="AN656" s="124">
        <f t="shared" si="160"/>
        <v>73.661999999999992</v>
      </c>
      <c r="AO656" s="86">
        <f t="shared" si="168"/>
        <v>5009</v>
      </c>
      <c r="AP656" s="85">
        <v>0</v>
      </c>
      <c r="AQ656" s="85">
        <v>36.831000000000003</v>
      </c>
      <c r="AR656" s="85">
        <f t="shared" si="169"/>
        <v>0</v>
      </c>
      <c r="AS656" s="86">
        <f t="shared" si="171"/>
        <v>11003</v>
      </c>
      <c r="AT656" s="170">
        <f t="shared" si="172"/>
        <v>0</v>
      </c>
      <c r="AU656" s="86">
        <v>11003</v>
      </c>
      <c r="AV656" s="170">
        <f t="shared" si="170"/>
        <v>0</v>
      </c>
    </row>
    <row r="657" spans="1:48" s="73" customFormat="1" ht="30" x14ac:dyDescent="0.2">
      <c r="A657" s="10" t="s">
        <v>547</v>
      </c>
      <c r="B657" s="14" t="s">
        <v>36</v>
      </c>
      <c r="C657" s="14" t="s">
        <v>37</v>
      </c>
      <c r="D657" s="14" t="s">
        <v>879</v>
      </c>
      <c r="E657" s="58">
        <v>305405</v>
      </c>
      <c r="F657" s="15" t="s">
        <v>880</v>
      </c>
      <c r="G657" s="15" t="s">
        <v>814</v>
      </c>
      <c r="H657" s="16">
        <v>100001687</v>
      </c>
      <c r="I657" s="62">
        <v>710002629</v>
      </c>
      <c r="J657" s="13">
        <v>710002629</v>
      </c>
      <c r="K657" s="15" t="s">
        <v>53</v>
      </c>
      <c r="L657" s="12" t="s">
        <v>547</v>
      </c>
      <c r="M657" s="15" t="s">
        <v>816</v>
      </c>
      <c r="N657" s="49">
        <v>93034</v>
      </c>
      <c r="O657" s="15" t="s">
        <v>881</v>
      </c>
      <c r="P657" s="15" t="s">
        <v>883</v>
      </c>
      <c r="Q657" s="48">
        <v>501581</v>
      </c>
      <c r="R657" s="11" t="s">
        <v>45</v>
      </c>
      <c r="S657" s="120">
        <v>2810</v>
      </c>
      <c r="T657" s="85">
        <v>107.03</v>
      </c>
      <c r="U657" s="86">
        <v>5</v>
      </c>
      <c r="V657" s="123">
        <v>46.825625000000002</v>
      </c>
      <c r="W657" s="85">
        <f t="shared" si="161"/>
        <v>1873</v>
      </c>
      <c r="X657" s="86">
        <v>0</v>
      </c>
      <c r="Y657" s="85">
        <v>16.054500000000001</v>
      </c>
      <c r="Z657" s="86">
        <f t="shared" si="162"/>
        <v>0</v>
      </c>
      <c r="AA657" s="86">
        <f t="shared" si="163"/>
        <v>1873</v>
      </c>
      <c r="AB657" s="85">
        <v>122.77</v>
      </c>
      <c r="AC657" s="85">
        <v>6</v>
      </c>
      <c r="AD657" s="124">
        <f t="shared" si="159"/>
        <v>73.661999999999992</v>
      </c>
      <c r="AE657" s="86">
        <f t="shared" si="164"/>
        <v>1768</v>
      </c>
      <c r="AF657" s="85">
        <v>0</v>
      </c>
      <c r="AG657" s="85">
        <v>36.831000000000003</v>
      </c>
      <c r="AH657" s="85">
        <f t="shared" si="165"/>
        <v>0</v>
      </c>
      <c r="AI657" s="86">
        <f t="shared" si="166"/>
        <v>3641</v>
      </c>
      <c r="AJ657" s="86">
        <f t="shared" si="167"/>
        <v>831</v>
      </c>
      <c r="AK657" s="122"/>
      <c r="AL657" s="85">
        <v>122.77</v>
      </c>
      <c r="AM657" s="85">
        <v>6</v>
      </c>
      <c r="AN657" s="124">
        <f t="shared" si="160"/>
        <v>73.661999999999992</v>
      </c>
      <c r="AO657" s="86">
        <f t="shared" si="168"/>
        <v>1768</v>
      </c>
      <c r="AP657" s="85">
        <v>0</v>
      </c>
      <c r="AQ657" s="85">
        <v>36.831000000000003</v>
      </c>
      <c r="AR657" s="85">
        <f t="shared" si="169"/>
        <v>0</v>
      </c>
      <c r="AS657" s="86">
        <f t="shared" si="171"/>
        <v>3641</v>
      </c>
      <c r="AT657" s="170">
        <f t="shared" si="172"/>
        <v>0</v>
      </c>
      <c r="AU657" s="86">
        <v>3641</v>
      </c>
      <c r="AV657" s="170">
        <f t="shared" si="170"/>
        <v>0</v>
      </c>
    </row>
    <row r="658" spans="1:48" s="73" customFormat="1" ht="30" x14ac:dyDescent="0.2">
      <c r="A658" s="10" t="s">
        <v>547</v>
      </c>
      <c r="B658" s="14" t="s">
        <v>36</v>
      </c>
      <c r="C658" s="14" t="s">
        <v>37</v>
      </c>
      <c r="D658" s="14" t="s">
        <v>1016</v>
      </c>
      <c r="E658" s="58">
        <v>305791</v>
      </c>
      <c r="F658" s="15" t="s">
        <v>1017</v>
      </c>
      <c r="G658" s="15" t="s">
        <v>814</v>
      </c>
      <c r="H658" s="16">
        <v>100001866</v>
      </c>
      <c r="I658" s="62">
        <v>710003137</v>
      </c>
      <c r="J658" s="13">
        <v>710003137</v>
      </c>
      <c r="K658" s="15" t="s">
        <v>48</v>
      </c>
      <c r="L658" s="12" t="s">
        <v>547</v>
      </c>
      <c r="M658" s="15" t="s">
        <v>816</v>
      </c>
      <c r="N658" s="49">
        <v>93051</v>
      </c>
      <c r="O658" s="15" t="s">
        <v>1018</v>
      </c>
      <c r="P658" s="15" t="s">
        <v>1019</v>
      </c>
      <c r="Q658" s="48">
        <v>501972</v>
      </c>
      <c r="R658" s="11" t="s">
        <v>45</v>
      </c>
      <c r="S658" s="120">
        <v>10114</v>
      </c>
      <c r="T658" s="85">
        <v>107.03</v>
      </c>
      <c r="U658" s="86">
        <v>18</v>
      </c>
      <c r="V658" s="123">
        <v>46.825625000000002</v>
      </c>
      <c r="W658" s="85">
        <f t="shared" si="161"/>
        <v>6743</v>
      </c>
      <c r="X658" s="86">
        <v>0</v>
      </c>
      <c r="Y658" s="85">
        <v>16.054500000000001</v>
      </c>
      <c r="Z658" s="86">
        <f t="shared" si="162"/>
        <v>0</v>
      </c>
      <c r="AA658" s="86">
        <f t="shared" si="163"/>
        <v>6743</v>
      </c>
      <c r="AB658" s="85">
        <v>122.77</v>
      </c>
      <c r="AC658" s="85">
        <v>9</v>
      </c>
      <c r="AD658" s="124">
        <f t="shared" si="159"/>
        <v>73.661999999999992</v>
      </c>
      <c r="AE658" s="86">
        <f t="shared" si="164"/>
        <v>2652</v>
      </c>
      <c r="AF658" s="85">
        <v>0</v>
      </c>
      <c r="AG658" s="85">
        <v>36.831000000000003</v>
      </c>
      <c r="AH658" s="85">
        <f t="shared" si="165"/>
        <v>0</v>
      </c>
      <c r="AI658" s="86">
        <f t="shared" si="166"/>
        <v>9395</v>
      </c>
      <c r="AJ658" s="86">
        <f t="shared" si="167"/>
        <v>-719</v>
      </c>
      <c r="AK658" s="122"/>
      <c r="AL658" s="85">
        <v>122.77</v>
      </c>
      <c r="AM658" s="85">
        <v>9</v>
      </c>
      <c r="AN658" s="124">
        <f t="shared" si="160"/>
        <v>73.661999999999992</v>
      </c>
      <c r="AO658" s="86">
        <f t="shared" si="168"/>
        <v>2652</v>
      </c>
      <c r="AP658" s="85">
        <v>0</v>
      </c>
      <c r="AQ658" s="85">
        <v>36.831000000000003</v>
      </c>
      <c r="AR658" s="85">
        <f t="shared" si="169"/>
        <v>0</v>
      </c>
      <c r="AS658" s="86">
        <f t="shared" si="171"/>
        <v>9395</v>
      </c>
      <c r="AT658" s="170">
        <f t="shared" si="172"/>
        <v>0</v>
      </c>
      <c r="AU658" s="86">
        <v>9395</v>
      </c>
      <c r="AV658" s="170">
        <f t="shared" si="170"/>
        <v>0</v>
      </c>
    </row>
    <row r="659" spans="1:48" s="73" customFormat="1" ht="45" x14ac:dyDescent="0.2">
      <c r="A659" s="10" t="s">
        <v>547</v>
      </c>
      <c r="B659" s="14" t="s">
        <v>36</v>
      </c>
      <c r="C659" s="14" t="s">
        <v>37</v>
      </c>
      <c r="D659" s="14" t="s">
        <v>1020</v>
      </c>
      <c r="E659" s="58">
        <v>305804</v>
      </c>
      <c r="F659" s="15" t="s">
        <v>1021</v>
      </c>
      <c r="G659" s="15" t="s">
        <v>814</v>
      </c>
      <c r="H659" s="16">
        <v>100001872</v>
      </c>
      <c r="I659" s="62">
        <v>710003145</v>
      </c>
      <c r="J659" s="13">
        <v>710003145</v>
      </c>
      <c r="K659" s="15" t="s">
        <v>829</v>
      </c>
      <c r="L659" s="12" t="s">
        <v>547</v>
      </c>
      <c r="M659" s="15" t="s">
        <v>816</v>
      </c>
      <c r="N659" s="49">
        <v>93001</v>
      </c>
      <c r="O659" s="15" t="s">
        <v>1022</v>
      </c>
      <c r="P659" s="15" t="s">
        <v>1023</v>
      </c>
      <c r="Q659" s="48">
        <v>501981</v>
      </c>
      <c r="R659" s="11" t="s">
        <v>45</v>
      </c>
      <c r="S659" s="120">
        <v>11800</v>
      </c>
      <c r="T659" s="85">
        <v>107.03</v>
      </c>
      <c r="U659" s="86">
        <v>21</v>
      </c>
      <c r="V659" s="123">
        <v>46.825625000000002</v>
      </c>
      <c r="W659" s="85">
        <f t="shared" si="161"/>
        <v>7867</v>
      </c>
      <c r="X659" s="86">
        <v>0</v>
      </c>
      <c r="Y659" s="85">
        <v>16.054500000000001</v>
      </c>
      <c r="Z659" s="86">
        <f t="shared" si="162"/>
        <v>0</v>
      </c>
      <c r="AA659" s="86">
        <f t="shared" si="163"/>
        <v>7867</v>
      </c>
      <c r="AB659" s="85">
        <v>122.77</v>
      </c>
      <c r="AC659" s="85">
        <v>15</v>
      </c>
      <c r="AD659" s="124">
        <f t="shared" si="159"/>
        <v>73.661999999999992</v>
      </c>
      <c r="AE659" s="86">
        <f t="shared" si="164"/>
        <v>4420</v>
      </c>
      <c r="AF659" s="85">
        <v>0</v>
      </c>
      <c r="AG659" s="85">
        <v>36.831000000000003</v>
      </c>
      <c r="AH659" s="85">
        <f t="shared" si="165"/>
        <v>0</v>
      </c>
      <c r="AI659" s="86">
        <f t="shared" si="166"/>
        <v>12287</v>
      </c>
      <c r="AJ659" s="86">
        <f t="shared" si="167"/>
        <v>487</v>
      </c>
      <c r="AK659" s="122"/>
      <c r="AL659" s="85">
        <v>122.77</v>
      </c>
      <c r="AM659" s="85">
        <v>15</v>
      </c>
      <c r="AN659" s="124">
        <f t="shared" si="160"/>
        <v>73.661999999999992</v>
      </c>
      <c r="AO659" s="86">
        <f t="shared" si="168"/>
        <v>4420</v>
      </c>
      <c r="AP659" s="85">
        <v>0</v>
      </c>
      <c r="AQ659" s="85">
        <v>36.831000000000003</v>
      </c>
      <c r="AR659" s="85">
        <f t="shared" si="169"/>
        <v>0</v>
      </c>
      <c r="AS659" s="86">
        <f t="shared" si="171"/>
        <v>12287</v>
      </c>
      <c r="AT659" s="170">
        <f t="shared" si="172"/>
        <v>0</v>
      </c>
      <c r="AU659" s="86">
        <v>12287</v>
      </c>
      <c r="AV659" s="170">
        <f t="shared" si="170"/>
        <v>0</v>
      </c>
    </row>
    <row r="660" spans="1:48" s="73" customFormat="1" ht="45" x14ac:dyDescent="0.2">
      <c r="A660" s="10" t="s">
        <v>547</v>
      </c>
      <c r="B660" s="14" t="s">
        <v>36</v>
      </c>
      <c r="C660" s="14" t="s">
        <v>37</v>
      </c>
      <c r="D660" s="14" t="s">
        <v>1166</v>
      </c>
      <c r="E660" s="58">
        <v>306291</v>
      </c>
      <c r="F660" s="15" t="s">
        <v>1167</v>
      </c>
      <c r="G660" s="15" t="s">
        <v>814</v>
      </c>
      <c r="H660" s="16">
        <v>100002165</v>
      </c>
      <c r="I660" s="62">
        <v>710004044</v>
      </c>
      <c r="J660" s="13">
        <v>37840631</v>
      </c>
      <c r="K660" s="15" t="s">
        <v>92</v>
      </c>
      <c r="L660" s="12" t="s">
        <v>547</v>
      </c>
      <c r="M660" s="15" t="s">
        <v>1042</v>
      </c>
      <c r="N660" s="49">
        <v>92527</v>
      </c>
      <c r="O660" s="15" t="s">
        <v>1168</v>
      </c>
      <c r="P660" s="15" t="s">
        <v>1169</v>
      </c>
      <c r="Q660" s="48">
        <v>504149</v>
      </c>
      <c r="R660" s="11" t="s">
        <v>45</v>
      </c>
      <c r="S660" s="120">
        <v>9552</v>
      </c>
      <c r="T660" s="85">
        <v>107.03</v>
      </c>
      <c r="U660" s="86">
        <v>17</v>
      </c>
      <c r="V660" s="123">
        <v>46.825625000000002</v>
      </c>
      <c r="W660" s="85">
        <f t="shared" si="161"/>
        <v>6368</v>
      </c>
      <c r="X660" s="86">
        <v>0</v>
      </c>
      <c r="Y660" s="85">
        <v>16.054500000000001</v>
      </c>
      <c r="Z660" s="86">
        <f t="shared" si="162"/>
        <v>0</v>
      </c>
      <c r="AA660" s="86">
        <f t="shared" si="163"/>
        <v>6368</v>
      </c>
      <c r="AB660" s="85">
        <v>122.77</v>
      </c>
      <c r="AC660" s="85">
        <v>10</v>
      </c>
      <c r="AD660" s="124">
        <f t="shared" si="159"/>
        <v>73.661999999999992</v>
      </c>
      <c r="AE660" s="86">
        <f t="shared" si="164"/>
        <v>2946</v>
      </c>
      <c r="AF660" s="85">
        <v>0</v>
      </c>
      <c r="AG660" s="85">
        <v>36.831000000000003</v>
      </c>
      <c r="AH660" s="85">
        <f t="shared" si="165"/>
        <v>0</v>
      </c>
      <c r="AI660" s="86">
        <f t="shared" si="166"/>
        <v>9314</v>
      </c>
      <c r="AJ660" s="86">
        <f t="shared" si="167"/>
        <v>-238</v>
      </c>
      <c r="AK660" s="122"/>
      <c r="AL660" s="85">
        <v>122.77</v>
      </c>
      <c r="AM660" s="85">
        <v>10</v>
      </c>
      <c r="AN660" s="124">
        <f t="shared" si="160"/>
        <v>73.661999999999992</v>
      </c>
      <c r="AO660" s="86">
        <f t="shared" si="168"/>
        <v>2946</v>
      </c>
      <c r="AP660" s="85">
        <v>0</v>
      </c>
      <c r="AQ660" s="85">
        <v>36.831000000000003</v>
      </c>
      <c r="AR660" s="85">
        <f t="shared" si="169"/>
        <v>0</v>
      </c>
      <c r="AS660" s="86">
        <f t="shared" si="171"/>
        <v>9314</v>
      </c>
      <c r="AT660" s="170">
        <f t="shared" si="172"/>
        <v>0</v>
      </c>
      <c r="AU660" s="86">
        <v>9314</v>
      </c>
      <c r="AV660" s="170">
        <f t="shared" si="170"/>
        <v>0</v>
      </c>
    </row>
    <row r="661" spans="1:48" s="73" customFormat="1" x14ac:dyDescent="0.2">
      <c r="A661" s="10" t="s">
        <v>547</v>
      </c>
      <c r="B661" s="14" t="s">
        <v>36</v>
      </c>
      <c r="C661" s="14" t="s">
        <v>37</v>
      </c>
      <c r="D661" s="14" t="s">
        <v>1638</v>
      </c>
      <c r="E661" s="58">
        <v>313165</v>
      </c>
      <c r="F661" s="15" t="s">
        <v>1639</v>
      </c>
      <c r="G661" s="15" t="s">
        <v>814</v>
      </c>
      <c r="H661" s="16">
        <v>100002463</v>
      </c>
      <c r="I661" s="62">
        <v>710012543</v>
      </c>
      <c r="J661" s="13">
        <v>710012543</v>
      </c>
      <c r="K661" s="15" t="s">
        <v>48</v>
      </c>
      <c r="L661" s="12" t="s">
        <v>547</v>
      </c>
      <c r="M661" s="15" t="s">
        <v>1411</v>
      </c>
      <c r="N661" s="49">
        <v>92208</v>
      </c>
      <c r="O661" s="15" t="s">
        <v>1640</v>
      </c>
      <c r="P661" s="15" t="s">
        <v>1641</v>
      </c>
      <c r="Q661" s="48">
        <v>507725</v>
      </c>
      <c r="R661" s="11" t="s">
        <v>45</v>
      </c>
      <c r="S661" s="120">
        <v>12362</v>
      </c>
      <c r="T661" s="85">
        <v>107.03</v>
      </c>
      <c r="U661" s="86">
        <v>22</v>
      </c>
      <c r="V661" s="123">
        <v>46.825625000000002</v>
      </c>
      <c r="W661" s="85">
        <f t="shared" si="161"/>
        <v>8241</v>
      </c>
      <c r="X661" s="86">
        <v>0</v>
      </c>
      <c r="Y661" s="85">
        <v>16.054500000000001</v>
      </c>
      <c r="Z661" s="86">
        <f t="shared" si="162"/>
        <v>0</v>
      </c>
      <c r="AA661" s="86">
        <f t="shared" si="163"/>
        <v>8241</v>
      </c>
      <c r="AB661" s="85">
        <v>122.77</v>
      </c>
      <c r="AC661" s="85">
        <v>20</v>
      </c>
      <c r="AD661" s="124">
        <f t="shared" si="159"/>
        <v>73.661999999999992</v>
      </c>
      <c r="AE661" s="86">
        <f t="shared" si="164"/>
        <v>5893</v>
      </c>
      <c r="AF661" s="85">
        <v>0</v>
      </c>
      <c r="AG661" s="85">
        <v>36.831000000000003</v>
      </c>
      <c r="AH661" s="85">
        <f t="shared" si="165"/>
        <v>0</v>
      </c>
      <c r="AI661" s="86">
        <f t="shared" si="166"/>
        <v>14134</v>
      </c>
      <c r="AJ661" s="86">
        <f t="shared" si="167"/>
        <v>1772</v>
      </c>
      <c r="AK661" s="122"/>
      <c r="AL661" s="85">
        <v>122.77</v>
      </c>
      <c r="AM661" s="85">
        <v>20</v>
      </c>
      <c r="AN661" s="124">
        <f t="shared" si="160"/>
        <v>73.661999999999992</v>
      </c>
      <c r="AO661" s="86">
        <f t="shared" si="168"/>
        <v>5893</v>
      </c>
      <c r="AP661" s="85">
        <v>0</v>
      </c>
      <c r="AQ661" s="85">
        <v>36.831000000000003</v>
      </c>
      <c r="AR661" s="85">
        <f t="shared" si="169"/>
        <v>0</v>
      </c>
      <c r="AS661" s="86">
        <f t="shared" si="171"/>
        <v>14134</v>
      </c>
      <c r="AT661" s="170">
        <f t="shared" si="172"/>
        <v>0</v>
      </c>
      <c r="AU661" s="86">
        <v>14134</v>
      </c>
      <c r="AV661" s="170">
        <f t="shared" si="170"/>
        <v>0</v>
      </c>
    </row>
    <row r="662" spans="1:48" s="73" customFormat="1" ht="30" x14ac:dyDescent="0.2">
      <c r="A662" s="10" t="s">
        <v>547</v>
      </c>
      <c r="B662" s="14" t="s">
        <v>36</v>
      </c>
      <c r="C662" s="14" t="s">
        <v>37</v>
      </c>
      <c r="D662" s="14" t="s">
        <v>986</v>
      </c>
      <c r="E662" s="58">
        <v>305723</v>
      </c>
      <c r="F662" s="15" t="s">
        <v>987</v>
      </c>
      <c r="G662" s="15" t="s">
        <v>814</v>
      </c>
      <c r="H662" s="16">
        <v>100001839</v>
      </c>
      <c r="I662" s="62">
        <v>710003030</v>
      </c>
      <c r="J662" s="13">
        <v>710003030</v>
      </c>
      <c r="K662" s="15" t="s">
        <v>210</v>
      </c>
      <c r="L662" s="12" t="s">
        <v>547</v>
      </c>
      <c r="M662" s="15" t="s">
        <v>816</v>
      </c>
      <c r="N662" s="49">
        <v>93101</v>
      </c>
      <c r="O662" s="15" t="s">
        <v>988</v>
      </c>
      <c r="P662" s="15" t="s">
        <v>994</v>
      </c>
      <c r="Q662" s="48">
        <v>501905</v>
      </c>
      <c r="R662" s="11" t="s">
        <v>45</v>
      </c>
      <c r="S662" s="120">
        <v>23600</v>
      </c>
      <c r="T662" s="85">
        <v>107.03</v>
      </c>
      <c r="U662" s="86">
        <v>42</v>
      </c>
      <c r="V662" s="123">
        <v>46.825625000000002</v>
      </c>
      <c r="W662" s="85">
        <f t="shared" si="161"/>
        <v>15733</v>
      </c>
      <c r="X662" s="86">
        <v>0</v>
      </c>
      <c r="Y662" s="85">
        <v>16.054500000000001</v>
      </c>
      <c r="Z662" s="86">
        <f t="shared" si="162"/>
        <v>0</v>
      </c>
      <c r="AA662" s="86">
        <f t="shared" si="163"/>
        <v>15733</v>
      </c>
      <c r="AB662" s="85">
        <v>122.77</v>
      </c>
      <c r="AC662" s="85">
        <v>39</v>
      </c>
      <c r="AD662" s="124">
        <f t="shared" si="159"/>
        <v>73.661999999999992</v>
      </c>
      <c r="AE662" s="86">
        <f t="shared" si="164"/>
        <v>11491</v>
      </c>
      <c r="AF662" s="85">
        <v>0</v>
      </c>
      <c r="AG662" s="85">
        <v>36.831000000000003</v>
      </c>
      <c r="AH662" s="85">
        <f t="shared" si="165"/>
        <v>0</v>
      </c>
      <c r="AI662" s="86">
        <f t="shared" si="166"/>
        <v>27224</v>
      </c>
      <c r="AJ662" s="86">
        <f t="shared" si="167"/>
        <v>3624</v>
      </c>
      <c r="AK662" s="122"/>
      <c r="AL662" s="85">
        <v>122.77</v>
      </c>
      <c r="AM662" s="85">
        <v>39</v>
      </c>
      <c r="AN662" s="124">
        <f t="shared" si="160"/>
        <v>73.661999999999992</v>
      </c>
      <c r="AO662" s="86">
        <f t="shared" si="168"/>
        <v>11491</v>
      </c>
      <c r="AP662" s="85">
        <v>0</v>
      </c>
      <c r="AQ662" s="85">
        <v>36.831000000000003</v>
      </c>
      <c r="AR662" s="85">
        <f t="shared" si="169"/>
        <v>0</v>
      </c>
      <c r="AS662" s="86">
        <f t="shared" si="171"/>
        <v>27224</v>
      </c>
      <c r="AT662" s="170">
        <f t="shared" si="172"/>
        <v>0</v>
      </c>
      <c r="AU662" s="86">
        <v>27224</v>
      </c>
      <c r="AV662" s="170">
        <f t="shared" si="170"/>
        <v>0</v>
      </c>
    </row>
    <row r="663" spans="1:48" s="73" customFormat="1" ht="45" x14ac:dyDescent="0.2">
      <c r="A663" s="10" t="s">
        <v>547</v>
      </c>
      <c r="B663" s="14" t="s">
        <v>36</v>
      </c>
      <c r="C663" s="14" t="s">
        <v>37</v>
      </c>
      <c r="D663" s="14" t="s">
        <v>1713</v>
      </c>
      <c r="E663" s="58">
        <v>682209</v>
      </c>
      <c r="F663" s="15" t="s">
        <v>1714</v>
      </c>
      <c r="G663" s="15" t="s">
        <v>814</v>
      </c>
      <c r="H663" s="16">
        <v>100003086</v>
      </c>
      <c r="I663" s="62">
        <v>710011474</v>
      </c>
      <c r="J663" s="13">
        <v>37842498</v>
      </c>
      <c r="K663" s="15" t="s">
        <v>92</v>
      </c>
      <c r="L663" s="12" t="s">
        <v>547</v>
      </c>
      <c r="M663" s="15" t="s">
        <v>548</v>
      </c>
      <c r="N663" s="49">
        <v>91923</v>
      </c>
      <c r="O663" s="15" t="s">
        <v>1715</v>
      </c>
      <c r="P663" s="15" t="s">
        <v>1716</v>
      </c>
      <c r="Q663" s="48">
        <v>556513</v>
      </c>
      <c r="R663" s="11" t="s">
        <v>45</v>
      </c>
      <c r="S663" s="120">
        <v>14610</v>
      </c>
      <c r="T663" s="85">
        <v>107.03</v>
      </c>
      <c r="U663" s="86">
        <v>26</v>
      </c>
      <c r="V663" s="123">
        <v>46.825625000000002</v>
      </c>
      <c r="W663" s="85">
        <f t="shared" si="161"/>
        <v>9740</v>
      </c>
      <c r="X663" s="86">
        <v>0</v>
      </c>
      <c r="Y663" s="85">
        <v>16.054500000000001</v>
      </c>
      <c r="Z663" s="86">
        <f t="shared" si="162"/>
        <v>0</v>
      </c>
      <c r="AA663" s="86">
        <f t="shared" si="163"/>
        <v>9740</v>
      </c>
      <c r="AB663" s="85">
        <v>122.77</v>
      </c>
      <c r="AC663" s="85">
        <v>11</v>
      </c>
      <c r="AD663" s="124">
        <f t="shared" si="159"/>
        <v>73.661999999999992</v>
      </c>
      <c r="AE663" s="86">
        <f t="shared" si="164"/>
        <v>3241</v>
      </c>
      <c r="AF663" s="85">
        <v>0</v>
      </c>
      <c r="AG663" s="85">
        <v>36.831000000000003</v>
      </c>
      <c r="AH663" s="85">
        <f t="shared" si="165"/>
        <v>0</v>
      </c>
      <c r="AI663" s="86">
        <f t="shared" si="166"/>
        <v>12981</v>
      </c>
      <c r="AJ663" s="86">
        <f t="shared" si="167"/>
        <v>-1629</v>
      </c>
      <c r="AK663" s="122"/>
      <c r="AL663" s="85">
        <v>122.77</v>
      </c>
      <c r="AM663" s="85">
        <v>11</v>
      </c>
      <c r="AN663" s="124">
        <f t="shared" si="160"/>
        <v>73.661999999999992</v>
      </c>
      <c r="AO663" s="86">
        <f t="shared" si="168"/>
        <v>3241</v>
      </c>
      <c r="AP663" s="85">
        <v>0</v>
      </c>
      <c r="AQ663" s="85">
        <v>36.831000000000003</v>
      </c>
      <c r="AR663" s="85">
        <f t="shared" si="169"/>
        <v>0</v>
      </c>
      <c r="AS663" s="86">
        <f t="shared" si="171"/>
        <v>12981</v>
      </c>
      <c r="AT663" s="170">
        <f t="shared" si="172"/>
        <v>0</v>
      </c>
      <c r="AU663" s="86">
        <v>12981</v>
      </c>
      <c r="AV663" s="170">
        <f t="shared" si="170"/>
        <v>0</v>
      </c>
    </row>
    <row r="664" spans="1:48" s="73" customFormat="1" ht="45" x14ac:dyDescent="0.2">
      <c r="A664" s="10" t="s">
        <v>547</v>
      </c>
      <c r="B664" s="14" t="s">
        <v>36</v>
      </c>
      <c r="C664" s="14" t="s">
        <v>37</v>
      </c>
      <c r="D664" s="14" t="s">
        <v>1642</v>
      </c>
      <c r="E664" s="58">
        <v>313181</v>
      </c>
      <c r="F664" s="15" t="s">
        <v>1643</v>
      </c>
      <c r="G664" s="15" t="s">
        <v>814</v>
      </c>
      <c r="H664" s="16">
        <v>100003091</v>
      </c>
      <c r="I664" s="62">
        <v>710012551</v>
      </c>
      <c r="J664" s="13">
        <v>37836536</v>
      </c>
      <c r="K664" s="15" t="s">
        <v>92</v>
      </c>
      <c r="L664" s="12" t="s">
        <v>547</v>
      </c>
      <c r="M664" s="15" t="s">
        <v>548</v>
      </c>
      <c r="N664" s="49">
        <v>91942</v>
      </c>
      <c r="O664" s="15" t="s">
        <v>1644</v>
      </c>
      <c r="P664" s="15" t="s">
        <v>1645</v>
      </c>
      <c r="Q664" s="48">
        <v>507741</v>
      </c>
      <c r="R664" s="11" t="s">
        <v>45</v>
      </c>
      <c r="S664" s="120">
        <v>21914</v>
      </c>
      <c r="T664" s="85">
        <v>107.03</v>
      </c>
      <c r="U664" s="86">
        <v>39</v>
      </c>
      <c r="V664" s="123">
        <v>46.825625000000002</v>
      </c>
      <c r="W664" s="85">
        <f t="shared" si="161"/>
        <v>14610</v>
      </c>
      <c r="X664" s="86">
        <v>0</v>
      </c>
      <c r="Y664" s="85">
        <v>16.054500000000001</v>
      </c>
      <c r="Z664" s="86">
        <f t="shared" si="162"/>
        <v>0</v>
      </c>
      <c r="AA664" s="86">
        <f t="shared" si="163"/>
        <v>14610</v>
      </c>
      <c r="AB664" s="85">
        <v>122.77</v>
      </c>
      <c r="AC664" s="85">
        <v>26</v>
      </c>
      <c r="AD664" s="124">
        <f t="shared" si="159"/>
        <v>73.661999999999992</v>
      </c>
      <c r="AE664" s="86">
        <f t="shared" si="164"/>
        <v>7661</v>
      </c>
      <c r="AF664" s="85">
        <v>0</v>
      </c>
      <c r="AG664" s="85">
        <v>36.831000000000003</v>
      </c>
      <c r="AH664" s="85">
        <f t="shared" si="165"/>
        <v>0</v>
      </c>
      <c r="AI664" s="86">
        <f t="shared" si="166"/>
        <v>22271</v>
      </c>
      <c r="AJ664" s="86">
        <f t="shared" si="167"/>
        <v>357</v>
      </c>
      <c r="AK664" s="122"/>
      <c r="AL664" s="85">
        <v>122.77</v>
      </c>
      <c r="AM664" s="85">
        <v>26</v>
      </c>
      <c r="AN664" s="124">
        <f t="shared" si="160"/>
        <v>73.661999999999992</v>
      </c>
      <c r="AO664" s="86">
        <f t="shared" si="168"/>
        <v>7661</v>
      </c>
      <c r="AP664" s="85">
        <v>0</v>
      </c>
      <c r="AQ664" s="85">
        <v>36.831000000000003</v>
      </c>
      <c r="AR664" s="85">
        <f t="shared" si="169"/>
        <v>0</v>
      </c>
      <c r="AS664" s="86">
        <f t="shared" si="171"/>
        <v>22271</v>
      </c>
      <c r="AT664" s="170">
        <f t="shared" si="172"/>
        <v>0</v>
      </c>
      <c r="AU664" s="86">
        <v>22271</v>
      </c>
      <c r="AV664" s="170">
        <f t="shared" si="170"/>
        <v>0</v>
      </c>
    </row>
    <row r="665" spans="1:48" s="73" customFormat="1" ht="45" x14ac:dyDescent="0.2">
      <c r="A665" s="10" t="s">
        <v>547</v>
      </c>
      <c r="B665" s="14" t="s">
        <v>36</v>
      </c>
      <c r="C665" s="14" t="s">
        <v>37</v>
      </c>
      <c r="D665" s="14" t="s">
        <v>1024</v>
      </c>
      <c r="E665" s="58">
        <v>305812</v>
      </c>
      <c r="F665" s="15" t="s">
        <v>1025</v>
      </c>
      <c r="G665" s="15" t="s">
        <v>814</v>
      </c>
      <c r="H665" s="16">
        <v>100001893</v>
      </c>
      <c r="I665" s="62">
        <v>710003153</v>
      </c>
      <c r="J665" s="13">
        <v>710003153</v>
      </c>
      <c r="K665" s="15" t="s">
        <v>829</v>
      </c>
      <c r="L665" s="12" t="s">
        <v>547</v>
      </c>
      <c r="M665" s="15" t="s">
        <v>816</v>
      </c>
      <c r="N665" s="49">
        <v>93031</v>
      </c>
      <c r="O665" s="15" t="s">
        <v>1026</v>
      </c>
      <c r="P665" s="15" t="s">
        <v>1027</v>
      </c>
      <c r="Q665" s="48">
        <v>501999</v>
      </c>
      <c r="R665" s="11" t="s">
        <v>45</v>
      </c>
      <c r="S665" s="120">
        <v>1124</v>
      </c>
      <c r="T665" s="85">
        <v>107.03</v>
      </c>
      <c r="U665" s="86">
        <v>2</v>
      </c>
      <c r="V665" s="123">
        <v>46.825625000000002</v>
      </c>
      <c r="W665" s="85">
        <f t="shared" si="161"/>
        <v>749</v>
      </c>
      <c r="X665" s="86">
        <v>0</v>
      </c>
      <c r="Y665" s="85">
        <v>16.054500000000001</v>
      </c>
      <c r="Z665" s="86">
        <f t="shared" si="162"/>
        <v>0</v>
      </c>
      <c r="AA665" s="86">
        <f t="shared" si="163"/>
        <v>749</v>
      </c>
      <c r="AB665" s="85">
        <v>122.77</v>
      </c>
      <c r="AC665" s="85">
        <v>5</v>
      </c>
      <c r="AD665" s="124">
        <f t="shared" si="159"/>
        <v>73.661999999999992</v>
      </c>
      <c r="AE665" s="86">
        <f t="shared" si="164"/>
        <v>1473</v>
      </c>
      <c r="AF665" s="85">
        <v>0</v>
      </c>
      <c r="AG665" s="85">
        <v>36.831000000000003</v>
      </c>
      <c r="AH665" s="85">
        <f t="shared" si="165"/>
        <v>0</v>
      </c>
      <c r="AI665" s="86">
        <f t="shared" si="166"/>
        <v>2222</v>
      </c>
      <c r="AJ665" s="86">
        <f t="shared" si="167"/>
        <v>1098</v>
      </c>
      <c r="AK665" s="122"/>
      <c r="AL665" s="85">
        <v>122.77</v>
      </c>
      <c r="AM665" s="85">
        <v>5</v>
      </c>
      <c r="AN665" s="124">
        <f t="shared" si="160"/>
        <v>73.661999999999992</v>
      </c>
      <c r="AO665" s="86">
        <f t="shared" si="168"/>
        <v>1473</v>
      </c>
      <c r="AP665" s="85">
        <v>0</v>
      </c>
      <c r="AQ665" s="85">
        <v>36.831000000000003</v>
      </c>
      <c r="AR665" s="85">
        <f t="shared" si="169"/>
        <v>0</v>
      </c>
      <c r="AS665" s="86">
        <f t="shared" si="171"/>
        <v>2222</v>
      </c>
      <c r="AT665" s="170">
        <f t="shared" si="172"/>
        <v>0</v>
      </c>
      <c r="AU665" s="86">
        <v>2222</v>
      </c>
      <c r="AV665" s="170">
        <f t="shared" si="170"/>
        <v>0</v>
      </c>
    </row>
    <row r="666" spans="1:48" s="73" customFormat="1" ht="45" x14ac:dyDescent="0.2">
      <c r="A666" s="10" t="s">
        <v>547</v>
      </c>
      <c r="B666" s="14" t="s">
        <v>36</v>
      </c>
      <c r="C666" s="14" t="s">
        <v>37</v>
      </c>
      <c r="D666" s="14" t="s">
        <v>1356</v>
      </c>
      <c r="E666" s="58">
        <v>310131</v>
      </c>
      <c r="F666" s="15" t="s">
        <v>1357</v>
      </c>
      <c r="G666" s="15" t="s">
        <v>814</v>
      </c>
      <c r="H666" s="16">
        <v>100002762</v>
      </c>
      <c r="I666" s="62">
        <v>710218176</v>
      </c>
      <c r="J666" s="13">
        <v>710057369</v>
      </c>
      <c r="K666" s="15" t="s">
        <v>92</v>
      </c>
      <c r="L666" s="12" t="s">
        <v>547</v>
      </c>
      <c r="M666" s="15" t="s">
        <v>1199</v>
      </c>
      <c r="N666" s="49">
        <v>90849</v>
      </c>
      <c r="O666" s="15" t="s">
        <v>1358</v>
      </c>
      <c r="P666" s="15" t="s">
        <v>1359</v>
      </c>
      <c r="Q666" s="48">
        <v>504963</v>
      </c>
      <c r="R666" s="11" t="s">
        <v>45</v>
      </c>
      <c r="S666" s="120">
        <v>7867</v>
      </c>
      <c r="T666" s="85">
        <v>107.03</v>
      </c>
      <c r="U666" s="86">
        <v>14</v>
      </c>
      <c r="V666" s="123">
        <v>46.825625000000002</v>
      </c>
      <c r="W666" s="85">
        <f t="shared" si="161"/>
        <v>5244</v>
      </c>
      <c r="X666" s="86">
        <v>0</v>
      </c>
      <c r="Y666" s="85">
        <v>16.054500000000001</v>
      </c>
      <c r="Z666" s="86">
        <f t="shared" si="162"/>
        <v>0</v>
      </c>
      <c r="AA666" s="86">
        <f t="shared" si="163"/>
        <v>5244</v>
      </c>
      <c r="AB666" s="85">
        <v>122.77</v>
      </c>
      <c r="AC666" s="85">
        <v>9</v>
      </c>
      <c r="AD666" s="124">
        <f t="shared" si="159"/>
        <v>73.661999999999992</v>
      </c>
      <c r="AE666" s="86">
        <f t="shared" si="164"/>
        <v>2652</v>
      </c>
      <c r="AF666" s="85">
        <v>0</v>
      </c>
      <c r="AG666" s="85">
        <v>36.831000000000003</v>
      </c>
      <c r="AH666" s="85">
        <f t="shared" si="165"/>
        <v>0</v>
      </c>
      <c r="AI666" s="86">
        <f t="shared" si="166"/>
        <v>7896</v>
      </c>
      <c r="AJ666" s="86">
        <f t="shared" si="167"/>
        <v>29</v>
      </c>
      <c r="AK666" s="122"/>
      <c r="AL666" s="85">
        <v>122.77</v>
      </c>
      <c r="AM666" s="85">
        <v>9</v>
      </c>
      <c r="AN666" s="124">
        <f t="shared" si="160"/>
        <v>73.661999999999992</v>
      </c>
      <c r="AO666" s="86">
        <f t="shared" si="168"/>
        <v>2652</v>
      </c>
      <c r="AP666" s="85">
        <v>0</v>
      </c>
      <c r="AQ666" s="85">
        <v>36.831000000000003</v>
      </c>
      <c r="AR666" s="85">
        <f t="shared" si="169"/>
        <v>0</v>
      </c>
      <c r="AS666" s="86">
        <f t="shared" si="171"/>
        <v>7896</v>
      </c>
      <c r="AT666" s="170">
        <f t="shared" si="172"/>
        <v>0</v>
      </c>
      <c r="AU666" s="86">
        <v>7896</v>
      </c>
      <c r="AV666" s="170">
        <f t="shared" si="170"/>
        <v>0</v>
      </c>
    </row>
    <row r="667" spans="1:48" s="73" customFormat="1" ht="45" x14ac:dyDescent="0.2">
      <c r="A667" s="10" t="s">
        <v>547</v>
      </c>
      <c r="B667" s="14" t="s">
        <v>36</v>
      </c>
      <c r="C667" s="14" t="s">
        <v>37</v>
      </c>
      <c r="D667" s="14" t="s">
        <v>1028</v>
      </c>
      <c r="E667" s="58">
        <v>305821</v>
      </c>
      <c r="F667" s="15" t="s">
        <v>1029</v>
      </c>
      <c r="G667" s="15" t="s">
        <v>814</v>
      </c>
      <c r="H667" s="16">
        <v>100001898</v>
      </c>
      <c r="I667" s="62">
        <v>710003170</v>
      </c>
      <c r="J667" s="13">
        <v>710003170</v>
      </c>
      <c r="K667" s="15" t="s">
        <v>829</v>
      </c>
      <c r="L667" s="12" t="s">
        <v>547</v>
      </c>
      <c r="M667" s="15" t="s">
        <v>816</v>
      </c>
      <c r="N667" s="49">
        <v>93025</v>
      </c>
      <c r="O667" s="15" t="s">
        <v>1030</v>
      </c>
      <c r="P667" s="15" t="s">
        <v>1031</v>
      </c>
      <c r="Q667" s="48">
        <v>502006</v>
      </c>
      <c r="R667" s="11" t="s">
        <v>45</v>
      </c>
      <c r="S667" s="120">
        <v>17419</v>
      </c>
      <c r="T667" s="85">
        <v>107.03</v>
      </c>
      <c r="U667" s="86">
        <v>31</v>
      </c>
      <c r="V667" s="123">
        <v>46.825625000000002</v>
      </c>
      <c r="W667" s="85">
        <f t="shared" si="161"/>
        <v>11613</v>
      </c>
      <c r="X667" s="86">
        <v>0</v>
      </c>
      <c r="Y667" s="85">
        <v>16.054500000000001</v>
      </c>
      <c r="Z667" s="86">
        <f t="shared" si="162"/>
        <v>0</v>
      </c>
      <c r="AA667" s="86">
        <f t="shared" si="163"/>
        <v>11613</v>
      </c>
      <c r="AB667" s="85">
        <v>122.77</v>
      </c>
      <c r="AC667" s="85">
        <v>22</v>
      </c>
      <c r="AD667" s="124">
        <f t="shared" si="159"/>
        <v>73.661999999999992</v>
      </c>
      <c r="AE667" s="86">
        <f t="shared" si="164"/>
        <v>6482</v>
      </c>
      <c r="AF667" s="85">
        <v>0</v>
      </c>
      <c r="AG667" s="85">
        <v>36.831000000000003</v>
      </c>
      <c r="AH667" s="85">
        <f t="shared" si="165"/>
        <v>0</v>
      </c>
      <c r="AI667" s="86">
        <f t="shared" si="166"/>
        <v>18095</v>
      </c>
      <c r="AJ667" s="86">
        <f t="shared" si="167"/>
        <v>676</v>
      </c>
      <c r="AK667" s="122"/>
      <c r="AL667" s="85">
        <v>122.77</v>
      </c>
      <c r="AM667" s="85">
        <v>22</v>
      </c>
      <c r="AN667" s="124">
        <f t="shared" si="160"/>
        <v>73.661999999999992</v>
      </c>
      <c r="AO667" s="86">
        <f t="shared" si="168"/>
        <v>6482</v>
      </c>
      <c r="AP667" s="85">
        <v>0</v>
      </c>
      <c r="AQ667" s="85">
        <v>36.831000000000003</v>
      </c>
      <c r="AR667" s="85">
        <f t="shared" si="169"/>
        <v>0</v>
      </c>
      <c r="AS667" s="86">
        <f t="shared" si="171"/>
        <v>18095</v>
      </c>
      <c r="AT667" s="170">
        <f t="shared" si="172"/>
        <v>0</v>
      </c>
      <c r="AU667" s="86">
        <v>18095</v>
      </c>
      <c r="AV667" s="170">
        <f t="shared" si="170"/>
        <v>0</v>
      </c>
    </row>
    <row r="668" spans="1:48" s="73" customFormat="1" ht="45" x14ac:dyDescent="0.2">
      <c r="A668" s="10" t="s">
        <v>547</v>
      </c>
      <c r="B668" s="14" t="s">
        <v>36</v>
      </c>
      <c r="C668" s="14" t="s">
        <v>37</v>
      </c>
      <c r="D668" s="14" t="s">
        <v>1032</v>
      </c>
      <c r="E668" s="58">
        <v>228788</v>
      </c>
      <c r="F668" s="15" t="s">
        <v>1033</v>
      </c>
      <c r="G668" s="15" t="s">
        <v>814</v>
      </c>
      <c r="H668" s="16">
        <v>100001903</v>
      </c>
      <c r="I668" s="62">
        <v>710003188</v>
      </c>
      <c r="J668" s="13">
        <v>710003188</v>
      </c>
      <c r="K668" s="15" t="s">
        <v>829</v>
      </c>
      <c r="L668" s="12" t="s">
        <v>547</v>
      </c>
      <c r="M668" s="15" t="s">
        <v>816</v>
      </c>
      <c r="N668" s="49">
        <v>93016</v>
      </c>
      <c r="O668" s="15" t="s">
        <v>1034</v>
      </c>
      <c r="P668" s="15" t="s">
        <v>1035</v>
      </c>
      <c r="Q668" s="48">
        <v>502014</v>
      </c>
      <c r="R668" s="11" t="s">
        <v>45</v>
      </c>
      <c r="S668" s="120">
        <v>8991</v>
      </c>
      <c r="T668" s="85">
        <v>107.03</v>
      </c>
      <c r="U668" s="86">
        <v>16</v>
      </c>
      <c r="V668" s="123">
        <v>46.825625000000002</v>
      </c>
      <c r="W668" s="85">
        <f t="shared" si="161"/>
        <v>5994</v>
      </c>
      <c r="X668" s="86">
        <v>0</v>
      </c>
      <c r="Y668" s="85">
        <v>16.054500000000001</v>
      </c>
      <c r="Z668" s="86">
        <f t="shared" si="162"/>
        <v>0</v>
      </c>
      <c r="AA668" s="86">
        <f t="shared" si="163"/>
        <v>5994</v>
      </c>
      <c r="AB668" s="85">
        <v>122.77</v>
      </c>
      <c r="AC668" s="85">
        <v>9</v>
      </c>
      <c r="AD668" s="124">
        <f t="shared" si="159"/>
        <v>73.661999999999992</v>
      </c>
      <c r="AE668" s="86">
        <f t="shared" si="164"/>
        <v>2652</v>
      </c>
      <c r="AF668" s="85">
        <v>0</v>
      </c>
      <c r="AG668" s="85">
        <v>36.831000000000003</v>
      </c>
      <c r="AH668" s="85">
        <f t="shared" si="165"/>
        <v>0</v>
      </c>
      <c r="AI668" s="86">
        <f t="shared" si="166"/>
        <v>8646</v>
      </c>
      <c r="AJ668" s="86">
        <f t="shared" si="167"/>
        <v>-345</v>
      </c>
      <c r="AK668" s="122"/>
      <c r="AL668" s="85">
        <v>122.77</v>
      </c>
      <c r="AM668" s="85">
        <v>9</v>
      </c>
      <c r="AN668" s="124">
        <f t="shared" si="160"/>
        <v>73.661999999999992</v>
      </c>
      <c r="AO668" s="86">
        <f t="shared" si="168"/>
        <v>2652</v>
      </c>
      <c r="AP668" s="85">
        <v>0</v>
      </c>
      <c r="AQ668" s="85">
        <v>36.831000000000003</v>
      </c>
      <c r="AR668" s="85">
        <f t="shared" si="169"/>
        <v>0</v>
      </c>
      <c r="AS668" s="86">
        <f t="shared" si="171"/>
        <v>8646</v>
      </c>
      <c r="AT668" s="170">
        <f t="shared" si="172"/>
        <v>0</v>
      </c>
      <c r="AU668" s="86">
        <v>8646</v>
      </c>
      <c r="AV668" s="170">
        <f t="shared" si="170"/>
        <v>0</v>
      </c>
    </row>
    <row r="669" spans="1:48" s="73" customFormat="1" ht="45" x14ac:dyDescent="0.2">
      <c r="A669" s="10" t="s">
        <v>547</v>
      </c>
      <c r="B669" s="14" t="s">
        <v>36</v>
      </c>
      <c r="C669" s="14" t="s">
        <v>37</v>
      </c>
      <c r="D669" s="14" t="s">
        <v>1287</v>
      </c>
      <c r="E669" s="58">
        <v>309761</v>
      </c>
      <c r="F669" s="15" t="s">
        <v>1288</v>
      </c>
      <c r="G669" s="15" t="s">
        <v>814</v>
      </c>
      <c r="H669" s="16">
        <v>100002544</v>
      </c>
      <c r="I669" s="62">
        <v>710008678</v>
      </c>
      <c r="J669" s="13">
        <v>710057172</v>
      </c>
      <c r="K669" s="15" t="s">
        <v>92</v>
      </c>
      <c r="L669" s="12" t="s">
        <v>547</v>
      </c>
      <c r="M669" s="15" t="s">
        <v>1184</v>
      </c>
      <c r="N669" s="49">
        <v>90612</v>
      </c>
      <c r="O669" s="15" t="s">
        <v>1289</v>
      </c>
      <c r="P669" s="15" t="s">
        <v>1290</v>
      </c>
      <c r="Q669" s="48">
        <v>504602</v>
      </c>
      <c r="R669" s="11" t="s">
        <v>45</v>
      </c>
      <c r="S669" s="120">
        <v>4495</v>
      </c>
      <c r="T669" s="85">
        <v>107.03</v>
      </c>
      <c r="U669" s="86">
        <v>8</v>
      </c>
      <c r="V669" s="123">
        <v>46.825625000000002</v>
      </c>
      <c r="W669" s="85">
        <f t="shared" si="161"/>
        <v>2997</v>
      </c>
      <c r="X669" s="86">
        <v>0</v>
      </c>
      <c r="Y669" s="85">
        <v>16.054500000000001</v>
      </c>
      <c r="Z669" s="86">
        <f t="shared" si="162"/>
        <v>0</v>
      </c>
      <c r="AA669" s="86">
        <f t="shared" si="163"/>
        <v>2997</v>
      </c>
      <c r="AB669" s="85">
        <v>122.77</v>
      </c>
      <c r="AC669" s="85">
        <v>6</v>
      </c>
      <c r="AD669" s="124">
        <f t="shared" si="159"/>
        <v>73.661999999999992</v>
      </c>
      <c r="AE669" s="86">
        <f t="shared" si="164"/>
        <v>1768</v>
      </c>
      <c r="AF669" s="85">
        <v>0</v>
      </c>
      <c r="AG669" s="85">
        <v>36.831000000000003</v>
      </c>
      <c r="AH669" s="85">
        <f t="shared" si="165"/>
        <v>0</v>
      </c>
      <c r="AI669" s="86">
        <f t="shared" si="166"/>
        <v>4765</v>
      </c>
      <c r="AJ669" s="86">
        <f t="shared" si="167"/>
        <v>270</v>
      </c>
      <c r="AK669" s="122"/>
      <c r="AL669" s="85">
        <v>122.77</v>
      </c>
      <c r="AM669" s="85">
        <v>6</v>
      </c>
      <c r="AN669" s="124">
        <f t="shared" si="160"/>
        <v>73.661999999999992</v>
      </c>
      <c r="AO669" s="86">
        <f t="shared" si="168"/>
        <v>1768</v>
      </c>
      <c r="AP669" s="85">
        <v>0</v>
      </c>
      <c r="AQ669" s="85">
        <v>36.831000000000003</v>
      </c>
      <c r="AR669" s="85">
        <f t="shared" si="169"/>
        <v>0</v>
      </c>
      <c r="AS669" s="86">
        <f t="shared" si="171"/>
        <v>4765</v>
      </c>
      <c r="AT669" s="170">
        <f t="shared" si="172"/>
        <v>0</v>
      </c>
      <c r="AU669" s="86">
        <v>4765</v>
      </c>
      <c r="AV669" s="170">
        <f t="shared" si="170"/>
        <v>0</v>
      </c>
    </row>
    <row r="670" spans="1:48" s="73" customFormat="1" ht="45" x14ac:dyDescent="0.2">
      <c r="A670" s="10" t="s">
        <v>547</v>
      </c>
      <c r="B670" s="14" t="s">
        <v>36</v>
      </c>
      <c r="C670" s="14" t="s">
        <v>37</v>
      </c>
      <c r="D670" s="14" t="s">
        <v>892</v>
      </c>
      <c r="E670" s="58">
        <v>305430</v>
      </c>
      <c r="F670" s="15" t="s">
        <v>893</v>
      </c>
      <c r="G670" s="15" t="s">
        <v>814</v>
      </c>
      <c r="H670" s="16">
        <v>100001596</v>
      </c>
      <c r="I670" s="62">
        <v>710002700</v>
      </c>
      <c r="J670" s="13">
        <v>710002700</v>
      </c>
      <c r="K670" s="15" t="s">
        <v>829</v>
      </c>
      <c r="L670" s="12" t="s">
        <v>547</v>
      </c>
      <c r="M670" s="15" t="s">
        <v>816</v>
      </c>
      <c r="N670" s="49">
        <v>93010</v>
      </c>
      <c r="O670" s="15" t="s">
        <v>894</v>
      </c>
      <c r="P670" s="15" t="s">
        <v>895</v>
      </c>
      <c r="Q670" s="48">
        <v>501611</v>
      </c>
      <c r="R670" s="11" t="s">
        <v>45</v>
      </c>
      <c r="S670" s="120">
        <v>13486</v>
      </c>
      <c r="T670" s="85">
        <v>107.03</v>
      </c>
      <c r="U670" s="86">
        <v>24</v>
      </c>
      <c r="V670" s="123">
        <v>46.825625000000002</v>
      </c>
      <c r="W670" s="85">
        <f t="shared" si="161"/>
        <v>8991</v>
      </c>
      <c r="X670" s="86">
        <v>0</v>
      </c>
      <c r="Y670" s="85">
        <v>16.054500000000001</v>
      </c>
      <c r="Z670" s="86">
        <f t="shared" si="162"/>
        <v>0</v>
      </c>
      <c r="AA670" s="86">
        <f t="shared" si="163"/>
        <v>8991</v>
      </c>
      <c r="AB670" s="85">
        <v>122.77</v>
      </c>
      <c r="AC670" s="85">
        <v>14</v>
      </c>
      <c r="AD670" s="124">
        <f t="shared" si="159"/>
        <v>73.661999999999992</v>
      </c>
      <c r="AE670" s="86">
        <f t="shared" si="164"/>
        <v>4125</v>
      </c>
      <c r="AF670" s="85">
        <v>0</v>
      </c>
      <c r="AG670" s="85">
        <v>36.831000000000003</v>
      </c>
      <c r="AH670" s="85">
        <f t="shared" si="165"/>
        <v>0</v>
      </c>
      <c r="AI670" s="86">
        <f t="shared" si="166"/>
        <v>13116</v>
      </c>
      <c r="AJ670" s="86">
        <f t="shared" si="167"/>
        <v>-370</v>
      </c>
      <c r="AK670" s="122"/>
      <c r="AL670" s="85">
        <v>122.77</v>
      </c>
      <c r="AM670" s="85">
        <v>14</v>
      </c>
      <c r="AN670" s="124">
        <f t="shared" si="160"/>
        <v>73.661999999999992</v>
      </c>
      <c r="AO670" s="86">
        <f t="shared" si="168"/>
        <v>4125</v>
      </c>
      <c r="AP670" s="85">
        <v>0</v>
      </c>
      <c r="AQ670" s="85">
        <v>36.831000000000003</v>
      </c>
      <c r="AR670" s="85">
        <f t="shared" si="169"/>
        <v>0</v>
      </c>
      <c r="AS670" s="86">
        <f t="shared" si="171"/>
        <v>13116</v>
      </c>
      <c r="AT670" s="170">
        <f t="shared" si="172"/>
        <v>0</v>
      </c>
      <c r="AU670" s="86">
        <v>13116</v>
      </c>
      <c r="AV670" s="170">
        <f t="shared" si="170"/>
        <v>0</v>
      </c>
    </row>
    <row r="671" spans="1:48" s="73" customFormat="1" ht="45" x14ac:dyDescent="0.2">
      <c r="A671" s="10" t="s">
        <v>547</v>
      </c>
      <c r="B671" s="14" t="s">
        <v>36</v>
      </c>
      <c r="C671" s="14" t="s">
        <v>37</v>
      </c>
      <c r="D671" s="14" t="s">
        <v>1222</v>
      </c>
      <c r="E671" s="58">
        <v>309524</v>
      </c>
      <c r="F671" s="15" t="s">
        <v>1223</v>
      </c>
      <c r="G671" s="15" t="s">
        <v>814</v>
      </c>
      <c r="H671" s="16">
        <v>100002658</v>
      </c>
      <c r="I671" s="62">
        <v>710216610</v>
      </c>
      <c r="J671" s="13">
        <v>36080799</v>
      </c>
      <c r="K671" s="15" t="s">
        <v>105</v>
      </c>
      <c r="L671" s="12" t="s">
        <v>547</v>
      </c>
      <c r="M671" s="15" t="s">
        <v>1199</v>
      </c>
      <c r="N671" s="49">
        <v>90845</v>
      </c>
      <c r="O671" s="15" t="s">
        <v>1224</v>
      </c>
      <c r="P671" s="15" t="s">
        <v>1225</v>
      </c>
      <c r="Q671" s="48">
        <v>504351</v>
      </c>
      <c r="R671" s="11" t="s">
        <v>45</v>
      </c>
      <c r="S671" s="120">
        <v>4495</v>
      </c>
      <c r="T671" s="85">
        <v>107.03</v>
      </c>
      <c r="U671" s="86">
        <v>8</v>
      </c>
      <c r="V671" s="123">
        <v>46.825625000000002</v>
      </c>
      <c r="W671" s="85">
        <f t="shared" si="161"/>
        <v>2997</v>
      </c>
      <c r="X671" s="86">
        <v>0</v>
      </c>
      <c r="Y671" s="85">
        <v>16.054500000000001</v>
      </c>
      <c r="Z671" s="86">
        <f t="shared" si="162"/>
        <v>0</v>
      </c>
      <c r="AA671" s="86">
        <f t="shared" si="163"/>
        <v>2997</v>
      </c>
      <c r="AB671" s="85">
        <v>122.77</v>
      </c>
      <c r="AC671" s="85">
        <v>6</v>
      </c>
      <c r="AD671" s="124">
        <f t="shared" si="159"/>
        <v>73.661999999999992</v>
      </c>
      <c r="AE671" s="86">
        <f t="shared" si="164"/>
        <v>1768</v>
      </c>
      <c r="AF671" s="85">
        <v>0</v>
      </c>
      <c r="AG671" s="85">
        <v>36.831000000000003</v>
      </c>
      <c r="AH671" s="85">
        <f t="shared" si="165"/>
        <v>0</v>
      </c>
      <c r="AI671" s="86">
        <f t="shared" si="166"/>
        <v>4765</v>
      </c>
      <c r="AJ671" s="86">
        <f t="shared" si="167"/>
        <v>270</v>
      </c>
      <c r="AK671" s="122"/>
      <c r="AL671" s="85">
        <v>122.77</v>
      </c>
      <c r="AM671" s="85">
        <v>6</v>
      </c>
      <c r="AN671" s="124">
        <f t="shared" si="160"/>
        <v>73.661999999999992</v>
      </c>
      <c r="AO671" s="86">
        <f t="shared" si="168"/>
        <v>1768</v>
      </c>
      <c r="AP671" s="85">
        <v>0</v>
      </c>
      <c r="AQ671" s="85">
        <v>36.831000000000003</v>
      </c>
      <c r="AR671" s="85">
        <f t="shared" si="169"/>
        <v>0</v>
      </c>
      <c r="AS671" s="86">
        <f t="shared" si="171"/>
        <v>4765</v>
      </c>
      <c r="AT671" s="170">
        <f t="shared" si="172"/>
        <v>0</v>
      </c>
      <c r="AU671" s="86">
        <v>4765</v>
      </c>
      <c r="AV671" s="170">
        <f t="shared" si="170"/>
        <v>0</v>
      </c>
    </row>
    <row r="672" spans="1:48" s="73" customFormat="1" x14ac:dyDescent="0.2">
      <c r="A672" s="10" t="s">
        <v>547</v>
      </c>
      <c r="B672" s="14" t="s">
        <v>36</v>
      </c>
      <c r="C672" s="14" t="s">
        <v>37</v>
      </c>
      <c r="D672" s="14" t="s">
        <v>1693</v>
      </c>
      <c r="E672" s="58">
        <v>611638</v>
      </c>
      <c r="F672" s="15" t="s">
        <v>1694</v>
      </c>
      <c r="G672" s="15" t="s">
        <v>814</v>
      </c>
      <c r="H672" s="16">
        <v>100001939</v>
      </c>
      <c r="I672" s="62">
        <v>710003838</v>
      </c>
      <c r="J672" s="13">
        <v>710003838</v>
      </c>
      <c r="K672" s="15" t="s">
        <v>48</v>
      </c>
      <c r="L672" s="12" t="s">
        <v>547</v>
      </c>
      <c r="M672" s="15" t="s">
        <v>1042</v>
      </c>
      <c r="N672" s="49">
        <v>92563</v>
      </c>
      <c r="O672" s="15" t="s">
        <v>1695</v>
      </c>
      <c r="P672" s="15" t="s">
        <v>1696</v>
      </c>
      <c r="Q672" s="48">
        <v>555789</v>
      </c>
      <c r="R672" s="11" t="s">
        <v>45</v>
      </c>
      <c r="S672" s="120">
        <v>11993</v>
      </c>
      <c r="T672" s="85">
        <v>107.03</v>
      </c>
      <c r="U672" s="86">
        <v>21</v>
      </c>
      <c r="V672" s="123">
        <v>46.825625000000002</v>
      </c>
      <c r="W672" s="85">
        <f t="shared" si="161"/>
        <v>7867</v>
      </c>
      <c r="X672" s="86">
        <v>1</v>
      </c>
      <c r="Y672" s="85">
        <v>16.054500000000001</v>
      </c>
      <c r="Z672" s="86">
        <f t="shared" si="162"/>
        <v>128</v>
      </c>
      <c r="AA672" s="86">
        <f t="shared" si="163"/>
        <v>7995</v>
      </c>
      <c r="AB672" s="85">
        <v>122.77</v>
      </c>
      <c r="AC672" s="85">
        <v>27</v>
      </c>
      <c r="AD672" s="124">
        <f t="shared" si="159"/>
        <v>73.661999999999992</v>
      </c>
      <c r="AE672" s="86">
        <f t="shared" si="164"/>
        <v>7955</v>
      </c>
      <c r="AF672" s="85">
        <v>0</v>
      </c>
      <c r="AG672" s="85">
        <v>36.831000000000003</v>
      </c>
      <c r="AH672" s="85">
        <f t="shared" si="165"/>
        <v>0</v>
      </c>
      <c r="AI672" s="86">
        <f t="shared" si="166"/>
        <v>15950</v>
      </c>
      <c r="AJ672" s="86">
        <f t="shared" si="167"/>
        <v>3957</v>
      </c>
      <c r="AK672" s="122"/>
      <c r="AL672" s="85">
        <v>122.77</v>
      </c>
      <c r="AM672" s="85">
        <v>27</v>
      </c>
      <c r="AN672" s="124">
        <f t="shared" si="160"/>
        <v>73.661999999999992</v>
      </c>
      <c r="AO672" s="86">
        <f t="shared" si="168"/>
        <v>7955</v>
      </c>
      <c r="AP672" s="85">
        <v>0</v>
      </c>
      <c r="AQ672" s="85">
        <v>36.831000000000003</v>
      </c>
      <c r="AR672" s="85">
        <f t="shared" si="169"/>
        <v>0</v>
      </c>
      <c r="AS672" s="86">
        <f t="shared" si="171"/>
        <v>15950</v>
      </c>
      <c r="AT672" s="170">
        <f t="shared" si="172"/>
        <v>0</v>
      </c>
      <c r="AU672" s="86">
        <v>15950</v>
      </c>
      <c r="AV672" s="170">
        <f t="shared" si="170"/>
        <v>0</v>
      </c>
    </row>
    <row r="673" spans="1:48" s="73" customFormat="1" ht="45" x14ac:dyDescent="0.2">
      <c r="A673" s="10" t="s">
        <v>547</v>
      </c>
      <c r="B673" s="14" t="s">
        <v>36</v>
      </c>
      <c r="C673" s="14" t="s">
        <v>37</v>
      </c>
      <c r="D673" s="14" t="s">
        <v>1178</v>
      </c>
      <c r="E673" s="58">
        <v>306339</v>
      </c>
      <c r="F673" s="15" t="s">
        <v>1179</v>
      </c>
      <c r="G673" s="15" t="s">
        <v>814</v>
      </c>
      <c r="H673" s="16">
        <v>100002180</v>
      </c>
      <c r="I673" s="62">
        <v>710004095</v>
      </c>
      <c r="J673" s="13">
        <v>37838415</v>
      </c>
      <c r="K673" s="15" t="s">
        <v>92</v>
      </c>
      <c r="L673" s="12" t="s">
        <v>547</v>
      </c>
      <c r="M673" s="15" t="s">
        <v>1042</v>
      </c>
      <c r="N673" s="49">
        <v>92554</v>
      </c>
      <c r="O673" s="15" t="s">
        <v>1180</v>
      </c>
      <c r="P673" s="15" t="s">
        <v>1181</v>
      </c>
      <c r="Q673" s="48">
        <v>504181</v>
      </c>
      <c r="R673" s="11" t="s">
        <v>45</v>
      </c>
      <c r="S673" s="120">
        <v>8429</v>
      </c>
      <c r="T673" s="85">
        <v>107.03</v>
      </c>
      <c r="U673" s="86">
        <v>15</v>
      </c>
      <c r="V673" s="123">
        <v>46.825625000000002</v>
      </c>
      <c r="W673" s="85">
        <f t="shared" si="161"/>
        <v>5619</v>
      </c>
      <c r="X673" s="86">
        <v>0</v>
      </c>
      <c r="Y673" s="85">
        <v>16.054500000000001</v>
      </c>
      <c r="Z673" s="86">
        <f t="shared" si="162"/>
        <v>0</v>
      </c>
      <c r="AA673" s="86">
        <f t="shared" si="163"/>
        <v>5619</v>
      </c>
      <c r="AB673" s="85">
        <v>122.77</v>
      </c>
      <c r="AC673" s="85">
        <v>18</v>
      </c>
      <c r="AD673" s="124">
        <f t="shared" si="159"/>
        <v>73.661999999999992</v>
      </c>
      <c r="AE673" s="86">
        <f t="shared" si="164"/>
        <v>5304</v>
      </c>
      <c r="AF673" s="85">
        <v>0</v>
      </c>
      <c r="AG673" s="85">
        <v>36.831000000000003</v>
      </c>
      <c r="AH673" s="85">
        <f t="shared" si="165"/>
        <v>0</v>
      </c>
      <c r="AI673" s="86">
        <f t="shared" si="166"/>
        <v>10923</v>
      </c>
      <c r="AJ673" s="86">
        <f t="shared" si="167"/>
        <v>2494</v>
      </c>
      <c r="AK673" s="122"/>
      <c r="AL673" s="85">
        <v>122.77</v>
      </c>
      <c r="AM673" s="85">
        <v>18</v>
      </c>
      <c r="AN673" s="124">
        <f t="shared" si="160"/>
        <v>73.661999999999992</v>
      </c>
      <c r="AO673" s="86">
        <f t="shared" si="168"/>
        <v>5304</v>
      </c>
      <c r="AP673" s="85">
        <v>0</v>
      </c>
      <c r="AQ673" s="85">
        <v>36.831000000000003</v>
      </c>
      <c r="AR673" s="85">
        <f t="shared" si="169"/>
        <v>0</v>
      </c>
      <c r="AS673" s="86">
        <f t="shared" si="171"/>
        <v>10923</v>
      </c>
      <c r="AT673" s="170">
        <f t="shared" si="172"/>
        <v>0</v>
      </c>
      <c r="AU673" s="86">
        <v>10923</v>
      </c>
      <c r="AV673" s="170">
        <f t="shared" si="170"/>
        <v>0</v>
      </c>
    </row>
    <row r="674" spans="1:48" s="73" customFormat="1" ht="45" x14ac:dyDescent="0.2">
      <c r="A674" s="10" t="s">
        <v>547</v>
      </c>
      <c r="B674" s="14" t="s">
        <v>36</v>
      </c>
      <c r="C674" s="14" t="s">
        <v>37</v>
      </c>
      <c r="D674" s="14" t="s">
        <v>1495</v>
      </c>
      <c r="E674" s="58">
        <v>312584</v>
      </c>
      <c r="F674" s="15" t="s">
        <v>1496</v>
      </c>
      <c r="G674" s="15" t="s">
        <v>814</v>
      </c>
      <c r="H674" s="16">
        <v>100017278</v>
      </c>
      <c r="I674" s="62">
        <v>710260008</v>
      </c>
      <c r="J674" s="13">
        <v>50090828</v>
      </c>
      <c r="K674" s="15" t="s">
        <v>105</v>
      </c>
      <c r="L674" s="12" t="s">
        <v>547</v>
      </c>
      <c r="M674" s="15" t="s">
        <v>1411</v>
      </c>
      <c r="N674" s="49">
        <v>92205</v>
      </c>
      <c r="O674" s="15" t="s">
        <v>1497</v>
      </c>
      <c r="P674" s="15" t="s">
        <v>1498</v>
      </c>
      <c r="Q674" s="48">
        <v>507121</v>
      </c>
      <c r="R674" s="11" t="s">
        <v>45</v>
      </c>
      <c r="S674" s="120">
        <v>12924</v>
      </c>
      <c r="T674" s="85">
        <v>107.03</v>
      </c>
      <c r="U674" s="86">
        <v>23</v>
      </c>
      <c r="V674" s="123">
        <v>46.825625000000002</v>
      </c>
      <c r="W674" s="85">
        <f t="shared" si="161"/>
        <v>8616</v>
      </c>
      <c r="X674" s="86">
        <v>0</v>
      </c>
      <c r="Y674" s="85">
        <v>16.054500000000001</v>
      </c>
      <c r="Z674" s="86">
        <f t="shared" si="162"/>
        <v>0</v>
      </c>
      <c r="AA674" s="86">
        <f t="shared" si="163"/>
        <v>8616</v>
      </c>
      <c r="AB674" s="85">
        <v>122.77</v>
      </c>
      <c r="AC674" s="85">
        <v>31</v>
      </c>
      <c r="AD674" s="124">
        <f t="shared" si="159"/>
        <v>73.661999999999992</v>
      </c>
      <c r="AE674" s="86">
        <f t="shared" si="164"/>
        <v>9134</v>
      </c>
      <c r="AF674" s="85">
        <v>0</v>
      </c>
      <c r="AG674" s="85">
        <v>36.831000000000003</v>
      </c>
      <c r="AH674" s="85">
        <f t="shared" si="165"/>
        <v>0</v>
      </c>
      <c r="AI674" s="86">
        <f t="shared" si="166"/>
        <v>17750</v>
      </c>
      <c r="AJ674" s="86">
        <f t="shared" si="167"/>
        <v>4826</v>
      </c>
      <c r="AK674" s="122"/>
      <c r="AL674" s="85">
        <v>122.77</v>
      </c>
      <c r="AM674" s="85">
        <v>31</v>
      </c>
      <c r="AN674" s="124">
        <f t="shared" si="160"/>
        <v>73.661999999999992</v>
      </c>
      <c r="AO674" s="86">
        <f t="shared" si="168"/>
        <v>9134</v>
      </c>
      <c r="AP674" s="85">
        <v>0</v>
      </c>
      <c r="AQ674" s="85">
        <v>36.831000000000003</v>
      </c>
      <c r="AR674" s="85">
        <f t="shared" si="169"/>
        <v>0</v>
      </c>
      <c r="AS674" s="86">
        <f t="shared" si="171"/>
        <v>17750</v>
      </c>
      <c r="AT674" s="170">
        <f t="shared" si="172"/>
        <v>0</v>
      </c>
      <c r="AU674" s="86">
        <v>17750</v>
      </c>
      <c r="AV674" s="170">
        <f t="shared" si="170"/>
        <v>0</v>
      </c>
    </row>
    <row r="675" spans="1:48" s="73" customFormat="1" x14ac:dyDescent="0.2">
      <c r="A675" s="10" t="s">
        <v>547</v>
      </c>
      <c r="B675" s="14" t="s">
        <v>36</v>
      </c>
      <c r="C675" s="14" t="s">
        <v>37</v>
      </c>
      <c r="D675" s="14" t="s">
        <v>1795</v>
      </c>
      <c r="E675" s="58">
        <v>34075836</v>
      </c>
      <c r="F675" s="15" t="s">
        <v>1796</v>
      </c>
      <c r="G675" s="15" t="s">
        <v>814</v>
      </c>
      <c r="H675" s="16">
        <v>100003102</v>
      </c>
      <c r="I675" s="62">
        <v>710012195</v>
      </c>
      <c r="J675" s="13">
        <v>710012195</v>
      </c>
      <c r="K675" s="15" t="s">
        <v>48</v>
      </c>
      <c r="L675" s="12" t="s">
        <v>547</v>
      </c>
      <c r="M675" s="15" t="s">
        <v>548</v>
      </c>
      <c r="N675" s="49">
        <v>91901</v>
      </c>
      <c r="O675" s="15" t="s">
        <v>1797</v>
      </c>
      <c r="P675" s="15" t="s">
        <v>1798</v>
      </c>
      <c r="Q675" s="48">
        <v>581488</v>
      </c>
      <c r="R675" s="11" t="s">
        <v>45</v>
      </c>
      <c r="S675" s="120">
        <v>3933</v>
      </c>
      <c r="T675" s="85">
        <v>107.03</v>
      </c>
      <c r="U675" s="86">
        <v>7</v>
      </c>
      <c r="V675" s="123">
        <v>46.825625000000002</v>
      </c>
      <c r="W675" s="85">
        <f t="shared" si="161"/>
        <v>2622</v>
      </c>
      <c r="X675" s="86">
        <v>0</v>
      </c>
      <c r="Y675" s="85">
        <v>16.054500000000001</v>
      </c>
      <c r="Z675" s="86">
        <f t="shared" si="162"/>
        <v>0</v>
      </c>
      <c r="AA675" s="86">
        <f t="shared" si="163"/>
        <v>2622</v>
      </c>
      <c r="AB675" s="85">
        <v>122.77</v>
      </c>
      <c r="AC675" s="85">
        <v>14</v>
      </c>
      <c r="AD675" s="124">
        <f t="shared" si="159"/>
        <v>73.661999999999992</v>
      </c>
      <c r="AE675" s="86">
        <f t="shared" si="164"/>
        <v>4125</v>
      </c>
      <c r="AF675" s="85">
        <v>0</v>
      </c>
      <c r="AG675" s="85">
        <v>36.831000000000003</v>
      </c>
      <c r="AH675" s="85">
        <f t="shared" si="165"/>
        <v>0</v>
      </c>
      <c r="AI675" s="86">
        <f t="shared" si="166"/>
        <v>6747</v>
      </c>
      <c r="AJ675" s="86">
        <f t="shared" si="167"/>
        <v>2814</v>
      </c>
      <c r="AK675" s="122"/>
      <c r="AL675" s="85">
        <v>122.77</v>
      </c>
      <c r="AM675" s="85">
        <v>14</v>
      </c>
      <c r="AN675" s="124">
        <f t="shared" si="160"/>
        <v>73.661999999999992</v>
      </c>
      <c r="AO675" s="86">
        <f t="shared" si="168"/>
        <v>4125</v>
      </c>
      <c r="AP675" s="85">
        <v>0</v>
      </c>
      <c r="AQ675" s="85">
        <v>36.831000000000003</v>
      </c>
      <c r="AR675" s="85">
        <f t="shared" si="169"/>
        <v>0</v>
      </c>
      <c r="AS675" s="86">
        <f t="shared" si="171"/>
        <v>6747</v>
      </c>
      <c r="AT675" s="170">
        <f t="shared" si="172"/>
        <v>0</v>
      </c>
      <c r="AU675" s="86">
        <v>6747</v>
      </c>
      <c r="AV675" s="170">
        <f t="shared" si="170"/>
        <v>0</v>
      </c>
    </row>
    <row r="676" spans="1:48" s="73" customFormat="1" ht="45" x14ac:dyDescent="0.2">
      <c r="A676" s="10" t="s">
        <v>547</v>
      </c>
      <c r="B676" s="14" t="s">
        <v>36</v>
      </c>
      <c r="C676" s="14" t="s">
        <v>37</v>
      </c>
      <c r="D676" s="14" t="s">
        <v>857</v>
      </c>
      <c r="E676" s="58">
        <v>305332</v>
      </c>
      <c r="F676" s="15" t="s">
        <v>858</v>
      </c>
      <c r="G676" s="15" t="s">
        <v>814</v>
      </c>
      <c r="H676" s="16">
        <v>100001889</v>
      </c>
      <c r="I676" s="62">
        <v>710002416</v>
      </c>
      <c r="J676" s="13">
        <v>710002416</v>
      </c>
      <c r="K676" s="15" t="s">
        <v>829</v>
      </c>
      <c r="L676" s="12" t="s">
        <v>547</v>
      </c>
      <c r="M676" s="15" t="s">
        <v>816</v>
      </c>
      <c r="N676" s="49">
        <v>93201</v>
      </c>
      <c r="O676" s="15" t="s">
        <v>859</v>
      </c>
      <c r="P676" s="15" t="s">
        <v>860</v>
      </c>
      <c r="Q676" s="48">
        <v>501522</v>
      </c>
      <c r="R676" s="11" t="s">
        <v>45</v>
      </c>
      <c r="S676" s="120">
        <v>32591</v>
      </c>
      <c r="T676" s="85">
        <v>107.03</v>
      </c>
      <c r="U676" s="86">
        <v>58</v>
      </c>
      <c r="V676" s="123">
        <v>46.825625000000002</v>
      </c>
      <c r="W676" s="85">
        <f t="shared" si="161"/>
        <v>21727</v>
      </c>
      <c r="X676" s="86">
        <v>0</v>
      </c>
      <c r="Y676" s="85">
        <v>16.054500000000001</v>
      </c>
      <c r="Z676" s="86">
        <f t="shared" si="162"/>
        <v>0</v>
      </c>
      <c r="AA676" s="86">
        <f t="shared" si="163"/>
        <v>21727</v>
      </c>
      <c r="AB676" s="85">
        <v>122.77</v>
      </c>
      <c r="AC676" s="85">
        <v>46</v>
      </c>
      <c r="AD676" s="124">
        <f t="shared" si="159"/>
        <v>73.661999999999992</v>
      </c>
      <c r="AE676" s="86">
        <f t="shared" si="164"/>
        <v>13554</v>
      </c>
      <c r="AF676" s="85">
        <v>0</v>
      </c>
      <c r="AG676" s="85">
        <v>36.831000000000003</v>
      </c>
      <c r="AH676" s="85">
        <f t="shared" si="165"/>
        <v>0</v>
      </c>
      <c r="AI676" s="86">
        <f t="shared" si="166"/>
        <v>35281</v>
      </c>
      <c r="AJ676" s="86">
        <f t="shared" si="167"/>
        <v>2690</v>
      </c>
      <c r="AK676" s="122"/>
      <c r="AL676" s="85">
        <v>122.77</v>
      </c>
      <c r="AM676" s="85">
        <v>46</v>
      </c>
      <c r="AN676" s="124">
        <f t="shared" si="160"/>
        <v>73.661999999999992</v>
      </c>
      <c r="AO676" s="86">
        <f t="shared" si="168"/>
        <v>13554</v>
      </c>
      <c r="AP676" s="85">
        <v>0</v>
      </c>
      <c r="AQ676" s="85">
        <v>36.831000000000003</v>
      </c>
      <c r="AR676" s="85">
        <f t="shared" si="169"/>
        <v>0</v>
      </c>
      <c r="AS676" s="86">
        <f t="shared" si="171"/>
        <v>35281</v>
      </c>
      <c r="AT676" s="170">
        <f t="shared" si="172"/>
        <v>0</v>
      </c>
      <c r="AU676" s="86">
        <v>35281</v>
      </c>
      <c r="AV676" s="170">
        <f t="shared" si="170"/>
        <v>0</v>
      </c>
    </row>
    <row r="677" spans="1:48" s="73" customFormat="1" ht="45" x14ac:dyDescent="0.2">
      <c r="A677" s="10" t="s">
        <v>547</v>
      </c>
      <c r="B677" s="14" t="s">
        <v>36</v>
      </c>
      <c r="C677" s="14" t="s">
        <v>37</v>
      </c>
      <c r="D677" s="14" t="s">
        <v>950</v>
      </c>
      <c r="E677" s="58">
        <v>305600</v>
      </c>
      <c r="F677" s="15" t="s">
        <v>951</v>
      </c>
      <c r="G677" s="15" t="s">
        <v>814</v>
      </c>
      <c r="H677" s="16">
        <v>100001757</v>
      </c>
      <c r="I677" s="62">
        <v>710002858</v>
      </c>
      <c r="J677" s="13">
        <v>710002858</v>
      </c>
      <c r="K677" s="15" t="s">
        <v>829</v>
      </c>
      <c r="L677" s="12" t="s">
        <v>547</v>
      </c>
      <c r="M677" s="15" t="s">
        <v>816</v>
      </c>
      <c r="N677" s="49">
        <v>93035</v>
      </c>
      <c r="O677" s="15" t="s">
        <v>952</v>
      </c>
      <c r="P677" s="15" t="s">
        <v>953</v>
      </c>
      <c r="Q677" s="48">
        <v>501786</v>
      </c>
      <c r="R677" s="11" t="s">
        <v>45</v>
      </c>
      <c r="S677" s="120">
        <v>3933</v>
      </c>
      <c r="T677" s="85">
        <v>107.03</v>
      </c>
      <c r="U677" s="86">
        <v>7</v>
      </c>
      <c r="V677" s="123">
        <v>46.825625000000002</v>
      </c>
      <c r="W677" s="85">
        <f t="shared" si="161"/>
        <v>2622</v>
      </c>
      <c r="X677" s="86">
        <v>0</v>
      </c>
      <c r="Y677" s="85">
        <v>16.054500000000001</v>
      </c>
      <c r="Z677" s="86">
        <f t="shared" si="162"/>
        <v>0</v>
      </c>
      <c r="AA677" s="86">
        <f t="shared" si="163"/>
        <v>2622</v>
      </c>
      <c r="AB677" s="85">
        <v>122.77</v>
      </c>
      <c r="AC677" s="85">
        <v>7</v>
      </c>
      <c r="AD677" s="124">
        <f t="shared" si="159"/>
        <v>73.661999999999992</v>
      </c>
      <c r="AE677" s="86">
        <f t="shared" si="164"/>
        <v>2063</v>
      </c>
      <c r="AF677" s="85">
        <v>0</v>
      </c>
      <c r="AG677" s="85">
        <v>36.831000000000003</v>
      </c>
      <c r="AH677" s="85">
        <f t="shared" si="165"/>
        <v>0</v>
      </c>
      <c r="AI677" s="86">
        <f t="shared" si="166"/>
        <v>4685</v>
      </c>
      <c r="AJ677" s="86">
        <f t="shared" si="167"/>
        <v>752</v>
      </c>
      <c r="AK677" s="122"/>
      <c r="AL677" s="85">
        <v>122.77</v>
      </c>
      <c r="AM677" s="85">
        <v>7</v>
      </c>
      <c r="AN677" s="124">
        <f t="shared" si="160"/>
        <v>73.661999999999992</v>
      </c>
      <c r="AO677" s="86">
        <f t="shared" si="168"/>
        <v>2063</v>
      </c>
      <c r="AP677" s="85">
        <v>0</v>
      </c>
      <c r="AQ677" s="85">
        <v>36.831000000000003</v>
      </c>
      <c r="AR677" s="85">
        <f t="shared" si="169"/>
        <v>0</v>
      </c>
      <c r="AS677" s="86">
        <f t="shared" si="171"/>
        <v>4685</v>
      </c>
      <c r="AT677" s="170">
        <f t="shared" si="172"/>
        <v>0</v>
      </c>
      <c r="AU677" s="86">
        <v>4685</v>
      </c>
      <c r="AV677" s="170">
        <f t="shared" si="170"/>
        <v>0</v>
      </c>
    </row>
    <row r="678" spans="1:48" s="73" customFormat="1" x14ac:dyDescent="0.2">
      <c r="A678" s="10" t="s">
        <v>547</v>
      </c>
      <c r="B678" s="14" t="s">
        <v>36</v>
      </c>
      <c r="C678" s="14" t="s">
        <v>37</v>
      </c>
      <c r="D678" s="14" t="s">
        <v>1658</v>
      </c>
      <c r="E678" s="58">
        <v>313238</v>
      </c>
      <c r="F678" s="15" t="s">
        <v>1659</v>
      </c>
      <c r="G678" s="15" t="s">
        <v>814</v>
      </c>
      <c r="H678" s="16">
        <v>100002311</v>
      </c>
      <c r="I678" s="62">
        <v>710012675</v>
      </c>
      <c r="J678" s="13">
        <v>710012675</v>
      </c>
      <c r="K678" s="15" t="s">
        <v>48</v>
      </c>
      <c r="L678" s="12" t="s">
        <v>547</v>
      </c>
      <c r="M678" s="15" t="s">
        <v>1398</v>
      </c>
      <c r="N678" s="49">
        <v>92042</v>
      </c>
      <c r="O678" s="15" t="s">
        <v>1660</v>
      </c>
      <c r="P678" s="15" t="s">
        <v>1661</v>
      </c>
      <c r="Q678" s="48">
        <v>507792</v>
      </c>
      <c r="R678" s="11" t="s">
        <v>45</v>
      </c>
      <c r="S678" s="120">
        <v>6181</v>
      </c>
      <c r="T678" s="85">
        <v>107.03</v>
      </c>
      <c r="U678" s="86">
        <v>11</v>
      </c>
      <c r="V678" s="123">
        <v>46.825625000000002</v>
      </c>
      <c r="W678" s="85">
        <f t="shared" si="161"/>
        <v>4121</v>
      </c>
      <c r="X678" s="86">
        <v>0</v>
      </c>
      <c r="Y678" s="85">
        <v>16.054500000000001</v>
      </c>
      <c r="Z678" s="86">
        <f t="shared" si="162"/>
        <v>0</v>
      </c>
      <c r="AA678" s="86">
        <f t="shared" si="163"/>
        <v>4121</v>
      </c>
      <c r="AB678" s="85">
        <v>122.77</v>
      </c>
      <c r="AC678" s="85">
        <v>12</v>
      </c>
      <c r="AD678" s="124">
        <f t="shared" si="159"/>
        <v>73.661999999999992</v>
      </c>
      <c r="AE678" s="86">
        <f t="shared" si="164"/>
        <v>3536</v>
      </c>
      <c r="AF678" s="85">
        <v>0</v>
      </c>
      <c r="AG678" s="85">
        <v>36.831000000000003</v>
      </c>
      <c r="AH678" s="85">
        <f t="shared" si="165"/>
        <v>0</v>
      </c>
      <c r="AI678" s="86">
        <f t="shared" si="166"/>
        <v>7657</v>
      </c>
      <c r="AJ678" s="86">
        <f t="shared" si="167"/>
        <v>1476</v>
      </c>
      <c r="AK678" s="122"/>
      <c r="AL678" s="85">
        <v>122.77</v>
      </c>
      <c r="AM678" s="85">
        <v>12</v>
      </c>
      <c r="AN678" s="124">
        <f t="shared" si="160"/>
        <v>73.661999999999992</v>
      </c>
      <c r="AO678" s="86">
        <f t="shared" si="168"/>
        <v>3536</v>
      </c>
      <c r="AP678" s="85">
        <v>0</v>
      </c>
      <c r="AQ678" s="85">
        <v>36.831000000000003</v>
      </c>
      <c r="AR678" s="85">
        <f t="shared" si="169"/>
        <v>0</v>
      </c>
      <c r="AS678" s="86">
        <f t="shared" si="171"/>
        <v>7657</v>
      </c>
      <c r="AT678" s="170">
        <f t="shared" si="172"/>
        <v>0</v>
      </c>
      <c r="AU678" s="86">
        <v>7657</v>
      </c>
      <c r="AV678" s="170">
        <f t="shared" si="170"/>
        <v>0</v>
      </c>
    </row>
    <row r="679" spans="1:48" s="73" customFormat="1" ht="45" x14ac:dyDescent="0.2">
      <c r="A679" s="10" t="s">
        <v>547</v>
      </c>
      <c r="B679" s="14" t="s">
        <v>36</v>
      </c>
      <c r="C679" s="14" t="s">
        <v>37</v>
      </c>
      <c r="D679" s="14" t="s">
        <v>1360</v>
      </c>
      <c r="E679" s="29">
        <v>313114</v>
      </c>
      <c r="F679" s="15" t="s">
        <v>1361</v>
      </c>
      <c r="G679" s="15" t="s">
        <v>814</v>
      </c>
      <c r="H679" s="16">
        <v>100019951</v>
      </c>
      <c r="I679" s="62">
        <v>710285795</v>
      </c>
      <c r="J679" s="13">
        <v>36080772</v>
      </c>
      <c r="K679" s="15" t="s">
        <v>105</v>
      </c>
      <c r="L679" s="12" t="s">
        <v>547</v>
      </c>
      <c r="M679" s="15" t="s">
        <v>549</v>
      </c>
      <c r="N679" s="49" t="s">
        <v>1385</v>
      </c>
      <c r="O679" s="15" t="s">
        <v>549</v>
      </c>
      <c r="P679" s="15" t="s">
        <v>16833</v>
      </c>
      <c r="Q679" s="48"/>
      <c r="R679" s="11"/>
      <c r="S679" s="120">
        <f>0</f>
        <v>0</v>
      </c>
      <c r="T679" s="85">
        <v>107.03</v>
      </c>
      <c r="U679" s="86">
        <v>0</v>
      </c>
      <c r="V679" s="123">
        <v>46.825625000000002</v>
      </c>
      <c r="W679" s="85">
        <f>0</f>
        <v>0</v>
      </c>
      <c r="X679" s="86">
        <v>0</v>
      </c>
      <c r="Y679" s="85">
        <v>16.054500000000001</v>
      </c>
      <c r="Z679" s="86">
        <f>0</f>
        <v>0</v>
      </c>
      <c r="AA679" s="86">
        <f t="shared" si="163"/>
        <v>0</v>
      </c>
      <c r="AB679" s="85">
        <v>122.77</v>
      </c>
      <c r="AC679" s="85">
        <v>1</v>
      </c>
      <c r="AD679" s="124">
        <f t="shared" si="159"/>
        <v>73.661999999999992</v>
      </c>
      <c r="AE679" s="86">
        <f t="shared" si="164"/>
        <v>295</v>
      </c>
      <c r="AF679" s="85">
        <v>0</v>
      </c>
      <c r="AG679" s="85">
        <v>36.831000000000003</v>
      </c>
      <c r="AH679" s="85">
        <f t="shared" si="165"/>
        <v>0</v>
      </c>
      <c r="AI679" s="86">
        <f t="shared" si="166"/>
        <v>295</v>
      </c>
      <c r="AJ679" s="86">
        <f t="shared" si="167"/>
        <v>295</v>
      </c>
      <c r="AK679" s="122"/>
      <c r="AL679" s="85">
        <v>122.77</v>
      </c>
      <c r="AM679" s="85">
        <v>1</v>
      </c>
      <c r="AN679" s="124">
        <f t="shared" si="160"/>
        <v>73.661999999999992</v>
      </c>
      <c r="AO679" s="86">
        <f t="shared" si="168"/>
        <v>295</v>
      </c>
      <c r="AP679" s="85">
        <v>0</v>
      </c>
      <c r="AQ679" s="85">
        <v>36.831000000000003</v>
      </c>
      <c r="AR679" s="85">
        <f t="shared" si="169"/>
        <v>0</v>
      </c>
      <c r="AS679" s="86">
        <f t="shared" si="171"/>
        <v>295</v>
      </c>
      <c r="AT679" s="170">
        <f t="shared" si="172"/>
        <v>0</v>
      </c>
      <c r="AU679" s="86">
        <v>295</v>
      </c>
      <c r="AV679" s="170">
        <f t="shared" si="170"/>
        <v>0</v>
      </c>
    </row>
    <row r="680" spans="1:48" s="73" customFormat="1" x14ac:dyDescent="0.2">
      <c r="A680" s="10" t="s">
        <v>547</v>
      </c>
      <c r="B680" s="14" t="s">
        <v>36</v>
      </c>
      <c r="C680" s="14" t="s">
        <v>37</v>
      </c>
      <c r="D680" s="14" t="s">
        <v>14576</v>
      </c>
      <c r="E680" s="58" t="s">
        <v>14577</v>
      </c>
      <c r="F680" s="15" t="s">
        <v>14578</v>
      </c>
      <c r="G680" s="15" t="s">
        <v>814</v>
      </c>
      <c r="H680" s="16">
        <v>100002609</v>
      </c>
      <c r="I680" s="62">
        <v>710009089</v>
      </c>
      <c r="J680" s="13">
        <v>310000</v>
      </c>
      <c r="K680" s="15" t="s">
        <v>48</v>
      </c>
      <c r="L680" s="12" t="s">
        <v>547</v>
      </c>
      <c r="M680" s="15" t="s">
        <v>1185</v>
      </c>
      <c r="N680" s="49" t="s">
        <v>10816</v>
      </c>
      <c r="O680" s="15" t="s">
        <v>14579</v>
      </c>
      <c r="P680" s="15" t="s">
        <v>1334</v>
      </c>
      <c r="Q680" s="48"/>
      <c r="R680" s="11"/>
      <c r="S680" s="120">
        <f>0</f>
        <v>0</v>
      </c>
      <c r="T680" s="85">
        <v>107.03</v>
      </c>
      <c r="U680" s="86">
        <v>0</v>
      </c>
      <c r="V680" s="123">
        <v>46.825625000000002</v>
      </c>
      <c r="W680" s="85">
        <f>0</f>
        <v>0</v>
      </c>
      <c r="X680" s="86">
        <v>0</v>
      </c>
      <c r="Y680" s="85">
        <v>16.054500000000001</v>
      </c>
      <c r="Z680" s="86">
        <f>0</f>
        <v>0</v>
      </c>
      <c r="AA680" s="86">
        <f t="shared" si="163"/>
        <v>0</v>
      </c>
      <c r="AB680" s="85">
        <v>122.77</v>
      </c>
      <c r="AC680" s="85">
        <v>7</v>
      </c>
      <c r="AD680" s="124">
        <f t="shared" si="159"/>
        <v>73.661999999999992</v>
      </c>
      <c r="AE680" s="86">
        <f t="shared" si="164"/>
        <v>2063</v>
      </c>
      <c r="AF680" s="85">
        <v>0</v>
      </c>
      <c r="AG680" s="85">
        <v>36.831000000000003</v>
      </c>
      <c r="AH680" s="85">
        <f t="shared" si="165"/>
        <v>0</v>
      </c>
      <c r="AI680" s="86">
        <f t="shared" si="166"/>
        <v>2063</v>
      </c>
      <c r="AJ680" s="86">
        <f t="shared" si="167"/>
        <v>2063</v>
      </c>
      <c r="AK680" s="122"/>
      <c r="AL680" s="85">
        <v>122.77</v>
      </c>
      <c r="AM680" s="85">
        <v>7</v>
      </c>
      <c r="AN680" s="124">
        <f t="shared" si="160"/>
        <v>73.661999999999992</v>
      </c>
      <c r="AO680" s="86">
        <f t="shared" si="168"/>
        <v>2063</v>
      </c>
      <c r="AP680" s="85">
        <v>0</v>
      </c>
      <c r="AQ680" s="85">
        <v>36.831000000000003</v>
      </c>
      <c r="AR680" s="85">
        <f t="shared" si="169"/>
        <v>0</v>
      </c>
      <c r="AS680" s="86">
        <f t="shared" si="171"/>
        <v>2063</v>
      </c>
      <c r="AT680" s="170">
        <f t="shared" si="172"/>
        <v>0</v>
      </c>
      <c r="AU680" s="86">
        <v>2063</v>
      </c>
      <c r="AV680" s="170">
        <f t="shared" si="170"/>
        <v>0</v>
      </c>
    </row>
    <row r="681" spans="1:48" s="76" customFormat="1" ht="45" x14ac:dyDescent="0.2">
      <c r="A681" s="10" t="s">
        <v>547</v>
      </c>
      <c r="B681" s="14" t="s">
        <v>36</v>
      </c>
      <c r="C681" s="14" t="s">
        <v>37</v>
      </c>
      <c r="D681" s="14" t="s">
        <v>14792</v>
      </c>
      <c r="E681" s="58" t="s">
        <v>14793</v>
      </c>
      <c r="F681" s="15" t="s">
        <v>14794</v>
      </c>
      <c r="G681" s="15" t="s">
        <v>814</v>
      </c>
      <c r="H681" s="16">
        <v>100001718</v>
      </c>
      <c r="I681" s="62">
        <v>710002777</v>
      </c>
      <c r="J681" s="13">
        <v>305502</v>
      </c>
      <c r="K681" s="15" t="s">
        <v>829</v>
      </c>
      <c r="L681" s="12" t="s">
        <v>547</v>
      </c>
      <c r="M681" s="15" t="s">
        <v>817</v>
      </c>
      <c r="N681" s="49" t="s">
        <v>14795</v>
      </c>
      <c r="O681" s="15" t="s">
        <v>14796</v>
      </c>
      <c r="P681" s="15" t="s">
        <v>916</v>
      </c>
      <c r="Q681" s="48"/>
      <c r="R681" s="11"/>
      <c r="S681" s="120">
        <f>0</f>
        <v>0</v>
      </c>
      <c r="T681" s="85">
        <v>107.03</v>
      </c>
      <c r="U681" s="86">
        <v>0</v>
      </c>
      <c r="V681" s="123">
        <v>46.825625000000002</v>
      </c>
      <c r="W681" s="85">
        <f>0</f>
        <v>0</v>
      </c>
      <c r="X681" s="86">
        <v>0</v>
      </c>
      <c r="Y681" s="85">
        <v>16.054500000000001</v>
      </c>
      <c r="Z681" s="86">
        <f>0</f>
        <v>0</v>
      </c>
      <c r="AA681" s="86">
        <f t="shared" si="163"/>
        <v>0</v>
      </c>
      <c r="AB681" s="85">
        <v>122.77</v>
      </c>
      <c r="AC681" s="85">
        <v>0</v>
      </c>
      <c r="AD681" s="124">
        <f t="shared" si="159"/>
        <v>73.661999999999992</v>
      </c>
      <c r="AE681" s="86">
        <f t="shared" si="164"/>
        <v>0</v>
      </c>
      <c r="AF681" s="85">
        <v>0</v>
      </c>
      <c r="AG681" s="85">
        <v>36.831000000000003</v>
      </c>
      <c r="AH681" s="85">
        <f t="shared" si="165"/>
        <v>0</v>
      </c>
      <c r="AI681" s="86">
        <f t="shared" si="166"/>
        <v>0</v>
      </c>
      <c r="AJ681" s="86">
        <f t="shared" si="167"/>
        <v>0</v>
      </c>
      <c r="AK681" s="122"/>
      <c r="AL681" s="85">
        <v>122.77</v>
      </c>
      <c r="AM681" s="85">
        <v>0</v>
      </c>
      <c r="AN681" s="124">
        <f t="shared" si="160"/>
        <v>73.661999999999992</v>
      </c>
      <c r="AO681" s="86">
        <f t="shared" si="168"/>
        <v>0</v>
      </c>
      <c r="AP681" s="85">
        <v>0</v>
      </c>
      <c r="AQ681" s="85">
        <v>36.831000000000003</v>
      </c>
      <c r="AR681" s="85">
        <f t="shared" si="169"/>
        <v>0</v>
      </c>
      <c r="AS681" s="86">
        <f t="shared" si="171"/>
        <v>0</v>
      </c>
      <c r="AT681" s="171">
        <f t="shared" si="172"/>
        <v>0</v>
      </c>
      <c r="AU681" s="86">
        <v>0</v>
      </c>
      <c r="AV681" s="171">
        <f t="shared" si="170"/>
        <v>0</v>
      </c>
    </row>
    <row r="682" spans="1:48" s="73" customFormat="1" ht="75" x14ac:dyDescent="0.2">
      <c r="A682" s="10" t="s">
        <v>547</v>
      </c>
      <c r="B682" s="14" t="s">
        <v>36</v>
      </c>
      <c r="C682" s="14" t="s">
        <v>509</v>
      </c>
      <c r="D682" s="14" t="s">
        <v>1803</v>
      </c>
      <c r="E682" s="58">
        <v>419702</v>
      </c>
      <c r="F682" s="15" t="s">
        <v>1804</v>
      </c>
      <c r="G682" s="15" t="s">
        <v>814</v>
      </c>
      <c r="H682" s="16">
        <v>100005298</v>
      </c>
      <c r="I682" s="62">
        <v>710228112</v>
      </c>
      <c r="J682" s="13">
        <v>31825729</v>
      </c>
      <c r="K682" s="15" t="s">
        <v>1809</v>
      </c>
      <c r="L682" s="12" t="s">
        <v>1810</v>
      </c>
      <c r="M682" s="15" t="s">
        <v>1811</v>
      </c>
      <c r="N682" s="49">
        <v>94603</v>
      </c>
      <c r="O682" s="15" t="s">
        <v>1812</v>
      </c>
      <c r="P682" s="15" t="s">
        <v>1813</v>
      </c>
      <c r="Q682" s="48">
        <v>501204</v>
      </c>
      <c r="R682" s="11" t="s">
        <v>45</v>
      </c>
      <c r="S682" s="120">
        <v>9552</v>
      </c>
      <c r="T682" s="85">
        <v>107.03</v>
      </c>
      <c r="U682" s="86">
        <v>17</v>
      </c>
      <c r="V682" s="123">
        <v>46.825625000000002</v>
      </c>
      <c r="W682" s="85">
        <f t="shared" ref="W682:W709" si="173">+ROUND(U682*V682*8,0)</f>
        <v>6368</v>
      </c>
      <c r="X682" s="86">
        <v>0</v>
      </c>
      <c r="Y682" s="85">
        <v>16.054500000000001</v>
      </c>
      <c r="Z682" s="86">
        <f t="shared" ref="Z682:Z709" si="174">ROUND(X682*Y682*8,0)</f>
        <v>0</v>
      </c>
      <c r="AA682" s="86">
        <f t="shared" si="163"/>
        <v>6368</v>
      </c>
      <c r="AB682" s="85">
        <v>122.77</v>
      </c>
      <c r="AC682" s="85">
        <v>12</v>
      </c>
      <c r="AD682" s="124">
        <f t="shared" si="159"/>
        <v>73.661999999999992</v>
      </c>
      <c r="AE682" s="86">
        <f t="shared" si="164"/>
        <v>3536</v>
      </c>
      <c r="AF682" s="85">
        <v>0</v>
      </c>
      <c r="AG682" s="85">
        <v>36.831000000000003</v>
      </c>
      <c r="AH682" s="85">
        <f t="shared" si="165"/>
        <v>0</v>
      </c>
      <c r="AI682" s="86">
        <f t="shared" si="166"/>
        <v>9904</v>
      </c>
      <c r="AJ682" s="86">
        <f t="shared" si="167"/>
        <v>352</v>
      </c>
      <c r="AK682" s="122"/>
      <c r="AL682" s="85">
        <v>122.77</v>
      </c>
      <c r="AM682" s="85">
        <v>12</v>
      </c>
      <c r="AN682" s="124">
        <f t="shared" si="160"/>
        <v>73.661999999999992</v>
      </c>
      <c r="AO682" s="86">
        <f t="shared" si="168"/>
        <v>3536</v>
      </c>
      <c r="AP682" s="85">
        <v>0</v>
      </c>
      <c r="AQ682" s="85">
        <v>36.831000000000003</v>
      </c>
      <c r="AR682" s="85">
        <f t="shared" si="169"/>
        <v>0</v>
      </c>
      <c r="AS682" s="86">
        <f t="shared" si="171"/>
        <v>9904</v>
      </c>
      <c r="AT682" s="170">
        <f t="shared" si="172"/>
        <v>0</v>
      </c>
      <c r="AU682" s="86">
        <v>9904</v>
      </c>
      <c r="AV682" s="170">
        <f t="shared" si="170"/>
        <v>0</v>
      </c>
    </row>
    <row r="683" spans="1:48" s="73" customFormat="1" ht="30" x14ac:dyDescent="0.2">
      <c r="A683" s="10" t="s">
        <v>547</v>
      </c>
      <c r="B683" s="14" t="s">
        <v>36</v>
      </c>
      <c r="C683" s="14" t="s">
        <v>509</v>
      </c>
      <c r="D683" s="14" t="s">
        <v>1820</v>
      </c>
      <c r="E683" s="58">
        <v>586366</v>
      </c>
      <c r="F683" s="55" t="s">
        <v>1821</v>
      </c>
      <c r="G683" s="15" t="s">
        <v>814</v>
      </c>
      <c r="H683" s="16">
        <v>100015509</v>
      </c>
      <c r="I683" s="62">
        <v>35506385</v>
      </c>
      <c r="J683" s="13">
        <v>35506385</v>
      </c>
      <c r="K683" s="15" t="s">
        <v>1824</v>
      </c>
      <c r="L683" s="12" t="s">
        <v>540</v>
      </c>
      <c r="M683" s="15" t="s">
        <v>1825</v>
      </c>
      <c r="N683" s="49">
        <v>7101</v>
      </c>
      <c r="O683" s="15" t="s">
        <v>1826</v>
      </c>
      <c r="P683" s="15" t="s">
        <v>1827</v>
      </c>
      <c r="Q683" s="48">
        <v>522279</v>
      </c>
      <c r="R683" s="11" t="s">
        <v>86</v>
      </c>
      <c r="S683" s="120">
        <v>13486</v>
      </c>
      <c r="T683" s="85">
        <v>107.03</v>
      </c>
      <c r="U683" s="86">
        <v>24</v>
      </c>
      <c r="V683" s="123">
        <v>46.825625000000002</v>
      </c>
      <c r="W683" s="85">
        <f t="shared" si="173"/>
        <v>8991</v>
      </c>
      <c r="X683" s="86">
        <v>0</v>
      </c>
      <c r="Y683" s="85">
        <v>16.054500000000001</v>
      </c>
      <c r="Z683" s="86">
        <f t="shared" si="174"/>
        <v>0</v>
      </c>
      <c r="AA683" s="86">
        <f t="shared" si="163"/>
        <v>8991</v>
      </c>
      <c r="AB683" s="85">
        <v>122.77</v>
      </c>
      <c r="AC683" s="85">
        <v>31</v>
      </c>
      <c r="AD683" s="124">
        <f t="shared" si="159"/>
        <v>73.661999999999992</v>
      </c>
      <c r="AE683" s="86">
        <f t="shared" si="164"/>
        <v>9134</v>
      </c>
      <c r="AF683" s="85">
        <v>0</v>
      </c>
      <c r="AG683" s="85">
        <v>36.831000000000003</v>
      </c>
      <c r="AH683" s="85">
        <f t="shared" si="165"/>
        <v>0</v>
      </c>
      <c r="AI683" s="86">
        <f t="shared" si="166"/>
        <v>18125</v>
      </c>
      <c r="AJ683" s="86">
        <f t="shared" si="167"/>
        <v>4639</v>
      </c>
      <c r="AK683" s="122"/>
      <c r="AL683" s="85">
        <v>122.77</v>
      </c>
      <c r="AM683" s="85">
        <v>31</v>
      </c>
      <c r="AN683" s="124">
        <f t="shared" si="160"/>
        <v>73.661999999999992</v>
      </c>
      <c r="AO683" s="86">
        <f t="shared" si="168"/>
        <v>9134</v>
      </c>
      <c r="AP683" s="85">
        <v>0</v>
      </c>
      <c r="AQ683" s="85">
        <v>36.831000000000003</v>
      </c>
      <c r="AR683" s="85">
        <f t="shared" si="169"/>
        <v>0</v>
      </c>
      <c r="AS683" s="86">
        <f t="shared" si="171"/>
        <v>18125</v>
      </c>
      <c r="AT683" s="170">
        <f t="shared" si="172"/>
        <v>0</v>
      </c>
      <c r="AU683" s="86">
        <v>18125</v>
      </c>
      <c r="AV683" s="170">
        <f t="shared" si="170"/>
        <v>0</v>
      </c>
    </row>
    <row r="684" spans="1:48" s="73" customFormat="1" ht="60" x14ac:dyDescent="0.25">
      <c r="A684" s="10" t="s">
        <v>547</v>
      </c>
      <c r="B684" s="14" t="s">
        <v>36</v>
      </c>
      <c r="C684" s="14" t="s">
        <v>509</v>
      </c>
      <c r="D684" s="14" t="s">
        <v>16755</v>
      </c>
      <c r="E684" s="58">
        <v>34013962</v>
      </c>
      <c r="F684" s="129" t="s">
        <v>16756</v>
      </c>
      <c r="G684" s="15" t="s">
        <v>814</v>
      </c>
      <c r="H684" s="129">
        <v>100019949</v>
      </c>
      <c r="I684" s="129">
        <v>55724841</v>
      </c>
      <c r="J684" s="129">
        <v>55724841</v>
      </c>
      <c r="K684" s="15" t="s">
        <v>569</v>
      </c>
      <c r="L684" s="12" t="s">
        <v>547</v>
      </c>
      <c r="M684" s="15" t="s">
        <v>817</v>
      </c>
      <c r="N684" s="49">
        <v>92901</v>
      </c>
      <c r="O684" s="15" t="s">
        <v>817</v>
      </c>
      <c r="P684" s="15" t="s">
        <v>16757</v>
      </c>
      <c r="Q684" s="48"/>
      <c r="R684" s="11" t="s">
        <v>86</v>
      </c>
      <c r="S684" s="120">
        <f>0</f>
        <v>0</v>
      </c>
      <c r="T684" s="85">
        <v>107.03</v>
      </c>
      <c r="U684" s="86"/>
      <c r="V684" s="123">
        <v>46.825625000000002</v>
      </c>
      <c r="W684" s="85">
        <f t="shared" si="173"/>
        <v>0</v>
      </c>
      <c r="X684" s="86"/>
      <c r="Y684" s="85">
        <v>16.054500000000001</v>
      </c>
      <c r="Z684" s="86">
        <f t="shared" si="174"/>
        <v>0</v>
      </c>
      <c r="AA684" s="86">
        <f t="shared" si="163"/>
        <v>0</v>
      </c>
      <c r="AB684" s="85">
        <v>122.77</v>
      </c>
      <c r="AC684" s="85">
        <v>3</v>
      </c>
      <c r="AD684" s="124">
        <f t="shared" si="159"/>
        <v>73.661999999999992</v>
      </c>
      <c r="AE684" s="86">
        <f t="shared" si="164"/>
        <v>884</v>
      </c>
      <c r="AF684" s="85">
        <v>0</v>
      </c>
      <c r="AG684" s="85">
        <v>36.831000000000003</v>
      </c>
      <c r="AH684" s="85">
        <f t="shared" si="165"/>
        <v>0</v>
      </c>
      <c r="AI684" s="86">
        <f t="shared" si="166"/>
        <v>884</v>
      </c>
      <c r="AJ684" s="86">
        <f t="shared" si="167"/>
        <v>884</v>
      </c>
      <c r="AK684" s="125">
        <v>45170</v>
      </c>
      <c r="AL684" s="85">
        <v>122.77</v>
      </c>
      <c r="AM684" s="85">
        <v>3</v>
      </c>
      <c r="AN684" s="124">
        <f t="shared" si="160"/>
        <v>73.661999999999992</v>
      </c>
      <c r="AO684" s="86">
        <f t="shared" si="168"/>
        <v>884</v>
      </c>
      <c r="AP684" s="85">
        <v>0</v>
      </c>
      <c r="AQ684" s="85">
        <v>36.831000000000003</v>
      </c>
      <c r="AR684" s="85">
        <f t="shared" si="169"/>
        <v>0</v>
      </c>
      <c r="AS684" s="86">
        <f t="shared" si="171"/>
        <v>884</v>
      </c>
      <c r="AT684" s="170">
        <f t="shared" si="172"/>
        <v>0</v>
      </c>
      <c r="AU684" s="86">
        <v>884</v>
      </c>
      <c r="AV684" s="170">
        <f t="shared" si="170"/>
        <v>0</v>
      </c>
    </row>
    <row r="685" spans="1:48" s="73" customFormat="1" ht="30" x14ac:dyDescent="0.2">
      <c r="A685" s="10" t="s">
        <v>547</v>
      </c>
      <c r="B685" s="14" t="s">
        <v>36</v>
      </c>
      <c r="C685" s="14" t="s">
        <v>509</v>
      </c>
      <c r="D685" s="14" t="s">
        <v>1820</v>
      </c>
      <c r="E685" s="58">
        <v>586366</v>
      </c>
      <c r="F685" s="15" t="s">
        <v>1821</v>
      </c>
      <c r="G685" s="15" t="s">
        <v>814</v>
      </c>
      <c r="H685" s="16">
        <v>100001391</v>
      </c>
      <c r="I685" s="62">
        <v>31773834</v>
      </c>
      <c r="J685" s="13">
        <v>31773834</v>
      </c>
      <c r="K685" s="15" t="s">
        <v>1822</v>
      </c>
      <c r="L685" s="12" t="s">
        <v>35</v>
      </c>
      <c r="M685" s="15" t="s">
        <v>42</v>
      </c>
      <c r="N685" s="49">
        <v>90028</v>
      </c>
      <c r="O685" s="15" t="s">
        <v>158</v>
      </c>
      <c r="P685" s="15" t="s">
        <v>1823</v>
      </c>
      <c r="Q685" s="48">
        <v>507938</v>
      </c>
      <c r="R685" s="11" t="s">
        <v>86</v>
      </c>
      <c r="S685" s="120">
        <v>16295</v>
      </c>
      <c r="T685" s="85">
        <v>107.03</v>
      </c>
      <c r="U685" s="86">
        <v>29</v>
      </c>
      <c r="V685" s="123">
        <v>46.825625000000002</v>
      </c>
      <c r="W685" s="85">
        <f t="shared" si="173"/>
        <v>10864</v>
      </c>
      <c r="X685" s="86">
        <v>0</v>
      </c>
      <c r="Y685" s="85">
        <v>16.054500000000001</v>
      </c>
      <c r="Z685" s="86">
        <f t="shared" si="174"/>
        <v>0</v>
      </c>
      <c r="AA685" s="86">
        <f t="shared" si="163"/>
        <v>10864</v>
      </c>
      <c r="AB685" s="85">
        <v>122.77</v>
      </c>
      <c r="AC685" s="85">
        <v>30</v>
      </c>
      <c r="AD685" s="124">
        <f t="shared" si="159"/>
        <v>73.661999999999992</v>
      </c>
      <c r="AE685" s="86">
        <f t="shared" si="164"/>
        <v>8839</v>
      </c>
      <c r="AF685" s="85">
        <v>0</v>
      </c>
      <c r="AG685" s="85">
        <v>36.831000000000003</v>
      </c>
      <c r="AH685" s="85">
        <f t="shared" si="165"/>
        <v>0</v>
      </c>
      <c r="AI685" s="86">
        <f t="shared" si="166"/>
        <v>19703</v>
      </c>
      <c r="AJ685" s="86">
        <f t="shared" si="167"/>
        <v>3408</v>
      </c>
      <c r="AK685" s="122"/>
      <c r="AL685" s="85">
        <v>122.77</v>
      </c>
      <c r="AM685" s="85">
        <v>30</v>
      </c>
      <c r="AN685" s="124">
        <f t="shared" si="160"/>
        <v>73.661999999999992</v>
      </c>
      <c r="AO685" s="86">
        <f t="shared" si="168"/>
        <v>8839</v>
      </c>
      <c r="AP685" s="85">
        <v>0</v>
      </c>
      <c r="AQ685" s="85">
        <v>36.831000000000003</v>
      </c>
      <c r="AR685" s="85">
        <f t="shared" si="169"/>
        <v>0</v>
      </c>
      <c r="AS685" s="86">
        <f t="shared" si="171"/>
        <v>19703</v>
      </c>
      <c r="AT685" s="170">
        <f t="shared" si="172"/>
        <v>0</v>
      </c>
      <c r="AU685" s="86">
        <v>19703</v>
      </c>
      <c r="AV685" s="170">
        <f t="shared" si="170"/>
        <v>0</v>
      </c>
    </row>
    <row r="686" spans="1:48" s="73" customFormat="1" ht="45" x14ac:dyDescent="0.2">
      <c r="A686" s="10" t="s">
        <v>547</v>
      </c>
      <c r="B686" s="14" t="s">
        <v>36</v>
      </c>
      <c r="C686" s="14" t="s">
        <v>509</v>
      </c>
      <c r="D686" s="14" t="s">
        <v>1803</v>
      </c>
      <c r="E686" s="58">
        <v>419702</v>
      </c>
      <c r="F686" s="15" t="s">
        <v>1804</v>
      </c>
      <c r="G686" s="15" t="s">
        <v>814</v>
      </c>
      <c r="H686" s="16">
        <v>100005391</v>
      </c>
      <c r="I686" s="62">
        <v>710166621</v>
      </c>
      <c r="J686" s="13">
        <v>42040655</v>
      </c>
      <c r="K686" s="15" t="s">
        <v>1814</v>
      </c>
      <c r="L686" s="12" t="s">
        <v>1810</v>
      </c>
      <c r="M686" s="15" t="s">
        <v>1811</v>
      </c>
      <c r="N686" s="49">
        <v>94501</v>
      </c>
      <c r="O686" s="15" t="s">
        <v>1815</v>
      </c>
      <c r="P686" s="15" t="s">
        <v>1816</v>
      </c>
      <c r="Q686" s="48">
        <v>501026</v>
      </c>
      <c r="R686" s="11" t="s">
        <v>45</v>
      </c>
      <c r="S686" s="120">
        <v>18543</v>
      </c>
      <c r="T686" s="85">
        <v>107.03</v>
      </c>
      <c r="U686" s="86">
        <v>33</v>
      </c>
      <c r="V686" s="123">
        <v>46.825625000000002</v>
      </c>
      <c r="W686" s="85">
        <f t="shared" si="173"/>
        <v>12362</v>
      </c>
      <c r="X686" s="86">
        <v>0</v>
      </c>
      <c r="Y686" s="85">
        <v>16.054500000000001</v>
      </c>
      <c r="Z686" s="86">
        <f t="shared" si="174"/>
        <v>0</v>
      </c>
      <c r="AA686" s="86">
        <f t="shared" si="163"/>
        <v>12362</v>
      </c>
      <c r="AB686" s="85">
        <v>122.77</v>
      </c>
      <c r="AC686" s="85">
        <v>41</v>
      </c>
      <c r="AD686" s="124">
        <f t="shared" si="159"/>
        <v>73.661999999999992</v>
      </c>
      <c r="AE686" s="86">
        <f t="shared" si="164"/>
        <v>12081</v>
      </c>
      <c r="AF686" s="85">
        <v>0</v>
      </c>
      <c r="AG686" s="85">
        <v>36.831000000000003</v>
      </c>
      <c r="AH686" s="85">
        <f t="shared" si="165"/>
        <v>0</v>
      </c>
      <c r="AI686" s="86">
        <f t="shared" si="166"/>
        <v>24443</v>
      </c>
      <c r="AJ686" s="86">
        <f t="shared" si="167"/>
        <v>5900</v>
      </c>
      <c r="AK686" s="122"/>
      <c r="AL686" s="85">
        <v>122.77</v>
      </c>
      <c r="AM686" s="85">
        <v>41</v>
      </c>
      <c r="AN686" s="124">
        <f t="shared" si="160"/>
        <v>73.661999999999992</v>
      </c>
      <c r="AO686" s="86">
        <f t="shared" si="168"/>
        <v>12081</v>
      </c>
      <c r="AP686" s="85">
        <v>0</v>
      </c>
      <c r="AQ686" s="85">
        <v>36.831000000000003</v>
      </c>
      <c r="AR686" s="85">
        <f t="shared" si="169"/>
        <v>0</v>
      </c>
      <c r="AS686" s="86">
        <f t="shared" si="171"/>
        <v>24443</v>
      </c>
      <c r="AT686" s="170">
        <f t="shared" si="172"/>
        <v>0</v>
      </c>
      <c r="AU686" s="86">
        <v>24443</v>
      </c>
      <c r="AV686" s="170">
        <f t="shared" si="170"/>
        <v>0</v>
      </c>
    </row>
    <row r="687" spans="1:48" s="73" customFormat="1" ht="60" x14ac:dyDescent="0.2">
      <c r="A687" s="10" t="s">
        <v>547</v>
      </c>
      <c r="B687" s="14" t="s">
        <v>36</v>
      </c>
      <c r="C687" s="14" t="s">
        <v>509</v>
      </c>
      <c r="D687" s="14" t="s">
        <v>1832</v>
      </c>
      <c r="E687" s="58">
        <v>34076131</v>
      </c>
      <c r="F687" s="79" t="s">
        <v>1833</v>
      </c>
      <c r="G687" s="15" t="s">
        <v>814</v>
      </c>
      <c r="H687" s="16">
        <v>100019050</v>
      </c>
      <c r="I687" s="62">
        <v>53255593</v>
      </c>
      <c r="J687" s="62">
        <v>53255593</v>
      </c>
      <c r="K687" s="15" t="s">
        <v>569</v>
      </c>
      <c r="L687" s="12" t="s">
        <v>547</v>
      </c>
      <c r="M687" s="15" t="s">
        <v>816</v>
      </c>
      <c r="N687" s="49">
        <v>93101</v>
      </c>
      <c r="O687" s="15" t="s">
        <v>988</v>
      </c>
      <c r="P687" s="15" t="s">
        <v>1834</v>
      </c>
      <c r="Q687" s="48" t="s">
        <v>10624</v>
      </c>
      <c r="R687" s="11" t="s">
        <v>86</v>
      </c>
      <c r="S687" s="120">
        <v>11238</v>
      </c>
      <c r="T687" s="85">
        <v>107.03</v>
      </c>
      <c r="U687" s="86">
        <v>20</v>
      </c>
      <c r="V687" s="123">
        <v>46.825625000000002</v>
      </c>
      <c r="W687" s="85">
        <f t="shared" si="173"/>
        <v>7492</v>
      </c>
      <c r="X687" s="86">
        <v>0</v>
      </c>
      <c r="Y687" s="85">
        <v>16.054500000000001</v>
      </c>
      <c r="Z687" s="86">
        <f t="shared" si="174"/>
        <v>0</v>
      </c>
      <c r="AA687" s="86">
        <f t="shared" si="163"/>
        <v>7492</v>
      </c>
      <c r="AB687" s="85">
        <v>122.77</v>
      </c>
      <c r="AC687" s="85">
        <v>22</v>
      </c>
      <c r="AD687" s="124">
        <f t="shared" si="159"/>
        <v>73.661999999999992</v>
      </c>
      <c r="AE687" s="86">
        <f t="shared" si="164"/>
        <v>6482</v>
      </c>
      <c r="AF687" s="85">
        <v>0</v>
      </c>
      <c r="AG687" s="85">
        <v>36.831000000000003</v>
      </c>
      <c r="AH687" s="85">
        <f t="shared" si="165"/>
        <v>0</v>
      </c>
      <c r="AI687" s="86">
        <f t="shared" si="166"/>
        <v>13974</v>
      </c>
      <c r="AJ687" s="86">
        <f t="shared" si="167"/>
        <v>2736</v>
      </c>
      <c r="AK687" s="122"/>
      <c r="AL687" s="85">
        <v>122.77</v>
      </c>
      <c r="AM687" s="85">
        <v>22</v>
      </c>
      <c r="AN687" s="124">
        <f t="shared" si="160"/>
        <v>73.661999999999992</v>
      </c>
      <c r="AO687" s="86">
        <f t="shared" si="168"/>
        <v>6482</v>
      </c>
      <c r="AP687" s="85">
        <v>0</v>
      </c>
      <c r="AQ687" s="85">
        <v>36.831000000000003</v>
      </c>
      <c r="AR687" s="85">
        <f t="shared" si="169"/>
        <v>0</v>
      </c>
      <c r="AS687" s="86">
        <f t="shared" si="171"/>
        <v>13974</v>
      </c>
      <c r="AT687" s="170">
        <f t="shared" si="172"/>
        <v>0</v>
      </c>
      <c r="AU687" s="86">
        <v>13974</v>
      </c>
      <c r="AV687" s="170">
        <f t="shared" si="170"/>
        <v>0</v>
      </c>
    </row>
    <row r="688" spans="1:48" s="73" customFormat="1" ht="60" x14ac:dyDescent="0.2">
      <c r="A688" s="10" t="s">
        <v>547</v>
      </c>
      <c r="B688" s="14" t="s">
        <v>36</v>
      </c>
      <c r="C688" s="14" t="s">
        <v>509</v>
      </c>
      <c r="D688" s="14" t="s">
        <v>1828</v>
      </c>
      <c r="E688" s="29">
        <v>34073728</v>
      </c>
      <c r="F688" s="15" t="s">
        <v>1829</v>
      </c>
      <c r="G688" s="15" t="s">
        <v>814</v>
      </c>
      <c r="H688" s="16">
        <v>100018056</v>
      </c>
      <c r="I688" s="62">
        <v>51058090</v>
      </c>
      <c r="J688" s="13">
        <v>51058090</v>
      </c>
      <c r="K688" s="15" t="s">
        <v>1830</v>
      </c>
      <c r="L688" s="12" t="s">
        <v>547</v>
      </c>
      <c r="M688" s="15" t="s">
        <v>817</v>
      </c>
      <c r="N688" s="49">
        <v>93201</v>
      </c>
      <c r="O688" s="15" t="s">
        <v>859</v>
      </c>
      <c r="P688" s="15" t="s">
        <v>1831</v>
      </c>
      <c r="Q688" s="48">
        <v>501522</v>
      </c>
      <c r="R688" s="11" t="s">
        <v>86</v>
      </c>
      <c r="S688" s="120">
        <v>8429</v>
      </c>
      <c r="T688" s="85">
        <v>107.03</v>
      </c>
      <c r="U688" s="86">
        <v>15</v>
      </c>
      <c r="V688" s="123">
        <v>46.825625000000002</v>
      </c>
      <c r="W688" s="85">
        <f t="shared" si="173"/>
        <v>5619</v>
      </c>
      <c r="X688" s="86">
        <v>0</v>
      </c>
      <c r="Y688" s="85">
        <v>16.054500000000001</v>
      </c>
      <c r="Z688" s="86">
        <f t="shared" si="174"/>
        <v>0</v>
      </c>
      <c r="AA688" s="86">
        <f t="shared" si="163"/>
        <v>5619</v>
      </c>
      <c r="AB688" s="85">
        <v>122.77</v>
      </c>
      <c r="AC688" s="85">
        <v>17</v>
      </c>
      <c r="AD688" s="124">
        <f t="shared" si="159"/>
        <v>73.661999999999992</v>
      </c>
      <c r="AE688" s="86">
        <f t="shared" si="164"/>
        <v>5009</v>
      </c>
      <c r="AF688" s="85">
        <v>0</v>
      </c>
      <c r="AG688" s="85">
        <v>36.831000000000003</v>
      </c>
      <c r="AH688" s="85">
        <f t="shared" si="165"/>
        <v>0</v>
      </c>
      <c r="AI688" s="86">
        <f t="shared" si="166"/>
        <v>10628</v>
      </c>
      <c r="AJ688" s="86">
        <f t="shared" si="167"/>
        <v>2199</v>
      </c>
      <c r="AK688" s="122"/>
      <c r="AL688" s="85">
        <v>122.77</v>
      </c>
      <c r="AM688" s="85">
        <v>17</v>
      </c>
      <c r="AN688" s="124">
        <f t="shared" si="160"/>
        <v>73.661999999999992</v>
      </c>
      <c r="AO688" s="86">
        <f t="shared" si="168"/>
        <v>5009</v>
      </c>
      <c r="AP688" s="85">
        <v>0</v>
      </c>
      <c r="AQ688" s="85">
        <v>36.831000000000003</v>
      </c>
      <c r="AR688" s="85">
        <f t="shared" si="169"/>
        <v>0</v>
      </c>
      <c r="AS688" s="86">
        <f t="shared" si="171"/>
        <v>10628</v>
      </c>
      <c r="AT688" s="170">
        <f t="shared" si="172"/>
        <v>0</v>
      </c>
      <c r="AU688" s="86">
        <v>10628</v>
      </c>
      <c r="AV688" s="170">
        <f t="shared" si="170"/>
        <v>0</v>
      </c>
    </row>
    <row r="689" spans="1:48" s="73" customFormat="1" ht="30" x14ac:dyDescent="0.2">
      <c r="A689" s="10" t="s">
        <v>547</v>
      </c>
      <c r="B689" s="14" t="s">
        <v>36</v>
      </c>
      <c r="C689" s="14" t="s">
        <v>509</v>
      </c>
      <c r="D689" s="14" t="s">
        <v>1803</v>
      </c>
      <c r="E689" s="31">
        <v>419702</v>
      </c>
      <c r="F689" s="79" t="s">
        <v>1804</v>
      </c>
      <c r="G689" s="15" t="s">
        <v>814</v>
      </c>
      <c r="H689" s="13">
        <v>100019301</v>
      </c>
      <c r="I689" s="31">
        <v>710279728</v>
      </c>
      <c r="J689" s="31">
        <v>54014859</v>
      </c>
      <c r="K689" s="10" t="s">
        <v>10003</v>
      </c>
      <c r="L689" s="12" t="s">
        <v>547</v>
      </c>
      <c r="M689" s="15" t="s">
        <v>817</v>
      </c>
      <c r="N689" s="53" t="s">
        <v>10004</v>
      </c>
      <c r="O689" s="15" t="s">
        <v>817</v>
      </c>
      <c r="P689" s="15" t="s">
        <v>1817</v>
      </c>
      <c r="Q689" s="48" t="s">
        <v>10625</v>
      </c>
      <c r="R689" s="11" t="s">
        <v>45</v>
      </c>
      <c r="S689" s="120">
        <v>6181</v>
      </c>
      <c r="T689" s="85">
        <v>107.03</v>
      </c>
      <c r="U689" s="86">
        <v>11</v>
      </c>
      <c r="V689" s="123">
        <v>46.825625000000002</v>
      </c>
      <c r="W689" s="85">
        <f t="shared" si="173"/>
        <v>4121</v>
      </c>
      <c r="X689" s="86">
        <v>0</v>
      </c>
      <c r="Y689" s="85">
        <v>16.054500000000001</v>
      </c>
      <c r="Z689" s="86">
        <f t="shared" si="174"/>
        <v>0</v>
      </c>
      <c r="AA689" s="86">
        <f t="shared" si="163"/>
        <v>4121</v>
      </c>
      <c r="AB689" s="85">
        <v>122.77</v>
      </c>
      <c r="AC689" s="85">
        <v>14</v>
      </c>
      <c r="AD689" s="124">
        <f t="shared" si="159"/>
        <v>73.661999999999992</v>
      </c>
      <c r="AE689" s="86">
        <f t="shared" si="164"/>
        <v>4125</v>
      </c>
      <c r="AF689" s="85">
        <v>0</v>
      </c>
      <c r="AG689" s="85">
        <v>36.831000000000003</v>
      </c>
      <c r="AH689" s="85">
        <f t="shared" si="165"/>
        <v>0</v>
      </c>
      <c r="AI689" s="86">
        <f t="shared" si="166"/>
        <v>8246</v>
      </c>
      <c r="AJ689" s="86">
        <f t="shared" si="167"/>
        <v>2065</v>
      </c>
      <c r="AK689" s="122"/>
      <c r="AL689" s="85">
        <v>122.77</v>
      </c>
      <c r="AM689" s="85">
        <v>14</v>
      </c>
      <c r="AN689" s="124">
        <f t="shared" si="160"/>
        <v>73.661999999999992</v>
      </c>
      <c r="AO689" s="86">
        <f t="shared" si="168"/>
        <v>4125</v>
      </c>
      <c r="AP689" s="85">
        <v>0</v>
      </c>
      <c r="AQ689" s="85">
        <v>36.831000000000003</v>
      </c>
      <c r="AR689" s="85">
        <f t="shared" si="169"/>
        <v>0</v>
      </c>
      <c r="AS689" s="86">
        <f t="shared" si="171"/>
        <v>8246</v>
      </c>
      <c r="AT689" s="170">
        <f t="shared" si="172"/>
        <v>0</v>
      </c>
      <c r="AU689" s="86">
        <v>8246</v>
      </c>
      <c r="AV689" s="170">
        <f t="shared" si="170"/>
        <v>0</v>
      </c>
    </row>
    <row r="690" spans="1:48" s="73" customFormat="1" ht="30" x14ac:dyDescent="0.2">
      <c r="A690" s="10" t="s">
        <v>547</v>
      </c>
      <c r="B690" s="14" t="s">
        <v>36</v>
      </c>
      <c r="C690" s="14" t="s">
        <v>509</v>
      </c>
      <c r="D690" s="14" t="s">
        <v>1803</v>
      </c>
      <c r="E690" s="58">
        <v>419702</v>
      </c>
      <c r="F690" s="15" t="s">
        <v>1804</v>
      </c>
      <c r="G690" s="15" t="s">
        <v>814</v>
      </c>
      <c r="H690" s="16">
        <v>100003054</v>
      </c>
      <c r="I690" s="62">
        <v>35590181</v>
      </c>
      <c r="J690" s="13">
        <v>35590181</v>
      </c>
      <c r="K690" s="15" t="s">
        <v>1807</v>
      </c>
      <c r="L690" s="12" t="s">
        <v>547</v>
      </c>
      <c r="M690" s="15" t="s">
        <v>548</v>
      </c>
      <c r="N690" s="49">
        <v>91701</v>
      </c>
      <c r="O690" s="15" t="s">
        <v>549</v>
      </c>
      <c r="P690" s="15" t="s">
        <v>1808</v>
      </c>
      <c r="Q690" s="48">
        <v>506745</v>
      </c>
      <c r="R690" s="11" t="s">
        <v>86</v>
      </c>
      <c r="S690" s="120">
        <v>34276</v>
      </c>
      <c r="T690" s="85">
        <v>107.03</v>
      </c>
      <c r="U690" s="86">
        <v>61</v>
      </c>
      <c r="V690" s="123">
        <v>46.825625000000002</v>
      </c>
      <c r="W690" s="85">
        <f t="shared" si="173"/>
        <v>22851</v>
      </c>
      <c r="X690" s="86">
        <v>0</v>
      </c>
      <c r="Y690" s="85">
        <v>16.054500000000001</v>
      </c>
      <c r="Z690" s="86">
        <f t="shared" si="174"/>
        <v>0</v>
      </c>
      <c r="AA690" s="86">
        <f t="shared" si="163"/>
        <v>22851</v>
      </c>
      <c r="AB690" s="85">
        <v>122.77</v>
      </c>
      <c r="AC690" s="85">
        <v>46</v>
      </c>
      <c r="AD690" s="124">
        <f t="shared" si="159"/>
        <v>73.661999999999992</v>
      </c>
      <c r="AE690" s="86">
        <f t="shared" si="164"/>
        <v>13554</v>
      </c>
      <c r="AF690" s="85">
        <v>0</v>
      </c>
      <c r="AG690" s="85">
        <v>36.831000000000003</v>
      </c>
      <c r="AH690" s="85">
        <f t="shared" si="165"/>
        <v>0</v>
      </c>
      <c r="AI690" s="86">
        <f t="shared" si="166"/>
        <v>36405</v>
      </c>
      <c r="AJ690" s="86">
        <f t="shared" si="167"/>
        <v>2129</v>
      </c>
      <c r="AK690" s="122"/>
      <c r="AL690" s="85">
        <v>122.77</v>
      </c>
      <c r="AM690" s="85">
        <v>46</v>
      </c>
      <c r="AN690" s="124">
        <f t="shared" si="160"/>
        <v>73.661999999999992</v>
      </c>
      <c r="AO690" s="86">
        <f t="shared" si="168"/>
        <v>13554</v>
      </c>
      <c r="AP690" s="85">
        <v>0</v>
      </c>
      <c r="AQ690" s="85">
        <v>36.831000000000003</v>
      </c>
      <c r="AR690" s="85">
        <f t="shared" si="169"/>
        <v>0</v>
      </c>
      <c r="AS690" s="86">
        <f t="shared" si="171"/>
        <v>36405</v>
      </c>
      <c r="AT690" s="170">
        <f t="shared" si="172"/>
        <v>0</v>
      </c>
      <c r="AU690" s="86">
        <v>36405</v>
      </c>
      <c r="AV690" s="170">
        <f t="shared" si="170"/>
        <v>0</v>
      </c>
    </row>
    <row r="691" spans="1:48" s="73" customFormat="1" ht="30" x14ac:dyDescent="0.2">
      <c r="A691" s="10" t="s">
        <v>547</v>
      </c>
      <c r="B691" s="14" t="s">
        <v>36</v>
      </c>
      <c r="C691" s="14" t="s">
        <v>509</v>
      </c>
      <c r="D691" s="14" t="s">
        <v>1803</v>
      </c>
      <c r="E691" s="58">
        <v>419702</v>
      </c>
      <c r="F691" s="15" t="s">
        <v>1804</v>
      </c>
      <c r="G691" s="15" t="s">
        <v>814</v>
      </c>
      <c r="H691" s="16">
        <v>100002259</v>
      </c>
      <c r="I691" s="62">
        <v>36089443</v>
      </c>
      <c r="J691" s="13">
        <v>36089443</v>
      </c>
      <c r="K691" s="15" t="s">
        <v>1805</v>
      </c>
      <c r="L691" s="12" t="s">
        <v>547</v>
      </c>
      <c r="M691" s="15" t="s">
        <v>1398</v>
      </c>
      <c r="N691" s="49">
        <v>92001</v>
      </c>
      <c r="O691" s="15" t="s">
        <v>1480</v>
      </c>
      <c r="P691" s="15" t="s">
        <v>1806</v>
      </c>
      <c r="Q691" s="48">
        <v>507032</v>
      </c>
      <c r="R691" s="11" t="s">
        <v>86</v>
      </c>
      <c r="S691" s="120">
        <v>11800</v>
      </c>
      <c r="T691" s="85">
        <v>107.03</v>
      </c>
      <c r="U691" s="86">
        <v>21</v>
      </c>
      <c r="V691" s="123">
        <v>46.825625000000002</v>
      </c>
      <c r="W691" s="85">
        <f t="shared" si="173"/>
        <v>7867</v>
      </c>
      <c r="X691" s="86">
        <v>0</v>
      </c>
      <c r="Y691" s="85">
        <v>16.054500000000001</v>
      </c>
      <c r="Z691" s="86">
        <f t="shared" si="174"/>
        <v>0</v>
      </c>
      <c r="AA691" s="86">
        <f t="shared" si="163"/>
        <v>7867</v>
      </c>
      <c r="AB691" s="85">
        <v>122.77</v>
      </c>
      <c r="AC691" s="85">
        <v>19</v>
      </c>
      <c r="AD691" s="124">
        <f t="shared" si="159"/>
        <v>73.661999999999992</v>
      </c>
      <c r="AE691" s="86">
        <f t="shared" si="164"/>
        <v>5598</v>
      </c>
      <c r="AF691" s="85">
        <v>0</v>
      </c>
      <c r="AG691" s="85">
        <v>36.831000000000003</v>
      </c>
      <c r="AH691" s="85">
        <f t="shared" si="165"/>
        <v>0</v>
      </c>
      <c r="AI691" s="86">
        <f t="shared" si="166"/>
        <v>13465</v>
      </c>
      <c r="AJ691" s="86">
        <f t="shared" si="167"/>
        <v>1665</v>
      </c>
      <c r="AK691" s="122"/>
      <c r="AL691" s="85">
        <v>122.77</v>
      </c>
      <c r="AM691" s="85">
        <v>19</v>
      </c>
      <c r="AN691" s="124">
        <f t="shared" si="160"/>
        <v>73.661999999999992</v>
      </c>
      <c r="AO691" s="86">
        <f t="shared" si="168"/>
        <v>5598</v>
      </c>
      <c r="AP691" s="85">
        <v>0</v>
      </c>
      <c r="AQ691" s="85">
        <v>36.831000000000003</v>
      </c>
      <c r="AR691" s="85">
        <f t="shared" si="169"/>
        <v>0</v>
      </c>
      <c r="AS691" s="86">
        <f t="shared" si="171"/>
        <v>13465</v>
      </c>
      <c r="AT691" s="170">
        <f t="shared" si="172"/>
        <v>0</v>
      </c>
      <c r="AU691" s="86">
        <v>13465</v>
      </c>
      <c r="AV691" s="170">
        <f t="shared" si="170"/>
        <v>0</v>
      </c>
    </row>
    <row r="692" spans="1:48" s="73" customFormat="1" ht="60" x14ac:dyDescent="0.2">
      <c r="A692" s="10" t="s">
        <v>547</v>
      </c>
      <c r="B692" s="14" t="s">
        <v>36</v>
      </c>
      <c r="C692" s="14" t="s">
        <v>509</v>
      </c>
      <c r="D692" s="14" t="s">
        <v>1803</v>
      </c>
      <c r="E692" s="29">
        <v>419702</v>
      </c>
      <c r="F692" s="15" t="s">
        <v>1804</v>
      </c>
      <c r="G692" s="15" t="s">
        <v>814</v>
      </c>
      <c r="H692" s="16">
        <v>100018725</v>
      </c>
      <c r="I692" s="13">
        <v>710274734</v>
      </c>
      <c r="J692" s="13">
        <v>42401526</v>
      </c>
      <c r="K692" s="15" t="s">
        <v>1818</v>
      </c>
      <c r="L692" s="12" t="s">
        <v>547</v>
      </c>
      <c r="M692" s="15" t="s">
        <v>1570</v>
      </c>
      <c r="N692" s="49">
        <v>92101</v>
      </c>
      <c r="O692" s="15" t="s">
        <v>1570</v>
      </c>
      <c r="P692" s="15" t="s">
        <v>1819</v>
      </c>
      <c r="Q692" s="48">
        <v>507440</v>
      </c>
      <c r="R692" s="11" t="s">
        <v>45</v>
      </c>
      <c r="S692" s="120">
        <v>12924</v>
      </c>
      <c r="T692" s="85">
        <v>107.03</v>
      </c>
      <c r="U692" s="86">
        <v>23</v>
      </c>
      <c r="V692" s="123">
        <v>46.825625000000002</v>
      </c>
      <c r="W692" s="85">
        <f t="shared" si="173"/>
        <v>8616</v>
      </c>
      <c r="X692" s="86">
        <v>0</v>
      </c>
      <c r="Y692" s="85">
        <v>16.054500000000001</v>
      </c>
      <c r="Z692" s="86">
        <f t="shared" si="174"/>
        <v>0</v>
      </c>
      <c r="AA692" s="86">
        <f t="shared" si="163"/>
        <v>8616</v>
      </c>
      <c r="AB692" s="85">
        <v>122.77</v>
      </c>
      <c r="AC692" s="85">
        <v>22</v>
      </c>
      <c r="AD692" s="124">
        <f t="shared" si="159"/>
        <v>73.661999999999992</v>
      </c>
      <c r="AE692" s="86">
        <f t="shared" si="164"/>
        <v>6482</v>
      </c>
      <c r="AF692" s="85">
        <v>0</v>
      </c>
      <c r="AG692" s="85">
        <v>36.831000000000003</v>
      </c>
      <c r="AH692" s="85">
        <f t="shared" si="165"/>
        <v>0</v>
      </c>
      <c r="AI692" s="86">
        <f t="shared" si="166"/>
        <v>15098</v>
      </c>
      <c r="AJ692" s="86">
        <f t="shared" si="167"/>
        <v>2174</v>
      </c>
      <c r="AK692" s="122"/>
      <c r="AL692" s="85">
        <v>122.77</v>
      </c>
      <c r="AM692" s="85">
        <v>22</v>
      </c>
      <c r="AN692" s="124">
        <f t="shared" si="160"/>
        <v>73.661999999999992</v>
      </c>
      <c r="AO692" s="86">
        <f t="shared" si="168"/>
        <v>6482</v>
      </c>
      <c r="AP692" s="85">
        <v>0</v>
      </c>
      <c r="AQ692" s="85">
        <v>36.831000000000003</v>
      </c>
      <c r="AR692" s="85">
        <f t="shared" si="169"/>
        <v>0</v>
      </c>
      <c r="AS692" s="86">
        <f t="shared" si="171"/>
        <v>15098</v>
      </c>
      <c r="AT692" s="170">
        <f t="shared" si="172"/>
        <v>0</v>
      </c>
      <c r="AU692" s="86">
        <v>15098</v>
      </c>
      <c r="AV692" s="170">
        <f t="shared" si="170"/>
        <v>0</v>
      </c>
    </row>
    <row r="693" spans="1:48" s="73" customFormat="1" x14ac:dyDescent="0.2">
      <c r="A693" s="10" t="s">
        <v>547</v>
      </c>
      <c r="B693" s="14" t="s">
        <v>36</v>
      </c>
      <c r="C693" s="14" t="s">
        <v>592</v>
      </c>
      <c r="D693" s="14" t="s">
        <v>1835</v>
      </c>
      <c r="E693" s="58">
        <v>36084573</v>
      </c>
      <c r="F693" s="15" t="s">
        <v>1836</v>
      </c>
      <c r="G693" s="15" t="s">
        <v>814</v>
      </c>
      <c r="H693" s="16">
        <v>100003069</v>
      </c>
      <c r="I693" s="62">
        <v>710216297</v>
      </c>
      <c r="J693" s="13">
        <v>710216297</v>
      </c>
      <c r="K693" s="15" t="s">
        <v>603</v>
      </c>
      <c r="L693" s="12" t="s">
        <v>547</v>
      </c>
      <c r="M693" s="15" t="s">
        <v>548</v>
      </c>
      <c r="N693" s="49">
        <v>91705</v>
      </c>
      <c r="O693" s="15" t="s">
        <v>549</v>
      </c>
      <c r="P693" s="15" t="s">
        <v>1837</v>
      </c>
      <c r="Q693" s="48">
        <v>506745</v>
      </c>
      <c r="R693" s="11" t="s">
        <v>45</v>
      </c>
      <c r="S693" s="120">
        <v>8991</v>
      </c>
      <c r="T693" s="85">
        <v>107.03</v>
      </c>
      <c r="U693" s="86">
        <v>16</v>
      </c>
      <c r="V693" s="123">
        <v>46.825625000000002</v>
      </c>
      <c r="W693" s="85">
        <f t="shared" si="173"/>
        <v>5994</v>
      </c>
      <c r="X693" s="86">
        <v>0</v>
      </c>
      <c r="Y693" s="85">
        <v>16.054500000000001</v>
      </c>
      <c r="Z693" s="86">
        <f t="shared" si="174"/>
        <v>0</v>
      </c>
      <c r="AA693" s="86">
        <f t="shared" si="163"/>
        <v>5994</v>
      </c>
      <c r="AB693" s="85">
        <v>122.77</v>
      </c>
      <c r="AC693" s="85">
        <v>13</v>
      </c>
      <c r="AD693" s="124">
        <f t="shared" si="159"/>
        <v>73.661999999999992</v>
      </c>
      <c r="AE693" s="86">
        <f t="shared" si="164"/>
        <v>3830</v>
      </c>
      <c r="AF693" s="85">
        <v>0</v>
      </c>
      <c r="AG693" s="85">
        <v>36.831000000000003</v>
      </c>
      <c r="AH693" s="85">
        <f t="shared" si="165"/>
        <v>0</v>
      </c>
      <c r="AI693" s="86">
        <f t="shared" si="166"/>
        <v>9824</v>
      </c>
      <c r="AJ693" s="86">
        <f t="shared" si="167"/>
        <v>833</v>
      </c>
      <c r="AK693" s="122"/>
      <c r="AL693" s="85">
        <v>122.77</v>
      </c>
      <c r="AM693" s="85">
        <v>13</v>
      </c>
      <c r="AN693" s="124">
        <f t="shared" si="160"/>
        <v>73.661999999999992</v>
      </c>
      <c r="AO693" s="86">
        <f t="shared" si="168"/>
        <v>3830</v>
      </c>
      <c r="AP693" s="85">
        <v>0</v>
      </c>
      <c r="AQ693" s="85">
        <v>36.831000000000003</v>
      </c>
      <c r="AR693" s="85">
        <f t="shared" si="169"/>
        <v>0</v>
      </c>
      <c r="AS693" s="86">
        <f t="shared" si="171"/>
        <v>9824</v>
      </c>
      <c r="AT693" s="170">
        <f t="shared" si="172"/>
        <v>0</v>
      </c>
      <c r="AU693" s="86">
        <v>9824</v>
      </c>
      <c r="AV693" s="170">
        <f t="shared" si="170"/>
        <v>0</v>
      </c>
    </row>
    <row r="694" spans="1:48" s="73" customFormat="1" ht="30" x14ac:dyDescent="0.2">
      <c r="A694" s="10" t="s">
        <v>547</v>
      </c>
      <c r="B694" s="14" t="s">
        <v>36</v>
      </c>
      <c r="C694" s="14" t="s">
        <v>592</v>
      </c>
      <c r="D694" s="14" t="s">
        <v>10150</v>
      </c>
      <c r="E694" s="29">
        <v>47884215</v>
      </c>
      <c r="F694" s="15" t="s">
        <v>10151</v>
      </c>
      <c r="G694" s="15" t="s">
        <v>814</v>
      </c>
      <c r="H694" s="13">
        <v>100019220</v>
      </c>
      <c r="I694" s="31">
        <v>710279116</v>
      </c>
      <c r="J694" s="31">
        <v>710279116</v>
      </c>
      <c r="K694" s="14" t="s">
        <v>10152</v>
      </c>
      <c r="L694" s="12" t="s">
        <v>547</v>
      </c>
      <c r="M694" s="15" t="s">
        <v>817</v>
      </c>
      <c r="N694" s="53" t="s">
        <v>10153</v>
      </c>
      <c r="O694" s="15" t="s">
        <v>902</v>
      </c>
      <c r="P694" s="15" t="s">
        <v>10154</v>
      </c>
      <c r="Q694" s="48" t="s">
        <v>10626</v>
      </c>
      <c r="R694" s="11" t="s">
        <v>45</v>
      </c>
      <c r="S694" s="120">
        <v>1124</v>
      </c>
      <c r="T694" s="85">
        <v>107.03</v>
      </c>
      <c r="U694" s="86">
        <v>2</v>
      </c>
      <c r="V694" s="123">
        <v>46.825625000000002</v>
      </c>
      <c r="W694" s="85">
        <f t="shared" si="173"/>
        <v>749</v>
      </c>
      <c r="X694" s="86">
        <v>0</v>
      </c>
      <c r="Y694" s="85">
        <v>16.054500000000001</v>
      </c>
      <c r="Z694" s="86">
        <f t="shared" si="174"/>
        <v>0</v>
      </c>
      <c r="AA694" s="86">
        <f t="shared" si="163"/>
        <v>749</v>
      </c>
      <c r="AB694" s="85">
        <v>122.77</v>
      </c>
      <c r="AC694" s="85">
        <v>6</v>
      </c>
      <c r="AD694" s="124">
        <f t="shared" si="159"/>
        <v>73.661999999999992</v>
      </c>
      <c r="AE694" s="86">
        <f t="shared" si="164"/>
        <v>1768</v>
      </c>
      <c r="AF694" s="85">
        <v>0</v>
      </c>
      <c r="AG694" s="85">
        <v>36.831000000000003</v>
      </c>
      <c r="AH694" s="85">
        <f t="shared" si="165"/>
        <v>0</v>
      </c>
      <c r="AI694" s="86">
        <f t="shared" si="166"/>
        <v>2517</v>
      </c>
      <c r="AJ694" s="86">
        <f t="shared" si="167"/>
        <v>1393</v>
      </c>
      <c r="AK694" s="122"/>
      <c r="AL694" s="85">
        <v>122.77</v>
      </c>
      <c r="AM694" s="85">
        <v>6</v>
      </c>
      <c r="AN694" s="124">
        <f t="shared" si="160"/>
        <v>73.661999999999992</v>
      </c>
      <c r="AO694" s="86">
        <f t="shared" si="168"/>
        <v>1768</v>
      </c>
      <c r="AP694" s="85">
        <v>0</v>
      </c>
      <c r="AQ694" s="85">
        <v>36.831000000000003</v>
      </c>
      <c r="AR694" s="85">
        <f t="shared" si="169"/>
        <v>0</v>
      </c>
      <c r="AS694" s="86">
        <f t="shared" si="171"/>
        <v>2517</v>
      </c>
      <c r="AT694" s="170">
        <f t="shared" si="172"/>
        <v>0</v>
      </c>
      <c r="AU694" s="86">
        <v>2517</v>
      </c>
      <c r="AV694" s="170">
        <f t="shared" si="170"/>
        <v>0</v>
      </c>
    </row>
    <row r="695" spans="1:48" s="73" customFormat="1" x14ac:dyDescent="0.2">
      <c r="A695" s="10" t="s">
        <v>547</v>
      </c>
      <c r="B695" s="14" t="s">
        <v>36</v>
      </c>
      <c r="C695" s="14" t="s">
        <v>592</v>
      </c>
      <c r="D695" s="14" t="s">
        <v>1845</v>
      </c>
      <c r="E695" s="58">
        <v>44867379</v>
      </c>
      <c r="F695" s="15" t="s">
        <v>1846</v>
      </c>
      <c r="G695" s="15" t="s">
        <v>814</v>
      </c>
      <c r="H695" s="16">
        <v>100002981</v>
      </c>
      <c r="I695" s="62">
        <v>42165997</v>
      </c>
      <c r="J695" s="13">
        <v>42165997</v>
      </c>
      <c r="K695" s="15" t="s">
        <v>1847</v>
      </c>
      <c r="L695" s="12" t="s">
        <v>547</v>
      </c>
      <c r="M695" s="15" t="s">
        <v>548</v>
      </c>
      <c r="N695" s="49">
        <v>91702</v>
      </c>
      <c r="O695" s="15" t="s">
        <v>549</v>
      </c>
      <c r="P695" s="15" t="s">
        <v>1848</v>
      </c>
      <c r="Q695" s="48">
        <v>506745</v>
      </c>
      <c r="R695" s="11" t="s">
        <v>86</v>
      </c>
      <c r="S695" s="120">
        <v>29219</v>
      </c>
      <c r="T695" s="85">
        <v>107.03</v>
      </c>
      <c r="U695" s="86">
        <v>52</v>
      </c>
      <c r="V695" s="123">
        <v>46.825625000000002</v>
      </c>
      <c r="W695" s="85">
        <f t="shared" si="173"/>
        <v>19479</v>
      </c>
      <c r="X695" s="86">
        <v>0</v>
      </c>
      <c r="Y695" s="85">
        <v>16.054500000000001</v>
      </c>
      <c r="Z695" s="86">
        <f t="shared" si="174"/>
        <v>0</v>
      </c>
      <c r="AA695" s="86">
        <f t="shared" si="163"/>
        <v>19479</v>
      </c>
      <c r="AB695" s="85">
        <v>122.77</v>
      </c>
      <c r="AC695" s="85">
        <v>44</v>
      </c>
      <c r="AD695" s="124">
        <f t="shared" si="159"/>
        <v>73.661999999999992</v>
      </c>
      <c r="AE695" s="86">
        <f t="shared" si="164"/>
        <v>12965</v>
      </c>
      <c r="AF695" s="85">
        <v>0</v>
      </c>
      <c r="AG695" s="85">
        <v>36.831000000000003</v>
      </c>
      <c r="AH695" s="85">
        <f t="shared" si="165"/>
        <v>0</v>
      </c>
      <c r="AI695" s="86">
        <f t="shared" si="166"/>
        <v>32444</v>
      </c>
      <c r="AJ695" s="86">
        <f t="shared" si="167"/>
        <v>3225</v>
      </c>
      <c r="AK695" s="122"/>
      <c r="AL695" s="85">
        <v>122.77</v>
      </c>
      <c r="AM695" s="85">
        <v>44</v>
      </c>
      <c r="AN695" s="124">
        <f t="shared" si="160"/>
        <v>73.661999999999992</v>
      </c>
      <c r="AO695" s="86">
        <f t="shared" si="168"/>
        <v>12965</v>
      </c>
      <c r="AP695" s="85">
        <v>0</v>
      </c>
      <c r="AQ695" s="85">
        <v>36.831000000000003</v>
      </c>
      <c r="AR695" s="85">
        <f t="shared" si="169"/>
        <v>0</v>
      </c>
      <c r="AS695" s="86">
        <f t="shared" si="171"/>
        <v>32444</v>
      </c>
      <c r="AT695" s="170">
        <f t="shared" si="172"/>
        <v>0</v>
      </c>
      <c r="AU695" s="86">
        <v>32444</v>
      </c>
      <c r="AV695" s="170">
        <f t="shared" si="170"/>
        <v>0</v>
      </c>
    </row>
    <row r="696" spans="1:48" s="76" customFormat="1" ht="30" x14ac:dyDescent="0.2">
      <c r="A696" s="10" t="s">
        <v>547</v>
      </c>
      <c r="B696" s="14" t="s">
        <v>36</v>
      </c>
      <c r="C696" s="14" t="s">
        <v>592</v>
      </c>
      <c r="D696" s="14" t="s">
        <v>1856</v>
      </c>
      <c r="E696" s="58">
        <v>45734542</v>
      </c>
      <c r="F696" s="15" t="s">
        <v>1857</v>
      </c>
      <c r="G696" s="15" t="s">
        <v>814</v>
      </c>
      <c r="H696" s="16">
        <v>100002999</v>
      </c>
      <c r="I696" s="62">
        <v>710228651</v>
      </c>
      <c r="J696" s="13">
        <v>710228651</v>
      </c>
      <c r="K696" s="15" t="s">
        <v>1858</v>
      </c>
      <c r="L696" s="12" t="s">
        <v>547</v>
      </c>
      <c r="M696" s="15" t="s">
        <v>548</v>
      </c>
      <c r="N696" s="49">
        <v>91700</v>
      </c>
      <c r="O696" s="15" t="s">
        <v>549</v>
      </c>
      <c r="P696" s="15" t="s">
        <v>1859</v>
      </c>
      <c r="Q696" s="48">
        <v>506745</v>
      </c>
      <c r="R696" s="11" t="s">
        <v>45</v>
      </c>
      <c r="S696" s="120">
        <v>3371</v>
      </c>
      <c r="T696" s="85">
        <v>107.03</v>
      </c>
      <c r="U696" s="86">
        <v>6</v>
      </c>
      <c r="V696" s="123">
        <v>46.825625000000002</v>
      </c>
      <c r="W696" s="85">
        <f t="shared" si="173"/>
        <v>2248</v>
      </c>
      <c r="X696" s="86">
        <v>0</v>
      </c>
      <c r="Y696" s="85">
        <v>16.054500000000001</v>
      </c>
      <c r="Z696" s="86">
        <f t="shared" si="174"/>
        <v>0</v>
      </c>
      <c r="AA696" s="86">
        <f t="shared" si="163"/>
        <v>2248</v>
      </c>
      <c r="AB696" s="85">
        <v>122.77</v>
      </c>
      <c r="AC696" s="85">
        <v>6</v>
      </c>
      <c r="AD696" s="124">
        <f t="shared" ref="AD696:AD703" si="175">+AB696*0.6</f>
        <v>73.661999999999992</v>
      </c>
      <c r="AE696" s="86">
        <f t="shared" si="164"/>
        <v>1768</v>
      </c>
      <c r="AF696" s="85">
        <v>0</v>
      </c>
      <c r="AG696" s="85">
        <v>36.831000000000003</v>
      </c>
      <c r="AH696" s="85">
        <f t="shared" si="165"/>
        <v>0</v>
      </c>
      <c r="AI696" s="86">
        <f t="shared" si="166"/>
        <v>4016</v>
      </c>
      <c r="AJ696" s="86">
        <f t="shared" si="167"/>
        <v>645</v>
      </c>
      <c r="AK696" s="122"/>
      <c r="AL696" s="85">
        <v>122.77</v>
      </c>
      <c r="AM696" s="85">
        <v>6</v>
      </c>
      <c r="AN696" s="124">
        <f t="shared" ref="AN696:AN703" si="176">+AL696*0.6</f>
        <v>73.661999999999992</v>
      </c>
      <c r="AO696" s="86">
        <f t="shared" si="168"/>
        <v>1768</v>
      </c>
      <c r="AP696" s="85">
        <v>0</v>
      </c>
      <c r="AQ696" s="85">
        <v>36.831000000000003</v>
      </c>
      <c r="AR696" s="85">
        <f t="shared" si="169"/>
        <v>0</v>
      </c>
      <c r="AS696" s="86">
        <f t="shared" si="171"/>
        <v>4016</v>
      </c>
      <c r="AT696" s="171">
        <f t="shared" si="172"/>
        <v>0</v>
      </c>
      <c r="AU696" s="86">
        <v>4016</v>
      </c>
      <c r="AV696" s="171">
        <f t="shared" si="170"/>
        <v>0</v>
      </c>
    </row>
    <row r="697" spans="1:48" s="73" customFormat="1" ht="30" x14ac:dyDescent="0.2">
      <c r="A697" s="10" t="s">
        <v>547</v>
      </c>
      <c r="B697" s="14" t="s">
        <v>36</v>
      </c>
      <c r="C697" s="14" t="s">
        <v>592</v>
      </c>
      <c r="D697" s="14" t="s">
        <v>1849</v>
      </c>
      <c r="E697" s="31">
        <v>53464036</v>
      </c>
      <c r="F697" s="15" t="s">
        <v>1850</v>
      </c>
      <c r="G697" s="15" t="s">
        <v>814</v>
      </c>
      <c r="H697" s="16">
        <v>100017141</v>
      </c>
      <c r="I697" s="62">
        <v>710258526</v>
      </c>
      <c r="J697" s="13">
        <v>710258526</v>
      </c>
      <c r="K697" s="15" t="s">
        <v>603</v>
      </c>
      <c r="L697" s="12" t="s">
        <v>547</v>
      </c>
      <c r="M697" s="15" t="s">
        <v>548</v>
      </c>
      <c r="N697" s="49">
        <v>91700</v>
      </c>
      <c r="O697" s="15" t="s">
        <v>549</v>
      </c>
      <c r="P697" s="15" t="s">
        <v>1851</v>
      </c>
      <c r="Q697" s="48" t="s">
        <v>10622</v>
      </c>
      <c r="R697" s="11" t="s">
        <v>45</v>
      </c>
      <c r="S697" s="120">
        <v>8429</v>
      </c>
      <c r="T697" s="85">
        <v>107.03</v>
      </c>
      <c r="U697" s="86">
        <v>15</v>
      </c>
      <c r="V697" s="123">
        <v>46.825625000000002</v>
      </c>
      <c r="W697" s="85">
        <f t="shared" si="173"/>
        <v>5619</v>
      </c>
      <c r="X697" s="86">
        <v>0</v>
      </c>
      <c r="Y697" s="85">
        <v>16.054500000000001</v>
      </c>
      <c r="Z697" s="86">
        <f t="shared" si="174"/>
        <v>0</v>
      </c>
      <c r="AA697" s="86">
        <f t="shared" si="163"/>
        <v>5619</v>
      </c>
      <c r="AB697" s="85">
        <v>122.77</v>
      </c>
      <c r="AC697" s="85">
        <v>8</v>
      </c>
      <c r="AD697" s="124">
        <f t="shared" si="175"/>
        <v>73.661999999999992</v>
      </c>
      <c r="AE697" s="86">
        <f t="shared" si="164"/>
        <v>2357</v>
      </c>
      <c r="AF697" s="85">
        <v>0</v>
      </c>
      <c r="AG697" s="85">
        <v>36.831000000000003</v>
      </c>
      <c r="AH697" s="85">
        <f t="shared" si="165"/>
        <v>0</v>
      </c>
      <c r="AI697" s="86">
        <f t="shared" si="166"/>
        <v>7976</v>
      </c>
      <c r="AJ697" s="86">
        <f t="shared" si="167"/>
        <v>-453</v>
      </c>
      <c r="AK697" s="122"/>
      <c r="AL697" s="85">
        <v>122.77</v>
      </c>
      <c r="AM697" s="85">
        <v>8</v>
      </c>
      <c r="AN697" s="124">
        <f t="shared" si="176"/>
        <v>73.661999999999992</v>
      </c>
      <c r="AO697" s="86">
        <f t="shared" si="168"/>
        <v>2357</v>
      </c>
      <c r="AP697" s="85">
        <v>0</v>
      </c>
      <c r="AQ697" s="85">
        <v>36.831000000000003</v>
      </c>
      <c r="AR697" s="85">
        <f t="shared" si="169"/>
        <v>0</v>
      </c>
      <c r="AS697" s="86">
        <f t="shared" si="171"/>
        <v>7976</v>
      </c>
      <c r="AT697" s="170">
        <f t="shared" si="172"/>
        <v>0</v>
      </c>
      <c r="AU697" s="86">
        <v>7976</v>
      </c>
      <c r="AV697" s="170">
        <f t="shared" si="170"/>
        <v>0</v>
      </c>
    </row>
    <row r="698" spans="1:48" s="73" customFormat="1" x14ac:dyDescent="0.2">
      <c r="A698" s="10" t="s">
        <v>547</v>
      </c>
      <c r="B698" s="14" t="s">
        <v>36</v>
      </c>
      <c r="C698" s="14" t="s">
        <v>592</v>
      </c>
      <c r="D698" s="14" t="s">
        <v>1852</v>
      </c>
      <c r="E698" s="58">
        <v>45742901</v>
      </c>
      <c r="F698" s="15" t="s">
        <v>1853</v>
      </c>
      <c r="G698" s="15" t="s">
        <v>814</v>
      </c>
      <c r="H698" s="13">
        <v>100003291</v>
      </c>
      <c r="I698" s="62">
        <v>710256191</v>
      </c>
      <c r="J698" s="13">
        <v>710256191</v>
      </c>
      <c r="K698" s="14" t="s">
        <v>10249</v>
      </c>
      <c r="L698" s="12" t="s">
        <v>547</v>
      </c>
      <c r="M698" s="15" t="s">
        <v>548</v>
      </c>
      <c r="N698" s="53">
        <v>91906</v>
      </c>
      <c r="O698" s="15" t="s">
        <v>10250</v>
      </c>
      <c r="P698" s="15" t="s">
        <v>10251</v>
      </c>
      <c r="Q698" s="48"/>
      <c r="R698" s="11"/>
      <c r="S698" s="120">
        <v>0</v>
      </c>
      <c r="T698" s="85">
        <v>107.03</v>
      </c>
      <c r="U698" s="86">
        <v>0</v>
      </c>
      <c r="V698" s="123">
        <v>46.825625000000002</v>
      </c>
      <c r="W698" s="85">
        <f t="shared" si="173"/>
        <v>0</v>
      </c>
      <c r="X698" s="86">
        <v>0</v>
      </c>
      <c r="Y698" s="85">
        <v>16.054500000000001</v>
      </c>
      <c r="Z698" s="86">
        <f t="shared" si="174"/>
        <v>0</v>
      </c>
      <c r="AA698" s="86">
        <f t="shared" si="163"/>
        <v>0</v>
      </c>
      <c r="AB698" s="85">
        <v>122.77</v>
      </c>
      <c r="AC698" s="85">
        <v>0</v>
      </c>
      <c r="AD698" s="124">
        <f t="shared" si="175"/>
        <v>73.661999999999992</v>
      </c>
      <c r="AE698" s="86">
        <f t="shared" si="164"/>
        <v>0</v>
      </c>
      <c r="AF698" s="85">
        <v>0</v>
      </c>
      <c r="AG698" s="85">
        <v>36.831000000000003</v>
      </c>
      <c r="AH698" s="85">
        <f t="shared" si="165"/>
        <v>0</v>
      </c>
      <c r="AI698" s="86">
        <f t="shared" si="166"/>
        <v>0</v>
      </c>
      <c r="AJ698" s="86">
        <f t="shared" si="167"/>
        <v>0</v>
      </c>
      <c r="AK698" s="122"/>
      <c r="AL698" s="85">
        <v>122.77</v>
      </c>
      <c r="AM698" s="85">
        <f>0</f>
        <v>0</v>
      </c>
      <c r="AN698" s="124">
        <f t="shared" si="176"/>
        <v>73.661999999999992</v>
      </c>
      <c r="AO698" s="86">
        <f t="shared" si="168"/>
        <v>0</v>
      </c>
      <c r="AP698" s="85">
        <f>0</f>
        <v>0</v>
      </c>
      <c r="AQ698" s="85">
        <v>36.831000000000003</v>
      </c>
      <c r="AR698" s="85">
        <f t="shared" si="169"/>
        <v>0</v>
      </c>
      <c r="AS698" s="86">
        <f t="shared" si="171"/>
        <v>0</v>
      </c>
      <c r="AT698" s="170">
        <f t="shared" si="172"/>
        <v>0</v>
      </c>
      <c r="AU698" s="86">
        <v>0</v>
      </c>
      <c r="AV698" s="170">
        <f t="shared" si="170"/>
        <v>0</v>
      </c>
    </row>
    <row r="699" spans="1:48" s="73" customFormat="1" x14ac:dyDescent="0.2">
      <c r="A699" s="10" t="s">
        <v>547</v>
      </c>
      <c r="B699" s="14" t="s">
        <v>36</v>
      </c>
      <c r="C699" s="14" t="s">
        <v>592</v>
      </c>
      <c r="D699" s="14" t="s">
        <v>1852</v>
      </c>
      <c r="E699" s="58">
        <v>45742901</v>
      </c>
      <c r="F699" s="15" t="s">
        <v>1853</v>
      </c>
      <c r="G699" s="15" t="s">
        <v>814</v>
      </c>
      <c r="H699" s="16">
        <v>100002362</v>
      </c>
      <c r="I699" s="62">
        <v>710011873</v>
      </c>
      <c r="J699" s="13">
        <v>710011873</v>
      </c>
      <c r="K699" s="15" t="s">
        <v>603</v>
      </c>
      <c r="L699" s="12" t="s">
        <v>547</v>
      </c>
      <c r="M699" s="15" t="s">
        <v>1411</v>
      </c>
      <c r="N699" s="49">
        <v>92206</v>
      </c>
      <c r="O699" s="15" t="s">
        <v>1854</v>
      </c>
      <c r="P699" s="15" t="s">
        <v>1855</v>
      </c>
      <c r="Q699" s="48">
        <v>507369</v>
      </c>
      <c r="R699" s="11" t="s">
        <v>45</v>
      </c>
      <c r="S699" s="120">
        <v>8429</v>
      </c>
      <c r="T699" s="85">
        <v>107.03</v>
      </c>
      <c r="U699" s="86">
        <v>15</v>
      </c>
      <c r="V699" s="123">
        <v>46.825625000000002</v>
      </c>
      <c r="W699" s="85">
        <f t="shared" si="173"/>
        <v>5619</v>
      </c>
      <c r="X699" s="86">
        <v>0</v>
      </c>
      <c r="Y699" s="85">
        <v>16.054500000000001</v>
      </c>
      <c r="Z699" s="86">
        <f t="shared" si="174"/>
        <v>0</v>
      </c>
      <c r="AA699" s="86">
        <f t="shared" si="163"/>
        <v>5619</v>
      </c>
      <c r="AB699" s="85">
        <v>122.77</v>
      </c>
      <c r="AC699" s="85">
        <v>15</v>
      </c>
      <c r="AD699" s="124">
        <f t="shared" si="175"/>
        <v>73.661999999999992</v>
      </c>
      <c r="AE699" s="86">
        <f t="shared" si="164"/>
        <v>4420</v>
      </c>
      <c r="AF699" s="85">
        <v>0</v>
      </c>
      <c r="AG699" s="85">
        <v>36.831000000000003</v>
      </c>
      <c r="AH699" s="85">
        <f t="shared" si="165"/>
        <v>0</v>
      </c>
      <c r="AI699" s="86">
        <f t="shared" si="166"/>
        <v>10039</v>
      </c>
      <c r="AJ699" s="86">
        <f t="shared" si="167"/>
        <v>1610</v>
      </c>
      <c r="AK699" s="122"/>
      <c r="AL699" s="85">
        <v>122.77</v>
      </c>
      <c r="AM699" s="85">
        <v>15</v>
      </c>
      <c r="AN699" s="124">
        <f t="shared" si="176"/>
        <v>73.661999999999992</v>
      </c>
      <c r="AO699" s="86">
        <f t="shared" si="168"/>
        <v>4420</v>
      </c>
      <c r="AP699" s="85">
        <v>0</v>
      </c>
      <c r="AQ699" s="85">
        <v>36.831000000000003</v>
      </c>
      <c r="AR699" s="85">
        <f t="shared" si="169"/>
        <v>0</v>
      </c>
      <c r="AS699" s="86">
        <f t="shared" si="171"/>
        <v>10039</v>
      </c>
      <c r="AT699" s="170">
        <f t="shared" si="172"/>
        <v>0</v>
      </c>
      <c r="AU699" s="86">
        <v>10039</v>
      </c>
      <c r="AV699" s="170">
        <f t="shared" si="170"/>
        <v>0</v>
      </c>
    </row>
    <row r="700" spans="1:48" s="73" customFormat="1" ht="30" x14ac:dyDescent="0.2">
      <c r="A700" s="10" t="s">
        <v>547</v>
      </c>
      <c r="B700" s="14" t="s">
        <v>36</v>
      </c>
      <c r="C700" s="14" t="s">
        <v>592</v>
      </c>
      <c r="D700" s="14" t="s">
        <v>1838</v>
      </c>
      <c r="E700" s="58">
        <v>36084581</v>
      </c>
      <c r="F700" s="15" t="s">
        <v>1839</v>
      </c>
      <c r="G700" s="15" t="s">
        <v>814</v>
      </c>
      <c r="H700" s="16">
        <v>100002754</v>
      </c>
      <c r="I700" s="62">
        <v>710213182</v>
      </c>
      <c r="J700" s="13">
        <v>710213182</v>
      </c>
      <c r="K700" s="15" t="s">
        <v>1840</v>
      </c>
      <c r="L700" s="12" t="s">
        <v>547</v>
      </c>
      <c r="M700" s="15" t="s">
        <v>1199</v>
      </c>
      <c r="N700" s="49">
        <v>90901</v>
      </c>
      <c r="O700" s="15" t="s">
        <v>1329</v>
      </c>
      <c r="P700" s="15" t="s">
        <v>1841</v>
      </c>
      <c r="Q700" s="48">
        <v>504815</v>
      </c>
      <c r="R700" s="11" t="s">
        <v>45</v>
      </c>
      <c r="S700" s="120">
        <v>15733</v>
      </c>
      <c r="T700" s="85">
        <v>107.03</v>
      </c>
      <c r="U700" s="86">
        <v>28</v>
      </c>
      <c r="V700" s="123">
        <v>46.825625000000002</v>
      </c>
      <c r="W700" s="85">
        <f t="shared" si="173"/>
        <v>10489</v>
      </c>
      <c r="X700" s="86">
        <v>0</v>
      </c>
      <c r="Y700" s="85">
        <v>16.054500000000001</v>
      </c>
      <c r="Z700" s="86">
        <f t="shared" si="174"/>
        <v>0</v>
      </c>
      <c r="AA700" s="86">
        <f t="shared" si="163"/>
        <v>10489</v>
      </c>
      <c r="AB700" s="85">
        <v>122.77</v>
      </c>
      <c r="AC700" s="85">
        <v>24</v>
      </c>
      <c r="AD700" s="124">
        <f t="shared" si="175"/>
        <v>73.661999999999992</v>
      </c>
      <c r="AE700" s="86">
        <f t="shared" si="164"/>
        <v>7072</v>
      </c>
      <c r="AF700" s="85">
        <v>0</v>
      </c>
      <c r="AG700" s="85">
        <v>36.831000000000003</v>
      </c>
      <c r="AH700" s="85">
        <f t="shared" si="165"/>
        <v>0</v>
      </c>
      <c r="AI700" s="86">
        <f t="shared" si="166"/>
        <v>17561</v>
      </c>
      <c r="AJ700" s="86">
        <f t="shared" si="167"/>
        <v>1828</v>
      </c>
      <c r="AK700" s="122"/>
      <c r="AL700" s="85">
        <v>122.77</v>
      </c>
      <c r="AM700" s="85">
        <v>24</v>
      </c>
      <c r="AN700" s="124">
        <f t="shared" si="176"/>
        <v>73.661999999999992</v>
      </c>
      <c r="AO700" s="86">
        <f t="shared" si="168"/>
        <v>7072</v>
      </c>
      <c r="AP700" s="85">
        <v>0</v>
      </c>
      <c r="AQ700" s="85">
        <v>36.831000000000003</v>
      </c>
      <c r="AR700" s="85">
        <f t="shared" si="169"/>
        <v>0</v>
      </c>
      <c r="AS700" s="86">
        <f t="shared" si="171"/>
        <v>17561</v>
      </c>
      <c r="AT700" s="170">
        <f t="shared" si="172"/>
        <v>0</v>
      </c>
      <c r="AU700" s="86">
        <v>17561</v>
      </c>
      <c r="AV700" s="170">
        <f t="shared" si="170"/>
        <v>0</v>
      </c>
    </row>
    <row r="701" spans="1:48" s="73" customFormat="1" x14ac:dyDescent="0.2">
      <c r="A701" s="10" t="s">
        <v>547</v>
      </c>
      <c r="B701" s="14" t="s">
        <v>36</v>
      </c>
      <c r="C701" s="14" t="s">
        <v>592</v>
      </c>
      <c r="D701" s="14" t="s">
        <v>1860</v>
      </c>
      <c r="E701" s="149">
        <v>50935909</v>
      </c>
      <c r="F701" s="55" t="s">
        <v>1861</v>
      </c>
      <c r="G701" s="15" t="s">
        <v>814</v>
      </c>
      <c r="H701" s="91">
        <v>100018477</v>
      </c>
      <c r="I701" s="62">
        <v>710271468</v>
      </c>
      <c r="J701" s="13">
        <v>710271468</v>
      </c>
      <c r="K701" s="55" t="s">
        <v>603</v>
      </c>
      <c r="L701" s="12" t="s">
        <v>35</v>
      </c>
      <c r="M701" s="15" t="s">
        <v>56</v>
      </c>
      <c r="N701" s="51">
        <v>92526</v>
      </c>
      <c r="O701" s="15" t="s">
        <v>68</v>
      </c>
      <c r="P701" s="55" t="s">
        <v>1862</v>
      </c>
      <c r="Q701" s="48">
        <v>503983</v>
      </c>
      <c r="R701" s="11" t="s">
        <v>45</v>
      </c>
      <c r="S701" s="120">
        <v>5619</v>
      </c>
      <c r="T701" s="85">
        <v>107.03</v>
      </c>
      <c r="U701" s="86">
        <v>10</v>
      </c>
      <c r="V701" s="123">
        <v>46.825625000000002</v>
      </c>
      <c r="W701" s="85">
        <f t="shared" si="173"/>
        <v>3746</v>
      </c>
      <c r="X701" s="86">
        <v>0</v>
      </c>
      <c r="Y701" s="85">
        <v>16.054500000000001</v>
      </c>
      <c r="Z701" s="86">
        <f t="shared" si="174"/>
        <v>0</v>
      </c>
      <c r="AA701" s="86">
        <f t="shared" si="163"/>
        <v>3746</v>
      </c>
      <c r="AB701" s="85">
        <v>122.77</v>
      </c>
      <c r="AC701" s="85">
        <v>17</v>
      </c>
      <c r="AD701" s="124">
        <f t="shared" si="175"/>
        <v>73.661999999999992</v>
      </c>
      <c r="AE701" s="86">
        <f t="shared" si="164"/>
        <v>5009</v>
      </c>
      <c r="AF701" s="85">
        <v>0</v>
      </c>
      <c r="AG701" s="85">
        <v>36.831000000000003</v>
      </c>
      <c r="AH701" s="85">
        <f t="shared" si="165"/>
        <v>0</v>
      </c>
      <c r="AI701" s="86">
        <f t="shared" si="166"/>
        <v>8755</v>
      </c>
      <c r="AJ701" s="86">
        <f t="shared" si="167"/>
        <v>3136</v>
      </c>
      <c r="AK701" s="122"/>
      <c r="AL701" s="85">
        <v>122.77</v>
      </c>
      <c r="AM701" s="85">
        <v>17</v>
      </c>
      <c r="AN701" s="124">
        <f t="shared" si="176"/>
        <v>73.661999999999992</v>
      </c>
      <c r="AO701" s="86">
        <f t="shared" si="168"/>
        <v>5009</v>
      </c>
      <c r="AP701" s="85">
        <v>0</v>
      </c>
      <c r="AQ701" s="85">
        <v>36.831000000000003</v>
      </c>
      <c r="AR701" s="85">
        <f t="shared" si="169"/>
        <v>0</v>
      </c>
      <c r="AS701" s="86">
        <f t="shared" si="171"/>
        <v>8755</v>
      </c>
      <c r="AT701" s="170">
        <f t="shared" si="172"/>
        <v>0</v>
      </c>
      <c r="AU701" s="86">
        <v>8755</v>
      </c>
      <c r="AV701" s="170">
        <f t="shared" si="170"/>
        <v>0</v>
      </c>
    </row>
    <row r="702" spans="1:48" s="73" customFormat="1" ht="30" x14ac:dyDescent="0.2">
      <c r="A702" s="10" t="s">
        <v>547</v>
      </c>
      <c r="B702" s="14" t="s">
        <v>36</v>
      </c>
      <c r="C702" s="14" t="s">
        <v>592</v>
      </c>
      <c r="D702" s="14" t="s">
        <v>1842</v>
      </c>
      <c r="E702" s="58">
        <v>36079821</v>
      </c>
      <c r="F702" s="15" t="s">
        <v>1843</v>
      </c>
      <c r="G702" s="15" t="s">
        <v>814</v>
      </c>
      <c r="H702" s="16">
        <v>100002884</v>
      </c>
      <c r="I702" s="62">
        <v>710225997</v>
      </c>
      <c r="J702" s="13">
        <v>710225997</v>
      </c>
      <c r="K702" s="15" t="s">
        <v>603</v>
      </c>
      <c r="L702" s="12" t="s">
        <v>547</v>
      </c>
      <c r="M702" s="15" t="s">
        <v>548</v>
      </c>
      <c r="N702" s="49">
        <v>91904</v>
      </c>
      <c r="O702" s="15" t="s">
        <v>1602</v>
      </c>
      <c r="P702" s="15" t="s">
        <v>1844</v>
      </c>
      <c r="Q702" s="48">
        <v>507555</v>
      </c>
      <c r="R702" s="11" t="s">
        <v>45</v>
      </c>
      <c r="S702" s="120">
        <v>4495</v>
      </c>
      <c r="T702" s="85">
        <v>107.03</v>
      </c>
      <c r="U702" s="86">
        <v>8</v>
      </c>
      <c r="V702" s="123">
        <v>46.825625000000002</v>
      </c>
      <c r="W702" s="85">
        <f t="shared" si="173"/>
        <v>2997</v>
      </c>
      <c r="X702" s="86">
        <v>0</v>
      </c>
      <c r="Y702" s="85">
        <v>16.054500000000001</v>
      </c>
      <c r="Z702" s="86">
        <f t="shared" si="174"/>
        <v>0</v>
      </c>
      <c r="AA702" s="86">
        <f t="shared" si="163"/>
        <v>2997</v>
      </c>
      <c r="AB702" s="85">
        <v>122.77</v>
      </c>
      <c r="AC702" s="85">
        <v>17</v>
      </c>
      <c r="AD702" s="124">
        <f t="shared" si="175"/>
        <v>73.661999999999992</v>
      </c>
      <c r="AE702" s="86">
        <f t="shared" si="164"/>
        <v>5009</v>
      </c>
      <c r="AF702" s="85">
        <v>0</v>
      </c>
      <c r="AG702" s="85">
        <v>36.831000000000003</v>
      </c>
      <c r="AH702" s="85">
        <f t="shared" si="165"/>
        <v>0</v>
      </c>
      <c r="AI702" s="86">
        <f t="shared" si="166"/>
        <v>8006</v>
      </c>
      <c r="AJ702" s="86">
        <f t="shared" si="167"/>
        <v>3511</v>
      </c>
      <c r="AK702" s="122"/>
      <c r="AL702" s="85">
        <v>122.77</v>
      </c>
      <c r="AM702" s="85">
        <v>17</v>
      </c>
      <c r="AN702" s="124">
        <f t="shared" si="176"/>
        <v>73.661999999999992</v>
      </c>
      <c r="AO702" s="86">
        <f t="shared" si="168"/>
        <v>5009</v>
      </c>
      <c r="AP702" s="85">
        <v>0</v>
      </c>
      <c r="AQ702" s="85">
        <v>36.831000000000003</v>
      </c>
      <c r="AR702" s="85">
        <f t="shared" si="169"/>
        <v>0</v>
      </c>
      <c r="AS702" s="86">
        <f t="shared" si="171"/>
        <v>8006</v>
      </c>
      <c r="AT702" s="170">
        <f t="shared" si="172"/>
        <v>0</v>
      </c>
      <c r="AU702" s="86">
        <v>8006</v>
      </c>
      <c r="AV702" s="170">
        <f t="shared" si="170"/>
        <v>0</v>
      </c>
    </row>
    <row r="703" spans="1:48" s="73" customFormat="1" ht="45" x14ac:dyDescent="0.2">
      <c r="A703" s="10" t="s">
        <v>547</v>
      </c>
      <c r="B703" s="52" t="s">
        <v>36</v>
      </c>
      <c r="C703" s="52" t="s">
        <v>592</v>
      </c>
      <c r="D703" s="52" t="s">
        <v>10414</v>
      </c>
      <c r="E703" s="67">
        <v>31752896</v>
      </c>
      <c r="F703" s="75" t="s">
        <v>10382</v>
      </c>
      <c r="G703" s="52" t="s">
        <v>814</v>
      </c>
      <c r="H703" s="69">
        <v>100019802</v>
      </c>
      <c r="I703" s="70">
        <v>100018959</v>
      </c>
      <c r="J703" s="68">
        <v>53200349</v>
      </c>
      <c r="K703" s="52" t="s">
        <v>10472</v>
      </c>
      <c r="L703" s="77" t="s">
        <v>547</v>
      </c>
      <c r="M703" s="52" t="s">
        <v>817</v>
      </c>
      <c r="N703" s="71">
        <v>93101</v>
      </c>
      <c r="O703" s="52" t="s">
        <v>988</v>
      </c>
      <c r="P703" s="52" t="s">
        <v>10459</v>
      </c>
      <c r="Q703" s="72">
        <v>501905</v>
      </c>
      <c r="R703" s="11" t="s">
        <v>45</v>
      </c>
      <c r="S703" s="120">
        <v>3371</v>
      </c>
      <c r="T703" s="85">
        <v>107.03</v>
      </c>
      <c r="U703" s="86">
        <v>6</v>
      </c>
      <c r="V703" s="123">
        <v>46.825625000000002</v>
      </c>
      <c r="W703" s="85">
        <f t="shared" si="173"/>
        <v>2248</v>
      </c>
      <c r="X703" s="86">
        <v>0</v>
      </c>
      <c r="Y703" s="85">
        <v>16.054500000000001</v>
      </c>
      <c r="Z703" s="86">
        <f t="shared" si="174"/>
        <v>0</v>
      </c>
      <c r="AA703" s="86">
        <f t="shared" si="163"/>
        <v>2248</v>
      </c>
      <c r="AB703" s="85">
        <v>122.77</v>
      </c>
      <c r="AC703" s="85">
        <v>5</v>
      </c>
      <c r="AD703" s="124">
        <f t="shared" si="175"/>
        <v>73.661999999999992</v>
      </c>
      <c r="AE703" s="86">
        <f t="shared" si="164"/>
        <v>1473</v>
      </c>
      <c r="AF703" s="85">
        <v>0</v>
      </c>
      <c r="AG703" s="85">
        <v>36.831000000000003</v>
      </c>
      <c r="AH703" s="85">
        <f t="shared" si="165"/>
        <v>0</v>
      </c>
      <c r="AI703" s="86">
        <f t="shared" si="166"/>
        <v>3721</v>
      </c>
      <c r="AJ703" s="86">
        <f t="shared" si="167"/>
        <v>350</v>
      </c>
      <c r="AK703" s="122"/>
      <c r="AL703" s="85">
        <v>122.77</v>
      </c>
      <c r="AM703" s="85">
        <v>5</v>
      </c>
      <c r="AN703" s="124">
        <f t="shared" si="176"/>
        <v>73.661999999999992</v>
      </c>
      <c r="AO703" s="86">
        <f t="shared" si="168"/>
        <v>1473</v>
      </c>
      <c r="AP703" s="85">
        <v>0</v>
      </c>
      <c r="AQ703" s="85">
        <v>36.831000000000003</v>
      </c>
      <c r="AR703" s="85">
        <f t="shared" si="169"/>
        <v>0</v>
      </c>
      <c r="AS703" s="86">
        <f t="shared" si="171"/>
        <v>3721</v>
      </c>
      <c r="AT703" s="170">
        <f t="shared" si="172"/>
        <v>0</v>
      </c>
      <c r="AU703" s="86">
        <v>3721</v>
      </c>
      <c r="AV703" s="170">
        <f t="shared" si="170"/>
        <v>0</v>
      </c>
    </row>
    <row r="704" spans="1:48" s="73" customFormat="1" ht="30" x14ac:dyDescent="0.2">
      <c r="A704" s="10" t="s">
        <v>547</v>
      </c>
      <c r="B704" s="14" t="s">
        <v>10411</v>
      </c>
      <c r="C704" s="14" t="s">
        <v>592</v>
      </c>
      <c r="D704" s="14" t="s">
        <v>10413</v>
      </c>
      <c r="E704" s="78">
        <v>52730263</v>
      </c>
      <c r="F704" s="79" t="s">
        <v>10383</v>
      </c>
      <c r="G704" s="10" t="s">
        <v>814</v>
      </c>
      <c r="H704" s="62">
        <v>810000006</v>
      </c>
      <c r="I704" s="31"/>
      <c r="J704" s="13"/>
      <c r="K704" s="10" t="s">
        <v>10346</v>
      </c>
      <c r="L704" s="47" t="s">
        <v>10560</v>
      </c>
      <c r="M704" s="10" t="s">
        <v>817</v>
      </c>
      <c r="N704" s="10">
        <v>92901</v>
      </c>
      <c r="O704" s="10" t="s">
        <v>817</v>
      </c>
      <c r="P704" s="15" t="s">
        <v>10347</v>
      </c>
      <c r="Q704" s="47"/>
      <c r="R704" s="47"/>
      <c r="S704" s="120">
        <v>6181</v>
      </c>
      <c r="T704" s="85">
        <v>107.03</v>
      </c>
      <c r="U704" s="86">
        <v>11</v>
      </c>
      <c r="V704" s="123">
        <v>46.825625000000002</v>
      </c>
      <c r="W704" s="85">
        <f t="shared" si="173"/>
        <v>4121</v>
      </c>
      <c r="X704" s="86">
        <v>0</v>
      </c>
      <c r="Y704" s="85">
        <v>16.054500000000001</v>
      </c>
      <c r="Z704" s="86">
        <f t="shared" si="174"/>
        <v>0</v>
      </c>
      <c r="AA704" s="86">
        <f t="shared" si="163"/>
        <v>4121</v>
      </c>
      <c r="AB704" s="85">
        <v>122.77</v>
      </c>
      <c r="AC704" s="85">
        <v>13</v>
      </c>
      <c r="AD704" s="124">
        <v>53.711874999999999</v>
      </c>
      <c r="AE704" s="86">
        <f t="shared" si="164"/>
        <v>2793</v>
      </c>
      <c r="AF704" s="85">
        <v>0</v>
      </c>
      <c r="AG704" s="85">
        <v>36.831000000000003</v>
      </c>
      <c r="AH704" s="85">
        <f t="shared" si="165"/>
        <v>0</v>
      </c>
      <c r="AI704" s="86">
        <f t="shared" si="166"/>
        <v>6914</v>
      </c>
      <c r="AJ704" s="86">
        <f t="shared" si="167"/>
        <v>733</v>
      </c>
      <c r="AK704" s="122"/>
      <c r="AL704" s="85">
        <v>122.77</v>
      </c>
      <c r="AM704" s="85">
        <v>13</v>
      </c>
      <c r="AN704" s="124">
        <v>53.711874999999999</v>
      </c>
      <c r="AO704" s="86">
        <f t="shared" si="168"/>
        <v>2793</v>
      </c>
      <c r="AP704" s="85">
        <v>0</v>
      </c>
      <c r="AQ704" s="85">
        <v>36.831000000000003</v>
      </c>
      <c r="AR704" s="85">
        <f t="shared" si="169"/>
        <v>0</v>
      </c>
      <c r="AS704" s="86">
        <f t="shared" si="171"/>
        <v>6914</v>
      </c>
      <c r="AT704" s="170">
        <f t="shared" si="172"/>
        <v>0</v>
      </c>
      <c r="AU704" s="86">
        <v>6914</v>
      </c>
      <c r="AV704" s="170">
        <f t="shared" si="170"/>
        <v>0</v>
      </c>
    </row>
    <row r="705" spans="1:48" s="73" customFormat="1" x14ac:dyDescent="0.2">
      <c r="A705" s="10" t="s">
        <v>547</v>
      </c>
      <c r="B705" s="14" t="s">
        <v>10411</v>
      </c>
      <c r="C705" s="14" t="s">
        <v>592</v>
      </c>
      <c r="D705" s="14" t="s">
        <v>10596</v>
      </c>
      <c r="E705" s="78">
        <v>52112331</v>
      </c>
      <c r="F705" s="79" t="s">
        <v>10540</v>
      </c>
      <c r="G705" s="10" t="s">
        <v>814</v>
      </c>
      <c r="H705" s="62">
        <v>810000047</v>
      </c>
      <c r="I705" s="31"/>
      <c r="J705" s="13"/>
      <c r="K705" s="10" t="s">
        <v>10540</v>
      </c>
      <c r="L705" s="47" t="s">
        <v>547</v>
      </c>
      <c r="M705" s="10" t="s">
        <v>817</v>
      </c>
      <c r="N705" s="10">
        <v>93101</v>
      </c>
      <c r="O705" s="10" t="s">
        <v>988</v>
      </c>
      <c r="P705" s="10" t="s">
        <v>10545</v>
      </c>
      <c r="Q705" s="47"/>
      <c r="R705" s="47"/>
      <c r="S705" s="120">
        <v>1124</v>
      </c>
      <c r="T705" s="85">
        <v>107.03</v>
      </c>
      <c r="U705" s="86">
        <v>2</v>
      </c>
      <c r="V705" s="123">
        <v>46.825625000000002</v>
      </c>
      <c r="W705" s="85">
        <f t="shared" si="173"/>
        <v>749</v>
      </c>
      <c r="X705" s="86">
        <v>0</v>
      </c>
      <c r="Y705" s="85">
        <v>16.054500000000001</v>
      </c>
      <c r="Z705" s="86">
        <f t="shared" si="174"/>
        <v>0</v>
      </c>
      <c r="AA705" s="86">
        <f t="shared" si="163"/>
        <v>749</v>
      </c>
      <c r="AB705" s="85">
        <v>122.77</v>
      </c>
      <c r="AC705" s="85">
        <v>2</v>
      </c>
      <c r="AD705" s="124">
        <v>53.711874999999999</v>
      </c>
      <c r="AE705" s="86">
        <f t="shared" si="164"/>
        <v>430</v>
      </c>
      <c r="AF705" s="85">
        <v>0</v>
      </c>
      <c r="AG705" s="85">
        <v>36.831000000000003</v>
      </c>
      <c r="AH705" s="85">
        <f t="shared" si="165"/>
        <v>0</v>
      </c>
      <c r="AI705" s="86">
        <f t="shared" si="166"/>
        <v>1179</v>
      </c>
      <c r="AJ705" s="86">
        <f t="shared" si="167"/>
        <v>55</v>
      </c>
      <c r="AK705" s="122"/>
      <c r="AL705" s="85">
        <v>122.77</v>
      </c>
      <c r="AM705" s="85">
        <v>2</v>
      </c>
      <c r="AN705" s="124">
        <v>53.711874999999999</v>
      </c>
      <c r="AO705" s="86">
        <f t="shared" si="168"/>
        <v>430</v>
      </c>
      <c r="AP705" s="85">
        <v>0</v>
      </c>
      <c r="AQ705" s="85">
        <v>36.831000000000003</v>
      </c>
      <c r="AR705" s="85">
        <f t="shared" si="169"/>
        <v>0</v>
      </c>
      <c r="AS705" s="86">
        <f t="shared" si="171"/>
        <v>1179</v>
      </c>
      <c r="AT705" s="170">
        <f t="shared" si="172"/>
        <v>0</v>
      </c>
      <c r="AU705" s="86">
        <v>1179</v>
      </c>
      <c r="AV705" s="170">
        <f t="shared" si="170"/>
        <v>0</v>
      </c>
    </row>
    <row r="706" spans="1:48" s="73" customFormat="1" ht="30" x14ac:dyDescent="0.2">
      <c r="A706" s="10" t="s">
        <v>547</v>
      </c>
      <c r="B706" s="14" t="s">
        <v>10411</v>
      </c>
      <c r="C706" s="14" t="s">
        <v>592</v>
      </c>
      <c r="D706" s="14" t="s">
        <v>10597</v>
      </c>
      <c r="E706" s="78">
        <v>51730006</v>
      </c>
      <c r="F706" s="79" t="s">
        <v>10541</v>
      </c>
      <c r="G706" s="10" t="s">
        <v>814</v>
      </c>
      <c r="H706" s="62">
        <v>810000046</v>
      </c>
      <c r="I706" s="31"/>
      <c r="J706" s="13"/>
      <c r="K706" s="10" t="s">
        <v>10541</v>
      </c>
      <c r="L706" s="47" t="s">
        <v>547</v>
      </c>
      <c r="M706" s="10" t="s">
        <v>817</v>
      </c>
      <c r="N706" s="10">
        <v>92901</v>
      </c>
      <c r="O706" s="10" t="s">
        <v>817</v>
      </c>
      <c r="P706" s="10" t="s">
        <v>10544</v>
      </c>
      <c r="Q706" s="47"/>
      <c r="R706" s="47"/>
      <c r="S706" s="120">
        <v>5619</v>
      </c>
      <c r="T706" s="85">
        <v>107.03</v>
      </c>
      <c r="U706" s="86">
        <v>10</v>
      </c>
      <c r="V706" s="123">
        <v>46.825625000000002</v>
      </c>
      <c r="W706" s="85">
        <f t="shared" si="173"/>
        <v>3746</v>
      </c>
      <c r="X706" s="86">
        <v>0</v>
      </c>
      <c r="Y706" s="85">
        <v>16.054500000000001</v>
      </c>
      <c r="Z706" s="86">
        <f t="shared" si="174"/>
        <v>0</v>
      </c>
      <c r="AA706" s="86">
        <f t="shared" si="163"/>
        <v>3746</v>
      </c>
      <c r="AB706" s="85">
        <v>122.77</v>
      </c>
      <c r="AC706" s="85">
        <v>13</v>
      </c>
      <c r="AD706" s="124">
        <v>53.711874999999999</v>
      </c>
      <c r="AE706" s="86">
        <f t="shared" si="164"/>
        <v>2793</v>
      </c>
      <c r="AF706" s="85">
        <v>0</v>
      </c>
      <c r="AG706" s="85">
        <v>36.831000000000003</v>
      </c>
      <c r="AH706" s="85">
        <f t="shared" si="165"/>
        <v>0</v>
      </c>
      <c r="AI706" s="86">
        <f t="shared" si="166"/>
        <v>6539</v>
      </c>
      <c r="AJ706" s="86">
        <f t="shared" si="167"/>
        <v>920</v>
      </c>
      <c r="AK706" s="122"/>
      <c r="AL706" s="85">
        <v>122.77</v>
      </c>
      <c r="AM706" s="85">
        <v>13</v>
      </c>
      <c r="AN706" s="124">
        <v>53.711874999999999</v>
      </c>
      <c r="AO706" s="86">
        <f t="shared" si="168"/>
        <v>2793</v>
      </c>
      <c r="AP706" s="85">
        <v>0</v>
      </c>
      <c r="AQ706" s="85">
        <v>36.831000000000003</v>
      </c>
      <c r="AR706" s="85">
        <f t="shared" si="169"/>
        <v>0</v>
      </c>
      <c r="AS706" s="86">
        <f t="shared" si="171"/>
        <v>6539</v>
      </c>
      <c r="AT706" s="170">
        <f t="shared" si="172"/>
        <v>0</v>
      </c>
      <c r="AU706" s="86">
        <v>6539</v>
      </c>
      <c r="AV706" s="170">
        <f t="shared" si="170"/>
        <v>0</v>
      </c>
    </row>
    <row r="707" spans="1:48" s="73" customFormat="1" x14ac:dyDescent="0.2">
      <c r="A707" s="10" t="s">
        <v>547</v>
      </c>
      <c r="B707" s="14" t="s">
        <v>10411</v>
      </c>
      <c r="C707" s="14" t="s">
        <v>592</v>
      </c>
      <c r="D707" s="14" t="s">
        <v>10595</v>
      </c>
      <c r="E707" s="78">
        <v>48065331</v>
      </c>
      <c r="F707" s="79" t="s">
        <v>10539</v>
      </c>
      <c r="G707" s="10" t="s">
        <v>814</v>
      </c>
      <c r="H707" s="62">
        <v>810000052</v>
      </c>
      <c r="I707" s="31"/>
      <c r="J707" s="13"/>
      <c r="K707" s="10" t="s">
        <v>10542</v>
      </c>
      <c r="L707" s="47" t="s">
        <v>547</v>
      </c>
      <c r="M707" s="10" t="s">
        <v>549</v>
      </c>
      <c r="N707" s="10">
        <v>91701</v>
      </c>
      <c r="O707" s="10" t="s">
        <v>549</v>
      </c>
      <c r="P707" s="10" t="s">
        <v>10543</v>
      </c>
      <c r="Q707" s="47"/>
      <c r="R707" s="47"/>
      <c r="S707" s="120">
        <v>5619</v>
      </c>
      <c r="T707" s="85">
        <v>107.03</v>
      </c>
      <c r="U707" s="86">
        <v>10</v>
      </c>
      <c r="V707" s="123">
        <v>46.825625000000002</v>
      </c>
      <c r="W707" s="85">
        <f t="shared" si="173"/>
        <v>3746</v>
      </c>
      <c r="X707" s="86">
        <v>0</v>
      </c>
      <c r="Y707" s="85">
        <v>16.054500000000001</v>
      </c>
      <c r="Z707" s="86">
        <f t="shared" si="174"/>
        <v>0</v>
      </c>
      <c r="AA707" s="86">
        <f t="shared" si="163"/>
        <v>3746</v>
      </c>
      <c r="AB707" s="85">
        <v>122.77</v>
      </c>
      <c r="AC707" s="85">
        <v>5</v>
      </c>
      <c r="AD707" s="124">
        <v>53.711874999999999</v>
      </c>
      <c r="AE707" s="86">
        <f t="shared" si="164"/>
        <v>1074</v>
      </c>
      <c r="AF707" s="85">
        <v>0</v>
      </c>
      <c r="AG707" s="85">
        <v>36.831000000000003</v>
      </c>
      <c r="AH707" s="85">
        <f t="shared" si="165"/>
        <v>0</v>
      </c>
      <c r="AI707" s="86">
        <f t="shared" si="166"/>
        <v>4820</v>
      </c>
      <c r="AJ707" s="86">
        <f t="shared" si="167"/>
        <v>-799</v>
      </c>
      <c r="AK707" s="122"/>
      <c r="AL707" s="85">
        <v>122.77</v>
      </c>
      <c r="AM707" s="85">
        <v>5</v>
      </c>
      <c r="AN707" s="124">
        <v>53.711874999999999</v>
      </c>
      <c r="AO707" s="86">
        <f t="shared" si="168"/>
        <v>1074</v>
      </c>
      <c r="AP707" s="85">
        <v>0</v>
      </c>
      <c r="AQ707" s="85">
        <v>36.831000000000003</v>
      </c>
      <c r="AR707" s="85">
        <f t="shared" si="169"/>
        <v>0</v>
      </c>
      <c r="AS707" s="86">
        <f t="shared" si="171"/>
        <v>4820</v>
      </c>
      <c r="AT707" s="170">
        <f t="shared" si="172"/>
        <v>0</v>
      </c>
      <c r="AU707" s="86">
        <v>4820</v>
      </c>
      <c r="AV707" s="170">
        <f t="shared" si="170"/>
        <v>0</v>
      </c>
    </row>
    <row r="708" spans="1:48" s="73" customFormat="1" x14ac:dyDescent="0.2">
      <c r="A708" s="10" t="s">
        <v>547</v>
      </c>
      <c r="B708" s="14" t="s">
        <v>10411</v>
      </c>
      <c r="C708" s="14" t="s">
        <v>592</v>
      </c>
      <c r="D708" s="14" t="s">
        <v>10581</v>
      </c>
      <c r="E708" s="31">
        <v>50458132</v>
      </c>
      <c r="F708" s="79" t="s">
        <v>10582</v>
      </c>
      <c r="G708" s="10" t="s">
        <v>814</v>
      </c>
      <c r="H708" s="80">
        <v>810000059</v>
      </c>
      <c r="I708" s="31"/>
      <c r="J708" s="13"/>
      <c r="K708" s="10" t="s">
        <v>10583</v>
      </c>
      <c r="L708" s="47" t="s">
        <v>547</v>
      </c>
      <c r="M708" s="10" t="s">
        <v>1042</v>
      </c>
      <c r="N708" s="10">
        <v>92401</v>
      </c>
      <c r="O708" s="79" t="s">
        <v>1043</v>
      </c>
      <c r="P708" s="10" t="s">
        <v>10584</v>
      </c>
      <c r="Q708" s="47"/>
      <c r="R708" s="47"/>
      <c r="S708" s="120">
        <v>2248</v>
      </c>
      <c r="T708" s="85">
        <v>107.03</v>
      </c>
      <c r="U708" s="86">
        <v>4</v>
      </c>
      <c r="V708" s="123">
        <v>46.825625000000002</v>
      </c>
      <c r="W708" s="85">
        <f t="shared" si="173"/>
        <v>1498</v>
      </c>
      <c r="X708" s="86">
        <v>0</v>
      </c>
      <c r="Y708" s="85">
        <v>16.054500000000001</v>
      </c>
      <c r="Z708" s="86">
        <f t="shared" si="174"/>
        <v>0</v>
      </c>
      <c r="AA708" s="86">
        <f t="shared" si="163"/>
        <v>1498</v>
      </c>
      <c r="AB708" s="85">
        <v>122.77</v>
      </c>
      <c r="AC708" s="85">
        <v>5</v>
      </c>
      <c r="AD708" s="124">
        <v>53.711874999999999</v>
      </c>
      <c r="AE708" s="86">
        <f t="shared" si="164"/>
        <v>1074</v>
      </c>
      <c r="AF708" s="85">
        <v>0</v>
      </c>
      <c r="AG708" s="85">
        <v>36.831000000000003</v>
      </c>
      <c r="AH708" s="85">
        <f t="shared" si="165"/>
        <v>0</v>
      </c>
      <c r="AI708" s="86">
        <f t="shared" si="166"/>
        <v>2572</v>
      </c>
      <c r="AJ708" s="86">
        <f t="shared" si="167"/>
        <v>324</v>
      </c>
      <c r="AK708" s="122"/>
      <c r="AL708" s="85">
        <v>122.77</v>
      </c>
      <c r="AM708" s="85">
        <v>5</v>
      </c>
      <c r="AN708" s="124">
        <v>53.711874999999999</v>
      </c>
      <c r="AO708" s="86">
        <f t="shared" si="168"/>
        <v>1074</v>
      </c>
      <c r="AP708" s="85">
        <v>0</v>
      </c>
      <c r="AQ708" s="85">
        <v>36.831000000000003</v>
      </c>
      <c r="AR708" s="85">
        <f t="shared" si="169"/>
        <v>0</v>
      </c>
      <c r="AS708" s="86">
        <f t="shared" si="171"/>
        <v>2572</v>
      </c>
      <c r="AT708" s="170">
        <f t="shared" si="172"/>
        <v>0</v>
      </c>
      <c r="AU708" s="86">
        <v>2572</v>
      </c>
      <c r="AV708" s="170">
        <f t="shared" si="170"/>
        <v>0</v>
      </c>
    </row>
    <row r="709" spans="1:48" s="73" customFormat="1" ht="45" x14ac:dyDescent="0.2">
      <c r="A709" s="10" t="s">
        <v>547</v>
      </c>
      <c r="B709" s="14" t="s">
        <v>10411</v>
      </c>
      <c r="C709" s="14" t="s">
        <v>592</v>
      </c>
      <c r="D709" s="14" t="s">
        <v>10414</v>
      </c>
      <c r="E709" s="78">
        <v>31752896</v>
      </c>
      <c r="F709" s="79" t="s">
        <v>10382</v>
      </c>
      <c r="G709" s="10" t="s">
        <v>814</v>
      </c>
      <c r="H709" s="62">
        <v>810000035</v>
      </c>
      <c r="I709" s="31"/>
      <c r="J709" s="13"/>
      <c r="K709" s="10" t="s">
        <v>10348</v>
      </c>
      <c r="L709" s="47" t="s">
        <v>547</v>
      </c>
      <c r="M709" s="10" t="s">
        <v>817</v>
      </c>
      <c r="N709" s="10">
        <v>83101</v>
      </c>
      <c r="O709" s="10" t="s">
        <v>988</v>
      </c>
      <c r="P709" s="15" t="s">
        <v>10349</v>
      </c>
      <c r="Q709" s="47"/>
      <c r="R709" s="47"/>
      <c r="S709" s="120">
        <v>0</v>
      </c>
      <c r="T709" s="85">
        <v>107.03</v>
      </c>
      <c r="U709" s="86">
        <v>0</v>
      </c>
      <c r="V709" s="123">
        <v>46.825625000000002</v>
      </c>
      <c r="W709" s="85">
        <f t="shared" si="173"/>
        <v>0</v>
      </c>
      <c r="X709" s="86">
        <v>0</v>
      </c>
      <c r="Y709" s="85">
        <v>16.054500000000001</v>
      </c>
      <c r="Z709" s="86">
        <f t="shared" si="174"/>
        <v>0</v>
      </c>
      <c r="AA709" s="86">
        <f t="shared" ref="AA709:AA772" si="177">+Z709+W709</f>
        <v>0</v>
      </c>
      <c r="AB709" s="85">
        <v>122.77</v>
      </c>
      <c r="AC709" s="85">
        <v>0</v>
      </c>
      <c r="AD709" s="124">
        <v>53.711874999999999</v>
      </c>
      <c r="AE709" s="86">
        <f t="shared" ref="AE709:AE772" si="178">ROUND(AC709*AD709*4,0)</f>
        <v>0</v>
      </c>
      <c r="AF709" s="85">
        <v>0</v>
      </c>
      <c r="AG709" s="85">
        <v>36.831000000000003</v>
      </c>
      <c r="AH709" s="85">
        <f t="shared" ref="AH709:AH772" si="179">ROUND(AF709*AG709*4,0)</f>
        <v>0</v>
      </c>
      <c r="AI709" s="86">
        <f t="shared" ref="AI709:AI772" si="180">+AA709+AE709+AH709</f>
        <v>0</v>
      </c>
      <c r="AJ709" s="86">
        <f t="shared" ref="AJ709:AJ772" si="181">+AI709-S709</f>
        <v>0</v>
      </c>
      <c r="AK709" s="122"/>
      <c r="AL709" s="85">
        <v>122.77</v>
      </c>
      <c r="AM709" s="85">
        <v>0</v>
      </c>
      <c r="AN709" s="124">
        <v>53.711874999999999</v>
      </c>
      <c r="AO709" s="86">
        <f t="shared" ref="AO709:AO772" si="182">ROUND(AM709*AN709*4,0)</f>
        <v>0</v>
      </c>
      <c r="AP709" s="85">
        <v>0</v>
      </c>
      <c r="AQ709" s="85">
        <v>36.831000000000003</v>
      </c>
      <c r="AR709" s="85">
        <f t="shared" ref="AR709:AR772" si="183">ROUND(AP709*AQ709*4,0)</f>
        <v>0</v>
      </c>
      <c r="AS709" s="86">
        <f t="shared" si="171"/>
        <v>0</v>
      </c>
      <c r="AT709" s="170">
        <f t="shared" si="172"/>
        <v>0</v>
      </c>
      <c r="AU709" s="86">
        <v>0</v>
      </c>
      <c r="AV709" s="170">
        <f t="shared" ref="AV709:AV772" si="184">+AU709-AS709</f>
        <v>0</v>
      </c>
    </row>
    <row r="710" spans="1:48" s="73" customFormat="1" x14ac:dyDescent="0.25">
      <c r="A710" s="10" t="s">
        <v>547</v>
      </c>
      <c r="B710" s="14" t="s">
        <v>10411</v>
      </c>
      <c r="C710" s="14" t="s">
        <v>592</v>
      </c>
      <c r="D710" s="14" t="s">
        <v>17408</v>
      </c>
      <c r="E710" s="78">
        <v>50890441</v>
      </c>
      <c r="F710" s="154" t="s">
        <v>17366</v>
      </c>
      <c r="G710" s="10" t="s">
        <v>814</v>
      </c>
      <c r="H710" s="62">
        <v>810000053</v>
      </c>
      <c r="I710" s="31"/>
      <c r="J710" s="13"/>
      <c r="K710" s="154" t="s">
        <v>17366</v>
      </c>
      <c r="L710" s="154" t="s">
        <v>547</v>
      </c>
      <c r="M710" s="154" t="s">
        <v>1043</v>
      </c>
      <c r="N710" s="10">
        <v>92401</v>
      </c>
      <c r="O710" s="154" t="s">
        <v>1043</v>
      </c>
      <c r="P710" s="15" t="s">
        <v>17414</v>
      </c>
      <c r="Q710" s="47"/>
      <c r="R710" s="47"/>
      <c r="S710" s="120">
        <v>0</v>
      </c>
      <c r="T710" s="85"/>
      <c r="U710" s="86"/>
      <c r="V710" s="123"/>
      <c r="W710" s="85"/>
      <c r="X710" s="86"/>
      <c r="Y710" s="85"/>
      <c r="Z710" s="86"/>
      <c r="AA710" s="86">
        <f t="shared" si="177"/>
        <v>0</v>
      </c>
      <c r="AB710" s="85">
        <v>122.77</v>
      </c>
      <c r="AC710" s="85">
        <v>6</v>
      </c>
      <c r="AD710" s="124">
        <v>53.711874999999999</v>
      </c>
      <c r="AE710" s="86">
        <f t="shared" si="178"/>
        <v>1289</v>
      </c>
      <c r="AF710" s="85">
        <v>0</v>
      </c>
      <c r="AG710" s="85">
        <v>36.831000000000003</v>
      </c>
      <c r="AH710" s="85">
        <f t="shared" si="179"/>
        <v>0</v>
      </c>
      <c r="AI710" s="86">
        <f t="shared" si="180"/>
        <v>1289</v>
      </c>
      <c r="AJ710" s="86">
        <f t="shared" si="181"/>
        <v>1289</v>
      </c>
      <c r="AK710" s="122"/>
      <c r="AL710" s="85">
        <v>122.77</v>
      </c>
      <c r="AM710" s="85">
        <v>6</v>
      </c>
      <c r="AN710" s="124">
        <v>53.711874999999999</v>
      </c>
      <c r="AO710" s="86">
        <f t="shared" si="182"/>
        <v>1289</v>
      </c>
      <c r="AP710" s="85">
        <v>0</v>
      </c>
      <c r="AQ710" s="85">
        <v>36.831000000000003</v>
      </c>
      <c r="AR710" s="85">
        <f t="shared" si="183"/>
        <v>0</v>
      </c>
      <c r="AS710" s="86">
        <f t="shared" ref="AS710:AS773" si="185">+AR710+AO710+AA710</f>
        <v>1289</v>
      </c>
      <c r="AT710" s="170">
        <f t="shared" ref="AT710:AT773" si="186">+AS710-AI710</f>
        <v>0</v>
      </c>
      <c r="AU710" s="86">
        <v>1289</v>
      </c>
      <c r="AV710" s="170">
        <f t="shared" si="184"/>
        <v>0</v>
      </c>
    </row>
    <row r="711" spans="1:48" s="73" customFormat="1" ht="30" x14ac:dyDescent="0.2">
      <c r="A711" s="10" t="s">
        <v>547</v>
      </c>
      <c r="B711" s="14" t="s">
        <v>780</v>
      </c>
      <c r="C711" s="14" t="s">
        <v>592</v>
      </c>
      <c r="D711" s="14" t="s">
        <v>1872</v>
      </c>
      <c r="E711" s="58">
        <v>90000145</v>
      </c>
      <c r="F711" s="15" t="s">
        <v>1873</v>
      </c>
      <c r="G711" s="15" t="s">
        <v>814</v>
      </c>
      <c r="H711" s="16">
        <v>100002749</v>
      </c>
      <c r="I711" s="62">
        <v>37994859</v>
      </c>
      <c r="J711" s="13">
        <v>37994859</v>
      </c>
      <c r="K711" s="15" t="s">
        <v>1874</v>
      </c>
      <c r="L711" s="12" t="s">
        <v>547</v>
      </c>
      <c r="M711" s="15" t="s">
        <v>1199</v>
      </c>
      <c r="N711" s="49">
        <v>90901</v>
      </c>
      <c r="O711" s="15" t="s">
        <v>1329</v>
      </c>
      <c r="P711" s="15" t="s">
        <v>1875</v>
      </c>
      <c r="Q711" s="48">
        <v>504815</v>
      </c>
      <c r="R711" s="11" t="s">
        <v>86</v>
      </c>
      <c r="S711" s="120">
        <v>10676</v>
      </c>
      <c r="T711" s="85">
        <v>107.03</v>
      </c>
      <c r="U711" s="86">
        <v>19</v>
      </c>
      <c r="V711" s="123">
        <v>46.825625000000002</v>
      </c>
      <c r="W711" s="85">
        <f t="shared" ref="W711:W774" si="187">+ROUND(U711*V711*8,0)</f>
        <v>7117</v>
      </c>
      <c r="X711" s="86">
        <v>0</v>
      </c>
      <c r="Y711" s="85">
        <v>16.054500000000001</v>
      </c>
      <c r="Z711" s="86">
        <f t="shared" ref="Z711:Z774" si="188">ROUND(X711*Y711*8,0)</f>
        <v>0</v>
      </c>
      <c r="AA711" s="86">
        <f t="shared" si="177"/>
        <v>7117</v>
      </c>
      <c r="AB711" s="85">
        <v>122.77</v>
      </c>
      <c r="AC711" s="85">
        <v>17</v>
      </c>
      <c r="AD711" s="124">
        <f t="shared" ref="AD711:AD774" si="189">+AB711*0.6</f>
        <v>73.661999999999992</v>
      </c>
      <c r="AE711" s="86">
        <f t="shared" si="178"/>
        <v>5009</v>
      </c>
      <c r="AF711" s="85">
        <v>0</v>
      </c>
      <c r="AG711" s="85">
        <v>36.831000000000003</v>
      </c>
      <c r="AH711" s="85">
        <f t="shared" si="179"/>
        <v>0</v>
      </c>
      <c r="AI711" s="86">
        <f t="shared" si="180"/>
        <v>12126</v>
      </c>
      <c r="AJ711" s="86">
        <f t="shared" si="181"/>
        <v>1450</v>
      </c>
      <c r="AK711" s="122"/>
      <c r="AL711" s="85">
        <v>122.77</v>
      </c>
      <c r="AM711" s="85">
        <v>17</v>
      </c>
      <c r="AN711" s="124">
        <f t="shared" ref="AN711:AN774" si="190">+AL711*0.6</f>
        <v>73.661999999999992</v>
      </c>
      <c r="AO711" s="86">
        <f t="shared" si="182"/>
        <v>5009</v>
      </c>
      <c r="AP711" s="85">
        <v>0</v>
      </c>
      <c r="AQ711" s="85">
        <v>36.831000000000003</v>
      </c>
      <c r="AR711" s="85">
        <f t="shared" si="183"/>
        <v>0</v>
      </c>
      <c r="AS711" s="86">
        <f t="shared" si="185"/>
        <v>12126</v>
      </c>
      <c r="AT711" s="170">
        <f t="shared" si="186"/>
        <v>0</v>
      </c>
      <c r="AU711" s="86">
        <v>12126</v>
      </c>
      <c r="AV711" s="170">
        <f t="shared" si="184"/>
        <v>0</v>
      </c>
    </row>
    <row r="712" spans="1:48" s="73" customFormat="1" ht="45" x14ac:dyDescent="0.2">
      <c r="A712" s="10" t="s">
        <v>1876</v>
      </c>
      <c r="B712" s="14" t="s">
        <v>780</v>
      </c>
      <c r="C712" s="14" t="s">
        <v>781</v>
      </c>
      <c r="D712" s="14" t="s">
        <v>2843</v>
      </c>
      <c r="E712" s="58">
        <v>54130450</v>
      </c>
      <c r="F712" s="15" t="s">
        <v>10394</v>
      </c>
      <c r="G712" s="15" t="s">
        <v>1879</v>
      </c>
      <c r="H712" s="16">
        <v>100018439</v>
      </c>
      <c r="I712" s="31">
        <v>710271573</v>
      </c>
      <c r="J712" s="13">
        <v>51848767</v>
      </c>
      <c r="K712" s="15" t="s">
        <v>2844</v>
      </c>
      <c r="L712" s="12" t="s">
        <v>1876</v>
      </c>
      <c r="M712" s="15" t="s">
        <v>2656</v>
      </c>
      <c r="N712" s="15" t="s">
        <v>2845</v>
      </c>
      <c r="O712" s="15" t="s">
        <v>2846</v>
      </c>
      <c r="P712" s="15" t="s">
        <v>2847</v>
      </c>
      <c r="Q712" s="48">
        <v>542741</v>
      </c>
      <c r="R712" s="11" t="s">
        <v>86</v>
      </c>
      <c r="S712" s="120">
        <v>4495</v>
      </c>
      <c r="T712" s="85">
        <v>107.03</v>
      </c>
      <c r="U712" s="86">
        <v>8</v>
      </c>
      <c r="V712" s="123">
        <v>46.825625000000002</v>
      </c>
      <c r="W712" s="85">
        <f t="shared" si="187"/>
        <v>2997</v>
      </c>
      <c r="X712" s="86">
        <v>0</v>
      </c>
      <c r="Y712" s="85">
        <v>16.054500000000001</v>
      </c>
      <c r="Z712" s="86">
        <f t="shared" si="188"/>
        <v>0</v>
      </c>
      <c r="AA712" s="86">
        <f t="shared" si="177"/>
        <v>2997</v>
      </c>
      <c r="AB712" s="85">
        <v>122.77</v>
      </c>
      <c r="AC712" s="85">
        <v>8</v>
      </c>
      <c r="AD712" s="124">
        <f t="shared" si="189"/>
        <v>73.661999999999992</v>
      </c>
      <c r="AE712" s="86">
        <f t="shared" si="178"/>
        <v>2357</v>
      </c>
      <c r="AF712" s="85">
        <v>0</v>
      </c>
      <c r="AG712" s="85">
        <v>36.831000000000003</v>
      </c>
      <c r="AH712" s="85">
        <f t="shared" si="179"/>
        <v>0</v>
      </c>
      <c r="AI712" s="86">
        <f t="shared" si="180"/>
        <v>5354</v>
      </c>
      <c r="AJ712" s="86">
        <f t="shared" si="181"/>
        <v>859</v>
      </c>
      <c r="AK712" s="122"/>
      <c r="AL712" s="85">
        <v>122.77</v>
      </c>
      <c r="AM712" s="85">
        <v>8</v>
      </c>
      <c r="AN712" s="124">
        <f t="shared" si="190"/>
        <v>73.661999999999992</v>
      </c>
      <c r="AO712" s="86">
        <f t="shared" si="182"/>
        <v>2357</v>
      </c>
      <c r="AP712" s="85">
        <v>0</v>
      </c>
      <c r="AQ712" s="85">
        <v>36.831000000000003</v>
      </c>
      <c r="AR712" s="85">
        <f t="shared" si="183"/>
        <v>0</v>
      </c>
      <c r="AS712" s="86">
        <f t="shared" si="185"/>
        <v>5354</v>
      </c>
      <c r="AT712" s="170">
        <f t="shared" si="186"/>
        <v>0</v>
      </c>
      <c r="AU712" s="86">
        <v>5354</v>
      </c>
      <c r="AV712" s="170">
        <f t="shared" si="184"/>
        <v>0</v>
      </c>
    </row>
    <row r="713" spans="1:48" s="73" customFormat="1" ht="30" x14ac:dyDescent="0.2">
      <c r="A713" s="10" t="s">
        <v>1876</v>
      </c>
      <c r="B713" s="14" t="s">
        <v>780</v>
      </c>
      <c r="C713" s="14" t="s">
        <v>781</v>
      </c>
      <c r="D713" s="14" t="s">
        <v>2843</v>
      </c>
      <c r="E713" s="58">
        <v>54130450</v>
      </c>
      <c r="F713" s="15" t="s">
        <v>10394</v>
      </c>
      <c r="G713" s="15" t="s">
        <v>1879</v>
      </c>
      <c r="H713" s="16">
        <v>100017096</v>
      </c>
      <c r="I713" s="31">
        <v>710258038</v>
      </c>
      <c r="J713" s="13">
        <v>182451</v>
      </c>
      <c r="K713" s="15" t="s">
        <v>783</v>
      </c>
      <c r="L713" s="12" t="s">
        <v>1876</v>
      </c>
      <c r="M713" s="15" t="s">
        <v>2029</v>
      </c>
      <c r="N713" s="15" t="s">
        <v>2854</v>
      </c>
      <c r="O713" s="15" t="s">
        <v>2029</v>
      </c>
      <c r="P713" s="15" t="s">
        <v>2855</v>
      </c>
      <c r="Q713" s="48">
        <v>505820</v>
      </c>
      <c r="R713" s="11" t="s">
        <v>86</v>
      </c>
      <c r="S713" s="120">
        <v>3933</v>
      </c>
      <c r="T713" s="85">
        <v>107.03</v>
      </c>
      <c r="U713" s="86">
        <v>7</v>
      </c>
      <c r="V713" s="123">
        <v>46.825625000000002</v>
      </c>
      <c r="W713" s="85">
        <f t="shared" si="187"/>
        <v>2622</v>
      </c>
      <c r="X713" s="86">
        <v>0</v>
      </c>
      <c r="Y713" s="85">
        <v>16.054500000000001</v>
      </c>
      <c r="Z713" s="86">
        <f t="shared" si="188"/>
        <v>0</v>
      </c>
      <c r="AA713" s="86">
        <f t="shared" si="177"/>
        <v>2622</v>
      </c>
      <c r="AB713" s="85">
        <v>122.77</v>
      </c>
      <c r="AC713" s="85">
        <v>18</v>
      </c>
      <c r="AD713" s="124">
        <f t="shared" si="189"/>
        <v>73.661999999999992</v>
      </c>
      <c r="AE713" s="86">
        <f t="shared" si="178"/>
        <v>5304</v>
      </c>
      <c r="AF713" s="85">
        <v>0</v>
      </c>
      <c r="AG713" s="85">
        <v>36.831000000000003</v>
      </c>
      <c r="AH713" s="85">
        <f t="shared" si="179"/>
        <v>0</v>
      </c>
      <c r="AI713" s="86">
        <f t="shared" si="180"/>
        <v>7926</v>
      </c>
      <c r="AJ713" s="86">
        <f t="shared" si="181"/>
        <v>3993</v>
      </c>
      <c r="AK713" s="122"/>
      <c r="AL713" s="85">
        <v>122.77</v>
      </c>
      <c r="AM713" s="85">
        <v>18</v>
      </c>
      <c r="AN713" s="124">
        <f t="shared" si="190"/>
        <v>73.661999999999992</v>
      </c>
      <c r="AO713" s="86">
        <f t="shared" si="182"/>
        <v>5304</v>
      </c>
      <c r="AP713" s="85">
        <v>0</v>
      </c>
      <c r="AQ713" s="85">
        <v>36.831000000000003</v>
      </c>
      <c r="AR713" s="85">
        <f t="shared" si="183"/>
        <v>0</v>
      </c>
      <c r="AS713" s="86">
        <f t="shared" si="185"/>
        <v>7926</v>
      </c>
      <c r="AT713" s="170">
        <f t="shared" si="186"/>
        <v>0</v>
      </c>
      <c r="AU713" s="86">
        <v>7926</v>
      </c>
      <c r="AV713" s="170">
        <f t="shared" si="184"/>
        <v>0</v>
      </c>
    </row>
    <row r="714" spans="1:48" s="73" customFormat="1" ht="30" x14ac:dyDescent="0.2">
      <c r="A714" s="10" t="s">
        <v>1876</v>
      </c>
      <c r="B714" s="14" t="s">
        <v>780</v>
      </c>
      <c r="C714" s="14" t="s">
        <v>781</v>
      </c>
      <c r="D714" s="14" t="s">
        <v>2843</v>
      </c>
      <c r="E714" s="58">
        <v>54130450</v>
      </c>
      <c r="F714" s="15" t="s">
        <v>10394</v>
      </c>
      <c r="G714" s="15" t="s">
        <v>1879</v>
      </c>
      <c r="H714" s="16">
        <v>100017780</v>
      </c>
      <c r="I714" s="31">
        <v>710264992</v>
      </c>
      <c r="J714" s="13">
        <v>493562</v>
      </c>
      <c r="K714" s="15" t="s">
        <v>783</v>
      </c>
      <c r="L714" s="12" t="s">
        <v>1876</v>
      </c>
      <c r="M714" s="15" t="s">
        <v>2029</v>
      </c>
      <c r="N714" s="15" t="s">
        <v>2856</v>
      </c>
      <c r="O714" s="15" t="s">
        <v>2249</v>
      </c>
      <c r="P714" s="15" t="s">
        <v>2857</v>
      </c>
      <c r="Q714" s="48">
        <v>506559</v>
      </c>
      <c r="R714" s="11" t="s">
        <v>86</v>
      </c>
      <c r="S714" s="120">
        <v>6743</v>
      </c>
      <c r="T714" s="85">
        <v>107.03</v>
      </c>
      <c r="U714" s="86">
        <v>12</v>
      </c>
      <c r="V714" s="123">
        <v>46.825625000000002</v>
      </c>
      <c r="W714" s="85">
        <f t="shared" si="187"/>
        <v>4495</v>
      </c>
      <c r="X714" s="86">
        <v>0</v>
      </c>
      <c r="Y714" s="85">
        <v>16.054500000000001</v>
      </c>
      <c r="Z714" s="86">
        <f t="shared" si="188"/>
        <v>0</v>
      </c>
      <c r="AA714" s="86">
        <f t="shared" si="177"/>
        <v>4495</v>
      </c>
      <c r="AB714" s="85">
        <v>122.77</v>
      </c>
      <c r="AC714" s="85">
        <v>7</v>
      </c>
      <c r="AD714" s="124">
        <f t="shared" si="189"/>
        <v>73.661999999999992</v>
      </c>
      <c r="AE714" s="86">
        <f t="shared" si="178"/>
        <v>2063</v>
      </c>
      <c r="AF714" s="85">
        <v>0</v>
      </c>
      <c r="AG714" s="85">
        <v>36.831000000000003</v>
      </c>
      <c r="AH714" s="85">
        <f t="shared" si="179"/>
        <v>0</v>
      </c>
      <c r="AI714" s="86">
        <f t="shared" si="180"/>
        <v>6558</v>
      </c>
      <c r="AJ714" s="86">
        <f t="shared" si="181"/>
        <v>-185</v>
      </c>
      <c r="AK714" s="122"/>
      <c r="AL714" s="85">
        <v>122.77</v>
      </c>
      <c r="AM714" s="85">
        <v>7</v>
      </c>
      <c r="AN714" s="124">
        <f t="shared" si="190"/>
        <v>73.661999999999992</v>
      </c>
      <c r="AO714" s="86">
        <f t="shared" si="182"/>
        <v>2063</v>
      </c>
      <c r="AP714" s="85">
        <v>0</v>
      </c>
      <c r="AQ714" s="85">
        <v>36.831000000000003</v>
      </c>
      <c r="AR714" s="85">
        <f t="shared" si="183"/>
        <v>0</v>
      </c>
      <c r="AS714" s="86">
        <f t="shared" si="185"/>
        <v>6558</v>
      </c>
      <c r="AT714" s="170">
        <f t="shared" si="186"/>
        <v>0</v>
      </c>
      <c r="AU714" s="86">
        <v>6558</v>
      </c>
      <c r="AV714" s="170">
        <f t="shared" si="184"/>
        <v>0</v>
      </c>
    </row>
    <row r="715" spans="1:48" s="73" customFormat="1" ht="30" x14ac:dyDescent="0.2">
      <c r="A715" s="10" t="s">
        <v>1876</v>
      </c>
      <c r="B715" s="14" t="s">
        <v>780</v>
      </c>
      <c r="C715" s="14" t="s">
        <v>781</v>
      </c>
      <c r="D715" s="14" t="s">
        <v>2843</v>
      </c>
      <c r="E715" s="58">
        <v>54130450</v>
      </c>
      <c r="F715" s="15" t="s">
        <v>10394</v>
      </c>
      <c r="G715" s="15" t="s">
        <v>1879</v>
      </c>
      <c r="H715" s="16">
        <v>100004904</v>
      </c>
      <c r="I715" s="31">
        <v>710255900</v>
      </c>
      <c r="J715" s="13">
        <v>31116175</v>
      </c>
      <c r="K715" s="15" t="s">
        <v>783</v>
      </c>
      <c r="L715" s="12" t="s">
        <v>1876</v>
      </c>
      <c r="M715" s="15" t="s">
        <v>2287</v>
      </c>
      <c r="N715" s="15" t="s">
        <v>2848</v>
      </c>
      <c r="O715" s="15" t="s">
        <v>2287</v>
      </c>
      <c r="P715" s="15" t="s">
        <v>2849</v>
      </c>
      <c r="Q715" s="48">
        <v>512842</v>
      </c>
      <c r="R715" s="11" t="s">
        <v>86</v>
      </c>
      <c r="S715" s="120">
        <v>6743</v>
      </c>
      <c r="T715" s="85">
        <v>107.03</v>
      </c>
      <c r="U715" s="86">
        <v>12</v>
      </c>
      <c r="V715" s="123">
        <v>46.825625000000002</v>
      </c>
      <c r="W715" s="85">
        <f t="shared" si="187"/>
        <v>4495</v>
      </c>
      <c r="X715" s="86">
        <v>0</v>
      </c>
      <c r="Y715" s="85">
        <v>16.054500000000001</v>
      </c>
      <c r="Z715" s="86">
        <f t="shared" si="188"/>
        <v>0</v>
      </c>
      <c r="AA715" s="86">
        <f t="shared" si="177"/>
        <v>4495</v>
      </c>
      <c r="AB715" s="85">
        <v>122.77</v>
      </c>
      <c r="AC715" s="85">
        <v>11</v>
      </c>
      <c r="AD715" s="124">
        <f t="shared" si="189"/>
        <v>73.661999999999992</v>
      </c>
      <c r="AE715" s="86">
        <f t="shared" si="178"/>
        <v>3241</v>
      </c>
      <c r="AF715" s="85">
        <v>0</v>
      </c>
      <c r="AG715" s="85">
        <v>36.831000000000003</v>
      </c>
      <c r="AH715" s="85">
        <f t="shared" si="179"/>
        <v>0</v>
      </c>
      <c r="AI715" s="86">
        <f t="shared" si="180"/>
        <v>7736</v>
      </c>
      <c r="AJ715" s="86">
        <f t="shared" si="181"/>
        <v>993</v>
      </c>
      <c r="AK715" s="122"/>
      <c r="AL715" s="85">
        <v>122.77</v>
      </c>
      <c r="AM715" s="85">
        <v>11</v>
      </c>
      <c r="AN715" s="124">
        <f t="shared" si="190"/>
        <v>73.661999999999992</v>
      </c>
      <c r="AO715" s="86">
        <f t="shared" si="182"/>
        <v>3241</v>
      </c>
      <c r="AP715" s="85">
        <v>0</v>
      </c>
      <c r="AQ715" s="85">
        <v>36.831000000000003</v>
      </c>
      <c r="AR715" s="85">
        <f t="shared" si="183"/>
        <v>0</v>
      </c>
      <c r="AS715" s="86">
        <f t="shared" si="185"/>
        <v>7736</v>
      </c>
      <c r="AT715" s="170">
        <f t="shared" si="186"/>
        <v>0</v>
      </c>
      <c r="AU715" s="86">
        <v>7736</v>
      </c>
      <c r="AV715" s="170">
        <f t="shared" si="184"/>
        <v>0</v>
      </c>
    </row>
    <row r="716" spans="1:48" s="73" customFormat="1" ht="30" x14ac:dyDescent="0.2">
      <c r="A716" s="10" t="s">
        <v>1876</v>
      </c>
      <c r="B716" s="14" t="s">
        <v>780</v>
      </c>
      <c r="C716" s="14" t="s">
        <v>781</v>
      </c>
      <c r="D716" s="14" t="s">
        <v>2843</v>
      </c>
      <c r="E716" s="58">
        <v>54130450</v>
      </c>
      <c r="F716" s="15" t="s">
        <v>10394</v>
      </c>
      <c r="G716" s="15" t="s">
        <v>1879</v>
      </c>
      <c r="H716" s="13">
        <v>100019511</v>
      </c>
      <c r="I716" s="31">
        <v>710281692</v>
      </c>
      <c r="J716" s="31">
        <v>34058991</v>
      </c>
      <c r="K716" s="10" t="s">
        <v>807</v>
      </c>
      <c r="L716" s="12" t="s">
        <v>1876</v>
      </c>
      <c r="M716" s="15" t="s">
        <v>2427</v>
      </c>
      <c r="N716" s="53" t="s">
        <v>10001</v>
      </c>
      <c r="O716" s="15" t="s">
        <v>2427</v>
      </c>
      <c r="P716" s="15" t="s">
        <v>10002</v>
      </c>
      <c r="Q716" s="48"/>
      <c r="R716" s="11"/>
      <c r="S716" s="120">
        <v>5619</v>
      </c>
      <c r="T716" s="85">
        <v>107.03</v>
      </c>
      <c r="U716" s="86">
        <v>10</v>
      </c>
      <c r="V716" s="123">
        <v>46.825625000000002</v>
      </c>
      <c r="W716" s="85">
        <f t="shared" si="187"/>
        <v>3746</v>
      </c>
      <c r="X716" s="86">
        <v>0</v>
      </c>
      <c r="Y716" s="85">
        <v>16.054500000000001</v>
      </c>
      <c r="Z716" s="86">
        <f t="shared" si="188"/>
        <v>0</v>
      </c>
      <c r="AA716" s="86">
        <f t="shared" si="177"/>
        <v>3746</v>
      </c>
      <c r="AB716" s="85">
        <v>122.77</v>
      </c>
      <c r="AC716" s="85">
        <v>9</v>
      </c>
      <c r="AD716" s="124">
        <f t="shared" si="189"/>
        <v>73.661999999999992</v>
      </c>
      <c r="AE716" s="86">
        <f t="shared" si="178"/>
        <v>2652</v>
      </c>
      <c r="AF716" s="85">
        <v>0</v>
      </c>
      <c r="AG716" s="85">
        <v>36.831000000000003</v>
      </c>
      <c r="AH716" s="85">
        <f t="shared" si="179"/>
        <v>0</v>
      </c>
      <c r="AI716" s="86">
        <f t="shared" si="180"/>
        <v>6398</v>
      </c>
      <c r="AJ716" s="86">
        <f t="shared" si="181"/>
        <v>779</v>
      </c>
      <c r="AK716" s="122"/>
      <c r="AL716" s="85">
        <v>122.77</v>
      </c>
      <c r="AM716" s="85">
        <v>9</v>
      </c>
      <c r="AN716" s="124">
        <f t="shared" si="190"/>
        <v>73.661999999999992</v>
      </c>
      <c r="AO716" s="86">
        <f t="shared" si="182"/>
        <v>2652</v>
      </c>
      <c r="AP716" s="85">
        <v>0</v>
      </c>
      <c r="AQ716" s="85">
        <v>36.831000000000003</v>
      </c>
      <c r="AR716" s="85">
        <f t="shared" si="183"/>
        <v>0</v>
      </c>
      <c r="AS716" s="86">
        <f t="shared" si="185"/>
        <v>6398</v>
      </c>
      <c r="AT716" s="170">
        <f t="shared" si="186"/>
        <v>0</v>
      </c>
      <c r="AU716" s="86">
        <v>6398</v>
      </c>
      <c r="AV716" s="170">
        <f t="shared" si="184"/>
        <v>0</v>
      </c>
    </row>
    <row r="717" spans="1:48" s="73" customFormat="1" ht="30" x14ac:dyDescent="0.2">
      <c r="A717" s="10" t="s">
        <v>1876</v>
      </c>
      <c r="B717" s="14" t="s">
        <v>780</v>
      </c>
      <c r="C717" s="14" t="s">
        <v>781</v>
      </c>
      <c r="D717" s="14" t="s">
        <v>2843</v>
      </c>
      <c r="E717" s="58">
        <v>54130450</v>
      </c>
      <c r="F717" s="15" t="s">
        <v>10394</v>
      </c>
      <c r="G717" s="15" t="s">
        <v>1879</v>
      </c>
      <c r="H717" s="16">
        <v>100017917</v>
      </c>
      <c r="I717" s="31">
        <v>710266219</v>
      </c>
      <c r="J717" s="13">
        <v>50457462</v>
      </c>
      <c r="K717" s="15" t="s">
        <v>796</v>
      </c>
      <c r="L717" s="12" t="s">
        <v>1876</v>
      </c>
      <c r="M717" s="15" t="s">
        <v>1907</v>
      </c>
      <c r="N717" s="15" t="s">
        <v>2852</v>
      </c>
      <c r="O717" s="15" t="s">
        <v>1907</v>
      </c>
      <c r="P717" s="15" t="s">
        <v>2853</v>
      </c>
      <c r="Q717" s="48">
        <v>504581</v>
      </c>
      <c r="R717" s="11" t="s">
        <v>86</v>
      </c>
      <c r="S717" s="120">
        <v>4495</v>
      </c>
      <c r="T717" s="85">
        <v>107.03</v>
      </c>
      <c r="U717" s="86">
        <v>8</v>
      </c>
      <c r="V717" s="123">
        <v>46.825625000000002</v>
      </c>
      <c r="W717" s="85">
        <f t="shared" si="187"/>
        <v>2997</v>
      </c>
      <c r="X717" s="86">
        <v>0</v>
      </c>
      <c r="Y717" s="85">
        <v>16.054500000000001</v>
      </c>
      <c r="Z717" s="86">
        <f t="shared" si="188"/>
        <v>0</v>
      </c>
      <c r="AA717" s="86">
        <f t="shared" si="177"/>
        <v>2997</v>
      </c>
      <c r="AB717" s="85">
        <v>122.77</v>
      </c>
      <c r="AC717" s="85">
        <v>5</v>
      </c>
      <c r="AD717" s="124">
        <f t="shared" si="189"/>
        <v>73.661999999999992</v>
      </c>
      <c r="AE717" s="86">
        <f t="shared" si="178"/>
        <v>1473</v>
      </c>
      <c r="AF717" s="85">
        <v>0</v>
      </c>
      <c r="AG717" s="85">
        <v>36.831000000000003</v>
      </c>
      <c r="AH717" s="85">
        <f t="shared" si="179"/>
        <v>0</v>
      </c>
      <c r="AI717" s="86">
        <f t="shared" si="180"/>
        <v>4470</v>
      </c>
      <c r="AJ717" s="86">
        <f t="shared" si="181"/>
        <v>-25</v>
      </c>
      <c r="AK717" s="122"/>
      <c r="AL717" s="85">
        <v>122.77</v>
      </c>
      <c r="AM717" s="85">
        <v>5</v>
      </c>
      <c r="AN717" s="124">
        <f t="shared" si="190"/>
        <v>73.661999999999992</v>
      </c>
      <c r="AO717" s="86">
        <f t="shared" si="182"/>
        <v>1473</v>
      </c>
      <c r="AP717" s="85">
        <v>0</v>
      </c>
      <c r="AQ717" s="85">
        <v>36.831000000000003</v>
      </c>
      <c r="AR717" s="85">
        <f t="shared" si="183"/>
        <v>0</v>
      </c>
      <c r="AS717" s="86">
        <f t="shared" si="185"/>
        <v>4470</v>
      </c>
      <c r="AT717" s="170">
        <f t="shared" si="186"/>
        <v>0</v>
      </c>
      <c r="AU717" s="86">
        <v>4470</v>
      </c>
      <c r="AV717" s="170">
        <f t="shared" si="184"/>
        <v>0</v>
      </c>
    </row>
    <row r="718" spans="1:48" s="73" customFormat="1" ht="30" x14ac:dyDescent="0.2">
      <c r="A718" s="10" t="s">
        <v>1876</v>
      </c>
      <c r="B718" s="14" t="s">
        <v>780</v>
      </c>
      <c r="C718" s="14" t="s">
        <v>781</v>
      </c>
      <c r="D718" s="14" t="s">
        <v>2843</v>
      </c>
      <c r="E718" s="58">
        <v>54130450</v>
      </c>
      <c r="F718" s="15" t="s">
        <v>10394</v>
      </c>
      <c r="G718" s="15" t="s">
        <v>1879</v>
      </c>
      <c r="H718" s="16">
        <v>100019560</v>
      </c>
      <c r="I718" s="31">
        <v>710282184</v>
      </c>
      <c r="J718" s="13">
        <v>50457471</v>
      </c>
      <c r="K718" s="15" t="s">
        <v>10516</v>
      </c>
      <c r="L718" s="12" t="s">
        <v>1876</v>
      </c>
      <c r="M718" s="15" t="s">
        <v>2200</v>
      </c>
      <c r="N718" s="49">
        <v>91501</v>
      </c>
      <c r="O718" s="15" t="s">
        <v>2200</v>
      </c>
      <c r="P718" s="15" t="s">
        <v>10517</v>
      </c>
      <c r="Q718" s="48">
        <v>506338</v>
      </c>
      <c r="R718" s="11" t="s">
        <v>86</v>
      </c>
      <c r="S718" s="120">
        <v>2810</v>
      </c>
      <c r="T718" s="85">
        <v>107.03</v>
      </c>
      <c r="U718" s="86">
        <v>5</v>
      </c>
      <c r="V718" s="123">
        <v>46.825625000000002</v>
      </c>
      <c r="W718" s="85">
        <f t="shared" si="187"/>
        <v>1873</v>
      </c>
      <c r="X718" s="86">
        <v>0</v>
      </c>
      <c r="Y718" s="85">
        <v>16.054500000000001</v>
      </c>
      <c r="Z718" s="86">
        <f t="shared" si="188"/>
        <v>0</v>
      </c>
      <c r="AA718" s="86">
        <f t="shared" si="177"/>
        <v>1873</v>
      </c>
      <c r="AB718" s="85">
        <v>122.77</v>
      </c>
      <c r="AC718" s="85">
        <v>6</v>
      </c>
      <c r="AD718" s="124">
        <f t="shared" si="189"/>
        <v>73.661999999999992</v>
      </c>
      <c r="AE718" s="86">
        <f t="shared" si="178"/>
        <v>1768</v>
      </c>
      <c r="AF718" s="85">
        <v>0</v>
      </c>
      <c r="AG718" s="85">
        <v>36.831000000000003</v>
      </c>
      <c r="AH718" s="85">
        <f t="shared" si="179"/>
        <v>0</v>
      </c>
      <c r="AI718" s="86">
        <f t="shared" si="180"/>
        <v>3641</v>
      </c>
      <c r="AJ718" s="86">
        <f t="shared" si="181"/>
        <v>831</v>
      </c>
      <c r="AK718" s="122"/>
      <c r="AL718" s="85">
        <v>122.77</v>
      </c>
      <c r="AM718" s="85">
        <v>6</v>
      </c>
      <c r="AN718" s="124">
        <f t="shared" si="190"/>
        <v>73.661999999999992</v>
      </c>
      <c r="AO718" s="86">
        <f t="shared" si="182"/>
        <v>1768</v>
      </c>
      <c r="AP718" s="85">
        <v>0</v>
      </c>
      <c r="AQ718" s="85">
        <v>36.831000000000003</v>
      </c>
      <c r="AR718" s="85">
        <f t="shared" si="183"/>
        <v>0</v>
      </c>
      <c r="AS718" s="86">
        <f t="shared" si="185"/>
        <v>3641</v>
      </c>
      <c r="AT718" s="170">
        <f t="shared" si="186"/>
        <v>0</v>
      </c>
      <c r="AU718" s="86">
        <v>3641</v>
      </c>
      <c r="AV718" s="170">
        <f t="shared" si="184"/>
        <v>0</v>
      </c>
    </row>
    <row r="719" spans="1:48" s="73" customFormat="1" ht="30" x14ac:dyDescent="0.2">
      <c r="A719" s="10" t="s">
        <v>1876</v>
      </c>
      <c r="B719" s="14" t="s">
        <v>780</v>
      </c>
      <c r="C719" s="14" t="s">
        <v>781</v>
      </c>
      <c r="D719" s="14" t="s">
        <v>2843</v>
      </c>
      <c r="E719" s="58">
        <v>54130450</v>
      </c>
      <c r="F719" s="15" t="s">
        <v>10394</v>
      </c>
      <c r="G719" s="15" t="s">
        <v>1879</v>
      </c>
      <c r="H719" s="16">
        <v>100017323</v>
      </c>
      <c r="I719" s="31">
        <v>710260210</v>
      </c>
      <c r="J719" s="13">
        <v>31116183</v>
      </c>
      <c r="K719" s="15" t="s">
        <v>783</v>
      </c>
      <c r="L719" s="12" t="s">
        <v>1876</v>
      </c>
      <c r="M719" s="15" t="s">
        <v>2463</v>
      </c>
      <c r="N719" s="15" t="s">
        <v>2850</v>
      </c>
      <c r="O719" s="15" t="s">
        <v>2463</v>
      </c>
      <c r="P719" s="15" t="s">
        <v>2851</v>
      </c>
      <c r="Q719" s="48">
        <v>513881</v>
      </c>
      <c r="R719" s="11" t="s">
        <v>86</v>
      </c>
      <c r="S719" s="120">
        <v>5057</v>
      </c>
      <c r="T719" s="85">
        <v>107.03</v>
      </c>
      <c r="U719" s="86">
        <v>9</v>
      </c>
      <c r="V719" s="123">
        <v>46.825625000000002</v>
      </c>
      <c r="W719" s="85">
        <f t="shared" si="187"/>
        <v>3371</v>
      </c>
      <c r="X719" s="86">
        <v>0</v>
      </c>
      <c r="Y719" s="85">
        <v>16.054500000000001</v>
      </c>
      <c r="Z719" s="86">
        <f t="shared" si="188"/>
        <v>0</v>
      </c>
      <c r="AA719" s="86">
        <f t="shared" si="177"/>
        <v>3371</v>
      </c>
      <c r="AB719" s="85">
        <v>122.77</v>
      </c>
      <c r="AC719" s="85">
        <v>15</v>
      </c>
      <c r="AD719" s="124">
        <f t="shared" si="189"/>
        <v>73.661999999999992</v>
      </c>
      <c r="AE719" s="86">
        <f t="shared" si="178"/>
        <v>4420</v>
      </c>
      <c r="AF719" s="85">
        <v>0</v>
      </c>
      <c r="AG719" s="85">
        <v>36.831000000000003</v>
      </c>
      <c r="AH719" s="85">
        <f t="shared" si="179"/>
        <v>0</v>
      </c>
      <c r="AI719" s="86">
        <f t="shared" si="180"/>
        <v>7791</v>
      </c>
      <c r="AJ719" s="86">
        <f t="shared" si="181"/>
        <v>2734</v>
      </c>
      <c r="AK719" s="122"/>
      <c r="AL719" s="85">
        <v>122.77</v>
      </c>
      <c r="AM719" s="85">
        <v>15</v>
      </c>
      <c r="AN719" s="124">
        <f t="shared" si="190"/>
        <v>73.661999999999992</v>
      </c>
      <c r="AO719" s="86">
        <f t="shared" si="182"/>
        <v>4420</v>
      </c>
      <c r="AP719" s="85">
        <v>0</v>
      </c>
      <c r="AQ719" s="85">
        <v>36.831000000000003</v>
      </c>
      <c r="AR719" s="85">
        <f t="shared" si="183"/>
        <v>0</v>
      </c>
      <c r="AS719" s="86">
        <f t="shared" si="185"/>
        <v>7791</v>
      </c>
      <c r="AT719" s="170">
        <f t="shared" si="186"/>
        <v>0</v>
      </c>
      <c r="AU719" s="86">
        <v>7791</v>
      </c>
      <c r="AV719" s="170">
        <f t="shared" si="184"/>
        <v>0</v>
      </c>
    </row>
    <row r="720" spans="1:48" s="73" customFormat="1" x14ac:dyDescent="0.2">
      <c r="A720" s="10" t="s">
        <v>1876</v>
      </c>
      <c r="B720" s="14" t="s">
        <v>36</v>
      </c>
      <c r="C720" s="14" t="s">
        <v>37</v>
      </c>
      <c r="D720" s="14" t="s">
        <v>2425</v>
      </c>
      <c r="E720" s="58">
        <v>317748</v>
      </c>
      <c r="F720" s="15" t="s">
        <v>2426</v>
      </c>
      <c r="G720" s="15" t="s">
        <v>1879</v>
      </c>
      <c r="H720" s="16">
        <v>100004426</v>
      </c>
      <c r="I720" s="62">
        <v>36130711</v>
      </c>
      <c r="J720" s="13">
        <v>36130711</v>
      </c>
      <c r="K720" s="15" t="s">
        <v>48</v>
      </c>
      <c r="L720" s="12" t="s">
        <v>1876</v>
      </c>
      <c r="M720" s="15" t="s">
        <v>1880</v>
      </c>
      <c r="N720" s="49">
        <v>2001</v>
      </c>
      <c r="O720" s="15" t="s">
        <v>2427</v>
      </c>
      <c r="P720" s="15" t="s">
        <v>2432</v>
      </c>
      <c r="Q720" s="48">
        <v>513610</v>
      </c>
      <c r="R720" s="11" t="s">
        <v>86</v>
      </c>
      <c r="S720" s="120">
        <v>15733</v>
      </c>
      <c r="T720" s="85">
        <v>107.03</v>
      </c>
      <c r="U720" s="86">
        <v>28</v>
      </c>
      <c r="V720" s="123">
        <v>46.825625000000002</v>
      </c>
      <c r="W720" s="85">
        <f t="shared" si="187"/>
        <v>10489</v>
      </c>
      <c r="X720" s="86">
        <v>0</v>
      </c>
      <c r="Y720" s="85">
        <v>16.054500000000001</v>
      </c>
      <c r="Z720" s="86">
        <f t="shared" si="188"/>
        <v>0</v>
      </c>
      <c r="AA720" s="86">
        <f t="shared" si="177"/>
        <v>10489</v>
      </c>
      <c r="AB720" s="85">
        <v>122.77</v>
      </c>
      <c r="AC720" s="85">
        <v>22</v>
      </c>
      <c r="AD720" s="124">
        <f t="shared" si="189"/>
        <v>73.661999999999992</v>
      </c>
      <c r="AE720" s="86">
        <f t="shared" si="178"/>
        <v>6482</v>
      </c>
      <c r="AF720" s="85">
        <v>0</v>
      </c>
      <c r="AG720" s="85">
        <v>36.831000000000003</v>
      </c>
      <c r="AH720" s="85">
        <f t="shared" si="179"/>
        <v>0</v>
      </c>
      <c r="AI720" s="86">
        <f t="shared" si="180"/>
        <v>16971</v>
      </c>
      <c r="AJ720" s="86">
        <f t="shared" si="181"/>
        <v>1238</v>
      </c>
      <c r="AK720" s="122"/>
      <c r="AL720" s="85">
        <v>122.77</v>
      </c>
      <c r="AM720" s="85">
        <v>22</v>
      </c>
      <c r="AN720" s="124">
        <f t="shared" si="190"/>
        <v>73.661999999999992</v>
      </c>
      <c r="AO720" s="86">
        <f t="shared" si="182"/>
        <v>6482</v>
      </c>
      <c r="AP720" s="85">
        <v>0</v>
      </c>
      <c r="AQ720" s="85">
        <v>36.831000000000003</v>
      </c>
      <c r="AR720" s="85">
        <f t="shared" si="183"/>
        <v>0</v>
      </c>
      <c r="AS720" s="86">
        <f t="shared" si="185"/>
        <v>16971</v>
      </c>
      <c r="AT720" s="170">
        <f t="shared" si="186"/>
        <v>0</v>
      </c>
      <c r="AU720" s="86">
        <v>16971</v>
      </c>
      <c r="AV720" s="170">
        <f t="shared" si="184"/>
        <v>0</v>
      </c>
    </row>
    <row r="721" spans="1:48" s="73" customFormat="1" x14ac:dyDescent="0.2">
      <c r="A721" s="10" t="s">
        <v>1876</v>
      </c>
      <c r="B721" s="14" t="s">
        <v>36</v>
      </c>
      <c r="C721" s="14" t="s">
        <v>37</v>
      </c>
      <c r="D721" s="14" t="s">
        <v>2026</v>
      </c>
      <c r="E721" s="58">
        <v>312037</v>
      </c>
      <c r="F721" s="15" t="s">
        <v>2027</v>
      </c>
      <c r="G721" s="15" t="s">
        <v>1879</v>
      </c>
      <c r="H721" s="16">
        <v>100004604</v>
      </c>
      <c r="I721" s="62">
        <v>710159277</v>
      </c>
      <c r="J721" s="13">
        <v>710159277</v>
      </c>
      <c r="K721" s="15" t="s">
        <v>48</v>
      </c>
      <c r="L721" s="12" t="s">
        <v>1876</v>
      </c>
      <c r="M721" s="15" t="s">
        <v>2028</v>
      </c>
      <c r="N721" s="49">
        <v>91101</v>
      </c>
      <c r="O721" s="15" t="s">
        <v>2029</v>
      </c>
      <c r="P721" s="15" t="s">
        <v>2038</v>
      </c>
      <c r="Q721" s="48">
        <v>505820</v>
      </c>
      <c r="R721" s="11" t="s">
        <v>45</v>
      </c>
      <c r="S721" s="120">
        <v>6743</v>
      </c>
      <c r="T721" s="85">
        <v>107.03</v>
      </c>
      <c r="U721" s="86">
        <v>12</v>
      </c>
      <c r="V721" s="123">
        <v>46.825625000000002</v>
      </c>
      <c r="W721" s="85">
        <f t="shared" si="187"/>
        <v>4495</v>
      </c>
      <c r="X721" s="86">
        <v>0</v>
      </c>
      <c r="Y721" s="85">
        <v>16.054500000000001</v>
      </c>
      <c r="Z721" s="86">
        <f t="shared" si="188"/>
        <v>0</v>
      </c>
      <c r="AA721" s="86">
        <f t="shared" si="177"/>
        <v>4495</v>
      </c>
      <c r="AB721" s="85">
        <v>122.77</v>
      </c>
      <c r="AC721" s="85">
        <v>14</v>
      </c>
      <c r="AD721" s="124">
        <f t="shared" si="189"/>
        <v>73.661999999999992</v>
      </c>
      <c r="AE721" s="86">
        <f t="shared" si="178"/>
        <v>4125</v>
      </c>
      <c r="AF721" s="85">
        <v>0</v>
      </c>
      <c r="AG721" s="85">
        <v>36.831000000000003</v>
      </c>
      <c r="AH721" s="85">
        <f t="shared" si="179"/>
        <v>0</v>
      </c>
      <c r="AI721" s="86">
        <f t="shared" si="180"/>
        <v>8620</v>
      </c>
      <c r="AJ721" s="86">
        <f t="shared" si="181"/>
        <v>1877</v>
      </c>
      <c r="AK721" s="122"/>
      <c r="AL721" s="85">
        <v>122.77</v>
      </c>
      <c r="AM721" s="85">
        <v>14</v>
      </c>
      <c r="AN721" s="124">
        <f t="shared" si="190"/>
        <v>73.661999999999992</v>
      </c>
      <c r="AO721" s="86">
        <f t="shared" si="182"/>
        <v>4125</v>
      </c>
      <c r="AP721" s="85">
        <v>0</v>
      </c>
      <c r="AQ721" s="85">
        <v>36.831000000000003</v>
      </c>
      <c r="AR721" s="85">
        <f t="shared" si="183"/>
        <v>0</v>
      </c>
      <c r="AS721" s="86">
        <f t="shared" si="185"/>
        <v>8620</v>
      </c>
      <c r="AT721" s="170">
        <f t="shared" si="186"/>
        <v>0</v>
      </c>
      <c r="AU721" s="86">
        <v>8620</v>
      </c>
      <c r="AV721" s="170">
        <f t="shared" si="184"/>
        <v>0</v>
      </c>
    </row>
    <row r="722" spans="1:48" s="73" customFormat="1" ht="45" x14ac:dyDescent="0.2">
      <c r="A722" s="10" t="s">
        <v>1876</v>
      </c>
      <c r="B722" s="14" t="s">
        <v>36</v>
      </c>
      <c r="C722" s="14" t="s">
        <v>37</v>
      </c>
      <c r="D722" s="14" t="s">
        <v>2654</v>
      </c>
      <c r="E722" s="58">
        <v>310182</v>
      </c>
      <c r="F722" s="15" t="s">
        <v>2655</v>
      </c>
      <c r="G722" s="15" t="s">
        <v>1879</v>
      </c>
      <c r="H722" s="16">
        <v>100003303</v>
      </c>
      <c r="I722" s="62">
        <v>710035705</v>
      </c>
      <c r="J722" s="13">
        <v>710035705</v>
      </c>
      <c r="K722" s="54" t="s">
        <v>48</v>
      </c>
      <c r="L722" s="12" t="s">
        <v>1876</v>
      </c>
      <c r="M722" s="15" t="s">
        <v>1932</v>
      </c>
      <c r="N722" s="49">
        <v>95701</v>
      </c>
      <c r="O722" s="15" t="s">
        <v>2656</v>
      </c>
      <c r="P722" s="15" t="s">
        <v>2662</v>
      </c>
      <c r="Q722" s="48">
        <v>542652</v>
      </c>
      <c r="R722" s="11" t="s">
        <v>45</v>
      </c>
      <c r="S722" s="120">
        <v>17419</v>
      </c>
      <c r="T722" s="85">
        <v>107.03</v>
      </c>
      <c r="U722" s="86">
        <v>31</v>
      </c>
      <c r="V722" s="123">
        <v>46.825625000000002</v>
      </c>
      <c r="W722" s="85">
        <f t="shared" si="187"/>
        <v>11613</v>
      </c>
      <c r="X722" s="86">
        <v>0</v>
      </c>
      <c r="Y722" s="85">
        <v>16.054500000000001</v>
      </c>
      <c r="Z722" s="86">
        <f t="shared" si="188"/>
        <v>0</v>
      </c>
      <c r="AA722" s="86">
        <f t="shared" si="177"/>
        <v>11613</v>
      </c>
      <c r="AB722" s="85">
        <v>122.77</v>
      </c>
      <c r="AC722" s="85">
        <v>33</v>
      </c>
      <c r="AD722" s="124">
        <f t="shared" si="189"/>
        <v>73.661999999999992</v>
      </c>
      <c r="AE722" s="86">
        <f t="shared" si="178"/>
        <v>9723</v>
      </c>
      <c r="AF722" s="85">
        <v>0</v>
      </c>
      <c r="AG722" s="85">
        <v>36.831000000000003</v>
      </c>
      <c r="AH722" s="85">
        <f t="shared" si="179"/>
        <v>0</v>
      </c>
      <c r="AI722" s="86">
        <f t="shared" si="180"/>
        <v>21336</v>
      </c>
      <c r="AJ722" s="86">
        <f t="shared" si="181"/>
        <v>3917</v>
      </c>
      <c r="AK722" s="122"/>
      <c r="AL722" s="85">
        <v>122.77</v>
      </c>
      <c r="AM722" s="85">
        <v>33</v>
      </c>
      <c r="AN722" s="124">
        <f t="shared" si="190"/>
        <v>73.661999999999992</v>
      </c>
      <c r="AO722" s="86">
        <f t="shared" si="182"/>
        <v>9723</v>
      </c>
      <c r="AP722" s="85">
        <v>0</v>
      </c>
      <c r="AQ722" s="85">
        <v>36.831000000000003</v>
      </c>
      <c r="AR722" s="85">
        <f t="shared" si="183"/>
        <v>0</v>
      </c>
      <c r="AS722" s="86">
        <f t="shared" si="185"/>
        <v>21336</v>
      </c>
      <c r="AT722" s="170">
        <f t="shared" si="186"/>
        <v>0</v>
      </c>
      <c r="AU722" s="86">
        <v>21336</v>
      </c>
      <c r="AV722" s="170">
        <f t="shared" si="184"/>
        <v>0</v>
      </c>
    </row>
    <row r="723" spans="1:48" s="73" customFormat="1" ht="45" x14ac:dyDescent="0.2">
      <c r="A723" s="10" t="s">
        <v>1876</v>
      </c>
      <c r="B723" s="14" t="s">
        <v>36</v>
      </c>
      <c r="C723" s="14" t="s">
        <v>37</v>
      </c>
      <c r="D723" s="14" t="s">
        <v>2654</v>
      </c>
      <c r="E723" s="58">
        <v>310182</v>
      </c>
      <c r="F723" s="15" t="s">
        <v>2655</v>
      </c>
      <c r="G723" s="15" t="s">
        <v>1879</v>
      </c>
      <c r="H723" s="16">
        <v>100003305</v>
      </c>
      <c r="I723" s="62">
        <v>710144130</v>
      </c>
      <c r="J723" s="13">
        <v>710144130</v>
      </c>
      <c r="K723" s="15" t="s">
        <v>48</v>
      </c>
      <c r="L723" s="12" t="s">
        <v>1876</v>
      </c>
      <c r="M723" s="15" t="s">
        <v>1932</v>
      </c>
      <c r="N723" s="49">
        <v>95701</v>
      </c>
      <c r="O723" s="15" t="s">
        <v>2656</v>
      </c>
      <c r="P723" s="15" t="s">
        <v>2659</v>
      </c>
      <c r="Q723" s="48">
        <v>542652</v>
      </c>
      <c r="R723" s="11" t="s">
        <v>45</v>
      </c>
      <c r="S723" s="120">
        <v>11800</v>
      </c>
      <c r="T723" s="85">
        <v>107.03</v>
      </c>
      <c r="U723" s="86">
        <v>21</v>
      </c>
      <c r="V723" s="123">
        <v>46.825625000000002</v>
      </c>
      <c r="W723" s="85">
        <f t="shared" si="187"/>
        <v>7867</v>
      </c>
      <c r="X723" s="86">
        <v>0</v>
      </c>
      <c r="Y723" s="85">
        <v>16.054500000000001</v>
      </c>
      <c r="Z723" s="86">
        <f t="shared" si="188"/>
        <v>0</v>
      </c>
      <c r="AA723" s="86">
        <f t="shared" si="177"/>
        <v>7867</v>
      </c>
      <c r="AB723" s="85">
        <v>122.77</v>
      </c>
      <c r="AC723" s="85">
        <v>26</v>
      </c>
      <c r="AD723" s="124">
        <f t="shared" si="189"/>
        <v>73.661999999999992</v>
      </c>
      <c r="AE723" s="86">
        <f t="shared" si="178"/>
        <v>7661</v>
      </c>
      <c r="AF723" s="85">
        <v>0</v>
      </c>
      <c r="AG723" s="85">
        <v>36.831000000000003</v>
      </c>
      <c r="AH723" s="85">
        <f t="shared" si="179"/>
        <v>0</v>
      </c>
      <c r="AI723" s="86">
        <f t="shared" si="180"/>
        <v>15528</v>
      </c>
      <c r="AJ723" s="86">
        <f t="shared" si="181"/>
        <v>3728</v>
      </c>
      <c r="AK723" s="122"/>
      <c r="AL723" s="85">
        <v>122.77</v>
      </c>
      <c r="AM723" s="85">
        <v>26</v>
      </c>
      <c r="AN723" s="124">
        <f t="shared" si="190"/>
        <v>73.661999999999992</v>
      </c>
      <c r="AO723" s="86">
        <f t="shared" si="182"/>
        <v>7661</v>
      </c>
      <c r="AP723" s="85">
        <v>0</v>
      </c>
      <c r="AQ723" s="85">
        <v>36.831000000000003</v>
      </c>
      <c r="AR723" s="85">
        <f t="shared" si="183"/>
        <v>0</v>
      </c>
      <c r="AS723" s="86">
        <f t="shared" si="185"/>
        <v>15528</v>
      </c>
      <c r="AT723" s="170">
        <f t="shared" si="186"/>
        <v>0</v>
      </c>
      <c r="AU723" s="86">
        <v>15528</v>
      </c>
      <c r="AV723" s="170">
        <f t="shared" si="184"/>
        <v>0</v>
      </c>
    </row>
    <row r="724" spans="1:48" s="73" customFormat="1" ht="30" x14ac:dyDescent="0.2">
      <c r="A724" s="10" t="s">
        <v>1876</v>
      </c>
      <c r="B724" s="14" t="s">
        <v>36</v>
      </c>
      <c r="C724" s="14" t="s">
        <v>37</v>
      </c>
      <c r="D724" s="14" t="s">
        <v>2284</v>
      </c>
      <c r="E724" s="58">
        <v>317667</v>
      </c>
      <c r="F724" s="15" t="s">
        <v>2285</v>
      </c>
      <c r="G724" s="15" t="s">
        <v>1879</v>
      </c>
      <c r="H724" s="16">
        <v>100003906</v>
      </c>
      <c r="I724" s="62">
        <v>36128422</v>
      </c>
      <c r="J724" s="13">
        <v>36128422</v>
      </c>
      <c r="K724" s="15" t="s">
        <v>48</v>
      </c>
      <c r="L724" s="12" t="s">
        <v>1876</v>
      </c>
      <c r="M724" s="15" t="s">
        <v>2286</v>
      </c>
      <c r="N724" s="49">
        <v>1701</v>
      </c>
      <c r="O724" s="15" t="s">
        <v>2287</v>
      </c>
      <c r="P724" s="15" t="s">
        <v>2289</v>
      </c>
      <c r="Q724" s="48">
        <v>512842</v>
      </c>
      <c r="R724" s="11" t="s">
        <v>86</v>
      </c>
      <c r="S724" s="120">
        <v>31467</v>
      </c>
      <c r="T724" s="85">
        <v>107.03</v>
      </c>
      <c r="U724" s="86">
        <v>56</v>
      </c>
      <c r="V724" s="123">
        <v>46.825625000000002</v>
      </c>
      <c r="W724" s="85">
        <f t="shared" si="187"/>
        <v>20978</v>
      </c>
      <c r="X724" s="86">
        <v>0</v>
      </c>
      <c r="Y724" s="85">
        <v>16.054500000000001</v>
      </c>
      <c r="Z724" s="86">
        <f t="shared" si="188"/>
        <v>0</v>
      </c>
      <c r="AA724" s="86">
        <f t="shared" si="177"/>
        <v>20978</v>
      </c>
      <c r="AB724" s="85">
        <v>122.77</v>
      </c>
      <c r="AC724" s="85">
        <v>48</v>
      </c>
      <c r="AD724" s="124">
        <f t="shared" si="189"/>
        <v>73.661999999999992</v>
      </c>
      <c r="AE724" s="86">
        <f t="shared" si="178"/>
        <v>14143</v>
      </c>
      <c r="AF724" s="85">
        <v>0</v>
      </c>
      <c r="AG724" s="85">
        <v>36.831000000000003</v>
      </c>
      <c r="AH724" s="85">
        <f t="shared" si="179"/>
        <v>0</v>
      </c>
      <c r="AI724" s="86">
        <f t="shared" si="180"/>
        <v>35121</v>
      </c>
      <c r="AJ724" s="86">
        <f t="shared" si="181"/>
        <v>3654</v>
      </c>
      <c r="AK724" s="122"/>
      <c r="AL724" s="85">
        <v>122.77</v>
      </c>
      <c r="AM724" s="85">
        <v>48</v>
      </c>
      <c r="AN724" s="124">
        <f t="shared" si="190"/>
        <v>73.661999999999992</v>
      </c>
      <c r="AO724" s="86">
        <f t="shared" si="182"/>
        <v>14143</v>
      </c>
      <c r="AP724" s="85">
        <v>0</v>
      </c>
      <c r="AQ724" s="85">
        <v>36.831000000000003</v>
      </c>
      <c r="AR724" s="85">
        <f t="shared" si="183"/>
        <v>0</v>
      </c>
      <c r="AS724" s="86">
        <f t="shared" si="185"/>
        <v>35121</v>
      </c>
      <c r="AT724" s="170">
        <f t="shared" si="186"/>
        <v>0</v>
      </c>
      <c r="AU724" s="86">
        <v>35121</v>
      </c>
      <c r="AV724" s="170">
        <f t="shared" si="184"/>
        <v>0</v>
      </c>
    </row>
    <row r="725" spans="1:48" s="73" customFormat="1" ht="30" x14ac:dyDescent="0.2">
      <c r="A725" s="10" t="s">
        <v>1876</v>
      </c>
      <c r="B725" s="14" t="s">
        <v>36</v>
      </c>
      <c r="C725" s="14" t="s">
        <v>37</v>
      </c>
      <c r="D725" s="14" t="s">
        <v>2284</v>
      </c>
      <c r="E725" s="58">
        <v>317667</v>
      </c>
      <c r="F725" s="15" t="s">
        <v>2285</v>
      </c>
      <c r="G725" s="15" t="s">
        <v>1879</v>
      </c>
      <c r="H725" s="16">
        <v>100003908</v>
      </c>
      <c r="I725" s="62">
        <v>42276080</v>
      </c>
      <c r="J725" s="13">
        <v>42276080</v>
      </c>
      <c r="K725" s="15" t="s">
        <v>48</v>
      </c>
      <c r="L725" s="12" t="s">
        <v>1876</v>
      </c>
      <c r="M725" s="15" t="s">
        <v>2286</v>
      </c>
      <c r="N725" s="49">
        <v>1701</v>
      </c>
      <c r="O725" s="15" t="s">
        <v>2287</v>
      </c>
      <c r="P725" s="15" t="s">
        <v>2291</v>
      </c>
      <c r="Q725" s="48">
        <v>512842</v>
      </c>
      <c r="R725" s="11" t="s">
        <v>86</v>
      </c>
      <c r="S725" s="120">
        <v>25848</v>
      </c>
      <c r="T725" s="85">
        <v>107.03</v>
      </c>
      <c r="U725" s="86">
        <v>46</v>
      </c>
      <c r="V725" s="123">
        <v>46.825625000000002</v>
      </c>
      <c r="W725" s="85">
        <f t="shared" si="187"/>
        <v>17232</v>
      </c>
      <c r="X725" s="86">
        <v>0</v>
      </c>
      <c r="Y725" s="85">
        <v>16.054500000000001</v>
      </c>
      <c r="Z725" s="86">
        <f t="shared" si="188"/>
        <v>0</v>
      </c>
      <c r="AA725" s="86">
        <f t="shared" si="177"/>
        <v>17232</v>
      </c>
      <c r="AB725" s="85">
        <v>122.77</v>
      </c>
      <c r="AC725" s="85">
        <v>44</v>
      </c>
      <c r="AD725" s="124">
        <f t="shared" si="189"/>
        <v>73.661999999999992</v>
      </c>
      <c r="AE725" s="86">
        <f t="shared" si="178"/>
        <v>12965</v>
      </c>
      <c r="AF725" s="85">
        <v>0</v>
      </c>
      <c r="AG725" s="85">
        <v>36.831000000000003</v>
      </c>
      <c r="AH725" s="85">
        <f t="shared" si="179"/>
        <v>0</v>
      </c>
      <c r="AI725" s="86">
        <f t="shared" si="180"/>
        <v>30197</v>
      </c>
      <c r="AJ725" s="86">
        <f t="shared" si="181"/>
        <v>4349</v>
      </c>
      <c r="AK725" s="122"/>
      <c r="AL725" s="85">
        <v>122.77</v>
      </c>
      <c r="AM725" s="85">
        <v>44</v>
      </c>
      <c r="AN725" s="124">
        <f t="shared" si="190"/>
        <v>73.661999999999992</v>
      </c>
      <c r="AO725" s="86">
        <f t="shared" si="182"/>
        <v>12965</v>
      </c>
      <c r="AP725" s="85">
        <v>0</v>
      </c>
      <c r="AQ725" s="85">
        <v>36.831000000000003</v>
      </c>
      <c r="AR725" s="85">
        <f t="shared" si="183"/>
        <v>0</v>
      </c>
      <c r="AS725" s="86">
        <f t="shared" si="185"/>
        <v>30197</v>
      </c>
      <c r="AT725" s="170">
        <f t="shared" si="186"/>
        <v>0</v>
      </c>
      <c r="AU725" s="86">
        <v>30197</v>
      </c>
      <c r="AV725" s="170">
        <f t="shared" si="184"/>
        <v>0</v>
      </c>
    </row>
    <row r="726" spans="1:48" s="73" customFormat="1" ht="30" x14ac:dyDescent="0.2">
      <c r="A726" s="10" t="s">
        <v>1876</v>
      </c>
      <c r="B726" s="14" t="s">
        <v>36</v>
      </c>
      <c r="C726" s="14" t="s">
        <v>37</v>
      </c>
      <c r="D726" s="14" t="s">
        <v>2046</v>
      </c>
      <c r="E726" s="58">
        <v>311405</v>
      </c>
      <c r="F726" s="15" t="s">
        <v>2047</v>
      </c>
      <c r="G726" s="15" t="s">
        <v>1879</v>
      </c>
      <c r="H726" s="16">
        <v>100004448</v>
      </c>
      <c r="I726" s="62">
        <v>710010176</v>
      </c>
      <c r="J726" s="13">
        <v>710010176</v>
      </c>
      <c r="K726" s="15" t="s">
        <v>48</v>
      </c>
      <c r="L726" s="12" t="s">
        <v>1876</v>
      </c>
      <c r="M726" s="15" t="s">
        <v>2028</v>
      </c>
      <c r="N726" s="49">
        <v>91305</v>
      </c>
      <c r="O726" s="15" t="s">
        <v>2048</v>
      </c>
      <c r="P726" s="15" t="s">
        <v>2049</v>
      </c>
      <c r="Q726" s="48">
        <v>505838</v>
      </c>
      <c r="R726" s="11" t="s">
        <v>45</v>
      </c>
      <c r="S726" s="120">
        <v>6743</v>
      </c>
      <c r="T726" s="85">
        <v>107.03</v>
      </c>
      <c r="U726" s="86">
        <v>12</v>
      </c>
      <c r="V726" s="123">
        <v>46.825625000000002</v>
      </c>
      <c r="W726" s="85">
        <f t="shared" si="187"/>
        <v>4495</v>
      </c>
      <c r="X726" s="86">
        <v>0</v>
      </c>
      <c r="Y726" s="85">
        <v>16.054500000000001</v>
      </c>
      <c r="Z726" s="86">
        <f t="shared" si="188"/>
        <v>0</v>
      </c>
      <c r="AA726" s="86">
        <f t="shared" si="177"/>
        <v>4495</v>
      </c>
      <c r="AB726" s="85">
        <v>122.77</v>
      </c>
      <c r="AC726" s="85">
        <v>10</v>
      </c>
      <c r="AD726" s="124">
        <f t="shared" si="189"/>
        <v>73.661999999999992</v>
      </c>
      <c r="AE726" s="86">
        <f t="shared" si="178"/>
        <v>2946</v>
      </c>
      <c r="AF726" s="85">
        <v>0</v>
      </c>
      <c r="AG726" s="85">
        <v>36.831000000000003</v>
      </c>
      <c r="AH726" s="85">
        <f t="shared" si="179"/>
        <v>0</v>
      </c>
      <c r="AI726" s="86">
        <f t="shared" si="180"/>
        <v>7441</v>
      </c>
      <c r="AJ726" s="86">
        <f t="shared" si="181"/>
        <v>698</v>
      </c>
      <c r="AK726" s="122"/>
      <c r="AL726" s="85">
        <v>122.77</v>
      </c>
      <c r="AM726" s="85">
        <v>10</v>
      </c>
      <c r="AN726" s="124">
        <f t="shared" si="190"/>
        <v>73.661999999999992</v>
      </c>
      <c r="AO726" s="86">
        <f t="shared" si="182"/>
        <v>2946</v>
      </c>
      <c r="AP726" s="85">
        <v>0</v>
      </c>
      <c r="AQ726" s="85">
        <v>36.831000000000003</v>
      </c>
      <c r="AR726" s="85">
        <f t="shared" si="183"/>
        <v>0</v>
      </c>
      <c r="AS726" s="86">
        <f t="shared" si="185"/>
        <v>7441</v>
      </c>
      <c r="AT726" s="170">
        <f t="shared" si="186"/>
        <v>0</v>
      </c>
      <c r="AU726" s="86">
        <v>7441</v>
      </c>
      <c r="AV726" s="170">
        <f t="shared" si="184"/>
        <v>0</v>
      </c>
    </row>
    <row r="727" spans="1:48" s="73" customFormat="1" ht="30" x14ac:dyDescent="0.2">
      <c r="A727" s="10" t="s">
        <v>1876</v>
      </c>
      <c r="B727" s="14" t="s">
        <v>36</v>
      </c>
      <c r="C727" s="14" t="s">
        <v>37</v>
      </c>
      <c r="D727" s="14" t="s">
        <v>2547</v>
      </c>
      <c r="E727" s="58">
        <v>318256</v>
      </c>
      <c r="F727" s="15" t="s">
        <v>2548</v>
      </c>
      <c r="G727" s="15" t="s">
        <v>1879</v>
      </c>
      <c r="H727" s="16">
        <v>100004130</v>
      </c>
      <c r="I727" s="62">
        <v>710018657</v>
      </c>
      <c r="J727" s="13">
        <v>710018657</v>
      </c>
      <c r="K727" s="15" t="s">
        <v>48</v>
      </c>
      <c r="L727" s="12" t="s">
        <v>1876</v>
      </c>
      <c r="M727" s="15" t="s">
        <v>2462</v>
      </c>
      <c r="N727" s="49">
        <v>97242</v>
      </c>
      <c r="O727" s="15" t="s">
        <v>2549</v>
      </c>
      <c r="P727" s="15" t="s">
        <v>2550</v>
      </c>
      <c r="Q727" s="48">
        <v>514136</v>
      </c>
      <c r="R727" s="11" t="s">
        <v>45</v>
      </c>
      <c r="S727" s="120">
        <v>12362</v>
      </c>
      <c r="T727" s="85">
        <v>107.03</v>
      </c>
      <c r="U727" s="86">
        <v>22</v>
      </c>
      <c r="V727" s="123">
        <v>46.825625000000002</v>
      </c>
      <c r="W727" s="85">
        <f t="shared" si="187"/>
        <v>8241</v>
      </c>
      <c r="X727" s="86">
        <v>0</v>
      </c>
      <c r="Y727" s="85">
        <v>16.054500000000001</v>
      </c>
      <c r="Z727" s="86">
        <f t="shared" si="188"/>
        <v>0</v>
      </c>
      <c r="AA727" s="86">
        <f t="shared" si="177"/>
        <v>8241</v>
      </c>
      <c r="AB727" s="85">
        <v>122.77</v>
      </c>
      <c r="AC727" s="85">
        <v>18</v>
      </c>
      <c r="AD727" s="124">
        <f t="shared" si="189"/>
        <v>73.661999999999992</v>
      </c>
      <c r="AE727" s="86">
        <f t="shared" si="178"/>
        <v>5304</v>
      </c>
      <c r="AF727" s="85">
        <v>0</v>
      </c>
      <c r="AG727" s="85">
        <v>36.831000000000003</v>
      </c>
      <c r="AH727" s="85">
        <f t="shared" si="179"/>
        <v>0</v>
      </c>
      <c r="AI727" s="86">
        <f t="shared" si="180"/>
        <v>13545</v>
      </c>
      <c r="AJ727" s="86">
        <f t="shared" si="181"/>
        <v>1183</v>
      </c>
      <c r="AK727" s="122"/>
      <c r="AL727" s="85">
        <v>122.77</v>
      </c>
      <c r="AM727" s="85">
        <v>18</v>
      </c>
      <c r="AN727" s="124">
        <f t="shared" si="190"/>
        <v>73.661999999999992</v>
      </c>
      <c r="AO727" s="86">
        <f t="shared" si="182"/>
        <v>5304</v>
      </c>
      <c r="AP727" s="85">
        <v>0</v>
      </c>
      <c r="AQ727" s="85">
        <v>36.831000000000003</v>
      </c>
      <c r="AR727" s="85">
        <f t="shared" si="183"/>
        <v>0</v>
      </c>
      <c r="AS727" s="86">
        <f t="shared" si="185"/>
        <v>13545</v>
      </c>
      <c r="AT727" s="170">
        <f t="shared" si="186"/>
        <v>0</v>
      </c>
      <c r="AU727" s="86">
        <v>13545</v>
      </c>
      <c r="AV727" s="170">
        <f t="shared" si="184"/>
        <v>0</v>
      </c>
    </row>
    <row r="728" spans="1:48" s="73" customFormat="1" ht="45" x14ac:dyDescent="0.2">
      <c r="A728" s="10" t="s">
        <v>1876</v>
      </c>
      <c r="B728" s="14" t="s">
        <v>36</v>
      </c>
      <c r="C728" s="14" t="s">
        <v>37</v>
      </c>
      <c r="D728" s="14" t="s">
        <v>2050</v>
      </c>
      <c r="E728" s="58">
        <v>311413</v>
      </c>
      <c r="F728" s="15" t="s">
        <v>2051</v>
      </c>
      <c r="G728" s="15" t="s">
        <v>1879</v>
      </c>
      <c r="H728" s="16">
        <v>100003607</v>
      </c>
      <c r="I728" s="62">
        <v>710010184</v>
      </c>
      <c r="J728" s="13">
        <v>36125296</v>
      </c>
      <c r="K728" s="15" t="s">
        <v>2052</v>
      </c>
      <c r="L728" s="12" t="s">
        <v>1876</v>
      </c>
      <c r="M728" s="15" t="s">
        <v>2053</v>
      </c>
      <c r="N728" s="49">
        <v>91638</v>
      </c>
      <c r="O728" s="15" t="s">
        <v>2054</v>
      </c>
      <c r="P728" s="15" t="s">
        <v>2055</v>
      </c>
      <c r="Q728" s="48">
        <v>505846</v>
      </c>
      <c r="R728" s="11" t="s">
        <v>45</v>
      </c>
      <c r="S728" s="120">
        <v>8622</v>
      </c>
      <c r="T728" s="85">
        <v>107.03</v>
      </c>
      <c r="U728" s="86">
        <v>15</v>
      </c>
      <c r="V728" s="123">
        <v>46.825625000000002</v>
      </c>
      <c r="W728" s="85">
        <f t="shared" si="187"/>
        <v>5619</v>
      </c>
      <c r="X728" s="86">
        <v>1</v>
      </c>
      <c r="Y728" s="85">
        <v>16.054500000000001</v>
      </c>
      <c r="Z728" s="86">
        <f t="shared" si="188"/>
        <v>128</v>
      </c>
      <c r="AA728" s="86">
        <f t="shared" si="177"/>
        <v>5747</v>
      </c>
      <c r="AB728" s="85">
        <v>122.77</v>
      </c>
      <c r="AC728" s="85">
        <v>13</v>
      </c>
      <c r="AD728" s="124">
        <f t="shared" si="189"/>
        <v>73.661999999999992</v>
      </c>
      <c r="AE728" s="86">
        <f t="shared" si="178"/>
        <v>3830</v>
      </c>
      <c r="AF728" s="85">
        <v>1</v>
      </c>
      <c r="AG728" s="85">
        <v>36.831000000000003</v>
      </c>
      <c r="AH728" s="85">
        <f t="shared" si="179"/>
        <v>147</v>
      </c>
      <c r="AI728" s="86">
        <f t="shared" si="180"/>
        <v>9724</v>
      </c>
      <c r="AJ728" s="86">
        <f t="shared" si="181"/>
        <v>1102</v>
      </c>
      <c r="AK728" s="122"/>
      <c r="AL728" s="85">
        <v>122.77</v>
      </c>
      <c r="AM728" s="85">
        <v>13</v>
      </c>
      <c r="AN728" s="124">
        <f t="shared" si="190"/>
        <v>73.661999999999992</v>
      </c>
      <c r="AO728" s="86">
        <f t="shared" si="182"/>
        <v>3830</v>
      </c>
      <c r="AP728" s="85">
        <v>1</v>
      </c>
      <c r="AQ728" s="85">
        <v>36.831000000000003</v>
      </c>
      <c r="AR728" s="85">
        <f t="shared" si="183"/>
        <v>147</v>
      </c>
      <c r="AS728" s="86">
        <f t="shared" si="185"/>
        <v>9724</v>
      </c>
      <c r="AT728" s="170">
        <f t="shared" si="186"/>
        <v>0</v>
      </c>
      <c r="AU728" s="86">
        <v>9724</v>
      </c>
      <c r="AV728" s="170">
        <f t="shared" si="184"/>
        <v>0</v>
      </c>
    </row>
    <row r="729" spans="1:48" s="73" customFormat="1" ht="45" x14ac:dyDescent="0.2">
      <c r="A729" s="10" t="s">
        <v>1876</v>
      </c>
      <c r="B729" s="14" t="s">
        <v>36</v>
      </c>
      <c r="C729" s="14" t="s">
        <v>37</v>
      </c>
      <c r="D729" s="14" t="s">
        <v>2479</v>
      </c>
      <c r="E729" s="58">
        <v>318019</v>
      </c>
      <c r="F729" s="15" t="s">
        <v>2480</v>
      </c>
      <c r="G729" s="15" t="s">
        <v>1879</v>
      </c>
      <c r="H729" s="16">
        <v>100004028</v>
      </c>
      <c r="I729" s="62">
        <v>710234163</v>
      </c>
      <c r="J729" s="13">
        <v>36126659</v>
      </c>
      <c r="K729" s="15" t="s">
        <v>105</v>
      </c>
      <c r="L729" s="12" t="s">
        <v>1876</v>
      </c>
      <c r="M729" s="15" t="s">
        <v>2462</v>
      </c>
      <c r="N729" s="49">
        <v>97245</v>
      </c>
      <c r="O729" s="15" t="s">
        <v>2481</v>
      </c>
      <c r="P729" s="15" t="s">
        <v>2482</v>
      </c>
      <c r="Q729" s="48">
        <v>513911</v>
      </c>
      <c r="R729" s="11" t="s">
        <v>45</v>
      </c>
      <c r="S729" s="120">
        <v>7867</v>
      </c>
      <c r="T729" s="85">
        <v>107.03</v>
      </c>
      <c r="U729" s="86">
        <v>14</v>
      </c>
      <c r="V729" s="123">
        <v>46.825625000000002</v>
      </c>
      <c r="W729" s="85">
        <f t="shared" si="187"/>
        <v>5244</v>
      </c>
      <c r="X729" s="86">
        <v>0</v>
      </c>
      <c r="Y729" s="85">
        <v>16.054500000000001</v>
      </c>
      <c r="Z729" s="86">
        <f t="shared" si="188"/>
        <v>0</v>
      </c>
      <c r="AA729" s="86">
        <f t="shared" si="177"/>
        <v>5244</v>
      </c>
      <c r="AB729" s="85">
        <v>122.77</v>
      </c>
      <c r="AC729" s="85">
        <v>11</v>
      </c>
      <c r="AD729" s="124">
        <f t="shared" si="189"/>
        <v>73.661999999999992</v>
      </c>
      <c r="AE729" s="86">
        <f t="shared" si="178"/>
        <v>3241</v>
      </c>
      <c r="AF729" s="85">
        <v>0</v>
      </c>
      <c r="AG729" s="85">
        <v>36.831000000000003</v>
      </c>
      <c r="AH729" s="85">
        <f t="shared" si="179"/>
        <v>0</v>
      </c>
      <c r="AI729" s="86">
        <f t="shared" si="180"/>
        <v>8485</v>
      </c>
      <c r="AJ729" s="86">
        <f t="shared" si="181"/>
        <v>618</v>
      </c>
      <c r="AK729" s="122"/>
      <c r="AL729" s="85">
        <v>122.77</v>
      </c>
      <c r="AM729" s="85">
        <v>11</v>
      </c>
      <c r="AN729" s="124">
        <f t="shared" si="190"/>
        <v>73.661999999999992</v>
      </c>
      <c r="AO729" s="86">
        <f t="shared" si="182"/>
        <v>3241</v>
      </c>
      <c r="AP729" s="85">
        <v>0</v>
      </c>
      <c r="AQ729" s="85">
        <v>36.831000000000003</v>
      </c>
      <c r="AR729" s="85">
        <f t="shared" si="183"/>
        <v>0</v>
      </c>
      <c r="AS729" s="86">
        <f t="shared" si="185"/>
        <v>8485</v>
      </c>
      <c r="AT729" s="170">
        <f t="shared" si="186"/>
        <v>0</v>
      </c>
      <c r="AU729" s="86">
        <v>8485</v>
      </c>
      <c r="AV729" s="170">
        <f t="shared" si="184"/>
        <v>0</v>
      </c>
    </row>
    <row r="730" spans="1:48" s="73" customFormat="1" x14ac:dyDescent="0.2">
      <c r="A730" s="10" t="s">
        <v>1876</v>
      </c>
      <c r="B730" s="14" t="s">
        <v>36</v>
      </c>
      <c r="C730" s="14" t="s">
        <v>37</v>
      </c>
      <c r="D730" s="14" t="s">
        <v>2056</v>
      </c>
      <c r="E730" s="58">
        <v>311421</v>
      </c>
      <c r="F730" s="15" t="s">
        <v>2057</v>
      </c>
      <c r="G730" s="15" t="s">
        <v>1879</v>
      </c>
      <c r="H730" s="16">
        <v>100004450</v>
      </c>
      <c r="I730" s="62">
        <v>710010192</v>
      </c>
      <c r="J730" s="13">
        <v>710010192</v>
      </c>
      <c r="K730" s="15" t="s">
        <v>48</v>
      </c>
      <c r="L730" s="12" t="s">
        <v>1876</v>
      </c>
      <c r="M730" s="15" t="s">
        <v>2028</v>
      </c>
      <c r="N730" s="49">
        <v>91325</v>
      </c>
      <c r="O730" s="15" t="s">
        <v>2058</v>
      </c>
      <c r="P730" s="15" t="s">
        <v>2059</v>
      </c>
      <c r="Q730" s="48">
        <v>505854</v>
      </c>
      <c r="R730" s="11" t="s">
        <v>45</v>
      </c>
      <c r="S730" s="120">
        <v>5057</v>
      </c>
      <c r="T730" s="85">
        <v>107.03</v>
      </c>
      <c r="U730" s="86">
        <v>9</v>
      </c>
      <c r="V730" s="123">
        <v>46.825625000000002</v>
      </c>
      <c r="W730" s="85">
        <f t="shared" si="187"/>
        <v>3371</v>
      </c>
      <c r="X730" s="86">
        <v>0</v>
      </c>
      <c r="Y730" s="85">
        <v>16.054500000000001</v>
      </c>
      <c r="Z730" s="86">
        <f t="shared" si="188"/>
        <v>0</v>
      </c>
      <c r="AA730" s="86">
        <f t="shared" si="177"/>
        <v>3371</v>
      </c>
      <c r="AB730" s="85">
        <v>122.77</v>
      </c>
      <c r="AC730" s="85">
        <v>6</v>
      </c>
      <c r="AD730" s="124">
        <f t="shared" si="189"/>
        <v>73.661999999999992</v>
      </c>
      <c r="AE730" s="86">
        <f t="shared" si="178"/>
        <v>1768</v>
      </c>
      <c r="AF730" s="85">
        <v>0</v>
      </c>
      <c r="AG730" s="85">
        <v>36.831000000000003</v>
      </c>
      <c r="AH730" s="85">
        <f t="shared" si="179"/>
        <v>0</v>
      </c>
      <c r="AI730" s="86">
        <f t="shared" si="180"/>
        <v>5139</v>
      </c>
      <c r="AJ730" s="86">
        <f t="shared" si="181"/>
        <v>82</v>
      </c>
      <c r="AK730" s="122"/>
      <c r="AL730" s="85">
        <v>122.77</v>
      </c>
      <c r="AM730" s="85">
        <v>6</v>
      </c>
      <c r="AN730" s="124">
        <f t="shared" si="190"/>
        <v>73.661999999999992</v>
      </c>
      <c r="AO730" s="86">
        <f t="shared" si="182"/>
        <v>1768</v>
      </c>
      <c r="AP730" s="85">
        <v>0</v>
      </c>
      <c r="AQ730" s="85">
        <v>36.831000000000003</v>
      </c>
      <c r="AR730" s="85">
        <f t="shared" si="183"/>
        <v>0</v>
      </c>
      <c r="AS730" s="86">
        <f t="shared" si="185"/>
        <v>5139</v>
      </c>
      <c r="AT730" s="170">
        <f t="shared" si="186"/>
        <v>0</v>
      </c>
      <c r="AU730" s="86">
        <v>5139</v>
      </c>
      <c r="AV730" s="170">
        <f t="shared" si="184"/>
        <v>0</v>
      </c>
    </row>
    <row r="731" spans="1:48" s="73" customFormat="1" x14ac:dyDescent="0.2">
      <c r="A731" s="10" t="s">
        <v>1876</v>
      </c>
      <c r="B731" s="14" t="s">
        <v>36</v>
      </c>
      <c r="C731" s="14" t="s">
        <v>37</v>
      </c>
      <c r="D731" s="14" t="s">
        <v>2622</v>
      </c>
      <c r="E731" s="58">
        <v>318485</v>
      </c>
      <c r="F731" s="15" t="s">
        <v>2623</v>
      </c>
      <c r="G731" s="15" t="s">
        <v>1879</v>
      </c>
      <c r="H731" s="16">
        <v>100004308</v>
      </c>
      <c r="I731" s="62">
        <v>710018886</v>
      </c>
      <c r="J731" s="13">
        <v>710018886</v>
      </c>
      <c r="K731" s="15" t="s">
        <v>48</v>
      </c>
      <c r="L731" s="12" t="s">
        <v>1876</v>
      </c>
      <c r="M731" s="15" t="s">
        <v>2462</v>
      </c>
      <c r="N731" s="49">
        <v>97205</v>
      </c>
      <c r="O731" s="15" t="s">
        <v>2624</v>
      </c>
      <c r="P731" s="15" t="s">
        <v>2625</v>
      </c>
      <c r="Q731" s="48">
        <v>514373</v>
      </c>
      <c r="R731" s="11" t="s">
        <v>45</v>
      </c>
      <c r="S731" s="120">
        <v>12362</v>
      </c>
      <c r="T731" s="85">
        <v>107.03</v>
      </c>
      <c r="U731" s="86">
        <v>22</v>
      </c>
      <c r="V731" s="123">
        <v>46.825625000000002</v>
      </c>
      <c r="W731" s="85">
        <f t="shared" si="187"/>
        <v>8241</v>
      </c>
      <c r="X731" s="86">
        <v>0</v>
      </c>
      <c r="Y731" s="85">
        <v>16.054500000000001</v>
      </c>
      <c r="Z731" s="86">
        <f t="shared" si="188"/>
        <v>0</v>
      </c>
      <c r="AA731" s="86">
        <f t="shared" si="177"/>
        <v>8241</v>
      </c>
      <c r="AB731" s="85">
        <v>122.77</v>
      </c>
      <c r="AC731" s="85">
        <v>25</v>
      </c>
      <c r="AD731" s="124">
        <f t="shared" si="189"/>
        <v>73.661999999999992</v>
      </c>
      <c r="AE731" s="86">
        <f t="shared" si="178"/>
        <v>7366</v>
      </c>
      <c r="AF731" s="85">
        <v>0</v>
      </c>
      <c r="AG731" s="85">
        <v>36.831000000000003</v>
      </c>
      <c r="AH731" s="85">
        <f t="shared" si="179"/>
        <v>0</v>
      </c>
      <c r="AI731" s="86">
        <f t="shared" si="180"/>
        <v>15607</v>
      </c>
      <c r="AJ731" s="86">
        <f t="shared" si="181"/>
        <v>3245</v>
      </c>
      <c r="AK731" s="122"/>
      <c r="AL731" s="85">
        <v>122.77</v>
      </c>
      <c r="AM731" s="85">
        <v>25</v>
      </c>
      <c r="AN731" s="124">
        <f t="shared" si="190"/>
        <v>73.661999999999992</v>
      </c>
      <c r="AO731" s="86">
        <f t="shared" si="182"/>
        <v>7366</v>
      </c>
      <c r="AP731" s="85">
        <v>0</v>
      </c>
      <c r="AQ731" s="85">
        <v>36.831000000000003</v>
      </c>
      <c r="AR731" s="85">
        <f t="shared" si="183"/>
        <v>0</v>
      </c>
      <c r="AS731" s="86">
        <f t="shared" si="185"/>
        <v>15607</v>
      </c>
      <c r="AT731" s="170">
        <f t="shared" si="186"/>
        <v>0</v>
      </c>
      <c r="AU731" s="86">
        <v>15607</v>
      </c>
      <c r="AV731" s="170">
        <f t="shared" si="184"/>
        <v>0</v>
      </c>
    </row>
    <row r="732" spans="1:48" s="73" customFormat="1" ht="30" x14ac:dyDescent="0.2">
      <c r="A732" s="10" t="s">
        <v>1876</v>
      </c>
      <c r="B732" s="14" t="s">
        <v>36</v>
      </c>
      <c r="C732" s="14" t="s">
        <v>37</v>
      </c>
      <c r="D732" s="14" t="s">
        <v>2060</v>
      </c>
      <c r="E732" s="58">
        <v>311430</v>
      </c>
      <c r="F732" s="15" t="s">
        <v>2061</v>
      </c>
      <c r="G732" s="15" t="s">
        <v>1879</v>
      </c>
      <c r="H732" s="16">
        <v>100019888</v>
      </c>
      <c r="I732" s="62">
        <v>710285159</v>
      </c>
      <c r="J732" s="13">
        <v>55182739</v>
      </c>
      <c r="K732" s="15" t="s">
        <v>5223</v>
      </c>
      <c r="L732" s="12" t="s">
        <v>1876</v>
      </c>
      <c r="M732" s="15" t="s">
        <v>2053</v>
      </c>
      <c r="N732" s="49">
        <v>91307</v>
      </c>
      <c r="O732" s="15" t="s">
        <v>2062</v>
      </c>
      <c r="P732" s="15" t="s">
        <v>2063</v>
      </c>
      <c r="Q732" s="48">
        <v>505871</v>
      </c>
      <c r="R732" s="11" t="s">
        <v>45</v>
      </c>
      <c r="S732" s="120">
        <v>6743</v>
      </c>
      <c r="T732" s="85">
        <v>107.03</v>
      </c>
      <c r="U732" s="86">
        <v>12</v>
      </c>
      <c r="V732" s="123">
        <v>46.825625000000002</v>
      </c>
      <c r="W732" s="85">
        <f t="shared" si="187"/>
        <v>4495</v>
      </c>
      <c r="X732" s="86">
        <v>0</v>
      </c>
      <c r="Y732" s="85">
        <v>16.054500000000001</v>
      </c>
      <c r="Z732" s="86">
        <f t="shared" si="188"/>
        <v>0</v>
      </c>
      <c r="AA732" s="86">
        <f t="shared" si="177"/>
        <v>4495</v>
      </c>
      <c r="AB732" s="85">
        <v>122.77</v>
      </c>
      <c r="AC732" s="85">
        <v>11</v>
      </c>
      <c r="AD732" s="124">
        <f t="shared" si="189"/>
        <v>73.661999999999992</v>
      </c>
      <c r="AE732" s="86">
        <f t="shared" si="178"/>
        <v>3241</v>
      </c>
      <c r="AF732" s="85">
        <v>0</v>
      </c>
      <c r="AG732" s="85">
        <v>36.831000000000003</v>
      </c>
      <c r="AH732" s="85">
        <f t="shared" si="179"/>
        <v>0</v>
      </c>
      <c r="AI732" s="86">
        <f t="shared" si="180"/>
        <v>7736</v>
      </c>
      <c r="AJ732" s="86">
        <f t="shared" si="181"/>
        <v>993</v>
      </c>
      <c r="AK732" s="122"/>
      <c r="AL732" s="85">
        <v>122.77</v>
      </c>
      <c r="AM732" s="85">
        <v>11</v>
      </c>
      <c r="AN732" s="124">
        <f t="shared" si="190"/>
        <v>73.661999999999992</v>
      </c>
      <c r="AO732" s="86">
        <f t="shared" si="182"/>
        <v>3241</v>
      </c>
      <c r="AP732" s="85">
        <v>0</v>
      </c>
      <c r="AQ732" s="85">
        <v>36.831000000000003</v>
      </c>
      <c r="AR732" s="85">
        <f t="shared" si="183"/>
        <v>0</v>
      </c>
      <c r="AS732" s="86">
        <f t="shared" si="185"/>
        <v>7736</v>
      </c>
      <c r="AT732" s="170">
        <f t="shared" si="186"/>
        <v>0</v>
      </c>
      <c r="AU732" s="86">
        <v>7736</v>
      </c>
      <c r="AV732" s="170">
        <f t="shared" si="184"/>
        <v>0</v>
      </c>
    </row>
    <row r="733" spans="1:48" s="73" customFormat="1" x14ac:dyDescent="0.2">
      <c r="A733" s="10" t="s">
        <v>1876</v>
      </c>
      <c r="B733" s="14" t="s">
        <v>36</v>
      </c>
      <c r="C733" s="14" t="s">
        <v>37</v>
      </c>
      <c r="D733" s="14" t="s">
        <v>1905</v>
      </c>
      <c r="E733" s="58">
        <v>309745</v>
      </c>
      <c r="F733" s="15" t="s">
        <v>1906</v>
      </c>
      <c r="G733" s="15" t="s">
        <v>1879</v>
      </c>
      <c r="H733" s="16">
        <v>100003557</v>
      </c>
      <c r="I733" s="62">
        <v>42378508</v>
      </c>
      <c r="J733" s="13">
        <v>42378508</v>
      </c>
      <c r="K733" s="15" t="s">
        <v>48</v>
      </c>
      <c r="L733" s="12" t="s">
        <v>1876</v>
      </c>
      <c r="M733" s="15" t="s">
        <v>1885</v>
      </c>
      <c r="N733" s="49">
        <v>90701</v>
      </c>
      <c r="O733" s="15" t="s">
        <v>1907</v>
      </c>
      <c r="P733" s="15" t="s">
        <v>1908</v>
      </c>
      <c r="Q733" s="48">
        <v>504581</v>
      </c>
      <c r="R733" s="11" t="s">
        <v>86</v>
      </c>
      <c r="S733" s="120">
        <v>58438</v>
      </c>
      <c r="T733" s="85">
        <v>107.03</v>
      </c>
      <c r="U733" s="86">
        <v>104</v>
      </c>
      <c r="V733" s="123">
        <v>46.825625000000002</v>
      </c>
      <c r="W733" s="85">
        <f t="shared" si="187"/>
        <v>38959</v>
      </c>
      <c r="X733" s="86">
        <v>0</v>
      </c>
      <c r="Y733" s="85">
        <v>16.054500000000001</v>
      </c>
      <c r="Z733" s="86">
        <f t="shared" si="188"/>
        <v>0</v>
      </c>
      <c r="AA733" s="86">
        <f t="shared" si="177"/>
        <v>38959</v>
      </c>
      <c r="AB733" s="85">
        <v>122.77</v>
      </c>
      <c r="AC733" s="85">
        <v>95</v>
      </c>
      <c r="AD733" s="124">
        <f t="shared" si="189"/>
        <v>73.661999999999992</v>
      </c>
      <c r="AE733" s="86">
        <f t="shared" si="178"/>
        <v>27992</v>
      </c>
      <c r="AF733" s="85">
        <v>0</v>
      </c>
      <c r="AG733" s="85">
        <v>36.831000000000003</v>
      </c>
      <c r="AH733" s="85">
        <f t="shared" si="179"/>
        <v>0</v>
      </c>
      <c r="AI733" s="86">
        <f t="shared" si="180"/>
        <v>66951</v>
      </c>
      <c r="AJ733" s="86">
        <f t="shared" si="181"/>
        <v>8513</v>
      </c>
      <c r="AK733" s="122"/>
      <c r="AL733" s="85">
        <v>122.77</v>
      </c>
      <c r="AM733" s="85">
        <v>95</v>
      </c>
      <c r="AN733" s="124">
        <f t="shared" si="190"/>
        <v>73.661999999999992</v>
      </c>
      <c r="AO733" s="86">
        <f t="shared" si="182"/>
        <v>27992</v>
      </c>
      <c r="AP733" s="85">
        <v>0</v>
      </c>
      <c r="AQ733" s="85">
        <v>36.831000000000003</v>
      </c>
      <c r="AR733" s="85">
        <f t="shared" si="183"/>
        <v>0</v>
      </c>
      <c r="AS733" s="86">
        <f t="shared" si="185"/>
        <v>66951</v>
      </c>
      <c r="AT733" s="170">
        <f t="shared" si="186"/>
        <v>0</v>
      </c>
      <c r="AU733" s="86">
        <v>66951</v>
      </c>
      <c r="AV733" s="170">
        <f t="shared" si="184"/>
        <v>0</v>
      </c>
    </row>
    <row r="734" spans="1:48" s="73" customFormat="1" x14ac:dyDescent="0.2">
      <c r="A734" s="10" t="s">
        <v>1876</v>
      </c>
      <c r="B734" s="14" t="s">
        <v>36</v>
      </c>
      <c r="C734" s="14" t="s">
        <v>37</v>
      </c>
      <c r="D734" s="14" t="s">
        <v>1883</v>
      </c>
      <c r="E734" s="58">
        <v>309435</v>
      </c>
      <c r="F734" s="15" t="s">
        <v>1884</v>
      </c>
      <c r="G734" s="15" t="s">
        <v>1879</v>
      </c>
      <c r="H734" s="16">
        <v>100003518</v>
      </c>
      <c r="I734" s="62">
        <v>710008252</v>
      </c>
      <c r="J734" s="13">
        <v>710008252</v>
      </c>
      <c r="K734" s="15" t="s">
        <v>48</v>
      </c>
      <c r="L734" s="12" t="s">
        <v>1876</v>
      </c>
      <c r="M734" s="15" t="s">
        <v>1885</v>
      </c>
      <c r="N734" s="49">
        <v>90701</v>
      </c>
      <c r="O734" s="15" t="s">
        <v>1886</v>
      </c>
      <c r="P734" s="15" t="s">
        <v>1887</v>
      </c>
      <c r="Q734" s="48">
        <v>504254</v>
      </c>
      <c r="R734" s="11" t="s">
        <v>45</v>
      </c>
      <c r="S734" s="120">
        <v>4495</v>
      </c>
      <c r="T734" s="85">
        <v>107.03</v>
      </c>
      <c r="U734" s="86">
        <v>8</v>
      </c>
      <c r="V734" s="123">
        <v>46.825625000000002</v>
      </c>
      <c r="W734" s="85">
        <f t="shared" si="187"/>
        <v>2997</v>
      </c>
      <c r="X734" s="86">
        <v>0</v>
      </c>
      <c r="Y734" s="85">
        <v>16.054500000000001</v>
      </c>
      <c r="Z734" s="86">
        <f t="shared" si="188"/>
        <v>0</v>
      </c>
      <c r="AA734" s="86">
        <f t="shared" si="177"/>
        <v>2997</v>
      </c>
      <c r="AB734" s="85">
        <v>122.77</v>
      </c>
      <c r="AC734" s="85">
        <v>6</v>
      </c>
      <c r="AD734" s="124">
        <f t="shared" si="189"/>
        <v>73.661999999999992</v>
      </c>
      <c r="AE734" s="86">
        <f t="shared" si="178"/>
        <v>1768</v>
      </c>
      <c r="AF734" s="85">
        <v>0</v>
      </c>
      <c r="AG734" s="85">
        <v>36.831000000000003</v>
      </c>
      <c r="AH734" s="85">
        <f t="shared" si="179"/>
        <v>0</v>
      </c>
      <c r="AI734" s="86">
        <f t="shared" si="180"/>
        <v>4765</v>
      </c>
      <c r="AJ734" s="86">
        <f t="shared" si="181"/>
        <v>270</v>
      </c>
      <c r="AK734" s="122"/>
      <c r="AL734" s="85">
        <v>122.77</v>
      </c>
      <c r="AM734" s="85">
        <v>6</v>
      </c>
      <c r="AN734" s="124">
        <f t="shared" si="190"/>
        <v>73.661999999999992</v>
      </c>
      <c r="AO734" s="86">
        <f t="shared" si="182"/>
        <v>1768</v>
      </c>
      <c r="AP734" s="85">
        <v>0</v>
      </c>
      <c r="AQ734" s="85">
        <v>36.831000000000003</v>
      </c>
      <c r="AR734" s="85">
        <f t="shared" si="183"/>
        <v>0</v>
      </c>
      <c r="AS734" s="86">
        <f t="shared" si="185"/>
        <v>4765</v>
      </c>
      <c r="AT734" s="170">
        <f t="shared" si="186"/>
        <v>0</v>
      </c>
      <c r="AU734" s="86">
        <v>4765</v>
      </c>
      <c r="AV734" s="170">
        <f t="shared" si="184"/>
        <v>0</v>
      </c>
    </row>
    <row r="735" spans="1:48" s="73" customFormat="1" x14ac:dyDescent="0.2">
      <c r="A735" s="10" t="s">
        <v>1876</v>
      </c>
      <c r="B735" s="14" t="s">
        <v>36</v>
      </c>
      <c r="C735" s="14" t="s">
        <v>37</v>
      </c>
      <c r="D735" s="14" t="s">
        <v>2779</v>
      </c>
      <c r="E735" s="58">
        <v>31872611</v>
      </c>
      <c r="F735" s="15" t="s">
        <v>2780</v>
      </c>
      <c r="G735" s="15" t="s">
        <v>1879</v>
      </c>
      <c r="H735" s="16">
        <v>100003772</v>
      </c>
      <c r="I735" s="62">
        <v>710009658</v>
      </c>
      <c r="J735" s="13">
        <v>710009658</v>
      </c>
      <c r="K735" s="15" t="s">
        <v>48</v>
      </c>
      <c r="L735" s="12" t="s">
        <v>1876</v>
      </c>
      <c r="M735" s="15" t="s">
        <v>1937</v>
      </c>
      <c r="N735" s="49">
        <v>95842</v>
      </c>
      <c r="O735" s="15" t="s">
        <v>2781</v>
      </c>
      <c r="P735" s="15" t="s">
        <v>2782</v>
      </c>
      <c r="Q735" s="48">
        <v>580449</v>
      </c>
      <c r="R735" s="11" t="s">
        <v>45</v>
      </c>
      <c r="S735" s="120">
        <v>2810</v>
      </c>
      <c r="T735" s="85">
        <v>107.03</v>
      </c>
      <c r="U735" s="86">
        <v>5</v>
      </c>
      <c r="V735" s="123">
        <v>46.825625000000002</v>
      </c>
      <c r="W735" s="85">
        <f t="shared" si="187"/>
        <v>1873</v>
      </c>
      <c r="X735" s="86">
        <v>0</v>
      </c>
      <c r="Y735" s="85">
        <v>16.054500000000001</v>
      </c>
      <c r="Z735" s="86">
        <f t="shared" si="188"/>
        <v>0</v>
      </c>
      <c r="AA735" s="86">
        <f t="shared" si="177"/>
        <v>1873</v>
      </c>
      <c r="AB735" s="85">
        <v>122.77</v>
      </c>
      <c r="AC735" s="85">
        <v>2</v>
      </c>
      <c r="AD735" s="124">
        <f t="shared" si="189"/>
        <v>73.661999999999992</v>
      </c>
      <c r="AE735" s="86">
        <f t="shared" si="178"/>
        <v>589</v>
      </c>
      <c r="AF735" s="85">
        <v>0</v>
      </c>
      <c r="AG735" s="85">
        <v>36.831000000000003</v>
      </c>
      <c r="AH735" s="85">
        <f t="shared" si="179"/>
        <v>0</v>
      </c>
      <c r="AI735" s="86">
        <f t="shared" si="180"/>
        <v>2462</v>
      </c>
      <c r="AJ735" s="86">
        <f t="shared" si="181"/>
        <v>-348</v>
      </c>
      <c r="AK735" s="122"/>
      <c r="AL735" s="85">
        <v>122.77</v>
      </c>
      <c r="AM735" s="85">
        <v>2</v>
      </c>
      <c r="AN735" s="124">
        <f t="shared" si="190"/>
        <v>73.661999999999992</v>
      </c>
      <c r="AO735" s="86">
        <f t="shared" si="182"/>
        <v>589</v>
      </c>
      <c r="AP735" s="85">
        <v>0</v>
      </c>
      <c r="AQ735" s="85">
        <v>36.831000000000003</v>
      </c>
      <c r="AR735" s="85">
        <f t="shared" si="183"/>
        <v>0</v>
      </c>
      <c r="AS735" s="86">
        <f t="shared" si="185"/>
        <v>2462</v>
      </c>
      <c r="AT735" s="170">
        <f t="shared" si="186"/>
        <v>0</v>
      </c>
      <c r="AU735" s="86">
        <v>2462</v>
      </c>
      <c r="AV735" s="170">
        <f t="shared" si="184"/>
        <v>0</v>
      </c>
    </row>
    <row r="736" spans="1:48" s="73" customFormat="1" ht="30" x14ac:dyDescent="0.2">
      <c r="A736" s="10" t="s">
        <v>1876</v>
      </c>
      <c r="B736" s="14" t="s">
        <v>36</v>
      </c>
      <c r="C736" s="14" t="s">
        <v>37</v>
      </c>
      <c r="D736" s="14" t="s">
        <v>2064</v>
      </c>
      <c r="E736" s="58">
        <v>311448</v>
      </c>
      <c r="F736" s="15" t="s">
        <v>2065</v>
      </c>
      <c r="G736" s="15" t="s">
        <v>1879</v>
      </c>
      <c r="H736" s="16">
        <v>100003618</v>
      </c>
      <c r="I736" s="62">
        <v>710010222</v>
      </c>
      <c r="J736" s="13">
        <v>710010222</v>
      </c>
      <c r="K736" s="15" t="s">
        <v>48</v>
      </c>
      <c r="L736" s="12" t="s">
        <v>1876</v>
      </c>
      <c r="M736" s="15" t="s">
        <v>2053</v>
      </c>
      <c r="N736" s="49">
        <v>91625</v>
      </c>
      <c r="O736" s="15" t="s">
        <v>2066</v>
      </c>
      <c r="P736" s="15" t="s">
        <v>2067</v>
      </c>
      <c r="Q736" s="48">
        <v>505889</v>
      </c>
      <c r="R736" s="11" t="s">
        <v>45</v>
      </c>
      <c r="S736" s="120">
        <v>3933</v>
      </c>
      <c r="T736" s="85">
        <v>107.03</v>
      </c>
      <c r="U736" s="86">
        <v>7</v>
      </c>
      <c r="V736" s="123">
        <v>46.825625000000002</v>
      </c>
      <c r="W736" s="85">
        <f t="shared" si="187"/>
        <v>2622</v>
      </c>
      <c r="X736" s="86">
        <v>0</v>
      </c>
      <c r="Y736" s="85">
        <v>16.054500000000001</v>
      </c>
      <c r="Z736" s="86">
        <f t="shared" si="188"/>
        <v>0</v>
      </c>
      <c r="AA736" s="86">
        <f t="shared" si="177"/>
        <v>2622</v>
      </c>
      <c r="AB736" s="85">
        <v>122.77</v>
      </c>
      <c r="AC736" s="85">
        <v>3</v>
      </c>
      <c r="AD736" s="124">
        <f t="shared" si="189"/>
        <v>73.661999999999992</v>
      </c>
      <c r="AE736" s="86">
        <f t="shared" si="178"/>
        <v>884</v>
      </c>
      <c r="AF736" s="85">
        <v>0</v>
      </c>
      <c r="AG736" s="85">
        <v>36.831000000000003</v>
      </c>
      <c r="AH736" s="85">
        <f t="shared" si="179"/>
        <v>0</v>
      </c>
      <c r="AI736" s="86">
        <f t="shared" si="180"/>
        <v>3506</v>
      </c>
      <c r="AJ736" s="86">
        <f t="shared" si="181"/>
        <v>-427</v>
      </c>
      <c r="AK736" s="122"/>
      <c r="AL736" s="85">
        <v>122.77</v>
      </c>
      <c r="AM736" s="85">
        <v>3</v>
      </c>
      <c r="AN736" s="124">
        <f t="shared" si="190"/>
        <v>73.661999999999992</v>
      </c>
      <c r="AO736" s="86">
        <f t="shared" si="182"/>
        <v>884</v>
      </c>
      <c r="AP736" s="85">
        <v>0</v>
      </c>
      <c r="AQ736" s="85">
        <v>36.831000000000003</v>
      </c>
      <c r="AR736" s="85">
        <f t="shared" si="183"/>
        <v>0</v>
      </c>
      <c r="AS736" s="86">
        <f t="shared" si="185"/>
        <v>3506</v>
      </c>
      <c r="AT736" s="170">
        <f t="shared" si="186"/>
        <v>0</v>
      </c>
      <c r="AU736" s="86">
        <v>3506</v>
      </c>
      <c r="AV736" s="170">
        <f t="shared" si="184"/>
        <v>0</v>
      </c>
    </row>
    <row r="737" spans="1:48" s="73" customFormat="1" ht="45" x14ac:dyDescent="0.2">
      <c r="A737" s="10" t="s">
        <v>1876</v>
      </c>
      <c r="B737" s="14" t="s">
        <v>36</v>
      </c>
      <c r="C737" s="14" t="s">
        <v>37</v>
      </c>
      <c r="D737" s="14" t="s">
        <v>2307</v>
      </c>
      <c r="E737" s="58">
        <v>317101</v>
      </c>
      <c r="F737" s="15" t="s">
        <v>2308</v>
      </c>
      <c r="G737" s="15" t="s">
        <v>1879</v>
      </c>
      <c r="H737" s="16">
        <v>100003873</v>
      </c>
      <c r="I737" s="62">
        <v>710251106</v>
      </c>
      <c r="J737" s="13">
        <v>42285755</v>
      </c>
      <c r="K737" s="15" t="s">
        <v>105</v>
      </c>
      <c r="L737" s="12" t="s">
        <v>1876</v>
      </c>
      <c r="M737" s="15" t="s">
        <v>2286</v>
      </c>
      <c r="N737" s="49">
        <v>1812</v>
      </c>
      <c r="O737" s="15" t="s">
        <v>2309</v>
      </c>
      <c r="P737" s="15" t="s">
        <v>2310</v>
      </c>
      <c r="Q737" s="48">
        <v>512915</v>
      </c>
      <c r="R737" s="11" t="s">
        <v>45</v>
      </c>
      <c r="S737" s="120">
        <v>6181</v>
      </c>
      <c r="T737" s="85">
        <v>107.03</v>
      </c>
      <c r="U737" s="86">
        <v>11</v>
      </c>
      <c r="V737" s="123">
        <v>46.825625000000002</v>
      </c>
      <c r="W737" s="85">
        <f t="shared" si="187"/>
        <v>4121</v>
      </c>
      <c r="X737" s="86">
        <v>0</v>
      </c>
      <c r="Y737" s="85">
        <v>16.054500000000001</v>
      </c>
      <c r="Z737" s="86">
        <f t="shared" si="188"/>
        <v>0</v>
      </c>
      <c r="AA737" s="86">
        <f t="shared" si="177"/>
        <v>4121</v>
      </c>
      <c r="AB737" s="85">
        <v>122.77</v>
      </c>
      <c r="AC737" s="85">
        <v>15</v>
      </c>
      <c r="AD737" s="124">
        <f t="shared" si="189"/>
        <v>73.661999999999992</v>
      </c>
      <c r="AE737" s="86">
        <f t="shared" si="178"/>
        <v>4420</v>
      </c>
      <c r="AF737" s="85">
        <v>0</v>
      </c>
      <c r="AG737" s="85">
        <v>36.831000000000003</v>
      </c>
      <c r="AH737" s="85">
        <f t="shared" si="179"/>
        <v>0</v>
      </c>
      <c r="AI737" s="86">
        <f t="shared" si="180"/>
        <v>8541</v>
      </c>
      <c r="AJ737" s="86">
        <f t="shared" si="181"/>
        <v>2360</v>
      </c>
      <c r="AK737" s="122"/>
      <c r="AL737" s="85">
        <v>122.77</v>
      </c>
      <c r="AM737" s="85">
        <v>15</v>
      </c>
      <c r="AN737" s="124">
        <f t="shared" si="190"/>
        <v>73.661999999999992</v>
      </c>
      <c r="AO737" s="86">
        <f t="shared" si="182"/>
        <v>4420</v>
      </c>
      <c r="AP737" s="85">
        <v>0</v>
      </c>
      <c r="AQ737" s="85">
        <v>36.831000000000003</v>
      </c>
      <c r="AR737" s="85">
        <f t="shared" si="183"/>
        <v>0</v>
      </c>
      <c r="AS737" s="86">
        <f t="shared" si="185"/>
        <v>8541</v>
      </c>
      <c r="AT737" s="170">
        <f t="shared" si="186"/>
        <v>0</v>
      </c>
      <c r="AU737" s="86">
        <v>8541</v>
      </c>
      <c r="AV737" s="170">
        <f t="shared" si="184"/>
        <v>0</v>
      </c>
    </row>
    <row r="738" spans="1:48" s="73" customFormat="1" ht="30" x14ac:dyDescent="0.2">
      <c r="A738" s="10" t="s">
        <v>1876</v>
      </c>
      <c r="B738" s="14" t="s">
        <v>36</v>
      </c>
      <c r="C738" s="14" t="s">
        <v>37</v>
      </c>
      <c r="D738" s="14" t="s">
        <v>1888</v>
      </c>
      <c r="E738" s="58">
        <v>309443</v>
      </c>
      <c r="F738" s="15" t="s">
        <v>1889</v>
      </c>
      <c r="G738" s="15" t="s">
        <v>1879</v>
      </c>
      <c r="H738" s="16">
        <v>100003523</v>
      </c>
      <c r="I738" s="62">
        <v>710008260</v>
      </c>
      <c r="J738" s="13">
        <v>710008260</v>
      </c>
      <c r="K738" s="15" t="s">
        <v>48</v>
      </c>
      <c r="L738" s="12" t="s">
        <v>1876</v>
      </c>
      <c r="M738" s="15" t="s">
        <v>1885</v>
      </c>
      <c r="N738" s="49">
        <v>90613</v>
      </c>
      <c r="O738" s="15" t="s">
        <v>1890</v>
      </c>
      <c r="P738" s="15" t="s">
        <v>1891</v>
      </c>
      <c r="Q738" s="48">
        <v>504262</v>
      </c>
      <c r="R738" s="11" t="s">
        <v>45</v>
      </c>
      <c r="S738" s="120">
        <v>5619</v>
      </c>
      <c r="T738" s="85">
        <v>107.03</v>
      </c>
      <c r="U738" s="86">
        <v>10</v>
      </c>
      <c r="V738" s="123">
        <v>46.825625000000002</v>
      </c>
      <c r="W738" s="85">
        <f t="shared" si="187"/>
        <v>3746</v>
      </c>
      <c r="X738" s="86">
        <v>0</v>
      </c>
      <c r="Y738" s="85">
        <v>16.054500000000001</v>
      </c>
      <c r="Z738" s="86">
        <f t="shared" si="188"/>
        <v>0</v>
      </c>
      <c r="AA738" s="86">
        <f t="shared" si="177"/>
        <v>3746</v>
      </c>
      <c r="AB738" s="85">
        <v>122.77</v>
      </c>
      <c r="AC738" s="85">
        <v>10</v>
      </c>
      <c r="AD738" s="124">
        <f t="shared" si="189"/>
        <v>73.661999999999992</v>
      </c>
      <c r="AE738" s="86">
        <f t="shared" si="178"/>
        <v>2946</v>
      </c>
      <c r="AF738" s="85">
        <v>0</v>
      </c>
      <c r="AG738" s="85">
        <v>36.831000000000003</v>
      </c>
      <c r="AH738" s="85">
        <f t="shared" si="179"/>
        <v>0</v>
      </c>
      <c r="AI738" s="86">
        <f t="shared" si="180"/>
        <v>6692</v>
      </c>
      <c r="AJ738" s="86">
        <f t="shared" si="181"/>
        <v>1073</v>
      </c>
      <c r="AK738" s="122"/>
      <c r="AL738" s="85">
        <v>122.77</v>
      </c>
      <c r="AM738" s="85">
        <v>10</v>
      </c>
      <c r="AN738" s="124">
        <f t="shared" si="190"/>
        <v>73.661999999999992</v>
      </c>
      <c r="AO738" s="86">
        <f t="shared" si="182"/>
        <v>2946</v>
      </c>
      <c r="AP738" s="85">
        <v>0</v>
      </c>
      <c r="AQ738" s="85">
        <v>36.831000000000003</v>
      </c>
      <c r="AR738" s="85">
        <f t="shared" si="183"/>
        <v>0</v>
      </c>
      <c r="AS738" s="86">
        <f t="shared" si="185"/>
        <v>6692</v>
      </c>
      <c r="AT738" s="170">
        <f t="shared" si="186"/>
        <v>0</v>
      </c>
      <c r="AU738" s="86">
        <v>6692</v>
      </c>
      <c r="AV738" s="170">
        <f t="shared" si="184"/>
        <v>0</v>
      </c>
    </row>
    <row r="739" spans="1:48" s="73" customFormat="1" x14ac:dyDescent="0.2">
      <c r="A739" s="10" t="s">
        <v>1876</v>
      </c>
      <c r="B739" s="14" t="s">
        <v>36</v>
      </c>
      <c r="C739" s="14" t="s">
        <v>37</v>
      </c>
      <c r="D739" s="14" t="s">
        <v>1893</v>
      </c>
      <c r="E739" s="58">
        <v>309460</v>
      </c>
      <c r="F739" s="15" t="s">
        <v>1894</v>
      </c>
      <c r="G739" s="15" t="s">
        <v>1879</v>
      </c>
      <c r="H739" s="16">
        <v>100003535</v>
      </c>
      <c r="I739" s="62">
        <v>710008309</v>
      </c>
      <c r="J739" s="13">
        <v>710008309</v>
      </c>
      <c r="K739" s="15" t="s">
        <v>48</v>
      </c>
      <c r="L739" s="12" t="s">
        <v>1876</v>
      </c>
      <c r="M739" s="15" t="s">
        <v>1885</v>
      </c>
      <c r="N739" s="49">
        <v>90614</v>
      </c>
      <c r="O739" s="15" t="s">
        <v>1895</v>
      </c>
      <c r="P739" s="15" t="s">
        <v>1896</v>
      </c>
      <c r="Q739" s="48">
        <v>504289</v>
      </c>
      <c r="R739" s="11" t="s">
        <v>45</v>
      </c>
      <c r="S739" s="120">
        <v>3371</v>
      </c>
      <c r="T739" s="85">
        <v>107.03</v>
      </c>
      <c r="U739" s="86">
        <v>6</v>
      </c>
      <c r="V739" s="123">
        <v>46.825625000000002</v>
      </c>
      <c r="W739" s="85">
        <f t="shared" si="187"/>
        <v>2248</v>
      </c>
      <c r="X739" s="86">
        <v>0</v>
      </c>
      <c r="Y739" s="85">
        <v>16.054500000000001</v>
      </c>
      <c r="Z739" s="86">
        <f t="shared" si="188"/>
        <v>0</v>
      </c>
      <c r="AA739" s="86">
        <f t="shared" si="177"/>
        <v>2248</v>
      </c>
      <c r="AB739" s="85">
        <v>122.77</v>
      </c>
      <c r="AC739" s="85">
        <v>5</v>
      </c>
      <c r="AD739" s="124">
        <f t="shared" si="189"/>
        <v>73.661999999999992</v>
      </c>
      <c r="AE739" s="86">
        <f t="shared" si="178"/>
        <v>1473</v>
      </c>
      <c r="AF739" s="85">
        <v>0</v>
      </c>
      <c r="AG739" s="85">
        <v>36.831000000000003</v>
      </c>
      <c r="AH739" s="85">
        <f t="shared" si="179"/>
        <v>0</v>
      </c>
      <c r="AI739" s="86">
        <f t="shared" si="180"/>
        <v>3721</v>
      </c>
      <c r="AJ739" s="86">
        <f t="shared" si="181"/>
        <v>350</v>
      </c>
      <c r="AK739" s="122"/>
      <c r="AL739" s="85">
        <v>122.77</v>
      </c>
      <c r="AM739" s="85">
        <v>5</v>
      </c>
      <c r="AN739" s="124">
        <f t="shared" si="190"/>
        <v>73.661999999999992</v>
      </c>
      <c r="AO739" s="86">
        <f t="shared" si="182"/>
        <v>1473</v>
      </c>
      <c r="AP739" s="85">
        <v>0</v>
      </c>
      <c r="AQ739" s="85">
        <v>36.831000000000003</v>
      </c>
      <c r="AR739" s="85">
        <f t="shared" si="183"/>
        <v>0</v>
      </c>
      <c r="AS739" s="86">
        <f t="shared" si="185"/>
        <v>3721</v>
      </c>
      <c r="AT739" s="170">
        <f t="shared" si="186"/>
        <v>0</v>
      </c>
      <c r="AU739" s="86">
        <v>3721</v>
      </c>
      <c r="AV739" s="170">
        <f t="shared" si="184"/>
        <v>0</v>
      </c>
    </row>
    <row r="740" spans="1:48" s="73" customFormat="1" ht="45" x14ac:dyDescent="0.2">
      <c r="A740" s="10" t="s">
        <v>1876</v>
      </c>
      <c r="B740" s="14" t="s">
        <v>36</v>
      </c>
      <c r="C740" s="14" t="s">
        <v>37</v>
      </c>
      <c r="D740" s="14" t="s">
        <v>2359</v>
      </c>
      <c r="E740" s="58">
        <v>317390</v>
      </c>
      <c r="F740" s="15" t="s">
        <v>2360</v>
      </c>
      <c r="G740" s="15" t="s">
        <v>1879</v>
      </c>
      <c r="H740" s="16">
        <v>100003462</v>
      </c>
      <c r="I740" s="62">
        <v>710017839</v>
      </c>
      <c r="J740" s="13">
        <v>36124656</v>
      </c>
      <c r="K740" s="15" t="s">
        <v>105</v>
      </c>
      <c r="L740" s="12" t="s">
        <v>1876</v>
      </c>
      <c r="M740" s="15" t="s">
        <v>2304</v>
      </c>
      <c r="N740" s="49">
        <v>1864</v>
      </c>
      <c r="O740" s="15" t="s">
        <v>2361</v>
      </c>
      <c r="P740" s="15" t="s">
        <v>2362</v>
      </c>
      <c r="Q740" s="48">
        <v>513253</v>
      </c>
      <c r="R740" s="11" t="s">
        <v>45</v>
      </c>
      <c r="S740" s="120">
        <v>27533</v>
      </c>
      <c r="T740" s="85">
        <v>107.03</v>
      </c>
      <c r="U740" s="86">
        <v>49</v>
      </c>
      <c r="V740" s="123">
        <v>46.825625000000002</v>
      </c>
      <c r="W740" s="85">
        <f t="shared" si="187"/>
        <v>18356</v>
      </c>
      <c r="X740" s="86">
        <v>0</v>
      </c>
      <c r="Y740" s="85">
        <v>16.054500000000001</v>
      </c>
      <c r="Z740" s="86">
        <f t="shared" si="188"/>
        <v>0</v>
      </c>
      <c r="AA740" s="86">
        <f t="shared" si="177"/>
        <v>18356</v>
      </c>
      <c r="AB740" s="85">
        <v>122.77</v>
      </c>
      <c r="AC740" s="85">
        <v>41</v>
      </c>
      <c r="AD740" s="124">
        <f t="shared" si="189"/>
        <v>73.661999999999992</v>
      </c>
      <c r="AE740" s="86">
        <f t="shared" si="178"/>
        <v>12081</v>
      </c>
      <c r="AF740" s="85">
        <v>0</v>
      </c>
      <c r="AG740" s="85">
        <v>36.831000000000003</v>
      </c>
      <c r="AH740" s="85">
        <f t="shared" si="179"/>
        <v>0</v>
      </c>
      <c r="AI740" s="86">
        <f t="shared" si="180"/>
        <v>30437</v>
      </c>
      <c r="AJ740" s="86">
        <f t="shared" si="181"/>
        <v>2904</v>
      </c>
      <c r="AK740" s="122"/>
      <c r="AL740" s="85">
        <v>122.77</v>
      </c>
      <c r="AM740" s="85">
        <v>41</v>
      </c>
      <c r="AN740" s="124">
        <f t="shared" si="190"/>
        <v>73.661999999999992</v>
      </c>
      <c r="AO740" s="86">
        <f t="shared" si="182"/>
        <v>12081</v>
      </c>
      <c r="AP740" s="85">
        <v>0</v>
      </c>
      <c r="AQ740" s="85">
        <v>36.831000000000003</v>
      </c>
      <c r="AR740" s="85">
        <f t="shared" si="183"/>
        <v>0</v>
      </c>
      <c r="AS740" s="86">
        <f t="shared" si="185"/>
        <v>30437</v>
      </c>
      <c r="AT740" s="170">
        <f t="shared" si="186"/>
        <v>0</v>
      </c>
      <c r="AU740" s="86">
        <v>30437</v>
      </c>
      <c r="AV740" s="170">
        <f t="shared" si="184"/>
        <v>0</v>
      </c>
    </row>
    <row r="741" spans="1:48" s="73" customFormat="1" ht="60" x14ac:dyDescent="0.2">
      <c r="A741" s="10" t="s">
        <v>1876</v>
      </c>
      <c r="B741" s="14" t="s">
        <v>36</v>
      </c>
      <c r="C741" s="14" t="s">
        <v>37</v>
      </c>
      <c r="D741" s="14" t="s">
        <v>2068</v>
      </c>
      <c r="E741" s="58">
        <v>311456</v>
      </c>
      <c r="F741" s="15" t="s">
        <v>2069</v>
      </c>
      <c r="G741" s="15" t="s">
        <v>1879</v>
      </c>
      <c r="H741" s="16">
        <v>100003620</v>
      </c>
      <c r="I741" s="62">
        <v>710010230</v>
      </c>
      <c r="J741" s="13">
        <v>36125075</v>
      </c>
      <c r="K741" s="15" t="s">
        <v>2070</v>
      </c>
      <c r="L741" s="12" t="s">
        <v>1876</v>
      </c>
      <c r="M741" s="15" t="s">
        <v>2053</v>
      </c>
      <c r="N741" s="49">
        <v>91611</v>
      </c>
      <c r="O741" s="15" t="s">
        <v>2071</v>
      </c>
      <c r="P741" s="15" t="s">
        <v>2072</v>
      </c>
      <c r="Q741" s="48">
        <v>505897</v>
      </c>
      <c r="R741" s="11" t="s">
        <v>45</v>
      </c>
      <c r="S741" s="120">
        <v>10676</v>
      </c>
      <c r="T741" s="85">
        <v>107.03</v>
      </c>
      <c r="U741" s="86">
        <v>19</v>
      </c>
      <c r="V741" s="123">
        <v>46.825625000000002</v>
      </c>
      <c r="W741" s="85">
        <f t="shared" si="187"/>
        <v>7117</v>
      </c>
      <c r="X741" s="86">
        <v>0</v>
      </c>
      <c r="Y741" s="85">
        <v>16.054500000000001</v>
      </c>
      <c r="Z741" s="86">
        <f t="shared" si="188"/>
        <v>0</v>
      </c>
      <c r="AA741" s="86">
        <f t="shared" si="177"/>
        <v>7117</v>
      </c>
      <c r="AB741" s="85">
        <v>122.77</v>
      </c>
      <c r="AC741" s="85">
        <v>23</v>
      </c>
      <c r="AD741" s="124">
        <f t="shared" si="189"/>
        <v>73.661999999999992</v>
      </c>
      <c r="AE741" s="86">
        <f t="shared" si="178"/>
        <v>6777</v>
      </c>
      <c r="AF741" s="85">
        <v>0</v>
      </c>
      <c r="AG741" s="85">
        <v>36.831000000000003</v>
      </c>
      <c r="AH741" s="85">
        <f t="shared" si="179"/>
        <v>0</v>
      </c>
      <c r="AI741" s="86">
        <f t="shared" si="180"/>
        <v>13894</v>
      </c>
      <c r="AJ741" s="86">
        <f t="shared" si="181"/>
        <v>3218</v>
      </c>
      <c r="AK741" s="122"/>
      <c r="AL741" s="85">
        <v>122.77</v>
      </c>
      <c r="AM741" s="85">
        <v>23</v>
      </c>
      <c r="AN741" s="124">
        <f t="shared" si="190"/>
        <v>73.661999999999992</v>
      </c>
      <c r="AO741" s="86">
        <f t="shared" si="182"/>
        <v>6777</v>
      </c>
      <c r="AP741" s="85">
        <v>0</v>
      </c>
      <c r="AQ741" s="85">
        <v>36.831000000000003</v>
      </c>
      <c r="AR741" s="85">
        <f t="shared" si="183"/>
        <v>0</v>
      </c>
      <c r="AS741" s="86">
        <f t="shared" si="185"/>
        <v>13894</v>
      </c>
      <c r="AT741" s="170">
        <f t="shared" si="186"/>
        <v>0</v>
      </c>
      <c r="AU741" s="86">
        <v>13894</v>
      </c>
      <c r="AV741" s="170">
        <f t="shared" si="184"/>
        <v>0</v>
      </c>
    </row>
    <row r="742" spans="1:48" s="73" customFormat="1" ht="45" x14ac:dyDescent="0.2">
      <c r="A742" s="10" t="s">
        <v>1876</v>
      </c>
      <c r="B742" s="14" t="s">
        <v>36</v>
      </c>
      <c r="C742" s="14" t="s">
        <v>37</v>
      </c>
      <c r="D742" s="14" t="s">
        <v>2331</v>
      </c>
      <c r="E742" s="58">
        <v>317209</v>
      </c>
      <c r="F742" s="15" t="s">
        <v>2332</v>
      </c>
      <c r="G742" s="15" t="s">
        <v>1879</v>
      </c>
      <c r="H742" s="16">
        <v>100003413</v>
      </c>
      <c r="I742" s="62">
        <v>710017740</v>
      </c>
      <c r="J742" s="13">
        <v>35678127</v>
      </c>
      <c r="K742" s="15" t="s">
        <v>105</v>
      </c>
      <c r="L742" s="12" t="s">
        <v>1876</v>
      </c>
      <c r="M742" s="15" t="s">
        <v>2304</v>
      </c>
      <c r="N742" s="49">
        <v>1841</v>
      </c>
      <c r="O742" s="15" t="s">
        <v>2333</v>
      </c>
      <c r="P742" s="15" t="s">
        <v>2334</v>
      </c>
      <c r="Q742" s="48">
        <v>513016</v>
      </c>
      <c r="R742" s="11" t="s">
        <v>45</v>
      </c>
      <c r="S742" s="120">
        <v>21352</v>
      </c>
      <c r="T742" s="85">
        <v>107.03</v>
      </c>
      <c r="U742" s="86">
        <v>38</v>
      </c>
      <c r="V742" s="123">
        <v>46.825625000000002</v>
      </c>
      <c r="W742" s="85">
        <f t="shared" si="187"/>
        <v>14235</v>
      </c>
      <c r="X742" s="86">
        <v>0</v>
      </c>
      <c r="Y742" s="85">
        <v>16.054500000000001</v>
      </c>
      <c r="Z742" s="86">
        <f t="shared" si="188"/>
        <v>0</v>
      </c>
      <c r="AA742" s="86">
        <f t="shared" si="177"/>
        <v>14235</v>
      </c>
      <c r="AB742" s="85">
        <v>122.77</v>
      </c>
      <c r="AC742" s="85">
        <v>52</v>
      </c>
      <c r="AD742" s="124">
        <f t="shared" si="189"/>
        <v>73.661999999999992</v>
      </c>
      <c r="AE742" s="86">
        <f t="shared" si="178"/>
        <v>15322</v>
      </c>
      <c r="AF742" s="85">
        <v>0</v>
      </c>
      <c r="AG742" s="85">
        <v>36.831000000000003</v>
      </c>
      <c r="AH742" s="85">
        <f t="shared" si="179"/>
        <v>0</v>
      </c>
      <c r="AI742" s="86">
        <f t="shared" si="180"/>
        <v>29557</v>
      </c>
      <c r="AJ742" s="86">
        <f t="shared" si="181"/>
        <v>8205</v>
      </c>
      <c r="AK742" s="122"/>
      <c r="AL742" s="85">
        <v>122.77</v>
      </c>
      <c r="AM742" s="85">
        <v>52</v>
      </c>
      <c r="AN742" s="124">
        <f t="shared" si="190"/>
        <v>73.661999999999992</v>
      </c>
      <c r="AO742" s="86">
        <f t="shared" si="182"/>
        <v>15322</v>
      </c>
      <c r="AP742" s="85">
        <v>0</v>
      </c>
      <c r="AQ742" s="85">
        <v>36.831000000000003</v>
      </c>
      <c r="AR742" s="85">
        <f t="shared" si="183"/>
        <v>0</v>
      </c>
      <c r="AS742" s="86">
        <f t="shared" si="185"/>
        <v>29557</v>
      </c>
      <c r="AT742" s="170">
        <f t="shared" si="186"/>
        <v>0</v>
      </c>
      <c r="AU742" s="86">
        <v>29557</v>
      </c>
      <c r="AV742" s="170">
        <f t="shared" si="184"/>
        <v>0</v>
      </c>
    </row>
    <row r="743" spans="1:48" s="73" customFormat="1" ht="30" x14ac:dyDescent="0.2">
      <c r="A743" s="10" t="s">
        <v>1876</v>
      </c>
      <c r="B743" s="14" t="s">
        <v>36</v>
      </c>
      <c r="C743" s="14" t="s">
        <v>37</v>
      </c>
      <c r="D743" s="14" t="s">
        <v>2331</v>
      </c>
      <c r="E743" s="58">
        <v>317209</v>
      </c>
      <c r="F743" s="15" t="s">
        <v>2332</v>
      </c>
      <c r="G743" s="15" t="s">
        <v>1879</v>
      </c>
      <c r="H743" s="16">
        <v>100003418</v>
      </c>
      <c r="I743" s="62">
        <v>37920332</v>
      </c>
      <c r="J743" s="13">
        <v>37920332</v>
      </c>
      <c r="K743" s="15" t="s">
        <v>48</v>
      </c>
      <c r="L743" s="12" t="s">
        <v>1876</v>
      </c>
      <c r="M743" s="15" t="s">
        <v>2304</v>
      </c>
      <c r="N743" s="49">
        <v>1841</v>
      </c>
      <c r="O743" s="15" t="s">
        <v>2333</v>
      </c>
      <c r="P743" s="15" t="s">
        <v>2335</v>
      </c>
      <c r="Q743" s="48">
        <v>513016</v>
      </c>
      <c r="R743" s="11" t="s">
        <v>86</v>
      </c>
      <c r="S743" s="120">
        <v>50010</v>
      </c>
      <c r="T743" s="85">
        <v>107.03</v>
      </c>
      <c r="U743" s="86">
        <v>89</v>
      </c>
      <c r="V743" s="123">
        <v>46.825625000000002</v>
      </c>
      <c r="W743" s="85">
        <f t="shared" si="187"/>
        <v>33340</v>
      </c>
      <c r="X743" s="86">
        <v>0</v>
      </c>
      <c r="Y743" s="85">
        <v>16.054500000000001</v>
      </c>
      <c r="Z743" s="86">
        <f t="shared" si="188"/>
        <v>0</v>
      </c>
      <c r="AA743" s="86">
        <f t="shared" si="177"/>
        <v>33340</v>
      </c>
      <c r="AB743" s="85">
        <v>122.77</v>
      </c>
      <c r="AC743" s="85">
        <v>58</v>
      </c>
      <c r="AD743" s="124">
        <f t="shared" si="189"/>
        <v>73.661999999999992</v>
      </c>
      <c r="AE743" s="86">
        <f t="shared" si="178"/>
        <v>17090</v>
      </c>
      <c r="AF743" s="85">
        <v>0</v>
      </c>
      <c r="AG743" s="85">
        <v>36.831000000000003</v>
      </c>
      <c r="AH743" s="85">
        <f t="shared" si="179"/>
        <v>0</v>
      </c>
      <c r="AI743" s="86">
        <f t="shared" si="180"/>
        <v>50430</v>
      </c>
      <c r="AJ743" s="86">
        <f t="shared" si="181"/>
        <v>420</v>
      </c>
      <c r="AK743" s="122"/>
      <c r="AL743" s="85">
        <v>122.77</v>
      </c>
      <c r="AM743" s="85">
        <v>58</v>
      </c>
      <c r="AN743" s="124">
        <f t="shared" si="190"/>
        <v>73.661999999999992</v>
      </c>
      <c r="AO743" s="86">
        <f t="shared" si="182"/>
        <v>17090</v>
      </c>
      <c r="AP743" s="85">
        <v>0</v>
      </c>
      <c r="AQ743" s="85">
        <v>36.831000000000003</v>
      </c>
      <c r="AR743" s="85">
        <f t="shared" si="183"/>
        <v>0</v>
      </c>
      <c r="AS743" s="86">
        <f t="shared" si="185"/>
        <v>50430</v>
      </c>
      <c r="AT743" s="170">
        <f t="shared" si="186"/>
        <v>0</v>
      </c>
      <c r="AU743" s="86">
        <v>50430</v>
      </c>
      <c r="AV743" s="170">
        <f t="shared" si="184"/>
        <v>0</v>
      </c>
    </row>
    <row r="744" spans="1:48" s="73" customFormat="1" ht="45" x14ac:dyDescent="0.2">
      <c r="A744" s="10" t="s">
        <v>1876</v>
      </c>
      <c r="B744" s="14" t="s">
        <v>36</v>
      </c>
      <c r="C744" s="14" t="s">
        <v>37</v>
      </c>
      <c r="D744" s="14" t="s">
        <v>2331</v>
      </c>
      <c r="E744" s="58">
        <v>317209</v>
      </c>
      <c r="F744" s="15" t="s">
        <v>2332</v>
      </c>
      <c r="G744" s="15" t="s">
        <v>1879</v>
      </c>
      <c r="H744" s="16">
        <v>100003420</v>
      </c>
      <c r="I744" s="62">
        <v>710017707</v>
      </c>
      <c r="J744" s="13">
        <v>31202284</v>
      </c>
      <c r="K744" s="15" t="s">
        <v>105</v>
      </c>
      <c r="L744" s="12" t="s">
        <v>1876</v>
      </c>
      <c r="M744" s="15" t="s">
        <v>2304</v>
      </c>
      <c r="N744" s="49">
        <v>1841</v>
      </c>
      <c r="O744" s="15" t="s">
        <v>2333</v>
      </c>
      <c r="P744" s="15" t="s">
        <v>2336</v>
      </c>
      <c r="Q744" s="48">
        <v>513016</v>
      </c>
      <c r="R744" s="11" t="s">
        <v>45</v>
      </c>
      <c r="S744" s="120">
        <v>38210</v>
      </c>
      <c r="T744" s="85">
        <v>107.03</v>
      </c>
      <c r="U744" s="86">
        <v>68</v>
      </c>
      <c r="V744" s="123">
        <v>46.825625000000002</v>
      </c>
      <c r="W744" s="85">
        <f t="shared" si="187"/>
        <v>25473</v>
      </c>
      <c r="X744" s="86">
        <v>0</v>
      </c>
      <c r="Y744" s="85">
        <v>16.054500000000001</v>
      </c>
      <c r="Z744" s="86">
        <f t="shared" si="188"/>
        <v>0</v>
      </c>
      <c r="AA744" s="86">
        <f t="shared" si="177"/>
        <v>25473</v>
      </c>
      <c r="AB744" s="85">
        <v>122.77</v>
      </c>
      <c r="AC744" s="85">
        <v>55</v>
      </c>
      <c r="AD744" s="124">
        <f t="shared" si="189"/>
        <v>73.661999999999992</v>
      </c>
      <c r="AE744" s="86">
        <f t="shared" si="178"/>
        <v>16206</v>
      </c>
      <c r="AF744" s="85">
        <v>2</v>
      </c>
      <c r="AG744" s="85">
        <v>36.831000000000003</v>
      </c>
      <c r="AH744" s="85">
        <f t="shared" si="179"/>
        <v>295</v>
      </c>
      <c r="AI744" s="86">
        <f t="shared" si="180"/>
        <v>41974</v>
      </c>
      <c r="AJ744" s="86">
        <f t="shared" si="181"/>
        <v>3764</v>
      </c>
      <c r="AK744" s="122"/>
      <c r="AL744" s="85">
        <v>122.77</v>
      </c>
      <c r="AM744" s="85">
        <v>55</v>
      </c>
      <c r="AN744" s="124">
        <f t="shared" si="190"/>
        <v>73.661999999999992</v>
      </c>
      <c r="AO744" s="86">
        <f t="shared" si="182"/>
        <v>16206</v>
      </c>
      <c r="AP744" s="85">
        <v>2</v>
      </c>
      <c r="AQ744" s="85">
        <v>36.831000000000003</v>
      </c>
      <c r="AR744" s="85">
        <f t="shared" si="183"/>
        <v>295</v>
      </c>
      <c r="AS744" s="86">
        <f t="shared" si="185"/>
        <v>41974</v>
      </c>
      <c r="AT744" s="170">
        <f t="shared" si="186"/>
        <v>0</v>
      </c>
      <c r="AU744" s="86">
        <v>41974</v>
      </c>
      <c r="AV744" s="170">
        <f t="shared" si="184"/>
        <v>0</v>
      </c>
    </row>
    <row r="745" spans="1:48" s="73" customFormat="1" ht="30" x14ac:dyDescent="0.2">
      <c r="A745" s="10" t="s">
        <v>1876</v>
      </c>
      <c r="B745" s="14" t="s">
        <v>36</v>
      </c>
      <c r="C745" s="14" t="s">
        <v>37</v>
      </c>
      <c r="D745" s="14" t="s">
        <v>2459</v>
      </c>
      <c r="E745" s="58">
        <v>318442</v>
      </c>
      <c r="F745" s="15" t="s">
        <v>2460</v>
      </c>
      <c r="G745" s="15" t="s">
        <v>1879</v>
      </c>
      <c r="H745" s="16">
        <v>100004297</v>
      </c>
      <c r="I745" s="62">
        <v>710037554</v>
      </c>
      <c r="J745" s="13">
        <v>710037554</v>
      </c>
      <c r="K745" s="15" t="s">
        <v>48</v>
      </c>
      <c r="L745" s="12" t="s">
        <v>1876</v>
      </c>
      <c r="M745" s="15" t="s">
        <v>2462</v>
      </c>
      <c r="N745" s="49">
        <v>97101</v>
      </c>
      <c r="O745" s="15" t="s">
        <v>2463</v>
      </c>
      <c r="P745" s="15" t="s">
        <v>2466</v>
      </c>
      <c r="Q745" s="48">
        <v>513881</v>
      </c>
      <c r="R745" s="11" t="s">
        <v>45</v>
      </c>
      <c r="S745" s="120">
        <v>17419</v>
      </c>
      <c r="T745" s="85">
        <v>107.03</v>
      </c>
      <c r="U745" s="86">
        <v>31</v>
      </c>
      <c r="V745" s="123">
        <v>46.825625000000002</v>
      </c>
      <c r="W745" s="85">
        <f t="shared" si="187"/>
        <v>11613</v>
      </c>
      <c r="X745" s="86">
        <v>0</v>
      </c>
      <c r="Y745" s="85">
        <v>16.054500000000001</v>
      </c>
      <c r="Z745" s="86">
        <f t="shared" si="188"/>
        <v>0</v>
      </c>
      <c r="AA745" s="86">
        <f t="shared" si="177"/>
        <v>11613</v>
      </c>
      <c r="AB745" s="85">
        <v>122.77</v>
      </c>
      <c r="AC745" s="85">
        <v>39</v>
      </c>
      <c r="AD745" s="124">
        <f t="shared" si="189"/>
        <v>73.661999999999992</v>
      </c>
      <c r="AE745" s="86">
        <f t="shared" si="178"/>
        <v>11491</v>
      </c>
      <c r="AF745" s="85">
        <v>0</v>
      </c>
      <c r="AG745" s="85">
        <v>36.831000000000003</v>
      </c>
      <c r="AH745" s="85">
        <f t="shared" si="179"/>
        <v>0</v>
      </c>
      <c r="AI745" s="86">
        <f t="shared" si="180"/>
        <v>23104</v>
      </c>
      <c r="AJ745" s="86">
        <f t="shared" si="181"/>
        <v>5685</v>
      </c>
      <c r="AK745" s="122"/>
      <c r="AL745" s="85">
        <v>122.77</v>
      </c>
      <c r="AM745" s="85">
        <v>39</v>
      </c>
      <c r="AN745" s="124">
        <f t="shared" si="190"/>
        <v>73.661999999999992</v>
      </c>
      <c r="AO745" s="86">
        <f t="shared" si="182"/>
        <v>11491</v>
      </c>
      <c r="AP745" s="85">
        <v>0</v>
      </c>
      <c r="AQ745" s="85">
        <v>36.831000000000003</v>
      </c>
      <c r="AR745" s="85">
        <f t="shared" si="183"/>
        <v>0</v>
      </c>
      <c r="AS745" s="86">
        <f t="shared" si="185"/>
        <v>23104</v>
      </c>
      <c r="AT745" s="170">
        <f t="shared" si="186"/>
        <v>0</v>
      </c>
      <c r="AU745" s="86">
        <v>23104</v>
      </c>
      <c r="AV745" s="170">
        <f t="shared" si="184"/>
        <v>0</v>
      </c>
    </row>
    <row r="746" spans="1:48" s="73" customFormat="1" ht="45" x14ac:dyDescent="0.2">
      <c r="A746" s="10" t="s">
        <v>1876</v>
      </c>
      <c r="B746" s="14" t="s">
        <v>36</v>
      </c>
      <c r="C746" s="14" t="s">
        <v>37</v>
      </c>
      <c r="D746" s="14" t="s">
        <v>2483</v>
      </c>
      <c r="E746" s="58">
        <v>318027</v>
      </c>
      <c r="F746" s="15" t="s">
        <v>2484</v>
      </c>
      <c r="G746" s="15" t="s">
        <v>1879</v>
      </c>
      <c r="H746" s="16">
        <v>100004036</v>
      </c>
      <c r="I746" s="62">
        <v>710018460</v>
      </c>
      <c r="J746" s="13">
        <v>37913743</v>
      </c>
      <c r="K746" s="15" t="s">
        <v>92</v>
      </c>
      <c r="L746" s="12" t="s">
        <v>1876</v>
      </c>
      <c r="M746" s="15" t="s">
        <v>2462</v>
      </c>
      <c r="N746" s="49">
        <v>97101</v>
      </c>
      <c r="O746" s="15" t="s">
        <v>2485</v>
      </c>
      <c r="P746" s="15" t="s">
        <v>2486</v>
      </c>
      <c r="Q746" s="48">
        <v>513920</v>
      </c>
      <c r="R746" s="11" t="s">
        <v>45</v>
      </c>
      <c r="S746" s="120">
        <v>7867</v>
      </c>
      <c r="T746" s="85">
        <v>107.03</v>
      </c>
      <c r="U746" s="86">
        <v>14</v>
      </c>
      <c r="V746" s="123">
        <v>46.825625000000002</v>
      </c>
      <c r="W746" s="85">
        <f t="shared" si="187"/>
        <v>5244</v>
      </c>
      <c r="X746" s="86">
        <v>0</v>
      </c>
      <c r="Y746" s="85">
        <v>16.054500000000001</v>
      </c>
      <c r="Z746" s="86">
        <f t="shared" si="188"/>
        <v>0</v>
      </c>
      <c r="AA746" s="86">
        <f t="shared" si="177"/>
        <v>5244</v>
      </c>
      <c r="AB746" s="85">
        <v>122.77</v>
      </c>
      <c r="AC746" s="85">
        <v>12</v>
      </c>
      <c r="AD746" s="124">
        <f t="shared" si="189"/>
        <v>73.661999999999992</v>
      </c>
      <c r="AE746" s="86">
        <f t="shared" si="178"/>
        <v>3536</v>
      </c>
      <c r="AF746" s="85">
        <v>0</v>
      </c>
      <c r="AG746" s="85">
        <v>36.831000000000003</v>
      </c>
      <c r="AH746" s="85">
        <f t="shared" si="179"/>
        <v>0</v>
      </c>
      <c r="AI746" s="86">
        <f t="shared" si="180"/>
        <v>8780</v>
      </c>
      <c r="AJ746" s="86">
        <f t="shared" si="181"/>
        <v>913</v>
      </c>
      <c r="AK746" s="122"/>
      <c r="AL746" s="85">
        <v>122.77</v>
      </c>
      <c r="AM746" s="85">
        <v>12</v>
      </c>
      <c r="AN746" s="124">
        <f t="shared" si="190"/>
        <v>73.661999999999992</v>
      </c>
      <c r="AO746" s="86">
        <f t="shared" si="182"/>
        <v>3536</v>
      </c>
      <c r="AP746" s="85">
        <v>0</v>
      </c>
      <c r="AQ746" s="85">
        <v>36.831000000000003</v>
      </c>
      <c r="AR746" s="85">
        <f t="shared" si="183"/>
        <v>0</v>
      </c>
      <c r="AS746" s="86">
        <f t="shared" si="185"/>
        <v>8780</v>
      </c>
      <c r="AT746" s="170">
        <f t="shared" si="186"/>
        <v>0</v>
      </c>
      <c r="AU746" s="86">
        <v>8780</v>
      </c>
      <c r="AV746" s="170">
        <f t="shared" si="184"/>
        <v>0</v>
      </c>
    </row>
    <row r="747" spans="1:48" s="73" customFormat="1" ht="45" x14ac:dyDescent="0.2">
      <c r="A747" s="10" t="s">
        <v>1876</v>
      </c>
      <c r="B747" s="14" t="s">
        <v>36</v>
      </c>
      <c r="C747" s="14" t="s">
        <v>37</v>
      </c>
      <c r="D747" s="14" t="s">
        <v>2077</v>
      </c>
      <c r="E747" s="58">
        <v>311472</v>
      </c>
      <c r="F747" s="15" t="s">
        <v>2078</v>
      </c>
      <c r="G747" s="15" t="s">
        <v>1879</v>
      </c>
      <c r="H747" s="16">
        <v>100003634</v>
      </c>
      <c r="I747" s="62">
        <v>710010273</v>
      </c>
      <c r="J747" s="13">
        <v>37914821</v>
      </c>
      <c r="K747" s="15" t="s">
        <v>92</v>
      </c>
      <c r="L747" s="12" t="s">
        <v>1876</v>
      </c>
      <c r="M747" s="15" t="s">
        <v>2053</v>
      </c>
      <c r="N747" s="49">
        <v>91627</v>
      </c>
      <c r="O747" s="15" t="s">
        <v>2079</v>
      </c>
      <c r="P747" s="15" t="s">
        <v>2080</v>
      </c>
      <c r="Q747" s="48">
        <v>505919</v>
      </c>
      <c r="R747" s="11" t="s">
        <v>45</v>
      </c>
      <c r="S747" s="120">
        <v>9552</v>
      </c>
      <c r="T747" s="85">
        <v>107.03</v>
      </c>
      <c r="U747" s="86">
        <v>17</v>
      </c>
      <c r="V747" s="123">
        <v>46.825625000000002</v>
      </c>
      <c r="W747" s="85">
        <f t="shared" si="187"/>
        <v>6368</v>
      </c>
      <c r="X747" s="86">
        <v>0</v>
      </c>
      <c r="Y747" s="85">
        <v>16.054500000000001</v>
      </c>
      <c r="Z747" s="86">
        <f t="shared" si="188"/>
        <v>0</v>
      </c>
      <c r="AA747" s="86">
        <f t="shared" si="177"/>
        <v>6368</v>
      </c>
      <c r="AB747" s="85">
        <v>122.77</v>
      </c>
      <c r="AC747" s="85">
        <v>15</v>
      </c>
      <c r="AD747" s="124">
        <f t="shared" si="189"/>
        <v>73.661999999999992</v>
      </c>
      <c r="AE747" s="86">
        <f t="shared" si="178"/>
        <v>4420</v>
      </c>
      <c r="AF747" s="85">
        <v>0</v>
      </c>
      <c r="AG747" s="85">
        <v>36.831000000000003</v>
      </c>
      <c r="AH747" s="85">
        <f t="shared" si="179"/>
        <v>0</v>
      </c>
      <c r="AI747" s="86">
        <f t="shared" si="180"/>
        <v>10788</v>
      </c>
      <c r="AJ747" s="86">
        <f t="shared" si="181"/>
        <v>1236</v>
      </c>
      <c r="AK747" s="122"/>
      <c r="AL747" s="85">
        <v>122.77</v>
      </c>
      <c r="AM747" s="85">
        <v>15</v>
      </c>
      <c r="AN747" s="124">
        <f t="shared" si="190"/>
        <v>73.661999999999992</v>
      </c>
      <c r="AO747" s="86">
        <f t="shared" si="182"/>
        <v>4420</v>
      </c>
      <c r="AP747" s="85">
        <v>0</v>
      </c>
      <c r="AQ747" s="85">
        <v>36.831000000000003</v>
      </c>
      <c r="AR747" s="85">
        <f t="shared" si="183"/>
        <v>0</v>
      </c>
      <c r="AS747" s="86">
        <f t="shared" si="185"/>
        <v>10788</v>
      </c>
      <c r="AT747" s="170">
        <f t="shared" si="186"/>
        <v>0</v>
      </c>
      <c r="AU747" s="86">
        <v>10788</v>
      </c>
      <c r="AV747" s="170">
        <f t="shared" si="184"/>
        <v>0</v>
      </c>
    </row>
    <row r="748" spans="1:48" s="73" customFormat="1" ht="45" x14ac:dyDescent="0.2">
      <c r="A748" s="10" t="s">
        <v>1876</v>
      </c>
      <c r="B748" s="14" t="s">
        <v>36</v>
      </c>
      <c r="C748" s="14" t="s">
        <v>37</v>
      </c>
      <c r="D748" s="14" t="s">
        <v>2487</v>
      </c>
      <c r="E748" s="58">
        <v>318035</v>
      </c>
      <c r="F748" s="15" t="s">
        <v>2488</v>
      </c>
      <c r="G748" s="15" t="s">
        <v>1879</v>
      </c>
      <c r="H748" s="16">
        <v>100004040</v>
      </c>
      <c r="I748" s="62">
        <v>710156324</v>
      </c>
      <c r="J748" s="13">
        <v>36126667</v>
      </c>
      <c r="K748" s="15" t="s">
        <v>92</v>
      </c>
      <c r="L748" s="12" t="s">
        <v>1876</v>
      </c>
      <c r="M748" s="15" t="s">
        <v>2462</v>
      </c>
      <c r="N748" s="49">
        <v>97229</v>
      </c>
      <c r="O748" s="15" t="s">
        <v>2489</v>
      </c>
      <c r="P748" s="15" t="s">
        <v>2490</v>
      </c>
      <c r="Q748" s="48">
        <v>513938</v>
      </c>
      <c r="R748" s="11" t="s">
        <v>45</v>
      </c>
      <c r="S748" s="120">
        <v>1124</v>
      </c>
      <c r="T748" s="85">
        <v>107.03</v>
      </c>
      <c r="U748" s="86">
        <v>2</v>
      </c>
      <c r="V748" s="123">
        <v>46.825625000000002</v>
      </c>
      <c r="W748" s="85">
        <f t="shared" si="187"/>
        <v>749</v>
      </c>
      <c r="X748" s="86">
        <v>0</v>
      </c>
      <c r="Y748" s="85">
        <v>16.054500000000001</v>
      </c>
      <c r="Z748" s="86">
        <f t="shared" si="188"/>
        <v>0</v>
      </c>
      <c r="AA748" s="86">
        <f t="shared" si="177"/>
        <v>749</v>
      </c>
      <c r="AB748" s="85">
        <v>122.77</v>
      </c>
      <c r="AC748" s="85">
        <v>8</v>
      </c>
      <c r="AD748" s="124">
        <f t="shared" si="189"/>
        <v>73.661999999999992</v>
      </c>
      <c r="AE748" s="86">
        <f t="shared" si="178"/>
        <v>2357</v>
      </c>
      <c r="AF748" s="85">
        <v>0</v>
      </c>
      <c r="AG748" s="85">
        <v>36.831000000000003</v>
      </c>
      <c r="AH748" s="85">
        <f t="shared" si="179"/>
        <v>0</v>
      </c>
      <c r="AI748" s="86">
        <f t="shared" si="180"/>
        <v>3106</v>
      </c>
      <c r="AJ748" s="86">
        <f t="shared" si="181"/>
        <v>1982</v>
      </c>
      <c r="AK748" s="122"/>
      <c r="AL748" s="85">
        <v>122.77</v>
      </c>
      <c r="AM748" s="85">
        <v>8</v>
      </c>
      <c r="AN748" s="124">
        <f t="shared" si="190"/>
        <v>73.661999999999992</v>
      </c>
      <c r="AO748" s="86">
        <f t="shared" si="182"/>
        <v>2357</v>
      </c>
      <c r="AP748" s="85">
        <v>0</v>
      </c>
      <c r="AQ748" s="85">
        <v>36.831000000000003</v>
      </c>
      <c r="AR748" s="85">
        <f t="shared" si="183"/>
        <v>0</v>
      </c>
      <c r="AS748" s="86">
        <f t="shared" si="185"/>
        <v>3106</v>
      </c>
      <c r="AT748" s="170">
        <f t="shared" si="186"/>
        <v>0</v>
      </c>
      <c r="AU748" s="86">
        <v>3106</v>
      </c>
      <c r="AV748" s="170">
        <f t="shared" si="184"/>
        <v>0</v>
      </c>
    </row>
    <row r="749" spans="1:48" s="73" customFormat="1" ht="30" x14ac:dyDescent="0.2">
      <c r="A749" s="10" t="s">
        <v>1876</v>
      </c>
      <c r="B749" s="14" t="s">
        <v>36</v>
      </c>
      <c r="C749" s="14" t="s">
        <v>37</v>
      </c>
      <c r="D749" s="14" t="s">
        <v>2311</v>
      </c>
      <c r="E749" s="58">
        <v>317128</v>
      </c>
      <c r="F749" s="15" t="s">
        <v>2312</v>
      </c>
      <c r="G749" s="15" t="s">
        <v>1879</v>
      </c>
      <c r="H749" s="16">
        <v>100003410</v>
      </c>
      <c r="I749" s="62">
        <v>710017618</v>
      </c>
      <c r="J749" s="13">
        <v>710017618</v>
      </c>
      <c r="K749" s="15" t="s">
        <v>48</v>
      </c>
      <c r="L749" s="12" t="s">
        <v>1876</v>
      </c>
      <c r="M749" s="15" t="s">
        <v>2304</v>
      </c>
      <c r="N749" s="49">
        <v>1856</v>
      </c>
      <c r="O749" s="15" t="s">
        <v>2313</v>
      </c>
      <c r="P749" s="15" t="s">
        <v>2314</v>
      </c>
      <c r="Q749" s="48">
        <v>512931</v>
      </c>
      <c r="R749" s="11" t="s">
        <v>45</v>
      </c>
      <c r="S749" s="120">
        <v>4495</v>
      </c>
      <c r="T749" s="85">
        <v>107.03</v>
      </c>
      <c r="U749" s="86">
        <v>8</v>
      </c>
      <c r="V749" s="123">
        <v>46.825625000000002</v>
      </c>
      <c r="W749" s="85">
        <f t="shared" si="187"/>
        <v>2997</v>
      </c>
      <c r="X749" s="86">
        <v>0</v>
      </c>
      <c r="Y749" s="85">
        <v>16.054500000000001</v>
      </c>
      <c r="Z749" s="86">
        <f t="shared" si="188"/>
        <v>0</v>
      </c>
      <c r="AA749" s="86">
        <f t="shared" si="177"/>
        <v>2997</v>
      </c>
      <c r="AB749" s="85">
        <v>122.77</v>
      </c>
      <c r="AC749" s="85">
        <v>2</v>
      </c>
      <c r="AD749" s="124">
        <f t="shared" si="189"/>
        <v>73.661999999999992</v>
      </c>
      <c r="AE749" s="86">
        <f t="shared" si="178"/>
        <v>589</v>
      </c>
      <c r="AF749" s="85">
        <v>0</v>
      </c>
      <c r="AG749" s="85">
        <v>36.831000000000003</v>
      </c>
      <c r="AH749" s="85">
        <f t="shared" si="179"/>
        <v>0</v>
      </c>
      <c r="AI749" s="86">
        <f t="shared" si="180"/>
        <v>3586</v>
      </c>
      <c r="AJ749" s="86">
        <f t="shared" si="181"/>
        <v>-909</v>
      </c>
      <c r="AK749" s="122"/>
      <c r="AL749" s="85">
        <v>122.77</v>
      </c>
      <c r="AM749" s="85">
        <v>2</v>
      </c>
      <c r="AN749" s="124">
        <f t="shared" si="190"/>
        <v>73.661999999999992</v>
      </c>
      <c r="AO749" s="86">
        <f t="shared" si="182"/>
        <v>589</v>
      </c>
      <c r="AP749" s="85">
        <v>0</v>
      </c>
      <c r="AQ749" s="85">
        <v>36.831000000000003</v>
      </c>
      <c r="AR749" s="85">
        <f t="shared" si="183"/>
        <v>0</v>
      </c>
      <c r="AS749" s="86">
        <f t="shared" si="185"/>
        <v>3586</v>
      </c>
      <c r="AT749" s="170">
        <f t="shared" si="186"/>
        <v>0</v>
      </c>
      <c r="AU749" s="86">
        <v>3586</v>
      </c>
      <c r="AV749" s="170">
        <f t="shared" si="184"/>
        <v>0</v>
      </c>
    </row>
    <row r="750" spans="1:48" s="73" customFormat="1" ht="45" x14ac:dyDescent="0.2">
      <c r="A750" s="10" t="s">
        <v>1876</v>
      </c>
      <c r="B750" s="14" t="s">
        <v>36</v>
      </c>
      <c r="C750" s="14" t="s">
        <v>37</v>
      </c>
      <c r="D750" s="14" t="s">
        <v>2668</v>
      </c>
      <c r="E750" s="58">
        <v>310336</v>
      </c>
      <c r="F750" s="15" t="s">
        <v>2669</v>
      </c>
      <c r="G750" s="15" t="s">
        <v>1879</v>
      </c>
      <c r="H750" s="16">
        <v>100003348</v>
      </c>
      <c r="I750" s="62">
        <v>710009283</v>
      </c>
      <c r="J750" s="13">
        <v>710009283</v>
      </c>
      <c r="K750" s="15" t="s">
        <v>48</v>
      </c>
      <c r="L750" s="12" t="s">
        <v>1876</v>
      </c>
      <c r="M750" s="15" t="s">
        <v>1932</v>
      </c>
      <c r="N750" s="49">
        <v>95703</v>
      </c>
      <c r="O750" s="15" t="s">
        <v>2670</v>
      </c>
      <c r="P750" s="15" t="s">
        <v>2671</v>
      </c>
      <c r="Q750" s="48">
        <v>542822</v>
      </c>
      <c r="R750" s="11" t="s">
        <v>45</v>
      </c>
      <c r="S750" s="120">
        <v>8429</v>
      </c>
      <c r="T750" s="85">
        <v>107.03</v>
      </c>
      <c r="U750" s="86">
        <v>15</v>
      </c>
      <c r="V750" s="123">
        <v>46.825625000000002</v>
      </c>
      <c r="W750" s="85">
        <f t="shared" si="187"/>
        <v>5619</v>
      </c>
      <c r="X750" s="86">
        <v>0</v>
      </c>
      <c r="Y750" s="85">
        <v>16.054500000000001</v>
      </c>
      <c r="Z750" s="86">
        <f t="shared" si="188"/>
        <v>0</v>
      </c>
      <c r="AA750" s="86">
        <f t="shared" si="177"/>
        <v>5619</v>
      </c>
      <c r="AB750" s="85">
        <v>122.77</v>
      </c>
      <c r="AC750" s="85">
        <v>15</v>
      </c>
      <c r="AD750" s="124">
        <f t="shared" si="189"/>
        <v>73.661999999999992</v>
      </c>
      <c r="AE750" s="86">
        <f t="shared" si="178"/>
        <v>4420</v>
      </c>
      <c r="AF750" s="85">
        <v>0</v>
      </c>
      <c r="AG750" s="85">
        <v>36.831000000000003</v>
      </c>
      <c r="AH750" s="85">
        <f t="shared" si="179"/>
        <v>0</v>
      </c>
      <c r="AI750" s="86">
        <f t="shared" si="180"/>
        <v>10039</v>
      </c>
      <c r="AJ750" s="86">
        <f t="shared" si="181"/>
        <v>1610</v>
      </c>
      <c r="AK750" s="122"/>
      <c r="AL750" s="85">
        <v>122.77</v>
      </c>
      <c r="AM750" s="85">
        <v>15</v>
      </c>
      <c r="AN750" s="124">
        <f t="shared" si="190"/>
        <v>73.661999999999992</v>
      </c>
      <c r="AO750" s="86">
        <f t="shared" si="182"/>
        <v>4420</v>
      </c>
      <c r="AP750" s="85">
        <v>0</v>
      </c>
      <c r="AQ750" s="85">
        <v>36.831000000000003</v>
      </c>
      <c r="AR750" s="85">
        <f t="shared" si="183"/>
        <v>0</v>
      </c>
      <c r="AS750" s="86">
        <f t="shared" si="185"/>
        <v>10039</v>
      </c>
      <c r="AT750" s="170">
        <f t="shared" si="186"/>
        <v>0</v>
      </c>
      <c r="AU750" s="86">
        <v>10039</v>
      </c>
      <c r="AV750" s="170">
        <f t="shared" si="184"/>
        <v>0</v>
      </c>
    </row>
    <row r="751" spans="1:48" s="73" customFormat="1" ht="45" x14ac:dyDescent="0.2">
      <c r="A751" s="10" t="s">
        <v>1876</v>
      </c>
      <c r="B751" s="14" t="s">
        <v>36</v>
      </c>
      <c r="C751" s="14" t="s">
        <v>37</v>
      </c>
      <c r="D751" s="14" t="s">
        <v>2495</v>
      </c>
      <c r="E751" s="58">
        <v>318051</v>
      </c>
      <c r="F751" s="15" t="s">
        <v>2496</v>
      </c>
      <c r="G751" s="15" t="s">
        <v>1879</v>
      </c>
      <c r="H751" s="16">
        <v>100004049</v>
      </c>
      <c r="I751" s="62">
        <v>710018479</v>
      </c>
      <c r="J751" s="13">
        <v>37915380</v>
      </c>
      <c r="K751" s="15" t="s">
        <v>92</v>
      </c>
      <c r="L751" s="12" t="s">
        <v>1876</v>
      </c>
      <c r="M751" s="15" t="s">
        <v>2462</v>
      </c>
      <c r="N751" s="49">
        <v>97224</v>
      </c>
      <c r="O751" s="15" t="s">
        <v>2497</v>
      </c>
      <c r="P751" s="15" t="s">
        <v>2498</v>
      </c>
      <c r="Q751" s="48">
        <v>513954</v>
      </c>
      <c r="R751" s="11" t="s">
        <v>45</v>
      </c>
      <c r="S751" s="120">
        <v>7867</v>
      </c>
      <c r="T751" s="85">
        <v>107.03</v>
      </c>
      <c r="U751" s="86">
        <v>14</v>
      </c>
      <c r="V751" s="123">
        <v>46.825625000000002</v>
      </c>
      <c r="W751" s="85">
        <f t="shared" si="187"/>
        <v>5244</v>
      </c>
      <c r="X751" s="86">
        <v>0</v>
      </c>
      <c r="Y751" s="85">
        <v>16.054500000000001</v>
      </c>
      <c r="Z751" s="86">
        <f t="shared" si="188"/>
        <v>0</v>
      </c>
      <c r="AA751" s="86">
        <f t="shared" si="177"/>
        <v>5244</v>
      </c>
      <c r="AB751" s="85">
        <v>122.77</v>
      </c>
      <c r="AC751" s="85">
        <v>15</v>
      </c>
      <c r="AD751" s="124">
        <f t="shared" si="189"/>
        <v>73.661999999999992</v>
      </c>
      <c r="AE751" s="86">
        <f t="shared" si="178"/>
        <v>4420</v>
      </c>
      <c r="AF751" s="85">
        <v>0</v>
      </c>
      <c r="AG751" s="85">
        <v>36.831000000000003</v>
      </c>
      <c r="AH751" s="85">
        <f t="shared" si="179"/>
        <v>0</v>
      </c>
      <c r="AI751" s="86">
        <f t="shared" si="180"/>
        <v>9664</v>
      </c>
      <c r="AJ751" s="86">
        <f t="shared" si="181"/>
        <v>1797</v>
      </c>
      <c r="AK751" s="122"/>
      <c r="AL751" s="85">
        <v>122.77</v>
      </c>
      <c r="AM751" s="85">
        <v>15</v>
      </c>
      <c r="AN751" s="124">
        <f t="shared" si="190"/>
        <v>73.661999999999992</v>
      </c>
      <c r="AO751" s="86">
        <f t="shared" si="182"/>
        <v>4420</v>
      </c>
      <c r="AP751" s="85">
        <v>0</v>
      </c>
      <c r="AQ751" s="85">
        <v>36.831000000000003</v>
      </c>
      <c r="AR751" s="85">
        <f t="shared" si="183"/>
        <v>0</v>
      </c>
      <c r="AS751" s="86">
        <f t="shared" si="185"/>
        <v>9664</v>
      </c>
      <c r="AT751" s="170">
        <f t="shared" si="186"/>
        <v>0</v>
      </c>
      <c r="AU751" s="86">
        <v>9664</v>
      </c>
      <c r="AV751" s="170">
        <f t="shared" si="184"/>
        <v>0</v>
      </c>
    </row>
    <row r="752" spans="1:48" s="73" customFormat="1" ht="45" x14ac:dyDescent="0.2">
      <c r="A752" s="10" t="s">
        <v>1876</v>
      </c>
      <c r="B752" s="14" t="s">
        <v>36</v>
      </c>
      <c r="C752" s="14" t="s">
        <v>37</v>
      </c>
      <c r="D752" s="14" t="s">
        <v>2499</v>
      </c>
      <c r="E752" s="58">
        <v>318060</v>
      </c>
      <c r="F752" s="15" t="s">
        <v>2500</v>
      </c>
      <c r="G752" s="15" t="s">
        <v>1879</v>
      </c>
      <c r="H752" s="16">
        <v>100004059</v>
      </c>
      <c r="I752" s="62">
        <v>710018495</v>
      </c>
      <c r="J752" s="13">
        <v>36126683</v>
      </c>
      <c r="K752" s="15" t="s">
        <v>105</v>
      </c>
      <c r="L752" s="12" t="s">
        <v>1876</v>
      </c>
      <c r="M752" s="15" t="s">
        <v>2462</v>
      </c>
      <c r="N752" s="49">
        <v>97225</v>
      </c>
      <c r="O752" s="15" t="s">
        <v>2501</v>
      </c>
      <c r="P752" s="15" t="s">
        <v>2502</v>
      </c>
      <c r="Q752" s="48">
        <v>513962</v>
      </c>
      <c r="R752" s="11" t="s">
        <v>45</v>
      </c>
      <c r="S752" s="120">
        <v>6181</v>
      </c>
      <c r="T752" s="85">
        <v>107.03</v>
      </c>
      <c r="U752" s="86">
        <v>11</v>
      </c>
      <c r="V752" s="123">
        <v>46.825625000000002</v>
      </c>
      <c r="W752" s="85">
        <f t="shared" si="187"/>
        <v>4121</v>
      </c>
      <c r="X752" s="86">
        <v>0</v>
      </c>
      <c r="Y752" s="85">
        <v>16.054500000000001</v>
      </c>
      <c r="Z752" s="86">
        <f t="shared" si="188"/>
        <v>0</v>
      </c>
      <c r="AA752" s="86">
        <f t="shared" si="177"/>
        <v>4121</v>
      </c>
      <c r="AB752" s="85">
        <v>122.77</v>
      </c>
      <c r="AC752" s="85">
        <v>19</v>
      </c>
      <c r="AD752" s="124">
        <f t="shared" si="189"/>
        <v>73.661999999999992</v>
      </c>
      <c r="AE752" s="86">
        <f t="shared" si="178"/>
        <v>5598</v>
      </c>
      <c r="AF752" s="85">
        <v>0</v>
      </c>
      <c r="AG752" s="85">
        <v>36.831000000000003</v>
      </c>
      <c r="AH752" s="85">
        <f t="shared" si="179"/>
        <v>0</v>
      </c>
      <c r="AI752" s="86">
        <f t="shared" si="180"/>
        <v>9719</v>
      </c>
      <c r="AJ752" s="86">
        <f t="shared" si="181"/>
        <v>3538</v>
      </c>
      <c r="AK752" s="122"/>
      <c r="AL752" s="85">
        <v>122.77</v>
      </c>
      <c r="AM752" s="85">
        <v>19</v>
      </c>
      <c r="AN752" s="124">
        <f t="shared" si="190"/>
        <v>73.661999999999992</v>
      </c>
      <c r="AO752" s="86">
        <f t="shared" si="182"/>
        <v>5598</v>
      </c>
      <c r="AP752" s="85">
        <v>0</v>
      </c>
      <c r="AQ752" s="85">
        <v>36.831000000000003</v>
      </c>
      <c r="AR752" s="85">
        <f t="shared" si="183"/>
        <v>0</v>
      </c>
      <c r="AS752" s="86">
        <f t="shared" si="185"/>
        <v>9719</v>
      </c>
      <c r="AT752" s="170">
        <f t="shared" si="186"/>
        <v>0</v>
      </c>
      <c r="AU752" s="86">
        <v>9719</v>
      </c>
      <c r="AV752" s="170">
        <f t="shared" si="184"/>
        <v>0</v>
      </c>
    </row>
    <row r="753" spans="1:48" s="73" customFormat="1" ht="45" x14ac:dyDescent="0.2">
      <c r="A753" s="10" t="s">
        <v>1876</v>
      </c>
      <c r="B753" s="14" t="s">
        <v>36</v>
      </c>
      <c r="C753" s="14" t="s">
        <v>37</v>
      </c>
      <c r="D753" s="14" t="s">
        <v>2315</v>
      </c>
      <c r="E753" s="58">
        <v>317136</v>
      </c>
      <c r="F753" s="15" t="s">
        <v>2316</v>
      </c>
      <c r="G753" s="15" t="s">
        <v>1879</v>
      </c>
      <c r="H753" s="16">
        <v>100004339</v>
      </c>
      <c r="I753" s="62">
        <v>710017626</v>
      </c>
      <c r="J753" s="13">
        <v>37922386</v>
      </c>
      <c r="K753" s="15" t="s">
        <v>92</v>
      </c>
      <c r="L753" s="12" t="s">
        <v>1876</v>
      </c>
      <c r="M753" s="15" t="s">
        <v>1880</v>
      </c>
      <c r="N753" s="49">
        <v>2051</v>
      </c>
      <c r="O753" s="15" t="s">
        <v>2317</v>
      </c>
      <c r="P753" s="15" t="s">
        <v>2318</v>
      </c>
      <c r="Q753" s="48">
        <v>512940</v>
      </c>
      <c r="R753" s="11" t="s">
        <v>45</v>
      </c>
      <c r="S753" s="120">
        <v>8991</v>
      </c>
      <c r="T753" s="85">
        <v>107.03</v>
      </c>
      <c r="U753" s="86">
        <v>16</v>
      </c>
      <c r="V753" s="123">
        <v>46.825625000000002</v>
      </c>
      <c r="W753" s="85">
        <f t="shared" si="187"/>
        <v>5994</v>
      </c>
      <c r="X753" s="86">
        <v>0</v>
      </c>
      <c r="Y753" s="85">
        <v>16.054500000000001</v>
      </c>
      <c r="Z753" s="86">
        <f t="shared" si="188"/>
        <v>0</v>
      </c>
      <c r="AA753" s="86">
        <f t="shared" si="177"/>
        <v>5994</v>
      </c>
      <c r="AB753" s="85">
        <v>122.77</v>
      </c>
      <c r="AC753" s="85">
        <v>25</v>
      </c>
      <c r="AD753" s="124">
        <f t="shared" si="189"/>
        <v>73.661999999999992</v>
      </c>
      <c r="AE753" s="86">
        <f t="shared" si="178"/>
        <v>7366</v>
      </c>
      <c r="AF753" s="85">
        <v>0</v>
      </c>
      <c r="AG753" s="85">
        <v>36.831000000000003</v>
      </c>
      <c r="AH753" s="85">
        <f t="shared" si="179"/>
        <v>0</v>
      </c>
      <c r="AI753" s="86">
        <f t="shared" si="180"/>
        <v>13360</v>
      </c>
      <c r="AJ753" s="86">
        <f t="shared" si="181"/>
        <v>4369</v>
      </c>
      <c r="AK753" s="122"/>
      <c r="AL753" s="85">
        <v>122.77</v>
      </c>
      <c r="AM753" s="85">
        <v>25</v>
      </c>
      <c r="AN753" s="124">
        <f t="shared" si="190"/>
        <v>73.661999999999992</v>
      </c>
      <c r="AO753" s="86">
        <f t="shared" si="182"/>
        <v>7366</v>
      </c>
      <c r="AP753" s="85">
        <v>0</v>
      </c>
      <c r="AQ753" s="85">
        <v>36.831000000000003</v>
      </c>
      <c r="AR753" s="85">
        <f t="shared" si="183"/>
        <v>0</v>
      </c>
      <c r="AS753" s="86">
        <f t="shared" si="185"/>
        <v>13360</v>
      </c>
      <c r="AT753" s="170">
        <f t="shared" si="186"/>
        <v>0</v>
      </c>
      <c r="AU753" s="86">
        <v>13360</v>
      </c>
      <c r="AV753" s="170">
        <f t="shared" si="184"/>
        <v>0</v>
      </c>
    </row>
    <row r="754" spans="1:48" s="73" customFormat="1" x14ac:dyDescent="0.2">
      <c r="A754" s="10" t="s">
        <v>1876</v>
      </c>
      <c r="B754" s="14" t="s">
        <v>36</v>
      </c>
      <c r="C754" s="14" t="s">
        <v>37</v>
      </c>
      <c r="D754" s="14" t="s">
        <v>2319</v>
      </c>
      <c r="E754" s="58">
        <v>317144</v>
      </c>
      <c r="F754" s="15" t="s">
        <v>2320</v>
      </c>
      <c r="G754" s="15" t="s">
        <v>1879</v>
      </c>
      <c r="H754" s="16">
        <v>100004343</v>
      </c>
      <c r="I754" s="62">
        <v>710017588</v>
      </c>
      <c r="J754" s="13">
        <v>710017588</v>
      </c>
      <c r="K754" s="15" t="s">
        <v>48</v>
      </c>
      <c r="L754" s="12" t="s">
        <v>1876</v>
      </c>
      <c r="M754" s="15" t="s">
        <v>1880</v>
      </c>
      <c r="N754" s="49">
        <v>2061</v>
      </c>
      <c r="O754" s="15" t="s">
        <v>2321</v>
      </c>
      <c r="P754" s="15" t="s">
        <v>2322</v>
      </c>
      <c r="Q754" s="48">
        <v>512958</v>
      </c>
      <c r="R754" s="11" t="s">
        <v>45</v>
      </c>
      <c r="S754" s="120">
        <v>14048</v>
      </c>
      <c r="T754" s="85">
        <v>107.03</v>
      </c>
      <c r="U754" s="86">
        <v>25</v>
      </c>
      <c r="V754" s="123">
        <v>46.825625000000002</v>
      </c>
      <c r="W754" s="85">
        <f t="shared" si="187"/>
        <v>9365</v>
      </c>
      <c r="X754" s="86">
        <v>0</v>
      </c>
      <c r="Y754" s="85">
        <v>16.054500000000001</v>
      </c>
      <c r="Z754" s="86">
        <f t="shared" si="188"/>
        <v>0</v>
      </c>
      <c r="AA754" s="86">
        <f t="shared" si="177"/>
        <v>9365</v>
      </c>
      <c r="AB754" s="85">
        <v>122.77</v>
      </c>
      <c r="AC754" s="85">
        <v>21</v>
      </c>
      <c r="AD754" s="124">
        <f t="shared" si="189"/>
        <v>73.661999999999992</v>
      </c>
      <c r="AE754" s="86">
        <f t="shared" si="178"/>
        <v>6188</v>
      </c>
      <c r="AF754" s="85">
        <v>0</v>
      </c>
      <c r="AG754" s="85">
        <v>36.831000000000003</v>
      </c>
      <c r="AH754" s="85">
        <f t="shared" si="179"/>
        <v>0</v>
      </c>
      <c r="AI754" s="86">
        <f t="shared" si="180"/>
        <v>15553</v>
      </c>
      <c r="AJ754" s="86">
        <f t="shared" si="181"/>
        <v>1505</v>
      </c>
      <c r="AK754" s="122"/>
      <c r="AL754" s="85">
        <v>122.77</v>
      </c>
      <c r="AM754" s="85">
        <v>21</v>
      </c>
      <c r="AN754" s="124">
        <f t="shared" si="190"/>
        <v>73.661999999999992</v>
      </c>
      <c r="AO754" s="86">
        <f t="shared" si="182"/>
        <v>6188</v>
      </c>
      <c r="AP754" s="85">
        <v>0</v>
      </c>
      <c r="AQ754" s="85">
        <v>36.831000000000003</v>
      </c>
      <c r="AR754" s="85">
        <f t="shared" si="183"/>
        <v>0</v>
      </c>
      <c r="AS754" s="86">
        <f t="shared" si="185"/>
        <v>15553</v>
      </c>
      <c r="AT754" s="170">
        <f t="shared" si="186"/>
        <v>0</v>
      </c>
      <c r="AU754" s="86">
        <v>15553</v>
      </c>
      <c r="AV754" s="170">
        <f t="shared" si="184"/>
        <v>0</v>
      </c>
    </row>
    <row r="755" spans="1:48" s="73" customFormat="1" ht="30" x14ac:dyDescent="0.2">
      <c r="A755" s="10" t="s">
        <v>1876</v>
      </c>
      <c r="B755" s="14" t="s">
        <v>36</v>
      </c>
      <c r="C755" s="14" t="s">
        <v>37</v>
      </c>
      <c r="D755" s="14" t="s">
        <v>2323</v>
      </c>
      <c r="E755" s="58">
        <v>317152</v>
      </c>
      <c r="F755" s="15" t="s">
        <v>2324</v>
      </c>
      <c r="G755" s="15" t="s">
        <v>1879</v>
      </c>
      <c r="H755" s="16">
        <v>100003875</v>
      </c>
      <c r="I755" s="62">
        <v>710017634</v>
      </c>
      <c r="J755" s="13">
        <v>710017634</v>
      </c>
      <c r="K755" s="15" t="s">
        <v>48</v>
      </c>
      <c r="L755" s="12" t="s">
        <v>1876</v>
      </c>
      <c r="M755" s="15" t="s">
        <v>2286</v>
      </c>
      <c r="N755" s="49">
        <v>1802</v>
      </c>
      <c r="O755" s="15" t="s">
        <v>2325</v>
      </c>
      <c r="P755" s="15" t="s">
        <v>2326</v>
      </c>
      <c r="Q755" s="48">
        <v>512966</v>
      </c>
      <c r="R755" s="11" t="s">
        <v>45</v>
      </c>
      <c r="S755" s="120">
        <v>12362</v>
      </c>
      <c r="T755" s="85">
        <v>107.03</v>
      </c>
      <c r="U755" s="86">
        <v>22</v>
      </c>
      <c r="V755" s="123">
        <v>46.825625000000002</v>
      </c>
      <c r="W755" s="85">
        <f t="shared" si="187"/>
        <v>8241</v>
      </c>
      <c r="X755" s="86">
        <v>0</v>
      </c>
      <c r="Y755" s="85">
        <v>16.054500000000001</v>
      </c>
      <c r="Z755" s="86">
        <f t="shared" si="188"/>
        <v>0</v>
      </c>
      <c r="AA755" s="86">
        <f t="shared" si="177"/>
        <v>8241</v>
      </c>
      <c r="AB755" s="85">
        <v>122.77</v>
      </c>
      <c r="AC755" s="85">
        <v>26</v>
      </c>
      <c r="AD755" s="124">
        <f t="shared" si="189"/>
        <v>73.661999999999992</v>
      </c>
      <c r="AE755" s="86">
        <f t="shared" si="178"/>
        <v>7661</v>
      </c>
      <c r="AF755" s="85">
        <v>0</v>
      </c>
      <c r="AG755" s="85">
        <v>36.831000000000003</v>
      </c>
      <c r="AH755" s="85">
        <f t="shared" si="179"/>
        <v>0</v>
      </c>
      <c r="AI755" s="86">
        <f t="shared" si="180"/>
        <v>15902</v>
      </c>
      <c r="AJ755" s="86">
        <f t="shared" si="181"/>
        <v>3540</v>
      </c>
      <c r="AK755" s="122"/>
      <c r="AL755" s="85">
        <v>122.77</v>
      </c>
      <c r="AM755" s="85">
        <v>26</v>
      </c>
      <c r="AN755" s="124">
        <f t="shared" si="190"/>
        <v>73.661999999999992</v>
      </c>
      <c r="AO755" s="86">
        <f t="shared" si="182"/>
        <v>7661</v>
      </c>
      <c r="AP755" s="85">
        <v>0</v>
      </c>
      <c r="AQ755" s="85">
        <v>36.831000000000003</v>
      </c>
      <c r="AR755" s="85">
        <f t="shared" si="183"/>
        <v>0</v>
      </c>
      <c r="AS755" s="86">
        <f t="shared" si="185"/>
        <v>15902</v>
      </c>
      <c r="AT755" s="170">
        <f t="shared" si="186"/>
        <v>0</v>
      </c>
      <c r="AU755" s="86">
        <v>15902</v>
      </c>
      <c r="AV755" s="170">
        <f t="shared" si="184"/>
        <v>0</v>
      </c>
    </row>
    <row r="756" spans="1:48" s="73" customFormat="1" ht="45" x14ac:dyDescent="0.2">
      <c r="A756" s="10" t="s">
        <v>1876</v>
      </c>
      <c r="B756" s="14" t="s">
        <v>36</v>
      </c>
      <c r="C756" s="14" t="s">
        <v>37</v>
      </c>
      <c r="D756" s="14" t="s">
        <v>2081</v>
      </c>
      <c r="E756" s="58">
        <v>311499</v>
      </c>
      <c r="F756" s="15" t="s">
        <v>2082</v>
      </c>
      <c r="G756" s="15" t="s">
        <v>1879</v>
      </c>
      <c r="H756" s="16">
        <v>100004454</v>
      </c>
      <c r="I756" s="62">
        <v>710010290</v>
      </c>
      <c r="J756" s="13">
        <v>36129836</v>
      </c>
      <c r="K756" s="15" t="s">
        <v>105</v>
      </c>
      <c r="L756" s="12" t="s">
        <v>1876</v>
      </c>
      <c r="M756" s="15" t="s">
        <v>2028</v>
      </c>
      <c r="N756" s="49">
        <v>91444</v>
      </c>
      <c r="O756" s="15" t="s">
        <v>2083</v>
      </c>
      <c r="P756" s="15" t="s">
        <v>2084</v>
      </c>
      <c r="Q756" s="48">
        <v>505935</v>
      </c>
      <c r="R756" s="11" t="s">
        <v>45</v>
      </c>
      <c r="S756" s="120">
        <v>6181</v>
      </c>
      <c r="T756" s="85">
        <v>107.03</v>
      </c>
      <c r="U756" s="86">
        <v>11</v>
      </c>
      <c r="V756" s="123">
        <v>46.825625000000002</v>
      </c>
      <c r="W756" s="85">
        <f t="shared" si="187"/>
        <v>4121</v>
      </c>
      <c r="X756" s="86">
        <v>0</v>
      </c>
      <c r="Y756" s="85">
        <v>16.054500000000001</v>
      </c>
      <c r="Z756" s="86">
        <f t="shared" si="188"/>
        <v>0</v>
      </c>
      <c r="AA756" s="86">
        <f t="shared" si="177"/>
        <v>4121</v>
      </c>
      <c r="AB756" s="85">
        <v>122.77</v>
      </c>
      <c r="AC756" s="85">
        <v>5</v>
      </c>
      <c r="AD756" s="124">
        <f t="shared" si="189"/>
        <v>73.661999999999992</v>
      </c>
      <c r="AE756" s="86">
        <f t="shared" si="178"/>
        <v>1473</v>
      </c>
      <c r="AF756" s="85">
        <v>0</v>
      </c>
      <c r="AG756" s="85">
        <v>36.831000000000003</v>
      </c>
      <c r="AH756" s="85">
        <f t="shared" si="179"/>
        <v>0</v>
      </c>
      <c r="AI756" s="86">
        <f t="shared" si="180"/>
        <v>5594</v>
      </c>
      <c r="AJ756" s="86">
        <f t="shared" si="181"/>
        <v>-587</v>
      </c>
      <c r="AK756" s="122"/>
      <c r="AL756" s="85">
        <v>122.77</v>
      </c>
      <c r="AM756" s="85">
        <v>5</v>
      </c>
      <c r="AN756" s="124">
        <f t="shared" si="190"/>
        <v>73.661999999999992</v>
      </c>
      <c r="AO756" s="86">
        <f t="shared" si="182"/>
        <v>1473</v>
      </c>
      <c r="AP756" s="85">
        <v>0</v>
      </c>
      <c r="AQ756" s="85">
        <v>36.831000000000003</v>
      </c>
      <c r="AR756" s="85">
        <f t="shared" si="183"/>
        <v>0</v>
      </c>
      <c r="AS756" s="86">
        <f t="shared" si="185"/>
        <v>5594</v>
      </c>
      <c r="AT756" s="170">
        <f t="shared" si="186"/>
        <v>0</v>
      </c>
      <c r="AU756" s="86">
        <v>5594</v>
      </c>
      <c r="AV756" s="170">
        <f t="shared" si="184"/>
        <v>0</v>
      </c>
    </row>
    <row r="757" spans="1:48" s="73" customFormat="1" ht="45" x14ac:dyDescent="0.2">
      <c r="A757" s="10" t="s">
        <v>1876</v>
      </c>
      <c r="B757" s="14" t="s">
        <v>36</v>
      </c>
      <c r="C757" s="14" t="s">
        <v>37</v>
      </c>
      <c r="D757" s="14" t="s">
        <v>2085</v>
      </c>
      <c r="E757" s="58">
        <v>311502</v>
      </c>
      <c r="F757" s="15" t="s">
        <v>2086</v>
      </c>
      <c r="G757" s="15" t="s">
        <v>1879</v>
      </c>
      <c r="H757" s="16">
        <v>100004459</v>
      </c>
      <c r="I757" s="62">
        <v>710223889</v>
      </c>
      <c r="J757" s="13">
        <v>36125873</v>
      </c>
      <c r="K757" s="15" t="s">
        <v>2087</v>
      </c>
      <c r="L757" s="12" t="s">
        <v>1876</v>
      </c>
      <c r="M757" s="15" t="s">
        <v>2028</v>
      </c>
      <c r="N757" s="49">
        <v>91332</v>
      </c>
      <c r="O757" s="15" t="s">
        <v>2088</v>
      </c>
      <c r="P757" s="15" t="s">
        <v>2089</v>
      </c>
      <c r="Q757" s="48">
        <v>505943</v>
      </c>
      <c r="R757" s="11" t="s">
        <v>45</v>
      </c>
      <c r="S757" s="120">
        <v>23038</v>
      </c>
      <c r="T757" s="85">
        <v>107.03</v>
      </c>
      <c r="U757" s="86">
        <v>41</v>
      </c>
      <c r="V757" s="123">
        <v>46.825625000000002</v>
      </c>
      <c r="W757" s="85">
        <f t="shared" si="187"/>
        <v>15359</v>
      </c>
      <c r="X757" s="86">
        <v>0</v>
      </c>
      <c r="Y757" s="85">
        <v>16.054500000000001</v>
      </c>
      <c r="Z757" s="86">
        <f t="shared" si="188"/>
        <v>0</v>
      </c>
      <c r="AA757" s="86">
        <f t="shared" si="177"/>
        <v>15359</v>
      </c>
      <c r="AB757" s="85">
        <v>122.77</v>
      </c>
      <c r="AC757" s="85">
        <v>37</v>
      </c>
      <c r="AD757" s="124">
        <f t="shared" si="189"/>
        <v>73.661999999999992</v>
      </c>
      <c r="AE757" s="86">
        <f t="shared" si="178"/>
        <v>10902</v>
      </c>
      <c r="AF757" s="85">
        <v>0</v>
      </c>
      <c r="AG757" s="85">
        <v>36.831000000000003</v>
      </c>
      <c r="AH757" s="85">
        <f t="shared" si="179"/>
        <v>0</v>
      </c>
      <c r="AI757" s="86">
        <f t="shared" si="180"/>
        <v>26261</v>
      </c>
      <c r="AJ757" s="86">
        <f t="shared" si="181"/>
        <v>3223</v>
      </c>
      <c r="AK757" s="122"/>
      <c r="AL757" s="85">
        <v>122.77</v>
      </c>
      <c r="AM757" s="85">
        <v>37</v>
      </c>
      <c r="AN757" s="124">
        <f t="shared" si="190"/>
        <v>73.661999999999992</v>
      </c>
      <c r="AO757" s="86">
        <f t="shared" si="182"/>
        <v>10902</v>
      </c>
      <c r="AP757" s="85">
        <v>0</v>
      </c>
      <c r="AQ757" s="85">
        <v>36.831000000000003</v>
      </c>
      <c r="AR757" s="85">
        <f t="shared" si="183"/>
        <v>0</v>
      </c>
      <c r="AS757" s="86">
        <f t="shared" si="185"/>
        <v>26261</v>
      </c>
      <c r="AT757" s="170">
        <f t="shared" si="186"/>
        <v>0</v>
      </c>
      <c r="AU757" s="86">
        <v>26261</v>
      </c>
      <c r="AV757" s="170">
        <f t="shared" si="184"/>
        <v>0</v>
      </c>
    </row>
    <row r="758" spans="1:48" s="73" customFormat="1" ht="45" x14ac:dyDescent="0.2">
      <c r="A758" s="10" t="s">
        <v>1876</v>
      </c>
      <c r="B758" s="14" t="s">
        <v>36</v>
      </c>
      <c r="C758" s="14" t="s">
        <v>37</v>
      </c>
      <c r="D758" s="14" t="s">
        <v>2672</v>
      </c>
      <c r="E758" s="58">
        <v>310352</v>
      </c>
      <c r="F758" s="15" t="s">
        <v>2673</v>
      </c>
      <c r="G758" s="15" t="s">
        <v>1879</v>
      </c>
      <c r="H758" s="16">
        <v>100003350</v>
      </c>
      <c r="I758" s="62">
        <v>710009291</v>
      </c>
      <c r="J758" s="13">
        <v>710009291</v>
      </c>
      <c r="K758" s="15" t="s">
        <v>48</v>
      </c>
      <c r="L758" s="12" t="s">
        <v>1876</v>
      </c>
      <c r="M758" s="15" t="s">
        <v>1932</v>
      </c>
      <c r="N758" s="49">
        <v>95701</v>
      </c>
      <c r="O758" s="15" t="s">
        <v>2674</v>
      </c>
      <c r="P758" s="15" t="s">
        <v>2675</v>
      </c>
      <c r="Q758" s="48">
        <v>542849</v>
      </c>
      <c r="R758" s="11" t="s">
        <v>45</v>
      </c>
      <c r="S758" s="120">
        <v>5619</v>
      </c>
      <c r="T758" s="85">
        <v>107.03</v>
      </c>
      <c r="U758" s="86">
        <v>10</v>
      </c>
      <c r="V758" s="123">
        <v>46.825625000000002</v>
      </c>
      <c r="W758" s="85">
        <f t="shared" si="187"/>
        <v>3746</v>
      </c>
      <c r="X758" s="86">
        <v>0</v>
      </c>
      <c r="Y758" s="85">
        <v>16.054500000000001</v>
      </c>
      <c r="Z758" s="86">
        <f t="shared" si="188"/>
        <v>0</v>
      </c>
      <c r="AA758" s="86">
        <f t="shared" si="177"/>
        <v>3746</v>
      </c>
      <c r="AB758" s="85">
        <v>122.77</v>
      </c>
      <c r="AC758" s="85">
        <v>3</v>
      </c>
      <c r="AD758" s="124">
        <f t="shared" si="189"/>
        <v>73.661999999999992</v>
      </c>
      <c r="AE758" s="86">
        <f t="shared" si="178"/>
        <v>884</v>
      </c>
      <c r="AF758" s="85">
        <v>0</v>
      </c>
      <c r="AG758" s="85">
        <v>36.831000000000003</v>
      </c>
      <c r="AH758" s="85">
        <f t="shared" si="179"/>
        <v>0</v>
      </c>
      <c r="AI758" s="86">
        <f t="shared" si="180"/>
        <v>4630</v>
      </c>
      <c r="AJ758" s="86">
        <f t="shared" si="181"/>
        <v>-989</v>
      </c>
      <c r="AK758" s="122"/>
      <c r="AL758" s="85">
        <v>122.77</v>
      </c>
      <c r="AM758" s="85">
        <v>3</v>
      </c>
      <c r="AN758" s="124">
        <f t="shared" si="190"/>
        <v>73.661999999999992</v>
      </c>
      <c r="AO758" s="86">
        <f t="shared" si="182"/>
        <v>884</v>
      </c>
      <c r="AP758" s="85">
        <v>0</v>
      </c>
      <c r="AQ758" s="85">
        <v>36.831000000000003</v>
      </c>
      <c r="AR758" s="85">
        <f t="shared" si="183"/>
        <v>0</v>
      </c>
      <c r="AS758" s="86">
        <f t="shared" si="185"/>
        <v>4630</v>
      </c>
      <c r="AT758" s="170">
        <f t="shared" si="186"/>
        <v>0</v>
      </c>
      <c r="AU758" s="86">
        <v>4630</v>
      </c>
      <c r="AV758" s="170">
        <f t="shared" si="184"/>
        <v>0</v>
      </c>
    </row>
    <row r="759" spans="1:48" s="73" customFormat="1" ht="30" x14ac:dyDescent="0.2">
      <c r="A759" s="10" t="s">
        <v>1876</v>
      </c>
      <c r="B759" s="14" t="s">
        <v>36</v>
      </c>
      <c r="C759" s="14" t="s">
        <v>37</v>
      </c>
      <c r="D759" s="14" t="s">
        <v>2090</v>
      </c>
      <c r="E759" s="58">
        <v>311511</v>
      </c>
      <c r="F759" s="15" t="s">
        <v>2091</v>
      </c>
      <c r="G759" s="15" t="s">
        <v>1879</v>
      </c>
      <c r="H759" s="16">
        <v>100003639</v>
      </c>
      <c r="I759" s="62">
        <v>710010311</v>
      </c>
      <c r="J759" s="13">
        <v>710010311</v>
      </c>
      <c r="K759" s="15" t="s">
        <v>48</v>
      </c>
      <c r="L759" s="12" t="s">
        <v>1876</v>
      </c>
      <c r="M759" s="15" t="s">
        <v>2053</v>
      </c>
      <c r="N759" s="49">
        <v>91641</v>
      </c>
      <c r="O759" s="15" t="s">
        <v>2092</v>
      </c>
      <c r="P759" s="15" t="s">
        <v>2093</v>
      </c>
      <c r="Q759" s="48">
        <v>505951</v>
      </c>
      <c r="R759" s="11" t="s">
        <v>45</v>
      </c>
      <c r="S759" s="120">
        <v>4495</v>
      </c>
      <c r="T759" s="85">
        <v>107.03</v>
      </c>
      <c r="U759" s="86">
        <v>8</v>
      </c>
      <c r="V759" s="123">
        <v>46.825625000000002</v>
      </c>
      <c r="W759" s="85">
        <f t="shared" si="187"/>
        <v>2997</v>
      </c>
      <c r="X759" s="86">
        <v>0</v>
      </c>
      <c r="Y759" s="85">
        <v>16.054500000000001</v>
      </c>
      <c r="Z759" s="86">
        <f t="shared" si="188"/>
        <v>0</v>
      </c>
      <c r="AA759" s="86">
        <f t="shared" si="177"/>
        <v>2997</v>
      </c>
      <c r="AB759" s="85">
        <v>122.77</v>
      </c>
      <c r="AC759" s="85">
        <v>12</v>
      </c>
      <c r="AD759" s="124">
        <f t="shared" si="189"/>
        <v>73.661999999999992</v>
      </c>
      <c r="AE759" s="86">
        <f t="shared" si="178"/>
        <v>3536</v>
      </c>
      <c r="AF759" s="85">
        <v>0</v>
      </c>
      <c r="AG759" s="85">
        <v>36.831000000000003</v>
      </c>
      <c r="AH759" s="85">
        <f t="shared" si="179"/>
        <v>0</v>
      </c>
      <c r="AI759" s="86">
        <f t="shared" si="180"/>
        <v>6533</v>
      </c>
      <c r="AJ759" s="86">
        <f t="shared" si="181"/>
        <v>2038</v>
      </c>
      <c r="AK759" s="122"/>
      <c r="AL759" s="85">
        <v>122.77</v>
      </c>
      <c r="AM759" s="85">
        <v>12</v>
      </c>
      <c r="AN759" s="124">
        <f t="shared" si="190"/>
        <v>73.661999999999992</v>
      </c>
      <c r="AO759" s="86">
        <f t="shared" si="182"/>
        <v>3536</v>
      </c>
      <c r="AP759" s="85">
        <v>0</v>
      </c>
      <c r="AQ759" s="85">
        <v>36.831000000000003</v>
      </c>
      <c r="AR759" s="85">
        <f t="shared" si="183"/>
        <v>0</v>
      </c>
      <c r="AS759" s="86">
        <f t="shared" si="185"/>
        <v>6533</v>
      </c>
      <c r="AT759" s="170">
        <f t="shared" si="186"/>
        <v>0</v>
      </c>
      <c r="AU759" s="86">
        <v>6533</v>
      </c>
      <c r="AV759" s="170">
        <f t="shared" si="184"/>
        <v>0</v>
      </c>
    </row>
    <row r="760" spans="1:48" s="73" customFormat="1" ht="30" x14ac:dyDescent="0.2">
      <c r="A760" s="10" t="s">
        <v>1876</v>
      </c>
      <c r="B760" s="14" t="s">
        <v>36</v>
      </c>
      <c r="C760" s="14" t="s">
        <v>37</v>
      </c>
      <c r="D760" s="14" t="s">
        <v>2719</v>
      </c>
      <c r="E760" s="58">
        <v>317179</v>
      </c>
      <c r="F760" s="15" t="s">
        <v>2720</v>
      </c>
      <c r="G760" s="15" t="s">
        <v>1879</v>
      </c>
      <c r="H760" s="16">
        <v>100003879</v>
      </c>
      <c r="I760" s="62">
        <v>710017880</v>
      </c>
      <c r="J760" s="13">
        <v>710017880</v>
      </c>
      <c r="K760" s="15" t="s">
        <v>48</v>
      </c>
      <c r="L760" s="12" t="s">
        <v>1876</v>
      </c>
      <c r="M760" s="15" t="s">
        <v>2286</v>
      </c>
      <c r="N760" s="49">
        <v>1821</v>
      </c>
      <c r="O760" s="15" t="s">
        <v>2721</v>
      </c>
      <c r="P760" s="15" t="s">
        <v>2722</v>
      </c>
      <c r="Q760" s="48">
        <v>546640</v>
      </c>
      <c r="R760" s="11" t="s">
        <v>45</v>
      </c>
      <c r="S760" s="120">
        <v>3371</v>
      </c>
      <c r="T760" s="85">
        <v>107.03</v>
      </c>
      <c r="U760" s="86">
        <v>6</v>
      </c>
      <c r="V760" s="123">
        <v>46.825625000000002</v>
      </c>
      <c r="W760" s="85">
        <f t="shared" si="187"/>
        <v>2248</v>
      </c>
      <c r="X760" s="86">
        <v>0</v>
      </c>
      <c r="Y760" s="85">
        <v>16.054500000000001</v>
      </c>
      <c r="Z760" s="86">
        <f t="shared" si="188"/>
        <v>0</v>
      </c>
      <c r="AA760" s="86">
        <f t="shared" si="177"/>
        <v>2248</v>
      </c>
      <c r="AB760" s="85">
        <v>122.77</v>
      </c>
      <c r="AC760" s="85">
        <v>10</v>
      </c>
      <c r="AD760" s="124">
        <f t="shared" si="189"/>
        <v>73.661999999999992</v>
      </c>
      <c r="AE760" s="86">
        <f t="shared" si="178"/>
        <v>2946</v>
      </c>
      <c r="AF760" s="85">
        <v>0</v>
      </c>
      <c r="AG760" s="85">
        <v>36.831000000000003</v>
      </c>
      <c r="AH760" s="85">
        <f t="shared" si="179"/>
        <v>0</v>
      </c>
      <c r="AI760" s="86">
        <f t="shared" si="180"/>
        <v>5194</v>
      </c>
      <c r="AJ760" s="86">
        <f t="shared" si="181"/>
        <v>1823</v>
      </c>
      <c r="AK760" s="122"/>
      <c r="AL760" s="85">
        <v>122.77</v>
      </c>
      <c r="AM760" s="85">
        <v>10</v>
      </c>
      <c r="AN760" s="124">
        <f t="shared" si="190"/>
        <v>73.661999999999992</v>
      </c>
      <c r="AO760" s="86">
        <f t="shared" si="182"/>
        <v>2946</v>
      </c>
      <c r="AP760" s="85">
        <v>0</v>
      </c>
      <c r="AQ760" s="85">
        <v>36.831000000000003</v>
      </c>
      <c r="AR760" s="85">
        <f t="shared" si="183"/>
        <v>0</v>
      </c>
      <c r="AS760" s="86">
        <f t="shared" si="185"/>
        <v>5194</v>
      </c>
      <c r="AT760" s="170">
        <f t="shared" si="186"/>
        <v>0</v>
      </c>
      <c r="AU760" s="86">
        <v>5194</v>
      </c>
      <c r="AV760" s="170">
        <f t="shared" si="184"/>
        <v>0</v>
      </c>
    </row>
    <row r="761" spans="1:48" s="73" customFormat="1" ht="30" x14ac:dyDescent="0.2">
      <c r="A761" s="10" t="s">
        <v>1876</v>
      </c>
      <c r="B761" s="14" t="s">
        <v>36</v>
      </c>
      <c r="C761" s="14" t="s">
        <v>37</v>
      </c>
      <c r="D761" s="14" t="s">
        <v>2327</v>
      </c>
      <c r="E761" s="58">
        <v>317195</v>
      </c>
      <c r="F761" s="15" t="s">
        <v>2328</v>
      </c>
      <c r="G761" s="15" t="s">
        <v>1879</v>
      </c>
      <c r="H761" s="16">
        <v>100003883</v>
      </c>
      <c r="I761" s="62">
        <v>710017650</v>
      </c>
      <c r="J761" s="13">
        <v>710017650</v>
      </c>
      <c r="K761" s="15" t="s">
        <v>48</v>
      </c>
      <c r="L761" s="12" t="s">
        <v>1876</v>
      </c>
      <c r="M761" s="15" t="s">
        <v>2286</v>
      </c>
      <c r="N761" s="49">
        <v>1816</v>
      </c>
      <c r="O761" s="15" t="s">
        <v>2329</v>
      </c>
      <c r="P761" s="15" t="s">
        <v>2330</v>
      </c>
      <c r="Q761" s="48">
        <v>513008</v>
      </c>
      <c r="R761" s="11" t="s">
        <v>45</v>
      </c>
      <c r="S761" s="120">
        <v>14610</v>
      </c>
      <c r="T761" s="85">
        <v>107.03</v>
      </c>
      <c r="U761" s="86">
        <v>26</v>
      </c>
      <c r="V761" s="123">
        <v>46.825625000000002</v>
      </c>
      <c r="W761" s="85">
        <f t="shared" si="187"/>
        <v>9740</v>
      </c>
      <c r="X761" s="86">
        <v>0</v>
      </c>
      <c r="Y761" s="85">
        <v>16.054500000000001</v>
      </c>
      <c r="Z761" s="86">
        <f t="shared" si="188"/>
        <v>0</v>
      </c>
      <c r="AA761" s="86">
        <f t="shared" si="177"/>
        <v>9740</v>
      </c>
      <c r="AB761" s="85">
        <v>122.77</v>
      </c>
      <c r="AC761" s="85">
        <v>30</v>
      </c>
      <c r="AD761" s="124">
        <f t="shared" si="189"/>
        <v>73.661999999999992</v>
      </c>
      <c r="AE761" s="86">
        <f t="shared" si="178"/>
        <v>8839</v>
      </c>
      <c r="AF761" s="85">
        <v>0</v>
      </c>
      <c r="AG761" s="85">
        <v>36.831000000000003</v>
      </c>
      <c r="AH761" s="85">
        <f t="shared" si="179"/>
        <v>0</v>
      </c>
      <c r="AI761" s="86">
        <f t="shared" si="180"/>
        <v>18579</v>
      </c>
      <c r="AJ761" s="86">
        <f t="shared" si="181"/>
        <v>3969</v>
      </c>
      <c r="AK761" s="122"/>
      <c r="AL761" s="85">
        <v>122.77</v>
      </c>
      <c r="AM761" s="85">
        <v>30</v>
      </c>
      <c r="AN761" s="124">
        <f t="shared" si="190"/>
        <v>73.661999999999992</v>
      </c>
      <c r="AO761" s="86">
        <f t="shared" si="182"/>
        <v>8839</v>
      </c>
      <c r="AP761" s="85">
        <v>0</v>
      </c>
      <c r="AQ761" s="85">
        <v>36.831000000000003</v>
      </c>
      <c r="AR761" s="85">
        <f t="shared" si="183"/>
        <v>0</v>
      </c>
      <c r="AS761" s="86">
        <f t="shared" si="185"/>
        <v>18579</v>
      </c>
      <c r="AT761" s="170">
        <f t="shared" si="186"/>
        <v>0</v>
      </c>
      <c r="AU761" s="86">
        <v>18579</v>
      </c>
      <c r="AV761" s="170">
        <f t="shared" si="184"/>
        <v>0</v>
      </c>
    </row>
    <row r="762" spans="1:48" s="73" customFormat="1" ht="45" x14ac:dyDescent="0.2">
      <c r="A762" s="10" t="s">
        <v>1876</v>
      </c>
      <c r="B762" s="14" t="s">
        <v>36</v>
      </c>
      <c r="C762" s="14" t="s">
        <v>37</v>
      </c>
      <c r="D762" s="14" t="s">
        <v>2094</v>
      </c>
      <c r="E762" s="58">
        <v>311529</v>
      </c>
      <c r="F762" s="15" t="s">
        <v>2095</v>
      </c>
      <c r="G762" s="15" t="s">
        <v>1879</v>
      </c>
      <c r="H762" s="16">
        <v>100004464</v>
      </c>
      <c r="I762" s="62">
        <v>710010320</v>
      </c>
      <c r="J762" s="13">
        <v>36125911</v>
      </c>
      <c r="K762" s="15" t="s">
        <v>92</v>
      </c>
      <c r="L762" s="12" t="s">
        <v>1876</v>
      </c>
      <c r="M762" s="15" t="s">
        <v>2028</v>
      </c>
      <c r="N762" s="49">
        <v>91303</v>
      </c>
      <c r="O762" s="15" t="s">
        <v>2096</v>
      </c>
      <c r="P762" s="15" t="s">
        <v>2097</v>
      </c>
      <c r="Q762" s="48">
        <v>505960</v>
      </c>
      <c r="R762" s="11" t="s">
        <v>45</v>
      </c>
      <c r="S762" s="120">
        <v>16857</v>
      </c>
      <c r="T762" s="85">
        <v>107.03</v>
      </c>
      <c r="U762" s="86">
        <v>30</v>
      </c>
      <c r="V762" s="123">
        <v>46.825625000000002</v>
      </c>
      <c r="W762" s="85">
        <f t="shared" si="187"/>
        <v>11238</v>
      </c>
      <c r="X762" s="86">
        <v>0</v>
      </c>
      <c r="Y762" s="85">
        <v>16.054500000000001</v>
      </c>
      <c r="Z762" s="86">
        <f t="shared" si="188"/>
        <v>0</v>
      </c>
      <c r="AA762" s="86">
        <f t="shared" si="177"/>
        <v>11238</v>
      </c>
      <c r="AB762" s="85">
        <v>122.77</v>
      </c>
      <c r="AC762" s="85">
        <v>20</v>
      </c>
      <c r="AD762" s="124">
        <f t="shared" si="189"/>
        <v>73.661999999999992</v>
      </c>
      <c r="AE762" s="86">
        <f t="shared" si="178"/>
        <v>5893</v>
      </c>
      <c r="AF762" s="85">
        <v>0</v>
      </c>
      <c r="AG762" s="85">
        <v>36.831000000000003</v>
      </c>
      <c r="AH762" s="85">
        <f t="shared" si="179"/>
        <v>0</v>
      </c>
      <c r="AI762" s="86">
        <f t="shared" si="180"/>
        <v>17131</v>
      </c>
      <c r="AJ762" s="86">
        <f t="shared" si="181"/>
        <v>274</v>
      </c>
      <c r="AK762" s="122"/>
      <c r="AL762" s="85">
        <v>122.77</v>
      </c>
      <c r="AM762" s="85">
        <v>20</v>
      </c>
      <c r="AN762" s="124">
        <f t="shared" si="190"/>
        <v>73.661999999999992</v>
      </c>
      <c r="AO762" s="86">
        <f t="shared" si="182"/>
        <v>5893</v>
      </c>
      <c r="AP762" s="85">
        <v>0</v>
      </c>
      <c r="AQ762" s="85">
        <v>36.831000000000003</v>
      </c>
      <c r="AR762" s="85">
        <f t="shared" si="183"/>
        <v>0</v>
      </c>
      <c r="AS762" s="86">
        <f t="shared" si="185"/>
        <v>17131</v>
      </c>
      <c r="AT762" s="170">
        <f t="shared" si="186"/>
        <v>0</v>
      </c>
      <c r="AU762" s="86">
        <v>17131</v>
      </c>
      <c r="AV762" s="170">
        <f t="shared" si="184"/>
        <v>0</v>
      </c>
    </row>
    <row r="763" spans="1:48" s="73" customFormat="1" x14ac:dyDescent="0.2">
      <c r="A763" s="10" t="s">
        <v>1876</v>
      </c>
      <c r="B763" s="14" t="s">
        <v>36</v>
      </c>
      <c r="C763" s="14" t="s">
        <v>37</v>
      </c>
      <c r="D763" s="14" t="s">
        <v>2475</v>
      </c>
      <c r="E763" s="58">
        <v>318001</v>
      </c>
      <c r="F763" s="15" t="s">
        <v>2476</v>
      </c>
      <c r="G763" s="15" t="s">
        <v>1879</v>
      </c>
      <c r="H763" s="13">
        <v>100017960</v>
      </c>
      <c r="I763" s="62">
        <v>710266200</v>
      </c>
      <c r="J763" s="13">
        <v>31201628</v>
      </c>
      <c r="K763" s="14" t="s">
        <v>105</v>
      </c>
      <c r="L763" s="12" t="s">
        <v>1876</v>
      </c>
      <c r="M763" s="15" t="s">
        <v>2462</v>
      </c>
      <c r="N763" s="53">
        <v>97201</v>
      </c>
      <c r="O763" s="15" t="s">
        <v>2477</v>
      </c>
      <c r="P763" s="15" t="s">
        <v>10252</v>
      </c>
      <c r="Q763" s="48"/>
      <c r="R763" s="11"/>
      <c r="S763" s="120">
        <v>0</v>
      </c>
      <c r="T763" s="85">
        <v>107.03</v>
      </c>
      <c r="U763" s="86">
        <v>0</v>
      </c>
      <c r="V763" s="123">
        <v>46.825625000000002</v>
      </c>
      <c r="W763" s="85">
        <f t="shared" si="187"/>
        <v>0</v>
      </c>
      <c r="X763" s="86">
        <v>0</v>
      </c>
      <c r="Y763" s="85">
        <v>16.054500000000001</v>
      </c>
      <c r="Z763" s="86">
        <f t="shared" si="188"/>
        <v>0</v>
      </c>
      <c r="AA763" s="86">
        <f t="shared" si="177"/>
        <v>0</v>
      </c>
      <c r="AB763" s="85">
        <v>122.77</v>
      </c>
      <c r="AC763" s="85">
        <v>0</v>
      </c>
      <c r="AD763" s="124">
        <f t="shared" si="189"/>
        <v>73.661999999999992</v>
      </c>
      <c r="AE763" s="86">
        <f t="shared" si="178"/>
        <v>0</v>
      </c>
      <c r="AF763" s="85">
        <v>0</v>
      </c>
      <c r="AG763" s="85">
        <v>36.831000000000003</v>
      </c>
      <c r="AH763" s="85">
        <f t="shared" si="179"/>
        <v>0</v>
      </c>
      <c r="AI763" s="86">
        <f t="shared" si="180"/>
        <v>0</v>
      </c>
      <c r="AJ763" s="86">
        <f t="shared" si="181"/>
        <v>0</v>
      </c>
      <c r="AK763" s="122"/>
      <c r="AL763" s="85">
        <v>122.77</v>
      </c>
      <c r="AM763" s="85">
        <f>0</f>
        <v>0</v>
      </c>
      <c r="AN763" s="124">
        <f t="shared" si="190"/>
        <v>73.661999999999992</v>
      </c>
      <c r="AO763" s="86">
        <f t="shared" si="182"/>
        <v>0</v>
      </c>
      <c r="AP763" s="85">
        <f>0</f>
        <v>0</v>
      </c>
      <c r="AQ763" s="85">
        <v>36.831000000000003</v>
      </c>
      <c r="AR763" s="85">
        <f t="shared" si="183"/>
        <v>0</v>
      </c>
      <c r="AS763" s="86">
        <f t="shared" si="185"/>
        <v>0</v>
      </c>
      <c r="AT763" s="170">
        <f t="shared" si="186"/>
        <v>0</v>
      </c>
      <c r="AU763" s="86">
        <v>0</v>
      </c>
      <c r="AV763" s="170">
        <f t="shared" si="184"/>
        <v>0</v>
      </c>
    </row>
    <row r="764" spans="1:48" s="73" customFormat="1" ht="45" x14ac:dyDescent="0.2">
      <c r="A764" s="10" t="s">
        <v>1876</v>
      </c>
      <c r="B764" s="14" t="s">
        <v>36</v>
      </c>
      <c r="C764" s="14" t="s">
        <v>37</v>
      </c>
      <c r="D764" s="14" t="s">
        <v>2098</v>
      </c>
      <c r="E764" s="58">
        <v>311537</v>
      </c>
      <c r="F764" s="15" t="s">
        <v>2099</v>
      </c>
      <c r="G764" s="15" t="s">
        <v>1879</v>
      </c>
      <c r="H764" s="16">
        <v>100004468</v>
      </c>
      <c r="I764" s="31">
        <v>710010338</v>
      </c>
      <c r="J764" s="13">
        <v>36129763</v>
      </c>
      <c r="K764" s="15" t="s">
        <v>92</v>
      </c>
      <c r="L764" s="12" t="s">
        <v>1876</v>
      </c>
      <c r="M764" s="15" t="s">
        <v>2028</v>
      </c>
      <c r="N764" s="49">
        <v>91323</v>
      </c>
      <c r="O764" s="15" t="s">
        <v>2100</v>
      </c>
      <c r="P764" s="15" t="s">
        <v>2101</v>
      </c>
      <c r="Q764" s="48">
        <v>505978</v>
      </c>
      <c r="R764" s="11" t="s">
        <v>45</v>
      </c>
      <c r="S764" s="120">
        <v>7867</v>
      </c>
      <c r="T764" s="85">
        <v>107.03</v>
      </c>
      <c r="U764" s="86">
        <v>14</v>
      </c>
      <c r="V764" s="123">
        <v>46.825625000000002</v>
      </c>
      <c r="W764" s="85">
        <f t="shared" si="187"/>
        <v>5244</v>
      </c>
      <c r="X764" s="86">
        <v>0</v>
      </c>
      <c r="Y764" s="85">
        <v>16.054500000000001</v>
      </c>
      <c r="Z764" s="86">
        <f t="shared" si="188"/>
        <v>0</v>
      </c>
      <c r="AA764" s="86">
        <f t="shared" si="177"/>
        <v>5244</v>
      </c>
      <c r="AB764" s="85">
        <v>122.77</v>
      </c>
      <c r="AC764" s="85">
        <v>11</v>
      </c>
      <c r="AD764" s="124">
        <f t="shared" si="189"/>
        <v>73.661999999999992</v>
      </c>
      <c r="AE764" s="86">
        <f t="shared" si="178"/>
        <v>3241</v>
      </c>
      <c r="AF764" s="85">
        <v>0</v>
      </c>
      <c r="AG764" s="85">
        <v>36.831000000000003</v>
      </c>
      <c r="AH764" s="85">
        <f t="shared" si="179"/>
        <v>0</v>
      </c>
      <c r="AI764" s="86">
        <f t="shared" si="180"/>
        <v>8485</v>
      </c>
      <c r="AJ764" s="86">
        <f t="shared" si="181"/>
        <v>618</v>
      </c>
      <c r="AK764" s="122"/>
      <c r="AL764" s="85">
        <v>122.77</v>
      </c>
      <c r="AM764" s="85">
        <v>11</v>
      </c>
      <c r="AN764" s="124">
        <f t="shared" si="190"/>
        <v>73.661999999999992</v>
      </c>
      <c r="AO764" s="86">
        <f t="shared" si="182"/>
        <v>3241</v>
      </c>
      <c r="AP764" s="85">
        <v>0</v>
      </c>
      <c r="AQ764" s="85">
        <v>36.831000000000003</v>
      </c>
      <c r="AR764" s="85">
        <f t="shared" si="183"/>
        <v>0</v>
      </c>
      <c r="AS764" s="86">
        <f t="shared" si="185"/>
        <v>8485</v>
      </c>
      <c r="AT764" s="170">
        <f t="shared" si="186"/>
        <v>0</v>
      </c>
      <c r="AU764" s="86">
        <v>8485</v>
      </c>
      <c r="AV764" s="170">
        <f t="shared" si="184"/>
        <v>0</v>
      </c>
    </row>
    <row r="765" spans="1:48" s="73" customFormat="1" x14ac:dyDescent="0.2">
      <c r="A765" s="10" t="s">
        <v>1876</v>
      </c>
      <c r="B765" s="14" t="s">
        <v>36</v>
      </c>
      <c r="C765" s="14" t="s">
        <v>37</v>
      </c>
      <c r="D765" s="14" t="s">
        <v>2110</v>
      </c>
      <c r="E765" s="58">
        <v>311561</v>
      </c>
      <c r="F765" s="15" t="s">
        <v>2111</v>
      </c>
      <c r="G765" s="15" t="s">
        <v>1879</v>
      </c>
      <c r="H765" s="13">
        <v>100018036</v>
      </c>
      <c r="I765" s="62">
        <v>710267355</v>
      </c>
      <c r="J765" s="13">
        <v>36125881</v>
      </c>
      <c r="K765" s="14" t="s">
        <v>2112</v>
      </c>
      <c r="L765" s="12" t="s">
        <v>1876</v>
      </c>
      <c r="M765" s="15" t="s">
        <v>2028</v>
      </c>
      <c r="N765" s="53">
        <v>91333</v>
      </c>
      <c r="O765" s="15" t="s">
        <v>2113</v>
      </c>
      <c r="P765" s="15" t="s">
        <v>10038</v>
      </c>
      <c r="Q765" s="48" t="s">
        <v>10628</v>
      </c>
      <c r="R765" s="11" t="s">
        <v>45</v>
      </c>
      <c r="S765" s="120">
        <v>24724</v>
      </c>
      <c r="T765" s="85">
        <v>107.03</v>
      </c>
      <c r="U765" s="86">
        <v>44</v>
      </c>
      <c r="V765" s="123">
        <v>46.825625000000002</v>
      </c>
      <c r="W765" s="85">
        <f t="shared" si="187"/>
        <v>16483</v>
      </c>
      <c r="X765" s="86">
        <v>0</v>
      </c>
      <c r="Y765" s="85">
        <v>16.054500000000001</v>
      </c>
      <c r="Z765" s="86">
        <f t="shared" si="188"/>
        <v>0</v>
      </c>
      <c r="AA765" s="86">
        <f t="shared" si="177"/>
        <v>16483</v>
      </c>
      <c r="AB765" s="85">
        <v>122.77</v>
      </c>
      <c r="AC765" s="85">
        <v>37</v>
      </c>
      <c r="AD765" s="124">
        <f t="shared" si="189"/>
        <v>73.661999999999992</v>
      </c>
      <c r="AE765" s="86">
        <f t="shared" si="178"/>
        <v>10902</v>
      </c>
      <c r="AF765" s="85">
        <v>0</v>
      </c>
      <c r="AG765" s="85">
        <v>36.831000000000003</v>
      </c>
      <c r="AH765" s="85">
        <f t="shared" si="179"/>
        <v>0</v>
      </c>
      <c r="AI765" s="86">
        <f t="shared" si="180"/>
        <v>27385</v>
      </c>
      <c r="AJ765" s="86">
        <f t="shared" si="181"/>
        <v>2661</v>
      </c>
      <c r="AK765" s="122"/>
      <c r="AL765" s="85">
        <v>122.77</v>
      </c>
      <c r="AM765" s="85">
        <v>37</v>
      </c>
      <c r="AN765" s="124">
        <f t="shared" si="190"/>
        <v>73.661999999999992</v>
      </c>
      <c r="AO765" s="86">
        <f t="shared" si="182"/>
        <v>10902</v>
      </c>
      <c r="AP765" s="85">
        <v>0</v>
      </c>
      <c r="AQ765" s="85">
        <v>36.831000000000003</v>
      </c>
      <c r="AR765" s="85">
        <f t="shared" si="183"/>
        <v>0</v>
      </c>
      <c r="AS765" s="86">
        <f t="shared" si="185"/>
        <v>27385</v>
      </c>
      <c r="AT765" s="170">
        <f t="shared" si="186"/>
        <v>0</v>
      </c>
      <c r="AU765" s="86">
        <v>27385</v>
      </c>
      <c r="AV765" s="170">
        <f t="shared" si="184"/>
        <v>0</v>
      </c>
    </row>
    <row r="766" spans="1:48" s="73" customFormat="1" ht="30" x14ac:dyDescent="0.2">
      <c r="A766" s="10" t="s">
        <v>1876</v>
      </c>
      <c r="B766" s="14" t="s">
        <v>36</v>
      </c>
      <c r="C766" s="14" t="s">
        <v>37</v>
      </c>
      <c r="D766" s="14" t="s">
        <v>2284</v>
      </c>
      <c r="E766" s="58">
        <v>317667</v>
      </c>
      <c r="F766" s="15" t="s">
        <v>2285</v>
      </c>
      <c r="G766" s="15" t="s">
        <v>1879</v>
      </c>
      <c r="H766" s="16">
        <v>100003911</v>
      </c>
      <c r="I766" s="62">
        <v>42276624</v>
      </c>
      <c r="J766" s="13">
        <v>42276624</v>
      </c>
      <c r="K766" s="15" t="s">
        <v>48</v>
      </c>
      <c r="L766" s="12" t="s">
        <v>1876</v>
      </c>
      <c r="M766" s="15" t="s">
        <v>2286</v>
      </c>
      <c r="N766" s="49">
        <v>1701</v>
      </c>
      <c r="O766" s="15" t="s">
        <v>2287</v>
      </c>
      <c r="P766" s="15" t="s">
        <v>2292</v>
      </c>
      <c r="Q766" s="48">
        <v>512842</v>
      </c>
      <c r="R766" s="11" t="s">
        <v>86</v>
      </c>
      <c r="S766" s="120">
        <v>33714</v>
      </c>
      <c r="T766" s="85">
        <v>107.03</v>
      </c>
      <c r="U766" s="86">
        <v>60</v>
      </c>
      <c r="V766" s="123">
        <v>46.825625000000002</v>
      </c>
      <c r="W766" s="85">
        <f t="shared" si="187"/>
        <v>22476</v>
      </c>
      <c r="X766" s="86">
        <v>0</v>
      </c>
      <c r="Y766" s="85">
        <v>16.054500000000001</v>
      </c>
      <c r="Z766" s="86">
        <f t="shared" si="188"/>
        <v>0</v>
      </c>
      <c r="AA766" s="86">
        <f t="shared" si="177"/>
        <v>22476</v>
      </c>
      <c r="AB766" s="85">
        <v>122.77</v>
      </c>
      <c r="AC766" s="85">
        <v>53</v>
      </c>
      <c r="AD766" s="124">
        <f t="shared" si="189"/>
        <v>73.661999999999992</v>
      </c>
      <c r="AE766" s="86">
        <f t="shared" si="178"/>
        <v>15616</v>
      </c>
      <c r="AF766" s="85">
        <v>0</v>
      </c>
      <c r="AG766" s="85">
        <v>36.831000000000003</v>
      </c>
      <c r="AH766" s="85">
        <f t="shared" si="179"/>
        <v>0</v>
      </c>
      <c r="AI766" s="86">
        <f t="shared" si="180"/>
        <v>38092</v>
      </c>
      <c r="AJ766" s="86">
        <f t="shared" si="181"/>
        <v>4378</v>
      </c>
      <c r="AK766" s="122"/>
      <c r="AL766" s="85">
        <v>122.77</v>
      </c>
      <c r="AM766" s="85">
        <v>53</v>
      </c>
      <c r="AN766" s="124">
        <f t="shared" si="190"/>
        <v>73.661999999999992</v>
      </c>
      <c r="AO766" s="86">
        <f t="shared" si="182"/>
        <v>15616</v>
      </c>
      <c r="AP766" s="85">
        <v>0</v>
      </c>
      <c r="AQ766" s="85">
        <v>36.831000000000003</v>
      </c>
      <c r="AR766" s="85">
        <f t="shared" si="183"/>
        <v>0</v>
      </c>
      <c r="AS766" s="86">
        <f t="shared" si="185"/>
        <v>38092</v>
      </c>
      <c r="AT766" s="170">
        <f t="shared" si="186"/>
        <v>0</v>
      </c>
      <c r="AU766" s="86">
        <v>38092</v>
      </c>
      <c r="AV766" s="170">
        <f t="shared" si="184"/>
        <v>0</v>
      </c>
    </row>
    <row r="767" spans="1:48" s="73" customFormat="1" x14ac:dyDescent="0.2">
      <c r="A767" s="10" t="s">
        <v>1876</v>
      </c>
      <c r="B767" s="14" t="s">
        <v>36</v>
      </c>
      <c r="C767" s="14" t="s">
        <v>37</v>
      </c>
      <c r="D767" s="14" t="s">
        <v>2338</v>
      </c>
      <c r="E767" s="58">
        <v>317217</v>
      </c>
      <c r="F767" s="15" t="s">
        <v>2339</v>
      </c>
      <c r="G767" s="15" t="s">
        <v>1879</v>
      </c>
      <c r="H767" s="16">
        <v>100003443</v>
      </c>
      <c r="I767" s="62">
        <v>710137846</v>
      </c>
      <c r="J767" s="13">
        <v>710137846</v>
      </c>
      <c r="K767" s="15" t="s">
        <v>48</v>
      </c>
      <c r="L767" s="12" t="s">
        <v>1876</v>
      </c>
      <c r="M767" s="15" t="s">
        <v>2304</v>
      </c>
      <c r="N767" s="49">
        <v>1852</v>
      </c>
      <c r="O767" s="15" t="s">
        <v>2340</v>
      </c>
      <c r="P767" s="15" t="s">
        <v>2341</v>
      </c>
      <c r="Q767" s="48">
        <v>513024</v>
      </c>
      <c r="R767" s="11" t="s">
        <v>45</v>
      </c>
      <c r="S767" s="120">
        <v>2810</v>
      </c>
      <c r="T767" s="85">
        <v>107.03</v>
      </c>
      <c r="U767" s="86">
        <v>5</v>
      </c>
      <c r="V767" s="123">
        <v>46.825625000000002</v>
      </c>
      <c r="W767" s="85">
        <f t="shared" si="187"/>
        <v>1873</v>
      </c>
      <c r="X767" s="86">
        <v>0</v>
      </c>
      <c r="Y767" s="85">
        <v>16.054500000000001</v>
      </c>
      <c r="Z767" s="86">
        <f t="shared" si="188"/>
        <v>0</v>
      </c>
      <c r="AA767" s="86">
        <f t="shared" si="177"/>
        <v>1873</v>
      </c>
      <c r="AB767" s="85">
        <v>122.77</v>
      </c>
      <c r="AC767" s="85">
        <v>7</v>
      </c>
      <c r="AD767" s="124">
        <f t="shared" si="189"/>
        <v>73.661999999999992</v>
      </c>
      <c r="AE767" s="86">
        <f t="shared" si="178"/>
        <v>2063</v>
      </c>
      <c r="AF767" s="85">
        <v>0</v>
      </c>
      <c r="AG767" s="85">
        <v>36.831000000000003</v>
      </c>
      <c r="AH767" s="85">
        <f t="shared" si="179"/>
        <v>0</v>
      </c>
      <c r="AI767" s="86">
        <f t="shared" si="180"/>
        <v>3936</v>
      </c>
      <c r="AJ767" s="86">
        <f t="shared" si="181"/>
        <v>1126</v>
      </c>
      <c r="AK767" s="122"/>
      <c r="AL767" s="85">
        <v>122.77</v>
      </c>
      <c r="AM767" s="85">
        <v>7</v>
      </c>
      <c r="AN767" s="124">
        <f t="shared" si="190"/>
        <v>73.661999999999992</v>
      </c>
      <c r="AO767" s="86">
        <f t="shared" si="182"/>
        <v>2063</v>
      </c>
      <c r="AP767" s="85">
        <v>0</v>
      </c>
      <c r="AQ767" s="85">
        <v>36.831000000000003</v>
      </c>
      <c r="AR767" s="85">
        <f t="shared" si="183"/>
        <v>0</v>
      </c>
      <c r="AS767" s="86">
        <f t="shared" si="185"/>
        <v>3936</v>
      </c>
      <c r="AT767" s="170">
        <f t="shared" si="186"/>
        <v>0</v>
      </c>
      <c r="AU767" s="86">
        <v>3936</v>
      </c>
      <c r="AV767" s="170">
        <f t="shared" si="184"/>
        <v>0</v>
      </c>
    </row>
    <row r="768" spans="1:48" s="73" customFormat="1" ht="45" x14ac:dyDescent="0.2">
      <c r="A768" s="10" t="s">
        <v>1876</v>
      </c>
      <c r="B768" s="14" t="s">
        <v>36</v>
      </c>
      <c r="C768" s="14" t="s">
        <v>37</v>
      </c>
      <c r="D768" s="14" t="s">
        <v>2676</v>
      </c>
      <c r="E768" s="58">
        <v>310387</v>
      </c>
      <c r="F768" s="15" t="s">
        <v>2677</v>
      </c>
      <c r="G768" s="15" t="s">
        <v>1879</v>
      </c>
      <c r="H768" s="16">
        <v>100003352</v>
      </c>
      <c r="I768" s="62">
        <v>710010044</v>
      </c>
      <c r="J768" s="13">
        <v>36129674</v>
      </c>
      <c r="K768" s="15" t="s">
        <v>92</v>
      </c>
      <c r="L768" s="12" t="s">
        <v>1876</v>
      </c>
      <c r="M768" s="15" t="s">
        <v>1932</v>
      </c>
      <c r="N768" s="49">
        <v>95655</v>
      </c>
      <c r="O768" s="15" t="s">
        <v>2678</v>
      </c>
      <c r="P768" s="15" t="s">
        <v>2679</v>
      </c>
      <c r="Q768" s="48">
        <v>542873</v>
      </c>
      <c r="R768" s="11" t="s">
        <v>45</v>
      </c>
      <c r="S768" s="120">
        <v>6181</v>
      </c>
      <c r="T768" s="85">
        <v>107.03</v>
      </c>
      <c r="U768" s="86">
        <v>11</v>
      </c>
      <c r="V768" s="123">
        <v>46.825625000000002</v>
      </c>
      <c r="W768" s="85">
        <f t="shared" si="187"/>
        <v>4121</v>
      </c>
      <c r="X768" s="86">
        <v>0</v>
      </c>
      <c r="Y768" s="85">
        <v>16.054500000000001</v>
      </c>
      <c r="Z768" s="86">
        <f t="shared" si="188"/>
        <v>0</v>
      </c>
      <c r="AA768" s="86">
        <f t="shared" si="177"/>
        <v>4121</v>
      </c>
      <c r="AB768" s="85">
        <v>122.77</v>
      </c>
      <c r="AC768" s="85">
        <v>12</v>
      </c>
      <c r="AD768" s="124">
        <f t="shared" si="189"/>
        <v>73.661999999999992</v>
      </c>
      <c r="AE768" s="86">
        <f t="shared" si="178"/>
        <v>3536</v>
      </c>
      <c r="AF768" s="85">
        <v>0</v>
      </c>
      <c r="AG768" s="85">
        <v>36.831000000000003</v>
      </c>
      <c r="AH768" s="85">
        <f t="shared" si="179"/>
        <v>0</v>
      </c>
      <c r="AI768" s="86">
        <f t="shared" si="180"/>
        <v>7657</v>
      </c>
      <c r="AJ768" s="86">
        <f t="shared" si="181"/>
        <v>1476</v>
      </c>
      <c r="AK768" s="122"/>
      <c r="AL768" s="85">
        <v>122.77</v>
      </c>
      <c r="AM768" s="85">
        <v>12</v>
      </c>
      <c r="AN768" s="124">
        <f t="shared" si="190"/>
        <v>73.661999999999992</v>
      </c>
      <c r="AO768" s="86">
        <f t="shared" si="182"/>
        <v>3536</v>
      </c>
      <c r="AP768" s="85">
        <v>0</v>
      </c>
      <c r="AQ768" s="85">
        <v>36.831000000000003</v>
      </c>
      <c r="AR768" s="85">
        <f t="shared" si="183"/>
        <v>0</v>
      </c>
      <c r="AS768" s="86">
        <f t="shared" si="185"/>
        <v>7657</v>
      </c>
      <c r="AT768" s="170">
        <f t="shared" si="186"/>
        <v>0</v>
      </c>
      <c r="AU768" s="86">
        <v>7657</v>
      </c>
      <c r="AV768" s="170">
        <f t="shared" si="184"/>
        <v>0</v>
      </c>
    </row>
    <row r="769" spans="1:48" s="73" customFormat="1" ht="30" x14ac:dyDescent="0.2">
      <c r="A769" s="10" t="s">
        <v>1876</v>
      </c>
      <c r="B769" s="14" t="s">
        <v>36</v>
      </c>
      <c r="C769" s="14" t="s">
        <v>37</v>
      </c>
      <c r="D769" s="14" t="s">
        <v>2767</v>
      </c>
      <c r="E769" s="58">
        <v>692484</v>
      </c>
      <c r="F769" s="15" t="s">
        <v>2768</v>
      </c>
      <c r="G769" s="15" t="s">
        <v>1879</v>
      </c>
      <c r="H769" s="16">
        <v>100003885</v>
      </c>
      <c r="I769" s="62">
        <v>710017642</v>
      </c>
      <c r="J769" s="13">
        <v>710017642</v>
      </c>
      <c r="K769" s="15" t="s">
        <v>48</v>
      </c>
      <c r="L769" s="12" t="s">
        <v>1876</v>
      </c>
      <c r="M769" s="15" t="s">
        <v>2286</v>
      </c>
      <c r="N769" s="49">
        <v>1802</v>
      </c>
      <c r="O769" s="15" t="s">
        <v>2769</v>
      </c>
      <c r="P769" s="15" t="s">
        <v>2770</v>
      </c>
      <c r="Q769" s="48">
        <v>557510</v>
      </c>
      <c r="R769" s="11" t="s">
        <v>45</v>
      </c>
      <c r="S769" s="120">
        <v>2810</v>
      </c>
      <c r="T769" s="85">
        <v>107.03</v>
      </c>
      <c r="U769" s="86">
        <v>5</v>
      </c>
      <c r="V769" s="123">
        <v>46.825625000000002</v>
      </c>
      <c r="W769" s="85">
        <f t="shared" si="187"/>
        <v>1873</v>
      </c>
      <c r="X769" s="86">
        <v>0</v>
      </c>
      <c r="Y769" s="85">
        <v>16.054500000000001</v>
      </c>
      <c r="Z769" s="86">
        <f t="shared" si="188"/>
        <v>0</v>
      </c>
      <c r="AA769" s="86">
        <f t="shared" si="177"/>
        <v>1873</v>
      </c>
      <c r="AB769" s="85">
        <v>122.77</v>
      </c>
      <c r="AC769" s="85">
        <v>7</v>
      </c>
      <c r="AD769" s="124">
        <f t="shared" si="189"/>
        <v>73.661999999999992</v>
      </c>
      <c r="AE769" s="86">
        <f t="shared" si="178"/>
        <v>2063</v>
      </c>
      <c r="AF769" s="85">
        <v>0</v>
      </c>
      <c r="AG769" s="85">
        <v>36.831000000000003</v>
      </c>
      <c r="AH769" s="85">
        <f t="shared" si="179"/>
        <v>0</v>
      </c>
      <c r="AI769" s="86">
        <f t="shared" si="180"/>
        <v>3936</v>
      </c>
      <c r="AJ769" s="86">
        <f t="shared" si="181"/>
        <v>1126</v>
      </c>
      <c r="AK769" s="122"/>
      <c r="AL769" s="85">
        <v>122.77</v>
      </c>
      <c r="AM769" s="85">
        <v>7</v>
      </c>
      <c r="AN769" s="124">
        <f t="shared" si="190"/>
        <v>73.661999999999992</v>
      </c>
      <c r="AO769" s="86">
        <f t="shared" si="182"/>
        <v>2063</v>
      </c>
      <c r="AP769" s="85">
        <v>0</v>
      </c>
      <c r="AQ769" s="85">
        <v>36.831000000000003</v>
      </c>
      <c r="AR769" s="85">
        <f t="shared" si="183"/>
        <v>0</v>
      </c>
      <c r="AS769" s="86">
        <f t="shared" si="185"/>
        <v>3936</v>
      </c>
      <c r="AT769" s="170">
        <f t="shared" si="186"/>
        <v>0</v>
      </c>
      <c r="AU769" s="86">
        <v>3936</v>
      </c>
      <c r="AV769" s="170">
        <f t="shared" si="184"/>
        <v>0</v>
      </c>
    </row>
    <row r="770" spans="1:48" s="73" customFormat="1" ht="30" x14ac:dyDescent="0.2">
      <c r="A770" s="10" t="s">
        <v>1876</v>
      </c>
      <c r="B770" s="14" t="s">
        <v>36</v>
      </c>
      <c r="C770" s="14" t="s">
        <v>37</v>
      </c>
      <c r="D770" s="14" t="s">
        <v>2573</v>
      </c>
      <c r="E770" s="58">
        <v>318345</v>
      </c>
      <c r="F770" s="15" t="s">
        <v>2574</v>
      </c>
      <c r="G770" s="15" t="s">
        <v>1879</v>
      </c>
      <c r="H770" s="16">
        <v>100004159</v>
      </c>
      <c r="I770" s="62">
        <v>37915673</v>
      </c>
      <c r="J770" s="13">
        <v>37915673</v>
      </c>
      <c r="K770" s="15" t="s">
        <v>48</v>
      </c>
      <c r="L770" s="12" t="s">
        <v>1876</v>
      </c>
      <c r="M770" s="15" t="s">
        <v>2462</v>
      </c>
      <c r="N770" s="49">
        <v>97226</v>
      </c>
      <c r="O770" s="15" t="s">
        <v>2575</v>
      </c>
      <c r="P770" s="15" t="s">
        <v>2576</v>
      </c>
      <c r="Q770" s="48">
        <v>514233</v>
      </c>
      <c r="R770" s="11" t="s">
        <v>86</v>
      </c>
      <c r="S770" s="120">
        <v>17981</v>
      </c>
      <c r="T770" s="85">
        <v>107.03</v>
      </c>
      <c r="U770" s="86">
        <v>32</v>
      </c>
      <c r="V770" s="123">
        <v>46.825625000000002</v>
      </c>
      <c r="W770" s="85">
        <f t="shared" si="187"/>
        <v>11987</v>
      </c>
      <c r="X770" s="86">
        <v>0</v>
      </c>
      <c r="Y770" s="85">
        <v>16.054500000000001</v>
      </c>
      <c r="Z770" s="86">
        <f t="shared" si="188"/>
        <v>0</v>
      </c>
      <c r="AA770" s="86">
        <f t="shared" si="177"/>
        <v>11987</v>
      </c>
      <c r="AB770" s="85">
        <v>122.77</v>
      </c>
      <c r="AC770" s="85">
        <v>31</v>
      </c>
      <c r="AD770" s="124">
        <f t="shared" si="189"/>
        <v>73.661999999999992</v>
      </c>
      <c r="AE770" s="86">
        <f t="shared" si="178"/>
        <v>9134</v>
      </c>
      <c r="AF770" s="85">
        <v>0</v>
      </c>
      <c r="AG770" s="85">
        <v>36.831000000000003</v>
      </c>
      <c r="AH770" s="85">
        <f t="shared" si="179"/>
        <v>0</v>
      </c>
      <c r="AI770" s="86">
        <f t="shared" si="180"/>
        <v>21121</v>
      </c>
      <c r="AJ770" s="86">
        <f t="shared" si="181"/>
        <v>3140</v>
      </c>
      <c r="AK770" s="122"/>
      <c r="AL770" s="85">
        <v>122.77</v>
      </c>
      <c r="AM770" s="85">
        <v>31</v>
      </c>
      <c r="AN770" s="124">
        <f t="shared" si="190"/>
        <v>73.661999999999992</v>
      </c>
      <c r="AO770" s="86">
        <f t="shared" si="182"/>
        <v>9134</v>
      </c>
      <c r="AP770" s="85">
        <v>0</v>
      </c>
      <c r="AQ770" s="85">
        <v>36.831000000000003</v>
      </c>
      <c r="AR770" s="85">
        <f t="shared" si="183"/>
        <v>0</v>
      </c>
      <c r="AS770" s="86">
        <f t="shared" si="185"/>
        <v>21121</v>
      </c>
      <c r="AT770" s="170">
        <f t="shared" si="186"/>
        <v>0</v>
      </c>
      <c r="AU770" s="86">
        <v>21121</v>
      </c>
      <c r="AV770" s="170">
        <f t="shared" si="184"/>
        <v>0</v>
      </c>
    </row>
    <row r="771" spans="1:48" s="73" customFormat="1" ht="45" x14ac:dyDescent="0.2">
      <c r="A771" s="10" t="s">
        <v>1876</v>
      </c>
      <c r="B771" s="14" t="s">
        <v>36</v>
      </c>
      <c r="C771" s="14" t="s">
        <v>37</v>
      </c>
      <c r="D771" s="14" t="s">
        <v>2759</v>
      </c>
      <c r="E771" s="58">
        <v>692336</v>
      </c>
      <c r="F771" s="15" t="s">
        <v>2760</v>
      </c>
      <c r="G771" s="15" t="s">
        <v>1879</v>
      </c>
      <c r="H771" s="16">
        <v>100019797</v>
      </c>
      <c r="I771" s="13">
        <v>710284390</v>
      </c>
      <c r="J771" s="13">
        <v>54625041</v>
      </c>
      <c r="K771" s="15" t="s">
        <v>92</v>
      </c>
      <c r="L771" s="12" t="s">
        <v>1876</v>
      </c>
      <c r="M771" s="15" t="s">
        <v>1880</v>
      </c>
      <c r="N771" s="49">
        <v>2001</v>
      </c>
      <c r="O771" s="15" t="s">
        <v>2761</v>
      </c>
      <c r="P771" s="15" t="s">
        <v>2762</v>
      </c>
      <c r="Q771" s="48">
        <v>557471</v>
      </c>
      <c r="R771" s="11" t="s">
        <v>45</v>
      </c>
      <c r="S771" s="120">
        <v>7867</v>
      </c>
      <c r="T771" s="85">
        <v>107.03</v>
      </c>
      <c r="U771" s="86">
        <v>14</v>
      </c>
      <c r="V771" s="123">
        <v>46.825625000000002</v>
      </c>
      <c r="W771" s="85">
        <f t="shared" si="187"/>
        <v>5244</v>
      </c>
      <c r="X771" s="86">
        <v>0</v>
      </c>
      <c r="Y771" s="85">
        <v>16.054500000000001</v>
      </c>
      <c r="Z771" s="86">
        <f t="shared" si="188"/>
        <v>0</v>
      </c>
      <c r="AA771" s="86">
        <f t="shared" si="177"/>
        <v>5244</v>
      </c>
      <c r="AB771" s="85">
        <v>122.77</v>
      </c>
      <c r="AC771" s="85">
        <v>7</v>
      </c>
      <c r="AD771" s="124">
        <f t="shared" si="189"/>
        <v>73.661999999999992</v>
      </c>
      <c r="AE771" s="86">
        <f t="shared" si="178"/>
        <v>2063</v>
      </c>
      <c r="AF771" s="85">
        <v>0</v>
      </c>
      <c r="AG771" s="85">
        <v>36.831000000000003</v>
      </c>
      <c r="AH771" s="85">
        <f t="shared" si="179"/>
        <v>0</v>
      </c>
      <c r="AI771" s="86">
        <f t="shared" si="180"/>
        <v>7307</v>
      </c>
      <c r="AJ771" s="86">
        <f t="shared" si="181"/>
        <v>-560</v>
      </c>
      <c r="AK771" s="122"/>
      <c r="AL771" s="85">
        <v>122.77</v>
      </c>
      <c r="AM771" s="85">
        <v>7</v>
      </c>
      <c r="AN771" s="124">
        <f t="shared" si="190"/>
        <v>73.661999999999992</v>
      </c>
      <c r="AO771" s="86">
        <f t="shared" si="182"/>
        <v>2063</v>
      </c>
      <c r="AP771" s="85">
        <v>0</v>
      </c>
      <c r="AQ771" s="85">
        <v>36.831000000000003</v>
      </c>
      <c r="AR771" s="85">
        <f t="shared" si="183"/>
        <v>0</v>
      </c>
      <c r="AS771" s="86">
        <f t="shared" si="185"/>
        <v>7307</v>
      </c>
      <c r="AT771" s="170">
        <f t="shared" si="186"/>
        <v>0</v>
      </c>
      <c r="AU771" s="86">
        <v>7307</v>
      </c>
      <c r="AV771" s="170">
        <f t="shared" si="184"/>
        <v>0</v>
      </c>
    </row>
    <row r="772" spans="1:48" s="73" customFormat="1" ht="45" x14ac:dyDescent="0.2">
      <c r="A772" s="10" t="s">
        <v>1876</v>
      </c>
      <c r="B772" s="14" t="s">
        <v>36</v>
      </c>
      <c r="C772" s="14" t="s">
        <v>37</v>
      </c>
      <c r="D772" s="14" t="s">
        <v>2654</v>
      </c>
      <c r="E772" s="58">
        <v>310182</v>
      </c>
      <c r="F772" s="15" t="s">
        <v>2655</v>
      </c>
      <c r="G772" s="15" t="s">
        <v>1879</v>
      </c>
      <c r="H772" s="16">
        <v>100003317</v>
      </c>
      <c r="I772" s="62">
        <v>710143932</v>
      </c>
      <c r="J772" s="13">
        <v>710143932</v>
      </c>
      <c r="K772" s="15" t="s">
        <v>48</v>
      </c>
      <c r="L772" s="12" t="s">
        <v>1876</v>
      </c>
      <c r="M772" s="15" t="s">
        <v>1932</v>
      </c>
      <c r="N772" s="49">
        <v>95701</v>
      </c>
      <c r="O772" s="15" t="s">
        <v>2656</v>
      </c>
      <c r="P772" s="15" t="s">
        <v>2660</v>
      </c>
      <c r="Q772" s="48">
        <v>542652</v>
      </c>
      <c r="R772" s="11" t="s">
        <v>45</v>
      </c>
      <c r="S772" s="120">
        <v>21352</v>
      </c>
      <c r="T772" s="85">
        <v>107.03</v>
      </c>
      <c r="U772" s="86">
        <v>38</v>
      </c>
      <c r="V772" s="123">
        <v>46.825625000000002</v>
      </c>
      <c r="W772" s="85">
        <f t="shared" si="187"/>
        <v>14235</v>
      </c>
      <c r="X772" s="86">
        <v>0</v>
      </c>
      <c r="Y772" s="85">
        <v>16.054500000000001</v>
      </c>
      <c r="Z772" s="86">
        <f t="shared" si="188"/>
        <v>0</v>
      </c>
      <c r="AA772" s="86">
        <f t="shared" si="177"/>
        <v>14235</v>
      </c>
      <c r="AB772" s="85">
        <v>122.77</v>
      </c>
      <c r="AC772" s="85">
        <v>44</v>
      </c>
      <c r="AD772" s="124">
        <f t="shared" si="189"/>
        <v>73.661999999999992</v>
      </c>
      <c r="AE772" s="86">
        <f t="shared" si="178"/>
        <v>12965</v>
      </c>
      <c r="AF772" s="85">
        <v>0</v>
      </c>
      <c r="AG772" s="85">
        <v>36.831000000000003</v>
      </c>
      <c r="AH772" s="85">
        <f t="shared" si="179"/>
        <v>0</v>
      </c>
      <c r="AI772" s="86">
        <f t="shared" si="180"/>
        <v>27200</v>
      </c>
      <c r="AJ772" s="86">
        <f t="shared" si="181"/>
        <v>5848</v>
      </c>
      <c r="AK772" s="122"/>
      <c r="AL772" s="85">
        <v>122.77</v>
      </c>
      <c r="AM772" s="85">
        <v>44</v>
      </c>
      <c r="AN772" s="124">
        <f t="shared" si="190"/>
        <v>73.661999999999992</v>
      </c>
      <c r="AO772" s="86">
        <f t="shared" si="182"/>
        <v>12965</v>
      </c>
      <c r="AP772" s="85">
        <v>0</v>
      </c>
      <c r="AQ772" s="85">
        <v>36.831000000000003</v>
      </c>
      <c r="AR772" s="85">
        <f t="shared" si="183"/>
        <v>0</v>
      </c>
      <c r="AS772" s="86">
        <f t="shared" si="185"/>
        <v>27200</v>
      </c>
      <c r="AT772" s="170">
        <f t="shared" si="186"/>
        <v>0</v>
      </c>
      <c r="AU772" s="86">
        <v>27200</v>
      </c>
      <c r="AV772" s="170">
        <f t="shared" si="184"/>
        <v>0</v>
      </c>
    </row>
    <row r="773" spans="1:48" s="73" customFormat="1" ht="45" x14ac:dyDescent="0.2">
      <c r="A773" s="10" t="s">
        <v>1876</v>
      </c>
      <c r="B773" s="14" t="s">
        <v>36</v>
      </c>
      <c r="C773" s="14" t="s">
        <v>37</v>
      </c>
      <c r="D773" s="14" t="s">
        <v>2342</v>
      </c>
      <c r="E773" s="58">
        <v>317284</v>
      </c>
      <c r="F773" s="15" t="s">
        <v>2343</v>
      </c>
      <c r="G773" s="15" t="s">
        <v>1879</v>
      </c>
      <c r="H773" s="16">
        <v>100003447</v>
      </c>
      <c r="I773" s="62">
        <v>710017774</v>
      </c>
      <c r="J773" s="13">
        <v>37914707</v>
      </c>
      <c r="K773" s="15" t="s">
        <v>92</v>
      </c>
      <c r="L773" s="12" t="s">
        <v>1876</v>
      </c>
      <c r="M773" s="15" t="s">
        <v>2304</v>
      </c>
      <c r="N773" s="49">
        <v>1835</v>
      </c>
      <c r="O773" s="15" t="s">
        <v>2344</v>
      </c>
      <c r="P773" s="15" t="s">
        <v>2345</v>
      </c>
      <c r="Q773" s="48">
        <v>513091</v>
      </c>
      <c r="R773" s="11" t="s">
        <v>45</v>
      </c>
      <c r="S773" s="120">
        <v>5057</v>
      </c>
      <c r="T773" s="85">
        <v>107.03</v>
      </c>
      <c r="U773" s="86">
        <v>9</v>
      </c>
      <c r="V773" s="123">
        <v>46.825625000000002</v>
      </c>
      <c r="W773" s="85">
        <f t="shared" si="187"/>
        <v>3371</v>
      </c>
      <c r="X773" s="86">
        <v>0</v>
      </c>
      <c r="Y773" s="85">
        <v>16.054500000000001</v>
      </c>
      <c r="Z773" s="86">
        <f t="shared" si="188"/>
        <v>0</v>
      </c>
      <c r="AA773" s="86">
        <f t="shared" ref="AA773:AA836" si="191">+Z773+W773</f>
        <v>3371</v>
      </c>
      <c r="AB773" s="85">
        <v>122.77</v>
      </c>
      <c r="AC773" s="85">
        <v>12</v>
      </c>
      <c r="AD773" s="124">
        <f t="shared" si="189"/>
        <v>73.661999999999992</v>
      </c>
      <c r="AE773" s="86">
        <f t="shared" ref="AE773:AE836" si="192">ROUND(AC773*AD773*4,0)</f>
        <v>3536</v>
      </c>
      <c r="AF773" s="85">
        <v>0</v>
      </c>
      <c r="AG773" s="85">
        <v>36.831000000000003</v>
      </c>
      <c r="AH773" s="85">
        <f t="shared" ref="AH773:AH836" si="193">ROUND(AF773*AG773*4,0)</f>
        <v>0</v>
      </c>
      <c r="AI773" s="86">
        <f t="shared" ref="AI773:AI836" si="194">+AA773+AE773+AH773</f>
        <v>6907</v>
      </c>
      <c r="AJ773" s="86">
        <f t="shared" ref="AJ773:AJ836" si="195">+AI773-S773</f>
        <v>1850</v>
      </c>
      <c r="AK773" s="122"/>
      <c r="AL773" s="85">
        <v>122.77</v>
      </c>
      <c r="AM773" s="85">
        <v>12</v>
      </c>
      <c r="AN773" s="124">
        <f t="shared" si="190"/>
        <v>73.661999999999992</v>
      </c>
      <c r="AO773" s="86">
        <f t="shared" ref="AO773:AO836" si="196">ROUND(AM773*AN773*4,0)</f>
        <v>3536</v>
      </c>
      <c r="AP773" s="85">
        <v>0</v>
      </c>
      <c r="AQ773" s="85">
        <v>36.831000000000003</v>
      </c>
      <c r="AR773" s="85">
        <f t="shared" ref="AR773:AR836" si="197">ROUND(AP773*AQ773*4,0)</f>
        <v>0</v>
      </c>
      <c r="AS773" s="86">
        <f t="shared" si="185"/>
        <v>6907</v>
      </c>
      <c r="AT773" s="170">
        <f t="shared" si="186"/>
        <v>0</v>
      </c>
      <c r="AU773" s="86">
        <v>6907</v>
      </c>
      <c r="AV773" s="170">
        <f t="shared" ref="AV773:AV836" si="198">+AU773-AS773</f>
        <v>0</v>
      </c>
    </row>
    <row r="774" spans="1:48" s="73" customFormat="1" ht="45" x14ac:dyDescent="0.2">
      <c r="A774" s="10" t="s">
        <v>1876</v>
      </c>
      <c r="B774" s="14" t="s">
        <v>36</v>
      </c>
      <c r="C774" s="14" t="s">
        <v>37</v>
      </c>
      <c r="D774" s="14" t="s">
        <v>2106</v>
      </c>
      <c r="E774" s="58">
        <v>311553</v>
      </c>
      <c r="F774" s="15" t="s">
        <v>2107</v>
      </c>
      <c r="G774" s="15" t="s">
        <v>1879</v>
      </c>
      <c r="H774" s="16">
        <v>100003641</v>
      </c>
      <c r="I774" s="62">
        <v>710010354</v>
      </c>
      <c r="J774" s="13">
        <v>36125440</v>
      </c>
      <c r="K774" s="15" t="s">
        <v>92</v>
      </c>
      <c r="L774" s="12" t="s">
        <v>1876</v>
      </c>
      <c r="M774" s="15" t="s">
        <v>2053</v>
      </c>
      <c r="N774" s="49">
        <v>91624</v>
      </c>
      <c r="O774" s="15" t="s">
        <v>2108</v>
      </c>
      <c r="P774" s="15" t="s">
        <v>2109</v>
      </c>
      <c r="Q774" s="48">
        <v>506001</v>
      </c>
      <c r="R774" s="11" t="s">
        <v>45</v>
      </c>
      <c r="S774" s="120">
        <v>12362</v>
      </c>
      <c r="T774" s="85">
        <v>107.03</v>
      </c>
      <c r="U774" s="86">
        <v>22</v>
      </c>
      <c r="V774" s="123">
        <v>46.825625000000002</v>
      </c>
      <c r="W774" s="85">
        <f t="shared" si="187"/>
        <v>8241</v>
      </c>
      <c r="X774" s="86">
        <v>0</v>
      </c>
      <c r="Y774" s="85">
        <v>16.054500000000001</v>
      </c>
      <c r="Z774" s="86">
        <f t="shared" si="188"/>
        <v>0</v>
      </c>
      <c r="AA774" s="86">
        <f t="shared" si="191"/>
        <v>8241</v>
      </c>
      <c r="AB774" s="85">
        <v>122.77</v>
      </c>
      <c r="AC774" s="85">
        <v>16</v>
      </c>
      <c r="AD774" s="124">
        <f t="shared" si="189"/>
        <v>73.661999999999992</v>
      </c>
      <c r="AE774" s="86">
        <f t="shared" si="192"/>
        <v>4714</v>
      </c>
      <c r="AF774" s="85">
        <v>0</v>
      </c>
      <c r="AG774" s="85">
        <v>36.831000000000003</v>
      </c>
      <c r="AH774" s="85">
        <f t="shared" si="193"/>
        <v>0</v>
      </c>
      <c r="AI774" s="86">
        <f t="shared" si="194"/>
        <v>12955</v>
      </c>
      <c r="AJ774" s="86">
        <f t="shared" si="195"/>
        <v>593</v>
      </c>
      <c r="AK774" s="122"/>
      <c r="AL774" s="85">
        <v>122.77</v>
      </c>
      <c r="AM774" s="85">
        <v>16</v>
      </c>
      <c r="AN774" s="124">
        <f t="shared" si="190"/>
        <v>73.661999999999992</v>
      </c>
      <c r="AO774" s="86">
        <f t="shared" si="196"/>
        <v>4714</v>
      </c>
      <c r="AP774" s="85">
        <v>0</v>
      </c>
      <c r="AQ774" s="85">
        <v>36.831000000000003</v>
      </c>
      <c r="AR774" s="85">
        <f t="shared" si="197"/>
        <v>0</v>
      </c>
      <c r="AS774" s="86">
        <f t="shared" ref="AS774:AS837" si="199">+AR774+AO774+AA774</f>
        <v>12955</v>
      </c>
      <c r="AT774" s="170">
        <f t="shared" ref="AT774:AT837" si="200">+AS774-AI774</f>
        <v>0</v>
      </c>
      <c r="AU774" s="86">
        <v>12955</v>
      </c>
      <c r="AV774" s="170">
        <f t="shared" si="198"/>
        <v>0</v>
      </c>
    </row>
    <row r="775" spans="1:48" s="73" customFormat="1" ht="45" x14ac:dyDescent="0.2">
      <c r="A775" s="10" t="s">
        <v>1876</v>
      </c>
      <c r="B775" s="14" t="s">
        <v>36</v>
      </c>
      <c r="C775" s="14" t="s">
        <v>37</v>
      </c>
      <c r="D775" s="14" t="s">
        <v>2110</v>
      </c>
      <c r="E775" s="58">
        <v>311561</v>
      </c>
      <c r="F775" s="15" t="s">
        <v>2111</v>
      </c>
      <c r="G775" s="15" t="s">
        <v>1879</v>
      </c>
      <c r="H775" s="16">
        <v>100004472</v>
      </c>
      <c r="I775" s="62">
        <v>710010362</v>
      </c>
      <c r="J775" s="13">
        <v>36125881</v>
      </c>
      <c r="K775" s="15" t="s">
        <v>2112</v>
      </c>
      <c r="L775" s="12" t="s">
        <v>1876</v>
      </c>
      <c r="M775" s="15" t="s">
        <v>2028</v>
      </c>
      <c r="N775" s="49">
        <v>91333</v>
      </c>
      <c r="O775" s="15" t="s">
        <v>2113</v>
      </c>
      <c r="P775" s="15" t="s">
        <v>2114</v>
      </c>
      <c r="Q775" s="48">
        <v>506010</v>
      </c>
      <c r="R775" s="11" t="s">
        <v>45</v>
      </c>
      <c r="S775" s="120">
        <v>0</v>
      </c>
      <c r="T775" s="85">
        <v>107.03</v>
      </c>
      <c r="U775" s="86">
        <v>0</v>
      </c>
      <c r="V775" s="123">
        <v>46.825625000000002</v>
      </c>
      <c r="W775" s="85">
        <f t="shared" ref="W775:W838" si="201">+ROUND(U775*V775*8,0)</f>
        <v>0</v>
      </c>
      <c r="X775" s="86">
        <v>0</v>
      </c>
      <c r="Y775" s="85">
        <v>16.054500000000001</v>
      </c>
      <c r="Z775" s="86">
        <f t="shared" ref="Z775:Z838" si="202">ROUND(X775*Y775*8,0)</f>
        <v>0</v>
      </c>
      <c r="AA775" s="86">
        <f t="shared" si="191"/>
        <v>0</v>
      </c>
      <c r="AB775" s="85">
        <v>122.77</v>
      </c>
      <c r="AC775" s="85">
        <v>0</v>
      </c>
      <c r="AD775" s="124">
        <f t="shared" ref="AD775:AD838" si="203">+AB775*0.6</f>
        <v>73.661999999999992</v>
      </c>
      <c r="AE775" s="86">
        <f t="shared" si="192"/>
        <v>0</v>
      </c>
      <c r="AF775" s="85">
        <v>0</v>
      </c>
      <c r="AG775" s="85">
        <v>36.831000000000003</v>
      </c>
      <c r="AH775" s="85">
        <f t="shared" si="193"/>
        <v>0</v>
      </c>
      <c r="AI775" s="86">
        <f t="shared" si="194"/>
        <v>0</v>
      </c>
      <c r="AJ775" s="86">
        <f t="shared" si="195"/>
        <v>0</v>
      </c>
      <c r="AK775" s="122"/>
      <c r="AL775" s="85">
        <v>122.77</v>
      </c>
      <c r="AM775" s="85">
        <v>0</v>
      </c>
      <c r="AN775" s="124">
        <f t="shared" ref="AN775:AN838" si="204">+AL775*0.6</f>
        <v>73.661999999999992</v>
      </c>
      <c r="AO775" s="86">
        <f t="shared" si="196"/>
        <v>0</v>
      </c>
      <c r="AP775" s="85">
        <v>0</v>
      </c>
      <c r="AQ775" s="85">
        <v>36.831000000000003</v>
      </c>
      <c r="AR775" s="85">
        <f t="shared" si="197"/>
        <v>0</v>
      </c>
      <c r="AS775" s="86">
        <f t="shared" si="199"/>
        <v>0</v>
      </c>
      <c r="AT775" s="170">
        <f t="shared" si="200"/>
        <v>0</v>
      </c>
      <c r="AU775" s="86">
        <v>0</v>
      </c>
      <c r="AV775" s="170">
        <f t="shared" si="198"/>
        <v>0</v>
      </c>
    </row>
    <row r="776" spans="1:48" s="73" customFormat="1" ht="45" x14ac:dyDescent="0.2">
      <c r="A776" s="10" t="s">
        <v>1876</v>
      </c>
      <c r="B776" s="14" t="s">
        <v>36</v>
      </c>
      <c r="C776" s="14" t="s">
        <v>37</v>
      </c>
      <c r="D776" s="14" t="s">
        <v>2511</v>
      </c>
      <c r="E776" s="58">
        <v>318108</v>
      </c>
      <c r="F776" s="15" t="s">
        <v>2512</v>
      </c>
      <c r="G776" s="15" t="s">
        <v>1879</v>
      </c>
      <c r="H776" s="16">
        <v>100004094</v>
      </c>
      <c r="I776" s="62">
        <v>710018576</v>
      </c>
      <c r="J776" s="13">
        <v>36126713</v>
      </c>
      <c r="K776" s="15" t="s">
        <v>92</v>
      </c>
      <c r="L776" s="12" t="s">
        <v>1876</v>
      </c>
      <c r="M776" s="15" t="s">
        <v>2462</v>
      </c>
      <c r="N776" s="49">
        <v>97248</v>
      </c>
      <c r="O776" s="15" t="s">
        <v>2513</v>
      </c>
      <c r="P776" s="15" t="s">
        <v>2514</v>
      </c>
      <c r="Q776" s="48">
        <v>514004</v>
      </c>
      <c r="R776" s="11" t="s">
        <v>45</v>
      </c>
      <c r="S776" s="120">
        <v>11800</v>
      </c>
      <c r="T776" s="85">
        <v>107.03</v>
      </c>
      <c r="U776" s="86">
        <v>21</v>
      </c>
      <c r="V776" s="123">
        <v>46.825625000000002</v>
      </c>
      <c r="W776" s="85">
        <f t="shared" si="201"/>
        <v>7867</v>
      </c>
      <c r="X776" s="86">
        <v>0</v>
      </c>
      <c r="Y776" s="85">
        <v>16.054500000000001</v>
      </c>
      <c r="Z776" s="86">
        <f t="shared" si="202"/>
        <v>0</v>
      </c>
      <c r="AA776" s="86">
        <f t="shared" si="191"/>
        <v>7867</v>
      </c>
      <c r="AB776" s="85">
        <v>122.77</v>
      </c>
      <c r="AC776" s="85">
        <v>25</v>
      </c>
      <c r="AD776" s="124">
        <f t="shared" si="203"/>
        <v>73.661999999999992</v>
      </c>
      <c r="AE776" s="86">
        <f t="shared" si="192"/>
        <v>7366</v>
      </c>
      <c r="AF776" s="85">
        <v>0</v>
      </c>
      <c r="AG776" s="85">
        <v>36.831000000000003</v>
      </c>
      <c r="AH776" s="85">
        <f t="shared" si="193"/>
        <v>0</v>
      </c>
      <c r="AI776" s="86">
        <f t="shared" si="194"/>
        <v>15233</v>
      </c>
      <c r="AJ776" s="86">
        <f t="shared" si="195"/>
        <v>3433</v>
      </c>
      <c r="AK776" s="122"/>
      <c r="AL776" s="85">
        <v>122.77</v>
      </c>
      <c r="AM776" s="85">
        <v>25</v>
      </c>
      <c r="AN776" s="124">
        <f t="shared" si="204"/>
        <v>73.661999999999992</v>
      </c>
      <c r="AO776" s="86">
        <f t="shared" si="196"/>
        <v>7366</v>
      </c>
      <c r="AP776" s="85">
        <v>0</v>
      </c>
      <c r="AQ776" s="85">
        <v>36.831000000000003</v>
      </c>
      <c r="AR776" s="85">
        <f t="shared" si="197"/>
        <v>0</v>
      </c>
      <c r="AS776" s="86">
        <f t="shared" si="199"/>
        <v>15233</v>
      </c>
      <c r="AT776" s="170">
        <f t="shared" si="200"/>
        <v>0</v>
      </c>
      <c r="AU776" s="86">
        <v>15233</v>
      </c>
      <c r="AV776" s="170">
        <f t="shared" si="198"/>
        <v>0</v>
      </c>
    </row>
    <row r="777" spans="1:48" s="73" customFormat="1" ht="30" x14ac:dyDescent="0.2">
      <c r="A777" s="10" t="s">
        <v>1876</v>
      </c>
      <c r="B777" s="14" t="s">
        <v>36</v>
      </c>
      <c r="C777" s="14" t="s">
        <v>37</v>
      </c>
      <c r="D777" s="14" t="s">
        <v>2515</v>
      </c>
      <c r="E777" s="58">
        <v>318116</v>
      </c>
      <c r="F777" s="15" t="s">
        <v>2516</v>
      </c>
      <c r="G777" s="15" t="s">
        <v>1879</v>
      </c>
      <c r="H777" s="16">
        <v>100004098</v>
      </c>
      <c r="I777" s="62">
        <v>710018584</v>
      </c>
      <c r="J777" s="13">
        <v>710018584</v>
      </c>
      <c r="K777" s="15" t="s">
        <v>48</v>
      </c>
      <c r="L777" s="12" t="s">
        <v>1876</v>
      </c>
      <c r="M777" s="15" t="s">
        <v>2462</v>
      </c>
      <c r="N777" s="49">
        <v>97222</v>
      </c>
      <c r="O777" s="15" t="s">
        <v>2517</v>
      </c>
      <c r="P777" s="15" t="s">
        <v>2518</v>
      </c>
      <c r="Q777" s="48">
        <v>514012</v>
      </c>
      <c r="R777" s="11" t="s">
        <v>45</v>
      </c>
      <c r="S777" s="120">
        <v>2810</v>
      </c>
      <c r="T777" s="85">
        <v>107.03</v>
      </c>
      <c r="U777" s="86">
        <v>5</v>
      </c>
      <c r="V777" s="123">
        <v>46.825625000000002</v>
      </c>
      <c r="W777" s="85">
        <f t="shared" si="201"/>
        <v>1873</v>
      </c>
      <c r="X777" s="86">
        <v>0</v>
      </c>
      <c r="Y777" s="85">
        <v>16.054500000000001</v>
      </c>
      <c r="Z777" s="86">
        <f t="shared" si="202"/>
        <v>0</v>
      </c>
      <c r="AA777" s="86">
        <f t="shared" si="191"/>
        <v>1873</v>
      </c>
      <c r="AB777" s="85">
        <v>122.77</v>
      </c>
      <c r="AC777" s="85">
        <v>7</v>
      </c>
      <c r="AD777" s="124">
        <f t="shared" si="203"/>
        <v>73.661999999999992</v>
      </c>
      <c r="AE777" s="86">
        <f t="shared" si="192"/>
        <v>2063</v>
      </c>
      <c r="AF777" s="85">
        <v>0</v>
      </c>
      <c r="AG777" s="85">
        <v>36.831000000000003</v>
      </c>
      <c r="AH777" s="85">
        <f t="shared" si="193"/>
        <v>0</v>
      </c>
      <c r="AI777" s="86">
        <f t="shared" si="194"/>
        <v>3936</v>
      </c>
      <c r="AJ777" s="86">
        <f t="shared" si="195"/>
        <v>1126</v>
      </c>
      <c r="AK777" s="122"/>
      <c r="AL777" s="85">
        <v>122.77</v>
      </c>
      <c r="AM777" s="85">
        <v>7</v>
      </c>
      <c r="AN777" s="124">
        <f t="shared" si="204"/>
        <v>73.661999999999992</v>
      </c>
      <c r="AO777" s="86">
        <f t="shared" si="196"/>
        <v>2063</v>
      </c>
      <c r="AP777" s="85">
        <v>0</v>
      </c>
      <c r="AQ777" s="85">
        <v>36.831000000000003</v>
      </c>
      <c r="AR777" s="85">
        <f t="shared" si="197"/>
        <v>0</v>
      </c>
      <c r="AS777" s="86">
        <f t="shared" si="199"/>
        <v>3936</v>
      </c>
      <c r="AT777" s="170">
        <f t="shared" si="200"/>
        <v>0</v>
      </c>
      <c r="AU777" s="86">
        <v>3936</v>
      </c>
      <c r="AV777" s="170">
        <f t="shared" si="198"/>
        <v>0</v>
      </c>
    </row>
    <row r="778" spans="1:48" s="73" customFormat="1" ht="30" x14ac:dyDescent="0.2">
      <c r="A778" s="10" t="s">
        <v>1876</v>
      </c>
      <c r="B778" s="14" t="s">
        <v>36</v>
      </c>
      <c r="C778" s="14" t="s">
        <v>37</v>
      </c>
      <c r="D778" s="14" t="s">
        <v>2783</v>
      </c>
      <c r="E778" s="58">
        <v>623695</v>
      </c>
      <c r="F778" s="15" t="s">
        <v>2784</v>
      </c>
      <c r="G778" s="15" t="s">
        <v>1879</v>
      </c>
      <c r="H778" s="16">
        <v>100003891</v>
      </c>
      <c r="I778" s="62">
        <v>710017898</v>
      </c>
      <c r="J778" s="13">
        <v>710017898</v>
      </c>
      <c r="K778" s="15" t="s">
        <v>48</v>
      </c>
      <c r="L778" s="12" t="s">
        <v>1876</v>
      </c>
      <c r="M778" s="15" t="s">
        <v>2286</v>
      </c>
      <c r="N778" s="49">
        <v>1821</v>
      </c>
      <c r="O778" s="15" t="s">
        <v>2785</v>
      </c>
      <c r="P778" s="15" t="s">
        <v>2786</v>
      </c>
      <c r="Q778" s="48">
        <v>580856</v>
      </c>
      <c r="R778" s="11" t="s">
        <v>45</v>
      </c>
      <c r="S778" s="120">
        <v>4495</v>
      </c>
      <c r="T778" s="85">
        <v>107.03</v>
      </c>
      <c r="U778" s="86">
        <v>8</v>
      </c>
      <c r="V778" s="123">
        <v>46.825625000000002</v>
      </c>
      <c r="W778" s="85">
        <f t="shared" si="201"/>
        <v>2997</v>
      </c>
      <c r="X778" s="86">
        <v>0</v>
      </c>
      <c r="Y778" s="85">
        <v>16.054500000000001</v>
      </c>
      <c r="Z778" s="86">
        <f t="shared" si="202"/>
        <v>0</v>
      </c>
      <c r="AA778" s="86">
        <f t="shared" si="191"/>
        <v>2997</v>
      </c>
      <c r="AB778" s="85">
        <v>122.77</v>
      </c>
      <c r="AC778" s="85">
        <v>7</v>
      </c>
      <c r="AD778" s="124">
        <f t="shared" si="203"/>
        <v>73.661999999999992</v>
      </c>
      <c r="AE778" s="86">
        <f t="shared" si="192"/>
        <v>2063</v>
      </c>
      <c r="AF778" s="85">
        <v>0</v>
      </c>
      <c r="AG778" s="85">
        <v>36.831000000000003</v>
      </c>
      <c r="AH778" s="85">
        <f t="shared" si="193"/>
        <v>0</v>
      </c>
      <c r="AI778" s="86">
        <f t="shared" si="194"/>
        <v>5060</v>
      </c>
      <c r="AJ778" s="86">
        <f t="shared" si="195"/>
        <v>565</v>
      </c>
      <c r="AK778" s="122"/>
      <c r="AL778" s="85">
        <v>122.77</v>
      </c>
      <c r="AM778" s="85">
        <v>7</v>
      </c>
      <c r="AN778" s="124">
        <f t="shared" si="204"/>
        <v>73.661999999999992</v>
      </c>
      <c r="AO778" s="86">
        <f t="shared" si="196"/>
        <v>2063</v>
      </c>
      <c r="AP778" s="85">
        <v>0</v>
      </c>
      <c r="AQ778" s="85">
        <v>36.831000000000003</v>
      </c>
      <c r="AR778" s="85">
        <f t="shared" si="197"/>
        <v>0</v>
      </c>
      <c r="AS778" s="86">
        <f t="shared" si="199"/>
        <v>5060</v>
      </c>
      <c r="AT778" s="170">
        <f t="shared" si="200"/>
        <v>0</v>
      </c>
      <c r="AU778" s="86">
        <v>5060</v>
      </c>
      <c r="AV778" s="170">
        <f t="shared" si="198"/>
        <v>0</v>
      </c>
    </row>
    <row r="779" spans="1:48" s="73" customFormat="1" x14ac:dyDescent="0.2">
      <c r="A779" s="10" t="s">
        <v>1876</v>
      </c>
      <c r="B779" s="14" t="s">
        <v>36</v>
      </c>
      <c r="C779" s="14" t="s">
        <v>37</v>
      </c>
      <c r="D779" s="14" t="s">
        <v>2346</v>
      </c>
      <c r="E779" s="58">
        <v>317306</v>
      </c>
      <c r="F779" s="15" t="s">
        <v>2347</v>
      </c>
      <c r="G779" s="15" t="s">
        <v>1879</v>
      </c>
      <c r="H779" s="16">
        <v>100020160</v>
      </c>
      <c r="I779" s="62">
        <v>55620507</v>
      </c>
      <c r="J779" s="13">
        <v>55620507</v>
      </c>
      <c r="K779" s="15" t="s">
        <v>48</v>
      </c>
      <c r="L779" s="12" t="s">
        <v>1876</v>
      </c>
      <c r="M779" s="15" t="s">
        <v>1880</v>
      </c>
      <c r="N779" s="49">
        <v>2062</v>
      </c>
      <c r="O779" s="15" t="s">
        <v>2348</v>
      </c>
      <c r="P779" s="15" t="s">
        <v>2349</v>
      </c>
      <c r="Q779" s="48">
        <v>513121</v>
      </c>
      <c r="R779" s="11" t="s">
        <v>45</v>
      </c>
      <c r="S779" s="120">
        <v>7867</v>
      </c>
      <c r="T779" s="85">
        <v>107.03</v>
      </c>
      <c r="U779" s="86">
        <v>14</v>
      </c>
      <c r="V779" s="123">
        <v>46.825625000000002</v>
      </c>
      <c r="W779" s="85">
        <f t="shared" si="201"/>
        <v>5244</v>
      </c>
      <c r="X779" s="86">
        <v>0</v>
      </c>
      <c r="Y779" s="85">
        <v>16.054500000000001</v>
      </c>
      <c r="Z779" s="86">
        <f t="shared" si="202"/>
        <v>0</v>
      </c>
      <c r="AA779" s="86">
        <f t="shared" si="191"/>
        <v>5244</v>
      </c>
      <c r="AB779" s="85">
        <v>122.77</v>
      </c>
      <c r="AC779" s="85">
        <v>13</v>
      </c>
      <c r="AD779" s="124">
        <f t="shared" si="203"/>
        <v>73.661999999999992</v>
      </c>
      <c r="AE779" s="86">
        <f t="shared" si="192"/>
        <v>3830</v>
      </c>
      <c r="AF779" s="85">
        <v>0</v>
      </c>
      <c r="AG779" s="85">
        <v>36.831000000000003</v>
      </c>
      <c r="AH779" s="85">
        <f t="shared" si="193"/>
        <v>0</v>
      </c>
      <c r="AI779" s="86">
        <f t="shared" si="194"/>
        <v>9074</v>
      </c>
      <c r="AJ779" s="86">
        <f t="shared" si="195"/>
        <v>1207</v>
      </c>
      <c r="AK779" s="122"/>
      <c r="AL779" s="85">
        <v>122.77</v>
      </c>
      <c r="AM779" s="85">
        <v>13</v>
      </c>
      <c r="AN779" s="124">
        <f t="shared" si="204"/>
        <v>73.661999999999992</v>
      </c>
      <c r="AO779" s="86">
        <f t="shared" si="196"/>
        <v>3830</v>
      </c>
      <c r="AP779" s="85">
        <v>0</v>
      </c>
      <c r="AQ779" s="85">
        <v>36.831000000000003</v>
      </c>
      <c r="AR779" s="85">
        <f t="shared" si="197"/>
        <v>0</v>
      </c>
      <c r="AS779" s="86">
        <f t="shared" si="199"/>
        <v>9074</v>
      </c>
      <c r="AT779" s="170">
        <f t="shared" si="200"/>
        <v>0</v>
      </c>
      <c r="AU779" s="86">
        <v>9074</v>
      </c>
      <c r="AV779" s="170">
        <f t="shared" si="198"/>
        <v>0</v>
      </c>
    </row>
    <row r="780" spans="1:48" s="73" customFormat="1" ht="30" x14ac:dyDescent="0.2">
      <c r="A780" s="10" t="s">
        <v>1876</v>
      </c>
      <c r="B780" s="14" t="s">
        <v>36</v>
      </c>
      <c r="C780" s="14" t="s">
        <v>37</v>
      </c>
      <c r="D780" s="14" t="s">
        <v>2102</v>
      </c>
      <c r="E780" s="58">
        <v>311596</v>
      </c>
      <c r="F780" s="15" t="s">
        <v>2103</v>
      </c>
      <c r="G780" s="15" t="s">
        <v>1879</v>
      </c>
      <c r="H780" s="16">
        <v>100003646</v>
      </c>
      <c r="I780" s="62">
        <v>710010346</v>
      </c>
      <c r="J780" s="13">
        <v>710010346</v>
      </c>
      <c r="K780" s="15" t="s">
        <v>48</v>
      </c>
      <c r="L780" s="12" t="s">
        <v>1876</v>
      </c>
      <c r="M780" s="15" t="s">
        <v>2053</v>
      </c>
      <c r="N780" s="49">
        <v>91632</v>
      </c>
      <c r="O780" s="15" t="s">
        <v>2104</v>
      </c>
      <c r="P780" s="15" t="s">
        <v>2105</v>
      </c>
      <c r="Q780" s="48">
        <v>505994</v>
      </c>
      <c r="R780" s="11" t="s">
        <v>45</v>
      </c>
      <c r="S780" s="120">
        <v>3933</v>
      </c>
      <c r="T780" s="85">
        <v>107.03</v>
      </c>
      <c r="U780" s="86">
        <v>7</v>
      </c>
      <c r="V780" s="123">
        <v>46.825625000000002</v>
      </c>
      <c r="W780" s="85">
        <f t="shared" si="201"/>
        <v>2622</v>
      </c>
      <c r="X780" s="86">
        <v>0</v>
      </c>
      <c r="Y780" s="85">
        <v>16.054500000000001</v>
      </c>
      <c r="Z780" s="86">
        <f t="shared" si="202"/>
        <v>0</v>
      </c>
      <c r="AA780" s="86">
        <f t="shared" si="191"/>
        <v>2622</v>
      </c>
      <c r="AB780" s="85">
        <v>122.77</v>
      </c>
      <c r="AC780" s="85">
        <v>11</v>
      </c>
      <c r="AD780" s="124">
        <f t="shared" si="203"/>
        <v>73.661999999999992</v>
      </c>
      <c r="AE780" s="86">
        <f t="shared" si="192"/>
        <v>3241</v>
      </c>
      <c r="AF780" s="85">
        <v>0</v>
      </c>
      <c r="AG780" s="85">
        <v>36.831000000000003</v>
      </c>
      <c r="AH780" s="85">
        <f t="shared" si="193"/>
        <v>0</v>
      </c>
      <c r="AI780" s="86">
        <f t="shared" si="194"/>
        <v>5863</v>
      </c>
      <c r="AJ780" s="86">
        <f t="shared" si="195"/>
        <v>1930</v>
      </c>
      <c r="AK780" s="122"/>
      <c r="AL780" s="85">
        <v>122.77</v>
      </c>
      <c r="AM780" s="85">
        <v>11</v>
      </c>
      <c r="AN780" s="124">
        <f t="shared" si="204"/>
        <v>73.661999999999992</v>
      </c>
      <c r="AO780" s="86">
        <f t="shared" si="196"/>
        <v>3241</v>
      </c>
      <c r="AP780" s="85">
        <v>0</v>
      </c>
      <c r="AQ780" s="85">
        <v>36.831000000000003</v>
      </c>
      <c r="AR780" s="85">
        <f t="shared" si="197"/>
        <v>0</v>
      </c>
      <c r="AS780" s="86">
        <f t="shared" si="199"/>
        <v>5863</v>
      </c>
      <c r="AT780" s="170">
        <f t="shared" si="200"/>
        <v>0</v>
      </c>
      <c r="AU780" s="86">
        <v>5863</v>
      </c>
      <c r="AV780" s="170">
        <f t="shared" si="198"/>
        <v>0</v>
      </c>
    </row>
    <row r="781" spans="1:48" s="73" customFormat="1" x14ac:dyDescent="0.2">
      <c r="A781" s="10" t="s">
        <v>1876</v>
      </c>
      <c r="B781" s="14" t="s">
        <v>36</v>
      </c>
      <c r="C781" s="14" t="s">
        <v>37</v>
      </c>
      <c r="D781" s="14" t="s">
        <v>2680</v>
      </c>
      <c r="E781" s="58">
        <v>310468</v>
      </c>
      <c r="F781" s="15" t="s">
        <v>2681</v>
      </c>
      <c r="G781" s="15" t="s">
        <v>1879</v>
      </c>
      <c r="H781" s="16">
        <v>100003776</v>
      </c>
      <c r="I781" s="62">
        <v>710009348</v>
      </c>
      <c r="J781" s="13">
        <v>710009348</v>
      </c>
      <c r="K781" s="15" t="s">
        <v>48</v>
      </c>
      <c r="L781" s="12" t="s">
        <v>1876</v>
      </c>
      <c r="M781" s="15" t="s">
        <v>1937</v>
      </c>
      <c r="N781" s="49">
        <v>95854</v>
      </c>
      <c r="O781" s="15" t="s">
        <v>2682</v>
      </c>
      <c r="P781" s="15" t="s">
        <v>2683</v>
      </c>
      <c r="Q781" s="48">
        <v>542962</v>
      </c>
      <c r="R781" s="11" t="s">
        <v>45</v>
      </c>
      <c r="S781" s="120">
        <v>3371</v>
      </c>
      <c r="T781" s="85">
        <v>107.03</v>
      </c>
      <c r="U781" s="86">
        <v>6</v>
      </c>
      <c r="V781" s="123">
        <v>46.825625000000002</v>
      </c>
      <c r="W781" s="85">
        <f t="shared" si="201"/>
        <v>2248</v>
      </c>
      <c r="X781" s="86">
        <v>0</v>
      </c>
      <c r="Y781" s="85">
        <v>16.054500000000001</v>
      </c>
      <c r="Z781" s="86">
        <f t="shared" si="202"/>
        <v>0</v>
      </c>
      <c r="AA781" s="86">
        <f t="shared" si="191"/>
        <v>2248</v>
      </c>
      <c r="AB781" s="85">
        <v>122.77</v>
      </c>
      <c r="AC781" s="85">
        <v>12</v>
      </c>
      <c r="AD781" s="124">
        <f t="shared" si="203"/>
        <v>73.661999999999992</v>
      </c>
      <c r="AE781" s="86">
        <f t="shared" si="192"/>
        <v>3536</v>
      </c>
      <c r="AF781" s="85">
        <v>0</v>
      </c>
      <c r="AG781" s="85">
        <v>36.831000000000003</v>
      </c>
      <c r="AH781" s="85">
        <f t="shared" si="193"/>
        <v>0</v>
      </c>
      <c r="AI781" s="86">
        <f t="shared" si="194"/>
        <v>5784</v>
      </c>
      <c r="AJ781" s="86">
        <f t="shared" si="195"/>
        <v>2413</v>
      </c>
      <c r="AK781" s="122"/>
      <c r="AL781" s="85">
        <v>122.77</v>
      </c>
      <c r="AM781" s="85">
        <v>12</v>
      </c>
      <c r="AN781" s="124">
        <f t="shared" si="204"/>
        <v>73.661999999999992</v>
      </c>
      <c r="AO781" s="86">
        <f t="shared" si="196"/>
        <v>3536</v>
      </c>
      <c r="AP781" s="85">
        <v>0</v>
      </c>
      <c r="AQ781" s="85">
        <v>36.831000000000003</v>
      </c>
      <c r="AR781" s="85">
        <f t="shared" si="197"/>
        <v>0</v>
      </c>
      <c r="AS781" s="86">
        <f t="shared" si="199"/>
        <v>5784</v>
      </c>
      <c r="AT781" s="170">
        <f t="shared" si="200"/>
        <v>0</v>
      </c>
      <c r="AU781" s="86">
        <v>5784</v>
      </c>
      <c r="AV781" s="170">
        <f t="shared" si="198"/>
        <v>0</v>
      </c>
    </row>
    <row r="782" spans="1:48" s="73" customFormat="1" ht="30" x14ac:dyDescent="0.2">
      <c r="A782" s="10" t="s">
        <v>1876</v>
      </c>
      <c r="B782" s="14" t="s">
        <v>36</v>
      </c>
      <c r="C782" s="14" t="s">
        <v>37</v>
      </c>
      <c r="D782" s="14" t="s">
        <v>2120</v>
      </c>
      <c r="E782" s="58">
        <v>311618</v>
      </c>
      <c r="F782" s="15" t="s">
        <v>2121</v>
      </c>
      <c r="G782" s="15" t="s">
        <v>1879</v>
      </c>
      <c r="H782" s="16">
        <v>100003648</v>
      </c>
      <c r="I782" s="62">
        <v>710010427</v>
      </c>
      <c r="J782" s="13">
        <v>710010427</v>
      </c>
      <c r="K782" s="15" t="s">
        <v>48</v>
      </c>
      <c r="L782" s="12" t="s">
        <v>1876</v>
      </c>
      <c r="M782" s="15" t="s">
        <v>2053</v>
      </c>
      <c r="N782" s="49">
        <v>91633</v>
      </c>
      <c r="O782" s="15" t="s">
        <v>2122</v>
      </c>
      <c r="P782" s="15" t="s">
        <v>2123</v>
      </c>
      <c r="Q782" s="48">
        <v>506052</v>
      </c>
      <c r="R782" s="11" t="s">
        <v>45</v>
      </c>
      <c r="S782" s="120">
        <v>5057</v>
      </c>
      <c r="T782" s="85">
        <v>107.03</v>
      </c>
      <c r="U782" s="86">
        <v>9</v>
      </c>
      <c r="V782" s="123">
        <v>46.825625000000002</v>
      </c>
      <c r="W782" s="85">
        <f t="shared" si="201"/>
        <v>3371</v>
      </c>
      <c r="X782" s="86">
        <v>0</v>
      </c>
      <c r="Y782" s="85">
        <v>16.054500000000001</v>
      </c>
      <c r="Z782" s="86">
        <f t="shared" si="202"/>
        <v>0</v>
      </c>
      <c r="AA782" s="86">
        <f t="shared" si="191"/>
        <v>3371</v>
      </c>
      <c r="AB782" s="85">
        <v>122.77</v>
      </c>
      <c r="AC782" s="85">
        <v>15</v>
      </c>
      <c r="AD782" s="124">
        <f t="shared" si="203"/>
        <v>73.661999999999992</v>
      </c>
      <c r="AE782" s="86">
        <f t="shared" si="192"/>
        <v>4420</v>
      </c>
      <c r="AF782" s="85">
        <v>0</v>
      </c>
      <c r="AG782" s="85">
        <v>36.831000000000003</v>
      </c>
      <c r="AH782" s="85">
        <f t="shared" si="193"/>
        <v>0</v>
      </c>
      <c r="AI782" s="86">
        <f t="shared" si="194"/>
        <v>7791</v>
      </c>
      <c r="AJ782" s="86">
        <f t="shared" si="195"/>
        <v>2734</v>
      </c>
      <c r="AK782" s="122"/>
      <c r="AL782" s="85">
        <v>122.77</v>
      </c>
      <c r="AM782" s="85">
        <v>15</v>
      </c>
      <c r="AN782" s="124">
        <f t="shared" si="204"/>
        <v>73.661999999999992</v>
      </c>
      <c r="AO782" s="86">
        <f t="shared" si="196"/>
        <v>4420</v>
      </c>
      <c r="AP782" s="85">
        <v>0</v>
      </c>
      <c r="AQ782" s="85">
        <v>36.831000000000003</v>
      </c>
      <c r="AR782" s="85">
        <f t="shared" si="197"/>
        <v>0</v>
      </c>
      <c r="AS782" s="86">
        <f t="shared" si="199"/>
        <v>7791</v>
      </c>
      <c r="AT782" s="170">
        <f t="shared" si="200"/>
        <v>0</v>
      </c>
      <c r="AU782" s="86">
        <v>7791</v>
      </c>
      <c r="AV782" s="170">
        <f t="shared" si="198"/>
        <v>0</v>
      </c>
    </row>
    <row r="783" spans="1:48" s="73" customFormat="1" x14ac:dyDescent="0.2">
      <c r="A783" s="10" t="s">
        <v>1876</v>
      </c>
      <c r="B783" s="14" t="s">
        <v>36</v>
      </c>
      <c r="C783" s="14" t="s">
        <v>37</v>
      </c>
      <c r="D783" s="14" t="s">
        <v>2124</v>
      </c>
      <c r="E783" s="58">
        <v>311634</v>
      </c>
      <c r="F783" s="15" t="s">
        <v>2125</v>
      </c>
      <c r="G783" s="15" t="s">
        <v>1879</v>
      </c>
      <c r="H783" s="16">
        <v>100003537</v>
      </c>
      <c r="I783" s="62">
        <v>710010435</v>
      </c>
      <c r="J783" s="13">
        <v>710010435</v>
      </c>
      <c r="K783" s="15" t="s">
        <v>48</v>
      </c>
      <c r="L783" s="12" t="s">
        <v>1876</v>
      </c>
      <c r="M783" s="15" t="s">
        <v>1885</v>
      </c>
      <c r="N783" s="49">
        <v>91614</v>
      </c>
      <c r="O783" s="15" t="s">
        <v>2126</v>
      </c>
      <c r="P783" s="15" t="s">
        <v>2127</v>
      </c>
      <c r="Q783" s="48">
        <v>506079</v>
      </c>
      <c r="R783" s="11" t="s">
        <v>45</v>
      </c>
      <c r="S783" s="120">
        <v>2810</v>
      </c>
      <c r="T783" s="85">
        <v>107.03</v>
      </c>
      <c r="U783" s="86">
        <v>5</v>
      </c>
      <c r="V783" s="123">
        <v>46.825625000000002</v>
      </c>
      <c r="W783" s="85">
        <f t="shared" si="201"/>
        <v>1873</v>
      </c>
      <c r="X783" s="86">
        <v>0</v>
      </c>
      <c r="Y783" s="85">
        <v>16.054500000000001</v>
      </c>
      <c r="Z783" s="86">
        <f t="shared" si="202"/>
        <v>0</v>
      </c>
      <c r="AA783" s="86">
        <f t="shared" si="191"/>
        <v>1873</v>
      </c>
      <c r="AB783" s="85">
        <v>122.77</v>
      </c>
      <c r="AC783" s="85">
        <v>6</v>
      </c>
      <c r="AD783" s="124">
        <f t="shared" si="203"/>
        <v>73.661999999999992</v>
      </c>
      <c r="AE783" s="86">
        <f t="shared" si="192"/>
        <v>1768</v>
      </c>
      <c r="AF783" s="85">
        <v>0</v>
      </c>
      <c r="AG783" s="85">
        <v>36.831000000000003</v>
      </c>
      <c r="AH783" s="85">
        <f t="shared" si="193"/>
        <v>0</v>
      </c>
      <c r="AI783" s="86">
        <f t="shared" si="194"/>
        <v>3641</v>
      </c>
      <c r="AJ783" s="86">
        <f t="shared" si="195"/>
        <v>831</v>
      </c>
      <c r="AK783" s="122"/>
      <c r="AL783" s="85">
        <v>122.77</v>
      </c>
      <c r="AM783" s="85">
        <v>6</v>
      </c>
      <c r="AN783" s="124">
        <f t="shared" si="204"/>
        <v>73.661999999999992</v>
      </c>
      <c r="AO783" s="86">
        <f t="shared" si="196"/>
        <v>1768</v>
      </c>
      <c r="AP783" s="85">
        <v>0</v>
      </c>
      <c r="AQ783" s="85">
        <v>36.831000000000003</v>
      </c>
      <c r="AR783" s="85">
        <f t="shared" si="197"/>
        <v>0</v>
      </c>
      <c r="AS783" s="86">
        <f t="shared" si="199"/>
        <v>3641</v>
      </c>
      <c r="AT783" s="170">
        <f t="shared" si="200"/>
        <v>0</v>
      </c>
      <c r="AU783" s="86">
        <v>3641</v>
      </c>
      <c r="AV783" s="170">
        <f t="shared" si="198"/>
        <v>0</v>
      </c>
    </row>
    <row r="784" spans="1:48" s="73" customFormat="1" ht="30" x14ac:dyDescent="0.2">
      <c r="A784" s="10" t="s">
        <v>1876</v>
      </c>
      <c r="B784" s="14" t="s">
        <v>36</v>
      </c>
      <c r="C784" s="14" t="s">
        <v>37</v>
      </c>
      <c r="D784" s="14" t="s">
        <v>2235</v>
      </c>
      <c r="E784" s="29">
        <v>312002</v>
      </c>
      <c r="F784" s="15" t="s">
        <v>2236</v>
      </c>
      <c r="G784" s="15" t="s">
        <v>1879</v>
      </c>
      <c r="H784" s="16">
        <v>100018316</v>
      </c>
      <c r="I784" s="62">
        <v>51490609</v>
      </c>
      <c r="J784" s="13">
        <v>51490609</v>
      </c>
      <c r="K784" s="15" t="s">
        <v>48</v>
      </c>
      <c r="L784" s="12" t="s">
        <v>1876</v>
      </c>
      <c r="M784" s="15" t="s">
        <v>2200</v>
      </c>
      <c r="N784" s="49">
        <v>91601</v>
      </c>
      <c r="O784" s="15" t="s">
        <v>2237</v>
      </c>
      <c r="P784" s="15" t="s">
        <v>2238</v>
      </c>
      <c r="Q784" s="48">
        <v>506524</v>
      </c>
      <c r="R784" s="11" t="s">
        <v>86</v>
      </c>
      <c r="S784" s="120">
        <v>46076</v>
      </c>
      <c r="T784" s="85">
        <v>107.03</v>
      </c>
      <c r="U784" s="86">
        <v>82</v>
      </c>
      <c r="V784" s="123">
        <v>46.825625000000002</v>
      </c>
      <c r="W784" s="85">
        <f t="shared" si="201"/>
        <v>30718</v>
      </c>
      <c r="X784" s="86">
        <v>0</v>
      </c>
      <c r="Y784" s="85">
        <v>16.054500000000001</v>
      </c>
      <c r="Z784" s="86">
        <f t="shared" si="202"/>
        <v>0</v>
      </c>
      <c r="AA784" s="86">
        <f t="shared" si="191"/>
        <v>30718</v>
      </c>
      <c r="AB784" s="85">
        <v>122.77</v>
      </c>
      <c r="AC784" s="85">
        <v>90</v>
      </c>
      <c r="AD784" s="124">
        <f t="shared" si="203"/>
        <v>73.661999999999992</v>
      </c>
      <c r="AE784" s="86">
        <f t="shared" si="192"/>
        <v>26518</v>
      </c>
      <c r="AF784" s="85">
        <v>0</v>
      </c>
      <c r="AG784" s="85">
        <v>36.831000000000003</v>
      </c>
      <c r="AH784" s="85">
        <f t="shared" si="193"/>
        <v>0</v>
      </c>
      <c r="AI784" s="86">
        <f t="shared" si="194"/>
        <v>57236</v>
      </c>
      <c r="AJ784" s="86">
        <f t="shared" si="195"/>
        <v>11160</v>
      </c>
      <c r="AK784" s="122"/>
      <c r="AL784" s="85">
        <v>122.77</v>
      </c>
      <c r="AM784" s="85">
        <v>90</v>
      </c>
      <c r="AN784" s="124">
        <f t="shared" si="204"/>
        <v>73.661999999999992</v>
      </c>
      <c r="AO784" s="86">
        <f t="shared" si="196"/>
        <v>26518</v>
      </c>
      <c r="AP784" s="85">
        <v>0</v>
      </c>
      <c r="AQ784" s="85">
        <v>36.831000000000003</v>
      </c>
      <c r="AR784" s="85">
        <f t="shared" si="197"/>
        <v>0</v>
      </c>
      <c r="AS784" s="86">
        <f t="shared" si="199"/>
        <v>57236</v>
      </c>
      <c r="AT784" s="170">
        <f t="shared" si="200"/>
        <v>0</v>
      </c>
      <c r="AU784" s="86">
        <v>57236</v>
      </c>
      <c r="AV784" s="170">
        <f t="shared" si="198"/>
        <v>0</v>
      </c>
    </row>
    <row r="785" spans="1:48" s="73" customFormat="1" ht="45" x14ac:dyDescent="0.2">
      <c r="A785" s="10" t="s">
        <v>1876</v>
      </c>
      <c r="B785" s="14" t="s">
        <v>36</v>
      </c>
      <c r="C785" s="14" t="s">
        <v>37</v>
      </c>
      <c r="D785" s="14" t="s">
        <v>2569</v>
      </c>
      <c r="E785" s="58">
        <v>318337</v>
      </c>
      <c r="F785" s="15" t="s">
        <v>2570</v>
      </c>
      <c r="G785" s="15" t="s">
        <v>1879</v>
      </c>
      <c r="H785" s="16">
        <v>100004154</v>
      </c>
      <c r="I785" s="62">
        <v>710214332</v>
      </c>
      <c r="J785" s="13">
        <v>36126934</v>
      </c>
      <c r="K785" s="15" t="s">
        <v>2571</v>
      </c>
      <c r="L785" s="12" t="s">
        <v>1876</v>
      </c>
      <c r="M785" s="15" t="s">
        <v>2462</v>
      </c>
      <c r="N785" s="49">
        <v>97213</v>
      </c>
      <c r="O785" s="15" t="s">
        <v>2572</v>
      </c>
      <c r="P785" s="15" t="s">
        <v>159</v>
      </c>
      <c r="Q785" s="48">
        <v>514225</v>
      </c>
      <c r="R785" s="11" t="s">
        <v>45</v>
      </c>
      <c r="S785" s="120">
        <v>15733</v>
      </c>
      <c r="T785" s="85">
        <v>107.03</v>
      </c>
      <c r="U785" s="86">
        <v>28</v>
      </c>
      <c r="V785" s="123">
        <v>46.825625000000002</v>
      </c>
      <c r="W785" s="85">
        <f t="shared" si="201"/>
        <v>10489</v>
      </c>
      <c r="X785" s="86">
        <v>0</v>
      </c>
      <c r="Y785" s="85">
        <v>16.054500000000001</v>
      </c>
      <c r="Z785" s="86">
        <f t="shared" si="202"/>
        <v>0</v>
      </c>
      <c r="AA785" s="86">
        <f t="shared" si="191"/>
        <v>10489</v>
      </c>
      <c r="AB785" s="85">
        <v>122.77</v>
      </c>
      <c r="AC785" s="85">
        <v>29</v>
      </c>
      <c r="AD785" s="124">
        <f t="shared" si="203"/>
        <v>73.661999999999992</v>
      </c>
      <c r="AE785" s="86">
        <f t="shared" si="192"/>
        <v>8545</v>
      </c>
      <c r="AF785" s="85">
        <v>0</v>
      </c>
      <c r="AG785" s="85">
        <v>36.831000000000003</v>
      </c>
      <c r="AH785" s="85">
        <f t="shared" si="193"/>
        <v>0</v>
      </c>
      <c r="AI785" s="86">
        <f t="shared" si="194"/>
        <v>19034</v>
      </c>
      <c r="AJ785" s="86">
        <f t="shared" si="195"/>
        <v>3301</v>
      </c>
      <c r="AK785" s="122"/>
      <c r="AL785" s="85">
        <v>122.77</v>
      </c>
      <c r="AM785" s="85">
        <v>29</v>
      </c>
      <c r="AN785" s="124">
        <f t="shared" si="204"/>
        <v>73.661999999999992</v>
      </c>
      <c r="AO785" s="86">
        <f t="shared" si="196"/>
        <v>8545</v>
      </c>
      <c r="AP785" s="85">
        <v>0</v>
      </c>
      <c r="AQ785" s="85">
        <v>36.831000000000003</v>
      </c>
      <c r="AR785" s="85">
        <f t="shared" si="197"/>
        <v>0</v>
      </c>
      <c r="AS785" s="86">
        <f t="shared" si="199"/>
        <v>19034</v>
      </c>
      <c r="AT785" s="170">
        <f t="shared" si="200"/>
        <v>0</v>
      </c>
      <c r="AU785" s="86">
        <v>19034</v>
      </c>
      <c r="AV785" s="170">
        <f t="shared" si="198"/>
        <v>0</v>
      </c>
    </row>
    <row r="786" spans="1:48" s="73" customFormat="1" x14ac:dyDescent="0.2">
      <c r="A786" s="10" t="s">
        <v>1876</v>
      </c>
      <c r="B786" s="14" t="s">
        <v>36</v>
      </c>
      <c r="C786" s="14" t="s">
        <v>37</v>
      </c>
      <c r="D786" s="14" t="s">
        <v>2363</v>
      </c>
      <c r="E786" s="58">
        <v>317438</v>
      </c>
      <c r="F786" s="15" t="s">
        <v>2364</v>
      </c>
      <c r="G786" s="15" t="s">
        <v>1879</v>
      </c>
      <c r="H786" s="16">
        <v>100003470</v>
      </c>
      <c r="I786" s="62">
        <v>710037201</v>
      </c>
      <c r="J786" s="13">
        <v>710037201</v>
      </c>
      <c r="K786" s="15" t="s">
        <v>48</v>
      </c>
      <c r="L786" s="12" t="s">
        <v>1876</v>
      </c>
      <c r="M786" s="15" t="s">
        <v>2304</v>
      </c>
      <c r="N786" s="49">
        <v>1863</v>
      </c>
      <c r="O786" s="15" t="s">
        <v>2365</v>
      </c>
      <c r="P786" s="15" t="s">
        <v>2366</v>
      </c>
      <c r="Q786" s="48">
        <v>513296</v>
      </c>
      <c r="R786" s="11" t="s">
        <v>45</v>
      </c>
      <c r="S786" s="120">
        <v>22476</v>
      </c>
      <c r="T786" s="85">
        <v>107.03</v>
      </c>
      <c r="U786" s="86">
        <v>40</v>
      </c>
      <c r="V786" s="123">
        <v>46.825625000000002</v>
      </c>
      <c r="W786" s="85">
        <f t="shared" si="201"/>
        <v>14984</v>
      </c>
      <c r="X786" s="86">
        <v>0</v>
      </c>
      <c r="Y786" s="85">
        <v>16.054500000000001</v>
      </c>
      <c r="Z786" s="86">
        <f t="shared" si="202"/>
        <v>0</v>
      </c>
      <c r="AA786" s="86">
        <f t="shared" si="191"/>
        <v>14984</v>
      </c>
      <c r="AB786" s="85">
        <v>122.77</v>
      </c>
      <c r="AC786" s="85">
        <v>39</v>
      </c>
      <c r="AD786" s="124">
        <f t="shared" si="203"/>
        <v>73.661999999999992</v>
      </c>
      <c r="AE786" s="86">
        <f t="shared" si="192"/>
        <v>11491</v>
      </c>
      <c r="AF786" s="85">
        <v>0</v>
      </c>
      <c r="AG786" s="85">
        <v>36.831000000000003</v>
      </c>
      <c r="AH786" s="85">
        <f t="shared" si="193"/>
        <v>0</v>
      </c>
      <c r="AI786" s="86">
        <f t="shared" si="194"/>
        <v>26475</v>
      </c>
      <c r="AJ786" s="86">
        <f t="shared" si="195"/>
        <v>3999</v>
      </c>
      <c r="AK786" s="122"/>
      <c r="AL786" s="85">
        <v>122.77</v>
      </c>
      <c r="AM786" s="85">
        <v>39</v>
      </c>
      <c r="AN786" s="124">
        <f t="shared" si="204"/>
        <v>73.661999999999992</v>
      </c>
      <c r="AO786" s="86">
        <f t="shared" si="196"/>
        <v>11491</v>
      </c>
      <c r="AP786" s="85">
        <v>0</v>
      </c>
      <c r="AQ786" s="85">
        <v>36.831000000000003</v>
      </c>
      <c r="AR786" s="85">
        <f t="shared" si="197"/>
        <v>0</v>
      </c>
      <c r="AS786" s="86">
        <f t="shared" si="199"/>
        <v>26475</v>
      </c>
      <c r="AT786" s="170">
        <f t="shared" si="200"/>
        <v>0</v>
      </c>
      <c r="AU786" s="86">
        <v>26475</v>
      </c>
      <c r="AV786" s="170">
        <f t="shared" si="198"/>
        <v>0</v>
      </c>
    </row>
    <row r="787" spans="1:48" s="73" customFormat="1" x14ac:dyDescent="0.2">
      <c r="A787" s="10" t="s">
        <v>1876</v>
      </c>
      <c r="B787" s="14" t="s">
        <v>36</v>
      </c>
      <c r="C787" s="14" t="s">
        <v>37</v>
      </c>
      <c r="D787" s="14" t="s">
        <v>2425</v>
      </c>
      <c r="E787" s="58">
        <v>317748</v>
      </c>
      <c r="F787" s="15" t="s">
        <v>2426</v>
      </c>
      <c r="G787" s="15" t="s">
        <v>1879</v>
      </c>
      <c r="H787" s="16">
        <v>100004390</v>
      </c>
      <c r="I787" s="62">
        <v>36129682</v>
      </c>
      <c r="J787" s="13">
        <v>36129682</v>
      </c>
      <c r="K787" s="15" t="s">
        <v>48</v>
      </c>
      <c r="L787" s="12" t="s">
        <v>1876</v>
      </c>
      <c r="M787" s="15" t="s">
        <v>1880</v>
      </c>
      <c r="N787" s="49">
        <v>2001</v>
      </c>
      <c r="O787" s="15" t="s">
        <v>2427</v>
      </c>
      <c r="P787" s="15" t="s">
        <v>2434</v>
      </c>
      <c r="Q787" s="48">
        <v>513610</v>
      </c>
      <c r="R787" s="11" t="s">
        <v>86</v>
      </c>
      <c r="S787" s="120">
        <v>18543</v>
      </c>
      <c r="T787" s="85">
        <v>107.03</v>
      </c>
      <c r="U787" s="86">
        <v>33</v>
      </c>
      <c r="V787" s="123">
        <v>46.825625000000002</v>
      </c>
      <c r="W787" s="85">
        <f t="shared" si="201"/>
        <v>12362</v>
      </c>
      <c r="X787" s="86">
        <v>0</v>
      </c>
      <c r="Y787" s="85">
        <v>16.054500000000001</v>
      </c>
      <c r="Z787" s="86">
        <f t="shared" si="202"/>
        <v>0</v>
      </c>
      <c r="AA787" s="86">
        <f t="shared" si="191"/>
        <v>12362</v>
      </c>
      <c r="AB787" s="85">
        <v>122.77</v>
      </c>
      <c r="AC787" s="85">
        <v>36</v>
      </c>
      <c r="AD787" s="124">
        <f t="shared" si="203"/>
        <v>73.661999999999992</v>
      </c>
      <c r="AE787" s="86">
        <f t="shared" si="192"/>
        <v>10607</v>
      </c>
      <c r="AF787" s="85">
        <v>0</v>
      </c>
      <c r="AG787" s="85">
        <v>36.831000000000003</v>
      </c>
      <c r="AH787" s="85">
        <f t="shared" si="193"/>
        <v>0</v>
      </c>
      <c r="AI787" s="86">
        <f t="shared" si="194"/>
        <v>22969</v>
      </c>
      <c r="AJ787" s="86">
        <f t="shared" si="195"/>
        <v>4426</v>
      </c>
      <c r="AK787" s="122"/>
      <c r="AL787" s="85">
        <v>122.77</v>
      </c>
      <c r="AM787" s="85">
        <v>36</v>
      </c>
      <c r="AN787" s="124">
        <f t="shared" si="204"/>
        <v>73.661999999999992</v>
      </c>
      <c r="AO787" s="86">
        <f t="shared" si="196"/>
        <v>10607</v>
      </c>
      <c r="AP787" s="85">
        <v>0</v>
      </c>
      <c r="AQ787" s="85">
        <v>36.831000000000003</v>
      </c>
      <c r="AR787" s="85">
        <f t="shared" si="197"/>
        <v>0</v>
      </c>
      <c r="AS787" s="86">
        <f t="shared" si="199"/>
        <v>22969</v>
      </c>
      <c r="AT787" s="170">
        <f t="shared" si="200"/>
        <v>0</v>
      </c>
      <c r="AU787" s="86">
        <v>22969</v>
      </c>
      <c r="AV787" s="170">
        <f t="shared" si="198"/>
        <v>0</v>
      </c>
    </row>
    <row r="788" spans="1:48" s="73" customFormat="1" ht="45" x14ac:dyDescent="0.2">
      <c r="A788" s="10" t="s">
        <v>1876</v>
      </c>
      <c r="B788" s="14" t="s">
        <v>36</v>
      </c>
      <c r="C788" s="14" t="s">
        <v>37</v>
      </c>
      <c r="D788" s="14" t="s">
        <v>2128</v>
      </c>
      <c r="E788" s="58">
        <v>311642</v>
      </c>
      <c r="F788" s="15" t="s">
        <v>2129</v>
      </c>
      <c r="G788" s="15" t="s">
        <v>1879</v>
      </c>
      <c r="H788" s="16">
        <v>100004482</v>
      </c>
      <c r="I788" s="62">
        <v>710010281</v>
      </c>
      <c r="J788" s="13">
        <v>36129780</v>
      </c>
      <c r="K788" s="15" t="s">
        <v>105</v>
      </c>
      <c r="L788" s="12" t="s">
        <v>1876</v>
      </c>
      <c r="M788" s="15" t="s">
        <v>2028</v>
      </c>
      <c r="N788" s="49">
        <v>91304</v>
      </c>
      <c r="O788" s="15" t="s">
        <v>2130</v>
      </c>
      <c r="P788" s="15" t="s">
        <v>2131</v>
      </c>
      <c r="Q788" s="48">
        <v>506087</v>
      </c>
      <c r="R788" s="11" t="s">
        <v>45</v>
      </c>
      <c r="S788" s="120">
        <v>9552</v>
      </c>
      <c r="T788" s="85">
        <v>107.03</v>
      </c>
      <c r="U788" s="86">
        <v>17</v>
      </c>
      <c r="V788" s="123">
        <v>46.825625000000002</v>
      </c>
      <c r="W788" s="85">
        <f t="shared" si="201"/>
        <v>6368</v>
      </c>
      <c r="X788" s="86">
        <v>0</v>
      </c>
      <c r="Y788" s="85">
        <v>16.054500000000001</v>
      </c>
      <c r="Z788" s="86">
        <f t="shared" si="202"/>
        <v>0</v>
      </c>
      <c r="AA788" s="86">
        <f t="shared" si="191"/>
        <v>6368</v>
      </c>
      <c r="AB788" s="85">
        <v>122.77</v>
      </c>
      <c r="AC788" s="85">
        <v>12</v>
      </c>
      <c r="AD788" s="124">
        <f t="shared" si="203"/>
        <v>73.661999999999992</v>
      </c>
      <c r="AE788" s="86">
        <f t="shared" si="192"/>
        <v>3536</v>
      </c>
      <c r="AF788" s="85">
        <v>0</v>
      </c>
      <c r="AG788" s="85">
        <v>36.831000000000003</v>
      </c>
      <c r="AH788" s="85">
        <f t="shared" si="193"/>
        <v>0</v>
      </c>
      <c r="AI788" s="86">
        <f t="shared" si="194"/>
        <v>9904</v>
      </c>
      <c r="AJ788" s="86">
        <f t="shared" si="195"/>
        <v>352</v>
      </c>
      <c r="AK788" s="122"/>
      <c r="AL788" s="85">
        <v>122.77</v>
      </c>
      <c r="AM788" s="85">
        <v>12</v>
      </c>
      <c r="AN788" s="124">
        <f t="shared" si="204"/>
        <v>73.661999999999992</v>
      </c>
      <c r="AO788" s="86">
        <f t="shared" si="196"/>
        <v>3536</v>
      </c>
      <c r="AP788" s="85">
        <v>0</v>
      </c>
      <c r="AQ788" s="85">
        <v>36.831000000000003</v>
      </c>
      <c r="AR788" s="85">
        <f t="shared" si="197"/>
        <v>0</v>
      </c>
      <c r="AS788" s="86">
        <f t="shared" si="199"/>
        <v>9904</v>
      </c>
      <c r="AT788" s="170">
        <f t="shared" si="200"/>
        <v>0</v>
      </c>
      <c r="AU788" s="86">
        <v>9904</v>
      </c>
      <c r="AV788" s="170">
        <f t="shared" si="198"/>
        <v>0</v>
      </c>
    </row>
    <row r="789" spans="1:48" s="73" customFormat="1" ht="45" x14ac:dyDescent="0.2">
      <c r="A789" s="10" t="s">
        <v>1876</v>
      </c>
      <c r="B789" s="14" t="s">
        <v>36</v>
      </c>
      <c r="C789" s="14" t="s">
        <v>37</v>
      </c>
      <c r="D789" s="14" t="s">
        <v>2519</v>
      </c>
      <c r="E789" s="58">
        <v>318124</v>
      </c>
      <c r="F789" s="15" t="s">
        <v>2520</v>
      </c>
      <c r="G789" s="15" t="s">
        <v>1879</v>
      </c>
      <c r="H789" s="16">
        <v>100004100</v>
      </c>
      <c r="I789" s="62">
        <v>710018444</v>
      </c>
      <c r="J789" s="13">
        <v>36126675</v>
      </c>
      <c r="K789" s="15" t="s">
        <v>92</v>
      </c>
      <c r="L789" s="12" t="s">
        <v>1876</v>
      </c>
      <c r="M789" s="15" t="s">
        <v>2462</v>
      </c>
      <c r="N789" s="49">
        <v>97232</v>
      </c>
      <c r="O789" s="15" t="s">
        <v>2521</v>
      </c>
      <c r="P789" s="15" t="s">
        <v>2522</v>
      </c>
      <c r="Q789" s="48">
        <v>514021</v>
      </c>
      <c r="R789" s="11" t="s">
        <v>45</v>
      </c>
      <c r="S789" s="120">
        <v>8991</v>
      </c>
      <c r="T789" s="85">
        <v>107.03</v>
      </c>
      <c r="U789" s="86">
        <v>16</v>
      </c>
      <c r="V789" s="123">
        <v>46.825625000000002</v>
      </c>
      <c r="W789" s="85">
        <f t="shared" si="201"/>
        <v>5994</v>
      </c>
      <c r="X789" s="86">
        <v>0</v>
      </c>
      <c r="Y789" s="85">
        <v>16.054500000000001</v>
      </c>
      <c r="Z789" s="86">
        <f t="shared" si="202"/>
        <v>0</v>
      </c>
      <c r="AA789" s="86">
        <f t="shared" si="191"/>
        <v>5994</v>
      </c>
      <c r="AB789" s="85">
        <v>122.77</v>
      </c>
      <c r="AC789" s="85">
        <v>13</v>
      </c>
      <c r="AD789" s="124">
        <f t="shared" si="203"/>
        <v>73.661999999999992</v>
      </c>
      <c r="AE789" s="86">
        <f t="shared" si="192"/>
        <v>3830</v>
      </c>
      <c r="AF789" s="85">
        <v>0</v>
      </c>
      <c r="AG789" s="85">
        <v>36.831000000000003</v>
      </c>
      <c r="AH789" s="85">
        <f t="shared" si="193"/>
        <v>0</v>
      </c>
      <c r="AI789" s="86">
        <f t="shared" si="194"/>
        <v>9824</v>
      </c>
      <c r="AJ789" s="86">
        <f t="shared" si="195"/>
        <v>833</v>
      </c>
      <c r="AK789" s="122"/>
      <c r="AL789" s="85">
        <v>122.77</v>
      </c>
      <c r="AM789" s="85">
        <v>13</v>
      </c>
      <c r="AN789" s="124">
        <f t="shared" si="204"/>
        <v>73.661999999999992</v>
      </c>
      <c r="AO789" s="86">
        <f t="shared" si="196"/>
        <v>3830</v>
      </c>
      <c r="AP789" s="85">
        <v>0</v>
      </c>
      <c r="AQ789" s="85">
        <v>36.831000000000003</v>
      </c>
      <c r="AR789" s="85">
        <f t="shared" si="197"/>
        <v>0</v>
      </c>
      <c r="AS789" s="86">
        <f t="shared" si="199"/>
        <v>9824</v>
      </c>
      <c r="AT789" s="170">
        <f t="shared" si="200"/>
        <v>0</v>
      </c>
      <c r="AU789" s="86">
        <v>9824</v>
      </c>
      <c r="AV789" s="170">
        <f t="shared" si="198"/>
        <v>0</v>
      </c>
    </row>
    <row r="790" spans="1:48" s="73" customFormat="1" ht="45" x14ac:dyDescent="0.2">
      <c r="A790" s="10" t="s">
        <v>1876</v>
      </c>
      <c r="B790" s="14" t="s">
        <v>36</v>
      </c>
      <c r="C790" s="14" t="s">
        <v>37</v>
      </c>
      <c r="D790" s="14" t="s">
        <v>2132</v>
      </c>
      <c r="E790" s="58">
        <v>311651</v>
      </c>
      <c r="F790" s="15" t="s">
        <v>2133</v>
      </c>
      <c r="G790" s="15" t="s">
        <v>1879</v>
      </c>
      <c r="H790" s="16">
        <v>100004487</v>
      </c>
      <c r="I790" s="62">
        <v>710010443</v>
      </c>
      <c r="J790" s="13">
        <v>36129861</v>
      </c>
      <c r="K790" s="15" t="s">
        <v>105</v>
      </c>
      <c r="L790" s="12" t="s">
        <v>1876</v>
      </c>
      <c r="M790" s="15" t="s">
        <v>2028</v>
      </c>
      <c r="N790" s="49">
        <v>91305</v>
      </c>
      <c r="O790" s="15" t="s">
        <v>2134</v>
      </c>
      <c r="P790" s="15" t="s">
        <v>2135</v>
      </c>
      <c r="Q790" s="48">
        <v>506095</v>
      </c>
      <c r="R790" s="11" t="s">
        <v>45</v>
      </c>
      <c r="S790" s="120">
        <v>29781</v>
      </c>
      <c r="T790" s="85">
        <v>107.03</v>
      </c>
      <c r="U790" s="86">
        <v>53</v>
      </c>
      <c r="V790" s="123">
        <v>46.825625000000002</v>
      </c>
      <c r="W790" s="85">
        <f t="shared" si="201"/>
        <v>19854</v>
      </c>
      <c r="X790" s="86">
        <v>0</v>
      </c>
      <c r="Y790" s="85">
        <v>16.054500000000001</v>
      </c>
      <c r="Z790" s="86">
        <f t="shared" si="202"/>
        <v>0</v>
      </c>
      <c r="AA790" s="86">
        <f t="shared" si="191"/>
        <v>19854</v>
      </c>
      <c r="AB790" s="85">
        <v>122.77</v>
      </c>
      <c r="AC790" s="85">
        <v>44</v>
      </c>
      <c r="AD790" s="124">
        <f t="shared" si="203"/>
        <v>73.661999999999992</v>
      </c>
      <c r="AE790" s="86">
        <f t="shared" si="192"/>
        <v>12965</v>
      </c>
      <c r="AF790" s="85">
        <v>0</v>
      </c>
      <c r="AG790" s="85">
        <v>36.831000000000003</v>
      </c>
      <c r="AH790" s="85">
        <f t="shared" si="193"/>
        <v>0</v>
      </c>
      <c r="AI790" s="86">
        <f t="shared" si="194"/>
        <v>32819</v>
      </c>
      <c r="AJ790" s="86">
        <f t="shared" si="195"/>
        <v>3038</v>
      </c>
      <c r="AK790" s="122"/>
      <c r="AL790" s="85">
        <v>122.77</v>
      </c>
      <c r="AM790" s="85">
        <v>44</v>
      </c>
      <c r="AN790" s="124">
        <f t="shared" si="204"/>
        <v>73.661999999999992</v>
      </c>
      <c r="AO790" s="86">
        <f t="shared" si="196"/>
        <v>12965</v>
      </c>
      <c r="AP790" s="85">
        <v>0</v>
      </c>
      <c r="AQ790" s="85">
        <v>36.831000000000003</v>
      </c>
      <c r="AR790" s="85">
        <f t="shared" si="197"/>
        <v>0</v>
      </c>
      <c r="AS790" s="86">
        <f t="shared" si="199"/>
        <v>32819</v>
      </c>
      <c r="AT790" s="170">
        <f t="shared" si="200"/>
        <v>0</v>
      </c>
      <c r="AU790" s="86">
        <v>32819</v>
      </c>
      <c r="AV790" s="170">
        <f t="shared" si="198"/>
        <v>0</v>
      </c>
    </row>
    <row r="791" spans="1:48" s="73" customFormat="1" ht="45" x14ac:dyDescent="0.2">
      <c r="A791" s="10" t="s">
        <v>1876</v>
      </c>
      <c r="B791" s="14" t="s">
        <v>36</v>
      </c>
      <c r="C791" s="14" t="s">
        <v>37</v>
      </c>
      <c r="D791" s="14" t="s">
        <v>2654</v>
      </c>
      <c r="E791" s="58">
        <v>310182</v>
      </c>
      <c r="F791" s="15" t="s">
        <v>2655</v>
      </c>
      <c r="G791" s="15" t="s">
        <v>1879</v>
      </c>
      <c r="H791" s="16">
        <v>100003322</v>
      </c>
      <c r="I791" s="62">
        <v>710035713</v>
      </c>
      <c r="J791" s="13">
        <v>710035713</v>
      </c>
      <c r="K791" s="15" t="s">
        <v>48</v>
      </c>
      <c r="L791" s="12" t="s">
        <v>1876</v>
      </c>
      <c r="M791" s="15" t="s">
        <v>1932</v>
      </c>
      <c r="N791" s="49">
        <v>95704</v>
      </c>
      <c r="O791" s="15" t="s">
        <v>2656</v>
      </c>
      <c r="P791" s="15" t="s">
        <v>2663</v>
      </c>
      <c r="Q791" s="48">
        <v>542652</v>
      </c>
      <c r="R791" s="11" t="s">
        <v>45</v>
      </c>
      <c r="S791" s="120">
        <v>21914</v>
      </c>
      <c r="T791" s="85">
        <v>107.03</v>
      </c>
      <c r="U791" s="86">
        <v>39</v>
      </c>
      <c r="V791" s="123">
        <v>46.825625000000002</v>
      </c>
      <c r="W791" s="85">
        <f t="shared" si="201"/>
        <v>14610</v>
      </c>
      <c r="X791" s="86">
        <v>0</v>
      </c>
      <c r="Y791" s="85">
        <v>16.054500000000001</v>
      </c>
      <c r="Z791" s="86">
        <f t="shared" si="202"/>
        <v>0</v>
      </c>
      <c r="AA791" s="86">
        <f t="shared" si="191"/>
        <v>14610</v>
      </c>
      <c r="AB791" s="85">
        <v>122.77</v>
      </c>
      <c r="AC791" s="85">
        <v>36</v>
      </c>
      <c r="AD791" s="124">
        <f t="shared" si="203"/>
        <v>73.661999999999992</v>
      </c>
      <c r="AE791" s="86">
        <f t="shared" si="192"/>
        <v>10607</v>
      </c>
      <c r="AF791" s="85">
        <v>0</v>
      </c>
      <c r="AG791" s="85">
        <v>36.831000000000003</v>
      </c>
      <c r="AH791" s="85">
        <f t="shared" si="193"/>
        <v>0</v>
      </c>
      <c r="AI791" s="86">
        <f t="shared" si="194"/>
        <v>25217</v>
      </c>
      <c r="AJ791" s="86">
        <f t="shared" si="195"/>
        <v>3303</v>
      </c>
      <c r="AK791" s="122"/>
      <c r="AL791" s="85">
        <v>122.77</v>
      </c>
      <c r="AM791" s="85">
        <v>36</v>
      </c>
      <c r="AN791" s="124">
        <f t="shared" si="204"/>
        <v>73.661999999999992</v>
      </c>
      <c r="AO791" s="86">
        <f t="shared" si="196"/>
        <v>10607</v>
      </c>
      <c r="AP791" s="85">
        <v>0</v>
      </c>
      <c r="AQ791" s="85">
        <v>36.831000000000003</v>
      </c>
      <c r="AR791" s="85">
        <f t="shared" si="197"/>
        <v>0</v>
      </c>
      <c r="AS791" s="86">
        <f t="shared" si="199"/>
        <v>25217</v>
      </c>
      <c r="AT791" s="170">
        <f t="shared" si="200"/>
        <v>0</v>
      </c>
      <c r="AU791" s="86">
        <v>25217</v>
      </c>
      <c r="AV791" s="170">
        <f t="shared" si="198"/>
        <v>0</v>
      </c>
    </row>
    <row r="792" spans="1:48" s="73" customFormat="1" ht="45" x14ac:dyDescent="0.2">
      <c r="A792" s="10" t="s">
        <v>1876</v>
      </c>
      <c r="B792" s="14" t="s">
        <v>36</v>
      </c>
      <c r="C792" s="14" t="s">
        <v>37</v>
      </c>
      <c r="D792" s="14" t="s">
        <v>2654</v>
      </c>
      <c r="E792" s="58">
        <v>310182</v>
      </c>
      <c r="F792" s="15" t="s">
        <v>2655</v>
      </c>
      <c r="G792" s="15" t="s">
        <v>1879</v>
      </c>
      <c r="H792" s="16">
        <v>100003324</v>
      </c>
      <c r="I792" s="62">
        <v>710035764</v>
      </c>
      <c r="J792" s="13">
        <v>710035764</v>
      </c>
      <c r="K792" s="15" t="s">
        <v>48</v>
      </c>
      <c r="L792" s="12" t="s">
        <v>1876</v>
      </c>
      <c r="M792" s="15" t="s">
        <v>1932</v>
      </c>
      <c r="N792" s="49">
        <v>95704</v>
      </c>
      <c r="O792" s="15" t="s">
        <v>2656</v>
      </c>
      <c r="P792" s="15" t="s">
        <v>2661</v>
      </c>
      <c r="Q792" s="48">
        <v>542652</v>
      </c>
      <c r="R792" s="11" t="s">
        <v>45</v>
      </c>
      <c r="S792" s="120">
        <v>15172</v>
      </c>
      <c r="T792" s="85">
        <v>107.03</v>
      </c>
      <c r="U792" s="86">
        <v>27</v>
      </c>
      <c r="V792" s="123">
        <v>46.825625000000002</v>
      </c>
      <c r="W792" s="85">
        <f t="shared" si="201"/>
        <v>10114</v>
      </c>
      <c r="X792" s="86">
        <v>0</v>
      </c>
      <c r="Y792" s="85">
        <v>16.054500000000001</v>
      </c>
      <c r="Z792" s="86">
        <f t="shared" si="202"/>
        <v>0</v>
      </c>
      <c r="AA792" s="86">
        <f t="shared" si="191"/>
        <v>10114</v>
      </c>
      <c r="AB792" s="85">
        <v>122.77</v>
      </c>
      <c r="AC792" s="85">
        <v>28</v>
      </c>
      <c r="AD792" s="124">
        <f t="shared" si="203"/>
        <v>73.661999999999992</v>
      </c>
      <c r="AE792" s="86">
        <f t="shared" si="192"/>
        <v>8250</v>
      </c>
      <c r="AF792" s="85">
        <v>0</v>
      </c>
      <c r="AG792" s="85">
        <v>36.831000000000003</v>
      </c>
      <c r="AH792" s="85">
        <f t="shared" si="193"/>
        <v>0</v>
      </c>
      <c r="AI792" s="86">
        <f t="shared" si="194"/>
        <v>18364</v>
      </c>
      <c r="AJ792" s="86">
        <f t="shared" si="195"/>
        <v>3192</v>
      </c>
      <c r="AK792" s="122"/>
      <c r="AL792" s="85">
        <v>122.77</v>
      </c>
      <c r="AM792" s="85">
        <v>28</v>
      </c>
      <c r="AN792" s="124">
        <f t="shared" si="204"/>
        <v>73.661999999999992</v>
      </c>
      <c r="AO792" s="86">
        <f t="shared" si="196"/>
        <v>8250</v>
      </c>
      <c r="AP792" s="85">
        <v>0</v>
      </c>
      <c r="AQ792" s="85">
        <v>36.831000000000003</v>
      </c>
      <c r="AR792" s="85">
        <f t="shared" si="197"/>
        <v>0</v>
      </c>
      <c r="AS792" s="86">
        <f t="shared" si="199"/>
        <v>18364</v>
      </c>
      <c r="AT792" s="170">
        <f t="shared" si="200"/>
        <v>0</v>
      </c>
      <c r="AU792" s="86">
        <v>18364</v>
      </c>
      <c r="AV792" s="170">
        <f t="shared" si="198"/>
        <v>0</v>
      </c>
    </row>
    <row r="793" spans="1:48" s="73" customFormat="1" ht="30" x14ac:dyDescent="0.2">
      <c r="A793" s="10" t="s">
        <v>1876</v>
      </c>
      <c r="B793" s="14" t="s">
        <v>36</v>
      </c>
      <c r="C793" s="14" t="s">
        <v>37</v>
      </c>
      <c r="D793" s="14" t="s">
        <v>2646</v>
      </c>
      <c r="E793" s="58">
        <v>651001</v>
      </c>
      <c r="F793" s="15" t="s">
        <v>2647</v>
      </c>
      <c r="G793" s="15" t="s">
        <v>1879</v>
      </c>
      <c r="H793" s="16">
        <v>100004330</v>
      </c>
      <c r="I793" s="62">
        <v>710158270</v>
      </c>
      <c r="J793" s="13">
        <v>710158270</v>
      </c>
      <c r="K793" s="15" t="s">
        <v>48</v>
      </c>
      <c r="L793" s="12" t="s">
        <v>1876</v>
      </c>
      <c r="M793" s="15" t="s">
        <v>2462</v>
      </c>
      <c r="N793" s="49">
        <v>97243</v>
      </c>
      <c r="O793" s="15" t="s">
        <v>2648</v>
      </c>
      <c r="P793" s="15" t="s">
        <v>2649</v>
      </c>
      <c r="Q793" s="48">
        <v>514454</v>
      </c>
      <c r="R793" s="11" t="s">
        <v>45</v>
      </c>
      <c r="S793" s="120">
        <v>8991</v>
      </c>
      <c r="T793" s="85">
        <v>107.03</v>
      </c>
      <c r="U793" s="86">
        <v>16</v>
      </c>
      <c r="V793" s="123">
        <v>46.825625000000002</v>
      </c>
      <c r="W793" s="85">
        <f t="shared" si="201"/>
        <v>5994</v>
      </c>
      <c r="X793" s="86">
        <v>0</v>
      </c>
      <c r="Y793" s="85">
        <v>16.054500000000001</v>
      </c>
      <c r="Z793" s="86">
        <f t="shared" si="202"/>
        <v>0</v>
      </c>
      <c r="AA793" s="86">
        <f t="shared" si="191"/>
        <v>5994</v>
      </c>
      <c r="AB793" s="85">
        <v>122.77</v>
      </c>
      <c r="AC793" s="85">
        <v>11</v>
      </c>
      <c r="AD793" s="124">
        <f t="shared" si="203"/>
        <v>73.661999999999992</v>
      </c>
      <c r="AE793" s="86">
        <f t="shared" si="192"/>
        <v>3241</v>
      </c>
      <c r="AF793" s="85">
        <v>0</v>
      </c>
      <c r="AG793" s="85">
        <v>36.831000000000003</v>
      </c>
      <c r="AH793" s="85">
        <f t="shared" si="193"/>
        <v>0</v>
      </c>
      <c r="AI793" s="86">
        <f t="shared" si="194"/>
        <v>9235</v>
      </c>
      <c r="AJ793" s="86">
        <f t="shared" si="195"/>
        <v>244</v>
      </c>
      <c r="AK793" s="122"/>
      <c r="AL793" s="85">
        <v>122.77</v>
      </c>
      <c r="AM793" s="85">
        <v>11</v>
      </c>
      <c r="AN793" s="124">
        <f t="shared" si="204"/>
        <v>73.661999999999992</v>
      </c>
      <c r="AO793" s="86">
        <f t="shared" si="196"/>
        <v>3241</v>
      </c>
      <c r="AP793" s="85">
        <v>0</v>
      </c>
      <c r="AQ793" s="85">
        <v>36.831000000000003</v>
      </c>
      <c r="AR793" s="85">
        <f t="shared" si="197"/>
        <v>0</v>
      </c>
      <c r="AS793" s="86">
        <f t="shared" si="199"/>
        <v>9235</v>
      </c>
      <c r="AT793" s="170">
        <f t="shared" si="200"/>
        <v>0</v>
      </c>
      <c r="AU793" s="86">
        <v>9235</v>
      </c>
      <c r="AV793" s="170">
        <f t="shared" si="198"/>
        <v>0</v>
      </c>
    </row>
    <row r="794" spans="1:48" s="73" customFormat="1" ht="30" x14ac:dyDescent="0.2">
      <c r="A794" s="10" t="s">
        <v>1876</v>
      </c>
      <c r="B794" s="14" t="s">
        <v>36</v>
      </c>
      <c r="C794" s="14" t="s">
        <v>37</v>
      </c>
      <c r="D794" s="14" t="s">
        <v>2247</v>
      </c>
      <c r="E794" s="58">
        <v>312045</v>
      </c>
      <c r="F794" s="15" t="s">
        <v>2248</v>
      </c>
      <c r="G794" s="15" t="s">
        <v>1879</v>
      </c>
      <c r="H794" s="16">
        <v>100004557</v>
      </c>
      <c r="I794" s="62">
        <v>36131679</v>
      </c>
      <c r="J794" s="13">
        <v>36131679</v>
      </c>
      <c r="K794" s="15" t="s">
        <v>48</v>
      </c>
      <c r="L794" s="12" t="s">
        <v>1876</v>
      </c>
      <c r="M794" s="15" t="s">
        <v>2028</v>
      </c>
      <c r="N794" s="49">
        <v>91401</v>
      </c>
      <c r="O794" s="15" t="s">
        <v>2249</v>
      </c>
      <c r="P794" s="15" t="s">
        <v>2250</v>
      </c>
      <c r="Q794" s="48">
        <v>506559</v>
      </c>
      <c r="R794" s="11" t="s">
        <v>86</v>
      </c>
      <c r="S794" s="120">
        <v>24162</v>
      </c>
      <c r="T794" s="85">
        <v>107.03</v>
      </c>
      <c r="U794" s="86">
        <v>43</v>
      </c>
      <c r="V794" s="123">
        <v>46.825625000000002</v>
      </c>
      <c r="W794" s="85">
        <f t="shared" si="201"/>
        <v>16108</v>
      </c>
      <c r="X794" s="86">
        <v>0</v>
      </c>
      <c r="Y794" s="85">
        <v>16.054500000000001</v>
      </c>
      <c r="Z794" s="86">
        <f t="shared" si="202"/>
        <v>0</v>
      </c>
      <c r="AA794" s="86">
        <f t="shared" si="191"/>
        <v>16108</v>
      </c>
      <c r="AB794" s="85">
        <v>122.77</v>
      </c>
      <c r="AC794" s="85">
        <v>49</v>
      </c>
      <c r="AD794" s="124">
        <f t="shared" si="203"/>
        <v>73.661999999999992</v>
      </c>
      <c r="AE794" s="86">
        <f t="shared" si="192"/>
        <v>14438</v>
      </c>
      <c r="AF794" s="85">
        <v>0</v>
      </c>
      <c r="AG794" s="85">
        <v>36.831000000000003</v>
      </c>
      <c r="AH794" s="85">
        <f t="shared" si="193"/>
        <v>0</v>
      </c>
      <c r="AI794" s="86">
        <f t="shared" si="194"/>
        <v>30546</v>
      </c>
      <c r="AJ794" s="86">
        <f t="shared" si="195"/>
        <v>6384</v>
      </c>
      <c r="AK794" s="122"/>
      <c r="AL794" s="85">
        <v>122.77</v>
      </c>
      <c r="AM794" s="85">
        <v>49</v>
      </c>
      <c r="AN794" s="124">
        <f t="shared" si="204"/>
        <v>73.661999999999992</v>
      </c>
      <c r="AO794" s="86">
        <f t="shared" si="196"/>
        <v>14438</v>
      </c>
      <c r="AP794" s="85">
        <v>0</v>
      </c>
      <c r="AQ794" s="85">
        <v>36.831000000000003</v>
      </c>
      <c r="AR794" s="85">
        <f t="shared" si="197"/>
        <v>0</v>
      </c>
      <c r="AS794" s="86">
        <f t="shared" si="199"/>
        <v>30546</v>
      </c>
      <c r="AT794" s="170">
        <f t="shared" si="200"/>
        <v>0</v>
      </c>
      <c r="AU794" s="86">
        <v>30546</v>
      </c>
      <c r="AV794" s="170">
        <f t="shared" si="198"/>
        <v>0</v>
      </c>
    </row>
    <row r="795" spans="1:48" s="73" customFormat="1" x14ac:dyDescent="0.2">
      <c r="A795" s="10" t="s">
        <v>1876</v>
      </c>
      <c r="B795" s="14" t="s">
        <v>36</v>
      </c>
      <c r="C795" s="14" t="s">
        <v>37</v>
      </c>
      <c r="D795" s="14" t="s">
        <v>1897</v>
      </c>
      <c r="E795" s="58">
        <v>309591</v>
      </c>
      <c r="F795" s="15" t="s">
        <v>1898</v>
      </c>
      <c r="G795" s="15" t="s">
        <v>1879</v>
      </c>
      <c r="H795" s="16">
        <v>100003539</v>
      </c>
      <c r="I795" s="62">
        <v>710008473</v>
      </c>
      <c r="J795" s="13">
        <v>710008473</v>
      </c>
      <c r="K795" s="15" t="s">
        <v>48</v>
      </c>
      <c r="L795" s="12" t="s">
        <v>1876</v>
      </c>
      <c r="M795" s="15" t="s">
        <v>1885</v>
      </c>
      <c r="N795" s="49">
        <v>90621</v>
      </c>
      <c r="O795" s="15" t="s">
        <v>1899</v>
      </c>
      <c r="P795" s="15" t="s">
        <v>1900</v>
      </c>
      <c r="Q795" s="48">
        <v>504424</v>
      </c>
      <c r="R795" s="11" t="s">
        <v>45</v>
      </c>
      <c r="S795" s="120">
        <v>5619</v>
      </c>
      <c r="T795" s="85">
        <v>107.03</v>
      </c>
      <c r="U795" s="86">
        <v>10</v>
      </c>
      <c r="V795" s="123">
        <v>46.825625000000002</v>
      </c>
      <c r="W795" s="85">
        <f t="shared" si="201"/>
        <v>3746</v>
      </c>
      <c r="X795" s="86">
        <v>0</v>
      </c>
      <c r="Y795" s="85">
        <v>16.054500000000001</v>
      </c>
      <c r="Z795" s="86">
        <f t="shared" si="202"/>
        <v>0</v>
      </c>
      <c r="AA795" s="86">
        <f t="shared" si="191"/>
        <v>3746</v>
      </c>
      <c r="AB795" s="85">
        <v>122.77</v>
      </c>
      <c r="AC795" s="85">
        <v>8</v>
      </c>
      <c r="AD795" s="124">
        <f t="shared" si="203"/>
        <v>73.661999999999992</v>
      </c>
      <c r="AE795" s="86">
        <f t="shared" si="192"/>
        <v>2357</v>
      </c>
      <c r="AF795" s="85">
        <v>0</v>
      </c>
      <c r="AG795" s="85">
        <v>36.831000000000003</v>
      </c>
      <c r="AH795" s="85">
        <f t="shared" si="193"/>
        <v>0</v>
      </c>
      <c r="AI795" s="86">
        <f t="shared" si="194"/>
        <v>6103</v>
      </c>
      <c r="AJ795" s="86">
        <f t="shared" si="195"/>
        <v>484</v>
      </c>
      <c r="AK795" s="122"/>
      <c r="AL795" s="85">
        <v>122.77</v>
      </c>
      <c r="AM795" s="85">
        <v>8</v>
      </c>
      <c r="AN795" s="124">
        <f t="shared" si="204"/>
        <v>73.661999999999992</v>
      </c>
      <c r="AO795" s="86">
        <f t="shared" si="196"/>
        <v>2357</v>
      </c>
      <c r="AP795" s="85">
        <v>0</v>
      </c>
      <c r="AQ795" s="85">
        <v>36.831000000000003</v>
      </c>
      <c r="AR795" s="85">
        <f t="shared" si="197"/>
        <v>0</v>
      </c>
      <c r="AS795" s="86">
        <f t="shared" si="199"/>
        <v>6103</v>
      </c>
      <c r="AT795" s="170">
        <f t="shared" si="200"/>
        <v>0</v>
      </c>
      <c r="AU795" s="86">
        <v>6103</v>
      </c>
      <c r="AV795" s="170">
        <f t="shared" si="198"/>
        <v>0</v>
      </c>
    </row>
    <row r="796" spans="1:48" s="73" customFormat="1" x14ac:dyDescent="0.2">
      <c r="A796" s="10" t="s">
        <v>1876</v>
      </c>
      <c r="B796" s="14" t="s">
        <v>36</v>
      </c>
      <c r="C796" s="14" t="s">
        <v>37</v>
      </c>
      <c r="D796" s="14" t="s">
        <v>2026</v>
      </c>
      <c r="E796" s="58">
        <v>312037</v>
      </c>
      <c r="F796" s="15" t="s">
        <v>2027</v>
      </c>
      <c r="G796" s="15" t="s">
        <v>1879</v>
      </c>
      <c r="H796" s="16">
        <v>100004618</v>
      </c>
      <c r="I796" s="62">
        <v>710036027</v>
      </c>
      <c r="J796" s="13">
        <v>710036027</v>
      </c>
      <c r="K796" s="15" t="s">
        <v>48</v>
      </c>
      <c r="L796" s="12" t="s">
        <v>1876</v>
      </c>
      <c r="M796" s="15" t="s">
        <v>2028</v>
      </c>
      <c r="N796" s="49">
        <v>91108</v>
      </c>
      <c r="O796" s="15" t="s">
        <v>2029</v>
      </c>
      <c r="P796" s="15" t="s">
        <v>2030</v>
      </c>
      <c r="Q796" s="48">
        <v>505820</v>
      </c>
      <c r="R796" s="11" t="s">
        <v>45</v>
      </c>
      <c r="S796" s="120">
        <v>19667</v>
      </c>
      <c r="T796" s="85">
        <v>107.03</v>
      </c>
      <c r="U796" s="86">
        <v>35</v>
      </c>
      <c r="V796" s="123">
        <v>46.825625000000002</v>
      </c>
      <c r="W796" s="85">
        <f t="shared" si="201"/>
        <v>13111</v>
      </c>
      <c r="X796" s="86">
        <v>0</v>
      </c>
      <c r="Y796" s="85">
        <v>16.054500000000001</v>
      </c>
      <c r="Z796" s="86">
        <f t="shared" si="202"/>
        <v>0</v>
      </c>
      <c r="AA796" s="86">
        <f t="shared" si="191"/>
        <v>13111</v>
      </c>
      <c r="AB796" s="85">
        <v>122.77</v>
      </c>
      <c r="AC796" s="85">
        <v>36</v>
      </c>
      <c r="AD796" s="124">
        <f t="shared" si="203"/>
        <v>73.661999999999992</v>
      </c>
      <c r="AE796" s="86">
        <f t="shared" si="192"/>
        <v>10607</v>
      </c>
      <c r="AF796" s="85">
        <v>0</v>
      </c>
      <c r="AG796" s="85">
        <v>36.831000000000003</v>
      </c>
      <c r="AH796" s="85">
        <f t="shared" si="193"/>
        <v>0</v>
      </c>
      <c r="AI796" s="86">
        <f t="shared" si="194"/>
        <v>23718</v>
      </c>
      <c r="AJ796" s="86">
        <f t="shared" si="195"/>
        <v>4051</v>
      </c>
      <c r="AK796" s="122"/>
      <c r="AL796" s="85">
        <v>122.77</v>
      </c>
      <c r="AM796" s="85">
        <v>36</v>
      </c>
      <c r="AN796" s="124">
        <f t="shared" si="204"/>
        <v>73.661999999999992</v>
      </c>
      <c r="AO796" s="86">
        <f t="shared" si="196"/>
        <v>10607</v>
      </c>
      <c r="AP796" s="85">
        <v>0</v>
      </c>
      <c r="AQ796" s="85">
        <v>36.831000000000003</v>
      </c>
      <c r="AR796" s="85">
        <f t="shared" si="197"/>
        <v>0</v>
      </c>
      <c r="AS796" s="86">
        <f t="shared" si="199"/>
        <v>23718</v>
      </c>
      <c r="AT796" s="170">
        <f t="shared" si="200"/>
        <v>0</v>
      </c>
      <c r="AU796" s="86">
        <v>23718</v>
      </c>
      <c r="AV796" s="170">
        <f t="shared" si="198"/>
        <v>0</v>
      </c>
    </row>
    <row r="797" spans="1:48" s="73" customFormat="1" ht="30" x14ac:dyDescent="0.2">
      <c r="A797" s="10" t="s">
        <v>1876</v>
      </c>
      <c r="B797" s="14" t="s">
        <v>36</v>
      </c>
      <c r="C797" s="14" t="s">
        <v>37</v>
      </c>
      <c r="D797" s="14" t="s">
        <v>2355</v>
      </c>
      <c r="E797" s="58">
        <v>317349</v>
      </c>
      <c r="F797" s="15" t="s">
        <v>2356</v>
      </c>
      <c r="G797" s="15" t="s">
        <v>1879</v>
      </c>
      <c r="H797" s="16">
        <v>100003893</v>
      </c>
      <c r="I797" s="62">
        <v>710017820</v>
      </c>
      <c r="J797" s="13">
        <v>710017820</v>
      </c>
      <c r="K797" s="15" t="s">
        <v>48</v>
      </c>
      <c r="L797" s="12" t="s">
        <v>1876</v>
      </c>
      <c r="M797" s="15" t="s">
        <v>2286</v>
      </c>
      <c r="N797" s="49">
        <v>1817</v>
      </c>
      <c r="O797" s="15" t="s">
        <v>2357</v>
      </c>
      <c r="P797" s="15" t="s">
        <v>2358</v>
      </c>
      <c r="Q797" s="48">
        <v>513172</v>
      </c>
      <c r="R797" s="11" t="s">
        <v>45</v>
      </c>
      <c r="S797" s="120">
        <v>10676</v>
      </c>
      <c r="T797" s="85">
        <v>107.03</v>
      </c>
      <c r="U797" s="86">
        <v>19</v>
      </c>
      <c r="V797" s="123">
        <v>46.825625000000002</v>
      </c>
      <c r="W797" s="85">
        <f t="shared" si="201"/>
        <v>7117</v>
      </c>
      <c r="X797" s="86">
        <v>0</v>
      </c>
      <c r="Y797" s="85">
        <v>16.054500000000001</v>
      </c>
      <c r="Z797" s="86">
        <f t="shared" si="202"/>
        <v>0</v>
      </c>
      <c r="AA797" s="86">
        <f t="shared" si="191"/>
        <v>7117</v>
      </c>
      <c r="AB797" s="85">
        <v>122.77</v>
      </c>
      <c r="AC797" s="85">
        <v>12</v>
      </c>
      <c r="AD797" s="124">
        <f t="shared" si="203"/>
        <v>73.661999999999992</v>
      </c>
      <c r="AE797" s="86">
        <f t="shared" si="192"/>
        <v>3536</v>
      </c>
      <c r="AF797" s="85">
        <v>0</v>
      </c>
      <c r="AG797" s="85">
        <v>36.831000000000003</v>
      </c>
      <c r="AH797" s="85">
        <f t="shared" si="193"/>
        <v>0</v>
      </c>
      <c r="AI797" s="86">
        <f t="shared" si="194"/>
        <v>10653</v>
      </c>
      <c r="AJ797" s="86">
        <f t="shared" si="195"/>
        <v>-23</v>
      </c>
      <c r="AK797" s="122"/>
      <c r="AL797" s="85">
        <v>122.77</v>
      </c>
      <c r="AM797" s="85">
        <v>12</v>
      </c>
      <c r="AN797" s="124">
        <f t="shared" si="204"/>
        <v>73.661999999999992</v>
      </c>
      <c r="AO797" s="86">
        <f t="shared" si="196"/>
        <v>3536</v>
      </c>
      <c r="AP797" s="85">
        <v>0</v>
      </c>
      <c r="AQ797" s="85">
        <v>36.831000000000003</v>
      </c>
      <c r="AR797" s="85">
        <f t="shared" si="197"/>
        <v>0</v>
      </c>
      <c r="AS797" s="86">
        <f t="shared" si="199"/>
        <v>10653</v>
      </c>
      <c r="AT797" s="170">
        <f t="shared" si="200"/>
        <v>0</v>
      </c>
      <c r="AU797" s="86">
        <v>10653</v>
      </c>
      <c r="AV797" s="170">
        <f t="shared" si="198"/>
        <v>0</v>
      </c>
    </row>
    <row r="798" spans="1:48" s="73" customFormat="1" x14ac:dyDescent="0.2">
      <c r="A798" s="10" t="s">
        <v>1876</v>
      </c>
      <c r="B798" s="14" t="s">
        <v>36</v>
      </c>
      <c r="C798" s="14" t="s">
        <v>37</v>
      </c>
      <c r="D798" s="14" t="s">
        <v>2735</v>
      </c>
      <c r="E798" s="58">
        <v>699217</v>
      </c>
      <c r="F798" s="15" t="s">
        <v>2736</v>
      </c>
      <c r="G798" s="15" t="s">
        <v>1879</v>
      </c>
      <c r="H798" s="16">
        <v>100003785</v>
      </c>
      <c r="I798" s="62">
        <v>710010125</v>
      </c>
      <c r="J798" s="13">
        <v>710010125</v>
      </c>
      <c r="K798" s="15" t="s">
        <v>48</v>
      </c>
      <c r="L798" s="12" t="s">
        <v>1876</v>
      </c>
      <c r="M798" s="15" t="s">
        <v>1937</v>
      </c>
      <c r="N798" s="49">
        <v>95845</v>
      </c>
      <c r="O798" s="15" t="s">
        <v>2737</v>
      </c>
      <c r="P798" s="15" t="s">
        <v>2738</v>
      </c>
      <c r="Q798" s="48">
        <v>556416</v>
      </c>
      <c r="R798" s="11" t="s">
        <v>45</v>
      </c>
      <c r="S798" s="120">
        <v>3371</v>
      </c>
      <c r="T798" s="85">
        <v>107.03</v>
      </c>
      <c r="U798" s="86">
        <v>6</v>
      </c>
      <c r="V798" s="123">
        <v>46.825625000000002</v>
      </c>
      <c r="W798" s="85">
        <f t="shared" si="201"/>
        <v>2248</v>
      </c>
      <c r="X798" s="86">
        <v>0</v>
      </c>
      <c r="Y798" s="85">
        <v>16.054500000000001</v>
      </c>
      <c r="Z798" s="86">
        <f t="shared" si="202"/>
        <v>0</v>
      </c>
      <c r="AA798" s="86">
        <f t="shared" si="191"/>
        <v>2248</v>
      </c>
      <c r="AB798" s="85">
        <v>122.77</v>
      </c>
      <c r="AC798" s="85">
        <v>4</v>
      </c>
      <c r="AD798" s="124">
        <f t="shared" si="203"/>
        <v>73.661999999999992</v>
      </c>
      <c r="AE798" s="86">
        <f t="shared" si="192"/>
        <v>1179</v>
      </c>
      <c r="AF798" s="85">
        <v>0</v>
      </c>
      <c r="AG798" s="85">
        <v>36.831000000000003</v>
      </c>
      <c r="AH798" s="85">
        <f t="shared" si="193"/>
        <v>0</v>
      </c>
      <c r="AI798" s="86">
        <f t="shared" si="194"/>
        <v>3427</v>
      </c>
      <c r="AJ798" s="86">
        <f t="shared" si="195"/>
        <v>56</v>
      </c>
      <c r="AK798" s="122"/>
      <c r="AL798" s="85">
        <v>122.77</v>
      </c>
      <c r="AM798" s="85">
        <v>4</v>
      </c>
      <c r="AN798" s="124">
        <f t="shared" si="204"/>
        <v>73.661999999999992</v>
      </c>
      <c r="AO798" s="86">
        <f t="shared" si="196"/>
        <v>1179</v>
      </c>
      <c r="AP798" s="85">
        <v>0</v>
      </c>
      <c r="AQ798" s="85">
        <v>36.831000000000003</v>
      </c>
      <c r="AR798" s="85">
        <f t="shared" si="197"/>
        <v>0</v>
      </c>
      <c r="AS798" s="86">
        <f t="shared" si="199"/>
        <v>3427</v>
      </c>
      <c r="AT798" s="170">
        <f t="shared" si="200"/>
        <v>0</v>
      </c>
      <c r="AU798" s="86">
        <v>3427</v>
      </c>
      <c r="AV798" s="170">
        <f t="shared" si="198"/>
        <v>0</v>
      </c>
    </row>
    <row r="799" spans="1:48" s="73" customFormat="1" ht="45" x14ac:dyDescent="0.2">
      <c r="A799" s="10" t="s">
        <v>1876</v>
      </c>
      <c r="B799" s="14" t="s">
        <v>36</v>
      </c>
      <c r="C799" s="14" t="s">
        <v>37</v>
      </c>
      <c r="D799" s="14" t="s">
        <v>2136</v>
      </c>
      <c r="E799" s="58">
        <v>311669</v>
      </c>
      <c r="F799" s="15" t="s">
        <v>2137</v>
      </c>
      <c r="G799" s="15" t="s">
        <v>1879</v>
      </c>
      <c r="H799" s="16">
        <v>100003650</v>
      </c>
      <c r="I799" s="62">
        <v>710234180</v>
      </c>
      <c r="J799" s="13">
        <v>42025737</v>
      </c>
      <c r="K799" s="15" t="s">
        <v>105</v>
      </c>
      <c r="L799" s="12" t="s">
        <v>1876</v>
      </c>
      <c r="M799" s="15" t="s">
        <v>2053</v>
      </c>
      <c r="N799" s="49">
        <v>91637</v>
      </c>
      <c r="O799" s="15" t="s">
        <v>2138</v>
      </c>
      <c r="P799" s="15" t="s">
        <v>2139</v>
      </c>
      <c r="Q799" s="48">
        <v>506109</v>
      </c>
      <c r="R799" s="11" t="s">
        <v>45</v>
      </c>
      <c r="S799" s="120">
        <v>4495</v>
      </c>
      <c r="T799" s="85">
        <v>107.03</v>
      </c>
      <c r="U799" s="86">
        <v>8</v>
      </c>
      <c r="V799" s="123">
        <v>46.825625000000002</v>
      </c>
      <c r="W799" s="85">
        <f t="shared" si="201"/>
        <v>2997</v>
      </c>
      <c r="X799" s="86">
        <v>0</v>
      </c>
      <c r="Y799" s="85">
        <v>16.054500000000001</v>
      </c>
      <c r="Z799" s="86">
        <f t="shared" si="202"/>
        <v>0</v>
      </c>
      <c r="AA799" s="86">
        <f t="shared" si="191"/>
        <v>2997</v>
      </c>
      <c r="AB799" s="85">
        <v>122.77</v>
      </c>
      <c r="AC799" s="85">
        <v>12</v>
      </c>
      <c r="AD799" s="124">
        <f t="shared" si="203"/>
        <v>73.661999999999992</v>
      </c>
      <c r="AE799" s="86">
        <f t="shared" si="192"/>
        <v>3536</v>
      </c>
      <c r="AF799" s="85">
        <v>0</v>
      </c>
      <c r="AG799" s="85">
        <v>36.831000000000003</v>
      </c>
      <c r="AH799" s="85">
        <f t="shared" si="193"/>
        <v>0</v>
      </c>
      <c r="AI799" s="86">
        <f t="shared" si="194"/>
        <v>6533</v>
      </c>
      <c r="AJ799" s="86">
        <f t="shared" si="195"/>
        <v>2038</v>
      </c>
      <c r="AK799" s="122"/>
      <c r="AL799" s="85">
        <v>122.77</v>
      </c>
      <c r="AM799" s="85">
        <v>12</v>
      </c>
      <c r="AN799" s="124">
        <f t="shared" si="204"/>
        <v>73.661999999999992</v>
      </c>
      <c r="AO799" s="86">
        <f t="shared" si="196"/>
        <v>3536</v>
      </c>
      <c r="AP799" s="85">
        <v>0</v>
      </c>
      <c r="AQ799" s="85">
        <v>36.831000000000003</v>
      </c>
      <c r="AR799" s="85">
        <f t="shared" si="197"/>
        <v>0</v>
      </c>
      <c r="AS799" s="86">
        <f t="shared" si="199"/>
        <v>6533</v>
      </c>
      <c r="AT799" s="170">
        <f t="shared" si="200"/>
        <v>0</v>
      </c>
      <c r="AU799" s="86">
        <v>6533</v>
      </c>
      <c r="AV799" s="170">
        <f t="shared" si="198"/>
        <v>0</v>
      </c>
    </row>
    <row r="800" spans="1:48" s="73" customFormat="1" x14ac:dyDescent="0.2">
      <c r="A800" s="10" t="s">
        <v>1876</v>
      </c>
      <c r="B800" s="14" t="s">
        <v>36</v>
      </c>
      <c r="C800" s="14" t="s">
        <v>37</v>
      </c>
      <c r="D800" s="14" t="s">
        <v>2531</v>
      </c>
      <c r="E800" s="58">
        <v>318183</v>
      </c>
      <c r="F800" s="15" t="s">
        <v>2532</v>
      </c>
      <c r="G800" s="15" t="s">
        <v>1879</v>
      </c>
      <c r="H800" s="16">
        <v>100004116</v>
      </c>
      <c r="I800" s="62">
        <v>710018614</v>
      </c>
      <c r="J800" s="13">
        <v>710018614</v>
      </c>
      <c r="K800" s="15" t="s">
        <v>48</v>
      </c>
      <c r="L800" s="12" t="s">
        <v>1876</v>
      </c>
      <c r="M800" s="15" t="s">
        <v>2462</v>
      </c>
      <c r="N800" s="49">
        <v>97215</v>
      </c>
      <c r="O800" s="15" t="s">
        <v>2533</v>
      </c>
      <c r="P800" s="15" t="s">
        <v>2534</v>
      </c>
      <c r="Q800" s="48">
        <v>514080</v>
      </c>
      <c r="R800" s="11" t="s">
        <v>45</v>
      </c>
      <c r="S800" s="120">
        <v>5619</v>
      </c>
      <c r="T800" s="85">
        <v>107.03</v>
      </c>
      <c r="U800" s="86">
        <v>10</v>
      </c>
      <c r="V800" s="123">
        <v>46.825625000000002</v>
      </c>
      <c r="W800" s="85">
        <f t="shared" si="201"/>
        <v>3746</v>
      </c>
      <c r="X800" s="86">
        <v>0</v>
      </c>
      <c r="Y800" s="85">
        <v>16.054500000000001</v>
      </c>
      <c r="Z800" s="86">
        <f t="shared" si="202"/>
        <v>0</v>
      </c>
      <c r="AA800" s="86">
        <f t="shared" si="191"/>
        <v>3746</v>
      </c>
      <c r="AB800" s="85">
        <v>122.77</v>
      </c>
      <c r="AC800" s="85">
        <v>15</v>
      </c>
      <c r="AD800" s="124">
        <f t="shared" si="203"/>
        <v>73.661999999999992</v>
      </c>
      <c r="AE800" s="86">
        <f t="shared" si="192"/>
        <v>4420</v>
      </c>
      <c r="AF800" s="85">
        <v>0</v>
      </c>
      <c r="AG800" s="85">
        <v>36.831000000000003</v>
      </c>
      <c r="AH800" s="85">
        <f t="shared" si="193"/>
        <v>0</v>
      </c>
      <c r="AI800" s="86">
        <f t="shared" si="194"/>
        <v>8166</v>
      </c>
      <c r="AJ800" s="86">
        <f t="shared" si="195"/>
        <v>2547</v>
      </c>
      <c r="AK800" s="122"/>
      <c r="AL800" s="85">
        <v>122.77</v>
      </c>
      <c r="AM800" s="85">
        <v>15</v>
      </c>
      <c r="AN800" s="124">
        <f t="shared" si="204"/>
        <v>73.661999999999992</v>
      </c>
      <c r="AO800" s="86">
        <f t="shared" si="196"/>
        <v>4420</v>
      </c>
      <c r="AP800" s="85">
        <v>0</v>
      </c>
      <c r="AQ800" s="85">
        <v>36.831000000000003</v>
      </c>
      <c r="AR800" s="85">
        <f t="shared" si="197"/>
        <v>0</v>
      </c>
      <c r="AS800" s="86">
        <f t="shared" si="199"/>
        <v>8166</v>
      </c>
      <c r="AT800" s="170">
        <f t="shared" si="200"/>
        <v>0</v>
      </c>
      <c r="AU800" s="86">
        <v>8166</v>
      </c>
      <c r="AV800" s="170">
        <f t="shared" si="198"/>
        <v>0</v>
      </c>
    </row>
    <row r="801" spans="1:48" s="73" customFormat="1" ht="30" x14ac:dyDescent="0.2">
      <c r="A801" s="10" t="s">
        <v>1876</v>
      </c>
      <c r="B801" s="14" t="s">
        <v>36</v>
      </c>
      <c r="C801" s="14" t="s">
        <v>37</v>
      </c>
      <c r="D801" s="14" t="s">
        <v>2690</v>
      </c>
      <c r="E801" s="58">
        <v>310549</v>
      </c>
      <c r="F801" s="15" t="s">
        <v>2691</v>
      </c>
      <c r="G801" s="15" t="s">
        <v>1879</v>
      </c>
      <c r="H801" s="16">
        <v>100003791</v>
      </c>
      <c r="I801" s="62">
        <v>710009364</v>
      </c>
      <c r="J801" s="13">
        <v>710009364</v>
      </c>
      <c r="K801" s="15" t="s">
        <v>48</v>
      </c>
      <c r="L801" s="12" t="s">
        <v>1876</v>
      </c>
      <c r="M801" s="15" t="s">
        <v>1937</v>
      </c>
      <c r="N801" s="49">
        <v>95844</v>
      </c>
      <c r="O801" s="15" t="s">
        <v>2692</v>
      </c>
      <c r="P801" s="15" t="s">
        <v>2693</v>
      </c>
      <c r="Q801" s="48">
        <v>543047</v>
      </c>
      <c r="R801" s="11" t="s">
        <v>45</v>
      </c>
      <c r="S801" s="120">
        <v>9552</v>
      </c>
      <c r="T801" s="85">
        <v>107.03</v>
      </c>
      <c r="U801" s="86">
        <v>17</v>
      </c>
      <c r="V801" s="123">
        <v>46.825625000000002</v>
      </c>
      <c r="W801" s="85">
        <f t="shared" si="201"/>
        <v>6368</v>
      </c>
      <c r="X801" s="86">
        <v>0</v>
      </c>
      <c r="Y801" s="85">
        <v>16.054500000000001</v>
      </c>
      <c r="Z801" s="86">
        <f t="shared" si="202"/>
        <v>0</v>
      </c>
      <c r="AA801" s="86">
        <f t="shared" si="191"/>
        <v>6368</v>
      </c>
      <c r="AB801" s="85">
        <v>122.77</v>
      </c>
      <c r="AC801" s="85">
        <v>22</v>
      </c>
      <c r="AD801" s="124">
        <f t="shared" si="203"/>
        <v>73.661999999999992</v>
      </c>
      <c r="AE801" s="86">
        <f t="shared" si="192"/>
        <v>6482</v>
      </c>
      <c r="AF801" s="85">
        <v>0</v>
      </c>
      <c r="AG801" s="85">
        <v>36.831000000000003</v>
      </c>
      <c r="AH801" s="85">
        <f t="shared" si="193"/>
        <v>0</v>
      </c>
      <c r="AI801" s="86">
        <f t="shared" si="194"/>
        <v>12850</v>
      </c>
      <c r="AJ801" s="86">
        <f t="shared" si="195"/>
        <v>3298</v>
      </c>
      <c r="AK801" s="122"/>
      <c r="AL801" s="85">
        <v>122.77</v>
      </c>
      <c r="AM801" s="85">
        <v>22</v>
      </c>
      <c r="AN801" s="124">
        <f t="shared" si="204"/>
        <v>73.661999999999992</v>
      </c>
      <c r="AO801" s="86">
        <f t="shared" si="196"/>
        <v>6482</v>
      </c>
      <c r="AP801" s="85">
        <v>0</v>
      </c>
      <c r="AQ801" s="85">
        <v>36.831000000000003</v>
      </c>
      <c r="AR801" s="85">
        <f t="shared" si="197"/>
        <v>0</v>
      </c>
      <c r="AS801" s="86">
        <f t="shared" si="199"/>
        <v>12850</v>
      </c>
      <c r="AT801" s="170">
        <f t="shared" si="200"/>
        <v>0</v>
      </c>
      <c r="AU801" s="86">
        <v>12850</v>
      </c>
      <c r="AV801" s="170">
        <f t="shared" si="198"/>
        <v>0</v>
      </c>
    </row>
    <row r="802" spans="1:48" s="73" customFormat="1" ht="45" x14ac:dyDescent="0.2">
      <c r="A802" s="10" t="s">
        <v>1876</v>
      </c>
      <c r="B802" s="14" t="s">
        <v>36</v>
      </c>
      <c r="C802" s="14" t="s">
        <v>37</v>
      </c>
      <c r="D802" s="14" t="s">
        <v>2140</v>
      </c>
      <c r="E802" s="58">
        <v>311685</v>
      </c>
      <c r="F802" s="15" t="s">
        <v>2141</v>
      </c>
      <c r="G802" s="15" t="s">
        <v>1879</v>
      </c>
      <c r="H802" s="16">
        <v>100003659</v>
      </c>
      <c r="I802" s="62">
        <v>710010460</v>
      </c>
      <c r="J802" s="13">
        <v>36125288</v>
      </c>
      <c r="K802" s="15" t="s">
        <v>105</v>
      </c>
      <c r="L802" s="12" t="s">
        <v>1876</v>
      </c>
      <c r="M802" s="15" t="s">
        <v>2053</v>
      </c>
      <c r="N802" s="49">
        <v>91631</v>
      </c>
      <c r="O802" s="15" t="s">
        <v>2142</v>
      </c>
      <c r="P802" s="15" t="s">
        <v>2143</v>
      </c>
      <c r="Q802" s="48">
        <v>506125</v>
      </c>
      <c r="R802" s="11" t="s">
        <v>45</v>
      </c>
      <c r="S802" s="120">
        <v>20791</v>
      </c>
      <c r="T802" s="85">
        <v>107.03</v>
      </c>
      <c r="U802" s="86">
        <v>37</v>
      </c>
      <c r="V802" s="123">
        <v>46.825625000000002</v>
      </c>
      <c r="W802" s="85">
        <f t="shared" si="201"/>
        <v>13860</v>
      </c>
      <c r="X802" s="86">
        <v>0</v>
      </c>
      <c r="Y802" s="85">
        <v>16.054500000000001</v>
      </c>
      <c r="Z802" s="86">
        <f t="shared" si="202"/>
        <v>0</v>
      </c>
      <c r="AA802" s="86">
        <f t="shared" si="191"/>
        <v>13860</v>
      </c>
      <c r="AB802" s="85">
        <v>122.77</v>
      </c>
      <c r="AC802" s="85">
        <v>30</v>
      </c>
      <c r="AD802" s="124">
        <f t="shared" si="203"/>
        <v>73.661999999999992</v>
      </c>
      <c r="AE802" s="86">
        <f t="shared" si="192"/>
        <v>8839</v>
      </c>
      <c r="AF802" s="85">
        <v>0</v>
      </c>
      <c r="AG802" s="85">
        <v>36.831000000000003</v>
      </c>
      <c r="AH802" s="85">
        <f t="shared" si="193"/>
        <v>0</v>
      </c>
      <c r="AI802" s="86">
        <f t="shared" si="194"/>
        <v>22699</v>
      </c>
      <c r="AJ802" s="86">
        <f t="shared" si="195"/>
        <v>1908</v>
      </c>
      <c r="AK802" s="122"/>
      <c r="AL802" s="85">
        <v>122.77</v>
      </c>
      <c r="AM802" s="85">
        <v>30</v>
      </c>
      <c r="AN802" s="124">
        <f t="shared" si="204"/>
        <v>73.661999999999992</v>
      </c>
      <c r="AO802" s="86">
        <f t="shared" si="196"/>
        <v>8839</v>
      </c>
      <c r="AP802" s="85">
        <v>0</v>
      </c>
      <c r="AQ802" s="85">
        <v>36.831000000000003</v>
      </c>
      <c r="AR802" s="85">
        <f t="shared" si="197"/>
        <v>0</v>
      </c>
      <c r="AS802" s="86">
        <f t="shared" si="199"/>
        <v>22699</v>
      </c>
      <c r="AT802" s="170">
        <f t="shared" si="200"/>
        <v>0</v>
      </c>
      <c r="AU802" s="86">
        <v>22699</v>
      </c>
      <c r="AV802" s="170">
        <f t="shared" si="198"/>
        <v>0</v>
      </c>
    </row>
    <row r="803" spans="1:48" s="73" customFormat="1" x14ac:dyDescent="0.2">
      <c r="A803" s="10" t="s">
        <v>1876</v>
      </c>
      <c r="B803" s="14" t="s">
        <v>36</v>
      </c>
      <c r="C803" s="14" t="s">
        <v>37</v>
      </c>
      <c r="D803" s="14" t="s">
        <v>2694</v>
      </c>
      <c r="E803" s="58">
        <v>310557</v>
      </c>
      <c r="F803" s="15" t="s">
        <v>2695</v>
      </c>
      <c r="G803" s="15" t="s">
        <v>1879</v>
      </c>
      <c r="H803" s="16">
        <v>100003793</v>
      </c>
      <c r="I803" s="62">
        <v>710009380</v>
      </c>
      <c r="J803" s="13">
        <v>710009380</v>
      </c>
      <c r="K803" s="15" t="s">
        <v>48</v>
      </c>
      <c r="L803" s="12" t="s">
        <v>1876</v>
      </c>
      <c r="M803" s="15" t="s">
        <v>1937</v>
      </c>
      <c r="N803" s="49">
        <v>95841</v>
      </c>
      <c r="O803" s="15" t="s">
        <v>2696</v>
      </c>
      <c r="P803" s="15" t="s">
        <v>2697</v>
      </c>
      <c r="Q803" s="48">
        <v>543055</v>
      </c>
      <c r="R803" s="11" t="s">
        <v>45</v>
      </c>
      <c r="S803" s="120">
        <v>3933</v>
      </c>
      <c r="T803" s="85">
        <v>107.03</v>
      </c>
      <c r="U803" s="86">
        <v>7</v>
      </c>
      <c r="V803" s="123">
        <v>46.825625000000002</v>
      </c>
      <c r="W803" s="85">
        <f t="shared" si="201"/>
        <v>2622</v>
      </c>
      <c r="X803" s="86">
        <v>0</v>
      </c>
      <c r="Y803" s="85">
        <v>16.054500000000001</v>
      </c>
      <c r="Z803" s="86">
        <f t="shared" si="202"/>
        <v>0</v>
      </c>
      <c r="AA803" s="86">
        <f t="shared" si="191"/>
        <v>2622</v>
      </c>
      <c r="AB803" s="85">
        <v>122.77</v>
      </c>
      <c r="AC803" s="85">
        <v>7</v>
      </c>
      <c r="AD803" s="124">
        <f t="shared" si="203"/>
        <v>73.661999999999992</v>
      </c>
      <c r="AE803" s="86">
        <f t="shared" si="192"/>
        <v>2063</v>
      </c>
      <c r="AF803" s="85">
        <v>0</v>
      </c>
      <c r="AG803" s="85">
        <v>36.831000000000003</v>
      </c>
      <c r="AH803" s="85">
        <f t="shared" si="193"/>
        <v>0</v>
      </c>
      <c r="AI803" s="86">
        <f t="shared" si="194"/>
        <v>4685</v>
      </c>
      <c r="AJ803" s="86">
        <f t="shared" si="195"/>
        <v>752</v>
      </c>
      <c r="AK803" s="122"/>
      <c r="AL803" s="85">
        <v>122.77</v>
      </c>
      <c r="AM803" s="85">
        <v>7</v>
      </c>
      <c r="AN803" s="124">
        <f t="shared" si="204"/>
        <v>73.661999999999992</v>
      </c>
      <c r="AO803" s="86">
        <f t="shared" si="196"/>
        <v>2063</v>
      </c>
      <c r="AP803" s="85">
        <v>0</v>
      </c>
      <c r="AQ803" s="85">
        <v>36.831000000000003</v>
      </c>
      <c r="AR803" s="85">
        <f t="shared" si="197"/>
        <v>0</v>
      </c>
      <c r="AS803" s="86">
        <f t="shared" si="199"/>
        <v>4685</v>
      </c>
      <c r="AT803" s="170">
        <f t="shared" si="200"/>
        <v>0</v>
      </c>
      <c r="AU803" s="86">
        <v>4685</v>
      </c>
      <c r="AV803" s="170">
        <f t="shared" si="198"/>
        <v>0</v>
      </c>
    </row>
    <row r="804" spans="1:48" s="73" customFormat="1" x14ac:dyDescent="0.2">
      <c r="A804" s="10" t="s">
        <v>1876</v>
      </c>
      <c r="B804" s="14" t="s">
        <v>36</v>
      </c>
      <c r="C804" s="14" t="s">
        <v>37</v>
      </c>
      <c r="D804" s="14" t="s">
        <v>2664</v>
      </c>
      <c r="E804" s="58">
        <v>310255</v>
      </c>
      <c r="F804" s="15" t="s">
        <v>2665</v>
      </c>
      <c r="G804" s="15" t="s">
        <v>1879</v>
      </c>
      <c r="H804" s="16">
        <v>100003766</v>
      </c>
      <c r="I804" s="62">
        <v>710009259</v>
      </c>
      <c r="J804" s="13">
        <v>710009259</v>
      </c>
      <c r="K804" s="15" t="s">
        <v>48</v>
      </c>
      <c r="L804" s="12" t="s">
        <v>1876</v>
      </c>
      <c r="M804" s="15" t="s">
        <v>1937</v>
      </c>
      <c r="N804" s="49">
        <v>95618</v>
      </c>
      <c r="O804" s="15" t="s">
        <v>2666</v>
      </c>
      <c r="P804" s="15" t="s">
        <v>2667</v>
      </c>
      <c r="Q804" s="48">
        <v>542733</v>
      </c>
      <c r="R804" s="11" t="s">
        <v>45</v>
      </c>
      <c r="S804" s="120">
        <v>28095</v>
      </c>
      <c r="T804" s="85">
        <v>107.03</v>
      </c>
      <c r="U804" s="86">
        <v>50</v>
      </c>
      <c r="V804" s="123">
        <v>46.825625000000002</v>
      </c>
      <c r="W804" s="85">
        <f t="shared" si="201"/>
        <v>18730</v>
      </c>
      <c r="X804" s="86">
        <v>0</v>
      </c>
      <c r="Y804" s="85">
        <v>16.054500000000001</v>
      </c>
      <c r="Z804" s="86">
        <f t="shared" si="202"/>
        <v>0</v>
      </c>
      <c r="AA804" s="86">
        <f t="shared" si="191"/>
        <v>18730</v>
      </c>
      <c r="AB804" s="85">
        <v>122.77</v>
      </c>
      <c r="AC804" s="85">
        <v>46</v>
      </c>
      <c r="AD804" s="124">
        <f t="shared" si="203"/>
        <v>73.661999999999992</v>
      </c>
      <c r="AE804" s="86">
        <f t="shared" si="192"/>
        <v>13554</v>
      </c>
      <c r="AF804" s="85">
        <v>0</v>
      </c>
      <c r="AG804" s="85">
        <v>36.831000000000003</v>
      </c>
      <c r="AH804" s="85">
        <f t="shared" si="193"/>
        <v>0</v>
      </c>
      <c r="AI804" s="86">
        <f t="shared" si="194"/>
        <v>32284</v>
      </c>
      <c r="AJ804" s="86">
        <f t="shared" si="195"/>
        <v>4189</v>
      </c>
      <c r="AK804" s="122"/>
      <c r="AL804" s="85">
        <v>122.77</v>
      </c>
      <c r="AM804" s="85">
        <v>46</v>
      </c>
      <c r="AN804" s="124">
        <f t="shared" si="204"/>
        <v>73.661999999999992</v>
      </c>
      <c r="AO804" s="86">
        <f t="shared" si="196"/>
        <v>13554</v>
      </c>
      <c r="AP804" s="85">
        <v>0</v>
      </c>
      <c r="AQ804" s="85">
        <v>36.831000000000003</v>
      </c>
      <c r="AR804" s="85">
        <f t="shared" si="197"/>
        <v>0</v>
      </c>
      <c r="AS804" s="86">
        <f t="shared" si="199"/>
        <v>32284</v>
      </c>
      <c r="AT804" s="170">
        <f t="shared" si="200"/>
        <v>0</v>
      </c>
      <c r="AU804" s="86">
        <v>32284</v>
      </c>
      <c r="AV804" s="170">
        <f t="shared" si="198"/>
        <v>0</v>
      </c>
    </row>
    <row r="805" spans="1:48" s="73" customFormat="1" ht="45" x14ac:dyDescent="0.2">
      <c r="A805" s="10" t="s">
        <v>1876</v>
      </c>
      <c r="B805" s="14" t="s">
        <v>36</v>
      </c>
      <c r="C805" s="14" t="s">
        <v>37</v>
      </c>
      <c r="D805" s="14" t="s">
        <v>2614</v>
      </c>
      <c r="E805" s="58">
        <v>318469</v>
      </c>
      <c r="F805" s="15" t="s">
        <v>2615</v>
      </c>
      <c r="G805" s="15" t="s">
        <v>1879</v>
      </c>
      <c r="H805" s="16">
        <v>100004301</v>
      </c>
      <c r="I805" s="62">
        <v>710156332</v>
      </c>
      <c r="J805" s="13">
        <v>36126811</v>
      </c>
      <c r="K805" s="15" t="s">
        <v>92</v>
      </c>
      <c r="L805" s="12" t="s">
        <v>1876</v>
      </c>
      <c r="M805" s="15" t="s">
        <v>2462</v>
      </c>
      <c r="N805" s="49">
        <v>97231</v>
      </c>
      <c r="O805" s="15" t="s">
        <v>2616</v>
      </c>
      <c r="P805" s="15" t="s">
        <v>2617</v>
      </c>
      <c r="Q805" s="48">
        <v>514357</v>
      </c>
      <c r="R805" s="11" t="s">
        <v>45</v>
      </c>
      <c r="S805" s="120">
        <v>10114</v>
      </c>
      <c r="T805" s="85">
        <v>107.03</v>
      </c>
      <c r="U805" s="86">
        <v>18</v>
      </c>
      <c r="V805" s="123">
        <v>46.825625000000002</v>
      </c>
      <c r="W805" s="85">
        <f t="shared" si="201"/>
        <v>6743</v>
      </c>
      <c r="X805" s="86">
        <v>0</v>
      </c>
      <c r="Y805" s="85">
        <v>16.054500000000001</v>
      </c>
      <c r="Z805" s="86">
        <f t="shared" si="202"/>
        <v>0</v>
      </c>
      <c r="AA805" s="86">
        <f t="shared" si="191"/>
        <v>6743</v>
      </c>
      <c r="AB805" s="85">
        <v>122.77</v>
      </c>
      <c r="AC805" s="85">
        <v>16</v>
      </c>
      <c r="AD805" s="124">
        <f t="shared" si="203"/>
        <v>73.661999999999992</v>
      </c>
      <c r="AE805" s="86">
        <f t="shared" si="192"/>
        <v>4714</v>
      </c>
      <c r="AF805" s="85">
        <v>0</v>
      </c>
      <c r="AG805" s="85">
        <v>36.831000000000003</v>
      </c>
      <c r="AH805" s="85">
        <f t="shared" si="193"/>
        <v>0</v>
      </c>
      <c r="AI805" s="86">
        <f t="shared" si="194"/>
        <v>11457</v>
      </c>
      <c r="AJ805" s="86">
        <f t="shared" si="195"/>
        <v>1343</v>
      </c>
      <c r="AK805" s="122"/>
      <c r="AL805" s="85">
        <v>122.77</v>
      </c>
      <c r="AM805" s="85">
        <v>16</v>
      </c>
      <c r="AN805" s="124">
        <f t="shared" si="204"/>
        <v>73.661999999999992</v>
      </c>
      <c r="AO805" s="86">
        <f t="shared" si="196"/>
        <v>4714</v>
      </c>
      <c r="AP805" s="85">
        <v>0</v>
      </c>
      <c r="AQ805" s="85">
        <v>36.831000000000003</v>
      </c>
      <c r="AR805" s="85">
        <f t="shared" si="197"/>
        <v>0</v>
      </c>
      <c r="AS805" s="86">
        <f t="shared" si="199"/>
        <v>11457</v>
      </c>
      <c r="AT805" s="170">
        <f t="shared" si="200"/>
        <v>0</v>
      </c>
      <c r="AU805" s="86">
        <v>11457</v>
      </c>
      <c r="AV805" s="170">
        <f t="shared" si="198"/>
        <v>0</v>
      </c>
    </row>
    <row r="806" spans="1:48" s="73" customFormat="1" x14ac:dyDescent="0.2">
      <c r="A806" s="10" t="s">
        <v>1876</v>
      </c>
      <c r="B806" s="14" t="s">
        <v>36</v>
      </c>
      <c r="C806" s="14" t="s">
        <v>37</v>
      </c>
      <c r="D806" s="14" t="s">
        <v>2535</v>
      </c>
      <c r="E806" s="58">
        <v>318205</v>
      </c>
      <c r="F806" s="15" t="s">
        <v>2536</v>
      </c>
      <c r="G806" s="15" t="s">
        <v>1879</v>
      </c>
      <c r="H806" s="16">
        <v>100004120</v>
      </c>
      <c r="I806" s="62">
        <v>710018630</v>
      </c>
      <c r="J806" s="13">
        <v>710018630</v>
      </c>
      <c r="K806" s="15" t="s">
        <v>48</v>
      </c>
      <c r="L806" s="12" t="s">
        <v>1876</v>
      </c>
      <c r="M806" s="15" t="s">
        <v>2462</v>
      </c>
      <c r="N806" s="49">
        <v>97226</v>
      </c>
      <c r="O806" s="15" t="s">
        <v>2537</v>
      </c>
      <c r="P806" s="15" t="s">
        <v>2538</v>
      </c>
      <c r="Q806" s="48">
        <v>514101</v>
      </c>
      <c r="R806" s="11" t="s">
        <v>45</v>
      </c>
      <c r="S806" s="120">
        <v>3371</v>
      </c>
      <c r="T806" s="85">
        <v>107.03</v>
      </c>
      <c r="U806" s="86">
        <v>6</v>
      </c>
      <c r="V806" s="123">
        <v>46.825625000000002</v>
      </c>
      <c r="W806" s="85">
        <f t="shared" si="201"/>
        <v>2248</v>
      </c>
      <c r="X806" s="86">
        <v>0</v>
      </c>
      <c r="Y806" s="85">
        <v>16.054500000000001</v>
      </c>
      <c r="Z806" s="86">
        <f t="shared" si="202"/>
        <v>0</v>
      </c>
      <c r="AA806" s="86">
        <f t="shared" si="191"/>
        <v>2248</v>
      </c>
      <c r="AB806" s="85">
        <v>122.77</v>
      </c>
      <c r="AC806" s="85">
        <v>2</v>
      </c>
      <c r="AD806" s="124">
        <f t="shared" si="203"/>
        <v>73.661999999999992</v>
      </c>
      <c r="AE806" s="86">
        <f t="shared" si="192"/>
        <v>589</v>
      </c>
      <c r="AF806" s="85">
        <v>0</v>
      </c>
      <c r="AG806" s="85">
        <v>36.831000000000003</v>
      </c>
      <c r="AH806" s="85">
        <f t="shared" si="193"/>
        <v>0</v>
      </c>
      <c r="AI806" s="86">
        <f t="shared" si="194"/>
        <v>2837</v>
      </c>
      <c r="AJ806" s="86">
        <f t="shared" si="195"/>
        <v>-534</v>
      </c>
      <c r="AK806" s="122"/>
      <c r="AL806" s="85">
        <v>122.77</v>
      </c>
      <c r="AM806" s="85">
        <v>2</v>
      </c>
      <c r="AN806" s="124">
        <f t="shared" si="204"/>
        <v>73.661999999999992</v>
      </c>
      <c r="AO806" s="86">
        <f t="shared" si="196"/>
        <v>589</v>
      </c>
      <c r="AP806" s="85">
        <v>0</v>
      </c>
      <c r="AQ806" s="85">
        <v>36.831000000000003</v>
      </c>
      <c r="AR806" s="85">
        <f t="shared" si="197"/>
        <v>0</v>
      </c>
      <c r="AS806" s="86">
        <f t="shared" si="199"/>
        <v>2837</v>
      </c>
      <c r="AT806" s="170">
        <f t="shared" si="200"/>
        <v>0</v>
      </c>
      <c r="AU806" s="86">
        <v>2837</v>
      </c>
      <c r="AV806" s="170">
        <f t="shared" si="198"/>
        <v>0</v>
      </c>
    </row>
    <row r="807" spans="1:48" s="73" customFormat="1" ht="30" x14ac:dyDescent="0.2">
      <c r="A807" s="10" t="s">
        <v>1876</v>
      </c>
      <c r="B807" s="14" t="s">
        <v>36</v>
      </c>
      <c r="C807" s="14" t="s">
        <v>37</v>
      </c>
      <c r="D807" s="14" t="s">
        <v>2144</v>
      </c>
      <c r="E807" s="58">
        <v>311693</v>
      </c>
      <c r="F807" s="15" t="s">
        <v>2145</v>
      </c>
      <c r="G807" s="15" t="s">
        <v>1879</v>
      </c>
      <c r="H807" s="16">
        <v>100004492</v>
      </c>
      <c r="I807" s="62">
        <v>710010478</v>
      </c>
      <c r="J807" s="13">
        <v>710010478</v>
      </c>
      <c r="K807" s="15" t="s">
        <v>48</v>
      </c>
      <c r="L807" s="12" t="s">
        <v>1876</v>
      </c>
      <c r="M807" s="15" t="s">
        <v>2028</v>
      </c>
      <c r="N807" s="49">
        <v>91304</v>
      </c>
      <c r="O807" s="15" t="s">
        <v>2146</v>
      </c>
      <c r="P807" s="15" t="s">
        <v>2147</v>
      </c>
      <c r="Q807" s="48">
        <v>506133</v>
      </c>
      <c r="R807" s="11" t="s">
        <v>45</v>
      </c>
      <c r="S807" s="120">
        <v>3371</v>
      </c>
      <c r="T807" s="85">
        <v>107.03</v>
      </c>
      <c r="U807" s="86">
        <v>6</v>
      </c>
      <c r="V807" s="123">
        <v>46.825625000000002</v>
      </c>
      <c r="W807" s="85">
        <f t="shared" si="201"/>
        <v>2248</v>
      </c>
      <c r="X807" s="86">
        <v>0</v>
      </c>
      <c r="Y807" s="85">
        <v>16.054500000000001</v>
      </c>
      <c r="Z807" s="86">
        <f t="shared" si="202"/>
        <v>0</v>
      </c>
      <c r="AA807" s="86">
        <f t="shared" si="191"/>
        <v>2248</v>
      </c>
      <c r="AB807" s="85">
        <v>122.77</v>
      </c>
      <c r="AC807" s="85">
        <v>5</v>
      </c>
      <c r="AD807" s="124">
        <f t="shared" si="203"/>
        <v>73.661999999999992</v>
      </c>
      <c r="AE807" s="86">
        <f t="shared" si="192"/>
        <v>1473</v>
      </c>
      <c r="AF807" s="85">
        <v>0</v>
      </c>
      <c r="AG807" s="85">
        <v>36.831000000000003</v>
      </c>
      <c r="AH807" s="85">
        <f t="shared" si="193"/>
        <v>0</v>
      </c>
      <c r="AI807" s="86">
        <f t="shared" si="194"/>
        <v>3721</v>
      </c>
      <c r="AJ807" s="86">
        <f t="shared" si="195"/>
        <v>350</v>
      </c>
      <c r="AK807" s="122"/>
      <c r="AL807" s="85">
        <v>122.77</v>
      </c>
      <c r="AM807" s="85">
        <v>5</v>
      </c>
      <c r="AN807" s="124">
        <f t="shared" si="204"/>
        <v>73.661999999999992</v>
      </c>
      <c r="AO807" s="86">
        <f t="shared" si="196"/>
        <v>1473</v>
      </c>
      <c r="AP807" s="85">
        <v>0</v>
      </c>
      <c r="AQ807" s="85">
        <v>36.831000000000003</v>
      </c>
      <c r="AR807" s="85">
        <f t="shared" si="197"/>
        <v>0</v>
      </c>
      <c r="AS807" s="86">
        <f t="shared" si="199"/>
        <v>3721</v>
      </c>
      <c r="AT807" s="170">
        <f t="shared" si="200"/>
        <v>0</v>
      </c>
      <c r="AU807" s="86">
        <v>3721</v>
      </c>
      <c r="AV807" s="170">
        <f t="shared" si="198"/>
        <v>0</v>
      </c>
    </row>
    <row r="808" spans="1:48" s="73" customFormat="1" x14ac:dyDescent="0.2">
      <c r="A808" s="10" t="s">
        <v>1876</v>
      </c>
      <c r="B808" s="14" t="s">
        <v>36</v>
      </c>
      <c r="C808" s="14" t="s">
        <v>37</v>
      </c>
      <c r="D808" s="14" t="s">
        <v>2148</v>
      </c>
      <c r="E808" s="58">
        <v>311707</v>
      </c>
      <c r="F808" s="15" t="s">
        <v>2149</v>
      </c>
      <c r="G808" s="15" t="s">
        <v>1879</v>
      </c>
      <c r="H808" s="16">
        <v>100003544</v>
      </c>
      <c r="I808" s="62">
        <v>710010486</v>
      </c>
      <c r="J808" s="13">
        <v>710010486</v>
      </c>
      <c r="K808" s="15" t="s">
        <v>48</v>
      </c>
      <c r="L808" s="12" t="s">
        <v>1876</v>
      </c>
      <c r="M808" s="15" t="s">
        <v>1885</v>
      </c>
      <c r="N808" s="49">
        <v>91613</v>
      </c>
      <c r="O808" s="15" t="s">
        <v>2150</v>
      </c>
      <c r="P808" s="15" t="s">
        <v>2151</v>
      </c>
      <c r="Q808" s="48">
        <v>506141</v>
      </c>
      <c r="R808" s="11" t="s">
        <v>45</v>
      </c>
      <c r="S808" s="120">
        <v>6181</v>
      </c>
      <c r="T808" s="85">
        <v>107.03</v>
      </c>
      <c r="U808" s="86">
        <v>11</v>
      </c>
      <c r="V808" s="123">
        <v>46.825625000000002</v>
      </c>
      <c r="W808" s="85">
        <f t="shared" si="201"/>
        <v>4121</v>
      </c>
      <c r="X808" s="86">
        <v>0</v>
      </c>
      <c r="Y808" s="85">
        <v>16.054500000000001</v>
      </c>
      <c r="Z808" s="86">
        <f t="shared" si="202"/>
        <v>0</v>
      </c>
      <c r="AA808" s="86">
        <f t="shared" si="191"/>
        <v>4121</v>
      </c>
      <c r="AB808" s="85">
        <v>122.77</v>
      </c>
      <c r="AC808" s="85">
        <v>8</v>
      </c>
      <c r="AD808" s="124">
        <f t="shared" si="203"/>
        <v>73.661999999999992</v>
      </c>
      <c r="AE808" s="86">
        <f t="shared" si="192"/>
        <v>2357</v>
      </c>
      <c r="AF808" s="85">
        <v>0</v>
      </c>
      <c r="AG808" s="85">
        <v>36.831000000000003</v>
      </c>
      <c r="AH808" s="85">
        <f t="shared" si="193"/>
        <v>0</v>
      </c>
      <c r="AI808" s="86">
        <f t="shared" si="194"/>
        <v>6478</v>
      </c>
      <c r="AJ808" s="86">
        <f t="shared" si="195"/>
        <v>297</v>
      </c>
      <c r="AK808" s="122"/>
      <c r="AL808" s="85">
        <v>122.77</v>
      </c>
      <c r="AM808" s="85">
        <v>8</v>
      </c>
      <c r="AN808" s="124">
        <f t="shared" si="204"/>
        <v>73.661999999999992</v>
      </c>
      <c r="AO808" s="86">
        <f t="shared" si="196"/>
        <v>2357</v>
      </c>
      <c r="AP808" s="85">
        <v>0</v>
      </c>
      <c r="AQ808" s="85">
        <v>36.831000000000003</v>
      </c>
      <c r="AR808" s="85">
        <f t="shared" si="197"/>
        <v>0</v>
      </c>
      <c r="AS808" s="86">
        <f t="shared" si="199"/>
        <v>6478</v>
      </c>
      <c r="AT808" s="170">
        <f t="shared" si="200"/>
        <v>0</v>
      </c>
      <c r="AU808" s="86">
        <v>6478</v>
      </c>
      <c r="AV808" s="170">
        <f t="shared" si="198"/>
        <v>0</v>
      </c>
    </row>
    <row r="809" spans="1:48" s="73" customFormat="1" x14ac:dyDescent="0.2">
      <c r="A809" s="10" t="s">
        <v>1876</v>
      </c>
      <c r="B809" s="14" t="s">
        <v>36</v>
      </c>
      <c r="C809" s="14" t="s">
        <v>37</v>
      </c>
      <c r="D809" s="14" t="s">
        <v>1901</v>
      </c>
      <c r="E809" s="58">
        <v>309621</v>
      </c>
      <c r="F809" s="15" t="s">
        <v>1902</v>
      </c>
      <c r="G809" s="15" t="s">
        <v>1879</v>
      </c>
      <c r="H809" s="16">
        <v>100003550</v>
      </c>
      <c r="I809" s="62">
        <v>710008503</v>
      </c>
      <c r="J809" s="13">
        <v>710008503</v>
      </c>
      <c r="K809" s="15" t="s">
        <v>48</v>
      </c>
      <c r="L809" s="12" t="s">
        <v>1876</v>
      </c>
      <c r="M809" s="15" t="s">
        <v>1885</v>
      </c>
      <c r="N809" s="49">
        <v>90615</v>
      </c>
      <c r="O809" s="15" t="s">
        <v>1903</v>
      </c>
      <c r="P809" s="15" t="s">
        <v>1904</v>
      </c>
      <c r="Q809" s="48">
        <v>504467</v>
      </c>
      <c r="R809" s="11" t="s">
        <v>45</v>
      </c>
      <c r="S809" s="120">
        <v>5057</v>
      </c>
      <c r="T809" s="85">
        <v>107.03</v>
      </c>
      <c r="U809" s="86">
        <v>9</v>
      </c>
      <c r="V809" s="123">
        <v>46.825625000000002</v>
      </c>
      <c r="W809" s="85">
        <f t="shared" si="201"/>
        <v>3371</v>
      </c>
      <c r="X809" s="86">
        <v>0</v>
      </c>
      <c r="Y809" s="85">
        <v>16.054500000000001</v>
      </c>
      <c r="Z809" s="86">
        <f t="shared" si="202"/>
        <v>0</v>
      </c>
      <c r="AA809" s="86">
        <f t="shared" si="191"/>
        <v>3371</v>
      </c>
      <c r="AB809" s="85">
        <v>122.77</v>
      </c>
      <c r="AC809" s="85">
        <v>5</v>
      </c>
      <c r="AD809" s="124">
        <f t="shared" si="203"/>
        <v>73.661999999999992</v>
      </c>
      <c r="AE809" s="86">
        <f t="shared" si="192"/>
        <v>1473</v>
      </c>
      <c r="AF809" s="85">
        <v>0</v>
      </c>
      <c r="AG809" s="85">
        <v>36.831000000000003</v>
      </c>
      <c r="AH809" s="85">
        <f t="shared" si="193"/>
        <v>0</v>
      </c>
      <c r="AI809" s="86">
        <f t="shared" si="194"/>
        <v>4844</v>
      </c>
      <c r="AJ809" s="86">
        <f t="shared" si="195"/>
        <v>-213</v>
      </c>
      <c r="AK809" s="122"/>
      <c r="AL809" s="85">
        <v>122.77</v>
      </c>
      <c r="AM809" s="85">
        <v>5</v>
      </c>
      <c r="AN809" s="124">
        <f t="shared" si="204"/>
        <v>73.661999999999992</v>
      </c>
      <c r="AO809" s="86">
        <f t="shared" si="196"/>
        <v>1473</v>
      </c>
      <c r="AP809" s="85">
        <v>0</v>
      </c>
      <c r="AQ809" s="85">
        <v>36.831000000000003</v>
      </c>
      <c r="AR809" s="85">
        <f t="shared" si="197"/>
        <v>0</v>
      </c>
      <c r="AS809" s="86">
        <f t="shared" si="199"/>
        <v>4844</v>
      </c>
      <c r="AT809" s="170">
        <f t="shared" si="200"/>
        <v>0</v>
      </c>
      <c r="AU809" s="86">
        <v>4844</v>
      </c>
      <c r="AV809" s="170">
        <f t="shared" si="198"/>
        <v>0</v>
      </c>
    </row>
    <row r="810" spans="1:48" s="73" customFormat="1" ht="45" x14ac:dyDescent="0.2">
      <c r="A810" s="10" t="s">
        <v>1876</v>
      </c>
      <c r="B810" s="14" t="s">
        <v>36</v>
      </c>
      <c r="C810" s="14" t="s">
        <v>37</v>
      </c>
      <c r="D810" s="14" t="s">
        <v>2388</v>
      </c>
      <c r="E810" s="58">
        <v>317870</v>
      </c>
      <c r="F810" s="15" t="s">
        <v>2389</v>
      </c>
      <c r="G810" s="15" t="s">
        <v>1879</v>
      </c>
      <c r="H810" s="16">
        <v>100003466</v>
      </c>
      <c r="I810" s="62">
        <v>710017847</v>
      </c>
      <c r="J810" s="13">
        <v>37914782</v>
      </c>
      <c r="K810" s="15" t="s">
        <v>92</v>
      </c>
      <c r="L810" s="12" t="s">
        <v>1876</v>
      </c>
      <c r="M810" s="15" t="s">
        <v>2304</v>
      </c>
      <c r="N810" s="49">
        <v>1831</v>
      </c>
      <c r="O810" s="15" t="s">
        <v>2390</v>
      </c>
      <c r="P810" s="15" t="s">
        <v>2391</v>
      </c>
      <c r="Q810" s="48">
        <v>513351</v>
      </c>
      <c r="R810" s="11" t="s">
        <v>45</v>
      </c>
      <c r="S810" s="120">
        <v>8429</v>
      </c>
      <c r="T810" s="85">
        <v>107.03</v>
      </c>
      <c r="U810" s="86">
        <v>15</v>
      </c>
      <c r="V810" s="123">
        <v>46.825625000000002</v>
      </c>
      <c r="W810" s="85">
        <f t="shared" si="201"/>
        <v>5619</v>
      </c>
      <c r="X810" s="86">
        <v>0</v>
      </c>
      <c r="Y810" s="85">
        <v>16.054500000000001</v>
      </c>
      <c r="Z810" s="86">
        <f t="shared" si="202"/>
        <v>0</v>
      </c>
      <c r="AA810" s="86">
        <f t="shared" si="191"/>
        <v>5619</v>
      </c>
      <c r="AB810" s="85">
        <v>122.77</v>
      </c>
      <c r="AC810" s="85">
        <v>12</v>
      </c>
      <c r="AD810" s="124">
        <f t="shared" si="203"/>
        <v>73.661999999999992</v>
      </c>
      <c r="AE810" s="86">
        <f t="shared" si="192"/>
        <v>3536</v>
      </c>
      <c r="AF810" s="85">
        <v>0</v>
      </c>
      <c r="AG810" s="85">
        <v>36.831000000000003</v>
      </c>
      <c r="AH810" s="85">
        <f t="shared" si="193"/>
        <v>0</v>
      </c>
      <c r="AI810" s="86">
        <f t="shared" si="194"/>
        <v>9155</v>
      </c>
      <c r="AJ810" s="86">
        <f t="shared" si="195"/>
        <v>726</v>
      </c>
      <c r="AK810" s="122"/>
      <c r="AL810" s="85">
        <v>122.77</v>
      </c>
      <c r="AM810" s="85">
        <v>12</v>
      </c>
      <c r="AN810" s="124">
        <f t="shared" si="204"/>
        <v>73.661999999999992</v>
      </c>
      <c r="AO810" s="86">
        <f t="shared" si="196"/>
        <v>3536</v>
      </c>
      <c r="AP810" s="85">
        <v>0</v>
      </c>
      <c r="AQ810" s="85">
        <v>36.831000000000003</v>
      </c>
      <c r="AR810" s="85">
        <f t="shared" si="197"/>
        <v>0</v>
      </c>
      <c r="AS810" s="86">
        <f t="shared" si="199"/>
        <v>9155</v>
      </c>
      <c r="AT810" s="170">
        <f t="shared" si="200"/>
        <v>0</v>
      </c>
      <c r="AU810" s="86">
        <v>9155</v>
      </c>
      <c r="AV810" s="170">
        <f t="shared" si="198"/>
        <v>0</v>
      </c>
    </row>
    <row r="811" spans="1:48" s="73" customFormat="1" x14ac:dyDescent="0.2">
      <c r="A811" s="10" t="s">
        <v>1876</v>
      </c>
      <c r="B811" s="14" t="s">
        <v>36</v>
      </c>
      <c r="C811" s="14" t="s">
        <v>37</v>
      </c>
      <c r="D811" s="14" t="s">
        <v>10224</v>
      </c>
      <c r="E811" s="31">
        <v>648868</v>
      </c>
      <c r="F811" s="79" t="s">
        <v>10225</v>
      </c>
      <c r="G811" s="15" t="s">
        <v>1879</v>
      </c>
      <c r="H811" s="13">
        <v>100019493</v>
      </c>
      <c r="I811" s="31">
        <v>710281498</v>
      </c>
      <c r="J811" s="31">
        <v>710281498</v>
      </c>
      <c r="K811" s="10" t="s">
        <v>48</v>
      </c>
      <c r="L811" s="12" t="s">
        <v>1876</v>
      </c>
      <c r="M811" s="15" t="s">
        <v>2463</v>
      </c>
      <c r="N811" s="53" t="s">
        <v>10226</v>
      </c>
      <c r="O811" s="15" t="s">
        <v>10227</v>
      </c>
      <c r="P811" s="15" t="s">
        <v>10228</v>
      </c>
      <c r="Q811" s="48" t="s">
        <v>10629</v>
      </c>
      <c r="R811" s="11" t="s">
        <v>45</v>
      </c>
      <c r="S811" s="120">
        <v>1124</v>
      </c>
      <c r="T811" s="85">
        <v>107.03</v>
      </c>
      <c r="U811" s="86">
        <v>2</v>
      </c>
      <c r="V811" s="123">
        <v>46.825625000000002</v>
      </c>
      <c r="W811" s="85">
        <f t="shared" si="201"/>
        <v>749</v>
      </c>
      <c r="X811" s="86">
        <v>0</v>
      </c>
      <c r="Y811" s="85">
        <v>16.054500000000001</v>
      </c>
      <c r="Z811" s="86">
        <f t="shared" si="202"/>
        <v>0</v>
      </c>
      <c r="AA811" s="86">
        <f t="shared" si="191"/>
        <v>749</v>
      </c>
      <c r="AB811" s="85">
        <v>122.77</v>
      </c>
      <c r="AC811" s="85">
        <v>4</v>
      </c>
      <c r="AD811" s="124">
        <f t="shared" si="203"/>
        <v>73.661999999999992</v>
      </c>
      <c r="AE811" s="86">
        <f t="shared" si="192"/>
        <v>1179</v>
      </c>
      <c r="AF811" s="85">
        <v>0</v>
      </c>
      <c r="AG811" s="85">
        <v>36.831000000000003</v>
      </c>
      <c r="AH811" s="85">
        <f t="shared" si="193"/>
        <v>0</v>
      </c>
      <c r="AI811" s="86">
        <f t="shared" si="194"/>
        <v>1928</v>
      </c>
      <c r="AJ811" s="86">
        <f t="shared" si="195"/>
        <v>804</v>
      </c>
      <c r="AK811" s="122"/>
      <c r="AL811" s="85">
        <v>122.77</v>
      </c>
      <c r="AM811" s="85">
        <v>4</v>
      </c>
      <c r="AN811" s="124">
        <f t="shared" si="204"/>
        <v>73.661999999999992</v>
      </c>
      <c r="AO811" s="86">
        <f t="shared" si="196"/>
        <v>1179</v>
      </c>
      <c r="AP811" s="85">
        <v>0</v>
      </c>
      <c r="AQ811" s="85">
        <v>36.831000000000003</v>
      </c>
      <c r="AR811" s="85">
        <f t="shared" si="197"/>
        <v>0</v>
      </c>
      <c r="AS811" s="86">
        <f t="shared" si="199"/>
        <v>1928</v>
      </c>
      <c r="AT811" s="170">
        <f t="shared" si="200"/>
        <v>0</v>
      </c>
      <c r="AU811" s="86">
        <v>1928</v>
      </c>
      <c r="AV811" s="170">
        <f t="shared" si="198"/>
        <v>0</v>
      </c>
    </row>
    <row r="812" spans="1:48" s="73" customFormat="1" ht="45" x14ac:dyDescent="0.2">
      <c r="A812" s="10" t="s">
        <v>1876</v>
      </c>
      <c r="B812" s="14" t="s">
        <v>36</v>
      </c>
      <c r="C812" s="14" t="s">
        <v>37</v>
      </c>
      <c r="D812" s="14" t="s">
        <v>2564</v>
      </c>
      <c r="E812" s="58">
        <v>318302</v>
      </c>
      <c r="F812" s="15" t="s">
        <v>2565</v>
      </c>
      <c r="G812" s="15" t="s">
        <v>1879</v>
      </c>
      <c r="H812" s="16">
        <v>100004152</v>
      </c>
      <c r="I812" s="62">
        <v>710018703</v>
      </c>
      <c r="J812" s="13">
        <v>36126764</v>
      </c>
      <c r="K812" s="15" t="s">
        <v>2566</v>
      </c>
      <c r="L812" s="12" t="s">
        <v>1876</v>
      </c>
      <c r="M812" s="15" t="s">
        <v>2462</v>
      </c>
      <c r="N812" s="49">
        <v>97212</v>
      </c>
      <c r="O812" s="15" t="s">
        <v>2567</v>
      </c>
      <c r="P812" s="15" t="s">
        <v>2568</v>
      </c>
      <c r="Q812" s="48">
        <v>514209</v>
      </c>
      <c r="R812" s="11" t="s">
        <v>45</v>
      </c>
      <c r="S812" s="120">
        <v>11238</v>
      </c>
      <c r="T812" s="85">
        <v>107.03</v>
      </c>
      <c r="U812" s="86">
        <v>20</v>
      </c>
      <c r="V812" s="123">
        <v>46.825625000000002</v>
      </c>
      <c r="W812" s="85">
        <f t="shared" si="201"/>
        <v>7492</v>
      </c>
      <c r="X812" s="86">
        <v>0</v>
      </c>
      <c r="Y812" s="85">
        <v>16.054500000000001</v>
      </c>
      <c r="Z812" s="86">
        <f t="shared" si="202"/>
        <v>0</v>
      </c>
      <c r="AA812" s="86">
        <f t="shared" si="191"/>
        <v>7492</v>
      </c>
      <c r="AB812" s="85">
        <v>122.77</v>
      </c>
      <c r="AC812" s="85">
        <v>20</v>
      </c>
      <c r="AD812" s="124">
        <f t="shared" si="203"/>
        <v>73.661999999999992</v>
      </c>
      <c r="AE812" s="86">
        <f t="shared" si="192"/>
        <v>5893</v>
      </c>
      <c r="AF812" s="85">
        <v>0</v>
      </c>
      <c r="AG812" s="85">
        <v>36.831000000000003</v>
      </c>
      <c r="AH812" s="85">
        <f t="shared" si="193"/>
        <v>0</v>
      </c>
      <c r="AI812" s="86">
        <f t="shared" si="194"/>
        <v>13385</v>
      </c>
      <c r="AJ812" s="86">
        <f t="shared" si="195"/>
        <v>2147</v>
      </c>
      <c r="AK812" s="122"/>
      <c r="AL812" s="85">
        <v>122.77</v>
      </c>
      <c r="AM812" s="85">
        <v>20</v>
      </c>
      <c r="AN812" s="124">
        <f t="shared" si="204"/>
        <v>73.661999999999992</v>
      </c>
      <c r="AO812" s="86">
        <f t="shared" si="196"/>
        <v>5893</v>
      </c>
      <c r="AP812" s="85">
        <v>0</v>
      </c>
      <c r="AQ812" s="85">
        <v>36.831000000000003</v>
      </c>
      <c r="AR812" s="85">
        <f t="shared" si="197"/>
        <v>0</v>
      </c>
      <c r="AS812" s="86">
        <f t="shared" si="199"/>
        <v>13385</v>
      </c>
      <c r="AT812" s="170">
        <f t="shared" si="200"/>
        <v>0</v>
      </c>
      <c r="AU812" s="86">
        <v>13385</v>
      </c>
      <c r="AV812" s="170">
        <f t="shared" si="198"/>
        <v>0</v>
      </c>
    </row>
    <row r="813" spans="1:48" s="73" customFormat="1" ht="45" x14ac:dyDescent="0.2">
      <c r="A813" s="10" t="s">
        <v>1876</v>
      </c>
      <c r="B813" s="14" t="s">
        <v>36</v>
      </c>
      <c r="C813" s="14" t="s">
        <v>37</v>
      </c>
      <c r="D813" s="14" t="s">
        <v>2152</v>
      </c>
      <c r="E813" s="58">
        <v>311715</v>
      </c>
      <c r="F813" s="15" t="s">
        <v>2153</v>
      </c>
      <c r="G813" s="15" t="s">
        <v>1879</v>
      </c>
      <c r="H813" s="16">
        <v>100003555</v>
      </c>
      <c r="I813" s="62">
        <v>710010494</v>
      </c>
      <c r="J813" s="13">
        <v>36128449</v>
      </c>
      <c r="K813" s="15" t="s">
        <v>92</v>
      </c>
      <c r="L813" s="12" t="s">
        <v>1876</v>
      </c>
      <c r="M813" s="15" t="s">
        <v>1885</v>
      </c>
      <c r="N813" s="49">
        <v>91616</v>
      </c>
      <c r="O813" s="15" t="s">
        <v>2154</v>
      </c>
      <c r="P813" s="15" t="s">
        <v>2155</v>
      </c>
      <c r="Q813" s="48">
        <v>506150</v>
      </c>
      <c r="R813" s="11" t="s">
        <v>45</v>
      </c>
      <c r="S813" s="120">
        <v>6181</v>
      </c>
      <c r="T813" s="85">
        <v>107.03</v>
      </c>
      <c r="U813" s="86">
        <v>11</v>
      </c>
      <c r="V813" s="123">
        <v>46.825625000000002</v>
      </c>
      <c r="W813" s="85">
        <f t="shared" si="201"/>
        <v>4121</v>
      </c>
      <c r="X813" s="86">
        <v>0</v>
      </c>
      <c r="Y813" s="85">
        <v>16.054500000000001</v>
      </c>
      <c r="Z813" s="86">
        <f t="shared" si="202"/>
        <v>0</v>
      </c>
      <c r="AA813" s="86">
        <f t="shared" si="191"/>
        <v>4121</v>
      </c>
      <c r="AB813" s="85">
        <v>122.77</v>
      </c>
      <c r="AC813" s="85">
        <v>21</v>
      </c>
      <c r="AD813" s="124">
        <f t="shared" si="203"/>
        <v>73.661999999999992</v>
      </c>
      <c r="AE813" s="86">
        <f t="shared" si="192"/>
        <v>6188</v>
      </c>
      <c r="AF813" s="85">
        <v>0</v>
      </c>
      <c r="AG813" s="85">
        <v>36.831000000000003</v>
      </c>
      <c r="AH813" s="85">
        <f t="shared" si="193"/>
        <v>0</v>
      </c>
      <c r="AI813" s="86">
        <f t="shared" si="194"/>
        <v>10309</v>
      </c>
      <c r="AJ813" s="86">
        <f t="shared" si="195"/>
        <v>4128</v>
      </c>
      <c r="AK813" s="122"/>
      <c r="AL813" s="85">
        <v>122.77</v>
      </c>
      <c r="AM813" s="85">
        <v>21</v>
      </c>
      <c r="AN813" s="124">
        <f t="shared" si="204"/>
        <v>73.661999999999992</v>
      </c>
      <c r="AO813" s="86">
        <f t="shared" si="196"/>
        <v>6188</v>
      </c>
      <c r="AP813" s="85">
        <v>0</v>
      </c>
      <c r="AQ813" s="85">
        <v>36.831000000000003</v>
      </c>
      <c r="AR813" s="85">
        <f t="shared" si="197"/>
        <v>0</v>
      </c>
      <c r="AS813" s="86">
        <f t="shared" si="199"/>
        <v>10309</v>
      </c>
      <c r="AT813" s="170">
        <f t="shared" si="200"/>
        <v>0</v>
      </c>
      <c r="AU813" s="86">
        <v>10309</v>
      </c>
      <c r="AV813" s="170">
        <f t="shared" si="198"/>
        <v>0</v>
      </c>
    </row>
    <row r="814" spans="1:48" s="73" customFormat="1" ht="45" x14ac:dyDescent="0.2">
      <c r="A814" s="10" t="s">
        <v>1876</v>
      </c>
      <c r="B814" s="14" t="s">
        <v>36</v>
      </c>
      <c r="C814" s="14" t="s">
        <v>37</v>
      </c>
      <c r="D814" s="14" t="s">
        <v>2698</v>
      </c>
      <c r="E814" s="58">
        <v>310581</v>
      </c>
      <c r="F814" s="15" t="s">
        <v>2699</v>
      </c>
      <c r="G814" s="15" t="s">
        <v>1879</v>
      </c>
      <c r="H814" s="16">
        <v>100003359</v>
      </c>
      <c r="I814" s="62">
        <v>710009410</v>
      </c>
      <c r="J814" s="13">
        <v>710009410</v>
      </c>
      <c r="K814" s="15" t="s">
        <v>48</v>
      </c>
      <c r="L814" s="12" t="s">
        <v>1876</v>
      </c>
      <c r="M814" s="15" t="s">
        <v>1932</v>
      </c>
      <c r="N814" s="49">
        <v>95653</v>
      </c>
      <c r="O814" s="15" t="s">
        <v>2700</v>
      </c>
      <c r="P814" s="15" t="s">
        <v>2701</v>
      </c>
      <c r="Q814" s="48">
        <v>543080</v>
      </c>
      <c r="R814" s="11" t="s">
        <v>45</v>
      </c>
      <c r="S814" s="120">
        <v>5057</v>
      </c>
      <c r="T814" s="85">
        <v>107.03</v>
      </c>
      <c r="U814" s="86">
        <v>9</v>
      </c>
      <c r="V814" s="123">
        <v>46.825625000000002</v>
      </c>
      <c r="W814" s="85">
        <f t="shared" si="201"/>
        <v>3371</v>
      </c>
      <c r="X814" s="86">
        <v>0</v>
      </c>
      <c r="Y814" s="85">
        <v>16.054500000000001</v>
      </c>
      <c r="Z814" s="86">
        <f t="shared" si="202"/>
        <v>0</v>
      </c>
      <c r="AA814" s="86">
        <f t="shared" si="191"/>
        <v>3371</v>
      </c>
      <c r="AB814" s="85">
        <v>122.77</v>
      </c>
      <c r="AC814" s="85">
        <v>1</v>
      </c>
      <c r="AD814" s="124">
        <f t="shared" si="203"/>
        <v>73.661999999999992</v>
      </c>
      <c r="AE814" s="86">
        <f t="shared" si="192"/>
        <v>295</v>
      </c>
      <c r="AF814" s="85">
        <v>0</v>
      </c>
      <c r="AG814" s="85">
        <v>36.831000000000003</v>
      </c>
      <c r="AH814" s="85">
        <f t="shared" si="193"/>
        <v>0</v>
      </c>
      <c r="AI814" s="86">
        <f t="shared" si="194"/>
        <v>3666</v>
      </c>
      <c r="AJ814" s="86">
        <f t="shared" si="195"/>
        <v>-1391</v>
      </c>
      <c r="AK814" s="122"/>
      <c r="AL814" s="85">
        <v>122.77</v>
      </c>
      <c r="AM814" s="85">
        <v>1</v>
      </c>
      <c r="AN814" s="124">
        <f t="shared" si="204"/>
        <v>73.661999999999992</v>
      </c>
      <c r="AO814" s="86">
        <f t="shared" si="196"/>
        <v>295</v>
      </c>
      <c r="AP814" s="85">
        <v>0</v>
      </c>
      <c r="AQ814" s="85">
        <v>36.831000000000003</v>
      </c>
      <c r="AR814" s="85">
        <f t="shared" si="197"/>
        <v>0</v>
      </c>
      <c r="AS814" s="86">
        <f t="shared" si="199"/>
        <v>3666</v>
      </c>
      <c r="AT814" s="170">
        <f t="shared" si="200"/>
        <v>0</v>
      </c>
      <c r="AU814" s="86">
        <v>3666</v>
      </c>
      <c r="AV814" s="170">
        <f t="shared" si="198"/>
        <v>0</v>
      </c>
    </row>
    <row r="815" spans="1:48" s="73" customFormat="1" x14ac:dyDescent="0.2">
      <c r="A815" s="10" t="s">
        <v>1876</v>
      </c>
      <c r="B815" s="14" t="s">
        <v>36</v>
      </c>
      <c r="C815" s="14" t="s">
        <v>37</v>
      </c>
      <c r="D815" s="14" t="s">
        <v>2731</v>
      </c>
      <c r="E815" s="58">
        <v>699241</v>
      </c>
      <c r="F815" s="15" t="s">
        <v>2732</v>
      </c>
      <c r="G815" s="15" t="s">
        <v>1879</v>
      </c>
      <c r="H815" s="16">
        <v>100003795</v>
      </c>
      <c r="I815" s="62">
        <v>710009526</v>
      </c>
      <c r="J815" s="13">
        <v>710009526</v>
      </c>
      <c r="K815" s="15" t="s">
        <v>48</v>
      </c>
      <c r="L815" s="12" t="s">
        <v>1876</v>
      </c>
      <c r="M815" s="15" t="s">
        <v>1937</v>
      </c>
      <c r="N815" s="49">
        <v>95843</v>
      </c>
      <c r="O815" s="15" t="s">
        <v>2733</v>
      </c>
      <c r="P815" s="15" t="s">
        <v>2734</v>
      </c>
      <c r="Q815" s="48">
        <v>556246</v>
      </c>
      <c r="R815" s="11" t="s">
        <v>45</v>
      </c>
      <c r="S815" s="120">
        <v>2810</v>
      </c>
      <c r="T815" s="85">
        <v>107.03</v>
      </c>
      <c r="U815" s="86">
        <v>5</v>
      </c>
      <c r="V815" s="123">
        <v>46.825625000000002</v>
      </c>
      <c r="W815" s="85">
        <f t="shared" si="201"/>
        <v>1873</v>
      </c>
      <c r="X815" s="86">
        <v>0</v>
      </c>
      <c r="Y815" s="85">
        <v>16.054500000000001</v>
      </c>
      <c r="Z815" s="86">
        <f t="shared" si="202"/>
        <v>0</v>
      </c>
      <c r="AA815" s="86">
        <f t="shared" si="191"/>
        <v>1873</v>
      </c>
      <c r="AB815" s="85">
        <v>122.77</v>
      </c>
      <c r="AC815" s="85">
        <v>1</v>
      </c>
      <c r="AD815" s="124">
        <f t="shared" si="203"/>
        <v>73.661999999999992</v>
      </c>
      <c r="AE815" s="86">
        <f t="shared" si="192"/>
        <v>295</v>
      </c>
      <c r="AF815" s="85">
        <v>0</v>
      </c>
      <c r="AG815" s="85">
        <v>36.831000000000003</v>
      </c>
      <c r="AH815" s="85">
        <f t="shared" si="193"/>
        <v>0</v>
      </c>
      <c r="AI815" s="86">
        <f t="shared" si="194"/>
        <v>2168</v>
      </c>
      <c r="AJ815" s="86">
        <f t="shared" si="195"/>
        <v>-642</v>
      </c>
      <c r="AK815" s="122"/>
      <c r="AL815" s="85">
        <v>122.77</v>
      </c>
      <c r="AM815" s="85">
        <v>1</v>
      </c>
      <c r="AN815" s="124">
        <f t="shared" si="204"/>
        <v>73.661999999999992</v>
      </c>
      <c r="AO815" s="86">
        <f t="shared" si="196"/>
        <v>295</v>
      </c>
      <c r="AP815" s="85">
        <v>0</v>
      </c>
      <c r="AQ815" s="85">
        <v>36.831000000000003</v>
      </c>
      <c r="AR815" s="85">
        <f t="shared" si="197"/>
        <v>0</v>
      </c>
      <c r="AS815" s="86">
        <f t="shared" si="199"/>
        <v>2168</v>
      </c>
      <c r="AT815" s="170">
        <f t="shared" si="200"/>
        <v>0</v>
      </c>
      <c r="AU815" s="86">
        <v>2168</v>
      </c>
      <c r="AV815" s="170">
        <f t="shared" si="198"/>
        <v>0</v>
      </c>
    </row>
    <row r="816" spans="1:48" s="73" customFormat="1" ht="45" x14ac:dyDescent="0.2">
      <c r="A816" s="10" t="s">
        <v>1876</v>
      </c>
      <c r="B816" s="14" t="s">
        <v>36</v>
      </c>
      <c r="C816" s="14" t="s">
        <v>37</v>
      </c>
      <c r="D816" s="14" t="s">
        <v>2702</v>
      </c>
      <c r="E816" s="58">
        <v>310638</v>
      </c>
      <c r="F816" s="15" t="s">
        <v>2703</v>
      </c>
      <c r="G816" s="15" t="s">
        <v>1879</v>
      </c>
      <c r="H816" s="16">
        <v>100003361</v>
      </c>
      <c r="I816" s="62">
        <v>710009437</v>
      </c>
      <c r="J816" s="13">
        <v>710009437</v>
      </c>
      <c r="K816" s="15" t="s">
        <v>48</v>
      </c>
      <c r="L816" s="12" t="s">
        <v>1876</v>
      </c>
      <c r="M816" s="15" t="s">
        <v>1932</v>
      </c>
      <c r="N816" s="49">
        <v>95643</v>
      </c>
      <c r="O816" s="15" t="s">
        <v>2704</v>
      </c>
      <c r="P816" s="15" t="s">
        <v>2705</v>
      </c>
      <c r="Q816" s="48">
        <v>543136</v>
      </c>
      <c r="R816" s="11" t="s">
        <v>45</v>
      </c>
      <c r="S816" s="120">
        <v>3371</v>
      </c>
      <c r="T816" s="85">
        <v>107.03</v>
      </c>
      <c r="U816" s="86">
        <v>6</v>
      </c>
      <c r="V816" s="123">
        <v>46.825625000000002</v>
      </c>
      <c r="W816" s="85">
        <f t="shared" si="201"/>
        <v>2248</v>
      </c>
      <c r="X816" s="86">
        <v>0</v>
      </c>
      <c r="Y816" s="85">
        <v>16.054500000000001</v>
      </c>
      <c r="Z816" s="86">
        <f t="shared" si="202"/>
        <v>0</v>
      </c>
      <c r="AA816" s="86">
        <f t="shared" si="191"/>
        <v>2248</v>
      </c>
      <c r="AB816" s="85">
        <v>122.77</v>
      </c>
      <c r="AC816" s="85">
        <v>3</v>
      </c>
      <c r="AD816" s="124">
        <f t="shared" si="203"/>
        <v>73.661999999999992</v>
      </c>
      <c r="AE816" s="86">
        <f t="shared" si="192"/>
        <v>884</v>
      </c>
      <c r="AF816" s="85">
        <v>0</v>
      </c>
      <c r="AG816" s="85">
        <v>36.831000000000003</v>
      </c>
      <c r="AH816" s="85">
        <f t="shared" si="193"/>
        <v>0</v>
      </c>
      <c r="AI816" s="86">
        <f t="shared" si="194"/>
        <v>3132</v>
      </c>
      <c r="AJ816" s="86">
        <f t="shared" si="195"/>
        <v>-239</v>
      </c>
      <c r="AK816" s="122"/>
      <c r="AL816" s="85">
        <v>122.77</v>
      </c>
      <c r="AM816" s="85">
        <v>3</v>
      </c>
      <c r="AN816" s="124">
        <f t="shared" si="204"/>
        <v>73.661999999999992</v>
      </c>
      <c r="AO816" s="86">
        <f t="shared" si="196"/>
        <v>884</v>
      </c>
      <c r="AP816" s="85">
        <v>0</v>
      </c>
      <c r="AQ816" s="85">
        <v>36.831000000000003</v>
      </c>
      <c r="AR816" s="85">
        <f t="shared" si="197"/>
        <v>0</v>
      </c>
      <c r="AS816" s="86">
        <f t="shared" si="199"/>
        <v>3132</v>
      </c>
      <c r="AT816" s="170">
        <f t="shared" si="200"/>
        <v>0</v>
      </c>
      <c r="AU816" s="86">
        <v>3132</v>
      </c>
      <c r="AV816" s="170">
        <f t="shared" si="198"/>
        <v>0</v>
      </c>
    </row>
    <row r="817" spans="1:48" s="73" customFormat="1" x14ac:dyDescent="0.2">
      <c r="A817" s="10" t="s">
        <v>1876</v>
      </c>
      <c r="B817" s="14" t="s">
        <v>36</v>
      </c>
      <c r="C817" s="14" t="s">
        <v>37</v>
      </c>
      <c r="D817" s="14" t="s">
        <v>2026</v>
      </c>
      <c r="E817" s="58">
        <v>312037</v>
      </c>
      <c r="F817" s="15" t="s">
        <v>2027</v>
      </c>
      <c r="G817" s="15" t="s">
        <v>1879</v>
      </c>
      <c r="H817" s="16">
        <v>100004623</v>
      </c>
      <c r="I817" s="62">
        <v>710036000</v>
      </c>
      <c r="J817" s="13">
        <v>710036000</v>
      </c>
      <c r="K817" s="15" t="s">
        <v>48</v>
      </c>
      <c r="L817" s="12" t="s">
        <v>1876</v>
      </c>
      <c r="M817" s="15" t="s">
        <v>2028</v>
      </c>
      <c r="N817" s="49">
        <v>91101</v>
      </c>
      <c r="O817" s="15" t="s">
        <v>2029</v>
      </c>
      <c r="P817" s="15" t="s">
        <v>2039</v>
      </c>
      <c r="Q817" s="48">
        <v>505820</v>
      </c>
      <c r="R817" s="11" t="s">
        <v>45</v>
      </c>
      <c r="S817" s="120">
        <v>25286</v>
      </c>
      <c r="T817" s="85">
        <v>107.03</v>
      </c>
      <c r="U817" s="86">
        <v>45</v>
      </c>
      <c r="V817" s="123">
        <v>46.825625000000002</v>
      </c>
      <c r="W817" s="85">
        <f t="shared" si="201"/>
        <v>16857</v>
      </c>
      <c r="X817" s="86">
        <v>0</v>
      </c>
      <c r="Y817" s="85">
        <v>16.054500000000001</v>
      </c>
      <c r="Z817" s="86">
        <f t="shared" si="202"/>
        <v>0</v>
      </c>
      <c r="AA817" s="86">
        <f t="shared" si="191"/>
        <v>16857</v>
      </c>
      <c r="AB817" s="85">
        <v>122.77</v>
      </c>
      <c r="AC817" s="85">
        <v>40</v>
      </c>
      <c r="AD817" s="124">
        <f t="shared" si="203"/>
        <v>73.661999999999992</v>
      </c>
      <c r="AE817" s="86">
        <f t="shared" si="192"/>
        <v>11786</v>
      </c>
      <c r="AF817" s="85">
        <v>0</v>
      </c>
      <c r="AG817" s="85">
        <v>36.831000000000003</v>
      </c>
      <c r="AH817" s="85">
        <f t="shared" si="193"/>
        <v>0</v>
      </c>
      <c r="AI817" s="86">
        <f t="shared" si="194"/>
        <v>28643</v>
      </c>
      <c r="AJ817" s="86">
        <f t="shared" si="195"/>
        <v>3357</v>
      </c>
      <c r="AK817" s="122"/>
      <c r="AL817" s="85">
        <v>122.77</v>
      </c>
      <c r="AM817" s="85">
        <v>40</v>
      </c>
      <c r="AN817" s="124">
        <f t="shared" si="204"/>
        <v>73.661999999999992</v>
      </c>
      <c r="AO817" s="86">
        <f t="shared" si="196"/>
        <v>11786</v>
      </c>
      <c r="AP817" s="85">
        <v>0</v>
      </c>
      <c r="AQ817" s="85">
        <v>36.831000000000003</v>
      </c>
      <c r="AR817" s="85">
        <f t="shared" si="197"/>
        <v>0</v>
      </c>
      <c r="AS817" s="86">
        <f t="shared" si="199"/>
        <v>28643</v>
      </c>
      <c r="AT817" s="170">
        <f t="shared" si="200"/>
        <v>0</v>
      </c>
      <c r="AU817" s="86">
        <v>28643</v>
      </c>
      <c r="AV817" s="170">
        <f t="shared" si="198"/>
        <v>0</v>
      </c>
    </row>
    <row r="818" spans="1:48" s="73" customFormat="1" x14ac:dyDescent="0.2">
      <c r="A818" s="10" t="s">
        <v>1876</v>
      </c>
      <c r="B818" s="14" t="s">
        <v>36</v>
      </c>
      <c r="C818" s="14" t="s">
        <v>37</v>
      </c>
      <c r="D818" s="14" t="s">
        <v>2763</v>
      </c>
      <c r="E818" s="58">
        <v>692387</v>
      </c>
      <c r="F818" s="15" t="s">
        <v>2764</v>
      </c>
      <c r="G818" s="15" t="s">
        <v>1879</v>
      </c>
      <c r="H818" s="16">
        <v>100004353</v>
      </c>
      <c r="I818" s="62">
        <v>710017790</v>
      </c>
      <c r="J818" s="13">
        <v>710017790</v>
      </c>
      <c r="K818" s="15" t="s">
        <v>48</v>
      </c>
      <c r="L818" s="12" t="s">
        <v>1876</v>
      </c>
      <c r="M818" s="15" t="s">
        <v>1880</v>
      </c>
      <c r="N818" s="49">
        <v>2062</v>
      </c>
      <c r="O818" s="15" t="s">
        <v>2765</v>
      </c>
      <c r="P818" s="15" t="s">
        <v>2766</v>
      </c>
      <c r="Q818" s="48">
        <v>557501</v>
      </c>
      <c r="R818" s="11" t="s">
        <v>45</v>
      </c>
      <c r="S818" s="120">
        <v>3371</v>
      </c>
      <c r="T818" s="85">
        <v>107.03</v>
      </c>
      <c r="U818" s="86">
        <v>6</v>
      </c>
      <c r="V818" s="123">
        <v>46.825625000000002</v>
      </c>
      <c r="W818" s="85">
        <f t="shared" si="201"/>
        <v>2248</v>
      </c>
      <c r="X818" s="86">
        <v>0</v>
      </c>
      <c r="Y818" s="85">
        <v>16.054500000000001</v>
      </c>
      <c r="Z818" s="86">
        <f t="shared" si="202"/>
        <v>0</v>
      </c>
      <c r="AA818" s="86">
        <f t="shared" si="191"/>
        <v>2248</v>
      </c>
      <c r="AB818" s="85">
        <v>122.77</v>
      </c>
      <c r="AC818" s="85">
        <v>4</v>
      </c>
      <c r="AD818" s="124">
        <f t="shared" si="203"/>
        <v>73.661999999999992</v>
      </c>
      <c r="AE818" s="86">
        <f t="shared" si="192"/>
        <v>1179</v>
      </c>
      <c r="AF818" s="85">
        <v>0</v>
      </c>
      <c r="AG818" s="85">
        <v>36.831000000000003</v>
      </c>
      <c r="AH818" s="85">
        <f t="shared" si="193"/>
        <v>0</v>
      </c>
      <c r="AI818" s="86">
        <f t="shared" si="194"/>
        <v>3427</v>
      </c>
      <c r="AJ818" s="86">
        <f t="shared" si="195"/>
        <v>56</v>
      </c>
      <c r="AK818" s="122"/>
      <c r="AL818" s="85">
        <v>122.77</v>
      </c>
      <c r="AM818" s="85">
        <v>4</v>
      </c>
      <c r="AN818" s="124">
        <f t="shared" si="204"/>
        <v>73.661999999999992</v>
      </c>
      <c r="AO818" s="86">
        <f t="shared" si="196"/>
        <v>1179</v>
      </c>
      <c r="AP818" s="85">
        <v>0</v>
      </c>
      <c r="AQ818" s="85">
        <v>36.831000000000003</v>
      </c>
      <c r="AR818" s="85">
        <f t="shared" si="197"/>
        <v>0</v>
      </c>
      <c r="AS818" s="86">
        <f t="shared" si="199"/>
        <v>3427</v>
      </c>
      <c r="AT818" s="170">
        <f t="shared" si="200"/>
        <v>0</v>
      </c>
      <c r="AU818" s="86">
        <v>3427</v>
      </c>
      <c r="AV818" s="170">
        <f t="shared" si="198"/>
        <v>0</v>
      </c>
    </row>
    <row r="819" spans="1:48" s="73" customFormat="1" x14ac:dyDescent="0.2">
      <c r="A819" s="10" t="s">
        <v>1876</v>
      </c>
      <c r="B819" s="14" t="s">
        <v>36</v>
      </c>
      <c r="C819" s="14" t="s">
        <v>37</v>
      </c>
      <c r="D819" s="14" t="s">
        <v>2298</v>
      </c>
      <c r="E819" s="58">
        <v>317063</v>
      </c>
      <c r="F819" s="15" t="s">
        <v>2299</v>
      </c>
      <c r="G819" s="15" t="s">
        <v>1879</v>
      </c>
      <c r="H819" s="16">
        <v>100004337</v>
      </c>
      <c r="I819" s="62">
        <v>36129712</v>
      </c>
      <c r="J819" s="13">
        <v>36129712</v>
      </c>
      <c r="K819" s="15" t="s">
        <v>48</v>
      </c>
      <c r="L819" s="12" t="s">
        <v>1876</v>
      </c>
      <c r="M819" s="15" t="s">
        <v>1880</v>
      </c>
      <c r="N819" s="49">
        <v>1861</v>
      </c>
      <c r="O819" s="15" t="s">
        <v>2300</v>
      </c>
      <c r="P819" s="15" t="s">
        <v>2301</v>
      </c>
      <c r="Q819" s="48">
        <v>512851</v>
      </c>
      <c r="R819" s="11" t="s">
        <v>86</v>
      </c>
      <c r="S819" s="120">
        <v>59000</v>
      </c>
      <c r="T819" s="85">
        <v>107.03</v>
      </c>
      <c r="U819" s="86">
        <v>105</v>
      </c>
      <c r="V819" s="123">
        <v>46.825625000000002</v>
      </c>
      <c r="W819" s="85">
        <f t="shared" si="201"/>
        <v>39334</v>
      </c>
      <c r="X819" s="86">
        <v>0</v>
      </c>
      <c r="Y819" s="85">
        <v>16.054500000000001</v>
      </c>
      <c r="Z819" s="86">
        <f t="shared" si="202"/>
        <v>0</v>
      </c>
      <c r="AA819" s="86">
        <f t="shared" si="191"/>
        <v>39334</v>
      </c>
      <c r="AB819" s="85">
        <v>122.77</v>
      </c>
      <c r="AC819" s="85">
        <v>88</v>
      </c>
      <c r="AD819" s="124">
        <f t="shared" si="203"/>
        <v>73.661999999999992</v>
      </c>
      <c r="AE819" s="86">
        <f t="shared" si="192"/>
        <v>25929</v>
      </c>
      <c r="AF819" s="85">
        <v>0</v>
      </c>
      <c r="AG819" s="85">
        <v>36.831000000000003</v>
      </c>
      <c r="AH819" s="85">
        <f t="shared" si="193"/>
        <v>0</v>
      </c>
      <c r="AI819" s="86">
        <f t="shared" si="194"/>
        <v>65263</v>
      </c>
      <c r="AJ819" s="86">
        <f t="shared" si="195"/>
        <v>6263</v>
      </c>
      <c r="AK819" s="122"/>
      <c r="AL819" s="85">
        <v>122.77</v>
      </c>
      <c r="AM819" s="85">
        <v>88</v>
      </c>
      <c r="AN819" s="124">
        <f t="shared" si="204"/>
        <v>73.661999999999992</v>
      </c>
      <c r="AO819" s="86">
        <f t="shared" si="196"/>
        <v>25929</v>
      </c>
      <c r="AP819" s="85">
        <v>0</v>
      </c>
      <c r="AQ819" s="85">
        <v>36.831000000000003</v>
      </c>
      <c r="AR819" s="85">
        <f t="shared" si="197"/>
        <v>0</v>
      </c>
      <c r="AS819" s="86">
        <f t="shared" si="199"/>
        <v>65263</v>
      </c>
      <c r="AT819" s="170">
        <f t="shared" si="200"/>
        <v>0</v>
      </c>
      <c r="AU819" s="86">
        <v>65263</v>
      </c>
      <c r="AV819" s="170">
        <f t="shared" si="198"/>
        <v>0</v>
      </c>
    </row>
    <row r="820" spans="1:48" s="73" customFormat="1" ht="30" x14ac:dyDescent="0.2">
      <c r="A820" s="10" t="s">
        <v>1876</v>
      </c>
      <c r="B820" s="14" t="s">
        <v>36</v>
      </c>
      <c r="C820" s="14" t="s">
        <v>37</v>
      </c>
      <c r="D820" s="14" t="s">
        <v>2284</v>
      </c>
      <c r="E820" s="58">
        <v>317667</v>
      </c>
      <c r="F820" s="15" t="s">
        <v>2285</v>
      </c>
      <c r="G820" s="15" t="s">
        <v>1879</v>
      </c>
      <c r="H820" s="16">
        <v>100003919</v>
      </c>
      <c r="I820" s="62">
        <v>42276098</v>
      </c>
      <c r="J820" s="13">
        <v>42276098</v>
      </c>
      <c r="K820" s="15" t="s">
        <v>48</v>
      </c>
      <c r="L820" s="12" t="s">
        <v>1876</v>
      </c>
      <c r="M820" s="15" t="s">
        <v>2286</v>
      </c>
      <c r="N820" s="49">
        <v>1701</v>
      </c>
      <c r="O820" s="15" t="s">
        <v>2287</v>
      </c>
      <c r="P820" s="15" t="s">
        <v>2294</v>
      </c>
      <c r="Q820" s="48">
        <v>512842</v>
      </c>
      <c r="R820" s="11" t="s">
        <v>86</v>
      </c>
      <c r="S820" s="120">
        <v>28095</v>
      </c>
      <c r="T820" s="85">
        <v>107.03</v>
      </c>
      <c r="U820" s="86">
        <v>50</v>
      </c>
      <c r="V820" s="123">
        <v>46.825625000000002</v>
      </c>
      <c r="W820" s="85">
        <f t="shared" si="201"/>
        <v>18730</v>
      </c>
      <c r="X820" s="86">
        <v>0</v>
      </c>
      <c r="Y820" s="85">
        <v>16.054500000000001</v>
      </c>
      <c r="Z820" s="86">
        <f t="shared" si="202"/>
        <v>0</v>
      </c>
      <c r="AA820" s="86">
        <f t="shared" si="191"/>
        <v>18730</v>
      </c>
      <c r="AB820" s="85">
        <v>122.77</v>
      </c>
      <c r="AC820" s="85">
        <v>46</v>
      </c>
      <c r="AD820" s="124">
        <f t="shared" si="203"/>
        <v>73.661999999999992</v>
      </c>
      <c r="AE820" s="86">
        <f t="shared" si="192"/>
        <v>13554</v>
      </c>
      <c r="AF820" s="85">
        <v>0</v>
      </c>
      <c r="AG820" s="85">
        <v>36.831000000000003</v>
      </c>
      <c r="AH820" s="85">
        <f t="shared" si="193"/>
        <v>0</v>
      </c>
      <c r="AI820" s="86">
        <f t="shared" si="194"/>
        <v>32284</v>
      </c>
      <c r="AJ820" s="86">
        <f t="shared" si="195"/>
        <v>4189</v>
      </c>
      <c r="AK820" s="122"/>
      <c r="AL820" s="85">
        <v>122.77</v>
      </c>
      <c r="AM820" s="85">
        <v>46</v>
      </c>
      <c r="AN820" s="124">
        <f t="shared" si="204"/>
        <v>73.661999999999992</v>
      </c>
      <c r="AO820" s="86">
        <f t="shared" si="196"/>
        <v>13554</v>
      </c>
      <c r="AP820" s="85">
        <v>0</v>
      </c>
      <c r="AQ820" s="85">
        <v>36.831000000000003</v>
      </c>
      <c r="AR820" s="85">
        <f t="shared" si="197"/>
        <v>0</v>
      </c>
      <c r="AS820" s="86">
        <f t="shared" si="199"/>
        <v>32284</v>
      </c>
      <c r="AT820" s="170">
        <f t="shared" si="200"/>
        <v>0</v>
      </c>
      <c r="AU820" s="86">
        <v>32284</v>
      </c>
      <c r="AV820" s="170">
        <f t="shared" si="198"/>
        <v>0</v>
      </c>
    </row>
    <row r="821" spans="1:48" s="73" customFormat="1" ht="45" x14ac:dyDescent="0.2">
      <c r="A821" s="10" t="s">
        <v>1876</v>
      </c>
      <c r="B821" s="14" t="s">
        <v>36</v>
      </c>
      <c r="C821" s="14" t="s">
        <v>37</v>
      </c>
      <c r="D821" s="14" t="s">
        <v>2543</v>
      </c>
      <c r="E821" s="58">
        <v>318221</v>
      </c>
      <c r="F821" s="15" t="s">
        <v>2544</v>
      </c>
      <c r="G821" s="15" t="s">
        <v>1879</v>
      </c>
      <c r="H821" s="16">
        <v>100004129</v>
      </c>
      <c r="I821" s="62">
        <v>710018649</v>
      </c>
      <c r="J821" s="13">
        <v>36126748</v>
      </c>
      <c r="K821" s="15" t="s">
        <v>105</v>
      </c>
      <c r="L821" s="12" t="s">
        <v>1876</v>
      </c>
      <c r="M821" s="15" t="s">
        <v>2462</v>
      </c>
      <c r="N821" s="49">
        <v>97211</v>
      </c>
      <c r="O821" s="15" t="s">
        <v>2545</v>
      </c>
      <c r="P821" s="15" t="s">
        <v>2546</v>
      </c>
      <c r="Q821" s="48">
        <v>514128</v>
      </c>
      <c r="R821" s="11" t="s">
        <v>45</v>
      </c>
      <c r="S821" s="120">
        <v>6743</v>
      </c>
      <c r="T821" s="85">
        <v>107.03</v>
      </c>
      <c r="U821" s="86">
        <v>12</v>
      </c>
      <c r="V821" s="123">
        <v>46.825625000000002</v>
      </c>
      <c r="W821" s="85">
        <f t="shared" si="201"/>
        <v>4495</v>
      </c>
      <c r="X821" s="86">
        <v>0</v>
      </c>
      <c r="Y821" s="85">
        <v>16.054500000000001</v>
      </c>
      <c r="Z821" s="86">
        <f t="shared" si="202"/>
        <v>0</v>
      </c>
      <c r="AA821" s="86">
        <f t="shared" si="191"/>
        <v>4495</v>
      </c>
      <c r="AB821" s="85">
        <v>122.77</v>
      </c>
      <c r="AC821" s="85">
        <v>13</v>
      </c>
      <c r="AD821" s="124">
        <f t="shared" si="203"/>
        <v>73.661999999999992</v>
      </c>
      <c r="AE821" s="86">
        <f t="shared" si="192"/>
        <v>3830</v>
      </c>
      <c r="AF821" s="85">
        <v>0</v>
      </c>
      <c r="AG821" s="85">
        <v>36.831000000000003</v>
      </c>
      <c r="AH821" s="85">
        <f t="shared" si="193"/>
        <v>0</v>
      </c>
      <c r="AI821" s="86">
        <f t="shared" si="194"/>
        <v>8325</v>
      </c>
      <c r="AJ821" s="86">
        <f t="shared" si="195"/>
        <v>1582</v>
      </c>
      <c r="AK821" s="122"/>
      <c r="AL821" s="85">
        <v>122.77</v>
      </c>
      <c r="AM821" s="85">
        <v>13</v>
      </c>
      <c r="AN821" s="124">
        <f t="shared" si="204"/>
        <v>73.661999999999992</v>
      </c>
      <c r="AO821" s="86">
        <f t="shared" si="196"/>
        <v>3830</v>
      </c>
      <c r="AP821" s="85">
        <v>0</v>
      </c>
      <c r="AQ821" s="85">
        <v>36.831000000000003</v>
      </c>
      <c r="AR821" s="85">
        <f t="shared" si="197"/>
        <v>0</v>
      </c>
      <c r="AS821" s="86">
        <f t="shared" si="199"/>
        <v>8325</v>
      </c>
      <c r="AT821" s="170">
        <f t="shared" si="200"/>
        <v>0</v>
      </c>
      <c r="AU821" s="86">
        <v>8325</v>
      </c>
      <c r="AV821" s="170">
        <f t="shared" si="198"/>
        <v>0</v>
      </c>
    </row>
    <row r="822" spans="1:48" s="73" customFormat="1" ht="45" x14ac:dyDescent="0.2">
      <c r="A822" s="10" t="s">
        <v>1876</v>
      </c>
      <c r="B822" s="14" t="s">
        <v>36</v>
      </c>
      <c r="C822" s="14" t="s">
        <v>37</v>
      </c>
      <c r="D822" s="14" t="s">
        <v>2367</v>
      </c>
      <c r="E822" s="58">
        <v>317446</v>
      </c>
      <c r="F822" s="15" t="s">
        <v>2368</v>
      </c>
      <c r="G822" s="15" t="s">
        <v>1879</v>
      </c>
      <c r="H822" s="16">
        <v>100004355</v>
      </c>
      <c r="I822" s="62">
        <v>710017855</v>
      </c>
      <c r="J822" s="13">
        <v>36129771</v>
      </c>
      <c r="K822" s="15" t="s">
        <v>92</v>
      </c>
      <c r="L822" s="12" t="s">
        <v>1876</v>
      </c>
      <c r="M822" s="15" t="s">
        <v>1880</v>
      </c>
      <c r="N822" s="49">
        <v>2055</v>
      </c>
      <c r="O822" s="15" t="s">
        <v>2369</v>
      </c>
      <c r="P822" s="15" t="s">
        <v>2370</v>
      </c>
      <c r="Q822" s="48">
        <v>513300</v>
      </c>
      <c r="R822" s="11" t="s">
        <v>45</v>
      </c>
      <c r="S822" s="120">
        <v>8429</v>
      </c>
      <c r="T822" s="85">
        <v>107.03</v>
      </c>
      <c r="U822" s="86">
        <v>15</v>
      </c>
      <c r="V822" s="123">
        <v>46.825625000000002</v>
      </c>
      <c r="W822" s="85">
        <f t="shared" si="201"/>
        <v>5619</v>
      </c>
      <c r="X822" s="86">
        <v>0</v>
      </c>
      <c r="Y822" s="85">
        <v>16.054500000000001</v>
      </c>
      <c r="Z822" s="86">
        <f t="shared" si="202"/>
        <v>0</v>
      </c>
      <c r="AA822" s="86">
        <f t="shared" si="191"/>
        <v>5619</v>
      </c>
      <c r="AB822" s="85">
        <v>122.77</v>
      </c>
      <c r="AC822" s="85">
        <v>12</v>
      </c>
      <c r="AD822" s="124">
        <f t="shared" si="203"/>
        <v>73.661999999999992</v>
      </c>
      <c r="AE822" s="86">
        <f t="shared" si="192"/>
        <v>3536</v>
      </c>
      <c r="AF822" s="85">
        <v>0</v>
      </c>
      <c r="AG822" s="85">
        <v>36.831000000000003</v>
      </c>
      <c r="AH822" s="85">
        <f t="shared" si="193"/>
        <v>0</v>
      </c>
      <c r="AI822" s="86">
        <f t="shared" si="194"/>
        <v>9155</v>
      </c>
      <c r="AJ822" s="86">
        <f t="shared" si="195"/>
        <v>726</v>
      </c>
      <c r="AK822" s="122"/>
      <c r="AL822" s="85">
        <v>122.77</v>
      </c>
      <c r="AM822" s="85">
        <v>12</v>
      </c>
      <c r="AN822" s="124">
        <f t="shared" si="204"/>
        <v>73.661999999999992</v>
      </c>
      <c r="AO822" s="86">
        <f t="shared" si="196"/>
        <v>3536</v>
      </c>
      <c r="AP822" s="85">
        <v>0</v>
      </c>
      <c r="AQ822" s="85">
        <v>36.831000000000003</v>
      </c>
      <c r="AR822" s="85">
        <f t="shared" si="197"/>
        <v>0</v>
      </c>
      <c r="AS822" s="86">
        <f t="shared" si="199"/>
        <v>9155</v>
      </c>
      <c r="AT822" s="170">
        <f t="shared" si="200"/>
        <v>0</v>
      </c>
      <c r="AU822" s="86">
        <v>9155</v>
      </c>
      <c r="AV822" s="170">
        <f t="shared" si="198"/>
        <v>0</v>
      </c>
    </row>
    <row r="823" spans="1:48" s="73" customFormat="1" ht="45" x14ac:dyDescent="0.2">
      <c r="A823" s="10" t="s">
        <v>1876</v>
      </c>
      <c r="B823" s="14" t="s">
        <v>36</v>
      </c>
      <c r="C823" s="14" t="s">
        <v>37</v>
      </c>
      <c r="D823" s="14" t="s">
        <v>2371</v>
      </c>
      <c r="E823" s="58">
        <v>317454</v>
      </c>
      <c r="F823" s="15" t="s">
        <v>2372</v>
      </c>
      <c r="G823" s="15" t="s">
        <v>1879</v>
      </c>
      <c r="H823" s="16">
        <v>100004361</v>
      </c>
      <c r="I823" s="62">
        <v>710177968</v>
      </c>
      <c r="J823" s="13">
        <v>36125571</v>
      </c>
      <c r="K823" s="15" t="s">
        <v>2373</v>
      </c>
      <c r="L823" s="12" t="s">
        <v>1876</v>
      </c>
      <c r="M823" s="15" t="s">
        <v>1880</v>
      </c>
      <c r="N823" s="49">
        <v>2063</v>
      </c>
      <c r="O823" s="15" t="s">
        <v>2374</v>
      </c>
      <c r="P823" s="15" t="s">
        <v>2375</v>
      </c>
      <c r="Q823" s="48">
        <v>513318</v>
      </c>
      <c r="R823" s="11" t="s">
        <v>45</v>
      </c>
      <c r="S823" s="120">
        <v>4495</v>
      </c>
      <c r="T823" s="85">
        <v>107.03</v>
      </c>
      <c r="U823" s="86">
        <v>8</v>
      </c>
      <c r="V823" s="123">
        <v>46.825625000000002</v>
      </c>
      <c r="W823" s="85">
        <f t="shared" si="201"/>
        <v>2997</v>
      </c>
      <c r="X823" s="86">
        <v>0</v>
      </c>
      <c r="Y823" s="85">
        <v>16.054500000000001</v>
      </c>
      <c r="Z823" s="86">
        <f t="shared" si="202"/>
        <v>0</v>
      </c>
      <c r="AA823" s="86">
        <f t="shared" si="191"/>
        <v>2997</v>
      </c>
      <c r="AB823" s="85">
        <v>122.77</v>
      </c>
      <c r="AC823" s="85">
        <v>9</v>
      </c>
      <c r="AD823" s="124">
        <f t="shared" si="203"/>
        <v>73.661999999999992</v>
      </c>
      <c r="AE823" s="86">
        <f t="shared" si="192"/>
        <v>2652</v>
      </c>
      <c r="AF823" s="85">
        <v>0</v>
      </c>
      <c r="AG823" s="85">
        <v>36.831000000000003</v>
      </c>
      <c r="AH823" s="85">
        <f t="shared" si="193"/>
        <v>0</v>
      </c>
      <c r="AI823" s="86">
        <f t="shared" si="194"/>
        <v>5649</v>
      </c>
      <c r="AJ823" s="86">
        <f t="shared" si="195"/>
        <v>1154</v>
      </c>
      <c r="AK823" s="122"/>
      <c r="AL823" s="85">
        <v>122.77</v>
      </c>
      <c r="AM823" s="85">
        <v>9</v>
      </c>
      <c r="AN823" s="124">
        <f t="shared" si="204"/>
        <v>73.661999999999992</v>
      </c>
      <c r="AO823" s="86">
        <f t="shared" si="196"/>
        <v>2652</v>
      </c>
      <c r="AP823" s="85">
        <v>0</v>
      </c>
      <c r="AQ823" s="85">
        <v>36.831000000000003</v>
      </c>
      <c r="AR823" s="85">
        <f t="shared" si="197"/>
        <v>0</v>
      </c>
      <c r="AS823" s="86">
        <f t="shared" si="199"/>
        <v>5649</v>
      </c>
      <c r="AT823" s="170">
        <f t="shared" si="200"/>
        <v>0</v>
      </c>
      <c r="AU823" s="86">
        <v>5649</v>
      </c>
      <c r="AV823" s="170">
        <f t="shared" si="198"/>
        <v>0</v>
      </c>
    </row>
    <row r="824" spans="1:48" s="73" customFormat="1" x14ac:dyDescent="0.2">
      <c r="A824" s="10" t="s">
        <v>1876</v>
      </c>
      <c r="B824" s="14" t="s">
        <v>36</v>
      </c>
      <c r="C824" s="14" t="s">
        <v>37</v>
      </c>
      <c r="D824" s="14" t="s">
        <v>2026</v>
      </c>
      <c r="E824" s="58">
        <v>312037</v>
      </c>
      <c r="F824" s="15" t="s">
        <v>2027</v>
      </c>
      <c r="G824" s="15" t="s">
        <v>1879</v>
      </c>
      <c r="H824" s="16">
        <v>100004630</v>
      </c>
      <c r="I824" s="62">
        <v>710010990</v>
      </c>
      <c r="J824" s="13">
        <v>710010990</v>
      </c>
      <c r="K824" s="15" t="s">
        <v>48</v>
      </c>
      <c r="L824" s="12" t="s">
        <v>1876</v>
      </c>
      <c r="M824" s="15" t="s">
        <v>2028</v>
      </c>
      <c r="N824" s="49">
        <v>91101</v>
      </c>
      <c r="O824" s="15" t="s">
        <v>2029</v>
      </c>
      <c r="P824" s="15" t="s">
        <v>2040</v>
      </c>
      <c r="Q824" s="48">
        <v>505820</v>
      </c>
      <c r="R824" s="11" t="s">
        <v>45</v>
      </c>
      <c r="S824" s="120">
        <v>20791</v>
      </c>
      <c r="T824" s="85">
        <v>107.03</v>
      </c>
      <c r="U824" s="86">
        <v>37</v>
      </c>
      <c r="V824" s="123">
        <v>46.825625000000002</v>
      </c>
      <c r="W824" s="85">
        <f t="shared" si="201"/>
        <v>13860</v>
      </c>
      <c r="X824" s="86">
        <v>0</v>
      </c>
      <c r="Y824" s="85">
        <v>16.054500000000001</v>
      </c>
      <c r="Z824" s="86">
        <f t="shared" si="202"/>
        <v>0</v>
      </c>
      <c r="AA824" s="86">
        <f t="shared" si="191"/>
        <v>13860</v>
      </c>
      <c r="AB824" s="85">
        <v>122.77</v>
      </c>
      <c r="AC824" s="85">
        <v>34</v>
      </c>
      <c r="AD824" s="124">
        <f t="shared" si="203"/>
        <v>73.661999999999992</v>
      </c>
      <c r="AE824" s="86">
        <f t="shared" si="192"/>
        <v>10018</v>
      </c>
      <c r="AF824" s="85">
        <v>0</v>
      </c>
      <c r="AG824" s="85">
        <v>36.831000000000003</v>
      </c>
      <c r="AH824" s="85">
        <f t="shared" si="193"/>
        <v>0</v>
      </c>
      <c r="AI824" s="86">
        <f t="shared" si="194"/>
        <v>23878</v>
      </c>
      <c r="AJ824" s="86">
        <f t="shared" si="195"/>
        <v>3087</v>
      </c>
      <c r="AK824" s="122"/>
      <c r="AL824" s="85">
        <v>122.77</v>
      </c>
      <c r="AM824" s="85">
        <v>34</v>
      </c>
      <c r="AN824" s="124">
        <f t="shared" si="204"/>
        <v>73.661999999999992</v>
      </c>
      <c r="AO824" s="86">
        <f t="shared" si="196"/>
        <v>10018</v>
      </c>
      <c r="AP824" s="85">
        <v>0</v>
      </c>
      <c r="AQ824" s="85">
        <v>36.831000000000003</v>
      </c>
      <c r="AR824" s="85">
        <f t="shared" si="197"/>
        <v>0</v>
      </c>
      <c r="AS824" s="86">
        <f t="shared" si="199"/>
        <v>23878</v>
      </c>
      <c r="AT824" s="170">
        <f t="shared" si="200"/>
        <v>0</v>
      </c>
      <c r="AU824" s="86">
        <v>23878</v>
      </c>
      <c r="AV824" s="170">
        <f t="shared" si="198"/>
        <v>0</v>
      </c>
    </row>
    <row r="825" spans="1:48" s="73" customFormat="1" ht="45" x14ac:dyDescent="0.2">
      <c r="A825" s="10" t="s">
        <v>1876</v>
      </c>
      <c r="B825" s="14" t="s">
        <v>36</v>
      </c>
      <c r="C825" s="14" t="s">
        <v>37</v>
      </c>
      <c r="D825" s="14" t="s">
        <v>2552</v>
      </c>
      <c r="E825" s="58">
        <v>318230</v>
      </c>
      <c r="F825" s="15" t="s">
        <v>2553</v>
      </c>
      <c r="G825" s="15" t="s">
        <v>1879</v>
      </c>
      <c r="H825" s="16">
        <v>100004137</v>
      </c>
      <c r="I825" s="62">
        <v>710251084</v>
      </c>
      <c r="J825" s="13">
        <v>36131415</v>
      </c>
      <c r="K825" s="15" t="s">
        <v>105</v>
      </c>
      <c r="L825" s="12" t="s">
        <v>1876</v>
      </c>
      <c r="M825" s="15" t="s">
        <v>2462</v>
      </c>
      <c r="N825" s="49">
        <v>97227</v>
      </c>
      <c r="O825" s="15" t="s">
        <v>2554</v>
      </c>
      <c r="P825" s="15" t="s">
        <v>2555</v>
      </c>
      <c r="Q825" s="48">
        <v>514144</v>
      </c>
      <c r="R825" s="11" t="s">
        <v>45</v>
      </c>
      <c r="S825" s="120">
        <v>9552</v>
      </c>
      <c r="T825" s="85">
        <v>107.03</v>
      </c>
      <c r="U825" s="86">
        <v>17</v>
      </c>
      <c r="V825" s="123">
        <v>46.825625000000002</v>
      </c>
      <c r="W825" s="85">
        <f t="shared" si="201"/>
        <v>6368</v>
      </c>
      <c r="X825" s="86">
        <v>0</v>
      </c>
      <c r="Y825" s="85">
        <v>16.054500000000001</v>
      </c>
      <c r="Z825" s="86">
        <f t="shared" si="202"/>
        <v>0</v>
      </c>
      <c r="AA825" s="86">
        <f t="shared" si="191"/>
        <v>6368</v>
      </c>
      <c r="AB825" s="85">
        <v>122.77</v>
      </c>
      <c r="AC825" s="85">
        <v>12</v>
      </c>
      <c r="AD825" s="124">
        <f t="shared" si="203"/>
        <v>73.661999999999992</v>
      </c>
      <c r="AE825" s="86">
        <f t="shared" si="192"/>
        <v>3536</v>
      </c>
      <c r="AF825" s="85">
        <v>0</v>
      </c>
      <c r="AG825" s="85">
        <v>36.831000000000003</v>
      </c>
      <c r="AH825" s="85">
        <f t="shared" si="193"/>
        <v>0</v>
      </c>
      <c r="AI825" s="86">
        <f t="shared" si="194"/>
        <v>9904</v>
      </c>
      <c r="AJ825" s="86">
        <f t="shared" si="195"/>
        <v>352</v>
      </c>
      <c r="AK825" s="122"/>
      <c r="AL825" s="85">
        <v>122.77</v>
      </c>
      <c r="AM825" s="85">
        <v>12</v>
      </c>
      <c r="AN825" s="124">
        <f t="shared" si="204"/>
        <v>73.661999999999992</v>
      </c>
      <c r="AO825" s="86">
        <f t="shared" si="196"/>
        <v>3536</v>
      </c>
      <c r="AP825" s="85">
        <v>0</v>
      </c>
      <c r="AQ825" s="85">
        <v>36.831000000000003</v>
      </c>
      <c r="AR825" s="85">
        <f t="shared" si="197"/>
        <v>0</v>
      </c>
      <c r="AS825" s="86">
        <f t="shared" si="199"/>
        <v>9904</v>
      </c>
      <c r="AT825" s="170">
        <f t="shared" si="200"/>
        <v>0</v>
      </c>
      <c r="AU825" s="86">
        <v>9904</v>
      </c>
      <c r="AV825" s="170">
        <f t="shared" si="198"/>
        <v>0</v>
      </c>
    </row>
    <row r="826" spans="1:48" s="73" customFormat="1" x14ac:dyDescent="0.2">
      <c r="A826" s="10" t="s">
        <v>1876</v>
      </c>
      <c r="B826" s="14" t="s">
        <v>36</v>
      </c>
      <c r="C826" s="14" t="s">
        <v>37</v>
      </c>
      <c r="D826" s="14" t="s">
        <v>2771</v>
      </c>
      <c r="E826" s="58">
        <v>648833</v>
      </c>
      <c r="F826" s="15" t="s">
        <v>2772</v>
      </c>
      <c r="G826" s="15" t="s">
        <v>1879</v>
      </c>
      <c r="H826" s="16">
        <v>100004142</v>
      </c>
      <c r="I826" s="62">
        <v>710018452</v>
      </c>
      <c r="J826" s="13">
        <v>710018452</v>
      </c>
      <c r="K826" s="15" t="s">
        <v>48</v>
      </c>
      <c r="L826" s="12" t="s">
        <v>1876</v>
      </c>
      <c r="M826" s="15" t="s">
        <v>2462</v>
      </c>
      <c r="N826" s="49">
        <v>97232</v>
      </c>
      <c r="O826" s="15" t="s">
        <v>2773</v>
      </c>
      <c r="P826" s="15" t="s">
        <v>2774</v>
      </c>
      <c r="Q826" s="48">
        <v>557706</v>
      </c>
      <c r="R826" s="11" t="s">
        <v>45</v>
      </c>
      <c r="S826" s="120">
        <v>3371</v>
      </c>
      <c r="T826" s="85">
        <v>107.03</v>
      </c>
      <c r="U826" s="86">
        <v>6</v>
      </c>
      <c r="V826" s="123">
        <v>46.825625000000002</v>
      </c>
      <c r="W826" s="85">
        <f t="shared" si="201"/>
        <v>2248</v>
      </c>
      <c r="X826" s="86">
        <v>0</v>
      </c>
      <c r="Y826" s="85">
        <v>16.054500000000001</v>
      </c>
      <c r="Z826" s="86">
        <f t="shared" si="202"/>
        <v>0</v>
      </c>
      <c r="AA826" s="86">
        <f t="shared" si="191"/>
        <v>2248</v>
      </c>
      <c r="AB826" s="85">
        <v>122.77</v>
      </c>
      <c r="AC826" s="85">
        <v>10</v>
      </c>
      <c r="AD826" s="124">
        <f t="shared" si="203"/>
        <v>73.661999999999992</v>
      </c>
      <c r="AE826" s="86">
        <f t="shared" si="192"/>
        <v>2946</v>
      </c>
      <c r="AF826" s="85">
        <v>0</v>
      </c>
      <c r="AG826" s="85">
        <v>36.831000000000003</v>
      </c>
      <c r="AH826" s="85">
        <f t="shared" si="193"/>
        <v>0</v>
      </c>
      <c r="AI826" s="86">
        <f t="shared" si="194"/>
        <v>5194</v>
      </c>
      <c r="AJ826" s="86">
        <f t="shared" si="195"/>
        <v>1823</v>
      </c>
      <c r="AK826" s="122"/>
      <c r="AL826" s="85">
        <v>122.77</v>
      </c>
      <c r="AM826" s="85">
        <v>10</v>
      </c>
      <c r="AN826" s="124">
        <f t="shared" si="204"/>
        <v>73.661999999999992</v>
      </c>
      <c r="AO826" s="86">
        <f t="shared" si="196"/>
        <v>2946</v>
      </c>
      <c r="AP826" s="85">
        <v>0</v>
      </c>
      <c r="AQ826" s="85">
        <v>36.831000000000003</v>
      </c>
      <c r="AR826" s="85">
        <f t="shared" si="197"/>
        <v>0</v>
      </c>
      <c r="AS826" s="86">
        <f t="shared" si="199"/>
        <v>5194</v>
      </c>
      <c r="AT826" s="170">
        <f t="shared" si="200"/>
        <v>0</v>
      </c>
      <c r="AU826" s="86">
        <v>5194</v>
      </c>
      <c r="AV826" s="170">
        <f t="shared" si="198"/>
        <v>0</v>
      </c>
    </row>
    <row r="827" spans="1:48" s="73" customFormat="1" ht="30" x14ac:dyDescent="0.2">
      <c r="A827" s="10" t="s">
        <v>1876</v>
      </c>
      <c r="B827" s="14" t="s">
        <v>36</v>
      </c>
      <c r="C827" s="14" t="s">
        <v>37</v>
      </c>
      <c r="D827" s="14" t="s">
        <v>2727</v>
      </c>
      <c r="E827" s="58">
        <v>699284</v>
      </c>
      <c r="F827" s="15" t="s">
        <v>2728</v>
      </c>
      <c r="G827" s="15" t="s">
        <v>1879</v>
      </c>
      <c r="H827" s="16">
        <v>100003797</v>
      </c>
      <c r="I827" s="62">
        <v>710009500</v>
      </c>
      <c r="J827" s="13">
        <v>710009500</v>
      </c>
      <c r="K827" s="15" t="s">
        <v>48</v>
      </c>
      <c r="L827" s="12" t="s">
        <v>1876</v>
      </c>
      <c r="M827" s="15" t="s">
        <v>1937</v>
      </c>
      <c r="N827" s="49">
        <v>95632</v>
      </c>
      <c r="O827" s="15" t="s">
        <v>2729</v>
      </c>
      <c r="P827" s="15" t="s">
        <v>2730</v>
      </c>
      <c r="Q827" s="48">
        <v>556190</v>
      </c>
      <c r="R827" s="11" t="s">
        <v>45</v>
      </c>
      <c r="S827" s="120">
        <v>2810</v>
      </c>
      <c r="T827" s="85">
        <v>107.03</v>
      </c>
      <c r="U827" s="86">
        <v>5</v>
      </c>
      <c r="V827" s="123">
        <v>46.825625000000002</v>
      </c>
      <c r="W827" s="85">
        <f t="shared" si="201"/>
        <v>1873</v>
      </c>
      <c r="X827" s="86">
        <v>0</v>
      </c>
      <c r="Y827" s="85">
        <v>16.054500000000001</v>
      </c>
      <c r="Z827" s="86">
        <f t="shared" si="202"/>
        <v>0</v>
      </c>
      <c r="AA827" s="86">
        <f t="shared" si="191"/>
        <v>1873</v>
      </c>
      <c r="AB827" s="85">
        <v>122.77</v>
      </c>
      <c r="AC827" s="85">
        <v>1</v>
      </c>
      <c r="AD827" s="124">
        <f t="shared" si="203"/>
        <v>73.661999999999992</v>
      </c>
      <c r="AE827" s="86">
        <f t="shared" si="192"/>
        <v>295</v>
      </c>
      <c r="AF827" s="85">
        <v>0</v>
      </c>
      <c r="AG827" s="85">
        <v>36.831000000000003</v>
      </c>
      <c r="AH827" s="85">
        <f t="shared" si="193"/>
        <v>0</v>
      </c>
      <c r="AI827" s="86">
        <f t="shared" si="194"/>
        <v>2168</v>
      </c>
      <c r="AJ827" s="86">
        <f t="shared" si="195"/>
        <v>-642</v>
      </c>
      <c r="AK827" s="122"/>
      <c r="AL827" s="85">
        <v>122.77</v>
      </c>
      <c r="AM827" s="85">
        <v>1</v>
      </c>
      <c r="AN827" s="124">
        <f t="shared" si="204"/>
        <v>73.661999999999992</v>
      </c>
      <c r="AO827" s="86">
        <f t="shared" si="196"/>
        <v>295</v>
      </c>
      <c r="AP827" s="85">
        <v>0</v>
      </c>
      <c r="AQ827" s="85">
        <v>36.831000000000003</v>
      </c>
      <c r="AR827" s="85">
        <f t="shared" si="197"/>
        <v>0</v>
      </c>
      <c r="AS827" s="86">
        <f t="shared" si="199"/>
        <v>2168</v>
      </c>
      <c r="AT827" s="170">
        <f t="shared" si="200"/>
        <v>0</v>
      </c>
      <c r="AU827" s="86">
        <v>2168</v>
      </c>
      <c r="AV827" s="170">
        <f t="shared" si="198"/>
        <v>0</v>
      </c>
    </row>
    <row r="828" spans="1:48" s="73" customFormat="1" ht="45" x14ac:dyDescent="0.2">
      <c r="A828" s="10" t="s">
        <v>1876</v>
      </c>
      <c r="B828" s="14" t="s">
        <v>36</v>
      </c>
      <c r="C828" s="14" t="s">
        <v>37</v>
      </c>
      <c r="D828" s="14" t="s">
        <v>2156</v>
      </c>
      <c r="E828" s="58">
        <v>311731</v>
      </c>
      <c r="F828" s="15" t="s">
        <v>2157</v>
      </c>
      <c r="G828" s="15" t="s">
        <v>1879</v>
      </c>
      <c r="H828" s="16">
        <v>100004890</v>
      </c>
      <c r="I828" s="62">
        <v>710254423</v>
      </c>
      <c r="J828" s="13">
        <v>36125105</v>
      </c>
      <c r="K828" s="15" t="s">
        <v>2158</v>
      </c>
      <c r="L828" s="12" t="s">
        <v>1876</v>
      </c>
      <c r="M828" s="15" t="s">
        <v>2053</v>
      </c>
      <c r="N828" s="49">
        <v>91612</v>
      </c>
      <c r="O828" s="15" t="s">
        <v>2159</v>
      </c>
      <c r="P828" s="15" t="s">
        <v>2160</v>
      </c>
      <c r="Q828" s="48">
        <v>506184</v>
      </c>
      <c r="R828" s="11" t="s">
        <v>45</v>
      </c>
      <c r="S828" s="120">
        <v>9552</v>
      </c>
      <c r="T828" s="85">
        <v>107.03</v>
      </c>
      <c r="U828" s="86">
        <v>17</v>
      </c>
      <c r="V828" s="123">
        <v>46.825625000000002</v>
      </c>
      <c r="W828" s="85">
        <f t="shared" si="201"/>
        <v>6368</v>
      </c>
      <c r="X828" s="86">
        <v>0</v>
      </c>
      <c r="Y828" s="85">
        <v>16.054500000000001</v>
      </c>
      <c r="Z828" s="86">
        <f t="shared" si="202"/>
        <v>0</v>
      </c>
      <c r="AA828" s="86">
        <f t="shared" si="191"/>
        <v>6368</v>
      </c>
      <c r="AB828" s="85">
        <v>122.77</v>
      </c>
      <c r="AC828" s="85">
        <v>11</v>
      </c>
      <c r="AD828" s="124">
        <f t="shared" si="203"/>
        <v>73.661999999999992</v>
      </c>
      <c r="AE828" s="86">
        <f t="shared" si="192"/>
        <v>3241</v>
      </c>
      <c r="AF828" s="85">
        <v>0</v>
      </c>
      <c r="AG828" s="85">
        <v>36.831000000000003</v>
      </c>
      <c r="AH828" s="85">
        <f t="shared" si="193"/>
        <v>0</v>
      </c>
      <c r="AI828" s="86">
        <f t="shared" si="194"/>
        <v>9609</v>
      </c>
      <c r="AJ828" s="86">
        <f t="shared" si="195"/>
        <v>57</v>
      </c>
      <c r="AK828" s="122"/>
      <c r="AL828" s="85">
        <v>122.77</v>
      </c>
      <c r="AM828" s="85">
        <v>11</v>
      </c>
      <c r="AN828" s="124">
        <f t="shared" si="204"/>
        <v>73.661999999999992</v>
      </c>
      <c r="AO828" s="86">
        <f t="shared" si="196"/>
        <v>3241</v>
      </c>
      <c r="AP828" s="85">
        <v>0</v>
      </c>
      <c r="AQ828" s="85">
        <v>36.831000000000003</v>
      </c>
      <c r="AR828" s="85">
        <f t="shared" si="197"/>
        <v>0</v>
      </c>
      <c r="AS828" s="86">
        <f t="shared" si="199"/>
        <v>9609</v>
      </c>
      <c r="AT828" s="170">
        <f t="shared" si="200"/>
        <v>0</v>
      </c>
      <c r="AU828" s="86">
        <v>9609</v>
      </c>
      <c r="AV828" s="170">
        <f t="shared" si="198"/>
        <v>0</v>
      </c>
    </row>
    <row r="829" spans="1:48" s="73" customFormat="1" ht="45" x14ac:dyDescent="0.2">
      <c r="A829" s="10" t="s">
        <v>1876</v>
      </c>
      <c r="B829" s="14" t="s">
        <v>36</v>
      </c>
      <c r="C829" s="14" t="s">
        <v>37</v>
      </c>
      <c r="D829" s="14" t="s">
        <v>2161</v>
      </c>
      <c r="E829" s="58">
        <v>311758</v>
      </c>
      <c r="F829" s="15" t="s">
        <v>2162</v>
      </c>
      <c r="G829" s="15" t="s">
        <v>1879</v>
      </c>
      <c r="H829" s="16">
        <v>100004887</v>
      </c>
      <c r="I829" s="62">
        <v>710254466</v>
      </c>
      <c r="J829" s="13">
        <v>36125563</v>
      </c>
      <c r="K829" s="15" t="s">
        <v>2163</v>
      </c>
      <c r="L829" s="12" t="s">
        <v>1876</v>
      </c>
      <c r="M829" s="15" t="s">
        <v>2053</v>
      </c>
      <c r="N829" s="49">
        <v>91633</v>
      </c>
      <c r="O829" s="15" t="s">
        <v>2164</v>
      </c>
      <c r="P829" s="15" t="s">
        <v>2165</v>
      </c>
      <c r="Q829" s="48">
        <v>506206</v>
      </c>
      <c r="R829" s="11" t="s">
        <v>45</v>
      </c>
      <c r="S829" s="120">
        <v>6743</v>
      </c>
      <c r="T829" s="85">
        <v>107.03</v>
      </c>
      <c r="U829" s="86">
        <v>12</v>
      </c>
      <c r="V829" s="123">
        <v>46.825625000000002</v>
      </c>
      <c r="W829" s="85">
        <f t="shared" si="201"/>
        <v>4495</v>
      </c>
      <c r="X829" s="86">
        <v>0</v>
      </c>
      <c r="Y829" s="85">
        <v>16.054500000000001</v>
      </c>
      <c r="Z829" s="86">
        <f t="shared" si="202"/>
        <v>0</v>
      </c>
      <c r="AA829" s="86">
        <f t="shared" si="191"/>
        <v>4495</v>
      </c>
      <c r="AB829" s="85">
        <v>122.77</v>
      </c>
      <c r="AC829" s="85">
        <v>6</v>
      </c>
      <c r="AD829" s="124">
        <f t="shared" si="203"/>
        <v>73.661999999999992</v>
      </c>
      <c r="AE829" s="86">
        <f t="shared" si="192"/>
        <v>1768</v>
      </c>
      <c r="AF829" s="85">
        <v>0</v>
      </c>
      <c r="AG829" s="85">
        <v>36.831000000000003</v>
      </c>
      <c r="AH829" s="85">
        <f t="shared" si="193"/>
        <v>0</v>
      </c>
      <c r="AI829" s="86">
        <f t="shared" si="194"/>
        <v>6263</v>
      </c>
      <c r="AJ829" s="86">
        <f t="shared" si="195"/>
        <v>-480</v>
      </c>
      <c r="AK829" s="122"/>
      <c r="AL829" s="85">
        <v>122.77</v>
      </c>
      <c r="AM829" s="85">
        <v>6</v>
      </c>
      <c r="AN829" s="124">
        <f t="shared" si="204"/>
        <v>73.661999999999992</v>
      </c>
      <c r="AO829" s="86">
        <f t="shared" si="196"/>
        <v>1768</v>
      </c>
      <c r="AP829" s="85">
        <v>0</v>
      </c>
      <c r="AQ829" s="85">
        <v>36.831000000000003</v>
      </c>
      <c r="AR829" s="85">
        <f t="shared" si="197"/>
        <v>0</v>
      </c>
      <c r="AS829" s="86">
        <f t="shared" si="199"/>
        <v>6263</v>
      </c>
      <c r="AT829" s="170">
        <f t="shared" si="200"/>
        <v>0</v>
      </c>
      <c r="AU829" s="86">
        <v>6263</v>
      </c>
      <c r="AV829" s="170">
        <f t="shared" si="198"/>
        <v>0</v>
      </c>
    </row>
    <row r="830" spans="1:48" s="73" customFormat="1" x14ac:dyDescent="0.2">
      <c r="A830" s="10" t="s">
        <v>1876</v>
      </c>
      <c r="B830" s="14" t="s">
        <v>36</v>
      </c>
      <c r="C830" s="14" t="s">
        <v>37</v>
      </c>
      <c r="D830" s="14" t="s">
        <v>2380</v>
      </c>
      <c r="E830" s="58">
        <v>317489</v>
      </c>
      <c r="F830" s="15" t="s">
        <v>2381</v>
      </c>
      <c r="G830" s="15" t="s">
        <v>1879</v>
      </c>
      <c r="H830" s="16">
        <v>100004373</v>
      </c>
      <c r="I830" s="62">
        <v>710017901</v>
      </c>
      <c r="J830" s="13">
        <v>710017901</v>
      </c>
      <c r="K830" s="15" t="s">
        <v>48</v>
      </c>
      <c r="L830" s="12" t="s">
        <v>1876</v>
      </c>
      <c r="M830" s="15" t="s">
        <v>1880</v>
      </c>
      <c r="N830" s="49">
        <v>2053</v>
      </c>
      <c r="O830" s="15" t="s">
        <v>2382</v>
      </c>
      <c r="P830" s="15" t="s">
        <v>2383</v>
      </c>
      <c r="Q830" s="48">
        <v>513334</v>
      </c>
      <c r="R830" s="11" t="s">
        <v>45</v>
      </c>
      <c r="S830" s="120">
        <v>8991</v>
      </c>
      <c r="T830" s="85">
        <v>107.03</v>
      </c>
      <c r="U830" s="86">
        <v>16</v>
      </c>
      <c r="V830" s="123">
        <v>46.825625000000002</v>
      </c>
      <c r="W830" s="85">
        <f t="shared" si="201"/>
        <v>5994</v>
      </c>
      <c r="X830" s="86">
        <v>0</v>
      </c>
      <c r="Y830" s="85">
        <v>16.054500000000001</v>
      </c>
      <c r="Z830" s="86">
        <f t="shared" si="202"/>
        <v>0</v>
      </c>
      <c r="AA830" s="86">
        <f t="shared" si="191"/>
        <v>5994</v>
      </c>
      <c r="AB830" s="85">
        <v>122.77</v>
      </c>
      <c r="AC830" s="85">
        <v>11</v>
      </c>
      <c r="AD830" s="124">
        <f t="shared" si="203"/>
        <v>73.661999999999992</v>
      </c>
      <c r="AE830" s="86">
        <f t="shared" si="192"/>
        <v>3241</v>
      </c>
      <c r="AF830" s="85">
        <v>0</v>
      </c>
      <c r="AG830" s="85">
        <v>36.831000000000003</v>
      </c>
      <c r="AH830" s="85">
        <f t="shared" si="193"/>
        <v>0</v>
      </c>
      <c r="AI830" s="86">
        <f t="shared" si="194"/>
        <v>9235</v>
      </c>
      <c r="AJ830" s="86">
        <f t="shared" si="195"/>
        <v>244</v>
      </c>
      <c r="AK830" s="122"/>
      <c r="AL830" s="85">
        <v>122.77</v>
      </c>
      <c r="AM830" s="85">
        <v>11</v>
      </c>
      <c r="AN830" s="124">
        <f t="shared" si="204"/>
        <v>73.661999999999992</v>
      </c>
      <c r="AO830" s="86">
        <f t="shared" si="196"/>
        <v>3241</v>
      </c>
      <c r="AP830" s="85">
        <v>0</v>
      </c>
      <c r="AQ830" s="85">
        <v>36.831000000000003</v>
      </c>
      <c r="AR830" s="85">
        <f t="shared" si="197"/>
        <v>0</v>
      </c>
      <c r="AS830" s="86">
        <f t="shared" si="199"/>
        <v>9235</v>
      </c>
      <c r="AT830" s="170">
        <f t="shared" si="200"/>
        <v>0</v>
      </c>
      <c r="AU830" s="86">
        <v>9235</v>
      </c>
      <c r="AV830" s="170">
        <f t="shared" si="198"/>
        <v>0</v>
      </c>
    </row>
    <row r="831" spans="1:48" s="73" customFormat="1" ht="45" x14ac:dyDescent="0.2">
      <c r="A831" s="10" t="s">
        <v>1876</v>
      </c>
      <c r="B831" s="14" t="s">
        <v>36</v>
      </c>
      <c r="C831" s="14" t="s">
        <v>37</v>
      </c>
      <c r="D831" s="14" t="s">
        <v>2384</v>
      </c>
      <c r="E831" s="58">
        <v>317471</v>
      </c>
      <c r="F831" s="15" t="s">
        <v>2385</v>
      </c>
      <c r="G831" s="15" t="s">
        <v>1879</v>
      </c>
      <c r="H831" s="16">
        <v>100004375</v>
      </c>
      <c r="I831" s="62">
        <v>710221150</v>
      </c>
      <c r="J831" s="13">
        <v>31202471</v>
      </c>
      <c r="K831" s="15" t="s">
        <v>105</v>
      </c>
      <c r="L831" s="12" t="s">
        <v>1876</v>
      </c>
      <c r="M831" s="15" t="s">
        <v>1880</v>
      </c>
      <c r="N831" s="49">
        <v>2054</v>
      </c>
      <c r="O831" s="15" t="s">
        <v>2386</v>
      </c>
      <c r="P831" s="15" t="s">
        <v>2387</v>
      </c>
      <c r="Q831" s="48">
        <v>513342</v>
      </c>
      <c r="R831" s="11" t="s">
        <v>45</v>
      </c>
      <c r="S831" s="120">
        <v>16857</v>
      </c>
      <c r="T831" s="85">
        <v>107.03</v>
      </c>
      <c r="U831" s="86">
        <v>30</v>
      </c>
      <c r="V831" s="123">
        <v>46.825625000000002</v>
      </c>
      <c r="W831" s="85">
        <f t="shared" si="201"/>
        <v>11238</v>
      </c>
      <c r="X831" s="86">
        <v>0</v>
      </c>
      <c r="Y831" s="85">
        <v>16.054500000000001</v>
      </c>
      <c r="Z831" s="86">
        <f t="shared" si="202"/>
        <v>0</v>
      </c>
      <c r="AA831" s="86">
        <f t="shared" si="191"/>
        <v>11238</v>
      </c>
      <c r="AB831" s="85">
        <v>122.77</v>
      </c>
      <c r="AC831" s="85">
        <v>20</v>
      </c>
      <c r="AD831" s="124">
        <f t="shared" si="203"/>
        <v>73.661999999999992</v>
      </c>
      <c r="AE831" s="86">
        <f t="shared" si="192"/>
        <v>5893</v>
      </c>
      <c r="AF831" s="85">
        <v>0</v>
      </c>
      <c r="AG831" s="85">
        <v>36.831000000000003</v>
      </c>
      <c r="AH831" s="85">
        <f t="shared" si="193"/>
        <v>0</v>
      </c>
      <c r="AI831" s="86">
        <f t="shared" si="194"/>
        <v>17131</v>
      </c>
      <c r="AJ831" s="86">
        <f t="shared" si="195"/>
        <v>274</v>
      </c>
      <c r="AK831" s="122"/>
      <c r="AL831" s="85">
        <v>122.77</v>
      </c>
      <c r="AM831" s="85">
        <v>20</v>
      </c>
      <c r="AN831" s="124">
        <f t="shared" si="204"/>
        <v>73.661999999999992</v>
      </c>
      <c r="AO831" s="86">
        <f t="shared" si="196"/>
        <v>5893</v>
      </c>
      <c r="AP831" s="85">
        <v>0</v>
      </c>
      <c r="AQ831" s="85">
        <v>36.831000000000003</v>
      </c>
      <c r="AR831" s="85">
        <f t="shared" si="197"/>
        <v>0</v>
      </c>
      <c r="AS831" s="86">
        <f t="shared" si="199"/>
        <v>17131</v>
      </c>
      <c r="AT831" s="170">
        <f t="shared" si="200"/>
        <v>0</v>
      </c>
      <c r="AU831" s="86">
        <v>17131</v>
      </c>
      <c r="AV831" s="170">
        <f t="shared" si="198"/>
        <v>0</v>
      </c>
    </row>
    <row r="832" spans="1:48" s="73" customFormat="1" ht="45" x14ac:dyDescent="0.2">
      <c r="A832" s="10" t="s">
        <v>1876</v>
      </c>
      <c r="B832" s="14" t="s">
        <v>36</v>
      </c>
      <c r="C832" s="14" t="s">
        <v>37</v>
      </c>
      <c r="D832" s="14" t="s">
        <v>2654</v>
      </c>
      <c r="E832" s="58">
        <v>310182</v>
      </c>
      <c r="F832" s="15" t="s">
        <v>2655</v>
      </c>
      <c r="G832" s="15" t="s">
        <v>1879</v>
      </c>
      <c r="H832" s="16">
        <v>100003326</v>
      </c>
      <c r="I832" s="62">
        <v>710143924</v>
      </c>
      <c r="J832" s="13">
        <v>710143924</v>
      </c>
      <c r="K832" s="15" t="s">
        <v>48</v>
      </c>
      <c r="L832" s="12" t="s">
        <v>1876</v>
      </c>
      <c r="M832" s="15" t="s">
        <v>1932</v>
      </c>
      <c r="N832" s="49">
        <v>95703</v>
      </c>
      <c r="O832" s="15" t="s">
        <v>2656</v>
      </c>
      <c r="P832" s="15" t="s">
        <v>2658</v>
      </c>
      <c r="Q832" s="48">
        <v>542652</v>
      </c>
      <c r="R832" s="11" t="s">
        <v>45</v>
      </c>
      <c r="S832" s="120">
        <v>2248</v>
      </c>
      <c r="T832" s="85">
        <v>107.03</v>
      </c>
      <c r="U832" s="86">
        <v>4</v>
      </c>
      <c r="V832" s="123">
        <v>46.825625000000002</v>
      </c>
      <c r="W832" s="85">
        <f t="shared" si="201"/>
        <v>1498</v>
      </c>
      <c r="X832" s="86">
        <v>0</v>
      </c>
      <c r="Y832" s="85">
        <v>16.054500000000001</v>
      </c>
      <c r="Z832" s="86">
        <f t="shared" si="202"/>
        <v>0</v>
      </c>
      <c r="AA832" s="86">
        <f t="shared" si="191"/>
        <v>1498</v>
      </c>
      <c r="AB832" s="85">
        <v>122.77</v>
      </c>
      <c r="AC832" s="85">
        <v>0</v>
      </c>
      <c r="AD832" s="124">
        <f t="shared" si="203"/>
        <v>73.661999999999992</v>
      </c>
      <c r="AE832" s="86">
        <f t="shared" si="192"/>
        <v>0</v>
      </c>
      <c r="AF832" s="85">
        <v>0</v>
      </c>
      <c r="AG832" s="85">
        <v>36.831000000000003</v>
      </c>
      <c r="AH832" s="85">
        <f t="shared" si="193"/>
        <v>0</v>
      </c>
      <c r="AI832" s="86">
        <f t="shared" si="194"/>
        <v>1498</v>
      </c>
      <c r="AJ832" s="86">
        <f t="shared" si="195"/>
        <v>-750</v>
      </c>
      <c r="AK832" s="122"/>
      <c r="AL832" s="85">
        <v>122.77</v>
      </c>
      <c r="AM832" s="85">
        <f>0</f>
        <v>0</v>
      </c>
      <c r="AN832" s="124">
        <f t="shared" si="204"/>
        <v>73.661999999999992</v>
      </c>
      <c r="AO832" s="86">
        <f t="shared" si="196"/>
        <v>0</v>
      </c>
      <c r="AP832" s="85">
        <f>0</f>
        <v>0</v>
      </c>
      <c r="AQ832" s="85">
        <v>36.831000000000003</v>
      </c>
      <c r="AR832" s="85">
        <f t="shared" si="197"/>
        <v>0</v>
      </c>
      <c r="AS832" s="86">
        <f t="shared" si="199"/>
        <v>1498</v>
      </c>
      <c r="AT832" s="170">
        <f t="shared" si="200"/>
        <v>0</v>
      </c>
      <c r="AU832" s="86">
        <v>1498</v>
      </c>
      <c r="AV832" s="170">
        <f t="shared" si="198"/>
        <v>0</v>
      </c>
    </row>
    <row r="833" spans="1:48" s="73" customFormat="1" x14ac:dyDescent="0.2">
      <c r="A833" s="10" t="s">
        <v>1876</v>
      </c>
      <c r="B833" s="14" t="s">
        <v>36</v>
      </c>
      <c r="C833" s="14" t="s">
        <v>37</v>
      </c>
      <c r="D833" s="14" t="s">
        <v>2425</v>
      </c>
      <c r="E833" s="58">
        <v>317748</v>
      </c>
      <c r="F833" s="15" t="s">
        <v>2426</v>
      </c>
      <c r="G833" s="15" t="s">
        <v>1879</v>
      </c>
      <c r="H833" s="16">
        <v>100004396</v>
      </c>
      <c r="I833" s="62">
        <v>36130702</v>
      </c>
      <c r="J833" s="13">
        <v>36130702</v>
      </c>
      <c r="K833" s="15" t="s">
        <v>48</v>
      </c>
      <c r="L833" s="12" t="s">
        <v>1876</v>
      </c>
      <c r="M833" s="15" t="s">
        <v>1880</v>
      </c>
      <c r="N833" s="49">
        <v>2001</v>
      </c>
      <c r="O833" s="15" t="s">
        <v>2427</v>
      </c>
      <c r="P833" s="15" t="s">
        <v>2433</v>
      </c>
      <c r="Q833" s="48">
        <v>513610</v>
      </c>
      <c r="R833" s="11" t="s">
        <v>86</v>
      </c>
      <c r="S833" s="120">
        <v>3933</v>
      </c>
      <c r="T833" s="85">
        <v>107.03</v>
      </c>
      <c r="U833" s="86">
        <v>7</v>
      </c>
      <c r="V833" s="123">
        <v>46.825625000000002</v>
      </c>
      <c r="W833" s="85">
        <f t="shared" si="201"/>
        <v>2622</v>
      </c>
      <c r="X833" s="86">
        <v>0</v>
      </c>
      <c r="Y833" s="85">
        <v>16.054500000000001</v>
      </c>
      <c r="Z833" s="86">
        <f t="shared" si="202"/>
        <v>0</v>
      </c>
      <c r="AA833" s="86">
        <f t="shared" si="191"/>
        <v>2622</v>
      </c>
      <c r="AB833" s="85">
        <v>122.77</v>
      </c>
      <c r="AC833" s="85">
        <v>6</v>
      </c>
      <c r="AD833" s="124">
        <f t="shared" si="203"/>
        <v>73.661999999999992</v>
      </c>
      <c r="AE833" s="86">
        <f t="shared" si="192"/>
        <v>1768</v>
      </c>
      <c r="AF833" s="85">
        <v>0</v>
      </c>
      <c r="AG833" s="85">
        <v>36.831000000000003</v>
      </c>
      <c r="AH833" s="85">
        <f t="shared" si="193"/>
        <v>0</v>
      </c>
      <c r="AI833" s="86">
        <f t="shared" si="194"/>
        <v>4390</v>
      </c>
      <c r="AJ833" s="86">
        <f t="shared" si="195"/>
        <v>457</v>
      </c>
      <c r="AK833" s="122"/>
      <c r="AL833" s="85">
        <v>122.77</v>
      </c>
      <c r="AM833" s="85">
        <v>6</v>
      </c>
      <c r="AN833" s="124">
        <f t="shared" si="204"/>
        <v>73.661999999999992</v>
      </c>
      <c r="AO833" s="86">
        <f t="shared" si="196"/>
        <v>1768</v>
      </c>
      <c r="AP833" s="85">
        <v>0</v>
      </c>
      <c r="AQ833" s="85">
        <v>36.831000000000003</v>
      </c>
      <c r="AR833" s="85">
        <f t="shared" si="197"/>
        <v>0</v>
      </c>
      <c r="AS833" s="86">
        <f t="shared" si="199"/>
        <v>4390</v>
      </c>
      <c r="AT833" s="170">
        <f t="shared" si="200"/>
        <v>0</v>
      </c>
      <c r="AU833" s="86">
        <v>4390</v>
      </c>
      <c r="AV833" s="170">
        <f t="shared" si="198"/>
        <v>0</v>
      </c>
    </row>
    <row r="834" spans="1:48" s="73" customFormat="1" ht="45" x14ac:dyDescent="0.2">
      <c r="A834" s="10" t="s">
        <v>1876</v>
      </c>
      <c r="B834" s="14" t="s">
        <v>36</v>
      </c>
      <c r="C834" s="14" t="s">
        <v>37</v>
      </c>
      <c r="D834" s="14" t="s">
        <v>2284</v>
      </c>
      <c r="E834" s="58">
        <v>317667</v>
      </c>
      <c r="F834" s="15" t="s">
        <v>2285</v>
      </c>
      <c r="G834" s="15" t="s">
        <v>1879</v>
      </c>
      <c r="H834" s="16">
        <v>100003928</v>
      </c>
      <c r="I834" s="62">
        <v>710018118</v>
      </c>
      <c r="J834" s="13">
        <v>42276632</v>
      </c>
      <c r="K834" s="15" t="s">
        <v>105</v>
      </c>
      <c r="L834" s="12" t="s">
        <v>1876</v>
      </c>
      <c r="M834" s="15" t="s">
        <v>2286</v>
      </c>
      <c r="N834" s="49">
        <v>1705</v>
      </c>
      <c r="O834" s="15" t="s">
        <v>2287</v>
      </c>
      <c r="P834" s="15" t="s">
        <v>2297</v>
      </c>
      <c r="Q834" s="48">
        <v>512842</v>
      </c>
      <c r="R834" s="11" t="s">
        <v>45</v>
      </c>
      <c r="S834" s="120">
        <v>10676</v>
      </c>
      <c r="T834" s="85">
        <v>107.03</v>
      </c>
      <c r="U834" s="86">
        <v>19</v>
      </c>
      <c r="V834" s="123">
        <v>46.825625000000002</v>
      </c>
      <c r="W834" s="85">
        <f t="shared" si="201"/>
        <v>7117</v>
      </c>
      <c r="X834" s="86">
        <v>0</v>
      </c>
      <c r="Y834" s="85">
        <v>16.054500000000001</v>
      </c>
      <c r="Z834" s="86">
        <f t="shared" si="202"/>
        <v>0</v>
      </c>
      <c r="AA834" s="86">
        <f t="shared" si="191"/>
        <v>7117</v>
      </c>
      <c r="AB834" s="85">
        <v>122.77</v>
      </c>
      <c r="AC834" s="85">
        <v>16</v>
      </c>
      <c r="AD834" s="124">
        <f t="shared" si="203"/>
        <v>73.661999999999992</v>
      </c>
      <c r="AE834" s="86">
        <f t="shared" si="192"/>
        <v>4714</v>
      </c>
      <c r="AF834" s="85">
        <v>0</v>
      </c>
      <c r="AG834" s="85">
        <v>36.831000000000003</v>
      </c>
      <c r="AH834" s="85">
        <f t="shared" si="193"/>
        <v>0</v>
      </c>
      <c r="AI834" s="86">
        <f t="shared" si="194"/>
        <v>11831</v>
      </c>
      <c r="AJ834" s="86">
        <f t="shared" si="195"/>
        <v>1155</v>
      </c>
      <c r="AK834" s="122"/>
      <c r="AL834" s="85">
        <v>122.77</v>
      </c>
      <c r="AM834" s="85">
        <v>16</v>
      </c>
      <c r="AN834" s="124">
        <f t="shared" si="204"/>
        <v>73.661999999999992</v>
      </c>
      <c r="AO834" s="86">
        <f t="shared" si="196"/>
        <v>4714</v>
      </c>
      <c r="AP834" s="85">
        <v>0</v>
      </c>
      <c r="AQ834" s="85">
        <v>36.831000000000003</v>
      </c>
      <c r="AR834" s="85">
        <f t="shared" si="197"/>
        <v>0</v>
      </c>
      <c r="AS834" s="86">
        <f t="shared" si="199"/>
        <v>11831</v>
      </c>
      <c r="AT834" s="170">
        <f t="shared" si="200"/>
        <v>0</v>
      </c>
      <c r="AU834" s="86">
        <v>11831</v>
      </c>
      <c r="AV834" s="170">
        <f t="shared" si="198"/>
        <v>0</v>
      </c>
    </row>
    <row r="835" spans="1:48" s="73" customFormat="1" x14ac:dyDescent="0.2">
      <c r="A835" s="10" t="s">
        <v>1876</v>
      </c>
      <c r="B835" s="14" t="s">
        <v>36</v>
      </c>
      <c r="C835" s="14" t="s">
        <v>37</v>
      </c>
      <c r="D835" s="14" t="s">
        <v>2026</v>
      </c>
      <c r="E835" s="58">
        <v>312037</v>
      </c>
      <c r="F835" s="15" t="s">
        <v>2027</v>
      </c>
      <c r="G835" s="15" t="s">
        <v>1879</v>
      </c>
      <c r="H835" s="16">
        <v>100004639</v>
      </c>
      <c r="I835" s="62">
        <v>710011032</v>
      </c>
      <c r="J835" s="13">
        <v>710011032</v>
      </c>
      <c r="K835" s="15" t="s">
        <v>48</v>
      </c>
      <c r="L835" s="12" t="s">
        <v>1876</v>
      </c>
      <c r="M835" s="15" t="s">
        <v>2028</v>
      </c>
      <c r="N835" s="49">
        <v>91101</v>
      </c>
      <c r="O835" s="15" t="s">
        <v>2029</v>
      </c>
      <c r="P835" s="15" t="s">
        <v>2034</v>
      </c>
      <c r="Q835" s="48">
        <v>505820</v>
      </c>
      <c r="R835" s="11" t="s">
        <v>45</v>
      </c>
      <c r="S835" s="120">
        <v>16295</v>
      </c>
      <c r="T835" s="85">
        <v>107.03</v>
      </c>
      <c r="U835" s="86">
        <v>29</v>
      </c>
      <c r="V835" s="123">
        <v>46.825625000000002</v>
      </c>
      <c r="W835" s="85">
        <f t="shared" si="201"/>
        <v>10864</v>
      </c>
      <c r="X835" s="86">
        <v>0</v>
      </c>
      <c r="Y835" s="85">
        <v>16.054500000000001</v>
      </c>
      <c r="Z835" s="86">
        <f t="shared" si="202"/>
        <v>0</v>
      </c>
      <c r="AA835" s="86">
        <f t="shared" si="191"/>
        <v>10864</v>
      </c>
      <c r="AB835" s="85">
        <v>122.77</v>
      </c>
      <c r="AC835" s="85">
        <v>31</v>
      </c>
      <c r="AD835" s="124">
        <f t="shared" si="203"/>
        <v>73.661999999999992</v>
      </c>
      <c r="AE835" s="86">
        <f t="shared" si="192"/>
        <v>9134</v>
      </c>
      <c r="AF835" s="85">
        <v>0</v>
      </c>
      <c r="AG835" s="85">
        <v>36.831000000000003</v>
      </c>
      <c r="AH835" s="85">
        <f t="shared" si="193"/>
        <v>0</v>
      </c>
      <c r="AI835" s="86">
        <f t="shared" si="194"/>
        <v>19998</v>
      </c>
      <c r="AJ835" s="86">
        <f t="shared" si="195"/>
        <v>3703</v>
      </c>
      <c r="AK835" s="122"/>
      <c r="AL835" s="85">
        <v>122.77</v>
      </c>
      <c r="AM835" s="85">
        <v>31</v>
      </c>
      <c r="AN835" s="124">
        <f t="shared" si="204"/>
        <v>73.661999999999992</v>
      </c>
      <c r="AO835" s="86">
        <f t="shared" si="196"/>
        <v>9134</v>
      </c>
      <c r="AP835" s="85">
        <v>0</v>
      </c>
      <c r="AQ835" s="85">
        <v>36.831000000000003</v>
      </c>
      <c r="AR835" s="85">
        <f t="shared" si="197"/>
        <v>0</v>
      </c>
      <c r="AS835" s="86">
        <f t="shared" si="199"/>
        <v>19998</v>
      </c>
      <c r="AT835" s="170">
        <f t="shared" si="200"/>
        <v>0</v>
      </c>
      <c r="AU835" s="86">
        <v>19998</v>
      </c>
      <c r="AV835" s="170">
        <f t="shared" si="198"/>
        <v>0</v>
      </c>
    </row>
    <row r="836" spans="1:48" s="73" customFormat="1" ht="30" x14ac:dyDescent="0.2">
      <c r="A836" s="10" t="s">
        <v>1876</v>
      </c>
      <c r="B836" s="14" t="s">
        <v>36</v>
      </c>
      <c r="C836" s="14" t="s">
        <v>37</v>
      </c>
      <c r="D836" s="14" t="s">
        <v>1952</v>
      </c>
      <c r="E836" s="58">
        <v>310905</v>
      </c>
      <c r="F836" s="15" t="s">
        <v>1953</v>
      </c>
      <c r="G836" s="15" t="s">
        <v>1879</v>
      </c>
      <c r="H836" s="16">
        <v>100003814</v>
      </c>
      <c r="I836" s="62">
        <v>710009631</v>
      </c>
      <c r="J836" s="13">
        <v>710009631</v>
      </c>
      <c r="K836" s="15" t="s">
        <v>48</v>
      </c>
      <c r="L836" s="12" t="s">
        <v>1876</v>
      </c>
      <c r="M836" s="15" t="s">
        <v>1937</v>
      </c>
      <c r="N836" s="49">
        <v>95801</v>
      </c>
      <c r="O836" s="15" t="s">
        <v>1954</v>
      </c>
      <c r="P836" s="15" t="s">
        <v>1959</v>
      </c>
      <c r="Q836" s="48">
        <v>505315</v>
      </c>
      <c r="R836" s="11" t="s">
        <v>45</v>
      </c>
      <c r="S836" s="120">
        <v>15557</v>
      </c>
      <c r="T836" s="85">
        <v>107.03</v>
      </c>
      <c r="U836" s="86">
        <v>27</v>
      </c>
      <c r="V836" s="123">
        <v>46.825625000000002</v>
      </c>
      <c r="W836" s="85">
        <f t="shared" si="201"/>
        <v>10114</v>
      </c>
      <c r="X836" s="86">
        <v>2</v>
      </c>
      <c r="Y836" s="85">
        <v>16.054500000000001</v>
      </c>
      <c r="Z836" s="86">
        <f t="shared" si="202"/>
        <v>257</v>
      </c>
      <c r="AA836" s="86">
        <f t="shared" si="191"/>
        <v>10371</v>
      </c>
      <c r="AB836" s="85">
        <v>122.77</v>
      </c>
      <c r="AC836" s="85">
        <v>40</v>
      </c>
      <c r="AD836" s="124">
        <f t="shared" si="203"/>
        <v>73.661999999999992</v>
      </c>
      <c r="AE836" s="86">
        <f t="shared" si="192"/>
        <v>11786</v>
      </c>
      <c r="AF836" s="85">
        <v>0</v>
      </c>
      <c r="AG836" s="85">
        <v>36.831000000000003</v>
      </c>
      <c r="AH836" s="85">
        <f t="shared" si="193"/>
        <v>0</v>
      </c>
      <c r="AI836" s="86">
        <f t="shared" si="194"/>
        <v>22157</v>
      </c>
      <c r="AJ836" s="86">
        <f t="shared" si="195"/>
        <v>6600</v>
      </c>
      <c r="AK836" s="122"/>
      <c r="AL836" s="85">
        <v>122.77</v>
      </c>
      <c r="AM836" s="85">
        <v>40</v>
      </c>
      <c r="AN836" s="124">
        <f t="shared" si="204"/>
        <v>73.661999999999992</v>
      </c>
      <c r="AO836" s="86">
        <f t="shared" si="196"/>
        <v>11786</v>
      </c>
      <c r="AP836" s="85">
        <v>0</v>
      </c>
      <c r="AQ836" s="85">
        <v>36.831000000000003</v>
      </c>
      <c r="AR836" s="85">
        <f t="shared" si="197"/>
        <v>0</v>
      </c>
      <c r="AS836" s="86">
        <f t="shared" si="199"/>
        <v>22157</v>
      </c>
      <c r="AT836" s="170">
        <f t="shared" si="200"/>
        <v>0</v>
      </c>
      <c r="AU836" s="86">
        <v>22157</v>
      </c>
      <c r="AV836" s="170">
        <f t="shared" si="198"/>
        <v>0</v>
      </c>
    </row>
    <row r="837" spans="1:48" s="73" customFormat="1" x14ac:dyDescent="0.2">
      <c r="A837" s="10" t="s">
        <v>1876</v>
      </c>
      <c r="B837" s="14" t="s">
        <v>36</v>
      </c>
      <c r="C837" s="14" t="s">
        <v>37</v>
      </c>
      <c r="D837" s="14" t="s">
        <v>2556</v>
      </c>
      <c r="E837" s="58">
        <v>318272</v>
      </c>
      <c r="F837" s="15" t="s">
        <v>2557</v>
      </c>
      <c r="G837" s="15" t="s">
        <v>1879</v>
      </c>
      <c r="H837" s="16">
        <v>100004144</v>
      </c>
      <c r="I837" s="62">
        <v>710018681</v>
      </c>
      <c r="J837" s="13">
        <v>710018681</v>
      </c>
      <c r="K837" s="15" t="s">
        <v>48</v>
      </c>
      <c r="L837" s="12" t="s">
        <v>1876</v>
      </c>
      <c r="M837" s="15" t="s">
        <v>2462</v>
      </c>
      <c r="N837" s="49">
        <v>97101</v>
      </c>
      <c r="O837" s="15" t="s">
        <v>2558</v>
      </c>
      <c r="P837" s="15" t="s">
        <v>2559</v>
      </c>
      <c r="Q837" s="48">
        <v>514179</v>
      </c>
      <c r="R837" s="11" t="s">
        <v>45</v>
      </c>
      <c r="S837" s="120">
        <v>4495</v>
      </c>
      <c r="T837" s="85">
        <v>107.03</v>
      </c>
      <c r="U837" s="86">
        <v>8</v>
      </c>
      <c r="V837" s="123">
        <v>46.825625000000002</v>
      </c>
      <c r="W837" s="85">
        <f t="shared" si="201"/>
        <v>2997</v>
      </c>
      <c r="X837" s="86">
        <v>0</v>
      </c>
      <c r="Y837" s="85">
        <v>16.054500000000001</v>
      </c>
      <c r="Z837" s="86">
        <f t="shared" si="202"/>
        <v>0</v>
      </c>
      <c r="AA837" s="86">
        <f t="shared" ref="AA837:AA900" si="205">+Z837+W837</f>
        <v>2997</v>
      </c>
      <c r="AB837" s="85">
        <v>122.77</v>
      </c>
      <c r="AC837" s="85">
        <v>11</v>
      </c>
      <c r="AD837" s="124">
        <f t="shared" si="203"/>
        <v>73.661999999999992</v>
      </c>
      <c r="AE837" s="86">
        <f t="shared" ref="AE837:AE900" si="206">ROUND(AC837*AD837*4,0)</f>
        <v>3241</v>
      </c>
      <c r="AF837" s="85">
        <v>0</v>
      </c>
      <c r="AG837" s="85">
        <v>36.831000000000003</v>
      </c>
      <c r="AH837" s="85">
        <f t="shared" ref="AH837:AH900" si="207">ROUND(AF837*AG837*4,0)</f>
        <v>0</v>
      </c>
      <c r="AI837" s="86">
        <f t="shared" ref="AI837:AI900" si="208">+AA837+AE837+AH837</f>
        <v>6238</v>
      </c>
      <c r="AJ837" s="86">
        <f t="shared" ref="AJ837:AJ900" si="209">+AI837-S837</f>
        <v>1743</v>
      </c>
      <c r="AK837" s="122"/>
      <c r="AL837" s="85">
        <v>122.77</v>
      </c>
      <c r="AM837" s="85">
        <v>11</v>
      </c>
      <c r="AN837" s="124">
        <f t="shared" si="204"/>
        <v>73.661999999999992</v>
      </c>
      <c r="AO837" s="86">
        <f t="shared" ref="AO837:AO900" si="210">ROUND(AM837*AN837*4,0)</f>
        <v>3241</v>
      </c>
      <c r="AP837" s="85">
        <v>0</v>
      </c>
      <c r="AQ837" s="85">
        <v>36.831000000000003</v>
      </c>
      <c r="AR837" s="85">
        <f t="shared" ref="AR837:AR900" si="211">ROUND(AP837*AQ837*4,0)</f>
        <v>0</v>
      </c>
      <c r="AS837" s="86">
        <f t="shared" si="199"/>
        <v>6238</v>
      </c>
      <c r="AT837" s="170">
        <f t="shared" si="200"/>
        <v>0</v>
      </c>
      <c r="AU837" s="86">
        <v>6238</v>
      </c>
      <c r="AV837" s="170">
        <f t="shared" ref="AV837:AV900" si="212">+AU837-AS837</f>
        <v>0</v>
      </c>
    </row>
    <row r="838" spans="1:48" s="73" customFormat="1" ht="45" x14ac:dyDescent="0.2">
      <c r="A838" s="10" t="s">
        <v>1876</v>
      </c>
      <c r="B838" s="14" t="s">
        <v>36</v>
      </c>
      <c r="C838" s="14" t="s">
        <v>37</v>
      </c>
      <c r="D838" s="14" t="s">
        <v>1930</v>
      </c>
      <c r="E838" s="58">
        <v>310719</v>
      </c>
      <c r="F838" s="15" t="s">
        <v>1931</v>
      </c>
      <c r="G838" s="15" t="s">
        <v>1879</v>
      </c>
      <c r="H838" s="16">
        <v>100003363</v>
      </c>
      <c r="I838" s="62">
        <v>710157312</v>
      </c>
      <c r="J838" s="13">
        <v>710157312</v>
      </c>
      <c r="K838" s="15" t="s">
        <v>48</v>
      </c>
      <c r="L838" s="12" t="s">
        <v>1876</v>
      </c>
      <c r="M838" s="15" t="s">
        <v>1932</v>
      </c>
      <c r="N838" s="49">
        <v>95654</v>
      </c>
      <c r="O838" s="15" t="s">
        <v>1933</v>
      </c>
      <c r="P838" s="15" t="s">
        <v>1934</v>
      </c>
      <c r="Q838" s="48">
        <v>505072</v>
      </c>
      <c r="R838" s="11" t="s">
        <v>45</v>
      </c>
      <c r="S838" s="120">
        <v>5057</v>
      </c>
      <c r="T838" s="85">
        <v>107.03</v>
      </c>
      <c r="U838" s="86">
        <v>9</v>
      </c>
      <c r="V838" s="123">
        <v>46.825625000000002</v>
      </c>
      <c r="W838" s="85">
        <f t="shared" si="201"/>
        <v>3371</v>
      </c>
      <c r="X838" s="86">
        <v>0</v>
      </c>
      <c r="Y838" s="85">
        <v>16.054500000000001</v>
      </c>
      <c r="Z838" s="86">
        <f t="shared" si="202"/>
        <v>0</v>
      </c>
      <c r="AA838" s="86">
        <f t="shared" si="205"/>
        <v>3371</v>
      </c>
      <c r="AB838" s="85">
        <v>122.77</v>
      </c>
      <c r="AC838" s="85">
        <v>5</v>
      </c>
      <c r="AD838" s="124">
        <f t="shared" si="203"/>
        <v>73.661999999999992</v>
      </c>
      <c r="AE838" s="86">
        <f t="shared" si="206"/>
        <v>1473</v>
      </c>
      <c r="AF838" s="85">
        <v>0</v>
      </c>
      <c r="AG838" s="85">
        <v>36.831000000000003</v>
      </c>
      <c r="AH838" s="85">
        <f t="shared" si="207"/>
        <v>0</v>
      </c>
      <c r="AI838" s="86">
        <f t="shared" si="208"/>
        <v>4844</v>
      </c>
      <c r="AJ838" s="86">
        <f t="shared" si="209"/>
        <v>-213</v>
      </c>
      <c r="AK838" s="122"/>
      <c r="AL838" s="85">
        <v>122.77</v>
      </c>
      <c r="AM838" s="85">
        <v>5</v>
      </c>
      <c r="AN838" s="124">
        <f t="shared" si="204"/>
        <v>73.661999999999992</v>
      </c>
      <c r="AO838" s="86">
        <f t="shared" si="210"/>
        <v>1473</v>
      </c>
      <c r="AP838" s="85">
        <v>0</v>
      </c>
      <c r="AQ838" s="85">
        <v>36.831000000000003</v>
      </c>
      <c r="AR838" s="85">
        <f t="shared" si="211"/>
        <v>0</v>
      </c>
      <c r="AS838" s="86">
        <f t="shared" ref="AS838:AS901" si="213">+AR838+AO838+AA838</f>
        <v>4844</v>
      </c>
      <c r="AT838" s="170">
        <f t="shared" ref="AT838:AT901" si="214">+AS838-AI838</f>
        <v>0</v>
      </c>
      <c r="AU838" s="86">
        <v>4844</v>
      </c>
      <c r="AV838" s="170">
        <f t="shared" si="212"/>
        <v>0</v>
      </c>
    </row>
    <row r="839" spans="1:48" s="73" customFormat="1" ht="30" x14ac:dyDescent="0.2">
      <c r="A839" s="10" t="s">
        <v>1876</v>
      </c>
      <c r="B839" s="14" t="s">
        <v>36</v>
      </c>
      <c r="C839" s="14" t="s">
        <v>37</v>
      </c>
      <c r="D839" s="14" t="s">
        <v>1952</v>
      </c>
      <c r="E839" s="58">
        <v>310905</v>
      </c>
      <c r="F839" s="15" t="s">
        <v>1953</v>
      </c>
      <c r="G839" s="15" t="s">
        <v>1879</v>
      </c>
      <c r="H839" s="16">
        <v>100003816</v>
      </c>
      <c r="I839" s="62">
        <v>710035837</v>
      </c>
      <c r="J839" s="13">
        <v>710035837</v>
      </c>
      <c r="K839" s="15" t="s">
        <v>48</v>
      </c>
      <c r="L839" s="12" t="s">
        <v>1876</v>
      </c>
      <c r="M839" s="15" t="s">
        <v>1937</v>
      </c>
      <c r="N839" s="49">
        <v>95801</v>
      </c>
      <c r="O839" s="15" t="s">
        <v>1954</v>
      </c>
      <c r="P839" s="15" t="s">
        <v>1955</v>
      </c>
      <c r="Q839" s="48">
        <v>505315</v>
      </c>
      <c r="R839" s="11" t="s">
        <v>45</v>
      </c>
      <c r="S839" s="120">
        <v>22476</v>
      </c>
      <c r="T839" s="85">
        <v>107.03</v>
      </c>
      <c r="U839" s="86">
        <v>40</v>
      </c>
      <c r="V839" s="123">
        <v>46.825625000000002</v>
      </c>
      <c r="W839" s="85">
        <f t="shared" ref="W839:W902" si="215">+ROUND(U839*V839*8,0)</f>
        <v>14984</v>
      </c>
      <c r="X839" s="86">
        <v>0</v>
      </c>
      <c r="Y839" s="85">
        <v>16.054500000000001</v>
      </c>
      <c r="Z839" s="86">
        <f t="shared" ref="Z839:Z902" si="216">ROUND(X839*Y839*8,0)</f>
        <v>0</v>
      </c>
      <c r="AA839" s="86">
        <f t="shared" si="205"/>
        <v>14984</v>
      </c>
      <c r="AB839" s="85">
        <v>122.77</v>
      </c>
      <c r="AC839" s="85">
        <v>36</v>
      </c>
      <c r="AD839" s="124">
        <f t="shared" ref="AD839:AD902" si="217">+AB839*0.6</f>
        <v>73.661999999999992</v>
      </c>
      <c r="AE839" s="86">
        <f t="shared" si="206"/>
        <v>10607</v>
      </c>
      <c r="AF839" s="85">
        <v>0</v>
      </c>
      <c r="AG839" s="85">
        <v>36.831000000000003</v>
      </c>
      <c r="AH839" s="85">
        <f t="shared" si="207"/>
        <v>0</v>
      </c>
      <c r="AI839" s="86">
        <f t="shared" si="208"/>
        <v>25591</v>
      </c>
      <c r="AJ839" s="86">
        <f t="shared" si="209"/>
        <v>3115</v>
      </c>
      <c r="AK839" s="122"/>
      <c r="AL839" s="85">
        <v>122.77</v>
      </c>
      <c r="AM839" s="85">
        <v>36</v>
      </c>
      <c r="AN839" s="124">
        <f t="shared" ref="AN839:AN902" si="218">+AL839*0.6</f>
        <v>73.661999999999992</v>
      </c>
      <c r="AO839" s="86">
        <f t="shared" si="210"/>
        <v>10607</v>
      </c>
      <c r="AP839" s="85">
        <v>0</v>
      </c>
      <c r="AQ839" s="85">
        <v>36.831000000000003</v>
      </c>
      <c r="AR839" s="85">
        <f t="shared" si="211"/>
        <v>0</v>
      </c>
      <c r="AS839" s="86">
        <f t="shared" si="213"/>
        <v>25591</v>
      </c>
      <c r="AT839" s="170">
        <f t="shared" si="214"/>
        <v>0</v>
      </c>
      <c r="AU839" s="86">
        <v>25591</v>
      </c>
      <c r="AV839" s="170">
        <f t="shared" si="212"/>
        <v>0</v>
      </c>
    </row>
    <row r="840" spans="1:48" s="73" customFormat="1" x14ac:dyDescent="0.2">
      <c r="A840" s="10" t="s">
        <v>1876</v>
      </c>
      <c r="B840" s="14" t="s">
        <v>36</v>
      </c>
      <c r="C840" s="14" t="s">
        <v>37</v>
      </c>
      <c r="D840" s="14" t="s">
        <v>2560</v>
      </c>
      <c r="E840" s="58">
        <v>318281</v>
      </c>
      <c r="F840" s="15" t="s">
        <v>2561</v>
      </c>
      <c r="G840" s="15" t="s">
        <v>1879</v>
      </c>
      <c r="H840" s="16">
        <v>100004146</v>
      </c>
      <c r="I840" s="62">
        <v>710018690</v>
      </c>
      <c r="J840" s="13">
        <v>710018690</v>
      </c>
      <c r="K840" s="15" t="s">
        <v>48</v>
      </c>
      <c r="L840" s="12" t="s">
        <v>1876</v>
      </c>
      <c r="M840" s="15" t="s">
        <v>2462</v>
      </c>
      <c r="N840" s="49">
        <v>97213</v>
      </c>
      <c r="O840" s="15" t="s">
        <v>2562</v>
      </c>
      <c r="P840" s="15" t="s">
        <v>2563</v>
      </c>
      <c r="Q840" s="48">
        <v>514187</v>
      </c>
      <c r="R840" s="11" t="s">
        <v>45</v>
      </c>
      <c r="S840" s="120">
        <v>8429</v>
      </c>
      <c r="T840" s="85">
        <v>107.03</v>
      </c>
      <c r="U840" s="86">
        <v>15</v>
      </c>
      <c r="V840" s="123">
        <v>46.825625000000002</v>
      </c>
      <c r="W840" s="85">
        <f t="shared" si="215"/>
        <v>5619</v>
      </c>
      <c r="X840" s="86">
        <v>0</v>
      </c>
      <c r="Y840" s="85">
        <v>16.054500000000001</v>
      </c>
      <c r="Z840" s="86">
        <f t="shared" si="216"/>
        <v>0</v>
      </c>
      <c r="AA840" s="86">
        <f t="shared" si="205"/>
        <v>5619</v>
      </c>
      <c r="AB840" s="85">
        <v>122.77</v>
      </c>
      <c r="AC840" s="85">
        <v>13</v>
      </c>
      <c r="AD840" s="124">
        <f t="shared" si="217"/>
        <v>73.661999999999992</v>
      </c>
      <c r="AE840" s="86">
        <f t="shared" si="206"/>
        <v>3830</v>
      </c>
      <c r="AF840" s="85">
        <v>0</v>
      </c>
      <c r="AG840" s="85">
        <v>36.831000000000003</v>
      </c>
      <c r="AH840" s="85">
        <f t="shared" si="207"/>
        <v>0</v>
      </c>
      <c r="AI840" s="86">
        <f t="shared" si="208"/>
        <v>9449</v>
      </c>
      <c r="AJ840" s="86">
        <f t="shared" si="209"/>
        <v>1020</v>
      </c>
      <c r="AK840" s="122"/>
      <c r="AL840" s="85">
        <v>122.77</v>
      </c>
      <c r="AM840" s="85">
        <v>13</v>
      </c>
      <c r="AN840" s="124">
        <f t="shared" si="218"/>
        <v>73.661999999999992</v>
      </c>
      <c r="AO840" s="86">
        <f t="shared" si="210"/>
        <v>3830</v>
      </c>
      <c r="AP840" s="85">
        <v>0</v>
      </c>
      <c r="AQ840" s="85">
        <v>36.831000000000003</v>
      </c>
      <c r="AR840" s="85">
        <f t="shared" si="211"/>
        <v>0</v>
      </c>
      <c r="AS840" s="86">
        <f t="shared" si="213"/>
        <v>9449</v>
      </c>
      <c r="AT840" s="170">
        <f t="shared" si="214"/>
        <v>0</v>
      </c>
      <c r="AU840" s="86">
        <v>9449</v>
      </c>
      <c r="AV840" s="170">
        <f t="shared" si="212"/>
        <v>0</v>
      </c>
    </row>
    <row r="841" spans="1:48" s="73" customFormat="1" ht="30" x14ac:dyDescent="0.2">
      <c r="A841" s="10" t="s">
        <v>1876</v>
      </c>
      <c r="B841" s="14" t="s">
        <v>36</v>
      </c>
      <c r="C841" s="14" t="s">
        <v>37</v>
      </c>
      <c r="D841" s="14" t="s">
        <v>1952</v>
      </c>
      <c r="E841" s="58">
        <v>310905</v>
      </c>
      <c r="F841" s="15" t="s">
        <v>1953</v>
      </c>
      <c r="G841" s="15" t="s">
        <v>1879</v>
      </c>
      <c r="H841" s="16">
        <v>100003818</v>
      </c>
      <c r="I841" s="62">
        <v>710130044</v>
      </c>
      <c r="J841" s="13">
        <v>710130044</v>
      </c>
      <c r="K841" s="15" t="s">
        <v>48</v>
      </c>
      <c r="L841" s="12" t="s">
        <v>1876</v>
      </c>
      <c r="M841" s="15" t="s">
        <v>1937</v>
      </c>
      <c r="N841" s="49">
        <v>95806</v>
      </c>
      <c r="O841" s="15" t="s">
        <v>1954</v>
      </c>
      <c r="P841" s="15" t="s">
        <v>1960</v>
      </c>
      <c r="Q841" s="48">
        <v>505315</v>
      </c>
      <c r="R841" s="11" t="s">
        <v>45</v>
      </c>
      <c r="S841" s="120">
        <v>22476</v>
      </c>
      <c r="T841" s="85">
        <v>107.03</v>
      </c>
      <c r="U841" s="86">
        <v>40</v>
      </c>
      <c r="V841" s="123">
        <v>46.825625000000002</v>
      </c>
      <c r="W841" s="85">
        <f t="shared" si="215"/>
        <v>14984</v>
      </c>
      <c r="X841" s="86">
        <v>0</v>
      </c>
      <c r="Y841" s="85">
        <v>16.054500000000001</v>
      </c>
      <c r="Z841" s="86">
        <f t="shared" si="216"/>
        <v>0</v>
      </c>
      <c r="AA841" s="86">
        <f t="shared" si="205"/>
        <v>14984</v>
      </c>
      <c r="AB841" s="85">
        <v>122.77</v>
      </c>
      <c r="AC841" s="85">
        <v>37</v>
      </c>
      <c r="AD841" s="124">
        <f t="shared" si="217"/>
        <v>73.661999999999992</v>
      </c>
      <c r="AE841" s="86">
        <f t="shared" si="206"/>
        <v>10902</v>
      </c>
      <c r="AF841" s="85">
        <v>0</v>
      </c>
      <c r="AG841" s="85">
        <v>36.831000000000003</v>
      </c>
      <c r="AH841" s="85">
        <f t="shared" si="207"/>
        <v>0</v>
      </c>
      <c r="AI841" s="86">
        <f t="shared" si="208"/>
        <v>25886</v>
      </c>
      <c r="AJ841" s="86">
        <f t="shared" si="209"/>
        <v>3410</v>
      </c>
      <c r="AK841" s="122"/>
      <c r="AL841" s="85">
        <v>122.77</v>
      </c>
      <c r="AM841" s="85">
        <v>37</v>
      </c>
      <c r="AN841" s="124">
        <f t="shared" si="218"/>
        <v>73.661999999999992</v>
      </c>
      <c r="AO841" s="86">
        <f t="shared" si="210"/>
        <v>10902</v>
      </c>
      <c r="AP841" s="85">
        <v>0</v>
      </c>
      <c r="AQ841" s="85">
        <v>36.831000000000003</v>
      </c>
      <c r="AR841" s="85">
        <f t="shared" si="211"/>
        <v>0</v>
      </c>
      <c r="AS841" s="86">
        <f t="shared" si="213"/>
        <v>25886</v>
      </c>
      <c r="AT841" s="170">
        <f t="shared" si="214"/>
        <v>0</v>
      </c>
      <c r="AU841" s="86">
        <v>25886</v>
      </c>
      <c r="AV841" s="170">
        <f t="shared" si="212"/>
        <v>0</v>
      </c>
    </row>
    <row r="842" spans="1:48" s="73" customFormat="1" ht="45" x14ac:dyDescent="0.2">
      <c r="A842" s="10" t="s">
        <v>1876</v>
      </c>
      <c r="B842" s="14" t="s">
        <v>36</v>
      </c>
      <c r="C842" s="14" t="s">
        <v>37</v>
      </c>
      <c r="D842" s="14" t="s">
        <v>2459</v>
      </c>
      <c r="E842" s="58">
        <v>318442</v>
      </c>
      <c r="F842" s="15" t="s">
        <v>2460</v>
      </c>
      <c r="G842" s="15" t="s">
        <v>1879</v>
      </c>
      <c r="H842" s="16">
        <v>100004240</v>
      </c>
      <c r="I842" s="62">
        <v>710037570</v>
      </c>
      <c r="J842" s="13">
        <v>50895222</v>
      </c>
      <c r="K842" s="15" t="s">
        <v>2461</v>
      </c>
      <c r="L842" s="12" t="s">
        <v>1876</v>
      </c>
      <c r="M842" s="15" t="s">
        <v>2462</v>
      </c>
      <c r="N842" s="49">
        <v>97101</v>
      </c>
      <c r="O842" s="15" t="s">
        <v>2463</v>
      </c>
      <c r="P842" s="15" t="s">
        <v>2464</v>
      </c>
      <c r="Q842" s="48">
        <v>513881</v>
      </c>
      <c r="R842" s="11" t="s">
        <v>45</v>
      </c>
      <c r="S842" s="120">
        <v>17981</v>
      </c>
      <c r="T842" s="85">
        <v>107.03</v>
      </c>
      <c r="U842" s="86">
        <v>32</v>
      </c>
      <c r="V842" s="123">
        <v>46.825625000000002</v>
      </c>
      <c r="W842" s="85">
        <f t="shared" si="215"/>
        <v>11987</v>
      </c>
      <c r="X842" s="86">
        <v>0</v>
      </c>
      <c r="Y842" s="85">
        <v>16.054500000000001</v>
      </c>
      <c r="Z842" s="86">
        <f t="shared" si="216"/>
        <v>0</v>
      </c>
      <c r="AA842" s="86">
        <f t="shared" si="205"/>
        <v>11987</v>
      </c>
      <c r="AB842" s="85">
        <v>122.77</v>
      </c>
      <c r="AC842" s="85">
        <v>24</v>
      </c>
      <c r="AD842" s="124">
        <f t="shared" si="217"/>
        <v>73.661999999999992</v>
      </c>
      <c r="AE842" s="86">
        <f t="shared" si="206"/>
        <v>7072</v>
      </c>
      <c r="AF842" s="85">
        <v>0</v>
      </c>
      <c r="AG842" s="85">
        <v>36.831000000000003</v>
      </c>
      <c r="AH842" s="85">
        <f t="shared" si="207"/>
        <v>0</v>
      </c>
      <c r="AI842" s="86">
        <f t="shared" si="208"/>
        <v>19059</v>
      </c>
      <c r="AJ842" s="86">
        <f t="shared" si="209"/>
        <v>1078</v>
      </c>
      <c r="AK842" s="122"/>
      <c r="AL842" s="85">
        <v>122.77</v>
      </c>
      <c r="AM842" s="85">
        <v>24</v>
      </c>
      <c r="AN842" s="124">
        <f t="shared" si="218"/>
        <v>73.661999999999992</v>
      </c>
      <c r="AO842" s="86">
        <f t="shared" si="210"/>
        <v>7072</v>
      </c>
      <c r="AP842" s="85">
        <v>0</v>
      </c>
      <c r="AQ842" s="85">
        <v>36.831000000000003</v>
      </c>
      <c r="AR842" s="85">
        <f t="shared" si="211"/>
        <v>0</v>
      </c>
      <c r="AS842" s="86">
        <f t="shared" si="213"/>
        <v>19059</v>
      </c>
      <c r="AT842" s="170">
        <f t="shared" si="214"/>
        <v>0</v>
      </c>
      <c r="AU842" s="86">
        <v>19059</v>
      </c>
      <c r="AV842" s="170">
        <f t="shared" si="212"/>
        <v>0</v>
      </c>
    </row>
    <row r="843" spans="1:48" s="73" customFormat="1" x14ac:dyDescent="0.2">
      <c r="A843" s="10" t="s">
        <v>1876</v>
      </c>
      <c r="B843" s="14" t="s">
        <v>36</v>
      </c>
      <c r="C843" s="14" t="s">
        <v>37</v>
      </c>
      <c r="D843" s="14" t="s">
        <v>2350</v>
      </c>
      <c r="E843" s="58">
        <v>317331</v>
      </c>
      <c r="F843" s="15" t="s">
        <v>2351</v>
      </c>
      <c r="G843" s="15" t="s">
        <v>1879</v>
      </c>
      <c r="H843" s="16">
        <v>100003452</v>
      </c>
      <c r="I843" s="62">
        <v>710017804</v>
      </c>
      <c r="J843" s="13">
        <v>710017804</v>
      </c>
      <c r="K843" s="15" t="s">
        <v>48</v>
      </c>
      <c r="L843" s="12" t="s">
        <v>1876</v>
      </c>
      <c r="M843" s="15" t="s">
        <v>2304</v>
      </c>
      <c r="N843" s="49">
        <v>1901</v>
      </c>
      <c r="O843" s="15" t="s">
        <v>2352</v>
      </c>
      <c r="P843" s="15" t="s">
        <v>2353</v>
      </c>
      <c r="Q843" s="48">
        <v>513156</v>
      </c>
      <c r="R843" s="11" t="s">
        <v>45</v>
      </c>
      <c r="S843" s="120">
        <v>28657</v>
      </c>
      <c r="T843" s="85">
        <v>107.03</v>
      </c>
      <c r="U843" s="86">
        <v>51</v>
      </c>
      <c r="V843" s="123">
        <v>46.825625000000002</v>
      </c>
      <c r="W843" s="85">
        <f t="shared" si="215"/>
        <v>19105</v>
      </c>
      <c r="X843" s="86">
        <v>0</v>
      </c>
      <c r="Y843" s="85">
        <v>16.054500000000001</v>
      </c>
      <c r="Z843" s="86">
        <f t="shared" si="216"/>
        <v>0</v>
      </c>
      <c r="AA843" s="86">
        <f t="shared" si="205"/>
        <v>19105</v>
      </c>
      <c r="AB843" s="85">
        <v>122.77</v>
      </c>
      <c r="AC843" s="85">
        <v>38</v>
      </c>
      <c r="AD843" s="124">
        <f t="shared" si="217"/>
        <v>73.661999999999992</v>
      </c>
      <c r="AE843" s="86">
        <f t="shared" si="206"/>
        <v>11197</v>
      </c>
      <c r="AF843" s="85">
        <v>0</v>
      </c>
      <c r="AG843" s="85">
        <v>36.831000000000003</v>
      </c>
      <c r="AH843" s="85">
        <f t="shared" si="207"/>
        <v>0</v>
      </c>
      <c r="AI843" s="86">
        <f t="shared" si="208"/>
        <v>30302</v>
      </c>
      <c r="AJ843" s="86">
        <f t="shared" si="209"/>
        <v>1645</v>
      </c>
      <c r="AK843" s="122"/>
      <c r="AL843" s="85">
        <v>122.77</v>
      </c>
      <c r="AM843" s="85">
        <v>38</v>
      </c>
      <c r="AN843" s="124">
        <f t="shared" si="218"/>
        <v>73.661999999999992</v>
      </c>
      <c r="AO843" s="86">
        <f t="shared" si="210"/>
        <v>11197</v>
      </c>
      <c r="AP843" s="85">
        <v>0</v>
      </c>
      <c r="AQ843" s="85">
        <v>36.831000000000003</v>
      </c>
      <c r="AR843" s="85">
        <f t="shared" si="211"/>
        <v>0</v>
      </c>
      <c r="AS843" s="86">
        <f t="shared" si="213"/>
        <v>30302</v>
      </c>
      <c r="AT843" s="170">
        <f t="shared" si="214"/>
        <v>0</v>
      </c>
      <c r="AU843" s="86">
        <v>30302</v>
      </c>
      <c r="AV843" s="170">
        <f t="shared" si="212"/>
        <v>0</v>
      </c>
    </row>
    <row r="844" spans="1:48" s="73" customFormat="1" x14ac:dyDescent="0.2">
      <c r="A844" s="10" t="s">
        <v>1876</v>
      </c>
      <c r="B844" s="14" t="s">
        <v>36</v>
      </c>
      <c r="C844" s="14" t="s">
        <v>37</v>
      </c>
      <c r="D844" s="14" t="s">
        <v>2026</v>
      </c>
      <c r="E844" s="58">
        <v>312037</v>
      </c>
      <c r="F844" s="15" t="s">
        <v>2027</v>
      </c>
      <c r="G844" s="15" t="s">
        <v>1879</v>
      </c>
      <c r="H844" s="16">
        <v>100004643</v>
      </c>
      <c r="I844" s="62">
        <v>710011083</v>
      </c>
      <c r="J844" s="13">
        <v>710011083</v>
      </c>
      <c r="K844" s="15" t="s">
        <v>48</v>
      </c>
      <c r="L844" s="12" t="s">
        <v>1876</v>
      </c>
      <c r="M844" s="15" t="s">
        <v>2028</v>
      </c>
      <c r="N844" s="49">
        <v>91105</v>
      </c>
      <c r="O844" s="15" t="s">
        <v>2029</v>
      </c>
      <c r="P844" s="15" t="s">
        <v>2042</v>
      </c>
      <c r="Q844" s="48">
        <v>505820</v>
      </c>
      <c r="R844" s="11" t="s">
        <v>45</v>
      </c>
      <c r="S844" s="120">
        <v>15172</v>
      </c>
      <c r="T844" s="85">
        <v>107.03</v>
      </c>
      <c r="U844" s="86">
        <v>27</v>
      </c>
      <c r="V844" s="123">
        <v>46.825625000000002</v>
      </c>
      <c r="W844" s="85">
        <f t="shared" si="215"/>
        <v>10114</v>
      </c>
      <c r="X844" s="86">
        <v>0</v>
      </c>
      <c r="Y844" s="85">
        <v>16.054500000000001</v>
      </c>
      <c r="Z844" s="86">
        <f t="shared" si="216"/>
        <v>0</v>
      </c>
      <c r="AA844" s="86">
        <f t="shared" si="205"/>
        <v>10114</v>
      </c>
      <c r="AB844" s="85">
        <v>122.77</v>
      </c>
      <c r="AC844" s="85">
        <v>21</v>
      </c>
      <c r="AD844" s="124">
        <f t="shared" si="217"/>
        <v>73.661999999999992</v>
      </c>
      <c r="AE844" s="86">
        <f t="shared" si="206"/>
        <v>6188</v>
      </c>
      <c r="AF844" s="85">
        <v>0</v>
      </c>
      <c r="AG844" s="85">
        <v>36.831000000000003</v>
      </c>
      <c r="AH844" s="85">
        <f t="shared" si="207"/>
        <v>0</v>
      </c>
      <c r="AI844" s="86">
        <f t="shared" si="208"/>
        <v>16302</v>
      </c>
      <c r="AJ844" s="86">
        <f t="shared" si="209"/>
        <v>1130</v>
      </c>
      <c r="AK844" s="122"/>
      <c r="AL844" s="85">
        <v>122.77</v>
      </c>
      <c r="AM844" s="85">
        <v>21</v>
      </c>
      <c r="AN844" s="124">
        <f t="shared" si="218"/>
        <v>73.661999999999992</v>
      </c>
      <c r="AO844" s="86">
        <f t="shared" si="210"/>
        <v>6188</v>
      </c>
      <c r="AP844" s="85">
        <v>0</v>
      </c>
      <c r="AQ844" s="85">
        <v>36.831000000000003</v>
      </c>
      <c r="AR844" s="85">
        <f t="shared" si="211"/>
        <v>0</v>
      </c>
      <c r="AS844" s="86">
        <f t="shared" si="213"/>
        <v>16302</v>
      </c>
      <c r="AT844" s="170">
        <f t="shared" si="214"/>
        <v>0</v>
      </c>
      <c r="AU844" s="86">
        <v>16302</v>
      </c>
      <c r="AV844" s="170">
        <f t="shared" si="212"/>
        <v>0</v>
      </c>
    </row>
    <row r="845" spans="1:48" s="73" customFormat="1" ht="45" x14ac:dyDescent="0.2">
      <c r="A845" s="10" t="s">
        <v>1876</v>
      </c>
      <c r="B845" s="14" t="s">
        <v>36</v>
      </c>
      <c r="C845" s="14" t="s">
        <v>37</v>
      </c>
      <c r="D845" s="14" t="s">
        <v>2710</v>
      </c>
      <c r="E845" s="58">
        <v>311766</v>
      </c>
      <c r="F845" s="15" t="s">
        <v>2711</v>
      </c>
      <c r="G845" s="15" t="s">
        <v>1879</v>
      </c>
      <c r="H845" s="16">
        <v>100004496</v>
      </c>
      <c r="I845" s="62">
        <v>710010559</v>
      </c>
      <c r="J845" s="13">
        <v>36126594</v>
      </c>
      <c r="K845" s="15" t="s">
        <v>92</v>
      </c>
      <c r="L845" s="12" t="s">
        <v>1876</v>
      </c>
      <c r="M845" s="15" t="s">
        <v>2028</v>
      </c>
      <c r="N845" s="49">
        <v>91305</v>
      </c>
      <c r="O845" s="15" t="s">
        <v>2712</v>
      </c>
      <c r="P845" s="15" t="s">
        <v>2713</v>
      </c>
      <c r="Q845" s="48">
        <v>545686</v>
      </c>
      <c r="R845" s="11" t="s">
        <v>45</v>
      </c>
      <c r="S845" s="120">
        <v>10114</v>
      </c>
      <c r="T845" s="85">
        <v>107.03</v>
      </c>
      <c r="U845" s="86">
        <v>18</v>
      </c>
      <c r="V845" s="123">
        <v>46.825625000000002</v>
      </c>
      <c r="W845" s="85">
        <f t="shared" si="215"/>
        <v>6743</v>
      </c>
      <c r="X845" s="86">
        <v>0</v>
      </c>
      <c r="Y845" s="85">
        <v>16.054500000000001</v>
      </c>
      <c r="Z845" s="86">
        <f t="shared" si="216"/>
        <v>0</v>
      </c>
      <c r="AA845" s="86">
        <f t="shared" si="205"/>
        <v>6743</v>
      </c>
      <c r="AB845" s="85">
        <v>122.77</v>
      </c>
      <c r="AC845" s="85">
        <v>31</v>
      </c>
      <c r="AD845" s="124">
        <f t="shared" si="217"/>
        <v>73.661999999999992</v>
      </c>
      <c r="AE845" s="86">
        <f t="shared" si="206"/>
        <v>9134</v>
      </c>
      <c r="AF845" s="85">
        <v>0</v>
      </c>
      <c r="AG845" s="85">
        <v>36.831000000000003</v>
      </c>
      <c r="AH845" s="85">
        <f t="shared" si="207"/>
        <v>0</v>
      </c>
      <c r="AI845" s="86">
        <f t="shared" si="208"/>
        <v>15877</v>
      </c>
      <c r="AJ845" s="86">
        <f t="shared" si="209"/>
        <v>5763</v>
      </c>
      <c r="AK845" s="122"/>
      <c r="AL845" s="85">
        <v>122.77</v>
      </c>
      <c r="AM845" s="85">
        <v>31</v>
      </c>
      <c r="AN845" s="124">
        <f t="shared" si="218"/>
        <v>73.661999999999992</v>
      </c>
      <c r="AO845" s="86">
        <f t="shared" si="210"/>
        <v>9134</v>
      </c>
      <c r="AP845" s="85">
        <v>0</v>
      </c>
      <c r="AQ845" s="85">
        <v>36.831000000000003</v>
      </c>
      <c r="AR845" s="85">
        <f t="shared" si="211"/>
        <v>0</v>
      </c>
      <c r="AS845" s="86">
        <f t="shared" si="213"/>
        <v>15877</v>
      </c>
      <c r="AT845" s="170">
        <f t="shared" si="214"/>
        <v>0</v>
      </c>
      <c r="AU845" s="86">
        <v>15877</v>
      </c>
      <c r="AV845" s="170">
        <f t="shared" si="212"/>
        <v>0</v>
      </c>
    </row>
    <row r="846" spans="1:48" s="73" customFormat="1" x14ac:dyDescent="0.2">
      <c r="A846" s="10" t="s">
        <v>1876</v>
      </c>
      <c r="B846" s="14" t="s">
        <v>36</v>
      </c>
      <c r="C846" s="14" t="s">
        <v>37</v>
      </c>
      <c r="D846" s="14" t="s">
        <v>2392</v>
      </c>
      <c r="E846" s="58">
        <v>317519</v>
      </c>
      <c r="F846" s="15" t="s">
        <v>2393</v>
      </c>
      <c r="G846" s="15" t="s">
        <v>1879</v>
      </c>
      <c r="H846" s="16">
        <v>100004380</v>
      </c>
      <c r="I846" s="62">
        <v>710017928</v>
      </c>
      <c r="J846" s="13">
        <v>710017928</v>
      </c>
      <c r="K846" s="15" t="s">
        <v>48</v>
      </c>
      <c r="L846" s="12" t="s">
        <v>1876</v>
      </c>
      <c r="M846" s="15" t="s">
        <v>1880</v>
      </c>
      <c r="N846" s="49">
        <v>2052</v>
      </c>
      <c r="O846" s="15" t="s">
        <v>2394</v>
      </c>
      <c r="P846" s="15" t="s">
        <v>2395</v>
      </c>
      <c r="Q846" s="48">
        <v>513377</v>
      </c>
      <c r="R846" s="11" t="s">
        <v>45</v>
      </c>
      <c r="S846" s="120">
        <v>5619</v>
      </c>
      <c r="T846" s="85">
        <v>107.03</v>
      </c>
      <c r="U846" s="86">
        <v>10</v>
      </c>
      <c r="V846" s="123">
        <v>46.825625000000002</v>
      </c>
      <c r="W846" s="85">
        <f t="shared" si="215"/>
        <v>3746</v>
      </c>
      <c r="X846" s="86">
        <v>0</v>
      </c>
      <c r="Y846" s="85">
        <v>16.054500000000001</v>
      </c>
      <c r="Z846" s="86">
        <f t="shared" si="216"/>
        <v>0</v>
      </c>
      <c r="AA846" s="86">
        <f t="shared" si="205"/>
        <v>3746</v>
      </c>
      <c r="AB846" s="85">
        <v>122.77</v>
      </c>
      <c r="AC846" s="85">
        <v>4</v>
      </c>
      <c r="AD846" s="124">
        <f t="shared" si="217"/>
        <v>73.661999999999992</v>
      </c>
      <c r="AE846" s="86">
        <f t="shared" si="206"/>
        <v>1179</v>
      </c>
      <c r="AF846" s="85">
        <v>0</v>
      </c>
      <c r="AG846" s="85">
        <v>36.831000000000003</v>
      </c>
      <c r="AH846" s="85">
        <f t="shared" si="207"/>
        <v>0</v>
      </c>
      <c r="AI846" s="86">
        <f t="shared" si="208"/>
        <v>4925</v>
      </c>
      <c r="AJ846" s="86">
        <f t="shared" si="209"/>
        <v>-694</v>
      </c>
      <c r="AK846" s="122"/>
      <c r="AL846" s="85">
        <v>122.77</v>
      </c>
      <c r="AM846" s="85">
        <v>4</v>
      </c>
      <c r="AN846" s="124">
        <f t="shared" si="218"/>
        <v>73.661999999999992</v>
      </c>
      <c r="AO846" s="86">
        <f t="shared" si="210"/>
        <v>1179</v>
      </c>
      <c r="AP846" s="85">
        <v>0</v>
      </c>
      <c r="AQ846" s="85">
        <v>36.831000000000003</v>
      </c>
      <c r="AR846" s="85">
        <f t="shared" si="211"/>
        <v>0</v>
      </c>
      <c r="AS846" s="86">
        <f t="shared" si="213"/>
        <v>4925</v>
      </c>
      <c r="AT846" s="170">
        <f t="shared" si="214"/>
        <v>0</v>
      </c>
      <c r="AU846" s="86">
        <v>4925</v>
      </c>
      <c r="AV846" s="170">
        <f t="shared" si="212"/>
        <v>0</v>
      </c>
    </row>
    <row r="847" spans="1:48" s="73" customFormat="1" ht="30" x14ac:dyDescent="0.2">
      <c r="A847" s="10" t="s">
        <v>1876</v>
      </c>
      <c r="B847" s="14" t="s">
        <v>36</v>
      </c>
      <c r="C847" s="14" t="s">
        <v>37</v>
      </c>
      <c r="D847" s="14" t="s">
        <v>2284</v>
      </c>
      <c r="E847" s="58">
        <v>317667</v>
      </c>
      <c r="F847" s="15" t="s">
        <v>2285</v>
      </c>
      <c r="G847" s="15" t="s">
        <v>1879</v>
      </c>
      <c r="H847" s="16">
        <v>100003942</v>
      </c>
      <c r="I847" s="62">
        <v>42276616</v>
      </c>
      <c r="J847" s="13">
        <v>42276616</v>
      </c>
      <c r="K847" s="15" t="s">
        <v>48</v>
      </c>
      <c r="L847" s="12" t="s">
        <v>1876</v>
      </c>
      <c r="M847" s="15" t="s">
        <v>2286</v>
      </c>
      <c r="N847" s="49">
        <v>1701</v>
      </c>
      <c r="O847" s="15" t="s">
        <v>2287</v>
      </c>
      <c r="P847" s="15" t="s">
        <v>2288</v>
      </c>
      <c r="Q847" s="48">
        <v>512842</v>
      </c>
      <c r="R847" s="11" t="s">
        <v>86</v>
      </c>
      <c r="S847" s="120">
        <v>21914</v>
      </c>
      <c r="T847" s="85">
        <v>107.03</v>
      </c>
      <c r="U847" s="86">
        <v>39</v>
      </c>
      <c r="V847" s="123">
        <v>46.825625000000002</v>
      </c>
      <c r="W847" s="85">
        <f t="shared" si="215"/>
        <v>14610</v>
      </c>
      <c r="X847" s="86">
        <v>0</v>
      </c>
      <c r="Y847" s="85">
        <v>16.054500000000001</v>
      </c>
      <c r="Z847" s="86">
        <f t="shared" si="216"/>
        <v>0</v>
      </c>
      <c r="AA847" s="86">
        <f t="shared" si="205"/>
        <v>14610</v>
      </c>
      <c r="AB847" s="85">
        <v>122.77</v>
      </c>
      <c r="AC847" s="85">
        <v>57</v>
      </c>
      <c r="AD847" s="124">
        <f t="shared" si="217"/>
        <v>73.661999999999992</v>
      </c>
      <c r="AE847" s="86">
        <f t="shared" si="206"/>
        <v>16795</v>
      </c>
      <c r="AF847" s="85">
        <v>0</v>
      </c>
      <c r="AG847" s="85">
        <v>36.831000000000003</v>
      </c>
      <c r="AH847" s="85">
        <f t="shared" si="207"/>
        <v>0</v>
      </c>
      <c r="AI847" s="86">
        <f t="shared" si="208"/>
        <v>31405</v>
      </c>
      <c r="AJ847" s="86">
        <f t="shared" si="209"/>
        <v>9491</v>
      </c>
      <c r="AK847" s="122"/>
      <c r="AL847" s="85">
        <v>122.77</v>
      </c>
      <c r="AM847" s="85">
        <v>57</v>
      </c>
      <c r="AN847" s="124">
        <f t="shared" si="218"/>
        <v>73.661999999999992</v>
      </c>
      <c r="AO847" s="86">
        <f t="shared" si="210"/>
        <v>16795</v>
      </c>
      <c r="AP847" s="85">
        <v>0</v>
      </c>
      <c r="AQ847" s="85">
        <v>36.831000000000003</v>
      </c>
      <c r="AR847" s="85">
        <f t="shared" si="211"/>
        <v>0</v>
      </c>
      <c r="AS847" s="86">
        <f t="shared" si="213"/>
        <v>31405</v>
      </c>
      <c r="AT847" s="170">
        <f t="shared" si="214"/>
        <v>0</v>
      </c>
      <c r="AU847" s="86">
        <v>31405</v>
      </c>
      <c r="AV847" s="170">
        <f t="shared" si="212"/>
        <v>0</v>
      </c>
    </row>
    <row r="848" spans="1:48" s="73" customFormat="1" ht="45" x14ac:dyDescent="0.2">
      <c r="A848" s="10" t="s">
        <v>1876</v>
      </c>
      <c r="B848" s="14" t="s">
        <v>36</v>
      </c>
      <c r="C848" s="14" t="s">
        <v>37</v>
      </c>
      <c r="D848" s="14" t="s">
        <v>2396</v>
      </c>
      <c r="E848" s="58">
        <v>317527</v>
      </c>
      <c r="F848" s="15" t="s">
        <v>2397</v>
      </c>
      <c r="G848" s="15" t="s">
        <v>1879</v>
      </c>
      <c r="H848" s="16">
        <v>100003478</v>
      </c>
      <c r="I848" s="62">
        <v>710017936</v>
      </c>
      <c r="J848" s="13">
        <v>36124613</v>
      </c>
      <c r="K848" s="15" t="s">
        <v>92</v>
      </c>
      <c r="L848" s="12" t="s">
        <v>1876</v>
      </c>
      <c r="M848" s="15" t="s">
        <v>2304</v>
      </c>
      <c r="N848" s="49">
        <v>1857</v>
      </c>
      <c r="O848" s="15" t="s">
        <v>2398</v>
      </c>
      <c r="P848" s="15" t="s">
        <v>2399</v>
      </c>
      <c r="Q848" s="48">
        <v>513385</v>
      </c>
      <c r="R848" s="11" t="s">
        <v>45</v>
      </c>
      <c r="S848" s="120">
        <v>11238</v>
      </c>
      <c r="T848" s="85">
        <v>107.03</v>
      </c>
      <c r="U848" s="86">
        <v>20</v>
      </c>
      <c r="V848" s="123">
        <v>46.825625000000002</v>
      </c>
      <c r="W848" s="85">
        <f t="shared" si="215"/>
        <v>7492</v>
      </c>
      <c r="X848" s="86">
        <v>0</v>
      </c>
      <c r="Y848" s="85">
        <v>16.054500000000001</v>
      </c>
      <c r="Z848" s="86">
        <f t="shared" si="216"/>
        <v>0</v>
      </c>
      <c r="AA848" s="86">
        <f t="shared" si="205"/>
        <v>7492</v>
      </c>
      <c r="AB848" s="85">
        <v>122.77</v>
      </c>
      <c r="AC848" s="85">
        <v>18</v>
      </c>
      <c r="AD848" s="124">
        <f t="shared" si="217"/>
        <v>73.661999999999992</v>
      </c>
      <c r="AE848" s="86">
        <f t="shared" si="206"/>
        <v>5304</v>
      </c>
      <c r="AF848" s="85">
        <v>0</v>
      </c>
      <c r="AG848" s="85">
        <v>36.831000000000003</v>
      </c>
      <c r="AH848" s="85">
        <f t="shared" si="207"/>
        <v>0</v>
      </c>
      <c r="AI848" s="86">
        <f t="shared" si="208"/>
        <v>12796</v>
      </c>
      <c r="AJ848" s="86">
        <f t="shared" si="209"/>
        <v>1558</v>
      </c>
      <c r="AK848" s="122"/>
      <c r="AL848" s="85">
        <v>122.77</v>
      </c>
      <c r="AM848" s="85">
        <v>18</v>
      </c>
      <c r="AN848" s="124">
        <f t="shared" si="218"/>
        <v>73.661999999999992</v>
      </c>
      <c r="AO848" s="86">
        <f t="shared" si="210"/>
        <v>5304</v>
      </c>
      <c r="AP848" s="85">
        <v>0</v>
      </c>
      <c r="AQ848" s="85">
        <v>36.831000000000003</v>
      </c>
      <c r="AR848" s="85">
        <f t="shared" si="211"/>
        <v>0</v>
      </c>
      <c r="AS848" s="86">
        <f t="shared" si="213"/>
        <v>12796</v>
      </c>
      <c r="AT848" s="170">
        <f t="shared" si="214"/>
        <v>0</v>
      </c>
      <c r="AU848" s="86">
        <v>12796</v>
      </c>
      <c r="AV848" s="170">
        <f t="shared" si="212"/>
        <v>0</v>
      </c>
    </row>
    <row r="849" spans="1:48" s="73" customFormat="1" x14ac:dyDescent="0.2">
      <c r="A849" s="10" t="s">
        <v>1876</v>
      </c>
      <c r="B849" s="14" t="s">
        <v>36</v>
      </c>
      <c r="C849" s="14" t="s">
        <v>37</v>
      </c>
      <c r="D849" s="14" t="s">
        <v>2425</v>
      </c>
      <c r="E849" s="58">
        <v>317748</v>
      </c>
      <c r="F849" s="15" t="s">
        <v>2426</v>
      </c>
      <c r="G849" s="15" t="s">
        <v>1879</v>
      </c>
      <c r="H849" s="16">
        <v>100004398</v>
      </c>
      <c r="I849" s="62">
        <v>36129691</v>
      </c>
      <c r="J849" s="13">
        <v>36129691</v>
      </c>
      <c r="K849" s="15" t="s">
        <v>48</v>
      </c>
      <c r="L849" s="12" t="s">
        <v>1876</v>
      </c>
      <c r="M849" s="15" t="s">
        <v>1880</v>
      </c>
      <c r="N849" s="49">
        <v>2001</v>
      </c>
      <c r="O849" s="15" t="s">
        <v>2427</v>
      </c>
      <c r="P849" s="15" t="s">
        <v>2430</v>
      </c>
      <c r="Q849" s="48">
        <v>513610</v>
      </c>
      <c r="R849" s="11" t="s">
        <v>86</v>
      </c>
      <c r="S849" s="120">
        <v>20229</v>
      </c>
      <c r="T849" s="85">
        <v>107.03</v>
      </c>
      <c r="U849" s="86">
        <v>36</v>
      </c>
      <c r="V849" s="123">
        <v>46.825625000000002</v>
      </c>
      <c r="W849" s="85">
        <f t="shared" si="215"/>
        <v>13486</v>
      </c>
      <c r="X849" s="86">
        <v>0</v>
      </c>
      <c r="Y849" s="85">
        <v>16.054500000000001</v>
      </c>
      <c r="Z849" s="86">
        <f t="shared" si="216"/>
        <v>0</v>
      </c>
      <c r="AA849" s="86">
        <f t="shared" si="205"/>
        <v>13486</v>
      </c>
      <c r="AB849" s="85">
        <v>122.77</v>
      </c>
      <c r="AC849" s="85">
        <v>44</v>
      </c>
      <c r="AD849" s="124">
        <f t="shared" si="217"/>
        <v>73.661999999999992</v>
      </c>
      <c r="AE849" s="86">
        <f t="shared" si="206"/>
        <v>12965</v>
      </c>
      <c r="AF849" s="85">
        <v>0</v>
      </c>
      <c r="AG849" s="85">
        <v>36.831000000000003</v>
      </c>
      <c r="AH849" s="85">
        <f t="shared" si="207"/>
        <v>0</v>
      </c>
      <c r="AI849" s="86">
        <f t="shared" si="208"/>
        <v>26451</v>
      </c>
      <c r="AJ849" s="86">
        <f t="shared" si="209"/>
        <v>6222</v>
      </c>
      <c r="AK849" s="122"/>
      <c r="AL849" s="85">
        <v>122.77</v>
      </c>
      <c r="AM849" s="85">
        <v>44</v>
      </c>
      <c r="AN849" s="124">
        <f t="shared" si="218"/>
        <v>73.661999999999992</v>
      </c>
      <c r="AO849" s="86">
        <f t="shared" si="210"/>
        <v>12965</v>
      </c>
      <c r="AP849" s="85">
        <v>0</v>
      </c>
      <c r="AQ849" s="85">
        <v>36.831000000000003</v>
      </c>
      <c r="AR849" s="85">
        <f t="shared" si="211"/>
        <v>0</v>
      </c>
      <c r="AS849" s="86">
        <f t="shared" si="213"/>
        <v>26451</v>
      </c>
      <c r="AT849" s="170">
        <f t="shared" si="214"/>
        <v>0</v>
      </c>
      <c r="AU849" s="86">
        <v>26451</v>
      </c>
      <c r="AV849" s="170">
        <f t="shared" si="212"/>
        <v>0</v>
      </c>
    </row>
    <row r="850" spans="1:48" s="73" customFormat="1" x14ac:dyDescent="0.2">
      <c r="A850" s="10" t="s">
        <v>1876</v>
      </c>
      <c r="B850" s="14" t="s">
        <v>36</v>
      </c>
      <c r="C850" s="14" t="s">
        <v>37</v>
      </c>
      <c r="D850" s="14" t="s">
        <v>2775</v>
      </c>
      <c r="E850" s="58">
        <v>647845</v>
      </c>
      <c r="F850" s="15" t="s">
        <v>2776</v>
      </c>
      <c r="G850" s="15" t="s">
        <v>1879</v>
      </c>
      <c r="H850" s="16">
        <v>100004104</v>
      </c>
      <c r="I850" s="62">
        <v>710037635</v>
      </c>
      <c r="J850" s="13">
        <v>710037635</v>
      </c>
      <c r="K850" s="15" t="s">
        <v>48</v>
      </c>
      <c r="L850" s="12" t="s">
        <v>1876</v>
      </c>
      <c r="M850" s="15" t="s">
        <v>2462</v>
      </c>
      <c r="N850" s="49">
        <v>97231</v>
      </c>
      <c r="O850" s="15" t="s">
        <v>2777</v>
      </c>
      <c r="P850" s="15" t="s">
        <v>2778</v>
      </c>
      <c r="Q850" s="48">
        <v>557714</v>
      </c>
      <c r="R850" s="11" t="s">
        <v>45</v>
      </c>
      <c r="S850" s="120">
        <v>3933</v>
      </c>
      <c r="T850" s="85">
        <v>107.03</v>
      </c>
      <c r="U850" s="86">
        <v>7</v>
      </c>
      <c r="V850" s="123">
        <v>46.825625000000002</v>
      </c>
      <c r="W850" s="85">
        <f t="shared" si="215"/>
        <v>2622</v>
      </c>
      <c r="X850" s="86">
        <v>0</v>
      </c>
      <c r="Y850" s="85">
        <v>16.054500000000001</v>
      </c>
      <c r="Z850" s="86">
        <f t="shared" si="216"/>
        <v>0</v>
      </c>
      <c r="AA850" s="86">
        <f t="shared" si="205"/>
        <v>2622</v>
      </c>
      <c r="AB850" s="85">
        <v>122.77</v>
      </c>
      <c r="AC850" s="85">
        <v>7</v>
      </c>
      <c r="AD850" s="124">
        <f t="shared" si="217"/>
        <v>73.661999999999992</v>
      </c>
      <c r="AE850" s="86">
        <f t="shared" si="206"/>
        <v>2063</v>
      </c>
      <c r="AF850" s="85">
        <v>0</v>
      </c>
      <c r="AG850" s="85">
        <v>36.831000000000003</v>
      </c>
      <c r="AH850" s="85">
        <f t="shared" si="207"/>
        <v>0</v>
      </c>
      <c r="AI850" s="86">
        <f t="shared" si="208"/>
        <v>4685</v>
      </c>
      <c r="AJ850" s="86">
        <f t="shared" si="209"/>
        <v>752</v>
      </c>
      <c r="AK850" s="122"/>
      <c r="AL850" s="85">
        <v>122.77</v>
      </c>
      <c r="AM850" s="85">
        <v>7</v>
      </c>
      <c r="AN850" s="124">
        <f t="shared" si="218"/>
        <v>73.661999999999992</v>
      </c>
      <c r="AO850" s="86">
        <f t="shared" si="210"/>
        <v>2063</v>
      </c>
      <c r="AP850" s="85">
        <v>0</v>
      </c>
      <c r="AQ850" s="85">
        <v>36.831000000000003</v>
      </c>
      <c r="AR850" s="85">
        <f t="shared" si="211"/>
        <v>0</v>
      </c>
      <c r="AS850" s="86">
        <f t="shared" si="213"/>
        <v>4685</v>
      </c>
      <c r="AT850" s="170">
        <f t="shared" si="214"/>
        <v>0</v>
      </c>
      <c r="AU850" s="86">
        <v>4685</v>
      </c>
      <c r="AV850" s="170">
        <f t="shared" si="212"/>
        <v>0</v>
      </c>
    </row>
    <row r="851" spans="1:48" s="73" customFormat="1" ht="30" x14ac:dyDescent="0.2">
      <c r="A851" s="10" t="s">
        <v>1876</v>
      </c>
      <c r="B851" s="14" t="s">
        <v>36</v>
      </c>
      <c r="C851" s="14" t="s">
        <v>37</v>
      </c>
      <c r="D851" s="14" t="s">
        <v>2166</v>
      </c>
      <c r="E851" s="58">
        <v>311774</v>
      </c>
      <c r="F851" s="15" t="s">
        <v>2167</v>
      </c>
      <c r="G851" s="15" t="s">
        <v>1879</v>
      </c>
      <c r="H851" s="16">
        <v>100004500</v>
      </c>
      <c r="I851" s="62">
        <v>37915606</v>
      </c>
      <c r="J851" s="13">
        <v>37915606</v>
      </c>
      <c r="K851" s="15" t="s">
        <v>48</v>
      </c>
      <c r="L851" s="12" t="s">
        <v>1876</v>
      </c>
      <c r="M851" s="15" t="s">
        <v>2028</v>
      </c>
      <c r="N851" s="49">
        <v>91321</v>
      </c>
      <c r="O851" s="15" t="s">
        <v>2168</v>
      </c>
      <c r="P851" s="15" t="s">
        <v>2169</v>
      </c>
      <c r="Q851" s="48">
        <v>506231</v>
      </c>
      <c r="R851" s="11" t="s">
        <v>86</v>
      </c>
      <c r="S851" s="120">
        <v>12362</v>
      </c>
      <c r="T851" s="85">
        <v>107.03</v>
      </c>
      <c r="U851" s="86">
        <v>22</v>
      </c>
      <c r="V851" s="123">
        <v>46.825625000000002</v>
      </c>
      <c r="W851" s="85">
        <f t="shared" si="215"/>
        <v>8241</v>
      </c>
      <c r="X851" s="86">
        <v>0</v>
      </c>
      <c r="Y851" s="85">
        <v>16.054500000000001</v>
      </c>
      <c r="Z851" s="86">
        <f t="shared" si="216"/>
        <v>0</v>
      </c>
      <c r="AA851" s="86">
        <f t="shared" si="205"/>
        <v>8241</v>
      </c>
      <c r="AB851" s="85">
        <v>122.77</v>
      </c>
      <c r="AC851" s="85">
        <v>15</v>
      </c>
      <c r="AD851" s="124">
        <f t="shared" si="217"/>
        <v>73.661999999999992</v>
      </c>
      <c r="AE851" s="86">
        <f t="shared" si="206"/>
        <v>4420</v>
      </c>
      <c r="AF851" s="85">
        <v>0</v>
      </c>
      <c r="AG851" s="85">
        <v>36.831000000000003</v>
      </c>
      <c r="AH851" s="85">
        <f t="shared" si="207"/>
        <v>0</v>
      </c>
      <c r="AI851" s="86">
        <f t="shared" si="208"/>
        <v>12661</v>
      </c>
      <c r="AJ851" s="86">
        <f t="shared" si="209"/>
        <v>299</v>
      </c>
      <c r="AK851" s="122"/>
      <c r="AL851" s="85">
        <v>122.77</v>
      </c>
      <c r="AM851" s="85">
        <v>15</v>
      </c>
      <c r="AN851" s="124">
        <f t="shared" si="218"/>
        <v>73.661999999999992</v>
      </c>
      <c r="AO851" s="86">
        <f t="shared" si="210"/>
        <v>4420</v>
      </c>
      <c r="AP851" s="85">
        <v>0</v>
      </c>
      <c r="AQ851" s="85">
        <v>36.831000000000003</v>
      </c>
      <c r="AR851" s="85">
        <f t="shared" si="211"/>
        <v>0</v>
      </c>
      <c r="AS851" s="86">
        <f t="shared" si="213"/>
        <v>12661</v>
      </c>
      <c r="AT851" s="170">
        <f t="shared" si="214"/>
        <v>0</v>
      </c>
      <c r="AU851" s="86">
        <v>12661</v>
      </c>
      <c r="AV851" s="170">
        <f t="shared" si="212"/>
        <v>0</v>
      </c>
    </row>
    <row r="852" spans="1:48" s="73" customFormat="1" ht="30" x14ac:dyDescent="0.2">
      <c r="A852" s="10" t="s">
        <v>1876</v>
      </c>
      <c r="B852" s="14" t="s">
        <v>36</v>
      </c>
      <c r="C852" s="14" t="s">
        <v>37</v>
      </c>
      <c r="D852" s="14" t="s">
        <v>2170</v>
      </c>
      <c r="E852" s="58">
        <v>311782</v>
      </c>
      <c r="F852" s="15" t="s">
        <v>2171</v>
      </c>
      <c r="G852" s="15" t="s">
        <v>1879</v>
      </c>
      <c r="H852" s="16">
        <v>100003670</v>
      </c>
      <c r="I852" s="62">
        <v>710010575</v>
      </c>
      <c r="J852" s="13">
        <v>710010575</v>
      </c>
      <c r="K852" s="15" t="s">
        <v>48</v>
      </c>
      <c r="L852" s="12" t="s">
        <v>1876</v>
      </c>
      <c r="M852" s="15" t="s">
        <v>2053</v>
      </c>
      <c r="N852" s="49">
        <v>91635</v>
      </c>
      <c r="O852" s="15" t="s">
        <v>2172</v>
      </c>
      <c r="P852" s="15" t="s">
        <v>2173</v>
      </c>
      <c r="Q852" s="48">
        <v>506249</v>
      </c>
      <c r="R852" s="11" t="s">
        <v>45</v>
      </c>
      <c r="S852" s="120">
        <v>5619</v>
      </c>
      <c r="T852" s="85">
        <v>107.03</v>
      </c>
      <c r="U852" s="86">
        <v>10</v>
      </c>
      <c r="V852" s="123">
        <v>46.825625000000002</v>
      </c>
      <c r="W852" s="85">
        <f t="shared" si="215"/>
        <v>3746</v>
      </c>
      <c r="X852" s="86">
        <v>0</v>
      </c>
      <c r="Y852" s="85">
        <v>16.054500000000001</v>
      </c>
      <c r="Z852" s="86">
        <f t="shared" si="216"/>
        <v>0</v>
      </c>
      <c r="AA852" s="86">
        <f t="shared" si="205"/>
        <v>3746</v>
      </c>
      <c r="AB852" s="85">
        <v>122.77</v>
      </c>
      <c r="AC852" s="85">
        <v>9</v>
      </c>
      <c r="AD852" s="124">
        <f t="shared" si="217"/>
        <v>73.661999999999992</v>
      </c>
      <c r="AE852" s="86">
        <f t="shared" si="206"/>
        <v>2652</v>
      </c>
      <c r="AF852" s="85">
        <v>0</v>
      </c>
      <c r="AG852" s="85">
        <v>36.831000000000003</v>
      </c>
      <c r="AH852" s="85">
        <f t="shared" si="207"/>
        <v>0</v>
      </c>
      <c r="AI852" s="86">
        <f t="shared" si="208"/>
        <v>6398</v>
      </c>
      <c r="AJ852" s="86">
        <f t="shared" si="209"/>
        <v>779</v>
      </c>
      <c r="AK852" s="122"/>
      <c r="AL852" s="85">
        <v>122.77</v>
      </c>
      <c r="AM852" s="85">
        <v>9</v>
      </c>
      <c r="AN852" s="124">
        <f t="shared" si="218"/>
        <v>73.661999999999992</v>
      </c>
      <c r="AO852" s="86">
        <f t="shared" si="210"/>
        <v>2652</v>
      </c>
      <c r="AP852" s="85">
        <v>0</v>
      </c>
      <c r="AQ852" s="85">
        <v>36.831000000000003</v>
      </c>
      <c r="AR852" s="85">
        <f t="shared" si="211"/>
        <v>0</v>
      </c>
      <c r="AS852" s="86">
        <f t="shared" si="213"/>
        <v>6398</v>
      </c>
      <c r="AT852" s="170">
        <f t="shared" si="214"/>
        <v>0</v>
      </c>
      <c r="AU852" s="86">
        <v>6398</v>
      </c>
      <c r="AV852" s="170">
        <f t="shared" si="212"/>
        <v>0</v>
      </c>
    </row>
    <row r="853" spans="1:48" s="73" customFormat="1" ht="30" x14ac:dyDescent="0.2">
      <c r="A853" s="10" t="s">
        <v>1876</v>
      </c>
      <c r="B853" s="14" t="s">
        <v>36</v>
      </c>
      <c r="C853" s="14" t="s">
        <v>37</v>
      </c>
      <c r="D853" s="14" t="s">
        <v>2174</v>
      </c>
      <c r="E853" s="58">
        <v>687243</v>
      </c>
      <c r="F853" s="15" t="s">
        <v>2175</v>
      </c>
      <c r="G853" s="15" t="s">
        <v>1879</v>
      </c>
      <c r="H853" s="16">
        <v>100003672</v>
      </c>
      <c r="I853" s="62">
        <v>710010532</v>
      </c>
      <c r="J853" s="13">
        <v>710010532</v>
      </c>
      <c r="K853" s="15" t="s">
        <v>48</v>
      </c>
      <c r="L853" s="12" t="s">
        <v>1876</v>
      </c>
      <c r="M853" s="15" t="s">
        <v>2053</v>
      </c>
      <c r="N853" s="49">
        <v>91635</v>
      </c>
      <c r="O853" s="15" t="s">
        <v>2176</v>
      </c>
      <c r="P853" s="15" t="s">
        <v>2177</v>
      </c>
      <c r="Q853" s="48">
        <v>506257</v>
      </c>
      <c r="R853" s="11" t="s">
        <v>45</v>
      </c>
      <c r="S853" s="120">
        <v>1124</v>
      </c>
      <c r="T853" s="85">
        <v>107.03</v>
      </c>
      <c r="U853" s="86">
        <v>2</v>
      </c>
      <c r="V853" s="123">
        <v>46.825625000000002</v>
      </c>
      <c r="W853" s="85">
        <f t="shared" si="215"/>
        <v>749</v>
      </c>
      <c r="X853" s="86">
        <v>0</v>
      </c>
      <c r="Y853" s="85">
        <v>16.054500000000001</v>
      </c>
      <c r="Z853" s="86">
        <f t="shared" si="216"/>
        <v>0</v>
      </c>
      <c r="AA853" s="86">
        <f t="shared" si="205"/>
        <v>749</v>
      </c>
      <c r="AB853" s="85">
        <v>122.77</v>
      </c>
      <c r="AC853" s="85">
        <v>8</v>
      </c>
      <c r="AD853" s="124">
        <f t="shared" si="217"/>
        <v>73.661999999999992</v>
      </c>
      <c r="AE853" s="86">
        <f t="shared" si="206"/>
        <v>2357</v>
      </c>
      <c r="AF853" s="85">
        <v>0</v>
      </c>
      <c r="AG853" s="85">
        <v>36.831000000000003</v>
      </c>
      <c r="AH853" s="85">
        <f t="shared" si="207"/>
        <v>0</v>
      </c>
      <c r="AI853" s="86">
        <f t="shared" si="208"/>
        <v>3106</v>
      </c>
      <c r="AJ853" s="86">
        <f t="shared" si="209"/>
        <v>1982</v>
      </c>
      <c r="AK853" s="122"/>
      <c r="AL853" s="85">
        <v>122.77</v>
      </c>
      <c r="AM853" s="85">
        <v>8</v>
      </c>
      <c r="AN853" s="124">
        <f t="shared" si="218"/>
        <v>73.661999999999992</v>
      </c>
      <c r="AO853" s="86">
        <f t="shared" si="210"/>
        <v>2357</v>
      </c>
      <c r="AP853" s="85">
        <v>0</v>
      </c>
      <c r="AQ853" s="85">
        <v>36.831000000000003</v>
      </c>
      <c r="AR853" s="85">
        <f t="shared" si="211"/>
        <v>0</v>
      </c>
      <c r="AS853" s="86">
        <f t="shared" si="213"/>
        <v>3106</v>
      </c>
      <c r="AT853" s="170">
        <f t="shared" si="214"/>
        <v>0</v>
      </c>
      <c r="AU853" s="86">
        <v>3106</v>
      </c>
      <c r="AV853" s="170">
        <f t="shared" si="212"/>
        <v>0</v>
      </c>
    </row>
    <row r="854" spans="1:48" s="73" customFormat="1" ht="30" x14ac:dyDescent="0.2">
      <c r="A854" s="10" t="s">
        <v>1876</v>
      </c>
      <c r="B854" s="14" t="s">
        <v>36</v>
      </c>
      <c r="C854" s="14" t="s">
        <v>37</v>
      </c>
      <c r="D854" s="14" t="s">
        <v>2178</v>
      </c>
      <c r="E854" s="58">
        <v>311791</v>
      </c>
      <c r="F854" s="15" t="s">
        <v>2179</v>
      </c>
      <c r="G854" s="15" t="s">
        <v>1879</v>
      </c>
      <c r="H854" s="16">
        <v>100003674</v>
      </c>
      <c r="I854" s="62">
        <v>710010583</v>
      </c>
      <c r="J854" s="13">
        <v>36125130</v>
      </c>
      <c r="K854" s="15" t="s">
        <v>1129</v>
      </c>
      <c r="L854" s="12" t="s">
        <v>1876</v>
      </c>
      <c r="M854" s="15" t="s">
        <v>2053</v>
      </c>
      <c r="N854" s="49">
        <v>91642</v>
      </c>
      <c r="O854" s="15" t="s">
        <v>2180</v>
      </c>
      <c r="P854" s="15" t="s">
        <v>2181</v>
      </c>
      <c r="Q854" s="48">
        <v>506265</v>
      </c>
      <c r="R854" s="11" t="s">
        <v>45</v>
      </c>
      <c r="S854" s="120">
        <v>11800</v>
      </c>
      <c r="T854" s="85">
        <v>107.03</v>
      </c>
      <c r="U854" s="86">
        <v>21</v>
      </c>
      <c r="V854" s="123">
        <v>46.825625000000002</v>
      </c>
      <c r="W854" s="85">
        <f t="shared" si="215"/>
        <v>7867</v>
      </c>
      <c r="X854" s="86">
        <v>0</v>
      </c>
      <c r="Y854" s="85">
        <v>16.054500000000001</v>
      </c>
      <c r="Z854" s="86">
        <f t="shared" si="216"/>
        <v>0</v>
      </c>
      <c r="AA854" s="86">
        <f t="shared" si="205"/>
        <v>7867</v>
      </c>
      <c r="AB854" s="85">
        <v>122.77</v>
      </c>
      <c r="AC854" s="85">
        <v>22</v>
      </c>
      <c r="AD854" s="124">
        <f t="shared" si="217"/>
        <v>73.661999999999992</v>
      </c>
      <c r="AE854" s="86">
        <f t="shared" si="206"/>
        <v>6482</v>
      </c>
      <c r="AF854" s="85">
        <v>0</v>
      </c>
      <c r="AG854" s="85">
        <v>36.831000000000003</v>
      </c>
      <c r="AH854" s="85">
        <f t="shared" si="207"/>
        <v>0</v>
      </c>
      <c r="AI854" s="86">
        <f t="shared" si="208"/>
        <v>14349</v>
      </c>
      <c r="AJ854" s="86">
        <f t="shared" si="209"/>
        <v>2549</v>
      </c>
      <c r="AK854" s="122"/>
      <c r="AL854" s="85">
        <v>122.77</v>
      </c>
      <c r="AM854" s="85">
        <v>22</v>
      </c>
      <c r="AN854" s="124">
        <f t="shared" si="218"/>
        <v>73.661999999999992</v>
      </c>
      <c r="AO854" s="86">
        <f t="shared" si="210"/>
        <v>6482</v>
      </c>
      <c r="AP854" s="85">
        <v>0</v>
      </c>
      <c r="AQ854" s="85">
        <v>36.831000000000003</v>
      </c>
      <c r="AR854" s="85">
        <f t="shared" si="211"/>
        <v>0</v>
      </c>
      <c r="AS854" s="86">
        <f t="shared" si="213"/>
        <v>14349</v>
      </c>
      <c r="AT854" s="170">
        <f t="shared" si="214"/>
        <v>0</v>
      </c>
      <c r="AU854" s="86">
        <v>14349</v>
      </c>
      <c r="AV854" s="170">
        <f t="shared" si="212"/>
        <v>0</v>
      </c>
    </row>
    <row r="855" spans="1:48" s="73" customFormat="1" ht="45" x14ac:dyDescent="0.2">
      <c r="A855" s="10" t="s">
        <v>1876</v>
      </c>
      <c r="B855" s="14" t="s">
        <v>36</v>
      </c>
      <c r="C855" s="14" t="s">
        <v>37</v>
      </c>
      <c r="D855" s="14" t="s">
        <v>2182</v>
      </c>
      <c r="E855" s="58">
        <v>311804</v>
      </c>
      <c r="F855" s="15" t="s">
        <v>2183</v>
      </c>
      <c r="G855" s="15" t="s">
        <v>1879</v>
      </c>
      <c r="H855" s="16">
        <v>100004504</v>
      </c>
      <c r="I855" s="62">
        <v>710221819</v>
      </c>
      <c r="J855" s="13">
        <v>36125920</v>
      </c>
      <c r="K855" s="15" t="s">
        <v>92</v>
      </c>
      <c r="L855" s="12" t="s">
        <v>1876</v>
      </c>
      <c r="M855" s="15" t="s">
        <v>2028</v>
      </c>
      <c r="N855" s="49">
        <v>91326</v>
      </c>
      <c r="O855" s="15" t="s">
        <v>2184</v>
      </c>
      <c r="P855" s="15" t="s">
        <v>2185</v>
      </c>
      <c r="Q855" s="48">
        <v>506273</v>
      </c>
      <c r="R855" s="11" t="s">
        <v>45</v>
      </c>
      <c r="S855" s="120">
        <v>4495</v>
      </c>
      <c r="T855" s="85">
        <v>107.03</v>
      </c>
      <c r="U855" s="86">
        <v>8</v>
      </c>
      <c r="V855" s="123">
        <v>46.825625000000002</v>
      </c>
      <c r="W855" s="85">
        <f t="shared" si="215"/>
        <v>2997</v>
      </c>
      <c r="X855" s="86">
        <v>0</v>
      </c>
      <c r="Y855" s="85">
        <v>16.054500000000001</v>
      </c>
      <c r="Z855" s="86">
        <f t="shared" si="216"/>
        <v>0</v>
      </c>
      <c r="AA855" s="86">
        <f t="shared" si="205"/>
        <v>2997</v>
      </c>
      <c r="AB855" s="85">
        <v>122.77</v>
      </c>
      <c r="AC855" s="85">
        <v>6</v>
      </c>
      <c r="AD855" s="124">
        <f t="shared" si="217"/>
        <v>73.661999999999992</v>
      </c>
      <c r="AE855" s="86">
        <f t="shared" si="206"/>
        <v>1768</v>
      </c>
      <c r="AF855" s="85">
        <v>0</v>
      </c>
      <c r="AG855" s="85">
        <v>36.831000000000003</v>
      </c>
      <c r="AH855" s="85">
        <f t="shared" si="207"/>
        <v>0</v>
      </c>
      <c r="AI855" s="86">
        <f t="shared" si="208"/>
        <v>4765</v>
      </c>
      <c r="AJ855" s="86">
        <f t="shared" si="209"/>
        <v>270</v>
      </c>
      <c r="AK855" s="122"/>
      <c r="AL855" s="85">
        <v>122.77</v>
      </c>
      <c r="AM855" s="85">
        <v>6</v>
      </c>
      <c r="AN855" s="124">
        <f t="shared" si="218"/>
        <v>73.661999999999992</v>
      </c>
      <c r="AO855" s="86">
        <f t="shared" si="210"/>
        <v>1768</v>
      </c>
      <c r="AP855" s="85">
        <v>0</v>
      </c>
      <c r="AQ855" s="85">
        <v>36.831000000000003</v>
      </c>
      <c r="AR855" s="85">
        <f t="shared" si="211"/>
        <v>0</v>
      </c>
      <c r="AS855" s="86">
        <f t="shared" si="213"/>
        <v>4765</v>
      </c>
      <c r="AT855" s="170">
        <f t="shared" si="214"/>
        <v>0</v>
      </c>
      <c r="AU855" s="86">
        <v>4765</v>
      </c>
      <c r="AV855" s="170">
        <f t="shared" si="212"/>
        <v>0</v>
      </c>
    </row>
    <row r="856" spans="1:48" s="73" customFormat="1" x14ac:dyDescent="0.2">
      <c r="A856" s="10" t="s">
        <v>1876</v>
      </c>
      <c r="B856" s="14" t="s">
        <v>36</v>
      </c>
      <c r="C856" s="14" t="s">
        <v>37</v>
      </c>
      <c r="D856" s="14" t="s">
        <v>2026</v>
      </c>
      <c r="E856" s="58">
        <v>312037</v>
      </c>
      <c r="F856" s="15" t="s">
        <v>2027</v>
      </c>
      <c r="G856" s="15" t="s">
        <v>1879</v>
      </c>
      <c r="H856" s="16">
        <v>100004645</v>
      </c>
      <c r="I856" s="62">
        <v>710011164</v>
      </c>
      <c r="J856" s="13">
        <v>710011164</v>
      </c>
      <c r="K856" s="15" t="s">
        <v>48</v>
      </c>
      <c r="L856" s="12" t="s">
        <v>1876</v>
      </c>
      <c r="M856" s="15" t="s">
        <v>2028</v>
      </c>
      <c r="N856" s="49">
        <v>91105</v>
      </c>
      <c r="O856" s="15" t="s">
        <v>2029</v>
      </c>
      <c r="P856" s="15" t="s">
        <v>2031</v>
      </c>
      <c r="Q856" s="48">
        <v>505820</v>
      </c>
      <c r="R856" s="11" t="s">
        <v>45</v>
      </c>
      <c r="S856" s="120">
        <v>30905</v>
      </c>
      <c r="T856" s="85">
        <v>107.03</v>
      </c>
      <c r="U856" s="86">
        <v>55</v>
      </c>
      <c r="V856" s="123">
        <v>46.825625000000002</v>
      </c>
      <c r="W856" s="85">
        <f t="shared" si="215"/>
        <v>20603</v>
      </c>
      <c r="X856" s="86">
        <v>0</v>
      </c>
      <c r="Y856" s="85">
        <v>16.054500000000001</v>
      </c>
      <c r="Z856" s="86">
        <f t="shared" si="216"/>
        <v>0</v>
      </c>
      <c r="AA856" s="86">
        <f t="shared" si="205"/>
        <v>20603</v>
      </c>
      <c r="AB856" s="85">
        <v>122.77</v>
      </c>
      <c r="AC856" s="85">
        <v>42</v>
      </c>
      <c r="AD856" s="124">
        <f t="shared" si="217"/>
        <v>73.661999999999992</v>
      </c>
      <c r="AE856" s="86">
        <f t="shared" si="206"/>
        <v>12375</v>
      </c>
      <c r="AF856" s="85">
        <v>0</v>
      </c>
      <c r="AG856" s="85">
        <v>36.831000000000003</v>
      </c>
      <c r="AH856" s="85">
        <f t="shared" si="207"/>
        <v>0</v>
      </c>
      <c r="AI856" s="86">
        <f t="shared" si="208"/>
        <v>32978</v>
      </c>
      <c r="AJ856" s="86">
        <f t="shared" si="209"/>
        <v>2073</v>
      </c>
      <c r="AK856" s="122"/>
      <c r="AL856" s="85">
        <v>122.77</v>
      </c>
      <c r="AM856" s="85">
        <v>42</v>
      </c>
      <c r="AN856" s="124">
        <f t="shared" si="218"/>
        <v>73.661999999999992</v>
      </c>
      <c r="AO856" s="86">
        <f t="shared" si="210"/>
        <v>12375</v>
      </c>
      <c r="AP856" s="85">
        <v>0</v>
      </c>
      <c r="AQ856" s="85">
        <v>36.831000000000003</v>
      </c>
      <c r="AR856" s="85">
        <f t="shared" si="211"/>
        <v>0</v>
      </c>
      <c r="AS856" s="86">
        <f t="shared" si="213"/>
        <v>32978</v>
      </c>
      <c r="AT856" s="170">
        <f t="shared" si="214"/>
        <v>0</v>
      </c>
      <c r="AU856" s="86">
        <v>32978</v>
      </c>
      <c r="AV856" s="170">
        <f t="shared" si="212"/>
        <v>0</v>
      </c>
    </row>
    <row r="857" spans="1:48" s="73" customFormat="1" ht="30" x14ac:dyDescent="0.2">
      <c r="A857" s="10" t="s">
        <v>1876</v>
      </c>
      <c r="B857" s="14" t="s">
        <v>36</v>
      </c>
      <c r="C857" s="14" t="s">
        <v>37</v>
      </c>
      <c r="D857" s="14" t="s">
        <v>2523</v>
      </c>
      <c r="E857" s="58">
        <v>318167</v>
      </c>
      <c r="F857" s="15" t="s">
        <v>2524</v>
      </c>
      <c r="G857" s="15" t="s">
        <v>1879</v>
      </c>
      <c r="H857" s="16">
        <v>100004106</v>
      </c>
      <c r="I857" s="62">
        <v>710018592</v>
      </c>
      <c r="J857" s="13">
        <v>710018592</v>
      </c>
      <c r="K857" s="15" t="s">
        <v>48</v>
      </c>
      <c r="L857" s="12" t="s">
        <v>1876</v>
      </c>
      <c r="M857" s="15" t="s">
        <v>2462</v>
      </c>
      <c r="N857" s="49">
        <v>97244</v>
      </c>
      <c r="O857" s="15" t="s">
        <v>2525</v>
      </c>
      <c r="P857" s="15" t="s">
        <v>2526</v>
      </c>
      <c r="Q857" s="48">
        <v>514063</v>
      </c>
      <c r="R857" s="11" t="s">
        <v>45</v>
      </c>
      <c r="S857" s="120">
        <v>10676</v>
      </c>
      <c r="T857" s="85">
        <v>107.03</v>
      </c>
      <c r="U857" s="86">
        <v>19</v>
      </c>
      <c r="V857" s="123">
        <v>46.825625000000002</v>
      </c>
      <c r="W857" s="85">
        <f t="shared" si="215"/>
        <v>7117</v>
      </c>
      <c r="X857" s="86">
        <v>0</v>
      </c>
      <c r="Y857" s="85">
        <v>16.054500000000001</v>
      </c>
      <c r="Z857" s="86">
        <f t="shared" si="216"/>
        <v>0</v>
      </c>
      <c r="AA857" s="86">
        <f t="shared" si="205"/>
        <v>7117</v>
      </c>
      <c r="AB857" s="85">
        <v>122.77</v>
      </c>
      <c r="AC857" s="85">
        <v>19</v>
      </c>
      <c r="AD857" s="124">
        <f t="shared" si="217"/>
        <v>73.661999999999992</v>
      </c>
      <c r="AE857" s="86">
        <f t="shared" si="206"/>
        <v>5598</v>
      </c>
      <c r="AF857" s="85">
        <v>0</v>
      </c>
      <c r="AG857" s="85">
        <v>36.831000000000003</v>
      </c>
      <c r="AH857" s="85">
        <f t="shared" si="207"/>
        <v>0</v>
      </c>
      <c r="AI857" s="86">
        <f t="shared" si="208"/>
        <v>12715</v>
      </c>
      <c r="AJ857" s="86">
        <f t="shared" si="209"/>
        <v>2039</v>
      </c>
      <c r="AK857" s="122"/>
      <c r="AL857" s="85">
        <v>122.77</v>
      </c>
      <c r="AM857" s="85">
        <v>19</v>
      </c>
      <c r="AN857" s="124">
        <f t="shared" si="218"/>
        <v>73.661999999999992</v>
      </c>
      <c r="AO857" s="86">
        <f t="shared" si="210"/>
        <v>5598</v>
      </c>
      <c r="AP857" s="85">
        <v>0</v>
      </c>
      <c r="AQ857" s="85">
        <v>36.831000000000003</v>
      </c>
      <c r="AR857" s="85">
        <f t="shared" si="211"/>
        <v>0</v>
      </c>
      <c r="AS857" s="86">
        <f t="shared" si="213"/>
        <v>12715</v>
      </c>
      <c r="AT857" s="170">
        <f t="shared" si="214"/>
        <v>0</v>
      </c>
      <c r="AU857" s="86">
        <v>12715</v>
      </c>
      <c r="AV857" s="170">
        <f t="shared" si="212"/>
        <v>0</v>
      </c>
    </row>
    <row r="858" spans="1:48" s="73" customFormat="1" ht="30" x14ac:dyDescent="0.2">
      <c r="A858" s="10" t="s">
        <v>1876</v>
      </c>
      <c r="B858" s="14" t="s">
        <v>36</v>
      </c>
      <c r="C858" s="14" t="s">
        <v>37</v>
      </c>
      <c r="D858" s="14" t="s">
        <v>2459</v>
      </c>
      <c r="E858" s="58">
        <v>318442</v>
      </c>
      <c r="F858" s="15" t="s">
        <v>2460</v>
      </c>
      <c r="G858" s="15" t="s">
        <v>1879</v>
      </c>
      <c r="H858" s="16">
        <v>100004256</v>
      </c>
      <c r="I858" s="62">
        <v>710037546</v>
      </c>
      <c r="J858" s="13">
        <v>710037546</v>
      </c>
      <c r="K858" s="15" t="s">
        <v>48</v>
      </c>
      <c r="L858" s="12" t="s">
        <v>1876</v>
      </c>
      <c r="M858" s="15" t="s">
        <v>2462</v>
      </c>
      <c r="N858" s="49">
        <v>97101</v>
      </c>
      <c r="O858" s="15" t="s">
        <v>2463</v>
      </c>
      <c r="P858" s="15" t="s">
        <v>2473</v>
      </c>
      <c r="Q858" s="48">
        <v>513881</v>
      </c>
      <c r="R858" s="11" t="s">
        <v>45</v>
      </c>
      <c r="S858" s="120">
        <v>32029</v>
      </c>
      <c r="T858" s="85">
        <v>107.03</v>
      </c>
      <c r="U858" s="86">
        <v>57</v>
      </c>
      <c r="V858" s="123">
        <v>46.825625000000002</v>
      </c>
      <c r="W858" s="85">
        <f t="shared" si="215"/>
        <v>21352</v>
      </c>
      <c r="X858" s="86">
        <v>0</v>
      </c>
      <c r="Y858" s="85">
        <v>16.054500000000001</v>
      </c>
      <c r="Z858" s="86">
        <f t="shared" si="216"/>
        <v>0</v>
      </c>
      <c r="AA858" s="86">
        <f t="shared" si="205"/>
        <v>21352</v>
      </c>
      <c r="AB858" s="85">
        <v>122.77</v>
      </c>
      <c r="AC858" s="85">
        <v>35</v>
      </c>
      <c r="AD858" s="124">
        <f t="shared" si="217"/>
        <v>73.661999999999992</v>
      </c>
      <c r="AE858" s="86">
        <f t="shared" si="206"/>
        <v>10313</v>
      </c>
      <c r="AF858" s="85">
        <v>0</v>
      </c>
      <c r="AG858" s="85">
        <v>36.831000000000003</v>
      </c>
      <c r="AH858" s="85">
        <f t="shared" si="207"/>
        <v>0</v>
      </c>
      <c r="AI858" s="86">
        <f t="shared" si="208"/>
        <v>31665</v>
      </c>
      <c r="AJ858" s="86">
        <f t="shared" si="209"/>
        <v>-364</v>
      </c>
      <c r="AK858" s="122"/>
      <c r="AL858" s="85">
        <v>122.77</v>
      </c>
      <c r="AM858" s="85">
        <v>35</v>
      </c>
      <c r="AN858" s="124">
        <f t="shared" si="218"/>
        <v>73.661999999999992</v>
      </c>
      <c r="AO858" s="86">
        <f t="shared" si="210"/>
        <v>10313</v>
      </c>
      <c r="AP858" s="85">
        <v>0</v>
      </c>
      <c r="AQ858" s="85">
        <v>36.831000000000003</v>
      </c>
      <c r="AR858" s="85">
        <f t="shared" si="211"/>
        <v>0</v>
      </c>
      <c r="AS858" s="86">
        <f t="shared" si="213"/>
        <v>31665</v>
      </c>
      <c r="AT858" s="170">
        <f t="shared" si="214"/>
        <v>0</v>
      </c>
      <c r="AU858" s="86">
        <v>31665</v>
      </c>
      <c r="AV858" s="170">
        <f t="shared" si="212"/>
        <v>0</v>
      </c>
    </row>
    <row r="859" spans="1:48" s="76" customFormat="1" x14ac:dyDescent="0.2">
      <c r="A859" s="10" t="s">
        <v>1876</v>
      </c>
      <c r="B859" s="14" t="s">
        <v>36</v>
      </c>
      <c r="C859" s="14" t="s">
        <v>37</v>
      </c>
      <c r="D859" s="14" t="s">
        <v>1935</v>
      </c>
      <c r="E859" s="58">
        <v>310786</v>
      </c>
      <c r="F859" s="15" t="s">
        <v>1936</v>
      </c>
      <c r="G859" s="15" t="s">
        <v>1879</v>
      </c>
      <c r="H859" s="16">
        <v>100003801</v>
      </c>
      <c r="I859" s="62">
        <v>710009496</v>
      </c>
      <c r="J859" s="13">
        <v>710009496</v>
      </c>
      <c r="K859" s="15" t="s">
        <v>48</v>
      </c>
      <c r="L859" s="12" t="s">
        <v>1876</v>
      </c>
      <c r="M859" s="15" t="s">
        <v>1937</v>
      </c>
      <c r="N859" s="49">
        <v>95632</v>
      </c>
      <c r="O859" s="15" t="s">
        <v>1938</v>
      </c>
      <c r="P859" s="15" t="s">
        <v>1939</v>
      </c>
      <c r="Q859" s="48">
        <v>505170</v>
      </c>
      <c r="R859" s="11" t="s">
        <v>45</v>
      </c>
      <c r="S859" s="120">
        <v>2810</v>
      </c>
      <c r="T859" s="85">
        <v>107.03</v>
      </c>
      <c r="U859" s="86">
        <v>5</v>
      </c>
      <c r="V859" s="123">
        <v>46.825625000000002</v>
      </c>
      <c r="W859" s="85">
        <f t="shared" si="215"/>
        <v>1873</v>
      </c>
      <c r="X859" s="86">
        <v>0</v>
      </c>
      <c r="Y859" s="85">
        <v>16.054500000000001</v>
      </c>
      <c r="Z859" s="86">
        <f t="shared" si="216"/>
        <v>0</v>
      </c>
      <c r="AA859" s="86">
        <f t="shared" si="205"/>
        <v>1873</v>
      </c>
      <c r="AB859" s="85">
        <v>122.77</v>
      </c>
      <c r="AC859" s="85">
        <v>7</v>
      </c>
      <c r="AD859" s="124">
        <f t="shared" si="217"/>
        <v>73.661999999999992</v>
      </c>
      <c r="AE859" s="86">
        <f t="shared" si="206"/>
        <v>2063</v>
      </c>
      <c r="AF859" s="85">
        <v>0</v>
      </c>
      <c r="AG859" s="85">
        <v>36.831000000000003</v>
      </c>
      <c r="AH859" s="85">
        <f t="shared" si="207"/>
        <v>0</v>
      </c>
      <c r="AI859" s="86">
        <f t="shared" si="208"/>
        <v>3936</v>
      </c>
      <c r="AJ859" s="86">
        <f t="shared" si="209"/>
        <v>1126</v>
      </c>
      <c r="AK859" s="122"/>
      <c r="AL859" s="85">
        <v>122.77</v>
      </c>
      <c r="AM859" s="85">
        <v>7</v>
      </c>
      <c r="AN859" s="124">
        <f t="shared" si="218"/>
        <v>73.661999999999992</v>
      </c>
      <c r="AO859" s="86">
        <f t="shared" si="210"/>
        <v>2063</v>
      </c>
      <c r="AP859" s="85">
        <v>0</v>
      </c>
      <c r="AQ859" s="85">
        <v>36.831000000000003</v>
      </c>
      <c r="AR859" s="85">
        <f t="shared" si="211"/>
        <v>0</v>
      </c>
      <c r="AS859" s="86">
        <f t="shared" si="213"/>
        <v>3936</v>
      </c>
      <c r="AT859" s="171">
        <f t="shared" si="214"/>
        <v>0</v>
      </c>
      <c r="AU859" s="86">
        <v>3936</v>
      </c>
      <c r="AV859" s="171">
        <f t="shared" si="212"/>
        <v>0</v>
      </c>
    </row>
    <row r="860" spans="1:48" s="73" customFormat="1" x14ac:dyDescent="0.2">
      <c r="A860" s="10" t="s">
        <v>1876</v>
      </c>
      <c r="B860" s="14" t="s">
        <v>36</v>
      </c>
      <c r="C860" s="14" t="s">
        <v>37</v>
      </c>
      <c r="D860" s="14" t="s">
        <v>1940</v>
      </c>
      <c r="E860" s="58">
        <v>310794</v>
      </c>
      <c r="F860" s="15" t="s">
        <v>1941</v>
      </c>
      <c r="G860" s="15" t="s">
        <v>1879</v>
      </c>
      <c r="H860" s="16">
        <v>100003803</v>
      </c>
      <c r="I860" s="62">
        <v>710009518</v>
      </c>
      <c r="J860" s="13">
        <v>710009518</v>
      </c>
      <c r="K860" s="15" t="s">
        <v>48</v>
      </c>
      <c r="L860" s="12" t="s">
        <v>1876</v>
      </c>
      <c r="M860" s="15" t="s">
        <v>1937</v>
      </c>
      <c r="N860" s="49">
        <v>95843</v>
      </c>
      <c r="O860" s="15" t="s">
        <v>1942</v>
      </c>
      <c r="P860" s="15" t="s">
        <v>1943</v>
      </c>
      <c r="Q860" s="48">
        <v>505196</v>
      </c>
      <c r="R860" s="11" t="s">
        <v>45</v>
      </c>
      <c r="S860" s="120">
        <v>5057</v>
      </c>
      <c r="T860" s="85">
        <v>107.03</v>
      </c>
      <c r="U860" s="86">
        <v>9</v>
      </c>
      <c r="V860" s="123">
        <v>46.825625000000002</v>
      </c>
      <c r="W860" s="85">
        <f t="shared" si="215"/>
        <v>3371</v>
      </c>
      <c r="X860" s="86">
        <v>0</v>
      </c>
      <c r="Y860" s="85">
        <v>16.054500000000001</v>
      </c>
      <c r="Z860" s="86">
        <f t="shared" si="216"/>
        <v>0</v>
      </c>
      <c r="AA860" s="86">
        <f t="shared" si="205"/>
        <v>3371</v>
      </c>
      <c r="AB860" s="85">
        <v>122.77</v>
      </c>
      <c r="AC860" s="85">
        <v>4</v>
      </c>
      <c r="AD860" s="124">
        <f t="shared" si="217"/>
        <v>73.661999999999992</v>
      </c>
      <c r="AE860" s="86">
        <f t="shared" si="206"/>
        <v>1179</v>
      </c>
      <c r="AF860" s="85">
        <v>0</v>
      </c>
      <c r="AG860" s="85">
        <v>36.831000000000003</v>
      </c>
      <c r="AH860" s="85">
        <f t="shared" si="207"/>
        <v>0</v>
      </c>
      <c r="AI860" s="86">
        <f t="shared" si="208"/>
        <v>4550</v>
      </c>
      <c r="AJ860" s="86">
        <f t="shared" si="209"/>
        <v>-507</v>
      </c>
      <c r="AK860" s="122"/>
      <c r="AL860" s="85">
        <v>122.77</v>
      </c>
      <c r="AM860" s="85">
        <v>4</v>
      </c>
      <c r="AN860" s="124">
        <f t="shared" si="218"/>
        <v>73.661999999999992</v>
      </c>
      <c r="AO860" s="86">
        <f t="shared" si="210"/>
        <v>1179</v>
      </c>
      <c r="AP860" s="85">
        <v>0</v>
      </c>
      <c r="AQ860" s="85">
        <v>36.831000000000003</v>
      </c>
      <c r="AR860" s="85">
        <f t="shared" si="211"/>
        <v>0</v>
      </c>
      <c r="AS860" s="86">
        <f t="shared" si="213"/>
        <v>4550</v>
      </c>
      <c r="AT860" s="170">
        <f t="shared" si="214"/>
        <v>0</v>
      </c>
      <c r="AU860" s="86">
        <v>4550</v>
      </c>
      <c r="AV860" s="170">
        <f t="shared" si="212"/>
        <v>0</v>
      </c>
    </row>
    <row r="861" spans="1:48" s="73" customFormat="1" ht="45" x14ac:dyDescent="0.2">
      <c r="A861" s="10" t="s">
        <v>1876</v>
      </c>
      <c r="B861" s="14" t="s">
        <v>36</v>
      </c>
      <c r="C861" s="14" t="s">
        <v>37</v>
      </c>
      <c r="D861" s="14" t="s">
        <v>1944</v>
      </c>
      <c r="E861" s="58">
        <v>310808</v>
      </c>
      <c r="F861" s="15" t="s">
        <v>1945</v>
      </c>
      <c r="G861" s="15" t="s">
        <v>1879</v>
      </c>
      <c r="H861" s="16">
        <v>100003365</v>
      </c>
      <c r="I861" s="62">
        <v>710153595</v>
      </c>
      <c r="J861" s="13">
        <v>710153595</v>
      </c>
      <c r="K861" s="15" t="s">
        <v>48</v>
      </c>
      <c r="L861" s="12" t="s">
        <v>1876</v>
      </c>
      <c r="M861" s="15" t="s">
        <v>1932</v>
      </c>
      <c r="N861" s="49">
        <v>95635</v>
      </c>
      <c r="O861" s="15" t="s">
        <v>1946</v>
      </c>
      <c r="P861" s="15" t="s">
        <v>1947</v>
      </c>
      <c r="Q861" s="48">
        <v>505200</v>
      </c>
      <c r="R861" s="11" t="s">
        <v>45</v>
      </c>
      <c r="S861" s="120">
        <v>6743</v>
      </c>
      <c r="T861" s="85">
        <v>107.03</v>
      </c>
      <c r="U861" s="86">
        <v>12</v>
      </c>
      <c r="V861" s="123">
        <v>46.825625000000002</v>
      </c>
      <c r="W861" s="85">
        <f t="shared" si="215"/>
        <v>4495</v>
      </c>
      <c r="X861" s="86">
        <v>0</v>
      </c>
      <c r="Y861" s="85">
        <v>16.054500000000001</v>
      </c>
      <c r="Z861" s="86">
        <f t="shared" si="216"/>
        <v>0</v>
      </c>
      <c r="AA861" s="86">
        <f t="shared" si="205"/>
        <v>4495</v>
      </c>
      <c r="AB861" s="85">
        <v>122.77</v>
      </c>
      <c r="AC861" s="85">
        <v>5</v>
      </c>
      <c r="AD861" s="124">
        <f t="shared" si="217"/>
        <v>73.661999999999992</v>
      </c>
      <c r="AE861" s="86">
        <f t="shared" si="206"/>
        <v>1473</v>
      </c>
      <c r="AF861" s="85">
        <v>0</v>
      </c>
      <c r="AG861" s="85">
        <v>36.831000000000003</v>
      </c>
      <c r="AH861" s="85">
        <f t="shared" si="207"/>
        <v>0</v>
      </c>
      <c r="AI861" s="86">
        <f t="shared" si="208"/>
        <v>5968</v>
      </c>
      <c r="AJ861" s="86">
        <f t="shared" si="209"/>
        <v>-775</v>
      </c>
      <c r="AK861" s="122"/>
      <c r="AL861" s="85">
        <v>122.77</v>
      </c>
      <c r="AM861" s="85">
        <v>5</v>
      </c>
      <c r="AN861" s="124">
        <f t="shared" si="218"/>
        <v>73.661999999999992</v>
      </c>
      <c r="AO861" s="86">
        <f t="shared" si="210"/>
        <v>1473</v>
      </c>
      <c r="AP861" s="85">
        <v>0</v>
      </c>
      <c r="AQ861" s="85">
        <v>36.831000000000003</v>
      </c>
      <c r="AR861" s="85">
        <f t="shared" si="211"/>
        <v>0</v>
      </c>
      <c r="AS861" s="86">
        <f t="shared" si="213"/>
        <v>5968</v>
      </c>
      <c r="AT861" s="170">
        <f t="shared" si="214"/>
        <v>0</v>
      </c>
      <c r="AU861" s="86">
        <v>5968</v>
      </c>
      <c r="AV861" s="170">
        <f t="shared" si="212"/>
        <v>0</v>
      </c>
    </row>
    <row r="862" spans="1:48" s="73" customFormat="1" x14ac:dyDescent="0.2">
      <c r="A862" s="10" t="s">
        <v>1876</v>
      </c>
      <c r="B862" s="14" t="s">
        <v>36</v>
      </c>
      <c r="C862" s="14" t="s">
        <v>37</v>
      </c>
      <c r="D862" s="14" t="s">
        <v>2190</v>
      </c>
      <c r="E862" s="58">
        <v>311821</v>
      </c>
      <c r="F862" s="15" t="s">
        <v>2191</v>
      </c>
      <c r="G862" s="15" t="s">
        <v>1879</v>
      </c>
      <c r="H862" s="16">
        <v>100004524</v>
      </c>
      <c r="I862" s="62">
        <v>710010648</v>
      </c>
      <c r="J862" s="13">
        <v>710010648</v>
      </c>
      <c r="K862" s="15" t="s">
        <v>48</v>
      </c>
      <c r="L862" s="12" t="s">
        <v>1876</v>
      </c>
      <c r="M862" s="15" t="s">
        <v>2028</v>
      </c>
      <c r="N862" s="49">
        <v>91326</v>
      </c>
      <c r="O862" s="15" t="s">
        <v>2192</v>
      </c>
      <c r="P862" s="15" t="s">
        <v>2193</v>
      </c>
      <c r="Q862" s="48">
        <v>506290</v>
      </c>
      <c r="R862" s="11" t="s">
        <v>45</v>
      </c>
      <c r="S862" s="120">
        <v>5619</v>
      </c>
      <c r="T862" s="85">
        <v>107.03</v>
      </c>
      <c r="U862" s="86">
        <v>10</v>
      </c>
      <c r="V862" s="123">
        <v>46.825625000000002</v>
      </c>
      <c r="W862" s="85">
        <f t="shared" si="215"/>
        <v>3746</v>
      </c>
      <c r="X862" s="86">
        <v>0</v>
      </c>
      <c r="Y862" s="85">
        <v>16.054500000000001</v>
      </c>
      <c r="Z862" s="86">
        <f t="shared" si="216"/>
        <v>0</v>
      </c>
      <c r="AA862" s="86">
        <f t="shared" si="205"/>
        <v>3746</v>
      </c>
      <c r="AB862" s="85">
        <v>122.77</v>
      </c>
      <c r="AC862" s="85">
        <v>11</v>
      </c>
      <c r="AD862" s="124">
        <f t="shared" si="217"/>
        <v>73.661999999999992</v>
      </c>
      <c r="AE862" s="86">
        <f t="shared" si="206"/>
        <v>3241</v>
      </c>
      <c r="AF862" s="85">
        <v>0</v>
      </c>
      <c r="AG862" s="85">
        <v>36.831000000000003</v>
      </c>
      <c r="AH862" s="85">
        <f t="shared" si="207"/>
        <v>0</v>
      </c>
      <c r="AI862" s="86">
        <f t="shared" si="208"/>
        <v>6987</v>
      </c>
      <c r="AJ862" s="86">
        <f t="shared" si="209"/>
        <v>1368</v>
      </c>
      <c r="AK862" s="122"/>
      <c r="AL862" s="85">
        <v>122.77</v>
      </c>
      <c r="AM862" s="85">
        <v>11</v>
      </c>
      <c r="AN862" s="124">
        <f t="shared" si="218"/>
        <v>73.661999999999992</v>
      </c>
      <c r="AO862" s="86">
        <f t="shared" si="210"/>
        <v>3241</v>
      </c>
      <c r="AP862" s="85">
        <v>0</v>
      </c>
      <c r="AQ862" s="85">
        <v>36.831000000000003</v>
      </c>
      <c r="AR862" s="85">
        <f t="shared" si="211"/>
        <v>0</v>
      </c>
      <c r="AS862" s="86">
        <f t="shared" si="213"/>
        <v>6987</v>
      </c>
      <c r="AT862" s="170">
        <f t="shared" si="214"/>
        <v>0</v>
      </c>
      <c r="AU862" s="86">
        <v>6987</v>
      </c>
      <c r="AV862" s="170">
        <f t="shared" si="212"/>
        <v>0</v>
      </c>
    </row>
    <row r="863" spans="1:48" s="73" customFormat="1" x14ac:dyDescent="0.2">
      <c r="A863" s="10" t="s">
        <v>1876</v>
      </c>
      <c r="B863" s="14" t="s">
        <v>36</v>
      </c>
      <c r="C863" s="14" t="s">
        <v>37</v>
      </c>
      <c r="D863" s="14" t="s">
        <v>2755</v>
      </c>
      <c r="E863" s="58">
        <v>692344</v>
      </c>
      <c r="F863" s="15" t="s">
        <v>2756</v>
      </c>
      <c r="G863" s="15" t="s">
        <v>1879</v>
      </c>
      <c r="H863" s="16">
        <v>100004385</v>
      </c>
      <c r="I863" s="62">
        <v>710018282</v>
      </c>
      <c r="J863" s="13">
        <v>710018282</v>
      </c>
      <c r="K863" s="15" t="s">
        <v>48</v>
      </c>
      <c r="L863" s="12" t="s">
        <v>1876</v>
      </c>
      <c r="M863" s="15" t="s">
        <v>1880</v>
      </c>
      <c r="N863" s="49">
        <v>2071</v>
      </c>
      <c r="O863" s="15" t="s">
        <v>2757</v>
      </c>
      <c r="P863" s="15" t="s">
        <v>2758</v>
      </c>
      <c r="Q863" s="48">
        <v>557447</v>
      </c>
      <c r="R863" s="11" t="s">
        <v>45</v>
      </c>
      <c r="S863" s="120">
        <v>3371</v>
      </c>
      <c r="T863" s="85">
        <v>107.03</v>
      </c>
      <c r="U863" s="86">
        <v>6</v>
      </c>
      <c r="V863" s="123">
        <v>46.825625000000002</v>
      </c>
      <c r="W863" s="85">
        <f t="shared" si="215"/>
        <v>2248</v>
      </c>
      <c r="X863" s="86">
        <v>0</v>
      </c>
      <c r="Y863" s="85">
        <v>16.054500000000001</v>
      </c>
      <c r="Z863" s="86">
        <f t="shared" si="216"/>
        <v>0</v>
      </c>
      <c r="AA863" s="86">
        <f t="shared" si="205"/>
        <v>2248</v>
      </c>
      <c r="AB863" s="85">
        <v>122.77</v>
      </c>
      <c r="AC863" s="85">
        <v>6</v>
      </c>
      <c r="AD863" s="124">
        <f t="shared" si="217"/>
        <v>73.661999999999992</v>
      </c>
      <c r="AE863" s="86">
        <f t="shared" si="206"/>
        <v>1768</v>
      </c>
      <c r="AF863" s="85">
        <v>0</v>
      </c>
      <c r="AG863" s="85">
        <v>36.831000000000003</v>
      </c>
      <c r="AH863" s="85">
        <f t="shared" si="207"/>
        <v>0</v>
      </c>
      <c r="AI863" s="86">
        <f t="shared" si="208"/>
        <v>4016</v>
      </c>
      <c r="AJ863" s="86">
        <f t="shared" si="209"/>
        <v>645</v>
      </c>
      <c r="AK863" s="122"/>
      <c r="AL863" s="85">
        <v>122.77</v>
      </c>
      <c r="AM863" s="85">
        <v>6</v>
      </c>
      <c r="AN863" s="124">
        <f t="shared" si="218"/>
        <v>73.661999999999992</v>
      </c>
      <c r="AO863" s="86">
        <f t="shared" si="210"/>
        <v>1768</v>
      </c>
      <c r="AP863" s="85">
        <v>0</v>
      </c>
      <c r="AQ863" s="85">
        <v>36.831000000000003</v>
      </c>
      <c r="AR863" s="85">
        <f t="shared" si="211"/>
        <v>0</v>
      </c>
      <c r="AS863" s="86">
        <f t="shared" si="213"/>
        <v>4016</v>
      </c>
      <c r="AT863" s="170">
        <f t="shared" si="214"/>
        <v>0</v>
      </c>
      <c r="AU863" s="86">
        <v>4016</v>
      </c>
      <c r="AV863" s="170">
        <f t="shared" si="212"/>
        <v>0</v>
      </c>
    </row>
    <row r="864" spans="1:48" s="73" customFormat="1" ht="45" x14ac:dyDescent="0.2">
      <c r="A864" s="10" t="s">
        <v>1876</v>
      </c>
      <c r="B864" s="14" t="s">
        <v>36</v>
      </c>
      <c r="C864" s="14" t="s">
        <v>37</v>
      </c>
      <c r="D864" s="14" t="s">
        <v>2577</v>
      </c>
      <c r="E864" s="58">
        <v>318353</v>
      </c>
      <c r="F864" s="15" t="s">
        <v>2578</v>
      </c>
      <c r="G864" s="15" t="s">
        <v>1879</v>
      </c>
      <c r="H864" s="16">
        <v>100004167</v>
      </c>
      <c r="I864" s="62">
        <v>710018754</v>
      </c>
      <c r="J864" s="13">
        <v>42020131</v>
      </c>
      <c r="K864" s="15" t="s">
        <v>2579</v>
      </c>
      <c r="L864" s="12" t="s">
        <v>1876</v>
      </c>
      <c r="M864" s="15" t="s">
        <v>2462</v>
      </c>
      <c r="N864" s="49">
        <v>97221</v>
      </c>
      <c r="O864" s="15" t="s">
        <v>2580</v>
      </c>
      <c r="P864" s="15" t="s">
        <v>2581</v>
      </c>
      <c r="Q864" s="48">
        <v>514241</v>
      </c>
      <c r="R864" s="11" t="s">
        <v>45</v>
      </c>
      <c r="S864" s="120">
        <v>7305</v>
      </c>
      <c r="T864" s="85">
        <v>107.03</v>
      </c>
      <c r="U864" s="86">
        <v>13</v>
      </c>
      <c r="V864" s="123">
        <v>46.825625000000002</v>
      </c>
      <c r="W864" s="85">
        <f t="shared" si="215"/>
        <v>4870</v>
      </c>
      <c r="X864" s="86">
        <v>0</v>
      </c>
      <c r="Y864" s="85">
        <v>16.054500000000001</v>
      </c>
      <c r="Z864" s="86">
        <f t="shared" si="216"/>
        <v>0</v>
      </c>
      <c r="AA864" s="86">
        <f t="shared" si="205"/>
        <v>4870</v>
      </c>
      <c r="AB864" s="85">
        <v>122.77</v>
      </c>
      <c r="AC864" s="85">
        <v>15</v>
      </c>
      <c r="AD864" s="124">
        <f t="shared" si="217"/>
        <v>73.661999999999992</v>
      </c>
      <c r="AE864" s="86">
        <f t="shared" si="206"/>
        <v>4420</v>
      </c>
      <c r="AF864" s="85">
        <v>0</v>
      </c>
      <c r="AG864" s="85">
        <v>36.831000000000003</v>
      </c>
      <c r="AH864" s="85">
        <f t="shared" si="207"/>
        <v>0</v>
      </c>
      <c r="AI864" s="86">
        <f t="shared" si="208"/>
        <v>9290</v>
      </c>
      <c r="AJ864" s="86">
        <f t="shared" si="209"/>
        <v>1985</v>
      </c>
      <c r="AK864" s="122"/>
      <c r="AL864" s="85">
        <v>122.77</v>
      </c>
      <c r="AM864" s="85">
        <v>15</v>
      </c>
      <c r="AN864" s="124">
        <f t="shared" si="218"/>
        <v>73.661999999999992</v>
      </c>
      <c r="AO864" s="86">
        <f t="shared" si="210"/>
        <v>4420</v>
      </c>
      <c r="AP864" s="85">
        <v>0</v>
      </c>
      <c r="AQ864" s="85">
        <v>36.831000000000003</v>
      </c>
      <c r="AR864" s="85">
        <f t="shared" si="211"/>
        <v>0</v>
      </c>
      <c r="AS864" s="86">
        <f t="shared" si="213"/>
        <v>9290</v>
      </c>
      <c r="AT864" s="170">
        <f t="shared" si="214"/>
        <v>0</v>
      </c>
      <c r="AU864" s="86">
        <v>9290</v>
      </c>
      <c r="AV864" s="170">
        <f t="shared" si="212"/>
        <v>0</v>
      </c>
    </row>
    <row r="865" spans="1:48" s="73" customFormat="1" ht="45" x14ac:dyDescent="0.2">
      <c r="A865" s="10" t="s">
        <v>1876</v>
      </c>
      <c r="B865" s="14" t="s">
        <v>36</v>
      </c>
      <c r="C865" s="14" t="s">
        <v>37</v>
      </c>
      <c r="D865" s="14" t="s">
        <v>2582</v>
      </c>
      <c r="E865" s="58">
        <v>318329</v>
      </c>
      <c r="F865" s="15" t="s">
        <v>2583</v>
      </c>
      <c r="G865" s="15" t="s">
        <v>1879</v>
      </c>
      <c r="H865" s="16">
        <v>100004168</v>
      </c>
      <c r="I865" s="62">
        <v>710018762</v>
      </c>
      <c r="J865" s="13">
        <v>36126781</v>
      </c>
      <c r="K865" s="15" t="s">
        <v>92</v>
      </c>
      <c r="L865" s="12" t="s">
        <v>1876</v>
      </c>
      <c r="M865" s="15" t="s">
        <v>2462</v>
      </c>
      <c r="N865" s="49">
        <v>97222</v>
      </c>
      <c r="O865" s="15" t="s">
        <v>2584</v>
      </c>
      <c r="P865" s="15" t="s">
        <v>2585</v>
      </c>
      <c r="Q865" s="48">
        <v>514250</v>
      </c>
      <c r="R865" s="11" t="s">
        <v>45</v>
      </c>
      <c r="S865" s="120">
        <v>4495</v>
      </c>
      <c r="T865" s="85">
        <v>107.03</v>
      </c>
      <c r="U865" s="86">
        <v>8</v>
      </c>
      <c r="V865" s="123">
        <v>46.825625000000002</v>
      </c>
      <c r="W865" s="85">
        <f t="shared" si="215"/>
        <v>2997</v>
      </c>
      <c r="X865" s="86">
        <v>0</v>
      </c>
      <c r="Y865" s="85">
        <v>16.054500000000001</v>
      </c>
      <c r="Z865" s="86">
        <f t="shared" si="216"/>
        <v>0</v>
      </c>
      <c r="AA865" s="86">
        <f t="shared" si="205"/>
        <v>2997</v>
      </c>
      <c r="AB865" s="85">
        <v>122.77</v>
      </c>
      <c r="AC865" s="85">
        <v>10</v>
      </c>
      <c r="AD865" s="124">
        <f t="shared" si="217"/>
        <v>73.661999999999992</v>
      </c>
      <c r="AE865" s="86">
        <f t="shared" si="206"/>
        <v>2946</v>
      </c>
      <c r="AF865" s="85">
        <v>0</v>
      </c>
      <c r="AG865" s="85">
        <v>36.831000000000003</v>
      </c>
      <c r="AH865" s="85">
        <f t="shared" si="207"/>
        <v>0</v>
      </c>
      <c r="AI865" s="86">
        <f t="shared" si="208"/>
        <v>5943</v>
      </c>
      <c r="AJ865" s="86">
        <f t="shared" si="209"/>
        <v>1448</v>
      </c>
      <c r="AK865" s="122"/>
      <c r="AL865" s="85">
        <v>122.77</v>
      </c>
      <c r="AM865" s="85">
        <v>10</v>
      </c>
      <c r="AN865" s="124">
        <f t="shared" si="218"/>
        <v>73.661999999999992</v>
      </c>
      <c r="AO865" s="86">
        <f t="shared" si="210"/>
        <v>2946</v>
      </c>
      <c r="AP865" s="85">
        <v>0</v>
      </c>
      <c r="AQ865" s="85">
        <v>36.831000000000003</v>
      </c>
      <c r="AR865" s="85">
        <f t="shared" si="211"/>
        <v>0</v>
      </c>
      <c r="AS865" s="86">
        <f t="shared" si="213"/>
        <v>5943</v>
      </c>
      <c r="AT865" s="170">
        <f t="shared" si="214"/>
        <v>0</v>
      </c>
      <c r="AU865" s="86">
        <v>5943</v>
      </c>
      <c r="AV865" s="170">
        <f t="shared" si="212"/>
        <v>0</v>
      </c>
    </row>
    <row r="866" spans="1:48" s="73" customFormat="1" x14ac:dyDescent="0.2">
      <c r="A866" s="10" t="s">
        <v>1876</v>
      </c>
      <c r="B866" s="14" t="s">
        <v>36</v>
      </c>
      <c r="C866" s="14" t="s">
        <v>37</v>
      </c>
      <c r="D866" s="14" t="s">
        <v>2026</v>
      </c>
      <c r="E866" s="58">
        <v>312037</v>
      </c>
      <c r="F866" s="15" t="s">
        <v>2027</v>
      </c>
      <c r="G866" s="15" t="s">
        <v>1879</v>
      </c>
      <c r="H866" s="16">
        <v>100004654</v>
      </c>
      <c r="I866" s="62">
        <v>710011130</v>
      </c>
      <c r="J866" s="13">
        <v>710011130</v>
      </c>
      <c r="K866" s="15" t="s">
        <v>48</v>
      </c>
      <c r="L866" s="12" t="s">
        <v>1876</v>
      </c>
      <c r="M866" s="15" t="s">
        <v>2028</v>
      </c>
      <c r="N866" s="49">
        <v>91101</v>
      </c>
      <c r="O866" s="15" t="s">
        <v>2029</v>
      </c>
      <c r="P866" s="15" t="s">
        <v>2041</v>
      </c>
      <c r="Q866" s="48">
        <v>505820</v>
      </c>
      <c r="R866" s="11" t="s">
        <v>45</v>
      </c>
      <c r="S866" s="120">
        <v>7867</v>
      </c>
      <c r="T866" s="85">
        <v>107.03</v>
      </c>
      <c r="U866" s="86">
        <v>14</v>
      </c>
      <c r="V866" s="123">
        <v>46.825625000000002</v>
      </c>
      <c r="W866" s="85">
        <f t="shared" si="215"/>
        <v>5244</v>
      </c>
      <c r="X866" s="86">
        <v>0</v>
      </c>
      <c r="Y866" s="85">
        <v>16.054500000000001</v>
      </c>
      <c r="Z866" s="86">
        <f t="shared" si="216"/>
        <v>0</v>
      </c>
      <c r="AA866" s="86">
        <f t="shared" si="205"/>
        <v>5244</v>
      </c>
      <c r="AB866" s="85">
        <v>122.77</v>
      </c>
      <c r="AC866" s="85">
        <v>20</v>
      </c>
      <c r="AD866" s="124">
        <f t="shared" si="217"/>
        <v>73.661999999999992</v>
      </c>
      <c r="AE866" s="86">
        <f t="shared" si="206"/>
        <v>5893</v>
      </c>
      <c r="AF866" s="85">
        <v>0</v>
      </c>
      <c r="AG866" s="85">
        <v>36.831000000000003</v>
      </c>
      <c r="AH866" s="85">
        <f t="shared" si="207"/>
        <v>0</v>
      </c>
      <c r="AI866" s="86">
        <f t="shared" si="208"/>
        <v>11137</v>
      </c>
      <c r="AJ866" s="86">
        <f t="shared" si="209"/>
        <v>3270</v>
      </c>
      <c r="AK866" s="122"/>
      <c r="AL866" s="85">
        <v>122.77</v>
      </c>
      <c r="AM866" s="85">
        <v>20</v>
      </c>
      <c r="AN866" s="124">
        <f t="shared" si="218"/>
        <v>73.661999999999992</v>
      </c>
      <c r="AO866" s="86">
        <f t="shared" si="210"/>
        <v>5893</v>
      </c>
      <c r="AP866" s="85">
        <v>0</v>
      </c>
      <c r="AQ866" s="85">
        <v>36.831000000000003</v>
      </c>
      <c r="AR866" s="85">
        <f t="shared" si="211"/>
        <v>0</v>
      </c>
      <c r="AS866" s="86">
        <f t="shared" si="213"/>
        <v>11137</v>
      </c>
      <c r="AT866" s="170">
        <f t="shared" si="214"/>
        <v>0</v>
      </c>
      <c r="AU866" s="86">
        <v>11137</v>
      </c>
      <c r="AV866" s="170">
        <f t="shared" si="212"/>
        <v>0</v>
      </c>
    </row>
    <row r="867" spans="1:48" s="73" customFormat="1" ht="45" x14ac:dyDescent="0.2">
      <c r="A867" s="10" t="s">
        <v>1876</v>
      </c>
      <c r="B867" s="14" t="s">
        <v>36</v>
      </c>
      <c r="C867" s="14" t="s">
        <v>37</v>
      </c>
      <c r="D867" s="14" t="s">
        <v>2539</v>
      </c>
      <c r="E867" s="58">
        <v>318213</v>
      </c>
      <c r="F867" s="15" t="s">
        <v>2540</v>
      </c>
      <c r="G867" s="15" t="s">
        <v>1879</v>
      </c>
      <c r="H867" s="16">
        <v>100004122</v>
      </c>
      <c r="I867" s="62">
        <v>710018622</v>
      </c>
      <c r="J867" s="13">
        <v>36126730</v>
      </c>
      <c r="K867" s="15" t="s">
        <v>92</v>
      </c>
      <c r="L867" s="12" t="s">
        <v>1876</v>
      </c>
      <c r="M867" s="15" t="s">
        <v>2462</v>
      </c>
      <c r="N867" s="49">
        <v>97241</v>
      </c>
      <c r="O867" s="15" t="s">
        <v>2541</v>
      </c>
      <c r="P867" s="15" t="s">
        <v>2542</v>
      </c>
      <c r="Q867" s="48">
        <v>514110</v>
      </c>
      <c r="R867" s="11" t="s">
        <v>45</v>
      </c>
      <c r="S867" s="120">
        <v>3933</v>
      </c>
      <c r="T867" s="85">
        <v>107.03</v>
      </c>
      <c r="U867" s="86">
        <v>7</v>
      </c>
      <c r="V867" s="123">
        <v>46.825625000000002</v>
      </c>
      <c r="W867" s="85">
        <f t="shared" si="215"/>
        <v>2622</v>
      </c>
      <c r="X867" s="86">
        <v>0</v>
      </c>
      <c r="Y867" s="85">
        <v>16.054500000000001</v>
      </c>
      <c r="Z867" s="86">
        <f t="shared" si="216"/>
        <v>0</v>
      </c>
      <c r="AA867" s="86">
        <f t="shared" si="205"/>
        <v>2622</v>
      </c>
      <c r="AB867" s="85">
        <v>122.77</v>
      </c>
      <c r="AC867" s="85">
        <v>13</v>
      </c>
      <c r="AD867" s="124">
        <f t="shared" si="217"/>
        <v>73.661999999999992</v>
      </c>
      <c r="AE867" s="86">
        <f t="shared" si="206"/>
        <v>3830</v>
      </c>
      <c r="AF867" s="85">
        <v>0</v>
      </c>
      <c r="AG867" s="85">
        <v>36.831000000000003</v>
      </c>
      <c r="AH867" s="85">
        <f t="shared" si="207"/>
        <v>0</v>
      </c>
      <c r="AI867" s="86">
        <f t="shared" si="208"/>
        <v>6452</v>
      </c>
      <c r="AJ867" s="86">
        <f t="shared" si="209"/>
        <v>2519</v>
      </c>
      <c r="AK867" s="122"/>
      <c r="AL867" s="85">
        <v>122.77</v>
      </c>
      <c r="AM867" s="85">
        <v>13</v>
      </c>
      <c r="AN867" s="124">
        <f t="shared" si="218"/>
        <v>73.661999999999992</v>
      </c>
      <c r="AO867" s="86">
        <f t="shared" si="210"/>
        <v>3830</v>
      </c>
      <c r="AP867" s="85">
        <v>0</v>
      </c>
      <c r="AQ867" s="85">
        <v>36.831000000000003</v>
      </c>
      <c r="AR867" s="85">
        <f t="shared" si="211"/>
        <v>0</v>
      </c>
      <c r="AS867" s="86">
        <f t="shared" si="213"/>
        <v>6452</v>
      </c>
      <c r="AT867" s="170">
        <f t="shared" si="214"/>
        <v>0</v>
      </c>
      <c r="AU867" s="86">
        <v>6452</v>
      </c>
      <c r="AV867" s="170">
        <f t="shared" si="212"/>
        <v>0</v>
      </c>
    </row>
    <row r="868" spans="1:48" s="73" customFormat="1" ht="30" x14ac:dyDescent="0.2">
      <c r="A868" s="10" t="s">
        <v>1876</v>
      </c>
      <c r="B868" s="14" t="s">
        <v>36</v>
      </c>
      <c r="C868" s="14" t="s">
        <v>37</v>
      </c>
      <c r="D868" s="14" t="s">
        <v>2194</v>
      </c>
      <c r="E868" s="58">
        <v>311839</v>
      </c>
      <c r="F868" s="15" t="s">
        <v>2195</v>
      </c>
      <c r="G868" s="15" t="s">
        <v>1879</v>
      </c>
      <c r="H868" s="16">
        <v>100019792</v>
      </c>
      <c r="I868" s="13">
        <v>710284349</v>
      </c>
      <c r="J868" s="13">
        <v>710284349</v>
      </c>
      <c r="K868" s="52" t="s">
        <v>48</v>
      </c>
      <c r="L868" s="12" t="s">
        <v>1876</v>
      </c>
      <c r="M868" s="15" t="s">
        <v>2053</v>
      </c>
      <c r="N868" s="49">
        <v>91308</v>
      </c>
      <c r="O868" s="15" t="s">
        <v>2196</v>
      </c>
      <c r="P868" s="15" t="s">
        <v>2197</v>
      </c>
      <c r="Q868" s="48" t="s">
        <v>10431</v>
      </c>
      <c r="R868" s="11" t="s">
        <v>45</v>
      </c>
      <c r="S868" s="120">
        <v>5619</v>
      </c>
      <c r="T868" s="85">
        <v>107.03</v>
      </c>
      <c r="U868" s="86">
        <v>10</v>
      </c>
      <c r="V868" s="123">
        <v>46.825625000000002</v>
      </c>
      <c r="W868" s="85">
        <f t="shared" si="215"/>
        <v>3746</v>
      </c>
      <c r="X868" s="86">
        <v>0</v>
      </c>
      <c r="Y868" s="85">
        <v>16.054500000000001</v>
      </c>
      <c r="Z868" s="86">
        <f t="shared" si="216"/>
        <v>0</v>
      </c>
      <c r="AA868" s="86">
        <f t="shared" si="205"/>
        <v>3746</v>
      </c>
      <c r="AB868" s="85">
        <v>122.77</v>
      </c>
      <c r="AC868" s="85">
        <v>8</v>
      </c>
      <c r="AD868" s="124">
        <f t="shared" si="217"/>
        <v>73.661999999999992</v>
      </c>
      <c r="AE868" s="86">
        <f t="shared" si="206"/>
        <v>2357</v>
      </c>
      <c r="AF868" s="85">
        <v>0</v>
      </c>
      <c r="AG868" s="85">
        <v>36.831000000000003</v>
      </c>
      <c r="AH868" s="85">
        <f t="shared" si="207"/>
        <v>0</v>
      </c>
      <c r="AI868" s="86">
        <f t="shared" si="208"/>
        <v>6103</v>
      </c>
      <c r="AJ868" s="86">
        <f t="shared" si="209"/>
        <v>484</v>
      </c>
      <c r="AK868" s="122"/>
      <c r="AL868" s="85">
        <v>122.77</v>
      </c>
      <c r="AM868" s="85">
        <v>8</v>
      </c>
      <c r="AN868" s="124">
        <f t="shared" si="218"/>
        <v>73.661999999999992</v>
      </c>
      <c r="AO868" s="86">
        <f t="shared" si="210"/>
        <v>2357</v>
      </c>
      <c r="AP868" s="85">
        <v>0</v>
      </c>
      <c r="AQ868" s="85">
        <v>36.831000000000003</v>
      </c>
      <c r="AR868" s="85">
        <f t="shared" si="211"/>
        <v>0</v>
      </c>
      <c r="AS868" s="86">
        <f t="shared" si="213"/>
        <v>6103</v>
      </c>
      <c r="AT868" s="170">
        <f t="shared" si="214"/>
        <v>0</v>
      </c>
      <c r="AU868" s="86">
        <v>6103</v>
      </c>
      <c r="AV868" s="170">
        <f t="shared" si="212"/>
        <v>0</v>
      </c>
    </row>
    <row r="869" spans="1:48" s="73" customFormat="1" x14ac:dyDescent="0.2">
      <c r="A869" s="10" t="s">
        <v>1876</v>
      </c>
      <c r="B869" s="14" t="s">
        <v>36</v>
      </c>
      <c r="C869" s="14" t="s">
        <v>37</v>
      </c>
      <c r="D869" s="14" t="s">
        <v>1952</v>
      </c>
      <c r="E869" s="58">
        <v>310905</v>
      </c>
      <c r="F869" s="15" t="s">
        <v>1953</v>
      </c>
      <c r="G869" s="15" t="s">
        <v>1879</v>
      </c>
      <c r="H869" s="16">
        <v>100003834</v>
      </c>
      <c r="I869" s="62">
        <v>710035810</v>
      </c>
      <c r="J869" s="13">
        <v>710035810</v>
      </c>
      <c r="K869" s="15" t="s">
        <v>48</v>
      </c>
      <c r="L869" s="12" t="s">
        <v>1876</v>
      </c>
      <c r="M869" s="15" t="s">
        <v>1937</v>
      </c>
      <c r="N869" s="49">
        <v>95801</v>
      </c>
      <c r="O869" s="15" t="s">
        <v>1954</v>
      </c>
      <c r="P869" s="15" t="s">
        <v>1957</v>
      </c>
      <c r="Q869" s="48">
        <v>505315</v>
      </c>
      <c r="R869" s="11" t="s">
        <v>45</v>
      </c>
      <c r="S869" s="120">
        <v>30343</v>
      </c>
      <c r="T869" s="85">
        <v>107.03</v>
      </c>
      <c r="U869" s="86">
        <v>54</v>
      </c>
      <c r="V869" s="123">
        <v>46.825625000000002</v>
      </c>
      <c r="W869" s="85">
        <f t="shared" si="215"/>
        <v>20229</v>
      </c>
      <c r="X869" s="86">
        <v>0</v>
      </c>
      <c r="Y869" s="85">
        <v>16.054500000000001</v>
      </c>
      <c r="Z869" s="86">
        <f t="shared" si="216"/>
        <v>0</v>
      </c>
      <c r="AA869" s="86">
        <f t="shared" si="205"/>
        <v>20229</v>
      </c>
      <c r="AB869" s="85">
        <v>122.77</v>
      </c>
      <c r="AC869" s="85">
        <v>46</v>
      </c>
      <c r="AD869" s="124">
        <f t="shared" si="217"/>
        <v>73.661999999999992</v>
      </c>
      <c r="AE869" s="86">
        <f t="shared" si="206"/>
        <v>13554</v>
      </c>
      <c r="AF869" s="85">
        <v>0</v>
      </c>
      <c r="AG869" s="85">
        <v>36.831000000000003</v>
      </c>
      <c r="AH869" s="85">
        <f t="shared" si="207"/>
        <v>0</v>
      </c>
      <c r="AI869" s="86">
        <f t="shared" si="208"/>
        <v>33783</v>
      </c>
      <c r="AJ869" s="86">
        <f t="shared" si="209"/>
        <v>3440</v>
      </c>
      <c r="AK869" s="122"/>
      <c r="AL869" s="85">
        <v>122.77</v>
      </c>
      <c r="AM869" s="85">
        <v>46</v>
      </c>
      <c r="AN869" s="124">
        <f t="shared" si="218"/>
        <v>73.661999999999992</v>
      </c>
      <c r="AO869" s="86">
        <f t="shared" si="210"/>
        <v>13554</v>
      </c>
      <c r="AP869" s="85">
        <v>0</v>
      </c>
      <c r="AQ869" s="85">
        <v>36.831000000000003</v>
      </c>
      <c r="AR869" s="85">
        <f t="shared" si="211"/>
        <v>0</v>
      </c>
      <c r="AS869" s="86">
        <f t="shared" si="213"/>
        <v>33783</v>
      </c>
      <c r="AT869" s="170">
        <f t="shared" si="214"/>
        <v>0</v>
      </c>
      <c r="AU869" s="86">
        <v>33783</v>
      </c>
      <c r="AV869" s="170">
        <f t="shared" si="212"/>
        <v>0</v>
      </c>
    </row>
    <row r="870" spans="1:48" s="73" customFormat="1" ht="30" x14ac:dyDescent="0.2">
      <c r="A870" s="10" t="s">
        <v>1876</v>
      </c>
      <c r="B870" s="14" t="s">
        <v>36</v>
      </c>
      <c r="C870" s="14" t="s">
        <v>37</v>
      </c>
      <c r="D870" s="14" t="s">
        <v>2202</v>
      </c>
      <c r="E870" s="58">
        <v>311871</v>
      </c>
      <c r="F870" s="15" t="s">
        <v>2203</v>
      </c>
      <c r="G870" s="15" t="s">
        <v>1879</v>
      </c>
      <c r="H870" s="16">
        <v>100003722</v>
      </c>
      <c r="I870" s="62">
        <v>710010737</v>
      </c>
      <c r="J870" s="13">
        <v>710010737</v>
      </c>
      <c r="K870" s="15" t="s">
        <v>48</v>
      </c>
      <c r="L870" s="12" t="s">
        <v>1876</v>
      </c>
      <c r="M870" s="15" t="s">
        <v>2053</v>
      </c>
      <c r="N870" s="49">
        <v>91622</v>
      </c>
      <c r="O870" s="15" t="s">
        <v>2204</v>
      </c>
      <c r="P870" s="15" t="s">
        <v>2205</v>
      </c>
      <c r="Q870" s="48">
        <v>506346</v>
      </c>
      <c r="R870" s="11" t="s">
        <v>45</v>
      </c>
      <c r="S870" s="120">
        <v>2248</v>
      </c>
      <c r="T870" s="85">
        <v>107.03</v>
      </c>
      <c r="U870" s="86">
        <v>4</v>
      </c>
      <c r="V870" s="123">
        <v>46.825625000000002</v>
      </c>
      <c r="W870" s="85">
        <f t="shared" si="215"/>
        <v>1498</v>
      </c>
      <c r="X870" s="86">
        <v>0</v>
      </c>
      <c r="Y870" s="85">
        <v>16.054500000000001</v>
      </c>
      <c r="Z870" s="86">
        <f t="shared" si="216"/>
        <v>0</v>
      </c>
      <c r="AA870" s="86">
        <f t="shared" si="205"/>
        <v>1498</v>
      </c>
      <c r="AB870" s="85">
        <v>122.77</v>
      </c>
      <c r="AC870" s="85">
        <v>4</v>
      </c>
      <c r="AD870" s="124">
        <f t="shared" si="217"/>
        <v>73.661999999999992</v>
      </c>
      <c r="AE870" s="86">
        <f t="shared" si="206"/>
        <v>1179</v>
      </c>
      <c r="AF870" s="85">
        <v>0</v>
      </c>
      <c r="AG870" s="85">
        <v>36.831000000000003</v>
      </c>
      <c r="AH870" s="85">
        <f t="shared" si="207"/>
        <v>0</v>
      </c>
      <c r="AI870" s="86">
        <f t="shared" si="208"/>
        <v>2677</v>
      </c>
      <c r="AJ870" s="86">
        <f t="shared" si="209"/>
        <v>429</v>
      </c>
      <c r="AK870" s="122"/>
      <c r="AL870" s="85">
        <v>122.77</v>
      </c>
      <c r="AM870" s="85">
        <v>4</v>
      </c>
      <c r="AN870" s="124">
        <f t="shared" si="218"/>
        <v>73.661999999999992</v>
      </c>
      <c r="AO870" s="86">
        <f t="shared" si="210"/>
        <v>1179</v>
      </c>
      <c r="AP870" s="85">
        <v>0</v>
      </c>
      <c r="AQ870" s="85">
        <v>36.831000000000003</v>
      </c>
      <c r="AR870" s="85">
        <f t="shared" si="211"/>
        <v>0</v>
      </c>
      <c r="AS870" s="86">
        <f t="shared" si="213"/>
        <v>2677</v>
      </c>
      <c r="AT870" s="170">
        <f t="shared" si="214"/>
        <v>0</v>
      </c>
      <c r="AU870" s="86">
        <v>2677</v>
      </c>
      <c r="AV870" s="170">
        <f t="shared" si="212"/>
        <v>0</v>
      </c>
    </row>
    <row r="871" spans="1:48" s="73" customFormat="1" x14ac:dyDescent="0.2">
      <c r="A871" s="10" t="s">
        <v>1876</v>
      </c>
      <c r="B871" s="14" t="s">
        <v>36</v>
      </c>
      <c r="C871" s="14" t="s">
        <v>37</v>
      </c>
      <c r="D871" s="14" t="s">
        <v>2186</v>
      </c>
      <c r="E871" s="58">
        <v>311812</v>
      </c>
      <c r="F871" s="15" t="s">
        <v>2187</v>
      </c>
      <c r="G871" s="15" t="s">
        <v>1879</v>
      </c>
      <c r="H871" s="16">
        <v>100004514</v>
      </c>
      <c r="I871" s="62">
        <v>42281806</v>
      </c>
      <c r="J871" s="13">
        <v>42281806</v>
      </c>
      <c r="K871" s="15" t="s">
        <v>48</v>
      </c>
      <c r="L871" s="12" t="s">
        <v>1876</v>
      </c>
      <c r="M871" s="15" t="s">
        <v>2028</v>
      </c>
      <c r="N871" s="49">
        <v>91441</v>
      </c>
      <c r="O871" s="15" t="s">
        <v>2188</v>
      </c>
      <c r="P871" s="15" t="s">
        <v>2189</v>
      </c>
      <c r="Q871" s="48">
        <v>506281</v>
      </c>
      <c r="R871" s="11" t="s">
        <v>86</v>
      </c>
      <c r="S871" s="120">
        <v>39334</v>
      </c>
      <c r="T871" s="85">
        <v>107.03</v>
      </c>
      <c r="U871" s="86">
        <v>70</v>
      </c>
      <c r="V871" s="123">
        <v>46.825625000000002</v>
      </c>
      <c r="W871" s="85">
        <f t="shared" si="215"/>
        <v>26222</v>
      </c>
      <c r="X871" s="86">
        <v>0</v>
      </c>
      <c r="Y871" s="85">
        <v>16.054500000000001</v>
      </c>
      <c r="Z871" s="86">
        <f t="shared" si="216"/>
        <v>0</v>
      </c>
      <c r="AA871" s="86">
        <f t="shared" si="205"/>
        <v>26222</v>
      </c>
      <c r="AB871" s="85">
        <v>122.77</v>
      </c>
      <c r="AC871" s="85">
        <v>69</v>
      </c>
      <c r="AD871" s="124">
        <f t="shared" si="217"/>
        <v>73.661999999999992</v>
      </c>
      <c r="AE871" s="86">
        <f t="shared" si="206"/>
        <v>20331</v>
      </c>
      <c r="AF871" s="85">
        <v>0</v>
      </c>
      <c r="AG871" s="85">
        <v>36.831000000000003</v>
      </c>
      <c r="AH871" s="85">
        <f t="shared" si="207"/>
        <v>0</v>
      </c>
      <c r="AI871" s="86">
        <f t="shared" si="208"/>
        <v>46553</v>
      </c>
      <c r="AJ871" s="86">
        <f t="shared" si="209"/>
        <v>7219</v>
      </c>
      <c r="AK871" s="122"/>
      <c r="AL871" s="85">
        <v>122.77</v>
      </c>
      <c r="AM871" s="85">
        <v>69</v>
      </c>
      <c r="AN871" s="124">
        <f t="shared" si="218"/>
        <v>73.661999999999992</v>
      </c>
      <c r="AO871" s="86">
        <f t="shared" si="210"/>
        <v>20331</v>
      </c>
      <c r="AP871" s="85">
        <v>0</v>
      </c>
      <c r="AQ871" s="85">
        <v>36.831000000000003</v>
      </c>
      <c r="AR871" s="85">
        <f t="shared" si="211"/>
        <v>0</v>
      </c>
      <c r="AS871" s="86">
        <f t="shared" si="213"/>
        <v>46553</v>
      </c>
      <c r="AT871" s="170">
        <f t="shared" si="214"/>
        <v>0</v>
      </c>
      <c r="AU871" s="86">
        <v>46553</v>
      </c>
      <c r="AV871" s="170">
        <f t="shared" si="212"/>
        <v>0</v>
      </c>
    </row>
    <row r="872" spans="1:48" s="73" customFormat="1" x14ac:dyDescent="0.2">
      <c r="A872" s="10" t="s">
        <v>1876</v>
      </c>
      <c r="B872" s="14" t="s">
        <v>36</v>
      </c>
      <c r="C872" s="14" t="s">
        <v>37</v>
      </c>
      <c r="D872" s="14" t="s">
        <v>2350</v>
      </c>
      <c r="E872" s="58">
        <v>317331</v>
      </c>
      <c r="F872" s="15" t="s">
        <v>2351</v>
      </c>
      <c r="G872" s="15" t="s">
        <v>1879</v>
      </c>
      <c r="H872" s="16">
        <v>100003459</v>
      </c>
      <c r="I872" s="62">
        <v>710017812</v>
      </c>
      <c r="J872" s="13">
        <v>710017812</v>
      </c>
      <c r="K872" s="15" t="s">
        <v>48</v>
      </c>
      <c r="L872" s="12" t="s">
        <v>1876</v>
      </c>
      <c r="M872" s="15" t="s">
        <v>2304</v>
      </c>
      <c r="N872" s="49">
        <v>1901</v>
      </c>
      <c r="O872" s="15" t="s">
        <v>2352</v>
      </c>
      <c r="P872" s="15" t="s">
        <v>2354</v>
      </c>
      <c r="Q872" s="48">
        <v>513156</v>
      </c>
      <c r="R872" s="11" t="s">
        <v>45</v>
      </c>
      <c r="S872" s="120">
        <v>8429</v>
      </c>
      <c r="T872" s="85">
        <v>107.03</v>
      </c>
      <c r="U872" s="86">
        <v>15</v>
      </c>
      <c r="V872" s="123">
        <v>46.825625000000002</v>
      </c>
      <c r="W872" s="85">
        <f t="shared" si="215"/>
        <v>5619</v>
      </c>
      <c r="X872" s="86">
        <v>0</v>
      </c>
      <c r="Y872" s="85">
        <v>16.054500000000001</v>
      </c>
      <c r="Z872" s="86">
        <f t="shared" si="216"/>
        <v>0</v>
      </c>
      <c r="AA872" s="86">
        <f t="shared" si="205"/>
        <v>5619</v>
      </c>
      <c r="AB872" s="85">
        <v>122.77</v>
      </c>
      <c r="AC872" s="85">
        <v>18</v>
      </c>
      <c r="AD872" s="124">
        <f t="shared" si="217"/>
        <v>73.661999999999992</v>
      </c>
      <c r="AE872" s="86">
        <f t="shared" si="206"/>
        <v>5304</v>
      </c>
      <c r="AF872" s="85">
        <v>0</v>
      </c>
      <c r="AG872" s="85">
        <v>36.831000000000003</v>
      </c>
      <c r="AH872" s="85">
        <f t="shared" si="207"/>
        <v>0</v>
      </c>
      <c r="AI872" s="86">
        <f t="shared" si="208"/>
        <v>10923</v>
      </c>
      <c r="AJ872" s="86">
        <f t="shared" si="209"/>
        <v>2494</v>
      </c>
      <c r="AK872" s="122"/>
      <c r="AL872" s="85">
        <v>122.77</v>
      </c>
      <c r="AM872" s="85">
        <v>18</v>
      </c>
      <c r="AN872" s="124">
        <f t="shared" si="218"/>
        <v>73.661999999999992</v>
      </c>
      <c r="AO872" s="86">
        <f t="shared" si="210"/>
        <v>5304</v>
      </c>
      <c r="AP872" s="85">
        <v>0</v>
      </c>
      <c r="AQ872" s="85">
        <v>36.831000000000003</v>
      </c>
      <c r="AR872" s="85">
        <f t="shared" si="211"/>
        <v>0</v>
      </c>
      <c r="AS872" s="86">
        <f t="shared" si="213"/>
        <v>10923</v>
      </c>
      <c r="AT872" s="170">
        <f t="shared" si="214"/>
        <v>0</v>
      </c>
      <c r="AU872" s="86">
        <v>10923</v>
      </c>
      <c r="AV872" s="170">
        <f t="shared" si="212"/>
        <v>0</v>
      </c>
    </row>
    <row r="873" spans="1:48" s="73" customFormat="1" ht="45" x14ac:dyDescent="0.2">
      <c r="A873" s="10" t="s">
        <v>1876</v>
      </c>
      <c r="B873" s="14" t="s">
        <v>36</v>
      </c>
      <c r="C873" s="14" t="s">
        <v>37</v>
      </c>
      <c r="D873" s="14" t="s">
        <v>2206</v>
      </c>
      <c r="E873" s="58">
        <v>311880</v>
      </c>
      <c r="F873" s="15" t="s">
        <v>2207</v>
      </c>
      <c r="G873" s="15" t="s">
        <v>1879</v>
      </c>
      <c r="H873" s="16">
        <v>100004903</v>
      </c>
      <c r="I873" s="62">
        <v>710255829</v>
      </c>
      <c r="J873" s="13">
        <v>36125954</v>
      </c>
      <c r="K873" s="15" t="s">
        <v>105</v>
      </c>
      <c r="L873" s="12" t="s">
        <v>1876</v>
      </c>
      <c r="M873" s="15" t="s">
        <v>2028</v>
      </c>
      <c r="N873" s="49">
        <v>91443</v>
      </c>
      <c r="O873" s="15" t="s">
        <v>2208</v>
      </c>
      <c r="P873" s="15" t="s">
        <v>2209</v>
      </c>
      <c r="Q873" s="48">
        <v>506354</v>
      </c>
      <c r="R873" s="11" t="s">
        <v>45</v>
      </c>
      <c r="S873" s="120">
        <v>7867</v>
      </c>
      <c r="T873" s="85">
        <v>107.03</v>
      </c>
      <c r="U873" s="86">
        <v>14</v>
      </c>
      <c r="V873" s="123">
        <v>46.825625000000002</v>
      </c>
      <c r="W873" s="85">
        <f t="shared" si="215"/>
        <v>5244</v>
      </c>
      <c r="X873" s="86">
        <v>0</v>
      </c>
      <c r="Y873" s="85">
        <v>16.054500000000001</v>
      </c>
      <c r="Z873" s="86">
        <f t="shared" si="216"/>
        <v>0</v>
      </c>
      <c r="AA873" s="86">
        <f t="shared" si="205"/>
        <v>5244</v>
      </c>
      <c r="AB873" s="85">
        <v>122.77</v>
      </c>
      <c r="AC873" s="85">
        <v>18</v>
      </c>
      <c r="AD873" s="124">
        <f t="shared" si="217"/>
        <v>73.661999999999992</v>
      </c>
      <c r="AE873" s="86">
        <f t="shared" si="206"/>
        <v>5304</v>
      </c>
      <c r="AF873" s="85">
        <v>0</v>
      </c>
      <c r="AG873" s="85">
        <v>36.831000000000003</v>
      </c>
      <c r="AH873" s="85">
        <f t="shared" si="207"/>
        <v>0</v>
      </c>
      <c r="AI873" s="86">
        <f t="shared" si="208"/>
        <v>10548</v>
      </c>
      <c r="AJ873" s="86">
        <f t="shared" si="209"/>
        <v>2681</v>
      </c>
      <c r="AK873" s="122"/>
      <c r="AL873" s="85">
        <v>122.77</v>
      </c>
      <c r="AM873" s="85">
        <v>18</v>
      </c>
      <c r="AN873" s="124">
        <f t="shared" si="218"/>
        <v>73.661999999999992</v>
      </c>
      <c r="AO873" s="86">
        <f t="shared" si="210"/>
        <v>5304</v>
      </c>
      <c r="AP873" s="85">
        <v>0</v>
      </c>
      <c r="AQ873" s="85">
        <v>36.831000000000003</v>
      </c>
      <c r="AR873" s="85">
        <f t="shared" si="211"/>
        <v>0</v>
      </c>
      <c r="AS873" s="86">
        <f t="shared" si="213"/>
        <v>10548</v>
      </c>
      <c r="AT873" s="170">
        <f t="shared" si="214"/>
        <v>0</v>
      </c>
      <c r="AU873" s="86">
        <v>10548</v>
      </c>
      <c r="AV873" s="170">
        <f t="shared" si="212"/>
        <v>0</v>
      </c>
    </row>
    <row r="874" spans="1:48" s="73" customFormat="1" ht="30" x14ac:dyDescent="0.2">
      <c r="A874" s="10" t="s">
        <v>1876</v>
      </c>
      <c r="B874" s="14" t="s">
        <v>36</v>
      </c>
      <c r="C874" s="14" t="s">
        <v>37</v>
      </c>
      <c r="D874" s="14" t="s">
        <v>2590</v>
      </c>
      <c r="E874" s="58">
        <v>318388</v>
      </c>
      <c r="F874" s="15" t="s">
        <v>2591</v>
      </c>
      <c r="G874" s="15" t="s">
        <v>1879</v>
      </c>
      <c r="H874" s="16">
        <v>100004187</v>
      </c>
      <c r="I874" s="62">
        <v>710018789</v>
      </c>
      <c r="J874" s="13">
        <v>710018789</v>
      </c>
      <c r="K874" s="15" t="s">
        <v>48</v>
      </c>
      <c r="L874" s="12" t="s">
        <v>1876</v>
      </c>
      <c r="M874" s="15" t="s">
        <v>2462</v>
      </c>
      <c r="N874" s="49">
        <v>97202</v>
      </c>
      <c r="O874" s="15" t="s">
        <v>2592</v>
      </c>
      <c r="P874" s="15" t="s">
        <v>2593</v>
      </c>
      <c r="Q874" s="48">
        <v>514284</v>
      </c>
      <c r="R874" s="11" t="s">
        <v>45</v>
      </c>
      <c r="S874" s="120">
        <v>11238</v>
      </c>
      <c r="T874" s="85">
        <v>107.03</v>
      </c>
      <c r="U874" s="86">
        <v>20</v>
      </c>
      <c r="V874" s="123">
        <v>46.825625000000002</v>
      </c>
      <c r="W874" s="85">
        <f t="shared" si="215"/>
        <v>7492</v>
      </c>
      <c r="X874" s="86">
        <v>0</v>
      </c>
      <c r="Y874" s="85">
        <v>16.054500000000001</v>
      </c>
      <c r="Z874" s="86">
        <f t="shared" si="216"/>
        <v>0</v>
      </c>
      <c r="AA874" s="86">
        <f t="shared" si="205"/>
        <v>7492</v>
      </c>
      <c r="AB874" s="85">
        <v>122.77</v>
      </c>
      <c r="AC874" s="85">
        <v>14</v>
      </c>
      <c r="AD874" s="124">
        <f t="shared" si="217"/>
        <v>73.661999999999992</v>
      </c>
      <c r="AE874" s="86">
        <f t="shared" si="206"/>
        <v>4125</v>
      </c>
      <c r="AF874" s="85">
        <v>0</v>
      </c>
      <c r="AG874" s="85">
        <v>36.831000000000003</v>
      </c>
      <c r="AH874" s="85">
        <f t="shared" si="207"/>
        <v>0</v>
      </c>
      <c r="AI874" s="86">
        <f t="shared" si="208"/>
        <v>11617</v>
      </c>
      <c r="AJ874" s="86">
        <f t="shared" si="209"/>
        <v>379</v>
      </c>
      <c r="AK874" s="122"/>
      <c r="AL874" s="85">
        <v>122.77</v>
      </c>
      <c r="AM874" s="85">
        <v>14</v>
      </c>
      <c r="AN874" s="124">
        <f t="shared" si="218"/>
        <v>73.661999999999992</v>
      </c>
      <c r="AO874" s="86">
        <f t="shared" si="210"/>
        <v>4125</v>
      </c>
      <c r="AP874" s="85">
        <v>0</v>
      </c>
      <c r="AQ874" s="85">
        <v>36.831000000000003</v>
      </c>
      <c r="AR874" s="85">
        <f t="shared" si="211"/>
        <v>0</v>
      </c>
      <c r="AS874" s="86">
        <f t="shared" si="213"/>
        <v>11617</v>
      </c>
      <c r="AT874" s="170">
        <f t="shared" si="214"/>
        <v>0</v>
      </c>
      <c r="AU874" s="86">
        <v>11617</v>
      </c>
      <c r="AV874" s="170">
        <f t="shared" si="212"/>
        <v>0</v>
      </c>
    </row>
    <row r="875" spans="1:48" s="73" customFormat="1" ht="30" x14ac:dyDescent="0.2">
      <c r="A875" s="10" t="s">
        <v>1876</v>
      </c>
      <c r="B875" s="14" t="s">
        <v>36</v>
      </c>
      <c r="C875" s="14" t="s">
        <v>37</v>
      </c>
      <c r="D875" s="14" t="s">
        <v>2026</v>
      </c>
      <c r="E875" s="58">
        <v>312037</v>
      </c>
      <c r="F875" s="15" t="s">
        <v>2027</v>
      </c>
      <c r="G875" s="15" t="s">
        <v>1879</v>
      </c>
      <c r="H875" s="16">
        <v>100004660</v>
      </c>
      <c r="I875" s="62">
        <v>710036035</v>
      </c>
      <c r="J875" s="13">
        <v>710036035</v>
      </c>
      <c r="K875" s="15" t="s">
        <v>48</v>
      </c>
      <c r="L875" s="12" t="s">
        <v>1876</v>
      </c>
      <c r="M875" s="15" t="s">
        <v>2028</v>
      </c>
      <c r="N875" s="49">
        <v>91101</v>
      </c>
      <c r="O875" s="15" t="s">
        <v>2029</v>
      </c>
      <c r="P875" s="15" t="s">
        <v>2043</v>
      </c>
      <c r="Q875" s="48">
        <v>505820</v>
      </c>
      <c r="R875" s="11" t="s">
        <v>45</v>
      </c>
      <c r="S875" s="120">
        <v>24162</v>
      </c>
      <c r="T875" s="85">
        <v>107.03</v>
      </c>
      <c r="U875" s="86">
        <v>43</v>
      </c>
      <c r="V875" s="123">
        <v>46.825625000000002</v>
      </c>
      <c r="W875" s="85">
        <f t="shared" si="215"/>
        <v>16108</v>
      </c>
      <c r="X875" s="86">
        <v>0</v>
      </c>
      <c r="Y875" s="85">
        <v>16.054500000000001</v>
      </c>
      <c r="Z875" s="86">
        <f t="shared" si="216"/>
        <v>0</v>
      </c>
      <c r="AA875" s="86">
        <f t="shared" si="205"/>
        <v>16108</v>
      </c>
      <c r="AB875" s="85">
        <v>122.77</v>
      </c>
      <c r="AC875" s="85">
        <v>35</v>
      </c>
      <c r="AD875" s="124">
        <f t="shared" si="217"/>
        <v>73.661999999999992</v>
      </c>
      <c r="AE875" s="86">
        <f t="shared" si="206"/>
        <v>10313</v>
      </c>
      <c r="AF875" s="85">
        <v>0</v>
      </c>
      <c r="AG875" s="85">
        <v>36.831000000000003</v>
      </c>
      <c r="AH875" s="85">
        <f t="shared" si="207"/>
        <v>0</v>
      </c>
      <c r="AI875" s="86">
        <f t="shared" si="208"/>
        <v>26421</v>
      </c>
      <c r="AJ875" s="86">
        <f t="shared" si="209"/>
        <v>2259</v>
      </c>
      <c r="AK875" s="122"/>
      <c r="AL875" s="85">
        <v>122.77</v>
      </c>
      <c r="AM875" s="85">
        <v>35</v>
      </c>
      <c r="AN875" s="124">
        <f t="shared" si="218"/>
        <v>73.661999999999992</v>
      </c>
      <c r="AO875" s="86">
        <f t="shared" si="210"/>
        <v>10313</v>
      </c>
      <c r="AP875" s="85">
        <v>0</v>
      </c>
      <c r="AQ875" s="85">
        <v>36.831000000000003</v>
      </c>
      <c r="AR875" s="85">
        <f t="shared" si="211"/>
        <v>0</v>
      </c>
      <c r="AS875" s="86">
        <f t="shared" si="213"/>
        <v>26421</v>
      </c>
      <c r="AT875" s="170">
        <f t="shared" si="214"/>
        <v>0</v>
      </c>
      <c r="AU875" s="86">
        <v>26421</v>
      </c>
      <c r="AV875" s="170">
        <f t="shared" si="212"/>
        <v>0</v>
      </c>
    </row>
    <row r="876" spans="1:48" s="73" customFormat="1" x14ac:dyDescent="0.2">
      <c r="A876" s="10" t="s">
        <v>1876</v>
      </c>
      <c r="B876" s="14" t="s">
        <v>36</v>
      </c>
      <c r="C876" s="14" t="s">
        <v>37</v>
      </c>
      <c r="D876" s="14" t="s">
        <v>1948</v>
      </c>
      <c r="E876" s="58">
        <v>310891</v>
      </c>
      <c r="F876" s="15" t="s">
        <v>1949</v>
      </c>
      <c r="G876" s="15" t="s">
        <v>1879</v>
      </c>
      <c r="H876" s="16">
        <v>100003805</v>
      </c>
      <c r="I876" s="62">
        <v>710009585</v>
      </c>
      <c r="J876" s="13">
        <v>710009585</v>
      </c>
      <c r="K876" s="15" t="s">
        <v>48</v>
      </c>
      <c r="L876" s="12" t="s">
        <v>1876</v>
      </c>
      <c r="M876" s="15" t="s">
        <v>1937</v>
      </c>
      <c r="N876" s="49">
        <v>95634</v>
      </c>
      <c r="O876" s="15" t="s">
        <v>1950</v>
      </c>
      <c r="P876" s="15" t="s">
        <v>1951</v>
      </c>
      <c r="Q876" s="48">
        <v>505307</v>
      </c>
      <c r="R876" s="11" t="s">
        <v>45</v>
      </c>
      <c r="S876" s="120">
        <v>4495</v>
      </c>
      <c r="T876" s="85">
        <v>107.03</v>
      </c>
      <c r="U876" s="86">
        <v>8</v>
      </c>
      <c r="V876" s="123">
        <v>46.825625000000002</v>
      </c>
      <c r="W876" s="85">
        <f t="shared" si="215"/>
        <v>2997</v>
      </c>
      <c r="X876" s="86">
        <v>0</v>
      </c>
      <c r="Y876" s="85">
        <v>16.054500000000001</v>
      </c>
      <c r="Z876" s="86">
        <f t="shared" si="216"/>
        <v>0</v>
      </c>
      <c r="AA876" s="86">
        <f t="shared" si="205"/>
        <v>2997</v>
      </c>
      <c r="AB876" s="85">
        <v>122.77</v>
      </c>
      <c r="AC876" s="85">
        <v>10</v>
      </c>
      <c r="AD876" s="124">
        <f t="shared" si="217"/>
        <v>73.661999999999992</v>
      </c>
      <c r="AE876" s="86">
        <f t="shared" si="206"/>
        <v>2946</v>
      </c>
      <c r="AF876" s="85">
        <v>0</v>
      </c>
      <c r="AG876" s="85">
        <v>36.831000000000003</v>
      </c>
      <c r="AH876" s="85">
        <f t="shared" si="207"/>
        <v>0</v>
      </c>
      <c r="AI876" s="86">
        <f t="shared" si="208"/>
        <v>5943</v>
      </c>
      <c r="AJ876" s="86">
        <f t="shared" si="209"/>
        <v>1448</v>
      </c>
      <c r="AK876" s="122"/>
      <c r="AL876" s="85">
        <v>122.77</v>
      </c>
      <c r="AM876" s="85">
        <v>10</v>
      </c>
      <c r="AN876" s="124">
        <f t="shared" si="218"/>
        <v>73.661999999999992</v>
      </c>
      <c r="AO876" s="86">
        <f t="shared" si="210"/>
        <v>2946</v>
      </c>
      <c r="AP876" s="85">
        <v>0</v>
      </c>
      <c r="AQ876" s="85">
        <v>36.831000000000003</v>
      </c>
      <c r="AR876" s="85">
        <f t="shared" si="211"/>
        <v>0</v>
      </c>
      <c r="AS876" s="86">
        <f t="shared" si="213"/>
        <v>5943</v>
      </c>
      <c r="AT876" s="170">
        <f t="shared" si="214"/>
        <v>0</v>
      </c>
      <c r="AU876" s="86">
        <v>5943</v>
      </c>
      <c r="AV876" s="170">
        <f t="shared" si="212"/>
        <v>0</v>
      </c>
    </row>
    <row r="877" spans="1:48" s="73" customFormat="1" ht="45" x14ac:dyDescent="0.2">
      <c r="A877" s="10" t="s">
        <v>1876</v>
      </c>
      <c r="B877" s="14" t="s">
        <v>36</v>
      </c>
      <c r="C877" s="14" t="s">
        <v>37</v>
      </c>
      <c r="D877" s="14" t="s">
        <v>2404</v>
      </c>
      <c r="E877" s="29">
        <v>317594</v>
      </c>
      <c r="F877" s="15" t="s">
        <v>2405</v>
      </c>
      <c r="G877" s="15" t="s">
        <v>1879</v>
      </c>
      <c r="H877" s="16">
        <v>100018219</v>
      </c>
      <c r="I877" s="62">
        <v>710267304</v>
      </c>
      <c r="J877" s="13">
        <v>51279118</v>
      </c>
      <c r="K877" s="15" t="s">
        <v>92</v>
      </c>
      <c r="L877" s="12" t="s">
        <v>1876</v>
      </c>
      <c r="M877" s="15" t="s">
        <v>2287</v>
      </c>
      <c r="N877" s="49">
        <v>1813</v>
      </c>
      <c r="O877" s="15" t="s">
        <v>2406</v>
      </c>
      <c r="P877" s="15" t="s">
        <v>2407</v>
      </c>
      <c r="Q877" s="48">
        <v>513466</v>
      </c>
      <c r="R877" s="11" t="s">
        <v>45</v>
      </c>
      <c r="S877" s="120">
        <v>17419</v>
      </c>
      <c r="T877" s="85">
        <v>107.03</v>
      </c>
      <c r="U877" s="86">
        <v>31</v>
      </c>
      <c r="V877" s="123">
        <v>46.825625000000002</v>
      </c>
      <c r="W877" s="85">
        <f t="shared" si="215"/>
        <v>11613</v>
      </c>
      <c r="X877" s="86">
        <v>0</v>
      </c>
      <c r="Y877" s="85">
        <v>16.054500000000001</v>
      </c>
      <c r="Z877" s="86">
        <f t="shared" si="216"/>
        <v>0</v>
      </c>
      <c r="AA877" s="86">
        <f t="shared" si="205"/>
        <v>11613</v>
      </c>
      <c r="AB877" s="85">
        <v>122.77</v>
      </c>
      <c r="AC877" s="85">
        <v>27</v>
      </c>
      <c r="AD877" s="124">
        <f t="shared" si="217"/>
        <v>73.661999999999992</v>
      </c>
      <c r="AE877" s="86">
        <f t="shared" si="206"/>
        <v>7955</v>
      </c>
      <c r="AF877" s="85">
        <v>0</v>
      </c>
      <c r="AG877" s="85">
        <v>36.831000000000003</v>
      </c>
      <c r="AH877" s="85">
        <f t="shared" si="207"/>
        <v>0</v>
      </c>
      <c r="AI877" s="86">
        <f t="shared" si="208"/>
        <v>19568</v>
      </c>
      <c r="AJ877" s="86">
        <f t="shared" si="209"/>
        <v>2149</v>
      </c>
      <c r="AK877" s="122"/>
      <c r="AL877" s="85">
        <v>122.77</v>
      </c>
      <c r="AM877" s="85">
        <v>27</v>
      </c>
      <c r="AN877" s="124">
        <f t="shared" si="218"/>
        <v>73.661999999999992</v>
      </c>
      <c r="AO877" s="86">
        <f t="shared" si="210"/>
        <v>7955</v>
      </c>
      <c r="AP877" s="85">
        <v>0</v>
      </c>
      <c r="AQ877" s="85">
        <v>36.831000000000003</v>
      </c>
      <c r="AR877" s="85">
        <f t="shared" si="211"/>
        <v>0</v>
      </c>
      <c r="AS877" s="86">
        <f t="shared" si="213"/>
        <v>19568</v>
      </c>
      <c r="AT877" s="170">
        <f t="shared" si="214"/>
        <v>0</v>
      </c>
      <c r="AU877" s="86">
        <v>19568</v>
      </c>
      <c r="AV877" s="170">
        <f t="shared" si="212"/>
        <v>0</v>
      </c>
    </row>
    <row r="878" spans="1:48" s="73" customFormat="1" x14ac:dyDescent="0.2">
      <c r="A878" s="10" t="s">
        <v>1876</v>
      </c>
      <c r="B878" s="14" t="s">
        <v>36</v>
      </c>
      <c r="C878" s="14" t="s">
        <v>37</v>
      </c>
      <c r="D878" s="14" t="s">
        <v>1961</v>
      </c>
      <c r="E878" s="58">
        <v>310913</v>
      </c>
      <c r="F878" s="15" t="s">
        <v>1962</v>
      </c>
      <c r="G878" s="15" t="s">
        <v>1879</v>
      </c>
      <c r="H878" s="16">
        <v>100003847</v>
      </c>
      <c r="I878" s="62">
        <v>710009690</v>
      </c>
      <c r="J878" s="13">
        <v>710009690</v>
      </c>
      <c r="K878" s="15" t="s">
        <v>48</v>
      </c>
      <c r="L878" s="12" t="s">
        <v>1876</v>
      </c>
      <c r="M878" s="15" t="s">
        <v>1937</v>
      </c>
      <c r="N878" s="49">
        <v>95803</v>
      </c>
      <c r="O878" s="15" t="s">
        <v>1963</v>
      </c>
      <c r="P878" s="15" t="s">
        <v>1964</v>
      </c>
      <c r="Q878" s="48">
        <v>505323</v>
      </c>
      <c r="R878" s="11" t="s">
        <v>45</v>
      </c>
      <c r="S878" s="120">
        <v>3933</v>
      </c>
      <c r="T878" s="85">
        <v>107.03</v>
      </c>
      <c r="U878" s="86">
        <v>7</v>
      </c>
      <c r="V878" s="123">
        <v>46.825625000000002</v>
      </c>
      <c r="W878" s="85">
        <f t="shared" si="215"/>
        <v>2622</v>
      </c>
      <c r="X878" s="86">
        <v>0</v>
      </c>
      <c r="Y878" s="85">
        <v>16.054500000000001</v>
      </c>
      <c r="Z878" s="86">
        <f t="shared" si="216"/>
        <v>0</v>
      </c>
      <c r="AA878" s="86">
        <f t="shared" si="205"/>
        <v>2622</v>
      </c>
      <c r="AB878" s="85">
        <v>122.77</v>
      </c>
      <c r="AC878" s="85">
        <v>6</v>
      </c>
      <c r="AD878" s="124">
        <f t="shared" si="217"/>
        <v>73.661999999999992</v>
      </c>
      <c r="AE878" s="86">
        <f t="shared" si="206"/>
        <v>1768</v>
      </c>
      <c r="AF878" s="85">
        <v>0</v>
      </c>
      <c r="AG878" s="85">
        <v>36.831000000000003</v>
      </c>
      <c r="AH878" s="85">
        <f t="shared" si="207"/>
        <v>0</v>
      </c>
      <c r="AI878" s="86">
        <f t="shared" si="208"/>
        <v>4390</v>
      </c>
      <c r="AJ878" s="86">
        <f t="shared" si="209"/>
        <v>457</v>
      </c>
      <c r="AK878" s="122"/>
      <c r="AL878" s="85">
        <v>122.77</v>
      </c>
      <c r="AM878" s="85">
        <v>6</v>
      </c>
      <c r="AN878" s="124">
        <f t="shared" si="218"/>
        <v>73.661999999999992</v>
      </c>
      <c r="AO878" s="86">
        <f t="shared" si="210"/>
        <v>1768</v>
      </c>
      <c r="AP878" s="85">
        <v>0</v>
      </c>
      <c r="AQ878" s="85">
        <v>36.831000000000003</v>
      </c>
      <c r="AR878" s="85">
        <f t="shared" si="211"/>
        <v>0</v>
      </c>
      <c r="AS878" s="86">
        <f t="shared" si="213"/>
        <v>4390</v>
      </c>
      <c r="AT878" s="170">
        <f t="shared" si="214"/>
        <v>0</v>
      </c>
      <c r="AU878" s="86">
        <v>4390</v>
      </c>
      <c r="AV878" s="170">
        <f t="shared" si="212"/>
        <v>0</v>
      </c>
    </row>
    <row r="879" spans="1:48" s="73" customFormat="1" ht="45" x14ac:dyDescent="0.2">
      <c r="A879" s="10" t="s">
        <v>1876</v>
      </c>
      <c r="B879" s="14" t="s">
        <v>36</v>
      </c>
      <c r="C879" s="14" t="s">
        <v>37</v>
      </c>
      <c r="D879" s="14" t="s">
        <v>1965</v>
      </c>
      <c r="E879" s="58">
        <v>310921</v>
      </c>
      <c r="F879" s="15" t="s">
        <v>1966</v>
      </c>
      <c r="G879" s="15" t="s">
        <v>1879</v>
      </c>
      <c r="H879" s="16">
        <v>100003367</v>
      </c>
      <c r="I879" s="62">
        <v>710130062</v>
      </c>
      <c r="J879" s="13">
        <v>710130062</v>
      </c>
      <c r="K879" s="15" t="s">
        <v>48</v>
      </c>
      <c r="L879" s="12" t="s">
        <v>1876</v>
      </c>
      <c r="M879" s="15" t="s">
        <v>1932</v>
      </c>
      <c r="N879" s="49">
        <v>95636</v>
      </c>
      <c r="O879" s="15" t="s">
        <v>1967</v>
      </c>
      <c r="P879" s="15" t="s">
        <v>1968</v>
      </c>
      <c r="Q879" s="48">
        <v>505331</v>
      </c>
      <c r="R879" s="11" t="s">
        <v>45</v>
      </c>
      <c r="S879" s="120">
        <v>3371</v>
      </c>
      <c r="T879" s="85">
        <v>107.03</v>
      </c>
      <c r="U879" s="86">
        <v>6</v>
      </c>
      <c r="V879" s="123">
        <v>46.825625000000002</v>
      </c>
      <c r="W879" s="85">
        <f t="shared" si="215"/>
        <v>2248</v>
      </c>
      <c r="X879" s="86">
        <v>0</v>
      </c>
      <c r="Y879" s="85">
        <v>16.054500000000001</v>
      </c>
      <c r="Z879" s="86">
        <f t="shared" si="216"/>
        <v>0</v>
      </c>
      <c r="AA879" s="86">
        <f t="shared" si="205"/>
        <v>2248</v>
      </c>
      <c r="AB879" s="85">
        <v>122.77</v>
      </c>
      <c r="AC879" s="85">
        <v>4</v>
      </c>
      <c r="AD879" s="124">
        <f t="shared" si="217"/>
        <v>73.661999999999992</v>
      </c>
      <c r="AE879" s="86">
        <f t="shared" si="206"/>
        <v>1179</v>
      </c>
      <c r="AF879" s="85">
        <v>0</v>
      </c>
      <c r="AG879" s="85">
        <v>36.831000000000003</v>
      </c>
      <c r="AH879" s="85">
        <f t="shared" si="207"/>
        <v>0</v>
      </c>
      <c r="AI879" s="86">
        <f t="shared" si="208"/>
        <v>3427</v>
      </c>
      <c r="AJ879" s="86">
        <f t="shared" si="209"/>
        <v>56</v>
      </c>
      <c r="AK879" s="122"/>
      <c r="AL879" s="85">
        <v>122.77</v>
      </c>
      <c r="AM879" s="85">
        <v>4</v>
      </c>
      <c r="AN879" s="124">
        <f t="shared" si="218"/>
        <v>73.661999999999992</v>
      </c>
      <c r="AO879" s="86">
        <f t="shared" si="210"/>
        <v>1179</v>
      </c>
      <c r="AP879" s="85">
        <v>0</v>
      </c>
      <c r="AQ879" s="85">
        <v>36.831000000000003</v>
      </c>
      <c r="AR879" s="85">
        <f t="shared" si="211"/>
        <v>0</v>
      </c>
      <c r="AS879" s="86">
        <f t="shared" si="213"/>
        <v>3427</v>
      </c>
      <c r="AT879" s="170">
        <f t="shared" si="214"/>
        <v>0</v>
      </c>
      <c r="AU879" s="86">
        <v>3427</v>
      </c>
      <c r="AV879" s="170">
        <f t="shared" si="212"/>
        <v>0</v>
      </c>
    </row>
    <row r="880" spans="1:48" s="73" customFormat="1" ht="30" x14ac:dyDescent="0.2">
      <c r="A880" s="10" t="s">
        <v>1876</v>
      </c>
      <c r="B880" s="14" t="s">
        <v>36</v>
      </c>
      <c r="C880" s="14" t="s">
        <v>37</v>
      </c>
      <c r="D880" s="14" t="s">
        <v>2400</v>
      </c>
      <c r="E880" s="58">
        <v>317586</v>
      </c>
      <c r="F880" s="15" t="s">
        <v>2401</v>
      </c>
      <c r="G880" s="15" t="s">
        <v>1879</v>
      </c>
      <c r="H880" s="16">
        <v>100003487</v>
      </c>
      <c r="I880" s="62">
        <v>42017912</v>
      </c>
      <c r="J880" s="13">
        <v>42017912</v>
      </c>
      <c r="K880" s="15" t="s">
        <v>48</v>
      </c>
      <c r="L880" s="12" t="s">
        <v>1876</v>
      </c>
      <c r="M880" s="15" t="s">
        <v>2304</v>
      </c>
      <c r="N880" s="49">
        <v>1851</v>
      </c>
      <c r="O880" s="15" t="s">
        <v>2402</v>
      </c>
      <c r="P880" s="15" t="s">
        <v>2403</v>
      </c>
      <c r="Q880" s="48">
        <v>513440</v>
      </c>
      <c r="R880" s="11" t="s">
        <v>86</v>
      </c>
      <c r="S880" s="120">
        <v>40457</v>
      </c>
      <c r="T880" s="85">
        <v>107.03</v>
      </c>
      <c r="U880" s="86">
        <v>72</v>
      </c>
      <c r="V880" s="123">
        <v>46.825625000000002</v>
      </c>
      <c r="W880" s="85">
        <f t="shared" si="215"/>
        <v>26972</v>
      </c>
      <c r="X880" s="86">
        <v>0</v>
      </c>
      <c r="Y880" s="85">
        <v>16.054500000000001</v>
      </c>
      <c r="Z880" s="86">
        <f t="shared" si="216"/>
        <v>0</v>
      </c>
      <c r="AA880" s="86">
        <f t="shared" si="205"/>
        <v>26972</v>
      </c>
      <c r="AB880" s="85">
        <v>122.77</v>
      </c>
      <c r="AC880" s="85">
        <v>79</v>
      </c>
      <c r="AD880" s="124">
        <f t="shared" si="217"/>
        <v>73.661999999999992</v>
      </c>
      <c r="AE880" s="86">
        <f t="shared" si="206"/>
        <v>23277</v>
      </c>
      <c r="AF880" s="85">
        <v>0</v>
      </c>
      <c r="AG880" s="85">
        <v>36.831000000000003</v>
      </c>
      <c r="AH880" s="85">
        <f t="shared" si="207"/>
        <v>0</v>
      </c>
      <c r="AI880" s="86">
        <f t="shared" si="208"/>
        <v>50249</v>
      </c>
      <c r="AJ880" s="86">
        <f t="shared" si="209"/>
        <v>9792</v>
      </c>
      <c r="AK880" s="122"/>
      <c r="AL880" s="85">
        <v>122.77</v>
      </c>
      <c r="AM880" s="85">
        <v>79</v>
      </c>
      <c r="AN880" s="124">
        <f t="shared" si="218"/>
        <v>73.661999999999992</v>
      </c>
      <c r="AO880" s="86">
        <f t="shared" si="210"/>
        <v>23277</v>
      </c>
      <c r="AP880" s="85">
        <v>0</v>
      </c>
      <c r="AQ880" s="85">
        <v>36.831000000000003</v>
      </c>
      <c r="AR880" s="85">
        <f t="shared" si="211"/>
        <v>0</v>
      </c>
      <c r="AS880" s="86">
        <f t="shared" si="213"/>
        <v>50249</v>
      </c>
      <c r="AT880" s="170">
        <f t="shared" si="214"/>
        <v>0</v>
      </c>
      <c r="AU880" s="86">
        <v>50249</v>
      </c>
      <c r="AV880" s="170">
        <f t="shared" si="212"/>
        <v>0</v>
      </c>
    </row>
    <row r="881" spans="1:48" s="73" customFormat="1" x14ac:dyDescent="0.2">
      <c r="A881" s="10" t="s">
        <v>1876</v>
      </c>
      <c r="B881" s="14" t="s">
        <v>36</v>
      </c>
      <c r="C881" s="14" t="s">
        <v>37</v>
      </c>
      <c r="D881" s="14" t="s">
        <v>2527</v>
      </c>
      <c r="E881" s="58">
        <v>518239</v>
      </c>
      <c r="F881" s="15" t="s">
        <v>2528</v>
      </c>
      <c r="G881" s="15" t="s">
        <v>1879</v>
      </c>
      <c r="H881" s="16">
        <v>100004112</v>
      </c>
      <c r="I881" s="62">
        <v>710018606</v>
      </c>
      <c r="J881" s="13">
        <v>710018606</v>
      </c>
      <c r="K881" s="15" t="s">
        <v>48</v>
      </c>
      <c r="L881" s="12" t="s">
        <v>1876</v>
      </c>
      <c r="M881" s="15" t="s">
        <v>2462</v>
      </c>
      <c r="N881" s="49">
        <v>97217</v>
      </c>
      <c r="O881" s="15" t="s">
        <v>2529</v>
      </c>
      <c r="P881" s="15" t="s">
        <v>2530</v>
      </c>
      <c r="Q881" s="48">
        <v>514071</v>
      </c>
      <c r="R881" s="11" t="s">
        <v>45</v>
      </c>
      <c r="S881" s="120">
        <v>27533</v>
      </c>
      <c r="T881" s="85">
        <v>107.03</v>
      </c>
      <c r="U881" s="86">
        <v>49</v>
      </c>
      <c r="V881" s="123">
        <v>46.825625000000002</v>
      </c>
      <c r="W881" s="85">
        <f t="shared" si="215"/>
        <v>18356</v>
      </c>
      <c r="X881" s="86">
        <v>0</v>
      </c>
      <c r="Y881" s="85">
        <v>16.054500000000001</v>
      </c>
      <c r="Z881" s="86">
        <f t="shared" si="216"/>
        <v>0</v>
      </c>
      <c r="AA881" s="86">
        <f t="shared" si="205"/>
        <v>18356</v>
      </c>
      <c r="AB881" s="85">
        <v>122.77</v>
      </c>
      <c r="AC881" s="85">
        <v>34</v>
      </c>
      <c r="AD881" s="124">
        <f t="shared" si="217"/>
        <v>73.661999999999992</v>
      </c>
      <c r="AE881" s="86">
        <f t="shared" si="206"/>
        <v>10018</v>
      </c>
      <c r="AF881" s="85">
        <v>0</v>
      </c>
      <c r="AG881" s="85">
        <v>36.831000000000003</v>
      </c>
      <c r="AH881" s="85">
        <f t="shared" si="207"/>
        <v>0</v>
      </c>
      <c r="AI881" s="86">
        <f t="shared" si="208"/>
        <v>28374</v>
      </c>
      <c r="AJ881" s="86">
        <f t="shared" si="209"/>
        <v>841</v>
      </c>
      <c r="AK881" s="122"/>
      <c r="AL881" s="85">
        <v>122.77</v>
      </c>
      <c r="AM881" s="85">
        <v>34</v>
      </c>
      <c r="AN881" s="124">
        <f t="shared" si="218"/>
        <v>73.661999999999992</v>
      </c>
      <c r="AO881" s="86">
        <f t="shared" si="210"/>
        <v>10018</v>
      </c>
      <c r="AP881" s="85">
        <v>0</v>
      </c>
      <c r="AQ881" s="85">
        <v>36.831000000000003</v>
      </c>
      <c r="AR881" s="85">
        <f t="shared" si="211"/>
        <v>0</v>
      </c>
      <c r="AS881" s="86">
        <f t="shared" si="213"/>
        <v>28374</v>
      </c>
      <c r="AT881" s="170">
        <f t="shared" si="214"/>
        <v>0</v>
      </c>
      <c r="AU881" s="86">
        <v>28374</v>
      </c>
      <c r="AV881" s="170">
        <f t="shared" si="212"/>
        <v>0</v>
      </c>
    </row>
    <row r="882" spans="1:48" s="73" customFormat="1" ht="30" x14ac:dyDescent="0.2">
      <c r="A882" s="10" t="s">
        <v>1876</v>
      </c>
      <c r="B882" s="14" t="s">
        <v>36</v>
      </c>
      <c r="C882" s="14" t="s">
        <v>37</v>
      </c>
      <c r="D882" s="14" t="s">
        <v>2073</v>
      </c>
      <c r="E882" s="58">
        <v>311464</v>
      </c>
      <c r="F882" s="15" t="s">
        <v>2074</v>
      </c>
      <c r="G882" s="15" t="s">
        <v>1879</v>
      </c>
      <c r="H882" s="16">
        <v>100003628</v>
      </c>
      <c r="I882" s="62">
        <v>710010265</v>
      </c>
      <c r="J882" s="13">
        <v>710010265</v>
      </c>
      <c r="K882" s="15" t="s">
        <v>48</v>
      </c>
      <c r="L882" s="12" t="s">
        <v>1876</v>
      </c>
      <c r="M882" s="15" t="s">
        <v>2053</v>
      </c>
      <c r="N882" s="49">
        <v>91621</v>
      </c>
      <c r="O882" s="15" t="s">
        <v>2075</v>
      </c>
      <c r="P882" s="15" t="s">
        <v>2076</v>
      </c>
      <c r="Q882" s="48">
        <v>505901</v>
      </c>
      <c r="R882" s="11" t="s">
        <v>45</v>
      </c>
      <c r="S882" s="120">
        <v>21914</v>
      </c>
      <c r="T882" s="85">
        <v>107.03</v>
      </c>
      <c r="U882" s="86">
        <v>39</v>
      </c>
      <c r="V882" s="123">
        <v>46.825625000000002</v>
      </c>
      <c r="W882" s="85">
        <f t="shared" si="215"/>
        <v>14610</v>
      </c>
      <c r="X882" s="86">
        <v>0</v>
      </c>
      <c r="Y882" s="85">
        <v>16.054500000000001</v>
      </c>
      <c r="Z882" s="86">
        <f t="shared" si="216"/>
        <v>0</v>
      </c>
      <c r="AA882" s="86">
        <f t="shared" si="205"/>
        <v>14610</v>
      </c>
      <c r="AB882" s="85">
        <v>122.77</v>
      </c>
      <c r="AC882" s="85">
        <v>32</v>
      </c>
      <c r="AD882" s="124">
        <f t="shared" si="217"/>
        <v>73.661999999999992</v>
      </c>
      <c r="AE882" s="86">
        <f t="shared" si="206"/>
        <v>9429</v>
      </c>
      <c r="AF882" s="85">
        <v>0</v>
      </c>
      <c r="AG882" s="85">
        <v>36.831000000000003</v>
      </c>
      <c r="AH882" s="85">
        <f t="shared" si="207"/>
        <v>0</v>
      </c>
      <c r="AI882" s="86">
        <f t="shared" si="208"/>
        <v>24039</v>
      </c>
      <c r="AJ882" s="86">
        <f t="shared" si="209"/>
        <v>2125</v>
      </c>
      <c r="AK882" s="122"/>
      <c r="AL882" s="85">
        <v>122.77</v>
      </c>
      <c r="AM882" s="85">
        <v>32</v>
      </c>
      <c r="AN882" s="124">
        <f t="shared" si="218"/>
        <v>73.661999999999992</v>
      </c>
      <c r="AO882" s="86">
        <f t="shared" si="210"/>
        <v>9429</v>
      </c>
      <c r="AP882" s="85">
        <v>0</v>
      </c>
      <c r="AQ882" s="85">
        <v>36.831000000000003</v>
      </c>
      <c r="AR882" s="85">
        <f t="shared" si="211"/>
        <v>0</v>
      </c>
      <c r="AS882" s="86">
        <f t="shared" si="213"/>
        <v>24039</v>
      </c>
      <c r="AT882" s="170">
        <f t="shared" si="214"/>
        <v>0</v>
      </c>
      <c r="AU882" s="86">
        <v>24039</v>
      </c>
      <c r="AV882" s="170">
        <f t="shared" si="212"/>
        <v>0</v>
      </c>
    </row>
    <row r="883" spans="1:48" s="73" customFormat="1" ht="30" x14ac:dyDescent="0.2">
      <c r="A883" s="10" t="s">
        <v>1876</v>
      </c>
      <c r="B883" s="14" t="s">
        <v>36</v>
      </c>
      <c r="C883" s="14" t="s">
        <v>37</v>
      </c>
      <c r="D883" s="14" t="s">
        <v>2408</v>
      </c>
      <c r="E883" s="58">
        <v>317608</v>
      </c>
      <c r="F883" s="15" t="s">
        <v>2409</v>
      </c>
      <c r="G883" s="15" t="s">
        <v>1879</v>
      </c>
      <c r="H883" s="16">
        <v>100003902</v>
      </c>
      <c r="I883" s="62">
        <v>710018010</v>
      </c>
      <c r="J883" s="13">
        <v>710018010</v>
      </c>
      <c r="K883" s="15" t="s">
        <v>48</v>
      </c>
      <c r="L883" s="12" t="s">
        <v>1876</v>
      </c>
      <c r="M883" s="15" t="s">
        <v>2286</v>
      </c>
      <c r="N883" s="49">
        <v>1826</v>
      </c>
      <c r="O883" s="15" t="s">
        <v>2410</v>
      </c>
      <c r="P883" s="15" t="s">
        <v>2411</v>
      </c>
      <c r="Q883" s="48">
        <v>513474</v>
      </c>
      <c r="R883" s="11" t="s">
        <v>45</v>
      </c>
      <c r="S883" s="120">
        <v>10114</v>
      </c>
      <c r="T883" s="85">
        <v>107.03</v>
      </c>
      <c r="U883" s="86">
        <v>18</v>
      </c>
      <c r="V883" s="123">
        <v>46.825625000000002</v>
      </c>
      <c r="W883" s="85">
        <f t="shared" si="215"/>
        <v>6743</v>
      </c>
      <c r="X883" s="86">
        <v>0</v>
      </c>
      <c r="Y883" s="85">
        <v>16.054500000000001</v>
      </c>
      <c r="Z883" s="86">
        <f t="shared" si="216"/>
        <v>0</v>
      </c>
      <c r="AA883" s="86">
        <f t="shared" si="205"/>
        <v>6743</v>
      </c>
      <c r="AB883" s="85">
        <v>122.77</v>
      </c>
      <c r="AC883" s="85">
        <v>18</v>
      </c>
      <c r="AD883" s="124">
        <f t="shared" si="217"/>
        <v>73.661999999999992</v>
      </c>
      <c r="AE883" s="86">
        <f t="shared" si="206"/>
        <v>5304</v>
      </c>
      <c r="AF883" s="85">
        <v>0</v>
      </c>
      <c r="AG883" s="85">
        <v>36.831000000000003</v>
      </c>
      <c r="AH883" s="85">
        <f t="shared" si="207"/>
        <v>0</v>
      </c>
      <c r="AI883" s="86">
        <f t="shared" si="208"/>
        <v>12047</v>
      </c>
      <c r="AJ883" s="86">
        <f t="shared" si="209"/>
        <v>1933</v>
      </c>
      <c r="AK883" s="122"/>
      <c r="AL883" s="85">
        <v>122.77</v>
      </c>
      <c r="AM883" s="85">
        <v>18</v>
      </c>
      <c r="AN883" s="124">
        <f t="shared" si="218"/>
        <v>73.661999999999992</v>
      </c>
      <c r="AO883" s="86">
        <f t="shared" si="210"/>
        <v>5304</v>
      </c>
      <c r="AP883" s="85">
        <v>0</v>
      </c>
      <c r="AQ883" s="85">
        <v>36.831000000000003</v>
      </c>
      <c r="AR883" s="85">
        <f t="shared" si="211"/>
        <v>0</v>
      </c>
      <c r="AS883" s="86">
        <f t="shared" si="213"/>
        <v>12047</v>
      </c>
      <c r="AT883" s="170">
        <f t="shared" si="214"/>
        <v>0</v>
      </c>
      <c r="AU883" s="86">
        <v>12047</v>
      </c>
      <c r="AV883" s="170">
        <f t="shared" si="212"/>
        <v>0</v>
      </c>
    </row>
    <row r="884" spans="1:48" s="73" customFormat="1" ht="45" x14ac:dyDescent="0.2">
      <c r="A884" s="10" t="s">
        <v>1876</v>
      </c>
      <c r="B884" s="14" t="s">
        <v>36</v>
      </c>
      <c r="C884" s="14" t="s">
        <v>37</v>
      </c>
      <c r="D884" s="14" t="s">
        <v>2210</v>
      </c>
      <c r="E884" s="58">
        <v>311910</v>
      </c>
      <c r="F884" s="15" t="s">
        <v>2211</v>
      </c>
      <c r="G884" s="15" t="s">
        <v>1879</v>
      </c>
      <c r="H884" s="16">
        <v>100003724</v>
      </c>
      <c r="I884" s="62">
        <v>710010753</v>
      </c>
      <c r="J884" s="13">
        <v>36125300</v>
      </c>
      <c r="K884" s="15" t="s">
        <v>92</v>
      </c>
      <c r="L884" s="12" t="s">
        <v>1876</v>
      </c>
      <c r="M884" s="15" t="s">
        <v>2053</v>
      </c>
      <c r="N884" s="49">
        <v>91623</v>
      </c>
      <c r="O884" s="15" t="s">
        <v>2212</v>
      </c>
      <c r="P884" s="15" t="s">
        <v>2213</v>
      </c>
      <c r="Q884" s="48">
        <v>506401</v>
      </c>
      <c r="R884" s="11" t="s">
        <v>45</v>
      </c>
      <c r="S884" s="120">
        <v>7867</v>
      </c>
      <c r="T884" s="85">
        <v>107.03</v>
      </c>
      <c r="U884" s="86">
        <v>14</v>
      </c>
      <c r="V884" s="123">
        <v>46.825625000000002</v>
      </c>
      <c r="W884" s="85">
        <f t="shared" si="215"/>
        <v>5244</v>
      </c>
      <c r="X884" s="86">
        <v>0</v>
      </c>
      <c r="Y884" s="85">
        <v>16.054500000000001</v>
      </c>
      <c r="Z884" s="86">
        <f t="shared" si="216"/>
        <v>0</v>
      </c>
      <c r="AA884" s="86">
        <f t="shared" si="205"/>
        <v>5244</v>
      </c>
      <c r="AB884" s="85">
        <v>122.77</v>
      </c>
      <c r="AC884" s="85">
        <v>8</v>
      </c>
      <c r="AD884" s="124">
        <f t="shared" si="217"/>
        <v>73.661999999999992</v>
      </c>
      <c r="AE884" s="86">
        <f t="shared" si="206"/>
        <v>2357</v>
      </c>
      <c r="AF884" s="85">
        <v>0</v>
      </c>
      <c r="AG884" s="85">
        <v>36.831000000000003</v>
      </c>
      <c r="AH884" s="85">
        <f t="shared" si="207"/>
        <v>0</v>
      </c>
      <c r="AI884" s="86">
        <f t="shared" si="208"/>
        <v>7601</v>
      </c>
      <c r="AJ884" s="86">
        <f t="shared" si="209"/>
        <v>-266</v>
      </c>
      <c r="AK884" s="122"/>
      <c r="AL884" s="85">
        <v>122.77</v>
      </c>
      <c r="AM884" s="85">
        <v>8</v>
      </c>
      <c r="AN884" s="124">
        <f t="shared" si="218"/>
        <v>73.661999999999992</v>
      </c>
      <c r="AO884" s="86">
        <f t="shared" si="210"/>
        <v>2357</v>
      </c>
      <c r="AP884" s="85">
        <v>0</v>
      </c>
      <c r="AQ884" s="85">
        <v>36.831000000000003</v>
      </c>
      <c r="AR884" s="85">
        <f t="shared" si="211"/>
        <v>0</v>
      </c>
      <c r="AS884" s="86">
        <f t="shared" si="213"/>
        <v>7601</v>
      </c>
      <c r="AT884" s="170">
        <f t="shared" si="214"/>
        <v>0</v>
      </c>
      <c r="AU884" s="86">
        <v>7601</v>
      </c>
      <c r="AV884" s="170">
        <f t="shared" si="212"/>
        <v>0</v>
      </c>
    </row>
    <row r="885" spans="1:48" s="73" customFormat="1" ht="45" x14ac:dyDescent="0.2">
      <c r="A885" s="10" t="s">
        <v>1876</v>
      </c>
      <c r="B885" s="14" t="s">
        <v>36</v>
      </c>
      <c r="C885" s="14" t="s">
        <v>37</v>
      </c>
      <c r="D885" s="14" t="s">
        <v>2331</v>
      </c>
      <c r="E885" s="58">
        <v>317209</v>
      </c>
      <c r="F885" s="15" t="s">
        <v>2332</v>
      </c>
      <c r="G885" s="15" t="s">
        <v>1879</v>
      </c>
      <c r="H885" s="16">
        <v>100003430</v>
      </c>
      <c r="I885" s="62">
        <v>710037155</v>
      </c>
      <c r="J885" s="13">
        <v>35678119</v>
      </c>
      <c r="K885" s="15" t="s">
        <v>105</v>
      </c>
      <c r="L885" s="12" t="s">
        <v>1876</v>
      </c>
      <c r="M885" s="15" t="s">
        <v>2304</v>
      </c>
      <c r="N885" s="49">
        <v>1841</v>
      </c>
      <c r="O885" s="15" t="s">
        <v>2333</v>
      </c>
      <c r="P885" s="15" t="s">
        <v>2337</v>
      </c>
      <c r="Q885" s="48">
        <v>513016</v>
      </c>
      <c r="R885" s="11" t="s">
        <v>45</v>
      </c>
      <c r="S885" s="120">
        <v>24724</v>
      </c>
      <c r="T885" s="85">
        <v>107.03</v>
      </c>
      <c r="U885" s="86">
        <v>44</v>
      </c>
      <c r="V885" s="123">
        <v>46.825625000000002</v>
      </c>
      <c r="W885" s="85">
        <f t="shared" si="215"/>
        <v>16483</v>
      </c>
      <c r="X885" s="86">
        <v>0</v>
      </c>
      <c r="Y885" s="85">
        <v>16.054500000000001</v>
      </c>
      <c r="Z885" s="86">
        <f t="shared" si="216"/>
        <v>0</v>
      </c>
      <c r="AA885" s="86">
        <f t="shared" si="205"/>
        <v>16483</v>
      </c>
      <c r="AB885" s="85">
        <v>122.77</v>
      </c>
      <c r="AC885" s="85">
        <v>44</v>
      </c>
      <c r="AD885" s="124">
        <f t="shared" si="217"/>
        <v>73.661999999999992</v>
      </c>
      <c r="AE885" s="86">
        <f t="shared" si="206"/>
        <v>12965</v>
      </c>
      <c r="AF885" s="85">
        <v>0</v>
      </c>
      <c r="AG885" s="85">
        <v>36.831000000000003</v>
      </c>
      <c r="AH885" s="85">
        <f t="shared" si="207"/>
        <v>0</v>
      </c>
      <c r="AI885" s="86">
        <f t="shared" si="208"/>
        <v>29448</v>
      </c>
      <c r="AJ885" s="86">
        <f t="shared" si="209"/>
        <v>4724</v>
      </c>
      <c r="AK885" s="122"/>
      <c r="AL885" s="85">
        <v>122.77</v>
      </c>
      <c r="AM885" s="85">
        <v>44</v>
      </c>
      <c r="AN885" s="124">
        <f t="shared" si="218"/>
        <v>73.661999999999992</v>
      </c>
      <c r="AO885" s="86">
        <f t="shared" si="210"/>
        <v>12965</v>
      </c>
      <c r="AP885" s="85">
        <v>0</v>
      </c>
      <c r="AQ885" s="85">
        <v>36.831000000000003</v>
      </c>
      <c r="AR885" s="85">
        <f t="shared" si="211"/>
        <v>0</v>
      </c>
      <c r="AS885" s="86">
        <f t="shared" si="213"/>
        <v>29448</v>
      </c>
      <c r="AT885" s="170">
        <f t="shared" si="214"/>
        <v>0</v>
      </c>
      <c r="AU885" s="86">
        <v>29448</v>
      </c>
      <c r="AV885" s="170">
        <f t="shared" si="212"/>
        <v>0</v>
      </c>
    </row>
    <row r="886" spans="1:48" s="73" customFormat="1" ht="45" x14ac:dyDescent="0.2">
      <c r="A886" s="10" t="s">
        <v>1876</v>
      </c>
      <c r="B886" s="14" t="s">
        <v>36</v>
      </c>
      <c r="C886" s="14" t="s">
        <v>37</v>
      </c>
      <c r="D886" s="14" t="s">
        <v>1969</v>
      </c>
      <c r="E886" s="58">
        <v>310930</v>
      </c>
      <c r="F886" s="15" t="s">
        <v>1970</v>
      </c>
      <c r="G886" s="15" t="s">
        <v>1879</v>
      </c>
      <c r="H886" s="16">
        <v>100003369</v>
      </c>
      <c r="I886" s="62">
        <v>710009704</v>
      </c>
      <c r="J886" s="13">
        <v>710009704</v>
      </c>
      <c r="K886" s="15" t="s">
        <v>48</v>
      </c>
      <c r="L886" s="12" t="s">
        <v>1876</v>
      </c>
      <c r="M886" s="15" t="s">
        <v>1932</v>
      </c>
      <c r="N886" s="49">
        <v>95652</v>
      </c>
      <c r="O886" s="15" t="s">
        <v>1971</v>
      </c>
      <c r="P886" s="15" t="s">
        <v>1972</v>
      </c>
      <c r="Q886" s="48">
        <v>505358</v>
      </c>
      <c r="R886" s="11" t="s">
        <v>45</v>
      </c>
      <c r="S886" s="120">
        <v>3371</v>
      </c>
      <c r="T886" s="85">
        <v>107.03</v>
      </c>
      <c r="U886" s="86">
        <v>6</v>
      </c>
      <c r="V886" s="123">
        <v>46.825625000000002</v>
      </c>
      <c r="W886" s="85">
        <f t="shared" si="215"/>
        <v>2248</v>
      </c>
      <c r="X886" s="86">
        <v>0</v>
      </c>
      <c r="Y886" s="85">
        <v>16.054500000000001</v>
      </c>
      <c r="Z886" s="86">
        <f t="shared" si="216"/>
        <v>0</v>
      </c>
      <c r="AA886" s="86">
        <f t="shared" si="205"/>
        <v>2248</v>
      </c>
      <c r="AB886" s="85">
        <v>122.77</v>
      </c>
      <c r="AC886" s="85">
        <v>12</v>
      </c>
      <c r="AD886" s="124">
        <f t="shared" si="217"/>
        <v>73.661999999999992</v>
      </c>
      <c r="AE886" s="86">
        <f t="shared" si="206"/>
        <v>3536</v>
      </c>
      <c r="AF886" s="85">
        <v>0</v>
      </c>
      <c r="AG886" s="85">
        <v>36.831000000000003</v>
      </c>
      <c r="AH886" s="85">
        <f t="shared" si="207"/>
        <v>0</v>
      </c>
      <c r="AI886" s="86">
        <f t="shared" si="208"/>
        <v>5784</v>
      </c>
      <c r="AJ886" s="86">
        <f t="shared" si="209"/>
        <v>2413</v>
      </c>
      <c r="AK886" s="122"/>
      <c r="AL886" s="85">
        <v>122.77</v>
      </c>
      <c r="AM886" s="85">
        <v>12</v>
      </c>
      <c r="AN886" s="124">
        <f t="shared" si="218"/>
        <v>73.661999999999992</v>
      </c>
      <c r="AO886" s="86">
        <f t="shared" si="210"/>
        <v>3536</v>
      </c>
      <c r="AP886" s="85">
        <v>0</v>
      </c>
      <c r="AQ886" s="85">
        <v>36.831000000000003</v>
      </c>
      <c r="AR886" s="85">
        <f t="shared" si="211"/>
        <v>0</v>
      </c>
      <c r="AS886" s="86">
        <f t="shared" si="213"/>
        <v>5784</v>
      </c>
      <c r="AT886" s="170">
        <f t="shared" si="214"/>
        <v>0</v>
      </c>
      <c r="AU886" s="86">
        <v>5784</v>
      </c>
      <c r="AV886" s="170">
        <f t="shared" si="212"/>
        <v>0</v>
      </c>
    </row>
    <row r="887" spans="1:48" s="73" customFormat="1" ht="45" x14ac:dyDescent="0.2">
      <c r="A887" s="10" t="s">
        <v>1876</v>
      </c>
      <c r="B887" s="14" t="s">
        <v>36</v>
      </c>
      <c r="C887" s="14" t="s">
        <v>37</v>
      </c>
      <c r="D887" s="14" t="s">
        <v>2214</v>
      </c>
      <c r="E887" s="58">
        <v>311928</v>
      </c>
      <c r="F887" s="15" t="s">
        <v>2215</v>
      </c>
      <c r="G887" s="15" t="s">
        <v>1879</v>
      </c>
      <c r="H887" s="16">
        <v>100003730</v>
      </c>
      <c r="I887" s="62">
        <v>710010761</v>
      </c>
      <c r="J887" s="13">
        <v>36125431</v>
      </c>
      <c r="K887" s="15" t="s">
        <v>92</v>
      </c>
      <c r="L887" s="12" t="s">
        <v>1876</v>
      </c>
      <c r="M887" s="15" t="s">
        <v>2053</v>
      </c>
      <c r="N887" s="49">
        <v>91622</v>
      </c>
      <c r="O887" s="15" t="s">
        <v>2216</v>
      </c>
      <c r="P887" s="15" t="s">
        <v>2217</v>
      </c>
      <c r="Q887" s="48">
        <v>506427</v>
      </c>
      <c r="R887" s="11" t="s">
        <v>45</v>
      </c>
      <c r="S887" s="120">
        <v>10114</v>
      </c>
      <c r="T887" s="85">
        <v>107.03</v>
      </c>
      <c r="U887" s="86">
        <v>18</v>
      </c>
      <c r="V887" s="123">
        <v>46.825625000000002</v>
      </c>
      <c r="W887" s="85">
        <f t="shared" si="215"/>
        <v>6743</v>
      </c>
      <c r="X887" s="86">
        <v>0</v>
      </c>
      <c r="Y887" s="85">
        <v>16.054500000000001</v>
      </c>
      <c r="Z887" s="86">
        <f t="shared" si="216"/>
        <v>0</v>
      </c>
      <c r="AA887" s="86">
        <f t="shared" si="205"/>
        <v>6743</v>
      </c>
      <c r="AB887" s="85">
        <v>122.77</v>
      </c>
      <c r="AC887" s="85">
        <v>11</v>
      </c>
      <c r="AD887" s="124">
        <f t="shared" si="217"/>
        <v>73.661999999999992</v>
      </c>
      <c r="AE887" s="86">
        <f t="shared" si="206"/>
        <v>3241</v>
      </c>
      <c r="AF887" s="85">
        <v>0</v>
      </c>
      <c r="AG887" s="85">
        <v>36.831000000000003</v>
      </c>
      <c r="AH887" s="85">
        <f t="shared" si="207"/>
        <v>0</v>
      </c>
      <c r="AI887" s="86">
        <f t="shared" si="208"/>
        <v>9984</v>
      </c>
      <c r="AJ887" s="86">
        <f t="shared" si="209"/>
        <v>-130</v>
      </c>
      <c r="AK887" s="122"/>
      <c r="AL887" s="85">
        <v>122.77</v>
      </c>
      <c r="AM887" s="85">
        <v>11</v>
      </c>
      <c r="AN887" s="124">
        <f t="shared" si="218"/>
        <v>73.661999999999992</v>
      </c>
      <c r="AO887" s="86">
        <f t="shared" si="210"/>
        <v>3241</v>
      </c>
      <c r="AP887" s="85">
        <v>0</v>
      </c>
      <c r="AQ887" s="85">
        <v>36.831000000000003</v>
      </c>
      <c r="AR887" s="85">
        <f t="shared" si="211"/>
        <v>0</v>
      </c>
      <c r="AS887" s="86">
        <f t="shared" si="213"/>
        <v>9984</v>
      </c>
      <c r="AT887" s="170">
        <f t="shared" si="214"/>
        <v>0</v>
      </c>
      <c r="AU887" s="86">
        <v>9984</v>
      </c>
      <c r="AV887" s="170">
        <f t="shared" si="212"/>
        <v>0</v>
      </c>
    </row>
    <row r="888" spans="1:48" s="73" customFormat="1" ht="30" x14ac:dyDescent="0.2">
      <c r="A888" s="10" t="s">
        <v>1876</v>
      </c>
      <c r="B888" s="14" t="s">
        <v>36</v>
      </c>
      <c r="C888" s="14" t="s">
        <v>37</v>
      </c>
      <c r="D888" s="14" t="s">
        <v>2198</v>
      </c>
      <c r="E888" s="58">
        <v>311863</v>
      </c>
      <c r="F888" s="15" t="s">
        <v>2199</v>
      </c>
      <c r="G888" s="15" t="s">
        <v>1879</v>
      </c>
      <c r="H888" s="16">
        <v>100003712</v>
      </c>
      <c r="I888" s="62">
        <v>36129470</v>
      </c>
      <c r="J888" s="13">
        <v>36129470</v>
      </c>
      <c r="K888" s="15" t="s">
        <v>48</v>
      </c>
      <c r="L888" s="12" t="s">
        <v>1876</v>
      </c>
      <c r="M888" s="15" t="s">
        <v>2053</v>
      </c>
      <c r="N888" s="49">
        <v>91501</v>
      </c>
      <c r="O888" s="15" t="s">
        <v>2200</v>
      </c>
      <c r="P888" s="15" t="s">
        <v>2201</v>
      </c>
      <c r="Q888" s="48">
        <v>506338</v>
      </c>
      <c r="R888" s="11" t="s">
        <v>86</v>
      </c>
      <c r="S888" s="120">
        <v>129801</v>
      </c>
      <c r="T888" s="85">
        <v>107.03</v>
      </c>
      <c r="U888" s="86">
        <v>231</v>
      </c>
      <c r="V888" s="123">
        <v>46.825625000000002</v>
      </c>
      <c r="W888" s="85">
        <f t="shared" si="215"/>
        <v>86534</v>
      </c>
      <c r="X888" s="86">
        <v>0</v>
      </c>
      <c r="Y888" s="85">
        <v>16.054500000000001</v>
      </c>
      <c r="Z888" s="86">
        <f t="shared" si="216"/>
        <v>0</v>
      </c>
      <c r="AA888" s="86">
        <f t="shared" si="205"/>
        <v>86534</v>
      </c>
      <c r="AB888" s="85">
        <v>122.77</v>
      </c>
      <c r="AC888" s="85">
        <v>197</v>
      </c>
      <c r="AD888" s="124">
        <f t="shared" si="217"/>
        <v>73.661999999999992</v>
      </c>
      <c r="AE888" s="86">
        <f t="shared" si="206"/>
        <v>58046</v>
      </c>
      <c r="AF888" s="85">
        <v>0</v>
      </c>
      <c r="AG888" s="85">
        <v>36.831000000000003</v>
      </c>
      <c r="AH888" s="85">
        <f t="shared" si="207"/>
        <v>0</v>
      </c>
      <c r="AI888" s="86">
        <f t="shared" si="208"/>
        <v>144580</v>
      </c>
      <c r="AJ888" s="86">
        <f t="shared" si="209"/>
        <v>14779</v>
      </c>
      <c r="AK888" s="122"/>
      <c r="AL888" s="85">
        <v>122.77</v>
      </c>
      <c r="AM888" s="85">
        <v>197</v>
      </c>
      <c r="AN888" s="124">
        <f t="shared" si="218"/>
        <v>73.661999999999992</v>
      </c>
      <c r="AO888" s="86">
        <f t="shared" si="210"/>
        <v>58046</v>
      </c>
      <c r="AP888" s="85">
        <v>0</v>
      </c>
      <c r="AQ888" s="85">
        <v>36.831000000000003</v>
      </c>
      <c r="AR888" s="85">
        <f t="shared" si="211"/>
        <v>0</v>
      </c>
      <c r="AS888" s="86">
        <f t="shared" si="213"/>
        <v>144580</v>
      </c>
      <c r="AT888" s="170">
        <f t="shared" si="214"/>
        <v>0</v>
      </c>
      <c r="AU888" s="86">
        <v>144580</v>
      </c>
      <c r="AV888" s="170">
        <f t="shared" si="212"/>
        <v>0</v>
      </c>
    </row>
    <row r="889" spans="1:48" s="73" customFormat="1" x14ac:dyDescent="0.2">
      <c r="A889" s="10" t="s">
        <v>1876</v>
      </c>
      <c r="B889" s="14" t="s">
        <v>36</v>
      </c>
      <c r="C889" s="14" t="s">
        <v>37</v>
      </c>
      <c r="D889" s="14" t="s">
        <v>2598</v>
      </c>
      <c r="E889" s="58">
        <v>318418</v>
      </c>
      <c r="F889" s="15" t="s">
        <v>2599</v>
      </c>
      <c r="G889" s="15" t="s">
        <v>1879</v>
      </c>
      <c r="H889" s="16">
        <v>100004198</v>
      </c>
      <c r="I889" s="62">
        <v>710018797</v>
      </c>
      <c r="J889" s="13">
        <v>710018797</v>
      </c>
      <c r="K889" s="15" t="s">
        <v>48</v>
      </c>
      <c r="L889" s="12" t="s">
        <v>1876</v>
      </c>
      <c r="M889" s="15" t="s">
        <v>2462</v>
      </c>
      <c r="N889" s="49">
        <v>97216</v>
      </c>
      <c r="O889" s="15" t="s">
        <v>2600</v>
      </c>
      <c r="P889" s="15" t="s">
        <v>2601</v>
      </c>
      <c r="Q889" s="48">
        <v>514314</v>
      </c>
      <c r="R889" s="11" t="s">
        <v>45</v>
      </c>
      <c r="S889" s="120">
        <v>3371</v>
      </c>
      <c r="T889" s="85">
        <v>107.03</v>
      </c>
      <c r="U889" s="86">
        <v>6</v>
      </c>
      <c r="V889" s="123">
        <v>46.825625000000002</v>
      </c>
      <c r="W889" s="85">
        <f t="shared" si="215"/>
        <v>2248</v>
      </c>
      <c r="X889" s="86">
        <v>0</v>
      </c>
      <c r="Y889" s="85">
        <v>16.054500000000001</v>
      </c>
      <c r="Z889" s="86">
        <f t="shared" si="216"/>
        <v>0</v>
      </c>
      <c r="AA889" s="86">
        <f t="shared" si="205"/>
        <v>2248</v>
      </c>
      <c r="AB889" s="85">
        <v>122.77</v>
      </c>
      <c r="AC889" s="85">
        <v>3</v>
      </c>
      <c r="AD889" s="124">
        <f t="shared" si="217"/>
        <v>73.661999999999992</v>
      </c>
      <c r="AE889" s="86">
        <f t="shared" si="206"/>
        <v>884</v>
      </c>
      <c r="AF889" s="85">
        <v>0</v>
      </c>
      <c r="AG889" s="85">
        <v>36.831000000000003</v>
      </c>
      <c r="AH889" s="85">
        <f t="shared" si="207"/>
        <v>0</v>
      </c>
      <c r="AI889" s="86">
        <f t="shared" si="208"/>
        <v>3132</v>
      </c>
      <c r="AJ889" s="86">
        <f t="shared" si="209"/>
        <v>-239</v>
      </c>
      <c r="AK889" s="122"/>
      <c r="AL889" s="85">
        <v>122.77</v>
      </c>
      <c r="AM889" s="85">
        <v>3</v>
      </c>
      <c r="AN889" s="124">
        <f t="shared" si="218"/>
        <v>73.661999999999992</v>
      </c>
      <c r="AO889" s="86">
        <f t="shared" si="210"/>
        <v>884</v>
      </c>
      <c r="AP889" s="85">
        <v>0</v>
      </c>
      <c r="AQ889" s="85">
        <v>36.831000000000003</v>
      </c>
      <c r="AR889" s="85">
        <f t="shared" si="211"/>
        <v>0</v>
      </c>
      <c r="AS889" s="86">
        <f t="shared" si="213"/>
        <v>3132</v>
      </c>
      <c r="AT889" s="170">
        <f t="shared" si="214"/>
        <v>0</v>
      </c>
      <c r="AU889" s="86">
        <v>3132</v>
      </c>
      <c r="AV889" s="170">
        <f t="shared" si="212"/>
        <v>0</v>
      </c>
    </row>
    <row r="890" spans="1:48" s="73" customFormat="1" x14ac:dyDescent="0.2">
      <c r="A890" s="10" t="s">
        <v>1876</v>
      </c>
      <c r="B890" s="14" t="s">
        <v>36</v>
      </c>
      <c r="C890" s="14" t="s">
        <v>37</v>
      </c>
      <c r="D890" s="14" t="s">
        <v>1910</v>
      </c>
      <c r="E890" s="58">
        <v>309842</v>
      </c>
      <c r="F890" s="15" t="s">
        <v>1911</v>
      </c>
      <c r="G890" s="15" t="s">
        <v>1879</v>
      </c>
      <c r="H890" s="16">
        <v>100003590</v>
      </c>
      <c r="I890" s="62">
        <v>710008759</v>
      </c>
      <c r="J890" s="13">
        <v>710008759</v>
      </c>
      <c r="K890" s="15" t="s">
        <v>48</v>
      </c>
      <c r="L890" s="12" t="s">
        <v>1876</v>
      </c>
      <c r="M890" s="15" t="s">
        <v>1885</v>
      </c>
      <c r="N890" s="49">
        <v>90622</v>
      </c>
      <c r="O890" s="15" t="s">
        <v>1912</v>
      </c>
      <c r="P890" s="15" t="s">
        <v>1913</v>
      </c>
      <c r="Q890" s="48">
        <v>504688</v>
      </c>
      <c r="R890" s="11" t="s">
        <v>45</v>
      </c>
      <c r="S890" s="120">
        <v>4495</v>
      </c>
      <c r="T890" s="85">
        <v>107.03</v>
      </c>
      <c r="U890" s="86">
        <v>8</v>
      </c>
      <c r="V890" s="123">
        <v>46.825625000000002</v>
      </c>
      <c r="W890" s="85">
        <f t="shared" si="215"/>
        <v>2997</v>
      </c>
      <c r="X890" s="86">
        <v>0</v>
      </c>
      <c r="Y890" s="85">
        <v>16.054500000000001</v>
      </c>
      <c r="Z890" s="86">
        <f t="shared" si="216"/>
        <v>0</v>
      </c>
      <c r="AA890" s="86">
        <f t="shared" si="205"/>
        <v>2997</v>
      </c>
      <c r="AB890" s="85">
        <v>122.77</v>
      </c>
      <c r="AC890" s="85">
        <v>7</v>
      </c>
      <c r="AD890" s="124">
        <f t="shared" si="217"/>
        <v>73.661999999999992</v>
      </c>
      <c r="AE890" s="86">
        <f t="shared" si="206"/>
        <v>2063</v>
      </c>
      <c r="AF890" s="85">
        <v>0</v>
      </c>
      <c r="AG890" s="85">
        <v>36.831000000000003</v>
      </c>
      <c r="AH890" s="85">
        <f t="shared" si="207"/>
        <v>0</v>
      </c>
      <c r="AI890" s="86">
        <f t="shared" si="208"/>
        <v>5060</v>
      </c>
      <c r="AJ890" s="86">
        <f t="shared" si="209"/>
        <v>565</v>
      </c>
      <c r="AK890" s="122"/>
      <c r="AL890" s="85">
        <v>122.77</v>
      </c>
      <c r="AM890" s="85">
        <v>7</v>
      </c>
      <c r="AN890" s="124">
        <f t="shared" si="218"/>
        <v>73.661999999999992</v>
      </c>
      <c r="AO890" s="86">
        <f t="shared" si="210"/>
        <v>2063</v>
      </c>
      <c r="AP890" s="85">
        <v>0</v>
      </c>
      <c r="AQ890" s="85">
        <v>36.831000000000003</v>
      </c>
      <c r="AR890" s="85">
        <f t="shared" si="211"/>
        <v>0</v>
      </c>
      <c r="AS890" s="86">
        <f t="shared" si="213"/>
        <v>5060</v>
      </c>
      <c r="AT890" s="170">
        <f t="shared" si="214"/>
        <v>0</v>
      </c>
      <c r="AU890" s="86">
        <v>5060</v>
      </c>
      <c r="AV890" s="170">
        <f t="shared" si="212"/>
        <v>0</v>
      </c>
    </row>
    <row r="891" spans="1:48" s="73" customFormat="1" x14ac:dyDescent="0.2">
      <c r="A891" s="10" t="s">
        <v>1876</v>
      </c>
      <c r="B891" s="14" t="s">
        <v>36</v>
      </c>
      <c r="C891" s="14" t="s">
        <v>37</v>
      </c>
      <c r="D891" s="14" t="s">
        <v>2602</v>
      </c>
      <c r="E891" s="58">
        <v>318426</v>
      </c>
      <c r="F891" s="15" t="s">
        <v>2603</v>
      </c>
      <c r="G891" s="15" t="s">
        <v>1879</v>
      </c>
      <c r="H891" s="16">
        <v>100004200</v>
      </c>
      <c r="I891" s="62">
        <v>710018800</v>
      </c>
      <c r="J891" s="13">
        <v>710018800</v>
      </c>
      <c r="K891" s="15" t="s">
        <v>48</v>
      </c>
      <c r="L891" s="12" t="s">
        <v>1876</v>
      </c>
      <c r="M891" s="15" t="s">
        <v>2462</v>
      </c>
      <c r="N891" s="49">
        <v>97211</v>
      </c>
      <c r="O891" s="15" t="s">
        <v>2604</v>
      </c>
      <c r="P891" s="15" t="s">
        <v>2605</v>
      </c>
      <c r="Q891" s="48">
        <v>514322</v>
      </c>
      <c r="R891" s="11" t="s">
        <v>45</v>
      </c>
      <c r="S891" s="120">
        <v>8429</v>
      </c>
      <c r="T891" s="85">
        <v>107.03</v>
      </c>
      <c r="U891" s="86">
        <v>15</v>
      </c>
      <c r="V891" s="123">
        <v>46.825625000000002</v>
      </c>
      <c r="W891" s="85">
        <f t="shared" si="215"/>
        <v>5619</v>
      </c>
      <c r="X891" s="86">
        <v>0</v>
      </c>
      <c r="Y891" s="85">
        <v>16.054500000000001</v>
      </c>
      <c r="Z891" s="86">
        <f t="shared" si="216"/>
        <v>0</v>
      </c>
      <c r="AA891" s="86">
        <f t="shared" si="205"/>
        <v>5619</v>
      </c>
      <c r="AB891" s="85">
        <v>122.77</v>
      </c>
      <c r="AC891" s="85">
        <v>13</v>
      </c>
      <c r="AD891" s="124">
        <f t="shared" si="217"/>
        <v>73.661999999999992</v>
      </c>
      <c r="AE891" s="86">
        <f t="shared" si="206"/>
        <v>3830</v>
      </c>
      <c r="AF891" s="85">
        <v>0</v>
      </c>
      <c r="AG891" s="85">
        <v>36.831000000000003</v>
      </c>
      <c r="AH891" s="85">
        <f t="shared" si="207"/>
        <v>0</v>
      </c>
      <c r="AI891" s="86">
        <f t="shared" si="208"/>
        <v>9449</v>
      </c>
      <c r="AJ891" s="86">
        <f t="shared" si="209"/>
        <v>1020</v>
      </c>
      <c r="AK891" s="122"/>
      <c r="AL891" s="85">
        <v>122.77</v>
      </c>
      <c r="AM891" s="85">
        <v>13</v>
      </c>
      <c r="AN891" s="124">
        <f t="shared" si="218"/>
        <v>73.661999999999992</v>
      </c>
      <c r="AO891" s="86">
        <f t="shared" si="210"/>
        <v>3830</v>
      </c>
      <c r="AP891" s="85">
        <v>0</v>
      </c>
      <c r="AQ891" s="85">
        <v>36.831000000000003</v>
      </c>
      <c r="AR891" s="85">
        <f t="shared" si="211"/>
        <v>0</v>
      </c>
      <c r="AS891" s="86">
        <f t="shared" si="213"/>
        <v>9449</v>
      </c>
      <c r="AT891" s="170">
        <f t="shared" si="214"/>
        <v>0</v>
      </c>
      <c r="AU891" s="86">
        <v>9449</v>
      </c>
      <c r="AV891" s="170">
        <f t="shared" si="212"/>
        <v>0</v>
      </c>
    </row>
    <row r="892" spans="1:48" s="73" customFormat="1" ht="30" x14ac:dyDescent="0.2">
      <c r="A892" s="10" t="s">
        <v>1876</v>
      </c>
      <c r="B892" s="14" t="s">
        <v>36</v>
      </c>
      <c r="C892" s="14" t="s">
        <v>37</v>
      </c>
      <c r="D892" s="14" t="s">
        <v>2218</v>
      </c>
      <c r="E892" s="58">
        <v>311936</v>
      </c>
      <c r="F892" s="15" t="s">
        <v>2219</v>
      </c>
      <c r="G892" s="15" t="s">
        <v>1879</v>
      </c>
      <c r="H892" s="16">
        <v>100003735</v>
      </c>
      <c r="I892" s="62">
        <v>710010770</v>
      </c>
      <c r="J892" s="13">
        <v>710010770</v>
      </c>
      <c r="K892" s="15" t="s">
        <v>48</v>
      </c>
      <c r="L892" s="12" t="s">
        <v>1876</v>
      </c>
      <c r="M892" s="15" t="s">
        <v>2053</v>
      </c>
      <c r="N892" s="49">
        <v>91625</v>
      </c>
      <c r="O892" s="15" t="s">
        <v>2220</v>
      </c>
      <c r="P892" s="15" t="s">
        <v>2221</v>
      </c>
      <c r="Q892" s="48">
        <v>506435</v>
      </c>
      <c r="R892" s="11" t="s">
        <v>45</v>
      </c>
      <c r="S892" s="120">
        <v>5057</v>
      </c>
      <c r="T892" s="85">
        <v>107.03</v>
      </c>
      <c r="U892" s="86">
        <v>9</v>
      </c>
      <c r="V892" s="123">
        <v>46.825625000000002</v>
      </c>
      <c r="W892" s="85">
        <f t="shared" si="215"/>
        <v>3371</v>
      </c>
      <c r="X892" s="86">
        <v>0</v>
      </c>
      <c r="Y892" s="85">
        <v>16.054500000000001</v>
      </c>
      <c r="Z892" s="86">
        <f t="shared" si="216"/>
        <v>0</v>
      </c>
      <c r="AA892" s="86">
        <f t="shared" si="205"/>
        <v>3371</v>
      </c>
      <c r="AB892" s="85">
        <v>122.77</v>
      </c>
      <c r="AC892" s="85">
        <v>5</v>
      </c>
      <c r="AD892" s="124">
        <f t="shared" si="217"/>
        <v>73.661999999999992</v>
      </c>
      <c r="AE892" s="86">
        <f t="shared" si="206"/>
        <v>1473</v>
      </c>
      <c r="AF892" s="85">
        <v>0</v>
      </c>
      <c r="AG892" s="85">
        <v>36.831000000000003</v>
      </c>
      <c r="AH892" s="85">
        <f t="shared" si="207"/>
        <v>0</v>
      </c>
      <c r="AI892" s="86">
        <f t="shared" si="208"/>
        <v>4844</v>
      </c>
      <c r="AJ892" s="86">
        <f t="shared" si="209"/>
        <v>-213</v>
      </c>
      <c r="AK892" s="122"/>
      <c r="AL892" s="85">
        <v>122.77</v>
      </c>
      <c r="AM892" s="85">
        <v>5</v>
      </c>
      <c r="AN892" s="124">
        <f t="shared" si="218"/>
        <v>73.661999999999992</v>
      </c>
      <c r="AO892" s="86">
        <f t="shared" si="210"/>
        <v>1473</v>
      </c>
      <c r="AP892" s="85">
        <v>0</v>
      </c>
      <c r="AQ892" s="85">
        <v>36.831000000000003</v>
      </c>
      <c r="AR892" s="85">
        <f t="shared" si="211"/>
        <v>0</v>
      </c>
      <c r="AS892" s="86">
        <f t="shared" si="213"/>
        <v>4844</v>
      </c>
      <c r="AT892" s="170">
        <f t="shared" si="214"/>
        <v>0</v>
      </c>
      <c r="AU892" s="86">
        <v>4844</v>
      </c>
      <c r="AV892" s="170">
        <f t="shared" si="212"/>
        <v>0</v>
      </c>
    </row>
    <row r="893" spans="1:48" s="73" customFormat="1" ht="45" x14ac:dyDescent="0.2">
      <c r="A893" s="10" t="s">
        <v>1876</v>
      </c>
      <c r="B893" s="14" t="s">
        <v>36</v>
      </c>
      <c r="C893" s="14" t="s">
        <v>37</v>
      </c>
      <c r="D893" s="14" t="s">
        <v>2222</v>
      </c>
      <c r="E893" s="29">
        <v>311944</v>
      </c>
      <c r="F893" s="15" t="s">
        <v>2223</v>
      </c>
      <c r="G893" s="15" t="s">
        <v>1879</v>
      </c>
      <c r="H893" s="16">
        <v>100018466</v>
      </c>
      <c r="I893" s="62">
        <v>710269250</v>
      </c>
      <c r="J893" s="13">
        <v>51906236</v>
      </c>
      <c r="K893" s="15" t="s">
        <v>2224</v>
      </c>
      <c r="L893" s="12" t="s">
        <v>1876</v>
      </c>
      <c r="M893" s="15" t="s">
        <v>2200</v>
      </c>
      <c r="N893" s="49">
        <v>91626</v>
      </c>
      <c r="O893" s="15" t="s">
        <v>2225</v>
      </c>
      <c r="P893" s="15" t="s">
        <v>2226</v>
      </c>
      <c r="Q893" s="48">
        <v>506443</v>
      </c>
      <c r="R893" s="11" t="s">
        <v>45</v>
      </c>
      <c r="S893" s="120">
        <v>7305</v>
      </c>
      <c r="T893" s="85">
        <v>107.03</v>
      </c>
      <c r="U893" s="86">
        <v>13</v>
      </c>
      <c r="V893" s="123">
        <v>46.825625000000002</v>
      </c>
      <c r="W893" s="85">
        <f t="shared" si="215"/>
        <v>4870</v>
      </c>
      <c r="X893" s="86">
        <v>0</v>
      </c>
      <c r="Y893" s="85">
        <v>16.054500000000001</v>
      </c>
      <c r="Z893" s="86">
        <f t="shared" si="216"/>
        <v>0</v>
      </c>
      <c r="AA893" s="86">
        <f t="shared" si="205"/>
        <v>4870</v>
      </c>
      <c r="AB893" s="85">
        <v>122.77</v>
      </c>
      <c r="AC893" s="85">
        <v>17</v>
      </c>
      <c r="AD893" s="124">
        <f t="shared" si="217"/>
        <v>73.661999999999992</v>
      </c>
      <c r="AE893" s="86">
        <f t="shared" si="206"/>
        <v>5009</v>
      </c>
      <c r="AF893" s="85">
        <v>0</v>
      </c>
      <c r="AG893" s="85">
        <v>36.831000000000003</v>
      </c>
      <c r="AH893" s="85">
        <f t="shared" si="207"/>
        <v>0</v>
      </c>
      <c r="AI893" s="86">
        <f t="shared" si="208"/>
        <v>9879</v>
      </c>
      <c r="AJ893" s="86">
        <f t="shared" si="209"/>
        <v>2574</v>
      </c>
      <c r="AK893" s="122"/>
      <c r="AL893" s="85">
        <v>122.77</v>
      </c>
      <c r="AM893" s="85">
        <v>17</v>
      </c>
      <c r="AN893" s="124">
        <f t="shared" si="218"/>
        <v>73.661999999999992</v>
      </c>
      <c r="AO893" s="86">
        <f t="shared" si="210"/>
        <v>5009</v>
      </c>
      <c r="AP893" s="85">
        <v>0</v>
      </c>
      <c r="AQ893" s="85">
        <v>36.831000000000003</v>
      </c>
      <c r="AR893" s="85">
        <f t="shared" si="211"/>
        <v>0</v>
      </c>
      <c r="AS893" s="86">
        <f t="shared" si="213"/>
        <v>9879</v>
      </c>
      <c r="AT893" s="170">
        <f t="shared" si="214"/>
        <v>0</v>
      </c>
      <c r="AU893" s="86">
        <v>9879</v>
      </c>
      <c r="AV893" s="170">
        <f t="shared" si="212"/>
        <v>0</v>
      </c>
    </row>
    <row r="894" spans="1:48" s="73" customFormat="1" x14ac:dyDescent="0.2">
      <c r="A894" s="10" t="s">
        <v>1876</v>
      </c>
      <c r="B894" s="14" t="s">
        <v>36</v>
      </c>
      <c r="C894" s="14" t="s">
        <v>37</v>
      </c>
      <c r="D894" s="14" t="s">
        <v>2026</v>
      </c>
      <c r="E894" s="58">
        <v>312037</v>
      </c>
      <c r="F894" s="15" t="s">
        <v>2027</v>
      </c>
      <c r="G894" s="15" t="s">
        <v>1879</v>
      </c>
      <c r="H894" s="16">
        <v>100004675</v>
      </c>
      <c r="I894" s="62">
        <v>710011040</v>
      </c>
      <c r="J894" s="13">
        <v>710011040</v>
      </c>
      <c r="K894" s="15" t="s">
        <v>48</v>
      </c>
      <c r="L894" s="12" t="s">
        <v>1876</v>
      </c>
      <c r="M894" s="15" t="s">
        <v>2028</v>
      </c>
      <c r="N894" s="49">
        <v>91101</v>
      </c>
      <c r="O894" s="15" t="s">
        <v>2029</v>
      </c>
      <c r="P894" s="15" t="s">
        <v>2037</v>
      </c>
      <c r="Q894" s="48">
        <v>505820</v>
      </c>
      <c r="R894" s="11" t="s">
        <v>45</v>
      </c>
      <c r="S894" s="120">
        <v>11238</v>
      </c>
      <c r="T894" s="85">
        <v>107.03</v>
      </c>
      <c r="U894" s="86">
        <v>20</v>
      </c>
      <c r="V894" s="123">
        <v>46.825625000000002</v>
      </c>
      <c r="W894" s="85">
        <f t="shared" si="215"/>
        <v>7492</v>
      </c>
      <c r="X894" s="86">
        <v>0</v>
      </c>
      <c r="Y894" s="85">
        <v>16.054500000000001</v>
      </c>
      <c r="Z894" s="86">
        <f t="shared" si="216"/>
        <v>0</v>
      </c>
      <c r="AA894" s="86">
        <f t="shared" si="205"/>
        <v>7492</v>
      </c>
      <c r="AB894" s="85">
        <v>122.77</v>
      </c>
      <c r="AC894" s="85">
        <v>30</v>
      </c>
      <c r="AD894" s="124">
        <f t="shared" si="217"/>
        <v>73.661999999999992</v>
      </c>
      <c r="AE894" s="86">
        <f t="shared" si="206"/>
        <v>8839</v>
      </c>
      <c r="AF894" s="85">
        <v>0</v>
      </c>
      <c r="AG894" s="85">
        <v>36.831000000000003</v>
      </c>
      <c r="AH894" s="85">
        <f t="shared" si="207"/>
        <v>0</v>
      </c>
      <c r="AI894" s="86">
        <f t="shared" si="208"/>
        <v>16331</v>
      </c>
      <c r="AJ894" s="86">
        <f t="shared" si="209"/>
        <v>5093</v>
      </c>
      <c r="AK894" s="122"/>
      <c r="AL894" s="85">
        <v>122.77</v>
      </c>
      <c r="AM894" s="85">
        <v>30</v>
      </c>
      <c r="AN894" s="124">
        <f t="shared" si="218"/>
        <v>73.661999999999992</v>
      </c>
      <c r="AO894" s="86">
        <f t="shared" si="210"/>
        <v>8839</v>
      </c>
      <c r="AP894" s="85">
        <v>0</v>
      </c>
      <c r="AQ894" s="85">
        <v>36.831000000000003</v>
      </c>
      <c r="AR894" s="85">
        <f t="shared" si="211"/>
        <v>0</v>
      </c>
      <c r="AS894" s="86">
        <f t="shared" si="213"/>
        <v>16331</v>
      </c>
      <c r="AT894" s="170">
        <f t="shared" si="214"/>
        <v>0</v>
      </c>
      <c r="AU894" s="86">
        <v>16331</v>
      </c>
      <c r="AV894" s="170">
        <f t="shared" si="212"/>
        <v>0</v>
      </c>
    </row>
    <row r="895" spans="1:48" s="73" customFormat="1" ht="45" x14ac:dyDescent="0.2">
      <c r="A895" s="10" t="s">
        <v>1876</v>
      </c>
      <c r="B895" s="14" t="s">
        <v>36</v>
      </c>
      <c r="C895" s="14" t="s">
        <v>37</v>
      </c>
      <c r="D895" s="14" t="s">
        <v>2284</v>
      </c>
      <c r="E895" s="58">
        <v>317667</v>
      </c>
      <c r="F895" s="15" t="s">
        <v>2285</v>
      </c>
      <c r="G895" s="15" t="s">
        <v>1879</v>
      </c>
      <c r="H895" s="16">
        <v>100003953</v>
      </c>
      <c r="I895" s="62">
        <v>710018126</v>
      </c>
      <c r="J895" s="13">
        <v>42276641</v>
      </c>
      <c r="K895" s="15" t="s">
        <v>105</v>
      </c>
      <c r="L895" s="12" t="s">
        <v>1876</v>
      </c>
      <c r="M895" s="15" t="s">
        <v>2286</v>
      </c>
      <c r="N895" s="49">
        <v>1704</v>
      </c>
      <c r="O895" s="15" t="s">
        <v>2287</v>
      </c>
      <c r="P895" s="15" t="s">
        <v>2295</v>
      </c>
      <c r="Q895" s="48">
        <v>512842</v>
      </c>
      <c r="R895" s="11" t="s">
        <v>45</v>
      </c>
      <c r="S895" s="120">
        <v>6181</v>
      </c>
      <c r="T895" s="85">
        <v>107.03</v>
      </c>
      <c r="U895" s="86">
        <v>11</v>
      </c>
      <c r="V895" s="123">
        <v>46.825625000000002</v>
      </c>
      <c r="W895" s="85">
        <f t="shared" si="215"/>
        <v>4121</v>
      </c>
      <c r="X895" s="86">
        <v>0</v>
      </c>
      <c r="Y895" s="85">
        <v>16.054500000000001</v>
      </c>
      <c r="Z895" s="86">
        <f t="shared" si="216"/>
        <v>0</v>
      </c>
      <c r="AA895" s="86">
        <f t="shared" si="205"/>
        <v>4121</v>
      </c>
      <c r="AB895" s="85">
        <v>122.77</v>
      </c>
      <c r="AC895" s="85">
        <v>17</v>
      </c>
      <c r="AD895" s="124">
        <f t="shared" si="217"/>
        <v>73.661999999999992</v>
      </c>
      <c r="AE895" s="86">
        <f t="shared" si="206"/>
        <v>5009</v>
      </c>
      <c r="AF895" s="85">
        <v>0</v>
      </c>
      <c r="AG895" s="85">
        <v>36.831000000000003</v>
      </c>
      <c r="AH895" s="85">
        <f t="shared" si="207"/>
        <v>0</v>
      </c>
      <c r="AI895" s="86">
        <f t="shared" si="208"/>
        <v>9130</v>
      </c>
      <c r="AJ895" s="86">
        <f t="shared" si="209"/>
        <v>2949</v>
      </c>
      <c r="AK895" s="122"/>
      <c r="AL895" s="85">
        <v>122.77</v>
      </c>
      <c r="AM895" s="85">
        <v>17</v>
      </c>
      <c r="AN895" s="124">
        <f t="shared" si="218"/>
        <v>73.661999999999992</v>
      </c>
      <c r="AO895" s="86">
        <f t="shared" si="210"/>
        <v>5009</v>
      </c>
      <c r="AP895" s="85">
        <v>0</v>
      </c>
      <c r="AQ895" s="85">
        <v>36.831000000000003</v>
      </c>
      <c r="AR895" s="85">
        <f t="shared" si="211"/>
        <v>0</v>
      </c>
      <c r="AS895" s="86">
        <f t="shared" si="213"/>
        <v>9130</v>
      </c>
      <c r="AT895" s="170">
        <f t="shared" si="214"/>
        <v>0</v>
      </c>
      <c r="AU895" s="86">
        <v>9130</v>
      </c>
      <c r="AV895" s="170">
        <f t="shared" si="212"/>
        <v>0</v>
      </c>
    </row>
    <row r="896" spans="1:48" s="73" customFormat="1" x14ac:dyDescent="0.2">
      <c r="A896" s="10" t="s">
        <v>1876</v>
      </c>
      <c r="B896" s="14" t="s">
        <v>36</v>
      </c>
      <c r="C896" s="14" t="s">
        <v>37</v>
      </c>
      <c r="D896" s="14" t="s">
        <v>2425</v>
      </c>
      <c r="E896" s="58">
        <v>317748</v>
      </c>
      <c r="F896" s="15" t="s">
        <v>2426</v>
      </c>
      <c r="G896" s="15" t="s">
        <v>1879</v>
      </c>
      <c r="H896" s="16">
        <v>100004408</v>
      </c>
      <c r="I896" s="62">
        <v>37914961</v>
      </c>
      <c r="J896" s="13">
        <v>37914961</v>
      </c>
      <c r="K896" s="15" t="s">
        <v>48</v>
      </c>
      <c r="L896" s="12" t="s">
        <v>1876</v>
      </c>
      <c r="M896" s="15" t="s">
        <v>1880</v>
      </c>
      <c r="N896" s="49">
        <v>2001</v>
      </c>
      <c r="O896" s="15" t="s">
        <v>2427</v>
      </c>
      <c r="P896" s="15" t="s">
        <v>2428</v>
      </c>
      <c r="Q896" s="48">
        <v>513610</v>
      </c>
      <c r="R896" s="11" t="s">
        <v>86</v>
      </c>
      <c r="S896" s="120">
        <v>8429</v>
      </c>
      <c r="T896" s="85">
        <v>107.03</v>
      </c>
      <c r="U896" s="86">
        <v>15</v>
      </c>
      <c r="V896" s="123">
        <v>46.825625000000002</v>
      </c>
      <c r="W896" s="85">
        <f t="shared" si="215"/>
        <v>5619</v>
      </c>
      <c r="X896" s="86">
        <v>0</v>
      </c>
      <c r="Y896" s="85">
        <v>16.054500000000001</v>
      </c>
      <c r="Z896" s="86">
        <f t="shared" si="216"/>
        <v>0</v>
      </c>
      <c r="AA896" s="86">
        <f t="shared" si="205"/>
        <v>5619</v>
      </c>
      <c r="AB896" s="85">
        <v>122.77</v>
      </c>
      <c r="AC896" s="85">
        <v>24</v>
      </c>
      <c r="AD896" s="124">
        <f t="shared" si="217"/>
        <v>73.661999999999992</v>
      </c>
      <c r="AE896" s="86">
        <f t="shared" si="206"/>
        <v>7072</v>
      </c>
      <c r="AF896" s="85">
        <v>0</v>
      </c>
      <c r="AG896" s="85">
        <v>36.831000000000003</v>
      </c>
      <c r="AH896" s="85">
        <f t="shared" si="207"/>
        <v>0</v>
      </c>
      <c r="AI896" s="86">
        <f t="shared" si="208"/>
        <v>12691</v>
      </c>
      <c r="AJ896" s="86">
        <f t="shared" si="209"/>
        <v>4262</v>
      </c>
      <c r="AK896" s="122"/>
      <c r="AL896" s="85">
        <v>122.77</v>
      </c>
      <c r="AM896" s="85">
        <v>24</v>
      </c>
      <c r="AN896" s="124">
        <f t="shared" si="218"/>
        <v>73.661999999999992</v>
      </c>
      <c r="AO896" s="86">
        <f t="shared" si="210"/>
        <v>7072</v>
      </c>
      <c r="AP896" s="85">
        <v>0</v>
      </c>
      <c r="AQ896" s="85">
        <v>36.831000000000003</v>
      </c>
      <c r="AR896" s="85">
        <f t="shared" si="211"/>
        <v>0</v>
      </c>
      <c r="AS896" s="86">
        <f t="shared" si="213"/>
        <v>12691</v>
      </c>
      <c r="AT896" s="170">
        <f t="shared" si="214"/>
        <v>0</v>
      </c>
      <c r="AU896" s="86">
        <v>12691</v>
      </c>
      <c r="AV896" s="170">
        <f t="shared" si="212"/>
        <v>0</v>
      </c>
    </row>
    <row r="897" spans="1:48" s="73" customFormat="1" x14ac:dyDescent="0.2">
      <c r="A897" s="10" t="s">
        <v>1876</v>
      </c>
      <c r="B897" s="14" t="s">
        <v>36</v>
      </c>
      <c r="C897" s="14" t="s">
        <v>37</v>
      </c>
      <c r="D897" s="14" t="s">
        <v>2425</v>
      </c>
      <c r="E897" s="58">
        <v>317748</v>
      </c>
      <c r="F897" s="15" t="s">
        <v>2426</v>
      </c>
      <c r="G897" s="15" t="s">
        <v>1879</v>
      </c>
      <c r="H897" s="16">
        <v>100004410</v>
      </c>
      <c r="I897" s="62">
        <v>36130974</v>
      </c>
      <c r="J897" s="13">
        <v>36130974</v>
      </c>
      <c r="K897" s="15" t="s">
        <v>48</v>
      </c>
      <c r="L897" s="12" t="s">
        <v>1876</v>
      </c>
      <c r="M897" s="15" t="s">
        <v>1880</v>
      </c>
      <c r="N897" s="49">
        <v>2001</v>
      </c>
      <c r="O897" s="15" t="s">
        <v>2427</v>
      </c>
      <c r="P897" s="15" t="s">
        <v>2429</v>
      </c>
      <c r="Q897" s="48">
        <v>513610</v>
      </c>
      <c r="R897" s="11" t="s">
        <v>86</v>
      </c>
      <c r="S897" s="120">
        <v>20791</v>
      </c>
      <c r="T897" s="85">
        <v>107.03</v>
      </c>
      <c r="U897" s="86">
        <v>37</v>
      </c>
      <c r="V897" s="123">
        <v>46.825625000000002</v>
      </c>
      <c r="W897" s="85">
        <f t="shared" si="215"/>
        <v>13860</v>
      </c>
      <c r="X897" s="86">
        <v>0</v>
      </c>
      <c r="Y897" s="85">
        <v>16.054500000000001</v>
      </c>
      <c r="Z897" s="86">
        <f t="shared" si="216"/>
        <v>0</v>
      </c>
      <c r="AA897" s="86">
        <f t="shared" si="205"/>
        <v>13860</v>
      </c>
      <c r="AB897" s="85">
        <v>122.77</v>
      </c>
      <c r="AC897" s="85">
        <v>37</v>
      </c>
      <c r="AD897" s="124">
        <f t="shared" si="217"/>
        <v>73.661999999999992</v>
      </c>
      <c r="AE897" s="86">
        <f t="shared" si="206"/>
        <v>10902</v>
      </c>
      <c r="AF897" s="85">
        <v>0</v>
      </c>
      <c r="AG897" s="85">
        <v>36.831000000000003</v>
      </c>
      <c r="AH897" s="85">
        <f t="shared" si="207"/>
        <v>0</v>
      </c>
      <c r="AI897" s="86">
        <f t="shared" si="208"/>
        <v>24762</v>
      </c>
      <c r="AJ897" s="86">
        <f t="shared" si="209"/>
        <v>3971</v>
      </c>
      <c r="AK897" s="122"/>
      <c r="AL897" s="85">
        <v>122.77</v>
      </c>
      <c r="AM897" s="85">
        <v>37</v>
      </c>
      <c r="AN897" s="124">
        <f t="shared" si="218"/>
        <v>73.661999999999992</v>
      </c>
      <c r="AO897" s="86">
        <f t="shared" si="210"/>
        <v>10902</v>
      </c>
      <c r="AP897" s="85">
        <v>0</v>
      </c>
      <c r="AQ897" s="85">
        <v>36.831000000000003</v>
      </c>
      <c r="AR897" s="85">
        <f t="shared" si="211"/>
        <v>0</v>
      </c>
      <c r="AS897" s="86">
        <f t="shared" si="213"/>
        <v>24762</v>
      </c>
      <c r="AT897" s="170">
        <f t="shared" si="214"/>
        <v>0</v>
      </c>
      <c r="AU897" s="86">
        <v>24762</v>
      </c>
      <c r="AV897" s="170">
        <f t="shared" si="212"/>
        <v>0</v>
      </c>
    </row>
    <row r="898" spans="1:48" s="73" customFormat="1" x14ac:dyDescent="0.2">
      <c r="A898" s="10" t="s">
        <v>1876</v>
      </c>
      <c r="B898" s="14" t="s">
        <v>36</v>
      </c>
      <c r="C898" s="14" t="s">
        <v>37</v>
      </c>
      <c r="D898" s="14" t="s">
        <v>2606</v>
      </c>
      <c r="E898" s="58">
        <v>318434</v>
      </c>
      <c r="F898" s="15" t="s">
        <v>2607</v>
      </c>
      <c r="G898" s="15" t="s">
        <v>1879</v>
      </c>
      <c r="H898" s="16">
        <v>100004205</v>
      </c>
      <c r="I898" s="62">
        <v>710018819</v>
      </c>
      <c r="J898" s="13">
        <v>710018819</v>
      </c>
      <c r="K898" s="15" t="s">
        <v>48</v>
      </c>
      <c r="L898" s="12" t="s">
        <v>1876</v>
      </c>
      <c r="M898" s="15" t="s">
        <v>2462</v>
      </c>
      <c r="N898" s="49">
        <v>97216</v>
      </c>
      <c r="O898" s="15" t="s">
        <v>2608</v>
      </c>
      <c r="P898" s="15" t="s">
        <v>2609</v>
      </c>
      <c r="Q898" s="48">
        <v>514331</v>
      </c>
      <c r="R898" s="11" t="s">
        <v>45</v>
      </c>
      <c r="S898" s="120">
        <v>1686</v>
      </c>
      <c r="T898" s="85">
        <v>107.03</v>
      </c>
      <c r="U898" s="86">
        <v>3</v>
      </c>
      <c r="V898" s="123">
        <v>46.825625000000002</v>
      </c>
      <c r="W898" s="85">
        <f t="shared" si="215"/>
        <v>1124</v>
      </c>
      <c r="X898" s="86">
        <v>0</v>
      </c>
      <c r="Y898" s="85">
        <v>16.054500000000001</v>
      </c>
      <c r="Z898" s="86">
        <f t="shared" si="216"/>
        <v>0</v>
      </c>
      <c r="AA898" s="86">
        <f t="shared" si="205"/>
        <v>1124</v>
      </c>
      <c r="AB898" s="85">
        <v>122.77</v>
      </c>
      <c r="AC898" s="85">
        <v>9</v>
      </c>
      <c r="AD898" s="124">
        <f t="shared" si="217"/>
        <v>73.661999999999992</v>
      </c>
      <c r="AE898" s="86">
        <f t="shared" si="206"/>
        <v>2652</v>
      </c>
      <c r="AF898" s="85">
        <v>0</v>
      </c>
      <c r="AG898" s="85">
        <v>36.831000000000003</v>
      </c>
      <c r="AH898" s="85">
        <f t="shared" si="207"/>
        <v>0</v>
      </c>
      <c r="AI898" s="86">
        <f t="shared" si="208"/>
        <v>3776</v>
      </c>
      <c r="AJ898" s="86">
        <f t="shared" si="209"/>
        <v>2090</v>
      </c>
      <c r="AK898" s="122"/>
      <c r="AL898" s="85">
        <v>122.77</v>
      </c>
      <c r="AM898" s="85">
        <v>9</v>
      </c>
      <c r="AN898" s="124">
        <f t="shared" si="218"/>
        <v>73.661999999999992</v>
      </c>
      <c r="AO898" s="86">
        <f t="shared" si="210"/>
        <v>2652</v>
      </c>
      <c r="AP898" s="85">
        <v>0</v>
      </c>
      <c r="AQ898" s="85">
        <v>36.831000000000003</v>
      </c>
      <c r="AR898" s="85">
        <f t="shared" si="211"/>
        <v>0</v>
      </c>
      <c r="AS898" s="86">
        <f t="shared" si="213"/>
        <v>3776</v>
      </c>
      <c r="AT898" s="170">
        <f t="shared" si="214"/>
        <v>0</v>
      </c>
      <c r="AU898" s="86">
        <v>3776</v>
      </c>
      <c r="AV898" s="170">
        <f t="shared" si="212"/>
        <v>0</v>
      </c>
    </row>
    <row r="899" spans="1:48" s="73" customFormat="1" ht="30" x14ac:dyDescent="0.2">
      <c r="A899" s="10" t="s">
        <v>1876</v>
      </c>
      <c r="B899" s="14" t="s">
        <v>36</v>
      </c>
      <c r="C899" s="14" t="s">
        <v>37</v>
      </c>
      <c r="D899" s="14" t="s">
        <v>2412</v>
      </c>
      <c r="E899" s="58">
        <v>317691</v>
      </c>
      <c r="F899" s="15" t="s">
        <v>2413</v>
      </c>
      <c r="G899" s="15" t="s">
        <v>1879</v>
      </c>
      <c r="H899" s="16">
        <v>100004000</v>
      </c>
      <c r="I899" s="62">
        <v>710018169</v>
      </c>
      <c r="J899" s="13">
        <v>710018169</v>
      </c>
      <c r="K899" s="15" t="s">
        <v>48</v>
      </c>
      <c r="L899" s="12" t="s">
        <v>1876</v>
      </c>
      <c r="M899" s="15" t="s">
        <v>2286</v>
      </c>
      <c r="N899" s="49">
        <v>1815</v>
      </c>
      <c r="O899" s="15" t="s">
        <v>2414</v>
      </c>
      <c r="P899" s="15" t="s">
        <v>2415</v>
      </c>
      <c r="Q899" s="48">
        <v>513563</v>
      </c>
      <c r="R899" s="11" t="s">
        <v>45</v>
      </c>
      <c r="S899" s="120">
        <v>6743</v>
      </c>
      <c r="T899" s="85">
        <v>107.03</v>
      </c>
      <c r="U899" s="86">
        <v>12</v>
      </c>
      <c r="V899" s="123">
        <v>46.825625000000002</v>
      </c>
      <c r="W899" s="85">
        <f t="shared" si="215"/>
        <v>4495</v>
      </c>
      <c r="X899" s="86">
        <v>0</v>
      </c>
      <c r="Y899" s="85">
        <v>16.054500000000001</v>
      </c>
      <c r="Z899" s="86">
        <f t="shared" si="216"/>
        <v>0</v>
      </c>
      <c r="AA899" s="86">
        <f t="shared" si="205"/>
        <v>4495</v>
      </c>
      <c r="AB899" s="85">
        <v>122.77</v>
      </c>
      <c r="AC899" s="85">
        <v>28</v>
      </c>
      <c r="AD899" s="124">
        <f t="shared" si="217"/>
        <v>73.661999999999992</v>
      </c>
      <c r="AE899" s="86">
        <f t="shared" si="206"/>
        <v>8250</v>
      </c>
      <c r="AF899" s="85">
        <v>0</v>
      </c>
      <c r="AG899" s="85">
        <v>36.831000000000003</v>
      </c>
      <c r="AH899" s="85">
        <f t="shared" si="207"/>
        <v>0</v>
      </c>
      <c r="AI899" s="86">
        <f t="shared" si="208"/>
        <v>12745</v>
      </c>
      <c r="AJ899" s="86">
        <f t="shared" si="209"/>
        <v>6002</v>
      </c>
      <c r="AK899" s="122"/>
      <c r="AL899" s="85">
        <v>122.77</v>
      </c>
      <c r="AM899" s="85">
        <v>28</v>
      </c>
      <c r="AN899" s="124">
        <f t="shared" si="218"/>
        <v>73.661999999999992</v>
      </c>
      <c r="AO899" s="86">
        <f t="shared" si="210"/>
        <v>8250</v>
      </c>
      <c r="AP899" s="85">
        <v>0</v>
      </c>
      <c r="AQ899" s="85">
        <v>36.831000000000003</v>
      </c>
      <c r="AR899" s="85">
        <f t="shared" si="211"/>
        <v>0</v>
      </c>
      <c r="AS899" s="86">
        <f t="shared" si="213"/>
        <v>12745</v>
      </c>
      <c r="AT899" s="170">
        <f t="shared" si="214"/>
        <v>0</v>
      </c>
      <c r="AU899" s="86">
        <v>12745</v>
      </c>
      <c r="AV899" s="170">
        <f t="shared" si="212"/>
        <v>0</v>
      </c>
    </row>
    <row r="900" spans="1:48" s="73" customFormat="1" x14ac:dyDescent="0.2">
      <c r="A900" s="10" t="s">
        <v>1876</v>
      </c>
      <c r="B900" s="14" t="s">
        <v>36</v>
      </c>
      <c r="C900" s="14" t="s">
        <v>37</v>
      </c>
      <c r="D900" s="14" t="s">
        <v>2026</v>
      </c>
      <c r="E900" s="58">
        <v>312037</v>
      </c>
      <c r="F900" s="15" t="s">
        <v>2027</v>
      </c>
      <c r="G900" s="15" t="s">
        <v>1879</v>
      </c>
      <c r="H900" s="16">
        <v>100004677</v>
      </c>
      <c r="I900" s="62">
        <v>710011148</v>
      </c>
      <c r="J900" s="13">
        <v>710011148</v>
      </c>
      <c r="K900" s="15" t="s">
        <v>48</v>
      </c>
      <c r="L900" s="12" t="s">
        <v>1876</v>
      </c>
      <c r="M900" s="15" t="s">
        <v>2028</v>
      </c>
      <c r="N900" s="49">
        <v>91106</v>
      </c>
      <c r="O900" s="15" t="s">
        <v>2029</v>
      </c>
      <c r="P900" s="15" t="s">
        <v>2044</v>
      </c>
      <c r="Q900" s="48">
        <v>505820</v>
      </c>
      <c r="R900" s="11" t="s">
        <v>45</v>
      </c>
      <c r="S900" s="120">
        <v>7867</v>
      </c>
      <c r="T900" s="85">
        <v>107.03</v>
      </c>
      <c r="U900" s="86">
        <v>14</v>
      </c>
      <c r="V900" s="123">
        <v>46.825625000000002</v>
      </c>
      <c r="W900" s="85">
        <f t="shared" si="215"/>
        <v>5244</v>
      </c>
      <c r="X900" s="86">
        <v>0</v>
      </c>
      <c r="Y900" s="85">
        <v>16.054500000000001</v>
      </c>
      <c r="Z900" s="86">
        <f t="shared" si="216"/>
        <v>0</v>
      </c>
      <c r="AA900" s="86">
        <f t="shared" si="205"/>
        <v>5244</v>
      </c>
      <c r="AB900" s="85">
        <v>122.77</v>
      </c>
      <c r="AC900" s="85">
        <v>11</v>
      </c>
      <c r="AD900" s="124">
        <f t="shared" si="217"/>
        <v>73.661999999999992</v>
      </c>
      <c r="AE900" s="86">
        <f t="shared" si="206"/>
        <v>3241</v>
      </c>
      <c r="AF900" s="85">
        <v>0</v>
      </c>
      <c r="AG900" s="85">
        <v>36.831000000000003</v>
      </c>
      <c r="AH900" s="85">
        <f t="shared" si="207"/>
        <v>0</v>
      </c>
      <c r="AI900" s="86">
        <f t="shared" si="208"/>
        <v>8485</v>
      </c>
      <c r="AJ900" s="86">
        <f t="shared" si="209"/>
        <v>618</v>
      </c>
      <c r="AK900" s="122"/>
      <c r="AL900" s="85">
        <v>122.77</v>
      </c>
      <c r="AM900" s="85">
        <v>11</v>
      </c>
      <c r="AN900" s="124">
        <f t="shared" si="218"/>
        <v>73.661999999999992</v>
      </c>
      <c r="AO900" s="86">
        <f t="shared" si="210"/>
        <v>3241</v>
      </c>
      <c r="AP900" s="85">
        <v>0</v>
      </c>
      <c r="AQ900" s="85">
        <v>36.831000000000003</v>
      </c>
      <c r="AR900" s="85">
        <f t="shared" si="211"/>
        <v>0</v>
      </c>
      <c r="AS900" s="86">
        <f t="shared" si="213"/>
        <v>8485</v>
      </c>
      <c r="AT900" s="170">
        <f t="shared" si="214"/>
        <v>0</v>
      </c>
      <c r="AU900" s="86">
        <v>8485</v>
      </c>
      <c r="AV900" s="170">
        <f t="shared" si="212"/>
        <v>0</v>
      </c>
    </row>
    <row r="901" spans="1:48" s="73" customFormat="1" ht="45" x14ac:dyDescent="0.2">
      <c r="A901" s="10" t="s">
        <v>1876</v>
      </c>
      <c r="B901" s="14" t="s">
        <v>36</v>
      </c>
      <c r="C901" s="14" t="s">
        <v>37</v>
      </c>
      <c r="D901" s="14" t="s">
        <v>2475</v>
      </c>
      <c r="E901" s="58">
        <v>318001</v>
      </c>
      <c r="F901" s="15" t="s">
        <v>2476</v>
      </c>
      <c r="G901" s="15" t="s">
        <v>1879</v>
      </c>
      <c r="H901" s="16">
        <v>100004021</v>
      </c>
      <c r="I901" s="62">
        <v>710018380</v>
      </c>
      <c r="J901" s="13">
        <v>31201628</v>
      </c>
      <c r="K901" s="15" t="s">
        <v>105</v>
      </c>
      <c r="L901" s="12" t="s">
        <v>1876</v>
      </c>
      <c r="M901" s="15" t="s">
        <v>2462</v>
      </c>
      <c r="N901" s="49">
        <v>97201</v>
      </c>
      <c r="O901" s="15" t="s">
        <v>2477</v>
      </c>
      <c r="P901" s="15" t="s">
        <v>2478</v>
      </c>
      <c r="Q901" s="48">
        <v>513903</v>
      </c>
      <c r="R901" s="11" t="s">
        <v>45</v>
      </c>
      <c r="S901" s="120">
        <v>18543</v>
      </c>
      <c r="T901" s="85">
        <v>107.03</v>
      </c>
      <c r="U901" s="86">
        <v>33</v>
      </c>
      <c r="V901" s="123">
        <v>46.825625000000002</v>
      </c>
      <c r="W901" s="85">
        <f t="shared" si="215"/>
        <v>12362</v>
      </c>
      <c r="X901" s="86">
        <v>0</v>
      </c>
      <c r="Y901" s="85">
        <v>16.054500000000001</v>
      </c>
      <c r="Z901" s="86">
        <f t="shared" si="216"/>
        <v>0</v>
      </c>
      <c r="AA901" s="86">
        <f t="shared" ref="AA901:AA964" si="219">+Z901+W901</f>
        <v>12362</v>
      </c>
      <c r="AB901" s="85">
        <v>122.77</v>
      </c>
      <c r="AC901" s="85">
        <v>41</v>
      </c>
      <c r="AD901" s="124">
        <f t="shared" si="217"/>
        <v>73.661999999999992</v>
      </c>
      <c r="AE901" s="86">
        <f t="shared" ref="AE901:AE964" si="220">ROUND(AC901*AD901*4,0)</f>
        <v>12081</v>
      </c>
      <c r="AF901" s="85">
        <v>0</v>
      </c>
      <c r="AG901" s="85">
        <v>36.831000000000003</v>
      </c>
      <c r="AH901" s="85">
        <f t="shared" ref="AH901:AH964" si="221">ROUND(AF901*AG901*4,0)</f>
        <v>0</v>
      </c>
      <c r="AI901" s="86">
        <f t="shared" ref="AI901:AI964" si="222">+AA901+AE901+AH901</f>
        <v>24443</v>
      </c>
      <c r="AJ901" s="86">
        <f t="shared" ref="AJ901:AJ964" si="223">+AI901-S901</f>
        <v>5900</v>
      </c>
      <c r="AK901" s="122"/>
      <c r="AL901" s="85">
        <v>122.77</v>
      </c>
      <c r="AM901" s="85">
        <v>41</v>
      </c>
      <c r="AN901" s="124">
        <f t="shared" si="218"/>
        <v>73.661999999999992</v>
      </c>
      <c r="AO901" s="86">
        <f t="shared" ref="AO901:AO964" si="224">ROUND(AM901*AN901*4,0)</f>
        <v>12081</v>
      </c>
      <c r="AP901" s="85">
        <v>0</v>
      </c>
      <c r="AQ901" s="85">
        <v>36.831000000000003</v>
      </c>
      <c r="AR901" s="85">
        <f t="shared" ref="AR901:AR964" si="225">ROUND(AP901*AQ901*4,0)</f>
        <v>0</v>
      </c>
      <c r="AS901" s="86">
        <f t="shared" si="213"/>
        <v>24443</v>
      </c>
      <c r="AT901" s="170">
        <f t="shared" si="214"/>
        <v>0</v>
      </c>
      <c r="AU901" s="86">
        <v>24443</v>
      </c>
      <c r="AV901" s="170">
        <f t="shared" ref="AV901:AV964" si="226">+AU901-AS901</f>
        <v>0</v>
      </c>
    </row>
    <row r="902" spans="1:48" s="73" customFormat="1" x14ac:dyDescent="0.2">
      <c r="A902" s="10" t="s">
        <v>1876</v>
      </c>
      <c r="B902" s="14" t="s">
        <v>36</v>
      </c>
      <c r="C902" s="14" t="s">
        <v>37</v>
      </c>
      <c r="D902" s="14" t="s">
        <v>1914</v>
      </c>
      <c r="E902" s="58">
        <v>309851</v>
      </c>
      <c r="F902" s="15" t="s">
        <v>1915</v>
      </c>
      <c r="G902" s="15" t="s">
        <v>1879</v>
      </c>
      <c r="H902" s="16">
        <v>100003592</v>
      </c>
      <c r="I902" s="62">
        <v>710008767</v>
      </c>
      <c r="J902" s="13">
        <v>710008767</v>
      </c>
      <c r="K902" s="15" t="s">
        <v>48</v>
      </c>
      <c r="L902" s="12" t="s">
        <v>1876</v>
      </c>
      <c r="M902" s="15" t="s">
        <v>1885</v>
      </c>
      <c r="N902" s="49">
        <v>90615</v>
      </c>
      <c r="O902" s="15" t="s">
        <v>1916</v>
      </c>
      <c r="P902" s="15" t="s">
        <v>1917</v>
      </c>
      <c r="Q902" s="48">
        <v>504696</v>
      </c>
      <c r="R902" s="11" t="s">
        <v>45</v>
      </c>
      <c r="S902" s="120">
        <v>2810</v>
      </c>
      <c r="T902" s="85">
        <v>107.03</v>
      </c>
      <c r="U902" s="86">
        <v>5</v>
      </c>
      <c r="V902" s="123">
        <v>46.825625000000002</v>
      </c>
      <c r="W902" s="85">
        <f t="shared" si="215"/>
        <v>1873</v>
      </c>
      <c r="X902" s="86">
        <v>0</v>
      </c>
      <c r="Y902" s="85">
        <v>16.054500000000001</v>
      </c>
      <c r="Z902" s="86">
        <f t="shared" si="216"/>
        <v>0</v>
      </c>
      <c r="AA902" s="86">
        <f t="shared" si="219"/>
        <v>1873</v>
      </c>
      <c r="AB902" s="85">
        <v>122.77</v>
      </c>
      <c r="AC902" s="85">
        <v>6</v>
      </c>
      <c r="AD902" s="124">
        <f t="shared" si="217"/>
        <v>73.661999999999992</v>
      </c>
      <c r="AE902" s="86">
        <f t="shared" si="220"/>
        <v>1768</v>
      </c>
      <c r="AF902" s="85">
        <v>0</v>
      </c>
      <c r="AG902" s="85">
        <v>36.831000000000003</v>
      </c>
      <c r="AH902" s="85">
        <f t="shared" si="221"/>
        <v>0</v>
      </c>
      <c r="AI902" s="86">
        <f t="shared" si="222"/>
        <v>3641</v>
      </c>
      <c r="AJ902" s="86">
        <f t="shared" si="223"/>
        <v>831</v>
      </c>
      <c r="AK902" s="122"/>
      <c r="AL902" s="85">
        <v>122.77</v>
      </c>
      <c r="AM902" s="85">
        <v>6</v>
      </c>
      <c r="AN902" s="124">
        <f t="shared" si="218"/>
        <v>73.661999999999992</v>
      </c>
      <c r="AO902" s="86">
        <f t="shared" si="224"/>
        <v>1768</v>
      </c>
      <c r="AP902" s="85">
        <v>0</v>
      </c>
      <c r="AQ902" s="85">
        <v>36.831000000000003</v>
      </c>
      <c r="AR902" s="85">
        <f t="shared" si="225"/>
        <v>0</v>
      </c>
      <c r="AS902" s="86">
        <f t="shared" ref="AS902:AS965" si="227">+AR902+AO902+AA902</f>
        <v>3641</v>
      </c>
      <c r="AT902" s="170">
        <f t="shared" ref="AT902:AT965" si="228">+AS902-AI902</f>
        <v>0</v>
      </c>
      <c r="AU902" s="86">
        <v>3641</v>
      </c>
      <c r="AV902" s="170">
        <f t="shared" si="226"/>
        <v>0</v>
      </c>
    </row>
    <row r="903" spans="1:48" s="73" customFormat="1" ht="45" x14ac:dyDescent="0.2">
      <c r="A903" s="10" t="s">
        <v>1876</v>
      </c>
      <c r="B903" s="14" t="s">
        <v>36</v>
      </c>
      <c r="C903" s="14" t="s">
        <v>37</v>
      </c>
      <c r="D903" s="14" t="s">
        <v>1973</v>
      </c>
      <c r="E903" s="58">
        <v>311006</v>
      </c>
      <c r="F903" s="15" t="s">
        <v>1974</v>
      </c>
      <c r="G903" s="15" t="s">
        <v>1879</v>
      </c>
      <c r="H903" s="16">
        <v>100003371</v>
      </c>
      <c r="I903" s="62">
        <v>710009755</v>
      </c>
      <c r="J903" s="13">
        <v>710009755</v>
      </c>
      <c r="K903" s="15" t="s">
        <v>48</v>
      </c>
      <c r="L903" s="12" t="s">
        <v>1876</v>
      </c>
      <c r="M903" s="15" t="s">
        <v>1932</v>
      </c>
      <c r="N903" s="49">
        <v>95703</v>
      </c>
      <c r="O903" s="15" t="s">
        <v>1975</v>
      </c>
      <c r="P903" s="15" t="s">
        <v>1976</v>
      </c>
      <c r="Q903" s="48">
        <v>505412</v>
      </c>
      <c r="R903" s="11" t="s">
        <v>45</v>
      </c>
      <c r="S903" s="120">
        <v>4495</v>
      </c>
      <c r="T903" s="85">
        <v>107.03</v>
      </c>
      <c r="U903" s="86">
        <v>8</v>
      </c>
      <c r="V903" s="123">
        <v>46.825625000000002</v>
      </c>
      <c r="W903" s="85">
        <f t="shared" ref="W903:W966" si="229">+ROUND(U903*V903*8,0)</f>
        <v>2997</v>
      </c>
      <c r="X903" s="86">
        <v>0</v>
      </c>
      <c r="Y903" s="85">
        <v>16.054500000000001</v>
      </c>
      <c r="Z903" s="86">
        <f t="shared" ref="Z903:Z966" si="230">ROUND(X903*Y903*8,0)</f>
        <v>0</v>
      </c>
      <c r="AA903" s="86">
        <f t="shared" si="219"/>
        <v>2997</v>
      </c>
      <c r="AB903" s="85">
        <v>122.77</v>
      </c>
      <c r="AC903" s="85">
        <v>4</v>
      </c>
      <c r="AD903" s="124">
        <f t="shared" ref="AD903:AD966" si="231">+AB903*0.6</f>
        <v>73.661999999999992</v>
      </c>
      <c r="AE903" s="86">
        <f t="shared" si="220"/>
        <v>1179</v>
      </c>
      <c r="AF903" s="85">
        <v>0</v>
      </c>
      <c r="AG903" s="85">
        <v>36.831000000000003</v>
      </c>
      <c r="AH903" s="85">
        <f t="shared" si="221"/>
        <v>0</v>
      </c>
      <c r="AI903" s="86">
        <f t="shared" si="222"/>
        <v>4176</v>
      </c>
      <c r="AJ903" s="86">
        <f t="shared" si="223"/>
        <v>-319</v>
      </c>
      <c r="AK903" s="122"/>
      <c r="AL903" s="85">
        <v>122.77</v>
      </c>
      <c r="AM903" s="85">
        <v>4</v>
      </c>
      <c r="AN903" s="124">
        <f t="shared" ref="AN903:AN966" si="232">+AL903*0.6</f>
        <v>73.661999999999992</v>
      </c>
      <c r="AO903" s="86">
        <f t="shared" si="224"/>
        <v>1179</v>
      </c>
      <c r="AP903" s="85">
        <v>0</v>
      </c>
      <c r="AQ903" s="85">
        <v>36.831000000000003</v>
      </c>
      <c r="AR903" s="85">
        <f t="shared" si="225"/>
        <v>0</v>
      </c>
      <c r="AS903" s="86">
        <f t="shared" si="227"/>
        <v>4176</v>
      </c>
      <c r="AT903" s="170">
        <f t="shared" si="228"/>
        <v>0</v>
      </c>
      <c r="AU903" s="86">
        <v>4176</v>
      </c>
      <c r="AV903" s="170">
        <f t="shared" si="226"/>
        <v>0</v>
      </c>
    </row>
    <row r="904" spans="1:48" s="73" customFormat="1" ht="30" x14ac:dyDescent="0.2">
      <c r="A904" s="10" t="s">
        <v>1876</v>
      </c>
      <c r="B904" s="14" t="s">
        <v>36</v>
      </c>
      <c r="C904" s="14" t="s">
        <v>37</v>
      </c>
      <c r="D904" s="14" t="s">
        <v>2421</v>
      </c>
      <c r="E904" s="58">
        <v>317730</v>
      </c>
      <c r="F904" s="15" t="s">
        <v>2422</v>
      </c>
      <c r="G904" s="15" t="s">
        <v>1879</v>
      </c>
      <c r="H904" s="16">
        <v>100004002</v>
      </c>
      <c r="I904" s="62">
        <v>710018185</v>
      </c>
      <c r="J904" s="13">
        <v>710018185</v>
      </c>
      <c r="K904" s="15" t="s">
        <v>48</v>
      </c>
      <c r="L904" s="12" t="s">
        <v>1876</v>
      </c>
      <c r="M904" s="15" t="s">
        <v>2286</v>
      </c>
      <c r="N904" s="49">
        <v>1822</v>
      </c>
      <c r="O904" s="15" t="s">
        <v>2423</v>
      </c>
      <c r="P904" s="15" t="s">
        <v>2424</v>
      </c>
      <c r="Q904" s="48">
        <v>513601</v>
      </c>
      <c r="R904" s="11" t="s">
        <v>45</v>
      </c>
      <c r="S904" s="120">
        <v>19105</v>
      </c>
      <c r="T904" s="85">
        <v>107.03</v>
      </c>
      <c r="U904" s="86">
        <v>34</v>
      </c>
      <c r="V904" s="123">
        <v>46.825625000000002</v>
      </c>
      <c r="W904" s="85">
        <f t="shared" si="229"/>
        <v>12737</v>
      </c>
      <c r="X904" s="86">
        <v>0</v>
      </c>
      <c r="Y904" s="85">
        <v>16.054500000000001</v>
      </c>
      <c r="Z904" s="86">
        <f t="shared" si="230"/>
        <v>0</v>
      </c>
      <c r="AA904" s="86">
        <f t="shared" si="219"/>
        <v>12737</v>
      </c>
      <c r="AB904" s="85">
        <v>122.77</v>
      </c>
      <c r="AC904" s="85">
        <v>38</v>
      </c>
      <c r="AD904" s="124">
        <f t="shared" si="231"/>
        <v>73.661999999999992</v>
      </c>
      <c r="AE904" s="86">
        <f t="shared" si="220"/>
        <v>11197</v>
      </c>
      <c r="AF904" s="85">
        <v>0</v>
      </c>
      <c r="AG904" s="85">
        <v>36.831000000000003</v>
      </c>
      <c r="AH904" s="85">
        <f t="shared" si="221"/>
        <v>0</v>
      </c>
      <c r="AI904" s="86">
        <f t="shared" si="222"/>
        <v>23934</v>
      </c>
      <c r="AJ904" s="86">
        <f t="shared" si="223"/>
        <v>4829</v>
      </c>
      <c r="AK904" s="122"/>
      <c r="AL904" s="85">
        <v>122.77</v>
      </c>
      <c r="AM904" s="85">
        <v>38</v>
      </c>
      <c r="AN904" s="124">
        <f t="shared" si="232"/>
        <v>73.661999999999992</v>
      </c>
      <c r="AO904" s="86">
        <f t="shared" si="224"/>
        <v>11197</v>
      </c>
      <c r="AP904" s="85">
        <v>0</v>
      </c>
      <c r="AQ904" s="85">
        <v>36.831000000000003</v>
      </c>
      <c r="AR904" s="85">
        <f t="shared" si="225"/>
        <v>0</v>
      </c>
      <c r="AS904" s="86">
        <f t="shared" si="227"/>
        <v>23934</v>
      </c>
      <c r="AT904" s="170">
        <f t="shared" si="228"/>
        <v>0</v>
      </c>
      <c r="AU904" s="86">
        <v>23934</v>
      </c>
      <c r="AV904" s="170">
        <f t="shared" si="226"/>
        <v>0</v>
      </c>
    </row>
    <row r="905" spans="1:48" s="73" customFormat="1" ht="45" x14ac:dyDescent="0.2">
      <c r="A905" s="10" t="s">
        <v>1876</v>
      </c>
      <c r="B905" s="14" t="s">
        <v>36</v>
      </c>
      <c r="C905" s="14" t="s">
        <v>37</v>
      </c>
      <c r="D905" s="14" t="s">
        <v>2654</v>
      </c>
      <c r="E905" s="58">
        <v>310182</v>
      </c>
      <c r="F905" s="15" t="s">
        <v>2655</v>
      </c>
      <c r="G905" s="15" t="s">
        <v>1879</v>
      </c>
      <c r="H905" s="16">
        <v>100003336</v>
      </c>
      <c r="I905" s="62">
        <v>710035691</v>
      </c>
      <c r="J905" s="13">
        <v>710035691</v>
      </c>
      <c r="K905" s="15" t="s">
        <v>48</v>
      </c>
      <c r="L905" s="12" t="s">
        <v>1876</v>
      </c>
      <c r="M905" s="15" t="s">
        <v>1932</v>
      </c>
      <c r="N905" s="49">
        <v>95701</v>
      </c>
      <c r="O905" s="15" t="s">
        <v>2656</v>
      </c>
      <c r="P905" s="15" t="s">
        <v>2657</v>
      </c>
      <c r="Q905" s="48">
        <v>542652</v>
      </c>
      <c r="R905" s="11" t="s">
        <v>45</v>
      </c>
      <c r="S905" s="120">
        <v>26233</v>
      </c>
      <c r="T905" s="85">
        <v>107.03</v>
      </c>
      <c r="U905" s="86">
        <v>46</v>
      </c>
      <c r="V905" s="123">
        <v>46.825625000000002</v>
      </c>
      <c r="W905" s="85">
        <f t="shared" si="229"/>
        <v>17232</v>
      </c>
      <c r="X905" s="86">
        <v>2</v>
      </c>
      <c r="Y905" s="85">
        <v>16.054500000000001</v>
      </c>
      <c r="Z905" s="86">
        <f t="shared" si="230"/>
        <v>257</v>
      </c>
      <c r="AA905" s="86">
        <f t="shared" si="219"/>
        <v>17489</v>
      </c>
      <c r="AB905" s="85">
        <v>122.77</v>
      </c>
      <c r="AC905" s="85">
        <v>34</v>
      </c>
      <c r="AD905" s="124">
        <f t="shared" si="231"/>
        <v>73.661999999999992</v>
      </c>
      <c r="AE905" s="86">
        <f t="shared" si="220"/>
        <v>10018</v>
      </c>
      <c r="AF905" s="85">
        <v>0</v>
      </c>
      <c r="AG905" s="85">
        <v>36.831000000000003</v>
      </c>
      <c r="AH905" s="85">
        <f t="shared" si="221"/>
        <v>0</v>
      </c>
      <c r="AI905" s="86">
        <f t="shared" si="222"/>
        <v>27507</v>
      </c>
      <c r="AJ905" s="86">
        <f t="shared" si="223"/>
        <v>1274</v>
      </c>
      <c r="AK905" s="122"/>
      <c r="AL905" s="85">
        <v>122.77</v>
      </c>
      <c r="AM905" s="85">
        <v>34</v>
      </c>
      <c r="AN905" s="124">
        <f t="shared" si="232"/>
        <v>73.661999999999992</v>
      </c>
      <c r="AO905" s="86">
        <f t="shared" si="224"/>
        <v>10018</v>
      </c>
      <c r="AP905" s="85">
        <v>0</v>
      </c>
      <c r="AQ905" s="85">
        <v>36.831000000000003</v>
      </c>
      <c r="AR905" s="85">
        <f t="shared" si="225"/>
        <v>0</v>
      </c>
      <c r="AS905" s="86">
        <f t="shared" si="227"/>
        <v>27507</v>
      </c>
      <c r="AT905" s="170">
        <f t="shared" si="228"/>
        <v>0</v>
      </c>
      <c r="AU905" s="86">
        <v>27507</v>
      </c>
      <c r="AV905" s="170">
        <f t="shared" si="226"/>
        <v>0</v>
      </c>
    </row>
    <row r="906" spans="1:48" s="73" customFormat="1" x14ac:dyDescent="0.2">
      <c r="A906" s="10" t="s">
        <v>1876</v>
      </c>
      <c r="B906" s="14" t="s">
        <v>36</v>
      </c>
      <c r="C906" s="14" t="s">
        <v>37</v>
      </c>
      <c r="D906" s="14" t="s">
        <v>2610</v>
      </c>
      <c r="E906" s="58">
        <v>318451</v>
      </c>
      <c r="F906" s="15" t="s">
        <v>2611</v>
      </c>
      <c r="G906" s="15" t="s">
        <v>1879</v>
      </c>
      <c r="H906" s="16">
        <v>100004299</v>
      </c>
      <c r="I906" s="62">
        <v>710018878</v>
      </c>
      <c r="J906" s="13">
        <v>710018878</v>
      </c>
      <c r="K906" s="15" t="s">
        <v>48</v>
      </c>
      <c r="L906" s="12" t="s">
        <v>1876</v>
      </c>
      <c r="M906" s="15" t="s">
        <v>2462</v>
      </c>
      <c r="N906" s="49">
        <v>97248</v>
      </c>
      <c r="O906" s="15" t="s">
        <v>2612</v>
      </c>
      <c r="P906" s="15" t="s">
        <v>2613</v>
      </c>
      <c r="Q906" s="48">
        <v>514349</v>
      </c>
      <c r="R906" s="11" t="s">
        <v>45</v>
      </c>
      <c r="S906" s="120">
        <v>1879</v>
      </c>
      <c r="T906" s="85">
        <v>107.03</v>
      </c>
      <c r="U906" s="86">
        <v>3</v>
      </c>
      <c r="V906" s="123">
        <v>46.825625000000002</v>
      </c>
      <c r="W906" s="85">
        <f t="shared" si="229"/>
        <v>1124</v>
      </c>
      <c r="X906" s="86">
        <v>1</v>
      </c>
      <c r="Y906" s="85">
        <v>16.054500000000001</v>
      </c>
      <c r="Z906" s="86">
        <f t="shared" si="230"/>
        <v>128</v>
      </c>
      <c r="AA906" s="86">
        <f t="shared" si="219"/>
        <v>1252</v>
      </c>
      <c r="AB906" s="85">
        <v>122.77</v>
      </c>
      <c r="AC906" s="85">
        <v>6</v>
      </c>
      <c r="AD906" s="124">
        <f t="shared" si="231"/>
        <v>73.661999999999992</v>
      </c>
      <c r="AE906" s="86">
        <f t="shared" si="220"/>
        <v>1768</v>
      </c>
      <c r="AF906" s="85">
        <v>0</v>
      </c>
      <c r="AG906" s="85">
        <v>36.831000000000003</v>
      </c>
      <c r="AH906" s="85">
        <f t="shared" si="221"/>
        <v>0</v>
      </c>
      <c r="AI906" s="86">
        <f t="shared" si="222"/>
        <v>3020</v>
      </c>
      <c r="AJ906" s="86">
        <f t="shared" si="223"/>
        <v>1141</v>
      </c>
      <c r="AK906" s="122"/>
      <c r="AL906" s="85">
        <v>122.77</v>
      </c>
      <c r="AM906" s="85">
        <v>6</v>
      </c>
      <c r="AN906" s="124">
        <f t="shared" si="232"/>
        <v>73.661999999999992</v>
      </c>
      <c r="AO906" s="86">
        <f t="shared" si="224"/>
        <v>1768</v>
      </c>
      <c r="AP906" s="85">
        <v>0</v>
      </c>
      <c r="AQ906" s="85">
        <v>36.831000000000003</v>
      </c>
      <c r="AR906" s="85">
        <f t="shared" si="225"/>
        <v>0</v>
      </c>
      <c r="AS906" s="86">
        <f t="shared" si="227"/>
        <v>3020</v>
      </c>
      <c r="AT906" s="170">
        <f t="shared" si="228"/>
        <v>0</v>
      </c>
      <c r="AU906" s="86">
        <v>3020</v>
      </c>
      <c r="AV906" s="170">
        <f t="shared" si="226"/>
        <v>0</v>
      </c>
    </row>
    <row r="907" spans="1:48" s="73" customFormat="1" x14ac:dyDescent="0.2">
      <c r="A907" s="10" t="s">
        <v>1876</v>
      </c>
      <c r="B907" s="14" t="s">
        <v>36</v>
      </c>
      <c r="C907" s="14" t="s">
        <v>37</v>
      </c>
      <c r="D907" s="14" t="s">
        <v>2787</v>
      </c>
      <c r="E907" s="58">
        <v>34006737</v>
      </c>
      <c r="F907" s="15" t="s">
        <v>2788</v>
      </c>
      <c r="G907" s="15" t="s">
        <v>1879</v>
      </c>
      <c r="H907" s="16">
        <v>100003799</v>
      </c>
      <c r="I907" s="62">
        <v>710158980</v>
      </c>
      <c r="J907" s="13">
        <v>710158980</v>
      </c>
      <c r="K907" s="15" t="s">
        <v>48</v>
      </c>
      <c r="L907" s="12" t="s">
        <v>1876</v>
      </c>
      <c r="M907" s="15" t="s">
        <v>1937</v>
      </c>
      <c r="N907" s="49">
        <v>95803</v>
      </c>
      <c r="O907" s="15" t="s">
        <v>2789</v>
      </c>
      <c r="P907" s="15" t="s">
        <v>2790</v>
      </c>
      <c r="Q907" s="48">
        <v>580953</v>
      </c>
      <c r="R907" s="11" t="s">
        <v>45</v>
      </c>
      <c r="S907" s="120">
        <v>8991</v>
      </c>
      <c r="T907" s="85">
        <v>107.03</v>
      </c>
      <c r="U907" s="86">
        <v>16</v>
      </c>
      <c r="V907" s="123">
        <v>46.825625000000002</v>
      </c>
      <c r="W907" s="85">
        <f t="shared" si="229"/>
        <v>5994</v>
      </c>
      <c r="X907" s="86">
        <v>0</v>
      </c>
      <c r="Y907" s="85">
        <v>16.054500000000001</v>
      </c>
      <c r="Z907" s="86">
        <f t="shared" si="230"/>
        <v>0</v>
      </c>
      <c r="AA907" s="86">
        <f t="shared" si="219"/>
        <v>5994</v>
      </c>
      <c r="AB907" s="85">
        <v>122.77</v>
      </c>
      <c r="AC907" s="173">
        <v>13</v>
      </c>
      <c r="AD907" s="124">
        <f t="shared" si="231"/>
        <v>73.661999999999992</v>
      </c>
      <c r="AE907" s="86">
        <f t="shared" si="220"/>
        <v>3830</v>
      </c>
      <c r="AF907" s="85">
        <v>0</v>
      </c>
      <c r="AG907" s="85">
        <v>36.831000000000003</v>
      </c>
      <c r="AH907" s="85">
        <f t="shared" si="221"/>
        <v>0</v>
      </c>
      <c r="AI907" s="86">
        <f t="shared" si="222"/>
        <v>9824</v>
      </c>
      <c r="AJ907" s="86">
        <f t="shared" si="223"/>
        <v>833</v>
      </c>
      <c r="AK907" s="122"/>
      <c r="AL907" s="85">
        <v>122.77</v>
      </c>
      <c r="AM907" s="85">
        <v>13</v>
      </c>
      <c r="AN907" s="124">
        <f t="shared" si="232"/>
        <v>73.661999999999992</v>
      </c>
      <c r="AO907" s="86">
        <f t="shared" si="224"/>
        <v>3830</v>
      </c>
      <c r="AP907" s="85">
        <v>0</v>
      </c>
      <c r="AQ907" s="85">
        <v>36.831000000000003</v>
      </c>
      <c r="AR907" s="85">
        <f t="shared" si="225"/>
        <v>0</v>
      </c>
      <c r="AS907" s="86">
        <f t="shared" si="227"/>
        <v>9824</v>
      </c>
      <c r="AT907" s="170">
        <f t="shared" si="228"/>
        <v>0</v>
      </c>
      <c r="AU907" s="86">
        <v>9824</v>
      </c>
      <c r="AV907" s="170">
        <f t="shared" si="226"/>
        <v>0</v>
      </c>
    </row>
    <row r="908" spans="1:48" s="73" customFormat="1" ht="30" x14ac:dyDescent="0.2">
      <c r="A908" s="10" t="s">
        <v>1876</v>
      </c>
      <c r="B908" s="14" t="s">
        <v>36</v>
      </c>
      <c r="C908" s="14" t="s">
        <v>37</v>
      </c>
      <c r="D908" s="14" t="s">
        <v>2618</v>
      </c>
      <c r="E908" s="58">
        <v>648566</v>
      </c>
      <c r="F908" s="15" t="s">
        <v>2619</v>
      </c>
      <c r="G908" s="15" t="s">
        <v>1879</v>
      </c>
      <c r="H908" s="16">
        <v>100004305</v>
      </c>
      <c r="I908" s="62">
        <v>710018738</v>
      </c>
      <c r="J908" s="13">
        <v>710018738</v>
      </c>
      <c r="K908" s="15" t="s">
        <v>48</v>
      </c>
      <c r="L908" s="12" t="s">
        <v>1876</v>
      </c>
      <c r="M908" s="15" t="s">
        <v>2462</v>
      </c>
      <c r="N908" s="49">
        <v>97226</v>
      </c>
      <c r="O908" s="15" t="s">
        <v>2620</v>
      </c>
      <c r="P908" s="15" t="s">
        <v>2621</v>
      </c>
      <c r="Q908" s="48">
        <v>514365</v>
      </c>
      <c r="R908" s="11" t="s">
        <v>45</v>
      </c>
      <c r="S908" s="120">
        <v>2810</v>
      </c>
      <c r="T908" s="85">
        <v>107.03</v>
      </c>
      <c r="U908" s="86">
        <v>5</v>
      </c>
      <c r="V908" s="123">
        <v>46.825625000000002</v>
      </c>
      <c r="W908" s="85">
        <f t="shared" si="229"/>
        <v>1873</v>
      </c>
      <c r="X908" s="86">
        <v>0</v>
      </c>
      <c r="Y908" s="85">
        <v>16.054500000000001</v>
      </c>
      <c r="Z908" s="86">
        <f t="shared" si="230"/>
        <v>0</v>
      </c>
      <c r="AA908" s="86">
        <f t="shared" si="219"/>
        <v>1873</v>
      </c>
      <c r="AB908" s="85">
        <v>122.77</v>
      </c>
      <c r="AC908" s="85">
        <v>4</v>
      </c>
      <c r="AD908" s="124">
        <f t="shared" si="231"/>
        <v>73.661999999999992</v>
      </c>
      <c r="AE908" s="86">
        <f t="shared" si="220"/>
        <v>1179</v>
      </c>
      <c r="AF908" s="85">
        <v>0</v>
      </c>
      <c r="AG908" s="85">
        <v>36.831000000000003</v>
      </c>
      <c r="AH908" s="85">
        <f t="shared" si="221"/>
        <v>0</v>
      </c>
      <c r="AI908" s="86">
        <f t="shared" si="222"/>
        <v>3052</v>
      </c>
      <c r="AJ908" s="86">
        <f t="shared" si="223"/>
        <v>242</v>
      </c>
      <c r="AK908" s="122"/>
      <c r="AL908" s="85">
        <v>122.77</v>
      </c>
      <c r="AM908" s="85">
        <v>4</v>
      </c>
      <c r="AN908" s="124">
        <f t="shared" si="232"/>
        <v>73.661999999999992</v>
      </c>
      <c r="AO908" s="86">
        <f t="shared" si="224"/>
        <v>1179</v>
      </c>
      <c r="AP908" s="85">
        <v>0</v>
      </c>
      <c r="AQ908" s="85">
        <v>36.831000000000003</v>
      </c>
      <c r="AR908" s="85">
        <f t="shared" si="225"/>
        <v>0</v>
      </c>
      <c r="AS908" s="86">
        <f t="shared" si="227"/>
        <v>3052</v>
      </c>
      <c r="AT908" s="170">
        <f t="shared" si="228"/>
        <v>0</v>
      </c>
      <c r="AU908" s="86">
        <v>3052</v>
      </c>
      <c r="AV908" s="170">
        <f t="shared" si="226"/>
        <v>0</v>
      </c>
    </row>
    <row r="909" spans="1:48" s="73" customFormat="1" x14ac:dyDescent="0.2">
      <c r="A909" s="10" t="s">
        <v>1876</v>
      </c>
      <c r="B909" s="14" t="s">
        <v>36</v>
      </c>
      <c r="C909" s="14" t="s">
        <v>37</v>
      </c>
      <c r="D909" s="14" t="s">
        <v>1918</v>
      </c>
      <c r="E909" s="58">
        <v>309958</v>
      </c>
      <c r="F909" s="15" t="s">
        <v>1919</v>
      </c>
      <c r="G909" s="15" t="s">
        <v>1879</v>
      </c>
      <c r="H909" s="16">
        <v>100003595</v>
      </c>
      <c r="I909" s="62">
        <v>710008856</v>
      </c>
      <c r="J909" s="13">
        <v>710008856</v>
      </c>
      <c r="K909" s="15" t="s">
        <v>48</v>
      </c>
      <c r="L909" s="12" t="s">
        <v>1876</v>
      </c>
      <c r="M909" s="15" t="s">
        <v>1885</v>
      </c>
      <c r="N909" s="49">
        <v>90623</v>
      </c>
      <c r="O909" s="15" t="s">
        <v>1920</v>
      </c>
      <c r="P909" s="15" t="s">
        <v>1921</v>
      </c>
      <c r="Q909" s="48">
        <v>504793</v>
      </c>
      <c r="R909" s="11" t="s">
        <v>45</v>
      </c>
      <c r="S909" s="120">
        <v>6743</v>
      </c>
      <c r="T909" s="85">
        <v>107.03</v>
      </c>
      <c r="U909" s="86">
        <v>12</v>
      </c>
      <c r="V909" s="123">
        <v>46.825625000000002</v>
      </c>
      <c r="W909" s="85">
        <f t="shared" si="229"/>
        <v>4495</v>
      </c>
      <c r="X909" s="86">
        <v>0</v>
      </c>
      <c r="Y909" s="85">
        <v>16.054500000000001</v>
      </c>
      <c r="Z909" s="86">
        <f t="shared" si="230"/>
        <v>0</v>
      </c>
      <c r="AA909" s="86">
        <f t="shared" si="219"/>
        <v>4495</v>
      </c>
      <c r="AB909" s="85">
        <v>122.77</v>
      </c>
      <c r="AC909" s="85">
        <v>9</v>
      </c>
      <c r="AD909" s="124">
        <f t="shared" si="231"/>
        <v>73.661999999999992</v>
      </c>
      <c r="AE909" s="86">
        <f t="shared" si="220"/>
        <v>2652</v>
      </c>
      <c r="AF909" s="85">
        <v>0</v>
      </c>
      <c r="AG909" s="85">
        <v>36.831000000000003</v>
      </c>
      <c r="AH909" s="85">
        <f t="shared" si="221"/>
        <v>0</v>
      </c>
      <c r="AI909" s="86">
        <f t="shared" si="222"/>
        <v>7147</v>
      </c>
      <c r="AJ909" s="86">
        <f t="shared" si="223"/>
        <v>404</v>
      </c>
      <c r="AK909" s="122"/>
      <c r="AL909" s="85">
        <v>122.77</v>
      </c>
      <c r="AM909" s="85">
        <v>9</v>
      </c>
      <c r="AN909" s="124">
        <f t="shared" si="232"/>
        <v>73.661999999999992</v>
      </c>
      <c r="AO909" s="86">
        <f t="shared" si="224"/>
        <v>2652</v>
      </c>
      <c r="AP909" s="85">
        <v>0</v>
      </c>
      <c r="AQ909" s="85">
        <v>36.831000000000003</v>
      </c>
      <c r="AR909" s="85">
        <f t="shared" si="225"/>
        <v>0</v>
      </c>
      <c r="AS909" s="86">
        <f t="shared" si="227"/>
        <v>7147</v>
      </c>
      <c r="AT909" s="170">
        <f t="shared" si="228"/>
        <v>0</v>
      </c>
      <c r="AU909" s="86">
        <v>7147</v>
      </c>
      <c r="AV909" s="170">
        <f t="shared" si="226"/>
        <v>0</v>
      </c>
    </row>
    <row r="910" spans="1:48" s="73" customFormat="1" ht="45" x14ac:dyDescent="0.2">
      <c r="A910" s="10" t="s">
        <v>1876</v>
      </c>
      <c r="B910" s="14" t="s">
        <v>36</v>
      </c>
      <c r="C910" s="14" t="s">
        <v>37</v>
      </c>
      <c r="D910" s="14" t="s">
        <v>2503</v>
      </c>
      <c r="E910" s="58">
        <v>318086</v>
      </c>
      <c r="F910" s="15" t="s">
        <v>2504</v>
      </c>
      <c r="G910" s="15" t="s">
        <v>1879</v>
      </c>
      <c r="H910" s="16">
        <v>100004064</v>
      </c>
      <c r="I910" s="62">
        <v>710037350</v>
      </c>
      <c r="J910" s="13">
        <v>36126691</v>
      </c>
      <c r="K910" s="15" t="s">
        <v>105</v>
      </c>
      <c r="L910" s="12" t="s">
        <v>1876</v>
      </c>
      <c r="M910" s="15" t="s">
        <v>2462</v>
      </c>
      <c r="N910" s="49">
        <v>97223</v>
      </c>
      <c r="O910" s="15" t="s">
        <v>2505</v>
      </c>
      <c r="P910" s="15" t="s">
        <v>2506</v>
      </c>
      <c r="Q910" s="48">
        <v>513989</v>
      </c>
      <c r="R910" s="11" t="s">
        <v>45</v>
      </c>
      <c r="S910" s="120">
        <v>12362</v>
      </c>
      <c r="T910" s="85">
        <v>107.03</v>
      </c>
      <c r="U910" s="86">
        <v>22</v>
      </c>
      <c r="V910" s="123">
        <v>46.825625000000002</v>
      </c>
      <c r="W910" s="85">
        <f t="shared" si="229"/>
        <v>8241</v>
      </c>
      <c r="X910" s="86">
        <v>0</v>
      </c>
      <c r="Y910" s="85">
        <v>16.054500000000001</v>
      </c>
      <c r="Z910" s="86">
        <f t="shared" si="230"/>
        <v>0</v>
      </c>
      <c r="AA910" s="86">
        <f t="shared" si="219"/>
        <v>8241</v>
      </c>
      <c r="AB910" s="85">
        <v>122.77</v>
      </c>
      <c r="AC910" s="85">
        <v>23</v>
      </c>
      <c r="AD910" s="124">
        <f t="shared" si="231"/>
        <v>73.661999999999992</v>
      </c>
      <c r="AE910" s="86">
        <f t="shared" si="220"/>
        <v>6777</v>
      </c>
      <c r="AF910" s="85">
        <v>0</v>
      </c>
      <c r="AG910" s="85">
        <v>36.831000000000003</v>
      </c>
      <c r="AH910" s="85">
        <f t="shared" si="221"/>
        <v>0</v>
      </c>
      <c r="AI910" s="86">
        <f t="shared" si="222"/>
        <v>15018</v>
      </c>
      <c r="AJ910" s="86">
        <f t="shared" si="223"/>
        <v>2656</v>
      </c>
      <c r="AK910" s="122"/>
      <c r="AL910" s="85">
        <v>122.77</v>
      </c>
      <c r="AM910" s="85">
        <v>23</v>
      </c>
      <c r="AN910" s="124">
        <f t="shared" si="232"/>
        <v>73.661999999999992</v>
      </c>
      <c r="AO910" s="86">
        <f t="shared" si="224"/>
        <v>6777</v>
      </c>
      <c r="AP910" s="85">
        <v>0</v>
      </c>
      <c r="AQ910" s="85">
        <v>36.831000000000003</v>
      </c>
      <c r="AR910" s="85">
        <f t="shared" si="225"/>
        <v>0</v>
      </c>
      <c r="AS910" s="86">
        <f t="shared" si="227"/>
        <v>15018</v>
      </c>
      <c r="AT910" s="170">
        <f t="shared" si="228"/>
        <v>0</v>
      </c>
      <c r="AU910" s="86">
        <v>15018</v>
      </c>
      <c r="AV910" s="170">
        <f t="shared" si="226"/>
        <v>0</v>
      </c>
    </row>
    <row r="911" spans="1:48" s="73" customFormat="1" ht="45" x14ac:dyDescent="0.2">
      <c r="A911" s="10" t="s">
        <v>1876</v>
      </c>
      <c r="B911" s="14" t="s">
        <v>36</v>
      </c>
      <c r="C911" s="14" t="s">
        <v>37</v>
      </c>
      <c r="D911" s="14" t="s">
        <v>1977</v>
      </c>
      <c r="E911" s="58">
        <v>311031</v>
      </c>
      <c r="F911" s="15" t="s">
        <v>1978</v>
      </c>
      <c r="G911" s="15" t="s">
        <v>1879</v>
      </c>
      <c r="H911" s="16">
        <v>100003373</v>
      </c>
      <c r="I911" s="62">
        <v>710009798</v>
      </c>
      <c r="J911" s="13">
        <v>710009798</v>
      </c>
      <c r="K911" s="15" t="s">
        <v>48</v>
      </c>
      <c r="L911" s="12" t="s">
        <v>1876</v>
      </c>
      <c r="M911" s="15" t="s">
        <v>1932</v>
      </c>
      <c r="N911" s="49">
        <v>95654</v>
      </c>
      <c r="O911" s="15" t="s">
        <v>1979</v>
      </c>
      <c r="P911" s="15" t="s">
        <v>1980</v>
      </c>
      <c r="Q911" s="48">
        <v>505447</v>
      </c>
      <c r="R911" s="11" t="s">
        <v>45</v>
      </c>
      <c r="S911" s="120">
        <v>4495</v>
      </c>
      <c r="T911" s="85">
        <v>107.03</v>
      </c>
      <c r="U911" s="86">
        <v>8</v>
      </c>
      <c r="V911" s="123">
        <v>46.825625000000002</v>
      </c>
      <c r="W911" s="85">
        <f t="shared" si="229"/>
        <v>2997</v>
      </c>
      <c r="X911" s="86">
        <v>0</v>
      </c>
      <c r="Y911" s="85">
        <v>16.054500000000001</v>
      </c>
      <c r="Z911" s="86">
        <f t="shared" si="230"/>
        <v>0</v>
      </c>
      <c r="AA911" s="86">
        <f t="shared" si="219"/>
        <v>2997</v>
      </c>
      <c r="AB911" s="85">
        <v>122.77</v>
      </c>
      <c r="AC911" s="85">
        <v>5</v>
      </c>
      <c r="AD911" s="124">
        <f t="shared" si="231"/>
        <v>73.661999999999992</v>
      </c>
      <c r="AE911" s="86">
        <f t="shared" si="220"/>
        <v>1473</v>
      </c>
      <c r="AF911" s="85">
        <v>0</v>
      </c>
      <c r="AG911" s="85">
        <v>36.831000000000003</v>
      </c>
      <c r="AH911" s="85">
        <f t="shared" si="221"/>
        <v>0</v>
      </c>
      <c r="AI911" s="86">
        <f t="shared" si="222"/>
        <v>4470</v>
      </c>
      <c r="AJ911" s="86">
        <f t="shared" si="223"/>
        <v>-25</v>
      </c>
      <c r="AK911" s="122"/>
      <c r="AL911" s="85">
        <v>122.77</v>
      </c>
      <c r="AM911" s="85">
        <v>5</v>
      </c>
      <c r="AN911" s="124">
        <f t="shared" si="232"/>
        <v>73.661999999999992</v>
      </c>
      <c r="AO911" s="86">
        <f t="shared" si="224"/>
        <v>1473</v>
      </c>
      <c r="AP911" s="85">
        <v>0</v>
      </c>
      <c r="AQ911" s="85">
        <v>36.831000000000003</v>
      </c>
      <c r="AR911" s="85">
        <f t="shared" si="225"/>
        <v>0</v>
      </c>
      <c r="AS911" s="86">
        <f t="shared" si="227"/>
        <v>4470</v>
      </c>
      <c r="AT911" s="170">
        <f t="shared" si="228"/>
        <v>0</v>
      </c>
      <c r="AU911" s="86">
        <v>4470</v>
      </c>
      <c r="AV911" s="170">
        <f t="shared" si="226"/>
        <v>0</v>
      </c>
    </row>
    <row r="912" spans="1:48" s="73" customFormat="1" ht="45" x14ac:dyDescent="0.2">
      <c r="A912" s="10" t="s">
        <v>1876</v>
      </c>
      <c r="B912" s="14" t="s">
        <v>36</v>
      </c>
      <c r="C912" s="14" t="s">
        <v>37</v>
      </c>
      <c r="D912" s="14" t="s">
        <v>1981</v>
      </c>
      <c r="E912" s="58">
        <v>311049</v>
      </c>
      <c r="F912" s="15" t="s">
        <v>1982</v>
      </c>
      <c r="G912" s="15" t="s">
        <v>1879</v>
      </c>
      <c r="H912" s="16">
        <v>100003377</v>
      </c>
      <c r="I912" s="62">
        <v>710009801</v>
      </c>
      <c r="J912" s="13">
        <v>710009801</v>
      </c>
      <c r="K912" s="15" t="s">
        <v>48</v>
      </c>
      <c r="L912" s="12" t="s">
        <v>1876</v>
      </c>
      <c r="M912" s="15" t="s">
        <v>1932</v>
      </c>
      <c r="N912" s="49">
        <v>95636</v>
      </c>
      <c r="O912" s="15" t="s">
        <v>1983</v>
      </c>
      <c r="P912" s="15" t="s">
        <v>1984</v>
      </c>
      <c r="Q912" s="48">
        <v>505455</v>
      </c>
      <c r="R912" s="11" t="s">
        <v>45</v>
      </c>
      <c r="S912" s="120">
        <v>10114</v>
      </c>
      <c r="T912" s="85">
        <v>107.03</v>
      </c>
      <c r="U912" s="86">
        <v>18</v>
      </c>
      <c r="V912" s="123">
        <v>46.825625000000002</v>
      </c>
      <c r="W912" s="85">
        <f t="shared" si="229"/>
        <v>6743</v>
      </c>
      <c r="X912" s="86">
        <v>0</v>
      </c>
      <c r="Y912" s="85">
        <v>16.054500000000001</v>
      </c>
      <c r="Z912" s="86">
        <f t="shared" si="230"/>
        <v>0</v>
      </c>
      <c r="AA912" s="86">
        <f t="shared" si="219"/>
        <v>6743</v>
      </c>
      <c r="AB912" s="85">
        <v>122.77</v>
      </c>
      <c r="AC912" s="85">
        <v>9</v>
      </c>
      <c r="AD912" s="124">
        <f t="shared" si="231"/>
        <v>73.661999999999992</v>
      </c>
      <c r="AE912" s="86">
        <f t="shared" si="220"/>
        <v>2652</v>
      </c>
      <c r="AF912" s="85">
        <v>0</v>
      </c>
      <c r="AG912" s="85">
        <v>36.831000000000003</v>
      </c>
      <c r="AH912" s="85">
        <f t="shared" si="221"/>
        <v>0</v>
      </c>
      <c r="AI912" s="86">
        <f t="shared" si="222"/>
        <v>9395</v>
      </c>
      <c r="AJ912" s="86">
        <f t="shared" si="223"/>
        <v>-719</v>
      </c>
      <c r="AK912" s="122"/>
      <c r="AL912" s="85">
        <v>122.77</v>
      </c>
      <c r="AM912" s="85">
        <v>9</v>
      </c>
      <c r="AN912" s="124">
        <f t="shared" si="232"/>
        <v>73.661999999999992</v>
      </c>
      <c r="AO912" s="86">
        <f t="shared" si="224"/>
        <v>2652</v>
      </c>
      <c r="AP912" s="85">
        <v>0</v>
      </c>
      <c r="AQ912" s="85">
        <v>36.831000000000003</v>
      </c>
      <c r="AR912" s="85">
        <f t="shared" si="225"/>
        <v>0</v>
      </c>
      <c r="AS912" s="86">
        <f t="shared" si="227"/>
        <v>9395</v>
      </c>
      <c r="AT912" s="170">
        <f t="shared" si="228"/>
        <v>0</v>
      </c>
      <c r="AU912" s="86">
        <v>9395</v>
      </c>
      <c r="AV912" s="170">
        <f t="shared" si="226"/>
        <v>0</v>
      </c>
    </row>
    <row r="913" spans="1:48" s="73" customFormat="1" x14ac:dyDescent="0.2">
      <c r="A913" s="10" t="s">
        <v>1876</v>
      </c>
      <c r="B913" s="14" t="s">
        <v>36</v>
      </c>
      <c r="C913" s="14" t="s">
        <v>37</v>
      </c>
      <c r="D913" s="14" t="s">
        <v>2626</v>
      </c>
      <c r="E913" s="58">
        <v>649074</v>
      </c>
      <c r="F913" s="15" t="s">
        <v>2627</v>
      </c>
      <c r="G913" s="15" t="s">
        <v>1879</v>
      </c>
      <c r="H913" s="16">
        <v>100004312</v>
      </c>
      <c r="I913" s="62">
        <v>710018894</v>
      </c>
      <c r="J913" s="13">
        <v>710018894</v>
      </c>
      <c r="K913" s="15" t="s">
        <v>48</v>
      </c>
      <c r="L913" s="12" t="s">
        <v>1876</v>
      </c>
      <c r="M913" s="15" t="s">
        <v>2462</v>
      </c>
      <c r="N913" s="49">
        <v>97226</v>
      </c>
      <c r="O913" s="15" t="s">
        <v>2628</v>
      </c>
      <c r="P913" s="15" t="s">
        <v>2629</v>
      </c>
      <c r="Q913" s="48">
        <v>514381</v>
      </c>
      <c r="R913" s="11" t="s">
        <v>45</v>
      </c>
      <c r="S913" s="120">
        <v>1686</v>
      </c>
      <c r="T913" s="85">
        <v>107.03</v>
      </c>
      <c r="U913" s="86">
        <v>3</v>
      </c>
      <c r="V913" s="123">
        <v>46.825625000000002</v>
      </c>
      <c r="W913" s="85">
        <f t="shared" si="229"/>
        <v>1124</v>
      </c>
      <c r="X913" s="86">
        <v>0</v>
      </c>
      <c r="Y913" s="85">
        <v>16.054500000000001</v>
      </c>
      <c r="Z913" s="86">
        <f t="shared" si="230"/>
        <v>0</v>
      </c>
      <c r="AA913" s="86">
        <f t="shared" si="219"/>
        <v>1124</v>
      </c>
      <c r="AB913" s="85">
        <v>122.77</v>
      </c>
      <c r="AC913" s="85">
        <v>5</v>
      </c>
      <c r="AD913" s="124">
        <f t="shared" si="231"/>
        <v>73.661999999999992</v>
      </c>
      <c r="AE913" s="86">
        <f t="shared" si="220"/>
        <v>1473</v>
      </c>
      <c r="AF913" s="85">
        <v>0</v>
      </c>
      <c r="AG913" s="85">
        <v>36.831000000000003</v>
      </c>
      <c r="AH913" s="85">
        <f t="shared" si="221"/>
        <v>0</v>
      </c>
      <c r="AI913" s="86">
        <f t="shared" si="222"/>
        <v>2597</v>
      </c>
      <c r="AJ913" s="86">
        <f t="shared" si="223"/>
        <v>911</v>
      </c>
      <c r="AK913" s="122"/>
      <c r="AL913" s="85">
        <v>122.77</v>
      </c>
      <c r="AM913" s="85">
        <v>5</v>
      </c>
      <c r="AN913" s="124">
        <f t="shared" si="232"/>
        <v>73.661999999999992</v>
      </c>
      <c r="AO913" s="86">
        <f t="shared" si="224"/>
        <v>1473</v>
      </c>
      <c r="AP913" s="85">
        <v>0</v>
      </c>
      <c r="AQ913" s="85">
        <v>36.831000000000003</v>
      </c>
      <c r="AR913" s="85">
        <f t="shared" si="225"/>
        <v>0</v>
      </c>
      <c r="AS913" s="86">
        <f t="shared" si="227"/>
        <v>2597</v>
      </c>
      <c r="AT913" s="170">
        <f t="shared" si="228"/>
        <v>0</v>
      </c>
      <c r="AU913" s="86">
        <v>2597</v>
      </c>
      <c r="AV913" s="170">
        <f t="shared" si="226"/>
        <v>0</v>
      </c>
    </row>
    <row r="914" spans="1:48" s="73" customFormat="1" ht="45" x14ac:dyDescent="0.2">
      <c r="A914" s="10" t="s">
        <v>1876</v>
      </c>
      <c r="B914" s="14" t="s">
        <v>36</v>
      </c>
      <c r="C914" s="14" t="s">
        <v>37</v>
      </c>
      <c r="D914" s="14" t="s">
        <v>2227</v>
      </c>
      <c r="E914" s="58">
        <v>311952</v>
      </c>
      <c r="F914" s="15" t="s">
        <v>2228</v>
      </c>
      <c r="G914" s="15" t="s">
        <v>1879</v>
      </c>
      <c r="H914" s="16">
        <v>100004537</v>
      </c>
      <c r="I914" s="62">
        <v>710234430</v>
      </c>
      <c r="J914" s="13">
        <v>37914162</v>
      </c>
      <c r="K914" s="15" t="s">
        <v>105</v>
      </c>
      <c r="L914" s="12" t="s">
        <v>1876</v>
      </c>
      <c r="M914" s="15" t="s">
        <v>2028</v>
      </c>
      <c r="N914" s="49">
        <v>91336</v>
      </c>
      <c r="O914" s="15" t="s">
        <v>2229</v>
      </c>
      <c r="P914" s="15" t="s">
        <v>2230</v>
      </c>
      <c r="Q914" s="48">
        <v>506478</v>
      </c>
      <c r="R914" s="11" t="s">
        <v>45</v>
      </c>
      <c r="S914" s="120">
        <v>7867</v>
      </c>
      <c r="T914" s="85">
        <v>107.03</v>
      </c>
      <c r="U914" s="86">
        <v>14</v>
      </c>
      <c r="V914" s="123">
        <v>46.825625000000002</v>
      </c>
      <c r="W914" s="85">
        <f t="shared" si="229"/>
        <v>5244</v>
      </c>
      <c r="X914" s="86">
        <v>0</v>
      </c>
      <c r="Y914" s="85">
        <v>16.054500000000001</v>
      </c>
      <c r="Z914" s="86">
        <f t="shared" si="230"/>
        <v>0</v>
      </c>
      <c r="AA914" s="86">
        <f t="shared" si="219"/>
        <v>5244</v>
      </c>
      <c r="AB914" s="85">
        <v>122.77</v>
      </c>
      <c r="AC914" s="85">
        <v>10</v>
      </c>
      <c r="AD914" s="124">
        <f t="shared" si="231"/>
        <v>73.661999999999992</v>
      </c>
      <c r="AE914" s="86">
        <f t="shared" si="220"/>
        <v>2946</v>
      </c>
      <c r="AF914" s="85">
        <v>0</v>
      </c>
      <c r="AG914" s="85">
        <v>36.831000000000003</v>
      </c>
      <c r="AH914" s="85">
        <f t="shared" si="221"/>
        <v>0</v>
      </c>
      <c r="AI914" s="86">
        <f t="shared" si="222"/>
        <v>8190</v>
      </c>
      <c r="AJ914" s="86">
        <f t="shared" si="223"/>
        <v>323</v>
      </c>
      <c r="AK914" s="122"/>
      <c r="AL914" s="85">
        <v>122.77</v>
      </c>
      <c r="AM914" s="85">
        <v>10</v>
      </c>
      <c r="AN914" s="124">
        <f t="shared" si="232"/>
        <v>73.661999999999992</v>
      </c>
      <c r="AO914" s="86">
        <f t="shared" si="224"/>
        <v>2946</v>
      </c>
      <c r="AP914" s="85">
        <v>0</v>
      </c>
      <c r="AQ914" s="85">
        <v>36.831000000000003</v>
      </c>
      <c r="AR914" s="85">
        <f t="shared" si="225"/>
        <v>0</v>
      </c>
      <c r="AS914" s="86">
        <f t="shared" si="227"/>
        <v>8190</v>
      </c>
      <c r="AT914" s="170">
        <f t="shared" si="228"/>
        <v>0</v>
      </c>
      <c r="AU914" s="86">
        <v>8190</v>
      </c>
      <c r="AV914" s="170">
        <f t="shared" si="226"/>
        <v>0</v>
      </c>
    </row>
    <row r="915" spans="1:48" s="73" customFormat="1" ht="30" x14ac:dyDescent="0.2">
      <c r="A915" s="10" t="s">
        <v>1876</v>
      </c>
      <c r="B915" s="14" t="s">
        <v>36</v>
      </c>
      <c r="C915" s="14" t="s">
        <v>37</v>
      </c>
      <c r="D915" s="14" t="s">
        <v>1888</v>
      </c>
      <c r="E915" s="58">
        <v>309443</v>
      </c>
      <c r="F915" s="15" t="s">
        <v>1889</v>
      </c>
      <c r="G915" s="15" t="s">
        <v>1879</v>
      </c>
      <c r="H915" s="16">
        <v>100003531</v>
      </c>
      <c r="I915" s="62">
        <v>710008287</v>
      </c>
      <c r="J915" s="13">
        <v>710008287</v>
      </c>
      <c r="K915" s="15" t="s">
        <v>48</v>
      </c>
      <c r="L915" s="12" t="s">
        <v>1876</v>
      </c>
      <c r="M915" s="15" t="s">
        <v>1885</v>
      </c>
      <c r="N915" s="49">
        <v>90613</v>
      </c>
      <c r="O915" s="15" t="s">
        <v>1890</v>
      </c>
      <c r="P915" s="15" t="s">
        <v>1892</v>
      </c>
      <c r="Q915" s="48">
        <v>504262</v>
      </c>
      <c r="R915" s="11" t="s">
        <v>45</v>
      </c>
      <c r="S915" s="120">
        <v>11800</v>
      </c>
      <c r="T915" s="85">
        <v>107.03</v>
      </c>
      <c r="U915" s="86">
        <v>21</v>
      </c>
      <c r="V915" s="123">
        <v>46.825625000000002</v>
      </c>
      <c r="W915" s="85">
        <f t="shared" si="229"/>
        <v>7867</v>
      </c>
      <c r="X915" s="86">
        <v>0</v>
      </c>
      <c r="Y915" s="85">
        <v>16.054500000000001</v>
      </c>
      <c r="Z915" s="86">
        <f t="shared" si="230"/>
        <v>0</v>
      </c>
      <c r="AA915" s="86">
        <f t="shared" si="219"/>
        <v>7867</v>
      </c>
      <c r="AB915" s="85">
        <v>122.77</v>
      </c>
      <c r="AC915" s="85">
        <v>18</v>
      </c>
      <c r="AD915" s="124">
        <f t="shared" si="231"/>
        <v>73.661999999999992</v>
      </c>
      <c r="AE915" s="86">
        <f t="shared" si="220"/>
        <v>5304</v>
      </c>
      <c r="AF915" s="85">
        <v>0</v>
      </c>
      <c r="AG915" s="85">
        <v>36.831000000000003</v>
      </c>
      <c r="AH915" s="85">
        <f t="shared" si="221"/>
        <v>0</v>
      </c>
      <c r="AI915" s="86">
        <f t="shared" si="222"/>
        <v>13171</v>
      </c>
      <c r="AJ915" s="86">
        <f t="shared" si="223"/>
        <v>1371</v>
      </c>
      <c r="AK915" s="122"/>
      <c r="AL915" s="85">
        <v>122.77</v>
      </c>
      <c r="AM915" s="85">
        <v>18</v>
      </c>
      <c r="AN915" s="124">
        <f t="shared" si="232"/>
        <v>73.661999999999992</v>
      </c>
      <c r="AO915" s="86">
        <f t="shared" si="224"/>
        <v>5304</v>
      </c>
      <c r="AP915" s="85">
        <v>0</v>
      </c>
      <c r="AQ915" s="85">
        <v>36.831000000000003</v>
      </c>
      <c r="AR915" s="85">
        <f t="shared" si="225"/>
        <v>0</v>
      </c>
      <c r="AS915" s="86">
        <f t="shared" si="227"/>
        <v>13171</v>
      </c>
      <c r="AT915" s="170">
        <f t="shared" si="228"/>
        <v>0</v>
      </c>
      <c r="AU915" s="86">
        <v>13171</v>
      </c>
      <c r="AV915" s="170">
        <f t="shared" si="226"/>
        <v>0</v>
      </c>
    </row>
    <row r="916" spans="1:48" s="73" customFormat="1" ht="30" x14ac:dyDescent="0.2">
      <c r="A916" s="10" t="s">
        <v>1876</v>
      </c>
      <c r="B916" s="14" t="s">
        <v>36</v>
      </c>
      <c r="C916" s="14" t="s">
        <v>37</v>
      </c>
      <c r="D916" s="14" t="s">
        <v>2284</v>
      </c>
      <c r="E916" s="58">
        <v>317667</v>
      </c>
      <c r="F916" s="15" t="s">
        <v>2285</v>
      </c>
      <c r="G916" s="15" t="s">
        <v>1879</v>
      </c>
      <c r="H916" s="16">
        <v>100003958</v>
      </c>
      <c r="I916" s="62">
        <v>42152526</v>
      </c>
      <c r="J916" s="13">
        <v>42152526</v>
      </c>
      <c r="K916" s="15" t="s">
        <v>48</v>
      </c>
      <c r="L916" s="12" t="s">
        <v>1876</v>
      </c>
      <c r="M916" s="15" t="s">
        <v>2286</v>
      </c>
      <c r="N916" s="49">
        <v>1701</v>
      </c>
      <c r="O916" s="15" t="s">
        <v>2287</v>
      </c>
      <c r="P916" s="15" t="s">
        <v>2296</v>
      </c>
      <c r="Q916" s="48">
        <v>512842</v>
      </c>
      <c r="R916" s="11" t="s">
        <v>86</v>
      </c>
      <c r="S916" s="120">
        <v>34276</v>
      </c>
      <c r="T916" s="85">
        <v>107.03</v>
      </c>
      <c r="U916" s="86">
        <v>61</v>
      </c>
      <c r="V916" s="123">
        <v>46.825625000000002</v>
      </c>
      <c r="W916" s="85">
        <f t="shared" si="229"/>
        <v>22851</v>
      </c>
      <c r="X916" s="86">
        <v>0</v>
      </c>
      <c r="Y916" s="85">
        <v>16.054500000000001</v>
      </c>
      <c r="Z916" s="86">
        <f t="shared" si="230"/>
        <v>0</v>
      </c>
      <c r="AA916" s="86">
        <f t="shared" si="219"/>
        <v>22851</v>
      </c>
      <c r="AB916" s="85">
        <v>122.77</v>
      </c>
      <c r="AC916" s="85">
        <v>56</v>
      </c>
      <c r="AD916" s="124">
        <f t="shared" si="231"/>
        <v>73.661999999999992</v>
      </c>
      <c r="AE916" s="86">
        <f t="shared" si="220"/>
        <v>16500</v>
      </c>
      <c r="AF916" s="85">
        <v>0</v>
      </c>
      <c r="AG916" s="85">
        <v>36.831000000000003</v>
      </c>
      <c r="AH916" s="85">
        <f t="shared" si="221"/>
        <v>0</v>
      </c>
      <c r="AI916" s="86">
        <f t="shared" si="222"/>
        <v>39351</v>
      </c>
      <c r="AJ916" s="86">
        <f t="shared" si="223"/>
        <v>5075</v>
      </c>
      <c r="AK916" s="122"/>
      <c r="AL916" s="85">
        <v>122.77</v>
      </c>
      <c r="AM916" s="85">
        <v>56</v>
      </c>
      <c r="AN916" s="124">
        <f t="shared" si="232"/>
        <v>73.661999999999992</v>
      </c>
      <c r="AO916" s="86">
        <f t="shared" si="224"/>
        <v>16500</v>
      </c>
      <c r="AP916" s="85">
        <v>0</v>
      </c>
      <c r="AQ916" s="85">
        <v>36.831000000000003</v>
      </c>
      <c r="AR916" s="85">
        <f t="shared" si="225"/>
        <v>0</v>
      </c>
      <c r="AS916" s="86">
        <f t="shared" si="227"/>
        <v>39351</v>
      </c>
      <c r="AT916" s="170">
        <f t="shared" si="228"/>
        <v>0</v>
      </c>
      <c r="AU916" s="86">
        <v>39351</v>
      </c>
      <c r="AV916" s="170">
        <f t="shared" si="226"/>
        <v>0</v>
      </c>
    </row>
    <row r="917" spans="1:48" s="73" customFormat="1" ht="30" x14ac:dyDescent="0.2">
      <c r="A917" s="10" t="s">
        <v>1876</v>
      </c>
      <c r="B917" s="14" t="s">
        <v>36</v>
      </c>
      <c r="C917" s="14" t="s">
        <v>37</v>
      </c>
      <c r="D917" s="14" t="s">
        <v>2268</v>
      </c>
      <c r="E917" s="58">
        <v>312088</v>
      </c>
      <c r="F917" s="15" t="s">
        <v>2269</v>
      </c>
      <c r="G917" s="15" t="s">
        <v>1879</v>
      </c>
      <c r="H917" s="16">
        <v>100004590</v>
      </c>
      <c r="I917" s="62">
        <v>710010966</v>
      </c>
      <c r="J917" s="13">
        <v>710010966</v>
      </c>
      <c r="K917" s="15" t="s">
        <v>48</v>
      </c>
      <c r="L917" s="12" t="s">
        <v>1876</v>
      </c>
      <c r="M917" s="15" t="s">
        <v>2028</v>
      </c>
      <c r="N917" s="49">
        <v>91451</v>
      </c>
      <c r="O917" s="15" t="s">
        <v>2270</v>
      </c>
      <c r="P917" s="15" t="s">
        <v>2271</v>
      </c>
      <c r="Q917" s="48">
        <v>506613</v>
      </c>
      <c r="R917" s="11" t="s">
        <v>45</v>
      </c>
      <c r="S917" s="120">
        <v>20229</v>
      </c>
      <c r="T917" s="85">
        <v>107.03</v>
      </c>
      <c r="U917" s="86">
        <v>36</v>
      </c>
      <c r="V917" s="123">
        <v>46.825625000000002</v>
      </c>
      <c r="W917" s="85">
        <f t="shared" si="229"/>
        <v>13486</v>
      </c>
      <c r="X917" s="86">
        <v>0</v>
      </c>
      <c r="Y917" s="85">
        <v>16.054500000000001</v>
      </c>
      <c r="Z917" s="86">
        <f t="shared" si="230"/>
        <v>0</v>
      </c>
      <c r="AA917" s="86">
        <f t="shared" si="219"/>
        <v>13486</v>
      </c>
      <c r="AB917" s="85">
        <v>122.77</v>
      </c>
      <c r="AC917" s="85">
        <v>30</v>
      </c>
      <c r="AD917" s="124">
        <f t="shared" si="231"/>
        <v>73.661999999999992</v>
      </c>
      <c r="AE917" s="86">
        <f t="shared" si="220"/>
        <v>8839</v>
      </c>
      <c r="AF917" s="85">
        <v>0</v>
      </c>
      <c r="AG917" s="85">
        <v>36.831000000000003</v>
      </c>
      <c r="AH917" s="85">
        <f t="shared" si="221"/>
        <v>0</v>
      </c>
      <c r="AI917" s="86">
        <f t="shared" si="222"/>
        <v>22325</v>
      </c>
      <c r="AJ917" s="86">
        <f t="shared" si="223"/>
        <v>2096</v>
      </c>
      <c r="AK917" s="122"/>
      <c r="AL917" s="85">
        <v>122.77</v>
      </c>
      <c r="AM917" s="85">
        <v>30</v>
      </c>
      <c r="AN917" s="124">
        <f t="shared" si="232"/>
        <v>73.661999999999992</v>
      </c>
      <c r="AO917" s="86">
        <f t="shared" si="224"/>
        <v>8839</v>
      </c>
      <c r="AP917" s="85">
        <v>0</v>
      </c>
      <c r="AQ917" s="85">
        <v>36.831000000000003</v>
      </c>
      <c r="AR917" s="85">
        <f t="shared" si="225"/>
        <v>0</v>
      </c>
      <c r="AS917" s="86">
        <f t="shared" si="227"/>
        <v>22325</v>
      </c>
      <c r="AT917" s="170">
        <f t="shared" si="228"/>
        <v>0</v>
      </c>
      <c r="AU917" s="86">
        <v>22325</v>
      </c>
      <c r="AV917" s="170">
        <f t="shared" si="226"/>
        <v>0</v>
      </c>
    </row>
    <row r="918" spans="1:48" s="73" customFormat="1" ht="30" x14ac:dyDescent="0.2">
      <c r="A918" s="10" t="s">
        <v>1876</v>
      </c>
      <c r="B918" s="14" t="s">
        <v>36</v>
      </c>
      <c r="C918" s="14" t="s">
        <v>37</v>
      </c>
      <c r="D918" s="14" t="s">
        <v>1985</v>
      </c>
      <c r="E918" s="58">
        <v>311057</v>
      </c>
      <c r="F918" s="15" t="s">
        <v>1986</v>
      </c>
      <c r="G918" s="15" t="s">
        <v>1879</v>
      </c>
      <c r="H918" s="16">
        <v>100003851</v>
      </c>
      <c r="I918" s="62">
        <v>710009836</v>
      </c>
      <c r="J918" s="13">
        <v>36125644</v>
      </c>
      <c r="K918" s="15" t="s">
        <v>1987</v>
      </c>
      <c r="L918" s="12" t="s">
        <v>1876</v>
      </c>
      <c r="M918" s="15" t="s">
        <v>1937</v>
      </c>
      <c r="N918" s="49">
        <v>95853</v>
      </c>
      <c r="O918" s="15" t="s">
        <v>1988</v>
      </c>
      <c r="P918" s="15" t="s">
        <v>1989</v>
      </c>
      <c r="Q918" s="48">
        <v>505463</v>
      </c>
      <c r="R918" s="11" t="s">
        <v>45</v>
      </c>
      <c r="S918" s="120">
        <v>10114</v>
      </c>
      <c r="T918" s="85">
        <v>107.03</v>
      </c>
      <c r="U918" s="86">
        <v>18</v>
      </c>
      <c r="V918" s="123">
        <v>46.825625000000002</v>
      </c>
      <c r="W918" s="85">
        <f t="shared" si="229"/>
        <v>6743</v>
      </c>
      <c r="X918" s="86">
        <v>0</v>
      </c>
      <c r="Y918" s="85">
        <v>16.054500000000001</v>
      </c>
      <c r="Z918" s="86">
        <f t="shared" si="230"/>
        <v>0</v>
      </c>
      <c r="AA918" s="86">
        <f t="shared" si="219"/>
        <v>6743</v>
      </c>
      <c r="AB918" s="85">
        <v>122.77</v>
      </c>
      <c r="AC918" s="85">
        <v>25</v>
      </c>
      <c r="AD918" s="124">
        <f t="shared" si="231"/>
        <v>73.661999999999992</v>
      </c>
      <c r="AE918" s="86">
        <f t="shared" si="220"/>
        <v>7366</v>
      </c>
      <c r="AF918" s="85">
        <v>0</v>
      </c>
      <c r="AG918" s="85">
        <v>36.831000000000003</v>
      </c>
      <c r="AH918" s="85">
        <f t="shared" si="221"/>
        <v>0</v>
      </c>
      <c r="AI918" s="86">
        <f t="shared" si="222"/>
        <v>14109</v>
      </c>
      <c r="AJ918" s="86">
        <f t="shared" si="223"/>
        <v>3995</v>
      </c>
      <c r="AK918" s="122"/>
      <c r="AL918" s="85">
        <v>122.77</v>
      </c>
      <c r="AM918" s="85">
        <v>25</v>
      </c>
      <c r="AN918" s="124">
        <f t="shared" si="232"/>
        <v>73.661999999999992</v>
      </c>
      <c r="AO918" s="86">
        <f t="shared" si="224"/>
        <v>7366</v>
      </c>
      <c r="AP918" s="85">
        <v>0</v>
      </c>
      <c r="AQ918" s="85">
        <v>36.831000000000003</v>
      </c>
      <c r="AR918" s="85">
        <f t="shared" si="225"/>
        <v>0</v>
      </c>
      <c r="AS918" s="86">
        <f t="shared" si="227"/>
        <v>14109</v>
      </c>
      <c r="AT918" s="170">
        <f t="shared" si="228"/>
        <v>0</v>
      </c>
      <c r="AU918" s="86">
        <v>14109</v>
      </c>
      <c r="AV918" s="170">
        <f t="shared" si="226"/>
        <v>0</v>
      </c>
    </row>
    <row r="919" spans="1:48" s="73" customFormat="1" ht="78.75" x14ac:dyDescent="0.2">
      <c r="A919" s="10" t="s">
        <v>1876</v>
      </c>
      <c r="B919" s="14" t="s">
        <v>36</v>
      </c>
      <c r="C919" s="14" t="s">
        <v>37</v>
      </c>
      <c r="D919" s="14" t="s">
        <v>2723</v>
      </c>
      <c r="E919" s="58">
        <v>311961</v>
      </c>
      <c r="F919" s="15" t="s">
        <v>2724</v>
      </c>
      <c r="G919" s="15" t="s">
        <v>1879</v>
      </c>
      <c r="H919" s="16">
        <v>100004541</v>
      </c>
      <c r="I919" s="31">
        <v>710010800</v>
      </c>
      <c r="J919" s="13">
        <v>37914359</v>
      </c>
      <c r="K919" s="15" t="s">
        <v>92</v>
      </c>
      <c r="L919" s="12" t="s">
        <v>1876</v>
      </c>
      <c r="M919" s="15" t="s">
        <v>2028</v>
      </c>
      <c r="N919" s="49">
        <v>91331</v>
      </c>
      <c r="O919" s="15" t="s">
        <v>2725</v>
      </c>
      <c r="P919" s="15" t="s">
        <v>2726</v>
      </c>
      <c r="Q919" s="48">
        <v>546682</v>
      </c>
      <c r="R919" s="11" t="s">
        <v>45</v>
      </c>
      <c r="S919" s="120">
        <v>4262</v>
      </c>
      <c r="T919" s="85">
        <v>107.03</v>
      </c>
      <c r="U919" s="86">
        <v>0</v>
      </c>
      <c r="V919" s="123">
        <v>46.825625000000002</v>
      </c>
      <c r="W919" s="85">
        <f t="shared" si="229"/>
        <v>0</v>
      </c>
      <c r="X919" s="86">
        <v>0</v>
      </c>
      <c r="Y919" s="85">
        <v>16.054500000000001</v>
      </c>
      <c r="Z919" s="86">
        <f t="shared" si="230"/>
        <v>0</v>
      </c>
      <c r="AA919" s="86">
        <f t="shared" si="219"/>
        <v>0</v>
      </c>
      <c r="AB919" s="85">
        <v>122.77</v>
      </c>
      <c r="AC919" s="85">
        <v>0</v>
      </c>
      <c r="AD919" s="124">
        <f t="shared" si="231"/>
        <v>73.661999999999992</v>
      </c>
      <c r="AE919" s="86">
        <f t="shared" si="220"/>
        <v>0</v>
      </c>
      <c r="AF919" s="85">
        <v>0</v>
      </c>
      <c r="AG919" s="85">
        <v>36.831000000000003</v>
      </c>
      <c r="AH919" s="85">
        <f t="shared" si="221"/>
        <v>0</v>
      </c>
      <c r="AI919" s="86">
        <f t="shared" si="222"/>
        <v>0</v>
      </c>
      <c r="AJ919" s="86">
        <f t="shared" si="223"/>
        <v>-4262</v>
      </c>
      <c r="AK919" s="130" t="s">
        <v>17431</v>
      </c>
      <c r="AL919" s="85">
        <v>122.77</v>
      </c>
      <c r="AM919" s="85">
        <v>0</v>
      </c>
      <c r="AN919" s="124">
        <f t="shared" si="232"/>
        <v>73.661999999999992</v>
      </c>
      <c r="AO919" s="86">
        <f t="shared" si="224"/>
        <v>0</v>
      </c>
      <c r="AP919" s="85">
        <v>0</v>
      </c>
      <c r="AQ919" s="85">
        <v>36.831000000000003</v>
      </c>
      <c r="AR919" s="85">
        <v>4262</v>
      </c>
      <c r="AS919" s="86">
        <f t="shared" si="227"/>
        <v>4262</v>
      </c>
      <c r="AT919" s="170">
        <f t="shared" si="228"/>
        <v>4262</v>
      </c>
      <c r="AU919" s="86">
        <v>4262</v>
      </c>
      <c r="AV919" s="170">
        <f t="shared" si="226"/>
        <v>0</v>
      </c>
    </row>
    <row r="920" spans="1:48" s="73" customFormat="1" ht="45" x14ac:dyDescent="0.2">
      <c r="A920" s="10" t="s">
        <v>1876</v>
      </c>
      <c r="B920" s="14" t="s">
        <v>36</v>
      </c>
      <c r="C920" s="14" t="s">
        <v>37</v>
      </c>
      <c r="D920" s="14" t="s">
        <v>1990</v>
      </c>
      <c r="E920" s="58">
        <v>311073</v>
      </c>
      <c r="F920" s="15" t="s">
        <v>1991</v>
      </c>
      <c r="G920" s="15" t="s">
        <v>1879</v>
      </c>
      <c r="H920" s="16">
        <v>100003379</v>
      </c>
      <c r="I920" s="62">
        <v>710009844</v>
      </c>
      <c r="J920" s="13">
        <v>31202641</v>
      </c>
      <c r="K920" s="15" t="s">
        <v>92</v>
      </c>
      <c r="L920" s="12" t="s">
        <v>1876</v>
      </c>
      <c r="M920" s="15" t="s">
        <v>1932</v>
      </c>
      <c r="N920" s="49">
        <v>95653</v>
      </c>
      <c r="O920" s="15" t="s">
        <v>1992</v>
      </c>
      <c r="P920" s="15" t="s">
        <v>1993</v>
      </c>
      <c r="Q920" s="48">
        <v>505471</v>
      </c>
      <c r="R920" s="11" t="s">
        <v>45</v>
      </c>
      <c r="S920" s="120">
        <v>2248</v>
      </c>
      <c r="T920" s="85">
        <v>107.03</v>
      </c>
      <c r="U920" s="86">
        <v>4</v>
      </c>
      <c r="V920" s="123">
        <v>46.825625000000002</v>
      </c>
      <c r="W920" s="85">
        <f t="shared" si="229"/>
        <v>1498</v>
      </c>
      <c r="X920" s="86">
        <v>0</v>
      </c>
      <c r="Y920" s="85">
        <v>16.054500000000001</v>
      </c>
      <c r="Z920" s="86">
        <f t="shared" si="230"/>
        <v>0</v>
      </c>
      <c r="AA920" s="86">
        <f t="shared" si="219"/>
        <v>1498</v>
      </c>
      <c r="AB920" s="85">
        <v>122.77</v>
      </c>
      <c r="AC920" s="85">
        <v>11</v>
      </c>
      <c r="AD920" s="124">
        <f t="shared" si="231"/>
        <v>73.661999999999992</v>
      </c>
      <c r="AE920" s="86">
        <f t="shared" si="220"/>
        <v>3241</v>
      </c>
      <c r="AF920" s="85">
        <v>0</v>
      </c>
      <c r="AG920" s="85">
        <v>36.831000000000003</v>
      </c>
      <c r="AH920" s="85">
        <f t="shared" si="221"/>
        <v>0</v>
      </c>
      <c r="AI920" s="86">
        <f t="shared" si="222"/>
        <v>4739</v>
      </c>
      <c r="AJ920" s="86">
        <f t="shared" si="223"/>
        <v>2491</v>
      </c>
      <c r="AK920" s="122"/>
      <c r="AL920" s="85">
        <v>122.77</v>
      </c>
      <c r="AM920" s="85">
        <v>11</v>
      </c>
      <c r="AN920" s="124">
        <f t="shared" si="232"/>
        <v>73.661999999999992</v>
      </c>
      <c r="AO920" s="86">
        <f t="shared" si="224"/>
        <v>3241</v>
      </c>
      <c r="AP920" s="85">
        <v>0</v>
      </c>
      <c r="AQ920" s="85">
        <v>36.831000000000003</v>
      </c>
      <c r="AR920" s="85">
        <f t="shared" si="225"/>
        <v>0</v>
      </c>
      <c r="AS920" s="86">
        <f t="shared" si="227"/>
        <v>4739</v>
      </c>
      <c r="AT920" s="170">
        <f t="shared" si="228"/>
        <v>0</v>
      </c>
      <c r="AU920" s="86">
        <v>4739</v>
      </c>
      <c r="AV920" s="170">
        <f t="shared" si="226"/>
        <v>0</v>
      </c>
    </row>
    <row r="921" spans="1:48" s="73" customFormat="1" x14ac:dyDescent="0.2">
      <c r="A921" s="10" t="s">
        <v>1876</v>
      </c>
      <c r="B921" s="14" t="s">
        <v>36</v>
      </c>
      <c r="C921" s="14" t="s">
        <v>37</v>
      </c>
      <c r="D921" s="14" t="s">
        <v>2747</v>
      </c>
      <c r="E921" s="58">
        <v>692280</v>
      </c>
      <c r="F921" s="15" t="s">
        <v>2748</v>
      </c>
      <c r="G921" s="15" t="s">
        <v>1879</v>
      </c>
      <c r="H921" s="16">
        <v>100003509</v>
      </c>
      <c r="I921" s="62">
        <v>710017570</v>
      </c>
      <c r="J921" s="13">
        <v>710017570</v>
      </c>
      <c r="K921" s="15" t="s">
        <v>48</v>
      </c>
      <c r="L921" s="12" t="s">
        <v>1876</v>
      </c>
      <c r="M921" s="15" t="s">
        <v>2304</v>
      </c>
      <c r="N921" s="49">
        <v>1854</v>
      </c>
      <c r="O921" s="15" t="s">
        <v>2749</v>
      </c>
      <c r="P921" s="15" t="s">
        <v>2750</v>
      </c>
      <c r="Q921" s="48">
        <v>557421</v>
      </c>
      <c r="R921" s="11" t="s">
        <v>45</v>
      </c>
      <c r="S921" s="120">
        <v>6181</v>
      </c>
      <c r="T921" s="85">
        <v>107.03</v>
      </c>
      <c r="U921" s="86">
        <v>11</v>
      </c>
      <c r="V921" s="123">
        <v>46.825625000000002</v>
      </c>
      <c r="W921" s="85">
        <f t="shared" si="229"/>
        <v>4121</v>
      </c>
      <c r="X921" s="86">
        <v>0</v>
      </c>
      <c r="Y921" s="85">
        <v>16.054500000000001</v>
      </c>
      <c r="Z921" s="86">
        <f t="shared" si="230"/>
        <v>0</v>
      </c>
      <c r="AA921" s="86">
        <f t="shared" si="219"/>
        <v>4121</v>
      </c>
      <c r="AB921" s="85">
        <v>122.77</v>
      </c>
      <c r="AC921" s="85">
        <v>11</v>
      </c>
      <c r="AD921" s="124">
        <f t="shared" si="231"/>
        <v>73.661999999999992</v>
      </c>
      <c r="AE921" s="86">
        <f t="shared" si="220"/>
        <v>3241</v>
      </c>
      <c r="AF921" s="85">
        <v>0</v>
      </c>
      <c r="AG921" s="85">
        <v>36.831000000000003</v>
      </c>
      <c r="AH921" s="85">
        <f t="shared" si="221"/>
        <v>0</v>
      </c>
      <c r="AI921" s="86">
        <f t="shared" si="222"/>
        <v>7362</v>
      </c>
      <c r="AJ921" s="86">
        <f t="shared" si="223"/>
        <v>1181</v>
      </c>
      <c r="AK921" s="122"/>
      <c r="AL921" s="85">
        <v>122.77</v>
      </c>
      <c r="AM921" s="85">
        <v>11</v>
      </c>
      <c r="AN921" s="124">
        <f t="shared" si="232"/>
        <v>73.661999999999992</v>
      </c>
      <c r="AO921" s="86">
        <f t="shared" si="224"/>
        <v>3241</v>
      </c>
      <c r="AP921" s="85">
        <v>0</v>
      </c>
      <c r="AQ921" s="85">
        <v>36.831000000000003</v>
      </c>
      <c r="AR921" s="85">
        <f t="shared" si="225"/>
        <v>0</v>
      </c>
      <c r="AS921" s="86">
        <f t="shared" si="227"/>
        <v>7362</v>
      </c>
      <c r="AT921" s="170">
        <f t="shared" si="228"/>
        <v>0</v>
      </c>
      <c r="AU921" s="86">
        <v>7362</v>
      </c>
      <c r="AV921" s="170">
        <f t="shared" si="226"/>
        <v>0</v>
      </c>
    </row>
    <row r="922" spans="1:48" s="73" customFormat="1" ht="45" x14ac:dyDescent="0.2">
      <c r="A922" s="10" t="s">
        <v>1876</v>
      </c>
      <c r="B922" s="14" t="s">
        <v>36</v>
      </c>
      <c r="C922" s="14" t="s">
        <v>37</v>
      </c>
      <c r="D922" s="14" t="s">
        <v>2425</v>
      </c>
      <c r="E922" s="58">
        <v>317748</v>
      </c>
      <c r="F922" s="15" t="s">
        <v>2426</v>
      </c>
      <c r="G922" s="15" t="s">
        <v>1879</v>
      </c>
      <c r="H922" s="16">
        <v>100004412</v>
      </c>
      <c r="I922" s="62">
        <v>710018240</v>
      </c>
      <c r="J922" s="13">
        <v>36125784</v>
      </c>
      <c r="K922" s="15" t="s">
        <v>92</v>
      </c>
      <c r="L922" s="12" t="s">
        <v>1876</v>
      </c>
      <c r="M922" s="15" t="s">
        <v>1880</v>
      </c>
      <c r="N922" s="49">
        <v>2001</v>
      </c>
      <c r="O922" s="15" t="s">
        <v>2427</v>
      </c>
      <c r="P922" s="15" t="s">
        <v>2431</v>
      </c>
      <c r="Q922" s="48">
        <v>513610</v>
      </c>
      <c r="R922" s="11" t="s">
        <v>45</v>
      </c>
      <c r="S922" s="120">
        <v>8429</v>
      </c>
      <c r="T922" s="85">
        <v>107.03</v>
      </c>
      <c r="U922" s="86">
        <v>15</v>
      </c>
      <c r="V922" s="123">
        <v>46.825625000000002</v>
      </c>
      <c r="W922" s="85">
        <f t="shared" si="229"/>
        <v>5619</v>
      </c>
      <c r="X922" s="86">
        <v>0</v>
      </c>
      <c r="Y922" s="85">
        <v>16.054500000000001</v>
      </c>
      <c r="Z922" s="86">
        <f t="shared" si="230"/>
        <v>0</v>
      </c>
      <c r="AA922" s="86">
        <f t="shared" si="219"/>
        <v>5619</v>
      </c>
      <c r="AB922" s="85">
        <v>122.77</v>
      </c>
      <c r="AC922" s="85">
        <v>16</v>
      </c>
      <c r="AD922" s="124">
        <f t="shared" si="231"/>
        <v>73.661999999999992</v>
      </c>
      <c r="AE922" s="86">
        <f t="shared" si="220"/>
        <v>4714</v>
      </c>
      <c r="AF922" s="85">
        <v>0</v>
      </c>
      <c r="AG922" s="85">
        <v>36.831000000000003</v>
      </c>
      <c r="AH922" s="85">
        <f t="shared" si="221"/>
        <v>0</v>
      </c>
      <c r="AI922" s="86">
        <f t="shared" si="222"/>
        <v>10333</v>
      </c>
      <c r="AJ922" s="86">
        <f t="shared" si="223"/>
        <v>1904</v>
      </c>
      <c r="AK922" s="122"/>
      <c r="AL922" s="85">
        <v>122.77</v>
      </c>
      <c r="AM922" s="85">
        <v>16</v>
      </c>
      <c r="AN922" s="124">
        <f t="shared" si="232"/>
        <v>73.661999999999992</v>
      </c>
      <c r="AO922" s="86">
        <f t="shared" si="224"/>
        <v>4714</v>
      </c>
      <c r="AP922" s="85">
        <v>0</v>
      </c>
      <c r="AQ922" s="85">
        <v>36.831000000000003</v>
      </c>
      <c r="AR922" s="85">
        <f t="shared" si="225"/>
        <v>0</v>
      </c>
      <c r="AS922" s="86">
        <f t="shared" si="227"/>
        <v>10333</v>
      </c>
      <c r="AT922" s="170">
        <f t="shared" si="228"/>
        <v>0</v>
      </c>
      <c r="AU922" s="86">
        <v>10333</v>
      </c>
      <c r="AV922" s="170">
        <f t="shared" si="226"/>
        <v>0</v>
      </c>
    </row>
    <row r="923" spans="1:48" s="73" customFormat="1" ht="45" x14ac:dyDescent="0.2">
      <c r="A923" s="10" t="s">
        <v>1876</v>
      </c>
      <c r="B923" s="14" t="s">
        <v>36</v>
      </c>
      <c r="C923" s="14" t="s">
        <v>37</v>
      </c>
      <c r="D923" s="14" t="s">
        <v>2002</v>
      </c>
      <c r="E923" s="58">
        <v>311201</v>
      </c>
      <c r="F923" s="15" t="s">
        <v>2003</v>
      </c>
      <c r="G923" s="15" t="s">
        <v>1879</v>
      </c>
      <c r="H923" s="16">
        <v>100003390</v>
      </c>
      <c r="I923" s="62">
        <v>710010028</v>
      </c>
      <c r="J923" s="13">
        <v>36128538</v>
      </c>
      <c r="K923" s="15" t="s">
        <v>92</v>
      </c>
      <c r="L923" s="12" t="s">
        <v>1876</v>
      </c>
      <c r="M923" s="15" t="s">
        <v>1932</v>
      </c>
      <c r="N923" s="49">
        <v>95641</v>
      </c>
      <c r="O923" s="15" t="s">
        <v>2004</v>
      </c>
      <c r="P923" s="15" t="s">
        <v>2005</v>
      </c>
      <c r="Q923" s="48">
        <v>505625</v>
      </c>
      <c r="R923" s="11" t="s">
        <v>45</v>
      </c>
      <c r="S923" s="120">
        <v>6743</v>
      </c>
      <c r="T923" s="85">
        <v>107.03</v>
      </c>
      <c r="U923" s="86">
        <v>12</v>
      </c>
      <c r="V923" s="123">
        <v>46.825625000000002</v>
      </c>
      <c r="W923" s="85">
        <f t="shared" si="229"/>
        <v>4495</v>
      </c>
      <c r="X923" s="86">
        <v>0</v>
      </c>
      <c r="Y923" s="85">
        <v>16.054500000000001</v>
      </c>
      <c r="Z923" s="86">
        <f t="shared" si="230"/>
        <v>0</v>
      </c>
      <c r="AA923" s="86">
        <f t="shared" si="219"/>
        <v>4495</v>
      </c>
      <c r="AB923" s="85">
        <v>122.77</v>
      </c>
      <c r="AC923" s="85">
        <v>8</v>
      </c>
      <c r="AD923" s="124">
        <f t="shared" si="231"/>
        <v>73.661999999999992</v>
      </c>
      <c r="AE923" s="86">
        <f t="shared" si="220"/>
        <v>2357</v>
      </c>
      <c r="AF923" s="85">
        <v>0</v>
      </c>
      <c r="AG923" s="85">
        <v>36.831000000000003</v>
      </c>
      <c r="AH923" s="85">
        <f t="shared" si="221"/>
        <v>0</v>
      </c>
      <c r="AI923" s="86">
        <f t="shared" si="222"/>
        <v>6852</v>
      </c>
      <c r="AJ923" s="86">
        <f t="shared" si="223"/>
        <v>109</v>
      </c>
      <c r="AK923" s="122"/>
      <c r="AL923" s="85">
        <v>122.77</v>
      </c>
      <c r="AM923" s="85">
        <v>8</v>
      </c>
      <c r="AN923" s="124">
        <f t="shared" si="232"/>
        <v>73.661999999999992</v>
      </c>
      <c r="AO923" s="86">
        <f t="shared" si="224"/>
        <v>2357</v>
      </c>
      <c r="AP923" s="85">
        <v>0</v>
      </c>
      <c r="AQ923" s="85">
        <v>36.831000000000003</v>
      </c>
      <c r="AR923" s="85">
        <f t="shared" si="225"/>
        <v>0</v>
      </c>
      <c r="AS923" s="86">
        <f t="shared" si="227"/>
        <v>6852</v>
      </c>
      <c r="AT923" s="170">
        <f t="shared" si="228"/>
        <v>0</v>
      </c>
      <c r="AU923" s="86">
        <v>6852</v>
      </c>
      <c r="AV923" s="170">
        <f t="shared" si="226"/>
        <v>0</v>
      </c>
    </row>
    <row r="924" spans="1:48" s="73" customFormat="1" ht="45" x14ac:dyDescent="0.2">
      <c r="A924" s="10" t="s">
        <v>1876</v>
      </c>
      <c r="B924" s="14" t="s">
        <v>36</v>
      </c>
      <c r="C924" s="14" t="s">
        <v>37</v>
      </c>
      <c r="D924" s="14" t="s">
        <v>2231</v>
      </c>
      <c r="E924" s="58">
        <v>311987</v>
      </c>
      <c r="F924" s="15" t="s">
        <v>2232</v>
      </c>
      <c r="G924" s="15" t="s">
        <v>1879</v>
      </c>
      <c r="H924" s="16">
        <v>100004546</v>
      </c>
      <c r="I924" s="62">
        <v>710010818</v>
      </c>
      <c r="J924" s="13">
        <v>36125997</v>
      </c>
      <c r="K924" s="15" t="s">
        <v>92</v>
      </c>
      <c r="L924" s="12" t="s">
        <v>1876</v>
      </c>
      <c r="M924" s="15" t="s">
        <v>2028</v>
      </c>
      <c r="N924" s="49">
        <v>91338</v>
      </c>
      <c r="O924" s="15" t="s">
        <v>2233</v>
      </c>
      <c r="P924" s="15" t="s">
        <v>2234</v>
      </c>
      <c r="Q924" s="48">
        <v>506508</v>
      </c>
      <c r="R924" s="11" t="s">
        <v>45</v>
      </c>
      <c r="S924" s="120">
        <v>11238</v>
      </c>
      <c r="T924" s="85">
        <v>107.03</v>
      </c>
      <c r="U924" s="86">
        <v>20</v>
      </c>
      <c r="V924" s="123">
        <v>46.825625000000002</v>
      </c>
      <c r="W924" s="85">
        <f t="shared" si="229"/>
        <v>7492</v>
      </c>
      <c r="X924" s="86">
        <v>0</v>
      </c>
      <c r="Y924" s="85">
        <v>16.054500000000001</v>
      </c>
      <c r="Z924" s="86">
        <f t="shared" si="230"/>
        <v>0</v>
      </c>
      <c r="AA924" s="86">
        <f t="shared" si="219"/>
        <v>7492</v>
      </c>
      <c r="AB924" s="85">
        <v>122.77</v>
      </c>
      <c r="AC924" s="85">
        <v>17</v>
      </c>
      <c r="AD924" s="124">
        <f t="shared" si="231"/>
        <v>73.661999999999992</v>
      </c>
      <c r="AE924" s="86">
        <f t="shared" si="220"/>
        <v>5009</v>
      </c>
      <c r="AF924" s="85">
        <v>0</v>
      </c>
      <c r="AG924" s="85">
        <v>36.831000000000003</v>
      </c>
      <c r="AH924" s="85">
        <f t="shared" si="221"/>
        <v>0</v>
      </c>
      <c r="AI924" s="86">
        <f t="shared" si="222"/>
        <v>12501</v>
      </c>
      <c r="AJ924" s="86">
        <f t="shared" si="223"/>
        <v>1263</v>
      </c>
      <c r="AK924" s="122"/>
      <c r="AL924" s="85">
        <v>122.77</v>
      </c>
      <c r="AM924" s="85">
        <v>17</v>
      </c>
      <c r="AN924" s="124">
        <f t="shared" si="232"/>
        <v>73.661999999999992</v>
      </c>
      <c r="AO924" s="86">
        <f t="shared" si="224"/>
        <v>5009</v>
      </c>
      <c r="AP924" s="85">
        <v>0</v>
      </c>
      <c r="AQ924" s="85">
        <v>36.831000000000003</v>
      </c>
      <c r="AR924" s="85">
        <f t="shared" si="225"/>
        <v>0</v>
      </c>
      <c r="AS924" s="86">
        <f t="shared" si="227"/>
        <v>12501</v>
      </c>
      <c r="AT924" s="170">
        <f t="shared" si="228"/>
        <v>0</v>
      </c>
      <c r="AU924" s="86">
        <v>12501</v>
      </c>
      <c r="AV924" s="170">
        <f t="shared" si="226"/>
        <v>0</v>
      </c>
    </row>
    <row r="925" spans="1:48" s="73" customFormat="1" x14ac:dyDescent="0.2">
      <c r="A925" s="10" t="s">
        <v>1876</v>
      </c>
      <c r="B925" s="14" t="s">
        <v>36</v>
      </c>
      <c r="C925" s="14" t="s">
        <v>37</v>
      </c>
      <c r="D925" s="14" t="s">
        <v>2026</v>
      </c>
      <c r="E925" s="58">
        <v>312037</v>
      </c>
      <c r="F925" s="15" t="s">
        <v>2027</v>
      </c>
      <c r="G925" s="15" t="s">
        <v>1879</v>
      </c>
      <c r="H925" s="16">
        <v>100004679</v>
      </c>
      <c r="I925" s="62">
        <v>710010982</v>
      </c>
      <c r="J925" s="13">
        <v>710010982</v>
      </c>
      <c r="K925" s="15" t="s">
        <v>48</v>
      </c>
      <c r="L925" s="12" t="s">
        <v>1876</v>
      </c>
      <c r="M925" s="15" t="s">
        <v>2028</v>
      </c>
      <c r="N925" s="49">
        <v>91101</v>
      </c>
      <c r="O925" s="15" t="s">
        <v>2029</v>
      </c>
      <c r="P925" s="15" t="s">
        <v>2035</v>
      </c>
      <c r="Q925" s="48">
        <v>505820</v>
      </c>
      <c r="R925" s="11" t="s">
        <v>45</v>
      </c>
      <c r="S925" s="120">
        <v>12924</v>
      </c>
      <c r="T925" s="85">
        <v>107.03</v>
      </c>
      <c r="U925" s="86">
        <v>23</v>
      </c>
      <c r="V925" s="123">
        <v>46.825625000000002</v>
      </c>
      <c r="W925" s="85">
        <f t="shared" si="229"/>
        <v>8616</v>
      </c>
      <c r="X925" s="86">
        <v>0</v>
      </c>
      <c r="Y925" s="85">
        <v>16.054500000000001</v>
      </c>
      <c r="Z925" s="86">
        <f t="shared" si="230"/>
        <v>0</v>
      </c>
      <c r="AA925" s="86">
        <f t="shared" si="219"/>
        <v>8616</v>
      </c>
      <c r="AB925" s="85">
        <v>122.77</v>
      </c>
      <c r="AC925" s="85">
        <v>21</v>
      </c>
      <c r="AD925" s="124">
        <f t="shared" si="231"/>
        <v>73.661999999999992</v>
      </c>
      <c r="AE925" s="86">
        <f t="shared" si="220"/>
        <v>6188</v>
      </c>
      <c r="AF925" s="85">
        <v>0</v>
      </c>
      <c r="AG925" s="85">
        <v>36.831000000000003</v>
      </c>
      <c r="AH925" s="85">
        <f t="shared" si="221"/>
        <v>0</v>
      </c>
      <c r="AI925" s="86">
        <f t="shared" si="222"/>
        <v>14804</v>
      </c>
      <c r="AJ925" s="86">
        <f t="shared" si="223"/>
        <v>1880</v>
      </c>
      <c r="AK925" s="122"/>
      <c r="AL925" s="85">
        <v>122.77</v>
      </c>
      <c r="AM925" s="85">
        <v>21</v>
      </c>
      <c r="AN925" s="124">
        <f t="shared" si="232"/>
        <v>73.661999999999992</v>
      </c>
      <c r="AO925" s="86">
        <f t="shared" si="224"/>
        <v>6188</v>
      </c>
      <c r="AP925" s="85">
        <v>0</v>
      </c>
      <c r="AQ925" s="85">
        <v>36.831000000000003</v>
      </c>
      <c r="AR925" s="85">
        <f t="shared" si="225"/>
        <v>0</v>
      </c>
      <c r="AS925" s="86">
        <f t="shared" si="227"/>
        <v>14804</v>
      </c>
      <c r="AT925" s="170">
        <f t="shared" si="228"/>
        <v>0</v>
      </c>
      <c r="AU925" s="86">
        <v>14804</v>
      </c>
      <c r="AV925" s="170">
        <f t="shared" si="226"/>
        <v>0</v>
      </c>
    </row>
    <row r="926" spans="1:48" s="73" customFormat="1" ht="45" x14ac:dyDescent="0.2">
      <c r="A926" s="10" t="s">
        <v>1876</v>
      </c>
      <c r="B926" s="14" t="s">
        <v>36</v>
      </c>
      <c r="C926" s="14" t="s">
        <v>37</v>
      </c>
      <c r="D926" s="14" t="s">
        <v>1922</v>
      </c>
      <c r="E926" s="58">
        <v>310034</v>
      </c>
      <c r="F926" s="15" t="s">
        <v>1923</v>
      </c>
      <c r="G926" s="15" t="s">
        <v>1879</v>
      </c>
      <c r="H926" s="16">
        <v>100003598</v>
      </c>
      <c r="I926" s="62">
        <v>710009119</v>
      </c>
      <c r="J926" s="13">
        <v>42285488</v>
      </c>
      <c r="K926" s="15" t="s">
        <v>92</v>
      </c>
      <c r="L926" s="12" t="s">
        <v>1876</v>
      </c>
      <c r="M926" s="15" t="s">
        <v>1885</v>
      </c>
      <c r="N926" s="49">
        <v>90701</v>
      </c>
      <c r="O926" s="15" t="s">
        <v>1924</v>
      </c>
      <c r="P926" s="15" t="s">
        <v>1925</v>
      </c>
      <c r="Q926" s="48">
        <v>504866</v>
      </c>
      <c r="R926" s="11" t="s">
        <v>45</v>
      </c>
      <c r="S926" s="120">
        <v>5619</v>
      </c>
      <c r="T926" s="85">
        <v>107.03</v>
      </c>
      <c r="U926" s="86">
        <v>10</v>
      </c>
      <c r="V926" s="123">
        <v>46.825625000000002</v>
      </c>
      <c r="W926" s="85">
        <f t="shared" si="229"/>
        <v>3746</v>
      </c>
      <c r="X926" s="86">
        <v>0</v>
      </c>
      <c r="Y926" s="85">
        <v>16.054500000000001</v>
      </c>
      <c r="Z926" s="86">
        <f t="shared" si="230"/>
        <v>0</v>
      </c>
      <c r="AA926" s="86">
        <f t="shared" si="219"/>
        <v>3746</v>
      </c>
      <c r="AB926" s="85">
        <v>122.77</v>
      </c>
      <c r="AC926" s="85">
        <v>6</v>
      </c>
      <c r="AD926" s="124">
        <f t="shared" si="231"/>
        <v>73.661999999999992</v>
      </c>
      <c r="AE926" s="86">
        <f t="shared" si="220"/>
        <v>1768</v>
      </c>
      <c r="AF926" s="85">
        <v>0</v>
      </c>
      <c r="AG926" s="85">
        <v>36.831000000000003</v>
      </c>
      <c r="AH926" s="85">
        <f t="shared" si="221"/>
        <v>0</v>
      </c>
      <c r="AI926" s="86">
        <f t="shared" si="222"/>
        <v>5514</v>
      </c>
      <c r="AJ926" s="86">
        <f t="shared" si="223"/>
        <v>-105</v>
      </c>
      <c r="AK926" s="122"/>
      <c r="AL926" s="85">
        <v>122.77</v>
      </c>
      <c r="AM926" s="85">
        <v>6</v>
      </c>
      <c r="AN926" s="124">
        <f t="shared" si="232"/>
        <v>73.661999999999992</v>
      </c>
      <c r="AO926" s="86">
        <f t="shared" si="224"/>
        <v>1768</v>
      </c>
      <c r="AP926" s="85">
        <v>0</v>
      </c>
      <c r="AQ926" s="85">
        <v>36.831000000000003</v>
      </c>
      <c r="AR926" s="85">
        <f t="shared" si="225"/>
        <v>0</v>
      </c>
      <c r="AS926" s="86">
        <f t="shared" si="227"/>
        <v>5514</v>
      </c>
      <c r="AT926" s="170">
        <f t="shared" si="228"/>
        <v>0</v>
      </c>
      <c r="AU926" s="86">
        <v>5514</v>
      </c>
      <c r="AV926" s="170">
        <f t="shared" si="226"/>
        <v>0</v>
      </c>
    </row>
    <row r="927" spans="1:48" s="73" customFormat="1" x14ac:dyDescent="0.2">
      <c r="A927" s="10" t="s">
        <v>1876</v>
      </c>
      <c r="B927" s="14" t="s">
        <v>36</v>
      </c>
      <c r="C927" s="14" t="s">
        <v>37</v>
      </c>
      <c r="D927" s="14" t="s">
        <v>2026</v>
      </c>
      <c r="E927" s="58">
        <v>312037</v>
      </c>
      <c r="F927" s="15" t="s">
        <v>2027</v>
      </c>
      <c r="G927" s="15" t="s">
        <v>1879</v>
      </c>
      <c r="H927" s="16">
        <v>100004686</v>
      </c>
      <c r="I927" s="62">
        <v>710011016</v>
      </c>
      <c r="J927" s="13">
        <v>710011016</v>
      </c>
      <c r="K927" s="15" t="s">
        <v>48</v>
      </c>
      <c r="L927" s="12" t="s">
        <v>1876</v>
      </c>
      <c r="M927" s="15" t="s">
        <v>2028</v>
      </c>
      <c r="N927" s="49">
        <v>91101</v>
      </c>
      <c r="O927" s="15" t="s">
        <v>2029</v>
      </c>
      <c r="P927" s="15" t="s">
        <v>2036</v>
      </c>
      <c r="Q927" s="48">
        <v>505820</v>
      </c>
      <c r="R927" s="11" t="s">
        <v>45</v>
      </c>
      <c r="S927" s="120">
        <v>12924</v>
      </c>
      <c r="T927" s="85">
        <v>107.03</v>
      </c>
      <c r="U927" s="86">
        <v>23</v>
      </c>
      <c r="V927" s="123">
        <v>46.825625000000002</v>
      </c>
      <c r="W927" s="85">
        <f t="shared" si="229"/>
        <v>8616</v>
      </c>
      <c r="X927" s="86">
        <v>0</v>
      </c>
      <c r="Y927" s="85">
        <v>16.054500000000001</v>
      </c>
      <c r="Z927" s="86">
        <f t="shared" si="230"/>
        <v>0</v>
      </c>
      <c r="AA927" s="86">
        <f t="shared" si="219"/>
        <v>8616</v>
      </c>
      <c r="AB927" s="85">
        <v>122.77</v>
      </c>
      <c r="AC927" s="85">
        <v>18</v>
      </c>
      <c r="AD927" s="124">
        <f t="shared" si="231"/>
        <v>73.661999999999992</v>
      </c>
      <c r="AE927" s="86">
        <f t="shared" si="220"/>
        <v>5304</v>
      </c>
      <c r="AF927" s="85">
        <v>0</v>
      </c>
      <c r="AG927" s="85">
        <v>36.831000000000003</v>
      </c>
      <c r="AH927" s="85">
        <f t="shared" si="221"/>
        <v>0</v>
      </c>
      <c r="AI927" s="86">
        <f t="shared" si="222"/>
        <v>13920</v>
      </c>
      <c r="AJ927" s="86">
        <f t="shared" si="223"/>
        <v>996</v>
      </c>
      <c r="AK927" s="122"/>
      <c r="AL927" s="85">
        <v>122.77</v>
      </c>
      <c r="AM927" s="85">
        <v>18</v>
      </c>
      <c r="AN927" s="124">
        <f t="shared" si="232"/>
        <v>73.661999999999992</v>
      </c>
      <c r="AO927" s="86">
        <f t="shared" si="224"/>
        <v>5304</v>
      </c>
      <c r="AP927" s="85">
        <v>0</v>
      </c>
      <c r="AQ927" s="85">
        <v>36.831000000000003</v>
      </c>
      <c r="AR927" s="85">
        <f t="shared" si="225"/>
        <v>0</v>
      </c>
      <c r="AS927" s="86">
        <f t="shared" si="227"/>
        <v>13920</v>
      </c>
      <c r="AT927" s="170">
        <f t="shared" si="228"/>
        <v>0</v>
      </c>
      <c r="AU927" s="86">
        <v>13920</v>
      </c>
      <c r="AV927" s="170">
        <f t="shared" si="226"/>
        <v>0</v>
      </c>
    </row>
    <row r="928" spans="1:48" s="73" customFormat="1" ht="30" x14ac:dyDescent="0.2">
      <c r="A928" s="10" t="s">
        <v>1876</v>
      </c>
      <c r="B928" s="14" t="s">
        <v>36</v>
      </c>
      <c r="C928" s="14" t="s">
        <v>37</v>
      </c>
      <c r="D928" s="14" t="s">
        <v>2435</v>
      </c>
      <c r="E928" s="58">
        <v>591611</v>
      </c>
      <c r="F928" s="15" t="s">
        <v>2436</v>
      </c>
      <c r="G928" s="15" t="s">
        <v>1879</v>
      </c>
      <c r="H928" s="16">
        <v>100004010</v>
      </c>
      <c r="I928" s="62">
        <v>710017600</v>
      </c>
      <c r="J928" s="13">
        <v>710017600</v>
      </c>
      <c r="K928" s="15" t="s">
        <v>48</v>
      </c>
      <c r="L928" s="12" t="s">
        <v>1876</v>
      </c>
      <c r="M928" s="15" t="s">
        <v>2286</v>
      </c>
      <c r="N928" s="49">
        <v>1812</v>
      </c>
      <c r="O928" s="15" t="s">
        <v>2437</v>
      </c>
      <c r="P928" s="15" t="s">
        <v>2438</v>
      </c>
      <c r="Q928" s="48">
        <v>513687</v>
      </c>
      <c r="R928" s="11" t="s">
        <v>45</v>
      </c>
      <c r="S928" s="120">
        <v>3933</v>
      </c>
      <c r="T928" s="85">
        <v>107.03</v>
      </c>
      <c r="U928" s="86">
        <v>7</v>
      </c>
      <c r="V928" s="123">
        <v>46.825625000000002</v>
      </c>
      <c r="W928" s="85">
        <f t="shared" si="229"/>
        <v>2622</v>
      </c>
      <c r="X928" s="86">
        <v>0</v>
      </c>
      <c r="Y928" s="85">
        <v>16.054500000000001</v>
      </c>
      <c r="Z928" s="86">
        <f t="shared" si="230"/>
        <v>0</v>
      </c>
      <c r="AA928" s="86">
        <f t="shared" si="219"/>
        <v>2622</v>
      </c>
      <c r="AB928" s="85">
        <v>122.77</v>
      </c>
      <c r="AC928" s="85">
        <v>6</v>
      </c>
      <c r="AD928" s="124">
        <f t="shared" si="231"/>
        <v>73.661999999999992</v>
      </c>
      <c r="AE928" s="86">
        <f t="shared" si="220"/>
        <v>1768</v>
      </c>
      <c r="AF928" s="85">
        <v>0</v>
      </c>
      <c r="AG928" s="85">
        <v>36.831000000000003</v>
      </c>
      <c r="AH928" s="85">
        <f t="shared" si="221"/>
        <v>0</v>
      </c>
      <c r="AI928" s="86">
        <f t="shared" si="222"/>
        <v>4390</v>
      </c>
      <c r="AJ928" s="86">
        <f t="shared" si="223"/>
        <v>457</v>
      </c>
      <c r="AK928" s="122"/>
      <c r="AL928" s="85">
        <v>122.77</v>
      </c>
      <c r="AM928" s="85">
        <v>6</v>
      </c>
      <c r="AN928" s="124">
        <f t="shared" si="232"/>
        <v>73.661999999999992</v>
      </c>
      <c r="AO928" s="86">
        <f t="shared" si="224"/>
        <v>1768</v>
      </c>
      <c r="AP928" s="85">
        <v>0</v>
      </c>
      <c r="AQ928" s="85">
        <v>36.831000000000003</v>
      </c>
      <c r="AR928" s="85">
        <f t="shared" si="225"/>
        <v>0</v>
      </c>
      <c r="AS928" s="86">
        <f t="shared" si="227"/>
        <v>4390</v>
      </c>
      <c r="AT928" s="170">
        <f t="shared" si="228"/>
        <v>0</v>
      </c>
      <c r="AU928" s="86">
        <v>4390</v>
      </c>
      <c r="AV928" s="170">
        <f t="shared" si="226"/>
        <v>0</v>
      </c>
    </row>
    <row r="929" spans="1:48" s="73" customFormat="1" x14ac:dyDescent="0.2">
      <c r="A929" s="10" t="s">
        <v>1876</v>
      </c>
      <c r="B929" s="14" t="s">
        <v>36</v>
      </c>
      <c r="C929" s="14" t="s">
        <v>37</v>
      </c>
      <c r="D929" s="14" t="s">
        <v>2376</v>
      </c>
      <c r="E929" s="58">
        <v>317462</v>
      </c>
      <c r="F929" s="15" t="s">
        <v>2377</v>
      </c>
      <c r="G929" s="15" t="s">
        <v>1879</v>
      </c>
      <c r="H929" s="16">
        <v>100004369</v>
      </c>
      <c r="I929" s="62">
        <v>37914324</v>
      </c>
      <c r="J929" s="13">
        <v>37914324</v>
      </c>
      <c r="K929" s="15" t="s">
        <v>48</v>
      </c>
      <c r="L929" s="12" t="s">
        <v>1876</v>
      </c>
      <c r="M929" s="15" t="s">
        <v>1880</v>
      </c>
      <c r="N929" s="49">
        <v>2061</v>
      </c>
      <c r="O929" s="15" t="s">
        <v>2378</v>
      </c>
      <c r="P929" s="15" t="s">
        <v>2379</v>
      </c>
      <c r="Q929" s="48">
        <v>513326</v>
      </c>
      <c r="R929" s="11" t="s">
        <v>86</v>
      </c>
      <c r="S929" s="120">
        <v>23600</v>
      </c>
      <c r="T929" s="85">
        <v>107.03</v>
      </c>
      <c r="U929" s="86">
        <v>42</v>
      </c>
      <c r="V929" s="123">
        <v>46.825625000000002</v>
      </c>
      <c r="W929" s="85">
        <f t="shared" si="229"/>
        <v>15733</v>
      </c>
      <c r="X929" s="86">
        <v>0</v>
      </c>
      <c r="Y929" s="85">
        <v>16.054500000000001</v>
      </c>
      <c r="Z929" s="86">
        <f t="shared" si="230"/>
        <v>0</v>
      </c>
      <c r="AA929" s="86">
        <f t="shared" si="219"/>
        <v>15733</v>
      </c>
      <c r="AB929" s="85">
        <v>122.77</v>
      </c>
      <c r="AC929" s="85">
        <v>48</v>
      </c>
      <c r="AD929" s="124">
        <f t="shared" si="231"/>
        <v>73.661999999999992</v>
      </c>
      <c r="AE929" s="86">
        <f t="shared" si="220"/>
        <v>14143</v>
      </c>
      <c r="AF929" s="85">
        <v>0</v>
      </c>
      <c r="AG929" s="85">
        <v>36.831000000000003</v>
      </c>
      <c r="AH929" s="85">
        <f t="shared" si="221"/>
        <v>0</v>
      </c>
      <c r="AI929" s="86">
        <f t="shared" si="222"/>
        <v>29876</v>
      </c>
      <c r="AJ929" s="86">
        <f t="shared" si="223"/>
        <v>6276</v>
      </c>
      <c r="AK929" s="122"/>
      <c r="AL929" s="85">
        <v>122.77</v>
      </c>
      <c r="AM929" s="85">
        <v>48</v>
      </c>
      <c r="AN929" s="124">
        <f t="shared" si="232"/>
        <v>73.661999999999992</v>
      </c>
      <c r="AO929" s="86">
        <f t="shared" si="224"/>
        <v>14143</v>
      </c>
      <c r="AP929" s="85">
        <v>0</v>
      </c>
      <c r="AQ929" s="85">
        <v>36.831000000000003</v>
      </c>
      <c r="AR929" s="85">
        <f t="shared" si="225"/>
        <v>0</v>
      </c>
      <c r="AS929" s="86">
        <f t="shared" si="227"/>
        <v>29876</v>
      </c>
      <c r="AT929" s="170">
        <f t="shared" si="228"/>
        <v>0</v>
      </c>
      <c r="AU929" s="86">
        <v>29876</v>
      </c>
      <c r="AV929" s="170">
        <f t="shared" si="226"/>
        <v>0</v>
      </c>
    </row>
    <row r="930" spans="1:48" s="73" customFormat="1" x14ac:dyDescent="0.2">
      <c r="A930" s="10" t="s">
        <v>1876</v>
      </c>
      <c r="B930" s="14" t="s">
        <v>36</v>
      </c>
      <c r="C930" s="14" t="s">
        <v>37</v>
      </c>
      <c r="D930" s="14" t="s">
        <v>2586</v>
      </c>
      <c r="E930" s="58">
        <v>318361</v>
      </c>
      <c r="F930" s="15" t="s">
        <v>2587</v>
      </c>
      <c r="G930" s="15" t="s">
        <v>1879</v>
      </c>
      <c r="H930" s="16">
        <v>100004185</v>
      </c>
      <c r="I930" s="62">
        <v>710018770</v>
      </c>
      <c r="J930" s="13">
        <v>710018770</v>
      </c>
      <c r="K930" s="15" t="s">
        <v>48</v>
      </c>
      <c r="L930" s="12" t="s">
        <v>1876</v>
      </c>
      <c r="M930" s="15" t="s">
        <v>2462</v>
      </c>
      <c r="N930" s="49">
        <v>97271</v>
      </c>
      <c r="O930" s="15" t="s">
        <v>2588</v>
      </c>
      <c r="P930" s="15" t="s">
        <v>2589</v>
      </c>
      <c r="Q930" s="48">
        <v>514268</v>
      </c>
      <c r="R930" s="11" t="s">
        <v>45</v>
      </c>
      <c r="S930" s="120">
        <v>15172</v>
      </c>
      <c r="T930" s="85">
        <v>107.03</v>
      </c>
      <c r="U930" s="86">
        <v>27</v>
      </c>
      <c r="V930" s="123">
        <v>46.825625000000002</v>
      </c>
      <c r="W930" s="85">
        <f t="shared" si="229"/>
        <v>10114</v>
      </c>
      <c r="X930" s="86">
        <v>0</v>
      </c>
      <c r="Y930" s="85">
        <v>16.054500000000001</v>
      </c>
      <c r="Z930" s="86">
        <f t="shared" si="230"/>
        <v>0</v>
      </c>
      <c r="AA930" s="86">
        <f t="shared" si="219"/>
        <v>10114</v>
      </c>
      <c r="AB930" s="85">
        <v>122.77</v>
      </c>
      <c r="AC930" s="85">
        <v>37</v>
      </c>
      <c r="AD930" s="124">
        <f t="shared" si="231"/>
        <v>73.661999999999992</v>
      </c>
      <c r="AE930" s="86">
        <f t="shared" si="220"/>
        <v>10902</v>
      </c>
      <c r="AF930" s="85">
        <v>0</v>
      </c>
      <c r="AG930" s="85">
        <v>36.831000000000003</v>
      </c>
      <c r="AH930" s="85">
        <f t="shared" si="221"/>
        <v>0</v>
      </c>
      <c r="AI930" s="86">
        <f t="shared" si="222"/>
        <v>21016</v>
      </c>
      <c r="AJ930" s="86">
        <f t="shared" si="223"/>
        <v>5844</v>
      </c>
      <c r="AK930" s="122"/>
      <c r="AL930" s="85">
        <v>122.77</v>
      </c>
      <c r="AM930" s="85">
        <v>37</v>
      </c>
      <c r="AN930" s="124">
        <f t="shared" si="232"/>
        <v>73.661999999999992</v>
      </c>
      <c r="AO930" s="86">
        <f t="shared" si="224"/>
        <v>10902</v>
      </c>
      <c r="AP930" s="85">
        <v>0</v>
      </c>
      <c r="AQ930" s="85">
        <v>36.831000000000003</v>
      </c>
      <c r="AR930" s="85">
        <f t="shared" si="225"/>
        <v>0</v>
      </c>
      <c r="AS930" s="86">
        <f t="shared" si="227"/>
        <v>21016</v>
      </c>
      <c r="AT930" s="170">
        <f t="shared" si="228"/>
        <v>0</v>
      </c>
      <c r="AU930" s="86">
        <v>21016</v>
      </c>
      <c r="AV930" s="170">
        <f t="shared" si="226"/>
        <v>0</v>
      </c>
    </row>
    <row r="931" spans="1:48" s="73" customFormat="1" ht="45" x14ac:dyDescent="0.2">
      <c r="A931" s="10" t="s">
        <v>1876</v>
      </c>
      <c r="B931" s="14" t="s">
        <v>36</v>
      </c>
      <c r="C931" s="14" t="s">
        <v>37</v>
      </c>
      <c r="D931" s="14" t="s">
        <v>2650</v>
      </c>
      <c r="E931" s="58">
        <v>692263</v>
      </c>
      <c r="F931" s="15" t="s">
        <v>2651</v>
      </c>
      <c r="G931" s="15" t="s">
        <v>1879</v>
      </c>
      <c r="H931" s="16">
        <v>100004012</v>
      </c>
      <c r="I931" s="62">
        <v>710018150</v>
      </c>
      <c r="J931" s="13">
        <v>36131644</v>
      </c>
      <c r="K931" s="15" t="s">
        <v>92</v>
      </c>
      <c r="L931" s="12" t="s">
        <v>1876</v>
      </c>
      <c r="M931" s="15" t="s">
        <v>2286</v>
      </c>
      <c r="N931" s="49">
        <v>1701</v>
      </c>
      <c r="O931" s="15" t="s">
        <v>2652</v>
      </c>
      <c r="P931" s="15" t="s">
        <v>2653</v>
      </c>
      <c r="Q931" s="48">
        <v>518913</v>
      </c>
      <c r="R931" s="11" t="s">
        <v>45</v>
      </c>
      <c r="S931" s="120">
        <v>7867</v>
      </c>
      <c r="T931" s="85">
        <v>107.03</v>
      </c>
      <c r="U931" s="86">
        <v>14</v>
      </c>
      <c r="V931" s="123">
        <v>46.825625000000002</v>
      </c>
      <c r="W931" s="85">
        <f t="shared" si="229"/>
        <v>5244</v>
      </c>
      <c r="X931" s="86">
        <v>0</v>
      </c>
      <c r="Y931" s="85">
        <v>16.054500000000001</v>
      </c>
      <c r="Z931" s="86">
        <f t="shared" si="230"/>
        <v>0</v>
      </c>
      <c r="AA931" s="86">
        <f t="shared" si="219"/>
        <v>5244</v>
      </c>
      <c r="AB931" s="85">
        <v>122.77</v>
      </c>
      <c r="AC931" s="85">
        <v>16</v>
      </c>
      <c r="AD931" s="124">
        <f t="shared" si="231"/>
        <v>73.661999999999992</v>
      </c>
      <c r="AE931" s="86">
        <f t="shared" si="220"/>
        <v>4714</v>
      </c>
      <c r="AF931" s="85">
        <v>0</v>
      </c>
      <c r="AG931" s="85">
        <v>36.831000000000003</v>
      </c>
      <c r="AH931" s="85">
        <f t="shared" si="221"/>
        <v>0</v>
      </c>
      <c r="AI931" s="86">
        <f t="shared" si="222"/>
        <v>9958</v>
      </c>
      <c r="AJ931" s="86">
        <f t="shared" si="223"/>
        <v>2091</v>
      </c>
      <c r="AK931" s="122"/>
      <c r="AL931" s="85">
        <v>122.77</v>
      </c>
      <c r="AM931" s="85">
        <v>16</v>
      </c>
      <c r="AN931" s="124">
        <f t="shared" si="232"/>
        <v>73.661999999999992</v>
      </c>
      <c r="AO931" s="86">
        <f t="shared" si="224"/>
        <v>4714</v>
      </c>
      <c r="AP931" s="85">
        <v>0</v>
      </c>
      <c r="AQ931" s="85">
        <v>36.831000000000003</v>
      </c>
      <c r="AR931" s="85">
        <f t="shared" si="225"/>
        <v>0</v>
      </c>
      <c r="AS931" s="86">
        <f t="shared" si="227"/>
        <v>9958</v>
      </c>
      <c r="AT931" s="170">
        <f t="shared" si="228"/>
        <v>0</v>
      </c>
      <c r="AU931" s="86">
        <v>9958</v>
      </c>
      <c r="AV931" s="170">
        <f t="shared" si="226"/>
        <v>0</v>
      </c>
    </row>
    <row r="932" spans="1:48" s="73" customFormat="1" ht="45" x14ac:dyDescent="0.2">
      <c r="A932" s="10" t="s">
        <v>1876</v>
      </c>
      <c r="B932" s="14" t="s">
        <v>36</v>
      </c>
      <c r="C932" s="14" t="s">
        <v>37</v>
      </c>
      <c r="D932" s="14" t="s">
        <v>2239</v>
      </c>
      <c r="E932" s="58">
        <v>312011</v>
      </c>
      <c r="F932" s="15" t="s">
        <v>2240</v>
      </c>
      <c r="G932" s="15" t="s">
        <v>1879</v>
      </c>
      <c r="H932" s="16">
        <v>100004550</v>
      </c>
      <c r="I932" s="62">
        <v>710010885</v>
      </c>
      <c r="J932" s="13">
        <v>36126560</v>
      </c>
      <c r="K932" s="15" t="s">
        <v>92</v>
      </c>
      <c r="L932" s="12" t="s">
        <v>1876</v>
      </c>
      <c r="M932" s="15" t="s">
        <v>2028</v>
      </c>
      <c r="N932" s="49">
        <v>91324</v>
      </c>
      <c r="O932" s="15" t="s">
        <v>2241</v>
      </c>
      <c r="P932" s="15" t="s">
        <v>2242</v>
      </c>
      <c r="Q932" s="48">
        <v>506532</v>
      </c>
      <c r="R932" s="11" t="s">
        <v>45</v>
      </c>
      <c r="S932" s="120">
        <v>15733</v>
      </c>
      <c r="T932" s="85">
        <v>107.03</v>
      </c>
      <c r="U932" s="86">
        <v>28</v>
      </c>
      <c r="V932" s="123">
        <v>46.825625000000002</v>
      </c>
      <c r="W932" s="85">
        <f t="shared" si="229"/>
        <v>10489</v>
      </c>
      <c r="X932" s="86">
        <v>0</v>
      </c>
      <c r="Y932" s="85">
        <v>16.054500000000001</v>
      </c>
      <c r="Z932" s="86">
        <f t="shared" si="230"/>
        <v>0</v>
      </c>
      <c r="AA932" s="86">
        <f t="shared" si="219"/>
        <v>10489</v>
      </c>
      <c r="AB932" s="85">
        <v>122.77</v>
      </c>
      <c r="AC932" s="85">
        <v>20</v>
      </c>
      <c r="AD932" s="124">
        <f t="shared" si="231"/>
        <v>73.661999999999992</v>
      </c>
      <c r="AE932" s="86">
        <f t="shared" si="220"/>
        <v>5893</v>
      </c>
      <c r="AF932" s="85">
        <v>0</v>
      </c>
      <c r="AG932" s="85">
        <v>36.831000000000003</v>
      </c>
      <c r="AH932" s="85">
        <f t="shared" si="221"/>
        <v>0</v>
      </c>
      <c r="AI932" s="86">
        <f t="shared" si="222"/>
        <v>16382</v>
      </c>
      <c r="AJ932" s="86">
        <f t="shared" si="223"/>
        <v>649</v>
      </c>
      <c r="AK932" s="122"/>
      <c r="AL932" s="85">
        <v>122.77</v>
      </c>
      <c r="AM932" s="85">
        <v>20</v>
      </c>
      <c r="AN932" s="124">
        <f t="shared" si="232"/>
        <v>73.661999999999992</v>
      </c>
      <c r="AO932" s="86">
        <f t="shared" si="224"/>
        <v>5893</v>
      </c>
      <c r="AP932" s="85">
        <v>0</v>
      </c>
      <c r="AQ932" s="85">
        <v>36.831000000000003</v>
      </c>
      <c r="AR932" s="85">
        <f t="shared" si="225"/>
        <v>0</v>
      </c>
      <c r="AS932" s="86">
        <f t="shared" si="227"/>
        <v>16382</v>
      </c>
      <c r="AT932" s="170">
        <f t="shared" si="228"/>
        <v>0</v>
      </c>
      <c r="AU932" s="86">
        <v>16382</v>
      </c>
      <c r="AV932" s="170">
        <f t="shared" si="226"/>
        <v>0</v>
      </c>
    </row>
    <row r="933" spans="1:48" s="73" customFormat="1" x14ac:dyDescent="0.2">
      <c r="A933" s="10" t="s">
        <v>1876</v>
      </c>
      <c r="B933" s="14" t="s">
        <v>36</v>
      </c>
      <c r="C933" s="14" t="s">
        <v>37</v>
      </c>
      <c r="D933" s="14" t="s">
        <v>2751</v>
      </c>
      <c r="E933" s="58">
        <v>692328</v>
      </c>
      <c r="F933" s="15" t="s">
        <v>2752</v>
      </c>
      <c r="G933" s="15" t="s">
        <v>1879</v>
      </c>
      <c r="H933" s="16">
        <v>100004346</v>
      </c>
      <c r="I933" s="62">
        <v>710018274</v>
      </c>
      <c r="J933" s="13">
        <v>710018274</v>
      </c>
      <c r="K933" s="15" t="s">
        <v>48</v>
      </c>
      <c r="L933" s="12" t="s">
        <v>1876</v>
      </c>
      <c r="M933" s="15" t="s">
        <v>1880</v>
      </c>
      <c r="N933" s="49">
        <v>2001</v>
      </c>
      <c r="O933" s="15" t="s">
        <v>2753</v>
      </c>
      <c r="P933" s="15" t="s">
        <v>2754</v>
      </c>
      <c r="Q933" s="48">
        <v>557439</v>
      </c>
      <c r="R933" s="11" t="s">
        <v>45</v>
      </c>
      <c r="S933" s="120">
        <v>5057</v>
      </c>
      <c r="T933" s="85">
        <v>107.03</v>
      </c>
      <c r="U933" s="86">
        <v>9</v>
      </c>
      <c r="V933" s="123">
        <v>46.825625000000002</v>
      </c>
      <c r="W933" s="85">
        <f t="shared" si="229"/>
        <v>3371</v>
      </c>
      <c r="X933" s="86">
        <v>0</v>
      </c>
      <c r="Y933" s="85">
        <v>16.054500000000001</v>
      </c>
      <c r="Z933" s="86">
        <f t="shared" si="230"/>
        <v>0</v>
      </c>
      <c r="AA933" s="86">
        <f t="shared" si="219"/>
        <v>3371</v>
      </c>
      <c r="AB933" s="85">
        <v>122.77</v>
      </c>
      <c r="AC933" s="85">
        <v>11</v>
      </c>
      <c r="AD933" s="124">
        <f t="shared" si="231"/>
        <v>73.661999999999992</v>
      </c>
      <c r="AE933" s="86">
        <f t="shared" si="220"/>
        <v>3241</v>
      </c>
      <c r="AF933" s="85">
        <v>0</v>
      </c>
      <c r="AG933" s="85">
        <v>36.831000000000003</v>
      </c>
      <c r="AH933" s="85">
        <f t="shared" si="221"/>
        <v>0</v>
      </c>
      <c r="AI933" s="86">
        <f t="shared" si="222"/>
        <v>6612</v>
      </c>
      <c r="AJ933" s="86">
        <f t="shared" si="223"/>
        <v>1555</v>
      </c>
      <c r="AK933" s="122"/>
      <c r="AL933" s="85">
        <v>122.77</v>
      </c>
      <c r="AM933" s="85">
        <v>11</v>
      </c>
      <c r="AN933" s="124">
        <f t="shared" si="232"/>
        <v>73.661999999999992</v>
      </c>
      <c r="AO933" s="86">
        <f t="shared" si="224"/>
        <v>3241</v>
      </c>
      <c r="AP933" s="85">
        <v>0</v>
      </c>
      <c r="AQ933" s="85">
        <v>36.831000000000003</v>
      </c>
      <c r="AR933" s="85">
        <f t="shared" si="225"/>
        <v>0</v>
      </c>
      <c r="AS933" s="86">
        <f t="shared" si="227"/>
        <v>6612</v>
      </c>
      <c r="AT933" s="170">
        <f t="shared" si="228"/>
        <v>0</v>
      </c>
      <c r="AU933" s="86">
        <v>6612</v>
      </c>
      <c r="AV933" s="170">
        <f t="shared" si="226"/>
        <v>0</v>
      </c>
    </row>
    <row r="934" spans="1:48" s="73" customFormat="1" x14ac:dyDescent="0.2">
      <c r="A934" s="10" t="s">
        <v>1876</v>
      </c>
      <c r="B934" s="14" t="s">
        <v>36</v>
      </c>
      <c r="C934" s="14" t="s">
        <v>37</v>
      </c>
      <c r="D934" s="14" t="s">
        <v>2026</v>
      </c>
      <c r="E934" s="58">
        <v>312037</v>
      </c>
      <c r="F934" s="15" t="s">
        <v>2027</v>
      </c>
      <c r="G934" s="15" t="s">
        <v>1879</v>
      </c>
      <c r="H934" s="16">
        <v>100004688</v>
      </c>
      <c r="I934" s="62">
        <v>42281741</v>
      </c>
      <c r="J934" s="13">
        <v>42281741</v>
      </c>
      <c r="K934" s="15" t="s">
        <v>48</v>
      </c>
      <c r="L934" s="12" t="s">
        <v>1876</v>
      </c>
      <c r="M934" s="15" t="s">
        <v>2028</v>
      </c>
      <c r="N934" s="49">
        <v>91108</v>
      </c>
      <c r="O934" s="15" t="s">
        <v>2029</v>
      </c>
      <c r="P934" s="15" t="s">
        <v>2045</v>
      </c>
      <c r="Q934" s="48">
        <v>505820</v>
      </c>
      <c r="R934" s="11" t="s">
        <v>86</v>
      </c>
      <c r="S934" s="120">
        <v>39334</v>
      </c>
      <c r="T934" s="85">
        <v>107.03</v>
      </c>
      <c r="U934" s="86">
        <v>70</v>
      </c>
      <c r="V934" s="123">
        <v>46.825625000000002</v>
      </c>
      <c r="W934" s="85">
        <f t="shared" si="229"/>
        <v>26222</v>
      </c>
      <c r="X934" s="86">
        <v>0</v>
      </c>
      <c r="Y934" s="85">
        <v>16.054500000000001</v>
      </c>
      <c r="Z934" s="86">
        <f t="shared" si="230"/>
        <v>0</v>
      </c>
      <c r="AA934" s="86">
        <f t="shared" si="219"/>
        <v>26222</v>
      </c>
      <c r="AB934" s="85">
        <v>122.77</v>
      </c>
      <c r="AC934" s="85">
        <v>57</v>
      </c>
      <c r="AD934" s="124">
        <f t="shared" si="231"/>
        <v>73.661999999999992</v>
      </c>
      <c r="AE934" s="86">
        <f t="shared" si="220"/>
        <v>16795</v>
      </c>
      <c r="AF934" s="85">
        <v>0</v>
      </c>
      <c r="AG934" s="85">
        <v>36.831000000000003</v>
      </c>
      <c r="AH934" s="85">
        <f t="shared" si="221"/>
        <v>0</v>
      </c>
      <c r="AI934" s="86">
        <f t="shared" si="222"/>
        <v>43017</v>
      </c>
      <c r="AJ934" s="86">
        <f t="shared" si="223"/>
        <v>3683</v>
      </c>
      <c r="AK934" s="122"/>
      <c r="AL934" s="85">
        <v>122.77</v>
      </c>
      <c r="AM934" s="85">
        <v>57</v>
      </c>
      <c r="AN934" s="124">
        <f t="shared" si="232"/>
        <v>73.661999999999992</v>
      </c>
      <c r="AO934" s="86">
        <f t="shared" si="224"/>
        <v>16795</v>
      </c>
      <c r="AP934" s="85">
        <v>0</v>
      </c>
      <c r="AQ934" s="85">
        <v>36.831000000000003</v>
      </c>
      <c r="AR934" s="85">
        <f t="shared" si="225"/>
        <v>0</v>
      </c>
      <c r="AS934" s="86">
        <f t="shared" si="227"/>
        <v>43017</v>
      </c>
      <c r="AT934" s="170">
        <f t="shared" si="228"/>
        <v>0</v>
      </c>
      <c r="AU934" s="86">
        <v>43017</v>
      </c>
      <c r="AV934" s="170">
        <f t="shared" si="226"/>
        <v>0</v>
      </c>
    </row>
    <row r="935" spans="1:48" s="73" customFormat="1" ht="45" x14ac:dyDescent="0.2">
      <c r="A935" s="10" t="s">
        <v>1876</v>
      </c>
      <c r="B935" s="14" t="s">
        <v>36</v>
      </c>
      <c r="C935" s="14" t="s">
        <v>37</v>
      </c>
      <c r="D935" s="14" t="s">
        <v>2284</v>
      </c>
      <c r="E935" s="58">
        <v>317667</v>
      </c>
      <c r="F935" s="15" t="s">
        <v>2285</v>
      </c>
      <c r="G935" s="15" t="s">
        <v>1879</v>
      </c>
      <c r="H935" s="16">
        <v>100004845</v>
      </c>
      <c r="I935" s="62">
        <v>710245106</v>
      </c>
      <c r="J935" s="13">
        <v>42276641</v>
      </c>
      <c r="K935" s="15" t="s">
        <v>105</v>
      </c>
      <c r="L935" s="12" t="s">
        <v>1876</v>
      </c>
      <c r="M935" s="15" t="s">
        <v>2286</v>
      </c>
      <c r="N935" s="49">
        <v>1704</v>
      </c>
      <c r="O935" s="15" t="s">
        <v>2287</v>
      </c>
      <c r="P935" s="15" t="s">
        <v>2290</v>
      </c>
      <c r="Q935" s="48">
        <v>512842</v>
      </c>
      <c r="R935" s="11" t="s">
        <v>45</v>
      </c>
      <c r="S935" s="120">
        <v>3933</v>
      </c>
      <c r="T935" s="85">
        <v>107.03</v>
      </c>
      <c r="U935" s="86">
        <v>7</v>
      </c>
      <c r="V935" s="123">
        <v>46.825625000000002</v>
      </c>
      <c r="W935" s="85">
        <f t="shared" si="229"/>
        <v>2622</v>
      </c>
      <c r="X935" s="86">
        <v>0</v>
      </c>
      <c r="Y935" s="85">
        <v>16.054500000000001</v>
      </c>
      <c r="Z935" s="86">
        <f t="shared" si="230"/>
        <v>0</v>
      </c>
      <c r="AA935" s="86">
        <f t="shared" si="219"/>
        <v>2622</v>
      </c>
      <c r="AB935" s="85">
        <v>122.77</v>
      </c>
      <c r="AC935" s="85">
        <v>6</v>
      </c>
      <c r="AD935" s="124">
        <f t="shared" si="231"/>
        <v>73.661999999999992</v>
      </c>
      <c r="AE935" s="86">
        <f t="shared" si="220"/>
        <v>1768</v>
      </c>
      <c r="AF935" s="85">
        <v>0</v>
      </c>
      <c r="AG935" s="85">
        <v>36.831000000000003</v>
      </c>
      <c r="AH935" s="85">
        <f t="shared" si="221"/>
        <v>0</v>
      </c>
      <c r="AI935" s="86">
        <f t="shared" si="222"/>
        <v>4390</v>
      </c>
      <c r="AJ935" s="86">
        <f t="shared" si="223"/>
        <v>457</v>
      </c>
      <c r="AK935" s="122"/>
      <c r="AL935" s="85">
        <v>122.77</v>
      </c>
      <c r="AM935" s="85">
        <v>6</v>
      </c>
      <c r="AN935" s="124">
        <f t="shared" si="232"/>
        <v>73.661999999999992</v>
      </c>
      <c r="AO935" s="86">
        <f t="shared" si="224"/>
        <v>1768</v>
      </c>
      <c r="AP935" s="85">
        <v>0</v>
      </c>
      <c r="AQ935" s="85">
        <v>36.831000000000003</v>
      </c>
      <c r="AR935" s="85">
        <f t="shared" si="225"/>
        <v>0</v>
      </c>
      <c r="AS935" s="86">
        <f t="shared" si="227"/>
        <v>4390</v>
      </c>
      <c r="AT935" s="170">
        <f t="shared" si="228"/>
        <v>0</v>
      </c>
      <c r="AU935" s="86">
        <v>4390</v>
      </c>
      <c r="AV935" s="170">
        <f t="shared" si="226"/>
        <v>0</v>
      </c>
    </row>
    <row r="936" spans="1:48" s="73" customFormat="1" ht="45" x14ac:dyDescent="0.2">
      <c r="A936" s="10" t="s">
        <v>1876</v>
      </c>
      <c r="B936" s="14" t="s">
        <v>36</v>
      </c>
      <c r="C936" s="14" t="s">
        <v>37</v>
      </c>
      <c r="D936" s="14" t="s">
        <v>1994</v>
      </c>
      <c r="E936" s="58">
        <v>311138</v>
      </c>
      <c r="F936" s="15" t="s">
        <v>1995</v>
      </c>
      <c r="G936" s="15" t="s">
        <v>1879</v>
      </c>
      <c r="H936" s="16">
        <v>100003384</v>
      </c>
      <c r="I936" s="62">
        <v>710009828</v>
      </c>
      <c r="J936" s="13">
        <v>710009828</v>
      </c>
      <c r="K936" s="15" t="s">
        <v>48</v>
      </c>
      <c r="L936" s="12" t="s">
        <v>1876</v>
      </c>
      <c r="M936" s="15" t="s">
        <v>1932</v>
      </c>
      <c r="N936" s="49">
        <v>95638</v>
      </c>
      <c r="O936" s="15" t="s">
        <v>1996</v>
      </c>
      <c r="P936" s="15" t="s">
        <v>1997</v>
      </c>
      <c r="Q936" s="48">
        <v>505552</v>
      </c>
      <c r="R936" s="11" t="s">
        <v>45</v>
      </c>
      <c r="S936" s="120">
        <v>4495</v>
      </c>
      <c r="T936" s="85">
        <v>107.03</v>
      </c>
      <c r="U936" s="86">
        <v>8</v>
      </c>
      <c r="V936" s="123">
        <v>46.825625000000002</v>
      </c>
      <c r="W936" s="85">
        <f t="shared" si="229"/>
        <v>2997</v>
      </c>
      <c r="X936" s="86">
        <v>0</v>
      </c>
      <c r="Y936" s="85">
        <v>16.054500000000001</v>
      </c>
      <c r="Z936" s="86">
        <f t="shared" si="230"/>
        <v>0</v>
      </c>
      <c r="AA936" s="86">
        <f t="shared" si="219"/>
        <v>2997</v>
      </c>
      <c r="AB936" s="85">
        <v>122.77</v>
      </c>
      <c r="AC936" s="85">
        <v>14</v>
      </c>
      <c r="AD936" s="124">
        <f t="shared" si="231"/>
        <v>73.661999999999992</v>
      </c>
      <c r="AE936" s="86">
        <f t="shared" si="220"/>
        <v>4125</v>
      </c>
      <c r="AF936" s="85">
        <v>0</v>
      </c>
      <c r="AG936" s="85">
        <v>36.831000000000003</v>
      </c>
      <c r="AH936" s="85">
        <f t="shared" si="221"/>
        <v>0</v>
      </c>
      <c r="AI936" s="86">
        <f t="shared" si="222"/>
        <v>7122</v>
      </c>
      <c r="AJ936" s="86">
        <f t="shared" si="223"/>
        <v>2627</v>
      </c>
      <c r="AK936" s="122"/>
      <c r="AL936" s="85">
        <v>122.77</v>
      </c>
      <c r="AM936" s="85">
        <v>14</v>
      </c>
      <c r="AN936" s="124">
        <f t="shared" si="232"/>
        <v>73.661999999999992</v>
      </c>
      <c r="AO936" s="86">
        <f t="shared" si="224"/>
        <v>4125</v>
      </c>
      <c r="AP936" s="85">
        <v>0</v>
      </c>
      <c r="AQ936" s="85">
        <v>36.831000000000003</v>
      </c>
      <c r="AR936" s="85">
        <f t="shared" si="225"/>
        <v>0</v>
      </c>
      <c r="AS936" s="86">
        <f t="shared" si="227"/>
        <v>7122</v>
      </c>
      <c r="AT936" s="170">
        <f t="shared" si="228"/>
        <v>0</v>
      </c>
      <c r="AU936" s="86">
        <v>7122</v>
      </c>
      <c r="AV936" s="170">
        <f t="shared" si="226"/>
        <v>0</v>
      </c>
    </row>
    <row r="937" spans="1:48" s="73" customFormat="1" ht="45" x14ac:dyDescent="0.2">
      <c r="A937" s="10" t="s">
        <v>1876</v>
      </c>
      <c r="B937" s="14" t="s">
        <v>36</v>
      </c>
      <c r="C937" s="14" t="s">
        <v>37</v>
      </c>
      <c r="D937" s="14" t="s">
        <v>2684</v>
      </c>
      <c r="E937" s="58">
        <v>310506</v>
      </c>
      <c r="F937" s="15" t="s">
        <v>2685</v>
      </c>
      <c r="G937" s="15" t="s">
        <v>1879</v>
      </c>
      <c r="H937" s="16">
        <v>100017703</v>
      </c>
      <c r="I937" s="62">
        <v>710264330</v>
      </c>
      <c r="J937" s="13">
        <v>36125687</v>
      </c>
      <c r="K937" s="15" t="s">
        <v>2688</v>
      </c>
      <c r="L937" s="12" t="s">
        <v>1876</v>
      </c>
      <c r="M937" s="15" t="s">
        <v>1937</v>
      </c>
      <c r="N937" s="49">
        <v>95633</v>
      </c>
      <c r="O937" s="15" t="s">
        <v>2686</v>
      </c>
      <c r="P937" s="15" t="s">
        <v>2689</v>
      </c>
      <c r="Q937" s="48">
        <v>543004</v>
      </c>
      <c r="R937" s="11" t="s">
        <v>45</v>
      </c>
      <c r="S937" s="120">
        <v>0</v>
      </c>
      <c r="T937" s="85">
        <v>107.03</v>
      </c>
      <c r="U937" s="86">
        <v>0</v>
      </c>
      <c r="V937" s="123">
        <v>46.825625000000002</v>
      </c>
      <c r="W937" s="85">
        <f t="shared" si="229"/>
        <v>0</v>
      </c>
      <c r="X937" s="86">
        <v>0</v>
      </c>
      <c r="Y937" s="85">
        <v>16.054500000000001</v>
      </c>
      <c r="Z937" s="86">
        <f t="shared" si="230"/>
        <v>0</v>
      </c>
      <c r="AA937" s="86">
        <f t="shared" si="219"/>
        <v>0</v>
      </c>
      <c r="AB937" s="85">
        <v>122.77</v>
      </c>
      <c r="AC937" s="85">
        <v>20</v>
      </c>
      <c r="AD937" s="124">
        <f t="shared" si="231"/>
        <v>73.661999999999992</v>
      </c>
      <c r="AE937" s="86">
        <f t="shared" si="220"/>
        <v>5893</v>
      </c>
      <c r="AF937" s="85">
        <v>0</v>
      </c>
      <c r="AG937" s="85">
        <v>36.831000000000003</v>
      </c>
      <c r="AH937" s="85">
        <f t="shared" si="221"/>
        <v>0</v>
      </c>
      <c r="AI937" s="86">
        <f t="shared" si="222"/>
        <v>5893</v>
      </c>
      <c r="AJ937" s="86">
        <f t="shared" si="223"/>
        <v>5893</v>
      </c>
      <c r="AK937" s="122"/>
      <c r="AL937" s="85">
        <v>122.77</v>
      </c>
      <c r="AM937" s="85">
        <v>20</v>
      </c>
      <c r="AN937" s="124">
        <f t="shared" si="232"/>
        <v>73.661999999999992</v>
      </c>
      <c r="AO937" s="86">
        <f t="shared" si="224"/>
        <v>5893</v>
      </c>
      <c r="AP937" s="85">
        <v>0</v>
      </c>
      <c r="AQ937" s="85">
        <v>36.831000000000003</v>
      </c>
      <c r="AR937" s="85">
        <f t="shared" si="225"/>
        <v>0</v>
      </c>
      <c r="AS937" s="86">
        <f t="shared" si="227"/>
        <v>5893</v>
      </c>
      <c r="AT937" s="170">
        <f t="shared" si="228"/>
        <v>0</v>
      </c>
      <c r="AU937" s="86">
        <v>5893</v>
      </c>
      <c r="AV937" s="170">
        <f t="shared" si="226"/>
        <v>0</v>
      </c>
    </row>
    <row r="938" spans="1:48" s="73" customFormat="1" ht="30" x14ac:dyDescent="0.2">
      <c r="A938" s="10" t="s">
        <v>1876</v>
      </c>
      <c r="B938" s="14" t="s">
        <v>36</v>
      </c>
      <c r="C938" s="14" t="s">
        <v>37</v>
      </c>
      <c r="D938" s="14" t="s">
        <v>2684</v>
      </c>
      <c r="E938" s="58">
        <v>310506</v>
      </c>
      <c r="F938" s="15" t="s">
        <v>2685</v>
      </c>
      <c r="G938" s="15" t="s">
        <v>1879</v>
      </c>
      <c r="H938" s="16">
        <v>100003784</v>
      </c>
      <c r="I938" s="62">
        <v>710009275</v>
      </c>
      <c r="J938" s="13">
        <v>36125687</v>
      </c>
      <c r="K938" s="15" t="s">
        <v>1987</v>
      </c>
      <c r="L938" s="12" t="s">
        <v>1876</v>
      </c>
      <c r="M938" s="15" t="s">
        <v>1937</v>
      </c>
      <c r="N938" s="49">
        <v>95633</v>
      </c>
      <c r="O938" s="15" t="s">
        <v>2686</v>
      </c>
      <c r="P938" s="15" t="s">
        <v>2687</v>
      </c>
      <c r="Q938" s="48">
        <v>543004</v>
      </c>
      <c r="R938" s="11" t="s">
        <v>45</v>
      </c>
      <c r="S938" s="120">
        <v>16857</v>
      </c>
      <c r="T938" s="85">
        <v>107.03</v>
      </c>
      <c r="U938" s="86">
        <v>30</v>
      </c>
      <c r="V938" s="123">
        <v>46.825625000000002</v>
      </c>
      <c r="W938" s="85">
        <f t="shared" si="229"/>
        <v>11238</v>
      </c>
      <c r="X938" s="86">
        <v>0</v>
      </c>
      <c r="Y938" s="85">
        <v>16.054500000000001</v>
      </c>
      <c r="Z938" s="86">
        <f t="shared" si="230"/>
        <v>0</v>
      </c>
      <c r="AA938" s="86">
        <f t="shared" si="219"/>
        <v>11238</v>
      </c>
      <c r="AB938" s="85">
        <v>122.77</v>
      </c>
      <c r="AC938" s="85">
        <v>8</v>
      </c>
      <c r="AD938" s="124">
        <f t="shared" si="231"/>
        <v>73.661999999999992</v>
      </c>
      <c r="AE938" s="86">
        <f t="shared" si="220"/>
        <v>2357</v>
      </c>
      <c r="AF938" s="85">
        <v>1</v>
      </c>
      <c r="AG938" s="85">
        <v>36.831000000000003</v>
      </c>
      <c r="AH938" s="85">
        <f t="shared" si="221"/>
        <v>147</v>
      </c>
      <c r="AI938" s="86">
        <f t="shared" si="222"/>
        <v>13742</v>
      </c>
      <c r="AJ938" s="86">
        <f t="shared" si="223"/>
        <v>-3115</v>
      </c>
      <c r="AK938" s="122"/>
      <c r="AL938" s="85">
        <v>122.77</v>
      </c>
      <c r="AM938" s="85">
        <v>8</v>
      </c>
      <c r="AN938" s="124">
        <f t="shared" si="232"/>
        <v>73.661999999999992</v>
      </c>
      <c r="AO938" s="86">
        <f t="shared" si="224"/>
        <v>2357</v>
      </c>
      <c r="AP938" s="85">
        <v>1</v>
      </c>
      <c r="AQ938" s="85">
        <v>36.831000000000003</v>
      </c>
      <c r="AR938" s="85">
        <f t="shared" si="225"/>
        <v>147</v>
      </c>
      <c r="AS938" s="86">
        <f t="shared" si="227"/>
        <v>13742</v>
      </c>
      <c r="AT938" s="170">
        <f t="shared" si="228"/>
        <v>0</v>
      </c>
      <c r="AU938" s="86">
        <v>13742</v>
      </c>
      <c r="AV938" s="170">
        <f t="shared" si="226"/>
        <v>0</v>
      </c>
    </row>
    <row r="939" spans="1:48" s="73" customFormat="1" ht="45" x14ac:dyDescent="0.2">
      <c r="A939" s="10" t="s">
        <v>1876</v>
      </c>
      <c r="B939" s="14" t="s">
        <v>36</v>
      </c>
      <c r="C939" s="14" t="s">
        <v>37</v>
      </c>
      <c r="D939" s="14" t="s">
        <v>2022</v>
      </c>
      <c r="E939" s="58">
        <v>311375</v>
      </c>
      <c r="F939" s="15" t="s">
        <v>2023</v>
      </c>
      <c r="G939" s="15" t="s">
        <v>1879</v>
      </c>
      <c r="H939" s="16">
        <v>100003865</v>
      </c>
      <c r="I939" s="62">
        <v>710010133</v>
      </c>
      <c r="J939" s="13">
        <v>36125695</v>
      </c>
      <c r="K939" s="15" t="s">
        <v>105</v>
      </c>
      <c r="L939" s="12" t="s">
        <v>1876</v>
      </c>
      <c r="M939" s="15" t="s">
        <v>1937</v>
      </c>
      <c r="N939" s="49">
        <v>95852</v>
      </c>
      <c r="O939" s="15" t="s">
        <v>2024</v>
      </c>
      <c r="P939" s="15" t="s">
        <v>2025</v>
      </c>
      <c r="Q939" s="48">
        <v>505803</v>
      </c>
      <c r="R939" s="11" t="s">
        <v>45</v>
      </c>
      <c r="S939" s="120">
        <v>8991</v>
      </c>
      <c r="T939" s="85">
        <v>107.03</v>
      </c>
      <c r="U939" s="86">
        <v>16</v>
      </c>
      <c r="V939" s="123">
        <v>46.825625000000002</v>
      </c>
      <c r="W939" s="85">
        <f t="shared" si="229"/>
        <v>5994</v>
      </c>
      <c r="X939" s="86">
        <v>0</v>
      </c>
      <c r="Y939" s="85">
        <v>16.054500000000001</v>
      </c>
      <c r="Z939" s="86">
        <f t="shared" si="230"/>
        <v>0</v>
      </c>
      <c r="AA939" s="86">
        <f t="shared" si="219"/>
        <v>5994</v>
      </c>
      <c r="AB939" s="85">
        <v>122.77</v>
      </c>
      <c r="AC939" s="85">
        <v>23</v>
      </c>
      <c r="AD939" s="124">
        <f t="shared" si="231"/>
        <v>73.661999999999992</v>
      </c>
      <c r="AE939" s="86">
        <f t="shared" si="220"/>
        <v>6777</v>
      </c>
      <c r="AF939" s="85">
        <v>0</v>
      </c>
      <c r="AG939" s="85">
        <v>36.831000000000003</v>
      </c>
      <c r="AH939" s="85">
        <f t="shared" si="221"/>
        <v>0</v>
      </c>
      <c r="AI939" s="86">
        <f t="shared" si="222"/>
        <v>12771</v>
      </c>
      <c r="AJ939" s="86">
        <f t="shared" si="223"/>
        <v>3780</v>
      </c>
      <c r="AK939" s="122"/>
      <c r="AL939" s="85">
        <v>122.77</v>
      </c>
      <c r="AM939" s="85">
        <v>23</v>
      </c>
      <c r="AN939" s="124">
        <f t="shared" si="232"/>
        <v>73.661999999999992</v>
      </c>
      <c r="AO939" s="86">
        <f t="shared" si="224"/>
        <v>6777</v>
      </c>
      <c r="AP939" s="85">
        <v>0</v>
      </c>
      <c r="AQ939" s="85">
        <v>36.831000000000003</v>
      </c>
      <c r="AR939" s="85">
        <f t="shared" si="225"/>
        <v>0</v>
      </c>
      <c r="AS939" s="86">
        <f t="shared" si="227"/>
        <v>12771</v>
      </c>
      <c r="AT939" s="170">
        <f t="shared" si="228"/>
        <v>0</v>
      </c>
      <c r="AU939" s="86">
        <v>12771</v>
      </c>
      <c r="AV939" s="170">
        <f t="shared" si="226"/>
        <v>0</v>
      </c>
    </row>
    <row r="940" spans="1:48" s="73" customFormat="1" ht="45" x14ac:dyDescent="0.2">
      <c r="A940" s="10" t="s">
        <v>1876</v>
      </c>
      <c r="B940" s="14" t="s">
        <v>36</v>
      </c>
      <c r="C940" s="14" t="s">
        <v>37</v>
      </c>
      <c r="D940" s="14" t="s">
        <v>2416</v>
      </c>
      <c r="E940" s="58">
        <v>317721</v>
      </c>
      <c r="F940" s="15" t="s">
        <v>2417</v>
      </c>
      <c r="G940" s="15" t="s">
        <v>1879</v>
      </c>
      <c r="H940" s="16">
        <v>100003507</v>
      </c>
      <c r="I940" s="62">
        <v>710018177</v>
      </c>
      <c r="J940" s="13">
        <v>36124681</v>
      </c>
      <c r="K940" s="15" t="s">
        <v>2418</v>
      </c>
      <c r="L940" s="12" t="s">
        <v>1876</v>
      </c>
      <c r="M940" s="15" t="s">
        <v>2304</v>
      </c>
      <c r="N940" s="49">
        <v>1852</v>
      </c>
      <c r="O940" s="15" t="s">
        <v>2419</v>
      </c>
      <c r="P940" s="15" t="s">
        <v>2420</v>
      </c>
      <c r="Q940" s="48">
        <v>513598</v>
      </c>
      <c r="R940" s="11" t="s">
        <v>45</v>
      </c>
      <c r="S940" s="120">
        <v>28657</v>
      </c>
      <c r="T940" s="85">
        <v>107.03</v>
      </c>
      <c r="U940" s="86">
        <v>51</v>
      </c>
      <c r="V940" s="123">
        <v>46.825625000000002</v>
      </c>
      <c r="W940" s="85">
        <f t="shared" si="229"/>
        <v>19105</v>
      </c>
      <c r="X940" s="86">
        <v>0</v>
      </c>
      <c r="Y940" s="85">
        <v>16.054500000000001</v>
      </c>
      <c r="Z940" s="86">
        <f t="shared" si="230"/>
        <v>0</v>
      </c>
      <c r="AA940" s="86">
        <f t="shared" si="219"/>
        <v>19105</v>
      </c>
      <c r="AB940" s="85">
        <v>122.77</v>
      </c>
      <c r="AC940" s="85">
        <v>51</v>
      </c>
      <c r="AD940" s="124">
        <f t="shared" si="231"/>
        <v>73.661999999999992</v>
      </c>
      <c r="AE940" s="86">
        <f t="shared" si="220"/>
        <v>15027</v>
      </c>
      <c r="AF940" s="85">
        <v>0</v>
      </c>
      <c r="AG940" s="85">
        <v>36.831000000000003</v>
      </c>
      <c r="AH940" s="85">
        <f t="shared" si="221"/>
        <v>0</v>
      </c>
      <c r="AI940" s="86">
        <f t="shared" si="222"/>
        <v>34132</v>
      </c>
      <c r="AJ940" s="86">
        <f t="shared" si="223"/>
        <v>5475</v>
      </c>
      <c r="AK940" s="122"/>
      <c r="AL940" s="85">
        <v>122.77</v>
      </c>
      <c r="AM940" s="85">
        <v>51</v>
      </c>
      <c r="AN940" s="124">
        <f t="shared" si="232"/>
        <v>73.661999999999992</v>
      </c>
      <c r="AO940" s="86">
        <f t="shared" si="224"/>
        <v>15027</v>
      </c>
      <c r="AP940" s="85">
        <v>0</v>
      </c>
      <c r="AQ940" s="85">
        <v>36.831000000000003</v>
      </c>
      <c r="AR940" s="85">
        <f t="shared" si="225"/>
        <v>0</v>
      </c>
      <c r="AS940" s="86">
        <f t="shared" si="227"/>
        <v>34132</v>
      </c>
      <c r="AT940" s="170">
        <f t="shared" si="228"/>
        <v>0</v>
      </c>
      <c r="AU940" s="86">
        <v>34132</v>
      </c>
      <c r="AV940" s="170">
        <f t="shared" si="226"/>
        <v>0</v>
      </c>
    </row>
    <row r="941" spans="1:48" s="73" customFormat="1" ht="45" x14ac:dyDescent="0.2">
      <c r="A941" s="10" t="s">
        <v>1876</v>
      </c>
      <c r="B941" s="14" t="s">
        <v>36</v>
      </c>
      <c r="C941" s="14" t="s">
        <v>37</v>
      </c>
      <c r="D941" s="14" t="s">
        <v>2491</v>
      </c>
      <c r="E941" s="58">
        <v>318043</v>
      </c>
      <c r="F941" s="15" t="s">
        <v>2492</v>
      </c>
      <c r="G941" s="15" t="s">
        <v>1879</v>
      </c>
      <c r="H941" s="16">
        <v>100004046</v>
      </c>
      <c r="I941" s="62">
        <v>710018436</v>
      </c>
      <c r="J941" s="13">
        <v>42019877</v>
      </c>
      <c r="K941" s="15" t="s">
        <v>105</v>
      </c>
      <c r="L941" s="12" t="s">
        <v>1876</v>
      </c>
      <c r="M941" s="15" t="s">
        <v>2462</v>
      </c>
      <c r="N941" s="49">
        <v>97246</v>
      </c>
      <c r="O941" s="15" t="s">
        <v>2493</v>
      </c>
      <c r="P941" s="15" t="s">
        <v>2494</v>
      </c>
      <c r="Q941" s="48">
        <v>513946</v>
      </c>
      <c r="R941" s="11" t="s">
        <v>45</v>
      </c>
      <c r="S941" s="120">
        <v>8429</v>
      </c>
      <c r="T941" s="85">
        <v>107.03</v>
      </c>
      <c r="U941" s="86">
        <v>15</v>
      </c>
      <c r="V941" s="123">
        <v>46.825625000000002</v>
      </c>
      <c r="W941" s="85">
        <f t="shared" si="229"/>
        <v>5619</v>
      </c>
      <c r="X941" s="86">
        <v>0</v>
      </c>
      <c r="Y941" s="85">
        <v>16.054500000000001</v>
      </c>
      <c r="Z941" s="86">
        <f t="shared" si="230"/>
        <v>0</v>
      </c>
      <c r="AA941" s="86">
        <f t="shared" si="219"/>
        <v>5619</v>
      </c>
      <c r="AB941" s="85">
        <v>122.77</v>
      </c>
      <c r="AC941" s="85">
        <v>19</v>
      </c>
      <c r="AD941" s="124">
        <f t="shared" si="231"/>
        <v>73.661999999999992</v>
      </c>
      <c r="AE941" s="86">
        <f t="shared" si="220"/>
        <v>5598</v>
      </c>
      <c r="AF941" s="85">
        <v>0</v>
      </c>
      <c r="AG941" s="85">
        <v>36.831000000000003</v>
      </c>
      <c r="AH941" s="85">
        <f t="shared" si="221"/>
        <v>0</v>
      </c>
      <c r="AI941" s="86">
        <f t="shared" si="222"/>
        <v>11217</v>
      </c>
      <c r="AJ941" s="86">
        <f t="shared" si="223"/>
        <v>2788</v>
      </c>
      <c r="AK941" s="122"/>
      <c r="AL941" s="85">
        <v>122.77</v>
      </c>
      <c r="AM941" s="85">
        <v>19</v>
      </c>
      <c r="AN941" s="124">
        <f t="shared" si="232"/>
        <v>73.661999999999992</v>
      </c>
      <c r="AO941" s="86">
        <f t="shared" si="224"/>
        <v>5598</v>
      </c>
      <c r="AP941" s="85">
        <v>0</v>
      </c>
      <c r="AQ941" s="85">
        <v>36.831000000000003</v>
      </c>
      <c r="AR941" s="85">
        <f t="shared" si="225"/>
        <v>0</v>
      </c>
      <c r="AS941" s="86">
        <f t="shared" si="227"/>
        <v>11217</v>
      </c>
      <c r="AT941" s="170">
        <f t="shared" si="228"/>
        <v>0</v>
      </c>
      <c r="AU941" s="86">
        <v>11217</v>
      </c>
      <c r="AV941" s="170">
        <f t="shared" si="226"/>
        <v>0</v>
      </c>
    </row>
    <row r="942" spans="1:48" s="73" customFormat="1" x14ac:dyDescent="0.2">
      <c r="A942" s="10" t="s">
        <v>1876</v>
      </c>
      <c r="B942" s="14" t="s">
        <v>36</v>
      </c>
      <c r="C942" s="14" t="s">
        <v>37</v>
      </c>
      <c r="D942" s="14" t="s">
        <v>2594</v>
      </c>
      <c r="E942" s="58">
        <v>318396</v>
      </c>
      <c r="F942" s="15" t="s">
        <v>2595</v>
      </c>
      <c r="G942" s="15" t="s">
        <v>1879</v>
      </c>
      <c r="H942" s="16">
        <v>100004196</v>
      </c>
      <c r="I942" s="62">
        <v>710037430</v>
      </c>
      <c r="J942" s="13">
        <v>710037430</v>
      </c>
      <c r="K942" s="15" t="s">
        <v>48</v>
      </c>
      <c r="L942" s="12" t="s">
        <v>1876</v>
      </c>
      <c r="M942" s="15" t="s">
        <v>2462</v>
      </c>
      <c r="N942" s="49">
        <v>97247</v>
      </c>
      <c r="O942" s="15" t="s">
        <v>2596</v>
      </c>
      <c r="P942" s="15" t="s">
        <v>2597</v>
      </c>
      <c r="Q942" s="48">
        <v>514292</v>
      </c>
      <c r="R942" s="11" t="s">
        <v>45</v>
      </c>
      <c r="S942" s="120">
        <v>20229</v>
      </c>
      <c r="T942" s="85">
        <v>107.03</v>
      </c>
      <c r="U942" s="86">
        <v>36</v>
      </c>
      <c r="V942" s="123">
        <v>46.825625000000002</v>
      </c>
      <c r="W942" s="85">
        <f t="shared" si="229"/>
        <v>13486</v>
      </c>
      <c r="X942" s="86">
        <v>0</v>
      </c>
      <c r="Y942" s="85">
        <v>16.054500000000001</v>
      </c>
      <c r="Z942" s="86">
        <f t="shared" si="230"/>
        <v>0</v>
      </c>
      <c r="AA942" s="86">
        <f t="shared" si="219"/>
        <v>13486</v>
      </c>
      <c r="AB942" s="85">
        <v>122.77</v>
      </c>
      <c r="AC942" s="85">
        <v>17</v>
      </c>
      <c r="AD942" s="124">
        <f t="shared" si="231"/>
        <v>73.661999999999992</v>
      </c>
      <c r="AE942" s="86">
        <f t="shared" si="220"/>
        <v>5009</v>
      </c>
      <c r="AF942" s="85">
        <v>0</v>
      </c>
      <c r="AG942" s="85">
        <v>36.831000000000003</v>
      </c>
      <c r="AH942" s="85">
        <f t="shared" si="221"/>
        <v>0</v>
      </c>
      <c r="AI942" s="86">
        <f t="shared" si="222"/>
        <v>18495</v>
      </c>
      <c r="AJ942" s="86">
        <f t="shared" si="223"/>
        <v>-1734</v>
      </c>
      <c r="AK942" s="122"/>
      <c r="AL942" s="85">
        <v>122.77</v>
      </c>
      <c r="AM942" s="85">
        <v>17</v>
      </c>
      <c r="AN942" s="124">
        <f t="shared" si="232"/>
        <v>73.661999999999992</v>
      </c>
      <c r="AO942" s="86">
        <f t="shared" si="224"/>
        <v>5009</v>
      </c>
      <c r="AP942" s="85">
        <v>0</v>
      </c>
      <c r="AQ942" s="85">
        <v>36.831000000000003</v>
      </c>
      <c r="AR942" s="85">
        <f t="shared" si="225"/>
        <v>0</v>
      </c>
      <c r="AS942" s="86">
        <f t="shared" si="227"/>
        <v>18495</v>
      </c>
      <c r="AT942" s="170">
        <f t="shared" si="228"/>
        <v>0</v>
      </c>
      <c r="AU942" s="86">
        <v>18495</v>
      </c>
      <c r="AV942" s="170">
        <f t="shared" si="226"/>
        <v>0</v>
      </c>
    </row>
    <row r="943" spans="1:48" s="73" customFormat="1" ht="30" x14ac:dyDescent="0.2">
      <c r="A943" s="10" t="s">
        <v>1876</v>
      </c>
      <c r="B943" s="14" t="s">
        <v>36</v>
      </c>
      <c r="C943" s="14" t="s">
        <v>37</v>
      </c>
      <c r="D943" s="14" t="s">
        <v>2547</v>
      </c>
      <c r="E943" s="58">
        <v>318256</v>
      </c>
      <c r="F943" s="15" t="s">
        <v>2548</v>
      </c>
      <c r="G943" s="15" t="s">
        <v>1879</v>
      </c>
      <c r="H943" s="16">
        <v>100004132</v>
      </c>
      <c r="I943" s="62">
        <v>710018665</v>
      </c>
      <c r="J943" s="13">
        <v>710018665</v>
      </c>
      <c r="K943" s="15" t="s">
        <v>48</v>
      </c>
      <c r="L943" s="12" t="s">
        <v>1876</v>
      </c>
      <c r="M943" s="15" t="s">
        <v>2462</v>
      </c>
      <c r="N943" s="49">
        <v>97242</v>
      </c>
      <c r="O943" s="15" t="s">
        <v>2549</v>
      </c>
      <c r="P943" s="15" t="s">
        <v>2551</v>
      </c>
      <c r="Q943" s="48">
        <v>514136</v>
      </c>
      <c r="R943" s="11" t="s">
        <v>45</v>
      </c>
      <c r="S943" s="120">
        <v>10676</v>
      </c>
      <c r="T943" s="85">
        <v>107.03</v>
      </c>
      <c r="U943" s="86">
        <v>19</v>
      </c>
      <c r="V943" s="123">
        <v>46.825625000000002</v>
      </c>
      <c r="W943" s="85">
        <f t="shared" si="229"/>
        <v>7117</v>
      </c>
      <c r="X943" s="86">
        <v>0</v>
      </c>
      <c r="Y943" s="85">
        <v>16.054500000000001</v>
      </c>
      <c r="Z943" s="86">
        <f t="shared" si="230"/>
        <v>0</v>
      </c>
      <c r="AA943" s="86">
        <f t="shared" si="219"/>
        <v>7117</v>
      </c>
      <c r="AB943" s="85">
        <v>122.77</v>
      </c>
      <c r="AC943" s="85">
        <v>22</v>
      </c>
      <c r="AD943" s="124">
        <f t="shared" si="231"/>
        <v>73.661999999999992</v>
      </c>
      <c r="AE943" s="86">
        <f t="shared" si="220"/>
        <v>6482</v>
      </c>
      <c r="AF943" s="85">
        <v>0</v>
      </c>
      <c r="AG943" s="85">
        <v>36.831000000000003</v>
      </c>
      <c r="AH943" s="85">
        <f t="shared" si="221"/>
        <v>0</v>
      </c>
      <c r="AI943" s="86">
        <f t="shared" si="222"/>
        <v>13599</v>
      </c>
      <c r="AJ943" s="86">
        <f t="shared" si="223"/>
        <v>2923</v>
      </c>
      <c r="AK943" s="122"/>
      <c r="AL943" s="85">
        <v>122.77</v>
      </c>
      <c r="AM943" s="85">
        <v>22</v>
      </c>
      <c r="AN943" s="124">
        <f t="shared" si="232"/>
        <v>73.661999999999992</v>
      </c>
      <c r="AO943" s="86">
        <f t="shared" si="224"/>
        <v>6482</v>
      </c>
      <c r="AP943" s="85">
        <v>0</v>
      </c>
      <c r="AQ943" s="85">
        <v>36.831000000000003</v>
      </c>
      <c r="AR943" s="85">
        <f t="shared" si="225"/>
        <v>0</v>
      </c>
      <c r="AS943" s="86">
        <f t="shared" si="227"/>
        <v>13599</v>
      </c>
      <c r="AT943" s="170">
        <f t="shared" si="228"/>
        <v>0</v>
      </c>
      <c r="AU943" s="86">
        <v>13599</v>
      </c>
      <c r="AV943" s="170">
        <f t="shared" si="226"/>
        <v>0</v>
      </c>
    </row>
    <row r="944" spans="1:48" s="73" customFormat="1" ht="45" x14ac:dyDescent="0.2">
      <c r="A944" s="10" t="s">
        <v>1876</v>
      </c>
      <c r="B944" s="14" t="s">
        <v>36</v>
      </c>
      <c r="C944" s="14" t="s">
        <v>37</v>
      </c>
      <c r="D944" s="14" t="s">
        <v>2115</v>
      </c>
      <c r="E944" s="58">
        <v>311588</v>
      </c>
      <c r="F944" s="15" t="s">
        <v>2116</v>
      </c>
      <c r="G944" s="15" t="s">
        <v>1879</v>
      </c>
      <c r="H944" s="16">
        <v>100004480</v>
      </c>
      <c r="I944" s="62">
        <v>710035934</v>
      </c>
      <c r="J944" s="13">
        <v>36125938</v>
      </c>
      <c r="K944" s="15" t="s">
        <v>2117</v>
      </c>
      <c r="L944" s="12" t="s">
        <v>1876</v>
      </c>
      <c r="M944" s="15" t="s">
        <v>2028</v>
      </c>
      <c r="N944" s="49">
        <v>91442</v>
      </c>
      <c r="O944" s="15" t="s">
        <v>2118</v>
      </c>
      <c r="P944" s="15" t="s">
        <v>2119</v>
      </c>
      <c r="Q944" s="48">
        <v>506036</v>
      </c>
      <c r="R944" s="11" t="s">
        <v>45</v>
      </c>
      <c r="S944" s="120">
        <v>15172</v>
      </c>
      <c r="T944" s="85">
        <v>107.03</v>
      </c>
      <c r="U944" s="86">
        <v>27</v>
      </c>
      <c r="V944" s="123">
        <v>46.825625000000002</v>
      </c>
      <c r="W944" s="85">
        <f t="shared" si="229"/>
        <v>10114</v>
      </c>
      <c r="X944" s="86">
        <v>0</v>
      </c>
      <c r="Y944" s="85">
        <v>16.054500000000001</v>
      </c>
      <c r="Z944" s="86">
        <f t="shared" si="230"/>
        <v>0</v>
      </c>
      <c r="AA944" s="86">
        <f t="shared" si="219"/>
        <v>10114</v>
      </c>
      <c r="AB944" s="85">
        <v>122.77</v>
      </c>
      <c r="AC944" s="85">
        <v>27</v>
      </c>
      <c r="AD944" s="124">
        <f t="shared" si="231"/>
        <v>73.661999999999992</v>
      </c>
      <c r="AE944" s="86">
        <f t="shared" si="220"/>
        <v>7955</v>
      </c>
      <c r="AF944" s="85">
        <v>0</v>
      </c>
      <c r="AG944" s="85">
        <v>36.831000000000003</v>
      </c>
      <c r="AH944" s="85">
        <f t="shared" si="221"/>
        <v>0</v>
      </c>
      <c r="AI944" s="86">
        <f t="shared" si="222"/>
        <v>18069</v>
      </c>
      <c r="AJ944" s="86">
        <f t="shared" si="223"/>
        <v>2897</v>
      </c>
      <c r="AK944" s="122"/>
      <c r="AL944" s="85">
        <v>122.77</v>
      </c>
      <c r="AM944" s="85">
        <v>27</v>
      </c>
      <c r="AN944" s="124">
        <f t="shared" si="232"/>
        <v>73.661999999999992</v>
      </c>
      <c r="AO944" s="86">
        <f t="shared" si="224"/>
        <v>7955</v>
      </c>
      <c r="AP944" s="85">
        <v>0</v>
      </c>
      <c r="AQ944" s="85">
        <v>36.831000000000003</v>
      </c>
      <c r="AR944" s="85">
        <f t="shared" si="225"/>
        <v>0</v>
      </c>
      <c r="AS944" s="86">
        <f t="shared" si="227"/>
        <v>18069</v>
      </c>
      <c r="AT944" s="170">
        <f t="shared" si="228"/>
        <v>0</v>
      </c>
      <c r="AU944" s="86">
        <v>18069</v>
      </c>
      <c r="AV944" s="170">
        <f t="shared" si="226"/>
        <v>0</v>
      </c>
    </row>
    <row r="945" spans="1:48" s="73" customFormat="1" x14ac:dyDescent="0.2">
      <c r="A945" s="10" t="s">
        <v>1876</v>
      </c>
      <c r="B945" s="14" t="s">
        <v>36</v>
      </c>
      <c r="C945" s="14" t="s">
        <v>37</v>
      </c>
      <c r="D945" s="14" t="s">
        <v>2026</v>
      </c>
      <c r="E945" s="58">
        <v>312037</v>
      </c>
      <c r="F945" s="15" t="s">
        <v>2027</v>
      </c>
      <c r="G945" s="15" t="s">
        <v>1879</v>
      </c>
      <c r="H945" s="16">
        <v>100004693</v>
      </c>
      <c r="I945" s="62">
        <v>710036019</v>
      </c>
      <c r="J945" s="13">
        <v>710036019</v>
      </c>
      <c r="K945" s="15" t="s">
        <v>48</v>
      </c>
      <c r="L945" s="12" t="s">
        <v>1876</v>
      </c>
      <c r="M945" s="15" t="s">
        <v>2028</v>
      </c>
      <c r="N945" s="49">
        <v>91108</v>
      </c>
      <c r="O945" s="15" t="s">
        <v>2029</v>
      </c>
      <c r="P945" s="15" t="s">
        <v>2033</v>
      </c>
      <c r="Q945" s="48">
        <v>505820</v>
      </c>
      <c r="R945" s="11" t="s">
        <v>45</v>
      </c>
      <c r="S945" s="120">
        <v>25286</v>
      </c>
      <c r="T945" s="85">
        <v>107.03</v>
      </c>
      <c r="U945" s="86">
        <v>45</v>
      </c>
      <c r="V945" s="123">
        <v>46.825625000000002</v>
      </c>
      <c r="W945" s="85">
        <f t="shared" si="229"/>
        <v>16857</v>
      </c>
      <c r="X945" s="86">
        <v>0</v>
      </c>
      <c r="Y945" s="85">
        <v>16.054500000000001</v>
      </c>
      <c r="Z945" s="86">
        <f t="shared" si="230"/>
        <v>0</v>
      </c>
      <c r="AA945" s="86">
        <f t="shared" si="219"/>
        <v>16857</v>
      </c>
      <c r="AB945" s="85">
        <v>122.77</v>
      </c>
      <c r="AC945" s="85">
        <v>37</v>
      </c>
      <c r="AD945" s="124">
        <f t="shared" si="231"/>
        <v>73.661999999999992</v>
      </c>
      <c r="AE945" s="86">
        <f t="shared" si="220"/>
        <v>10902</v>
      </c>
      <c r="AF945" s="85">
        <v>0</v>
      </c>
      <c r="AG945" s="85">
        <v>36.831000000000003</v>
      </c>
      <c r="AH945" s="85">
        <f t="shared" si="221"/>
        <v>0</v>
      </c>
      <c r="AI945" s="86">
        <f t="shared" si="222"/>
        <v>27759</v>
      </c>
      <c r="AJ945" s="86">
        <f t="shared" si="223"/>
        <v>2473</v>
      </c>
      <c r="AK945" s="122"/>
      <c r="AL945" s="85">
        <v>122.77</v>
      </c>
      <c r="AM945" s="85">
        <v>37</v>
      </c>
      <c r="AN945" s="124">
        <f t="shared" si="232"/>
        <v>73.661999999999992</v>
      </c>
      <c r="AO945" s="86">
        <f t="shared" si="224"/>
        <v>10902</v>
      </c>
      <c r="AP945" s="85">
        <v>0</v>
      </c>
      <c r="AQ945" s="85">
        <v>36.831000000000003</v>
      </c>
      <c r="AR945" s="85">
        <f t="shared" si="225"/>
        <v>0</v>
      </c>
      <c r="AS945" s="86">
        <f t="shared" si="227"/>
        <v>27759</v>
      </c>
      <c r="AT945" s="170">
        <f t="shared" si="228"/>
        <v>0</v>
      </c>
      <c r="AU945" s="86">
        <v>27759</v>
      </c>
      <c r="AV945" s="170">
        <f t="shared" si="226"/>
        <v>0</v>
      </c>
    </row>
    <row r="946" spans="1:48" s="73" customFormat="1" ht="30" x14ac:dyDescent="0.2">
      <c r="A946" s="10" t="s">
        <v>1876</v>
      </c>
      <c r="B946" s="14" t="s">
        <v>36</v>
      </c>
      <c r="C946" s="14" t="s">
        <v>37</v>
      </c>
      <c r="D946" s="14" t="s">
        <v>2459</v>
      </c>
      <c r="E946" s="58">
        <v>318442</v>
      </c>
      <c r="F946" s="15" t="s">
        <v>2460</v>
      </c>
      <c r="G946" s="15" t="s">
        <v>1879</v>
      </c>
      <c r="H946" s="16">
        <v>100004278</v>
      </c>
      <c r="I946" s="62">
        <v>710037457</v>
      </c>
      <c r="J946" s="13">
        <v>710037457</v>
      </c>
      <c r="K946" s="15" t="s">
        <v>48</v>
      </c>
      <c r="L946" s="12" t="s">
        <v>1876</v>
      </c>
      <c r="M946" s="15" t="s">
        <v>2462</v>
      </c>
      <c r="N946" s="49">
        <v>97101</v>
      </c>
      <c r="O946" s="15" t="s">
        <v>2463</v>
      </c>
      <c r="P946" s="15" t="s">
        <v>2474</v>
      </c>
      <c r="Q946" s="48">
        <v>513881</v>
      </c>
      <c r="R946" s="11" t="s">
        <v>45</v>
      </c>
      <c r="S946" s="120">
        <v>15172</v>
      </c>
      <c r="T946" s="85">
        <v>107.03</v>
      </c>
      <c r="U946" s="86">
        <v>27</v>
      </c>
      <c r="V946" s="123">
        <v>46.825625000000002</v>
      </c>
      <c r="W946" s="85">
        <f t="shared" si="229"/>
        <v>10114</v>
      </c>
      <c r="X946" s="86">
        <v>0</v>
      </c>
      <c r="Y946" s="85">
        <v>16.054500000000001</v>
      </c>
      <c r="Z946" s="86">
        <f t="shared" si="230"/>
        <v>0</v>
      </c>
      <c r="AA946" s="86">
        <f t="shared" si="219"/>
        <v>10114</v>
      </c>
      <c r="AB946" s="85">
        <v>122.77</v>
      </c>
      <c r="AC946" s="85">
        <v>21</v>
      </c>
      <c r="AD946" s="124">
        <f t="shared" si="231"/>
        <v>73.661999999999992</v>
      </c>
      <c r="AE946" s="86">
        <f t="shared" si="220"/>
        <v>6188</v>
      </c>
      <c r="AF946" s="85">
        <v>0</v>
      </c>
      <c r="AG946" s="85">
        <v>36.831000000000003</v>
      </c>
      <c r="AH946" s="85">
        <f t="shared" si="221"/>
        <v>0</v>
      </c>
      <c r="AI946" s="86">
        <f t="shared" si="222"/>
        <v>16302</v>
      </c>
      <c r="AJ946" s="86">
        <f t="shared" si="223"/>
        <v>1130</v>
      </c>
      <c r="AK946" s="122"/>
      <c r="AL946" s="85">
        <v>122.77</v>
      </c>
      <c r="AM946" s="85">
        <v>21</v>
      </c>
      <c r="AN946" s="124">
        <f t="shared" si="232"/>
        <v>73.661999999999992</v>
      </c>
      <c r="AO946" s="86">
        <f t="shared" si="224"/>
        <v>6188</v>
      </c>
      <c r="AP946" s="85">
        <v>0</v>
      </c>
      <c r="AQ946" s="85">
        <v>36.831000000000003</v>
      </c>
      <c r="AR946" s="85">
        <f t="shared" si="225"/>
        <v>0</v>
      </c>
      <c r="AS946" s="86">
        <f t="shared" si="227"/>
        <v>16302</v>
      </c>
      <c r="AT946" s="170">
        <f t="shared" si="228"/>
        <v>0</v>
      </c>
      <c r="AU946" s="86">
        <v>16302</v>
      </c>
      <c r="AV946" s="170">
        <f t="shared" si="226"/>
        <v>0</v>
      </c>
    </row>
    <row r="947" spans="1:48" s="73" customFormat="1" ht="45" x14ac:dyDescent="0.2">
      <c r="A947" s="10" t="s">
        <v>1876</v>
      </c>
      <c r="B947" s="14" t="s">
        <v>36</v>
      </c>
      <c r="C947" s="14" t="s">
        <v>37</v>
      </c>
      <c r="D947" s="14" t="s">
        <v>2302</v>
      </c>
      <c r="E947" s="58">
        <v>317080</v>
      </c>
      <c r="F947" s="15" t="s">
        <v>2303</v>
      </c>
      <c r="G947" s="15" t="s">
        <v>1879</v>
      </c>
      <c r="H947" s="16">
        <v>100003406</v>
      </c>
      <c r="I947" s="62">
        <v>710017561</v>
      </c>
      <c r="J947" s="13">
        <v>36124672</v>
      </c>
      <c r="K947" s="15" t="s">
        <v>105</v>
      </c>
      <c r="L947" s="12" t="s">
        <v>1876</v>
      </c>
      <c r="M947" s="15" t="s">
        <v>2304</v>
      </c>
      <c r="N947" s="49">
        <v>1853</v>
      </c>
      <c r="O947" s="15" t="s">
        <v>2305</v>
      </c>
      <c r="P947" s="15" t="s">
        <v>2306</v>
      </c>
      <c r="Q947" s="48">
        <v>512885</v>
      </c>
      <c r="R947" s="11" t="s">
        <v>45</v>
      </c>
      <c r="S947" s="120">
        <v>10114</v>
      </c>
      <c r="T947" s="85">
        <v>107.03</v>
      </c>
      <c r="U947" s="86">
        <v>18</v>
      </c>
      <c r="V947" s="123">
        <v>46.825625000000002</v>
      </c>
      <c r="W947" s="85">
        <f t="shared" si="229"/>
        <v>6743</v>
      </c>
      <c r="X947" s="86">
        <v>0</v>
      </c>
      <c r="Y947" s="85">
        <v>16.054500000000001</v>
      </c>
      <c r="Z947" s="86">
        <f t="shared" si="230"/>
        <v>0</v>
      </c>
      <c r="AA947" s="86">
        <f t="shared" si="219"/>
        <v>6743</v>
      </c>
      <c r="AB947" s="85">
        <v>122.77</v>
      </c>
      <c r="AC947" s="85">
        <v>31</v>
      </c>
      <c r="AD947" s="124">
        <f t="shared" si="231"/>
        <v>73.661999999999992</v>
      </c>
      <c r="AE947" s="86">
        <f t="shared" si="220"/>
        <v>9134</v>
      </c>
      <c r="AF947" s="85">
        <v>0</v>
      </c>
      <c r="AG947" s="85">
        <v>36.831000000000003</v>
      </c>
      <c r="AH947" s="85">
        <f t="shared" si="221"/>
        <v>0</v>
      </c>
      <c r="AI947" s="86">
        <f t="shared" si="222"/>
        <v>15877</v>
      </c>
      <c r="AJ947" s="86">
        <f t="shared" si="223"/>
        <v>5763</v>
      </c>
      <c r="AK947" s="122"/>
      <c r="AL947" s="85">
        <v>122.77</v>
      </c>
      <c r="AM947" s="85">
        <v>31</v>
      </c>
      <c r="AN947" s="124">
        <f t="shared" si="232"/>
        <v>73.661999999999992</v>
      </c>
      <c r="AO947" s="86">
        <f t="shared" si="224"/>
        <v>9134</v>
      </c>
      <c r="AP947" s="85">
        <v>0</v>
      </c>
      <c r="AQ947" s="85">
        <v>36.831000000000003</v>
      </c>
      <c r="AR947" s="85">
        <f t="shared" si="225"/>
        <v>0</v>
      </c>
      <c r="AS947" s="86">
        <f t="shared" si="227"/>
        <v>15877</v>
      </c>
      <c r="AT947" s="170">
        <f t="shared" si="228"/>
        <v>0</v>
      </c>
      <c r="AU947" s="86">
        <v>15877</v>
      </c>
      <c r="AV947" s="170">
        <f t="shared" si="226"/>
        <v>0</v>
      </c>
    </row>
    <row r="948" spans="1:48" s="73" customFormat="1" x14ac:dyDescent="0.2">
      <c r="A948" s="10" t="s">
        <v>1876</v>
      </c>
      <c r="B948" s="14" t="s">
        <v>36</v>
      </c>
      <c r="C948" s="14" t="s">
        <v>37</v>
      </c>
      <c r="D948" s="14" t="s">
        <v>2243</v>
      </c>
      <c r="E948" s="58">
        <v>312029</v>
      </c>
      <c r="F948" s="15" t="s">
        <v>2244</v>
      </c>
      <c r="G948" s="15" t="s">
        <v>1879</v>
      </c>
      <c r="H948" s="16">
        <v>100004554</v>
      </c>
      <c r="I948" s="62">
        <v>710010877</v>
      </c>
      <c r="J948" s="13">
        <v>710010877</v>
      </c>
      <c r="K948" s="15" t="s">
        <v>48</v>
      </c>
      <c r="L948" s="12" t="s">
        <v>1876</v>
      </c>
      <c r="M948" s="15" t="s">
        <v>2028</v>
      </c>
      <c r="N948" s="49">
        <v>91305</v>
      </c>
      <c r="O948" s="15" t="s">
        <v>2245</v>
      </c>
      <c r="P948" s="15" t="s">
        <v>2246</v>
      </c>
      <c r="Q948" s="48">
        <v>506541</v>
      </c>
      <c r="R948" s="11" t="s">
        <v>45</v>
      </c>
      <c r="S948" s="120">
        <v>5057</v>
      </c>
      <c r="T948" s="85">
        <v>107.03</v>
      </c>
      <c r="U948" s="86">
        <v>9</v>
      </c>
      <c r="V948" s="123">
        <v>46.825625000000002</v>
      </c>
      <c r="W948" s="85">
        <f t="shared" si="229"/>
        <v>3371</v>
      </c>
      <c r="X948" s="86">
        <v>0</v>
      </c>
      <c r="Y948" s="85">
        <v>16.054500000000001</v>
      </c>
      <c r="Z948" s="86">
        <f t="shared" si="230"/>
        <v>0</v>
      </c>
      <c r="AA948" s="86">
        <f t="shared" si="219"/>
        <v>3371</v>
      </c>
      <c r="AB948" s="85">
        <v>122.77</v>
      </c>
      <c r="AC948" s="85">
        <v>4</v>
      </c>
      <c r="AD948" s="124">
        <f t="shared" si="231"/>
        <v>73.661999999999992</v>
      </c>
      <c r="AE948" s="86">
        <f t="shared" si="220"/>
        <v>1179</v>
      </c>
      <c r="AF948" s="85">
        <v>0</v>
      </c>
      <c r="AG948" s="85">
        <v>36.831000000000003</v>
      </c>
      <c r="AH948" s="85">
        <f t="shared" si="221"/>
        <v>0</v>
      </c>
      <c r="AI948" s="86">
        <f t="shared" si="222"/>
        <v>4550</v>
      </c>
      <c r="AJ948" s="86">
        <f t="shared" si="223"/>
        <v>-507</v>
      </c>
      <c r="AK948" s="122"/>
      <c r="AL948" s="85">
        <v>122.77</v>
      </c>
      <c r="AM948" s="85">
        <v>4</v>
      </c>
      <c r="AN948" s="124">
        <f t="shared" si="232"/>
        <v>73.661999999999992</v>
      </c>
      <c r="AO948" s="86">
        <f t="shared" si="224"/>
        <v>1179</v>
      </c>
      <c r="AP948" s="85">
        <v>0</v>
      </c>
      <c r="AQ948" s="85">
        <v>36.831000000000003</v>
      </c>
      <c r="AR948" s="85">
        <f t="shared" si="225"/>
        <v>0</v>
      </c>
      <c r="AS948" s="86">
        <f t="shared" si="227"/>
        <v>4550</v>
      </c>
      <c r="AT948" s="170">
        <f t="shared" si="228"/>
        <v>0</v>
      </c>
      <c r="AU948" s="86">
        <v>4550</v>
      </c>
      <c r="AV948" s="170">
        <f t="shared" si="226"/>
        <v>0</v>
      </c>
    </row>
    <row r="949" spans="1:48" s="73" customFormat="1" x14ac:dyDescent="0.2">
      <c r="A949" s="10" t="s">
        <v>1876</v>
      </c>
      <c r="B949" s="14" t="s">
        <v>36</v>
      </c>
      <c r="C949" s="14" t="s">
        <v>37</v>
      </c>
      <c r="D949" s="14" t="s">
        <v>2630</v>
      </c>
      <c r="E949" s="58">
        <v>318507</v>
      </c>
      <c r="F949" s="15" t="s">
        <v>2631</v>
      </c>
      <c r="G949" s="15" t="s">
        <v>1879</v>
      </c>
      <c r="H949" s="16">
        <v>100017742</v>
      </c>
      <c r="I949" s="62">
        <v>710264704</v>
      </c>
      <c r="J949" s="13">
        <v>710264704</v>
      </c>
      <c r="K949" s="15" t="s">
        <v>48</v>
      </c>
      <c r="L949" s="12" t="s">
        <v>1876</v>
      </c>
      <c r="M949" s="15" t="s">
        <v>2462</v>
      </c>
      <c r="N949" s="49">
        <v>97201</v>
      </c>
      <c r="O949" s="15" t="s">
        <v>2632</v>
      </c>
      <c r="P949" s="15" t="s">
        <v>2633</v>
      </c>
      <c r="Q949" s="48">
        <v>514390</v>
      </c>
      <c r="R949" s="11" t="s">
        <v>45</v>
      </c>
      <c r="S949" s="120">
        <v>1124</v>
      </c>
      <c r="T949" s="85">
        <v>107.03</v>
      </c>
      <c r="U949" s="86">
        <v>2</v>
      </c>
      <c r="V949" s="123">
        <v>46.825625000000002</v>
      </c>
      <c r="W949" s="85">
        <f t="shared" si="229"/>
        <v>749</v>
      </c>
      <c r="X949" s="86">
        <v>0</v>
      </c>
      <c r="Y949" s="85">
        <v>16.054500000000001</v>
      </c>
      <c r="Z949" s="86">
        <f t="shared" si="230"/>
        <v>0</v>
      </c>
      <c r="AA949" s="86">
        <f t="shared" si="219"/>
        <v>749</v>
      </c>
      <c r="AB949" s="85">
        <v>122.77</v>
      </c>
      <c r="AC949" s="85">
        <v>1</v>
      </c>
      <c r="AD949" s="124">
        <f t="shared" si="231"/>
        <v>73.661999999999992</v>
      </c>
      <c r="AE949" s="86">
        <f t="shared" si="220"/>
        <v>295</v>
      </c>
      <c r="AF949" s="85">
        <v>0</v>
      </c>
      <c r="AG949" s="85">
        <v>36.831000000000003</v>
      </c>
      <c r="AH949" s="85">
        <f t="shared" si="221"/>
        <v>0</v>
      </c>
      <c r="AI949" s="86">
        <f t="shared" si="222"/>
        <v>1044</v>
      </c>
      <c r="AJ949" s="86">
        <f t="shared" si="223"/>
        <v>-80</v>
      </c>
      <c r="AK949" s="122"/>
      <c r="AL949" s="85">
        <v>122.77</v>
      </c>
      <c r="AM949" s="85">
        <v>1</v>
      </c>
      <c r="AN949" s="124">
        <f t="shared" si="232"/>
        <v>73.661999999999992</v>
      </c>
      <c r="AO949" s="86">
        <f t="shared" si="224"/>
        <v>295</v>
      </c>
      <c r="AP949" s="85">
        <v>0</v>
      </c>
      <c r="AQ949" s="85">
        <v>36.831000000000003</v>
      </c>
      <c r="AR949" s="85">
        <f t="shared" si="225"/>
        <v>0</v>
      </c>
      <c r="AS949" s="86">
        <f t="shared" si="227"/>
        <v>1044</v>
      </c>
      <c r="AT949" s="170">
        <f t="shared" si="228"/>
        <v>0</v>
      </c>
      <c r="AU949" s="86">
        <v>1044</v>
      </c>
      <c r="AV949" s="170">
        <f t="shared" si="226"/>
        <v>0</v>
      </c>
    </row>
    <row r="950" spans="1:48" s="73" customFormat="1" x14ac:dyDescent="0.2">
      <c r="A950" s="10" t="s">
        <v>1876</v>
      </c>
      <c r="B950" s="14" t="s">
        <v>36</v>
      </c>
      <c r="C950" s="14" t="s">
        <v>37</v>
      </c>
      <c r="D950" s="14" t="s">
        <v>2026</v>
      </c>
      <c r="E950" s="58">
        <v>312037</v>
      </c>
      <c r="F950" s="15" t="s">
        <v>2027</v>
      </c>
      <c r="G950" s="15" t="s">
        <v>1879</v>
      </c>
      <c r="H950" s="16">
        <v>100004695</v>
      </c>
      <c r="I950" s="62">
        <v>710155083</v>
      </c>
      <c r="J950" s="13">
        <v>710155083</v>
      </c>
      <c r="K950" s="15" t="s">
        <v>48</v>
      </c>
      <c r="L950" s="12" t="s">
        <v>1876</v>
      </c>
      <c r="M950" s="15" t="s">
        <v>2028</v>
      </c>
      <c r="N950" s="49">
        <v>91101</v>
      </c>
      <c r="O950" s="15" t="s">
        <v>2029</v>
      </c>
      <c r="P950" s="15" t="s">
        <v>2032</v>
      </c>
      <c r="Q950" s="48">
        <v>505820</v>
      </c>
      <c r="R950" s="11" t="s">
        <v>45</v>
      </c>
      <c r="S950" s="120">
        <v>10676</v>
      </c>
      <c r="T950" s="85">
        <v>107.03</v>
      </c>
      <c r="U950" s="86">
        <v>19</v>
      </c>
      <c r="V950" s="123">
        <v>46.825625000000002</v>
      </c>
      <c r="W950" s="85">
        <f t="shared" si="229"/>
        <v>7117</v>
      </c>
      <c r="X950" s="86">
        <v>0</v>
      </c>
      <c r="Y950" s="85">
        <v>16.054500000000001</v>
      </c>
      <c r="Z950" s="86">
        <f t="shared" si="230"/>
        <v>0</v>
      </c>
      <c r="AA950" s="86">
        <f t="shared" si="219"/>
        <v>7117</v>
      </c>
      <c r="AB950" s="85">
        <v>122.77</v>
      </c>
      <c r="AC950" s="85">
        <v>20</v>
      </c>
      <c r="AD950" s="124">
        <f t="shared" si="231"/>
        <v>73.661999999999992</v>
      </c>
      <c r="AE950" s="86">
        <f t="shared" si="220"/>
        <v>5893</v>
      </c>
      <c r="AF950" s="85">
        <v>0</v>
      </c>
      <c r="AG950" s="85">
        <v>36.831000000000003</v>
      </c>
      <c r="AH950" s="85">
        <f t="shared" si="221"/>
        <v>0</v>
      </c>
      <c r="AI950" s="86">
        <f t="shared" si="222"/>
        <v>13010</v>
      </c>
      <c r="AJ950" s="86">
        <f t="shared" si="223"/>
        <v>2334</v>
      </c>
      <c r="AK950" s="122"/>
      <c r="AL950" s="85">
        <v>122.77</v>
      </c>
      <c r="AM950" s="85">
        <v>20</v>
      </c>
      <c r="AN950" s="124">
        <f t="shared" si="232"/>
        <v>73.661999999999992</v>
      </c>
      <c r="AO950" s="86">
        <f t="shared" si="224"/>
        <v>5893</v>
      </c>
      <c r="AP950" s="85">
        <v>0</v>
      </c>
      <c r="AQ950" s="85">
        <v>36.831000000000003</v>
      </c>
      <c r="AR950" s="85">
        <f t="shared" si="225"/>
        <v>0</v>
      </c>
      <c r="AS950" s="86">
        <f t="shared" si="227"/>
        <v>13010</v>
      </c>
      <c r="AT950" s="170">
        <f t="shared" si="228"/>
        <v>0</v>
      </c>
      <c r="AU950" s="86">
        <v>13010</v>
      </c>
      <c r="AV950" s="170">
        <f t="shared" si="226"/>
        <v>0</v>
      </c>
    </row>
    <row r="951" spans="1:48" s="73" customFormat="1" ht="45" x14ac:dyDescent="0.2">
      <c r="A951" s="10" t="s">
        <v>1876</v>
      </c>
      <c r="B951" s="14" t="s">
        <v>36</v>
      </c>
      <c r="C951" s="14" t="s">
        <v>37</v>
      </c>
      <c r="D951" s="14" t="s">
        <v>1998</v>
      </c>
      <c r="E951" s="58">
        <v>311154</v>
      </c>
      <c r="F951" s="15" t="s">
        <v>1999</v>
      </c>
      <c r="G951" s="15" t="s">
        <v>1879</v>
      </c>
      <c r="H951" s="16">
        <v>100003388</v>
      </c>
      <c r="I951" s="62">
        <v>710009895</v>
      </c>
      <c r="J951" s="13">
        <v>710009895</v>
      </c>
      <c r="K951" s="15" t="s">
        <v>48</v>
      </c>
      <c r="L951" s="12" t="s">
        <v>1876</v>
      </c>
      <c r="M951" s="15" t="s">
        <v>1932</v>
      </c>
      <c r="N951" s="49">
        <v>95652</v>
      </c>
      <c r="O951" s="15" t="s">
        <v>2000</v>
      </c>
      <c r="P951" s="15" t="s">
        <v>2001</v>
      </c>
      <c r="Q951" s="48">
        <v>505579</v>
      </c>
      <c r="R951" s="11" t="s">
        <v>45</v>
      </c>
      <c r="S951" s="120">
        <v>3371</v>
      </c>
      <c r="T951" s="85">
        <v>107.03</v>
      </c>
      <c r="U951" s="86">
        <v>6</v>
      </c>
      <c r="V951" s="123">
        <v>46.825625000000002</v>
      </c>
      <c r="W951" s="85">
        <f t="shared" si="229"/>
        <v>2248</v>
      </c>
      <c r="X951" s="86">
        <v>0</v>
      </c>
      <c r="Y951" s="85">
        <v>16.054500000000001</v>
      </c>
      <c r="Z951" s="86">
        <f t="shared" si="230"/>
        <v>0</v>
      </c>
      <c r="AA951" s="86">
        <f t="shared" si="219"/>
        <v>2248</v>
      </c>
      <c r="AB951" s="85">
        <v>122.77</v>
      </c>
      <c r="AC951" s="85">
        <v>2</v>
      </c>
      <c r="AD951" s="124">
        <f t="shared" si="231"/>
        <v>73.661999999999992</v>
      </c>
      <c r="AE951" s="86">
        <f t="shared" si="220"/>
        <v>589</v>
      </c>
      <c r="AF951" s="85">
        <v>0</v>
      </c>
      <c r="AG951" s="85">
        <v>36.831000000000003</v>
      </c>
      <c r="AH951" s="85">
        <f t="shared" si="221"/>
        <v>0</v>
      </c>
      <c r="AI951" s="86">
        <f t="shared" si="222"/>
        <v>2837</v>
      </c>
      <c r="AJ951" s="86">
        <f t="shared" si="223"/>
        <v>-534</v>
      </c>
      <c r="AK951" s="122"/>
      <c r="AL951" s="85">
        <v>122.77</v>
      </c>
      <c r="AM951" s="85">
        <v>2</v>
      </c>
      <c r="AN951" s="124">
        <f t="shared" si="232"/>
        <v>73.661999999999992</v>
      </c>
      <c r="AO951" s="86">
        <f t="shared" si="224"/>
        <v>589</v>
      </c>
      <c r="AP951" s="85">
        <v>0</v>
      </c>
      <c r="AQ951" s="85">
        <v>36.831000000000003</v>
      </c>
      <c r="AR951" s="85">
        <f t="shared" si="225"/>
        <v>0</v>
      </c>
      <c r="AS951" s="86">
        <f t="shared" si="227"/>
        <v>2837</v>
      </c>
      <c r="AT951" s="170">
        <f t="shared" si="228"/>
        <v>0</v>
      </c>
      <c r="AU951" s="86">
        <v>2837</v>
      </c>
      <c r="AV951" s="170">
        <f t="shared" si="226"/>
        <v>0</v>
      </c>
    </row>
    <row r="952" spans="1:48" s="73" customFormat="1" x14ac:dyDescent="0.2">
      <c r="A952" s="10" t="s">
        <v>1876</v>
      </c>
      <c r="B952" s="14" t="s">
        <v>36</v>
      </c>
      <c r="C952" s="14" t="s">
        <v>37</v>
      </c>
      <c r="D952" s="14" t="s">
        <v>1952</v>
      </c>
      <c r="E952" s="58">
        <v>310905</v>
      </c>
      <c r="F952" s="15" t="s">
        <v>1953</v>
      </c>
      <c r="G952" s="15" t="s">
        <v>1879</v>
      </c>
      <c r="H952" s="16">
        <v>100003839</v>
      </c>
      <c r="I952" s="62">
        <v>710009682</v>
      </c>
      <c r="J952" s="13">
        <v>710009682</v>
      </c>
      <c r="K952" s="15" t="s">
        <v>48</v>
      </c>
      <c r="L952" s="12" t="s">
        <v>1876</v>
      </c>
      <c r="M952" s="15" t="s">
        <v>1937</v>
      </c>
      <c r="N952" s="49">
        <v>95804</v>
      </c>
      <c r="O952" s="15" t="s">
        <v>1954</v>
      </c>
      <c r="P952" s="15" t="s">
        <v>1956</v>
      </c>
      <c r="Q952" s="48">
        <v>505315</v>
      </c>
      <c r="R952" s="11" t="s">
        <v>45</v>
      </c>
      <c r="S952" s="120">
        <v>14048</v>
      </c>
      <c r="T952" s="85">
        <v>107.03</v>
      </c>
      <c r="U952" s="86">
        <v>25</v>
      </c>
      <c r="V952" s="123">
        <v>46.825625000000002</v>
      </c>
      <c r="W952" s="85">
        <f t="shared" si="229"/>
        <v>9365</v>
      </c>
      <c r="X952" s="86">
        <v>0</v>
      </c>
      <c r="Y952" s="85">
        <v>16.054500000000001</v>
      </c>
      <c r="Z952" s="86">
        <f t="shared" si="230"/>
        <v>0</v>
      </c>
      <c r="AA952" s="86">
        <f t="shared" si="219"/>
        <v>9365</v>
      </c>
      <c r="AB952" s="85">
        <v>122.77</v>
      </c>
      <c r="AC952" s="85">
        <v>32</v>
      </c>
      <c r="AD952" s="124">
        <f t="shared" si="231"/>
        <v>73.661999999999992</v>
      </c>
      <c r="AE952" s="86">
        <f t="shared" si="220"/>
        <v>9429</v>
      </c>
      <c r="AF952" s="85">
        <v>0</v>
      </c>
      <c r="AG952" s="85">
        <v>36.831000000000003</v>
      </c>
      <c r="AH952" s="85">
        <f t="shared" si="221"/>
        <v>0</v>
      </c>
      <c r="AI952" s="86">
        <f t="shared" si="222"/>
        <v>18794</v>
      </c>
      <c r="AJ952" s="86">
        <f t="shared" si="223"/>
        <v>4746</v>
      </c>
      <c r="AK952" s="122"/>
      <c r="AL952" s="85">
        <v>122.77</v>
      </c>
      <c r="AM952" s="85">
        <v>32</v>
      </c>
      <c r="AN952" s="124">
        <f t="shared" si="232"/>
        <v>73.661999999999992</v>
      </c>
      <c r="AO952" s="86">
        <f t="shared" si="224"/>
        <v>9429</v>
      </c>
      <c r="AP952" s="85">
        <v>0</v>
      </c>
      <c r="AQ952" s="85">
        <v>36.831000000000003</v>
      </c>
      <c r="AR952" s="85">
        <f t="shared" si="225"/>
        <v>0</v>
      </c>
      <c r="AS952" s="86">
        <f t="shared" si="227"/>
        <v>18794</v>
      </c>
      <c r="AT952" s="170">
        <f t="shared" si="228"/>
        <v>0</v>
      </c>
      <c r="AU952" s="86">
        <v>18794</v>
      </c>
      <c r="AV952" s="170">
        <f t="shared" si="226"/>
        <v>0</v>
      </c>
    </row>
    <row r="953" spans="1:48" s="73" customFormat="1" ht="30" x14ac:dyDescent="0.2">
      <c r="A953" s="10" t="s">
        <v>1876</v>
      </c>
      <c r="B953" s="14" t="s">
        <v>36</v>
      </c>
      <c r="C953" s="14" t="s">
        <v>37</v>
      </c>
      <c r="D953" s="14" t="s">
        <v>2256</v>
      </c>
      <c r="E953" s="58">
        <v>312061</v>
      </c>
      <c r="F953" s="15" t="s">
        <v>2257</v>
      </c>
      <c r="G953" s="15" t="s">
        <v>1879</v>
      </c>
      <c r="H953" s="16">
        <v>100003755</v>
      </c>
      <c r="I953" s="62">
        <v>710010923</v>
      </c>
      <c r="J953" s="13">
        <v>710010923</v>
      </c>
      <c r="K953" s="15" t="s">
        <v>48</v>
      </c>
      <c r="L953" s="12" t="s">
        <v>1876</v>
      </c>
      <c r="M953" s="15" t="s">
        <v>2053</v>
      </c>
      <c r="N953" s="49">
        <v>91307</v>
      </c>
      <c r="O953" s="15" t="s">
        <v>2258</v>
      </c>
      <c r="P953" s="15" t="s">
        <v>2259</v>
      </c>
      <c r="Q953" s="48">
        <v>506583</v>
      </c>
      <c r="R953" s="11" t="s">
        <v>45</v>
      </c>
      <c r="S953" s="120">
        <v>6181</v>
      </c>
      <c r="T953" s="85">
        <v>107.03</v>
      </c>
      <c r="U953" s="86">
        <v>11</v>
      </c>
      <c r="V953" s="123">
        <v>46.825625000000002</v>
      </c>
      <c r="W953" s="85">
        <f t="shared" si="229"/>
        <v>4121</v>
      </c>
      <c r="X953" s="86">
        <v>0</v>
      </c>
      <c r="Y953" s="85">
        <v>16.054500000000001</v>
      </c>
      <c r="Z953" s="86">
        <f t="shared" si="230"/>
        <v>0</v>
      </c>
      <c r="AA953" s="86">
        <f t="shared" si="219"/>
        <v>4121</v>
      </c>
      <c r="AB953" s="85">
        <v>122.77</v>
      </c>
      <c r="AC953" s="85">
        <v>12</v>
      </c>
      <c r="AD953" s="124">
        <f t="shared" si="231"/>
        <v>73.661999999999992</v>
      </c>
      <c r="AE953" s="86">
        <f t="shared" si="220"/>
        <v>3536</v>
      </c>
      <c r="AF953" s="85">
        <v>0</v>
      </c>
      <c r="AG953" s="85">
        <v>36.831000000000003</v>
      </c>
      <c r="AH953" s="85">
        <f t="shared" si="221"/>
        <v>0</v>
      </c>
      <c r="AI953" s="86">
        <f t="shared" si="222"/>
        <v>7657</v>
      </c>
      <c r="AJ953" s="86">
        <f t="shared" si="223"/>
        <v>1476</v>
      </c>
      <c r="AK953" s="122"/>
      <c r="AL953" s="85">
        <v>122.77</v>
      </c>
      <c r="AM953" s="85">
        <v>12</v>
      </c>
      <c r="AN953" s="124">
        <f t="shared" si="232"/>
        <v>73.661999999999992</v>
      </c>
      <c r="AO953" s="86">
        <f t="shared" si="224"/>
        <v>3536</v>
      </c>
      <c r="AP953" s="85">
        <v>0</v>
      </c>
      <c r="AQ953" s="85">
        <v>36.831000000000003</v>
      </c>
      <c r="AR953" s="85">
        <f t="shared" si="225"/>
        <v>0</v>
      </c>
      <c r="AS953" s="86">
        <f t="shared" si="227"/>
        <v>7657</v>
      </c>
      <c r="AT953" s="170">
        <f t="shared" si="228"/>
        <v>0</v>
      </c>
      <c r="AU953" s="86">
        <v>7657</v>
      </c>
      <c r="AV953" s="170">
        <f t="shared" si="226"/>
        <v>0</v>
      </c>
    </row>
    <row r="954" spans="1:48" s="73" customFormat="1" ht="45" x14ac:dyDescent="0.2">
      <c r="A954" s="10" t="s">
        <v>1876</v>
      </c>
      <c r="B954" s="14" t="s">
        <v>36</v>
      </c>
      <c r="C954" s="14" t="s">
        <v>37</v>
      </c>
      <c r="D954" s="14" t="s">
        <v>2251</v>
      </c>
      <c r="E954" s="58">
        <v>312053</v>
      </c>
      <c r="F954" s="15" t="s">
        <v>2252</v>
      </c>
      <c r="G954" s="15" t="s">
        <v>1879</v>
      </c>
      <c r="H954" s="16">
        <v>100004571</v>
      </c>
      <c r="I954" s="62">
        <v>710010915</v>
      </c>
      <c r="J954" s="13">
        <v>31201458</v>
      </c>
      <c r="K954" s="15" t="s">
        <v>2253</v>
      </c>
      <c r="L954" s="12" t="s">
        <v>1876</v>
      </c>
      <c r="M954" s="15" t="s">
        <v>2028</v>
      </c>
      <c r="N954" s="49">
        <v>91321</v>
      </c>
      <c r="O954" s="15" t="s">
        <v>2254</v>
      </c>
      <c r="P954" s="15" t="s">
        <v>2255</v>
      </c>
      <c r="Q954" s="48">
        <v>506567</v>
      </c>
      <c r="R954" s="11" t="s">
        <v>45</v>
      </c>
      <c r="S954" s="120">
        <v>25286</v>
      </c>
      <c r="T954" s="85">
        <v>107.03</v>
      </c>
      <c r="U954" s="86">
        <v>45</v>
      </c>
      <c r="V954" s="123">
        <v>46.825625000000002</v>
      </c>
      <c r="W954" s="85">
        <f t="shared" si="229"/>
        <v>16857</v>
      </c>
      <c r="X954" s="86">
        <v>0</v>
      </c>
      <c r="Y954" s="85">
        <v>16.054500000000001</v>
      </c>
      <c r="Z954" s="86">
        <f t="shared" si="230"/>
        <v>0</v>
      </c>
      <c r="AA954" s="86">
        <f t="shared" si="219"/>
        <v>16857</v>
      </c>
      <c r="AB954" s="85">
        <v>122.77</v>
      </c>
      <c r="AC954" s="85">
        <v>55</v>
      </c>
      <c r="AD954" s="124">
        <f t="shared" si="231"/>
        <v>73.661999999999992</v>
      </c>
      <c r="AE954" s="86">
        <f t="shared" si="220"/>
        <v>16206</v>
      </c>
      <c r="AF954" s="85">
        <v>0</v>
      </c>
      <c r="AG954" s="85">
        <v>36.831000000000003</v>
      </c>
      <c r="AH954" s="85">
        <f t="shared" si="221"/>
        <v>0</v>
      </c>
      <c r="AI954" s="86">
        <f t="shared" si="222"/>
        <v>33063</v>
      </c>
      <c r="AJ954" s="86">
        <f t="shared" si="223"/>
        <v>7777</v>
      </c>
      <c r="AK954" s="122"/>
      <c r="AL954" s="85">
        <v>122.77</v>
      </c>
      <c r="AM954" s="85">
        <v>55</v>
      </c>
      <c r="AN954" s="124">
        <f t="shared" si="232"/>
        <v>73.661999999999992</v>
      </c>
      <c r="AO954" s="86">
        <f t="shared" si="224"/>
        <v>16206</v>
      </c>
      <c r="AP954" s="85">
        <v>0</v>
      </c>
      <c r="AQ954" s="85">
        <v>36.831000000000003</v>
      </c>
      <c r="AR954" s="85">
        <f t="shared" si="225"/>
        <v>0</v>
      </c>
      <c r="AS954" s="86">
        <f t="shared" si="227"/>
        <v>33063</v>
      </c>
      <c r="AT954" s="170">
        <f t="shared" si="228"/>
        <v>0</v>
      </c>
      <c r="AU954" s="86">
        <v>33063</v>
      </c>
      <c r="AV954" s="170">
        <f t="shared" si="226"/>
        <v>0</v>
      </c>
    </row>
    <row r="955" spans="1:48" s="73" customFormat="1" ht="30" x14ac:dyDescent="0.2">
      <c r="A955" s="10" t="s">
        <v>1876</v>
      </c>
      <c r="B955" s="14" t="s">
        <v>36</v>
      </c>
      <c r="C955" s="14" t="s">
        <v>37</v>
      </c>
      <c r="D955" s="14" t="s">
        <v>2260</v>
      </c>
      <c r="E955" s="58">
        <v>312070</v>
      </c>
      <c r="F955" s="15" t="s">
        <v>2261</v>
      </c>
      <c r="G955" s="15" t="s">
        <v>1879</v>
      </c>
      <c r="H955" s="16">
        <v>100004578</v>
      </c>
      <c r="I955" s="62">
        <v>710010931</v>
      </c>
      <c r="J955" s="13">
        <v>710010931</v>
      </c>
      <c r="K955" s="15" t="s">
        <v>48</v>
      </c>
      <c r="L955" s="12" t="s">
        <v>1876</v>
      </c>
      <c r="M955" s="15" t="s">
        <v>2028</v>
      </c>
      <c r="N955" s="49">
        <v>91322</v>
      </c>
      <c r="O955" s="15" t="s">
        <v>2262</v>
      </c>
      <c r="P955" s="15" t="s">
        <v>2263</v>
      </c>
      <c r="Q955" s="48">
        <v>506591</v>
      </c>
      <c r="R955" s="11" t="s">
        <v>45</v>
      </c>
      <c r="S955" s="120">
        <v>8991</v>
      </c>
      <c r="T955" s="85">
        <v>107.03</v>
      </c>
      <c r="U955" s="86">
        <v>16</v>
      </c>
      <c r="V955" s="123">
        <v>46.825625000000002</v>
      </c>
      <c r="W955" s="85">
        <f t="shared" si="229"/>
        <v>5994</v>
      </c>
      <c r="X955" s="86">
        <v>0</v>
      </c>
      <c r="Y955" s="85">
        <v>16.054500000000001</v>
      </c>
      <c r="Z955" s="86">
        <f t="shared" si="230"/>
        <v>0</v>
      </c>
      <c r="AA955" s="86">
        <f t="shared" si="219"/>
        <v>5994</v>
      </c>
      <c r="AB955" s="85">
        <v>122.77</v>
      </c>
      <c r="AC955" s="85">
        <v>13</v>
      </c>
      <c r="AD955" s="124">
        <f t="shared" si="231"/>
        <v>73.661999999999992</v>
      </c>
      <c r="AE955" s="86">
        <f t="shared" si="220"/>
        <v>3830</v>
      </c>
      <c r="AF955" s="85">
        <v>0</v>
      </c>
      <c r="AG955" s="85">
        <v>36.831000000000003</v>
      </c>
      <c r="AH955" s="85">
        <f t="shared" si="221"/>
        <v>0</v>
      </c>
      <c r="AI955" s="86">
        <f t="shared" si="222"/>
        <v>9824</v>
      </c>
      <c r="AJ955" s="86">
        <f t="shared" si="223"/>
        <v>833</v>
      </c>
      <c r="AK955" s="122"/>
      <c r="AL955" s="85">
        <v>122.77</v>
      </c>
      <c r="AM955" s="85">
        <v>13</v>
      </c>
      <c r="AN955" s="124">
        <f t="shared" si="232"/>
        <v>73.661999999999992</v>
      </c>
      <c r="AO955" s="86">
        <f t="shared" si="224"/>
        <v>3830</v>
      </c>
      <c r="AP955" s="85">
        <v>0</v>
      </c>
      <c r="AQ955" s="85">
        <v>36.831000000000003</v>
      </c>
      <c r="AR955" s="85">
        <f t="shared" si="225"/>
        <v>0</v>
      </c>
      <c r="AS955" s="86">
        <f t="shared" si="227"/>
        <v>9824</v>
      </c>
      <c r="AT955" s="170">
        <f t="shared" si="228"/>
        <v>0</v>
      </c>
      <c r="AU955" s="86">
        <v>9824</v>
      </c>
      <c r="AV955" s="170">
        <f t="shared" si="226"/>
        <v>0</v>
      </c>
    </row>
    <row r="956" spans="1:48" s="73" customFormat="1" ht="30" x14ac:dyDescent="0.2">
      <c r="A956" s="10" t="s">
        <v>1876</v>
      </c>
      <c r="B956" s="14" t="s">
        <v>36</v>
      </c>
      <c r="C956" s="14" t="s">
        <v>37</v>
      </c>
      <c r="D956" s="14" t="s">
        <v>2264</v>
      </c>
      <c r="E956" s="58">
        <v>312096</v>
      </c>
      <c r="F956" s="15" t="s">
        <v>2265</v>
      </c>
      <c r="G956" s="15" t="s">
        <v>1879</v>
      </c>
      <c r="H956" s="16">
        <v>100004580</v>
      </c>
      <c r="I956" s="62">
        <v>710010940</v>
      </c>
      <c r="J956" s="13">
        <v>710010940</v>
      </c>
      <c r="K956" s="15" t="s">
        <v>48</v>
      </c>
      <c r="L956" s="12" t="s">
        <v>1876</v>
      </c>
      <c r="M956" s="15" t="s">
        <v>2028</v>
      </c>
      <c r="N956" s="49">
        <v>91322</v>
      </c>
      <c r="O956" s="15" t="s">
        <v>2266</v>
      </c>
      <c r="P956" s="15" t="s">
        <v>2267</v>
      </c>
      <c r="Q956" s="48">
        <v>506605</v>
      </c>
      <c r="R956" s="11" t="s">
        <v>45</v>
      </c>
      <c r="S956" s="120">
        <v>5619</v>
      </c>
      <c r="T956" s="85">
        <v>107.03</v>
      </c>
      <c r="U956" s="86">
        <v>10</v>
      </c>
      <c r="V956" s="123">
        <v>46.825625000000002</v>
      </c>
      <c r="W956" s="85">
        <f t="shared" si="229"/>
        <v>3746</v>
      </c>
      <c r="X956" s="86">
        <v>0</v>
      </c>
      <c r="Y956" s="85">
        <v>16.054500000000001</v>
      </c>
      <c r="Z956" s="86">
        <f t="shared" si="230"/>
        <v>0</v>
      </c>
      <c r="AA956" s="86">
        <f t="shared" si="219"/>
        <v>3746</v>
      </c>
      <c r="AB956" s="85">
        <v>122.77</v>
      </c>
      <c r="AC956" s="85">
        <v>9</v>
      </c>
      <c r="AD956" s="124">
        <f t="shared" si="231"/>
        <v>73.661999999999992</v>
      </c>
      <c r="AE956" s="86">
        <f t="shared" si="220"/>
        <v>2652</v>
      </c>
      <c r="AF956" s="85">
        <v>0</v>
      </c>
      <c r="AG956" s="85">
        <v>36.831000000000003</v>
      </c>
      <c r="AH956" s="85">
        <f t="shared" si="221"/>
        <v>0</v>
      </c>
      <c r="AI956" s="86">
        <f t="shared" si="222"/>
        <v>6398</v>
      </c>
      <c r="AJ956" s="86">
        <f t="shared" si="223"/>
        <v>779</v>
      </c>
      <c r="AK956" s="122"/>
      <c r="AL956" s="85">
        <v>122.77</v>
      </c>
      <c r="AM956" s="85">
        <v>9</v>
      </c>
      <c r="AN956" s="124">
        <f t="shared" si="232"/>
        <v>73.661999999999992</v>
      </c>
      <c r="AO956" s="86">
        <f t="shared" si="224"/>
        <v>2652</v>
      </c>
      <c r="AP956" s="85">
        <v>0</v>
      </c>
      <c r="AQ956" s="85">
        <v>36.831000000000003</v>
      </c>
      <c r="AR956" s="85">
        <f t="shared" si="225"/>
        <v>0</v>
      </c>
      <c r="AS956" s="86">
        <f t="shared" si="227"/>
        <v>6398</v>
      </c>
      <c r="AT956" s="170">
        <f t="shared" si="228"/>
        <v>0</v>
      </c>
      <c r="AU956" s="86">
        <v>6398</v>
      </c>
      <c r="AV956" s="170">
        <f t="shared" si="226"/>
        <v>0</v>
      </c>
    </row>
    <row r="957" spans="1:48" s="73" customFormat="1" ht="45" x14ac:dyDescent="0.2">
      <c r="A957" s="10" t="s">
        <v>1876</v>
      </c>
      <c r="B957" s="14" t="s">
        <v>36</v>
      </c>
      <c r="C957" s="14" t="s">
        <v>37</v>
      </c>
      <c r="D957" s="14" t="s">
        <v>2714</v>
      </c>
      <c r="E957" s="58">
        <v>312100</v>
      </c>
      <c r="F957" s="15" t="s">
        <v>2715</v>
      </c>
      <c r="G957" s="15" t="s">
        <v>1879</v>
      </c>
      <c r="H957" s="16">
        <v>100004582</v>
      </c>
      <c r="I957" s="62">
        <v>710010958</v>
      </c>
      <c r="J957" s="13">
        <v>31201440</v>
      </c>
      <c r="K957" s="15" t="s">
        <v>2716</v>
      </c>
      <c r="L957" s="12" t="s">
        <v>1876</v>
      </c>
      <c r="M957" s="15" t="s">
        <v>2028</v>
      </c>
      <c r="N957" s="49">
        <v>91311</v>
      </c>
      <c r="O957" s="15" t="s">
        <v>2717</v>
      </c>
      <c r="P957" s="15" t="s">
        <v>2718</v>
      </c>
      <c r="Q957" s="48">
        <v>545741</v>
      </c>
      <c r="R957" s="11" t="s">
        <v>45</v>
      </c>
      <c r="S957" s="120">
        <v>30905</v>
      </c>
      <c r="T957" s="85">
        <v>107.03</v>
      </c>
      <c r="U957" s="86">
        <v>55</v>
      </c>
      <c r="V957" s="123">
        <v>46.825625000000002</v>
      </c>
      <c r="W957" s="85">
        <f t="shared" si="229"/>
        <v>20603</v>
      </c>
      <c r="X957" s="86">
        <v>0</v>
      </c>
      <c r="Y957" s="85">
        <v>16.054500000000001</v>
      </c>
      <c r="Z957" s="86">
        <f t="shared" si="230"/>
        <v>0</v>
      </c>
      <c r="AA957" s="86">
        <f t="shared" si="219"/>
        <v>20603</v>
      </c>
      <c r="AB957" s="85">
        <v>122.77</v>
      </c>
      <c r="AC957" s="85">
        <v>38</v>
      </c>
      <c r="AD957" s="124">
        <f t="shared" si="231"/>
        <v>73.661999999999992</v>
      </c>
      <c r="AE957" s="86">
        <f t="shared" si="220"/>
        <v>11197</v>
      </c>
      <c r="AF957" s="85">
        <v>0</v>
      </c>
      <c r="AG957" s="85">
        <v>36.831000000000003</v>
      </c>
      <c r="AH957" s="85">
        <f t="shared" si="221"/>
        <v>0</v>
      </c>
      <c r="AI957" s="86">
        <f t="shared" si="222"/>
        <v>31800</v>
      </c>
      <c r="AJ957" s="86">
        <f t="shared" si="223"/>
        <v>895</v>
      </c>
      <c r="AK957" s="122"/>
      <c r="AL957" s="85">
        <v>122.77</v>
      </c>
      <c r="AM957" s="85">
        <v>38</v>
      </c>
      <c r="AN957" s="124">
        <f t="shared" si="232"/>
        <v>73.661999999999992</v>
      </c>
      <c r="AO957" s="86">
        <f t="shared" si="224"/>
        <v>11197</v>
      </c>
      <c r="AP957" s="85">
        <v>0</v>
      </c>
      <c r="AQ957" s="85">
        <v>36.831000000000003</v>
      </c>
      <c r="AR957" s="85">
        <f t="shared" si="225"/>
        <v>0</v>
      </c>
      <c r="AS957" s="86">
        <f t="shared" si="227"/>
        <v>31800</v>
      </c>
      <c r="AT957" s="170">
        <f t="shared" si="228"/>
        <v>0</v>
      </c>
      <c r="AU957" s="86">
        <v>31800</v>
      </c>
      <c r="AV957" s="170">
        <f t="shared" si="226"/>
        <v>0</v>
      </c>
    </row>
    <row r="958" spans="1:48" s="73" customFormat="1" x14ac:dyDescent="0.2">
      <c r="A958" s="10" t="s">
        <v>1876</v>
      </c>
      <c r="B958" s="14" t="s">
        <v>36</v>
      </c>
      <c r="C958" s="14" t="s">
        <v>37</v>
      </c>
      <c r="D958" s="14" t="s">
        <v>2439</v>
      </c>
      <c r="E958" s="58">
        <v>317837</v>
      </c>
      <c r="F958" s="15" t="s">
        <v>2440</v>
      </c>
      <c r="G958" s="15" t="s">
        <v>1879</v>
      </c>
      <c r="H958" s="16">
        <v>100003511</v>
      </c>
      <c r="I958" s="62">
        <v>710018312</v>
      </c>
      <c r="J958" s="13">
        <v>710018312</v>
      </c>
      <c r="K958" s="15" t="s">
        <v>48</v>
      </c>
      <c r="L958" s="12" t="s">
        <v>1876</v>
      </c>
      <c r="M958" s="15" t="s">
        <v>2304</v>
      </c>
      <c r="N958" s="49">
        <v>1855</v>
      </c>
      <c r="O958" s="15" t="s">
        <v>2441</v>
      </c>
      <c r="P958" s="15" t="s">
        <v>2442</v>
      </c>
      <c r="Q958" s="48">
        <v>513725</v>
      </c>
      <c r="R958" s="11" t="s">
        <v>45</v>
      </c>
      <c r="S958" s="120">
        <v>7305</v>
      </c>
      <c r="T958" s="85">
        <v>107.03</v>
      </c>
      <c r="U958" s="86">
        <v>13</v>
      </c>
      <c r="V958" s="123">
        <v>46.825625000000002</v>
      </c>
      <c r="W958" s="85">
        <f t="shared" si="229"/>
        <v>4870</v>
      </c>
      <c r="X958" s="86">
        <v>0</v>
      </c>
      <c r="Y958" s="85">
        <v>16.054500000000001</v>
      </c>
      <c r="Z958" s="86">
        <f t="shared" si="230"/>
        <v>0</v>
      </c>
      <c r="AA958" s="86">
        <f t="shared" si="219"/>
        <v>4870</v>
      </c>
      <c r="AB958" s="85">
        <v>122.77</v>
      </c>
      <c r="AC958" s="85">
        <v>8</v>
      </c>
      <c r="AD958" s="124">
        <f t="shared" si="231"/>
        <v>73.661999999999992</v>
      </c>
      <c r="AE958" s="86">
        <f t="shared" si="220"/>
        <v>2357</v>
      </c>
      <c r="AF958" s="85">
        <v>0</v>
      </c>
      <c r="AG958" s="85">
        <v>36.831000000000003</v>
      </c>
      <c r="AH958" s="85">
        <f t="shared" si="221"/>
        <v>0</v>
      </c>
      <c r="AI958" s="86">
        <f t="shared" si="222"/>
        <v>7227</v>
      </c>
      <c r="AJ958" s="86">
        <f t="shared" si="223"/>
        <v>-78</v>
      </c>
      <c r="AK958" s="122"/>
      <c r="AL958" s="85">
        <v>122.77</v>
      </c>
      <c r="AM958" s="85">
        <v>8</v>
      </c>
      <c r="AN958" s="124">
        <f t="shared" si="232"/>
        <v>73.661999999999992</v>
      </c>
      <c r="AO958" s="86">
        <f t="shared" si="224"/>
        <v>2357</v>
      </c>
      <c r="AP958" s="85">
        <v>0</v>
      </c>
      <c r="AQ958" s="85">
        <v>36.831000000000003</v>
      </c>
      <c r="AR958" s="85">
        <f t="shared" si="225"/>
        <v>0</v>
      </c>
      <c r="AS958" s="86">
        <f t="shared" si="227"/>
        <v>7227</v>
      </c>
      <c r="AT958" s="170">
        <f t="shared" si="228"/>
        <v>0</v>
      </c>
      <c r="AU958" s="86">
        <v>7227</v>
      </c>
      <c r="AV958" s="170">
        <f t="shared" si="226"/>
        <v>0</v>
      </c>
    </row>
    <row r="959" spans="1:48" s="73" customFormat="1" ht="45" x14ac:dyDescent="0.2">
      <c r="A959" s="10" t="s">
        <v>1876</v>
      </c>
      <c r="B959" s="14" t="s">
        <v>36</v>
      </c>
      <c r="C959" s="14" t="s">
        <v>37</v>
      </c>
      <c r="D959" s="14" t="s">
        <v>1905</v>
      </c>
      <c r="E959" s="58">
        <v>309745</v>
      </c>
      <c r="F959" s="15" t="s">
        <v>1906</v>
      </c>
      <c r="G959" s="15" t="s">
        <v>1879</v>
      </c>
      <c r="H959" s="16">
        <v>100003566</v>
      </c>
      <c r="I959" s="62">
        <v>710008651</v>
      </c>
      <c r="J959" s="13">
        <v>51253381</v>
      </c>
      <c r="K959" s="15" t="s">
        <v>92</v>
      </c>
      <c r="L959" s="12" t="s">
        <v>1876</v>
      </c>
      <c r="M959" s="15" t="s">
        <v>1885</v>
      </c>
      <c r="N959" s="49">
        <v>90701</v>
      </c>
      <c r="O959" s="15" t="s">
        <v>1907</v>
      </c>
      <c r="P959" s="15" t="s">
        <v>1909</v>
      </c>
      <c r="Q959" s="48">
        <v>504581</v>
      </c>
      <c r="R959" s="11" t="s">
        <v>45</v>
      </c>
      <c r="S959" s="120">
        <v>5057</v>
      </c>
      <c r="T959" s="85">
        <v>107.03</v>
      </c>
      <c r="U959" s="86">
        <v>9</v>
      </c>
      <c r="V959" s="123">
        <v>46.825625000000002</v>
      </c>
      <c r="W959" s="85">
        <f t="shared" si="229"/>
        <v>3371</v>
      </c>
      <c r="X959" s="86">
        <v>0</v>
      </c>
      <c r="Y959" s="85">
        <v>16.054500000000001</v>
      </c>
      <c r="Z959" s="86">
        <f t="shared" si="230"/>
        <v>0</v>
      </c>
      <c r="AA959" s="86">
        <f t="shared" si="219"/>
        <v>3371</v>
      </c>
      <c r="AB959" s="85">
        <v>122.77</v>
      </c>
      <c r="AC959" s="85">
        <v>8</v>
      </c>
      <c r="AD959" s="124">
        <f t="shared" si="231"/>
        <v>73.661999999999992</v>
      </c>
      <c r="AE959" s="86">
        <f t="shared" si="220"/>
        <v>2357</v>
      </c>
      <c r="AF959" s="85">
        <v>0</v>
      </c>
      <c r="AG959" s="85">
        <v>36.831000000000003</v>
      </c>
      <c r="AH959" s="85">
        <f t="shared" si="221"/>
        <v>0</v>
      </c>
      <c r="AI959" s="86">
        <f t="shared" si="222"/>
        <v>5728</v>
      </c>
      <c r="AJ959" s="86">
        <f t="shared" si="223"/>
        <v>671</v>
      </c>
      <c r="AK959" s="122"/>
      <c r="AL959" s="85">
        <v>122.77</v>
      </c>
      <c r="AM959" s="85">
        <v>8</v>
      </c>
      <c r="AN959" s="124">
        <f t="shared" si="232"/>
        <v>73.661999999999992</v>
      </c>
      <c r="AO959" s="86">
        <f t="shared" si="224"/>
        <v>2357</v>
      </c>
      <c r="AP959" s="85">
        <v>0</v>
      </c>
      <c r="AQ959" s="85">
        <v>36.831000000000003</v>
      </c>
      <c r="AR959" s="85">
        <f t="shared" si="225"/>
        <v>0</v>
      </c>
      <c r="AS959" s="86">
        <f t="shared" si="227"/>
        <v>5728</v>
      </c>
      <c r="AT959" s="170">
        <f t="shared" si="228"/>
        <v>0</v>
      </c>
      <c r="AU959" s="86">
        <v>5728</v>
      </c>
      <c r="AV959" s="170">
        <f t="shared" si="226"/>
        <v>0</v>
      </c>
    </row>
    <row r="960" spans="1:48" s="73" customFormat="1" ht="35.25" customHeight="1" x14ac:dyDescent="0.2">
      <c r="A960" s="10" t="s">
        <v>1876</v>
      </c>
      <c r="B960" s="14" t="s">
        <v>36</v>
      </c>
      <c r="C960" s="14" t="s">
        <v>37</v>
      </c>
      <c r="D960" s="14" t="s">
        <v>2634</v>
      </c>
      <c r="E960" s="58">
        <v>318523</v>
      </c>
      <c r="F960" s="15" t="s">
        <v>2635</v>
      </c>
      <c r="G960" s="15" t="s">
        <v>1879</v>
      </c>
      <c r="H960" s="16">
        <v>100004317</v>
      </c>
      <c r="I960" s="62">
        <v>710018916</v>
      </c>
      <c r="J960" s="13">
        <v>710018916</v>
      </c>
      <c r="K960" s="15" t="s">
        <v>48</v>
      </c>
      <c r="L960" s="12" t="s">
        <v>1876</v>
      </c>
      <c r="M960" s="15" t="s">
        <v>2462</v>
      </c>
      <c r="N960" s="49">
        <v>97214</v>
      </c>
      <c r="O960" s="15" t="s">
        <v>2636</v>
      </c>
      <c r="P960" s="15" t="s">
        <v>2637</v>
      </c>
      <c r="Q960" s="48">
        <v>514411</v>
      </c>
      <c r="R960" s="11" t="s">
        <v>45</v>
      </c>
      <c r="S960" s="120">
        <v>6181</v>
      </c>
      <c r="T960" s="85">
        <v>107.03</v>
      </c>
      <c r="U960" s="86">
        <v>11</v>
      </c>
      <c r="V960" s="123">
        <v>46.825625000000002</v>
      </c>
      <c r="W960" s="85">
        <f t="shared" si="229"/>
        <v>4121</v>
      </c>
      <c r="X960" s="86">
        <v>0</v>
      </c>
      <c r="Y960" s="85">
        <v>16.054500000000001</v>
      </c>
      <c r="Z960" s="86">
        <f t="shared" si="230"/>
        <v>0</v>
      </c>
      <c r="AA960" s="86">
        <f t="shared" si="219"/>
        <v>4121</v>
      </c>
      <c r="AB960" s="85">
        <v>122.77</v>
      </c>
      <c r="AC960" s="85">
        <v>15</v>
      </c>
      <c r="AD960" s="124">
        <f t="shared" si="231"/>
        <v>73.661999999999992</v>
      </c>
      <c r="AE960" s="86">
        <f t="shared" si="220"/>
        <v>4420</v>
      </c>
      <c r="AF960" s="85">
        <v>0</v>
      </c>
      <c r="AG960" s="85">
        <v>36.831000000000003</v>
      </c>
      <c r="AH960" s="85">
        <f t="shared" si="221"/>
        <v>0</v>
      </c>
      <c r="AI960" s="86">
        <f t="shared" si="222"/>
        <v>8541</v>
      </c>
      <c r="AJ960" s="86">
        <f t="shared" si="223"/>
        <v>2360</v>
      </c>
      <c r="AK960" s="122"/>
      <c r="AL960" s="85">
        <v>122.77</v>
      </c>
      <c r="AM960" s="85">
        <v>15</v>
      </c>
      <c r="AN960" s="124">
        <f t="shared" si="232"/>
        <v>73.661999999999992</v>
      </c>
      <c r="AO960" s="86">
        <f t="shared" si="224"/>
        <v>4420</v>
      </c>
      <c r="AP960" s="85">
        <v>0</v>
      </c>
      <c r="AQ960" s="85">
        <v>36.831000000000003</v>
      </c>
      <c r="AR960" s="85">
        <f t="shared" si="225"/>
        <v>0</v>
      </c>
      <c r="AS960" s="86">
        <f t="shared" si="227"/>
        <v>8541</v>
      </c>
      <c r="AT960" s="170">
        <f t="shared" si="228"/>
        <v>0</v>
      </c>
      <c r="AU960" s="86">
        <v>8541</v>
      </c>
      <c r="AV960" s="170">
        <f t="shared" si="226"/>
        <v>0</v>
      </c>
    </row>
    <row r="961" spans="1:48" s="73" customFormat="1" ht="45" x14ac:dyDescent="0.2">
      <c r="A961" s="10" t="s">
        <v>1876</v>
      </c>
      <c r="B961" s="14" t="s">
        <v>36</v>
      </c>
      <c r="C961" s="14" t="s">
        <v>37</v>
      </c>
      <c r="D961" s="14" t="s">
        <v>2443</v>
      </c>
      <c r="E961" s="58">
        <v>317853</v>
      </c>
      <c r="F961" s="15" t="s">
        <v>2444</v>
      </c>
      <c r="G961" s="15" t="s">
        <v>1879</v>
      </c>
      <c r="H961" s="16">
        <v>100004016</v>
      </c>
      <c r="I961" s="62">
        <v>710018320</v>
      </c>
      <c r="J961" s="13">
        <v>36129798</v>
      </c>
      <c r="K961" s="15" t="s">
        <v>92</v>
      </c>
      <c r="L961" s="12" t="s">
        <v>1876</v>
      </c>
      <c r="M961" s="15" t="s">
        <v>2286</v>
      </c>
      <c r="N961" s="49">
        <v>1801</v>
      </c>
      <c r="O961" s="15" t="s">
        <v>2445</v>
      </c>
      <c r="P961" s="15" t="s">
        <v>2446</v>
      </c>
      <c r="Q961" s="48">
        <v>513741</v>
      </c>
      <c r="R961" s="11" t="s">
        <v>45</v>
      </c>
      <c r="S961" s="120">
        <v>7305</v>
      </c>
      <c r="T961" s="85">
        <v>107.03</v>
      </c>
      <c r="U961" s="86">
        <v>13</v>
      </c>
      <c r="V961" s="123">
        <v>46.825625000000002</v>
      </c>
      <c r="W961" s="85">
        <f t="shared" si="229"/>
        <v>4870</v>
      </c>
      <c r="X961" s="86">
        <v>0</v>
      </c>
      <c r="Y961" s="85">
        <v>16.054500000000001</v>
      </c>
      <c r="Z961" s="86">
        <f t="shared" si="230"/>
        <v>0</v>
      </c>
      <c r="AA961" s="86">
        <f t="shared" si="219"/>
        <v>4870</v>
      </c>
      <c r="AB961" s="85">
        <v>122.77</v>
      </c>
      <c r="AC961" s="85">
        <v>21</v>
      </c>
      <c r="AD961" s="124">
        <f t="shared" si="231"/>
        <v>73.661999999999992</v>
      </c>
      <c r="AE961" s="86">
        <f t="shared" si="220"/>
        <v>6188</v>
      </c>
      <c r="AF961" s="85">
        <v>0</v>
      </c>
      <c r="AG961" s="85">
        <v>36.831000000000003</v>
      </c>
      <c r="AH961" s="85">
        <f t="shared" si="221"/>
        <v>0</v>
      </c>
      <c r="AI961" s="86">
        <f t="shared" si="222"/>
        <v>11058</v>
      </c>
      <c r="AJ961" s="86">
        <f t="shared" si="223"/>
        <v>3753</v>
      </c>
      <c r="AK961" s="122"/>
      <c r="AL961" s="85">
        <v>122.77</v>
      </c>
      <c r="AM961" s="85">
        <v>21</v>
      </c>
      <c r="AN961" s="124">
        <f t="shared" si="232"/>
        <v>73.661999999999992</v>
      </c>
      <c r="AO961" s="86">
        <f t="shared" si="224"/>
        <v>6188</v>
      </c>
      <c r="AP961" s="85">
        <v>0</v>
      </c>
      <c r="AQ961" s="85">
        <v>36.831000000000003</v>
      </c>
      <c r="AR961" s="85">
        <f t="shared" si="225"/>
        <v>0</v>
      </c>
      <c r="AS961" s="86">
        <f t="shared" si="227"/>
        <v>11058</v>
      </c>
      <c r="AT961" s="170">
        <f t="shared" si="228"/>
        <v>0</v>
      </c>
      <c r="AU961" s="86">
        <v>11058</v>
      </c>
      <c r="AV961" s="170">
        <f t="shared" si="226"/>
        <v>0</v>
      </c>
    </row>
    <row r="962" spans="1:48" s="73" customFormat="1" x14ac:dyDescent="0.2">
      <c r="A962" s="10" t="s">
        <v>1876</v>
      </c>
      <c r="B962" s="14" t="s">
        <v>36</v>
      </c>
      <c r="C962" s="14" t="s">
        <v>37</v>
      </c>
      <c r="D962" s="14" t="s">
        <v>2507</v>
      </c>
      <c r="E962" s="58">
        <v>318094</v>
      </c>
      <c r="F962" s="15" t="s">
        <v>2508</v>
      </c>
      <c r="G962" s="15" t="s">
        <v>1879</v>
      </c>
      <c r="H962" s="16">
        <v>100004092</v>
      </c>
      <c r="I962" s="62">
        <v>42141303</v>
      </c>
      <c r="J962" s="13">
        <v>42141303</v>
      </c>
      <c r="K962" s="15" t="s">
        <v>48</v>
      </c>
      <c r="L962" s="12" t="s">
        <v>1876</v>
      </c>
      <c r="M962" s="15" t="s">
        <v>2462</v>
      </c>
      <c r="N962" s="49">
        <v>97251</v>
      </c>
      <c r="O962" s="15" t="s">
        <v>2509</v>
      </c>
      <c r="P962" s="15" t="s">
        <v>2510</v>
      </c>
      <c r="Q962" s="48">
        <v>513997</v>
      </c>
      <c r="R962" s="11" t="s">
        <v>86</v>
      </c>
      <c r="S962" s="120">
        <v>89343</v>
      </c>
      <c r="T962" s="85">
        <v>107.03</v>
      </c>
      <c r="U962" s="86">
        <v>159</v>
      </c>
      <c r="V962" s="123">
        <v>46.825625000000002</v>
      </c>
      <c r="W962" s="85">
        <f t="shared" si="229"/>
        <v>59562</v>
      </c>
      <c r="X962" s="86">
        <v>0</v>
      </c>
      <c r="Y962" s="85">
        <v>16.054500000000001</v>
      </c>
      <c r="Z962" s="86">
        <f t="shared" si="230"/>
        <v>0</v>
      </c>
      <c r="AA962" s="86">
        <f t="shared" si="219"/>
        <v>59562</v>
      </c>
      <c r="AB962" s="85">
        <v>122.77</v>
      </c>
      <c r="AC962" s="85">
        <v>161</v>
      </c>
      <c r="AD962" s="124">
        <f t="shared" si="231"/>
        <v>73.661999999999992</v>
      </c>
      <c r="AE962" s="86">
        <f t="shared" si="220"/>
        <v>47438</v>
      </c>
      <c r="AF962" s="85">
        <v>0</v>
      </c>
      <c r="AG962" s="85">
        <v>36.831000000000003</v>
      </c>
      <c r="AH962" s="85">
        <f t="shared" si="221"/>
        <v>0</v>
      </c>
      <c r="AI962" s="86">
        <f t="shared" si="222"/>
        <v>107000</v>
      </c>
      <c r="AJ962" s="86">
        <f t="shared" si="223"/>
        <v>17657</v>
      </c>
      <c r="AK962" s="122"/>
      <c r="AL962" s="85">
        <v>122.77</v>
      </c>
      <c r="AM962" s="85">
        <v>161</v>
      </c>
      <c r="AN962" s="124">
        <f t="shared" si="232"/>
        <v>73.661999999999992</v>
      </c>
      <c r="AO962" s="86">
        <f t="shared" si="224"/>
        <v>47438</v>
      </c>
      <c r="AP962" s="85">
        <v>0</v>
      </c>
      <c r="AQ962" s="85">
        <v>36.831000000000003</v>
      </c>
      <c r="AR962" s="85">
        <f t="shared" si="225"/>
        <v>0</v>
      </c>
      <c r="AS962" s="86">
        <f t="shared" si="227"/>
        <v>107000</v>
      </c>
      <c r="AT962" s="170">
        <f t="shared" si="228"/>
        <v>0</v>
      </c>
      <c r="AU962" s="86">
        <v>107000</v>
      </c>
      <c r="AV962" s="170">
        <f t="shared" si="226"/>
        <v>0</v>
      </c>
    </row>
    <row r="963" spans="1:48" s="73" customFormat="1" ht="30" x14ac:dyDescent="0.2">
      <c r="A963" s="10" t="s">
        <v>1876</v>
      </c>
      <c r="B963" s="14" t="s">
        <v>36</v>
      </c>
      <c r="C963" s="14" t="s">
        <v>37</v>
      </c>
      <c r="D963" s="14" t="s">
        <v>2459</v>
      </c>
      <c r="E963" s="58">
        <v>318442</v>
      </c>
      <c r="F963" s="15" t="s">
        <v>2460</v>
      </c>
      <c r="G963" s="15" t="s">
        <v>1879</v>
      </c>
      <c r="H963" s="16">
        <v>100004213</v>
      </c>
      <c r="I963" s="62">
        <v>710037619</v>
      </c>
      <c r="J963" s="13">
        <v>710037619</v>
      </c>
      <c r="K963" s="15" t="s">
        <v>48</v>
      </c>
      <c r="L963" s="12" t="s">
        <v>1876</v>
      </c>
      <c r="M963" s="15" t="s">
        <v>2462</v>
      </c>
      <c r="N963" s="49">
        <v>97101</v>
      </c>
      <c r="O963" s="15" t="s">
        <v>2463</v>
      </c>
      <c r="P963" s="15" t="s">
        <v>2471</v>
      </c>
      <c r="Q963" s="48">
        <v>513881</v>
      </c>
      <c r="R963" s="11" t="s">
        <v>45</v>
      </c>
      <c r="S963" s="120">
        <v>21352</v>
      </c>
      <c r="T963" s="85">
        <v>107.03</v>
      </c>
      <c r="U963" s="86">
        <v>38</v>
      </c>
      <c r="V963" s="123">
        <v>46.825625000000002</v>
      </c>
      <c r="W963" s="85">
        <f t="shared" si="229"/>
        <v>14235</v>
      </c>
      <c r="X963" s="86">
        <v>0</v>
      </c>
      <c r="Y963" s="85">
        <v>16.054500000000001</v>
      </c>
      <c r="Z963" s="86">
        <f t="shared" si="230"/>
        <v>0</v>
      </c>
      <c r="AA963" s="86">
        <f t="shared" si="219"/>
        <v>14235</v>
      </c>
      <c r="AB963" s="85">
        <v>122.77</v>
      </c>
      <c r="AC963" s="85">
        <v>21</v>
      </c>
      <c r="AD963" s="124">
        <f t="shared" si="231"/>
        <v>73.661999999999992</v>
      </c>
      <c r="AE963" s="86">
        <f t="shared" si="220"/>
        <v>6188</v>
      </c>
      <c r="AF963" s="85">
        <v>0</v>
      </c>
      <c r="AG963" s="85">
        <v>36.831000000000003</v>
      </c>
      <c r="AH963" s="85">
        <f t="shared" si="221"/>
        <v>0</v>
      </c>
      <c r="AI963" s="86">
        <f t="shared" si="222"/>
        <v>20423</v>
      </c>
      <c r="AJ963" s="86">
        <f t="shared" si="223"/>
        <v>-929</v>
      </c>
      <c r="AK963" s="122"/>
      <c r="AL963" s="85">
        <v>122.77</v>
      </c>
      <c r="AM963" s="85">
        <v>21</v>
      </c>
      <c r="AN963" s="124">
        <f t="shared" si="232"/>
        <v>73.661999999999992</v>
      </c>
      <c r="AO963" s="86">
        <f t="shared" si="224"/>
        <v>6188</v>
      </c>
      <c r="AP963" s="85">
        <v>0</v>
      </c>
      <c r="AQ963" s="85">
        <v>36.831000000000003</v>
      </c>
      <c r="AR963" s="85">
        <f t="shared" si="225"/>
        <v>0</v>
      </c>
      <c r="AS963" s="86">
        <f t="shared" si="227"/>
        <v>20423</v>
      </c>
      <c r="AT963" s="170">
        <f t="shared" si="228"/>
        <v>0</v>
      </c>
      <c r="AU963" s="86">
        <v>20423</v>
      </c>
      <c r="AV963" s="170">
        <f t="shared" si="226"/>
        <v>0</v>
      </c>
    </row>
    <row r="964" spans="1:48" s="73" customFormat="1" ht="30" x14ac:dyDescent="0.2">
      <c r="A964" s="10" t="s">
        <v>1876</v>
      </c>
      <c r="B964" s="14" t="s">
        <v>36</v>
      </c>
      <c r="C964" s="14" t="s">
        <v>37</v>
      </c>
      <c r="D964" s="14" t="s">
        <v>2459</v>
      </c>
      <c r="E964" s="58">
        <v>318442</v>
      </c>
      <c r="F964" s="15" t="s">
        <v>2460</v>
      </c>
      <c r="G964" s="15" t="s">
        <v>1879</v>
      </c>
      <c r="H964" s="16">
        <v>100004216</v>
      </c>
      <c r="I964" s="62">
        <v>710018851</v>
      </c>
      <c r="J964" s="13">
        <v>710018851</v>
      </c>
      <c r="K964" s="15" t="s">
        <v>48</v>
      </c>
      <c r="L964" s="12" t="s">
        <v>1876</v>
      </c>
      <c r="M964" s="15" t="s">
        <v>2462</v>
      </c>
      <c r="N964" s="49">
        <v>97101</v>
      </c>
      <c r="O964" s="15" t="s">
        <v>2463</v>
      </c>
      <c r="P964" s="15" t="s">
        <v>2472</v>
      </c>
      <c r="Q964" s="48">
        <v>513881</v>
      </c>
      <c r="R964" s="11" t="s">
        <v>45</v>
      </c>
      <c r="S964" s="120">
        <v>19667</v>
      </c>
      <c r="T964" s="85">
        <v>107.03</v>
      </c>
      <c r="U964" s="86">
        <v>35</v>
      </c>
      <c r="V964" s="123">
        <v>46.825625000000002</v>
      </c>
      <c r="W964" s="85">
        <f t="shared" si="229"/>
        <v>13111</v>
      </c>
      <c r="X964" s="86">
        <v>0</v>
      </c>
      <c r="Y964" s="85">
        <v>16.054500000000001</v>
      </c>
      <c r="Z964" s="86">
        <f t="shared" si="230"/>
        <v>0</v>
      </c>
      <c r="AA964" s="86">
        <f t="shared" si="219"/>
        <v>13111</v>
      </c>
      <c r="AB964" s="85">
        <v>122.77</v>
      </c>
      <c r="AC964" s="85">
        <v>39</v>
      </c>
      <c r="AD964" s="124">
        <f t="shared" si="231"/>
        <v>73.661999999999992</v>
      </c>
      <c r="AE964" s="86">
        <f t="shared" si="220"/>
        <v>11491</v>
      </c>
      <c r="AF964" s="85">
        <v>0</v>
      </c>
      <c r="AG964" s="85">
        <v>36.831000000000003</v>
      </c>
      <c r="AH964" s="85">
        <f t="shared" si="221"/>
        <v>0</v>
      </c>
      <c r="AI964" s="86">
        <f t="shared" si="222"/>
        <v>24602</v>
      </c>
      <c r="AJ964" s="86">
        <f t="shared" si="223"/>
        <v>4935</v>
      </c>
      <c r="AK964" s="122"/>
      <c r="AL964" s="85">
        <v>122.77</v>
      </c>
      <c r="AM964" s="85">
        <v>39</v>
      </c>
      <c r="AN964" s="124">
        <f t="shared" si="232"/>
        <v>73.661999999999992</v>
      </c>
      <c r="AO964" s="86">
        <f t="shared" si="224"/>
        <v>11491</v>
      </c>
      <c r="AP964" s="85">
        <v>0</v>
      </c>
      <c r="AQ964" s="85">
        <v>36.831000000000003</v>
      </c>
      <c r="AR964" s="85">
        <f t="shared" si="225"/>
        <v>0</v>
      </c>
      <c r="AS964" s="86">
        <f t="shared" si="227"/>
        <v>24602</v>
      </c>
      <c r="AT964" s="170">
        <f t="shared" si="228"/>
        <v>0</v>
      </c>
      <c r="AU964" s="86">
        <v>24602</v>
      </c>
      <c r="AV964" s="170">
        <f t="shared" si="226"/>
        <v>0</v>
      </c>
    </row>
    <row r="965" spans="1:48" s="73" customFormat="1" ht="45" x14ac:dyDescent="0.2">
      <c r="A965" s="10" t="s">
        <v>1876</v>
      </c>
      <c r="B965" s="14" t="s">
        <v>36</v>
      </c>
      <c r="C965" s="14" t="s">
        <v>37</v>
      </c>
      <c r="D965" s="14" t="s">
        <v>2459</v>
      </c>
      <c r="E965" s="58">
        <v>318442</v>
      </c>
      <c r="F965" s="15" t="s">
        <v>2460</v>
      </c>
      <c r="G965" s="15" t="s">
        <v>1879</v>
      </c>
      <c r="H965" s="16">
        <v>100004276</v>
      </c>
      <c r="I965" s="62">
        <v>710037589</v>
      </c>
      <c r="J965" s="13">
        <v>50895214</v>
      </c>
      <c r="K965" s="15" t="s">
        <v>2461</v>
      </c>
      <c r="L965" s="12" t="s">
        <v>1876</v>
      </c>
      <c r="M965" s="15" t="s">
        <v>2462</v>
      </c>
      <c r="N965" s="49">
        <v>97101</v>
      </c>
      <c r="O965" s="15" t="s">
        <v>2463</v>
      </c>
      <c r="P965" s="15" t="s">
        <v>2465</v>
      </c>
      <c r="Q965" s="48">
        <v>513881</v>
      </c>
      <c r="R965" s="11" t="s">
        <v>45</v>
      </c>
      <c r="S965" s="120">
        <v>12924</v>
      </c>
      <c r="T965" s="85">
        <v>107.03</v>
      </c>
      <c r="U965" s="86">
        <v>23</v>
      </c>
      <c r="V965" s="123">
        <v>46.825625000000002</v>
      </c>
      <c r="W965" s="85">
        <f t="shared" si="229"/>
        <v>8616</v>
      </c>
      <c r="X965" s="86">
        <v>0</v>
      </c>
      <c r="Y965" s="85">
        <v>16.054500000000001</v>
      </c>
      <c r="Z965" s="86">
        <f t="shared" si="230"/>
        <v>0</v>
      </c>
      <c r="AA965" s="86">
        <f t="shared" ref="AA965:AA1028" si="233">+Z965+W965</f>
        <v>8616</v>
      </c>
      <c r="AB965" s="85">
        <v>122.77</v>
      </c>
      <c r="AC965" s="85">
        <v>23</v>
      </c>
      <c r="AD965" s="124">
        <f t="shared" si="231"/>
        <v>73.661999999999992</v>
      </c>
      <c r="AE965" s="86">
        <f t="shared" ref="AE965:AE1028" si="234">ROUND(AC965*AD965*4,0)</f>
        <v>6777</v>
      </c>
      <c r="AF965" s="85">
        <v>0</v>
      </c>
      <c r="AG965" s="85">
        <v>36.831000000000003</v>
      </c>
      <c r="AH965" s="85">
        <f t="shared" ref="AH965:AH1028" si="235">ROUND(AF965*AG965*4,0)</f>
        <v>0</v>
      </c>
      <c r="AI965" s="86">
        <f t="shared" ref="AI965:AI1028" si="236">+AA965+AE965+AH965</f>
        <v>15393</v>
      </c>
      <c r="AJ965" s="86">
        <f t="shared" ref="AJ965:AJ1028" si="237">+AI965-S965</f>
        <v>2469</v>
      </c>
      <c r="AK965" s="122"/>
      <c r="AL965" s="85">
        <v>122.77</v>
      </c>
      <c r="AM965" s="85">
        <v>23</v>
      </c>
      <c r="AN965" s="124">
        <f t="shared" si="232"/>
        <v>73.661999999999992</v>
      </c>
      <c r="AO965" s="86">
        <f t="shared" ref="AO965:AO1028" si="238">ROUND(AM965*AN965*4,0)</f>
        <v>6777</v>
      </c>
      <c r="AP965" s="85">
        <v>0</v>
      </c>
      <c r="AQ965" s="85">
        <v>36.831000000000003</v>
      </c>
      <c r="AR965" s="85">
        <f t="shared" ref="AR965:AR1028" si="239">ROUND(AP965*AQ965*4,0)</f>
        <v>0</v>
      </c>
      <c r="AS965" s="86">
        <f t="shared" si="227"/>
        <v>15393</v>
      </c>
      <c r="AT965" s="170">
        <f t="shared" si="228"/>
        <v>0</v>
      </c>
      <c r="AU965" s="86">
        <v>15393</v>
      </c>
      <c r="AV965" s="170">
        <f t="shared" ref="AV965:AV1028" si="240">+AU965-AS965</f>
        <v>0</v>
      </c>
    </row>
    <row r="966" spans="1:48" s="73" customFormat="1" ht="30" x14ac:dyDescent="0.2">
      <c r="A966" s="10" t="s">
        <v>1876</v>
      </c>
      <c r="B966" s="14" t="s">
        <v>36</v>
      </c>
      <c r="C966" s="14" t="s">
        <v>37</v>
      </c>
      <c r="D966" s="14" t="s">
        <v>2459</v>
      </c>
      <c r="E966" s="58">
        <v>318442</v>
      </c>
      <c r="F966" s="15" t="s">
        <v>2460</v>
      </c>
      <c r="G966" s="15" t="s">
        <v>1879</v>
      </c>
      <c r="H966" s="16">
        <v>100004225</v>
      </c>
      <c r="I966" s="62">
        <v>710037473</v>
      </c>
      <c r="J966" s="13">
        <v>710037473</v>
      </c>
      <c r="K966" s="15" t="s">
        <v>48</v>
      </c>
      <c r="L966" s="12" t="s">
        <v>1876</v>
      </c>
      <c r="M966" s="15" t="s">
        <v>2462</v>
      </c>
      <c r="N966" s="49">
        <v>97101</v>
      </c>
      <c r="O966" s="15" t="s">
        <v>2463</v>
      </c>
      <c r="P966" s="15" t="s">
        <v>2467</v>
      </c>
      <c r="Q966" s="48">
        <v>513881</v>
      </c>
      <c r="R966" s="11" t="s">
        <v>45</v>
      </c>
      <c r="S966" s="120">
        <v>24724</v>
      </c>
      <c r="T966" s="85">
        <v>107.03</v>
      </c>
      <c r="U966" s="86">
        <v>44</v>
      </c>
      <c r="V966" s="123">
        <v>46.825625000000002</v>
      </c>
      <c r="W966" s="85">
        <f t="shared" si="229"/>
        <v>16483</v>
      </c>
      <c r="X966" s="86">
        <v>0</v>
      </c>
      <c r="Y966" s="85">
        <v>16.054500000000001</v>
      </c>
      <c r="Z966" s="86">
        <f t="shared" si="230"/>
        <v>0</v>
      </c>
      <c r="AA966" s="86">
        <f t="shared" si="233"/>
        <v>16483</v>
      </c>
      <c r="AB966" s="85">
        <v>122.77</v>
      </c>
      <c r="AC966" s="85">
        <v>54</v>
      </c>
      <c r="AD966" s="124">
        <f t="shared" si="231"/>
        <v>73.661999999999992</v>
      </c>
      <c r="AE966" s="86">
        <f t="shared" si="234"/>
        <v>15911</v>
      </c>
      <c r="AF966" s="85">
        <v>0</v>
      </c>
      <c r="AG966" s="85">
        <v>36.831000000000003</v>
      </c>
      <c r="AH966" s="85">
        <f t="shared" si="235"/>
        <v>0</v>
      </c>
      <c r="AI966" s="86">
        <f t="shared" si="236"/>
        <v>32394</v>
      </c>
      <c r="AJ966" s="86">
        <f t="shared" si="237"/>
        <v>7670</v>
      </c>
      <c r="AK966" s="122"/>
      <c r="AL966" s="85">
        <v>122.77</v>
      </c>
      <c r="AM966" s="85">
        <v>54</v>
      </c>
      <c r="AN966" s="124">
        <f t="shared" si="232"/>
        <v>73.661999999999992</v>
      </c>
      <c r="AO966" s="86">
        <f t="shared" si="238"/>
        <v>15911</v>
      </c>
      <c r="AP966" s="85">
        <v>0</v>
      </c>
      <c r="AQ966" s="85">
        <v>36.831000000000003</v>
      </c>
      <c r="AR966" s="85">
        <f t="shared" si="239"/>
        <v>0</v>
      </c>
      <c r="AS966" s="86">
        <f t="shared" ref="AS966:AS1029" si="241">+AR966+AO966+AA966</f>
        <v>32394</v>
      </c>
      <c r="AT966" s="170">
        <f t="shared" ref="AT966:AT1029" si="242">+AS966-AI966</f>
        <v>0</v>
      </c>
      <c r="AU966" s="86">
        <v>32394</v>
      </c>
      <c r="AV966" s="170">
        <f t="shared" si="240"/>
        <v>0</v>
      </c>
    </row>
    <row r="967" spans="1:48" s="73" customFormat="1" ht="30" x14ac:dyDescent="0.2">
      <c r="A967" s="10" t="s">
        <v>1876</v>
      </c>
      <c r="B967" s="14" t="s">
        <v>36</v>
      </c>
      <c r="C967" s="14" t="s">
        <v>37</v>
      </c>
      <c r="D967" s="14" t="s">
        <v>2459</v>
      </c>
      <c r="E967" s="58">
        <v>318442</v>
      </c>
      <c r="F967" s="15" t="s">
        <v>2460</v>
      </c>
      <c r="G967" s="15" t="s">
        <v>1879</v>
      </c>
      <c r="H967" s="16">
        <v>100004235</v>
      </c>
      <c r="I967" s="62">
        <v>710037481</v>
      </c>
      <c r="J967" s="13">
        <v>710037481</v>
      </c>
      <c r="K967" s="15" t="s">
        <v>48</v>
      </c>
      <c r="L967" s="12" t="s">
        <v>1876</v>
      </c>
      <c r="M967" s="15" t="s">
        <v>2462</v>
      </c>
      <c r="N967" s="49">
        <v>97101</v>
      </c>
      <c r="O967" s="15" t="s">
        <v>2463</v>
      </c>
      <c r="P967" s="15" t="s">
        <v>2470</v>
      </c>
      <c r="Q967" s="48">
        <v>513881</v>
      </c>
      <c r="R967" s="11" t="s">
        <v>45</v>
      </c>
      <c r="S967" s="120">
        <v>23038</v>
      </c>
      <c r="T967" s="85">
        <v>107.03</v>
      </c>
      <c r="U967" s="86">
        <v>41</v>
      </c>
      <c r="V967" s="123">
        <v>46.825625000000002</v>
      </c>
      <c r="W967" s="85">
        <f t="shared" ref="W967:W1004" si="243">+ROUND(U967*V967*8,0)</f>
        <v>15359</v>
      </c>
      <c r="X967" s="86">
        <v>0</v>
      </c>
      <c r="Y967" s="85">
        <v>16.054500000000001</v>
      </c>
      <c r="Z967" s="86">
        <f t="shared" ref="Z967:Z1013" si="244">ROUND(X967*Y967*8,0)</f>
        <v>0</v>
      </c>
      <c r="AA967" s="86">
        <f t="shared" si="233"/>
        <v>15359</v>
      </c>
      <c r="AB967" s="85">
        <v>122.77</v>
      </c>
      <c r="AC967" s="85">
        <v>27</v>
      </c>
      <c r="AD967" s="124">
        <f t="shared" ref="AD967:AD1009" si="245">+AB967*0.6</f>
        <v>73.661999999999992</v>
      </c>
      <c r="AE967" s="86">
        <f t="shared" si="234"/>
        <v>7955</v>
      </c>
      <c r="AF967" s="85">
        <v>0</v>
      </c>
      <c r="AG967" s="85">
        <v>36.831000000000003</v>
      </c>
      <c r="AH967" s="85">
        <f t="shared" si="235"/>
        <v>0</v>
      </c>
      <c r="AI967" s="86">
        <f t="shared" si="236"/>
        <v>23314</v>
      </c>
      <c r="AJ967" s="86">
        <f t="shared" si="237"/>
        <v>276</v>
      </c>
      <c r="AK967" s="122"/>
      <c r="AL967" s="85">
        <v>122.77</v>
      </c>
      <c r="AM967" s="85">
        <v>27</v>
      </c>
      <c r="AN967" s="124">
        <f t="shared" ref="AN967:AN1009" si="246">+AL967*0.6</f>
        <v>73.661999999999992</v>
      </c>
      <c r="AO967" s="86">
        <f t="shared" si="238"/>
        <v>7955</v>
      </c>
      <c r="AP967" s="85">
        <v>0</v>
      </c>
      <c r="AQ967" s="85">
        <v>36.831000000000003</v>
      </c>
      <c r="AR967" s="85">
        <f t="shared" si="239"/>
        <v>0</v>
      </c>
      <c r="AS967" s="86">
        <f t="shared" si="241"/>
        <v>23314</v>
      </c>
      <c r="AT967" s="170">
        <f t="shared" si="242"/>
        <v>0</v>
      </c>
      <c r="AU967" s="86">
        <v>23314</v>
      </c>
      <c r="AV967" s="170">
        <f t="shared" si="240"/>
        <v>0</v>
      </c>
    </row>
    <row r="968" spans="1:48" s="73" customFormat="1" ht="30" x14ac:dyDescent="0.2">
      <c r="A968" s="10" t="s">
        <v>1876</v>
      </c>
      <c r="B968" s="14" t="s">
        <v>36</v>
      </c>
      <c r="C968" s="14" t="s">
        <v>37</v>
      </c>
      <c r="D968" s="14" t="s">
        <v>2459</v>
      </c>
      <c r="E968" s="58">
        <v>318442</v>
      </c>
      <c r="F968" s="15" t="s">
        <v>2460</v>
      </c>
      <c r="G968" s="15" t="s">
        <v>1879</v>
      </c>
      <c r="H968" s="16">
        <v>100004237</v>
      </c>
      <c r="I968" s="62">
        <v>710037520</v>
      </c>
      <c r="J968" s="13">
        <v>710037520</v>
      </c>
      <c r="K968" s="15" t="s">
        <v>48</v>
      </c>
      <c r="L968" s="12" t="s">
        <v>1876</v>
      </c>
      <c r="M968" s="15" t="s">
        <v>2462</v>
      </c>
      <c r="N968" s="49">
        <v>97101</v>
      </c>
      <c r="O968" s="15" t="s">
        <v>2463</v>
      </c>
      <c r="P968" s="15" t="s">
        <v>2468</v>
      </c>
      <c r="Q968" s="48">
        <v>513881</v>
      </c>
      <c r="R968" s="11" t="s">
        <v>45</v>
      </c>
      <c r="S968" s="120">
        <v>26972</v>
      </c>
      <c r="T968" s="85">
        <v>107.03</v>
      </c>
      <c r="U968" s="86">
        <v>48</v>
      </c>
      <c r="V968" s="123">
        <v>46.825625000000002</v>
      </c>
      <c r="W968" s="85">
        <f t="shared" si="243"/>
        <v>17981</v>
      </c>
      <c r="X968" s="86">
        <v>0</v>
      </c>
      <c r="Y968" s="85">
        <v>16.054500000000001</v>
      </c>
      <c r="Z968" s="86">
        <f t="shared" si="244"/>
        <v>0</v>
      </c>
      <c r="AA968" s="86">
        <f t="shared" si="233"/>
        <v>17981</v>
      </c>
      <c r="AB968" s="85">
        <v>122.77</v>
      </c>
      <c r="AC968" s="85">
        <v>54</v>
      </c>
      <c r="AD968" s="124">
        <f t="shared" si="245"/>
        <v>73.661999999999992</v>
      </c>
      <c r="AE968" s="86">
        <f t="shared" si="234"/>
        <v>15911</v>
      </c>
      <c r="AF968" s="85">
        <v>0</v>
      </c>
      <c r="AG968" s="85">
        <v>36.831000000000003</v>
      </c>
      <c r="AH968" s="85">
        <f t="shared" si="235"/>
        <v>0</v>
      </c>
      <c r="AI968" s="86">
        <f t="shared" si="236"/>
        <v>33892</v>
      </c>
      <c r="AJ968" s="86">
        <f t="shared" si="237"/>
        <v>6920</v>
      </c>
      <c r="AK968" s="122"/>
      <c r="AL968" s="85">
        <v>122.77</v>
      </c>
      <c r="AM968" s="85">
        <v>54</v>
      </c>
      <c r="AN968" s="124">
        <f t="shared" si="246"/>
        <v>73.661999999999992</v>
      </c>
      <c r="AO968" s="86">
        <f t="shared" si="238"/>
        <v>15911</v>
      </c>
      <c r="AP968" s="85">
        <v>0</v>
      </c>
      <c r="AQ968" s="85">
        <v>36.831000000000003</v>
      </c>
      <c r="AR968" s="85">
        <f t="shared" si="239"/>
        <v>0</v>
      </c>
      <c r="AS968" s="86">
        <f t="shared" si="241"/>
        <v>33892</v>
      </c>
      <c r="AT968" s="170">
        <f t="shared" si="242"/>
        <v>0</v>
      </c>
      <c r="AU968" s="86">
        <v>33892</v>
      </c>
      <c r="AV968" s="170">
        <f t="shared" si="240"/>
        <v>0</v>
      </c>
    </row>
    <row r="969" spans="1:48" s="73" customFormat="1" ht="30" x14ac:dyDescent="0.2">
      <c r="A969" s="10" t="s">
        <v>1876</v>
      </c>
      <c r="B969" s="14" t="s">
        <v>36</v>
      </c>
      <c r="C969" s="14" t="s">
        <v>37</v>
      </c>
      <c r="D969" s="14" t="s">
        <v>2459</v>
      </c>
      <c r="E969" s="58">
        <v>318442</v>
      </c>
      <c r="F969" s="15" t="s">
        <v>2460</v>
      </c>
      <c r="G969" s="15" t="s">
        <v>1879</v>
      </c>
      <c r="H969" s="16">
        <v>100004258</v>
      </c>
      <c r="I969" s="62">
        <v>710018835</v>
      </c>
      <c r="J969" s="13">
        <v>710018835</v>
      </c>
      <c r="K969" s="15" t="s">
        <v>48</v>
      </c>
      <c r="L969" s="12" t="s">
        <v>1876</v>
      </c>
      <c r="M969" s="15" t="s">
        <v>2462</v>
      </c>
      <c r="N969" s="49">
        <v>97101</v>
      </c>
      <c r="O969" s="15" t="s">
        <v>2463</v>
      </c>
      <c r="P969" s="15" t="s">
        <v>2469</v>
      </c>
      <c r="Q969" s="48">
        <v>513881</v>
      </c>
      <c r="R969" s="11" t="s">
        <v>45</v>
      </c>
      <c r="S969" s="120">
        <v>20791</v>
      </c>
      <c r="T969" s="85">
        <v>107.03</v>
      </c>
      <c r="U969" s="86">
        <v>37</v>
      </c>
      <c r="V969" s="123">
        <v>46.825625000000002</v>
      </c>
      <c r="W969" s="85">
        <f t="shared" si="243"/>
        <v>13860</v>
      </c>
      <c r="X969" s="86">
        <v>0</v>
      </c>
      <c r="Y969" s="85">
        <v>16.054500000000001</v>
      </c>
      <c r="Z969" s="86">
        <f t="shared" si="244"/>
        <v>0</v>
      </c>
      <c r="AA969" s="86">
        <f t="shared" si="233"/>
        <v>13860</v>
      </c>
      <c r="AB969" s="85">
        <v>122.77</v>
      </c>
      <c r="AC969" s="85">
        <v>36</v>
      </c>
      <c r="AD969" s="124">
        <f t="shared" si="245"/>
        <v>73.661999999999992</v>
      </c>
      <c r="AE969" s="86">
        <f t="shared" si="234"/>
        <v>10607</v>
      </c>
      <c r="AF969" s="85">
        <v>0</v>
      </c>
      <c r="AG969" s="85">
        <v>36.831000000000003</v>
      </c>
      <c r="AH969" s="85">
        <f t="shared" si="235"/>
        <v>0</v>
      </c>
      <c r="AI969" s="86">
        <f t="shared" si="236"/>
        <v>24467</v>
      </c>
      <c r="AJ969" s="86">
        <f t="shared" si="237"/>
        <v>3676</v>
      </c>
      <c r="AK969" s="122"/>
      <c r="AL969" s="85">
        <v>122.77</v>
      </c>
      <c r="AM969" s="85">
        <v>36</v>
      </c>
      <c r="AN969" s="124">
        <f t="shared" si="246"/>
        <v>73.661999999999992</v>
      </c>
      <c r="AO969" s="86">
        <f t="shared" si="238"/>
        <v>10607</v>
      </c>
      <c r="AP969" s="85">
        <v>0</v>
      </c>
      <c r="AQ969" s="85">
        <v>36.831000000000003</v>
      </c>
      <c r="AR969" s="85">
        <f t="shared" si="239"/>
        <v>0</v>
      </c>
      <c r="AS969" s="86">
        <f t="shared" si="241"/>
        <v>24467</v>
      </c>
      <c r="AT969" s="170">
        <f t="shared" si="242"/>
        <v>0</v>
      </c>
      <c r="AU969" s="86">
        <v>24467</v>
      </c>
      <c r="AV969" s="170">
        <f t="shared" si="240"/>
        <v>0</v>
      </c>
    </row>
    <row r="970" spans="1:48" s="73" customFormat="1" ht="30" x14ac:dyDescent="0.2">
      <c r="A970" s="10" t="s">
        <v>1876</v>
      </c>
      <c r="B970" s="14" t="s">
        <v>36</v>
      </c>
      <c r="C970" s="14" t="s">
        <v>37</v>
      </c>
      <c r="D970" s="14" t="s">
        <v>2272</v>
      </c>
      <c r="E970" s="58">
        <v>312126</v>
      </c>
      <c r="F970" s="15" t="s">
        <v>2273</v>
      </c>
      <c r="G970" s="15" t="s">
        <v>1879</v>
      </c>
      <c r="H970" s="16">
        <v>100003760</v>
      </c>
      <c r="I970" s="62">
        <v>710011172</v>
      </c>
      <c r="J970" s="13">
        <v>710011172</v>
      </c>
      <c r="K970" s="15" t="s">
        <v>48</v>
      </c>
      <c r="L970" s="12" t="s">
        <v>1876</v>
      </c>
      <c r="M970" s="15" t="s">
        <v>2053</v>
      </c>
      <c r="N970" s="49">
        <v>91613</v>
      </c>
      <c r="O970" s="15" t="s">
        <v>2274</v>
      </c>
      <c r="P970" s="15" t="s">
        <v>2275</v>
      </c>
      <c r="Q970" s="48">
        <v>506630</v>
      </c>
      <c r="R970" s="11" t="s">
        <v>45</v>
      </c>
      <c r="S970" s="120">
        <v>3371</v>
      </c>
      <c r="T970" s="85">
        <v>107.03</v>
      </c>
      <c r="U970" s="86">
        <v>6</v>
      </c>
      <c r="V970" s="123">
        <v>46.825625000000002</v>
      </c>
      <c r="W970" s="85">
        <f t="shared" si="243"/>
        <v>2248</v>
      </c>
      <c r="X970" s="86">
        <v>0</v>
      </c>
      <c r="Y970" s="85">
        <v>16.054500000000001</v>
      </c>
      <c r="Z970" s="86">
        <f t="shared" si="244"/>
        <v>0</v>
      </c>
      <c r="AA970" s="86">
        <f t="shared" si="233"/>
        <v>2248</v>
      </c>
      <c r="AB970" s="85">
        <v>122.77</v>
      </c>
      <c r="AC970" s="85">
        <v>9</v>
      </c>
      <c r="AD970" s="124">
        <f t="shared" si="245"/>
        <v>73.661999999999992</v>
      </c>
      <c r="AE970" s="86">
        <f t="shared" si="234"/>
        <v>2652</v>
      </c>
      <c r="AF970" s="85">
        <v>0</v>
      </c>
      <c r="AG970" s="85">
        <v>36.831000000000003</v>
      </c>
      <c r="AH970" s="85">
        <f t="shared" si="235"/>
        <v>0</v>
      </c>
      <c r="AI970" s="86">
        <f t="shared" si="236"/>
        <v>4900</v>
      </c>
      <c r="AJ970" s="86">
        <f t="shared" si="237"/>
        <v>1529</v>
      </c>
      <c r="AK970" s="122"/>
      <c r="AL970" s="85">
        <v>122.77</v>
      </c>
      <c r="AM970" s="85">
        <v>9</v>
      </c>
      <c r="AN970" s="124">
        <f t="shared" si="246"/>
        <v>73.661999999999992</v>
      </c>
      <c r="AO970" s="86">
        <f t="shared" si="238"/>
        <v>2652</v>
      </c>
      <c r="AP970" s="85">
        <v>0</v>
      </c>
      <c r="AQ970" s="85">
        <v>36.831000000000003</v>
      </c>
      <c r="AR970" s="85">
        <f t="shared" si="239"/>
        <v>0</v>
      </c>
      <c r="AS970" s="86">
        <f t="shared" si="241"/>
        <v>4900</v>
      </c>
      <c r="AT970" s="170">
        <f t="shared" si="242"/>
        <v>0</v>
      </c>
      <c r="AU970" s="86">
        <v>4900</v>
      </c>
      <c r="AV970" s="170">
        <f t="shared" si="240"/>
        <v>0</v>
      </c>
    </row>
    <row r="971" spans="1:48" s="73" customFormat="1" ht="45" x14ac:dyDescent="0.2">
      <c r="A971" s="10" t="s">
        <v>1876</v>
      </c>
      <c r="B971" s="14" t="s">
        <v>36</v>
      </c>
      <c r="C971" s="14" t="s">
        <v>37</v>
      </c>
      <c r="D971" s="14" t="s">
        <v>2638</v>
      </c>
      <c r="E971" s="58">
        <v>318531</v>
      </c>
      <c r="F971" s="15" t="s">
        <v>2639</v>
      </c>
      <c r="G971" s="15" t="s">
        <v>1879</v>
      </c>
      <c r="H971" s="16">
        <v>100004323</v>
      </c>
      <c r="I971" s="62">
        <v>710018924</v>
      </c>
      <c r="J971" s="13">
        <v>31201733</v>
      </c>
      <c r="K971" s="15" t="s">
        <v>105</v>
      </c>
      <c r="L971" s="12" t="s">
        <v>1876</v>
      </c>
      <c r="M971" s="15" t="s">
        <v>2462</v>
      </c>
      <c r="N971" s="49">
        <v>97228</v>
      </c>
      <c r="O971" s="15" t="s">
        <v>2640</v>
      </c>
      <c r="P971" s="15" t="s">
        <v>2641</v>
      </c>
      <c r="Q971" s="48">
        <v>514420</v>
      </c>
      <c r="R971" s="11" t="s">
        <v>45</v>
      </c>
      <c r="S971" s="120">
        <v>7305</v>
      </c>
      <c r="T971" s="85">
        <v>107.03</v>
      </c>
      <c r="U971" s="86">
        <v>13</v>
      </c>
      <c r="V971" s="123">
        <v>46.825625000000002</v>
      </c>
      <c r="W971" s="85">
        <f t="shared" si="243"/>
        <v>4870</v>
      </c>
      <c r="X971" s="86">
        <v>0</v>
      </c>
      <c r="Y971" s="85">
        <v>16.054500000000001</v>
      </c>
      <c r="Z971" s="86">
        <f t="shared" si="244"/>
        <v>0</v>
      </c>
      <c r="AA971" s="86">
        <f t="shared" si="233"/>
        <v>4870</v>
      </c>
      <c r="AB971" s="85">
        <v>122.77</v>
      </c>
      <c r="AC971" s="85">
        <v>12</v>
      </c>
      <c r="AD971" s="124">
        <f t="shared" si="245"/>
        <v>73.661999999999992</v>
      </c>
      <c r="AE971" s="86">
        <f t="shared" si="234"/>
        <v>3536</v>
      </c>
      <c r="AF971" s="85">
        <v>0</v>
      </c>
      <c r="AG971" s="85">
        <v>36.831000000000003</v>
      </c>
      <c r="AH971" s="85">
        <f t="shared" si="235"/>
        <v>0</v>
      </c>
      <c r="AI971" s="86">
        <f t="shared" si="236"/>
        <v>8406</v>
      </c>
      <c r="AJ971" s="86">
        <f t="shared" si="237"/>
        <v>1101</v>
      </c>
      <c r="AK971" s="122"/>
      <c r="AL971" s="85">
        <v>122.77</v>
      </c>
      <c r="AM971" s="85">
        <v>12</v>
      </c>
      <c r="AN971" s="124">
        <f t="shared" si="246"/>
        <v>73.661999999999992</v>
      </c>
      <c r="AO971" s="86">
        <f t="shared" si="238"/>
        <v>3536</v>
      </c>
      <c r="AP971" s="85">
        <v>0</v>
      </c>
      <c r="AQ971" s="85">
        <v>36.831000000000003</v>
      </c>
      <c r="AR971" s="85">
        <f t="shared" si="239"/>
        <v>0</v>
      </c>
      <c r="AS971" s="86">
        <f t="shared" si="241"/>
        <v>8406</v>
      </c>
      <c r="AT971" s="170">
        <f t="shared" si="242"/>
        <v>0</v>
      </c>
      <c r="AU971" s="86">
        <v>8406</v>
      </c>
      <c r="AV971" s="170">
        <f t="shared" si="240"/>
        <v>0</v>
      </c>
    </row>
    <row r="972" spans="1:48" s="73" customFormat="1" x14ac:dyDescent="0.2">
      <c r="A972" s="10" t="s">
        <v>1876</v>
      </c>
      <c r="B972" s="14" t="s">
        <v>36</v>
      </c>
      <c r="C972" s="14" t="s">
        <v>37</v>
      </c>
      <c r="D972" s="14" t="s">
        <v>2642</v>
      </c>
      <c r="E972" s="58">
        <v>318540</v>
      </c>
      <c r="F972" s="15" t="s">
        <v>2643</v>
      </c>
      <c r="G972" s="15" t="s">
        <v>1879</v>
      </c>
      <c r="H972" s="16">
        <v>100004325</v>
      </c>
      <c r="I972" s="62">
        <v>710018940</v>
      </c>
      <c r="J972" s="13">
        <v>710018940</v>
      </c>
      <c r="K972" s="15" t="s">
        <v>48</v>
      </c>
      <c r="L972" s="12" t="s">
        <v>1876</v>
      </c>
      <c r="M972" s="15" t="s">
        <v>2462</v>
      </c>
      <c r="N972" s="49">
        <v>97101</v>
      </c>
      <c r="O972" s="15" t="s">
        <v>2644</v>
      </c>
      <c r="P972" s="15" t="s">
        <v>2645</v>
      </c>
      <c r="Q972" s="48">
        <v>514438</v>
      </c>
      <c r="R972" s="11" t="s">
        <v>45</v>
      </c>
      <c r="S972" s="120">
        <v>5057</v>
      </c>
      <c r="T972" s="85">
        <v>107.03</v>
      </c>
      <c r="U972" s="86">
        <v>9</v>
      </c>
      <c r="V972" s="123">
        <v>46.825625000000002</v>
      </c>
      <c r="W972" s="85">
        <f t="shared" si="243"/>
        <v>3371</v>
      </c>
      <c r="X972" s="86">
        <v>0</v>
      </c>
      <c r="Y972" s="85">
        <v>16.054500000000001</v>
      </c>
      <c r="Z972" s="86">
        <f t="shared" si="244"/>
        <v>0</v>
      </c>
      <c r="AA972" s="86">
        <f t="shared" si="233"/>
        <v>3371</v>
      </c>
      <c r="AB972" s="85">
        <v>122.77</v>
      </c>
      <c r="AC972" s="85">
        <v>6</v>
      </c>
      <c r="AD972" s="124">
        <f t="shared" si="245"/>
        <v>73.661999999999992</v>
      </c>
      <c r="AE972" s="86">
        <f t="shared" si="234"/>
        <v>1768</v>
      </c>
      <c r="AF972" s="85">
        <v>0</v>
      </c>
      <c r="AG972" s="85">
        <v>36.831000000000003</v>
      </c>
      <c r="AH972" s="85">
        <f t="shared" si="235"/>
        <v>0</v>
      </c>
      <c r="AI972" s="86">
        <f t="shared" si="236"/>
        <v>5139</v>
      </c>
      <c r="AJ972" s="86">
        <f t="shared" si="237"/>
        <v>82</v>
      </c>
      <c r="AK972" s="122"/>
      <c r="AL972" s="85">
        <v>122.77</v>
      </c>
      <c r="AM972" s="85">
        <v>6</v>
      </c>
      <c r="AN972" s="124">
        <f t="shared" si="246"/>
        <v>73.661999999999992</v>
      </c>
      <c r="AO972" s="86">
        <f t="shared" si="238"/>
        <v>1768</v>
      </c>
      <c r="AP972" s="85">
        <v>0</v>
      </c>
      <c r="AQ972" s="85">
        <v>36.831000000000003</v>
      </c>
      <c r="AR972" s="85">
        <f t="shared" si="239"/>
        <v>0</v>
      </c>
      <c r="AS972" s="86">
        <f t="shared" si="241"/>
        <v>5139</v>
      </c>
      <c r="AT972" s="170">
        <f t="shared" si="242"/>
        <v>0</v>
      </c>
      <c r="AU972" s="86">
        <v>5139</v>
      </c>
      <c r="AV972" s="170">
        <f t="shared" si="240"/>
        <v>0</v>
      </c>
    </row>
    <row r="973" spans="1:48" s="73" customFormat="1" ht="45" x14ac:dyDescent="0.2">
      <c r="A973" s="10" t="s">
        <v>1876</v>
      </c>
      <c r="B973" s="14" t="s">
        <v>36</v>
      </c>
      <c r="C973" s="14" t="s">
        <v>37</v>
      </c>
      <c r="D973" s="14" t="s">
        <v>2276</v>
      </c>
      <c r="E973" s="58">
        <v>312134</v>
      </c>
      <c r="F973" s="15" t="s">
        <v>2277</v>
      </c>
      <c r="G973" s="15" t="s">
        <v>1879</v>
      </c>
      <c r="H973" s="16">
        <v>100017832</v>
      </c>
      <c r="I973" s="62">
        <v>710265530</v>
      </c>
      <c r="J973" s="13">
        <v>37918818</v>
      </c>
      <c r="K973" s="15" t="s">
        <v>92</v>
      </c>
      <c r="L973" s="12" t="s">
        <v>1876</v>
      </c>
      <c r="M973" s="15" t="s">
        <v>2028</v>
      </c>
      <c r="N973" s="49">
        <v>91324</v>
      </c>
      <c r="O973" s="15" t="s">
        <v>2278</v>
      </c>
      <c r="P973" s="15" t="s">
        <v>2279</v>
      </c>
      <c r="Q973" s="48">
        <v>506648</v>
      </c>
      <c r="R973" s="11" t="s">
        <v>45</v>
      </c>
      <c r="S973" s="120">
        <v>2810</v>
      </c>
      <c r="T973" s="85">
        <v>107.03</v>
      </c>
      <c r="U973" s="86">
        <v>5</v>
      </c>
      <c r="V973" s="123">
        <v>46.825625000000002</v>
      </c>
      <c r="W973" s="85">
        <f t="shared" si="243"/>
        <v>1873</v>
      </c>
      <c r="X973" s="86">
        <v>0</v>
      </c>
      <c r="Y973" s="85">
        <v>16.054500000000001</v>
      </c>
      <c r="Z973" s="86">
        <f t="shared" si="244"/>
        <v>0</v>
      </c>
      <c r="AA973" s="86">
        <f t="shared" si="233"/>
        <v>1873</v>
      </c>
      <c r="AB973" s="85">
        <v>122.77</v>
      </c>
      <c r="AC973" s="85">
        <v>7</v>
      </c>
      <c r="AD973" s="124">
        <f t="shared" si="245"/>
        <v>73.661999999999992</v>
      </c>
      <c r="AE973" s="86">
        <f t="shared" si="234"/>
        <v>2063</v>
      </c>
      <c r="AF973" s="85">
        <v>0</v>
      </c>
      <c r="AG973" s="85">
        <v>36.831000000000003</v>
      </c>
      <c r="AH973" s="85">
        <f t="shared" si="235"/>
        <v>0</v>
      </c>
      <c r="AI973" s="86">
        <f t="shared" si="236"/>
        <v>3936</v>
      </c>
      <c r="AJ973" s="86">
        <f t="shared" si="237"/>
        <v>1126</v>
      </c>
      <c r="AK973" s="122"/>
      <c r="AL973" s="85">
        <v>122.77</v>
      </c>
      <c r="AM973" s="85">
        <v>7</v>
      </c>
      <c r="AN973" s="124">
        <f t="shared" si="246"/>
        <v>73.661999999999992</v>
      </c>
      <c r="AO973" s="86">
        <f t="shared" si="238"/>
        <v>2063</v>
      </c>
      <c r="AP973" s="85">
        <v>0</v>
      </c>
      <c r="AQ973" s="85">
        <v>36.831000000000003</v>
      </c>
      <c r="AR973" s="85">
        <f t="shared" si="239"/>
        <v>0</v>
      </c>
      <c r="AS973" s="86">
        <f t="shared" si="241"/>
        <v>3936</v>
      </c>
      <c r="AT973" s="170">
        <f t="shared" si="242"/>
        <v>0</v>
      </c>
      <c r="AU973" s="86">
        <v>3936</v>
      </c>
      <c r="AV973" s="170">
        <f t="shared" si="240"/>
        <v>0</v>
      </c>
    </row>
    <row r="974" spans="1:48" s="73" customFormat="1" ht="45" x14ac:dyDescent="0.2">
      <c r="A974" s="10" t="s">
        <v>1876</v>
      </c>
      <c r="B974" s="14" t="s">
        <v>36</v>
      </c>
      <c r="C974" s="14" t="s">
        <v>37</v>
      </c>
      <c r="D974" s="14" t="s">
        <v>1952</v>
      </c>
      <c r="E974" s="58">
        <v>310905</v>
      </c>
      <c r="F974" s="15" t="s">
        <v>1953</v>
      </c>
      <c r="G974" s="15" t="s">
        <v>1879</v>
      </c>
      <c r="H974" s="16">
        <v>100003846</v>
      </c>
      <c r="I974" s="62">
        <v>710035802</v>
      </c>
      <c r="J974" s="13">
        <v>34017011</v>
      </c>
      <c r="K974" s="15" t="s">
        <v>105</v>
      </c>
      <c r="L974" s="12" t="s">
        <v>1876</v>
      </c>
      <c r="M974" s="15" t="s">
        <v>1937</v>
      </c>
      <c r="N974" s="49">
        <v>95801</v>
      </c>
      <c r="O974" s="15" t="s">
        <v>1954</v>
      </c>
      <c r="P974" s="15" t="s">
        <v>1958</v>
      </c>
      <c r="Q974" s="48">
        <v>505315</v>
      </c>
      <c r="R974" s="11" t="s">
        <v>45</v>
      </c>
      <c r="S974" s="120">
        <v>9552</v>
      </c>
      <c r="T974" s="85">
        <v>107.03</v>
      </c>
      <c r="U974" s="86">
        <v>17</v>
      </c>
      <c r="V974" s="123">
        <v>46.825625000000002</v>
      </c>
      <c r="W974" s="85">
        <f t="shared" si="243"/>
        <v>6368</v>
      </c>
      <c r="X974" s="86">
        <v>0</v>
      </c>
      <c r="Y974" s="85">
        <v>16.054500000000001</v>
      </c>
      <c r="Z974" s="86">
        <f t="shared" si="244"/>
        <v>0</v>
      </c>
      <c r="AA974" s="86">
        <f t="shared" si="233"/>
        <v>6368</v>
      </c>
      <c r="AB974" s="85">
        <v>122.77</v>
      </c>
      <c r="AC974" s="85">
        <v>29</v>
      </c>
      <c r="AD974" s="124">
        <f t="shared" si="245"/>
        <v>73.661999999999992</v>
      </c>
      <c r="AE974" s="86">
        <f t="shared" si="234"/>
        <v>8545</v>
      </c>
      <c r="AF974" s="85">
        <v>0</v>
      </c>
      <c r="AG974" s="85">
        <v>36.831000000000003</v>
      </c>
      <c r="AH974" s="85">
        <f t="shared" si="235"/>
        <v>0</v>
      </c>
      <c r="AI974" s="86">
        <f t="shared" si="236"/>
        <v>14913</v>
      </c>
      <c r="AJ974" s="86">
        <f t="shared" si="237"/>
        <v>5361</v>
      </c>
      <c r="AK974" s="122"/>
      <c r="AL974" s="85">
        <v>122.77</v>
      </c>
      <c r="AM974" s="85">
        <v>29</v>
      </c>
      <c r="AN974" s="124">
        <f t="shared" si="246"/>
        <v>73.661999999999992</v>
      </c>
      <c r="AO974" s="86">
        <f t="shared" si="238"/>
        <v>8545</v>
      </c>
      <c r="AP974" s="85">
        <v>0</v>
      </c>
      <c r="AQ974" s="85">
        <v>36.831000000000003</v>
      </c>
      <c r="AR974" s="85">
        <f t="shared" si="239"/>
        <v>0</v>
      </c>
      <c r="AS974" s="86">
        <f t="shared" si="241"/>
        <v>14913</v>
      </c>
      <c r="AT974" s="170">
        <f t="shared" si="242"/>
        <v>0</v>
      </c>
      <c r="AU974" s="86">
        <v>14913</v>
      </c>
      <c r="AV974" s="170">
        <f t="shared" si="240"/>
        <v>0</v>
      </c>
    </row>
    <row r="975" spans="1:48" s="73" customFormat="1" ht="30" x14ac:dyDescent="0.2">
      <c r="A975" s="10" t="s">
        <v>1876</v>
      </c>
      <c r="B975" s="14" t="s">
        <v>36</v>
      </c>
      <c r="C975" s="14" t="s">
        <v>37</v>
      </c>
      <c r="D975" s="14" t="s">
        <v>2280</v>
      </c>
      <c r="E975" s="58">
        <v>312142</v>
      </c>
      <c r="F975" s="15" t="s">
        <v>2281</v>
      </c>
      <c r="G975" s="15" t="s">
        <v>1879</v>
      </c>
      <c r="H975" s="16">
        <v>100004711</v>
      </c>
      <c r="I975" s="62">
        <v>710011199</v>
      </c>
      <c r="J975" s="13">
        <v>710011199</v>
      </c>
      <c r="K975" s="15" t="s">
        <v>48</v>
      </c>
      <c r="L975" s="12" t="s">
        <v>1876</v>
      </c>
      <c r="M975" s="15" t="s">
        <v>2028</v>
      </c>
      <c r="N975" s="49">
        <v>91311</v>
      </c>
      <c r="O975" s="15" t="s">
        <v>2282</v>
      </c>
      <c r="P975" s="15" t="s">
        <v>2283</v>
      </c>
      <c r="Q975" s="48">
        <v>506656</v>
      </c>
      <c r="R975" s="11" t="s">
        <v>45</v>
      </c>
      <c r="S975" s="120">
        <v>4495</v>
      </c>
      <c r="T975" s="85">
        <v>107.03</v>
      </c>
      <c r="U975" s="86">
        <v>8</v>
      </c>
      <c r="V975" s="123">
        <v>46.825625000000002</v>
      </c>
      <c r="W975" s="85">
        <f t="shared" si="243"/>
        <v>2997</v>
      </c>
      <c r="X975" s="86">
        <v>0</v>
      </c>
      <c r="Y975" s="85">
        <v>16.054500000000001</v>
      </c>
      <c r="Z975" s="86">
        <f t="shared" si="244"/>
        <v>0</v>
      </c>
      <c r="AA975" s="86">
        <f t="shared" si="233"/>
        <v>2997</v>
      </c>
      <c r="AB975" s="85">
        <v>122.77</v>
      </c>
      <c r="AC975" s="85">
        <v>13</v>
      </c>
      <c r="AD975" s="124">
        <f t="shared" si="245"/>
        <v>73.661999999999992</v>
      </c>
      <c r="AE975" s="86">
        <f t="shared" si="234"/>
        <v>3830</v>
      </c>
      <c r="AF975" s="85">
        <v>0</v>
      </c>
      <c r="AG975" s="85">
        <v>36.831000000000003</v>
      </c>
      <c r="AH975" s="85">
        <f t="shared" si="235"/>
        <v>0</v>
      </c>
      <c r="AI975" s="86">
        <f t="shared" si="236"/>
        <v>6827</v>
      </c>
      <c r="AJ975" s="86">
        <f t="shared" si="237"/>
        <v>2332</v>
      </c>
      <c r="AK975" s="122"/>
      <c r="AL975" s="85">
        <v>122.77</v>
      </c>
      <c r="AM975" s="85">
        <v>13</v>
      </c>
      <c r="AN975" s="124">
        <f t="shared" si="246"/>
        <v>73.661999999999992</v>
      </c>
      <c r="AO975" s="86">
        <f t="shared" si="238"/>
        <v>3830</v>
      </c>
      <c r="AP975" s="85">
        <v>0</v>
      </c>
      <c r="AQ975" s="85">
        <v>36.831000000000003</v>
      </c>
      <c r="AR975" s="85">
        <f t="shared" si="239"/>
        <v>0</v>
      </c>
      <c r="AS975" s="86">
        <f t="shared" si="241"/>
        <v>6827</v>
      </c>
      <c r="AT975" s="170">
        <f t="shared" si="242"/>
        <v>0</v>
      </c>
      <c r="AU975" s="86">
        <v>6827</v>
      </c>
      <c r="AV975" s="170">
        <f t="shared" si="240"/>
        <v>0</v>
      </c>
    </row>
    <row r="976" spans="1:48" s="73" customFormat="1" ht="45" x14ac:dyDescent="0.2">
      <c r="A976" s="10" t="s">
        <v>1876</v>
      </c>
      <c r="B976" s="14" t="s">
        <v>36</v>
      </c>
      <c r="C976" s="14" t="s">
        <v>37</v>
      </c>
      <c r="D976" s="14" t="s">
        <v>2706</v>
      </c>
      <c r="E976" s="58">
        <v>310417</v>
      </c>
      <c r="F976" s="15" t="s">
        <v>2707</v>
      </c>
      <c r="G976" s="15" t="s">
        <v>1879</v>
      </c>
      <c r="H976" s="16">
        <v>100003395</v>
      </c>
      <c r="I976" s="62">
        <v>710130070</v>
      </c>
      <c r="J976" s="13">
        <v>710130070</v>
      </c>
      <c r="K976" s="15" t="s">
        <v>48</v>
      </c>
      <c r="L976" s="12" t="s">
        <v>1876</v>
      </c>
      <c r="M976" s="15" t="s">
        <v>1932</v>
      </c>
      <c r="N976" s="49">
        <v>95654</v>
      </c>
      <c r="O976" s="15" t="s">
        <v>2708</v>
      </c>
      <c r="P976" s="15" t="s">
        <v>2709</v>
      </c>
      <c r="Q976" s="48">
        <v>545651</v>
      </c>
      <c r="R976" s="11" t="s">
        <v>45</v>
      </c>
      <c r="S976" s="120">
        <v>2810</v>
      </c>
      <c r="T976" s="85">
        <v>107.03</v>
      </c>
      <c r="U976" s="86">
        <v>5</v>
      </c>
      <c r="V976" s="123">
        <v>46.825625000000002</v>
      </c>
      <c r="W976" s="85">
        <f t="shared" si="243"/>
        <v>1873</v>
      </c>
      <c r="X976" s="86">
        <v>0</v>
      </c>
      <c r="Y976" s="85">
        <v>16.054500000000001</v>
      </c>
      <c r="Z976" s="86">
        <f t="shared" si="244"/>
        <v>0</v>
      </c>
      <c r="AA976" s="86">
        <f t="shared" si="233"/>
        <v>1873</v>
      </c>
      <c r="AB976" s="85">
        <v>122.77</v>
      </c>
      <c r="AC976" s="85">
        <v>5</v>
      </c>
      <c r="AD976" s="124">
        <f t="shared" si="245"/>
        <v>73.661999999999992</v>
      </c>
      <c r="AE976" s="86">
        <f t="shared" si="234"/>
        <v>1473</v>
      </c>
      <c r="AF976" s="85">
        <v>0</v>
      </c>
      <c r="AG976" s="85">
        <v>36.831000000000003</v>
      </c>
      <c r="AH976" s="85">
        <f t="shared" si="235"/>
        <v>0</v>
      </c>
      <c r="AI976" s="86">
        <f t="shared" si="236"/>
        <v>3346</v>
      </c>
      <c r="AJ976" s="86">
        <f t="shared" si="237"/>
        <v>536</v>
      </c>
      <c r="AK976" s="122"/>
      <c r="AL976" s="85">
        <v>122.77</v>
      </c>
      <c r="AM976" s="85">
        <v>5</v>
      </c>
      <c r="AN976" s="124">
        <f t="shared" si="246"/>
        <v>73.661999999999992</v>
      </c>
      <c r="AO976" s="86">
        <f t="shared" si="238"/>
        <v>1473</v>
      </c>
      <c r="AP976" s="85">
        <v>0</v>
      </c>
      <c r="AQ976" s="85">
        <v>36.831000000000003</v>
      </c>
      <c r="AR976" s="85">
        <f t="shared" si="239"/>
        <v>0</v>
      </c>
      <c r="AS976" s="86">
        <f t="shared" si="241"/>
        <v>3346</v>
      </c>
      <c r="AT976" s="170">
        <f t="shared" si="242"/>
        <v>0</v>
      </c>
      <c r="AU976" s="86">
        <v>3346</v>
      </c>
      <c r="AV976" s="170">
        <f t="shared" si="240"/>
        <v>0</v>
      </c>
    </row>
    <row r="977" spans="1:48" s="73" customFormat="1" ht="45" x14ac:dyDescent="0.2">
      <c r="A977" s="10" t="s">
        <v>1876</v>
      </c>
      <c r="B977" s="14" t="s">
        <v>36</v>
      </c>
      <c r="C977" s="14" t="s">
        <v>37</v>
      </c>
      <c r="D977" s="14" t="s">
        <v>10034</v>
      </c>
      <c r="E977" s="58">
        <v>311251</v>
      </c>
      <c r="F977" s="15" t="s">
        <v>10035</v>
      </c>
      <c r="G977" s="15" t="s">
        <v>1879</v>
      </c>
      <c r="H977" s="13">
        <v>100003397</v>
      </c>
      <c r="I977" s="62">
        <v>710010060</v>
      </c>
      <c r="J977" s="13">
        <v>710010060</v>
      </c>
      <c r="K977" s="14" t="s">
        <v>48</v>
      </c>
      <c r="L977" s="12" t="s">
        <v>1876</v>
      </c>
      <c r="M977" s="15" t="s">
        <v>1932</v>
      </c>
      <c r="N977" s="53">
        <v>95638</v>
      </c>
      <c r="O977" s="15" t="s">
        <v>10036</v>
      </c>
      <c r="P977" s="15" t="s">
        <v>10037</v>
      </c>
      <c r="Q977" s="48" t="s">
        <v>10627</v>
      </c>
      <c r="R977" s="11" t="s">
        <v>45</v>
      </c>
      <c r="S977" s="120">
        <v>6743</v>
      </c>
      <c r="T977" s="85">
        <v>107.03</v>
      </c>
      <c r="U977" s="86">
        <v>12</v>
      </c>
      <c r="V977" s="123">
        <v>46.825625000000002</v>
      </c>
      <c r="W977" s="85">
        <f t="shared" si="243"/>
        <v>4495</v>
      </c>
      <c r="X977" s="86">
        <v>0</v>
      </c>
      <c r="Y977" s="85">
        <v>16.054500000000001</v>
      </c>
      <c r="Z977" s="86">
        <f t="shared" si="244"/>
        <v>0</v>
      </c>
      <c r="AA977" s="86">
        <f t="shared" si="233"/>
        <v>4495</v>
      </c>
      <c r="AB977" s="85">
        <v>122.77</v>
      </c>
      <c r="AC977" s="85">
        <v>6</v>
      </c>
      <c r="AD977" s="124">
        <f t="shared" si="245"/>
        <v>73.661999999999992</v>
      </c>
      <c r="AE977" s="86">
        <f t="shared" si="234"/>
        <v>1768</v>
      </c>
      <c r="AF977" s="85">
        <v>0</v>
      </c>
      <c r="AG977" s="85">
        <v>36.831000000000003</v>
      </c>
      <c r="AH977" s="85">
        <f t="shared" si="235"/>
        <v>0</v>
      </c>
      <c r="AI977" s="86">
        <f t="shared" si="236"/>
        <v>6263</v>
      </c>
      <c r="AJ977" s="86">
        <f t="shared" si="237"/>
        <v>-480</v>
      </c>
      <c r="AK977" s="122"/>
      <c r="AL977" s="85">
        <v>122.77</v>
      </c>
      <c r="AM977" s="85">
        <v>6</v>
      </c>
      <c r="AN977" s="124">
        <f t="shared" si="246"/>
        <v>73.661999999999992</v>
      </c>
      <c r="AO977" s="86">
        <f t="shared" si="238"/>
        <v>1768</v>
      </c>
      <c r="AP977" s="85">
        <v>0</v>
      </c>
      <c r="AQ977" s="85">
        <v>36.831000000000003</v>
      </c>
      <c r="AR977" s="85">
        <f t="shared" si="239"/>
        <v>0</v>
      </c>
      <c r="AS977" s="86">
        <f t="shared" si="241"/>
        <v>6263</v>
      </c>
      <c r="AT977" s="170">
        <f t="shared" si="242"/>
        <v>0</v>
      </c>
      <c r="AU977" s="86">
        <v>6263</v>
      </c>
      <c r="AV977" s="170">
        <f t="shared" si="240"/>
        <v>0</v>
      </c>
    </row>
    <row r="978" spans="1:48" s="73" customFormat="1" ht="30" x14ac:dyDescent="0.2">
      <c r="A978" s="10" t="s">
        <v>1876</v>
      </c>
      <c r="B978" s="14" t="s">
        <v>36</v>
      </c>
      <c r="C978" s="14" t="s">
        <v>37</v>
      </c>
      <c r="D978" s="14" t="s">
        <v>2006</v>
      </c>
      <c r="E978" s="58">
        <v>311278</v>
      </c>
      <c r="F978" s="15" t="s">
        <v>2007</v>
      </c>
      <c r="G978" s="15" t="s">
        <v>1879</v>
      </c>
      <c r="H978" s="16">
        <v>100003852</v>
      </c>
      <c r="I978" s="62">
        <v>710010079</v>
      </c>
      <c r="J978" s="13">
        <v>710010079</v>
      </c>
      <c r="K978" s="15" t="s">
        <v>48</v>
      </c>
      <c r="L978" s="12" t="s">
        <v>1876</v>
      </c>
      <c r="M978" s="15" t="s">
        <v>1937</v>
      </c>
      <c r="N978" s="49">
        <v>95803</v>
      </c>
      <c r="O978" s="15" t="s">
        <v>2008</v>
      </c>
      <c r="P978" s="15" t="s">
        <v>2009</v>
      </c>
      <c r="Q978" s="48">
        <v>505706</v>
      </c>
      <c r="R978" s="11" t="s">
        <v>45</v>
      </c>
      <c r="S978" s="120">
        <v>3933</v>
      </c>
      <c r="T978" s="85">
        <v>107.03</v>
      </c>
      <c r="U978" s="86">
        <v>7</v>
      </c>
      <c r="V978" s="123">
        <v>46.825625000000002</v>
      </c>
      <c r="W978" s="85">
        <f t="shared" si="243"/>
        <v>2622</v>
      </c>
      <c r="X978" s="86">
        <v>0</v>
      </c>
      <c r="Y978" s="85">
        <v>16.054500000000001</v>
      </c>
      <c r="Z978" s="86">
        <f t="shared" si="244"/>
        <v>0</v>
      </c>
      <c r="AA978" s="86">
        <f t="shared" si="233"/>
        <v>2622</v>
      </c>
      <c r="AB978" s="85">
        <v>122.77</v>
      </c>
      <c r="AC978" s="85">
        <v>8</v>
      </c>
      <c r="AD978" s="124">
        <f t="shared" si="245"/>
        <v>73.661999999999992</v>
      </c>
      <c r="AE978" s="86">
        <f t="shared" si="234"/>
        <v>2357</v>
      </c>
      <c r="AF978" s="85">
        <v>0</v>
      </c>
      <c r="AG978" s="85">
        <v>36.831000000000003</v>
      </c>
      <c r="AH978" s="85">
        <f t="shared" si="235"/>
        <v>0</v>
      </c>
      <c r="AI978" s="86">
        <f t="shared" si="236"/>
        <v>4979</v>
      </c>
      <c r="AJ978" s="86">
        <f t="shared" si="237"/>
        <v>1046</v>
      </c>
      <c r="AK978" s="122"/>
      <c r="AL978" s="85">
        <v>122.77</v>
      </c>
      <c r="AM978" s="85">
        <v>8</v>
      </c>
      <c r="AN978" s="124">
        <f t="shared" si="246"/>
        <v>73.661999999999992</v>
      </c>
      <c r="AO978" s="86">
        <f t="shared" si="238"/>
        <v>2357</v>
      </c>
      <c r="AP978" s="85">
        <v>0</v>
      </c>
      <c r="AQ978" s="85">
        <v>36.831000000000003</v>
      </c>
      <c r="AR978" s="85">
        <f t="shared" si="239"/>
        <v>0</v>
      </c>
      <c r="AS978" s="86">
        <f t="shared" si="241"/>
        <v>4979</v>
      </c>
      <c r="AT978" s="170">
        <f t="shared" si="242"/>
        <v>0</v>
      </c>
      <c r="AU978" s="86">
        <v>4979</v>
      </c>
      <c r="AV978" s="170">
        <f t="shared" si="240"/>
        <v>0</v>
      </c>
    </row>
    <row r="979" spans="1:48" s="73" customFormat="1" x14ac:dyDescent="0.2">
      <c r="A979" s="10" t="s">
        <v>1876</v>
      </c>
      <c r="B979" s="14" t="s">
        <v>36</v>
      </c>
      <c r="C979" s="14" t="s">
        <v>37</v>
      </c>
      <c r="D979" s="14" t="s">
        <v>2010</v>
      </c>
      <c r="E979" s="58">
        <v>311294</v>
      </c>
      <c r="F979" s="15" t="s">
        <v>2011</v>
      </c>
      <c r="G979" s="15" t="s">
        <v>1879</v>
      </c>
      <c r="H979" s="16">
        <v>100003858</v>
      </c>
      <c r="I979" s="62">
        <v>710010109</v>
      </c>
      <c r="J979" s="13">
        <v>710010109</v>
      </c>
      <c r="K979" s="15" t="s">
        <v>48</v>
      </c>
      <c r="L979" s="12" t="s">
        <v>1876</v>
      </c>
      <c r="M979" s="15" t="s">
        <v>1937</v>
      </c>
      <c r="N979" s="49">
        <v>95841</v>
      </c>
      <c r="O979" s="15" t="s">
        <v>2012</v>
      </c>
      <c r="P979" s="15" t="s">
        <v>2013</v>
      </c>
      <c r="Q979" s="48">
        <v>505722</v>
      </c>
      <c r="R979" s="11" t="s">
        <v>45</v>
      </c>
      <c r="S979" s="120">
        <v>8991</v>
      </c>
      <c r="T979" s="85">
        <v>107.03</v>
      </c>
      <c r="U979" s="86">
        <v>16</v>
      </c>
      <c r="V979" s="123">
        <v>46.825625000000002</v>
      </c>
      <c r="W979" s="85">
        <f t="shared" si="243"/>
        <v>5994</v>
      </c>
      <c r="X979" s="86">
        <v>0</v>
      </c>
      <c r="Y979" s="85">
        <v>16.054500000000001</v>
      </c>
      <c r="Z979" s="86">
        <f t="shared" si="244"/>
        <v>0</v>
      </c>
      <c r="AA979" s="86">
        <f t="shared" si="233"/>
        <v>5994</v>
      </c>
      <c r="AB979" s="85">
        <v>122.77</v>
      </c>
      <c r="AC979" s="85">
        <v>14</v>
      </c>
      <c r="AD979" s="124">
        <f t="shared" si="245"/>
        <v>73.661999999999992</v>
      </c>
      <c r="AE979" s="86">
        <f t="shared" si="234"/>
        <v>4125</v>
      </c>
      <c r="AF979" s="85">
        <v>0</v>
      </c>
      <c r="AG979" s="85">
        <v>36.831000000000003</v>
      </c>
      <c r="AH979" s="85">
        <f t="shared" si="235"/>
        <v>0</v>
      </c>
      <c r="AI979" s="86">
        <f t="shared" si="236"/>
        <v>10119</v>
      </c>
      <c r="AJ979" s="86">
        <f t="shared" si="237"/>
        <v>1128</v>
      </c>
      <c r="AK979" s="122"/>
      <c r="AL979" s="85">
        <v>122.77</v>
      </c>
      <c r="AM979" s="85">
        <v>14</v>
      </c>
      <c r="AN979" s="124">
        <f t="shared" si="246"/>
        <v>73.661999999999992</v>
      </c>
      <c r="AO979" s="86">
        <f t="shared" si="238"/>
        <v>4125</v>
      </c>
      <c r="AP979" s="85">
        <v>0</v>
      </c>
      <c r="AQ979" s="85">
        <v>36.831000000000003</v>
      </c>
      <c r="AR979" s="85">
        <f t="shared" si="239"/>
        <v>0</v>
      </c>
      <c r="AS979" s="86">
        <f t="shared" si="241"/>
        <v>10119</v>
      </c>
      <c r="AT979" s="170">
        <f t="shared" si="242"/>
        <v>0</v>
      </c>
      <c r="AU979" s="86">
        <v>10119</v>
      </c>
      <c r="AV979" s="170">
        <f t="shared" si="240"/>
        <v>0</v>
      </c>
    </row>
    <row r="980" spans="1:48" s="73" customFormat="1" x14ac:dyDescent="0.2">
      <c r="A980" s="10" t="s">
        <v>1876</v>
      </c>
      <c r="B980" s="14" t="s">
        <v>36</v>
      </c>
      <c r="C980" s="14" t="s">
        <v>37</v>
      </c>
      <c r="D980" s="14" t="s">
        <v>2014</v>
      </c>
      <c r="E980" s="58">
        <v>311308</v>
      </c>
      <c r="F980" s="15" t="s">
        <v>2015</v>
      </c>
      <c r="G980" s="15" t="s">
        <v>1879</v>
      </c>
      <c r="H980" s="16">
        <v>100003863</v>
      </c>
      <c r="I980" s="62">
        <v>710010117</v>
      </c>
      <c r="J980" s="13">
        <v>710010117</v>
      </c>
      <c r="K980" s="15" t="s">
        <v>48</v>
      </c>
      <c r="L980" s="12" t="s">
        <v>1876</v>
      </c>
      <c r="M980" s="15" t="s">
        <v>1937</v>
      </c>
      <c r="N980" s="49">
        <v>95845</v>
      </c>
      <c r="O980" s="15" t="s">
        <v>2016</v>
      </c>
      <c r="P980" s="15" t="s">
        <v>2017</v>
      </c>
      <c r="Q980" s="48">
        <v>505731</v>
      </c>
      <c r="R980" s="11" t="s">
        <v>45</v>
      </c>
      <c r="S980" s="120">
        <v>3371</v>
      </c>
      <c r="T980" s="85">
        <v>107.03</v>
      </c>
      <c r="U980" s="86">
        <v>6</v>
      </c>
      <c r="V980" s="123">
        <v>46.825625000000002</v>
      </c>
      <c r="W980" s="85">
        <f t="shared" si="243"/>
        <v>2248</v>
      </c>
      <c r="X980" s="86">
        <v>0</v>
      </c>
      <c r="Y980" s="85">
        <v>16.054500000000001</v>
      </c>
      <c r="Z980" s="86">
        <f t="shared" si="244"/>
        <v>0</v>
      </c>
      <c r="AA980" s="86">
        <f t="shared" si="233"/>
        <v>2248</v>
      </c>
      <c r="AB980" s="85">
        <v>122.77</v>
      </c>
      <c r="AC980" s="85">
        <v>5</v>
      </c>
      <c r="AD980" s="124">
        <f t="shared" si="245"/>
        <v>73.661999999999992</v>
      </c>
      <c r="AE980" s="86">
        <f t="shared" si="234"/>
        <v>1473</v>
      </c>
      <c r="AF980" s="85">
        <v>0</v>
      </c>
      <c r="AG980" s="85">
        <v>36.831000000000003</v>
      </c>
      <c r="AH980" s="85">
        <f t="shared" si="235"/>
        <v>0</v>
      </c>
      <c r="AI980" s="86">
        <f t="shared" si="236"/>
        <v>3721</v>
      </c>
      <c r="AJ980" s="86">
        <f t="shared" si="237"/>
        <v>350</v>
      </c>
      <c r="AK980" s="122"/>
      <c r="AL980" s="85">
        <v>122.77</v>
      </c>
      <c r="AM980" s="85">
        <v>5</v>
      </c>
      <c r="AN980" s="124">
        <f t="shared" si="246"/>
        <v>73.661999999999992</v>
      </c>
      <c r="AO980" s="86">
        <f t="shared" si="238"/>
        <v>1473</v>
      </c>
      <c r="AP980" s="85">
        <v>0</v>
      </c>
      <c r="AQ980" s="85">
        <v>36.831000000000003</v>
      </c>
      <c r="AR980" s="85">
        <f t="shared" si="239"/>
        <v>0</v>
      </c>
      <c r="AS980" s="86">
        <f t="shared" si="241"/>
        <v>3721</v>
      </c>
      <c r="AT980" s="170">
        <f t="shared" si="242"/>
        <v>0</v>
      </c>
      <c r="AU980" s="86">
        <v>3721</v>
      </c>
      <c r="AV980" s="170">
        <f t="shared" si="240"/>
        <v>0</v>
      </c>
    </row>
    <row r="981" spans="1:48" s="73" customFormat="1" ht="45" x14ac:dyDescent="0.2">
      <c r="A981" s="10" t="s">
        <v>1876</v>
      </c>
      <c r="B981" s="14" t="s">
        <v>36</v>
      </c>
      <c r="C981" s="14" t="s">
        <v>37</v>
      </c>
      <c r="D981" s="14" t="s">
        <v>2447</v>
      </c>
      <c r="E981" s="58">
        <v>317888</v>
      </c>
      <c r="F981" s="15" t="s">
        <v>2448</v>
      </c>
      <c r="G981" s="15" t="s">
        <v>1879</v>
      </c>
      <c r="H981" s="16">
        <v>100004435</v>
      </c>
      <c r="I981" s="62">
        <v>710018339</v>
      </c>
      <c r="J981" s="13">
        <v>42276675</v>
      </c>
      <c r="K981" s="15" t="s">
        <v>92</v>
      </c>
      <c r="L981" s="12" t="s">
        <v>1876</v>
      </c>
      <c r="M981" s="15" t="s">
        <v>1880</v>
      </c>
      <c r="N981" s="49">
        <v>1861</v>
      </c>
      <c r="O981" s="15" t="s">
        <v>2449</v>
      </c>
      <c r="P981" s="15" t="s">
        <v>2450</v>
      </c>
      <c r="Q981" s="48">
        <v>513776</v>
      </c>
      <c r="R981" s="11" t="s">
        <v>45</v>
      </c>
      <c r="S981" s="120">
        <v>7867</v>
      </c>
      <c r="T981" s="85">
        <v>107.03</v>
      </c>
      <c r="U981" s="86">
        <v>14</v>
      </c>
      <c r="V981" s="123">
        <v>46.825625000000002</v>
      </c>
      <c r="W981" s="85">
        <f t="shared" si="243"/>
        <v>5244</v>
      </c>
      <c r="X981" s="86">
        <v>0</v>
      </c>
      <c r="Y981" s="85">
        <v>16.054500000000001</v>
      </c>
      <c r="Z981" s="86">
        <f t="shared" si="244"/>
        <v>0</v>
      </c>
      <c r="AA981" s="86">
        <f t="shared" si="233"/>
        <v>5244</v>
      </c>
      <c r="AB981" s="85">
        <v>122.77</v>
      </c>
      <c r="AC981" s="85">
        <v>8</v>
      </c>
      <c r="AD981" s="124">
        <f t="shared" si="245"/>
        <v>73.661999999999992</v>
      </c>
      <c r="AE981" s="86">
        <f t="shared" si="234"/>
        <v>2357</v>
      </c>
      <c r="AF981" s="85">
        <v>0</v>
      </c>
      <c r="AG981" s="85">
        <v>36.831000000000003</v>
      </c>
      <c r="AH981" s="85">
        <f t="shared" si="235"/>
        <v>0</v>
      </c>
      <c r="AI981" s="86">
        <f t="shared" si="236"/>
        <v>7601</v>
      </c>
      <c r="AJ981" s="86">
        <f t="shared" si="237"/>
        <v>-266</v>
      </c>
      <c r="AK981" s="122"/>
      <c r="AL981" s="85">
        <v>122.77</v>
      </c>
      <c r="AM981" s="85">
        <v>8</v>
      </c>
      <c r="AN981" s="124">
        <f t="shared" si="246"/>
        <v>73.661999999999992</v>
      </c>
      <c r="AO981" s="86">
        <f t="shared" si="238"/>
        <v>2357</v>
      </c>
      <c r="AP981" s="85">
        <v>0</v>
      </c>
      <c r="AQ981" s="85">
        <v>36.831000000000003</v>
      </c>
      <c r="AR981" s="85">
        <f t="shared" si="239"/>
        <v>0</v>
      </c>
      <c r="AS981" s="86">
        <f t="shared" si="241"/>
        <v>7601</v>
      </c>
      <c r="AT981" s="170">
        <f t="shared" si="242"/>
        <v>0</v>
      </c>
      <c r="AU981" s="86">
        <v>7601</v>
      </c>
      <c r="AV981" s="170">
        <f t="shared" si="240"/>
        <v>0</v>
      </c>
    </row>
    <row r="982" spans="1:48" s="73" customFormat="1" ht="45" x14ac:dyDescent="0.2">
      <c r="A982" s="10" t="s">
        <v>1876</v>
      </c>
      <c r="B982" s="14" t="s">
        <v>36</v>
      </c>
      <c r="C982" s="14" t="s">
        <v>37</v>
      </c>
      <c r="D982" s="14" t="s">
        <v>1926</v>
      </c>
      <c r="E982" s="58">
        <v>310140</v>
      </c>
      <c r="F982" s="15" t="s">
        <v>1927</v>
      </c>
      <c r="G982" s="15" t="s">
        <v>1879</v>
      </c>
      <c r="H982" s="16">
        <v>100003605</v>
      </c>
      <c r="I982" s="62">
        <v>710009178</v>
      </c>
      <c r="J982" s="13">
        <v>36127922</v>
      </c>
      <c r="K982" s="15" t="s">
        <v>105</v>
      </c>
      <c r="L982" s="12" t="s">
        <v>1876</v>
      </c>
      <c r="M982" s="15" t="s">
        <v>1885</v>
      </c>
      <c r="N982" s="49">
        <v>90606</v>
      </c>
      <c r="O982" s="15" t="s">
        <v>1928</v>
      </c>
      <c r="P982" s="15" t="s">
        <v>1929</v>
      </c>
      <c r="Q982" s="48">
        <v>504971</v>
      </c>
      <c r="R982" s="11" t="s">
        <v>45</v>
      </c>
      <c r="S982" s="120">
        <v>7867</v>
      </c>
      <c r="T982" s="85">
        <v>107.03</v>
      </c>
      <c r="U982" s="86">
        <v>14</v>
      </c>
      <c r="V982" s="123">
        <v>46.825625000000002</v>
      </c>
      <c r="W982" s="85">
        <f t="shared" si="243"/>
        <v>5244</v>
      </c>
      <c r="X982" s="86">
        <v>0</v>
      </c>
      <c r="Y982" s="85">
        <v>16.054500000000001</v>
      </c>
      <c r="Z982" s="86">
        <f t="shared" si="244"/>
        <v>0</v>
      </c>
      <c r="AA982" s="86">
        <f t="shared" si="233"/>
        <v>5244</v>
      </c>
      <c r="AB982" s="85">
        <v>122.77</v>
      </c>
      <c r="AC982" s="85">
        <v>15</v>
      </c>
      <c r="AD982" s="124">
        <f t="shared" si="245"/>
        <v>73.661999999999992</v>
      </c>
      <c r="AE982" s="86">
        <f t="shared" si="234"/>
        <v>4420</v>
      </c>
      <c r="AF982" s="85">
        <v>0</v>
      </c>
      <c r="AG982" s="85">
        <v>36.831000000000003</v>
      </c>
      <c r="AH982" s="85">
        <f t="shared" si="235"/>
        <v>0</v>
      </c>
      <c r="AI982" s="86">
        <f t="shared" si="236"/>
        <v>9664</v>
      </c>
      <c r="AJ982" s="86">
        <f t="shared" si="237"/>
        <v>1797</v>
      </c>
      <c r="AK982" s="122"/>
      <c r="AL982" s="85">
        <v>122.77</v>
      </c>
      <c r="AM982" s="85">
        <v>15</v>
      </c>
      <c r="AN982" s="124">
        <f t="shared" si="246"/>
        <v>73.661999999999992</v>
      </c>
      <c r="AO982" s="86">
        <f t="shared" si="238"/>
        <v>4420</v>
      </c>
      <c r="AP982" s="85">
        <v>0</v>
      </c>
      <c r="AQ982" s="85">
        <v>36.831000000000003</v>
      </c>
      <c r="AR982" s="85">
        <f t="shared" si="239"/>
        <v>0</v>
      </c>
      <c r="AS982" s="86">
        <f t="shared" si="241"/>
        <v>9664</v>
      </c>
      <c r="AT982" s="170">
        <f t="shared" si="242"/>
        <v>0</v>
      </c>
      <c r="AU982" s="86">
        <v>9664</v>
      </c>
      <c r="AV982" s="170">
        <f t="shared" si="240"/>
        <v>0</v>
      </c>
    </row>
    <row r="983" spans="1:48" s="73" customFormat="1" x14ac:dyDescent="0.2">
      <c r="A983" s="10" t="s">
        <v>1876</v>
      </c>
      <c r="B983" s="14" t="s">
        <v>36</v>
      </c>
      <c r="C983" s="14" t="s">
        <v>37</v>
      </c>
      <c r="D983" s="14" t="s">
        <v>2743</v>
      </c>
      <c r="E983" s="58">
        <v>687251</v>
      </c>
      <c r="F983" s="15" t="s">
        <v>2744</v>
      </c>
      <c r="G983" s="15" t="s">
        <v>1879</v>
      </c>
      <c r="H983" s="16">
        <v>100004713</v>
      </c>
      <c r="I983" s="62">
        <v>710011075</v>
      </c>
      <c r="J983" s="13">
        <v>710011075</v>
      </c>
      <c r="K983" s="15" t="s">
        <v>48</v>
      </c>
      <c r="L983" s="12" t="s">
        <v>1876</v>
      </c>
      <c r="M983" s="15" t="s">
        <v>2028</v>
      </c>
      <c r="N983" s="49">
        <v>91105</v>
      </c>
      <c r="O983" s="15" t="s">
        <v>2745</v>
      </c>
      <c r="P983" s="15" t="s">
        <v>2746</v>
      </c>
      <c r="Q983" s="48">
        <v>556475</v>
      </c>
      <c r="R983" s="11" t="s">
        <v>45</v>
      </c>
      <c r="S983" s="120">
        <v>7867</v>
      </c>
      <c r="T983" s="85">
        <v>107.03</v>
      </c>
      <c r="U983" s="86">
        <v>14</v>
      </c>
      <c r="V983" s="123">
        <v>46.825625000000002</v>
      </c>
      <c r="W983" s="85">
        <f t="shared" si="243"/>
        <v>5244</v>
      </c>
      <c r="X983" s="86">
        <v>0</v>
      </c>
      <c r="Y983" s="85">
        <v>16.054500000000001</v>
      </c>
      <c r="Z983" s="86">
        <f t="shared" si="244"/>
        <v>0</v>
      </c>
      <c r="AA983" s="86">
        <f t="shared" si="233"/>
        <v>5244</v>
      </c>
      <c r="AB983" s="85">
        <v>122.77</v>
      </c>
      <c r="AC983" s="85">
        <v>15</v>
      </c>
      <c r="AD983" s="124">
        <f t="shared" si="245"/>
        <v>73.661999999999992</v>
      </c>
      <c r="AE983" s="86">
        <f t="shared" si="234"/>
        <v>4420</v>
      </c>
      <c r="AF983" s="85">
        <v>0</v>
      </c>
      <c r="AG983" s="85">
        <v>36.831000000000003</v>
      </c>
      <c r="AH983" s="85">
        <f t="shared" si="235"/>
        <v>0</v>
      </c>
      <c r="AI983" s="86">
        <f t="shared" si="236"/>
        <v>9664</v>
      </c>
      <c r="AJ983" s="86">
        <f t="shared" si="237"/>
        <v>1797</v>
      </c>
      <c r="AK983" s="122"/>
      <c r="AL983" s="85">
        <v>122.77</v>
      </c>
      <c r="AM983" s="85">
        <v>15</v>
      </c>
      <c r="AN983" s="124">
        <f t="shared" si="246"/>
        <v>73.661999999999992</v>
      </c>
      <c r="AO983" s="86">
        <f t="shared" si="238"/>
        <v>4420</v>
      </c>
      <c r="AP983" s="85">
        <v>0</v>
      </c>
      <c r="AQ983" s="85">
        <v>36.831000000000003</v>
      </c>
      <c r="AR983" s="85">
        <f t="shared" si="239"/>
        <v>0</v>
      </c>
      <c r="AS983" s="86">
        <f t="shared" si="241"/>
        <v>9664</v>
      </c>
      <c r="AT983" s="170">
        <f t="shared" si="242"/>
        <v>0</v>
      </c>
      <c r="AU983" s="86">
        <v>9664</v>
      </c>
      <c r="AV983" s="170">
        <f t="shared" si="240"/>
        <v>0</v>
      </c>
    </row>
    <row r="984" spans="1:48" s="73" customFormat="1" ht="45" x14ac:dyDescent="0.2">
      <c r="A984" s="10" t="s">
        <v>1876</v>
      </c>
      <c r="B984" s="14" t="s">
        <v>36</v>
      </c>
      <c r="C984" s="14" t="s">
        <v>37</v>
      </c>
      <c r="D984" s="14" t="s">
        <v>2451</v>
      </c>
      <c r="E984" s="58">
        <v>317926</v>
      </c>
      <c r="F984" s="15" t="s">
        <v>2452</v>
      </c>
      <c r="G984" s="15" t="s">
        <v>1879</v>
      </c>
      <c r="H984" s="16">
        <v>100004442</v>
      </c>
      <c r="I984" s="62">
        <v>710234171</v>
      </c>
      <c r="J984" s="13">
        <v>31202411</v>
      </c>
      <c r="K984" s="15" t="s">
        <v>105</v>
      </c>
      <c r="L984" s="12" t="s">
        <v>1876</v>
      </c>
      <c r="M984" s="15" t="s">
        <v>1880</v>
      </c>
      <c r="N984" s="49">
        <v>2052</v>
      </c>
      <c r="O984" s="15" t="s">
        <v>2453</v>
      </c>
      <c r="P984" s="15" t="s">
        <v>2454</v>
      </c>
      <c r="Q984" s="48">
        <v>513814</v>
      </c>
      <c r="R984" s="11" t="s">
        <v>45</v>
      </c>
      <c r="S984" s="120">
        <v>6181</v>
      </c>
      <c r="T984" s="85">
        <v>107.03</v>
      </c>
      <c r="U984" s="86">
        <v>11</v>
      </c>
      <c r="V984" s="123">
        <v>46.825625000000002</v>
      </c>
      <c r="W984" s="85">
        <f t="shared" si="243"/>
        <v>4121</v>
      </c>
      <c r="X984" s="86">
        <v>0</v>
      </c>
      <c r="Y984" s="85">
        <v>16.054500000000001</v>
      </c>
      <c r="Z984" s="86">
        <f t="shared" si="244"/>
        <v>0</v>
      </c>
      <c r="AA984" s="86">
        <f t="shared" si="233"/>
        <v>4121</v>
      </c>
      <c r="AB984" s="85">
        <v>122.77</v>
      </c>
      <c r="AC984" s="85">
        <v>6</v>
      </c>
      <c r="AD984" s="124">
        <f t="shared" si="245"/>
        <v>73.661999999999992</v>
      </c>
      <c r="AE984" s="86">
        <f t="shared" si="234"/>
        <v>1768</v>
      </c>
      <c r="AF984" s="85">
        <v>0</v>
      </c>
      <c r="AG984" s="85">
        <v>36.831000000000003</v>
      </c>
      <c r="AH984" s="85">
        <f t="shared" si="235"/>
        <v>0</v>
      </c>
      <c r="AI984" s="86">
        <f t="shared" si="236"/>
        <v>5889</v>
      </c>
      <c r="AJ984" s="86">
        <f t="shared" si="237"/>
        <v>-292</v>
      </c>
      <c r="AK984" s="122"/>
      <c r="AL984" s="85">
        <v>122.77</v>
      </c>
      <c r="AM984" s="85">
        <v>6</v>
      </c>
      <c r="AN984" s="124">
        <f t="shared" si="246"/>
        <v>73.661999999999992</v>
      </c>
      <c r="AO984" s="86">
        <f t="shared" si="238"/>
        <v>1768</v>
      </c>
      <c r="AP984" s="85">
        <v>0</v>
      </c>
      <c r="AQ984" s="85">
        <v>36.831000000000003</v>
      </c>
      <c r="AR984" s="85">
        <f t="shared" si="239"/>
        <v>0</v>
      </c>
      <c r="AS984" s="86">
        <f t="shared" si="241"/>
        <v>5889</v>
      </c>
      <c r="AT984" s="170">
        <f t="shared" si="242"/>
        <v>0</v>
      </c>
      <c r="AU984" s="86">
        <v>5889</v>
      </c>
      <c r="AV984" s="170">
        <f t="shared" si="240"/>
        <v>0</v>
      </c>
    </row>
    <row r="985" spans="1:48" s="73" customFormat="1" ht="30" x14ac:dyDescent="0.2">
      <c r="A985" s="10" t="s">
        <v>1876</v>
      </c>
      <c r="B985" s="14" t="s">
        <v>36</v>
      </c>
      <c r="C985" s="14" t="s">
        <v>37</v>
      </c>
      <c r="D985" s="14" t="s">
        <v>2739</v>
      </c>
      <c r="E985" s="58">
        <v>699098</v>
      </c>
      <c r="F985" s="15" t="s">
        <v>2740</v>
      </c>
      <c r="G985" s="15" t="s">
        <v>1879</v>
      </c>
      <c r="H985" s="16">
        <v>100003764</v>
      </c>
      <c r="I985" s="62">
        <v>710228856</v>
      </c>
      <c r="J985" s="13">
        <v>710228856</v>
      </c>
      <c r="K985" s="15" t="s">
        <v>48</v>
      </c>
      <c r="L985" s="12" t="s">
        <v>1876</v>
      </c>
      <c r="M985" s="15" t="s">
        <v>2053</v>
      </c>
      <c r="N985" s="49">
        <v>91307</v>
      </c>
      <c r="O985" s="15" t="s">
        <v>2741</v>
      </c>
      <c r="P985" s="15" t="s">
        <v>2742</v>
      </c>
      <c r="Q985" s="48">
        <v>556441</v>
      </c>
      <c r="R985" s="11" t="s">
        <v>45</v>
      </c>
      <c r="S985" s="120">
        <v>2810</v>
      </c>
      <c r="T985" s="85">
        <v>107.03</v>
      </c>
      <c r="U985" s="86">
        <v>5</v>
      </c>
      <c r="V985" s="123">
        <v>46.825625000000002</v>
      </c>
      <c r="W985" s="85">
        <f t="shared" si="243"/>
        <v>1873</v>
      </c>
      <c r="X985" s="86">
        <v>0</v>
      </c>
      <c r="Y985" s="85">
        <v>16.054500000000001</v>
      </c>
      <c r="Z985" s="86">
        <f t="shared" si="244"/>
        <v>0</v>
      </c>
      <c r="AA985" s="86">
        <f t="shared" si="233"/>
        <v>1873</v>
      </c>
      <c r="AB985" s="85">
        <v>122.77</v>
      </c>
      <c r="AC985" s="85">
        <v>14</v>
      </c>
      <c r="AD985" s="124">
        <f t="shared" si="245"/>
        <v>73.661999999999992</v>
      </c>
      <c r="AE985" s="86">
        <f t="shared" si="234"/>
        <v>4125</v>
      </c>
      <c r="AF985" s="85">
        <v>0</v>
      </c>
      <c r="AG985" s="85">
        <v>36.831000000000003</v>
      </c>
      <c r="AH985" s="85">
        <f t="shared" si="235"/>
        <v>0</v>
      </c>
      <c r="AI985" s="86">
        <f t="shared" si="236"/>
        <v>5998</v>
      </c>
      <c r="AJ985" s="86">
        <f t="shared" si="237"/>
        <v>3188</v>
      </c>
      <c r="AK985" s="122"/>
      <c r="AL985" s="85">
        <v>122.77</v>
      </c>
      <c r="AM985" s="85">
        <v>14</v>
      </c>
      <c r="AN985" s="124">
        <f t="shared" si="246"/>
        <v>73.661999999999992</v>
      </c>
      <c r="AO985" s="86">
        <f t="shared" si="238"/>
        <v>4125</v>
      </c>
      <c r="AP985" s="85">
        <v>0</v>
      </c>
      <c r="AQ985" s="85">
        <v>36.831000000000003</v>
      </c>
      <c r="AR985" s="85">
        <f t="shared" si="239"/>
        <v>0</v>
      </c>
      <c r="AS985" s="86">
        <f t="shared" si="241"/>
        <v>5998</v>
      </c>
      <c r="AT985" s="170">
        <f t="shared" si="242"/>
        <v>0</v>
      </c>
      <c r="AU985" s="86">
        <v>5998</v>
      </c>
      <c r="AV985" s="170">
        <f t="shared" si="240"/>
        <v>0</v>
      </c>
    </row>
    <row r="986" spans="1:48" s="73" customFormat="1" ht="45" x14ac:dyDescent="0.2">
      <c r="A986" s="10" t="s">
        <v>1876</v>
      </c>
      <c r="B986" s="14" t="s">
        <v>36</v>
      </c>
      <c r="C986" s="14" t="s">
        <v>37</v>
      </c>
      <c r="D986" s="14" t="s">
        <v>2018</v>
      </c>
      <c r="E986" s="58">
        <v>311367</v>
      </c>
      <c r="F986" s="15" t="s">
        <v>2019</v>
      </c>
      <c r="G986" s="15" t="s">
        <v>1879</v>
      </c>
      <c r="H986" s="16">
        <v>100003399</v>
      </c>
      <c r="I986" s="62">
        <v>710010168</v>
      </c>
      <c r="J986" s="13">
        <v>710010168</v>
      </c>
      <c r="K986" s="15" t="s">
        <v>48</v>
      </c>
      <c r="L986" s="12" t="s">
        <v>1876</v>
      </c>
      <c r="M986" s="15" t="s">
        <v>1932</v>
      </c>
      <c r="N986" s="49">
        <v>95637</v>
      </c>
      <c r="O986" s="15" t="s">
        <v>2020</v>
      </c>
      <c r="P986" s="15" t="s">
        <v>2021</v>
      </c>
      <c r="Q986" s="48">
        <v>505790</v>
      </c>
      <c r="R986" s="11" t="s">
        <v>45</v>
      </c>
      <c r="S986" s="120">
        <v>7305</v>
      </c>
      <c r="T986" s="85">
        <v>107.03</v>
      </c>
      <c r="U986" s="86">
        <v>13</v>
      </c>
      <c r="V986" s="123">
        <v>46.825625000000002</v>
      </c>
      <c r="W986" s="85">
        <f t="shared" si="243"/>
        <v>4870</v>
      </c>
      <c r="X986" s="86">
        <v>0</v>
      </c>
      <c r="Y986" s="85">
        <v>16.054500000000001</v>
      </c>
      <c r="Z986" s="86">
        <f t="shared" si="244"/>
        <v>0</v>
      </c>
      <c r="AA986" s="86">
        <f t="shared" si="233"/>
        <v>4870</v>
      </c>
      <c r="AB986" s="85">
        <v>122.77</v>
      </c>
      <c r="AC986" s="85">
        <v>7</v>
      </c>
      <c r="AD986" s="124">
        <f t="shared" si="245"/>
        <v>73.661999999999992</v>
      </c>
      <c r="AE986" s="86">
        <f t="shared" si="234"/>
        <v>2063</v>
      </c>
      <c r="AF986" s="85">
        <v>0</v>
      </c>
      <c r="AG986" s="85">
        <v>36.831000000000003</v>
      </c>
      <c r="AH986" s="85">
        <f t="shared" si="235"/>
        <v>0</v>
      </c>
      <c r="AI986" s="86">
        <f t="shared" si="236"/>
        <v>6933</v>
      </c>
      <c r="AJ986" s="86">
        <f t="shared" si="237"/>
        <v>-372</v>
      </c>
      <c r="AK986" s="122"/>
      <c r="AL986" s="85">
        <v>122.77</v>
      </c>
      <c r="AM986" s="85">
        <v>7</v>
      </c>
      <c r="AN986" s="124">
        <f t="shared" si="246"/>
        <v>73.661999999999992</v>
      </c>
      <c r="AO986" s="86">
        <f t="shared" si="238"/>
        <v>2063</v>
      </c>
      <c r="AP986" s="85">
        <v>0</v>
      </c>
      <c r="AQ986" s="85">
        <v>36.831000000000003</v>
      </c>
      <c r="AR986" s="85">
        <f t="shared" si="239"/>
        <v>0</v>
      </c>
      <c r="AS986" s="86">
        <f t="shared" si="241"/>
        <v>6933</v>
      </c>
      <c r="AT986" s="170">
        <f t="shared" si="242"/>
        <v>0</v>
      </c>
      <c r="AU986" s="86">
        <v>6933</v>
      </c>
      <c r="AV986" s="170">
        <f t="shared" si="240"/>
        <v>0</v>
      </c>
    </row>
    <row r="987" spans="1:48" s="73" customFormat="1" x14ac:dyDescent="0.2">
      <c r="A987" s="10" t="s">
        <v>1876</v>
      </c>
      <c r="B987" s="14" t="s">
        <v>36</v>
      </c>
      <c r="C987" s="14" t="s">
        <v>37</v>
      </c>
      <c r="D987" s="14" t="s">
        <v>2455</v>
      </c>
      <c r="E987" s="58">
        <v>317969</v>
      </c>
      <c r="F987" s="15" t="s">
        <v>2456</v>
      </c>
      <c r="G987" s="15" t="s">
        <v>1879</v>
      </c>
      <c r="H987" s="16">
        <v>100003515</v>
      </c>
      <c r="I987" s="62">
        <v>710018355</v>
      </c>
      <c r="J987" s="13">
        <v>710018355</v>
      </c>
      <c r="K987" s="15" t="s">
        <v>48</v>
      </c>
      <c r="L987" s="12" t="s">
        <v>1876</v>
      </c>
      <c r="M987" s="15" t="s">
        <v>2304</v>
      </c>
      <c r="N987" s="49">
        <v>1832</v>
      </c>
      <c r="O987" s="15" t="s">
        <v>2457</v>
      </c>
      <c r="P987" s="15" t="s">
        <v>2458</v>
      </c>
      <c r="Q987" s="48">
        <v>513865</v>
      </c>
      <c r="R987" s="11" t="s">
        <v>45</v>
      </c>
      <c r="S987" s="120">
        <v>2826</v>
      </c>
      <c r="T987" s="85">
        <v>107.03</v>
      </c>
      <c r="U987" s="86">
        <v>4</v>
      </c>
      <c r="V987" s="123">
        <v>46.825625000000002</v>
      </c>
      <c r="W987" s="85">
        <f t="shared" si="243"/>
        <v>1498</v>
      </c>
      <c r="X987" s="86">
        <v>3</v>
      </c>
      <c r="Y987" s="85">
        <v>16.054500000000001</v>
      </c>
      <c r="Z987" s="86">
        <f t="shared" si="244"/>
        <v>385</v>
      </c>
      <c r="AA987" s="86">
        <f t="shared" si="233"/>
        <v>1883</v>
      </c>
      <c r="AB987" s="85">
        <v>122.77</v>
      </c>
      <c r="AC987" s="85">
        <v>8</v>
      </c>
      <c r="AD987" s="124">
        <f t="shared" si="245"/>
        <v>73.661999999999992</v>
      </c>
      <c r="AE987" s="86">
        <f t="shared" si="234"/>
        <v>2357</v>
      </c>
      <c r="AF987" s="85">
        <v>3</v>
      </c>
      <c r="AG987" s="85">
        <v>36.831000000000003</v>
      </c>
      <c r="AH987" s="85">
        <f t="shared" si="235"/>
        <v>442</v>
      </c>
      <c r="AI987" s="86">
        <f t="shared" si="236"/>
        <v>4682</v>
      </c>
      <c r="AJ987" s="86">
        <f t="shared" si="237"/>
        <v>1856</v>
      </c>
      <c r="AK987" s="122"/>
      <c r="AL987" s="85">
        <v>122.77</v>
      </c>
      <c r="AM987" s="85">
        <v>8</v>
      </c>
      <c r="AN987" s="124">
        <f t="shared" si="246"/>
        <v>73.661999999999992</v>
      </c>
      <c r="AO987" s="86">
        <f t="shared" si="238"/>
        <v>2357</v>
      </c>
      <c r="AP987" s="85">
        <v>3</v>
      </c>
      <c r="AQ987" s="85">
        <v>36.831000000000003</v>
      </c>
      <c r="AR987" s="85">
        <f t="shared" si="239"/>
        <v>442</v>
      </c>
      <c r="AS987" s="86">
        <f t="shared" si="241"/>
        <v>4682</v>
      </c>
      <c r="AT987" s="170">
        <f t="shared" si="242"/>
        <v>0</v>
      </c>
      <c r="AU987" s="86">
        <v>4682</v>
      </c>
      <c r="AV987" s="170">
        <f t="shared" si="240"/>
        <v>0</v>
      </c>
    </row>
    <row r="988" spans="1:48" s="73" customFormat="1" ht="45" x14ac:dyDescent="0.2">
      <c r="A988" s="10" t="s">
        <v>1876</v>
      </c>
      <c r="B988" s="14" t="s">
        <v>36</v>
      </c>
      <c r="C988" s="14" t="s">
        <v>37</v>
      </c>
      <c r="D988" s="14" t="s">
        <v>1877</v>
      </c>
      <c r="E988" s="58">
        <v>317977</v>
      </c>
      <c r="F988" s="15" t="s">
        <v>1878</v>
      </c>
      <c r="G988" s="15" t="s">
        <v>1879</v>
      </c>
      <c r="H988" s="16">
        <v>100004444</v>
      </c>
      <c r="I988" s="62">
        <v>710018363</v>
      </c>
      <c r="J988" s="13">
        <v>36125580</v>
      </c>
      <c r="K988" s="15" t="s">
        <v>105</v>
      </c>
      <c r="L988" s="12" t="s">
        <v>1876</v>
      </c>
      <c r="M988" s="15" t="s">
        <v>1880</v>
      </c>
      <c r="N988" s="49">
        <v>2064</v>
      </c>
      <c r="O988" s="15" t="s">
        <v>1881</v>
      </c>
      <c r="P988" s="15" t="s">
        <v>1882</v>
      </c>
      <c r="Q988" s="48">
        <v>500348</v>
      </c>
      <c r="R988" s="11" t="s">
        <v>45</v>
      </c>
      <c r="S988" s="120">
        <v>3933</v>
      </c>
      <c r="T988" s="85">
        <v>107.03</v>
      </c>
      <c r="U988" s="86">
        <v>7</v>
      </c>
      <c r="V988" s="123">
        <v>46.825625000000002</v>
      </c>
      <c r="W988" s="85">
        <f t="shared" si="243"/>
        <v>2622</v>
      </c>
      <c r="X988" s="86">
        <v>0</v>
      </c>
      <c r="Y988" s="85">
        <v>16.054500000000001</v>
      </c>
      <c r="Z988" s="86">
        <f t="shared" si="244"/>
        <v>0</v>
      </c>
      <c r="AA988" s="86">
        <f t="shared" si="233"/>
        <v>2622</v>
      </c>
      <c r="AB988" s="85">
        <v>122.77</v>
      </c>
      <c r="AC988" s="85">
        <v>15</v>
      </c>
      <c r="AD988" s="124">
        <f t="shared" si="245"/>
        <v>73.661999999999992</v>
      </c>
      <c r="AE988" s="86">
        <f t="shared" si="234"/>
        <v>4420</v>
      </c>
      <c r="AF988" s="85">
        <v>0</v>
      </c>
      <c r="AG988" s="85">
        <v>36.831000000000003</v>
      </c>
      <c r="AH988" s="85">
        <f t="shared" si="235"/>
        <v>0</v>
      </c>
      <c r="AI988" s="86">
        <f t="shared" si="236"/>
        <v>7042</v>
      </c>
      <c r="AJ988" s="86">
        <f t="shared" si="237"/>
        <v>3109</v>
      </c>
      <c r="AK988" s="122"/>
      <c r="AL988" s="85">
        <v>122.77</v>
      </c>
      <c r="AM988" s="85">
        <v>15</v>
      </c>
      <c r="AN988" s="124">
        <f t="shared" si="246"/>
        <v>73.661999999999992</v>
      </c>
      <c r="AO988" s="86">
        <f t="shared" si="238"/>
        <v>4420</v>
      </c>
      <c r="AP988" s="85">
        <v>0</v>
      </c>
      <c r="AQ988" s="85">
        <v>36.831000000000003</v>
      </c>
      <c r="AR988" s="85">
        <f t="shared" si="239"/>
        <v>0</v>
      </c>
      <c r="AS988" s="86">
        <f t="shared" si="241"/>
        <v>7042</v>
      </c>
      <c r="AT988" s="170">
        <f t="shared" si="242"/>
        <v>0</v>
      </c>
      <c r="AU988" s="86">
        <v>7042</v>
      </c>
      <c r="AV988" s="170">
        <f t="shared" si="240"/>
        <v>0</v>
      </c>
    </row>
    <row r="989" spans="1:48" s="73" customFormat="1" ht="30" x14ac:dyDescent="0.2">
      <c r="A989" s="10" t="s">
        <v>1876</v>
      </c>
      <c r="B989" s="14" t="s">
        <v>36</v>
      </c>
      <c r="C989" s="14" t="s">
        <v>37</v>
      </c>
      <c r="D989" s="14" t="s">
        <v>2284</v>
      </c>
      <c r="E989" s="58">
        <v>317667</v>
      </c>
      <c r="F989" s="15" t="s">
        <v>2285</v>
      </c>
      <c r="G989" s="15" t="s">
        <v>1879</v>
      </c>
      <c r="H989" s="16">
        <v>100003996</v>
      </c>
      <c r="I989" s="62">
        <v>36128431</v>
      </c>
      <c r="J989" s="13">
        <v>36128431</v>
      </c>
      <c r="K989" s="15" t="s">
        <v>48</v>
      </c>
      <c r="L989" s="12" t="s">
        <v>1876</v>
      </c>
      <c r="M989" s="15" t="s">
        <v>2286</v>
      </c>
      <c r="N989" s="49">
        <v>1701</v>
      </c>
      <c r="O989" s="15" t="s">
        <v>2287</v>
      </c>
      <c r="P989" s="15" t="s">
        <v>2293</v>
      </c>
      <c r="Q989" s="48">
        <v>512842</v>
      </c>
      <c r="R989" s="11" t="s">
        <v>86</v>
      </c>
      <c r="S989" s="120">
        <v>46638</v>
      </c>
      <c r="T989" s="85">
        <v>107.03</v>
      </c>
      <c r="U989" s="86">
        <v>83</v>
      </c>
      <c r="V989" s="123">
        <v>46.825625000000002</v>
      </c>
      <c r="W989" s="85">
        <f t="shared" si="243"/>
        <v>31092</v>
      </c>
      <c r="X989" s="86">
        <v>0</v>
      </c>
      <c r="Y989" s="85">
        <v>16.054500000000001</v>
      </c>
      <c r="Z989" s="86">
        <f t="shared" si="244"/>
        <v>0</v>
      </c>
      <c r="AA989" s="86">
        <f t="shared" si="233"/>
        <v>31092</v>
      </c>
      <c r="AB989" s="85">
        <v>122.77</v>
      </c>
      <c r="AC989" s="85">
        <v>86</v>
      </c>
      <c r="AD989" s="124">
        <f t="shared" si="245"/>
        <v>73.661999999999992</v>
      </c>
      <c r="AE989" s="86">
        <f t="shared" si="234"/>
        <v>25340</v>
      </c>
      <c r="AF989" s="85">
        <v>0</v>
      </c>
      <c r="AG989" s="85">
        <v>36.831000000000003</v>
      </c>
      <c r="AH989" s="85">
        <f t="shared" si="235"/>
        <v>0</v>
      </c>
      <c r="AI989" s="86">
        <f t="shared" si="236"/>
        <v>56432</v>
      </c>
      <c r="AJ989" s="86">
        <f t="shared" si="237"/>
        <v>9794</v>
      </c>
      <c r="AK989" s="122"/>
      <c r="AL989" s="85">
        <v>122.77</v>
      </c>
      <c r="AM989" s="85">
        <v>86</v>
      </c>
      <c r="AN989" s="124">
        <f t="shared" si="246"/>
        <v>73.661999999999992</v>
      </c>
      <c r="AO989" s="86">
        <f t="shared" si="238"/>
        <v>25340</v>
      </c>
      <c r="AP989" s="85">
        <v>0</v>
      </c>
      <c r="AQ989" s="85">
        <v>36.831000000000003</v>
      </c>
      <c r="AR989" s="85">
        <f t="shared" si="239"/>
        <v>0</v>
      </c>
      <c r="AS989" s="86">
        <f t="shared" si="241"/>
        <v>56432</v>
      </c>
      <c r="AT989" s="170">
        <f t="shared" si="242"/>
        <v>0</v>
      </c>
      <c r="AU989" s="86">
        <v>56432</v>
      </c>
      <c r="AV989" s="170">
        <f t="shared" si="240"/>
        <v>0</v>
      </c>
    </row>
    <row r="990" spans="1:48" s="73" customFormat="1" ht="45" x14ac:dyDescent="0.2">
      <c r="A990" s="10" t="s">
        <v>1876</v>
      </c>
      <c r="B990" s="14" t="s">
        <v>36</v>
      </c>
      <c r="C990" s="14" t="s">
        <v>509</v>
      </c>
      <c r="D990" s="14" t="s">
        <v>2791</v>
      </c>
      <c r="E990" s="29">
        <v>677574</v>
      </c>
      <c r="F990" s="15" t="s">
        <v>2792</v>
      </c>
      <c r="G990" s="15" t="s">
        <v>1879</v>
      </c>
      <c r="H990" s="16">
        <v>100018538</v>
      </c>
      <c r="I990" s="62">
        <v>710269307</v>
      </c>
      <c r="J990" s="13">
        <v>17643066</v>
      </c>
      <c r="K990" s="15" t="s">
        <v>2793</v>
      </c>
      <c r="L990" s="12" t="s">
        <v>1876</v>
      </c>
      <c r="M990" s="15" t="s">
        <v>2200</v>
      </c>
      <c r="N990" s="49">
        <v>91501</v>
      </c>
      <c r="O990" s="15" t="s">
        <v>2200</v>
      </c>
      <c r="P990" s="15" t="s">
        <v>2794</v>
      </c>
      <c r="Q990" s="48">
        <v>506338</v>
      </c>
      <c r="R990" s="11" t="s">
        <v>45</v>
      </c>
      <c r="S990" s="120">
        <v>20791</v>
      </c>
      <c r="T990" s="85">
        <v>107.03</v>
      </c>
      <c r="U990" s="86">
        <v>37</v>
      </c>
      <c r="V990" s="123">
        <v>46.825625000000002</v>
      </c>
      <c r="W990" s="85">
        <f t="shared" si="243"/>
        <v>13860</v>
      </c>
      <c r="X990" s="86">
        <v>0</v>
      </c>
      <c r="Y990" s="85">
        <v>16.054500000000001</v>
      </c>
      <c r="Z990" s="86">
        <f t="shared" si="244"/>
        <v>0</v>
      </c>
      <c r="AA990" s="86">
        <f t="shared" si="233"/>
        <v>13860</v>
      </c>
      <c r="AB990" s="85">
        <v>122.77</v>
      </c>
      <c r="AC990" s="85">
        <v>34</v>
      </c>
      <c r="AD990" s="124">
        <f t="shared" si="245"/>
        <v>73.661999999999992</v>
      </c>
      <c r="AE990" s="86">
        <f t="shared" si="234"/>
        <v>10018</v>
      </c>
      <c r="AF990" s="85">
        <v>0</v>
      </c>
      <c r="AG990" s="85">
        <v>36.831000000000003</v>
      </c>
      <c r="AH990" s="85">
        <f t="shared" si="235"/>
        <v>0</v>
      </c>
      <c r="AI990" s="86">
        <f t="shared" si="236"/>
        <v>23878</v>
      </c>
      <c r="AJ990" s="86">
        <f t="shared" si="237"/>
        <v>3087</v>
      </c>
      <c r="AK990" s="122"/>
      <c r="AL990" s="85">
        <v>122.77</v>
      </c>
      <c r="AM990" s="85">
        <v>34</v>
      </c>
      <c r="AN990" s="124">
        <f t="shared" si="246"/>
        <v>73.661999999999992</v>
      </c>
      <c r="AO990" s="86">
        <f t="shared" si="238"/>
        <v>10018</v>
      </c>
      <c r="AP990" s="85">
        <v>0</v>
      </c>
      <c r="AQ990" s="85">
        <v>36.831000000000003</v>
      </c>
      <c r="AR990" s="85">
        <f t="shared" si="239"/>
        <v>0</v>
      </c>
      <c r="AS990" s="86">
        <f t="shared" si="241"/>
        <v>23878</v>
      </c>
      <c r="AT990" s="170">
        <f t="shared" si="242"/>
        <v>0</v>
      </c>
      <c r="AU990" s="86">
        <v>23878</v>
      </c>
      <c r="AV990" s="170">
        <f t="shared" si="240"/>
        <v>0</v>
      </c>
    </row>
    <row r="991" spans="1:48" s="73" customFormat="1" ht="30" x14ac:dyDescent="0.2">
      <c r="A991" s="10" t="s">
        <v>1876</v>
      </c>
      <c r="B991" s="14" t="s">
        <v>36</v>
      </c>
      <c r="C991" s="14" t="s">
        <v>509</v>
      </c>
      <c r="D991" s="14" t="s">
        <v>2795</v>
      </c>
      <c r="E991" s="58">
        <v>35626259</v>
      </c>
      <c r="F991" s="15" t="s">
        <v>2796</v>
      </c>
      <c r="G991" s="15" t="s">
        <v>1879</v>
      </c>
      <c r="H991" s="16">
        <v>100004545</v>
      </c>
      <c r="I991" s="62">
        <v>42152402</v>
      </c>
      <c r="J991" s="13">
        <v>42152402</v>
      </c>
      <c r="K991" s="15" t="s">
        <v>2797</v>
      </c>
      <c r="L991" s="12" t="s">
        <v>1876</v>
      </c>
      <c r="M991" s="15" t="s">
        <v>2028</v>
      </c>
      <c r="N991" s="49">
        <v>91338</v>
      </c>
      <c r="O991" s="15" t="s">
        <v>2233</v>
      </c>
      <c r="P991" s="15" t="s">
        <v>2798</v>
      </c>
      <c r="Q991" s="48">
        <v>506508</v>
      </c>
      <c r="R991" s="11" t="s">
        <v>86</v>
      </c>
      <c r="S991" s="120">
        <v>3933</v>
      </c>
      <c r="T991" s="85">
        <v>107.03</v>
      </c>
      <c r="U991" s="86">
        <v>7</v>
      </c>
      <c r="V991" s="123">
        <v>46.825625000000002</v>
      </c>
      <c r="W991" s="85">
        <f t="shared" si="243"/>
        <v>2622</v>
      </c>
      <c r="X991" s="86">
        <v>0</v>
      </c>
      <c r="Y991" s="85">
        <v>16.054500000000001</v>
      </c>
      <c r="Z991" s="86">
        <f t="shared" si="244"/>
        <v>0</v>
      </c>
      <c r="AA991" s="86">
        <f t="shared" si="233"/>
        <v>2622</v>
      </c>
      <c r="AB991" s="85">
        <v>122.77</v>
      </c>
      <c r="AC991" s="85">
        <v>6</v>
      </c>
      <c r="AD991" s="124">
        <f t="shared" si="245"/>
        <v>73.661999999999992</v>
      </c>
      <c r="AE991" s="86">
        <f t="shared" si="234"/>
        <v>1768</v>
      </c>
      <c r="AF991" s="85">
        <v>0</v>
      </c>
      <c r="AG991" s="85">
        <v>36.831000000000003</v>
      </c>
      <c r="AH991" s="85">
        <f t="shared" si="235"/>
        <v>0</v>
      </c>
      <c r="AI991" s="86">
        <f t="shared" si="236"/>
        <v>4390</v>
      </c>
      <c r="AJ991" s="86">
        <f t="shared" si="237"/>
        <v>457</v>
      </c>
      <c r="AK991" s="122"/>
      <c r="AL991" s="85">
        <v>122.77</v>
      </c>
      <c r="AM991" s="85">
        <v>6</v>
      </c>
      <c r="AN991" s="124">
        <f t="shared" si="246"/>
        <v>73.661999999999992</v>
      </c>
      <c r="AO991" s="86">
        <f t="shared" si="238"/>
        <v>1768</v>
      </c>
      <c r="AP991" s="85">
        <v>0</v>
      </c>
      <c r="AQ991" s="85">
        <v>36.831000000000003</v>
      </c>
      <c r="AR991" s="85">
        <f t="shared" si="239"/>
        <v>0</v>
      </c>
      <c r="AS991" s="86">
        <f t="shared" si="241"/>
        <v>4390</v>
      </c>
      <c r="AT991" s="170">
        <f t="shared" si="242"/>
        <v>0</v>
      </c>
      <c r="AU991" s="86">
        <v>4390</v>
      </c>
      <c r="AV991" s="170">
        <f t="shared" si="240"/>
        <v>0</v>
      </c>
    </row>
    <row r="992" spans="1:48" s="73" customFormat="1" x14ac:dyDescent="0.2">
      <c r="A992" s="10" t="s">
        <v>1876</v>
      </c>
      <c r="B992" s="14" t="s">
        <v>36</v>
      </c>
      <c r="C992" s="14" t="s">
        <v>592</v>
      </c>
      <c r="D992" s="14" t="s">
        <v>10039</v>
      </c>
      <c r="E992" s="29">
        <v>45747687</v>
      </c>
      <c r="F992" s="15" t="s">
        <v>10040</v>
      </c>
      <c r="G992" s="15" t="s">
        <v>1879</v>
      </c>
      <c r="H992" s="13">
        <v>100018708</v>
      </c>
      <c r="I992" s="13">
        <v>710272642</v>
      </c>
      <c r="J992" s="13">
        <v>710272642</v>
      </c>
      <c r="K992" s="14" t="s">
        <v>603</v>
      </c>
      <c r="L992" s="12" t="s">
        <v>1876</v>
      </c>
      <c r="M992" s="15" t="s">
        <v>1954</v>
      </c>
      <c r="N992" s="53">
        <v>95618</v>
      </c>
      <c r="O992" s="15" t="s">
        <v>2666</v>
      </c>
      <c r="P992" s="15" t="s">
        <v>10041</v>
      </c>
      <c r="Q992" s="48" t="s">
        <v>10630</v>
      </c>
      <c r="R992" s="11" t="s">
        <v>45</v>
      </c>
      <c r="S992" s="120">
        <v>562</v>
      </c>
      <c r="T992" s="85">
        <v>107.03</v>
      </c>
      <c r="U992" s="86">
        <v>1</v>
      </c>
      <c r="V992" s="123">
        <v>46.825625000000002</v>
      </c>
      <c r="W992" s="85">
        <f t="shared" si="243"/>
        <v>375</v>
      </c>
      <c r="X992" s="86">
        <v>0</v>
      </c>
      <c r="Y992" s="85">
        <v>16.054500000000001</v>
      </c>
      <c r="Z992" s="86">
        <f t="shared" si="244"/>
        <v>0</v>
      </c>
      <c r="AA992" s="86">
        <f t="shared" si="233"/>
        <v>375</v>
      </c>
      <c r="AB992" s="85">
        <v>122.77</v>
      </c>
      <c r="AC992" s="85">
        <v>5</v>
      </c>
      <c r="AD992" s="124">
        <f t="shared" si="245"/>
        <v>73.661999999999992</v>
      </c>
      <c r="AE992" s="86">
        <f t="shared" si="234"/>
        <v>1473</v>
      </c>
      <c r="AF992" s="85">
        <v>0</v>
      </c>
      <c r="AG992" s="85">
        <v>36.831000000000003</v>
      </c>
      <c r="AH992" s="85">
        <f t="shared" si="235"/>
        <v>0</v>
      </c>
      <c r="AI992" s="86">
        <f t="shared" si="236"/>
        <v>1848</v>
      </c>
      <c r="AJ992" s="86">
        <f t="shared" si="237"/>
        <v>1286</v>
      </c>
      <c r="AK992" s="122"/>
      <c r="AL992" s="85">
        <v>122.77</v>
      </c>
      <c r="AM992" s="85">
        <v>5</v>
      </c>
      <c r="AN992" s="124">
        <f t="shared" si="246"/>
        <v>73.661999999999992</v>
      </c>
      <c r="AO992" s="86">
        <f t="shared" si="238"/>
        <v>1473</v>
      </c>
      <c r="AP992" s="85">
        <v>0</v>
      </c>
      <c r="AQ992" s="85">
        <v>36.831000000000003</v>
      </c>
      <c r="AR992" s="85">
        <f t="shared" si="239"/>
        <v>0</v>
      </c>
      <c r="AS992" s="86">
        <f t="shared" si="241"/>
        <v>1848</v>
      </c>
      <c r="AT992" s="170">
        <f t="shared" si="242"/>
        <v>0</v>
      </c>
      <c r="AU992" s="86">
        <v>1848</v>
      </c>
      <c r="AV992" s="170">
        <f t="shared" si="240"/>
        <v>0</v>
      </c>
    </row>
    <row r="993" spans="1:48" s="73" customFormat="1" ht="45" x14ac:dyDescent="0.2">
      <c r="A993" s="10" t="s">
        <v>1876</v>
      </c>
      <c r="B993" s="14" t="s">
        <v>36</v>
      </c>
      <c r="C993" s="14" t="s">
        <v>592</v>
      </c>
      <c r="D993" s="14" t="s">
        <v>2831</v>
      </c>
      <c r="E993" s="58">
        <v>47754770</v>
      </c>
      <c r="F993" s="15" t="s">
        <v>2832</v>
      </c>
      <c r="G993" s="15" t="s">
        <v>1879</v>
      </c>
      <c r="H993" s="16">
        <v>100017702</v>
      </c>
      <c r="I993" s="62">
        <v>710264364</v>
      </c>
      <c r="J993" s="13">
        <v>710264364</v>
      </c>
      <c r="K993" s="15" t="s">
        <v>2833</v>
      </c>
      <c r="L993" s="12" t="s">
        <v>1876</v>
      </c>
      <c r="M993" s="15" t="s">
        <v>1932</v>
      </c>
      <c r="N993" s="49">
        <v>95704</v>
      </c>
      <c r="O993" s="15" t="s">
        <v>2656</v>
      </c>
      <c r="P993" s="15" t="s">
        <v>2834</v>
      </c>
      <c r="Q993" s="48">
        <v>542652</v>
      </c>
      <c r="R993" s="11" t="s">
        <v>45</v>
      </c>
      <c r="S993" s="120">
        <v>8991</v>
      </c>
      <c r="T993" s="85">
        <v>107.03</v>
      </c>
      <c r="U993" s="86">
        <v>16</v>
      </c>
      <c r="V993" s="123">
        <v>46.825625000000002</v>
      </c>
      <c r="W993" s="85">
        <f t="shared" si="243"/>
        <v>5994</v>
      </c>
      <c r="X993" s="86">
        <v>0</v>
      </c>
      <c r="Y993" s="85">
        <v>16.054500000000001</v>
      </c>
      <c r="Z993" s="86">
        <f t="shared" si="244"/>
        <v>0</v>
      </c>
      <c r="AA993" s="86">
        <f t="shared" si="233"/>
        <v>5994</v>
      </c>
      <c r="AB993" s="85">
        <v>122.77</v>
      </c>
      <c r="AC993" s="85">
        <v>14</v>
      </c>
      <c r="AD993" s="124">
        <f t="shared" si="245"/>
        <v>73.661999999999992</v>
      </c>
      <c r="AE993" s="86">
        <f t="shared" si="234"/>
        <v>4125</v>
      </c>
      <c r="AF993" s="85">
        <v>0</v>
      </c>
      <c r="AG993" s="85">
        <v>36.831000000000003</v>
      </c>
      <c r="AH993" s="85">
        <f t="shared" si="235"/>
        <v>0</v>
      </c>
      <c r="AI993" s="86">
        <f t="shared" si="236"/>
        <v>10119</v>
      </c>
      <c r="AJ993" s="86">
        <f t="shared" si="237"/>
        <v>1128</v>
      </c>
      <c r="AK993" s="122"/>
      <c r="AL993" s="85">
        <v>122.77</v>
      </c>
      <c r="AM993" s="85">
        <v>14</v>
      </c>
      <c r="AN993" s="124">
        <f t="shared" si="246"/>
        <v>73.661999999999992</v>
      </c>
      <c r="AO993" s="86">
        <f t="shared" si="238"/>
        <v>4125</v>
      </c>
      <c r="AP993" s="85">
        <v>0</v>
      </c>
      <c r="AQ993" s="85">
        <v>36.831000000000003</v>
      </c>
      <c r="AR993" s="85">
        <f t="shared" si="239"/>
        <v>0</v>
      </c>
      <c r="AS993" s="86">
        <f t="shared" si="241"/>
        <v>10119</v>
      </c>
      <c r="AT993" s="170">
        <f t="shared" si="242"/>
        <v>0</v>
      </c>
      <c r="AU993" s="86">
        <v>10119</v>
      </c>
      <c r="AV993" s="170">
        <f t="shared" si="240"/>
        <v>0</v>
      </c>
    </row>
    <row r="994" spans="1:48" s="73" customFormat="1" x14ac:dyDescent="0.2">
      <c r="A994" s="10" t="s">
        <v>1876</v>
      </c>
      <c r="B994" s="52" t="s">
        <v>36</v>
      </c>
      <c r="C994" s="52" t="s">
        <v>592</v>
      </c>
      <c r="D994" s="52" t="s">
        <v>10507</v>
      </c>
      <c r="E994" s="67">
        <v>90000260</v>
      </c>
      <c r="F994" s="75" t="s">
        <v>10508</v>
      </c>
      <c r="G994" s="52" t="s">
        <v>1879</v>
      </c>
      <c r="H994" s="69">
        <v>100019580</v>
      </c>
      <c r="I994" s="70">
        <v>200000035</v>
      </c>
      <c r="J994" s="68">
        <v>90000260</v>
      </c>
      <c r="K994" s="52" t="s">
        <v>603</v>
      </c>
      <c r="L994" s="12" t="s">
        <v>35</v>
      </c>
      <c r="M994" s="52" t="s">
        <v>357</v>
      </c>
      <c r="N994" s="71">
        <v>81101</v>
      </c>
      <c r="O994" s="52" t="s">
        <v>336</v>
      </c>
      <c r="P994" s="52" t="s">
        <v>10456</v>
      </c>
      <c r="Q994" s="72">
        <v>528595</v>
      </c>
      <c r="R994" s="11" t="s">
        <v>86</v>
      </c>
      <c r="S994" s="120">
        <v>1124</v>
      </c>
      <c r="T994" s="85">
        <v>107.03</v>
      </c>
      <c r="U994" s="86">
        <v>2</v>
      </c>
      <c r="V994" s="123">
        <v>46.825625000000002</v>
      </c>
      <c r="W994" s="85">
        <f t="shared" si="243"/>
        <v>749</v>
      </c>
      <c r="X994" s="86">
        <v>0</v>
      </c>
      <c r="Y994" s="85">
        <v>16.054500000000001</v>
      </c>
      <c r="Z994" s="86">
        <f t="shared" si="244"/>
        <v>0</v>
      </c>
      <c r="AA994" s="86">
        <f t="shared" si="233"/>
        <v>749</v>
      </c>
      <c r="AB994" s="85">
        <v>122.77</v>
      </c>
      <c r="AC994" s="85">
        <v>4</v>
      </c>
      <c r="AD994" s="124">
        <f t="shared" si="245"/>
        <v>73.661999999999992</v>
      </c>
      <c r="AE994" s="86">
        <f t="shared" si="234"/>
        <v>1179</v>
      </c>
      <c r="AF994" s="85">
        <v>0</v>
      </c>
      <c r="AG994" s="85">
        <v>36.831000000000003</v>
      </c>
      <c r="AH994" s="85">
        <f t="shared" si="235"/>
        <v>0</v>
      </c>
      <c r="AI994" s="86">
        <f t="shared" si="236"/>
        <v>1928</v>
      </c>
      <c r="AJ994" s="86">
        <f t="shared" si="237"/>
        <v>804</v>
      </c>
      <c r="AK994" s="122"/>
      <c r="AL994" s="85">
        <v>122.77</v>
      </c>
      <c r="AM994" s="85">
        <v>4</v>
      </c>
      <c r="AN994" s="124">
        <f t="shared" si="246"/>
        <v>73.661999999999992</v>
      </c>
      <c r="AO994" s="86">
        <f t="shared" si="238"/>
        <v>1179</v>
      </c>
      <c r="AP994" s="85">
        <v>0</v>
      </c>
      <c r="AQ994" s="85">
        <v>36.831000000000003</v>
      </c>
      <c r="AR994" s="85">
        <f t="shared" si="239"/>
        <v>0</v>
      </c>
      <c r="AS994" s="86">
        <f t="shared" si="241"/>
        <v>1928</v>
      </c>
      <c r="AT994" s="170">
        <f t="shared" si="242"/>
        <v>0</v>
      </c>
      <c r="AU994" s="86">
        <v>1928</v>
      </c>
      <c r="AV994" s="170">
        <f t="shared" si="240"/>
        <v>0</v>
      </c>
    </row>
    <row r="995" spans="1:48" s="73" customFormat="1" ht="45" x14ac:dyDescent="0.2">
      <c r="A995" s="10" t="s">
        <v>1876</v>
      </c>
      <c r="B995" s="14" t="s">
        <v>36</v>
      </c>
      <c r="C995" s="14" t="s">
        <v>592</v>
      </c>
      <c r="D995" s="14" t="s">
        <v>2808</v>
      </c>
      <c r="E995" s="58">
        <v>90000289</v>
      </c>
      <c r="F995" s="15" t="s">
        <v>2809</v>
      </c>
      <c r="G995" s="15" t="s">
        <v>1879</v>
      </c>
      <c r="H995" s="16">
        <v>100003358</v>
      </c>
      <c r="I995" s="62">
        <v>42372429</v>
      </c>
      <c r="J995" s="13">
        <v>42372429</v>
      </c>
      <c r="K995" s="15" t="s">
        <v>2810</v>
      </c>
      <c r="L995" s="12" t="s">
        <v>1876</v>
      </c>
      <c r="M995" s="15" t="s">
        <v>1932</v>
      </c>
      <c r="N995" s="49">
        <v>95641</v>
      </c>
      <c r="O995" s="15" t="s">
        <v>2811</v>
      </c>
      <c r="P995" s="15" t="s">
        <v>2812</v>
      </c>
      <c r="Q995" s="48">
        <v>542920</v>
      </c>
      <c r="R995" s="11" t="s">
        <v>86</v>
      </c>
      <c r="S995" s="120">
        <v>8429</v>
      </c>
      <c r="T995" s="85">
        <v>107.03</v>
      </c>
      <c r="U995" s="86">
        <v>15</v>
      </c>
      <c r="V995" s="123">
        <v>46.825625000000002</v>
      </c>
      <c r="W995" s="85">
        <f t="shared" si="243"/>
        <v>5619</v>
      </c>
      <c r="X995" s="86">
        <v>0</v>
      </c>
      <c r="Y995" s="85">
        <v>16.054500000000001</v>
      </c>
      <c r="Z995" s="86">
        <f t="shared" si="244"/>
        <v>0</v>
      </c>
      <c r="AA995" s="86">
        <f t="shared" si="233"/>
        <v>5619</v>
      </c>
      <c r="AB995" s="85">
        <v>122.77</v>
      </c>
      <c r="AC995" s="85">
        <v>13</v>
      </c>
      <c r="AD995" s="124">
        <f t="shared" si="245"/>
        <v>73.661999999999992</v>
      </c>
      <c r="AE995" s="86">
        <f t="shared" si="234"/>
        <v>3830</v>
      </c>
      <c r="AF995" s="85">
        <v>0</v>
      </c>
      <c r="AG995" s="85">
        <v>36.831000000000003</v>
      </c>
      <c r="AH995" s="85">
        <f t="shared" si="235"/>
        <v>0</v>
      </c>
      <c r="AI995" s="86">
        <f t="shared" si="236"/>
        <v>9449</v>
      </c>
      <c r="AJ995" s="86">
        <f t="shared" si="237"/>
        <v>1020</v>
      </c>
      <c r="AK995" s="122"/>
      <c r="AL995" s="85">
        <v>122.77</v>
      </c>
      <c r="AM995" s="85">
        <v>13</v>
      </c>
      <c r="AN995" s="124">
        <f t="shared" si="246"/>
        <v>73.661999999999992</v>
      </c>
      <c r="AO995" s="86">
        <f t="shared" si="238"/>
        <v>3830</v>
      </c>
      <c r="AP995" s="85">
        <v>0</v>
      </c>
      <c r="AQ995" s="85">
        <v>36.831000000000003</v>
      </c>
      <c r="AR995" s="85">
        <f t="shared" si="239"/>
        <v>0</v>
      </c>
      <c r="AS995" s="86">
        <f t="shared" si="241"/>
        <v>9449</v>
      </c>
      <c r="AT995" s="170">
        <f t="shared" si="242"/>
        <v>0</v>
      </c>
      <c r="AU995" s="86">
        <v>9449</v>
      </c>
      <c r="AV995" s="170">
        <f t="shared" si="240"/>
        <v>0</v>
      </c>
    </row>
    <row r="996" spans="1:48" s="73" customFormat="1" ht="30" x14ac:dyDescent="0.25">
      <c r="A996" s="10" t="s">
        <v>1876</v>
      </c>
      <c r="B996" s="14" t="s">
        <v>36</v>
      </c>
      <c r="C996" s="14" t="s">
        <v>592</v>
      </c>
      <c r="D996" s="14" t="s">
        <v>16764</v>
      </c>
      <c r="E996" s="78">
        <v>53456165</v>
      </c>
      <c r="F996" s="79" t="s">
        <v>10547</v>
      </c>
      <c r="G996" s="10" t="s">
        <v>1879</v>
      </c>
      <c r="H996" s="129">
        <v>100020136</v>
      </c>
      <c r="I996" s="129">
        <v>710287739</v>
      </c>
      <c r="J996" s="129">
        <v>710287739</v>
      </c>
      <c r="K996" s="10" t="s">
        <v>10548</v>
      </c>
      <c r="L996" s="47" t="s">
        <v>1876</v>
      </c>
      <c r="M996" s="10" t="s">
        <v>2200</v>
      </c>
      <c r="N996" s="10">
        <v>91501</v>
      </c>
      <c r="O996" s="10" t="s">
        <v>2200</v>
      </c>
      <c r="P996" s="15" t="s">
        <v>16765</v>
      </c>
      <c r="Q996" s="47"/>
      <c r="R996" s="47" t="s">
        <v>45</v>
      </c>
      <c r="S996" s="120">
        <f>0</f>
        <v>0</v>
      </c>
      <c r="T996" s="85">
        <v>107.03</v>
      </c>
      <c r="U996" s="86"/>
      <c r="V996" s="123">
        <v>46.825625000000002</v>
      </c>
      <c r="W996" s="85">
        <f t="shared" si="243"/>
        <v>0</v>
      </c>
      <c r="X996" s="86"/>
      <c r="Y996" s="85">
        <v>16.054500000000001</v>
      </c>
      <c r="Z996" s="86">
        <f t="shared" si="244"/>
        <v>0</v>
      </c>
      <c r="AA996" s="86">
        <f t="shared" si="233"/>
        <v>0</v>
      </c>
      <c r="AB996" s="85">
        <v>122.77</v>
      </c>
      <c r="AC996" s="85">
        <v>5</v>
      </c>
      <c r="AD996" s="124">
        <f t="shared" si="245"/>
        <v>73.661999999999992</v>
      </c>
      <c r="AE996" s="86">
        <f t="shared" si="234"/>
        <v>1473</v>
      </c>
      <c r="AF996" s="85">
        <v>0</v>
      </c>
      <c r="AG996" s="85">
        <v>36.831000000000003</v>
      </c>
      <c r="AH996" s="85">
        <f t="shared" si="235"/>
        <v>0</v>
      </c>
      <c r="AI996" s="86">
        <f t="shared" si="236"/>
        <v>1473</v>
      </c>
      <c r="AJ996" s="86">
        <f t="shared" si="237"/>
        <v>1473</v>
      </c>
      <c r="AK996" s="125">
        <v>45170</v>
      </c>
      <c r="AL996" s="85">
        <v>122.77</v>
      </c>
      <c r="AM996" s="85">
        <v>5</v>
      </c>
      <c r="AN996" s="124">
        <f t="shared" si="246"/>
        <v>73.661999999999992</v>
      </c>
      <c r="AO996" s="86">
        <f t="shared" si="238"/>
        <v>1473</v>
      </c>
      <c r="AP996" s="85">
        <v>0</v>
      </c>
      <c r="AQ996" s="85">
        <v>36.831000000000003</v>
      </c>
      <c r="AR996" s="85">
        <f t="shared" si="239"/>
        <v>0</v>
      </c>
      <c r="AS996" s="86">
        <f t="shared" si="241"/>
        <v>1473</v>
      </c>
      <c r="AT996" s="170">
        <f t="shared" si="242"/>
        <v>0</v>
      </c>
      <c r="AU996" s="86">
        <v>1473</v>
      </c>
      <c r="AV996" s="170">
        <f t="shared" si="240"/>
        <v>0</v>
      </c>
    </row>
    <row r="997" spans="1:48" s="73" customFormat="1" ht="30" x14ac:dyDescent="0.2">
      <c r="A997" s="10" t="s">
        <v>1876</v>
      </c>
      <c r="B997" s="14" t="s">
        <v>36</v>
      </c>
      <c r="C997" s="14" t="s">
        <v>592</v>
      </c>
      <c r="D997" s="14" t="s">
        <v>2835</v>
      </c>
      <c r="E997" s="58">
        <v>48228591</v>
      </c>
      <c r="F997" s="15" t="s">
        <v>2836</v>
      </c>
      <c r="G997" s="15" t="s">
        <v>1879</v>
      </c>
      <c r="H997" s="16">
        <v>100018045</v>
      </c>
      <c r="I997" s="62">
        <v>710267320</v>
      </c>
      <c r="J997" s="13">
        <v>710267320</v>
      </c>
      <c r="K997" s="15" t="s">
        <v>2837</v>
      </c>
      <c r="L997" s="12" t="s">
        <v>1876</v>
      </c>
      <c r="M997" s="15" t="s">
        <v>2462</v>
      </c>
      <c r="N997" s="49">
        <v>97232</v>
      </c>
      <c r="O997" s="15" t="s">
        <v>2521</v>
      </c>
      <c r="P997" s="15" t="s">
        <v>2838</v>
      </c>
      <c r="Q997" s="48">
        <v>514021</v>
      </c>
      <c r="R997" s="11" t="s">
        <v>45</v>
      </c>
      <c r="S997" s="120">
        <v>6181</v>
      </c>
      <c r="T997" s="85">
        <v>107.03</v>
      </c>
      <c r="U997" s="86">
        <v>11</v>
      </c>
      <c r="V997" s="123">
        <v>46.825625000000002</v>
      </c>
      <c r="W997" s="85">
        <f t="shared" si="243"/>
        <v>4121</v>
      </c>
      <c r="X997" s="86">
        <v>0</v>
      </c>
      <c r="Y997" s="85">
        <v>16.054500000000001</v>
      </c>
      <c r="Z997" s="86">
        <f t="shared" si="244"/>
        <v>0</v>
      </c>
      <c r="AA997" s="86">
        <f t="shared" si="233"/>
        <v>4121</v>
      </c>
      <c r="AB997" s="85">
        <v>122.77</v>
      </c>
      <c r="AC997" s="85">
        <v>9</v>
      </c>
      <c r="AD997" s="124">
        <f t="shared" si="245"/>
        <v>73.661999999999992</v>
      </c>
      <c r="AE997" s="86">
        <f t="shared" si="234"/>
        <v>2652</v>
      </c>
      <c r="AF997" s="85">
        <v>0</v>
      </c>
      <c r="AG997" s="85">
        <v>36.831000000000003</v>
      </c>
      <c r="AH997" s="85">
        <f t="shared" si="235"/>
        <v>0</v>
      </c>
      <c r="AI997" s="86">
        <f t="shared" si="236"/>
        <v>6773</v>
      </c>
      <c r="AJ997" s="86">
        <f t="shared" si="237"/>
        <v>592</v>
      </c>
      <c r="AK997" s="122"/>
      <c r="AL997" s="85">
        <v>122.77</v>
      </c>
      <c r="AM997" s="85">
        <v>9</v>
      </c>
      <c r="AN997" s="124">
        <f t="shared" si="246"/>
        <v>73.661999999999992</v>
      </c>
      <c r="AO997" s="86">
        <f t="shared" si="238"/>
        <v>2652</v>
      </c>
      <c r="AP997" s="85">
        <v>0</v>
      </c>
      <c r="AQ997" s="85">
        <v>36.831000000000003</v>
      </c>
      <c r="AR997" s="85">
        <f t="shared" si="239"/>
        <v>0</v>
      </c>
      <c r="AS997" s="86">
        <f t="shared" si="241"/>
        <v>6773</v>
      </c>
      <c r="AT997" s="170">
        <f t="shared" si="242"/>
        <v>0</v>
      </c>
      <c r="AU997" s="86">
        <v>6773</v>
      </c>
      <c r="AV997" s="170">
        <f t="shared" si="240"/>
        <v>0</v>
      </c>
    </row>
    <row r="998" spans="1:48" s="73" customFormat="1" ht="30" x14ac:dyDescent="0.2">
      <c r="A998" s="10" t="s">
        <v>1876</v>
      </c>
      <c r="B998" s="14" t="s">
        <v>36</v>
      </c>
      <c r="C998" s="14" t="s">
        <v>592</v>
      </c>
      <c r="D998" s="14" t="s">
        <v>2802</v>
      </c>
      <c r="E998" s="58">
        <v>37662635</v>
      </c>
      <c r="F998" s="15" t="s">
        <v>2803</v>
      </c>
      <c r="G998" s="15" t="s">
        <v>1879</v>
      </c>
      <c r="H998" s="16">
        <v>100004620</v>
      </c>
      <c r="I998" s="62">
        <v>36130516</v>
      </c>
      <c r="J998" s="13">
        <v>36130516</v>
      </c>
      <c r="K998" s="15" t="s">
        <v>603</v>
      </c>
      <c r="L998" s="12" t="s">
        <v>1876</v>
      </c>
      <c r="M998" s="15" t="s">
        <v>2028</v>
      </c>
      <c r="N998" s="49">
        <v>91101</v>
      </c>
      <c r="O998" s="15" t="s">
        <v>2029</v>
      </c>
      <c r="P998" s="15" t="s">
        <v>2804</v>
      </c>
      <c r="Q998" s="48">
        <v>505820</v>
      </c>
      <c r="R998" s="11" t="s">
        <v>86</v>
      </c>
      <c r="S998" s="120">
        <v>3371</v>
      </c>
      <c r="T998" s="85">
        <v>107.03</v>
      </c>
      <c r="U998" s="86">
        <v>6</v>
      </c>
      <c r="V998" s="123">
        <v>46.825625000000002</v>
      </c>
      <c r="W998" s="85">
        <f t="shared" si="243"/>
        <v>2248</v>
      </c>
      <c r="X998" s="86">
        <v>0</v>
      </c>
      <c r="Y998" s="85">
        <v>16.054500000000001</v>
      </c>
      <c r="Z998" s="86">
        <f t="shared" si="244"/>
        <v>0</v>
      </c>
      <c r="AA998" s="86">
        <f t="shared" si="233"/>
        <v>2248</v>
      </c>
      <c r="AB998" s="85">
        <v>122.77</v>
      </c>
      <c r="AC998" s="85">
        <v>7</v>
      </c>
      <c r="AD998" s="124">
        <f t="shared" si="245"/>
        <v>73.661999999999992</v>
      </c>
      <c r="AE998" s="86">
        <f t="shared" si="234"/>
        <v>2063</v>
      </c>
      <c r="AF998" s="85">
        <v>0</v>
      </c>
      <c r="AG998" s="85">
        <v>36.831000000000003</v>
      </c>
      <c r="AH998" s="85">
        <f t="shared" si="235"/>
        <v>0</v>
      </c>
      <c r="AI998" s="86">
        <f t="shared" si="236"/>
        <v>4311</v>
      </c>
      <c r="AJ998" s="86">
        <f t="shared" si="237"/>
        <v>940</v>
      </c>
      <c r="AK998" s="122"/>
      <c r="AL998" s="85">
        <v>122.77</v>
      </c>
      <c r="AM998" s="85">
        <v>7</v>
      </c>
      <c r="AN998" s="124">
        <f t="shared" si="246"/>
        <v>73.661999999999992</v>
      </c>
      <c r="AO998" s="86">
        <f t="shared" si="238"/>
        <v>2063</v>
      </c>
      <c r="AP998" s="85">
        <v>0</v>
      </c>
      <c r="AQ998" s="85">
        <v>36.831000000000003</v>
      </c>
      <c r="AR998" s="85">
        <f t="shared" si="239"/>
        <v>0</v>
      </c>
      <c r="AS998" s="86">
        <f t="shared" si="241"/>
        <v>4311</v>
      </c>
      <c r="AT998" s="170">
        <f t="shared" si="242"/>
        <v>0</v>
      </c>
      <c r="AU998" s="86">
        <v>4311</v>
      </c>
      <c r="AV998" s="170">
        <f t="shared" si="240"/>
        <v>0</v>
      </c>
    </row>
    <row r="999" spans="1:48" s="73" customFormat="1" x14ac:dyDescent="0.25">
      <c r="A999" s="10" t="s">
        <v>1876</v>
      </c>
      <c r="B999" s="52" t="s">
        <v>36</v>
      </c>
      <c r="C999" s="52" t="s">
        <v>592</v>
      </c>
      <c r="D999" s="52" t="s">
        <v>16749</v>
      </c>
      <c r="E999" s="67">
        <v>42281997</v>
      </c>
      <c r="F999" s="75" t="s">
        <v>10384</v>
      </c>
      <c r="G999" s="52" t="s">
        <v>1879</v>
      </c>
      <c r="H999" s="69">
        <v>100020134</v>
      </c>
      <c r="I999" s="70">
        <v>710287747</v>
      </c>
      <c r="J999" s="150">
        <v>710287747</v>
      </c>
      <c r="K999" s="52" t="s">
        <v>603</v>
      </c>
      <c r="L999" s="12" t="s">
        <v>1876</v>
      </c>
      <c r="M999" s="52" t="s">
        <v>2029</v>
      </c>
      <c r="N999" s="71">
        <v>91101</v>
      </c>
      <c r="O999" s="52" t="s">
        <v>2029</v>
      </c>
      <c r="P999" s="52" t="s">
        <v>10345</v>
      </c>
      <c r="Q999" s="72"/>
      <c r="R999" s="11"/>
      <c r="S999" s="120">
        <f>0</f>
        <v>0</v>
      </c>
      <c r="T999" s="85">
        <v>107.03</v>
      </c>
      <c r="U999" s="86"/>
      <c r="V999" s="123">
        <v>46.825625000000002</v>
      </c>
      <c r="W999" s="85">
        <f t="shared" si="243"/>
        <v>0</v>
      </c>
      <c r="X999" s="86"/>
      <c r="Y999" s="85">
        <v>16.054500000000001</v>
      </c>
      <c r="Z999" s="86">
        <f t="shared" si="244"/>
        <v>0</v>
      </c>
      <c r="AA999" s="86">
        <f t="shared" si="233"/>
        <v>0</v>
      </c>
      <c r="AB999" s="85">
        <v>122.77</v>
      </c>
      <c r="AC999" s="85">
        <v>10</v>
      </c>
      <c r="AD999" s="124">
        <f t="shared" si="245"/>
        <v>73.661999999999992</v>
      </c>
      <c r="AE999" s="86">
        <f t="shared" si="234"/>
        <v>2946</v>
      </c>
      <c r="AF999" s="85">
        <v>0</v>
      </c>
      <c r="AG999" s="85">
        <v>36.831000000000003</v>
      </c>
      <c r="AH999" s="85">
        <f t="shared" si="235"/>
        <v>0</v>
      </c>
      <c r="AI999" s="86">
        <f t="shared" si="236"/>
        <v>2946</v>
      </c>
      <c r="AJ999" s="86">
        <f t="shared" si="237"/>
        <v>2946</v>
      </c>
      <c r="AK999" s="122" t="s">
        <v>16750</v>
      </c>
      <c r="AL999" s="85">
        <v>122.77</v>
      </c>
      <c r="AM999" s="85">
        <v>10</v>
      </c>
      <c r="AN999" s="124">
        <f t="shared" si="246"/>
        <v>73.661999999999992</v>
      </c>
      <c r="AO999" s="86">
        <f t="shared" si="238"/>
        <v>2946</v>
      </c>
      <c r="AP999" s="85">
        <v>0</v>
      </c>
      <c r="AQ999" s="85">
        <v>36.831000000000003</v>
      </c>
      <c r="AR999" s="85">
        <f t="shared" si="239"/>
        <v>0</v>
      </c>
      <c r="AS999" s="86">
        <f t="shared" si="241"/>
        <v>2946</v>
      </c>
      <c r="AT999" s="170">
        <f t="shared" si="242"/>
        <v>0</v>
      </c>
      <c r="AU999" s="86">
        <v>2946</v>
      </c>
      <c r="AV999" s="170">
        <f t="shared" si="240"/>
        <v>0</v>
      </c>
    </row>
    <row r="1000" spans="1:48" s="73" customFormat="1" x14ac:dyDescent="0.2">
      <c r="A1000" s="10" t="s">
        <v>1876</v>
      </c>
      <c r="B1000" s="14" t="s">
        <v>36</v>
      </c>
      <c r="C1000" s="14" t="s">
        <v>592</v>
      </c>
      <c r="D1000" s="14" t="s">
        <v>2806</v>
      </c>
      <c r="E1000" s="31">
        <v>53131045</v>
      </c>
      <c r="F1000" s="79" t="s">
        <v>10403</v>
      </c>
      <c r="G1000" s="15" t="s">
        <v>1879</v>
      </c>
      <c r="H1000" s="16">
        <v>100004638</v>
      </c>
      <c r="I1000" s="62">
        <v>42149321</v>
      </c>
      <c r="J1000" s="13">
        <v>42149321</v>
      </c>
      <c r="K1000" s="15" t="s">
        <v>10404</v>
      </c>
      <c r="L1000" s="12" t="s">
        <v>1876</v>
      </c>
      <c r="M1000" s="15" t="s">
        <v>2028</v>
      </c>
      <c r="N1000" s="49">
        <v>91101</v>
      </c>
      <c r="O1000" s="15" t="s">
        <v>2029</v>
      </c>
      <c r="P1000" s="15" t="s">
        <v>2807</v>
      </c>
      <c r="Q1000" s="48">
        <v>505820</v>
      </c>
      <c r="R1000" s="11" t="s">
        <v>86</v>
      </c>
      <c r="S1000" s="120">
        <v>17419</v>
      </c>
      <c r="T1000" s="85">
        <v>107.03</v>
      </c>
      <c r="U1000" s="86">
        <v>31</v>
      </c>
      <c r="V1000" s="123">
        <v>46.825625000000002</v>
      </c>
      <c r="W1000" s="85">
        <f t="shared" si="243"/>
        <v>11613</v>
      </c>
      <c r="X1000" s="86">
        <v>0</v>
      </c>
      <c r="Y1000" s="85">
        <v>16.054500000000001</v>
      </c>
      <c r="Z1000" s="86">
        <f t="shared" si="244"/>
        <v>0</v>
      </c>
      <c r="AA1000" s="86">
        <f t="shared" si="233"/>
        <v>11613</v>
      </c>
      <c r="AB1000" s="85">
        <v>122.77</v>
      </c>
      <c r="AC1000" s="85">
        <v>22</v>
      </c>
      <c r="AD1000" s="124">
        <f t="shared" si="245"/>
        <v>73.661999999999992</v>
      </c>
      <c r="AE1000" s="86">
        <f t="shared" si="234"/>
        <v>6482</v>
      </c>
      <c r="AF1000" s="85">
        <v>0</v>
      </c>
      <c r="AG1000" s="85">
        <v>36.831000000000003</v>
      </c>
      <c r="AH1000" s="85">
        <f t="shared" si="235"/>
        <v>0</v>
      </c>
      <c r="AI1000" s="86">
        <f t="shared" si="236"/>
        <v>18095</v>
      </c>
      <c r="AJ1000" s="86">
        <f t="shared" si="237"/>
        <v>676</v>
      </c>
      <c r="AK1000" s="122"/>
      <c r="AL1000" s="85">
        <v>122.77</v>
      </c>
      <c r="AM1000" s="85">
        <v>22</v>
      </c>
      <c r="AN1000" s="124">
        <f t="shared" si="246"/>
        <v>73.661999999999992</v>
      </c>
      <c r="AO1000" s="86">
        <f t="shared" si="238"/>
        <v>6482</v>
      </c>
      <c r="AP1000" s="85">
        <v>0</v>
      </c>
      <c r="AQ1000" s="85">
        <v>36.831000000000003</v>
      </c>
      <c r="AR1000" s="85">
        <f t="shared" si="239"/>
        <v>0</v>
      </c>
      <c r="AS1000" s="86">
        <f t="shared" si="241"/>
        <v>18095</v>
      </c>
      <c r="AT1000" s="170">
        <f t="shared" si="242"/>
        <v>0</v>
      </c>
      <c r="AU1000" s="86">
        <v>18095</v>
      </c>
      <c r="AV1000" s="170">
        <f t="shared" si="240"/>
        <v>0</v>
      </c>
    </row>
    <row r="1001" spans="1:48" s="73" customFormat="1" ht="30" x14ac:dyDescent="0.2">
      <c r="A1001" s="10" t="s">
        <v>1876</v>
      </c>
      <c r="B1001" s="14" t="s">
        <v>36</v>
      </c>
      <c r="C1001" s="14" t="s">
        <v>592</v>
      </c>
      <c r="D1001" s="14" t="s">
        <v>2799</v>
      </c>
      <c r="E1001" s="58">
        <v>36119644</v>
      </c>
      <c r="F1001" s="15" t="s">
        <v>2800</v>
      </c>
      <c r="G1001" s="15" t="s">
        <v>1879</v>
      </c>
      <c r="H1001" s="91">
        <v>100003625</v>
      </c>
      <c r="I1001" s="93">
        <v>42015430</v>
      </c>
      <c r="J1001" s="28">
        <v>42015430</v>
      </c>
      <c r="K1001" s="15" t="s">
        <v>603</v>
      </c>
      <c r="L1001" s="12" t="s">
        <v>1876</v>
      </c>
      <c r="M1001" s="15" t="s">
        <v>2053</v>
      </c>
      <c r="N1001" s="49">
        <v>91621</v>
      </c>
      <c r="O1001" s="15" t="s">
        <v>2075</v>
      </c>
      <c r="P1001" s="15" t="s">
        <v>2801</v>
      </c>
      <c r="Q1001" s="48">
        <v>505901</v>
      </c>
      <c r="R1001" s="11" t="s">
        <v>86</v>
      </c>
      <c r="S1001" s="120">
        <v>14048</v>
      </c>
      <c r="T1001" s="85">
        <v>107.03</v>
      </c>
      <c r="U1001" s="86">
        <v>25</v>
      </c>
      <c r="V1001" s="123">
        <v>46.825625000000002</v>
      </c>
      <c r="W1001" s="85">
        <f t="shared" si="243"/>
        <v>9365</v>
      </c>
      <c r="X1001" s="86">
        <v>0</v>
      </c>
      <c r="Y1001" s="85">
        <v>16.054500000000001</v>
      </c>
      <c r="Z1001" s="86">
        <f t="shared" si="244"/>
        <v>0</v>
      </c>
      <c r="AA1001" s="86">
        <f t="shared" si="233"/>
        <v>9365</v>
      </c>
      <c r="AB1001" s="85">
        <v>122.77</v>
      </c>
      <c r="AC1001" s="85">
        <v>34</v>
      </c>
      <c r="AD1001" s="124">
        <f t="shared" si="245"/>
        <v>73.661999999999992</v>
      </c>
      <c r="AE1001" s="86">
        <f t="shared" si="234"/>
        <v>10018</v>
      </c>
      <c r="AF1001" s="85">
        <v>0</v>
      </c>
      <c r="AG1001" s="85">
        <v>36.831000000000003</v>
      </c>
      <c r="AH1001" s="85">
        <f t="shared" si="235"/>
        <v>0</v>
      </c>
      <c r="AI1001" s="86">
        <f t="shared" si="236"/>
        <v>19383</v>
      </c>
      <c r="AJ1001" s="86">
        <f t="shared" si="237"/>
        <v>5335</v>
      </c>
      <c r="AK1001" s="122"/>
      <c r="AL1001" s="85">
        <v>122.77</v>
      </c>
      <c r="AM1001" s="85">
        <v>34</v>
      </c>
      <c r="AN1001" s="124">
        <f t="shared" si="246"/>
        <v>73.661999999999992</v>
      </c>
      <c r="AO1001" s="86">
        <f t="shared" si="238"/>
        <v>10018</v>
      </c>
      <c r="AP1001" s="85">
        <v>0</v>
      </c>
      <c r="AQ1001" s="85">
        <v>36.831000000000003</v>
      </c>
      <c r="AR1001" s="85">
        <f t="shared" si="239"/>
        <v>0</v>
      </c>
      <c r="AS1001" s="86">
        <f t="shared" si="241"/>
        <v>19383</v>
      </c>
      <c r="AT1001" s="170">
        <f t="shared" si="242"/>
        <v>0</v>
      </c>
      <c r="AU1001" s="86">
        <v>19383</v>
      </c>
      <c r="AV1001" s="170">
        <f t="shared" si="240"/>
        <v>0</v>
      </c>
    </row>
    <row r="1002" spans="1:48" s="73" customFormat="1" ht="30" x14ac:dyDescent="0.2">
      <c r="A1002" s="10" t="s">
        <v>1876</v>
      </c>
      <c r="B1002" s="14" t="s">
        <v>36</v>
      </c>
      <c r="C1002" s="14" t="s">
        <v>592</v>
      </c>
      <c r="D1002" s="14" t="s">
        <v>2823</v>
      </c>
      <c r="E1002" s="58">
        <v>45743576</v>
      </c>
      <c r="F1002" s="15" t="s">
        <v>2824</v>
      </c>
      <c r="G1002" s="15" t="s">
        <v>1879</v>
      </c>
      <c r="H1002" s="16">
        <v>100017091</v>
      </c>
      <c r="I1002" s="62">
        <v>710257988</v>
      </c>
      <c r="J1002" s="13">
        <v>710257988</v>
      </c>
      <c r="K1002" s="15" t="s">
        <v>2825</v>
      </c>
      <c r="L1002" s="12" t="s">
        <v>1876</v>
      </c>
      <c r="M1002" s="15" t="s">
        <v>2028</v>
      </c>
      <c r="N1002" s="49">
        <v>91101</v>
      </c>
      <c r="O1002" s="15" t="s">
        <v>2029</v>
      </c>
      <c r="P1002" s="15" t="s">
        <v>2826</v>
      </c>
      <c r="Q1002" s="48">
        <v>505820</v>
      </c>
      <c r="R1002" s="11" t="s">
        <v>45</v>
      </c>
      <c r="S1002" s="120">
        <v>3371</v>
      </c>
      <c r="T1002" s="85">
        <v>107.03</v>
      </c>
      <c r="U1002" s="86">
        <v>6</v>
      </c>
      <c r="V1002" s="123">
        <v>46.825625000000002</v>
      </c>
      <c r="W1002" s="85">
        <f t="shared" si="243"/>
        <v>2248</v>
      </c>
      <c r="X1002" s="86">
        <v>0</v>
      </c>
      <c r="Y1002" s="85">
        <v>16.054500000000001</v>
      </c>
      <c r="Z1002" s="86">
        <f t="shared" si="244"/>
        <v>0</v>
      </c>
      <c r="AA1002" s="86">
        <f t="shared" si="233"/>
        <v>2248</v>
      </c>
      <c r="AB1002" s="85">
        <v>122.77</v>
      </c>
      <c r="AC1002" s="85">
        <v>16</v>
      </c>
      <c r="AD1002" s="124">
        <f t="shared" si="245"/>
        <v>73.661999999999992</v>
      </c>
      <c r="AE1002" s="86">
        <f t="shared" si="234"/>
        <v>4714</v>
      </c>
      <c r="AF1002" s="85">
        <v>0</v>
      </c>
      <c r="AG1002" s="85">
        <v>36.831000000000003</v>
      </c>
      <c r="AH1002" s="85">
        <f t="shared" si="235"/>
        <v>0</v>
      </c>
      <c r="AI1002" s="86">
        <f t="shared" si="236"/>
        <v>6962</v>
      </c>
      <c r="AJ1002" s="86">
        <f t="shared" si="237"/>
        <v>3591</v>
      </c>
      <c r="AK1002" s="122"/>
      <c r="AL1002" s="85">
        <v>122.77</v>
      </c>
      <c r="AM1002" s="85">
        <v>16</v>
      </c>
      <c r="AN1002" s="124">
        <f t="shared" si="246"/>
        <v>73.661999999999992</v>
      </c>
      <c r="AO1002" s="86">
        <f t="shared" si="238"/>
        <v>4714</v>
      </c>
      <c r="AP1002" s="85">
        <v>0</v>
      </c>
      <c r="AQ1002" s="85">
        <v>36.831000000000003</v>
      </c>
      <c r="AR1002" s="85">
        <f t="shared" si="239"/>
        <v>0</v>
      </c>
      <c r="AS1002" s="86">
        <f t="shared" si="241"/>
        <v>6962</v>
      </c>
      <c r="AT1002" s="170">
        <f t="shared" si="242"/>
        <v>0</v>
      </c>
      <c r="AU1002" s="86">
        <v>6962</v>
      </c>
      <c r="AV1002" s="170">
        <f t="shared" si="240"/>
        <v>0</v>
      </c>
    </row>
    <row r="1003" spans="1:48" s="73" customFormat="1" ht="30" x14ac:dyDescent="0.2">
      <c r="A1003" s="10" t="s">
        <v>1876</v>
      </c>
      <c r="B1003" s="14" t="s">
        <v>36</v>
      </c>
      <c r="C1003" s="14" t="s">
        <v>592</v>
      </c>
      <c r="D1003" s="14" t="s">
        <v>10700</v>
      </c>
      <c r="E1003" s="58">
        <v>54958865</v>
      </c>
      <c r="F1003" s="15" t="s">
        <v>10701</v>
      </c>
      <c r="G1003" s="15" t="s">
        <v>1879</v>
      </c>
      <c r="H1003" s="16">
        <v>100004662</v>
      </c>
      <c r="I1003" s="62">
        <v>42020042</v>
      </c>
      <c r="J1003" s="13">
        <v>42020042</v>
      </c>
      <c r="K1003" s="15" t="s">
        <v>10702</v>
      </c>
      <c r="L1003" s="12" t="s">
        <v>1876</v>
      </c>
      <c r="M1003" s="15" t="s">
        <v>2028</v>
      </c>
      <c r="N1003" s="49">
        <v>91105</v>
      </c>
      <c r="O1003" s="15" t="s">
        <v>2029</v>
      </c>
      <c r="P1003" s="15" t="s">
        <v>2805</v>
      </c>
      <c r="Q1003" s="48">
        <v>505820</v>
      </c>
      <c r="R1003" s="11" t="s">
        <v>86</v>
      </c>
      <c r="S1003" s="120">
        <v>3933</v>
      </c>
      <c r="T1003" s="85">
        <v>107.03</v>
      </c>
      <c r="U1003" s="86">
        <v>7</v>
      </c>
      <c r="V1003" s="123">
        <v>46.825625000000002</v>
      </c>
      <c r="W1003" s="85">
        <f t="shared" si="243"/>
        <v>2622</v>
      </c>
      <c r="X1003" s="86">
        <v>0</v>
      </c>
      <c r="Y1003" s="85">
        <v>16.054500000000001</v>
      </c>
      <c r="Z1003" s="86">
        <f t="shared" si="244"/>
        <v>0</v>
      </c>
      <c r="AA1003" s="86">
        <f t="shared" si="233"/>
        <v>2622</v>
      </c>
      <c r="AB1003" s="85">
        <v>122.77</v>
      </c>
      <c r="AC1003" s="85">
        <v>13</v>
      </c>
      <c r="AD1003" s="124">
        <f t="shared" si="245"/>
        <v>73.661999999999992</v>
      </c>
      <c r="AE1003" s="86">
        <f t="shared" si="234"/>
        <v>3830</v>
      </c>
      <c r="AF1003" s="85">
        <v>0</v>
      </c>
      <c r="AG1003" s="85">
        <v>36.831000000000003</v>
      </c>
      <c r="AH1003" s="85">
        <f t="shared" si="235"/>
        <v>0</v>
      </c>
      <c r="AI1003" s="86">
        <f t="shared" si="236"/>
        <v>6452</v>
      </c>
      <c r="AJ1003" s="86">
        <f t="shared" si="237"/>
        <v>2519</v>
      </c>
      <c r="AK1003" s="122"/>
      <c r="AL1003" s="85">
        <v>122.77</v>
      </c>
      <c r="AM1003" s="85">
        <v>13</v>
      </c>
      <c r="AN1003" s="124">
        <f t="shared" si="246"/>
        <v>73.661999999999992</v>
      </c>
      <c r="AO1003" s="86">
        <f t="shared" si="238"/>
        <v>3830</v>
      </c>
      <c r="AP1003" s="85">
        <v>0</v>
      </c>
      <c r="AQ1003" s="85">
        <v>36.831000000000003</v>
      </c>
      <c r="AR1003" s="85">
        <f t="shared" si="239"/>
        <v>0</v>
      </c>
      <c r="AS1003" s="86">
        <f t="shared" si="241"/>
        <v>6452</v>
      </c>
      <c r="AT1003" s="170">
        <f t="shared" si="242"/>
        <v>0</v>
      </c>
      <c r="AU1003" s="86">
        <v>6452</v>
      </c>
      <c r="AV1003" s="170">
        <f t="shared" si="240"/>
        <v>0</v>
      </c>
    </row>
    <row r="1004" spans="1:48" s="73" customFormat="1" x14ac:dyDescent="0.2">
      <c r="A1004" s="10" t="s">
        <v>1876</v>
      </c>
      <c r="B1004" s="14" t="s">
        <v>36</v>
      </c>
      <c r="C1004" s="14" t="s">
        <v>592</v>
      </c>
      <c r="D1004" s="14" t="s">
        <v>2819</v>
      </c>
      <c r="E1004" s="58">
        <v>45323666</v>
      </c>
      <c r="F1004" s="15" t="s">
        <v>2820</v>
      </c>
      <c r="G1004" s="15" t="s">
        <v>1879</v>
      </c>
      <c r="H1004" s="16">
        <v>100017094</v>
      </c>
      <c r="I1004" s="62">
        <v>710258011</v>
      </c>
      <c r="J1004" s="13">
        <v>710258011</v>
      </c>
      <c r="K1004" s="15" t="s">
        <v>2821</v>
      </c>
      <c r="L1004" s="12" t="s">
        <v>1876</v>
      </c>
      <c r="M1004" s="15" t="s">
        <v>2028</v>
      </c>
      <c r="N1004" s="49">
        <v>91106</v>
      </c>
      <c r="O1004" s="15" t="s">
        <v>2029</v>
      </c>
      <c r="P1004" s="15" t="s">
        <v>2822</v>
      </c>
      <c r="Q1004" s="48">
        <v>505820</v>
      </c>
      <c r="R1004" s="11" t="s">
        <v>45</v>
      </c>
      <c r="S1004" s="120">
        <v>1686</v>
      </c>
      <c r="T1004" s="85">
        <v>107.03</v>
      </c>
      <c r="U1004" s="86">
        <v>3</v>
      </c>
      <c r="V1004" s="123">
        <v>46.825625000000002</v>
      </c>
      <c r="W1004" s="85">
        <f t="shared" si="243"/>
        <v>1124</v>
      </c>
      <c r="X1004" s="86">
        <v>0</v>
      </c>
      <c r="Y1004" s="85">
        <v>16.054500000000001</v>
      </c>
      <c r="Z1004" s="86">
        <f t="shared" si="244"/>
        <v>0</v>
      </c>
      <c r="AA1004" s="86">
        <f t="shared" si="233"/>
        <v>1124</v>
      </c>
      <c r="AB1004" s="85">
        <v>122.77</v>
      </c>
      <c r="AC1004" s="85">
        <v>4</v>
      </c>
      <c r="AD1004" s="124">
        <f t="shared" si="245"/>
        <v>73.661999999999992</v>
      </c>
      <c r="AE1004" s="86">
        <f t="shared" si="234"/>
        <v>1179</v>
      </c>
      <c r="AF1004" s="85">
        <v>0</v>
      </c>
      <c r="AG1004" s="85">
        <v>36.831000000000003</v>
      </c>
      <c r="AH1004" s="85">
        <f t="shared" si="235"/>
        <v>0</v>
      </c>
      <c r="AI1004" s="86">
        <f t="shared" si="236"/>
        <v>2303</v>
      </c>
      <c r="AJ1004" s="86">
        <f t="shared" si="237"/>
        <v>617</v>
      </c>
      <c r="AK1004" s="122"/>
      <c r="AL1004" s="85">
        <v>122.77</v>
      </c>
      <c r="AM1004" s="85">
        <v>4</v>
      </c>
      <c r="AN1004" s="124">
        <f t="shared" si="246"/>
        <v>73.661999999999992</v>
      </c>
      <c r="AO1004" s="86">
        <f t="shared" si="238"/>
        <v>1179</v>
      </c>
      <c r="AP1004" s="85">
        <v>0</v>
      </c>
      <c r="AQ1004" s="85">
        <v>36.831000000000003</v>
      </c>
      <c r="AR1004" s="85">
        <f t="shared" si="239"/>
        <v>0</v>
      </c>
      <c r="AS1004" s="86">
        <f t="shared" si="241"/>
        <v>2303</v>
      </c>
      <c r="AT1004" s="170">
        <f t="shared" si="242"/>
        <v>0</v>
      </c>
      <c r="AU1004" s="86">
        <v>2303</v>
      </c>
      <c r="AV1004" s="170">
        <f t="shared" si="240"/>
        <v>0</v>
      </c>
    </row>
    <row r="1005" spans="1:48" s="73" customFormat="1" ht="68.25" x14ac:dyDescent="0.25">
      <c r="A1005" s="10" t="s">
        <v>1876</v>
      </c>
      <c r="B1005" s="14" t="s">
        <v>36</v>
      </c>
      <c r="C1005" s="14" t="s">
        <v>592</v>
      </c>
      <c r="D1005" s="14" t="s">
        <v>16706</v>
      </c>
      <c r="E1005" s="58">
        <v>42375673</v>
      </c>
      <c r="F1005" s="15" t="s">
        <v>16707</v>
      </c>
      <c r="G1005" s="15" t="s">
        <v>1879</v>
      </c>
      <c r="H1005" s="144">
        <v>100004541</v>
      </c>
      <c r="I1005" s="31">
        <v>710010800</v>
      </c>
      <c r="J1005" s="13">
        <v>37914359</v>
      </c>
      <c r="K1005" s="15" t="s">
        <v>92</v>
      </c>
      <c r="L1005" s="12" t="s">
        <v>1876</v>
      </c>
      <c r="M1005" s="15" t="s">
        <v>2028</v>
      </c>
      <c r="N1005" s="49">
        <v>91331</v>
      </c>
      <c r="O1005" s="15" t="s">
        <v>2725</v>
      </c>
      <c r="P1005" s="15" t="s">
        <v>2726</v>
      </c>
      <c r="Q1005" s="48">
        <v>546682</v>
      </c>
      <c r="R1005" s="11" t="s">
        <v>45</v>
      </c>
      <c r="S1005" s="120">
        <v>3043</v>
      </c>
      <c r="T1005" s="85">
        <v>107.03</v>
      </c>
      <c r="U1005" s="86">
        <v>13</v>
      </c>
      <c r="V1005" s="123">
        <v>46.825625000000002</v>
      </c>
      <c r="W1005" s="85">
        <f>+ROUND(U1005*V1005*1,0)</f>
        <v>609</v>
      </c>
      <c r="X1005" s="86">
        <v>0</v>
      </c>
      <c r="Y1005" s="85">
        <v>16.054500000000001</v>
      </c>
      <c r="Z1005" s="86">
        <f t="shared" si="244"/>
        <v>0</v>
      </c>
      <c r="AA1005" s="86">
        <f t="shared" si="233"/>
        <v>609</v>
      </c>
      <c r="AB1005" s="85">
        <v>122.77</v>
      </c>
      <c r="AC1005" s="85">
        <v>11</v>
      </c>
      <c r="AD1005" s="124">
        <f t="shared" si="245"/>
        <v>73.661999999999992</v>
      </c>
      <c r="AE1005" s="86">
        <f t="shared" si="234"/>
        <v>3241</v>
      </c>
      <c r="AF1005" s="85">
        <v>0</v>
      </c>
      <c r="AG1005" s="85">
        <v>36.831000000000003</v>
      </c>
      <c r="AH1005" s="85">
        <f t="shared" si="235"/>
        <v>0</v>
      </c>
      <c r="AI1005" s="86">
        <f t="shared" si="236"/>
        <v>3850</v>
      </c>
      <c r="AJ1005" s="86">
        <f t="shared" si="237"/>
        <v>807</v>
      </c>
      <c r="AK1005" s="130" t="s">
        <v>16708</v>
      </c>
      <c r="AL1005" s="85">
        <v>122.77</v>
      </c>
      <c r="AM1005" s="85">
        <v>11</v>
      </c>
      <c r="AN1005" s="124">
        <f t="shared" si="246"/>
        <v>73.661999999999992</v>
      </c>
      <c r="AO1005" s="86">
        <f t="shared" si="238"/>
        <v>3241</v>
      </c>
      <c r="AP1005" s="85">
        <v>0</v>
      </c>
      <c r="AQ1005" s="85">
        <v>36.831000000000003</v>
      </c>
      <c r="AR1005" s="85">
        <f t="shared" si="239"/>
        <v>0</v>
      </c>
      <c r="AS1005" s="86">
        <f t="shared" si="241"/>
        <v>3850</v>
      </c>
      <c r="AT1005" s="170">
        <f t="shared" si="242"/>
        <v>0</v>
      </c>
      <c r="AU1005" s="86">
        <v>3850</v>
      </c>
      <c r="AV1005" s="170">
        <f t="shared" si="240"/>
        <v>0</v>
      </c>
    </row>
    <row r="1006" spans="1:48" s="73" customFormat="1" ht="30" x14ac:dyDescent="0.2">
      <c r="A1006" s="10" t="s">
        <v>1876</v>
      </c>
      <c r="B1006" s="14" t="s">
        <v>36</v>
      </c>
      <c r="C1006" s="14" t="s">
        <v>592</v>
      </c>
      <c r="D1006" s="14" t="s">
        <v>2839</v>
      </c>
      <c r="E1006" s="29">
        <v>50351133</v>
      </c>
      <c r="F1006" s="15" t="s">
        <v>2840</v>
      </c>
      <c r="G1006" s="15" t="s">
        <v>1879</v>
      </c>
      <c r="H1006" s="16">
        <v>100018473</v>
      </c>
      <c r="I1006" s="62">
        <v>710271590</v>
      </c>
      <c r="J1006" s="13">
        <v>710271590</v>
      </c>
      <c r="K1006" s="15" t="s">
        <v>16725</v>
      </c>
      <c r="L1006" s="12" t="s">
        <v>1876</v>
      </c>
      <c r="M1006" s="15" t="s">
        <v>2029</v>
      </c>
      <c r="N1006" s="49">
        <v>91311</v>
      </c>
      <c r="O1006" s="15" t="s">
        <v>2717</v>
      </c>
      <c r="P1006" s="15" t="s">
        <v>2842</v>
      </c>
      <c r="Q1006" s="48">
        <v>545741</v>
      </c>
      <c r="R1006" s="11" t="s">
        <v>45</v>
      </c>
      <c r="S1006" s="120">
        <v>3933</v>
      </c>
      <c r="T1006" s="85">
        <v>107.03</v>
      </c>
      <c r="U1006" s="86">
        <v>7</v>
      </c>
      <c r="V1006" s="123">
        <v>46.825625000000002</v>
      </c>
      <c r="W1006" s="85">
        <f t="shared" ref="W1006:W1013" si="247">+ROUND(U1006*V1006*8,0)</f>
        <v>2622</v>
      </c>
      <c r="X1006" s="86">
        <v>0</v>
      </c>
      <c r="Y1006" s="85">
        <v>16.054500000000001</v>
      </c>
      <c r="Z1006" s="86">
        <f t="shared" si="244"/>
        <v>0</v>
      </c>
      <c r="AA1006" s="86">
        <f t="shared" si="233"/>
        <v>2622</v>
      </c>
      <c r="AB1006" s="85">
        <v>122.77</v>
      </c>
      <c r="AC1006" s="85">
        <v>5</v>
      </c>
      <c r="AD1006" s="124">
        <f t="shared" si="245"/>
        <v>73.661999999999992</v>
      </c>
      <c r="AE1006" s="86">
        <f t="shared" si="234"/>
        <v>1473</v>
      </c>
      <c r="AF1006" s="85">
        <v>0</v>
      </c>
      <c r="AG1006" s="85">
        <v>36.831000000000003</v>
      </c>
      <c r="AH1006" s="85">
        <f t="shared" si="235"/>
        <v>0</v>
      </c>
      <c r="AI1006" s="86">
        <f t="shared" si="236"/>
        <v>4095</v>
      </c>
      <c r="AJ1006" s="86">
        <f t="shared" si="237"/>
        <v>162</v>
      </c>
      <c r="AK1006" s="122"/>
      <c r="AL1006" s="85">
        <v>122.77</v>
      </c>
      <c r="AM1006" s="85">
        <v>5</v>
      </c>
      <c r="AN1006" s="124">
        <f t="shared" si="246"/>
        <v>73.661999999999992</v>
      </c>
      <c r="AO1006" s="86">
        <f t="shared" si="238"/>
        <v>1473</v>
      </c>
      <c r="AP1006" s="85">
        <v>0</v>
      </c>
      <c r="AQ1006" s="85">
        <v>36.831000000000003</v>
      </c>
      <c r="AR1006" s="85">
        <f t="shared" si="239"/>
        <v>0</v>
      </c>
      <c r="AS1006" s="86">
        <f t="shared" si="241"/>
        <v>4095</v>
      </c>
      <c r="AT1006" s="170">
        <f t="shared" si="242"/>
        <v>0</v>
      </c>
      <c r="AU1006" s="86">
        <v>4095</v>
      </c>
      <c r="AV1006" s="170">
        <f t="shared" si="240"/>
        <v>0</v>
      </c>
    </row>
    <row r="1007" spans="1:48" s="73" customFormat="1" ht="30" x14ac:dyDescent="0.2">
      <c r="A1007" s="10" t="s">
        <v>1876</v>
      </c>
      <c r="B1007" s="14" t="s">
        <v>36</v>
      </c>
      <c r="C1007" s="14" t="s">
        <v>592</v>
      </c>
      <c r="D1007" s="14" t="s">
        <v>2815</v>
      </c>
      <c r="E1007" s="58">
        <v>42373794</v>
      </c>
      <c r="F1007" s="15" t="s">
        <v>2816</v>
      </c>
      <c r="G1007" s="15" t="s">
        <v>1879</v>
      </c>
      <c r="H1007" s="16">
        <v>100004744</v>
      </c>
      <c r="I1007" s="62">
        <v>710238410</v>
      </c>
      <c r="J1007" s="13">
        <v>42280885</v>
      </c>
      <c r="K1007" s="15" t="s">
        <v>2817</v>
      </c>
      <c r="L1007" s="12" t="s">
        <v>1876</v>
      </c>
      <c r="M1007" s="15" t="s">
        <v>2462</v>
      </c>
      <c r="N1007" s="49">
        <v>97101</v>
      </c>
      <c r="O1007" s="15" t="s">
        <v>2463</v>
      </c>
      <c r="P1007" s="15" t="s">
        <v>2818</v>
      </c>
      <c r="Q1007" s="48">
        <v>513881</v>
      </c>
      <c r="R1007" s="11" t="s">
        <v>45</v>
      </c>
      <c r="S1007" s="120">
        <v>19667</v>
      </c>
      <c r="T1007" s="85">
        <v>107.03</v>
      </c>
      <c r="U1007" s="86">
        <v>35</v>
      </c>
      <c r="V1007" s="123">
        <v>46.825625000000002</v>
      </c>
      <c r="W1007" s="85">
        <f t="shared" si="247"/>
        <v>13111</v>
      </c>
      <c r="X1007" s="86">
        <v>0</v>
      </c>
      <c r="Y1007" s="85">
        <v>16.054500000000001</v>
      </c>
      <c r="Z1007" s="86">
        <f t="shared" si="244"/>
        <v>0</v>
      </c>
      <c r="AA1007" s="86">
        <f t="shared" si="233"/>
        <v>13111</v>
      </c>
      <c r="AB1007" s="85">
        <v>122.77</v>
      </c>
      <c r="AC1007" s="85">
        <v>22</v>
      </c>
      <c r="AD1007" s="124">
        <f t="shared" si="245"/>
        <v>73.661999999999992</v>
      </c>
      <c r="AE1007" s="86">
        <f t="shared" si="234"/>
        <v>6482</v>
      </c>
      <c r="AF1007" s="85">
        <v>0</v>
      </c>
      <c r="AG1007" s="85">
        <v>36.831000000000003</v>
      </c>
      <c r="AH1007" s="85">
        <f t="shared" si="235"/>
        <v>0</v>
      </c>
      <c r="AI1007" s="86">
        <f t="shared" si="236"/>
        <v>19593</v>
      </c>
      <c r="AJ1007" s="86">
        <f t="shared" si="237"/>
        <v>-74</v>
      </c>
      <c r="AK1007" s="122"/>
      <c r="AL1007" s="85">
        <v>122.77</v>
      </c>
      <c r="AM1007" s="85">
        <v>22</v>
      </c>
      <c r="AN1007" s="124">
        <f t="shared" si="246"/>
        <v>73.661999999999992</v>
      </c>
      <c r="AO1007" s="86">
        <f t="shared" si="238"/>
        <v>6482</v>
      </c>
      <c r="AP1007" s="85">
        <v>0</v>
      </c>
      <c r="AQ1007" s="85">
        <v>36.831000000000003</v>
      </c>
      <c r="AR1007" s="85">
        <f t="shared" si="239"/>
        <v>0</v>
      </c>
      <c r="AS1007" s="86">
        <f t="shared" si="241"/>
        <v>19593</v>
      </c>
      <c r="AT1007" s="170">
        <f t="shared" si="242"/>
        <v>0</v>
      </c>
      <c r="AU1007" s="86">
        <v>19593</v>
      </c>
      <c r="AV1007" s="170">
        <f t="shared" si="240"/>
        <v>0</v>
      </c>
    </row>
    <row r="1008" spans="1:48" s="73" customFormat="1" ht="30" x14ac:dyDescent="0.2">
      <c r="A1008" s="10" t="s">
        <v>1876</v>
      </c>
      <c r="B1008" s="14" t="s">
        <v>36</v>
      </c>
      <c r="C1008" s="14" t="s">
        <v>592</v>
      </c>
      <c r="D1008" s="14" t="s">
        <v>2827</v>
      </c>
      <c r="E1008" s="58">
        <v>36332453</v>
      </c>
      <c r="F1008" s="15" t="s">
        <v>2828</v>
      </c>
      <c r="G1008" s="15" t="s">
        <v>1879</v>
      </c>
      <c r="H1008" s="16">
        <v>100017253</v>
      </c>
      <c r="I1008" s="62">
        <v>710259603</v>
      </c>
      <c r="J1008" s="13">
        <v>710259603</v>
      </c>
      <c r="K1008" s="15" t="s">
        <v>2829</v>
      </c>
      <c r="L1008" s="12" t="s">
        <v>1876</v>
      </c>
      <c r="M1008" s="15" t="s">
        <v>2028</v>
      </c>
      <c r="N1008" s="49">
        <v>91171</v>
      </c>
      <c r="O1008" s="15" t="s">
        <v>2029</v>
      </c>
      <c r="P1008" s="15" t="s">
        <v>2830</v>
      </c>
      <c r="Q1008" s="48">
        <v>505820</v>
      </c>
      <c r="R1008" s="11" t="s">
        <v>45</v>
      </c>
      <c r="S1008" s="120">
        <v>2810</v>
      </c>
      <c r="T1008" s="85">
        <v>107.03</v>
      </c>
      <c r="U1008" s="86">
        <v>5</v>
      </c>
      <c r="V1008" s="123">
        <v>46.825625000000002</v>
      </c>
      <c r="W1008" s="85">
        <f t="shared" si="247"/>
        <v>1873</v>
      </c>
      <c r="X1008" s="86">
        <v>0</v>
      </c>
      <c r="Y1008" s="85">
        <v>16.054500000000001</v>
      </c>
      <c r="Z1008" s="86">
        <f t="shared" si="244"/>
        <v>0</v>
      </c>
      <c r="AA1008" s="86">
        <f t="shared" si="233"/>
        <v>1873</v>
      </c>
      <c r="AB1008" s="85">
        <v>122.77</v>
      </c>
      <c r="AC1008" s="85">
        <v>6</v>
      </c>
      <c r="AD1008" s="124">
        <f t="shared" si="245"/>
        <v>73.661999999999992</v>
      </c>
      <c r="AE1008" s="86">
        <f t="shared" si="234"/>
        <v>1768</v>
      </c>
      <c r="AF1008" s="85">
        <v>0</v>
      </c>
      <c r="AG1008" s="85">
        <v>36.831000000000003</v>
      </c>
      <c r="AH1008" s="85">
        <f t="shared" si="235"/>
        <v>0</v>
      </c>
      <c r="AI1008" s="86">
        <f t="shared" si="236"/>
        <v>3641</v>
      </c>
      <c r="AJ1008" s="86">
        <f t="shared" si="237"/>
        <v>831</v>
      </c>
      <c r="AK1008" s="122"/>
      <c r="AL1008" s="85">
        <v>122.77</v>
      </c>
      <c r="AM1008" s="85">
        <v>6</v>
      </c>
      <c r="AN1008" s="124">
        <f t="shared" si="246"/>
        <v>73.661999999999992</v>
      </c>
      <c r="AO1008" s="86">
        <f t="shared" si="238"/>
        <v>1768</v>
      </c>
      <c r="AP1008" s="85">
        <v>0</v>
      </c>
      <c r="AQ1008" s="85">
        <v>36.831000000000003</v>
      </c>
      <c r="AR1008" s="85">
        <f t="shared" si="239"/>
        <v>0</v>
      </c>
      <c r="AS1008" s="86">
        <f t="shared" si="241"/>
        <v>3641</v>
      </c>
      <c r="AT1008" s="170">
        <f t="shared" si="242"/>
        <v>0</v>
      </c>
      <c r="AU1008" s="86">
        <v>3641</v>
      </c>
      <c r="AV1008" s="170">
        <f t="shared" si="240"/>
        <v>0</v>
      </c>
    </row>
    <row r="1009" spans="1:48" s="73" customFormat="1" ht="45" x14ac:dyDescent="0.2">
      <c r="A1009" s="10" t="s">
        <v>1876</v>
      </c>
      <c r="B1009" s="14" t="s">
        <v>36</v>
      </c>
      <c r="C1009" s="14" t="s">
        <v>592</v>
      </c>
      <c r="D1009" s="14" t="s">
        <v>2808</v>
      </c>
      <c r="E1009" s="29">
        <v>90000289</v>
      </c>
      <c r="F1009" s="15" t="s">
        <v>2809</v>
      </c>
      <c r="G1009" s="15" t="s">
        <v>1879</v>
      </c>
      <c r="H1009" s="16">
        <v>100003404</v>
      </c>
      <c r="I1009" s="62">
        <v>51096251</v>
      </c>
      <c r="J1009" s="13">
        <v>51096251</v>
      </c>
      <c r="K1009" s="15" t="s">
        <v>603</v>
      </c>
      <c r="L1009" s="12" t="s">
        <v>1876</v>
      </c>
      <c r="M1009" s="15" t="s">
        <v>2656</v>
      </c>
      <c r="N1009" s="49">
        <v>95642</v>
      </c>
      <c r="O1009" s="15" t="s">
        <v>2813</v>
      </c>
      <c r="P1009" s="15" t="s">
        <v>2814</v>
      </c>
      <c r="Q1009" s="48">
        <v>505811</v>
      </c>
      <c r="R1009" s="11" t="s">
        <v>86</v>
      </c>
      <c r="S1009" s="120">
        <v>4495</v>
      </c>
      <c r="T1009" s="85">
        <v>107.03</v>
      </c>
      <c r="U1009" s="86">
        <v>8</v>
      </c>
      <c r="V1009" s="123">
        <v>46.825625000000002</v>
      </c>
      <c r="W1009" s="85">
        <f t="shared" si="247"/>
        <v>2997</v>
      </c>
      <c r="X1009" s="86">
        <v>0</v>
      </c>
      <c r="Y1009" s="85">
        <v>16.054500000000001</v>
      </c>
      <c r="Z1009" s="86">
        <f t="shared" si="244"/>
        <v>0</v>
      </c>
      <c r="AA1009" s="86">
        <f t="shared" si="233"/>
        <v>2997</v>
      </c>
      <c r="AB1009" s="85">
        <v>122.77</v>
      </c>
      <c r="AC1009" s="85">
        <v>3</v>
      </c>
      <c r="AD1009" s="124">
        <f t="shared" si="245"/>
        <v>73.661999999999992</v>
      </c>
      <c r="AE1009" s="86">
        <f t="shared" si="234"/>
        <v>884</v>
      </c>
      <c r="AF1009" s="85">
        <v>0</v>
      </c>
      <c r="AG1009" s="85">
        <v>36.831000000000003</v>
      </c>
      <c r="AH1009" s="85">
        <f t="shared" si="235"/>
        <v>0</v>
      </c>
      <c r="AI1009" s="86">
        <f t="shared" si="236"/>
        <v>3881</v>
      </c>
      <c r="AJ1009" s="86">
        <f t="shared" si="237"/>
        <v>-614</v>
      </c>
      <c r="AK1009" s="122"/>
      <c r="AL1009" s="85">
        <v>122.77</v>
      </c>
      <c r="AM1009" s="85">
        <v>3</v>
      </c>
      <c r="AN1009" s="124">
        <f t="shared" si="246"/>
        <v>73.661999999999992</v>
      </c>
      <c r="AO1009" s="86">
        <f t="shared" si="238"/>
        <v>884</v>
      </c>
      <c r="AP1009" s="85">
        <v>0</v>
      </c>
      <c r="AQ1009" s="85">
        <v>36.831000000000003</v>
      </c>
      <c r="AR1009" s="85">
        <f t="shared" si="239"/>
        <v>0</v>
      </c>
      <c r="AS1009" s="86">
        <f t="shared" si="241"/>
        <v>3881</v>
      </c>
      <c r="AT1009" s="170">
        <f t="shared" si="242"/>
        <v>0</v>
      </c>
      <c r="AU1009" s="86">
        <v>3881</v>
      </c>
      <c r="AV1009" s="170">
        <f t="shared" si="240"/>
        <v>0</v>
      </c>
    </row>
    <row r="1010" spans="1:48" s="73" customFormat="1" x14ac:dyDescent="0.2">
      <c r="A1010" s="10" t="s">
        <v>1876</v>
      </c>
      <c r="B1010" s="14" t="s">
        <v>10411</v>
      </c>
      <c r="C1010" s="14" t="s">
        <v>592</v>
      </c>
      <c r="D1010" s="14" t="s">
        <v>10599</v>
      </c>
      <c r="E1010" s="31">
        <v>53456165</v>
      </c>
      <c r="F1010" s="79" t="s">
        <v>10547</v>
      </c>
      <c r="G1010" s="10" t="s">
        <v>1879</v>
      </c>
      <c r="H1010" s="80">
        <v>810000048</v>
      </c>
      <c r="I1010" s="31"/>
      <c r="J1010" s="13"/>
      <c r="K1010" s="10" t="s">
        <v>10548</v>
      </c>
      <c r="L1010" s="47" t="s">
        <v>1876</v>
      </c>
      <c r="M1010" s="10" t="s">
        <v>2200</v>
      </c>
      <c r="N1010" s="10">
        <v>91501</v>
      </c>
      <c r="O1010" s="10" t="s">
        <v>2200</v>
      </c>
      <c r="P1010" s="10" t="s">
        <v>10550</v>
      </c>
      <c r="Q1010" s="47"/>
      <c r="R1010" s="47"/>
      <c r="S1010" s="120">
        <v>1124</v>
      </c>
      <c r="T1010" s="85">
        <v>107.03</v>
      </c>
      <c r="U1010" s="86">
        <v>2</v>
      </c>
      <c r="V1010" s="123">
        <v>46.825625000000002</v>
      </c>
      <c r="W1010" s="85">
        <f t="shared" si="247"/>
        <v>749</v>
      </c>
      <c r="X1010" s="86">
        <v>0</v>
      </c>
      <c r="Y1010" s="85">
        <v>16.054500000000001</v>
      </c>
      <c r="Z1010" s="86">
        <f t="shared" si="244"/>
        <v>0</v>
      </c>
      <c r="AA1010" s="86">
        <f t="shared" si="233"/>
        <v>749</v>
      </c>
      <c r="AB1010" s="85">
        <v>122.77</v>
      </c>
      <c r="AC1010" s="85">
        <v>0</v>
      </c>
      <c r="AD1010" s="124">
        <v>53.711874999999999</v>
      </c>
      <c r="AE1010" s="86">
        <f t="shared" si="234"/>
        <v>0</v>
      </c>
      <c r="AF1010" s="85">
        <v>0</v>
      </c>
      <c r="AG1010" s="85">
        <v>36.831000000000003</v>
      </c>
      <c r="AH1010" s="85">
        <f t="shared" si="235"/>
        <v>0</v>
      </c>
      <c r="AI1010" s="86">
        <f t="shared" si="236"/>
        <v>749</v>
      </c>
      <c r="AJ1010" s="86">
        <f t="shared" si="237"/>
        <v>-375</v>
      </c>
      <c r="AK1010" s="122"/>
      <c r="AL1010" s="85">
        <v>122.77</v>
      </c>
      <c r="AM1010" s="85">
        <v>0</v>
      </c>
      <c r="AN1010" s="124">
        <v>53.711874999999999</v>
      </c>
      <c r="AO1010" s="86">
        <f t="shared" si="238"/>
        <v>0</v>
      </c>
      <c r="AP1010" s="85">
        <v>0</v>
      </c>
      <c r="AQ1010" s="85">
        <v>36.831000000000003</v>
      </c>
      <c r="AR1010" s="85">
        <f t="shared" si="239"/>
        <v>0</v>
      </c>
      <c r="AS1010" s="86">
        <f t="shared" si="241"/>
        <v>749</v>
      </c>
      <c r="AT1010" s="170">
        <f t="shared" si="242"/>
        <v>0</v>
      </c>
      <c r="AU1010" s="86">
        <v>749</v>
      </c>
      <c r="AV1010" s="170">
        <f t="shared" si="240"/>
        <v>0</v>
      </c>
    </row>
    <row r="1011" spans="1:48" s="73" customFormat="1" x14ac:dyDescent="0.2">
      <c r="A1011" s="10" t="s">
        <v>1876</v>
      </c>
      <c r="B1011" s="14" t="s">
        <v>10411</v>
      </c>
      <c r="C1011" s="14" t="s">
        <v>592</v>
      </c>
      <c r="D1011" s="14" t="s">
        <v>16749</v>
      </c>
      <c r="E1011" s="78">
        <v>42281997</v>
      </c>
      <c r="F1011" s="79" t="s">
        <v>10384</v>
      </c>
      <c r="G1011" s="10" t="s">
        <v>1879</v>
      </c>
      <c r="H1011" s="62">
        <v>810000011</v>
      </c>
      <c r="I1011" s="31"/>
      <c r="J1011" s="13"/>
      <c r="K1011" s="10" t="s">
        <v>10344</v>
      </c>
      <c r="L1011" s="47" t="s">
        <v>1876</v>
      </c>
      <c r="M1011" s="10" t="s">
        <v>2029</v>
      </c>
      <c r="N1011" s="10">
        <v>91101</v>
      </c>
      <c r="O1011" s="10" t="s">
        <v>2029</v>
      </c>
      <c r="P1011" s="15" t="s">
        <v>10345</v>
      </c>
      <c r="Q1011" s="47"/>
      <c r="R1011" s="47"/>
      <c r="S1011" s="120">
        <v>4495</v>
      </c>
      <c r="T1011" s="85">
        <v>107.03</v>
      </c>
      <c r="U1011" s="86">
        <v>8</v>
      </c>
      <c r="V1011" s="123">
        <v>46.825625000000002</v>
      </c>
      <c r="W1011" s="85">
        <f t="shared" si="247"/>
        <v>2997</v>
      </c>
      <c r="X1011" s="86">
        <v>0</v>
      </c>
      <c r="Y1011" s="85">
        <v>16.054500000000001</v>
      </c>
      <c r="Z1011" s="86">
        <f t="shared" si="244"/>
        <v>0</v>
      </c>
      <c r="AA1011" s="86">
        <f t="shared" si="233"/>
        <v>2997</v>
      </c>
      <c r="AB1011" s="85">
        <v>122.77</v>
      </c>
      <c r="AC1011" s="85">
        <v>0</v>
      </c>
      <c r="AD1011" s="124">
        <v>53.711874999999999</v>
      </c>
      <c r="AE1011" s="86">
        <f t="shared" si="234"/>
        <v>0</v>
      </c>
      <c r="AF1011" s="85">
        <v>0</v>
      </c>
      <c r="AG1011" s="85">
        <v>36.831000000000003</v>
      </c>
      <c r="AH1011" s="85">
        <f t="shared" si="235"/>
        <v>0</v>
      </c>
      <c r="AI1011" s="86">
        <f t="shared" si="236"/>
        <v>2997</v>
      </c>
      <c r="AJ1011" s="86">
        <f t="shared" si="237"/>
        <v>-1498</v>
      </c>
      <c r="AK1011" s="122"/>
      <c r="AL1011" s="85">
        <v>122.77</v>
      </c>
      <c r="AM1011" s="85">
        <v>0</v>
      </c>
      <c r="AN1011" s="124">
        <v>53.711874999999999</v>
      </c>
      <c r="AO1011" s="86">
        <f t="shared" si="238"/>
        <v>0</v>
      </c>
      <c r="AP1011" s="85">
        <v>0</v>
      </c>
      <c r="AQ1011" s="85">
        <v>36.831000000000003</v>
      </c>
      <c r="AR1011" s="85">
        <f t="shared" si="239"/>
        <v>0</v>
      </c>
      <c r="AS1011" s="86">
        <f t="shared" si="241"/>
        <v>2997</v>
      </c>
      <c r="AT1011" s="170">
        <f t="shared" si="242"/>
        <v>0</v>
      </c>
      <c r="AU1011" s="86">
        <v>2997</v>
      </c>
      <c r="AV1011" s="170">
        <f t="shared" si="240"/>
        <v>0</v>
      </c>
    </row>
    <row r="1012" spans="1:48" s="73" customFormat="1" x14ac:dyDescent="0.2">
      <c r="A1012" s="10" t="s">
        <v>1876</v>
      </c>
      <c r="B1012" s="14" t="s">
        <v>10411</v>
      </c>
      <c r="C1012" s="14" t="s">
        <v>592</v>
      </c>
      <c r="D1012" s="14" t="s">
        <v>10415</v>
      </c>
      <c r="E1012" s="78">
        <v>45736448</v>
      </c>
      <c r="F1012" s="79" t="s">
        <v>10354</v>
      </c>
      <c r="G1012" s="10" t="s">
        <v>1879</v>
      </c>
      <c r="H1012" s="62">
        <v>810000008</v>
      </c>
      <c r="I1012" s="31"/>
      <c r="J1012" s="13"/>
      <c r="K1012" s="10" t="s">
        <v>10355</v>
      </c>
      <c r="L1012" s="12" t="s">
        <v>4186</v>
      </c>
      <c r="M1012" s="10" t="s">
        <v>4960</v>
      </c>
      <c r="N1012" s="10">
        <v>1001</v>
      </c>
      <c r="O1012" s="10" t="s">
        <v>4960</v>
      </c>
      <c r="P1012" s="15" t="s">
        <v>10356</v>
      </c>
      <c r="Q1012" s="47"/>
      <c r="R1012" s="47"/>
      <c r="S1012" s="120">
        <v>11238</v>
      </c>
      <c r="T1012" s="85">
        <v>107.03</v>
      </c>
      <c r="U1012" s="86">
        <v>20</v>
      </c>
      <c r="V1012" s="123">
        <v>46.825625000000002</v>
      </c>
      <c r="W1012" s="85">
        <f t="shared" si="247"/>
        <v>7492</v>
      </c>
      <c r="X1012" s="86">
        <v>0</v>
      </c>
      <c r="Y1012" s="85">
        <v>16.054500000000001</v>
      </c>
      <c r="Z1012" s="86">
        <f t="shared" si="244"/>
        <v>0</v>
      </c>
      <c r="AA1012" s="86">
        <f t="shared" si="233"/>
        <v>7492</v>
      </c>
      <c r="AB1012" s="85">
        <v>122.77</v>
      </c>
      <c r="AC1012" s="85">
        <v>14</v>
      </c>
      <c r="AD1012" s="124">
        <v>53.711874999999999</v>
      </c>
      <c r="AE1012" s="86">
        <f t="shared" si="234"/>
        <v>3008</v>
      </c>
      <c r="AF1012" s="85">
        <v>0</v>
      </c>
      <c r="AG1012" s="85">
        <v>36.831000000000003</v>
      </c>
      <c r="AH1012" s="85">
        <f t="shared" si="235"/>
        <v>0</v>
      </c>
      <c r="AI1012" s="86">
        <f t="shared" si="236"/>
        <v>10500</v>
      </c>
      <c r="AJ1012" s="86">
        <f t="shared" si="237"/>
        <v>-738</v>
      </c>
      <c r="AK1012" s="122"/>
      <c r="AL1012" s="85">
        <v>122.77</v>
      </c>
      <c r="AM1012" s="85">
        <v>14</v>
      </c>
      <c r="AN1012" s="124">
        <v>53.711874999999999</v>
      </c>
      <c r="AO1012" s="86">
        <f t="shared" si="238"/>
        <v>3008</v>
      </c>
      <c r="AP1012" s="85">
        <v>0</v>
      </c>
      <c r="AQ1012" s="85">
        <v>36.831000000000003</v>
      </c>
      <c r="AR1012" s="85">
        <f t="shared" si="239"/>
        <v>0</v>
      </c>
      <c r="AS1012" s="86">
        <f t="shared" si="241"/>
        <v>10500</v>
      </c>
      <c r="AT1012" s="170">
        <f t="shared" si="242"/>
        <v>0</v>
      </c>
      <c r="AU1012" s="86">
        <v>10500</v>
      </c>
      <c r="AV1012" s="170">
        <f t="shared" si="240"/>
        <v>0</v>
      </c>
    </row>
    <row r="1013" spans="1:48" s="73" customFormat="1" x14ac:dyDescent="0.2">
      <c r="A1013" s="10" t="s">
        <v>1876</v>
      </c>
      <c r="B1013" s="14" t="s">
        <v>10411</v>
      </c>
      <c r="C1013" s="14" t="s">
        <v>592</v>
      </c>
      <c r="D1013" s="14" t="s">
        <v>10598</v>
      </c>
      <c r="E1013" s="31">
        <v>42145627</v>
      </c>
      <c r="F1013" s="79" t="s">
        <v>10546</v>
      </c>
      <c r="G1013" s="10" t="s">
        <v>1879</v>
      </c>
      <c r="H1013" s="80">
        <v>810000044</v>
      </c>
      <c r="I1013" s="31"/>
      <c r="J1013" s="13"/>
      <c r="K1013" s="10" t="s">
        <v>10546</v>
      </c>
      <c r="L1013" s="47" t="s">
        <v>1876</v>
      </c>
      <c r="M1013" s="10" t="s">
        <v>2029</v>
      </c>
      <c r="N1013" s="10">
        <v>91101</v>
      </c>
      <c r="O1013" s="10" t="s">
        <v>2029</v>
      </c>
      <c r="P1013" s="10" t="s">
        <v>10549</v>
      </c>
      <c r="Q1013" s="47"/>
      <c r="R1013" s="47"/>
      <c r="S1013" s="120">
        <v>1686</v>
      </c>
      <c r="T1013" s="85">
        <v>107.03</v>
      </c>
      <c r="U1013" s="86">
        <v>3</v>
      </c>
      <c r="V1013" s="123">
        <v>46.825625000000002</v>
      </c>
      <c r="W1013" s="85">
        <f t="shared" si="247"/>
        <v>1124</v>
      </c>
      <c r="X1013" s="86">
        <v>0</v>
      </c>
      <c r="Y1013" s="85">
        <v>16.054500000000001</v>
      </c>
      <c r="Z1013" s="86">
        <f t="shared" si="244"/>
        <v>0</v>
      </c>
      <c r="AA1013" s="86">
        <f t="shared" si="233"/>
        <v>1124</v>
      </c>
      <c r="AB1013" s="85">
        <v>122.77</v>
      </c>
      <c r="AC1013" s="85">
        <v>9</v>
      </c>
      <c r="AD1013" s="124">
        <v>53.711874999999999</v>
      </c>
      <c r="AE1013" s="86">
        <f t="shared" si="234"/>
        <v>1934</v>
      </c>
      <c r="AF1013" s="85">
        <v>0</v>
      </c>
      <c r="AG1013" s="85">
        <v>36.831000000000003</v>
      </c>
      <c r="AH1013" s="85">
        <f t="shared" si="235"/>
        <v>0</v>
      </c>
      <c r="AI1013" s="86">
        <f t="shared" si="236"/>
        <v>3058</v>
      </c>
      <c r="AJ1013" s="86">
        <f t="shared" si="237"/>
        <v>1372</v>
      </c>
      <c r="AK1013" s="122"/>
      <c r="AL1013" s="85">
        <v>122.77</v>
      </c>
      <c r="AM1013" s="85">
        <v>9</v>
      </c>
      <c r="AN1013" s="124">
        <v>53.711874999999999</v>
      </c>
      <c r="AO1013" s="86">
        <f t="shared" si="238"/>
        <v>1934</v>
      </c>
      <c r="AP1013" s="85">
        <v>0</v>
      </c>
      <c r="AQ1013" s="85">
        <v>36.831000000000003</v>
      </c>
      <c r="AR1013" s="85">
        <f t="shared" si="239"/>
        <v>0</v>
      </c>
      <c r="AS1013" s="86">
        <f t="shared" si="241"/>
        <v>3058</v>
      </c>
      <c r="AT1013" s="170">
        <f t="shared" si="242"/>
        <v>0</v>
      </c>
      <c r="AU1013" s="86">
        <v>3058</v>
      </c>
      <c r="AV1013" s="170">
        <f t="shared" si="240"/>
        <v>0</v>
      </c>
    </row>
    <row r="1014" spans="1:48" s="73" customFormat="1" x14ac:dyDescent="0.25">
      <c r="A1014" s="10" t="s">
        <v>1876</v>
      </c>
      <c r="B1014" s="14" t="s">
        <v>10411</v>
      </c>
      <c r="C1014" s="14" t="s">
        <v>592</v>
      </c>
      <c r="D1014" s="14" t="s">
        <v>17409</v>
      </c>
      <c r="E1014" s="78">
        <v>54575052</v>
      </c>
      <c r="F1014" s="154" t="s">
        <v>17343</v>
      </c>
      <c r="G1014" s="10" t="s">
        <v>1879</v>
      </c>
      <c r="H1014" s="62">
        <v>810000060</v>
      </c>
      <c r="I1014" s="31"/>
      <c r="J1014" s="13"/>
      <c r="K1014" s="154" t="s">
        <v>17339</v>
      </c>
      <c r="L1014" s="154" t="s">
        <v>1876</v>
      </c>
      <c r="M1014" s="154" t="s">
        <v>2352</v>
      </c>
      <c r="N1014" s="10">
        <v>1851</v>
      </c>
      <c r="O1014" s="154" t="s">
        <v>2402</v>
      </c>
      <c r="P1014" s="15" t="s">
        <v>17415</v>
      </c>
      <c r="Q1014" s="47"/>
      <c r="R1014" s="47"/>
      <c r="S1014" s="120">
        <v>0</v>
      </c>
      <c r="T1014" s="85"/>
      <c r="U1014" s="86"/>
      <c r="V1014" s="123"/>
      <c r="W1014" s="85"/>
      <c r="X1014" s="86"/>
      <c r="Y1014" s="85"/>
      <c r="Z1014" s="86"/>
      <c r="AA1014" s="86">
        <f t="shared" si="233"/>
        <v>0</v>
      </c>
      <c r="AB1014" s="85">
        <v>122.77</v>
      </c>
      <c r="AC1014" s="85">
        <v>3</v>
      </c>
      <c r="AD1014" s="124">
        <v>53.711874999999999</v>
      </c>
      <c r="AE1014" s="86">
        <f t="shared" si="234"/>
        <v>645</v>
      </c>
      <c r="AF1014" s="85">
        <v>0</v>
      </c>
      <c r="AG1014" s="85">
        <v>36.831000000000003</v>
      </c>
      <c r="AH1014" s="85">
        <f t="shared" si="235"/>
        <v>0</v>
      </c>
      <c r="AI1014" s="86">
        <f t="shared" si="236"/>
        <v>645</v>
      </c>
      <c r="AJ1014" s="86">
        <f t="shared" si="237"/>
        <v>645</v>
      </c>
      <c r="AK1014" s="122"/>
      <c r="AL1014" s="85">
        <v>122.77</v>
      </c>
      <c r="AM1014" s="85">
        <v>3</v>
      </c>
      <c r="AN1014" s="124">
        <v>53.711874999999999</v>
      </c>
      <c r="AO1014" s="86">
        <f t="shared" si="238"/>
        <v>645</v>
      </c>
      <c r="AP1014" s="85">
        <v>0</v>
      </c>
      <c r="AQ1014" s="85">
        <v>36.831000000000003</v>
      </c>
      <c r="AR1014" s="85">
        <f t="shared" si="239"/>
        <v>0</v>
      </c>
      <c r="AS1014" s="86">
        <f t="shared" si="241"/>
        <v>645</v>
      </c>
      <c r="AT1014" s="170">
        <f t="shared" si="242"/>
        <v>0</v>
      </c>
      <c r="AU1014" s="86">
        <v>645</v>
      </c>
      <c r="AV1014" s="170">
        <f t="shared" si="240"/>
        <v>0</v>
      </c>
    </row>
    <row r="1015" spans="1:48" s="73" customFormat="1" ht="30" x14ac:dyDescent="0.2">
      <c r="A1015" s="10" t="s">
        <v>1810</v>
      </c>
      <c r="B1015" s="14" t="s">
        <v>780</v>
      </c>
      <c r="C1015" s="14" t="s">
        <v>781</v>
      </c>
      <c r="D1015" s="14" t="s">
        <v>4174</v>
      </c>
      <c r="E1015" s="58">
        <v>54130590</v>
      </c>
      <c r="F1015" s="15" t="s">
        <v>10395</v>
      </c>
      <c r="G1015" s="10" t="s">
        <v>2860</v>
      </c>
      <c r="H1015" s="16">
        <v>100017644</v>
      </c>
      <c r="I1015" s="31">
        <v>710263643</v>
      </c>
      <c r="J1015" s="13">
        <v>162868</v>
      </c>
      <c r="K1015" s="15" t="s">
        <v>783</v>
      </c>
      <c r="L1015" s="12" t="s">
        <v>1810</v>
      </c>
      <c r="M1015" s="15" t="s">
        <v>2862</v>
      </c>
      <c r="N1015" s="15" t="s">
        <v>4175</v>
      </c>
      <c r="O1015" s="15" t="s">
        <v>2862</v>
      </c>
      <c r="P1015" s="15" t="s">
        <v>4176</v>
      </c>
      <c r="Q1015" s="48">
        <v>500011</v>
      </c>
      <c r="R1015" s="11" t="s">
        <v>86</v>
      </c>
      <c r="S1015" s="120">
        <v>5619</v>
      </c>
      <c r="T1015" s="85">
        <v>107.03</v>
      </c>
      <c r="U1015" s="86">
        <v>10</v>
      </c>
      <c r="V1015" s="123">
        <v>46.825625000000002</v>
      </c>
      <c r="W1015" s="85">
        <f t="shared" ref="W1015:W1078" si="248">+ROUND(U1015*V1015*8,0)</f>
        <v>3746</v>
      </c>
      <c r="X1015" s="86">
        <v>0</v>
      </c>
      <c r="Y1015" s="85">
        <v>16.054500000000001</v>
      </c>
      <c r="Z1015" s="86">
        <f t="shared" ref="Z1015:Z1078" si="249">ROUND(X1015*Y1015*8,0)</f>
        <v>0</v>
      </c>
      <c r="AA1015" s="86">
        <f t="shared" si="233"/>
        <v>3746</v>
      </c>
      <c r="AB1015" s="85">
        <v>122.77</v>
      </c>
      <c r="AC1015" s="85">
        <v>6</v>
      </c>
      <c r="AD1015" s="124">
        <f t="shared" ref="AD1015:AD1078" si="250">+AB1015*0.6</f>
        <v>73.661999999999992</v>
      </c>
      <c r="AE1015" s="86">
        <f t="shared" si="234"/>
        <v>1768</v>
      </c>
      <c r="AF1015" s="85">
        <v>0</v>
      </c>
      <c r="AG1015" s="85">
        <v>36.831000000000003</v>
      </c>
      <c r="AH1015" s="85">
        <f t="shared" si="235"/>
        <v>0</v>
      </c>
      <c r="AI1015" s="86">
        <f t="shared" si="236"/>
        <v>5514</v>
      </c>
      <c r="AJ1015" s="86">
        <f t="shared" si="237"/>
        <v>-105</v>
      </c>
      <c r="AK1015" s="122"/>
      <c r="AL1015" s="85">
        <v>122.77</v>
      </c>
      <c r="AM1015" s="85">
        <v>6</v>
      </c>
      <c r="AN1015" s="124">
        <f t="shared" ref="AN1015:AN1078" si="251">+AL1015*0.6</f>
        <v>73.661999999999992</v>
      </c>
      <c r="AO1015" s="86">
        <f t="shared" si="238"/>
        <v>1768</v>
      </c>
      <c r="AP1015" s="85">
        <v>0</v>
      </c>
      <c r="AQ1015" s="85">
        <v>36.831000000000003</v>
      </c>
      <c r="AR1015" s="85">
        <f t="shared" si="239"/>
        <v>0</v>
      </c>
      <c r="AS1015" s="86">
        <f t="shared" si="241"/>
        <v>5514</v>
      </c>
      <c r="AT1015" s="170">
        <f t="shared" si="242"/>
        <v>0</v>
      </c>
      <c r="AU1015" s="86">
        <v>5514</v>
      </c>
      <c r="AV1015" s="170">
        <f t="shared" si="240"/>
        <v>0</v>
      </c>
    </row>
    <row r="1016" spans="1:48" s="73" customFormat="1" ht="30" x14ac:dyDescent="0.2">
      <c r="A1016" s="10" t="s">
        <v>1810</v>
      </c>
      <c r="B1016" s="14" t="s">
        <v>780</v>
      </c>
      <c r="C1016" s="14" t="s">
        <v>781</v>
      </c>
      <c r="D1016" s="14" t="s">
        <v>4174</v>
      </c>
      <c r="E1016" s="58">
        <v>54130590</v>
      </c>
      <c r="F1016" s="15" t="s">
        <v>10395</v>
      </c>
      <c r="G1016" s="10" t="s">
        <v>2860</v>
      </c>
      <c r="H1016" s="13">
        <v>100006686</v>
      </c>
      <c r="I1016" s="31">
        <v>710160070</v>
      </c>
      <c r="J1016" s="13">
        <v>31874312</v>
      </c>
      <c r="K1016" s="14" t="s">
        <v>783</v>
      </c>
      <c r="L1016" s="12" t="s">
        <v>1810</v>
      </c>
      <c r="M1016" s="15" t="s">
        <v>3333</v>
      </c>
      <c r="N1016" s="53" t="s">
        <v>10257</v>
      </c>
      <c r="O1016" s="15" t="s">
        <v>3516</v>
      </c>
      <c r="P1016" s="15" t="s">
        <v>10258</v>
      </c>
      <c r="Q1016" s="48"/>
      <c r="R1016" s="11"/>
      <c r="S1016" s="120">
        <v>1686</v>
      </c>
      <c r="T1016" s="85">
        <v>107.03</v>
      </c>
      <c r="U1016" s="86">
        <v>3</v>
      </c>
      <c r="V1016" s="123">
        <v>46.825625000000002</v>
      </c>
      <c r="W1016" s="85">
        <f t="shared" si="248"/>
        <v>1124</v>
      </c>
      <c r="X1016" s="86">
        <v>0</v>
      </c>
      <c r="Y1016" s="85">
        <v>16.054500000000001</v>
      </c>
      <c r="Z1016" s="86">
        <f t="shared" si="249"/>
        <v>0</v>
      </c>
      <c r="AA1016" s="86">
        <f t="shared" si="233"/>
        <v>1124</v>
      </c>
      <c r="AB1016" s="85">
        <v>122.77</v>
      </c>
      <c r="AC1016" s="85">
        <v>6</v>
      </c>
      <c r="AD1016" s="124">
        <f t="shared" si="250"/>
        <v>73.661999999999992</v>
      </c>
      <c r="AE1016" s="86">
        <f t="shared" si="234"/>
        <v>1768</v>
      </c>
      <c r="AF1016" s="85">
        <v>0</v>
      </c>
      <c r="AG1016" s="85">
        <v>36.831000000000003</v>
      </c>
      <c r="AH1016" s="85">
        <f t="shared" si="235"/>
        <v>0</v>
      </c>
      <c r="AI1016" s="86">
        <f t="shared" si="236"/>
        <v>2892</v>
      </c>
      <c r="AJ1016" s="86">
        <f t="shared" si="237"/>
        <v>1206</v>
      </c>
      <c r="AK1016" s="122"/>
      <c r="AL1016" s="85">
        <v>122.77</v>
      </c>
      <c r="AM1016" s="85">
        <v>6</v>
      </c>
      <c r="AN1016" s="124">
        <f t="shared" si="251"/>
        <v>73.661999999999992</v>
      </c>
      <c r="AO1016" s="86">
        <f t="shared" si="238"/>
        <v>1768</v>
      </c>
      <c r="AP1016" s="85">
        <v>0</v>
      </c>
      <c r="AQ1016" s="85">
        <v>36.831000000000003</v>
      </c>
      <c r="AR1016" s="85">
        <f t="shared" si="239"/>
        <v>0</v>
      </c>
      <c r="AS1016" s="86">
        <f t="shared" si="241"/>
        <v>2892</v>
      </c>
      <c r="AT1016" s="170">
        <f t="shared" si="242"/>
        <v>0</v>
      </c>
      <c r="AU1016" s="86">
        <v>2892</v>
      </c>
      <c r="AV1016" s="170">
        <f t="shared" si="240"/>
        <v>0</v>
      </c>
    </row>
    <row r="1017" spans="1:48" s="73" customFormat="1" ht="30" x14ac:dyDescent="0.2">
      <c r="A1017" s="10" t="s">
        <v>1810</v>
      </c>
      <c r="B1017" s="14" t="s">
        <v>780</v>
      </c>
      <c r="C1017" s="14" t="s">
        <v>781</v>
      </c>
      <c r="D1017" s="14" t="s">
        <v>4174</v>
      </c>
      <c r="E1017" s="58">
        <v>54130590</v>
      </c>
      <c r="F1017" s="15" t="s">
        <v>10395</v>
      </c>
      <c r="G1017" s="10" t="s">
        <v>2860</v>
      </c>
      <c r="H1017" s="16">
        <v>100005360</v>
      </c>
      <c r="I1017" s="31">
        <v>710135473</v>
      </c>
      <c r="J1017" s="13">
        <v>34041915</v>
      </c>
      <c r="K1017" s="15" t="s">
        <v>796</v>
      </c>
      <c r="L1017" s="12" t="s">
        <v>1810</v>
      </c>
      <c r="M1017" s="15" t="s">
        <v>1815</v>
      </c>
      <c r="N1017" s="15" t="s">
        <v>4179</v>
      </c>
      <c r="O1017" s="15" t="s">
        <v>1815</v>
      </c>
      <c r="P1017" s="15" t="s">
        <v>4180</v>
      </c>
      <c r="Q1017" s="48">
        <v>501026</v>
      </c>
      <c r="R1017" s="11" t="s">
        <v>86</v>
      </c>
      <c r="S1017" s="120">
        <v>3933</v>
      </c>
      <c r="T1017" s="85">
        <v>107.03</v>
      </c>
      <c r="U1017" s="86">
        <v>7</v>
      </c>
      <c r="V1017" s="123">
        <v>46.825625000000002</v>
      </c>
      <c r="W1017" s="85">
        <f t="shared" si="248"/>
        <v>2622</v>
      </c>
      <c r="X1017" s="86">
        <v>0</v>
      </c>
      <c r="Y1017" s="85">
        <v>16.054500000000001</v>
      </c>
      <c r="Z1017" s="86">
        <f t="shared" si="249"/>
        <v>0</v>
      </c>
      <c r="AA1017" s="86">
        <f t="shared" si="233"/>
        <v>2622</v>
      </c>
      <c r="AB1017" s="85">
        <v>122.77</v>
      </c>
      <c r="AC1017" s="85">
        <v>4</v>
      </c>
      <c r="AD1017" s="124">
        <f t="shared" si="250"/>
        <v>73.661999999999992</v>
      </c>
      <c r="AE1017" s="86">
        <f t="shared" si="234"/>
        <v>1179</v>
      </c>
      <c r="AF1017" s="85">
        <v>0</v>
      </c>
      <c r="AG1017" s="85">
        <v>36.831000000000003</v>
      </c>
      <c r="AH1017" s="85">
        <f t="shared" si="235"/>
        <v>0</v>
      </c>
      <c r="AI1017" s="86">
        <f t="shared" si="236"/>
        <v>3801</v>
      </c>
      <c r="AJ1017" s="86">
        <f t="shared" si="237"/>
        <v>-132</v>
      </c>
      <c r="AK1017" s="122" t="s">
        <v>16818</v>
      </c>
      <c r="AL1017" s="85">
        <v>122.77</v>
      </c>
      <c r="AM1017" s="85">
        <v>4</v>
      </c>
      <c r="AN1017" s="124">
        <f t="shared" si="251"/>
        <v>73.661999999999992</v>
      </c>
      <c r="AO1017" s="86">
        <f t="shared" si="238"/>
        <v>1179</v>
      </c>
      <c r="AP1017" s="85">
        <v>0</v>
      </c>
      <c r="AQ1017" s="85">
        <v>36.831000000000003</v>
      </c>
      <c r="AR1017" s="85">
        <f t="shared" si="239"/>
        <v>0</v>
      </c>
      <c r="AS1017" s="86">
        <f t="shared" si="241"/>
        <v>3801</v>
      </c>
      <c r="AT1017" s="170">
        <f t="shared" si="242"/>
        <v>0</v>
      </c>
      <c r="AU1017" s="86">
        <v>3801</v>
      </c>
      <c r="AV1017" s="170">
        <f t="shared" si="240"/>
        <v>0</v>
      </c>
    </row>
    <row r="1018" spans="1:48" s="73" customFormat="1" ht="30" x14ac:dyDescent="0.2">
      <c r="A1018" s="10" t="s">
        <v>1810</v>
      </c>
      <c r="B1018" s="14" t="s">
        <v>780</v>
      </c>
      <c r="C1018" s="14" t="s">
        <v>781</v>
      </c>
      <c r="D1018" s="14" t="s">
        <v>4174</v>
      </c>
      <c r="E1018" s="58">
        <v>54130590</v>
      </c>
      <c r="F1018" s="15" t="s">
        <v>10395</v>
      </c>
      <c r="G1018" s="10" t="s">
        <v>2860</v>
      </c>
      <c r="H1018" s="16">
        <v>100017443</v>
      </c>
      <c r="I1018" s="62">
        <v>34062840</v>
      </c>
      <c r="J1018" s="13">
        <v>34062840</v>
      </c>
      <c r="K1018" s="15" t="s">
        <v>796</v>
      </c>
      <c r="L1018" s="12" t="s">
        <v>1810</v>
      </c>
      <c r="M1018" s="15" t="s">
        <v>3095</v>
      </c>
      <c r="N1018" s="15" t="s">
        <v>4182</v>
      </c>
      <c r="O1018" s="15" t="s">
        <v>3095</v>
      </c>
      <c r="P1018" s="15" t="s">
        <v>4183</v>
      </c>
      <c r="Q1018" s="48">
        <v>500968</v>
      </c>
      <c r="R1018" s="11" t="s">
        <v>86</v>
      </c>
      <c r="S1018" s="120">
        <v>2248</v>
      </c>
      <c r="T1018" s="85">
        <v>107.03</v>
      </c>
      <c r="U1018" s="86">
        <v>4</v>
      </c>
      <c r="V1018" s="123">
        <v>46.825625000000002</v>
      </c>
      <c r="W1018" s="85">
        <f t="shared" si="248"/>
        <v>1498</v>
      </c>
      <c r="X1018" s="86">
        <v>0</v>
      </c>
      <c r="Y1018" s="85">
        <v>16.054500000000001</v>
      </c>
      <c r="Z1018" s="86">
        <f t="shared" si="249"/>
        <v>0</v>
      </c>
      <c r="AA1018" s="86">
        <f t="shared" si="233"/>
        <v>1498</v>
      </c>
      <c r="AB1018" s="85">
        <v>122.77</v>
      </c>
      <c r="AC1018" s="85">
        <v>5</v>
      </c>
      <c r="AD1018" s="124">
        <f t="shared" si="250"/>
        <v>73.661999999999992</v>
      </c>
      <c r="AE1018" s="86">
        <f t="shared" si="234"/>
        <v>1473</v>
      </c>
      <c r="AF1018" s="85">
        <v>0</v>
      </c>
      <c r="AG1018" s="85">
        <v>36.831000000000003</v>
      </c>
      <c r="AH1018" s="85">
        <f t="shared" si="235"/>
        <v>0</v>
      </c>
      <c r="AI1018" s="86">
        <f t="shared" si="236"/>
        <v>2971</v>
      </c>
      <c r="AJ1018" s="86">
        <f t="shared" si="237"/>
        <v>723</v>
      </c>
      <c r="AK1018" s="122"/>
      <c r="AL1018" s="85">
        <v>122.77</v>
      </c>
      <c r="AM1018" s="85">
        <v>5</v>
      </c>
      <c r="AN1018" s="124">
        <f t="shared" si="251"/>
        <v>73.661999999999992</v>
      </c>
      <c r="AO1018" s="86">
        <f t="shared" si="238"/>
        <v>1473</v>
      </c>
      <c r="AP1018" s="85">
        <v>0</v>
      </c>
      <c r="AQ1018" s="85">
        <v>36.831000000000003</v>
      </c>
      <c r="AR1018" s="85">
        <f t="shared" si="239"/>
        <v>0</v>
      </c>
      <c r="AS1018" s="86">
        <f t="shared" si="241"/>
        <v>2971</v>
      </c>
      <c r="AT1018" s="170">
        <f t="shared" si="242"/>
        <v>0</v>
      </c>
      <c r="AU1018" s="86">
        <v>2971</v>
      </c>
      <c r="AV1018" s="170">
        <f t="shared" si="240"/>
        <v>0</v>
      </c>
    </row>
    <row r="1019" spans="1:48" s="73" customFormat="1" ht="30" x14ac:dyDescent="0.2">
      <c r="A1019" s="10" t="s">
        <v>1810</v>
      </c>
      <c r="B1019" s="14" t="s">
        <v>780</v>
      </c>
      <c r="C1019" s="14" t="s">
        <v>781</v>
      </c>
      <c r="D1019" s="14" t="s">
        <v>4174</v>
      </c>
      <c r="E1019" s="58">
        <v>54130590</v>
      </c>
      <c r="F1019" s="15" t="s">
        <v>10395</v>
      </c>
      <c r="G1019" s="10" t="s">
        <v>2860</v>
      </c>
      <c r="H1019" s="16">
        <v>100005786</v>
      </c>
      <c r="I1019" s="31">
        <v>710217110</v>
      </c>
      <c r="J1019" s="13">
        <v>34062912</v>
      </c>
      <c r="K1019" s="15" t="s">
        <v>796</v>
      </c>
      <c r="L1019" s="12" t="s">
        <v>1810</v>
      </c>
      <c r="M1019" s="15" t="s">
        <v>2862</v>
      </c>
      <c r="N1019" s="15" t="s">
        <v>4175</v>
      </c>
      <c r="O1019" s="15" t="s">
        <v>2862</v>
      </c>
      <c r="P1019" s="15" t="s">
        <v>4181</v>
      </c>
      <c r="Q1019" s="48">
        <v>500011</v>
      </c>
      <c r="R1019" s="11" t="s">
        <v>86</v>
      </c>
      <c r="S1019" s="120">
        <v>4495</v>
      </c>
      <c r="T1019" s="85">
        <v>107.03</v>
      </c>
      <c r="U1019" s="86">
        <v>8</v>
      </c>
      <c r="V1019" s="123">
        <v>46.825625000000002</v>
      </c>
      <c r="W1019" s="85">
        <f t="shared" si="248"/>
        <v>2997</v>
      </c>
      <c r="X1019" s="86">
        <v>0</v>
      </c>
      <c r="Y1019" s="85">
        <v>16.054500000000001</v>
      </c>
      <c r="Z1019" s="86">
        <f t="shared" si="249"/>
        <v>0</v>
      </c>
      <c r="AA1019" s="86">
        <f t="shared" si="233"/>
        <v>2997</v>
      </c>
      <c r="AB1019" s="85">
        <v>122.77</v>
      </c>
      <c r="AC1019" s="85">
        <v>13</v>
      </c>
      <c r="AD1019" s="124">
        <f t="shared" si="250"/>
        <v>73.661999999999992</v>
      </c>
      <c r="AE1019" s="86">
        <f t="shared" si="234"/>
        <v>3830</v>
      </c>
      <c r="AF1019" s="85">
        <v>0</v>
      </c>
      <c r="AG1019" s="85">
        <v>36.831000000000003</v>
      </c>
      <c r="AH1019" s="85">
        <f t="shared" si="235"/>
        <v>0</v>
      </c>
      <c r="AI1019" s="86">
        <f t="shared" si="236"/>
        <v>6827</v>
      </c>
      <c r="AJ1019" s="86">
        <f t="shared" si="237"/>
        <v>2332</v>
      </c>
      <c r="AK1019" s="122"/>
      <c r="AL1019" s="85">
        <v>122.77</v>
      </c>
      <c r="AM1019" s="85">
        <v>13</v>
      </c>
      <c r="AN1019" s="124">
        <f t="shared" si="251"/>
        <v>73.661999999999992</v>
      </c>
      <c r="AO1019" s="86">
        <f t="shared" si="238"/>
        <v>3830</v>
      </c>
      <c r="AP1019" s="85">
        <v>0</v>
      </c>
      <c r="AQ1019" s="85">
        <v>36.831000000000003</v>
      </c>
      <c r="AR1019" s="85">
        <f t="shared" si="239"/>
        <v>0</v>
      </c>
      <c r="AS1019" s="86">
        <f t="shared" si="241"/>
        <v>6827</v>
      </c>
      <c r="AT1019" s="170">
        <f t="shared" si="242"/>
        <v>0</v>
      </c>
      <c r="AU1019" s="86">
        <v>6827</v>
      </c>
      <c r="AV1019" s="170">
        <f t="shared" si="240"/>
        <v>0</v>
      </c>
    </row>
    <row r="1020" spans="1:48" s="73" customFormat="1" ht="30" x14ac:dyDescent="0.2">
      <c r="A1020" s="10" t="s">
        <v>1810</v>
      </c>
      <c r="B1020" s="14" t="s">
        <v>780</v>
      </c>
      <c r="C1020" s="14" t="s">
        <v>781</v>
      </c>
      <c r="D1020" s="14" t="s">
        <v>4174</v>
      </c>
      <c r="E1020" s="58">
        <v>54130590</v>
      </c>
      <c r="F1020" s="15" t="s">
        <v>10395</v>
      </c>
      <c r="G1020" s="10" t="s">
        <v>2860</v>
      </c>
      <c r="H1020" s="16">
        <v>100005479</v>
      </c>
      <c r="I1020" s="31">
        <v>710157703</v>
      </c>
      <c r="J1020" s="13">
        <v>350362</v>
      </c>
      <c r="K1020" s="15" t="s">
        <v>783</v>
      </c>
      <c r="L1020" s="12" t="s">
        <v>1810</v>
      </c>
      <c r="M1020" s="15" t="s">
        <v>3333</v>
      </c>
      <c r="N1020" s="15" t="s">
        <v>4177</v>
      </c>
      <c r="O1020" s="15" t="s">
        <v>3333</v>
      </c>
      <c r="P1020" s="15" t="s">
        <v>4178</v>
      </c>
      <c r="Q1020" s="48">
        <v>502031</v>
      </c>
      <c r="R1020" s="11" t="s">
        <v>86</v>
      </c>
      <c r="S1020" s="120">
        <v>7305</v>
      </c>
      <c r="T1020" s="85">
        <v>107.03</v>
      </c>
      <c r="U1020" s="86">
        <v>13</v>
      </c>
      <c r="V1020" s="123">
        <v>46.825625000000002</v>
      </c>
      <c r="W1020" s="85">
        <f t="shared" si="248"/>
        <v>4870</v>
      </c>
      <c r="X1020" s="86">
        <v>0</v>
      </c>
      <c r="Y1020" s="85">
        <v>16.054500000000001</v>
      </c>
      <c r="Z1020" s="86">
        <f t="shared" si="249"/>
        <v>0</v>
      </c>
      <c r="AA1020" s="86">
        <f t="shared" si="233"/>
        <v>4870</v>
      </c>
      <c r="AB1020" s="85">
        <v>122.77</v>
      </c>
      <c r="AC1020" s="85">
        <v>9</v>
      </c>
      <c r="AD1020" s="124">
        <f t="shared" si="250"/>
        <v>73.661999999999992</v>
      </c>
      <c r="AE1020" s="86">
        <f t="shared" si="234"/>
        <v>2652</v>
      </c>
      <c r="AF1020" s="85">
        <v>0</v>
      </c>
      <c r="AG1020" s="85">
        <v>36.831000000000003</v>
      </c>
      <c r="AH1020" s="85">
        <f t="shared" si="235"/>
        <v>0</v>
      </c>
      <c r="AI1020" s="86">
        <f t="shared" si="236"/>
        <v>7522</v>
      </c>
      <c r="AJ1020" s="86">
        <f t="shared" si="237"/>
        <v>217</v>
      </c>
      <c r="AK1020" s="122"/>
      <c r="AL1020" s="85">
        <v>122.77</v>
      </c>
      <c r="AM1020" s="85">
        <v>9</v>
      </c>
      <c r="AN1020" s="124">
        <f t="shared" si="251"/>
        <v>73.661999999999992</v>
      </c>
      <c r="AO1020" s="86">
        <f t="shared" si="238"/>
        <v>2652</v>
      </c>
      <c r="AP1020" s="85">
        <v>0</v>
      </c>
      <c r="AQ1020" s="85">
        <v>36.831000000000003</v>
      </c>
      <c r="AR1020" s="85">
        <f t="shared" si="239"/>
        <v>0</v>
      </c>
      <c r="AS1020" s="86">
        <f t="shared" si="241"/>
        <v>7522</v>
      </c>
      <c r="AT1020" s="170">
        <f t="shared" si="242"/>
        <v>0</v>
      </c>
      <c r="AU1020" s="86">
        <v>7522</v>
      </c>
      <c r="AV1020" s="170">
        <f t="shared" si="240"/>
        <v>0</v>
      </c>
    </row>
    <row r="1021" spans="1:48" s="73" customFormat="1" x14ac:dyDescent="0.2">
      <c r="A1021" s="10" t="s">
        <v>1810</v>
      </c>
      <c r="B1021" s="14" t="s">
        <v>36</v>
      </c>
      <c r="C1021" s="14" t="s">
        <v>37</v>
      </c>
      <c r="D1021" s="14" t="s">
        <v>3820</v>
      </c>
      <c r="E1021" s="58">
        <v>306185</v>
      </c>
      <c r="F1021" s="15" t="s">
        <v>3821</v>
      </c>
      <c r="G1021" s="10" t="s">
        <v>2860</v>
      </c>
      <c r="H1021" s="16">
        <v>100006735</v>
      </c>
      <c r="I1021" s="62">
        <v>37863592</v>
      </c>
      <c r="J1021" s="13">
        <v>37863592</v>
      </c>
      <c r="K1021" s="15" t="s">
        <v>48</v>
      </c>
      <c r="L1021" s="12" t="s">
        <v>1810</v>
      </c>
      <c r="M1021" s="15" t="s">
        <v>2942</v>
      </c>
      <c r="N1021" s="49">
        <v>92701</v>
      </c>
      <c r="O1021" s="15" t="s">
        <v>3822</v>
      </c>
      <c r="P1021" s="15" t="s">
        <v>1574</v>
      </c>
      <c r="Q1021" s="48">
        <v>504025</v>
      </c>
      <c r="R1021" s="11" t="s">
        <v>86</v>
      </c>
      <c r="S1021" s="120">
        <v>17419</v>
      </c>
      <c r="T1021" s="85">
        <v>107.03</v>
      </c>
      <c r="U1021" s="86">
        <v>31</v>
      </c>
      <c r="V1021" s="123">
        <v>46.825625000000002</v>
      </c>
      <c r="W1021" s="85">
        <f t="shared" si="248"/>
        <v>11613</v>
      </c>
      <c r="X1021" s="86">
        <v>0</v>
      </c>
      <c r="Y1021" s="85">
        <v>16.054500000000001</v>
      </c>
      <c r="Z1021" s="86">
        <f t="shared" si="249"/>
        <v>0</v>
      </c>
      <c r="AA1021" s="86">
        <f t="shared" si="233"/>
        <v>11613</v>
      </c>
      <c r="AB1021" s="85">
        <v>122.77</v>
      </c>
      <c r="AC1021" s="85">
        <v>25</v>
      </c>
      <c r="AD1021" s="124">
        <f t="shared" si="250"/>
        <v>73.661999999999992</v>
      </c>
      <c r="AE1021" s="86">
        <f t="shared" si="234"/>
        <v>7366</v>
      </c>
      <c r="AF1021" s="85">
        <v>0</v>
      </c>
      <c r="AG1021" s="85">
        <v>36.831000000000003</v>
      </c>
      <c r="AH1021" s="85">
        <f t="shared" si="235"/>
        <v>0</v>
      </c>
      <c r="AI1021" s="86">
        <f t="shared" si="236"/>
        <v>18979</v>
      </c>
      <c r="AJ1021" s="86">
        <f t="shared" si="237"/>
        <v>1560</v>
      </c>
      <c r="AK1021" s="122"/>
      <c r="AL1021" s="85">
        <v>122.77</v>
      </c>
      <c r="AM1021" s="85">
        <v>25</v>
      </c>
      <c r="AN1021" s="124">
        <f t="shared" si="251"/>
        <v>73.661999999999992</v>
      </c>
      <c r="AO1021" s="86">
        <f t="shared" si="238"/>
        <v>7366</v>
      </c>
      <c r="AP1021" s="85">
        <v>0</v>
      </c>
      <c r="AQ1021" s="85">
        <v>36.831000000000003</v>
      </c>
      <c r="AR1021" s="85">
        <f t="shared" si="239"/>
        <v>0</v>
      </c>
      <c r="AS1021" s="86">
        <f t="shared" si="241"/>
        <v>18979</v>
      </c>
      <c r="AT1021" s="170">
        <f t="shared" si="242"/>
        <v>0</v>
      </c>
      <c r="AU1021" s="86">
        <v>18979</v>
      </c>
      <c r="AV1021" s="170">
        <f t="shared" si="240"/>
        <v>0</v>
      </c>
    </row>
    <row r="1022" spans="1:48" s="73" customFormat="1" ht="45" x14ac:dyDescent="0.2">
      <c r="A1022" s="10" t="s">
        <v>1810</v>
      </c>
      <c r="B1022" s="14" t="s">
        <v>36</v>
      </c>
      <c r="C1022" s="14" t="s">
        <v>37</v>
      </c>
      <c r="D1022" s="14" t="s">
        <v>3815</v>
      </c>
      <c r="E1022" s="58">
        <v>306151</v>
      </c>
      <c r="F1022" s="15" t="s">
        <v>3816</v>
      </c>
      <c r="G1022" s="10" t="s">
        <v>2860</v>
      </c>
      <c r="H1022" s="16">
        <v>100006138</v>
      </c>
      <c r="I1022" s="62">
        <v>710003714</v>
      </c>
      <c r="J1022" s="13">
        <v>36112101</v>
      </c>
      <c r="K1022" s="15" t="s">
        <v>92</v>
      </c>
      <c r="L1022" s="12" t="s">
        <v>1810</v>
      </c>
      <c r="M1022" s="15" t="s">
        <v>2942</v>
      </c>
      <c r="N1022" s="49">
        <v>92572</v>
      </c>
      <c r="O1022" s="15" t="s">
        <v>3817</v>
      </c>
      <c r="P1022" s="15" t="s">
        <v>3818</v>
      </c>
      <c r="Q1022" s="48">
        <v>503991</v>
      </c>
      <c r="R1022" s="11" t="s">
        <v>45</v>
      </c>
      <c r="S1022" s="120">
        <v>6181</v>
      </c>
      <c r="T1022" s="85">
        <v>107.03</v>
      </c>
      <c r="U1022" s="86">
        <v>11</v>
      </c>
      <c r="V1022" s="123">
        <v>46.825625000000002</v>
      </c>
      <c r="W1022" s="85">
        <f t="shared" si="248"/>
        <v>4121</v>
      </c>
      <c r="X1022" s="86">
        <v>0</v>
      </c>
      <c r="Y1022" s="85">
        <v>16.054500000000001</v>
      </c>
      <c r="Z1022" s="86">
        <f t="shared" si="249"/>
        <v>0</v>
      </c>
      <c r="AA1022" s="86">
        <f t="shared" si="233"/>
        <v>4121</v>
      </c>
      <c r="AB1022" s="85">
        <v>122.77</v>
      </c>
      <c r="AC1022" s="85">
        <v>10</v>
      </c>
      <c r="AD1022" s="124">
        <f t="shared" si="250"/>
        <v>73.661999999999992</v>
      </c>
      <c r="AE1022" s="86">
        <f t="shared" si="234"/>
        <v>2946</v>
      </c>
      <c r="AF1022" s="85">
        <v>0</v>
      </c>
      <c r="AG1022" s="85">
        <v>36.831000000000003</v>
      </c>
      <c r="AH1022" s="85">
        <f t="shared" si="235"/>
        <v>0</v>
      </c>
      <c r="AI1022" s="86">
        <f t="shared" si="236"/>
        <v>7067</v>
      </c>
      <c r="AJ1022" s="86">
        <f t="shared" si="237"/>
        <v>886</v>
      </c>
      <c r="AK1022" s="122"/>
      <c r="AL1022" s="85">
        <v>122.77</v>
      </c>
      <c r="AM1022" s="85">
        <v>10</v>
      </c>
      <c r="AN1022" s="124">
        <f t="shared" si="251"/>
        <v>73.661999999999992</v>
      </c>
      <c r="AO1022" s="86">
        <f t="shared" si="238"/>
        <v>2946</v>
      </c>
      <c r="AP1022" s="85">
        <v>0</v>
      </c>
      <c r="AQ1022" s="85">
        <v>36.831000000000003</v>
      </c>
      <c r="AR1022" s="85">
        <f t="shared" si="239"/>
        <v>0</v>
      </c>
      <c r="AS1022" s="86">
        <f t="shared" si="241"/>
        <v>7067</v>
      </c>
      <c r="AT1022" s="170">
        <f t="shared" si="242"/>
        <v>0</v>
      </c>
      <c r="AU1022" s="86">
        <v>7067</v>
      </c>
      <c r="AV1022" s="170">
        <f t="shared" si="240"/>
        <v>0</v>
      </c>
    </row>
    <row r="1023" spans="1:48" s="73" customFormat="1" ht="60" x14ac:dyDescent="0.2">
      <c r="A1023" s="10" t="s">
        <v>1810</v>
      </c>
      <c r="B1023" s="14" t="s">
        <v>36</v>
      </c>
      <c r="C1023" s="14" t="s">
        <v>37</v>
      </c>
      <c r="D1023" s="14" t="s">
        <v>3815</v>
      </c>
      <c r="E1023" s="58">
        <v>306151</v>
      </c>
      <c r="F1023" s="15" t="s">
        <v>3816</v>
      </c>
      <c r="G1023" s="10" t="s">
        <v>2860</v>
      </c>
      <c r="H1023" s="16">
        <v>100006137</v>
      </c>
      <c r="I1023" s="62">
        <v>710003722</v>
      </c>
      <c r="J1023" s="13">
        <v>36112119</v>
      </c>
      <c r="K1023" s="15" t="s">
        <v>3819</v>
      </c>
      <c r="L1023" s="12" t="s">
        <v>1810</v>
      </c>
      <c r="M1023" s="15" t="s">
        <v>2942</v>
      </c>
      <c r="N1023" s="49">
        <v>92572</v>
      </c>
      <c r="O1023" s="15" t="s">
        <v>3817</v>
      </c>
      <c r="P1023" s="15" t="s">
        <v>3818</v>
      </c>
      <c r="Q1023" s="48">
        <v>503991</v>
      </c>
      <c r="R1023" s="11" t="s">
        <v>45</v>
      </c>
      <c r="S1023" s="120">
        <v>7867</v>
      </c>
      <c r="T1023" s="85">
        <v>107.03</v>
      </c>
      <c r="U1023" s="86">
        <v>14</v>
      </c>
      <c r="V1023" s="123">
        <v>46.825625000000002</v>
      </c>
      <c r="W1023" s="85">
        <f t="shared" si="248"/>
        <v>5244</v>
      </c>
      <c r="X1023" s="86">
        <v>0</v>
      </c>
      <c r="Y1023" s="85">
        <v>16.054500000000001</v>
      </c>
      <c r="Z1023" s="86">
        <f t="shared" si="249"/>
        <v>0</v>
      </c>
      <c r="AA1023" s="86">
        <f t="shared" si="233"/>
        <v>5244</v>
      </c>
      <c r="AB1023" s="85">
        <v>122.77</v>
      </c>
      <c r="AC1023" s="85">
        <v>9</v>
      </c>
      <c r="AD1023" s="124">
        <f t="shared" si="250"/>
        <v>73.661999999999992</v>
      </c>
      <c r="AE1023" s="86">
        <f t="shared" si="234"/>
        <v>2652</v>
      </c>
      <c r="AF1023" s="85">
        <v>2</v>
      </c>
      <c r="AG1023" s="85">
        <v>36.831000000000003</v>
      </c>
      <c r="AH1023" s="85">
        <f t="shared" si="235"/>
        <v>295</v>
      </c>
      <c r="AI1023" s="86">
        <f t="shared" si="236"/>
        <v>8191</v>
      </c>
      <c r="AJ1023" s="86">
        <f t="shared" si="237"/>
        <v>324</v>
      </c>
      <c r="AK1023" s="122"/>
      <c r="AL1023" s="85">
        <v>122.77</v>
      </c>
      <c r="AM1023" s="85">
        <v>9</v>
      </c>
      <c r="AN1023" s="124">
        <f t="shared" si="251"/>
        <v>73.661999999999992</v>
      </c>
      <c r="AO1023" s="86">
        <f t="shared" si="238"/>
        <v>2652</v>
      </c>
      <c r="AP1023" s="85">
        <v>2</v>
      </c>
      <c r="AQ1023" s="85">
        <v>36.831000000000003</v>
      </c>
      <c r="AR1023" s="85">
        <f t="shared" si="239"/>
        <v>295</v>
      </c>
      <c r="AS1023" s="86">
        <f t="shared" si="241"/>
        <v>8191</v>
      </c>
      <c r="AT1023" s="170">
        <f t="shared" si="242"/>
        <v>0</v>
      </c>
      <c r="AU1023" s="86">
        <v>8191</v>
      </c>
      <c r="AV1023" s="170">
        <f t="shared" si="240"/>
        <v>0</v>
      </c>
    </row>
    <row r="1024" spans="1:48" s="73" customFormat="1" x14ac:dyDescent="0.2">
      <c r="A1024" s="10" t="s">
        <v>1810</v>
      </c>
      <c r="B1024" s="14" t="s">
        <v>36</v>
      </c>
      <c r="C1024" s="14" t="s">
        <v>37</v>
      </c>
      <c r="D1024" s="14" t="s">
        <v>3774</v>
      </c>
      <c r="E1024" s="58">
        <v>309303</v>
      </c>
      <c r="F1024" s="15" t="s">
        <v>3775</v>
      </c>
      <c r="G1024" s="10" t="s">
        <v>2860</v>
      </c>
      <c r="H1024" s="16">
        <v>100006789</v>
      </c>
      <c r="I1024" s="62">
        <v>710008023</v>
      </c>
      <c r="J1024" s="13">
        <v>710008023</v>
      </c>
      <c r="K1024" s="15" t="s">
        <v>48</v>
      </c>
      <c r="L1024" s="12" t="s">
        <v>1810</v>
      </c>
      <c r="M1024" s="15" t="s">
        <v>3583</v>
      </c>
      <c r="N1024" s="49">
        <v>94301</v>
      </c>
      <c r="O1024" s="15" t="s">
        <v>3776</v>
      </c>
      <c r="P1024" s="15" t="s">
        <v>3779</v>
      </c>
      <c r="Q1024" s="48">
        <v>503584</v>
      </c>
      <c r="R1024" s="11" t="s">
        <v>45</v>
      </c>
      <c r="S1024" s="120">
        <v>12362</v>
      </c>
      <c r="T1024" s="85">
        <v>107.03</v>
      </c>
      <c r="U1024" s="86">
        <v>22</v>
      </c>
      <c r="V1024" s="123">
        <v>46.825625000000002</v>
      </c>
      <c r="W1024" s="85">
        <f t="shared" si="248"/>
        <v>8241</v>
      </c>
      <c r="X1024" s="86">
        <v>0</v>
      </c>
      <c r="Y1024" s="85">
        <v>16.054500000000001</v>
      </c>
      <c r="Z1024" s="86">
        <f t="shared" si="249"/>
        <v>0</v>
      </c>
      <c r="AA1024" s="86">
        <f t="shared" si="233"/>
        <v>8241</v>
      </c>
      <c r="AB1024" s="85">
        <v>122.77</v>
      </c>
      <c r="AC1024" s="85">
        <v>8</v>
      </c>
      <c r="AD1024" s="124">
        <f t="shared" si="250"/>
        <v>73.661999999999992</v>
      </c>
      <c r="AE1024" s="86">
        <f t="shared" si="234"/>
        <v>2357</v>
      </c>
      <c r="AF1024" s="85">
        <v>0</v>
      </c>
      <c r="AG1024" s="85">
        <v>36.831000000000003</v>
      </c>
      <c r="AH1024" s="85">
        <f t="shared" si="235"/>
        <v>0</v>
      </c>
      <c r="AI1024" s="86">
        <f t="shared" si="236"/>
        <v>10598</v>
      </c>
      <c r="AJ1024" s="86">
        <f t="shared" si="237"/>
        <v>-1764</v>
      </c>
      <c r="AK1024" s="122" t="s">
        <v>16816</v>
      </c>
      <c r="AL1024" s="85">
        <v>122.77</v>
      </c>
      <c r="AM1024" s="85">
        <v>8</v>
      </c>
      <c r="AN1024" s="124">
        <f t="shared" si="251"/>
        <v>73.661999999999992</v>
      </c>
      <c r="AO1024" s="86">
        <f t="shared" si="238"/>
        <v>2357</v>
      </c>
      <c r="AP1024" s="85">
        <v>0</v>
      </c>
      <c r="AQ1024" s="85">
        <v>36.831000000000003</v>
      </c>
      <c r="AR1024" s="85">
        <f t="shared" si="239"/>
        <v>0</v>
      </c>
      <c r="AS1024" s="86">
        <f t="shared" si="241"/>
        <v>10598</v>
      </c>
      <c r="AT1024" s="170">
        <f t="shared" si="242"/>
        <v>0</v>
      </c>
      <c r="AU1024" s="86">
        <v>10598</v>
      </c>
      <c r="AV1024" s="170">
        <f t="shared" si="240"/>
        <v>0</v>
      </c>
    </row>
    <row r="1025" spans="1:48" s="73" customFormat="1" ht="45" x14ac:dyDescent="0.2">
      <c r="A1025" s="10" t="s">
        <v>1810</v>
      </c>
      <c r="B1025" s="14" t="s">
        <v>36</v>
      </c>
      <c r="C1025" s="14" t="s">
        <v>37</v>
      </c>
      <c r="D1025" s="14" t="s">
        <v>3654</v>
      </c>
      <c r="E1025" s="58">
        <v>308919</v>
      </c>
      <c r="F1025" s="15" t="s">
        <v>3655</v>
      </c>
      <c r="G1025" s="10" t="s">
        <v>2860</v>
      </c>
      <c r="H1025" s="16">
        <v>100005172</v>
      </c>
      <c r="I1025" s="62">
        <v>710007442</v>
      </c>
      <c r="J1025" s="13">
        <v>37863908</v>
      </c>
      <c r="K1025" s="15" t="s">
        <v>105</v>
      </c>
      <c r="L1025" s="12" t="s">
        <v>1810</v>
      </c>
      <c r="M1025" s="15" t="s">
        <v>3583</v>
      </c>
      <c r="N1025" s="49">
        <v>94144</v>
      </c>
      <c r="O1025" s="15" t="s">
        <v>3656</v>
      </c>
      <c r="P1025" s="15" t="s">
        <v>3657</v>
      </c>
      <c r="Q1025" s="48">
        <v>503193</v>
      </c>
      <c r="R1025" s="11" t="s">
        <v>45</v>
      </c>
      <c r="S1025" s="120">
        <v>7305</v>
      </c>
      <c r="T1025" s="85">
        <v>107.03</v>
      </c>
      <c r="U1025" s="86">
        <v>13</v>
      </c>
      <c r="V1025" s="123">
        <v>46.825625000000002</v>
      </c>
      <c r="W1025" s="85">
        <f t="shared" si="248"/>
        <v>4870</v>
      </c>
      <c r="X1025" s="86">
        <v>0</v>
      </c>
      <c r="Y1025" s="85">
        <v>16.054500000000001</v>
      </c>
      <c r="Z1025" s="86">
        <f t="shared" si="249"/>
        <v>0</v>
      </c>
      <c r="AA1025" s="86">
        <f t="shared" si="233"/>
        <v>4870</v>
      </c>
      <c r="AB1025" s="85">
        <v>122.77</v>
      </c>
      <c r="AC1025" s="85">
        <v>8</v>
      </c>
      <c r="AD1025" s="124">
        <f t="shared" si="250"/>
        <v>73.661999999999992</v>
      </c>
      <c r="AE1025" s="86">
        <f t="shared" si="234"/>
        <v>2357</v>
      </c>
      <c r="AF1025" s="85">
        <v>0</v>
      </c>
      <c r="AG1025" s="85">
        <v>36.831000000000003</v>
      </c>
      <c r="AH1025" s="85">
        <f t="shared" si="235"/>
        <v>0</v>
      </c>
      <c r="AI1025" s="86">
        <f t="shared" si="236"/>
        <v>7227</v>
      </c>
      <c r="AJ1025" s="86">
        <f t="shared" si="237"/>
        <v>-78</v>
      </c>
      <c r="AK1025" s="122"/>
      <c r="AL1025" s="85">
        <v>122.77</v>
      </c>
      <c r="AM1025" s="85">
        <v>8</v>
      </c>
      <c r="AN1025" s="124">
        <f t="shared" si="251"/>
        <v>73.661999999999992</v>
      </c>
      <c r="AO1025" s="86">
        <f t="shared" si="238"/>
        <v>2357</v>
      </c>
      <c r="AP1025" s="85">
        <v>0</v>
      </c>
      <c r="AQ1025" s="85">
        <v>36.831000000000003</v>
      </c>
      <c r="AR1025" s="85">
        <f t="shared" si="239"/>
        <v>0</v>
      </c>
      <c r="AS1025" s="86">
        <f t="shared" si="241"/>
        <v>7227</v>
      </c>
      <c r="AT1025" s="170">
        <f t="shared" si="242"/>
        <v>0</v>
      </c>
      <c r="AU1025" s="86">
        <v>7227</v>
      </c>
      <c r="AV1025" s="170">
        <f t="shared" si="240"/>
        <v>0</v>
      </c>
    </row>
    <row r="1026" spans="1:48" s="73" customFormat="1" ht="45" x14ac:dyDescent="0.2">
      <c r="A1026" s="10" t="s">
        <v>1810</v>
      </c>
      <c r="B1026" s="14" t="s">
        <v>36</v>
      </c>
      <c r="C1026" s="14" t="s">
        <v>37</v>
      </c>
      <c r="D1026" s="14" t="s">
        <v>2894</v>
      </c>
      <c r="E1026" s="58">
        <v>307726</v>
      </c>
      <c r="F1026" s="15" t="s">
        <v>2895</v>
      </c>
      <c r="G1026" s="10" t="s">
        <v>2860</v>
      </c>
      <c r="H1026" s="16">
        <v>100004919</v>
      </c>
      <c r="I1026" s="62">
        <v>710221231</v>
      </c>
      <c r="J1026" s="13">
        <v>37865510</v>
      </c>
      <c r="K1026" s="15" t="s">
        <v>105</v>
      </c>
      <c r="L1026" s="12" t="s">
        <v>1810</v>
      </c>
      <c r="M1026" s="15" t="s">
        <v>2861</v>
      </c>
      <c r="N1026" s="49">
        <v>95122</v>
      </c>
      <c r="O1026" s="15" t="s">
        <v>2896</v>
      </c>
      <c r="P1026" s="15" t="s">
        <v>2897</v>
      </c>
      <c r="Q1026" s="48">
        <v>500020</v>
      </c>
      <c r="R1026" s="11" t="s">
        <v>45</v>
      </c>
      <c r="S1026" s="120">
        <v>9552</v>
      </c>
      <c r="T1026" s="85">
        <v>107.03</v>
      </c>
      <c r="U1026" s="86">
        <v>17</v>
      </c>
      <c r="V1026" s="123">
        <v>46.825625000000002</v>
      </c>
      <c r="W1026" s="85">
        <f t="shared" si="248"/>
        <v>6368</v>
      </c>
      <c r="X1026" s="86">
        <v>0</v>
      </c>
      <c r="Y1026" s="85">
        <v>16.054500000000001</v>
      </c>
      <c r="Z1026" s="86">
        <f t="shared" si="249"/>
        <v>0</v>
      </c>
      <c r="AA1026" s="86">
        <f t="shared" si="233"/>
        <v>6368</v>
      </c>
      <c r="AB1026" s="85">
        <v>122.77</v>
      </c>
      <c r="AC1026" s="85">
        <v>19</v>
      </c>
      <c r="AD1026" s="124">
        <f t="shared" si="250"/>
        <v>73.661999999999992</v>
      </c>
      <c r="AE1026" s="86">
        <f t="shared" si="234"/>
        <v>5598</v>
      </c>
      <c r="AF1026" s="85">
        <v>0</v>
      </c>
      <c r="AG1026" s="85">
        <v>36.831000000000003</v>
      </c>
      <c r="AH1026" s="85">
        <f t="shared" si="235"/>
        <v>0</v>
      </c>
      <c r="AI1026" s="86">
        <f t="shared" si="236"/>
        <v>11966</v>
      </c>
      <c r="AJ1026" s="86">
        <f t="shared" si="237"/>
        <v>2414</v>
      </c>
      <c r="AK1026" s="122"/>
      <c r="AL1026" s="85">
        <v>122.77</v>
      </c>
      <c r="AM1026" s="85">
        <v>19</v>
      </c>
      <c r="AN1026" s="124">
        <f t="shared" si="251"/>
        <v>73.661999999999992</v>
      </c>
      <c r="AO1026" s="86">
        <f t="shared" si="238"/>
        <v>5598</v>
      </c>
      <c r="AP1026" s="85">
        <v>0</v>
      </c>
      <c r="AQ1026" s="85">
        <v>36.831000000000003</v>
      </c>
      <c r="AR1026" s="85">
        <f t="shared" si="239"/>
        <v>0</v>
      </c>
      <c r="AS1026" s="86">
        <f t="shared" si="241"/>
        <v>11966</v>
      </c>
      <c r="AT1026" s="170">
        <f t="shared" si="242"/>
        <v>0</v>
      </c>
      <c r="AU1026" s="86">
        <v>11966</v>
      </c>
      <c r="AV1026" s="170">
        <f t="shared" si="240"/>
        <v>0</v>
      </c>
    </row>
    <row r="1027" spans="1:48" s="73" customFormat="1" x14ac:dyDescent="0.2">
      <c r="A1027" s="10" t="s">
        <v>1810</v>
      </c>
      <c r="B1027" s="14" t="s">
        <v>36</v>
      </c>
      <c r="C1027" s="14" t="s">
        <v>37</v>
      </c>
      <c r="D1027" s="14" t="s">
        <v>2858</v>
      </c>
      <c r="E1027" s="58">
        <v>308307</v>
      </c>
      <c r="F1027" s="15" t="s">
        <v>2859</v>
      </c>
      <c r="G1027" s="10" t="s">
        <v>2860</v>
      </c>
      <c r="H1027" s="16">
        <v>100005713</v>
      </c>
      <c r="I1027" s="62">
        <v>710006420</v>
      </c>
      <c r="J1027" s="13">
        <v>710006420</v>
      </c>
      <c r="K1027" s="15" t="s">
        <v>48</v>
      </c>
      <c r="L1027" s="12" t="s">
        <v>1810</v>
      </c>
      <c r="M1027" s="15" t="s">
        <v>2861</v>
      </c>
      <c r="N1027" s="49">
        <v>94911</v>
      </c>
      <c r="O1027" s="15" t="s">
        <v>2862</v>
      </c>
      <c r="P1027" s="15" t="s">
        <v>2874</v>
      </c>
      <c r="Q1027" s="48">
        <v>500011</v>
      </c>
      <c r="R1027" s="11" t="s">
        <v>45</v>
      </c>
      <c r="S1027" s="120">
        <v>26972</v>
      </c>
      <c r="T1027" s="85">
        <v>107.03</v>
      </c>
      <c r="U1027" s="86">
        <v>48</v>
      </c>
      <c r="V1027" s="123">
        <v>46.825625000000002</v>
      </c>
      <c r="W1027" s="85">
        <f t="shared" si="248"/>
        <v>17981</v>
      </c>
      <c r="X1027" s="86">
        <v>0</v>
      </c>
      <c r="Y1027" s="85">
        <v>16.054500000000001</v>
      </c>
      <c r="Z1027" s="86">
        <f t="shared" si="249"/>
        <v>0</v>
      </c>
      <c r="AA1027" s="86">
        <f t="shared" si="233"/>
        <v>17981</v>
      </c>
      <c r="AB1027" s="85">
        <v>122.77</v>
      </c>
      <c r="AC1027" s="85">
        <v>55</v>
      </c>
      <c r="AD1027" s="124">
        <f t="shared" si="250"/>
        <v>73.661999999999992</v>
      </c>
      <c r="AE1027" s="86">
        <f t="shared" si="234"/>
        <v>16206</v>
      </c>
      <c r="AF1027" s="85">
        <v>0</v>
      </c>
      <c r="AG1027" s="85">
        <v>36.831000000000003</v>
      </c>
      <c r="AH1027" s="85">
        <f t="shared" si="235"/>
        <v>0</v>
      </c>
      <c r="AI1027" s="86">
        <f t="shared" si="236"/>
        <v>34187</v>
      </c>
      <c r="AJ1027" s="86">
        <f t="shared" si="237"/>
        <v>7215</v>
      </c>
      <c r="AK1027" s="122"/>
      <c r="AL1027" s="85">
        <v>122.77</v>
      </c>
      <c r="AM1027" s="85">
        <v>55</v>
      </c>
      <c r="AN1027" s="124">
        <f t="shared" si="251"/>
        <v>73.661999999999992</v>
      </c>
      <c r="AO1027" s="86">
        <f t="shared" si="238"/>
        <v>16206</v>
      </c>
      <c r="AP1027" s="85">
        <v>0</v>
      </c>
      <c r="AQ1027" s="85">
        <v>36.831000000000003</v>
      </c>
      <c r="AR1027" s="85">
        <f t="shared" si="239"/>
        <v>0</v>
      </c>
      <c r="AS1027" s="86">
        <f t="shared" si="241"/>
        <v>34187</v>
      </c>
      <c r="AT1027" s="170">
        <f t="shared" si="242"/>
        <v>0</v>
      </c>
      <c r="AU1027" s="86">
        <v>34187</v>
      </c>
      <c r="AV1027" s="170">
        <f t="shared" si="240"/>
        <v>0</v>
      </c>
    </row>
    <row r="1028" spans="1:48" s="73" customFormat="1" x14ac:dyDescent="0.2">
      <c r="A1028" s="10" t="s">
        <v>1810</v>
      </c>
      <c r="B1028" s="14" t="s">
        <v>36</v>
      </c>
      <c r="C1028" s="14" t="s">
        <v>37</v>
      </c>
      <c r="D1028" s="14" t="s">
        <v>3592</v>
      </c>
      <c r="E1028" s="58">
        <v>308749</v>
      </c>
      <c r="F1028" s="15" t="s">
        <v>3593</v>
      </c>
      <c r="G1028" s="10" t="s">
        <v>2860</v>
      </c>
      <c r="H1028" s="16">
        <v>100004923</v>
      </c>
      <c r="I1028" s="62">
        <v>710007230</v>
      </c>
      <c r="J1028" s="13">
        <v>710007230</v>
      </c>
      <c r="K1028" s="15" t="s">
        <v>3594</v>
      </c>
      <c r="L1028" s="12" t="s">
        <v>1810</v>
      </c>
      <c r="M1028" s="15" t="s">
        <v>3583</v>
      </c>
      <c r="N1028" s="49">
        <v>94123</v>
      </c>
      <c r="O1028" s="15" t="s">
        <v>3595</v>
      </c>
      <c r="P1028" s="15" t="s">
        <v>3596</v>
      </c>
      <c r="Q1028" s="48">
        <v>503029</v>
      </c>
      <c r="R1028" s="11" t="s">
        <v>45</v>
      </c>
      <c r="S1028" s="120">
        <v>2810</v>
      </c>
      <c r="T1028" s="85">
        <v>107.03</v>
      </c>
      <c r="U1028" s="86">
        <v>5</v>
      </c>
      <c r="V1028" s="123">
        <v>46.825625000000002</v>
      </c>
      <c r="W1028" s="85">
        <f t="shared" si="248"/>
        <v>1873</v>
      </c>
      <c r="X1028" s="86">
        <v>0</v>
      </c>
      <c r="Y1028" s="85">
        <v>16.054500000000001</v>
      </c>
      <c r="Z1028" s="86">
        <f t="shared" si="249"/>
        <v>0</v>
      </c>
      <c r="AA1028" s="86">
        <f t="shared" si="233"/>
        <v>1873</v>
      </c>
      <c r="AB1028" s="85">
        <v>122.77</v>
      </c>
      <c r="AC1028" s="85">
        <v>8</v>
      </c>
      <c r="AD1028" s="124">
        <f t="shared" si="250"/>
        <v>73.661999999999992</v>
      </c>
      <c r="AE1028" s="86">
        <f t="shared" si="234"/>
        <v>2357</v>
      </c>
      <c r="AF1028" s="85">
        <v>0</v>
      </c>
      <c r="AG1028" s="85">
        <v>36.831000000000003</v>
      </c>
      <c r="AH1028" s="85">
        <f t="shared" si="235"/>
        <v>0</v>
      </c>
      <c r="AI1028" s="86">
        <f t="shared" si="236"/>
        <v>4230</v>
      </c>
      <c r="AJ1028" s="86">
        <f t="shared" si="237"/>
        <v>1420</v>
      </c>
      <c r="AK1028" s="122"/>
      <c r="AL1028" s="85">
        <v>122.77</v>
      </c>
      <c r="AM1028" s="85">
        <v>8</v>
      </c>
      <c r="AN1028" s="124">
        <f t="shared" si="251"/>
        <v>73.661999999999992</v>
      </c>
      <c r="AO1028" s="86">
        <f t="shared" si="238"/>
        <v>2357</v>
      </c>
      <c r="AP1028" s="85">
        <v>0</v>
      </c>
      <c r="AQ1028" s="85">
        <v>36.831000000000003</v>
      </c>
      <c r="AR1028" s="85">
        <f t="shared" si="239"/>
        <v>0</v>
      </c>
      <c r="AS1028" s="86">
        <f t="shared" si="241"/>
        <v>4230</v>
      </c>
      <c r="AT1028" s="170">
        <f t="shared" si="242"/>
        <v>0</v>
      </c>
      <c r="AU1028" s="86">
        <v>4230</v>
      </c>
      <c r="AV1028" s="170">
        <f t="shared" si="240"/>
        <v>0</v>
      </c>
    </row>
    <row r="1029" spans="1:48" s="73" customFormat="1" x14ac:dyDescent="0.2">
      <c r="A1029" s="10" t="s">
        <v>1810</v>
      </c>
      <c r="B1029" s="14" t="s">
        <v>36</v>
      </c>
      <c r="C1029" s="14" t="s">
        <v>37</v>
      </c>
      <c r="D1029" s="14" t="s">
        <v>2898</v>
      </c>
      <c r="E1029" s="58">
        <v>307742</v>
      </c>
      <c r="F1029" s="15" t="s">
        <v>2899</v>
      </c>
      <c r="G1029" s="10" t="s">
        <v>2860</v>
      </c>
      <c r="H1029" s="16">
        <v>100004976</v>
      </c>
      <c r="I1029" s="62">
        <v>710005946</v>
      </c>
      <c r="J1029" s="13">
        <v>710005946</v>
      </c>
      <c r="K1029" s="15" t="s">
        <v>48</v>
      </c>
      <c r="L1029" s="12" t="s">
        <v>1810</v>
      </c>
      <c r="M1029" s="15" t="s">
        <v>2861</v>
      </c>
      <c r="N1029" s="49">
        <v>95134</v>
      </c>
      <c r="O1029" s="15" t="s">
        <v>2900</v>
      </c>
      <c r="P1029" s="15" t="s">
        <v>2901</v>
      </c>
      <c r="Q1029" s="48">
        <v>500046</v>
      </c>
      <c r="R1029" s="11" t="s">
        <v>45</v>
      </c>
      <c r="S1029" s="120">
        <v>11238</v>
      </c>
      <c r="T1029" s="85">
        <v>107.03</v>
      </c>
      <c r="U1029" s="86">
        <v>20</v>
      </c>
      <c r="V1029" s="123">
        <v>46.825625000000002</v>
      </c>
      <c r="W1029" s="85">
        <f t="shared" si="248"/>
        <v>7492</v>
      </c>
      <c r="X1029" s="86">
        <v>0</v>
      </c>
      <c r="Y1029" s="85">
        <v>16.054500000000001</v>
      </c>
      <c r="Z1029" s="86">
        <f t="shared" si="249"/>
        <v>0</v>
      </c>
      <c r="AA1029" s="86">
        <f t="shared" ref="AA1029:AA1092" si="252">+Z1029+W1029</f>
        <v>7492</v>
      </c>
      <c r="AB1029" s="85">
        <v>122.77</v>
      </c>
      <c r="AC1029" s="85">
        <v>15</v>
      </c>
      <c r="AD1029" s="124">
        <f t="shared" si="250"/>
        <v>73.661999999999992</v>
      </c>
      <c r="AE1029" s="86">
        <f t="shared" ref="AE1029:AE1092" si="253">ROUND(AC1029*AD1029*4,0)</f>
        <v>4420</v>
      </c>
      <c r="AF1029" s="85">
        <v>0</v>
      </c>
      <c r="AG1029" s="85">
        <v>36.831000000000003</v>
      </c>
      <c r="AH1029" s="85">
        <f t="shared" ref="AH1029:AH1092" si="254">ROUND(AF1029*AG1029*4,0)</f>
        <v>0</v>
      </c>
      <c r="AI1029" s="86">
        <f t="shared" ref="AI1029:AI1092" si="255">+AA1029+AE1029+AH1029</f>
        <v>11912</v>
      </c>
      <c r="AJ1029" s="86">
        <f t="shared" ref="AJ1029:AJ1092" si="256">+AI1029-S1029</f>
        <v>674</v>
      </c>
      <c r="AK1029" s="122"/>
      <c r="AL1029" s="85">
        <v>122.77</v>
      </c>
      <c r="AM1029" s="85">
        <v>15</v>
      </c>
      <c r="AN1029" s="124">
        <f t="shared" si="251"/>
        <v>73.661999999999992</v>
      </c>
      <c r="AO1029" s="86">
        <f t="shared" ref="AO1029:AO1092" si="257">ROUND(AM1029*AN1029*4,0)</f>
        <v>4420</v>
      </c>
      <c r="AP1029" s="85">
        <v>0</v>
      </c>
      <c r="AQ1029" s="85">
        <v>36.831000000000003</v>
      </c>
      <c r="AR1029" s="85">
        <f t="shared" ref="AR1029:AR1092" si="258">ROUND(AP1029*AQ1029*4,0)</f>
        <v>0</v>
      </c>
      <c r="AS1029" s="86">
        <f t="shared" si="241"/>
        <v>11912</v>
      </c>
      <c r="AT1029" s="170">
        <f t="shared" si="242"/>
        <v>0</v>
      </c>
      <c r="AU1029" s="86">
        <v>11912</v>
      </c>
      <c r="AV1029" s="170">
        <f t="shared" ref="AV1029:AV1092" si="259">+AU1029-AS1029</f>
        <v>0</v>
      </c>
    </row>
    <row r="1030" spans="1:48" s="73" customFormat="1" x14ac:dyDescent="0.2">
      <c r="A1030" s="10" t="s">
        <v>1810</v>
      </c>
      <c r="B1030" s="14" t="s">
        <v>36</v>
      </c>
      <c r="C1030" s="14" t="s">
        <v>37</v>
      </c>
      <c r="D1030" s="14" t="s">
        <v>4076</v>
      </c>
      <c r="E1030" s="58">
        <v>35626348</v>
      </c>
      <c r="F1030" s="15" t="s">
        <v>4077</v>
      </c>
      <c r="G1030" s="10" t="s">
        <v>2860</v>
      </c>
      <c r="H1030" s="16">
        <v>100004925</v>
      </c>
      <c r="I1030" s="62">
        <v>710006187</v>
      </c>
      <c r="J1030" s="13">
        <v>710006187</v>
      </c>
      <c r="K1030" s="15" t="s">
        <v>48</v>
      </c>
      <c r="L1030" s="12" t="s">
        <v>1810</v>
      </c>
      <c r="M1030" s="15" t="s">
        <v>2861</v>
      </c>
      <c r="N1030" s="49">
        <v>95153</v>
      </c>
      <c r="O1030" s="15" t="s">
        <v>4078</v>
      </c>
      <c r="P1030" s="15" t="s">
        <v>4079</v>
      </c>
      <c r="Q1030" s="48">
        <v>581623</v>
      </c>
      <c r="R1030" s="11" t="s">
        <v>45</v>
      </c>
      <c r="S1030" s="120">
        <v>6181</v>
      </c>
      <c r="T1030" s="85">
        <v>107.03</v>
      </c>
      <c r="U1030" s="86">
        <v>11</v>
      </c>
      <c r="V1030" s="123">
        <v>46.825625000000002</v>
      </c>
      <c r="W1030" s="85">
        <f t="shared" si="248"/>
        <v>4121</v>
      </c>
      <c r="X1030" s="86">
        <v>0</v>
      </c>
      <c r="Y1030" s="85">
        <v>16.054500000000001</v>
      </c>
      <c r="Z1030" s="86">
        <f t="shared" si="249"/>
        <v>0</v>
      </c>
      <c r="AA1030" s="86">
        <f t="shared" si="252"/>
        <v>4121</v>
      </c>
      <c r="AB1030" s="85">
        <v>122.77</v>
      </c>
      <c r="AC1030" s="85">
        <v>14</v>
      </c>
      <c r="AD1030" s="124">
        <f t="shared" si="250"/>
        <v>73.661999999999992</v>
      </c>
      <c r="AE1030" s="86">
        <f t="shared" si="253"/>
        <v>4125</v>
      </c>
      <c r="AF1030" s="85">
        <v>0</v>
      </c>
      <c r="AG1030" s="85">
        <v>36.831000000000003</v>
      </c>
      <c r="AH1030" s="85">
        <f t="shared" si="254"/>
        <v>0</v>
      </c>
      <c r="AI1030" s="86">
        <f t="shared" si="255"/>
        <v>8246</v>
      </c>
      <c r="AJ1030" s="86">
        <f t="shared" si="256"/>
        <v>2065</v>
      </c>
      <c r="AK1030" s="122"/>
      <c r="AL1030" s="85">
        <v>122.77</v>
      </c>
      <c r="AM1030" s="85">
        <v>14</v>
      </c>
      <c r="AN1030" s="124">
        <f t="shared" si="251"/>
        <v>73.661999999999992</v>
      </c>
      <c r="AO1030" s="86">
        <f t="shared" si="257"/>
        <v>4125</v>
      </c>
      <c r="AP1030" s="85">
        <v>0</v>
      </c>
      <c r="AQ1030" s="85">
        <v>36.831000000000003</v>
      </c>
      <c r="AR1030" s="85">
        <f t="shared" si="258"/>
        <v>0</v>
      </c>
      <c r="AS1030" s="86">
        <f t="shared" ref="AS1030:AS1093" si="260">+AR1030+AO1030+AA1030</f>
        <v>8246</v>
      </c>
      <c r="AT1030" s="170">
        <f t="shared" ref="AT1030:AT1093" si="261">+AS1030-AI1030</f>
        <v>0</v>
      </c>
      <c r="AU1030" s="86">
        <v>8246</v>
      </c>
      <c r="AV1030" s="170">
        <f t="shared" si="259"/>
        <v>0</v>
      </c>
    </row>
    <row r="1031" spans="1:48" s="73" customFormat="1" x14ac:dyDescent="0.2">
      <c r="A1031" s="10" t="s">
        <v>1810</v>
      </c>
      <c r="B1031" s="14" t="s">
        <v>36</v>
      </c>
      <c r="C1031" s="14" t="s">
        <v>37</v>
      </c>
      <c r="D1031" s="14" t="s">
        <v>3188</v>
      </c>
      <c r="E1031" s="58">
        <v>306363</v>
      </c>
      <c r="F1031" s="15" t="s">
        <v>3189</v>
      </c>
      <c r="G1031" s="10" t="s">
        <v>2860</v>
      </c>
      <c r="H1031" s="16">
        <v>100004930</v>
      </c>
      <c r="I1031" s="62">
        <v>710004125</v>
      </c>
      <c r="J1031" s="13">
        <v>710004125</v>
      </c>
      <c r="K1031" s="15" t="s">
        <v>48</v>
      </c>
      <c r="L1031" s="12" t="s">
        <v>1810</v>
      </c>
      <c r="M1031" s="15" t="s">
        <v>1811</v>
      </c>
      <c r="N1031" s="49">
        <v>94654</v>
      </c>
      <c r="O1031" s="15" t="s">
        <v>3190</v>
      </c>
      <c r="P1031" s="15" t="s">
        <v>3191</v>
      </c>
      <c r="Q1031" s="48">
        <v>501034</v>
      </c>
      <c r="R1031" s="11" t="s">
        <v>45</v>
      </c>
      <c r="S1031" s="120">
        <v>5619</v>
      </c>
      <c r="T1031" s="85">
        <v>107.03</v>
      </c>
      <c r="U1031" s="86">
        <v>10</v>
      </c>
      <c r="V1031" s="123">
        <v>46.825625000000002</v>
      </c>
      <c r="W1031" s="85">
        <f t="shared" si="248"/>
        <v>3746</v>
      </c>
      <c r="X1031" s="86">
        <v>0</v>
      </c>
      <c r="Y1031" s="85">
        <v>16.054500000000001</v>
      </c>
      <c r="Z1031" s="86">
        <f t="shared" si="249"/>
        <v>0</v>
      </c>
      <c r="AA1031" s="86">
        <f t="shared" si="252"/>
        <v>3746</v>
      </c>
      <c r="AB1031" s="85">
        <v>122.77</v>
      </c>
      <c r="AC1031" s="85">
        <v>10</v>
      </c>
      <c r="AD1031" s="124">
        <f t="shared" si="250"/>
        <v>73.661999999999992</v>
      </c>
      <c r="AE1031" s="86">
        <f t="shared" si="253"/>
        <v>2946</v>
      </c>
      <c r="AF1031" s="85">
        <v>0</v>
      </c>
      <c r="AG1031" s="85">
        <v>36.831000000000003</v>
      </c>
      <c r="AH1031" s="85">
        <f t="shared" si="254"/>
        <v>0</v>
      </c>
      <c r="AI1031" s="86">
        <f t="shared" si="255"/>
        <v>6692</v>
      </c>
      <c r="AJ1031" s="86">
        <f t="shared" si="256"/>
        <v>1073</v>
      </c>
      <c r="AK1031" s="122"/>
      <c r="AL1031" s="85">
        <v>122.77</v>
      </c>
      <c r="AM1031" s="85">
        <v>10</v>
      </c>
      <c r="AN1031" s="124">
        <f t="shared" si="251"/>
        <v>73.661999999999992</v>
      </c>
      <c r="AO1031" s="86">
        <f t="shared" si="257"/>
        <v>2946</v>
      </c>
      <c r="AP1031" s="85">
        <v>0</v>
      </c>
      <c r="AQ1031" s="85">
        <v>36.831000000000003</v>
      </c>
      <c r="AR1031" s="85">
        <f t="shared" si="258"/>
        <v>0</v>
      </c>
      <c r="AS1031" s="86">
        <f t="shared" si="260"/>
        <v>6692</v>
      </c>
      <c r="AT1031" s="170">
        <f t="shared" si="261"/>
        <v>0</v>
      </c>
      <c r="AU1031" s="86">
        <v>6692</v>
      </c>
      <c r="AV1031" s="170">
        <f t="shared" si="259"/>
        <v>0</v>
      </c>
    </row>
    <row r="1032" spans="1:48" s="73" customFormat="1" x14ac:dyDescent="0.2">
      <c r="A1032" s="10" t="s">
        <v>1810</v>
      </c>
      <c r="B1032" s="14" t="s">
        <v>36</v>
      </c>
      <c r="C1032" s="14" t="s">
        <v>37</v>
      </c>
      <c r="D1032" s="14" t="s">
        <v>3345</v>
      </c>
      <c r="E1032" s="58">
        <v>800309</v>
      </c>
      <c r="F1032" s="15" t="s">
        <v>3346</v>
      </c>
      <c r="G1032" s="10" t="s">
        <v>2860</v>
      </c>
      <c r="H1032" s="16">
        <v>100004927</v>
      </c>
      <c r="I1032" s="62">
        <v>710004842</v>
      </c>
      <c r="J1032" s="13">
        <v>710004842</v>
      </c>
      <c r="K1032" s="15" t="s">
        <v>48</v>
      </c>
      <c r="L1032" s="12" t="s">
        <v>1810</v>
      </c>
      <c r="M1032" s="15" t="s">
        <v>3332</v>
      </c>
      <c r="N1032" s="49">
        <v>93551</v>
      </c>
      <c r="O1032" s="15" t="s">
        <v>3347</v>
      </c>
      <c r="P1032" s="15" t="s">
        <v>3348</v>
      </c>
      <c r="Q1032" s="48">
        <v>502049</v>
      </c>
      <c r="R1032" s="11" t="s">
        <v>45</v>
      </c>
      <c r="S1032" s="120">
        <v>5057</v>
      </c>
      <c r="T1032" s="85">
        <v>107.03</v>
      </c>
      <c r="U1032" s="86">
        <v>9</v>
      </c>
      <c r="V1032" s="123">
        <v>46.825625000000002</v>
      </c>
      <c r="W1032" s="85">
        <f t="shared" si="248"/>
        <v>3371</v>
      </c>
      <c r="X1032" s="86">
        <v>0</v>
      </c>
      <c r="Y1032" s="85">
        <v>16.054500000000001</v>
      </c>
      <c r="Z1032" s="86">
        <f t="shared" si="249"/>
        <v>0</v>
      </c>
      <c r="AA1032" s="86">
        <f t="shared" si="252"/>
        <v>3371</v>
      </c>
      <c r="AB1032" s="85">
        <v>122.77</v>
      </c>
      <c r="AC1032" s="85">
        <v>6</v>
      </c>
      <c r="AD1032" s="124">
        <f t="shared" si="250"/>
        <v>73.661999999999992</v>
      </c>
      <c r="AE1032" s="86">
        <f t="shared" si="253"/>
        <v>1768</v>
      </c>
      <c r="AF1032" s="85">
        <v>0</v>
      </c>
      <c r="AG1032" s="85">
        <v>36.831000000000003</v>
      </c>
      <c r="AH1032" s="85">
        <f t="shared" si="254"/>
        <v>0</v>
      </c>
      <c r="AI1032" s="86">
        <f t="shared" si="255"/>
        <v>5139</v>
      </c>
      <c r="AJ1032" s="86">
        <f t="shared" si="256"/>
        <v>82</v>
      </c>
      <c r="AK1032" s="122"/>
      <c r="AL1032" s="85">
        <v>122.77</v>
      </c>
      <c r="AM1032" s="85">
        <v>6</v>
      </c>
      <c r="AN1032" s="124">
        <f t="shared" si="251"/>
        <v>73.661999999999992</v>
      </c>
      <c r="AO1032" s="86">
        <f t="shared" si="257"/>
        <v>1768</v>
      </c>
      <c r="AP1032" s="85">
        <v>0</v>
      </c>
      <c r="AQ1032" s="85">
        <v>36.831000000000003</v>
      </c>
      <c r="AR1032" s="85">
        <f t="shared" si="258"/>
        <v>0</v>
      </c>
      <c r="AS1032" s="86">
        <f t="shared" si="260"/>
        <v>5139</v>
      </c>
      <c r="AT1032" s="170">
        <f t="shared" si="261"/>
        <v>0</v>
      </c>
      <c r="AU1032" s="86">
        <v>5139</v>
      </c>
      <c r="AV1032" s="170">
        <f t="shared" si="259"/>
        <v>0</v>
      </c>
    </row>
    <row r="1033" spans="1:48" s="73" customFormat="1" x14ac:dyDescent="0.2">
      <c r="A1033" s="10" t="s">
        <v>1810</v>
      </c>
      <c r="B1033" s="14" t="s">
        <v>36</v>
      </c>
      <c r="C1033" s="14" t="s">
        <v>37</v>
      </c>
      <c r="D1033" s="14" t="s">
        <v>3811</v>
      </c>
      <c r="E1033" s="58">
        <v>306100</v>
      </c>
      <c r="F1033" s="15" t="s">
        <v>3812</v>
      </c>
      <c r="G1033" s="10" t="s">
        <v>2860</v>
      </c>
      <c r="H1033" s="16">
        <v>100005685</v>
      </c>
      <c r="I1033" s="62">
        <v>710003587</v>
      </c>
      <c r="J1033" s="13">
        <v>710003587</v>
      </c>
      <c r="K1033" s="15" t="s">
        <v>48</v>
      </c>
      <c r="L1033" s="12" t="s">
        <v>1810</v>
      </c>
      <c r="M1033" s="15" t="s">
        <v>2942</v>
      </c>
      <c r="N1033" s="49">
        <v>92585</v>
      </c>
      <c r="O1033" s="15" t="s">
        <v>3813</v>
      </c>
      <c r="P1033" s="15" t="s">
        <v>3814</v>
      </c>
      <c r="Q1033" s="48">
        <v>503932</v>
      </c>
      <c r="R1033" s="11" t="s">
        <v>45</v>
      </c>
      <c r="S1033" s="120">
        <v>8991</v>
      </c>
      <c r="T1033" s="85">
        <v>107.03</v>
      </c>
      <c r="U1033" s="86">
        <v>16</v>
      </c>
      <c r="V1033" s="123">
        <v>46.825625000000002</v>
      </c>
      <c r="W1033" s="85">
        <f t="shared" si="248"/>
        <v>5994</v>
      </c>
      <c r="X1033" s="86">
        <v>0</v>
      </c>
      <c r="Y1033" s="85">
        <v>16.054500000000001</v>
      </c>
      <c r="Z1033" s="86">
        <f t="shared" si="249"/>
        <v>0</v>
      </c>
      <c r="AA1033" s="86">
        <f t="shared" si="252"/>
        <v>5994</v>
      </c>
      <c r="AB1033" s="85">
        <v>122.77</v>
      </c>
      <c r="AC1033" s="85">
        <v>23</v>
      </c>
      <c r="AD1033" s="124">
        <f t="shared" si="250"/>
        <v>73.661999999999992</v>
      </c>
      <c r="AE1033" s="86">
        <f t="shared" si="253"/>
        <v>6777</v>
      </c>
      <c r="AF1033" s="85">
        <v>0</v>
      </c>
      <c r="AG1033" s="85">
        <v>36.831000000000003</v>
      </c>
      <c r="AH1033" s="85">
        <f t="shared" si="254"/>
        <v>0</v>
      </c>
      <c r="AI1033" s="86">
        <f t="shared" si="255"/>
        <v>12771</v>
      </c>
      <c r="AJ1033" s="86">
        <f t="shared" si="256"/>
        <v>3780</v>
      </c>
      <c r="AK1033" s="122"/>
      <c r="AL1033" s="85">
        <v>122.77</v>
      </c>
      <c r="AM1033" s="85">
        <v>23</v>
      </c>
      <c r="AN1033" s="124">
        <f t="shared" si="251"/>
        <v>73.661999999999992</v>
      </c>
      <c r="AO1033" s="86">
        <f t="shared" si="257"/>
        <v>6777</v>
      </c>
      <c r="AP1033" s="85">
        <v>0</v>
      </c>
      <c r="AQ1033" s="85">
        <v>36.831000000000003</v>
      </c>
      <c r="AR1033" s="85">
        <f t="shared" si="258"/>
        <v>0</v>
      </c>
      <c r="AS1033" s="86">
        <f t="shared" si="260"/>
        <v>12771</v>
      </c>
      <c r="AT1033" s="170">
        <f t="shared" si="261"/>
        <v>0</v>
      </c>
      <c r="AU1033" s="86">
        <v>12771</v>
      </c>
      <c r="AV1033" s="170">
        <f t="shared" si="259"/>
        <v>0</v>
      </c>
    </row>
    <row r="1034" spans="1:48" s="73" customFormat="1" ht="30" x14ac:dyDescent="0.2">
      <c r="A1034" s="10" t="s">
        <v>1810</v>
      </c>
      <c r="B1034" s="14" t="s">
        <v>36</v>
      </c>
      <c r="C1034" s="14" t="s">
        <v>37</v>
      </c>
      <c r="D1034" s="14" t="s">
        <v>3811</v>
      </c>
      <c r="E1034" s="58">
        <v>306100</v>
      </c>
      <c r="F1034" s="15" t="s">
        <v>3812</v>
      </c>
      <c r="G1034" s="10" t="s">
        <v>2860</v>
      </c>
      <c r="H1034" s="16">
        <v>100005684</v>
      </c>
      <c r="I1034" s="62">
        <v>710161220</v>
      </c>
      <c r="J1034" s="13">
        <v>710161220</v>
      </c>
      <c r="K1034" s="15" t="s">
        <v>53</v>
      </c>
      <c r="L1034" s="12" t="s">
        <v>1810</v>
      </c>
      <c r="M1034" s="15" t="s">
        <v>2942</v>
      </c>
      <c r="N1034" s="49">
        <v>92585</v>
      </c>
      <c r="O1034" s="15" t="s">
        <v>3813</v>
      </c>
      <c r="P1034" s="15" t="s">
        <v>3814</v>
      </c>
      <c r="Q1034" s="48">
        <v>503932</v>
      </c>
      <c r="R1034" s="11" t="s">
        <v>45</v>
      </c>
      <c r="S1034" s="120">
        <v>8429</v>
      </c>
      <c r="T1034" s="85">
        <v>107.03</v>
      </c>
      <c r="U1034" s="86">
        <v>15</v>
      </c>
      <c r="V1034" s="123">
        <v>46.825625000000002</v>
      </c>
      <c r="W1034" s="85">
        <f t="shared" si="248"/>
        <v>5619</v>
      </c>
      <c r="X1034" s="86">
        <v>0</v>
      </c>
      <c r="Y1034" s="85">
        <v>16.054500000000001</v>
      </c>
      <c r="Z1034" s="86">
        <f t="shared" si="249"/>
        <v>0</v>
      </c>
      <c r="AA1034" s="86">
        <f t="shared" si="252"/>
        <v>5619</v>
      </c>
      <c r="AB1034" s="85">
        <v>122.77</v>
      </c>
      <c r="AC1034" s="85">
        <v>10</v>
      </c>
      <c r="AD1034" s="124">
        <f t="shared" si="250"/>
        <v>73.661999999999992</v>
      </c>
      <c r="AE1034" s="86">
        <f t="shared" si="253"/>
        <v>2946</v>
      </c>
      <c r="AF1034" s="85">
        <v>0</v>
      </c>
      <c r="AG1034" s="85">
        <v>36.831000000000003</v>
      </c>
      <c r="AH1034" s="85">
        <f t="shared" si="254"/>
        <v>0</v>
      </c>
      <c r="AI1034" s="86">
        <f t="shared" si="255"/>
        <v>8565</v>
      </c>
      <c r="AJ1034" s="86">
        <f t="shared" si="256"/>
        <v>136</v>
      </c>
      <c r="AK1034" s="122"/>
      <c r="AL1034" s="85">
        <v>122.77</v>
      </c>
      <c r="AM1034" s="85">
        <v>10</v>
      </c>
      <c r="AN1034" s="124">
        <f t="shared" si="251"/>
        <v>73.661999999999992</v>
      </c>
      <c r="AO1034" s="86">
        <f t="shared" si="257"/>
        <v>2946</v>
      </c>
      <c r="AP1034" s="85">
        <v>0</v>
      </c>
      <c r="AQ1034" s="85">
        <v>36.831000000000003</v>
      </c>
      <c r="AR1034" s="85">
        <f t="shared" si="258"/>
        <v>0</v>
      </c>
      <c r="AS1034" s="86">
        <f t="shared" si="260"/>
        <v>8565</v>
      </c>
      <c r="AT1034" s="170">
        <f t="shared" si="261"/>
        <v>0</v>
      </c>
      <c r="AU1034" s="86">
        <v>8565</v>
      </c>
      <c r="AV1034" s="170">
        <f t="shared" si="259"/>
        <v>0</v>
      </c>
    </row>
    <row r="1035" spans="1:48" s="73" customFormat="1" x14ac:dyDescent="0.2">
      <c r="A1035" s="10" t="s">
        <v>1810</v>
      </c>
      <c r="B1035" s="14" t="s">
        <v>36</v>
      </c>
      <c r="C1035" s="14" t="s">
        <v>37</v>
      </c>
      <c r="D1035" s="14" t="s">
        <v>3606</v>
      </c>
      <c r="E1035" s="58">
        <v>308773</v>
      </c>
      <c r="F1035" s="15" t="s">
        <v>3607</v>
      </c>
      <c r="G1035" s="10" t="s">
        <v>2860</v>
      </c>
      <c r="H1035" s="16">
        <v>100004934</v>
      </c>
      <c r="I1035" s="62">
        <v>710007280</v>
      </c>
      <c r="J1035" s="13">
        <v>710007280</v>
      </c>
      <c r="K1035" s="15" t="s">
        <v>48</v>
      </c>
      <c r="L1035" s="12" t="s">
        <v>1810</v>
      </c>
      <c r="M1035" s="15" t="s">
        <v>3583</v>
      </c>
      <c r="N1035" s="49">
        <v>94149</v>
      </c>
      <c r="O1035" s="15" t="s">
        <v>3608</v>
      </c>
      <c r="P1035" s="15" t="s">
        <v>3609</v>
      </c>
      <c r="Q1035" s="48">
        <v>503053</v>
      </c>
      <c r="R1035" s="11" t="s">
        <v>45</v>
      </c>
      <c r="S1035" s="120">
        <v>3933</v>
      </c>
      <c r="T1035" s="85">
        <v>107.03</v>
      </c>
      <c r="U1035" s="86">
        <v>7</v>
      </c>
      <c r="V1035" s="123">
        <v>46.825625000000002</v>
      </c>
      <c r="W1035" s="85">
        <f t="shared" si="248"/>
        <v>2622</v>
      </c>
      <c r="X1035" s="86">
        <v>0</v>
      </c>
      <c r="Y1035" s="85">
        <v>16.054500000000001</v>
      </c>
      <c r="Z1035" s="86">
        <f t="shared" si="249"/>
        <v>0</v>
      </c>
      <c r="AA1035" s="86">
        <f t="shared" si="252"/>
        <v>2622</v>
      </c>
      <c r="AB1035" s="85">
        <v>122.77</v>
      </c>
      <c r="AC1035" s="85">
        <v>5</v>
      </c>
      <c r="AD1035" s="124">
        <f t="shared" si="250"/>
        <v>73.661999999999992</v>
      </c>
      <c r="AE1035" s="86">
        <f t="shared" si="253"/>
        <v>1473</v>
      </c>
      <c r="AF1035" s="85">
        <v>0</v>
      </c>
      <c r="AG1035" s="85">
        <v>36.831000000000003</v>
      </c>
      <c r="AH1035" s="85">
        <f t="shared" si="254"/>
        <v>0</v>
      </c>
      <c r="AI1035" s="86">
        <f t="shared" si="255"/>
        <v>4095</v>
      </c>
      <c r="AJ1035" s="86">
        <f t="shared" si="256"/>
        <v>162</v>
      </c>
      <c r="AK1035" s="122"/>
      <c r="AL1035" s="85">
        <v>122.77</v>
      </c>
      <c r="AM1035" s="85">
        <v>5</v>
      </c>
      <c r="AN1035" s="124">
        <f t="shared" si="251"/>
        <v>73.661999999999992</v>
      </c>
      <c r="AO1035" s="86">
        <f t="shared" si="257"/>
        <v>1473</v>
      </c>
      <c r="AP1035" s="85">
        <v>0</v>
      </c>
      <c r="AQ1035" s="85">
        <v>36.831000000000003</v>
      </c>
      <c r="AR1035" s="85">
        <f t="shared" si="258"/>
        <v>0</v>
      </c>
      <c r="AS1035" s="86">
        <f t="shared" si="260"/>
        <v>4095</v>
      </c>
      <c r="AT1035" s="170">
        <f t="shared" si="261"/>
        <v>0</v>
      </c>
      <c r="AU1035" s="86">
        <v>4095</v>
      </c>
      <c r="AV1035" s="170">
        <f t="shared" si="259"/>
        <v>0</v>
      </c>
    </row>
    <row r="1036" spans="1:48" s="73" customFormat="1" x14ac:dyDescent="0.2">
      <c r="A1036" s="10" t="s">
        <v>1810</v>
      </c>
      <c r="B1036" s="14" t="s">
        <v>36</v>
      </c>
      <c r="C1036" s="14" t="s">
        <v>37</v>
      </c>
      <c r="D1036" s="14" t="s">
        <v>3774</v>
      </c>
      <c r="E1036" s="58">
        <v>309303</v>
      </c>
      <c r="F1036" s="15" t="s">
        <v>3775</v>
      </c>
      <c r="G1036" s="10" t="s">
        <v>2860</v>
      </c>
      <c r="H1036" s="16">
        <v>100006799</v>
      </c>
      <c r="I1036" s="62">
        <v>37860895</v>
      </c>
      <c r="J1036" s="13">
        <v>37860895</v>
      </c>
      <c r="K1036" s="15" t="s">
        <v>210</v>
      </c>
      <c r="L1036" s="12" t="s">
        <v>1810</v>
      </c>
      <c r="M1036" s="15" t="s">
        <v>3583</v>
      </c>
      <c r="N1036" s="49">
        <v>94301</v>
      </c>
      <c r="O1036" s="15" t="s">
        <v>3776</v>
      </c>
      <c r="P1036" s="15" t="s">
        <v>3777</v>
      </c>
      <c r="Q1036" s="48">
        <v>503584</v>
      </c>
      <c r="R1036" s="11" t="s">
        <v>86</v>
      </c>
      <c r="S1036" s="120">
        <v>21914</v>
      </c>
      <c r="T1036" s="85">
        <v>107.03</v>
      </c>
      <c r="U1036" s="86">
        <v>39</v>
      </c>
      <c r="V1036" s="123">
        <v>46.825625000000002</v>
      </c>
      <c r="W1036" s="85">
        <f t="shared" si="248"/>
        <v>14610</v>
      </c>
      <c r="X1036" s="86">
        <v>0</v>
      </c>
      <c r="Y1036" s="85">
        <v>16.054500000000001</v>
      </c>
      <c r="Z1036" s="86">
        <f t="shared" si="249"/>
        <v>0</v>
      </c>
      <c r="AA1036" s="86">
        <f t="shared" si="252"/>
        <v>14610</v>
      </c>
      <c r="AB1036" s="85">
        <v>122.77</v>
      </c>
      <c r="AC1036" s="85">
        <v>53</v>
      </c>
      <c r="AD1036" s="124">
        <f t="shared" si="250"/>
        <v>73.661999999999992</v>
      </c>
      <c r="AE1036" s="86">
        <f t="shared" si="253"/>
        <v>15616</v>
      </c>
      <c r="AF1036" s="85">
        <v>2</v>
      </c>
      <c r="AG1036" s="85">
        <v>36.831000000000003</v>
      </c>
      <c r="AH1036" s="85">
        <f t="shared" si="254"/>
        <v>295</v>
      </c>
      <c r="AI1036" s="86">
        <f t="shared" si="255"/>
        <v>30521</v>
      </c>
      <c r="AJ1036" s="86">
        <f t="shared" si="256"/>
        <v>8607</v>
      </c>
      <c r="AK1036" s="122"/>
      <c r="AL1036" s="85">
        <v>122.77</v>
      </c>
      <c r="AM1036" s="85">
        <v>53</v>
      </c>
      <c r="AN1036" s="124">
        <f t="shared" si="251"/>
        <v>73.661999999999992</v>
      </c>
      <c r="AO1036" s="86">
        <f t="shared" si="257"/>
        <v>15616</v>
      </c>
      <c r="AP1036" s="85">
        <v>2</v>
      </c>
      <c r="AQ1036" s="85">
        <v>36.831000000000003</v>
      </c>
      <c r="AR1036" s="85">
        <f t="shared" si="258"/>
        <v>295</v>
      </c>
      <c r="AS1036" s="86">
        <f t="shared" si="260"/>
        <v>30521</v>
      </c>
      <c r="AT1036" s="170">
        <f t="shared" si="261"/>
        <v>0</v>
      </c>
      <c r="AU1036" s="86">
        <v>30521</v>
      </c>
      <c r="AV1036" s="170">
        <f t="shared" si="259"/>
        <v>0</v>
      </c>
    </row>
    <row r="1037" spans="1:48" s="73" customFormat="1" x14ac:dyDescent="0.2">
      <c r="A1037" s="10" t="s">
        <v>1810</v>
      </c>
      <c r="B1037" s="14" t="s">
        <v>36</v>
      </c>
      <c r="C1037" s="14" t="s">
        <v>37</v>
      </c>
      <c r="D1037" s="14" t="s">
        <v>3349</v>
      </c>
      <c r="E1037" s="58">
        <v>306771</v>
      </c>
      <c r="F1037" s="15" t="s">
        <v>3350</v>
      </c>
      <c r="G1037" s="10" t="s">
        <v>2860</v>
      </c>
      <c r="H1037" s="16">
        <v>100004996</v>
      </c>
      <c r="I1037" s="62">
        <v>710004850</v>
      </c>
      <c r="J1037" s="13">
        <v>710004850</v>
      </c>
      <c r="K1037" s="15" t="s">
        <v>48</v>
      </c>
      <c r="L1037" s="12" t="s">
        <v>1810</v>
      </c>
      <c r="M1037" s="15" t="s">
        <v>3332</v>
      </c>
      <c r="N1037" s="49">
        <v>93503</v>
      </c>
      <c r="O1037" s="15" t="s">
        <v>3351</v>
      </c>
      <c r="P1037" s="15" t="s">
        <v>3352</v>
      </c>
      <c r="Q1037" s="48">
        <v>502057</v>
      </c>
      <c r="R1037" s="11" t="s">
        <v>45</v>
      </c>
      <c r="S1037" s="120">
        <v>10676</v>
      </c>
      <c r="T1037" s="85">
        <v>107.03</v>
      </c>
      <c r="U1037" s="86">
        <v>19</v>
      </c>
      <c r="V1037" s="123">
        <v>46.825625000000002</v>
      </c>
      <c r="W1037" s="85">
        <f t="shared" si="248"/>
        <v>7117</v>
      </c>
      <c r="X1037" s="86">
        <v>0</v>
      </c>
      <c r="Y1037" s="85">
        <v>16.054500000000001</v>
      </c>
      <c r="Z1037" s="86">
        <f t="shared" si="249"/>
        <v>0</v>
      </c>
      <c r="AA1037" s="86">
        <f t="shared" si="252"/>
        <v>7117</v>
      </c>
      <c r="AB1037" s="85">
        <v>122.77</v>
      </c>
      <c r="AC1037" s="85">
        <v>14</v>
      </c>
      <c r="AD1037" s="124">
        <f t="shared" si="250"/>
        <v>73.661999999999992</v>
      </c>
      <c r="AE1037" s="86">
        <f t="shared" si="253"/>
        <v>4125</v>
      </c>
      <c r="AF1037" s="85">
        <v>3</v>
      </c>
      <c r="AG1037" s="85">
        <v>36.831000000000003</v>
      </c>
      <c r="AH1037" s="85">
        <f t="shared" si="254"/>
        <v>442</v>
      </c>
      <c r="AI1037" s="86">
        <f t="shared" si="255"/>
        <v>11684</v>
      </c>
      <c r="AJ1037" s="86">
        <f t="shared" si="256"/>
        <v>1008</v>
      </c>
      <c r="AK1037" s="122"/>
      <c r="AL1037" s="85">
        <v>122.77</v>
      </c>
      <c r="AM1037" s="85">
        <v>14</v>
      </c>
      <c r="AN1037" s="124">
        <f t="shared" si="251"/>
        <v>73.661999999999992</v>
      </c>
      <c r="AO1037" s="86">
        <f t="shared" si="257"/>
        <v>4125</v>
      </c>
      <c r="AP1037" s="85">
        <v>3</v>
      </c>
      <c r="AQ1037" s="85">
        <v>36.831000000000003</v>
      </c>
      <c r="AR1037" s="85">
        <f t="shared" si="258"/>
        <v>442</v>
      </c>
      <c r="AS1037" s="86">
        <f t="shared" si="260"/>
        <v>11684</v>
      </c>
      <c r="AT1037" s="170">
        <f t="shared" si="261"/>
        <v>0</v>
      </c>
      <c r="AU1037" s="86">
        <v>11684</v>
      </c>
      <c r="AV1037" s="170">
        <f t="shared" si="259"/>
        <v>0</v>
      </c>
    </row>
    <row r="1038" spans="1:48" s="73" customFormat="1" x14ac:dyDescent="0.2">
      <c r="A1038" s="10" t="s">
        <v>1810</v>
      </c>
      <c r="B1038" s="14" t="s">
        <v>36</v>
      </c>
      <c r="C1038" s="14" t="s">
        <v>37</v>
      </c>
      <c r="D1038" s="14" t="s">
        <v>2858</v>
      </c>
      <c r="E1038" s="58">
        <v>308307</v>
      </c>
      <c r="F1038" s="15" t="s">
        <v>2859</v>
      </c>
      <c r="G1038" s="10" t="s">
        <v>2860</v>
      </c>
      <c r="H1038" s="16">
        <v>100005718</v>
      </c>
      <c r="I1038" s="62">
        <v>710035365</v>
      </c>
      <c r="J1038" s="13">
        <v>710035365</v>
      </c>
      <c r="K1038" s="15" t="s">
        <v>48</v>
      </c>
      <c r="L1038" s="12" t="s">
        <v>1810</v>
      </c>
      <c r="M1038" s="15" t="s">
        <v>2861</v>
      </c>
      <c r="N1038" s="49">
        <v>94911</v>
      </c>
      <c r="O1038" s="15" t="s">
        <v>2862</v>
      </c>
      <c r="P1038" s="15" t="s">
        <v>2883</v>
      </c>
      <c r="Q1038" s="48">
        <v>500011</v>
      </c>
      <c r="R1038" s="11" t="s">
        <v>45</v>
      </c>
      <c r="S1038" s="120">
        <v>5619</v>
      </c>
      <c r="T1038" s="85">
        <v>107.03</v>
      </c>
      <c r="U1038" s="86">
        <v>10</v>
      </c>
      <c r="V1038" s="123">
        <v>46.825625000000002</v>
      </c>
      <c r="W1038" s="85">
        <f t="shared" si="248"/>
        <v>3746</v>
      </c>
      <c r="X1038" s="86">
        <v>0</v>
      </c>
      <c r="Y1038" s="85">
        <v>16.054500000000001</v>
      </c>
      <c r="Z1038" s="86">
        <f t="shared" si="249"/>
        <v>0</v>
      </c>
      <c r="AA1038" s="86">
        <f t="shared" si="252"/>
        <v>3746</v>
      </c>
      <c r="AB1038" s="85">
        <v>122.77</v>
      </c>
      <c r="AC1038" s="85">
        <v>18</v>
      </c>
      <c r="AD1038" s="124">
        <f t="shared" si="250"/>
        <v>73.661999999999992</v>
      </c>
      <c r="AE1038" s="86">
        <f t="shared" si="253"/>
        <v>5304</v>
      </c>
      <c r="AF1038" s="85">
        <v>1</v>
      </c>
      <c r="AG1038" s="85">
        <v>36.831000000000003</v>
      </c>
      <c r="AH1038" s="85">
        <f t="shared" si="254"/>
        <v>147</v>
      </c>
      <c r="AI1038" s="86">
        <f t="shared" si="255"/>
        <v>9197</v>
      </c>
      <c r="AJ1038" s="86">
        <f t="shared" si="256"/>
        <v>3578</v>
      </c>
      <c r="AK1038" s="122"/>
      <c r="AL1038" s="85">
        <v>122.77</v>
      </c>
      <c r="AM1038" s="85">
        <v>18</v>
      </c>
      <c r="AN1038" s="124">
        <f t="shared" si="251"/>
        <v>73.661999999999992</v>
      </c>
      <c r="AO1038" s="86">
        <f t="shared" si="257"/>
        <v>5304</v>
      </c>
      <c r="AP1038" s="85">
        <v>1</v>
      </c>
      <c r="AQ1038" s="85">
        <v>36.831000000000003</v>
      </c>
      <c r="AR1038" s="85">
        <f t="shared" si="258"/>
        <v>147</v>
      </c>
      <c r="AS1038" s="86">
        <f t="shared" si="260"/>
        <v>9197</v>
      </c>
      <c r="AT1038" s="170">
        <f t="shared" si="261"/>
        <v>0</v>
      </c>
      <c r="AU1038" s="86">
        <v>9197</v>
      </c>
      <c r="AV1038" s="170">
        <f t="shared" si="259"/>
        <v>0</v>
      </c>
    </row>
    <row r="1039" spans="1:48" s="73" customFormat="1" x14ac:dyDescent="0.2">
      <c r="A1039" s="10" t="s">
        <v>1810</v>
      </c>
      <c r="B1039" s="14" t="s">
        <v>36</v>
      </c>
      <c r="C1039" s="14" t="s">
        <v>37</v>
      </c>
      <c r="D1039" s="14" t="s">
        <v>2858</v>
      </c>
      <c r="E1039" s="58">
        <v>308307</v>
      </c>
      <c r="F1039" s="15" t="s">
        <v>2859</v>
      </c>
      <c r="G1039" s="10" t="s">
        <v>2860</v>
      </c>
      <c r="H1039" s="16">
        <v>100005720</v>
      </c>
      <c r="I1039" s="62">
        <v>710035381</v>
      </c>
      <c r="J1039" s="13">
        <v>710035381</v>
      </c>
      <c r="K1039" s="15" t="s">
        <v>48</v>
      </c>
      <c r="L1039" s="12" t="s">
        <v>1810</v>
      </c>
      <c r="M1039" s="15" t="s">
        <v>2861</v>
      </c>
      <c r="N1039" s="49">
        <v>94911</v>
      </c>
      <c r="O1039" s="15" t="s">
        <v>2862</v>
      </c>
      <c r="P1039" s="15" t="s">
        <v>2881</v>
      </c>
      <c r="Q1039" s="48">
        <v>500011</v>
      </c>
      <c r="R1039" s="11" t="s">
        <v>45</v>
      </c>
      <c r="S1039" s="120">
        <v>29219</v>
      </c>
      <c r="T1039" s="85">
        <v>107.03</v>
      </c>
      <c r="U1039" s="86">
        <v>52</v>
      </c>
      <c r="V1039" s="123">
        <v>46.825625000000002</v>
      </c>
      <c r="W1039" s="85">
        <f t="shared" si="248"/>
        <v>19479</v>
      </c>
      <c r="X1039" s="86">
        <v>0</v>
      </c>
      <c r="Y1039" s="85">
        <v>16.054500000000001</v>
      </c>
      <c r="Z1039" s="86">
        <f t="shared" si="249"/>
        <v>0</v>
      </c>
      <c r="AA1039" s="86">
        <f t="shared" si="252"/>
        <v>19479</v>
      </c>
      <c r="AB1039" s="85">
        <v>122.77</v>
      </c>
      <c r="AC1039" s="85">
        <v>44</v>
      </c>
      <c r="AD1039" s="124">
        <f t="shared" si="250"/>
        <v>73.661999999999992</v>
      </c>
      <c r="AE1039" s="86">
        <f t="shared" si="253"/>
        <v>12965</v>
      </c>
      <c r="AF1039" s="85">
        <v>0</v>
      </c>
      <c r="AG1039" s="85">
        <v>36.831000000000003</v>
      </c>
      <c r="AH1039" s="85">
        <f t="shared" si="254"/>
        <v>0</v>
      </c>
      <c r="AI1039" s="86">
        <f t="shared" si="255"/>
        <v>32444</v>
      </c>
      <c r="AJ1039" s="86">
        <f t="shared" si="256"/>
        <v>3225</v>
      </c>
      <c r="AK1039" s="122"/>
      <c r="AL1039" s="85">
        <v>122.77</v>
      </c>
      <c r="AM1039" s="85">
        <v>44</v>
      </c>
      <c r="AN1039" s="124">
        <f t="shared" si="251"/>
        <v>73.661999999999992</v>
      </c>
      <c r="AO1039" s="86">
        <f t="shared" si="257"/>
        <v>12965</v>
      </c>
      <c r="AP1039" s="85">
        <v>0</v>
      </c>
      <c r="AQ1039" s="85">
        <v>36.831000000000003</v>
      </c>
      <c r="AR1039" s="85">
        <f t="shared" si="258"/>
        <v>0</v>
      </c>
      <c r="AS1039" s="86">
        <f t="shared" si="260"/>
        <v>32444</v>
      </c>
      <c r="AT1039" s="170">
        <f t="shared" si="261"/>
        <v>0</v>
      </c>
      <c r="AU1039" s="86">
        <v>32444</v>
      </c>
      <c r="AV1039" s="170">
        <f t="shared" si="259"/>
        <v>0</v>
      </c>
    </row>
    <row r="1040" spans="1:48" s="73" customFormat="1" ht="30" x14ac:dyDescent="0.2">
      <c r="A1040" s="10" t="s">
        <v>1810</v>
      </c>
      <c r="B1040" s="14" t="s">
        <v>36</v>
      </c>
      <c r="C1040" s="14" t="s">
        <v>37</v>
      </c>
      <c r="D1040" s="14" t="s">
        <v>3610</v>
      </c>
      <c r="E1040" s="58">
        <v>308781</v>
      </c>
      <c r="F1040" s="15" t="s">
        <v>3611</v>
      </c>
      <c r="G1040" s="10" t="s">
        <v>2860</v>
      </c>
      <c r="H1040" s="16">
        <v>100004941</v>
      </c>
      <c r="I1040" s="62">
        <v>710007299</v>
      </c>
      <c r="J1040" s="13">
        <v>710007299</v>
      </c>
      <c r="K1040" s="15" t="s">
        <v>53</v>
      </c>
      <c r="L1040" s="12" t="s">
        <v>1810</v>
      </c>
      <c r="M1040" s="15" t="s">
        <v>3583</v>
      </c>
      <c r="N1040" s="49">
        <v>94353</v>
      </c>
      <c r="O1040" s="15" t="s">
        <v>3612</v>
      </c>
      <c r="P1040" s="15" t="s">
        <v>3613</v>
      </c>
      <c r="Q1040" s="48">
        <v>503061</v>
      </c>
      <c r="R1040" s="11" t="s">
        <v>45</v>
      </c>
      <c r="S1040" s="120">
        <v>562</v>
      </c>
      <c r="T1040" s="85">
        <v>107.03</v>
      </c>
      <c r="U1040" s="86">
        <v>1</v>
      </c>
      <c r="V1040" s="123">
        <v>46.825625000000002</v>
      </c>
      <c r="W1040" s="85">
        <f t="shared" si="248"/>
        <v>375</v>
      </c>
      <c r="X1040" s="86">
        <v>0</v>
      </c>
      <c r="Y1040" s="85">
        <v>16.054500000000001</v>
      </c>
      <c r="Z1040" s="86">
        <f t="shared" si="249"/>
        <v>0</v>
      </c>
      <c r="AA1040" s="86">
        <f t="shared" si="252"/>
        <v>375</v>
      </c>
      <c r="AB1040" s="85">
        <v>122.77</v>
      </c>
      <c r="AC1040" s="85">
        <v>2</v>
      </c>
      <c r="AD1040" s="124">
        <f t="shared" si="250"/>
        <v>73.661999999999992</v>
      </c>
      <c r="AE1040" s="86">
        <f t="shared" si="253"/>
        <v>589</v>
      </c>
      <c r="AF1040" s="85">
        <v>0</v>
      </c>
      <c r="AG1040" s="85">
        <v>36.831000000000003</v>
      </c>
      <c r="AH1040" s="85">
        <f t="shared" si="254"/>
        <v>0</v>
      </c>
      <c r="AI1040" s="86">
        <f t="shared" si="255"/>
        <v>964</v>
      </c>
      <c r="AJ1040" s="86">
        <f t="shared" si="256"/>
        <v>402</v>
      </c>
      <c r="AK1040" s="122"/>
      <c r="AL1040" s="85">
        <v>122.77</v>
      </c>
      <c r="AM1040" s="85">
        <v>2</v>
      </c>
      <c r="AN1040" s="124">
        <f t="shared" si="251"/>
        <v>73.661999999999992</v>
      </c>
      <c r="AO1040" s="86">
        <f t="shared" si="257"/>
        <v>589</v>
      </c>
      <c r="AP1040" s="85">
        <v>0</v>
      </c>
      <c r="AQ1040" s="85">
        <v>36.831000000000003</v>
      </c>
      <c r="AR1040" s="85">
        <f t="shared" si="258"/>
        <v>0</v>
      </c>
      <c r="AS1040" s="86">
        <f t="shared" si="260"/>
        <v>964</v>
      </c>
      <c r="AT1040" s="170">
        <f t="shared" si="261"/>
        <v>0</v>
      </c>
      <c r="AU1040" s="86">
        <v>964</v>
      </c>
      <c r="AV1040" s="170">
        <f t="shared" si="259"/>
        <v>0</v>
      </c>
    </row>
    <row r="1041" spans="1:48" s="73" customFormat="1" ht="30" x14ac:dyDescent="0.2">
      <c r="A1041" s="10" t="s">
        <v>1810</v>
      </c>
      <c r="B1041" s="14" t="s">
        <v>36</v>
      </c>
      <c r="C1041" s="14" t="s">
        <v>37</v>
      </c>
      <c r="D1041" s="14" t="s">
        <v>2858</v>
      </c>
      <c r="E1041" s="58">
        <v>308307</v>
      </c>
      <c r="F1041" s="15" t="s">
        <v>2859</v>
      </c>
      <c r="G1041" s="10" t="s">
        <v>2860</v>
      </c>
      <c r="H1041" s="16">
        <v>100005724</v>
      </c>
      <c r="I1041" s="62">
        <v>710006594</v>
      </c>
      <c r="J1041" s="13">
        <v>710006594</v>
      </c>
      <c r="K1041" s="15" t="s">
        <v>48</v>
      </c>
      <c r="L1041" s="12" t="s">
        <v>1810</v>
      </c>
      <c r="M1041" s="15" t="s">
        <v>2861</v>
      </c>
      <c r="N1041" s="49">
        <v>94901</v>
      </c>
      <c r="O1041" s="15" t="s">
        <v>2862</v>
      </c>
      <c r="P1041" s="15" t="s">
        <v>2869</v>
      </c>
      <c r="Q1041" s="48">
        <v>500011</v>
      </c>
      <c r="R1041" s="11" t="s">
        <v>45</v>
      </c>
      <c r="S1041" s="120">
        <v>11800</v>
      </c>
      <c r="T1041" s="85">
        <v>107.03</v>
      </c>
      <c r="U1041" s="86">
        <v>21</v>
      </c>
      <c r="V1041" s="123">
        <v>46.825625000000002</v>
      </c>
      <c r="W1041" s="85">
        <f t="shared" si="248"/>
        <v>7867</v>
      </c>
      <c r="X1041" s="86">
        <v>0</v>
      </c>
      <c r="Y1041" s="85">
        <v>16.054500000000001</v>
      </c>
      <c r="Z1041" s="86">
        <f t="shared" si="249"/>
        <v>0</v>
      </c>
      <c r="AA1041" s="86">
        <f t="shared" si="252"/>
        <v>7867</v>
      </c>
      <c r="AB1041" s="85">
        <v>122.77</v>
      </c>
      <c r="AC1041" s="85">
        <v>15</v>
      </c>
      <c r="AD1041" s="124">
        <f t="shared" si="250"/>
        <v>73.661999999999992</v>
      </c>
      <c r="AE1041" s="86">
        <f t="shared" si="253"/>
        <v>4420</v>
      </c>
      <c r="AF1041" s="85">
        <v>0</v>
      </c>
      <c r="AG1041" s="85">
        <v>36.831000000000003</v>
      </c>
      <c r="AH1041" s="85">
        <f t="shared" si="254"/>
        <v>0</v>
      </c>
      <c r="AI1041" s="86">
        <f t="shared" si="255"/>
        <v>12287</v>
      </c>
      <c r="AJ1041" s="86">
        <f t="shared" si="256"/>
        <v>487</v>
      </c>
      <c r="AK1041" s="122"/>
      <c r="AL1041" s="85">
        <v>122.77</v>
      </c>
      <c r="AM1041" s="85">
        <v>15</v>
      </c>
      <c r="AN1041" s="124">
        <f t="shared" si="251"/>
        <v>73.661999999999992</v>
      </c>
      <c r="AO1041" s="86">
        <f t="shared" si="257"/>
        <v>4420</v>
      </c>
      <c r="AP1041" s="85">
        <v>0</v>
      </c>
      <c r="AQ1041" s="85">
        <v>36.831000000000003</v>
      </c>
      <c r="AR1041" s="85">
        <f t="shared" si="258"/>
        <v>0</v>
      </c>
      <c r="AS1041" s="86">
        <f t="shared" si="260"/>
        <v>12287</v>
      </c>
      <c r="AT1041" s="170">
        <f t="shared" si="261"/>
        <v>0</v>
      </c>
      <c r="AU1041" s="86">
        <v>12287</v>
      </c>
      <c r="AV1041" s="170">
        <f t="shared" si="259"/>
        <v>0</v>
      </c>
    </row>
    <row r="1042" spans="1:48" s="73" customFormat="1" x14ac:dyDescent="0.2">
      <c r="A1042" s="10" t="s">
        <v>1810</v>
      </c>
      <c r="B1042" s="14" t="s">
        <v>36</v>
      </c>
      <c r="C1042" s="14" t="s">
        <v>37</v>
      </c>
      <c r="D1042" s="14" t="s">
        <v>2858</v>
      </c>
      <c r="E1042" s="58">
        <v>308307</v>
      </c>
      <c r="F1042" s="15" t="s">
        <v>2859</v>
      </c>
      <c r="G1042" s="10" t="s">
        <v>2860</v>
      </c>
      <c r="H1042" s="16">
        <v>100005726</v>
      </c>
      <c r="I1042" s="62">
        <v>710035330</v>
      </c>
      <c r="J1042" s="13">
        <v>710035330</v>
      </c>
      <c r="K1042" s="15" t="s">
        <v>48</v>
      </c>
      <c r="L1042" s="12" t="s">
        <v>1810</v>
      </c>
      <c r="M1042" s="15" t="s">
        <v>2861</v>
      </c>
      <c r="N1042" s="49">
        <v>94911</v>
      </c>
      <c r="O1042" s="15" t="s">
        <v>2862</v>
      </c>
      <c r="P1042" s="15" t="s">
        <v>2887</v>
      </c>
      <c r="Q1042" s="48">
        <v>500011</v>
      </c>
      <c r="R1042" s="11" t="s">
        <v>45</v>
      </c>
      <c r="S1042" s="120">
        <v>16295</v>
      </c>
      <c r="T1042" s="85">
        <v>107.03</v>
      </c>
      <c r="U1042" s="86">
        <v>29</v>
      </c>
      <c r="V1042" s="123">
        <v>46.825625000000002</v>
      </c>
      <c r="W1042" s="85">
        <f t="shared" si="248"/>
        <v>10864</v>
      </c>
      <c r="X1042" s="86">
        <v>0</v>
      </c>
      <c r="Y1042" s="85">
        <v>16.054500000000001</v>
      </c>
      <c r="Z1042" s="86">
        <f t="shared" si="249"/>
        <v>0</v>
      </c>
      <c r="AA1042" s="86">
        <f t="shared" si="252"/>
        <v>10864</v>
      </c>
      <c r="AB1042" s="85">
        <v>122.77</v>
      </c>
      <c r="AC1042" s="85">
        <v>26</v>
      </c>
      <c r="AD1042" s="124">
        <f t="shared" si="250"/>
        <v>73.661999999999992</v>
      </c>
      <c r="AE1042" s="86">
        <f t="shared" si="253"/>
        <v>7661</v>
      </c>
      <c r="AF1042" s="85">
        <v>0</v>
      </c>
      <c r="AG1042" s="85">
        <v>36.831000000000003</v>
      </c>
      <c r="AH1042" s="85">
        <f t="shared" si="254"/>
        <v>0</v>
      </c>
      <c r="AI1042" s="86">
        <f t="shared" si="255"/>
        <v>18525</v>
      </c>
      <c r="AJ1042" s="86">
        <f t="shared" si="256"/>
        <v>2230</v>
      </c>
      <c r="AK1042" s="122"/>
      <c r="AL1042" s="85">
        <v>122.77</v>
      </c>
      <c r="AM1042" s="85">
        <v>26</v>
      </c>
      <c r="AN1042" s="124">
        <f t="shared" si="251"/>
        <v>73.661999999999992</v>
      </c>
      <c r="AO1042" s="86">
        <f t="shared" si="257"/>
        <v>7661</v>
      </c>
      <c r="AP1042" s="85">
        <v>0</v>
      </c>
      <c r="AQ1042" s="85">
        <v>36.831000000000003</v>
      </c>
      <c r="AR1042" s="85">
        <f t="shared" si="258"/>
        <v>0</v>
      </c>
      <c r="AS1042" s="86">
        <f t="shared" si="260"/>
        <v>18525</v>
      </c>
      <c r="AT1042" s="170">
        <f t="shared" si="261"/>
        <v>0</v>
      </c>
      <c r="AU1042" s="86">
        <v>18525</v>
      </c>
      <c r="AV1042" s="170">
        <f t="shared" si="259"/>
        <v>0</v>
      </c>
    </row>
    <row r="1043" spans="1:48" s="73" customFormat="1" ht="45" x14ac:dyDescent="0.2">
      <c r="A1043" s="10" t="s">
        <v>1810</v>
      </c>
      <c r="B1043" s="14" t="s">
        <v>36</v>
      </c>
      <c r="C1043" s="14" t="s">
        <v>37</v>
      </c>
      <c r="D1043" s="14" t="s">
        <v>3820</v>
      </c>
      <c r="E1043" s="58">
        <v>306185</v>
      </c>
      <c r="F1043" s="15" t="s">
        <v>3821</v>
      </c>
      <c r="G1043" s="10" t="s">
        <v>2860</v>
      </c>
      <c r="H1043" s="16">
        <v>100017119</v>
      </c>
      <c r="I1043" s="62">
        <v>710258305</v>
      </c>
      <c r="J1043" s="13">
        <v>37861433</v>
      </c>
      <c r="K1043" s="15" t="s">
        <v>92</v>
      </c>
      <c r="L1043" s="12" t="s">
        <v>1810</v>
      </c>
      <c r="M1043" s="15" t="s">
        <v>2942</v>
      </c>
      <c r="N1043" s="49">
        <v>92705</v>
      </c>
      <c r="O1043" s="15" t="s">
        <v>3822</v>
      </c>
      <c r="P1043" s="15" t="s">
        <v>3831</v>
      </c>
      <c r="Q1043" s="48">
        <v>504025</v>
      </c>
      <c r="R1043" s="11" t="s">
        <v>45</v>
      </c>
      <c r="S1043" s="120">
        <v>10676</v>
      </c>
      <c r="T1043" s="85">
        <v>107.03</v>
      </c>
      <c r="U1043" s="86">
        <v>19</v>
      </c>
      <c r="V1043" s="123">
        <v>46.825625000000002</v>
      </c>
      <c r="W1043" s="85">
        <f t="shared" si="248"/>
        <v>7117</v>
      </c>
      <c r="X1043" s="86">
        <v>0</v>
      </c>
      <c r="Y1043" s="85">
        <v>16.054500000000001</v>
      </c>
      <c r="Z1043" s="86">
        <f t="shared" si="249"/>
        <v>0</v>
      </c>
      <c r="AA1043" s="86">
        <f t="shared" si="252"/>
        <v>7117</v>
      </c>
      <c r="AB1043" s="85">
        <v>122.77</v>
      </c>
      <c r="AC1043" s="85">
        <v>16</v>
      </c>
      <c r="AD1043" s="124">
        <f t="shared" si="250"/>
        <v>73.661999999999992</v>
      </c>
      <c r="AE1043" s="86">
        <f t="shared" si="253"/>
        <v>4714</v>
      </c>
      <c r="AF1043" s="85">
        <v>0</v>
      </c>
      <c r="AG1043" s="85">
        <v>36.831000000000003</v>
      </c>
      <c r="AH1043" s="85">
        <f t="shared" si="254"/>
        <v>0</v>
      </c>
      <c r="AI1043" s="86">
        <f t="shared" si="255"/>
        <v>11831</v>
      </c>
      <c r="AJ1043" s="86">
        <f t="shared" si="256"/>
        <v>1155</v>
      </c>
      <c r="AK1043" s="122"/>
      <c r="AL1043" s="85">
        <v>122.77</v>
      </c>
      <c r="AM1043" s="85">
        <v>16</v>
      </c>
      <c r="AN1043" s="124">
        <f t="shared" si="251"/>
        <v>73.661999999999992</v>
      </c>
      <c r="AO1043" s="86">
        <f t="shared" si="257"/>
        <v>4714</v>
      </c>
      <c r="AP1043" s="85">
        <v>0</v>
      </c>
      <c r="AQ1043" s="85">
        <v>36.831000000000003</v>
      </c>
      <c r="AR1043" s="85">
        <f t="shared" si="258"/>
        <v>0</v>
      </c>
      <c r="AS1043" s="86">
        <f t="shared" si="260"/>
        <v>11831</v>
      </c>
      <c r="AT1043" s="170">
        <f t="shared" si="261"/>
        <v>0</v>
      </c>
      <c r="AU1043" s="86">
        <v>11831</v>
      </c>
      <c r="AV1043" s="170">
        <f t="shared" si="259"/>
        <v>0</v>
      </c>
    </row>
    <row r="1044" spans="1:48" s="73" customFormat="1" x14ac:dyDescent="0.2">
      <c r="A1044" s="10" t="s">
        <v>1810</v>
      </c>
      <c r="B1044" s="14" t="s">
        <v>36</v>
      </c>
      <c r="C1044" s="14" t="s">
        <v>37</v>
      </c>
      <c r="D1044" s="14" t="s">
        <v>3353</v>
      </c>
      <c r="E1044" s="58">
        <v>306789</v>
      </c>
      <c r="F1044" s="15" t="s">
        <v>3354</v>
      </c>
      <c r="G1044" s="10" t="s">
        <v>2860</v>
      </c>
      <c r="H1044" s="16">
        <v>100004943</v>
      </c>
      <c r="I1044" s="62">
        <v>710004869</v>
      </c>
      <c r="J1044" s="13">
        <v>710004869</v>
      </c>
      <c r="K1044" s="15" t="s">
        <v>48</v>
      </c>
      <c r="L1044" s="12" t="s">
        <v>1810</v>
      </c>
      <c r="M1044" s="15" t="s">
        <v>3332</v>
      </c>
      <c r="N1044" s="49">
        <v>93536</v>
      </c>
      <c r="O1044" s="15" t="s">
        <v>3355</v>
      </c>
      <c r="P1044" s="15" t="s">
        <v>3356</v>
      </c>
      <c r="Q1044" s="48">
        <v>502065</v>
      </c>
      <c r="R1044" s="11" t="s">
        <v>45</v>
      </c>
      <c r="S1044" s="120">
        <v>3933</v>
      </c>
      <c r="T1044" s="85">
        <v>107.03</v>
      </c>
      <c r="U1044" s="86">
        <v>7</v>
      </c>
      <c r="V1044" s="123">
        <v>46.825625000000002</v>
      </c>
      <c r="W1044" s="85">
        <f t="shared" si="248"/>
        <v>2622</v>
      </c>
      <c r="X1044" s="86">
        <v>0</v>
      </c>
      <c r="Y1044" s="85">
        <v>16.054500000000001</v>
      </c>
      <c r="Z1044" s="86">
        <f t="shared" si="249"/>
        <v>0</v>
      </c>
      <c r="AA1044" s="86">
        <f t="shared" si="252"/>
        <v>2622</v>
      </c>
      <c r="AB1044" s="85">
        <v>122.77</v>
      </c>
      <c r="AC1044" s="85">
        <v>9</v>
      </c>
      <c r="AD1044" s="124">
        <f t="shared" si="250"/>
        <v>73.661999999999992</v>
      </c>
      <c r="AE1044" s="86">
        <f t="shared" si="253"/>
        <v>2652</v>
      </c>
      <c r="AF1044" s="85">
        <v>0</v>
      </c>
      <c r="AG1044" s="85">
        <v>36.831000000000003</v>
      </c>
      <c r="AH1044" s="85">
        <f t="shared" si="254"/>
        <v>0</v>
      </c>
      <c r="AI1044" s="86">
        <f t="shared" si="255"/>
        <v>5274</v>
      </c>
      <c r="AJ1044" s="86">
        <f t="shared" si="256"/>
        <v>1341</v>
      </c>
      <c r="AK1044" s="122"/>
      <c r="AL1044" s="85">
        <v>122.77</v>
      </c>
      <c r="AM1044" s="85">
        <v>9</v>
      </c>
      <c r="AN1044" s="124">
        <f t="shared" si="251"/>
        <v>73.661999999999992</v>
      </c>
      <c r="AO1044" s="86">
        <f t="shared" si="257"/>
        <v>2652</v>
      </c>
      <c r="AP1044" s="85">
        <v>0</v>
      </c>
      <c r="AQ1044" s="85">
        <v>36.831000000000003</v>
      </c>
      <c r="AR1044" s="85">
        <f t="shared" si="258"/>
        <v>0</v>
      </c>
      <c r="AS1044" s="86">
        <f t="shared" si="260"/>
        <v>5274</v>
      </c>
      <c r="AT1044" s="170">
        <f t="shared" si="261"/>
        <v>0</v>
      </c>
      <c r="AU1044" s="86">
        <v>5274</v>
      </c>
      <c r="AV1044" s="170">
        <f t="shared" si="259"/>
        <v>0</v>
      </c>
    </row>
    <row r="1045" spans="1:48" s="73" customFormat="1" x14ac:dyDescent="0.2">
      <c r="A1045" s="10" t="s">
        <v>1810</v>
      </c>
      <c r="B1045" s="14" t="s">
        <v>36</v>
      </c>
      <c r="C1045" s="14" t="s">
        <v>37</v>
      </c>
      <c r="D1045" s="14" t="s">
        <v>3614</v>
      </c>
      <c r="E1045" s="58">
        <v>308790</v>
      </c>
      <c r="F1045" s="15" t="s">
        <v>3615</v>
      </c>
      <c r="G1045" s="10" t="s">
        <v>2860</v>
      </c>
      <c r="H1045" s="16">
        <v>100004947</v>
      </c>
      <c r="I1045" s="62">
        <v>710201699</v>
      </c>
      <c r="J1045" s="13">
        <v>710201699</v>
      </c>
      <c r="K1045" s="15" t="s">
        <v>210</v>
      </c>
      <c r="L1045" s="12" t="s">
        <v>1810</v>
      </c>
      <c r="M1045" s="15" t="s">
        <v>3583</v>
      </c>
      <c r="N1045" s="49">
        <v>94141</v>
      </c>
      <c r="O1045" s="15" t="s">
        <v>3616</v>
      </c>
      <c r="P1045" s="15" t="s">
        <v>3617</v>
      </c>
      <c r="Q1045" s="48">
        <v>503070</v>
      </c>
      <c r="R1045" s="11" t="s">
        <v>45</v>
      </c>
      <c r="S1045" s="120">
        <v>7305</v>
      </c>
      <c r="T1045" s="85">
        <v>107.03</v>
      </c>
      <c r="U1045" s="86">
        <v>13</v>
      </c>
      <c r="V1045" s="123">
        <v>46.825625000000002</v>
      </c>
      <c r="W1045" s="85">
        <f t="shared" si="248"/>
        <v>4870</v>
      </c>
      <c r="X1045" s="86">
        <v>0</v>
      </c>
      <c r="Y1045" s="85">
        <v>16.054500000000001</v>
      </c>
      <c r="Z1045" s="86">
        <f t="shared" si="249"/>
        <v>0</v>
      </c>
      <c r="AA1045" s="86">
        <f t="shared" si="252"/>
        <v>4870</v>
      </c>
      <c r="AB1045" s="85">
        <v>122.77</v>
      </c>
      <c r="AC1045" s="85">
        <v>9</v>
      </c>
      <c r="AD1045" s="124">
        <f t="shared" si="250"/>
        <v>73.661999999999992</v>
      </c>
      <c r="AE1045" s="86">
        <f t="shared" si="253"/>
        <v>2652</v>
      </c>
      <c r="AF1045" s="85">
        <v>0</v>
      </c>
      <c r="AG1045" s="85">
        <v>36.831000000000003</v>
      </c>
      <c r="AH1045" s="85">
        <f t="shared" si="254"/>
        <v>0</v>
      </c>
      <c r="AI1045" s="86">
        <f t="shared" si="255"/>
        <v>7522</v>
      </c>
      <c r="AJ1045" s="86">
        <f t="shared" si="256"/>
        <v>217</v>
      </c>
      <c r="AK1045" s="122"/>
      <c r="AL1045" s="85">
        <v>122.77</v>
      </c>
      <c r="AM1045" s="85">
        <v>9</v>
      </c>
      <c r="AN1045" s="124">
        <f t="shared" si="251"/>
        <v>73.661999999999992</v>
      </c>
      <c r="AO1045" s="86">
        <f t="shared" si="257"/>
        <v>2652</v>
      </c>
      <c r="AP1045" s="85">
        <v>0</v>
      </c>
      <c r="AQ1045" s="85">
        <v>36.831000000000003</v>
      </c>
      <c r="AR1045" s="85">
        <f t="shared" si="258"/>
        <v>0</v>
      </c>
      <c r="AS1045" s="86">
        <f t="shared" si="260"/>
        <v>7522</v>
      </c>
      <c r="AT1045" s="170">
        <f t="shared" si="261"/>
        <v>0</v>
      </c>
      <c r="AU1045" s="86">
        <v>7522</v>
      </c>
      <c r="AV1045" s="170">
        <f t="shared" si="259"/>
        <v>0</v>
      </c>
    </row>
    <row r="1046" spans="1:48" s="73" customFormat="1" ht="30" x14ac:dyDescent="0.2">
      <c r="A1046" s="10" t="s">
        <v>1810</v>
      </c>
      <c r="B1046" s="14" t="s">
        <v>36</v>
      </c>
      <c r="C1046" s="14" t="s">
        <v>37</v>
      </c>
      <c r="D1046" s="14" t="s">
        <v>3618</v>
      </c>
      <c r="E1046" s="58">
        <v>308803</v>
      </c>
      <c r="F1046" s="15" t="s">
        <v>3619</v>
      </c>
      <c r="G1046" s="10" t="s">
        <v>2860</v>
      </c>
      <c r="H1046" s="16">
        <v>100004998</v>
      </c>
      <c r="I1046" s="62">
        <v>710007310</v>
      </c>
      <c r="J1046" s="13">
        <v>710007310</v>
      </c>
      <c r="K1046" s="15" t="s">
        <v>53</v>
      </c>
      <c r="L1046" s="12" t="s">
        <v>1810</v>
      </c>
      <c r="M1046" s="15" t="s">
        <v>3583</v>
      </c>
      <c r="N1046" s="49">
        <v>94356</v>
      </c>
      <c r="O1046" s="15" t="s">
        <v>3620</v>
      </c>
      <c r="P1046" s="15" t="s">
        <v>3621</v>
      </c>
      <c r="Q1046" s="48">
        <v>503088</v>
      </c>
      <c r="R1046" s="11" t="s">
        <v>45</v>
      </c>
      <c r="S1046" s="120">
        <v>5619</v>
      </c>
      <c r="T1046" s="85">
        <v>107.03</v>
      </c>
      <c r="U1046" s="86">
        <v>10</v>
      </c>
      <c r="V1046" s="123">
        <v>46.825625000000002</v>
      </c>
      <c r="W1046" s="85">
        <f t="shared" si="248"/>
        <v>3746</v>
      </c>
      <c r="X1046" s="86">
        <v>0</v>
      </c>
      <c r="Y1046" s="85">
        <v>16.054500000000001</v>
      </c>
      <c r="Z1046" s="86">
        <f t="shared" si="249"/>
        <v>0</v>
      </c>
      <c r="AA1046" s="86">
        <f t="shared" si="252"/>
        <v>3746</v>
      </c>
      <c r="AB1046" s="85">
        <v>122.77</v>
      </c>
      <c r="AC1046" s="85">
        <v>6</v>
      </c>
      <c r="AD1046" s="124">
        <f t="shared" si="250"/>
        <v>73.661999999999992</v>
      </c>
      <c r="AE1046" s="86">
        <f t="shared" si="253"/>
        <v>1768</v>
      </c>
      <c r="AF1046" s="85">
        <v>0</v>
      </c>
      <c r="AG1046" s="85">
        <v>36.831000000000003</v>
      </c>
      <c r="AH1046" s="85">
        <f t="shared" si="254"/>
        <v>0</v>
      </c>
      <c r="AI1046" s="86">
        <f t="shared" si="255"/>
        <v>5514</v>
      </c>
      <c r="AJ1046" s="86">
        <f t="shared" si="256"/>
        <v>-105</v>
      </c>
      <c r="AK1046" s="122"/>
      <c r="AL1046" s="85">
        <v>122.77</v>
      </c>
      <c r="AM1046" s="85">
        <v>6</v>
      </c>
      <c r="AN1046" s="124">
        <f t="shared" si="251"/>
        <v>73.661999999999992</v>
      </c>
      <c r="AO1046" s="86">
        <f t="shared" si="257"/>
        <v>1768</v>
      </c>
      <c r="AP1046" s="85">
        <v>0</v>
      </c>
      <c r="AQ1046" s="85">
        <v>36.831000000000003</v>
      </c>
      <c r="AR1046" s="85">
        <f t="shared" si="258"/>
        <v>0</v>
      </c>
      <c r="AS1046" s="86">
        <f t="shared" si="260"/>
        <v>5514</v>
      </c>
      <c r="AT1046" s="170">
        <f t="shared" si="261"/>
        <v>0</v>
      </c>
      <c r="AU1046" s="86">
        <v>5514</v>
      </c>
      <c r="AV1046" s="170">
        <f t="shared" si="259"/>
        <v>0</v>
      </c>
    </row>
    <row r="1047" spans="1:48" s="73" customFormat="1" x14ac:dyDescent="0.2">
      <c r="A1047" s="10" t="s">
        <v>1810</v>
      </c>
      <c r="B1047" s="14" t="s">
        <v>36</v>
      </c>
      <c r="C1047" s="14" t="s">
        <v>37</v>
      </c>
      <c r="D1047" s="14" t="s">
        <v>3581</v>
      </c>
      <c r="E1047" s="58">
        <v>309150</v>
      </c>
      <c r="F1047" s="15" t="s">
        <v>3582</v>
      </c>
      <c r="G1047" s="10" t="s">
        <v>2860</v>
      </c>
      <c r="H1047" s="16">
        <v>100005904</v>
      </c>
      <c r="I1047" s="62">
        <v>37961292</v>
      </c>
      <c r="J1047" s="13">
        <v>37961292</v>
      </c>
      <c r="K1047" s="15" t="s">
        <v>48</v>
      </c>
      <c r="L1047" s="12" t="s">
        <v>1810</v>
      </c>
      <c r="M1047" s="15" t="s">
        <v>3583</v>
      </c>
      <c r="N1047" s="49">
        <v>94001</v>
      </c>
      <c r="O1047" s="15" t="s">
        <v>3584</v>
      </c>
      <c r="P1047" s="15" t="s">
        <v>3591</v>
      </c>
      <c r="Q1047" s="48">
        <v>503011</v>
      </c>
      <c r="R1047" s="11" t="s">
        <v>86</v>
      </c>
      <c r="S1047" s="120">
        <v>28095</v>
      </c>
      <c r="T1047" s="85">
        <v>107.03</v>
      </c>
      <c r="U1047" s="86">
        <v>50</v>
      </c>
      <c r="V1047" s="123">
        <v>46.825625000000002</v>
      </c>
      <c r="W1047" s="85">
        <f t="shared" si="248"/>
        <v>18730</v>
      </c>
      <c r="X1047" s="86">
        <v>0</v>
      </c>
      <c r="Y1047" s="85">
        <v>16.054500000000001</v>
      </c>
      <c r="Z1047" s="86">
        <f t="shared" si="249"/>
        <v>0</v>
      </c>
      <c r="AA1047" s="86">
        <f t="shared" si="252"/>
        <v>18730</v>
      </c>
      <c r="AB1047" s="85">
        <v>122.77</v>
      </c>
      <c r="AC1047" s="85">
        <v>36</v>
      </c>
      <c r="AD1047" s="124">
        <f t="shared" si="250"/>
        <v>73.661999999999992</v>
      </c>
      <c r="AE1047" s="86">
        <f t="shared" si="253"/>
        <v>10607</v>
      </c>
      <c r="AF1047" s="85">
        <v>0</v>
      </c>
      <c r="AG1047" s="85">
        <v>36.831000000000003</v>
      </c>
      <c r="AH1047" s="85">
        <f t="shared" si="254"/>
        <v>0</v>
      </c>
      <c r="AI1047" s="86">
        <f t="shared" si="255"/>
        <v>29337</v>
      </c>
      <c r="AJ1047" s="86">
        <f t="shared" si="256"/>
        <v>1242</v>
      </c>
      <c r="AK1047" s="122"/>
      <c r="AL1047" s="85">
        <v>122.77</v>
      </c>
      <c r="AM1047" s="85">
        <v>36</v>
      </c>
      <c r="AN1047" s="124">
        <f t="shared" si="251"/>
        <v>73.661999999999992</v>
      </c>
      <c r="AO1047" s="86">
        <f t="shared" si="257"/>
        <v>10607</v>
      </c>
      <c r="AP1047" s="85">
        <v>0</v>
      </c>
      <c r="AQ1047" s="85">
        <v>36.831000000000003</v>
      </c>
      <c r="AR1047" s="85">
        <f t="shared" si="258"/>
        <v>0</v>
      </c>
      <c r="AS1047" s="86">
        <f t="shared" si="260"/>
        <v>29337</v>
      </c>
      <c r="AT1047" s="170">
        <f t="shared" si="261"/>
        <v>0</v>
      </c>
      <c r="AU1047" s="86">
        <v>29337</v>
      </c>
      <c r="AV1047" s="170">
        <f t="shared" si="259"/>
        <v>0</v>
      </c>
    </row>
    <row r="1048" spans="1:48" s="73" customFormat="1" ht="30" x14ac:dyDescent="0.2">
      <c r="A1048" s="10" t="s">
        <v>1810</v>
      </c>
      <c r="B1048" s="14" t="s">
        <v>36</v>
      </c>
      <c r="C1048" s="14" t="s">
        <v>37</v>
      </c>
      <c r="D1048" s="14" t="s">
        <v>3192</v>
      </c>
      <c r="E1048" s="58">
        <v>306371</v>
      </c>
      <c r="F1048" s="15" t="s">
        <v>3193</v>
      </c>
      <c r="G1048" s="10" t="s">
        <v>2860</v>
      </c>
      <c r="H1048" s="16">
        <v>100004953</v>
      </c>
      <c r="I1048" s="62">
        <v>710129946</v>
      </c>
      <c r="J1048" s="13">
        <v>710129946</v>
      </c>
      <c r="K1048" s="15" t="s">
        <v>53</v>
      </c>
      <c r="L1048" s="12" t="s">
        <v>1810</v>
      </c>
      <c r="M1048" s="15" t="s">
        <v>1811</v>
      </c>
      <c r="N1048" s="49">
        <v>94616</v>
      </c>
      <c r="O1048" s="15" t="s">
        <v>3194</v>
      </c>
      <c r="P1048" s="15" t="s">
        <v>3195</v>
      </c>
      <c r="Q1048" s="48">
        <v>501042</v>
      </c>
      <c r="R1048" s="11" t="s">
        <v>45</v>
      </c>
      <c r="S1048" s="120">
        <v>1686</v>
      </c>
      <c r="T1048" s="85">
        <v>107.03</v>
      </c>
      <c r="U1048" s="86">
        <v>3</v>
      </c>
      <c r="V1048" s="123">
        <v>46.825625000000002</v>
      </c>
      <c r="W1048" s="85">
        <f t="shared" si="248"/>
        <v>1124</v>
      </c>
      <c r="X1048" s="86">
        <v>0</v>
      </c>
      <c r="Y1048" s="85">
        <v>16.054500000000001</v>
      </c>
      <c r="Z1048" s="86">
        <f t="shared" si="249"/>
        <v>0</v>
      </c>
      <c r="AA1048" s="86">
        <f t="shared" si="252"/>
        <v>1124</v>
      </c>
      <c r="AB1048" s="85">
        <v>122.77</v>
      </c>
      <c r="AC1048" s="85">
        <v>2</v>
      </c>
      <c r="AD1048" s="124">
        <f t="shared" si="250"/>
        <v>73.661999999999992</v>
      </c>
      <c r="AE1048" s="86">
        <f t="shared" si="253"/>
        <v>589</v>
      </c>
      <c r="AF1048" s="85">
        <v>0</v>
      </c>
      <c r="AG1048" s="85">
        <v>36.831000000000003</v>
      </c>
      <c r="AH1048" s="85">
        <f t="shared" si="254"/>
        <v>0</v>
      </c>
      <c r="AI1048" s="86">
        <f t="shared" si="255"/>
        <v>1713</v>
      </c>
      <c r="AJ1048" s="86">
        <f t="shared" si="256"/>
        <v>27</v>
      </c>
      <c r="AK1048" s="122"/>
      <c r="AL1048" s="85">
        <v>122.77</v>
      </c>
      <c r="AM1048" s="85">
        <v>2</v>
      </c>
      <c r="AN1048" s="124">
        <f t="shared" si="251"/>
        <v>73.661999999999992</v>
      </c>
      <c r="AO1048" s="86">
        <f t="shared" si="257"/>
        <v>589</v>
      </c>
      <c r="AP1048" s="85">
        <v>0</v>
      </c>
      <c r="AQ1048" s="85">
        <v>36.831000000000003</v>
      </c>
      <c r="AR1048" s="85">
        <f t="shared" si="258"/>
        <v>0</v>
      </c>
      <c r="AS1048" s="86">
        <f t="shared" si="260"/>
        <v>1713</v>
      </c>
      <c r="AT1048" s="170">
        <f t="shared" si="261"/>
        <v>0</v>
      </c>
      <c r="AU1048" s="86">
        <v>1713</v>
      </c>
      <c r="AV1048" s="170">
        <f t="shared" si="259"/>
        <v>0</v>
      </c>
    </row>
    <row r="1049" spans="1:48" s="73" customFormat="1" x14ac:dyDescent="0.2">
      <c r="A1049" s="10" t="s">
        <v>1810</v>
      </c>
      <c r="B1049" s="14" t="s">
        <v>36</v>
      </c>
      <c r="C1049" s="14" t="s">
        <v>37</v>
      </c>
      <c r="D1049" s="14" t="s">
        <v>3930</v>
      </c>
      <c r="E1049" s="58">
        <v>310239</v>
      </c>
      <c r="F1049" s="15" t="s">
        <v>3931</v>
      </c>
      <c r="G1049" s="10" t="s">
        <v>2860</v>
      </c>
      <c r="H1049" s="16">
        <v>100004955</v>
      </c>
      <c r="I1049" s="62">
        <v>710009232</v>
      </c>
      <c r="J1049" s="13">
        <v>710009232</v>
      </c>
      <c r="K1049" s="15" t="s">
        <v>48</v>
      </c>
      <c r="L1049" s="12" t="s">
        <v>1810</v>
      </c>
      <c r="M1049" s="15" t="s">
        <v>3851</v>
      </c>
      <c r="N1049" s="49">
        <v>95601</v>
      </c>
      <c r="O1049" s="15" t="s">
        <v>3932</v>
      </c>
      <c r="P1049" s="15" t="s">
        <v>3933</v>
      </c>
      <c r="Q1049" s="48">
        <v>542717</v>
      </c>
      <c r="R1049" s="11" t="s">
        <v>45</v>
      </c>
      <c r="S1049" s="120">
        <v>16857</v>
      </c>
      <c r="T1049" s="85">
        <v>107.03</v>
      </c>
      <c r="U1049" s="86">
        <v>30</v>
      </c>
      <c r="V1049" s="123">
        <v>46.825625000000002</v>
      </c>
      <c r="W1049" s="85">
        <f t="shared" si="248"/>
        <v>11238</v>
      </c>
      <c r="X1049" s="86">
        <v>0</v>
      </c>
      <c r="Y1049" s="85">
        <v>16.054500000000001</v>
      </c>
      <c r="Z1049" s="86">
        <f t="shared" si="249"/>
        <v>0</v>
      </c>
      <c r="AA1049" s="86">
        <f t="shared" si="252"/>
        <v>11238</v>
      </c>
      <c r="AB1049" s="85">
        <v>122.77</v>
      </c>
      <c r="AC1049" s="85">
        <v>19</v>
      </c>
      <c r="AD1049" s="124">
        <f t="shared" si="250"/>
        <v>73.661999999999992</v>
      </c>
      <c r="AE1049" s="86">
        <f t="shared" si="253"/>
        <v>5598</v>
      </c>
      <c r="AF1049" s="85">
        <v>0</v>
      </c>
      <c r="AG1049" s="85">
        <v>36.831000000000003</v>
      </c>
      <c r="AH1049" s="85">
        <f t="shared" si="254"/>
        <v>0</v>
      </c>
      <c r="AI1049" s="86">
        <f t="shared" si="255"/>
        <v>16836</v>
      </c>
      <c r="AJ1049" s="86">
        <f t="shared" si="256"/>
        <v>-21</v>
      </c>
      <c r="AK1049" s="122"/>
      <c r="AL1049" s="85">
        <v>122.77</v>
      </c>
      <c r="AM1049" s="85">
        <v>19</v>
      </c>
      <c r="AN1049" s="124">
        <f t="shared" si="251"/>
        <v>73.661999999999992</v>
      </c>
      <c r="AO1049" s="86">
        <f t="shared" si="257"/>
        <v>5598</v>
      </c>
      <c r="AP1049" s="85">
        <v>0</v>
      </c>
      <c r="AQ1049" s="85">
        <v>36.831000000000003</v>
      </c>
      <c r="AR1049" s="85">
        <f t="shared" si="258"/>
        <v>0</v>
      </c>
      <c r="AS1049" s="86">
        <f t="shared" si="260"/>
        <v>16836</v>
      </c>
      <c r="AT1049" s="170">
        <f t="shared" si="261"/>
        <v>0</v>
      </c>
      <c r="AU1049" s="86">
        <v>16836</v>
      </c>
      <c r="AV1049" s="170">
        <f t="shared" si="259"/>
        <v>0</v>
      </c>
    </row>
    <row r="1050" spans="1:48" s="73" customFormat="1" x14ac:dyDescent="0.2">
      <c r="A1050" s="10" t="s">
        <v>1810</v>
      </c>
      <c r="B1050" s="14" t="s">
        <v>36</v>
      </c>
      <c r="C1050" s="14" t="s">
        <v>37</v>
      </c>
      <c r="D1050" s="14" t="s">
        <v>3357</v>
      </c>
      <c r="E1050" s="58">
        <v>587656</v>
      </c>
      <c r="F1050" s="15" t="s">
        <v>3358</v>
      </c>
      <c r="G1050" s="10" t="s">
        <v>2860</v>
      </c>
      <c r="H1050" s="16">
        <v>100004959</v>
      </c>
      <c r="I1050" s="62">
        <v>710155226</v>
      </c>
      <c r="J1050" s="13">
        <v>710155226</v>
      </c>
      <c r="K1050" s="15" t="s">
        <v>48</v>
      </c>
      <c r="L1050" s="12" t="s">
        <v>1810</v>
      </c>
      <c r="M1050" s="15" t="s">
        <v>3332</v>
      </c>
      <c r="N1050" s="49">
        <v>93587</v>
      </c>
      <c r="O1050" s="15" t="s">
        <v>3359</v>
      </c>
      <c r="P1050" s="15" t="s">
        <v>3360</v>
      </c>
      <c r="Q1050" s="48">
        <v>502090</v>
      </c>
      <c r="R1050" s="11" t="s">
        <v>45</v>
      </c>
      <c r="S1050" s="120">
        <v>0</v>
      </c>
      <c r="T1050" s="85">
        <v>107.03</v>
      </c>
      <c r="U1050" s="86">
        <v>0</v>
      </c>
      <c r="V1050" s="123">
        <v>46.825625000000002</v>
      </c>
      <c r="W1050" s="85">
        <f t="shared" si="248"/>
        <v>0</v>
      </c>
      <c r="X1050" s="86">
        <v>0</v>
      </c>
      <c r="Y1050" s="85">
        <v>16.054500000000001</v>
      </c>
      <c r="Z1050" s="86">
        <f t="shared" si="249"/>
        <v>0</v>
      </c>
      <c r="AA1050" s="86">
        <f t="shared" si="252"/>
        <v>0</v>
      </c>
      <c r="AB1050" s="85">
        <v>122.77</v>
      </c>
      <c r="AC1050" s="85">
        <v>0</v>
      </c>
      <c r="AD1050" s="124">
        <f t="shared" si="250"/>
        <v>73.661999999999992</v>
      </c>
      <c r="AE1050" s="86">
        <f t="shared" si="253"/>
        <v>0</v>
      </c>
      <c r="AF1050" s="85">
        <v>0</v>
      </c>
      <c r="AG1050" s="85">
        <v>36.831000000000003</v>
      </c>
      <c r="AH1050" s="85">
        <f t="shared" si="254"/>
        <v>0</v>
      </c>
      <c r="AI1050" s="86">
        <f t="shared" si="255"/>
        <v>0</v>
      </c>
      <c r="AJ1050" s="86">
        <f t="shared" si="256"/>
        <v>0</v>
      </c>
      <c r="AK1050" s="122"/>
      <c r="AL1050" s="85">
        <v>122.77</v>
      </c>
      <c r="AM1050" s="85">
        <v>0</v>
      </c>
      <c r="AN1050" s="124">
        <f t="shared" si="251"/>
        <v>73.661999999999992</v>
      </c>
      <c r="AO1050" s="86">
        <f t="shared" si="257"/>
        <v>0</v>
      </c>
      <c r="AP1050" s="85">
        <v>0</v>
      </c>
      <c r="AQ1050" s="85">
        <v>36.831000000000003</v>
      </c>
      <c r="AR1050" s="85">
        <f t="shared" si="258"/>
        <v>0</v>
      </c>
      <c r="AS1050" s="86">
        <f t="shared" si="260"/>
        <v>0</v>
      </c>
      <c r="AT1050" s="170">
        <f t="shared" si="261"/>
        <v>0</v>
      </c>
      <c r="AU1050" s="86">
        <v>0</v>
      </c>
      <c r="AV1050" s="170">
        <f t="shared" si="259"/>
        <v>0</v>
      </c>
    </row>
    <row r="1051" spans="1:48" s="73" customFormat="1" x14ac:dyDescent="0.2">
      <c r="A1051" s="10" t="s">
        <v>1810</v>
      </c>
      <c r="B1051" s="14" t="s">
        <v>36</v>
      </c>
      <c r="C1051" s="14" t="s">
        <v>37</v>
      </c>
      <c r="D1051" s="14" t="s">
        <v>3622</v>
      </c>
      <c r="E1051" s="58">
        <v>308811</v>
      </c>
      <c r="F1051" s="15" t="s">
        <v>3623</v>
      </c>
      <c r="G1051" s="10" t="s">
        <v>2860</v>
      </c>
      <c r="H1051" s="16">
        <v>100004961</v>
      </c>
      <c r="I1051" s="62">
        <v>710007329</v>
      </c>
      <c r="J1051" s="13">
        <v>710007329</v>
      </c>
      <c r="K1051" s="15" t="s">
        <v>48</v>
      </c>
      <c r="L1051" s="12" t="s">
        <v>1810</v>
      </c>
      <c r="M1051" s="15" t="s">
        <v>3583</v>
      </c>
      <c r="N1051" s="49">
        <v>94131</v>
      </c>
      <c r="O1051" s="15" t="s">
        <v>3624</v>
      </c>
      <c r="P1051" s="15" t="s">
        <v>3625</v>
      </c>
      <c r="Q1051" s="48">
        <v>503096</v>
      </c>
      <c r="R1051" s="11" t="s">
        <v>45</v>
      </c>
      <c r="S1051" s="120">
        <v>2248</v>
      </c>
      <c r="T1051" s="85">
        <v>107.03</v>
      </c>
      <c r="U1051" s="86">
        <v>4</v>
      </c>
      <c r="V1051" s="123">
        <v>46.825625000000002</v>
      </c>
      <c r="W1051" s="85">
        <f t="shared" si="248"/>
        <v>1498</v>
      </c>
      <c r="X1051" s="86">
        <v>0</v>
      </c>
      <c r="Y1051" s="85">
        <v>16.054500000000001</v>
      </c>
      <c r="Z1051" s="86">
        <f t="shared" si="249"/>
        <v>0</v>
      </c>
      <c r="AA1051" s="86">
        <f t="shared" si="252"/>
        <v>1498</v>
      </c>
      <c r="AB1051" s="85">
        <v>122.77</v>
      </c>
      <c r="AC1051" s="85">
        <v>5</v>
      </c>
      <c r="AD1051" s="124">
        <f t="shared" si="250"/>
        <v>73.661999999999992</v>
      </c>
      <c r="AE1051" s="86">
        <f t="shared" si="253"/>
        <v>1473</v>
      </c>
      <c r="AF1051" s="85">
        <v>0</v>
      </c>
      <c r="AG1051" s="85">
        <v>36.831000000000003</v>
      </c>
      <c r="AH1051" s="85">
        <f t="shared" si="254"/>
        <v>0</v>
      </c>
      <c r="AI1051" s="86">
        <f t="shared" si="255"/>
        <v>2971</v>
      </c>
      <c r="AJ1051" s="86">
        <f t="shared" si="256"/>
        <v>723</v>
      </c>
      <c r="AK1051" s="122"/>
      <c r="AL1051" s="85">
        <v>122.77</v>
      </c>
      <c r="AM1051" s="85">
        <v>5</v>
      </c>
      <c r="AN1051" s="124">
        <f t="shared" si="251"/>
        <v>73.661999999999992</v>
      </c>
      <c r="AO1051" s="86">
        <f t="shared" si="257"/>
        <v>1473</v>
      </c>
      <c r="AP1051" s="85">
        <v>0</v>
      </c>
      <c r="AQ1051" s="85">
        <v>36.831000000000003</v>
      </c>
      <c r="AR1051" s="85">
        <f t="shared" si="258"/>
        <v>0</v>
      </c>
      <c r="AS1051" s="86">
        <f t="shared" si="260"/>
        <v>2971</v>
      </c>
      <c r="AT1051" s="170">
        <f t="shared" si="261"/>
        <v>0</v>
      </c>
      <c r="AU1051" s="86">
        <v>2971</v>
      </c>
      <c r="AV1051" s="170">
        <f t="shared" si="259"/>
        <v>0</v>
      </c>
    </row>
    <row r="1052" spans="1:48" s="73" customFormat="1" ht="30" x14ac:dyDescent="0.2">
      <c r="A1052" s="10" t="s">
        <v>1810</v>
      </c>
      <c r="B1052" s="14" t="s">
        <v>36</v>
      </c>
      <c r="C1052" s="14" t="s">
        <v>37</v>
      </c>
      <c r="D1052" s="14" t="s">
        <v>3196</v>
      </c>
      <c r="E1052" s="58">
        <v>306380</v>
      </c>
      <c r="F1052" s="15" t="s">
        <v>1884</v>
      </c>
      <c r="G1052" s="10" t="s">
        <v>2860</v>
      </c>
      <c r="H1052" s="16">
        <v>100004968</v>
      </c>
      <c r="I1052" s="62">
        <v>710004150</v>
      </c>
      <c r="J1052" s="13">
        <v>710004150</v>
      </c>
      <c r="K1052" s="15" t="s">
        <v>53</v>
      </c>
      <c r="L1052" s="12" t="s">
        <v>1810</v>
      </c>
      <c r="M1052" s="15" t="s">
        <v>1811</v>
      </c>
      <c r="N1052" s="49">
        <v>94617</v>
      </c>
      <c r="O1052" s="15" t="s">
        <v>1886</v>
      </c>
      <c r="P1052" s="15" t="s">
        <v>3197</v>
      </c>
      <c r="Q1052" s="48">
        <v>501069</v>
      </c>
      <c r="R1052" s="11" t="s">
        <v>45</v>
      </c>
      <c r="S1052" s="120">
        <v>2248</v>
      </c>
      <c r="T1052" s="85">
        <v>107.03</v>
      </c>
      <c r="U1052" s="86">
        <v>4</v>
      </c>
      <c r="V1052" s="123">
        <v>46.825625000000002</v>
      </c>
      <c r="W1052" s="85">
        <f t="shared" si="248"/>
        <v>1498</v>
      </c>
      <c r="X1052" s="86">
        <v>0</v>
      </c>
      <c r="Y1052" s="85">
        <v>16.054500000000001</v>
      </c>
      <c r="Z1052" s="86">
        <f t="shared" si="249"/>
        <v>0</v>
      </c>
      <c r="AA1052" s="86">
        <f t="shared" si="252"/>
        <v>1498</v>
      </c>
      <c r="AB1052" s="85">
        <v>122.77</v>
      </c>
      <c r="AC1052" s="85">
        <v>8</v>
      </c>
      <c r="AD1052" s="124">
        <f t="shared" si="250"/>
        <v>73.661999999999992</v>
      </c>
      <c r="AE1052" s="86">
        <f t="shared" si="253"/>
        <v>2357</v>
      </c>
      <c r="AF1052" s="85">
        <v>0</v>
      </c>
      <c r="AG1052" s="85">
        <v>36.831000000000003</v>
      </c>
      <c r="AH1052" s="85">
        <f t="shared" si="254"/>
        <v>0</v>
      </c>
      <c r="AI1052" s="86">
        <f t="shared" si="255"/>
        <v>3855</v>
      </c>
      <c r="AJ1052" s="86">
        <f t="shared" si="256"/>
        <v>1607</v>
      </c>
      <c r="AK1052" s="122"/>
      <c r="AL1052" s="85">
        <v>122.77</v>
      </c>
      <c r="AM1052" s="85">
        <v>8</v>
      </c>
      <c r="AN1052" s="124">
        <f t="shared" si="251"/>
        <v>73.661999999999992</v>
      </c>
      <c r="AO1052" s="86">
        <f t="shared" si="257"/>
        <v>2357</v>
      </c>
      <c r="AP1052" s="85">
        <v>0</v>
      </c>
      <c r="AQ1052" s="85">
        <v>36.831000000000003</v>
      </c>
      <c r="AR1052" s="85">
        <f t="shared" si="258"/>
        <v>0</v>
      </c>
      <c r="AS1052" s="86">
        <f t="shared" si="260"/>
        <v>3855</v>
      </c>
      <c r="AT1052" s="170">
        <f t="shared" si="261"/>
        <v>0</v>
      </c>
      <c r="AU1052" s="86">
        <v>3855</v>
      </c>
      <c r="AV1052" s="170">
        <f t="shared" si="259"/>
        <v>0</v>
      </c>
    </row>
    <row r="1053" spans="1:48" s="73" customFormat="1" ht="30" x14ac:dyDescent="0.2">
      <c r="A1053" s="10" t="s">
        <v>1810</v>
      </c>
      <c r="B1053" s="14" t="s">
        <v>36</v>
      </c>
      <c r="C1053" s="14" t="s">
        <v>37</v>
      </c>
      <c r="D1053" s="14" t="s">
        <v>3248</v>
      </c>
      <c r="E1053" s="58">
        <v>306517</v>
      </c>
      <c r="F1053" s="15" t="s">
        <v>3249</v>
      </c>
      <c r="G1053" s="10" t="s">
        <v>2860</v>
      </c>
      <c r="H1053" s="16">
        <v>100005303</v>
      </c>
      <c r="I1053" s="62">
        <v>37961047</v>
      </c>
      <c r="J1053" s="13">
        <v>37961047</v>
      </c>
      <c r="K1053" s="15" t="s">
        <v>53</v>
      </c>
      <c r="L1053" s="12" t="s">
        <v>1810</v>
      </c>
      <c r="M1053" s="15" t="s">
        <v>1811</v>
      </c>
      <c r="N1053" s="49">
        <v>94603</v>
      </c>
      <c r="O1053" s="15" t="s">
        <v>1812</v>
      </c>
      <c r="P1053" s="15" t="s">
        <v>3250</v>
      </c>
      <c r="Q1053" s="48">
        <v>501204</v>
      </c>
      <c r="R1053" s="11" t="s">
        <v>86</v>
      </c>
      <c r="S1053" s="120">
        <v>33169</v>
      </c>
      <c r="T1053" s="85">
        <v>107.03</v>
      </c>
      <c r="U1053" s="86">
        <v>58</v>
      </c>
      <c r="V1053" s="123">
        <v>46.825625000000002</v>
      </c>
      <c r="W1053" s="85">
        <f t="shared" si="248"/>
        <v>21727</v>
      </c>
      <c r="X1053" s="86">
        <v>3</v>
      </c>
      <c r="Y1053" s="85">
        <v>16.054500000000001</v>
      </c>
      <c r="Z1053" s="86">
        <f t="shared" si="249"/>
        <v>385</v>
      </c>
      <c r="AA1053" s="86">
        <f t="shared" si="252"/>
        <v>22112</v>
      </c>
      <c r="AB1053" s="85">
        <v>122.77</v>
      </c>
      <c r="AC1053" s="85">
        <v>69</v>
      </c>
      <c r="AD1053" s="124">
        <f t="shared" si="250"/>
        <v>73.661999999999992</v>
      </c>
      <c r="AE1053" s="86">
        <f t="shared" si="253"/>
        <v>20331</v>
      </c>
      <c r="AF1053" s="85">
        <v>0</v>
      </c>
      <c r="AG1053" s="85">
        <v>36.831000000000003</v>
      </c>
      <c r="AH1053" s="85">
        <f t="shared" si="254"/>
        <v>0</v>
      </c>
      <c r="AI1053" s="86">
        <f t="shared" si="255"/>
        <v>42443</v>
      </c>
      <c r="AJ1053" s="86">
        <f t="shared" si="256"/>
        <v>9274</v>
      </c>
      <c r="AK1053" s="122"/>
      <c r="AL1053" s="85">
        <v>122.77</v>
      </c>
      <c r="AM1053" s="85">
        <v>69</v>
      </c>
      <c r="AN1053" s="124">
        <f t="shared" si="251"/>
        <v>73.661999999999992</v>
      </c>
      <c r="AO1053" s="86">
        <f t="shared" si="257"/>
        <v>20331</v>
      </c>
      <c r="AP1053" s="85">
        <v>0</v>
      </c>
      <c r="AQ1053" s="85">
        <v>36.831000000000003</v>
      </c>
      <c r="AR1053" s="85">
        <f t="shared" si="258"/>
        <v>0</v>
      </c>
      <c r="AS1053" s="86">
        <f t="shared" si="260"/>
        <v>42443</v>
      </c>
      <c r="AT1053" s="170">
        <f t="shared" si="261"/>
        <v>0</v>
      </c>
      <c r="AU1053" s="86">
        <v>42443</v>
      </c>
      <c r="AV1053" s="170">
        <f t="shared" si="259"/>
        <v>0</v>
      </c>
    </row>
    <row r="1054" spans="1:48" s="73" customFormat="1" ht="30" x14ac:dyDescent="0.2">
      <c r="A1054" s="10" t="s">
        <v>1810</v>
      </c>
      <c r="B1054" s="14" t="s">
        <v>36</v>
      </c>
      <c r="C1054" s="14" t="s">
        <v>37</v>
      </c>
      <c r="D1054" s="14" t="s">
        <v>3626</v>
      </c>
      <c r="E1054" s="58">
        <v>308820</v>
      </c>
      <c r="F1054" s="15" t="s">
        <v>3627</v>
      </c>
      <c r="G1054" s="10" t="s">
        <v>2860</v>
      </c>
      <c r="H1054" s="16">
        <v>100018124</v>
      </c>
      <c r="I1054" s="62">
        <v>710266650</v>
      </c>
      <c r="J1054" s="13">
        <v>710266650</v>
      </c>
      <c r="K1054" s="15" t="s">
        <v>53</v>
      </c>
      <c r="L1054" s="12" t="s">
        <v>1810</v>
      </c>
      <c r="M1054" s="15" t="s">
        <v>3583</v>
      </c>
      <c r="N1054" s="49">
        <v>94355</v>
      </c>
      <c r="O1054" s="15" t="s">
        <v>3628</v>
      </c>
      <c r="P1054" s="15" t="s">
        <v>3629</v>
      </c>
      <c r="Q1054" s="48">
        <v>503100</v>
      </c>
      <c r="R1054" s="11" t="s">
        <v>45</v>
      </c>
      <c r="S1054" s="120">
        <v>2633</v>
      </c>
      <c r="T1054" s="85">
        <v>107.03</v>
      </c>
      <c r="U1054" s="86">
        <v>4</v>
      </c>
      <c r="V1054" s="123">
        <v>46.825625000000002</v>
      </c>
      <c r="W1054" s="85">
        <f t="shared" si="248"/>
        <v>1498</v>
      </c>
      <c r="X1054" s="86">
        <v>2</v>
      </c>
      <c r="Y1054" s="85">
        <v>16.054500000000001</v>
      </c>
      <c r="Z1054" s="86">
        <f t="shared" si="249"/>
        <v>257</v>
      </c>
      <c r="AA1054" s="86">
        <f t="shared" si="252"/>
        <v>1755</v>
      </c>
      <c r="AB1054" s="85">
        <v>122.77</v>
      </c>
      <c r="AC1054" s="85">
        <v>6</v>
      </c>
      <c r="AD1054" s="124">
        <f t="shared" si="250"/>
        <v>73.661999999999992</v>
      </c>
      <c r="AE1054" s="86">
        <f t="shared" si="253"/>
        <v>1768</v>
      </c>
      <c r="AF1054" s="85">
        <v>3</v>
      </c>
      <c r="AG1054" s="85">
        <v>36.831000000000003</v>
      </c>
      <c r="AH1054" s="85">
        <f t="shared" si="254"/>
        <v>442</v>
      </c>
      <c r="AI1054" s="86">
        <f t="shared" si="255"/>
        <v>3965</v>
      </c>
      <c r="AJ1054" s="86">
        <f t="shared" si="256"/>
        <v>1332</v>
      </c>
      <c r="AK1054" s="122"/>
      <c r="AL1054" s="85">
        <v>122.77</v>
      </c>
      <c r="AM1054" s="85">
        <v>6</v>
      </c>
      <c r="AN1054" s="124">
        <f t="shared" si="251"/>
        <v>73.661999999999992</v>
      </c>
      <c r="AO1054" s="86">
        <f t="shared" si="257"/>
        <v>1768</v>
      </c>
      <c r="AP1054" s="85">
        <v>3</v>
      </c>
      <c r="AQ1054" s="85">
        <v>36.831000000000003</v>
      </c>
      <c r="AR1054" s="85">
        <f t="shared" si="258"/>
        <v>442</v>
      </c>
      <c r="AS1054" s="86">
        <f t="shared" si="260"/>
        <v>3965</v>
      </c>
      <c r="AT1054" s="170">
        <f t="shared" si="261"/>
        <v>0</v>
      </c>
      <c r="AU1054" s="86">
        <v>3965</v>
      </c>
      <c r="AV1054" s="170">
        <f t="shared" si="259"/>
        <v>0</v>
      </c>
    </row>
    <row r="1055" spans="1:48" s="73" customFormat="1" x14ac:dyDescent="0.2">
      <c r="A1055" s="10" t="s">
        <v>1810</v>
      </c>
      <c r="B1055" s="14" t="s">
        <v>36</v>
      </c>
      <c r="C1055" s="14" t="s">
        <v>37</v>
      </c>
      <c r="D1055" s="14" t="s">
        <v>3820</v>
      </c>
      <c r="E1055" s="58">
        <v>306185</v>
      </c>
      <c r="F1055" s="15" t="s">
        <v>3821</v>
      </c>
      <c r="G1055" s="10" t="s">
        <v>2860</v>
      </c>
      <c r="H1055" s="16">
        <v>100006740</v>
      </c>
      <c r="I1055" s="62">
        <v>37852043</v>
      </c>
      <c r="J1055" s="13">
        <v>37852043</v>
      </c>
      <c r="K1055" s="15" t="s">
        <v>48</v>
      </c>
      <c r="L1055" s="12" t="s">
        <v>1810</v>
      </c>
      <c r="M1055" s="15" t="s">
        <v>2942</v>
      </c>
      <c r="N1055" s="49">
        <v>92701</v>
      </c>
      <c r="O1055" s="15" t="s">
        <v>3822</v>
      </c>
      <c r="P1055" s="15" t="s">
        <v>3830</v>
      </c>
      <c r="Q1055" s="48">
        <v>504025</v>
      </c>
      <c r="R1055" s="11" t="s">
        <v>86</v>
      </c>
      <c r="S1055" s="120">
        <v>13486</v>
      </c>
      <c r="T1055" s="85">
        <v>107.03</v>
      </c>
      <c r="U1055" s="86">
        <v>24</v>
      </c>
      <c r="V1055" s="123">
        <v>46.825625000000002</v>
      </c>
      <c r="W1055" s="85">
        <f t="shared" si="248"/>
        <v>8991</v>
      </c>
      <c r="X1055" s="86">
        <v>0</v>
      </c>
      <c r="Y1055" s="85">
        <v>16.054500000000001</v>
      </c>
      <c r="Z1055" s="86">
        <f t="shared" si="249"/>
        <v>0</v>
      </c>
      <c r="AA1055" s="86">
        <f t="shared" si="252"/>
        <v>8991</v>
      </c>
      <c r="AB1055" s="85">
        <v>122.77</v>
      </c>
      <c r="AC1055" s="85">
        <v>24</v>
      </c>
      <c r="AD1055" s="124">
        <f t="shared" si="250"/>
        <v>73.661999999999992</v>
      </c>
      <c r="AE1055" s="86">
        <f t="shared" si="253"/>
        <v>7072</v>
      </c>
      <c r="AF1055" s="85">
        <v>0</v>
      </c>
      <c r="AG1055" s="85">
        <v>36.831000000000003</v>
      </c>
      <c r="AH1055" s="85">
        <f t="shared" si="254"/>
        <v>0</v>
      </c>
      <c r="AI1055" s="86">
        <f t="shared" si="255"/>
        <v>16063</v>
      </c>
      <c r="AJ1055" s="86">
        <f t="shared" si="256"/>
        <v>2577</v>
      </c>
      <c r="AK1055" s="122"/>
      <c r="AL1055" s="85">
        <v>122.77</v>
      </c>
      <c r="AM1055" s="85">
        <v>24</v>
      </c>
      <c r="AN1055" s="124">
        <f t="shared" si="251"/>
        <v>73.661999999999992</v>
      </c>
      <c r="AO1055" s="86">
        <f t="shared" si="257"/>
        <v>7072</v>
      </c>
      <c r="AP1055" s="85">
        <v>0</v>
      </c>
      <c r="AQ1055" s="85">
        <v>36.831000000000003</v>
      </c>
      <c r="AR1055" s="85">
        <f t="shared" si="258"/>
        <v>0</v>
      </c>
      <c r="AS1055" s="86">
        <f t="shared" si="260"/>
        <v>16063</v>
      </c>
      <c r="AT1055" s="170">
        <f t="shared" si="261"/>
        <v>0</v>
      </c>
      <c r="AU1055" s="86">
        <v>16063</v>
      </c>
      <c r="AV1055" s="170">
        <f t="shared" si="259"/>
        <v>0</v>
      </c>
    </row>
    <row r="1056" spans="1:48" s="73" customFormat="1" ht="30" x14ac:dyDescent="0.2">
      <c r="A1056" s="10" t="s">
        <v>1810</v>
      </c>
      <c r="B1056" s="14" t="s">
        <v>36</v>
      </c>
      <c r="C1056" s="14" t="s">
        <v>37</v>
      </c>
      <c r="D1056" s="14" t="s">
        <v>3110</v>
      </c>
      <c r="E1056" s="58">
        <v>308536</v>
      </c>
      <c r="F1056" s="15" t="s">
        <v>3111</v>
      </c>
      <c r="G1056" s="10" t="s">
        <v>2860</v>
      </c>
      <c r="H1056" s="16">
        <v>100006337</v>
      </c>
      <c r="I1056" s="62">
        <v>710006942</v>
      </c>
      <c r="J1056" s="13">
        <v>710006942</v>
      </c>
      <c r="K1056" s="15" t="s">
        <v>48</v>
      </c>
      <c r="L1056" s="12" t="s">
        <v>1810</v>
      </c>
      <c r="M1056" s="15" t="s">
        <v>2904</v>
      </c>
      <c r="N1056" s="49">
        <v>95193</v>
      </c>
      <c r="O1056" s="15" t="s">
        <v>3112</v>
      </c>
      <c r="P1056" s="15" t="s">
        <v>3114</v>
      </c>
      <c r="Q1056" s="48">
        <v>500828</v>
      </c>
      <c r="R1056" s="11" t="s">
        <v>45</v>
      </c>
      <c r="S1056" s="120">
        <v>5057</v>
      </c>
      <c r="T1056" s="85">
        <v>107.03</v>
      </c>
      <c r="U1056" s="86">
        <v>9</v>
      </c>
      <c r="V1056" s="123">
        <v>46.825625000000002</v>
      </c>
      <c r="W1056" s="85">
        <f t="shared" si="248"/>
        <v>3371</v>
      </c>
      <c r="X1056" s="86">
        <v>0</v>
      </c>
      <c r="Y1056" s="85">
        <v>16.054500000000001</v>
      </c>
      <c r="Z1056" s="86">
        <f t="shared" si="249"/>
        <v>0</v>
      </c>
      <c r="AA1056" s="86">
        <f t="shared" si="252"/>
        <v>3371</v>
      </c>
      <c r="AB1056" s="85">
        <v>122.77</v>
      </c>
      <c r="AC1056" s="85">
        <v>4</v>
      </c>
      <c r="AD1056" s="124">
        <f t="shared" si="250"/>
        <v>73.661999999999992</v>
      </c>
      <c r="AE1056" s="86">
        <f t="shared" si="253"/>
        <v>1179</v>
      </c>
      <c r="AF1056" s="85">
        <v>0</v>
      </c>
      <c r="AG1056" s="85">
        <v>36.831000000000003</v>
      </c>
      <c r="AH1056" s="85">
        <f t="shared" si="254"/>
        <v>0</v>
      </c>
      <c r="AI1056" s="86">
        <f t="shared" si="255"/>
        <v>4550</v>
      </c>
      <c r="AJ1056" s="86">
        <f t="shared" si="256"/>
        <v>-507</v>
      </c>
      <c r="AK1056" s="122"/>
      <c r="AL1056" s="85">
        <v>122.77</v>
      </c>
      <c r="AM1056" s="85">
        <v>4</v>
      </c>
      <c r="AN1056" s="124">
        <f t="shared" si="251"/>
        <v>73.661999999999992</v>
      </c>
      <c r="AO1056" s="86">
        <f t="shared" si="257"/>
        <v>1179</v>
      </c>
      <c r="AP1056" s="85">
        <v>0</v>
      </c>
      <c r="AQ1056" s="85">
        <v>36.831000000000003</v>
      </c>
      <c r="AR1056" s="85">
        <f t="shared" si="258"/>
        <v>0</v>
      </c>
      <c r="AS1056" s="86">
        <f t="shared" si="260"/>
        <v>4550</v>
      </c>
      <c r="AT1056" s="170">
        <f t="shared" si="261"/>
        <v>0</v>
      </c>
      <c r="AU1056" s="86">
        <v>4550</v>
      </c>
      <c r="AV1056" s="170">
        <f t="shared" si="259"/>
        <v>0</v>
      </c>
    </row>
    <row r="1057" spans="1:48" s="73" customFormat="1" ht="45" x14ac:dyDescent="0.2">
      <c r="A1057" s="10" t="s">
        <v>1810</v>
      </c>
      <c r="B1057" s="14" t="s">
        <v>36</v>
      </c>
      <c r="C1057" s="14" t="s">
        <v>37</v>
      </c>
      <c r="D1057" s="14" t="s">
        <v>3785</v>
      </c>
      <c r="E1057" s="58">
        <v>309320</v>
      </c>
      <c r="F1057" s="15" t="s">
        <v>3786</v>
      </c>
      <c r="G1057" s="10" t="s">
        <v>2860</v>
      </c>
      <c r="H1057" s="16">
        <v>100006354</v>
      </c>
      <c r="I1057" s="62">
        <v>710008155</v>
      </c>
      <c r="J1057" s="13">
        <v>37864017</v>
      </c>
      <c r="K1057" s="15" t="s">
        <v>105</v>
      </c>
      <c r="L1057" s="12" t="s">
        <v>1810</v>
      </c>
      <c r="M1057" s="15" t="s">
        <v>3583</v>
      </c>
      <c r="N1057" s="49">
        <v>94146</v>
      </c>
      <c r="O1057" s="15" t="s">
        <v>3787</v>
      </c>
      <c r="P1057" s="15" t="s">
        <v>3788</v>
      </c>
      <c r="Q1057" s="48">
        <v>503606</v>
      </c>
      <c r="R1057" s="11" t="s">
        <v>45</v>
      </c>
      <c r="S1057" s="120">
        <v>2810</v>
      </c>
      <c r="T1057" s="85">
        <v>107.03</v>
      </c>
      <c r="U1057" s="86">
        <v>5</v>
      </c>
      <c r="V1057" s="123">
        <v>46.825625000000002</v>
      </c>
      <c r="W1057" s="85">
        <f t="shared" si="248"/>
        <v>1873</v>
      </c>
      <c r="X1057" s="86">
        <v>0</v>
      </c>
      <c r="Y1057" s="85">
        <v>16.054500000000001</v>
      </c>
      <c r="Z1057" s="86">
        <f t="shared" si="249"/>
        <v>0</v>
      </c>
      <c r="AA1057" s="86">
        <f t="shared" si="252"/>
        <v>1873</v>
      </c>
      <c r="AB1057" s="85">
        <v>122.77</v>
      </c>
      <c r="AC1057" s="85">
        <v>12</v>
      </c>
      <c r="AD1057" s="124">
        <f t="shared" si="250"/>
        <v>73.661999999999992</v>
      </c>
      <c r="AE1057" s="86">
        <f t="shared" si="253"/>
        <v>3536</v>
      </c>
      <c r="AF1057" s="85">
        <v>0</v>
      </c>
      <c r="AG1057" s="85">
        <v>36.831000000000003</v>
      </c>
      <c r="AH1057" s="85">
        <f t="shared" si="254"/>
        <v>0</v>
      </c>
      <c r="AI1057" s="86">
        <f t="shared" si="255"/>
        <v>5409</v>
      </c>
      <c r="AJ1057" s="86">
        <f t="shared" si="256"/>
        <v>2599</v>
      </c>
      <c r="AK1057" s="122"/>
      <c r="AL1057" s="85">
        <v>122.77</v>
      </c>
      <c r="AM1057" s="85">
        <v>12</v>
      </c>
      <c r="AN1057" s="124">
        <f t="shared" si="251"/>
        <v>73.661999999999992</v>
      </c>
      <c r="AO1057" s="86">
        <f t="shared" si="257"/>
        <v>3536</v>
      </c>
      <c r="AP1057" s="85">
        <v>0</v>
      </c>
      <c r="AQ1057" s="85">
        <v>36.831000000000003</v>
      </c>
      <c r="AR1057" s="85">
        <f t="shared" si="258"/>
        <v>0</v>
      </c>
      <c r="AS1057" s="86">
        <f t="shared" si="260"/>
        <v>5409</v>
      </c>
      <c r="AT1057" s="170">
        <f t="shared" si="261"/>
        <v>0</v>
      </c>
      <c r="AU1057" s="86">
        <v>5409</v>
      </c>
      <c r="AV1057" s="170">
        <f t="shared" si="259"/>
        <v>0</v>
      </c>
    </row>
    <row r="1058" spans="1:48" s="73" customFormat="1" ht="45" x14ac:dyDescent="0.2">
      <c r="A1058" s="10" t="s">
        <v>1810</v>
      </c>
      <c r="B1058" s="14" t="s">
        <v>36</v>
      </c>
      <c r="C1058" s="14" t="s">
        <v>37</v>
      </c>
      <c r="D1058" s="14" t="s">
        <v>4029</v>
      </c>
      <c r="E1058" s="58">
        <v>699250</v>
      </c>
      <c r="F1058" s="15" t="s">
        <v>4030</v>
      </c>
      <c r="G1058" s="10" t="s">
        <v>2860</v>
      </c>
      <c r="H1058" s="16">
        <v>100005450</v>
      </c>
      <c r="I1058" s="62">
        <v>710009968</v>
      </c>
      <c r="J1058" s="13">
        <v>37860739</v>
      </c>
      <c r="K1058" s="15" t="s">
        <v>92</v>
      </c>
      <c r="L1058" s="12" t="s">
        <v>1810</v>
      </c>
      <c r="M1058" s="15" t="s">
        <v>3851</v>
      </c>
      <c r="N1058" s="49">
        <v>95631</v>
      </c>
      <c r="O1058" s="15" t="s">
        <v>4031</v>
      </c>
      <c r="P1058" s="15" t="s">
        <v>4032</v>
      </c>
      <c r="Q1058" s="48">
        <v>556149</v>
      </c>
      <c r="R1058" s="11" t="s">
        <v>45</v>
      </c>
      <c r="S1058" s="120">
        <v>7867</v>
      </c>
      <c r="T1058" s="85">
        <v>107.03</v>
      </c>
      <c r="U1058" s="86">
        <v>14</v>
      </c>
      <c r="V1058" s="123">
        <v>46.825625000000002</v>
      </c>
      <c r="W1058" s="85">
        <f t="shared" si="248"/>
        <v>5244</v>
      </c>
      <c r="X1058" s="86">
        <v>0</v>
      </c>
      <c r="Y1058" s="85">
        <v>16.054500000000001</v>
      </c>
      <c r="Z1058" s="86">
        <f t="shared" si="249"/>
        <v>0</v>
      </c>
      <c r="AA1058" s="86">
        <f t="shared" si="252"/>
        <v>5244</v>
      </c>
      <c r="AB1058" s="85">
        <v>122.77</v>
      </c>
      <c r="AC1058" s="85">
        <v>13</v>
      </c>
      <c r="AD1058" s="124">
        <f t="shared" si="250"/>
        <v>73.661999999999992</v>
      </c>
      <c r="AE1058" s="86">
        <f t="shared" si="253"/>
        <v>3830</v>
      </c>
      <c r="AF1058" s="85">
        <v>0</v>
      </c>
      <c r="AG1058" s="85">
        <v>36.831000000000003</v>
      </c>
      <c r="AH1058" s="85">
        <f t="shared" si="254"/>
        <v>0</v>
      </c>
      <c r="AI1058" s="86">
        <f t="shared" si="255"/>
        <v>9074</v>
      </c>
      <c r="AJ1058" s="86">
        <f t="shared" si="256"/>
        <v>1207</v>
      </c>
      <c r="AK1058" s="122"/>
      <c r="AL1058" s="85">
        <v>122.77</v>
      </c>
      <c r="AM1058" s="85">
        <v>13</v>
      </c>
      <c r="AN1058" s="124">
        <f t="shared" si="251"/>
        <v>73.661999999999992</v>
      </c>
      <c r="AO1058" s="86">
        <f t="shared" si="257"/>
        <v>3830</v>
      </c>
      <c r="AP1058" s="85">
        <v>0</v>
      </c>
      <c r="AQ1058" s="85">
        <v>36.831000000000003</v>
      </c>
      <c r="AR1058" s="85">
        <f t="shared" si="258"/>
        <v>0</v>
      </c>
      <c r="AS1058" s="86">
        <f t="shared" si="260"/>
        <v>9074</v>
      </c>
      <c r="AT1058" s="170">
        <f t="shared" si="261"/>
        <v>0</v>
      </c>
      <c r="AU1058" s="86">
        <v>9074</v>
      </c>
      <c r="AV1058" s="170">
        <f t="shared" si="259"/>
        <v>0</v>
      </c>
    </row>
    <row r="1059" spans="1:48" s="73" customFormat="1" x14ac:dyDescent="0.2">
      <c r="A1059" s="10" t="s">
        <v>1810</v>
      </c>
      <c r="B1059" s="14" t="s">
        <v>36</v>
      </c>
      <c r="C1059" s="14" t="s">
        <v>37</v>
      </c>
      <c r="D1059" s="14" t="s">
        <v>3581</v>
      </c>
      <c r="E1059" s="58">
        <v>309150</v>
      </c>
      <c r="F1059" s="15" t="s">
        <v>3582</v>
      </c>
      <c r="G1059" s="10" t="s">
        <v>2860</v>
      </c>
      <c r="H1059" s="16">
        <v>100005908</v>
      </c>
      <c r="I1059" s="62">
        <v>37961527</v>
      </c>
      <c r="J1059" s="13">
        <v>37961527</v>
      </c>
      <c r="K1059" s="15" t="s">
        <v>210</v>
      </c>
      <c r="L1059" s="12" t="s">
        <v>1810</v>
      </c>
      <c r="M1059" s="15" t="s">
        <v>3583</v>
      </c>
      <c r="N1059" s="49">
        <v>94069</v>
      </c>
      <c r="O1059" s="15" t="s">
        <v>3584</v>
      </c>
      <c r="P1059" s="15" t="s">
        <v>3588</v>
      </c>
      <c r="Q1059" s="48">
        <v>503011</v>
      </c>
      <c r="R1059" s="11" t="s">
        <v>86</v>
      </c>
      <c r="S1059" s="120">
        <v>18736</v>
      </c>
      <c r="T1059" s="85">
        <v>107.03</v>
      </c>
      <c r="U1059" s="86">
        <v>33</v>
      </c>
      <c r="V1059" s="123">
        <v>46.825625000000002</v>
      </c>
      <c r="W1059" s="85">
        <f t="shared" si="248"/>
        <v>12362</v>
      </c>
      <c r="X1059" s="86">
        <v>1</v>
      </c>
      <c r="Y1059" s="85">
        <v>16.054500000000001</v>
      </c>
      <c r="Z1059" s="86">
        <f t="shared" si="249"/>
        <v>128</v>
      </c>
      <c r="AA1059" s="86">
        <f t="shared" si="252"/>
        <v>12490</v>
      </c>
      <c r="AB1059" s="85">
        <v>122.77</v>
      </c>
      <c r="AC1059" s="85">
        <v>34</v>
      </c>
      <c r="AD1059" s="124">
        <f t="shared" si="250"/>
        <v>73.661999999999992</v>
      </c>
      <c r="AE1059" s="86">
        <f t="shared" si="253"/>
        <v>10018</v>
      </c>
      <c r="AF1059" s="85">
        <v>1</v>
      </c>
      <c r="AG1059" s="85">
        <v>36.831000000000003</v>
      </c>
      <c r="AH1059" s="85">
        <f t="shared" si="254"/>
        <v>147</v>
      </c>
      <c r="AI1059" s="86">
        <f t="shared" si="255"/>
        <v>22655</v>
      </c>
      <c r="AJ1059" s="86">
        <f t="shared" si="256"/>
        <v>3919</v>
      </c>
      <c r="AK1059" s="122"/>
      <c r="AL1059" s="85">
        <v>122.77</v>
      </c>
      <c r="AM1059" s="85">
        <v>34</v>
      </c>
      <c r="AN1059" s="124">
        <f t="shared" si="251"/>
        <v>73.661999999999992</v>
      </c>
      <c r="AO1059" s="86">
        <f t="shared" si="257"/>
        <v>10018</v>
      </c>
      <c r="AP1059" s="85">
        <v>1</v>
      </c>
      <c r="AQ1059" s="85">
        <v>36.831000000000003</v>
      </c>
      <c r="AR1059" s="85">
        <f t="shared" si="258"/>
        <v>147</v>
      </c>
      <c r="AS1059" s="86">
        <f t="shared" si="260"/>
        <v>22655</v>
      </c>
      <c r="AT1059" s="170">
        <f t="shared" si="261"/>
        <v>0</v>
      </c>
      <c r="AU1059" s="86">
        <v>22655</v>
      </c>
      <c r="AV1059" s="170">
        <f t="shared" si="259"/>
        <v>0</v>
      </c>
    </row>
    <row r="1060" spans="1:48" s="73" customFormat="1" x14ac:dyDescent="0.2">
      <c r="A1060" s="10" t="s">
        <v>1810</v>
      </c>
      <c r="B1060" s="14" t="s">
        <v>36</v>
      </c>
      <c r="C1060" s="14" t="s">
        <v>37</v>
      </c>
      <c r="D1060" s="14" t="s">
        <v>4092</v>
      </c>
      <c r="E1060" s="58">
        <v>36105724</v>
      </c>
      <c r="F1060" s="15" t="s">
        <v>4093</v>
      </c>
      <c r="G1060" s="10" t="s">
        <v>2860</v>
      </c>
      <c r="H1060" s="16">
        <v>100006625</v>
      </c>
      <c r="I1060" s="62">
        <v>710006721</v>
      </c>
      <c r="J1060" s="13">
        <v>710006721</v>
      </c>
      <c r="K1060" s="15" t="s">
        <v>48</v>
      </c>
      <c r="L1060" s="12" t="s">
        <v>1810</v>
      </c>
      <c r="M1060" s="15" t="s">
        <v>2861</v>
      </c>
      <c r="N1060" s="49">
        <v>95124</v>
      </c>
      <c r="O1060" s="15" t="s">
        <v>4094</v>
      </c>
      <c r="P1060" s="15" t="s">
        <v>4095</v>
      </c>
      <c r="Q1060" s="48">
        <v>582387</v>
      </c>
      <c r="R1060" s="11" t="s">
        <v>45</v>
      </c>
      <c r="S1060" s="120">
        <v>9552</v>
      </c>
      <c r="T1060" s="85">
        <v>107.03</v>
      </c>
      <c r="U1060" s="86">
        <v>17</v>
      </c>
      <c r="V1060" s="123">
        <v>46.825625000000002</v>
      </c>
      <c r="W1060" s="85">
        <f t="shared" si="248"/>
        <v>6368</v>
      </c>
      <c r="X1060" s="86">
        <v>0</v>
      </c>
      <c r="Y1060" s="85">
        <v>16.054500000000001</v>
      </c>
      <c r="Z1060" s="86">
        <f t="shared" si="249"/>
        <v>0</v>
      </c>
      <c r="AA1060" s="86">
        <f t="shared" si="252"/>
        <v>6368</v>
      </c>
      <c r="AB1060" s="85">
        <v>122.77</v>
      </c>
      <c r="AC1060" s="85">
        <v>10</v>
      </c>
      <c r="AD1060" s="124">
        <f t="shared" si="250"/>
        <v>73.661999999999992</v>
      </c>
      <c r="AE1060" s="86">
        <f t="shared" si="253"/>
        <v>2946</v>
      </c>
      <c r="AF1060" s="85">
        <v>0</v>
      </c>
      <c r="AG1060" s="85">
        <v>36.831000000000003</v>
      </c>
      <c r="AH1060" s="85">
        <f t="shared" si="254"/>
        <v>0</v>
      </c>
      <c r="AI1060" s="86">
        <f t="shared" si="255"/>
        <v>9314</v>
      </c>
      <c r="AJ1060" s="86">
        <f t="shared" si="256"/>
        <v>-238</v>
      </c>
      <c r="AK1060" s="122"/>
      <c r="AL1060" s="85">
        <v>122.77</v>
      </c>
      <c r="AM1060" s="85">
        <v>10</v>
      </c>
      <c r="AN1060" s="124">
        <f t="shared" si="251"/>
        <v>73.661999999999992</v>
      </c>
      <c r="AO1060" s="86">
        <f t="shared" si="257"/>
        <v>2946</v>
      </c>
      <c r="AP1060" s="85">
        <v>0</v>
      </c>
      <c r="AQ1060" s="85">
        <v>36.831000000000003</v>
      </c>
      <c r="AR1060" s="85">
        <f t="shared" si="258"/>
        <v>0</v>
      </c>
      <c r="AS1060" s="86">
        <f t="shared" si="260"/>
        <v>9314</v>
      </c>
      <c r="AT1060" s="170">
        <f t="shared" si="261"/>
        <v>0</v>
      </c>
      <c r="AU1060" s="86">
        <v>9314</v>
      </c>
      <c r="AV1060" s="170">
        <f t="shared" si="259"/>
        <v>0</v>
      </c>
    </row>
    <row r="1061" spans="1:48" s="73" customFormat="1" ht="30" x14ac:dyDescent="0.2">
      <c r="A1061" s="10" t="s">
        <v>1810</v>
      </c>
      <c r="B1061" s="14" t="s">
        <v>36</v>
      </c>
      <c r="C1061" s="14" t="s">
        <v>37</v>
      </c>
      <c r="D1061" s="14" t="s">
        <v>3361</v>
      </c>
      <c r="E1061" s="58">
        <v>306835</v>
      </c>
      <c r="F1061" s="15" t="s">
        <v>3362</v>
      </c>
      <c r="G1061" s="10" t="s">
        <v>2860</v>
      </c>
      <c r="H1061" s="16">
        <v>100017850</v>
      </c>
      <c r="I1061" s="62">
        <v>710264151</v>
      </c>
      <c r="J1061" s="13">
        <v>50655884</v>
      </c>
      <c r="K1061" s="15" t="s">
        <v>3363</v>
      </c>
      <c r="L1061" s="12" t="s">
        <v>1810</v>
      </c>
      <c r="M1061" s="15" t="s">
        <v>3332</v>
      </c>
      <c r="N1061" s="49">
        <v>93524</v>
      </c>
      <c r="O1061" s="15" t="s">
        <v>3364</v>
      </c>
      <c r="P1061" s="15" t="s">
        <v>3365</v>
      </c>
      <c r="Q1061" s="48">
        <v>502111</v>
      </c>
      <c r="R1061" s="11" t="s">
        <v>45</v>
      </c>
      <c r="S1061" s="120">
        <v>5057</v>
      </c>
      <c r="T1061" s="85">
        <v>107.03</v>
      </c>
      <c r="U1061" s="86">
        <v>9</v>
      </c>
      <c r="V1061" s="123">
        <v>46.825625000000002</v>
      </c>
      <c r="W1061" s="85">
        <f t="shared" si="248"/>
        <v>3371</v>
      </c>
      <c r="X1061" s="86">
        <v>0</v>
      </c>
      <c r="Y1061" s="85">
        <v>16.054500000000001</v>
      </c>
      <c r="Z1061" s="86">
        <f t="shared" si="249"/>
        <v>0</v>
      </c>
      <c r="AA1061" s="86">
        <f t="shared" si="252"/>
        <v>3371</v>
      </c>
      <c r="AB1061" s="85">
        <v>122.77</v>
      </c>
      <c r="AC1061" s="85">
        <v>12</v>
      </c>
      <c r="AD1061" s="124">
        <f t="shared" si="250"/>
        <v>73.661999999999992</v>
      </c>
      <c r="AE1061" s="86">
        <f t="shared" si="253"/>
        <v>3536</v>
      </c>
      <c r="AF1061" s="85">
        <v>0</v>
      </c>
      <c r="AG1061" s="85">
        <v>36.831000000000003</v>
      </c>
      <c r="AH1061" s="85">
        <f t="shared" si="254"/>
        <v>0</v>
      </c>
      <c r="AI1061" s="86">
        <f t="shared" si="255"/>
        <v>6907</v>
      </c>
      <c r="AJ1061" s="86">
        <f t="shared" si="256"/>
        <v>1850</v>
      </c>
      <c r="AK1061" s="122"/>
      <c r="AL1061" s="85">
        <v>122.77</v>
      </c>
      <c r="AM1061" s="85">
        <v>12</v>
      </c>
      <c r="AN1061" s="124">
        <f t="shared" si="251"/>
        <v>73.661999999999992</v>
      </c>
      <c r="AO1061" s="86">
        <f t="shared" si="257"/>
        <v>3536</v>
      </c>
      <c r="AP1061" s="85">
        <v>0</v>
      </c>
      <c r="AQ1061" s="85">
        <v>36.831000000000003</v>
      </c>
      <c r="AR1061" s="85">
        <f t="shared" si="258"/>
        <v>0</v>
      </c>
      <c r="AS1061" s="86">
        <f t="shared" si="260"/>
        <v>6907</v>
      </c>
      <c r="AT1061" s="170">
        <f t="shared" si="261"/>
        <v>0</v>
      </c>
      <c r="AU1061" s="86">
        <v>6907</v>
      </c>
      <c r="AV1061" s="170">
        <f t="shared" si="259"/>
        <v>0</v>
      </c>
    </row>
    <row r="1062" spans="1:48" s="73" customFormat="1" x14ac:dyDescent="0.2">
      <c r="A1062" s="10" t="s">
        <v>1810</v>
      </c>
      <c r="B1062" s="14" t="s">
        <v>36</v>
      </c>
      <c r="C1062" s="14" t="s">
        <v>37</v>
      </c>
      <c r="D1062" s="14" t="s">
        <v>2858</v>
      </c>
      <c r="E1062" s="58">
        <v>308307</v>
      </c>
      <c r="F1062" s="15" t="s">
        <v>2859</v>
      </c>
      <c r="G1062" s="10" t="s">
        <v>2860</v>
      </c>
      <c r="H1062" s="16">
        <v>100005856</v>
      </c>
      <c r="I1062" s="62">
        <v>710035373</v>
      </c>
      <c r="J1062" s="13">
        <v>710035373</v>
      </c>
      <c r="K1062" s="15" t="s">
        <v>48</v>
      </c>
      <c r="L1062" s="12" t="s">
        <v>1810</v>
      </c>
      <c r="M1062" s="15" t="s">
        <v>2861</v>
      </c>
      <c r="N1062" s="49">
        <v>94911</v>
      </c>
      <c r="O1062" s="15" t="s">
        <v>2862</v>
      </c>
      <c r="P1062" s="15" t="s">
        <v>2863</v>
      </c>
      <c r="Q1062" s="48">
        <v>500011</v>
      </c>
      <c r="R1062" s="11" t="s">
        <v>45</v>
      </c>
      <c r="S1062" s="120">
        <v>23600</v>
      </c>
      <c r="T1062" s="85">
        <v>107.03</v>
      </c>
      <c r="U1062" s="86">
        <v>42</v>
      </c>
      <c r="V1062" s="123">
        <v>46.825625000000002</v>
      </c>
      <c r="W1062" s="85">
        <f t="shared" si="248"/>
        <v>15733</v>
      </c>
      <c r="X1062" s="86">
        <v>0</v>
      </c>
      <c r="Y1062" s="85">
        <v>16.054500000000001</v>
      </c>
      <c r="Z1062" s="86">
        <f t="shared" si="249"/>
        <v>0</v>
      </c>
      <c r="AA1062" s="86">
        <f t="shared" si="252"/>
        <v>15733</v>
      </c>
      <c r="AB1062" s="85">
        <v>122.77</v>
      </c>
      <c r="AC1062" s="85">
        <v>47</v>
      </c>
      <c r="AD1062" s="124">
        <f t="shared" si="250"/>
        <v>73.661999999999992</v>
      </c>
      <c r="AE1062" s="86">
        <f t="shared" si="253"/>
        <v>13848</v>
      </c>
      <c r="AF1062" s="85">
        <v>0</v>
      </c>
      <c r="AG1062" s="85">
        <v>36.831000000000003</v>
      </c>
      <c r="AH1062" s="85">
        <f t="shared" si="254"/>
        <v>0</v>
      </c>
      <c r="AI1062" s="86">
        <f t="shared" si="255"/>
        <v>29581</v>
      </c>
      <c r="AJ1062" s="86">
        <f t="shared" si="256"/>
        <v>5981</v>
      </c>
      <c r="AK1062" s="122"/>
      <c r="AL1062" s="85">
        <v>122.77</v>
      </c>
      <c r="AM1062" s="85">
        <v>47</v>
      </c>
      <c r="AN1062" s="124">
        <f t="shared" si="251"/>
        <v>73.661999999999992</v>
      </c>
      <c r="AO1062" s="86">
        <f t="shared" si="257"/>
        <v>13848</v>
      </c>
      <c r="AP1062" s="85">
        <v>0</v>
      </c>
      <c r="AQ1062" s="85">
        <v>36.831000000000003</v>
      </c>
      <c r="AR1062" s="85">
        <f t="shared" si="258"/>
        <v>0</v>
      </c>
      <c r="AS1062" s="86">
        <f t="shared" si="260"/>
        <v>29581</v>
      </c>
      <c r="AT1062" s="170">
        <f t="shared" si="261"/>
        <v>0</v>
      </c>
      <c r="AU1062" s="86">
        <v>29581</v>
      </c>
      <c r="AV1062" s="170">
        <f t="shared" si="259"/>
        <v>0</v>
      </c>
    </row>
    <row r="1063" spans="1:48" s="73" customFormat="1" ht="45" x14ac:dyDescent="0.2">
      <c r="A1063" s="10" t="s">
        <v>1810</v>
      </c>
      <c r="B1063" s="14" t="s">
        <v>36</v>
      </c>
      <c r="C1063" s="14" t="s">
        <v>37</v>
      </c>
      <c r="D1063" s="14" t="s">
        <v>3366</v>
      </c>
      <c r="E1063" s="58">
        <v>306843</v>
      </c>
      <c r="F1063" s="15" t="s">
        <v>3367</v>
      </c>
      <c r="G1063" s="10" t="s">
        <v>2860</v>
      </c>
      <c r="H1063" s="16">
        <v>100006631</v>
      </c>
      <c r="I1063" s="62">
        <v>710215746</v>
      </c>
      <c r="J1063" s="13">
        <v>37864301</v>
      </c>
      <c r="K1063" s="15" t="s">
        <v>92</v>
      </c>
      <c r="L1063" s="12" t="s">
        <v>1810</v>
      </c>
      <c r="M1063" s="15" t="s">
        <v>3332</v>
      </c>
      <c r="N1063" s="49">
        <v>93568</v>
      </c>
      <c r="O1063" s="15" t="s">
        <v>3368</v>
      </c>
      <c r="P1063" s="15" t="s">
        <v>3369</v>
      </c>
      <c r="Q1063" s="48">
        <v>502120</v>
      </c>
      <c r="R1063" s="11" t="s">
        <v>45</v>
      </c>
      <c r="S1063" s="120">
        <v>3371</v>
      </c>
      <c r="T1063" s="85">
        <v>107.03</v>
      </c>
      <c r="U1063" s="86">
        <v>6</v>
      </c>
      <c r="V1063" s="123">
        <v>46.825625000000002</v>
      </c>
      <c r="W1063" s="85">
        <f t="shared" si="248"/>
        <v>2248</v>
      </c>
      <c r="X1063" s="86">
        <v>0</v>
      </c>
      <c r="Y1063" s="85">
        <v>16.054500000000001</v>
      </c>
      <c r="Z1063" s="86">
        <f t="shared" si="249"/>
        <v>0</v>
      </c>
      <c r="AA1063" s="86">
        <f t="shared" si="252"/>
        <v>2248</v>
      </c>
      <c r="AB1063" s="85">
        <v>122.77</v>
      </c>
      <c r="AC1063" s="85">
        <v>6</v>
      </c>
      <c r="AD1063" s="124">
        <f t="shared" si="250"/>
        <v>73.661999999999992</v>
      </c>
      <c r="AE1063" s="86">
        <f t="shared" si="253"/>
        <v>1768</v>
      </c>
      <c r="AF1063" s="85">
        <v>0</v>
      </c>
      <c r="AG1063" s="85">
        <v>36.831000000000003</v>
      </c>
      <c r="AH1063" s="85">
        <f t="shared" si="254"/>
        <v>0</v>
      </c>
      <c r="AI1063" s="86">
        <f t="shared" si="255"/>
        <v>4016</v>
      </c>
      <c r="AJ1063" s="86">
        <f t="shared" si="256"/>
        <v>645</v>
      </c>
      <c r="AK1063" s="122"/>
      <c r="AL1063" s="85">
        <v>122.77</v>
      </c>
      <c r="AM1063" s="85">
        <v>6</v>
      </c>
      <c r="AN1063" s="124">
        <f t="shared" si="251"/>
        <v>73.661999999999992</v>
      </c>
      <c r="AO1063" s="86">
        <f t="shared" si="257"/>
        <v>1768</v>
      </c>
      <c r="AP1063" s="85">
        <v>0</v>
      </c>
      <c r="AQ1063" s="85">
        <v>36.831000000000003</v>
      </c>
      <c r="AR1063" s="85">
        <f t="shared" si="258"/>
        <v>0</v>
      </c>
      <c r="AS1063" s="86">
        <f t="shared" si="260"/>
        <v>4016</v>
      </c>
      <c r="AT1063" s="170">
        <f t="shared" si="261"/>
        <v>0</v>
      </c>
      <c r="AU1063" s="86">
        <v>4016</v>
      </c>
      <c r="AV1063" s="170">
        <f t="shared" si="259"/>
        <v>0</v>
      </c>
    </row>
    <row r="1064" spans="1:48" s="73" customFormat="1" ht="30" x14ac:dyDescent="0.2">
      <c r="A1064" s="10" t="s">
        <v>1810</v>
      </c>
      <c r="B1064" s="14" t="s">
        <v>36</v>
      </c>
      <c r="C1064" s="14" t="s">
        <v>37</v>
      </c>
      <c r="D1064" s="14" t="s">
        <v>2916</v>
      </c>
      <c r="E1064" s="58">
        <v>307823</v>
      </c>
      <c r="F1064" s="15" t="s">
        <v>2917</v>
      </c>
      <c r="G1064" s="10" t="s">
        <v>2860</v>
      </c>
      <c r="H1064" s="16">
        <v>100006645</v>
      </c>
      <c r="I1064" s="62">
        <v>710006012</v>
      </c>
      <c r="J1064" s="13">
        <v>710006012</v>
      </c>
      <c r="K1064" s="15" t="s">
        <v>48</v>
      </c>
      <c r="L1064" s="12" t="s">
        <v>1810</v>
      </c>
      <c r="M1064" s="15" t="s">
        <v>2904</v>
      </c>
      <c r="N1064" s="49">
        <v>95301</v>
      </c>
      <c r="O1064" s="15" t="s">
        <v>2918</v>
      </c>
      <c r="P1064" s="15" t="s">
        <v>2919</v>
      </c>
      <c r="Q1064" s="48">
        <v>500127</v>
      </c>
      <c r="R1064" s="11" t="s">
        <v>45</v>
      </c>
      <c r="S1064" s="120">
        <v>3371</v>
      </c>
      <c r="T1064" s="85">
        <v>107.03</v>
      </c>
      <c r="U1064" s="86">
        <v>6</v>
      </c>
      <c r="V1064" s="123">
        <v>46.825625000000002</v>
      </c>
      <c r="W1064" s="85">
        <f t="shared" si="248"/>
        <v>2248</v>
      </c>
      <c r="X1064" s="86">
        <v>0</v>
      </c>
      <c r="Y1064" s="85">
        <v>16.054500000000001</v>
      </c>
      <c r="Z1064" s="86">
        <f t="shared" si="249"/>
        <v>0</v>
      </c>
      <c r="AA1064" s="86">
        <f t="shared" si="252"/>
        <v>2248</v>
      </c>
      <c r="AB1064" s="85">
        <v>122.77</v>
      </c>
      <c r="AC1064" s="85">
        <v>7</v>
      </c>
      <c r="AD1064" s="124">
        <f t="shared" si="250"/>
        <v>73.661999999999992</v>
      </c>
      <c r="AE1064" s="86">
        <f t="shared" si="253"/>
        <v>2063</v>
      </c>
      <c r="AF1064" s="85">
        <v>0</v>
      </c>
      <c r="AG1064" s="85">
        <v>36.831000000000003</v>
      </c>
      <c r="AH1064" s="85">
        <f t="shared" si="254"/>
        <v>0</v>
      </c>
      <c r="AI1064" s="86">
        <f t="shared" si="255"/>
        <v>4311</v>
      </c>
      <c r="AJ1064" s="86">
        <f t="shared" si="256"/>
        <v>940</v>
      </c>
      <c r="AK1064" s="122"/>
      <c r="AL1064" s="85">
        <v>122.77</v>
      </c>
      <c r="AM1064" s="85">
        <v>7</v>
      </c>
      <c r="AN1064" s="124">
        <f t="shared" si="251"/>
        <v>73.661999999999992</v>
      </c>
      <c r="AO1064" s="86">
        <f t="shared" si="257"/>
        <v>2063</v>
      </c>
      <c r="AP1064" s="85">
        <v>0</v>
      </c>
      <c r="AQ1064" s="85">
        <v>36.831000000000003</v>
      </c>
      <c r="AR1064" s="85">
        <f t="shared" si="258"/>
        <v>0</v>
      </c>
      <c r="AS1064" s="86">
        <f t="shared" si="260"/>
        <v>4311</v>
      </c>
      <c r="AT1064" s="170">
        <f t="shared" si="261"/>
        <v>0</v>
      </c>
      <c r="AU1064" s="86">
        <v>4311</v>
      </c>
      <c r="AV1064" s="170">
        <f t="shared" si="259"/>
        <v>0</v>
      </c>
    </row>
    <row r="1065" spans="1:48" s="73" customFormat="1" ht="45" x14ac:dyDescent="0.2">
      <c r="A1065" s="10" t="s">
        <v>1810</v>
      </c>
      <c r="B1065" s="14" t="s">
        <v>36</v>
      </c>
      <c r="C1065" s="14" t="s">
        <v>37</v>
      </c>
      <c r="D1065" s="14" t="s">
        <v>2920</v>
      </c>
      <c r="E1065" s="58">
        <v>307831</v>
      </c>
      <c r="F1065" s="15" t="s">
        <v>2921</v>
      </c>
      <c r="G1065" s="10" t="s">
        <v>2860</v>
      </c>
      <c r="H1065" s="16">
        <v>100006664</v>
      </c>
      <c r="I1065" s="62">
        <v>710220154</v>
      </c>
      <c r="J1065" s="13">
        <v>37865269</v>
      </c>
      <c r="K1065" s="15" t="s">
        <v>92</v>
      </c>
      <c r="L1065" s="12" t="s">
        <v>1810</v>
      </c>
      <c r="M1065" s="15" t="s">
        <v>2861</v>
      </c>
      <c r="N1065" s="49">
        <v>95103</v>
      </c>
      <c r="O1065" s="15" t="s">
        <v>2922</v>
      </c>
      <c r="P1065" s="15" t="s">
        <v>2923</v>
      </c>
      <c r="Q1065" s="48">
        <v>500135</v>
      </c>
      <c r="R1065" s="11" t="s">
        <v>45</v>
      </c>
      <c r="S1065" s="120">
        <v>7305</v>
      </c>
      <c r="T1065" s="85">
        <v>107.03</v>
      </c>
      <c r="U1065" s="86">
        <v>13</v>
      </c>
      <c r="V1065" s="123">
        <v>46.825625000000002</v>
      </c>
      <c r="W1065" s="85">
        <f t="shared" si="248"/>
        <v>4870</v>
      </c>
      <c r="X1065" s="86">
        <v>0</v>
      </c>
      <c r="Y1065" s="85">
        <v>16.054500000000001</v>
      </c>
      <c r="Z1065" s="86">
        <f t="shared" si="249"/>
        <v>0</v>
      </c>
      <c r="AA1065" s="86">
        <f t="shared" si="252"/>
        <v>4870</v>
      </c>
      <c r="AB1065" s="85">
        <v>122.77</v>
      </c>
      <c r="AC1065" s="85">
        <v>18</v>
      </c>
      <c r="AD1065" s="124">
        <f t="shared" si="250"/>
        <v>73.661999999999992</v>
      </c>
      <c r="AE1065" s="86">
        <f t="shared" si="253"/>
        <v>5304</v>
      </c>
      <c r="AF1065" s="85">
        <v>0</v>
      </c>
      <c r="AG1065" s="85">
        <v>36.831000000000003</v>
      </c>
      <c r="AH1065" s="85">
        <f t="shared" si="254"/>
        <v>0</v>
      </c>
      <c r="AI1065" s="86">
        <f t="shared" si="255"/>
        <v>10174</v>
      </c>
      <c r="AJ1065" s="86">
        <f t="shared" si="256"/>
        <v>2869</v>
      </c>
      <c r="AK1065" s="122"/>
      <c r="AL1065" s="85">
        <v>122.77</v>
      </c>
      <c r="AM1065" s="85">
        <v>18</v>
      </c>
      <c r="AN1065" s="124">
        <f t="shared" si="251"/>
        <v>73.661999999999992</v>
      </c>
      <c r="AO1065" s="86">
        <f t="shared" si="257"/>
        <v>5304</v>
      </c>
      <c r="AP1065" s="85">
        <v>0</v>
      </c>
      <c r="AQ1065" s="85">
        <v>36.831000000000003</v>
      </c>
      <c r="AR1065" s="85">
        <f t="shared" si="258"/>
        <v>0</v>
      </c>
      <c r="AS1065" s="86">
        <f t="shared" si="260"/>
        <v>10174</v>
      </c>
      <c r="AT1065" s="170">
        <f t="shared" si="261"/>
        <v>0</v>
      </c>
      <c r="AU1065" s="86">
        <v>10174</v>
      </c>
      <c r="AV1065" s="170">
        <f t="shared" si="259"/>
        <v>0</v>
      </c>
    </row>
    <row r="1066" spans="1:48" s="73" customFormat="1" ht="45" x14ac:dyDescent="0.2">
      <c r="A1066" s="10" t="s">
        <v>1810</v>
      </c>
      <c r="B1066" s="14" t="s">
        <v>36</v>
      </c>
      <c r="C1066" s="14" t="s">
        <v>37</v>
      </c>
      <c r="D1066" s="14" t="s">
        <v>4045</v>
      </c>
      <c r="E1066" s="58">
        <v>699144</v>
      </c>
      <c r="F1066" s="15" t="s">
        <v>4046</v>
      </c>
      <c r="G1066" s="10" t="s">
        <v>2860</v>
      </c>
      <c r="H1066" s="16">
        <v>100006668</v>
      </c>
      <c r="I1066" s="62">
        <v>710218621</v>
      </c>
      <c r="J1066" s="13">
        <v>42117089</v>
      </c>
      <c r="K1066" s="15" t="s">
        <v>92</v>
      </c>
      <c r="L1066" s="12" t="s">
        <v>1810</v>
      </c>
      <c r="M1066" s="15" t="s">
        <v>3851</v>
      </c>
      <c r="N1066" s="49">
        <v>95616</v>
      </c>
      <c r="O1066" s="15" t="s">
        <v>4047</v>
      </c>
      <c r="P1066" s="15" t="s">
        <v>4048</v>
      </c>
      <c r="Q1066" s="48">
        <v>556297</v>
      </c>
      <c r="R1066" s="11" t="s">
        <v>45</v>
      </c>
      <c r="S1066" s="120">
        <v>6743</v>
      </c>
      <c r="T1066" s="85">
        <v>107.03</v>
      </c>
      <c r="U1066" s="86">
        <v>12</v>
      </c>
      <c r="V1066" s="123">
        <v>46.825625000000002</v>
      </c>
      <c r="W1066" s="85">
        <f t="shared" si="248"/>
        <v>4495</v>
      </c>
      <c r="X1066" s="86">
        <v>0</v>
      </c>
      <c r="Y1066" s="85">
        <v>16.054500000000001</v>
      </c>
      <c r="Z1066" s="86">
        <f t="shared" si="249"/>
        <v>0</v>
      </c>
      <c r="AA1066" s="86">
        <f t="shared" si="252"/>
        <v>4495</v>
      </c>
      <c r="AB1066" s="85">
        <v>122.77</v>
      </c>
      <c r="AC1066" s="85">
        <v>10</v>
      </c>
      <c r="AD1066" s="124">
        <f t="shared" si="250"/>
        <v>73.661999999999992</v>
      </c>
      <c r="AE1066" s="86">
        <f t="shared" si="253"/>
        <v>2946</v>
      </c>
      <c r="AF1066" s="85">
        <v>0</v>
      </c>
      <c r="AG1066" s="85">
        <v>36.831000000000003</v>
      </c>
      <c r="AH1066" s="85">
        <f t="shared" si="254"/>
        <v>0</v>
      </c>
      <c r="AI1066" s="86">
        <f t="shared" si="255"/>
        <v>7441</v>
      </c>
      <c r="AJ1066" s="86">
        <f t="shared" si="256"/>
        <v>698</v>
      </c>
      <c r="AK1066" s="122"/>
      <c r="AL1066" s="85">
        <v>122.77</v>
      </c>
      <c r="AM1066" s="85">
        <v>10</v>
      </c>
      <c r="AN1066" s="124">
        <f t="shared" si="251"/>
        <v>73.661999999999992</v>
      </c>
      <c r="AO1066" s="86">
        <f t="shared" si="257"/>
        <v>2946</v>
      </c>
      <c r="AP1066" s="85">
        <v>0</v>
      </c>
      <c r="AQ1066" s="85">
        <v>36.831000000000003</v>
      </c>
      <c r="AR1066" s="85">
        <f t="shared" si="258"/>
        <v>0</v>
      </c>
      <c r="AS1066" s="86">
        <f t="shared" si="260"/>
        <v>7441</v>
      </c>
      <c r="AT1066" s="170">
        <f t="shared" si="261"/>
        <v>0</v>
      </c>
      <c r="AU1066" s="86">
        <v>7441</v>
      </c>
      <c r="AV1066" s="170">
        <f t="shared" si="259"/>
        <v>0</v>
      </c>
    </row>
    <row r="1067" spans="1:48" s="73" customFormat="1" x14ac:dyDescent="0.2">
      <c r="A1067" s="10" t="s">
        <v>1810</v>
      </c>
      <c r="B1067" s="14" t="s">
        <v>36</v>
      </c>
      <c r="C1067" s="14" t="s">
        <v>37</v>
      </c>
      <c r="D1067" s="14" t="s">
        <v>3849</v>
      </c>
      <c r="E1067" s="58">
        <v>311162</v>
      </c>
      <c r="F1067" s="15" t="s">
        <v>3850</v>
      </c>
      <c r="G1067" s="10" t="s">
        <v>2860</v>
      </c>
      <c r="H1067" s="16">
        <v>100006335</v>
      </c>
      <c r="I1067" s="62">
        <v>42125481</v>
      </c>
      <c r="J1067" s="13">
        <v>42125481</v>
      </c>
      <c r="K1067" s="15" t="s">
        <v>48</v>
      </c>
      <c r="L1067" s="12" t="s">
        <v>1810</v>
      </c>
      <c r="M1067" s="15" t="s">
        <v>3851</v>
      </c>
      <c r="N1067" s="49">
        <v>95501</v>
      </c>
      <c r="O1067" s="15" t="s">
        <v>3852</v>
      </c>
      <c r="P1067" s="15" t="s">
        <v>3854</v>
      </c>
      <c r="Q1067" s="48">
        <v>504998</v>
      </c>
      <c r="R1067" s="11" t="s">
        <v>86</v>
      </c>
      <c r="S1067" s="120">
        <v>5619</v>
      </c>
      <c r="T1067" s="85">
        <v>107.03</v>
      </c>
      <c r="U1067" s="86">
        <v>10</v>
      </c>
      <c r="V1067" s="123">
        <v>46.825625000000002</v>
      </c>
      <c r="W1067" s="85">
        <f t="shared" si="248"/>
        <v>3746</v>
      </c>
      <c r="X1067" s="86">
        <v>0</v>
      </c>
      <c r="Y1067" s="85">
        <v>16.054500000000001</v>
      </c>
      <c r="Z1067" s="86">
        <f t="shared" si="249"/>
        <v>0</v>
      </c>
      <c r="AA1067" s="86">
        <f t="shared" si="252"/>
        <v>3746</v>
      </c>
      <c r="AB1067" s="85">
        <v>122.77</v>
      </c>
      <c r="AC1067" s="85">
        <v>6</v>
      </c>
      <c r="AD1067" s="124">
        <f t="shared" si="250"/>
        <v>73.661999999999992</v>
      </c>
      <c r="AE1067" s="86">
        <f t="shared" si="253"/>
        <v>1768</v>
      </c>
      <c r="AF1067" s="85">
        <v>0</v>
      </c>
      <c r="AG1067" s="85">
        <v>36.831000000000003</v>
      </c>
      <c r="AH1067" s="85">
        <f t="shared" si="254"/>
        <v>0</v>
      </c>
      <c r="AI1067" s="86">
        <f t="shared" si="255"/>
        <v>5514</v>
      </c>
      <c r="AJ1067" s="86">
        <f t="shared" si="256"/>
        <v>-105</v>
      </c>
      <c r="AK1067" s="122"/>
      <c r="AL1067" s="85">
        <v>122.77</v>
      </c>
      <c r="AM1067" s="85">
        <v>6</v>
      </c>
      <c r="AN1067" s="124">
        <f t="shared" si="251"/>
        <v>73.661999999999992</v>
      </c>
      <c r="AO1067" s="86">
        <f t="shared" si="257"/>
        <v>1768</v>
      </c>
      <c r="AP1067" s="85">
        <v>0</v>
      </c>
      <c r="AQ1067" s="85">
        <v>36.831000000000003</v>
      </c>
      <c r="AR1067" s="85">
        <f t="shared" si="258"/>
        <v>0</v>
      </c>
      <c r="AS1067" s="86">
        <f t="shared" si="260"/>
        <v>5514</v>
      </c>
      <c r="AT1067" s="170">
        <f t="shared" si="261"/>
        <v>0</v>
      </c>
      <c r="AU1067" s="86">
        <v>5514</v>
      </c>
      <c r="AV1067" s="170">
        <f t="shared" si="259"/>
        <v>0</v>
      </c>
    </row>
    <row r="1068" spans="1:48" s="73" customFormat="1" ht="45" x14ac:dyDescent="0.2">
      <c r="A1068" s="10" t="s">
        <v>1810</v>
      </c>
      <c r="B1068" s="14" t="s">
        <v>36</v>
      </c>
      <c r="C1068" s="14" t="s">
        <v>37</v>
      </c>
      <c r="D1068" s="14" t="s">
        <v>3997</v>
      </c>
      <c r="E1068" s="58">
        <v>656127</v>
      </c>
      <c r="F1068" s="15" t="s">
        <v>3998</v>
      </c>
      <c r="G1068" s="10" t="s">
        <v>2860</v>
      </c>
      <c r="H1068" s="16">
        <v>100006660</v>
      </c>
      <c r="I1068" s="62">
        <v>710006730</v>
      </c>
      <c r="J1068" s="13">
        <v>37865072</v>
      </c>
      <c r="K1068" s="15" t="s">
        <v>92</v>
      </c>
      <c r="L1068" s="12" t="s">
        <v>1810</v>
      </c>
      <c r="M1068" s="15" t="s">
        <v>2904</v>
      </c>
      <c r="N1068" s="49">
        <v>95182</v>
      </c>
      <c r="O1068" s="15" t="s">
        <v>3999</v>
      </c>
      <c r="P1068" s="15" t="s">
        <v>4000</v>
      </c>
      <c r="Q1068" s="48">
        <v>555916</v>
      </c>
      <c r="R1068" s="11" t="s">
        <v>45</v>
      </c>
      <c r="S1068" s="120">
        <v>3933</v>
      </c>
      <c r="T1068" s="85">
        <v>107.03</v>
      </c>
      <c r="U1068" s="86">
        <v>7</v>
      </c>
      <c r="V1068" s="123">
        <v>46.825625000000002</v>
      </c>
      <c r="W1068" s="85">
        <f t="shared" si="248"/>
        <v>2622</v>
      </c>
      <c r="X1068" s="86">
        <v>0</v>
      </c>
      <c r="Y1068" s="85">
        <v>16.054500000000001</v>
      </c>
      <c r="Z1068" s="86">
        <f t="shared" si="249"/>
        <v>0</v>
      </c>
      <c r="AA1068" s="86">
        <f t="shared" si="252"/>
        <v>2622</v>
      </c>
      <c r="AB1068" s="85">
        <v>122.77</v>
      </c>
      <c r="AC1068" s="85">
        <v>6</v>
      </c>
      <c r="AD1068" s="124">
        <f t="shared" si="250"/>
        <v>73.661999999999992</v>
      </c>
      <c r="AE1068" s="86">
        <f t="shared" si="253"/>
        <v>1768</v>
      </c>
      <c r="AF1068" s="85">
        <v>0</v>
      </c>
      <c r="AG1068" s="85">
        <v>36.831000000000003</v>
      </c>
      <c r="AH1068" s="85">
        <f t="shared" si="254"/>
        <v>0</v>
      </c>
      <c r="AI1068" s="86">
        <f t="shared" si="255"/>
        <v>4390</v>
      </c>
      <c r="AJ1068" s="86">
        <f t="shared" si="256"/>
        <v>457</v>
      </c>
      <c r="AK1068" s="122"/>
      <c r="AL1068" s="85">
        <v>122.77</v>
      </c>
      <c r="AM1068" s="85">
        <v>6</v>
      </c>
      <c r="AN1068" s="124">
        <f t="shared" si="251"/>
        <v>73.661999999999992</v>
      </c>
      <c r="AO1068" s="86">
        <f t="shared" si="257"/>
        <v>1768</v>
      </c>
      <c r="AP1068" s="85">
        <v>0</v>
      </c>
      <c r="AQ1068" s="85">
        <v>36.831000000000003</v>
      </c>
      <c r="AR1068" s="85">
        <f t="shared" si="258"/>
        <v>0</v>
      </c>
      <c r="AS1068" s="86">
        <f t="shared" si="260"/>
        <v>4390</v>
      </c>
      <c r="AT1068" s="170">
        <f t="shared" si="261"/>
        <v>0</v>
      </c>
      <c r="AU1068" s="86">
        <v>4390</v>
      </c>
      <c r="AV1068" s="170">
        <f t="shared" si="259"/>
        <v>0</v>
      </c>
    </row>
    <row r="1069" spans="1:48" s="73" customFormat="1" x14ac:dyDescent="0.2">
      <c r="A1069" s="10" t="s">
        <v>1810</v>
      </c>
      <c r="B1069" s="14" t="s">
        <v>36</v>
      </c>
      <c r="C1069" s="14" t="s">
        <v>37</v>
      </c>
      <c r="D1069" s="14" t="s">
        <v>2928</v>
      </c>
      <c r="E1069" s="58">
        <v>307866</v>
      </c>
      <c r="F1069" s="15" t="s">
        <v>2929</v>
      </c>
      <c r="G1069" s="10" t="s">
        <v>2860</v>
      </c>
      <c r="H1069" s="16">
        <v>100006676</v>
      </c>
      <c r="I1069" s="62">
        <v>710006063</v>
      </c>
      <c r="J1069" s="13">
        <v>710006063</v>
      </c>
      <c r="K1069" s="15" t="s">
        <v>48</v>
      </c>
      <c r="L1069" s="12" t="s">
        <v>1810</v>
      </c>
      <c r="M1069" s="15" t="s">
        <v>2861</v>
      </c>
      <c r="N1069" s="49">
        <v>95161</v>
      </c>
      <c r="O1069" s="15" t="s">
        <v>2930</v>
      </c>
      <c r="P1069" s="15" t="s">
        <v>2931</v>
      </c>
      <c r="Q1069" s="48">
        <v>500160</v>
      </c>
      <c r="R1069" s="11" t="s">
        <v>45</v>
      </c>
      <c r="S1069" s="120">
        <v>7305</v>
      </c>
      <c r="T1069" s="85">
        <v>107.03</v>
      </c>
      <c r="U1069" s="86">
        <v>13</v>
      </c>
      <c r="V1069" s="123">
        <v>46.825625000000002</v>
      </c>
      <c r="W1069" s="85">
        <f t="shared" si="248"/>
        <v>4870</v>
      </c>
      <c r="X1069" s="86">
        <v>0</v>
      </c>
      <c r="Y1069" s="85">
        <v>16.054500000000001</v>
      </c>
      <c r="Z1069" s="86">
        <f t="shared" si="249"/>
        <v>0</v>
      </c>
      <c r="AA1069" s="86">
        <f t="shared" si="252"/>
        <v>4870</v>
      </c>
      <c r="AB1069" s="85">
        <v>122.77</v>
      </c>
      <c r="AC1069" s="85">
        <v>12</v>
      </c>
      <c r="AD1069" s="124">
        <f t="shared" si="250"/>
        <v>73.661999999999992</v>
      </c>
      <c r="AE1069" s="86">
        <f t="shared" si="253"/>
        <v>3536</v>
      </c>
      <c r="AF1069" s="85">
        <v>0</v>
      </c>
      <c r="AG1069" s="85">
        <v>36.831000000000003</v>
      </c>
      <c r="AH1069" s="85">
        <f t="shared" si="254"/>
        <v>0</v>
      </c>
      <c r="AI1069" s="86">
        <f t="shared" si="255"/>
        <v>8406</v>
      </c>
      <c r="AJ1069" s="86">
        <f t="shared" si="256"/>
        <v>1101</v>
      </c>
      <c r="AK1069" s="122"/>
      <c r="AL1069" s="85">
        <v>122.77</v>
      </c>
      <c r="AM1069" s="85">
        <v>12</v>
      </c>
      <c r="AN1069" s="124">
        <f t="shared" si="251"/>
        <v>73.661999999999992</v>
      </c>
      <c r="AO1069" s="86">
        <f t="shared" si="257"/>
        <v>3536</v>
      </c>
      <c r="AP1069" s="85">
        <v>0</v>
      </c>
      <c r="AQ1069" s="85">
        <v>36.831000000000003</v>
      </c>
      <c r="AR1069" s="85">
        <f t="shared" si="258"/>
        <v>0</v>
      </c>
      <c r="AS1069" s="86">
        <f t="shared" si="260"/>
        <v>8406</v>
      </c>
      <c r="AT1069" s="170">
        <f t="shared" si="261"/>
        <v>0</v>
      </c>
      <c r="AU1069" s="86">
        <v>8406</v>
      </c>
      <c r="AV1069" s="170">
        <f t="shared" si="259"/>
        <v>0</v>
      </c>
    </row>
    <row r="1070" spans="1:48" s="73" customFormat="1" ht="60" x14ac:dyDescent="0.2">
      <c r="A1070" s="10" t="s">
        <v>1810</v>
      </c>
      <c r="B1070" s="14" t="s">
        <v>36</v>
      </c>
      <c r="C1070" s="14" t="s">
        <v>37</v>
      </c>
      <c r="D1070" s="14" t="s">
        <v>3234</v>
      </c>
      <c r="E1070" s="58">
        <v>306487</v>
      </c>
      <c r="F1070" s="15" t="s">
        <v>3235</v>
      </c>
      <c r="G1070" s="10" t="s">
        <v>2860</v>
      </c>
      <c r="H1070" s="16">
        <v>100005213</v>
      </c>
      <c r="I1070" s="62">
        <v>710004303</v>
      </c>
      <c r="J1070" s="13">
        <v>37861115</v>
      </c>
      <c r="K1070" s="15" t="s">
        <v>3236</v>
      </c>
      <c r="L1070" s="12" t="s">
        <v>1810</v>
      </c>
      <c r="M1070" s="15" t="s">
        <v>1811</v>
      </c>
      <c r="N1070" s="49">
        <v>94639</v>
      </c>
      <c r="O1070" s="15" t="s">
        <v>3237</v>
      </c>
      <c r="P1070" s="15" t="s">
        <v>3238</v>
      </c>
      <c r="Q1070" s="48">
        <v>501174</v>
      </c>
      <c r="R1070" s="11" t="s">
        <v>45</v>
      </c>
      <c r="S1070" s="120">
        <v>7867</v>
      </c>
      <c r="T1070" s="85">
        <v>107.03</v>
      </c>
      <c r="U1070" s="86">
        <v>14</v>
      </c>
      <c r="V1070" s="123">
        <v>46.825625000000002</v>
      </c>
      <c r="W1070" s="85">
        <f t="shared" si="248"/>
        <v>5244</v>
      </c>
      <c r="X1070" s="86">
        <v>0</v>
      </c>
      <c r="Y1070" s="85">
        <v>16.054500000000001</v>
      </c>
      <c r="Z1070" s="86">
        <f t="shared" si="249"/>
        <v>0</v>
      </c>
      <c r="AA1070" s="86">
        <f t="shared" si="252"/>
        <v>5244</v>
      </c>
      <c r="AB1070" s="85">
        <v>122.77</v>
      </c>
      <c r="AC1070" s="85">
        <v>11</v>
      </c>
      <c r="AD1070" s="124">
        <f t="shared" si="250"/>
        <v>73.661999999999992</v>
      </c>
      <c r="AE1070" s="86">
        <f t="shared" si="253"/>
        <v>3241</v>
      </c>
      <c r="AF1070" s="85">
        <v>0</v>
      </c>
      <c r="AG1070" s="85">
        <v>36.831000000000003</v>
      </c>
      <c r="AH1070" s="85">
        <f t="shared" si="254"/>
        <v>0</v>
      </c>
      <c r="AI1070" s="86">
        <f t="shared" si="255"/>
        <v>8485</v>
      </c>
      <c r="AJ1070" s="86">
        <f t="shared" si="256"/>
        <v>618</v>
      </c>
      <c r="AK1070" s="122"/>
      <c r="AL1070" s="85">
        <v>122.77</v>
      </c>
      <c r="AM1070" s="85">
        <v>11</v>
      </c>
      <c r="AN1070" s="124">
        <f t="shared" si="251"/>
        <v>73.661999999999992</v>
      </c>
      <c r="AO1070" s="86">
        <f t="shared" si="257"/>
        <v>3241</v>
      </c>
      <c r="AP1070" s="85">
        <v>0</v>
      </c>
      <c r="AQ1070" s="85">
        <v>36.831000000000003</v>
      </c>
      <c r="AR1070" s="85">
        <f t="shared" si="258"/>
        <v>0</v>
      </c>
      <c r="AS1070" s="86">
        <f t="shared" si="260"/>
        <v>8485</v>
      </c>
      <c r="AT1070" s="170">
        <f t="shared" si="261"/>
        <v>0</v>
      </c>
      <c r="AU1070" s="86">
        <v>8485</v>
      </c>
      <c r="AV1070" s="170">
        <f t="shared" si="259"/>
        <v>0</v>
      </c>
    </row>
    <row r="1071" spans="1:48" s="73" customFormat="1" ht="45" x14ac:dyDescent="0.2">
      <c r="A1071" s="10" t="s">
        <v>1810</v>
      </c>
      <c r="B1071" s="14" t="s">
        <v>36</v>
      </c>
      <c r="C1071" s="14" t="s">
        <v>37</v>
      </c>
      <c r="D1071" s="14" t="s">
        <v>3634</v>
      </c>
      <c r="E1071" s="58">
        <v>308854</v>
      </c>
      <c r="F1071" s="15" t="s">
        <v>3635</v>
      </c>
      <c r="G1071" s="10" t="s">
        <v>2860</v>
      </c>
      <c r="H1071" s="16">
        <v>100005031</v>
      </c>
      <c r="I1071" s="62">
        <v>710007370</v>
      </c>
      <c r="J1071" s="13">
        <v>37863886</v>
      </c>
      <c r="K1071" s="15" t="s">
        <v>105</v>
      </c>
      <c r="L1071" s="12" t="s">
        <v>1810</v>
      </c>
      <c r="M1071" s="15" t="s">
        <v>3583</v>
      </c>
      <c r="N1071" s="49">
        <v>94150</v>
      </c>
      <c r="O1071" s="15" t="s">
        <v>3636</v>
      </c>
      <c r="P1071" s="15" t="s">
        <v>3637</v>
      </c>
      <c r="Q1071" s="48">
        <v>503134</v>
      </c>
      <c r="R1071" s="11" t="s">
        <v>45</v>
      </c>
      <c r="S1071" s="120">
        <v>1686</v>
      </c>
      <c r="T1071" s="85">
        <v>107.03</v>
      </c>
      <c r="U1071" s="86">
        <v>3</v>
      </c>
      <c r="V1071" s="123">
        <v>46.825625000000002</v>
      </c>
      <c r="W1071" s="85">
        <f t="shared" si="248"/>
        <v>1124</v>
      </c>
      <c r="X1071" s="86">
        <v>0</v>
      </c>
      <c r="Y1071" s="85">
        <v>16.054500000000001</v>
      </c>
      <c r="Z1071" s="86">
        <f t="shared" si="249"/>
        <v>0</v>
      </c>
      <c r="AA1071" s="86">
        <f t="shared" si="252"/>
        <v>1124</v>
      </c>
      <c r="AB1071" s="85">
        <v>122.77</v>
      </c>
      <c r="AC1071" s="85">
        <v>4</v>
      </c>
      <c r="AD1071" s="124">
        <f t="shared" si="250"/>
        <v>73.661999999999992</v>
      </c>
      <c r="AE1071" s="86">
        <f t="shared" si="253"/>
        <v>1179</v>
      </c>
      <c r="AF1071" s="85">
        <v>0</v>
      </c>
      <c r="AG1071" s="85">
        <v>36.831000000000003</v>
      </c>
      <c r="AH1071" s="85">
        <f t="shared" si="254"/>
        <v>0</v>
      </c>
      <c r="AI1071" s="86">
        <f t="shared" si="255"/>
        <v>2303</v>
      </c>
      <c r="AJ1071" s="86">
        <f t="shared" si="256"/>
        <v>617</v>
      </c>
      <c r="AK1071" s="122"/>
      <c r="AL1071" s="85">
        <v>122.77</v>
      </c>
      <c r="AM1071" s="85">
        <v>4</v>
      </c>
      <c r="AN1071" s="124">
        <f t="shared" si="251"/>
        <v>73.661999999999992</v>
      </c>
      <c r="AO1071" s="86">
        <f t="shared" si="257"/>
        <v>1179</v>
      </c>
      <c r="AP1071" s="85">
        <v>0</v>
      </c>
      <c r="AQ1071" s="85">
        <v>36.831000000000003</v>
      </c>
      <c r="AR1071" s="85">
        <f t="shared" si="258"/>
        <v>0</v>
      </c>
      <c r="AS1071" s="86">
        <f t="shared" si="260"/>
        <v>2303</v>
      </c>
      <c r="AT1071" s="170">
        <f t="shared" si="261"/>
        <v>0</v>
      </c>
      <c r="AU1071" s="86">
        <v>2303</v>
      </c>
      <c r="AV1071" s="170">
        <f t="shared" si="259"/>
        <v>0</v>
      </c>
    </row>
    <row r="1072" spans="1:48" s="73" customFormat="1" ht="45" x14ac:dyDescent="0.2">
      <c r="A1072" s="10" t="s">
        <v>1810</v>
      </c>
      <c r="B1072" s="14" t="s">
        <v>36</v>
      </c>
      <c r="C1072" s="14" t="s">
        <v>37</v>
      </c>
      <c r="D1072" s="14" t="s">
        <v>3370</v>
      </c>
      <c r="E1072" s="58">
        <v>306878</v>
      </c>
      <c r="F1072" s="15" t="s">
        <v>3371</v>
      </c>
      <c r="G1072" s="10" t="s">
        <v>2860</v>
      </c>
      <c r="H1072" s="16">
        <v>100017628</v>
      </c>
      <c r="I1072" s="62">
        <v>710263007</v>
      </c>
      <c r="J1072" s="13">
        <v>37864319</v>
      </c>
      <c r="K1072" s="15" t="s">
        <v>105</v>
      </c>
      <c r="L1072" s="12" t="s">
        <v>1810</v>
      </c>
      <c r="M1072" s="15" t="s">
        <v>3332</v>
      </c>
      <c r="N1072" s="49">
        <v>93585</v>
      </c>
      <c r="O1072" s="15" t="s">
        <v>3372</v>
      </c>
      <c r="P1072" s="15" t="s">
        <v>3373</v>
      </c>
      <c r="Q1072" s="48">
        <v>502154</v>
      </c>
      <c r="R1072" s="11" t="s">
        <v>45</v>
      </c>
      <c r="S1072" s="120">
        <v>5057</v>
      </c>
      <c r="T1072" s="85">
        <v>107.03</v>
      </c>
      <c r="U1072" s="86">
        <v>9</v>
      </c>
      <c r="V1072" s="123">
        <v>46.825625000000002</v>
      </c>
      <c r="W1072" s="85">
        <f t="shared" si="248"/>
        <v>3371</v>
      </c>
      <c r="X1072" s="86">
        <v>0</v>
      </c>
      <c r="Y1072" s="85">
        <v>16.054500000000001</v>
      </c>
      <c r="Z1072" s="86">
        <f t="shared" si="249"/>
        <v>0</v>
      </c>
      <c r="AA1072" s="86">
        <f t="shared" si="252"/>
        <v>3371</v>
      </c>
      <c r="AB1072" s="85">
        <v>122.77</v>
      </c>
      <c r="AC1072" s="85">
        <v>6</v>
      </c>
      <c r="AD1072" s="124">
        <f t="shared" si="250"/>
        <v>73.661999999999992</v>
      </c>
      <c r="AE1072" s="86">
        <f t="shared" si="253"/>
        <v>1768</v>
      </c>
      <c r="AF1072" s="85">
        <v>0</v>
      </c>
      <c r="AG1072" s="85">
        <v>36.831000000000003</v>
      </c>
      <c r="AH1072" s="85">
        <f t="shared" si="254"/>
        <v>0</v>
      </c>
      <c r="AI1072" s="86">
        <f t="shared" si="255"/>
        <v>5139</v>
      </c>
      <c r="AJ1072" s="86">
        <f t="shared" si="256"/>
        <v>82</v>
      </c>
      <c r="AK1072" s="122"/>
      <c r="AL1072" s="85">
        <v>122.77</v>
      </c>
      <c r="AM1072" s="85">
        <v>6</v>
      </c>
      <c r="AN1072" s="124">
        <f t="shared" si="251"/>
        <v>73.661999999999992</v>
      </c>
      <c r="AO1072" s="86">
        <f t="shared" si="257"/>
        <v>1768</v>
      </c>
      <c r="AP1072" s="85">
        <v>0</v>
      </c>
      <c r="AQ1072" s="85">
        <v>36.831000000000003</v>
      </c>
      <c r="AR1072" s="85">
        <f t="shared" si="258"/>
        <v>0</v>
      </c>
      <c r="AS1072" s="86">
        <f t="shared" si="260"/>
        <v>5139</v>
      </c>
      <c r="AT1072" s="170">
        <f t="shared" si="261"/>
        <v>0</v>
      </c>
      <c r="AU1072" s="86">
        <v>5139</v>
      </c>
      <c r="AV1072" s="170">
        <f t="shared" si="259"/>
        <v>0</v>
      </c>
    </row>
    <row r="1073" spans="1:48" s="73" customFormat="1" ht="30" x14ac:dyDescent="0.2">
      <c r="A1073" s="52" t="s">
        <v>1810</v>
      </c>
      <c r="B1073" s="52" t="s">
        <v>36</v>
      </c>
      <c r="C1073" s="52" t="s">
        <v>37</v>
      </c>
      <c r="D1073" s="52" t="s">
        <v>2858</v>
      </c>
      <c r="E1073" s="67">
        <v>308307</v>
      </c>
      <c r="F1073" s="75" t="s">
        <v>2859</v>
      </c>
      <c r="G1073" s="15" t="s">
        <v>2860</v>
      </c>
      <c r="H1073" s="16">
        <v>100019108</v>
      </c>
      <c r="I1073" s="68">
        <v>710278179</v>
      </c>
      <c r="J1073" s="68">
        <v>710278179</v>
      </c>
      <c r="K1073" s="52" t="s">
        <v>48</v>
      </c>
      <c r="L1073" s="12" t="s">
        <v>1810</v>
      </c>
      <c r="M1073" s="15" t="s">
        <v>2862</v>
      </c>
      <c r="N1073" s="49" t="s">
        <v>2892</v>
      </c>
      <c r="O1073" s="15" t="s">
        <v>2862</v>
      </c>
      <c r="P1073" s="15" t="s">
        <v>2893</v>
      </c>
      <c r="Q1073" s="48" t="s">
        <v>10631</v>
      </c>
      <c r="R1073" s="11" t="s">
        <v>45</v>
      </c>
      <c r="S1073" s="120">
        <v>25848</v>
      </c>
      <c r="T1073" s="85">
        <v>107.03</v>
      </c>
      <c r="U1073" s="86">
        <v>46</v>
      </c>
      <c r="V1073" s="123">
        <v>46.825625000000002</v>
      </c>
      <c r="W1073" s="85">
        <f t="shared" si="248"/>
        <v>17232</v>
      </c>
      <c r="X1073" s="86">
        <v>0</v>
      </c>
      <c r="Y1073" s="85">
        <v>16.054500000000001</v>
      </c>
      <c r="Z1073" s="86">
        <f t="shared" si="249"/>
        <v>0</v>
      </c>
      <c r="AA1073" s="86">
        <f t="shared" si="252"/>
        <v>17232</v>
      </c>
      <c r="AB1073" s="85">
        <v>122.77</v>
      </c>
      <c r="AC1073" s="85">
        <v>65</v>
      </c>
      <c r="AD1073" s="124">
        <f t="shared" si="250"/>
        <v>73.661999999999992</v>
      </c>
      <c r="AE1073" s="86">
        <f t="shared" si="253"/>
        <v>19152</v>
      </c>
      <c r="AF1073" s="85">
        <v>0</v>
      </c>
      <c r="AG1073" s="85">
        <v>36.831000000000003</v>
      </c>
      <c r="AH1073" s="85">
        <f t="shared" si="254"/>
        <v>0</v>
      </c>
      <c r="AI1073" s="86">
        <f t="shared" si="255"/>
        <v>36384</v>
      </c>
      <c r="AJ1073" s="86">
        <f t="shared" si="256"/>
        <v>10536</v>
      </c>
      <c r="AK1073" s="122"/>
      <c r="AL1073" s="85">
        <v>122.77</v>
      </c>
      <c r="AM1073" s="85">
        <v>65</v>
      </c>
      <c r="AN1073" s="124">
        <f t="shared" si="251"/>
        <v>73.661999999999992</v>
      </c>
      <c r="AO1073" s="86">
        <f t="shared" si="257"/>
        <v>19152</v>
      </c>
      <c r="AP1073" s="85">
        <v>0</v>
      </c>
      <c r="AQ1073" s="85">
        <v>36.831000000000003</v>
      </c>
      <c r="AR1073" s="85">
        <f t="shared" si="258"/>
        <v>0</v>
      </c>
      <c r="AS1073" s="86">
        <f t="shared" si="260"/>
        <v>36384</v>
      </c>
      <c r="AT1073" s="170">
        <f t="shared" si="261"/>
        <v>0</v>
      </c>
      <c r="AU1073" s="86">
        <v>36384</v>
      </c>
      <c r="AV1073" s="170">
        <f t="shared" si="259"/>
        <v>0</v>
      </c>
    </row>
    <row r="1074" spans="1:48" s="73" customFormat="1" ht="30" x14ac:dyDescent="0.2">
      <c r="A1074" s="10" t="s">
        <v>1810</v>
      </c>
      <c r="B1074" s="14" t="s">
        <v>36</v>
      </c>
      <c r="C1074" s="14" t="s">
        <v>37</v>
      </c>
      <c r="D1074" s="14" t="s">
        <v>4096</v>
      </c>
      <c r="E1074" s="58">
        <v>37869051</v>
      </c>
      <c r="F1074" s="15" t="s">
        <v>4097</v>
      </c>
      <c r="G1074" s="10" t="s">
        <v>2860</v>
      </c>
      <c r="H1074" s="16">
        <v>100005045</v>
      </c>
      <c r="I1074" s="62">
        <v>710006241</v>
      </c>
      <c r="J1074" s="13">
        <v>710006241</v>
      </c>
      <c r="K1074" s="15" t="s">
        <v>48</v>
      </c>
      <c r="L1074" s="12" t="s">
        <v>1810</v>
      </c>
      <c r="M1074" s="15" t="s">
        <v>2861</v>
      </c>
      <c r="N1074" s="49">
        <v>95145</v>
      </c>
      <c r="O1074" s="15" t="s">
        <v>4098</v>
      </c>
      <c r="P1074" s="15" t="s">
        <v>4099</v>
      </c>
      <c r="Q1074" s="48">
        <v>582425</v>
      </c>
      <c r="R1074" s="11" t="s">
        <v>45</v>
      </c>
      <c r="S1074" s="120">
        <v>2810</v>
      </c>
      <c r="T1074" s="85">
        <v>107.03</v>
      </c>
      <c r="U1074" s="86">
        <v>5</v>
      </c>
      <c r="V1074" s="123">
        <v>46.825625000000002</v>
      </c>
      <c r="W1074" s="85">
        <f t="shared" si="248"/>
        <v>1873</v>
      </c>
      <c r="X1074" s="86">
        <v>0</v>
      </c>
      <c r="Y1074" s="85">
        <v>16.054500000000001</v>
      </c>
      <c r="Z1074" s="86">
        <f t="shared" si="249"/>
        <v>0</v>
      </c>
      <c r="AA1074" s="86">
        <f t="shared" si="252"/>
        <v>1873</v>
      </c>
      <c r="AB1074" s="85">
        <v>122.77</v>
      </c>
      <c r="AC1074" s="85">
        <v>3</v>
      </c>
      <c r="AD1074" s="124">
        <f t="shared" si="250"/>
        <v>73.661999999999992</v>
      </c>
      <c r="AE1074" s="86">
        <f t="shared" si="253"/>
        <v>884</v>
      </c>
      <c r="AF1074" s="85">
        <v>0</v>
      </c>
      <c r="AG1074" s="85">
        <v>36.831000000000003</v>
      </c>
      <c r="AH1074" s="85">
        <f t="shared" si="254"/>
        <v>0</v>
      </c>
      <c r="AI1074" s="86">
        <f t="shared" si="255"/>
        <v>2757</v>
      </c>
      <c r="AJ1074" s="86">
        <f t="shared" si="256"/>
        <v>-53</v>
      </c>
      <c r="AK1074" s="122"/>
      <c r="AL1074" s="85">
        <v>122.77</v>
      </c>
      <c r="AM1074" s="85">
        <v>3</v>
      </c>
      <c r="AN1074" s="124">
        <f t="shared" si="251"/>
        <v>73.661999999999992</v>
      </c>
      <c r="AO1074" s="86">
        <f t="shared" si="257"/>
        <v>884</v>
      </c>
      <c r="AP1074" s="85">
        <v>0</v>
      </c>
      <c r="AQ1074" s="85">
        <v>36.831000000000003</v>
      </c>
      <c r="AR1074" s="85">
        <f t="shared" si="258"/>
        <v>0</v>
      </c>
      <c r="AS1074" s="86">
        <f t="shared" si="260"/>
        <v>2757</v>
      </c>
      <c r="AT1074" s="170">
        <f t="shared" si="261"/>
        <v>0</v>
      </c>
      <c r="AU1074" s="86">
        <v>2757</v>
      </c>
      <c r="AV1074" s="170">
        <f t="shared" si="259"/>
        <v>0</v>
      </c>
    </row>
    <row r="1075" spans="1:48" s="73" customFormat="1" ht="30" x14ac:dyDescent="0.2">
      <c r="A1075" s="10" t="s">
        <v>1810</v>
      </c>
      <c r="B1075" s="14" t="s">
        <v>36</v>
      </c>
      <c r="C1075" s="14" t="s">
        <v>37</v>
      </c>
      <c r="D1075" s="14" t="s">
        <v>2932</v>
      </c>
      <c r="E1075" s="58">
        <v>307891</v>
      </c>
      <c r="F1075" s="15" t="s">
        <v>2933</v>
      </c>
      <c r="G1075" s="10" t="s">
        <v>2860</v>
      </c>
      <c r="H1075" s="16">
        <v>100005049</v>
      </c>
      <c r="I1075" s="62">
        <v>710006071</v>
      </c>
      <c r="J1075" s="13">
        <v>710006071</v>
      </c>
      <c r="K1075" s="15" t="s">
        <v>48</v>
      </c>
      <c r="L1075" s="12" t="s">
        <v>1810</v>
      </c>
      <c r="M1075" s="15" t="s">
        <v>2861</v>
      </c>
      <c r="N1075" s="49">
        <v>95102</v>
      </c>
      <c r="O1075" s="15" t="s">
        <v>2934</v>
      </c>
      <c r="P1075" s="15" t="s">
        <v>2935</v>
      </c>
      <c r="Q1075" s="48">
        <v>500194</v>
      </c>
      <c r="R1075" s="11" t="s">
        <v>45</v>
      </c>
      <c r="S1075" s="120">
        <v>7305</v>
      </c>
      <c r="T1075" s="85">
        <v>107.03</v>
      </c>
      <c r="U1075" s="86">
        <v>13</v>
      </c>
      <c r="V1075" s="123">
        <v>46.825625000000002</v>
      </c>
      <c r="W1075" s="85">
        <f t="shared" si="248"/>
        <v>4870</v>
      </c>
      <c r="X1075" s="86">
        <v>0</v>
      </c>
      <c r="Y1075" s="85">
        <v>16.054500000000001</v>
      </c>
      <c r="Z1075" s="86">
        <f t="shared" si="249"/>
        <v>0</v>
      </c>
      <c r="AA1075" s="86">
        <f t="shared" si="252"/>
        <v>4870</v>
      </c>
      <c r="AB1075" s="85">
        <v>122.77</v>
      </c>
      <c r="AC1075" s="85">
        <v>11</v>
      </c>
      <c r="AD1075" s="124">
        <f t="shared" si="250"/>
        <v>73.661999999999992</v>
      </c>
      <c r="AE1075" s="86">
        <f t="shared" si="253"/>
        <v>3241</v>
      </c>
      <c r="AF1075" s="85">
        <v>0</v>
      </c>
      <c r="AG1075" s="85">
        <v>36.831000000000003</v>
      </c>
      <c r="AH1075" s="85">
        <f t="shared" si="254"/>
        <v>0</v>
      </c>
      <c r="AI1075" s="86">
        <f t="shared" si="255"/>
        <v>8111</v>
      </c>
      <c r="AJ1075" s="86">
        <f t="shared" si="256"/>
        <v>806</v>
      </c>
      <c r="AK1075" s="122"/>
      <c r="AL1075" s="85">
        <v>122.77</v>
      </c>
      <c r="AM1075" s="85">
        <v>11</v>
      </c>
      <c r="AN1075" s="124">
        <f t="shared" si="251"/>
        <v>73.661999999999992</v>
      </c>
      <c r="AO1075" s="86">
        <f t="shared" si="257"/>
        <v>3241</v>
      </c>
      <c r="AP1075" s="85">
        <v>0</v>
      </c>
      <c r="AQ1075" s="85">
        <v>36.831000000000003</v>
      </c>
      <c r="AR1075" s="85">
        <f t="shared" si="258"/>
        <v>0</v>
      </c>
      <c r="AS1075" s="86">
        <f t="shared" si="260"/>
        <v>8111</v>
      </c>
      <c r="AT1075" s="170">
        <f t="shared" si="261"/>
        <v>0</v>
      </c>
      <c r="AU1075" s="86">
        <v>8111</v>
      </c>
      <c r="AV1075" s="170">
        <f t="shared" si="259"/>
        <v>0</v>
      </c>
    </row>
    <row r="1076" spans="1:48" s="73" customFormat="1" ht="30" x14ac:dyDescent="0.2">
      <c r="A1076" s="10" t="s">
        <v>1810</v>
      </c>
      <c r="B1076" s="14" t="s">
        <v>36</v>
      </c>
      <c r="C1076" s="14" t="s">
        <v>37</v>
      </c>
      <c r="D1076" s="14" t="s">
        <v>3374</v>
      </c>
      <c r="E1076" s="58">
        <v>306908</v>
      </c>
      <c r="F1076" s="15" t="s">
        <v>3375</v>
      </c>
      <c r="G1076" s="10" t="s">
        <v>2860</v>
      </c>
      <c r="H1076" s="16">
        <v>100005055</v>
      </c>
      <c r="I1076" s="62">
        <v>710004958</v>
      </c>
      <c r="J1076" s="13">
        <v>710004958</v>
      </c>
      <c r="K1076" s="15" t="s">
        <v>53</v>
      </c>
      <c r="L1076" s="12" t="s">
        <v>1810</v>
      </c>
      <c r="M1076" s="15" t="s">
        <v>3332</v>
      </c>
      <c r="N1076" s="49">
        <v>93585</v>
      </c>
      <c r="O1076" s="15" t="s">
        <v>3376</v>
      </c>
      <c r="P1076" s="15" t="s">
        <v>3377</v>
      </c>
      <c r="Q1076" s="48">
        <v>502189</v>
      </c>
      <c r="R1076" s="11" t="s">
        <v>45</v>
      </c>
      <c r="S1076" s="120">
        <v>2248</v>
      </c>
      <c r="T1076" s="85">
        <v>107.03</v>
      </c>
      <c r="U1076" s="86">
        <v>4</v>
      </c>
      <c r="V1076" s="123">
        <v>46.825625000000002</v>
      </c>
      <c r="W1076" s="85">
        <f t="shared" si="248"/>
        <v>1498</v>
      </c>
      <c r="X1076" s="86">
        <v>0</v>
      </c>
      <c r="Y1076" s="85">
        <v>16.054500000000001</v>
      </c>
      <c r="Z1076" s="86">
        <f t="shared" si="249"/>
        <v>0</v>
      </c>
      <c r="AA1076" s="86">
        <f t="shared" si="252"/>
        <v>1498</v>
      </c>
      <c r="AB1076" s="85">
        <v>122.77</v>
      </c>
      <c r="AC1076" s="85">
        <v>5</v>
      </c>
      <c r="AD1076" s="124">
        <f t="shared" si="250"/>
        <v>73.661999999999992</v>
      </c>
      <c r="AE1076" s="86">
        <f t="shared" si="253"/>
        <v>1473</v>
      </c>
      <c r="AF1076" s="85">
        <v>0</v>
      </c>
      <c r="AG1076" s="85">
        <v>36.831000000000003</v>
      </c>
      <c r="AH1076" s="85">
        <f t="shared" si="254"/>
        <v>0</v>
      </c>
      <c r="AI1076" s="86">
        <f t="shared" si="255"/>
        <v>2971</v>
      </c>
      <c r="AJ1076" s="86">
        <f t="shared" si="256"/>
        <v>723</v>
      </c>
      <c r="AK1076" s="122"/>
      <c r="AL1076" s="85">
        <v>122.77</v>
      </c>
      <c r="AM1076" s="85">
        <v>5</v>
      </c>
      <c r="AN1076" s="124">
        <f t="shared" si="251"/>
        <v>73.661999999999992</v>
      </c>
      <c r="AO1076" s="86">
        <f t="shared" si="257"/>
        <v>1473</v>
      </c>
      <c r="AP1076" s="85">
        <v>0</v>
      </c>
      <c r="AQ1076" s="85">
        <v>36.831000000000003</v>
      </c>
      <c r="AR1076" s="85">
        <f t="shared" si="258"/>
        <v>0</v>
      </c>
      <c r="AS1076" s="86">
        <f t="shared" si="260"/>
        <v>2971</v>
      </c>
      <c r="AT1076" s="170">
        <f t="shared" si="261"/>
        <v>0</v>
      </c>
      <c r="AU1076" s="86">
        <v>2971</v>
      </c>
      <c r="AV1076" s="170">
        <f t="shared" si="259"/>
        <v>0</v>
      </c>
    </row>
    <row r="1077" spans="1:48" s="73" customFormat="1" ht="30" x14ac:dyDescent="0.2">
      <c r="A1077" s="10" t="s">
        <v>1810</v>
      </c>
      <c r="B1077" s="14" t="s">
        <v>36</v>
      </c>
      <c r="C1077" s="14" t="s">
        <v>37</v>
      </c>
      <c r="D1077" s="14" t="s">
        <v>2858</v>
      </c>
      <c r="E1077" s="58">
        <v>308307</v>
      </c>
      <c r="F1077" s="15" t="s">
        <v>2859</v>
      </c>
      <c r="G1077" s="10" t="s">
        <v>2860</v>
      </c>
      <c r="H1077" s="16">
        <v>100005747</v>
      </c>
      <c r="I1077" s="62">
        <v>710006519</v>
      </c>
      <c r="J1077" s="13">
        <v>710006519</v>
      </c>
      <c r="K1077" s="15" t="s">
        <v>48</v>
      </c>
      <c r="L1077" s="12" t="s">
        <v>1810</v>
      </c>
      <c r="M1077" s="15" t="s">
        <v>2861</v>
      </c>
      <c r="N1077" s="49">
        <v>94901</v>
      </c>
      <c r="O1077" s="15" t="s">
        <v>2862</v>
      </c>
      <c r="P1077" s="15" t="s">
        <v>2870</v>
      </c>
      <c r="Q1077" s="48">
        <v>500011</v>
      </c>
      <c r="R1077" s="11" t="s">
        <v>45</v>
      </c>
      <c r="S1077" s="120">
        <v>14048</v>
      </c>
      <c r="T1077" s="85">
        <v>107.03</v>
      </c>
      <c r="U1077" s="86">
        <v>25</v>
      </c>
      <c r="V1077" s="123">
        <v>46.825625000000002</v>
      </c>
      <c r="W1077" s="85">
        <f t="shared" si="248"/>
        <v>9365</v>
      </c>
      <c r="X1077" s="86">
        <v>0</v>
      </c>
      <c r="Y1077" s="85">
        <v>16.054500000000001</v>
      </c>
      <c r="Z1077" s="86">
        <f t="shared" si="249"/>
        <v>0</v>
      </c>
      <c r="AA1077" s="86">
        <f t="shared" si="252"/>
        <v>9365</v>
      </c>
      <c r="AB1077" s="85">
        <v>122.77</v>
      </c>
      <c r="AC1077" s="85">
        <v>23</v>
      </c>
      <c r="AD1077" s="124">
        <f t="shared" si="250"/>
        <v>73.661999999999992</v>
      </c>
      <c r="AE1077" s="86">
        <f t="shared" si="253"/>
        <v>6777</v>
      </c>
      <c r="AF1077" s="85">
        <v>0</v>
      </c>
      <c r="AG1077" s="85">
        <v>36.831000000000003</v>
      </c>
      <c r="AH1077" s="85">
        <f t="shared" si="254"/>
        <v>0</v>
      </c>
      <c r="AI1077" s="86">
        <f t="shared" si="255"/>
        <v>16142</v>
      </c>
      <c r="AJ1077" s="86">
        <f t="shared" si="256"/>
        <v>2094</v>
      </c>
      <c r="AK1077" s="122"/>
      <c r="AL1077" s="85">
        <v>122.77</v>
      </c>
      <c r="AM1077" s="85">
        <v>23</v>
      </c>
      <c r="AN1077" s="124">
        <f t="shared" si="251"/>
        <v>73.661999999999992</v>
      </c>
      <c r="AO1077" s="86">
        <f t="shared" si="257"/>
        <v>6777</v>
      </c>
      <c r="AP1077" s="85">
        <v>0</v>
      </c>
      <c r="AQ1077" s="85">
        <v>36.831000000000003</v>
      </c>
      <c r="AR1077" s="85">
        <f t="shared" si="258"/>
        <v>0</v>
      </c>
      <c r="AS1077" s="86">
        <f t="shared" si="260"/>
        <v>16142</v>
      </c>
      <c r="AT1077" s="170">
        <f t="shared" si="261"/>
        <v>0</v>
      </c>
      <c r="AU1077" s="86">
        <v>16142</v>
      </c>
      <c r="AV1077" s="170">
        <f t="shared" si="259"/>
        <v>0</v>
      </c>
    </row>
    <row r="1078" spans="1:48" s="73" customFormat="1" x14ac:dyDescent="0.2">
      <c r="A1078" s="10" t="s">
        <v>1810</v>
      </c>
      <c r="B1078" s="14" t="s">
        <v>36</v>
      </c>
      <c r="C1078" s="14" t="s">
        <v>37</v>
      </c>
      <c r="D1078" s="14" t="s">
        <v>3330</v>
      </c>
      <c r="E1078" s="58">
        <v>307203</v>
      </c>
      <c r="F1078" s="15" t="s">
        <v>3331</v>
      </c>
      <c r="G1078" s="10" t="s">
        <v>2860</v>
      </c>
      <c r="H1078" s="16">
        <v>100005484</v>
      </c>
      <c r="I1078" s="62">
        <v>710035209</v>
      </c>
      <c r="J1078" s="13">
        <v>710035209</v>
      </c>
      <c r="K1078" s="15" t="s">
        <v>48</v>
      </c>
      <c r="L1078" s="12" t="s">
        <v>1810</v>
      </c>
      <c r="M1078" s="15" t="s">
        <v>3332</v>
      </c>
      <c r="N1078" s="49">
        <v>93401</v>
      </c>
      <c r="O1078" s="15" t="s">
        <v>3333</v>
      </c>
      <c r="P1078" s="15" t="s">
        <v>3340</v>
      </c>
      <c r="Q1078" s="48">
        <v>502031</v>
      </c>
      <c r="R1078" s="11" t="s">
        <v>45</v>
      </c>
      <c r="S1078" s="120">
        <v>23038</v>
      </c>
      <c r="T1078" s="85">
        <v>107.03</v>
      </c>
      <c r="U1078" s="86">
        <v>41</v>
      </c>
      <c r="V1078" s="123">
        <v>46.825625000000002</v>
      </c>
      <c r="W1078" s="85">
        <f t="shared" si="248"/>
        <v>15359</v>
      </c>
      <c r="X1078" s="86">
        <v>0</v>
      </c>
      <c r="Y1078" s="85">
        <v>16.054500000000001</v>
      </c>
      <c r="Z1078" s="86">
        <f t="shared" si="249"/>
        <v>0</v>
      </c>
      <c r="AA1078" s="86">
        <f t="shared" si="252"/>
        <v>15359</v>
      </c>
      <c r="AB1078" s="85">
        <v>122.77</v>
      </c>
      <c r="AC1078" s="85">
        <v>35</v>
      </c>
      <c r="AD1078" s="124">
        <f t="shared" si="250"/>
        <v>73.661999999999992</v>
      </c>
      <c r="AE1078" s="86">
        <f t="shared" si="253"/>
        <v>10313</v>
      </c>
      <c r="AF1078" s="85">
        <v>0</v>
      </c>
      <c r="AG1078" s="85">
        <v>36.831000000000003</v>
      </c>
      <c r="AH1078" s="85">
        <f t="shared" si="254"/>
        <v>0</v>
      </c>
      <c r="AI1078" s="86">
        <f t="shared" si="255"/>
        <v>25672</v>
      </c>
      <c r="AJ1078" s="86">
        <f t="shared" si="256"/>
        <v>2634</v>
      </c>
      <c r="AK1078" s="122"/>
      <c r="AL1078" s="85">
        <v>122.77</v>
      </c>
      <c r="AM1078" s="85">
        <v>35</v>
      </c>
      <c r="AN1078" s="124">
        <f t="shared" si="251"/>
        <v>73.661999999999992</v>
      </c>
      <c r="AO1078" s="86">
        <f t="shared" si="257"/>
        <v>10313</v>
      </c>
      <c r="AP1078" s="85">
        <v>0</v>
      </c>
      <c r="AQ1078" s="85">
        <v>36.831000000000003</v>
      </c>
      <c r="AR1078" s="85">
        <f t="shared" si="258"/>
        <v>0</v>
      </c>
      <c r="AS1078" s="86">
        <f t="shared" si="260"/>
        <v>25672</v>
      </c>
      <c r="AT1078" s="170">
        <f t="shared" si="261"/>
        <v>0</v>
      </c>
      <c r="AU1078" s="86">
        <v>25672</v>
      </c>
      <c r="AV1078" s="170">
        <f t="shared" si="259"/>
        <v>0</v>
      </c>
    </row>
    <row r="1079" spans="1:48" s="73" customFormat="1" x14ac:dyDescent="0.2">
      <c r="A1079" s="10" t="s">
        <v>1810</v>
      </c>
      <c r="B1079" s="14" t="s">
        <v>36</v>
      </c>
      <c r="C1079" s="14" t="s">
        <v>37</v>
      </c>
      <c r="D1079" s="14" t="s">
        <v>3581</v>
      </c>
      <c r="E1079" s="58">
        <v>309150</v>
      </c>
      <c r="F1079" s="15" t="s">
        <v>3582</v>
      </c>
      <c r="G1079" s="10" t="s">
        <v>2860</v>
      </c>
      <c r="H1079" s="16">
        <v>100005957</v>
      </c>
      <c r="I1079" s="62">
        <v>37860968</v>
      </c>
      <c r="J1079" s="13">
        <v>37860968</v>
      </c>
      <c r="K1079" s="15" t="s">
        <v>48</v>
      </c>
      <c r="L1079" s="12" t="s">
        <v>1810</v>
      </c>
      <c r="M1079" s="15" t="s">
        <v>3583</v>
      </c>
      <c r="N1079" s="49">
        <v>94072</v>
      </c>
      <c r="O1079" s="15" t="s">
        <v>3584</v>
      </c>
      <c r="P1079" s="15" t="s">
        <v>3585</v>
      </c>
      <c r="Q1079" s="48">
        <v>503011</v>
      </c>
      <c r="R1079" s="11" t="s">
        <v>86</v>
      </c>
      <c r="S1079" s="120">
        <v>33714</v>
      </c>
      <c r="T1079" s="85">
        <v>107.03</v>
      </c>
      <c r="U1079" s="86">
        <v>60</v>
      </c>
      <c r="V1079" s="123">
        <v>46.825625000000002</v>
      </c>
      <c r="W1079" s="85">
        <f t="shared" ref="W1079:W1142" si="262">+ROUND(U1079*V1079*8,0)</f>
        <v>22476</v>
      </c>
      <c r="X1079" s="86">
        <v>0</v>
      </c>
      <c r="Y1079" s="85">
        <v>16.054500000000001</v>
      </c>
      <c r="Z1079" s="86">
        <f t="shared" ref="Z1079:Z1142" si="263">ROUND(X1079*Y1079*8,0)</f>
        <v>0</v>
      </c>
      <c r="AA1079" s="86">
        <f t="shared" si="252"/>
        <v>22476</v>
      </c>
      <c r="AB1079" s="85">
        <v>122.77</v>
      </c>
      <c r="AC1079" s="85">
        <v>55</v>
      </c>
      <c r="AD1079" s="124">
        <f t="shared" ref="AD1079:AD1142" si="264">+AB1079*0.6</f>
        <v>73.661999999999992</v>
      </c>
      <c r="AE1079" s="86">
        <f t="shared" si="253"/>
        <v>16206</v>
      </c>
      <c r="AF1079" s="85">
        <v>0</v>
      </c>
      <c r="AG1079" s="85">
        <v>36.831000000000003</v>
      </c>
      <c r="AH1079" s="85">
        <f t="shared" si="254"/>
        <v>0</v>
      </c>
      <c r="AI1079" s="86">
        <f t="shared" si="255"/>
        <v>38682</v>
      </c>
      <c r="AJ1079" s="86">
        <f t="shared" si="256"/>
        <v>4968</v>
      </c>
      <c r="AK1079" s="122"/>
      <c r="AL1079" s="85">
        <v>122.77</v>
      </c>
      <c r="AM1079" s="85">
        <v>55</v>
      </c>
      <c r="AN1079" s="124">
        <f t="shared" ref="AN1079:AN1142" si="265">+AL1079*0.6</f>
        <v>73.661999999999992</v>
      </c>
      <c r="AO1079" s="86">
        <f t="shared" si="257"/>
        <v>16206</v>
      </c>
      <c r="AP1079" s="85">
        <v>0</v>
      </c>
      <c r="AQ1079" s="85">
        <v>36.831000000000003</v>
      </c>
      <c r="AR1079" s="85">
        <f t="shared" si="258"/>
        <v>0</v>
      </c>
      <c r="AS1079" s="86">
        <f t="shared" si="260"/>
        <v>38682</v>
      </c>
      <c r="AT1079" s="170">
        <f t="shared" si="261"/>
        <v>0</v>
      </c>
      <c r="AU1079" s="86">
        <v>38682</v>
      </c>
      <c r="AV1079" s="170">
        <f t="shared" si="259"/>
        <v>0</v>
      </c>
    </row>
    <row r="1080" spans="1:48" s="73" customFormat="1" x14ac:dyDescent="0.2">
      <c r="A1080" s="10" t="s">
        <v>1810</v>
      </c>
      <c r="B1080" s="14" t="s">
        <v>36</v>
      </c>
      <c r="C1080" s="14" t="s">
        <v>37</v>
      </c>
      <c r="D1080" s="14" t="s">
        <v>3820</v>
      </c>
      <c r="E1080" s="58">
        <v>306185</v>
      </c>
      <c r="F1080" s="15" t="s">
        <v>3821</v>
      </c>
      <c r="G1080" s="10" t="s">
        <v>2860</v>
      </c>
      <c r="H1080" s="16">
        <v>100006742</v>
      </c>
      <c r="I1080" s="62">
        <v>37863606</v>
      </c>
      <c r="J1080" s="13">
        <v>37863606</v>
      </c>
      <c r="K1080" s="15" t="s">
        <v>48</v>
      </c>
      <c r="L1080" s="12" t="s">
        <v>1810</v>
      </c>
      <c r="M1080" s="15" t="s">
        <v>2942</v>
      </c>
      <c r="N1080" s="49">
        <v>92701</v>
      </c>
      <c r="O1080" s="15" t="s">
        <v>3822</v>
      </c>
      <c r="P1080" s="15" t="s">
        <v>3828</v>
      </c>
      <c r="Q1080" s="48">
        <v>504025</v>
      </c>
      <c r="R1080" s="11" t="s">
        <v>86</v>
      </c>
      <c r="S1080" s="120">
        <v>17419</v>
      </c>
      <c r="T1080" s="85">
        <v>107.03</v>
      </c>
      <c r="U1080" s="86">
        <v>31</v>
      </c>
      <c r="V1080" s="123">
        <v>46.825625000000002</v>
      </c>
      <c r="W1080" s="85">
        <f t="shared" si="262"/>
        <v>11613</v>
      </c>
      <c r="X1080" s="86">
        <v>0</v>
      </c>
      <c r="Y1080" s="85">
        <v>16.054500000000001</v>
      </c>
      <c r="Z1080" s="86">
        <f t="shared" si="263"/>
        <v>0</v>
      </c>
      <c r="AA1080" s="86">
        <f t="shared" si="252"/>
        <v>11613</v>
      </c>
      <c r="AB1080" s="85">
        <v>122.77</v>
      </c>
      <c r="AC1080" s="85">
        <v>35</v>
      </c>
      <c r="AD1080" s="124">
        <f t="shared" si="264"/>
        <v>73.661999999999992</v>
      </c>
      <c r="AE1080" s="86">
        <f t="shared" si="253"/>
        <v>10313</v>
      </c>
      <c r="AF1080" s="85">
        <v>0</v>
      </c>
      <c r="AG1080" s="85">
        <v>36.831000000000003</v>
      </c>
      <c r="AH1080" s="85">
        <f t="shared" si="254"/>
        <v>0</v>
      </c>
      <c r="AI1080" s="86">
        <f t="shared" si="255"/>
        <v>21926</v>
      </c>
      <c r="AJ1080" s="86">
        <f t="shared" si="256"/>
        <v>4507</v>
      </c>
      <c r="AK1080" s="122"/>
      <c r="AL1080" s="85">
        <v>122.77</v>
      </c>
      <c r="AM1080" s="85">
        <v>35</v>
      </c>
      <c r="AN1080" s="124">
        <f t="shared" si="265"/>
        <v>73.661999999999992</v>
      </c>
      <c r="AO1080" s="86">
        <f t="shared" si="257"/>
        <v>10313</v>
      </c>
      <c r="AP1080" s="85">
        <v>0</v>
      </c>
      <c r="AQ1080" s="85">
        <v>36.831000000000003</v>
      </c>
      <c r="AR1080" s="85">
        <f t="shared" si="258"/>
        <v>0</v>
      </c>
      <c r="AS1080" s="86">
        <f t="shared" si="260"/>
        <v>21926</v>
      </c>
      <c r="AT1080" s="170">
        <f t="shared" si="261"/>
        <v>0</v>
      </c>
      <c r="AU1080" s="86">
        <v>21926</v>
      </c>
      <c r="AV1080" s="170">
        <f t="shared" si="259"/>
        <v>0</v>
      </c>
    </row>
    <row r="1081" spans="1:48" s="73" customFormat="1" ht="60" x14ac:dyDescent="0.2">
      <c r="A1081" s="10" t="s">
        <v>1810</v>
      </c>
      <c r="B1081" s="14" t="s">
        <v>36</v>
      </c>
      <c r="C1081" s="14" t="s">
        <v>37</v>
      </c>
      <c r="D1081" s="14" t="s">
        <v>3820</v>
      </c>
      <c r="E1081" s="58">
        <v>306185</v>
      </c>
      <c r="F1081" s="15" t="s">
        <v>3821</v>
      </c>
      <c r="G1081" s="10" t="s">
        <v>2860</v>
      </c>
      <c r="H1081" s="16">
        <v>100006743</v>
      </c>
      <c r="I1081" s="62">
        <v>710201583</v>
      </c>
      <c r="J1081" s="13">
        <v>37861409</v>
      </c>
      <c r="K1081" s="15" t="s">
        <v>3826</v>
      </c>
      <c r="L1081" s="12" t="s">
        <v>1810</v>
      </c>
      <c r="M1081" s="15" t="s">
        <v>2942</v>
      </c>
      <c r="N1081" s="49">
        <v>92701</v>
      </c>
      <c r="O1081" s="15" t="s">
        <v>3822</v>
      </c>
      <c r="P1081" s="15" t="s">
        <v>3827</v>
      </c>
      <c r="Q1081" s="48">
        <v>504025</v>
      </c>
      <c r="R1081" s="11" t="s">
        <v>45</v>
      </c>
      <c r="S1081" s="120">
        <v>6181</v>
      </c>
      <c r="T1081" s="85">
        <v>107.03</v>
      </c>
      <c r="U1081" s="86">
        <v>11</v>
      </c>
      <c r="V1081" s="123">
        <v>46.825625000000002</v>
      </c>
      <c r="W1081" s="85">
        <f t="shared" si="262"/>
        <v>4121</v>
      </c>
      <c r="X1081" s="86">
        <v>0</v>
      </c>
      <c r="Y1081" s="85">
        <v>16.054500000000001</v>
      </c>
      <c r="Z1081" s="86">
        <f t="shared" si="263"/>
        <v>0</v>
      </c>
      <c r="AA1081" s="86">
        <f t="shared" si="252"/>
        <v>4121</v>
      </c>
      <c r="AB1081" s="85">
        <v>122.77</v>
      </c>
      <c r="AC1081" s="85">
        <v>9</v>
      </c>
      <c r="AD1081" s="124">
        <f t="shared" si="264"/>
        <v>73.661999999999992</v>
      </c>
      <c r="AE1081" s="86">
        <f t="shared" si="253"/>
        <v>2652</v>
      </c>
      <c r="AF1081" s="85">
        <v>0</v>
      </c>
      <c r="AG1081" s="85">
        <v>36.831000000000003</v>
      </c>
      <c r="AH1081" s="85">
        <f t="shared" si="254"/>
        <v>0</v>
      </c>
      <c r="AI1081" s="86">
        <f t="shared" si="255"/>
        <v>6773</v>
      </c>
      <c r="AJ1081" s="86">
        <f t="shared" si="256"/>
        <v>592</v>
      </c>
      <c r="AK1081" s="122"/>
      <c r="AL1081" s="85">
        <v>122.77</v>
      </c>
      <c r="AM1081" s="85">
        <v>9</v>
      </c>
      <c r="AN1081" s="124">
        <f t="shared" si="265"/>
        <v>73.661999999999992</v>
      </c>
      <c r="AO1081" s="86">
        <f t="shared" si="257"/>
        <v>2652</v>
      </c>
      <c r="AP1081" s="85">
        <v>0</v>
      </c>
      <c r="AQ1081" s="85">
        <v>36.831000000000003</v>
      </c>
      <c r="AR1081" s="85">
        <f t="shared" si="258"/>
        <v>0</v>
      </c>
      <c r="AS1081" s="86">
        <f t="shared" si="260"/>
        <v>6773</v>
      </c>
      <c r="AT1081" s="170">
        <f t="shared" si="261"/>
        <v>0</v>
      </c>
      <c r="AU1081" s="86">
        <v>6773</v>
      </c>
      <c r="AV1081" s="170">
        <f t="shared" si="259"/>
        <v>0</v>
      </c>
    </row>
    <row r="1082" spans="1:48" s="73" customFormat="1" x14ac:dyDescent="0.2">
      <c r="A1082" s="10" t="s">
        <v>1810</v>
      </c>
      <c r="B1082" s="14" t="s">
        <v>36</v>
      </c>
      <c r="C1082" s="14" t="s">
        <v>37</v>
      </c>
      <c r="D1082" s="14" t="s">
        <v>3774</v>
      </c>
      <c r="E1082" s="58">
        <v>309303</v>
      </c>
      <c r="F1082" s="15" t="s">
        <v>3775</v>
      </c>
      <c r="G1082" s="10" t="s">
        <v>2860</v>
      </c>
      <c r="H1082" s="16">
        <v>100006801</v>
      </c>
      <c r="I1082" s="62">
        <v>710007965</v>
      </c>
      <c r="J1082" s="13">
        <v>710007965</v>
      </c>
      <c r="K1082" s="15" t="s">
        <v>210</v>
      </c>
      <c r="L1082" s="12" t="s">
        <v>1810</v>
      </c>
      <c r="M1082" s="15" t="s">
        <v>3583</v>
      </c>
      <c r="N1082" s="49">
        <v>94301</v>
      </c>
      <c r="O1082" s="15" t="s">
        <v>3776</v>
      </c>
      <c r="P1082" s="15" t="s">
        <v>3780</v>
      </c>
      <c r="Q1082" s="48">
        <v>503584</v>
      </c>
      <c r="R1082" s="11" t="s">
        <v>45</v>
      </c>
      <c r="S1082" s="120">
        <v>11238</v>
      </c>
      <c r="T1082" s="85">
        <v>107.03</v>
      </c>
      <c r="U1082" s="86">
        <v>20</v>
      </c>
      <c r="V1082" s="123">
        <v>46.825625000000002</v>
      </c>
      <c r="W1082" s="85">
        <f t="shared" si="262"/>
        <v>7492</v>
      </c>
      <c r="X1082" s="86">
        <v>0</v>
      </c>
      <c r="Y1082" s="85">
        <v>16.054500000000001</v>
      </c>
      <c r="Z1082" s="86">
        <f t="shared" si="263"/>
        <v>0</v>
      </c>
      <c r="AA1082" s="86">
        <f t="shared" si="252"/>
        <v>7492</v>
      </c>
      <c r="AB1082" s="85">
        <v>122.77</v>
      </c>
      <c r="AC1082" s="85">
        <v>21</v>
      </c>
      <c r="AD1082" s="124">
        <f t="shared" si="264"/>
        <v>73.661999999999992</v>
      </c>
      <c r="AE1082" s="86">
        <f t="shared" si="253"/>
        <v>6188</v>
      </c>
      <c r="AF1082" s="85">
        <v>0</v>
      </c>
      <c r="AG1082" s="85">
        <v>36.831000000000003</v>
      </c>
      <c r="AH1082" s="85">
        <f t="shared" si="254"/>
        <v>0</v>
      </c>
      <c r="AI1082" s="86">
        <f t="shared" si="255"/>
        <v>13680</v>
      </c>
      <c r="AJ1082" s="86">
        <f t="shared" si="256"/>
        <v>2442</v>
      </c>
      <c r="AK1082" s="122"/>
      <c r="AL1082" s="85">
        <v>122.77</v>
      </c>
      <c r="AM1082" s="85">
        <v>21</v>
      </c>
      <c r="AN1082" s="124">
        <f t="shared" si="265"/>
        <v>73.661999999999992</v>
      </c>
      <c r="AO1082" s="86">
        <f t="shared" si="257"/>
        <v>6188</v>
      </c>
      <c r="AP1082" s="85">
        <v>0</v>
      </c>
      <c r="AQ1082" s="85">
        <v>36.831000000000003</v>
      </c>
      <c r="AR1082" s="85">
        <f t="shared" si="258"/>
        <v>0</v>
      </c>
      <c r="AS1082" s="86">
        <f t="shared" si="260"/>
        <v>13680</v>
      </c>
      <c r="AT1082" s="170">
        <f t="shared" si="261"/>
        <v>0</v>
      </c>
      <c r="AU1082" s="86">
        <v>13680</v>
      </c>
      <c r="AV1082" s="170">
        <f t="shared" si="259"/>
        <v>0</v>
      </c>
    </row>
    <row r="1083" spans="1:48" s="73" customFormat="1" ht="45" x14ac:dyDescent="0.2">
      <c r="A1083" s="10" t="s">
        <v>1810</v>
      </c>
      <c r="B1083" s="14" t="s">
        <v>36</v>
      </c>
      <c r="C1083" s="14" t="s">
        <v>37</v>
      </c>
      <c r="D1083" s="14" t="s">
        <v>3642</v>
      </c>
      <c r="E1083" s="58">
        <v>308889</v>
      </c>
      <c r="F1083" s="15" t="s">
        <v>3643</v>
      </c>
      <c r="G1083" s="10" t="s">
        <v>2860</v>
      </c>
      <c r="H1083" s="16">
        <v>100005067</v>
      </c>
      <c r="I1083" s="62">
        <v>710007396</v>
      </c>
      <c r="J1083" s="13">
        <v>37860941</v>
      </c>
      <c r="K1083" s="15" t="s">
        <v>105</v>
      </c>
      <c r="L1083" s="12" t="s">
        <v>1810</v>
      </c>
      <c r="M1083" s="15" t="s">
        <v>3583</v>
      </c>
      <c r="N1083" s="49">
        <v>94135</v>
      </c>
      <c r="O1083" s="15" t="s">
        <v>3644</v>
      </c>
      <c r="P1083" s="15" t="s">
        <v>3645</v>
      </c>
      <c r="Q1083" s="48">
        <v>503169</v>
      </c>
      <c r="R1083" s="11" t="s">
        <v>45</v>
      </c>
      <c r="S1083" s="120">
        <v>7867</v>
      </c>
      <c r="T1083" s="85">
        <v>107.03</v>
      </c>
      <c r="U1083" s="86">
        <v>14</v>
      </c>
      <c r="V1083" s="123">
        <v>46.825625000000002</v>
      </c>
      <c r="W1083" s="85">
        <f t="shared" si="262"/>
        <v>5244</v>
      </c>
      <c r="X1083" s="86">
        <v>0</v>
      </c>
      <c r="Y1083" s="85">
        <v>16.054500000000001</v>
      </c>
      <c r="Z1083" s="86">
        <f t="shared" si="263"/>
        <v>0</v>
      </c>
      <c r="AA1083" s="86">
        <f t="shared" si="252"/>
        <v>5244</v>
      </c>
      <c r="AB1083" s="85">
        <v>122.77</v>
      </c>
      <c r="AC1083" s="85">
        <v>8</v>
      </c>
      <c r="AD1083" s="124">
        <f t="shared" si="264"/>
        <v>73.661999999999992</v>
      </c>
      <c r="AE1083" s="86">
        <f t="shared" si="253"/>
        <v>2357</v>
      </c>
      <c r="AF1083" s="85">
        <v>0</v>
      </c>
      <c r="AG1083" s="85">
        <v>36.831000000000003</v>
      </c>
      <c r="AH1083" s="85">
        <f t="shared" si="254"/>
        <v>0</v>
      </c>
      <c r="AI1083" s="86">
        <f t="shared" si="255"/>
        <v>7601</v>
      </c>
      <c r="AJ1083" s="86">
        <f t="shared" si="256"/>
        <v>-266</v>
      </c>
      <c r="AK1083" s="122"/>
      <c r="AL1083" s="85">
        <v>122.77</v>
      </c>
      <c r="AM1083" s="85">
        <v>8</v>
      </c>
      <c r="AN1083" s="124">
        <f t="shared" si="265"/>
        <v>73.661999999999992</v>
      </c>
      <c r="AO1083" s="86">
        <f t="shared" si="257"/>
        <v>2357</v>
      </c>
      <c r="AP1083" s="85">
        <v>0</v>
      </c>
      <c r="AQ1083" s="85">
        <v>36.831000000000003</v>
      </c>
      <c r="AR1083" s="85">
        <f t="shared" si="258"/>
        <v>0</v>
      </c>
      <c r="AS1083" s="86">
        <f t="shared" si="260"/>
        <v>7601</v>
      </c>
      <c r="AT1083" s="170">
        <f t="shared" si="261"/>
        <v>0</v>
      </c>
      <c r="AU1083" s="86">
        <v>7601</v>
      </c>
      <c r="AV1083" s="170">
        <f t="shared" si="259"/>
        <v>0</v>
      </c>
    </row>
    <row r="1084" spans="1:48" s="73" customFormat="1" ht="30" x14ac:dyDescent="0.2">
      <c r="A1084" s="10" t="s">
        <v>1810</v>
      </c>
      <c r="B1084" s="14" t="s">
        <v>36</v>
      </c>
      <c r="C1084" s="14" t="s">
        <v>37</v>
      </c>
      <c r="D1084" s="14" t="s">
        <v>4041</v>
      </c>
      <c r="E1084" s="58">
        <v>699161</v>
      </c>
      <c r="F1084" s="15" t="s">
        <v>4042</v>
      </c>
      <c r="G1084" s="10" t="s">
        <v>2860</v>
      </c>
      <c r="H1084" s="16">
        <v>100005075</v>
      </c>
      <c r="I1084" s="62">
        <v>37855735</v>
      </c>
      <c r="J1084" s="13">
        <v>37855735</v>
      </c>
      <c r="K1084" s="15" t="s">
        <v>48</v>
      </c>
      <c r="L1084" s="12" t="s">
        <v>1810</v>
      </c>
      <c r="M1084" s="15" t="s">
        <v>3851</v>
      </c>
      <c r="N1084" s="49">
        <v>95611</v>
      </c>
      <c r="O1084" s="15" t="s">
        <v>4043</v>
      </c>
      <c r="P1084" s="15" t="s">
        <v>4044</v>
      </c>
      <c r="Q1084" s="48">
        <v>556262</v>
      </c>
      <c r="R1084" s="11" t="s">
        <v>86</v>
      </c>
      <c r="S1084" s="120">
        <v>6743</v>
      </c>
      <c r="T1084" s="85">
        <v>107.03</v>
      </c>
      <c r="U1084" s="86">
        <v>12</v>
      </c>
      <c r="V1084" s="123">
        <v>46.825625000000002</v>
      </c>
      <c r="W1084" s="85">
        <f t="shared" si="262"/>
        <v>4495</v>
      </c>
      <c r="X1084" s="86">
        <v>0</v>
      </c>
      <c r="Y1084" s="85">
        <v>16.054500000000001</v>
      </c>
      <c r="Z1084" s="86">
        <f t="shared" si="263"/>
        <v>0</v>
      </c>
      <c r="AA1084" s="86">
        <f t="shared" si="252"/>
        <v>4495</v>
      </c>
      <c r="AB1084" s="85">
        <v>122.77</v>
      </c>
      <c r="AC1084" s="85">
        <v>11</v>
      </c>
      <c r="AD1084" s="124">
        <f t="shared" si="264"/>
        <v>73.661999999999992</v>
      </c>
      <c r="AE1084" s="86">
        <f t="shared" si="253"/>
        <v>3241</v>
      </c>
      <c r="AF1084" s="85">
        <v>0</v>
      </c>
      <c r="AG1084" s="85">
        <v>36.831000000000003</v>
      </c>
      <c r="AH1084" s="85">
        <f t="shared" si="254"/>
        <v>0</v>
      </c>
      <c r="AI1084" s="86">
        <f t="shared" si="255"/>
        <v>7736</v>
      </c>
      <c r="AJ1084" s="86">
        <f t="shared" si="256"/>
        <v>993</v>
      </c>
      <c r="AK1084" s="122"/>
      <c r="AL1084" s="85">
        <v>122.77</v>
      </c>
      <c r="AM1084" s="85">
        <v>11</v>
      </c>
      <c r="AN1084" s="124">
        <f t="shared" si="265"/>
        <v>73.661999999999992</v>
      </c>
      <c r="AO1084" s="86">
        <f t="shared" si="257"/>
        <v>3241</v>
      </c>
      <c r="AP1084" s="85">
        <v>0</v>
      </c>
      <c r="AQ1084" s="85">
        <v>36.831000000000003</v>
      </c>
      <c r="AR1084" s="85">
        <f t="shared" si="258"/>
        <v>0</v>
      </c>
      <c r="AS1084" s="86">
        <f t="shared" si="260"/>
        <v>7736</v>
      </c>
      <c r="AT1084" s="170">
        <f t="shared" si="261"/>
        <v>0</v>
      </c>
      <c r="AU1084" s="86">
        <v>7736</v>
      </c>
      <c r="AV1084" s="170">
        <f t="shared" si="259"/>
        <v>0</v>
      </c>
    </row>
    <row r="1085" spans="1:48" s="73" customFormat="1" ht="30" x14ac:dyDescent="0.2">
      <c r="A1085" s="10" t="s">
        <v>1810</v>
      </c>
      <c r="B1085" s="14" t="s">
        <v>36</v>
      </c>
      <c r="C1085" s="14" t="s">
        <v>37</v>
      </c>
      <c r="D1085" s="14" t="s">
        <v>3174</v>
      </c>
      <c r="E1085" s="58">
        <v>306525</v>
      </c>
      <c r="F1085" s="15" t="s">
        <v>3175</v>
      </c>
      <c r="G1085" s="10" t="s">
        <v>2860</v>
      </c>
      <c r="H1085" s="16">
        <v>100005349</v>
      </c>
      <c r="I1085" s="62">
        <v>710035144</v>
      </c>
      <c r="J1085" s="13">
        <v>710035144</v>
      </c>
      <c r="K1085" s="15" t="s">
        <v>53</v>
      </c>
      <c r="L1085" s="12" t="s">
        <v>1810</v>
      </c>
      <c r="M1085" s="15" t="s">
        <v>1811</v>
      </c>
      <c r="N1085" s="49">
        <v>94505</v>
      </c>
      <c r="O1085" s="15" t="s">
        <v>1815</v>
      </c>
      <c r="P1085" s="15" t="s">
        <v>3184</v>
      </c>
      <c r="Q1085" s="48">
        <v>501026</v>
      </c>
      <c r="R1085" s="11" t="s">
        <v>45</v>
      </c>
      <c r="S1085" s="120">
        <v>31467</v>
      </c>
      <c r="T1085" s="85">
        <v>107.03</v>
      </c>
      <c r="U1085" s="86">
        <v>56</v>
      </c>
      <c r="V1085" s="123">
        <v>46.825625000000002</v>
      </c>
      <c r="W1085" s="85">
        <f t="shared" si="262"/>
        <v>20978</v>
      </c>
      <c r="X1085" s="86">
        <v>0</v>
      </c>
      <c r="Y1085" s="85">
        <v>16.054500000000001</v>
      </c>
      <c r="Z1085" s="86">
        <f t="shared" si="263"/>
        <v>0</v>
      </c>
      <c r="AA1085" s="86">
        <f t="shared" si="252"/>
        <v>20978</v>
      </c>
      <c r="AB1085" s="85">
        <v>122.77</v>
      </c>
      <c r="AC1085" s="85">
        <v>45</v>
      </c>
      <c r="AD1085" s="124">
        <f t="shared" si="264"/>
        <v>73.661999999999992</v>
      </c>
      <c r="AE1085" s="86">
        <f t="shared" si="253"/>
        <v>13259</v>
      </c>
      <c r="AF1085" s="85">
        <v>1</v>
      </c>
      <c r="AG1085" s="85">
        <v>36.831000000000003</v>
      </c>
      <c r="AH1085" s="85">
        <f t="shared" si="254"/>
        <v>147</v>
      </c>
      <c r="AI1085" s="86">
        <f t="shared" si="255"/>
        <v>34384</v>
      </c>
      <c r="AJ1085" s="86">
        <f t="shared" si="256"/>
        <v>2917</v>
      </c>
      <c r="AK1085" s="122"/>
      <c r="AL1085" s="85">
        <v>122.77</v>
      </c>
      <c r="AM1085" s="85">
        <v>45</v>
      </c>
      <c r="AN1085" s="124">
        <f t="shared" si="265"/>
        <v>73.661999999999992</v>
      </c>
      <c r="AO1085" s="86">
        <f t="shared" si="257"/>
        <v>13259</v>
      </c>
      <c r="AP1085" s="85">
        <v>1</v>
      </c>
      <c r="AQ1085" s="85">
        <v>36.831000000000003</v>
      </c>
      <c r="AR1085" s="85">
        <f t="shared" si="258"/>
        <v>147</v>
      </c>
      <c r="AS1085" s="86">
        <f t="shared" si="260"/>
        <v>34384</v>
      </c>
      <c r="AT1085" s="170">
        <f t="shared" si="261"/>
        <v>0</v>
      </c>
      <c r="AU1085" s="86">
        <v>34384</v>
      </c>
      <c r="AV1085" s="170">
        <f t="shared" si="259"/>
        <v>0</v>
      </c>
    </row>
    <row r="1086" spans="1:48" s="73" customFormat="1" x14ac:dyDescent="0.2">
      <c r="A1086" s="10" t="s">
        <v>1810</v>
      </c>
      <c r="B1086" s="14" t="s">
        <v>36</v>
      </c>
      <c r="C1086" s="14" t="s">
        <v>37</v>
      </c>
      <c r="D1086" s="14" t="s">
        <v>3174</v>
      </c>
      <c r="E1086" s="58">
        <v>306525</v>
      </c>
      <c r="F1086" s="15" t="s">
        <v>3175</v>
      </c>
      <c r="G1086" s="10" t="s">
        <v>2860</v>
      </c>
      <c r="H1086" s="16">
        <v>100005351</v>
      </c>
      <c r="I1086" s="62">
        <v>710035136</v>
      </c>
      <c r="J1086" s="13">
        <v>710035136</v>
      </c>
      <c r="K1086" s="15" t="s">
        <v>48</v>
      </c>
      <c r="L1086" s="12" t="s">
        <v>1810</v>
      </c>
      <c r="M1086" s="15" t="s">
        <v>1811</v>
      </c>
      <c r="N1086" s="49">
        <v>94505</v>
      </c>
      <c r="O1086" s="15" t="s">
        <v>1815</v>
      </c>
      <c r="P1086" s="15" t="s">
        <v>3176</v>
      </c>
      <c r="Q1086" s="48">
        <v>501026</v>
      </c>
      <c r="R1086" s="11" t="s">
        <v>45</v>
      </c>
      <c r="S1086" s="120">
        <v>19105</v>
      </c>
      <c r="T1086" s="85">
        <v>107.03</v>
      </c>
      <c r="U1086" s="86">
        <v>34</v>
      </c>
      <c r="V1086" s="123">
        <v>46.825625000000002</v>
      </c>
      <c r="W1086" s="85">
        <f t="shared" si="262"/>
        <v>12737</v>
      </c>
      <c r="X1086" s="86">
        <v>0</v>
      </c>
      <c r="Y1086" s="85">
        <v>16.054500000000001</v>
      </c>
      <c r="Z1086" s="86">
        <f t="shared" si="263"/>
        <v>0</v>
      </c>
      <c r="AA1086" s="86">
        <f t="shared" si="252"/>
        <v>12737</v>
      </c>
      <c r="AB1086" s="85">
        <v>122.77</v>
      </c>
      <c r="AC1086" s="85">
        <v>34</v>
      </c>
      <c r="AD1086" s="124">
        <f t="shared" si="264"/>
        <v>73.661999999999992</v>
      </c>
      <c r="AE1086" s="86">
        <f t="shared" si="253"/>
        <v>10018</v>
      </c>
      <c r="AF1086" s="85">
        <v>0</v>
      </c>
      <c r="AG1086" s="85">
        <v>36.831000000000003</v>
      </c>
      <c r="AH1086" s="85">
        <f t="shared" si="254"/>
        <v>0</v>
      </c>
      <c r="AI1086" s="86">
        <f t="shared" si="255"/>
        <v>22755</v>
      </c>
      <c r="AJ1086" s="86">
        <f t="shared" si="256"/>
        <v>3650</v>
      </c>
      <c r="AK1086" s="122"/>
      <c r="AL1086" s="85">
        <v>122.77</v>
      </c>
      <c r="AM1086" s="85">
        <v>34</v>
      </c>
      <c r="AN1086" s="124">
        <f t="shared" si="265"/>
        <v>73.661999999999992</v>
      </c>
      <c r="AO1086" s="86">
        <f t="shared" si="257"/>
        <v>10018</v>
      </c>
      <c r="AP1086" s="85">
        <v>0</v>
      </c>
      <c r="AQ1086" s="85">
        <v>36.831000000000003</v>
      </c>
      <c r="AR1086" s="85">
        <f t="shared" si="258"/>
        <v>0</v>
      </c>
      <c r="AS1086" s="86">
        <f t="shared" si="260"/>
        <v>22755</v>
      </c>
      <c r="AT1086" s="170">
        <f t="shared" si="261"/>
        <v>0</v>
      </c>
      <c r="AU1086" s="86">
        <v>22755</v>
      </c>
      <c r="AV1086" s="170">
        <f t="shared" si="259"/>
        <v>0</v>
      </c>
    </row>
    <row r="1087" spans="1:48" s="73" customFormat="1" x14ac:dyDescent="0.2">
      <c r="A1087" s="10" t="s">
        <v>1810</v>
      </c>
      <c r="B1087" s="14" t="s">
        <v>36</v>
      </c>
      <c r="C1087" s="14" t="s">
        <v>37</v>
      </c>
      <c r="D1087" s="14" t="s">
        <v>3382</v>
      </c>
      <c r="E1087" s="58">
        <v>306941</v>
      </c>
      <c r="F1087" s="15" t="s">
        <v>3383</v>
      </c>
      <c r="G1087" s="10" t="s">
        <v>2860</v>
      </c>
      <c r="H1087" s="16">
        <v>100005088</v>
      </c>
      <c r="I1087" s="62">
        <v>710004974</v>
      </c>
      <c r="J1087" s="13">
        <v>710004974</v>
      </c>
      <c r="K1087" s="15" t="s">
        <v>210</v>
      </c>
      <c r="L1087" s="12" t="s">
        <v>1810</v>
      </c>
      <c r="M1087" s="15" t="s">
        <v>3332</v>
      </c>
      <c r="N1087" s="49">
        <v>93566</v>
      </c>
      <c r="O1087" s="15" t="s">
        <v>3384</v>
      </c>
      <c r="P1087" s="15" t="s">
        <v>3385</v>
      </c>
      <c r="Q1087" s="48">
        <v>502227</v>
      </c>
      <c r="R1087" s="11" t="s">
        <v>45</v>
      </c>
      <c r="S1087" s="120">
        <v>3933</v>
      </c>
      <c r="T1087" s="85">
        <v>107.03</v>
      </c>
      <c r="U1087" s="86">
        <v>7</v>
      </c>
      <c r="V1087" s="123">
        <v>46.825625000000002</v>
      </c>
      <c r="W1087" s="85">
        <f t="shared" si="262"/>
        <v>2622</v>
      </c>
      <c r="X1087" s="86">
        <v>0</v>
      </c>
      <c r="Y1087" s="85">
        <v>16.054500000000001</v>
      </c>
      <c r="Z1087" s="86">
        <f t="shared" si="263"/>
        <v>0</v>
      </c>
      <c r="AA1087" s="86">
        <f t="shared" si="252"/>
        <v>2622</v>
      </c>
      <c r="AB1087" s="85">
        <v>122.77</v>
      </c>
      <c r="AC1087" s="85">
        <v>11</v>
      </c>
      <c r="AD1087" s="124">
        <f t="shared" si="264"/>
        <v>73.661999999999992</v>
      </c>
      <c r="AE1087" s="86">
        <f t="shared" si="253"/>
        <v>3241</v>
      </c>
      <c r="AF1087" s="85">
        <v>0</v>
      </c>
      <c r="AG1087" s="85">
        <v>36.831000000000003</v>
      </c>
      <c r="AH1087" s="85">
        <f t="shared" si="254"/>
        <v>0</v>
      </c>
      <c r="AI1087" s="86">
        <f t="shared" si="255"/>
        <v>5863</v>
      </c>
      <c r="AJ1087" s="86">
        <f t="shared" si="256"/>
        <v>1930</v>
      </c>
      <c r="AK1087" s="122"/>
      <c r="AL1087" s="85">
        <v>122.77</v>
      </c>
      <c r="AM1087" s="85">
        <v>11</v>
      </c>
      <c r="AN1087" s="124">
        <f t="shared" si="265"/>
        <v>73.661999999999992</v>
      </c>
      <c r="AO1087" s="86">
        <f t="shared" si="257"/>
        <v>3241</v>
      </c>
      <c r="AP1087" s="85">
        <v>0</v>
      </c>
      <c r="AQ1087" s="85">
        <v>36.831000000000003</v>
      </c>
      <c r="AR1087" s="85">
        <f t="shared" si="258"/>
        <v>0</v>
      </c>
      <c r="AS1087" s="86">
        <f t="shared" si="260"/>
        <v>5863</v>
      </c>
      <c r="AT1087" s="170">
        <f t="shared" si="261"/>
        <v>0</v>
      </c>
      <c r="AU1087" s="86">
        <v>5863</v>
      </c>
      <c r="AV1087" s="170">
        <f t="shared" si="259"/>
        <v>0</v>
      </c>
    </row>
    <row r="1088" spans="1:48" s="73" customFormat="1" x14ac:dyDescent="0.2">
      <c r="A1088" s="10" t="s">
        <v>1810</v>
      </c>
      <c r="B1088" s="14" t="s">
        <v>36</v>
      </c>
      <c r="C1088" s="14" t="s">
        <v>37</v>
      </c>
      <c r="D1088" s="14" t="s">
        <v>3962</v>
      </c>
      <c r="E1088" s="58">
        <v>307785</v>
      </c>
      <c r="F1088" s="15" t="s">
        <v>3963</v>
      </c>
      <c r="G1088" s="10" t="s">
        <v>2860</v>
      </c>
      <c r="H1088" s="16">
        <v>100005016</v>
      </c>
      <c r="I1088" s="62">
        <v>37961161</v>
      </c>
      <c r="J1088" s="13">
        <v>37961161</v>
      </c>
      <c r="K1088" s="15" t="s">
        <v>48</v>
      </c>
      <c r="L1088" s="12" t="s">
        <v>1810</v>
      </c>
      <c r="M1088" s="15" t="s">
        <v>2861</v>
      </c>
      <c r="N1088" s="49">
        <v>95117</v>
      </c>
      <c r="O1088" s="15" t="s">
        <v>3964</v>
      </c>
      <c r="P1088" s="15" t="s">
        <v>10427</v>
      </c>
      <c r="Q1088" s="48">
        <v>545589</v>
      </c>
      <c r="R1088" s="11" t="s">
        <v>86</v>
      </c>
      <c r="S1088" s="120">
        <v>11238</v>
      </c>
      <c r="T1088" s="85">
        <v>107.03</v>
      </c>
      <c r="U1088" s="86">
        <v>20</v>
      </c>
      <c r="V1088" s="123">
        <v>46.825625000000002</v>
      </c>
      <c r="W1088" s="85">
        <f t="shared" si="262"/>
        <v>7492</v>
      </c>
      <c r="X1088" s="86">
        <v>0</v>
      </c>
      <c r="Y1088" s="85">
        <v>16.054500000000001</v>
      </c>
      <c r="Z1088" s="86">
        <f t="shared" si="263"/>
        <v>0</v>
      </c>
      <c r="AA1088" s="86">
        <f t="shared" si="252"/>
        <v>7492</v>
      </c>
      <c r="AB1088" s="85">
        <v>122.77</v>
      </c>
      <c r="AC1088" s="85">
        <v>16</v>
      </c>
      <c r="AD1088" s="124">
        <f t="shared" si="264"/>
        <v>73.661999999999992</v>
      </c>
      <c r="AE1088" s="86">
        <f t="shared" si="253"/>
        <v>4714</v>
      </c>
      <c r="AF1088" s="85">
        <v>0</v>
      </c>
      <c r="AG1088" s="85">
        <v>36.831000000000003</v>
      </c>
      <c r="AH1088" s="85">
        <f t="shared" si="254"/>
        <v>0</v>
      </c>
      <c r="AI1088" s="86">
        <f t="shared" si="255"/>
        <v>12206</v>
      </c>
      <c r="AJ1088" s="86">
        <f t="shared" si="256"/>
        <v>968</v>
      </c>
      <c r="AK1088" s="122"/>
      <c r="AL1088" s="85">
        <v>122.77</v>
      </c>
      <c r="AM1088" s="85">
        <v>16</v>
      </c>
      <c r="AN1088" s="124">
        <f t="shared" si="265"/>
        <v>73.661999999999992</v>
      </c>
      <c r="AO1088" s="86">
        <f t="shared" si="257"/>
        <v>4714</v>
      </c>
      <c r="AP1088" s="85">
        <v>0</v>
      </c>
      <c r="AQ1088" s="85">
        <v>36.831000000000003</v>
      </c>
      <c r="AR1088" s="85">
        <f t="shared" si="258"/>
        <v>0</v>
      </c>
      <c r="AS1088" s="86">
        <f t="shared" si="260"/>
        <v>12206</v>
      </c>
      <c r="AT1088" s="170">
        <f t="shared" si="261"/>
        <v>0</v>
      </c>
      <c r="AU1088" s="86">
        <v>12206</v>
      </c>
      <c r="AV1088" s="170">
        <f t="shared" si="259"/>
        <v>0</v>
      </c>
    </row>
    <row r="1089" spans="1:48" s="73" customFormat="1" ht="30" x14ac:dyDescent="0.2">
      <c r="A1089" s="10" t="s">
        <v>1810</v>
      </c>
      <c r="B1089" s="14" t="s">
        <v>36</v>
      </c>
      <c r="C1089" s="14" t="s">
        <v>37</v>
      </c>
      <c r="D1089" s="14" t="s">
        <v>3965</v>
      </c>
      <c r="E1089" s="58">
        <v>399418</v>
      </c>
      <c r="F1089" s="15" t="s">
        <v>3966</v>
      </c>
      <c r="G1089" s="10" t="s">
        <v>2860</v>
      </c>
      <c r="H1089" s="16">
        <v>100005118</v>
      </c>
      <c r="I1089" s="62">
        <v>710006233</v>
      </c>
      <c r="J1089" s="13">
        <v>710006233</v>
      </c>
      <c r="K1089" s="15" t="s">
        <v>48</v>
      </c>
      <c r="L1089" s="12" t="s">
        <v>1810</v>
      </c>
      <c r="M1089" s="15" t="s">
        <v>2861</v>
      </c>
      <c r="N1089" s="49">
        <v>95145</v>
      </c>
      <c r="O1089" s="15" t="s">
        <v>3967</v>
      </c>
      <c r="P1089" s="15" t="s">
        <v>3968</v>
      </c>
      <c r="Q1089" s="48">
        <v>545635</v>
      </c>
      <c r="R1089" s="11" t="s">
        <v>45</v>
      </c>
      <c r="S1089" s="120">
        <v>5619</v>
      </c>
      <c r="T1089" s="85">
        <v>107.03</v>
      </c>
      <c r="U1089" s="86">
        <v>10</v>
      </c>
      <c r="V1089" s="123">
        <v>46.825625000000002</v>
      </c>
      <c r="W1089" s="85">
        <f t="shared" si="262"/>
        <v>3746</v>
      </c>
      <c r="X1089" s="86">
        <v>0</v>
      </c>
      <c r="Y1089" s="85">
        <v>16.054500000000001</v>
      </c>
      <c r="Z1089" s="86">
        <f t="shared" si="263"/>
        <v>0</v>
      </c>
      <c r="AA1089" s="86">
        <f t="shared" si="252"/>
        <v>3746</v>
      </c>
      <c r="AB1089" s="85">
        <v>122.77</v>
      </c>
      <c r="AC1089" s="85">
        <v>8</v>
      </c>
      <c r="AD1089" s="124">
        <f t="shared" si="264"/>
        <v>73.661999999999992</v>
      </c>
      <c r="AE1089" s="86">
        <f t="shared" si="253"/>
        <v>2357</v>
      </c>
      <c r="AF1089" s="85">
        <v>0</v>
      </c>
      <c r="AG1089" s="85">
        <v>36.831000000000003</v>
      </c>
      <c r="AH1089" s="85">
        <f t="shared" si="254"/>
        <v>0</v>
      </c>
      <c r="AI1089" s="86">
        <f t="shared" si="255"/>
        <v>6103</v>
      </c>
      <c r="AJ1089" s="86">
        <f t="shared" si="256"/>
        <v>484</v>
      </c>
      <c r="AK1089" s="122"/>
      <c r="AL1089" s="85">
        <v>122.77</v>
      </c>
      <c r="AM1089" s="85">
        <v>8</v>
      </c>
      <c r="AN1089" s="124">
        <f t="shared" si="265"/>
        <v>73.661999999999992</v>
      </c>
      <c r="AO1089" s="86">
        <f t="shared" si="257"/>
        <v>2357</v>
      </c>
      <c r="AP1089" s="85">
        <v>0</v>
      </c>
      <c r="AQ1089" s="85">
        <v>36.831000000000003</v>
      </c>
      <c r="AR1089" s="85">
        <f t="shared" si="258"/>
        <v>0</v>
      </c>
      <c r="AS1089" s="86">
        <f t="shared" si="260"/>
        <v>6103</v>
      </c>
      <c r="AT1089" s="170">
        <f t="shared" si="261"/>
        <v>0</v>
      </c>
      <c r="AU1089" s="86">
        <v>6103</v>
      </c>
      <c r="AV1089" s="170">
        <f t="shared" si="259"/>
        <v>0</v>
      </c>
    </row>
    <row r="1090" spans="1:48" s="73" customFormat="1" ht="30" x14ac:dyDescent="0.2">
      <c r="A1090" s="10" t="s">
        <v>1810</v>
      </c>
      <c r="B1090" s="14" t="s">
        <v>36</v>
      </c>
      <c r="C1090" s="14" t="s">
        <v>37</v>
      </c>
      <c r="D1090" s="14" t="s">
        <v>3174</v>
      </c>
      <c r="E1090" s="58">
        <v>306525</v>
      </c>
      <c r="F1090" s="15" t="s">
        <v>3175</v>
      </c>
      <c r="G1090" s="10" t="s">
        <v>2860</v>
      </c>
      <c r="H1090" s="16">
        <v>100005353</v>
      </c>
      <c r="I1090" s="62">
        <v>710004397</v>
      </c>
      <c r="J1090" s="13">
        <v>710004397</v>
      </c>
      <c r="K1090" s="15" t="s">
        <v>53</v>
      </c>
      <c r="L1090" s="12" t="s">
        <v>1810</v>
      </c>
      <c r="M1090" s="15" t="s">
        <v>1811</v>
      </c>
      <c r="N1090" s="49">
        <v>94501</v>
      </c>
      <c r="O1090" s="15" t="s">
        <v>1815</v>
      </c>
      <c r="P1090" s="15" t="s">
        <v>3179</v>
      </c>
      <c r="Q1090" s="48">
        <v>501026</v>
      </c>
      <c r="R1090" s="11" t="s">
        <v>45</v>
      </c>
      <c r="S1090" s="120">
        <v>6743</v>
      </c>
      <c r="T1090" s="85">
        <v>107.03</v>
      </c>
      <c r="U1090" s="86">
        <v>12</v>
      </c>
      <c r="V1090" s="123">
        <v>46.825625000000002</v>
      </c>
      <c r="W1090" s="85">
        <f t="shared" si="262"/>
        <v>4495</v>
      </c>
      <c r="X1090" s="86">
        <v>0</v>
      </c>
      <c r="Y1090" s="85">
        <v>16.054500000000001</v>
      </c>
      <c r="Z1090" s="86">
        <f t="shared" si="263"/>
        <v>0</v>
      </c>
      <c r="AA1090" s="86">
        <f t="shared" si="252"/>
        <v>4495</v>
      </c>
      <c r="AB1090" s="85">
        <v>122.77</v>
      </c>
      <c r="AC1090" s="85">
        <v>12</v>
      </c>
      <c r="AD1090" s="124">
        <f t="shared" si="264"/>
        <v>73.661999999999992</v>
      </c>
      <c r="AE1090" s="86">
        <f t="shared" si="253"/>
        <v>3536</v>
      </c>
      <c r="AF1090" s="85">
        <v>0</v>
      </c>
      <c r="AG1090" s="85">
        <v>36.831000000000003</v>
      </c>
      <c r="AH1090" s="85">
        <f t="shared" si="254"/>
        <v>0</v>
      </c>
      <c r="AI1090" s="86">
        <f t="shared" si="255"/>
        <v>8031</v>
      </c>
      <c r="AJ1090" s="86">
        <f t="shared" si="256"/>
        <v>1288</v>
      </c>
      <c r="AK1090" s="122"/>
      <c r="AL1090" s="85">
        <v>122.77</v>
      </c>
      <c r="AM1090" s="85">
        <v>12</v>
      </c>
      <c r="AN1090" s="124">
        <f t="shared" si="265"/>
        <v>73.661999999999992</v>
      </c>
      <c r="AO1090" s="86">
        <f t="shared" si="257"/>
        <v>3536</v>
      </c>
      <c r="AP1090" s="85">
        <v>0</v>
      </c>
      <c r="AQ1090" s="85">
        <v>36.831000000000003</v>
      </c>
      <c r="AR1090" s="85">
        <f t="shared" si="258"/>
        <v>0</v>
      </c>
      <c r="AS1090" s="86">
        <f t="shared" si="260"/>
        <v>8031</v>
      </c>
      <c r="AT1090" s="170">
        <f t="shared" si="261"/>
        <v>0</v>
      </c>
      <c r="AU1090" s="86">
        <v>8031</v>
      </c>
      <c r="AV1090" s="170">
        <f t="shared" si="259"/>
        <v>0</v>
      </c>
    </row>
    <row r="1091" spans="1:48" s="73" customFormat="1" ht="30" x14ac:dyDescent="0.2">
      <c r="A1091" s="10" t="s">
        <v>1810</v>
      </c>
      <c r="B1091" s="14" t="s">
        <v>36</v>
      </c>
      <c r="C1091" s="14" t="s">
        <v>37</v>
      </c>
      <c r="D1091" s="14" t="s">
        <v>3849</v>
      </c>
      <c r="E1091" s="58">
        <v>311162</v>
      </c>
      <c r="F1091" s="15" t="s">
        <v>3850</v>
      </c>
      <c r="G1091" s="10" t="s">
        <v>2860</v>
      </c>
      <c r="H1091" s="16">
        <v>100006259</v>
      </c>
      <c r="I1091" s="62">
        <v>42125430</v>
      </c>
      <c r="J1091" s="13">
        <v>42125430</v>
      </c>
      <c r="K1091" s="15" t="s">
        <v>48</v>
      </c>
      <c r="L1091" s="12" t="s">
        <v>1810</v>
      </c>
      <c r="M1091" s="15" t="s">
        <v>3851</v>
      </c>
      <c r="N1091" s="49">
        <v>95501</v>
      </c>
      <c r="O1091" s="15" t="s">
        <v>3852</v>
      </c>
      <c r="P1091" s="15" t="s">
        <v>3855</v>
      </c>
      <c r="Q1091" s="48">
        <v>504998</v>
      </c>
      <c r="R1091" s="11" t="s">
        <v>86</v>
      </c>
      <c r="S1091" s="120">
        <v>19105</v>
      </c>
      <c r="T1091" s="85">
        <v>107.03</v>
      </c>
      <c r="U1091" s="86">
        <v>34</v>
      </c>
      <c r="V1091" s="123">
        <v>46.825625000000002</v>
      </c>
      <c r="W1091" s="85">
        <f t="shared" si="262"/>
        <v>12737</v>
      </c>
      <c r="X1091" s="86">
        <v>0</v>
      </c>
      <c r="Y1091" s="85">
        <v>16.054500000000001</v>
      </c>
      <c r="Z1091" s="86">
        <f t="shared" si="263"/>
        <v>0</v>
      </c>
      <c r="AA1091" s="86">
        <f t="shared" si="252"/>
        <v>12737</v>
      </c>
      <c r="AB1091" s="85">
        <v>122.77</v>
      </c>
      <c r="AC1091" s="85">
        <v>43</v>
      </c>
      <c r="AD1091" s="124">
        <f t="shared" si="264"/>
        <v>73.661999999999992</v>
      </c>
      <c r="AE1091" s="86">
        <f t="shared" si="253"/>
        <v>12670</v>
      </c>
      <c r="AF1091" s="85">
        <v>1</v>
      </c>
      <c r="AG1091" s="85">
        <v>36.831000000000003</v>
      </c>
      <c r="AH1091" s="85">
        <f t="shared" si="254"/>
        <v>147</v>
      </c>
      <c r="AI1091" s="86">
        <f t="shared" si="255"/>
        <v>25554</v>
      </c>
      <c r="AJ1091" s="86">
        <f t="shared" si="256"/>
        <v>6449</v>
      </c>
      <c r="AK1091" s="122"/>
      <c r="AL1091" s="85">
        <v>122.77</v>
      </c>
      <c r="AM1091" s="85">
        <v>43</v>
      </c>
      <c r="AN1091" s="124">
        <f t="shared" si="265"/>
        <v>73.661999999999992</v>
      </c>
      <c r="AO1091" s="86">
        <f t="shared" si="257"/>
        <v>12670</v>
      </c>
      <c r="AP1091" s="85">
        <v>1</v>
      </c>
      <c r="AQ1091" s="85">
        <v>36.831000000000003</v>
      </c>
      <c r="AR1091" s="85">
        <f t="shared" si="258"/>
        <v>147</v>
      </c>
      <c r="AS1091" s="86">
        <f t="shared" si="260"/>
        <v>25554</v>
      </c>
      <c r="AT1091" s="170">
        <f t="shared" si="261"/>
        <v>0</v>
      </c>
      <c r="AU1091" s="86">
        <v>25554</v>
      </c>
      <c r="AV1091" s="170">
        <f t="shared" si="259"/>
        <v>0</v>
      </c>
    </row>
    <row r="1092" spans="1:48" s="73" customFormat="1" ht="45" x14ac:dyDescent="0.2">
      <c r="A1092" s="10" t="s">
        <v>1810</v>
      </c>
      <c r="B1092" s="14" t="s">
        <v>36</v>
      </c>
      <c r="C1092" s="14" t="s">
        <v>37</v>
      </c>
      <c r="D1092" s="14" t="s">
        <v>3849</v>
      </c>
      <c r="E1092" s="58">
        <v>311162</v>
      </c>
      <c r="F1092" s="15" t="s">
        <v>3850</v>
      </c>
      <c r="G1092" s="10" t="s">
        <v>2860</v>
      </c>
      <c r="H1092" s="16">
        <v>100006266</v>
      </c>
      <c r="I1092" s="62">
        <v>710230281</v>
      </c>
      <c r="J1092" s="13">
        <v>42211476</v>
      </c>
      <c r="K1092" s="15" t="s">
        <v>92</v>
      </c>
      <c r="L1092" s="12" t="s">
        <v>1810</v>
      </c>
      <c r="M1092" s="15" t="s">
        <v>3851</v>
      </c>
      <c r="N1092" s="49">
        <v>95501</v>
      </c>
      <c r="O1092" s="15" t="s">
        <v>3852</v>
      </c>
      <c r="P1092" s="15" t="s">
        <v>3861</v>
      </c>
      <c r="Q1092" s="48">
        <v>504998</v>
      </c>
      <c r="R1092" s="11" t="s">
        <v>45</v>
      </c>
      <c r="S1092" s="120">
        <v>10676</v>
      </c>
      <c r="T1092" s="85">
        <v>107.03</v>
      </c>
      <c r="U1092" s="86">
        <v>19</v>
      </c>
      <c r="V1092" s="123">
        <v>46.825625000000002</v>
      </c>
      <c r="W1092" s="85">
        <f t="shared" si="262"/>
        <v>7117</v>
      </c>
      <c r="X1092" s="86">
        <v>0</v>
      </c>
      <c r="Y1092" s="85">
        <v>16.054500000000001</v>
      </c>
      <c r="Z1092" s="86">
        <f t="shared" si="263"/>
        <v>0</v>
      </c>
      <c r="AA1092" s="86">
        <f t="shared" si="252"/>
        <v>7117</v>
      </c>
      <c r="AB1092" s="85">
        <v>122.77</v>
      </c>
      <c r="AC1092" s="85">
        <v>19</v>
      </c>
      <c r="AD1092" s="124">
        <f t="shared" si="264"/>
        <v>73.661999999999992</v>
      </c>
      <c r="AE1092" s="86">
        <f t="shared" si="253"/>
        <v>5598</v>
      </c>
      <c r="AF1092" s="85">
        <v>0</v>
      </c>
      <c r="AG1092" s="85">
        <v>36.831000000000003</v>
      </c>
      <c r="AH1092" s="85">
        <f t="shared" si="254"/>
        <v>0</v>
      </c>
      <c r="AI1092" s="86">
        <f t="shared" si="255"/>
        <v>12715</v>
      </c>
      <c r="AJ1092" s="86">
        <f t="shared" si="256"/>
        <v>2039</v>
      </c>
      <c r="AK1092" s="122"/>
      <c r="AL1092" s="85">
        <v>122.77</v>
      </c>
      <c r="AM1092" s="85">
        <v>19</v>
      </c>
      <c r="AN1092" s="124">
        <f t="shared" si="265"/>
        <v>73.661999999999992</v>
      </c>
      <c r="AO1092" s="86">
        <f t="shared" si="257"/>
        <v>5598</v>
      </c>
      <c r="AP1092" s="85">
        <v>0</v>
      </c>
      <c r="AQ1092" s="85">
        <v>36.831000000000003</v>
      </c>
      <c r="AR1092" s="85">
        <f t="shared" si="258"/>
        <v>0</v>
      </c>
      <c r="AS1092" s="86">
        <f t="shared" si="260"/>
        <v>12715</v>
      </c>
      <c r="AT1092" s="170">
        <f t="shared" si="261"/>
        <v>0</v>
      </c>
      <c r="AU1092" s="86">
        <v>12715</v>
      </c>
      <c r="AV1092" s="170">
        <f t="shared" si="259"/>
        <v>0</v>
      </c>
    </row>
    <row r="1093" spans="1:48" s="73" customFormat="1" x14ac:dyDescent="0.2">
      <c r="A1093" s="10" t="s">
        <v>1810</v>
      </c>
      <c r="B1093" s="14" t="s">
        <v>36</v>
      </c>
      <c r="C1093" s="14" t="s">
        <v>37</v>
      </c>
      <c r="D1093" s="14" t="s">
        <v>2858</v>
      </c>
      <c r="E1093" s="58">
        <v>308307</v>
      </c>
      <c r="F1093" s="15" t="s">
        <v>2859</v>
      </c>
      <c r="G1093" s="10" t="s">
        <v>2860</v>
      </c>
      <c r="H1093" s="16">
        <v>100005768</v>
      </c>
      <c r="I1093" s="62">
        <v>710006080</v>
      </c>
      <c r="J1093" s="13">
        <v>710006080</v>
      </c>
      <c r="K1093" s="15" t="s">
        <v>48</v>
      </c>
      <c r="L1093" s="12" t="s">
        <v>1810</v>
      </c>
      <c r="M1093" s="15" t="s">
        <v>2861</v>
      </c>
      <c r="N1093" s="49">
        <v>94901</v>
      </c>
      <c r="O1093" s="15" t="s">
        <v>2862</v>
      </c>
      <c r="P1093" s="15" t="s">
        <v>2868</v>
      </c>
      <c r="Q1093" s="48">
        <v>500011</v>
      </c>
      <c r="R1093" s="11" t="s">
        <v>45</v>
      </c>
      <c r="S1093" s="120">
        <v>8991</v>
      </c>
      <c r="T1093" s="85">
        <v>107.03</v>
      </c>
      <c r="U1093" s="86">
        <v>16</v>
      </c>
      <c r="V1093" s="123">
        <v>46.825625000000002</v>
      </c>
      <c r="W1093" s="85">
        <f t="shared" si="262"/>
        <v>5994</v>
      </c>
      <c r="X1093" s="86">
        <v>0</v>
      </c>
      <c r="Y1093" s="85">
        <v>16.054500000000001</v>
      </c>
      <c r="Z1093" s="86">
        <f t="shared" si="263"/>
        <v>0</v>
      </c>
      <c r="AA1093" s="86">
        <f t="shared" ref="AA1093:AA1156" si="266">+Z1093+W1093</f>
        <v>5994</v>
      </c>
      <c r="AB1093" s="85">
        <v>122.77</v>
      </c>
      <c r="AC1093" s="85">
        <v>24</v>
      </c>
      <c r="AD1093" s="124">
        <f t="shared" si="264"/>
        <v>73.661999999999992</v>
      </c>
      <c r="AE1093" s="86">
        <f t="shared" ref="AE1093:AE1156" si="267">ROUND(AC1093*AD1093*4,0)</f>
        <v>7072</v>
      </c>
      <c r="AF1093" s="85">
        <v>0</v>
      </c>
      <c r="AG1093" s="85">
        <v>36.831000000000003</v>
      </c>
      <c r="AH1093" s="85">
        <f t="shared" ref="AH1093:AH1156" si="268">ROUND(AF1093*AG1093*4,0)</f>
        <v>0</v>
      </c>
      <c r="AI1093" s="86">
        <f t="shared" ref="AI1093:AI1156" si="269">+AA1093+AE1093+AH1093</f>
        <v>13066</v>
      </c>
      <c r="AJ1093" s="86">
        <f t="shared" ref="AJ1093:AJ1156" si="270">+AI1093-S1093</f>
        <v>4075</v>
      </c>
      <c r="AK1093" s="122"/>
      <c r="AL1093" s="85">
        <v>122.77</v>
      </c>
      <c r="AM1093" s="85">
        <v>24</v>
      </c>
      <c r="AN1093" s="124">
        <f t="shared" si="265"/>
        <v>73.661999999999992</v>
      </c>
      <c r="AO1093" s="86">
        <f t="shared" ref="AO1093:AO1156" si="271">ROUND(AM1093*AN1093*4,0)</f>
        <v>7072</v>
      </c>
      <c r="AP1093" s="85">
        <v>0</v>
      </c>
      <c r="AQ1093" s="85">
        <v>36.831000000000003</v>
      </c>
      <c r="AR1093" s="85">
        <f t="shared" ref="AR1093:AR1156" si="272">ROUND(AP1093*AQ1093*4,0)</f>
        <v>0</v>
      </c>
      <c r="AS1093" s="86">
        <f t="shared" si="260"/>
        <v>13066</v>
      </c>
      <c r="AT1093" s="170">
        <f t="shared" si="261"/>
        <v>0</v>
      </c>
      <c r="AU1093" s="86">
        <v>13066</v>
      </c>
      <c r="AV1093" s="170">
        <f t="shared" ref="AV1093:AV1156" si="273">+AU1093-AS1093</f>
        <v>0</v>
      </c>
    </row>
    <row r="1094" spans="1:48" s="73" customFormat="1" x14ac:dyDescent="0.2">
      <c r="A1094" s="10" t="s">
        <v>1810</v>
      </c>
      <c r="B1094" s="52" t="s">
        <v>36</v>
      </c>
      <c r="C1094" s="52" t="s">
        <v>37</v>
      </c>
      <c r="D1094" s="52" t="s">
        <v>2936</v>
      </c>
      <c r="E1094" s="67">
        <v>307939</v>
      </c>
      <c r="F1094" s="75" t="s">
        <v>2937</v>
      </c>
      <c r="G1094" s="52" t="s">
        <v>2860</v>
      </c>
      <c r="H1094" s="69">
        <v>100019695</v>
      </c>
      <c r="I1094" s="70">
        <v>100005103</v>
      </c>
      <c r="J1094" s="68">
        <v>37865251</v>
      </c>
      <c r="K1094" s="52" t="s">
        <v>105</v>
      </c>
      <c r="L1094" s="77" t="s">
        <v>1810</v>
      </c>
      <c r="M1094" s="52" t="s">
        <v>2862</v>
      </c>
      <c r="N1094" s="71">
        <v>95108</v>
      </c>
      <c r="O1094" s="52" t="s">
        <v>2938</v>
      </c>
      <c r="P1094" s="52" t="s">
        <v>10455</v>
      </c>
      <c r="Q1094" s="72">
        <v>500232</v>
      </c>
      <c r="R1094" s="11" t="s">
        <v>45</v>
      </c>
      <c r="S1094" s="120">
        <v>11238</v>
      </c>
      <c r="T1094" s="85">
        <v>107.03</v>
      </c>
      <c r="U1094" s="86">
        <v>20</v>
      </c>
      <c r="V1094" s="123">
        <v>46.825625000000002</v>
      </c>
      <c r="W1094" s="85">
        <f t="shared" si="262"/>
        <v>7492</v>
      </c>
      <c r="X1094" s="86">
        <v>0</v>
      </c>
      <c r="Y1094" s="85">
        <v>16.054500000000001</v>
      </c>
      <c r="Z1094" s="86">
        <f t="shared" si="263"/>
        <v>0</v>
      </c>
      <c r="AA1094" s="86">
        <f t="shared" si="266"/>
        <v>7492</v>
      </c>
      <c r="AB1094" s="85">
        <v>122.77</v>
      </c>
      <c r="AC1094" s="85">
        <v>20</v>
      </c>
      <c r="AD1094" s="124">
        <f t="shared" si="264"/>
        <v>73.661999999999992</v>
      </c>
      <c r="AE1094" s="86">
        <f t="shared" si="267"/>
        <v>5893</v>
      </c>
      <c r="AF1094" s="85">
        <v>0</v>
      </c>
      <c r="AG1094" s="85">
        <v>36.831000000000003</v>
      </c>
      <c r="AH1094" s="85">
        <f t="shared" si="268"/>
        <v>0</v>
      </c>
      <c r="AI1094" s="86">
        <f t="shared" si="269"/>
        <v>13385</v>
      </c>
      <c r="AJ1094" s="86">
        <f t="shared" si="270"/>
        <v>2147</v>
      </c>
      <c r="AK1094" s="122"/>
      <c r="AL1094" s="85">
        <v>122.77</v>
      </c>
      <c r="AM1094" s="85">
        <v>20</v>
      </c>
      <c r="AN1094" s="124">
        <f t="shared" si="265"/>
        <v>73.661999999999992</v>
      </c>
      <c r="AO1094" s="86">
        <f t="shared" si="271"/>
        <v>5893</v>
      </c>
      <c r="AP1094" s="85">
        <v>0</v>
      </c>
      <c r="AQ1094" s="85">
        <v>36.831000000000003</v>
      </c>
      <c r="AR1094" s="85">
        <f t="shared" si="272"/>
        <v>0</v>
      </c>
      <c r="AS1094" s="86">
        <f t="shared" ref="AS1094:AS1157" si="274">+AR1094+AO1094+AA1094</f>
        <v>13385</v>
      </c>
      <c r="AT1094" s="170">
        <f t="shared" ref="AT1094:AT1157" si="275">+AS1094-AI1094</f>
        <v>0</v>
      </c>
      <c r="AU1094" s="86">
        <v>13385</v>
      </c>
      <c r="AV1094" s="170">
        <f t="shared" si="273"/>
        <v>0</v>
      </c>
    </row>
    <row r="1095" spans="1:48" s="73" customFormat="1" ht="45" x14ac:dyDescent="0.2">
      <c r="A1095" s="10" t="s">
        <v>1810</v>
      </c>
      <c r="B1095" s="14" t="s">
        <v>36</v>
      </c>
      <c r="C1095" s="14" t="s">
        <v>37</v>
      </c>
      <c r="D1095" s="14" t="s">
        <v>2936</v>
      </c>
      <c r="E1095" s="58">
        <v>307939</v>
      </c>
      <c r="F1095" s="15" t="s">
        <v>2937</v>
      </c>
      <c r="G1095" s="10" t="s">
        <v>2860</v>
      </c>
      <c r="H1095" s="16">
        <v>100005102</v>
      </c>
      <c r="I1095" s="62">
        <v>710220111</v>
      </c>
      <c r="J1095" s="13">
        <v>37865251</v>
      </c>
      <c r="K1095" s="15" t="s">
        <v>92</v>
      </c>
      <c r="L1095" s="12" t="s">
        <v>1810</v>
      </c>
      <c r="M1095" s="15" t="s">
        <v>2861</v>
      </c>
      <c r="N1095" s="49">
        <v>95108</v>
      </c>
      <c r="O1095" s="15" t="s">
        <v>2938</v>
      </c>
      <c r="P1095" s="15" t="s">
        <v>2939</v>
      </c>
      <c r="Q1095" s="48">
        <v>500232</v>
      </c>
      <c r="R1095" s="11" t="s">
        <v>45</v>
      </c>
      <c r="S1095" s="120">
        <v>3371</v>
      </c>
      <c r="T1095" s="85">
        <v>107.03</v>
      </c>
      <c r="U1095" s="86">
        <v>6</v>
      </c>
      <c r="V1095" s="123">
        <v>46.825625000000002</v>
      </c>
      <c r="W1095" s="85">
        <f t="shared" si="262"/>
        <v>2248</v>
      </c>
      <c r="X1095" s="86">
        <v>0</v>
      </c>
      <c r="Y1095" s="85">
        <v>16.054500000000001</v>
      </c>
      <c r="Z1095" s="86">
        <f t="shared" si="263"/>
        <v>0</v>
      </c>
      <c r="AA1095" s="86">
        <f t="shared" si="266"/>
        <v>2248</v>
      </c>
      <c r="AB1095" s="85">
        <v>122.77</v>
      </c>
      <c r="AC1095" s="85">
        <v>9</v>
      </c>
      <c r="AD1095" s="124">
        <f t="shared" si="264"/>
        <v>73.661999999999992</v>
      </c>
      <c r="AE1095" s="86">
        <f t="shared" si="267"/>
        <v>2652</v>
      </c>
      <c r="AF1095" s="85">
        <v>0</v>
      </c>
      <c r="AG1095" s="85">
        <v>36.831000000000003</v>
      </c>
      <c r="AH1095" s="85">
        <f t="shared" si="268"/>
        <v>0</v>
      </c>
      <c r="AI1095" s="86">
        <f t="shared" si="269"/>
        <v>4900</v>
      </c>
      <c r="AJ1095" s="86">
        <f t="shared" si="270"/>
        <v>1529</v>
      </c>
      <c r="AK1095" s="122"/>
      <c r="AL1095" s="85">
        <v>122.77</v>
      </c>
      <c r="AM1095" s="85">
        <v>9</v>
      </c>
      <c r="AN1095" s="124">
        <f t="shared" si="265"/>
        <v>73.661999999999992</v>
      </c>
      <c r="AO1095" s="86">
        <f t="shared" si="271"/>
        <v>2652</v>
      </c>
      <c r="AP1095" s="85">
        <v>0</v>
      </c>
      <c r="AQ1095" s="85">
        <v>36.831000000000003</v>
      </c>
      <c r="AR1095" s="85">
        <f t="shared" si="272"/>
        <v>0</v>
      </c>
      <c r="AS1095" s="86">
        <f t="shared" si="274"/>
        <v>4900</v>
      </c>
      <c r="AT1095" s="170">
        <f t="shared" si="275"/>
        <v>0</v>
      </c>
      <c r="AU1095" s="86">
        <v>4900</v>
      </c>
      <c r="AV1095" s="170">
        <f t="shared" si="273"/>
        <v>0</v>
      </c>
    </row>
    <row r="1096" spans="1:48" s="73" customFormat="1" ht="45" x14ac:dyDescent="0.2">
      <c r="A1096" s="10" t="s">
        <v>1810</v>
      </c>
      <c r="B1096" s="14" t="s">
        <v>36</v>
      </c>
      <c r="C1096" s="14" t="s">
        <v>37</v>
      </c>
      <c r="D1096" s="14" t="s">
        <v>2940</v>
      </c>
      <c r="E1096" s="58">
        <v>307947</v>
      </c>
      <c r="F1096" s="15" t="s">
        <v>2941</v>
      </c>
      <c r="G1096" s="10" t="s">
        <v>2860</v>
      </c>
      <c r="H1096" s="16">
        <v>100005194</v>
      </c>
      <c r="I1096" s="62">
        <v>710006098</v>
      </c>
      <c r="J1096" s="13">
        <v>42206685</v>
      </c>
      <c r="K1096" s="15" t="s">
        <v>105</v>
      </c>
      <c r="L1096" s="12" t="s">
        <v>1810</v>
      </c>
      <c r="M1096" s="15" t="s">
        <v>2942</v>
      </c>
      <c r="N1096" s="49">
        <v>95133</v>
      </c>
      <c r="O1096" s="15" t="s">
        <v>2943</v>
      </c>
      <c r="P1096" s="15" t="s">
        <v>2944</v>
      </c>
      <c r="Q1096" s="48">
        <v>500241</v>
      </c>
      <c r="R1096" s="11" t="s">
        <v>45</v>
      </c>
      <c r="S1096" s="120">
        <v>6743</v>
      </c>
      <c r="T1096" s="85">
        <v>107.03</v>
      </c>
      <c r="U1096" s="86">
        <v>12</v>
      </c>
      <c r="V1096" s="123">
        <v>46.825625000000002</v>
      </c>
      <c r="W1096" s="85">
        <f t="shared" si="262"/>
        <v>4495</v>
      </c>
      <c r="X1096" s="86">
        <v>0</v>
      </c>
      <c r="Y1096" s="85">
        <v>16.054500000000001</v>
      </c>
      <c r="Z1096" s="86">
        <f t="shared" si="263"/>
        <v>0</v>
      </c>
      <c r="AA1096" s="86">
        <f t="shared" si="266"/>
        <v>4495</v>
      </c>
      <c r="AB1096" s="85">
        <v>122.77</v>
      </c>
      <c r="AC1096" s="85">
        <v>12</v>
      </c>
      <c r="AD1096" s="124">
        <f t="shared" si="264"/>
        <v>73.661999999999992</v>
      </c>
      <c r="AE1096" s="86">
        <f t="shared" si="267"/>
        <v>3536</v>
      </c>
      <c r="AF1096" s="85">
        <v>0</v>
      </c>
      <c r="AG1096" s="85">
        <v>36.831000000000003</v>
      </c>
      <c r="AH1096" s="85">
        <f t="shared" si="268"/>
        <v>0</v>
      </c>
      <c r="AI1096" s="86">
        <f t="shared" si="269"/>
        <v>8031</v>
      </c>
      <c r="AJ1096" s="86">
        <f t="shared" si="270"/>
        <v>1288</v>
      </c>
      <c r="AK1096" s="122"/>
      <c r="AL1096" s="85">
        <v>122.77</v>
      </c>
      <c r="AM1096" s="85">
        <v>12</v>
      </c>
      <c r="AN1096" s="124">
        <f t="shared" si="265"/>
        <v>73.661999999999992</v>
      </c>
      <c r="AO1096" s="86">
        <f t="shared" si="271"/>
        <v>3536</v>
      </c>
      <c r="AP1096" s="85">
        <v>0</v>
      </c>
      <c r="AQ1096" s="85">
        <v>36.831000000000003</v>
      </c>
      <c r="AR1096" s="85">
        <f t="shared" si="272"/>
        <v>0</v>
      </c>
      <c r="AS1096" s="86">
        <f t="shared" si="274"/>
        <v>8031</v>
      </c>
      <c r="AT1096" s="170">
        <f t="shared" si="275"/>
        <v>0</v>
      </c>
      <c r="AU1096" s="86">
        <v>8031</v>
      </c>
      <c r="AV1096" s="170">
        <f t="shared" si="273"/>
        <v>0</v>
      </c>
    </row>
    <row r="1097" spans="1:48" s="73" customFormat="1" ht="30" x14ac:dyDescent="0.2">
      <c r="A1097" s="10" t="s">
        <v>1810</v>
      </c>
      <c r="B1097" s="14" t="s">
        <v>36</v>
      </c>
      <c r="C1097" s="14" t="s">
        <v>37</v>
      </c>
      <c r="D1097" s="14" t="s">
        <v>3106</v>
      </c>
      <c r="E1097" s="58">
        <v>308528</v>
      </c>
      <c r="F1097" s="15" t="s">
        <v>3107</v>
      </c>
      <c r="G1097" s="10" t="s">
        <v>2860</v>
      </c>
      <c r="H1097" s="16">
        <v>100006229</v>
      </c>
      <c r="I1097" s="62">
        <v>710006926</v>
      </c>
      <c r="J1097" s="13">
        <v>710006926</v>
      </c>
      <c r="K1097" s="15" t="s">
        <v>48</v>
      </c>
      <c r="L1097" s="12" t="s">
        <v>1810</v>
      </c>
      <c r="M1097" s="15" t="s">
        <v>2904</v>
      </c>
      <c r="N1097" s="49">
        <v>95176</v>
      </c>
      <c r="O1097" s="15" t="s">
        <v>3108</v>
      </c>
      <c r="P1097" s="15" t="s">
        <v>3109</v>
      </c>
      <c r="Q1097" s="48">
        <v>500810</v>
      </c>
      <c r="R1097" s="11" t="s">
        <v>45</v>
      </c>
      <c r="S1097" s="120">
        <v>12362</v>
      </c>
      <c r="T1097" s="85">
        <v>107.03</v>
      </c>
      <c r="U1097" s="86">
        <v>22</v>
      </c>
      <c r="V1097" s="123">
        <v>46.825625000000002</v>
      </c>
      <c r="W1097" s="85">
        <f t="shared" si="262"/>
        <v>8241</v>
      </c>
      <c r="X1097" s="86">
        <v>0</v>
      </c>
      <c r="Y1097" s="85">
        <v>16.054500000000001</v>
      </c>
      <c r="Z1097" s="86">
        <f t="shared" si="263"/>
        <v>0</v>
      </c>
      <c r="AA1097" s="86">
        <f t="shared" si="266"/>
        <v>8241</v>
      </c>
      <c r="AB1097" s="85">
        <v>122.77</v>
      </c>
      <c r="AC1097" s="85">
        <v>18</v>
      </c>
      <c r="AD1097" s="124">
        <f t="shared" si="264"/>
        <v>73.661999999999992</v>
      </c>
      <c r="AE1097" s="86">
        <f t="shared" si="267"/>
        <v>5304</v>
      </c>
      <c r="AF1097" s="85">
        <v>0</v>
      </c>
      <c r="AG1097" s="85">
        <v>36.831000000000003</v>
      </c>
      <c r="AH1097" s="85">
        <f t="shared" si="268"/>
        <v>0</v>
      </c>
      <c r="AI1097" s="86">
        <f t="shared" si="269"/>
        <v>13545</v>
      </c>
      <c r="AJ1097" s="86">
        <f t="shared" si="270"/>
        <v>1183</v>
      </c>
      <c r="AK1097" s="122"/>
      <c r="AL1097" s="85">
        <v>122.77</v>
      </c>
      <c r="AM1097" s="85">
        <v>18</v>
      </c>
      <c r="AN1097" s="124">
        <f t="shared" si="265"/>
        <v>73.661999999999992</v>
      </c>
      <c r="AO1097" s="86">
        <f t="shared" si="271"/>
        <v>5304</v>
      </c>
      <c r="AP1097" s="85">
        <v>0</v>
      </c>
      <c r="AQ1097" s="85">
        <v>36.831000000000003</v>
      </c>
      <c r="AR1097" s="85">
        <f t="shared" si="272"/>
        <v>0</v>
      </c>
      <c r="AS1097" s="86">
        <f t="shared" si="274"/>
        <v>13545</v>
      </c>
      <c r="AT1097" s="170">
        <f t="shared" si="275"/>
        <v>0</v>
      </c>
      <c r="AU1097" s="86">
        <v>13545</v>
      </c>
      <c r="AV1097" s="170">
        <f t="shared" si="273"/>
        <v>0</v>
      </c>
    </row>
    <row r="1098" spans="1:48" s="73" customFormat="1" x14ac:dyDescent="0.2">
      <c r="A1098" s="10" t="s">
        <v>1810</v>
      </c>
      <c r="B1098" s="14" t="s">
        <v>36</v>
      </c>
      <c r="C1098" s="14" t="s">
        <v>37</v>
      </c>
      <c r="D1098" s="14" t="s">
        <v>10050</v>
      </c>
      <c r="E1098" s="58">
        <v>309206</v>
      </c>
      <c r="F1098" s="15" t="s">
        <v>10051</v>
      </c>
      <c r="G1098" s="10" t="s">
        <v>2860</v>
      </c>
      <c r="H1098" s="13">
        <v>100006055</v>
      </c>
      <c r="I1098" s="62">
        <v>710007884</v>
      </c>
      <c r="J1098" s="13">
        <v>710007884</v>
      </c>
      <c r="K1098" s="14" t="s">
        <v>53</v>
      </c>
      <c r="L1098" s="12" t="s">
        <v>1810</v>
      </c>
      <c r="M1098" s="15" t="s">
        <v>3583</v>
      </c>
      <c r="N1098" s="53">
        <v>94151</v>
      </c>
      <c r="O1098" s="15" t="s">
        <v>10052</v>
      </c>
      <c r="P1098" s="15" t="s">
        <v>3109</v>
      </c>
      <c r="Q1098" s="48" t="s">
        <v>10636</v>
      </c>
      <c r="R1098" s="11" t="s">
        <v>45</v>
      </c>
      <c r="S1098" s="120">
        <v>1686</v>
      </c>
      <c r="T1098" s="85">
        <v>107.03</v>
      </c>
      <c r="U1098" s="86">
        <v>3</v>
      </c>
      <c r="V1098" s="123">
        <v>46.825625000000002</v>
      </c>
      <c r="W1098" s="85">
        <f t="shared" si="262"/>
        <v>1124</v>
      </c>
      <c r="X1098" s="86">
        <v>0</v>
      </c>
      <c r="Y1098" s="85">
        <v>16.054500000000001</v>
      </c>
      <c r="Z1098" s="86">
        <f t="shared" si="263"/>
        <v>0</v>
      </c>
      <c r="AA1098" s="86">
        <f t="shared" si="266"/>
        <v>1124</v>
      </c>
      <c r="AB1098" s="85">
        <v>122.77</v>
      </c>
      <c r="AC1098" s="85">
        <v>1</v>
      </c>
      <c r="AD1098" s="124">
        <f t="shared" si="264"/>
        <v>73.661999999999992</v>
      </c>
      <c r="AE1098" s="86">
        <f t="shared" si="267"/>
        <v>295</v>
      </c>
      <c r="AF1098" s="85">
        <v>0</v>
      </c>
      <c r="AG1098" s="85">
        <v>36.831000000000003</v>
      </c>
      <c r="AH1098" s="85">
        <f t="shared" si="268"/>
        <v>0</v>
      </c>
      <c r="AI1098" s="86">
        <f t="shared" si="269"/>
        <v>1419</v>
      </c>
      <c r="AJ1098" s="86">
        <f t="shared" si="270"/>
        <v>-267</v>
      </c>
      <c r="AK1098" s="122"/>
      <c r="AL1098" s="85">
        <v>122.77</v>
      </c>
      <c r="AM1098" s="85">
        <v>1</v>
      </c>
      <c r="AN1098" s="124">
        <f t="shared" si="265"/>
        <v>73.661999999999992</v>
      </c>
      <c r="AO1098" s="86">
        <f t="shared" si="271"/>
        <v>295</v>
      </c>
      <c r="AP1098" s="85">
        <v>0</v>
      </c>
      <c r="AQ1098" s="85">
        <v>36.831000000000003</v>
      </c>
      <c r="AR1098" s="85">
        <f t="shared" si="272"/>
        <v>0</v>
      </c>
      <c r="AS1098" s="86">
        <f t="shared" si="274"/>
        <v>1419</v>
      </c>
      <c r="AT1098" s="170">
        <f t="shared" si="275"/>
        <v>0</v>
      </c>
      <c r="AU1098" s="86">
        <v>1419</v>
      </c>
      <c r="AV1098" s="170">
        <f t="shared" si="273"/>
        <v>0</v>
      </c>
    </row>
    <row r="1099" spans="1:48" s="73" customFormat="1" ht="30" x14ac:dyDescent="0.2">
      <c r="A1099" s="10" t="s">
        <v>1810</v>
      </c>
      <c r="B1099" s="14" t="s">
        <v>36</v>
      </c>
      <c r="C1099" s="14" t="s">
        <v>37</v>
      </c>
      <c r="D1099" s="14" t="s">
        <v>3139</v>
      </c>
      <c r="E1099" s="58">
        <v>308633</v>
      </c>
      <c r="F1099" s="15" t="s">
        <v>3140</v>
      </c>
      <c r="G1099" s="10" t="s">
        <v>2860</v>
      </c>
      <c r="H1099" s="16">
        <v>100006456</v>
      </c>
      <c r="I1099" s="62">
        <v>710007035</v>
      </c>
      <c r="J1099" s="13">
        <v>710007035</v>
      </c>
      <c r="K1099" s="15" t="s">
        <v>48</v>
      </c>
      <c r="L1099" s="12" t="s">
        <v>1810</v>
      </c>
      <c r="M1099" s="15" t="s">
        <v>2904</v>
      </c>
      <c r="N1099" s="49">
        <v>95187</v>
      </c>
      <c r="O1099" s="15" t="s">
        <v>3141</v>
      </c>
      <c r="P1099" s="15" t="s">
        <v>3142</v>
      </c>
      <c r="Q1099" s="48">
        <v>500925</v>
      </c>
      <c r="R1099" s="11" t="s">
        <v>45</v>
      </c>
      <c r="S1099" s="120">
        <v>3371</v>
      </c>
      <c r="T1099" s="85">
        <v>107.03</v>
      </c>
      <c r="U1099" s="86">
        <v>6</v>
      </c>
      <c r="V1099" s="123">
        <v>46.825625000000002</v>
      </c>
      <c r="W1099" s="85">
        <f t="shared" si="262"/>
        <v>2248</v>
      </c>
      <c r="X1099" s="86">
        <v>0</v>
      </c>
      <c r="Y1099" s="85">
        <v>16.054500000000001</v>
      </c>
      <c r="Z1099" s="86">
        <f t="shared" si="263"/>
        <v>0</v>
      </c>
      <c r="AA1099" s="86">
        <f t="shared" si="266"/>
        <v>2248</v>
      </c>
      <c r="AB1099" s="85">
        <v>122.77</v>
      </c>
      <c r="AC1099" s="85">
        <v>16</v>
      </c>
      <c r="AD1099" s="124">
        <f t="shared" si="264"/>
        <v>73.661999999999992</v>
      </c>
      <c r="AE1099" s="86">
        <f t="shared" si="267"/>
        <v>4714</v>
      </c>
      <c r="AF1099" s="85">
        <v>0</v>
      </c>
      <c r="AG1099" s="85">
        <v>36.831000000000003</v>
      </c>
      <c r="AH1099" s="85">
        <f t="shared" si="268"/>
        <v>0</v>
      </c>
      <c r="AI1099" s="86">
        <f t="shared" si="269"/>
        <v>6962</v>
      </c>
      <c r="AJ1099" s="86">
        <f t="shared" si="270"/>
        <v>3591</v>
      </c>
      <c r="AK1099" s="122"/>
      <c r="AL1099" s="85">
        <v>122.77</v>
      </c>
      <c r="AM1099" s="85">
        <v>16</v>
      </c>
      <c r="AN1099" s="124">
        <f t="shared" si="265"/>
        <v>73.661999999999992</v>
      </c>
      <c r="AO1099" s="86">
        <f t="shared" si="271"/>
        <v>4714</v>
      </c>
      <c r="AP1099" s="85">
        <v>0</v>
      </c>
      <c r="AQ1099" s="85">
        <v>36.831000000000003</v>
      </c>
      <c r="AR1099" s="85">
        <f t="shared" si="272"/>
        <v>0</v>
      </c>
      <c r="AS1099" s="86">
        <f t="shared" si="274"/>
        <v>6962</v>
      </c>
      <c r="AT1099" s="170">
        <f t="shared" si="275"/>
        <v>0</v>
      </c>
      <c r="AU1099" s="86">
        <v>6962</v>
      </c>
      <c r="AV1099" s="170">
        <f t="shared" si="273"/>
        <v>0</v>
      </c>
    </row>
    <row r="1100" spans="1:48" s="73" customFormat="1" x14ac:dyDescent="0.2">
      <c r="A1100" s="10" t="s">
        <v>1810</v>
      </c>
      <c r="B1100" s="14" t="s">
        <v>36</v>
      </c>
      <c r="C1100" s="14" t="s">
        <v>37</v>
      </c>
      <c r="D1100" s="14" t="s">
        <v>3441</v>
      </c>
      <c r="E1100" s="58">
        <v>307211</v>
      </c>
      <c r="F1100" s="15" t="s">
        <v>3442</v>
      </c>
      <c r="G1100" s="10" t="s">
        <v>2860</v>
      </c>
      <c r="H1100" s="16">
        <v>100005573</v>
      </c>
      <c r="I1100" s="62">
        <v>710005377</v>
      </c>
      <c r="J1100" s="13">
        <v>710005377</v>
      </c>
      <c r="K1100" s="15" t="s">
        <v>48</v>
      </c>
      <c r="L1100" s="12" t="s">
        <v>1810</v>
      </c>
      <c r="M1100" s="15" t="s">
        <v>3332</v>
      </c>
      <c r="N1100" s="49">
        <v>93538</v>
      </c>
      <c r="O1100" s="15" t="s">
        <v>3443</v>
      </c>
      <c r="P1100" s="15" t="s">
        <v>3142</v>
      </c>
      <c r="Q1100" s="48">
        <v>502481</v>
      </c>
      <c r="R1100" s="11" t="s">
        <v>45</v>
      </c>
      <c r="S1100" s="120">
        <v>4495</v>
      </c>
      <c r="T1100" s="85">
        <v>107.03</v>
      </c>
      <c r="U1100" s="86">
        <v>8</v>
      </c>
      <c r="V1100" s="123">
        <v>46.825625000000002</v>
      </c>
      <c r="W1100" s="85">
        <f t="shared" si="262"/>
        <v>2997</v>
      </c>
      <c r="X1100" s="86">
        <v>0</v>
      </c>
      <c r="Y1100" s="85">
        <v>16.054500000000001</v>
      </c>
      <c r="Z1100" s="86">
        <f t="shared" si="263"/>
        <v>0</v>
      </c>
      <c r="AA1100" s="86">
        <f t="shared" si="266"/>
        <v>2997</v>
      </c>
      <c r="AB1100" s="85">
        <v>122.77</v>
      </c>
      <c r="AC1100" s="85">
        <v>6</v>
      </c>
      <c r="AD1100" s="124">
        <f t="shared" si="264"/>
        <v>73.661999999999992</v>
      </c>
      <c r="AE1100" s="86">
        <f t="shared" si="267"/>
        <v>1768</v>
      </c>
      <c r="AF1100" s="85">
        <v>0</v>
      </c>
      <c r="AG1100" s="85">
        <v>36.831000000000003</v>
      </c>
      <c r="AH1100" s="85">
        <f t="shared" si="268"/>
        <v>0</v>
      </c>
      <c r="AI1100" s="86">
        <f t="shared" si="269"/>
        <v>4765</v>
      </c>
      <c r="AJ1100" s="86">
        <f t="shared" si="270"/>
        <v>270</v>
      </c>
      <c r="AK1100" s="122"/>
      <c r="AL1100" s="85">
        <v>122.77</v>
      </c>
      <c r="AM1100" s="85">
        <v>6</v>
      </c>
      <c r="AN1100" s="124">
        <f t="shared" si="265"/>
        <v>73.661999999999992</v>
      </c>
      <c r="AO1100" s="86">
        <f t="shared" si="271"/>
        <v>1768</v>
      </c>
      <c r="AP1100" s="85">
        <v>0</v>
      </c>
      <c r="AQ1100" s="85">
        <v>36.831000000000003</v>
      </c>
      <c r="AR1100" s="85">
        <f t="shared" si="272"/>
        <v>0</v>
      </c>
      <c r="AS1100" s="86">
        <f t="shared" si="274"/>
        <v>4765</v>
      </c>
      <c r="AT1100" s="170">
        <f t="shared" si="275"/>
        <v>0</v>
      </c>
      <c r="AU1100" s="86">
        <v>4765</v>
      </c>
      <c r="AV1100" s="170">
        <f t="shared" si="273"/>
        <v>0</v>
      </c>
    </row>
    <row r="1101" spans="1:48" s="73" customFormat="1" ht="30" x14ac:dyDescent="0.2">
      <c r="A1101" s="10" t="s">
        <v>1810</v>
      </c>
      <c r="B1101" s="14" t="s">
        <v>36</v>
      </c>
      <c r="C1101" s="14" t="s">
        <v>37</v>
      </c>
      <c r="D1101" s="14" t="s">
        <v>3678</v>
      </c>
      <c r="E1101" s="58">
        <v>47244</v>
      </c>
      <c r="F1101" s="15" t="s">
        <v>3679</v>
      </c>
      <c r="G1101" s="10" t="s">
        <v>2860</v>
      </c>
      <c r="H1101" s="16">
        <v>100005271</v>
      </c>
      <c r="I1101" s="62">
        <v>710007507</v>
      </c>
      <c r="J1101" s="13">
        <v>710007507</v>
      </c>
      <c r="K1101" s="15" t="s">
        <v>53</v>
      </c>
      <c r="L1101" s="12" t="s">
        <v>1810</v>
      </c>
      <c r="M1101" s="15" t="s">
        <v>3583</v>
      </c>
      <c r="N1101" s="49">
        <v>94358</v>
      </c>
      <c r="O1101" s="15" t="s">
        <v>3680</v>
      </c>
      <c r="P1101" s="15" t="s">
        <v>3681</v>
      </c>
      <c r="Q1101" s="48">
        <v>503258</v>
      </c>
      <c r="R1101" s="11" t="s">
        <v>45</v>
      </c>
      <c r="S1101" s="120">
        <v>3371</v>
      </c>
      <c r="T1101" s="85">
        <v>107.03</v>
      </c>
      <c r="U1101" s="86">
        <v>6</v>
      </c>
      <c r="V1101" s="123">
        <v>46.825625000000002</v>
      </c>
      <c r="W1101" s="85">
        <f t="shared" si="262"/>
        <v>2248</v>
      </c>
      <c r="X1101" s="86">
        <v>0</v>
      </c>
      <c r="Y1101" s="85">
        <v>16.054500000000001</v>
      </c>
      <c r="Z1101" s="86">
        <f t="shared" si="263"/>
        <v>0</v>
      </c>
      <c r="AA1101" s="86">
        <f t="shared" si="266"/>
        <v>2248</v>
      </c>
      <c r="AB1101" s="85">
        <v>122.77</v>
      </c>
      <c r="AC1101" s="85">
        <v>5</v>
      </c>
      <c r="AD1101" s="124">
        <f t="shared" si="264"/>
        <v>73.661999999999992</v>
      </c>
      <c r="AE1101" s="86">
        <f t="shared" si="267"/>
        <v>1473</v>
      </c>
      <c r="AF1101" s="85">
        <v>0</v>
      </c>
      <c r="AG1101" s="85">
        <v>36.831000000000003</v>
      </c>
      <c r="AH1101" s="85">
        <f t="shared" si="268"/>
        <v>0</v>
      </c>
      <c r="AI1101" s="86">
        <f t="shared" si="269"/>
        <v>3721</v>
      </c>
      <c r="AJ1101" s="86">
        <f t="shared" si="270"/>
        <v>350</v>
      </c>
      <c r="AK1101" s="122"/>
      <c r="AL1101" s="85">
        <v>122.77</v>
      </c>
      <c r="AM1101" s="85">
        <v>5</v>
      </c>
      <c r="AN1101" s="124">
        <f t="shared" si="265"/>
        <v>73.661999999999992</v>
      </c>
      <c r="AO1101" s="86">
        <f t="shared" si="271"/>
        <v>1473</v>
      </c>
      <c r="AP1101" s="85">
        <v>0</v>
      </c>
      <c r="AQ1101" s="85">
        <v>36.831000000000003</v>
      </c>
      <c r="AR1101" s="85">
        <f t="shared" si="272"/>
        <v>0</v>
      </c>
      <c r="AS1101" s="86">
        <f t="shared" si="274"/>
        <v>3721</v>
      </c>
      <c r="AT1101" s="170">
        <f t="shared" si="275"/>
        <v>0</v>
      </c>
      <c r="AU1101" s="86">
        <v>3721</v>
      </c>
      <c r="AV1101" s="170">
        <f t="shared" si="273"/>
        <v>0</v>
      </c>
    </row>
    <row r="1102" spans="1:48" s="73" customFormat="1" ht="30" x14ac:dyDescent="0.2">
      <c r="A1102" s="10" t="s">
        <v>1810</v>
      </c>
      <c r="B1102" s="14" t="s">
        <v>36</v>
      </c>
      <c r="C1102" s="14" t="s">
        <v>37</v>
      </c>
      <c r="D1102" s="14" t="s">
        <v>3597</v>
      </c>
      <c r="E1102" s="58">
        <v>308757</v>
      </c>
      <c r="F1102" s="15" t="s">
        <v>3598</v>
      </c>
      <c r="G1102" s="10" t="s">
        <v>2860</v>
      </c>
      <c r="H1102" s="16">
        <v>100004929</v>
      </c>
      <c r="I1102" s="62">
        <v>710007248</v>
      </c>
      <c r="J1102" s="13">
        <v>710007248</v>
      </c>
      <c r="K1102" s="15" t="s">
        <v>3599</v>
      </c>
      <c r="L1102" s="12" t="s">
        <v>1810</v>
      </c>
      <c r="M1102" s="15" t="s">
        <v>3583</v>
      </c>
      <c r="N1102" s="49">
        <v>94365</v>
      </c>
      <c r="O1102" s="15" t="s">
        <v>3600</v>
      </c>
      <c r="P1102" s="15" t="s">
        <v>3601</v>
      </c>
      <c r="Q1102" s="48">
        <v>503037</v>
      </c>
      <c r="R1102" s="11" t="s">
        <v>45</v>
      </c>
      <c r="S1102" s="120">
        <v>1124</v>
      </c>
      <c r="T1102" s="85">
        <v>107.03</v>
      </c>
      <c r="U1102" s="86">
        <v>2</v>
      </c>
      <c r="V1102" s="123">
        <v>46.825625000000002</v>
      </c>
      <c r="W1102" s="85">
        <f t="shared" si="262"/>
        <v>749</v>
      </c>
      <c r="X1102" s="86">
        <v>0</v>
      </c>
      <c r="Y1102" s="85">
        <v>16.054500000000001</v>
      </c>
      <c r="Z1102" s="86">
        <f t="shared" si="263"/>
        <v>0</v>
      </c>
      <c r="AA1102" s="86">
        <f t="shared" si="266"/>
        <v>749</v>
      </c>
      <c r="AB1102" s="85">
        <v>122.77</v>
      </c>
      <c r="AC1102" s="85">
        <v>3</v>
      </c>
      <c r="AD1102" s="124">
        <f t="shared" si="264"/>
        <v>73.661999999999992</v>
      </c>
      <c r="AE1102" s="86">
        <f t="shared" si="267"/>
        <v>884</v>
      </c>
      <c r="AF1102" s="85">
        <v>0</v>
      </c>
      <c r="AG1102" s="85">
        <v>36.831000000000003</v>
      </c>
      <c r="AH1102" s="85">
        <f t="shared" si="268"/>
        <v>0</v>
      </c>
      <c r="AI1102" s="86">
        <f t="shared" si="269"/>
        <v>1633</v>
      </c>
      <c r="AJ1102" s="86">
        <f t="shared" si="270"/>
        <v>509</v>
      </c>
      <c r="AK1102" s="122"/>
      <c r="AL1102" s="85">
        <v>122.77</v>
      </c>
      <c r="AM1102" s="85">
        <v>3</v>
      </c>
      <c r="AN1102" s="124">
        <f t="shared" si="265"/>
        <v>73.661999999999992</v>
      </c>
      <c r="AO1102" s="86">
        <f t="shared" si="271"/>
        <v>884</v>
      </c>
      <c r="AP1102" s="85">
        <v>0</v>
      </c>
      <c r="AQ1102" s="85">
        <v>36.831000000000003</v>
      </c>
      <c r="AR1102" s="85">
        <f t="shared" si="272"/>
        <v>0</v>
      </c>
      <c r="AS1102" s="86">
        <f t="shared" si="274"/>
        <v>1633</v>
      </c>
      <c r="AT1102" s="170">
        <f t="shared" si="275"/>
        <v>0</v>
      </c>
      <c r="AU1102" s="86">
        <v>1633</v>
      </c>
      <c r="AV1102" s="170">
        <f t="shared" si="273"/>
        <v>0</v>
      </c>
    </row>
    <row r="1103" spans="1:48" s="73" customFormat="1" x14ac:dyDescent="0.2">
      <c r="A1103" s="10" t="s">
        <v>1810</v>
      </c>
      <c r="B1103" s="14" t="s">
        <v>36</v>
      </c>
      <c r="C1103" s="14" t="s">
        <v>37</v>
      </c>
      <c r="D1103" s="14" t="s">
        <v>3630</v>
      </c>
      <c r="E1103" s="58">
        <v>308846</v>
      </c>
      <c r="F1103" s="15" t="s">
        <v>3631</v>
      </c>
      <c r="G1103" s="10" t="s">
        <v>2860</v>
      </c>
      <c r="H1103" s="16">
        <v>100006658</v>
      </c>
      <c r="I1103" s="62">
        <v>710007353</v>
      </c>
      <c r="J1103" s="13">
        <v>710007353</v>
      </c>
      <c r="K1103" s="15" t="s">
        <v>48</v>
      </c>
      <c r="L1103" s="12" t="s">
        <v>1810</v>
      </c>
      <c r="M1103" s="15" t="s">
        <v>3583</v>
      </c>
      <c r="N1103" s="49">
        <v>94105</v>
      </c>
      <c r="O1103" s="15" t="s">
        <v>3632</v>
      </c>
      <c r="P1103" s="15" t="s">
        <v>3633</v>
      </c>
      <c r="Q1103" s="48">
        <v>503126</v>
      </c>
      <c r="R1103" s="11" t="s">
        <v>45</v>
      </c>
      <c r="S1103" s="120">
        <v>7305</v>
      </c>
      <c r="T1103" s="85">
        <v>107.03</v>
      </c>
      <c r="U1103" s="86">
        <v>13</v>
      </c>
      <c r="V1103" s="123">
        <v>46.825625000000002</v>
      </c>
      <c r="W1103" s="85">
        <f t="shared" si="262"/>
        <v>4870</v>
      </c>
      <c r="X1103" s="86">
        <v>0</v>
      </c>
      <c r="Y1103" s="85">
        <v>16.054500000000001</v>
      </c>
      <c r="Z1103" s="86">
        <f t="shared" si="263"/>
        <v>0</v>
      </c>
      <c r="AA1103" s="86">
        <f t="shared" si="266"/>
        <v>4870</v>
      </c>
      <c r="AB1103" s="85">
        <v>122.77</v>
      </c>
      <c r="AC1103" s="85">
        <v>19</v>
      </c>
      <c r="AD1103" s="124">
        <f t="shared" si="264"/>
        <v>73.661999999999992</v>
      </c>
      <c r="AE1103" s="86">
        <f t="shared" si="267"/>
        <v>5598</v>
      </c>
      <c r="AF1103" s="85">
        <v>0</v>
      </c>
      <c r="AG1103" s="85">
        <v>36.831000000000003</v>
      </c>
      <c r="AH1103" s="85">
        <f t="shared" si="268"/>
        <v>0</v>
      </c>
      <c r="AI1103" s="86">
        <f t="shared" si="269"/>
        <v>10468</v>
      </c>
      <c r="AJ1103" s="86">
        <f t="shared" si="270"/>
        <v>3163</v>
      </c>
      <c r="AK1103" s="122"/>
      <c r="AL1103" s="85">
        <v>122.77</v>
      </c>
      <c r="AM1103" s="85">
        <v>19</v>
      </c>
      <c r="AN1103" s="124">
        <f t="shared" si="265"/>
        <v>73.661999999999992</v>
      </c>
      <c r="AO1103" s="86">
        <f t="shared" si="271"/>
        <v>5598</v>
      </c>
      <c r="AP1103" s="85">
        <v>0</v>
      </c>
      <c r="AQ1103" s="85">
        <v>36.831000000000003</v>
      </c>
      <c r="AR1103" s="85">
        <f t="shared" si="272"/>
        <v>0</v>
      </c>
      <c r="AS1103" s="86">
        <f t="shared" si="274"/>
        <v>10468</v>
      </c>
      <c r="AT1103" s="170">
        <f t="shared" si="275"/>
        <v>0</v>
      </c>
      <c r="AU1103" s="86">
        <v>10468</v>
      </c>
      <c r="AV1103" s="170">
        <f t="shared" si="273"/>
        <v>0</v>
      </c>
    </row>
    <row r="1104" spans="1:48" s="73" customFormat="1" x14ac:dyDescent="0.2">
      <c r="A1104" s="10" t="s">
        <v>1810</v>
      </c>
      <c r="B1104" s="14" t="s">
        <v>36</v>
      </c>
      <c r="C1104" s="14" t="s">
        <v>37</v>
      </c>
      <c r="D1104" s="14" t="s">
        <v>3143</v>
      </c>
      <c r="E1104" s="58">
        <v>308641</v>
      </c>
      <c r="F1104" s="15" t="s">
        <v>3144</v>
      </c>
      <c r="G1104" s="10" t="s">
        <v>2860</v>
      </c>
      <c r="H1104" s="16">
        <v>100006464</v>
      </c>
      <c r="I1104" s="62">
        <v>710007043</v>
      </c>
      <c r="J1104" s="13">
        <v>710007043</v>
      </c>
      <c r="K1104" s="15" t="s">
        <v>48</v>
      </c>
      <c r="L1104" s="12" t="s">
        <v>1810</v>
      </c>
      <c r="M1104" s="15" t="s">
        <v>2861</v>
      </c>
      <c r="N1104" s="49">
        <v>95201</v>
      </c>
      <c r="O1104" s="15" t="s">
        <v>3145</v>
      </c>
      <c r="P1104" s="15" t="s">
        <v>3146</v>
      </c>
      <c r="Q1104" s="48">
        <v>500933</v>
      </c>
      <c r="R1104" s="11" t="s">
        <v>45</v>
      </c>
      <c r="S1104" s="120">
        <v>8429</v>
      </c>
      <c r="T1104" s="85">
        <v>107.03</v>
      </c>
      <c r="U1104" s="86">
        <v>15</v>
      </c>
      <c r="V1104" s="123">
        <v>46.825625000000002</v>
      </c>
      <c r="W1104" s="85">
        <f t="shared" si="262"/>
        <v>5619</v>
      </c>
      <c r="X1104" s="86">
        <v>0</v>
      </c>
      <c r="Y1104" s="85">
        <v>16.054500000000001</v>
      </c>
      <c r="Z1104" s="86">
        <f t="shared" si="263"/>
        <v>0</v>
      </c>
      <c r="AA1104" s="86">
        <f t="shared" si="266"/>
        <v>5619</v>
      </c>
      <c r="AB1104" s="85">
        <v>122.77</v>
      </c>
      <c r="AC1104" s="85">
        <v>14</v>
      </c>
      <c r="AD1104" s="124">
        <f t="shared" si="264"/>
        <v>73.661999999999992</v>
      </c>
      <c r="AE1104" s="86">
        <f t="shared" si="267"/>
        <v>4125</v>
      </c>
      <c r="AF1104" s="85">
        <v>0</v>
      </c>
      <c r="AG1104" s="85">
        <v>36.831000000000003</v>
      </c>
      <c r="AH1104" s="85">
        <f t="shared" si="268"/>
        <v>0</v>
      </c>
      <c r="AI1104" s="86">
        <f t="shared" si="269"/>
        <v>9744</v>
      </c>
      <c r="AJ1104" s="86">
        <f t="shared" si="270"/>
        <v>1315</v>
      </c>
      <c r="AK1104" s="122"/>
      <c r="AL1104" s="85">
        <v>122.77</v>
      </c>
      <c r="AM1104" s="85">
        <v>14</v>
      </c>
      <c r="AN1104" s="124">
        <f t="shared" si="265"/>
        <v>73.661999999999992</v>
      </c>
      <c r="AO1104" s="86">
        <f t="shared" si="271"/>
        <v>4125</v>
      </c>
      <c r="AP1104" s="85">
        <v>0</v>
      </c>
      <c r="AQ1104" s="85">
        <v>36.831000000000003</v>
      </c>
      <c r="AR1104" s="85">
        <f t="shared" si="272"/>
        <v>0</v>
      </c>
      <c r="AS1104" s="86">
        <f t="shared" si="274"/>
        <v>9744</v>
      </c>
      <c r="AT1104" s="170">
        <f t="shared" si="275"/>
        <v>0</v>
      </c>
      <c r="AU1104" s="86">
        <v>9744</v>
      </c>
      <c r="AV1104" s="170">
        <f t="shared" si="273"/>
        <v>0</v>
      </c>
    </row>
    <row r="1105" spans="1:48" s="73" customFormat="1" ht="30" x14ac:dyDescent="0.2">
      <c r="A1105" s="10" t="s">
        <v>1810</v>
      </c>
      <c r="B1105" s="14" t="s">
        <v>36</v>
      </c>
      <c r="C1105" s="14" t="s">
        <v>37</v>
      </c>
      <c r="D1105" s="14" t="s">
        <v>4064</v>
      </c>
      <c r="E1105" s="58">
        <v>34006613</v>
      </c>
      <c r="F1105" s="15" t="s">
        <v>4065</v>
      </c>
      <c r="G1105" s="10" t="s">
        <v>2860</v>
      </c>
      <c r="H1105" s="16">
        <v>100005108</v>
      </c>
      <c r="I1105" s="62">
        <v>710004133</v>
      </c>
      <c r="J1105" s="13">
        <v>710004133</v>
      </c>
      <c r="K1105" s="15" t="s">
        <v>53</v>
      </c>
      <c r="L1105" s="12" t="s">
        <v>1810</v>
      </c>
      <c r="M1105" s="15" t="s">
        <v>1811</v>
      </c>
      <c r="N1105" s="49">
        <v>94616</v>
      </c>
      <c r="O1105" s="15" t="s">
        <v>4066</v>
      </c>
      <c r="P1105" s="15" t="s">
        <v>4067</v>
      </c>
      <c r="Q1105" s="48">
        <v>580911</v>
      </c>
      <c r="R1105" s="11" t="s">
        <v>45</v>
      </c>
      <c r="S1105" s="120">
        <v>3371</v>
      </c>
      <c r="T1105" s="85">
        <v>107.03</v>
      </c>
      <c r="U1105" s="86">
        <v>6</v>
      </c>
      <c r="V1105" s="123">
        <v>46.825625000000002</v>
      </c>
      <c r="W1105" s="85">
        <f t="shared" si="262"/>
        <v>2248</v>
      </c>
      <c r="X1105" s="86">
        <v>0</v>
      </c>
      <c r="Y1105" s="85">
        <v>16.054500000000001</v>
      </c>
      <c r="Z1105" s="86">
        <f t="shared" si="263"/>
        <v>0</v>
      </c>
      <c r="AA1105" s="86">
        <f t="shared" si="266"/>
        <v>2248</v>
      </c>
      <c r="AB1105" s="85">
        <v>122.77</v>
      </c>
      <c r="AC1105" s="85">
        <v>12</v>
      </c>
      <c r="AD1105" s="124">
        <f t="shared" si="264"/>
        <v>73.661999999999992</v>
      </c>
      <c r="AE1105" s="86">
        <f t="shared" si="267"/>
        <v>3536</v>
      </c>
      <c r="AF1105" s="85">
        <v>0</v>
      </c>
      <c r="AG1105" s="85">
        <v>36.831000000000003</v>
      </c>
      <c r="AH1105" s="85">
        <f t="shared" si="268"/>
        <v>0</v>
      </c>
      <c r="AI1105" s="86">
        <f t="shared" si="269"/>
        <v>5784</v>
      </c>
      <c r="AJ1105" s="86">
        <f t="shared" si="270"/>
        <v>2413</v>
      </c>
      <c r="AK1105" s="122"/>
      <c r="AL1105" s="85">
        <v>122.77</v>
      </c>
      <c r="AM1105" s="85">
        <v>12</v>
      </c>
      <c r="AN1105" s="124">
        <f t="shared" si="265"/>
        <v>73.661999999999992</v>
      </c>
      <c r="AO1105" s="86">
        <f t="shared" si="271"/>
        <v>3536</v>
      </c>
      <c r="AP1105" s="85">
        <v>0</v>
      </c>
      <c r="AQ1105" s="85">
        <v>36.831000000000003</v>
      </c>
      <c r="AR1105" s="85">
        <f t="shared" si="272"/>
        <v>0</v>
      </c>
      <c r="AS1105" s="86">
        <f t="shared" si="274"/>
        <v>5784</v>
      </c>
      <c r="AT1105" s="170">
        <f t="shared" si="275"/>
        <v>0</v>
      </c>
      <c r="AU1105" s="86">
        <v>5784</v>
      </c>
      <c r="AV1105" s="170">
        <f t="shared" si="273"/>
        <v>0</v>
      </c>
    </row>
    <row r="1106" spans="1:48" s="73" customFormat="1" x14ac:dyDescent="0.2">
      <c r="A1106" s="10" t="s">
        <v>1810</v>
      </c>
      <c r="B1106" s="14" t="s">
        <v>36</v>
      </c>
      <c r="C1106" s="14" t="s">
        <v>37</v>
      </c>
      <c r="D1106" s="14" t="s">
        <v>3394</v>
      </c>
      <c r="E1106" s="58">
        <v>587524</v>
      </c>
      <c r="F1106" s="15" t="s">
        <v>3395</v>
      </c>
      <c r="G1106" s="10" t="s">
        <v>2860</v>
      </c>
      <c r="H1106" s="16">
        <v>100005137</v>
      </c>
      <c r="I1106" s="62">
        <v>710156073</v>
      </c>
      <c r="J1106" s="13">
        <v>710156073</v>
      </c>
      <c r="K1106" s="15" t="s">
        <v>48</v>
      </c>
      <c r="L1106" s="12" t="s">
        <v>1810</v>
      </c>
      <c r="M1106" s="15" t="s">
        <v>3332</v>
      </c>
      <c r="N1106" s="49">
        <v>93531</v>
      </c>
      <c r="O1106" s="15" t="s">
        <v>3396</v>
      </c>
      <c r="P1106" s="15" t="s">
        <v>962</v>
      </c>
      <c r="Q1106" s="48">
        <v>502260</v>
      </c>
      <c r="R1106" s="11" t="s">
        <v>45</v>
      </c>
      <c r="S1106" s="120">
        <v>1686</v>
      </c>
      <c r="T1106" s="85">
        <v>107.03</v>
      </c>
      <c r="U1106" s="86">
        <v>3</v>
      </c>
      <c r="V1106" s="123">
        <v>46.825625000000002</v>
      </c>
      <c r="W1106" s="85">
        <f t="shared" si="262"/>
        <v>1124</v>
      </c>
      <c r="X1106" s="86">
        <v>0</v>
      </c>
      <c r="Y1106" s="85">
        <v>16.054500000000001</v>
      </c>
      <c r="Z1106" s="86">
        <f t="shared" si="263"/>
        <v>0</v>
      </c>
      <c r="AA1106" s="86">
        <f t="shared" si="266"/>
        <v>1124</v>
      </c>
      <c r="AB1106" s="85">
        <v>122.77</v>
      </c>
      <c r="AC1106" s="85">
        <v>6</v>
      </c>
      <c r="AD1106" s="124">
        <f t="shared" si="264"/>
        <v>73.661999999999992</v>
      </c>
      <c r="AE1106" s="86">
        <f t="shared" si="267"/>
        <v>1768</v>
      </c>
      <c r="AF1106" s="85">
        <v>0</v>
      </c>
      <c r="AG1106" s="85">
        <v>36.831000000000003</v>
      </c>
      <c r="AH1106" s="85">
        <f t="shared" si="268"/>
        <v>0</v>
      </c>
      <c r="AI1106" s="86">
        <f t="shared" si="269"/>
        <v>2892</v>
      </c>
      <c r="AJ1106" s="86">
        <f t="shared" si="270"/>
        <v>1206</v>
      </c>
      <c r="AK1106" s="122"/>
      <c r="AL1106" s="85">
        <v>122.77</v>
      </c>
      <c r="AM1106" s="85">
        <v>6</v>
      </c>
      <c r="AN1106" s="124">
        <f t="shared" si="265"/>
        <v>73.661999999999992</v>
      </c>
      <c r="AO1106" s="86">
        <f t="shared" si="271"/>
        <v>1768</v>
      </c>
      <c r="AP1106" s="85">
        <v>0</v>
      </c>
      <c r="AQ1106" s="85">
        <v>36.831000000000003</v>
      </c>
      <c r="AR1106" s="85">
        <f t="shared" si="272"/>
        <v>0</v>
      </c>
      <c r="AS1106" s="86">
        <f t="shared" si="274"/>
        <v>2892</v>
      </c>
      <c r="AT1106" s="170">
        <f t="shared" si="275"/>
        <v>0</v>
      </c>
      <c r="AU1106" s="86">
        <v>2892</v>
      </c>
      <c r="AV1106" s="170">
        <f t="shared" si="273"/>
        <v>0</v>
      </c>
    </row>
    <row r="1107" spans="1:48" s="73" customFormat="1" ht="45" x14ac:dyDescent="0.2">
      <c r="A1107" s="10" t="s">
        <v>1810</v>
      </c>
      <c r="B1107" s="14" t="s">
        <v>36</v>
      </c>
      <c r="C1107" s="14" t="s">
        <v>37</v>
      </c>
      <c r="D1107" s="14" t="s">
        <v>2981</v>
      </c>
      <c r="E1107" s="58">
        <v>308111</v>
      </c>
      <c r="F1107" s="15" t="s">
        <v>2982</v>
      </c>
      <c r="G1107" s="10" t="s">
        <v>2860</v>
      </c>
      <c r="H1107" s="16">
        <v>100005325</v>
      </c>
      <c r="I1107" s="62">
        <v>710213506</v>
      </c>
      <c r="J1107" s="13">
        <v>42047625</v>
      </c>
      <c r="K1107" s="15" t="s">
        <v>2983</v>
      </c>
      <c r="L1107" s="12" t="s">
        <v>1810</v>
      </c>
      <c r="M1107" s="15" t="s">
        <v>2861</v>
      </c>
      <c r="N1107" s="49">
        <v>95178</v>
      </c>
      <c r="O1107" s="15" t="s">
        <v>2984</v>
      </c>
      <c r="P1107" s="15" t="s">
        <v>2985</v>
      </c>
      <c r="Q1107" s="48">
        <v>500411</v>
      </c>
      <c r="R1107" s="11" t="s">
        <v>45</v>
      </c>
      <c r="S1107" s="120">
        <v>10676</v>
      </c>
      <c r="T1107" s="85">
        <v>107.03</v>
      </c>
      <c r="U1107" s="86">
        <v>19</v>
      </c>
      <c r="V1107" s="123">
        <v>46.825625000000002</v>
      </c>
      <c r="W1107" s="85">
        <f t="shared" si="262"/>
        <v>7117</v>
      </c>
      <c r="X1107" s="86">
        <v>0</v>
      </c>
      <c r="Y1107" s="85">
        <v>16.054500000000001</v>
      </c>
      <c r="Z1107" s="86">
        <f t="shared" si="263"/>
        <v>0</v>
      </c>
      <c r="AA1107" s="86">
        <f t="shared" si="266"/>
        <v>7117</v>
      </c>
      <c r="AB1107" s="85">
        <v>122.77</v>
      </c>
      <c r="AC1107" s="85">
        <v>13</v>
      </c>
      <c r="AD1107" s="124">
        <f t="shared" si="264"/>
        <v>73.661999999999992</v>
      </c>
      <c r="AE1107" s="86">
        <f t="shared" si="267"/>
        <v>3830</v>
      </c>
      <c r="AF1107" s="85">
        <v>0</v>
      </c>
      <c r="AG1107" s="85">
        <v>36.831000000000003</v>
      </c>
      <c r="AH1107" s="85">
        <f t="shared" si="268"/>
        <v>0</v>
      </c>
      <c r="AI1107" s="86">
        <f t="shared" si="269"/>
        <v>10947</v>
      </c>
      <c r="AJ1107" s="86">
        <f t="shared" si="270"/>
        <v>271</v>
      </c>
      <c r="AK1107" s="122"/>
      <c r="AL1107" s="85">
        <v>122.77</v>
      </c>
      <c r="AM1107" s="85">
        <v>13</v>
      </c>
      <c r="AN1107" s="124">
        <f t="shared" si="265"/>
        <v>73.661999999999992</v>
      </c>
      <c r="AO1107" s="86">
        <f t="shared" si="271"/>
        <v>3830</v>
      </c>
      <c r="AP1107" s="85">
        <v>0</v>
      </c>
      <c r="AQ1107" s="85">
        <v>36.831000000000003</v>
      </c>
      <c r="AR1107" s="85">
        <f t="shared" si="272"/>
        <v>0</v>
      </c>
      <c r="AS1107" s="86">
        <f t="shared" si="274"/>
        <v>10947</v>
      </c>
      <c r="AT1107" s="170">
        <f t="shared" si="275"/>
        <v>0</v>
      </c>
      <c r="AU1107" s="86">
        <v>10947</v>
      </c>
      <c r="AV1107" s="170">
        <f t="shared" si="273"/>
        <v>0</v>
      </c>
    </row>
    <row r="1108" spans="1:48" s="73" customFormat="1" ht="75" x14ac:dyDescent="0.2">
      <c r="A1108" s="10" t="s">
        <v>1810</v>
      </c>
      <c r="B1108" s="14" t="s">
        <v>36</v>
      </c>
      <c r="C1108" s="14" t="s">
        <v>37</v>
      </c>
      <c r="D1108" s="14" t="s">
        <v>3206</v>
      </c>
      <c r="E1108" s="58">
        <v>306410</v>
      </c>
      <c r="F1108" s="15" t="s">
        <v>3207</v>
      </c>
      <c r="G1108" s="10" t="s">
        <v>2860</v>
      </c>
      <c r="H1108" s="16">
        <v>100006680</v>
      </c>
      <c r="I1108" s="62">
        <v>710004192</v>
      </c>
      <c r="J1108" s="13">
        <v>37866907</v>
      </c>
      <c r="K1108" s="15" t="s">
        <v>3208</v>
      </c>
      <c r="L1108" s="12" t="s">
        <v>1810</v>
      </c>
      <c r="M1108" s="15" t="s">
        <v>1811</v>
      </c>
      <c r="N1108" s="49">
        <v>94619</v>
      </c>
      <c r="O1108" s="15" t="s">
        <v>3209</v>
      </c>
      <c r="P1108" s="15" t="s">
        <v>3210</v>
      </c>
      <c r="Q1108" s="48">
        <v>501093</v>
      </c>
      <c r="R1108" s="11" t="s">
        <v>45</v>
      </c>
      <c r="S1108" s="120">
        <v>3371</v>
      </c>
      <c r="T1108" s="85">
        <v>107.03</v>
      </c>
      <c r="U1108" s="86">
        <v>6</v>
      </c>
      <c r="V1108" s="123">
        <v>46.825625000000002</v>
      </c>
      <c r="W1108" s="85">
        <f t="shared" si="262"/>
        <v>2248</v>
      </c>
      <c r="X1108" s="86">
        <v>0</v>
      </c>
      <c r="Y1108" s="85">
        <v>16.054500000000001</v>
      </c>
      <c r="Z1108" s="86">
        <f t="shared" si="263"/>
        <v>0</v>
      </c>
      <c r="AA1108" s="86">
        <f t="shared" si="266"/>
        <v>2248</v>
      </c>
      <c r="AB1108" s="85">
        <v>122.77</v>
      </c>
      <c r="AC1108" s="85">
        <v>7</v>
      </c>
      <c r="AD1108" s="124">
        <f t="shared" si="264"/>
        <v>73.661999999999992</v>
      </c>
      <c r="AE1108" s="86">
        <f t="shared" si="267"/>
        <v>2063</v>
      </c>
      <c r="AF1108" s="85">
        <v>0</v>
      </c>
      <c r="AG1108" s="85">
        <v>36.831000000000003</v>
      </c>
      <c r="AH1108" s="85">
        <f t="shared" si="268"/>
        <v>0</v>
      </c>
      <c r="AI1108" s="86">
        <f t="shared" si="269"/>
        <v>4311</v>
      </c>
      <c r="AJ1108" s="86">
        <f t="shared" si="270"/>
        <v>940</v>
      </c>
      <c r="AK1108" s="122"/>
      <c r="AL1108" s="85">
        <v>122.77</v>
      </c>
      <c r="AM1108" s="85">
        <v>7</v>
      </c>
      <c r="AN1108" s="124">
        <f t="shared" si="265"/>
        <v>73.661999999999992</v>
      </c>
      <c r="AO1108" s="86">
        <f t="shared" si="271"/>
        <v>2063</v>
      </c>
      <c r="AP1108" s="85">
        <v>0</v>
      </c>
      <c r="AQ1108" s="85">
        <v>36.831000000000003</v>
      </c>
      <c r="AR1108" s="85">
        <f t="shared" si="272"/>
        <v>0</v>
      </c>
      <c r="AS1108" s="86">
        <f t="shared" si="274"/>
        <v>4311</v>
      </c>
      <c r="AT1108" s="170">
        <f t="shared" si="275"/>
        <v>0</v>
      </c>
      <c r="AU1108" s="86">
        <v>4311</v>
      </c>
      <c r="AV1108" s="170">
        <f t="shared" si="273"/>
        <v>0</v>
      </c>
    </row>
    <row r="1109" spans="1:48" s="73" customFormat="1" ht="30" x14ac:dyDescent="0.2">
      <c r="A1109" s="10" t="s">
        <v>1810</v>
      </c>
      <c r="B1109" s="14" t="s">
        <v>36</v>
      </c>
      <c r="C1109" s="14" t="s">
        <v>37</v>
      </c>
      <c r="D1109" s="14" t="s">
        <v>3294</v>
      </c>
      <c r="E1109" s="58">
        <v>306665</v>
      </c>
      <c r="F1109" s="15" t="s">
        <v>3295</v>
      </c>
      <c r="G1109" s="10" t="s">
        <v>2860</v>
      </c>
      <c r="H1109" s="16">
        <v>100006166</v>
      </c>
      <c r="I1109" s="62">
        <v>710004753</v>
      </c>
      <c r="J1109" s="13">
        <v>710004753</v>
      </c>
      <c r="K1109" s="15" t="s">
        <v>53</v>
      </c>
      <c r="L1109" s="12" t="s">
        <v>1810</v>
      </c>
      <c r="M1109" s="15" t="s">
        <v>1811</v>
      </c>
      <c r="N1109" s="49">
        <v>94617</v>
      </c>
      <c r="O1109" s="15" t="s">
        <v>3296</v>
      </c>
      <c r="P1109" s="15" t="s">
        <v>3297</v>
      </c>
      <c r="Q1109" s="48">
        <v>501344</v>
      </c>
      <c r="R1109" s="11" t="s">
        <v>45</v>
      </c>
      <c r="S1109" s="120">
        <v>6181</v>
      </c>
      <c r="T1109" s="85">
        <v>107.03</v>
      </c>
      <c r="U1109" s="86">
        <v>11</v>
      </c>
      <c r="V1109" s="123">
        <v>46.825625000000002</v>
      </c>
      <c r="W1109" s="85">
        <f t="shared" si="262"/>
        <v>4121</v>
      </c>
      <c r="X1109" s="86">
        <v>0</v>
      </c>
      <c r="Y1109" s="85">
        <v>16.054500000000001</v>
      </c>
      <c r="Z1109" s="86">
        <f t="shared" si="263"/>
        <v>0</v>
      </c>
      <c r="AA1109" s="86">
        <f t="shared" si="266"/>
        <v>4121</v>
      </c>
      <c r="AB1109" s="85">
        <v>122.77</v>
      </c>
      <c r="AC1109" s="85">
        <v>10</v>
      </c>
      <c r="AD1109" s="124">
        <f t="shared" si="264"/>
        <v>73.661999999999992</v>
      </c>
      <c r="AE1109" s="86">
        <f t="shared" si="267"/>
        <v>2946</v>
      </c>
      <c r="AF1109" s="85">
        <v>0</v>
      </c>
      <c r="AG1109" s="85">
        <v>36.831000000000003</v>
      </c>
      <c r="AH1109" s="85">
        <f t="shared" si="268"/>
        <v>0</v>
      </c>
      <c r="AI1109" s="86">
        <f t="shared" si="269"/>
        <v>7067</v>
      </c>
      <c r="AJ1109" s="86">
        <f t="shared" si="270"/>
        <v>886</v>
      </c>
      <c r="AK1109" s="122"/>
      <c r="AL1109" s="85">
        <v>122.77</v>
      </c>
      <c r="AM1109" s="85">
        <v>10</v>
      </c>
      <c r="AN1109" s="124">
        <f t="shared" si="265"/>
        <v>73.661999999999992</v>
      </c>
      <c r="AO1109" s="86">
        <f t="shared" si="271"/>
        <v>2946</v>
      </c>
      <c r="AP1109" s="85">
        <v>0</v>
      </c>
      <c r="AQ1109" s="85">
        <v>36.831000000000003</v>
      </c>
      <c r="AR1109" s="85">
        <f t="shared" si="272"/>
        <v>0</v>
      </c>
      <c r="AS1109" s="86">
        <f t="shared" si="274"/>
        <v>7067</v>
      </c>
      <c r="AT1109" s="170">
        <f t="shared" si="275"/>
        <v>0</v>
      </c>
      <c r="AU1109" s="86">
        <v>7067</v>
      </c>
      <c r="AV1109" s="170">
        <f t="shared" si="273"/>
        <v>0</v>
      </c>
    </row>
    <row r="1110" spans="1:48" s="73" customFormat="1" ht="45" x14ac:dyDescent="0.2">
      <c r="A1110" s="10" t="s">
        <v>1810</v>
      </c>
      <c r="B1110" s="14" t="s">
        <v>36</v>
      </c>
      <c r="C1110" s="14" t="s">
        <v>37</v>
      </c>
      <c r="D1110" s="14" t="s">
        <v>3006</v>
      </c>
      <c r="E1110" s="58">
        <v>308188</v>
      </c>
      <c r="F1110" s="15" t="s">
        <v>3007</v>
      </c>
      <c r="G1110" s="10" t="s">
        <v>2860</v>
      </c>
      <c r="H1110" s="16">
        <v>100005590</v>
      </c>
      <c r="I1110" s="62">
        <v>710226683</v>
      </c>
      <c r="J1110" s="13">
        <v>42202582</v>
      </c>
      <c r="K1110" s="15" t="s">
        <v>105</v>
      </c>
      <c r="L1110" s="12" t="s">
        <v>1810</v>
      </c>
      <c r="M1110" s="15" t="s">
        <v>2861</v>
      </c>
      <c r="N1110" s="49">
        <v>95123</v>
      </c>
      <c r="O1110" s="15" t="s">
        <v>3008</v>
      </c>
      <c r="P1110" s="15" t="s">
        <v>3009</v>
      </c>
      <c r="Q1110" s="48">
        <v>500488</v>
      </c>
      <c r="R1110" s="11" t="s">
        <v>45</v>
      </c>
      <c r="S1110" s="120">
        <v>6743</v>
      </c>
      <c r="T1110" s="85">
        <v>107.03</v>
      </c>
      <c r="U1110" s="86">
        <v>12</v>
      </c>
      <c r="V1110" s="123">
        <v>46.825625000000002</v>
      </c>
      <c r="W1110" s="85">
        <f t="shared" si="262"/>
        <v>4495</v>
      </c>
      <c r="X1110" s="86">
        <v>0</v>
      </c>
      <c r="Y1110" s="85">
        <v>16.054500000000001</v>
      </c>
      <c r="Z1110" s="86">
        <f t="shared" si="263"/>
        <v>0</v>
      </c>
      <c r="AA1110" s="86">
        <f t="shared" si="266"/>
        <v>4495</v>
      </c>
      <c r="AB1110" s="85">
        <v>122.77</v>
      </c>
      <c r="AC1110" s="85">
        <v>14</v>
      </c>
      <c r="AD1110" s="124">
        <f t="shared" si="264"/>
        <v>73.661999999999992</v>
      </c>
      <c r="AE1110" s="86">
        <f t="shared" si="267"/>
        <v>4125</v>
      </c>
      <c r="AF1110" s="85">
        <v>0</v>
      </c>
      <c r="AG1110" s="85">
        <v>36.831000000000003</v>
      </c>
      <c r="AH1110" s="85">
        <f t="shared" si="268"/>
        <v>0</v>
      </c>
      <c r="AI1110" s="86">
        <f t="shared" si="269"/>
        <v>8620</v>
      </c>
      <c r="AJ1110" s="86">
        <f t="shared" si="270"/>
        <v>1877</v>
      </c>
      <c r="AK1110" s="122"/>
      <c r="AL1110" s="85">
        <v>122.77</v>
      </c>
      <c r="AM1110" s="85">
        <v>14</v>
      </c>
      <c r="AN1110" s="124">
        <f t="shared" si="265"/>
        <v>73.661999999999992</v>
      </c>
      <c r="AO1110" s="86">
        <f t="shared" si="271"/>
        <v>4125</v>
      </c>
      <c r="AP1110" s="85">
        <v>0</v>
      </c>
      <c r="AQ1110" s="85">
        <v>36.831000000000003</v>
      </c>
      <c r="AR1110" s="85">
        <f t="shared" si="272"/>
        <v>0</v>
      </c>
      <c r="AS1110" s="86">
        <f t="shared" si="274"/>
        <v>8620</v>
      </c>
      <c r="AT1110" s="170">
        <f t="shared" si="275"/>
        <v>0</v>
      </c>
      <c r="AU1110" s="86">
        <v>8620</v>
      </c>
      <c r="AV1110" s="170">
        <f t="shared" si="273"/>
        <v>0</v>
      </c>
    </row>
    <row r="1111" spans="1:48" s="73" customFormat="1" x14ac:dyDescent="0.2">
      <c r="A1111" s="10" t="s">
        <v>1810</v>
      </c>
      <c r="B1111" s="14" t="s">
        <v>36</v>
      </c>
      <c r="C1111" s="14" t="s">
        <v>37</v>
      </c>
      <c r="D1111" s="14" t="s">
        <v>3202</v>
      </c>
      <c r="E1111" s="58">
        <v>306401</v>
      </c>
      <c r="F1111" s="15" t="s">
        <v>3203</v>
      </c>
      <c r="G1111" s="10" t="s">
        <v>2860</v>
      </c>
      <c r="H1111" s="16">
        <v>100006639</v>
      </c>
      <c r="I1111" s="62">
        <v>710004176</v>
      </c>
      <c r="J1111" s="13">
        <v>710004176</v>
      </c>
      <c r="K1111" s="15" t="s">
        <v>210</v>
      </c>
      <c r="L1111" s="12" t="s">
        <v>1810</v>
      </c>
      <c r="M1111" s="15" t="s">
        <v>1811</v>
      </c>
      <c r="N1111" s="49">
        <v>94602</v>
      </c>
      <c r="O1111" s="15" t="s">
        <v>3204</v>
      </c>
      <c r="P1111" s="15" t="s">
        <v>3205</v>
      </c>
      <c r="Q1111" s="48">
        <v>501085</v>
      </c>
      <c r="R1111" s="11" t="s">
        <v>45</v>
      </c>
      <c r="S1111" s="120">
        <v>3933</v>
      </c>
      <c r="T1111" s="85">
        <v>107.03</v>
      </c>
      <c r="U1111" s="86">
        <v>7</v>
      </c>
      <c r="V1111" s="123">
        <v>46.825625000000002</v>
      </c>
      <c r="W1111" s="85">
        <f t="shared" si="262"/>
        <v>2622</v>
      </c>
      <c r="X1111" s="86">
        <v>0</v>
      </c>
      <c r="Y1111" s="85">
        <v>16.054500000000001</v>
      </c>
      <c r="Z1111" s="86">
        <f t="shared" si="263"/>
        <v>0</v>
      </c>
      <c r="AA1111" s="86">
        <f t="shared" si="266"/>
        <v>2622</v>
      </c>
      <c r="AB1111" s="85">
        <v>122.77</v>
      </c>
      <c r="AC1111" s="85">
        <v>7</v>
      </c>
      <c r="AD1111" s="124">
        <f t="shared" si="264"/>
        <v>73.661999999999992</v>
      </c>
      <c r="AE1111" s="86">
        <f t="shared" si="267"/>
        <v>2063</v>
      </c>
      <c r="AF1111" s="85">
        <v>0</v>
      </c>
      <c r="AG1111" s="85">
        <v>36.831000000000003</v>
      </c>
      <c r="AH1111" s="85">
        <f t="shared" si="268"/>
        <v>0</v>
      </c>
      <c r="AI1111" s="86">
        <f t="shared" si="269"/>
        <v>4685</v>
      </c>
      <c r="AJ1111" s="86">
        <f t="shared" si="270"/>
        <v>752</v>
      </c>
      <c r="AK1111" s="122"/>
      <c r="AL1111" s="85">
        <v>122.77</v>
      </c>
      <c r="AM1111" s="85">
        <v>7</v>
      </c>
      <c r="AN1111" s="124">
        <f t="shared" si="265"/>
        <v>73.661999999999992</v>
      </c>
      <c r="AO1111" s="86">
        <f t="shared" si="271"/>
        <v>2063</v>
      </c>
      <c r="AP1111" s="85">
        <v>0</v>
      </c>
      <c r="AQ1111" s="85">
        <v>36.831000000000003</v>
      </c>
      <c r="AR1111" s="85">
        <f t="shared" si="272"/>
        <v>0</v>
      </c>
      <c r="AS1111" s="86">
        <f t="shared" si="274"/>
        <v>4685</v>
      </c>
      <c r="AT1111" s="170">
        <f t="shared" si="275"/>
        <v>0</v>
      </c>
      <c r="AU1111" s="86">
        <v>4685</v>
      </c>
      <c r="AV1111" s="170">
        <f t="shared" si="273"/>
        <v>0</v>
      </c>
    </row>
    <row r="1112" spans="1:48" s="73" customFormat="1" ht="30" x14ac:dyDescent="0.2">
      <c r="A1112" s="10" t="s">
        <v>1810</v>
      </c>
      <c r="B1112" s="14" t="s">
        <v>36</v>
      </c>
      <c r="C1112" s="14" t="s">
        <v>37</v>
      </c>
      <c r="D1112" s="14" t="s">
        <v>2998</v>
      </c>
      <c r="E1112" s="58">
        <v>308161</v>
      </c>
      <c r="F1112" s="15" t="s">
        <v>2999</v>
      </c>
      <c r="G1112" s="10" t="s">
        <v>2860</v>
      </c>
      <c r="H1112" s="16">
        <v>100005579</v>
      </c>
      <c r="I1112" s="62">
        <v>710006268</v>
      </c>
      <c r="J1112" s="13">
        <v>710006268</v>
      </c>
      <c r="K1112" s="15" t="s">
        <v>48</v>
      </c>
      <c r="L1112" s="12" t="s">
        <v>1810</v>
      </c>
      <c r="M1112" s="15" t="s">
        <v>2904</v>
      </c>
      <c r="N1112" s="49">
        <v>95192</v>
      </c>
      <c r="O1112" s="15" t="s">
        <v>3000</v>
      </c>
      <c r="P1112" s="15" t="s">
        <v>3001</v>
      </c>
      <c r="Q1112" s="48">
        <v>500461</v>
      </c>
      <c r="R1112" s="11" t="s">
        <v>45</v>
      </c>
      <c r="S1112" s="120">
        <v>3371</v>
      </c>
      <c r="T1112" s="85">
        <v>107.03</v>
      </c>
      <c r="U1112" s="86">
        <v>6</v>
      </c>
      <c r="V1112" s="123">
        <v>46.825625000000002</v>
      </c>
      <c r="W1112" s="85">
        <f t="shared" si="262"/>
        <v>2248</v>
      </c>
      <c r="X1112" s="86">
        <v>0</v>
      </c>
      <c r="Y1112" s="85">
        <v>16.054500000000001</v>
      </c>
      <c r="Z1112" s="86">
        <f t="shared" si="263"/>
        <v>0</v>
      </c>
      <c r="AA1112" s="86">
        <f t="shared" si="266"/>
        <v>2248</v>
      </c>
      <c r="AB1112" s="85">
        <v>122.77</v>
      </c>
      <c r="AC1112" s="85">
        <v>6</v>
      </c>
      <c r="AD1112" s="124">
        <f t="shared" si="264"/>
        <v>73.661999999999992</v>
      </c>
      <c r="AE1112" s="86">
        <f t="shared" si="267"/>
        <v>1768</v>
      </c>
      <c r="AF1112" s="85">
        <v>0</v>
      </c>
      <c r="AG1112" s="85">
        <v>36.831000000000003</v>
      </c>
      <c r="AH1112" s="85">
        <f t="shared" si="268"/>
        <v>0</v>
      </c>
      <c r="AI1112" s="86">
        <f t="shared" si="269"/>
        <v>4016</v>
      </c>
      <c r="AJ1112" s="86">
        <f t="shared" si="270"/>
        <v>645</v>
      </c>
      <c r="AK1112" s="122"/>
      <c r="AL1112" s="85">
        <v>122.77</v>
      </c>
      <c r="AM1112" s="85">
        <v>6</v>
      </c>
      <c r="AN1112" s="124">
        <f t="shared" si="265"/>
        <v>73.661999999999992</v>
      </c>
      <c r="AO1112" s="86">
        <f t="shared" si="271"/>
        <v>1768</v>
      </c>
      <c r="AP1112" s="85">
        <v>0</v>
      </c>
      <c r="AQ1112" s="85">
        <v>36.831000000000003</v>
      </c>
      <c r="AR1112" s="85">
        <f t="shared" si="272"/>
        <v>0</v>
      </c>
      <c r="AS1112" s="86">
        <f t="shared" si="274"/>
        <v>4016</v>
      </c>
      <c r="AT1112" s="170">
        <f t="shared" si="275"/>
        <v>0</v>
      </c>
      <c r="AU1112" s="86">
        <v>4016</v>
      </c>
      <c r="AV1112" s="170">
        <f t="shared" si="273"/>
        <v>0</v>
      </c>
    </row>
    <row r="1113" spans="1:48" s="73" customFormat="1" ht="30" x14ac:dyDescent="0.2">
      <c r="A1113" s="10" t="s">
        <v>1810</v>
      </c>
      <c r="B1113" s="14" t="s">
        <v>36</v>
      </c>
      <c r="C1113" s="14" t="s">
        <v>37</v>
      </c>
      <c r="D1113" s="14" t="s">
        <v>3309</v>
      </c>
      <c r="E1113" s="58">
        <v>306703</v>
      </c>
      <c r="F1113" s="15" t="s">
        <v>3310</v>
      </c>
      <c r="G1113" s="10" t="s">
        <v>2860</v>
      </c>
      <c r="H1113" s="16">
        <v>100006388</v>
      </c>
      <c r="I1113" s="62">
        <v>710004788</v>
      </c>
      <c r="J1113" s="13">
        <v>710004788</v>
      </c>
      <c r="K1113" s="15" t="s">
        <v>53</v>
      </c>
      <c r="L1113" s="12" t="s">
        <v>1810</v>
      </c>
      <c r="M1113" s="15" t="s">
        <v>1811</v>
      </c>
      <c r="N1113" s="49">
        <v>94621</v>
      </c>
      <c r="O1113" s="15" t="s">
        <v>3311</v>
      </c>
      <c r="P1113" s="15" t="s">
        <v>3001</v>
      </c>
      <c r="Q1113" s="48">
        <v>501387</v>
      </c>
      <c r="R1113" s="11" t="s">
        <v>45</v>
      </c>
      <c r="S1113" s="120">
        <v>562</v>
      </c>
      <c r="T1113" s="85">
        <v>107.03</v>
      </c>
      <c r="U1113" s="86">
        <v>1</v>
      </c>
      <c r="V1113" s="123">
        <v>46.825625000000002</v>
      </c>
      <c r="W1113" s="85">
        <f t="shared" si="262"/>
        <v>375</v>
      </c>
      <c r="X1113" s="86">
        <v>0</v>
      </c>
      <c r="Y1113" s="85">
        <v>16.054500000000001</v>
      </c>
      <c r="Z1113" s="86">
        <f t="shared" si="263"/>
        <v>0</v>
      </c>
      <c r="AA1113" s="86">
        <f t="shared" si="266"/>
        <v>375</v>
      </c>
      <c r="AB1113" s="85">
        <v>122.77</v>
      </c>
      <c r="AC1113" s="85">
        <v>7</v>
      </c>
      <c r="AD1113" s="124">
        <f t="shared" si="264"/>
        <v>73.661999999999992</v>
      </c>
      <c r="AE1113" s="86">
        <f t="shared" si="267"/>
        <v>2063</v>
      </c>
      <c r="AF1113" s="85">
        <v>0</v>
      </c>
      <c r="AG1113" s="85">
        <v>36.831000000000003</v>
      </c>
      <c r="AH1113" s="85">
        <f t="shared" si="268"/>
        <v>0</v>
      </c>
      <c r="AI1113" s="86">
        <f t="shared" si="269"/>
        <v>2438</v>
      </c>
      <c r="AJ1113" s="86">
        <f t="shared" si="270"/>
        <v>1876</v>
      </c>
      <c r="AK1113" s="122"/>
      <c r="AL1113" s="85">
        <v>122.77</v>
      </c>
      <c r="AM1113" s="85">
        <v>7</v>
      </c>
      <c r="AN1113" s="124">
        <f t="shared" si="265"/>
        <v>73.661999999999992</v>
      </c>
      <c r="AO1113" s="86">
        <f t="shared" si="271"/>
        <v>2063</v>
      </c>
      <c r="AP1113" s="85">
        <v>0</v>
      </c>
      <c r="AQ1113" s="85">
        <v>36.831000000000003</v>
      </c>
      <c r="AR1113" s="85">
        <f t="shared" si="272"/>
        <v>0</v>
      </c>
      <c r="AS1113" s="86">
        <f t="shared" si="274"/>
        <v>2438</v>
      </c>
      <c r="AT1113" s="170">
        <f t="shared" si="275"/>
        <v>0</v>
      </c>
      <c r="AU1113" s="86">
        <v>2438</v>
      </c>
      <c r="AV1113" s="170">
        <f t="shared" si="273"/>
        <v>0</v>
      </c>
    </row>
    <row r="1114" spans="1:48" s="73" customFormat="1" ht="30" x14ac:dyDescent="0.2">
      <c r="A1114" s="10" t="s">
        <v>1810</v>
      </c>
      <c r="B1114" s="14" t="s">
        <v>36</v>
      </c>
      <c r="C1114" s="14" t="s">
        <v>37</v>
      </c>
      <c r="D1114" s="14" t="s">
        <v>3282</v>
      </c>
      <c r="E1114" s="58">
        <v>306631</v>
      </c>
      <c r="F1114" s="15" t="s">
        <v>3283</v>
      </c>
      <c r="G1114" s="10" t="s">
        <v>2860</v>
      </c>
      <c r="H1114" s="16">
        <v>100006014</v>
      </c>
      <c r="I1114" s="62">
        <v>710004702</v>
      </c>
      <c r="J1114" s="13">
        <v>710004702</v>
      </c>
      <c r="K1114" s="15" t="s">
        <v>53</v>
      </c>
      <c r="L1114" s="12" t="s">
        <v>1810</v>
      </c>
      <c r="M1114" s="15" t="s">
        <v>1811</v>
      </c>
      <c r="N1114" s="49">
        <v>94639</v>
      </c>
      <c r="O1114" s="15" t="s">
        <v>3284</v>
      </c>
      <c r="P1114" s="15" t="s">
        <v>3285</v>
      </c>
      <c r="Q1114" s="48">
        <v>501310</v>
      </c>
      <c r="R1114" s="11" t="s">
        <v>45</v>
      </c>
      <c r="S1114" s="120">
        <v>2248</v>
      </c>
      <c r="T1114" s="85">
        <v>107.03</v>
      </c>
      <c r="U1114" s="86">
        <v>4</v>
      </c>
      <c r="V1114" s="123">
        <v>46.825625000000002</v>
      </c>
      <c r="W1114" s="85">
        <f t="shared" si="262"/>
        <v>1498</v>
      </c>
      <c r="X1114" s="86">
        <v>0</v>
      </c>
      <c r="Y1114" s="85">
        <v>16.054500000000001</v>
      </c>
      <c r="Z1114" s="86">
        <f t="shared" si="263"/>
        <v>0</v>
      </c>
      <c r="AA1114" s="86">
        <f t="shared" si="266"/>
        <v>1498</v>
      </c>
      <c r="AB1114" s="85">
        <v>122.77</v>
      </c>
      <c r="AC1114" s="85">
        <v>6</v>
      </c>
      <c r="AD1114" s="124">
        <f t="shared" si="264"/>
        <v>73.661999999999992</v>
      </c>
      <c r="AE1114" s="86">
        <f t="shared" si="267"/>
        <v>1768</v>
      </c>
      <c r="AF1114" s="85">
        <v>0</v>
      </c>
      <c r="AG1114" s="85">
        <v>36.831000000000003</v>
      </c>
      <c r="AH1114" s="85">
        <f t="shared" si="268"/>
        <v>0</v>
      </c>
      <c r="AI1114" s="86">
        <f t="shared" si="269"/>
        <v>3266</v>
      </c>
      <c r="AJ1114" s="86">
        <f t="shared" si="270"/>
        <v>1018</v>
      </c>
      <c r="AK1114" s="122"/>
      <c r="AL1114" s="85">
        <v>122.77</v>
      </c>
      <c r="AM1114" s="85">
        <v>6</v>
      </c>
      <c r="AN1114" s="124">
        <f t="shared" si="265"/>
        <v>73.661999999999992</v>
      </c>
      <c r="AO1114" s="86">
        <f t="shared" si="271"/>
        <v>1768</v>
      </c>
      <c r="AP1114" s="85">
        <v>0</v>
      </c>
      <c r="AQ1114" s="85">
        <v>36.831000000000003</v>
      </c>
      <c r="AR1114" s="85">
        <f t="shared" si="272"/>
        <v>0</v>
      </c>
      <c r="AS1114" s="86">
        <f t="shared" si="274"/>
        <v>3266</v>
      </c>
      <c r="AT1114" s="170">
        <f t="shared" si="275"/>
        <v>0</v>
      </c>
      <c r="AU1114" s="86">
        <v>3266</v>
      </c>
      <c r="AV1114" s="170">
        <f t="shared" si="273"/>
        <v>0</v>
      </c>
    </row>
    <row r="1115" spans="1:48" s="73" customFormat="1" ht="30" x14ac:dyDescent="0.2">
      <c r="A1115" s="10" t="s">
        <v>1810</v>
      </c>
      <c r="B1115" s="14" t="s">
        <v>36</v>
      </c>
      <c r="C1115" s="14" t="s">
        <v>37</v>
      </c>
      <c r="D1115" s="14" t="s">
        <v>3198</v>
      </c>
      <c r="E1115" s="58">
        <v>306398</v>
      </c>
      <c r="F1115" s="15" t="s">
        <v>3199</v>
      </c>
      <c r="G1115" s="10" t="s">
        <v>2860</v>
      </c>
      <c r="H1115" s="16">
        <v>100005004</v>
      </c>
      <c r="I1115" s="62">
        <v>710004168</v>
      </c>
      <c r="J1115" s="13">
        <v>710004168</v>
      </c>
      <c r="K1115" s="15" t="s">
        <v>53</v>
      </c>
      <c r="L1115" s="12" t="s">
        <v>1810</v>
      </c>
      <c r="M1115" s="15" t="s">
        <v>1811</v>
      </c>
      <c r="N1115" s="49">
        <v>94635</v>
      </c>
      <c r="O1115" s="15" t="s">
        <v>3200</v>
      </c>
      <c r="P1115" s="15" t="s">
        <v>3201</v>
      </c>
      <c r="Q1115" s="48">
        <v>501077</v>
      </c>
      <c r="R1115" s="11" t="s">
        <v>45</v>
      </c>
      <c r="S1115" s="120">
        <v>2810</v>
      </c>
      <c r="T1115" s="85">
        <v>107.03</v>
      </c>
      <c r="U1115" s="86">
        <v>5</v>
      </c>
      <c r="V1115" s="123">
        <v>46.825625000000002</v>
      </c>
      <c r="W1115" s="85">
        <f t="shared" si="262"/>
        <v>1873</v>
      </c>
      <c r="X1115" s="86">
        <v>0</v>
      </c>
      <c r="Y1115" s="85">
        <v>16.054500000000001</v>
      </c>
      <c r="Z1115" s="86">
        <f t="shared" si="263"/>
        <v>0</v>
      </c>
      <c r="AA1115" s="86">
        <f t="shared" si="266"/>
        <v>1873</v>
      </c>
      <c r="AB1115" s="85">
        <v>122.77</v>
      </c>
      <c r="AC1115" s="85">
        <v>8</v>
      </c>
      <c r="AD1115" s="124">
        <f t="shared" si="264"/>
        <v>73.661999999999992</v>
      </c>
      <c r="AE1115" s="86">
        <f t="shared" si="267"/>
        <v>2357</v>
      </c>
      <c r="AF1115" s="85">
        <v>0</v>
      </c>
      <c r="AG1115" s="85">
        <v>36.831000000000003</v>
      </c>
      <c r="AH1115" s="85">
        <f t="shared" si="268"/>
        <v>0</v>
      </c>
      <c r="AI1115" s="86">
        <f t="shared" si="269"/>
        <v>4230</v>
      </c>
      <c r="AJ1115" s="86">
        <f t="shared" si="270"/>
        <v>1420</v>
      </c>
      <c r="AK1115" s="122"/>
      <c r="AL1115" s="85">
        <v>122.77</v>
      </c>
      <c r="AM1115" s="85">
        <v>8</v>
      </c>
      <c r="AN1115" s="124">
        <f t="shared" si="265"/>
        <v>73.661999999999992</v>
      </c>
      <c r="AO1115" s="86">
        <f t="shared" si="271"/>
        <v>2357</v>
      </c>
      <c r="AP1115" s="85">
        <v>0</v>
      </c>
      <c r="AQ1115" s="85">
        <v>36.831000000000003</v>
      </c>
      <c r="AR1115" s="85">
        <f t="shared" si="272"/>
        <v>0</v>
      </c>
      <c r="AS1115" s="86">
        <f t="shared" si="274"/>
        <v>4230</v>
      </c>
      <c r="AT1115" s="170">
        <f t="shared" si="275"/>
        <v>0</v>
      </c>
      <c r="AU1115" s="86">
        <v>4230</v>
      </c>
      <c r="AV1115" s="170">
        <f t="shared" si="273"/>
        <v>0</v>
      </c>
    </row>
    <row r="1116" spans="1:48" s="73" customFormat="1" x14ac:dyDescent="0.2">
      <c r="A1116" s="10" t="s">
        <v>1810</v>
      </c>
      <c r="B1116" s="14" t="s">
        <v>36</v>
      </c>
      <c r="C1116" s="14" t="s">
        <v>37</v>
      </c>
      <c r="D1116" s="14" t="s">
        <v>3559</v>
      </c>
      <c r="E1116" s="58">
        <v>307645</v>
      </c>
      <c r="F1116" s="15" t="s">
        <v>3560</v>
      </c>
      <c r="G1116" s="10" t="s">
        <v>2860</v>
      </c>
      <c r="H1116" s="16">
        <v>100006435</v>
      </c>
      <c r="I1116" s="62">
        <v>710005822</v>
      </c>
      <c r="J1116" s="13">
        <v>710005822</v>
      </c>
      <c r="K1116" s="15" t="s">
        <v>48</v>
      </c>
      <c r="L1116" s="12" t="s">
        <v>1810</v>
      </c>
      <c r="M1116" s="15" t="s">
        <v>3332</v>
      </c>
      <c r="N1116" s="49">
        <v>93534</v>
      </c>
      <c r="O1116" s="15" t="s">
        <v>3561</v>
      </c>
      <c r="P1116" s="15" t="s">
        <v>3562</v>
      </c>
      <c r="Q1116" s="48">
        <v>502936</v>
      </c>
      <c r="R1116" s="11" t="s">
        <v>45</v>
      </c>
      <c r="S1116" s="120">
        <v>7867</v>
      </c>
      <c r="T1116" s="85">
        <v>107.03</v>
      </c>
      <c r="U1116" s="86">
        <v>14</v>
      </c>
      <c r="V1116" s="123">
        <v>46.825625000000002</v>
      </c>
      <c r="W1116" s="85">
        <f t="shared" si="262"/>
        <v>5244</v>
      </c>
      <c r="X1116" s="86">
        <v>0</v>
      </c>
      <c r="Y1116" s="85">
        <v>16.054500000000001</v>
      </c>
      <c r="Z1116" s="86">
        <f t="shared" si="263"/>
        <v>0</v>
      </c>
      <c r="AA1116" s="86">
        <f t="shared" si="266"/>
        <v>5244</v>
      </c>
      <c r="AB1116" s="85">
        <v>122.77</v>
      </c>
      <c r="AC1116" s="85">
        <v>12</v>
      </c>
      <c r="AD1116" s="124">
        <f t="shared" si="264"/>
        <v>73.661999999999992</v>
      </c>
      <c r="AE1116" s="86">
        <f t="shared" si="267"/>
        <v>3536</v>
      </c>
      <c r="AF1116" s="85">
        <v>0</v>
      </c>
      <c r="AG1116" s="85">
        <v>36.831000000000003</v>
      </c>
      <c r="AH1116" s="85">
        <f t="shared" si="268"/>
        <v>0</v>
      </c>
      <c r="AI1116" s="86">
        <f t="shared" si="269"/>
        <v>8780</v>
      </c>
      <c r="AJ1116" s="86">
        <f t="shared" si="270"/>
        <v>913</v>
      </c>
      <c r="AK1116" s="122"/>
      <c r="AL1116" s="85">
        <v>122.77</v>
      </c>
      <c r="AM1116" s="85">
        <v>12</v>
      </c>
      <c r="AN1116" s="124">
        <f t="shared" si="265"/>
        <v>73.661999999999992</v>
      </c>
      <c r="AO1116" s="86">
        <f t="shared" si="271"/>
        <v>3536</v>
      </c>
      <c r="AP1116" s="85">
        <v>0</v>
      </c>
      <c r="AQ1116" s="85">
        <v>36.831000000000003</v>
      </c>
      <c r="AR1116" s="85">
        <f t="shared" si="272"/>
        <v>0</v>
      </c>
      <c r="AS1116" s="86">
        <f t="shared" si="274"/>
        <v>8780</v>
      </c>
      <c r="AT1116" s="170">
        <f t="shared" si="275"/>
        <v>0</v>
      </c>
      <c r="AU1116" s="86">
        <v>8780</v>
      </c>
      <c r="AV1116" s="170">
        <f t="shared" si="273"/>
        <v>0</v>
      </c>
    </row>
    <row r="1117" spans="1:48" s="73" customFormat="1" x14ac:dyDescent="0.2">
      <c r="A1117" s="10" t="s">
        <v>1810</v>
      </c>
      <c r="B1117" s="14" t="s">
        <v>36</v>
      </c>
      <c r="C1117" s="14" t="s">
        <v>37</v>
      </c>
      <c r="D1117" s="14" t="s">
        <v>3378</v>
      </c>
      <c r="E1117" s="58">
        <v>306916</v>
      </c>
      <c r="F1117" s="15" t="s">
        <v>3379</v>
      </c>
      <c r="G1117" s="10" t="s">
        <v>2860</v>
      </c>
      <c r="H1117" s="16">
        <v>100005060</v>
      </c>
      <c r="I1117" s="62">
        <v>710004966</v>
      </c>
      <c r="J1117" s="13">
        <v>710004966</v>
      </c>
      <c r="K1117" s="15" t="s">
        <v>48</v>
      </c>
      <c r="L1117" s="12" t="s">
        <v>1810</v>
      </c>
      <c r="M1117" s="15" t="s">
        <v>3332</v>
      </c>
      <c r="N1117" s="49">
        <v>93537</v>
      </c>
      <c r="O1117" s="15" t="s">
        <v>3380</v>
      </c>
      <c r="P1117" s="15" t="s">
        <v>3381</v>
      </c>
      <c r="Q1117" s="48">
        <v>502197</v>
      </c>
      <c r="R1117" s="11" t="s">
        <v>45</v>
      </c>
      <c r="S1117" s="120">
        <v>7498</v>
      </c>
      <c r="T1117" s="85">
        <v>107.03</v>
      </c>
      <c r="U1117" s="86">
        <v>13</v>
      </c>
      <c r="V1117" s="123">
        <v>46.825625000000002</v>
      </c>
      <c r="W1117" s="85">
        <f t="shared" si="262"/>
        <v>4870</v>
      </c>
      <c r="X1117" s="86">
        <v>1</v>
      </c>
      <c r="Y1117" s="85">
        <v>16.054500000000001</v>
      </c>
      <c r="Z1117" s="86">
        <f t="shared" si="263"/>
        <v>128</v>
      </c>
      <c r="AA1117" s="86">
        <f t="shared" si="266"/>
        <v>4998</v>
      </c>
      <c r="AB1117" s="85">
        <v>122.77</v>
      </c>
      <c r="AC1117" s="85">
        <v>10</v>
      </c>
      <c r="AD1117" s="124">
        <f t="shared" si="264"/>
        <v>73.661999999999992</v>
      </c>
      <c r="AE1117" s="86">
        <f t="shared" si="267"/>
        <v>2946</v>
      </c>
      <c r="AF1117" s="85">
        <v>0</v>
      </c>
      <c r="AG1117" s="85">
        <v>36.831000000000003</v>
      </c>
      <c r="AH1117" s="85">
        <f t="shared" si="268"/>
        <v>0</v>
      </c>
      <c r="AI1117" s="86">
        <f t="shared" si="269"/>
        <v>7944</v>
      </c>
      <c r="AJ1117" s="86">
        <f t="shared" si="270"/>
        <v>446</v>
      </c>
      <c r="AK1117" s="122"/>
      <c r="AL1117" s="85">
        <v>122.77</v>
      </c>
      <c r="AM1117" s="85">
        <v>10</v>
      </c>
      <c r="AN1117" s="124">
        <f t="shared" si="265"/>
        <v>73.661999999999992</v>
      </c>
      <c r="AO1117" s="86">
        <f t="shared" si="271"/>
        <v>2946</v>
      </c>
      <c r="AP1117" s="85">
        <v>0</v>
      </c>
      <c r="AQ1117" s="85">
        <v>36.831000000000003</v>
      </c>
      <c r="AR1117" s="85">
        <f t="shared" si="272"/>
        <v>0</v>
      </c>
      <c r="AS1117" s="86">
        <f t="shared" si="274"/>
        <v>7944</v>
      </c>
      <c r="AT1117" s="170">
        <f t="shared" si="275"/>
        <v>0</v>
      </c>
      <c r="AU1117" s="86">
        <v>7944</v>
      </c>
      <c r="AV1117" s="170">
        <f t="shared" si="273"/>
        <v>0</v>
      </c>
    </row>
    <row r="1118" spans="1:48" s="73" customFormat="1" x14ac:dyDescent="0.2">
      <c r="A1118" s="10" t="s">
        <v>1810</v>
      </c>
      <c r="B1118" s="14" t="s">
        <v>36</v>
      </c>
      <c r="C1118" s="14" t="s">
        <v>37</v>
      </c>
      <c r="D1118" s="14" t="s">
        <v>3127</v>
      </c>
      <c r="E1118" s="58">
        <v>308609</v>
      </c>
      <c r="F1118" s="15" t="s">
        <v>3128</v>
      </c>
      <c r="G1118" s="10" t="s">
        <v>2860</v>
      </c>
      <c r="H1118" s="16">
        <v>100006423</v>
      </c>
      <c r="I1118" s="62">
        <v>710006993</v>
      </c>
      <c r="J1118" s="13">
        <v>710006993</v>
      </c>
      <c r="K1118" s="15" t="s">
        <v>210</v>
      </c>
      <c r="L1118" s="12" t="s">
        <v>1810</v>
      </c>
      <c r="M1118" s="15" t="s">
        <v>2861</v>
      </c>
      <c r="N1118" s="49">
        <v>95105</v>
      </c>
      <c r="O1118" s="15" t="s">
        <v>3129</v>
      </c>
      <c r="P1118" s="15" t="s">
        <v>3130</v>
      </c>
      <c r="Q1118" s="48">
        <v>500895</v>
      </c>
      <c r="R1118" s="11" t="s">
        <v>45</v>
      </c>
      <c r="S1118" s="120">
        <v>4495</v>
      </c>
      <c r="T1118" s="85">
        <v>107.03</v>
      </c>
      <c r="U1118" s="86">
        <v>8</v>
      </c>
      <c r="V1118" s="123">
        <v>46.825625000000002</v>
      </c>
      <c r="W1118" s="85">
        <f t="shared" si="262"/>
        <v>2997</v>
      </c>
      <c r="X1118" s="86">
        <v>0</v>
      </c>
      <c r="Y1118" s="85">
        <v>16.054500000000001</v>
      </c>
      <c r="Z1118" s="86">
        <f t="shared" si="263"/>
        <v>0</v>
      </c>
      <c r="AA1118" s="86">
        <f t="shared" si="266"/>
        <v>2997</v>
      </c>
      <c r="AB1118" s="85">
        <v>122.77</v>
      </c>
      <c r="AC1118" s="85">
        <v>8</v>
      </c>
      <c r="AD1118" s="124">
        <f t="shared" si="264"/>
        <v>73.661999999999992</v>
      </c>
      <c r="AE1118" s="86">
        <f t="shared" si="267"/>
        <v>2357</v>
      </c>
      <c r="AF1118" s="85">
        <v>0</v>
      </c>
      <c r="AG1118" s="85">
        <v>36.831000000000003</v>
      </c>
      <c r="AH1118" s="85">
        <f t="shared" si="268"/>
        <v>0</v>
      </c>
      <c r="AI1118" s="86">
        <f t="shared" si="269"/>
        <v>5354</v>
      </c>
      <c r="AJ1118" s="86">
        <f t="shared" si="270"/>
        <v>859</v>
      </c>
      <c r="AK1118" s="122"/>
      <c r="AL1118" s="85">
        <v>122.77</v>
      </c>
      <c r="AM1118" s="85">
        <v>8</v>
      </c>
      <c r="AN1118" s="124">
        <f t="shared" si="265"/>
        <v>73.661999999999992</v>
      </c>
      <c r="AO1118" s="86">
        <f t="shared" si="271"/>
        <v>2357</v>
      </c>
      <c r="AP1118" s="85">
        <v>0</v>
      </c>
      <c r="AQ1118" s="85">
        <v>36.831000000000003</v>
      </c>
      <c r="AR1118" s="85">
        <f t="shared" si="272"/>
        <v>0</v>
      </c>
      <c r="AS1118" s="86">
        <f t="shared" si="274"/>
        <v>5354</v>
      </c>
      <c r="AT1118" s="170">
        <f t="shared" si="275"/>
        <v>0</v>
      </c>
      <c r="AU1118" s="86">
        <v>5354</v>
      </c>
      <c r="AV1118" s="170">
        <f t="shared" si="273"/>
        <v>0</v>
      </c>
    </row>
    <row r="1119" spans="1:48" s="73" customFormat="1" ht="30" x14ac:dyDescent="0.2">
      <c r="A1119" s="10" t="s">
        <v>1810</v>
      </c>
      <c r="B1119" s="14" t="s">
        <v>36</v>
      </c>
      <c r="C1119" s="14" t="s">
        <v>37</v>
      </c>
      <c r="D1119" s="14" t="s">
        <v>3317</v>
      </c>
      <c r="E1119" s="58">
        <v>306746</v>
      </c>
      <c r="F1119" s="15" t="s">
        <v>3318</v>
      </c>
      <c r="G1119" s="10" t="s">
        <v>2860</v>
      </c>
      <c r="H1119" s="16">
        <v>100006460</v>
      </c>
      <c r="I1119" s="62">
        <v>710004834</v>
      </c>
      <c r="J1119" s="13">
        <v>710004834</v>
      </c>
      <c r="K1119" s="15" t="s">
        <v>53</v>
      </c>
      <c r="L1119" s="12" t="s">
        <v>1810</v>
      </c>
      <c r="M1119" s="15" t="s">
        <v>1811</v>
      </c>
      <c r="N1119" s="49">
        <v>94665</v>
      </c>
      <c r="O1119" s="15" t="s">
        <v>3319</v>
      </c>
      <c r="P1119" s="15" t="s">
        <v>3320</v>
      </c>
      <c r="Q1119" s="48">
        <v>501409</v>
      </c>
      <c r="R1119" s="11" t="s">
        <v>45</v>
      </c>
      <c r="S1119" s="120">
        <v>2248</v>
      </c>
      <c r="T1119" s="85">
        <v>107.03</v>
      </c>
      <c r="U1119" s="86">
        <v>4</v>
      </c>
      <c r="V1119" s="123">
        <v>46.825625000000002</v>
      </c>
      <c r="W1119" s="85">
        <f t="shared" si="262"/>
        <v>1498</v>
      </c>
      <c r="X1119" s="86">
        <v>0</v>
      </c>
      <c r="Y1119" s="85">
        <v>16.054500000000001</v>
      </c>
      <c r="Z1119" s="86">
        <f t="shared" si="263"/>
        <v>0</v>
      </c>
      <c r="AA1119" s="86">
        <f t="shared" si="266"/>
        <v>1498</v>
      </c>
      <c r="AB1119" s="85">
        <v>122.77</v>
      </c>
      <c r="AC1119" s="85">
        <v>5</v>
      </c>
      <c r="AD1119" s="124">
        <f t="shared" si="264"/>
        <v>73.661999999999992</v>
      </c>
      <c r="AE1119" s="86">
        <f t="shared" si="267"/>
        <v>1473</v>
      </c>
      <c r="AF1119" s="85">
        <v>0</v>
      </c>
      <c r="AG1119" s="85">
        <v>36.831000000000003</v>
      </c>
      <c r="AH1119" s="85">
        <f t="shared" si="268"/>
        <v>0</v>
      </c>
      <c r="AI1119" s="86">
        <f t="shared" si="269"/>
        <v>2971</v>
      </c>
      <c r="AJ1119" s="86">
        <f t="shared" si="270"/>
        <v>723</v>
      </c>
      <c r="AK1119" s="122"/>
      <c r="AL1119" s="85">
        <v>122.77</v>
      </c>
      <c r="AM1119" s="85">
        <v>5</v>
      </c>
      <c r="AN1119" s="124">
        <f t="shared" si="265"/>
        <v>73.661999999999992</v>
      </c>
      <c r="AO1119" s="86">
        <f t="shared" si="271"/>
        <v>1473</v>
      </c>
      <c r="AP1119" s="85">
        <v>0</v>
      </c>
      <c r="AQ1119" s="85">
        <v>36.831000000000003</v>
      </c>
      <c r="AR1119" s="85">
        <f t="shared" si="272"/>
        <v>0</v>
      </c>
      <c r="AS1119" s="86">
        <f t="shared" si="274"/>
        <v>2971</v>
      </c>
      <c r="AT1119" s="170">
        <f t="shared" si="275"/>
        <v>0</v>
      </c>
      <c r="AU1119" s="86">
        <v>2971</v>
      </c>
      <c r="AV1119" s="170">
        <f t="shared" si="273"/>
        <v>0</v>
      </c>
    </row>
    <row r="1120" spans="1:48" s="73" customFormat="1" ht="30" x14ac:dyDescent="0.2">
      <c r="A1120" s="10" t="s">
        <v>1810</v>
      </c>
      <c r="B1120" s="14" t="s">
        <v>36</v>
      </c>
      <c r="C1120" s="14" t="s">
        <v>37</v>
      </c>
      <c r="D1120" s="14" t="s">
        <v>3037</v>
      </c>
      <c r="E1120" s="58">
        <v>308285</v>
      </c>
      <c r="F1120" s="15" t="s">
        <v>3038</v>
      </c>
      <c r="G1120" s="10" t="s">
        <v>2860</v>
      </c>
      <c r="H1120" s="16">
        <v>100005706</v>
      </c>
      <c r="I1120" s="62">
        <v>710006365</v>
      </c>
      <c r="J1120" s="13">
        <v>710006365</v>
      </c>
      <c r="K1120" s="15" t="s">
        <v>48</v>
      </c>
      <c r="L1120" s="12" t="s">
        <v>1810</v>
      </c>
      <c r="M1120" s="15" t="s">
        <v>2904</v>
      </c>
      <c r="N1120" s="49">
        <v>95172</v>
      </c>
      <c r="O1120" s="15" t="s">
        <v>3039</v>
      </c>
      <c r="P1120" s="15" t="s">
        <v>3040</v>
      </c>
      <c r="Q1120" s="48">
        <v>500593</v>
      </c>
      <c r="R1120" s="11" t="s">
        <v>45</v>
      </c>
      <c r="S1120" s="120">
        <v>2248</v>
      </c>
      <c r="T1120" s="85">
        <v>107.03</v>
      </c>
      <c r="U1120" s="86">
        <v>4</v>
      </c>
      <c r="V1120" s="123">
        <v>46.825625000000002</v>
      </c>
      <c r="W1120" s="85">
        <f t="shared" si="262"/>
        <v>1498</v>
      </c>
      <c r="X1120" s="86">
        <v>0</v>
      </c>
      <c r="Y1120" s="85">
        <v>16.054500000000001</v>
      </c>
      <c r="Z1120" s="86">
        <f t="shared" si="263"/>
        <v>0</v>
      </c>
      <c r="AA1120" s="86">
        <f t="shared" si="266"/>
        <v>1498</v>
      </c>
      <c r="AB1120" s="85">
        <v>122.77</v>
      </c>
      <c r="AC1120" s="85">
        <v>11</v>
      </c>
      <c r="AD1120" s="124">
        <f t="shared" si="264"/>
        <v>73.661999999999992</v>
      </c>
      <c r="AE1120" s="86">
        <f t="shared" si="267"/>
        <v>3241</v>
      </c>
      <c r="AF1120" s="85">
        <v>0</v>
      </c>
      <c r="AG1120" s="85">
        <v>36.831000000000003</v>
      </c>
      <c r="AH1120" s="85">
        <f t="shared" si="268"/>
        <v>0</v>
      </c>
      <c r="AI1120" s="86">
        <f t="shared" si="269"/>
        <v>4739</v>
      </c>
      <c r="AJ1120" s="86">
        <f t="shared" si="270"/>
        <v>2491</v>
      </c>
      <c r="AK1120" s="122"/>
      <c r="AL1120" s="85">
        <v>122.77</v>
      </c>
      <c r="AM1120" s="85">
        <v>11</v>
      </c>
      <c r="AN1120" s="124">
        <f t="shared" si="265"/>
        <v>73.661999999999992</v>
      </c>
      <c r="AO1120" s="86">
        <f t="shared" si="271"/>
        <v>3241</v>
      </c>
      <c r="AP1120" s="85">
        <v>0</v>
      </c>
      <c r="AQ1120" s="85">
        <v>36.831000000000003</v>
      </c>
      <c r="AR1120" s="85">
        <f t="shared" si="272"/>
        <v>0</v>
      </c>
      <c r="AS1120" s="86">
        <f t="shared" si="274"/>
        <v>4739</v>
      </c>
      <c r="AT1120" s="170">
        <f t="shared" si="275"/>
        <v>0</v>
      </c>
      <c r="AU1120" s="86">
        <v>4739</v>
      </c>
      <c r="AV1120" s="170">
        <f t="shared" si="273"/>
        <v>0</v>
      </c>
    </row>
    <row r="1121" spans="1:48" s="73" customFormat="1" ht="30" x14ac:dyDescent="0.2">
      <c r="A1121" s="10" t="s">
        <v>1810</v>
      </c>
      <c r="B1121" s="14" t="s">
        <v>36</v>
      </c>
      <c r="C1121" s="14" t="s">
        <v>37</v>
      </c>
      <c r="D1121" s="14" t="s">
        <v>3486</v>
      </c>
      <c r="E1121" s="58">
        <v>307394</v>
      </c>
      <c r="F1121" s="15" t="s">
        <v>3487</v>
      </c>
      <c r="G1121" s="10" t="s">
        <v>2860</v>
      </c>
      <c r="H1121" s="16">
        <v>100006050</v>
      </c>
      <c r="I1121" s="62">
        <v>710005539</v>
      </c>
      <c r="J1121" s="13">
        <v>710005539</v>
      </c>
      <c r="K1121" s="15" t="s">
        <v>210</v>
      </c>
      <c r="L1121" s="12" t="s">
        <v>1810</v>
      </c>
      <c r="M1121" s="15" t="s">
        <v>3332</v>
      </c>
      <c r="N1121" s="49">
        <v>93562</v>
      </c>
      <c r="O1121" s="15" t="s">
        <v>3488</v>
      </c>
      <c r="P1121" s="15" t="s">
        <v>3489</v>
      </c>
      <c r="Q1121" s="48">
        <v>502677</v>
      </c>
      <c r="R1121" s="11" t="s">
        <v>45</v>
      </c>
      <c r="S1121" s="120">
        <v>5619</v>
      </c>
      <c r="T1121" s="85">
        <v>107.03</v>
      </c>
      <c r="U1121" s="86">
        <v>10</v>
      </c>
      <c r="V1121" s="123">
        <v>46.825625000000002</v>
      </c>
      <c r="W1121" s="85">
        <f t="shared" si="262"/>
        <v>3746</v>
      </c>
      <c r="X1121" s="86">
        <v>0</v>
      </c>
      <c r="Y1121" s="85">
        <v>16.054500000000001</v>
      </c>
      <c r="Z1121" s="86">
        <f t="shared" si="263"/>
        <v>0</v>
      </c>
      <c r="AA1121" s="86">
        <f t="shared" si="266"/>
        <v>3746</v>
      </c>
      <c r="AB1121" s="85">
        <v>122.77</v>
      </c>
      <c r="AC1121" s="85">
        <v>11</v>
      </c>
      <c r="AD1121" s="124">
        <f t="shared" si="264"/>
        <v>73.661999999999992</v>
      </c>
      <c r="AE1121" s="86">
        <f t="shared" si="267"/>
        <v>3241</v>
      </c>
      <c r="AF1121" s="85">
        <v>0</v>
      </c>
      <c r="AG1121" s="85">
        <v>36.831000000000003</v>
      </c>
      <c r="AH1121" s="85">
        <f t="shared" si="268"/>
        <v>0</v>
      </c>
      <c r="AI1121" s="86">
        <f t="shared" si="269"/>
        <v>6987</v>
      </c>
      <c r="AJ1121" s="86">
        <f t="shared" si="270"/>
        <v>1368</v>
      </c>
      <c r="AK1121" s="122"/>
      <c r="AL1121" s="85">
        <v>122.77</v>
      </c>
      <c r="AM1121" s="85">
        <v>11</v>
      </c>
      <c r="AN1121" s="124">
        <f t="shared" si="265"/>
        <v>73.661999999999992</v>
      </c>
      <c r="AO1121" s="86">
        <f t="shared" si="271"/>
        <v>3241</v>
      </c>
      <c r="AP1121" s="85">
        <v>0</v>
      </c>
      <c r="AQ1121" s="85">
        <v>36.831000000000003</v>
      </c>
      <c r="AR1121" s="85">
        <f t="shared" si="272"/>
        <v>0</v>
      </c>
      <c r="AS1121" s="86">
        <f t="shared" si="274"/>
        <v>6987</v>
      </c>
      <c r="AT1121" s="170">
        <f t="shared" si="275"/>
        <v>0</v>
      </c>
      <c r="AU1121" s="86">
        <v>6987</v>
      </c>
      <c r="AV1121" s="170">
        <f t="shared" si="273"/>
        <v>0</v>
      </c>
    </row>
    <row r="1122" spans="1:48" s="73" customFormat="1" x14ac:dyDescent="0.2">
      <c r="A1122" s="10" t="s">
        <v>1810</v>
      </c>
      <c r="B1122" s="14" t="s">
        <v>36</v>
      </c>
      <c r="C1122" s="14" t="s">
        <v>37</v>
      </c>
      <c r="D1122" s="14" t="s">
        <v>3977</v>
      </c>
      <c r="E1122" s="58">
        <v>611174</v>
      </c>
      <c r="F1122" s="15" t="s">
        <v>3978</v>
      </c>
      <c r="G1122" s="10" t="s">
        <v>2860</v>
      </c>
      <c r="H1122" s="16">
        <v>100005613</v>
      </c>
      <c r="I1122" s="62">
        <v>710006225</v>
      </c>
      <c r="J1122" s="13">
        <v>710006225</v>
      </c>
      <c r="K1122" s="15" t="s">
        <v>48</v>
      </c>
      <c r="L1122" s="12" t="s">
        <v>1810</v>
      </c>
      <c r="M1122" s="15" t="s">
        <v>2861</v>
      </c>
      <c r="N1122" s="49">
        <v>95104</v>
      </c>
      <c r="O1122" s="15" t="s">
        <v>3979</v>
      </c>
      <c r="P1122" s="15" t="s">
        <v>16726</v>
      </c>
      <c r="Q1122" s="48">
        <v>555851</v>
      </c>
      <c r="R1122" s="11" t="s">
        <v>45</v>
      </c>
      <c r="S1122" s="120">
        <v>13486</v>
      </c>
      <c r="T1122" s="85">
        <v>107.03</v>
      </c>
      <c r="U1122" s="86">
        <v>24</v>
      </c>
      <c r="V1122" s="123">
        <v>46.825625000000002</v>
      </c>
      <c r="W1122" s="85">
        <f t="shared" si="262"/>
        <v>8991</v>
      </c>
      <c r="X1122" s="86">
        <v>0</v>
      </c>
      <c r="Y1122" s="85">
        <v>16.054500000000001</v>
      </c>
      <c r="Z1122" s="86">
        <f t="shared" si="263"/>
        <v>0</v>
      </c>
      <c r="AA1122" s="86">
        <f t="shared" si="266"/>
        <v>8991</v>
      </c>
      <c r="AB1122" s="85">
        <v>122.77</v>
      </c>
      <c r="AC1122" s="85">
        <v>24</v>
      </c>
      <c r="AD1122" s="124">
        <f t="shared" si="264"/>
        <v>73.661999999999992</v>
      </c>
      <c r="AE1122" s="86">
        <f t="shared" si="267"/>
        <v>7072</v>
      </c>
      <c r="AF1122" s="85">
        <v>0</v>
      </c>
      <c r="AG1122" s="85">
        <v>36.831000000000003</v>
      </c>
      <c r="AH1122" s="85">
        <f t="shared" si="268"/>
        <v>0</v>
      </c>
      <c r="AI1122" s="86">
        <f t="shared" si="269"/>
        <v>16063</v>
      </c>
      <c r="AJ1122" s="86">
        <f t="shared" si="270"/>
        <v>2577</v>
      </c>
      <c r="AK1122" s="122"/>
      <c r="AL1122" s="85">
        <v>122.77</v>
      </c>
      <c r="AM1122" s="85">
        <v>24</v>
      </c>
      <c r="AN1122" s="124">
        <f t="shared" si="265"/>
        <v>73.661999999999992</v>
      </c>
      <c r="AO1122" s="86">
        <f t="shared" si="271"/>
        <v>7072</v>
      </c>
      <c r="AP1122" s="85">
        <v>0</v>
      </c>
      <c r="AQ1122" s="85">
        <v>36.831000000000003</v>
      </c>
      <c r="AR1122" s="85">
        <f t="shared" si="272"/>
        <v>0</v>
      </c>
      <c r="AS1122" s="86">
        <f t="shared" si="274"/>
        <v>16063</v>
      </c>
      <c r="AT1122" s="170">
        <f t="shared" si="275"/>
        <v>0</v>
      </c>
      <c r="AU1122" s="86">
        <v>16063</v>
      </c>
      <c r="AV1122" s="170">
        <f t="shared" si="273"/>
        <v>0</v>
      </c>
    </row>
    <row r="1123" spans="1:48" s="73" customFormat="1" x14ac:dyDescent="0.2">
      <c r="A1123" s="10" t="s">
        <v>1810</v>
      </c>
      <c r="B1123" s="14" t="s">
        <v>36</v>
      </c>
      <c r="C1123" s="14" t="s">
        <v>37</v>
      </c>
      <c r="D1123" s="14" t="s">
        <v>3977</v>
      </c>
      <c r="E1123" s="58">
        <v>611174</v>
      </c>
      <c r="F1123" s="15" t="s">
        <v>3978</v>
      </c>
      <c r="G1123" s="10" t="s">
        <v>2860</v>
      </c>
      <c r="H1123" s="16">
        <v>100019836</v>
      </c>
      <c r="I1123" s="62">
        <v>710284780</v>
      </c>
      <c r="J1123" s="13">
        <v>710284780</v>
      </c>
      <c r="K1123" s="15" t="s">
        <v>48</v>
      </c>
      <c r="L1123" s="12" t="s">
        <v>1810</v>
      </c>
      <c r="M1123" s="15" t="s">
        <v>2862</v>
      </c>
      <c r="N1123" s="49">
        <v>95104</v>
      </c>
      <c r="O1123" s="15" t="s">
        <v>3979</v>
      </c>
      <c r="P1123" s="15" t="s">
        <v>16727</v>
      </c>
      <c r="Q1123" s="48"/>
      <c r="R1123" s="11" t="s">
        <v>45</v>
      </c>
      <c r="S1123" s="120">
        <f>0</f>
        <v>0</v>
      </c>
      <c r="T1123" s="85">
        <v>107.03</v>
      </c>
      <c r="U1123" s="86"/>
      <c r="V1123" s="123">
        <v>46.825625000000002</v>
      </c>
      <c r="W1123" s="85">
        <f t="shared" si="262"/>
        <v>0</v>
      </c>
      <c r="X1123" s="86"/>
      <c r="Y1123" s="85">
        <v>16.054500000000001</v>
      </c>
      <c r="Z1123" s="86">
        <f t="shared" si="263"/>
        <v>0</v>
      </c>
      <c r="AA1123" s="86">
        <f t="shared" si="266"/>
        <v>0</v>
      </c>
      <c r="AB1123" s="85">
        <v>122.77</v>
      </c>
      <c r="AC1123" s="85">
        <v>0</v>
      </c>
      <c r="AD1123" s="124">
        <f t="shared" si="264"/>
        <v>73.661999999999992</v>
      </c>
      <c r="AE1123" s="86">
        <f t="shared" si="267"/>
        <v>0</v>
      </c>
      <c r="AF1123" s="85">
        <v>0</v>
      </c>
      <c r="AG1123" s="85">
        <v>36.831000000000003</v>
      </c>
      <c r="AH1123" s="85">
        <f t="shared" si="268"/>
        <v>0</v>
      </c>
      <c r="AI1123" s="86">
        <f t="shared" si="269"/>
        <v>0</v>
      </c>
      <c r="AJ1123" s="86">
        <f t="shared" si="270"/>
        <v>0</v>
      </c>
      <c r="AK1123" s="125">
        <v>44896</v>
      </c>
      <c r="AL1123" s="85">
        <v>122.77</v>
      </c>
      <c r="AM1123" s="85">
        <v>0</v>
      </c>
      <c r="AN1123" s="124">
        <f t="shared" si="265"/>
        <v>73.661999999999992</v>
      </c>
      <c r="AO1123" s="86">
        <f t="shared" si="271"/>
        <v>0</v>
      </c>
      <c r="AP1123" s="85">
        <v>0</v>
      </c>
      <c r="AQ1123" s="85">
        <v>36.831000000000003</v>
      </c>
      <c r="AR1123" s="85">
        <f t="shared" si="272"/>
        <v>0</v>
      </c>
      <c r="AS1123" s="86">
        <f t="shared" si="274"/>
        <v>0</v>
      </c>
      <c r="AT1123" s="170">
        <f t="shared" si="275"/>
        <v>0</v>
      </c>
      <c r="AU1123" s="86">
        <v>0</v>
      </c>
      <c r="AV1123" s="170">
        <f t="shared" si="273"/>
        <v>0</v>
      </c>
    </row>
    <row r="1124" spans="1:48" s="73" customFormat="1" x14ac:dyDescent="0.2">
      <c r="A1124" s="10" t="s">
        <v>1810</v>
      </c>
      <c r="B1124" s="14" t="s">
        <v>36</v>
      </c>
      <c r="C1124" s="14" t="s">
        <v>37</v>
      </c>
      <c r="D1124" s="14" t="s">
        <v>3330</v>
      </c>
      <c r="E1124" s="58">
        <v>307203</v>
      </c>
      <c r="F1124" s="15" t="s">
        <v>3331</v>
      </c>
      <c r="G1124" s="10" t="s">
        <v>2860</v>
      </c>
      <c r="H1124" s="16">
        <v>100005492</v>
      </c>
      <c r="I1124" s="62">
        <v>710005288</v>
      </c>
      <c r="J1124" s="13">
        <v>710005288</v>
      </c>
      <c r="K1124" s="15" t="s">
        <v>48</v>
      </c>
      <c r="L1124" s="12" t="s">
        <v>1810</v>
      </c>
      <c r="M1124" s="15" t="s">
        <v>3332</v>
      </c>
      <c r="N1124" s="49">
        <v>93401</v>
      </c>
      <c r="O1124" s="15" t="s">
        <v>3333</v>
      </c>
      <c r="P1124" s="15" t="s">
        <v>3334</v>
      </c>
      <c r="Q1124" s="48">
        <v>502031</v>
      </c>
      <c r="R1124" s="11" t="s">
        <v>45</v>
      </c>
      <c r="S1124" s="120">
        <v>19105</v>
      </c>
      <c r="T1124" s="85">
        <v>107.03</v>
      </c>
      <c r="U1124" s="86">
        <v>34</v>
      </c>
      <c r="V1124" s="123">
        <v>46.825625000000002</v>
      </c>
      <c r="W1124" s="85">
        <f t="shared" si="262"/>
        <v>12737</v>
      </c>
      <c r="X1124" s="86">
        <v>0</v>
      </c>
      <c r="Y1124" s="85">
        <v>16.054500000000001</v>
      </c>
      <c r="Z1124" s="86">
        <f t="shared" si="263"/>
        <v>0</v>
      </c>
      <c r="AA1124" s="86">
        <f t="shared" si="266"/>
        <v>12737</v>
      </c>
      <c r="AB1124" s="85">
        <v>122.77</v>
      </c>
      <c r="AC1124" s="85">
        <v>30</v>
      </c>
      <c r="AD1124" s="124">
        <f t="shared" si="264"/>
        <v>73.661999999999992</v>
      </c>
      <c r="AE1124" s="86">
        <f t="shared" si="267"/>
        <v>8839</v>
      </c>
      <c r="AF1124" s="85">
        <v>0</v>
      </c>
      <c r="AG1124" s="85">
        <v>36.831000000000003</v>
      </c>
      <c r="AH1124" s="85">
        <f t="shared" si="268"/>
        <v>0</v>
      </c>
      <c r="AI1124" s="86">
        <f t="shared" si="269"/>
        <v>21576</v>
      </c>
      <c r="AJ1124" s="86">
        <f t="shared" si="270"/>
        <v>2471</v>
      </c>
      <c r="AK1124" s="122"/>
      <c r="AL1124" s="85">
        <v>122.77</v>
      </c>
      <c r="AM1124" s="85">
        <v>30</v>
      </c>
      <c r="AN1124" s="124">
        <f t="shared" si="265"/>
        <v>73.661999999999992</v>
      </c>
      <c r="AO1124" s="86">
        <f t="shared" si="271"/>
        <v>8839</v>
      </c>
      <c r="AP1124" s="85">
        <v>0</v>
      </c>
      <c r="AQ1124" s="85">
        <v>36.831000000000003</v>
      </c>
      <c r="AR1124" s="85">
        <f t="shared" si="272"/>
        <v>0</v>
      </c>
      <c r="AS1124" s="86">
        <f t="shared" si="274"/>
        <v>21576</v>
      </c>
      <c r="AT1124" s="170">
        <f t="shared" si="275"/>
        <v>0</v>
      </c>
      <c r="AU1124" s="86">
        <v>21576</v>
      </c>
      <c r="AV1124" s="170">
        <f t="shared" si="273"/>
        <v>0</v>
      </c>
    </row>
    <row r="1125" spans="1:48" s="73" customFormat="1" x14ac:dyDescent="0.2">
      <c r="A1125" s="10" t="s">
        <v>1810</v>
      </c>
      <c r="B1125" s="14" t="s">
        <v>36</v>
      </c>
      <c r="C1125" s="14" t="s">
        <v>37</v>
      </c>
      <c r="D1125" s="14" t="s">
        <v>3789</v>
      </c>
      <c r="E1125" s="58">
        <v>309338</v>
      </c>
      <c r="F1125" s="15" t="s">
        <v>3790</v>
      </c>
      <c r="G1125" s="10" t="s">
        <v>2860</v>
      </c>
      <c r="H1125" s="16">
        <v>100006363</v>
      </c>
      <c r="I1125" s="62">
        <v>710008171</v>
      </c>
      <c r="J1125" s="13">
        <v>710008171</v>
      </c>
      <c r="K1125" s="15" t="s">
        <v>48</v>
      </c>
      <c r="L1125" s="12" t="s">
        <v>1810</v>
      </c>
      <c r="M1125" s="15" t="s">
        <v>3583</v>
      </c>
      <c r="N1125" s="49">
        <v>94110</v>
      </c>
      <c r="O1125" s="15" t="s">
        <v>3791</v>
      </c>
      <c r="P1125" s="15" t="s">
        <v>3792</v>
      </c>
      <c r="Q1125" s="48">
        <v>503614</v>
      </c>
      <c r="R1125" s="11" t="s">
        <v>45</v>
      </c>
      <c r="S1125" s="120">
        <v>19667</v>
      </c>
      <c r="T1125" s="85">
        <v>107.03</v>
      </c>
      <c r="U1125" s="86">
        <v>35</v>
      </c>
      <c r="V1125" s="123">
        <v>46.825625000000002</v>
      </c>
      <c r="W1125" s="85">
        <f t="shared" si="262"/>
        <v>13111</v>
      </c>
      <c r="X1125" s="86">
        <v>0</v>
      </c>
      <c r="Y1125" s="85">
        <v>16.054500000000001</v>
      </c>
      <c r="Z1125" s="86">
        <f t="shared" si="263"/>
        <v>0</v>
      </c>
      <c r="AA1125" s="86">
        <f t="shared" si="266"/>
        <v>13111</v>
      </c>
      <c r="AB1125" s="85">
        <v>122.77</v>
      </c>
      <c r="AC1125" s="85">
        <v>23</v>
      </c>
      <c r="AD1125" s="124">
        <f t="shared" si="264"/>
        <v>73.661999999999992</v>
      </c>
      <c r="AE1125" s="86">
        <f t="shared" si="267"/>
        <v>6777</v>
      </c>
      <c r="AF1125" s="85">
        <v>0</v>
      </c>
      <c r="AG1125" s="85">
        <v>36.831000000000003</v>
      </c>
      <c r="AH1125" s="85">
        <f t="shared" si="268"/>
        <v>0</v>
      </c>
      <c r="AI1125" s="86">
        <f t="shared" si="269"/>
        <v>19888</v>
      </c>
      <c r="AJ1125" s="86">
        <f t="shared" si="270"/>
        <v>221</v>
      </c>
      <c r="AK1125" s="122"/>
      <c r="AL1125" s="85">
        <v>122.77</v>
      </c>
      <c r="AM1125" s="85">
        <v>23</v>
      </c>
      <c r="AN1125" s="124">
        <f t="shared" si="265"/>
        <v>73.661999999999992</v>
      </c>
      <c r="AO1125" s="86">
        <f t="shared" si="271"/>
        <v>6777</v>
      </c>
      <c r="AP1125" s="85">
        <v>0</v>
      </c>
      <c r="AQ1125" s="85">
        <v>36.831000000000003</v>
      </c>
      <c r="AR1125" s="85">
        <f t="shared" si="272"/>
        <v>0</v>
      </c>
      <c r="AS1125" s="86">
        <f t="shared" si="274"/>
        <v>19888</v>
      </c>
      <c r="AT1125" s="170">
        <f t="shared" si="275"/>
        <v>0</v>
      </c>
      <c r="AU1125" s="86">
        <v>19888</v>
      </c>
      <c r="AV1125" s="170">
        <f t="shared" si="273"/>
        <v>0</v>
      </c>
    </row>
    <row r="1126" spans="1:48" s="73" customFormat="1" x14ac:dyDescent="0.2">
      <c r="A1126" s="10" t="s">
        <v>1810</v>
      </c>
      <c r="B1126" s="14" t="s">
        <v>36</v>
      </c>
      <c r="C1126" s="14" t="s">
        <v>37</v>
      </c>
      <c r="D1126" s="14" t="s">
        <v>3386</v>
      </c>
      <c r="E1126" s="58">
        <v>306967</v>
      </c>
      <c r="F1126" s="15" t="s">
        <v>3387</v>
      </c>
      <c r="G1126" s="10" t="s">
        <v>2860</v>
      </c>
      <c r="H1126" s="16">
        <v>100005106</v>
      </c>
      <c r="I1126" s="62">
        <v>710004982</v>
      </c>
      <c r="J1126" s="13">
        <v>710004982</v>
      </c>
      <c r="K1126" s="15" t="s">
        <v>48</v>
      </c>
      <c r="L1126" s="12" t="s">
        <v>1810</v>
      </c>
      <c r="M1126" s="15" t="s">
        <v>3332</v>
      </c>
      <c r="N1126" s="49">
        <v>93584</v>
      </c>
      <c r="O1126" s="15" t="s">
        <v>3388</v>
      </c>
      <c r="P1126" s="15" t="s">
        <v>3389</v>
      </c>
      <c r="Q1126" s="48">
        <v>502243</v>
      </c>
      <c r="R1126" s="11" t="s">
        <v>45</v>
      </c>
      <c r="S1126" s="120">
        <v>6936</v>
      </c>
      <c r="T1126" s="85">
        <v>107.03</v>
      </c>
      <c r="U1126" s="86">
        <v>12</v>
      </c>
      <c r="V1126" s="123">
        <v>46.825625000000002</v>
      </c>
      <c r="W1126" s="85">
        <f t="shared" si="262"/>
        <v>4495</v>
      </c>
      <c r="X1126" s="86">
        <v>1</v>
      </c>
      <c r="Y1126" s="85">
        <v>16.054500000000001</v>
      </c>
      <c r="Z1126" s="86">
        <f t="shared" si="263"/>
        <v>128</v>
      </c>
      <c r="AA1126" s="86">
        <f t="shared" si="266"/>
        <v>4623</v>
      </c>
      <c r="AB1126" s="85">
        <v>122.77</v>
      </c>
      <c r="AC1126" s="85">
        <v>9</v>
      </c>
      <c r="AD1126" s="124">
        <f t="shared" si="264"/>
        <v>73.661999999999992</v>
      </c>
      <c r="AE1126" s="86">
        <f t="shared" si="267"/>
        <v>2652</v>
      </c>
      <c r="AF1126" s="85">
        <v>1</v>
      </c>
      <c r="AG1126" s="85">
        <v>36.831000000000003</v>
      </c>
      <c r="AH1126" s="85">
        <f t="shared" si="268"/>
        <v>147</v>
      </c>
      <c r="AI1126" s="86">
        <f t="shared" si="269"/>
        <v>7422</v>
      </c>
      <c r="AJ1126" s="86">
        <f t="shared" si="270"/>
        <v>486</v>
      </c>
      <c r="AK1126" s="122"/>
      <c r="AL1126" s="85">
        <v>122.77</v>
      </c>
      <c r="AM1126" s="85">
        <v>9</v>
      </c>
      <c r="AN1126" s="124">
        <f t="shared" si="265"/>
        <v>73.661999999999992</v>
      </c>
      <c r="AO1126" s="86">
        <f t="shared" si="271"/>
        <v>2652</v>
      </c>
      <c r="AP1126" s="85">
        <v>1</v>
      </c>
      <c r="AQ1126" s="85">
        <v>36.831000000000003</v>
      </c>
      <c r="AR1126" s="85">
        <f t="shared" si="272"/>
        <v>147</v>
      </c>
      <c r="AS1126" s="86">
        <f t="shared" si="274"/>
        <v>7422</v>
      </c>
      <c r="AT1126" s="170">
        <f t="shared" si="275"/>
        <v>0</v>
      </c>
      <c r="AU1126" s="86">
        <v>7422</v>
      </c>
      <c r="AV1126" s="170">
        <f t="shared" si="273"/>
        <v>0</v>
      </c>
    </row>
    <row r="1127" spans="1:48" s="73" customFormat="1" x14ac:dyDescent="0.2">
      <c r="A1127" s="10" t="s">
        <v>1810</v>
      </c>
      <c r="B1127" s="14" t="s">
        <v>36</v>
      </c>
      <c r="C1127" s="14" t="s">
        <v>37</v>
      </c>
      <c r="D1127" s="14" t="s">
        <v>3820</v>
      </c>
      <c r="E1127" s="58">
        <v>306185</v>
      </c>
      <c r="F1127" s="15" t="s">
        <v>3821</v>
      </c>
      <c r="G1127" s="10" t="s">
        <v>2860</v>
      </c>
      <c r="H1127" s="16">
        <v>100006748</v>
      </c>
      <c r="I1127" s="62">
        <v>37852027</v>
      </c>
      <c r="J1127" s="13">
        <v>37852027</v>
      </c>
      <c r="K1127" s="15" t="s">
        <v>48</v>
      </c>
      <c r="L1127" s="12" t="s">
        <v>1810</v>
      </c>
      <c r="M1127" s="15" t="s">
        <v>2942</v>
      </c>
      <c r="N1127" s="49">
        <v>92705</v>
      </c>
      <c r="O1127" s="15" t="s">
        <v>3822</v>
      </c>
      <c r="P1127" s="15" t="s">
        <v>3829</v>
      </c>
      <c r="Q1127" s="48">
        <v>504025</v>
      </c>
      <c r="R1127" s="11" t="s">
        <v>86</v>
      </c>
      <c r="S1127" s="120">
        <v>35223</v>
      </c>
      <c r="T1127" s="85">
        <v>107.03</v>
      </c>
      <c r="U1127" s="86">
        <v>62</v>
      </c>
      <c r="V1127" s="123">
        <v>46.825625000000002</v>
      </c>
      <c r="W1127" s="85">
        <f t="shared" si="262"/>
        <v>23226</v>
      </c>
      <c r="X1127" s="86">
        <v>2</v>
      </c>
      <c r="Y1127" s="85">
        <v>16.054500000000001</v>
      </c>
      <c r="Z1127" s="86">
        <f t="shared" si="263"/>
        <v>257</v>
      </c>
      <c r="AA1127" s="86">
        <f t="shared" si="266"/>
        <v>23483</v>
      </c>
      <c r="AB1127" s="85">
        <v>122.77</v>
      </c>
      <c r="AC1127" s="85">
        <v>70</v>
      </c>
      <c r="AD1127" s="124">
        <f t="shared" si="264"/>
        <v>73.661999999999992</v>
      </c>
      <c r="AE1127" s="86">
        <f t="shared" si="267"/>
        <v>20625</v>
      </c>
      <c r="AF1127" s="85">
        <v>1</v>
      </c>
      <c r="AG1127" s="85">
        <v>36.831000000000003</v>
      </c>
      <c r="AH1127" s="85">
        <f t="shared" si="268"/>
        <v>147</v>
      </c>
      <c r="AI1127" s="86">
        <f t="shared" si="269"/>
        <v>44255</v>
      </c>
      <c r="AJ1127" s="86">
        <f t="shared" si="270"/>
        <v>9032</v>
      </c>
      <c r="AK1127" s="122"/>
      <c r="AL1127" s="85">
        <v>122.77</v>
      </c>
      <c r="AM1127" s="85">
        <v>70</v>
      </c>
      <c r="AN1127" s="124">
        <f t="shared" si="265"/>
        <v>73.661999999999992</v>
      </c>
      <c r="AO1127" s="86">
        <f t="shared" si="271"/>
        <v>20625</v>
      </c>
      <c r="AP1127" s="85">
        <v>1</v>
      </c>
      <c r="AQ1127" s="85">
        <v>36.831000000000003</v>
      </c>
      <c r="AR1127" s="85">
        <f t="shared" si="272"/>
        <v>147</v>
      </c>
      <c r="AS1127" s="86">
        <f t="shared" si="274"/>
        <v>44255</v>
      </c>
      <c r="AT1127" s="170">
        <f t="shared" si="275"/>
        <v>0</v>
      </c>
      <c r="AU1127" s="86">
        <v>44255</v>
      </c>
      <c r="AV1127" s="170">
        <f t="shared" si="273"/>
        <v>0</v>
      </c>
    </row>
    <row r="1128" spans="1:48" s="73" customFormat="1" ht="30" x14ac:dyDescent="0.2">
      <c r="A1128" s="10" t="s">
        <v>1810</v>
      </c>
      <c r="B1128" s="14" t="s">
        <v>36</v>
      </c>
      <c r="C1128" s="14" t="s">
        <v>37</v>
      </c>
      <c r="D1128" s="14" t="s">
        <v>3514</v>
      </c>
      <c r="E1128" s="58">
        <v>307513</v>
      </c>
      <c r="F1128" s="15" t="s">
        <v>3515</v>
      </c>
      <c r="G1128" s="10" t="s">
        <v>2860</v>
      </c>
      <c r="H1128" s="16">
        <v>100006692</v>
      </c>
      <c r="I1128" s="62">
        <v>710005601</v>
      </c>
      <c r="J1128" s="13">
        <v>710005601</v>
      </c>
      <c r="K1128" s="15" t="s">
        <v>48</v>
      </c>
      <c r="L1128" s="12" t="s">
        <v>1810</v>
      </c>
      <c r="M1128" s="15" t="s">
        <v>3332</v>
      </c>
      <c r="N1128" s="49">
        <v>93601</v>
      </c>
      <c r="O1128" s="15" t="s">
        <v>3516</v>
      </c>
      <c r="P1128" s="15" t="s">
        <v>3519</v>
      </c>
      <c r="Q1128" s="48">
        <v>502782</v>
      </c>
      <c r="R1128" s="11" t="s">
        <v>45</v>
      </c>
      <c r="S1128" s="120">
        <v>4495</v>
      </c>
      <c r="T1128" s="85">
        <v>107.03</v>
      </c>
      <c r="U1128" s="86">
        <v>8</v>
      </c>
      <c r="V1128" s="123">
        <v>46.825625000000002</v>
      </c>
      <c r="W1128" s="85">
        <f t="shared" si="262"/>
        <v>2997</v>
      </c>
      <c r="X1128" s="86">
        <v>0</v>
      </c>
      <c r="Y1128" s="85">
        <v>16.054500000000001</v>
      </c>
      <c r="Z1128" s="86">
        <f t="shared" si="263"/>
        <v>0</v>
      </c>
      <c r="AA1128" s="86">
        <f t="shared" si="266"/>
        <v>2997</v>
      </c>
      <c r="AB1128" s="85">
        <v>122.77</v>
      </c>
      <c r="AC1128" s="85">
        <v>3</v>
      </c>
      <c r="AD1128" s="124">
        <f t="shared" si="264"/>
        <v>73.661999999999992</v>
      </c>
      <c r="AE1128" s="86">
        <f t="shared" si="267"/>
        <v>884</v>
      </c>
      <c r="AF1128" s="85">
        <v>0</v>
      </c>
      <c r="AG1128" s="85">
        <v>36.831000000000003</v>
      </c>
      <c r="AH1128" s="85">
        <f t="shared" si="268"/>
        <v>0</v>
      </c>
      <c r="AI1128" s="86">
        <f t="shared" si="269"/>
        <v>3881</v>
      </c>
      <c r="AJ1128" s="86">
        <f t="shared" si="270"/>
        <v>-614</v>
      </c>
      <c r="AK1128" s="122"/>
      <c r="AL1128" s="85">
        <v>122.77</v>
      </c>
      <c r="AM1128" s="85">
        <v>3</v>
      </c>
      <c r="AN1128" s="124">
        <f t="shared" si="265"/>
        <v>73.661999999999992</v>
      </c>
      <c r="AO1128" s="86">
        <f t="shared" si="271"/>
        <v>884</v>
      </c>
      <c r="AP1128" s="85">
        <v>0</v>
      </c>
      <c r="AQ1128" s="85">
        <v>36.831000000000003</v>
      </c>
      <c r="AR1128" s="85">
        <f t="shared" si="272"/>
        <v>0</v>
      </c>
      <c r="AS1128" s="86">
        <f t="shared" si="274"/>
        <v>3881</v>
      </c>
      <c r="AT1128" s="170">
        <f t="shared" si="275"/>
        <v>0</v>
      </c>
      <c r="AU1128" s="86">
        <v>3881</v>
      </c>
      <c r="AV1128" s="170">
        <f t="shared" si="273"/>
        <v>0</v>
      </c>
    </row>
    <row r="1129" spans="1:48" s="73" customFormat="1" ht="30" x14ac:dyDescent="0.2">
      <c r="A1129" s="10" t="s">
        <v>1810</v>
      </c>
      <c r="B1129" s="14" t="s">
        <v>36</v>
      </c>
      <c r="C1129" s="14" t="s">
        <v>37</v>
      </c>
      <c r="D1129" s="14" t="s">
        <v>3390</v>
      </c>
      <c r="E1129" s="58">
        <v>306975</v>
      </c>
      <c r="F1129" s="15" t="s">
        <v>3391</v>
      </c>
      <c r="G1129" s="10" t="s">
        <v>2860</v>
      </c>
      <c r="H1129" s="16">
        <v>100005110</v>
      </c>
      <c r="I1129" s="62">
        <v>710004990</v>
      </c>
      <c r="J1129" s="13">
        <v>710004990</v>
      </c>
      <c r="K1129" s="15" t="s">
        <v>48</v>
      </c>
      <c r="L1129" s="12" t="s">
        <v>1810</v>
      </c>
      <c r="M1129" s="15" t="s">
        <v>3332</v>
      </c>
      <c r="N1129" s="49">
        <v>93555</v>
      </c>
      <c r="O1129" s="15" t="s">
        <v>3392</v>
      </c>
      <c r="P1129" s="15" t="s">
        <v>3393</v>
      </c>
      <c r="Q1129" s="48">
        <v>502251</v>
      </c>
      <c r="R1129" s="11" t="s">
        <v>45</v>
      </c>
      <c r="S1129" s="120">
        <v>4126</v>
      </c>
      <c r="T1129" s="85">
        <v>107.03</v>
      </c>
      <c r="U1129" s="86">
        <v>7</v>
      </c>
      <c r="V1129" s="123">
        <v>46.825625000000002</v>
      </c>
      <c r="W1129" s="85">
        <f t="shared" si="262"/>
        <v>2622</v>
      </c>
      <c r="X1129" s="86">
        <v>1</v>
      </c>
      <c r="Y1129" s="85">
        <v>16.054500000000001</v>
      </c>
      <c r="Z1129" s="86">
        <f t="shared" si="263"/>
        <v>128</v>
      </c>
      <c r="AA1129" s="86">
        <f t="shared" si="266"/>
        <v>2750</v>
      </c>
      <c r="AB1129" s="85">
        <v>122.77</v>
      </c>
      <c r="AC1129" s="85">
        <v>7</v>
      </c>
      <c r="AD1129" s="124">
        <f t="shared" si="264"/>
        <v>73.661999999999992</v>
      </c>
      <c r="AE1129" s="86">
        <f t="shared" si="267"/>
        <v>2063</v>
      </c>
      <c r="AF1129" s="85">
        <v>0</v>
      </c>
      <c r="AG1129" s="85">
        <v>36.831000000000003</v>
      </c>
      <c r="AH1129" s="85">
        <f t="shared" si="268"/>
        <v>0</v>
      </c>
      <c r="AI1129" s="86">
        <f t="shared" si="269"/>
        <v>4813</v>
      </c>
      <c r="AJ1129" s="86">
        <f t="shared" si="270"/>
        <v>687</v>
      </c>
      <c r="AK1129" s="122"/>
      <c r="AL1129" s="85">
        <v>122.77</v>
      </c>
      <c r="AM1129" s="85">
        <v>7</v>
      </c>
      <c r="AN1129" s="124">
        <f t="shared" si="265"/>
        <v>73.661999999999992</v>
      </c>
      <c r="AO1129" s="86">
        <f t="shared" si="271"/>
        <v>2063</v>
      </c>
      <c r="AP1129" s="85">
        <v>0</v>
      </c>
      <c r="AQ1129" s="85">
        <v>36.831000000000003</v>
      </c>
      <c r="AR1129" s="85">
        <f t="shared" si="272"/>
        <v>0</v>
      </c>
      <c r="AS1129" s="86">
        <f t="shared" si="274"/>
        <v>4813</v>
      </c>
      <c r="AT1129" s="170">
        <f t="shared" si="275"/>
        <v>0</v>
      </c>
      <c r="AU1129" s="86">
        <v>4813</v>
      </c>
      <c r="AV1129" s="170">
        <f t="shared" si="273"/>
        <v>0</v>
      </c>
    </row>
    <row r="1130" spans="1:48" s="73" customFormat="1" ht="30" x14ac:dyDescent="0.2">
      <c r="A1130" s="10" t="s">
        <v>1810</v>
      </c>
      <c r="B1130" s="14" t="s">
        <v>36</v>
      </c>
      <c r="C1130" s="14" t="s">
        <v>37</v>
      </c>
      <c r="D1130" s="14" t="s">
        <v>10055</v>
      </c>
      <c r="E1130" s="58">
        <v>307556</v>
      </c>
      <c r="F1130" s="15" t="s">
        <v>10056</v>
      </c>
      <c r="G1130" s="10" t="s">
        <v>2860</v>
      </c>
      <c r="H1130" s="13">
        <v>100005115</v>
      </c>
      <c r="I1130" s="62">
        <v>710005008</v>
      </c>
      <c r="J1130" s="13">
        <v>710005008</v>
      </c>
      <c r="K1130" s="14" t="s">
        <v>48</v>
      </c>
      <c r="L1130" s="12" t="s">
        <v>1810</v>
      </c>
      <c r="M1130" s="15" t="s">
        <v>3332</v>
      </c>
      <c r="N1130" s="53">
        <v>93586</v>
      </c>
      <c r="O1130" s="15" t="s">
        <v>10057</v>
      </c>
      <c r="P1130" s="15" t="s">
        <v>10058</v>
      </c>
      <c r="Q1130" s="48" t="s">
        <v>10638</v>
      </c>
      <c r="R1130" s="11" t="s">
        <v>45</v>
      </c>
      <c r="S1130" s="120">
        <v>0</v>
      </c>
      <c r="T1130" s="85">
        <v>107.03</v>
      </c>
      <c r="U1130" s="86">
        <v>0</v>
      </c>
      <c r="V1130" s="123">
        <v>46.825625000000002</v>
      </c>
      <c r="W1130" s="85">
        <f t="shared" si="262"/>
        <v>0</v>
      </c>
      <c r="X1130" s="86">
        <v>0</v>
      </c>
      <c r="Y1130" s="85">
        <v>16.054500000000001</v>
      </c>
      <c r="Z1130" s="86">
        <f t="shared" si="263"/>
        <v>0</v>
      </c>
      <c r="AA1130" s="86">
        <f t="shared" si="266"/>
        <v>0</v>
      </c>
      <c r="AB1130" s="85">
        <v>122.77</v>
      </c>
      <c r="AC1130" s="85">
        <v>0</v>
      </c>
      <c r="AD1130" s="124">
        <f t="shared" si="264"/>
        <v>73.661999999999992</v>
      </c>
      <c r="AE1130" s="86">
        <f t="shared" si="267"/>
        <v>0</v>
      </c>
      <c r="AF1130" s="85">
        <v>0</v>
      </c>
      <c r="AG1130" s="85">
        <v>36.831000000000003</v>
      </c>
      <c r="AH1130" s="85">
        <f t="shared" si="268"/>
        <v>0</v>
      </c>
      <c r="AI1130" s="86">
        <f t="shared" si="269"/>
        <v>0</v>
      </c>
      <c r="AJ1130" s="86">
        <f t="shared" si="270"/>
        <v>0</v>
      </c>
      <c r="AK1130" s="122" t="s">
        <v>16825</v>
      </c>
      <c r="AL1130" s="85">
        <v>122.77</v>
      </c>
      <c r="AM1130" s="85">
        <f>0</f>
        <v>0</v>
      </c>
      <c r="AN1130" s="124">
        <f t="shared" si="265"/>
        <v>73.661999999999992</v>
      </c>
      <c r="AO1130" s="86">
        <f t="shared" si="271"/>
        <v>0</v>
      </c>
      <c r="AP1130" s="85">
        <f>0</f>
        <v>0</v>
      </c>
      <c r="AQ1130" s="85">
        <v>36.831000000000003</v>
      </c>
      <c r="AR1130" s="85">
        <f t="shared" si="272"/>
        <v>0</v>
      </c>
      <c r="AS1130" s="86">
        <f t="shared" si="274"/>
        <v>0</v>
      </c>
      <c r="AT1130" s="170">
        <f t="shared" si="275"/>
        <v>0</v>
      </c>
      <c r="AU1130" s="86">
        <v>0</v>
      </c>
      <c r="AV1130" s="170">
        <f t="shared" si="273"/>
        <v>0</v>
      </c>
    </row>
    <row r="1131" spans="1:48" s="73" customFormat="1" ht="45" x14ac:dyDescent="0.2">
      <c r="A1131" s="10" t="s">
        <v>1810</v>
      </c>
      <c r="B1131" s="14" t="s">
        <v>36</v>
      </c>
      <c r="C1131" s="14" t="s">
        <v>37</v>
      </c>
      <c r="D1131" s="14" t="s">
        <v>3820</v>
      </c>
      <c r="E1131" s="58">
        <v>306185</v>
      </c>
      <c r="F1131" s="15" t="s">
        <v>3821</v>
      </c>
      <c r="G1131" s="10" t="s">
        <v>2860</v>
      </c>
      <c r="H1131" s="16">
        <v>100006750</v>
      </c>
      <c r="I1131" s="62">
        <v>710226403</v>
      </c>
      <c r="J1131" s="13">
        <v>37861395</v>
      </c>
      <c r="K1131" s="15" t="s">
        <v>3824</v>
      </c>
      <c r="L1131" s="12" t="s">
        <v>1810</v>
      </c>
      <c r="M1131" s="15" t="s">
        <v>2942</v>
      </c>
      <c r="N1131" s="49">
        <v>92701</v>
      </c>
      <c r="O1131" s="15" t="s">
        <v>3822</v>
      </c>
      <c r="P1131" s="15" t="s">
        <v>3825</v>
      </c>
      <c r="Q1131" s="48">
        <v>504025</v>
      </c>
      <c r="R1131" s="11" t="s">
        <v>45</v>
      </c>
      <c r="S1131" s="120">
        <v>3371</v>
      </c>
      <c r="T1131" s="85">
        <v>107.03</v>
      </c>
      <c r="U1131" s="86">
        <v>6</v>
      </c>
      <c r="V1131" s="123">
        <v>46.825625000000002</v>
      </c>
      <c r="W1131" s="85">
        <f t="shared" si="262"/>
        <v>2248</v>
      </c>
      <c r="X1131" s="86">
        <v>0</v>
      </c>
      <c r="Y1131" s="85">
        <v>16.054500000000001</v>
      </c>
      <c r="Z1131" s="86">
        <f t="shared" si="263"/>
        <v>0</v>
      </c>
      <c r="AA1131" s="86">
        <f t="shared" si="266"/>
        <v>2248</v>
      </c>
      <c r="AB1131" s="85">
        <v>122.77</v>
      </c>
      <c r="AC1131" s="85">
        <v>13</v>
      </c>
      <c r="AD1131" s="124">
        <f t="shared" si="264"/>
        <v>73.661999999999992</v>
      </c>
      <c r="AE1131" s="86">
        <f t="shared" si="267"/>
        <v>3830</v>
      </c>
      <c r="AF1131" s="85">
        <v>0</v>
      </c>
      <c r="AG1131" s="85">
        <v>36.831000000000003</v>
      </c>
      <c r="AH1131" s="85">
        <f t="shared" si="268"/>
        <v>0</v>
      </c>
      <c r="AI1131" s="86">
        <f t="shared" si="269"/>
        <v>6078</v>
      </c>
      <c r="AJ1131" s="86">
        <f t="shared" si="270"/>
        <v>2707</v>
      </c>
      <c r="AK1131" s="122"/>
      <c r="AL1131" s="85">
        <v>122.77</v>
      </c>
      <c r="AM1131" s="85">
        <v>13</v>
      </c>
      <c r="AN1131" s="124">
        <f t="shared" si="265"/>
        <v>73.661999999999992</v>
      </c>
      <c r="AO1131" s="86">
        <f t="shared" si="271"/>
        <v>3830</v>
      </c>
      <c r="AP1131" s="85">
        <v>0</v>
      </c>
      <c r="AQ1131" s="85">
        <v>36.831000000000003</v>
      </c>
      <c r="AR1131" s="85">
        <f t="shared" si="272"/>
        <v>0</v>
      </c>
      <c r="AS1131" s="86">
        <f t="shared" si="274"/>
        <v>6078</v>
      </c>
      <c r="AT1131" s="170">
        <f t="shared" si="275"/>
        <v>0</v>
      </c>
      <c r="AU1131" s="86">
        <v>6078</v>
      </c>
      <c r="AV1131" s="170">
        <f t="shared" si="273"/>
        <v>0</v>
      </c>
    </row>
    <row r="1132" spans="1:48" s="73" customFormat="1" x14ac:dyDescent="0.2">
      <c r="A1132" s="10" t="s">
        <v>1810</v>
      </c>
      <c r="B1132" s="14" t="s">
        <v>36</v>
      </c>
      <c r="C1132" s="14" t="s">
        <v>37</v>
      </c>
      <c r="D1132" s="14" t="s">
        <v>3770</v>
      </c>
      <c r="E1132" s="58">
        <v>309281</v>
      </c>
      <c r="F1132" s="15" t="s">
        <v>3771</v>
      </c>
      <c r="G1132" s="10" t="s">
        <v>2860</v>
      </c>
      <c r="H1132" s="16">
        <v>100006183</v>
      </c>
      <c r="I1132" s="62">
        <v>710008139</v>
      </c>
      <c r="J1132" s="13">
        <v>710008139</v>
      </c>
      <c r="K1132" s="15" t="s">
        <v>210</v>
      </c>
      <c r="L1132" s="12" t="s">
        <v>1810</v>
      </c>
      <c r="M1132" s="15" t="s">
        <v>3583</v>
      </c>
      <c r="N1132" s="49">
        <v>94354</v>
      </c>
      <c r="O1132" s="15" t="s">
        <v>3772</v>
      </c>
      <c r="P1132" s="15" t="s">
        <v>3773</v>
      </c>
      <c r="Q1132" s="48">
        <v>503568</v>
      </c>
      <c r="R1132" s="11" t="s">
        <v>45</v>
      </c>
      <c r="S1132" s="120">
        <v>8991</v>
      </c>
      <c r="T1132" s="85">
        <v>107.03</v>
      </c>
      <c r="U1132" s="86">
        <v>16</v>
      </c>
      <c r="V1132" s="123">
        <v>46.825625000000002</v>
      </c>
      <c r="W1132" s="85">
        <f t="shared" si="262"/>
        <v>5994</v>
      </c>
      <c r="X1132" s="86">
        <v>0</v>
      </c>
      <c r="Y1132" s="85">
        <v>16.054500000000001</v>
      </c>
      <c r="Z1132" s="86">
        <f t="shared" si="263"/>
        <v>0</v>
      </c>
      <c r="AA1132" s="86">
        <f t="shared" si="266"/>
        <v>5994</v>
      </c>
      <c r="AB1132" s="85">
        <v>122.77</v>
      </c>
      <c r="AC1132" s="85">
        <v>10</v>
      </c>
      <c r="AD1132" s="124">
        <f t="shared" si="264"/>
        <v>73.661999999999992</v>
      </c>
      <c r="AE1132" s="86">
        <f t="shared" si="267"/>
        <v>2946</v>
      </c>
      <c r="AF1132" s="85">
        <v>0</v>
      </c>
      <c r="AG1132" s="85">
        <v>36.831000000000003</v>
      </c>
      <c r="AH1132" s="85">
        <f t="shared" si="268"/>
        <v>0</v>
      </c>
      <c r="AI1132" s="86">
        <f t="shared" si="269"/>
        <v>8940</v>
      </c>
      <c r="AJ1132" s="86">
        <f t="shared" si="270"/>
        <v>-51</v>
      </c>
      <c r="AK1132" s="122"/>
      <c r="AL1132" s="85">
        <v>122.77</v>
      </c>
      <c r="AM1132" s="85">
        <v>10</v>
      </c>
      <c r="AN1132" s="124">
        <f t="shared" si="265"/>
        <v>73.661999999999992</v>
      </c>
      <c r="AO1132" s="86">
        <f t="shared" si="271"/>
        <v>2946</v>
      </c>
      <c r="AP1132" s="85">
        <v>0</v>
      </c>
      <c r="AQ1132" s="85">
        <v>36.831000000000003</v>
      </c>
      <c r="AR1132" s="85">
        <f t="shared" si="272"/>
        <v>0</v>
      </c>
      <c r="AS1132" s="86">
        <f t="shared" si="274"/>
        <v>8940</v>
      </c>
      <c r="AT1132" s="170">
        <f t="shared" si="275"/>
        <v>0</v>
      </c>
      <c r="AU1132" s="86">
        <v>8940</v>
      </c>
      <c r="AV1132" s="170">
        <f t="shared" si="273"/>
        <v>0</v>
      </c>
    </row>
    <row r="1133" spans="1:48" s="73" customFormat="1" ht="45" x14ac:dyDescent="0.2">
      <c r="A1133" s="10" t="s">
        <v>1810</v>
      </c>
      <c r="B1133" s="14" t="s">
        <v>36</v>
      </c>
      <c r="C1133" s="14" t="s">
        <v>37</v>
      </c>
      <c r="D1133" s="14" t="s">
        <v>3934</v>
      </c>
      <c r="E1133" s="58">
        <v>310441</v>
      </c>
      <c r="F1133" s="15" t="s">
        <v>3935</v>
      </c>
      <c r="G1133" s="10" t="s">
        <v>2860</v>
      </c>
      <c r="H1133" s="16">
        <v>100005120</v>
      </c>
      <c r="I1133" s="62">
        <v>710009321</v>
      </c>
      <c r="J1133" s="13">
        <v>37860607</v>
      </c>
      <c r="K1133" s="15" t="s">
        <v>92</v>
      </c>
      <c r="L1133" s="12" t="s">
        <v>1810</v>
      </c>
      <c r="M1133" s="15" t="s">
        <v>3851</v>
      </c>
      <c r="N1133" s="49">
        <v>95608</v>
      </c>
      <c r="O1133" s="15" t="s">
        <v>3936</v>
      </c>
      <c r="P1133" s="15" t="s">
        <v>3937</v>
      </c>
      <c r="Q1133" s="48">
        <v>542938</v>
      </c>
      <c r="R1133" s="11" t="s">
        <v>45</v>
      </c>
      <c r="S1133" s="120">
        <v>2810</v>
      </c>
      <c r="T1133" s="85">
        <v>107.03</v>
      </c>
      <c r="U1133" s="86">
        <v>5</v>
      </c>
      <c r="V1133" s="123">
        <v>46.825625000000002</v>
      </c>
      <c r="W1133" s="85">
        <f t="shared" si="262"/>
        <v>1873</v>
      </c>
      <c r="X1133" s="86">
        <v>0</v>
      </c>
      <c r="Y1133" s="85">
        <v>16.054500000000001</v>
      </c>
      <c r="Z1133" s="86">
        <f t="shared" si="263"/>
        <v>0</v>
      </c>
      <c r="AA1133" s="86">
        <f t="shared" si="266"/>
        <v>1873</v>
      </c>
      <c r="AB1133" s="85">
        <v>122.77</v>
      </c>
      <c r="AC1133" s="85">
        <v>15</v>
      </c>
      <c r="AD1133" s="124">
        <f t="shared" si="264"/>
        <v>73.661999999999992</v>
      </c>
      <c r="AE1133" s="86">
        <f t="shared" si="267"/>
        <v>4420</v>
      </c>
      <c r="AF1133" s="85">
        <v>0</v>
      </c>
      <c r="AG1133" s="85">
        <v>36.831000000000003</v>
      </c>
      <c r="AH1133" s="85">
        <f t="shared" si="268"/>
        <v>0</v>
      </c>
      <c r="AI1133" s="86">
        <f t="shared" si="269"/>
        <v>6293</v>
      </c>
      <c r="AJ1133" s="86">
        <f t="shared" si="270"/>
        <v>3483</v>
      </c>
      <c r="AK1133" s="122"/>
      <c r="AL1133" s="85">
        <v>122.77</v>
      </c>
      <c r="AM1133" s="85">
        <v>15</v>
      </c>
      <c r="AN1133" s="124">
        <f t="shared" si="265"/>
        <v>73.661999999999992</v>
      </c>
      <c r="AO1133" s="86">
        <f t="shared" si="271"/>
        <v>4420</v>
      </c>
      <c r="AP1133" s="85">
        <v>0</v>
      </c>
      <c r="AQ1133" s="85">
        <v>36.831000000000003</v>
      </c>
      <c r="AR1133" s="85">
        <f t="shared" si="272"/>
        <v>0</v>
      </c>
      <c r="AS1133" s="86">
        <f t="shared" si="274"/>
        <v>6293</v>
      </c>
      <c r="AT1133" s="170">
        <f t="shared" si="275"/>
        <v>0</v>
      </c>
      <c r="AU1133" s="86">
        <v>6293</v>
      </c>
      <c r="AV1133" s="170">
        <f t="shared" si="273"/>
        <v>0</v>
      </c>
    </row>
    <row r="1134" spans="1:48" s="73" customFormat="1" ht="30" x14ac:dyDescent="0.2">
      <c r="A1134" s="10" t="s">
        <v>1810</v>
      </c>
      <c r="B1134" s="14" t="s">
        <v>36</v>
      </c>
      <c r="C1134" s="14" t="s">
        <v>37</v>
      </c>
      <c r="D1134" s="14" t="s">
        <v>3397</v>
      </c>
      <c r="E1134" s="58">
        <v>306991</v>
      </c>
      <c r="F1134" s="15" t="s">
        <v>3398</v>
      </c>
      <c r="G1134" s="10" t="s">
        <v>2860</v>
      </c>
      <c r="H1134" s="16">
        <v>100005124</v>
      </c>
      <c r="I1134" s="62">
        <v>710005016</v>
      </c>
      <c r="J1134" s="13">
        <v>710005016</v>
      </c>
      <c r="K1134" s="15" t="s">
        <v>48</v>
      </c>
      <c r="L1134" s="12" t="s">
        <v>1810</v>
      </c>
      <c r="M1134" s="15" t="s">
        <v>3332</v>
      </c>
      <c r="N1134" s="49">
        <v>93584</v>
      </c>
      <c r="O1134" s="15" t="s">
        <v>3399</v>
      </c>
      <c r="P1134" s="15" t="s">
        <v>3400</v>
      </c>
      <c r="Q1134" s="48">
        <v>502278</v>
      </c>
      <c r="R1134" s="11" t="s">
        <v>45</v>
      </c>
      <c r="S1134" s="120">
        <v>2810</v>
      </c>
      <c r="T1134" s="85">
        <v>107.03</v>
      </c>
      <c r="U1134" s="86">
        <v>5</v>
      </c>
      <c r="V1134" s="123">
        <v>46.825625000000002</v>
      </c>
      <c r="W1134" s="85">
        <f t="shared" si="262"/>
        <v>1873</v>
      </c>
      <c r="X1134" s="86">
        <v>0</v>
      </c>
      <c r="Y1134" s="85">
        <v>16.054500000000001</v>
      </c>
      <c r="Z1134" s="86">
        <f t="shared" si="263"/>
        <v>0</v>
      </c>
      <c r="AA1134" s="86">
        <f t="shared" si="266"/>
        <v>1873</v>
      </c>
      <c r="AB1134" s="85">
        <v>122.77</v>
      </c>
      <c r="AC1134" s="85">
        <v>4</v>
      </c>
      <c r="AD1134" s="124">
        <f t="shared" si="264"/>
        <v>73.661999999999992</v>
      </c>
      <c r="AE1134" s="86">
        <f t="shared" si="267"/>
        <v>1179</v>
      </c>
      <c r="AF1134" s="85">
        <v>0</v>
      </c>
      <c r="AG1134" s="85">
        <v>36.831000000000003</v>
      </c>
      <c r="AH1134" s="85">
        <f t="shared" si="268"/>
        <v>0</v>
      </c>
      <c r="AI1134" s="86">
        <f t="shared" si="269"/>
        <v>3052</v>
      </c>
      <c r="AJ1134" s="86">
        <f t="shared" si="270"/>
        <v>242</v>
      </c>
      <c r="AK1134" s="122"/>
      <c r="AL1134" s="85">
        <v>122.77</v>
      </c>
      <c r="AM1134" s="85">
        <v>4</v>
      </c>
      <c r="AN1134" s="124">
        <f t="shared" si="265"/>
        <v>73.661999999999992</v>
      </c>
      <c r="AO1134" s="86">
        <f t="shared" si="271"/>
        <v>1179</v>
      </c>
      <c r="AP1134" s="85">
        <v>0</v>
      </c>
      <c r="AQ1134" s="85">
        <v>36.831000000000003</v>
      </c>
      <c r="AR1134" s="85">
        <f t="shared" si="272"/>
        <v>0</v>
      </c>
      <c r="AS1134" s="86">
        <f t="shared" si="274"/>
        <v>3052</v>
      </c>
      <c r="AT1134" s="170">
        <f t="shared" si="275"/>
        <v>0</v>
      </c>
      <c r="AU1134" s="86">
        <v>3052</v>
      </c>
      <c r="AV1134" s="170">
        <f t="shared" si="273"/>
        <v>0</v>
      </c>
    </row>
    <row r="1135" spans="1:48" s="73" customFormat="1" x14ac:dyDescent="0.2">
      <c r="A1135" s="10" t="s">
        <v>1810</v>
      </c>
      <c r="B1135" s="14" t="s">
        <v>36</v>
      </c>
      <c r="C1135" s="14" t="s">
        <v>37</v>
      </c>
      <c r="D1135" s="14" t="s">
        <v>3938</v>
      </c>
      <c r="E1135" s="58">
        <v>310450</v>
      </c>
      <c r="F1135" s="15" t="s">
        <v>3939</v>
      </c>
      <c r="G1135" s="10" t="s">
        <v>2860</v>
      </c>
      <c r="H1135" s="16">
        <v>100005131</v>
      </c>
      <c r="I1135" s="62">
        <v>710009330</v>
      </c>
      <c r="J1135" s="13">
        <v>710009330</v>
      </c>
      <c r="K1135" s="15" t="s">
        <v>48</v>
      </c>
      <c r="L1135" s="12" t="s">
        <v>1810</v>
      </c>
      <c r="M1135" s="15" t="s">
        <v>3851</v>
      </c>
      <c r="N1135" s="49">
        <v>95603</v>
      </c>
      <c r="O1135" s="15" t="s">
        <v>3940</v>
      </c>
      <c r="P1135" s="15" t="s">
        <v>3941</v>
      </c>
      <c r="Q1135" s="48">
        <v>542954</v>
      </c>
      <c r="R1135" s="11" t="s">
        <v>45</v>
      </c>
      <c r="S1135" s="120">
        <v>4495</v>
      </c>
      <c r="T1135" s="85">
        <v>107.03</v>
      </c>
      <c r="U1135" s="86">
        <v>8</v>
      </c>
      <c r="V1135" s="123">
        <v>46.825625000000002</v>
      </c>
      <c r="W1135" s="85">
        <f t="shared" si="262"/>
        <v>2997</v>
      </c>
      <c r="X1135" s="86">
        <v>0</v>
      </c>
      <c r="Y1135" s="85">
        <v>16.054500000000001</v>
      </c>
      <c r="Z1135" s="86">
        <f t="shared" si="263"/>
        <v>0</v>
      </c>
      <c r="AA1135" s="86">
        <f t="shared" si="266"/>
        <v>2997</v>
      </c>
      <c r="AB1135" s="85">
        <v>122.77</v>
      </c>
      <c r="AC1135" s="85">
        <v>9</v>
      </c>
      <c r="AD1135" s="124">
        <f t="shared" si="264"/>
        <v>73.661999999999992</v>
      </c>
      <c r="AE1135" s="86">
        <f t="shared" si="267"/>
        <v>2652</v>
      </c>
      <c r="AF1135" s="85">
        <v>0</v>
      </c>
      <c r="AG1135" s="85">
        <v>36.831000000000003</v>
      </c>
      <c r="AH1135" s="85">
        <f t="shared" si="268"/>
        <v>0</v>
      </c>
      <c r="AI1135" s="86">
        <f t="shared" si="269"/>
        <v>5649</v>
      </c>
      <c r="AJ1135" s="86">
        <f t="shared" si="270"/>
        <v>1154</v>
      </c>
      <c r="AK1135" s="122"/>
      <c r="AL1135" s="85">
        <v>122.77</v>
      </c>
      <c r="AM1135" s="85">
        <v>9</v>
      </c>
      <c r="AN1135" s="124">
        <f t="shared" si="265"/>
        <v>73.661999999999992</v>
      </c>
      <c r="AO1135" s="86">
        <f t="shared" si="271"/>
        <v>2652</v>
      </c>
      <c r="AP1135" s="85">
        <v>0</v>
      </c>
      <c r="AQ1135" s="85">
        <v>36.831000000000003</v>
      </c>
      <c r="AR1135" s="85">
        <f t="shared" si="272"/>
        <v>0</v>
      </c>
      <c r="AS1135" s="86">
        <f t="shared" si="274"/>
        <v>5649</v>
      </c>
      <c r="AT1135" s="170">
        <f t="shared" si="275"/>
        <v>0</v>
      </c>
      <c r="AU1135" s="86">
        <v>5649</v>
      </c>
      <c r="AV1135" s="170">
        <f t="shared" si="273"/>
        <v>0</v>
      </c>
    </row>
    <row r="1136" spans="1:48" s="73" customFormat="1" ht="30" x14ac:dyDescent="0.2">
      <c r="A1136" s="10" t="s">
        <v>1810</v>
      </c>
      <c r="B1136" s="14" t="s">
        <v>36</v>
      </c>
      <c r="C1136" s="14" t="s">
        <v>37</v>
      </c>
      <c r="D1136" s="14" t="s">
        <v>3401</v>
      </c>
      <c r="E1136" s="58">
        <v>307009</v>
      </c>
      <c r="F1136" s="15" t="s">
        <v>3402</v>
      </c>
      <c r="G1136" s="10" t="s">
        <v>2860</v>
      </c>
      <c r="H1136" s="16">
        <v>100005128</v>
      </c>
      <c r="I1136" s="62">
        <v>710005024</v>
      </c>
      <c r="J1136" s="13">
        <v>710005024</v>
      </c>
      <c r="K1136" s="15" t="s">
        <v>53</v>
      </c>
      <c r="L1136" s="12" t="s">
        <v>1810</v>
      </c>
      <c r="M1136" s="15" t="s">
        <v>3332</v>
      </c>
      <c r="N1136" s="49">
        <v>93581</v>
      </c>
      <c r="O1136" s="15" t="s">
        <v>3403</v>
      </c>
      <c r="P1136" s="15" t="s">
        <v>3404</v>
      </c>
      <c r="Q1136" s="48">
        <v>502286</v>
      </c>
      <c r="R1136" s="11" t="s">
        <v>45</v>
      </c>
      <c r="S1136" s="120">
        <v>3371</v>
      </c>
      <c r="T1136" s="85">
        <v>107.03</v>
      </c>
      <c r="U1136" s="86">
        <v>6</v>
      </c>
      <c r="V1136" s="123">
        <v>46.825625000000002</v>
      </c>
      <c r="W1136" s="85">
        <f t="shared" si="262"/>
        <v>2248</v>
      </c>
      <c r="X1136" s="86">
        <v>0</v>
      </c>
      <c r="Y1136" s="85">
        <v>16.054500000000001</v>
      </c>
      <c r="Z1136" s="86">
        <f t="shared" si="263"/>
        <v>0</v>
      </c>
      <c r="AA1136" s="86">
        <f t="shared" si="266"/>
        <v>2248</v>
      </c>
      <c r="AB1136" s="85">
        <v>122.77</v>
      </c>
      <c r="AC1136" s="85">
        <v>4</v>
      </c>
      <c r="AD1136" s="124">
        <f t="shared" si="264"/>
        <v>73.661999999999992</v>
      </c>
      <c r="AE1136" s="86">
        <f t="shared" si="267"/>
        <v>1179</v>
      </c>
      <c r="AF1136" s="85">
        <v>0</v>
      </c>
      <c r="AG1136" s="85">
        <v>36.831000000000003</v>
      </c>
      <c r="AH1136" s="85">
        <f t="shared" si="268"/>
        <v>0</v>
      </c>
      <c r="AI1136" s="86">
        <f t="shared" si="269"/>
        <v>3427</v>
      </c>
      <c r="AJ1136" s="86">
        <f t="shared" si="270"/>
        <v>56</v>
      </c>
      <c r="AK1136" s="122"/>
      <c r="AL1136" s="85">
        <v>122.77</v>
      </c>
      <c r="AM1136" s="85">
        <v>4</v>
      </c>
      <c r="AN1136" s="124">
        <f t="shared" si="265"/>
        <v>73.661999999999992</v>
      </c>
      <c r="AO1136" s="86">
        <f t="shared" si="271"/>
        <v>1179</v>
      </c>
      <c r="AP1136" s="85">
        <v>0</v>
      </c>
      <c r="AQ1136" s="85">
        <v>36.831000000000003</v>
      </c>
      <c r="AR1136" s="85">
        <f t="shared" si="272"/>
        <v>0</v>
      </c>
      <c r="AS1136" s="86">
        <f t="shared" si="274"/>
        <v>3427</v>
      </c>
      <c r="AT1136" s="170">
        <f t="shared" si="275"/>
        <v>0</v>
      </c>
      <c r="AU1136" s="86">
        <v>3427</v>
      </c>
      <c r="AV1136" s="170">
        <f t="shared" si="273"/>
        <v>0</v>
      </c>
    </row>
    <row r="1137" spans="1:48" s="73" customFormat="1" x14ac:dyDescent="0.2">
      <c r="A1137" s="10" t="s">
        <v>1810</v>
      </c>
      <c r="B1137" s="14" t="s">
        <v>36</v>
      </c>
      <c r="C1137" s="14" t="s">
        <v>37</v>
      </c>
      <c r="D1137" s="14" t="s">
        <v>3143</v>
      </c>
      <c r="E1137" s="58">
        <v>308641</v>
      </c>
      <c r="F1137" s="15" t="s">
        <v>3144</v>
      </c>
      <c r="G1137" s="10" t="s">
        <v>2860</v>
      </c>
      <c r="H1137" s="16">
        <v>100006487</v>
      </c>
      <c r="I1137" s="62">
        <v>710007108</v>
      </c>
      <c r="J1137" s="13">
        <v>710007108</v>
      </c>
      <c r="K1137" s="15" t="s">
        <v>48</v>
      </c>
      <c r="L1137" s="12" t="s">
        <v>1810</v>
      </c>
      <c r="M1137" s="15" t="s">
        <v>2861</v>
      </c>
      <c r="N1137" s="49">
        <v>95201</v>
      </c>
      <c r="O1137" s="15" t="s">
        <v>3145</v>
      </c>
      <c r="P1137" s="15" t="s">
        <v>3148</v>
      </c>
      <c r="Q1137" s="48">
        <v>500933</v>
      </c>
      <c r="R1137" s="11" t="s">
        <v>45</v>
      </c>
      <c r="S1137" s="120">
        <v>4495</v>
      </c>
      <c r="T1137" s="85">
        <v>107.03</v>
      </c>
      <c r="U1137" s="86">
        <v>8</v>
      </c>
      <c r="V1137" s="123">
        <v>46.825625000000002</v>
      </c>
      <c r="W1137" s="85">
        <f t="shared" si="262"/>
        <v>2997</v>
      </c>
      <c r="X1137" s="86">
        <v>0</v>
      </c>
      <c r="Y1137" s="85">
        <v>16.054500000000001</v>
      </c>
      <c r="Z1137" s="86">
        <f t="shared" si="263"/>
        <v>0</v>
      </c>
      <c r="AA1137" s="86">
        <f t="shared" si="266"/>
        <v>2997</v>
      </c>
      <c r="AB1137" s="85">
        <v>122.77</v>
      </c>
      <c r="AC1137" s="85">
        <v>12</v>
      </c>
      <c r="AD1137" s="124">
        <f t="shared" si="264"/>
        <v>73.661999999999992</v>
      </c>
      <c r="AE1137" s="86">
        <f t="shared" si="267"/>
        <v>3536</v>
      </c>
      <c r="AF1137" s="85">
        <v>0</v>
      </c>
      <c r="AG1137" s="85">
        <v>36.831000000000003</v>
      </c>
      <c r="AH1137" s="85">
        <f t="shared" si="268"/>
        <v>0</v>
      </c>
      <c r="AI1137" s="86">
        <f t="shared" si="269"/>
        <v>6533</v>
      </c>
      <c r="AJ1137" s="86">
        <f t="shared" si="270"/>
        <v>2038</v>
      </c>
      <c r="AK1137" s="122"/>
      <c r="AL1137" s="85">
        <v>122.77</v>
      </c>
      <c r="AM1137" s="85">
        <v>12</v>
      </c>
      <c r="AN1137" s="124">
        <f t="shared" si="265"/>
        <v>73.661999999999992</v>
      </c>
      <c r="AO1137" s="86">
        <f t="shared" si="271"/>
        <v>3536</v>
      </c>
      <c r="AP1137" s="85">
        <v>0</v>
      </c>
      <c r="AQ1137" s="85">
        <v>36.831000000000003</v>
      </c>
      <c r="AR1137" s="85">
        <f t="shared" si="272"/>
        <v>0</v>
      </c>
      <c r="AS1137" s="86">
        <f t="shared" si="274"/>
        <v>6533</v>
      </c>
      <c r="AT1137" s="170">
        <f t="shared" si="275"/>
        <v>0</v>
      </c>
      <c r="AU1137" s="86">
        <v>6533</v>
      </c>
      <c r="AV1137" s="170">
        <f t="shared" si="273"/>
        <v>0</v>
      </c>
    </row>
    <row r="1138" spans="1:48" s="73" customFormat="1" ht="30" x14ac:dyDescent="0.2">
      <c r="A1138" s="10" t="s">
        <v>1810</v>
      </c>
      <c r="B1138" s="14" t="s">
        <v>36</v>
      </c>
      <c r="C1138" s="14" t="s">
        <v>37</v>
      </c>
      <c r="D1138" s="14" t="s">
        <v>2945</v>
      </c>
      <c r="E1138" s="58">
        <v>307980</v>
      </c>
      <c r="F1138" s="15" t="s">
        <v>2946</v>
      </c>
      <c r="G1138" s="10" t="s">
        <v>2860</v>
      </c>
      <c r="H1138" s="16">
        <v>100005140</v>
      </c>
      <c r="I1138" s="62">
        <v>710006101</v>
      </c>
      <c r="J1138" s="13">
        <v>710006101</v>
      </c>
      <c r="K1138" s="15" t="s">
        <v>48</v>
      </c>
      <c r="L1138" s="12" t="s">
        <v>1810</v>
      </c>
      <c r="M1138" s="15" t="s">
        <v>2904</v>
      </c>
      <c r="N1138" s="49">
        <v>95194</v>
      </c>
      <c r="O1138" s="15" t="s">
        <v>2947</v>
      </c>
      <c r="P1138" s="15" t="s">
        <v>2948</v>
      </c>
      <c r="Q1138" s="48">
        <v>500283</v>
      </c>
      <c r="R1138" s="11" t="s">
        <v>45</v>
      </c>
      <c r="S1138" s="120">
        <v>7305</v>
      </c>
      <c r="T1138" s="85">
        <v>107.03</v>
      </c>
      <c r="U1138" s="86">
        <v>13</v>
      </c>
      <c r="V1138" s="123">
        <v>46.825625000000002</v>
      </c>
      <c r="W1138" s="85">
        <f t="shared" si="262"/>
        <v>4870</v>
      </c>
      <c r="X1138" s="86">
        <v>0</v>
      </c>
      <c r="Y1138" s="85">
        <v>16.054500000000001</v>
      </c>
      <c r="Z1138" s="86">
        <f t="shared" si="263"/>
        <v>0</v>
      </c>
      <c r="AA1138" s="86">
        <f t="shared" si="266"/>
        <v>4870</v>
      </c>
      <c r="AB1138" s="85">
        <v>122.77</v>
      </c>
      <c r="AC1138" s="85">
        <v>12</v>
      </c>
      <c r="AD1138" s="124">
        <f t="shared" si="264"/>
        <v>73.661999999999992</v>
      </c>
      <c r="AE1138" s="86">
        <f t="shared" si="267"/>
        <v>3536</v>
      </c>
      <c r="AF1138" s="85">
        <v>0</v>
      </c>
      <c r="AG1138" s="85">
        <v>36.831000000000003</v>
      </c>
      <c r="AH1138" s="85">
        <f t="shared" si="268"/>
        <v>0</v>
      </c>
      <c r="AI1138" s="86">
        <f t="shared" si="269"/>
        <v>8406</v>
      </c>
      <c r="AJ1138" s="86">
        <f t="shared" si="270"/>
        <v>1101</v>
      </c>
      <c r="AK1138" s="122"/>
      <c r="AL1138" s="85">
        <v>122.77</v>
      </c>
      <c r="AM1138" s="85">
        <v>12</v>
      </c>
      <c r="AN1138" s="124">
        <f t="shared" si="265"/>
        <v>73.661999999999992</v>
      </c>
      <c r="AO1138" s="86">
        <f t="shared" si="271"/>
        <v>3536</v>
      </c>
      <c r="AP1138" s="85">
        <v>0</v>
      </c>
      <c r="AQ1138" s="85">
        <v>36.831000000000003</v>
      </c>
      <c r="AR1138" s="85">
        <f t="shared" si="272"/>
        <v>0</v>
      </c>
      <c r="AS1138" s="86">
        <f t="shared" si="274"/>
        <v>8406</v>
      </c>
      <c r="AT1138" s="170">
        <f t="shared" si="275"/>
        <v>0</v>
      </c>
      <c r="AU1138" s="86">
        <v>8406</v>
      </c>
      <c r="AV1138" s="170">
        <f t="shared" si="273"/>
        <v>0</v>
      </c>
    </row>
    <row r="1139" spans="1:48" s="73" customFormat="1" x14ac:dyDescent="0.2">
      <c r="A1139" s="10" t="s">
        <v>1810</v>
      </c>
      <c r="B1139" s="14" t="s">
        <v>36</v>
      </c>
      <c r="C1139" s="14" t="s">
        <v>37</v>
      </c>
      <c r="D1139" s="14" t="s">
        <v>4009</v>
      </c>
      <c r="E1139" s="58">
        <v>656143</v>
      </c>
      <c r="F1139" s="15" t="s">
        <v>4010</v>
      </c>
      <c r="G1139" s="10" t="s">
        <v>2860</v>
      </c>
      <c r="H1139" s="16">
        <v>100005147</v>
      </c>
      <c r="I1139" s="62">
        <v>710006829</v>
      </c>
      <c r="J1139" s="13">
        <v>710006829</v>
      </c>
      <c r="K1139" s="15" t="s">
        <v>48</v>
      </c>
      <c r="L1139" s="12" t="s">
        <v>1810</v>
      </c>
      <c r="M1139" s="15" t="s">
        <v>2861</v>
      </c>
      <c r="N1139" s="49">
        <v>95102</v>
      </c>
      <c r="O1139" s="15" t="s">
        <v>4011</v>
      </c>
      <c r="P1139" s="15" t="s">
        <v>4012</v>
      </c>
      <c r="Q1139" s="48">
        <v>555959</v>
      </c>
      <c r="R1139" s="11" t="s">
        <v>45</v>
      </c>
      <c r="S1139" s="120">
        <v>2810</v>
      </c>
      <c r="T1139" s="85">
        <v>107.03</v>
      </c>
      <c r="U1139" s="86">
        <v>5</v>
      </c>
      <c r="V1139" s="123">
        <v>46.825625000000002</v>
      </c>
      <c r="W1139" s="85">
        <f t="shared" si="262"/>
        <v>1873</v>
      </c>
      <c r="X1139" s="86">
        <v>0</v>
      </c>
      <c r="Y1139" s="85">
        <v>16.054500000000001</v>
      </c>
      <c r="Z1139" s="86">
        <f t="shared" si="263"/>
        <v>0</v>
      </c>
      <c r="AA1139" s="86">
        <f t="shared" si="266"/>
        <v>1873</v>
      </c>
      <c r="AB1139" s="85">
        <v>122.77</v>
      </c>
      <c r="AC1139" s="85">
        <v>5</v>
      </c>
      <c r="AD1139" s="124">
        <f t="shared" si="264"/>
        <v>73.661999999999992</v>
      </c>
      <c r="AE1139" s="86">
        <f t="shared" si="267"/>
        <v>1473</v>
      </c>
      <c r="AF1139" s="85">
        <v>0</v>
      </c>
      <c r="AG1139" s="85">
        <v>36.831000000000003</v>
      </c>
      <c r="AH1139" s="85">
        <f t="shared" si="268"/>
        <v>0</v>
      </c>
      <c r="AI1139" s="86">
        <f t="shared" si="269"/>
        <v>3346</v>
      </c>
      <c r="AJ1139" s="86">
        <f t="shared" si="270"/>
        <v>536</v>
      </c>
      <c r="AK1139" s="122"/>
      <c r="AL1139" s="85">
        <v>122.77</v>
      </c>
      <c r="AM1139" s="85">
        <v>5</v>
      </c>
      <c r="AN1139" s="124">
        <f t="shared" si="265"/>
        <v>73.661999999999992</v>
      </c>
      <c r="AO1139" s="86">
        <f t="shared" si="271"/>
        <v>1473</v>
      </c>
      <c r="AP1139" s="85">
        <v>0</v>
      </c>
      <c r="AQ1139" s="85">
        <v>36.831000000000003</v>
      </c>
      <c r="AR1139" s="85">
        <f t="shared" si="272"/>
        <v>0</v>
      </c>
      <c r="AS1139" s="86">
        <f t="shared" si="274"/>
        <v>3346</v>
      </c>
      <c r="AT1139" s="170">
        <f t="shared" si="275"/>
        <v>0</v>
      </c>
      <c r="AU1139" s="86">
        <v>3346</v>
      </c>
      <c r="AV1139" s="170">
        <f t="shared" si="273"/>
        <v>0</v>
      </c>
    </row>
    <row r="1140" spans="1:48" s="73" customFormat="1" ht="30" x14ac:dyDescent="0.2">
      <c r="A1140" s="10" t="s">
        <v>1810</v>
      </c>
      <c r="B1140" s="14" t="s">
        <v>36</v>
      </c>
      <c r="C1140" s="14" t="s">
        <v>37</v>
      </c>
      <c r="D1140" s="14" t="s">
        <v>2949</v>
      </c>
      <c r="E1140" s="58">
        <v>308005</v>
      </c>
      <c r="F1140" s="15" t="s">
        <v>2950</v>
      </c>
      <c r="G1140" s="10" t="s">
        <v>2860</v>
      </c>
      <c r="H1140" s="16">
        <v>100005144</v>
      </c>
      <c r="I1140" s="62">
        <v>710006110</v>
      </c>
      <c r="J1140" s="13">
        <v>710006110</v>
      </c>
      <c r="K1140" s="15" t="s">
        <v>48</v>
      </c>
      <c r="L1140" s="12" t="s">
        <v>1810</v>
      </c>
      <c r="M1140" s="15" t="s">
        <v>2904</v>
      </c>
      <c r="N1140" s="49">
        <v>95191</v>
      </c>
      <c r="O1140" s="15" t="s">
        <v>2951</v>
      </c>
      <c r="P1140" s="15" t="s">
        <v>2952</v>
      </c>
      <c r="Q1140" s="48">
        <v>500305</v>
      </c>
      <c r="R1140" s="11" t="s">
        <v>45</v>
      </c>
      <c r="S1140" s="120">
        <v>5057</v>
      </c>
      <c r="T1140" s="85">
        <v>107.03</v>
      </c>
      <c r="U1140" s="86">
        <v>9</v>
      </c>
      <c r="V1140" s="123">
        <v>46.825625000000002</v>
      </c>
      <c r="W1140" s="85">
        <f t="shared" si="262"/>
        <v>3371</v>
      </c>
      <c r="X1140" s="86">
        <v>0</v>
      </c>
      <c r="Y1140" s="85">
        <v>16.054500000000001</v>
      </c>
      <c r="Z1140" s="86">
        <f t="shared" si="263"/>
        <v>0</v>
      </c>
      <c r="AA1140" s="86">
        <f t="shared" si="266"/>
        <v>3371</v>
      </c>
      <c r="AB1140" s="85">
        <v>122.77</v>
      </c>
      <c r="AC1140" s="85">
        <v>5</v>
      </c>
      <c r="AD1140" s="124">
        <f t="shared" si="264"/>
        <v>73.661999999999992</v>
      </c>
      <c r="AE1140" s="86">
        <f t="shared" si="267"/>
        <v>1473</v>
      </c>
      <c r="AF1140" s="85">
        <v>0</v>
      </c>
      <c r="AG1140" s="85">
        <v>36.831000000000003</v>
      </c>
      <c r="AH1140" s="85">
        <f t="shared" si="268"/>
        <v>0</v>
      </c>
      <c r="AI1140" s="86">
        <f t="shared" si="269"/>
        <v>4844</v>
      </c>
      <c r="AJ1140" s="86">
        <f t="shared" si="270"/>
        <v>-213</v>
      </c>
      <c r="AK1140" s="122"/>
      <c r="AL1140" s="85">
        <v>122.77</v>
      </c>
      <c r="AM1140" s="85">
        <v>5</v>
      </c>
      <c r="AN1140" s="124">
        <f t="shared" si="265"/>
        <v>73.661999999999992</v>
      </c>
      <c r="AO1140" s="86">
        <f t="shared" si="271"/>
        <v>1473</v>
      </c>
      <c r="AP1140" s="85">
        <v>0</v>
      </c>
      <c r="AQ1140" s="85">
        <v>36.831000000000003</v>
      </c>
      <c r="AR1140" s="85">
        <f t="shared" si="272"/>
        <v>0</v>
      </c>
      <c r="AS1140" s="86">
        <f t="shared" si="274"/>
        <v>4844</v>
      </c>
      <c r="AT1140" s="170">
        <f t="shared" si="275"/>
        <v>0</v>
      </c>
      <c r="AU1140" s="86">
        <v>4844</v>
      </c>
      <c r="AV1140" s="170">
        <f t="shared" si="273"/>
        <v>0</v>
      </c>
    </row>
    <row r="1141" spans="1:48" s="73" customFormat="1" ht="30" x14ac:dyDescent="0.2">
      <c r="A1141" s="10" t="s">
        <v>1810</v>
      </c>
      <c r="B1141" s="14" t="s">
        <v>36</v>
      </c>
      <c r="C1141" s="14" t="s">
        <v>37</v>
      </c>
      <c r="D1141" s="14" t="s">
        <v>3409</v>
      </c>
      <c r="E1141" s="58">
        <v>307050</v>
      </c>
      <c r="F1141" s="55" t="s">
        <v>3410</v>
      </c>
      <c r="G1141" s="10" t="s">
        <v>2860</v>
      </c>
      <c r="H1141" s="16">
        <v>100019276</v>
      </c>
      <c r="I1141" s="31">
        <v>710279523</v>
      </c>
      <c r="J1141" s="31">
        <v>53863097</v>
      </c>
      <c r="K1141" s="15" t="s">
        <v>48</v>
      </c>
      <c r="L1141" s="12" t="s">
        <v>1810</v>
      </c>
      <c r="M1141" s="15" t="s">
        <v>3332</v>
      </c>
      <c r="N1141" s="49">
        <v>93529</v>
      </c>
      <c r="O1141" s="15" t="s">
        <v>3411</v>
      </c>
      <c r="P1141" s="15" t="s">
        <v>3412</v>
      </c>
      <c r="Q1141" s="48">
        <v>502332</v>
      </c>
      <c r="R1141" s="11" t="s">
        <v>45</v>
      </c>
      <c r="S1141" s="120">
        <v>3371</v>
      </c>
      <c r="T1141" s="85">
        <v>107.03</v>
      </c>
      <c r="U1141" s="86">
        <v>6</v>
      </c>
      <c r="V1141" s="123">
        <v>46.825625000000002</v>
      </c>
      <c r="W1141" s="85">
        <f t="shared" si="262"/>
        <v>2248</v>
      </c>
      <c r="X1141" s="86">
        <v>0</v>
      </c>
      <c r="Y1141" s="85">
        <v>16.054500000000001</v>
      </c>
      <c r="Z1141" s="86">
        <f t="shared" si="263"/>
        <v>0</v>
      </c>
      <c r="AA1141" s="86">
        <f t="shared" si="266"/>
        <v>2248</v>
      </c>
      <c r="AB1141" s="85">
        <v>122.77</v>
      </c>
      <c r="AC1141" s="85">
        <v>14</v>
      </c>
      <c r="AD1141" s="124">
        <f t="shared" si="264"/>
        <v>73.661999999999992</v>
      </c>
      <c r="AE1141" s="86">
        <f t="shared" si="267"/>
        <v>4125</v>
      </c>
      <c r="AF1141" s="85">
        <v>0</v>
      </c>
      <c r="AG1141" s="85">
        <v>36.831000000000003</v>
      </c>
      <c r="AH1141" s="85">
        <f t="shared" si="268"/>
        <v>0</v>
      </c>
      <c r="AI1141" s="86">
        <f t="shared" si="269"/>
        <v>6373</v>
      </c>
      <c r="AJ1141" s="86">
        <f t="shared" si="270"/>
        <v>3002</v>
      </c>
      <c r="AK1141" s="122"/>
      <c r="AL1141" s="85">
        <v>122.77</v>
      </c>
      <c r="AM1141" s="85">
        <v>14</v>
      </c>
      <c r="AN1141" s="124">
        <f t="shared" si="265"/>
        <v>73.661999999999992</v>
      </c>
      <c r="AO1141" s="86">
        <f t="shared" si="271"/>
        <v>4125</v>
      </c>
      <c r="AP1141" s="85">
        <v>0</v>
      </c>
      <c r="AQ1141" s="85">
        <v>36.831000000000003</v>
      </c>
      <c r="AR1141" s="85">
        <f t="shared" si="272"/>
        <v>0</v>
      </c>
      <c r="AS1141" s="86">
        <f t="shared" si="274"/>
        <v>6373</v>
      </c>
      <c r="AT1141" s="170">
        <f t="shared" si="275"/>
        <v>0</v>
      </c>
      <c r="AU1141" s="86">
        <v>6373</v>
      </c>
      <c r="AV1141" s="170">
        <f t="shared" si="273"/>
        <v>0</v>
      </c>
    </row>
    <row r="1142" spans="1:48" s="73" customFormat="1" ht="30" x14ac:dyDescent="0.2">
      <c r="A1142" s="10" t="s">
        <v>1810</v>
      </c>
      <c r="B1142" s="14" t="s">
        <v>36</v>
      </c>
      <c r="C1142" s="14" t="s">
        <v>37</v>
      </c>
      <c r="D1142" s="14" t="s">
        <v>3413</v>
      </c>
      <c r="E1142" s="58">
        <v>307068</v>
      </c>
      <c r="F1142" s="15" t="s">
        <v>3414</v>
      </c>
      <c r="G1142" s="10" t="s">
        <v>2860</v>
      </c>
      <c r="H1142" s="16">
        <v>100005155</v>
      </c>
      <c r="I1142" s="62">
        <v>710005083</v>
      </c>
      <c r="J1142" s="13">
        <v>710005083</v>
      </c>
      <c r="K1142" s="15" t="s">
        <v>48</v>
      </c>
      <c r="L1142" s="12" t="s">
        <v>1810</v>
      </c>
      <c r="M1142" s="15" t="s">
        <v>3332</v>
      </c>
      <c r="N1142" s="49">
        <v>93527</v>
      </c>
      <c r="O1142" s="15" t="s">
        <v>3415</v>
      </c>
      <c r="P1142" s="15" t="s">
        <v>3416</v>
      </c>
      <c r="Q1142" s="48">
        <v>502341</v>
      </c>
      <c r="R1142" s="11" t="s">
        <v>45</v>
      </c>
      <c r="S1142" s="120">
        <v>5057</v>
      </c>
      <c r="T1142" s="85">
        <v>107.03</v>
      </c>
      <c r="U1142" s="86">
        <v>9</v>
      </c>
      <c r="V1142" s="123">
        <v>46.825625000000002</v>
      </c>
      <c r="W1142" s="85">
        <f t="shared" si="262"/>
        <v>3371</v>
      </c>
      <c r="X1142" s="86">
        <v>0</v>
      </c>
      <c r="Y1142" s="85">
        <v>16.054500000000001</v>
      </c>
      <c r="Z1142" s="86">
        <f t="shared" si="263"/>
        <v>0</v>
      </c>
      <c r="AA1142" s="86">
        <f t="shared" si="266"/>
        <v>3371</v>
      </c>
      <c r="AB1142" s="85">
        <v>122.77</v>
      </c>
      <c r="AC1142" s="85">
        <v>8</v>
      </c>
      <c r="AD1142" s="124">
        <f t="shared" si="264"/>
        <v>73.661999999999992</v>
      </c>
      <c r="AE1142" s="86">
        <f t="shared" si="267"/>
        <v>2357</v>
      </c>
      <c r="AF1142" s="85">
        <v>3</v>
      </c>
      <c r="AG1142" s="85">
        <v>36.831000000000003</v>
      </c>
      <c r="AH1142" s="85">
        <f t="shared" si="268"/>
        <v>442</v>
      </c>
      <c r="AI1142" s="86">
        <f t="shared" si="269"/>
        <v>6170</v>
      </c>
      <c r="AJ1142" s="86">
        <f t="shared" si="270"/>
        <v>1113</v>
      </c>
      <c r="AK1142" s="122"/>
      <c r="AL1142" s="85">
        <v>122.77</v>
      </c>
      <c r="AM1142" s="85">
        <v>8</v>
      </c>
      <c r="AN1142" s="124">
        <f t="shared" si="265"/>
        <v>73.661999999999992</v>
      </c>
      <c r="AO1142" s="86">
        <f t="shared" si="271"/>
        <v>2357</v>
      </c>
      <c r="AP1142" s="85">
        <v>3</v>
      </c>
      <c r="AQ1142" s="85">
        <v>36.831000000000003</v>
      </c>
      <c r="AR1142" s="85">
        <f t="shared" si="272"/>
        <v>442</v>
      </c>
      <c r="AS1142" s="86">
        <f t="shared" si="274"/>
        <v>6170</v>
      </c>
      <c r="AT1142" s="170">
        <f t="shared" si="275"/>
        <v>0</v>
      </c>
      <c r="AU1142" s="86">
        <v>6170</v>
      </c>
      <c r="AV1142" s="170">
        <f t="shared" si="273"/>
        <v>0</v>
      </c>
    </row>
    <row r="1143" spans="1:48" s="73" customFormat="1" x14ac:dyDescent="0.2">
      <c r="A1143" s="10" t="s">
        <v>1810</v>
      </c>
      <c r="B1143" s="14" t="s">
        <v>36</v>
      </c>
      <c r="C1143" s="14" t="s">
        <v>37</v>
      </c>
      <c r="D1143" s="14" t="s">
        <v>2953</v>
      </c>
      <c r="E1143" s="58">
        <v>308013</v>
      </c>
      <c r="F1143" s="15" t="s">
        <v>2954</v>
      </c>
      <c r="G1143" s="10" t="s">
        <v>2860</v>
      </c>
      <c r="H1143" s="16">
        <v>100005164</v>
      </c>
      <c r="I1143" s="62">
        <v>710006128</v>
      </c>
      <c r="J1143" s="13">
        <v>710006128</v>
      </c>
      <c r="K1143" s="15" t="s">
        <v>48</v>
      </c>
      <c r="L1143" s="12" t="s">
        <v>1810</v>
      </c>
      <c r="M1143" s="15" t="s">
        <v>2861</v>
      </c>
      <c r="N1143" s="49">
        <v>95125</v>
      </c>
      <c r="O1143" s="15" t="s">
        <v>2955</v>
      </c>
      <c r="P1143" s="15" t="s">
        <v>2956</v>
      </c>
      <c r="Q1143" s="48">
        <v>500313</v>
      </c>
      <c r="R1143" s="11" t="s">
        <v>45</v>
      </c>
      <c r="S1143" s="120">
        <v>3371</v>
      </c>
      <c r="T1143" s="85">
        <v>107.03</v>
      </c>
      <c r="U1143" s="86">
        <v>6</v>
      </c>
      <c r="V1143" s="123">
        <v>46.825625000000002</v>
      </c>
      <c r="W1143" s="85">
        <f t="shared" ref="W1143:W1206" si="276">+ROUND(U1143*V1143*8,0)</f>
        <v>2248</v>
      </c>
      <c r="X1143" s="86">
        <v>0</v>
      </c>
      <c r="Y1143" s="85">
        <v>16.054500000000001</v>
      </c>
      <c r="Z1143" s="86">
        <f t="shared" ref="Z1143:Z1206" si="277">ROUND(X1143*Y1143*8,0)</f>
        <v>0</v>
      </c>
      <c r="AA1143" s="86">
        <f t="shared" si="266"/>
        <v>2248</v>
      </c>
      <c r="AB1143" s="85">
        <v>122.77</v>
      </c>
      <c r="AC1143" s="85">
        <v>8</v>
      </c>
      <c r="AD1143" s="124">
        <f t="shared" ref="AD1143:AD1206" si="278">+AB1143*0.6</f>
        <v>73.661999999999992</v>
      </c>
      <c r="AE1143" s="86">
        <f t="shared" si="267"/>
        <v>2357</v>
      </c>
      <c r="AF1143" s="85">
        <v>0</v>
      </c>
      <c r="AG1143" s="85">
        <v>36.831000000000003</v>
      </c>
      <c r="AH1143" s="85">
        <f t="shared" si="268"/>
        <v>0</v>
      </c>
      <c r="AI1143" s="86">
        <f t="shared" si="269"/>
        <v>4605</v>
      </c>
      <c r="AJ1143" s="86">
        <f t="shared" si="270"/>
        <v>1234</v>
      </c>
      <c r="AK1143" s="122"/>
      <c r="AL1143" s="85">
        <v>122.77</v>
      </c>
      <c r="AM1143" s="85">
        <v>8</v>
      </c>
      <c r="AN1143" s="124">
        <f t="shared" ref="AN1143:AN1206" si="279">+AL1143*0.6</f>
        <v>73.661999999999992</v>
      </c>
      <c r="AO1143" s="86">
        <f t="shared" si="271"/>
        <v>2357</v>
      </c>
      <c r="AP1143" s="85">
        <v>0</v>
      </c>
      <c r="AQ1143" s="85">
        <v>36.831000000000003</v>
      </c>
      <c r="AR1143" s="85">
        <f t="shared" si="272"/>
        <v>0</v>
      </c>
      <c r="AS1143" s="86">
        <f t="shared" si="274"/>
        <v>4605</v>
      </c>
      <c r="AT1143" s="170">
        <f t="shared" si="275"/>
        <v>0</v>
      </c>
      <c r="AU1143" s="86">
        <v>4605</v>
      </c>
      <c r="AV1143" s="170">
        <f t="shared" si="273"/>
        <v>0</v>
      </c>
    </row>
    <row r="1144" spans="1:48" s="73" customFormat="1" x14ac:dyDescent="0.2">
      <c r="A1144" s="10" t="s">
        <v>1810</v>
      </c>
      <c r="B1144" s="14" t="s">
        <v>36</v>
      </c>
      <c r="C1144" s="14" t="s">
        <v>37</v>
      </c>
      <c r="D1144" s="14" t="s">
        <v>3942</v>
      </c>
      <c r="E1144" s="58">
        <v>699179</v>
      </c>
      <c r="F1144" s="15" t="s">
        <v>3943</v>
      </c>
      <c r="G1144" s="10" t="s">
        <v>2860</v>
      </c>
      <c r="H1144" s="16">
        <v>100005165</v>
      </c>
      <c r="I1144" s="62">
        <v>710225725</v>
      </c>
      <c r="J1144" s="13">
        <v>710225725</v>
      </c>
      <c r="K1144" s="15" t="s">
        <v>48</v>
      </c>
      <c r="L1144" s="12" t="s">
        <v>1810</v>
      </c>
      <c r="M1144" s="15" t="s">
        <v>3851</v>
      </c>
      <c r="N1144" s="49">
        <v>95613</v>
      </c>
      <c r="O1144" s="15" t="s">
        <v>3944</v>
      </c>
      <c r="P1144" s="15" t="s">
        <v>3945</v>
      </c>
      <c r="Q1144" s="48">
        <v>542971</v>
      </c>
      <c r="R1144" s="11" t="s">
        <v>45</v>
      </c>
      <c r="S1144" s="120">
        <v>3371</v>
      </c>
      <c r="T1144" s="85">
        <v>107.03</v>
      </c>
      <c r="U1144" s="86">
        <v>6</v>
      </c>
      <c r="V1144" s="123">
        <v>46.825625000000002</v>
      </c>
      <c r="W1144" s="85">
        <f t="shared" si="276"/>
        <v>2248</v>
      </c>
      <c r="X1144" s="86">
        <v>0</v>
      </c>
      <c r="Y1144" s="85">
        <v>16.054500000000001</v>
      </c>
      <c r="Z1144" s="86">
        <f t="shared" si="277"/>
        <v>0</v>
      </c>
      <c r="AA1144" s="86">
        <f t="shared" si="266"/>
        <v>2248</v>
      </c>
      <c r="AB1144" s="85">
        <v>122.77</v>
      </c>
      <c r="AC1144" s="85">
        <v>9</v>
      </c>
      <c r="AD1144" s="124">
        <f t="shared" si="278"/>
        <v>73.661999999999992</v>
      </c>
      <c r="AE1144" s="86">
        <f t="shared" si="267"/>
        <v>2652</v>
      </c>
      <c r="AF1144" s="85">
        <v>0</v>
      </c>
      <c r="AG1144" s="85">
        <v>36.831000000000003</v>
      </c>
      <c r="AH1144" s="85">
        <f t="shared" si="268"/>
        <v>0</v>
      </c>
      <c r="AI1144" s="86">
        <f t="shared" si="269"/>
        <v>4900</v>
      </c>
      <c r="AJ1144" s="86">
        <f t="shared" si="270"/>
        <v>1529</v>
      </c>
      <c r="AK1144" s="122"/>
      <c r="AL1144" s="85">
        <v>122.77</v>
      </c>
      <c r="AM1144" s="85">
        <v>9</v>
      </c>
      <c r="AN1144" s="124">
        <f t="shared" si="279"/>
        <v>73.661999999999992</v>
      </c>
      <c r="AO1144" s="86">
        <f t="shared" si="271"/>
        <v>2652</v>
      </c>
      <c r="AP1144" s="85">
        <v>0</v>
      </c>
      <c r="AQ1144" s="85">
        <v>36.831000000000003</v>
      </c>
      <c r="AR1144" s="85">
        <f t="shared" si="272"/>
        <v>0</v>
      </c>
      <c r="AS1144" s="86">
        <f t="shared" si="274"/>
        <v>4900</v>
      </c>
      <c r="AT1144" s="170">
        <f t="shared" si="275"/>
        <v>0</v>
      </c>
      <c r="AU1144" s="86">
        <v>4900</v>
      </c>
      <c r="AV1144" s="170">
        <f t="shared" si="273"/>
        <v>0</v>
      </c>
    </row>
    <row r="1145" spans="1:48" s="73" customFormat="1" x14ac:dyDescent="0.2">
      <c r="A1145" s="10" t="s">
        <v>1810</v>
      </c>
      <c r="B1145" s="14" t="s">
        <v>36</v>
      </c>
      <c r="C1145" s="14" t="s">
        <v>37</v>
      </c>
      <c r="D1145" s="14" t="s">
        <v>3272</v>
      </c>
      <c r="E1145" s="58">
        <v>306606</v>
      </c>
      <c r="F1145" s="15" t="s">
        <v>3273</v>
      </c>
      <c r="G1145" s="10" t="s">
        <v>2860</v>
      </c>
      <c r="H1145" s="16">
        <v>100005696</v>
      </c>
      <c r="I1145" s="62">
        <v>710004672</v>
      </c>
      <c r="J1145" s="13">
        <v>710004672</v>
      </c>
      <c r="K1145" s="15" t="s">
        <v>210</v>
      </c>
      <c r="L1145" s="12" t="s">
        <v>1810</v>
      </c>
      <c r="M1145" s="15" t="s">
        <v>1811</v>
      </c>
      <c r="N1145" s="49">
        <v>94651</v>
      </c>
      <c r="O1145" s="15" t="s">
        <v>3274</v>
      </c>
      <c r="P1145" s="15" t="s">
        <v>3276</v>
      </c>
      <c r="Q1145" s="48">
        <v>501280</v>
      </c>
      <c r="R1145" s="11" t="s">
        <v>45</v>
      </c>
      <c r="S1145" s="120">
        <v>10114</v>
      </c>
      <c r="T1145" s="85">
        <v>107.03</v>
      </c>
      <c r="U1145" s="86">
        <v>18</v>
      </c>
      <c r="V1145" s="123">
        <v>46.825625000000002</v>
      </c>
      <c r="W1145" s="85">
        <f t="shared" si="276"/>
        <v>6743</v>
      </c>
      <c r="X1145" s="86">
        <v>0</v>
      </c>
      <c r="Y1145" s="85">
        <v>16.054500000000001</v>
      </c>
      <c r="Z1145" s="86">
        <f t="shared" si="277"/>
        <v>0</v>
      </c>
      <c r="AA1145" s="86">
        <f t="shared" si="266"/>
        <v>6743</v>
      </c>
      <c r="AB1145" s="85">
        <v>122.77</v>
      </c>
      <c r="AC1145" s="85">
        <v>19</v>
      </c>
      <c r="AD1145" s="124">
        <f t="shared" si="278"/>
        <v>73.661999999999992</v>
      </c>
      <c r="AE1145" s="86">
        <f t="shared" si="267"/>
        <v>5598</v>
      </c>
      <c r="AF1145" s="85">
        <v>0</v>
      </c>
      <c r="AG1145" s="85">
        <v>36.831000000000003</v>
      </c>
      <c r="AH1145" s="85">
        <f t="shared" si="268"/>
        <v>0</v>
      </c>
      <c r="AI1145" s="86">
        <f t="shared" si="269"/>
        <v>12341</v>
      </c>
      <c r="AJ1145" s="86">
        <f t="shared" si="270"/>
        <v>2227</v>
      </c>
      <c r="AK1145" s="122"/>
      <c r="AL1145" s="85">
        <v>122.77</v>
      </c>
      <c r="AM1145" s="85">
        <v>19</v>
      </c>
      <c r="AN1145" s="124">
        <f t="shared" si="279"/>
        <v>73.661999999999992</v>
      </c>
      <c r="AO1145" s="86">
        <f t="shared" si="271"/>
        <v>5598</v>
      </c>
      <c r="AP1145" s="85">
        <v>0</v>
      </c>
      <c r="AQ1145" s="85">
        <v>36.831000000000003</v>
      </c>
      <c r="AR1145" s="85">
        <f t="shared" si="272"/>
        <v>0</v>
      </c>
      <c r="AS1145" s="86">
        <f t="shared" si="274"/>
        <v>12341</v>
      </c>
      <c r="AT1145" s="170">
        <f t="shared" si="275"/>
        <v>0</v>
      </c>
      <c r="AU1145" s="86">
        <v>12341</v>
      </c>
      <c r="AV1145" s="170">
        <f t="shared" si="273"/>
        <v>0</v>
      </c>
    </row>
    <row r="1146" spans="1:48" s="73" customFormat="1" x14ac:dyDescent="0.2">
      <c r="A1146" s="10" t="s">
        <v>1810</v>
      </c>
      <c r="B1146" s="14" t="s">
        <v>36</v>
      </c>
      <c r="C1146" s="14" t="s">
        <v>37</v>
      </c>
      <c r="D1146" s="14" t="s">
        <v>3514</v>
      </c>
      <c r="E1146" s="58">
        <v>307513</v>
      </c>
      <c r="F1146" s="15" t="s">
        <v>3515</v>
      </c>
      <c r="G1146" s="10" t="s">
        <v>2860</v>
      </c>
      <c r="H1146" s="16">
        <v>100006694</v>
      </c>
      <c r="I1146" s="62">
        <v>710005598</v>
      </c>
      <c r="J1146" s="13">
        <v>710005598</v>
      </c>
      <c r="K1146" s="15" t="s">
        <v>48</v>
      </c>
      <c r="L1146" s="12" t="s">
        <v>1810</v>
      </c>
      <c r="M1146" s="15" t="s">
        <v>3332</v>
      </c>
      <c r="N1146" s="49">
        <v>93601</v>
      </c>
      <c r="O1146" s="15" t="s">
        <v>3516</v>
      </c>
      <c r="P1146" s="15" t="s">
        <v>3520</v>
      </c>
      <c r="Q1146" s="48">
        <v>502782</v>
      </c>
      <c r="R1146" s="11" t="s">
        <v>45</v>
      </c>
      <c r="S1146" s="120">
        <v>14241</v>
      </c>
      <c r="T1146" s="85">
        <v>107.03</v>
      </c>
      <c r="U1146" s="86">
        <v>25</v>
      </c>
      <c r="V1146" s="123">
        <v>46.825625000000002</v>
      </c>
      <c r="W1146" s="85">
        <f t="shared" si="276"/>
        <v>9365</v>
      </c>
      <c r="X1146" s="86">
        <v>1</v>
      </c>
      <c r="Y1146" s="85">
        <v>16.054500000000001</v>
      </c>
      <c r="Z1146" s="86">
        <f t="shared" si="277"/>
        <v>128</v>
      </c>
      <c r="AA1146" s="86">
        <f t="shared" si="266"/>
        <v>9493</v>
      </c>
      <c r="AB1146" s="85">
        <v>122.77</v>
      </c>
      <c r="AC1146" s="85">
        <v>20</v>
      </c>
      <c r="AD1146" s="124">
        <f t="shared" si="278"/>
        <v>73.661999999999992</v>
      </c>
      <c r="AE1146" s="86">
        <f t="shared" si="267"/>
        <v>5893</v>
      </c>
      <c r="AF1146" s="85">
        <v>1</v>
      </c>
      <c r="AG1146" s="85">
        <v>36.831000000000003</v>
      </c>
      <c r="AH1146" s="85">
        <f t="shared" si="268"/>
        <v>147</v>
      </c>
      <c r="AI1146" s="86">
        <f t="shared" si="269"/>
        <v>15533</v>
      </c>
      <c r="AJ1146" s="86">
        <f t="shared" si="270"/>
        <v>1292</v>
      </c>
      <c r="AK1146" s="122"/>
      <c r="AL1146" s="85">
        <v>122.77</v>
      </c>
      <c r="AM1146" s="85">
        <v>20</v>
      </c>
      <c r="AN1146" s="124">
        <f t="shared" si="279"/>
        <v>73.661999999999992</v>
      </c>
      <c r="AO1146" s="86">
        <f t="shared" si="271"/>
        <v>5893</v>
      </c>
      <c r="AP1146" s="85">
        <v>1</v>
      </c>
      <c r="AQ1146" s="85">
        <v>36.831000000000003</v>
      </c>
      <c r="AR1146" s="85">
        <f t="shared" si="272"/>
        <v>147</v>
      </c>
      <c r="AS1146" s="86">
        <f t="shared" si="274"/>
        <v>15533</v>
      </c>
      <c r="AT1146" s="170">
        <f t="shared" si="275"/>
        <v>0</v>
      </c>
      <c r="AU1146" s="86">
        <v>15533</v>
      </c>
      <c r="AV1146" s="170">
        <f t="shared" si="273"/>
        <v>0</v>
      </c>
    </row>
    <row r="1147" spans="1:48" s="73" customFormat="1" ht="30" x14ac:dyDescent="0.2">
      <c r="A1147" s="10" t="s">
        <v>1810</v>
      </c>
      <c r="B1147" s="14" t="s">
        <v>36</v>
      </c>
      <c r="C1147" s="14" t="s">
        <v>37</v>
      </c>
      <c r="D1147" s="14" t="s">
        <v>3514</v>
      </c>
      <c r="E1147" s="58">
        <v>307513</v>
      </c>
      <c r="F1147" s="15" t="s">
        <v>3515</v>
      </c>
      <c r="G1147" s="10" t="s">
        <v>2860</v>
      </c>
      <c r="H1147" s="16">
        <v>100006712</v>
      </c>
      <c r="I1147" s="62">
        <v>710005580</v>
      </c>
      <c r="J1147" s="13">
        <v>710005580</v>
      </c>
      <c r="K1147" s="15" t="s">
        <v>53</v>
      </c>
      <c r="L1147" s="12" t="s">
        <v>1810</v>
      </c>
      <c r="M1147" s="15" t="s">
        <v>3332</v>
      </c>
      <c r="N1147" s="49">
        <v>93601</v>
      </c>
      <c r="O1147" s="15" t="s">
        <v>3516</v>
      </c>
      <c r="P1147" s="15" t="s">
        <v>3517</v>
      </c>
      <c r="Q1147" s="48">
        <v>502782</v>
      </c>
      <c r="R1147" s="11" t="s">
        <v>45</v>
      </c>
      <c r="S1147" s="120">
        <v>6743</v>
      </c>
      <c r="T1147" s="85">
        <v>107.03</v>
      </c>
      <c r="U1147" s="86">
        <v>12</v>
      </c>
      <c r="V1147" s="123">
        <v>46.825625000000002</v>
      </c>
      <c r="W1147" s="85">
        <f t="shared" si="276"/>
        <v>4495</v>
      </c>
      <c r="X1147" s="86">
        <v>0</v>
      </c>
      <c r="Y1147" s="85">
        <v>16.054500000000001</v>
      </c>
      <c r="Z1147" s="86">
        <f t="shared" si="277"/>
        <v>0</v>
      </c>
      <c r="AA1147" s="86">
        <f t="shared" si="266"/>
        <v>4495</v>
      </c>
      <c r="AB1147" s="85">
        <v>122.77</v>
      </c>
      <c r="AC1147" s="85">
        <v>17</v>
      </c>
      <c r="AD1147" s="124">
        <f t="shared" si="278"/>
        <v>73.661999999999992</v>
      </c>
      <c r="AE1147" s="86">
        <f t="shared" si="267"/>
        <v>5009</v>
      </c>
      <c r="AF1147" s="85">
        <v>0</v>
      </c>
      <c r="AG1147" s="85">
        <v>36.831000000000003</v>
      </c>
      <c r="AH1147" s="85">
        <f t="shared" si="268"/>
        <v>0</v>
      </c>
      <c r="AI1147" s="86">
        <f t="shared" si="269"/>
        <v>9504</v>
      </c>
      <c r="AJ1147" s="86">
        <f t="shared" si="270"/>
        <v>2761</v>
      </c>
      <c r="AK1147" s="122"/>
      <c r="AL1147" s="85">
        <v>122.77</v>
      </c>
      <c r="AM1147" s="85">
        <v>17</v>
      </c>
      <c r="AN1147" s="124">
        <f t="shared" si="279"/>
        <v>73.661999999999992</v>
      </c>
      <c r="AO1147" s="86">
        <f t="shared" si="271"/>
        <v>5009</v>
      </c>
      <c r="AP1147" s="85">
        <v>0</v>
      </c>
      <c r="AQ1147" s="85">
        <v>36.831000000000003</v>
      </c>
      <c r="AR1147" s="85">
        <f t="shared" si="272"/>
        <v>0</v>
      </c>
      <c r="AS1147" s="86">
        <f t="shared" si="274"/>
        <v>9504</v>
      </c>
      <c r="AT1147" s="170">
        <f t="shared" si="275"/>
        <v>0</v>
      </c>
      <c r="AU1147" s="86">
        <v>9504</v>
      </c>
      <c r="AV1147" s="170">
        <f t="shared" si="273"/>
        <v>0</v>
      </c>
    </row>
    <row r="1148" spans="1:48" s="73" customFormat="1" ht="45" x14ac:dyDescent="0.2">
      <c r="A1148" s="10" t="s">
        <v>1810</v>
      </c>
      <c r="B1148" s="14" t="s">
        <v>36</v>
      </c>
      <c r="C1148" s="14" t="s">
        <v>37</v>
      </c>
      <c r="D1148" s="14" t="s">
        <v>3894</v>
      </c>
      <c r="E1148" s="58">
        <v>311081</v>
      </c>
      <c r="F1148" s="15" t="s">
        <v>3895</v>
      </c>
      <c r="G1148" s="10" t="s">
        <v>2860</v>
      </c>
      <c r="H1148" s="16">
        <v>100006168</v>
      </c>
      <c r="I1148" s="62">
        <v>710009860</v>
      </c>
      <c r="J1148" s="13">
        <v>37860755</v>
      </c>
      <c r="K1148" s="15" t="s">
        <v>92</v>
      </c>
      <c r="L1148" s="12" t="s">
        <v>1810</v>
      </c>
      <c r="M1148" s="15" t="s">
        <v>3851</v>
      </c>
      <c r="N1148" s="49">
        <v>95617</v>
      </c>
      <c r="O1148" s="15" t="s">
        <v>3896</v>
      </c>
      <c r="P1148" s="15" t="s">
        <v>3897</v>
      </c>
      <c r="Q1148" s="48">
        <v>505498</v>
      </c>
      <c r="R1148" s="11" t="s">
        <v>45</v>
      </c>
      <c r="S1148" s="120">
        <v>12924</v>
      </c>
      <c r="T1148" s="85">
        <v>107.03</v>
      </c>
      <c r="U1148" s="86">
        <v>23</v>
      </c>
      <c r="V1148" s="123">
        <v>46.825625000000002</v>
      </c>
      <c r="W1148" s="85">
        <f t="shared" si="276"/>
        <v>8616</v>
      </c>
      <c r="X1148" s="86">
        <v>0</v>
      </c>
      <c r="Y1148" s="85">
        <v>16.054500000000001</v>
      </c>
      <c r="Z1148" s="86">
        <f t="shared" si="277"/>
        <v>0</v>
      </c>
      <c r="AA1148" s="86">
        <f t="shared" si="266"/>
        <v>8616</v>
      </c>
      <c r="AB1148" s="85">
        <v>122.77</v>
      </c>
      <c r="AC1148" s="85">
        <v>18</v>
      </c>
      <c r="AD1148" s="124">
        <f t="shared" si="278"/>
        <v>73.661999999999992</v>
      </c>
      <c r="AE1148" s="86">
        <f t="shared" si="267"/>
        <v>5304</v>
      </c>
      <c r="AF1148" s="85">
        <v>0</v>
      </c>
      <c r="AG1148" s="85">
        <v>36.831000000000003</v>
      </c>
      <c r="AH1148" s="85">
        <f t="shared" si="268"/>
        <v>0</v>
      </c>
      <c r="AI1148" s="86">
        <f t="shared" si="269"/>
        <v>13920</v>
      </c>
      <c r="AJ1148" s="86">
        <f t="shared" si="270"/>
        <v>996</v>
      </c>
      <c r="AK1148" s="122"/>
      <c r="AL1148" s="85">
        <v>122.77</v>
      </c>
      <c r="AM1148" s="85">
        <v>18</v>
      </c>
      <c r="AN1148" s="124">
        <f t="shared" si="279"/>
        <v>73.661999999999992</v>
      </c>
      <c r="AO1148" s="86">
        <f t="shared" si="271"/>
        <v>5304</v>
      </c>
      <c r="AP1148" s="85">
        <v>0</v>
      </c>
      <c r="AQ1148" s="85">
        <v>36.831000000000003</v>
      </c>
      <c r="AR1148" s="85">
        <f t="shared" si="272"/>
        <v>0</v>
      </c>
      <c r="AS1148" s="86">
        <f t="shared" si="274"/>
        <v>13920</v>
      </c>
      <c r="AT1148" s="170">
        <f t="shared" si="275"/>
        <v>0</v>
      </c>
      <c r="AU1148" s="86">
        <v>13920</v>
      </c>
      <c r="AV1148" s="170">
        <f t="shared" si="273"/>
        <v>0</v>
      </c>
    </row>
    <row r="1149" spans="1:48" s="73" customFormat="1" ht="45" x14ac:dyDescent="0.2">
      <c r="A1149" s="10" t="s">
        <v>1810</v>
      </c>
      <c r="B1149" s="14" t="s">
        <v>36</v>
      </c>
      <c r="C1149" s="14" t="s">
        <v>37</v>
      </c>
      <c r="D1149" s="14" t="s">
        <v>3862</v>
      </c>
      <c r="E1149" s="58">
        <v>310689</v>
      </c>
      <c r="F1149" s="15" t="s">
        <v>3863</v>
      </c>
      <c r="G1149" s="10" t="s">
        <v>2860</v>
      </c>
      <c r="H1149" s="16">
        <v>100005586</v>
      </c>
      <c r="I1149" s="62">
        <v>710225920</v>
      </c>
      <c r="J1149" s="13">
        <v>37860704</v>
      </c>
      <c r="K1149" s="15" t="s">
        <v>105</v>
      </c>
      <c r="L1149" s="12" t="s">
        <v>1810</v>
      </c>
      <c r="M1149" s="15" t="s">
        <v>3851</v>
      </c>
      <c r="N1149" s="49">
        <v>95611</v>
      </c>
      <c r="O1149" s="15" t="s">
        <v>3864</v>
      </c>
      <c r="P1149" s="15" t="s">
        <v>3865</v>
      </c>
      <c r="Q1149" s="48">
        <v>505048</v>
      </c>
      <c r="R1149" s="11" t="s">
        <v>45</v>
      </c>
      <c r="S1149" s="120">
        <v>8991</v>
      </c>
      <c r="T1149" s="85">
        <v>107.03</v>
      </c>
      <c r="U1149" s="86">
        <v>16</v>
      </c>
      <c r="V1149" s="123">
        <v>46.825625000000002</v>
      </c>
      <c r="W1149" s="85">
        <f t="shared" si="276"/>
        <v>5994</v>
      </c>
      <c r="X1149" s="86">
        <v>0</v>
      </c>
      <c r="Y1149" s="85">
        <v>16.054500000000001</v>
      </c>
      <c r="Z1149" s="86">
        <f t="shared" si="277"/>
        <v>0</v>
      </c>
      <c r="AA1149" s="86">
        <f t="shared" si="266"/>
        <v>5994</v>
      </c>
      <c r="AB1149" s="85">
        <v>122.77</v>
      </c>
      <c r="AC1149" s="85">
        <v>13</v>
      </c>
      <c r="AD1149" s="124">
        <f t="shared" si="278"/>
        <v>73.661999999999992</v>
      </c>
      <c r="AE1149" s="86">
        <f t="shared" si="267"/>
        <v>3830</v>
      </c>
      <c r="AF1149" s="85">
        <v>0</v>
      </c>
      <c r="AG1149" s="85">
        <v>36.831000000000003</v>
      </c>
      <c r="AH1149" s="85">
        <f t="shared" si="268"/>
        <v>0</v>
      </c>
      <c r="AI1149" s="86">
        <f t="shared" si="269"/>
        <v>9824</v>
      </c>
      <c r="AJ1149" s="86">
        <f t="shared" si="270"/>
        <v>833</v>
      </c>
      <c r="AK1149" s="122"/>
      <c r="AL1149" s="85">
        <v>122.77</v>
      </c>
      <c r="AM1149" s="85">
        <v>13</v>
      </c>
      <c r="AN1149" s="124">
        <f t="shared" si="279"/>
        <v>73.661999999999992</v>
      </c>
      <c r="AO1149" s="86">
        <f t="shared" si="271"/>
        <v>3830</v>
      </c>
      <c r="AP1149" s="85">
        <v>0</v>
      </c>
      <c r="AQ1149" s="85">
        <v>36.831000000000003</v>
      </c>
      <c r="AR1149" s="85">
        <f t="shared" si="272"/>
        <v>0</v>
      </c>
      <c r="AS1149" s="86">
        <f t="shared" si="274"/>
        <v>9824</v>
      </c>
      <c r="AT1149" s="170">
        <f t="shared" si="275"/>
        <v>0</v>
      </c>
      <c r="AU1149" s="86">
        <v>9824</v>
      </c>
      <c r="AV1149" s="170">
        <f t="shared" si="273"/>
        <v>0</v>
      </c>
    </row>
    <row r="1150" spans="1:48" s="73" customFormat="1" ht="30" x14ac:dyDescent="0.2">
      <c r="A1150" s="10" t="s">
        <v>1810</v>
      </c>
      <c r="B1150" s="14" t="s">
        <v>36</v>
      </c>
      <c r="C1150" s="14" t="s">
        <v>37</v>
      </c>
      <c r="D1150" s="14" t="s">
        <v>3658</v>
      </c>
      <c r="E1150" s="58">
        <v>308927</v>
      </c>
      <c r="F1150" s="15" t="s">
        <v>3659</v>
      </c>
      <c r="G1150" s="10" t="s">
        <v>2860</v>
      </c>
      <c r="H1150" s="16">
        <v>100005028</v>
      </c>
      <c r="I1150" s="62">
        <v>710007361</v>
      </c>
      <c r="J1150" s="13">
        <v>710007361</v>
      </c>
      <c r="K1150" s="15" t="s">
        <v>53</v>
      </c>
      <c r="L1150" s="12" t="s">
        <v>1810</v>
      </c>
      <c r="M1150" s="15" t="s">
        <v>3583</v>
      </c>
      <c r="N1150" s="49">
        <v>94366</v>
      </c>
      <c r="O1150" s="15" t="s">
        <v>3660</v>
      </c>
      <c r="P1150" s="15" t="s">
        <v>3661</v>
      </c>
      <c r="Q1150" s="48">
        <v>503207</v>
      </c>
      <c r="R1150" s="11" t="s">
        <v>45</v>
      </c>
      <c r="S1150" s="120">
        <v>3933</v>
      </c>
      <c r="T1150" s="85">
        <v>107.03</v>
      </c>
      <c r="U1150" s="86">
        <v>7</v>
      </c>
      <c r="V1150" s="123">
        <v>46.825625000000002</v>
      </c>
      <c r="W1150" s="85">
        <f t="shared" si="276"/>
        <v>2622</v>
      </c>
      <c r="X1150" s="86">
        <v>0</v>
      </c>
      <c r="Y1150" s="85">
        <v>16.054500000000001</v>
      </c>
      <c r="Z1150" s="86">
        <f t="shared" si="277"/>
        <v>0</v>
      </c>
      <c r="AA1150" s="86">
        <f t="shared" si="266"/>
        <v>2622</v>
      </c>
      <c r="AB1150" s="85">
        <v>122.77</v>
      </c>
      <c r="AC1150" s="85">
        <v>4</v>
      </c>
      <c r="AD1150" s="124">
        <f t="shared" si="278"/>
        <v>73.661999999999992</v>
      </c>
      <c r="AE1150" s="86">
        <f t="shared" si="267"/>
        <v>1179</v>
      </c>
      <c r="AF1150" s="85">
        <v>0</v>
      </c>
      <c r="AG1150" s="85">
        <v>36.831000000000003</v>
      </c>
      <c r="AH1150" s="85">
        <f t="shared" si="268"/>
        <v>0</v>
      </c>
      <c r="AI1150" s="86">
        <f t="shared" si="269"/>
        <v>3801</v>
      </c>
      <c r="AJ1150" s="86">
        <f t="shared" si="270"/>
        <v>-132</v>
      </c>
      <c r="AK1150" s="122"/>
      <c r="AL1150" s="85">
        <v>122.77</v>
      </c>
      <c r="AM1150" s="85">
        <v>4</v>
      </c>
      <c r="AN1150" s="124">
        <f t="shared" si="279"/>
        <v>73.661999999999992</v>
      </c>
      <c r="AO1150" s="86">
        <f t="shared" si="271"/>
        <v>1179</v>
      </c>
      <c r="AP1150" s="85">
        <v>0</v>
      </c>
      <c r="AQ1150" s="85">
        <v>36.831000000000003</v>
      </c>
      <c r="AR1150" s="85">
        <f t="shared" si="272"/>
        <v>0</v>
      </c>
      <c r="AS1150" s="86">
        <f t="shared" si="274"/>
        <v>3801</v>
      </c>
      <c r="AT1150" s="170">
        <f t="shared" si="275"/>
        <v>0</v>
      </c>
      <c r="AU1150" s="86">
        <v>3801</v>
      </c>
      <c r="AV1150" s="170">
        <f t="shared" si="273"/>
        <v>0</v>
      </c>
    </row>
    <row r="1151" spans="1:48" s="73" customFormat="1" ht="30" x14ac:dyDescent="0.2">
      <c r="A1151" s="10" t="s">
        <v>1810</v>
      </c>
      <c r="B1151" s="14" t="s">
        <v>36</v>
      </c>
      <c r="C1151" s="14" t="s">
        <v>37</v>
      </c>
      <c r="D1151" s="14" t="s">
        <v>2957</v>
      </c>
      <c r="E1151" s="58">
        <v>308021</v>
      </c>
      <c r="F1151" s="15" t="s">
        <v>2958</v>
      </c>
      <c r="G1151" s="10" t="s">
        <v>2860</v>
      </c>
      <c r="H1151" s="16">
        <v>100005022</v>
      </c>
      <c r="I1151" s="62">
        <v>710006039</v>
      </c>
      <c r="J1151" s="13">
        <v>710006039</v>
      </c>
      <c r="K1151" s="15" t="s">
        <v>48</v>
      </c>
      <c r="L1151" s="12" t="s">
        <v>1810</v>
      </c>
      <c r="M1151" s="15" t="s">
        <v>2904</v>
      </c>
      <c r="N1151" s="49">
        <v>95176</v>
      </c>
      <c r="O1151" s="15" t="s">
        <v>2959</v>
      </c>
      <c r="P1151" s="15" t="s">
        <v>2960</v>
      </c>
      <c r="Q1151" s="48">
        <v>500321</v>
      </c>
      <c r="R1151" s="11" t="s">
        <v>45</v>
      </c>
      <c r="S1151" s="120">
        <v>3371</v>
      </c>
      <c r="T1151" s="85">
        <v>107.03</v>
      </c>
      <c r="U1151" s="86">
        <v>6</v>
      </c>
      <c r="V1151" s="123">
        <v>46.825625000000002</v>
      </c>
      <c r="W1151" s="85">
        <f t="shared" si="276"/>
        <v>2248</v>
      </c>
      <c r="X1151" s="86">
        <v>0</v>
      </c>
      <c r="Y1151" s="85">
        <v>16.054500000000001</v>
      </c>
      <c r="Z1151" s="86">
        <f t="shared" si="277"/>
        <v>0</v>
      </c>
      <c r="AA1151" s="86">
        <f t="shared" si="266"/>
        <v>2248</v>
      </c>
      <c r="AB1151" s="85">
        <v>122.77</v>
      </c>
      <c r="AC1151" s="85">
        <v>6</v>
      </c>
      <c r="AD1151" s="124">
        <f t="shared" si="278"/>
        <v>73.661999999999992</v>
      </c>
      <c r="AE1151" s="86">
        <f t="shared" si="267"/>
        <v>1768</v>
      </c>
      <c r="AF1151" s="85">
        <v>0</v>
      </c>
      <c r="AG1151" s="85">
        <v>36.831000000000003</v>
      </c>
      <c r="AH1151" s="85">
        <f t="shared" si="268"/>
        <v>0</v>
      </c>
      <c r="AI1151" s="86">
        <f t="shared" si="269"/>
        <v>4016</v>
      </c>
      <c r="AJ1151" s="86">
        <f t="shared" si="270"/>
        <v>645</v>
      </c>
      <c r="AK1151" s="122"/>
      <c r="AL1151" s="85">
        <v>122.77</v>
      </c>
      <c r="AM1151" s="85">
        <v>6</v>
      </c>
      <c r="AN1151" s="124">
        <f t="shared" si="279"/>
        <v>73.661999999999992</v>
      </c>
      <c r="AO1151" s="86">
        <f t="shared" si="271"/>
        <v>1768</v>
      </c>
      <c r="AP1151" s="85">
        <v>0</v>
      </c>
      <c r="AQ1151" s="85">
        <v>36.831000000000003</v>
      </c>
      <c r="AR1151" s="85">
        <f t="shared" si="272"/>
        <v>0</v>
      </c>
      <c r="AS1151" s="86">
        <f t="shared" si="274"/>
        <v>4016</v>
      </c>
      <c r="AT1151" s="170">
        <f t="shared" si="275"/>
        <v>0</v>
      </c>
      <c r="AU1151" s="86">
        <v>4016</v>
      </c>
      <c r="AV1151" s="170">
        <f t="shared" si="273"/>
        <v>0</v>
      </c>
    </row>
    <row r="1152" spans="1:48" s="73" customFormat="1" ht="60" x14ac:dyDescent="0.2">
      <c r="A1152" s="10" t="s">
        <v>1810</v>
      </c>
      <c r="B1152" s="14" t="s">
        <v>36</v>
      </c>
      <c r="C1152" s="14" t="s">
        <v>37</v>
      </c>
      <c r="D1152" s="14" t="s">
        <v>3417</v>
      </c>
      <c r="E1152" s="58">
        <v>307092</v>
      </c>
      <c r="F1152" s="15" t="s">
        <v>3418</v>
      </c>
      <c r="G1152" s="10" t="s">
        <v>2860</v>
      </c>
      <c r="H1152" s="16">
        <v>100005203</v>
      </c>
      <c r="I1152" s="62">
        <v>710005113</v>
      </c>
      <c r="J1152" s="13">
        <v>37864211</v>
      </c>
      <c r="K1152" s="15" t="s">
        <v>1097</v>
      </c>
      <c r="L1152" s="12" t="s">
        <v>1810</v>
      </c>
      <c r="M1152" s="15" t="s">
        <v>3332</v>
      </c>
      <c r="N1152" s="49">
        <v>93575</v>
      </c>
      <c r="O1152" s="15" t="s">
        <v>3419</v>
      </c>
      <c r="P1152" s="15" t="s">
        <v>3420</v>
      </c>
      <c r="Q1152" s="48">
        <v>502375</v>
      </c>
      <c r="R1152" s="11" t="s">
        <v>45</v>
      </c>
      <c r="S1152" s="120">
        <v>3371</v>
      </c>
      <c r="T1152" s="85">
        <v>107.03</v>
      </c>
      <c r="U1152" s="86">
        <v>6</v>
      </c>
      <c r="V1152" s="123">
        <v>46.825625000000002</v>
      </c>
      <c r="W1152" s="85">
        <f t="shared" si="276"/>
        <v>2248</v>
      </c>
      <c r="X1152" s="86">
        <v>0</v>
      </c>
      <c r="Y1152" s="85">
        <v>16.054500000000001</v>
      </c>
      <c r="Z1152" s="86">
        <f t="shared" si="277"/>
        <v>0</v>
      </c>
      <c r="AA1152" s="86">
        <f t="shared" si="266"/>
        <v>2248</v>
      </c>
      <c r="AB1152" s="85">
        <v>122.77</v>
      </c>
      <c r="AC1152" s="85">
        <v>12</v>
      </c>
      <c r="AD1152" s="124">
        <f t="shared" si="278"/>
        <v>73.661999999999992</v>
      </c>
      <c r="AE1152" s="86">
        <f t="shared" si="267"/>
        <v>3536</v>
      </c>
      <c r="AF1152" s="85">
        <v>0</v>
      </c>
      <c r="AG1152" s="85">
        <v>36.831000000000003</v>
      </c>
      <c r="AH1152" s="85">
        <f t="shared" si="268"/>
        <v>0</v>
      </c>
      <c r="AI1152" s="86">
        <f t="shared" si="269"/>
        <v>5784</v>
      </c>
      <c r="AJ1152" s="86">
        <f t="shared" si="270"/>
        <v>2413</v>
      </c>
      <c r="AK1152" s="122"/>
      <c r="AL1152" s="85">
        <v>122.77</v>
      </c>
      <c r="AM1152" s="85">
        <v>12</v>
      </c>
      <c r="AN1152" s="124">
        <f t="shared" si="279"/>
        <v>73.661999999999992</v>
      </c>
      <c r="AO1152" s="86">
        <f t="shared" si="271"/>
        <v>3536</v>
      </c>
      <c r="AP1152" s="85">
        <v>0</v>
      </c>
      <c r="AQ1152" s="85">
        <v>36.831000000000003</v>
      </c>
      <c r="AR1152" s="85">
        <f t="shared" si="272"/>
        <v>0</v>
      </c>
      <c r="AS1152" s="86">
        <f t="shared" si="274"/>
        <v>5784</v>
      </c>
      <c r="AT1152" s="170">
        <f t="shared" si="275"/>
        <v>0</v>
      </c>
      <c r="AU1152" s="86">
        <v>5784</v>
      </c>
      <c r="AV1152" s="170">
        <f t="shared" si="273"/>
        <v>0</v>
      </c>
    </row>
    <row r="1153" spans="1:48" s="73" customFormat="1" ht="30" x14ac:dyDescent="0.2">
      <c r="A1153" s="10" t="s">
        <v>1810</v>
      </c>
      <c r="B1153" s="14" t="s">
        <v>36</v>
      </c>
      <c r="C1153" s="14" t="s">
        <v>37</v>
      </c>
      <c r="D1153" s="14" t="s">
        <v>3646</v>
      </c>
      <c r="E1153" s="58">
        <v>308897</v>
      </c>
      <c r="F1153" s="15" t="s">
        <v>3647</v>
      </c>
      <c r="G1153" s="10" t="s">
        <v>2860</v>
      </c>
      <c r="H1153" s="16">
        <v>100005084</v>
      </c>
      <c r="I1153" s="62">
        <v>710007418</v>
      </c>
      <c r="J1153" s="13">
        <v>710007418</v>
      </c>
      <c r="K1153" s="15" t="s">
        <v>48</v>
      </c>
      <c r="L1153" s="12" t="s">
        <v>1810</v>
      </c>
      <c r="M1153" s="15" t="s">
        <v>3583</v>
      </c>
      <c r="N1153" s="49">
        <v>94131</v>
      </c>
      <c r="O1153" s="15" t="s">
        <v>3648</v>
      </c>
      <c r="P1153" s="15" t="s">
        <v>3649</v>
      </c>
      <c r="Q1153" s="48">
        <v>503177</v>
      </c>
      <c r="R1153" s="11" t="s">
        <v>45</v>
      </c>
      <c r="S1153" s="120">
        <v>14048</v>
      </c>
      <c r="T1153" s="85">
        <v>107.03</v>
      </c>
      <c r="U1153" s="86">
        <v>25</v>
      </c>
      <c r="V1153" s="123">
        <v>46.825625000000002</v>
      </c>
      <c r="W1153" s="85">
        <f t="shared" si="276"/>
        <v>9365</v>
      </c>
      <c r="X1153" s="86">
        <v>0</v>
      </c>
      <c r="Y1153" s="85">
        <v>16.054500000000001</v>
      </c>
      <c r="Z1153" s="86">
        <f t="shared" si="277"/>
        <v>0</v>
      </c>
      <c r="AA1153" s="86">
        <f t="shared" si="266"/>
        <v>9365</v>
      </c>
      <c r="AB1153" s="85">
        <v>122.77</v>
      </c>
      <c r="AC1153" s="85">
        <v>29</v>
      </c>
      <c r="AD1153" s="124">
        <f t="shared" si="278"/>
        <v>73.661999999999992</v>
      </c>
      <c r="AE1153" s="86">
        <f t="shared" si="267"/>
        <v>8545</v>
      </c>
      <c r="AF1153" s="85">
        <v>0</v>
      </c>
      <c r="AG1153" s="85">
        <v>36.831000000000003</v>
      </c>
      <c r="AH1153" s="85">
        <f t="shared" si="268"/>
        <v>0</v>
      </c>
      <c r="AI1153" s="86">
        <f t="shared" si="269"/>
        <v>17910</v>
      </c>
      <c r="AJ1153" s="86">
        <f t="shared" si="270"/>
        <v>3862</v>
      </c>
      <c r="AK1153" s="122"/>
      <c r="AL1153" s="85">
        <v>122.77</v>
      </c>
      <c r="AM1153" s="85">
        <v>29</v>
      </c>
      <c r="AN1153" s="124">
        <f t="shared" si="279"/>
        <v>73.661999999999992</v>
      </c>
      <c r="AO1153" s="86">
        <f t="shared" si="271"/>
        <v>8545</v>
      </c>
      <c r="AP1153" s="85">
        <v>0</v>
      </c>
      <c r="AQ1153" s="85">
        <v>36.831000000000003</v>
      </c>
      <c r="AR1153" s="85">
        <f t="shared" si="272"/>
        <v>0</v>
      </c>
      <c r="AS1153" s="86">
        <f t="shared" si="274"/>
        <v>17910</v>
      </c>
      <c r="AT1153" s="170">
        <f t="shared" si="275"/>
        <v>0</v>
      </c>
      <c r="AU1153" s="86">
        <v>17910</v>
      </c>
      <c r="AV1153" s="170">
        <f t="shared" si="273"/>
        <v>0</v>
      </c>
    </row>
    <row r="1154" spans="1:48" s="73" customFormat="1" ht="30" x14ac:dyDescent="0.2">
      <c r="A1154" s="10" t="s">
        <v>1810</v>
      </c>
      <c r="B1154" s="14" t="s">
        <v>36</v>
      </c>
      <c r="C1154" s="14" t="s">
        <v>37</v>
      </c>
      <c r="D1154" s="14" t="s">
        <v>3646</v>
      </c>
      <c r="E1154" s="58">
        <v>308897</v>
      </c>
      <c r="F1154" s="15" t="s">
        <v>3647</v>
      </c>
      <c r="G1154" s="10" t="s">
        <v>2860</v>
      </c>
      <c r="H1154" s="16">
        <v>100005087</v>
      </c>
      <c r="I1154" s="62">
        <v>710007426</v>
      </c>
      <c r="J1154" s="13">
        <v>710007426</v>
      </c>
      <c r="K1154" s="15" t="s">
        <v>53</v>
      </c>
      <c r="L1154" s="12" t="s">
        <v>1810</v>
      </c>
      <c r="M1154" s="15" t="s">
        <v>3583</v>
      </c>
      <c r="N1154" s="49">
        <v>94131</v>
      </c>
      <c r="O1154" s="15" t="s">
        <v>3648</v>
      </c>
      <c r="P1154" s="15" t="s">
        <v>3649</v>
      </c>
      <c r="Q1154" s="48">
        <v>503177</v>
      </c>
      <c r="R1154" s="11" t="s">
        <v>45</v>
      </c>
      <c r="S1154" s="120">
        <v>10676</v>
      </c>
      <c r="T1154" s="85">
        <v>107.03</v>
      </c>
      <c r="U1154" s="86">
        <v>19</v>
      </c>
      <c r="V1154" s="123">
        <v>46.825625000000002</v>
      </c>
      <c r="W1154" s="85">
        <f t="shared" si="276"/>
        <v>7117</v>
      </c>
      <c r="X1154" s="86">
        <v>0</v>
      </c>
      <c r="Y1154" s="85">
        <v>16.054500000000001</v>
      </c>
      <c r="Z1154" s="86">
        <f t="shared" si="277"/>
        <v>0</v>
      </c>
      <c r="AA1154" s="86">
        <f t="shared" si="266"/>
        <v>7117</v>
      </c>
      <c r="AB1154" s="85">
        <v>122.77</v>
      </c>
      <c r="AC1154" s="85">
        <v>18</v>
      </c>
      <c r="AD1154" s="124">
        <f t="shared" si="278"/>
        <v>73.661999999999992</v>
      </c>
      <c r="AE1154" s="86">
        <f t="shared" si="267"/>
        <v>5304</v>
      </c>
      <c r="AF1154" s="85">
        <v>1</v>
      </c>
      <c r="AG1154" s="85">
        <v>36.831000000000003</v>
      </c>
      <c r="AH1154" s="85">
        <f t="shared" si="268"/>
        <v>147</v>
      </c>
      <c r="AI1154" s="86">
        <f t="shared" si="269"/>
        <v>12568</v>
      </c>
      <c r="AJ1154" s="86">
        <f t="shared" si="270"/>
        <v>1892</v>
      </c>
      <c r="AK1154" s="122"/>
      <c r="AL1154" s="85">
        <v>122.77</v>
      </c>
      <c r="AM1154" s="85">
        <v>18</v>
      </c>
      <c r="AN1154" s="124">
        <f t="shared" si="279"/>
        <v>73.661999999999992</v>
      </c>
      <c r="AO1154" s="86">
        <f t="shared" si="271"/>
        <v>5304</v>
      </c>
      <c r="AP1154" s="85">
        <v>1</v>
      </c>
      <c r="AQ1154" s="85">
        <v>36.831000000000003</v>
      </c>
      <c r="AR1154" s="85">
        <f t="shared" si="272"/>
        <v>147</v>
      </c>
      <c r="AS1154" s="86">
        <f t="shared" si="274"/>
        <v>12568</v>
      </c>
      <c r="AT1154" s="170">
        <f t="shared" si="275"/>
        <v>0</v>
      </c>
      <c r="AU1154" s="86">
        <v>12568</v>
      </c>
      <c r="AV1154" s="170">
        <f t="shared" si="273"/>
        <v>0</v>
      </c>
    </row>
    <row r="1155" spans="1:48" s="73" customFormat="1" x14ac:dyDescent="0.2">
      <c r="A1155" s="10" t="s">
        <v>1810</v>
      </c>
      <c r="B1155" s="14" t="s">
        <v>36</v>
      </c>
      <c r="C1155" s="14" t="s">
        <v>37</v>
      </c>
      <c r="D1155" s="14" t="s">
        <v>3849</v>
      </c>
      <c r="E1155" s="58">
        <v>311162</v>
      </c>
      <c r="F1155" s="15" t="s">
        <v>3850</v>
      </c>
      <c r="G1155" s="10" t="s">
        <v>2860</v>
      </c>
      <c r="H1155" s="16">
        <v>100006273</v>
      </c>
      <c r="I1155" s="62">
        <v>37860577</v>
      </c>
      <c r="J1155" s="13">
        <v>37860577</v>
      </c>
      <c r="K1155" s="15" t="s">
        <v>48</v>
      </c>
      <c r="L1155" s="12" t="s">
        <v>1810</v>
      </c>
      <c r="M1155" s="15" t="s">
        <v>3851</v>
      </c>
      <c r="N1155" s="49">
        <v>95501</v>
      </c>
      <c r="O1155" s="15" t="s">
        <v>3852</v>
      </c>
      <c r="P1155" s="15" t="s">
        <v>3859</v>
      </c>
      <c r="Q1155" s="48">
        <v>504998</v>
      </c>
      <c r="R1155" s="11" t="s">
        <v>86</v>
      </c>
      <c r="S1155" s="120">
        <v>25286</v>
      </c>
      <c r="T1155" s="85">
        <v>107.03</v>
      </c>
      <c r="U1155" s="86">
        <v>45</v>
      </c>
      <c r="V1155" s="123">
        <v>46.825625000000002</v>
      </c>
      <c r="W1155" s="85">
        <f t="shared" si="276"/>
        <v>16857</v>
      </c>
      <c r="X1155" s="86">
        <v>0</v>
      </c>
      <c r="Y1155" s="85">
        <v>16.054500000000001</v>
      </c>
      <c r="Z1155" s="86">
        <f t="shared" si="277"/>
        <v>0</v>
      </c>
      <c r="AA1155" s="86">
        <f t="shared" si="266"/>
        <v>16857</v>
      </c>
      <c r="AB1155" s="85">
        <v>122.77</v>
      </c>
      <c r="AC1155" s="85">
        <v>45</v>
      </c>
      <c r="AD1155" s="124">
        <f t="shared" si="278"/>
        <v>73.661999999999992</v>
      </c>
      <c r="AE1155" s="86">
        <f t="shared" si="267"/>
        <v>13259</v>
      </c>
      <c r="AF1155" s="85">
        <v>0</v>
      </c>
      <c r="AG1155" s="85">
        <v>36.831000000000003</v>
      </c>
      <c r="AH1155" s="85">
        <f t="shared" si="268"/>
        <v>0</v>
      </c>
      <c r="AI1155" s="86">
        <f t="shared" si="269"/>
        <v>30116</v>
      </c>
      <c r="AJ1155" s="86">
        <f t="shared" si="270"/>
        <v>4830</v>
      </c>
      <c r="AK1155" s="122"/>
      <c r="AL1155" s="85">
        <v>122.77</v>
      </c>
      <c r="AM1155" s="85">
        <v>45</v>
      </c>
      <c r="AN1155" s="124">
        <f t="shared" si="279"/>
        <v>73.661999999999992</v>
      </c>
      <c r="AO1155" s="86">
        <f t="shared" si="271"/>
        <v>13259</v>
      </c>
      <c r="AP1155" s="85">
        <v>0</v>
      </c>
      <c r="AQ1155" s="85">
        <v>36.831000000000003</v>
      </c>
      <c r="AR1155" s="85">
        <f t="shared" si="272"/>
        <v>0</v>
      </c>
      <c r="AS1155" s="86">
        <f t="shared" si="274"/>
        <v>30116</v>
      </c>
      <c r="AT1155" s="170">
        <f t="shared" si="275"/>
        <v>0</v>
      </c>
      <c r="AU1155" s="86">
        <v>30116</v>
      </c>
      <c r="AV1155" s="170">
        <f t="shared" si="273"/>
        <v>0</v>
      </c>
    </row>
    <row r="1156" spans="1:48" s="73" customFormat="1" ht="45" x14ac:dyDescent="0.2">
      <c r="A1156" s="10" t="s">
        <v>1810</v>
      </c>
      <c r="B1156" s="14" t="s">
        <v>36</v>
      </c>
      <c r="C1156" s="14" t="s">
        <v>37</v>
      </c>
      <c r="D1156" s="14" t="s">
        <v>3662</v>
      </c>
      <c r="E1156" s="58">
        <v>308935</v>
      </c>
      <c r="F1156" s="15" t="s">
        <v>3663</v>
      </c>
      <c r="G1156" s="10" t="s">
        <v>2860</v>
      </c>
      <c r="H1156" s="16">
        <v>100005227</v>
      </c>
      <c r="I1156" s="62">
        <v>710007469</v>
      </c>
      <c r="J1156" s="13">
        <v>37863916</v>
      </c>
      <c r="K1156" s="15" t="s">
        <v>105</v>
      </c>
      <c r="L1156" s="12" t="s">
        <v>1810</v>
      </c>
      <c r="M1156" s="15" t="s">
        <v>3583</v>
      </c>
      <c r="N1156" s="49">
        <v>94134</v>
      </c>
      <c r="O1156" s="15" t="s">
        <v>3664</v>
      </c>
      <c r="P1156" s="15" t="s">
        <v>3665</v>
      </c>
      <c r="Q1156" s="48">
        <v>503215</v>
      </c>
      <c r="R1156" s="11" t="s">
        <v>45</v>
      </c>
      <c r="S1156" s="120">
        <v>9552</v>
      </c>
      <c r="T1156" s="85">
        <v>107.03</v>
      </c>
      <c r="U1156" s="86">
        <v>17</v>
      </c>
      <c r="V1156" s="123">
        <v>46.825625000000002</v>
      </c>
      <c r="W1156" s="85">
        <f t="shared" si="276"/>
        <v>6368</v>
      </c>
      <c r="X1156" s="86">
        <v>0</v>
      </c>
      <c r="Y1156" s="85">
        <v>16.054500000000001</v>
      </c>
      <c r="Z1156" s="86">
        <f t="shared" si="277"/>
        <v>0</v>
      </c>
      <c r="AA1156" s="86">
        <f t="shared" si="266"/>
        <v>6368</v>
      </c>
      <c r="AB1156" s="85">
        <v>122.77</v>
      </c>
      <c r="AC1156" s="85">
        <v>8</v>
      </c>
      <c r="AD1156" s="124">
        <f t="shared" si="278"/>
        <v>73.661999999999992</v>
      </c>
      <c r="AE1156" s="86">
        <f t="shared" si="267"/>
        <v>2357</v>
      </c>
      <c r="AF1156" s="85">
        <v>0</v>
      </c>
      <c r="AG1156" s="85">
        <v>36.831000000000003</v>
      </c>
      <c r="AH1156" s="85">
        <f t="shared" si="268"/>
        <v>0</v>
      </c>
      <c r="AI1156" s="86">
        <f t="shared" si="269"/>
        <v>8725</v>
      </c>
      <c r="AJ1156" s="86">
        <f t="shared" si="270"/>
        <v>-827</v>
      </c>
      <c r="AK1156" s="122"/>
      <c r="AL1156" s="85">
        <v>122.77</v>
      </c>
      <c r="AM1156" s="85">
        <v>8</v>
      </c>
      <c r="AN1156" s="124">
        <f t="shared" si="279"/>
        <v>73.661999999999992</v>
      </c>
      <c r="AO1156" s="86">
        <f t="shared" si="271"/>
        <v>2357</v>
      </c>
      <c r="AP1156" s="85">
        <v>0</v>
      </c>
      <c r="AQ1156" s="85">
        <v>36.831000000000003</v>
      </c>
      <c r="AR1156" s="85">
        <f t="shared" si="272"/>
        <v>0</v>
      </c>
      <c r="AS1156" s="86">
        <f t="shared" si="274"/>
        <v>8725</v>
      </c>
      <c r="AT1156" s="170">
        <f t="shared" si="275"/>
        <v>0</v>
      </c>
      <c r="AU1156" s="86">
        <v>8725</v>
      </c>
      <c r="AV1156" s="170">
        <f t="shared" si="273"/>
        <v>0</v>
      </c>
    </row>
    <row r="1157" spans="1:48" s="73" customFormat="1" ht="45" x14ac:dyDescent="0.2">
      <c r="A1157" s="10" t="s">
        <v>1810</v>
      </c>
      <c r="B1157" s="14" t="s">
        <v>36</v>
      </c>
      <c r="C1157" s="14" t="s">
        <v>37</v>
      </c>
      <c r="D1157" s="14" t="s">
        <v>3666</v>
      </c>
      <c r="E1157" s="58">
        <v>308943</v>
      </c>
      <c r="F1157" s="15" t="s">
        <v>3667</v>
      </c>
      <c r="G1157" s="10" t="s">
        <v>2860</v>
      </c>
      <c r="H1157" s="16">
        <v>100005231</v>
      </c>
      <c r="I1157" s="62">
        <v>710007477</v>
      </c>
      <c r="J1157" s="13">
        <v>37866672</v>
      </c>
      <c r="K1157" s="15" t="s">
        <v>92</v>
      </c>
      <c r="L1157" s="12" t="s">
        <v>1810</v>
      </c>
      <c r="M1157" s="15" t="s">
        <v>3583</v>
      </c>
      <c r="N1157" s="49">
        <v>94109</v>
      </c>
      <c r="O1157" s="15" t="s">
        <v>3668</v>
      </c>
      <c r="P1157" s="15" t="s">
        <v>3669</v>
      </c>
      <c r="Q1157" s="48">
        <v>503223</v>
      </c>
      <c r="R1157" s="11" t="s">
        <v>45</v>
      </c>
      <c r="S1157" s="120">
        <v>2248</v>
      </c>
      <c r="T1157" s="85">
        <v>107.03</v>
      </c>
      <c r="U1157" s="86">
        <v>4</v>
      </c>
      <c r="V1157" s="123">
        <v>46.825625000000002</v>
      </c>
      <c r="W1157" s="85">
        <f t="shared" si="276"/>
        <v>1498</v>
      </c>
      <c r="X1157" s="86">
        <v>0</v>
      </c>
      <c r="Y1157" s="85">
        <v>16.054500000000001</v>
      </c>
      <c r="Z1157" s="86">
        <f t="shared" si="277"/>
        <v>0</v>
      </c>
      <c r="AA1157" s="86">
        <f t="shared" ref="AA1157:AA1220" si="280">+Z1157+W1157</f>
        <v>1498</v>
      </c>
      <c r="AB1157" s="85">
        <v>122.77</v>
      </c>
      <c r="AC1157" s="85">
        <v>8</v>
      </c>
      <c r="AD1157" s="124">
        <f t="shared" si="278"/>
        <v>73.661999999999992</v>
      </c>
      <c r="AE1157" s="86">
        <f t="shared" ref="AE1157:AE1220" si="281">ROUND(AC1157*AD1157*4,0)</f>
        <v>2357</v>
      </c>
      <c r="AF1157" s="85">
        <v>0</v>
      </c>
      <c r="AG1157" s="85">
        <v>36.831000000000003</v>
      </c>
      <c r="AH1157" s="85">
        <f t="shared" ref="AH1157:AH1220" si="282">ROUND(AF1157*AG1157*4,0)</f>
        <v>0</v>
      </c>
      <c r="AI1157" s="86">
        <f t="shared" ref="AI1157:AI1220" si="283">+AA1157+AE1157+AH1157</f>
        <v>3855</v>
      </c>
      <c r="AJ1157" s="86">
        <f t="shared" ref="AJ1157:AJ1220" si="284">+AI1157-S1157</f>
        <v>1607</v>
      </c>
      <c r="AK1157" s="122"/>
      <c r="AL1157" s="85">
        <v>122.77</v>
      </c>
      <c r="AM1157" s="85">
        <v>8</v>
      </c>
      <c r="AN1157" s="124">
        <f t="shared" si="279"/>
        <v>73.661999999999992</v>
      </c>
      <c r="AO1157" s="86">
        <f t="shared" ref="AO1157:AO1220" si="285">ROUND(AM1157*AN1157*4,0)</f>
        <v>2357</v>
      </c>
      <c r="AP1157" s="85">
        <v>0</v>
      </c>
      <c r="AQ1157" s="85">
        <v>36.831000000000003</v>
      </c>
      <c r="AR1157" s="85">
        <f t="shared" ref="AR1157:AR1220" si="286">ROUND(AP1157*AQ1157*4,0)</f>
        <v>0</v>
      </c>
      <c r="AS1157" s="86">
        <f t="shared" si="274"/>
        <v>3855</v>
      </c>
      <c r="AT1157" s="170">
        <f t="shared" si="275"/>
        <v>0</v>
      </c>
      <c r="AU1157" s="86">
        <v>3855</v>
      </c>
      <c r="AV1157" s="170">
        <f t="shared" ref="AV1157:AV1220" si="287">+AU1157-AS1157</f>
        <v>0</v>
      </c>
    </row>
    <row r="1158" spans="1:48" s="73" customFormat="1" ht="30" x14ac:dyDescent="0.2">
      <c r="A1158" s="10" t="s">
        <v>1810</v>
      </c>
      <c r="B1158" s="14" t="s">
        <v>36</v>
      </c>
      <c r="C1158" s="14" t="s">
        <v>37</v>
      </c>
      <c r="D1158" s="14" t="s">
        <v>2965</v>
      </c>
      <c r="E1158" s="58">
        <v>308064</v>
      </c>
      <c r="F1158" s="15" t="s">
        <v>2966</v>
      </c>
      <c r="G1158" s="10" t="s">
        <v>2860</v>
      </c>
      <c r="H1158" s="16">
        <v>100005235</v>
      </c>
      <c r="I1158" s="62">
        <v>710006144</v>
      </c>
      <c r="J1158" s="13">
        <v>710006144</v>
      </c>
      <c r="K1158" s="15" t="s">
        <v>48</v>
      </c>
      <c r="L1158" s="12" t="s">
        <v>1810</v>
      </c>
      <c r="M1158" s="15" t="s">
        <v>2904</v>
      </c>
      <c r="N1158" s="49">
        <v>95196</v>
      </c>
      <c r="O1158" s="15" t="s">
        <v>2967</v>
      </c>
      <c r="P1158" s="15" t="s">
        <v>2968</v>
      </c>
      <c r="Q1158" s="48">
        <v>500364</v>
      </c>
      <c r="R1158" s="11" t="s">
        <v>45</v>
      </c>
      <c r="S1158" s="120">
        <v>3933</v>
      </c>
      <c r="T1158" s="85">
        <v>107.03</v>
      </c>
      <c r="U1158" s="86">
        <v>7</v>
      </c>
      <c r="V1158" s="123">
        <v>46.825625000000002</v>
      </c>
      <c r="W1158" s="85">
        <f t="shared" si="276"/>
        <v>2622</v>
      </c>
      <c r="X1158" s="86">
        <v>0</v>
      </c>
      <c r="Y1158" s="85">
        <v>16.054500000000001</v>
      </c>
      <c r="Z1158" s="86">
        <f t="shared" si="277"/>
        <v>0</v>
      </c>
      <c r="AA1158" s="86">
        <f t="shared" si="280"/>
        <v>2622</v>
      </c>
      <c r="AB1158" s="85">
        <v>122.77</v>
      </c>
      <c r="AC1158" s="85">
        <v>3</v>
      </c>
      <c r="AD1158" s="124">
        <f t="shared" si="278"/>
        <v>73.661999999999992</v>
      </c>
      <c r="AE1158" s="86">
        <f t="shared" si="281"/>
        <v>884</v>
      </c>
      <c r="AF1158" s="85">
        <v>0</v>
      </c>
      <c r="AG1158" s="85">
        <v>36.831000000000003</v>
      </c>
      <c r="AH1158" s="85">
        <f t="shared" si="282"/>
        <v>0</v>
      </c>
      <c r="AI1158" s="86">
        <f t="shared" si="283"/>
        <v>3506</v>
      </c>
      <c r="AJ1158" s="86">
        <f t="shared" si="284"/>
        <v>-427</v>
      </c>
      <c r="AK1158" s="122"/>
      <c r="AL1158" s="85">
        <v>122.77</v>
      </c>
      <c r="AM1158" s="85">
        <v>3</v>
      </c>
      <c r="AN1158" s="124">
        <f t="shared" si="279"/>
        <v>73.661999999999992</v>
      </c>
      <c r="AO1158" s="86">
        <f t="shared" si="285"/>
        <v>884</v>
      </c>
      <c r="AP1158" s="85">
        <v>0</v>
      </c>
      <c r="AQ1158" s="85">
        <v>36.831000000000003</v>
      </c>
      <c r="AR1158" s="85">
        <f t="shared" si="286"/>
        <v>0</v>
      </c>
      <c r="AS1158" s="86">
        <f t="shared" ref="AS1158:AS1221" si="288">+AR1158+AO1158+AA1158</f>
        <v>3506</v>
      </c>
      <c r="AT1158" s="170">
        <f t="shared" ref="AT1158:AT1221" si="289">+AS1158-AI1158</f>
        <v>0</v>
      </c>
      <c r="AU1158" s="86">
        <v>3506</v>
      </c>
      <c r="AV1158" s="170">
        <f t="shared" si="287"/>
        <v>0</v>
      </c>
    </row>
    <row r="1159" spans="1:48" s="73" customFormat="1" ht="30" x14ac:dyDescent="0.2">
      <c r="A1159" s="10" t="s">
        <v>1810</v>
      </c>
      <c r="B1159" s="14" t="s">
        <v>36</v>
      </c>
      <c r="C1159" s="14" t="s">
        <v>37</v>
      </c>
      <c r="D1159" s="14" t="s">
        <v>4049</v>
      </c>
      <c r="E1159" s="58">
        <v>611182</v>
      </c>
      <c r="F1159" s="15" t="s">
        <v>4050</v>
      </c>
      <c r="G1159" s="10" t="s">
        <v>2860</v>
      </c>
      <c r="H1159" s="16">
        <v>100018157</v>
      </c>
      <c r="I1159" s="62">
        <v>710266634</v>
      </c>
      <c r="J1159" s="13">
        <v>710266634</v>
      </c>
      <c r="K1159" s="15" t="s">
        <v>48</v>
      </c>
      <c r="L1159" s="12" t="s">
        <v>1810</v>
      </c>
      <c r="M1159" s="15" t="s">
        <v>2861</v>
      </c>
      <c r="N1159" s="49">
        <v>95101</v>
      </c>
      <c r="O1159" s="15" t="s">
        <v>4051</v>
      </c>
      <c r="P1159" s="15" t="s">
        <v>4052</v>
      </c>
      <c r="Q1159" s="48">
        <v>556696</v>
      </c>
      <c r="R1159" s="11" t="s">
        <v>45</v>
      </c>
      <c r="S1159" s="120">
        <v>6181</v>
      </c>
      <c r="T1159" s="85">
        <v>107.03</v>
      </c>
      <c r="U1159" s="86">
        <v>11</v>
      </c>
      <c r="V1159" s="123">
        <v>46.825625000000002</v>
      </c>
      <c r="W1159" s="85">
        <f t="shared" si="276"/>
        <v>4121</v>
      </c>
      <c r="X1159" s="86">
        <v>0</v>
      </c>
      <c r="Y1159" s="85">
        <v>16.054500000000001</v>
      </c>
      <c r="Z1159" s="86">
        <f t="shared" si="277"/>
        <v>0</v>
      </c>
      <c r="AA1159" s="86">
        <f t="shared" si="280"/>
        <v>4121</v>
      </c>
      <c r="AB1159" s="85">
        <v>122.77</v>
      </c>
      <c r="AC1159" s="85">
        <v>16</v>
      </c>
      <c r="AD1159" s="124">
        <f t="shared" si="278"/>
        <v>73.661999999999992</v>
      </c>
      <c r="AE1159" s="86">
        <f t="shared" si="281"/>
        <v>4714</v>
      </c>
      <c r="AF1159" s="85">
        <v>0</v>
      </c>
      <c r="AG1159" s="85">
        <v>36.831000000000003</v>
      </c>
      <c r="AH1159" s="85">
        <f t="shared" si="282"/>
        <v>0</v>
      </c>
      <c r="AI1159" s="86">
        <f t="shared" si="283"/>
        <v>8835</v>
      </c>
      <c r="AJ1159" s="86">
        <f t="shared" si="284"/>
        <v>2654</v>
      </c>
      <c r="AK1159" s="122"/>
      <c r="AL1159" s="85">
        <v>122.77</v>
      </c>
      <c r="AM1159" s="85">
        <v>16</v>
      </c>
      <c r="AN1159" s="124">
        <f t="shared" si="279"/>
        <v>73.661999999999992</v>
      </c>
      <c r="AO1159" s="86">
        <f t="shared" si="285"/>
        <v>4714</v>
      </c>
      <c r="AP1159" s="85">
        <v>0</v>
      </c>
      <c r="AQ1159" s="85">
        <v>36.831000000000003</v>
      </c>
      <c r="AR1159" s="85">
        <f t="shared" si="286"/>
        <v>0</v>
      </c>
      <c r="AS1159" s="86">
        <f t="shared" si="288"/>
        <v>8835</v>
      </c>
      <c r="AT1159" s="170">
        <f t="shared" si="289"/>
        <v>0</v>
      </c>
      <c r="AU1159" s="86">
        <v>8835</v>
      </c>
      <c r="AV1159" s="170">
        <f t="shared" si="287"/>
        <v>0</v>
      </c>
    </row>
    <row r="1160" spans="1:48" s="73" customFormat="1" x14ac:dyDescent="0.2">
      <c r="A1160" s="10" t="s">
        <v>1810</v>
      </c>
      <c r="B1160" s="14" t="s">
        <v>36</v>
      </c>
      <c r="C1160" s="14" t="s">
        <v>37</v>
      </c>
      <c r="D1160" s="14" t="s">
        <v>2973</v>
      </c>
      <c r="E1160" s="58">
        <v>308081</v>
      </c>
      <c r="F1160" s="15" t="s">
        <v>2974</v>
      </c>
      <c r="G1160" s="10" t="s">
        <v>2860</v>
      </c>
      <c r="H1160" s="16">
        <v>100005246</v>
      </c>
      <c r="I1160" s="62">
        <v>710006160</v>
      </c>
      <c r="J1160" s="13">
        <v>710006160</v>
      </c>
      <c r="K1160" s="15" t="s">
        <v>48</v>
      </c>
      <c r="L1160" s="12" t="s">
        <v>1810</v>
      </c>
      <c r="M1160" s="15" t="s">
        <v>2861</v>
      </c>
      <c r="N1160" s="49">
        <v>95143</v>
      </c>
      <c r="O1160" s="15" t="s">
        <v>2975</v>
      </c>
      <c r="P1160" s="15" t="s">
        <v>2976</v>
      </c>
      <c r="Q1160" s="48">
        <v>500381</v>
      </c>
      <c r="R1160" s="11" t="s">
        <v>45</v>
      </c>
      <c r="S1160" s="120">
        <v>1686</v>
      </c>
      <c r="T1160" s="85">
        <v>107.03</v>
      </c>
      <c r="U1160" s="86">
        <v>3</v>
      </c>
      <c r="V1160" s="123">
        <v>46.825625000000002</v>
      </c>
      <c r="W1160" s="85">
        <f t="shared" si="276"/>
        <v>1124</v>
      </c>
      <c r="X1160" s="86">
        <v>0</v>
      </c>
      <c r="Y1160" s="85">
        <v>16.054500000000001</v>
      </c>
      <c r="Z1160" s="86">
        <f t="shared" si="277"/>
        <v>0</v>
      </c>
      <c r="AA1160" s="86">
        <f t="shared" si="280"/>
        <v>1124</v>
      </c>
      <c r="AB1160" s="85">
        <v>122.77</v>
      </c>
      <c r="AC1160" s="85">
        <v>4</v>
      </c>
      <c r="AD1160" s="124">
        <f t="shared" si="278"/>
        <v>73.661999999999992</v>
      </c>
      <c r="AE1160" s="86">
        <f t="shared" si="281"/>
        <v>1179</v>
      </c>
      <c r="AF1160" s="85">
        <v>0</v>
      </c>
      <c r="AG1160" s="85">
        <v>36.831000000000003</v>
      </c>
      <c r="AH1160" s="85">
        <f t="shared" si="282"/>
        <v>0</v>
      </c>
      <c r="AI1160" s="86">
        <f t="shared" si="283"/>
        <v>2303</v>
      </c>
      <c r="AJ1160" s="86">
        <f t="shared" si="284"/>
        <v>617</v>
      </c>
      <c r="AK1160" s="122"/>
      <c r="AL1160" s="85">
        <v>122.77</v>
      </c>
      <c r="AM1160" s="85">
        <v>4</v>
      </c>
      <c r="AN1160" s="124">
        <f t="shared" si="279"/>
        <v>73.661999999999992</v>
      </c>
      <c r="AO1160" s="86">
        <f t="shared" si="285"/>
        <v>1179</v>
      </c>
      <c r="AP1160" s="85">
        <v>0</v>
      </c>
      <c r="AQ1160" s="85">
        <v>36.831000000000003</v>
      </c>
      <c r="AR1160" s="85">
        <f t="shared" si="286"/>
        <v>0</v>
      </c>
      <c r="AS1160" s="86">
        <f t="shared" si="288"/>
        <v>2303</v>
      </c>
      <c r="AT1160" s="170">
        <f t="shared" si="289"/>
        <v>0</v>
      </c>
      <c r="AU1160" s="86">
        <v>2303</v>
      </c>
      <c r="AV1160" s="170">
        <f t="shared" si="287"/>
        <v>0</v>
      </c>
    </row>
    <row r="1161" spans="1:48" s="73" customFormat="1" ht="45" x14ac:dyDescent="0.2">
      <c r="A1161" s="10" t="s">
        <v>1810</v>
      </c>
      <c r="B1161" s="14" t="s">
        <v>36</v>
      </c>
      <c r="C1161" s="14" t="s">
        <v>37</v>
      </c>
      <c r="D1161" s="14" t="s">
        <v>3421</v>
      </c>
      <c r="E1161" s="58">
        <v>307114</v>
      </c>
      <c r="F1161" s="15" t="s">
        <v>3422</v>
      </c>
      <c r="G1161" s="10" t="s">
        <v>2860</v>
      </c>
      <c r="H1161" s="16">
        <v>100005248</v>
      </c>
      <c r="I1161" s="62">
        <v>710225881</v>
      </c>
      <c r="J1161" s="13">
        <v>37864351</v>
      </c>
      <c r="K1161" s="15" t="s">
        <v>92</v>
      </c>
      <c r="L1161" s="12" t="s">
        <v>1810</v>
      </c>
      <c r="M1161" s="15" t="s">
        <v>3332</v>
      </c>
      <c r="N1161" s="49">
        <v>93554</v>
      </c>
      <c r="O1161" s="15" t="s">
        <v>3423</v>
      </c>
      <c r="P1161" s="15" t="s">
        <v>3424</v>
      </c>
      <c r="Q1161" s="48">
        <v>502391</v>
      </c>
      <c r="R1161" s="11" t="s">
        <v>45</v>
      </c>
      <c r="S1161" s="120">
        <v>5619</v>
      </c>
      <c r="T1161" s="85">
        <v>107.03</v>
      </c>
      <c r="U1161" s="86">
        <v>10</v>
      </c>
      <c r="V1161" s="123">
        <v>46.825625000000002</v>
      </c>
      <c r="W1161" s="85">
        <f t="shared" si="276"/>
        <v>3746</v>
      </c>
      <c r="X1161" s="86">
        <v>0</v>
      </c>
      <c r="Y1161" s="85">
        <v>16.054500000000001</v>
      </c>
      <c r="Z1161" s="86">
        <f t="shared" si="277"/>
        <v>0</v>
      </c>
      <c r="AA1161" s="86">
        <f t="shared" si="280"/>
        <v>3746</v>
      </c>
      <c r="AB1161" s="85">
        <v>122.77</v>
      </c>
      <c r="AC1161" s="85">
        <v>11</v>
      </c>
      <c r="AD1161" s="124">
        <f t="shared" si="278"/>
        <v>73.661999999999992</v>
      </c>
      <c r="AE1161" s="86">
        <f t="shared" si="281"/>
        <v>3241</v>
      </c>
      <c r="AF1161" s="85">
        <v>0</v>
      </c>
      <c r="AG1161" s="85">
        <v>36.831000000000003</v>
      </c>
      <c r="AH1161" s="85">
        <f t="shared" si="282"/>
        <v>0</v>
      </c>
      <c r="AI1161" s="86">
        <f t="shared" si="283"/>
        <v>6987</v>
      </c>
      <c r="AJ1161" s="86">
        <f t="shared" si="284"/>
        <v>1368</v>
      </c>
      <c r="AK1161" s="122"/>
      <c r="AL1161" s="85">
        <v>122.77</v>
      </c>
      <c r="AM1161" s="85">
        <v>11</v>
      </c>
      <c r="AN1161" s="124">
        <f t="shared" si="279"/>
        <v>73.661999999999992</v>
      </c>
      <c r="AO1161" s="86">
        <f t="shared" si="285"/>
        <v>3241</v>
      </c>
      <c r="AP1161" s="85">
        <v>0</v>
      </c>
      <c r="AQ1161" s="85">
        <v>36.831000000000003</v>
      </c>
      <c r="AR1161" s="85">
        <f t="shared" si="286"/>
        <v>0</v>
      </c>
      <c r="AS1161" s="86">
        <f t="shared" si="288"/>
        <v>6987</v>
      </c>
      <c r="AT1161" s="170">
        <f t="shared" si="289"/>
        <v>0</v>
      </c>
      <c r="AU1161" s="86">
        <v>6987</v>
      </c>
      <c r="AV1161" s="170">
        <f t="shared" si="287"/>
        <v>0</v>
      </c>
    </row>
    <row r="1162" spans="1:48" s="73" customFormat="1" ht="45" x14ac:dyDescent="0.2">
      <c r="A1162" s="10" t="s">
        <v>1810</v>
      </c>
      <c r="B1162" s="14" t="s">
        <v>36</v>
      </c>
      <c r="C1162" s="14" t="s">
        <v>37</v>
      </c>
      <c r="D1162" s="14" t="s">
        <v>3638</v>
      </c>
      <c r="E1162" s="58">
        <v>308871</v>
      </c>
      <c r="F1162" s="15" t="s">
        <v>3639</v>
      </c>
      <c r="G1162" s="10" t="s">
        <v>2860</v>
      </c>
      <c r="H1162" s="16">
        <v>100005056</v>
      </c>
      <c r="I1162" s="62">
        <v>710007388</v>
      </c>
      <c r="J1162" s="13">
        <v>37863894</v>
      </c>
      <c r="K1162" s="15" t="s">
        <v>105</v>
      </c>
      <c r="L1162" s="12" t="s">
        <v>1810</v>
      </c>
      <c r="M1162" s="15" t="s">
        <v>3583</v>
      </c>
      <c r="N1162" s="49">
        <v>94143</v>
      </c>
      <c r="O1162" s="15" t="s">
        <v>3640</v>
      </c>
      <c r="P1162" s="15" t="s">
        <v>3641</v>
      </c>
      <c r="Q1162" s="48">
        <v>503151</v>
      </c>
      <c r="R1162" s="11" t="s">
        <v>45</v>
      </c>
      <c r="S1162" s="120">
        <v>7305</v>
      </c>
      <c r="T1162" s="85">
        <v>107.03</v>
      </c>
      <c r="U1162" s="86">
        <v>13</v>
      </c>
      <c r="V1162" s="123">
        <v>46.825625000000002</v>
      </c>
      <c r="W1162" s="85">
        <f t="shared" si="276"/>
        <v>4870</v>
      </c>
      <c r="X1162" s="86">
        <v>0</v>
      </c>
      <c r="Y1162" s="85">
        <v>16.054500000000001</v>
      </c>
      <c r="Z1162" s="86">
        <f t="shared" si="277"/>
        <v>0</v>
      </c>
      <c r="AA1162" s="86">
        <f t="shared" si="280"/>
        <v>4870</v>
      </c>
      <c r="AB1162" s="85">
        <v>122.77</v>
      </c>
      <c r="AC1162" s="85">
        <v>14</v>
      </c>
      <c r="AD1162" s="124">
        <f t="shared" si="278"/>
        <v>73.661999999999992</v>
      </c>
      <c r="AE1162" s="86">
        <f t="shared" si="281"/>
        <v>4125</v>
      </c>
      <c r="AF1162" s="85">
        <v>0</v>
      </c>
      <c r="AG1162" s="85">
        <v>36.831000000000003</v>
      </c>
      <c r="AH1162" s="85">
        <f t="shared" si="282"/>
        <v>0</v>
      </c>
      <c r="AI1162" s="86">
        <f t="shared" si="283"/>
        <v>8995</v>
      </c>
      <c r="AJ1162" s="86">
        <f t="shared" si="284"/>
        <v>1690</v>
      </c>
      <c r="AK1162" s="122"/>
      <c r="AL1162" s="85">
        <v>122.77</v>
      </c>
      <c r="AM1162" s="85">
        <v>14</v>
      </c>
      <c r="AN1162" s="124">
        <f t="shared" si="279"/>
        <v>73.661999999999992</v>
      </c>
      <c r="AO1162" s="86">
        <f t="shared" si="285"/>
        <v>4125</v>
      </c>
      <c r="AP1162" s="85">
        <v>0</v>
      </c>
      <c r="AQ1162" s="85">
        <v>36.831000000000003</v>
      </c>
      <c r="AR1162" s="85">
        <f t="shared" si="286"/>
        <v>0</v>
      </c>
      <c r="AS1162" s="86">
        <f t="shared" si="288"/>
        <v>8995</v>
      </c>
      <c r="AT1162" s="170">
        <f t="shared" si="289"/>
        <v>0</v>
      </c>
      <c r="AU1162" s="86">
        <v>8995</v>
      </c>
      <c r="AV1162" s="170">
        <f t="shared" si="287"/>
        <v>0</v>
      </c>
    </row>
    <row r="1163" spans="1:48" s="73" customFormat="1" ht="30" x14ac:dyDescent="0.2">
      <c r="A1163" s="10" t="s">
        <v>1810</v>
      </c>
      <c r="B1163" s="14" t="s">
        <v>36</v>
      </c>
      <c r="C1163" s="14" t="s">
        <v>37</v>
      </c>
      <c r="D1163" s="14" t="s">
        <v>3160</v>
      </c>
      <c r="E1163" s="58">
        <v>308676</v>
      </c>
      <c r="F1163" s="15" t="s">
        <v>3161</v>
      </c>
      <c r="G1163" s="10" t="s">
        <v>2860</v>
      </c>
      <c r="H1163" s="16">
        <v>100006537</v>
      </c>
      <c r="I1163" s="62">
        <v>710156448</v>
      </c>
      <c r="J1163" s="13">
        <v>710156448</v>
      </c>
      <c r="K1163" s="15" t="s">
        <v>48</v>
      </c>
      <c r="L1163" s="12" t="s">
        <v>1810</v>
      </c>
      <c r="M1163" s="15" t="s">
        <v>2904</v>
      </c>
      <c r="N1163" s="49">
        <v>95301</v>
      </c>
      <c r="O1163" s="15" t="s">
        <v>3095</v>
      </c>
      <c r="P1163" s="15" t="s">
        <v>406</v>
      </c>
      <c r="Q1163" s="48">
        <v>500968</v>
      </c>
      <c r="R1163" s="11" t="s">
        <v>45</v>
      </c>
      <c r="S1163" s="120">
        <v>25286</v>
      </c>
      <c r="T1163" s="85">
        <v>107.03</v>
      </c>
      <c r="U1163" s="86">
        <v>45</v>
      </c>
      <c r="V1163" s="123">
        <v>46.825625000000002</v>
      </c>
      <c r="W1163" s="85">
        <f t="shared" si="276"/>
        <v>16857</v>
      </c>
      <c r="X1163" s="86">
        <v>0</v>
      </c>
      <c r="Y1163" s="85">
        <v>16.054500000000001</v>
      </c>
      <c r="Z1163" s="86">
        <f t="shared" si="277"/>
        <v>0</v>
      </c>
      <c r="AA1163" s="86">
        <f t="shared" si="280"/>
        <v>16857</v>
      </c>
      <c r="AB1163" s="85">
        <v>122.77</v>
      </c>
      <c r="AC1163" s="85">
        <v>53</v>
      </c>
      <c r="AD1163" s="124">
        <f t="shared" si="278"/>
        <v>73.661999999999992</v>
      </c>
      <c r="AE1163" s="86">
        <f t="shared" si="281"/>
        <v>15616</v>
      </c>
      <c r="AF1163" s="85">
        <v>0</v>
      </c>
      <c r="AG1163" s="85">
        <v>36.831000000000003</v>
      </c>
      <c r="AH1163" s="85">
        <f t="shared" si="282"/>
        <v>0</v>
      </c>
      <c r="AI1163" s="86">
        <f t="shared" si="283"/>
        <v>32473</v>
      </c>
      <c r="AJ1163" s="86">
        <f t="shared" si="284"/>
        <v>7187</v>
      </c>
      <c r="AK1163" s="122"/>
      <c r="AL1163" s="85">
        <v>122.77</v>
      </c>
      <c r="AM1163" s="85">
        <v>53</v>
      </c>
      <c r="AN1163" s="124">
        <f t="shared" si="279"/>
        <v>73.661999999999992</v>
      </c>
      <c r="AO1163" s="86">
        <f t="shared" si="285"/>
        <v>15616</v>
      </c>
      <c r="AP1163" s="85">
        <v>0</v>
      </c>
      <c r="AQ1163" s="85">
        <v>36.831000000000003</v>
      </c>
      <c r="AR1163" s="85">
        <f t="shared" si="286"/>
        <v>0</v>
      </c>
      <c r="AS1163" s="86">
        <f t="shared" si="288"/>
        <v>32473</v>
      </c>
      <c r="AT1163" s="170">
        <f t="shared" si="289"/>
        <v>0</v>
      </c>
      <c r="AU1163" s="86">
        <v>32473</v>
      </c>
      <c r="AV1163" s="170">
        <f t="shared" si="287"/>
        <v>0</v>
      </c>
    </row>
    <row r="1164" spans="1:48" s="73" customFormat="1" x14ac:dyDescent="0.2">
      <c r="A1164" s="10" t="s">
        <v>1810</v>
      </c>
      <c r="B1164" s="14" t="s">
        <v>36</v>
      </c>
      <c r="C1164" s="14" t="s">
        <v>37</v>
      </c>
      <c r="D1164" s="14" t="s">
        <v>3946</v>
      </c>
      <c r="E1164" s="58">
        <v>699225</v>
      </c>
      <c r="F1164" s="15" t="s">
        <v>3947</v>
      </c>
      <c r="G1164" s="10" t="s">
        <v>2860</v>
      </c>
      <c r="H1164" s="16">
        <v>100005261</v>
      </c>
      <c r="I1164" s="62">
        <v>710009356</v>
      </c>
      <c r="J1164" s="13">
        <v>710009356</v>
      </c>
      <c r="K1164" s="15" t="s">
        <v>48</v>
      </c>
      <c r="L1164" s="12" t="s">
        <v>1810</v>
      </c>
      <c r="M1164" s="15" t="s">
        <v>3851</v>
      </c>
      <c r="N1164" s="49">
        <v>95612</v>
      </c>
      <c r="O1164" s="15" t="s">
        <v>3948</v>
      </c>
      <c r="P1164" s="15" t="s">
        <v>3949</v>
      </c>
      <c r="Q1164" s="48">
        <v>543039</v>
      </c>
      <c r="R1164" s="11" t="s">
        <v>45</v>
      </c>
      <c r="S1164" s="120">
        <v>3933</v>
      </c>
      <c r="T1164" s="85">
        <v>107.03</v>
      </c>
      <c r="U1164" s="86">
        <v>7</v>
      </c>
      <c r="V1164" s="123">
        <v>46.825625000000002</v>
      </c>
      <c r="W1164" s="85">
        <f t="shared" si="276"/>
        <v>2622</v>
      </c>
      <c r="X1164" s="86">
        <v>0</v>
      </c>
      <c r="Y1164" s="85">
        <v>16.054500000000001</v>
      </c>
      <c r="Z1164" s="86">
        <f t="shared" si="277"/>
        <v>0</v>
      </c>
      <c r="AA1164" s="86">
        <f t="shared" si="280"/>
        <v>2622</v>
      </c>
      <c r="AB1164" s="85">
        <v>122.77</v>
      </c>
      <c r="AC1164" s="85">
        <v>7</v>
      </c>
      <c r="AD1164" s="124">
        <f t="shared" si="278"/>
        <v>73.661999999999992</v>
      </c>
      <c r="AE1164" s="86">
        <f t="shared" si="281"/>
        <v>2063</v>
      </c>
      <c r="AF1164" s="85">
        <v>0</v>
      </c>
      <c r="AG1164" s="85">
        <v>36.831000000000003</v>
      </c>
      <c r="AH1164" s="85">
        <f t="shared" si="282"/>
        <v>0</v>
      </c>
      <c r="AI1164" s="86">
        <f t="shared" si="283"/>
        <v>4685</v>
      </c>
      <c r="AJ1164" s="86">
        <f t="shared" si="284"/>
        <v>752</v>
      </c>
      <c r="AK1164" s="122"/>
      <c r="AL1164" s="85">
        <v>122.77</v>
      </c>
      <c r="AM1164" s="85">
        <v>7</v>
      </c>
      <c r="AN1164" s="124">
        <f t="shared" si="279"/>
        <v>73.661999999999992</v>
      </c>
      <c r="AO1164" s="86">
        <f t="shared" si="285"/>
        <v>2063</v>
      </c>
      <c r="AP1164" s="85">
        <v>0</v>
      </c>
      <c r="AQ1164" s="85">
        <v>36.831000000000003</v>
      </c>
      <c r="AR1164" s="85">
        <f t="shared" si="286"/>
        <v>0</v>
      </c>
      <c r="AS1164" s="86">
        <f t="shared" si="288"/>
        <v>4685</v>
      </c>
      <c r="AT1164" s="170">
        <f t="shared" si="289"/>
        <v>0</v>
      </c>
      <c r="AU1164" s="86">
        <v>4685</v>
      </c>
      <c r="AV1164" s="170">
        <f t="shared" si="287"/>
        <v>0</v>
      </c>
    </row>
    <row r="1165" spans="1:48" s="73" customFormat="1" ht="30" x14ac:dyDescent="0.2">
      <c r="A1165" s="10" t="s">
        <v>1810</v>
      </c>
      <c r="B1165" s="14" t="s">
        <v>36</v>
      </c>
      <c r="C1165" s="14" t="s">
        <v>37</v>
      </c>
      <c r="D1165" s="14" t="s">
        <v>3670</v>
      </c>
      <c r="E1165" s="58">
        <v>308951</v>
      </c>
      <c r="F1165" s="15" t="s">
        <v>3671</v>
      </c>
      <c r="G1165" s="10" t="s">
        <v>2860</v>
      </c>
      <c r="H1165" s="16">
        <v>100005263</v>
      </c>
      <c r="I1165" s="62">
        <v>710007485</v>
      </c>
      <c r="J1165" s="13">
        <v>710007485</v>
      </c>
      <c r="K1165" s="15" t="s">
        <v>210</v>
      </c>
      <c r="L1165" s="12" t="s">
        <v>1810</v>
      </c>
      <c r="M1165" s="15" t="s">
        <v>3583</v>
      </c>
      <c r="N1165" s="49">
        <v>94365</v>
      </c>
      <c r="O1165" s="15" t="s">
        <v>3672</v>
      </c>
      <c r="P1165" s="15" t="s">
        <v>3673</v>
      </c>
      <c r="Q1165" s="48">
        <v>503231</v>
      </c>
      <c r="R1165" s="11" t="s">
        <v>45</v>
      </c>
      <c r="S1165" s="120">
        <v>6374</v>
      </c>
      <c r="T1165" s="85">
        <v>107.03</v>
      </c>
      <c r="U1165" s="86">
        <v>11</v>
      </c>
      <c r="V1165" s="123">
        <v>46.825625000000002</v>
      </c>
      <c r="W1165" s="85">
        <f t="shared" si="276"/>
        <v>4121</v>
      </c>
      <c r="X1165" s="86">
        <v>1</v>
      </c>
      <c r="Y1165" s="85">
        <v>16.054500000000001</v>
      </c>
      <c r="Z1165" s="86">
        <f t="shared" si="277"/>
        <v>128</v>
      </c>
      <c r="AA1165" s="86">
        <f t="shared" si="280"/>
        <v>4249</v>
      </c>
      <c r="AB1165" s="85">
        <v>122.77</v>
      </c>
      <c r="AC1165" s="85">
        <v>13</v>
      </c>
      <c r="AD1165" s="124">
        <f t="shared" si="278"/>
        <v>73.661999999999992</v>
      </c>
      <c r="AE1165" s="86">
        <f t="shared" si="281"/>
        <v>3830</v>
      </c>
      <c r="AF1165" s="85">
        <v>0</v>
      </c>
      <c r="AG1165" s="85">
        <v>36.831000000000003</v>
      </c>
      <c r="AH1165" s="85">
        <f t="shared" si="282"/>
        <v>0</v>
      </c>
      <c r="AI1165" s="86">
        <f t="shared" si="283"/>
        <v>8079</v>
      </c>
      <c r="AJ1165" s="86">
        <f t="shared" si="284"/>
        <v>1705</v>
      </c>
      <c r="AK1165" s="122"/>
      <c r="AL1165" s="85">
        <v>122.77</v>
      </c>
      <c r="AM1165" s="85">
        <v>13</v>
      </c>
      <c r="AN1165" s="124">
        <f t="shared" si="279"/>
        <v>73.661999999999992</v>
      </c>
      <c r="AO1165" s="86">
        <f t="shared" si="285"/>
        <v>3830</v>
      </c>
      <c r="AP1165" s="85">
        <v>0</v>
      </c>
      <c r="AQ1165" s="85">
        <v>36.831000000000003</v>
      </c>
      <c r="AR1165" s="85">
        <f t="shared" si="286"/>
        <v>0</v>
      </c>
      <c r="AS1165" s="86">
        <f t="shared" si="288"/>
        <v>8079</v>
      </c>
      <c r="AT1165" s="170">
        <f t="shared" si="289"/>
        <v>0</v>
      </c>
      <c r="AU1165" s="86">
        <v>8079</v>
      </c>
      <c r="AV1165" s="170">
        <f t="shared" si="287"/>
        <v>0</v>
      </c>
    </row>
    <row r="1166" spans="1:48" s="73" customFormat="1" ht="30" x14ac:dyDescent="0.2">
      <c r="A1166" s="10" t="s">
        <v>1810</v>
      </c>
      <c r="B1166" s="14" t="s">
        <v>36</v>
      </c>
      <c r="C1166" s="14" t="s">
        <v>37</v>
      </c>
      <c r="D1166" s="14" t="s">
        <v>3674</v>
      </c>
      <c r="E1166" s="58">
        <v>308960</v>
      </c>
      <c r="F1166" s="15" t="s">
        <v>3675</v>
      </c>
      <c r="G1166" s="10" t="s">
        <v>2860</v>
      </c>
      <c r="H1166" s="16">
        <v>100005278</v>
      </c>
      <c r="I1166" s="62">
        <v>710007493</v>
      </c>
      <c r="J1166" s="13">
        <v>710007493</v>
      </c>
      <c r="K1166" s="15" t="s">
        <v>53</v>
      </c>
      <c r="L1166" s="12" t="s">
        <v>1810</v>
      </c>
      <c r="M1166" s="15" t="s">
        <v>3583</v>
      </c>
      <c r="N1166" s="49">
        <v>94357</v>
      </c>
      <c r="O1166" s="15" t="s">
        <v>3676</v>
      </c>
      <c r="P1166" s="15" t="s">
        <v>3677</v>
      </c>
      <c r="Q1166" s="48">
        <v>503240</v>
      </c>
      <c r="R1166" s="11" t="s">
        <v>45</v>
      </c>
      <c r="S1166" s="120">
        <v>6181</v>
      </c>
      <c r="T1166" s="85">
        <v>107.03</v>
      </c>
      <c r="U1166" s="86">
        <v>11</v>
      </c>
      <c r="V1166" s="123">
        <v>46.825625000000002</v>
      </c>
      <c r="W1166" s="85">
        <f t="shared" si="276"/>
        <v>4121</v>
      </c>
      <c r="X1166" s="86">
        <v>0</v>
      </c>
      <c r="Y1166" s="85">
        <v>16.054500000000001</v>
      </c>
      <c r="Z1166" s="86">
        <f t="shared" si="277"/>
        <v>0</v>
      </c>
      <c r="AA1166" s="86">
        <f t="shared" si="280"/>
        <v>4121</v>
      </c>
      <c r="AB1166" s="85">
        <v>122.77</v>
      </c>
      <c r="AC1166" s="85">
        <v>7</v>
      </c>
      <c r="AD1166" s="124">
        <f t="shared" si="278"/>
        <v>73.661999999999992</v>
      </c>
      <c r="AE1166" s="86">
        <f t="shared" si="281"/>
        <v>2063</v>
      </c>
      <c r="AF1166" s="85">
        <v>1</v>
      </c>
      <c r="AG1166" s="85">
        <v>36.831000000000003</v>
      </c>
      <c r="AH1166" s="85">
        <f t="shared" si="282"/>
        <v>147</v>
      </c>
      <c r="AI1166" s="86">
        <f t="shared" si="283"/>
        <v>6331</v>
      </c>
      <c r="AJ1166" s="86">
        <f t="shared" si="284"/>
        <v>150</v>
      </c>
      <c r="AK1166" s="122"/>
      <c r="AL1166" s="85">
        <v>122.77</v>
      </c>
      <c r="AM1166" s="85">
        <v>7</v>
      </c>
      <c r="AN1166" s="124">
        <f t="shared" si="279"/>
        <v>73.661999999999992</v>
      </c>
      <c r="AO1166" s="86">
        <f t="shared" si="285"/>
        <v>2063</v>
      </c>
      <c r="AP1166" s="85">
        <v>1</v>
      </c>
      <c r="AQ1166" s="85">
        <v>36.831000000000003</v>
      </c>
      <c r="AR1166" s="85">
        <f t="shared" si="286"/>
        <v>147</v>
      </c>
      <c r="AS1166" s="86">
        <f t="shared" si="288"/>
        <v>6331</v>
      </c>
      <c r="AT1166" s="170">
        <f t="shared" si="289"/>
        <v>0</v>
      </c>
      <c r="AU1166" s="86">
        <v>6331</v>
      </c>
      <c r="AV1166" s="170">
        <f t="shared" si="287"/>
        <v>0</v>
      </c>
    </row>
    <row r="1167" spans="1:48" s="73" customFormat="1" x14ac:dyDescent="0.2">
      <c r="A1167" s="10" t="s">
        <v>1810</v>
      </c>
      <c r="B1167" s="14" t="s">
        <v>36</v>
      </c>
      <c r="C1167" s="14" t="s">
        <v>37</v>
      </c>
      <c r="D1167" s="14" t="s">
        <v>3174</v>
      </c>
      <c r="E1167" s="58">
        <v>306525</v>
      </c>
      <c r="F1167" s="15" t="s">
        <v>3175</v>
      </c>
      <c r="G1167" s="10" t="s">
        <v>2860</v>
      </c>
      <c r="H1167" s="16">
        <v>100005369</v>
      </c>
      <c r="I1167" s="62">
        <v>710004567</v>
      </c>
      <c r="J1167" s="13">
        <v>710004567</v>
      </c>
      <c r="K1167" s="15" t="s">
        <v>48</v>
      </c>
      <c r="L1167" s="12" t="s">
        <v>1810</v>
      </c>
      <c r="M1167" s="15" t="s">
        <v>1811</v>
      </c>
      <c r="N1167" s="49">
        <v>94501</v>
      </c>
      <c r="O1167" s="15" t="s">
        <v>1815</v>
      </c>
      <c r="P1167" s="15" t="s">
        <v>3187</v>
      </c>
      <c r="Q1167" s="48">
        <v>501026</v>
      </c>
      <c r="R1167" s="11" t="s">
        <v>45</v>
      </c>
      <c r="S1167" s="120">
        <v>10869</v>
      </c>
      <c r="T1167" s="85">
        <v>107.03</v>
      </c>
      <c r="U1167" s="86">
        <v>19</v>
      </c>
      <c r="V1167" s="123">
        <v>46.825625000000002</v>
      </c>
      <c r="W1167" s="85">
        <f t="shared" si="276"/>
        <v>7117</v>
      </c>
      <c r="X1167" s="86">
        <v>1</v>
      </c>
      <c r="Y1167" s="85">
        <v>16.054500000000001</v>
      </c>
      <c r="Z1167" s="86">
        <f t="shared" si="277"/>
        <v>128</v>
      </c>
      <c r="AA1167" s="86">
        <f t="shared" si="280"/>
        <v>7245</v>
      </c>
      <c r="AB1167" s="85">
        <v>122.77</v>
      </c>
      <c r="AC1167" s="85">
        <v>12</v>
      </c>
      <c r="AD1167" s="124">
        <f t="shared" si="278"/>
        <v>73.661999999999992</v>
      </c>
      <c r="AE1167" s="86">
        <f t="shared" si="281"/>
        <v>3536</v>
      </c>
      <c r="AF1167" s="85">
        <v>0</v>
      </c>
      <c r="AG1167" s="85">
        <v>36.831000000000003</v>
      </c>
      <c r="AH1167" s="85">
        <f t="shared" si="282"/>
        <v>0</v>
      </c>
      <c r="AI1167" s="86">
        <f t="shared" si="283"/>
        <v>10781</v>
      </c>
      <c r="AJ1167" s="86">
        <f t="shared" si="284"/>
        <v>-88</v>
      </c>
      <c r="AK1167" s="122"/>
      <c r="AL1167" s="85">
        <v>122.77</v>
      </c>
      <c r="AM1167" s="85">
        <v>12</v>
      </c>
      <c r="AN1167" s="124">
        <f t="shared" si="279"/>
        <v>73.661999999999992</v>
      </c>
      <c r="AO1167" s="86">
        <f t="shared" si="285"/>
        <v>3536</v>
      </c>
      <c r="AP1167" s="85">
        <v>0</v>
      </c>
      <c r="AQ1167" s="85">
        <v>36.831000000000003</v>
      </c>
      <c r="AR1167" s="85">
        <f t="shared" si="286"/>
        <v>0</v>
      </c>
      <c r="AS1167" s="86">
        <f t="shared" si="288"/>
        <v>10781</v>
      </c>
      <c r="AT1167" s="170">
        <f t="shared" si="289"/>
        <v>0</v>
      </c>
      <c r="AU1167" s="86">
        <v>10781</v>
      </c>
      <c r="AV1167" s="170">
        <f t="shared" si="287"/>
        <v>0</v>
      </c>
    </row>
    <row r="1168" spans="1:48" s="73" customFormat="1" x14ac:dyDescent="0.2">
      <c r="A1168" s="10" t="s">
        <v>1810</v>
      </c>
      <c r="B1168" s="14" t="s">
        <v>36</v>
      </c>
      <c r="C1168" s="14" t="s">
        <v>37</v>
      </c>
      <c r="D1168" s="14" t="s">
        <v>2977</v>
      </c>
      <c r="E1168" s="58">
        <v>308102</v>
      </c>
      <c r="F1168" s="15" t="s">
        <v>2978</v>
      </c>
      <c r="G1168" s="10" t="s">
        <v>2860</v>
      </c>
      <c r="H1168" s="16">
        <v>100005286</v>
      </c>
      <c r="I1168" s="62">
        <v>710006179</v>
      </c>
      <c r="J1168" s="13">
        <v>710006179</v>
      </c>
      <c r="K1168" s="15" t="s">
        <v>48</v>
      </c>
      <c r="L1168" s="12" t="s">
        <v>1810</v>
      </c>
      <c r="M1168" s="15" t="s">
        <v>2861</v>
      </c>
      <c r="N1168" s="49">
        <v>95153</v>
      </c>
      <c r="O1168" s="15" t="s">
        <v>2979</v>
      </c>
      <c r="P1168" s="15" t="s">
        <v>2980</v>
      </c>
      <c r="Q1168" s="48">
        <v>500402</v>
      </c>
      <c r="R1168" s="11" t="s">
        <v>45</v>
      </c>
      <c r="S1168" s="120">
        <v>11800</v>
      </c>
      <c r="T1168" s="85">
        <v>107.03</v>
      </c>
      <c r="U1168" s="86">
        <v>21</v>
      </c>
      <c r="V1168" s="123">
        <v>46.825625000000002</v>
      </c>
      <c r="W1168" s="85">
        <f t="shared" si="276"/>
        <v>7867</v>
      </c>
      <c r="X1168" s="86">
        <v>0</v>
      </c>
      <c r="Y1168" s="85">
        <v>16.054500000000001</v>
      </c>
      <c r="Z1168" s="86">
        <f t="shared" si="277"/>
        <v>0</v>
      </c>
      <c r="AA1168" s="86">
        <f t="shared" si="280"/>
        <v>7867</v>
      </c>
      <c r="AB1168" s="85">
        <v>122.77</v>
      </c>
      <c r="AC1168" s="85">
        <v>11</v>
      </c>
      <c r="AD1168" s="124">
        <f t="shared" si="278"/>
        <v>73.661999999999992</v>
      </c>
      <c r="AE1168" s="86">
        <f t="shared" si="281"/>
        <v>3241</v>
      </c>
      <c r="AF1168" s="85">
        <v>0</v>
      </c>
      <c r="AG1168" s="85">
        <v>36.831000000000003</v>
      </c>
      <c r="AH1168" s="85">
        <f t="shared" si="282"/>
        <v>0</v>
      </c>
      <c r="AI1168" s="86">
        <f t="shared" si="283"/>
        <v>11108</v>
      </c>
      <c r="AJ1168" s="86">
        <f t="shared" si="284"/>
        <v>-692</v>
      </c>
      <c r="AK1168" s="122"/>
      <c r="AL1168" s="85">
        <v>122.77</v>
      </c>
      <c r="AM1168" s="85">
        <v>11</v>
      </c>
      <c r="AN1168" s="124">
        <f t="shared" si="279"/>
        <v>73.661999999999992</v>
      </c>
      <c r="AO1168" s="86">
        <f t="shared" si="285"/>
        <v>3241</v>
      </c>
      <c r="AP1168" s="85">
        <v>0</v>
      </c>
      <c r="AQ1168" s="85">
        <v>36.831000000000003</v>
      </c>
      <c r="AR1168" s="85">
        <f t="shared" si="286"/>
        <v>0</v>
      </c>
      <c r="AS1168" s="86">
        <f t="shared" si="288"/>
        <v>11108</v>
      </c>
      <c r="AT1168" s="170">
        <f t="shared" si="289"/>
        <v>0</v>
      </c>
      <c r="AU1168" s="86">
        <v>11108</v>
      </c>
      <c r="AV1168" s="170">
        <f t="shared" si="287"/>
        <v>0</v>
      </c>
    </row>
    <row r="1169" spans="1:48" s="73" customFormat="1" x14ac:dyDescent="0.2">
      <c r="A1169" s="10" t="s">
        <v>1810</v>
      </c>
      <c r="B1169" s="14" t="s">
        <v>36</v>
      </c>
      <c r="C1169" s="14" t="s">
        <v>37</v>
      </c>
      <c r="D1169" s="14" t="s">
        <v>3682</v>
      </c>
      <c r="E1169" s="58">
        <v>309028</v>
      </c>
      <c r="F1169" s="15" t="s">
        <v>3683</v>
      </c>
      <c r="G1169" s="10" t="s">
        <v>2860</v>
      </c>
      <c r="H1169" s="16">
        <v>100005292</v>
      </c>
      <c r="I1169" s="62">
        <v>710007515</v>
      </c>
      <c r="J1169" s="13">
        <v>710007515</v>
      </c>
      <c r="K1169" s="15" t="s">
        <v>48</v>
      </c>
      <c r="L1169" s="12" t="s">
        <v>1810</v>
      </c>
      <c r="M1169" s="15" t="s">
        <v>3583</v>
      </c>
      <c r="N1169" s="49">
        <v>94162</v>
      </c>
      <c r="O1169" s="15" t="s">
        <v>3684</v>
      </c>
      <c r="P1169" s="15" t="s">
        <v>3685</v>
      </c>
      <c r="Q1169" s="48">
        <v>503266</v>
      </c>
      <c r="R1169" s="11" t="s">
        <v>45</v>
      </c>
      <c r="S1169" s="120">
        <v>4495</v>
      </c>
      <c r="T1169" s="85">
        <v>107.03</v>
      </c>
      <c r="U1169" s="86">
        <v>8</v>
      </c>
      <c r="V1169" s="123">
        <v>46.825625000000002</v>
      </c>
      <c r="W1169" s="85">
        <f t="shared" si="276"/>
        <v>2997</v>
      </c>
      <c r="X1169" s="86">
        <v>0</v>
      </c>
      <c r="Y1169" s="85">
        <v>16.054500000000001</v>
      </c>
      <c r="Z1169" s="86">
        <f t="shared" si="277"/>
        <v>0</v>
      </c>
      <c r="AA1169" s="86">
        <f t="shared" si="280"/>
        <v>2997</v>
      </c>
      <c r="AB1169" s="85">
        <v>122.77</v>
      </c>
      <c r="AC1169" s="85">
        <v>6</v>
      </c>
      <c r="AD1169" s="124">
        <f t="shared" si="278"/>
        <v>73.661999999999992</v>
      </c>
      <c r="AE1169" s="86">
        <f t="shared" si="281"/>
        <v>1768</v>
      </c>
      <c r="AF1169" s="85">
        <v>0</v>
      </c>
      <c r="AG1169" s="85">
        <v>36.831000000000003</v>
      </c>
      <c r="AH1169" s="85">
        <f t="shared" si="282"/>
        <v>0</v>
      </c>
      <c r="AI1169" s="86">
        <f t="shared" si="283"/>
        <v>4765</v>
      </c>
      <c r="AJ1169" s="86">
        <f t="shared" si="284"/>
        <v>270</v>
      </c>
      <c r="AK1169" s="122"/>
      <c r="AL1169" s="85">
        <v>122.77</v>
      </c>
      <c r="AM1169" s="85">
        <v>6</v>
      </c>
      <c r="AN1169" s="124">
        <f t="shared" si="279"/>
        <v>73.661999999999992</v>
      </c>
      <c r="AO1169" s="86">
        <f t="shared" si="285"/>
        <v>1768</v>
      </c>
      <c r="AP1169" s="85">
        <v>0</v>
      </c>
      <c r="AQ1169" s="85">
        <v>36.831000000000003</v>
      </c>
      <c r="AR1169" s="85">
        <f t="shared" si="286"/>
        <v>0</v>
      </c>
      <c r="AS1169" s="86">
        <f t="shared" si="288"/>
        <v>4765</v>
      </c>
      <c r="AT1169" s="170">
        <f t="shared" si="289"/>
        <v>0</v>
      </c>
      <c r="AU1169" s="86">
        <v>4765</v>
      </c>
      <c r="AV1169" s="170">
        <f t="shared" si="287"/>
        <v>0</v>
      </c>
    </row>
    <row r="1170" spans="1:48" s="73" customFormat="1" ht="30" x14ac:dyDescent="0.2">
      <c r="A1170" s="10" t="s">
        <v>1810</v>
      </c>
      <c r="B1170" s="14" t="s">
        <v>36</v>
      </c>
      <c r="C1170" s="14" t="s">
        <v>37</v>
      </c>
      <c r="D1170" s="14" t="s">
        <v>3321</v>
      </c>
      <c r="E1170" s="58">
        <v>306720</v>
      </c>
      <c r="F1170" s="15" t="s">
        <v>3322</v>
      </c>
      <c r="G1170" s="10" t="s">
        <v>2860</v>
      </c>
      <c r="H1170" s="16">
        <v>100006509</v>
      </c>
      <c r="I1170" s="62">
        <v>710035160</v>
      </c>
      <c r="J1170" s="13">
        <v>710035160</v>
      </c>
      <c r="K1170" s="15" t="s">
        <v>210</v>
      </c>
      <c r="L1170" s="12" t="s">
        <v>1810</v>
      </c>
      <c r="M1170" s="15" t="s">
        <v>1811</v>
      </c>
      <c r="N1170" s="49">
        <v>94614</v>
      </c>
      <c r="O1170" s="15" t="s">
        <v>3323</v>
      </c>
      <c r="P1170" s="15" t="s">
        <v>3324</v>
      </c>
      <c r="Q1170" s="48">
        <v>501417</v>
      </c>
      <c r="R1170" s="11" t="s">
        <v>45</v>
      </c>
      <c r="S1170" s="120">
        <v>14048</v>
      </c>
      <c r="T1170" s="85">
        <v>107.03</v>
      </c>
      <c r="U1170" s="86">
        <v>25</v>
      </c>
      <c r="V1170" s="123">
        <v>46.825625000000002</v>
      </c>
      <c r="W1170" s="85">
        <f t="shared" si="276"/>
        <v>9365</v>
      </c>
      <c r="X1170" s="86">
        <v>0</v>
      </c>
      <c r="Y1170" s="85">
        <v>16.054500000000001</v>
      </c>
      <c r="Z1170" s="86">
        <f t="shared" si="277"/>
        <v>0</v>
      </c>
      <c r="AA1170" s="86">
        <f t="shared" si="280"/>
        <v>9365</v>
      </c>
      <c r="AB1170" s="85">
        <v>122.77</v>
      </c>
      <c r="AC1170" s="85">
        <v>23</v>
      </c>
      <c r="AD1170" s="124">
        <f t="shared" si="278"/>
        <v>73.661999999999992</v>
      </c>
      <c r="AE1170" s="86">
        <f t="shared" si="281"/>
        <v>6777</v>
      </c>
      <c r="AF1170" s="85">
        <v>0</v>
      </c>
      <c r="AG1170" s="85">
        <v>36.831000000000003</v>
      </c>
      <c r="AH1170" s="85">
        <f t="shared" si="282"/>
        <v>0</v>
      </c>
      <c r="AI1170" s="86">
        <f t="shared" si="283"/>
        <v>16142</v>
      </c>
      <c r="AJ1170" s="86">
        <f t="shared" si="284"/>
        <v>2094</v>
      </c>
      <c r="AK1170" s="122"/>
      <c r="AL1170" s="85">
        <v>122.77</v>
      </c>
      <c r="AM1170" s="85">
        <v>23</v>
      </c>
      <c r="AN1170" s="124">
        <f t="shared" si="279"/>
        <v>73.661999999999992</v>
      </c>
      <c r="AO1170" s="86">
        <f t="shared" si="285"/>
        <v>6777</v>
      </c>
      <c r="AP1170" s="85">
        <v>0</v>
      </c>
      <c r="AQ1170" s="85">
        <v>36.831000000000003</v>
      </c>
      <c r="AR1170" s="85">
        <f t="shared" si="286"/>
        <v>0</v>
      </c>
      <c r="AS1170" s="86">
        <f t="shared" si="288"/>
        <v>16142</v>
      </c>
      <c r="AT1170" s="170">
        <f t="shared" si="289"/>
        <v>0</v>
      </c>
      <c r="AU1170" s="86">
        <v>16142</v>
      </c>
      <c r="AV1170" s="170">
        <f t="shared" si="287"/>
        <v>0</v>
      </c>
    </row>
    <row r="1171" spans="1:48" s="73" customFormat="1" ht="45" x14ac:dyDescent="0.2">
      <c r="A1171" s="10" t="s">
        <v>1810</v>
      </c>
      <c r="B1171" s="14" t="s">
        <v>36</v>
      </c>
      <c r="C1171" s="14" t="s">
        <v>37</v>
      </c>
      <c r="D1171" s="14" t="s">
        <v>3686</v>
      </c>
      <c r="E1171" s="58">
        <v>308986</v>
      </c>
      <c r="F1171" s="15" t="s">
        <v>3687</v>
      </c>
      <c r="G1171" s="10" t="s">
        <v>2860</v>
      </c>
      <c r="H1171" s="16">
        <v>100005295</v>
      </c>
      <c r="I1171" s="62">
        <v>710007523</v>
      </c>
      <c r="J1171" s="13">
        <v>37863924</v>
      </c>
      <c r="K1171" s="15" t="s">
        <v>105</v>
      </c>
      <c r="L1171" s="12" t="s">
        <v>1810</v>
      </c>
      <c r="M1171" s="15" t="s">
        <v>3583</v>
      </c>
      <c r="N1171" s="49">
        <v>94133</v>
      </c>
      <c r="O1171" s="15" t="s">
        <v>3688</v>
      </c>
      <c r="P1171" s="15" t="s">
        <v>3689</v>
      </c>
      <c r="Q1171" s="48">
        <v>503274</v>
      </c>
      <c r="R1171" s="11" t="s">
        <v>45</v>
      </c>
      <c r="S1171" s="120">
        <v>12924</v>
      </c>
      <c r="T1171" s="85">
        <v>107.03</v>
      </c>
      <c r="U1171" s="86">
        <v>23</v>
      </c>
      <c r="V1171" s="123">
        <v>46.825625000000002</v>
      </c>
      <c r="W1171" s="85">
        <f t="shared" si="276"/>
        <v>8616</v>
      </c>
      <c r="X1171" s="86">
        <v>0</v>
      </c>
      <c r="Y1171" s="85">
        <v>16.054500000000001</v>
      </c>
      <c r="Z1171" s="86">
        <f t="shared" si="277"/>
        <v>0</v>
      </c>
      <c r="AA1171" s="86">
        <f t="shared" si="280"/>
        <v>8616</v>
      </c>
      <c r="AB1171" s="85">
        <v>122.77</v>
      </c>
      <c r="AC1171" s="85">
        <v>13</v>
      </c>
      <c r="AD1171" s="124">
        <f t="shared" si="278"/>
        <v>73.661999999999992</v>
      </c>
      <c r="AE1171" s="86">
        <f t="shared" si="281"/>
        <v>3830</v>
      </c>
      <c r="AF1171" s="85">
        <v>0</v>
      </c>
      <c r="AG1171" s="85">
        <v>36.831000000000003</v>
      </c>
      <c r="AH1171" s="85">
        <f t="shared" si="282"/>
        <v>0</v>
      </c>
      <c r="AI1171" s="86">
        <f t="shared" si="283"/>
        <v>12446</v>
      </c>
      <c r="AJ1171" s="86">
        <f t="shared" si="284"/>
        <v>-478</v>
      </c>
      <c r="AK1171" s="122"/>
      <c r="AL1171" s="85">
        <v>122.77</v>
      </c>
      <c r="AM1171" s="85">
        <v>13</v>
      </c>
      <c r="AN1171" s="124">
        <f t="shared" si="279"/>
        <v>73.661999999999992</v>
      </c>
      <c r="AO1171" s="86">
        <f t="shared" si="285"/>
        <v>3830</v>
      </c>
      <c r="AP1171" s="85">
        <v>0</v>
      </c>
      <c r="AQ1171" s="85">
        <v>36.831000000000003</v>
      </c>
      <c r="AR1171" s="85">
        <f t="shared" si="286"/>
        <v>0</v>
      </c>
      <c r="AS1171" s="86">
        <f t="shared" si="288"/>
        <v>12446</v>
      </c>
      <c r="AT1171" s="170">
        <f t="shared" si="289"/>
        <v>0</v>
      </c>
      <c r="AU1171" s="86">
        <v>12446</v>
      </c>
      <c r="AV1171" s="170">
        <f t="shared" si="287"/>
        <v>0</v>
      </c>
    </row>
    <row r="1172" spans="1:48" s="73" customFormat="1" x14ac:dyDescent="0.2">
      <c r="A1172" s="10" t="s">
        <v>1810</v>
      </c>
      <c r="B1172" s="14" t="s">
        <v>36</v>
      </c>
      <c r="C1172" s="14" t="s">
        <v>37</v>
      </c>
      <c r="D1172" s="14" t="s">
        <v>3220</v>
      </c>
      <c r="E1172" s="58">
        <v>306452</v>
      </c>
      <c r="F1172" s="15" t="s">
        <v>3221</v>
      </c>
      <c r="G1172" s="10" t="s">
        <v>2860</v>
      </c>
      <c r="H1172" s="70">
        <v>100019505</v>
      </c>
      <c r="I1172" s="62">
        <v>710281625</v>
      </c>
      <c r="J1172" s="13">
        <v>37861158</v>
      </c>
      <c r="K1172" s="52" t="s">
        <v>3224</v>
      </c>
      <c r="L1172" s="77" t="s">
        <v>1810</v>
      </c>
      <c r="M1172" s="52" t="s">
        <v>1815</v>
      </c>
      <c r="N1172" s="49">
        <v>94701</v>
      </c>
      <c r="O1172" s="52" t="s">
        <v>3222</v>
      </c>
      <c r="P1172" s="52" t="s">
        <v>3225</v>
      </c>
      <c r="Q1172" s="48" t="s">
        <v>10632</v>
      </c>
      <c r="R1172" s="11" t="s">
        <v>45</v>
      </c>
      <c r="S1172" s="120">
        <v>10114</v>
      </c>
      <c r="T1172" s="85">
        <v>107.03</v>
      </c>
      <c r="U1172" s="86">
        <v>18</v>
      </c>
      <c r="V1172" s="123">
        <v>46.825625000000002</v>
      </c>
      <c r="W1172" s="85">
        <f t="shared" si="276"/>
        <v>6743</v>
      </c>
      <c r="X1172" s="86">
        <v>0</v>
      </c>
      <c r="Y1172" s="85">
        <v>16.054500000000001</v>
      </c>
      <c r="Z1172" s="86">
        <f t="shared" si="277"/>
        <v>0</v>
      </c>
      <c r="AA1172" s="86">
        <f t="shared" si="280"/>
        <v>6743</v>
      </c>
      <c r="AB1172" s="85">
        <v>122.77</v>
      </c>
      <c r="AC1172" s="85">
        <v>12</v>
      </c>
      <c r="AD1172" s="124">
        <f t="shared" si="278"/>
        <v>73.661999999999992</v>
      </c>
      <c r="AE1172" s="86">
        <f t="shared" si="281"/>
        <v>3536</v>
      </c>
      <c r="AF1172" s="85">
        <v>0</v>
      </c>
      <c r="AG1172" s="85">
        <v>36.831000000000003</v>
      </c>
      <c r="AH1172" s="85">
        <f t="shared" si="282"/>
        <v>0</v>
      </c>
      <c r="AI1172" s="86">
        <f t="shared" si="283"/>
        <v>10279</v>
      </c>
      <c r="AJ1172" s="86">
        <f t="shared" si="284"/>
        <v>165</v>
      </c>
      <c r="AK1172" s="122"/>
      <c r="AL1172" s="85">
        <v>122.77</v>
      </c>
      <c r="AM1172" s="85">
        <v>12</v>
      </c>
      <c r="AN1172" s="124">
        <f t="shared" si="279"/>
        <v>73.661999999999992</v>
      </c>
      <c r="AO1172" s="86">
        <f t="shared" si="285"/>
        <v>3536</v>
      </c>
      <c r="AP1172" s="85">
        <v>0</v>
      </c>
      <c r="AQ1172" s="85">
        <v>36.831000000000003</v>
      </c>
      <c r="AR1172" s="85">
        <f t="shared" si="286"/>
        <v>0</v>
      </c>
      <c r="AS1172" s="86">
        <f t="shared" si="288"/>
        <v>10279</v>
      </c>
      <c r="AT1172" s="170">
        <f t="shared" si="289"/>
        <v>0</v>
      </c>
      <c r="AU1172" s="86">
        <v>10279</v>
      </c>
      <c r="AV1172" s="170">
        <f t="shared" si="287"/>
        <v>0</v>
      </c>
    </row>
    <row r="1173" spans="1:48" s="73" customFormat="1" ht="30" x14ac:dyDescent="0.2">
      <c r="A1173" s="10" t="s">
        <v>1810</v>
      </c>
      <c r="B1173" s="14" t="s">
        <v>36</v>
      </c>
      <c r="C1173" s="14" t="s">
        <v>37</v>
      </c>
      <c r="D1173" s="14" t="s">
        <v>3174</v>
      </c>
      <c r="E1173" s="58">
        <v>306525</v>
      </c>
      <c r="F1173" s="15" t="s">
        <v>3175</v>
      </c>
      <c r="G1173" s="10" t="s">
        <v>2860</v>
      </c>
      <c r="H1173" s="16">
        <v>100005365</v>
      </c>
      <c r="I1173" s="62">
        <v>710004460</v>
      </c>
      <c r="J1173" s="13">
        <v>710004460</v>
      </c>
      <c r="K1173" s="15" t="s">
        <v>210</v>
      </c>
      <c r="L1173" s="12" t="s">
        <v>1810</v>
      </c>
      <c r="M1173" s="15" t="s">
        <v>1811</v>
      </c>
      <c r="N1173" s="49">
        <v>94501</v>
      </c>
      <c r="O1173" s="15" t="s">
        <v>1815</v>
      </c>
      <c r="P1173" s="15" t="s">
        <v>3180</v>
      </c>
      <c r="Q1173" s="48">
        <v>501026</v>
      </c>
      <c r="R1173" s="11" t="s">
        <v>45</v>
      </c>
      <c r="S1173" s="120">
        <v>8252</v>
      </c>
      <c r="T1173" s="85">
        <v>107.03</v>
      </c>
      <c r="U1173" s="86">
        <v>14</v>
      </c>
      <c r="V1173" s="123">
        <v>46.825625000000002</v>
      </c>
      <c r="W1173" s="85">
        <f t="shared" si="276"/>
        <v>5244</v>
      </c>
      <c r="X1173" s="86">
        <v>2</v>
      </c>
      <c r="Y1173" s="85">
        <v>16.054500000000001</v>
      </c>
      <c r="Z1173" s="86">
        <f t="shared" si="277"/>
        <v>257</v>
      </c>
      <c r="AA1173" s="86">
        <f t="shared" si="280"/>
        <v>5501</v>
      </c>
      <c r="AB1173" s="85">
        <v>122.77</v>
      </c>
      <c r="AC1173" s="85">
        <v>11</v>
      </c>
      <c r="AD1173" s="124">
        <f t="shared" si="278"/>
        <v>73.661999999999992</v>
      </c>
      <c r="AE1173" s="86">
        <f t="shared" si="281"/>
        <v>3241</v>
      </c>
      <c r="AF1173" s="85">
        <v>0</v>
      </c>
      <c r="AG1173" s="85">
        <v>36.831000000000003</v>
      </c>
      <c r="AH1173" s="85">
        <f t="shared" si="282"/>
        <v>0</v>
      </c>
      <c r="AI1173" s="86">
        <f t="shared" si="283"/>
        <v>8742</v>
      </c>
      <c r="AJ1173" s="86">
        <f t="shared" si="284"/>
        <v>490</v>
      </c>
      <c r="AK1173" s="122"/>
      <c r="AL1173" s="85">
        <v>122.77</v>
      </c>
      <c r="AM1173" s="85">
        <v>11</v>
      </c>
      <c r="AN1173" s="124">
        <f t="shared" si="279"/>
        <v>73.661999999999992</v>
      </c>
      <c r="AO1173" s="86">
        <f t="shared" si="285"/>
        <v>3241</v>
      </c>
      <c r="AP1173" s="85">
        <v>0</v>
      </c>
      <c r="AQ1173" s="85">
        <v>36.831000000000003</v>
      </c>
      <c r="AR1173" s="85">
        <f t="shared" si="286"/>
        <v>0</v>
      </c>
      <c r="AS1173" s="86">
        <f t="shared" si="288"/>
        <v>8742</v>
      </c>
      <c r="AT1173" s="170">
        <f t="shared" si="289"/>
        <v>0</v>
      </c>
      <c r="AU1173" s="86">
        <v>8742</v>
      </c>
      <c r="AV1173" s="170">
        <f t="shared" si="287"/>
        <v>0</v>
      </c>
    </row>
    <row r="1174" spans="1:48" s="73" customFormat="1" ht="30" x14ac:dyDescent="0.2">
      <c r="A1174" s="10" t="s">
        <v>1810</v>
      </c>
      <c r="B1174" s="14" t="s">
        <v>36</v>
      </c>
      <c r="C1174" s="14" t="s">
        <v>37</v>
      </c>
      <c r="D1174" s="14" t="s">
        <v>3174</v>
      </c>
      <c r="E1174" s="58">
        <v>306525</v>
      </c>
      <c r="F1174" s="15" t="s">
        <v>3175</v>
      </c>
      <c r="G1174" s="10" t="s">
        <v>2860</v>
      </c>
      <c r="H1174" s="16">
        <v>100005367</v>
      </c>
      <c r="I1174" s="62">
        <v>710004478</v>
      </c>
      <c r="J1174" s="13">
        <v>710004478</v>
      </c>
      <c r="K1174" s="15" t="s">
        <v>53</v>
      </c>
      <c r="L1174" s="12" t="s">
        <v>1810</v>
      </c>
      <c r="M1174" s="15" t="s">
        <v>1811</v>
      </c>
      <c r="N1174" s="49">
        <v>94501</v>
      </c>
      <c r="O1174" s="15" t="s">
        <v>1815</v>
      </c>
      <c r="P1174" s="15" t="s">
        <v>3178</v>
      </c>
      <c r="Q1174" s="48">
        <v>501026</v>
      </c>
      <c r="R1174" s="11" t="s">
        <v>45</v>
      </c>
      <c r="S1174" s="120">
        <v>20229</v>
      </c>
      <c r="T1174" s="85">
        <v>107.03</v>
      </c>
      <c r="U1174" s="86">
        <v>36</v>
      </c>
      <c r="V1174" s="123">
        <v>46.825625000000002</v>
      </c>
      <c r="W1174" s="85">
        <f t="shared" si="276"/>
        <v>13486</v>
      </c>
      <c r="X1174" s="86">
        <v>0</v>
      </c>
      <c r="Y1174" s="85">
        <v>16.054500000000001</v>
      </c>
      <c r="Z1174" s="86">
        <f t="shared" si="277"/>
        <v>0</v>
      </c>
      <c r="AA1174" s="86">
        <f t="shared" si="280"/>
        <v>13486</v>
      </c>
      <c r="AB1174" s="85">
        <v>122.77</v>
      </c>
      <c r="AC1174" s="85">
        <v>32</v>
      </c>
      <c r="AD1174" s="124">
        <f t="shared" si="278"/>
        <v>73.661999999999992</v>
      </c>
      <c r="AE1174" s="86">
        <f t="shared" si="281"/>
        <v>9429</v>
      </c>
      <c r="AF1174" s="85">
        <v>0</v>
      </c>
      <c r="AG1174" s="85">
        <v>36.831000000000003</v>
      </c>
      <c r="AH1174" s="85">
        <f t="shared" si="282"/>
        <v>0</v>
      </c>
      <c r="AI1174" s="86">
        <f t="shared" si="283"/>
        <v>22915</v>
      </c>
      <c r="AJ1174" s="86">
        <f t="shared" si="284"/>
        <v>2686</v>
      </c>
      <c r="AK1174" s="122"/>
      <c r="AL1174" s="85">
        <v>122.77</v>
      </c>
      <c r="AM1174" s="85">
        <v>32</v>
      </c>
      <c r="AN1174" s="124">
        <f t="shared" si="279"/>
        <v>73.661999999999992</v>
      </c>
      <c r="AO1174" s="86">
        <f t="shared" si="285"/>
        <v>9429</v>
      </c>
      <c r="AP1174" s="85">
        <v>0</v>
      </c>
      <c r="AQ1174" s="85">
        <v>36.831000000000003</v>
      </c>
      <c r="AR1174" s="85">
        <f t="shared" si="286"/>
        <v>0</v>
      </c>
      <c r="AS1174" s="86">
        <f t="shared" si="288"/>
        <v>22915</v>
      </c>
      <c r="AT1174" s="170">
        <f t="shared" si="289"/>
        <v>0</v>
      </c>
      <c r="AU1174" s="86">
        <v>22915</v>
      </c>
      <c r="AV1174" s="170">
        <f t="shared" si="287"/>
        <v>0</v>
      </c>
    </row>
    <row r="1175" spans="1:48" s="73" customFormat="1" ht="45" x14ac:dyDescent="0.2">
      <c r="A1175" s="10" t="s">
        <v>1810</v>
      </c>
      <c r="B1175" s="14" t="s">
        <v>36</v>
      </c>
      <c r="C1175" s="14" t="s">
        <v>37</v>
      </c>
      <c r="D1175" s="14" t="s">
        <v>4021</v>
      </c>
      <c r="E1175" s="58">
        <v>800236</v>
      </c>
      <c r="F1175" s="15" t="s">
        <v>4022</v>
      </c>
      <c r="G1175" s="10" t="s">
        <v>2860</v>
      </c>
      <c r="H1175" s="16">
        <v>100006849</v>
      </c>
      <c r="I1175" s="62">
        <v>710008082</v>
      </c>
      <c r="J1175" s="13">
        <v>37864025</v>
      </c>
      <c r="K1175" s="15" t="s">
        <v>105</v>
      </c>
      <c r="L1175" s="12" t="s">
        <v>1810</v>
      </c>
      <c r="M1175" s="15" t="s">
        <v>3583</v>
      </c>
      <c r="N1175" s="49">
        <v>94103</v>
      </c>
      <c r="O1175" s="15" t="s">
        <v>4023</v>
      </c>
      <c r="P1175" s="15" t="s">
        <v>4024</v>
      </c>
      <c r="Q1175" s="48">
        <v>556050</v>
      </c>
      <c r="R1175" s="11" t="s">
        <v>45</v>
      </c>
      <c r="S1175" s="120">
        <v>7305</v>
      </c>
      <c r="T1175" s="85">
        <v>107.03</v>
      </c>
      <c r="U1175" s="86">
        <v>13</v>
      </c>
      <c r="V1175" s="123">
        <v>46.825625000000002</v>
      </c>
      <c r="W1175" s="85">
        <f t="shared" si="276"/>
        <v>4870</v>
      </c>
      <c r="X1175" s="86">
        <v>0</v>
      </c>
      <c r="Y1175" s="85">
        <v>16.054500000000001</v>
      </c>
      <c r="Z1175" s="86">
        <f t="shared" si="277"/>
        <v>0</v>
      </c>
      <c r="AA1175" s="86">
        <f t="shared" si="280"/>
        <v>4870</v>
      </c>
      <c r="AB1175" s="85">
        <v>122.77</v>
      </c>
      <c r="AC1175" s="85">
        <v>16</v>
      </c>
      <c r="AD1175" s="124">
        <f t="shared" si="278"/>
        <v>73.661999999999992</v>
      </c>
      <c r="AE1175" s="86">
        <f t="shared" si="281"/>
        <v>4714</v>
      </c>
      <c r="AF1175" s="85">
        <v>0</v>
      </c>
      <c r="AG1175" s="85">
        <v>36.831000000000003</v>
      </c>
      <c r="AH1175" s="85">
        <f t="shared" si="282"/>
        <v>0</v>
      </c>
      <c r="AI1175" s="86">
        <f t="shared" si="283"/>
        <v>9584</v>
      </c>
      <c r="AJ1175" s="86">
        <f t="shared" si="284"/>
        <v>2279</v>
      </c>
      <c r="AK1175" s="122"/>
      <c r="AL1175" s="85">
        <v>122.77</v>
      </c>
      <c r="AM1175" s="85">
        <v>16</v>
      </c>
      <c r="AN1175" s="124">
        <f t="shared" si="279"/>
        <v>73.661999999999992</v>
      </c>
      <c r="AO1175" s="86">
        <f t="shared" si="285"/>
        <v>4714</v>
      </c>
      <c r="AP1175" s="85">
        <v>0</v>
      </c>
      <c r="AQ1175" s="85">
        <v>36.831000000000003</v>
      </c>
      <c r="AR1175" s="85">
        <f t="shared" si="286"/>
        <v>0</v>
      </c>
      <c r="AS1175" s="86">
        <f t="shared" si="288"/>
        <v>9584</v>
      </c>
      <c r="AT1175" s="170">
        <f t="shared" si="289"/>
        <v>0</v>
      </c>
      <c r="AU1175" s="86">
        <v>9584</v>
      </c>
      <c r="AV1175" s="170">
        <f t="shared" si="287"/>
        <v>0</v>
      </c>
    </row>
    <row r="1176" spans="1:48" s="73" customFormat="1" ht="30" x14ac:dyDescent="0.2">
      <c r="A1176" s="10" t="s">
        <v>1810</v>
      </c>
      <c r="B1176" s="14" t="s">
        <v>36</v>
      </c>
      <c r="C1176" s="14" t="s">
        <v>37</v>
      </c>
      <c r="D1176" s="14" t="s">
        <v>3571</v>
      </c>
      <c r="E1176" s="58">
        <v>307696</v>
      </c>
      <c r="F1176" s="15" t="s">
        <v>3572</v>
      </c>
      <c r="G1176" s="10" t="s">
        <v>2860</v>
      </c>
      <c r="H1176" s="16">
        <v>100006601</v>
      </c>
      <c r="I1176" s="62">
        <v>710005873</v>
      </c>
      <c r="J1176" s="13">
        <v>710005873</v>
      </c>
      <c r="K1176" s="15" t="s">
        <v>53</v>
      </c>
      <c r="L1176" s="12" t="s">
        <v>1810</v>
      </c>
      <c r="M1176" s="15" t="s">
        <v>3332</v>
      </c>
      <c r="N1176" s="49">
        <v>93701</v>
      </c>
      <c r="O1176" s="15" t="s">
        <v>3573</v>
      </c>
      <c r="P1176" s="15" t="s">
        <v>3574</v>
      </c>
      <c r="Q1176" s="48">
        <v>502987</v>
      </c>
      <c r="R1176" s="11" t="s">
        <v>45</v>
      </c>
      <c r="S1176" s="120">
        <v>9552</v>
      </c>
      <c r="T1176" s="85">
        <v>107.03</v>
      </c>
      <c r="U1176" s="86">
        <v>17</v>
      </c>
      <c r="V1176" s="123">
        <v>46.825625000000002</v>
      </c>
      <c r="W1176" s="85">
        <f t="shared" si="276"/>
        <v>6368</v>
      </c>
      <c r="X1176" s="86">
        <v>0</v>
      </c>
      <c r="Y1176" s="85">
        <v>16.054500000000001</v>
      </c>
      <c r="Z1176" s="86">
        <f t="shared" si="277"/>
        <v>0</v>
      </c>
      <c r="AA1176" s="86">
        <f t="shared" si="280"/>
        <v>6368</v>
      </c>
      <c r="AB1176" s="85">
        <v>122.77</v>
      </c>
      <c r="AC1176" s="85">
        <v>21</v>
      </c>
      <c r="AD1176" s="124">
        <f t="shared" si="278"/>
        <v>73.661999999999992</v>
      </c>
      <c r="AE1176" s="86">
        <f t="shared" si="281"/>
        <v>6188</v>
      </c>
      <c r="AF1176" s="85">
        <v>0</v>
      </c>
      <c r="AG1176" s="85">
        <v>36.831000000000003</v>
      </c>
      <c r="AH1176" s="85">
        <f t="shared" si="282"/>
        <v>0</v>
      </c>
      <c r="AI1176" s="86">
        <f t="shared" si="283"/>
        <v>12556</v>
      </c>
      <c r="AJ1176" s="86">
        <f t="shared" si="284"/>
        <v>3004</v>
      </c>
      <c r="AK1176" s="122"/>
      <c r="AL1176" s="85">
        <v>122.77</v>
      </c>
      <c r="AM1176" s="85">
        <v>21</v>
      </c>
      <c r="AN1176" s="124">
        <f t="shared" si="279"/>
        <v>73.661999999999992</v>
      </c>
      <c r="AO1176" s="86">
        <f t="shared" si="285"/>
        <v>6188</v>
      </c>
      <c r="AP1176" s="85">
        <v>0</v>
      </c>
      <c r="AQ1176" s="85">
        <v>36.831000000000003</v>
      </c>
      <c r="AR1176" s="85">
        <f t="shared" si="286"/>
        <v>0</v>
      </c>
      <c r="AS1176" s="86">
        <f t="shared" si="288"/>
        <v>12556</v>
      </c>
      <c r="AT1176" s="170">
        <f t="shared" si="289"/>
        <v>0</v>
      </c>
      <c r="AU1176" s="86">
        <v>12556</v>
      </c>
      <c r="AV1176" s="170">
        <f t="shared" si="287"/>
        <v>0</v>
      </c>
    </row>
    <row r="1177" spans="1:48" s="73" customFormat="1" ht="60" x14ac:dyDescent="0.2">
      <c r="A1177" s="10" t="s">
        <v>1810</v>
      </c>
      <c r="B1177" s="14" t="s">
        <v>36</v>
      </c>
      <c r="C1177" s="14" t="s">
        <v>37</v>
      </c>
      <c r="D1177" s="14" t="s">
        <v>3325</v>
      </c>
      <c r="E1177" s="58">
        <v>306738</v>
      </c>
      <c r="F1177" s="15" t="s">
        <v>3326</v>
      </c>
      <c r="G1177" s="10" t="s">
        <v>2860</v>
      </c>
      <c r="H1177" s="16">
        <v>100006522</v>
      </c>
      <c r="I1177" s="62">
        <v>710217730</v>
      </c>
      <c r="J1177" s="13">
        <v>37866877</v>
      </c>
      <c r="K1177" s="15" t="s">
        <v>3327</v>
      </c>
      <c r="L1177" s="12" t="s">
        <v>1810</v>
      </c>
      <c r="M1177" s="15" t="s">
        <v>1811</v>
      </c>
      <c r="N1177" s="49">
        <v>94612</v>
      </c>
      <c r="O1177" s="15" t="s">
        <v>3328</v>
      </c>
      <c r="P1177" s="15" t="s">
        <v>3329</v>
      </c>
      <c r="Q1177" s="48">
        <v>501425</v>
      </c>
      <c r="R1177" s="11" t="s">
        <v>45</v>
      </c>
      <c r="S1177" s="120">
        <v>11800</v>
      </c>
      <c r="T1177" s="85">
        <v>107.03</v>
      </c>
      <c r="U1177" s="86">
        <v>21</v>
      </c>
      <c r="V1177" s="123">
        <v>46.825625000000002</v>
      </c>
      <c r="W1177" s="85">
        <f t="shared" si="276"/>
        <v>7867</v>
      </c>
      <c r="X1177" s="86">
        <v>0</v>
      </c>
      <c r="Y1177" s="85">
        <v>16.054500000000001</v>
      </c>
      <c r="Z1177" s="86">
        <f t="shared" si="277"/>
        <v>0</v>
      </c>
      <c r="AA1177" s="86">
        <f t="shared" si="280"/>
        <v>7867</v>
      </c>
      <c r="AB1177" s="85">
        <v>122.77</v>
      </c>
      <c r="AC1177" s="85">
        <v>14</v>
      </c>
      <c r="AD1177" s="124">
        <f t="shared" si="278"/>
        <v>73.661999999999992</v>
      </c>
      <c r="AE1177" s="86">
        <f t="shared" si="281"/>
        <v>4125</v>
      </c>
      <c r="AF1177" s="85">
        <v>0</v>
      </c>
      <c r="AG1177" s="85">
        <v>36.831000000000003</v>
      </c>
      <c r="AH1177" s="85">
        <f t="shared" si="282"/>
        <v>0</v>
      </c>
      <c r="AI1177" s="86">
        <f t="shared" si="283"/>
        <v>11992</v>
      </c>
      <c r="AJ1177" s="86">
        <f t="shared" si="284"/>
        <v>192</v>
      </c>
      <c r="AK1177" s="122"/>
      <c r="AL1177" s="85">
        <v>122.77</v>
      </c>
      <c r="AM1177" s="85">
        <v>14</v>
      </c>
      <c r="AN1177" s="124">
        <f t="shared" si="279"/>
        <v>73.661999999999992</v>
      </c>
      <c r="AO1177" s="86">
        <f t="shared" si="285"/>
        <v>4125</v>
      </c>
      <c r="AP1177" s="85">
        <v>0</v>
      </c>
      <c r="AQ1177" s="85">
        <v>36.831000000000003</v>
      </c>
      <c r="AR1177" s="85">
        <f t="shared" si="286"/>
        <v>0</v>
      </c>
      <c r="AS1177" s="86">
        <f t="shared" si="288"/>
        <v>11992</v>
      </c>
      <c r="AT1177" s="170">
        <f t="shared" si="289"/>
        <v>0</v>
      </c>
      <c r="AU1177" s="86">
        <v>11992</v>
      </c>
      <c r="AV1177" s="170">
        <f t="shared" si="287"/>
        <v>0</v>
      </c>
    </row>
    <row r="1178" spans="1:48" s="73" customFormat="1" ht="30" x14ac:dyDescent="0.2">
      <c r="A1178" s="10" t="s">
        <v>1810</v>
      </c>
      <c r="B1178" s="14" t="s">
        <v>36</v>
      </c>
      <c r="C1178" s="14" t="s">
        <v>37</v>
      </c>
      <c r="D1178" s="14" t="s">
        <v>3695</v>
      </c>
      <c r="E1178" s="58">
        <v>309001</v>
      </c>
      <c r="F1178" s="15" t="s">
        <v>3696</v>
      </c>
      <c r="G1178" s="10" t="s">
        <v>2860</v>
      </c>
      <c r="H1178" s="16">
        <v>100005337</v>
      </c>
      <c r="I1178" s="62">
        <v>710007540</v>
      </c>
      <c r="J1178" s="13">
        <v>710007540</v>
      </c>
      <c r="K1178" s="15" t="s">
        <v>53</v>
      </c>
      <c r="L1178" s="12" t="s">
        <v>1810</v>
      </c>
      <c r="M1178" s="15" t="s">
        <v>3583</v>
      </c>
      <c r="N1178" s="49">
        <v>94121</v>
      </c>
      <c r="O1178" s="15" t="s">
        <v>3697</v>
      </c>
      <c r="P1178" s="15" t="s">
        <v>3698</v>
      </c>
      <c r="Q1178" s="48">
        <v>503291</v>
      </c>
      <c r="R1178" s="11" t="s">
        <v>45</v>
      </c>
      <c r="S1178" s="120">
        <v>2810</v>
      </c>
      <c r="T1178" s="85">
        <v>107.03</v>
      </c>
      <c r="U1178" s="86">
        <v>5</v>
      </c>
      <c r="V1178" s="123">
        <v>46.825625000000002</v>
      </c>
      <c r="W1178" s="85">
        <f t="shared" si="276"/>
        <v>1873</v>
      </c>
      <c r="X1178" s="86">
        <v>0</v>
      </c>
      <c r="Y1178" s="85">
        <v>16.054500000000001</v>
      </c>
      <c r="Z1178" s="86">
        <f t="shared" si="277"/>
        <v>0</v>
      </c>
      <c r="AA1178" s="86">
        <f t="shared" si="280"/>
        <v>1873</v>
      </c>
      <c r="AB1178" s="85">
        <v>122.77</v>
      </c>
      <c r="AC1178" s="85">
        <v>3</v>
      </c>
      <c r="AD1178" s="124">
        <f t="shared" si="278"/>
        <v>73.661999999999992</v>
      </c>
      <c r="AE1178" s="86">
        <f t="shared" si="281"/>
        <v>884</v>
      </c>
      <c r="AF1178" s="85">
        <v>0</v>
      </c>
      <c r="AG1178" s="85">
        <v>36.831000000000003</v>
      </c>
      <c r="AH1178" s="85">
        <f t="shared" si="282"/>
        <v>0</v>
      </c>
      <c r="AI1178" s="86">
        <f t="shared" si="283"/>
        <v>2757</v>
      </c>
      <c r="AJ1178" s="86">
        <f t="shared" si="284"/>
        <v>-53</v>
      </c>
      <c r="AK1178" s="122"/>
      <c r="AL1178" s="85">
        <v>122.77</v>
      </c>
      <c r="AM1178" s="85">
        <v>3</v>
      </c>
      <c r="AN1178" s="124">
        <f t="shared" si="279"/>
        <v>73.661999999999992</v>
      </c>
      <c r="AO1178" s="86">
        <f t="shared" si="285"/>
        <v>884</v>
      </c>
      <c r="AP1178" s="85">
        <v>0</v>
      </c>
      <c r="AQ1178" s="85">
        <v>36.831000000000003</v>
      </c>
      <c r="AR1178" s="85">
        <f t="shared" si="286"/>
        <v>0</v>
      </c>
      <c r="AS1178" s="86">
        <f t="shared" si="288"/>
        <v>2757</v>
      </c>
      <c r="AT1178" s="170">
        <f t="shared" si="289"/>
        <v>0</v>
      </c>
      <c r="AU1178" s="86">
        <v>2757</v>
      </c>
      <c r="AV1178" s="170">
        <f t="shared" si="287"/>
        <v>0</v>
      </c>
    </row>
    <row r="1179" spans="1:48" s="73" customFormat="1" x14ac:dyDescent="0.2">
      <c r="A1179" s="10" t="s">
        <v>1810</v>
      </c>
      <c r="B1179" s="14" t="s">
        <v>36</v>
      </c>
      <c r="C1179" s="14" t="s">
        <v>37</v>
      </c>
      <c r="D1179" s="14" t="s">
        <v>3950</v>
      </c>
      <c r="E1179" s="58">
        <v>699233</v>
      </c>
      <c r="F1179" s="15" t="s">
        <v>3951</v>
      </c>
      <c r="G1179" s="10" t="s">
        <v>2860</v>
      </c>
      <c r="H1179" s="16">
        <v>100005422</v>
      </c>
      <c r="I1179" s="62">
        <v>710009399</v>
      </c>
      <c r="J1179" s="13">
        <v>710009399</v>
      </c>
      <c r="K1179" s="15" t="s">
        <v>48</v>
      </c>
      <c r="L1179" s="12" t="s">
        <v>1810</v>
      </c>
      <c r="M1179" s="15" t="s">
        <v>3851</v>
      </c>
      <c r="N1179" s="49">
        <v>95613</v>
      </c>
      <c r="O1179" s="15" t="s">
        <v>3952</v>
      </c>
      <c r="P1179" s="15" t="s">
        <v>3953</v>
      </c>
      <c r="Q1179" s="48">
        <v>543063</v>
      </c>
      <c r="R1179" s="11" t="s">
        <v>45</v>
      </c>
      <c r="S1179" s="120">
        <v>5619</v>
      </c>
      <c r="T1179" s="85">
        <v>107.03</v>
      </c>
      <c r="U1179" s="86">
        <v>10</v>
      </c>
      <c r="V1179" s="123">
        <v>46.825625000000002</v>
      </c>
      <c r="W1179" s="85">
        <f t="shared" si="276"/>
        <v>3746</v>
      </c>
      <c r="X1179" s="86">
        <v>0</v>
      </c>
      <c r="Y1179" s="85">
        <v>16.054500000000001</v>
      </c>
      <c r="Z1179" s="86">
        <f t="shared" si="277"/>
        <v>0</v>
      </c>
      <c r="AA1179" s="86">
        <f t="shared" si="280"/>
        <v>3746</v>
      </c>
      <c r="AB1179" s="85">
        <v>122.77</v>
      </c>
      <c r="AC1179" s="85">
        <v>7</v>
      </c>
      <c r="AD1179" s="124">
        <f t="shared" si="278"/>
        <v>73.661999999999992</v>
      </c>
      <c r="AE1179" s="86">
        <f t="shared" si="281"/>
        <v>2063</v>
      </c>
      <c r="AF1179" s="85">
        <v>0</v>
      </c>
      <c r="AG1179" s="85">
        <v>36.831000000000003</v>
      </c>
      <c r="AH1179" s="85">
        <f t="shared" si="282"/>
        <v>0</v>
      </c>
      <c r="AI1179" s="86">
        <f t="shared" si="283"/>
        <v>5809</v>
      </c>
      <c r="AJ1179" s="86">
        <f t="shared" si="284"/>
        <v>190</v>
      </c>
      <c r="AK1179" s="122"/>
      <c r="AL1179" s="85">
        <v>122.77</v>
      </c>
      <c r="AM1179" s="85">
        <v>7</v>
      </c>
      <c r="AN1179" s="124">
        <f t="shared" si="279"/>
        <v>73.661999999999992</v>
      </c>
      <c r="AO1179" s="86">
        <f t="shared" si="285"/>
        <v>2063</v>
      </c>
      <c r="AP1179" s="85">
        <v>0</v>
      </c>
      <c r="AQ1179" s="85">
        <v>36.831000000000003</v>
      </c>
      <c r="AR1179" s="85">
        <f t="shared" si="286"/>
        <v>0</v>
      </c>
      <c r="AS1179" s="86">
        <f t="shared" si="288"/>
        <v>5809</v>
      </c>
      <c r="AT1179" s="170">
        <f t="shared" si="289"/>
        <v>0</v>
      </c>
      <c r="AU1179" s="86">
        <v>5809</v>
      </c>
      <c r="AV1179" s="170">
        <f t="shared" si="287"/>
        <v>0</v>
      </c>
    </row>
    <row r="1180" spans="1:48" s="73" customFormat="1" x14ac:dyDescent="0.2">
      <c r="A1180" s="10" t="s">
        <v>1810</v>
      </c>
      <c r="B1180" s="14" t="s">
        <v>36</v>
      </c>
      <c r="C1180" s="14" t="s">
        <v>37</v>
      </c>
      <c r="D1180" s="14" t="s">
        <v>3330</v>
      </c>
      <c r="E1180" s="58">
        <v>307203</v>
      </c>
      <c r="F1180" s="15" t="s">
        <v>3331</v>
      </c>
      <c r="G1180" s="10" t="s">
        <v>2860</v>
      </c>
      <c r="H1180" s="16">
        <v>100005496</v>
      </c>
      <c r="I1180" s="62">
        <v>710035187</v>
      </c>
      <c r="J1180" s="13">
        <v>710035187</v>
      </c>
      <c r="K1180" s="15" t="s">
        <v>48</v>
      </c>
      <c r="L1180" s="12" t="s">
        <v>1810</v>
      </c>
      <c r="M1180" s="15" t="s">
        <v>3332</v>
      </c>
      <c r="N1180" s="49">
        <v>93405</v>
      </c>
      <c r="O1180" s="15" t="s">
        <v>3333</v>
      </c>
      <c r="P1180" s="15" t="s">
        <v>3342</v>
      </c>
      <c r="Q1180" s="48">
        <v>502031</v>
      </c>
      <c r="R1180" s="11" t="s">
        <v>45</v>
      </c>
      <c r="S1180" s="120">
        <v>26410</v>
      </c>
      <c r="T1180" s="85">
        <v>107.03</v>
      </c>
      <c r="U1180" s="86">
        <v>47</v>
      </c>
      <c r="V1180" s="123">
        <v>46.825625000000002</v>
      </c>
      <c r="W1180" s="85">
        <f t="shared" si="276"/>
        <v>17606</v>
      </c>
      <c r="X1180" s="86">
        <v>0</v>
      </c>
      <c r="Y1180" s="85">
        <v>16.054500000000001</v>
      </c>
      <c r="Z1180" s="86">
        <f t="shared" si="277"/>
        <v>0</v>
      </c>
      <c r="AA1180" s="86">
        <f t="shared" si="280"/>
        <v>17606</v>
      </c>
      <c r="AB1180" s="85">
        <v>122.77</v>
      </c>
      <c r="AC1180" s="85">
        <v>47</v>
      </c>
      <c r="AD1180" s="124">
        <f t="shared" si="278"/>
        <v>73.661999999999992</v>
      </c>
      <c r="AE1180" s="86">
        <f t="shared" si="281"/>
        <v>13848</v>
      </c>
      <c r="AF1180" s="85">
        <v>1</v>
      </c>
      <c r="AG1180" s="85">
        <v>36.831000000000003</v>
      </c>
      <c r="AH1180" s="85">
        <f t="shared" si="282"/>
        <v>147</v>
      </c>
      <c r="AI1180" s="86">
        <f t="shared" si="283"/>
        <v>31601</v>
      </c>
      <c r="AJ1180" s="86">
        <f t="shared" si="284"/>
        <v>5191</v>
      </c>
      <c r="AK1180" s="122"/>
      <c r="AL1180" s="85">
        <v>122.77</v>
      </c>
      <c r="AM1180" s="85">
        <v>47</v>
      </c>
      <c r="AN1180" s="124">
        <f t="shared" si="279"/>
        <v>73.661999999999992</v>
      </c>
      <c r="AO1180" s="86">
        <f t="shared" si="285"/>
        <v>13848</v>
      </c>
      <c r="AP1180" s="85">
        <v>1</v>
      </c>
      <c r="AQ1180" s="85">
        <v>36.831000000000003</v>
      </c>
      <c r="AR1180" s="85">
        <f t="shared" si="286"/>
        <v>147</v>
      </c>
      <c r="AS1180" s="86">
        <f t="shared" si="288"/>
        <v>31601</v>
      </c>
      <c r="AT1180" s="170">
        <f t="shared" si="289"/>
        <v>0</v>
      </c>
      <c r="AU1180" s="86">
        <v>31601</v>
      </c>
      <c r="AV1180" s="170">
        <f t="shared" si="287"/>
        <v>0</v>
      </c>
    </row>
    <row r="1181" spans="1:48" s="73" customFormat="1" ht="30" x14ac:dyDescent="0.2">
      <c r="A1181" s="10" t="s">
        <v>1810</v>
      </c>
      <c r="B1181" s="14" t="s">
        <v>36</v>
      </c>
      <c r="C1181" s="14" t="s">
        <v>37</v>
      </c>
      <c r="D1181" s="14" t="s">
        <v>3010</v>
      </c>
      <c r="E1181" s="58">
        <v>308234</v>
      </c>
      <c r="F1181" s="15" t="s">
        <v>3011</v>
      </c>
      <c r="G1181" s="10" t="s">
        <v>2860</v>
      </c>
      <c r="H1181" s="16">
        <v>100005601</v>
      </c>
      <c r="I1181" s="62">
        <v>710006292</v>
      </c>
      <c r="J1181" s="13">
        <v>710006292</v>
      </c>
      <c r="K1181" s="15" t="s">
        <v>48</v>
      </c>
      <c r="L1181" s="12" t="s">
        <v>1810</v>
      </c>
      <c r="M1181" s="15" t="s">
        <v>2904</v>
      </c>
      <c r="N1181" s="49">
        <v>95193</v>
      </c>
      <c r="O1181" s="15" t="s">
        <v>3012</v>
      </c>
      <c r="P1181" s="15" t="s">
        <v>3013</v>
      </c>
      <c r="Q1181" s="48">
        <v>500500</v>
      </c>
      <c r="R1181" s="11" t="s">
        <v>45</v>
      </c>
      <c r="S1181" s="120">
        <v>3003</v>
      </c>
      <c r="T1181" s="85">
        <v>107.03</v>
      </c>
      <c r="U1181" s="86">
        <v>5</v>
      </c>
      <c r="V1181" s="123">
        <v>46.825625000000002</v>
      </c>
      <c r="W1181" s="85">
        <f t="shared" si="276"/>
        <v>1873</v>
      </c>
      <c r="X1181" s="86">
        <v>1</v>
      </c>
      <c r="Y1181" s="85">
        <v>16.054500000000001</v>
      </c>
      <c r="Z1181" s="86">
        <f t="shared" si="277"/>
        <v>128</v>
      </c>
      <c r="AA1181" s="86">
        <f t="shared" si="280"/>
        <v>2001</v>
      </c>
      <c r="AB1181" s="85">
        <v>122.77</v>
      </c>
      <c r="AC1181" s="85">
        <v>13</v>
      </c>
      <c r="AD1181" s="124">
        <f t="shared" si="278"/>
        <v>73.661999999999992</v>
      </c>
      <c r="AE1181" s="86">
        <f t="shared" si="281"/>
        <v>3830</v>
      </c>
      <c r="AF1181" s="85">
        <v>1</v>
      </c>
      <c r="AG1181" s="85">
        <v>36.831000000000003</v>
      </c>
      <c r="AH1181" s="85">
        <f t="shared" si="282"/>
        <v>147</v>
      </c>
      <c r="AI1181" s="86">
        <f t="shared" si="283"/>
        <v>5978</v>
      </c>
      <c r="AJ1181" s="86">
        <f t="shared" si="284"/>
        <v>2975</v>
      </c>
      <c r="AK1181" s="122"/>
      <c r="AL1181" s="85">
        <v>122.77</v>
      </c>
      <c r="AM1181" s="85">
        <v>13</v>
      </c>
      <c r="AN1181" s="124">
        <f t="shared" si="279"/>
        <v>73.661999999999992</v>
      </c>
      <c r="AO1181" s="86">
        <f t="shared" si="285"/>
        <v>3830</v>
      </c>
      <c r="AP1181" s="85">
        <v>1</v>
      </c>
      <c r="AQ1181" s="85">
        <v>36.831000000000003</v>
      </c>
      <c r="AR1181" s="85">
        <f t="shared" si="286"/>
        <v>147</v>
      </c>
      <c r="AS1181" s="86">
        <f t="shared" si="288"/>
        <v>5978</v>
      </c>
      <c r="AT1181" s="170">
        <f t="shared" si="289"/>
        <v>0</v>
      </c>
      <c r="AU1181" s="86">
        <v>5978</v>
      </c>
      <c r="AV1181" s="170">
        <f t="shared" si="287"/>
        <v>0</v>
      </c>
    </row>
    <row r="1182" spans="1:48" s="73" customFormat="1" ht="30" x14ac:dyDescent="0.2">
      <c r="A1182" s="10" t="s">
        <v>1810</v>
      </c>
      <c r="B1182" s="14" t="s">
        <v>36</v>
      </c>
      <c r="C1182" s="14" t="s">
        <v>37</v>
      </c>
      <c r="D1182" s="14" t="s">
        <v>2986</v>
      </c>
      <c r="E1182" s="58">
        <v>308129</v>
      </c>
      <c r="F1182" s="15" t="s">
        <v>2987</v>
      </c>
      <c r="G1182" s="10" t="s">
        <v>2860</v>
      </c>
      <c r="H1182" s="16">
        <v>100005424</v>
      </c>
      <c r="I1182" s="62">
        <v>710006209</v>
      </c>
      <c r="J1182" s="13">
        <v>710006209</v>
      </c>
      <c r="K1182" s="15" t="s">
        <v>48</v>
      </c>
      <c r="L1182" s="12" t="s">
        <v>1810</v>
      </c>
      <c r="M1182" s="15" t="s">
        <v>2904</v>
      </c>
      <c r="N1182" s="49">
        <v>95177</v>
      </c>
      <c r="O1182" s="15" t="s">
        <v>2988</v>
      </c>
      <c r="P1182" s="15" t="s">
        <v>2989</v>
      </c>
      <c r="Q1182" s="48">
        <v>500429</v>
      </c>
      <c r="R1182" s="11" t="s">
        <v>45</v>
      </c>
      <c r="S1182" s="120">
        <v>1686</v>
      </c>
      <c r="T1182" s="85">
        <v>107.03</v>
      </c>
      <c r="U1182" s="86">
        <v>3</v>
      </c>
      <c r="V1182" s="123">
        <v>46.825625000000002</v>
      </c>
      <c r="W1182" s="85">
        <f t="shared" si="276"/>
        <v>1124</v>
      </c>
      <c r="X1182" s="86">
        <v>0</v>
      </c>
      <c r="Y1182" s="85">
        <v>16.054500000000001</v>
      </c>
      <c r="Z1182" s="86">
        <f t="shared" si="277"/>
        <v>0</v>
      </c>
      <c r="AA1182" s="86">
        <f t="shared" si="280"/>
        <v>1124</v>
      </c>
      <c r="AB1182" s="85">
        <v>122.77</v>
      </c>
      <c r="AC1182" s="85">
        <v>3</v>
      </c>
      <c r="AD1182" s="124">
        <f t="shared" si="278"/>
        <v>73.661999999999992</v>
      </c>
      <c r="AE1182" s="86">
        <f t="shared" si="281"/>
        <v>884</v>
      </c>
      <c r="AF1182" s="85">
        <v>0</v>
      </c>
      <c r="AG1182" s="85">
        <v>36.831000000000003</v>
      </c>
      <c r="AH1182" s="85">
        <f t="shared" si="282"/>
        <v>0</v>
      </c>
      <c r="AI1182" s="86">
        <f t="shared" si="283"/>
        <v>2008</v>
      </c>
      <c r="AJ1182" s="86">
        <f t="shared" si="284"/>
        <v>322</v>
      </c>
      <c r="AK1182" s="122"/>
      <c r="AL1182" s="85">
        <v>122.77</v>
      </c>
      <c r="AM1182" s="85">
        <v>3</v>
      </c>
      <c r="AN1182" s="124">
        <f t="shared" si="279"/>
        <v>73.661999999999992</v>
      </c>
      <c r="AO1182" s="86">
        <f t="shared" si="285"/>
        <v>884</v>
      </c>
      <c r="AP1182" s="85">
        <v>0</v>
      </c>
      <c r="AQ1182" s="85">
        <v>36.831000000000003</v>
      </c>
      <c r="AR1182" s="85">
        <f t="shared" si="286"/>
        <v>0</v>
      </c>
      <c r="AS1182" s="86">
        <f t="shared" si="288"/>
        <v>2008</v>
      </c>
      <c r="AT1182" s="170">
        <f t="shared" si="289"/>
        <v>0</v>
      </c>
      <c r="AU1182" s="86">
        <v>2008</v>
      </c>
      <c r="AV1182" s="170">
        <f t="shared" si="287"/>
        <v>0</v>
      </c>
    </row>
    <row r="1183" spans="1:48" s="73" customFormat="1" x14ac:dyDescent="0.2">
      <c r="A1183" s="10" t="s">
        <v>1810</v>
      </c>
      <c r="B1183" s="14" t="s">
        <v>36</v>
      </c>
      <c r="C1183" s="14" t="s">
        <v>37</v>
      </c>
      <c r="D1183" s="14" t="s">
        <v>3973</v>
      </c>
      <c r="E1183" s="58">
        <v>587672</v>
      </c>
      <c r="F1183" s="15" t="s">
        <v>3974</v>
      </c>
      <c r="G1183" s="10" t="s">
        <v>2860</v>
      </c>
      <c r="H1183" s="16">
        <v>100006648</v>
      </c>
      <c r="I1183" s="62">
        <v>710004923</v>
      </c>
      <c r="J1183" s="13">
        <v>710004923</v>
      </c>
      <c r="K1183" s="15" t="s">
        <v>210</v>
      </c>
      <c r="L1183" s="12" t="s">
        <v>1810</v>
      </c>
      <c r="M1183" s="15" t="s">
        <v>3332</v>
      </c>
      <c r="N1183" s="49">
        <v>93563</v>
      </c>
      <c r="O1183" s="15" t="s">
        <v>3975</v>
      </c>
      <c r="P1183" s="15" t="s">
        <v>3976</v>
      </c>
      <c r="Q1183" s="48">
        <v>555843</v>
      </c>
      <c r="R1183" s="11" t="s">
        <v>45</v>
      </c>
      <c r="S1183" s="120">
        <v>6743</v>
      </c>
      <c r="T1183" s="85">
        <v>107.03</v>
      </c>
      <c r="U1183" s="86">
        <v>12</v>
      </c>
      <c r="V1183" s="123">
        <v>46.825625000000002</v>
      </c>
      <c r="W1183" s="85">
        <f t="shared" si="276"/>
        <v>4495</v>
      </c>
      <c r="X1183" s="86">
        <v>0</v>
      </c>
      <c r="Y1183" s="85">
        <v>16.054500000000001</v>
      </c>
      <c r="Z1183" s="86">
        <f t="shared" si="277"/>
        <v>0</v>
      </c>
      <c r="AA1183" s="86">
        <f t="shared" si="280"/>
        <v>4495</v>
      </c>
      <c r="AB1183" s="85">
        <v>122.77</v>
      </c>
      <c r="AC1183" s="85">
        <v>16</v>
      </c>
      <c r="AD1183" s="124">
        <f t="shared" si="278"/>
        <v>73.661999999999992</v>
      </c>
      <c r="AE1183" s="86">
        <f t="shared" si="281"/>
        <v>4714</v>
      </c>
      <c r="AF1183" s="85">
        <v>0</v>
      </c>
      <c r="AG1183" s="85">
        <v>36.831000000000003</v>
      </c>
      <c r="AH1183" s="85">
        <f t="shared" si="282"/>
        <v>0</v>
      </c>
      <c r="AI1183" s="86">
        <f t="shared" si="283"/>
        <v>9209</v>
      </c>
      <c r="AJ1183" s="86">
        <f t="shared" si="284"/>
        <v>2466</v>
      </c>
      <c r="AK1183" s="122"/>
      <c r="AL1183" s="85">
        <v>122.77</v>
      </c>
      <c r="AM1183" s="85">
        <v>16</v>
      </c>
      <c r="AN1183" s="124">
        <f t="shared" si="279"/>
        <v>73.661999999999992</v>
      </c>
      <c r="AO1183" s="86">
        <f t="shared" si="285"/>
        <v>4714</v>
      </c>
      <c r="AP1183" s="85">
        <v>0</v>
      </c>
      <c r="AQ1183" s="85">
        <v>36.831000000000003</v>
      </c>
      <c r="AR1183" s="85">
        <f t="shared" si="286"/>
        <v>0</v>
      </c>
      <c r="AS1183" s="86">
        <f t="shared" si="288"/>
        <v>9209</v>
      </c>
      <c r="AT1183" s="170">
        <f t="shared" si="289"/>
        <v>0</v>
      </c>
      <c r="AU1183" s="86">
        <v>9209</v>
      </c>
      <c r="AV1183" s="170">
        <f t="shared" si="287"/>
        <v>0</v>
      </c>
    </row>
    <row r="1184" spans="1:48" s="73" customFormat="1" ht="30" x14ac:dyDescent="0.2">
      <c r="A1184" s="10" t="s">
        <v>1810</v>
      </c>
      <c r="B1184" s="14" t="s">
        <v>36</v>
      </c>
      <c r="C1184" s="14" t="s">
        <v>37</v>
      </c>
      <c r="D1184" s="14" t="s">
        <v>3962</v>
      </c>
      <c r="E1184" s="58">
        <v>307785</v>
      </c>
      <c r="F1184" s="15" t="s">
        <v>3963</v>
      </c>
      <c r="G1184" s="10" t="s">
        <v>2860</v>
      </c>
      <c r="H1184" s="16">
        <v>100005008</v>
      </c>
      <c r="I1184" s="62">
        <v>37961179</v>
      </c>
      <c r="J1184" s="13">
        <v>37961179</v>
      </c>
      <c r="K1184" s="15" t="s">
        <v>48</v>
      </c>
      <c r="L1184" s="12" t="s">
        <v>1810</v>
      </c>
      <c r="M1184" s="15" t="s">
        <v>2861</v>
      </c>
      <c r="N1184" s="49">
        <v>95117</v>
      </c>
      <c r="O1184" s="15" t="s">
        <v>3964</v>
      </c>
      <c r="P1184" s="15" t="s">
        <v>10428</v>
      </c>
      <c r="Q1184" s="48">
        <v>545589</v>
      </c>
      <c r="R1184" s="11" t="s">
        <v>86</v>
      </c>
      <c r="S1184" s="120">
        <v>16857</v>
      </c>
      <c r="T1184" s="85">
        <v>107.03</v>
      </c>
      <c r="U1184" s="86">
        <v>30</v>
      </c>
      <c r="V1184" s="123">
        <v>46.825625000000002</v>
      </c>
      <c r="W1184" s="85">
        <f t="shared" si="276"/>
        <v>11238</v>
      </c>
      <c r="X1184" s="86">
        <v>0</v>
      </c>
      <c r="Y1184" s="85">
        <v>16.054500000000001</v>
      </c>
      <c r="Z1184" s="86">
        <f t="shared" si="277"/>
        <v>0</v>
      </c>
      <c r="AA1184" s="86">
        <f t="shared" si="280"/>
        <v>11238</v>
      </c>
      <c r="AB1184" s="85">
        <v>122.77</v>
      </c>
      <c r="AC1184" s="85">
        <v>28</v>
      </c>
      <c r="AD1184" s="124">
        <f t="shared" si="278"/>
        <v>73.661999999999992</v>
      </c>
      <c r="AE1184" s="86">
        <f t="shared" si="281"/>
        <v>8250</v>
      </c>
      <c r="AF1184" s="85">
        <v>0</v>
      </c>
      <c r="AG1184" s="85">
        <v>36.831000000000003</v>
      </c>
      <c r="AH1184" s="85">
        <f t="shared" si="282"/>
        <v>0</v>
      </c>
      <c r="AI1184" s="86">
        <f t="shared" si="283"/>
        <v>19488</v>
      </c>
      <c r="AJ1184" s="86">
        <f t="shared" si="284"/>
        <v>2631</v>
      </c>
      <c r="AK1184" s="122"/>
      <c r="AL1184" s="85">
        <v>122.77</v>
      </c>
      <c r="AM1184" s="85">
        <v>28</v>
      </c>
      <c r="AN1184" s="124">
        <f t="shared" si="279"/>
        <v>73.661999999999992</v>
      </c>
      <c r="AO1184" s="86">
        <f t="shared" si="285"/>
        <v>8250</v>
      </c>
      <c r="AP1184" s="85">
        <v>0</v>
      </c>
      <c r="AQ1184" s="85">
        <v>36.831000000000003</v>
      </c>
      <c r="AR1184" s="85">
        <f t="shared" si="286"/>
        <v>0</v>
      </c>
      <c r="AS1184" s="86">
        <f t="shared" si="288"/>
        <v>19488</v>
      </c>
      <c r="AT1184" s="170">
        <f t="shared" si="289"/>
        <v>0</v>
      </c>
      <c r="AU1184" s="86">
        <v>19488</v>
      </c>
      <c r="AV1184" s="170">
        <f t="shared" si="287"/>
        <v>0</v>
      </c>
    </row>
    <row r="1185" spans="1:48" s="73" customFormat="1" x14ac:dyDescent="0.2">
      <c r="A1185" s="10" t="s">
        <v>1810</v>
      </c>
      <c r="B1185" s="14" t="s">
        <v>36</v>
      </c>
      <c r="C1185" s="14" t="s">
        <v>37</v>
      </c>
      <c r="D1185" s="14" t="s">
        <v>3510</v>
      </c>
      <c r="E1185" s="58">
        <v>307483</v>
      </c>
      <c r="F1185" s="15" t="s">
        <v>3511</v>
      </c>
      <c r="G1185" s="10" t="s">
        <v>2860</v>
      </c>
      <c r="H1185" s="16">
        <v>100006172</v>
      </c>
      <c r="I1185" s="62">
        <v>710005695</v>
      </c>
      <c r="J1185" s="13">
        <v>710005695</v>
      </c>
      <c r="K1185" s="15" t="s">
        <v>48</v>
      </c>
      <c r="L1185" s="12" t="s">
        <v>1810</v>
      </c>
      <c r="M1185" s="15" t="s">
        <v>3332</v>
      </c>
      <c r="N1185" s="49">
        <v>93526</v>
      </c>
      <c r="O1185" s="15" t="s">
        <v>3512</v>
      </c>
      <c r="P1185" s="15" t="s">
        <v>3513</v>
      </c>
      <c r="Q1185" s="48">
        <v>502766</v>
      </c>
      <c r="R1185" s="11" t="s">
        <v>45</v>
      </c>
      <c r="S1185" s="120">
        <v>11238</v>
      </c>
      <c r="T1185" s="85">
        <v>107.03</v>
      </c>
      <c r="U1185" s="86">
        <v>20</v>
      </c>
      <c r="V1185" s="123">
        <v>46.825625000000002</v>
      </c>
      <c r="W1185" s="85">
        <f t="shared" si="276"/>
        <v>7492</v>
      </c>
      <c r="X1185" s="86">
        <v>0</v>
      </c>
      <c r="Y1185" s="85">
        <v>16.054500000000001</v>
      </c>
      <c r="Z1185" s="86">
        <f t="shared" si="277"/>
        <v>0</v>
      </c>
      <c r="AA1185" s="86">
        <f t="shared" si="280"/>
        <v>7492</v>
      </c>
      <c r="AB1185" s="85">
        <v>122.77</v>
      </c>
      <c r="AC1185" s="85">
        <v>20</v>
      </c>
      <c r="AD1185" s="124">
        <f t="shared" si="278"/>
        <v>73.661999999999992</v>
      </c>
      <c r="AE1185" s="86">
        <f t="shared" si="281"/>
        <v>5893</v>
      </c>
      <c r="AF1185" s="85">
        <v>0</v>
      </c>
      <c r="AG1185" s="85">
        <v>36.831000000000003</v>
      </c>
      <c r="AH1185" s="85">
        <f t="shared" si="282"/>
        <v>0</v>
      </c>
      <c r="AI1185" s="86">
        <f t="shared" si="283"/>
        <v>13385</v>
      </c>
      <c r="AJ1185" s="86">
        <f t="shared" si="284"/>
        <v>2147</v>
      </c>
      <c r="AK1185" s="122"/>
      <c r="AL1185" s="85">
        <v>122.77</v>
      </c>
      <c r="AM1185" s="85">
        <v>20</v>
      </c>
      <c r="AN1185" s="124">
        <f t="shared" si="279"/>
        <v>73.661999999999992</v>
      </c>
      <c r="AO1185" s="86">
        <f t="shared" si="285"/>
        <v>5893</v>
      </c>
      <c r="AP1185" s="85">
        <v>0</v>
      </c>
      <c r="AQ1185" s="85">
        <v>36.831000000000003</v>
      </c>
      <c r="AR1185" s="85">
        <f t="shared" si="286"/>
        <v>0</v>
      </c>
      <c r="AS1185" s="86">
        <f t="shared" si="288"/>
        <v>13385</v>
      </c>
      <c r="AT1185" s="170">
        <f t="shared" si="289"/>
        <v>0</v>
      </c>
      <c r="AU1185" s="86">
        <v>13385</v>
      </c>
      <c r="AV1185" s="170">
        <f t="shared" si="287"/>
        <v>0</v>
      </c>
    </row>
    <row r="1186" spans="1:48" s="73" customFormat="1" x14ac:dyDescent="0.2">
      <c r="A1186" s="10" t="s">
        <v>1810</v>
      </c>
      <c r="B1186" s="14" t="s">
        <v>36</v>
      </c>
      <c r="C1186" s="14" t="s">
        <v>37</v>
      </c>
      <c r="D1186" s="14" t="s">
        <v>3954</v>
      </c>
      <c r="E1186" s="29">
        <v>310573</v>
      </c>
      <c r="F1186" s="15" t="s">
        <v>3955</v>
      </c>
      <c r="G1186" s="10" t="s">
        <v>2860</v>
      </c>
      <c r="H1186" s="16">
        <v>100005428</v>
      </c>
      <c r="I1186" s="13">
        <v>710271964</v>
      </c>
      <c r="J1186" s="13">
        <v>710271964</v>
      </c>
      <c r="K1186" s="15" t="s">
        <v>48</v>
      </c>
      <c r="L1186" s="12" t="s">
        <v>1810</v>
      </c>
      <c r="M1186" s="15" t="s">
        <v>3852</v>
      </c>
      <c r="N1186" s="49">
        <v>95615</v>
      </c>
      <c r="O1186" s="15" t="s">
        <v>3956</v>
      </c>
      <c r="P1186" s="15" t="s">
        <v>3957</v>
      </c>
      <c r="Q1186" s="48">
        <v>543071</v>
      </c>
      <c r="R1186" s="11" t="s">
        <v>45</v>
      </c>
      <c r="S1186" s="120">
        <v>10114</v>
      </c>
      <c r="T1186" s="85">
        <v>107.03</v>
      </c>
      <c r="U1186" s="86">
        <v>18</v>
      </c>
      <c r="V1186" s="123">
        <v>46.825625000000002</v>
      </c>
      <c r="W1186" s="85">
        <f t="shared" si="276"/>
        <v>6743</v>
      </c>
      <c r="X1186" s="86">
        <v>0</v>
      </c>
      <c r="Y1186" s="85">
        <v>16.054500000000001</v>
      </c>
      <c r="Z1186" s="86">
        <f t="shared" si="277"/>
        <v>0</v>
      </c>
      <c r="AA1186" s="86">
        <f t="shared" si="280"/>
        <v>6743</v>
      </c>
      <c r="AB1186" s="85">
        <v>122.77</v>
      </c>
      <c r="AC1186" s="85">
        <v>12</v>
      </c>
      <c r="AD1186" s="124">
        <f t="shared" si="278"/>
        <v>73.661999999999992</v>
      </c>
      <c r="AE1186" s="86">
        <f t="shared" si="281"/>
        <v>3536</v>
      </c>
      <c r="AF1186" s="85">
        <v>0</v>
      </c>
      <c r="AG1186" s="85">
        <v>36.831000000000003</v>
      </c>
      <c r="AH1186" s="85">
        <f t="shared" si="282"/>
        <v>0</v>
      </c>
      <c r="AI1186" s="86">
        <f t="shared" si="283"/>
        <v>10279</v>
      </c>
      <c r="AJ1186" s="86">
        <f t="shared" si="284"/>
        <v>165</v>
      </c>
      <c r="AK1186" s="122"/>
      <c r="AL1186" s="85">
        <v>122.77</v>
      </c>
      <c r="AM1186" s="85">
        <v>12</v>
      </c>
      <c r="AN1186" s="124">
        <f t="shared" si="279"/>
        <v>73.661999999999992</v>
      </c>
      <c r="AO1186" s="86">
        <f t="shared" si="285"/>
        <v>3536</v>
      </c>
      <c r="AP1186" s="85">
        <v>0</v>
      </c>
      <c r="AQ1186" s="85">
        <v>36.831000000000003</v>
      </c>
      <c r="AR1186" s="85">
        <f t="shared" si="286"/>
        <v>0</v>
      </c>
      <c r="AS1186" s="86">
        <f t="shared" si="288"/>
        <v>10279</v>
      </c>
      <c r="AT1186" s="170">
        <f t="shared" si="289"/>
        <v>0</v>
      </c>
      <c r="AU1186" s="86">
        <v>10279</v>
      </c>
      <c r="AV1186" s="170">
        <f t="shared" si="287"/>
        <v>0</v>
      </c>
    </row>
    <row r="1187" spans="1:48" s="73" customFormat="1" ht="45" x14ac:dyDescent="0.2">
      <c r="A1187" s="10" t="s">
        <v>1810</v>
      </c>
      <c r="B1187" s="14" t="s">
        <v>36</v>
      </c>
      <c r="C1187" s="14" t="s">
        <v>37</v>
      </c>
      <c r="D1187" s="14" t="s">
        <v>3429</v>
      </c>
      <c r="E1187" s="58">
        <v>307149</v>
      </c>
      <c r="F1187" s="15" t="s">
        <v>3430</v>
      </c>
      <c r="G1187" s="10" t="s">
        <v>2860</v>
      </c>
      <c r="H1187" s="16">
        <v>100005432</v>
      </c>
      <c r="I1187" s="62">
        <v>710005164</v>
      </c>
      <c r="J1187" s="13">
        <v>37864378</v>
      </c>
      <c r="K1187" s="15" t="s">
        <v>92</v>
      </c>
      <c r="L1187" s="12" t="s">
        <v>1810</v>
      </c>
      <c r="M1187" s="15" t="s">
        <v>3332</v>
      </c>
      <c r="N1187" s="49">
        <v>93522</v>
      </c>
      <c r="O1187" s="15" t="s">
        <v>3431</v>
      </c>
      <c r="P1187" s="15" t="s">
        <v>3432</v>
      </c>
      <c r="Q1187" s="48">
        <v>502421</v>
      </c>
      <c r="R1187" s="11" t="s">
        <v>45</v>
      </c>
      <c r="S1187" s="120">
        <v>18543</v>
      </c>
      <c r="T1187" s="85">
        <v>107.03</v>
      </c>
      <c r="U1187" s="86">
        <v>33</v>
      </c>
      <c r="V1187" s="123">
        <v>46.825625000000002</v>
      </c>
      <c r="W1187" s="85">
        <f t="shared" si="276"/>
        <v>12362</v>
      </c>
      <c r="X1187" s="86">
        <v>0</v>
      </c>
      <c r="Y1187" s="85">
        <v>16.054500000000001</v>
      </c>
      <c r="Z1187" s="86">
        <f t="shared" si="277"/>
        <v>0</v>
      </c>
      <c r="AA1187" s="86">
        <f t="shared" si="280"/>
        <v>12362</v>
      </c>
      <c r="AB1187" s="85">
        <v>122.77</v>
      </c>
      <c r="AC1187" s="85">
        <v>27</v>
      </c>
      <c r="AD1187" s="124">
        <f t="shared" si="278"/>
        <v>73.661999999999992</v>
      </c>
      <c r="AE1187" s="86">
        <f t="shared" si="281"/>
        <v>7955</v>
      </c>
      <c r="AF1187" s="85">
        <v>0</v>
      </c>
      <c r="AG1187" s="85">
        <v>36.831000000000003</v>
      </c>
      <c r="AH1187" s="85">
        <f t="shared" si="282"/>
        <v>0</v>
      </c>
      <c r="AI1187" s="86">
        <f t="shared" si="283"/>
        <v>20317</v>
      </c>
      <c r="AJ1187" s="86">
        <f t="shared" si="284"/>
        <v>1774</v>
      </c>
      <c r="AK1187" s="122"/>
      <c r="AL1187" s="85">
        <v>122.77</v>
      </c>
      <c r="AM1187" s="85">
        <v>27</v>
      </c>
      <c r="AN1187" s="124">
        <f t="shared" si="279"/>
        <v>73.661999999999992</v>
      </c>
      <c r="AO1187" s="86">
        <f t="shared" si="285"/>
        <v>7955</v>
      </c>
      <c r="AP1187" s="85">
        <v>0</v>
      </c>
      <c r="AQ1187" s="85">
        <v>36.831000000000003</v>
      </c>
      <c r="AR1187" s="85">
        <f t="shared" si="286"/>
        <v>0</v>
      </c>
      <c r="AS1187" s="86">
        <f t="shared" si="288"/>
        <v>20317</v>
      </c>
      <c r="AT1187" s="170">
        <f t="shared" si="289"/>
        <v>0</v>
      </c>
      <c r="AU1187" s="86">
        <v>20317</v>
      </c>
      <c r="AV1187" s="170">
        <f t="shared" si="287"/>
        <v>0</v>
      </c>
    </row>
    <row r="1188" spans="1:48" s="73" customFormat="1" ht="45" x14ac:dyDescent="0.2">
      <c r="A1188" s="10" t="s">
        <v>1810</v>
      </c>
      <c r="B1188" s="14" t="s">
        <v>36</v>
      </c>
      <c r="C1188" s="14" t="s">
        <v>37</v>
      </c>
      <c r="D1188" s="14" t="s">
        <v>3886</v>
      </c>
      <c r="E1188" s="58">
        <v>311014</v>
      </c>
      <c r="F1188" s="15" t="s">
        <v>3887</v>
      </c>
      <c r="G1188" s="10" t="s">
        <v>2860</v>
      </c>
      <c r="H1188" s="16">
        <v>100006092</v>
      </c>
      <c r="I1188" s="62">
        <v>710009763</v>
      </c>
      <c r="J1188" s="13">
        <v>35611201</v>
      </c>
      <c r="K1188" s="15" t="s">
        <v>92</v>
      </c>
      <c r="L1188" s="12" t="s">
        <v>1810</v>
      </c>
      <c r="M1188" s="15" t="s">
        <v>3851</v>
      </c>
      <c r="N1188" s="49">
        <v>95605</v>
      </c>
      <c r="O1188" s="15" t="s">
        <v>3888</v>
      </c>
      <c r="P1188" s="15" t="s">
        <v>3889</v>
      </c>
      <c r="Q1188" s="48">
        <v>505421</v>
      </c>
      <c r="R1188" s="11" t="s">
        <v>45</v>
      </c>
      <c r="S1188" s="120">
        <v>14048</v>
      </c>
      <c r="T1188" s="85">
        <v>107.03</v>
      </c>
      <c r="U1188" s="86">
        <v>25</v>
      </c>
      <c r="V1188" s="123">
        <v>46.825625000000002</v>
      </c>
      <c r="W1188" s="85">
        <f t="shared" si="276"/>
        <v>9365</v>
      </c>
      <c r="X1188" s="86">
        <v>0</v>
      </c>
      <c r="Y1188" s="85">
        <v>16.054500000000001</v>
      </c>
      <c r="Z1188" s="86">
        <f t="shared" si="277"/>
        <v>0</v>
      </c>
      <c r="AA1188" s="86">
        <f t="shared" si="280"/>
        <v>9365</v>
      </c>
      <c r="AB1188" s="85">
        <v>122.77</v>
      </c>
      <c r="AC1188" s="85">
        <v>21</v>
      </c>
      <c r="AD1188" s="124">
        <f t="shared" si="278"/>
        <v>73.661999999999992</v>
      </c>
      <c r="AE1188" s="86">
        <f t="shared" si="281"/>
        <v>6188</v>
      </c>
      <c r="AF1188" s="85">
        <v>0</v>
      </c>
      <c r="AG1188" s="85">
        <v>36.831000000000003</v>
      </c>
      <c r="AH1188" s="85">
        <f t="shared" si="282"/>
        <v>0</v>
      </c>
      <c r="AI1188" s="86">
        <f t="shared" si="283"/>
        <v>15553</v>
      </c>
      <c r="AJ1188" s="86">
        <f t="shared" si="284"/>
        <v>1505</v>
      </c>
      <c r="AK1188" s="122"/>
      <c r="AL1188" s="85">
        <v>122.77</v>
      </c>
      <c r="AM1188" s="85">
        <v>21</v>
      </c>
      <c r="AN1188" s="124">
        <f t="shared" si="279"/>
        <v>73.661999999999992</v>
      </c>
      <c r="AO1188" s="86">
        <f t="shared" si="285"/>
        <v>6188</v>
      </c>
      <c r="AP1188" s="85">
        <v>0</v>
      </c>
      <c r="AQ1188" s="85">
        <v>36.831000000000003</v>
      </c>
      <c r="AR1188" s="85">
        <f t="shared" si="286"/>
        <v>0</v>
      </c>
      <c r="AS1188" s="86">
        <f t="shared" si="288"/>
        <v>15553</v>
      </c>
      <c r="AT1188" s="170">
        <f t="shared" si="289"/>
        <v>0</v>
      </c>
      <c r="AU1188" s="86">
        <v>15553</v>
      </c>
      <c r="AV1188" s="170">
        <f t="shared" si="287"/>
        <v>0</v>
      </c>
    </row>
    <row r="1189" spans="1:48" s="73" customFormat="1" ht="30" x14ac:dyDescent="0.2">
      <c r="A1189" s="10" t="s">
        <v>1810</v>
      </c>
      <c r="B1189" s="14" t="s">
        <v>36</v>
      </c>
      <c r="C1189" s="14" t="s">
        <v>37</v>
      </c>
      <c r="D1189" s="14" t="s">
        <v>3807</v>
      </c>
      <c r="E1189" s="58">
        <v>306070</v>
      </c>
      <c r="F1189" s="15" t="s">
        <v>3808</v>
      </c>
      <c r="G1189" s="10" t="s">
        <v>2860</v>
      </c>
      <c r="H1189" s="16">
        <v>100005451</v>
      </c>
      <c r="I1189" s="62">
        <v>710003552</v>
      </c>
      <c r="J1189" s="13">
        <v>710003552</v>
      </c>
      <c r="K1189" s="15" t="s">
        <v>210</v>
      </c>
      <c r="L1189" s="12" t="s">
        <v>1810</v>
      </c>
      <c r="M1189" s="15" t="s">
        <v>2942</v>
      </c>
      <c r="N1189" s="49">
        <v>92591</v>
      </c>
      <c r="O1189" s="15" t="s">
        <v>3809</v>
      </c>
      <c r="P1189" s="15" t="s">
        <v>3810</v>
      </c>
      <c r="Q1189" s="48">
        <v>503886</v>
      </c>
      <c r="R1189" s="11" t="s">
        <v>45</v>
      </c>
      <c r="S1189" s="120">
        <v>6743</v>
      </c>
      <c r="T1189" s="85">
        <v>107.03</v>
      </c>
      <c r="U1189" s="86">
        <v>12</v>
      </c>
      <c r="V1189" s="123">
        <v>46.825625000000002</v>
      </c>
      <c r="W1189" s="85">
        <f t="shared" si="276"/>
        <v>4495</v>
      </c>
      <c r="X1189" s="86">
        <v>0</v>
      </c>
      <c r="Y1189" s="85">
        <v>16.054500000000001</v>
      </c>
      <c r="Z1189" s="86">
        <f t="shared" si="277"/>
        <v>0</v>
      </c>
      <c r="AA1189" s="86">
        <f t="shared" si="280"/>
        <v>4495</v>
      </c>
      <c r="AB1189" s="85">
        <v>122.77</v>
      </c>
      <c r="AC1189" s="85">
        <v>12</v>
      </c>
      <c r="AD1189" s="124">
        <f t="shared" si="278"/>
        <v>73.661999999999992</v>
      </c>
      <c r="AE1189" s="86">
        <f t="shared" si="281"/>
        <v>3536</v>
      </c>
      <c r="AF1189" s="85">
        <v>0</v>
      </c>
      <c r="AG1189" s="85">
        <v>36.831000000000003</v>
      </c>
      <c r="AH1189" s="85">
        <f t="shared" si="282"/>
        <v>0</v>
      </c>
      <c r="AI1189" s="86">
        <f t="shared" si="283"/>
        <v>8031</v>
      </c>
      <c r="AJ1189" s="86">
        <f t="shared" si="284"/>
        <v>1288</v>
      </c>
      <c r="AK1189" s="122"/>
      <c r="AL1189" s="85">
        <v>122.77</v>
      </c>
      <c r="AM1189" s="85">
        <v>12</v>
      </c>
      <c r="AN1189" s="124">
        <f t="shared" si="279"/>
        <v>73.661999999999992</v>
      </c>
      <c r="AO1189" s="86">
        <f t="shared" si="285"/>
        <v>3536</v>
      </c>
      <c r="AP1189" s="85">
        <v>0</v>
      </c>
      <c r="AQ1189" s="85">
        <v>36.831000000000003</v>
      </c>
      <c r="AR1189" s="85">
        <f t="shared" si="286"/>
        <v>0</v>
      </c>
      <c r="AS1189" s="86">
        <f t="shared" si="288"/>
        <v>8031</v>
      </c>
      <c r="AT1189" s="170">
        <f t="shared" si="289"/>
        <v>0</v>
      </c>
      <c r="AU1189" s="86">
        <v>8031</v>
      </c>
      <c r="AV1189" s="170">
        <f t="shared" si="287"/>
        <v>0</v>
      </c>
    </row>
    <row r="1190" spans="1:48" s="73" customFormat="1" ht="45" x14ac:dyDescent="0.2">
      <c r="A1190" s="10" t="s">
        <v>1810</v>
      </c>
      <c r="B1190" s="14" t="s">
        <v>36</v>
      </c>
      <c r="C1190" s="14" t="s">
        <v>37</v>
      </c>
      <c r="D1190" s="14" t="s">
        <v>3252</v>
      </c>
      <c r="E1190" s="58">
        <v>306533</v>
      </c>
      <c r="F1190" s="15" t="s">
        <v>3253</v>
      </c>
      <c r="G1190" s="10" t="s">
        <v>2860</v>
      </c>
      <c r="H1190" s="16">
        <v>100005439</v>
      </c>
      <c r="I1190" s="62">
        <v>710004591</v>
      </c>
      <c r="J1190" s="13">
        <v>710178263</v>
      </c>
      <c r="K1190" s="15" t="s">
        <v>92</v>
      </c>
      <c r="L1190" s="12" t="s">
        <v>1810</v>
      </c>
      <c r="M1190" s="15" t="s">
        <v>1811</v>
      </c>
      <c r="N1190" s="49">
        <v>94636</v>
      </c>
      <c r="O1190" s="15" t="s">
        <v>3254</v>
      </c>
      <c r="P1190" s="15" t="s">
        <v>3255</v>
      </c>
      <c r="Q1190" s="48">
        <v>501212</v>
      </c>
      <c r="R1190" s="11" t="s">
        <v>45</v>
      </c>
      <c r="S1190" s="120">
        <v>1686</v>
      </c>
      <c r="T1190" s="85">
        <v>107.03</v>
      </c>
      <c r="U1190" s="86">
        <v>3</v>
      </c>
      <c r="V1190" s="123">
        <v>46.825625000000002</v>
      </c>
      <c r="W1190" s="85">
        <f t="shared" si="276"/>
        <v>1124</v>
      </c>
      <c r="X1190" s="86">
        <v>0</v>
      </c>
      <c r="Y1190" s="85">
        <v>16.054500000000001</v>
      </c>
      <c r="Z1190" s="86">
        <f t="shared" si="277"/>
        <v>0</v>
      </c>
      <c r="AA1190" s="86">
        <f t="shared" si="280"/>
        <v>1124</v>
      </c>
      <c r="AB1190" s="85">
        <v>122.77</v>
      </c>
      <c r="AC1190" s="85">
        <v>3</v>
      </c>
      <c r="AD1190" s="124">
        <f t="shared" si="278"/>
        <v>73.661999999999992</v>
      </c>
      <c r="AE1190" s="86">
        <f t="shared" si="281"/>
        <v>884</v>
      </c>
      <c r="AF1190" s="85">
        <v>0</v>
      </c>
      <c r="AG1190" s="85">
        <v>36.831000000000003</v>
      </c>
      <c r="AH1190" s="85">
        <f t="shared" si="282"/>
        <v>0</v>
      </c>
      <c r="AI1190" s="86">
        <f t="shared" si="283"/>
        <v>2008</v>
      </c>
      <c r="AJ1190" s="86">
        <f t="shared" si="284"/>
        <v>322</v>
      </c>
      <c r="AK1190" s="122"/>
      <c r="AL1190" s="85">
        <v>122.77</v>
      </c>
      <c r="AM1190" s="85">
        <v>3</v>
      </c>
      <c r="AN1190" s="124">
        <f t="shared" si="279"/>
        <v>73.661999999999992</v>
      </c>
      <c r="AO1190" s="86">
        <f t="shared" si="285"/>
        <v>884</v>
      </c>
      <c r="AP1190" s="85">
        <v>0</v>
      </c>
      <c r="AQ1190" s="85">
        <v>36.831000000000003</v>
      </c>
      <c r="AR1190" s="85">
        <f t="shared" si="286"/>
        <v>0</v>
      </c>
      <c r="AS1190" s="86">
        <f t="shared" si="288"/>
        <v>2008</v>
      </c>
      <c r="AT1190" s="170">
        <f t="shared" si="289"/>
        <v>0</v>
      </c>
      <c r="AU1190" s="86">
        <v>2008</v>
      </c>
      <c r="AV1190" s="170">
        <f t="shared" si="287"/>
        <v>0</v>
      </c>
    </row>
    <row r="1191" spans="1:48" s="73" customFormat="1" x14ac:dyDescent="0.2">
      <c r="A1191" s="10" t="s">
        <v>1810</v>
      </c>
      <c r="B1191" s="14" t="s">
        <v>36</v>
      </c>
      <c r="C1191" s="14" t="s">
        <v>37</v>
      </c>
      <c r="D1191" s="14" t="s">
        <v>3433</v>
      </c>
      <c r="E1191" s="58">
        <v>307157</v>
      </c>
      <c r="F1191" s="15" t="s">
        <v>3434</v>
      </c>
      <c r="G1191" s="10" t="s">
        <v>2860</v>
      </c>
      <c r="H1191" s="16">
        <v>100005459</v>
      </c>
      <c r="I1191" s="62">
        <v>710005172</v>
      </c>
      <c r="J1191" s="13">
        <v>710005172</v>
      </c>
      <c r="K1191" s="15" t="s">
        <v>48</v>
      </c>
      <c r="L1191" s="12" t="s">
        <v>1810</v>
      </c>
      <c r="M1191" s="15" t="s">
        <v>3332</v>
      </c>
      <c r="N1191" s="49">
        <v>93501</v>
      </c>
      <c r="O1191" s="15" t="s">
        <v>3435</v>
      </c>
      <c r="P1191" s="15" t="s">
        <v>3436</v>
      </c>
      <c r="Q1191" s="48">
        <v>502430</v>
      </c>
      <c r="R1191" s="11" t="s">
        <v>45</v>
      </c>
      <c r="S1191" s="120">
        <v>2248</v>
      </c>
      <c r="T1191" s="85">
        <v>107.03</v>
      </c>
      <c r="U1191" s="86">
        <v>4</v>
      </c>
      <c r="V1191" s="123">
        <v>46.825625000000002</v>
      </c>
      <c r="W1191" s="85">
        <f t="shared" si="276"/>
        <v>1498</v>
      </c>
      <c r="X1191" s="86">
        <v>0</v>
      </c>
      <c r="Y1191" s="85">
        <v>16.054500000000001</v>
      </c>
      <c r="Z1191" s="86">
        <f t="shared" si="277"/>
        <v>0</v>
      </c>
      <c r="AA1191" s="86">
        <f t="shared" si="280"/>
        <v>1498</v>
      </c>
      <c r="AB1191" s="85">
        <v>122.77</v>
      </c>
      <c r="AC1191" s="85">
        <v>3</v>
      </c>
      <c r="AD1191" s="124">
        <f t="shared" si="278"/>
        <v>73.661999999999992</v>
      </c>
      <c r="AE1191" s="86">
        <f t="shared" si="281"/>
        <v>884</v>
      </c>
      <c r="AF1191" s="85">
        <v>0</v>
      </c>
      <c r="AG1191" s="85">
        <v>36.831000000000003</v>
      </c>
      <c r="AH1191" s="85">
        <f t="shared" si="282"/>
        <v>0</v>
      </c>
      <c r="AI1191" s="86">
        <f t="shared" si="283"/>
        <v>2382</v>
      </c>
      <c r="AJ1191" s="86">
        <f t="shared" si="284"/>
        <v>134</v>
      </c>
      <c r="AK1191" s="122"/>
      <c r="AL1191" s="85">
        <v>122.77</v>
      </c>
      <c r="AM1191" s="85">
        <v>3</v>
      </c>
      <c r="AN1191" s="124">
        <f t="shared" si="279"/>
        <v>73.661999999999992</v>
      </c>
      <c r="AO1191" s="86">
        <f t="shared" si="285"/>
        <v>884</v>
      </c>
      <c r="AP1191" s="85">
        <v>0</v>
      </c>
      <c r="AQ1191" s="85">
        <v>36.831000000000003</v>
      </c>
      <c r="AR1191" s="85">
        <f t="shared" si="286"/>
        <v>0</v>
      </c>
      <c r="AS1191" s="86">
        <f t="shared" si="288"/>
        <v>2382</v>
      </c>
      <c r="AT1191" s="170">
        <f t="shared" si="289"/>
        <v>0</v>
      </c>
      <c r="AU1191" s="86">
        <v>2382</v>
      </c>
      <c r="AV1191" s="170">
        <f t="shared" si="287"/>
        <v>0</v>
      </c>
    </row>
    <row r="1192" spans="1:48" s="73" customFormat="1" x14ac:dyDescent="0.2">
      <c r="A1192" s="10" t="s">
        <v>1810</v>
      </c>
      <c r="B1192" s="14" t="s">
        <v>36</v>
      </c>
      <c r="C1192" s="14" t="s">
        <v>37</v>
      </c>
      <c r="D1192" s="14" t="s">
        <v>3437</v>
      </c>
      <c r="E1192" s="58">
        <v>307173</v>
      </c>
      <c r="F1192" s="15" t="s">
        <v>3438</v>
      </c>
      <c r="G1192" s="10" t="s">
        <v>2860</v>
      </c>
      <c r="H1192" s="16">
        <v>100005461</v>
      </c>
      <c r="I1192" s="62">
        <v>710005199</v>
      </c>
      <c r="J1192" s="13">
        <v>710005199</v>
      </c>
      <c r="K1192" s="15" t="s">
        <v>48</v>
      </c>
      <c r="L1192" s="12" t="s">
        <v>1810</v>
      </c>
      <c r="M1192" s="15" t="s">
        <v>3332</v>
      </c>
      <c r="N1192" s="49">
        <v>93701</v>
      </c>
      <c r="O1192" s="15" t="s">
        <v>3439</v>
      </c>
      <c r="P1192" s="15" t="s">
        <v>3440</v>
      </c>
      <c r="Q1192" s="48">
        <v>502456</v>
      </c>
      <c r="R1192" s="11" t="s">
        <v>45</v>
      </c>
      <c r="S1192" s="120">
        <v>2810</v>
      </c>
      <c r="T1192" s="85">
        <v>107.03</v>
      </c>
      <c r="U1192" s="86">
        <v>5</v>
      </c>
      <c r="V1192" s="123">
        <v>46.825625000000002</v>
      </c>
      <c r="W1192" s="85">
        <f t="shared" si="276"/>
        <v>1873</v>
      </c>
      <c r="X1192" s="86">
        <v>0</v>
      </c>
      <c r="Y1192" s="85">
        <v>16.054500000000001</v>
      </c>
      <c r="Z1192" s="86">
        <f t="shared" si="277"/>
        <v>0</v>
      </c>
      <c r="AA1192" s="86">
        <f t="shared" si="280"/>
        <v>1873</v>
      </c>
      <c r="AB1192" s="85">
        <v>122.77</v>
      </c>
      <c r="AC1192" s="85">
        <v>6</v>
      </c>
      <c r="AD1192" s="124">
        <f t="shared" si="278"/>
        <v>73.661999999999992</v>
      </c>
      <c r="AE1192" s="86">
        <f t="shared" si="281"/>
        <v>1768</v>
      </c>
      <c r="AF1192" s="85">
        <v>0</v>
      </c>
      <c r="AG1192" s="85">
        <v>36.831000000000003</v>
      </c>
      <c r="AH1192" s="85">
        <f t="shared" si="282"/>
        <v>0</v>
      </c>
      <c r="AI1192" s="86">
        <f t="shared" si="283"/>
        <v>3641</v>
      </c>
      <c r="AJ1192" s="86">
        <f t="shared" si="284"/>
        <v>831</v>
      </c>
      <c r="AK1192" s="122"/>
      <c r="AL1192" s="85">
        <v>122.77</v>
      </c>
      <c r="AM1192" s="85">
        <v>6</v>
      </c>
      <c r="AN1192" s="124">
        <f t="shared" si="279"/>
        <v>73.661999999999992</v>
      </c>
      <c r="AO1192" s="86">
        <f t="shared" si="285"/>
        <v>1768</v>
      </c>
      <c r="AP1192" s="85">
        <v>0</v>
      </c>
      <c r="AQ1192" s="85">
        <v>36.831000000000003</v>
      </c>
      <c r="AR1192" s="85">
        <f t="shared" si="286"/>
        <v>0</v>
      </c>
      <c r="AS1192" s="86">
        <f t="shared" si="288"/>
        <v>3641</v>
      </c>
      <c r="AT1192" s="170">
        <f t="shared" si="289"/>
        <v>0</v>
      </c>
      <c r="AU1192" s="86">
        <v>3641</v>
      </c>
      <c r="AV1192" s="170">
        <f t="shared" si="287"/>
        <v>0</v>
      </c>
    </row>
    <row r="1193" spans="1:48" s="73" customFormat="1" x14ac:dyDescent="0.2">
      <c r="A1193" s="10" t="s">
        <v>1810</v>
      </c>
      <c r="B1193" s="14" t="s">
        <v>36</v>
      </c>
      <c r="C1193" s="14" t="s">
        <v>37</v>
      </c>
      <c r="D1193" s="14" t="s">
        <v>3498</v>
      </c>
      <c r="E1193" s="58">
        <v>307432</v>
      </c>
      <c r="F1193" s="15" t="s">
        <v>3499</v>
      </c>
      <c r="G1193" s="10" t="s">
        <v>2860</v>
      </c>
      <c r="H1193" s="16">
        <v>100006130</v>
      </c>
      <c r="I1193" s="62">
        <v>710005660</v>
      </c>
      <c r="J1193" s="13">
        <v>710005660</v>
      </c>
      <c r="K1193" s="15" t="s">
        <v>48</v>
      </c>
      <c r="L1193" s="12" t="s">
        <v>1810</v>
      </c>
      <c r="M1193" s="15" t="s">
        <v>3332</v>
      </c>
      <c r="N1193" s="49">
        <v>93587</v>
      </c>
      <c r="O1193" s="15" t="s">
        <v>3500</v>
      </c>
      <c r="P1193" s="15" t="s">
        <v>3501</v>
      </c>
      <c r="Q1193" s="48">
        <v>502715</v>
      </c>
      <c r="R1193" s="11" t="s">
        <v>45</v>
      </c>
      <c r="S1193" s="120">
        <v>2810</v>
      </c>
      <c r="T1193" s="85">
        <v>107.03</v>
      </c>
      <c r="U1193" s="86">
        <v>5</v>
      </c>
      <c r="V1193" s="123">
        <v>46.825625000000002</v>
      </c>
      <c r="W1193" s="85">
        <f t="shared" si="276"/>
        <v>1873</v>
      </c>
      <c r="X1193" s="86">
        <v>0</v>
      </c>
      <c r="Y1193" s="85">
        <v>16.054500000000001</v>
      </c>
      <c r="Z1193" s="86">
        <f t="shared" si="277"/>
        <v>0</v>
      </c>
      <c r="AA1193" s="86">
        <f t="shared" si="280"/>
        <v>1873</v>
      </c>
      <c r="AB1193" s="85">
        <v>122.77</v>
      </c>
      <c r="AC1193" s="85">
        <v>6</v>
      </c>
      <c r="AD1193" s="124">
        <f t="shared" si="278"/>
        <v>73.661999999999992</v>
      </c>
      <c r="AE1193" s="86">
        <f t="shared" si="281"/>
        <v>1768</v>
      </c>
      <c r="AF1193" s="85">
        <v>0</v>
      </c>
      <c r="AG1193" s="85">
        <v>36.831000000000003</v>
      </c>
      <c r="AH1193" s="85">
        <f t="shared" si="282"/>
        <v>0</v>
      </c>
      <c r="AI1193" s="86">
        <f t="shared" si="283"/>
        <v>3641</v>
      </c>
      <c r="AJ1193" s="86">
        <f t="shared" si="284"/>
        <v>831</v>
      </c>
      <c r="AK1193" s="122"/>
      <c r="AL1193" s="85">
        <v>122.77</v>
      </c>
      <c r="AM1193" s="85">
        <v>6</v>
      </c>
      <c r="AN1193" s="124">
        <f t="shared" si="279"/>
        <v>73.661999999999992</v>
      </c>
      <c r="AO1193" s="86">
        <f t="shared" si="285"/>
        <v>1768</v>
      </c>
      <c r="AP1193" s="85">
        <v>0</v>
      </c>
      <c r="AQ1193" s="85">
        <v>36.831000000000003</v>
      </c>
      <c r="AR1193" s="85">
        <f t="shared" si="286"/>
        <v>0</v>
      </c>
      <c r="AS1193" s="86">
        <f t="shared" si="288"/>
        <v>3641</v>
      </c>
      <c r="AT1193" s="170">
        <f t="shared" si="289"/>
        <v>0</v>
      </c>
      <c r="AU1193" s="86">
        <v>3641</v>
      </c>
      <c r="AV1193" s="170">
        <f t="shared" si="287"/>
        <v>0</v>
      </c>
    </row>
    <row r="1194" spans="1:48" s="73" customFormat="1" x14ac:dyDescent="0.2">
      <c r="A1194" s="10" t="s">
        <v>1810</v>
      </c>
      <c r="B1194" s="14" t="s">
        <v>36</v>
      </c>
      <c r="C1194" s="14" t="s">
        <v>37</v>
      </c>
      <c r="D1194" s="14" t="s">
        <v>10253</v>
      </c>
      <c r="E1194" s="58">
        <v>307181</v>
      </c>
      <c r="F1194" s="15" t="s">
        <v>10254</v>
      </c>
      <c r="G1194" s="10" t="s">
        <v>2860</v>
      </c>
      <c r="H1194" s="13">
        <v>100005465</v>
      </c>
      <c r="I1194" s="62">
        <v>710005202</v>
      </c>
      <c r="J1194" s="13">
        <v>710005202</v>
      </c>
      <c r="K1194" s="14" t="s">
        <v>48</v>
      </c>
      <c r="L1194" s="12" t="s">
        <v>1810</v>
      </c>
      <c r="M1194" s="15" t="s">
        <v>3332</v>
      </c>
      <c r="N1194" s="53">
        <v>93564</v>
      </c>
      <c r="O1194" s="15" t="s">
        <v>10255</v>
      </c>
      <c r="P1194" s="15" t="s">
        <v>10256</v>
      </c>
      <c r="Q1194" s="48"/>
      <c r="R1194" s="11"/>
      <c r="S1194" s="120">
        <v>0</v>
      </c>
      <c r="T1194" s="85">
        <v>107.03</v>
      </c>
      <c r="U1194" s="86">
        <v>0</v>
      </c>
      <c r="V1194" s="123">
        <v>46.825625000000002</v>
      </c>
      <c r="W1194" s="85">
        <f t="shared" si="276"/>
        <v>0</v>
      </c>
      <c r="X1194" s="86">
        <v>0</v>
      </c>
      <c r="Y1194" s="85">
        <v>16.054500000000001</v>
      </c>
      <c r="Z1194" s="86">
        <f t="shared" si="277"/>
        <v>0</v>
      </c>
      <c r="AA1194" s="86">
        <f t="shared" si="280"/>
        <v>0</v>
      </c>
      <c r="AB1194" s="85">
        <v>122.77</v>
      </c>
      <c r="AC1194" s="85">
        <v>0</v>
      </c>
      <c r="AD1194" s="124">
        <f t="shared" si="278"/>
        <v>73.661999999999992</v>
      </c>
      <c r="AE1194" s="86">
        <f t="shared" si="281"/>
        <v>0</v>
      </c>
      <c r="AF1194" s="85">
        <v>0</v>
      </c>
      <c r="AG1194" s="85">
        <v>36.831000000000003</v>
      </c>
      <c r="AH1194" s="85">
        <f t="shared" si="282"/>
        <v>0</v>
      </c>
      <c r="AI1194" s="86">
        <f t="shared" si="283"/>
        <v>0</v>
      </c>
      <c r="AJ1194" s="86">
        <f t="shared" si="284"/>
        <v>0</v>
      </c>
      <c r="AK1194" s="122" t="s">
        <v>16817</v>
      </c>
      <c r="AL1194" s="85">
        <v>122.77</v>
      </c>
      <c r="AM1194" s="85">
        <f>0</f>
        <v>0</v>
      </c>
      <c r="AN1194" s="124">
        <f t="shared" si="279"/>
        <v>73.661999999999992</v>
      </c>
      <c r="AO1194" s="86">
        <f t="shared" si="285"/>
        <v>0</v>
      </c>
      <c r="AP1194" s="85">
        <f>0</f>
        <v>0</v>
      </c>
      <c r="AQ1194" s="85">
        <v>36.831000000000003</v>
      </c>
      <c r="AR1194" s="85">
        <f t="shared" si="286"/>
        <v>0</v>
      </c>
      <c r="AS1194" s="86">
        <f t="shared" si="288"/>
        <v>0</v>
      </c>
      <c r="AT1194" s="170">
        <f t="shared" si="289"/>
        <v>0</v>
      </c>
      <c r="AU1194" s="86">
        <v>0</v>
      </c>
      <c r="AV1194" s="170">
        <f t="shared" si="287"/>
        <v>0</v>
      </c>
    </row>
    <row r="1195" spans="1:48" s="73" customFormat="1" x14ac:dyDescent="0.2">
      <c r="A1195" s="10" t="s">
        <v>1810</v>
      </c>
      <c r="B1195" s="14" t="s">
        <v>36</v>
      </c>
      <c r="C1195" s="14" t="s">
        <v>37</v>
      </c>
      <c r="D1195" s="14" t="s">
        <v>4084</v>
      </c>
      <c r="E1195" s="58">
        <v>31196781</v>
      </c>
      <c r="F1195" s="15" t="s">
        <v>4085</v>
      </c>
      <c r="G1195" s="10" t="s">
        <v>2860</v>
      </c>
      <c r="H1195" s="16">
        <v>100005469</v>
      </c>
      <c r="I1195" s="62">
        <v>710009976</v>
      </c>
      <c r="J1195" s="13">
        <v>710009976</v>
      </c>
      <c r="K1195" s="15" t="s">
        <v>48</v>
      </c>
      <c r="L1195" s="12" t="s">
        <v>1810</v>
      </c>
      <c r="M1195" s="15" t="s">
        <v>3851</v>
      </c>
      <c r="N1195" s="49">
        <v>95621</v>
      </c>
      <c r="O1195" s="15" t="s">
        <v>4086</v>
      </c>
      <c r="P1195" s="15" t="s">
        <v>4087</v>
      </c>
      <c r="Q1195" s="48">
        <v>581704</v>
      </c>
      <c r="R1195" s="11" t="s">
        <v>45</v>
      </c>
      <c r="S1195" s="120">
        <v>2248</v>
      </c>
      <c r="T1195" s="85">
        <v>107.03</v>
      </c>
      <c r="U1195" s="86">
        <v>4</v>
      </c>
      <c r="V1195" s="123">
        <v>46.825625000000002</v>
      </c>
      <c r="W1195" s="85">
        <f t="shared" si="276"/>
        <v>1498</v>
      </c>
      <c r="X1195" s="86">
        <v>0</v>
      </c>
      <c r="Y1195" s="85">
        <v>16.054500000000001</v>
      </c>
      <c r="Z1195" s="86">
        <f t="shared" si="277"/>
        <v>0</v>
      </c>
      <c r="AA1195" s="86">
        <f t="shared" si="280"/>
        <v>1498</v>
      </c>
      <c r="AB1195" s="85">
        <v>122.77</v>
      </c>
      <c r="AC1195" s="85">
        <v>4</v>
      </c>
      <c r="AD1195" s="124">
        <f t="shared" si="278"/>
        <v>73.661999999999992</v>
      </c>
      <c r="AE1195" s="86">
        <f t="shared" si="281"/>
        <v>1179</v>
      </c>
      <c r="AF1195" s="85">
        <v>0</v>
      </c>
      <c r="AG1195" s="85">
        <v>36.831000000000003</v>
      </c>
      <c r="AH1195" s="85">
        <f t="shared" si="282"/>
        <v>0</v>
      </c>
      <c r="AI1195" s="86">
        <f t="shared" si="283"/>
        <v>2677</v>
      </c>
      <c r="AJ1195" s="86">
        <f t="shared" si="284"/>
        <v>429</v>
      </c>
      <c r="AK1195" s="122"/>
      <c r="AL1195" s="85">
        <v>122.77</v>
      </c>
      <c r="AM1195" s="85">
        <v>4</v>
      </c>
      <c r="AN1195" s="124">
        <f t="shared" si="279"/>
        <v>73.661999999999992</v>
      </c>
      <c r="AO1195" s="86">
        <f t="shared" si="285"/>
        <v>1179</v>
      </c>
      <c r="AP1195" s="85">
        <v>0</v>
      </c>
      <c r="AQ1195" s="85">
        <v>36.831000000000003</v>
      </c>
      <c r="AR1195" s="85">
        <f t="shared" si="286"/>
        <v>0</v>
      </c>
      <c r="AS1195" s="86">
        <f t="shared" si="288"/>
        <v>2677</v>
      </c>
      <c r="AT1195" s="170">
        <f t="shared" si="289"/>
        <v>0</v>
      </c>
      <c r="AU1195" s="86">
        <v>2677</v>
      </c>
      <c r="AV1195" s="170">
        <f t="shared" si="287"/>
        <v>0</v>
      </c>
    </row>
    <row r="1196" spans="1:48" s="73" customFormat="1" x14ac:dyDescent="0.2">
      <c r="A1196" s="10" t="s">
        <v>1810</v>
      </c>
      <c r="B1196" s="14" t="s">
        <v>36</v>
      </c>
      <c r="C1196" s="14" t="s">
        <v>37</v>
      </c>
      <c r="D1196" s="14" t="s">
        <v>3286</v>
      </c>
      <c r="E1196" s="58">
        <v>306649</v>
      </c>
      <c r="F1196" s="15" t="s">
        <v>3287</v>
      </c>
      <c r="G1196" s="10" t="s">
        <v>2860</v>
      </c>
      <c r="H1196" s="16">
        <v>100006072</v>
      </c>
      <c r="I1196" s="62">
        <v>710004710</v>
      </c>
      <c r="J1196" s="13">
        <v>710004710</v>
      </c>
      <c r="K1196" s="15" t="s">
        <v>48</v>
      </c>
      <c r="L1196" s="12" t="s">
        <v>1810</v>
      </c>
      <c r="M1196" s="15" t="s">
        <v>1811</v>
      </c>
      <c r="N1196" s="49">
        <v>94655</v>
      </c>
      <c r="O1196" s="15" t="s">
        <v>3288</v>
      </c>
      <c r="P1196" s="15" t="s">
        <v>3289</v>
      </c>
      <c r="Q1196" s="48">
        <v>501328</v>
      </c>
      <c r="R1196" s="11" t="s">
        <v>45</v>
      </c>
      <c r="S1196" s="120">
        <v>2248</v>
      </c>
      <c r="T1196" s="85">
        <v>107.03</v>
      </c>
      <c r="U1196" s="86">
        <v>4</v>
      </c>
      <c r="V1196" s="123">
        <v>46.825625000000002</v>
      </c>
      <c r="W1196" s="85">
        <f t="shared" si="276"/>
        <v>1498</v>
      </c>
      <c r="X1196" s="86">
        <v>0</v>
      </c>
      <c r="Y1196" s="85">
        <v>16.054500000000001</v>
      </c>
      <c r="Z1196" s="86">
        <f t="shared" si="277"/>
        <v>0</v>
      </c>
      <c r="AA1196" s="86">
        <f t="shared" si="280"/>
        <v>1498</v>
      </c>
      <c r="AB1196" s="85">
        <v>122.77</v>
      </c>
      <c r="AC1196" s="85">
        <v>11</v>
      </c>
      <c r="AD1196" s="124">
        <f t="shared" si="278"/>
        <v>73.661999999999992</v>
      </c>
      <c r="AE1196" s="86">
        <f t="shared" si="281"/>
        <v>3241</v>
      </c>
      <c r="AF1196" s="85">
        <v>0</v>
      </c>
      <c r="AG1196" s="85">
        <v>36.831000000000003</v>
      </c>
      <c r="AH1196" s="85">
        <f t="shared" si="282"/>
        <v>0</v>
      </c>
      <c r="AI1196" s="86">
        <f t="shared" si="283"/>
        <v>4739</v>
      </c>
      <c r="AJ1196" s="86">
        <f t="shared" si="284"/>
        <v>2491</v>
      </c>
      <c r="AK1196" s="122"/>
      <c r="AL1196" s="85">
        <v>122.77</v>
      </c>
      <c r="AM1196" s="85">
        <v>11</v>
      </c>
      <c r="AN1196" s="124">
        <f t="shared" si="279"/>
        <v>73.661999999999992</v>
      </c>
      <c r="AO1196" s="86">
        <f t="shared" si="285"/>
        <v>3241</v>
      </c>
      <c r="AP1196" s="85">
        <v>0</v>
      </c>
      <c r="AQ1196" s="85">
        <v>36.831000000000003</v>
      </c>
      <c r="AR1196" s="85">
        <f t="shared" si="286"/>
        <v>0</v>
      </c>
      <c r="AS1196" s="86">
        <f t="shared" si="288"/>
        <v>4739</v>
      </c>
      <c r="AT1196" s="170">
        <f t="shared" si="289"/>
        <v>0</v>
      </c>
      <c r="AU1196" s="86">
        <v>4739</v>
      </c>
      <c r="AV1196" s="170">
        <f t="shared" si="287"/>
        <v>0</v>
      </c>
    </row>
    <row r="1197" spans="1:48" s="73" customFormat="1" ht="30" x14ac:dyDescent="0.2">
      <c r="A1197" s="10" t="s">
        <v>1810</v>
      </c>
      <c r="B1197" s="14" t="s">
        <v>36</v>
      </c>
      <c r="C1197" s="14" t="s">
        <v>37</v>
      </c>
      <c r="D1197" s="14" t="s">
        <v>3286</v>
      </c>
      <c r="E1197" s="58">
        <v>306649</v>
      </c>
      <c r="F1197" s="15" t="s">
        <v>3287</v>
      </c>
      <c r="G1197" s="10" t="s">
        <v>2860</v>
      </c>
      <c r="H1197" s="16">
        <v>100006079</v>
      </c>
      <c r="I1197" s="62">
        <v>710035152</v>
      </c>
      <c r="J1197" s="13">
        <v>710035152</v>
      </c>
      <c r="K1197" s="15" t="s">
        <v>53</v>
      </c>
      <c r="L1197" s="12" t="s">
        <v>1810</v>
      </c>
      <c r="M1197" s="15" t="s">
        <v>1811</v>
      </c>
      <c r="N1197" s="49">
        <v>94655</v>
      </c>
      <c r="O1197" s="15" t="s">
        <v>3288</v>
      </c>
      <c r="P1197" s="15" t="s">
        <v>3289</v>
      </c>
      <c r="Q1197" s="48">
        <v>501328</v>
      </c>
      <c r="R1197" s="11" t="s">
        <v>45</v>
      </c>
      <c r="S1197" s="120">
        <v>2248</v>
      </c>
      <c r="T1197" s="85">
        <v>107.03</v>
      </c>
      <c r="U1197" s="86">
        <v>4</v>
      </c>
      <c r="V1197" s="123">
        <v>46.825625000000002</v>
      </c>
      <c r="W1197" s="85">
        <f t="shared" si="276"/>
        <v>1498</v>
      </c>
      <c r="X1197" s="86">
        <v>0</v>
      </c>
      <c r="Y1197" s="85">
        <v>16.054500000000001</v>
      </c>
      <c r="Z1197" s="86">
        <f t="shared" si="277"/>
        <v>0</v>
      </c>
      <c r="AA1197" s="86">
        <f t="shared" si="280"/>
        <v>1498</v>
      </c>
      <c r="AB1197" s="85">
        <v>122.77</v>
      </c>
      <c r="AC1197" s="85">
        <v>10</v>
      </c>
      <c r="AD1197" s="124">
        <f t="shared" si="278"/>
        <v>73.661999999999992</v>
      </c>
      <c r="AE1197" s="86">
        <f t="shared" si="281"/>
        <v>2946</v>
      </c>
      <c r="AF1197" s="85">
        <v>0</v>
      </c>
      <c r="AG1197" s="85">
        <v>36.831000000000003</v>
      </c>
      <c r="AH1197" s="85">
        <f t="shared" si="282"/>
        <v>0</v>
      </c>
      <c r="AI1197" s="86">
        <f t="shared" si="283"/>
        <v>4444</v>
      </c>
      <c r="AJ1197" s="86">
        <f t="shared" si="284"/>
        <v>2196</v>
      </c>
      <c r="AK1197" s="122"/>
      <c r="AL1197" s="85">
        <v>122.77</v>
      </c>
      <c r="AM1197" s="85">
        <v>10</v>
      </c>
      <c r="AN1197" s="124">
        <f t="shared" si="279"/>
        <v>73.661999999999992</v>
      </c>
      <c r="AO1197" s="86">
        <f t="shared" si="285"/>
        <v>2946</v>
      </c>
      <c r="AP1197" s="85">
        <v>0</v>
      </c>
      <c r="AQ1197" s="85">
        <v>36.831000000000003</v>
      </c>
      <c r="AR1197" s="85">
        <f t="shared" si="286"/>
        <v>0</v>
      </c>
      <c r="AS1197" s="86">
        <f t="shared" si="288"/>
        <v>4444</v>
      </c>
      <c r="AT1197" s="170">
        <f t="shared" si="289"/>
        <v>0</v>
      </c>
      <c r="AU1197" s="86">
        <v>4444</v>
      </c>
      <c r="AV1197" s="170">
        <f t="shared" si="287"/>
        <v>0</v>
      </c>
    </row>
    <row r="1198" spans="1:48" s="73" customFormat="1" x14ac:dyDescent="0.2">
      <c r="A1198" s="10" t="s">
        <v>1810</v>
      </c>
      <c r="B1198" s="14" t="s">
        <v>36</v>
      </c>
      <c r="C1198" s="14" t="s">
        <v>37</v>
      </c>
      <c r="D1198" s="14" t="s">
        <v>3849</v>
      </c>
      <c r="E1198" s="58">
        <v>311162</v>
      </c>
      <c r="F1198" s="15" t="s">
        <v>3850</v>
      </c>
      <c r="G1198" s="10" t="s">
        <v>2860</v>
      </c>
      <c r="H1198" s="16">
        <v>100006323</v>
      </c>
      <c r="I1198" s="62">
        <v>37860585</v>
      </c>
      <c r="J1198" s="13">
        <v>37860585</v>
      </c>
      <c r="K1198" s="15" t="s">
        <v>48</v>
      </c>
      <c r="L1198" s="12" t="s">
        <v>1810</v>
      </c>
      <c r="M1198" s="15" t="s">
        <v>3851</v>
      </c>
      <c r="N1198" s="49">
        <v>95503</v>
      </c>
      <c r="O1198" s="15" t="s">
        <v>3852</v>
      </c>
      <c r="P1198" s="15" t="s">
        <v>3857</v>
      </c>
      <c r="Q1198" s="48">
        <v>504998</v>
      </c>
      <c r="R1198" s="11" t="s">
        <v>86</v>
      </c>
      <c r="S1198" s="120">
        <v>20791</v>
      </c>
      <c r="T1198" s="85">
        <v>107.03</v>
      </c>
      <c r="U1198" s="86">
        <v>37</v>
      </c>
      <c r="V1198" s="123">
        <v>46.825625000000002</v>
      </c>
      <c r="W1198" s="85">
        <f t="shared" si="276"/>
        <v>13860</v>
      </c>
      <c r="X1198" s="86">
        <v>0</v>
      </c>
      <c r="Y1198" s="85">
        <v>16.054500000000001</v>
      </c>
      <c r="Z1198" s="86">
        <f t="shared" si="277"/>
        <v>0</v>
      </c>
      <c r="AA1198" s="86">
        <f t="shared" si="280"/>
        <v>13860</v>
      </c>
      <c r="AB1198" s="85">
        <v>122.77</v>
      </c>
      <c r="AC1198" s="85">
        <v>25</v>
      </c>
      <c r="AD1198" s="124">
        <f t="shared" si="278"/>
        <v>73.661999999999992</v>
      </c>
      <c r="AE1198" s="86">
        <f t="shared" si="281"/>
        <v>7366</v>
      </c>
      <c r="AF1198" s="85">
        <v>0</v>
      </c>
      <c r="AG1198" s="85">
        <v>36.831000000000003</v>
      </c>
      <c r="AH1198" s="85">
        <f t="shared" si="282"/>
        <v>0</v>
      </c>
      <c r="AI1198" s="86">
        <f t="shared" si="283"/>
        <v>21226</v>
      </c>
      <c r="AJ1198" s="86">
        <f t="shared" si="284"/>
        <v>435</v>
      </c>
      <c r="AK1198" s="122"/>
      <c r="AL1198" s="85">
        <v>122.77</v>
      </c>
      <c r="AM1198" s="85">
        <v>25</v>
      </c>
      <c r="AN1198" s="124">
        <f t="shared" si="279"/>
        <v>73.661999999999992</v>
      </c>
      <c r="AO1198" s="86">
        <f t="shared" si="285"/>
        <v>7366</v>
      </c>
      <c r="AP1198" s="85">
        <v>0</v>
      </c>
      <c r="AQ1198" s="85">
        <v>36.831000000000003</v>
      </c>
      <c r="AR1198" s="85">
        <f t="shared" si="286"/>
        <v>0</v>
      </c>
      <c r="AS1198" s="86">
        <f t="shared" si="288"/>
        <v>21226</v>
      </c>
      <c r="AT1198" s="170">
        <f t="shared" si="289"/>
        <v>0</v>
      </c>
      <c r="AU1198" s="86">
        <v>21226</v>
      </c>
      <c r="AV1198" s="170">
        <f t="shared" si="287"/>
        <v>0</v>
      </c>
    </row>
    <row r="1199" spans="1:48" s="73" customFormat="1" ht="30" x14ac:dyDescent="0.2">
      <c r="A1199" s="10" t="s">
        <v>1810</v>
      </c>
      <c r="B1199" s="14" t="s">
        <v>36</v>
      </c>
      <c r="C1199" s="14" t="s">
        <v>37</v>
      </c>
      <c r="D1199" s="14" t="s">
        <v>2990</v>
      </c>
      <c r="E1199" s="58">
        <v>38440</v>
      </c>
      <c r="F1199" s="15" t="s">
        <v>2991</v>
      </c>
      <c r="G1199" s="10" t="s">
        <v>2860</v>
      </c>
      <c r="H1199" s="16">
        <v>100005471</v>
      </c>
      <c r="I1199" s="62">
        <v>710006217</v>
      </c>
      <c r="J1199" s="13">
        <v>710006217</v>
      </c>
      <c r="K1199" s="15" t="s">
        <v>48</v>
      </c>
      <c r="L1199" s="12" t="s">
        <v>1810</v>
      </c>
      <c r="M1199" s="15" t="s">
        <v>2904</v>
      </c>
      <c r="N1199" s="49">
        <v>95177</v>
      </c>
      <c r="O1199" s="15" t="s">
        <v>2992</v>
      </c>
      <c r="P1199" s="15" t="s">
        <v>2993</v>
      </c>
      <c r="Q1199" s="48">
        <v>500437</v>
      </c>
      <c r="R1199" s="11" t="s">
        <v>45</v>
      </c>
      <c r="S1199" s="120">
        <v>6743</v>
      </c>
      <c r="T1199" s="85">
        <v>107.03</v>
      </c>
      <c r="U1199" s="86">
        <v>12</v>
      </c>
      <c r="V1199" s="123">
        <v>46.825625000000002</v>
      </c>
      <c r="W1199" s="85">
        <f t="shared" si="276"/>
        <v>4495</v>
      </c>
      <c r="X1199" s="86">
        <v>0</v>
      </c>
      <c r="Y1199" s="85">
        <v>16.054500000000001</v>
      </c>
      <c r="Z1199" s="86">
        <f t="shared" si="277"/>
        <v>0</v>
      </c>
      <c r="AA1199" s="86">
        <f t="shared" si="280"/>
        <v>4495</v>
      </c>
      <c r="AB1199" s="85">
        <v>122.77</v>
      </c>
      <c r="AC1199" s="85">
        <v>12</v>
      </c>
      <c r="AD1199" s="124">
        <f t="shared" si="278"/>
        <v>73.661999999999992</v>
      </c>
      <c r="AE1199" s="86">
        <f t="shared" si="281"/>
        <v>3536</v>
      </c>
      <c r="AF1199" s="85">
        <v>0</v>
      </c>
      <c r="AG1199" s="85">
        <v>36.831000000000003</v>
      </c>
      <c r="AH1199" s="85">
        <f t="shared" si="282"/>
        <v>0</v>
      </c>
      <c r="AI1199" s="86">
        <f t="shared" si="283"/>
        <v>8031</v>
      </c>
      <c r="AJ1199" s="86">
        <f t="shared" si="284"/>
        <v>1288</v>
      </c>
      <c r="AK1199" s="122"/>
      <c r="AL1199" s="85">
        <v>122.77</v>
      </c>
      <c r="AM1199" s="85">
        <v>12</v>
      </c>
      <c r="AN1199" s="124">
        <f t="shared" si="279"/>
        <v>73.661999999999992</v>
      </c>
      <c r="AO1199" s="86">
        <f t="shared" si="285"/>
        <v>3536</v>
      </c>
      <c r="AP1199" s="85">
        <v>0</v>
      </c>
      <c r="AQ1199" s="85">
        <v>36.831000000000003</v>
      </c>
      <c r="AR1199" s="85">
        <f t="shared" si="286"/>
        <v>0</v>
      </c>
      <c r="AS1199" s="86">
        <f t="shared" si="288"/>
        <v>8031</v>
      </c>
      <c r="AT1199" s="170">
        <f t="shared" si="289"/>
        <v>0</v>
      </c>
      <c r="AU1199" s="86">
        <v>8031</v>
      </c>
      <c r="AV1199" s="170">
        <f t="shared" si="287"/>
        <v>0</v>
      </c>
    </row>
    <row r="1200" spans="1:48" s="73" customFormat="1" x14ac:dyDescent="0.2">
      <c r="A1200" s="10" t="s">
        <v>1810</v>
      </c>
      <c r="B1200" s="14" t="s">
        <v>36</v>
      </c>
      <c r="C1200" s="14" t="s">
        <v>37</v>
      </c>
      <c r="D1200" s="14" t="s">
        <v>2994</v>
      </c>
      <c r="E1200" s="58">
        <v>308153</v>
      </c>
      <c r="F1200" s="15" t="s">
        <v>2995</v>
      </c>
      <c r="G1200" s="10" t="s">
        <v>2860</v>
      </c>
      <c r="H1200" s="16">
        <v>100005477</v>
      </c>
      <c r="I1200" s="62">
        <v>710006250</v>
      </c>
      <c r="J1200" s="13">
        <v>710006250</v>
      </c>
      <c r="K1200" s="15" t="s">
        <v>48</v>
      </c>
      <c r="L1200" s="12" t="s">
        <v>1810</v>
      </c>
      <c r="M1200" s="15" t="s">
        <v>2861</v>
      </c>
      <c r="N1200" s="49">
        <v>95136</v>
      </c>
      <c r="O1200" s="15" t="s">
        <v>2996</v>
      </c>
      <c r="P1200" s="15" t="s">
        <v>2997</v>
      </c>
      <c r="Q1200" s="48">
        <v>500453</v>
      </c>
      <c r="R1200" s="11" t="s">
        <v>45</v>
      </c>
      <c r="S1200" s="120">
        <v>11238</v>
      </c>
      <c r="T1200" s="85">
        <v>107.03</v>
      </c>
      <c r="U1200" s="86">
        <v>20</v>
      </c>
      <c r="V1200" s="123">
        <v>46.825625000000002</v>
      </c>
      <c r="W1200" s="85">
        <f t="shared" si="276"/>
        <v>7492</v>
      </c>
      <c r="X1200" s="86">
        <v>0</v>
      </c>
      <c r="Y1200" s="85">
        <v>16.054500000000001</v>
      </c>
      <c r="Z1200" s="86">
        <f t="shared" si="277"/>
        <v>0</v>
      </c>
      <c r="AA1200" s="86">
        <f t="shared" si="280"/>
        <v>7492</v>
      </c>
      <c r="AB1200" s="85">
        <v>122.77</v>
      </c>
      <c r="AC1200" s="85">
        <v>19</v>
      </c>
      <c r="AD1200" s="124">
        <f t="shared" si="278"/>
        <v>73.661999999999992</v>
      </c>
      <c r="AE1200" s="86">
        <f t="shared" si="281"/>
        <v>5598</v>
      </c>
      <c r="AF1200" s="85">
        <v>0</v>
      </c>
      <c r="AG1200" s="85">
        <v>36.831000000000003</v>
      </c>
      <c r="AH1200" s="85">
        <f t="shared" si="282"/>
        <v>0</v>
      </c>
      <c r="AI1200" s="86">
        <f t="shared" si="283"/>
        <v>13090</v>
      </c>
      <c r="AJ1200" s="86">
        <f t="shared" si="284"/>
        <v>1852</v>
      </c>
      <c r="AK1200" s="122"/>
      <c r="AL1200" s="85">
        <v>122.77</v>
      </c>
      <c r="AM1200" s="85">
        <v>19</v>
      </c>
      <c r="AN1200" s="124">
        <f t="shared" si="279"/>
        <v>73.661999999999992</v>
      </c>
      <c r="AO1200" s="86">
        <f t="shared" si="285"/>
        <v>5598</v>
      </c>
      <c r="AP1200" s="85">
        <v>0</v>
      </c>
      <c r="AQ1200" s="85">
        <v>36.831000000000003</v>
      </c>
      <c r="AR1200" s="85">
        <f t="shared" si="286"/>
        <v>0</v>
      </c>
      <c r="AS1200" s="86">
        <f t="shared" si="288"/>
        <v>13090</v>
      </c>
      <c r="AT1200" s="170">
        <f t="shared" si="289"/>
        <v>0</v>
      </c>
      <c r="AU1200" s="86">
        <v>13090</v>
      </c>
      <c r="AV1200" s="170">
        <f t="shared" si="287"/>
        <v>0</v>
      </c>
    </row>
    <row r="1201" spans="1:48" s="73" customFormat="1" x14ac:dyDescent="0.2">
      <c r="A1201" s="10" t="s">
        <v>1810</v>
      </c>
      <c r="B1201" s="14" t="s">
        <v>36</v>
      </c>
      <c r="C1201" s="14" t="s">
        <v>37</v>
      </c>
      <c r="D1201" s="14" t="s">
        <v>3248</v>
      </c>
      <c r="E1201" s="58">
        <v>306517</v>
      </c>
      <c r="F1201" s="15" t="s">
        <v>3249</v>
      </c>
      <c r="G1201" s="10" t="s">
        <v>2860</v>
      </c>
      <c r="H1201" s="16">
        <v>100005306</v>
      </c>
      <c r="I1201" s="62">
        <v>42211981</v>
      </c>
      <c r="J1201" s="13">
        <v>42211981</v>
      </c>
      <c r="K1201" s="15" t="s">
        <v>48</v>
      </c>
      <c r="L1201" s="12" t="s">
        <v>1810</v>
      </c>
      <c r="M1201" s="15" t="s">
        <v>1811</v>
      </c>
      <c r="N1201" s="49">
        <v>94603</v>
      </c>
      <c r="O1201" s="15" t="s">
        <v>1812</v>
      </c>
      <c r="P1201" s="15" t="s">
        <v>3251</v>
      </c>
      <c r="Q1201" s="48">
        <v>501204</v>
      </c>
      <c r="R1201" s="11" t="s">
        <v>86</v>
      </c>
      <c r="S1201" s="120">
        <v>23038</v>
      </c>
      <c r="T1201" s="85">
        <v>107.03</v>
      </c>
      <c r="U1201" s="86">
        <v>41</v>
      </c>
      <c r="V1201" s="123">
        <v>46.825625000000002</v>
      </c>
      <c r="W1201" s="85">
        <f t="shared" si="276"/>
        <v>15359</v>
      </c>
      <c r="X1201" s="86">
        <v>0</v>
      </c>
      <c r="Y1201" s="85">
        <v>16.054500000000001</v>
      </c>
      <c r="Z1201" s="86">
        <f t="shared" si="277"/>
        <v>0</v>
      </c>
      <c r="AA1201" s="86">
        <f t="shared" si="280"/>
        <v>15359</v>
      </c>
      <c r="AB1201" s="85">
        <v>122.77</v>
      </c>
      <c r="AC1201" s="85">
        <v>39</v>
      </c>
      <c r="AD1201" s="124">
        <f t="shared" si="278"/>
        <v>73.661999999999992</v>
      </c>
      <c r="AE1201" s="86">
        <f t="shared" si="281"/>
        <v>11491</v>
      </c>
      <c r="AF1201" s="85">
        <v>0</v>
      </c>
      <c r="AG1201" s="85">
        <v>36.831000000000003</v>
      </c>
      <c r="AH1201" s="85">
        <f t="shared" si="282"/>
        <v>0</v>
      </c>
      <c r="AI1201" s="86">
        <f t="shared" si="283"/>
        <v>26850</v>
      </c>
      <c r="AJ1201" s="86">
        <f t="shared" si="284"/>
        <v>3812</v>
      </c>
      <c r="AK1201" s="122"/>
      <c r="AL1201" s="85">
        <v>122.77</v>
      </c>
      <c r="AM1201" s="85">
        <v>39</v>
      </c>
      <c r="AN1201" s="124">
        <f t="shared" si="279"/>
        <v>73.661999999999992</v>
      </c>
      <c r="AO1201" s="86">
        <f t="shared" si="285"/>
        <v>11491</v>
      </c>
      <c r="AP1201" s="85">
        <v>0</v>
      </c>
      <c r="AQ1201" s="85">
        <v>36.831000000000003</v>
      </c>
      <c r="AR1201" s="85">
        <f t="shared" si="286"/>
        <v>0</v>
      </c>
      <c r="AS1201" s="86">
        <f t="shared" si="288"/>
        <v>26850</v>
      </c>
      <c r="AT1201" s="170">
        <f t="shared" si="289"/>
        <v>0</v>
      </c>
      <c r="AU1201" s="86">
        <v>26850</v>
      </c>
      <c r="AV1201" s="170">
        <f t="shared" si="287"/>
        <v>0</v>
      </c>
    </row>
    <row r="1202" spans="1:48" s="73" customFormat="1" ht="45" x14ac:dyDescent="0.2">
      <c r="A1202" s="10" t="s">
        <v>1810</v>
      </c>
      <c r="B1202" s="14" t="s">
        <v>36</v>
      </c>
      <c r="C1202" s="14" t="s">
        <v>37</v>
      </c>
      <c r="D1202" s="14" t="s">
        <v>3143</v>
      </c>
      <c r="E1202" s="58">
        <v>308641</v>
      </c>
      <c r="F1202" s="15" t="s">
        <v>3144</v>
      </c>
      <c r="G1202" s="10" t="s">
        <v>2860</v>
      </c>
      <c r="H1202" s="16">
        <v>100017852</v>
      </c>
      <c r="I1202" s="62">
        <v>710264143</v>
      </c>
      <c r="J1202" s="13">
        <v>50672843</v>
      </c>
      <c r="K1202" s="15" t="s">
        <v>3150</v>
      </c>
      <c r="L1202" s="12" t="s">
        <v>1810</v>
      </c>
      <c r="M1202" s="15" t="s">
        <v>2861</v>
      </c>
      <c r="N1202" s="49">
        <v>95201</v>
      </c>
      <c r="O1202" s="15" t="s">
        <v>3145</v>
      </c>
      <c r="P1202" s="15" t="s">
        <v>3151</v>
      </c>
      <c r="Q1202" s="48">
        <v>500933</v>
      </c>
      <c r="R1202" s="11" t="s">
        <v>45</v>
      </c>
      <c r="S1202" s="120">
        <v>11800</v>
      </c>
      <c r="T1202" s="85">
        <v>107.03</v>
      </c>
      <c r="U1202" s="86">
        <v>21</v>
      </c>
      <c r="V1202" s="123">
        <v>46.825625000000002</v>
      </c>
      <c r="W1202" s="85">
        <f t="shared" si="276"/>
        <v>7867</v>
      </c>
      <c r="X1202" s="86">
        <v>0</v>
      </c>
      <c r="Y1202" s="85">
        <v>16.054500000000001</v>
      </c>
      <c r="Z1202" s="86">
        <f t="shared" si="277"/>
        <v>0</v>
      </c>
      <c r="AA1202" s="86">
        <f t="shared" si="280"/>
        <v>7867</v>
      </c>
      <c r="AB1202" s="85">
        <v>122.77</v>
      </c>
      <c r="AC1202" s="85">
        <v>8</v>
      </c>
      <c r="AD1202" s="124">
        <f t="shared" si="278"/>
        <v>73.661999999999992</v>
      </c>
      <c r="AE1202" s="86">
        <f t="shared" si="281"/>
        <v>2357</v>
      </c>
      <c r="AF1202" s="85">
        <v>0</v>
      </c>
      <c r="AG1202" s="85">
        <v>36.831000000000003</v>
      </c>
      <c r="AH1202" s="85">
        <f t="shared" si="282"/>
        <v>0</v>
      </c>
      <c r="AI1202" s="86">
        <f t="shared" si="283"/>
        <v>10224</v>
      </c>
      <c r="AJ1202" s="86">
        <f t="shared" si="284"/>
        <v>-1576</v>
      </c>
      <c r="AK1202" s="122"/>
      <c r="AL1202" s="85">
        <v>122.77</v>
      </c>
      <c r="AM1202" s="85">
        <v>8</v>
      </c>
      <c r="AN1202" s="124">
        <f t="shared" si="279"/>
        <v>73.661999999999992</v>
      </c>
      <c r="AO1202" s="86">
        <f t="shared" si="285"/>
        <v>2357</v>
      </c>
      <c r="AP1202" s="85">
        <v>0</v>
      </c>
      <c r="AQ1202" s="85">
        <v>36.831000000000003</v>
      </c>
      <c r="AR1202" s="85">
        <f t="shared" si="286"/>
        <v>0</v>
      </c>
      <c r="AS1202" s="86">
        <f t="shared" si="288"/>
        <v>10224</v>
      </c>
      <c r="AT1202" s="170">
        <f t="shared" si="289"/>
        <v>0</v>
      </c>
      <c r="AU1202" s="86">
        <v>10224</v>
      </c>
      <c r="AV1202" s="170">
        <f t="shared" si="287"/>
        <v>0</v>
      </c>
    </row>
    <row r="1203" spans="1:48" s="73" customFormat="1" x14ac:dyDescent="0.2">
      <c r="A1203" s="10" t="s">
        <v>1810</v>
      </c>
      <c r="B1203" s="14" t="s">
        <v>36</v>
      </c>
      <c r="C1203" s="14" t="s">
        <v>37</v>
      </c>
      <c r="D1203" s="14" t="s">
        <v>3405</v>
      </c>
      <c r="E1203" s="58">
        <v>307041</v>
      </c>
      <c r="F1203" s="15" t="s">
        <v>3406</v>
      </c>
      <c r="G1203" s="10" t="s">
        <v>2860</v>
      </c>
      <c r="H1203" s="16">
        <v>100005148</v>
      </c>
      <c r="I1203" s="62">
        <v>710005040</v>
      </c>
      <c r="J1203" s="13">
        <v>710005040</v>
      </c>
      <c r="K1203" s="15" t="s">
        <v>210</v>
      </c>
      <c r="L1203" s="12" t="s">
        <v>1810</v>
      </c>
      <c r="M1203" s="15" t="s">
        <v>3332</v>
      </c>
      <c r="N1203" s="49">
        <v>93561</v>
      </c>
      <c r="O1203" s="15" t="s">
        <v>3407</v>
      </c>
      <c r="P1203" s="15" t="s">
        <v>3408</v>
      </c>
      <c r="Q1203" s="48">
        <v>502324</v>
      </c>
      <c r="R1203" s="11" t="s">
        <v>45</v>
      </c>
      <c r="S1203" s="120">
        <v>12362</v>
      </c>
      <c r="T1203" s="85">
        <v>107.03</v>
      </c>
      <c r="U1203" s="86">
        <v>22</v>
      </c>
      <c r="V1203" s="123">
        <v>46.825625000000002</v>
      </c>
      <c r="W1203" s="85">
        <f t="shared" si="276"/>
        <v>8241</v>
      </c>
      <c r="X1203" s="86">
        <v>0</v>
      </c>
      <c r="Y1203" s="85">
        <v>16.054500000000001</v>
      </c>
      <c r="Z1203" s="86">
        <f t="shared" si="277"/>
        <v>0</v>
      </c>
      <c r="AA1203" s="86">
        <f t="shared" si="280"/>
        <v>8241</v>
      </c>
      <c r="AB1203" s="85">
        <v>122.77</v>
      </c>
      <c r="AC1203" s="85">
        <v>11</v>
      </c>
      <c r="AD1203" s="124">
        <f t="shared" si="278"/>
        <v>73.661999999999992</v>
      </c>
      <c r="AE1203" s="86">
        <f t="shared" si="281"/>
        <v>3241</v>
      </c>
      <c r="AF1203" s="85">
        <v>0</v>
      </c>
      <c r="AG1203" s="85">
        <v>36.831000000000003</v>
      </c>
      <c r="AH1203" s="85">
        <f t="shared" si="282"/>
        <v>0</v>
      </c>
      <c r="AI1203" s="86">
        <f t="shared" si="283"/>
        <v>11482</v>
      </c>
      <c r="AJ1203" s="86">
        <f t="shared" si="284"/>
        <v>-880</v>
      </c>
      <c r="AK1203" s="122"/>
      <c r="AL1203" s="85">
        <v>122.77</v>
      </c>
      <c r="AM1203" s="85">
        <v>11</v>
      </c>
      <c r="AN1203" s="124">
        <f t="shared" si="279"/>
        <v>73.661999999999992</v>
      </c>
      <c r="AO1203" s="86">
        <f t="shared" si="285"/>
        <v>3241</v>
      </c>
      <c r="AP1203" s="85">
        <v>0</v>
      </c>
      <c r="AQ1203" s="85">
        <v>36.831000000000003</v>
      </c>
      <c r="AR1203" s="85">
        <f t="shared" si="286"/>
        <v>0</v>
      </c>
      <c r="AS1203" s="86">
        <f t="shared" si="288"/>
        <v>11482</v>
      </c>
      <c r="AT1203" s="170">
        <f t="shared" si="289"/>
        <v>0</v>
      </c>
      <c r="AU1203" s="86">
        <v>11482</v>
      </c>
      <c r="AV1203" s="170">
        <f t="shared" si="287"/>
        <v>0</v>
      </c>
    </row>
    <row r="1204" spans="1:48" s="73" customFormat="1" x14ac:dyDescent="0.2">
      <c r="A1204" s="10" t="s">
        <v>1810</v>
      </c>
      <c r="B1204" s="14" t="s">
        <v>36</v>
      </c>
      <c r="C1204" s="14" t="s">
        <v>37</v>
      </c>
      <c r="D1204" s="14" t="s">
        <v>3849</v>
      </c>
      <c r="E1204" s="58">
        <v>311162</v>
      </c>
      <c r="F1204" s="15" t="s">
        <v>3850</v>
      </c>
      <c r="G1204" s="10" t="s">
        <v>2860</v>
      </c>
      <c r="H1204" s="16">
        <v>100006279</v>
      </c>
      <c r="I1204" s="62">
        <v>42125448</v>
      </c>
      <c r="J1204" s="13">
        <v>42125448</v>
      </c>
      <c r="K1204" s="15" t="s">
        <v>48</v>
      </c>
      <c r="L1204" s="12" t="s">
        <v>1810</v>
      </c>
      <c r="M1204" s="15" t="s">
        <v>3851</v>
      </c>
      <c r="N1204" s="49">
        <v>95501</v>
      </c>
      <c r="O1204" s="15" t="s">
        <v>3852</v>
      </c>
      <c r="P1204" s="15" t="s">
        <v>3860</v>
      </c>
      <c r="Q1204" s="48">
        <v>504998</v>
      </c>
      <c r="R1204" s="11" t="s">
        <v>86</v>
      </c>
      <c r="S1204" s="120">
        <v>26972</v>
      </c>
      <c r="T1204" s="85">
        <v>107.03</v>
      </c>
      <c r="U1204" s="86">
        <v>48</v>
      </c>
      <c r="V1204" s="123">
        <v>46.825625000000002</v>
      </c>
      <c r="W1204" s="85">
        <f t="shared" si="276"/>
        <v>17981</v>
      </c>
      <c r="X1204" s="86">
        <v>0</v>
      </c>
      <c r="Y1204" s="85">
        <v>16.054500000000001</v>
      </c>
      <c r="Z1204" s="86">
        <f t="shared" si="277"/>
        <v>0</v>
      </c>
      <c r="AA1204" s="86">
        <f t="shared" si="280"/>
        <v>17981</v>
      </c>
      <c r="AB1204" s="85">
        <v>122.77</v>
      </c>
      <c r="AC1204" s="85">
        <v>30</v>
      </c>
      <c r="AD1204" s="124">
        <f t="shared" si="278"/>
        <v>73.661999999999992</v>
      </c>
      <c r="AE1204" s="86">
        <f t="shared" si="281"/>
        <v>8839</v>
      </c>
      <c r="AF1204" s="85">
        <v>1</v>
      </c>
      <c r="AG1204" s="85">
        <v>36.831000000000003</v>
      </c>
      <c r="AH1204" s="85">
        <f t="shared" si="282"/>
        <v>147</v>
      </c>
      <c r="AI1204" s="86">
        <f t="shared" si="283"/>
        <v>26967</v>
      </c>
      <c r="AJ1204" s="86">
        <f t="shared" si="284"/>
        <v>-5</v>
      </c>
      <c r="AK1204" s="122"/>
      <c r="AL1204" s="85">
        <v>122.77</v>
      </c>
      <c r="AM1204" s="85">
        <v>30</v>
      </c>
      <c r="AN1204" s="124">
        <f t="shared" si="279"/>
        <v>73.661999999999992</v>
      </c>
      <c r="AO1204" s="86">
        <f t="shared" si="285"/>
        <v>8839</v>
      </c>
      <c r="AP1204" s="85">
        <v>1</v>
      </c>
      <c r="AQ1204" s="85">
        <v>36.831000000000003</v>
      </c>
      <c r="AR1204" s="85">
        <f t="shared" si="286"/>
        <v>147</v>
      </c>
      <c r="AS1204" s="86">
        <f t="shared" si="288"/>
        <v>26967</v>
      </c>
      <c r="AT1204" s="170">
        <f t="shared" si="289"/>
        <v>0</v>
      </c>
      <c r="AU1204" s="86">
        <v>26967</v>
      </c>
      <c r="AV1204" s="170">
        <f t="shared" si="287"/>
        <v>0</v>
      </c>
    </row>
    <row r="1205" spans="1:48" s="73" customFormat="1" ht="30" x14ac:dyDescent="0.2">
      <c r="A1205" s="10" t="s">
        <v>1810</v>
      </c>
      <c r="B1205" s="14" t="s">
        <v>36</v>
      </c>
      <c r="C1205" s="14" t="s">
        <v>37</v>
      </c>
      <c r="D1205" s="14" t="s">
        <v>3774</v>
      </c>
      <c r="E1205" s="58">
        <v>309303</v>
      </c>
      <c r="F1205" s="15" t="s">
        <v>3775</v>
      </c>
      <c r="G1205" s="10" t="s">
        <v>2860</v>
      </c>
      <c r="H1205" s="16">
        <v>100006807</v>
      </c>
      <c r="I1205" s="62">
        <v>710007981</v>
      </c>
      <c r="J1205" s="13">
        <v>710007981</v>
      </c>
      <c r="K1205" s="15" t="s">
        <v>53</v>
      </c>
      <c r="L1205" s="12" t="s">
        <v>1810</v>
      </c>
      <c r="M1205" s="15" t="s">
        <v>3583</v>
      </c>
      <c r="N1205" s="49">
        <v>94301</v>
      </c>
      <c r="O1205" s="15" t="s">
        <v>3776</v>
      </c>
      <c r="P1205" s="15" t="s">
        <v>3778</v>
      </c>
      <c r="Q1205" s="48">
        <v>503584</v>
      </c>
      <c r="R1205" s="11" t="s">
        <v>45</v>
      </c>
      <c r="S1205" s="120">
        <v>8991</v>
      </c>
      <c r="T1205" s="85">
        <v>107.03</v>
      </c>
      <c r="U1205" s="86">
        <v>16</v>
      </c>
      <c r="V1205" s="123">
        <v>46.825625000000002</v>
      </c>
      <c r="W1205" s="85">
        <f t="shared" si="276"/>
        <v>5994</v>
      </c>
      <c r="X1205" s="86">
        <v>0</v>
      </c>
      <c r="Y1205" s="85">
        <v>16.054500000000001</v>
      </c>
      <c r="Z1205" s="86">
        <f t="shared" si="277"/>
        <v>0</v>
      </c>
      <c r="AA1205" s="86">
        <f t="shared" si="280"/>
        <v>5994</v>
      </c>
      <c r="AB1205" s="85">
        <v>122.77</v>
      </c>
      <c r="AC1205" s="85">
        <v>20</v>
      </c>
      <c r="AD1205" s="124">
        <f t="shared" si="278"/>
        <v>73.661999999999992</v>
      </c>
      <c r="AE1205" s="86">
        <f t="shared" si="281"/>
        <v>5893</v>
      </c>
      <c r="AF1205" s="85">
        <v>0</v>
      </c>
      <c r="AG1205" s="85">
        <v>36.831000000000003</v>
      </c>
      <c r="AH1205" s="85">
        <f t="shared" si="282"/>
        <v>0</v>
      </c>
      <c r="AI1205" s="86">
        <f t="shared" si="283"/>
        <v>11887</v>
      </c>
      <c r="AJ1205" s="86">
        <f t="shared" si="284"/>
        <v>2896</v>
      </c>
      <c r="AK1205" s="122"/>
      <c r="AL1205" s="85">
        <v>122.77</v>
      </c>
      <c r="AM1205" s="85">
        <v>20</v>
      </c>
      <c r="AN1205" s="124">
        <f t="shared" si="279"/>
        <v>73.661999999999992</v>
      </c>
      <c r="AO1205" s="86">
        <f t="shared" si="285"/>
        <v>5893</v>
      </c>
      <c r="AP1205" s="85">
        <v>0</v>
      </c>
      <c r="AQ1205" s="85">
        <v>36.831000000000003</v>
      </c>
      <c r="AR1205" s="85">
        <f t="shared" si="286"/>
        <v>0</v>
      </c>
      <c r="AS1205" s="86">
        <f t="shared" si="288"/>
        <v>11887</v>
      </c>
      <c r="AT1205" s="170">
        <f t="shared" si="289"/>
        <v>0</v>
      </c>
      <c r="AU1205" s="86">
        <v>11887</v>
      </c>
      <c r="AV1205" s="170">
        <f t="shared" si="287"/>
        <v>0</v>
      </c>
    </row>
    <row r="1206" spans="1:48" s="73" customFormat="1" x14ac:dyDescent="0.2">
      <c r="A1206" s="10" t="s">
        <v>1810</v>
      </c>
      <c r="B1206" s="14" t="s">
        <v>36</v>
      </c>
      <c r="C1206" s="14" t="s">
        <v>37</v>
      </c>
      <c r="D1206" s="14" t="s">
        <v>3699</v>
      </c>
      <c r="E1206" s="58">
        <v>309044</v>
      </c>
      <c r="F1206" s="15" t="s">
        <v>3700</v>
      </c>
      <c r="G1206" s="10" t="s">
        <v>2860</v>
      </c>
      <c r="H1206" s="16">
        <v>100005572</v>
      </c>
      <c r="I1206" s="62">
        <v>710007558</v>
      </c>
      <c r="J1206" s="13">
        <v>710007558</v>
      </c>
      <c r="K1206" s="15" t="s">
        <v>48</v>
      </c>
      <c r="L1206" s="12" t="s">
        <v>1810</v>
      </c>
      <c r="M1206" s="15" t="s">
        <v>3583</v>
      </c>
      <c r="N1206" s="49">
        <v>94102</v>
      </c>
      <c r="O1206" s="15" t="s">
        <v>3701</v>
      </c>
      <c r="P1206" s="15" t="s">
        <v>3702</v>
      </c>
      <c r="Q1206" s="48">
        <v>503321</v>
      </c>
      <c r="R1206" s="11" t="s">
        <v>45</v>
      </c>
      <c r="S1206" s="120">
        <v>10114</v>
      </c>
      <c r="T1206" s="85">
        <v>107.03</v>
      </c>
      <c r="U1206" s="86">
        <v>18</v>
      </c>
      <c r="V1206" s="123">
        <v>46.825625000000002</v>
      </c>
      <c r="W1206" s="85">
        <f t="shared" si="276"/>
        <v>6743</v>
      </c>
      <c r="X1206" s="86">
        <v>0</v>
      </c>
      <c r="Y1206" s="85">
        <v>16.054500000000001</v>
      </c>
      <c r="Z1206" s="86">
        <f t="shared" si="277"/>
        <v>0</v>
      </c>
      <c r="AA1206" s="86">
        <f t="shared" si="280"/>
        <v>6743</v>
      </c>
      <c r="AB1206" s="85">
        <v>122.77</v>
      </c>
      <c r="AC1206" s="85">
        <v>10</v>
      </c>
      <c r="AD1206" s="124">
        <f t="shared" si="278"/>
        <v>73.661999999999992</v>
      </c>
      <c r="AE1206" s="86">
        <f t="shared" si="281"/>
        <v>2946</v>
      </c>
      <c r="AF1206" s="85">
        <v>0</v>
      </c>
      <c r="AG1206" s="85">
        <v>36.831000000000003</v>
      </c>
      <c r="AH1206" s="85">
        <f t="shared" si="282"/>
        <v>0</v>
      </c>
      <c r="AI1206" s="86">
        <f t="shared" si="283"/>
        <v>9689</v>
      </c>
      <c r="AJ1206" s="86">
        <f t="shared" si="284"/>
        <v>-425</v>
      </c>
      <c r="AK1206" s="122"/>
      <c r="AL1206" s="85">
        <v>122.77</v>
      </c>
      <c r="AM1206" s="85">
        <v>10</v>
      </c>
      <c r="AN1206" s="124">
        <f t="shared" si="279"/>
        <v>73.661999999999992</v>
      </c>
      <c r="AO1206" s="86">
        <f t="shared" si="285"/>
        <v>2946</v>
      </c>
      <c r="AP1206" s="85">
        <v>0</v>
      </c>
      <c r="AQ1206" s="85">
        <v>36.831000000000003</v>
      </c>
      <c r="AR1206" s="85">
        <f t="shared" si="286"/>
        <v>0</v>
      </c>
      <c r="AS1206" s="86">
        <f t="shared" si="288"/>
        <v>9689</v>
      </c>
      <c r="AT1206" s="170">
        <f t="shared" si="289"/>
        <v>0</v>
      </c>
      <c r="AU1206" s="86">
        <v>9689</v>
      </c>
      <c r="AV1206" s="170">
        <f t="shared" si="287"/>
        <v>0</v>
      </c>
    </row>
    <row r="1207" spans="1:48" s="73" customFormat="1" x14ac:dyDescent="0.2">
      <c r="A1207" s="10" t="s">
        <v>1810</v>
      </c>
      <c r="B1207" s="14" t="s">
        <v>36</v>
      </c>
      <c r="C1207" s="14" t="s">
        <v>37</v>
      </c>
      <c r="D1207" s="14" t="s">
        <v>3174</v>
      </c>
      <c r="E1207" s="58">
        <v>306525</v>
      </c>
      <c r="F1207" s="15" t="s">
        <v>3175</v>
      </c>
      <c r="G1207" s="10" t="s">
        <v>2860</v>
      </c>
      <c r="H1207" s="16">
        <v>100005376</v>
      </c>
      <c r="I1207" s="62">
        <v>710004419</v>
      </c>
      <c r="J1207" s="13">
        <v>710004419</v>
      </c>
      <c r="K1207" s="15" t="s">
        <v>48</v>
      </c>
      <c r="L1207" s="12" t="s">
        <v>1810</v>
      </c>
      <c r="M1207" s="15" t="s">
        <v>1811</v>
      </c>
      <c r="N1207" s="49">
        <v>94501</v>
      </c>
      <c r="O1207" s="15" t="s">
        <v>1815</v>
      </c>
      <c r="P1207" s="15" t="s">
        <v>3177</v>
      </c>
      <c r="Q1207" s="48">
        <v>501026</v>
      </c>
      <c r="R1207" s="11" t="s">
        <v>45</v>
      </c>
      <c r="S1207" s="120">
        <v>21352</v>
      </c>
      <c r="T1207" s="85">
        <v>107.03</v>
      </c>
      <c r="U1207" s="86">
        <v>38</v>
      </c>
      <c r="V1207" s="123">
        <v>46.825625000000002</v>
      </c>
      <c r="W1207" s="85">
        <f t="shared" ref="W1207:W1270" si="290">+ROUND(U1207*V1207*8,0)</f>
        <v>14235</v>
      </c>
      <c r="X1207" s="86">
        <v>0</v>
      </c>
      <c r="Y1207" s="85">
        <v>16.054500000000001</v>
      </c>
      <c r="Z1207" s="86">
        <f t="shared" ref="Z1207:Z1270" si="291">ROUND(X1207*Y1207*8,0)</f>
        <v>0</v>
      </c>
      <c r="AA1207" s="86">
        <f t="shared" si="280"/>
        <v>14235</v>
      </c>
      <c r="AB1207" s="85">
        <v>122.77</v>
      </c>
      <c r="AC1207" s="85">
        <v>45</v>
      </c>
      <c r="AD1207" s="124">
        <f t="shared" ref="AD1207:AD1270" si="292">+AB1207*0.6</f>
        <v>73.661999999999992</v>
      </c>
      <c r="AE1207" s="86">
        <f t="shared" si="281"/>
        <v>13259</v>
      </c>
      <c r="AF1207" s="85">
        <v>0</v>
      </c>
      <c r="AG1207" s="85">
        <v>36.831000000000003</v>
      </c>
      <c r="AH1207" s="85">
        <f t="shared" si="282"/>
        <v>0</v>
      </c>
      <c r="AI1207" s="86">
        <f t="shared" si="283"/>
        <v>27494</v>
      </c>
      <c r="AJ1207" s="86">
        <f t="shared" si="284"/>
        <v>6142</v>
      </c>
      <c r="AK1207" s="122"/>
      <c r="AL1207" s="85">
        <v>122.77</v>
      </c>
      <c r="AM1207" s="85">
        <v>45</v>
      </c>
      <c r="AN1207" s="124">
        <f t="shared" ref="AN1207:AN1270" si="293">+AL1207*0.6</f>
        <v>73.661999999999992</v>
      </c>
      <c r="AO1207" s="86">
        <f t="shared" si="285"/>
        <v>13259</v>
      </c>
      <c r="AP1207" s="85">
        <v>0</v>
      </c>
      <c r="AQ1207" s="85">
        <v>36.831000000000003</v>
      </c>
      <c r="AR1207" s="85">
        <f t="shared" si="286"/>
        <v>0</v>
      </c>
      <c r="AS1207" s="86">
        <f t="shared" si="288"/>
        <v>27494</v>
      </c>
      <c r="AT1207" s="170">
        <f t="shared" si="289"/>
        <v>0</v>
      </c>
      <c r="AU1207" s="86">
        <v>27494</v>
      </c>
      <c r="AV1207" s="170">
        <f t="shared" si="287"/>
        <v>0</v>
      </c>
    </row>
    <row r="1208" spans="1:48" s="73" customFormat="1" ht="30" x14ac:dyDescent="0.2">
      <c r="A1208" s="10" t="s">
        <v>1810</v>
      </c>
      <c r="B1208" s="14" t="s">
        <v>36</v>
      </c>
      <c r="C1208" s="14" t="s">
        <v>37</v>
      </c>
      <c r="D1208" s="14" t="s">
        <v>3444</v>
      </c>
      <c r="E1208" s="58">
        <v>587541</v>
      </c>
      <c r="F1208" s="15" t="s">
        <v>3445</v>
      </c>
      <c r="G1208" s="10" t="s">
        <v>2860</v>
      </c>
      <c r="H1208" s="16">
        <v>100005577</v>
      </c>
      <c r="I1208" s="62">
        <v>710005385</v>
      </c>
      <c r="J1208" s="13">
        <v>710005385</v>
      </c>
      <c r="K1208" s="15" t="s">
        <v>53</v>
      </c>
      <c r="L1208" s="12" t="s">
        <v>1810</v>
      </c>
      <c r="M1208" s="15" t="s">
        <v>3332</v>
      </c>
      <c r="N1208" s="49">
        <v>93575</v>
      </c>
      <c r="O1208" s="15" t="s">
        <v>3446</v>
      </c>
      <c r="P1208" s="15" t="s">
        <v>3447</v>
      </c>
      <c r="Q1208" s="48">
        <v>502499</v>
      </c>
      <c r="R1208" s="11" t="s">
        <v>45</v>
      </c>
      <c r="S1208" s="120">
        <v>5619</v>
      </c>
      <c r="T1208" s="85">
        <v>107.03</v>
      </c>
      <c r="U1208" s="86">
        <v>10</v>
      </c>
      <c r="V1208" s="123">
        <v>46.825625000000002</v>
      </c>
      <c r="W1208" s="85">
        <f t="shared" si="290"/>
        <v>3746</v>
      </c>
      <c r="X1208" s="86">
        <v>0</v>
      </c>
      <c r="Y1208" s="85">
        <v>16.054500000000001</v>
      </c>
      <c r="Z1208" s="86">
        <f t="shared" si="291"/>
        <v>0</v>
      </c>
      <c r="AA1208" s="86">
        <f t="shared" si="280"/>
        <v>3746</v>
      </c>
      <c r="AB1208" s="85">
        <v>122.77</v>
      </c>
      <c r="AC1208" s="85">
        <v>7</v>
      </c>
      <c r="AD1208" s="124">
        <f t="shared" si="292"/>
        <v>73.661999999999992</v>
      </c>
      <c r="AE1208" s="86">
        <f t="shared" si="281"/>
        <v>2063</v>
      </c>
      <c r="AF1208" s="85">
        <v>3</v>
      </c>
      <c r="AG1208" s="85">
        <v>36.831000000000003</v>
      </c>
      <c r="AH1208" s="85">
        <f t="shared" si="282"/>
        <v>442</v>
      </c>
      <c r="AI1208" s="86">
        <f t="shared" si="283"/>
        <v>6251</v>
      </c>
      <c r="AJ1208" s="86">
        <f t="shared" si="284"/>
        <v>632</v>
      </c>
      <c r="AK1208" s="122"/>
      <c r="AL1208" s="85">
        <v>122.77</v>
      </c>
      <c r="AM1208" s="85">
        <v>7</v>
      </c>
      <c r="AN1208" s="124">
        <f t="shared" si="293"/>
        <v>73.661999999999992</v>
      </c>
      <c r="AO1208" s="86">
        <f t="shared" si="285"/>
        <v>2063</v>
      </c>
      <c r="AP1208" s="85">
        <v>3</v>
      </c>
      <c r="AQ1208" s="85">
        <v>36.831000000000003</v>
      </c>
      <c r="AR1208" s="85">
        <f t="shared" si="286"/>
        <v>442</v>
      </c>
      <c r="AS1208" s="86">
        <f t="shared" si="288"/>
        <v>6251</v>
      </c>
      <c r="AT1208" s="170">
        <f t="shared" si="289"/>
        <v>0</v>
      </c>
      <c r="AU1208" s="86">
        <v>6251</v>
      </c>
      <c r="AV1208" s="170">
        <f t="shared" si="287"/>
        <v>0</v>
      </c>
    </row>
    <row r="1209" spans="1:48" s="73" customFormat="1" ht="30" x14ac:dyDescent="0.2">
      <c r="A1209" s="10" t="s">
        <v>1810</v>
      </c>
      <c r="B1209" s="14" t="s">
        <v>36</v>
      </c>
      <c r="C1209" s="14" t="s">
        <v>37</v>
      </c>
      <c r="D1209" s="14" t="s">
        <v>3703</v>
      </c>
      <c r="E1209" s="58">
        <v>309052</v>
      </c>
      <c r="F1209" s="15" t="s">
        <v>3704</v>
      </c>
      <c r="G1209" s="10" t="s">
        <v>2860</v>
      </c>
      <c r="H1209" s="16">
        <v>100006582</v>
      </c>
      <c r="I1209" s="62">
        <v>710007566</v>
      </c>
      <c r="J1209" s="13">
        <v>710007566</v>
      </c>
      <c r="K1209" s="15" t="s">
        <v>53</v>
      </c>
      <c r="L1209" s="12" t="s">
        <v>1810</v>
      </c>
      <c r="M1209" s="15" t="s">
        <v>3583</v>
      </c>
      <c r="N1209" s="49">
        <v>94353</v>
      </c>
      <c r="O1209" s="15" t="s">
        <v>3705</v>
      </c>
      <c r="P1209" s="15" t="s">
        <v>3706</v>
      </c>
      <c r="Q1209" s="48">
        <v>503339</v>
      </c>
      <c r="R1209" s="11" t="s">
        <v>45</v>
      </c>
      <c r="S1209" s="120">
        <v>2810</v>
      </c>
      <c r="T1209" s="85">
        <v>107.03</v>
      </c>
      <c r="U1209" s="86">
        <v>5</v>
      </c>
      <c r="V1209" s="123">
        <v>46.825625000000002</v>
      </c>
      <c r="W1209" s="85">
        <f t="shared" si="290"/>
        <v>1873</v>
      </c>
      <c r="X1209" s="86">
        <v>0</v>
      </c>
      <c r="Y1209" s="85">
        <v>16.054500000000001</v>
      </c>
      <c r="Z1209" s="86">
        <f t="shared" si="291"/>
        <v>0</v>
      </c>
      <c r="AA1209" s="86">
        <f t="shared" si="280"/>
        <v>1873</v>
      </c>
      <c r="AB1209" s="85">
        <v>122.77</v>
      </c>
      <c r="AC1209" s="85">
        <v>2</v>
      </c>
      <c r="AD1209" s="124">
        <f t="shared" si="292"/>
        <v>73.661999999999992</v>
      </c>
      <c r="AE1209" s="86">
        <f t="shared" si="281"/>
        <v>589</v>
      </c>
      <c r="AF1209" s="85">
        <v>0</v>
      </c>
      <c r="AG1209" s="85">
        <v>36.831000000000003</v>
      </c>
      <c r="AH1209" s="85">
        <f t="shared" si="282"/>
        <v>0</v>
      </c>
      <c r="AI1209" s="86">
        <f t="shared" si="283"/>
        <v>2462</v>
      </c>
      <c r="AJ1209" s="86">
        <f t="shared" si="284"/>
        <v>-348</v>
      </c>
      <c r="AK1209" s="122"/>
      <c r="AL1209" s="85">
        <v>122.77</v>
      </c>
      <c r="AM1209" s="85">
        <v>2</v>
      </c>
      <c r="AN1209" s="124">
        <f t="shared" si="293"/>
        <v>73.661999999999992</v>
      </c>
      <c r="AO1209" s="86">
        <f t="shared" si="285"/>
        <v>589</v>
      </c>
      <c r="AP1209" s="85">
        <v>0</v>
      </c>
      <c r="AQ1209" s="85">
        <v>36.831000000000003</v>
      </c>
      <c r="AR1209" s="85">
        <f t="shared" si="286"/>
        <v>0</v>
      </c>
      <c r="AS1209" s="86">
        <f t="shared" si="288"/>
        <v>2462</v>
      </c>
      <c r="AT1209" s="170">
        <f t="shared" si="289"/>
        <v>0</v>
      </c>
      <c r="AU1209" s="86">
        <v>2462</v>
      </c>
      <c r="AV1209" s="170">
        <f t="shared" si="287"/>
        <v>0</v>
      </c>
    </row>
    <row r="1210" spans="1:48" s="73" customFormat="1" ht="30" x14ac:dyDescent="0.2">
      <c r="A1210" s="10" t="s">
        <v>1810</v>
      </c>
      <c r="B1210" s="14" t="s">
        <v>36</v>
      </c>
      <c r="C1210" s="14" t="s">
        <v>37</v>
      </c>
      <c r="D1210" s="14" t="s">
        <v>3312</v>
      </c>
      <c r="E1210" s="58">
        <v>306711</v>
      </c>
      <c r="F1210" s="15" t="s">
        <v>3313</v>
      </c>
      <c r="G1210" s="10" t="s">
        <v>2860</v>
      </c>
      <c r="H1210" s="16">
        <v>100004986</v>
      </c>
      <c r="I1210" s="62">
        <v>710004818</v>
      </c>
      <c r="J1210" s="13">
        <v>710004818</v>
      </c>
      <c r="K1210" s="15" t="s">
        <v>53</v>
      </c>
      <c r="L1210" s="12" t="s">
        <v>1810</v>
      </c>
      <c r="M1210" s="15" t="s">
        <v>1811</v>
      </c>
      <c r="N1210" s="49">
        <v>94634</v>
      </c>
      <c r="O1210" s="15" t="s">
        <v>3314</v>
      </c>
      <c r="P1210" s="15" t="s">
        <v>3315</v>
      </c>
      <c r="Q1210" s="48">
        <v>501395</v>
      </c>
      <c r="R1210" s="11" t="s">
        <v>45</v>
      </c>
      <c r="S1210" s="120">
        <v>4495</v>
      </c>
      <c r="T1210" s="85">
        <v>107.03</v>
      </c>
      <c r="U1210" s="86">
        <v>8</v>
      </c>
      <c r="V1210" s="123">
        <v>46.825625000000002</v>
      </c>
      <c r="W1210" s="85">
        <f t="shared" si="290"/>
        <v>2997</v>
      </c>
      <c r="X1210" s="86">
        <v>0</v>
      </c>
      <c r="Y1210" s="85">
        <v>16.054500000000001</v>
      </c>
      <c r="Z1210" s="86">
        <f t="shared" si="291"/>
        <v>0</v>
      </c>
      <c r="AA1210" s="86">
        <f t="shared" si="280"/>
        <v>2997</v>
      </c>
      <c r="AB1210" s="85">
        <v>122.77</v>
      </c>
      <c r="AC1210" s="85">
        <v>16</v>
      </c>
      <c r="AD1210" s="124">
        <f t="shared" si="292"/>
        <v>73.661999999999992</v>
      </c>
      <c r="AE1210" s="86">
        <f t="shared" si="281"/>
        <v>4714</v>
      </c>
      <c r="AF1210" s="85">
        <v>0</v>
      </c>
      <c r="AG1210" s="85">
        <v>36.831000000000003</v>
      </c>
      <c r="AH1210" s="85">
        <f t="shared" si="282"/>
        <v>0</v>
      </c>
      <c r="AI1210" s="86">
        <f t="shared" si="283"/>
        <v>7711</v>
      </c>
      <c r="AJ1210" s="86">
        <f t="shared" si="284"/>
        <v>3216</v>
      </c>
      <c r="AK1210" s="122"/>
      <c r="AL1210" s="85">
        <v>122.77</v>
      </c>
      <c r="AM1210" s="85">
        <v>16</v>
      </c>
      <c r="AN1210" s="124">
        <f t="shared" si="293"/>
        <v>73.661999999999992</v>
      </c>
      <c r="AO1210" s="86">
        <f t="shared" si="285"/>
        <v>4714</v>
      </c>
      <c r="AP1210" s="85">
        <v>0</v>
      </c>
      <c r="AQ1210" s="85">
        <v>36.831000000000003</v>
      </c>
      <c r="AR1210" s="85">
        <f t="shared" si="286"/>
        <v>0</v>
      </c>
      <c r="AS1210" s="86">
        <f t="shared" si="288"/>
        <v>7711</v>
      </c>
      <c r="AT1210" s="170">
        <f t="shared" si="289"/>
        <v>0</v>
      </c>
      <c r="AU1210" s="86">
        <v>7711</v>
      </c>
      <c r="AV1210" s="170">
        <f t="shared" si="287"/>
        <v>0</v>
      </c>
    </row>
    <row r="1211" spans="1:48" s="73" customFormat="1" ht="30" x14ac:dyDescent="0.2">
      <c r="A1211" s="10" t="s">
        <v>1810</v>
      </c>
      <c r="B1211" s="14" t="s">
        <v>36</v>
      </c>
      <c r="C1211" s="14" t="s">
        <v>37</v>
      </c>
      <c r="D1211" s="14" t="s">
        <v>3002</v>
      </c>
      <c r="E1211" s="58">
        <v>308170</v>
      </c>
      <c r="F1211" s="15" t="s">
        <v>3003</v>
      </c>
      <c r="G1211" s="10" t="s">
        <v>2860</v>
      </c>
      <c r="H1211" s="16">
        <v>100005597</v>
      </c>
      <c r="I1211" s="62">
        <v>710006276</v>
      </c>
      <c r="J1211" s="13">
        <v>710006276</v>
      </c>
      <c r="K1211" s="15" t="s">
        <v>48</v>
      </c>
      <c r="L1211" s="12" t="s">
        <v>1810</v>
      </c>
      <c r="M1211" s="15" t="s">
        <v>2861</v>
      </c>
      <c r="N1211" s="49">
        <v>95188</v>
      </c>
      <c r="O1211" s="15" t="s">
        <v>3004</v>
      </c>
      <c r="P1211" s="15" t="s">
        <v>3005</v>
      </c>
      <c r="Q1211" s="48">
        <v>500470</v>
      </c>
      <c r="R1211" s="11" t="s">
        <v>45</v>
      </c>
      <c r="S1211" s="120">
        <v>4495</v>
      </c>
      <c r="T1211" s="85">
        <v>107.03</v>
      </c>
      <c r="U1211" s="86">
        <v>8</v>
      </c>
      <c r="V1211" s="123">
        <v>46.825625000000002</v>
      </c>
      <c r="W1211" s="85">
        <f t="shared" si="290"/>
        <v>2997</v>
      </c>
      <c r="X1211" s="86">
        <v>0</v>
      </c>
      <c r="Y1211" s="85">
        <v>16.054500000000001</v>
      </c>
      <c r="Z1211" s="86">
        <f t="shared" si="291"/>
        <v>0</v>
      </c>
      <c r="AA1211" s="86">
        <f t="shared" si="280"/>
        <v>2997</v>
      </c>
      <c r="AB1211" s="85">
        <v>122.77</v>
      </c>
      <c r="AC1211" s="85">
        <v>9</v>
      </c>
      <c r="AD1211" s="124">
        <f t="shared" si="292"/>
        <v>73.661999999999992</v>
      </c>
      <c r="AE1211" s="86">
        <f t="shared" si="281"/>
        <v>2652</v>
      </c>
      <c r="AF1211" s="85">
        <v>0</v>
      </c>
      <c r="AG1211" s="85">
        <v>36.831000000000003</v>
      </c>
      <c r="AH1211" s="85">
        <f t="shared" si="282"/>
        <v>0</v>
      </c>
      <c r="AI1211" s="86">
        <f t="shared" si="283"/>
        <v>5649</v>
      </c>
      <c r="AJ1211" s="86">
        <f t="shared" si="284"/>
        <v>1154</v>
      </c>
      <c r="AK1211" s="122"/>
      <c r="AL1211" s="85">
        <v>122.77</v>
      </c>
      <c r="AM1211" s="85">
        <v>9</v>
      </c>
      <c r="AN1211" s="124">
        <f t="shared" si="293"/>
        <v>73.661999999999992</v>
      </c>
      <c r="AO1211" s="86">
        <f t="shared" si="285"/>
        <v>2652</v>
      </c>
      <c r="AP1211" s="85">
        <v>0</v>
      </c>
      <c r="AQ1211" s="85">
        <v>36.831000000000003</v>
      </c>
      <c r="AR1211" s="85">
        <f t="shared" si="286"/>
        <v>0</v>
      </c>
      <c r="AS1211" s="86">
        <f t="shared" si="288"/>
        <v>5649</v>
      </c>
      <c r="AT1211" s="170">
        <f t="shared" si="289"/>
        <v>0</v>
      </c>
      <c r="AU1211" s="86">
        <v>5649</v>
      </c>
      <c r="AV1211" s="170">
        <f t="shared" si="287"/>
        <v>0</v>
      </c>
    </row>
    <row r="1212" spans="1:48" s="73" customFormat="1" x14ac:dyDescent="0.2">
      <c r="A1212" s="10" t="s">
        <v>1810</v>
      </c>
      <c r="B1212" s="14" t="s">
        <v>36</v>
      </c>
      <c r="C1212" s="14" t="s">
        <v>37</v>
      </c>
      <c r="D1212" s="14" t="s">
        <v>4037</v>
      </c>
      <c r="E1212" s="58">
        <v>699187</v>
      </c>
      <c r="F1212" s="15" t="s">
        <v>4038</v>
      </c>
      <c r="G1212" s="10" t="s">
        <v>2860</v>
      </c>
      <c r="H1212" s="16">
        <v>100005024</v>
      </c>
      <c r="I1212" s="62">
        <v>710009941</v>
      </c>
      <c r="J1212" s="13">
        <v>710009941</v>
      </c>
      <c r="K1212" s="15" t="s">
        <v>48</v>
      </c>
      <c r="L1212" s="12" t="s">
        <v>1810</v>
      </c>
      <c r="M1212" s="15" t="s">
        <v>3851</v>
      </c>
      <c r="N1212" s="49">
        <v>95501</v>
      </c>
      <c r="O1212" s="15" t="s">
        <v>4039</v>
      </c>
      <c r="P1212" s="15" t="s">
        <v>4040</v>
      </c>
      <c r="Q1212" s="48">
        <v>556165</v>
      </c>
      <c r="R1212" s="11" t="s">
        <v>45</v>
      </c>
      <c r="S1212" s="120">
        <v>2810</v>
      </c>
      <c r="T1212" s="85">
        <v>107.03</v>
      </c>
      <c r="U1212" s="86">
        <v>5</v>
      </c>
      <c r="V1212" s="123">
        <v>46.825625000000002</v>
      </c>
      <c r="W1212" s="85">
        <f t="shared" si="290"/>
        <v>1873</v>
      </c>
      <c r="X1212" s="86">
        <v>0</v>
      </c>
      <c r="Y1212" s="85">
        <v>16.054500000000001</v>
      </c>
      <c r="Z1212" s="86">
        <f t="shared" si="291"/>
        <v>0</v>
      </c>
      <c r="AA1212" s="86">
        <f t="shared" si="280"/>
        <v>1873</v>
      </c>
      <c r="AB1212" s="85">
        <v>122.77</v>
      </c>
      <c r="AC1212" s="85">
        <v>8</v>
      </c>
      <c r="AD1212" s="124">
        <f t="shared" si="292"/>
        <v>73.661999999999992</v>
      </c>
      <c r="AE1212" s="86">
        <f t="shared" si="281"/>
        <v>2357</v>
      </c>
      <c r="AF1212" s="85">
        <v>0</v>
      </c>
      <c r="AG1212" s="85">
        <v>36.831000000000003</v>
      </c>
      <c r="AH1212" s="85">
        <f t="shared" si="282"/>
        <v>0</v>
      </c>
      <c r="AI1212" s="86">
        <f t="shared" si="283"/>
        <v>4230</v>
      </c>
      <c r="AJ1212" s="86">
        <f t="shared" si="284"/>
        <v>1420</v>
      </c>
      <c r="AK1212" s="122"/>
      <c r="AL1212" s="85">
        <v>122.77</v>
      </c>
      <c r="AM1212" s="85">
        <v>8</v>
      </c>
      <c r="AN1212" s="124">
        <f t="shared" si="293"/>
        <v>73.661999999999992</v>
      </c>
      <c r="AO1212" s="86">
        <f t="shared" si="285"/>
        <v>2357</v>
      </c>
      <c r="AP1212" s="85">
        <v>0</v>
      </c>
      <c r="AQ1212" s="85">
        <v>36.831000000000003</v>
      </c>
      <c r="AR1212" s="85">
        <f t="shared" si="286"/>
        <v>0</v>
      </c>
      <c r="AS1212" s="86">
        <f t="shared" si="288"/>
        <v>4230</v>
      </c>
      <c r="AT1212" s="170">
        <f t="shared" si="289"/>
        <v>0</v>
      </c>
      <c r="AU1212" s="86">
        <v>4230</v>
      </c>
      <c r="AV1212" s="170">
        <f t="shared" si="287"/>
        <v>0</v>
      </c>
    </row>
    <row r="1213" spans="1:48" s="73" customFormat="1" x14ac:dyDescent="0.2">
      <c r="A1213" s="10" t="s">
        <v>1810</v>
      </c>
      <c r="B1213" s="14" t="s">
        <v>36</v>
      </c>
      <c r="C1213" s="14" t="s">
        <v>37</v>
      </c>
      <c r="D1213" s="14" t="s">
        <v>2858</v>
      </c>
      <c r="E1213" s="58">
        <v>308307</v>
      </c>
      <c r="F1213" s="15" t="s">
        <v>2859</v>
      </c>
      <c r="G1213" s="10" t="s">
        <v>2860</v>
      </c>
      <c r="H1213" s="16">
        <v>100005854</v>
      </c>
      <c r="I1213" s="62">
        <v>710006403</v>
      </c>
      <c r="J1213" s="13">
        <v>710006403</v>
      </c>
      <c r="K1213" s="15" t="s">
        <v>48</v>
      </c>
      <c r="L1213" s="12" t="s">
        <v>1810</v>
      </c>
      <c r="M1213" s="15" t="s">
        <v>2861</v>
      </c>
      <c r="N1213" s="49">
        <v>94901</v>
      </c>
      <c r="O1213" s="15" t="s">
        <v>2862</v>
      </c>
      <c r="P1213" s="15" t="s">
        <v>2879</v>
      </c>
      <c r="Q1213" s="48">
        <v>500011</v>
      </c>
      <c r="R1213" s="11" t="s">
        <v>45</v>
      </c>
      <c r="S1213" s="120">
        <v>20229</v>
      </c>
      <c r="T1213" s="85">
        <v>107.03</v>
      </c>
      <c r="U1213" s="86">
        <v>36</v>
      </c>
      <c r="V1213" s="123">
        <v>46.825625000000002</v>
      </c>
      <c r="W1213" s="85">
        <f t="shared" si="290"/>
        <v>13486</v>
      </c>
      <c r="X1213" s="86">
        <v>0</v>
      </c>
      <c r="Y1213" s="85">
        <v>16.054500000000001</v>
      </c>
      <c r="Z1213" s="86">
        <f t="shared" si="291"/>
        <v>0</v>
      </c>
      <c r="AA1213" s="86">
        <f t="shared" si="280"/>
        <v>13486</v>
      </c>
      <c r="AB1213" s="85">
        <v>122.77</v>
      </c>
      <c r="AC1213" s="85">
        <v>30</v>
      </c>
      <c r="AD1213" s="124">
        <f t="shared" si="292"/>
        <v>73.661999999999992</v>
      </c>
      <c r="AE1213" s="86">
        <f t="shared" si="281"/>
        <v>8839</v>
      </c>
      <c r="AF1213" s="85">
        <v>0</v>
      </c>
      <c r="AG1213" s="85">
        <v>36.831000000000003</v>
      </c>
      <c r="AH1213" s="85">
        <f t="shared" si="282"/>
        <v>0</v>
      </c>
      <c r="AI1213" s="86">
        <f t="shared" si="283"/>
        <v>22325</v>
      </c>
      <c r="AJ1213" s="86">
        <f t="shared" si="284"/>
        <v>2096</v>
      </c>
      <c r="AK1213" s="122"/>
      <c r="AL1213" s="85">
        <v>122.77</v>
      </c>
      <c r="AM1213" s="85">
        <v>30</v>
      </c>
      <c r="AN1213" s="124">
        <f t="shared" si="293"/>
        <v>73.661999999999992</v>
      </c>
      <c r="AO1213" s="86">
        <f t="shared" si="285"/>
        <v>8839</v>
      </c>
      <c r="AP1213" s="85">
        <v>0</v>
      </c>
      <c r="AQ1213" s="85">
        <v>36.831000000000003</v>
      </c>
      <c r="AR1213" s="85">
        <f t="shared" si="286"/>
        <v>0</v>
      </c>
      <c r="AS1213" s="86">
        <f t="shared" si="288"/>
        <v>22325</v>
      </c>
      <c r="AT1213" s="170">
        <f t="shared" si="289"/>
        <v>0</v>
      </c>
      <c r="AU1213" s="86">
        <v>22325</v>
      </c>
      <c r="AV1213" s="170">
        <f t="shared" si="287"/>
        <v>0</v>
      </c>
    </row>
    <row r="1214" spans="1:48" s="73" customFormat="1" ht="30" x14ac:dyDescent="0.2">
      <c r="A1214" s="10" t="s">
        <v>1810</v>
      </c>
      <c r="B1214" s="14" t="s">
        <v>36</v>
      </c>
      <c r="C1214" s="14" t="s">
        <v>37</v>
      </c>
      <c r="D1214" s="14" t="s">
        <v>3330</v>
      </c>
      <c r="E1214" s="58">
        <v>307203</v>
      </c>
      <c r="F1214" s="15" t="s">
        <v>3331</v>
      </c>
      <c r="G1214" s="10" t="s">
        <v>2860</v>
      </c>
      <c r="H1214" s="16">
        <v>100005562</v>
      </c>
      <c r="I1214" s="62">
        <v>710005369</v>
      </c>
      <c r="J1214" s="13">
        <v>710005369</v>
      </c>
      <c r="K1214" s="15" t="s">
        <v>48</v>
      </c>
      <c r="L1214" s="12" t="s">
        <v>1810</v>
      </c>
      <c r="M1214" s="15" t="s">
        <v>3332</v>
      </c>
      <c r="N1214" s="49">
        <v>93401</v>
      </c>
      <c r="O1214" s="15" t="s">
        <v>3333</v>
      </c>
      <c r="P1214" s="15" t="s">
        <v>3344</v>
      </c>
      <c r="Q1214" s="48">
        <v>502031</v>
      </c>
      <c r="R1214" s="11" t="s">
        <v>45</v>
      </c>
      <c r="S1214" s="120">
        <v>3371</v>
      </c>
      <c r="T1214" s="85">
        <v>107.03</v>
      </c>
      <c r="U1214" s="86">
        <v>6</v>
      </c>
      <c r="V1214" s="123">
        <v>46.825625000000002</v>
      </c>
      <c r="W1214" s="85">
        <f t="shared" si="290"/>
        <v>2248</v>
      </c>
      <c r="X1214" s="86">
        <v>0</v>
      </c>
      <c r="Y1214" s="85">
        <v>16.054500000000001</v>
      </c>
      <c r="Z1214" s="86">
        <f t="shared" si="291"/>
        <v>0</v>
      </c>
      <c r="AA1214" s="86">
        <f t="shared" si="280"/>
        <v>2248</v>
      </c>
      <c r="AB1214" s="85">
        <v>122.77</v>
      </c>
      <c r="AC1214" s="85">
        <v>3</v>
      </c>
      <c r="AD1214" s="124">
        <f t="shared" si="292"/>
        <v>73.661999999999992</v>
      </c>
      <c r="AE1214" s="86">
        <f t="shared" si="281"/>
        <v>884</v>
      </c>
      <c r="AF1214" s="85">
        <v>0</v>
      </c>
      <c r="AG1214" s="85">
        <v>36.831000000000003</v>
      </c>
      <c r="AH1214" s="85">
        <f t="shared" si="282"/>
        <v>0</v>
      </c>
      <c r="AI1214" s="86">
        <f t="shared" si="283"/>
        <v>3132</v>
      </c>
      <c r="AJ1214" s="86">
        <f t="shared" si="284"/>
        <v>-239</v>
      </c>
      <c r="AK1214" s="122"/>
      <c r="AL1214" s="85">
        <v>122.77</v>
      </c>
      <c r="AM1214" s="85">
        <v>3</v>
      </c>
      <c r="AN1214" s="124">
        <f t="shared" si="293"/>
        <v>73.661999999999992</v>
      </c>
      <c r="AO1214" s="86">
        <f t="shared" si="285"/>
        <v>884</v>
      </c>
      <c r="AP1214" s="85">
        <v>0</v>
      </c>
      <c r="AQ1214" s="85">
        <v>36.831000000000003</v>
      </c>
      <c r="AR1214" s="85">
        <f t="shared" si="286"/>
        <v>0</v>
      </c>
      <c r="AS1214" s="86">
        <f t="shared" si="288"/>
        <v>3132</v>
      </c>
      <c r="AT1214" s="170">
        <f t="shared" si="289"/>
        <v>0</v>
      </c>
      <c r="AU1214" s="86">
        <v>3132</v>
      </c>
      <c r="AV1214" s="170">
        <f t="shared" si="287"/>
        <v>0</v>
      </c>
    </row>
    <row r="1215" spans="1:48" s="73" customFormat="1" x14ac:dyDescent="0.2">
      <c r="A1215" s="10" t="s">
        <v>1810</v>
      </c>
      <c r="B1215" s="14" t="s">
        <v>36</v>
      </c>
      <c r="C1215" s="14" t="s">
        <v>37</v>
      </c>
      <c r="D1215" s="14" t="s">
        <v>3312</v>
      </c>
      <c r="E1215" s="58">
        <v>306711</v>
      </c>
      <c r="F1215" s="15" t="s">
        <v>3313</v>
      </c>
      <c r="G1215" s="10" t="s">
        <v>2860</v>
      </c>
      <c r="H1215" s="16">
        <v>100004988</v>
      </c>
      <c r="I1215" s="62">
        <v>710004800</v>
      </c>
      <c r="J1215" s="13">
        <v>710004800</v>
      </c>
      <c r="K1215" s="15" t="s">
        <v>210</v>
      </c>
      <c r="L1215" s="12" t="s">
        <v>1810</v>
      </c>
      <c r="M1215" s="15" t="s">
        <v>1811</v>
      </c>
      <c r="N1215" s="49">
        <v>94634</v>
      </c>
      <c r="O1215" s="15" t="s">
        <v>3314</v>
      </c>
      <c r="P1215" s="15" t="s">
        <v>3316</v>
      </c>
      <c r="Q1215" s="48">
        <v>501395</v>
      </c>
      <c r="R1215" s="11" t="s">
        <v>45</v>
      </c>
      <c r="S1215" s="120">
        <v>10114</v>
      </c>
      <c r="T1215" s="85">
        <v>107.03</v>
      </c>
      <c r="U1215" s="86">
        <v>18</v>
      </c>
      <c r="V1215" s="123">
        <v>46.825625000000002</v>
      </c>
      <c r="W1215" s="85">
        <f t="shared" si="290"/>
        <v>6743</v>
      </c>
      <c r="X1215" s="86">
        <v>0</v>
      </c>
      <c r="Y1215" s="85">
        <v>16.054500000000001</v>
      </c>
      <c r="Z1215" s="86">
        <f t="shared" si="291"/>
        <v>0</v>
      </c>
      <c r="AA1215" s="86">
        <f t="shared" si="280"/>
        <v>6743</v>
      </c>
      <c r="AB1215" s="85">
        <v>122.77</v>
      </c>
      <c r="AC1215" s="85">
        <v>15</v>
      </c>
      <c r="AD1215" s="124">
        <f t="shared" si="292"/>
        <v>73.661999999999992</v>
      </c>
      <c r="AE1215" s="86">
        <f t="shared" si="281"/>
        <v>4420</v>
      </c>
      <c r="AF1215" s="85">
        <v>0</v>
      </c>
      <c r="AG1215" s="85">
        <v>36.831000000000003</v>
      </c>
      <c r="AH1215" s="85">
        <f t="shared" si="282"/>
        <v>0</v>
      </c>
      <c r="AI1215" s="86">
        <f t="shared" si="283"/>
        <v>11163</v>
      </c>
      <c r="AJ1215" s="86">
        <f t="shared" si="284"/>
        <v>1049</v>
      </c>
      <c r="AK1215" s="122"/>
      <c r="AL1215" s="85">
        <v>122.77</v>
      </c>
      <c r="AM1215" s="85">
        <v>15</v>
      </c>
      <c r="AN1215" s="124">
        <f t="shared" si="293"/>
        <v>73.661999999999992</v>
      </c>
      <c r="AO1215" s="86">
        <f t="shared" si="285"/>
        <v>4420</v>
      </c>
      <c r="AP1215" s="85">
        <v>0</v>
      </c>
      <c r="AQ1215" s="85">
        <v>36.831000000000003</v>
      </c>
      <c r="AR1215" s="85">
        <f t="shared" si="286"/>
        <v>0</v>
      </c>
      <c r="AS1215" s="86">
        <f t="shared" si="288"/>
        <v>11163</v>
      </c>
      <c r="AT1215" s="170">
        <f t="shared" si="289"/>
        <v>0</v>
      </c>
      <c r="AU1215" s="86">
        <v>11163</v>
      </c>
      <c r="AV1215" s="170">
        <f t="shared" si="287"/>
        <v>0</v>
      </c>
    </row>
    <row r="1216" spans="1:48" s="73" customFormat="1" ht="30" x14ac:dyDescent="0.2">
      <c r="A1216" s="10" t="s">
        <v>1810</v>
      </c>
      <c r="B1216" s="14" t="s">
        <v>36</v>
      </c>
      <c r="C1216" s="14" t="s">
        <v>37</v>
      </c>
      <c r="D1216" s="14" t="s">
        <v>3707</v>
      </c>
      <c r="E1216" s="58">
        <v>309079</v>
      </c>
      <c r="F1216" s="15" t="s">
        <v>3708</v>
      </c>
      <c r="G1216" s="10" t="s">
        <v>2860</v>
      </c>
      <c r="H1216" s="16">
        <v>100005612</v>
      </c>
      <c r="I1216" s="62">
        <v>710007574</v>
      </c>
      <c r="J1216" s="13">
        <v>710007574</v>
      </c>
      <c r="K1216" s="15" t="s">
        <v>53</v>
      </c>
      <c r="L1216" s="12" t="s">
        <v>1810</v>
      </c>
      <c r="M1216" s="15" t="s">
        <v>3583</v>
      </c>
      <c r="N1216" s="49">
        <v>94365</v>
      </c>
      <c r="O1216" s="15" t="s">
        <v>3709</v>
      </c>
      <c r="P1216" s="15" t="s">
        <v>16823</v>
      </c>
      <c r="Q1216" s="48">
        <v>503347</v>
      </c>
      <c r="R1216" s="11" t="s">
        <v>45</v>
      </c>
      <c r="S1216" s="120">
        <v>562</v>
      </c>
      <c r="T1216" s="85">
        <v>107.03</v>
      </c>
      <c r="U1216" s="86">
        <v>1</v>
      </c>
      <c r="V1216" s="123">
        <v>46.825625000000002</v>
      </c>
      <c r="W1216" s="85">
        <f t="shared" si="290"/>
        <v>375</v>
      </c>
      <c r="X1216" s="86">
        <v>0</v>
      </c>
      <c r="Y1216" s="85">
        <v>16.054500000000001</v>
      </c>
      <c r="Z1216" s="86">
        <f t="shared" si="291"/>
        <v>0</v>
      </c>
      <c r="AA1216" s="86">
        <f t="shared" si="280"/>
        <v>375</v>
      </c>
      <c r="AB1216" s="85">
        <v>122.77</v>
      </c>
      <c r="AC1216" s="85">
        <v>2</v>
      </c>
      <c r="AD1216" s="124">
        <f t="shared" si="292"/>
        <v>73.661999999999992</v>
      </c>
      <c r="AE1216" s="86">
        <f t="shared" si="281"/>
        <v>589</v>
      </c>
      <c r="AF1216" s="85">
        <v>0</v>
      </c>
      <c r="AG1216" s="85">
        <v>36.831000000000003</v>
      </c>
      <c r="AH1216" s="85">
        <f t="shared" si="282"/>
        <v>0</v>
      </c>
      <c r="AI1216" s="86">
        <f t="shared" si="283"/>
        <v>964</v>
      </c>
      <c r="AJ1216" s="86">
        <f t="shared" si="284"/>
        <v>402</v>
      </c>
      <c r="AK1216" s="122" t="s">
        <v>16824</v>
      </c>
      <c r="AL1216" s="85">
        <v>122.77</v>
      </c>
      <c r="AM1216" s="85">
        <v>2</v>
      </c>
      <c r="AN1216" s="124">
        <f t="shared" si="293"/>
        <v>73.661999999999992</v>
      </c>
      <c r="AO1216" s="86">
        <f t="shared" si="285"/>
        <v>589</v>
      </c>
      <c r="AP1216" s="85">
        <v>0</v>
      </c>
      <c r="AQ1216" s="85">
        <v>36.831000000000003</v>
      </c>
      <c r="AR1216" s="85">
        <f t="shared" si="286"/>
        <v>0</v>
      </c>
      <c r="AS1216" s="86">
        <f t="shared" si="288"/>
        <v>964</v>
      </c>
      <c r="AT1216" s="170">
        <f t="shared" si="289"/>
        <v>0</v>
      </c>
      <c r="AU1216" s="86">
        <v>964</v>
      </c>
      <c r="AV1216" s="170">
        <f t="shared" si="287"/>
        <v>0</v>
      </c>
    </row>
    <row r="1217" spans="1:48" s="73" customFormat="1" x14ac:dyDescent="0.2">
      <c r="A1217" s="10" t="s">
        <v>1810</v>
      </c>
      <c r="B1217" s="14" t="s">
        <v>36</v>
      </c>
      <c r="C1217" s="14" t="s">
        <v>37</v>
      </c>
      <c r="D1217" s="14" t="s">
        <v>3448</v>
      </c>
      <c r="E1217" s="58">
        <v>307246</v>
      </c>
      <c r="F1217" s="15" t="s">
        <v>3449</v>
      </c>
      <c r="G1217" s="10" t="s">
        <v>2860</v>
      </c>
      <c r="H1217" s="16">
        <v>100005680</v>
      </c>
      <c r="I1217" s="62">
        <v>710005407</v>
      </c>
      <c r="J1217" s="13">
        <v>710005407</v>
      </c>
      <c r="K1217" s="15" t="s">
        <v>48</v>
      </c>
      <c r="L1217" s="12" t="s">
        <v>1810</v>
      </c>
      <c r="M1217" s="15" t="s">
        <v>3332</v>
      </c>
      <c r="N1217" s="49">
        <v>93567</v>
      </c>
      <c r="O1217" s="15" t="s">
        <v>3450</v>
      </c>
      <c r="P1217" s="15" t="s">
        <v>3451</v>
      </c>
      <c r="Q1217" s="48">
        <v>502511</v>
      </c>
      <c r="R1217" s="11" t="s">
        <v>45</v>
      </c>
      <c r="S1217" s="120">
        <v>4495</v>
      </c>
      <c r="T1217" s="85">
        <v>107.03</v>
      </c>
      <c r="U1217" s="86">
        <v>8</v>
      </c>
      <c r="V1217" s="123">
        <v>46.825625000000002</v>
      </c>
      <c r="W1217" s="85">
        <f t="shared" si="290"/>
        <v>2997</v>
      </c>
      <c r="X1217" s="86">
        <v>0</v>
      </c>
      <c r="Y1217" s="85">
        <v>16.054500000000001</v>
      </c>
      <c r="Z1217" s="86">
        <f t="shared" si="291"/>
        <v>0</v>
      </c>
      <c r="AA1217" s="86">
        <f t="shared" si="280"/>
        <v>2997</v>
      </c>
      <c r="AB1217" s="85">
        <v>122.77</v>
      </c>
      <c r="AC1217" s="85">
        <v>8</v>
      </c>
      <c r="AD1217" s="124">
        <f t="shared" si="292"/>
        <v>73.661999999999992</v>
      </c>
      <c r="AE1217" s="86">
        <f t="shared" si="281"/>
        <v>2357</v>
      </c>
      <c r="AF1217" s="85">
        <v>0</v>
      </c>
      <c r="AG1217" s="85">
        <v>36.831000000000003</v>
      </c>
      <c r="AH1217" s="85">
        <f t="shared" si="282"/>
        <v>0</v>
      </c>
      <c r="AI1217" s="86">
        <f t="shared" si="283"/>
        <v>5354</v>
      </c>
      <c r="AJ1217" s="86">
        <f t="shared" si="284"/>
        <v>859</v>
      </c>
      <c r="AK1217" s="122"/>
      <c r="AL1217" s="85">
        <v>122.77</v>
      </c>
      <c r="AM1217" s="85">
        <v>8</v>
      </c>
      <c r="AN1217" s="124">
        <f t="shared" si="293"/>
        <v>73.661999999999992</v>
      </c>
      <c r="AO1217" s="86">
        <f t="shared" si="285"/>
        <v>2357</v>
      </c>
      <c r="AP1217" s="85">
        <v>0</v>
      </c>
      <c r="AQ1217" s="85">
        <v>36.831000000000003</v>
      </c>
      <c r="AR1217" s="85">
        <f t="shared" si="286"/>
        <v>0</v>
      </c>
      <c r="AS1217" s="86">
        <f t="shared" si="288"/>
        <v>5354</v>
      </c>
      <c r="AT1217" s="170">
        <f t="shared" si="289"/>
        <v>0</v>
      </c>
      <c r="AU1217" s="86">
        <v>5354</v>
      </c>
      <c r="AV1217" s="170">
        <f t="shared" si="287"/>
        <v>0</v>
      </c>
    </row>
    <row r="1218" spans="1:48" s="73" customFormat="1" x14ac:dyDescent="0.2">
      <c r="A1218" s="10" t="s">
        <v>1810</v>
      </c>
      <c r="B1218" s="14" t="s">
        <v>36</v>
      </c>
      <c r="C1218" s="14" t="s">
        <v>37</v>
      </c>
      <c r="D1218" s="14" t="s">
        <v>10046</v>
      </c>
      <c r="E1218" s="58">
        <v>309087</v>
      </c>
      <c r="F1218" s="15" t="s">
        <v>10047</v>
      </c>
      <c r="G1218" s="10" t="s">
        <v>2860</v>
      </c>
      <c r="H1218" s="13">
        <v>100005604</v>
      </c>
      <c r="I1218" s="62">
        <v>710007582</v>
      </c>
      <c r="J1218" s="13">
        <v>710007582</v>
      </c>
      <c r="K1218" s="14" t="s">
        <v>53</v>
      </c>
      <c r="L1218" s="12" t="s">
        <v>1810</v>
      </c>
      <c r="M1218" s="15" t="s">
        <v>3583</v>
      </c>
      <c r="N1218" s="53">
        <v>94361</v>
      </c>
      <c r="O1218" s="15" t="s">
        <v>10048</v>
      </c>
      <c r="P1218" s="15" t="s">
        <v>10049</v>
      </c>
      <c r="Q1218" s="48" t="s">
        <v>10635</v>
      </c>
      <c r="R1218" s="11" t="s">
        <v>45</v>
      </c>
      <c r="S1218" s="120">
        <v>1686</v>
      </c>
      <c r="T1218" s="85">
        <v>107.03</v>
      </c>
      <c r="U1218" s="86">
        <v>3</v>
      </c>
      <c r="V1218" s="123">
        <v>46.825625000000002</v>
      </c>
      <c r="W1218" s="85">
        <f t="shared" si="290"/>
        <v>1124</v>
      </c>
      <c r="X1218" s="86">
        <v>0</v>
      </c>
      <c r="Y1218" s="85">
        <v>16.054500000000001</v>
      </c>
      <c r="Z1218" s="86">
        <f t="shared" si="291"/>
        <v>0</v>
      </c>
      <c r="AA1218" s="86">
        <f t="shared" si="280"/>
        <v>1124</v>
      </c>
      <c r="AB1218" s="85">
        <v>122.77</v>
      </c>
      <c r="AC1218" s="85">
        <v>3</v>
      </c>
      <c r="AD1218" s="124">
        <f t="shared" si="292"/>
        <v>73.661999999999992</v>
      </c>
      <c r="AE1218" s="86">
        <f t="shared" si="281"/>
        <v>884</v>
      </c>
      <c r="AF1218" s="85">
        <v>0</v>
      </c>
      <c r="AG1218" s="85">
        <v>36.831000000000003</v>
      </c>
      <c r="AH1218" s="85">
        <f t="shared" si="282"/>
        <v>0</v>
      </c>
      <c r="AI1218" s="86">
        <f t="shared" si="283"/>
        <v>2008</v>
      </c>
      <c r="AJ1218" s="86">
        <f t="shared" si="284"/>
        <v>322</v>
      </c>
      <c r="AK1218" s="122"/>
      <c r="AL1218" s="85">
        <v>122.77</v>
      </c>
      <c r="AM1218" s="85">
        <v>3</v>
      </c>
      <c r="AN1218" s="124">
        <f t="shared" si="293"/>
        <v>73.661999999999992</v>
      </c>
      <c r="AO1218" s="86">
        <f t="shared" si="285"/>
        <v>884</v>
      </c>
      <c r="AP1218" s="85">
        <v>0</v>
      </c>
      <c r="AQ1218" s="85">
        <v>36.831000000000003</v>
      </c>
      <c r="AR1218" s="85">
        <f t="shared" si="286"/>
        <v>0</v>
      </c>
      <c r="AS1218" s="86">
        <f t="shared" si="288"/>
        <v>2008</v>
      </c>
      <c r="AT1218" s="170">
        <f t="shared" si="289"/>
        <v>0</v>
      </c>
      <c r="AU1218" s="86">
        <v>2008</v>
      </c>
      <c r="AV1218" s="170">
        <f t="shared" si="287"/>
        <v>0</v>
      </c>
    </row>
    <row r="1219" spans="1:48" s="73" customFormat="1" x14ac:dyDescent="0.2">
      <c r="A1219" s="10" t="s">
        <v>1810</v>
      </c>
      <c r="B1219" s="14" t="s">
        <v>36</v>
      </c>
      <c r="C1219" s="14" t="s">
        <v>37</v>
      </c>
      <c r="D1219" s="14" t="s">
        <v>10042</v>
      </c>
      <c r="E1219" s="58">
        <v>587567</v>
      </c>
      <c r="F1219" s="15" t="s">
        <v>10043</v>
      </c>
      <c r="G1219" s="10" t="s">
        <v>2860</v>
      </c>
      <c r="H1219" s="13">
        <v>100005605</v>
      </c>
      <c r="I1219" s="62">
        <v>710005415</v>
      </c>
      <c r="J1219" s="13">
        <v>710005415</v>
      </c>
      <c r="K1219" s="14" t="s">
        <v>53</v>
      </c>
      <c r="L1219" s="12" t="s">
        <v>1810</v>
      </c>
      <c r="M1219" s="15" t="s">
        <v>3332</v>
      </c>
      <c r="N1219" s="53">
        <v>93701</v>
      </c>
      <c r="O1219" s="15" t="s">
        <v>10044</v>
      </c>
      <c r="P1219" s="15" t="s">
        <v>10045</v>
      </c>
      <c r="Q1219" s="48" t="s">
        <v>10634</v>
      </c>
      <c r="R1219" s="11" t="s">
        <v>45</v>
      </c>
      <c r="S1219" s="120">
        <v>562</v>
      </c>
      <c r="T1219" s="85">
        <v>107.03</v>
      </c>
      <c r="U1219" s="86">
        <v>1</v>
      </c>
      <c r="V1219" s="123">
        <v>46.825625000000002</v>
      </c>
      <c r="W1219" s="85">
        <f t="shared" si="290"/>
        <v>375</v>
      </c>
      <c r="X1219" s="86">
        <v>0</v>
      </c>
      <c r="Y1219" s="85">
        <v>16.054500000000001</v>
      </c>
      <c r="Z1219" s="86">
        <f t="shared" si="291"/>
        <v>0</v>
      </c>
      <c r="AA1219" s="86">
        <f t="shared" si="280"/>
        <v>375</v>
      </c>
      <c r="AB1219" s="85">
        <v>122.77</v>
      </c>
      <c r="AC1219" s="85">
        <v>2</v>
      </c>
      <c r="AD1219" s="124">
        <f t="shared" si="292"/>
        <v>73.661999999999992</v>
      </c>
      <c r="AE1219" s="86">
        <f t="shared" si="281"/>
        <v>589</v>
      </c>
      <c r="AF1219" s="85">
        <v>0</v>
      </c>
      <c r="AG1219" s="85">
        <v>36.831000000000003</v>
      </c>
      <c r="AH1219" s="85">
        <f t="shared" si="282"/>
        <v>0</v>
      </c>
      <c r="AI1219" s="86">
        <f t="shared" si="283"/>
        <v>964</v>
      </c>
      <c r="AJ1219" s="86">
        <f t="shared" si="284"/>
        <v>402</v>
      </c>
      <c r="AK1219" s="122"/>
      <c r="AL1219" s="85">
        <v>122.77</v>
      </c>
      <c r="AM1219" s="85">
        <v>2</v>
      </c>
      <c r="AN1219" s="124">
        <f t="shared" si="293"/>
        <v>73.661999999999992</v>
      </c>
      <c r="AO1219" s="86">
        <f t="shared" si="285"/>
        <v>589</v>
      </c>
      <c r="AP1219" s="85">
        <v>0</v>
      </c>
      <c r="AQ1219" s="85">
        <v>36.831000000000003</v>
      </c>
      <c r="AR1219" s="85">
        <f t="shared" si="286"/>
        <v>0</v>
      </c>
      <c r="AS1219" s="86">
        <f t="shared" si="288"/>
        <v>964</v>
      </c>
      <c r="AT1219" s="170">
        <f t="shared" si="289"/>
        <v>0</v>
      </c>
      <c r="AU1219" s="86">
        <v>964</v>
      </c>
      <c r="AV1219" s="170">
        <f t="shared" si="287"/>
        <v>0</v>
      </c>
    </row>
    <row r="1220" spans="1:48" s="73" customFormat="1" x14ac:dyDescent="0.2">
      <c r="A1220" s="10" t="s">
        <v>1810</v>
      </c>
      <c r="B1220" s="14" t="s">
        <v>36</v>
      </c>
      <c r="C1220" s="14" t="s">
        <v>37</v>
      </c>
      <c r="D1220" s="14" t="s">
        <v>3866</v>
      </c>
      <c r="E1220" s="58">
        <v>310743</v>
      </c>
      <c r="F1220" s="15" t="s">
        <v>3867</v>
      </c>
      <c r="G1220" s="10" t="s">
        <v>2860</v>
      </c>
      <c r="H1220" s="16">
        <v>100005607</v>
      </c>
      <c r="I1220" s="62">
        <v>710009488</v>
      </c>
      <c r="J1220" s="13">
        <v>710009488</v>
      </c>
      <c r="K1220" s="15" t="s">
        <v>48</v>
      </c>
      <c r="L1220" s="12" t="s">
        <v>1810</v>
      </c>
      <c r="M1220" s="15" t="s">
        <v>3851</v>
      </c>
      <c r="N1220" s="49">
        <v>95607</v>
      </c>
      <c r="O1220" s="15" t="s">
        <v>3868</v>
      </c>
      <c r="P1220" s="15" t="s">
        <v>3869</v>
      </c>
      <c r="Q1220" s="48">
        <v>505137</v>
      </c>
      <c r="R1220" s="11" t="s">
        <v>45</v>
      </c>
      <c r="S1220" s="120">
        <v>4495</v>
      </c>
      <c r="T1220" s="85">
        <v>107.03</v>
      </c>
      <c r="U1220" s="86">
        <v>8</v>
      </c>
      <c r="V1220" s="123">
        <v>46.825625000000002</v>
      </c>
      <c r="W1220" s="85">
        <f t="shared" si="290"/>
        <v>2997</v>
      </c>
      <c r="X1220" s="86">
        <v>0</v>
      </c>
      <c r="Y1220" s="85">
        <v>16.054500000000001</v>
      </c>
      <c r="Z1220" s="86">
        <f t="shared" si="291"/>
        <v>0</v>
      </c>
      <c r="AA1220" s="86">
        <f t="shared" si="280"/>
        <v>2997</v>
      </c>
      <c r="AB1220" s="85">
        <v>122.77</v>
      </c>
      <c r="AC1220" s="85">
        <v>8</v>
      </c>
      <c r="AD1220" s="124">
        <f t="shared" si="292"/>
        <v>73.661999999999992</v>
      </c>
      <c r="AE1220" s="86">
        <f t="shared" si="281"/>
        <v>2357</v>
      </c>
      <c r="AF1220" s="85">
        <v>0</v>
      </c>
      <c r="AG1220" s="85">
        <v>36.831000000000003</v>
      </c>
      <c r="AH1220" s="85">
        <f t="shared" si="282"/>
        <v>0</v>
      </c>
      <c r="AI1220" s="86">
        <f t="shared" si="283"/>
        <v>5354</v>
      </c>
      <c r="AJ1220" s="86">
        <f t="shared" si="284"/>
        <v>859</v>
      </c>
      <c r="AK1220" s="122"/>
      <c r="AL1220" s="85">
        <v>122.77</v>
      </c>
      <c r="AM1220" s="85">
        <v>8</v>
      </c>
      <c r="AN1220" s="124">
        <f t="shared" si="293"/>
        <v>73.661999999999992</v>
      </c>
      <c r="AO1220" s="86">
        <f t="shared" si="285"/>
        <v>2357</v>
      </c>
      <c r="AP1220" s="85">
        <v>0</v>
      </c>
      <c r="AQ1220" s="85">
        <v>36.831000000000003</v>
      </c>
      <c r="AR1220" s="85">
        <f t="shared" si="286"/>
        <v>0</v>
      </c>
      <c r="AS1220" s="86">
        <f t="shared" si="288"/>
        <v>5354</v>
      </c>
      <c r="AT1220" s="170">
        <f t="shared" si="289"/>
        <v>0</v>
      </c>
      <c r="AU1220" s="86">
        <v>5354</v>
      </c>
      <c r="AV1220" s="170">
        <f t="shared" si="287"/>
        <v>0</v>
      </c>
    </row>
    <row r="1221" spans="1:48" s="73" customFormat="1" ht="30" x14ac:dyDescent="0.2">
      <c r="A1221" s="10" t="s">
        <v>1810</v>
      </c>
      <c r="B1221" s="14" t="s">
        <v>36</v>
      </c>
      <c r="C1221" s="14" t="s">
        <v>37</v>
      </c>
      <c r="D1221" s="14" t="s">
        <v>4001</v>
      </c>
      <c r="E1221" s="58">
        <v>399426</v>
      </c>
      <c r="F1221" s="15" t="s">
        <v>4002</v>
      </c>
      <c r="G1221" s="10" t="s">
        <v>2860</v>
      </c>
      <c r="H1221" s="16">
        <v>100005610</v>
      </c>
      <c r="I1221" s="62">
        <v>710006748</v>
      </c>
      <c r="J1221" s="13">
        <v>710006748</v>
      </c>
      <c r="K1221" s="15" t="s">
        <v>48</v>
      </c>
      <c r="L1221" s="12" t="s">
        <v>1810</v>
      </c>
      <c r="M1221" s="15" t="s">
        <v>2904</v>
      </c>
      <c r="N1221" s="49">
        <v>95182</v>
      </c>
      <c r="O1221" s="15" t="s">
        <v>4003</v>
      </c>
      <c r="P1221" s="15" t="s">
        <v>4004</v>
      </c>
      <c r="Q1221" s="48">
        <v>555924</v>
      </c>
      <c r="R1221" s="11" t="s">
        <v>45</v>
      </c>
      <c r="S1221" s="120">
        <v>2810</v>
      </c>
      <c r="T1221" s="85">
        <v>107.03</v>
      </c>
      <c r="U1221" s="86">
        <v>5</v>
      </c>
      <c r="V1221" s="123">
        <v>46.825625000000002</v>
      </c>
      <c r="W1221" s="85">
        <f t="shared" si="290"/>
        <v>1873</v>
      </c>
      <c r="X1221" s="86">
        <v>0</v>
      </c>
      <c r="Y1221" s="85">
        <v>16.054500000000001</v>
      </c>
      <c r="Z1221" s="86">
        <f t="shared" si="291"/>
        <v>0</v>
      </c>
      <c r="AA1221" s="86">
        <f t="shared" ref="AA1221:AA1284" si="294">+Z1221+W1221</f>
        <v>1873</v>
      </c>
      <c r="AB1221" s="85">
        <v>122.77</v>
      </c>
      <c r="AC1221" s="85">
        <v>1</v>
      </c>
      <c r="AD1221" s="124">
        <f t="shared" si="292"/>
        <v>73.661999999999992</v>
      </c>
      <c r="AE1221" s="86">
        <f t="shared" ref="AE1221:AE1284" si="295">ROUND(AC1221*AD1221*4,0)</f>
        <v>295</v>
      </c>
      <c r="AF1221" s="85">
        <v>0</v>
      </c>
      <c r="AG1221" s="85">
        <v>36.831000000000003</v>
      </c>
      <c r="AH1221" s="85">
        <f t="shared" ref="AH1221:AH1284" si="296">ROUND(AF1221*AG1221*4,0)</f>
        <v>0</v>
      </c>
      <c r="AI1221" s="86">
        <f t="shared" ref="AI1221:AI1284" si="297">+AA1221+AE1221+AH1221</f>
        <v>2168</v>
      </c>
      <c r="AJ1221" s="86">
        <f t="shared" ref="AJ1221:AJ1284" si="298">+AI1221-S1221</f>
        <v>-642</v>
      </c>
      <c r="AK1221" s="122"/>
      <c r="AL1221" s="85">
        <v>122.77</v>
      </c>
      <c r="AM1221" s="85">
        <v>1</v>
      </c>
      <c r="AN1221" s="124">
        <f t="shared" si="293"/>
        <v>73.661999999999992</v>
      </c>
      <c r="AO1221" s="86">
        <f t="shared" ref="AO1221:AO1284" si="299">ROUND(AM1221*AN1221*4,0)</f>
        <v>295</v>
      </c>
      <c r="AP1221" s="85">
        <v>0</v>
      </c>
      <c r="AQ1221" s="85">
        <v>36.831000000000003</v>
      </c>
      <c r="AR1221" s="85">
        <f t="shared" ref="AR1221:AR1284" si="300">ROUND(AP1221*AQ1221*4,0)</f>
        <v>0</v>
      </c>
      <c r="AS1221" s="86">
        <f t="shared" si="288"/>
        <v>2168</v>
      </c>
      <c r="AT1221" s="170">
        <f t="shared" si="289"/>
        <v>0</v>
      </c>
      <c r="AU1221" s="86">
        <v>2168</v>
      </c>
      <c r="AV1221" s="170">
        <f t="shared" ref="AV1221:AV1284" si="301">+AU1221-AS1221</f>
        <v>0</v>
      </c>
    </row>
    <row r="1222" spans="1:48" s="73" customFormat="1" x14ac:dyDescent="0.2">
      <c r="A1222" s="10" t="s">
        <v>1810</v>
      </c>
      <c r="B1222" s="14" t="s">
        <v>36</v>
      </c>
      <c r="C1222" s="14" t="s">
        <v>37</v>
      </c>
      <c r="D1222" s="14" t="s">
        <v>3993</v>
      </c>
      <c r="E1222" s="58">
        <v>611166</v>
      </c>
      <c r="F1222" s="15" t="s">
        <v>3994</v>
      </c>
      <c r="G1222" s="10" t="s">
        <v>2860</v>
      </c>
      <c r="H1222" s="16">
        <v>100006964</v>
      </c>
      <c r="I1222" s="62">
        <v>710251670</v>
      </c>
      <c r="J1222" s="13">
        <v>710251670</v>
      </c>
      <c r="K1222" s="15" t="s">
        <v>48</v>
      </c>
      <c r="L1222" s="12" t="s">
        <v>1810</v>
      </c>
      <c r="M1222" s="15" t="s">
        <v>2861</v>
      </c>
      <c r="N1222" s="49">
        <v>95107</v>
      </c>
      <c r="O1222" s="15" t="s">
        <v>3995</v>
      </c>
      <c r="P1222" s="15" t="s">
        <v>3996</v>
      </c>
      <c r="Q1222" s="48">
        <v>555908</v>
      </c>
      <c r="R1222" s="11" t="s">
        <v>45</v>
      </c>
      <c r="S1222" s="120">
        <v>3371</v>
      </c>
      <c r="T1222" s="85">
        <v>107.03</v>
      </c>
      <c r="U1222" s="86">
        <v>6</v>
      </c>
      <c r="V1222" s="123">
        <v>46.825625000000002</v>
      </c>
      <c r="W1222" s="85">
        <f t="shared" si="290"/>
        <v>2248</v>
      </c>
      <c r="X1222" s="86">
        <v>0</v>
      </c>
      <c r="Y1222" s="85">
        <v>16.054500000000001</v>
      </c>
      <c r="Z1222" s="86">
        <f t="shared" si="291"/>
        <v>0</v>
      </c>
      <c r="AA1222" s="86">
        <f t="shared" si="294"/>
        <v>2248</v>
      </c>
      <c r="AB1222" s="85">
        <v>122.77</v>
      </c>
      <c r="AC1222" s="85">
        <v>3</v>
      </c>
      <c r="AD1222" s="124">
        <f t="shared" si="292"/>
        <v>73.661999999999992</v>
      </c>
      <c r="AE1222" s="86">
        <f t="shared" si="295"/>
        <v>884</v>
      </c>
      <c r="AF1222" s="85">
        <v>0</v>
      </c>
      <c r="AG1222" s="85">
        <v>36.831000000000003</v>
      </c>
      <c r="AH1222" s="85">
        <f t="shared" si="296"/>
        <v>0</v>
      </c>
      <c r="AI1222" s="86">
        <f t="shared" si="297"/>
        <v>3132</v>
      </c>
      <c r="AJ1222" s="86">
        <f t="shared" si="298"/>
        <v>-239</v>
      </c>
      <c r="AK1222" s="122"/>
      <c r="AL1222" s="85">
        <v>122.77</v>
      </c>
      <c r="AM1222" s="85">
        <v>3</v>
      </c>
      <c r="AN1222" s="124">
        <f t="shared" si="293"/>
        <v>73.661999999999992</v>
      </c>
      <c r="AO1222" s="86">
        <f t="shared" si="299"/>
        <v>884</v>
      </c>
      <c r="AP1222" s="85">
        <v>0</v>
      </c>
      <c r="AQ1222" s="85">
        <v>36.831000000000003</v>
      </c>
      <c r="AR1222" s="85">
        <f t="shared" si="300"/>
        <v>0</v>
      </c>
      <c r="AS1222" s="86">
        <f t="shared" ref="AS1222:AS1285" si="302">+AR1222+AO1222+AA1222</f>
        <v>3132</v>
      </c>
      <c r="AT1222" s="170">
        <f t="shared" ref="AT1222:AT1285" si="303">+AS1222-AI1222</f>
        <v>0</v>
      </c>
      <c r="AU1222" s="86">
        <v>3132</v>
      </c>
      <c r="AV1222" s="170">
        <f t="shared" si="301"/>
        <v>0</v>
      </c>
    </row>
    <row r="1223" spans="1:48" s="73" customFormat="1" ht="30" x14ac:dyDescent="0.2">
      <c r="A1223" s="10" t="s">
        <v>1810</v>
      </c>
      <c r="B1223" s="14" t="s">
        <v>36</v>
      </c>
      <c r="C1223" s="14" t="s">
        <v>37</v>
      </c>
      <c r="D1223" s="14" t="s">
        <v>3018</v>
      </c>
      <c r="E1223" s="58">
        <v>308242</v>
      </c>
      <c r="F1223" s="15" t="s">
        <v>3019</v>
      </c>
      <c r="G1223" s="10" t="s">
        <v>2860</v>
      </c>
      <c r="H1223" s="16">
        <v>100005615</v>
      </c>
      <c r="I1223" s="62">
        <v>710006306</v>
      </c>
      <c r="J1223" s="13">
        <v>710006306</v>
      </c>
      <c r="K1223" s="15" t="s">
        <v>48</v>
      </c>
      <c r="L1223" s="12" t="s">
        <v>1810</v>
      </c>
      <c r="M1223" s="15" t="s">
        <v>2904</v>
      </c>
      <c r="N1223" s="49">
        <v>95191</v>
      </c>
      <c r="O1223" s="15" t="s">
        <v>3020</v>
      </c>
      <c r="P1223" s="15" t="s">
        <v>3021</v>
      </c>
      <c r="Q1223" s="48">
        <v>500542</v>
      </c>
      <c r="R1223" s="11" t="s">
        <v>45</v>
      </c>
      <c r="S1223" s="120">
        <v>2810</v>
      </c>
      <c r="T1223" s="85">
        <v>107.03</v>
      </c>
      <c r="U1223" s="86">
        <v>5</v>
      </c>
      <c r="V1223" s="123">
        <v>46.825625000000002</v>
      </c>
      <c r="W1223" s="85">
        <f t="shared" si="290"/>
        <v>1873</v>
      </c>
      <c r="X1223" s="86">
        <v>0</v>
      </c>
      <c r="Y1223" s="85">
        <v>16.054500000000001</v>
      </c>
      <c r="Z1223" s="86">
        <f t="shared" si="291"/>
        <v>0</v>
      </c>
      <c r="AA1223" s="86">
        <f t="shared" si="294"/>
        <v>1873</v>
      </c>
      <c r="AB1223" s="85">
        <v>122.77</v>
      </c>
      <c r="AC1223" s="85">
        <v>6</v>
      </c>
      <c r="AD1223" s="124">
        <f t="shared" si="292"/>
        <v>73.661999999999992</v>
      </c>
      <c r="AE1223" s="86">
        <f t="shared" si="295"/>
        <v>1768</v>
      </c>
      <c r="AF1223" s="85">
        <v>0</v>
      </c>
      <c r="AG1223" s="85">
        <v>36.831000000000003</v>
      </c>
      <c r="AH1223" s="85">
        <f t="shared" si="296"/>
        <v>0</v>
      </c>
      <c r="AI1223" s="86">
        <f t="shared" si="297"/>
        <v>3641</v>
      </c>
      <c r="AJ1223" s="86">
        <f t="shared" si="298"/>
        <v>831</v>
      </c>
      <c r="AK1223" s="122"/>
      <c r="AL1223" s="85">
        <v>122.77</v>
      </c>
      <c r="AM1223" s="85">
        <v>6</v>
      </c>
      <c r="AN1223" s="124">
        <f t="shared" si="293"/>
        <v>73.661999999999992</v>
      </c>
      <c r="AO1223" s="86">
        <f t="shared" si="299"/>
        <v>1768</v>
      </c>
      <c r="AP1223" s="85">
        <v>0</v>
      </c>
      <c r="AQ1223" s="85">
        <v>36.831000000000003</v>
      </c>
      <c r="AR1223" s="85">
        <f t="shared" si="300"/>
        <v>0</v>
      </c>
      <c r="AS1223" s="86">
        <f t="shared" si="302"/>
        <v>3641</v>
      </c>
      <c r="AT1223" s="170">
        <f t="shared" si="303"/>
        <v>0</v>
      </c>
      <c r="AU1223" s="86">
        <v>3641</v>
      </c>
      <c r="AV1223" s="170">
        <f t="shared" si="301"/>
        <v>0</v>
      </c>
    </row>
    <row r="1224" spans="1:48" s="73" customFormat="1" ht="30" x14ac:dyDescent="0.2">
      <c r="A1224" s="10" t="s">
        <v>1810</v>
      </c>
      <c r="B1224" s="14" t="s">
        <v>36</v>
      </c>
      <c r="C1224" s="14" t="s">
        <v>37</v>
      </c>
      <c r="D1224" s="14" t="s">
        <v>3022</v>
      </c>
      <c r="E1224" s="58">
        <v>308471</v>
      </c>
      <c r="F1224" s="15" t="s">
        <v>3023</v>
      </c>
      <c r="G1224" s="10" t="s">
        <v>2860</v>
      </c>
      <c r="H1224" s="16">
        <v>100005629</v>
      </c>
      <c r="I1224" s="62">
        <v>710006314</v>
      </c>
      <c r="J1224" s="13">
        <v>710006314</v>
      </c>
      <c r="K1224" s="15" t="s">
        <v>48</v>
      </c>
      <c r="L1224" s="12" t="s">
        <v>1810</v>
      </c>
      <c r="M1224" s="15" t="s">
        <v>2904</v>
      </c>
      <c r="N1224" s="49">
        <v>95301</v>
      </c>
      <c r="O1224" s="15" t="s">
        <v>3024</v>
      </c>
      <c r="P1224" s="15" t="s">
        <v>3025</v>
      </c>
      <c r="Q1224" s="48">
        <v>500551</v>
      </c>
      <c r="R1224" s="11" t="s">
        <v>45</v>
      </c>
      <c r="S1224" s="120">
        <v>4495</v>
      </c>
      <c r="T1224" s="85">
        <v>107.03</v>
      </c>
      <c r="U1224" s="86">
        <v>8</v>
      </c>
      <c r="V1224" s="123">
        <v>46.825625000000002</v>
      </c>
      <c r="W1224" s="85">
        <f t="shared" si="290"/>
        <v>2997</v>
      </c>
      <c r="X1224" s="86">
        <v>0</v>
      </c>
      <c r="Y1224" s="85">
        <v>16.054500000000001</v>
      </c>
      <c r="Z1224" s="86">
        <f t="shared" si="291"/>
        <v>0</v>
      </c>
      <c r="AA1224" s="86">
        <f t="shared" si="294"/>
        <v>2997</v>
      </c>
      <c r="AB1224" s="85">
        <v>122.77</v>
      </c>
      <c r="AC1224" s="85">
        <v>8</v>
      </c>
      <c r="AD1224" s="124">
        <f t="shared" si="292"/>
        <v>73.661999999999992</v>
      </c>
      <c r="AE1224" s="86">
        <f t="shared" si="295"/>
        <v>2357</v>
      </c>
      <c r="AF1224" s="85">
        <v>0</v>
      </c>
      <c r="AG1224" s="85">
        <v>36.831000000000003</v>
      </c>
      <c r="AH1224" s="85">
        <f t="shared" si="296"/>
        <v>0</v>
      </c>
      <c r="AI1224" s="86">
        <f t="shared" si="297"/>
        <v>5354</v>
      </c>
      <c r="AJ1224" s="86">
        <f t="shared" si="298"/>
        <v>859</v>
      </c>
      <c r="AK1224" s="122"/>
      <c r="AL1224" s="85">
        <v>122.77</v>
      </c>
      <c r="AM1224" s="85">
        <v>8</v>
      </c>
      <c r="AN1224" s="124">
        <f t="shared" si="293"/>
        <v>73.661999999999992</v>
      </c>
      <c r="AO1224" s="86">
        <f t="shared" si="299"/>
        <v>2357</v>
      </c>
      <c r="AP1224" s="85">
        <v>0</v>
      </c>
      <c r="AQ1224" s="85">
        <v>36.831000000000003</v>
      </c>
      <c r="AR1224" s="85">
        <f t="shared" si="300"/>
        <v>0</v>
      </c>
      <c r="AS1224" s="86">
        <f t="shared" si="302"/>
        <v>5354</v>
      </c>
      <c r="AT1224" s="170">
        <f t="shared" si="303"/>
        <v>0</v>
      </c>
      <c r="AU1224" s="86">
        <v>5354</v>
      </c>
      <c r="AV1224" s="170">
        <f t="shared" si="301"/>
        <v>0</v>
      </c>
    </row>
    <row r="1225" spans="1:48" s="73" customFormat="1" ht="30" x14ac:dyDescent="0.2">
      <c r="A1225" s="10" t="s">
        <v>1810</v>
      </c>
      <c r="B1225" s="14" t="s">
        <v>36</v>
      </c>
      <c r="C1225" s="14" t="s">
        <v>37</v>
      </c>
      <c r="D1225" s="14" t="s">
        <v>3260</v>
      </c>
      <c r="E1225" s="58">
        <v>306568</v>
      </c>
      <c r="F1225" s="15" t="s">
        <v>3261</v>
      </c>
      <c r="G1225" s="10" t="s">
        <v>2860</v>
      </c>
      <c r="H1225" s="16">
        <v>100005631</v>
      </c>
      <c r="I1225" s="62">
        <v>710004621</v>
      </c>
      <c r="J1225" s="13">
        <v>710004621</v>
      </c>
      <c r="K1225" s="15" t="s">
        <v>53</v>
      </c>
      <c r="L1225" s="12" t="s">
        <v>1810</v>
      </c>
      <c r="M1225" s="15" t="s">
        <v>1811</v>
      </c>
      <c r="N1225" s="49">
        <v>94701</v>
      </c>
      <c r="O1225" s="15" t="s">
        <v>3262</v>
      </c>
      <c r="P1225" s="15" t="s">
        <v>3263</v>
      </c>
      <c r="Q1225" s="48">
        <v>501247</v>
      </c>
      <c r="R1225" s="11" t="s">
        <v>45</v>
      </c>
      <c r="S1225" s="120">
        <v>6743</v>
      </c>
      <c r="T1225" s="85">
        <v>107.03</v>
      </c>
      <c r="U1225" s="86">
        <v>12</v>
      </c>
      <c r="V1225" s="123">
        <v>46.825625000000002</v>
      </c>
      <c r="W1225" s="85">
        <f t="shared" si="290"/>
        <v>4495</v>
      </c>
      <c r="X1225" s="86">
        <v>0</v>
      </c>
      <c r="Y1225" s="85">
        <v>16.054500000000001</v>
      </c>
      <c r="Z1225" s="86">
        <f t="shared" si="291"/>
        <v>0</v>
      </c>
      <c r="AA1225" s="86">
        <f t="shared" si="294"/>
        <v>4495</v>
      </c>
      <c r="AB1225" s="85">
        <v>122.77</v>
      </c>
      <c r="AC1225" s="85">
        <v>7</v>
      </c>
      <c r="AD1225" s="124">
        <f t="shared" si="292"/>
        <v>73.661999999999992</v>
      </c>
      <c r="AE1225" s="86">
        <f t="shared" si="295"/>
        <v>2063</v>
      </c>
      <c r="AF1225" s="85">
        <v>0</v>
      </c>
      <c r="AG1225" s="85">
        <v>36.831000000000003</v>
      </c>
      <c r="AH1225" s="85">
        <f t="shared" si="296"/>
        <v>0</v>
      </c>
      <c r="AI1225" s="86">
        <f t="shared" si="297"/>
        <v>6558</v>
      </c>
      <c r="AJ1225" s="86">
        <f t="shared" si="298"/>
        <v>-185</v>
      </c>
      <c r="AK1225" s="122"/>
      <c r="AL1225" s="85">
        <v>122.77</v>
      </c>
      <c r="AM1225" s="85">
        <v>7</v>
      </c>
      <c r="AN1225" s="124">
        <f t="shared" si="293"/>
        <v>73.661999999999992</v>
      </c>
      <c r="AO1225" s="86">
        <f t="shared" si="299"/>
        <v>2063</v>
      </c>
      <c r="AP1225" s="85">
        <v>0</v>
      </c>
      <c r="AQ1225" s="85">
        <v>36.831000000000003</v>
      </c>
      <c r="AR1225" s="85">
        <f t="shared" si="300"/>
        <v>0</v>
      </c>
      <c r="AS1225" s="86">
        <f t="shared" si="302"/>
        <v>6558</v>
      </c>
      <c r="AT1225" s="170">
        <f t="shared" si="303"/>
        <v>0</v>
      </c>
      <c r="AU1225" s="86">
        <v>6558</v>
      </c>
      <c r="AV1225" s="170">
        <f t="shared" si="301"/>
        <v>0</v>
      </c>
    </row>
    <row r="1226" spans="1:48" s="73" customFormat="1" ht="30" x14ac:dyDescent="0.2">
      <c r="A1226" s="10" t="s">
        <v>1810</v>
      </c>
      <c r="B1226" s="14" t="s">
        <v>36</v>
      </c>
      <c r="C1226" s="14" t="s">
        <v>37</v>
      </c>
      <c r="D1226" s="14" t="s">
        <v>3650</v>
      </c>
      <c r="E1226" s="58">
        <v>308901</v>
      </c>
      <c r="F1226" s="15" t="s">
        <v>3651</v>
      </c>
      <c r="G1226" s="10" t="s">
        <v>2860</v>
      </c>
      <c r="H1226" s="16">
        <v>100005098</v>
      </c>
      <c r="I1226" s="62">
        <v>710007434</v>
      </c>
      <c r="J1226" s="13">
        <v>710007434</v>
      </c>
      <c r="K1226" s="15" t="s">
        <v>210</v>
      </c>
      <c r="L1226" s="12" t="s">
        <v>1810</v>
      </c>
      <c r="M1226" s="15" t="s">
        <v>3583</v>
      </c>
      <c r="N1226" s="49">
        <v>94342</v>
      </c>
      <c r="O1226" s="15" t="s">
        <v>3652</v>
      </c>
      <c r="P1226" s="15" t="s">
        <v>3653</v>
      </c>
      <c r="Q1226" s="48">
        <v>503185</v>
      </c>
      <c r="R1226" s="11" t="s">
        <v>45</v>
      </c>
      <c r="S1226" s="120">
        <v>10676</v>
      </c>
      <c r="T1226" s="85">
        <v>107.03</v>
      </c>
      <c r="U1226" s="86">
        <v>19</v>
      </c>
      <c r="V1226" s="123">
        <v>46.825625000000002</v>
      </c>
      <c r="W1226" s="85">
        <f t="shared" si="290"/>
        <v>7117</v>
      </c>
      <c r="X1226" s="86">
        <v>0</v>
      </c>
      <c r="Y1226" s="85">
        <v>16.054500000000001</v>
      </c>
      <c r="Z1226" s="86">
        <f t="shared" si="291"/>
        <v>0</v>
      </c>
      <c r="AA1226" s="86">
        <f t="shared" si="294"/>
        <v>7117</v>
      </c>
      <c r="AB1226" s="85">
        <v>122.77</v>
      </c>
      <c r="AC1226" s="85">
        <v>27</v>
      </c>
      <c r="AD1226" s="124">
        <f t="shared" si="292"/>
        <v>73.661999999999992</v>
      </c>
      <c r="AE1226" s="86">
        <f t="shared" si="295"/>
        <v>7955</v>
      </c>
      <c r="AF1226" s="85">
        <v>0</v>
      </c>
      <c r="AG1226" s="85">
        <v>36.831000000000003</v>
      </c>
      <c r="AH1226" s="85">
        <f t="shared" si="296"/>
        <v>0</v>
      </c>
      <c r="AI1226" s="86">
        <f t="shared" si="297"/>
        <v>15072</v>
      </c>
      <c r="AJ1226" s="86">
        <f t="shared" si="298"/>
        <v>4396</v>
      </c>
      <c r="AK1226" s="122"/>
      <c r="AL1226" s="85">
        <v>122.77</v>
      </c>
      <c r="AM1226" s="85">
        <v>27</v>
      </c>
      <c r="AN1226" s="124">
        <f t="shared" si="293"/>
        <v>73.661999999999992</v>
      </c>
      <c r="AO1226" s="86">
        <f t="shared" si="299"/>
        <v>7955</v>
      </c>
      <c r="AP1226" s="85">
        <v>0</v>
      </c>
      <c r="AQ1226" s="85">
        <v>36.831000000000003</v>
      </c>
      <c r="AR1226" s="85">
        <f t="shared" si="300"/>
        <v>0</v>
      </c>
      <c r="AS1226" s="86">
        <f t="shared" si="302"/>
        <v>15072</v>
      </c>
      <c r="AT1226" s="170">
        <f t="shared" si="303"/>
        <v>0</v>
      </c>
      <c r="AU1226" s="86">
        <v>15072</v>
      </c>
      <c r="AV1226" s="170">
        <f t="shared" si="301"/>
        <v>0</v>
      </c>
    </row>
    <row r="1227" spans="1:48" s="73" customFormat="1" x14ac:dyDescent="0.2">
      <c r="A1227" s="10" t="s">
        <v>1810</v>
      </c>
      <c r="B1227" s="14" t="s">
        <v>36</v>
      </c>
      <c r="C1227" s="14" t="s">
        <v>37</v>
      </c>
      <c r="D1227" s="14" t="s">
        <v>3781</v>
      </c>
      <c r="E1227" s="58">
        <v>309311</v>
      </c>
      <c r="F1227" s="15" t="s">
        <v>3782</v>
      </c>
      <c r="G1227" s="10" t="s">
        <v>2860</v>
      </c>
      <c r="H1227" s="16">
        <v>100006824</v>
      </c>
      <c r="I1227" s="62">
        <v>37864122</v>
      </c>
      <c r="J1227" s="13">
        <v>37864122</v>
      </c>
      <c r="K1227" s="15" t="s">
        <v>48</v>
      </c>
      <c r="L1227" s="12" t="s">
        <v>1810</v>
      </c>
      <c r="M1227" s="15" t="s">
        <v>3583</v>
      </c>
      <c r="N1227" s="49">
        <v>94201</v>
      </c>
      <c r="O1227" s="15" t="s">
        <v>3783</v>
      </c>
      <c r="P1227" s="15" t="s">
        <v>3784</v>
      </c>
      <c r="Q1227" s="48">
        <v>503592</v>
      </c>
      <c r="R1227" s="11" t="s">
        <v>86</v>
      </c>
      <c r="S1227" s="120">
        <v>27533</v>
      </c>
      <c r="T1227" s="85">
        <v>107.03</v>
      </c>
      <c r="U1227" s="86">
        <v>49</v>
      </c>
      <c r="V1227" s="123">
        <v>46.825625000000002</v>
      </c>
      <c r="W1227" s="85">
        <f t="shared" si="290"/>
        <v>18356</v>
      </c>
      <c r="X1227" s="86">
        <v>0</v>
      </c>
      <c r="Y1227" s="85">
        <v>16.054500000000001</v>
      </c>
      <c r="Z1227" s="86">
        <f t="shared" si="291"/>
        <v>0</v>
      </c>
      <c r="AA1227" s="86">
        <f t="shared" si="294"/>
        <v>18356</v>
      </c>
      <c r="AB1227" s="85">
        <v>122.77</v>
      </c>
      <c r="AC1227" s="85">
        <v>34</v>
      </c>
      <c r="AD1227" s="124">
        <f t="shared" si="292"/>
        <v>73.661999999999992</v>
      </c>
      <c r="AE1227" s="86">
        <f t="shared" si="295"/>
        <v>10018</v>
      </c>
      <c r="AF1227" s="85">
        <v>1</v>
      </c>
      <c r="AG1227" s="85">
        <v>36.831000000000003</v>
      </c>
      <c r="AH1227" s="85">
        <f t="shared" si="296"/>
        <v>147</v>
      </c>
      <c r="AI1227" s="86">
        <f t="shared" si="297"/>
        <v>28521</v>
      </c>
      <c r="AJ1227" s="86">
        <f t="shared" si="298"/>
        <v>988</v>
      </c>
      <c r="AK1227" s="122"/>
      <c r="AL1227" s="85">
        <v>122.77</v>
      </c>
      <c r="AM1227" s="85">
        <v>34</v>
      </c>
      <c r="AN1227" s="124">
        <f t="shared" si="293"/>
        <v>73.661999999999992</v>
      </c>
      <c r="AO1227" s="86">
        <f t="shared" si="299"/>
        <v>10018</v>
      </c>
      <c r="AP1227" s="85">
        <v>1</v>
      </c>
      <c r="AQ1227" s="85">
        <v>36.831000000000003</v>
      </c>
      <c r="AR1227" s="85">
        <f t="shared" si="300"/>
        <v>147</v>
      </c>
      <c r="AS1227" s="86">
        <f t="shared" si="302"/>
        <v>28521</v>
      </c>
      <c r="AT1227" s="170">
        <f t="shared" si="303"/>
        <v>0</v>
      </c>
      <c r="AU1227" s="86">
        <v>28521</v>
      </c>
      <c r="AV1227" s="170">
        <f t="shared" si="301"/>
        <v>0</v>
      </c>
    </row>
    <row r="1228" spans="1:48" s="73" customFormat="1" x14ac:dyDescent="0.2">
      <c r="A1228" s="10" t="s">
        <v>1810</v>
      </c>
      <c r="B1228" s="14" t="s">
        <v>36</v>
      </c>
      <c r="C1228" s="14" t="s">
        <v>37</v>
      </c>
      <c r="D1228" s="14" t="s">
        <v>3174</v>
      </c>
      <c r="E1228" s="58">
        <v>306525</v>
      </c>
      <c r="F1228" s="15" t="s">
        <v>3175</v>
      </c>
      <c r="G1228" s="10" t="s">
        <v>2860</v>
      </c>
      <c r="H1228" s="16">
        <v>100005379</v>
      </c>
      <c r="I1228" s="62">
        <v>710004508</v>
      </c>
      <c r="J1228" s="13">
        <v>710004508</v>
      </c>
      <c r="K1228" s="15" t="s">
        <v>48</v>
      </c>
      <c r="L1228" s="12" t="s">
        <v>1810</v>
      </c>
      <c r="M1228" s="15" t="s">
        <v>1811</v>
      </c>
      <c r="N1228" s="49">
        <v>94501</v>
      </c>
      <c r="O1228" s="15" t="s">
        <v>1815</v>
      </c>
      <c r="P1228" s="15" t="s">
        <v>3183</v>
      </c>
      <c r="Q1228" s="48">
        <v>501026</v>
      </c>
      <c r="R1228" s="11" t="s">
        <v>45</v>
      </c>
      <c r="S1228" s="120">
        <v>9552</v>
      </c>
      <c r="T1228" s="85">
        <v>107.03</v>
      </c>
      <c r="U1228" s="86">
        <v>17</v>
      </c>
      <c r="V1228" s="123">
        <v>46.825625000000002</v>
      </c>
      <c r="W1228" s="85">
        <f t="shared" si="290"/>
        <v>6368</v>
      </c>
      <c r="X1228" s="86">
        <v>0</v>
      </c>
      <c r="Y1228" s="85">
        <v>16.054500000000001</v>
      </c>
      <c r="Z1228" s="86">
        <f t="shared" si="291"/>
        <v>0</v>
      </c>
      <c r="AA1228" s="86">
        <f t="shared" si="294"/>
        <v>6368</v>
      </c>
      <c r="AB1228" s="85">
        <v>122.77</v>
      </c>
      <c r="AC1228" s="85">
        <v>12</v>
      </c>
      <c r="AD1228" s="124">
        <f t="shared" si="292"/>
        <v>73.661999999999992</v>
      </c>
      <c r="AE1228" s="86">
        <f t="shared" si="295"/>
        <v>3536</v>
      </c>
      <c r="AF1228" s="85">
        <v>0</v>
      </c>
      <c r="AG1228" s="85">
        <v>36.831000000000003</v>
      </c>
      <c r="AH1228" s="85">
        <f t="shared" si="296"/>
        <v>0</v>
      </c>
      <c r="AI1228" s="86">
        <f t="shared" si="297"/>
        <v>9904</v>
      </c>
      <c r="AJ1228" s="86">
        <f t="shared" si="298"/>
        <v>352</v>
      </c>
      <c r="AK1228" s="122"/>
      <c r="AL1228" s="85">
        <v>122.77</v>
      </c>
      <c r="AM1228" s="85">
        <v>12</v>
      </c>
      <c r="AN1228" s="124">
        <f t="shared" si="293"/>
        <v>73.661999999999992</v>
      </c>
      <c r="AO1228" s="86">
        <f t="shared" si="299"/>
        <v>3536</v>
      </c>
      <c r="AP1228" s="85">
        <v>0</v>
      </c>
      <c r="AQ1228" s="85">
        <v>36.831000000000003</v>
      </c>
      <c r="AR1228" s="85">
        <f t="shared" si="300"/>
        <v>0</v>
      </c>
      <c r="AS1228" s="86">
        <f t="shared" si="302"/>
        <v>9904</v>
      </c>
      <c r="AT1228" s="170">
        <f t="shared" si="303"/>
        <v>0</v>
      </c>
      <c r="AU1228" s="86">
        <v>9904</v>
      </c>
      <c r="AV1228" s="170">
        <f t="shared" si="301"/>
        <v>0</v>
      </c>
    </row>
    <row r="1229" spans="1:48" s="73" customFormat="1" x14ac:dyDescent="0.2">
      <c r="A1229" s="10" t="s">
        <v>1810</v>
      </c>
      <c r="B1229" s="14" t="s">
        <v>36</v>
      </c>
      <c r="C1229" s="14" t="s">
        <v>37</v>
      </c>
      <c r="D1229" s="14" t="s">
        <v>3026</v>
      </c>
      <c r="E1229" s="58">
        <v>308251</v>
      </c>
      <c r="F1229" s="15" t="s">
        <v>3027</v>
      </c>
      <c r="G1229" s="10" t="s">
        <v>2860</v>
      </c>
      <c r="H1229" s="16">
        <v>100005640</v>
      </c>
      <c r="I1229" s="62">
        <v>710006322</v>
      </c>
      <c r="J1229" s="13">
        <v>710006322</v>
      </c>
      <c r="K1229" s="15" t="s">
        <v>48</v>
      </c>
      <c r="L1229" s="12" t="s">
        <v>1810</v>
      </c>
      <c r="M1229" s="15" t="s">
        <v>2861</v>
      </c>
      <c r="N1229" s="49">
        <v>95201</v>
      </c>
      <c r="O1229" s="15" t="s">
        <v>3028</v>
      </c>
      <c r="P1229" s="15" t="s">
        <v>3029</v>
      </c>
      <c r="Q1229" s="48">
        <v>500569</v>
      </c>
      <c r="R1229" s="11" t="s">
        <v>45</v>
      </c>
      <c r="S1229" s="120">
        <v>3371</v>
      </c>
      <c r="T1229" s="85">
        <v>107.03</v>
      </c>
      <c r="U1229" s="86">
        <v>6</v>
      </c>
      <c r="V1229" s="123">
        <v>46.825625000000002</v>
      </c>
      <c r="W1229" s="85">
        <f t="shared" si="290"/>
        <v>2248</v>
      </c>
      <c r="X1229" s="86">
        <v>0</v>
      </c>
      <c r="Y1229" s="85">
        <v>16.054500000000001</v>
      </c>
      <c r="Z1229" s="86">
        <f t="shared" si="291"/>
        <v>0</v>
      </c>
      <c r="AA1229" s="86">
        <f t="shared" si="294"/>
        <v>2248</v>
      </c>
      <c r="AB1229" s="85">
        <v>122.77</v>
      </c>
      <c r="AC1229" s="85">
        <v>2</v>
      </c>
      <c r="AD1229" s="124">
        <f t="shared" si="292"/>
        <v>73.661999999999992</v>
      </c>
      <c r="AE1229" s="86">
        <f t="shared" si="295"/>
        <v>589</v>
      </c>
      <c r="AF1229" s="85">
        <v>0</v>
      </c>
      <c r="AG1229" s="85">
        <v>36.831000000000003</v>
      </c>
      <c r="AH1229" s="85">
        <f t="shared" si="296"/>
        <v>0</v>
      </c>
      <c r="AI1229" s="86">
        <f t="shared" si="297"/>
        <v>2837</v>
      </c>
      <c r="AJ1229" s="86">
        <f t="shared" si="298"/>
        <v>-534</v>
      </c>
      <c r="AK1229" s="122"/>
      <c r="AL1229" s="85">
        <v>122.77</v>
      </c>
      <c r="AM1229" s="85">
        <v>2</v>
      </c>
      <c r="AN1229" s="124">
        <f t="shared" si="293"/>
        <v>73.661999999999992</v>
      </c>
      <c r="AO1229" s="86">
        <f t="shared" si="299"/>
        <v>589</v>
      </c>
      <c r="AP1229" s="85">
        <v>0</v>
      </c>
      <c r="AQ1229" s="85">
        <v>36.831000000000003</v>
      </c>
      <c r="AR1229" s="85">
        <f t="shared" si="300"/>
        <v>0</v>
      </c>
      <c r="AS1229" s="86">
        <f t="shared" si="302"/>
        <v>2837</v>
      </c>
      <c r="AT1229" s="170">
        <f t="shared" si="303"/>
        <v>0</v>
      </c>
      <c r="AU1229" s="86">
        <v>2837</v>
      </c>
      <c r="AV1229" s="170">
        <f t="shared" si="301"/>
        <v>0</v>
      </c>
    </row>
    <row r="1230" spans="1:48" s="73" customFormat="1" ht="45" x14ac:dyDescent="0.2">
      <c r="A1230" s="10" t="s">
        <v>1810</v>
      </c>
      <c r="B1230" s="14" t="s">
        <v>36</v>
      </c>
      <c r="C1230" s="14" t="s">
        <v>37</v>
      </c>
      <c r="D1230" s="14" t="s">
        <v>3714</v>
      </c>
      <c r="E1230" s="58">
        <v>309095</v>
      </c>
      <c r="F1230" s="15" t="s">
        <v>3715</v>
      </c>
      <c r="G1230" s="10" t="s">
        <v>2860</v>
      </c>
      <c r="H1230" s="16">
        <v>100005644</v>
      </c>
      <c r="I1230" s="62">
        <v>710007604</v>
      </c>
      <c r="J1230" s="13">
        <v>37863959</v>
      </c>
      <c r="K1230" s="15" t="s">
        <v>92</v>
      </c>
      <c r="L1230" s="12" t="s">
        <v>1810</v>
      </c>
      <c r="M1230" s="15" t="s">
        <v>3583</v>
      </c>
      <c r="N1230" s="49">
        <v>94161</v>
      </c>
      <c r="O1230" s="15" t="s">
        <v>3716</v>
      </c>
      <c r="P1230" s="15" t="s">
        <v>3717</v>
      </c>
      <c r="Q1230" s="48">
        <v>503371</v>
      </c>
      <c r="R1230" s="11" t="s">
        <v>45</v>
      </c>
      <c r="S1230" s="120">
        <v>3933</v>
      </c>
      <c r="T1230" s="85">
        <v>107.03</v>
      </c>
      <c r="U1230" s="86">
        <v>7</v>
      </c>
      <c r="V1230" s="123">
        <v>46.825625000000002</v>
      </c>
      <c r="W1230" s="85">
        <f t="shared" si="290"/>
        <v>2622</v>
      </c>
      <c r="X1230" s="86">
        <v>0</v>
      </c>
      <c r="Y1230" s="85">
        <v>16.054500000000001</v>
      </c>
      <c r="Z1230" s="86">
        <f t="shared" si="291"/>
        <v>0</v>
      </c>
      <c r="AA1230" s="86">
        <f t="shared" si="294"/>
        <v>2622</v>
      </c>
      <c r="AB1230" s="85">
        <v>122.77</v>
      </c>
      <c r="AC1230" s="85">
        <v>11</v>
      </c>
      <c r="AD1230" s="124">
        <f t="shared" si="292"/>
        <v>73.661999999999992</v>
      </c>
      <c r="AE1230" s="86">
        <f t="shared" si="295"/>
        <v>3241</v>
      </c>
      <c r="AF1230" s="85">
        <v>0</v>
      </c>
      <c r="AG1230" s="85">
        <v>36.831000000000003</v>
      </c>
      <c r="AH1230" s="85">
        <f t="shared" si="296"/>
        <v>0</v>
      </c>
      <c r="AI1230" s="86">
        <f t="shared" si="297"/>
        <v>5863</v>
      </c>
      <c r="AJ1230" s="86">
        <f t="shared" si="298"/>
        <v>1930</v>
      </c>
      <c r="AK1230" s="122"/>
      <c r="AL1230" s="85">
        <v>122.77</v>
      </c>
      <c r="AM1230" s="85">
        <v>11</v>
      </c>
      <c r="AN1230" s="124">
        <f t="shared" si="293"/>
        <v>73.661999999999992</v>
      </c>
      <c r="AO1230" s="86">
        <f t="shared" si="299"/>
        <v>3241</v>
      </c>
      <c r="AP1230" s="85">
        <v>0</v>
      </c>
      <c r="AQ1230" s="85">
        <v>36.831000000000003</v>
      </c>
      <c r="AR1230" s="85">
        <f t="shared" si="300"/>
        <v>0</v>
      </c>
      <c r="AS1230" s="86">
        <f t="shared" si="302"/>
        <v>5863</v>
      </c>
      <c r="AT1230" s="170">
        <f t="shared" si="303"/>
        <v>0</v>
      </c>
      <c r="AU1230" s="86">
        <v>5863</v>
      </c>
      <c r="AV1230" s="170">
        <f t="shared" si="301"/>
        <v>0</v>
      </c>
    </row>
    <row r="1231" spans="1:48" s="73" customFormat="1" ht="30" x14ac:dyDescent="0.2">
      <c r="A1231" s="10" t="s">
        <v>1810</v>
      </c>
      <c r="B1231" s="14" t="s">
        <v>36</v>
      </c>
      <c r="C1231" s="14" t="s">
        <v>37</v>
      </c>
      <c r="D1231" s="14" t="s">
        <v>3958</v>
      </c>
      <c r="E1231" s="58">
        <v>310603</v>
      </c>
      <c r="F1231" s="15" t="s">
        <v>3959</v>
      </c>
      <c r="G1231" s="10" t="s">
        <v>2860</v>
      </c>
      <c r="H1231" s="16">
        <v>100005443</v>
      </c>
      <c r="I1231" s="62">
        <v>710009429</v>
      </c>
      <c r="J1231" s="13">
        <v>710009429</v>
      </c>
      <c r="K1231" s="15" t="s">
        <v>48</v>
      </c>
      <c r="L1231" s="12" t="s">
        <v>1810</v>
      </c>
      <c r="M1231" s="15" t="s">
        <v>3851</v>
      </c>
      <c r="N1231" s="49">
        <v>95619</v>
      </c>
      <c r="O1231" s="15" t="s">
        <v>3960</v>
      </c>
      <c r="P1231" s="15" t="s">
        <v>3961</v>
      </c>
      <c r="Q1231" s="48">
        <v>543101</v>
      </c>
      <c r="R1231" s="11" t="s">
        <v>45</v>
      </c>
      <c r="S1231" s="120">
        <v>10114</v>
      </c>
      <c r="T1231" s="85">
        <v>107.03</v>
      </c>
      <c r="U1231" s="86">
        <v>18</v>
      </c>
      <c r="V1231" s="123">
        <v>46.825625000000002</v>
      </c>
      <c r="W1231" s="85">
        <f t="shared" si="290"/>
        <v>6743</v>
      </c>
      <c r="X1231" s="86">
        <v>0</v>
      </c>
      <c r="Y1231" s="85">
        <v>16.054500000000001</v>
      </c>
      <c r="Z1231" s="86">
        <f t="shared" si="291"/>
        <v>0</v>
      </c>
      <c r="AA1231" s="86">
        <f t="shared" si="294"/>
        <v>6743</v>
      </c>
      <c r="AB1231" s="85">
        <v>122.77</v>
      </c>
      <c r="AC1231" s="85">
        <v>10</v>
      </c>
      <c r="AD1231" s="124">
        <f t="shared" si="292"/>
        <v>73.661999999999992</v>
      </c>
      <c r="AE1231" s="86">
        <f t="shared" si="295"/>
        <v>2946</v>
      </c>
      <c r="AF1231" s="85">
        <v>0</v>
      </c>
      <c r="AG1231" s="85">
        <v>36.831000000000003</v>
      </c>
      <c r="AH1231" s="85">
        <f t="shared" si="296"/>
        <v>0</v>
      </c>
      <c r="AI1231" s="86">
        <f t="shared" si="297"/>
        <v>9689</v>
      </c>
      <c r="AJ1231" s="86">
        <f t="shared" si="298"/>
        <v>-425</v>
      </c>
      <c r="AK1231" s="122"/>
      <c r="AL1231" s="85">
        <v>122.77</v>
      </c>
      <c r="AM1231" s="85">
        <v>10</v>
      </c>
      <c r="AN1231" s="124">
        <f t="shared" si="293"/>
        <v>73.661999999999992</v>
      </c>
      <c r="AO1231" s="86">
        <f t="shared" si="299"/>
        <v>2946</v>
      </c>
      <c r="AP1231" s="85">
        <v>0</v>
      </c>
      <c r="AQ1231" s="85">
        <v>36.831000000000003</v>
      </c>
      <c r="AR1231" s="85">
        <f t="shared" si="300"/>
        <v>0</v>
      </c>
      <c r="AS1231" s="86">
        <f t="shared" si="302"/>
        <v>9689</v>
      </c>
      <c r="AT1231" s="170">
        <f t="shared" si="303"/>
        <v>0</v>
      </c>
      <c r="AU1231" s="86">
        <v>9689</v>
      </c>
      <c r="AV1231" s="170">
        <f t="shared" si="301"/>
        <v>0</v>
      </c>
    </row>
    <row r="1232" spans="1:48" s="73" customFormat="1" ht="30" x14ac:dyDescent="0.2">
      <c r="A1232" s="10" t="s">
        <v>1810</v>
      </c>
      <c r="B1232" s="14" t="s">
        <v>36</v>
      </c>
      <c r="C1232" s="14" t="s">
        <v>37</v>
      </c>
      <c r="D1232" s="14" t="s">
        <v>3264</v>
      </c>
      <c r="E1232" s="58">
        <v>306576</v>
      </c>
      <c r="F1232" s="15" t="s">
        <v>3265</v>
      </c>
      <c r="G1232" s="10" t="s">
        <v>2860</v>
      </c>
      <c r="H1232" s="16">
        <v>100005664</v>
      </c>
      <c r="I1232" s="62">
        <v>710004630</v>
      </c>
      <c r="J1232" s="13">
        <v>710004630</v>
      </c>
      <c r="K1232" s="15" t="s">
        <v>53</v>
      </c>
      <c r="L1232" s="12" t="s">
        <v>1810</v>
      </c>
      <c r="M1232" s="15" t="s">
        <v>1811</v>
      </c>
      <c r="N1232" s="49">
        <v>94637</v>
      </c>
      <c r="O1232" s="15" t="s">
        <v>3266</v>
      </c>
      <c r="P1232" s="15" t="s">
        <v>3267</v>
      </c>
      <c r="Q1232" s="48">
        <v>501255</v>
      </c>
      <c r="R1232" s="11" t="s">
        <v>45</v>
      </c>
      <c r="S1232" s="120">
        <v>6743</v>
      </c>
      <c r="T1232" s="85">
        <v>107.03</v>
      </c>
      <c r="U1232" s="86">
        <v>12</v>
      </c>
      <c r="V1232" s="123">
        <v>46.825625000000002</v>
      </c>
      <c r="W1232" s="85">
        <f t="shared" si="290"/>
        <v>4495</v>
      </c>
      <c r="X1232" s="86">
        <v>0</v>
      </c>
      <c r="Y1232" s="85">
        <v>16.054500000000001</v>
      </c>
      <c r="Z1232" s="86">
        <f t="shared" si="291"/>
        <v>0</v>
      </c>
      <c r="AA1232" s="86">
        <f t="shared" si="294"/>
        <v>4495</v>
      </c>
      <c r="AB1232" s="85">
        <v>122.77</v>
      </c>
      <c r="AC1232" s="85">
        <v>8</v>
      </c>
      <c r="AD1232" s="124">
        <f t="shared" si="292"/>
        <v>73.661999999999992</v>
      </c>
      <c r="AE1232" s="86">
        <f t="shared" si="295"/>
        <v>2357</v>
      </c>
      <c r="AF1232" s="85">
        <v>0</v>
      </c>
      <c r="AG1232" s="85">
        <v>36.831000000000003</v>
      </c>
      <c r="AH1232" s="85">
        <f t="shared" si="296"/>
        <v>0</v>
      </c>
      <c r="AI1232" s="86">
        <f t="shared" si="297"/>
        <v>6852</v>
      </c>
      <c r="AJ1232" s="86">
        <f t="shared" si="298"/>
        <v>109</v>
      </c>
      <c r="AK1232" s="122"/>
      <c r="AL1232" s="85">
        <v>122.77</v>
      </c>
      <c r="AM1232" s="85">
        <v>8</v>
      </c>
      <c r="AN1232" s="124">
        <f t="shared" si="293"/>
        <v>73.661999999999992</v>
      </c>
      <c r="AO1232" s="86">
        <f t="shared" si="299"/>
        <v>2357</v>
      </c>
      <c r="AP1232" s="85">
        <v>0</v>
      </c>
      <c r="AQ1232" s="85">
        <v>36.831000000000003</v>
      </c>
      <c r="AR1232" s="85">
        <f t="shared" si="300"/>
        <v>0</v>
      </c>
      <c r="AS1232" s="86">
        <f t="shared" si="302"/>
        <v>6852</v>
      </c>
      <c r="AT1232" s="170">
        <f t="shared" si="303"/>
        <v>0</v>
      </c>
      <c r="AU1232" s="86">
        <v>6852</v>
      </c>
      <c r="AV1232" s="170">
        <f t="shared" si="301"/>
        <v>0</v>
      </c>
    </row>
    <row r="1233" spans="1:48" s="73" customFormat="1" ht="30" x14ac:dyDescent="0.2">
      <c r="A1233" s="10" t="s">
        <v>1810</v>
      </c>
      <c r="B1233" s="14" t="s">
        <v>36</v>
      </c>
      <c r="C1233" s="14" t="s">
        <v>37</v>
      </c>
      <c r="D1233" s="14" t="s">
        <v>3268</v>
      </c>
      <c r="E1233" s="58">
        <v>306584</v>
      </c>
      <c r="F1233" s="15" t="s">
        <v>3269</v>
      </c>
      <c r="G1233" s="10" t="s">
        <v>2860</v>
      </c>
      <c r="H1233" s="16">
        <v>100005647</v>
      </c>
      <c r="I1233" s="62">
        <v>710004648</v>
      </c>
      <c r="J1233" s="13">
        <v>710004648</v>
      </c>
      <c r="K1233" s="15" t="s">
        <v>53</v>
      </c>
      <c r="L1233" s="12" t="s">
        <v>1810</v>
      </c>
      <c r="M1233" s="15" t="s">
        <v>1811</v>
      </c>
      <c r="N1233" s="49">
        <v>94633</v>
      </c>
      <c r="O1233" s="15" t="s">
        <v>3270</v>
      </c>
      <c r="P1233" s="15" t="s">
        <v>3271</v>
      </c>
      <c r="Q1233" s="48">
        <v>501263</v>
      </c>
      <c r="R1233" s="11" t="s">
        <v>45</v>
      </c>
      <c r="S1233" s="120">
        <v>6181</v>
      </c>
      <c r="T1233" s="85">
        <v>107.03</v>
      </c>
      <c r="U1233" s="86">
        <v>11</v>
      </c>
      <c r="V1233" s="123">
        <v>46.825625000000002</v>
      </c>
      <c r="W1233" s="85">
        <f t="shared" si="290"/>
        <v>4121</v>
      </c>
      <c r="X1233" s="86">
        <v>0</v>
      </c>
      <c r="Y1233" s="85">
        <v>16.054500000000001</v>
      </c>
      <c r="Z1233" s="86">
        <f t="shared" si="291"/>
        <v>0</v>
      </c>
      <c r="AA1233" s="86">
        <f t="shared" si="294"/>
        <v>4121</v>
      </c>
      <c r="AB1233" s="85">
        <v>122.77</v>
      </c>
      <c r="AC1233" s="85">
        <v>5</v>
      </c>
      <c r="AD1233" s="124">
        <f t="shared" si="292"/>
        <v>73.661999999999992</v>
      </c>
      <c r="AE1233" s="86">
        <f t="shared" si="295"/>
        <v>1473</v>
      </c>
      <c r="AF1233" s="85">
        <v>0</v>
      </c>
      <c r="AG1233" s="85">
        <v>36.831000000000003</v>
      </c>
      <c r="AH1233" s="85">
        <f t="shared" si="296"/>
        <v>0</v>
      </c>
      <c r="AI1233" s="86">
        <f t="shared" si="297"/>
        <v>5594</v>
      </c>
      <c r="AJ1233" s="86">
        <f t="shared" si="298"/>
        <v>-587</v>
      </c>
      <c r="AK1233" s="122"/>
      <c r="AL1233" s="85">
        <v>122.77</v>
      </c>
      <c r="AM1233" s="85">
        <v>5</v>
      </c>
      <c r="AN1233" s="124">
        <f t="shared" si="293"/>
        <v>73.661999999999992</v>
      </c>
      <c r="AO1233" s="86">
        <f t="shared" si="299"/>
        <v>1473</v>
      </c>
      <c r="AP1233" s="85">
        <v>0</v>
      </c>
      <c r="AQ1233" s="85">
        <v>36.831000000000003</v>
      </c>
      <c r="AR1233" s="85">
        <f t="shared" si="300"/>
        <v>0</v>
      </c>
      <c r="AS1233" s="86">
        <f t="shared" si="302"/>
        <v>5594</v>
      </c>
      <c r="AT1233" s="170">
        <f t="shared" si="303"/>
        <v>0</v>
      </c>
      <c r="AU1233" s="86">
        <v>5594</v>
      </c>
      <c r="AV1233" s="170">
        <f t="shared" si="301"/>
        <v>0</v>
      </c>
    </row>
    <row r="1234" spans="1:48" s="73" customFormat="1" x14ac:dyDescent="0.2">
      <c r="A1234" s="10" t="s">
        <v>1810</v>
      </c>
      <c r="B1234" s="14" t="s">
        <v>36</v>
      </c>
      <c r="C1234" s="14" t="s">
        <v>37</v>
      </c>
      <c r="D1234" s="14" t="s">
        <v>3722</v>
      </c>
      <c r="E1234" s="58">
        <v>309117</v>
      </c>
      <c r="F1234" s="15" t="s">
        <v>3723</v>
      </c>
      <c r="G1234" s="10" t="s">
        <v>2860</v>
      </c>
      <c r="H1234" s="16">
        <v>100005661</v>
      </c>
      <c r="I1234" s="62">
        <v>710007647</v>
      </c>
      <c r="J1234" s="13">
        <v>710007647</v>
      </c>
      <c r="K1234" s="15" t="s">
        <v>48</v>
      </c>
      <c r="L1234" s="12" t="s">
        <v>1810</v>
      </c>
      <c r="M1234" s="15" t="s">
        <v>3583</v>
      </c>
      <c r="N1234" s="49">
        <v>94104</v>
      </c>
      <c r="O1234" s="15" t="s">
        <v>3724</v>
      </c>
      <c r="P1234" s="15" t="s">
        <v>3725</v>
      </c>
      <c r="Q1234" s="48">
        <v>503398</v>
      </c>
      <c r="R1234" s="11" t="s">
        <v>45</v>
      </c>
      <c r="S1234" s="120">
        <v>8991</v>
      </c>
      <c r="T1234" s="85">
        <v>107.03</v>
      </c>
      <c r="U1234" s="86">
        <v>16</v>
      </c>
      <c r="V1234" s="123">
        <v>46.825625000000002</v>
      </c>
      <c r="W1234" s="85">
        <f t="shared" si="290"/>
        <v>5994</v>
      </c>
      <c r="X1234" s="86">
        <v>0</v>
      </c>
      <c r="Y1234" s="85">
        <v>16.054500000000001</v>
      </c>
      <c r="Z1234" s="86">
        <f t="shared" si="291"/>
        <v>0</v>
      </c>
      <c r="AA1234" s="86">
        <f t="shared" si="294"/>
        <v>5994</v>
      </c>
      <c r="AB1234" s="85">
        <v>122.77</v>
      </c>
      <c r="AC1234" s="85">
        <v>13</v>
      </c>
      <c r="AD1234" s="124">
        <f t="shared" si="292"/>
        <v>73.661999999999992</v>
      </c>
      <c r="AE1234" s="86">
        <f t="shared" si="295"/>
        <v>3830</v>
      </c>
      <c r="AF1234" s="85">
        <v>0</v>
      </c>
      <c r="AG1234" s="85">
        <v>36.831000000000003</v>
      </c>
      <c r="AH1234" s="85">
        <f t="shared" si="296"/>
        <v>0</v>
      </c>
      <c r="AI1234" s="86">
        <f t="shared" si="297"/>
        <v>9824</v>
      </c>
      <c r="AJ1234" s="86">
        <f t="shared" si="298"/>
        <v>833</v>
      </c>
      <c r="AK1234" s="122"/>
      <c r="AL1234" s="85">
        <v>122.77</v>
      </c>
      <c r="AM1234" s="85">
        <v>13</v>
      </c>
      <c r="AN1234" s="124">
        <f t="shared" si="293"/>
        <v>73.661999999999992</v>
      </c>
      <c r="AO1234" s="86">
        <f t="shared" si="299"/>
        <v>3830</v>
      </c>
      <c r="AP1234" s="85">
        <v>0</v>
      </c>
      <c r="AQ1234" s="85">
        <v>36.831000000000003</v>
      </c>
      <c r="AR1234" s="85">
        <f t="shared" si="300"/>
        <v>0</v>
      </c>
      <c r="AS1234" s="86">
        <f t="shared" si="302"/>
        <v>9824</v>
      </c>
      <c r="AT1234" s="170">
        <f t="shared" si="303"/>
        <v>0</v>
      </c>
      <c r="AU1234" s="86">
        <v>9824</v>
      </c>
      <c r="AV1234" s="170">
        <f t="shared" si="301"/>
        <v>0</v>
      </c>
    </row>
    <row r="1235" spans="1:48" s="73" customFormat="1" x14ac:dyDescent="0.2">
      <c r="A1235" s="10" t="s">
        <v>1810</v>
      </c>
      <c r="B1235" s="14" t="s">
        <v>36</v>
      </c>
      <c r="C1235" s="14" t="s">
        <v>37</v>
      </c>
      <c r="D1235" s="14" t="s">
        <v>2858</v>
      </c>
      <c r="E1235" s="58">
        <v>308307</v>
      </c>
      <c r="F1235" s="15" t="s">
        <v>2859</v>
      </c>
      <c r="G1235" s="10" t="s">
        <v>2860</v>
      </c>
      <c r="H1235" s="16">
        <v>100005784</v>
      </c>
      <c r="I1235" s="62">
        <v>710006551</v>
      </c>
      <c r="J1235" s="13">
        <v>710006551</v>
      </c>
      <c r="K1235" s="15" t="s">
        <v>48</v>
      </c>
      <c r="L1235" s="12" t="s">
        <v>1810</v>
      </c>
      <c r="M1235" s="15" t="s">
        <v>2861</v>
      </c>
      <c r="N1235" s="49">
        <v>94901</v>
      </c>
      <c r="O1235" s="15" t="s">
        <v>2862</v>
      </c>
      <c r="P1235" s="15" t="s">
        <v>2880</v>
      </c>
      <c r="Q1235" s="48">
        <v>500011</v>
      </c>
      <c r="R1235" s="11" t="s">
        <v>45</v>
      </c>
      <c r="S1235" s="120">
        <v>8429</v>
      </c>
      <c r="T1235" s="85">
        <v>107.03</v>
      </c>
      <c r="U1235" s="86">
        <v>15</v>
      </c>
      <c r="V1235" s="123">
        <v>46.825625000000002</v>
      </c>
      <c r="W1235" s="85">
        <f t="shared" si="290"/>
        <v>5619</v>
      </c>
      <c r="X1235" s="86">
        <v>0</v>
      </c>
      <c r="Y1235" s="85">
        <v>16.054500000000001</v>
      </c>
      <c r="Z1235" s="86">
        <f t="shared" si="291"/>
        <v>0</v>
      </c>
      <c r="AA1235" s="86">
        <f t="shared" si="294"/>
        <v>5619</v>
      </c>
      <c r="AB1235" s="85">
        <v>122.77</v>
      </c>
      <c r="AC1235" s="85">
        <v>17</v>
      </c>
      <c r="AD1235" s="124">
        <f t="shared" si="292"/>
        <v>73.661999999999992</v>
      </c>
      <c r="AE1235" s="86">
        <f t="shared" si="295"/>
        <v>5009</v>
      </c>
      <c r="AF1235" s="85">
        <v>0</v>
      </c>
      <c r="AG1235" s="85">
        <v>36.831000000000003</v>
      </c>
      <c r="AH1235" s="85">
        <f t="shared" si="296"/>
        <v>0</v>
      </c>
      <c r="AI1235" s="86">
        <f t="shared" si="297"/>
        <v>10628</v>
      </c>
      <c r="AJ1235" s="86">
        <f t="shared" si="298"/>
        <v>2199</v>
      </c>
      <c r="AK1235" s="122"/>
      <c r="AL1235" s="85">
        <v>122.77</v>
      </c>
      <c r="AM1235" s="85">
        <v>17</v>
      </c>
      <c r="AN1235" s="124">
        <f t="shared" si="293"/>
        <v>73.661999999999992</v>
      </c>
      <c r="AO1235" s="86">
        <f t="shared" si="299"/>
        <v>5009</v>
      </c>
      <c r="AP1235" s="85">
        <v>0</v>
      </c>
      <c r="AQ1235" s="85">
        <v>36.831000000000003</v>
      </c>
      <c r="AR1235" s="85">
        <f t="shared" si="300"/>
        <v>0</v>
      </c>
      <c r="AS1235" s="86">
        <f t="shared" si="302"/>
        <v>10628</v>
      </c>
      <c r="AT1235" s="170">
        <f t="shared" si="303"/>
        <v>0</v>
      </c>
      <c r="AU1235" s="86">
        <v>10628</v>
      </c>
      <c r="AV1235" s="170">
        <f t="shared" si="301"/>
        <v>0</v>
      </c>
    </row>
    <row r="1236" spans="1:48" s="73" customFormat="1" x14ac:dyDescent="0.2">
      <c r="A1236" s="10" t="s">
        <v>1810</v>
      </c>
      <c r="B1236" s="14" t="s">
        <v>36</v>
      </c>
      <c r="C1236" s="14" t="s">
        <v>37</v>
      </c>
      <c r="D1236" s="14" t="s">
        <v>3781</v>
      </c>
      <c r="E1236" s="58">
        <v>309311</v>
      </c>
      <c r="F1236" s="15" t="s">
        <v>3782</v>
      </c>
      <c r="G1236" s="10" t="s">
        <v>2860</v>
      </c>
      <c r="H1236" s="16">
        <v>100006826</v>
      </c>
      <c r="I1236" s="62">
        <v>37861042</v>
      </c>
      <c r="J1236" s="13">
        <v>37861042</v>
      </c>
      <c r="K1236" s="15" t="s">
        <v>48</v>
      </c>
      <c r="L1236" s="12" t="s">
        <v>1810</v>
      </c>
      <c r="M1236" s="15" t="s">
        <v>3583</v>
      </c>
      <c r="N1236" s="49">
        <v>94201</v>
      </c>
      <c r="O1236" s="15" t="s">
        <v>3783</v>
      </c>
      <c r="P1236" s="15" t="s">
        <v>2880</v>
      </c>
      <c r="Q1236" s="48">
        <v>503592</v>
      </c>
      <c r="R1236" s="11" t="s">
        <v>86</v>
      </c>
      <c r="S1236" s="120">
        <v>25286</v>
      </c>
      <c r="T1236" s="85">
        <v>107.03</v>
      </c>
      <c r="U1236" s="86">
        <v>45</v>
      </c>
      <c r="V1236" s="123">
        <v>46.825625000000002</v>
      </c>
      <c r="W1236" s="85">
        <f t="shared" si="290"/>
        <v>16857</v>
      </c>
      <c r="X1236" s="86">
        <v>0</v>
      </c>
      <c r="Y1236" s="85">
        <v>16.054500000000001</v>
      </c>
      <c r="Z1236" s="86">
        <f t="shared" si="291"/>
        <v>0</v>
      </c>
      <c r="AA1236" s="86">
        <f t="shared" si="294"/>
        <v>16857</v>
      </c>
      <c r="AB1236" s="85">
        <v>122.77</v>
      </c>
      <c r="AC1236" s="85">
        <v>38</v>
      </c>
      <c r="AD1236" s="124">
        <f t="shared" si="292"/>
        <v>73.661999999999992</v>
      </c>
      <c r="AE1236" s="86">
        <f t="shared" si="295"/>
        <v>11197</v>
      </c>
      <c r="AF1236" s="85">
        <v>0</v>
      </c>
      <c r="AG1236" s="85">
        <v>36.831000000000003</v>
      </c>
      <c r="AH1236" s="85">
        <f t="shared" si="296"/>
        <v>0</v>
      </c>
      <c r="AI1236" s="86">
        <f t="shared" si="297"/>
        <v>28054</v>
      </c>
      <c r="AJ1236" s="86">
        <f t="shared" si="298"/>
        <v>2768</v>
      </c>
      <c r="AK1236" s="122"/>
      <c r="AL1236" s="85">
        <v>122.77</v>
      </c>
      <c r="AM1236" s="85">
        <v>38</v>
      </c>
      <c r="AN1236" s="124">
        <f t="shared" si="293"/>
        <v>73.661999999999992</v>
      </c>
      <c r="AO1236" s="86">
        <f t="shared" si="299"/>
        <v>11197</v>
      </c>
      <c r="AP1236" s="85">
        <v>0</v>
      </c>
      <c r="AQ1236" s="85">
        <v>36.831000000000003</v>
      </c>
      <c r="AR1236" s="85">
        <f t="shared" si="300"/>
        <v>0</v>
      </c>
      <c r="AS1236" s="86">
        <f t="shared" si="302"/>
        <v>28054</v>
      </c>
      <c r="AT1236" s="170">
        <f t="shared" si="303"/>
        <v>0</v>
      </c>
      <c r="AU1236" s="86">
        <v>28054</v>
      </c>
      <c r="AV1236" s="170">
        <f t="shared" si="301"/>
        <v>0</v>
      </c>
    </row>
    <row r="1237" spans="1:48" s="73" customFormat="1" x14ac:dyDescent="0.2">
      <c r="A1237" s="10" t="s">
        <v>1810</v>
      </c>
      <c r="B1237" s="14" t="s">
        <v>36</v>
      </c>
      <c r="C1237" s="14" t="s">
        <v>37</v>
      </c>
      <c r="D1237" s="14" t="s">
        <v>3726</v>
      </c>
      <c r="E1237" s="58">
        <v>309125</v>
      </c>
      <c r="F1237" s="15" t="s">
        <v>3727</v>
      </c>
      <c r="G1237" s="10" t="s">
        <v>2860</v>
      </c>
      <c r="H1237" s="16">
        <v>100005677</v>
      </c>
      <c r="I1237" s="62">
        <v>710214804</v>
      </c>
      <c r="J1237" s="13">
        <v>710214804</v>
      </c>
      <c r="K1237" s="15" t="s">
        <v>210</v>
      </c>
      <c r="L1237" s="12" t="s">
        <v>1810</v>
      </c>
      <c r="M1237" s="15" t="s">
        <v>3583</v>
      </c>
      <c r="N1237" s="49">
        <v>94352</v>
      </c>
      <c r="O1237" s="15" t="s">
        <v>3728</v>
      </c>
      <c r="P1237" s="15" t="s">
        <v>16724</v>
      </c>
      <c r="Q1237" s="48">
        <v>503401</v>
      </c>
      <c r="R1237" s="11" t="s">
        <v>45</v>
      </c>
      <c r="S1237" s="120">
        <v>6181</v>
      </c>
      <c r="T1237" s="85">
        <v>107.03</v>
      </c>
      <c r="U1237" s="86">
        <v>11</v>
      </c>
      <c r="V1237" s="123">
        <v>46.825625000000002</v>
      </c>
      <c r="W1237" s="85">
        <f t="shared" si="290"/>
        <v>4121</v>
      </c>
      <c r="X1237" s="86">
        <v>0</v>
      </c>
      <c r="Y1237" s="85">
        <v>16.054500000000001</v>
      </c>
      <c r="Z1237" s="86">
        <f t="shared" si="291"/>
        <v>0</v>
      </c>
      <c r="AA1237" s="86">
        <f t="shared" si="294"/>
        <v>4121</v>
      </c>
      <c r="AB1237" s="85">
        <v>122.77</v>
      </c>
      <c r="AC1237" s="85">
        <v>14</v>
      </c>
      <c r="AD1237" s="124">
        <f t="shared" si="292"/>
        <v>73.661999999999992</v>
      </c>
      <c r="AE1237" s="86">
        <f t="shared" si="295"/>
        <v>4125</v>
      </c>
      <c r="AF1237" s="85">
        <v>0</v>
      </c>
      <c r="AG1237" s="85">
        <v>36.831000000000003</v>
      </c>
      <c r="AH1237" s="85">
        <f t="shared" si="296"/>
        <v>0</v>
      </c>
      <c r="AI1237" s="86">
        <f t="shared" si="297"/>
        <v>8246</v>
      </c>
      <c r="AJ1237" s="86">
        <f t="shared" si="298"/>
        <v>2065</v>
      </c>
      <c r="AK1237" s="122"/>
      <c r="AL1237" s="85">
        <v>122.77</v>
      </c>
      <c r="AM1237" s="85">
        <v>14</v>
      </c>
      <c r="AN1237" s="124">
        <f t="shared" si="293"/>
        <v>73.661999999999992</v>
      </c>
      <c r="AO1237" s="86">
        <f t="shared" si="299"/>
        <v>4125</v>
      </c>
      <c r="AP1237" s="85">
        <v>0</v>
      </c>
      <c r="AQ1237" s="85">
        <v>36.831000000000003</v>
      </c>
      <c r="AR1237" s="85">
        <f t="shared" si="300"/>
        <v>0</v>
      </c>
      <c r="AS1237" s="86">
        <f t="shared" si="302"/>
        <v>8246</v>
      </c>
      <c r="AT1237" s="170">
        <f t="shared" si="303"/>
        <v>0</v>
      </c>
      <c r="AU1237" s="86">
        <v>8246</v>
      </c>
      <c r="AV1237" s="170">
        <f t="shared" si="301"/>
        <v>0</v>
      </c>
    </row>
    <row r="1238" spans="1:48" s="73" customFormat="1" ht="30" x14ac:dyDescent="0.2">
      <c r="A1238" s="10" t="s">
        <v>1810</v>
      </c>
      <c r="B1238" s="14" t="s">
        <v>36</v>
      </c>
      <c r="C1238" s="14" t="s">
        <v>37</v>
      </c>
      <c r="D1238" s="14" t="s">
        <v>2858</v>
      </c>
      <c r="E1238" s="58">
        <v>308307</v>
      </c>
      <c r="F1238" s="15" t="s">
        <v>2859</v>
      </c>
      <c r="G1238" s="10" t="s">
        <v>2860</v>
      </c>
      <c r="H1238" s="16">
        <v>100019461</v>
      </c>
      <c r="I1238" s="31">
        <v>710281170</v>
      </c>
      <c r="J1238" s="31">
        <v>54054010</v>
      </c>
      <c r="K1238" s="15" t="s">
        <v>2864</v>
      </c>
      <c r="L1238" s="12" t="s">
        <v>1810</v>
      </c>
      <c r="M1238" s="15" t="s">
        <v>2861</v>
      </c>
      <c r="N1238" s="49">
        <v>94911</v>
      </c>
      <c r="O1238" s="15" t="s">
        <v>2862</v>
      </c>
      <c r="P1238" s="15" t="s">
        <v>2865</v>
      </c>
      <c r="Q1238" s="48">
        <v>500011</v>
      </c>
      <c r="R1238" s="11" t="s">
        <v>45</v>
      </c>
      <c r="S1238" s="120">
        <v>9745</v>
      </c>
      <c r="T1238" s="85">
        <v>107.03</v>
      </c>
      <c r="U1238" s="86">
        <v>17</v>
      </c>
      <c r="V1238" s="123">
        <v>46.825625000000002</v>
      </c>
      <c r="W1238" s="85">
        <f t="shared" si="290"/>
        <v>6368</v>
      </c>
      <c r="X1238" s="86">
        <v>1</v>
      </c>
      <c r="Y1238" s="85">
        <v>16.054500000000001</v>
      </c>
      <c r="Z1238" s="86">
        <f t="shared" si="291"/>
        <v>128</v>
      </c>
      <c r="AA1238" s="86">
        <f t="shared" si="294"/>
        <v>6496</v>
      </c>
      <c r="AB1238" s="85">
        <v>122.77</v>
      </c>
      <c r="AC1238" s="85">
        <v>17</v>
      </c>
      <c r="AD1238" s="124">
        <f t="shared" si="292"/>
        <v>73.661999999999992</v>
      </c>
      <c r="AE1238" s="86">
        <f t="shared" si="295"/>
        <v>5009</v>
      </c>
      <c r="AF1238" s="85">
        <v>0</v>
      </c>
      <c r="AG1238" s="85">
        <v>36.831000000000003</v>
      </c>
      <c r="AH1238" s="85">
        <f t="shared" si="296"/>
        <v>0</v>
      </c>
      <c r="AI1238" s="86">
        <f t="shared" si="297"/>
        <v>11505</v>
      </c>
      <c r="AJ1238" s="86">
        <f t="shared" si="298"/>
        <v>1760</v>
      </c>
      <c r="AK1238" s="122"/>
      <c r="AL1238" s="85">
        <v>122.77</v>
      </c>
      <c r="AM1238" s="85">
        <v>17</v>
      </c>
      <c r="AN1238" s="124">
        <f t="shared" si="293"/>
        <v>73.661999999999992</v>
      </c>
      <c r="AO1238" s="86">
        <f t="shared" si="299"/>
        <v>5009</v>
      </c>
      <c r="AP1238" s="85">
        <v>0</v>
      </c>
      <c r="AQ1238" s="85">
        <v>36.831000000000003</v>
      </c>
      <c r="AR1238" s="85">
        <f t="shared" si="300"/>
        <v>0</v>
      </c>
      <c r="AS1238" s="86">
        <f t="shared" si="302"/>
        <v>11505</v>
      </c>
      <c r="AT1238" s="170">
        <f t="shared" si="303"/>
        <v>0</v>
      </c>
      <c r="AU1238" s="86">
        <v>11505</v>
      </c>
      <c r="AV1238" s="170">
        <f t="shared" si="301"/>
        <v>0</v>
      </c>
    </row>
    <row r="1239" spans="1:48" s="73" customFormat="1" ht="30" x14ac:dyDescent="0.2">
      <c r="A1239" s="10" t="s">
        <v>1810</v>
      </c>
      <c r="B1239" s="14" t="s">
        <v>36</v>
      </c>
      <c r="C1239" s="14" t="s">
        <v>37</v>
      </c>
      <c r="D1239" s="14" t="s">
        <v>2858</v>
      </c>
      <c r="E1239" s="58">
        <v>308307</v>
      </c>
      <c r="F1239" s="15" t="s">
        <v>2859</v>
      </c>
      <c r="G1239" s="10" t="s">
        <v>2860</v>
      </c>
      <c r="H1239" s="16">
        <v>100005807</v>
      </c>
      <c r="I1239" s="62">
        <v>710035357</v>
      </c>
      <c r="J1239" s="13">
        <v>710035357</v>
      </c>
      <c r="K1239" s="15" t="s">
        <v>48</v>
      </c>
      <c r="L1239" s="12" t="s">
        <v>1810</v>
      </c>
      <c r="M1239" s="15" t="s">
        <v>2861</v>
      </c>
      <c r="N1239" s="49">
        <v>94901</v>
      </c>
      <c r="O1239" s="15" t="s">
        <v>2862</v>
      </c>
      <c r="P1239" s="15" t="s">
        <v>2866</v>
      </c>
      <c r="Q1239" s="48">
        <v>500011</v>
      </c>
      <c r="R1239" s="11" t="s">
        <v>45</v>
      </c>
      <c r="S1239" s="120">
        <v>21352</v>
      </c>
      <c r="T1239" s="85">
        <v>107.03</v>
      </c>
      <c r="U1239" s="86">
        <v>38</v>
      </c>
      <c r="V1239" s="123">
        <v>46.825625000000002</v>
      </c>
      <c r="W1239" s="85">
        <f t="shared" si="290"/>
        <v>14235</v>
      </c>
      <c r="X1239" s="86">
        <v>0</v>
      </c>
      <c r="Y1239" s="85">
        <v>16.054500000000001</v>
      </c>
      <c r="Z1239" s="86">
        <f t="shared" si="291"/>
        <v>0</v>
      </c>
      <c r="AA1239" s="86">
        <f t="shared" si="294"/>
        <v>14235</v>
      </c>
      <c r="AB1239" s="85">
        <v>122.77</v>
      </c>
      <c r="AC1239" s="85">
        <v>30</v>
      </c>
      <c r="AD1239" s="124">
        <f t="shared" si="292"/>
        <v>73.661999999999992</v>
      </c>
      <c r="AE1239" s="86">
        <f t="shared" si="295"/>
        <v>8839</v>
      </c>
      <c r="AF1239" s="85">
        <v>0</v>
      </c>
      <c r="AG1239" s="85">
        <v>36.831000000000003</v>
      </c>
      <c r="AH1239" s="85">
        <f t="shared" si="296"/>
        <v>0</v>
      </c>
      <c r="AI1239" s="86">
        <f t="shared" si="297"/>
        <v>23074</v>
      </c>
      <c r="AJ1239" s="86">
        <f t="shared" si="298"/>
        <v>1722</v>
      </c>
      <c r="AK1239" s="122"/>
      <c r="AL1239" s="85">
        <v>122.77</v>
      </c>
      <c r="AM1239" s="85">
        <v>30</v>
      </c>
      <c r="AN1239" s="124">
        <f t="shared" si="293"/>
        <v>73.661999999999992</v>
      </c>
      <c r="AO1239" s="86">
        <f t="shared" si="299"/>
        <v>8839</v>
      </c>
      <c r="AP1239" s="85">
        <v>0</v>
      </c>
      <c r="AQ1239" s="85">
        <v>36.831000000000003</v>
      </c>
      <c r="AR1239" s="85">
        <f t="shared" si="300"/>
        <v>0</v>
      </c>
      <c r="AS1239" s="86">
        <f t="shared" si="302"/>
        <v>23074</v>
      </c>
      <c r="AT1239" s="170">
        <f t="shared" si="303"/>
        <v>0</v>
      </c>
      <c r="AU1239" s="86">
        <v>23074</v>
      </c>
      <c r="AV1239" s="170">
        <f t="shared" si="301"/>
        <v>0</v>
      </c>
    </row>
    <row r="1240" spans="1:48" s="73" customFormat="1" x14ac:dyDescent="0.2">
      <c r="A1240" s="10" t="s">
        <v>1810</v>
      </c>
      <c r="B1240" s="14" t="s">
        <v>36</v>
      </c>
      <c r="C1240" s="14" t="s">
        <v>37</v>
      </c>
      <c r="D1240" s="14" t="s">
        <v>3581</v>
      </c>
      <c r="E1240" s="58">
        <v>309150</v>
      </c>
      <c r="F1240" s="15" t="s">
        <v>3582</v>
      </c>
      <c r="G1240" s="10" t="s">
        <v>2860</v>
      </c>
      <c r="H1240" s="16">
        <v>100005937</v>
      </c>
      <c r="I1240" s="62">
        <v>37961306</v>
      </c>
      <c r="J1240" s="13">
        <v>37961306</v>
      </c>
      <c r="K1240" s="15" t="s">
        <v>48</v>
      </c>
      <c r="L1240" s="12" t="s">
        <v>1810</v>
      </c>
      <c r="M1240" s="15" t="s">
        <v>3583</v>
      </c>
      <c r="N1240" s="49">
        <v>94057</v>
      </c>
      <c r="O1240" s="15" t="s">
        <v>3584</v>
      </c>
      <c r="P1240" s="15" t="s">
        <v>3586</v>
      </c>
      <c r="Q1240" s="48">
        <v>503011</v>
      </c>
      <c r="R1240" s="11" t="s">
        <v>86</v>
      </c>
      <c r="S1240" s="120">
        <v>30905</v>
      </c>
      <c r="T1240" s="85">
        <v>107.03</v>
      </c>
      <c r="U1240" s="86">
        <v>55</v>
      </c>
      <c r="V1240" s="123">
        <v>46.825625000000002</v>
      </c>
      <c r="W1240" s="85">
        <f t="shared" si="290"/>
        <v>20603</v>
      </c>
      <c r="X1240" s="86">
        <v>0</v>
      </c>
      <c r="Y1240" s="85">
        <v>16.054500000000001</v>
      </c>
      <c r="Z1240" s="86">
        <f t="shared" si="291"/>
        <v>0</v>
      </c>
      <c r="AA1240" s="86">
        <f t="shared" si="294"/>
        <v>20603</v>
      </c>
      <c r="AB1240" s="85">
        <v>122.77</v>
      </c>
      <c r="AC1240" s="85">
        <v>59</v>
      </c>
      <c r="AD1240" s="124">
        <f t="shared" si="292"/>
        <v>73.661999999999992</v>
      </c>
      <c r="AE1240" s="86">
        <f t="shared" si="295"/>
        <v>17384</v>
      </c>
      <c r="AF1240" s="85">
        <v>0</v>
      </c>
      <c r="AG1240" s="85">
        <v>36.831000000000003</v>
      </c>
      <c r="AH1240" s="85">
        <f t="shared" si="296"/>
        <v>0</v>
      </c>
      <c r="AI1240" s="86">
        <f t="shared" si="297"/>
        <v>37987</v>
      </c>
      <c r="AJ1240" s="86">
        <f t="shared" si="298"/>
        <v>7082</v>
      </c>
      <c r="AK1240" s="122"/>
      <c r="AL1240" s="85">
        <v>122.77</v>
      </c>
      <c r="AM1240" s="85">
        <v>59</v>
      </c>
      <c r="AN1240" s="124">
        <f t="shared" si="293"/>
        <v>73.661999999999992</v>
      </c>
      <c r="AO1240" s="86">
        <f t="shared" si="299"/>
        <v>17384</v>
      </c>
      <c r="AP1240" s="85">
        <v>0</v>
      </c>
      <c r="AQ1240" s="85">
        <v>36.831000000000003</v>
      </c>
      <c r="AR1240" s="85">
        <f t="shared" si="300"/>
        <v>0</v>
      </c>
      <c r="AS1240" s="86">
        <f t="shared" si="302"/>
        <v>37987</v>
      </c>
      <c r="AT1240" s="170">
        <f t="shared" si="303"/>
        <v>0</v>
      </c>
      <c r="AU1240" s="86">
        <v>37987</v>
      </c>
      <c r="AV1240" s="170">
        <f t="shared" si="301"/>
        <v>0</v>
      </c>
    </row>
    <row r="1241" spans="1:48" s="73" customFormat="1" ht="60" x14ac:dyDescent="0.2">
      <c r="A1241" s="10" t="s">
        <v>1810</v>
      </c>
      <c r="B1241" s="14" t="s">
        <v>36</v>
      </c>
      <c r="C1241" s="14" t="s">
        <v>37</v>
      </c>
      <c r="D1241" s="14" t="s">
        <v>3840</v>
      </c>
      <c r="E1241" s="58">
        <v>306312</v>
      </c>
      <c r="F1241" s="15" t="s">
        <v>3841</v>
      </c>
      <c r="G1241" s="10" t="s">
        <v>2860</v>
      </c>
      <c r="H1241" s="16">
        <v>100006449</v>
      </c>
      <c r="I1241" s="62">
        <v>710004079</v>
      </c>
      <c r="J1241" s="13">
        <v>37863690</v>
      </c>
      <c r="K1241" s="15" t="s">
        <v>1097</v>
      </c>
      <c r="L1241" s="12" t="s">
        <v>1810</v>
      </c>
      <c r="M1241" s="15" t="s">
        <v>2942</v>
      </c>
      <c r="N1241" s="49">
        <v>92584</v>
      </c>
      <c r="O1241" s="15" t="s">
        <v>3842</v>
      </c>
      <c r="P1241" s="15" t="s">
        <v>3843</v>
      </c>
      <c r="Q1241" s="48">
        <v>504165</v>
      </c>
      <c r="R1241" s="11" t="s">
        <v>45</v>
      </c>
      <c r="S1241" s="120">
        <v>0</v>
      </c>
      <c r="T1241" s="85">
        <v>107.03</v>
      </c>
      <c r="U1241" s="86">
        <v>0</v>
      </c>
      <c r="V1241" s="123">
        <v>46.825625000000002</v>
      </c>
      <c r="W1241" s="85">
        <f t="shared" si="290"/>
        <v>0</v>
      </c>
      <c r="X1241" s="86">
        <v>0</v>
      </c>
      <c r="Y1241" s="85">
        <v>16.054500000000001</v>
      </c>
      <c r="Z1241" s="86">
        <f t="shared" si="291"/>
        <v>0</v>
      </c>
      <c r="AA1241" s="86">
        <f t="shared" si="294"/>
        <v>0</v>
      </c>
      <c r="AB1241" s="85">
        <v>122.77</v>
      </c>
      <c r="AC1241" s="85">
        <v>0</v>
      </c>
      <c r="AD1241" s="124">
        <f t="shared" si="292"/>
        <v>73.661999999999992</v>
      </c>
      <c r="AE1241" s="86">
        <f t="shared" si="295"/>
        <v>0</v>
      </c>
      <c r="AF1241" s="85">
        <v>0</v>
      </c>
      <c r="AG1241" s="85">
        <v>36.831000000000003</v>
      </c>
      <c r="AH1241" s="85">
        <f t="shared" si="296"/>
        <v>0</v>
      </c>
      <c r="AI1241" s="86">
        <f t="shared" si="297"/>
        <v>0</v>
      </c>
      <c r="AJ1241" s="86">
        <f t="shared" si="298"/>
        <v>0</v>
      </c>
      <c r="AK1241" s="122"/>
      <c r="AL1241" s="85">
        <v>122.77</v>
      </c>
      <c r="AM1241" s="85">
        <f>0</f>
        <v>0</v>
      </c>
      <c r="AN1241" s="124">
        <f t="shared" si="293"/>
        <v>73.661999999999992</v>
      </c>
      <c r="AO1241" s="86">
        <f t="shared" si="299"/>
        <v>0</v>
      </c>
      <c r="AP1241" s="85">
        <f>0</f>
        <v>0</v>
      </c>
      <c r="AQ1241" s="85">
        <v>36.831000000000003</v>
      </c>
      <c r="AR1241" s="85">
        <f t="shared" si="300"/>
        <v>0</v>
      </c>
      <c r="AS1241" s="86">
        <f t="shared" si="302"/>
        <v>0</v>
      </c>
      <c r="AT1241" s="170">
        <f t="shared" si="303"/>
        <v>0</v>
      </c>
      <c r="AU1241" s="86">
        <v>0</v>
      </c>
      <c r="AV1241" s="170">
        <f t="shared" si="301"/>
        <v>0</v>
      </c>
    </row>
    <row r="1242" spans="1:48" s="73" customFormat="1" ht="30" x14ac:dyDescent="0.2">
      <c r="A1242" s="10" t="s">
        <v>1810</v>
      </c>
      <c r="B1242" s="14" t="s">
        <v>36</v>
      </c>
      <c r="C1242" s="14" t="s">
        <v>37</v>
      </c>
      <c r="D1242" s="14" t="s">
        <v>3581</v>
      </c>
      <c r="E1242" s="58">
        <v>309150</v>
      </c>
      <c r="F1242" s="15" t="s">
        <v>3582</v>
      </c>
      <c r="G1242" s="10" t="s">
        <v>2860</v>
      </c>
      <c r="H1242" s="16">
        <v>100005942</v>
      </c>
      <c r="I1242" s="62">
        <v>37961284</v>
      </c>
      <c r="J1242" s="13">
        <v>37961284</v>
      </c>
      <c r="K1242" s="15" t="s">
        <v>48</v>
      </c>
      <c r="L1242" s="12" t="s">
        <v>1810</v>
      </c>
      <c r="M1242" s="15" t="s">
        <v>3583</v>
      </c>
      <c r="N1242" s="49">
        <v>94058</v>
      </c>
      <c r="O1242" s="15" t="s">
        <v>3584</v>
      </c>
      <c r="P1242" s="15" t="s">
        <v>3590</v>
      </c>
      <c r="Q1242" s="48">
        <v>503011</v>
      </c>
      <c r="R1242" s="11" t="s">
        <v>86</v>
      </c>
      <c r="S1242" s="120">
        <v>25286</v>
      </c>
      <c r="T1242" s="85">
        <v>107.03</v>
      </c>
      <c r="U1242" s="86">
        <v>45</v>
      </c>
      <c r="V1242" s="123">
        <v>46.825625000000002</v>
      </c>
      <c r="W1242" s="85">
        <f t="shared" si="290"/>
        <v>16857</v>
      </c>
      <c r="X1242" s="86">
        <v>0</v>
      </c>
      <c r="Y1242" s="85">
        <v>16.054500000000001</v>
      </c>
      <c r="Z1242" s="86">
        <f t="shared" si="291"/>
        <v>0</v>
      </c>
      <c r="AA1242" s="86">
        <f t="shared" si="294"/>
        <v>16857</v>
      </c>
      <c r="AB1242" s="85">
        <v>122.77</v>
      </c>
      <c r="AC1242" s="85">
        <v>45</v>
      </c>
      <c r="AD1242" s="124">
        <f t="shared" si="292"/>
        <v>73.661999999999992</v>
      </c>
      <c r="AE1242" s="86">
        <f t="shared" si="295"/>
        <v>13259</v>
      </c>
      <c r="AF1242" s="85">
        <v>0</v>
      </c>
      <c r="AG1242" s="85">
        <v>36.831000000000003</v>
      </c>
      <c r="AH1242" s="85">
        <f t="shared" si="296"/>
        <v>0</v>
      </c>
      <c r="AI1242" s="86">
        <f t="shared" si="297"/>
        <v>30116</v>
      </c>
      <c r="AJ1242" s="86">
        <f t="shared" si="298"/>
        <v>4830</v>
      </c>
      <c r="AK1242" s="122"/>
      <c r="AL1242" s="85">
        <v>122.77</v>
      </c>
      <c r="AM1242" s="85">
        <v>45</v>
      </c>
      <c r="AN1242" s="124">
        <f t="shared" si="293"/>
        <v>73.661999999999992</v>
      </c>
      <c r="AO1242" s="86">
        <f t="shared" si="299"/>
        <v>13259</v>
      </c>
      <c r="AP1242" s="85">
        <v>0</v>
      </c>
      <c r="AQ1242" s="85">
        <v>36.831000000000003</v>
      </c>
      <c r="AR1242" s="85">
        <f t="shared" si="300"/>
        <v>0</v>
      </c>
      <c r="AS1242" s="86">
        <f t="shared" si="302"/>
        <v>30116</v>
      </c>
      <c r="AT1242" s="170">
        <f t="shared" si="303"/>
        <v>0</v>
      </c>
      <c r="AU1242" s="86">
        <v>30116</v>
      </c>
      <c r="AV1242" s="170">
        <f t="shared" si="301"/>
        <v>0</v>
      </c>
    </row>
    <row r="1243" spans="1:48" s="73" customFormat="1" ht="30" x14ac:dyDescent="0.2">
      <c r="A1243" s="10" t="s">
        <v>1810</v>
      </c>
      <c r="B1243" s="14" t="s">
        <v>36</v>
      </c>
      <c r="C1243" s="14" t="s">
        <v>37</v>
      </c>
      <c r="D1243" s="14" t="s">
        <v>3514</v>
      </c>
      <c r="E1243" s="58">
        <v>307513</v>
      </c>
      <c r="F1243" s="15" t="s">
        <v>3515</v>
      </c>
      <c r="G1243" s="10" t="s">
        <v>2860</v>
      </c>
      <c r="H1243" s="16">
        <v>100006705</v>
      </c>
      <c r="I1243" s="62">
        <v>710005571</v>
      </c>
      <c r="J1243" s="13">
        <v>710005571</v>
      </c>
      <c r="K1243" s="15" t="s">
        <v>210</v>
      </c>
      <c r="L1243" s="12" t="s">
        <v>1810</v>
      </c>
      <c r="M1243" s="15" t="s">
        <v>3332</v>
      </c>
      <c r="N1243" s="49">
        <v>93601</v>
      </c>
      <c r="O1243" s="15" t="s">
        <v>3516</v>
      </c>
      <c r="P1243" s="15" t="s">
        <v>3518</v>
      </c>
      <c r="Q1243" s="48">
        <v>502782</v>
      </c>
      <c r="R1243" s="11" t="s">
        <v>45</v>
      </c>
      <c r="S1243" s="120">
        <v>11238</v>
      </c>
      <c r="T1243" s="85">
        <v>107.03</v>
      </c>
      <c r="U1243" s="86">
        <v>20</v>
      </c>
      <c r="V1243" s="123">
        <v>46.825625000000002</v>
      </c>
      <c r="W1243" s="85">
        <f t="shared" si="290"/>
        <v>7492</v>
      </c>
      <c r="X1243" s="86">
        <v>0</v>
      </c>
      <c r="Y1243" s="85">
        <v>16.054500000000001</v>
      </c>
      <c r="Z1243" s="86">
        <f t="shared" si="291"/>
        <v>0</v>
      </c>
      <c r="AA1243" s="86">
        <f t="shared" si="294"/>
        <v>7492</v>
      </c>
      <c r="AB1243" s="85">
        <v>122.77</v>
      </c>
      <c r="AC1243" s="85">
        <v>22</v>
      </c>
      <c r="AD1243" s="124">
        <f t="shared" si="292"/>
        <v>73.661999999999992</v>
      </c>
      <c r="AE1243" s="86">
        <f t="shared" si="295"/>
        <v>6482</v>
      </c>
      <c r="AF1243" s="85">
        <v>0</v>
      </c>
      <c r="AG1243" s="85">
        <v>36.831000000000003</v>
      </c>
      <c r="AH1243" s="85">
        <f t="shared" si="296"/>
        <v>0</v>
      </c>
      <c r="AI1243" s="86">
        <f t="shared" si="297"/>
        <v>13974</v>
      </c>
      <c r="AJ1243" s="86">
        <f t="shared" si="298"/>
        <v>2736</v>
      </c>
      <c r="AK1243" s="122"/>
      <c r="AL1243" s="85">
        <v>122.77</v>
      </c>
      <c r="AM1243" s="85">
        <v>22</v>
      </c>
      <c r="AN1243" s="124">
        <f t="shared" si="293"/>
        <v>73.661999999999992</v>
      </c>
      <c r="AO1243" s="86">
        <f t="shared" si="299"/>
        <v>6482</v>
      </c>
      <c r="AP1243" s="85">
        <v>0</v>
      </c>
      <c r="AQ1243" s="85">
        <v>36.831000000000003</v>
      </c>
      <c r="AR1243" s="85">
        <f t="shared" si="300"/>
        <v>0</v>
      </c>
      <c r="AS1243" s="86">
        <f t="shared" si="302"/>
        <v>13974</v>
      </c>
      <c r="AT1243" s="170">
        <f t="shared" si="303"/>
        <v>0</v>
      </c>
      <c r="AU1243" s="86">
        <v>13974</v>
      </c>
      <c r="AV1243" s="170">
        <f t="shared" si="301"/>
        <v>0</v>
      </c>
    </row>
    <row r="1244" spans="1:48" s="73" customFormat="1" x14ac:dyDescent="0.2">
      <c r="A1244" s="10" t="s">
        <v>1810</v>
      </c>
      <c r="B1244" s="14" t="s">
        <v>36</v>
      </c>
      <c r="C1244" s="14" t="s">
        <v>37</v>
      </c>
      <c r="D1244" s="14" t="s">
        <v>3542</v>
      </c>
      <c r="E1244" s="58">
        <v>307581</v>
      </c>
      <c r="F1244" s="15" t="s">
        <v>3543</v>
      </c>
      <c r="G1244" s="10" t="s">
        <v>2860</v>
      </c>
      <c r="H1244" s="16">
        <v>100006245</v>
      </c>
      <c r="I1244" s="62">
        <v>37961489</v>
      </c>
      <c r="J1244" s="13">
        <v>37961489</v>
      </c>
      <c r="K1244" s="15" t="s">
        <v>48</v>
      </c>
      <c r="L1244" s="12" t="s">
        <v>1810</v>
      </c>
      <c r="M1244" s="15" t="s">
        <v>3332</v>
      </c>
      <c r="N1244" s="49">
        <v>93521</v>
      </c>
      <c r="O1244" s="15" t="s">
        <v>3544</v>
      </c>
      <c r="P1244" s="15" t="s">
        <v>3545</v>
      </c>
      <c r="Q1244" s="48">
        <v>502863</v>
      </c>
      <c r="R1244" s="11" t="s">
        <v>86</v>
      </c>
      <c r="S1244" s="120">
        <v>11238</v>
      </c>
      <c r="T1244" s="85">
        <v>107.03</v>
      </c>
      <c r="U1244" s="86">
        <v>20</v>
      </c>
      <c r="V1244" s="123">
        <v>46.825625000000002</v>
      </c>
      <c r="W1244" s="85">
        <f t="shared" si="290"/>
        <v>7492</v>
      </c>
      <c r="X1244" s="86">
        <v>0</v>
      </c>
      <c r="Y1244" s="85">
        <v>16.054500000000001</v>
      </c>
      <c r="Z1244" s="86">
        <f t="shared" si="291"/>
        <v>0</v>
      </c>
      <c r="AA1244" s="86">
        <f t="shared" si="294"/>
        <v>7492</v>
      </c>
      <c r="AB1244" s="85">
        <v>122.77</v>
      </c>
      <c r="AC1244" s="85">
        <v>23</v>
      </c>
      <c r="AD1244" s="124">
        <f t="shared" si="292"/>
        <v>73.661999999999992</v>
      </c>
      <c r="AE1244" s="86">
        <f t="shared" si="295"/>
        <v>6777</v>
      </c>
      <c r="AF1244" s="85">
        <v>0</v>
      </c>
      <c r="AG1244" s="85">
        <v>36.831000000000003</v>
      </c>
      <c r="AH1244" s="85">
        <f t="shared" si="296"/>
        <v>0</v>
      </c>
      <c r="AI1244" s="86">
        <f t="shared" si="297"/>
        <v>14269</v>
      </c>
      <c r="AJ1244" s="86">
        <f t="shared" si="298"/>
        <v>3031</v>
      </c>
      <c r="AK1244" s="122"/>
      <c r="AL1244" s="85">
        <v>122.77</v>
      </c>
      <c r="AM1244" s="85">
        <v>23</v>
      </c>
      <c r="AN1244" s="124">
        <f t="shared" si="293"/>
        <v>73.661999999999992</v>
      </c>
      <c r="AO1244" s="86">
        <f t="shared" si="299"/>
        <v>6777</v>
      </c>
      <c r="AP1244" s="85">
        <v>0</v>
      </c>
      <c r="AQ1244" s="85">
        <v>36.831000000000003</v>
      </c>
      <c r="AR1244" s="85">
        <f t="shared" si="300"/>
        <v>0</v>
      </c>
      <c r="AS1244" s="86">
        <f t="shared" si="302"/>
        <v>14269</v>
      </c>
      <c r="AT1244" s="170">
        <f t="shared" si="303"/>
        <v>0</v>
      </c>
      <c r="AU1244" s="86">
        <v>14269</v>
      </c>
      <c r="AV1244" s="170">
        <f t="shared" si="301"/>
        <v>0</v>
      </c>
    </row>
    <row r="1245" spans="1:48" s="73" customFormat="1" ht="30" x14ac:dyDescent="0.2">
      <c r="A1245" s="10" t="s">
        <v>1810</v>
      </c>
      <c r="B1245" s="14" t="s">
        <v>36</v>
      </c>
      <c r="C1245" s="14" t="s">
        <v>37</v>
      </c>
      <c r="D1245" s="14" t="s">
        <v>3256</v>
      </c>
      <c r="E1245" s="58">
        <v>306550</v>
      </c>
      <c r="F1245" s="15" t="s">
        <v>3257</v>
      </c>
      <c r="G1245" s="10" t="s">
        <v>2860</v>
      </c>
      <c r="H1245" s="16">
        <v>100005624</v>
      </c>
      <c r="I1245" s="62">
        <v>710004605</v>
      </c>
      <c r="J1245" s="13">
        <v>710004605</v>
      </c>
      <c r="K1245" s="15" t="s">
        <v>210</v>
      </c>
      <c r="L1245" s="12" t="s">
        <v>1810</v>
      </c>
      <c r="M1245" s="15" t="s">
        <v>1811</v>
      </c>
      <c r="N1245" s="49">
        <v>94632</v>
      </c>
      <c r="O1245" s="15" t="s">
        <v>3258</v>
      </c>
      <c r="P1245" s="15" t="s">
        <v>3259</v>
      </c>
      <c r="Q1245" s="48">
        <v>501239</v>
      </c>
      <c r="R1245" s="11" t="s">
        <v>45</v>
      </c>
      <c r="S1245" s="120">
        <v>15733</v>
      </c>
      <c r="T1245" s="85">
        <v>107.03</v>
      </c>
      <c r="U1245" s="86">
        <v>28</v>
      </c>
      <c r="V1245" s="123">
        <v>46.825625000000002</v>
      </c>
      <c r="W1245" s="85">
        <f t="shared" si="290"/>
        <v>10489</v>
      </c>
      <c r="X1245" s="86">
        <v>0</v>
      </c>
      <c r="Y1245" s="85">
        <v>16.054500000000001</v>
      </c>
      <c r="Z1245" s="86">
        <f t="shared" si="291"/>
        <v>0</v>
      </c>
      <c r="AA1245" s="86">
        <f t="shared" si="294"/>
        <v>10489</v>
      </c>
      <c r="AB1245" s="85">
        <v>122.77</v>
      </c>
      <c r="AC1245" s="85">
        <v>18</v>
      </c>
      <c r="AD1245" s="124">
        <f t="shared" si="292"/>
        <v>73.661999999999992</v>
      </c>
      <c r="AE1245" s="86">
        <f t="shared" si="295"/>
        <v>5304</v>
      </c>
      <c r="AF1245" s="85">
        <v>0</v>
      </c>
      <c r="AG1245" s="85">
        <v>36.831000000000003</v>
      </c>
      <c r="AH1245" s="85">
        <f t="shared" si="296"/>
        <v>0</v>
      </c>
      <c r="AI1245" s="86">
        <f t="shared" si="297"/>
        <v>15793</v>
      </c>
      <c r="AJ1245" s="86">
        <f t="shared" si="298"/>
        <v>60</v>
      </c>
      <c r="AK1245" s="122"/>
      <c r="AL1245" s="85">
        <v>122.77</v>
      </c>
      <c r="AM1245" s="85">
        <v>18</v>
      </c>
      <c r="AN1245" s="124">
        <f t="shared" si="293"/>
        <v>73.661999999999992</v>
      </c>
      <c r="AO1245" s="86">
        <f t="shared" si="299"/>
        <v>5304</v>
      </c>
      <c r="AP1245" s="85">
        <v>0</v>
      </c>
      <c r="AQ1245" s="85">
        <v>36.831000000000003</v>
      </c>
      <c r="AR1245" s="85">
        <f t="shared" si="300"/>
        <v>0</v>
      </c>
      <c r="AS1245" s="86">
        <f t="shared" si="302"/>
        <v>15793</v>
      </c>
      <c r="AT1245" s="170">
        <f t="shared" si="303"/>
        <v>0</v>
      </c>
      <c r="AU1245" s="86">
        <v>15793</v>
      </c>
      <c r="AV1245" s="170">
        <f t="shared" si="301"/>
        <v>0</v>
      </c>
    </row>
    <row r="1246" spans="1:48" s="73" customFormat="1" ht="30" x14ac:dyDescent="0.2">
      <c r="A1246" s="10" t="s">
        <v>1810</v>
      </c>
      <c r="B1246" s="14" t="s">
        <v>36</v>
      </c>
      <c r="C1246" s="14" t="s">
        <v>37</v>
      </c>
      <c r="D1246" s="14" t="s">
        <v>3256</v>
      </c>
      <c r="E1246" s="58">
        <v>306550</v>
      </c>
      <c r="F1246" s="15" t="s">
        <v>3257</v>
      </c>
      <c r="G1246" s="10" t="s">
        <v>2860</v>
      </c>
      <c r="H1246" s="16">
        <v>100005625</v>
      </c>
      <c r="I1246" s="62">
        <v>710004613</v>
      </c>
      <c r="J1246" s="13">
        <v>710004613</v>
      </c>
      <c r="K1246" s="15" t="s">
        <v>53</v>
      </c>
      <c r="L1246" s="12" t="s">
        <v>1810</v>
      </c>
      <c r="M1246" s="15" t="s">
        <v>1811</v>
      </c>
      <c r="N1246" s="49">
        <v>94632</v>
      </c>
      <c r="O1246" s="15" t="s">
        <v>3258</v>
      </c>
      <c r="P1246" s="15" t="s">
        <v>3259</v>
      </c>
      <c r="Q1246" s="48">
        <v>501239</v>
      </c>
      <c r="R1246" s="11" t="s">
        <v>45</v>
      </c>
      <c r="S1246" s="120">
        <v>5057</v>
      </c>
      <c r="T1246" s="85">
        <v>107.03</v>
      </c>
      <c r="U1246" s="86">
        <v>9</v>
      </c>
      <c r="V1246" s="123">
        <v>46.825625000000002</v>
      </c>
      <c r="W1246" s="85">
        <f t="shared" si="290"/>
        <v>3371</v>
      </c>
      <c r="X1246" s="86">
        <v>0</v>
      </c>
      <c r="Y1246" s="85">
        <v>16.054500000000001</v>
      </c>
      <c r="Z1246" s="86">
        <f t="shared" si="291"/>
        <v>0</v>
      </c>
      <c r="AA1246" s="86">
        <f t="shared" si="294"/>
        <v>3371</v>
      </c>
      <c r="AB1246" s="85">
        <v>122.77</v>
      </c>
      <c r="AC1246" s="85">
        <v>18</v>
      </c>
      <c r="AD1246" s="124">
        <f t="shared" si="292"/>
        <v>73.661999999999992</v>
      </c>
      <c r="AE1246" s="86">
        <f t="shared" si="295"/>
        <v>5304</v>
      </c>
      <c r="AF1246" s="85">
        <v>0</v>
      </c>
      <c r="AG1246" s="85">
        <v>36.831000000000003</v>
      </c>
      <c r="AH1246" s="85">
        <f t="shared" si="296"/>
        <v>0</v>
      </c>
      <c r="AI1246" s="86">
        <f t="shared" si="297"/>
        <v>8675</v>
      </c>
      <c r="AJ1246" s="86">
        <f t="shared" si="298"/>
        <v>3618</v>
      </c>
      <c r="AK1246" s="122"/>
      <c r="AL1246" s="85">
        <v>122.77</v>
      </c>
      <c r="AM1246" s="85">
        <v>18</v>
      </c>
      <c r="AN1246" s="124">
        <f t="shared" si="293"/>
        <v>73.661999999999992</v>
      </c>
      <c r="AO1246" s="86">
        <f t="shared" si="299"/>
        <v>5304</v>
      </c>
      <c r="AP1246" s="85">
        <v>0</v>
      </c>
      <c r="AQ1246" s="85">
        <v>36.831000000000003</v>
      </c>
      <c r="AR1246" s="85">
        <f t="shared" si="300"/>
        <v>0</v>
      </c>
      <c r="AS1246" s="86">
        <f t="shared" si="302"/>
        <v>8675</v>
      </c>
      <c r="AT1246" s="170">
        <f t="shared" si="303"/>
        <v>0</v>
      </c>
      <c r="AU1246" s="86">
        <v>8675</v>
      </c>
      <c r="AV1246" s="170">
        <f t="shared" si="301"/>
        <v>0</v>
      </c>
    </row>
    <row r="1247" spans="1:48" s="73" customFormat="1" ht="30" x14ac:dyDescent="0.2">
      <c r="A1247" s="10" t="s">
        <v>1810</v>
      </c>
      <c r="B1247" s="14" t="s">
        <v>36</v>
      </c>
      <c r="C1247" s="14" t="s">
        <v>37</v>
      </c>
      <c r="D1247" s="14" t="s">
        <v>3789</v>
      </c>
      <c r="E1247" s="58">
        <v>309338</v>
      </c>
      <c r="F1247" s="15" t="s">
        <v>3790</v>
      </c>
      <c r="G1247" s="10" t="s">
        <v>2860</v>
      </c>
      <c r="H1247" s="16">
        <v>100006370</v>
      </c>
      <c r="I1247" s="62">
        <v>710008163</v>
      </c>
      <c r="J1247" s="13">
        <v>710008163</v>
      </c>
      <c r="K1247" s="15" t="s">
        <v>53</v>
      </c>
      <c r="L1247" s="12" t="s">
        <v>1810</v>
      </c>
      <c r="M1247" s="15" t="s">
        <v>3583</v>
      </c>
      <c r="N1247" s="49">
        <v>94110</v>
      </c>
      <c r="O1247" s="15" t="s">
        <v>3791</v>
      </c>
      <c r="P1247" s="15" t="s">
        <v>3793</v>
      </c>
      <c r="Q1247" s="48">
        <v>503614</v>
      </c>
      <c r="R1247" s="11" t="s">
        <v>45</v>
      </c>
      <c r="S1247" s="120">
        <v>2810</v>
      </c>
      <c r="T1247" s="85">
        <v>107.03</v>
      </c>
      <c r="U1247" s="86">
        <v>5</v>
      </c>
      <c r="V1247" s="123">
        <v>46.825625000000002</v>
      </c>
      <c r="W1247" s="85">
        <f t="shared" si="290"/>
        <v>1873</v>
      </c>
      <c r="X1247" s="86">
        <v>0</v>
      </c>
      <c r="Y1247" s="85">
        <v>16.054500000000001</v>
      </c>
      <c r="Z1247" s="86">
        <f t="shared" si="291"/>
        <v>0</v>
      </c>
      <c r="AA1247" s="86">
        <f t="shared" si="294"/>
        <v>1873</v>
      </c>
      <c r="AB1247" s="85">
        <v>122.77</v>
      </c>
      <c r="AC1247" s="85">
        <v>9</v>
      </c>
      <c r="AD1247" s="124">
        <f t="shared" si="292"/>
        <v>73.661999999999992</v>
      </c>
      <c r="AE1247" s="86">
        <f t="shared" si="295"/>
        <v>2652</v>
      </c>
      <c r="AF1247" s="85">
        <v>0</v>
      </c>
      <c r="AG1247" s="85">
        <v>36.831000000000003</v>
      </c>
      <c r="AH1247" s="85">
        <f t="shared" si="296"/>
        <v>0</v>
      </c>
      <c r="AI1247" s="86">
        <f t="shared" si="297"/>
        <v>4525</v>
      </c>
      <c r="AJ1247" s="86">
        <f t="shared" si="298"/>
        <v>1715</v>
      </c>
      <c r="AK1247" s="122"/>
      <c r="AL1247" s="85">
        <v>122.77</v>
      </c>
      <c r="AM1247" s="85">
        <v>9</v>
      </c>
      <c r="AN1247" s="124">
        <f t="shared" si="293"/>
        <v>73.661999999999992</v>
      </c>
      <c r="AO1247" s="86">
        <f t="shared" si="299"/>
        <v>2652</v>
      </c>
      <c r="AP1247" s="85">
        <v>0</v>
      </c>
      <c r="AQ1247" s="85">
        <v>36.831000000000003</v>
      </c>
      <c r="AR1247" s="85">
        <f t="shared" si="300"/>
        <v>0</v>
      </c>
      <c r="AS1247" s="86">
        <f t="shared" si="302"/>
        <v>4525</v>
      </c>
      <c r="AT1247" s="170">
        <f t="shared" si="303"/>
        <v>0</v>
      </c>
      <c r="AU1247" s="86">
        <v>4525</v>
      </c>
      <c r="AV1247" s="170">
        <f t="shared" si="301"/>
        <v>0</v>
      </c>
    </row>
    <row r="1248" spans="1:48" s="73" customFormat="1" x14ac:dyDescent="0.2">
      <c r="A1248" s="10" t="s">
        <v>1810</v>
      </c>
      <c r="B1248" s="14" t="s">
        <v>36</v>
      </c>
      <c r="C1248" s="14" t="s">
        <v>37</v>
      </c>
      <c r="D1248" s="14" t="s">
        <v>2858</v>
      </c>
      <c r="E1248" s="58">
        <v>308307</v>
      </c>
      <c r="F1248" s="15" t="s">
        <v>2859</v>
      </c>
      <c r="G1248" s="10" t="s">
        <v>2860</v>
      </c>
      <c r="H1248" s="16">
        <v>100017256</v>
      </c>
      <c r="I1248" s="62">
        <v>710259387</v>
      </c>
      <c r="J1248" s="13">
        <v>710259387</v>
      </c>
      <c r="K1248" s="15" t="s">
        <v>48</v>
      </c>
      <c r="L1248" s="12" t="s">
        <v>1810</v>
      </c>
      <c r="M1248" s="15" t="s">
        <v>2861</v>
      </c>
      <c r="N1248" s="49">
        <v>94911</v>
      </c>
      <c r="O1248" s="15" t="s">
        <v>2862</v>
      </c>
      <c r="P1248" s="15" t="s">
        <v>2871</v>
      </c>
      <c r="Q1248" s="48">
        <v>500011</v>
      </c>
      <c r="R1248" s="11" t="s">
        <v>45</v>
      </c>
      <c r="S1248" s="120">
        <v>12362</v>
      </c>
      <c r="T1248" s="85">
        <v>107.03</v>
      </c>
      <c r="U1248" s="86">
        <v>22</v>
      </c>
      <c r="V1248" s="123">
        <v>46.825625000000002</v>
      </c>
      <c r="W1248" s="85">
        <f t="shared" si="290"/>
        <v>8241</v>
      </c>
      <c r="X1248" s="86">
        <v>0</v>
      </c>
      <c r="Y1248" s="85">
        <v>16.054500000000001</v>
      </c>
      <c r="Z1248" s="86">
        <f t="shared" si="291"/>
        <v>0</v>
      </c>
      <c r="AA1248" s="86">
        <f t="shared" si="294"/>
        <v>8241</v>
      </c>
      <c r="AB1248" s="85">
        <v>122.77</v>
      </c>
      <c r="AC1248" s="85">
        <v>22</v>
      </c>
      <c r="AD1248" s="124">
        <f t="shared" si="292"/>
        <v>73.661999999999992</v>
      </c>
      <c r="AE1248" s="86">
        <f t="shared" si="295"/>
        <v>6482</v>
      </c>
      <c r="AF1248" s="85">
        <v>0</v>
      </c>
      <c r="AG1248" s="85">
        <v>36.831000000000003</v>
      </c>
      <c r="AH1248" s="85">
        <f t="shared" si="296"/>
        <v>0</v>
      </c>
      <c r="AI1248" s="86">
        <f t="shared" si="297"/>
        <v>14723</v>
      </c>
      <c r="AJ1248" s="86">
        <f t="shared" si="298"/>
        <v>2361</v>
      </c>
      <c r="AK1248" s="122"/>
      <c r="AL1248" s="85">
        <v>122.77</v>
      </c>
      <c r="AM1248" s="85">
        <v>22</v>
      </c>
      <c r="AN1248" s="124">
        <f t="shared" si="293"/>
        <v>73.661999999999992</v>
      </c>
      <c r="AO1248" s="86">
        <f t="shared" si="299"/>
        <v>6482</v>
      </c>
      <c r="AP1248" s="85">
        <v>0</v>
      </c>
      <c r="AQ1248" s="85">
        <v>36.831000000000003</v>
      </c>
      <c r="AR1248" s="85">
        <f t="shared" si="300"/>
        <v>0</v>
      </c>
      <c r="AS1248" s="86">
        <f t="shared" si="302"/>
        <v>14723</v>
      </c>
      <c r="AT1248" s="170">
        <f t="shared" si="303"/>
        <v>0</v>
      </c>
      <c r="AU1248" s="86">
        <v>14723</v>
      </c>
      <c r="AV1248" s="170">
        <f t="shared" si="301"/>
        <v>0</v>
      </c>
    </row>
    <row r="1249" spans="1:48" s="73" customFormat="1" ht="30" x14ac:dyDescent="0.2">
      <c r="A1249" s="10" t="s">
        <v>1810</v>
      </c>
      <c r="B1249" s="14" t="s">
        <v>36</v>
      </c>
      <c r="C1249" s="14" t="s">
        <v>37</v>
      </c>
      <c r="D1249" s="14" t="s">
        <v>3033</v>
      </c>
      <c r="E1249" s="58">
        <v>308277</v>
      </c>
      <c r="F1249" s="15" t="s">
        <v>3034</v>
      </c>
      <c r="G1249" s="10" t="s">
        <v>2860</v>
      </c>
      <c r="H1249" s="16">
        <v>100005694</v>
      </c>
      <c r="I1249" s="62">
        <v>710006357</v>
      </c>
      <c r="J1249" s="13">
        <v>710006357</v>
      </c>
      <c r="K1249" s="15" t="s">
        <v>48</v>
      </c>
      <c r="L1249" s="12" t="s">
        <v>1810</v>
      </c>
      <c r="M1249" s="15" t="s">
        <v>2904</v>
      </c>
      <c r="N1249" s="49">
        <v>95181</v>
      </c>
      <c r="O1249" s="15" t="s">
        <v>3035</v>
      </c>
      <c r="P1249" s="15" t="s">
        <v>3036</v>
      </c>
      <c r="Q1249" s="48">
        <v>500585</v>
      </c>
      <c r="R1249" s="11" t="s">
        <v>45</v>
      </c>
      <c r="S1249" s="120">
        <v>3371</v>
      </c>
      <c r="T1249" s="85">
        <v>107.03</v>
      </c>
      <c r="U1249" s="86">
        <v>6</v>
      </c>
      <c r="V1249" s="123">
        <v>46.825625000000002</v>
      </c>
      <c r="W1249" s="85">
        <f t="shared" si="290"/>
        <v>2248</v>
      </c>
      <c r="X1249" s="86">
        <v>0</v>
      </c>
      <c r="Y1249" s="85">
        <v>16.054500000000001</v>
      </c>
      <c r="Z1249" s="86">
        <f t="shared" si="291"/>
        <v>0</v>
      </c>
      <c r="AA1249" s="86">
        <f t="shared" si="294"/>
        <v>2248</v>
      </c>
      <c r="AB1249" s="85">
        <v>122.77</v>
      </c>
      <c r="AC1249" s="85">
        <v>11</v>
      </c>
      <c r="AD1249" s="124">
        <f t="shared" si="292"/>
        <v>73.661999999999992</v>
      </c>
      <c r="AE1249" s="86">
        <f t="shared" si="295"/>
        <v>3241</v>
      </c>
      <c r="AF1249" s="85">
        <v>0</v>
      </c>
      <c r="AG1249" s="85">
        <v>36.831000000000003</v>
      </c>
      <c r="AH1249" s="85">
        <f t="shared" si="296"/>
        <v>0</v>
      </c>
      <c r="AI1249" s="86">
        <f t="shared" si="297"/>
        <v>5489</v>
      </c>
      <c r="AJ1249" s="86">
        <f t="shared" si="298"/>
        <v>2118</v>
      </c>
      <c r="AK1249" s="122"/>
      <c r="AL1249" s="85">
        <v>122.77</v>
      </c>
      <c r="AM1249" s="85">
        <v>11</v>
      </c>
      <c r="AN1249" s="124">
        <f t="shared" si="293"/>
        <v>73.661999999999992</v>
      </c>
      <c r="AO1249" s="86">
        <f t="shared" si="299"/>
        <v>3241</v>
      </c>
      <c r="AP1249" s="85">
        <v>0</v>
      </c>
      <c r="AQ1249" s="85">
        <v>36.831000000000003</v>
      </c>
      <c r="AR1249" s="85">
        <f t="shared" si="300"/>
        <v>0</v>
      </c>
      <c r="AS1249" s="86">
        <f t="shared" si="302"/>
        <v>5489</v>
      </c>
      <c r="AT1249" s="170">
        <f t="shared" si="303"/>
        <v>0</v>
      </c>
      <c r="AU1249" s="86">
        <v>5489</v>
      </c>
      <c r="AV1249" s="170">
        <f t="shared" si="301"/>
        <v>0</v>
      </c>
    </row>
    <row r="1250" spans="1:48" s="73" customFormat="1" ht="30" x14ac:dyDescent="0.2">
      <c r="A1250" s="10" t="s">
        <v>1810</v>
      </c>
      <c r="B1250" s="14" t="s">
        <v>36</v>
      </c>
      <c r="C1250" s="14" t="s">
        <v>37</v>
      </c>
      <c r="D1250" s="14" t="s">
        <v>3041</v>
      </c>
      <c r="E1250" s="58">
        <v>308293</v>
      </c>
      <c r="F1250" s="15" t="s">
        <v>3042</v>
      </c>
      <c r="G1250" s="10" t="s">
        <v>2860</v>
      </c>
      <c r="H1250" s="16">
        <v>100005710</v>
      </c>
      <c r="I1250" s="62">
        <v>710006373</v>
      </c>
      <c r="J1250" s="13">
        <v>710006373</v>
      </c>
      <c r="K1250" s="15" t="s">
        <v>48</v>
      </c>
      <c r="L1250" s="12" t="s">
        <v>1810</v>
      </c>
      <c r="M1250" s="15" t="s">
        <v>2904</v>
      </c>
      <c r="N1250" s="49">
        <v>95162</v>
      </c>
      <c r="O1250" s="15" t="s">
        <v>3043</v>
      </c>
      <c r="P1250" s="15" t="s">
        <v>3044</v>
      </c>
      <c r="Q1250" s="48">
        <v>500607</v>
      </c>
      <c r="R1250" s="11" t="s">
        <v>45</v>
      </c>
      <c r="S1250" s="120">
        <v>2248</v>
      </c>
      <c r="T1250" s="85">
        <v>107.03</v>
      </c>
      <c r="U1250" s="86">
        <v>4</v>
      </c>
      <c r="V1250" s="123">
        <v>46.825625000000002</v>
      </c>
      <c r="W1250" s="85">
        <f t="shared" si="290"/>
        <v>1498</v>
      </c>
      <c r="X1250" s="86">
        <v>0</v>
      </c>
      <c r="Y1250" s="85">
        <v>16.054500000000001</v>
      </c>
      <c r="Z1250" s="86">
        <f t="shared" si="291"/>
        <v>0</v>
      </c>
      <c r="AA1250" s="86">
        <f t="shared" si="294"/>
        <v>1498</v>
      </c>
      <c r="AB1250" s="85">
        <v>122.77</v>
      </c>
      <c r="AC1250" s="85">
        <v>2</v>
      </c>
      <c r="AD1250" s="124">
        <f t="shared" si="292"/>
        <v>73.661999999999992</v>
      </c>
      <c r="AE1250" s="86">
        <f t="shared" si="295"/>
        <v>589</v>
      </c>
      <c r="AF1250" s="85">
        <v>0</v>
      </c>
      <c r="AG1250" s="85">
        <v>36.831000000000003</v>
      </c>
      <c r="AH1250" s="85">
        <f t="shared" si="296"/>
        <v>0</v>
      </c>
      <c r="AI1250" s="86">
        <f t="shared" si="297"/>
        <v>2087</v>
      </c>
      <c r="AJ1250" s="86">
        <f t="shared" si="298"/>
        <v>-161</v>
      </c>
      <c r="AK1250" s="122"/>
      <c r="AL1250" s="85">
        <v>122.77</v>
      </c>
      <c r="AM1250" s="85">
        <v>2</v>
      </c>
      <c r="AN1250" s="124">
        <f t="shared" si="293"/>
        <v>73.661999999999992</v>
      </c>
      <c r="AO1250" s="86">
        <f t="shared" si="299"/>
        <v>589</v>
      </c>
      <c r="AP1250" s="85">
        <v>0</v>
      </c>
      <c r="AQ1250" s="85">
        <v>36.831000000000003</v>
      </c>
      <c r="AR1250" s="85">
        <f t="shared" si="300"/>
        <v>0</v>
      </c>
      <c r="AS1250" s="86">
        <f t="shared" si="302"/>
        <v>2087</v>
      </c>
      <c r="AT1250" s="170">
        <f t="shared" si="303"/>
        <v>0</v>
      </c>
      <c r="AU1250" s="86">
        <v>2087</v>
      </c>
      <c r="AV1250" s="170">
        <f t="shared" si="301"/>
        <v>0</v>
      </c>
    </row>
    <row r="1251" spans="1:48" s="73" customFormat="1" x14ac:dyDescent="0.2">
      <c r="A1251" s="10" t="s">
        <v>1810</v>
      </c>
      <c r="B1251" s="14" t="s">
        <v>36</v>
      </c>
      <c r="C1251" s="14" t="s">
        <v>37</v>
      </c>
      <c r="D1251" s="14" t="s">
        <v>3989</v>
      </c>
      <c r="E1251" s="58">
        <v>308315</v>
      </c>
      <c r="F1251" s="15" t="s">
        <v>3990</v>
      </c>
      <c r="G1251" s="10" t="s">
        <v>2860</v>
      </c>
      <c r="H1251" s="16">
        <v>100006656</v>
      </c>
      <c r="I1251" s="62">
        <v>710006683</v>
      </c>
      <c r="J1251" s="13">
        <v>710006683</v>
      </c>
      <c r="K1251" s="15" t="s">
        <v>48</v>
      </c>
      <c r="L1251" s="12" t="s">
        <v>1810</v>
      </c>
      <c r="M1251" s="15" t="s">
        <v>2861</v>
      </c>
      <c r="N1251" s="49">
        <v>95107</v>
      </c>
      <c r="O1251" s="15" t="s">
        <v>3991</v>
      </c>
      <c r="P1251" s="15" t="s">
        <v>3992</v>
      </c>
      <c r="Q1251" s="48">
        <v>555886</v>
      </c>
      <c r="R1251" s="11" t="s">
        <v>45</v>
      </c>
      <c r="S1251" s="120">
        <v>5057</v>
      </c>
      <c r="T1251" s="85">
        <v>107.03</v>
      </c>
      <c r="U1251" s="86">
        <v>9</v>
      </c>
      <c r="V1251" s="123">
        <v>46.825625000000002</v>
      </c>
      <c r="W1251" s="85">
        <f t="shared" si="290"/>
        <v>3371</v>
      </c>
      <c r="X1251" s="86">
        <v>0</v>
      </c>
      <c r="Y1251" s="85">
        <v>16.054500000000001</v>
      </c>
      <c r="Z1251" s="86">
        <f t="shared" si="291"/>
        <v>0</v>
      </c>
      <c r="AA1251" s="86">
        <f t="shared" si="294"/>
        <v>3371</v>
      </c>
      <c r="AB1251" s="85">
        <v>122.77</v>
      </c>
      <c r="AC1251" s="85">
        <v>11</v>
      </c>
      <c r="AD1251" s="124">
        <f t="shared" si="292"/>
        <v>73.661999999999992</v>
      </c>
      <c r="AE1251" s="86">
        <f t="shared" si="295"/>
        <v>3241</v>
      </c>
      <c r="AF1251" s="85">
        <v>0</v>
      </c>
      <c r="AG1251" s="85">
        <v>36.831000000000003</v>
      </c>
      <c r="AH1251" s="85">
        <f t="shared" si="296"/>
        <v>0</v>
      </c>
      <c r="AI1251" s="86">
        <f t="shared" si="297"/>
        <v>6612</v>
      </c>
      <c r="AJ1251" s="86">
        <f t="shared" si="298"/>
        <v>1555</v>
      </c>
      <c r="AK1251" s="122"/>
      <c r="AL1251" s="85">
        <v>122.77</v>
      </c>
      <c r="AM1251" s="85">
        <v>11</v>
      </c>
      <c r="AN1251" s="124">
        <f t="shared" si="293"/>
        <v>73.661999999999992</v>
      </c>
      <c r="AO1251" s="86">
        <f t="shared" si="299"/>
        <v>3241</v>
      </c>
      <c r="AP1251" s="85">
        <v>0</v>
      </c>
      <c r="AQ1251" s="85">
        <v>36.831000000000003</v>
      </c>
      <c r="AR1251" s="85">
        <f t="shared" si="300"/>
        <v>0</v>
      </c>
      <c r="AS1251" s="86">
        <f t="shared" si="302"/>
        <v>6612</v>
      </c>
      <c r="AT1251" s="170">
        <f t="shared" si="303"/>
        <v>0</v>
      </c>
      <c r="AU1251" s="86">
        <v>6612</v>
      </c>
      <c r="AV1251" s="170">
        <f t="shared" si="301"/>
        <v>0</v>
      </c>
    </row>
    <row r="1252" spans="1:48" s="73" customFormat="1" ht="75" x14ac:dyDescent="0.2">
      <c r="A1252" s="10" t="s">
        <v>1810</v>
      </c>
      <c r="B1252" s="14" t="s">
        <v>36</v>
      </c>
      <c r="C1252" s="14" t="s">
        <v>37</v>
      </c>
      <c r="D1252" s="14" t="s">
        <v>3277</v>
      </c>
      <c r="E1252" s="58">
        <v>306622</v>
      </c>
      <c r="F1252" s="15" t="s">
        <v>3278</v>
      </c>
      <c r="G1252" s="10" t="s">
        <v>2860</v>
      </c>
      <c r="H1252" s="16">
        <v>100005999</v>
      </c>
      <c r="I1252" s="62">
        <v>710225334</v>
      </c>
      <c r="J1252" s="13">
        <v>37866915</v>
      </c>
      <c r="K1252" s="15" t="s">
        <v>3279</v>
      </c>
      <c r="L1252" s="12" t="s">
        <v>1810</v>
      </c>
      <c r="M1252" s="15" t="s">
        <v>1811</v>
      </c>
      <c r="N1252" s="49">
        <v>94613</v>
      </c>
      <c r="O1252" s="15" t="s">
        <v>3280</v>
      </c>
      <c r="P1252" s="15" t="s">
        <v>3281</v>
      </c>
      <c r="Q1252" s="48">
        <v>501301</v>
      </c>
      <c r="R1252" s="11" t="s">
        <v>45</v>
      </c>
      <c r="S1252" s="120">
        <v>2810</v>
      </c>
      <c r="T1252" s="85">
        <v>107.03</v>
      </c>
      <c r="U1252" s="86">
        <v>5</v>
      </c>
      <c r="V1252" s="123">
        <v>46.825625000000002</v>
      </c>
      <c r="W1252" s="85">
        <f t="shared" si="290"/>
        <v>1873</v>
      </c>
      <c r="X1252" s="86">
        <v>0</v>
      </c>
      <c r="Y1252" s="85">
        <v>16.054500000000001</v>
      </c>
      <c r="Z1252" s="86">
        <f t="shared" si="291"/>
        <v>0</v>
      </c>
      <c r="AA1252" s="86">
        <f t="shared" si="294"/>
        <v>1873</v>
      </c>
      <c r="AB1252" s="85">
        <v>122.77</v>
      </c>
      <c r="AC1252" s="85">
        <v>7</v>
      </c>
      <c r="AD1252" s="124">
        <f t="shared" si="292"/>
        <v>73.661999999999992</v>
      </c>
      <c r="AE1252" s="86">
        <f t="shared" si="295"/>
        <v>2063</v>
      </c>
      <c r="AF1252" s="85">
        <v>0</v>
      </c>
      <c r="AG1252" s="85">
        <v>36.831000000000003</v>
      </c>
      <c r="AH1252" s="85">
        <f t="shared" si="296"/>
        <v>0</v>
      </c>
      <c r="AI1252" s="86">
        <f t="shared" si="297"/>
        <v>3936</v>
      </c>
      <c r="AJ1252" s="86">
        <f t="shared" si="298"/>
        <v>1126</v>
      </c>
      <c r="AK1252" s="122"/>
      <c r="AL1252" s="85">
        <v>122.77</v>
      </c>
      <c r="AM1252" s="85">
        <v>7</v>
      </c>
      <c r="AN1252" s="124">
        <f t="shared" si="293"/>
        <v>73.661999999999992</v>
      </c>
      <c r="AO1252" s="86">
        <f t="shared" si="299"/>
        <v>2063</v>
      </c>
      <c r="AP1252" s="85">
        <v>0</v>
      </c>
      <c r="AQ1252" s="85">
        <v>36.831000000000003</v>
      </c>
      <c r="AR1252" s="85">
        <f t="shared" si="300"/>
        <v>0</v>
      </c>
      <c r="AS1252" s="86">
        <f t="shared" si="302"/>
        <v>3936</v>
      </c>
      <c r="AT1252" s="170">
        <f t="shared" si="303"/>
        <v>0</v>
      </c>
      <c r="AU1252" s="86">
        <v>3936</v>
      </c>
      <c r="AV1252" s="170">
        <f t="shared" si="301"/>
        <v>0</v>
      </c>
    </row>
    <row r="1253" spans="1:48" s="73" customFormat="1" ht="45" x14ac:dyDescent="0.2">
      <c r="A1253" s="10" t="s">
        <v>1810</v>
      </c>
      <c r="B1253" s="14" t="s">
        <v>36</v>
      </c>
      <c r="C1253" s="14" t="s">
        <v>37</v>
      </c>
      <c r="D1253" s="14" t="s">
        <v>3870</v>
      </c>
      <c r="E1253" s="58">
        <v>310824</v>
      </c>
      <c r="F1253" s="15" t="s">
        <v>3871</v>
      </c>
      <c r="G1253" s="10" t="s">
        <v>2860</v>
      </c>
      <c r="H1253" s="16">
        <v>100005885</v>
      </c>
      <c r="I1253" s="62">
        <v>710009542</v>
      </c>
      <c r="J1253" s="13">
        <v>37860682</v>
      </c>
      <c r="K1253" s="15" t="s">
        <v>92</v>
      </c>
      <c r="L1253" s="12" t="s">
        <v>1810</v>
      </c>
      <c r="M1253" s="15" t="s">
        <v>3851</v>
      </c>
      <c r="N1253" s="49">
        <v>95605</v>
      </c>
      <c r="O1253" s="15" t="s">
        <v>3872</v>
      </c>
      <c r="P1253" s="15" t="s">
        <v>3873</v>
      </c>
      <c r="Q1253" s="48">
        <v>505234</v>
      </c>
      <c r="R1253" s="11" t="s">
        <v>45</v>
      </c>
      <c r="S1253" s="120">
        <v>10869</v>
      </c>
      <c r="T1253" s="85">
        <v>107.03</v>
      </c>
      <c r="U1253" s="86">
        <v>19</v>
      </c>
      <c r="V1253" s="123">
        <v>46.825625000000002</v>
      </c>
      <c r="W1253" s="85">
        <f t="shared" si="290"/>
        <v>7117</v>
      </c>
      <c r="X1253" s="86">
        <v>1</v>
      </c>
      <c r="Y1253" s="85">
        <v>16.054500000000001</v>
      </c>
      <c r="Z1253" s="86">
        <f t="shared" si="291"/>
        <v>128</v>
      </c>
      <c r="AA1253" s="86">
        <f t="shared" si="294"/>
        <v>7245</v>
      </c>
      <c r="AB1253" s="85">
        <v>122.77</v>
      </c>
      <c r="AC1253" s="85">
        <v>16</v>
      </c>
      <c r="AD1253" s="124">
        <f t="shared" si="292"/>
        <v>73.661999999999992</v>
      </c>
      <c r="AE1253" s="86">
        <f t="shared" si="295"/>
        <v>4714</v>
      </c>
      <c r="AF1253" s="85">
        <v>0</v>
      </c>
      <c r="AG1253" s="85">
        <v>36.831000000000003</v>
      </c>
      <c r="AH1253" s="85">
        <f t="shared" si="296"/>
        <v>0</v>
      </c>
      <c r="AI1253" s="86">
        <f t="shared" si="297"/>
        <v>11959</v>
      </c>
      <c r="AJ1253" s="86">
        <f t="shared" si="298"/>
        <v>1090</v>
      </c>
      <c r="AK1253" s="122"/>
      <c r="AL1253" s="85">
        <v>122.77</v>
      </c>
      <c r="AM1253" s="85">
        <v>16</v>
      </c>
      <c r="AN1253" s="124">
        <f t="shared" si="293"/>
        <v>73.661999999999992</v>
      </c>
      <c r="AO1253" s="86">
        <f t="shared" si="299"/>
        <v>4714</v>
      </c>
      <c r="AP1253" s="85">
        <v>0</v>
      </c>
      <c r="AQ1253" s="85">
        <v>36.831000000000003</v>
      </c>
      <c r="AR1253" s="85">
        <f t="shared" si="300"/>
        <v>0</v>
      </c>
      <c r="AS1253" s="86">
        <f t="shared" si="302"/>
        <v>11959</v>
      </c>
      <c r="AT1253" s="170">
        <f t="shared" si="303"/>
        <v>0</v>
      </c>
      <c r="AU1253" s="86">
        <v>11959</v>
      </c>
      <c r="AV1253" s="170">
        <f t="shared" si="301"/>
        <v>0</v>
      </c>
    </row>
    <row r="1254" spans="1:48" s="73" customFormat="1" x14ac:dyDescent="0.2">
      <c r="A1254" s="10" t="s">
        <v>1810</v>
      </c>
      <c r="B1254" s="14" t="s">
        <v>36</v>
      </c>
      <c r="C1254" s="14" t="s">
        <v>37</v>
      </c>
      <c r="D1254" s="14" t="s">
        <v>3542</v>
      </c>
      <c r="E1254" s="58">
        <v>307581</v>
      </c>
      <c r="F1254" s="15" t="s">
        <v>3543</v>
      </c>
      <c r="G1254" s="10" t="s">
        <v>2860</v>
      </c>
      <c r="H1254" s="16">
        <v>100006243</v>
      </c>
      <c r="I1254" s="62">
        <v>710005750</v>
      </c>
      <c r="J1254" s="13">
        <v>710005750</v>
      </c>
      <c r="K1254" s="15" t="s">
        <v>48</v>
      </c>
      <c r="L1254" s="12" t="s">
        <v>1810</v>
      </c>
      <c r="M1254" s="15" t="s">
        <v>3332</v>
      </c>
      <c r="N1254" s="49">
        <v>93521</v>
      </c>
      <c r="O1254" s="15" t="s">
        <v>3544</v>
      </c>
      <c r="P1254" s="15" t="s">
        <v>3546</v>
      </c>
      <c r="Q1254" s="48">
        <v>502863</v>
      </c>
      <c r="R1254" s="11" t="s">
        <v>45</v>
      </c>
      <c r="S1254" s="120">
        <v>1124</v>
      </c>
      <c r="T1254" s="85">
        <v>107.03</v>
      </c>
      <c r="U1254" s="86">
        <v>2</v>
      </c>
      <c r="V1254" s="123">
        <v>46.825625000000002</v>
      </c>
      <c r="W1254" s="85">
        <f t="shared" si="290"/>
        <v>749</v>
      </c>
      <c r="X1254" s="86">
        <v>0</v>
      </c>
      <c r="Y1254" s="85">
        <v>16.054500000000001</v>
      </c>
      <c r="Z1254" s="86">
        <f t="shared" si="291"/>
        <v>0</v>
      </c>
      <c r="AA1254" s="86">
        <f t="shared" si="294"/>
        <v>749</v>
      </c>
      <c r="AB1254" s="85">
        <v>122.77</v>
      </c>
      <c r="AC1254" s="85">
        <v>7</v>
      </c>
      <c r="AD1254" s="124">
        <f t="shared" si="292"/>
        <v>73.661999999999992</v>
      </c>
      <c r="AE1254" s="86">
        <f t="shared" si="295"/>
        <v>2063</v>
      </c>
      <c r="AF1254" s="85">
        <v>0</v>
      </c>
      <c r="AG1254" s="85">
        <v>36.831000000000003</v>
      </c>
      <c r="AH1254" s="85">
        <f t="shared" si="296"/>
        <v>0</v>
      </c>
      <c r="AI1254" s="86">
        <f t="shared" si="297"/>
        <v>2812</v>
      </c>
      <c r="AJ1254" s="86">
        <f t="shared" si="298"/>
        <v>1688</v>
      </c>
      <c r="AK1254" s="122"/>
      <c r="AL1254" s="85">
        <v>122.77</v>
      </c>
      <c r="AM1254" s="85">
        <v>7</v>
      </c>
      <c r="AN1254" s="124">
        <f t="shared" si="293"/>
        <v>73.661999999999992</v>
      </c>
      <c r="AO1254" s="86">
        <f t="shared" si="299"/>
        <v>2063</v>
      </c>
      <c r="AP1254" s="85">
        <v>0</v>
      </c>
      <c r="AQ1254" s="85">
        <v>36.831000000000003</v>
      </c>
      <c r="AR1254" s="85">
        <f t="shared" si="300"/>
        <v>0</v>
      </c>
      <c r="AS1254" s="86">
        <f t="shared" si="302"/>
        <v>2812</v>
      </c>
      <c r="AT1254" s="170">
        <f t="shared" si="303"/>
        <v>0</v>
      </c>
      <c r="AU1254" s="86">
        <v>2812</v>
      </c>
      <c r="AV1254" s="170">
        <f t="shared" si="301"/>
        <v>0</v>
      </c>
    </row>
    <row r="1255" spans="1:48" s="73" customFormat="1" ht="45" x14ac:dyDescent="0.2">
      <c r="A1255" s="10" t="s">
        <v>1810</v>
      </c>
      <c r="B1255" s="14" t="s">
        <v>36</v>
      </c>
      <c r="C1255" s="14" t="s">
        <v>37</v>
      </c>
      <c r="D1255" s="14" t="s">
        <v>2912</v>
      </c>
      <c r="E1255" s="58">
        <v>307807</v>
      </c>
      <c r="F1255" s="15" t="s">
        <v>2913</v>
      </c>
      <c r="G1255" s="10" t="s">
        <v>2860</v>
      </c>
      <c r="H1255" s="16">
        <v>100006635</v>
      </c>
      <c r="I1255" s="62">
        <v>710228139</v>
      </c>
      <c r="J1255" s="13">
        <v>37865366</v>
      </c>
      <c r="K1255" s="15" t="s">
        <v>92</v>
      </c>
      <c r="L1255" s="12" t="s">
        <v>1810</v>
      </c>
      <c r="M1255" s="15" t="s">
        <v>2861</v>
      </c>
      <c r="N1255" s="49">
        <v>95143</v>
      </c>
      <c r="O1255" s="15" t="s">
        <v>2914</v>
      </c>
      <c r="P1255" s="15" t="s">
        <v>2915</v>
      </c>
      <c r="Q1255" s="48">
        <v>500101</v>
      </c>
      <c r="R1255" s="11" t="s">
        <v>45</v>
      </c>
      <c r="S1255" s="120">
        <v>10114</v>
      </c>
      <c r="T1255" s="85">
        <v>107.03</v>
      </c>
      <c r="U1255" s="86">
        <v>18</v>
      </c>
      <c r="V1255" s="123">
        <v>46.825625000000002</v>
      </c>
      <c r="W1255" s="85">
        <f t="shared" si="290"/>
        <v>6743</v>
      </c>
      <c r="X1255" s="86">
        <v>0</v>
      </c>
      <c r="Y1255" s="85">
        <v>16.054500000000001</v>
      </c>
      <c r="Z1255" s="86">
        <f t="shared" si="291"/>
        <v>0</v>
      </c>
      <c r="AA1255" s="86">
        <f t="shared" si="294"/>
        <v>6743</v>
      </c>
      <c r="AB1255" s="85">
        <v>122.77</v>
      </c>
      <c r="AC1255" s="85">
        <v>18</v>
      </c>
      <c r="AD1255" s="124">
        <f t="shared" si="292"/>
        <v>73.661999999999992</v>
      </c>
      <c r="AE1255" s="86">
        <f t="shared" si="295"/>
        <v>5304</v>
      </c>
      <c r="AF1255" s="85">
        <v>0</v>
      </c>
      <c r="AG1255" s="85">
        <v>36.831000000000003</v>
      </c>
      <c r="AH1255" s="85">
        <f t="shared" si="296"/>
        <v>0</v>
      </c>
      <c r="AI1255" s="86">
        <f t="shared" si="297"/>
        <v>12047</v>
      </c>
      <c r="AJ1255" s="86">
        <f t="shared" si="298"/>
        <v>1933</v>
      </c>
      <c r="AK1255" s="122"/>
      <c r="AL1255" s="85">
        <v>122.77</v>
      </c>
      <c r="AM1255" s="85">
        <v>18</v>
      </c>
      <c r="AN1255" s="124">
        <f t="shared" si="293"/>
        <v>73.661999999999992</v>
      </c>
      <c r="AO1255" s="86">
        <f t="shared" si="299"/>
        <v>5304</v>
      </c>
      <c r="AP1255" s="85">
        <v>0</v>
      </c>
      <c r="AQ1255" s="85">
        <v>36.831000000000003</v>
      </c>
      <c r="AR1255" s="85">
        <f t="shared" si="300"/>
        <v>0</v>
      </c>
      <c r="AS1255" s="86">
        <f t="shared" si="302"/>
        <v>12047</v>
      </c>
      <c r="AT1255" s="170">
        <f t="shared" si="303"/>
        <v>0</v>
      </c>
      <c r="AU1255" s="86">
        <v>12047</v>
      </c>
      <c r="AV1255" s="170">
        <f t="shared" si="301"/>
        <v>0</v>
      </c>
    </row>
    <row r="1256" spans="1:48" s="73" customFormat="1" x14ac:dyDescent="0.2">
      <c r="A1256" s="10" t="s">
        <v>1810</v>
      </c>
      <c r="B1256" s="14" t="s">
        <v>36</v>
      </c>
      <c r="C1256" s="14" t="s">
        <v>37</v>
      </c>
      <c r="D1256" s="14" t="s">
        <v>3456</v>
      </c>
      <c r="E1256" s="58">
        <v>307301</v>
      </c>
      <c r="F1256" s="15" t="s">
        <v>3457</v>
      </c>
      <c r="G1256" s="10" t="s">
        <v>2860</v>
      </c>
      <c r="H1256" s="16">
        <v>100005965</v>
      </c>
      <c r="I1256" s="62">
        <v>710005440</v>
      </c>
      <c r="J1256" s="13">
        <v>710005440</v>
      </c>
      <c r="K1256" s="15" t="s">
        <v>48</v>
      </c>
      <c r="L1256" s="12" t="s">
        <v>1810</v>
      </c>
      <c r="M1256" s="15" t="s">
        <v>3332</v>
      </c>
      <c r="N1256" s="49">
        <v>93525</v>
      </c>
      <c r="O1256" s="15" t="s">
        <v>3458</v>
      </c>
      <c r="P1256" s="15" t="s">
        <v>3459</v>
      </c>
      <c r="Q1256" s="48">
        <v>502588</v>
      </c>
      <c r="R1256" s="11" t="s">
        <v>45</v>
      </c>
      <c r="S1256" s="120">
        <v>5619</v>
      </c>
      <c r="T1256" s="85">
        <v>107.03</v>
      </c>
      <c r="U1256" s="86">
        <v>10</v>
      </c>
      <c r="V1256" s="123">
        <v>46.825625000000002</v>
      </c>
      <c r="W1256" s="85">
        <f t="shared" si="290"/>
        <v>3746</v>
      </c>
      <c r="X1256" s="86">
        <v>0</v>
      </c>
      <c r="Y1256" s="85">
        <v>16.054500000000001</v>
      </c>
      <c r="Z1256" s="86">
        <f t="shared" si="291"/>
        <v>0</v>
      </c>
      <c r="AA1256" s="86">
        <f t="shared" si="294"/>
        <v>3746</v>
      </c>
      <c r="AB1256" s="85">
        <v>122.77</v>
      </c>
      <c r="AC1256" s="85">
        <v>7</v>
      </c>
      <c r="AD1256" s="124">
        <f t="shared" si="292"/>
        <v>73.661999999999992</v>
      </c>
      <c r="AE1256" s="86">
        <f t="shared" si="295"/>
        <v>2063</v>
      </c>
      <c r="AF1256" s="85">
        <v>0</v>
      </c>
      <c r="AG1256" s="85">
        <v>36.831000000000003</v>
      </c>
      <c r="AH1256" s="85">
        <f t="shared" si="296"/>
        <v>0</v>
      </c>
      <c r="AI1256" s="86">
        <f t="shared" si="297"/>
        <v>5809</v>
      </c>
      <c r="AJ1256" s="86">
        <f t="shared" si="298"/>
        <v>190</v>
      </c>
      <c r="AK1256" s="122"/>
      <c r="AL1256" s="85">
        <v>122.77</v>
      </c>
      <c r="AM1256" s="85">
        <v>7</v>
      </c>
      <c r="AN1256" s="124">
        <f t="shared" si="293"/>
        <v>73.661999999999992</v>
      </c>
      <c r="AO1256" s="86">
        <f t="shared" si="299"/>
        <v>2063</v>
      </c>
      <c r="AP1256" s="85">
        <v>0</v>
      </c>
      <c r="AQ1256" s="85">
        <v>36.831000000000003</v>
      </c>
      <c r="AR1256" s="85">
        <f t="shared" si="300"/>
        <v>0</v>
      </c>
      <c r="AS1256" s="86">
        <f t="shared" si="302"/>
        <v>5809</v>
      </c>
      <c r="AT1256" s="170">
        <f t="shared" si="303"/>
        <v>0</v>
      </c>
      <c r="AU1256" s="86">
        <v>5809</v>
      </c>
      <c r="AV1256" s="170">
        <f t="shared" si="301"/>
        <v>0</v>
      </c>
    </row>
    <row r="1257" spans="1:48" s="73" customFormat="1" ht="30" x14ac:dyDescent="0.2">
      <c r="A1257" s="10" t="s">
        <v>1810</v>
      </c>
      <c r="B1257" s="14" t="s">
        <v>36</v>
      </c>
      <c r="C1257" s="14" t="s">
        <v>37</v>
      </c>
      <c r="D1257" s="14" t="s">
        <v>3174</v>
      </c>
      <c r="E1257" s="58">
        <v>306525</v>
      </c>
      <c r="F1257" s="15" t="s">
        <v>3175</v>
      </c>
      <c r="G1257" s="10" t="s">
        <v>2860</v>
      </c>
      <c r="H1257" s="16">
        <v>100005387</v>
      </c>
      <c r="I1257" s="62">
        <v>710004583</v>
      </c>
      <c r="J1257" s="13">
        <v>710004583</v>
      </c>
      <c r="K1257" s="15" t="s">
        <v>53</v>
      </c>
      <c r="L1257" s="12" t="s">
        <v>1810</v>
      </c>
      <c r="M1257" s="15" t="s">
        <v>1811</v>
      </c>
      <c r="N1257" s="49">
        <v>94504</v>
      </c>
      <c r="O1257" s="15" t="s">
        <v>1815</v>
      </c>
      <c r="P1257" s="15" t="s">
        <v>3182</v>
      </c>
      <c r="Q1257" s="48">
        <v>501026</v>
      </c>
      <c r="R1257" s="11" t="s">
        <v>45</v>
      </c>
      <c r="S1257" s="120">
        <v>3933</v>
      </c>
      <c r="T1257" s="85">
        <v>107.03</v>
      </c>
      <c r="U1257" s="86">
        <v>7</v>
      </c>
      <c r="V1257" s="123">
        <v>46.825625000000002</v>
      </c>
      <c r="W1257" s="85">
        <f t="shared" si="290"/>
        <v>2622</v>
      </c>
      <c r="X1257" s="86">
        <v>0</v>
      </c>
      <c r="Y1257" s="85">
        <v>16.054500000000001</v>
      </c>
      <c r="Z1257" s="86">
        <f t="shared" si="291"/>
        <v>0</v>
      </c>
      <c r="AA1257" s="86">
        <f t="shared" si="294"/>
        <v>2622</v>
      </c>
      <c r="AB1257" s="85">
        <v>122.77</v>
      </c>
      <c r="AC1257" s="85">
        <v>6</v>
      </c>
      <c r="AD1257" s="124">
        <f t="shared" si="292"/>
        <v>73.661999999999992</v>
      </c>
      <c r="AE1257" s="86">
        <f t="shared" si="295"/>
        <v>1768</v>
      </c>
      <c r="AF1257" s="85">
        <v>0</v>
      </c>
      <c r="AG1257" s="85">
        <v>36.831000000000003</v>
      </c>
      <c r="AH1257" s="85">
        <f t="shared" si="296"/>
        <v>0</v>
      </c>
      <c r="AI1257" s="86">
        <f t="shared" si="297"/>
        <v>4390</v>
      </c>
      <c r="AJ1257" s="86">
        <f t="shared" si="298"/>
        <v>457</v>
      </c>
      <c r="AK1257" s="122"/>
      <c r="AL1257" s="85">
        <v>122.77</v>
      </c>
      <c r="AM1257" s="85">
        <v>6</v>
      </c>
      <c r="AN1257" s="124">
        <f t="shared" si="293"/>
        <v>73.661999999999992</v>
      </c>
      <c r="AO1257" s="86">
        <f t="shared" si="299"/>
        <v>1768</v>
      </c>
      <c r="AP1257" s="85">
        <v>0</v>
      </c>
      <c r="AQ1257" s="85">
        <v>36.831000000000003</v>
      </c>
      <c r="AR1257" s="85">
        <f t="shared" si="300"/>
        <v>0</v>
      </c>
      <c r="AS1257" s="86">
        <f t="shared" si="302"/>
        <v>4390</v>
      </c>
      <c r="AT1257" s="170">
        <f t="shared" si="303"/>
        <v>0</v>
      </c>
      <c r="AU1257" s="86">
        <v>4390</v>
      </c>
      <c r="AV1257" s="170">
        <f t="shared" si="301"/>
        <v>0</v>
      </c>
    </row>
    <row r="1258" spans="1:48" s="73" customFormat="1" ht="30" x14ac:dyDescent="0.2">
      <c r="A1258" s="10" t="s">
        <v>1810</v>
      </c>
      <c r="B1258" s="14" t="s">
        <v>36</v>
      </c>
      <c r="C1258" s="14" t="s">
        <v>37</v>
      </c>
      <c r="D1258" s="14" t="s">
        <v>3174</v>
      </c>
      <c r="E1258" s="58">
        <v>306525</v>
      </c>
      <c r="F1258" s="15" t="s">
        <v>3175</v>
      </c>
      <c r="G1258" s="10" t="s">
        <v>2860</v>
      </c>
      <c r="H1258" s="16">
        <v>100005386</v>
      </c>
      <c r="I1258" s="62">
        <v>710004575</v>
      </c>
      <c r="J1258" s="13">
        <v>710004575</v>
      </c>
      <c r="K1258" s="15" t="s">
        <v>48</v>
      </c>
      <c r="L1258" s="12" t="s">
        <v>1810</v>
      </c>
      <c r="M1258" s="15" t="s">
        <v>1811</v>
      </c>
      <c r="N1258" s="49">
        <v>94504</v>
      </c>
      <c r="O1258" s="15" t="s">
        <v>1815</v>
      </c>
      <c r="P1258" s="15" t="s">
        <v>3185</v>
      </c>
      <c r="Q1258" s="48">
        <v>501026</v>
      </c>
      <c r="R1258" s="11" t="s">
        <v>45</v>
      </c>
      <c r="S1258" s="120">
        <v>3933</v>
      </c>
      <c r="T1258" s="85">
        <v>107.03</v>
      </c>
      <c r="U1258" s="86">
        <v>7</v>
      </c>
      <c r="V1258" s="123">
        <v>46.825625000000002</v>
      </c>
      <c r="W1258" s="85">
        <f t="shared" si="290"/>
        <v>2622</v>
      </c>
      <c r="X1258" s="86">
        <v>0</v>
      </c>
      <c r="Y1258" s="85">
        <v>16.054500000000001</v>
      </c>
      <c r="Z1258" s="86">
        <f t="shared" si="291"/>
        <v>0</v>
      </c>
      <c r="AA1258" s="86">
        <f t="shared" si="294"/>
        <v>2622</v>
      </c>
      <c r="AB1258" s="85">
        <v>122.77</v>
      </c>
      <c r="AC1258" s="85">
        <v>10</v>
      </c>
      <c r="AD1258" s="124">
        <f t="shared" si="292"/>
        <v>73.661999999999992</v>
      </c>
      <c r="AE1258" s="86">
        <f t="shared" si="295"/>
        <v>2946</v>
      </c>
      <c r="AF1258" s="85">
        <v>0</v>
      </c>
      <c r="AG1258" s="85">
        <v>36.831000000000003</v>
      </c>
      <c r="AH1258" s="85">
        <f t="shared" si="296"/>
        <v>0</v>
      </c>
      <c r="AI1258" s="86">
        <f t="shared" si="297"/>
        <v>5568</v>
      </c>
      <c r="AJ1258" s="86">
        <f t="shared" si="298"/>
        <v>1635</v>
      </c>
      <c r="AK1258" s="122"/>
      <c r="AL1258" s="85">
        <v>122.77</v>
      </c>
      <c r="AM1258" s="85">
        <v>10</v>
      </c>
      <c r="AN1258" s="124">
        <f t="shared" si="293"/>
        <v>73.661999999999992</v>
      </c>
      <c r="AO1258" s="86">
        <f t="shared" si="299"/>
        <v>2946</v>
      </c>
      <c r="AP1258" s="85">
        <v>0</v>
      </c>
      <c r="AQ1258" s="85">
        <v>36.831000000000003</v>
      </c>
      <c r="AR1258" s="85">
        <f t="shared" si="300"/>
        <v>0</v>
      </c>
      <c r="AS1258" s="86">
        <f t="shared" si="302"/>
        <v>5568</v>
      </c>
      <c r="AT1258" s="170">
        <f t="shared" si="303"/>
        <v>0</v>
      </c>
      <c r="AU1258" s="86">
        <v>5568</v>
      </c>
      <c r="AV1258" s="170">
        <f t="shared" si="301"/>
        <v>0</v>
      </c>
    </row>
    <row r="1259" spans="1:48" s="73" customFormat="1" ht="30" x14ac:dyDescent="0.2">
      <c r="A1259" s="10" t="s">
        <v>1810</v>
      </c>
      <c r="B1259" s="14" t="s">
        <v>36</v>
      </c>
      <c r="C1259" s="14" t="s">
        <v>37</v>
      </c>
      <c r="D1259" s="14" t="s">
        <v>3045</v>
      </c>
      <c r="E1259" s="58">
        <v>308331</v>
      </c>
      <c r="F1259" s="15" t="s">
        <v>3046</v>
      </c>
      <c r="G1259" s="10" t="s">
        <v>2860</v>
      </c>
      <c r="H1259" s="16">
        <v>100005971</v>
      </c>
      <c r="I1259" s="62">
        <v>710006705</v>
      </c>
      <c r="J1259" s="13">
        <v>710006705</v>
      </c>
      <c r="K1259" s="15" t="s">
        <v>48</v>
      </c>
      <c r="L1259" s="12" t="s">
        <v>1810</v>
      </c>
      <c r="M1259" s="15" t="s">
        <v>2861</v>
      </c>
      <c r="N1259" s="49">
        <v>95151</v>
      </c>
      <c r="O1259" s="15" t="s">
        <v>3047</v>
      </c>
      <c r="P1259" s="15" t="s">
        <v>3048</v>
      </c>
      <c r="Q1259" s="48">
        <v>500631</v>
      </c>
      <c r="R1259" s="11" t="s">
        <v>45</v>
      </c>
      <c r="S1259" s="120">
        <v>6743</v>
      </c>
      <c r="T1259" s="85">
        <v>107.03</v>
      </c>
      <c r="U1259" s="86">
        <v>12</v>
      </c>
      <c r="V1259" s="123">
        <v>46.825625000000002</v>
      </c>
      <c r="W1259" s="85">
        <f t="shared" si="290"/>
        <v>4495</v>
      </c>
      <c r="X1259" s="86">
        <v>0</v>
      </c>
      <c r="Y1259" s="85">
        <v>16.054500000000001</v>
      </c>
      <c r="Z1259" s="86">
        <f t="shared" si="291"/>
        <v>0</v>
      </c>
      <c r="AA1259" s="86">
        <f t="shared" si="294"/>
        <v>4495</v>
      </c>
      <c r="AB1259" s="85">
        <v>122.77</v>
      </c>
      <c r="AC1259" s="85">
        <v>16</v>
      </c>
      <c r="AD1259" s="124">
        <f t="shared" si="292"/>
        <v>73.661999999999992</v>
      </c>
      <c r="AE1259" s="86">
        <f t="shared" si="295"/>
        <v>4714</v>
      </c>
      <c r="AF1259" s="85">
        <v>0</v>
      </c>
      <c r="AG1259" s="85">
        <v>36.831000000000003</v>
      </c>
      <c r="AH1259" s="85">
        <f t="shared" si="296"/>
        <v>0</v>
      </c>
      <c r="AI1259" s="86">
        <f t="shared" si="297"/>
        <v>9209</v>
      </c>
      <c r="AJ1259" s="86">
        <f t="shared" si="298"/>
        <v>2466</v>
      </c>
      <c r="AK1259" s="122"/>
      <c r="AL1259" s="85">
        <v>122.77</v>
      </c>
      <c r="AM1259" s="85">
        <v>16</v>
      </c>
      <c r="AN1259" s="124">
        <f t="shared" si="293"/>
        <v>73.661999999999992</v>
      </c>
      <c r="AO1259" s="86">
        <f t="shared" si="299"/>
        <v>4714</v>
      </c>
      <c r="AP1259" s="85">
        <v>0</v>
      </c>
      <c r="AQ1259" s="85">
        <v>36.831000000000003</v>
      </c>
      <c r="AR1259" s="85">
        <f t="shared" si="300"/>
        <v>0</v>
      </c>
      <c r="AS1259" s="86">
        <f t="shared" si="302"/>
        <v>9209</v>
      </c>
      <c r="AT1259" s="170">
        <f t="shared" si="303"/>
        <v>0</v>
      </c>
      <c r="AU1259" s="86">
        <v>9209</v>
      </c>
      <c r="AV1259" s="170">
        <f t="shared" si="301"/>
        <v>0</v>
      </c>
    </row>
    <row r="1260" spans="1:48" s="73" customFormat="1" ht="30" x14ac:dyDescent="0.2">
      <c r="A1260" s="10" t="s">
        <v>1810</v>
      </c>
      <c r="B1260" s="14" t="s">
        <v>36</v>
      </c>
      <c r="C1260" s="14" t="s">
        <v>37</v>
      </c>
      <c r="D1260" s="14" t="s">
        <v>3729</v>
      </c>
      <c r="E1260" s="58">
        <v>309141</v>
      </c>
      <c r="F1260" s="15" t="s">
        <v>3730</v>
      </c>
      <c r="G1260" s="10" t="s">
        <v>2860</v>
      </c>
      <c r="H1260" s="16">
        <v>100005977</v>
      </c>
      <c r="I1260" s="62">
        <v>710007663</v>
      </c>
      <c r="J1260" s="13">
        <v>710007663</v>
      </c>
      <c r="K1260" s="15" t="s">
        <v>53</v>
      </c>
      <c r="L1260" s="12" t="s">
        <v>1810</v>
      </c>
      <c r="M1260" s="15" t="s">
        <v>3583</v>
      </c>
      <c r="N1260" s="49">
        <v>94341</v>
      </c>
      <c r="O1260" s="15" t="s">
        <v>3731</v>
      </c>
      <c r="P1260" s="15" t="s">
        <v>3732</v>
      </c>
      <c r="Q1260" s="48">
        <v>503436</v>
      </c>
      <c r="R1260" s="11" t="s">
        <v>45</v>
      </c>
      <c r="S1260" s="120">
        <v>1686</v>
      </c>
      <c r="T1260" s="85">
        <v>107.03</v>
      </c>
      <c r="U1260" s="86">
        <v>3</v>
      </c>
      <c r="V1260" s="123">
        <v>46.825625000000002</v>
      </c>
      <c r="W1260" s="85">
        <f t="shared" si="290"/>
        <v>1124</v>
      </c>
      <c r="X1260" s="86">
        <v>0</v>
      </c>
      <c r="Y1260" s="85">
        <v>16.054500000000001</v>
      </c>
      <c r="Z1260" s="86">
        <f t="shared" si="291"/>
        <v>0</v>
      </c>
      <c r="AA1260" s="86">
        <f t="shared" si="294"/>
        <v>1124</v>
      </c>
      <c r="AB1260" s="85">
        <v>122.77</v>
      </c>
      <c r="AC1260" s="85">
        <v>3</v>
      </c>
      <c r="AD1260" s="124">
        <f t="shared" si="292"/>
        <v>73.661999999999992</v>
      </c>
      <c r="AE1260" s="86">
        <f t="shared" si="295"/>
        <v>884</v>
      </c>
      <c r="AF1260" s="85">
        <v>0</v>
      </c>
      <c r="AG1260" s="85">
        <v>36.831000000000003</v>
      </c>
      <c r="AH1260" s="85">
        <f t="shared" si="296"/>
        <v>0</v>
      </c>
      <c r="AI1260" s="86">
        <f t="shared" si="297"/>
        <v>2008</v>
      </c>
      <c r="AJ1260" s="86">
        <f t="shared" si="298"/>
        <v>322</v>
      </c>
      <c r="AK1260" s="122"/>
      <c r="AL1260" s="85">
        <v>122.77</v>
      </c>
      <c r="AM1260" s="85">
        <v>3</v>
      </c>
      <c r="AN1260" s="124">
        <f t="shared" si="293"/>
        <v>73.661999999999992</v>
      </c>
      <c r="AO1260" s="86">
        <f t="shared" si="299"/>
        <v>884</v>
      </c>
      <c r="AP1260" s="85">
        <v>0</v>
      </c>
      <c r="AQ1260" s="85">
        <v>36.831000000000003</v>
      </c>
      <c r="AR1260" s="85">
        <f t="shared" si="300"/>
        <v>0</v>
      </c>
      <c r="AS1260" s="86">
        <f t="shared" si="302"/>
        <v>2008</v>
      </c>
      <c r="AT1260" s="170">
        <f t="shared" si="303"/>
        <v>0</v>
      </c>
      <c r="AU1260" s="86">
        <v>2008</v>
      </c>
      <c r="AV1260" s="170">
        <f t="shared" si="301"/>
        <v>0</v>
      </c>
    </row>
    <row r="1261" spans="1:48" s="73" customFormat="1" ht="45" x14ac:dyDescent="0.2">
      <c r="A1261" s="10" t="s">
        <v>1810</v>
      </c>
      <c r="B1261" s="14" t="s">
        <v>36</v>
      </c>
      <c r="C1261" s="14" t="s">
        <v>37</v>
      </c>
      <c r="D1261" s="14" t="s">
        <v>3049</v>
      </c>
      <c r="E1261" s="58">
        <v>308340</v>
      </c>
      <c r="F1261" s="15" t="s">
        <v>3050</v>
      </c>
      <c r="G1261" s="10" t="s">
        <v>2860</v>
      </c>
      <c r="H1261" s="16">
        <v>100005896</v>
      </c>
      <c r="I1261" s="62">
        <v>710006713</v>
      </c>
      <c r="J1261" s="13">
        <v>37865447</v>
      </c>
      <c r="K1261" s="15" t="s">
        <v>105</v>
      </c>
      <c r="L1261" s="12" t="s">
        <v>1810</v>
      </c>
      <c r="M1261" s="15" t="s">
        <v>2861</v>
      </c>
      <c r="N1261" s="49">
        <v>95124</v>
      </c>
      <c r="O1261" s="15" t="s">
        <v>3051</v>
      </c>
      <c r="P1261" s="15" t="s">
        <v>3052</v>
      </c>
      <c r="Q1261" s="48">
        <v>500640</v>
      </c>
      <c r="R1261" s="11" t="s">
        <v>45</v>
      </c>
      <c r="S1261" s="120">
        <v>10114</v>
      </c>
      <c r="T1261" s="85">
        <v>107.03</v>
      </c>
      <c r="U1261" s="86">
        <v>18</v>
      </c>
      <c r="V1261" s="123">
        <v>46.825625000000002</v>
      </c>
      <c r="W1261" s="85">
        <f t="shared" si="290"/>
        <v>6743</v>
      </c>
      <c r="X1261" s="86">
        <v>0</v>
      </c>
      <c r="Y1261" s="85">
        <v>16.054500000000001</v>
      </c>
      <c r="Z1261" s="86">
        <f t="shared" si="291"/>
        <v>0</v>
      </c>
      <c r="AA1261" s="86">
        <f t="shared" si="294"/>
        <v>6743</v>
      </c>
      <c r="AB1261" s="85">
        <v>122.77</v>
      </c>
      <c r="AC1261" s="85">
        <v>11</v>
      </c>
      <c r="AD1261" s="124">
        <f t="shared" si="292"/>
        <v>73.661999999999992</v>
      </c>
      <c r="AE1261" s="86">
        <f t="shared" si="295"/>
        <v>3241</v>
      </c>
      <c r="AF1261" s="85">
        <v>0</v>
      </c>
      <c r="AG1261" s="85">
        <v>36.831000000000003</v>
      </c>
      <c r="AH1261" s="85">
        <f t="shared" si="296"/>
        <v>0</v>
      </c>
      <c r="AI1261" s="86">
        <f t="shared" si="297"/>
        <v>9984</v>
      </c>
      <c r="AJ1261" s="86">
        <f t="shared" si="298"/>
        <v>-130</v>
      </c>
      <c r="AK1261" s="122"/>
      <c r="AL1261" s="85">
        <v>122.77</v>
      </c>
      <c r="AM1261" s="85">
        <v>11</v>
      </c>
      <c r="AN1261" s="124">
        <f t="shared" si="293"/>
        <v>73.661999999999992</v>
      </c>
      <c r="AO1261" s="86">
        <f t="shared" si="299"/>
        <v>3241</v>
      </c>
      <c r="AP1261" s="85">
        <v>0</v>
      </c>
      <c r="AQ1261" s="85">
        <v>36.831000000000003</v>
      </c>
      <c r="AR1261" s="85">
        <f t="shared" si="300"/>
        <v>0</v>
      </c>
      <c r="AS1261" s="86">
        <f t="shared" si="302"/>
        <v>9984</v>
      </c>
      <c r="AT1261" s="170">
        <f t="shared" si="303"/>
        <v>0</v>
      </c>
      <c r="AU1261" s="86">
        <v>9984</v>
      </c>
      <c r="AV1261" s="170">
        <f t="shared" si="301"/>
        <v>0</v>
      </c>
    </row>
    <row r="1262" spans="1:48" s="73" customFormat="1" ht="30" x14ac:dyDescent="0.2">
      <c r="A1262" s="10" t="s">
        <v>1810</v>
      </c>
      <c r="B1262" s="14" t="s">
        <v>36</v>
      </c>
      <c r="C1262" s="14" t="s">
        <v>37</v>
      </c>
      <c r="D1262" s="14" t="s">
        <v>2858</v>
      </c>
      <c r="E1262" s="58">
        <v>308307</v>
      </c>
      <c r="F1262" s="15" t="s">
        <v>2859</v>
      </c>
      <c r="G1262" s="10" t="s">
        <v>2860</v>
      </c>
      <c r="H1262" s="16">
        <v>100005796</v>
      </c>
      <c r="I1262" s="62">
        <v>710035284</v>
      </c>
      <c r="J1262" s="13">
        <v>710035284</v>
      </c>
      <c r="K1262" s="15" t="s">
        <v>48</v>
      </c>
      <c r="L1262" s="12" t="s">
        <v>1810</v>
      </c>
      <c r="M1262" s="15" t="s">
        <v>2861</v>
      </c>
      <c r="N1262" s="49">
        <v>94911</v>
      </c>
      <c r="O1262" s="15" t="s">
        <v>2862</v>
      </c>
      <c r="P1262" s="15" t="s">
        <v>2867</v>
      </c>
      <c r="Q1262" s="48">
        <v>500011</v>
      </c>
      <c r="R1262" s="11" t="s">
        <v>45</v>
      </c>
      <c r="S1262" s="120">
        <v>20791</v>
      </c>
      <c r="T1262" s="85">
        <v>107.03</v>
      </c>
      <c r="U1262" s="86">
        <v>37</v>
      </c>
      <c r="V1262" s="123">
        <v>46.825625000000002</v>
      </c>
      <c r="W1262" s="85">
        <f t="shared" si="290"/>
        <v>13860</v>
      </c>
      <c r="X1262" s="86">
        <v>0</v>
      </c>
      <c r="Y1262" s="85">
        <v>16.054500000000001</v>
      </c>
      <c r="Z1262" s="86">
        <f t="shared" si="291"/>
        <v>0</v>
      </c>
      <c r="AA1262" s="86">
        <f t="shared" si="294"/>
        <v>13860</v>
      </c>
      <c r="AB1262" s="85">
        <v>122.77</v>
      </c>
      <c r="AC1262" s="85">
        <v>40</v>
      </c>
      <c r="AD1262" s="124">
        <f t="shared" si="292"/>
        <v>73.661999999999992</v>
      </c>
      <c r="AE1262" s="86">
        <f t="shared" si="295"/>
        <v>11786</v>
      </c>
      <c r="AF1262" s="85">
        <v>0</v>
      </c>
      <c r="AG1262" s="85">
        <v>36.831000000000003</v>
      </c>
      <c r="AH1262" s="85">
        <f t="shared" si="296"/>
        <v>0</v>
      </c>
      <c r="AI1262" s="86">
        <f t="shared" si="297"/>
        <v>25646</v>
      </c>
      <c r="AJ1262" s="86">
        <f t="shared" si="298"/>
        <v>4855</v>
      </c>
      <c r="AK1262" s="122"/>
      <c r="AL1262" s="85">
        <v>122.77</v>
      </c>
      <c r="AM1262" s="85">
        <v>40</v>
      </c>
      <c r="AN1262" s="124">
        <f t="shared" si="293"/>
        <v>73.661999999999992</v>
      </c>
      <c r="AO1262" s="86">
        <f t="shared" si="299"/>
        <v>11786</v>
      </c>
      <c r="AP1262" s="85">
        <v>0</v>
      </c>
      <c r="AQ1262" s="85">
        <v>36.831000000000003</v>
      </c>
      <c r="AR1262" s="85">
        <f t="shared" si="300"/>
        <v>0</v>
      </c>
      <c r="AS1262" s="86">
        <f t="shared" si="302"/>
        <v>25646</v>
      </c>
      <c r="AT1262" s="170">
        <f t="shared" si="303"/>
        <v>0</v>
      </c>
      <c r="AU1262" s="86">
        <v>25646</v>
      </c>
      <c r="AV1262" s="170">
        <f t="shared" si="301"/>
        <v>0</v>
      </c>
    </row>
    <row r="1263" spans="1:48" s="73" customFormat="1" ht="45" x14ac:dyDescent="0.2">
      <c r="A1263" s="10" t="s">
        <v>1810</v>
      </c>
      <c r="B1263" s="14" t="s">
        <v>36</v>
      </c>
      <c r="C1263" s="14" t="s">
        <v>37</v>
      </c>
      <c r="D1263" s="14" t="s">
        <v>2858</v>
      </c>
      <c r="E1263" s="58">
        <v>308307</v>
      </c>
      <c r="F1263" s="15" t="s">
        <v>2859</v>
      </c>
      <c r="G1263" s="10" t="s">
        <v>2860</v>
      </c>
      <c r="H1263" s="16">
        <v>100005798</v>
      </c>
      <c r="I1263" s="62">
        <v>710006608</v>
      </c>
      <c r="J1263" s="13">
        <v>37865498</v>
      </c>
      <c r="K1263" s="15" t="s">
        <v>92</v>
      </c>
      <c r="L1263" s="12" t="s">
        <v>1810</v>
      </c>
      <c r="M1263" s="15" t="s">
        <v>2861</v>
      </c>
      <c r="N1263" s="49">
        <v>94905</v>
      </c>
      <c r="O1263" s="15" t="s">
        <v>2862</v>
      </c>
      <c r="P1263" s="15" t="s">
        <v>2884</v>
      </c>
      <c r="Q1263" s="48">
        <v>500011</v>
      </c>
      <c r="R1263" s="11" t="s">
        <v>45</v>
      </c>
      <c r="S1263" s="120">
        <v>7867</v>
      </c>
      <c r="T1263" s="85">
        <v>107.03</v>
      </c>
      <c r="U1263" s="86">
        <v>14</v>
      </c>
      <c r="V1263" s="123">
        <v>46.825625000000002</v>
      </c>
      <c r="W1263" s="85">
        <f t="shared" si="290"/>
        <v>5244</v>
      </c>
      <c r="X1263" s="86">
        <v>0</v>
      </c>
      <c r="Y1263" s="85">
        <v>16.054500000000001</v>
      </c>
      <c r="Z1263" s="86">
        <f t="shared" si="291"/>
        <v>0</v>
      </c>
      <c r="AA1263" s="86">
        <f t="shared" si="294"/>
        <v>5244</v>
      </c>
      <c r="AB1263" s="85">
        <v>122.77</v>
      </c>
      <c r="AC1263" s="85">
        <v>14</v>
      </c>
      <c r="AD1263" s="124">
        <f t="shared" si="292"/>
        <v>73.661999999999992</v>
      </c>
      <c r="AE1263" s="86">
        <f t="shared" si="295"/>
        <v>4125</v>
      </c>
      <c r="AF1263" s="85">
        <v>0</v>
      </c>
      <c r="AG1263" s="85">
        <v>36.831000000000003</v>
      </c>
      <c r="AH1263" s="85">
        <f t="shared" si="296"/>
        <v>0</v>
      </c>
      <c r="AI1263" s="86">
        <f t="shared" si="297"/>
        <v>9369</v>
      </c>
      <c r="AJ1263" s="86">
        <f t="shared" si="298"/>
        <v>1502</v>
      </c>
      <c r="AK1263" s="122"/>
      <c r="AL1263" s="85">
        <v>122.77</v>
      </c>
      <c r="AM1263" s="85">
        <v>14</v>
      </c>
      <c r="AN1263" s="124">
        <f t="shared" si="293"/>
        <v>73.661999999999992</v>
      </c>
      <c r="AO1263" s="86">
        <f t="shared" si="299"/>
        <v>4125</v>
      </c>
      <c r="AP1263" s="85">
        <v>0</v>
      </c>
      <c r="AQ1263" s="85">
        <v>36.831000000000003</v>
      </c>
      <c r="AR1263" s="85">
        <f t="shared" si="300"/>
        <v>0</v>
      </c>
      <c r="AS1263" s="86">
        <f t="shared" si="302"/>
        <v>9369</v>
      </c>
      <c r="AT1263" s="170">
        <f t="shared" si="303"/>
        <v>0</v>
      </c>
      <c r="AU1263" s="86">
        <v>9369</v>
      </c>
      <c r="AV1263" s="170">
        <f t="shared" si="301"/>
        <v>0</v>
      </c>
    </row>
    <row r="1264" spans="1:48" s="73" customFormat="1" x14ac:dyDescent="0.2">
      <c r="A1264" s="10" t="s">
        <v>1810</v>
      </c>
      <c r="B1264" s="14" t="s">
        <v>36</v>
      </c>
      <c r="C1264" s="14" t="s">
        <v>37</v>
      </c>
      <c r="D1264" s="14" t="s">
        <v>4053</v>
      </c>
      <c r="E1264" s="58">
        <v>31827004</v>
      </c>
      <c r="F1264" s="15" t="s">
        <v>4054</v>
      </c>
      <c r="G1264" s="10" t="s">
        <v>2860</v>
      </c>
      <c r="H1264" s="16">
        <v>100005209</v>
      </c>
      <c r="I1264" s="62">
        <v>710006624</v>
      </c>
      <c r="J1264" s="13">
        <v>710006624</v>
      </c>
      <c r="K1264" s="15" t="s">
        <v>48</v>
      </c>
      <c r="L1264" s="12" t="s">
        <v>1810</v>
      </c>
      <c r="M1264" s="15" t="s">
        <v>2861</v>
      </c>
      <c r="N1264" s="49">
        <v>95112</v>
      </c>
      <c r="O1264" s="15" t="s">
        <v>4055</v>
      </c>
      <c r="P1264" s="15" t="s">
        <v>4056</v>
      </c>
      <c r="Q1264" s="48">
        <v>558320</v>
      </c>
      <c r="R1264" s="11" t="s">
        <v>45</v>
      </c>
      <c r="S1264" s="120">
        <v>20791</v>
      </c>
      <c r="T1264" s="85">
        <v>107.03</v>
      </c>
      <c r="U1264" s="86">
        <v>37</v>
      </c>
      <c r="V1264" s="123">
        <v>46.825625000000002</v>
      </c>
      <c r="W1264" s="85">
        <f t="shared" si="290"/>
        <v>13860</v>
      </c>
      <c r="X1264" s="86">
        <v>0</v>
      </c>
      <c r="Y1264" s="85">
        <v>16.054500000000001</v>
      </c>
      <c r="Z1264" s="86">
        <f t="shared" si="291"/>
        <v>0</v>
      </c>
      <c r="AA1264" s="86">
        <f t="shared" si="294"/>
        <v>13860</v>
      </c>
      <c r="AB1264" s="85">
        <v>122.77</v>
      </c>
      <c r="AC1264" s="85">
        <v>40</v>
      </c>
      <c r="AD1264" s="124">
        <f t="shared" si="292"/>
        <v>73.661999999999992</v>
      </c>
      <c r="AE1264" s="86">
        <f t="shared" si="295"/>
        <v>11786</v>
      </c>
      <c r="AF1264" s="85">
        <v>0</v>
      </c>
      <c r="AG1264" s="85">
        <v>36.831000000000003</v>
      </c>
      <c r="AH1264" s="85">
        <f t="shared" si="296"/>
        <v>0</v>
      </c>
      <c r="AI1264" s="86">
        <f t="shared" si="297"/>
        <v>25646</v>
      </c>
      <c r="AJ1264" s="86">
        <f t="shared" si="298"/>
        <v>4855</v>
      </c>
      <c r="AK1264" s="122"/>
      <c r="AL1264" s="85">
        <v>122.77</v>
      </c>
      <c r="AM1264" s="85">
        <v>40</v>
      </c>
      <c r="AN1264" s="124">
        <f t="shared" si="293"/>
        <v>73.661999999999992</v>
      </c>
      <c r="AO1264" s="86">
        <f t="shared" si="299"/>
        <v>11786</v>
      </c>
      <c r="AP1264" s="85">
        <v>0</v>
      </c>
      <c r="AQ1264" s="85">
        <v>36.831000000000003</v>
      </c>
      <c r="AR1264" s="85">
        <f t="shared" si="300"/>
        <v>0</v>
      </c>
      <c r="AS1264" s="86">
        <f t="shared" si="302"/>
        <v>25646</v>
      </c>
      <c r="AT1264" s="170">
        <f t="shared" si="303"/>
        <v>0</v>
      </c>
      <c r="AU1264" s="86">
        <v>25646</v>
      </c>
      <c r="AV1264" s="170">
        <f t="shared" si="301"/>
        <v>0</v>
      </c>
    </row>
    <row r="1265" spans="1:48" s="73" customFormat="1" x14ac:dyDescent="0.2">
      <c r="A1265" s="10" t="s">
        <v>1810</v>
      </c>
      <c r="B1265" s="14" t="s">
        <v>36</v>
      </c>
      <c r="C1265" s="14" t="s">
        <v>37</v>
      </c>
      <c r="D1265" s="14" t="s">
        <v>3220</v>
      </c>
      <c r="E1265" s="58">
        <v>306452</v>
      </c>
      <c r="F1265" s="15" t="s">
        <v>3221</v>
      </c>
      <c r="G1265" s="10" t="s">
        <v>2860</v>
      </c>
      <c r="H1265" s="16">
        <v>100005183</v>
      </c>
      <c r="I1265" s="62">
        <v>42337062</v>
      </c>
      <c r="J1265" s="13">
        <v>42337062</v>
      </c>
      <c r="K1265" s="15" t="s">
        <v>48</v>
      </c>
      <c r="L1265" s="12" t="s">
        <v>1810</v>
      </c>
      <c r="M1265" s="15" t="s">
        <v>1811</v>
      </c>
      <c r="N1265" s="49">
        <v>94701</v>
      </c>
      <c r="O1265" s="15" t="s">
        <v>3222</v>
      </c>
      <c r="P1265" s="15" t="s">
        <v>3223</v>
      </c>
      <c r="Q1265" s="48">
        <v>501140</v>
      </c>
      <c r="R1265" s="11" t="s">
        <v>86</v>
      </c>
      <c r="S1265" s="120">
        <v>25848</v>
      </c>
      <c r="T1265" s="85">
        <v>107.03</v>
      </c>
      <c r="U1265" s="86">
        <v>46</v>
      </c>
      <c r="V1265" s="123">
        <v>46.825625000000002</v>
      </c>
      <c r="W1265" s="85">
        <f t="shared" si="290"/>
        <v>17232</v>
      </c>
      <c r="X1265" s="86">
        <v>0</v>
      </c>
      <c r="Y1265" s="85">
        <v>16.054500000000001</v>
      </c>
      <c r="Z1265" s="86">
        <f t="shared" si="291"/>
        <v>0</v>
      </c>
      <c r="AA1265" s="86">
        <f t="shared" si="294"/>
        <v>17232</v>
      </c>
      <c r="AB1265" s="85">
        <v>122.77</v>
      </c>
      <c r="AC1265" s="85">
        <v>31</v>
      </c>
      <c r="AD1265" s="124">
        <f t="shared" si="292"/>
        <v>73.661999999999992</v>
      </c>
      <c r="AE1265" s="86">
        <f t="shared" si="295"/>
        <v>9134</v>
      </c>
      <c r="AF1265" s="85">
        <v>0</v>
      </c>
      <c r="AG1265" s="85">
        <v>36.831000000000003</v>
      </c>
      <c r="AH1265" s="85">
        <f t="shared" si="296"/>
        <v>0</v>
      </c>
      <c r="AI1265" s="86">
        <f t="shared" si="297"/>
        <v>26366</v>
      </c>
      <c r="AJ1265" s="86">
        <f t="shared" si="298"/>
        <v>518</v>
      </c>
      <c r="AK1265" s="122"/>
      <c r="AL1265" s="85">
        <v>122.77</v>
      </c>
      <c r="AM1265" s="85">
        <v>31</v>
      </c>
      <c r="AN1265" s="124">
        <f t="shared" si="293"/>
        <v>73.661999999999992</v>
      </c>
      <c r="AO1265" s="86">
        <f t="shared" si="299"/>
        <v>9134</v>
      </c>
      <c r="AP1265" s="85">
        <v>0</v>
      </c>
      <c r="AQ1265" s="85">
        <v>36.831000000000003</v>
      </c>
      <c r="AR1265" s="85">
        <f t="shared" si="300"/>
        <v>0</v>
      </c>
      <c r="AS1265" s="86">
        <f t="shared" si="302"/>
        <v>26366</v>
      </c>
      <c r="AT1265" s="170">
        <f t="shared" si="303"/>
        <v>0</v>
      </c>
      <c r="AU1265" s="86">
        <v>26366</v>
      </c>
      <c r="AV1265" s="170">
        <f t="shared" si="301"/>
        <v>0</v>
      </c>
    </row>
    <row r="1266" spans="1:48" s="76" customFormat="1" x14ac:dyDescent="0.2">
      <c r="A1266" s="10" t="s">
        <v>1810</v>
      </c>
      <c r="B1266" s="14" t="s">
        <v>36</v>
      </c>
      <c r="C1266" s="14" t="s">
        <v>37</v>
      </c>
      <c r="D1266" s="14" t="s">
        <v>3460</v>
      </c>
      <c r="E1266" s="58">
        <v>307319</v>
      </c>
      <c r="F1266" s="15" t="s">
        <v>3461</v>
      </c>
      <c r="G1266" s="10" t="s">
        <v>2860</v>
      </c>
      <c r="H1266" s="16">
        <v>100005982</v>
      </c>
      <c r="I1266" s="62">
        <v>710005466</v>
      </c>
      <c r="J1266" s="13">
        <v>710005466</v>
      </c>
      <c r="K1266" s="15" t="s">
        <v>48</v>
      </c>
      <c r="L1266" s="12" t="s">
        <v>1810</v>
      </c>
      <c r="M1266" s="15" t="s">
        <v>3332</v>
      </c>
      <c r="N1266" s="49">
        <v>93533</v>
      </c>
      <c r="O1266" s="15" t="s">
        <v>3462</v>
      </c>
      <c r="P1266" s="15" t="s">
        <v>3463</v>
      </c>
      <c r="Q1266" s="48">
        <v>502596</v>
      </c>
      <c r="R1266" s="11" t="s">
        <v>45</v>
      </c>
      <c r="S1266" s="120">
        <v>5057</v>
      </c>
      <c r="T1266" s="85">
        <v>107.03</v>
      </c>
      <c r="U1266" s="86">
        <v>9</v>
      </c>
      <c r="V1266" s="123">
        <v>46.825625000000002</v>
      </c>
      <c r="W1266" s="85">
        <f t="shared" si="290"/>
        <v>3371</v>
      </c>
      <c r="X1266" s="86">
        <v>0</v>
      </c>
      <c r="Y1266" s="85">
        <v>16.054500000000001</v>
      </c>
      <c r="Z1266" s="86">
        <f t="shared" si="291"/>
        <v>0</v>
      </c>
      <c r="AA1266" s="86">
        <f t="shared" si="294"/>
        <v>3371</v>
      </c>
      <c r="AB1266" s="85">
        <v>122.77</v>
      </c>
      <c r="AC1266" s="85">
        <v>12</v>
      </c>
      <c r="AD1266" s="124">
        <f t="shared" si="292"/>
        <v>73.661999999999992</v>
      </c>
      <c r="AE1266" s="86">
        <f t="shared" si="295"/>
        <v>3536</v>
      </c>
      <c r="AF1266" s="85">
        <v>0</v>
      </c>
      <c r="AG1266" s="85">
        <v>36.831000000000003</v>
      </c>
      <c r="AH1266" s="85">
        <f t="shared" si="296"/>
        <v>0</v>
      </c>
      <c r="AI1266" s="86">
        <f t="shared" si="297"/>
        <v>6907</v>
      </c>
      <c r="AJ1266" s="86">
        <f t="shared" si="298"/>
        <v>1850</v>
      </c>
      <c r="AK1266" s="122"/>
      <c r="AL1266" s="85">
        <v>122.77</v>
      </c>
      <c r="AM1266" s="85">
        <v>12</v>
      </c>
      <c r="AN1266" s="124">
        <f t="shared" si="293"/>
        <v>73.661999999999992</v>
      </c>
      <c r="AO1266" s="86">
        <f t="shared" si="299"/>
        <v>3536</v>
      </c>
      <c r="AP1266" s="85">
        <v>0</v>
      </c>
      <c r="AQ1266" s="85">
        <v>36.831000000000003</v>
      </c>
      <c r="AR1266" s="85">
        <f t="shared" si="300"/>
        <v>0</v>
      </c>
      <c r="AS1266" s="86">
        <f t="shared" si="302"/>
        <v>6907</v>
      </c>
      <c r="AT1266" s="171">
        <f t="shared" si="303"/>
        <v>0</v>
      </c>
      <c r="AU1266" s="86">
        <v>6907</v>
      </c>
      <c r="AV1266" s="171">
        <f t="shared" si="301"/>
        <v>0</v>
      </c>
    </row>
    <row r="1267" spans="1:48" s="73" customFormat="1" ht="30" x14ac:dyDescent="0.2">
      <c r="A1267" s="10" t="s">
        <v>1810</v>
      </c>
      <c r="B1267" s="14" t="s">
        <v>36</v>
      </c>
      <c r="C1267" s="14" t="s">
        <v>37</v>
      </c>
      <c r="D1267" s="14" t="s">
        <v>3464</v>
      </c>
      <c r="E1267" s="58">
        <v>307327</v>
      </c>
      <c r="F1267" s="15" t="s">
        <v>3465</v>
      </c>
      <c r="G1267" s="10" t="s">
        <v>2860</v>
      </c>
      <c r="H1267" s="16">
        <v>100005988</v>
      </c>
      <c r="I1267" s="62">
        <v>710005474</v>
      </c>
      <c r="J1267" s="13">
        <v>710005474</v>
      </c>
      <c r="K1267" s="15" t="s">
        <v>53</v>
      </c>
      <c r="L1267" s="12" t="s">
        <v>1810</v>
      </c>
      <c r="M1267" s="15" t="s">
        <v>3332</v>
      </c>
      <c r="N1267" s="49">
        <v>93567</v>
      </c>
      <c r="O1267" s="15" t="s">
        <v>3466</v>
      </c>
      <c r="P1267" s="15" t="s">
        <v>3467</v>
      </c>
      <c r="Q1267" s="48">
        <v>502600</v>
      </c>
      <c r="R1267" s="11" t="s">
        <v>45</v>
      </c>
      <c r="S1267" s="120">
        <v>2810</v>
      </c>
      <c r="T1267" s="85">
        <v>107.03</v>
      </c>
      <c r="U1267" s="86">
        <v>5</v>
      </c>
      <c r="V1267" s="123">
        <v>46.825625000000002</v>
      </c>
      <c r="W1267" s="85">
        <f t="shared" si="290"/>
        <v>1873</v>
      </c>
      <c r="X1267" s="86">
        <v>0</v>
      </c>
      <c r="Y1267" s="85">
        <v>16.054500000000001</v>
      </c>
      <c r="Z1267" s="86">
        <f t="shared" si="291"/>
        <v>0</v>
      </c>
      <c r="AA1267" s="86">
        <f t="shared" si="294"/>
        <v>1873</v>
      </c>
      <c r="AB1267" s="85">
        <v>122.77</v>
      </c>
      <c r="AC1267" s="85">
        <v>6</v>
      </c>
      <c r="AD1267" s="124">
        <f t="shared" si="292"/>
        <v>73.661999999999992</v>
      </c>
      <c r="AE1267" s="86">
        <f t="shared" si="295"/>
        <v>1768</v>
      </c>
      <c r="AF1267" s="85">
        <v>0</v>
      </c>
      <c r="AG1267" s="85">
        <v>36.831000000000003</v>
      </c>
      <c r="AH1267" s="85">
        <f t="shared" si="296"/>
        <v>0</v>
      </c>
      <c r="AI1267" s="86">
        <f t="shared" si="297"/>
        <v>3641</v>
      </c>
      <c r="AJ1267" s="86">
        <f t="shared" si="298"/>
        <v>831</v>
      </c>
      <c r="AK1267" s="122"/>
      <c r="AL1267" s="85">
        <v>122.77</v>
      </c>
      <c r="AM1267" s="85">
        <v>6</v>
      </c>
      <c r="AN1267" s="124">
        <f t="shared" si="293"/>
        <v>73.661999999999992</v>
      </c>
      <c r="AO1267" s="86">
        <f t="shared" si="299"/>
        <v>1768</v>
      </c>
      <c r="AP1267" s="85">
        <v>0</v>
      </c>
      <c r="AQ1267" s="85">
        <v>36.831000000000003</v>
      </c>
      <c r="AR1267" s="85">
        <f t="shared" si="300"/>
        <v>0</v>
      </c>
      <c r="AS1267" s="86">
        <f t="shared" si="302"/>
        <v>3641</v>
      </c>
      <c r="AT1267" s="170">
        <f t="shared" si="303"/>
        <v>0</v>
      </c>
      <c r="AU1267" s="86">
        <v>3641</v>
      </c>
      <c r="AV1267" s="170">
        <f t="shared" si="301"/>
        <v>0</v>
      </c>
    </row>
    <row r="1268" spans="1:48" s="73" customFormat="1" x14ac:dyDescent="0.2">
      <c r="A1268" s="10" t="s">
        <v>1810</v>
      </c>
      <c r="B1268" s="14" t="s">
        <v>36</v>
      </c>
      <c r="C1268" s="14" t="s">
        <v>37</v>
      </c>
      <c r="D1268" s="14" t="s">
        <v>2858</v>
      </c>
      <c r="E1268" s="58">
        <v>308307</v>
      </c>
      <c r="F1268" s="15" t="s">
        <v>2859</v>
      </c>
      <c r="G1268" s="10" t="s">
        <v>2860</v>
      </c>
      <c r="H1268" s="16">
        <v>100005810</v>
      </c>
      <c r="I1268" s="62">
        <v>710006640</v>
      </c>
      <c r="J1268" s="13">
        <v>710006640</v>
      </c>
      <c r="K1268" s="15" t="s">
        <v>48</v>
      </c>
      <c r="L1268" s="12" t="s">
        <v>1810</v>
      </c>
      <c r="M1268" s="15" t="s">
        <v>2861</v>
      </c>
      <c r="N1268" s="49">
        <v>94907</v>
      </c>
      <c r="O1268" s="15" t="s">
        <v>2862</v>
      </c>
      <c r="P1268" s="15" t="s">
        <v>2890</v>
      </c>
      <c r="Q1268" s="48">
        <v>500011</v>
      </c>
      <c r="R1268" s="11" t="s">
        <v>45</v>
      </c>
      <c r="S1268" s="120">
        <v>14048</v>
      </c>
      <c r="T1268" s="85">
        <v>107.03</v>
      </c>
      <c r="U1268" s="86">
        <v>25</v>
      </c>
      <c r="V1268" s="123">
        <v>46.825625000000002</v>
      </c>
      <c r="W1268" s="85">
        <f t="shared" si="290"/>
        <v>9365</v>
      </c>
      <c r="X1268" s="86">
        <v>0</v>
      </c>
      <c r="Y1268" s="85">
        <v>16.054500000000001</v>
      </c>
      <c r="Z1268" s="86">
        <f t="shared" si="291"/>
        <v>0</v>
      </c>
      <c r="AA1268" s="86">
        <f t="shared" si="294"/>
        <v>9365</v>
      </c>
      <c r="AB1268" s="85">
        <v>122.77</v>
      </c>
      <c r="AC1268" s="85">
        <v>31</v>
      </c>
      <c r="AD1268" s="124">
        <f t="shared" si="292"/>
        <v>73.661999999999992</v>
      </c>
      <c r="AE1268" s="86">
        <f t="shared" si="295"/>
        <v>9134</v>
      </c>
      <c r="AF1268" s="85">
        <v>0</v>
      </c>
      <c r="AG1268" s="85">
        <v>36.831000000000003</v>
      </c>
      <c r="AH1268" s="85">
        <f t="shared" si="296"/>
        <v>0</v>
      </c>
      <c r="AI1268" s="86">
        <f t="shared" si="297"/>
        <v>18499</v>
      </c>
      <c r="AJ1268" s="86">
        <f t="shared" si="298"/>
        <v>4451</v>
      </c>
      <c r="AK1268" s="122"/>
      <c r="AL1268" s="85">
        <v>122.77</v>
      </c>
      <c r="AM1268" s="85">
        <v>31</v>
      </c>
      <c r="AN1268" s="124">
        <f t="shared" si="293"/>
        <v>73.661999999999992</v>
      </c>
      <c r="AO1268" s="86">
        <f t="shared" si="299"/>
        <v>9134</v>
      </c>
      <c r="AP1268" s="85">
        <v>0</v>
      </c>
      <c r="AQ1268" s="85">
        <v>36.831000000000003</v>
      </c>
      <c r="AR1268" s="85">
        <f t="shared" si="300"/>
        <v>0</v>
      </c>
      <c r="AS1268" s="86">
        <f t="shared" si="302"/>
        <v>18499</v>
      </c>
      <c r="AT1268" s="170">
        <f t="shared" si="303"/>
        <v>0</v>
      </c>
      <c r="AU1268" s="86">
        <v>18499</v>
      </c>
      <c r="AV1268" s="170">
        <f t="shared" si="301"/>
        <v>0</v>
      </c>
    </row>
    <row r="1269" spans="1:48" s="73" customFormat="1" x14ac:dyDescent="0.2">
      <c r="A1269" s="10" t="s">
        <v>1810</v>
      </c>
      <c r="B1269" s="14" t="s">
        <v>36</v>
      </c>
      <c r="C1269" s="14" t="s">
        <v>37</v>
      </c>
      <c r="D1269" s="14" t="s">
        <v>3820</v>
      </c>
      <c r="E1269" s="58">
        <v>306185</v>
      </c>
      <c r="F1269" s="15" t="s">
        <v>3821</v>
      </c>
      <c r="G1269" s="10" t="s">
        <v>2860</v>
      </c>
      <c r="H1269" s="16">
        <v>100006769</v>
      </c>
      <c r="I1269" s="62">
        <v>37852035</v>
      </c>
      <c r="J1269" s="13">
        <v>37852035</v>
      </c>
      <c r="K1269" s="15" t="s">
        <v>48</v>
      </c>
      <c r="L1269" s="12" t="s">
        <v>1810</v>
      </c>
      <c r="M1269" s="15" t="s">
        <v>2942</v>
      </c>
      <c r="N1269" s="49">
        <v>92701</v>
      </c>
      <c r="O1269" s="15" t="s">
        <v>3822</v>
      </c>
      <c r="P1269" s="15" t="s">
        <v>2890</v>
      </c>
      <c r="Q1269" s="48">
        <v>504025</v>
      </c>
      <c r="R1269" s="11" t="s">
        <v>86</v>
      </c>
      <c r="S1269" s="120">
        <v>11800</v>
      </c>
      <c r="T1269" s="85">
        <v>107.03</v>
      </c>
      <c r="U1269" s="86">
        <v>21</v>
      </c>
      <c r="V1269" s="123">
        <v>46.825625000000002</v>
      </c>
      <c r="W1269" s="85">
        <f t="shared" si="290"/>
        <v>7867</v>
      </c>
      <c r="X1269" s="86">
        <v>0</v>
      </c>
      <c r="Y1269" s="85">
        <v>16.054500000000001</v>
      </c>
      <c r="Z1269" s="86">
        <f t="shared" si="291"/>
        <v>0</v>
      </c>
      <c r="AA1269" s="86">
        <f t="shared" si="294"/>
        <v>7867</v>
      </c>
      <c r="AB1269" s="85">
        <v>122.77</v>
      </c>
      <c r="AC1269" s="85">
        <v>22</v>
      </c>
      <c r="AD1269" s="124">
        <f t="shared" si="292"/>
        <v>73.661999999999992</v>
      </c>
      <c r="AE1269" s="86">
        <f t="shared" si="295"/>
        <v>6482</v>
      </c>
      <c r="AF1269" s="85">
        <v>0</v>
      </c>
      <c r="AG1269" s="85">
        <v>36.831000000000003</v>
      </c>
      <c r="AH1269" s="85">
        <f t="shared" si="296"/>
        <v>0</v>
      </c>
      <c r="AI1269" s="86">
        <f t="shared" si="297"/>
        <v>14349</v>
      </c>
      <c r="AJ1269" s="86">
        <f t="shared" si="298"/>
        <v>2549</v>
      </c>
      <c r="AK1269" s="122"/>
      <c r="AL1269" s="85">
        <v>122.77</v>
      </c>
      <c r="AM1269" s="85">
        <v>22</v>
      </c>
      <c r="AN1269" s="124">
        <f t="shared" si="293"/>
        <v>73.661999999999992</v>
      </c>
      <c r="AO1269" s="86">
        <f t="shared" si="299"/>
        <v>6482</v>
      </c>
      <c r="AP1269" s="85">
        <v>0</v>
      </c>
      <c r="AQ1269" s="85">
        <v>36.831000000000003</v>
      </c>
      <c r="AR1269" s="85">
        <f t="shared" si="300"/>
        <v>0</v>
      </c>
      <c r="AS1269" s="86">
        <f t="shared" si="302"/>
        <v>14349</v>
      </c>
      <c r="AT1269" s="170">
        <f t="shared" si="303"/>
        <v>0</v>
      </c>
      <c r="AU1269" s="86">
        <v>14349</v>
      </c>
      <c r="AV1269" s="170">
        <f t="shared" si="301"/>
        <v>0</v>
      </c>
    </row>
    <row r="1270" spans="1:48" s="73" customFormat="1" x14ac:dyDescent="0.2">
      <c r="A1270" s="10" t="s">
        <v>1810</v>
      </c>
      <c r="B1270" s="14" t="s">
        <v>36</v>
      </c>
      <c r="C1270" s="14" t="s">
        <v>37</v>
      </c>
      <c r="D1270" s="14" t="s">
        <v>4057</v>
      </c>
      <c r="E1270" s="58">
        <v>31872638</v>
      </c>
      <c r="F1270" s="15" t="s">
        <v>4058</v>
      </c>
      <c r="G1270" s="10" t="s">
        <v>2860</v>
      </c>
      <c r="H1270" s="16">
        <v>100006346</v>
      </c>
      <c r="I1270" s="62">
        <v>710010001</v>
      </c>
      <c r="J1270" s="13">
        <v>710010001</v>
      </c>
      <c r="K1270" s="15" t="s">
        <v>48</v>
      </c>
      <c r="L1270" s="12" t="s">
        <v>1810</v>
      </c>
      <c r="M1270" s="15" t="s">
        <v>3851</v>
      </c>
      <c r="N1270" s="49">
        <v>95501</v>
      </c>
      <c r="O1270" s="15" t="s">
        <v>4059</v>
      </c>
      <c r="P1270" s="15" t="s">
        <v>2890</v>
      </c>
      <c r="Q1270" s="48">
        <v>580457</v>
      </c>
      <c r="R1270" s="11" t="s">
        <v>45</v>
      </c>
      <c r="S1270" s="120">
        <v>7305</v>
      </c>
      <c r="T1270" s="85">
        <v>107.03</v>
      </c>
      <c r="U1270" s="86">
        <v>13</v>
      </c>
      <c r="V1270" s="123">
        <v>46.825625000000002</v>
      </c>
      <c r="W1270" s="85">
        <f t="shared" si="290"/>
        <v>4870</v>
      </c>
      <c r="X1270" s="86">
        <v>0</v>
      </c>
      <c r="Y1270" s="85">
        <v>16.054500000000001</v>
      </c>
      <c r="Z1270" s="86">
        <f t="shared" si="291"/>
        <v>0</v>
      </c>
      <c r="AA1270" s="86">
        <f t="shared" si="294"/>
        <v>4870</v>
      </c>
      <c r="AB1270" s="85">
        <v>122.77</v>
      </c>
      <c r="AC1270" s="85">
        <v>13</v>
      </c>
      <c r="AD1270" s="124">
        <f t="shared" si="292"/>
        <v>73.661999999999992</v>
      </c>
      <c r="AE1270" s="86">
        <f t="shared" si="295"/>
        <v>3830</v>
      </c>
      <c r="AF1270" s="85">
        <v>0</v>
      </c>
      <c r="AG1270" s="85">
        <v>36.831000000000003</v>
      </c>
      <c r="AH1270" s="85">
        <f t="shared" si="296"/>
        <v>0</v>
      </c>
      <c r="AI1270" s="86">
        <f t="shared" si="297"/>
        <v>8700</v>
      </c>
      <c r="AJ1270" s="86">
        <f t="shared" si="298"/>
        <v>1395</v>
      </c>
      <c r="AK1270" s="122"/>
      <c r="AL1270" s="85">
        <v>122.77</v>
      </c>
      <c r="AM1270" s="85">
        <v>13</v>
      </c>
      <c r="AN1270" s="124">
        <f t="shared" si="293"/>
        <v>73.661999999999992</v>
      </c>
      <c r="AO1270" s="86">
        <f t="shared" si="299"/>
        <v>3830</v>
      </c>
      <c r="AP1270" s="85">
        <v>0</v>
      </c>
      <c r="AQ1270" s="85">
        <v>36.831000000000003</v>
      </c>
      <c r="AR1270" s="85">
        <f t="shared" si="300"/>
        <v>0</v>
      </c>
      <c r="AS1270" s="86">
        <f t="shared" si="302"/>
        <v>8700</v>
      </c>
      <c r="AT1270" s="170">
        <f t="shared" si="303"/>
        <v>0</v>
      </c>
      <c r="AU1270" s="86">
        <v>8700</v>
      </c>
      <c r="AV1270" s="170">
        <f t="shared" si="301"/>
        <v>0</v>
      </c>
    </row>
    <row r="1271" spans="1:48" s="73" customFormat="1" x14ac:dyDescent="0.2">
      <c r="A1271" s="10" t="s">
        <v>1810</v>
      </c>
      <c r="B1271" s="14" t="s">
        <v>36</v>
      </c>
      <c r="C1271" s="14" t="s">
        <v>37</v>
      </c>
      <c r="D1271" s="14" t="s">
        <v>3330</v>
      </c>
      <c r="E1271" s="58">
        <v>307203</v>
      </c>
      <c r="F1271" s="15" t="s">
        <v>3331</v>
      </c>
      <c r="G1271" s="10" t="s">
        <v>2860</v>
      </c>
      <c r="H1271" s="16">
        <v>100005508</v>
      </c>
      <c r="I1271" s="62">
        <v>710035233</v>
      </c>
      <c r="J1271" s="13">
        <v>710035233</v>
      </c>
      <c r="K1271" s="15" t="s">
        <v>48</v>
      </c>
      <c r="L1271" s="12" t="s">
        <v>1810</v>
      </c>
      <c r="M1271" s="15" t="s">
        <v>3332</v>
      </c>
      <c r="N1271" s="49">
        <v>93401</v>
      </c>
      <c r="O1271" s="15" t="s">
        <v>3333</v>
      </c>
      <c r="P1271" s="15" t="s">
        <v>3337</v>
      </c>
      <c r="Q1271" s="48">
        <v>502031</v>
      </c>
      <c r="R1271" s="11" t="s">
        <v>45</v>
      </c>
      <c r="S1271" s="120">
        <v>29219</v>
      </c>
      <c r="T1271" s="85">
        <v>107.03</v>
      </c>
      <c r="U1271" s="86">
        <v>52</v>
      </c>
      <c r="V1271" s="123">
        <v>46.825625000000002</v>
      </c>
      <c r="W1271" s="85">
        <f t="shared" ref="W1271:W1334" si="304">+ROUND(U1271*V1271*8,0)</f>
        <v>19479</v>
      </c>
      <c r="X1271" s="86">
        <v>0</v>
      </c>
      <c r="Y1271" s="85">
        <v>16.054500000000001</v>
      </c>
      <c r="Z1271" s="86">
        <f t="shared" ref="Z1271:Z1334" si="305">ROUND(X1271*Y1271*8,0)</f>
        <v>0</v>
      </c>
      <c r="AA1271" s="86">
        <f t="shared" si="294"/>
        <v>19479</v>
      </c>
      <c r="AB1271" s="85">
        <v>122.77</v>
      </c>
      <c r="AC1271" s="85">
        <v>40</v>
      </c>
      <c r="AD1271" s="124">
        <f t="shared" ref="AD1271:AD1334" si="306">+AB1271*0.6</f>
        <v>73.661999999999992</v>
      </c>
      <c r="AE1271" s="86">
        <f t="shared" si="295"/>
        <v>11786</v>
      </c>
      <c r="AF1271" s="85">
        <v>0</v>
      </c>
      <c r="AG1271" s="85">
        <v>36.831000000000003</v>
      </c>
      <c r="AH1271" s="85">
        <f t="shared" si="296"/>
        <v>0</v>
      </c>
      <c r="AI1271" s="86">
        <f t="shared" si="297"/>
        <v>31265</v>
      </c>
      <c r="AJ1271" s="86">
        <f t="shared" si="298"/>
        <v>2046</v>
      </c>
      <c r="AK1271" s="122"/>
      <c r="AL1271" s="85">
        <v>122.77</v>
      </c>
      <c r="AM1271" s="85">
        <v>40</v>
      </c>
      <c r="AN1271" s="124">
        <f t="shared" ref="AN1271:AN1334" si="307">+AL1271*0.6</f>
        <v>73.661999999999992</v>
      </c>
      <c r="AO1271" s="86">
        <f t="shared" si="299"/>
        <v>11786</v>
      </c>
      <c r="AP1271" s="85">
        <v>0</v>
      </c>
      <c r="AQ1271" s="85">
        <v>36.831000000000003</v>
      </c>
      <c r="AR1271" s="85">
        <f t="shared" si="300"/>
        <v>0</v>
      </c>
      <c r="AS1271" s="86">
        <f t="shared" si="302"/>
        <v>31265</v>
      </c>
      <c r="AT1271" s="170">
        <f t="shared" si="303"/>
        <v>0</v>
      </c>
      <c r="AU1271" s="86">
        <v>31265</v>
      </c>
      <c r="AV1271" s="170">
        <f t="shared" si="301"/>
        <v>0</v>
      </c>
    </row>
    <row r="1272" spans="1:48" s="73" customFormat="1" x14ac:dyDescent="0.2">
      <c r="A1272" s="10" t="s">
        <v>1810</v>
      </c>
      <c r="B1272" s="14" t="s">
        <v>36</v>
      </c>
      <c r="C1272" s="14" t="s">
        <v>37</v>
      </c>
      <c r="D1272" s="14" t="s">
        <v>3468</v>
      </c>
      <c r="E1272" s="58">
        <v>587575</v>
      </c>
      <c r="F1272" s="15" t="s">
        <v>3469</v>
      </c>
      <c r="G1272" s="10" t="s">
        <v>2860</v>
      </c>
      <c r="H1272" s="16">
        <v>100006001</v>
      </c>
      <c r="I1272" s="62">
        <v>710143613</v>
      </c>
      <c r="J1272" s="13">
        <v>710143613</v>
      </c>
      <c r="K1272" s="15" t="s">
        <v>48</v>
      </c>
      <c r="L1272" s="12" t="s">
        <v>1810</v>
      </c>
      <c r="M1272" s="15" t="s">
        <v>3332</v>
      </c>
      <c r="N1272" s="49">
        <v>93551</v>
      </c>
      <c r="O1272" s="15" t="s">
        <v>3470</v>
      </c>
      <c r="P1272" s="15" t="s">
        <v>3471</v>
      </c>
      <c r="Q1272" s="48">
        <v>502618</v>
      </c>
      <c r="R1272" s="11" t="s">
        <v>45</v>
      </c>
      <c r="S1272" s="120">
        <v>2441</v>
      </c>
      <c r="T1272" s="85">
        <v>107.03</v>
      </c>
      <c r="U1272" s="86">
        <v>4</v>
      </c>
      <c r="V1272" s="123">
        <v>46.825625000000002</v>
      </c>
      <c r="W1272" s="85">
        <f t="shared" si="304"/>
        <v>1498</v>
      </c>
      <c r="X1272" s="86">
        <v>1</v>
      </c>
      <c r="Y1272" s="85">
        <v>16.054500000000001</v>
      </c>
      <c r="Z1272" s="86">
        <f t="shared" si="305"/>
        <v>128</v>
      </c>
      <c r="AA1272" s="86">
        <f t="shared" si="294"/>
        <v>1626</v>
      </c>
      <c r="AB1272" s="85">
        <v>122.77</v>
      </c>
      <c r="AC1272" s="85">
        <v>5</v>
      </c>
      <c r="AD1272" s="124">
        <f t="shared" si="306"/>
        <v>73.661999999999992</v>
      </c>
      <c r="AE1272" s="86">
        <f t="shared" si="295"/>
        <v>1473</v>
      </c>
      <c r="AF1272" s="85">
        <v>1</v>
      </c>
      <c r="AG1272" s="85">
        <v>36.831000000000003</v>
      </c>
      <c r="AH1272" s="85">
        <f t="shared" si="296"/>
        <v>147</v>
      </c>
      <c r="AI1272" s="86">
        <f t="shared" si="297"/>
        <v>3246</v>
      </c>
      <c r="AJ1272" s="86">
        <f t="shared" si="298"/>
        <v>805</v>
      </c>
      <c r="AK1272" s="122"/>
      <c r="AL1272" s="85">
        <v>122.77</v>
      </c>
      <c r="AM1272" s="85">
        <v>5</v>
      </c>
      <c r="AN1272" s="124">
        <f t="shared" si="307"/>
        <v>73.661999999999992</v>
      </c>
      <c r="AO1272" s="86">
        <f t="shared" si="299"/>
        <v>1473</v>
      </c>
      <c r="AP1272" s="85">
        <v>1</v>
      </c>
      <c r="AQ1272" s="85">
        <v>36.831000000000003</v>
      </c>
      <c r="AR1272" s="85">
        <f t="shared" si="300"/>
        <v>147</v>
      </c>
      <c r="AS1272" s="86">
        <f t="shared" si="302"/>
        <v>3246</v>
      </c>
      <c r="AT1272" s="170">
        <f t="shared" si="303"/>
        <v>0</v>
      </c>
      <c r="AU1272" s="86">
        <v>3246</v>
      </c>
      <c r="AV1272" s="170">
        <f t="shared" si="301"/>
        <v>0</v>
      </c>
    </row>
    <row r="1273" spans="1:48" s="73" customFormat="1" x14ac:dyDescent="0.2">
      <c r="A1273" s="10" t="s">
        <v>1810</v>
      </c>
      <c r="B1273" s="14" t="s">
        <v>36</v>
      </c>
      <c r="C1273" s="14" t="s">
        <v>37</v>
      </c>
      <c r="D1273" s="14" t="s">
        <v>3874</v>
      </c>
      <c r="E1273" s="58">
        <v>310875</v>
      </c>
      <c r="F1273" s="15" t="s">
        <v>3875</v>
      </c>
      <c r="G1273" s="10" t="s">
        <v>2860</v>
      </c>
      <c r="H1273" s="16">
        <v>100006006</v>
      </c>
      <c r="I1273" s="62">
        <v>710009577</v>
      </c>
      <c r="J1273" s="13">
        <v>710009577</v>
      </c>
      <c r="K1273" s="15" t="s">
        <v>48</v>
      </c>
      <c r="L1273" s="12" t="s">
        <v>1810</v>
      </c>
      <c r="M1273" s="15" t="s">
        <v>3851</v>
      </c>
      <c r="N1273" s="49">
        <v>95614</v>
      </c>
      <c r="O1273" s="15" t="s">
        <v>3876</v>
      </c>
      <c r="P1273" s="15" t="s">
        <v>3877</v>
      </c>
      <c r="Q1273" s="48">
        <v>505285</v>
      </c>
      <c r="R1273" s="11" t="s">
        <v>45</v>
      </c>
      <c r="S1273" s="120">
        <v>7305</v>
      </c>
      <c r="T1273" s="85">
        <v>107.03</v>
      </c>
      <c r="U1273" s="86">
        <v>13</v>
      </c>
      <c r="V1273" s="123">
        <v>46.825625000000002</v>
      </c>
      <c r="W1273" s="85">
        <f t="shared" si="304"/>
        <v>4870</v>
      </c>
      <c r="X1273" s="86">
        <v>0</v>
      </c>
      <c r="Y1273" s="85">
        <v>16.054500000000001</v>
      </c>
      <c r="Z1273" s="86">
        <f t="shared" si="305"/>
        <v>0</v>
      </c>
      <c r="AA1273" s="86">
        <f t="shared" si="294"/>
        <v>4870</v>
      </c>
      <c r="AB1273" s="85">
        <v>122.77</v>
      </c>
      <c r="AC1273" s="85">
        <v>7</v>
      </c>
      <c r="AD1273" s="124">
        <f t="shared" si="306"/>
        <v>73.661999999999992</v>
      </c>
      <c r="AE1273" s="86">
        <f t="shared" si="295"/>
        <v>2063</v>
      </c>
      <c r="AF1273" s="85">
        <v>0</v>
      </c>
      <c r="AG1273" s="85">
        <v>36.831000000000003</v>
      </c>
      <c r="AH1273" s="85">
        <f t="shared" si="296"/>
        <v>0</v>
      </c>
      <c r="AI1273" s="86">
        <f t="shared" si="297"/>
        <v>6933</v>
      </c>
      <c r="AJ1273" s="86">
        <f t="shared" si="298"/>
        <v>-372</v>
      </c>
      <c r="AK1273" s="122"/>
      <c r="AL1273" s="85">
        <v>122.77</v>
      </c>
      <c r="AM1273" s="85">
        <v>7</v>
      </c>
      <c r="AN1273" s="124">
        <f t="shared" si="307"/>
        <v>73.661999999999992</v>
      </c>
      <c r="AO1273" s="86">
        <f t="shared" si="299"/>
        <v>2063</v>
      </c>
      <c r="AP1273" s="85">
        <v>0</v>
      </c>
      <c r="AQ1273" s="85">
        <v>36.831000000000003</v>
      </c>
      <c r="AR1273" s="85">
        <f t="shared" si="300"/>
        <v>0</v>
      </c>
      <c r="AS1273" s="86">
        <f t="shared" si="302"/>
        <v>6933</v>
      </c>
      <c r="AT1273" s="170">
        <f t="shared" si="303"/>
        <v>0</v>
      </c>
      <c r="AU1273" s="86">
        <v>6933</v>
      </c>
      <c r="AV1273" s="170">
        <f t="shared" si="301"/>
        <v>0</v>
      </c>
    </row>
    <row r="1274" spans="1:48" s="73" customFormat="1" ht="45" x14ac:dyDescent="0.2">
      <c r="A1274" s="10" t="s">
        <v>1810</v>
      </c>
      <c r="B1274" s="14" t="s">
        <v>36</v>
      </c>
      <c r="C1274" s="14" t="s">
        <v>37</v>
      </c>
      <c r="D1274" s="14" t="s">
        <v>2858</v>
      </c>
      <c r="E1274" s="58">
        <v>308307</v>
      </c>
      <c r="F1274" s="15" t="s">
        <v>2859</v>
      </c>
      <c r="G1274" s="10" t="s">
        <v>2860</v>
      </c>
      <c r="H1274" s="16">
        <v>100006939</v>
      </c>
      <c r="I1274" s="62">
        <v>710249837</v>
      </c>
      <c r="J1274" s="13">
        <v>37865498</v>
      </c>
      <c r="K1274" s="15" t="s">
        <v>105</v>
      </c>
      <c r="L1274" s="12" t="s">
        <v>1810</v>
      </c>
      <c r="M1274" s="15" t="s">
        <v>2861</v>
      </c>
      <c r="N1274" s="49">
        <v>94905</v>
      </c>
      <c r="O1274" s="15" t="s">
        <v>2862</v>
      </c>
      <c r="P1274" s="15" t="s">
        <v>2878</v>
      </c>
      <c r="Q1274" s="48">
        <v>500011</v>
      </c>
      <c r="R1274" s="11" t="s">
        <v>45</v>
      </c>
      <c r="S1274" s="120">
        <v>5057</v>
      </c>
      <c r="T1274" s="85">
        <v>107.03</v>
      </c>
      <c r="U1274" s="86">
        <v>9</v>
      </c>
      <c r="V1274" s="123">
        <v>46.825625000000002</v>
      </c>
      <c r="W1274" s="85">
        <f t="shared" si="304"/>
        <v>3371</v>
      </c>
      <c r="X1274" s="86">
        <v>0</v>
      </c>
      <c r="Y1274" s="85">
        <v>16.054500000000001</v>
      </c>
      <c r="Z1274" s="86">
        <f t="shared" si="305"/>
        <v>0</v>
      </c>
      <c r="AA1274" s="86">
        <f t="shared" si="294"/>
        <v>3371</v>
      </c>
      <c r="AB1274" s="85">
        <v>122.77</v>
      </c>
      <c r="AC1274" s="85">
        <v>8</v>
      </c>
      <c r="AD1274" s="124">
        <f t="shared" si="306"/>
        <v>73.661999999999992</v>
      </c>
      <c r="AE1274" s="86">
        <f t="shared" si="295"/>
        <v>2357</v>
      </c>
      <c r="AF1274" s="85">
        <v>0</v>
      </c>
      <c r="AG1274" s="85">
        <v>36.831000000000003</v>
      </c>
      <c r="AH1274" s="85">
        <f t="shared" si="296"/>
        <v>0</v>
      </c>
      <c r="AI1274" s="86">
        <f t="shared" si="297"/>
        <v>5728</v>
      </c>
      <c r="AJ1274" s="86">
        <f t="shared" si="298"/>
        <v>671</v>
      </c>
      <c r="AK1274" s="122"/>
      <c r="AL1274" s="85">
        <v>122.77</v>
      </c>
      <c r="AM1274" s="85">
        <v>8</v>
      </c>
      <c r="AN1274" s="124">
        <f t="shared" si="307"/>
        <v>73.661999999999992</v>
      </c>
      <c r="AO1274" s="86">
        <f t="shared" si="299"/>
        <v>2357</v>
      </c>
      <c r="AP1274" s="85">
        <v>0</v>
      </c>
      <c r="AQ1274" s="85">
        <v>36.831000000000003</v>
      </c>
      <c r="AR1274" s="85">
        <f t="shared" si="300"/>
        <v>0</v>
      </c>
      <c r="AS1274" s="86">
        <f t="shared" si="302"/>
        <v>5728</v>
      </c>
      <c r="AT1274" s="170">
        <f t="shared" si="303"/>
        <v>0</v>
      </c>
      <c r="AU1274" s="86">
        <v>5728</v>
      </c>
      <c r="AV1274" s="170">
        <f t="shared" si="301"/>
        <v>0</v>
      </c>
    </row>
    <row r="1275" spans="1:48" s="73" customFormat="1" ht="45" x14ac:dyDescent="0.2">
      <c r="A1275" s="10" t="s">
        <v>1810</v>
      </c>
      <c r="B1275" s="14" t="s">
        <v>36</v>
      </c>
      <c r="C1275" s="14" t="s">
        <v>37</v>
      </c>
      <c r="D1275" s="14" t="s">
        <v>3577</v>
      </c>
      <c r="E1275" s="58">
        <v>307700</v>
      </c>
      <c r="F1275" s="15" t="s">
        <v>3578</v>
      </c>
      <c r="G1275" s="10" t="s">
        <v>2860</v>
      </c>
      <c r="H1275" s="16">
        <v>100006603</v>
      </c>
      <c r="I1275" s="62">
        <v>710005920</v>
      </c>
      <c r="J1275" s="13">
        <v>37864599</v>
      </c>
      <c r="K1275" s="15" t="s">
        <v>92</v>
      </c>
      <c r="L1275" s="12" t="s">
        <v>1810</v>
      </c>
      <c r="M1275" s="15" t="s">
        <v>3332</v>
      </c>
      <c r="N1275" s="49">
        <v>93502</v>
      </c>
      <c r="O1275" s="15" t="s">
        <v>3579</v>
      </c>
      <c r="P1275" s="15" t="s">
        <v>3580</v>
      </c>
      <c r="Q1275" s="48">
        <v>502995</v>
      </c>
      <c r="R1275" s="11" t="s">
        <v>45</v>
      </c>
      <c r="S1275" s="120">
        <v>5619</v>
      </c>
      <c r="T1275" s="85">
        <v>107.03</v>
      </c>
      <c r="U1275" s="86">
        <v>10</v>
      </c>
      <c r="V1275" s="123">
        <v>46.825625000000002</v>
      </c>
      <c r="W1275" s="85">
        <f t="shared" si="304"/>
        <v>3746</v>
      </c>
      <c r="X1275" s="86">
        <v>0</v>
      </c>
      <c r="Y1275" s="85">
        <v>16.054500000000001</v>
      </c>
      <c r="Z1275" s="86">
        <f t="shared" si="305"/>
        <v>0</v>
      </c>
      <c r="AA1275" s="86">
        <f t="shared" si="294"/>
        <v>3746</v>
      </c>
      <c r="AB1275" s="85">
        <v>122.77</v>
      </c>
      <c r="AC1275" s="85">
        <v>10</v>
      </c>
      <c r="AD1275" s="124">
        <f t="shared" si="306"/>
        <v>73.661999999999992</v>
      </c>
      <c r="AE1275" s="86">
        <f t="shared" si="295"/>
        <v>2946</v>
      </c>
      <c r="AF1275" s="85">
        <v>0</v>
      </c>
      <c r="AG1275" s="85">
        <v>36.831000000000003</v>
      </c>
      <c r="AH1275" s="85">
        <f t="shared" si="296"/>
        <v>0</v>
      </c>
      <c r="AI1275" s="86">
        <f t="shared" si="297"/>
        <v>6692</v>
      </c>
      <c r="AJ1275" s="86">
        <f t="shared" si="298"/>
        <v>1073</v>
      </c>
      <c r="AK1275" s="122"/>
      <c r="AL1275" s="85">
        <v>122.77</v>
      </c>
      <c r="AM1275" s="85">
        <v>10</v>
      </c>
      <c r="AN1275" s="124">
        <f t="shared" si="307"/>
        <v>73.661999999999992</v>
      </c>
      <c r="AO1275" s="86">
        <f t="shared" si="299"/>
        <v>2946</v>
      </c>
      <c r="AP1275" s="85">
        <v>0</v>
      </c>
      <c r="AQ1275" s="85">
        <v>36.831000000000003</v>
      </c>
      <c r="AR1275" s="85">
        <f t="shared" si="300"/>
        <v>0</v>
      </c>
      <c r="AS1275" s="86">
        <f t="shared" si="302"/>
        <v>6692</v>
      </c>
      <c r="AT1275" s="170">
        <f t="shared" si="303"/>
        <v>0</v>
      </c>
      <c r="AU1275" s="86">
        <v>6692</v>
      </c>
      <c r="AV1275" s="170">
        <f t="shared" si="301"/>
        <v>0</v>
      </c>
    </row>
    <row r="1276" spans="1:48" s="73" customFormat="1" ht="30" x14ac:dyDescent="0.2">
      <c r="A1276" s="10" t="s">
        <v>1810</v>
      </c>
      <c r="B1276" s="14" t="s">
        <v>36</v>
      </c>
      <c r="C1276" s="14" t="s">
        <v>37</v>
      </c>
      <c r="D1276" s="14" t="s">
        <v>3534</v>
      </c>
      <c r="E1276" s="58">
        <v>307548</v>
      </c>
      <c r="F1276" s="15" t="s">
        <v>3535</v>
      </c>
      <c r="G1276" s="10" t="s">
        <v>2860</v>
      </c>
      <c r="H1276" s="16">
        <v>100006217</v>
      </c>
      <c r="I1276" s="62">
        <v>37965271</v>
      </c>
      <c r="J1276" s="13">
        <v>37965271</v>
      </c>
      <c r="K1276" s="15" t="s">
        <v>48</v>
      </c>
      <c r="L1276" s="12" t="s">
        <v>1810</v>
      </c>
      <c r="M1276" s="15" t="s">
        <v>3332</v>
      </c>
      <c r="N1276" s="49">
        <v>93541</v>
      </c>
      <c r="O1276" s="15" t="s">
        <v>3536</v>
      </c>
      <c r="P1276" s="15" t="s">
        <v>3537</v>
      </c>
      <c r="Q1276" s="48">
        <v>502821</v>
      </c>
      <c r="R1276" s="11" t="s">
        <v>86</v>
      </c>
      <c r="S1276" s="120">
        <v>19667</v>
      </c>
      <c r="T1276" s="85">
        <v>107.03</v>
      </c>
      <c r="U1276" s="86">
        <v>35</v>
      </c>
      <c r="V1276" s="123">
        <v>46.825625000000002</v>
      </c>
      <c r="W1276" s="85">
        <f t="shared" si="304"/>
        <v>13111</v>
      </c>
      <c r="X1276" s="86">
        <v>0</v>
      </c>
      <c r="Y1276" s="85">
        <v>16.054500000000001</v>
      </c>
      <c r="Z1276" s="86">
        <f t="shared" si="305"/>
        <v>0</v>
      </c>
      <c r="AA1276" s="86">
        <f t="shared" si="294"/>
        <v>13111</v>
      </c>
      <c r="AB1276" s="85">
        <v>122.77</v>
      </c>
      <c r="AC1276" s="85">
        <v>33</v>
      </c>
      <c r="AD1276" s="124">
        <f t="shared" si="306"/>
        <v>73.661999999999992</v>
      </c>
      <c r="AE1276" s="86">
        <f t="shared" si="295"/>
        <v>9723</v>
      </c>
      <c r="AF1276" s="85">
        <v>0</v>
      </c>
      <c r="AG1276" s="85">
        <v>36.831000000000003</v>
      </c>
      <c r="AH1276" s="85">
        <f t="shared" si="296"/>
        <v>0</v>
      </c>
      <c r="AI1276" s="86">
        <f t="shared" si="297"/>
        <v>22834</v>
      </c>
      <c r="AJ1276" s="86">
        <f t="shared" si="298"/>
        <v>3167</v>
      </c>
      <c r="AK1276" s="122"/>
      <c r="AL1276" s="85">
        <v>122.77</v>
      </c>
      <c r="AM1276" s="85">
        <v>33</v>
      </c>
      <c r="AN1276" s="124">
        <f t="shared" si="307"/>
        <v>73.661999999999992</v>
      </c>
      <c r="AO1276" s="86">
        <f t="shared" si="299"/>
        <v>9723</v>
      </c>
      <c r="AP1276" s="85">
        <v>0</v>
      </c>
      <c r="AQ1276" s="85">
        <v>36.831000000000003</v>
      </c>
      <c r="AR1276" s="85">
        <f t="shared" si="300"/>
        <v>0</v>
      </c>
      <c r="AS1276" s="86">
        <f t="shared" si="302"/>
        <v>22834</v>
      </c>
      <c r="AT1276" s="170">
        <f t="shared" si="303"/>
        <v>0</v>
      </c>
      <c r="AU1276" s="86">
        <v>22834</v>
      </c>
      <c r="AV1276" s="170">
        <f t="shared" si="301"/>
        <v>0</v>
      </c>
    </row>
    <row r="1277" spans="1:48" s="73" customFormat="1" x14ac:dyDescent="0.2">
      <c r="A1277" s="10" t="s">
        <v>1810</v>
      </c>
      <c r="B1277" s="14" t="s">
        <v>36</v>
      </c>
      <c r="C1277" s="14" t="s">
        <v>37</v>
      </c>
      <c r="D1277" s="14" t="s">
        <v>3581</v>
      </c>
      <c r="E1277" s="58">
        <v>309150</v>
      </c>
      <c r="F1277" s="15" t="s">
        <v>3582</v>
      </c>
      <c r="G1277" s="10" t="s">
        <v>2860</v>
      </c>
      <c r="H1277" s="16">
        <v>100005946</v>
      </c>
      <c r="I1277" s="62">
        <v>37860909</v>
      </c>
      <c r="J1277" s="13">
        <v>37860909</v>
      </c>
      <c r="K1277" s="15" t="s">
        <v>210</v>
      </c>
      <c r="L1277" s="12" t="s">
        <v>1810</v>
      </c>
      <c r="M1277" s="15" t="s">
        <v>3583</v>
      </c>
      <c r="N1277" s="49">
        <v>94054</v>
      </c>
      <c r="O1277" s="15" t="s">
        <v>3584</v>
      </c>
      <c r="P1277" s="15" t="s">
        <v>3589</v>
      </c>
      <c r="Q1277" s="48">
        <v>503011</v>
      </c>
      <c r="R1277" s="11" t="s">
        <v>86</v>
      </c>
      <c r="S1277" s="120">
        <v>43829</v>
      </c>
      <c r="T1277" s="85">
        <v>107.03</v>
      </c>
      <c r="U1277" s="86">
        <v>78</v>
      </c>
      <c r="V1277" s="123">
        <v>46.825625000000002</v>
      </c>
      <c r="W1277" s="85">
        <f t="shared" si="304"/>
        <v>29219</v>
      </c>
      <c r="X1277" s="86">
        <v>0</v>
      </c>
      <c r="Y1277" s="85">
        <v>16.054500000000001</v>
      </c>
      <c r="Z1277" s="86">
        <f t="shared" si="305"/>
        <v>0</v>
      </c>
      <c r="AA1277" s="86">
        <f t="shared" si="294"/>
        <v>29219</v>
      </c>
      <c r="AB1277" s="85">
        <v>122.77</v>
      </c>
      <c r="AC1277" s="85">
        <v>61</v>
      </c>
      <c r="AD1277" s="124">
        <f t="shared" si="306"/>
        <v>73.661999999999992</v>
      </c>
      <c r="AE1277" s="86">
        <f t="shared" si="295"/>
        <v>17974</v>
      </c>
      <c r="AF1277" s="85">
        <v>0</v>
      </c>
      <c r="AG1277" s="85">
        <v>36.831000000000003</v>
      </c>
      <c r="AH1277" s="85">
        <f t="shared" si="296"/>
        <v>0</v>
      </c>
      <c r="AI1277" s="86">
        <f t="shared" si="297"/>
        <v>47193</v>
      </c>
      <c r="AJ1277" s="86">
        <f t="shared" si="298"/>
        <v>3364</v>
      </c>
      <c r="AK1277" s="122"/>
      <c r="AL1277" s="85">
        <v>122.77</v>
      </c>
      <c r="AM1277" s="85">
        <v>61</v>
      </c>
      <c r="AN1277" s="124">
        <f t="shared" si="307"/>
        <v>73.661999999999992</v>
      </c>
      <c r="AO1277" s="86">
        <f t="shared" si="299"/>
        <v>17974</v>
      </c>
      <c r="AP1277" s="85">
        <v>0</v>
      </c>
      <c r="AQ1277" s="85">
        <v>36.831000000000003</v>
      </c>
      <c r="AR1277" s="85">
        <f t="shared" si="300"/>
        <v>0</v>
      </c>
      <c r="AS1277" s="86">
        <f t="shared" si="302"/>
        <v>47193</v>
      </c>
      <c r="AT1277" s="170">
        <f t="shared" si="303"/>
        <v>0</v>
      </c>
      <c r="AU1277" s="86">
        <v>47193</v>
      </c>
      <c r="AV1277" s="170">
        <f t="shared" si="301"/>
        <v>0</v>
      </c>
    </row>
    <row r="1278" spans="1:48" s="73" customFormat="1" x14ac:dyDescent="0.2">
      <c r="A1278" s="10" t="s">
        <v>1810</v>
      </c>
      <c r="B1278" s="14" t="s">
        <v>36</v>
      </c>
      <c r="C1278" s="14" t="s">
        <v>37</v>
      </c>
      <c r="D1278" s="14" t="s">
        <v>3820</v>
      </c>
      <c r="E1278" s="58">
        <v>306185</v>
      </c>
      <c r="F1278" s="15" t="s">
        <v>3821</v>
      </c>
      <c r="G1278" s="10" t="s">
        <v>2860</v>
      </c>
      <c r="H1278" s="16">
        <v>100006771</v>
      </c>
      <c r="I1278" s="62">
        <v>37863614</v>
      </c>
      <c r="J1278" s="13">
        <v>37863614</v>
      </c>
      <c r="K1278" s="15" t="s">
        <v>48</v>
      </c>
      <c r="L1278" s="12" t="s">
        <v>1810</v>
      </c>
      <c r="M1278" s="15" t="s">
        <v>2942</v>
      </c>
      <c r="N1278" s="49">
        <v>92701</v>
      </c>
      <c r="O1278" s="15" t="s">
        <v>3822</v>
      </c>
      <c r="P1278" s="15" t="s">
        <v>3823</v>
      </c>
      <c r="Q1278" s="48">
        <v>504025</v>
      </c>
      <c r="R1278" s="11" t="s">
        <v>86</v>
      </c>
      <c r="S1278" s="120">
        <v>19667</v>
      </c>
      <c r="T1278" s="85">
        <v>107.03</v>
      </c>
      <c r="U1278" s="86">
        <v>35</v>
      </c>
      <c r="V1278" s="123">
        <v>46.825625000000002</v>
      </c>
      <c r="W1278" s="85">
        <f t="shared" si="304"/>
        <v>13111</v>
      </c>
      <c r="X1278" s="86">
        <v>0</v>
      </c>
      <c r="Y1278" s="85">
        <v>16.054500000000001</v>
      </c>
      <c r="Z1278" s="86">
        <f t="shared" si="305"/>
        <v>0</v>
      </c>
      <c r="AA1278" s="86">
        <f t="shared" si="294"/>
        <v>13111</v>
      </c>
      <c r="AB1278" s="85">
        <v>122.77</v>
      </c>
      <c r="AC1278" s="85">
        <v>29</v>
      </c>
      <c r="AD1278" s="124">
        <f t="shared" si="306"/>
        <v>73.661999999999992</v>
      </c>
      <c r="AE1278" s="86">
        <f t="shared" si="295"/>
        <v>8545</v>
      </c>
      <c r="AF1278" s="85">
        <v>0</v>
      </c>
      <c r="AG1278" s="85">
        <v>36.831000000000003</v>
      </c>
      <c r="AH1278" s="85">
        <f t="shared" si="296"/>
        <v>0</v>
      </c>
      <c r="AI1278" s="86">
        <f t="shared" si="297"/>
        <v>21656</v>
      </c>
      <c r="AJ1278" s="86">
        <f t="shared" si="298"/>
        <v>1989</v>
      </c>
      <c r="AK1278" s="122"/>
      <c r="AL1278" s="85">
        <v>122.77</v>
      </c>
      <c r="AM1278" s="85">
        <v>29</v>
      </c>
      <c r="AN1278" s="124">
        <f t="shared" si="307"/>
        <v>73.661999999999992</v>
      </c>
      <c r="AO1278" s="86">
        <f t="shared" si="299"/>
        <v>8545</v>
      </c>
      <c r="AP1278" s="85">
        <v>0</v>
      </c>
      <c r="AQ1278" s="85">
        <v>36.831000000000003</v>
      </c>
      <c r="AR1278" s="85">
        <f t="shared" si="300"/>
        <v>0</v>
      </c>
      <c r="AS1278" s="86">
        <f t="shared" si="302"/>
        <v>21656</v>
      </c>
      <c r="AT1278" s="170">
        <f t="shared" si="303"/>
        <v>0</v>
      </c>
      <c r="AU1278" s="86">
        <v>21656</v>
      </c>
      <c r="AV1278" s="170">
        <f t="shared" si="301"/>
        <v>0</v>
      </c>
    </row>
    <row r="1279" spans="1:48" s="73" customFormat="1" ht="30" x14ac:dyDescent="0.2">
      <c r="A1279" s="10" t="s">
        <v>1810</v>
      </c>
      <c r="B1279" s="14" t="s">
        <v>36</v>
      </c>
      <c r="C1279" s="14" t="s">
        <v>37</v>
      </c>
      <c r="D1279" s="14" t="s">
        <v>3330</v>
      </c>
      <c r="E1279" s="58">
        <v>307203</v>
      </c>
      <c r="F1279" s="15" t="s">
        <v>3331</v>
      </c>
      <c r="G1279" s="10" t="s">
        <v>2860</v>
      </c>
      <c r="H1279" s="16">
        <v>100005510</v>
      </c>
      <c r="I1279" s="62">
        <v>710035195</v>
      </c>
      <c r="J1279" s="13">
        <v>710035195</v>
      </c>
      <c r="K1279" s="15" t="s">
        <v>48</v>
      </c>
      <c r="L1279" s="12" t="s">
        <v>1810</v>
      </c>
      <c r="M1279" s="15" t="s">
        <v>3332</v>
      </c>
      <c r="N1279" s="49">
        <v>93401</v>
      </c>
      <c r="O1279" s="15" t="s">
        <v>3333</v>
      </c>
      <c r="P1279" s="15" t="s">
        <v>3338</v>
      </c>
      <c r="Q1279" s="48">
        <v>502031</v>
      </c>
      <c r="R1279" s="11" t="s">
        <v>45</v>
      </c>
      <c r="S1279" s="120">
        <v>29219</v>
      </c>
      <c r="T1279" s="85">
        <v>107.03</v>
      </c>
      <c r="U1279" s="86">
        <v>52</v>
      </c>
      <c r="V1279" s="123">
        <v>46.825625000000002</v>
      </c>
      <c r="W1279" s="85">
        <f t="shared" si="304"/>
        <v>19479</v>
      </c>
      <c r="X1279" s="86">
        <v>0</v>
      </c>
      <c r="Y1279" s="85">
        <v>16.054500000000001</v>
      </c>
      <c r="Z1279" s="86">
        <f t="shared" si="305"/>
        <v>0</v>
      </c>
      <c r="AA1279" s="86">
        <f t="shared" si="294"/>
        <v>19479</v>
      </c>
      <c r="AB1279" s="85">
        <v>122.77</v>
      </c>
      <c r="AC1279" s="85">
        <v>58</v>
      </c>
      <c r="AD1279" s="124">
        <f t="shared" si="306"/>
        <v>73.661999999999992</v>
      </c>
      <c r="AE1279" s="86">
        <f t="shared" si="295"/>
        <v>17090</v>
      </c>
      <c r="AF1279" s="85">
        <v>0</v>
      </c>
      <c r="AG1279" s="85">
        <v>36.831000000000003</v>
      </c>
      <c r="AH1279" s="85">
        <f t="shared" si="296"/>
        <v>0</v>
      </c>
      <c r="AI1279" s="86">
        <f t="shared" si="297"/>
        <v>36569</v>
      </c>
      <c r="AJ1279" s="86">
        <f t="shared" si="298"/>
        <v>7350</v>
      </c>
      <c r="AK1279" s="122"/>
      <c r="AL1279" s="85">
        <v>122.77</v>
      </c>
      <c r="AM1279" s="85">
        <v>58</v>
      </c>
      <c r="AN1279" s="124">
        <f t="shared" si="307"/>
        <v>73.661999999999992</v>
      </c>
      <c r="AO1279" s="86">
        <f t="shared" si="299"/>
        <v>17090</v>
      </c>
      <c r="AP1279" s="85">
        <v>0</v>
      </c>
      <c r="AQ1279" s="85">
        <v>36.831000000000003</v>
      </c>
      <c r="AR1279" s="85">
        <f t="shared" si="300"/>
        <v>0</v>
      </c>
      <c r="AS1279" s="86">
        <f t="shared" si="302"/>
        <v>36569</v>
      </c>
      <c r="AT1279" s="170">
        <f t="shared" si="303"/>
        <v>0</v>
      </c>
      <c r="AU1279" s="86">
        <v>36569</v>
      </c>
      <c r="AV1279" s="170">
        <f t="shared" si="301"/>
        <v>0</v>
      </c>
    </row>
    <row r="1280" spans="1:48" s="73" customFormat="1" ht="45" x14ac:dyDescent="0.2">
      <c r="A1280" s="10" t="s">
        <v>1810</v>
      </c>
      <c r="B1280" s="14" t="s">
        <v>36</v>
      </c>
      <c r="C1280" s="14" t="s">
        <v>37</v>
      </c>
      <c r="D1280" s="14" t="s">
        <v>3710</v>
      </c>
      <c r="E1280" s="58">
        <v>309061</v>
      </c>
      <c r="F1280" s="15" t="s">
        <v>3711</v>
      </c>
      <c r="G1280" s="10" t="s">
        <v>2860</v>
      </c>
      <c r="H1280" s="16">
        <v>100005637</v>
      </c>
      <c r="I1280" s="62">
        <v>710007590</v>
      </c>
      <c r="J1280" s="13">
        <v>37863941</v>
      </c>
      <c r="K1280" s="15" t="s">
        <v>92</v>
      </c>
      <c r="L1280" s="12" t="s">
        <v>1810</v>
      </c>
      <c r="M1280" s="15" t="s">
        <v>3583</v>
      </c>
      <c r="N1280" s="49">
        <v>94145</v>
      </c>
      <c r="O1280" s="15" t="s">
        <v>3712</v>
      </c>
      <c r="P1280" s="15" t="s">
        <v>3713</v>
      </c>
      <c r="Q1280" s="48">
        <v>503363</v>
      </c>
      <c r="R1280" s="11" t="s">
        <v>45</v>
      </c>
      <c r="S1280" s="120">
        <v>8991</v>
      </c>
      <c r="T1280" s="85">
        <v>107.03</v>
      </c>
      <c r="U1280" s="86">
        <v>16</v>
      </c>
      <c r="V1280" s="123">
        <v>46.825625000000002</v>
      </c>
      <c r="W1280" s="85">
        <f t="shared" si="304"/>
        <v>5994</v>
      </c>
      <c r="X1280" s="86">
        <v>0</v>
      </c>
      <c r="Y1280" s="85">
        <v>16.054500000000001</v>
      </c>
      <c r="Z1280" s="86">
        <f t="shared" si="305"/>
        <v>0</v>
      </c>
      <c r="AA1280" s="86">
        <f t="shared" si="294"/>
        <v>5994</v>
      </c>
      <c r="AB1280" s="85">
        <v>122.77</v>
      </c>
      <c r="AC1280" s="85">
        <v>14</v>
      </c>
      <c r="AD1280" s="124">
        <f t="shared" si="306"/>
        <v>73.661999999999992</v>
      </c>
      <c r="AE1280" s="86">
        <f t="shared" si="295"/>
        <v>4125</v>
      </c>
      <c r="AF1280" s="85">
        <v>0</v>
      </c>
      <c r="AG1280" s="85">
        <v>36.831000000000003</v>
      </c>
      <c r="AH1280" s="85">
        <f t="shared" si="296"/>
        <v>0</v>
      </c>
      <c r="AI1280" s="86">
        <f t="shared" si="297"/>
        <v>10119</v>
      </c>
      <c r="AJ1280" s="86">
        <f t="shared" si="298"/>
        <v>1128</v>
      </c>
      <c r="AK1280" s="122"/>
      <c r="AL1280" s="85">
        <v>122.77</v>
      </c>
      <c r="AM1280" s="85">
        <v>14</v>
      </c>
      <c r="AN1280" s="124">
        <f t="shared" si="307"/>
        <v>73.661999999999992</v>
      </c>
      <c r="AO1280" s="86">
        <f t="shared" si="299"/>
        <v>4125</v>
      </c>
      <c r="AP1280" s="85">
        <v>0</v>
      </c>
      <c r="AQ1280" s="85">
        <v>36.831000000000003</v>
      </c>
      <c r="AR1280" s="85">
        <f t="shared" si="300"/>
        <v>0</v>
      </c>
      <c r="AS1280" s="86">
        <f t="shared" si="302"/>
        <v>10119</v>
      </c>
      <c r="AT1280" s="170">
        <f t="shared" si="303"/>
        <v>0</v>
      </c>
      <c r="AU1280" s="86">
        <v>10119</v>
      </c>
      <c r="AV1280" s="170">
        <f t="shared" si="301"/>
        <v>0</v>
      </c>
    </row>
    <row r="1281" spans="1:48" s="73" customFormat="1" x14ac:dyDescent="0.2">
      <c r="A1281" s="10" t="s">
        <v>1810</v>
      </c>
      <c r="B1281" s="14" t="s">
        <v>36</v>
      </c>
      <c r="C1281" s="14" t="s">
        <v>37</v>
      </c>
      <c r="D1281" s="14" t="s">
        <v>3057</v>
      </c>
      <c r="E1281" s="58">
        <v>308366</v>
      </c>
      <c r="F1281" s="15" t="s">
        <v>3058</v>
      </c>
      <c r="G1281" s="10" t="s">
        <v>2860</v>
      </c>
      <c r="H1281" s="16">
        <v>100006016</v>
      </c>
      <c r="I1281" s="62">
        <v>710006772</v>
      </c>
      <c r="J1281" s="13">
        <v>710006772</v>
      </c>
      <c r="K1281" s="15" t="s">
        <v>48</v>
      </c>
      <c r="L1281" s="12" t="s">
        <v>1810</v>
      </c>
      <c r="M1281" s="15" t="s">
        <v>2861</v>
      </c>
      <c r="N1281" s="49">
        <v>95105</v>
      </c>
      <c r="O1281" s="15" t="s">
        <v>3059</v>
      </c>
      <c r="P1281" s="15" t="s">
        <v>3060</v>
      </c>
      <c r="Q1281" s="48">
        <v>500666</v>
      </c>
      <c r="R1281" s="11" t="s">
        <v>45</v>
      </c>
      <c r="S1281" s="120">
        <v>1124</v>
      </c>
      <c r="T1281" s="85">
        <v>107.03</v>
      </c>
      <c r="U1281" s="86">
        <v>2</v>
      </c>
      <c r="V1281" s="123">
        <v>46.825625000000002</v>
      </c>
      <c r="W1281" s="85">
        <f t="shared" si="304"/>
        <v>749</v>
      </c>
      <c r="X1281" s="86">
        <v>0</v>
      </c>
      <c r="Y1281" s="85">
        <v>16.054500000000001</v>
      </c>
      <c r="Z1281" s="86">
        <f t="shared" si="305"/>
        <v>0</v>
      </c>
      <c r="AA1281" s="86">
        <f t="shared" si="294"/>
        <v>749</v>
      </c>
      <c r="AB1281" s="85">
        <v>122.77</v>
      </c>
      <c r="AC1281" s="85">
        <v>5</v>
      </c>
      <c r="AD1281" s="124">
        <f t="shared" si="306"/>
        <v>73.661999999999992</v>
      </c>
      <c r="AE1281" s="86">
        <f t="shared" si="295"/>
        <v>1473</v>
      </c>
      <c r="AF1281" s="85">
        <v>0</v>
      </c>
      <c r="AG1281" s="85">
        <v>36.831000000000003</v>
      </c>
      <c r="AH1281" s="85">
        <f t="shared" si="296"/>
        <v>0</v>
      </c>
      <c r="AI1281" s="86">
        <f t="shared" si="297"/>
        <v>2222</v>
      </c>
      <c r="AJ1281" s="86">
        <f t="shared" si="298"/>
        <v>1098</v>
      </c>
      <c r="AK1281" s="122"/>
      <c r="AL1281" s="85">
        <v>122.77</v>
      </c>
      <c r="AM1281" s="85">
        <v>5</v>
      </c>
      <c r="AN1281" s="124">
        <f t="shared" si="307"/>
        <v>73.661999999999992</v>
      </c>
      <c r="AO1281" s="86">
        <f t="shared" si="299"/>
        <v>1473</v>
      </c>
      <c r="AP1281" s="85">
        <v>0</v>
      </c>
      <c r="AQ1281" s="85">
        <v>36.831000000000003</v>
      </c>
      <c r="AR1281" s="85">
        <f t="shared" si="300"/>
        <v>0</v>
      </c>
      <c r="AS1281" s="86">
        <f t="shared" si="302"/>
        <v>2222</v>
      </c>
      <c r="AT1281" s="170">
        <f t="shared" si="303"/>
        <v>0</v>
      </c>
      <c r="AU1281" s="86">
        <v>2222</v>
      </c>
      <c r="AV1281" s="170">
        <f t="shared" si="301"/>
        <v>0</v>
      </c>
    </row>
    <row r="1282" spans="1:48" s="73" customFormat="1" ht="30" x14ac:dyDescent="0.2">
      <c r="A1282" s="10" t="s">
        <v>1810</v>
      </c>
      <c r="B1282" s="14" t="s">
        <v>36</v>
      </c>
      <c r="C1282" s="14" t="s">
        <v>37</v>
      </c>
      <c r="D1282" s="14" t="s">
        <v>3160</v>
      </c>
      <c r="E1282" s="58">
        <v>308676</v>
      </c>
      <c r="F1282" s="15" t="s">
        <v>3161</v>
      </c>
      <c r="G1282" s="10" t="s">
        <v>2860</v>
      </c>
      <c r="H1282" s="16">
        <v>100006575</v>
      </c>
      <c r="I1282" s="62">
        <v>710007191</v>
      </c>
      <c r="J1282" s="13">
        <v>710007191</v>
      </c>
      <c r="K1282" s="15" t="s">
        <v>48</v>
      </c>
      <c r="L1282" s="12" t="s">
        <v>1810</v>
      </c>
      <c r="M1282" s="15" t="s">
        <v>2904</v>
      </c>
      <c r="N1282" s="49">
        <v>95305</v>
      </c>
      <c r="O1282" s="15" t="s">
        <v>3095</v>
      </c>
      <c r="P1282" s="15" t="s">
        <v>3165</v>
      </c>
      <c r="Q1282" s="48">
        <v>500968</v>
      </c>
      <c r="R1282" s="11" t="s">
        <v>45</v>
      </c>
      <c r="S1282" s="120">
        <v>0</v>
      </c>
      <c r="T1282" s="85">
        <v>107.03</v>
      </c>
      <c r="U1282" s="86">
        <v>0</v>
      </c>
      <c r="V1282" s="123">
        <v>46.825625000000002</v>
      </c>
      <c r="W1282" s="85">
        <f t="shared" si="304"/>
        <v>0</v>
      </c>
      <c r="X1282" s="86">
        <v>0</v>
      </c>
      <c r="Y1282" s="85">
        <v>16.054500000000001</v>
      </c>
      <c r="Z1282" s="86">
        <f t="shared" si="305"/>
        <v>0</v>
      </c>
      <c r="AA1282" s="86">
        <f t="shared" si="294"/>
        <v>0</v>
      </c>
      <c r="AB1282" s="85">
        <v>122.77</v>
      </c>
      <c r="AC1282" s="85">
        <v>2</v>
      </c>
      <c r="AD1282" s="124">
        <f t="shared" si="306"/>
        <v>73.661999999999992</v>
      </c>
      <c r="AE1282" s="86">
        <f t="shared" si="295"/>
        <v>589</v>
      </c>
      <c r="AF1282" s="85">
        <v>0</v>
      </c>
      <c r="AG1282" s="85">
        <v>36.831000000000003</v>
      </c>
      <c r="AH1282" s="85">
        <f t="shared" si="296"/>
        <v>0</v>
      </c>
      <c r="AI1282" s="86">
        <f t="shared" si="297"/>
        <v>589</v>
      </c>
      <c r="AJ1282" s="86">
        <f t="shared" si="298"/>
        <v>589</v>
      </c>
      <c r="AK1282" s="122"/>
      <c r="AL1282" s="85">
        <v>122.77</v>
      </c>
      <c r="AM1282" s="85">
        <v>2</v>
      </c>
      <c r="AN1282" s="124">
        <f t="shared" si="307"/>
        <v>73.661999999999992</v>
      </c>
      <c r="AO1282" s="86">
        <f t="shared" si="299"/>
        <v>589</v>
      </c>
      <c r="AP1282" s="85">
        <v>0</v>
      </c>
      <c r="AQ1282" s="85">
        <v>36.831000000000003</v>
      </c>
      <c r="AR1282" s="85">
        <f t="shared" si="300"/>
        <v>0</v>
      </c>
      <c r="AS1282" s="86">
        <f t="shared" si="302"/>
        <v>589</v>
      </c>
      <c r="AT1282" s="170">
        <f t="shared" si="303"/>
        <v>0</v>
      </c>
      <c r="AU1282" s="86">
        <v>589</v>
      </c>
      <c r="AV1282" s="170">
        <f t="shared" si="301"/>
        <v>0</v>
      </c>
    </row>
    <row r="1283" spans="1:48" s="73" customFormat="1" ht="30" x14ac:dyDescent="0.2">
      <c r="A1283" s="10" t="s">
        <v>1810</v>
      </c>
      <c r="B1283" s="14" t="s">
        <v>36</v>
      </c>
      <c r="C1283" s="14" t="s">
        <v>37</v>
      </c>
      <c r="D1283" s="14" t="s">
        <v>2902</v>
      </c>
      <c r="E1283" s="58">
        <v>307769</v>
      </c>
      <c r="F1283" s="15" t="s">
        <v>2903</v>
      </c>
      <c r="G1283" s="10" t="s">
        <v>2860</v>
      </c>
      <c r="H1283" s="16">
        <v>100019202</v>
      </c>
      <c r="I1283" s="31">
        <v>710278098</v>
      </c>
      <c r="J1283" s="31">
        <v>710278098</v>
      </c>
      <c r="K1283" s="15" t="s">
        <v>48</v>
      </c>
      <c r="L1283" s="12" t="s">
        <v>1810</v>
      </c>
      <c r="M1283" s="15" t="s">
        <v>2904</v>
      </c>
      <c r="N1283" s="49">
        <v>95175</v>
      </c>
      <c r="O1283" s="15" t="s">
        <v>2905</v>
      </c>
      <c r="P1283" s="15" t="s">
        <v>2907</v>
      </c>
      <c r="Q1283" s="48">
        <v>500062</v>
      </c>
      <c r="R1283" s="11" t="s">
        <v>45</v>
      </c>
      <c r="S1283" s="120">
        <v>3564</v>
      </c>
      <c r="T1283" s="85">
        <v>107.03</v>
      </c>
      <c r="U1283" s="86">
        <v>6</v>
      </c>
      <c r="V1283" s="123">
        <v>46.825625000000002</v>
      </c>
      <c r="W1283" s="85">
        <f t="shared" si="304"/>
        <v>2248</v>
      </c>
      <c r="X1283" s="86">
        <v>1</v>
      </c>
      <c r="Y1283" s="85">
        <v>16.054500000000001</v>
      </c>
      <c r="Z1283" s="86">
        <f t="shared" si="305"/>
        <v>128</v>
      </c>
      <c r="AA1283" s="86">
        <f t="shared" si="294"/>
        <v>2376</v>
      </c>
      <c r="AB1283" s="85">
        <v>122.77</v>
      </c>
      <c r="AC1283" s="85">
        <v>6</v>
      </c>
      <c r="AD1283" s="124">
        <f t="shared" si="306"/>
        <v>73.661999999999992</v>
      </c>
      <c r="AE1283" s="86">
        <f t="shared" si="295"/>
        <v>1768</v>
      </c>
      <c r="AF1283" s="85">
        <v>1</v>
      </c>
      <c r="AG1283" s="85">
        <v>36.831000000000003</v>
      </c>
      <c r="AH1283" s="85">
        <f t="shared" si="296"/>
        <v>147</v>
      </c>
      <c r="AI1283" s="86">
        <f t="shared" si="297"/>
        <v>4291</v>
      </c>
      <c r="AJ1283" s="86">
        <f t="shared" si="298"/>
        <v>727</v>
      </c>
      <c r="AK1283" s="122"/>
      <c r="AL1283" s="85">
        <v>122.77</v>
      </c>
      <c r="AM1283" s="85">
        <v>6</v>
      </c>
      <c r="AN1283" s="124">
        <f t="shared" si="307"/>
        <v>73.661999999999992</v>
      </c>
      <c r="AO1283" s="86">
        <f t="shared" si="299"/>
        <v>1768</v>
      </c>
      <c r="AP1283" s="85">
        <v>1</v>
      </c>
      <c r="AQ1283" s="85">
        <v>36.831000000000003</v>
      </c>
      <c r="AR1283" s="85">
        <f t="shared" si="300"/>
        <v>147</v>
      </c>
      <c r="AS1283" s="86">
        <f t="shared" si="302"/>
        <v>4291</v>
      </c>
      <c r="AT1283" s="170">
        <f t="shared" si="303"/>
        <v>0</v>
      </c>
      <c r="AU1283" s="86">
        <v>4291</v>
      </c>
      <c r="AV1283" s="170">
        <f t="shared" si="301"/>
        <v>0</v>
      </c>
    </row>
    <row r="1284" spans="1:48" s="73" customFormat="1" x14ac:dyDescent="0.2">
      <c r="A1284" s="10" t="s">
        <v>1810</v>
      </c>
      <c r="B1284" s="14" t="s">
        <v>36</v>
      </c>
      <c r="C1284" s="14" t="s">
        <v>37</v>
      </c>
      <c r="D1284" s="14" t="s">
        <v>2858</v>
      </c>
      <c r="E1284" s="58">
        <v>308307</v>
      </c>
      <c r="F1284" s="15" t="s">
        <v>2859</v>
      </c>
      <c r="G1284" s="10" t="s">
        <v>2860</v>
      </c>
      <c r="H1284" s="16">
        <v>100005827</v>
      </c>
      <c r="I1284" s="62">
        <v>710035276</v>
      </c>
      <c r="J1284" s="13">
        <v>710035276</v>
      </c>
      <c r="K1284" s="15" t="s">
        <v>48</v>
      </c>
      <c r="L1284" s="12" t="s">
        <v>1810</v>
      </c>
      <c r="M1284" s="15" t="s">
        <v>2861</v>
      </c>
      <c r="N1284" s="49">
        <v>94901</v>
      </c>
      <c r="O1284" s="15" t="s">
        <v>2862</v>
      </c>
      <c r="P1284" s="15" t="s">
        <v>2889</v>
      </c>
      <c r="Q1284" s="48">
        <v>500011</v>
      </c>
      <c r="R1284" s="11" t="s">
        <v>45</v>
      </c>
      <c r="S1284" s="120">
        <v>24724</v>
      </c>
      <c r="T1284" s="85">
        <v>107.03</v>
      </c>
      <c r="U1284" s="86">
        <v>44</v>
      </c>
      <c r="V1284" s="123">
        <v>46.825625000000002</v>
      </c>
      <c r="W1284" s="85">
        <f t="shared" si="304"/>
        <v>16483</v>
      </c>
      <c r="X1284" s="86">
        <v>0</v>
      </c>
      <c r="Y1284" s="85">
        <v>16.054500000000001</v>
      </c>
      <c r="Z1284" s="86">
        <f t="shared" si="305"/>
        <v>0</v>
      </c>
      <c r="AA1284" s="86">
        <f t="shared" si="294"/>
        <v>16483</v>
      </c>
      <c r="AB1284" s="85">
        <v>122.77</v>
      </c>
      <c r="AC1284" s="85">
        <v>47</v>
      </c>
      <c r="AD1284" s="124">
        <f t="shared" si="306"/>
        <v>73.661999999999992</v>
      </c>
      <c r="AE1284" s="86">
        <f t="shared" si="295"/>
        <v>13848</v>
      </c>
      <c r="AF1284" s="85">
        <v>0</v>
      </c>
      <c r="AG1284" s="85">
        <v>36.831000000000003</v>
      </c>
      <c r="AH1284" s="85">
        <f t="shared" si="296"/>
        <v>0</v>
      </c>
      <c r="AI1284" s="86">
        <f t="shared" si="297"/>
        <v>30331</v>
      </c>
      <c r="AJ1284" s="86">
        <f t="shared" si="298"/>
        <v>5607</v>
      </c>
      <c r="AK1284" s="122"/>
      <c r="AL1284" s="85">
        <v>122.77</v>
      </c>
      <c r="AM1284" s="85">
        <v>47</v>
      </c>
      <c r="AN1284" s="124">
        <f t="shared" si="307"/>
        <v>73.661999999999992</v>
      </c>
      <c r="AO1284" s="86">
        <f t="shared" si="299"/>
        <v>13848</v>
      </c>
      <c r="AP1284" s="85">
        <v>0</v>
      </c>
      <c r="AQ1284" s="85">
        <v>36.831000000000003</v>
      </c>
      <c r="AR1284" s="85">
        <f t="shared" si="300"/>
        <v>0</v>
      </c>
      <c r="AS1284" s="86">
        <f t="shared" si="302"/>
        <v>30331</v>
      </c>
      <c r="AT1284" s="170">
        <f t="shared" si="303"/>
        <v>0</v>
      </c>
      <c r="AU1284" s="86">
        <v>30331</v>
      </c>
      <c r="AV1284" s="170">
        <f t="shared" si="301"/>
        <v>0</v>
      </c>
    </row>
    <row r="1285" spans="1:48" s="73" customFormat="1" ht="30" x14ac:dyDescent="0.2">
      <c r="A1285" s="10" t="s">
        <v>1810</v>
      </c>
      <c r="B1285" s="14" t="s">
        <v>36</v>
      </c>
      <c r="C1285" s="14" t="s">
        <v>37</v>
      </c>
      <c r="D1285" s="14" t="s">
        <v>3472</v>
      </c>
      <c r="E1285" s="58">
        <v>587583</v>
      </c>
      <c r="F1285" s="15" t="s">
        <v>3473</v>
      </c>
      <c r="G1285" s="10" t="s">
        <v>2860</v>
      </c>
      <c r="H1285" s="16">
        <v>100006012</v>
      </c>
      <c r="I1285" s="62">
        <v>710005490</v>
      </c>
      <c r="J1285" s="13">
        <v>710005490</v>
      </c>
      <c r="K1285" s="15" t="s">
        <v>53</v>
      </c>
      <c r="L1285" s="12" t="s">
        <v>1810</v>
      </c>
      <c r="M1285" s="15" t="s">
        <v>3332</v>
      </c>
      <c r="N1285" s="49">
        <v>93574</v>
      </c>
      <c r="O1285" s="15" t="s">
        <v>3474</v>
      </c>
      <c r="P1285" s="15" t="s">
        <v>3475</v>
      </c>
      <c r="Q1285" s="48">
        <v>502626</v>
      </c>
      <c r="R1285" s="11" t="s">
        <v>45</v>
      </c>
      <c r="S1285" s="120">
        <v>1124</v>
      </c>
      <c r="T1285" s="85">
        <v>107.03</v>
      </c>
      <c r="U1285" s="86">
        <v>2</v>
      </c>
      <c r="V1285" s="123">
        <v>46.825625000000002</v>
      </c>
      <c r="W1285" s="85">
        <f t="shared" si="304"/>
        <v>749</v>
      </c>
      <c r="X1285" s="86">
        <v>0</v>
      </c>
      <c r="Y1285" s="85">
        <v>16.054500000000001</v>
      </c>
      <c r="Z1285" s="86">
        <f t="shared" si="305"/>
        <v>0</v>
      </c>
      <c r="AA1285" s="86">
        <f t="shared" ref="AA1285:AA1348" si="308">+Z1285+W1285</f>
        <v>749</v>
      </c>
      <c r="AB1285" s="85">
        <v>122.77</v>
      </c>
      <c r="AC1285" s="85">
        <v>3</v>
      </c>
      <c r="AD1285" s="124">
        <f t="shared" si="306"/>
        <v>73.661999999999992</v>
      </c>
      <c r="AE1285" s="86">
        <f t="shared" ref="AE1285:AE1348" si="309">ROUND(AC1285*AD1285*4,0)</f>
        <v>884</v>
      </c>
      <c r="AF1285" s="85">
        <v>0</v>
      </c>
      <c r="AG1285" s="85">
        <v>36.831000000000003</v>
      </c>
      <c r="AH1285" s="85">
        <f t="shared" ref="AH1285:AH1348" si="310">ROUND(AF1285*AG1285*4,0)</f>
        <v>0</v>
      </c>
      <c r="AI1285" s="86">
        <f t="shared" ref="AI1285:AI1348" si="311">+AA1285+AE1285+AH1285</f>
        <v>1633</v>
      </c>
      <c r="AJ1285" s="86">
        <f t="shared" ref="AJ1285:AJ1348" si="312">+AI1285-S1285</f>
        <v>509</v>
      </c>
      <c r="AK1285" s="122"/>
      <c r="AL1285" s="85">
        <v>122.77</v>
      </c>
      <c r="AM1285" s="85">
        <v>3</v>
      </c>
      <c r="AN1285" s="124">
        <f t="shared" si="307"/>
        <v>73.661999999999992</v>
      </c>
      <c r="AO1285" s="86">
        <f t="shared" ref="AO1285:AO1348" si="313">ROUND(AM1285*AN1285*4,0)</f>
        <v>884</v>
      </c>
      <c r="AP1285" s="85">
        <v>0</v>
      </c>
      <c r="AQ1285" s="85">
        <v>36.831000000000003</v>
      </c>
      <c r="AR1285" s="85">
        <f t="shared" ref="AR1285:AR1348" si="314">ROUND(AP1285*AQ1285*4,0)</f>
        <v>0</v>
      </c>
      <c r="AS1285" s="86">
        <f t="shared" si="302"/>
        <v>1633</v>
      </c>
      <c r="AT1285" s="170">
        <f t="shared" si="303"/>
        <v>0</v>
      </c>
      <c r="AU1285" s="86">
        <v>1633</v>
      </c>
      <c r="AV1285" s="170">
        <f t="shared" ref="AV1285:AV1348" si="315">+AU1285-AS1285</f>
        <v>0</v>
      </c>
    </row>
    <row r="1286" spans="1:48" s="73" customFormat="1" x14ac:dyDescent="0.2">
      <c r="A1286" s="10" t="s">
        <v>1810</v>
      </c>
      <c r="B1286" s="14" t="s">
        <v>36</v>
      </c>
      <c r="C1286" s="14" t="s">
        <v>37</v>
      </c>
      <c r="D1286" s="14" t="s">
        <v>3330</v>
      </c>
      <c r="E1286" s="58">
        <v>307203</v>
      </c>
      <c r="F1286" s="15" t="s">
        <v>3331</v>
      </c>
      <c r="G1286" s="10" t="s">
        <v>2860</v>
      </c>
      <c r="H1286" s="16">
        <v>100005512</v>
      </c>
      <c r="I1286" s="62">
        <v>710005296</v>
      </c>
      <c r="J1286" s="13">
        <v>710005296</v>
      </c>
      <c r="K1286" s="15" t="s">
        <v>48</v>
      </c>
      <c r="L1286" s="12" t="s">
        <v>1810</v>
      </c>
      <c r="M1286" s="15" t="s">
        <v>3332</v>
      </c>
      <c r="N1286" s="49">
        <v>93405</v>
      </c>
      <c r="O1286" s="15" t="s">
        <v>3333</v>
      </c>
      <c r="P1286" s="15" t="s">
        <v>3339</v>
      </c>
      <c r="Q1286" s="48">
        <v>502031</v>
      </c>
      <c r="R1286" s="11" t="s">
        <v>45</v>
      </c>
      <c r="S1286" s="120">
        <v>16295</v>
      </c>
      <c r="T1286" s="85">
        <v>107.03</v>
      </c>
      <c r="U1286" s="86">
        <v>29</v>
      </c>
      <c r="V1286" s="123">
        <v>46.825625000000002</v>
      </c>
      <c r="W1286" s="85">
        <f t="shared" si="304"/>
        <v>10864</v>
      </c>
      <c r="X1286" s="86">
        <v>0</v>
      </c>
      <c r="Y1286" s="85">
        <v>16.054500000000001</v>
      </c>
      <c r="Z1286" s="86">
        <f t="shared" si="305"/>
        <v>0</v>
      </c>
      <c r="AA1286" s="86">
        <f t="shared" si="308"/>
        <v>10864</v>
      </c>
      <c r="AB1286" s="85">
        <v>122.77</v>
      </c>
      <c r="AC1286" s="85">
        <v>14</v>
      </c>
      <c r="AD1286" s="124">
        <f t="shared" si="306"/>
        <v>73.661999999999992</v>
      </c>
      <c r="AE1286" s="86">
        <f t="shared" si="309"/>
        <v>4125</v>
      </c>
      <c r="AF1286" s="85">
        <v>0</v>
      </c>
      <c r="AG1286" s="85">
        <v>36.831000000000003</v>
      </c>
      <c r="AH1286" s="85">
        <f t="shared" si="310"/>
        <v>0</v>
      </c>
      <c r="AI1286" s="86">
        <f t="shared" si="311"/>
        <v>14989</v>
      </c>
      <c r="AJ1286" s="86">
        <f t="shared" si="312"/>
        <v>-1306</v>
      </c>
      <c r="AK1286" s="122"/>
      <c r="AL1286" s="85">
        <v>122.77</v>
      </c>
      <c r="AM1286" s="85">
        <v>14</v>
      </c>
      <c r="AN1286" s="124">
        <f t="shared" si="307"/>
        <v>73.661999999999992</v>
      </c>
      <c r="AO1286" s="86">
        <f t="shared" si="313"/>
        <v>4125</v>
      </c>
      <c r="AP1286" s="85">
        <v>0</v>
      </c>
      <c r="AQ1286" s="85">
        <v>36.831000000000003</v>
      </c>
      <c r="AR1286" s="85">
        <f t="shared" si="314"/>
        <v>0</v>
      </c>
      <c r="AS1286" s="86">
        <f t="shared" ref="AS1286:AS1349" si="316">+AR1286+AO1286+AA1286</f>
        <v>14989</v>
      </c>
      <c r="AT1286" s="170">
        <f t="shared" ref="AT1286:AT1349" si="317">+AS1286-AI1286</f>
        <v>0</v>
      </c>
      <c r="AU1286" s="86">
        <v>14989</v>
      </c>
      <c r="AV1286" s="170">
        <f t="shared" si="315"/>
        <v>0</v>
      </c>
    </row>
    <row r="1287" spans="1:48" s="73" customFormat="1" x14ac:dyDescent="0.2">
      <c r="A1287" s="10" t="s">
        <v>1810</v>
      </c>
      <c r="B1287" s="14" t="s">
        <v>36</v>
      </c>
      <c r="C1287" s="14" t="s">
        <v>37</v>
      </c>
      <c r="D1287" s="14" t="s">
        <v>2858</v>
      </c>
      <c r="E1287" s="58">
        <v>308307</v>
      </c>
      <c r="F1287" s="15" t="s">
        <v>2859</v>
      </c>
      <c r="G1287" s="10" t="s">
        <v>2860</v>
      </c>
      <c r="H1287" s="16">
        <v>100005816</v>
      </c>
      <c r="I1287" s="62">
        <v>710006497</v>
      </c>
      <c r="J1287" s="13">
        <v>710006497</v>
      </c>
      <c r="K1287" s="15" t="s">
        <v>48</v>
      </c>
      <c r="L1287" s="12" t="s">
        <v>1810</v>
      </c>
      <c r="M1287" s="15" t="s">
        <v>2861</v>
      </c>
      <c r="N1287" s="49">
        <v>94901</v>
      </c>
      <c r="O1287" s="15" t="s">
        <v>2862</v>
      </c>
      <c r="P1287" s="15" t="s">
        <v>2877</v>
      </c>
      <c r="Q1287" s="48">
        <v>500011</v>
      </c>
      <c r="R1287" s="11" t="s">
        <v>45</v>
      </c>
      <c r="S1287" s="120">
        <v>28095</v>
      </c>
      <c r="T1287" s="85">
        <v>107.03</v>
      </c>
      <c r="U1287" s="86">
        <v>50</v>
      </c>
      <c r="V1287" s="123">
        <v>46.825625000000002</v>
      </c>
      <c r="W1287" s="85">
        <f t="shared" si="304"/>
        <v>18730</v>
      </c>
      <c r="X1287" s="86">
        <v>0</v>
      </c>
      <c r="Y1287" s="85">
        <v>16.054500000000001</v>
      </c>
      <c r="Z1287" s="86">
        <f t="shared" si="305"/>
        <v>0</v>
      </c>
      <c r="AA1287" s="86">
        <f t="shared" si="308"/>
        <v>18730</v>
      </c>
      <c r="AB1287" s="85">
        <v>122.77</v>
      </c>
      <c r="AC1287" s="85">
        <v>57</v>
      </c>
      <c r="AD1287" s="124">
        <f t="shared" si="306"/>
        <v>73.661999999999992</v>
      </c>
      <c r="AE1287" s="86">
        <f t="shared" si="309"/>
        <v>16795</v>
      </c>
      <c r="AF1287" s="85">
        <v>0</v>
      </c>
      <c r="AG1287" s="85">
        <v>36.831000000000003</v>
      </c>
      <c r="AH1287" s="85">
        <f t="shared" si="310"/>
        <v>0</v>
      </c>
      <c r="AI1287" s="86">
        <f t="shared" si="311"/>
        <v>35525</v>
      </c>
      <c r="AJ1287" s="86">
        <f t="shared" si="312"/>
        <v>7430</v>
      </c>
      <c r="AK1287" s="122"/>
      <c r="AL1287" s="85">
        <v>122.77</v>
      </c>
      <c r="AM1287" s="85">
        <v>57</v>
      </c>
      <c r="AN1287" s="124">
        <f t="shared" si="307"/>
        <v>73.661999999999992</v>
      </c>
      <c r="AO1287" s="86">
        <f t="shared" si="313"/>
        <v>16795</v>
      </c>
      <c r="AP1287" s="85">
        <v>0</v>
      </c>
      <c r="AQ1287" s="85">
        <v>36.831000000000003</v>
      </c>
      <c r="AR1287" s="85">
        <f t="shared" si="314"/>
        <v>0</v>
      </c>
      <c r="AS1287" s="86">
        <f t="shared" si="316"/>
        <v>35525</v>
      </c>
      <c r="AT1287" s="170">
        <f t="shared" si="317"/>
        <v>0</v>
      </c>
      <c r="AU1287" s="86">
        <v>35525</v>
      </c>
      <c r="AV1287" s="170">
        <f t="shared" si="315"/>
        <v>0</v>
      </c>
    </row>
    <row r="1288" spans="1:48" s="73" customFormat="1" ht="45" x14ac:dyDescent="0.2">
      <c r="A1288" s="10" t="s">
        <v>1810</v>
      </c>
      <c r="B1288" s="14" t="s">
        <v>36</v>
      </c>
      <c r="C1288" s="14" t="s">
        <v>37</v>
      </c>
      <c r="D1288" s="14" t="s">
        <v>3211</v>
      </c>
      <c r="E1288" s="58">
        <v>306436</v>
      </c>
      <c r="F1288" s="15" t="s">
        <v>3212</v>
      </c>
      <c r="G1288" s="10" t="s">
        <v>2860</v>
      </c>
      <c r="H1288" s="16">
        <v>100006194</v>
      </c>
      <c r="I1288" s="62">
        <v>710225814</v>
      </c>
      <c r="J1288" s="13">
        <v>37867121</v>
      </c>
      <c r="K1288" s="15" t="s">
        <v>105</v>
      </c>
      <c r="L1288" s="12" t="s">
        <v>1810</v>
      </c>
      <c r="M1288" s="15" t="s">
        <v>1811</v>
      </c>
      <c r="N1288" s="49">
        <v>94657</v>
      </c>
      <c r="O1288" s="15" t="s">
        <v>3213</v>
      </c>
      <c r="P1288" s="15" t="s">
        <v>3214</v>
      </c>
      <c r="Q1288" s="48">
        <v>501115</v>
      </c>
      <c r="R1288" s="11" t="s">
        <v>45</v>
      </c>
      <c r="S1288" s="120">
        <v>6181</v>
      </c>
      <c r="T1288" s="85">
        <v>107.03</v>
      </c>
      <c r="U1288" s="86">
        <v>11</v>
      </c>
      <c r="V1288" s="123">
        <v>46.825625000000002</v>
      </c>
      <c r="W1288" s="85">
        <f t="shared" si="304"/>
        <v>4121</v>
      </c>
      <c r="X1288" s="86">
        <v>0</v>
      </c>
      <c r="Y1288" s="85">
        <v>16.054500000000001</v>
      </c>
      <c r="Z1288" s="86">
        <f t="shared" si="305"/>
        <v>0</v>
      </c>
      <c r="AA1288" s="86">
        <f t="shared" si="308"/>
        <v>4121</v>
      </c>
      <c r="AB1288" s="85">
        <v>122.77</v>
      </c>
      <c r="AC1288" s="85">
        <v>17</v>
      </c>
      <c r="AD1288" s="124">
        <f t="shared" si="306"/>
        <v>73.661999999999992</v>
      </c>
      <c r="AE1288" s="86">
        <f t="shared" si="309"/>
        <v>5009</v>
      </c>
      <c r="AF1288" s="85">
        <v>0</v>
      </c>
      <c r="AG1288" s="85">
        <v>36.831000000000003</v>
      </c>
      <c r="AH1288" s="85">
        <f t="shared" si="310"/>
        <v>0</v>
      </c>
      <c r="AI1288" s="86">
        <f t="shared" si="311"/>
        <v>9130</v>
      </c>
      <c r="AJ1288" s="86">
        <f t="shared" si="312"/>
        <v>2949</v>
      </c>
      <c r="AK1288" s="122"/>
      <c r="AL1288" s="85">
        <v>122.77</v>
      </c>
      <c r="AM1288" s="85">
        <v>17</v>
      </c>
      <c r="AN1288" s="124">
        <f t="shared" si="307"/>
        <v>73.661999999999992</v>
      </c>
      <c r="AO1288" s="86">
        <f t="shared" si="313"/>
        <v>5009</v>
      </c>
      <c r="AP1288" s="85">
        <v>0</v>
      </c>
      <c r="AQ1288" s="85">
        <v>36.831000000000003</v>
      </c>
      <c r="AR1288" s="85">
        <f t="shared" si="314"/>
        <v>0</v>
      </c>
      <c r="AS1288" s="86">
        <f t="shared" si="316"/>
        <v>9130</v>
      </c>
      <c r="AT1288" s="170">
        <f t="shared" si="317"/>
        <v>0</v>
      </c>
      <c r="AU1288" s="86">
        <v>9130</v>
      </c>
      <c r="AV1288" s="170">
        <f t="shared" si="315"/>
        <v>0</v>
      </c>
    </row>
    <row r="1289" spans="1:48" s="73" customFormat="1" ht="60" x14ac:dyDescent="0.2">
      <c r="A1289" s="10" t="s">
        <v>1810</v>
      </c>
      <c r="B1289" s="14" t="s">
        <v>36</v>
      </c>
      <c r="C1289" s="14" t="s">
        <v>37</v>
      </c>
      <c r="D1289" s="14" t="s">
        <v>3211</v>
      </c>
      <c r="E1289" s="58">
        <v>306436</v>
      </c>
      <c r="F1289" s="15" t="s">
        <v>3212</v>
      </c>
      <c r="G1289" s="10" t="s">
        <v>2860</v>
      </c>
      <c r="H1289" s="16">
        <v>100006195</v>
      </c>
      <c r="I1289" s="62">
        <v>710225849</v>
      </c>
      <c r="J1289" s="13">
        <v>37861166</v>
      </c>
      <c r="K1289" s="15" t="s">
        <v>3215</v>
      </c>
      <c r="L1289" s="12" t="s">
        <v>1810</v>
      </c>
      <c r="M1289" s="15" t="s">
        <v>1811</v>
      </c>
      <c r="N1289" s="49">
        <v>94657</v>
      </c>
      <c r="O1289" s="15" t="s">
        <v>3213</v>
      </c>
      <c r="P1289" s="15" t="s">
        <v>3214</v>
      </c>
      <c r="Q1289" s="48">
        <v>501115</v>
      </c>
      <c r="R1289" s="11" t="s">
        <v>45</v>
      </c>
      <c r="S1289" s="120">
        <v>7305</v>
      </c>
      <c r="T1289" s="85">
        <v>107.03</v>
      </c>
      <c r="U1289" s="86">
        <v>13</v>
      </c>
      <c r="V1289" s="123">
        <v>46.825625000000002</v>
      </c>
      <c r="W1289" s="85">
        <f t="shared" si="304"/>
        <v>4870</v>
      </c>
      <c r="X1289" s="86">
        <v>0</v>
      </c>
      <c r="Y1289" s="85">
        <v>16.054500000000001</v>
      </c>
      <c r="Z1289" s="86">
        <f t="shared" si="305"/>
        <v>0</v>
      </c>
      <c r="AA1289" s="86">
        <f t="shared" si="308"/>
        <v>4870</v>
      </c>
      <c r="AB1289" s="85">
        <v>122.77</v>
      </c>
      <c r="AC1289" s="85">
        <v>15</v>
      </c>
      <c r="AD1289" s="124">
        <f t="shared" si="306"/>
        <v>73.661999999999992</v>
      </c>
      <c r="AE1289" s="86">
        <f t="shared" si="309"/>
        <v>4420</v>
      </c>
      <c r="AF1289" s="85">
        <v>0</v>
      </c>
      <c r="AG1289" s="85">
        <v>36.831000000000003</v>
      </c>
      <c r="AH1289" s="85">
        <f t="shared" si="310"/>
        <v>0</v>
      </c>
      <c r="AI1289" s="86">
        <f t="shared" si="311"/>
        <v>9290</v>
      </c>
      <c r="AJ1289" s="86">
        <f t="shared" si="312"/>
        <v>1985</v>
      </c>
      <c r="AK1289" s="122"/>
      <c r="AL1289" s="85">
        <v>122.77</v>
      </c>
      <c r="AM1289" s="85">
        <v>15</v>
      </c>
      <c r="AN1289" s="124">
        <f t="shared" si="307"/>
        <v>73.661999999999992</v>
      </c>
      <c r="AO1289" s="86">
        <f t="shared" si="313"/>
        <v>4420</v>
      </c>
      <c r="AP1289" s="85">
        <v>0</v>
      </c>
      <c r="AQ1289" s="85">
        <v>36.831000000000003</v>
      </c>
      <c r="AR1289" s="85">
        <f t="shared" si="314"/>
        <v>0</v>
      </c>
      <c r="AS1289" s="86">
        <f t="shared" si="316"/>
        <v>9290</v>
      </c>
      <c r="AT1289" s="170">
        <f t="shared" si="317"/>
        <v>0</v>
      </c>
      <c r="AU1289" s="86">
        <v>9290</v>
      </c>
      <c r="AV1289" s="170">
        <f t="shared" si="315"/>
        <v>0</v>
      </c>
    </row>
    <row r="1290" spans="1:48" s="73" customFormat="1" x14ac:dyDescent="0.2">
      <c r="A1290" s="10" t="s">
        <v>1810</v>
      </c>
      <c r="B1290" s="14" t="s">
        <v>36</v>
      </c>
      <c r="C1290" s="14" t="s">
        <v>37</v>
      </c>
      <c r="D1290" s="14" t="s">
        <v>3476</v>
      </c>
      <c r="E1290" s="58">
        <v>307360</v>
      </c>
      <c r="F1290" s="15" t="s">
        <v>3477</v>
      </c>
      <c r="G1290" s="10" t="s">
        <v>2860</v>
      </c>
      <c r="H1290" s="16">
        <v>100006022</v>
      </c>
      <c r="I1290" s="62">
        <v>42371783</v>
      </c>
      <c r="J1290" s="13">
        <v>42371783</v>
      </c>
      <c r="K1290" s="15" t="s">
        <v>210</v>
      </c>
      <c r="L1290" s="12" t="s">
        <v>1810</v>
      </c>
      <c r="M1290" s="15" t="s">
        <v>3332</v>
      </c>
      <c r="N1290" s="49">
        <v>93582</v>
      </c>
      <c r="O1290" s="15" t="s">
        <v>3478</v>
      </c>
      <c r="P1290" s="15" t="s">
        <v>3479</v>
      </c>
      <c r="Q1290" s="48">
        <v>502642</v>
      </c>
      <c r="R1290" s="11" t="s">
        <v>86</v>
      </c>
      <c r="S1290" s="120">
        <v>12362</v>
      </c>
      <c r="T1290" s="85">
        <v>107.03</v>
      </c>
      <c r="U1290" s="86">
        <v>22</v>
      </c>
      <c r="V1290" s="123">
        <v>46.825625000000002</v>
      </c>
      <c r="W1290" s="85">
        <f t="shared" si="304"/>
        <v>8241</v>
      </c>
      <c r="X1290" s="86">
        <v>0</v>
      </c>
      <c r="Y1290" s="85">
        <v>16.054500000000001</v>
      </c>
      <c r="Z1290" s="86">
        <f t="shared" si="305"/>
        <v>0</v>
      </c>
      <c r="AA1290" s="86">
        <f t="shared" si="308"/>
        <v>8241</v>
      </c>
      <c r="AB1290" s="85">
        <v>122.77</v>
      </c>
      <c r="AC1290" s="85">
        <v>19</v>
      </c>
      <c r="AD1290" s="124">
        <f t="shared" si="306"/>
        <v>73.661999999999992</v>
      </c>
      <c r="AE1290" s="86">
        <f t="shared" si="309"/>
        <v>5598</v>
      </c>
      <c r="AF1290" s="85">
        <v>0</v>
      </c>
      <c r="AG1290" s="85">
        <v>36.831000000000003</v>
      </c>
      <c r="AH1290" s="85">
        <f t="shared" si="310"/>
        <v>0</v>
      </c>
      <c r="AI1290" s="86">
        <f t="shared" si="311"/>
        <v>13839</v>
      </c>
      <c r="AJ1290" s="86">
        <f t="shared" si="312"/>
        <v>1477</v>
      </c>
      <c r="AK1290" s="122"/>
      <c r="AL1290" s="85">
        <v>122.77</v>
      </c>
      <c r="AM1290" s="85">
        <v>19</v>
      </c>
      <c r="AN1290" s="124">
        <f t="shared" si="307"/>
        <v>73.661999999999992</v>
      </c>
      <c r="AO1290" s="86">
        <f t="shared" si="313"/>
        <v>5598</v>
      </c>
      <c r="AP1290" s="85">
        <v>0</v>
      </c>
      <c r="AQ1290" s="85">
        <v>36.831000000000003</v>
      </c>
      <c r="AR1290" s="85">
        <f t="shared" si="314"/>
        <v>0</v>
      </c>
      <c r="AS1290" s="86">
        <f t="shared" si="316"/>
        <v>13839</v>
      </c>
      <c r="AT1290" s="170">
        <f t="shared" si="317"/>
        <v>0</v>
      </c>
      <c r="AU1290" s="86">
        <v>13839</v>
      </c>
      <c r="AV1290" s="170">
        <f t="shared" si="315"/>
        <v>0</v>
      </c>
    </row>
    <row r="1291" spans="1:48" s="73" customFormat="1" x14ac:dyDescent="0.2">
      <c r="A1291" s="10" t="s">
        <v>1810</v>
      </c>
      <c r="B1291" s="14" t="s">
        <v>36</v>
      </c>
      <c r="C1291" s="14" t="s">
        <v>37</v>
      </c>
      <c r="D1291" s="14" t="s">
        <v>2858</v>
      </c>
      <c r="E1291" s="58">
        <v>308307</v>
      </c>
      <c r="F1291" s="15" t="s">
        <v>2859</v>
      </c>
      <c r="G1291" s="10" t="s">
        <v>2860</v>
      </c>
      <c r="H1291" s="16">
        <v>100005822</v>
      </c>
      <c r="I1291" s="62">
        <v>710006446</v>
      </c>
      <c r="J1291" s="13">
        <v>710006446</v>
      </c>
      <c r="K1291" s="15" t="s">
        <v>48</v>
      </c>
      <c r="L1291" s="12" t="s">
        <v>1810</v>
      </c>
      <c r="M1291" s="15" t="s">
        <v>2861</v>
      </c>
      <c r="N1291" s="49">
        <v>94901</v>
      </c>
      <c r="O1291" s="15" t="s">
        <v>2862</v>
      </c>
      <c r="P1291" s="15" t="s">
        <v>2875</v>
      </c>
      <c r="Q1291" s="48">
        <v>500011</v>
      </c>
      <c r="R1291" s="11" t="s">
        <v>45</v>
      </c>
      <c r="S1291" s="120">
        <v>11800</v>
      </c>
      <c r="T1291" s="85">
        <v>107.03</v>
      </c>
      <c r="U1291" s="86">
        <v>21</v>
      </c>
      <c r="V1291" s="123">
        <v>46.825625000000002</v>
      </c>
      <c r="W1291" s="85">
        <f t="shared" si="304"/>
        <v>7867</v>
      </c>
      <c r="X1291" s="86">
        <v>0</v>
      </c>
      <c r="Y1291" s="85">
        <v>16.054500000000001</v>
      </c>
      <c r="Z1291" s="86">
        <f t="shared" si="305"/>
        <v>0</v>
      </c>
      <c r="AA1291" s="86">
        <f t="shared" si="308"/>
        <v>7867</v>
      </c>
      <c r="AB1291" s="85">
        <v>122.77</v>
      </c>
      <c r="AC1291" s="85">
        <v>18</v>
      </c>
      <c r="AD1291" s="124">
        <f t="shared" si="306"/>
        <v>73.661999999999992</v>
      </c>
      <c r="AE1291" s="86">
        <f t="shared" si="309"/>
        <v>5304</v>
      </c>
      <c r="AF1291" s="85">
        <v>0</v>
      </c>
      <c r="AG1291" s="85">
        <v>36.831000000000003</v>
      </c>
      <c r="AH1291" s="85">
        <f t="shared" si="310"/>
        <v>0</v>
      </c>
      <c r="AI1291" s="86">
        <f t="shared" si="311"/>
        <v>13171</v>
      </c>
      <c r="AJ1291" s="86">
        <f t="shared" si="312"/>
        <v>1371</v>
      </c>
      <c r="AK1291" s="122"/>
      <c r="AL1291" s="85">
        <v>122.77</v>
      </c>
      <c r="AM1291" s="85">
        <v>18</v>
      </c>
      <c r="AN1291" s="124">
        <f t="shared" si="307"/>
        <v>73.661999999999992</v>
      </c>
      <c r="AO1291" s="86">
        <f t="shared" si="313"/>
        <v>5304</v>
      </c>
      <c r="AP1291" s="85">
        <v>0</v>
      </c>
      <c r="AQ1291" s="85">
        <v>36.831000000000003</v>
      </c>
      <c r="AR1291" s="85">
        <f t="shared" si="314"/>
        <v>0</v>
      </c>
      <c r="AS1291" s="86">
        <f t="shared" si="316"/>
        <v>13171</v>
      </c>
      <c r="AT1291" s="170">
        <f t="shared" si="317"/>
        <v>0</v>
      </c>
      <c r="AU1291" s="86">
        <v>13171</v>
      </c>
      <c r="AV1291" s="170">
        <f t="shared" si="315"/>
        <v>0</v>
      </c>
    </row>
    <row r="1292" spans="1:48" s="73" customFormat="1" ht="30" x14ac:dyDescent="0.2">
      <c r="A1292" s="10" t="s">
        <v>1810</v>
      </c>
      <c r="B1292" s="14" t="s">
        <v>36</v>
      </c>
      <c r="C1292" s="14" t="s">
        <v>37</v>
      </c>
      <c r="D1292" s="14" t="s">
        <v>3480</v>
      </c>
      <c r="E1292" s="58">
        <v>307378</v>
      </c>
      <c r="F1292" s="15" t="s">
        <v>3481</v>
      </c>
      <c r="G1292" s="10" t="s">
        <v>2860</v>
      </c>
      <c r="H1292" s="16">
        <v>100006020</v>
      </c>
      <c r="I1292" s="62">
        <v>710005512</v>
      </c>
      <c r="J1292" s="13">
        <v>710005512</v>
      </c>
      <c r="K1292" s="15" t="s">
        <v>48</v>
      </c>
      <c r="L1292" s="12" t="s">
        <v>1810</v>
      </c>
      <c r="M1292" s="15" t="s">
        <v>3332</v>
      </c>
      <c r="N1292" s="49">
        <v>93569</v>
      </c>
      <c r="O1292" s="15" t="s">
        <v>3482</v>
      </c>
      <c r="P1292" s="15" t="s">
        <v>3483</v>
      </c>
      <c r="Q1292" s="48">
        <v>502651</v>
      </c>
      <c r="R1292" s="11" t="s">
        <v>45</v>
      </c>
      <c r="S1292" s="120">
        <v>6181</v>
      </c>
      <c r="T1292" s="85">
        <v>107.03</v>
      </c>
      <c r="U1292" s="86">
        <v>11</v>
      </c>
      <c r="V1292" s="123">
        <v>46.825625000000002</v>
      </c>
      <c r="W1292" s="85">
        <f t="shared" si="304"/>
        <v>4121</v>
      </c>
      <c r="X1292" s="86">
        <v>0</v>
      </c>
      <c r="Y1292" s="85">
        <v>16.054500000000001</v>
      </c>
      <c r="Z1292" s="86">
        <f t="shared" si="305"/>
        <v>0</v>
      </c>
      <c r="AA1292" s="86">
        <f t="shared" si="308"/>
        <v>4121</v>
      </c>
      <c r="AB1292" s="85">
        <v>122.77</v>
      </c>
      <c r="AC1292" s="85">
        <v>7</v>
      </c>
      <c r="AD1292" s="124">
        <f t="shared" si="306"/>
        <v>73.661999999999992</v>
      </c>
      <c r="AE1292" s="86">
        <f t="shared" si="309"/>
        <v>2063</v>
      </c>
      <c r="AF1292" s="85">
        <v>0</v>
      </c>
      <c r="AG1292" s="85">
        <v>36.831000000000003</v>
      </c>
      <c r="AH1292" s="85">
        <f t="shared" si="310"/>
        <v>0</v>
      </c>
      <c r="AI1292" s="86">
        <f t="shared" si="311"/>
        <v>6184</v>
      </c>
      <c r="AJ1292" s="86">
        <f t="shared" si="312"/>
        <v>3</v>
      </c>
      <c r="AK1292" s="122"/>
      <c r="AL1292" s="85">
        <v>122.77</v>
      </c>
      <c r="AM1292" s="85">
        <v>7</v>
      </c>
      <c r="AN1292" s="124">
        <f t="shared" si="307"/>
        <v>73.661999999999992</v>
      </c>
      <c r="AO1292" s="86">
        <f t="shared" si="313"/>
        <v>2063</v>
      </c>
      <c r="AP1292" s="85">
        <v>0</v>
      </c>
      <c r="AQ1292" s="85">
        <v>36.831000000000003</v>
      </c>
      <c r="AR1292" s="85">
        <f t="shared" si="314"/>
        <v>0</v>
      </c>
      <c r="AS1292" s="86">
        <f t="shared" si="316"/>
        <v>6184</v>
      </c>
      <c r="AT1292" s="170">
        <f t="shared" si="317"/>
        <v>0</v>
      </c>
      <c r="AU1292" s="86">
        <v>6184</v>
      </c>
      <c r="AV1292" s="170">
        <f t="shared" si="315"/>
        <v>0</v>
      </c>
    </row>
    <row r="1293" spans="1:48" s="73" customFormat="1" x14ac:dyDescent="0.2">
      <c r="A1293" s="10" t="s">
        <v>1810</v>
      </c>
      <c r="B1293" s="14" t="s">
        <v>36</v>
      </c>
      <c r="C1293" s="14" t="s">
        <v>37</v>
      </c>
      <c r="D1293" s="14" t="s">
        <v>3216</v>
      </c>
      <c r="E1293" s="58">
        <v>306444</v>
      </c>
      <c r="F1293" s="15" t="s">
        <v>3217</v>
      </c>
      <c r="G1293" s="10" t="s">
        <v>2860</v>
      </c>
      <c r="H1293" s="16">
        <v>100005070</v>
      </c>
      <c r="I1293" s="62">
        <v>710004222</v>
      </c>
      <c r="J1293" s="13">
        <v>710004222</v>
      </c>
      <c r="K1293" s="15" t="s">
        <v>48</v>
      </c>
      <c r="L1293" s="12" t="s">
        <v>1810</v>
      </c>
      <c r="M1293" s="15" t="s">
        <v>1811</v>
      </c>
      <c r="N1293" s="49">
        <v>94656</v>
      </c>
      <c r="O1293" s="15" t="s">
        <v>3218</v>
      </c>
      <c r="P1293" s="15" t="s">
        <v>3219</v>
      </c>
      <c r="Q1293" s="48">
        <v>501123</v>
      </c>
      <c r="R1293" s="11" t="s">
        <v>45</v>
      </c>
      <c r="S1293" s="120">
        <v>4495</v>
      </c>
      <c r="T1293" s="85">
        <v>107.03</v>
      </c>
      <c r="U1293" s="86">
        <v>8</v>
      </c>
      <c r="V1293" s="123">
        <v>46.825625000000002</v>
      </c>
      <c r="W1293" s="85">
        <f t="shared" si="304"/>
        <v>2997</v>
      </c>
      <c r="X1293" s="86">
        <v>0</v>
      </c>
      <c r="Y1293" s="85">
        <v>16.054500000000001</v>
      </c>
      <c r="Z1293" s="86">
        <f t="shared" si="305"/>
        <v>0</v>
      </c>
      <c r="AA1293" s="86">
        <f t="shared" si="308"/>
        <v>2997</v>
      </c>
      <c r="AB1293" s="85">
        <v>122.77</v>
      </c>
      <c r="AC1293" s="85">
        <v>9</v>
      </c>
      <c r="AD1293" s="124">
        <f t="shared" si="306"/>
        <v>73.661999999999992</v>
      </c>
      <c r="AE1293" s="86">
        <f t="shared" si="309"/>
        <v>2652</v>
      </c>
      <c r="AF1293" s="85">
        <v>0</v>
      </c>
      <c r="AG1293" s="85">
        <v>36.831000000000003</v>
      </c>
      <c r="AH1293" s="85">
        <f t="shared" si="310"/>
        <v>0</v>
      </c>
      <c r="AI1293" s="86">
        <f t="shared" si="311"/>
        <v>5649</v>
      </c>
      <c r="AJ1293" s="86">
        <f t="shared" si="312"/>
        <v>1154</v>
      </c>
      <c r="AK1293" s="122"/>
      <c r="AL1293" s="85">
        <v>122.77</v>
      </c>
      <c r="AM1293" s="85">
        <v>9</v>
      </c>
      <c r="AN1293" s="124">
        <f t="shared" si="307"/>
        <v>73.661999999999992</v>
      </c>
      <c r="AO1293" s="86">
        <f t="shared" si="313"/>
        <v>2652</v>
      </c>
      <c r="AP1293" s="85">
        <v>0</v>
      </c>
      <c r="AQ1293" s="85">
        <v>36.831000000000003</v>
      </c>
      <c r="AR1293" s="85">
        <f t="shared" si="314"/>
        <v>0</v>
      </c>
      <c r="AS1293" s="86">
        <f t="shared" si="316"/>
        <v>5649</v>
      </c>
      <c r="AT1293" s="170">
        <f t="shared" si="317"/>
        <v>0</v>
      </c>
      <c r="AU1293" s="86">
        <v>5649</v>
      </c>
      <c r="AV1293" s="170">
        <f t="shared" si="315"/>
        <v>0</v>
      </c>
    </row>
    <row r="1294" spans="1:48" s="73" customFormat="1" ht="30" x14ac:dyDescent="0.2">
      <c r="A1294" s="10" t="s">
        <v>1810</v>
      </c>
      <c r="B1294" s="14" t="s">
        <v>36</v>
      </c>
      <c r="C1294" s="14" t="s">
        <v>37</v>
      </c>
      <c r="D1294" s="14" t="s">
        <v>3061</v>
      </c>
      <c r="E1294" s="58">
        <v>308374</v>
      </c>
      <c r="F1294" s="15" t="s">
        <v>3062</v>
      </c>
      <c r="G1294" s="10" t="s">
        <v>2860</v>
      </c>
      <c r="H1294" s="16">
        <v>100020058</v>
      </c>
      <c r="I1294" s="62">
        <v>710286848</v>
      </c>
      <c r="J1294" s="13">
        <v>55639534</v>
      </c>
      <c r="K1294" s="15" t="s">
        <v>16786</v>
      </c>
      <c r="L1294" s="12" t="s">
        <v>1810</v>
      </c>
      <c r="M1294" s="15" t="s">
        <v>2861</v>
      </c>
      <c r="N1294" s="49">
        <v>95146</v>
      </c>
      <c r="O1294" s="15" t="s">
        <v>3063</v>
      </c>
      <c r="P1294" s="15" t="s">
        <v>3064</v>
      </c>
      <c r="Q1294" s="48">
        <v>500674</v>
      </c>
      <c r="R1294" s="11" t="s">
        <v>45</v>
      </c>
      <c r="S1294" s="120">
        <v>8991</v>
      </c>
      <c r="T1294" s="85">
        <v>107.03</v>
      </c>
      <c r="U1294" s="86">
        <v>16</v>
      </c>
      <c r="V1294" s="123">
        <v>46.825625000000002</v>
      </c>
      <c r="W1294" s="85">
        <f t="shared" si="304"/>
        <v>5994</v>
      </c>
      <c r="X1294" s="86">
        <v>0</v>
      </c>
      <c r="Y1294" s="85">
        <v>16.054500000000001</v>
      </c>
      <c r="Z1294" s="86">
        <f t="shared" si="305"/>
        <v>0</v>
      </c>
      <c r="AA1294" s="86">
        <f t="shared" si="308"/>
        <v>5994</v>
      </c>
      <c r="AB1294" s="85">
        <v>122.77</v>
      </c>
      <c r="AC1294" s="85">
        <v>9</v>
      </c>
      <c r="AD1294" s="124">
        <f t="shared" si="306"/>
        <v>73.661999999999992</v>
      </c>
      <c r="AE1294" s="86">
        <f t="shared" si="309"/>
        <v>2652</v>
      </c>
      <c r="AF1294" s="85">
        <v>0</v>
      </c>
      <c r="AG1294" s="85">
        <v>36.831000000000003</v>
      </c>
      <c r="AH1294" s="85">
        <f t="shared" si="310"/>
        <v>0</v>
      </c>
      <c r="AI1294" s="86">
        <f t="shared" si="311"/>
        <v>8646</v>
      </c>
      <c r="AJ1294" s="86">
        <f t="shared" si="312"/>
        <v>-345</v>
      </c>
      <c r="AK1294" s="122" t="s">
        <v>16785</v>
      </c>
      <c r="AL1294" s="85">
        <v>122.77</v>
      </c>
      <c r="AM1294" s="85">
        <v>9</v>
      </c>
      <c r="AN1294" s="124">
        <f t="shared" si="307"/>
        <v>73.661999999999992</v>
      </c>
      <c r="AO1294" s="86">
        <f t="shared" si="313"/>
        <v>2652</v>
      </c>
      <c r="AP1294" s="85">
        <v>0</v>
      </c>
      <c r="AQ1294" s="85">
        <v>36.831000000000003</v>
      </c>
      <c r="AR1294" s="85">
        <f t="shared" si="314"/>
        <v>0</v>
      </c>
      <c r="AS1294" s="86">
        <f t="shared" si="316"/>
        <v>8646</v>
      </c>
      <c r="AT1294" s="170">
        <f t="shared" si="317"/>
        <v>0</v>
      </c>
      <c r="AU1294" s="86">
        <v>8646</v>
      </c>
      <c r="AV1294" s="170">
        <f t="shared" si="315"/>
        <v>0</v>
      </c>
    </row>
    <row r="1295" spans="1:48" s="73" customFormat="1" ht="45" x14ac:dyDescent="0.2">
      <c r="A1295" s="10" t="s">
        <v>1810</v>
      </c>
      <c r="B1295" s="14" t="s">
        <v>36</v>
      </c>
      <c r="C1295" s="14" t="s">
        <v>37</v>
      </c>
      <c r="D1295" s="14" t="s">
        <v>3484</v>
      </c>
      <c r="E1295" s="58">
        <v>307386</v>
      </c>
      <c r="F1295" s="15" t="s">
        <v>1970</v>
      </c>
      <c r="G1295" s="10" t="s">
        <v>2860</v>
      </c>
      <c r="H1295" s="16">
        <v>100006039</v>
      </c>
      <c r="I1295" s="62">
        <v>710005520</v>
      </c>
      <c r="J1295" s="13">
        <v>710005520</v>
      </c>
      <c r="K1295" s="15" t="s">
        <v>92</v>
      </c>
      <c r="L1295" s="12" t="s">
        <v>1810</v>
      </c>
      <c r="M1295" s="15" t="s">
        <v>3332</v>
      </c>
      <c r="N1295" s="49">
        <v>93527</v>
      </c>
      <c r="O1295" s="15" t="s">
        <v>1971</v>
      </c>
      <c r="P1295" s="15" t="s">
        <v>3485</v>
      </c>
      <c r="Q1295" s="48">
        <v>502669</v>
      </c>
      <c r="R1295" s="11" t="s">
        <v>45</v>
      </c>
      <c r="S1295" s="120">
        <v>3933</v>
      </c>
      <c r="T1295" s="85">
        <v>107.03</v>
      </c>
      <c r="U1295" s="86">
        <v>7</v>
      </c>
      <c r="V1295" s="123">
        <v>46.825625000000002</v>
      </c>
      <c r="W1295" s="85">
        <f t="shared" si="304"/>
        <v>2622</v>
      </c>
      <c r="X1295" s="86">
        <v>0</v>
      </c>
      <c r="Y1295" s="85">
        <v>16.054500000000001</v>
      </c>
      <c r="Z1295" s="86">
        <f t="shared" si="305"/>
        <v>0</v>
      </c>
      <c r="AA1295" s="86">
        <f t="shared" si="308"/>
        <v>2622</v>
      </c>
      <c r="AB1295" s="85">
        <v>122.77</v>
      </c>
      <c r="AC1295" s="85">
        <v>6</v>
      </c>
      <c r="AD1295" s="124">
        <f t="shared" si="306"/>
        <v>73.661999999999992</v>
      </c>
      <c r="AE1295" s="86">
        <f t="shared" si="309"/>
        <v>1768</v>
      </c>
      <c r="AF1295" s="85">
        <v>0</v>
      </c>
      <c r="AG1295" s="85">
        <v>36.831000000000003</v>
      </c>
      <c r="AH1295" s="85">
        <f t="shared" si="310"/>
        <v>0</v>
      </c>
      <c r="AI1295" s="86">
        <f t="shared" si="311"/>
        <v>4390</v>
      </c>
      <c r="AJ1295" s="86">
        <f t="shared" si="312"/>
        <v>457</v>
      </c>
      <c r="AK1295" s="122"/>
      <c r="AL1295" s="85">
        <v>122.77</v>
      </c>
      <c r="AM1295" s="85">
        <v>6</v>
      </c>
      <c r="AN1295" s="124">
        <f t="shared" si="307"/>
        <v>73.661999999999992</v>
      </c>
      <c r="AO1295" s="86">
        <f t="shared" si="313"/>
        <v>1768</v>
      </c>
      <c r="AP1295" s="85">
        <v>0</v>
      </c>
      <c r="AQ1295" s="85">
        <v>36.831000000000003</v>
      </c>
      <c r="AR1295" s="85">
        <f t="shared" si="314"/>
        <v>0</v>
      </c>
      <c r="AS1295" s="86">
        <f t="shared" si="316"/>
        <v>4390</v>
      </c>
      <c r="AT1295" s="170">
        <f t="shared" si="317"/>
        <v>0</v>
      </c>
      <c r="AU1295" s="86">
        <v>4390</v>
      </c>
      <c r="AV1295" s="170">
        <f t="shared" si="315"/>
        <v>0</v>
      </c>
    </row>
    <row r="1296" spans="1:48" s="73" customFormat="1" x14ac:dyDescent="0.2">
      <c r="A1296" s="10" t="s">
        <v>1810</v>
      </c>
      <c r="B1296" s="14" t="s">
        <v>36</v>
      </c>
      <c r="C1296" s="14" t="s">
        <v>37</v>
      </c>
      <c r="D1296" s="14" t="s">
        <v>3123</v>
      </c>
      <c r="E1296" s="58">
        <v>308595</v>
      </c>
      <c r="F1296" s="15" t="s">
        <v>3124</v>
      </c>
      <c r="G1296" s="10" t="s">
        <v>2860</v>
      </c>
      <c r="H1296" s="16">
        <v>100006416</v>
      </c>
      <c r="I1296" s="62">
        <v>710006985</v>
      </c>
      <c r="J1296" s="13">
        <v>710006985</v>
      </c>
      <c r="K1296" s="15" t="s">
        <v>48</v>
      </c>
      <c r="L1296" s="12" t="s">
        <v>1810</v>
      </c>
      <c r="M1296" s="15" t="s">
        <v>2861</v>
      </c>
      <c r="N1296" s="49">
        <v>95135</v>
      </c>
      <c r="O1296" s="15" t="s">
        <v>3125</v>
      </c>
      <c r="P1296" s="15" t="s">
        <v>3126</v>
      </c>
      <c r="Q1296" s="48">
        <v>500887</v>
      </c>
      <c r="R1296" s="11" t="s">
        <v>45</v>
      </c>
      <c r="S1296" s="120">
        <v>26410</v>
      </c>
      <c r="T1296" s="85">
        <v>107.03</v>
      </c>
      <c r="U1296" s="86">
        <v>47</v>
      </c>
      <c r="V1296" s="123">
        <v>46.825625000000002</v>
      </c>
      <c r="W1296" s="85">
        <f t="shared" si="304"/>
        <v>17606</v>
      </c>
      <c r="X1296" s="86">
        <v>0</v>
      </c>
      <c r="Y1296" s="85">
        <v>16.054500000000001</v>
      </c>
      <c r="Z1296" s="86">
        <f t="shared" si="305"/>
        <v>0</v>
      </c>
      <c r="AA1296" s="86">
        <f t="shared" si="308"/>
        <v>17606</v>
      </c>
      <c r="AB1296" s="85">
        <v>122.77</v>
      </c>
      <c r="AC1296" s="85">
        <v>46</v>
      </c>
      <c r="AD1296" s="124">
        <f t="shared" si="306"/>
        <v>73.661999999999992</v>
      </c>
      <c r="AE1296" s="86">
        <f t="shared" si="309"/>
        <v>13554</v>
      </c>
      <c r="AF1296" s="85">
        <v>0</v>
      </c>
      <c r="AG1296" s="85">
        <v>36.831000000000003</v>
      </c>
      <c r="AH1296" s="85">
        <f t="shared" si="310"/>
        <v>0</v>
      </c>
      <c r="AI1296" s="86">
        <f t="shared" si="311"/>
        <v>31160</v>
      </c>
      <c r="AJ1296" s="86">
        <f t="shared" si="312"/>
        <v>4750</v>
      </c>
      <c r="AK1296" s="122"/>
      <c r="AL1296" s="85">
        <v>122.77</v>
      </c>
      <c r="AM1296" s="85">
        <v>46</v>
      </c>
      <c r="AN1296" s="124">
        <f t="shared" si="307"/>
        <v>73.661999999999992</v>
      </c>
      <c r="AO1296" s="86">
        <f t="shared" si="313"/>
        <v>13554</v>
      </c>
      <c r="AP1296" s="85">
        <v>0</v>
      </c>
      <c r="AQ1296" s="85">
        <v>36.831000000000003</v>
      </c>
      <c r="AR1296" s="85">
        <f t="shared" si="314"/>
        <v>0</v>
      </c>
      <c r="AS1296" s="86">
        <f t="shared" si="316"/>
        <v>31160</v>
      </c>
      <c r="AT1296" s="170">
        <f t="shared" si="317"/>
        <v>0</v>
      </c>
      <c r="AU1296" s="86">
        <v>31160</v>
      </c>
      <c r="AV1296" s="170">
        <f t="shared" si="315"/>
        <v>0</v>
      </c>
    </row>
    <row r="1297" spans="1:48" s="73" customFormat="1" x14ac:dyDescent="0.2">
      <c r="A1297" s="10" t="s">
        <v>1810</v>
      </c>
      <c r="B1297" s="14" t="s">
        <v>36</v>
      </c>
      <c r="C1297" s="14" t="s">
        <v>37</v>
      </c>
      <c r="D1297" s="14" t="s">
        <v>3065</v>
      </c>
      <c r="E1297" s="58">
        <v>308382</v>
      </c>
      <c r="F1297" s="15" t="s">
        <v>3066</v>
      </c>
      <c r="G1297" s="10" t="s">
        <v>2860</v>
      </c>
      <c r="H1297" s="16">
        <v>100006044</v>
      </c>
      <c r="I1297" s="62">
        <v>710006810</v>
      </c>
      <c r="J1297" s="13">
        <v>710006810</v>
      </c>
      <c r="K1297" s="15" t="s">
        <v>48</v>
      </c>
      <c r="L1297" s="12" t="s">
        <v>1810</v>
      </c>
      <c r="M1297" s="15" t="s">
        <v>2861</v>
      </c>
      <c r="N1297" s="49">
        <v>95102</v>
      </c>
      <c r="O1297" s="15" t="s">
        <v>3067</v>
      </c>
      <c r="P1297" s="15" t="s">
        <v>3068</v>
      </c>
      <c r="Q1297" s="48">
        <v>500682</v>
      </c>
      <c r="R1297" s="11" t="s">
        <v>45</v>
      </c>
      <c r="S1297" s="120">
        <v>5057</v>
      </c>
      <c r="T1297" s="85">
        <v>107.03</v>
      </c>
      <c r="U1297" s="86">
        <v>9</v>
      </c>
      <c r="V1297" s="123">
        <v>46.825625000000002</v>
      </c>
      <c r="W1297" s="85">
        <f t="shared" si="304"/>
        <v>3371</v>
      </c>
      <c r="X1297" s="86">
        <v>0</v>
      </c>
      <c r="Y1297" s="85">
        <v>16.054500000000001</v>
      </c>
      <c r="Z1297" s="86">
        <f t="shared" si="305"/>
        <v>0</v>
      </c>
      <c r="AA1297" s="86">
        <f t="shared" si="308"/>
        <v>3371</v>
      </c>
      <c r="AB1297" s="85">
        <v>122.77</v>
      </c>
      <c r="AC1297" s="85">
        <v>9</v>
      </c>
      <c r="AD1297" s="124">
        <f t="shared" si="306"/>
        <v>73.661999999999992</v>
      </c>
      <c r="AE1297" s="86">
        <f t="shared" si="309"/>
        <v>2652</v>
      </c>
      <c r="AF1297" s="85">
        <v>0</v>
      </c>
      <c r="AG1297" s="85">
        <v>36.831000000000003</v>
      </c>
      <c r="AH1297" s="85">
        <f t="shared" si="310"/>
        <v>0</v>
      </c>
      <c r="AI1297" s="86">
        <f t="shared" si="311"/>
        <v>6023</v>
      </c>
      <c r="AJ1297" s="86">
        <f t="shared" si="312"/>
        <v>966</v>
      </c>
      <c r="AK1297" s="122"/>
      <c r="AL1297" s="85">
        <v>122.77</v>
      </c>
      <c r="AM1297" s="85">
        <v>9</v>
      </c>
      <c r="AN1297" s="124">
        <f t="shared" si="307"/>
        <v>73.661999999999992</v>
      </c>
      <c r="AO1297" s="86">
        <f t="shared" si="313"/>
        <v>2652</v>
      </c>
      <c r="AP1297" s="85">
        <v>0</v>
      </c>
      <c r="AQ1297" s="85">
        <v>36.831000000000003</v>
      </c>
      <c r="AR1297" s="85">
        <f t="shared" si="314"/>
        <v>0</v>
      </c>
      <c r="AS1297" s="86">
        <f t="shared" si="316"/>
        <v>6023</v>
      </c>
      <c r="AT1297" s="170">
        <f t="shared" si="317"/>
        <v>0</v>
      </c>
      <c r="AU1297" s="86">
        <v>6023</v>
      </c>
      <c r="AV1297" s="170">
        <f t="shared" si="315"/>
        <v>0</v>
      </c>
    </row>
    <row r="1298" spans="1:48" s="73" customFormat="1" ht="30" x14ac:dyDescent="0.2">
      <c r="A1298" s="10" t="s">
        <v>1810</v>
      </c>
      <c r="B1298" s="14" t="s">
        <v>36</v>
      </c>
      <c r="C1298" s="14" t="s">
        <v>37</v>
      </c>
      <c r="D1298" s="14" t="s">
        <v>3244</v>
      </c>
      <c r="E1298" s="58">
        <v>306509</v>
      </c>
      <c r="F1298" s="15" t="s">
        <v>3245</v>
      </c>
      <c r="G1298" s="10" t="s">
        <v>2860</v>
      </c>
      <c r="H1298" s="16">
        <v>100005288</v>
      </c>
      <c r="I1298" s="62">
        <v>710004320</v>
      </c>
      <c r="J1298" s="13">
        <v>710004320</v>
      </c>
      <c r="K1298" s="15" t="s">
        <v>53</v>
      </c>
      <c r="L1298" s="12" t="s">
        <v>1810</v>
      </c>
      <c r="M1298" s="15" t="s">
        <v>1811</v>
      </c>
      <c r="N1298" s="49">
        <v>94620</v>
      </c>
      <c r="O1298" s="15" t="s">
        <v>3246</v>
      </c>
      <c r="P1298" s="15" t="s">
        <v>3247</v>
      </c>
      <c r="Q1298" s="48">
        <v>501191</v>
      </c>
      <c r="R1298" s="11" t="s">
        <v>45</v>
      </c>
      <c r="S1298" s="120">
        <v>2810</v>
      </c>
      <c r="T1298" s="85">
        <v>107.03</v>
      </c>
      <c r="U1298" s="86">
        <v>5</v>
      </c>
      <c r="V1298" s="123">
        <v>46.825625000000002</v>
      </c>
      <c r="W1298" s="85">
        <f t="shared" si="304"/>
        <v>1873</v>
      </c>
      <c r="X1298" s="86">
        <v>0</v>
      </c>
      <c r="Y1298" s="85">
        <v>16.054500000000001</v>
      </c>
      <c r="Z1298" s="86">
        <f t="shared" si="305"/>
        <v>0</v>
      </c>
      <c r="AA1298" s="86">
        <f t="shared" si="308"/>
        <v>1873</v>
      </c>
      <c r="AB1298" s="85">
        <v>122.77</v>
      </c>
      <c r="AC1298" s="85">
        <v>3</v>
      </c>
      <c r="AD1298" s="124">
        <f t="shared" si="306"/>
        <v>73.661999999999992</v>
      </c>
      <c r="AE1298" s="86">
        <f t="shared" si="309"/>
        <v>884</v>
      </c>
      <c r="AF1298" s="85">
        <v>0</v>
      </c>
      <c r="AG1298" s="85">
        <v>36.831000000000003</v>
      </c>
      <c r="AH1298" s="85">
        <f t="shared" si="310"/>
        <v>0</v>
      </c>
      <c r="AI1298" s="86">
        <f t="shared" si="311"/>
        <v>2757</v>
      </c>
      <c r="AJ1298" s="86">
        <f t="shared" si="312"/>
        <v>-53</v>
      </c>
      <c r="AK1298" s="122"/>
      <c r="AL1298" s="85">
        <v>122.77</v>
      </c>
      <c r="AM1298" s="85">
        <v>3</v>
      </c>
      <c r="AN1298" s="124">
        <f t="shared" si="307"/>
        <v>73.661999999999992</v>
      </c>
      <c r="AO1298" s="86">
        <f t="shared" si="313"/>
        <v>884</v>
      </c>
      <c r="AP1298" s="85">
        <v>0</v>
      </c>
      <c r="AQ1298" s="85">
        <v>36.831000000000003</v>
      </c>
      <c r="AR1298" s="85">
        <f t="shared" si="314"/>
        <v>0</v>
      </c>
      <c r="AS1298" s="86">
        <f t="shared" si="316"/>
        <v>2757</v>
      </c>
      <c r="AT1298" s="170">
        <f t="shared" si="317"/>
        <v>0</v>
      </c>
      <c r="AU1298" s="86">
        <v>2757</v>
      </c>
      <c r="AV1298" s="170">
        <f t="shared" si="315"/>
        <v>0</v>
      </c>
    </row>
    <row r="1299" spans="1:48" s="73" customFormat="1" x14ac:dyDescent="0.2">
      <c r="A1299" s="10" t="s">
        <v>1810</v>
      </c>
      <c r="B1299" s="14" t="s">
        <v>36</v>
      </c>
      <c r="C1299" s="14" t="s">
        <v>37</v>
      </c>
      <c r="D1299" s="14" t="s">
        <v>3069</v>
      </c>
      <c r="E1299" s="58">
        <v>308391</v>
      </c>
      <c r="F1299" s="15" t="s">
        <v>3070</v>
      </c>
      <c r="G1299" s="10" t="s">
        <v>2860</v>
      </c>
      <c r="H1299" s="16">
        <v>100006061</v>
      </c>
      <c r="I1299" s="62">
        <v>710006837</v>
      </c>
      <c r="J1299" s="13">
        <v>710006837</v>
      </c>
      <c r="K1299" s="15" t="s">
        <v>48</v>
      </c>
      <c r="L1299" s="12" t="s">
        <v>1810</v>
      </c>
      <c r="M1299" s="15" t="s">
        <v>2861</v>
      </c>
      <c r="N1299" s="49">
        <v>95114</v>
      </c>
      <c r="O1299" s="15" t="s">
        <v>3071</v>
      </c>
      <c r="P1299" s="15" t="s">
        <v>3072</v>
      </c>
      <c r="Q1299" s="48">
        <v>500691</v>
      </c>
      <c r="R1299" s="11" t="s">
        <v>45</v>
      </c>
      <c r="S1299" s="120">
        <v>4495</v>
      </c>
      <c r="T1299" s="85">
        <v>107.03</v>
      </c>
      <c r="U1299" s="86">
        <v>8</v>
      </c>
      <c r="V1299" s="123">
        <v>46.825625000000002</v>
      </c>
      <c r="W1299" s="85">
        <f t="shared" si="304"/>
        <v>2997</v>
      </c>
      <c r="X1299" s="86">
        <v>0</v>
      </c>
      <c r="Y1299" s="85">
        <v>16.054500000000001</v>
      </c>
      <c r="Z1299" s="86">
        <f t="shared" si="305"/>
        <v>0</v>
      </c>
      <c r="AA1299" s="86">
        <f t="shared" si="308"/>
        <v>2997</v>
      </c>
      <c r="AB1299" s="85">
        <v>122.77</v>
      </c>
      <c r="AC1299" s="85">
        <v>5</v>
      </c>
      <c r="AD1299" s="124">
        <f t="shared" si="306"/>
        <v>73.661999999999992</v>
      </c>
      <c r="AE1299" s="86">
        <f t="shared" si="309"/>
        <v>1473</v>
      </c>
      <c r="AF1299" s="85">
        <v>0</v>
      </c>
      <c r="AG1299" s="85">
        <v>36.831000000000003</v>
      </c>
      <c r="AH1299" s="85">
        <f t="shared" si="310"/>
        <v>0</v>
      </c>
      <c r="AI1299" s="86">
        <f t="shared" si="311"/>
        <v>4470</v>
      </c>
      <c r="AJ1299" s="86">
        <f t="shared" si="312"/>
        <v>-25</v>
      </c>
      <c r="AK1299" s="122"/>
      <c r="AL1299" s="85">
        <v>122.77</v>
      </c>
      <c r="AM1299" s="85">
        <v>5</v>
      </c>
      <c r="AN1299" s="124">
        <f t="shared" si="307"/>
        <v>73.661999999999992</v>
      </c>
      <c r="AO1299" s="86">
        <f t="shared" si="313"/>
        <v>1473</v>
      </c>
      <c r="AP1299" s="85">
        <v>0</v>
      </c>
      <c r="AQ1299" s="85">
        <v>36.831000000000003</v>
      </c>
      <c r="AR1299" s="85">
        <f t="shared" si="314"/>
        <v>0</v>
      </c>
      <c r="AS1299" s="86">
        <f t="shared" si="316"/>
        <v>4470</v>
      </c>
      <c r="AT1299" s="170">
        <f t="shared" si="317"/>
        <v>0</v>
      </c>
      <c r="AU1299" s="86">
        <v>4470</v>
      </c>
      <c r="AV1299" s="170">
        <f t="shared" si="315"/>
        <v>0</v>
      </c>
    </row>
    <row r="1300" spans="1:48" s="73" customFormat="1" x14ac:dyDescent="0.2">
      <c r="A1300" s="10" t="s">
        <v>1810</v>
      </c>
      <c r="B1300" s="14" t="s">
        <v>36</v>
      </c>
      <c r="C1300" s="14" t="s">
        <v>37</v>
      </c>
      <c r="D1300" s="14" t="s">
        <v>3738</v>
      </c>
      <c r="E1300" s="58">
        <v>309192</v>
      </c>
      <c r="F1300" s="15" t="s">
        <v>3739</v>
      </c>
      <c r="G1300" s="10" t="s">
        <v>2860</v>
      </c>
      <c r="H1300" s="16">
        <v>100006034</v>
      </c>
      <c r="I1300" s="62">
        <v>710007876</v>
      </c>
      <c r="J1300" s="13">
        <v>710007876</v>
      </c>
      <c r="K1300" s="15" t="s">
        <v>48</v>
      </c>
      <c r="L1300" s="12" t="s">
        <v>1810</v>
      </c>
      <c r="M1300" s="15" t="s">
        <v>3583</v>
      </c>
      <c r="N1300" s="49">
        <v>94148</v>
      </c>
      <c r="O1300" s="15" t="s">
        <v>3740</v>
      </c>
      <c r="P1300" s="15" t="s">
        <v>3741</v>
      </c>
      <c r="Q1300" s="48">
        <v>503479</v>
      </c>
      <c r="R1300" s="11" t="s">
        <v>45</v>
      </c>
      <c r="S1300" s="120">
        <v>6743</v>
      </c>
      <c r="T1300" s="85">
        <v>107.03</v>
      </c>
      <c r="U1300" s="86">
        <v>12</v>
      </c>
      <c r="V1300" s="123">
        <v>46.825625000000002</v>
      </c>
      <c r="W1300" s="85">
        <f t="shared" si="304"/>
        <v>4495</v>
      </c>
      <c r="X1300" s="86">
        <v>0</v>
      </c>
      <c r="Y1300" s="85">
        <v>16.054500000000001</v>
      </c>
      <c r="Z1300" s="86">
        <f t="shared" si="305"/>
        <v>0</v>
      </c>
      <c r="AA1300" s="86">
        <f t="shared" si="308"/>
        <v>4495</v>
      </c>
      <c r="AB1300" s="85">
        <v>122.77</v>
      </c>
      <c r="AC1300" s="85">
        <v>8</v>
      </c>
      <c r="AD1300" s="124">
        <f t="shared" si="306"/>
        <v>73.661999999999992</v>
      </c>
      <c r="AE1300" s="86">
        <f t="shared" si="309"/>
        <v>2357</v>
      </c>
      <c r="AF1300" s="85">
        <v>0</v>
      </c>
      <c r="AG1300" s="85">
        <v>36.831000000000003</v>
      </c>
      <c r="AH1300" s="85">
        <f t="shared" si="310"/>
        <v>0</v>
      </c>
      <c r="AI1300" s="86">
        <f t="shared" si="311"/>
        <v>6852</v>
      </c>
      <c r="AJ1300" s="86">
        <f t="shared" si="312"/>
        <v>109</v>
      </c>
      <c r="AK1300" s="122"/>
      <c r="AL1300" s="85">
        <v>122.77</v>
      </c>
      <c r="AM1300" s="85">
        <v>8</v>
      </c>
      <c r="AN1300" s="124">
        <f t="shared" si="307"/>
        <v>73.661999999999992</v>
      </c>
      <c r="AO1300" s="86">
        <f t="shared" si="313"/>
        <v>2357</v>
      </c>
      <c r="AP1300" s="85">
        <v>0</v>
      </c>
      <c r="AQ1300" s="85">
        <v>36.831000000000003</v>
      </c>
      <c r="AR1300" s="85">
        <f t="shared" si="314"/>
        <v>0</v>
      </c>
      <c r="AS1300" s="86">
        <f t="shared" si="316"/>
        <v>6852</v>
      </c>
      <c r="AT1300" s="170">
        <f t="shared" si="317"/>
        <v>0</v>
      </c>
      <c r="AU1300" s="86">
        <v>6852</v>
      </c>
      <c r="AV1300" s="170">
        <f t="shared" si="315"/>
        <v>0</v>
      </c>
    </row>
    <row r="1301" spans="1:48" s="73" customFormat="1" ht="45" x14ac:dyDescent="0.2">
      <c r="A1301" s="10" t="s">
        <v>1810</v>
      </c>
      <c r="B1301" s="14" t="s">
        <v>36</v>
      </c>
      <c r="C1301" s="14" t="s">
        <v>37</v>
      </c>
      <c r="D1301" s="14" t="s">
        <v>4033</v>
      </c>
      <c r="E1301" s="58">
        <v>699209</v>
      </c>
      <c r="F1301" s="15" t="s">
        <v>4034</v>
      </c>
      <c r="G1301" s="10" t="s">
        <v>2860</v>
      </c>
      <c r="H1301" s="16">
        <v>100005218</v>
      </c>
      <c r="I1301" s="62">
        <v>710009950</v>
      </c>
      <c r="J1301" s="13">
        <v>37860747</v>
      </c>
      <c r="K1301" s="15" t="s">
        <v>105</v>
      </c>
      <c r="L1301" s="12" t="s">
        <v>1810</v>
      </c>
      <c r="M1301" s="15" t="s">
        <v>3851</v>
      </c>
      <c r="N1301" s="49">
        <v>95621</v>
      </c>
      <c r="O1301" s="15" t="s">
        <v>4035</v>
      </c>
      <c r="P1301" s="15" t="s">
        <v>4036</v>
      </c>
      <c r="Q1301" s="48">
        <v>556157</v>
      </c>
      <c r="R1301" s="11" t="s">
        <v>45</v>
      </c>
      <c r="S1301" s="120">
        <v>14048</v>
      </c>
      <c r="T1301" s="85">
        <v>107.03</v>
      </c>
      <c r="U1301" s="86">
        <v>25</v>
      </c>
      <c r="V1301" s="123">
        <v>46.825625000000002</v>
      </c>
      <c r="W1301" s="85">
        <f t="shared" si="304"/>
        <v>9365</v>
      </c>
      <c r="X1301" s="86">
        <v>0</v>
      </c>
      <c r="Y1301" s="85">
        <v>16.054500000000001</v>
      </c>
      <c r="Z1301" s="86">
        <f t="shared" si="305"/>
        <v>0</v>
      </c>
      <c r="AA1301" s="86">
        <f t="shared" si="308"/>
        <v>9365</v>
      </c>
      <c r="AB1301" s="85">
        <v>122.77</v>
      </c>
      <c r="AC1301" s="85">
        <v>23</v>
      </c>
      <c r="AD1301" s="124">
        <f t="shared" si="306"/>
        <v>73.661999999999992</v>
      </c>
      <c r="AE1301" s="86">
        <f t="shared" si="309"/>
        <v>6777</v>
      </c>
      <c r="AF1301" s="85">
        <v>0</v>
      </c>
      <c r="AG1301" s="85">
        <v>36.831000000000003</v>
      </c>
      <c r="AH1301" s="85">
        <f t="shared" si="310"/>
        <v>0</v>
      </c>
      <c r="AI1301" s="86">
        <f t="shared" si="311"/>
        <v>16142</v>
      </c>
      <c r="AJ1301" s="86">
        <f t="shared" si="312"/>
        <v>2094</v>
      </c>
      <c r="AK1301" s="122"/>
      <c r="AL1301" s="85">
        <v>122.77</v>
      </c>
      <c r="AM1301" s="85">
        <v>23</v>
      </c>
      <c r="AN1301" s="124">
        <f t="shared" si="307"/>
        <v>73.661999999999992</v>
      </c>
      <c r="AO1301" s="86">
        <f t="shared" si="313"/>
        <v>6777</v>
      </c>
      <c r="AP1301" s="85">
        <v>0</v>
      </c>
      <c r="AQ1301" s="85">
        <v>36.831000000000003</v>
      </c>
      <c r="AR1301" s="85">
        <f t="shared" si="314"/>
        <v>0</v>
      </c>
      <c r="AS1301" s="86">
        <f t="shared" si="316"/>
        <v>16142</v>
      </c>
      <c r="AT1301" s="170">
        <f t="shared" si="317"/>
        <v>0</v>
      </c>
      <c r="AU1301" s="86">
        <v>16142</v>
      </c>
      <c r="AV1301" s="170">
        <f t="shared" si="315"/>
        <v>0</v>
      </c>
    </row>
    <row r="1302" spans="1:48" s="73" customFormat="1" ht="45" x14ac:dyDescent="0.2">
      <c r="A1302" s="10" t="s">
        <v>1810</v>
      </c>
      <c r="B1302" s="14" t="s">
        <v>36</v>
      </c>
      <c r="C1302" s="14" t="s">
        <v>37</v>
      </c>
      <c r="D1302" s="14" t="s">
        <v>3882</v>
      </c>
      <c r="E1302" s="58">
        <v>310999</v>
      </c>
      <c r="F1302" s="15" t="s">
        <v>3883</v>
      </c>
      <c r="G1302" s="10" t="s">
        <v>2860</v>
      </c>
      <c r="H1302" s="16">
        <v>100006068</v>
      </c>
      <c r="I1302" s="62">
        <v>710009739</v>
      </c>
      <c r="J1302" s="13">
        <v>36110108</v>
      </c>
      <c r="K1302" s="15" t="s">
        <v>105</v>
      </c>
      <c r="L1302" s="12" t="s">
        <v>1810</v>
      </c>
      <c r="M1302" s="15" t="s">
        <v>3851</v>
      </c>
      <c r="N1302" s="49">
        <v>95612</v>
      </c>
      <c r="O1302" s="15" t="s">
        <v>3884</v>
      </c>
      <c r="P1302" s="15" t="s">
        <v>3885</v>
      </c>
      <c r="Q1302" s="48">
        <v>505404</v>
      </c>
      <c r="R1302" s="11" t="s">
        <v>45</v>
      </c>
      <c r="S1302" s="120">
        <v>12924</v>
      </c>
      <c r="T1302" s="85">
        <v>107.03</v>
      </c>
      <c r="U1302" s="86">
        <v>23</v>
      </c>
      <c r="V1302" s="123">
        <v>46.825625000000002</v>
      </c>
      <c r="W1302" s="85">
        <f t="shared" si="304"/>
        <v>8616</v>
      </c>
      <c r="X1302" s="86">
        <v>0</v>
      </c>
      <c r="Y1302" s="85">
        <v>16.054500000000001</v>
      </c>
      <c r="Z1302" s="86">
        <f t="shared" si="305"/>
        <v>0</v>
      </c>
      <c r="AA1302" s="86">
        <f t="shared" si="308"/>
        <v>8616</v>
      </c>
      <c r="AB1302" s="85">
        <v>122.77</v>
      </c>
      <c r="AC1302" s="85">
        <v>28</v>
      </c>
      <c r="AD1302" s="124">
        <f t="shared" si="306"/>
        <v>73.661999999999992</v>
      </c>
      <c r="AE1302" s="86">
        <f t="shared" si="309"/>
        <v>8250</v>
      </c>
      <c r="AF1302" s="85">
        <v>0</v>
      </c>
      <c r="AG1302" s="85">
        <v>36.831000000000003</v>
      </c>
      <c r="AH1302" s="85">
        <f t="shared" si="310"/>
        <v>0</v>
      </c>
      <c r="AI1302" s="86">
        <f t="shared" si="311"/>
        <v>16866</v>
      </c>
      <c r="AJ1302" s="86">
        <f t="shared" si="312"/>
        <v>3942</v>
      </c>
      <c r="AK1302" s="122"/>
      <c r="AL1302" s="85">
        <v>122.77</v>
      </c>
      <c r="AM1302" s="85">
        <v>28</v>
      </c>
      <c r="AN1302" s="124">
        <f t="shared" si="307"/>
        <v>73.661999999999992</v>
      </c>
      <c r="AO1302" s="86">
        <f t="shared" si="313"/>
        <v>8250</v>
      </c>
      <c r="AP1302" s="85">
        <v>0</v>
      </c>
      <c r="AQ1302" s="85">
        <v>36.831000000000003</v>
      </c>
      <c r="AR1302" s="85">
        <f t="shared" si="314"/>
        <v>0</v>
      </c>
      <c r="AS1302" s="86">
        <f t="shared" si="316"/>
        <v>16866</v>
      </c>
      <c r="AT1302" s="170">
        <f t="shared" si="317"/>
        <v>0</v>
      </c>
      <c r="AU1302" s="86">
        <v>16866</v>
      </c>
      <c r="AV1302" s="170">
        <f t="shared" si="315"/>
        <v>0</v>
      </c>
    </row>
    <row r="1303" spans="1:48" s="73" customFormat="1" x14ac:dyDescent="0.2">
      <c r="A1303" s="10" t="s">
        <v>1810</v>
      </c>
      <c r="B1303" s="14" t="s">
        <v>36</v>
      </c>
      <c r="C1303" s="14" t="s">
        <v>37</v>
      </c>
      <c r="D1303" s="14" t="s">
        <v>4100</v>
      </c>
      <c r="E1303" s="58">
        <v>37869531</v>
      </c>
      <c r="F1303" s="15" t="s">
        <v>4101</v>
      </c>
      <c r="G1303" s="10" t="s">
        <v>2860</v>
      </c>
      <c r="H1303" s="16">
        <v>100006787</v>
      </c>
      <c r="I1303" s="62">
        <v>710006675</v>
      </c>
      <c r="J1303" s="13">
        <v>710006675</v>
      </c>
      <c r="K1303" s="15" t="s">
        <v>48</v>
      </c>
      <c r="L1303" s="12" t="s">
        <v>1810</v>
      </c>
      <c r="M1303" s="15" t="s">
        <v>2861</v>
      </c>
      <c r="N1303" s="49">
        <v>95101</v>
      </c>
      <c r="O1303" s="15" t="s">
        <v>4102</v>
      </c>
      <c r="P1303" s="15" t="s">
        <v>4103</v>
      </c>
      <c r="Q1303" s="48">
        <v>582719</v>
      </c>
      <c r="R1303" s="11" t="s">
        <v>45</v>
      </c>
      <c r="S1303" s="120">
        <v>3371</v>
      </c>
      <c r="T1303" s="85">
        <v>107.03</v>
      </c>
      <c r="U1303" s="86">
        <v>6</v>
      </c>
      <c r="V1303" s="123">
        <v>46.825625000000002</v>
      </c>
      <c r="W1303" s="85">
        <f t="shared" si="304"/>
        <v>2248</v>
      </c>
      <c r="X1303" s="86">
        <v>0</v>
      </c>
      <c r="Y1303" s="85">
        <v>16.054500000000001</v>
      </c>
      <c r="Z1303" s="86">
        <f t="shared" si="305"/>
        <v>0</v>
      </c>
      <c r="AA1303" s="86">
        <f t="shared" si="308"/>
        <v>2248</v>
      </c>
      <c r="AB1303" s="85">
        <v>122.77</v>
      </c>
      <c r="AC1303" s="85">
        <v>2</v>
      </c>
      <c r="AD1303" s="124">
        <f t="shared" si="306"/>
        <v>73.661999999999992</v>
      </c>
      <c r="AE1303" s="86">
        <f t="shared" si="309"/>
        <v>589</v>
      </c>
      <c r="AF1303" s="85">
        <v>0</v>
      </c>
      <c r="AG1303" s="85">
        <v>36.831000000000003</v>
      </c>
      <c r="AH1303" s="85">
        <f t="shared" si="310"/>
        <v>0</v>
      </c>
      <c r="AI1303" s="86">
        <f t="shared" si="311"/>
        <v>2837</v>
      </c>
      <c r="AJ1303" s="86">
        <f t="shared" si="312"/>
        <v>-534</v>
      </c>
      <c r="AK1303" s="122"/>
      <c r="AL1303" s="85">
        <v>122.77</v>
      </c>
      <c r="AM1303" s="85">
        <v>2</v>
      </c>
      <c r="AN1303" s="124">
        <f t="shared" si="307"/>
        <v>73.661999999999992</v>
      </c>
      <c r="AO1303" s="86">
        <f t="shared" si="313"/>
        <v>589</v>
      </c>
      <c r="AP1303" s="85">
        <v>0</v>
      </c>
      <c r="AQ1303" s="85">
        <v>36.831000000000003</v>
      </c>
      <c r="AR1303" s="85">
        <f t="shared" si="314"/>
        <v>0</v>
      </c>
      <c r="AS1303" s="86">
        <f t="shared" si="316"/>
        <v>2837</v>
      </c>
      <c r="AT1303" s="170">
        <f t="shared" si="317"/>
        <v>0</v>
      </c>
      <c r="AU1303" s="86">
        <v>2837</v>
      </c>
      <c r="AV1303" s="170">
        <f t="shared" si="315"/>
        <v>0</v>
      </c>
    </row>
    <row r="1304" spans="1:48" s="73" customFormat="1" ht="60" x14ac:dyDescent="0.2">
      <c r="A1304" s="10" t="s">
        <v>1810</v>
      </c>
      <c r="B1304" s="14" t="s">
        <v>36</v>
      </c>
      <c r="C1304" s="14" t="s">
        <v>37</v>
      </c>
      <c r="D1304" s="14" t="s">
        <v>3239</v>
      </c>
      <c r="E1304" s="58">
        <v>306495</v>
      </c>
      <c r="F1304" s="15" t="s">
        <v>3240</v>
      </c>
      <c r="G1304" s="10" t="s">
        <v>2860</v>
      </c>
      <c r="H1304" s="16">
        <v>100005269</v>
      </c>
      <c r="I1304" s="62">
        <v>710004311</v>
      </c>
      <c r="J1304" s="13">
        <v>42371091</v>
      </c>
      <c r="K1304" s="15" t="s">
        <v>3241</v>
      </c>
      <c r="L1304" s="12" t="s">
        <v>1810</v>
      </c>
      <c r="M1304" s="15" t="s">
        <v>1811</v>
      </c>
      <c r="N1304" s="49">
        <v>94601</v>
      </c>
      <c r="O1304" s="15" t="s">
        <v>3242</v>
      </c>
      <c r="P1304" s="15" t="s">
        <v>3243</v>
      </c>
      <c r="Q1304" s="48">
        <v>501182</v>
      </c>
      <c r="R1304" s="11" t="s">
        <v>45</v>
      </c>
      <c r="S1304" s="120">
        <v>9552</v>
      </c>
      <c r="T1304" s="85">
        <v>107.03</v>
      </c>
      <c r="U1304" s="86">
        <v>17</v>
      </c>
      <c r="V1304" s="123">
        <v>46.825625000000002</v>
      </c>
      <c r="W1304" s="85">
        <f t="shared" si="304"/>
        <v>6368</v>
      </c>
      <c r="X1304" s="86">
        <v>0</v>
      </c>
      <c r="Y1304" s="85">
        <v>16.054500000000001</v>
      </c>
      <c r="Z1304" s="86">
        <f t="shared" si="305"/>
        <v>0</v>
      </c>
      <c r="AA1304" s="86">
        <f t="shared" si="308"/>
        <v>6368</v>
      </c>
      <c r="AB1304" s="85">
        <v>122.77</v>
      </c>
      <c r="AC1304" s="85">
        <v>14</v>
      </c>
      <c r="AD1304" s="124">
        <f t="shared" si="306"/>
        <v>73.661999999999992</v>
      </c>
      <c r="AE1304" s="86">
        <f t="shared" si="309"/>
        <v>4125</v>
      </c>
      <c r="AF1304" s="85">
        <v>0</v>
      </c>
      <c r="AG1304" s="85">
        <v>36.831000000000003</v>
      </c>
      <c r="AH1304" s="85">
        <f t="shared" si="310"/>
        <v>0</v>
      </c>
      <c r="AI1304" s="86">
        <f t="shared" si="311"/>
        <v>10493</v>
      </c>
      <c r="AJ1304" s="86">
        <f t="shared" si="312"/>
        <v>941</v>
      </c>
      <c r="AK1304" s="122"/>
      <c r="AL1304" s="85">
        <v>122.77</v>
      </c>
      <c r="AM1304" s="85">
        <v>14</v>
      </c>
      <c r="AN1304" s="124">
        <f t="shared" si="307"/>
        <v>73.661999999999992</v>
      </c>
      <c r="AO1304" s="86">
        <f t="shared" si="313"/>
        <v>4125</v>
      </c>
      <c r="AP1304" s="85">
        <v>0</v>
      </c>
      <c r="AQ1304" s="85">
        <v>36.831000000000003</v>
      </c>
      <c r="AR1304" s="85">
        <f t="shared" si="314"/>
        <v>0</v>
      </c>
      <c r="AS1304" s="86">
        <f t="shared" si="316"/>
        <v>10493</v>
      </c>
      <c r="AT1304" s="170">
        <f t="shared" si="317"/>
        <v>0</v>
      </c>
      <c r="AU1304" s="86">
        <v>10493</v>
      </c>
      <c r="AV1304" s="170">
        <f t="shared" si="315"/>
        <v>0</v>
      </c>
    </row>
    <row r="1305" spans="1:48" s="73" customFormat="1" x14ac:dyDescent="0.2">
      <c r="A1305" s="10" t="s">
        <v>1810</v>
      </c>
      <c r="B1305" s="14" t="s">
        <v>36</v>
      </c>
      <c r="C1305" s="14" t="s">
        <v>37</v>
      </c>
      <c r="D1305" s="14" t="s">
        <v>2908</v>
      </c>
      <c r="E1305" s="58">
        <v>307777</v>
      </c>
      <c r="F1305" s="15" t="s">
        <v>2909</v>
      </c>
      <c r="G1305" s="10" t="s">
        <v>2860</v>
      </c>
      <c r="H1305" s="16">
        <v>100004966</v>
      </c>
      <c r="I1305" s="62">
        <v>710005970</v>
      </c>
      <c r="J1305" s="13">
        <v>710005970</v>
      </c>
      <c r="K1305" s="15" t="s">
        <v>48</v>
      </c>
      <c r="L1305" s="12" t="s">
        <v>1810</v>
      </c>
      <c r="M1305" s="15" t="s">
        <v>2861</v>
      </c>
      <c r="N1305" s="49">
        <v>95113</v>
      </c>
      <c r="O1305" s="15" t="s">
        <v>2910</v>
      </c>
      <c r="P1305" s="15" t="s">
        <v>2911</v>
      </c>
      <c r="Q1305" s="48">
        <v>500071</v>
      </c>
      <c r="R1305" s="11" t="s">
        <v>45</v>
      </c>
      <c r="S1305" s="120">
        <v>15172</v>
      </c>
      <c r="T1305" s="85">
        <v>107.03</v>
      </c>
      <c r="U1305" s="86">
        <v>27</v>
      </c>
      <c r="V1305" s="123">
        <v>46.825625000000002</v>
      </c>
      <c r="W1305" s="85">
        <f t="shared" si="304"/>
        <v>10114</v>
      </c>
      <c r="X1305" s="86">
        <v>0</v>
      </c>
      <c r="Y1305" s="85">
        <v>16.054500000000001</v>
      </c>
      <c r="Z1305" s="86">
        <f t="shared" si="305"/>
        <v>0</v>
      </c>
      <c r="AA1305" s="86">
        <f t="shared" si="308"/>
        <v>10114</v>
      </c>
      <c r="AB1305" s="85">
        <v>122.77</v>
      </c>
      <c r="AC1305" s="85">
        <v>21</v>
      </c>
      <c r="AD1305" s="124">
        <f t="shared" si="306"/>
        <v>73.661999999999992</v>
      </c>
      <c r="AE1305" s="86">
        <f t="shared" si="309"/>
        <v>6188</v>
      </c>
      <c r="AF1305" s="85">
        <v>0</v>
      </c>
      <c r="AG1305" s="85">
        <v>36.831000000000003</v>
      </c>
      <c r="AH1305" s="85">
        <f t="shared" si="310"/>
        <v>0</v>
      </c>
      <c r="AI1305" s="86">
        <f t="shared" si="311"/>
        <v>16302</v>
      </c>
      <c r="AJ1305" s="86">
        <f t="shared" si="312"/>
        <v>1130</v>
      </c>
      <c r="AK1305" s="122"/>
      <c r="AL1305" s="85">
        <v>122.77</v>
      </c>
      <c r="AM1305" s="85">
        <v>21</v>
      </c>
      <c r="AN1305" s="124">
        <f t="shared" si="307"/>
        <v>73.661999999999992</v>
      </c>
      <c r="AO1305" s="86">
        <f t="shared" si="313"/>
        <v>6188</v>
      </c>
      <c r="AP1305" s="85">
        <v>0</v>
      </c>
      <c r="AQ1305" s="85">
        <v>36.831000000000003</v>
      </c>
      <c r="AR1305" s="85">
        <f t="shared" si="314"/>
        <v>0</v>
      </c>
      <c r="AS1305" s="86">
        <f t="shared" si="316"/>
        <v>16302</v>
      </c>
      <c r="AT1305" s="170">
        <f t="shared" si="317"/>
        <v>0</v>
      </c>
      <c r="AU1305" s="86">
        <v>16302</v>
      </c>
      <c r="AV1305" s="170">
        <f t="shared" si="315"/>
        <v>0</v>
      </c>
    </row>
    <row r="1306" spans="1:48" s="73" customFormat="1" ht="30" x14ac:dyDescent="0.2">
      <c r="A1306" s="10" t="s">
        <v>1810</v>
      </c>
      <c r="B1306" s="14" t="s">
        <v>36</v>
      </c>
      <c r="C1306" s="14" t="s">
        <v>37</v>
      </c>
      <c r="D1306" s="14" t="s">
        <v>4088</v>
      </c>
      <c r="E1306" s="58">
        <v>36105058</v>
      </c>
      <c r="F1306" s="15" t="s">
        <v>4089</v>
      </c>
      <c r="G1306" s="10" t="s">
        <v>2860</v>
      </c>
      <c r="H1306" s="16">
        <v>100005990</v>
      </c>
      <c r="I1306" s="62">
        <v>710008058</v>
      </c>
      <c r="J1306" s="13">
        <v>710008058</v>
      </c>
      <c r="K1306" s="15" t="s">
        <v>53</v>
      </c>
      <c r="L1306" s="12" t="s">
        <v>1810</v>
      </c>
      <c r="M1306" s="15" t="s">
        <v>3583</v>
      </c>
      <c r="N1306" s="49">
        <v>94304</v>
      </c>
      <c r="O1306" s="15" t="s">
        <v>4090</v>
      </c>
      <c r="P1306" s="15" t="s">
        <v>4091</v>
      </c>
      <c r="Q1306" s="48">
        <v>582361</v>
      </c>
      <c r="R1306" s="11" t="s">
        <v>45</v>
      </c>
      <c r="S1306" s="120">
        <v>3933</v>
      </c>
      <c r="T1306" s="85">
        <v>107.03</v>
      </c>
      <c r="U1306" s="86">
        <v>7</v>
      </c>
      <c r="V1306" s="123">
        <v>46.825625000000002</v>
      </c>
      <c r="W1306" s="85">
        <f t="shared" si="304"/>
        <v>2622</v>
      </c>
      <c r="X1306" s="86">
        <v>0</v>
      </c>
      <c r="Y1306" s="85">
        <v>16.054500000000001</v>
      </c>
      <c r="Z1306" s="86">
        <f t="shared" si="305"/>
        <v>0</v>
      </c>
      <c r="AA1306" s="86">
        <f t="shared" si="308"/>
        <v>2622</v>
      </c>
      <c r="AB1306" s="85">
        <v>122.77</v>
      </c>
      <c r="AC1306" s="85">
        <v>6</v>
      </c>
      <c r="AD1306" s="124">
        <f t="shared" si="306"/>
        <v>73.661999999999992</v>
      </c>
      <c r="AE1306" s="86">
        <f t="shared" si="309"/>
        <v>1768</v>
      </c>
      <c r="AF1306" s="85">
        <v>0</v>
      </c>
      <c r="AG1306" s="85">
        <v>36.831000000000003</v>
      </c>
      <c r="AH1306" s="85">
        <f t="shared" si="310"/>
        <v>0</v>
      </c>
      <c r="AI1306" s="86">
        <f t="shared" si="311"/>
        <v>4390</v>
      </c>
      <c r="AJ1306" s="86">
        <f t="shared" si="312"/>
        <v>457</v>
      </c>
      <c r="AK1306" s="122"/>
      <c r="AL1306" s="85">
        <v>122.77</v>
      </c>
      <c r="AM1306" s="85">
        <v>6</v>
      </c>
      <c r="AN1306" s="124">
        <f t="shared" si="307"/>
        <v>73.661999999999992</v>
      </c>
      <c r="AO1306" s="86">
        <f t="shared" si="313"/>
        <v>1768</v>
      </c>
      <c r="AP1306" s="85">
        <v>0</v>
      </c>
      <c r="AQ1306" s="85">
        <v>36.831000000000003</v>
      </c>
      <c r="AR1306" s="85">
        <f t="shared" si="314"/>
        <v>0</v>
      </c>
      <c r="AS1306" s="86">
        <f t="shared" si="316"/>
        <v>4390</v>
      </c>
      <c r="AT1306" s="170">
        <f t="shared" si="317"/>
        <v>0</v>
      </c>
      <c r="AU1306" s="86">
        <v>4390</v>
      </c>
      <c r="AV1306" s="170">
        <f t="shared" si="315"/>
        <v>0</v>
      </c>
    </row>
    <row r="1307" spans="1:48" s="73" customFormat="1" x14ac:dyDescent="0.2">
      <c r="A1307" s="10" t="s">
        <v>1810</v>
      </c>
      <c r="B1307" s="14" t="s">
        <v>36</v>
      </c>
      <c r="C1307" s="14" t="s">
        <v>37</v>
      </c>
      <c r="D1307" s="14" t="s">
        <v>3742</v>
      </c>
      <c r="E1307" s="58">
        <v>309214</v>
      </c>
      <c r="F1307" s="15" t="s">
        <v>3743</v>
      </c>
      <c r="G1307" s="10" t="s">
        <v>2860</v>
      </c>
      <c r="H1307" s="16">
        <v>100006090</v>
      </c>
      <c r="I1307" s="62">
        <v>710007892</v>
      </c>
      <c r="J1307" s="13">
        <v>710007892</v>
      </c>
      <c r="K1307" s="15" t="s">
        <v>48</v>
      </c>
      <c r="L1307" s="12" t="s">
        <v>1810</v>
      </c>
      <c r="M1307" s="15" t="s">
        <v>3583</v>
      </c>
      <c r="N1307" s="49">
        <v>94147</v>
      </c>
      <c r="O1307" s="15" t="s">
        <v>3744</v>
      </c>
      <c r="P1307" s="15" t="s">
        <v>3745</v>
      </c>
      <c r="Q1307" s="48">
        <v>503495</v>
      </c>
      <c r="R1307" s="11" t="s">
        <v>45</v>
      </c>
      <c r="S1307" s="120">
        <v>5057</v>
      </c>
      <c r="T1307" s="85">
        <v>107.03</v>
      </c>
      <c r="U1307" s="86">
        <v>9</v>
      </c>
      <c r="V1307" s="123">
        <v>46.825625000000002</v>
      </c>
      <c r="W1307" s="85">
        <f t="shared" si="304"/>
        <v>3371</v>
      </c>
      <c r="X1307" s="86">
        <v>0</v>
      </c>
      <c r="Y1307" s="85">
        <v>16.054500000000001</v>
      </c>
      <c r="Z1307" s="86">
        <f t="shared" si="305"/>
        <v>0</v>
      </c>
      <c r="AA1307" s="86">
        <f t="shared" si="308"/>
        <v>3371</v>
      </c>
      <c r="AB1307" s="85">
        <v>122.77</v>
      </c>
      <c r="AC1307" s="85">
        <v>6</v>
      </c>
      <c r="AD1307" s="124">
        <f t="shared" si="306"/>
        <v>73.661999999999992</v>
      </c>
      <c r="AE1307" s="86">
        <f t="shared" si="309"/>
        <v>1768</v>
      </c>
      <c r="AF1307" s="85">
        <v>0</v>
      </c>
      <c r="AG1307" s="85">
        <v>36.831000000000003</v>
      </c>
      <c r="AH1307" s="85">
        <f t="shared" si="310"/>
        <v>0</v>
      </c>
      <c r="AI1307" s="86">
        <f t="shared" si="311"/>
        <v>5139</v>
      </c>
      <c r="AJ1307" s="86">
        <f t="shared" si="312"/>
        <v>82</v>
      </c>
      <c r="AK1307" s="122"/>
      <c r="AL1307" s="85">
        <v>122.77</v>
      </c>
      <c r="AM1307" s="85">
        <v>6</v>
      </c>
      <c r="AN1307" s="124">
        <f t="shared" si="307"/>
        <v>73.661999999999992</v>
      </c>
      <c r="AO1307" s="86">
        <f t="shared" si="313"/>
        <v>1768</v>
      </c>
      <c r="AP1307" s="85">
        <v>0</v>
      </c>
      <c r="AQ1307" s="85">
        <v>36.831000000000003</v>
      </c>
      <c r="AR1307" s="85">
        <f t="shared" si="314"/>
        <v>0</v>
      </c>
      <c r="AS1307" s="86">
        <f t="shared" si="316"/>
        <v>5139</v>
      </c>
      <c r="AT1307" s="170">
        <f t="shared" si="317"/>
        <v>0</v>
      </c>
      <c r="AU1307" s="86">
        <v>5139</v>
      </c>
      <c r="AV1307" s="170">
        <f t="shared" si="315"/>
        <v>0</v>
      </c>
    </row>
    <row r="1308" spans="1:48" s="73" customFormat="1" ht="30" x14ac:dyDescent="0.2">
      <c r="A1308" s="10" t="s">
        <v>1810</v>
      </c>
      <c r="B1308" s="14" t="s">
        <v>36</v>
      </c>
      <c r="C1308" s="14" t="s">
        <v>37</v>
      </c>
      <c r="D1308" s="14" t="s">
        <v>3290</v>
      </c>
      <c r="E1308" s="58">
        <v>306657</v>
      </c>
      <c r="F1308" s="15" t="s">
        <v>3291</v>
      </c>
      <c r="G1308" s="10" t="s">
        <v>2860</v>
      </c>
      <c r="H1308" s="16">
        <v>100006096</v>
      </c>
      <c r="I1308" s="62">
        <v>710004729</v>
      </c>
      <c r="J1308" s="13">
        <v>710004729</v>
      </c>
      <c r="K1308" s="15" t="s">
        <v>53</v>
      </c>
      <c r="L1308" s="12" t="s">
        <v>1810</v>
      </c>
      <c r="M1308" s="15" t="s">
        <v>1811</v>
      </c>
      <c r="N1308" s="49">
        <v>94638</v>
      </c>
      <c r="O1308" s="15" t="s">
        <v>3292</v>
      </c>
      <c r="P1308" s="15" t="s">
        <v>3293</v>
      </c>
      <c r="Q1308" s="48">
        <v>501336</v>
      </c>
      <c r="R1308" s="11" t="s">
        <v>45</v>
      </c>
      <c r="S1308" s="120">
        <v>2810</v>
      </c>
      <c r="T1308" s="85">
        <v>107.03</v>
      </c>
      <c r="U1308" s="86">
        <v>5</v>
      </c>
      <c r="V1308" s="123">
        <v>46.825625000000002</v>
      </c>
      <c r="W1308" s="85">
        <f t="shared" si="304"/>
        <v>1873</v>
      </c>
      <c r="X1308" s="86">
        <v>0</v>
      </c>
      <c r="Y1308" s="85">
        <v>16.054500000000001</v>
      </c>
      <c r="Z1308" s="86">
        <f t="shared" si="305"/>
        <v>0</v>
      </c>
      <c r="AA1308" s="86">
        <f t="shared" si="308"/>
        <v>1873</v>
      </c>
      <c r="AB1308" s="85">
        <v>122.77</v>
      </c>
      <c r="AC1308" s="85">
        <v>3</v>
      </c>
      <c r="AD1308" s="124">
        <f t="shared" si="306"/>
        <v>73.661999999999992</v>
      </c>
      <c r="AE1308" s="86">
        <f t="shared" si="309"/>
        <v>884</v>
      </c>
      <c r="AF1308" s="85">
        <v>0</v>
      </c>
      <c r="AG1308" s="85">
        <v>36.831000000000003</v>
      </c>
      <c r="AH1308" s="85">
        <f t="shared" si="310"/>
        <v>0</v>
      </c>
      <c r="AI1308" s="86">
        <f t="shared" si="311"/>
        <v>2757</v>
      </c>
      <c r="AJ1308" s="86">
        <f t="shared" si="312"/>
        <v>-53</v>
      </c>
      <c r="AK1308" s="122" t="s">
        <v>16816</v>
      </c>
      <c r="AL1308" s="85">
        <v>122.77</v>
      </c>
      <c r="AM1308" s="85">
        <v>3</v>
      </c>
      <c r="AN1308" s="124">
        <f t="shared" si="307"/>
        <v>73.661999999999992</v>
      </c>
      <c r="AO1308" s="86">
        <f t="shared" si="313"/>
        <v>884</v>
      </c>
      <c r="AP1308" s="85">
        <v>0</v>
      </c>
      <c r="AQ1308" s="85">
        <v>36.831000000000003</v>
      </c>
      <c r="AR1308" s="85">
        <f t="shared" si="314"/>
        <v>0</v>
      </c>
      <c r="AS1308" s="86">
        <f t="shared" si="316"/>
        <v>2757</v>
      </c>
      <c r="AT1308" s="170">
        <f t="shared" si="317"/>
        <v>0</v>
      </c>
      <c r="AU1308" s="86">
        <v>2757</v>
      </c>
      <c r="AV1308" s="170">
        <f t="shared" si="315"/>
        <v>0</v>
      </c>
    </row>
    <row r="1309" spans="1:48" s="73" customFormat="1" x14ac:dyDescent="0.2">
      <c r="A1309" s="10" t="s">
        <v>1810</v>
      </c>
      <c r="B1309" s="14" t="s">
        <v>36</v>
      </c>
      <c r="C1309" s="14" t="s">
        <v>37</v>
      </c>
      <c r="D1309" s="14" t="s">
        <v>3890</v>
      </c>
      <c r="E1309" s="58">
        <v>311022</v>
      </c>
      <c r="F1309" s="15" t="s">
        <v>3891</v>
      </c>
      <c r="G1309" s="10" t="s">
        <v>2860</v>
      </c>
      <c r="H1309" s="16">
        <v>100006102</v>
      </c>
      <c r="I1309" s="62">
        <v>710009780</v>
      </c>
      <c r="J1309" s="13">
        <v>710009780</v>
      </c>
      <c r="K1309" s="15" t="s">
        <v>48</v>
      </c>
      <c r="L1309" s="12" t="s">
        <v>1810</v>
      </c>
      <c r="M1309" s="15" t="s">
        <v>3851</v>
      </c>
      <c r="N1309" s="49">
        <v>95632</v>
      </c>
      <c r="O1309" s="15" t="s">
        <v>3892</v>
      </c>
      <c r="P1309" s="15" t="s">
        <v>3893</v>
      </c>
      <c r="Q1309" s="48">
        <v>505439</v>
      </c>
      <c r="R1309" s="11" t="s">
        <v>45</v>
      </c>
      <c r="S1309" s="120">
        <v>6743</v>
      </c>
      <c r="T1309" s="85">
        <v>107.03</v>
      </c>
      <c r="U1309" s="86">
        <v>12</v>
      </c>
      <c r="V1309" s="123">
        <v>46.825625000000002</v>
      </c>
      <c r="W1309" s="85">
        <f t="shared" si="304"/>
        <v>4495</v>
      </c>
      <c r="X1309" s="86">
        <v>0</v>
      </c>
      <c r="Y1309" s="85">
        <v>16.054500000000001</v>
      </c>
      <c r="Z1309" s="86">
        <f t="shared" si="305"/>
        <v>0</v>
      </c>
      <c r="AA1309" s="86">
        <f t="shared" si="308"/>
        <v>4495</v>
      </c>
      <c r="AB1309" s="85">
        <v>122.77</v>
      </c>
      <c r="AC1309" s="85">
        <v>2</v>
      </c>
      <c r="AD1309" s="124">
        <f t="shared" si="306"/>
        <v>73.661999999999992</v>
      </c>
      <c r="AE1309" s="86">
        <f t="shared" si="309"/>
        <v>589</v>
      </c>
      <c r="AF1309" s="85">
        <v>0</v>
      </c>
      <c r="AG1309" s="85">
        <v>36.831000000000003</v>
      </c>
      <c r="AH1309" s="85">
        <f t="shared" si="310"/>
        <v>0</v>
      </c>
      <c r="AI1309" s="86">
        <f t="shared" si="311"/>
        <v>5084</v>
      </c>
      <c r="AJ1309" s="86">
        <f t="shared" si="312"/>
        <v>-1659</v>
      </c>
      <c r="AK1309" s="122"/>
      <c r="AL1309" s="85">
        <v>122.77</v>
      </c>
      <c r="AM1309" s="85">
        <v>2</v>
      </c>
      <c r="AN1309" s="124">
        <f t="shared" si="307"/>
        <v>73.661999999999992</v>
      </c>
      <c r="AO1309" s="86">
        <f t="shared" si="313"/>
        <v>589</v>
      </c>
      <c r="AP1309" s="85">
        <v>0</v>
      </c>
      <c r="AQ1309" s="85">
        <v>36.831000000000003</v>
      </c>
      <c r="AR1309" s="85">
        <f t="shared" si="314"/>
        <v>0</v>
      </c>
      <c r="AS1309" s="86">
        <f t="shared" si="316"/>
        <v>5084</v>
      </c>
      <c r="AT1309" s="170">
        <f t="shared" si="317"/>
        <v>0</v>
      </c>
      <c r="AU1309" s="86">
        <v>5084</v>
      </c>
      <c r="AV1309" s="170">
        <f t="shared" si="315"/>
        <v>0</v>
      </c>
    </row>
    <row r="1310" spans="1:48" s="73" customFormat="1" ht="45" x14ac:dyDescent="0.2">
      <c r="A1310" s="10" t="s">
        <v>1810</v>
      </c>
      <c r="B1310" s="14" t="s">
        <v>36</v>
      </c>
      <c r="C1310" s="14" t="s">
        <v>37</v>
      </c>
      <c r="D1310" s="14" t="s">
        <v>3746</v>
      </c>
      <c r="E1310" s="58">
        <v>309222</v>
      </c>
      <c r="F1310" s="15" t="s">
        <v>3747</v>
      </c>
      <c r="G1310" s="10" t="s">
        <v>2860</v>
      </c>
      <c r="H1310" s="16">
        <v>100006104</v>
      </c>
      <c r="I1310" s="62">
        <v>710007906</v>
      </c>
      <c r="J1310" s="13">
        <v>37866711</v>
      </c>
      <c r="K1310" s="15" t="s">
        <v>92</v>
      </c>
      <c r="L1310" s="12" t="s">
        <v>1810</v>
      </c>
      <c r="M1310" s="15" t="s">
        <v>3583</v>
      </c>
      <c r="N1310" s="49">
        <v>94108</v>
      </c>
      <c r="O1310" s="15" t="s">
        <v>3748</v>
      </c>
      <c r="P1310" s="15" t="s">
        <v>3749</v>
      </c>
      <c r="Q1310" s="48">
        <v>503509</v>
      </c>
      <c r="R1310" s="11" t="s">
        <v>45</v>
      </c>
      <c r="S1310" s="120">
        <v>4495</v>
      </c>
      <c r="T1310" s="85">
        <v>107.03</v>
      </c>
      <c r="U1310" s="86">
        <v>8</v>
      </c>
      <c r="V1310" s="123">
        <v>46.825625000000002</v>
      </c>
      <c r="W1310" s="85">
        <f t="shared" si="304"/>
        <v>2997</v>
      </c>
      <c r="X1310" s="86">
        <v>0</v>
      </c>
      <c r="Y1310" s="85">
        <v>16.054500000000001</v>
      </c>
      <c r="Z1310" s="86">
        <f t="shared" si="305"/>
        <v>0</v>
      </c>
      <c r="AA1310" s="86">
        <f t="shared" si="308"/>
        <v>2997</v>
      </c>
      <c r="AB1310" s="85">
        <v>122.77</v>
      </c>
      <c r="AC1310" s="85">
        <v>8</v>
      </c>
      <c r="AD1310" s="124">
        <f t="shared" si="306"/>
        <v>73.661999999999992</v>
      </c>
      <c r="AE1310" s="86">
        <f t="shared" si="309"/>
        <v>2357</v>
      </c>
      <c r="AF1310" s="85">
        <v>0</v>
      </c>
      <c r="AG1310" s="85">
        <v>36.831000000000003</v>
      </c>
      <c r="AH1310" s="85">
        <f t="shared" si="310"/>
        <v>0</v>
      </c>
      <c r="AI1310" s="86">
        <f t="shared" si="311"/>
        <v>5354</v>
      </c>
      <c r="AJ1310" s="86">
        <f t="shared" si="312"/>
        <v>859</v>
      </c>
      <c r="AK1310" s="122"/>
      <c r="AL1310" s="85">
        <v>122.77</v>
      </c>
      <c r="AM1310" s="85">
        <v>8</v>
      </c>
      <c r="AN1310" s="124">
        <f t="shared" si="307"/>
        <v>73.661999999999992</v>
      </c>
      <c r="AO1310" s="86">
        <f t="shared" si="313"/>
        <v>2357</v>
      </c>
      <c r="AP1310" s="85">
        <v>0</v>
      </c>
      <c r="AQ1310" s="85">
        <v>36.831000000000003</v>
      </c>
      <c r="AR1310" s="85">
        <f t="shared" si="314"/>
        <v>0</v>
      </c>
      <c r="AS1310" s="86">
        <f t="shared" si="316"/>
        <v>5354</v>
      </c>
      <c r="AT1310" s="170">
        <f t="shared" si="317"/>
        <v>0</v>
      </c>
      <c r="AU1310" s="86">
        <v>5354</v>
      </c>
      <c r="AV1310" s="170">
        <f t="shared" si="315"/>
        <v>0</v>
      </c>
    </row>
    <row r="1311" spans="1:48" s="73" customFormat="1" x14ac:dyDescent="0.2">
      <c r="A1311" s="10" t="s">
        <v>1810</v>
      </c>
      <c r="B1311" s="14" t="s">
        <v>36</v>
      </c>
      <c r="C1311" s="14" t="s">
        <v>37</v>
      </c>
      <c r="D1311" s="14" t="s">
        <v>2858</v>
      </c>
      <c r="E1311" s="58">
        <v>308307</v>
      </c>
      <c r="F1311" s="15" t="s">
        <v>2859</v>
      </c>
      <c r="G1311" s="10" t="s">
        <v>2860</v>
      </c>
      <c r="H1311" s="16">
        <v>100005829</v>
      </c>
      <c r="I1311" s="62">
        <v>710006543</v>
      </c>
      <c r="J1311" s="13">
        <v>710006543</v>
      </c>
      <c r="K1311" s="15" t="s">
        <v>48</v>
      </c>
      <c r="L1311" s="12" t="s">
        <v>1810</v>
      </c>
      <c r="M1311" s="15" t="s">
        <v>2861</v>
      </c>
      <c r="N1311" s="49">
        <v>94901</v>
      </c>
      <c r="O1311" s="15" t="s">
        <v>2862</v>
      </c>
      <c r="P1311" s="15" t="s">
        <v>2882</v>
      </c>
      <c r="Q1311" s="48">
        <v>500011</v>
      </c>
      <c r="R1311" s="11" t="s">
        <v>45</v>
      </c>
      <c r="S1311" s="120">
        <v>14610</v>
      </c>
      <c r="T1311" s="85">
        <v>107.03</v>
      </c>
      <c r="U1311" s="86">
        <v>26</v>
      </c>
      <c r="V1311" s="123">
        <v>46.825625000000002</v>
      </c>
      <c r="W1311" s="85">
        <f t="shared" si="304"/>
        <v>9740</v>
      </c>
      <c r="X1311" s="86">
        <v>0</v>
      </c>
      <c r="Y1311" s="85">
        <v>16.054500000000001</v>
      </c>
      <c r="Z1311" s="86">
        <f t="shared" si="305"/>
        <v>0</v>
      </c>
      <c r="AA1311" s="86">
        <f t="shared" si="308"/>
        <v>9740</v>
      </c>
      <c r="AB1311" s="85">
        <v>122.77</v>
      </c>
      <c r="AC1311" s="85">
        <v>29</v>
      </c>
      <c r="AD1311" s="124">
        <f t="shared" si="306"/>
        <v>73.661999999999992</v>
      </c>
      <c r="AE1311" s="86">
        <f t="shared" si="309"/>
        <v>8545</v>
      </c>
      <c r="AF1311" s="85">
        <v>0</v>
      </c>
      <c r="AG1311" s="85">
        <v>36.831000000000003</v>
      </c>
      <c r="AH1311" s="85">
        <f t="shared" si="310"/>
        <v>0</v>
      </c>
      <c r="AI1311" s="86">
        <f t="shared" si="311"/>
        <v>18285</v>
      </c>
      <c r="AJ1311" s="86">
        <f t="shared" si="312"/>
        <v>3675</v>
      </c>
      <c r="AK1311" s="122"/>
      <c r="AL1311" s="85">
        <v>122.77</v>
      </c>
      <c r="AM1311" s="85">
        <v>29</v>
      </c>
      <c r="AN1311" s="124">
        <f t="shared" si="307"/>
        <v>73.661999999999992</v>
      </c>
      <c r="AO1311" s="86">
        <f t="shared" si="313"/>
        <v>8545</v>
      </c>
      <c r="AP1311" s="85">
        <v>0</v>
      </c>
      <c r="AQ1311" s="85">
        <v>36.831000000000003</v>
      </c>
      <c r="AR1311" s="85">
        <f t="shared" si="314"/>
        <v>0</v>
      </c>
      <c r="AS1311" s="86">
        <f t="shared" si="316"/>
        <v>18285</v>
      </c>
      <c r="AT1311" s="170">
        <f t="shared" si="317"/>
        <v>0</v>
      </c>
      <c r="AU1311" s="86">
        <v>18285</v>
      </c>
      <c r="AV1311" s="170">
        <f t="shared" si="315"/>
        <v>0</v>
      </c>
    </row>
    <row r="1312" spans="1:48" s="73" customFormat="1" x14ac:dyDescent="0.2">
      <c r="A1312" s="10" t="s">
        <v>1810</v>
      </c>
      <c r="B1312" s="14" t="s">
        <v>36</v>
      </c>
      <c r="C1312" s="14" t="s">
        <v>37</v>
      </c>
      <c r="D1312" s="14" t="s">
        <v>4080</v>
      </c>
      <c r="E1312" s="58">
        <v>35626526</v>
      </c>
      <c r="F1312" s="15" t="s">
        <v>4081</v>
      </c>
      <c r="G1312" s="10" t="s">
        <v>2860</v>
      </c>
      <c r="H1312" s="16">
        <v>100006080</v>
      </c>
      <c r="I1312" s="62">
        <v>710009992</v>
      </c>
      <c r="J1312" s="13">
        <v>710009992</v>
      </c>
      <c r="K1312" s="15" t="s">
        <v>48</v>
      </c>
      <c r="L1312" s="12" t="s">
        <v>1810</v>
      </c>
      <c r="M1312" s="15" t="s">
        <v>3851</v>
      </c>
      <c r="N1312" s="49">
        <v>95501</v>
      </c>
      <c r="O1312" s="15" t="s">
        <v>4082</v>
      </c>
      <c r="P1312" s="15" t="s">
        <v>4083</v>
      </c>
      <c r="Q1312" s="48">
        <v>581658</v>
      </c>
      <c r="R1312" s="11" t="s">
        <v>45</v>
      </c>
      <c r="S1312" s="120">
        <v>3933</v>
      </c>
      <c r="T1312" s="85">
        <v>107.03</v>
      </c>
      <c r="U1312" s="86">
        <v>7</v>
      </c>
      <c r="V1312" s="123">
        <v>46.825625000000002</v>
      </c>
      <c r="W1312" s="85">
        <f t="shared" si="304"/>
        <v>2622</v>
      </c>
      <c r="X1312" s="86">
        <v>0</v>
      </c>
      <c r="Y1312" s="85">
        <v>16.054500000000001</v>
      </c>
      <c r="Z1312" s="86">
        <f t="shared" si="305"/>
        <v>0</v>
      </c>
      <c r="AA1312" s="86">
        <f t="shared" si="308"/>
        <v>2622</v>
      </c>
      <c r="AB1312" s="85">
        <v>122.77</v>
      </c>
      <c r="AC1312" s="85">
        <v>6</v>
      </c>
      <c r="AD1312" s="124">
        <f t="shared" si="306"/>
        <v>73.661999999999992</v>
      </c>
      <c r="AE1312" s="86">
        <f t="shared" si="309"/>
        <v>1768</v>
      </c>
      <c r="AF1312" s="85">
        <v>0</v>
      </c>
      <c r="AG1312" s="85">
        <v>36.831000000000003</v>
      </c>
      <c r="AH1312" s="85">
        <f t="shared" si="310"/>
        <v>0</v>
      </c>
      <c r="AI1312" s="86">
        <f t="shared" si="311"/>
        <v>4390</v>
      </c>
      <c r="AJ1312" s="86">
        <f t="shared" si="312"/>
        <v>457</v>
      </c>
      <c r="AK1312" s="122"/>
      <c r="AL1312" s="85">
        <v>122.77</v>
      </c>
      <c r="AM1312" s="85">
        <v>6</v>
      </c>
      <c r="AN1312" s="124">
        <f t="shared" si="307"/>
        <v>73.661999999999992</v>
      </c>
      <c r="AO1312" s="86">
        <f t="shared" si="313"/>
        <v>1768</v>
      </c>
      <c r="AP1312" s="85">
        <v>0</v>
      </c>
      <c r="AQ1312" s="85">
        <v>36.831000000000003</v>
      </c>
      <c r="AR1312" s="85">
        <f t="shared" si="314"/>
        <v>0</v>
      </c>
      <c r="AS1312" s="86">
        <f t="shared" si="316"/>
        <v>4390</v>
      </c>
      <c r="AT1312" s="170">
        <f t="shared" si="317"/>
        <v>0</v>
      </c>
      <c r="AU1312" s="86">
        <v>4390</v>
      </c>
      <c r="AV1312" s="170">
        <f t="shared" si="315"/>
        <v>0</v>
      </c>
    </row>
    <row r="1313" spans="1:48" s="73" customFormat="1" ht="45" x14ac:dyDescent="0.2">
      <c r="A1313" s="10" t="s">
        <v>1810</v>
      </c>
      <c r="B1313" s="14" t="s">
        <v>36</v>
      </c>
      <c r="C1313" s="14" t="s">
        <v>37</v>
      </c>
      <c r="D1313" s="14" t="s">
        <v>3073</v>
      </c>
      <c r="E1313" s="58">
        <v>308404</v>
      </c>
      <c r="F1313" s="15" t="s">
        <v>3074</v>
      </c>
      <c r="G1313" s="10" t="s">
        <v>2860</v>
      </c>
      <c r="H1313" s="16">
        <v>100006108</v>
      </c>
      <c r="I1313" s="62">
        <v>710006845</v>
      </c>
      <c r="J1313" s="13">
        <v>42206618</v>
      </c>
      <c r="K1313" s="15" t="s">
        <v>92</v>
      </c>
      <c r="L1313" s="12" t="s">
        <v>1810</v>
      </c>
      <c r="M1313" s="15" t="s">
        <v>2861</v>
      </c>
      <c r="N1313" s="49">
        <v>95121</v>
      </c>
      <c r="O1313" s="15" t="s">
        <v>3075</v>
      </c>
      <c r="P1313" s="15" t="s">
        <v>3076</v>
      </c>
      <c r="Q1313" s="48">
        <v>500704</v>
      </c>
      <c r="R1313" s="11" t="s">
        <v>45</v>
      </c>
      <c r="S1313" s="120">
        <v>10676</v>
      </c>
      <c r="T1313" s="85">
        <v>107.03</v>
      </c>
      <c r="U1313" s="86">
        <v>19</v>
      </c>
      <c r="V1313" s="123">
        <v>46.825625000000002</v>
      </c>
      <c r="W1313" s="85">
        <f t="shared" si="304"/>
        <v>7117</v>
      </c>
      <c r="X1313" s="86">
        <v>0</v>
      </c>
      <c r="Y1313" s="85">
        <v>16.054500000000001</v>
      </c>
      <c r="Z1313" s="86">
        <f t="shared" si="305"/>
        <v>0</v>
      </c>
      <c r="AA1313" s="86">
        <f t="shared" si="308"/>
        <v>7117</v>
      </c>
      <c r="AB1313" s="85">
        <v>122.77</v>
      </c>
      <c r="AC1313" s="85">
        <v>31</v>
      </c>
      <c r="AD1313" s="124">
        <f t="shared" si="306"/>
        <v>73.661999999999992</v>
      </c>
      <c r="AE1313" s="86">
        <f t="shared" si="309"/>
        <v>9134</v>
      </c>
      <c r="AF1313" s="85">
        <v>0</v>
      </c>
      <c r="AG1313" s="85">
        <v>36.831000000000003</v>
      </c>
      <c r="AH1313" s="85">
        <f t="shared" si="310"/>
        <v>0</v>
      </c>
      <c r="AI1313" s="86">
        <f t="shared" si="311"/>
        <v>16251</v>
      </c>
      <c r="AJ1313" s="86">
        <f t="shared" si="312"/>
        <v>5575</v>
      </c>
      <c r="AK1313" s="122"/>
      <c r="AL1313" s="85">
        <v>122.77</v>
      </c>
      <c r="AM1313" s="85">
        <v>31</v>
      </c>
      <c r="AN1313" s="124">
        <f t="shared" si="307"/>
        <v>73.661999999999992</v>
      </c>
      <c r="AO1313" s="86">
        <f t="shared" si="313"/>
        <v>9134</v>
      </c>
      <c r="AP1313" s="85">
        <v>0</v>
      </c>
      <c r="AQ1313" s="85">
        <v>36.831000000000003</v>
      </c>
      <c r="AR1313" s="85">
        <f t="shared" si="314"/>
        <v>0</v>
      </c>
      <c r="AS1313" s="86">
        <f t="shared" si="316"/>
        <v>16251</v>
      </c>
      <c r="AT1313" s="170">
        <f t="shared" si="317"/>
        <v>0</v>
      </c>
      <c r="AU1313" s="86">
        <v>16251</v>
      </c>
      <c r="AV1313" s="170">
        <f t="shared" si="315"/>
        <v>0</v>
      </c>
    </row>
    <row r="1314" spans="1:48" s="73" customFormat="1" ht="30" x14ac:dyDescent="0.2">
      <c r="A1314" s="10" t="s">
        <v>1810</v>
      </c>
      <c r="B1314" s="14" t="s">
        <v>36</v>
      </c>
      <c r="C1314" s="14" t="s">
        <v>37</v>
      </c>
      <c r="D1314" s="14" t="s">
        <v>3750</v>
      </c>
      <c r="E1314" s="58">
        <v>309231</v>
      </c>
      <c r="F1314" s="15" t="s">
        <v>3751</v>
      </c>
      <c r="G1314" s="10" t="s">
        <v>2860</v>
      </c>
      <c r="H1314" s="16">
        <v>100006124</v>
      </c>
      <c r="I1314" s="62">
        <v>710007914</v>
      </c>
      <c r="J1314" s="13">
        <v>710007914</v>
      </c>
      <c r="K1314" s="15" t="s">
        <v>53</v>
      </c>
      <c r="L1314" s="12" t="s">
        <v>1810</v>
      </c>
      <c r="M1314" s="15" t="s">
        <v>3583</v>
      </c>
      <c r="N1314" s="49">
        <v>94136</v>
      </c>
      <c r="O1314" s="15" t="s">
        <v>3752</v>
      </c>
      <c r="P1314" s="15" t="s">
        <v>3753</v>
      </c>
      <c r="Q1314" s="48">
        <v>503517</v>
      </c>
      <c r="R1314" s="11" t="s">
        <v>45</v>
      </c>
      <c r="S1314" s="120">
        <v>562</v>
      </c>
      <c r="T1314" s="85">
        <v>107.03</v>
      </c>
      <c r="U1314" s="86">
        <v>1</v>
      </c>
      <c r="V1314" s="123">
        <v>46.825625000000002</v>
      </c>
      <c r="W1314" s="85">
        <f t="shared" si="304"/>
        <v>375</v>
      </c>
      <c r="X1314" s="86">
        <v>0</v>
      </c>
      <c r="Y1314" s="85">
        <v>16.054500000000001</v>
      </c>
      <c r="Z1314" s="86">
        <f t="shared" si="305"/>
        <v>0</v>
      </c>
      <c r="AA1314" s="86">
        <f t="shared" si="308"/>
        <v>375</v>
      </c>
      <c r="AB1314" s="85">
        <v>122.77</v>
      </c>
      <c r="AC1314" s="85">
        <v>5</v>
      </c>
      <c r="AD1314" s="124">
        <f t="shared" si="306"/>
        <v>73.661999999999992</v>
      </c>
      <c r="AE1314" s="86">
        <f t="shared" si="309"/>
        <v>1473</v>
      </c>
      <c r="AF1314" s="85">
        <v>0</v>
      </c>
      <c r="AG1314" s="85">
        <v>36.831000000000003</v>
      </c>
      <c r="AH1314" s="85">
        <f t="shared" si="310"/>
        <v>0</v>
      </c>
      <c r="AI1314" s="86">
        <f t="shared" si="311"/>
        <v>1848</v>
      </c>
      <c r="AJ1314" s="86">
        <f t="shared" si="312"/>
        <v>1286</v>
      </c>
      <c r="AK1314" s="122"/>
      <c r="AL1314" s="85">
        <v>122.77</v>
      </c>
      <c r="AM1314" s="85">
        <v>5</v>
      </c>
      <c r="AN1314" s="124">
        <f t="shared" si="307"/>
        <v>73.661999999999992</v>
      </c>
      <c r="AO1314" s="86">
        <f t="shared" si="313"/>
        <v>1473</v>
      </c>
      <c r="AP1314" s="85">
        <v>0</v>
      </c>
      <c r="AQ1314" s="85">
        <v>36.831000000000003</v>
      </c>
      <c r="AR1314" s="85">
        <f t="shared" si="314"/>
        <v>0</v>
      </c>
      <c r="AS1314" s="86">
        <f t="shared" si="316"/>
        <v>1848</v>
      </c>
      <c r="AT1314" s="170">
        <f t="shared" si="317"/>
        <v>0</v>
      </c>
      <c r="AU1314" s="86">
        <v>1848</v>
      </c>
      <c r="AV1314" s="170">
        <f t="shared" si="315"/>
        <v>0</v>
      </c>
    </row>
    <row r="1315" spans="1:48" s="73" customFormat="1" ht="45" x14ac:dyDescent="0.2">
      <c r="A1315" s="10" t="s">
        <v>1810</v>
      </c>
      <c r="B1315" s="14" t="s">
        <v>36</v>
      </c>
      <c r="C1315" s="14" t="s">
        <v>37</v>
      </c>
      <c r="D1315" s="14" t="s">
        <v>3077</v>
      </c>
      <c r="E1315" s="58">
        <v>308412</v>
      </c>
      <c r="F1315" s="15" t="s">
        <v>3078</v>
      </c>
      <c r="G1315" s="10" t="s">
        <v>2860</v>
      </c>
      <c r="H1315" s="16">
        <v>100006113</v>
      </c>
      <c r="I1315" s="62">
        <v>710006853</v>
      </c>
      <c r="J1315" s="13">
        <v>37968718</v>
      </c>
      <c r="K1315" s="15" t="s">
        <v>92</v>
      </c>
      <c r="L1315" s="12" t="s">
        <v>1810</v>
      </c>
      <c r="M1315" s="15" t="s">
        <v>2861</v>
      </c>
      <c r="N1315" s="49">
        <v>95137</v>
      </c>
      <c r="O1315" s="15" t="s">
        <v>3079</v>
      </c>
      <c r="P1315" s="15" t="s">
        <v>3080</v>
      </c>
      <c r="Q1315" s="48">
        <v>500712</v>
      </c>
      <c r="R1315" s="11" t="s">
        <v>45</v>
      </c>
      <c r="S1315" s="120">
        <v>5057</v>
      </c>
      <c r="T1315" s="85">
        <v>107.03</v>
      </c>
      <c r="U1315" s="86">
        <v>9</v>
      </c>
      <c r="V1315" s="123">
        <v>46.825625000000002</v>
      </c>
      <c r="W1315" s="85">
        <f t="shared" si="304"/>
        <v>3371</v>
      </c>
      <c r="X1315" s="86">
        <v>0</v>
      </c>
      <c r="Y1315" s="85">
        <v>16.054500000000001</v>
      </c>
      <c r="Z1315" s="86">
        <f t="shared" si="305"/>
        <v>0</v>
      </c>
      <c r="AA1315" s="86">
        <f t="shared" si="308"/>
        <v>3371</v>
      </c>
      <c r="AB1315" s="85">
        <v>122.77</v>
      </c>
      <c r="AC1315" s="85">
        <v>5</v>
      </c>
      <c r="AD1315" s="124">
        <f t="shared" si="306"/>
        <v>73.661999999999992</v>
      </c>
      <c r="AE1315" s="86">
        <f t="shared" si="309"/>
        <v>1473</v>
      </c>
      <c r="AF1315" s="85">
        <v>0</v>
      </c>
      <c r="AG1315" s="85">
        <v>36.831000000000003</v>
      </c>
      <c r="AH1315" s="85">
        <f t="shared" si="310"/>
        <v>0</v>
      </c>
      <c r="AI1315" s="86">
        <f t="shared" si="311"/>
        <v>4844</v>
      </c>
      <c r="AJ1315" s="86">
        <f t="shared" si="312"/>
        <v>-213</v>
      </c>
      <c r="AK1315" s="122"/>
      <c r="AL1315" s="85">
        <v>122.77</v>
      </c>
      <c r="AM1315" s="85">
        <v>5</v>
      </c>
      <c r="AN1315" s="124">
        <f t="shared" si="307"/>
        <v>73.661999999999992</v>
      </c>
      <c r="AO1315" s="86">
        <f t="shared" si="313"/>
        <v>1473</v>
      </c>
      <c r="AP1315" s="85">
        <v>0</v>
      </c>
      <c r="AQ1315" s="85">
        <v>36.831000000000003</v>
      </c>
      <c r="AR1315" s="85">
        <f t="shared" si="314"/>
        <v>0</v>
      </c>
      <c r="AS1315" s="86">
        <f t="shared" si="316"/>
        <v>4844</v>
      </c>
      <c r="AT1315" s="170">
        <f t="shared" si="317"/>
        <v>0</v>
      </c>
      <c r="AU1315" s="86">
        <v>4844</v>
      </c>
      <c r="AV1315" s="170">
        <f t="shared" si="315"/>
        <v>0</v>
      </c>
    </row>
    <row r="1316" spans="1:48" s="73" customFormat="1" ht="60" x14ac:dyDescent="0.2">
      <c r="A1316" s="10" t="s">
        <v>1810</v>
      </c>
      <c r="B1316" s="14" t="s">
        <v>36</v>
      </c>
      <c r="C1316" s="14" t="s">
        <v>37</v>
      </c>
      <c r="D1316" s="14" t="s">
        <v>3754</v>
      </c>
      <c r="E1316" s="58">
        <v>309249</v>
      </c>
      <c r="F1316" s="15" t="s">
        <v>3755</v>
      </c>
      <c r="G1316" s="10" t="s">
        <v>2860</v>
      </c>
      <c r="H1316" s="16">
        <v>100006126</v>
      </c>
      <c r="I1316" s="62">
        <v>710007922</v>
      </c>
      <c r="J1316" s="13">
        <v>37864076</v>
      </c>
      <c r="K1316" s="15" t="s">
        <v>365</v>
      </c>
      <c r="L1316" s="12" t="s">
        <v>1810</v>
      </c>
      <c r="M1316" s="15" t="s">
        <v>3583</v>
      </c>
      <c r="N1316" s="49">
        <v>94361</v>
      </c>
      <c r="O1316" s="15" t="s">
        <v>3756</v>
      </c>
      <c r="P1316" s="15" t="s">
        <v>3757</v>
      </c>
      <c r="Q1316" s="48">
        <v>503525</v>
      </c>
      <c r="R1316" s="11" t="s">
        <v>45</v>
      </c>
      <c r="S1316" s="120">
        <v>0</v>
      </c>
      <c r="T1316" s="85">
        <v>107.03</v>
      </c>
      <c r="U1316" s="86">
        <v>0</v>
      </c>
      <c r="V1316" s="123">
        <v>46.825625000000002</v>
      </c>
      <c r="W1316" s="85">
        <f t="shared" si="304"/>
        <v>0</v>
      </c>
      <c r="X1316" s="86">
        <v>0</v>
      </c>
      <c r="Y1316" s="85">
        <v>16.054500000000001</v>
      </c>
      <c r="Z1316" s="86">
        <f t="shared" si="305"/>
        <v>0</v>
      </c>
      <c r="AA1316" s="86">
        <f t="shared" si="308"/>
        <v>0</v>
      </c>
      <c r="AB1316" s="85">
        <v>122.77</v>
      </c>
      <c r="AC1316" s="85">
        <v>0</v>
      </c>
      <c r="AD1316" s="124">
        <f t="shared" si="306"/>
        <v>73.661999999999992</v>
      </c>
      <c r="AE1316" s="86">
        <f t="shared" si="309"/>
        <v>0</v>
      </c>
      <c r="AF1316" s="85">
        <v>0</v>
      </c>
      <c r="AG1316" s="85">
        <v>36.831000000000003</v>
      </c>
      <c r="AH1316" s="85">
        <f t="shared" si="310"/>
        <v>0</v>
      </c>
      <c r="AI1316" s="86">
        <f t="shared" si="311"/>
        <v>0</v>
      </c>
      <c r="AJ1316" s="86">
        <f t="shared" si="312"/>
        <v>0</v>
      </c>
      <c r="AK1316" s="122"/>
      <c r="AL1316" s="85">
        <v>122.77</v>
      </c>
      <c r="AM1316" s="85">
        <f>0</f>
        <v>0</v>
      </c>
      <c r="AN1316" s="124">
        <f t="shared" si="307"/>
        <v>73.661999999999992</v>
      </c>
      <c r="AO1316" s="86">
        <f t="shared" si="313"/>
        <v>0</v>
      </c>
      <c r="AP1316" s="85">
        <f>0</f>
        <v>0</v>
      </c>
      <c r="AQ1316" s="85">
        <v>36.831000000000003</v>
      </c>
      <c r="AR1316" s="85">
        <f t="shared" si="314"/>
        <v>0</v>
      </c>
      <c r="AS1316" s="86">
        <f t="shared" si="316"/>
        <v>0</v>
      </c>
      <c r="AT1316" s="170">
        <f t="shared" si="317"/>
        <v>0</v>
      </c>
      <c r="AU1316" s="86">
        <v>0</v>
      </c>
      <c r="AV1316" s="170">
        <f t="shared" si="315"/>
        <v>0</v>
      </c>
    </row>
    <row r="1317" spans="1:48" s="73" customFormat="1" ht="75" x14ac:dyDescent="0.2">
      <c r="A1317" s="10" t="s">
        <v>1810</v>
      </c>
      <c r="B1317" s="14" t="s">
        <v>36</v>
      </c>
      <c r="C1317" s="14" t="s">
        <v>37</v>
      </c>
      <c r="D1317" s="14" t="s">
        <v>3754</v>
      </c>
      <c r="E1317" s="58">
        <v>309249</v>
      </c>
      <c r="F1317" s="15" t="s">
        <v>3755</v>
      </c>
      <c r="G1317" s="10" t="s">
        <v>2860</v>
      </c>
      <c r="H1317" s="16">
        <v>100019807</v>
      </c>
      <c r="I1317" s="13">
        <v>710284497</v>
      </c>
      <c r="J1317" s="13">
        <v>37864076</v>
      </c>
      <c r="K1317" s="15" t="s">
        <v>10432</v>
      </c>
      <c r="L1317" s="12" t="s">
        <v>1810</v>
      </c>
      <c r="M1317" s="15" t="s">
        <v>3583</v>
      </c>
      <c r="N1317" s="49">
        <v>94361</v>
      </c>
      <c r="O1317" s="15" t="s">
        <v>3756</v>
      </c>
      <c r="P1317" s="15" t="s">
        <v>10433</v>
      </c>
      <c r="Q1317" s="48">
        <v>503525</v>
      </c>
      <c r="R1317" s="11" t="s">
        <v>45</v>
      </c>
      <c r="S1317" s="120">
        <v>8060</v>
      </c>
      <c r="T1317" s="85">
        <v>107.03</v>
      </c>
      <c r="U1317" s="86">
        <v>14</v>
      </c>
      <c r="V1317" s="123">
        <v>46.825625000000002</v>
      </c>
      <c r="W1317" s="85">
        <f t="shared" si="304"/>
        <v>5244</v>
      </c>
      <c r="X1317" s="86">
        <v>1</v>
      </c>
      <c r="Y1317" s="85">
        <v>16.054500000000001</v>
      </c>
      <c r="Z1317" s="86">
        <f t="shared" si="305"/>
        <v>128</v>
      </c>
      <c r="AA1317" s="86">
        <f t="shared" si="308"/>
        <v>5372</v>
      </c>
      <c r="AB1317" s="85">
        <v>122.77</v>
      </c>
      <c r="AC1317" s="85">
        <v>18</v>
      </c>
      <c r="AD1317" s="124">
        <f t="shared" si="306"/>
        <v>73.661999999999992</v>
      </c>
      <c r="AE1317" s="86">
        <f t="shared" si="309"/>
        <v>5304</v>
      </c>
      <c r="AF1317" s="85">
        <v>0</v>
      </c>
      <c r="AG1317" s="85">
        <v>36.831000000000003</v>
      </c>
      <c r="AH1317" s="85">
        <f t="shared" si="310"/>
        <v>0</v>
      </c>
      <c r="AI1317" s="86">
        <f t="shared" si="311"/>
        <v>10676</v>
      </c>
      <c r="AJ1317" s="86">
        <f t="shared" si="312"/>
        <v>2616</v>
      </c>
      <c r="AK1317" s="122"/>
      <c r="AL1317" s="85">
        <v>122.77</v>
      </c>
      <c r="AM1317" s="85">
        <v>18</v>
      </c>
      <c r="AN1317" s="124">
        <f t="shared" si="307"/>
        <v>73.661999999999992</v>
      </c>
      <c r="AO1317" s="86">
        <f t="shared" si="313"/>
        <v>5304</v>
      </c>
      <c r="AP1317" s="85">
        <v>0</v>
      </c>
      <c r="AQ1317" s="85">
        <v>36.831000000000003</v>
      </c>
      <c r="AR1317" s="85">
        <f t="shared" si="314"/>
        <v>0</v>
      </c>
      <c r="AS1317" s="86">
        <f t="shared" si="316"/>
        <v>10676</v>
      </c>
      <c r="AT1317" s="170">
        <f t="shared" si="317"/>
        <v>0</v>
      </c>
      <c r="AU1317" s="86">
        <v>10676</v>
      </c>
      <c r="AV1317" s="170">
        <f t="shared" si="315"/>
        <v>0</v>
      </c>
    </row>
    <row r="1318" spans="1:48" s="73" customFormat="1" ht="45" x14ac:dyDescent="0.2">
      <c r="A1318" s="10" t="s">
        <v>1810</v>
      </c>
      <c r="B1318" s="14" t="s">
        <v>36</v>
      </c>
      <c r="C1318" s="14" t="s">
        <v>37</v>
      </c>
      <c r="D1318" s="14" t="s">
        <v>4060</v>
      </c>
      <c r="E1318" s="58">
        <v>34003517</v>
      </c>
      <c r="F1318" s="15" t="s">
        <v>4061</v>
      </c>
      <c r="G1318" s="10" t="s">
        <v>2860</v>
      </c>
      <c r="H1318" s="16">
        <v>100005596</v>
      </c>
      <c r="I1318" s="62">
        <v>710006659</v>
      </c>
      <c r="J1318" s="13">
        <v>37866745</v>
      </c>
      <c r="K1318" s="15" t="s">
        <v>92</v>
      </c>
      <c r="L1318" s="12" t="s">
        <v>1810</v>
      </c>
      <c r="M1318" s="15" t="s">
        <v>2861</v>
      </c>
      <c r="N1318" s="49">
        <v>95141</v>
      </c>
      <c r="O1318" s="15" t="s">
        <v>4062</v>
      </c>
      <c r="P1318" s="15" t="s">
        <v>4063</v>
      </c>
      <c r="Q1318" s="48">
        <v>580899</v>
      </c>
      <c r="R1318" s="11" t="s">
        <v>45</v>
      </c>
      <c r="S1318" s="120">
        <v>21352</v>
      </c>
      <c r="T1318" s="85">
        <v>107.03</v>
      </c>
      <c r="U1318" s="86">
        <v>38</v>
      </c>
      <c r="V1318" s="123">
        <v>46.825625000000002</v>
      </c>
      <c r="W1318" s="85">
        <f t="shared" si="304"/>
        <v>14235</v>
      </c>
      <c r="X1318" s="86">
        <v>0</v>
      </c>
      <c r="Y1318" s="85">
        <v>16.054500000000001</v>
      </c>
      <c r="Z1318" s="86">
        <f t="shared" si="305"/>
        <v>0</v>
      </c>
      <c r="AA1318" s="86">
        <f t="shared" si="308"/>
        <v>14235</v>
      </c>
      <c r="AB1318" s="85">
        <v>122.77</v>
      </c>
      <c r="AC1318" s="85">
        <v>23</v>
      </c>
      <c r="AD1318" s="124">
        <f t="shared" si="306"/>
        <v>73.661999999999992</v>
      </c>
      <c r="AE1318" s="86">
        <f t="shared" si="309"/>
        <v>6777</v>
      </c>
      <c r="AF1318" s="85">
        <v>0</v>
      </c>
      <c r="AG1318" s="85">
        <v>36.831000000000003</v>
      </c>
      <c r="AH1318" s="85">
        <f t="shared" si="310"/>
        <v>0</v>
      </c>
      <c r="AI1318" s="86">
        <f t="shared" si="311"/>
        <v>21012</v>
      </c>
      <c r="AJ1318" s="86">
        <f t="shared" si="312"/>
        <v>-340</v>
      </c>
      <c r="AK1318" s="122"/>
      <c r="AL1318" s="85">
        <v>122.77</v>
      </c>
      <c r="AM1318" s="85">
        <v>23</v>
      </c>
      <c r="AN1318" s="124">
        <f t="shared" si="307"/>
        <v>73.661999999999992</v>
      </c>
      <c r="AO1318" s="86">
        <f t="shared" si="313"/>
        <v>6777</v>
      </c>
      <c r="AP1318" s="85">
        <v>0</v>
      </c>
      <c r="AQ1318" s="85">
        <v>36.831000000000003</v>
      </c>
      <c r="AR1318" s="85">
        <f t="shared" si="314"/>
        <v>0</v>
      </c>
      <c r="AS1318" s="86">
        <f t="shared" si="316"/>
        <v>21012</v>
      </c>
      <c r="AT1318" s="170">
        <f t="shared" si="317"/>
        <v>0</v>
      </c>
      <c r="AU1318" s="86">
        <v>21012</v>
      </c>
      <c r="AV1318" s="170">
        <f t="shared" si="315"/>
        <v>0</v>
      </c>
    </row>
    <row r="1319" spans="1:48" s="73" customFormat="1" ht="30" x14ac:dyDescent="0.2">
      <c r="A1319" s="10" t="s">
        <v>1810</v>
      </c>
      <c r="B1319" s="14" t="s">
        <v>36</v>
      </c>
      <c r="C1319" s="14" t="s">
        <v>37</v>
      </c>
      <c r="D1319" s="14" t="s">
        <v>3502</v>
      </c>
      <c r="E1319" s="58">
        <v>307441</v>
      </c>
      <c r="F1319" s="15" t="s">
        <v>3503</v>
      </c>
      <c r="G1319" s="10" t="s">
        <v>2860</v>
      </c>
      <c r="H1319" s="16">
        <v>100006135</v>
      </c>
      <c r="I1319" s="62">
        <v>710005687</v>
      </c>
      <c r="J1319" s="13">
        <v>710005687</v>
      </c>
      <c r="K1319" s="15" t="s">
        <v>53</v>
      </c>
      <c r="L1319" s="12" t="s">
        <v>1810</v>
      </c>
      <c r="M1319" s="15" t="s">
        <v>3332</v>
      </c>
      <c r="N1319" s="49">
        <v>93585</v>
      </c>
      <c r="O1319" s="15" t="s">
        <v>3504</v>
      </c>
      <c r="P1319" s="15" t="s">
        <v>3505</v>
      </c>
      <c r="Q1319" s="48">
        <v>502723</v>
      </c>
      <c r="R1319" s="11" t="s">
        <v>45</v>
      </c>
      <c r="S1319" s="120">
        <v>3933</v>
      </c>
      <c r="T1319" s="85">
        <v>107.03</v>
      </c>
      <c r="U1319" s="86">
        <v>7</v>
      </c>
      <c r="V1319" s="123">
        <v>46.825625000000002</v>
      </c>
      <c r="W1319" s="85">
        <f t="shared" si="304"/>
        <v>2622</v>
      </c>
      <c r="X1319" s="86">
        <v>0</v>
      </c>
      <c r="Y1319" s="85">
        <v>16.054500000000001</v>
      </c>
      <c r="Z1319" s="86">
        <f t="shared" si="305"/>
        <v>0</v>
      </c>
      <c r="AA1319" s="86">
        <f t="shared" si="308"/>
        <v>2622</v>
      </c>
      <c r="AB1319" s="85">
        <v>122.77</v>
      </c>
      <c r="AC1319" s="85">
        <v>8</v>
      </c>
      <c r="AD1319" s="124">
        <f t="shared" si="306"/>
        <v>73.661999999999992</v>
      </c>
      <c r="AE1319" s="86">
        <f t="shared" si="309"/>
        <v>2357</v>
      </c>
      <c r="AF1319" s="85">
        <v>0</v>
      </c>
      <c r="AG1319" s="85">
        <v>36.831000000000003</v>
      </c>
      <c r="AH1319" s="85">
        <f t="shared" si="310"/>
        <v>0</v>
      </c>
      <c r="AI1319" s="86">
        <f t="shared" si="311"/>
        <v>4979</v>
      </c>
      <c r="AJ1319" s="86">
        <f t="shared" si="312"/>
        <v>1046</v>
      </c>
      <c r="AK1319" s="122"/>
      <c r="AL1319" s="85">
        <v>122.77</v>
      </c>
      <c r="AM1319" s="85">
        <v>8</v>
      </c>
      <c r="AN1319" s="124">
        <f t="shared" si="307"/>
        <v>73.661999999999992</v>
      </c>
      <c r="AO1319" s="86">
        <f t="shared" si="313"/>
        <v>2357</v>
      </c>
      <c r="AP1319" s="85">
        <v>0</v>
      </c>
      <c r="AQ1319" s="85">
        <v>36.831000000000003</v>
      </c>
      <c r="AR1319" s="85">
        <f t="shared" si="314"/>
        <v>0</v>
      </c>
      <c r="AS1319" s="86">
        <f t="shared" si="316"/>
        <v>4979</v>
      </c>
      <c r="AT1319" s="170">
        <f t="shared" si="317"/>
        <v>0</v>
      </c>
      <c r="AU1319" s="86">
        <v>4979</v>
      </c>
      <c r="AV1319" s="170">
        <f t="shared" si="315"/>
        <v>0</v>
      </c>
    </row>
    <row r="1320" spans="1:48" s="73" customFormat="1" x14ac:dyDescent="0.2">
      <c r="A1320" s="10" t="s">
        <v>1810</v>
      </c>
      <c r="B1320" s="14" t="s">
        <v>36</v>
      </c>
      <c r="C1320" s="14" t="s">
        <v>37</v>
      </c>
      <c r="D1320" s="14" t="s">
        <v>3758</v>
      </c>
      <c r="E1320" s="58">
        <v>309257</v>
      </c>
      <c r="F1320" s="15" t="s">
        <v>3759</v>
      </c>
      <c r="G1320" s="10" t="s">
        <v>2860</v>
      </c>
      <c r="H1320" s="16">
        <v>100006148</v>
      </c>
      <c r="I1320" s="62">
        <v>710007930</v>
      </c>
      <c r="J1320" s="13">
        <v>710007930</v>
      </c>
      <c r="K1320" s="15" t="s">
        <v>48</v>
      </c>
      <c r="L1320" s="12" t="s">
        <v>1810</v>
      </c>
      <c r="M1320" s="15" t="s">
        <v>3583</v>
      </c>
      <c r="N1320" s="49">
        <v>94132</v>
      </c>
      <c r="O1320" s="15" t="s">
        <v>3760</v>
      </c>
      <c r="P1320" s="15" t="s">
        <v>3761</v>
      </c>
      <c r="Q1320" s="48">
        <v>503533</v>
      </c>
      <c r="R1320" s="11" t="s">
        <v>45</v>
      </c>
      <c r="S1320" s="120">
        <v>7498</v>
      </c>
      <c r="T1320" s="85">
        <v>107.03</v>
      </c>
      <c r="U1320" s="86">
        <v>13</v>
      </c>
      <c r="V1320" s="123">
        <v>46.825625000000002</v>
      </c>
      <c r="W1320" s="85">
        <f t="shared" si="304"/>
        <v>4870</v>
      </c>
      <c r="X1320" s="86">
        <v>1</v>
      </c>
      <c r="Y1320" s="85">
        <v>16.054500000000001</v>
      </c>
      <c r="Z1320" s="86">
        <f t="shared" si="305"/>
        <v>128</v>
      </c>
      <c r="AA1320" s="86">
        <f t="shared" si="308"/>
        <v>4998</v>
      </c>
      <c r="AB1320" s="85">
        <v>122.77</v>
      </c>
      <c r="AC1320" s="85">
        <v>14</v>
      </c>
      <c r="AD1320" s="124">
        <f t="shared" si="306"/>
        <v>73.661999999999992</v>
      </c>
      <c r="AE1320" s="86">
        <f t="shared" si="309"/>
        <v>4125</v>
      </c>
      <c r="AF1320" s="85">
        <v>0</v>
      </c>
      <c r="AG1320" s="85">
        <v>36.831000000000003</v>
      </c>
      <c r="AH1320" s="85">
        <f t="shared" si="310"/>
        <v>0</v>
      </c>
      <c r="AI1320" s="86">
        <f t="shared" si="311"/>
        <v>9123</v>
      </c>
      <c r="AJ1320" s="86">
        <f t="shared" si="312"/>
        <v>1625</v>
      </c>
      <c r="AK1320" s="122"/>
      <c r="AL1320" s="85">
        <v>122.77</v>
      </c>
      <c r="AM1320" s="85">
        <v>14</v>
      </c>
      <c r="AN1320" s="124">
        <f t="shared" si="307"/>
        <v>73.661999999999992</v>
      </c>
      <c r="AO1320" s="86">
        <f t="shared" si="313"/>
        <v>4125</v>
      </c>
      <c r="AP1320" s="85">
        <v>0</v>
      </c>
      <c r="AQ1320" s="85">
        <v>36.831000000000003</v>
      </c>
      <c r="AR1320" s="85">
        <f t="shared" si="314"/>
        <v>0</v>
      </c>
      <c r="AS1320" s="86">
        <f t="shared" si="316"/>
        <v>9123</v>
      </c>
      <c r="AT1320" s="170">
        <f t="shared" si="317"/>
        <v>0</v>
      </c>
      <c r="AU1320" s="86">
        <v>9123</v>
      </c>
      <c r="AV1320" s="170">
        <f t="shared" si="315"/>
        <v>0</v>
      </c>
    </row>
    <row r="1321" spans="1:48" s="73" customFormat="1" ht="30" x14ac:dyDescent="0.2">
      <c r="A1321" s="10" t="s">
        <v>1810</v>
      </c>
      <c r="B1321" s="14" t="s">
        <v>36</v>
      </c>
      <c r="C1321" s="14" t="s">
        <v>37</v>
      </c>
      <c r="D1321" s="14" t="s">
        <v>3832</v>
      </c>
      <c r="E1321" s="58">
        <v>306215</v>
      </c>
      <c r="F1321" s="15" t="s">
        <v>3833</v>
      </c>
      <c r="G1321" s="10" t="s">
        <v>2860</v>
      </c>
      <c r="H1321" s="16">
        <v>100006234</v>
      </c>
      <c r="I1321" s="62">
        <v>710003900</v>
      </c>
      <c r="J1321" s="13">
        <v>710003900</v>
      </c>
      <c r="K1321" s="15" t="s">
        <v>53</v>
      </c>
      <c r="L1321" s="12" t="s">
        <v>1810</v>
      </c>
      <c r="M1321" s="15" t="s">
        <v>2942</v>
      </c>
      <c r="N1321" s="49">
        <v>92582</v>
      </c>
      <c r="O1321" s="15" t="s">
        <v>3834</v>
      </c>
      <c r="P1321" s="15" t="s">
        <v>3835</v>
      </c>
      <c r="Q1321" s="48">
        <v>504068</v>
      </c>
      <c r="R1321" s="11" t="s">
        <v>45</v>
      </c>
      <c r="S1321" s="120">
        <v>7867</v>
      </c>
      <c r="T1321" s="85">
        <v>107.03</v>
      </c>
      <c r="U1321" s="86">
        <v>14</v>
      </c>
      <c r="V1321" s="123">
        <v>46.825625000000002</v>
      </c>
      <c r="W1321" s="85">
        <f t="shared" si="304"/>
        <v>5244</v>
      </c>
      <c r="X1321" s="86">
        <v>0</v>
      </c>
      <c r="Y1321" s="85">
        <v>16.054500000000001</v>
      </c>
      <c r="Z1321" s="86">
        <f t="shared" si="305"/>
        <v>0</v>
      </c>
      <c r="AA1321" s="86">
        <f t="shared" si="308"/>
        <v>5244</v>
      </c>
      <c r="AB1321" s="85">
        <v>122.77</v>
      </c>
      <c r="AC1321" s="85">
        <v>17</v>
      </c>
      <c r="AD1321" s="124">
        <f t="shared" si="306"/>
        <v>73.661999999999992</v>
      </c>
      <c r="AE1321" s="86">
        <f t="shared" si="309"/>
        <v>5009</v>
      </c>
      <c r="AF1321" s="85">
        <v>0</v>
      </c>
      <c r="AG1321" s="85">
        <v>36.831000000000003</v>
      </c>
      <c r="AH1321" s="85">
        <f t="shared" si="310"/>
        <v>0</v>
      </c>
      <c r="AI1321" s="86">
        <f t="shared" si="311"/>
        <v>10253</v>
      </c>
      <c r="AJ1321" s="86">
        <f t="shared" si="312"/>
        <v>2386</v>
      </c>
      <c r="AK1321" s="122"/>
      <c r="AL1321" s="85">
        <v>122.77</v>
      </c>
      <c r="AM1321" s="85">
        <v>17</v>
      </c>
      <c r="AN1321" s="124">
        <f t="shared" si="307"/>
        <v>73.661999999999992</v>
      </c>
      <c r="AO1321" s="86">
        <f t="shared" si="313"/>
        <v>5009</v>
      </c>
      <c r="AP1321" s="85">
        <v>0</v>
      </c>
      <c r="AQ1321" s="85">
        <v>36.831000000000003</v>
      </c>
      <c r="AR1321" s="85">
        <f t="shared" si="314"/>
        <v>0</v>
      </c>
      <c r="AS1321" s="86">
        <f t="shared" si="316"/>
        <v>10253</v>
      </c>
      <c r="AT1321" s="170">
        <f t="shared" si="317"/>
        <v>0</v>
      </c>
      <c r="AU1321" s="86">
        <v>10253</v>
      </c>
      <c r="AV1321" s="170">
        <f t="shared" si="315"/>
        <v>0</v>
      </c>
    </row>
    <row r="1322" spans="1:48" s="74" customFormat="1" ht="30" x14ac:dyDescent="0.2">
      <c r="A1322" s="10" t="s">
        <v>1810</v>
      </c>
      <c r="B1322" s="14" t="s">
        <v>36</v>
      </c>
      <c r="C1322" s="14" t="s">
        <v>37</v>
      </c>
      <c r="D1322" s="14" t="s">
        <v>3832</v>
      </c>
      <c r="E1322" s="58">
        <v>306215</v>
      </c>
      <c r="F1322" s="15" t="s">
        <v>3833</v>
      </c>
      <c r="G1322" s="10" t="s">
        <v>2860</v>
      </c>
      <c r="H1322" s="16">
        <v>100006233</v>
      </c>
      <c r="I1322" s="62">
        <v>710003919</v>
      </c>
      <c r="J1322" s="13">
        <v>710003919</v>
      </c>
      <c r="K1322" s="15" t="s">
        <v>48</v>
      </c>
      <c r="L1322" s="12" t="s">
        <v>1810</v>
      </c>
      <c r="M1322" s="15" t="s">
        <v>2942</v>
      </c>
      <c r="N1322" s="49">
        <v>92582</v>
      </c>
      <c r="O1322" s="15" t="s">
        <v>3834</v>
      </c>
      <c r="P1322" s="15" t="s">
        <v>3835</v>
      </c>
      <c r="Q1322" s="48">
        <v>504068</v>
      </c>
      <c r="R1322" s="11" t="s">
        <v>45</v>
      </c>
      <c r="S1322" s="120">
        <v>7867</v>
      </c>
      <c r="T1322" s="85">
        <v>107.03</v>
      </c>
      <c r="U1322" s="86">
        <v>14</v>
      </c>
      <c r="V1322" s="123">
        <v>46.825625000000002</v>
      </c>
      <c r="W1322" s="85">
        <f t="shared" si="304"/>
        <v>5244</v>
      </c>
      <c r="X1322" s="86">
        <v>0</v>
      </c>
      <c r="Y1322" s="85">
        <v>16.054500000000001</v>
      </c>
      <c r="Z1322" s="86">
        <f t="shared" si="305"/>
        <v>0</v>
      </c>
      <c r="AA1322" s="86">
        <f t="shared" si="308"/>
        <v>5244</v>
      </c>
      <c r="AB1322" s="85">
        <v>122.77</v>
      </c>
      <c r="AC1322" s="85">
        <v>21</v>
      </c>
      <c r="AD1322" s="124">
        <f t="shared" si="306"/>
        <v>73.661999999999992</v>
      </c>
      <c r="AE1322" s="86">
        <f t="shared" si="309"/>
        <v>6188</v>
      </c>
      <c r="AF1322" s="85">
        <v>0</v>
      </c>
      <c r="AG1322" s="85">
        <v>36.831000000000003</v>
      </c>
      <c r="AH1322" s="85">
        <f t="shared" si="310"/>
        <v>0</v>
      </c>
      <c r="AI1322" s="86">
        <f t="shared" si="311"/>
        <v>11432</v>
      </c>
      <c r="AJ1322" s="86">
        <f t="shared" si="312"/>
        <v>3565</v>
      </c>
      <c r="AK1322" s="122"/>
      <c r="AL1322" s="85">
        <v>122.77</v>
      </c>
      <c r="AM1322" s="85">
        <v>21</v>
      </c>
      <c r="AN1322" s="124">
        <f t="shared" si="307"/>
        <v>73.661999999999992</v>
      </c>
      <c r="AO1322" s="86">
        <f t="shared" si="313"/>
        <v>6188</v>
      </c>
      <c r="AP1322" s="85">
        <v>0</v>
      </c>
      <c r="AQ1322" s="85">
        <v>36.831000000000003</v>
      </c>
      <c r="AR1322" s="85">
        <f t="shared" si="314"/>
        <v>0</v>
      </c>
      <c r="AS1322" s="86">
        <f t="shared" si="316"/>
        <v>11432</v>
      </c>
      <c r="AT1322" s="120">
        <f t="shared" si="317"/>
        <v>0</v>
      </c>
      <c r="AU1322" s="86">
        <v>11432</v>
      </c>
      <c r="AV1322" s="120">
        <f t="shared" si="315"/>
        <v>0</v>
      </c>
    </row>
    <row r="1323" spans="1:48" s="73" customFormat="1" ht="45" x14ac:dyDescent="0.2">
      <c r="A1323" s="10" t="s">
        <v>1810</v>
      </c>
      <c r="B1323" s="14" t="s">
        <v>36</v>
      </c>
      <c r="C1323" s="14" t="s">
        <v>37</v>
      </c>
      <c r="D1323" s="14" t="s">
        <v>3143</v>
      </c>
      <c r="E1323" s="58">
        <v>308641</v>
      </c>
      <c r="F1323" s="15" t="s">
        <v>3144</v>
      </c>
      <c r="G1323" s="10" t="s">
        <v>2860</v>
      </c>
      <c r="H1323" s="16">
        <v>100006478</v>
      </c>
      <c r="I1323" s="62">
        <v>710144580</v>
      </c>
      <c r="J1323" s="13">
        <v>37865331</v>
      </c>
      <c r="K1323" s="15" t="s">
        <v>92</v>
      </c>
      <c r="L1323" s="12" t="s">
        <v>1810</v>
      </c>
      <c r="M1323" s="15" t="s">
        <v>2861</v>
      </c>
      <c r="N1323" s="49">
        <v>95201</v>
      </c>
      <c r="O1323" s="15" t="s">
        <v>3145</v>
      </c>
      <c r="P1323" s="15" t="s">
        <v>3147</v>
      </c>
      <c r="Q1323" s="48">
        <v>500933</v>
      </c>
      <c r="R1323" s="11" t="s">
        <v>45</v>
      </c>
      <c r="S1323" s="120">
        <v>11238</v>
      </c>
      <c r="T1323" s="85">
        <v>107.03</v>
      </c>
      <c r="U1323" s="86">
        <v>20</v>
      </c>
      <c r="V1323" s="123">
        <v>46.825625000000002</v>
      </c>
      <c r="W1323" s="85">
        <f t="shared" si="304"/>
        <v>7492</v>
      </c>
      <c r="X1323" s="86">
        <v>0</v>
      </c>
      <c r="Y1323" s="85">
        <v>16.054500000000001</v>
      </c>
      <c r="Z1323" s="86">
        <f t="shared" si="305"/>
        <v>0</v>
      </c>
      <c r="AA1323" s="86">
        <f t="shared" si="308"/>
        <v>7492</v>
      </c>
      <c r="AB1323" s="85">
        <v>122.77</v>
      </c>
      <c r="AC1323" s="85">
        <v>25</v>
      </c>
      <c r="AD1323" s="124">
        <f t="shared" si="306"/>
        <v>73.661999999999992</v>
      </c>
      <c r="AE1323" s="86">
        <f t="shared" si="309"/>
        <v>7366</v>
      </c>
      <c r="AF1323" s="85">
        <v>0</v>
      </c>
      <c r="AG1323" s="85">
        <v>36.831000000000003</v>
      </c>
      <c r="AH1323" s="85">
        <f t="shared" si="310"/>
        <v>0</v>
      </c>
      <c r="AI1323" s="86">
        <f t="shared" si="311"/>
        <v>14858</v>
      </c>
      <c r="AJ1323" s="86">
        <f t="shared" si="312"/>
        <v>3620</v>
      </c>
      <c r="AK1323" s="122"/>
      <c r="AL1323" s="85">
        <v>122.77</v>
      </c>
      <c r="AM1323" s="85">
        <v>25</v>
      </c>
      <c r="AN1323" s="124">
        <f t="shared" si="307"/>
        <v>73.661999999999992</v>
      </c>
      <c r="AO1323" s="86">
        <f t="shared" si="313"/>
        <v>7366</v>
      </c>
      <c r="AP1323" s="85">
        <v>0</v>
      </c>
      <c r="AQ1323" s="85">
        <v>36.831000000000003</v>
      </c>
      <c r="AR1323" s="85">
        <f t="shared" si="314"/>
        <v>0</v>
      </c>
      <c r="AS1323" s="86">
        <f t="shared" si="316"/>
        <v>14858</v>
      </c>
      <c r="AT1323" s="170">
        <f t="shared" si="317"/>
        <v>0</v>
      </c>
      <c r="AU1323" s="86">
        <v>14858</v>
      </c>
      <c r="AV1323" s="170">
        <f t="shared" si="315"/>
        <v>0</v>
      </c>
    </row>
    <row r="1324" spans="1:48" s="73" customFormat="1" x14ac:dyDescent="0.2">
      <c r="A1324" s="10" t="s">
        <v>1810</v>
      </c>
      <c r="B1324" s="14" t="s">
        <v>36</v>
      </c>
      <c r="C1324" s="14" t="s">
        <v>37</v>
      </c>
      <c r="D1324" s="14" t="s">
        <v>3143</v>
      </c>
      <c r="E1324" s="58">
        <v>308641</v>
      </c>
      <c r="F1324" s="15" t="s">
        <v>3144</v>
      </c>
      <c r="G1324" s="10" t="s">
        <v>2860</v>
      </c>
      <c r="H1324" s="16">
        <v>100006483</v>
      </c>
      <c r="I1324" s="62">
        <v>710035420</v>
      </c>
      <c r="J1324" s="13">
        <v>710035420</v>
      </c>
      <c r="K1324" s="15" t="s">
        <v>48</v>
      </c>
      <c r="L1324" s="12" t="s">
        <v>1810</v>
      </c>
      <c r="M1324" s="15" t="s">
        <v>2861</v>
      </c>
      <c r="N1324" s="49">
        <v>95201</v>
      </c>
      <c r="O1324" s="15" t="s">
        <v>3145</v>
      </c>
      <c r="P1324" s="15" t="s">
        <v>3149</v>
      </c>
      <c r="Q1324" s="48">
        <v>500933</v>
      </c>
      <c r="R1324" s="11" t="s">
        <v>45</v>
      </c>
      <c r="S1324" s="120">
        <v>17981</v>
      </c>
      <c r="T1324" s="85">
        <v>107.03</v>
      </c>
      <c r="U1324" s="86">
        <v>32</v>
      </c>
      <c r="V1324" s="123">
        <v>46.825625000000002</v>
      </c>
      <c r="W1324" s="85">
        <f t="shared" si="304"/>
        <v>11987</v>
      </c>
      <c r="X1324" s="86">
        <v>0</v>
      </c>
      <c r="Y1324" s="85">
        <v>16.054500000000001</v>
      </c>
      <c r="Z1324" s="86">
        <f t="shared" si="305"/>
        <v>0</v>
      </c>
      <c r="AA1324" s="86">
        <f t="shared" si="308"/>
        <v>11987</v>
      </c>
      <c r="AB1324" s="85">
        <v>122.77</v>
      </c>
      <c r="AC1324" s="85">
        <v>31</v>
      </c>
      <c r="AD1324" s="124">
        <f t="shared" si="306"/>
        <v>73.661999999999992</v>
      </c>
      <c r="AE1324" s="86">
        <f t="shared" si="309"/>
        <v>9134</v>
      </c>
      <c r="AF1324" s="85">
        <v>0</v>
      </c>
      <c r="AG1324" s="85">
        <v>36.831000000000003</v>
      </c>
      <c r="AH1324" s="85">
        <f t="shared" si="310"/>
        <v>0</v>
      </c>
      <c r="AI1324" s="86">
        <f t="shared" si="311"/>
        <v>21121</v>
      </c>
      <c r="AJ1324" s="86">
        <f t="shared" si="312"/>
        <v>3140</v>
      </c>
      <c r="AK1324" s="122"/>
      <c r="AL1324" s="85">
        <v>122.77</v>
      </c>
      <c r="AM1324" s="85">
        <v>31</v>
      </c>
      <c r="AN1324" s="124">
        <f t="shared" si="307"/>
        <v>73.661999999999992</v>
      </c>
      <c r="AO1324" s="86">
        <f t="shared" si="313"/>
        <v>9134</v>
      </c>
      <c r="AP1324" s="85">
        <v>0</v>
      </c>
      <c r="AQ1324" s="85">
        <v>36.831000000000003</v>
      </c>
      <c r="AR1324" s="85">
        <f t="shared" si="314"/>
        <v>0</v>
      </c>
      <c r="AS1324" s="86">
        <f t="shared" si="316"/>
        <v>21121</v>
      </c>
      <c r="AT1324" s="170">
        <f t="shared" si="317"/>
        <v>0</v>
      </c>
      <c r="AU1324" s="86">
        <v>21121</v>
      </c>
      <c r="AV1324" s="170">
        <f t="shared" si="315"/>
        <v>0</v>
      </c>
    </row>
    <row r="1325" spans="1:48" s="73" customFormat="1" ht="30" x14ac:dyDescent="0.2">
      <c r="A1325" s="10" t="s">
        <v>1810</v>
      </c>
      <c r="B1325" s="14" t="s">
        <v>36</v>
      </c>
      <c r="C1325" s="14" t="s">
        <v>37</v>
      </c>
      <c r="D1325" s="14" t="s">
        <v>3506</v>
      </c>
      <c r="E1325" s="58">
        <v>31824587</v>
      </c>
      <c r="F1325" s="15" t="s">
        <v>3507</v>
      </c>
      <c r="G1325" s="10" t="s">
        <v>2860</v>
      </c>
      <c r="H1325" s="16">
        <v>100006150</v>
      </c>
      <c r="I1325" s="62">
        <v>710005865</v>
      </c>
      <c r="J1325" s="13">
        <v>710005865</v>
      </c>
      <c r="K1325" s="15" t="s">
        <v>48</v>
      </c>
      <c r="L1325" s="12" t="s">
        <v>1810</v>
      </c>
      <c r="M1325" s="15" t="s">
        <v>3332</v>
      </c>
      <c r="N1325" s="49">
        <v>93701</v>
      </c>
      <c r="O1325" s="15" t="s">
        <v>3508</v>
      </c>
      <c r="P1325" s="15" t="s">
        <v>3509</v>
      </c>
      <c r="Q1325" s="48">
        <v>502731</v>
      </c>
      <c r="R1325" s="11" t="s">
        <v>45</v>
      </c>
      <c r="S1325" s="120">
        <v>5057</v>
      </c>
      <c r="T1325" s="85">
        <v>107.03</v>
      </c>
      <c r="U1325" s="86">
        <v>9</v>
      </c>
      <c r="V1325" s="123">
        <v>46.825625000000002</v>
      </c>
      <c r="W1325" s="85">
        <f t="shared" si="304"/>
        <v>3371</v>
      </c>
      <c r="X1325" s="86">
        <v>0</v>
      </c>
      <c r="Y1325" s="85">
        <v>16.054500000000001</v>
      </c>
      <c r="Z1325" s="86">
        <f t="shared" si="305"/>
        <v>0</v>
      </c>
      <c r="AA1325" s="86">
        <f t="shared" si="308"/>
        <v>3371</v>
      </c>
      <c r="AB1325" s="85">
        <v>122.77</v>
      </c>
      <c r="AC1325" s="85">
        <v>8</v>
      </c>
      <c r="AD1325" s="124">
        <f t="shared" si="306"/>
        <v>73.661999999999992</v>
      </c>
      <c r="AE1325" s="86">
        <f t="shared" si="309"/>
        <v>2357</v>
      </c>
      <c r="AF1325" s="85">
        <v>0</v>
      </c>
      <c r="AG1325" s="85">
        <v>36.831000000000003</v>
      </c>
      <c r="AH1325" s="85">
        <f t="shared" si="310"/>
        <v>0</v>
      </c>
      <c r="AI1325" s="86">
        <f t="shared" si="311"/>
        <v>5728</v>
      </c>
      <c r="AJ1325" s="86">
        <f t="shared" si="312"/>
        <v>671</v>
      </c>
      <c r="AK1325" s="122"/>
      <c r="AL1325" s="85">
        <v>122.77</v>
      </c>
      <c r="AM1325" s="85">
        <v>8</v>
      </c>
      <c r="AN1325" s="124">
        <f t="shared" si="307"/>
        <v>73.661999999999992</v>
      </c>
      <c r="AO1325" s="86">
        <f t="shared" si="313"/>
        <v>2357</v>
      </c>
      <c r="AP1325" s="85">
        <v>0</v>
      </c>
      <c r="AQ1325" s="85">
        <v>36.831000000000003</v>
      </c>
      <c r="AR1325" s="85">
        <f t="shared" si="314"/>
        <v>0</v>
      </c>
      <c r="AS1325" s="86">
        <f t="shared" si="316"/>
        <v>5728</v>
      </c>
      <c r="AT1325" s="170">
        <f t="shared" si="317"/>
        <v>0</v>
      </c>
      <c r="AU1325" s="86">
        <v>5728</v>
      </c>
      <c r="AV1325" s="170">
        <f t="shared" si="315"/>
        <v>0</v>
      </c>
    </row>
    <row r="1326" spans="1:48" s="73" customFormat="1" ht="30" x14ac:dyDescent="0.2">
      <c r="A1326" s="10" t="s">
        <v>1810</v>
      </c>
      <c r="B1326" s="14" t="s">
        <v>36</v>
      </c>
      <c r="C1326" s="14" t="s">
        <v>37</v>
      </c>
      <c r="D1326" s="14" t="s">
        <v>3762</v>
      </c>
      <c r="E1326" s="58">
        <v>309265</v>
      </c>
      <c r="F1326" s="15" t="s">
        <v>3763</v>
      </c>
      <c r="G1326" s="10" t="s">
        <v>2860</v>
      </c>
      <c r="H1326" s="16">
        <v>100006152</v>
      </c>
      <c r="I1326" s="62">
        <v>710007949</v>
      </c>
      <c r="J1326" s="13">
        <v>710007949</v>
      </c>
      <c r="K1326" s="15" t="s">
        <v>53</v>
      </c>
      <c r="L1326" s="12" t="s">
        <v>1810</v>
      </c>
      <c r="M1326" s="15" t="s">
        <v>3583</v>
      </c>
      <c r="N1326" s="49">
        <v>94359</v>
      </c>
      <c r="O1326" s="15" t="s">
        <v>3764</v>
      </c>
      <c r="P1326" s="15" t="s">
        <v>3765</v>
      </c>
      <c r="Q1326" s="48">
        <v>503541</v>
      </c>
      <c r="R1326" s="11" t="s">
        <v>45</v>
      </c>
      <c r="S1326" s="120">
        <v>1124</v>
      </c>
      <c r="T1326" s="85">
        <v>107.03</v>
      </c>
      <c r="U1326" s="86">
        <v>2</v>
      </c>
      <c r="V1326" s="123">
        <v>46.825625000000002</v>
      </c>
      <c r="W1326" s="85">
        <f t="shared" si="304"/>
        <v>749</v>
      </c>
      <c r="X1326" s="86">
        <v>0</v>
      </c>
      <c r="Y1326" s="85">
        <v>16.054500000000001</v>
      </c>
      <c r="Z1326" s="86">
        <f t="shared" si="305"/>
        <v>0</v>
      </c>
      <c r="AA1326" s="86">
        <f t="shared" si="308"/>
        <v>749</v>
      </c>
      <c r="AB1326" s="85">
        <v>122.77</v>
      </c>
      <c r="AC1326" s="85">
        <v>3</v>
      </c>
      <c r="AD1326" s="124">
        <f t="shared" si="306"/>
        <v>73.661999999999992</v>
      </c>
      <c r="AE1326" s="86">
        <f t="shared" si="309"/>
        <v>884</v>
      </c>
      <c r="AF1326" s="85">
        <v>1</v>
      </c>
      <c r="AG1326" s="85">
        <v>36.831000000000003</v>
      </c>
      <c r="AH1326" s="85">
        <f t="shared" si="310"/>
        <v>147</v>
      </c>
      <c r="AI1326" s="86">
        <f t="shared" si="311"/>
        <v>1780</v>
      </c>
      <c r="AJ1326" s="86">
        <f t="shared" si="312"/>
        <v>656</v>
      </c>
      <c r="AK1326" s="122"/>
      <c r="AL1326" s="85">
        <v>122.77</v>
      </c>
      <c r="AM1326" s="85">
        <v>3</v>
      </c>
      <c r="AN1326" s="124">
        <f t="shared" si="307"/>
        <v>73.661999999999992</v>
      </c>
      <c r="AO1326" s="86">
        <f t="shared" si="313"/>
        <v>884</v>
      </c>
      <c r="AP1326" s="85">
        <v>1</v>
      </c>
      <c r="AQ1326" s="85">
        <v>36.831000000000003</v>
      </c>
      <c r="AR1326" s="85">
        <f t="shared" si="314"/>
        <v>147</v>
      </c>
      <c r="AS1326" s="86">
        <f t="shared" si="316"/>
        <v>1780</v>
      </c>
      <c r="AT1326" s="170">
        <f t="shared" si="317"/>
        <v>0</v>
      </c>
      <c r="AU1326" s="86">
        <v>1780</v>
      </c>
      <c r="AV1326" s="170">
        <f t="shared" si="315"/>
        <v>0</v>
      </c>
    </row>
    <row r="1327" spans="1:48" s="73" customFormat="1" x14ac:dyDescent="0.2">
      <c r="A1327" s="10" t="s">
        <v>1810</v>
      </c>
      <c r="B1327" s="14" t="s">
        <v>36</v>
      </c>
      <c r="C1327" s="14" t="s">
        <v>37</v>
      </c>
      <c r="D1327" s="14" t="s">
        <v>3272</v>
      </c>
      <c r="E1327" s="58">
        <v>306606</v>
      </c>
      <c r="F1327" s="15" t="s">
        <v>3273</v>
      </c>
      <c r="G1327" s="10" t="s">
        <v>2860</v>
      </c>
      <c r="H1327" s="16">
        <v>100005702</v>
      </c>
      <c r="I1327" s="62">
        <v>710004656</v>
      </c>
      <c r="J1327" s="13">
        <v>710004656</v>
      </c>
      <c r="K1327" s="15" t="s">
        <v>210</v>
      </c>
      <c r="L1327" s="12" t="s">
        <v>1810</v>
      </c>
      <c r="M1327" s="15" t="s">
        <v>1811</v>
      </c>
      <c r="N1327" s="49">
        <v>94651</v>
      </c>
      <c r="O1327" s="15" t="s">
        <v>3274</v>
      </c>
      <c r="P1327" s="15" t="s">
        <v>3275</v>
      </c>
      <c r="Q1327" s="48">
        <v>501280</v>
      </c>
      <c r="R1327" s="11" t="s">
        <v>45</v>
      </c>
      <c r="S1327" s="120">
        <v>23600</v>
      </c>
      <c r="T1327" s="85">
        <v>107.03</v>
      </c>
      <c r="U1327" s="86">
        <v>42</v>
      </c>
      <c r="V1327" s="123">
        <v>46.825625000000002</v>
      </c>
      <c r="W1327" s="85">
        <f t="shared" si="304"/>
        <v>15733</v>
      </c>
      <c r="X1327" s="86">
        <v>0</v>
      </c>
      <c r="Y1327" s="85">
        <v>16.054500000000001</v>
      </c>
      <c r="Z1327" s="86">
        <f t="shared" si="305"/>
        <v>0</v>
      </c>
      <c r="AA1327" s="86">
        <f t="shared" si="308"/>
        <v>15733</v>
      </c>
      <c r="AB1327" s="85">
        <v>122.77</v>
      </c>
      <c r="AC1327" s="85">
        <v>38</v>
      </c>
      <c r="AD1327" s="124">
        <f t="shared" si="306"/>
        <v>73.661999999999992</v>
      </c>
      <c r="AE1327" s="86">
        <f t="shared" si="309"/>
        <v>11197</v>
      </c>
      <c r="AF1327" s="85">
        <v>0</v>
      </c>
      <c r="AG1327" s="85">
        <v>36.831000000000003</v>
      </c>
      <c r="AH1327" s="85">
        <f t="shared" si="310"/>
        <v>0</v>
      </c>
      <c r="AI1327" s="86">
        <f t="shared" si="311"/>
        <v>26930</v>
      </c>
      <c r="AJ1327" s="86">
        <f t="shared" si="312"/>
        <v>3330</v>
      </c>
      <c r="AK1327" s="122"/>
      <c r="AL1327" s="85">
        <v>122.77</v>
      </c>
      <c r="AM1327" s="85">
        <v>38</v>
      </c>
      <c r="AN1327" s="124">
        <f t="shared" si="307"/>
        <v>73.661999999999992</v>
      </c>
      <c r="AO1327" s="86">
        <f t="shared" si="313"/>
        <v>11197</v>
      </c>
      <c r="AP1327" s="85">
        <v>0</v>
      </c>
      <c r="AQ1327" s="85">
        <v>36.831000000000003</v>
      </c>
      <c r="AR1327" s="85">
        <f t="shared" si="314"/>
        <v>0</v>
      </c>
      <c r="AS1327" s="86">
        <f t="shared" si="316"/>
        <v>26930</v>
      </c>
      <c r="AT1327" s="170">
        <f t="shared" si="317"/>
        <v>0</v>
      </c>
      <c r="AU1327" s="86">
        <v>26930</v>
      </c>
      <c r="AV1327" s="170">
        <f t="shared" si="315"/>
        <v>0</v>
      </c>
    </row>
    <row r="1328" spans="1:48" s="73" customFormat="1" ht="30" x14ac:dyDescent="0.2">
      <c r="A1328" s="10" t="s">
        <v>1810</v>
      </c>
      <c r="B1328" s="14" t="s">
        <v>36</v>
      </c>
      <c r="C1328" s="14" t="s">
        <v>37</v>
      </c>
      <c r="D1328" s="14" t="s">
        <v>3089</v>
      </c>
      <c r="E1328" s="58">
        <v>308447</v>
      </c>
      <c r="F1328" s="15" t="s">
        <v>3090</v>
      </c>
      <c r="G1328" s="10" t="s">
        <v>2860</v>
      </c>
      <c r="H1328" s="16">
        <v>100006205</v>
      </c>
      <c r="I1328" s="62">
        <v>42337071</v>
      </c>
      <c r="J1328" s="13">
        <v>42337071</v>
      </c>
      <c r="K1328" s="15" t="s">
        <v>48</v>
      </c>
      <c r="L1328" s="12" t="s">
        <v>1810</v>
      </c>
      <c r="M1328" s="15" t="s">
        <v>2904</v>
      </c>
      <c r="N1328" s="49">
        <v>95171</v>
      </c>
      <c r="O1328" s="15" t="s">
        <v>3091</v>
      </c>
      <c r="P1328" s="15" t="s">
        <v>3092</v>
      </c>
      <c r="Q1328" s="48">
        <v>500747</v>
      </c>
      <c r="R1328" s="11" t="s">
        <v>86</v>
      </c>
      <c r="S1328" s="120">
        <v>9552</v>
      </c>
      <c r="T1328" s="85">
        <v>107.03</v>
      </c>
      <c r="U1328" s="86">
        <v>17</v>
      </c>
      <c r="V1328" s="123">
        <v>46.825625000000002</v>
      </c>
      <c r="W1328" s="85">
        <f t="shared" si="304"/>
        <v>6368</v>
      </c>
      <c r="X1328" s="86">
        <v>0</v>
      </c>
      <c r="Y1328" s="85">
        <v>16.054500000000001</v>
      </c>
      <c r="Z1328" s="86">
        <f t="shared" si="305"/>
        <v>0</v>
      </c>
      <c r="AA1328" s="86">
        <f t="shared" si="308"/>
        <v>6368</v>
      </c>
      <c r="AB1328" s="85">
        <v>122.77</v>
      </c>
      <c r="AC1328" s="85">
        <v>16</v>
      </c>
      <c r="AD1328" s="124">
        <f t="shared" si="306"/>
        <v>73.661999999999992</v>
      </c>
      <c r="AE1328" s="86">
        <f t="shared" si="309"/>
        <v>4714</v>
      </c>
      <c r="AF1328" s="85">
        <v>0</v>
      </c>
      <c r="AG1328" s="85">
        <v>36.831000000000003</v>
      </c>
      <c r="AH1328" s="85">
        <f t="shared" si="310"/>
        <v>0</v>
      </c>
      <c r="AI1328" s="86">
        <f t="shared" si="311"/>
        <v>11082</v>
      </c>
      <c r="AJ1328" s="86">
        <f t="shared" si="312"/>
        <v>1530</v>
      </c>
      <c r="AK1328" s="122"/>
      <c r="AL1328" s="85">
        <v>122.77</v>
      </c>
      <c r="AM1328" s="85">
        <v>16</v>
      </c>
      <c r="AN1328" s="124">
        <f t="shared" si="307"/>
        <v>73.661999999999992</v>
      </c>
      <c r="AO1328" s="86">
        <f t="shared" si="313"/>
        <v>4714</v>
      </c>
      <c r="AP1328" s="85">
        <v>0</v>
      </c>
      <c r="AQ1328" s="85">
        <v>36.831000000000003</v>
      </c>
      <c r="AR1328" s="85">
        <f t="shared" si="314"/>
        <v>0</v>
      </c>
      <c r="AS1328" s="86">
        <f t="shared" si="316"/>
        <v>11082</v>
      </c>
      <c r="AT1328" s="170">
        <f t="shared" si="317"/>
        <v>0</v>
      </c>
      <c r="AU1328" s="86">
        <v>11082</v>
      </c>
      <c r="AV1328" s="170">
        <f t="shared" si="315"/>
        <v>0</v>
      </c>
    </row>
    <row r="1329" spans="1:48" s="73" customFormat="1" ht="30" x14ac:dyDescent="0.2">
      <c r="A1329" s="10" t="s">
        <v>1810</v>
      </c>
      <c r="B1329" s="14" t="s">
        <v>36</v>
      </c>
      <c r="C1329" s="14" t="s">
        <v>37</v>
      </c>
      <c r="D1329" s="14" t="s">
        <v>3160</v>
      </c>
      <c r="E1329" s="58">
        <v>308676</v>
      </c>
      <c r="F1329" s="15" t="s">
        <v>3161</v>
      </c>
      <c r="G1329" s="10" t="s">
        <v>2860</v>
      </c>
      <c r="H1329" s="16">
        <v>100006553</v>
      </c>
      <c r="I1329" s="62">
        <v>710007167</v>
      </c>
      <c r="J1329" s="13">
        <v>710007167</v>
      </c>
      <c r="K1329" s="15" t="s">
        <v>48</v>
      </c>
      <c r="L1329" s="12" t="s">
        <v>1810</v>
      </c>
      <c r="M1329" s="15" t="s">
        <v>2904</v>
      </c>
      <c r="N1329" s="49">
        <v>95301</v>
      </c>
      <c r="O1329" s="15" t="s">
        <v>3095</v>
      </c>
      <c r="P1329" s="15" t="s">
        <v>3164</v>
      </c>
      <c r="Q1329" s="48">
        <v>500968</v>
      </c>
      <c r="R1329" s="11" t="s">
        <v>45</v>
      </c>
      <c r="S1329" s="120">
        <v>5619</v>
      </c>
      <c r="T1329" s="85">
        <v>107.03</v>
      </c>
      <c r="U1329" s="86">
        <v>10</v>
      </c>
      <c r="V1329" s="123">
        <v>46.825625000000002</v>
      </c>
      <c r="W1329" s="85">
        <f t="shared" si="304"/>
        <v>3746</v>
      </c>
      <c r="X1329" s="86">
        <v>0</v>
      </c>
      <c r="Y1329" s="85">
        <v>16.054500000000001</v>
      </c>
      <c r="Z1329" s="86">
        <f t="shared" si="305"/>
        <v>0</v>
      </c>
      <c r="AA1329" s="86">
        <f t="shared" si="308"/>
        <v>3746</v>
      </c>
      <c r="AB1329" s="85">
        <v>122.77</v>
      </c>
      <c r="AC1329" s="85">
        <v>11</v>
      </c>
      <c r="AD1329" s="124">
        <f t="shared" si="306"/>
        <v>73.661999999999992</v>
      </c>
      <c r="AE1329" s="86">
        <f t="shared" si="309"/>
        <v>3241</v>
      </c>
      <c r="AF1329" s="85">
        <v>0</v>
      </c>
      <c r="AG1329" s="85">
        <v>36.831000000000003</v>
      </c>
      <c r="AH1329" s="85">
        <f t="shared" si="310"/>
        <v>0</v>
      </c>
      <c r="AI1329" s="86">
        <f t="shared" si="311"/>
        <v>6987</v>
      </c>
      <c r="AJ1329" s="86">
        <f t="shared" si="312"/>
        <v>1368</v>
      </c>
      <c r="AK1329" s="122"/>
      <c r="AL1329" s="85">
        <v>122.77</v>
      </c>
      <c r="AM1329" s="85">
        <v>11</v>
      </c>
      <c r="AN1329" s="124">
        <f t="shared" si="307"/>
        <v>73.661999999999992</v>
      </c>
      <c r="AO1329" s="86">
        <f t="shared" si="313"/>
        <v>3241</v>
      </c>
      <c r="AP1329" s="85">
        <v>0</v>
      </c>
      <c r="AQ1329" s="85">
        <v>36.831000000000003</v>
      </c>
      <c r="AR1329" s="85">
        <f t="shared" si="314"/>
        <v>0</v>
      </c>
      <c r="AS1329" s="86">
        <f t="shared" si="316"/>
        <v>6987</v>
      </c>
      <c r="AT1329" s="170">
        <f t="shared" si="317"/>
        <v>0</v>
      </c>
      <c r="AU1329" s="86">
        <v>6987</v>
      </c>
      <c r="AV1329" s="170">
        <f t="shared" si="315"/>
        <v>0</v>
      </c>
    </row>
    <row r="1330" spans="1:48" s="73" customFormat="1" ht="45" x14ac:dyDescent="0.2">
      <c r="A1330" s="10" t="s">
        <v>1810</v>
      </c>
      <c r="B1330" s="14" t="s">
        <v>36</v>
      </c>
      <c r="C1330" s="14" t="s">
        <v>37</v>
      </c>
      <c r="D1330" s="14" t="s">
        <v>3878</v>
      </c>
      <c r="E1330" s="58">
        <v>310964</v>
      </c>
      <c r="F1330" s="15" t="s">
        <v>3879</v>
      </c>
      <c r="G1330" s="10" t="s">
        <v>2860</v>
      </c>
      <c r="H1330" s="16">
        <v>100006066</v>
      </c>
      <c r="I1330" s="62">
        <v>710009712</v>
      </c>
      <c r="J1330" s="13">
        <v>37860712</v>
      </c>
      <c r="K1330" s="15" t="s">
        <v>105</v>
      </c>
      <c r="L1330" s="12" t="s">
        <v>1810</v>
      </c>
      <c r="M1330" s="15" t="s">
        <v>3851</v>
      </c>
      <c r="N1330" s="49">
        <v>95622</v>
      </c>
      <c r="O1330" s="15" t="s">
        <v>3880</v>
      </c>
      <c r="P1330" s="15" t="s">
        <v>3881</v>
      </c>
      <c r="Q1330" s="48">
        <v>505374</v>
      </c>
      <c r="R1330" s="11" t="s">
        <v>45</v>
      </c>
      <c r="S1330" s="120">
        <v>8429</v>
      </c>
      <c r="T1330" s="85">
        <v>107.03</v>
      </c>
      <c r="U1330" s="86">
        <v>15</v>
      </c>
      <c r="V1330" s="123">
        <v>46.825625000000002</v>
      </c>
      <c r="W1330" s="85">
        <f t="shared" si="304"/>
        <v>5619</v>
      </c>
      <c r="X1330" s="86">
        <v>0</v>
      </c>
      <c r="Y1330" s="85">
        <v>16.054500000000001</v>
      </c>
      <c r="Z1330" s="86">
        <f t="shared" si="305"/>
        <v>0</v>
      </c>
      <c r="AA1330" s="86">
        <f t="shared" si="308"/>
        <v>5619</v>
      </c>
      <c r="AB1330" s="85">
        <v>122.77</v>
      </c>
      <c r="AC1330" s="85">
        <v>28</v>
      </c>
      <c r="AD1330" s="124">
        <f t="shared" si="306"/>
        <v>73.661999999999992</v>
      </c>
      <c r="AE1330" s="86">
        <f t="shared" si="309"/>
        <v>8250</v>
      </c>
      <c r="AF1330" s="85">
        <v>0</v>
      </c>
      <c r="AG1330" s="85">
        <v>36.831000000000003</v>
      </c>
      <c r="AH1330" s="85">
        <f t="shared" si="310"/>
        <v>0</v>
      </c>
      <c r="AI1330" s="86">
        <f t="shared" si="311"/>
        <v>13869</v>
      </c>
      <c r="AJ1330" s="86">
        <f t="shared" si="312"/>
        <v>5440</v>
      </c>
      <c r="AK1330" s="122"/>
      <c r="AL1330" s="85">
        <v>122.77</v>
      </c>
      <c r="AM1330" s="85">
        <v>28</v>
      </c>
      <c r="AN1330" s="124">
        <f t="shared" si="307"/>
        <v>73.661999999999992</v>
      </c>
      <c r="AO1330" s="86">
        <f t="shared" si="313"/>
        <v>8250</v>
      </c>
      <c r="AP1330" s="85">
        <v>0</v>
      </c>
      <c r="AQ1330" s="85">
        <v>36.831000000000003</v>
      </c>
      <c r="AR1330" s="85">
        <f t="shared" si="314"/>
        <v>0</v>
      </c>
      <c r="AS1330" s="86">
        <f t="shared" si="316"/>
        <v>13869</v>
      </c>
      <c r="AT1330" s="170">
        <f t="shared" si="317"/>
        <v>0</v>
      </c>
      <c r="AU1330" s="86">
        <v>13869</v>
      </c>
      <c r="AV1330" s="170">
        <f t="shared" si="315"/>
        <v>0</v>
      </c>
    </row>
    <row r="1331" spans="1:48" s="73" customFormat="1" x14ac:dyDescent="0.2">
      <c r="A1331" s="10" t="s">
        <v>1810</v>
      </c>
      <c r="B1331" s="14" t="s">
        <v>36</v>
      </c>
      <c r="C1331" s="14" t="s">
        <v>37</v>
      </c>
      <c r="D1331" s="14" t="s">
        <v>2969</v>
      </c>
      <c r="E1331" s="58">
        <v>308072</v>
      </c>
      <c r="F1331" s="15" t="s">
        <v>2970</v>
      </c>
      <c r="G1331" s="10" t="s">
        <v>2860</v>
      </c>
      <c r="H1331" s="16">
        <v>100005239</v>
      </c>
      <c r="I1331" s="62">
        <v>710006152</v>
      </c>
      <c r="J1331" s="13">
        <v>710006152</v>
      </c>
      <c r="K1331" s="15" t="s">
        <v>48</v>
      </c>
      <c r="L1331" s="12" t="s">
        <v>1810</v>
      </c>
      <c r="M1331" s="15" t="s">
        <v>2861</v>
      </c>
      <c r="N1331" s="49">
        <v>95173</v>
      </c>
      <c r="O1331" s="15" t="s">
        <v>2971</v>
      </c>
      <c r="P1331" s="15" t="s">
        <v>2972</v>
      </c>
      <c r="Q1331" s="48">
        <v>500372</v>
      </c>
      <c r="R1331" s="11" t="s">
        <v>45</v>
      </c>
      <c r="S1331" s="120">
        <v>10676</v>
      </c>
      <c r="T1331" s="85">
        <v>107.03</v>
      </c>
      <c r="U1331" s="86">
        <v>19</v>
      </c>
      <c r="V1331" s="123">
        <v>46.825625000000002</v>
      </c>
      <c r="W1331" s="85">
        <f t="shared" si="304"/>
        <v>7117</v>
      </c>
      <c r="X1331" s="86">
        <v>0</v>
      </c>
      <c r="Y1331" s="85">
        <v>16.054500000000001</v>
      </c>
      <c r="Z1331" s="86">
        <f t="shared" si="305"/>
        <v>0</v>
      </c>
      <c r="AA1331" s="86">
        <f t="shared" si="308"/>
        <v>7117</v>
      </c>
      <c r="AB1331" s="85">
        <v>122.77</v>
      </c>
      <c r="AC1331" s="85">
        <v>28</v>
      </c>
      <c r="AD1331" s="124">
        <f t="shared" si="306"/>
        <v>73.661999999999992</v>
      </c>
      <c r="AE1331" s="86">
        <f t="shared" si="309"/>
        <v>8250</v>
      </c>
      <c r="AF1331" s="85">
        <v>0</v>
      </c>
      <c r="AG1331" s="85">
        <v>36.831000000000003</v>
      </c>
      <c r="AH1331" s="85">
        <f t="shared" si="310"/>
        <v>0</v>
      </c>
      <c r="AI1331" s="86">
        <f t="shared" si="311"/>
        <v>15367</v>
      </c>
      <c r="AJ1331" s="86">
        <f t="shared" si="312"/>
        <v>4691</v>
      </c>
      <c r="AK1331" s="122"/>
      <c r="AL1331" s="85">
        <v>122.77</v>
      </c>
      <c r="AM1331" s="85">
        <v>28</v>
      </c>
      <c r="AN1331" s="124">
        <f t="shared" si="307"/>
        <v>73.661999999999992</v>
      </c>
      <c r="AO1331" s="86">
        <f t="shared" si="313"/>
        <v>8250</v>
      </c>
      <c r="AP1331" s="85">
        <v>0</v>
      </c>
      <c r="AQ1331" s="85">
        <v>36.831000000000003</v>
      </c>
      <c r="AR1331" s="85">
        <f t="shared" si="314"/>
        <v>0</v>
      </c>
      <c r="AS1331" s="86">
        <f t="shared" si="316"/>
        <v>15367</v>
      </c>
      <c r="AT1331" s="170">
        <f t="shared" si="317"/>
        <v>0</v>
      </c>
      <c r="AU1331" s="86">
        <v>15367</v>
      </c>
      <c r="AV1331" s="170">
        <f t="shared" si="315"/>
        <v>0</v>
      </c>
    </row>
    <row r="1332" spans="1:48" s="73" customFormat="1" ht="30" x14ac:dyDescent="0.2">
      <c r="A1332" s="10" t="s">
        <v>1810</v>
      </c>
      <c r="B1332" s="14" t="s">
        <v>36</v>
      </c>
      <c r="C1332" s="14" t="s">
        <v>37</v>
      </c>
      <c r="D1332" s="14" t="s">
        <v>3110</v>
      </c>
      <c r="E1332" s="58">
        <v>308536</v>
      </c>
      <c r="F1332" s="15" t="s">
        <v>3111</v>
      </c>
      <c r="G1332" s="10" t="s">
        <v>2860</v>
      </c>
      <c r="H1332" s="16">
        <v>100006342</v>
      </c>
      <c r="I1332" s="62">
        <v>710006934</v>
      </c>
      <c r="J1332" s="13">
        <v>710006934</v>
      </c>
      <c r="K1332" s="15" t="s">
        <v>48</v>
      </c>
      <c r="L1332" s="12" t="s">
        <v>1810</v>
      </c>
      <c r="M1332" s="15" t="s">
        <v>2904</v>
      </c>
      <c r="N1332" s="49">
        <v>95193</v>
      </c>
      <c r="O1332" s="15" t="s">
        <v>3112</v>
      </c>
      <c r="P1332" s="15" t="s">
        <v>3113</v>
      </c>
      <c r="Q1332" s="48">
        <v>500828</v>
      </c>
      <c r="R1332" s="11" t="s">
        <v>45</v>
      </c>
      <c r="S1332" s="120">
        <v>8991</v>
      </c>
      <c r="T1332" s="85">
        <v>107.03</v>
      </c>
      <c r="U1332" s="86">
        <v>16</v>
      </c>
      <c r="V1332" s="123">
        <v>46.825625000000002</v>
      </c>
      <c r="W1332" s="85">
        <f t="shared" si="304"/>
        <v>5994</v>
      </c>
      <c r="X1332" s="86">
        <v>0</v>
      </c>
      <c r="Y1332" s="85">
        <v>16.054500000000001</v>
      </c>
      <c r="Z1332" s="86">
        <f t="shared" si="305"/>
        <v>0</v>
      </c>
      <c r="AA1332" s="86">
        <f t="shared" si="308"/>
        <v>5994</v>
      </c>
      <c r="AB1332" s="85">
        <v>122.77</v>
      </c>
      <c r="AC1332" s="85">
        <v>19</v>
      </c>
      <c r="AD1332" s="124">
        <f t="shared" si="306"/>
        <v>73.661999999999992</v>
      </c>
      <c r="AE1332" s="86">
        <f t="shared" si="309"/>
        <v>5598</v>
      </c>
      <c r="AF1332" s="85">
        <v>0</v>
      </c>
      <c r="AG1332" s="85">
        <v>36.831000000000003</v>
      </c>
      <c r="AH1332" s="85">
        <f t="shared" si="310"/>
        <v>0</v>
      </c>
      <c r="AI1332" s="86">
        <f t="shared" si="311"/>
        <v>11592</v>
      </c>
      <c r="AJ1332" s="86">
        <f t="shared" si="312"/>
        <v>2601</v>
      </c>
      <c r="AK1332" s="122"/>
      <c r="AL1332" s="85">
        <v>122.77</v>
      </c>
      <c r="AM1332" s="85">
        <v>19</v>
      </c>
      <c r="AN1332" s="124">
        <f t="shared" si="307"/>
        <v>73.661999999999992</v>
      </c>
      <c r="AO1332" s="86">
        <f t="shared" si="313"/>
        <v>5598</v>
      </c>
      <c r="AP1332" s="85">
        <v>0</v>
      </c>
      <c r="AQ1332" s="85">
        <v>36.831000000000003</v>
      </c>
      <c r="AR1332" s="85">
        <f t="shared" si="314"/>
        <v>0</v>
      </c>
      <c r="AS1332" s="86">
        <f t="shared" si="316"/>
        <v>11592</v>
      </c>
      <c r="AT1332" s="170">
        <f t="shared" si="317"/>
        <v>0</v>
      </c>
      <c r="AU1332" s="86">
        <v>11592</v>
      </c>
      <c r="AV1332" s="170">
        <f t="shared" si="315"/>
        <v>0</v>
      </c>
    </row>
    <row r="1333" spans="1:48" s="73" customFormat="1" x14ac:dyDescent="0.2">
      <c r="A1333" s="10" t="s">
        <v>1810</v>
      </c>
      <c r="B1333" s="14" t="s">
        <v>36</v>
      </c>
      <c r="C1333" s="14" t="s">
        <v>37</v>
      </c>
      <c r="D1333" s="14" t="s">
        <v>3571</v>
      </c>
      <c r="E1333" s="58">
        <v>307696</v>
      </c>
      <c r="F1333" s="15" t="s">
        <v>3572</v>
      </c>
      <c r="G1333" s="10" t="s">
        <v>2860</v>
      </c>
      <c r="H1333" s="16">
        <v>100006587</v>
      </c>
      <c r="I1333" s="62">
        <v>710005857</v>
      </c>
      <c r="J1333" s="13">
        <v>710005857</v>
      </c>
      <c r="K1333" s="15" t="s">
        <v>48</v>
      </c>
      <c r="L1333" s="12" t="s">
        <v>1810</v>
      </c>
      <c r="M1333" s="15" t="s">
        <v>3332</v>
      </c>
      <c r="N1333" s="49">
        <v>93701</v>
      </c>
      <c r="O1333" s="15" t="s">
        <v>3573</v>
      </c>
      <c r="P1333" s="15" t="s">
        <v>3576</v>
      </c>
      <c r="Q1333" s="48">
        <v>502987</v>
      </c>
      <c r="R1333" s="11" t="s">
        <v>45</v>
      </c>
      <c r="S1333" s="120">
        <v>16857</v>
      </c>
      <c r="T1333" s="85">
        <v>107.03</v>
      </c>
      <c r="U1333" s="86">
        <v>30</v>
      </c>
      <c r="V1333" s="123">
        <v>46.825625000000002</v>
      </c>
      <c r="W1333" s="85">
        <f t="shared" si="304"/>
        <v>11238</v>
      </c>
      <c r="X1333" s="86">
        <v>0</v>
      </c>
      <c r="Y1333" s="85">
        <v>16.054500000000001</v>
      </c>
      <c r="Z1333" s="86">
        <f t="shared" si="305"/>
        <v>0</v>
      </c>
      <c r="AA1333" s="86">
        <f t="shared" si="308"/>
        <v>11238</v>
      </c>
      <c r="AB1333" s="85">
        <v>122.77</v>
      </c>
      <c r="AC1333" s="85">
        <v>31</v>
      </c>
      <c r="AD1333" s="124">
        <f t="shared" si="306"/>
        <v>73.661999999999992</v>
      </c>
      <c r="AE1333" s="86">
        <f t="shared" si="309"/>
        <v>9134</v>
      </c>
      <c r="AF1333" s="85">
        <v>0</v>
      </c>
      <c r="AG1333" s="85">
        <v>36.831000000000003</v>
      </c>
      <c r="AH1333" s="85">
        <f t="shared" si="310"/>
        <v>0</v>
      </c>
      <c r="AI1333" s="86">
        <f t="shared" si="311"/>
        <v>20372</v>
      </c>
      <c r="AJ1333" s="86">
        <f t="shared" si="312"/>
        <v>3515</v>
      </c>
      <c r="AK1333" s="122"/>
      <c r="AL1333" s="85">
        <v>122.77</v>
      </c>
      <c r="AM1333" s="85">
        <v>31</v>
      </c>
      <c r="AN1333" s="124">
        <f t="shared" si="307"/>
        <v>73.661999999999992</v>
      </c>
      <c r="AO1333" s="86">
        <f t="shared" si="313"/>
        <v>9134</v>
      </c>
      <c r="AP1333" s="85">
        <v>0</v>
      </c>
      <c r="AQ1333" s="85">
        <v>36.831000000000003</v>
      </c>
      <c r="AR1333" s="85">
        <f t="shared" si="314"/>
        <v>0</v>
      </c>
      <c r="AS1333" s="86">
        <f t="shared" si="316"/>
        <v>20372</v>
      </c>
      <c r="AT1333" s="170">
        <f t="shared" si="317"/>
        <v>0</v>
      </c>
      <c r="AU1333" s="86">
        <v>20372</v>
      </c>
      <c r="AV1333" s="170">
        <f t="shared" si="315"/>
        <v>0</v>
      </c>
    </row>
    <row r="1334" spans="1:48" s="73" customFormat="1" x14ac:dyDescent="0.2">
      <c r="A1334" s="10" t="s">
        <v>1810</v>
      </c>
      <c r="B1334" s="14" t="s">
        <v>36</v>
      </c>
      <c r="C1334" s="14" t="s">
        <v>37</v>
      </c>
      <c r="D1334" s="14" t="s">
        <v>3571</v>
      </c>
      <c r="E1334" s="58">
        <v>307696</v>
      </c>
      <c r="F1334" s="15" t="s">
        <v>3572</v>
      </c>
      <c r="G1334" s="10" t="s">
        <v>2860</v>
      </c>
      <c r="H1334" s="16">
        <v>100006589</v>
      </c>
      <c r="I1334" s="62">
        <v>710005890</v>
      </c>
      <c r="J1334" s="13">
        <v>710005890</v>
      </c>
      <c r="K1334" s="15" t="s">
        <v>48</v>
      </c>
      <c r="L1334" s="12" t="s">
        <v>1810</v>
      </c>
      <c r="M1334" s="15" t="s">
        <v>3332</v>
      </c>
      <c r="N1334" s="49">
        <v>93701</v>
      </c>
      <c r="O1334" s="15" t="s">
        <v>3573</v>
      </c>
      <c r="P1334" s="15" t="s">
        <v>3575</v>
      </c>
      <c r="Q1334" s="48">
        <v>502987</v>
      </c>
      <c r="R1334" s="11" t="s">
        <v>45</v>
      </c>
      <c r="S1334" s="120">
        <v>3933</v>
      </c>
      <c r="T1334" s="85">
        <v>107.03</v>
      </c>
      <c r="U1334" s="86">
        <v>7</v>
      </c>
      <c r="V1334" s="123">
        <v>46.825625000000002</v>
      </c>
      <c r="W1334" s="85">
        <f t="shared" si="304"/>
        <v>2622</v>
      </c>
      <c r="X1334" s="86">
        <v>0</v>
      </c>
      <c r="Y1334" s="85">
        <v>16.054500000000001</v>
      </c>
      <c r="Z1334" s="86">
        <f t="shared" si="305"/>
        <v>0</v>
      </c>
      <c r="AA1334" s="86">
        <f t="shared" si="308"/>
        <v>2622</v>
      </c>
      <c r="AB1334" s="85">
        <v>122.77</v>
      </c>
      <c r="AC1334" s="85">
        <v>16</v>
      </c>
      <c r="AD1334" s="124">
        <f t="shared" si="306"/>
        <v>73.661999999999992</v>
      </c>
      <c r="AE1334" s="86">
        <f t="shared" si="309"/>
        <v>4714</v>
      </c>
      <c r="AF1334" s="85">
        <v>0</v>
      </c>
      <c r="AG1334" s="85">
        <v>36.831000000000003</v>
      </c>
      <c r="AH1334" s="85">
        <f t="shared" si="310"/>
        <v>0</v>
      </c>
      <c r="AI1334" s="86">
        <f t="shared" si="311"/>
        <v>7336</v>
      </c>
      <c r="AJ1334" s="86">
        <f t="shared" si="312"/>
        <v>3403</v>
      </c>
      <c r="AK1334" s="122"/>
      <c r="AL1334" s="85">
        <v>122.77</v>
      </c>
      <c r="AM1334" s="85">
        <v>16</v>
      </c>
      <c r="AN1334" s="124">
        <f t="shared" si="307"/>
        <v>73.661999999999992</v>
      </c>
      <c r="AO1334" s="86">
        <f t="shared" si="313"/>
        <v>4714</v>
      </c>
      <c r="AP1334" s="85">
        <v>0</v>
      </c>
      <c r="AQ1334" s="85">
        <v>36.831000000000003</v>
      </c>
      <c r="AR1334" s="85">
        <f t="shared" si="314"/>
        <v>0</v>
      </c>
      <c r="AS1334" s="86">
        <f t="shared" si="316"/>
        <v>7336</v>
      </c>
      <c r="AT1334" s="170">
        <f t="shared" si="317"/>
        <v>0</v>
      </c>
      <c r="AU1334" s="86">
        <v>7336</v>
      </c>
      <c r="AV1334" s="170">
        <f t="shared" si="315"/>
        <v>0</v>
      </c>
    </row>
    <row r="1335" spans="1:48" s="73" customFormat="1" x14ac:dyDescent="0.2">
      <c r="A1335" s="10" t="s">
        <v>1810</v>
      </c>
      <c r="B1335" s="14" t="s">
        <v>36</v>
      </c>
      <c r="C1335" s="14" t="s">
        <v>37</v>
      </c>
      <c r="D1335" s="14" t="s">
        <v>2858</v>
      </c>
      <c r="E1335" s="58">
        <v>308307</v>
      </c>
      <c r="F1335" s="15" t="s">
        <v>2859</v>
      </c>
      <c r="G1335" s="10" t="s">
        <v>2860</v>
      </c>
      <c r="H1335" s="16">
        <v>100005837</v>
      </c>
      <c r="I1335" s="62">
        <v>710006586</v>
      </c>
      <c r="J1335" s="13">
        <v>710006586</v>
      </c>
      <c r="K1335" s="15" t="s">
        <v>48</v>
      </c>
      <c r="L1335" s="12" t="s">
        <v>1810</v>
      </c>
      <c r="M1335" s="15" t="s">
        <v>2861</v>
      </c>
      <c r="N1335" s="49">
        <v>94905</v>
      </c>
      <c r="O1335" s="15" t="s">
        <v>2862</v>
      </c>
      <c r="P1335" s="15" t="s">
        <v>2885</v>
      </c>
      <c r="Q1335" s="48">
        <v>500011</v>
      </c>
      <c r="R1335" s="11" t="s">
        <v>45</v>
      </c>
      <c r="S1335" s="120">
        <v>6181</v>
      </c>
      <c r="T1335" s="85">
        <v>107.03</v>
      </c>
      <c r="U1335" s="86">
        <v>11</v>
      </c>
      <c r="V1335" s="123">
        <v>46.825625000000002</v>
      </c>
      <c r="W1335" s="85">
        <f t="shared" ref="W1335:W1398" si="318">+ROUND(U1335*V1335*8,0)</f>
        <v>4121</v>
      </c>
      <c r="X1335" s="86">
        <v>0</v>
      </c>
      <c r="Y1335" s="85">
        <v>16.054500000000001</v>
      </c>
      <c r="Z1335" s="86">
        <f t="shared" ref="Z1335:Z1398" si="319">ROUND(X1335*Y1335*8,0)</f>
        <v>0</v>
      </c>
      <c r="AA1335" s="86">
        <f t="shared" si="308"/>
        <v>4121</v>
      </c>
      <c r="AB1335" s="85">
        <v>122.77</v>
      </c>
      <c r="AC1335" s="85">
        <v>15</v>
      </c>
      <c r="AD1335" s="124">
        <f t="shared" ref="AD1335:AD1398" si="320">+AB1335*0.6</f>
        <v>73.661999999999992</v>
      </c>
      <c r="AE1335" s="86">
        <f t="shared" si="309"/>
        <v>4420</v>
      </c>
      <c r="AF1335" s="85">
        <v>0</v>
      </c>
      <c r="AG1335" s="85">
        <v>36.831000000000003</v>
      </c>
      <c r="AH1335" s="85">
        <f t="shared" si="310"/>
        <v>0</v>
      </c>
      <c r="AI1335" s="86">
        <f t="shared" si="311"/>
        <v>8541</v>
      </c>
      <c r="AJ1335" s="86">
        <f t="shared" si="312"/>
        <v>2360</v>
      </c>
      <c r="AK1335" s="122"/>
      <c r="AL1335" s="85">
        <v>122.77</v>
      </c>
      <c r="AM1335" s="85">
        <v>15</v>
      </c>
      <c r="AN1335" s="124">
        <f t="shared" ref="AN1335:AN1398" si="321">+AL1335*0.6</f>
        <v>73.661999999999992</v>
      </c>
      <c r="AO1335" s="86">
        <f t="shared" si="313"/>
        <v>4420</v>
      </c>
      <c r="AP1335" s="85">
        <v>0</v>
      </c>
      <c r="AQ1335" s="85">
        <v>36.831000000000003</v>
      </c>
      <c r="AR1335" s="85">
        <f t="shared" si="314"/>
        <v>0</v>
      </c>
      <c r="AS1335" s="86">
        <f t="shared" si="316"/>
        <v>8541</v>
      </c>
      <c r="AT1335" s="170">
        <f t="shared" si="317"/>
        <v>0</v>
      </c>
      <c r="AU1335" s="86">
        <v>8541</v>
      </c>
      <c r="AV1335" s="170">
        <f t="shared" si="315"/>
        <v>0</v>
      </c>
    </row>
    <row r="1336" spans="1:48" s="73" customFormat="1" ht="30" x14ac:dyDescent="0.2">
      <c r="A1336" s="10" t="s">
        <v>1810</v>
      </c>
      <c r="B1336" s="14" t="s">
        <v>36</v>
      </c>
      <c r="C1336" s="14" t="s">
        <v>37</v>
      </c>
      <c r="D1336" s="14" t="s">
        <v>3766</v>
      </c>
      <c r="E1336" s="58">
        <v>309273</v>
      </c>
      <c r="F1336" s="15" t="s">
        <v>3767</v>
      </c>
      <c r="G1336" s="10" t="s">
        <v>2860</v>
      </c>
      <c r="H1336" s="16">
        <v>100006177</v>
      </c>
      <c r="I1336" s="62">
        <v>710007957</v>
      </c>
      <c r="J1336" s="13">
        <v>710007957</v>
      </c>
      <c r="K1336" s="15" t="s">
        <v>53</v>
      </c>
      <c r="L1336" s="12" t="s">
        <v>1810</v>
      </c>
      <c r="M1336" s="15" t="s">
        <v>3583</v>
      </c>
      <c r="N1336" s="49">
        <v>94137</v>
      </c>
      <c r="O1336" s="15" t="s">
        <v>3768</v>
      </c>
      <c r="P1336" s="15" t="s">
        <v>3769</v>
      </c>
      <c r="Q1336" s="48">
        <v>503550</v>
      </c>
      <c r="R1336" s="11" t="s">
        <v>45</v>
      </c>
      <c r="S1336" s="120">
        <v>7305</v>
      </c>
      <c r="T1336" s="85">
        <v>107.03</v>
      </c>
      <c r="U1336" s="86">
        <v>13</v>
      </c>
      <c r="V1336" s="123">
        <v>46.825625000000002</v>
      </c>
      <c r="W1336" s="85">
        <f t="shared" si="318"/>
        <v>4870</v>
      </c>
      <c r="X1336" s="86">
        <v>0</v>
      </c>
      <c r="Y1336" s="85">
        <v>16.054500000000001</v>
      </c>
      <c r="Z1336" s="86">
        <f t="shared" si="319"/>
        <v>0</v>
      </c>
      <c r="AA1336" s="86">
        <f t="shared" si="308"/>
        <v>4870</v>
      </c>
      <c r="AB1336" s="85">
        <v>122.77</v>
      </c>
      <c r="AC1336" s="85">
        <v>9</v>
      </c>
      <c r="AD1336" s="124">
        <f t="shared" si="320"/>
        <v>73.661999999999992</v>
      </c>
      <c r="AE1336" s="86">
        <f t="shared" si="309"/>
        <v>2652</v>
      </c>
      <c r="AF1336" s="85">
        <v>0</v>
      </c>
      <c r="AG1336" s="85">
        <v>36.831000000000003</v>
      </c>
      <c r="AH1336" s="85">
        <f t="shared" si="310"/>
        <v>0</v>
      </c>
      <c r="AI1336" s="86">
        <f t="shared" si="311"/>
        <v>7522</v>
      </c>
      <c r="AJ1336" s="86">
        <f t="shared" si="312"/>
        <v>217</v>
      </c>
      <c r="AK1336" s="122"/>
      <c r="AL1336" s="85">
        <v>122.77</v>
      </c>
      <c r="AM1336" s="85">
        <v>9</v>
      </c>
      <c r="AN1336" s="124">
        <f t="shared" si="321"/>
        <v>73.661999999999992</v>
      </c>
      <c r="AO1336" s="86">
        <f t="shared" si="313"/>
        <v>2652</v>
      </c>
      <c r="AP1336" s="85">
        <v>0</v>
      </c>
      <c r="AQ1336" s="85">
        <v>36.831000000000003</v>
      </c>
      <c r="AR1336" s="85">
        <f t="shared" si="314"/>
        <v>0</v>
      </c>
      <c r="AS1336" s="86">
        <f t="shared" si="316"/>
        <v>7522</v>
      </c>
      <c r="AT1336" s="170">
        <f t="shared" si="317"/>
        <v>0</v>
      </c>
      <c r="AU1336" s="86">
        <v>7522</v>
      </c>
      <c r="AV1336" s="170">
        <f t="shared" si="315"/>
        <v>0</v>
      </c>
    </row>
    <row r="1337" spans="1:48" s="73" customFormat="1" x14ac:dyDescent="0.2">
      <c r="A1337" s="10" t="s">
        <v>1810</v>
      </c>
      <c r="B1337" s="14" t="s">
        <v>36</v>
      </c>
      <c r="C1337" s="14" t="s">
        <v>37</v>
      </c>
      <c r="D1337" s="14" t="s">
        <v>3898</v>
      </c>
      <c r="E1337" s="58">
        <v>311103</v>
      </c>
      <c r="F1337" s="15" t="s">
        <v>3899</v>
      </c>
      <c r="G1337" s="10" t="s">
        <v>2860</v>
      </c>
      <c r="H1337" s="16">
        <v>100006207</v>
      </c>
      <c r="I1337" s="62">
        <v>710009879</v>
      </c>
      <c r="J1337" s="13">
        <v>710009879</v>
      </c>
      <c r="K1337" s="15" t="s">
        <v>48</v>
      </c>
      <c r="L1337" s="12" t="s">
        <v>1810</v>
      </c>
      <c r="M1337" s="15" t="s">
        <v>3851</v>
      </c>
      <c r="N1337" s="49">
        <v>95614</v>
      </c>
      <c r="O1337" s="15" t="s">
        <v>3900</v>
      </c>
      <c r="P1337" s="15" t="s">
        <v>3901</v>
      </c>
      <c r="Q1337" s="48">
        <v>505510</v>
      </c>
      <c r="R1337" s="11" t="s">
        <v>45</v>
      </c>
      <c r="S1337" s="120">
        <v>3371</v>
      </c>
      <c r="T1337" s="85">
        <v>107.03</v>
      </c>
      <c r="U1337" s="86">
        <v>6</v>
      </c>
      <c r="V1337" s="123">
        <v>46.825625000000002</v>
      </c>
      <c r="W1337" s="85">
        <f t="shared" si="318"/>
        <v>2248</v>
      </c>
      <c r="X1337" s="86">
        <v>0</v>
      </c>
      <c r="Y1337" s="85">
        <v>16.054500000000001</v>
      </c>
      <c r="Z1337" s="86">
        <f t="shared" si="319"/>
        <v>0</v>
      </c>
      <c r="AA1337" s="86">
        <f t="shared" si="308"/>
        <v>2248</v>
      </c>
      <c r="AB1337" s="85">
        <v>122.77</v>
      </c>
      <c r="AC1337" s="85">
        <v>4</v>
      </c>
      <c r="AD1337" s="124">
        <f t="shared" si="320"/>
        <v>73.661999999999992</v>
      </c>
      <c r="AE1337" s="86">
        <f t="shared" si="309"/>
        <v>1179</v>
      </c>
      <c r="AF1337" s="85">
        <v>0</v>
      </c>
      <c r="AG1337" s="85">
        <v>36.831000000000003</v>
      </c>
      <c r="AH1337" s="85">
        <f t="shared" si="310"/>
        <v>0</v>
      </c>
      <c r="AI1337" s="86">
        <f t="shared" si="311"/>
        <v>3427</v>
      </c>
      <c r="AJ1337" s="86">
        <f t="shared" si="312"/>
        <v>56</v>
      </c>
      <c r="AK1337" s="122"/>
      <c r="AL1337" s="85">
        <v>122.77</v>
      </c>
      <c r="AM1337" s="85">
        <v>4</v>
      </c>
      <c r="AN1337" s="124">
        <f t="shared" si="321"/>
        <v>73.661999999999992</v>
      </c>
      <c r="AO1337" s="86">
        <f t="shared" si="313"/>
        <v>1179</v>
      </c>
      <c r="AP1337" s="85">
        <v>0</v>
      </c>
      <c r="AQ1337" s="85">
        <v>36.831000000000003</v>
      </c>
      <c r="AR1337" s="85">
        <f t="shared" si="314"/>
        <v>0</v>
      </c>
      <c r="AS1337" s="86">
        <f t="shared" si="316"/>
        <v>3427</v>
      </c>
      <c r="AT1337" s="170">
        <f t="shared" si="317"/>
        <v>0</v>
      </c>
      <c r="AU1337" s="86">
        <v>3427</v>
      </c>
      <c r="AV1337" s="170">
        <f t="shared" si="315"/>
        <v>0</v>
      </c>
    </row>
    <row r="1338" spans="1:48" s="73" customFormat="1" ht="45" x14ac:dyDescent="0.2">
      <c r="A1338" s="10" t="s">
        <v>1810</v>
      </c>
      <c r="B1338" s="14" t="s">
        <v>36</v>
      </c>
      <c r="C1338" s="14" t="s">
        <v>37</v>
      </c>
      <c r="D1338" s="14" t="s">
        <v>4013</v>
      </c>
      <c r="E1338" s="58">
        <v>611191</v>
      </c>
      <c r="F1338" s="15" t="s">
        <v>4014</v>
      </c>
      <c r="G1338" s="10" t="s">
        <v>2860</v>
      </c>
      <c r="H1338" s="16">
        <v>100006970</v>
      </c>
      <c r="I1338" s="62">
        <v>710006349</v>
      </c>
      <c r="J1338" s="13">
        <v>37856430</v>
      </c>
      <c r="K1338" s="15" t="s">
        <v>105</v>
      </c>
      <c r="L1338" s="12" t="s">
        <v>1810</v>
      </c>
      <c r="M1338" s="15" t="s">
        <v>2861</v>
      </c>
      <c r="N1338" s="49">
        <v>95116</v>
      </c>
      <c r="O1338" s="15" t="s">
        <v>4015</v>
      </c>
      <c r="P1338" s="15" t="s">
        <v>4016</v>
      </c>
      <c r="Q1338" s="48">
        <v>555991</v>
      </c>
      <c r="R1338" s="11" t="s">
        <v>45</v>
      </c>
      <c r="S1338" s="120">
        <v>10676</v>
      </c>
      <c r="T1338" s="85">
        <v>107.03</v>
      </c>
      <c r="U1338" s="86">
        <v>19</v>
      </c>
      <c r="V1338" s="123">
        <v>46.825625000000002</v>
      </c>
      <c r="W1338" s="85">
        <f t="shared" si="318"/>
        <v>7117</v>
      </c>
      <c r="X1338" s="86">
        <v>0</v>
      </c>
      <c r="Y1338" s="85">
        <v>16.054500000000001</v>
      </c>
      <c r="Z1338" s="86">
        <f t="shared" si="319"/>
        <v>0</v>
      </c>
      <c r="AA1338" s="86">
        <f t="shared" si="308"/>
        <v>7117</v>
      </c>
      <c r="AB1338" s="85">
        <v>122.77</v>
      </c>
      <c r="AC1338" s="85">
        <v>19</v>
      </c>
      <c r="AD1338" s="124">
        <f t="shared" si="320"/>
        <v>73.661999999999992</v>
      </c>
      <c r="AE1338" s="86">
        <f t="shared" si="309"/>
        <v>5598</v>
      </c>
      <c r="AF1338" s="85">
        <v>0</v>
      </c>
      <c r="AG1338" s="85">
        <v>36.831000000000003</v>
      </c>
      <c r="AH1338" s="85">
        <f t="shared" si="310"/>
        <v>0</v>
      </c>
      <c r="AI1338" s="86">
        <f t="shared" si="311"/>
        <v>12715</v>
      </c>
      <c r="AJ1338" s="86">
        <f t="shared" si="312"/>
        <v>2039</v>
      </c>
      <c r="AK1338" s="122"/>
      <c r="AL1338" s="85">
        <v>122.77</v>
      </c>
      <c r="AM1338" s="85">
        <v>19</v>
      </c>
      <c r="AN1338" s="124">
        <f t="shared" si="321"/>
        <v>73.661999999999992</v>
      </c>
      <c r="AO1338" s="86">
        <f t="shared" si="313"/>
        <v>5598</v>
      </c>
      <c r="AP1338" s="85">
        <v>0</v>
      </c>
      <c r="AQ1338" s="85">
        <v>36.831000000000003</v>
      </c>
      <c r="AR1338" s="85">
        <f t="shared" si="314"/>
        <v>0</v>
      </c>
      <c r="AS1338" s="86">
        <f t="shared" si="316"/>
        <v>12715</v>
      </c>
      <c r="AT1338" s="170">
        <f t="shared" si="317"/>
        <v>0</v>
      </c>
      <c r="AU1338" s="86">
        <v>12715</v>
      </c>
      <c r="AV1338" s="170">
        <f t="shared" si="315"/>
        <v>0</v>
      </c>
    </row>
    <row r="1339" spans="1:48" s="73" customFormat="1" ht="45" x14ac:dyDescent="0.2">
      <c r="A1339" s="10" t="s">
        <v>1810</v>
      </c>
      <c r="B1339" s="14" t="s">
        <v>36</v>
      </c>
      <c r="C1339" s="14" t="s">
        <v>37</v>
      </c>
      <c r="D1339" s="14" t="s">
        <v>3902</v>
      </c>
      <c r="E1339" s="58">
        <v>311120</v>
      </c>
      <c r="F1339" s="15" t="s">
        <v>3903</v>
      </c>
      <c r="G1339" s="10" t="s">
        <v>2860</v>
      </c>
      <c r="H1339" s="16">
        <v>100006724</v>
      </c>
      <c r="I1339" s="62">
        <v>710009810</v>
      </c>
      <c r="J1339" s="13">
        <v>37860615</v>
      </c>
      <c r="K1339" s="15" t="s">
        <v>92</v>
      </c>
      <c r="L1339" s="12" t="s">
        <v>1810</v>
      </c>
      <c r="M1339" s="15" t="s">
        <v>3851</v>
      </c>
      <c r="N1339" s="49">
        <v>95606</v>
      </c>
      <c r="O1339" s="15" t="s">
        <v>3904</v>
      </c>
      <c r="P1339" s="15" t="s">
        <v>3905</v>
      </c>
      <c r="Q1339" s="48">
        <v>505536</v>
      </c>
      <c r="R1339" s="11" t="s">
        <v>45</v>
      </c>
      <c r="S1339" s="120">
        <v>7867</v>
      </c>
      <c r="T1339" s="85">
        <v>107.03</v>
      </c>
      <c r="U1339" s="86">
        <v>14</v>
      </c>
      <c r="V1339" s="123">
        <v>46.825625000000002</v>
      </c>
      <c r="W1339" s="85">
        <f t="shared" si="318"/>
        <v>5244</v>
      </c>
      <c r="X1339" s="86">
        <v>0</v>
      </c>
      <c r="Y1339" s="85">
        <v>16.054500000000001</v>
      </c>
      <c r="Z1339" s="86">
        <f t="shared" si="319"/>
        <v>0</v>
      </c>
      <c r="AA1339" s="86">
        <f t="shared" si="308"/>
        <v>5244</v>
      </c>
      <c r="AB1339" s="85">
        <v>122.77</v>
      </c>
      <c r="AC1339" s="85">
        <v>13</v>
      </c>
      <c r="AD1339" s="124">
        <f t="shared" si="320"/>
        <v>73.661999999999992</v>
      </c>
      <c r="AE1339" s="86">
        <f t="shared" si="309"/>
        <v>3830</v>
      </c>
      <c r="AF1339" s="85">
        <v>0</v>
      </c>
      <c r="AG1339" s="85">
        <v>36.831000000000003</v>
      </c>
      <c r="AH1339" s="85">
        <f t="shared" si="310"/>
        <v>0</v>
      </c>
      <c r="AI1339" s="86">
        <f t="shared" si="311"/>
        <v>9074</v>
      </c>
      <c r="AJ1339" s="86">
        <f t="shared" si="312"/>
        <v>1207</v>
      </c>
      <c r="AK1339" s="122"/>
      <c r="AL1339" s="85">
        <v>122.77</v>
      </c>
      <c r="AM1339" s="85">
        <v>13</v>
      </c>
      <c r="AN1339" s="124">
        <f t="shared" si="321"/>
        <v>73.661999999999992</v>
      </c>
      <c r="AO1339" s="86">
        <f t="shared" si="313"/>
        <v>3830</v>
      </c>
      <c r="AP1339" s="85">
        <v>0</v>
      </c>
      <c r="AQ1339" s="85">
        <v>36.831000000000003</v>
      </c>
      <c r="AR1339" s="85">
        <f t="shared" si="314"/>
        <v>0</v>
      </c>
      <c r="AS1339" s="86">
        <f t="shared" si="316"/>
        <v>9074</v>
      </c>
      <c r="AT1339" s="170">
        <f t="shared" si="317"/>
        <v>0</v>
      </c>
      <c r="AU1339" s="86">
        <v>9074</v>
      </c>
      <c r="AV1339" s="170">
        <f t="shared" si="315"/>
        <v>0</v>
      </c>
    </row>
    <row r="1340" spans="1:48" s="73" customFormat="1" ht="30" x14ac:dyDescent="0.2">
      <c r="A1340" s="10" t="s">
        <v>1810</v>
      </c>
      <c r="B1340" s="14" t="s">
        <v>36</v>
      </c>
      <c r="C1340" s="14" t="s">
        <v>37</v>
      </c>
      <c r="D1340" s="14" t="s">
        <v>3521</v>
      </c>
      <c r="E1340" s="58">
        <v>307505</v>
      </c>
      <c r="F1340" s="15" t="s">
        <v>3522</v>
      </c>
      <c r="G1340" s="10" t="s">
        <v>2860</v>
      </c>
      <c r="H1340" s="16">
        <v>100006725</v>
      </c>
      <c r="I1340" s="62">
        <v>710005652</v>
      </c>
      <c r="J1340" s="13">
        <v>710005652</v>
      </c>
      <c r="K1340" s="15" t="s">
        <v>53</v>
      </c>
      <c r="L1340" s="12" t="s">
        <v>1810</v>
      </c>
      <c r="M1340" s="15" t="s">
        <v>3332</v>
      </c>
      <c r="N1340" s="49">
        <v>93571</v>
      </c>
      <c r="O1340" s="15" t="s">
        <v>3523</v>
      </c>
      <c r="P1340" s="15" t="s">
        <v>3524</v>
      </c>
      <c r="Q1340" s="48">
        <v>502791</v>
      </c>
      <c r="R1340" s="11" t="s">
        <v>45</v>
      </c>
      <c r="S1340" s="120">
        <v>1509</v>
      </c>
      <c r="T1340" s="85">
        <v>107.03</v>
      </c>
      <c r="U1340" s="86">
        <v>2</v>
      </c>
      <c r="V1340" s="123">
        <v>46.825625000000002</v>
      </c>
      <c r="W1340" s="85">
        <f t="shared" si="318"/>
        <v>749</v>
      </c>
      <c r="X1340" s="86">
        <v>2</v>
      </c>
      <c r="Y1340" s="85">
        <v>16.054500000000001</v>
      </c>
      <c r="Z1340" s="86">
        <f t="shared" si="319"/>
        <v>257</v>
      </c>
      <c r="AA1340" s="86">
        <f t="shared" si="308"/>
        <v>1006</v>
      </c>
      <c r="AB1340" s="85">
        <v>122.77</v>
      </c>
      <c r="AC1340" s="85">
        <v>3</v>
      </c>
      <c r="AD1340" s="124">
        <f t="shared" si="320"/>
        <v>73.661999999999992</v>
      </c>
      <c r="AE1340" s="86">
        <f t="shared" si="309"/>
        <v>884</v>
      </c>
      <c r="AF1340" s="85">
        <v>2</v>
      </c>
      <c r="AG1340" s="85">
        <v>36.831000000000003</v>
      </c>
      <c r="AH1340" s="85">
        <f t="shared" si="310"/>
        <v>295</v>
      </c>
      <c r="AI1340" s="86">
        <f t="shared" si="311"/>
        <v>2185</v>
      </c>
      <c r="AJ1340" s="86">
        <f t="shared" si="312"/>
        <v>676</v>
      </c>
      <c r="AK1340" s="122"/>
      <c r="AL1340" s="85">
        <v>122.77</v>
      </c>
      <c r="AM1340" s="85">
        <v>3</v>
      </c>
      <c r="AN1340" s="124">
        <f t="shared" si="321"/>
        <v>73.661999999999992</v>
      </c>
      <c r="AO1340" s="86">
        <f t="shared" si="313"/>
        <v>884</v>
      </c>
      <c r="AP1340" s="85">
        <v>2</v>
      </c>
      <c r="AQ1340" s="85">
        <v>36.831000000000003</v>
      </c>
      <c r="AR1340" s="85">
        <f t="shared" si="314"/>
        <v>295</v>
      </c>
      <c r="AS1340" s="86">
        <f t="shared" si="316"/>
        <v>2185</v>
      </c>
      <c r="AT1340" s="170">
        <f t="shared" si="317"/>
        <v>0</v>
      </c>
      <c r="AU1340" s="86">
        <v>2185</v>
      </c>
      <c r="AV1340" s="170">
        <f t="shared" si="315"/>
        <v>0</v>
      </c>
    </row>
    <row r="1341" spans="1:48" s="73" customFormat="1" ht="45" x14ac:dyDescent="0.2">
      <c r="A1341" s="10" t="s">
        <v>1810</v>
      </c>
      <c r="B1341" s="14" t="s">
        <v>36</v>
      </c>
      <c r="C1341" s="14" t="s">
        <v>37</v>
      </c>
      <c r="D1341" s="14" t="s">
        <v>3525</v>
      </c>
      <c r="E1341" s="58">
        <v>307521</v>
      </c>
      <c r="F1341" s="15" t="s">
        <v>3526</v>
      </c>
      <c r="G1341" s="10" t="s">
        <v>2860</v>
      </c>
      <c r="H1341" s="16">
        <v>100006733</v>
      </c>
      <c r="I1341" s="62">
        <v>710226365</v>
      </c>
      <c r="J1341" s="13">
        <v>42115591</v>
      </c>
      <c r="K1341" s="15" t="s">
        <v>3527</v>
      </c>
      <c r="L1341" s="12" t="s">
        <v>1810</v>
      </c>
      <c r="M1341" s="15" t="s">
        <v>3332</v>
      </c>
      <c r="N1341" s="49">
        <v>93552</v>
      </c>
      <c r="O1341" s="15" t="s">
        <v>3528</v>
      </c>
      <c r="P1341" s="15" t="s">
        <v>3529</v>
      </c>
      <c r="Q1341" s="48">
        <v>502804</v>
      </c>
      <c r="R1341" s="11" t="s">
        <v>45</v>
      </c>
      <c r="S1341" s="120">
        <v>8429</v>
      </c>
      <c r="T1341" s="85">
        <v>107.03</v>
      </c>
      <c r="U1341" s="86">
        <v>15</v>
      </c>
      <c r="V1341" s="123">
        <v>46.825625000000002</v>
      </c>
      <c r="W1341" s="85">
        <f t="shared" si="318"/>
        <v>5619</v>
      </c>
      <c r="X1341" s="86">
        <v>0</v>
      </c>
      <c r="Y1341" s="85">
        <v>16.054500000000001</v>
      </c>
      <c r="Z1341" s="86">
        <f t="shared" si="319"/>
        <v>0</v>
      </c>
      <c r="AA1341" s="86">
        <f t="shared" si="308"/>
        <v>5619</v>
      </c>
      <c r="AB1341" s="85">
        <v>122.77</v>
      </c>
      <c r="AC1341" s="85">
        <v>13</v>
      </c>
      <c r="AD1341" s="124">
        <f t="shared" si="320"/>
        <v>73.661999999999992</v>
      </c>
      <c r="AE1341" s="86">
        <f t="shared" si="309"/>
        <v>3830</v>
      </c>
      <c r="AF1341" s="85">
        <v>4</v>
      </c>
      <c r="AG1341" s="85">
        <v>36.831000000000003</v>
      </c>
      <c r="AH1341" s="85">
        <f t="shared" si="310"/>
        <v>589</v>
      </c>
      <c r="AI1341" s="86">
        <f t="shared" si="311"/>
        <v>10038</v>
      </c>
      <c r="AJ1341" s="86">
        <f t="shared" si="312"/>
        <v>1609</v>
      </c>
      <c r="AK1341" s="122"/>
      <c r="AL1341" s="85">
        <v>122.77</v>
      </c>
      <c r="AM1341" s="85">
        <v>13</v>
      </c>
      <c r="AN1341" s="124">
        <f t="shared" si="321"/>
        <v>73.661999999999992</v>
      </c>
      <c r="AO1341" s="86">
        <f t="shared" si="313"/>
        <v>3830</v>
      </c>
      <c r="AP1341" s="85">
        <v>4</v>
      </c>
      <c r="AQ1341" s="85">
        <v>36.831000000000003</v>
      </c>
      <c r="AR1341" s="85">
        <f t="shared" si="314"/>
        <v>589</v>
      </c>
      <c r="AS1341" s="86">
        <f t="shared" si="316"/>
        <v>10038</v>
      </c>
      <c r="AT1341" s="170">
        <f t="shared" si="317"/>
        <v>0</v>
      </c>
      <c r="AU1341" s="86">
        <v>10038</v>
      </c>
      <c r="AV1341" s="170">
        <f t="shared" si="315"/>
        <v>0</v>
      </c>
    </row>
    <row r="1342" spans="1:48" s="73" customFormat="1" ht="30" x14ac:dyDescent="0.2">
      <c r="A1342" s="10" t="s">
        <v>1810</v>
      </c>
      <c r="B1342" s="14" t="s">
        <v>36</v>
      </c>
      <c r="C1342" s="14" t="s">
        <v>37</v>
      </c>
      <c r="D1342" s="14" t="s">
        <v>4104</v>
      </c>
      <c r="E1342" s="58">
        <v>37869451</v>
      </c>
      <c r="F1342" s="15" t="s">
        <v>4105</v>
      </c>
      <c r="G1342" s="10" t="s">
        <v>2860</v>
      </c>
      <c r="H1342" s="16">
        <v>100006621</v>
      </c>
      <c r="I1342" s="62">
        <v>710007205</v>
      </c>
      <c r="J1342" s="13">
        <v>710007205</v>
      </c>
      <c r="K1342" s="15" t="s">
        <v>48</v>
      </c>
      <c r="L1342" s="12" t="s">
        <v>1810</v>
      </c>
      <c r="M1342" s="15" t="s">
        <v>2904</v>
      </c>
      <c r="N1342" s="49">
        <v>95197</v>
      </c>
      <c r="O1342" s="15" t="s">
        <v>4106</v>
      </c>
      <c r="P1342" s="15" t="s">
        <v>4107</v>
      </c>
      <c r="Q1342" s="48">
        <v>582816</v>
      </c>
      <c r="R1342" s="11" t="s">
        <v>45</v>
      </c>
      <c r="S1342" s="120">
        <v>6743</v>
      </c>
      <c r="T1342" s="85">
        <v>107.03</v>
      </c>
      <c r="U1342" s="86">
        <v>12</v>
      </c>
      <c r="V1342" s="123">
        <v>46.825625000000002</v>
      </c>
      <c r="W1342" s="85">
        <f t="shared" si="318"/>
        <v>4495</v>
      </c>
      <c r="X1342" s="86">
        <v>0</v>
      </c>
      <c r="Y1342" s="85">
        <v>16.054500000000001</v>
      </c>
      <c r="Z1342" s="86">
        <f t="shared" si="319"/>
        <v>0</v>
      </c>
      <c r="AA1342" s="86">
        <f t="shared" si="308"/>
        <v>4495</v>
      </c>
      <c r="AB1342" s="85">
        <v>122.77</v>
      </c>
      <c r="AC1342" s="85">
        <v>13</v>
      </c>
      <c r="AD1342" s="124">
        <f t="shared" si="320"/>
        <v>73.661999999999992</v>
      </c>
      <c r="AE1342" s="86">
        <f t="shared" si="309"/>
        <v>3830</v>
      </c>
      <c r="AF1342" s="85">
        <v>0</v>
      </c>
      <c r="AG1342" s="85">
        <v>36.831000000000003</v>
      </c>
      <c r="AH1342" s="85">
        <f t="shared" si="310"/>
        <v>0</v>
      </c>
      <c r="AI1342" s="86">
        <f t="shared" si="311"/>
        <v>8325</v>
      </c>
      <c r="AJ1342" s="86">
        <f t="shared" si="312"/>
        <v>1582</v>
      </c>
      <c r="AK1342" s="122"/>
      <c r="AL1342" s="85">
        <v>122.77</v>
      </c>
      <c r="AM1342" s="85">
        <v>13</v>
      </c>
      <c r="AN1342" s="124">
        <f t="shared" si="321"/>
        <v>73.661999999999992</v>
      </c>
      <c r="AO1342" s="86">
        <f t="shared" si="313"/>
        <v>3830</v>
      </c>
      <c r="AP1342" s="85">
        <v>0</v>
      </c>
      <c r="AQ1342" s="85">
        <v>36.831000000000003</v>
      </c>
      <c r="AR1342" s="85">
        <f t="shared" si="314"/>
        <v>0</v>
      </c>
      <c r="AS1342" s="86">
        <f t="shared" si="316"/>
        <v>8325</v>
      </c>
      <c r="AT1342" s="170">
        <f t="shared" si="317"/>
        <v>0</v>
      </c>
      <c r="AU1342" s="86">
        <v>8325</v>
      </c>
      <c r="AV1342" s="170">
        <f t="shared" si="315"/>
        <v>0</v>
      </c>
    </row>
    <row r="1343" spans="1:48" s="73" customFormat="1" ht="45" x14ac:dyDescent="0.2">
      <c r="A1343" s="10" t="s">
        <v>1810</v>
      </c>
      <c r="B1343" s="14" t="s">
        <v>36</v>
      </c>
      <c r="C1343" s="14" t="s">
        <v>37</v>
      </c>
      <c r="D1343" s="14" t="s">
        <v>3690</v>
      </c>
      <c r="E1343" s="58">
        <v>308994</v>
      </c>
      <c r="F1343" s="15" t="s">
        <v>3691</v>
      </c>
      <c r="G1343" s="10" t="s">
        <v>2860</v>
      </c>
      <c r="H1343" s="16">
        <v>100005335</v>
      </c>
      <c r="I1343" s="62">
        <v>710007531</v>
      </c>
      <c r="J1343" s="13">
        <v>37863932</v>
      </c>
      <c r="K1343" s="15" t="s">
        <v>3692</v>
      </c>
      <c r="L1343" s="12" t="s">
        <v>1810</v>
      </c>
      <c r="M1343" s="15" t="s">
        <v>3583</v>
      </c>
      <c r="N1343" s="49">
        <v>94106</v>
      </c>
      <c r="O1343" s="15" t="s">
        <v>3693</v>
      </c>
      <c r="P1343" s="15" t="s">
        <v>3694</v>
      </c>
      <c r="Q1343" s="48">
        <v>503282</v>
      </c>
      <c r="R1343" s="11" t="s">
        <v>45</v>
      </c>
      <c r="S1343" s="120">
        <v>35962</v>
      </c>
      <c r="T1343" s="85">
        <v>107.03</v>
      </c>
      <c r="U1343" s="86">
        <v>64</v>
      </c>
      <c r="V1343" s="123">
        <v>46.825625000000002</v>
      </c>
      <c r="W1343" s="85">
        <f t="shared" si="318"/>
        <v>23975</v>
      </c>
      <c r="X1343" s="86">
        <v>0</v>
      </c>
      <c r="Y1343" s="85">
        <v>16.054500000000001</v>
      </c>
      <c r="Z1343" s="86">
        <f t="shared" si="319"/>
        <v>0</v>
      </c>
      <c r="AA1343" s="86">
        <f t="shared" si="308"/>
        <v>23975</v>
      </c>
      <c r="AB1343" s="85">
        <v>122.77</v>
      </c>
      <c r="AC1343" s="85">
        <v>61</v>
      </c>
      <c r="AD1343" s="124">
        <f t="shared" si="320"/>
        <v>73.661999999999992</v>
      </c>
      <c r="AE1343" s="86">
        <f t="shared" si="309"/>
        <v>17974</v>
      </c>
      <c r="AF1343" s="85">
        <v>1</v>
      </c>
      <c r="AG1343" s="85">
        <v>36.831000000000003</v>
      </c>
      <c r="AH1343" s="85">
        <f t="shared" si="310"/>
        <v>147</v>
      </c>
      <c r="AI1343" s="86">
        <f t="shared" si="311"/>
        <v>42096</v>
      </c>
      <c r="AJ1343" s="86">
        <f t="shared" si="312"/>
        <v>6134</v>
      </c>
      <c r="AK1343" s="122"/>
      <c r="AL1343" s="85">
        <v>122.77</v>
      </c>
      <c r="AM1343" s="85">
        <v>61</v>
      </c>
      <c r="AN1343" s="124">
        <f t="shared" si="321"/>
        <v>73.661999999999992</v>
      </c>
      <c r="AO1343" s="86">
        <f t="shared" si="313"/>
        <v>17974</v>
      </c>
      <c r="AP1343" s="85">
        <v>1</v>
      </c>
      <c r="AQ1343" s="85">
        <v>36.831000000000003</v>
      </c>
      <c r="AR1343" s="85">
        <f t="shared" si="314"/>
        <v>147</v>
      </c>
      <c r="AS1343" s="86">
        <f t="shared" si="316"/>
        <v>42096</v>
      </c>
      <c r="AT1343" s="170">
        <f t="shared" si="317"/>
        <v>0</v>
      </c>
      <c r="AU1343" s="86">
        <v>42096</v>
      </c>
      <c r="AV1343" s="170">
        <f t="shared" si="315"/>
        <v>0</v>
      </c>
    </row>
    <row r="1344" spans="1:48" s="73" customFormat="1" ht="45" x14ac:dyDescent="0.2">
      <c r="A1344" s="10" t="s">
        <v>1810</v>
      </c>
      <c r="B1344" s="14" t="s">
        <v>36</v>
      </c>
      <c r="C1344" s="14" t="s">
        <v>37</v>
      </c>
      <c r="D1344" s="14" t="s">
        <v>3494</v>
      </c>
      <c r="E1344" s="58">
        <v>307424</v>
      </c>
      <c r="F1344" s="15" t="s">
        <v>3495</v>
      </c>
      <c r="G1344" s="10" t="s">
        <v>2860</v>
      </c>
      <c r="H1344" s="16">
        <v>100006117</v>
      </c>
      <c r="I1344" s="62">
        <v>710219580</v>
      </c>
      <c r="J1344" s="13">
        <v>37864505</v>
      </c>
      <c r="K1344" s="15" t="s">
        <v>92</v>
      </c>
      <c r="L1344" s="12" t="s">
        <v>1810</v>
      </c>
      <c r="M1344" s="15" t="s">
        <v>3332</v>
      </c>
      <c r="N1344" s="49">
        <v>93523</v>
      </c>
      <c r="O1344" s="15" t="s">
        <v>3496</v>
      </c>
      <c r="P1344" s="15" t="s">
        <v>3497</v>
      </c>
      <c r="Q1344" s="48">
        <v>502707</v>
      </c>
      <c r="R1344" s="11" t="s">
        <v>45</v>
      </c>
      <c r="S1344" s="120">
        <v>6181</v>
      </c>
      <c r="T1344" s="85">
        <v>107.03</v>
      </c>
      <c r="U1344" s="86">
        <v>11</v>
      </c>
      <c r="V1344" s="123">
        <v>46.825625000000002</v>
      </c>
      <c r="W1344" s="85">
        <f t="shared" si="318"/>
        <v>4121</v>
      </c>
      <c r="X1344" s="86">
        <v>0</v>
      </c>
      <c r="Y1344" s="85">
        <v>16.054500000000001</v>
      </c>
      <c r="Z1344" s="86">
        <f t="shared" si="319"/>
        <v>0</v>
      </c>
      <c r="AA1344" s="86">
        <f t="shared" si="308"/>
        <v>4121</v>
      </c>
      <c r="AB1344" s="85">
        <v>122.77</v>
      </c>
      <c r="AC1344" s="85">
        <v>11</v>
      </c>
      <c r="AD1344" s="124">
        <f t="shared" si="320"/>
        <v>73.661999999999992</v>
      </c>
      <c r="AE1344" s="86">
        <f t="shared" si="309"/>
        <v>3241</v>
      </c>
      <c r="AF1344" s="85">
        <v>0</v>
      </c>
      <c r="AG1344" s="85">
        <v>36.831000000000003</v>
      </c>
      <c r="AH1344" s="85">
        <f t="shared" si="310"/>
        <v>0</v>
      </c>
      <c r="AI1344" s="86">
        <f t="shared" si="311"/>
        <v>7362</v>
      </c>
      <c r="AJ1344" s="86">
        <f t="shared" si="312"/>
        <v>1181</v>
      </c>
      <c r="AK1344" s="122"/>
      <c r="AL1344" s="85">
        <v>122.77</v>
      </c>
      <c r="AM1344" s="85">
        <v>11</v>
      </c>
      <c r="AN1344" s="124">
        <f t="shared" si="321"/>
        <v>73.661999999999992</v>
      </c>
      <c r="AO1344" s="86">
        <f t="shared" si="313"/>
        <v>3241</v>
      </c>
      <c r="AP1344" s="85">
        <v>0</v>
      </c>
      <c r="AQ1344" s="85">
        <v>36.831000000000003</v>
      </c>
      <c r="AR1344" s="85">
        <f t="shared" si="314"/>
        <v>0</v>
      </c>
      <c r="AS1344" s="86">
        <f t="shared" si="316"/>
        <v>7362</v>
      </c>
      <c r="AT1344" s="170">
        <f t="shared" si="317"/>
        <v>0</v>
      </c>
      <c r="AU1344" s="86">
        <v>7362</v>
      </c>
      <c r="AV1344" s="170">
        <f t="shared" si="315"/>
        <v>0</v>
      </c>
    </row>
    <row r="1345" spans="1:48" s="73" customFormat="1" ht="45" x14ac:dyDescent="0.2">
      <c r="A1345" s="10" t="s">
        <v>1810</v>
      </c>
      <c r="B1345" s="14" t="s">
        <v>36</v>
      </c>
      <c r="C1345" s="14" t="s">
        <v>37</v>
      </c>
      <c r="D1345" s="14" t="s">
        <v>3093</v>
      </c>
      <c r="E1345" s="29">
        <v>308455</v>
      </c>
      <c r="F1345" s="15" t="s">
        <v>3094</v>
      </c>
      <c r="G1345" s="10" t="s">
        <v>2860</v>
      </c>
      <c r="H1345" s="16">
        <v>100018767</v>
      </c>
      <c r="I1345" s="13">
        <v>710273991</v>
      </c>
      <c r="J1345" s="13">
        <v>52591018</v>
      </c>
      <c r="K1345" s="15" t="s">
        <v>92</v>
      </c>
      <c r="L1345" s="12" t="s">
        <v>1810</v>
      </c>
      <c r="M1345" s="15" t="s">
        <v>3095</v>
      </c>
      <c r="N1345" s="49">
        <v>95152</v>
      </c>
      <c r="O1345" s="15" t="s">
        <v>3096</v>
      </c>
      <c r="P1345" s="15" t="s">
        <v>3097</v>
      </c>
      <c r="Q1345" s="48">
        <v>500755</v>
      </c>
      <c r="R1345" s="11" t="s">
        <v>45</v>
      </c>
      <c r="S1345" s="120">
        <v>7305</v>
      </c>
      <c r="T1345" s="85">
        <v>107.03</v>
      </c>
      <c r="U1345" s="86">
        <v>13</v>
      </c>
      <c r="V1345" s="123">
        <v>46.825625000000002</v>
      </c>
      <c r="W1345" s="85">
        <f t="shared" si="318"/>
        <v>4870</v>
      </c>
      <c r="X1345" s="86">
        <v>0</v>
      </c>
      <c r="Y1345" s="85">
        <v>16.054500000000001</v>
      </c>
      <c r="Z1345" s="86">
        <f t="shared" si="319"/>
        <v>0</v>
      </c>
      <c r="AA1345" s="86">
        <f t="shared" si="308"/>
        <v>4870</v>
      </c>
      <c r="AB1345" s="85">
        <v>122.77</v>
      </c>
      <c r="AC1345" s="85">
        <v>3</v>
      </c>
      <c r="AD1345" s="124">
        <f t="shared" si="320"/>
        <v>73.661999999999992</v>
      </c>
      <c r="AE1345" s="86">
        <f t="shared" si="309"/>
        <v>884</v>
      </c>
      <c r="AF1345" s="85">
        <v>0</v>
      </c>
      <c r="AG1345" s="85">
        <v>36.831000000000003</v>
      </c>
      <c r="AH1345" s="85">
        <f t="shared" si="310"/>
        <v>0</v>
      </c>
      <c r="AI1345" s="86">
        <f t="shared" si="311"/>
        <v>5754</v>
      </c>
      <c r="AJ1345" s="86">
        <f t="shared" si="312"/>
        <v>-1551</v>
      </c>
      <c r="AK1345" s="122"/>
      <c r="AL1345" s="85">
        <v>122.77</v>
      </c>
      <c r="AM1345" s="85">
        <v>3</v>
      </c>
      <c r="AN1345" s="124">
        <f t="shared" si="321"/>
        <v>73.661999999999992</v>
      </c>
      <c r="AO1345" s="86">
        <f t="shared" si="313"/>
        <v>884</v>
      </c>
      <c r="AP1345" s="85">
        <v>0</v>
      </c>
      <c r="AQ1345" s="85">
        <v>36.831000000000003</v>
      </c>
      <c r="AR1345" s="85">
        <f t="shared" si="314"/>
        <v>0</v>
      </c>
      <c r="AS1345" s="86">
        <f t="shared" si="316"/>
        <v>5754</v>
      </c>
      <c r="AT1345" s="170">
        <f t="shared" si="317"/>
        <v>0</v>
      </c>
      <c r="AU1345" s="86">
        <v>5754</v>
      </c>
      <c r="AV1345" s="170">
        <f t="shared" si="315"/>
        <v>0</v>
      </c>
    </row>
    <row r="1346" spans="1:48" s="73" customFormat="1" x14ac:dyDescent="0.2">
      <c r="A1346" s="10" t="s">
        <v>1810</v>
      </c>
      <c r="B1346" s="14" t="s">
        <v>36</v>
      </c>
      <c r="C1346" s="14" t="s">
        <v>37</v>
      </c>
      <c r="D1346" s="14" t="s">
        <v>3452</v>
      </c>
      <c r="E1346" s="58">
        <v>307297</v>
      </c>
      <c r="F1346" s="15" t="s">
        <v>3453</v>
      </c>
      <c r="G1346" s="10" t="s">
        <v>2860</v>
      </c>
      <c r="H1346" s="16">
        <v>100005682</v>
      </c>
      <c r="I1346" s="62">
        <v>710005423</v>
      </c>
      <c r="J1346" s="13">
        <v>710005423</v>
      </c>
      <c r="K1346" s="15" t="s">
        <v>48</v>
      </c>
      <c r="L1346" s="12" t="s">
        <v>1810</v>
      </c>
      <c r="M1346" s="15" t="s">
        <v>3332</v>
      </c>
      <c r="N1346" s="49">
        <v>93556</v>
      </c>
      <c r="O1346" s="15" t="s">
        <v>3454</v>
      </c>
      <c r="P1346" s="15" t="s">
        <v>3455</v>
      </c>
      <c r="Q1346" s="48">
        <v>502570</v>
      </c>
      <c r="R1346" s="11" t="s">
        <v>45</v>
      </c>
      <c r="S1346" s="120">
        <v>2810</v>
      </c>
      <c r="T1346" s="85">
        <v>107.03</v>
      </c>
      <c r="U1346" s="86">
        <v>5</v>
      </c>
      <c r="V1346" s="123">
        <v>46.825625000000002</v>
      </c>
      <c r="W1346" s="85">
        <f t="shared" si="318"/>
        <v>1873</v>
      </c>
      <c r="X1346" s="86">
        <v>0</v>
      </c>
      <c r="Y1346" s="85">
        <v>16.054500000000001</v>
      </c>
      <c r="Z1346" s="86">
        <f t="shared" si="319"/>
        <v>0</v>
      </c>
      <c r="AA1346" s="86">
        <f t="shared" si="308"/>
        <v>1873</v>
      </c>
      <c r="AB1346" s="85">
        <v>122.77</v>
      </c>
      <c r="AC1346" s="85">
        <v>8</v>
      </c>
      <c r="AD1346" s="124">
        <f t="shared" si="320"/>
        <v>73.661999999999992</v>
      </c>
      <c r="AE1346" s="86">
        <f t="shared" si="309"/>
        <v>2357</v>
      </c>
      <c r="AF1346" s="85">
        <v>0</v>
      </c>
      <c r="AG1346" s="85">
        <v>36.831000000000003</v>
      </c>
      <c r="AH1346" s="85">
        <f t="shared" si="310"/>
        <v>0</v>
      </c>
      <c r="AI1346" s="86">
        <f t="shared" si="311"/>
        <v>4230</v>
      </c>
      <c r="AJ1346" s="86">
        <f t="shared" si="312"/>
        <v>1420</v>
      </c>
      <c r="AK1346" s="122"/>
      <c r="AL1346" s="85">
        <v>122.77</v>
      </c>
      <c r="AM1346" s="85">
        <v>8</v>
      </c>
      <c r="AN1346" s="124">
        <f t="shared" si="321"/>
        <v>73.661999999999992</v>
      </c>
      <c r="AO1346" s="86">
        <f t="shared" si="313"/>
        <v>2357</v>
      </c>
      <c r="AP1346" s="85">
        <v>0</v>
      </c>
      <c r="AQ1346" s="85">
        <v>36.831000000000003</v>
      </c>
      <c r="AR1346" s="85">
        <f t="shared" si="314"/>
        <v>0</v>
      </c>
      <c r="AS1346" s="86">
        <f t="shared" si="316"/>
        <v>4230</v>
      </c>
      <c r="AT1346" s="170">
        <f t="shared" si="317"/>
        <v>0</v>
      </c>
      <c r="AU1346" s="86">
        <v>4230</v>
      </c>
      <c r="AV1346" s="170">
        <f t="shared" si="315"/>
        <v>0</v>
      </c>
    </row>
    <row r="1347" spans="1:48" s="73" customFormat="1" ht="30" x14ac:dyDescent="0.2">
      <c r="A1347" s="10" t="s">
        <v>1810</v>
      </c>
      <c r="B1347" s="14" t="s">
        <v>36</v>
      </c>
      <c r="C1347" s="14" t="s">
        <v>37</v>
      </c>
      <c r="D1347" s="14" t="s">
        <v>2902</v>
      </c>
      <c r="E1347" s="58">
        <v>307769</v>
      </c>
      <c r="F1347" s="15" t="s">
        <v>2903</v>
      </c>
      <c r="G1347" s="10" t="s">
        <v>2860</v>
      </c>
      <c r="H1347" s="16">
        <v>100019201</v>
      </c>
      <c r="I1347" s="62">
        <v>710278101</v>
      </c>
      <c r="J1347" s="13">
        <v>53459148</v>
      </c>
      <c r="K1347" s="15" t="s">
        <v>2864</v>
      </c>
      <c r="L1347" s="12" t="s">
        <v>1810</v>
      </c>
      <c r="M1347" s="15" t="s">
        <v>2904</v>
      </c>
      <c r="N1347" s="49">
        <v>95175</v>
      </c>
      <c r="O1347" s="15" t="s">
        <v>2905</v>
      </c>
      <c r="P1347" s="15" t="s">
        <v>2906</v>
      </c>
      <c r="Q1347" s="48">
        <v>500062</v>
      </c>
      <c r="R1347" s="11" t="s">
        <v>45</v>
      </c>
      <c r="S1347" s="120">
        <v>7305</v>
      </c>
      <c r="T1347" s="85">
        <v>107.03</v>
      </c>
      <c r="U1347" s="86">
        <v>13</v>
      </c>
      <c r="V1347" s="123">
        <v>46.825625000000002</v>
      </c>
      <c r="W1347" s="85">
        <f t="shared" si="318"/>
        <v>4870</v>
      </c>
      <c r="X1347" s="86">
        <v>0</v>
      </c>
      <c r="Y1347" s="85">
        <v>16.054500000000001</v>
      </c>
      <c r="Z1347" s="86">
        <f t="shared" si="319"/>
        <v>0</v>
      </c>
      <c r="AA1347" s="86">
        <f t="shared" si="308"/>
        <v>4870</v>
      </c>
      <c r="AB1347" s="85">
        <v>122.77</v>
      </c>
      <c r="AC1347" s="85">
        <v>15</v>
      </c>
      <c r="AD1347" s="124">
        <f t="shared" si="320"/>
        <v>73.661999999999992</v>
      </c>
      <c r="AE1347" s="86">
        <f t="shared" si="309"/>
        <v>4420</v>
      </c>
      <c r="AF1347" s="85">
        <v>0</v>
      </c>
      <c r="AG1347" s="85">
        <v>36.831000000000003</v>
      </c>
      <c r="AH1347" s="85">
        <f t="shared" si="310"/>
        <v>0</v>
      </c>
      <c r="AI1347" s="86">
        <f t="shared" si="311"/>
        <v>9290</v>
      </c>
      <c r="AJ1347" s="86">
        <f t="shared" si="312"/>
        <v>1985</v>
      </c>
      <c r="AK1347" s="122"/>
      <c r="AL1347" s="85">
        <v>122.77</v>
      </c>
      <c r="AM1347" s="85">
        <v>15</v>
      </c>
      <c r="AN1347" s="124">
        <f t="shared" si="321"/>
        <v>73.661999999999992</v>
      </c>
      <c r="AO1347" s="86">
        <f t="shared" si="313"/>
        <v>4420</v>
      </c>
      <c r="AP1347" s="85">
        <v>0</v>
      </c>
      <c r="AQ1347" s="85">
        <v>36.831000000000003</v>
      </c>
      <c r="AR1347" s="85">
        <f t="shared" si="314"/>
        <v>0</v>
      </c>
      <c r="AS1347" s="86">
        <f t="shared" si="316"/>
        <v>9290</v>
      </c>
      <c r="AT1347" s="170">
        <f t="shared" si="317"/>
        <v>0</v>
      </c>
      <c r="AU1347" s="86">
        <v>9290</v>
      </c>
      <c r="AV1347" s="170">
        <f t="shared" si="315"/>
        <v>0</v>
      </c>
    </row>
    <row r="1348" spans="1:48" s="73" customFormat="1" ht="30" x14ac:dyDescent="0.2">
      <c r="A1348" s="10" t="s">
        <v>1810</v>
      </c>
      <c r="B1348" s="14" t="s">
        <v>36</v>
      </c>
      <c r="C1348" s="14" t="s">
        <v>37</v>
      </c>
      <c r="D1348" s="14" t="s">
        <v>3053</v>
      </c>
      <c r="E1348" s="58">
        <v>308358</v>
      </c>
      <c r="F1348" s="15" t="s">
        <v>3054</v>
      </c>
      <c r="G1348" s="10" t="s">
        <v>2860</v>
      </c>
      <c r="H1348" s="16">
        <v>100005994</v>
      </c>
      <c r="I1348" s="62">
        <v>710006764</v>
      </c>
      <c r="J1348" s="13">
        <v>710006764</v>
      </c>
      <c r="K1348" s="15" t="s">
        <v>48</v>
      </c>
      <c r="L1348" s="12" t="s">
        <v>1810</v>
      </c>
      <c r="M1348" s="15" t="s">
        <v>2904</v>
      </c>
      <c r="N1348" s="49">
        <v>95195</v>
      </c>
      <c r="O1348" s="15" t="s">
        <v>3055</v>
      </c>
      <c r="P1348" s="15" t="s">
        <v>3056</v>
      </c>
      <c r="Q1348" s="48">
        <v>500658</v>
      </c>
      <c r="R1348" s="11" t="s">
        <v>45</v>
      </c>
      <c r="S1348" s="120">
        <v>7867</v>
      </c>
      <c r="T1348" s="85">
        <v>107.03</v>
      </c>
      <c r="U1348" s="86">
        <v>14</v>
      </c>
      <c r="V1348" s="123">
        <v>46.825625000000002</v>
      </c>
      <c r="W1348" s="85">
        <f t="shared" si="318"/>
        <v>5244</v>
      </c>
      <c r="X1348" s="86">
        <v>0</v>
      </c>
      <c r="Y1348" s="85">
        <v>16.054500000000001</v>
      </c>
      <c r="Z1348" s="86">
        <f t="shared" si="319"/>
        <v>0</v>
      </c>
      <c r="AA1348" s="86">
        <f t="shared" si="308"/>
        <v>5244</v>
      </c>
      <c r="AB1348" s="85">
        <v>122.77</v>
      </c>
      <c r="AC1348" s="85">
        <v>13</v>
      </c>
      <c r="AD1348" s="124">
        <f t="shared" si="320"/>
        <v>73.661999999999992</v>
      </c>
      <c r="AE1348" s="86">
        <f t="shared" si="309"/>
        <v>3830</v>
      </c>
      <c r="AF1348" s="85">
        <v>0</v>
      </c>
      <c r="AG1348" s="85">
        <v>36.831000000000003</v>
      </c>
      <c r="AH1348" s="85">
        <f t="shared" si="310"/>
        <v>0</v>
      </c>
      <c r="AI1348" s="86">
        <f t="shared" si="311"/>
        <v>9074</v>
      </c>
      <c r="AJ1348" s="86">
        <f t="shared" si="312"/>
        <v>1207</v>
      </c>
      <c r="AK1348" s="122"/>
      <c r="AL1348" s="85">
        <v>122.77</v>
      </c>
      <c r="AM1348" s="85">
        <v>13</v>
      </c>
      <c r="AN1348" s="124">
        <f t="shared" si="321"/>
        <v>73.661999999999992</v>
      </c>
      <c r="AO1348" s="86">
        <f t="shared" si="313"/>
        <v>3830</v>
      </c>
      <c r="AP1348" s="85">
        <v>0</v>
      </c>
      <c r="AQ1348" s="85">
        <v>36.831000000000003</v>
      </c>
      <c r="AR1348" s="85">
        <f t="shared" si="314"/>
        <v>0</v>
      </c>
      <c r="AS1348" s="86">
        <f t="shared" si="316"/>
        <v>9074</v>
      </c>
      <c r="AT1348" s="170">
        <f t="shared" si="317"/>
        <v>0</v>
      </c>
      <c r="AU1348" s="86">
        <v>9074</v>
      </c>
      <c r="AV1348" s="170">
        <f t="shared" si="315"/>
        <v>0</v>
      </c>
    </row>
    <row r="1349" spans="1:48" s="73" customFormat="1" ht="30" x14ac:dyDescent="0.2">
      <c r="A1349" s="10" t="s">
        <v>1810</v>
      </c>
      <c r="B1349" s="14" t="s">
        <v>36</v>
      </c>
      <c r="C1349" s="14" t="s">
        <v>37</v>
      </c>
      <c r="D1349" s="14" t="s">
        <v>3081</v>
      </c>
      <c r="E1349" s="58">
        <v>308421</v>
      </c>
      <c r="F1349" s="15" t="s">
        <v>3082</v>
      </c>
      <c r="G1349" s="10" t="s">
        <v>2860</v>
      </c>
      <c r="H1349" s="16">
        <v>100006154</v>
      </c>
      <c r="I1349" s="62">
        <v>710006861</v>
      </c>
      <c r="J1349" s="13">
        <v>710006861</v>
      </c>
      <c r="K1349" s="15" t="s">
        <v>48</v>
      </c>
      <c r="L1349" s="12" t="s">
        <v>1810</v>
      </c>
      <c r="M1349" s="15" t="s">
        <v>2904</v>
      </c>
      <c r="N1349" s="49">
        <v>95185</v>
      </c>
      <c r="O1349" s="15" t="s">
        <v>3083</v>
      </c>
      <c r="P1349" s="15" t="s">
        <v>3084</v>
      </c>
      <c r="Q1349" s="48">
        <v>500721</v>
      </c>
      <c r="R1349" s="11" t="s">
        <v>45</v>
      </c>
      <c r="S1349" s="120">
        <v>6936</v>
      </c>
      <c r="T1349" s="85">
        <v>107.03</v>
      </c>
      <c r="U1349" s="86">
        <v>12</v>
      </c>
      <c r="V1349" s="123">
        <v>46.825625000000002</v>
      </c>
      <c r="W1349" s="85">
        <f t="shared" si="318"/>
        <v>4495</v>
      </c>
      <c r="X1349" s="86">
        <v>1</v>
      </c>
      <c r="Y1349" s="85">
        <v>16.054500000000001</v>
      </c>
      <c r="Z1349" s="86">
        <f t="shared" si="319"/>
        <v>128</v>
      </c>
      <c r="AA1349" s="86">
        <f t="shared" ref="AA1349:AA1412" si="322">+Z1349+W1349</f>
        <v>4623</v>
      </c>
      <c r="AB1349" s="85">
        <v>122.77</v>
      </c>
      <c r="AC1349" s="85">
        <v>10</v>
      </c>
      <c r="AD1349" s="124">
        <f t="shared" si="320"/>
        <v>73.661999999999992</v>
      </c>
      <c r="AE1349" s="86">
        <f t="shared" ref="AE1349:AE1412" si="323">ROUND(AC1349*AD1349*4,0)</f>
        <v>2946</v>
      </c>
      <c r="AF1349" s="85">
        <v>0</v>
      </c>
      <c r="AG1349" s="85">
        <v>36.831000000000003</v>
      </c>
      <c r="AH1349" s="85">
        <f t="shared" ref="AH1349:AH1412" si="324">ROUND(AF1349*AG1349*4,0)</f>
        <v>0</v>
      </c>
      <c r="AI1349" s="86">
        <f t="shared" ref="AI1349:AI1412" si="325">+AA1349+AE1349+AH1349</f>
        <v>7569</v>
      </c>
      <c r="AJ1349" s="86">
        <f t="shared" ref="AJ1349:AJ1412" si="326">+AI1349-S1349</f>
        <v>633</v>
      </c>
      <c r="AK1349" s="122"/>
      <c r="AL1349" s="85">
        <v>122.77</v>
      </c>
      <c r="AM1349" s="85">
        <v>10</v>
      </c>
      <c r="AN1349" s="124">
        <f t="shared" si="321"/>
        <v>73.661999999999992</v>
      </c>
      <c r="AO1349" s="86">
        <f t="shared" ref="AO1349:AO1412" si="327">ROUND(AM1349*AN1349*4,0)</f>
        <v>2946</v>
      </c>
      <c r="AP1349" s="85">
        <v>0</v>
      </c>
      <c r="AQ1349" s="85">
        <v>36.831000000000003</v>
      </c>
      <c r="AR1349" s="85">
        <f t="shared" ref="AR1349:AR1412" si="328">ROUND(AP1349*AQ1349*4,0)</f>
        <v>0</v>
      </c>
      <c r="AS1349" s="86">
        <f t="shared" si="316"/>
        <v>7569</v>
      </c>
      <c r="AT1349" s="170">
        <f t="shared" si="317"/>
        <v>0</v>
      </c>
      <c r="AU1349" s="86">
        <v>7569</v>
      </c>
      <c r="AV1349" s="170">
        <f t="shared" ref="AV1349:AV1412" si="329">+AU1349-AS1349</f>
        <v>0</v>
      </c>
    </row>
    <row r="1350" spans="1:48" s="73" customFormat="1" ht="30" x14ac:dyDescent="0.2">
      <c r="A1350" s="10" t="s">
        <v>1810</v>
      </c>
      <c r="B1350" s="14" t="s">
        <v>36</v>
      </c>
      <c r="C1350" s="14" t="s">
        <v>37</v>
      </c>
      <c r="D1350" s="14" t="s">
        <v>3301</v>
      </c>
      <c r="E1350" s="58">
        <v>306690</v>
      </c>
      <c r="F1350" s="15" t="s">
        <v>3302</v>
      </c>
      <c r="G1350" s="10" t="s">
        <v>2860</v>
      </c>
      <c r="H1350" s="16">
        <v>100006372</v>
      </c>
      <c r="I1350" s="62">
        <v>710004761</v>
      </c>
      <c r="J1350" s="13">
        <v>710004761</v>
      </c>
      <c r="K1350" s="15" t="s">
        <v>53</v>
      </c>
      <c r="L1350" s="12" t="s">
        <v>1810</v>
      </c>
      <c r="M1350" s="15" t="s">
        <v>1811</v>
      </c>
      <c r="N1350" s="49">
        <v>94615</v>
      </c>
      <c r="O1350" s="15" t="s">
        <v>3303</v>
      </c>
      <c r="P1350" s="15" t="s">
        <v>3304</v>
      </c>
      <c r="Q1350" s="48">
        <v>501361</v>
      </c>
      <c r="R1350" s="11" t="s">
        <v>45</v>
      </c>
      <c r="S1350" s="120">
        <v>1124</v>
      </c>
      <c r="T1350" s="85">
        <v>107.03</v>
      </c>
      <c r="U1350" s="86">
        <v>2</v>
      </c>
      <c r="V1350" s="123">
        <v>46.825625000000002</v>
      </c>
      <c r="W1350" s="85">
        <f t="shared" si="318"/>
        <v>749</v>
      </c>
      <c r="X1350" s="86">
        <v>0</v>
      </c>
      <c r="Y1350" s="85">
        <v>16.054500000000001</v>
      </c>
      <c r="Z1350" s="86">
        <f t="shared" si="319"/>
        <v>0</v>
      </c>
      <c r="AA1350" s="86">
        <f t="shared" si="322"/>
        <v>749</v>
      </c>
      <c r="AB1350" s="85">
        <v>122.77</v>
      </c>
      <c r="AC1350" s="85">
        <v>10</v>
      </c>
      <c r="AD1350" s="124">
        <f t="shared" si="320"/>
        <v>73.661999999999992</v>
      </c>
      <c r="AE1350" s="86">
        <f t="shared" si="323"/>
        <v>2946</v>
      </c>
      <c r="AF1350" s="85">
        <v>0</v>
      </c>
      <c r="AG1350" s="85">
        <v>36.831000000000003</v>
      </c>
      <c r="AH1350" s="85">
        <f t="shared" si="324"/>
        <v>0</v>
      </c>
      <c r="AI1350" s="86">
        <f t="shared" si="325"/>
        <v>3695</v>
      </c>
      <c r="AJ1350" s="86">
        <f t="shared" si="326"/>
        <v>2571</v>
      </c>
      <c r="AK1350" s="122"/>
      <c r="AL1350" s="85">
        <v>122.77</v>
      </c>
      <c r="AM1350" s="85">
        <v>10</v>
      </c>
      <c r="AN1350" s="124">
        <f t="shared" si="321"/>
        <v>73.661999999999992</v>
      </c>
      <c r="AO1350" s="86">
        <f t="shared" si="327"/>
        <v>2946</v>
      </c>
      <c r="AP1350" s="85">
        <v>0</v>
      </c>
      <c r="AQ1350" s="85">
        <v>36.831000000000003</v>
      </c>
      <c r="AR1350" s="85">
        <f t="shared" si="328"/>
        <v>0</v>
      </c>
      <c r="AS1350" s="86">
        <f t="shared" ref="AS1350:AS1413" si="330">+AR1350+AO1350+AA1350</f>
        <v>3695</v>
      </c>
      <c r="AT1350" s="170">
        <f t="shared" ref="AT1350:AT1413" si="331">+AS1350-AI1350</f>
        <v>0</v>
      </c>
      <c r="AU1350" s="86">
        <v>3695</v>
      </c>
      <c r="AV1350" s="170">
        <f t="shared" si="329"/>
        <v>0</v>
      </c>
    </row>
    <row r="1351" spans="1:48" s="73" customFormat="1" x14ac:dyDescent="0.2">
      <c r="A1351" s="10" t="s">
        <v>1810</v>
      </c>
      <c r="B1351" s="14" t="s">
        <v>36</v>
      </c>
      <c r="C1351" s="14" t="s">
        <v>37</v>
      </c>
      <c r="D1351" s="14" t="s">
        <v>4072</v>
      </c>
      <c r="E1351" s="58">
        <v>34075429</v>
      </c>
      <c r="F1351" s="15" t="s">
        <v>4073</v>
      </c>
      <c r="G1351" s="10" t="s">
        <v>2860</v>
      </c>
      <c r="H1351" s="16">
        <v>100005692</v>
      </c>
      <c r="I1351" s="62">
        <v>710009984</v>
      </c>
      <c r="J1351" s="13">
        <v>710009984</v>
      </c>
      <c r="K1351" s="15" t="s">
        <v>48</v>
      </c>
      <c r="L1351" s="12" t="s">
        <v>1810</v>
      </c>
      <c r="M1351" s="15" t="s">
        <v>3851</v>
      </c>
      <c r="N1351" s="49">
        <v>95501</v>
      </c>
      <c r="O1351" s="15" t="s">
        <v>4074</v>
      </c>
      <c r="P1351" s="15" t="s">
        <v>4075</v>
      </c>
      <c r="Q1351" s="48">
        <v>581305</v>
      </c>
      <c r="R1351" s="11" t="s">
        <v>45</v>
      </c>
      <c r="S1351" s="120">
        <v>4495</v>
      </c>
      <c r="T1351" s="85">
        <v>107.03</v>
      </c>
      <c r="U1351" s="86">
        <v>8</v>
      </c>
      <c r="V1351" s="123">
        <v>46.825625000000002</v>
      </c>
      <c r="W1351" s="85">
        <f t="shared" si="318"/>
        <v>2997</v>
      </c>
      <c r="X1351" s="86">
        <v>0</v>
      </c>
      <c r="Y1351" s="85">
        <v>16.054500000000001</v>
      </c>
      <c r="Z1351" s="86">
        <f t="shared" si="319"/>
        <v>0</v>
      </c>
      <c r="AA1351" s="86">
        <f t="shared" si="322"/>
        <v>2997</v>
      </c>
      <c r="AB1351" s="85">
        <v>122.77</v>
      </c>
      <c r="AC1351" s="85">
        <v>10</v>
      </c>
      <c r="AD1351" s="124">
        <f t="shared" si="320"/>
        <v>73.661999999999992</v>
      </c>
      <c r="AE1351" s="86">
        <f t="shared" si="323"/>
        <v>2946</v>
      </c>
      <c r="AF1351" s="85">
        <v>0</v>
      </c>
      <c r="AG1351" s="85">
        <v>36.831000000000003</v>
      </c>
      <c r="AH1351" s="85">
        <f t="shared" si="324"/>
        <v>0</v>
      </c>
      <c r="AI1351" s="86">
        <f t="shared" si="325"/>
        <v>5943</v>
      </c>
      <c r="AJ1351" s="86">
        <f t="shared" si="326"/>
        <v>1448</v>
      </c>
      <c r="AK1351" s="122"/>
      <c r="AL1351" s="85">
        <v>122.77</v>
      </c>
      <c r="AM1351" s="85">
        <v>10</v>
      </c>
      <c r="AN1351" s="124">
        <f t="shared" si="321"/>
        <v>73.661999999999992</v>
      </c>
      <c r="AO1351" s="86">
        <f t="shared" si="327"/>
        <v>2946</v>
      </c>
      <c r="AP1351" s="85">
        <v>0</v>
      </c>
      <c r="AQ1351" s="85">
        <v>36.831000000000003</v>
      </c>
      <c r="AR1351" s="85">
        <f t="shared" si="328"/>
        <v>0</v>
      </c>
      <c r="AS1351" s="86">
        <f t="shared" si="330"/>
        <v>5943</v>
      </c>
      <c r="AT1351" s="170">
        <f t="shared" si="331"/>
        <v>0</v>
      </c>
      <c r="AU1351" s="86">
        <v>5943</v>
      </c>
      <c r="AV1351" s="170">
        <f t="shared" si="329"/>
        <v>0</v>
      </c>
    </row>
    <row r="1352" spans="1:48" s="73" customFormat="1" ht="45" x14ac:dyDescent="0.2">
      <c r="A1352" s="10" t="s">
        <v>1810</v>
      </c>
      <c r="B1352" s="14" t="s">
        <v>36</v>
      </c>
      <c r="C1352" s="14" t="s">
        <v>37</v>
      </c>
      <c r="D1352" s="14" t="s">
        <v>3985</v>
      </c>
      <c r="E1352" s="58">
        <v>800368</v>
      </c>
      <c r="F1352" s="15" t="s">
        <v>3986</v>
      </c>
      <c r="G1352" s="10" t="s">
        <v>2860</v>
      </c>
      <c r="H1352" s="16">
        <v>100005132</v>
      </c>
      <c r="I1352" s="62">
        <v>710218613</v>
      </c>
      <c r="J1352" s="13">
        <v>37861425</v>
      </c>
      <c r="K1352" s="15" t="s">
        <v>105</v>
      </c>
      <c r="L1352" s="12" t="s">
        <v>1810</v>
      </c>
      <c r="M1352" s="15" t="s">
        <v>2942</v>
      </c>
      <c r="N1352" s="49">
        <v>95132</v>
      </c>
      <c r="O1352" s="15" t="s">
        <v>3987</v>
      </c>
      <c r="P1352" s="15" t="s">
        <v>3988</v>
      </c>
      <c r="Q1352" s="48">
        <v>555878</v>
      </c>
      <c r="R1352" s="11" t="s">
        <v>45</v>
      </c>
      <c r="S1352" s="120">
        <v>11800</v>
      </c>
      <c r="T1352" s="85">
        <v>107.03</v>
      </c>
      <c r="U1352" s="86">
        <v>21</v>
      </c>
      <c r="V1352" s="123">
        <v>46.825625000000002</v>
      </c>
      <c r="W1352" s="85">
        <f t="shared" si="318"/>
        <v>7867</v>
      </c>
      <c r="X1352" s="86">
        <v>0</v>
      </c>
      <c r="Y1352" s="85">
        <v>16.054500000000001</v>
      </c>
      <c r="Z1352" s="86">
        <f t="shared" si="319"/>
        <v>0</v>
      </c>
      <c r="AA1352" s="86">
        <f t="shared" si="322"/>
        <v>7867</v>
      </c>
      <c r="AB1352" s="85">
        <v>122.77</v>
      </c>
      <c r="AC1352" s="85">
        <v>18</v>
      </c>
      <c r="AD1352" s="124">
        <f t="shared" si="320"/>
        <v>73.661999999999992</v>
      </c>
      <c r="AE1352" s="86">
        <f t="shared" si="323"/>
        <v>5304</v>
      </c>
      <c r="AF1352" s="85">
        <v>0</v>
      </c>
      <c r="AG1352" s="85">
        <v>36.831000000000003</v>
      </c>
      <c r="AH1352" s="85">
        <f t="shared" si="324"/>
        <v>0</v>
      </c>
      <c r="AI1352" s="86">
        <f t="shared" si="325"/>
        <v>13171</v>
      </c>
      <c r="AJ1352" s="86">
        <f t="shared" si="326"/>
        <v>1371</v>
      </c>
      <c r="AK1352" s="122"/>
      <c r="AL1352" s="85">
        <v>122.77</v>
      </c>
      <c r="AM1352" s="85">
        <v>18</v>
      </c>
      <c r="AN1352" s="124">
        <f t="shared" si="321"/>
        <v>73.661999999999992</v>
      </c>
      <c r="AO1352" s="86">
        <f t="shared" si="327"/>
        <v>5304</v>
      </c>
      <c r="AP1352" s="85">
        <v>0</v>
      </c>
      <c r="AQ1352" s="85">
        <v>36.831000000000003</v>
      </c>
      <c r="AR1352" s="85">
        <f t="shared" si="328"/>
        <v>0</v>
      </c>
      <c r="AS1352" s="86">
        <f t="shared" si="330"/>
        <v>13171</v>
      </c>
      <c r="AT1352" s="170">
        <f t="shared" si="331"/>
        <v>0</v>
      </c>
      <c r="AU1352" s="86">
        <v>13171</v>
      </c>
      <c r="AV1352" s="170">
        <f t="shared" si="329"/>
        <v>0</v>
      </c>
    </row>
    <row r="1353" spans="1:48" s="73" customFormat="1" x14ac:dyDescent="0.2">
      <c r="A1353" s="10" t="s">
        <v>1810</v>
      </c>
      <c r="B1353" s="14" t="s">
        <v>36</v>
      </c>
      <c r="C1353" s="14" t="s">
        <v>37</v>
      </c>
      <c r="D1353" s="14" t="s">
        <v>4025</v>
      </c>
      <c r="E1353" s="58">
        <v>800279</v>
      </c>
      <c r="F1353" s="15" t="s">
        <v>4026</v>
      </c>
      <c r="G1353" s="10" t="s">
        <v>2860</v>
      </c>
      <c r="H1353" s="16">
        <v>100005984</v>
      </c>
      <c r="I1353" s="62">
        <v>710008040</v>
      </c>
      <c r="J1353" s="13">
        <v>710008040</v>
      </c>
      <c r="K1353" s="15" t="s">
        <v>210</v>
      </c>
      <c r="L1353" s="12" t="s">
        <v>1810</v>
      </c>
      <c r="M1353" s="15" t="s">
        <v>3583</v>
      </c>
      <c r="N1353" s="49">
        <v>94360</v>
      </c>
      <c r="O1353" s="15" t="s">
        <v>4027</v>
      </c>
      <c r="P1353" s="15" t="s">
        <v>4028</v>
      </c>
      <c r="Q1353" s="48">
        <v>556092</v>
      </c>
      <c r="R1353" s="11" t="s">
        <v>45</v>
      </c>
      <c r="S1353" s="120">
        <v>8429</v>
      </c>
      <c r="T1353" s="85">
        <v>107.03</v>
      </c>
      <c r="U1353" s="86">
        <v>15</v>
      </c>
      <c r="V1353" s="123">
        <v>46.825625000000002</v>
      </c>
      <c r="W1353" s="85">
        <f t="shared" si="318"/>
        <v>5619</v>
      </c>
      <c r="X1353" s="86">
        <v>0</v>
      </c>
      <c r="Y1353" s="85">
        <v>16.054500000000001</v>
      </c>
      <c r="Z1353" s="86">
        <f t="shared" si="319"/>
        <v>0</v>
      </c>
      <c r="AA1353" s="86">
        <f t="shared" si="322"/>
        <v>5619</v>
      </c>
      <c r="AB1353" s="85">
        <v>122.77</v>
      </c>
      <c r="AC1353" s="85">
        <v>18</v>
      </c>
      <c r="AD1353" s="124">
        <f t="shared" si="320"/>
        <v>73.661999999999992</v>
      </c>
      <c r="AE1353" s="86">
        <f t="shared" si="323"/>
        <v>5304</v>
      </c>
      <c r="AF1353" s="85">
        <v>0</v>
      </c>
      <c r="AG1353" s="85">
        <v>36.831000000000003</v>
      </c>
      <c r="AH1353" s="85">
        <f t="shared" si="324"/>
        <v>0</v>
      </c>
      <c r="AI1353" s="86">
        <f t="shared" si="325"/>
        <v>10923</v>
      </c>
      <c r="AJ1353" s="86">
        <f t="shared" si="326"/>
        <v>2494</v>
      </c>
      <c r="AK1353" s="122"/>
      <c r="AL1353" s="85">
        <v>122.77</v>
      </c>
      <c r="AM1353" s="85">
        <v>18</v>
      </c>
      <c r="AN1353" s="124">
        <f t="shared" si="321"/>
        <v>73.661999999999992</v>
      </c>
      <c r="AO1353" s="86">
        <f t="shared" si="327"/>
        <v>5304</v>
      </c>
      <c r="AP1353" s="85">
        <v>0</v>
      </c>
      <c r="AQ1353" s="85">
        <v>36.831000000000003</v>
      </c>
      <c r="AR1353" s="85">
        <f t="shared" si="328"/>
        <v>0</v>
      </c>
      <c r="AS1353" s="86">
        <f t="shared" si="330"/>
        <v>10923</v>
      </c>
      <c r="AT1353" s="170">
        <f t="shared" si="331"/>
        <v>0</v>
      </c>
      <c r="AU1353" s="86">
        <v>10923</v>
      </c>
      <c r="AV1353" s="170">
        <f t="shared" si="329"/>
        <v>0</v>
      </c>
    </row>
    <row r="1354" spans="1:48" s="73" customFormat="1" x14ac:dyDescent="0.2">
      <c r="A1354" s="10" t="s">
        <v>1810</v>
      </c>
      <c r="B1354" s="14" t="s">
        <v>36</v>
      </c>
      <c r="C1354" s="14" t="s">
        <v>37</v>
      </c>
      <c r="D1354" s="14" t="s">
        <v>3298</v>
      </c>
      <c r="E1354" s="58">
        <v>306673</v>
      </c>
      <c r="F1354" s="15" t="s">
        <v>3299</v>
      </c>
      <c r="G1354" s="10" t="s">
        <v>2860</v>
      </c>
      <c r="H1354" s="16">
        <v>100006785</v>
      </c>
      <c r="I1354" s="62">
        <v>710004745</v>
      </c>
      <c r="J1354" s="13">
        <v>710004745</v>
      </c>
      <c r="K1354" s="15" t="s">
        <v>48</v>
      </c>
      <c r="L1354" s="12" t="s">
        <v>1810</v>
      </c>
      <c r="M1354" s="15" t="s">
        <v>1811</v>
      </c>
      <c r="N1354" s="49">
        <v>94632</v>
      </c>
      <c r="O1354" s="15" t="s">
        <v>3300</v>
      </c>
      <c r="P1354" s="15" t="s">
        <v>154</v>
      </c>
      <c r="Q1354" s="48">
        <v>501352</v>
      </c>
      <c r="R1354" s="11" t="s">
        <v>45</v>
      </c>
      <c r="S1354" s="120">
        <v>6181</v>
      </c>
      <c r="T1354" s="85">
        <v>107.03</v>
      </c>
      <c r="U1354" s="86">
        <v>11</v>
      </c>
      <c r="V1354" s="123">
        <v>46.825625000000002</v>
      </c>
      <c r="W1354" s="85">
        <f t="shared" si="318"/>
        <v>4121</v>
      </c>
      <c r="X1354" s="86">
        <v>0</v>
      </c>
      <c r="Y1354" s="85">
        <v>16.054500000000001</v>
      </c>
      <c r="Z1354" s="86">
        <f t="shared" si="319"/>
        <v>0</v>
      </c>
      <c r="AA1354" s="86">
        <f t="shared" si="322"/>
        <v>4121</v>
      </c>
      <c r="AB1354" s="85">
        <v>122.77</v>
      </c>
      <c r="AC1354" s="85">
        <v>11</v>
      </c>
      <c r="AD1354" s="124">
        <f t="shared" si="320"/>
        <v>73.661999999999992</v>
      </c>
      <c r="AE1354" s="86">
        <f t="shared" si="323"/>
        <v>3241</v>
      </c>
      <c r="AF1354" s="85">
        <v>0</v>
      </c>
      <c r="AG1354" s="85">
        <v>36.831000000000003</v>
      </c>
      <c r="AH1354" s="85">
        <f t="shared" si="324"/>
        <v>0</v>
      </c>
      <c r="AI1354" s="86">
        <f t="shared" si="325"/>
        <v>7362</v>
      </c>
      <c r="AJ1354" s="86">
        <f t="shared" si="326"/>
        <v>1181</v>
      </c>
      <c r="AK1354" s="122"/>
      <c r="AL1354" s="85">
        <v>122.77</v>
      </c>
      <c r="AM1354" s="85">
        <v>11</v>
      </c>
      <c r="AN1354" s="124">
        <f t="shared" si="321"/>
        <v>73.661999999999992</v>
      </c>
      <c r="AO1354" s="86">
        <f t="shared" si="327"/>
        <v>3241</v>
      </c>
      <c r="AP1354" s="85">
        <v>0</v>
      </c>
      <c r="AQ1354" s="85">
        <v>36.831000000000003</v>
      </c>
      <c r="AR1354" s="85">
        <f t="shared" si="328"/>
        <v>0</v>
      </c>
      <c r="AS1354" s="86">
        <f t="shared" si="330"/>
        <v>7362</v>
      </c>
      <c r="AT1354" s="170">
        <f t="shared" si="331"/>
        <v>0</v>
      </c>
      <c r="AU1354" s="86">
        <v>7362</v>
      </c>
      <c r="AV1354" s="170">
        <f t="shared" si="329"/>
        <v>0</v>
      </c>
    </row>
    <row r="1355" spans="1:48" s="73" customFormat="1" ht="45" x14ac:dyDescent="0.2">
      <c r="A1355" s="10" t="s">
        <v>1810</v>
      </c>
      <c r="B1355" s="14" t="s">
        <v>36</v>
      </c>
      <c r="C1355" s="14" t="s">
        <v>37</v>
      </c>
      <c r="D1355" s="14" t="s">
        <v>3926</v>
      </c>
      <c r="E1355" s="58">
        <v>321044</v>
      </c>
      <c r="F1355" s="15" t="s">
        <v>3927</v>
      </c>
      <c r="G1355" s="10" t="s">
        <v>2860</v>
      </c>
      <c r="H1355" s="16">
        <v>100006222</v>
      </c>
      <c r="I1355" s="62">
        <v>710021658</v>
      </c>
      <c r="J1355" s="13">
        <v>37865153</v>
      </c>
      <c r="K1355" s="15" t="s">
        <v>105</v>
      </c>
      <c r="L1355" s="12" t="s">
        <v>1810</v>
      </c>
      <c r="M1355" s="15" t="s">
        <v>2904</v>
      </c>
      <c r="N1355" s="49">
        <v>96654</v>
      </c>
      <c r="O1355" s="15" t="s">
        <v>3928</v>
      </c>
      <c r="P1355" s="15" t="s">
        <v>3929</v>
      </c>
      <c r="Q1355" s="48">
        <v>517305</v>
      </c>
      <c r="R1355" s="11" t="s">
        <v>45</v>
      </c>
      <c r="S1355" s="120">
        <v>8991</v>
      </c>
      <c r="T1355" s="85">
        <v>107.03</v>
      </c>
      <c r="U1355" s="86">
        <v>16</v>
      </c>
      <c r="V1355" s="123">
        <v>46.825625000000002</v>
      </c>
      <c r="W1355" s="85">
        <f t="shared" si="318"/>
        <v>5994</v>
      </c>
      <c r="X1355" s="86">
        <v>0</v>
      </c>
      <c r="Y1355" s="85">
        <v>16.054500000000001</v>
      </c>
      <c r="Z1355" s="86">
        <f t="shared" si="319"/>
        <v>0</v>
      </c>
      <c r="AA1355" s="86">
        <f t="shared" si="322"/>
        <v>5994</v>
      </c>
      <c r="AB1355" s="85">
        <v>122.77</v>
      </c>
      <c r="AC1355" s="85">
        <v>12</v>
      </c>
      <c r="AD1355" s="124">
        <f t="shared" si="320"/>
        <v>73.661999999999992</v>
      </c>
      <c r="AE1355" s="86">
        <f t="shared" si="323"/>
        <v>3536</v>
      </c>
      <c r="AF1355" s="85">
        <v>0</v>
      </c>
      <c r="AG1355" s="85">
        <v>36.831000000000003</v>
      </c>
      <c r="AH1355" s="85">
        <f t="shared" si="324"/>
        <v>0</v>
      </c>
      <c r="AI1355" s="86">
        <f t="shared" si="325"/>
        <v>9530</v>
      </c>
      <c r="AJ1355" s="86">
        <f t="shared" si="326"/>
        <v>539</v>
      </c>
      <c r="AK1355" s="122"/>
      <c r="AL1355" s="85">
        <v>122.77</v>
      </c>
      <c r="AM1355" s="85">
        <v>12</v>
      </c>
      <c r="AN1355" s="124">
        <f t="shared" si="321"/>
        <v>73.661999999999992</v>
      </c>
      <c r="AO1355" s="86">
        <f t="shared" si="327"/>
        <v>3536</v>
      </c>
      <c r="AP1355" s="85">
        <v>0</v>
      </c>
      <c r="AQ1355" s="85">
        <v>36.831000000000003</v>
      </c>
      <c r="AR1355" s="85">
        <f t="shared" si="328"/>
        <v>0</v>
      </c>
      <c r="AS1355" s="86">
        <f t="shared" si="330"/>
        <v>9530</v>
      </c>
      <c r="AT1355" s="170">
        <f t="shared" si="331"/>
        <v>0</v>
      </c>
      <c r="AU1355" s="86">
        <v>9530</v>
      </c>
      <c r="AV1355" s="170">
        <f t="shared" si="329"/>
        <v>0</v>
      </c>
    </row>
    <row r="1356" spans="1:48" s="73" customFormat="1" x14ac:dyDescent="0.2">
      <c r="A1356" s="10" t="s">
        <v>1810</v>
      </c>
      <c r="B1356" s="14" t="s">
        <v>36</v>
      </c>
      <c r="C1356" s="14" t="s">
        <v>37</v>
      </c>
      <c r="D1356" s="14" t="s">
        <v>3802</v>
      </c>
      <c r="E1356" s="58">
        <v>305898</v>
      </c>
      <c r="F1356" s="15" t="s">
        <v>3803</v>
      </c>
      <c r="G1356" s="10" t="s">
        <v>2860</v>
      </c>
      <c r="H1356" s="16">
        <v>100005038</v>
      </c>
      <c r="I1356" s="62">
        <v>710003277</v>
      </c>
      <c r="J1356" s="13">
        <v>710003277</v>
      </c>
      <c r="K1356" s="15" t="s">
        <v>48</v>
      </c>
      <c r="L1356" s="12" t="s">
        <v>1810</v>
      </c>
      <c r="M1356" s="15" t="s">
        <v>2942</v>
      </c>
      <c r="N1356" s="49">
        <v>92581</v>
      </c>
      <c r="O1356" s="15" t="s">
        <v>3804</v>
      </c>
      <c r="P1356" s="15" t="s">
        <v>3806</v>
      </c>
      <c r="Q1356" s="48">
        <v>503711</v>
      </c>
      <c r="R1356" s="11" t="s">
        <v>45</v>
      </c>
      <c r="S1356" s="120">
        <v>7305</v>
      </c>
      <c r="T1356" s="85">
        <v>107.03</v>
      </c>
      <c r="U1356" s="86">
        <v>13</v>
      </c>
      <c r="V1356" s="123">
        <v>46.825625000000002</v>
      </c>
      <c r="W1356" s="85">
        <f t="shared" si="318"/>
        <v>4870</v>
      </c>
      <c r="X1356" s="86">
        <v>0</v>
      </c>
      <c r="Y1356" s="85">
        <v>16.054500000000001</v>
      </c>
      <c r="Z1356" s="86">
        <f t="shared" si="319"/>
        <v>0</v>
      </c>
      <c r="AA1356" s="86">
        <f t="shared" si="322"/>
        <v>4870</v>
      </c>
      <c r="AB1356" s="85">
        <v>122.77</v>
      </c>
      <c r="AC1356" s="85">
        <v>13</v>
      </c>
      <c r="AD1356" s="124">
        <f t="shared" si="320"/>
        <v>73.661999999999992</v>
      </c>
      <c r="AE1356" s="86">
        <f t="shared" si="323"/>
        <v>3830</v>
      </c>
      <c r="AF1356" s="85">
        <v>0</v>
      </c>
      <c r="AG1356" s="85">
        <v>36.831000000000003</v>
      </c>
      <c r="AH1356" s="85">
        <f t="shared" si="324"/>
        <v>0</v>
      </c>
      <c r="AI1356" s="86">
        <f t="shared" si="325"/>
        <v>8700</v>
      </c>
      <c r="AJ1356" s="86">
        <f t="shared" si="326"/>
        <v>1395</v>
      </c>
      <c r="AK1356" s="122"/>
      <c r="AL1356" s="85">
        <v>122.77</v>
      </c>
      <c r="AM1356" s="85">
        <v>13</v>
      </c>
      <c r="AN1356" s="124">
        <f t="shared" si="321"/>
        <v>73.661999999999992</v>
      </c>
      <c r="AO1356" s="86">
        <f t="shared" si="327"/>
        <v>3830</v>
      </c>
      <c r="AP1356" s="85">
        <v>0</v>
      </c>
      <c r="AQ1356" s="85">
        <v>36.831000000000003</v>
      </c>
      <c r="AR1356" s="85">
        <f t="shared" si="328"/>
        <v>0</v>
      </c>
      <c r="AS1356" s="86">
        <f t="shared" si="330"/>
        <v>8700</v>
      </c>
      <c r="AT1356" s="170">
        <f t="shared" si="331"/>
        <v>0</v>
      </c>
      <c r="AU1356" s="86">
        <v>8700</v>
      </c>
      <c r="AV1356" s="170">
        <f t="shared" si="329"/>
        <v>0</v>
      </c>
    </row>
    <row r="1357" spans="1:48" s="73" customFormat="1" ht="30" x14ac:dyDescent="0.2">
      <c r="A1357" s="10" t="s">
        <v>1810</v>
      </c>
      <c r="B1357" s="14" t="s">
        <v>36</v>
      </c>
      <c r="C1357" s="14" t="s">
        <v>37</v>
      </c>
      <c r="D1357" s="14" t="s">
        <v>3802</v>
      </c>
      <c r="E1357" s="58">
        <v>305898</v>
      </c>
      <c r="F1357" s="15" t="s">
        <v>3803</v>
      </c>
      <c r="G1357" s="10" t="s">
        <v>2860</v>
      </c>
      <c r="H1357" s="16">
        <v>100005044</v>
      </c>
      <c r="I1357" s="62">
        <v>710003285</v>
      </c>
      <c r="J1357" s="13">
        <v>710003285</v>
      </c>
      <c r="K1357" s="15" t="s">
        <v>53</v>
      </c>
      <c r="L1357" s="12" t="s">
        <v>1810</v>
      </c>
      <c r="M1357" s="15" t="s">
        <v>2942</v>
      </c>
      <c r="N1357" s="49">
        <v>92581</v>
      </c>
      <c r="O1357" s="15" t="s">
        <v>3804</v>
      </c>
      <c r="P1357" s="15" t="s">
        <v>3805</v>
      </c>
      <c r="Q1357" s="48">
        <v>503711</v>
      </c>
      <c r="R1357" s="11" t="s">
        <v>45</v>
      </c>
      <c r="S1357" s="120">
        <v>10114</v>
      </c>
      <c r="T1357" s="85">
        <v>107.03</v>
      </c>
      <c r="U1357" s="86">
        <v>18</v>
      </c>
      <c r="V1357" s="123">
        <v>46.825625000000002</v>
      </c>
      <c r="W1357" s="85">
        <f t="shared" si="318"/>
        <v>6743</v>
      </c>
      <c r="X1357" s="86">
        <v>0</v>
      </c>
      <c r="Y1357" s="85">
        <v>16.054500000000001</v>
      </c>
      <c r="Z1357" s="86">
        <f t="shared" si="319"/>
        <v>0</v>
      </c>
      <c r="AA1357" s="86">
        <f t="shared" si="322"/>
        <v>6743</v>
      </c>
      <c r="AB1357" s="85">
        <v>122.77</v>
      </c>
      <c r="AC1357" s="85">
        <v>10</v>
      </c>
      <c r="AD1357" s="124">
        <f t="shared" si="320"/>
        <v>73.661999999999992</v>
      </c>
      <c r="AE1357" s="86">
        <f t="shared" si="323"/>
        <v>2946</v>
      </c>
      <c r="AF1357" s="85">
        <v>1</v>
      </c>
      <c r="AG1357" s="85">
        <v>36.831000000000003</v>
      </c>
      <c r="AH1357" s="85">
        <f t="shared" si="324"/>
        <v>147</v>
      </c>
      <c r="AI1357" s="86">
        <f t="shared" si="325"/>
        <v>9836</v>
      </c>
      <c r="AJ1357" s="86">
        <f t="shared" si="326"/>
        <v>-278</v>
      </c>
      <c r="AK1357" s="122"/>
      <c r="AL1357" s="85">
        <v>122.77</v>
      </c>
      <c r="AM1357" s="85">
        <v>10</v>
      </c>
      <c r="AN1357" s="124">
        <f t="shared" si="321"/>
        <v>73.661999999999992</v>
      </c>
      <c r="AO1357" s="86">
        <f t="shared" si="327"/>
        <v>2946</v>
      </c>
      <c r="AP1357" s="85">
        <v>1</v>
      </c>
      <c r="AQ1357" s="85">
        <v>36.831000000000003</v>
      </c>
      <c r="AR1357" s="85">
        <f t="shared" si="328"/>
        <v>147</v>
      </c>
      <c r="AS1357" s="86">
        <f t="shared" si="330"/>
        <v>9836</v>
      </c>
      <c r="AT1357" s="170">
        <f t="shared" si="331"/>
        <v>0</v>
      </c>
      <c r="AU1357" s="86">
        <v>9836</v>
      </c>
      <c r="AV1357" s="170">
        <f t="shared" si="329"/>
        <v>0</v>
      </c>
    </row>
    <row r="1358" spans="1:48" s="76" customFormat="1" ht="45" x14ac:dyDescent="0.2">
      <c r="A1358" s="10" t="s">
        <v>1810</v>
      </c>
      <c r="B1358" s="14" t="s">
        <v>36</v>
      </c>
      <c r="C1358" s="14" t="s">
        <v>37</v>
      </c>
      <c r="D1358" s="14" t="s">
        <v>3918</v>
      </c>
      <c r="E1358" s="58">
        <v>311286</v>
      </c>
      <c r="F1358" s="15" t="s">
        <v>3919</v>
      </c>
      <c r="G1358" s="10" t="s">
        <v>2860</v>
      </c>
      <c r="H1358" s="16">
        <v>100006407</v>
      </c>
      <c r="I1358" s="62">
        <v>710010087</v>
      </c>
      <c r="J1358" s="13">
        <v>37860593</v>
      </c>
      <c r="K1358" s="15" t="s">
        <v>105</v>
      </c>
      <c r="L1358" s="12" t="s">
        <v>1810</v>
      </c>
      <c r="M1358" s="15" t="s">
        <v>3851</v>
      </c>
      <c r="N1358" s="49">
        <v>95607</v>
      </c>
      <c r="O1358" s="15" t="s">
        <v>3920</v>
      </c>
      <c r="P1358" s="15" t="s">
        <v>3921</v>
      </c>
      <c r="Q1358" s="48">
        <v>505714</v>
      </c>
      <c r="R1358" s="11" t="s">
        <v>45</v>
      </c>
      <c r="S1358" s="120">
        <v>10114</v>
      </c>
      <c r="T1358" s="85">
        <v>107.03</v>
      </c>
      <c r="U1358" s="86">
        <v>18</v>
      </c>
      <c r="V1358" s="123">
        <v>46.825625000000002</v>
      </c>
      <c r="W1358" s="85">
        <f t="shared" si="318"/>
        <v>6743</v>
      </c>
      <c r="X1358" s="86">
        <v>0</v>
      </c>
      <c r="Y1358" s="85">
        <v>16.054500000000001</v>
      </c>
      <c r="Z1358" s="86">
        <f t="shared" si="319"/>
        <v>0</v>
      </c>
      <c r="AA1358" s="86">
        <f t="shared" si="322"/>
        <v>6743</v>
      </c>
      <c r="AB1358" s="85">
        <v>122.77</v>
      </c>
      <c r="AC1358" s="85">
        <v>17</v>
      </c>
      <c r="AD1358" s="124">
        <f t="shared" si="320"/>
        <v>73.661999999999992</v>
      </c>
      <c r="AE1358" s="86">
        <f t="shared" si="323"/>
        <v>5009</v>
      </c>
      <c r="AF1358" s="85">
        <v>0</v>
      </c>
      <c r="AG1358" s="85">
        <v>36.831000000000003</v>
      </c>
      <c r="AH1358" s="85">
        <f t="shared" si="324"/>
        <v>0</v>
      </c>
      <c r="AI1358" s="86">
        <f t="shared" si="325"/>
        <v>11752</v>
      </c>
      <c r="AJ1358" s="86">
        <f t="shared" si="326"/>
        <v>1638</v>
      </c>
      <c r="AK1358" s="122"/>
      <c r="AL1358" s="85">
        <v>122.77</v>
      </c>
      <c r="AM1358" s="85">
        <v>17</v>
      </c>
      <c r="AN1358" s="124">
        <f t="shared" si="321"/>
        <v>73.661999999999992</v>
      </c>
      <c r="AO1358" s="86">
        <f t="shared" si="327"/>
        <v>5009</v>
      </c>
      <c r="AP1358" s="85">
        <v>0</v>
      </c>
      <c r="AQ1358" s="85">
        <v>36.831000000000003</v>
      </c>
      <c r="AR1358" s="85">
        <f t="shared" si="328"/>
        <v>0</v>
      </c>
      <c r="AS1358" s="86">
        <f t="shared" si="330"/>
        <v>11752</v>
      </c>
      <c r="AT1358" s="171">
        <f t="shared" si="331"/>
        <v>0</v>
      </c>
      <c r="AU1358" s="86">
        <v>11752</v>
      </c>
      <c r="AV1358" s="171">
        <f t="shared" si="329"/>
        <v>0</v>
      </c>
    </row>
    <row r="1359" spans="1:48" s="73" customFormat="1" ht="45" x14ac:dyDescent="0.2">
      <c r="A1359" s="10" t="s">
        <v>1810</v>
      </c>
      <c r="B1359" s="14" t="s">
        <v>36</v>
      </c>
      <c r="C1359" s="14" t="s">
        <v>37</v>
      </c>
      <c r="D1359" s="14" t="s">
        <v>3718</v>
      </c>
      <c r="E1359" s="58">
        <v>309109</v>
      </c>
      <c r="F1359" s="15" t="s">
        <v>3719</v>
      </c>
      <c r="G1359" s="10" t="s">
        <v>2860</v>
      </c>
      <c r="H1359" s="16">
        <v>100006427</v>
      </c>
      <c r="I1359" s="62">
        <v>710007612</v>
      </c>
      <c r="J1359" s="13">
        <v>37864106</v>
      </c>
      <c r="K1359" s="15" t="s">
        <v>92</v>
      </c>
      <c r="L1359" s="12" t="s">
        <v>1810</v>
      </c>
      <c r="M1359" s="15" t="s">
        <v>3583</v>
      </c>
      <c r="N1359" s="49">
        <v>94107</v>
      </c>
      <c r="O1359" s="15" t="s">
        <v>3720</v>
      </c>
      <c r="P1359" s="15" t="s">
        <v>3721</v>
      </c>
      <c r="Q1359" s="48">
        <v>503380</v>
      </c>
      <c r="R1359" s="11" t="s">
        <v>45</v>
      </c>
      <c r="S1359" s="120">
        <v>22107</v>
      </c>
      <c r="T1359" s="85">
        <v>107.03</v>
      </c>
      <c r="U1359" s="86">
        <v>39</v>
      </c>
      <c r="V1359" s="123">
        <v>46.825625000000002</v>
      </c>
      <c r="W1359" s="85">
        <f t="shared" si="318"/>
        <v>14610</v>
      </c>
      <c r="X1359" s="86">
        <v>1</v>
      </c>
      <c r="Y1359" s="85">
        <v>16.054500000000001</v>
      </c>
      <c r="Z1359" s="86">
        <f t="shared" si="319"/>
        <v>128</v>
      </c>
      <c r="AA1359" s="86">
        <f t="shared" si="322"/>
        <v>14738</v>
      </c>
      <c r="AB1359" s="85">
        <v>122.77</v>
      </c>
      <c r="AC1359" s="85">
        <v>29</v>
      </c>
      <c r="AD1359" s="124">
        <f t="shared" si="320"/>
        <v>73.661999999999992</v>
      </c>
      <c r="AE1359" s="86">
        <f t="shared" si="323"/>
        <v>8545</v>
      </c>
      <c r="AF1359" s="85">
        <v>1</v>
      </c>
      <c r="AG1359" s="85">
        <v>36.831000000000003</v>
      </c>
      <c r="AH1359" s="85">
        <f t="shared" si="324"/>
        <v>147</v>
      </c>
      <c r="AI1359" s="86">
        <f t="shared" si="325"/>
        <v>23430</v>
      </c>
      <c r="AJ1359" s="86">
        <f t="shared" si="326"/>
        <v>1323</v>
      </c>
      <c r="AK1359" s="122"/>
      <c r="AL1359" s="85">
        <v>122.77</v>
      </c>
      <c r="AM1359" s="85">
        <v>29</v>
      </c>
      <c r="AN1359" s="124">
        <f t="shared" si="321"/>
        <v>73.661999999999992</v>
      </c>
      <c r="AO1359" s="86">
        <f t="shared" si="327"/>
        <v>8545</v>
      </c>
      <c r="AP1359" s="85">
        <v>1</v>
      </c>
      <c r="AQ1359" s="85">
        <v>36.831000000000003</v>
      </c>
      <c r="AR1359" s="85">
        <f t="shared" si="328"/>
        <v>147</v>
      </c>
      <c r="AS1359" s="86">
        <f t="shared" si="330"/>
        <v>23430</v>
      </c>
      <c r="AT1359" s="170">
        <f t="shared" si="331"/>
        <v>0</v>
      </c>
      <c r="AU1359" s="86">
        <v>23430</v>
      </c>
      <c r="AV1359" s="170">
        <f t="shared" si="329"/>
        <v>0</v>
      </c>
    </row>
    <row r="1360" spans="1:48" s="73" customFormat="1" ht="30" x14ac:dyDescent="0.2">
      <c r="A1360" s="10" t="s">
        <v>1810</v>
      </c>
      <c r="B1360" s="14" t="s">
        <v>36</v>
      </c>
      <c r="C1360" s="14" t="s">
        <v>37</v>
      </c>
      <c r="D1360" s="14" t="s">
        <v>3798</v>
      </c>
      <c r="E1360" s="58">
        <v>309371</v>
      </c>
      <c r="F1360" s="15" t="s">
        <v>3799</v>
      </c>
      <c r="G1360" s="10" t="s">
        <v>2860</v>
      </c>
      <c r="H1360" s="16">
        <v>100006521</v>
      </c>
      <c r="I1360" s="62">
        <v>710008201</v>
      </c>
      <c r="J1360" s="13">
        <v>710008201</v>
      </c>
      <c r="K1360" s="15" t="s">
        <v>53</v>
      </c>
      <c r="L1360" s="12" t="s">
        <v>1810</v>
      </c>
      <c r="M1360" s="15" t="s">
        <v>3583</v>
      </c>
      <c r="N1360" s="49">
        <v>94122</v>
      </c>
      <c r="O1360" s="15" t="s">
        <v>3800</v>
      </c>
      <c r="P1360" s="15" t="s">
        <v>3801</v>
      </c>
      <c r="Q1360" s="48">
        <v>503649</v>
      </c>
      <c r="R1360" s="11" t="s">
        <v>45</v>
      </c>
      <c r="S1360" s="120">
        <v>5619</v>
      </c>
      <c r="T1360" s="85">
        <v>107.03</v>
      </c>
      <c r="U1360" s="86">
        <v>10</v>
      </c>
      <c r="V1360" s="123">
        <v>46.825625000000002</v>
      </c>
      <c r="W1360" s="85">
        <f t="shared" si="318"/>
        <v>3746</v>
      </c>
      <c r="X1360" s="86">
        <v>0</v>
      </c>
      <c r="Y1360" s="85">
        <v>16.054500000000001</v>
      </c>
      <c r="Z1360" s="86">
        <f t="shared" si="319"/>
        <v>0</v>
      </c>
      <c r="AA1360" s="86">
        <f t="shared" si="322"/>
        <v>3746</v>
      </c>
      <c r="AB1360" s="85">
        <v>122.77</v>
      </c>
      <c r="AC1360" s="85">
        <v>10</v>
      </c>
      <c r="AD1360" s="124">
        <f t="shared" si="320"/>
        <v>73.661999999999992</v>
      </c>
      <c r="AE1360" s="86">
        <f t="shared" si="323"/>
        <v>2946</v>
      </c>
      <c r="AF1360" s="85">
        <v>0</v>
      </c>
      <c r="AG1360" s="85">
        <v>36.831000000000003</v>
      </c>
      <c r="AH1360" s="85">
        <f t="shared" si="324"/>
        <v>0</v>
      </c>
      <c r="AI1360" s="86">
        <f t="shared" si="325"/>
        <v>6692</v>
      </c>
      <c r="AJ1360" s="86">
        <f t="shared" si="326"/>
        <v>1073</v>
      </c>
      <c r="AK1360" s="122"/>
      <c r="AL1360" s="85">
        <v>122.77</v>
      </c>
      <c r="AM1360" s="85">
        <v>10</v>
      </c>
      <c r="AN1360" s="124">
        <f t="shared" si="321"/>
        <v>73.661999999999992</v>
      </c>
      <c r="AO1360" s="86">
        <f t="shared" si="327"/>
        <v>2946</v>
      </c>
      <c r="AP1360" s="85">
        <v>0</v>
      </c>
      <c r="AQ1360" s="85">
        <v>36.831000000000003</v>
      </c>
      <c r="AR1360" s="85">
        <f t="shared" si="328"/>
        <v>0</v>
      </c>
      <c r="AS1360" s="86">
        <f t="shared" si="330"/>
        <v>6692</v>
      </c>
      <c r="AT1360" s="170">
        <f t="shared" si="331"/>
        <v>0</v>
      </c>
      <c r="AU1360" s="86">
        <v>6692</v>
      </c>
      <c r="AV1360" s="170">
        <f t="shared" si="329"/>
        <v>0</v>
      </c>
    </row>
    <row r="1361" spans="1:48" s="73" customFormat="1" x14ac:dyDescent="0.2">
      <c r="A1361" s="10" t="s">
        <v>1810</v>
      </c>
      <c r="B1361" s="14" t="s">
        <v>36</v>
      </c>
      <c r="C1361" s="14" t="s">
        <v>37</v>
      </c>
      <c r="D1361" s="14" t="s">
        <v>3798</v>
      </c>
      <c r="E1361" s="58">
        <v>309371</v>
      </c>
      <c r="F1361" s="15" t="s">
        <v>3799</v>
      </c>
      <c r="G1361" s="10" t="s">
        <v>2860</v>
      </c>
      <c r="H1361" s="16">
        <v>100006517</v>
      </c>
      <c r="I1361" s="62">
        <v>710008198</v>
      </c>
      <c r="J1361" s="13">
        <v>710008198</v>
      </c>
      <c r="K1361" s="15" t="s">
        <v>48</v>
      </c>
      <c r="L1361" s="12" t="s">
        <v>1810</v>
      </c>
      <c r="M1361" s="15" t="s">
        <v>3583</v>
      </c>
      <c r="N1361" s="49">
        <v>94122</v>
      </c>
      <c r="O1361" s="15" t="s">
        <v>3800</v>
      </c>
      <c r="P1361" s="15" t="s">
        <v>3801</v>
      </c>
      <c r="Q1361" s="48">
        <v>503649</v>
      </c>
      <c r="R1361" s="11" t="s">
        <v>45</v>
      </c>
      <c r="S1361" s="120">
        <v>2810</v>
      </c>
      <c r="T1361" s="85">
        <v>107.03</v>
      </c>
      <c r="U1361" s="86">
        <v>5</v>
      </c>
      <c r="V1361" s="123">
        <v>46.825625000000002</v>
      </c>
      <c r="W1361" s="85">
        <f t="shared" si="318"/>
        <v>1873</v>
      </c>
      <c r="X1361" s="86">
        <v>0</v>
      </c>
      <c r="Y1361" s="85">
        <v>16.054500000000001</v>
      </c>
      <c r="Z1361" s="86">
        <f t="shared" si="319"/>
        <v>0</v>
      </c>
      <c r="AA1361" s="86">
        <f t="shared" si="322"/>
        <v>1873</v>
      </c>
      <c r="AB1361" s="85">
        <v>122.77</v>
      </c>
      <c r="AC1361" s="85">
        <v>11</v>
      </c>
      <c r="AD1361" s="124">
        <f t="shared" si="320"/>
        <v>73.661999999999992</v>
      </c>
      <c r="AE1361" s="86">
        <f t="shared" si="323"/>
        <v>3241</v>
      </c>
      <c r="AF1361" s="85">
        <v>0</v>
      </c>
      <c r="AG1361" s="85">
        <v>36.831000000000003</v>
      </c>
      <c r="AH1361" s="85">
        <f t="shared" si="324"/>
        <v>0</v>
      </c>
      <c r="AI1361" s="86">
        <f t="shared" si="325"/>
        <v>5114</v>
      </c>
      <c r="AJ1361" s="86">
        <f t="shared" si="326"/>
        <v>2304</v>
      </c>
      <c r="AK1361" s="122"/>
      <c r="AL1361" s="85">
        <v>122.77</v>
      </c>
      <c r="AM1361" s="85">
        <v>11</v>
      </c>
      <c r="AN1361" s="124">
        <f t="shared" si="321"/>
        <v>73.661999999999992</v>
      </c>
      <c r="AO1361" s="86">
        <f t="shared" si="327"/>
        <v>3241</v>
      </c>
      <c r="AP1361" s="85">
        <v>0</v>
      </c>
      <c r="AQ1361" s="85">
        <v>36.831000000000003</v>
      </c>
      <c r="AR1361" s="85">
        <f t="shared" si="328"/>
        <v>0</v>
      </c>
      <c r="AS1361" s="86">
        <f t="shared" si="330"/>
        <v>5114</v>
      </c>
      <c r="AT1361" s="170">
        <f t="shared" si="331"/>
        <v>0</v>
      </c>
      <c r="AU1361" s="86">
        <v>5114</v>
      </c>
      <c r="AV1361" s="170">
        <f t="shared" si="329"/>
        <v>0</v>
      </c>
    </row>
    <row r="1362" spans="1:48" s="73" customFormat="1" ht="45" x14ac:dyDescent="0.2">
      <c r="A1362" s="10" t="s">
        <v>1810</v>
      </c>
      <c r="B1362" s="14" t="s">
        <v>36</v>
      </c>
      <c r="C1362" s="14" t="s">
        <v>37</v>
      </c>
      <c r="D1362" s="14" t="s">
        <v>2961</v>
      </c>
      <c r="E1362" s="58">
        <v>308056</v>
      </c>
      <c r="F1362" s="15" t="s">
        <v>2962</v>
      </c>
      <c r="G1362" s="10" t="s">
        <v>2860</v>
      </c>
      <c r="H1362" s="16">
        <v>100005223</v>
      </c>
      <c r="I1362" s="62">
        <v>710006136</v>
      </c>
      <c r="J1362" s="13">
        <v>37865617</v>
      </c>
      <c r="K1362" s="15" t="s">
        <v>92</v>
      </c>
      <c r="L1362" s="12" t="s">
        <v>1810</v>
      </c>
      <c r="M1362" s="15" t="s">
        <v>2861</v>
      </c>
      <c r="N1362" s="49">
        <v>95148</v>
      </c>
      <c r="O1362" s="15" t="s">
        <v>2963</v>
      </c>
      <c r="P1362" s="15" t="s">
        <v>2964</v>
      </c>
      <c r="Q1362" s="48">
        <v>500356</v>
      </c>
      <c r="R1362" s="11" t="s">
        <v>45</v>
      </c>
      <c r="S1362" s="120">
        <v>12924</v>
      </c>
      <c r="T1362" s="85">
        <v>107.03</v>
      </c>
      <c r="U1362" s="86">
        <v>23</v>
      </c>
      <c r="V1362" s="123">
        <v>46.825625000000002</v>
      </c>
      <c r="W1362" s="85">
        <f t="shared" si="318"/>
        <v>8616</v>
      </c>
      <c r="X1362" s="86">
        <v>0</v>
      </c>
      <c r="Y1362" s="85">
        <v>16.054500000000001</v>
      </c>
      <c r="Z1362" s="86">
        <f t="shared" si="319"/>
        <v>0</v>
      </c>
      <c r="AA1362" s="86">
        <f t="shared" si="322"/>
        <v>8616</v>
      </c>
      <c r="AB1362" s="85">
        <v>122.77</v>
      </c>
      <c r="AC1362" s="85">
        <v>21</v>
      </c>
      <c r="AD1362" s="124">
        <f t="shared" si="320"/>
        <v>73.661999999999992</v>
      </c>
      <c r="AE1362" s="86">
        <f t="shared" si="323"/>
        <v>6188</v>
      </c>
      <c r="AF1362" s="85">
        <v>0</v>
      </c>
      <c r="AG1362" s="85">
        <v>36.831000000000003</v>
      </c>
      <c r="AH1362" s="85">
        <f t="shared" si="324"/>
        <v>0</v>
      </c>
      <c r="AI1362" s="86">
        <f t="shared" si="325"/>
        <v>14804</v>
      </c>
      <c r="AJ1362" s="86">
        <f t="shared" si="326"/>
        <v>1880</v>
      </c>
      <c r="AK1362" s="122"/>
      <c r="AL1362" s="85">
        <v>122.77</v>
      </c>
      <c r="AM1362" s="85">
        <v>21</v>
      </c>
      <c r="AN1362" s="124">
        <f t="shared" si="321"/>
        <v>73.661999999999992</v>
      </c>
      <c r="AO1362" s="86">
        <f t="shared" si="327"/>
        <v>6188</v>
      </c>
      <c r="AP1362" s="85">
        <v>0</v>
      </c>
      <c r="AQ1362" s="85">
        <v>36.831000000000003</v>
      </c>
      <c r="AR1362" s="85">
        <f t="shared" si="328"/>
        <v>0</v>
      </c>
      <c r="AS1362" s="86">
        <f t="shared" si="330"/>
        <v>14804</v>
      </c>
      <c r="AT1362" s="170">
        <f t="shared" si="331"/>
        <v>0</v>
      </c>
      <c r="AU1362" s="86">
        <v>14804</v>
      </c>
      <c r="AV1362" s="170">
        <f t="shared" si="329"/>
        <v>0</v>
      </c>
    </row>
    <row r="1363" spans="1:48" s="73" customFormat="1" x14ac:dyDescent="0.2">
      <c r="A1363" s="10" t="s">
        <v>1810</v>
      </c>
      <c r="B1363" s="14" t="s">
        <v>36</v>
      </c>
      <c r="C1363" s="14" t="s">
        <v>37</v>
      </c>
      <c r="D1363" s="14" t="s">
        <v>3030</v>
      </c>
      <c r="E1363" s="58">
        <v>308269</v>
      </c>
      <c r="F1363" s="15" t="s">
        <v>3031</v>
      </c>
      <c r="G1363" s="10" t="s">
        <v>2860</v>
      </c>
      <c r="H1363" s="16">
        <v>100005649</v>
      </c>
      <c r="I1363" s="62">
        <v>710006330</v>
      </c>
      <c r="J1363" s="13">
        <v>710006330</v>
      </c>
      <c r="K1363" s="15" t="s">
        <v>48</v>
      </c>
      <c r="L1363" s="12" t="s">
        <v>1810</v>
      </c>
      <c r="M1363" s="15" t="s">
        <v>2861</v>
      </c>
      <c r="N1363" s="49">
        <v>95115</v>
      </c>
      <c r="O1363" s="15" t="s">
        <v>3032</v>
      </c>
      <c r="P1363" s="15" t="s">
        <v>16710</v>
      </c>
      <c r="Q1363" s="48">
        <v>500577</v>
      </c>
      <c r="R1363" s="11" t="s">
        <v>45</v>
      </c>
      <c r="S1363" s="120">
        <v>20791</v>
      </c>
      <c r="T1363" s="85">
        <v>107.03</v>
      </c>
      <c r="U1363" s="86">
        <v>37</v>
      </c>
      <c r="V1363" s="123">
        <v>46.825625000000002</v>
      </c>
      <c r="W1363" s="85">
        <f t="shared" si="318"/>
        <v>13860</v>
      </c>
      <c r="X1363" s="86">
        <v>0</v>
      </c>
      <c r="Y1363" s="85">
        <v>16.054500000000001</v>
      </c>
      <c r="Z1363" s="86">
        <f t="shared" si="319"/>
        <v>0</v>
      </c>
      <c r="AA1363" s="86">
        <f t="shared" si="322"/>
        <v>13860</v>
      </c>
      <c r="AB1363" s="85">
        <v>122.77</v>
      </c>
      <c r="AC1363" s="85">
        <v>42</v>
      </c>
      <c r="AD1363" s="124">
        <f t="shared" si="320"/>
        <v>73.661999999999992</v>
      </c>
      <c r="AE1363" s="86">
        <f t="shared" si="323"/>
        <v>12375</v>
      </c>
      <c r="AF1363" s="85">
        <v>0</v>
      </c>
      <c r="AG1363" s="85">
        <v>36.831000000000003</v>
      </c>
      <c r="AH1363" s="85">
        <f t="shared" si="324"/>
        <v>0</v>
      </c>
      <c r="AI1363" s="86">
        <f t="shared" si="325"/>
        <v>26235</v>
      </c>
      <c r="AJ1363" s="86">
        <f t="shared" si="326"/>
        <v>5444</v>
      </c>
      <c r="AK1363" s="122"/>
      <c r="AL1363" s="85">
        <v>122.77</v>
      </c>
      <c r="AM1363" s="85">
        <v>42</v>
      </c>
      <c r="AN1363" s="124">
        <f t="shared" si="321"/>
        <v>73.661999999999992</v>
      </c>
      <c r="AO1363" s="86">
        <f t="shared" si="327"/>
        <v>12375</v>
      </c>
      <c r="AP1363" s="85">
        <v>0</v>
      </c>
      <c r="AQ1363" s="85">
        <v>36.831000000000003</v>
      </c>
      <c r="AR1363" s="85">
        <f t="shared" si="328"/>
        <v>0</v>
      </c>
      <c r="AS1363" s="86">
        <f t="shared" si="330"/>
        <v>26235</v>
      </c>
      <c r="AT1363" s="170">
        <f t="shared" si="331"/>
        <v>0</v>
      </c>
      <c r="AU1363" s="86">
        <v>26235</v>
      </c>
      <c r="AV1363" s="170">
        <f t="shared" si="329"/>
        <v>0</v>
      </c>
    </row>
    <row r="1364" spans="1:48" s="73" customFormat="1" ht="30" x14ac:dyDescent="0.2">
      <c r="A1364" s="10" t="s">
        <v>1810</v>
      </c>
      <c r="B1364" s="14" t="s">
        <v>36</v>
      </c>
      <c r="C1364" s="14" t="s">
        <v>37</v>
      </c>
      <c r="D1364" s="14" t="s">
        <v>3849</v>
      </c>
      <c r="E1364" s="58">
        <v>311162</v>
      </c>
      <c r="F1364" s="15" t="s">
        <v>3850</v>
      </c>
      <c r="G1364" s="10" t="s">
        <v>2860</v>
      </c>
      <c r="H1364" s="16">
        <v>100006333</v>
      </c>
      <c r="I1364" s="62">
        <v>42125456</v>
      </c>
      <c r="J1364" s="13">
        <v>42125456</v>
      </c>
      <c r="K1364" s="15" t="s">
        <v>48</v>
      </c>
      <c r="L1364" s="12" t="s">
        <v>1810</v>
      </c>
      <c r="M1364" s="15" t="s">
        <v>3851</v>
      </c>
      <c r="N1364" s="49">
        <v>95501</v>
      </c>
      <c r="O1364" s="15" t="s">
        <v>3852</v>
      </c>
      <c r="P1364" s="15" t="s">
        <v>3858</v>
      </c>
      <c r="Q1364" s="48">
        <v>504998</v>
      </c>
      <c r="R1364" s="11" t="s">
        <v>86</v>
      </c>
      <c r="S1364" s="120">
        <v>19667</v>
      </c>
      <c r="T1364" s="85">
        <v>107.03</v>
      </c>
      <c r="U1364" s="86">
        <v>35</v>
      </c>
      <c r="V1364" s="123">
        <v>46.825625000000002</v>
      </c>
      <c r="W1364" s="85">
        <f t="shared" si="318"/>
        <v>13111</v>
      </c>
      <c r="X1364" s="86">
        <v>0</v>
      </c>
      <c r="Y1364" s="85">
        <v>16.054500000000001</v>
      </c>
      <c r="Z1364" s="86">
        <f t="shared" si="319"/>
        <v>0</v>
      </c>
      <c r="AA1364" s="86">
        <f t="shared" si="322"/>
        <v>13111</v>
      </c>
      <c r="AB1364" s="85">
        <v>122.77</v>
      </c>
      <c r="AC1364" s="85">
        <v>41</v>
      </c>
      <c r="AD1364" s="124">
        <f t="shared" si="320"/>
        <v>73.661999999999992</v>
      </c>
      <c r="AE1364" s="86">
        <f t="shared" si="323"/>
        <v>12081</v>
      </c>
      <c r="AF1364" s="85">
        <v>0</v>
      </c>
      <c r="AG1364" s="85">
        <v>36.831000000000003</v>
      </c>
      <c r="AH1364" s="85">
        <f t="shared" si="324"/>
        <v>0</v>
      </c>
      <c r="AI1364" s="86">
        <f t="shared" si="325"/>
        <v>25192</v>
      </c>
      <c r="AJ1364" s="86">
        <f t="shared" si="326"/>
        <v>5525</v>
      </c>
      <c r="AK1364" s="122"/>
      <c r="AL1364" s="85">
        <v>122.77</v>
      </c>
      <c r="AM1364" s="85">
        <v>41</v>
      </c>
      <c r="AN1364" s="124">
        <f t="shared" si="321"/>
        <v>73.661999999999992</v>
      </c>
      <c r="AO1364" s="86">
        <f t="shared" si="327"/>
        <v>12081</v>
      </c>
      <c r="AP1364" s="85">
        <v>0</v>
      </c>
      <c r="AQ1364" s="85">
        <v>36.831000000000003</v>
      </c>
      <c r="AR1364" s="85">
        <f t="shared" si="328"/>
        <v>0</v>
      </c>
      <c r="AS1364" s="86">
        <f t="shared" si="330"/>
        <v>25192</v>
      </c>
      <c r="AT1364" s="170">
        <f t="shared" si="331"/>
        <v>0</v>
      </c>
      <c r="AU1364" s="86">
        <v>25192</v>
      </c>
      <c r="AV1364" s="170">
        <f t="shared" si="329"/>
        <v>0</v>
      </c>
    </row>
    <row r="1365" spans="1:48" s="73" customFormat="1" x14ac:dyDescent="0.2">
      <c r="A1365" s="10" t="s">
        <v>1810</v>
      </c>
      <c r="B1365" s="14" t="s">
        <v>36</v>
      </c>
      <c r="C1365" s="14" t="s">
        <v>37</v>
      </c>
      <c r="D1365" s="14" t="s">
        <v>3581</v>
      </c>
      <c r="E1365" s="58">
        <v>309150</v>
      </c>
      <c r="F1365" s="15" t="s">
        <v>3582</v>
      </c>
      <c r="G1365" s="10" t="s">
        <v>2860</v>
      </c>
      <c r="H1365" s="16">
        <v>100005959</v>
      </c>
      <c r="I1365" s="62">
        <v>37961314</v>
      </c>
      <c r="J1365" s="13">
        <v>37961314</v>
      </c>
      <c r="K1365" s="15" t="s">
        <v>48</v>
      </c>
      <c r="L1365" s="12" t="s">
        <v>1810</v>
      </c>
      <c r="M1365" s="15" t="s">
        <v>3583</v>
      </c>
      <c r="N1365" s="49">
        <v>94059</v>
      </c>
      <c r="O1365" s="15" t="s">
        <v>3584</v>
      </c>
      <c r="P1365" s="15" t="s">
        <v>3587</v>
      </c>
      <c r="Q1365" s="48">
        <v>503011</v>
      </c>
      <c r="R1365" s="11" t="s">
        <v>86</v>
      </c>
      <c r="S1365" s="120">
        <v>30905</v>
      </c>
      <c r="T1365" s="85">
        <v>107.03</v>
      </c>
      <c r="U1365" s="86">
        <v>55</v>
      </c>
      <c r="V1365" s="123">
        <v>46.825625000000002</v>
      </c>
      <c r="W1365" s="85">
        <f t="shared" si="318"/>
        <v>20603</v>
      </c>
      <c r="X1365" s="86">
        <v>0</v>
      </c>
      <c r="Y1365" s="85">
        <v>16.054500000000001</v>
      </c>
      <c r="Z1365" s="86">
        <f t="shared" si="319"/>
        <v>0</v>
      </c>
      <c r="AA1365" s="86">
        <f t="shared" si="322"/>
        <v>20603</v>
      </c>
      <c r="AB1365" s="85">
        <v>122.77</v>
      </c>
      <c r="AC1365" s="85">
        <v>54</v>
      </c>
      <c r="AD1365" s="124">
        <f t="shared" si="320"/>
        <v>73.661999999999992</v>
      </c>
      <c r="AE1365" s="86">
        <f t="shared" si="323"/>
        <v>15911</v>
      </c>
      <c r="AF1365" s="85">
        <v>0</v>
      </c>
      <c r="AG1365" s="85">
        <v>36.831000000000003</v>
      </c>
      <c r="AH1365" s="85">
        <f t="shared" si="324"/>
        <v>0</v>
      </c>
      <c r="AI1365" s="86">
        <f t="shared" si="325"/>
        <v>36514</v>
      </c>
      <c r="AJ1365" s="86">
        <f t="shared" si="326"/>
        <v>5609</v>
      </c>
      <c r="AK1365" s="122"/>
      <c r="AL1365" s="85">
        <v>122.77</v>
      </c>
      <c r="AM1365" s="85">
        <v>54</v>
      </c>
      <c r="AN1365" s="124">
        <f t="shared" si="321"/>
        <v>73.661999999999992</v>
      </c>
      <c r="AO1365" s="86">
        <f t="shared" si="327"/>
        <v>15911</v>
      </c>
      <c r="AP1365" s="85">
        <v>0</v>
      </c>
      <c r="AQ1365" s="85">
        <v>36.831000000000003</v>
      </c>
      <c r="AR1365" s="85">
        <f t="shared" si="328"/>
        <v>0</v>
      </c>
      <c r="AS1365" s="86">
        <f t="shared" si="330"/>
        <v>36514</v>
      </c>
      <c r="AT1365" s="170">
        <f t="shared" si="331"/>
        <v>0</v>
      </c>
      <c r="AU1365" s="86">
        <v>36514</v>
      </c>
      <c r="AV1365" s="170">
        <f t="shared" si="329"/>
        <v>0</v>
      </c>
    </row>
    <row r="1366" spans="1:48" s="73" customFormat="1" ht="60" x14ac:dyDescent="0.2">
      <c r="A1366" s="10" t="s">
        <v>1810</v>
      </c>
      <c r="B1366" s="14" t="s">
        <v>36</v>
      </c>
      <c r="C1366" s="14" t="s">
        <v>37</v>
      </c>
      <c r="D1366" s="14" t="s">
        <v>3220</v>
      </c>
      <c r="E1366" s="58">
        <v>306452</v>
      </c>
      <c r="F1366" s="15" t="s">
        <v>3221</v>
      </c>
      <c r="G1366" s="10" t="s">
        <v>2860</v>
      </c>
      <c r="H1366" s="16">
        <v>100005190</v>
      </c>
      <c r="I1366" s="62">
        <v>710177461</v>
      </c>
      <c r="J1366" s="13">
        <v>37861158</v>
      </c>
      <c r="K1366" s="15" t="s">
        <v>3226</v>
      </c>
      <c r="L1366" s="12" t="s">
        <v>1810</v>
      </c>
      <c r="M1366" s="15" t="s">
        <v>1811</v>
      </c>
      <c r="N1366" s="49">
        <v>94701</v>
      </c>
      <c r="O1366" s="15" t="s">
        <v>3222</v>
      </c>
      <c r="P1366" s="15" t="s">
        <v>3227</v>
      </c>
      <c r="Q1366" s="48">
        <v>501140</v>
      </c>
      <c r="R1366" s="11" t="s">
        <v>45</v>
      </c>
      <c r="S1366" s="120">
        <v>6743</v>
      </c>
      <c r="T1366" s="85">
        <v>107.03</v>
      </c>
      <c r="U1366" s="86">
        <v>12</v>
      </c>
      <c r="V1366" s="123">
        <v>46.825625000000002</v>
      </c>
      <c r="W1366" s="85">
        <f t="shared" si="318"/>
        <v>4495</v>
      </c>
      <c r="X1366" s="86">
        <v>0</v>
      </c>
      <c r="Y1366" s="85">
        <v>16.054500000000001</v>
      </c>
      <c r="Z1366" s="86">
        <f t="shared" si="319"/>
        <v>0</v>
      </c>
      <c r="AA1366" s="86">
        <f t="shared" si="322"/>
        <v>4495</v>
      </c>
      <c r="AB1366" s="85">
        <v>122.77</v>
      </c>
      <c r="AC1366" s="85">
        <v>18</v>
      </c>
      <c r="AD1366" s="124">
        <f t="shared" si="320"/>
        <v>73.661999999999992</v>
      </c>
      <c r="AE1366" s="86">
        <f t="shared" si="323"/>
        <v>5304</v>
      </c>
      <c r="AF1366" s="85">
        <v>0</v>
      </c>
      <c r="AG1366" s="85">
        <v>36.831000000000003</v>
      </c>
      <c r="AH1366" s="85">
        <f t="shared" si="324"/>
        <v>0</v>
      </c>
      <c r="AI1366" s="86">
        <f t="shared" si="325"/>
        <v>9799</v>
      </c>
      <c r="AJ1366" s="86">
        <f t="shared" si="326"/>
        <v>3056</v>
      </c>
      <c r="AK1366" s="122"/>
      <c r="AL1366" s="85">
        <v>122.77</v>
      </c>
      <c r="AM1366" s="85">
        <v>18</v>
      </c>
      <c r="AN1366" s="124">
        <f t="shared" si="321"/>
        <v>73.661999999999992</v>
      </c>
      <c r="AO1366" s="86">
        <f t="shared" si="327"/>
        <v>5304</v>
      </c>
      <c r="AP1366" s="85">
        <v>0</v>
      </c>
      <c r="AQ1366" s="85">
        <v>36.831000000000003</v>
      </c>
      <c r="AR1366" s="85">
        <f t="shared" si="328"/>
        <v>0</v>
      </c>
      <c r="AS1366" s="86">
        <f t="shared" si="330"/>
        <v>9799</v>
      </c>
      <c r="AT1366" s="170">
        <f t="shared" si="331"/>
        <v>0</v>
      </c>
      <c r="AU1366" s="86">
        <v>9799</v>
      </c>
      <c r="AV1366" s="170">
        <f t="shared" si="329"/>
        <v>0</v>
      </c>
    </row>
    <row r="1367" spans="1:48" s="73" customFormat="1" ht="30" x14ac:dyDescent="0.2">
      <c r="A1367" s="10" t="s">
        <v>1810</v>
      </c>
      <c r="B1367" s="14" t="s">
        <v>36</v>
      </c>
      <c r="C1367" s="14" t="s">
        <v>37</v>
      </c>
      <c r="D1367" s="14" t="s">
        <v>2858</v>
      </c>
      <c r="E1367" s="58">
        <v>308307</v>
      </c>
      <c r="F1367" s="15" t="s">
        <v>2859</v>
      </c>
      <c r="G1367" s="10" t="s">
        <v>2860</v>
      </c>
      <c r="H1367" s="16">
        <v>100005872</v>
      </c>
      <c r="I1367" s="62">
        <v>710035349</v>
      </c>
      <c r="J1367" s="13">
        <v>710035349</v>
      </c>
      <c r="K1367" s="15" t="s">
        <v>48</v>
      </c>
      <c r="L1367" s="12" t="s">
        <v>1810</v>
      </c>
      <c r="M1367" s="15" t="s">
        <v>2861</v>
      </c>
      <c r="N1367" s="49">
        <v>94901</v>
      </c>
      <c r="O1367" s="15" t="s">
        <v>2862</v>
      </c>
      <c r="P1367" s="15" t="s">
        <v>2886</v>
      </c>
      <c r="Q1367" s="48">
        <v>500011</v>
      </c>
      <c r="R1367" s="11" t="s">
        <v>45</v>
      </c>
      <c r="S1367" s="120">
        <v>17981</v>
      </c>
      <c r="T1367" s="85">
        <v>107.03</v>
      </c>
      <c r="U1367" s="86">
        <v>32</v>
      </c>
      <c r="V1367" s="123">
        <v>46.825625000000002</v>
      </c>
      <c r="W1367" s="85">
        <f t="shared" si="318"/>
        <v>11987</v>
      </c>
      <c r="X1367" s="86">
        <v>0</v>
      </c>
      <c r="Y1367" s="85">
        <v>16.054500000000001</v>
      </c>
      <c r="Z1367" s="86">
        <f t="shared" si="319"/>
        <v>0</v>
      </c>
      <c r="AA1367" s="86">
        <f t="shared" si="322"/>
        <v>11987</v>
      </c>
      <c r="AB1367" s="85">
        <v>122.77</v>
      </c>
      <c r="AC1367" s="85">
        <v>28</v>
      </c>
      <c r="AD1367" s="124">
        <f t="shared" si="320"/>
        <v>73.661999999999992</v>
      </c>
      <c r="AE1367" s="86">
        <f t="shared" si="323"/>
        <v>8250</v>
      </c>
      <c r="AF1367" s="85">
        <v>0</v>
      </c>
      <c r="AG1367" s="85">
        <v>36.831000000000003</v>
      </c>
      <c r="AH1367" s="85">
        <f t="shared" si="324"/>
        <v>0</v>
      </c>
      <c r="AI1367" s="86">
        <f t="shared" si="325"/>
        <v>20237</v>
      </c>
      <c r="AJ1367" s="86">
        <f t="shared" si="326"/>
        <v>2256</v>
      </c>
      <c r="AK1367" s="122"/>
      <c r="AL1367" s="85">
        <v>122.77</v>
      </c>
      <c r="AM1367" s="85">
        <v>28</v>
      </c>
      <c r="AN1367" s="124">
        <f t="shared" si="321"/>
        <v>73.661999999999992</v>
      </c>
      <c r="AO1367" s="86">
        <f t="shared" si="327"/>
        <v>8250</v>
      </c>
      <c r="AP1367" s="85">
        <v>0</v>
      </c>
      <c r="AQ1367" s="85">
        <v>36.831000000000003</v>
      </c>
      <c r="AR1367" s="85">
        <f t="shared" si="328"/>
        <v>0</v>
      </c>
      <c r="AS1367" s="86">
        <f t="shared" si="330"/>
        <v>20237</v>
      </c>
      <c r="AT1367" s="170">
        <f t="shared" si="331"/>
        <v>0</v>
      </c>
      <c r="AU1367" s="86">
        <v>20237</v>
      </c>
      <c r="AV1367" s="170">
        <f t="shared" si="329"/>
        <v>0</v>
      </c>
    </row>
    <row r="1368" spans="1:48" s="73" customFormat="1" x14ac:dyDescent="0.2">
      <c r="A1368" s="10" t="s">
        <v>1810</v>
      </c>
      <c r="B1368" s="14" t="s">
        <v>36</v>
      </c>
      <c r="C1368" s="14" t="s">
        <v>37</v>
      </c>
      <c r="D1368" s="14" t="s">
        <v>2858</v>
      </c>
      <c r="E1368" s="58">
        <v>308307</v>
      </c>
      <c r="F1368" s="15" t="s">
        <v>2859</v>
      </c>
      <c r="G1368" s="10" t="s">
        <v>2860</v>
      </c>
      <c r="H1368" s="16">
        <v>100005877</v>
      </c>
      <c r="I1368" s="62">
        <v>710035403</v>
      </c>
      <c r="J1368" s="13">
        <v>710035403</v>
      </c>
      <c r="K1368" s="15" t="s">
        <v>48</v>
      </c>
      <c r="L1368" s="12" t="s">
        <v>1810</v>
      </c>
      <c r="M1368" s="15" t="s">
        <v>2861</v>
      </c>
      <c r="N1368" s="49">
        <v>94901</v>
      </c>
      <c r="O1368" s="15" t="s">
        <v>2862</v>
      </c>
      <c r="P1368" s="15" t="s">
        <v>2872</v>
      </c>
      <c r="Q1368" s="48">
        <v>500011</v>
      </c>
      <c r="R1368" s="11" t="s">
        <v>45</v>
      </c>
      <c r="S1368" s="120">
        <v>19105</v>
      </c>
      <c r="T1368" s="85">
        <v>107.03</v>
      </c>
      <c r="U1368" s="86">
        <v>34</v>
      </c>
      <c r="V1368" s="123">
        <v>46.825625000000002</v>
      </c>
      <c r="W1368" s="85">
        <f t="shared" si="318"/>
        <v>12737</v>
      </c>
      <c r="X1368" s="86">
        <v>0</v>
      </c>
      <c r="Y1368" s="85">
        <v>16.054500000000001</v>
      </c>
      <c r="Z1368" s="86">
        <f t="shared" si="319"/>
        <v>0</v>
      </c>
      <c r="AA1368" s="86">
        <f t="shared" si="322"/>
        <v>12737</v>
      </c>
      <c r="AB1368" s="85">
        <v>122.77</v>
      </c>
      <c r="AC1368" s="85">
        <v>43</v>
      </c>
      <c r="AD1368" s="124">
        <f t="shared" si="320"/>
        <v>73.661999999999992</v>
      </c>
      <c r="AE1368" s="86">
        <f t="shared" si="323"/>
        <v>12670</v>
      </c>
      <c r="AF1368" s="85">
        <v>0</v>
      </c>
      <c r="AG1368" s="85">
        <v>36.831000000000003</v>
      </c>
      <c r="AH1368" s="85">
        <f t="shared" si="324"/>
        <v>0</v>
      </c>
      <c r="AI1368" s="86">
        <f t="shared" si="325"/>
        <v>25407</v>
      </c>
      <c r="AJ1368" s="86">
        <f t="shared" si="326"/>
        <v>6302</v>
      </c>
      <c r="AK1368" s="122"/>
      <c r="AL1368" s="85">
        <v>122.77</v>
      </c>
      <c r="AM1368" s="85">
        <v>43</v>
      </c>
      <c r="AN1368" s="124">
        <f t="shared" si="321"/>
        <v>73.661999999999992</v>
      </c>
      <c r="AO1368" s="86">
        <f t="shared" si="327"/>
        <v>12670</v>
      </c>
      <c r="AP1368" s="85">
        <v>0</v>
      </c>
      <c r="AQ1368" s="85">
        <v>36.831000000000003</v>
      </c>
      <c r="AR1368" s="85">
        <f t="shared" si="328"/>
        <v>0</v>
      </c>
      <c r="AS1368" s="86">
        <f t="shared" si="330"/>
        <v>25407</v>
      </c>
      <c r="AT1368" s="170">
        <f t="shared" si="331"/>
        <v>0</v>
      </c>
      <c r="AU1368" s="86">
        <v>25407</v>
      </c>
      <c r="AV1368" s="170">
        <f t="shared" si="329"/>
        <v>0</v>
      </c>
    </row>
    <row r="1369" spans="1:48" s="73" customFormat="1" ht="30" x14ac:dyDescent="0.2">
      <c r="A1369" s="10" t="s">
        <v>1810</v>
      </c>
      <c r="B1369" s="14" t="s">
        <v>36</v>
      </c>
      <c r="C1369" s="14" t="s">
        <v>37</v>
      </c>
      <c r="D1369" s="14" t="s">
        <v>3160</v>
      </c>
      <c r="E1369" s="58">
        <v>308676</v>
      </c>
      <c r="F1369" s="15" t="s">
        <v>3161</v>
      </c>
      <c r="G1369" s="10" t="s">
        <v>2860</v>
      </c>
      <c r="H1369" s="16">
        <v>100006573</v>
      </c>
      <c r="I1369" s="62">
        <v>710007175</v>
      </c>
      <c r="J1369" s="13">
        <v>710007175</v>
      </c>
      <c r="K1369" s="15" t="s">
        <v>48</v>
      </c>
      <c r="L1369" s="12" t="s">
        <v>1810</v>
      </c>
      <c r="M1369" s="15" t="s">
        <v>2904</v>
      </c>
      <c r="N1369" s="49">
        <v>95301</v>
      </c>
      <c r="O1369" s="15" t="s">
        <v>3095</v>
      </c>
      <c r="P1369" s="15" t="s">
        <v>3162</v>
      </c>
      <c r="Q1369" s="48">
        <v>500968</v>
      </c>
      <c r="R1369" s="11" t="s">
        <v>45</v>
      </c>
      <c r="S1369" s="120">
        <v>10114</v>
      </c>
      <c r="T1369" s="85">
        <v>107.03</v>
      </c>
      <c r="U1369" s="86">
        <v>18</v>
      </c>
      <c r="V1369" s="123">
        <v>46.825625000000002</v>
      </c>
      <c r="W1369" s="85">
        <f t="shared" si="318"/>
        <v>6743</v>
      </c>
      <c r="X1369" s="86">
        <v>0</v>
      </c>
      <c r="Y1369" s="85">
        <v>16.054500000000001</v>
      </c>
      <c r="Z1369" s="86">
        <f t="shared" si="319"/>
        <v>0</v>
      </c>
      <c r="AA1369" s="86">
        <f t="shared" si="322"/>
        <v>6743</v>
      </c>
      <c r="AB1369" s="85">
        <v>122.77</v>
      </c>
      <c r="AC1369" s="85">
        <v>15</v>
      </c>
      <c r="AD1369" s="124">
        <f t="shared" si="320"/>
        <v>73.661999999999992</v>
      </c>
      <c r="AE1369" s="86">
        <f t="shared" si="323"/>
        <v>4420</v>
      </c>
      <c r="AF1369" s="85">
        <v>0</v>
      </c>
      <c r="AG1369" s="85">
        <v>36.831000000000003</v>
      </c>
      <c r="AH1369" s="85">
        <f t="shared" si="324"/>
        <v>0</v>
      </c>
      <c r="AI1369" s="86">
        <f t="shared" si="325"/>
        <v>11163</v>
      </c>
      <c r="AJ1369" s="86">
        <f t="shared" si="326"/>
        <v>1049</v>
      </c>
      <c r="AK1369" s="122"/>
      <c r="AL1369" s="85">
        <v>122.77</v>
      </c>
      <c r="AM1369" s="85">
        <v>15</v>
      </c>
      <c r="AN1369" s="124">
        <f t="shared" si="321"/>
        <v>73.661999999999992</v>
      </c>
      <c r="AO1369" s="86">
        <f t="shared" si="327"/>
        <v>4420</v>
      </c>
      <c r="AP1369" s="85">
        <v>0</v>
      </c>
      <c r="AQ1369" s="85">
        <v>36.831000000000003</v>
      </c>
      <c r="AR1369" s="85">
        <f t="shared" si="328"/>
        <v>0</v>
      </c>
      <c r="AS1369" s="86">
        <f t="shared" si="330"/>
        <v>11163</v>
      </c>
      <c r="AT1369" s="170">
        <f t="shared" si="331"/>
        <v>0</v>
      </c>
      <c r="AU1369" s="86">
        <v>11163</v>
      </c>
      <c r="AV1369" s="170">
        <f t="shared" si="329"/>
        <v>0</v>
      </c>
    </row>
    <row r="1370" spans="1:48" s="73" customFormat="1" x14ac:dyDescent="0.2">
      <c r="A1370" s="10" t="s">
        <v>1810</v>
      </c>
      <c r="B1370" s="14" t="s">
        <v>36</v>
      </c>
      <c r="C1370" s="14" t="s">
        <v>37</v>
      </c>
      <c r="D1370" s="14" t="s">
        <v>3098</v>
      </c>
      <c r="E1370" s="58">
        <v>308498</v>
      </c>
      <c r="F1370" s="15" t="s">
        <v>3099</v>
      </c>
      <c r="G1370" s="10" t="s">
        <v>2860</v>
      </c>
      <c r="H1370" s="16">
        <v>100006844</v>
      </c>
      <c r="I1370" s="62">
        <v>710006918</v>
      </c>
      <c r="J1370" s="13">
        <v>710006918</v>
      </c>
      <c r="K1370" s="15" t="s">
        <v>48</v>
      </c>
      <c r="L1370" s="12" t="s">
        <v>1810</v>
      </c>
      <c r="M1370" s="15" t="s">
        <v>2861</v>
      </c>
      <c r="N1370" s="49">
        <v>95126</v>
      </c>
      <c r="O1370" s="15" t="s">
        <v>3100</v>
      </c>
      <c r="P1370" s="15" t="s">
        <v>3101</v>
      </c>
      <c r="Q1370" s="48">
        <v>500780</v>
      </c>
      <c r="R1370" s="11" t="s">
        <v>45</v>
      </c>
      <c r="S1370" s="120">
        <v>1124</v>
      </c>
      <c r="T1370" s="85">
        <v>107.03</v>
      </c>
      <c r="U1370" s="86">
        <v>2</v>
      </c>
      <c r="V1370" s="123">
        <v>46.825625000000002</v>
      </c>
      <c r="W1370" s="85">
        <f t="shared" si="318"/>
        <v>749</v>
      </c>
      <c r="X1370" s="86">
        <v>0</v>
      </c>
      <c r="Y1370" s="85">
        <v>16.054500000000001</v>
      </c>
      <c r="Z1370" s="86">
        <f t="shared" si="319"/>
        <v>0</v>
      </c>
      <c r="AA1370" s="86">
        <f t="shared" si="322"/>
        <v>749</v>
      </c>
      <c r="AB1370" s="85">
        <v>122.77</v>
      </c>
      <c r="AC1370" s="85">
        <v>6</v>
      </c>
      <c r="AD1370" s="124">
        <f t="shared" si="320"/>
        <v>73.661999999999992</v>
      </c>
      <c r="AE1370" s="86">
        <f t="shared" si="323"/>
        <v>1768</v>
      </c>
      <c r="AF1370" s="85">
        <v>0</v>
      </c>
      <c r="AG1370" s="85">
        <v>36.831000000000003</v>
      </c>
      <c r="AH1370" s="85">
        <f t="shared" si="324"/>
        <v>0</v>
      </c>
      <c r="AI1370" s="86">
        <f t="shared" si="325"/>
        <v>2517</v>
      </c>
      <c r="AJ1370" s="86">
        <f t="shared" si="326"/>
        <v>1393</v>
      </c>
      <c r="AK1370" s="122"/>
      <c r="AL1370" s="85">
        <v>122.77</v>
      </c>
      <c r="AM1370" s="85">
        <v>6</v>
      </c>
      <c r="AN1370" s="124">
        <f t="shared" si="321"/>
        <v>73.661999999999992</v>
      </c>
      <c r="AO1370" s="86">
        <f t="shared" si="327"/>
        <v>1768</v>
      </c>
      <c r="AP1370" s="85">
        <v>0</v>
      </c>
      <c r="AQ1370" s="85">
        <v>36.831000000000003</v>
      </c>
      <c r="AR1370" s="85">
        <f t="shared" si="328"/>
        <v>0</v>
      </c>
      <c r="AS1370" s="86">
        <f t="shared" si="330"/>
        <v>2517</v>
      </c>
      <c r="AT1370" s="170">
        <f t="shared" si="331"/>
        <v>0</v>
      </c>
      <c r="AU1370" s="86">
        <v>2517</v>
      </c>
      <c r="AV1370" s="170">
        <f t="shared" si="329"/>
        <v>0</v>
      </c>
    </row>
    <row r="1371" spans="1:48" s="73" customFormat="1" x14ac:dyDescent="0.2">
      <c r="A1371" s="10" t="s">
        <v>1810</v>
      </c>
      <c r="B1371" s="14" t="s">
        <v>36</v>
      </c>
      <c r="C1371" s="14" t="s">
        <v>37</v>
      </c>
      <c r="D1371" s="14" t="s">
        <v>3330</v>
      </c>
      <c r="E1371" s="58">
        <v>307203</v>
      </c>
      <c r="F1371" s="15" t="s">
        <v>3331</v>
      </c>
      <c r="G1371" s="10" t="s">
        <v>2860</v>
      </c>
      <c r="H1371" s="16">
        <v>100005538</v>
      </c>
      <c r="I1371" s="62">
        <v>710005261</v>
      </c>
      <c r="J1371" s="13">
        <v>710005261</v>
      </c>
      <c r="K1371" s="15" t="s">
        <v>48</v>
      </c>
      <c r="L1371" s="12" t="s">
        <v>1810</v>
      </c>
      <c r="M1371" s="15" t="s">
        <v>3332</v>
      </c>
      <c r="N1371" s="49">
        <v>93401</v>
      </c>
      <c r="O1371" s="15" t="s">
        <v>3333</v>
      </c>
      <c r="P1371" s="15" t="s">
        <v>3343</v>
      </c>
      <c r="Q1371" s="48">
        <v>502031</v>
      </c>
      <c r="R1371" s="11" t="s">
        <v>45</v>
      </c>
      <c r="S1371" s="120">
        <v>6181</v>
      </c>
      <c r="T1371" s="85">
        <v>107.03</v>
      </c>
      <c r="U1371" s="86">
        <v>11</v>
      </c>
      <c r="V1371" s="123">
        <v>46.825625000000002</v>
      </c>
      <c r="W1371" s="85">
        <f t="shared" si="318"/>
        <v>4121</v>
      </c>
      <c r="X1371" s="86">
        <v>0</v>
      </c>
      <c r="Y1371" s="85">
        <v>16.054500000000001</v>
      </c>
      <c r="Z1371" s="86">
        <f t="shared" si="319"/>
        <v>0</v>
      </c>
      <c r="AA1371" s="86">
        <f t="shared" si="322"/>
        <v>4121</v>
      </c>
      <c r="AB1371" s="85">
        <v>122.77</v>
      </c>
      <c r="AC1371" s="85">
        <v>12</v>
      </c>
      <c r="AD1371" s="124">
        <f t="shared" si="320"/>
        <v>73.661999999999992</v>
      </c>
      <c r="AE1371" s="86">
        <f t="shared" si="323"/>
        <v>3536</v>
      </c>
      <c r="AF1371" s="85">
        <v>0</v>
      </c>
      <c r="AG1371" s="85">
        <v>36.831000000000003</v>
      </c>
      <c r="AH1371" s="85">
        <f t="shared" si="324"/>
        <v>0</v>
      </c>
      <c r="AI1371" s="86">
        <f t="shared" si="325"/>
        <v>7657</v>
      </c>
      <c r="AJ1371" s="86">
        <f t="shared" si="326"/>
        <v>1476</v>
      </c>
      <c r="AK1371" s="122"/>
      <c r="AL1371" s="85">
        <v>122.77</v>
      </c>
      <c r="AM1371" s="85">
        <v>12</v>
      </c>
      <c r="AN1371" s="124">
        <f t="shared" si="321"/>
        <v>73.661999999999992</v>
      </c>
      <c r="AO1371" s="86">
        <f t="shared" si="327"/>
        <v>3536</v>
      </c>
      <c r="AP1371" s="85">
        <v>0</v>
      </c>
      <c r="AQ1371" s="85">
        <v>36.831000000000003</v>
      </c>
      <c r="AR1371" s="85">
        <f t="shared" si="328"/>
        <v>0</v>
      </c>
      <c r="AS1371" s="86">
        <f t="shared" si="330"/>
        <v>7657</v>
      </c>
      <c r="AT1371" s="170">
        <f t="shared" si="331"/>
        <v>0</v>
      </c>
      <c r="AU1371" s="86">
        <v>7657</v>
      </c>
      <c r="AV1371" s="170">
        <f t="shared" si="329"/>
        <v>0</v>
      </c>
    </row>
    <row r="1372" spans="1:48" s="73" customFormat="1" x14ac:dyDescent="0.2">
      <c r="A1372" s="10" t="s">
        <v>1810</v>
      </c>
      <c r="B1372" s="14" t="s">
        <v>36</v>
      </c>
      <c r="C1372" s="14" t="s">
        <v>37</v>
      </c>
      <c r="D1372" s="14" t="s">
        <v>3102</v>
      </c>
      <c r="E1372" s="58">
        <v>308501</v>
      </c>
      <c r="F1372" s="15" t="s">
        <v>3103</v>
      </c>
      <c r="G1372" s="10" t="s">
        <v>2860</v>
      </c>
      <c r="H1372" s="16">
        <v>100006208</v>
      </c>
      <c r="I1372" s="62">
        <v>710156464</v>
      </c>
      <c r="J1372" s="13">
        <v>710156464</v>
      </c>
      <c r="K1372" s="15" t="s">
        <v>48</v>
      </c>
      <c r="L1372" s="12" t="s">
        <v>1810</v>
      </c>
      <c r="M1372" s="15" t="s">
        <v>2861</v>
      </c>
      <c r="N1372" s="49">
        <v>95201</v>
      </c>
      <c r="O1372" s="15" t="s">
        <v>3104</v>
      </c>
      <c r="P1372" s="15" t="s">
        <v>3105</v>
      </c>
      <c r="Q1372" s="48">
        <v>500798</v>
      </c>
      <c r="R1372" s="11" t="s">
        <v>45</v>
      </c>
      <c r="S1372" s="120">
        <v>2248</v>
      </c>
      <c r="T1372" s="85">
        <v>107.03</v>
      </c>
      <c r="U1372" s="86">
        <v>4</v>
      </c>
      <c r="V1372" s="123">
        <v>46.825625000000002</v>
      </c>
      <c r="W1372" s="85">
        <f t="shared" si="318"/>
        <v>1498</v>
      </c>
      <c r="X1372" s="86">
        <v>0</v>
      </c>
      <c r="Y1372" s="85">
        <v>16.054500000000001</v>
      </c>
      <c r="Z1372" s="86">
        <f t="shared" si="319"/>
        <v>0</v>
      </c>
      <c r="AA1372" s="86">
        <f t="shared" si="322"/>
        <v>1498</v>
      </c>
      <c r="AB1372" s="85">
        <v>122.77</v>
      </c>
      <c r="AC1372" s="85">
        <v>8</v>
      </c>
      <c r="AD1372" s="124">
        <f t="shared" si="320"/>
        <v>73.661999999999992</v>
      </c>
      <c r="AE1372" s="86">
        <f t="shared" si="323"/>
        <v>2357</v>
      </c>
      <c r="AF1372" s="85">
        <v>0</v>
      </c>
      <c r="AG1372" s="85">
        <v>36.831000000000003</v>
      </c>
      <c r="AH1372" s="85">
        <f t="shared" si="324"/>
        <v>0</v>
      </c>
      <c r="AI1372" s="86">
        <f t="shared" si="325"/>
        <v>3855</v>
      </c>
      <c r="AJ1372" s="86">
        <f t="shared" si="326"/>
        <v>1607</v>
      </c>
      <c r="AK1372" s="122"/>
      <c r="AL1372" s="85">
        <v>122.77</v>
      </c>
      <c r="AM1372" s="85">
        <v>8</v>
      </c>
      <c r="AN1372" s="124">
        <f t="shared" si="321"/>
        <v>73.661999999999992</v>
      </c>
      <c r="AO1372" s="86">
        <f t="shared" si="327"/>
        <v>2357</v>
      </c>
      <c r="AP1372" s="85">
        <v>0</v>
      </c>
      <c r="AQ1372" s="85">
        <v>36.831000000000003</v>
      </c>
      <c r="AR1372" s="85">
        <f t="shared" si="328"/>
        <v>0</v>
      </c>
      <c r="AS1372" s="86">
        <f t="shared" si="330"/>
        <v>3855</v>
      </c>
      <c r="AT1372" s="170">
        <f t="shared" si="331"/>
        <v>0</v>
      </c>
      <c r="AU1372" s="86">
        <v>3855</v>
      </c>
      <c r="AV1372" s="170">
        <f t="shared" si="329"/>
        <v>0</v>
      </c>
    </row>
    <row r="1373" spans="1:48" s="73" customFormat="1" x14ac:dyDescent="0.2">
      <c r="A1373" s="10" t="s">
        <v>1810</v>
      </c>
      <c r="B1373" s="14" t="s">
        <v>36</v>
      </c>
      <c r="C1373" s="14" t="s">
        <v>37</v>
      </c>
      <c r="D1373" s="14" t="s">
        <v>3530</v>
      </c>
      <c r="E1373" s="58">
        <v>587613</v>
      </c>
      <c r="F1373" s="15" t="s">
        <v>3531</v>
      </c>
      <c r="G1373" s="10" t="s">
        <v>2860</v>
      </c>
      <c r="H1373" s="16">
        <v>100006210</v>
      </c>
      <c r="I1373" s="62">
        <v>710201559</v>
      </c>
      <c r="J1373" s="13">
        <v>710201559</v>
      </c>
      <c r="K1373" s="15" t="s">
        <v>48</v>
      </c>
      <c r="L1373" s="12" t="s">
        <v>1810</v>
      </c>
      <c r="M1373" s="15" t="s">
        <v>3332</v>
      </c>
      <c r="N1373" s="49">
        <v>93535</v>
      </c>
      <c r="O1373" s="15" t="s">
        <v>3532</v>
      </c>
      <c r="P1373" s="15" t="s">
        <v>3533</v>
      </c>
      <c r="Q1373" s="48">
        <v>502812</v>
      </c>
      <c r="R1373" s="11" t="s">
        <v>45</v>
      </c>
      <c r="S1373" s="120">
        <v>2810</v>
      </c>
      <c r="T1373" s="85">
        <v>107.03</v>
      </c>
      <c r="U1373" s="86">
        <v>5</v>
      </c>
      <c r="V1373" s="123">
        <v>46.825625000000002</v>
      </c>
      <c r="W1373" s="85">
        <f t="shared" si="318"/>
        <v>1873</v>
      </c>
      <c r="X1373" s="86">
        <v>0</v>
      </c>
      <c r="Y1373" s="85">
        <v>16.054500000000001</v>
      </c>
      <c r="Z1373" s="86">
        <f t="shared" si="319"/>
        <v>0</v>
      </c>
      <c r="AA1373" s="86">
        <f t="shared" si="322"/>
        <v>1873</v>
      </c>
      <c r="AB1373" s="85">
        <v>122.77</v>
      </c>
      <c r="AC1373" s="85">
        <v>7</v>
      </c>
      <c r="AD1373" s="124">
        <f t="shared" si="320"/>
        <v>73.661999999999992</v>
      </c>
      <c r="AE1373" s="86">
        <f t="shared" si="323"/>
        <v>2063</v>
      </c>
      <c r="AF1373" s="85">
        <v>0</v>
      </c>
      <c r="AG1373" s="85">
        <v>36.831000000000003</v>
      </c>
      <c r="AH1373" s="85">
        <f t="shared" si="324"/>
        <v>0</v>
      </c>
      <c r="AI1373" s="86">
        <f t="shared" si="325"/>
        <v>3936</v>
      </c>
      <c r="AJ1373" s="86">
        <f t="shared" si="326"/>
        <v>1126</v>
      </c>
      <c r="AK1373" s="122"/>
      <c r="AL1373" s="85">
        <v>122.77</v>
      </c>
      <c r="AM1373" s="85">
        <v>7</v>
      </c>
      <c r="AN1373" s="124">
        <f t="shared" si="321"/>
        <v>73.661999999999992</v>
      </c>
      <c r="AO1373" s="86">
        <f t="shared" si="327"/>
        <v>2063</v>
      </c>
      <c r="AP1373" s="85">
        <v>0</v>
      </c>
      <c r="AQ1373" s="85">
        <v>36.831000000000003</v>
      </c>
      <c r="AR1373" s="85">
        <f t="shared" si="328"/>
        <v>0</v>
      </c>
      <c r="AS1373" s="86">
        <f t="shared" si="330"/>
        <v>3936</v>
      </c>
      <c r="AT1373" s="170">
        <f t="shared" si="331"/>
        <v>0</v>
      </c>
      <c r="AU1373" s="86">
        <v>3936</v>
      </c>
      <c r="AV1373" s="170">
        <f t="shared" si="329"/>
        <v>0</v>
      </c>
    </row>
    <row r="1374" spans="1:48" s="73" customFormat="1" x14ac:dyDescent="0.2">
      <c r="A1374" s="10" t="s">
        <v>1810</v>
      </c>
      <c r="B1374" s="14" t="s">
        <v>36</v>
      </c>
      <c r="C1374" s="14" t="s">
        <v>37</v>
      </c>
      <c r="D1374" s="14" t="s">
        <v>3330</v>
      </c>
      <c r="E1374" s="58">
        <v>307203</v>
      </c>
      <c r="F1374" s="15" t="s">
        <v>3331</v>
      </c>
      <c r="G1374" s="10" t="s">
        <v>2860</v>
      </c>
      <c r="H1374" s="16">
        <v>100005540</v>
      </c>
      <c r="I1374" s="62">
        <v>710035225</v>
      </c>
      <c r="J1374" s="13">
        <v>710035225</v>
      </c>
      <c r="K1374" s="15" t="s">
        <v>48</v>
      </c>
      <c r="L1374" s="12" t="s">
        <v>1810</v>
      </c>
      <c r="M1374" s="15" t="s">
        <v>3332</v>
      </c>
      <c r="N1374" s="49">
        <v>93401</v>
      </c>
      <c r="O1374" s="15" t="s">
        <v>3333</v>
      </c>
      <c r="P1374" s="15" t="s">
        <v>3341</v>
      </c>
      <c r="Q1374" s="48">
        <v>502031</v>
      </c>
      <c r="R1374" s="11" t="s">
        <v>45</v>
      </c>
      <c r="S1374" s="120">
        <v>25848</v>
      </c>
      <c r="T1374" s="85">
        <v>107.03</v>
      </c>
      <c r="U1374" s="86">
        <v>46</v>
      </c>
      <c r="V1374" s="123">
        <v>46.825625000000002</v>
      </c>
      <c r="W1374" s="85">
        <f t="shared" si="318"/>
        <v>17232</v>
      </c>
      <c r="X1374" s="86">
        <v>0</v>
      </c>
      <c r="Y1374" s="85">
        <v>16.054500000000001</v>
      </c>
      <c r="Z1374" s="86">
        <f t="shared" si="319"/>
        <v>0</v>
      </c>
      <c r="AA1374" s="86">
        <f t="shared" si="322"/>
        <v>17232</v>
      </c>
      <c r="AB1374" s="85">
        <v>122.77</v>
      </c>
      <c r="AC1374" s="85">
        <v>31</v>
      </c>
      <c r="AD1374" s="124">
        <f t="shared" si="320"/>
        <v>73.661999999999992</v>
      </c>
      <c r="AE1374" s="86">
        <f t="shared" si="323"/>
        <v>9134</v>
      </c>
      <c r="AF1374" s="85">
        <v>0</v>
      </c>
      <c r="AG1374" s="85">
        <v>36.831000000000003</v>
      </c>
      <c r="AH1374" s="85">
        <f t="shared" si="324"/>
        <v>0</v>
      </c>
      <c r="AI1374" s="86">
        <f t="shared" si="325"/>
        <v>26366</v>
      </c>
      <c r="AJ1374" s="86">
        <f t="shared" si="326"/>
        <v>518</v>
      </c>
      <c r="AK1374" s="122"/>
      <c r="AL1374" s="85">
        <v>122.77</v>
      </c>
      <c r="AM1374" s="85">
        <v>31</v>
      </c>
      <c r="AN1374" s="124">
        <f t="shared" si="321"/>
        <v>73.661999999999992</v>
      </c>
      <c r="AO1374" s="86">
        <f t="shared" si="327"/>
        <v>9134</v>
      </c>
      <c r="AP1374" s="85">
        <v>0</v>
      </c>
      <c r="AQ1374" s="85">
        <v>36.831000000000003</v>
      </c>
      <c r="AR1374" s="85">
        <f t="shared" si="328"/>
        <v>0</v>
      </c>
      <c r="AS1374" s="86">
        <f t="shared" si="330"/>
        <v>26366</v>
      </c>
      <c r="AT1374" s="170">
        <f t="shared" si="331"/>
        <v>0</v>
      </c>
      <c r="AU1374" s="86">
        <v>26366</v>
      </c>
      <c r="AV1374" s="170">
        <f t="shared" si="329"/>
        <v>0</v>
      </c>
    </row>
    <row r="1375" spans="1:48" s="73" customFormat="1" ht="30" x14ac:dyDescent="0.2">
      <c r="A1375" s="10" t="s">
        <v>1810</v>
      </c>
      <c r="B1375" s="14" t="s">
        <v>36</v>
      </c>
      <c r="C1375" s="14" t="s">
        <v>37</v>
      </c>
      <c r="D1375" s="14" t="s">
        <v>3538</v>
      </c>
      <c r="E1375" s="58">
        <v>800333</v>
      </c>
      <c r="F1375" s="15" t="s">
        <v>3539</v>
      </c>
      <c r="G1375" s="10" t="s">
        <v>2860</v>
      </c>
      <c r="H1375" s="16">
        <v>100006223</v>
      </c>
      <c r="I1375" s="62">
        <v>710005733</v>
      </c>
      <c r="J1375" s="13">
        <v>710005733</v>
      </c>
      <c r="K1375" s="15" t="s">
        <v>48</v>
      </c>
      <c r="L1375" s="12" t="s">
        <v>1810</v>
      </c>
      <c r="M1375" s="15" t="s">
        <v>3332</v>
      </c>
      <c r="N1375" s="49">
        <v>93551</v>
      </c>
      <c r="O1375" s="15" t="s">
        <v>3540</v>
      </c>
      <c r="P1375" s="15" t="s">
        <v>3541</v>
      </c>
      <c r="Q1375" s="48">
        <v>502847</v>
      </c>
      <c r="R1375" s="11" t="s">
        <v>45</v>
      </c>
      <c r="S1375" s="120">
        <v>562</v>
      </c>
      <c r="T1375" s="85">
        <v>107.03</v>
      </c>
      <c r="U1375" s="86">
        <v>1</v>
      </c>
      <c r="V1375" s="123">
        <v>46.825625000000002</v>
      </c>
      <c r="W1375" s="85">
        <f t="shared" si="318"/>
        <v>375</v>
      </c>
      <c r="X1375" s="86">
        <v>0</v>
      </c>
      <c r="Y1375" s="85">
        <v>16.054500000000001</v>
      </c>
      <c r="Z1375" s="86">
        <f t="shared" si="319"/>
        <v>0</v>
      </c>
      <c r="AA1375" s="86">
        <f t="shared" si="322"/>
        <v>375</v>
      </c>
      <c r="AB1375" s="85">
        <v>122.77</v>
      </c>
      <c r="AC1375" s="85">
        <v>2</v>
      </c>
      <c r="AD1375" s="124">
        <f t="shared" si="320"/>
        <v>73.661999999999992</v>
      </c>
      <c r="AE1375" s="86">
        <f t="shared" si="323"/>
        <v>589</v>
      </c>
      <c r="AF1375" s="85">
        <v>0</v>
      </c>
      <c r="AG1375" s="85">
        <v>36.831000000000003</v>
      </c>
      <c r="AH1375" s="85">
        <f t="shared" si="324"/>
        <v>0</v>
      </c>
      <c r="AI1375" s="86">
        <f t="shared" si="325"/>
        <v>964</v>
      </c>
      <c r="AJ1375" s="86">
        <f t="shared" si="326"/>
        <v>402</v>
      </c>
      <c r="AK1375" s="122"/>
      <c r="AL1375" s="85">
        <v>122.77</v>
      </c>
      <c r="AM1375" s="85">
        <v>2</v>
      </c>
      <c r="AN1375" s="124">
        <f t="shared" si="321"/>
        <v>73.661999999999992</v>
      </c>
      <c r="AO1375" s="86">
        <f t="shared" si="327"/>
        <v>589</v>
      </c>
      <c r="AP1375" s="85">
        <v>0</v>
      </c>
      <c r="AQ1375" s="85">
        <v>36.831000000000003</v>
      </c>
      <c r="AR1375" s="85">
        <f t="shared" si="328"/>
        <v>0</v>
      </c>
      <c r="AS1375" s="86">
        <f t="shared" si="330"/>
        <v>964</v>
      </c>
      <c r="AT1375" s="170">
        <f t="shared" si="331"/>
        <v>0</v>
      </c>
      <c r="AU1375" s="86">
        <v>964</v>
      </c>
      <c r="AV1375" s="170">
        <f t="shared" si="329"/>
        <v>0</v>
      </c>
    </row>
    <row r="1376" spans="1:48" s="73" customFormat="1" x14ac:dyDescent="0.2">
      <c r="A1376" s="10" t="s">
        <v>1810</v>
      </c>
      <c r="B1376" s="14" t="s">
        <v>36</v>
      </c>
      <c r="C1376" s="14" t="s">
        <v>37</v>
      </c>
      <c r="D1376" s="14" t="s">
        <v>3906</v>
      </c>
      <c r="E1376" s="58">
        <v>311146</v>
      </c>
      <c r="F1376" s="15" t="s">
        <v>3907</v>
      </c>
      <c r="G1376" s="10" t="s">
        <v>2860</v>
      </c>
      <c r="H1376" s="16">
        <v>100006225</v>
      </c>
      <c r="I1376" s="62">
        <v>710009887</v>
      </c>
      <c r="J1376" s="13">
        <v>710009887</v>
      </c>
      <c r="K1376" s="15" t="s">
        <v>48</v>
      </c>
      <c r="L1376" s="12" t="s">
        <v>1810</v>
      </c>
      <c r="M1376" s="15" t="s">
        <v>3851</v>
      </c>
      <c r="N1376" s="49">
        <v>95621</v>
      </c>
      <c r="O1376" s="15" t="s">
        <v>3908</v>
      </c>
      <c r="P1376" s="15" t="s">
        <v>3909</v>
      </c>
      <c r="Q1376" s="48">
        <v>505561</v>
      </c>
      <c r="R1376" s="11" t="s">
        <v>45</v>
      </c>
      <c r="S1376" s="120">
        <v>2248</v>
      </c>
      <c r="T1376" s="85">
        <v>107.03</v>
      </c>
      <c r="U1376" s="86">
        <v>4</v>
      </c>
      <c r="V1376" s="123">
        <v>46.825625000000002</v>
      </c>
      <c r="W1376" s="85">
        <f t="shared" si="318"/>
        <v>1498</v>
      </c>
      <c r="X1376" s="86">
        <v>0</v>
      </c>
      <c r="Y1376" s="85">
        <v>16.054500000000001</v>
      </c>
      <c r="Z1376" s="86">
        <f t="shared" si="319"/>
        <v>0</v>
      </c>
      <c r="AA1376" s="86">
        <f t="shared" si="322"/>
        <v>1498</v>
      </c>
      <c r="AB1376" s="85">
        <v>122.77</v>
      </c>
      <c r="AC1376" s="85">
        <v>4</v>
      </c>
      <c r="AD1376" s="124">
        <f t="shared" si="320"/>
        <v>73.661999999999992</v>
      </c>
      <c r="AE1376" s="86">
        <f t="shared" si="323"/>
        <v>1179</v>
      </c>
      <c r="AF1376" s="85">
        <v>0</v>
      </c>
      <c r="AG1376" s="85">
        <v>36.831000000000003</v>
      </c>
      <c r="AH1376" s="85">
        <f t="shared" si="324"/>
        <v>0</v>
      </c>
      <c r="AI1376" s="86">
        <f t="shared" si="325"/>
        <v>2677</v>
      </c>
      <c r="AJ1376" s="86">
        <f t="shared" si="326"/>
        <v>429</v>
      </c>
      <c r="AK1376" s="122"/>
      <c r="AL1376" s="85">
        <v>122.77</v>
      </c>
      <c r="AM1376" s="85">
        <v>4</v>
      </c>
      <c r="AN1376" s="124">
        <f t="shared" si="321"/>
        <v>73.661999999999992</v>
      </c>
      <c r="AO1376" s="86">
        <f t="shared" si="327"/>
        <v>1179</v>
      </c>
      <c r="AP1376" s="85">
        <v>0</v>
      </c>
      <c r="AQ1376" s="85">
        <v>36.831000000000003</v>
      </c>
      <c r="AR1376" s="85">
        <f t="shared" si="328"/>
        <v>0</v>
      </c>
      <c r="AS1376" s="86">
        <f t="shared" si="330"/>
        <v>2677</v>
      </c>
      <c r="AT1376" s="170">
        <f t="shared" si="331"/>
        <v>0</v>
      </c>
      <c r="AU1376" s="86">
        <v>2677</v>
      </c>
      <c r="AV1376" s="170">
        <f t="shared" si="329"/>
        <v>0</v>
      </c>
    </row>
    <row r="1377" spans="1:48" s="73" customFormat="1" x14ac:dyDescent="0.2">
      <c r="A1377" s="52" t="s">
        <v>1810</v>
      </c>
      <c r="B1377" s="52" t="s">
        <v>36</v>
      </c>
      <c r="C1377" s="14" t="s">
        <v>37</v>
      </c>
      <c r="D1377" s="52" t="s">
        <v>3832</v>
      </c>
      <c r="E1377" s="67">
        <v>306215</v>
      </c>
      <c r="F1377" s="75" t="s">
        <v>3833</v>
      </c>
      <c r="G1377" s="15" t="s">
        <v>2860</v>
      </c>
      <c r="H1377" s="13">
        <v>100018751</v>
      </c>
      <c r="I1377" s="68">
        <v>710272014</v>
      </c>
      <c r="J1377" s="68">
        <v>710272014</v>
      </c>
      <c r="K1377" s="52" t="s">
        <v>53</v>
      </c>
      <c r="L1377" s="12" t="s">
        <v>1810</v>
      </c>
      <c r="M1377" s="15" t="s">
        <v>3822</v>
      </c>
      <c r="N1377" s="53" t="s">
        <v>10053</v>
      </c>
      <c r="O1377" s="15" t="s">
        <v>3834</v>
      </c>
      <c r="P1377" s="15" t="s">
        <v>10054</v>
      </c>
      <c r="Q1377" s="48" t="s">
        <v>10637</v>
      </c>
      <c r="R1377" s="11" t="s">
        <v>45</v>
      </c>
      <c r="S1377" s="120">
        <v>5619</v>
      </c>
      <c r="T1377" s="85">
        <v>107.03</v>
      </c>
      <c r="U1377" s="86">
        <v>10</v>
      </c>
      <c r="V1377" s="123">
        <v>46.825625000000002</v>
      </c>
      <c r="W1377" s="85">
        <f t="shared" si="318"/>
        <v>3746</v>
      </c>
      <c r="X1377" s="86">
        <v>0</v>
      </c>
      <c r="Y1377" s="85">
        <v>16.054500000000001</v>
      </c>
      <c r="Z1377" s="86">
        <f t="shared" si="319"/>
        <v>0</v>
      </c>
      <c r="AA1377" s="86">
        <f t="shared" si="322"/>
        <v>3746</v>
      </c>
      <c r="AB1377" s="85">
        <v>122.77</v>
      </c>
      <c r="AC1377" s="85">
        <v>4</v>
      </c>
      <c r="AD1377" s="124">
        <f t="shared" si="320"/>
        <v>73.661999999999992</v>
      </c>
      <c r="AE1377" s="86">
        <f t="shared" si="323"/>
        <v>1179</v>
      </c>
      <c r="AF1377" s="85">
        <v>0</v>
      </c>
      <c r="AG1377" s="85">
        <v>36.831000000000003</v>
      </c>
      <c r="AH1377" s="85">
        <f t="shared" si="324"/>
        <v>0</v>
      </c>
      <c r="AI1377" s="86">
        <f t="shared" si="325"/>
        <v>4925</v>
      </c>
      <c r="AJ1377" s="86">
        <f t="shared" si="326"/>
        <v>-694</v>
      </c>
      <c r="AK1377" s="122"/>
      <c r="AL1377" s="85">
        <v>122.77</v>
      </c>
      <c r="AM1377" s="85">
        <v>4</v>
      </c>
      <c r="AN1377" s="124">
        <f t="shared" si="321"/>
        <v>73.661999999999992</v>
      </c>
      <c r="AO1377" s="86">
        <f t="shared" si="327"/>
        <v>1179</v>
      </c>
      <c r="AP1377" s="85">
        <v>0</v>
      </c>
      <c r="AQ1377" s="85">
        <v>36.831000000000003</v>
      </c>
      <c r="AR1377" s="85">
        <f t="shared" si="328"/>
        <v>0</v>
      </c>
      <c r="AS1377" s="86">
        <f t="shared" si="330"/>
        <v>4925</v>
      </c>
      <c r="AT1377" s="170">
        <f t="shared" si="331"/>
        <v>0</v>
      </c>
      <c r="AU1377" s="86">
        <v>4925</v>
      </c>
      <c r="AV1377" s="170">
        <f t="shared" si="329"/>
        <v>0</v>
      </c>
    </row>
    <row r="1378" spans="1:48" s="73" customFormat="1" x14ac:dyDescent="0.2">
      <c r="A1378" s="10" t="s">
        <v>1810</v>
      </c>
      <c r="B1378" s="14" t="s">
        <v>36</v>
      </c>
      <c r="C1378" s="14" t="s">
        <v>37</v>
      </c>
      <c r="D1378" s="14" t="s">
        <v>2858</v>
      </c>
      <c r="E1378" s="58">
        <v>308307</v>
      </c>
      <c r="F1378" s="15" t="s">
        <v>2859</v>
      </c>
      <c r="G1378" s="10" t="s">
        <v>2860</v>
      </c>
      <c r="H1378" s="16">
        <v>100005839</v>
      </c>
      <c r="I1378" s="62">
        <v>710035322</v>
      </c>
      <c r="J1378" s="13">
        <v>710035322</v>
      </c>
      <c r="K1378" s="15" t="s">
        <v>48</v>
      </c>
      <c r="L1378" s="12" t="s">
        <v>1810</v>
      </c>
      <c r="M1378" s="15" t="s">
        <v>2861</v>
      </c>
      <c r="N1378" s="49">
        <v>94901</v>
      </c>
      <c r="O1378" s="15" t="s">
        <v>2862</v>
      </c>
      <c r="P1378" s="15" t="s">
        <v>2873</v>
      </c>
      <c r="Q1378" s="48">
        <v>500011</v>
      </c>
      <c r="R1378" s="11" t="s">
        <v>45</v>
      </c>
      <c r="S1378" s="120">
        <v>26410</v>
      </c>
      <c r="T1378" s="85">
        <v>107.03</v>
      </c>
      <c r="U1378" s="86">
        <v>47</v>
      </c>
      <c r="V1378" s="123">
        <v>46.825625000000002</v>
      </c>
      <c r="W1378" s="85">
        <f t="shared" si="318"/>
        <v>17606</v>
      </c>
      <c r="X1378" s="86">
        <v>0</v>
      </c>
      <c r="Y1378" s="85">
        <v>16.054500000000001</v>
      </c>
      <c r="Z1378" s="86">
        <f t="shared" si="319"/>
        <v>0</v>
      </c>
      <c r="AA1378" s="86">
        <f t="shared" si="322"/>
        <v>17606</v>
      </c>
      <c r="AB1378" s="85">
        <v>122.77</v>
      </c>
      <c r="AC1378" s="85">
        <v>44</v>
      </c>
      <c r="AD1378" s="124">
        <f t="shared" si="320"/>
        <v>73.661999999999992</v>
      </c>
      <c r="AE1378" s="86">
        <f t="shared" si="323"/>
        <v>12965</v>
      </c>
      <c r="AF1378" s="85">
        <v>0</v>
      </c>
      <c r="AG1378" s="85">
        <v>36.831000000000003</v>
      </c>
      <c r="AH1378" s="85">
        <f t="shared" si="324"/>
        <v>0</v>
      </c>
      <c r="AI1378" s="86">
        <f t="shared" si="325"/>
        <v>30571</v>
      </c>
      <c r="AJ1378" s="86">
        <f t="shared" si="326"/>
        <v>4161</v>
      </c>
      <c r="AK1378" s="122"/>
      <c r="AL1378" s="85">
        <v>122.77</v>
      </c>
      <c r="AM1378" s="85">
        <v>44</v>
      </c>
      <c r="AN1378" s="124">
        <f t="shared" si="321"/>
        <v>73.661999999999992</v>
      </c>
      <c r="AO1378" s="86">
        <f t="shared" si="327"/>
        <v>12965</v>
      </c>
      <c r="AP1378" s="85">
        <v>0</v>
      </c>
      <c r="AQ1378" s="85">
        <v>36.831000000000003</v>
      </c>
      <c r="AR1378" s="85">
        <f t="shared" si="328"/>
        <v>0</v>
      </c>
      <c r="AS1378" s="86">
        <f t="shared" si="330"/>
        <v>30571</v>
      </c>
      <c r="AT1378" s="170">
        <f t="shared" si="331"/>
        <v>0</v>
      </c>
      <c r="AU1378" s="86">
        <v>30571</v>
      </c>
      <c r="AV1378" s="170">
        <f t="shared" si="329"/>
        <v>0</v>
      </c>
    </row>
    <row r="1379" spans="1:48" s="73" customFormat="1" ht="30" x14ac:dyDescent="0.2">
      <c r="A1379" s="10" t="s">
        <v>1810</v>
      </c>
      <c r="B1379" s="14" t="s">
        <v>36</v>
      </c>
      <c r="C1379" s="14" t="s">
        <v>37</v>
      </c>
      <c r="D1379" s="14" t="s">
        <v>3305</v>
      </c>
      <c r="E1379" s="58">
        <v>306681</v>
      </c>
      <c r="F1379" s="15" t="s">
        <v>3306</v>
      </c>
      <c r="G1379" s="10" t="s">
        <v>2860</v>
      </c>
      <c r="H1379" s="16">
        <v>100006358</v>
      </c>
      <c r="I1379" s="62">
        <v>710004770</v>
      </c>
      <c r="J1379" s="13">
        <v>710004770</v>
      </c>
      <c r="K1379" s="15" t="s">
        <v>53</v>
      </c>
      <c r="L1379" s="12" t="s">
        <v>1810</v>
      </c>
      <c r="M1379" s="15" t="s">
        <v>1811</v>
      </c>
      <c r="N1379" s="49">
        <v>94618</v>
      </c>
      <c r="O1379" s="15" t="s">
        <v>3307</v>
      </c>
      <c r="P1379" s="15" t="s">
        <v>3308</v>
      </c>
      <c r="Q1379" s="48">
        <v>501379</v>
      </c>
      <c r="R1379" s="11" t="s">
        <v>45</v>
      </c>
      <c r="S1379" s="120">
        <v>5057</v>
      </c>
      <c r="T1379" s="85">
        <v>107.03</v>
      </c>
      <c r="U1379" s="86">
        <v>9</v>
      </c>
      <c r="V1379" s="123">
        <v>46.825625000000002</v>
      </c>
      <c r="W1379" s="85">
        <f t="shared" si="318"/>
        <v>3371</v>
      </c>
      <c r="X1379" s="86">
        <v>0</v>
      </c>
      <c r="Y1379" s="85">
        <v>16.054500000000001</v>
      </c>
      <c r="Z1379" s="86">
        <f t="shared" si="319"/>
        <v>0</v>
      </c>
      <c r="AA1379" s="86">
        <f t="shared" si="322"/>
        <v>3371</v>
      </c>
      <c r="AB1379" s="85">
        <v>122.77</v>
      </c>
      <c r="AC1379" s="85">
        <v>3</v>
      </c>
      <c r="AD1379" s="124">
        <f t="shared" si="320"/>
        <v>73.661999999999992</v>
      </c>
      <c r="AE1379" s="86">
        <f t="shared" si="323"/>
        <v>884</v>
      </c>
      <c r="AF1379" s="85">
        <v>0</v>
      </c>
      <c r="AG1379" s="85">
        <v>36.831000000000003</v>
      </c>
      <c r="AH1379" s="85">
        <f t="shared" si="324"/>
        <v>0</v>
      </c>
      <c r="AI1379" s="86">
        <f t="shared" si="325"/>
        <v>4255</v>
      </c>
      <c r="AJ1379" s="86">
        <f t="shared" si="326"/>
        <v>-802</v>
      </c>
      <c r="AK1379" s="122"/>
      <c r="AL1379" s="85">
        <v>122.77</v>
      </c>
      <c r="AM1379" s="85">
        <v>3</v>
      </c>
      <c r="AN1379" s="124">
        <f t="shared" si="321"/>
        <v>73.661999999999992</v>
      </c>
      <c r="AO1379" s="86">
        <f t="shared" si="327"/>
        <v>884</v>
      </c>
      <c r="AP1379" s="85">
        <v>0</v>
      </c>
      <c r="AQ1379" s="85">
        <v>36.831000000000003</v>
      </c>
      <c r="AR1379" s="85">
        <f t="shared" si="328"/>
        <v>0</v>
      </c>
      <c r="AS1379" s="86">
        <f t="shared" si="330"/>
        <v>4255</v>
      </c>
      <c r="AT1379" s="170">
        <f t="shared" si="331"/>
        <v>0</v>
      </c>
      <c r="AU1379" s="86">
        <v>4255</v>
      </c>
      <c r="AV1379" s="170">
        <f t="shared" si="329"/>
        <v>0</v>
      </c>
    </row>
    <row r="1380" spans="1:48" s="73" customFormat="1" x14ac:dyDescent="0.2">
      <c r="A1380" s="10" t="s">
        <v>1810</v>
      </c>
      <c r="B1380" s="14" t="s">
        <v>36</v>
      </c>
      <c r="C1380" s="14" t="s">
        <v>37</v>
      </c>
      <c r="D1380" s="14" t="s">
        <v>3849</v>
      </c>
      <c r="E1380" s="58">
        <v>311162</v>
      </c>
      <c r="F1380" s="15" t="s">
        <v>3850</v>
      </c>
      <c r="G1380" s="10" t="s">
        <v>2860</v>
      </c>
      <c r="H1380" s="16">
        <v>100006319</v>
      </c>
      <c r="I1380" s="62">
        <v>42125464</v>
      </c>
      <c r="J1380" s="13">
        <v>42125464</v>
      </c>
      <c r="K1380" s="15" t="s">
        <v>48</v>
      </c>
      <c r="L1380" s="12" t="s">
        <v>1810</v>
      </c>
      <c r="M1380" s="15" t="s">
        <v>3851</v>
      </c>
      <c r="N1380" s="49">
        <v>95501</v>
      </c>
      <c r="O1380" s="15" t="s">
        <v>3852</v>
      </c>
      <c r="P1380" s="15" t="s">
        <v>3853</v>
      </c>
      <c r="Q1380" s="48">
        <v>504998</v>
      </c>
      <c r="R1380" s="11" t="s">
        <v>86</v>
      </c>
      <c r="S1380" s="120">
        <v>11238</v>
      </c>
      <c r="T1380" s="85">
        <v>107.03</v>
      </c>
      <c r="U1380" s="86">
        <v>20</v>
      </c>
      <c r="V1380" s="123">
        <v>46.825625000000002</v>
      </c>
      <c r="W1380" s="85">
        <f t="shared" si="318"/>
        <v>7492</v>
      </c>
      <c r="X1380" s="86">
        <v>0</v>
      </c>
      <c r="Y1380" s="85">
        <v>16.054500000000001</v>
      </c>
      <c r="Z1380" s="86">
        <f t="shared" si="319"/>
        <v>0</v>
      </c>
      <c r="AA1380" s="86">
        <f t="shared" si="322"/>
        <v>7492</v>
      </c>
      <c r="AB1380" s="85">
        <v>122.77</v>
      </c>
      <c r="AC1380" s="85">
        <v>26</v>
      </c>
      <c r="AD1380" s="124">
        <f t="shared" si="320"/>
        <v>73.661999999999992</v>
      </c>
      <c r="AE1380" s="86">
        <f t="shared" si="323"/>
        <v>7661</v>
      </c>
      <c r="AF1380" s="85">
        <v>0</v>
      </c>
      <c r="AG1380" s="85">
        <v>36.831000000000003</v>
      </c>
      <c r="AH1380" s="85">
        <f t="shared" si="324"/>
        <v>0</v>
      </c>
      <c r="AI1380" s="86">
        <f t="shared" si="325"/>
        <v>15153</v>
      </c>
      <c r="AJ1380" s="86">
        <f t="shared" si="326"/>
        <v>3915</v>
      </c>
      <c r="AK1380" s="122"/>
      <c r="AL1380" s="85">
        <v>122.77</v>
      </c>
      <c r="AM1380" s="85">
        <v>26</v>
      </c>
      <c r="AN1380" s="124">
        <f t="shared" si="321"/>
        <v>73.661999999999992</v>
      </c>
      <c r="AO1380" s="86">
        <f t="shared" si="327"/>
        <v>7661</v>
      </c>
      <c r="AP1380" s="85">
        <v>0</v>
      </c>
      <c r="AQ1380" s="85">
        <v>36.831000000000003</v>
      </c>
      <c r="AR1380" s="85">
        <f t="shared" si="328"/>
        <v>0</v>
      </c>
      <c r="AS1380" s="86">
        <f t="shared" si="330"/>
        <v>15153</v>
      </c>
      <c r="AT1380" s="170">
        <f t="shared" si="331"/>
        <v>0</v>
      </c>
      <c r="AU1380" s="86">
        <v>15153</v>
      </c>
      <c r="AV1380" s="170">
        <f t="shared" si="329"/>
        <v>0</v>
      </c>
    </row>
    <row r="1381" spans="1:48" s="73" customFormat="1" x14ac:dyDescent="0.2">
      <c r="A1381" s="10" t="s">
        <v>1810</v>
      </c>
      <c r="B1381" s="14" t="s">
        <v>36</v>
      </c>
      <c r="C1381" s="14" t="s">
        <v>37</v>
      </c>
      <c r="D1381" s="14" t="s">
        <v>3849</v>
      </c>
      <c r="E1381" s="58">
        <v>311162</v>
      </c>
      <c r="F1381" s="15" t="s">
        <v>3850</v>
      </c>
      <c r="G1381" s="10" t="s">
        <v>2860</v>
      </c>
      <c r="H1381" s="16">
        <v>100006321</v>
      </c>
      <c r="I1381" s="62">
        <v>42125472</v>
      </c>
      <c r="J1381" s="13">
        <v>42125472</v>
      </c>
      <c r="K1381" s="15" t="s">
        <v>48</v>
      </c>
      <c r="L1381" s="12" t="s">
        <v>1810</v>
      </c>
      <c r="M1381" s="15" t="s">
        <v>3851</v>
      </c>
      <c r="N1381" s="49">
        <v>95501</v>
      </c>
      <c r="O1381" s="15" t="s">
        <v>3852</v>
      </c>
      <c r="P1381" s="15" t="s">
        <v>3856</v>
      </c>
      <c r="Q1381" s="48">
        <v>504998</v>
      </c>
      <c r="R1381" s="11" t="s">
        <v>86</v>
      </c>
      <c r="S1381" s="120">
        <v>24724</v>
      </c>
      <c r="T1381" s="85">
        <v>107.03</v>
      </c>
      <c r="U1381" s="86">
        <v>44</v>
      </c>
      <c r="V1381" s="123">
        <v>46.825625000000002</v>
      </c>
      <c r="W1381" s="85">
        <f t="shared" si="318"/>
        <v>16483</v>
      </c>
      <c r="X1381" s="86">
        <v>0</v>
      </c>
      <c r="Y1381" s="85">
        <v>16.054500000000001</v>
      </c>
      <c r="Z1381" s="86">
        <f t="shared" si="319"/>
        <v>0</v>
      </c>
      <c r="AA1381" s="86">
        <f t="shared" si="322"/>
        <v>16483</v>
      </c>
      <c r="AB1381" s="85">
        <v>122.77</v>
      </c>
      <c r="AC1381" s="85">
        <v>48</v>
      </c>
      <c r="AD1381" s="124">
        <f t="shared" si="320"/>
        <v>73.661999999999992</v>
      </c>
      <c r="AE1381" s="86">
        <f t="shared" si="323"/>
        <v>14143</v>
      </c>
      <c r="AF1381" s="85">
        <v>0</v>
      </c>
      <c r="AG1381" s="85">
        <v>36.831000000000003</v>
      </c>
      <c r="AH1381" s="85">
        <f t="shared" si="324"/>
        <v>0</v>
      </c>
      <c r="AI1381" s="86">
        <f t="shared" si="325"/>
        <v>30626</v>
      </c>
      <c r="AJ1381" s="86">
        <f t="shared" si="326"/>
        <v>5902</v>
      </c>
      <c r="AK1381" s="122"/>
      <c r="AL1381" s="85">
        <v>122.77</v>
      </c>
      <c r="AM1381" s="85">
        <v>48</v>
      </c>
      <c r="AN1381" s="124">
        <f t="shared" si="321"/>
        <v>73.661999999999992</v>
      </c>
      <c r="AO1381" s="86">
        <f t="shared" si="327"/>
        <v>14143</v>
      </c>
      <c r="AP1381" s="85">
        <v>0</v>
      </c>
      <c r="AQ1381" s="85">
        <v>36.831000000000003</v>
      </c>
      <c r="AR1381" s="85">
        <f t="shared" si="328"/>
        <v>0</v>
      </c>
      <c r="AS1381" s="86">
        <f t="shared" si="330"/>
        <v>30626</v>
      </c>
      <c r="AT1381" s="170">
        <f t="shared" si="331"/>
        <v>0</v>
      </c>
      <c r="AU1381" s="86">
        <v>30626</v>
      </c>
      <c r="AV1381" s="170">
        <f t="shared" si="329"/>
        <v>0</v>
      </c>
    </row>
    <row r="1382" spans="1:48" s="73" customFormat="1" ht="45" x14ac:dyDescent="0.2">
      <c r="A1382" s="10" t="s">
        <v>1810</v>
      </c>
      <c r="B1382" s="14" t="s">
        <v>36</v>
      </c>
      <c r="C1382" s="14" t="s">
        <v>37</v>
      </c>
      <c r="D1382" s="14" t="s">
        <v>3836</v>
      </c>
      <c r="E1382" s="58">
        <v>306240</v>
      </c>
      <c r="F1382" s="15" t="s">
        <v>3837</v>
      </c>
      <c r="G1382" s="10" t="s">
        <v>2860</v>
      </c>
      <c r="H1382" s="16">
        <v>100006350</v>
      </c>
      <c r="I1382" s="62">
        <v>710003951</v>
      </c>
      <c r="J1382" s="13">
        <v>37863665</v>
      </c>
      <c r="K1382" s="15" t="s">
        <v>105</v>
      </c>
      <c r="L1382" s="12" t="s">
        <v>1810</v>
      </c>
      <c r="M1382" s="15" t="s">
        <v>2942</v>
      </c>
      <c r="N1382" s="49">
        <v>92571</v>
      </c>
      <c r="O1382" s="15" t="s">
        <v>3838</v>
      </c>
      <c r="P1382" s="15" t="s">
        <v>3839</v>
      </c>
      <c r="Q1382" s="48">
        <v>504092</v>
      </c>
      <c r="R1382" s="11" t="s">
        <v>45</v>
      </c>
      <c r="S1382" s="120">
        <v>17419</v>
      </c>
      <c r="T1382" s="85">
        <v>107.03</v>
      </c>
      <c r="U1382" s="86">
        <v>31</v>
      </c>
      <c r="V1382" s="123">
        <v>46.825625000000002</v>
      </c>
      <c r="W1382" s="85">
        <f t="shared" si="318"/>
        <v>11613</v>
      </c>
      <c r="X1382" s="86">
        <v>0</v>
      </c>
      <c r="Y1382" s="85">
        <v>16.054500000000001</v>
      </c>
      <c r="Z1382" s="86">
        <f t="shared" si="319"/>
        <v>0</v>
      </c>
      <c r="AA1382" s="86">
        <f t="shared" si="322"/>
        <v>11613</v>
      </c>
      <c r="AB1382" s="85">
        <v>122.77</v>
      </c>
      <c r="AC1382" s="85">
        <v>32</v>
      </c>
      <c r="AD1382" s="124">
        <f t="shared" si="320"/>
        <v>73.661999999999992</v>
      </c>
      <c r="AE1382" s="86">
        <f t="shared" si="323"/>
        <v>9429</v>
      </c>
      <c r="AF1382" s="85">
        <v>0</v>
      </c>
      <c r="AG1382" s="85">
        <v>36.831000000000003</v>
      </c>
      <c r="AH1382" s="85">
        <f t="shared" si="324"/>
        <v>0</v>
      </c>
      <c r="AI1382" s="86">
        <f t="shared" si="325"/>
        <v>21042</v>
      </c>
      <c r="AJ1382" s="86">
        <f t="shared" si="326"/>
        <v>3623</v>
      </c>
      <c r="AK1382" s="122"/>
      <c r="AL1382" s="85">
        <v>122.77</v>
      </c>
      <c r="AM1382" s="85">
        <v>32</v>
      </c>
      <c r="AN1382" s="124">
        <f t="shared" si="321"/>
        <v>73.661999999999992</v>
      </c>
      <c r="AO1382" s="86">
        <f t="shared" si="327"/>
        <v>9429</v>
      </c>
      <c r="AP1382" s="85">
        <v>0</v>
      </c>
      <c r="AQ1382" s="85">
        <v>36.831000000000003</v>
      </c>
      <c r="AR1382" s="85">
        <f t="shared" si="328"/>
        <v>0</v>
      </c>
      <c r="AS1382" s="86">
        <f t="shared" si="330"/>
        <v>21042</v>
      </c>
      <c r="AT1382" s="170">
        <f t="shared" si="331"/>
        <v>0</v>
      </c>
      <c r="AU1382" s="86">
        <v>21042</v>
      </c>
      <c r="AV1382" s="170">
        <f t="shared" si="329"/>
        <v>0</v>
      </c>
    </row>
    <row r="1383" spans="1:48" s="73" customFormat="1" x14ac:dyDescent="0.2">
      <c r="A1383" s="10" t="s">
        <v>1810</v>
      </c>
      <c r="B1383" s="14" t="s">
        <v>36</v>
      </c>
      <c r="C1383" s="14" t="s">
        <v>37</v>
      </c>
      <c r="D1383" s="14" t="s">
        <v>3547</v>
      </c>
      <c r="E1383" s="58">
        <v>307599</v>
      </c>
      <c r="F1383" s="15" t="s">
        <v>3548</v>
      </c>
      <c r="G1383" s="10" t="s">
        <v>2860</v>
      </c>
      <c r="H1383" s="16">
        <v>100006360</v>
      </c>
      <c r="I1383" s="62">
        <v>710221185</v>
      </c>
      <c r="J1383" s="13">
        <v>710221185</v>
      </c>
      <c r="K1383" s="15" t="s">
        <v>48</v>
      </c>
      <c r="L1383" s="12" t="s">
        <v>1810</v>
      </c>
      <c r="M1383" s="15" t="s">
        <v>3332</v>
      </c>
      <c r="N1383" s="49">
        <v>93584</v>
      </c>
      <c r="O1383" s="15" t="s">
        <v>3549</v>
      </c>
      <c r="P1383" s="15" t="s">
        <v>3550</v>
      </c>
      <c r="Q1383" s="48">
        <v>502871</v>
      </c>
      <c r="R1383" s="11" t="s">
        <v>45</v>
      </c>
      <c r="S1383" s="120">
        <v>5057</v>
      </c>
      <c r="T1383" s="85">
        <v>107.03</v>
      </c>
      <c r="U1383" s="86">
        <v>9</v>
      </c>
      <c r="V1383" s="123">
        <v>46.825625000000002</v>
      </c>
      <c r="W1383" s="85">
        <f t="shared" si="318"/>
        <v>3371</v>
      </c>
      <c r="X1383" s="86">
        <v>0</v>
      </c>
      <c r="Y1383" s="85">
        <v>16.054500000000001</v>
      </c>
      <c r="Z1383" s="86">
        <f t="shared" si="319"/>
        <v>0</v>
      </c>
      <c r="AA1383" s="86">
        <f t="shared" si="322"/>
        <v>3371</v>
      </c>
      <c r="AB1383" s="85">
        <v>122.77</v>
      </c>
      <c r="AC1383" s="85">
        <v>7</v>
      </c>
      <c r="AD1383" s="124">
        <f t="shared" si="320"/>
        <v>73.661999999999992</v>
      </c>
      <c r="AE1383" s="86">
        <f t="shared" si="323"/>
        <v>2063</v>
      </c>
      <c r="AF1383" s="85">
        <v>0</v>
      </c>
      <c r="AG1383" s="85">
        <v>36.831000000000003</v>
      </c>
      <c r="AH1383" s="85">
        <f t="shared" si="324"/>
        <v>0</v>
      </c>
      <c r="AI1383" s="86">
        <f t="shared" si="325"/>
        <v>5434</v>
      </c>
      <c r="AJ1383" s="86">
        <f t="shared" si="326"/>
        <v>377</v>
      </c>
      <c r="AK1383" s="122"/>
      <c r="AL1383" s="85">
        <v>122.77</v>
      </c>
      <c r="AM1383" s="85">
        <v>7</v>
      </c>
      <c r="AN1383" s="124">
        <f t="shared" si="321"/>
        <v>73.661999999999992</v>
      </c>
      <c r="AO1383" s="86">
        <f t="shared" si="327"/>
        <v>2063</v>
      </c>
      <c r="AP1383" s="85">
        <v>0</v>
      </c>
      <c r="AQ1383" s="85">
        <v>36.831000000000003</v>
      </c>
      <c r="AR1383" s="85">
        <f t="shared" si="328"/>
        <v>0</v>
      </c>
      <c r="AS1383" s="86">
        <f t="shared" si="330"/>
        <v>5434</v>
      </c>
      <c r="AT1383" s="170">
        <f t="shared" si="331"/>
        <v>0</v>
      </c>
      <c r="AU1383" s="86">
        <v>5434</v>
      </c>
      <c r="AV1383" s="170">
        <f t="shared" si="329"/>
        <v>0</v>
      </c>
    </row>
    <row r="1384" spans="1:48" s="73" customFormat="1" ht="30" x14ac:dyDescent="0.2">
      <c r="A1384" s="10" t="s">
        <v>1810</v>
      </c>
      <c r="B1384" s="14" t="s">
        <v>36</v>
      </c>
      <c r="C1384" s="14" t="s">
        <v>37</v>
      </c>
      <c r="D1384" s="14" t="s">
        <v>3330</v>
      </c>
      <c r="E1384" s="58">
        <v>307203</v>
      </c>
      <c r="F1384" s="15" t="s">
        <v>3331</v>
      </c>
      <c r="G1384" s="10" t="s">
        <v>2860</v>
      </c>
      <c r="H1384" s="16">
        <v>100005543</v>
      </c>
      <c r="I1384" s="62">
        <v>710005326</v>
      </c>
      <c r="J1384" s="13">
        <v>710005326</v>
      </c>
      <c r="K1384" s="15" t="s">
        <v>53</v>
      </c>
      <c r="L1384" s="12" t="s">
        <v>1810</v>
      </c>
      <c r="M1384" s="15" t="s">
        <v>3332</v>
      </c>
      <c r="N1384" s="49">
        <v>93401</v>
      </c>
      <c r="O1384" s="15" t="s">
        <v>3333</v>
      </c>
      <c r="P1384" s="15" t="s">
        <v>3336</v>
      </c>
      <c r="Q1384" s="48">
        <v>502031</v>
      </c>
      <c r="R1384" s="11" t="s">
        <v>45</v>
      </c>
      <c r="S1384" s="120">
        <v>4495</v>
      </c>
      <c r="T1384" s="85">
        <v>107.03</v>
      </c>
      <c r="U1384" s="86">
        <v>8</v>
      </c>
      <c r="V1384" s="123">
        <v>46.825625000000002</v>
      </c>
      <c r="W1384" s="85">
        <f t="shared" si="318"/>
        <v>2997</v>
      </c>
      <c r="X1384" s="86">
        <v>0</v>
      </c>
      <c r="Y1384" s="85">
        <v>16.054500000000001</v>
      </c>
      <c r="Z1384" s="86">
        <f t="shared" si="319"/>
        <v>0</v>
      </c>
      <c r="AA1384" s="86">
        <f t="shared" si="322"/>
        <v>2997</v>
      </c>
      <c r="AB1384" s="85">
        <v>122.77</v>
      </c>
      <c r="AC1384" s="85">
        <v>12</v>
      </c>
      <c r="AD1384" s="124">
        <f t="shared" si="320"/>
        <v>73.661999999999992</v>
      </c>
      <c r="AE1384" s="86">
        <f t="shared" si="323"/>
        <v>3536</v>
      </c>
      <c r="AF1384" s="85">
        <v>0</v>
      </c>
      <c r="AG1384" s="85">
        <v>36.831000000000003</v>
      </c>
      <c r="AH1384" s="85">
        <f t="shared" si="324"/>
        <v>0</v>
      </c>
      <c r="AI1384" s="86">
        <f t="shared" si="325"/>
        <v>6533</v>
      </c>
      <c r="AJ1384" s="86">
        <f t="shared" si="326"/>
        <v>2038</v>
      </c>
      <c r="AK1384" s="122"/>
      <c r="AL1384" s="85">
        <v>122.77</v>
      </c>
      <c r="AM1384" s="85">
        <v>12</v>
      </c>
      <c r="AN1384" s="124">
        <f t="shared" si="321"/>
        <v>73.661999999999992</v>
      </c>
      <c r="AO1384" s="86">
        <f t="shared" si="327"/>
        <v>3536</v>
      </c>
      <c r="AP1384" s="85">
        <v>0</v>
      </c>
      <c r="AQ1384" s="85">
        <v>36.831000000000003</v>
      </c>
      <c r="AR1384" s="85">
        <f t="shared" si="328"/>
        <v>0</v>
      </c>
      <c r="AS1384" s="86">
        <f t="shared" si="330"/>
        <v>6533</v>
      </c>
      <c r="AT1384" s="170">
        <f t="shared" si="331"/>
        <v>0</v>
      </c>
      <c r="AU1384" s="86">
        <v>6533</v>
      </c>
      <c r="AV1384" s="170">
        <f t="shared" si="329"/>
        <v>0</v>
      </c>
    </row>
    <row r="1385" spans="1:48" s="73" customFormat="1" ht="45" x14ac:dyDescent="0.2">
      <c r="A1385" s="10" t="s">
        <v>1810</v>
      </c>
      <c r="B1385" s="14" t="s">
        <v>36</v>
      </c>
      <c r="C1385" s="14" t="s">
        <v>37</v>
      </c>
      <c r="D1385" s="14" t="s">
        <v>3733</v>
      </c>
      <c r="E1385" s="58">
        <v>309176</v>
      </c>
      <c r="F1385" s="15" t="s">
        <v>3734</v>
      </c>
      <c r="G1385" s="10" t="s">
        <v>2860</v>
      </c>
      <c r="H1385" s="16">
        <v>100006011</v>
      </c>
      <c r="I1385" s="62">
        <v>710007868</v>
      </c>
      <c r="J1385" s="13">
        <v>37860861</v>
      </c>
      <c r="K1385" s="15" t="s">
        <v>3735</v>
      </c>
      <c r="L1385" s="12" t="s">
        <v>1810</v>
      </c>
      <c r="M1385" s="15" t="s">
        <v>3583</v>
      </c>
      <c r="N1385" s="49">
        <v>94111</v>
      </c>
      <c r="O1385" s="15" t="s">
        <v>3736</v>
      </c>
      <c r="P1385" s="15" t="s">
        <v>3737</v>
      </c>
      <c r="Q1385" s="48">
        <v>503452</v>
      </c>
      <c r="R1385" s="11" t="s">
        <v>45</v>
      </c>
      <c r="S1385" s="120">
        <v>21352</v>
      </c>
      <c r="T1385" s="85">
        <v>107.03</v>
      </c>
      <c r="U1385" s="86">
        <v>38</v>
      </c>
      <c r="V1385" s="123">
        <v>46.825625000000002</v>
      </c>
      <c r="W1385" s="85">
        <f t="shared" si="318"/>
        <v>14235</v>
      </c>
      <c r="X1385" s="86">
        <v>0</v>
      </c>
      <c r="Y1385" s="85">
        <v>16.054500000000001</v>
      </c>
      <c r="Z1385" s="86">
        <f t="shared" si="319"/>
        <v>0</v>
      </c>
      <c r="AA1385" s="86">
        <f t="shared" si="322"/>
        <v>14235</v>
      </c>
      <c r="AB1385" s="85">
        <v>122.77</v>
      </c>
      <c r="AC1385" s="85">
        <v>32</v>
      </c>
      <c r="AD1385" s="124">
        <f t="shared" si="320"/>
        <v>73.661999999999992</v>
      </c>
      <c r="AE1385" s="86">
        <f t="shared" si="323"/>
        <v>9429</v>
      </c>
      <c r="AF1385" s="85">
        <v>0</v>
      </c>
      <c r="AG1385" s="85">
        <v>36.831000000000003</v>
      </c>
      <c r="AH1385" s="85">
        <f t="shared" si="324"/>
        <v>0</v>
      </c>
      <c r="AI1385" s="86">
        <f t="shared" si="325"/>
        <v>23664</v>
      </c>
      <c r="AJ1385" s="86">
        <f t="shared" si="326"/>
        <v>2312</v>
      </c>
      <c r="AK1385" s="122"/>
      <c r="AL1385" s="85">
        <v>122.77</v>
      </c>
      <c r="AM1385" s="85">
        <v>32</v>
      </c>
      <c r="AN1385" s="124">
        <f t="shared" si="321"/>
        <v>73.661999999999992</v>
      </c>
      <c r="AO1385" s="86">
        <f t="shared" si="327"/>
        <v>9429</v>
      </c>
      <c r="AP1385" s="85">
        <v>0</v>
      </c>
      <c r="AQ1385" s="85">
        <v>36.831000000000003</v>
      </c>
      <c r="AR1385" s="85">
        <f t="shared" si="328"/>
        <v>0</v>
      </c>
      <c r="AS1385" s="86">
        <f t="shared" si="330"/>
        <v>23664</v>
      </c>
      <c r="AT1385" s="170">
        <f t="shared" si="331"/>
        <v>0</v>
      </c>
      <c r="AU1385" s="86">
        <v>23664</v>
      </c>
      <c r="AV1385" s="170">
        <f t="shared" si="329"/>
        <v>0</v>
      </c>
    </row>
    <row r="1386" spans="1:48" s="73" customFormat="1" x14ac:dyDescent="0.2">
      <c r="A1386" s="10" t="s">
        <v>1810</v>
      </c>
      <c r="B1386" s="14" t="s">
        <v>36</v>
      </c>
      <c r="C1386" s="14" t="s">
        <v>37</v>
      </c>
      <c r="D1386" s="14" t="s">
        <v>3174</v>
      </c>
      <c r="E1386" s="58">
        <v>306525</v>
      </c>
      <c r="F1386" s="15" t="s">
        <v>3175</v>
      </c>
      <c r="G1386" s="10" t="s">
        <v>2860</v>
      </c>
      <c r="H1386" s="16">
        <v>100005381</v>
      </c>
      <c r="I1386" s="62">
        <v>710004443</v>
      </c>
      <c r="J1386" s="13">
        <v>710004443</v>
      </c>
      <c r="K1386" s="15" t="s">
        <v>210</v>
      </c>
      <c r="L1386" s="12" t="s">
        <v>1810</v>
      </c>
      <c r="M1386" s="15" t="s">
        <v>1811</v>
      </c>
      <c r="N1386" s="49">
        <v>94501</v>
      </c>
      <c r="O1386" s="15" t="s">
        <v>1815</v>
      </c>
      <c r="P1386" s="15" t="s">
        <v>3186</v>
      </c>
      <c r="Q1386" s="48">
        <v>501026</v>
      </c>
      <c r="R1386" s="11" t="s">
        <v>45</v>
      </c>
      <c r="S1386" s="120">
        <v>14048</v>
      </c>
      <c r="T1386" s="85">
        <v>107.03</v>
      </c>
      <c r="U1386" s="86">
        <v>25</v>
      </c>
      <c r="V1386" s="123">
        <v>46.825625000000002</v>
      </c>
      <c r="W1386" s="85">
        <f t="shared" si="318"/>
        <v>9365</v>
      </c>
      <c r="X1386" s="86">
        <v>0</v>
      </c>
      <c r="Y1386" s="85">
        <v>16.054500000000001</v>
      </c>
      <c r="Z1386" s="86">
        <f t="shared" si="319"/>
        <v>0</v>
      </c>
      <c r="AA1386" s="86">
        <f t="shared" si="322"/>
        <v>9365</v>
      </c>
      <c r="AB1386" s="85">
        <v>122.77</v>
      </c>
      <c r="AC1386" s="85">
        <v>32</v>
      </c>
      <c r="AD1386" s="124">
        <f t="shared" si="320"/>
        <v>73.661999999999992</v>
      </c>
      <c r="AE1386" s="86">
        <f t="shared" si="323"/>
        <v>9429</v>
      </c>
      <c r="AF1386" s="85">
        <v>0</v>
      </c>
      <c r="AG1386" s="85">
        <v>36.831000000000003</v>
      </c>
      <c r="AH1386" s="85">
        <f t="shared" si="324"/>
        <v>0</v>
      </c>
      <c r="AI1386" s="86">
        <f t="shared" si="325"/>
        <v>18794</v>
      </c>
      <c r="AJ1386" s="86">
        <f t="shared" si="326"/>
        <v>4746</v>
      </c>
      <c r="AK1386" s="122"/>
      <c r="AL1386" s="85">
        <v>122.77</v>
      </c>
      <c r="AM1386" s="85">
        <v>32</v>
      </c>
      <c r="AN1386" s="124">
        <f t="shared" si="321"/>
        <v>73.661999999999992</v>
      </c>
      <c r="AO1386" s="86">
        <f t="shared" si="327"/>
        <v>9429</v>
      </c>
      <c r="AP1386" s="85">
        <v>0</v>
      </c>
      <c r="AQ1386" s="85">
        <v>36.831000000000003</v>
      </c>
      <c r="AR1386" s="85">
        <f t="shared" si="328"/>
        <v>0</v>
      </c>
      <c r="AS1386" s="86">
        <f t="shared" si="330"/>
        <v>18794</v>
      </c>
      <c r="AT1386" s="170">
        <f t="shared" si="331"/>
        <v>0</v>
      </c>
      <c r="AU1386" s="86">
        <v>18794</v>
      </c>
      <c r="AV1386" s="170">
        <f t="shared" si="329"/>
        <v>0</v>
      </c>
    </row>
    <row r="1387" spans="1:48" s="73" customFormat="1" ht="30" x14ac:dyDescent="0.2">
      <c r="A1387" s="10" t="s">
        <v>1810</v>
      </c>
      <c r="B1387" s="14" t="s">
        <v>36</v>
      </c>
      <c r="C1387" s="14" t="s">
        <v>37</v>
      </c>
      <c r="D1387" s="14" t="s">
        <v>3425</v>
      </c>
      <c r="E1387" s="58">
        <v>307131</v>
      </c>
      <c r="F1387" s="15" t="s">
        <v>3426</v>
      </c>
      <c r="G1387" s="10" t="s">
        <v>2860</v>
      </c>
      <c r="H1387" s="16">
        <v>100005256</v>
      </c>
      <c r="I1387" s="62">
        <v>710005148</v>
      </c>
      <c r="J1387" s="13">
        <v>710005148</v>
      </c>
      <c r="K1387" s="15" t="s">
        <v>48</v>
      </c>
      <c r="L1387" s="12" t="s">
        <v>1810</v>
      </c>
      <c r="M1387" s="15" t="s">
        <v>3332</v>
      </c>
      <c r="N1387" s="49">
        <v>93532</v>
      </c>
      <c r="O1387" s="15" t="s">
        <v>3427</v>
      </c>
      <c r="P1387" s="15" t="s">
        <v>3428</v>
      </c>
      <c r="Q1387" s="48">
        <v>502413</v>
      </c>
      <c r="R1387" s="11" t="s">
        <v>45</v>
      </c>
      <c r="S1387" s="120">
        <v>11800</v>
      </c>
      <c r="T1387" s="85">
        <v>107.03</v>
      </c>
      <c r="U1387" s="86">
        <v>21</v>
      </c>
      <c r="V1387" s="123">
        <v>46.825625000000002</v>
      </c>
      <c r="W1387" s="85">
        <f t="shared" si="318"/>
        <v>7867</v>
      </c>
      <c r="X1387" s="86">
        <v>0</v>
      </c>
      <c r="Y1387" s="85">
        <v>16.054500000000001</v>
      </c>
      <c r="Z1387" s="86">
        <f t="shared" si="319"/>
        <v>0</v>
      </c>
      <c r="AA1387" s="86">
        <f t="shared" si="322"/>
        <v>7867</v>
      </c>
      <c r="AB1387" s="85">
        <v>122.77</v>
      </c>
      <c r="AC1387" s="85">
        <v>23</v>
      </c>
      <c r="AD1387" s="124">
        <f t="shared" si="320"/>
        <v>73.661999999999992</v>
      </c>
      <c r="AE1387" s="86">
        <f t="shared" si="323"/>
        <v>6777</v>
      </c>
      <c r="AF1387" s="85">
        <v>0</v>
      </c>
      <c r="AG1387" s="85">
        <v>36.831000000000003</v>
      </c>
      <c r="AH1387" s="85">
        <f t="shared" si="324"/>
        <v>0</v>
      </c>
      <c r="AI1387" s="86">
        <f t="shared" si="325"/>
        <v>14644</v>
      </c>
      <c r="AJ1387" s="86">
        <f t="shared" si="326"/>
        <v>2844</v>
      </c>
      <c r="AK1387" s="122"/>
      <c r="AL1387" s="85">
        <v>122.77</v>
      </c>
      <c r="AM1387" s="85">
        <v>23</v>
      </c>
      <c r="AN1387" s="124">
        <f t="shared" si="321"/>
        <v>73.661999999999992</v>
      </c>
      <c r="AO1387" s="86">
        <f t="shared" si="327"/>
        <v>6777</v>
      </c>
      <c r="AP1387" s="85">
        <v>0</v>
      </c>
      <c r="AQ1387" s="85">
        <v>36.831000000000003</v>
      </c>
      <c r="AR1387" s="85">
        <f t="shared" si="328"/>
        <v>0</v>
      </c>
      <c r="AS1387" s="86">
        <f t="shared" si="330"/>
        <v>14644</v>
      </c>
      <c r="AT1387" s="170">
        <f t="shared" si="331"/>
        <v>0</v>
      </c>
      <c r="AU1387" s="86">
        <v>14644</v>
      </c>
      <c r="AV1387" s="170">
        <f t="shared" si="329"/>
        <v>0</v>
      </c>
    </row>
    <row r="1388" spans="1:48" s="73" customFormat="1" ht="45" x14ac:dyDescent="0.2">
      <c r="A1388" s="10" t="s">
        <v>1810</v>
      </c>
      <c r="B1388" s="14" t="s">
        <v>36</v>
      </c>
      <c r="C1388" s="14" t="s">
        <v>37</v>
      </c>
      <c r="D1388" s="14" t="s">
        <v>3602</v>
      </c>
      <c r="E1388" s="58">
        <v>308765</v>
      </c>
      <c r="F1388" s="15" t="s">
        <v>3603</v>
      </c>
      <c r="G1388" s="10" t="s">
        <v>2860</v>
      </c>
      <c r="H1388" s="16">
        <v>100004981</v>
      </c>
      <c r="I1388" s="62">
        <v>710007256</v>
      </c>
      <c r="J1388" s="13">
        <v>37863878</v>
      </c>
      <c r="K1388" s="15" t="s">
        <v>105</v>
      </c>
      <c r="L1388" s="12" t="s">
        <v>1810</v>
      </c>
      <c r="M1388" s="15" t="s">
        <v>3583</v>
      </c>
      <c r="N1388" s="49">
        <v>94101</v>
      </c>
      <c r="O1388" s="15" t="s">
        <v>3604</v>
      </c>
      <c r="P1388" s="15" t="s">
        <v>3605</v>
      </c>
      <c r="Q1388" s="48">
        <v>503045</v>
      </c>
      <c r="R1388" s="11" t="s">
        <v>45</v>
      </c>
      <c r="S1388" s="120">
        <v>18543</v>
      </c>
      <c r="T1388" s="85">
        <v>107.03</v>
      </c>
      <c r="U1388" s="86">
        <v>33</v>
      </c>
      <c r="V1388" s="123">
        <v>46.825625000000002</v>
      </c>
      <c r="W1388" s="85">
        <f t="shared" si="318"/>
        <v>12362</v>
      </c>
      <c r="X1388" s="86">
        <v>0</v>
      </c>
      <c r="Y1388" s="85">
        <v>16.054500000000001</v>
      </c>
      <c r="Z1388" s="86">
        <f t="shared" si="319"/>
        <v>0</v>
      </c>
      <c r="AA1388" s="86">
        <f t="shared" si="322"/>
        <v>12362</v>
      </c>
      <c r="AB1388" s="85">
        <v>122.77</v>
      </c>
      <c r="AC1388" s="85">
        <v>40</v>
      </c>
      <c r="AD1388" s="124">
        <f t="shared" si="320"/>
        <v>73.661999999999992</v>
      </c>
      <c r="AE1388" s="86">
        <f t="shared" si="323"/>
        <v>11786</v>
      </c>
      <c r="AF1388" s="85">
        <v>0</v>
      </c>
      <c r="AG1388" s="85">
        <v>36.831000000000003</v>
      </c>
      <c r="AH1388" s="85">
        <f t="shared" si="324"/>
        <v>0</v>
      </c>
      <c r="AI1388" s="86">
        <f t="shared" si="325"/>
        <v>24148</v>
      </c>
      <c r="AJ1388" s="86">
        <f t="shared" si="326"/>
        <v>5605</v>
      </c>
      <c r="AK1388" s="122"/>
      <c r="AL1388" s="85">
        <v>122.77</v>
      </c>
      <c r="AM1388" s="85">
        <v>40</v>
      </c>
      <c r="AN1388" s="124">
        <f t="shared" si="321"/>
        <v>73.661999999999992</v>
      </c>
      <c r="AO1388" s="86">
        <f t="shared" si="327"/>
        <v>11786</v>
      </c>
      <c r="AP1388" s="85">
        <v>0</v>
      </c>
      <c r="AQ1388" s="85">
        <v>36.831000000000003</v>
      </c>
      <c r="AR1388" s="85">
        <f t="shared" si="328"/>
        <v>0</v>
      </c>
      <c r="AS1388" s="86">
        <f t="shared" si="330"/>
        <v>24148</v>
      </c>
      <c r="AT1388" s="170">
        <f t="shared" si="331"/>
        <v>0</v>
      </c>
      <c r="AU1388" s="86">
        <v>24148</v>
      </c>
      <c r="AV1388" s="170">
        <f t="shared" si="329"/>
        <v>0</v>
      </c>
    </row>
    <row r="1389" spans="1:48" s="73" customFormat="1" ht="45" x14ac:dyDescent="0.2">
      <c r="A1389" s="10" t="s">
        <v>1810</v>
      </c>
      <c r="B1389" s="14" t="s">
        <v>36</v>
      </c>
      <c r="C1389" s="14" t="s">
        <v>37</v>
      </c>
      <c r="D1389" s="14" t="s">
        <v>3910</v>
      </c>
      <c r="E1389" s="58">
        <v>311227</v>
      </c>
      <c r="F1389" s="15" t="s">
        <v>3911</v>
      </c>
      <c r="G1389" s="10" t="s">
        <v>2860</v>
      </c>
      <c r="H1389" s="16">
        <v>100006376</v>
      </c>
      <c r="I1389" s="62">
        <v>710010036</v>
      </c>
      <c r="J1389" s="13">
        <v>37860631</v>
      </c>
      <c r="K1389" s="15" t="s">
        <v>92</v>
      </c>
      <c r="L1389" s="12" t="s">
        <v>1810</v>
      </c>
      <c r="M1389" s="15" t="s">
        <v>3851</v>
      </c>
      <c r="N1389" s="49">
        <v>95602</v>
      </c>
      <c r="O1389" s="15" t="s">
        <v>3912</v>
      </c>
      <c r="P1389" s="15" t="s">
        <v>3913</v>
      </c>
      <c r="Q1389" s="48">
        <v>505641</v>
      </c>
      <c r="R1389" s="11" t="s">
        <v>45</v>
      </c>
      <c r="S1389" s="120">
        <v>4495</v>
      </c>
      <c r="T1389" s="85">
        <v>107.03</v>
      </c>
      <c r="U1389" s="86">
        <v>8</v>
      </c>
      <c r="V1389" s="123">
        <v>46.825625000000002</v>
      </c>
      <c r="W1389" s="85">
        <f t="shared" si="318"/>
        <v>2997</v>
      </c>
      <c r="X1389" s="86">
        <v>0</v>
      </c>
      <c r="Y1389" s="85">
        <v>16.054500000000001</v>
      </c>
      <c r="Z1389" s="86">
        <f t="shared" si="319"/>
        <v>0</v>
      </c>
      <c r="AA1389" s="86">
        <f t="shared" si="322"/>
        <v>2997</v>
      </c>
      <c r="AB1389" s="85">
        <v>122.77</v>
      </c>
      <c r="AC1389" s="85">
        <v>13</v>
      </c>
      <c r="AD1389" s="124">
        <f t="shared" si="320"/>
        <v>73.661999999999992</v>
      </c>
      <c r="AE1389" s="86">
        <f t="shared" si="323"/>
        <v>3830</v>
      </c>
      <c r="AF1389" s="85">
        <v>0</v>
      </c>
      <c r="AG1389" s="85">
        <v>36.831000000000003</v>
      </c>
      <c r="AH1389" s="85">
        <f t="shared" si="324"/>
        <v>0</v>
      </c>
      <c r="AI1389" s="86">
        <f t="shared" si="325"/>
        <v>6827</v>
      </c>
      <c r="AJ1389" s="86">
        <f t="shared" si="326"/>
        <v>2332</v>
      </c>
      <c r="AK1389" s="122"/>
      <c r="AL1389" s="85">
        <v>122.77</v>
      </c>
      <c r="AM1389" s="85">
        <v>13</v>
      </c>
      <c r="AN1389" s="124">
        <f t="shared" si="321"/>
        <v>73.661999999999992</v>
      </c>
      <c r="AO1389" s="86">
        <f t="shared" si="327"/>
        <v>3830</v>
      </c>
      <c r="AP1389" s="85">
        <v>0</v>
      </c>
      <c r="AQ1389" s="85">
        <v>36.831000000000003</v>
      </c>
      <c r="AR1389" s="85">
        <f t="shared" si="328"/>
        <v>0</v>
      </c>
      <c r="AS1389" s="86">
        <f t="shared" si="330"/>
        <v>6827</v>
      </c>
      <c r="AT1389" s="170">
        <f t="shared" si="331"/>
        <v>0</v>
      </c>
      <c r="AU1389" s="86">
        <v>6827</v>
      </c>
      <c r="AV1389" s="170">
        <f t="shared" si="329"/>
        <v>0</v>
      </c>
    </row>
    <row r="1390" spans="1:48" s="73" customFormat="1" x14ac:dyDescent="0.2">
      <c r="A1390" s="10" t="s">
        <v>1810</v>
      </c>
      <c r="B1390" s="14" t="s">
        <v>36</v>
      </c>
      <c r="C1390" s="14" t="s">
        <v>37</v>
      </c>
      <c r="D1390" s="14" t="s">
        <v>2858</v>
      </c>
      <c r="E1390" s="58">
        <v>308307</v>
      </c>
      <c r="F1390" s="15" t="s">
        <v>2859</v>
      </c>
      <c r="G1390" s="10" t="s">
        <v>2860</v>
      </c>
      <c r="H1390" s="16">
        <v>100005846</v>
      </c>
      <c r="I1390" s="62">
        <v>710006438</v>
      </c>
      <c r="J1390" s="13">
        <v>710006438</v>
      </c>
      <c r="K1390" s="15" t="s">
        <v>48</v>
      </c>
      <c r="L1390" s="12" t="s">
        <v>1810</v>
      </c>
      <c r="M1390" s="15" t="s">
        <v>2861</v>
      </c>
      <c r="N1390" s="49">
        <v>94901</v>
      </c>
      <c r="O1390" s="15" t="s">
        <v>2862</v>
      </c>
      <c r="P1390" s="15" t="s">
        <v>2891</v>
      </c>
      <c r="Q1390" s="48">
        <v>500011</v>
      </c>
      <c r="R1390" s="11" t="s">
        <v>45</v>
      </c>
      <c r="S1390" s="120">
        <v>10676</v>
      </c>
      <c r="T1390" s="85">
        <v>107.03</v>
      </c>
      <c r="U1390" s="86">
        <v>19</v>
      </c>
      <c r="V1390" s="123">
        <v>46.825625000000002</v>
      </c>
      <c r="W1390" s="85">
        <f t="shared" si="318"/>
        <v>7117</v>
      </c>
      <c r="X1390" s="86">
        <v>0</v>
      </c>
      <c r="Y1390" s="85">
        <v>16.054500000000001</v>
      </c>
      <c r="Z1390" s="86">
        <f t="shared" si="319"/>
        <v>0</v>
      </c>
      <c r="AA1390" s="86">
        <f t="shared" si="322"/>
        <v>7117</v>
      </c>
      <c r="AB1390" s="85">
        <v>122.77</v>
      </c>
      <c r="AC1390" s="85">
        <v>19</v>
      </c>
      <c r="AD1390" s="124">
        <f t="shared" si="320"/>
        <v>73.661999999999992</v>
      </c>
      <c r="AE1390" s="86">
        <f t="shared" si="323"/>
        <v>5598</v>
      </c>
      <c r="AF1390" s="85">
        <v>0</v>
      </c>
      <c r="AG1390" s="85">
        <v>36.831000000000003</v>
      </c>
      <c r="AH1390" s="85">
        <f t="shared" si="324"/>
        <v>0</v>
      </c>
      <c r="AI1390" s="86">
        <f t="shared" si="325"/>
        <v>12715</v>
      </c>
      <c r="AJ1390" s="86">
        <f t="shared" si="326"/>
        <v>2039</v>
      </c>
      <c r="AK1390" s="122"/>
      <c r="AL1390" s="85">
        <v>122.77</v>
      </c>
      <c r="AM1390" s="85">
        <v>19</v>
      </c>
      <c r="AN1390" s="124">
        <f t="shared" si="321"/>
        <v>73.661999999999992</v>
      </c>
      <c r="AO1390" s="86">
        <f t="shared" si="327"/>
        <v>5598</v>
      </c>
      <c r="AP1390" s="85">
        <v>0</v>
      </c>
      <c r="AQ1390" s="85">
        <v>36.831000000000003</v>
      </c>
      <c r="AR1390" s="85">
        <f t="shared" si="328"/>
        <v>0</v>
      </c>
      <c r="AS1390" s="86">
        <f t="shared" si="330"/>
        <v>12715</v>
      </c>
      <c r="AT1390" s="170">
        <f t="shared" si="331"/>
        <v>0</v>
      </c>
      <c r="AU1390" s="86">
        <v>12715</v>
      </c>
      <c r="AV1390" s="170">
        <f t="shared" si="329"/>
        <v>0</v>
      </c>
    </row>
    <row r="1391" spans="1:48" s="73" customFormat="1" ht="30" x14ac:dyDescent="0.2">
      <c r="A1391" s="10" t="s">
        <v>1810</v>
      </c>
      <c r="B1391" s="14" t="s">
        <v>36</v>
      </c>
      <c r="C1391" s="14" t="s">
        <v>37</v>
      </c>
      <c r="D1391" s="14" t="s">
        <v>3115</v>
      </c>
      <c r="E1391" s="58">
        <v>308544</v>
      </c>
      <c r="F1391" s="15" t="s">
        <v>3116</v>
      </c>
      <c r="G1391" s="10" t="s">
        <v>2860</v>
      </c>
      <c r="H1391" s="16">
        <v>100006380</v>
      </c>
      <c r="I1391" s="62">
        <v>710006969</v>
      </c>
      <c r="J1391" s="13">
        <v>710006969</v>
      </c>
      <c r="K1391" s="15" t="s">
        <v>48</v>
      </c>
      <c r="L1391" s="12" t="s">
        <v>1810</v>
      </c>
      <c r="M1391" s="15" t="s">
        <v>2904</v>
      </c>
      <c r="N1391" s="49">
        <v>95171</v>
      </c>
      <c r="O1391" s="15" t="s">
        <v>3117</v>
      </c>
      <c r="P1391" s="15" t="s">
        <v>3118</v>
      </c>
      <c r="Q1391" s="48">
        <v>500836</v>
      </c>
      <c r="R1391" s="11" t="s">
        <v>45</v>
      </c>
      <c r="S1391" s="120">
        <v>4495</v>
      </c>
      <c r="T1391" s="85">
        <v>107.03</v>
      </c>
      <c r="U1391" s="86">
        <v>8</v>
      </c>
      <c r="V1391" s="123">
        <v>46.825625000000002</v>
      </c>
      <c r="W1391" s="85">
        <f t="shared" si="318"/>
        <v>2997</v>
      </c>
      <c r="X1391" s="86">
        <v>0</v>
      </c>
      <c r="Y1391" s="85">
        <v>16.054500000000001</v>
      </c>
      <c r="Z1391" s="86">
        <f t="shared" si="319"/>
        <v>0</v>
      </c>
      <c r="AA1391" s="86">
        <f t="shared" si="322"/>
        <v>2997</v>
      </c>
      <c r="AB1391" s="85">
        <v>122.77</v>
      </c>
      <c r="AC1391" s="85">
        <v>10</v>
      </c>
      <c r="AD1391" s="124">
        <f t="shared" si="320"/>
        <v>73.661999999999992</v>
      </c>
      <c r="AE1391" s="86">
        <f t="shared" si="323"/>
        <v>2946</v>
      </c>
      <c r="AF1391" s="85">
        <v>0</v>
      </c>
      <c r="AG1391" s="85">
        <v>36.831000000000003</v>
      </c>
      <c r="AH1391" s="85">
        <f t="shared" si="324"/>
        <v>0</v>
      </c>
      <c r="AI1391" s="86">
        <f t="shared" si="325"/>
        <v>5943</v>
      </c>
      <c r="AJ1391" s="86">
        <f t="shared" si="326"/>
        <v>1448</v>
      </c>
      <c r="AK1391" s="122"/>
      <c r="AL1391" s="85">
        <v>122.77</v>
      </c>
      <c r="AM1391" s="85">
        <v>10</v>
      </c>
      <c r="AN1391" s="124">
        <f t="shared" si="321"/>
        <v>73.661999999999992</v>
      </c>
      <c r="AO1391" s="86">
        <f t="shared" si="327"/>
        <v>2946</v>
      </c>
      <c r="AP1391" s="85">
        <v>0</v>
      </c>
      <c r="AQ1391" s="85">
        <v>36.831000000000003</v>
      </c>
      <c r="AR1391" s="85">
        <f t="shared" si="328"/>
        <v>0</v>
      </c>
      <c r="AS1391" s="86">
        <f t="shared" si="330"/>
        <v>5943</v>
      </c>
      <c r="AT1391" s="170">
        <f t="shared" si="331"/>
        <v>0</v>
      </c>
      <c r="AU1391" s="86">
        <v>5943</v>
      </c>
      <c r="AV1391" s="170">
        <f t="shared" si="329"/>
        <v>0</v>
      </c>
    </row>
    <row r="1392" spans="1:48" s="73" customFormat="1" x14ac:dyDescent="0.2">
      <c r="A1392" s="10" t="s">
        <v>1810</v>
      </c>
      <c r="B1392" s="14" t="s">
        <v>36</v>
      </c>
      <c r="C1392" s="14" t="s">
        <v>37</v>
      </c>
      <c r="D1392" s="14" t="s">
        <v>3119</v>
      </c>
      <c r="E1392" s="58">
        <v>308552</v>
      </c>
      <c r="F1392" s="15" t="s">
        <v>3120</v>
      </c>
      <c r="G1392" s="10" t="s">
        <v>2860</v>
      </c>
      <c r="H1392" s="16">
        <v>100006421</v>
      </c>
      <c r="I1392" s="62">
        <v>710006977</v>
      </c>
      <c r="J1392" s="13">
        <v>710006977</v>
      </c>
      <c r="K1392" s="15" t="s">
        <v>48</v>
      </c>
      <c r="L1392" s="12" t="s">
        <v>1810</v>
      </c>
      <c r="M1392" s="15" t="s">
        <v>2861</v>
      </c>
      <c r="N1392" s="49">
        <v>95115</v>
      </c>
      <c r="O1392" s="15" t="s">
        <v>3121</v>
      </c>
      <c r="P1392" s="15" t="s">
        <v>3122</v>
      </c>
      <c r="Q1392" s="48">
        <v>500844</v>
      </c>
      <c r="R1392" s="11" t="s">
        <v>45</v>
      </c>
      <c r="S1392" s="120">
        <v>2810</v>
      </c>
      <c r="T1392" s="85">
        <v>107.03</v>
      </c>
      <c r="U1392" s="86">
        <v>5</v>
      </c>
      <c r="V1392" s="123">
        <v>46.825625000000002</v>
      </c>
      <c r="W1392" s="85">
        <f t="shared" si="318"/>
        <v>1873</v>
      </c>
      <c r="X1392" s="86">
        <v>0</v>
      </c>
      <c r="Y1392" s="85">
        <v>16.054500000000001</v>
      </c>
      <c r="Z1392" s="86">
        <f t="shared" si="319"/>
        <v>0</v>
      </c>
      <c r="AA1392" s="86">
        <f t="shared" si="322"/>
        <v>1873</v>
      </c>
      <c r="AB1392" s="85">
        <v>122.77</v>
      </c>
      <c r="AC1392" s="85">
        <v>7</v>
      </c>
      <c r="AD1392" s="124">
        <f t="shared" si="320"/>
        <v>73.661999999999992</v>
      </c>
      <c r="AE1392" s="86">
        <f t="shared" si="323"/>
        <v>2063</v>
      </c>
      <c r="AF1392" s="85">
        <v>0</v>
      </c>
      <c r="AG1392" s="85">
        <v>36.831000000000003</v>
      </c>
      <c r="AH1392" s="85">
        <f t="shared" si="324"/>
        <v>0</v>
      </c>
      <c r="AI1392" s="86">
        <f t="shared" si="325"/>
        <v>3936</v>
      </c>
      <c r="AJ1392" s="86">
        <f t="shared" si="326"/>
        <v>1126</v>
      </c>
      <c r="AK1392" s="122"/>
      <c r="AL1392" s="85">
        <v>122.77</v>
      </c>
      <c r="AM1392" s="85">
        <v>7</v>
      </c>
      <c r="AN1392" s="124">
        <f t="shared" si="321"/>
        <v>73.661999999999992</v>
      </c>
      <c r="AO1392" s="86">
        <f t="shared" si="327"/>
        <v>2063</v>
      </c>
      <c r="AP1392" s="85">
        <v>0</v>
      </c>
      <c r="AQ1392" s="85">
        <v>36.831000000000003</v>
      </c>
      <c r="AR1392" s="85">
        <f t="shared" si="328"/>
        <v>0</v>
      </c>
      <c r="AS1392" s="86">
        <f t="shared" si="330"/>
        <v>3936</v>
      </c>
      <c r="AT1392" s="170">
        <f t="shared" si="331"/>
        <v>0</v>
      </c>
      <c r="AU1392" s="86">
        <v>3936</v>
      </c>
      <c r="AV1392" s="170">
        <f t="shared" si="329"/>
        <v>0</v>
      </c>
    </row>
    <row r="1393" spans="1:48" s="73" customFormat="1" x14ac:dyDescent="0.2">
      <c r="A1393" s="10" t="s">
        <v>1810</v>
      </c>
      <c r="B1393" s="14" t="s">
        <v>36</v>
      </c>
      <c r="C1393" s="14" t="s">
        <v>37</v>
      </c>
      <c r="D1393" s="14" t="s">
        <v>3914</v>
      </c>
      <c r="E1393" s="58">
        <v>311243</v>
      </c>
      <c r="F1393" s="15" t="s">
        <v>3915</v>
      </c>
      <c r="G1393" s="10" t="s">
        <v>2860</v>
      </c>
      <c r="H1393" s="16">
        <v>100006386</v>
      </c>
      <c r="I1393" s="62">
        <v>710010052</v>
      </c>
      <c r="J1393" s="13">
        <v>710010052</v>
      </c>
      <c r="K1393" s="15" t="s">
        <v>48</v>
      </c>
      <c r="L1393" s="12" t="s">
        <v>1810</v>
      </c>
      <c r="M1393" s="15" t="s">
        <v>3851</v>
      </c>
      <c r="N1393" s="49">
        <v>95601</v>
      </c>
      <c r="O1393" s="15" t="s">
        <v>3916</v>
      </c>
      <c r="P1393" s="15" t="s">
        <v>3917</v>
      </c>
      <c r="Q1393" s="48">
        <v>505676</v>
      </c>
      <c r="R1393" s="11" t="s">
        <v>45</v>
      </c>
      <c r="S1393" s="120">
        <v>4495</v>
      </c>
      <c r="T1393" s="85">
        <v>107.03</v>
      </c>
      <c r="U1393" s="86">
        <v>8</v>
      </c>
      <c r="V1393" s="123">
        <v>46.825625000000002</v>
      </c>
      <c r="W1393" s="85">
        <f t="shared" si="318"/>
        <v>2997</v>
      </c>
      <c r="X1393" s="86">
        <v>0</v>
      </c>
      <c r="Y1393" s="85">
        <v>16.054500000000001</v>
      </c>
      <c r="Z1393" s="86">
        <f t="shared" si="319"/>
        <v>0</v>
      </c>
      <c r="AA1393" s="86">
        <f t="shared" si="322"/>
        <v>2997</v>
      </c>
      <c r="AB1393" s="85">
        <v>122.77</v>
      </c>
      <c r="AC1393" s="85">
        <v>10</v>
      </c>
      <c r="AD1393" s="124">
        <f t="shared" si="320"/>
        <v>73.661999999999992</v>
      </c>
      <c r="AE1393" s="86">
        <f t="shared" si="323"/>
        <v>2946</v>
      </c>
      <c r="AF1393" s="85">
        <v>0</v>
      </c>
      <c r="AG1393" s="85">
        <v>36.831000000000003</v>
      </c>
      <c r="AH1393" s="85">
        <f t="shared" si="324"/>
        <v>0</v>
      </c>
      <c r="AI1393" s="86">
        <f t="shared" si="325"/>
        <v>5943</v>
      </c>
      <c r="AJ1393" s="86">
        <f t="shared" si="326"/>
        <v>1448</v>
      </c>
      <c r="AK1393" s="122"/>
      <c r="AL1393" s="85">
        <v>122.77</v>
      </c>
      <c r="AM1393" s="85">
        <v>10</v>
      </c>
      <c r="AN1393" s="124">
        <f t="shared" si="321"/>
        <v>73.661999999999992</v>
      </c>
      <c r="AO1393" s="86">
        <f t="shared" si="327"/>
        <v>2946</v>
      </c>
      <c r="AP1393" s="85">
        <v>0</v>
      </c>
      <c r="AQ1393" s="85">
        <v>36.831000000000003</v>
      </c>
      <c r="AR1393" s="85">
        <f t="shared" si="328"/>
        <v>0</v>
      </c>
      <c r="AS1393" s="86">
        <f t="shared" si="330"/>
        <v>5943</v>
      </c>
      <c r="AT1393" s="170">
        <f t="shared" si="331"/>
        <v>0</v>
      </c>
      <c r="AU1393" s="86">
        <v>5943</v>
      </c>
      <c r="AV1393" s="170">
        <f t="shared" si="329"/>
        <v>0</v>
      </c>
    </row>
    <row r="1394" spans="1:48" s="73" customFormat="1" ht="30" x14ac:dyDescent="0.2">
      <c r="A1394" s="10" t="s">
        <v>1810</v>
      </c>
      <c r="B1394" s="14" t="s">
        <v>36</v>
      </c>
      <c r="C1394" s="14" t="s">
        <v>37</v>
      </c>
      <c r="D1394" s="14" t="s">
        <v>3014</v>
      </c>
      <c r="E1394" s="58">
        <v>613983</v>
      </c>
      <c r="F1394" s="15" t="s">
        <v>3015</v>
      </c>
      <c r="G1394" s="10" t="s">
        <v>2860</v>
      </c>
      <c r="H1394" s="16">
        <v>100006384</v>
      </c>
      <c r="I1394" s="62">
        <v>710006047</v>
      </c>
      <c r="J1394" s="13">
        <v>710006047</v>
      </c>
      <c r="K1394" s="15" t="s">
        <v>48</v>
      </c>
      <c r="L1394" s="12" t="s">
        <v>1810</v>
      </c>
      <c r="M1394" s="15" t="s">
        <v>2861</v>
      </c>
      <c r="N1394" s="49">
        <v>95154</v>
      </c>
      <c r="O1394" s="15" t="s">
        <v>3016</v>
      </c>
      <c r="P1394" s="15" t="s">
        <v>3017</v>
      </c>
      <c r="Q1394" s="48">
        <v>500518</v>
      </c>
      <c r="R1394" s="11" t="s">
        <v>45</v>
      </c>
      <c r="S1394" s="120">
        <v>3933</v>
      </c>
      <c r="T1394" s="85">
        <v>107.03</v>
      </c>
      <c r="U1394" s="86">
        <v>7</v>
      </c>
      <c r="V1394" s="123">
        <v>46.825625000000002</v>
      </c>
      <c r="W1394" s="85">
        <f t="shared" si="318"/>
        <v>2622</v>
      </c>
      <c r="X1394" s="86">
        <v>0</v>
      </c>
      <c r="Y1394" s="85">
        <v>16.054500000000001</v>
      </c>
      <c r="Z1394" s="86">
        <f t="shared" si="319"/>
        <v>0</v>
      </c>
      <c r="AA1394" s="86">
        <f t="shared" si="322"/>
        <v>2622</v>
      </c>
      <c r="AB1394" s="85">
        <v>122.77</v>
      </c>
      <c r="AC1394" s="85">
        <v>8</v>
      </c>
      <c r="AD1394" s="124">
        <f t="shared" si="320"/>
        <v>73.661999999999992</v>
      </c>
      <c r="AE1394" s="86">
        <f t="shared" si="323"/>
        <v>2357</v>
      </c>
      <c r="AF1394" s="85">
        <v>0</v>
      </c>
      <c r="AG1394" s="85">
        <v>36.831000000000003</v>
      </c>
      <c r="AH1394" s="85">
        <f t="shared" si="324"/>
        <v>0</v>
      </c>
      <c r="AI1394" s="86">
        <f t="shared" si="325"/>
        <v>4979</v>
      </c>
      <c r="AJ1394" s="86">
        <f t="shared" si="326"/>
        <v>1046</v>
      </c>
      <c r="AK1394" s="122"/>
      <c r="AL1394" s="85">
        <v>122.77</v>
      </c>
      <c r="AM1394" s="85">
        <v>8</v>
      </c>
      <c r="AN1394" s="124">
        <f t="shared" si="321"/>
        <v>73.661999999999992</v>
      </c>
      <c r="AO1394" s="86">
        <f t="shared" si="327"/>
        <v>2357</v>
      </c>
      <c r="AP1394" s="85">
        <v>0</v>
      </c>
      <c r="AQ1394" s="85">
        <v>36.831000000000003</v>
      </c>
      <c r="AR1394" s="85">
        <f t="shared" si="328"/>
        <v>0</v>
      </c>
      <c r="AS1394" s="86">
        <f t="shared" si="330"/>
        <v>4979</v>
      </c>
      <c r="AT1394" s="170">
        <f t="shared" si="331"/>
        <v>0</v>
      </c>
      <c r="AU1394" s="86">
        <v>4979</v>
      </c>
      <c r="AV1394" s="170">
        <f t="shared" si="329"/>
        <v>0</v>
      </c>
    </row>
    <row r="1395" spans="1:48" s="73" customFormat="1" ht="30" x14ac:dyDescent="0.2">
      <c r="A1395" s="10" t="s">
        <v>1810</v>
      </c>
      <c r="B1395" s="14" t="s">
        <v>36</v>
      </c>
      <c r="C1395" s="14" t="s">
        <v>37</v>
      </c>
      <c r="D1395" s="14" t="s">
        <v>4068</v>
      </c>
      <c r="E1395" s="58">
        <v>34076743</v>
      </c>
      <c r="F1395" s="15" t="s">
        <v>4069</v>
      </c>
      <c r="G1395" s="10" t="s">
        <v>2860</v>
      </c>
      <c r="H1395" s="16">
        <v>100006393</v>
      </c>
      <c r="I1395" s="62">
        <v>710005776</v>
      </c>
      <c r="J1395" s="13">
        <v>710005776</v>
      </c>
      <c r="K1395" s="15" t="s">
        <v>48</v>
      </c>
      <c r="L1395" s="12" t="s">
        <v>1810</v>
      </c>
      <c r="M1395" s="15" t="s">
        <v>3332</v>
      </c>
      <c r="N1395" s="49">
        <v>93521</v>
      </c>
      <c r="O1395" s="15" t="s">
        <v>4070</v>
      </c>
      <c r="P1395" s="15" t="s">
        <v>4071</v>
      </c>
      <c r="Q1395" s="48">
        <v>581160</v>
      </c>
      <c r="R1395" s="11" t="s">
        <v>45</v>
      </c>
      <c r="S1395" s="120">
        <v>5619</v>
      </c>
      <c r="T1395" s="85">
        <v>107.03</v>
      </c>
      <c r="U1395" s="86">
        <v>10</v>
      </c>
      <c r="V1395" s="123">
        <v>46.825625000000002</v>
      </c>
      <c r="W1395" s="85">
        <f t="shared" si="318"/>
        <v>3746</v>
      </c>
      <c r="X1395" s="86">
        <v>0</v>
      </c>
      <c r="Y1395" s="85">
        <v>16.054500000000001</v>
      </c>
      <c r="Z1395" s="86">
        <f t="shared" si="319"/>
        <v>0</v>
      </c>
      <c r="AA1395" s="86">
        <f t="shared" si="322"/>
        <v>3746</v>
      </c>
      <c r="AB1395" s="85">
        <v>122.77</v>
      </c>
      <c r="AC1395" s="85">
        <v>7</v>
      </c>
      <c r="AD1395" s="124">
        <f t="shared" si="320"/>
        <v>73.661999999999992</v>
      </c>
      <c r="AE1395" s="86">
        <f t="shared" si="323"/>
        <v>2063</v>
      </c>
      <c r="AF1395" s="85">
        <v>0</v>
      </c>
      <c r="AG1395" s="85">
        <v>36.831000000000003</v>
      </c>
      <c r="AH1395" s="85">
        <f t="shared" si="324"/>
        <v>0</v>
      </c>
      <c r="AI1395" s="86">
        <f t="shared" si="325"/>
        <v>5809</v>
      </c>
      <c r="AJ1395" s="86">
        <f t="shared" si="326"/>
        <v>190</v>
      </c>
      <c r="AK1395" s="122"/>
      <c r="AL1395" s="85">
        <v>122.77</v>
      </c>
      <c r="AM1395" s="85">
        <v>7</v>
      </c>
      <c r="AN1395" s="124">
        <f t="shared" si="321"/>
        <v>73.661999999999992</v>
      </c>
      <c r="AO1395" s="86">
        <f t="shared" si="327"/>
        <v>2063</v>
      </c>
      <c r="AP1395" s="85">
        <v>0</v>
      </c>
      <c r="AQ1395" s="85">
        <v>36.831000000000003</v>
      </c>
      <c r="AR1395" s="85">
        <f t="shared" si="328"/>
        <v>0</v>
      </c>
      <c r="AS1395" s="86">
        <f t="shared" si="330"/>
        <v>5809</v>
      </c>
      <c r="AT1395" s="170">
        <f t="shared" si="331"/>
        <v>0</v>
      </c>
      <c r="AU1395" s="86">
        <v>5809</v>
      </c>
      <c r="AV1395" s="170">
        <f t="shared" si="329"/>
        <v>0</v>
      </c>
    </row>
    <row r="1396" spans="1:48" s="73" customFormat="1" ht="45" x14ac:dyDescent="0.2">
      <c r="A1396" s="10" t="s">
        <v>1810</v>
      </c>
      <c r="B1396" s="14" t="s">
        <v>36</v>
      </c>
      <c r="C1396" s="14" t="s">
        <v>37</v>
      </c>
      <c r="D1396" s="14" t="s">
        <v>3794</v>
      </c>
      <c r="E1396" s="58">
        <v>309354</v>
      </c>
      <c r="F1396" s="15" t="s">
        <v>3795</v>
      </c>
      <c r="G1396" s="10" t="s">
        <v>2860</v>
      </c>
      <c r="H1396" s="16">
        <v>100006400</v>
      </c>
      <c r="I1396" s="62">
        <v>710008180</v>
      </c>
      <c r="J1396" s="13">
        <v>37860984</v>
      </c>
      <c r="K1396" s="15" t="s">
        <v>92</v>
      </c>
      <c r="L1396" s="12" t="s">
        <v>1810</v>
      </c>
      <c r="M1396" s="15" t="s">
        <v>3583</v>
      </c>
      <c r="N1396" s="49">
        <v>94142</v>
      </c>
      <c r="O1396" s="15" t="s">
        <v>3796</v>
      </c>
      <c r="P1396" s="15" t="s">
        <v>3797</v>
      </c>
      <c r="Q1396" s="48">
        <v>503631</v>
      </c>
      <c r="R1396" s="11" t="s">
        <v>45</v>
      </c>
      <c r="S1396" s="120">
        <v>9552</v>
      </c>
      <c r="T1396" s="85">
        <v>107.03</v>
      </c>
      <c r="U1396" s="86">
        <v>17</v>
      </c>
      <c r="V1396" s="123">
        <v>46.825625000000002</v>
      </c>
      <c r="W1396" s="85">
        <f t="shared" si="318"/>
        <v>6368</v>
      </c>
      <c r="X1396" s="86">
        <v>0</v>
      </c>
      <c r="Y1396" s="85">
        <v>16.054500000000001</v>
      </c>
      <c r="Z1396" s="86">
        <f t="shared" si="319"/>
        <v>0</v>
      </c>
      <c r="AA1396" s="86">
        <f t="shared" si="322"/>
        <v>6368</v>
      </c>
      <c r="AB1396" s="85">
        <v>122.77</v>
      </c>
      <c r="AC1396" s="85">
        <v>16</v>
      </c>
      <c r="AD1396" s="124">
        <f t="shared" si="320"/>
        <v>73.661999999999992</v>
      </c>
      <c r="AE1396" s="86">
        <f t="shared" si="323"/>
        <v>4714</v>
      </c>
      <c r="AF1396" s="85">
        <v>0</v>
      </c>
      <c r="AG1396" s="85">
        <v>36.831000000000003</v>
      </c>
      <c r="AH1396" s="85">
        <f t="shared" si="324"/>
        <v>0</v>
      </c>
      <c r="AI1396" s="86">
        <f t="shared" si="325"/>
        <v>11082</v>
      </c>
      <c r="AJ1396" s="86">
        <f t="shared" si="326"/>
        <v>1530</v>
      </c>
      <c r="AK1396" s="122"/>
      <c r="AL1396" s="85">
        <v>122.77</v>
      </c>
      <c r="AM1396" s="85">
        <v>16</v>
      </c>
      <c r="AN1396" s="124">
        <f t="shared" si="321"/>
        <v>73.661999999999992</v>
      </c>
      <c r="AO1396" s="86">
        <f t="shared" si="327"/>
        <v>4714</v>
      </c>
      <c r="AP1396" s="85">
        <v>0</v>
      </c>
      <c r="AQ1396" s="85">
        <v>36.831000000000003</v>
      </c>
      <c r="AR1396" s="85">
        <f t="shared" si="328"/>
        <v>0</v>
      </c>
      <c r="AS1396" s="86">
        <f t="shared" si="330"/>
        <v>11082</v>
      </c>
      <c r="AT1396" s="170">
        <f t="shared" si="331"/>
        <v>0</v>
      </c>
      <c r="AU1396" s="86">
        <v>11082</v>
      </c>
      <c r="AV1396" s="170">
        <f t="shared" si="329"/>
        <v>0</v>
      </c>
    </row>
    <row r="1397" spans="1:48" s="73" customFormat="1" ht="45" x14ac:dyDescent="0.2">
      <c r="A1397" s="10" t="s">
        <v>1810</v>
      </c>
      <c r="B1397" s="14" t="s">
        <v>36</v>
      </c>
      <c r="C1397" s="14" t="s">
        <v>37</v>
      </c>
      <c r="D1397" s="14" t="s">
        <v>3551</v>
      </c>
      <c r="E1397" s="58">
        <v>307637</v>
      </c>
      <c r="F1397" s="15" t="s">
        <v>3552</v>
      </c>
      <c r="G1397" s="10" t="s">
        <v>2860</v>
      </c>
      <c r="H1397" s="16">
        <v>100006405</v>
      </c>
      <c r="I1397" s="62">
        <v>710225679</v>
      </c>
      <c r="J1397" s="13">
        <v>37864262</v>
      </c>
      <c r="K1397" s="15" t="s">
        <v>2983</v>
      </c>
      <c r="L1397" s="12" t="s">
        <v>1810</v>
      </c>
      <c r="M1397" s="15" t="s">
        <v>3332</v>
      </c>
      <c r="N1397" s="49">
        <v>93565</v>
      </c>
      <c r="O1397" s="15" t="s">
        <v>3553</v>
      </c>
      <c r="P1397" s="15" t="s">
        <v>3554</v>
      </c>
      <c r="Q1397" s="48">
        <v>502910</v>
      </c>
      <c r="R1397" s="11" t="s">
        <v>45</v>
      </c>
      <c r="S1397" s="120">
        <v>5057</v>
      </c>
      <c r="T1397" s="85">
        <v>107.03</v>
      </c>
      <c r="U1397" s="86">
        <v>9</v>
      </c>
      <c r="V1397" s="123">
        <v>46.825625000000002</v>
      </c>
      <c r="W1397" s="85">
        <f t="shared" si="318"/>
        <v>3371</v>
      </c>
      <c r="X1397" s="86">
        <v>0</v>
      </c>
      <c r="Y1397" s="85">
        <v>16.054500000000001</v>
      </c>
      <c r="Z1397" s="86">
        <f t="shared" si="319"/>
        <v>0</v>
      </c>
      <c r="AA1397" s="86">
        <f t="shared" si="322"/>
        <v>3371</v>
      </c>
      <c r="AB1397" s="85">
        <v>122.77</v>
      </c>
      <c r="AC1397" s="85">
        <v>12</v>
      </c>
      <c r="AD1397" s="124">
        <f t="shared" si="320"/>
        <v>73.661999999999992</v>
      </c>
      <c r="AE1397" s="86">
        <f t="shared" si="323"/>
        <v>3536</v>
      </c>
      <c r="AF1397" s="85">
        <v>0</v>
      </c>
      <c r="AG1397" s="85">
        <v>36.831000000000003</v>
      </c>
      <c r="AH1397" s="85">
        <f t="shared" si="324"/>
        <v>0</v>
      </c>
      <c r="AI1397" s="86">
        <f t="shared" si="325"/>
        <v>6907</v>
      </c>
      <c r="AJ1397" s="86">
        <f t="shared" si="326"/>
        <v>1850</v>
      </c>
      <c r="AK1397" s="122"/>
      <c r="AL1397" s="85">
        <v>122.77</v>
      </c>
      <c r="AM1397" s="85">
        <v>12</v>
      </c>
      <c r="AN1397" s="124">
        <f t="shared" si="321"/>
        <v>73.661999999999992</v>
      </c>
      <c r="AO1397" s="86">
        <f t="shared" si="327"/>
        <v>3536</v>
      </c>
      <c r="AP1397" s="85">
        <v>0</v>
      </c>
      <c r="AQ1397" s="85">
        <v>36.831000000000003</v>
      </c>
      <c r="AR1397" s="85">
        <f t="shared" si="328"/>
        <v>0</v>
      </c>
      <c r="AS1397" s="86">
        <f t="shared" si="330"/>
        <v>6907</v>
      </c>
      <c r="AT1397" s="170">
        <f t="shared" si="331"/>
        <v>0</v>
      </c>
      <c r="AU1397" s="86">
        <v>6907</v>
      </c>
      <c r="AV1397" s="170">
        <f t="shared" si="329"/>
        <v>0</v>
      </c>
    </row>
    <row r="1398" spans="1:48" s="73" customFormat="1" ht="30" x14ac:dyDescent="0.2">
      <c r="A1398" s="10" t="s">
        <v>1810</v>
      </c>
      <c r="B1398" s="14" t="s">
        <v>36</v>
      </c>
      <c r="C1398" s="14" t="s">
        <v>37</v>
      </c>
      <c r="D1398" s="14" t="s">
        <v>3555</v>
      </c>
      <c r="E1398" s="58">
        <v>307653</v>
      </c>
      <c r="F1398" s="15" t="s">
        <v>3556</v>
      </c>
      <c r="G1398" s="10" t="s">
        <v>2860</v>
      </c>
      <c r="H1398" s="16">
        <v>100006411</v>
      </c>
      <c r="I1398" s="62">
        <v>710005814</v>
      </c>
      <c r="J1398" s="13">
        <v>710005814</v>
      </c>
      <c r="K1398" s="15" t="s">
        <v>53</v>
      </c>
      <c r="L1398" s="12" t="s">
        <v>1810</v>
      </c>
      <c r="M1398" s="15" t="s">
        <v>3332</v>
      </c>
      <c r="N1398" s="49">
        <v>93581</v>
      </c>
      <c r="O1398" s="15" t="s">
        <v>3557</v>
      </c>
      <c r="P1398" s="15" t="s">
        <v>3558</v>
      </c>
      <c r="Q1398" s="48">
        <v>502928</v>
      </c>
      <c r="R1398" s="11" t="s">
        <v>45</v>
      </c>
      <c r="S1398" s="120">
        <v>4126</v>
      </c>
      <c r="T1398" s="85">
        <v>107.03</v>
      </c>
      <c r="U1398" s="86">
        <v>7</v>
      </c>
      <c r="V1398" s="123">
        <v>46.825625000000002</v>
      </c>
      <c r="W1398" s="85">
        <f t="shared" si="318"/>
        <v>2622</v>
      </c>
      <c r="X1398" s="86">
        <v>1</v>
      </c>
      <c r="Y1398" s="85">
        <v>16.054500000000001</v>
      </c>
      <c r="Z1398" s="86">
        <f t="shared" si="319"/>
        <v>128</v>
      </c>
      <c r="AA1398" s="86">
        <f t="shared" si="322"/>
        <v>2750</v>
      </c>
      <c r="AB1398" s="85">
        <v>122.77</v>
      </c>
      <c r="AC1398" s="85">
        <v>5</v>
      </c>
      <c r="AD1398" s="124">
        <f t="shared" si="320"/>
        <v>73.661999999999992</v>
      </c>
      <c r="AE1398" s="86">
        <f t="shared" si="323"/>
        <v>1473</v>
      </c>
      <c r="AF1398" s="85">
        <v>0</v>
      </c>
      <c r="AG1398" s="85">
        <v>36.831000000000003</v>
      </c>
      <c r="AH1398" s="85">
        <f t="shared" si="324"/>
        <v>0</v>
      </c>
      <c r="AI1398" s="86">
        <f t="shared" si="325"/>
        <v>4223</v>
      </c>
      <c r="AJ1398" s="86">
        <f t="shared" si="326"/>
        <v>97</v>
      </c>
      <c r="AK1398" s="122"/>
      <c r="AL1398" s="85">
        <v>122.77</v>
      </c>
      <c r="AM1398" s="85">
        <v>5</v>
      </c>
      <c r="AN1398" s="124">
        <f t="shared" si="321"/>
        <v>73.661999999999992</v>
      </c>
      <c r="AO1398" s="86">
        <f t="shared" si="327"/>
        <v>1473</v>
      </c>
      <c r="AP1398" s="85">
        <v>0</v>
      </c>
      <c r="AQ1398" s="85">
        <v>36.831000000000003</v>
      </c>
      <c r="AR1398" s="85">
        <f t="shared" si="328"/>
        <v>0</v>
      </c>
      <c r="AS1398" s="86">
        <f t="shared" si="330"/>
        <v>4223</v>
      </c>
      <c r="AT1398" s="170">
        <f t="shared" si="331"/>
        <v>0</v>
      </c>
      <c r="AU1398" s="86">
        <v>4223</v>
      </c>
      <c r="AV1398" s="170">
        <f t="shared" si="329"/>
        <v>0</v>
      </c>
    </row>
    <row r="1399" spans="1:48" s="73" customFormat="1" ht="30" x14ac:dyDescent="0.2">
      <c r="A1399" s="10" t="s">
        <v>1810</v>
      </c>
      <c r="B1399" s="14" t="s">
        <v>36</v>
      </c>
      <c r="C1399" s="14" t="s">
        <v>37</v>
      </c>
      <c r="D1399" s="14" t="s">
        <v>4005</v>
      </c>
      <c r="E1399" s="58">
        <v>611212</v>
      </c>
      <c r="F1399" s="15" t="s">
        <v>4006</v>
      </c>
      <c r="G1399" s="10" t="s">
        <v>2860</v>
      </c>
      <c r="H1399" s="16">
        <v>100006413</v>
      </c>
      <c r="I1399" s="62">
        <v>710006756</v>
      </c>
      <c r="J1399" s="13">
        <v>710006756</v>
      </c>
      <c r="K1399" s="15" t="s">
        <v>48</v>
      </c>
      <c r="L1399" s="12" t="s">
        <v>1810</v>
      </c>
      <c r="M1399" s="15" t="s">
        <v>2904</v>
      </c>
      <c r="N1399" s="49">
        <v>95182</v>
      </c>
      <c r="O1399" s="15" t="s">
        <v>4007</v>
      </c>
      <c r="P1399" s="15" t="s">
        <v>4008</v>
      </c>
      <c r="Q1399" s="48">
        <v>555932</v>
      </c>
      <c r="R1399" s="11" t="s">
        <v>45</v>
      </c>
      <c r="S1399" s="120">
        <v>2248</v>
      </c>
      <c r="T1399" s="85">
        <v>107.03</v>
      </c>
      <c r="U1399" s="86">
        <v>4</v>
      </c>
      <c r="V1399" s="123">
        <v>46.825625000000002</v>
      </c>
      <c r="W1399" s="85">
        <f t="shared" ref="W1399:W1438" si="332">+ROUND(U1399*V1399*8,0)</f>
        <v>1498</v>
      </c>
      <c r="X1399" s="86">
        <v>0</v>
      </c>
      <c r="Y1399" s="85">
        <v>16.054500000000001</v>
      </c>
      <c r="Z1399" s="86">
        <f t="shared" ref="Z1399:Z1438" si="333">ROUND(X1399*Y1399*8,0)</f>
        <v>0</v>
      </c>
      <c r="AA1399" s="86">
        <f t="shared" si="322"/>
        <v>1498</v>
      </c>
      <c r="AB1399" s="85">
        <v>122.77</v>
      </c>
      <c r="AC1399" s="85">
        <v>4</v>
      </c>
      <c r="AD1399" s="124">
        <f t="shared" ref="AD1399:AD1453" si="334">+AB1399*0.6</f>
        <v>73.661999999999992</v>
      </c>
      <c r="AE1399" s="86">
        <f t="shared" si="323"/>
        <v>1179</v>
      </c>
      <c r="AF1399" s="85">
        <v>0</v>
      </c>
      <c r="AG1399" s="85">
        <v>36.831000000000003</v>
      </c>
      <c r="AH1399" s="85">
        <f t="shared" si="324"/>
        <v>0</v>
      </c>
      <c r="AI1399" s="86">
        <f t="shared" si="325"/>
        <v>2677</v>
      </c>
      <c r="AJ1399" s="86">
        <f t="shared" si="326"/>
        <v>429</v>
      </c>
      <c r="AK1399" s="122"/>
      <c r="AL1399" s="85">
        <v>122.77</v>
      </c>
      <c r="AM1399" s="85">
        <v>4</v>
      </c>
      <c r="AN1399" s="124">
        <f t="shared" ref="AN1399:AN1453" si="335">+AL1399*0.6</f>
        <v>73.661999999999992</v>
      </c>
      <c r="AO1399" s="86">
        <f t="shared" si="327"/>
        <v>1179</v>
      </c>
      <c r="AP1399" s="85">
        <v>0</v>
      </c>
      <c r="AQ1399" s="85">
        <v>36.831000000000003</v>
      </c>
      <c r="AR1399" s="85">
        <f t="shared" si="328"/>
        <v>0</v>
      </c>
      <c r="AS1399" s="86">
        <f t="shared" si="330"/>
        <v>2677</v>
      </c>
      <c r="AT1399" s="170">
        <f t="shared" si="331"/>
        <v>0</v>
      </c>
      <c r="AU1399" s="86">
        <v>2677</v>
      </c>
      <c r="AV1399" s="170">
        <f t="shared" si="329"/>
        <v>0</v>
      </c>
    </row>
    <row r="1400" spans="1:48" s="73" customFormat="1" x14ac:dyDescent="0.2">
      <c r="A1400" s="52" t="s">
        <v>1810</v>
      </c>
      <c r="B1400" s="52" t="s">
        <v>36</v>
      </c>
      <c r="C1400" s="52" t="s">
        <v>37</v>
      </c>
      <c r="D1400" s="52" t="s">
        <v>3980</v>
      </c>
      <c r="E1400" s="67">
        <v>308145</v>
      </c>
      <c r="F1400" s="75" t="s">
        <v>3981</v>
      </c>
      <c r="G1400" s="15" t="s">
        <v>2860</v>
      </c>
      <c r="H1400" s="16">
        <v>100018982</v>
      </c>
      <c r="I1400" s="68">
        <v>710275765</v>
      </c>
      <c r="J1400" s="68">
        <v>710275765</v>
      </c>
      <c r="K1400" s="52" t="s">
        <v>48</v>
      </c>
      <c r="L1400" s="12" t="s">
        <v>1810</v>
      </c>
      <c r="M1400" s="15" t="s">
        <v>2862</v>
      </c>
      <c r="N1400" s="49" t="s">
        <v>3982</v>
      </c>
      <c r="O1400" s="15" t="s">
        <v>3983</v>
      </c>
      <c r="P1400" s="15" t="s">
        <v>3984</v>
      </c>
      <c r="Q1400" s="48" t="s">
        <v>10633</v>
      </c>
      <c r="R1400" s="11" t="s">
        <v>45</v>
      </c>
      <c r="S1400" s="120">
        <v>9552</v>
      </c>
      <c r="T1400" s="85">
        <v>107.03</v>
      </c>
      <c r="U1400" s="86">
        <v>17</v>
      </c>
      <c r="V1400" s="123">
        <v>46.825625000000002</v>
      </c>
      <c r="W1400" s="85">
        <f t="shared" si="332"/>
        <v>6368</v>
      </c>
      <c r="X1400" s="86">
        <v>0</v>
      </c>
      <c r="Y1400" s="85">
        <v>16.054500000000001</v>
      </c>
      <c r="Z1400" s="86">
        <f t="shared" si="333"/>
        <v>0</v>
      </c>
      <c r="AA1400" s="86">
        <f t="shared" si="322"/>
        <v>6368</v>
      </c>
      <c r="AB1400" s="85">
        <v>122.77</v>
      </c>
      <c r="AC1400" s="85">
        <v>16</v>
      </c>
      <c r="AD1400" s="124">
        <f t="shared" si="334"/>
        <v>73.661999999999992</v>
      </c>
      <c r="AE1400" s="86">
        <f t="shared" si="323"/>
        <v>4714</v>
      </c>
      <c r="AF1400" s="85">
        <v>0</v>
      </c>
      <c r="AG1400" s="85">
        <v>36.831000000000003</v>
      </c>
      <c r="AH1400" s="85">
        <f t="shared" si="324"/>
        <v>0</v>
      </c>
      <c r="AI1400" s="86">
        <f t="shared" si="325"/>
        <v>11082</v>
      </c>
      <c r="AJ1400" s="86">
        <f t="shared" si="326"/>
        <v>1530</v>
      </c>
      <c r="AK1400" s="122"/>
      <c r="AL1400" s="85">
        <v>122.77</v>
      </c>
      <c r="AM1400" s="85">
        <v>16</v>
      </c>
      <c r="AN1400" s="124">
        <f t="shared" si="335"/>
        <v>73.661999999999992</v>
      </c>
      <c r="AO1400" s="86">
        <f t="shared" si="327"/>
        <v>4714</v>
      </c>
      <c r="AP1400" s="85">
        <v>0</v>
      </c>
      <c r="AQ1400" s="85">
        <v>36.831000000000003</v>
      </c>
      <c r="AR1400" s="85">
        <f t="shared" si="328"/>
        <v>0</v>
      </c>
      <c r="AS1400" s="86">
        <f t="shared" si="330"/>
        <v>11082</v>
      </c>
      <c r="AT1400" s="170">
        <f t="shared" si="331"/>
        <v>0</v>
      </c>
      <c r="AU1400" s="86">
        <v>11082</v>
      </c>
      <c r="AV1400" s="170">
        <f t="shared" si="329"/>
        <v>0</v>
      </c>
    </row>
    <row r="1401" spans="1:48" s="73" customFormat="1" ht="30" x14ac:dyDescent="0.2">
      <c r="A1401" s="10" t="s">
        <v>1810</v>
      </c>
      <c r="B1401" s="14" t="s">
        <v>36</v>
      </c>
      <c r="C1401" s="14" t="s">
        <v>37</v>
      </c>
      <c r="D1401" s="14" t="s">
        <v>3131</v>
      </c>
      <c r="E1401" s="58">
        <v>308617</v>
      </c>
      <c r="F1401" s="15" t="s">
        <v>3132</v>
      </c>
      <c r="G1401" s="10" t="s">
        <v>2860</v>
      </c>
      <c r="H1401" s="16">
        <v>100006440</v>
      </c>
      <c r="I1401" s="62">
        <v>710007000</v>
      </c>
      <c r="J1401" s="13">
        <v>710007000</v>
      </c>
      <c r="K1401" s="15" t="s">
        <v>48</v>
      </c>
      <c r="L1401" s="12" t="s">
        <v>1810</v>
      </c>
      <c r="M1401" s="15" t="s">
        <v>2904</v>
      </c>
      <c r="N1401" s="49">
        <v>95152</v>
      </c>
      <c r="O1401" s="15" t="s">
        <v>3133</v>
      </c>
      <c r="P1401" s="15" t="s">
        <v>3134</v>
      </c>
      <c r="Q1401" s="48">
        <v>500909</v>
      </c>
      <c r="R1401" s="11" t="s">
        <v>45</v>
      </c>
      <c r="S1401" s="120">
        <v>3933</v>
      </c>
      <c r="T1401" s="85">
        <v>107.03</v>
      </c>
      <c r="U1401" s="86">
        <v>7</v>
      </c>
      <c r="V1401" s="123">
        <v>46.825625000000002</v>
      </c>
      <c r="W1401" s="85">
        <f t="shared" si="332"/>
        <v>2622</v>
      </c>
      <c r="X1401" s="86">
        <v>0</v>
      </c>
      <c r="Y1401" s="85">
        <v>16.054500000000001</v>
      </c>
      <c r="Z1401" s="86">
        <f t="shared" si="333"/>
        <v>0</v>
      </c>
      <c r="AA1401" s="86">
        <f t="shared" si="322"/>
        <v>2622</v>
      </c>
      <c r="AB1401" s="85">
        <v>122.77</v>
      </c>
      <c r="AC1401" s="85">
        <v>6</v>
      </c>
      <c r="AD1401" s="124">
        <f t="shared" si="334"/>
        <v>73.661999999999992</v>
      </c>
      <c r="AE1401" s="86">
        <f t="shared" si="323"/>
        <v>1768</v>
      </c>
      <c r="AF1401" s="85">
        <v>1</v>
      </c>
      <c r="AG1401" s="85">
        <v>36.831000000000003</v>
      </c>
      <c r="AH1401" s="85">
        <f t="shared" si="324"/>
        <v>147</v>
      </c>
      <c r="AI1401" s="86">
        <f t="shared" si="325"/>
        <v>4537</v>
      </c>
      <c r="AJ1401" s="86">
        <f t="shared" si="326"/>
        <v>604</v>
      </c>
      <c r="AK1401" s="122"/>
      <c r="AL1401" s="85">
        <v>122.77</v>
      </c>
      <c r="AM1401" s="85">
        <v>6</v>
      </c>
      <c r="AN1401" s="124">
        <f t="shared" si="335"/>
        <v>73.661999999999992</v>
      </c>
      <c r="AO1401" s="86">
        <f t="shared" si="327"/>
        <v>1768</v>
      </c>
      <c r="AP1401" s="85">
        <v>1</v>
      </c>
      <c r="AQ1401" s="85">
        <v>36.831000000000003</v>
      </c>
      <c r="AR1401" s="85">
        <f t="shared" si="328"/>
        <v>147</v>
      </c>
      <c r="AS1401" s="86">
        <f t="shared" si="330"/>
        <v>4537</v>
      </c>
      <c r="AT1401" s="170">
        <f t="shared" si="331"/>
        <v>0</v>
      </c>
      <c r="AU1401" s="86">
        <v>4537</v>
      </c>
      <c r="AV1401" s="170">
        <f t="shared" si="329"/>
        <v>0</v>
      </c>
    </row>
    <row r="1402" spans="1:48" s="73" customFormat="1" x14ac:dyDescent="0.2">
      <c r="A1402" s="10" t="s">
        <v>1810</v>
      </c>
      <c r="B1402" s="14" t="s">
        <v>36</v>
      </c>
      <c r="C1402" s="14" t="s">
        <v>37</v>
      </c>
      <c r="D1402" s="14" t="s">
        <v>3135</v>
      </c>
      <c r="E1402" s="58">
        <v>308625</v>
      </c>
      <c r="F1402" s="15" t="s">
        <v>3136</v>
      </c>
      <c r="G1402" s="10" t="s">
        <v>2860</v>
      </c>
      <c r="H1402" s="16">
        <v>100006442</v>
      </c>
      <c r="I1402" s="62">
        <v>710007027</v>
      </c>
      <c r="J1402" s="13">
        <v>710007027</v>
      </c>
      <c r="K1402" s="15" t="s">
        <v>48</v>
      </c>
      <c r="L1402" s="12" t="s">
        <v>1810</v>
      </c>
      <c r="M1402" s="15" t="s">
        <v>2861</v>
      </c>
      <c r="N1402" s="49">
        <v>95106</v>
      </c>
      <c r="O1402" s="15" t="s">
        <v>3137</v>
      </c>
      <c r="P1402" s="15" t="s">
        <v>3138</v>
      </c>
      <c r="Q1402" s="48">
        <v>500917</v>
      </c>
      <c r="R1402" s="11" t="s">
        <v>45</v>
      </c>
      <c r="S1402" s="120">
        <v>10676</v>
      </c>
      <c r="T1402" s="85">
        <v>107.03</v>
      </c>
      <c r="U1402" s="86">
        <v>19</v>
      </c>
      <c r="V1402" s="123">
        <v>46.825625000000002</v>
      </c>
      <c r="W1402" s="85">
        <f t="shared" si="332"/>
        <v>7117</v>
      </c>
      <c r="X1402" s="86">
        <v>0</v>
      </c>
      <c r="Y1402" s="85">
        <v>16.054500000000001</v>
      </c>
      <c r="Z1402" s="86">
        <f t="shared" si="333"/>
        <v>0</v>
      </c>
      <c r="AA1402" s="86">
        <f t="shared" si="322"/>
        <v>7117</v>
      </c>
      <c r="AB1402" s="85">
        <v>122.77</v>
      </c>
      <c r="AC1402" s="85">
        <v>16</v>
      </c>
      <c r="AD1402" s="124">
        <f t="shared" si="334"/>
        <v>73.661999999999992</v>
      </c>
      <c r="AE1402" s="86">
        <f t="shared" si="323"/>
        <v>4714</v>
      </c>
      <c r="AF1402" s="85">
        <v>0</v>
      </c>
      <c r="AG1402" s="85">
        <v>36.831000000000003</v>
      </c>
      <c r="AH1402" s="85">
        <f t="shared" si="324"/>
        <v>0</v>
      </c>
      <c r="AI1402" s="86">
        <f t="shared" si="325"/>
        <v>11831</v>
      </c>
      <c r="AJ1402" s="86">
        <f t="shared" si="326"/>
        <v>1155</v>
      </c>
      <c r="AK1402" s="122"/>
      <c r="AL1402" s="85">
        <v>122.77</v>
      </c>
      <c r="AM1402" s="85">
        <v>16</v>
      </c>
      <c r="AN1402" s="124">
        <f t="shared" si="335"/>
        <v>73.661999999999992</v>
      </c>
      <c r="AO1402" s="86">
        <f t="shared" si="327"/>
        <v>4714</v>
      </c>
      <c r="AP1402" s="85">
        <v>0</v>
      </c>
      <c r="AQ1402" s="85">
        <v>36.831000000000003</v>
      </c>
      <c r="AR1402" s="85">
        <f t="shared" si="328"/>
        <v>0</v>
      </c>
      <c r="AS1402" s="86">
        <f t="shared" si="330"/>
        <v>11831</v>
      </c>
      <c r="AT1402" s="170">
        <f t="shared" si="331"/>
        <v>0</v>
      </c>
      <c r="AU1402" s="86">
        <v>11831</v>
      </c>
      <c r="AV1402" s="170">
        <f t="shared" si="329"/>
        <v>0</v>
      </c>
    </row>
    <row r="1403" spans="1:48" s="73" customFormat="1" ht="30" x14ac:dyDescent="0.2">
      <c r="A1403" s="10" t="s">
        <v>1810</v>
      </c>
      <c r="B1403" s="14" t="s">
        <v>36</v>
      </c>
      <c r="C1403" s="14" t="s">
        <v>37</v>
      </c>
      <c r="D1403" s="14" t="s">
        <v>3085</v>
      </c>
      <c r="E1403" s="58">
        <v>308439</v>
      </c>
      <c r="F1403" s="15" t="s">
        <v>3086</v>
      </c>
      <c r="G1403" s="10" t="s">
        <v>2860</v>
      </c>
      <c r="H1403" s="16">
        <v>100005667</v>
      </c>
      <c r="I1403" s="62">
        <v>37960865</v>
      </c>
      <c r="J1403" s="13">
        <v>37960865</v>
      </c>
      <c r="K1403" s="15" t="s">
        <v>48</v>
      </c>
      <c r="L1403" s="12" t="s">
        <v>1810</v>
      </c>
      <c r="M1403" s="15" t="s">
        <v>2942</v>
      </c>
      <c r="N1403" s="49">
        <v>95131</v>
      </c>
      <c r="O1403" s="15" t="s">
        <v>3087</v>
      </c>
      <c r="P1403" s="15" t="s">
        <v>3088</v>
      </c>
      <c r="Q1403" s="48">
        <v>500739</v>
      </c>
      <c r="R1403" s="11" t="s">
        <v>86</v>
      </c>
      <c r="S1403" s="120">
        <v>28657</v>
      </c>
      <c r="T1403" s="85">
        <v>107.03</v>
      </c>
      <c r="U1403" s="86">
        <v>51</v>
      </c>
      <c r="V1403" s="123">
        <v>46.825625000000002</v>
      </c>
      <c r="W1403" s="85">
        <f t="shared" si="332"/>
        <v>19105</v>
      </c>
      <c r="X1403" s="86">
        <v>0</v>
      </c>
      <c r="Y1403" s="85">
        <v>16.054500000000001</v>
      </c>
      <c r="Z1403" s="86">
        <f t="shared" si="333"/>
        <v>0</v>
      </c>
      <c r="AA1403" s="86">
        <f t="shared" si="322"/>
        <v>19105</v>
      </c>
      <c r="AB1403" s="85">
        <v>122.77</v>
      </c>
      <c r="AC1403" s="85">
        <v>50</v>
      </c>
      <c r="AD1403" s="124">
        <f t="shared" si="334"/>
        <v>73.661999999999992</v>
      </c>
      <c r="AE1403" s="86">
        <f t="shared" si="323"/>
        <v>14732</v>
      </c>
      <c r="AF1403" s="85">
        <v>1</v>
      </c>
      <c r="AG1403" s="85">
        <v>36.831000000000003</v>
      </c>
      <c r="AH1403" s="85">
        <f t="shared" si="324"/>
        <v>147</v>
      </c>
      <c r="AI1403" s="86">
        <f t="shared" si="325"/>
        <v>33984</v>
      </c>
      <c r="AJ1403" s="86">
        <f t="shared" si="326"/>
        <v>5327</v>
      </c>
      <c r="AK1403" s="122"/>
      <c r="AL1403" s="85">
        <v>122.77</v>
      </c>
      <c r="AM1403" s="85">
        <v>50</v>
      </c>
      <c r="AN1403" s="124">
        <f t="shared" si="335"/>
        <v>73.661999999999992</v>
      </c>
      <c r="AO1403" s="86">
        <f t="shared" si="327"/>
        <v>14732</v>
      </c>
      <c r="AP1403" s="85">
        <v>1</v>
      </c>
      <c r="AQ1403" s="85">
        <v>36.831000000000003</v>
      </c>
      <c r="AR1403" s="85">
        <f t="shared" si="328"/>
        <v>147</v>
      </c>
      <c r="AS1403" s="86">
        <f t="shared" si="330"/>
        <v>33984</v>
      </c>
      <c r="AT1403" s="170">
        <f t="shared" si="331"/>
        <v>0</v>
      </c>
      <c r="AU1403" s="86">
        <v>33984</v>
      </c>
      <c r="AV1403" s="170">
        <f t="shared" si="329"/>
        <v>0</v>
      </c>
    </row>
    <row r="1404" spans="1:48" s="73" customFormat="1" ht="30" x14ac:dyDescent="0.2">
      <c r="A1404" s="10" t="s">
        <v>1810</v>
      </c>
      <c r="B1404" s="14" t="s">
        <v>36</v>
      </c>
      <c r="C1404" s="14" t="s">
        <v>37</v>
      </c>
      <c r="D1404" s="14" t="s">
        <v>3969</v>
      </c>
      <c r="E1404" s="58">
        <v>612138</v>
      </c>
      <c r="F1404" s="15" t="s">
        <v>3970</v>
      </c>
      <c r="G1404" s="10" t="s">
        <v>2860</v>
      </c>
      <c r="H1404" s="16">
        <v>100006447</v>
      </c>
      <c r="I1404" s="62">
        <v>710004737</v>
      </c>
      <c r="J1404" s="13">
        <v>710004737</v>
      </c>
      <c r="K1404" s="15" t="s">
        <v>53</v>
      </c>
      <c r="L1404" s="12" t="s">
        <v>1810</v>
      </c>
      <c r="M1404" s="15" t="s">
        <v>1811</v>
      </c>
      <c r="N1404" s="49">
        <v>94638</v>
      </c>
      <c r="O1404" s="15" t="s">
        <v>3971</v>
      </c>
      <c r="P1404" s="15" t="s">
        <v>3972</v>
      </c>
      <c r="Q1404" s="48">
        <v>555827</v>
      </c>
      <c r="R1404" s="11" t="s">
        <v>45</v>
      </c>
      <c r="S1404" s="120">
        <v>3371</v>
      </c>
      <c r="T1404" s="85">
        <v>107.03</v>
      </c>
      <c r="U1404" s="86">
        <v>6</v>
      </c>
      <c r="V1404" s="123">
        <v>46.825625000000002</v>
      </c>
      <c r="W1404" s="85">
        <f t="shared" si="332"/>
        <v>2248</v>
      </c>
      <c r="X1404" s="86">
        <v>0</v>
      </c>
      <c r="Y1404" s="85">
        <v>16.054500000000001</v>
      </c>
      <c r="Z1404" s="86">
        <f t="shared" si="333"/>
        <v>0</v>
      </c>
      <c r="AA1404" s="86">
        <f t="shared" si="322"/>
        <v>2248</v>
      </c>
      <c r="AB1404" s="85">
        <v>122.77</v>
      </c>
      <c r="AC1404" s="85">
        <v>3</v>
      </c>
      <c r="AD1404" s="124">
        <f t="shared" si="334"/>
        <v>73.661999999999992</v>
      </c>
      <c r="AE1404" s="86">
        <f t="shared" si="323"/>
        <v>884</v>
      </c>
      <c r="AF1404" s="85">
        <v>0</v>
      </c>
      <c r="AG1404" s="85">
        <v>36.831000000000003</v>
      </c>
      <c r="AH1404" s="85">
        <f t="shared" si="324"/>
        <v>0</v>
      </c>
      <c r="AI1404" s="86">
        <f t="shared" si="325"/>
        <v>3132</v>
      </c>
      <c r="AJ1404" s="86">
        <f t="shared" si="326"/>
        <v>-239</v>
      </c>
      <c r="AK1404" s="122"/>
      <c r="AL1404" s="85">
        <v>122.77</v>
      </c>
      <c r="AM1404" s="85">
        <v>3</v>
      </c>
      <c r="AN1404" s="124">
        <f t="shared" si="335"/>
        <v>73.661999999999992</v>
      </c>
      <c r="AO1404" s="86">
        <f t="shared" si="327"/>
        <v>884</v>
      </c>
      <c r="AP1404" s="85">
        <v>0</v>
      </c>
      <c r="AQ1404" s="85">
        <v>36.831000000000003</v>
      </c>
      <c r="AR1404" s="85">
        <f t="shared" si="328"/>
        <v>0</v>
      </c>
      <c r="AS1404" s="86">
        <f t="shared" si="330"/>
        <v>3132</v>
      </c>
      <c r="AT1404" s="170">
        <f t="shared" si="331"/>
        <v>0</v>
      </c>
      <c r="AU1404" s="86">
        <v>3132</v>
      </c>
      <c r="AV1404" s="170">
        <f t="shared" si="329"/>
        <v>0</v>
      </c>
    </row>
    <row r="1405" spans="1:48" s="73" customFormat="1" ht="45" x14ac:dyDescent="0.2">
      <c r="A1405" s="10" t="s">
        <v>1810</v>
      </c>
      <c r="B1405" s="14" t="s">
        <v>36</v>
      </c>
      <c r="C1405" s="14" t="s">
        <v>37</v>
      </c>
      <c r="D1405" s="14" t="s">
        <v>3840</v>
      </c>
      <c r="E1405" s="58">
        <v>306312</v>
      </c>
      <c r="F1405" s="15" t="s">
        <v>3841</v>
      </c>
      <c r="G1405" s="10" t="s">
        <v>2860</v>
      </c>
      <c r="H1405" s="16">
        <v>100006450</v>
      </c>
      <c r="I1405" s="62">
        <v>710004060</v>
      </c>
      <c r="J1405" s="13">
        <v>37863673</v>
      </c>
      <c r="K1405" s="15" t="s">
        <v>92</v>
      </c>
      <c r="L1405" s="12" t="s">
        <v>1810</v>
      </c>
      <c r="M1405" s="15" t="s">
        <v>2942</v>
      </c>
      <c r="N1405" s="49">
        <v>92584</v>
      </c>
      <c r="O1405" s="15" t="s">
        <v>3842</v>
      </c>
      <c r="P1405" s="15" t="s">
        <v>3844</v>
      </c>
      <c r="Q1405" s="48">
        <v>504165</v>
      </c>
      <c r="R1405" s="11" t="s">
        <v>45</v>
      </c>
      <c r="S1405" s="120">
        <v>13117</v>
      </c>
      <c r="T1405" s="85">
        <v>107.03</v>
      </c>
      <c r="U1405" s="86">
        <v>23</v>
      </c>
      <c r="V1405" s="123">
        <v>46.825625000000002</v>
      </c>
      <c r="W1405" s="85">
        <f t="shared" si="332"/>
        <v>8616</v>
      </c>
      <c r="X1405" s="86">
        <v>1</v>
      </c>
      <c r="Y1405" s="85">
        <v>16.054500000000001</v>
      </c>
      <c r="Z1405" s="86">
        <f t="shared" si="333"/>
        <v>128</v>
      </c>
      <c r="AA1405" s="86">
        <f t="shared" si="322"/>
        <v>8744</v>
      </c>
      <c r="AB1405" s="85">
        <v>122.77</v>
      </c>
      <c r="AC1405" s="85">
        <v>21</v>
      </c>
      <c r="AD1405" s="124">
        <f t="shared" si="334"/>
        <v>73.661999999999992</v>
      </c>
      <c r="AE1405" s="86">
        <f t="shared" si="323"/>
        <v>6188</v>
      </c>
      <c r="AF1405" s="85">
        <v>0</v>
      </c>
      <c r="AG1405" s="85">
        <v>36.831000000000003</v>
      </c>
      <c r="AH1405" s="85">
        <f t="shared" si="324"/>
        <v>0</v>
      </c>
      <c r="AI1405" s="86">
        <f t="shared" si="325"/>
        <v>14932</v>
      </c>
      <c r="AJ1405" s="86">
        <f t="shared" si="326"/>
        <v>1815</v>
      </c>
      <c r="AK1405" s="122"/>
      <c r="AL1405" s="85">
        <v>122.77</v>
      </c>
      <c r="AM1405" s="85">
        <v>21</v>
      </c>
      <c r="AN1405" s="124">
        <f t="shared" si="335"/>
        <v>73.661999999999992</v>
      </c>
      <c r="AO1405" s="86">
        <f t="shared" si="327"/>
        <v>6188</v>
      </c>
      <c r="AP1405" s="85">
        <v>0</v>
      </c>
      <c r="AQ1405" s="85">
        <v>36.831000000000003</v>
      </c>
      <c r="AR1405" s="85">
        <f t="shared" si="328"/>
        <v>0</v>
      </c>
      <c r="AS1405" s="86">
        <f t="shared" si="330"/>
        <v>14932</v>
      </c>
      <c r="AT1405" s="170">
        <f t="shared" si="331"/>
        <v>0</v>
      </c>
      <c r="AU1405" s="86">
        <v>14932</v>
      </c>
      <c r="AV1405" s="170">
        <f t="shared" si="329"/>
        <v>0</v>
      </c>
    </row>
    <row r="1406" spans="1:48" s="73" customFormat="1" x14ac:dyDescent="0.2">
      <c r="A1406" s="10" t="s">
        <v>1810</v>
      </c>
      <c r="B1406" s="14" t="s">
        <v>36</v>
      </c>
      <c r="C1406" s="14" t="s">
        <v>37</v>
      </c>
      <c r="D1406" s="14" t="s">
        <v>4017</v>
      </c>
      <c r="E1406" s="58">
        <v>800139</v>
      </c>
      <c r="F1406" s="15" t="s">
        <v>4018</v>
      </c>
      <c r="G1406" s="10" t="s">
        <v>2860</v>
      </c>
      <c r="H1406" s="16">
        <v>100006448</v>
      </c>
      <c r="I1406" s="62">
        <v>710007450</v>
      </c>
      <c r="J1406" s="13">
        <v>710007450</v>
      </c>
      <c r="K1406" s="15" t="s">
        <v>48</v>
      </c>
      <c r="L1406" s="12" t="s">
        <v>1810</v>
      </c>
      <c r="M1406" s="15" t="s">
        <v>3583</v>
      </c>
      <c r="N1406" s="49">
        <v>94144</v>
      </c>
      <c r="O1406" s="15" t="s">
        <v>4019</v>
      </c>
      <c r="P1406" s="15" t="s">
        <v>4020</v>
      </c>
      <c r="Q1406" s="48">
        <v>556025</v>
      </c>
      <c r="R1406" s="11" t="s">
        <v>45</v>
      </c>
      <c r="S1406" s="120">
        <v>1124</v>
      </c>
      <c r="T1406" s="85">
        <v>107.03</v>
      </c>
      <c r="U1406" s="86">
        <v>2</v>
      </c>
      <c r="V1406" s="123">
        <v>46.825625000000002</v>
      </c>
      <c r="W1406" s="85">
        <f t="shared" si="332"/>
        <v>749</v>
      </c>
      <c r="X1406" s="86">
        <v>0</v>
      </c>
      <c r="Y1406" s="85">
        <v>16.054500000000001</v>
      </c>
      <c r="Z1406" s="86">
        <f t="shared" si="333"/>
        <v>0</v>
      </c>
      <c r="AA1406" s="86">
        <f t="shared" si="322"/>
        <v>749</v>
      </c>
      <c r="AB1406" s="85">
        <v>122.77</v>
      </c>
      <c r="AC1406" s="85">
        <v>4</v>
      </c>
      <c r="AD1406" s="124">
        <f t="shared" si="334"/>
        <v>73.661999999999992</v>
      </c>
      <c r="AE1406" s="86">
        <f t="shared" si="323"/>
        <v>1179</v>
      </c>
      <c r="AF1406" s="85">
        <v>0</v>
      </c>
      <c r="AG1406" s="85">
        <v>36.831000000000003</v>
      </c>
      <c r="AH1406" s="85">
        <f t="shared" si="324"/>
        <v>0</v>
      </c>
      <c r="AI1406" s="86">
        <f t="shared" si="325"/>
        <v>1928</v>
      </c>
      <c r="AJ1406" s="86">
        <f t="shared" si="326"/>
        <v>804</v>
      </c>
      <c r="AK1406" s="122"/>
      <c r="AL1406" s="85">
        <v>122.77</v>
      </c>
      <c r="AM1406" s="85">
        <v>4</v>
      </c>
      <c r="AN1406" s="124">
        <f t="shared" si="335"/>
        <v>73.661999999999992</v>
      </c>
      <c r="AO1406" s="86">
        <f t="shared" si="327"/>
        <v>1179</v>
      </c>
      <c r="AP1406" s="85">
        <v>0</v>
      </c>
      <c r="AQ1406" s="85">
        <v>36.831000000000003</v>
      </c>
      <c r="AR1406" s="85">
        <f t="shared" si="328"/>
        <v>0</v>
      </c>
      <c r="AS1406" s="86">
        <f t="shared" si="330"/>
        <v>1928</v>
      </c>
      <c r="AT1406" s="170">
        <f t="shared" si="331"/>
        <v>0</v>
      </c>
      <c r="AU1406" s="86">
        <v>1928</v>
      </c>
      <c r="AV1406" s="170">
        <f t="shared" si="329"/>
        <v>0</v>
      </c>
    </row>
    <row r="1407" spans="1:48" s="73" customFormat="1" ht="30" x14ac:dyDescent="0.2">
      <c r="A1407" s="10" t="s">
        <v>1810</v>
      </c>
      <c r="B1407" s="14" t="s">
        <v>36</v>
      </c>
      <c r="C1407" s="14" t="s">
        <v>37</v>
      </c>
      <c r="D1407" s="14" t="s">
        <v>3174</v>
      </c>
      <c r="E1407" s="58">
        <v>306525</v>
      </c>
      <c r="F1407" s="15" t="s">
        <v>3175</v>
      </c>
      <c r="G1407" s="10" t="s">
        <v>2860</v>
      </c>
      <c r="H1407" s="16">
        <v>100005410</v>
      </c>
      <c r="I1407" s="62">
        <v>710093971</v>
      </c>
      <c r="J1407" s="13">
        <v>710093971</v>
      </c>
      <c r="K1407" s="15" t="s">
        <v>53</v>
      </c>
      <c r="L1407" s="12" t="s">
        <v>1810</v>
      </c>
      <c r="M1407" s="15" t="s">
        <v>1811</v>
      </c>
      <c r="N1407" s="49">
        <v>94501</v>
      </c>
      <c r="O1407" s="15" t="s">
        <v>1815</v>
      </c>
      <c r="P1407" s="15" t="s">
        <v>3181</v>
      </c>
      <c r="Q1407" s="48">
        <v>501026</v>
      </c>
      <c r="R1407" s="11" t="s">
        <v>45</v>
      </c>
      <c r="S1407" s="120">
        <v>11800</v>
      </c>
      <c r="T1407" s="85">
        <v>107.03</v>
      </c>
      <c r="U1407" s="86">
        <v>21</v>
      </c>
      <c r="V1407" s="123">
        <v>46.825625000000002</v>
      </c>
      <c r="W1407" s="85">
        <f t="shared" si="332"/>
        <v>7867</v>
      </c>
      <c r="X1407" s="86">
        <v>0</v>
      </c>
      <c r="Y1407" s="85">
        <v>16.054500000000001</v>
      </c>
      <c r="Z1407" s="86">
        <f t="shared" si="333"/>
        <v>0</v>
      </c>
      <c r="AA1407" s="86">
        <f t="shared" si="322"/>
        <v>7867</v>
      </c>
      <c r="AB1407" s="85">
        <v>122.77</v>
      </c>
      <c r="AC1407" s="85">
        <v>26</v>
      </c>
      <c r="AD1407" s="124">
        <f t="shared" si="334"/>
        <v>73.661999999999992</v>
      </c>
      <c r="AE1407" s="86">
        <f t="shared" si="323"/>
        <v>7661</v>
      </c>
      <c r="AF1407" s="85">
        <v>0</v>
      </c>
      <c r="AG1407" s="85">
        <v>36.831000000000003</v>
      </c>
      <c r="AH1407" s="85">
        <f t="shared" si="324"/>
        <v>0</v>
      </c>
      <c r="AI1407" s="86">
        <f t="shared" si="325"/>
        <v>15528</v>
      </c>
      <c r="AJ1407" s="86">
        <f t="shared" si="326"/>
        <v>3728</v>
      </c>
      <c r="AK1407" s="122"/>
      <c r="AL1407" s="85">
        <v>122.77</v>
      </c>
      <c r="AM1407" s="85">
        <v>26</v>
      </c>
      <c r="AN1407" s="124">
        <f t="shared" si="335"/>
        <v>73.661999999999992</v>
      </c>
      <c r="AO1407" s="86">
        <f t="shared" si="327"/>
        <v>7661</v>
      </c>
      <c r="AP1407" s="85">
        <v>0</v>
      </c>
      <c r="AQ1407" s="85">
        <v>36.831000000000003</v>
      </c>
      <c r="AR1407" s="85">
        <f t="shared" si="328"/>
        <v>0</v>
      </c>
      <c r="AS1407" s="86">
        <f t="shared" si="330"/>
        <v>15528</v>
      </c>
      <c r="AT1407" s="170">
        <f t="shared" si="331"/>
        <v>0</v>
      </c>
      <c r="AU1407" s="86">
        <v>15528</v>
      </c>
      <c r="AV1407" s="170">
        <f t="shared" si="329"/>
        <v>0</v>
      </c>
    </row>
    <row r="1408" spans="1:48" s="73" customFormat="1" x14ac:dyDescent="0.2">
      <c r="A1408" s="10" t="s">
        <v>1810</v>
      </c>
      <c r="B1408" s="14" t="s">
        <v>36</v>
      </c>
      <c r="C1408" s="14" t="s">
        <v>37</v>
      </c>
      <c r="D1408" s="14" t="s">
        <v>3330</v>
      </c>
      <c r="E1408" s="58">
        <v>307203</v>
      </c>
      <c r="F1408" s="15" t="s">
        <v>3331</v>
      </c>
      <c r="G1408" s="10" t="s">
        <v>2860</v>
      </c>
      <c r="H1408" s="16">
        <v>100005550</v>
      </c>
      <c r="I1408" s="62">
        <v>710005270</v>
      </c>
      <c r="J1408" s="13">
        <v>710005270</v>
      </c>
      <c r="K1408" s="15" t="s">
        <v>48</v>
      </c>
      <c r="L1408" s="12" t="s">
        <v>1810</v>
      </c>
      <c r="M1408" s="15" t="s">
        <v>3332</v>
      </c>
      <c r="N1408" s="49">
        <v>93401</v>
      </c>
      <c r="O1408" s="15" t="s">
        <v>3333</v>
      </c>
      <c r="P1408" s="15" t="s">
        <v>3335</v>
      </c>
      <c r="Q1408" s="48">
        <v>502031</v>
      </c>
      <c r="R1408" s="11" t="s">
        <v>45</v>
      </c>
      <c r="S1408" s="120">
        <v>9552</v>
      </c>
      <c r="T1408" s="85">
        <v>107.03</v>
      </c>
      <c r="U1408" s="86">
        <v>17</v>
      </c>
      <c r="V1408" s="123">
        <v>46.825625000000002</v>
      </c>
      <c r="W1408" s="85">
        <f t="shared" si="332"/>
        <v>6368</v>
      </c>
      <c r="X1408" s="86">
        <v>0</v>
      </c>
      <c r="Y1408" s="85">
        <v>16.054500000000001</v>
      </c>
      <c r="Z1408" s="86">
        <f t="shared" si="333"/>
        <v>0</v>
      </c>
      <c r="AA1408" s="86">
        <f t="shared" si="322"/>
        <v>6368</v>
      </c>
      <c r="AB1408" s="85">
        <v>122.77</v>
      </c>
      <c r="AC1408" s="85">
        <v>19</v>
      </c>
      <c r="AD1408" s="124">
        <f t="shared" si="334"/>
        <v>73.661999999999992</v>
      </c>
      <c r="AE1408" s="86">
        <f t="shared" si="323"/>
        <v>5598</v>
      </c>
      <c r="AF1408" s="85">
        <v>0</v>
      </c>
      <c r="AG1408" s="85">
        <v>36.831000000000003</v>
      </c>
      <c r="AH1408" s="85">
        <f t="shared" si="324"/>
        <v>0</v>
      </c>
      <c r="AI1408" s="86">
        <f t="shared" si="325"/>
        <v>11966</v>
      </c>
      <c r="AJ1408" s="86">
        <f t="shared" si="326"/>
        <v>2414</v>
      </c>
      <c r="AK1408" s="122"/>
      <c r="AL1408" s="85">
        <v>122.77</v>
      </c>
      <c r="AM1408" s="85">
        <v>19</v>
      </c>
      <c r="AN1408" s="124">
        <f t="shared" si="335"/>
        <v>73.661999999999992</v>
      </c>
      <c r="AO1408" s="86">
        <f t="shared" si="327"/>
        <v>5598</v>
      </c>
      <c r="AP1408" s="85">
        <v>0</v>
      </c>
      <c r="AQ1408" s="85">
        <v>36.831000000000003</v>
      </c>
      <c r="AR1408" s="85">
        <f t="shared" si="328"/>
        <v>0</v>
      </c>
      <c r="AS1408" s="86">
        <f t="shared" si="330"/>
        <v>11966</v>
      </c>
      <c r="AT1408" s="170">
        <f t="shared" si="331"/>
        <v>0</v>
      </c>
      <c r="AU1408" s="86">
        <v>11966</v>
      </c>
      <c r="AV1408" s="170">
        <f t="shared" si="329"/>
        <v>0</v>
      </c>
    </row>
    <row r="1409" spans="1:48" s="73" customFormat="1" ht="30" x14ac:dyDescent="0.2">
      <c r="A1409" s="10" t="s">
        <v>1810</v>
      </c>
      <c r="B1409" s="14" t="s">
        <v>36</v>
      </c>
      <c r="C1409" s="14" t="s">
        <v>37</v>
      </c>
      <c r="D1409" s="14" t="s">
        <v>2924</v>
      </c>
      <c r="E1409" s="58">
        <v>307858</v>
      </c>
      <c r="F1409" s="15" t="s">
        <v>2925</v>
      </c>
      <c r="G1409" s="10" t="s">
        <v>2860</v>
      </c>
      <c r="H1409" s="16">
        <v>100006672</v>
      </c>
      <c r="I1409" s="62">
        <v>710006055</v>
      </c>
      <c r="J1409" s="13">
        <v>710006055</v>
      </c>
      <c r="K1409" s="15" t="s">
        <v>48</v>
      </c>
      <c r="L1409" s="12" t="s">
        <v>1810</v>
      </c>
      <c r="M1409" s="15" t="s">
        <v>2904</v>
      </c>
      <c r="N1409" s="49">
        <v>95305</v>
      </c>
      <c r="O1409" s="15" t="s">
        <v>2926</v>
      </c>
      <c r="P1409" s="15" t="s">
        <v>2927</v>
      </c>
      <c r="Q1409" s="48">
        <v>500151</v>
      </c>
      <c r="R1409" s="11" t="s">
        <v>45</v>
      </c>
      <c r="S1409" s="120">
        <v>4495</v>
      </c>
      <c r="T1409" s="85">
        <v>107.03</v>
      </c>
      <c r="U1409" s="86">
        <v>8</v>
      </c>
      <c r="V1409" s="123">
        <v>46.825625000000002</v>
      </c>
      <c r="W1409" s="85">
        <f t="shared" si="332"/>
        <v>2997</v>
      </c>
      <c r="X1409" s="86">
        <v>0</v>
      </c>
      <c r="Y1409" s="85">
        <v>16.054500000000001</v>
      </c>
      <c r="Z1409" s="86">
        <f t="shared" si="333"/>
        <v>0</v>
      </c>
      <c r="AA1409" s="86">
        <f t="shared" si="322"/>
        <v>2997</v>
      </c>
      <c r="AB1409" s="85">
        <v>122.77</v>
      </c>
      <c r="AC1409" s="85">
        <v>8</v>
      </c>
      <c r="AD1409" s="124">
        <f t="shared" si="334"/>
        <v>73.661999999999992</v>
      </c>
      <c r="AE1409" s="86">
        <f t="shared" si="323"/>
        <v>2357</v>
      </c>
      <c r="AF1409" s="85">
        <v>0</v>
      </c>
      <c r="AG1409" s="85">
        <v>36.831000000000003</v>
      </c>
      <c r="AH1409" s="85">
        <f t="shared" si="324"/>
        <v>0</v>
      </c>
      <c r="AI1409" s="86">
        <f t="shared" si="325"/>
        <v>5354</v>
      </c>
      <c r="AJ1409" s="86">
        <f t="shared" si="326"/>
        <v>859</v>
      </c>
      <c r="AK1409" s="122"/>
      <c r="AL1409" s="85">
        <v>122.77</v>
      </c>
      <c r="AM1409" s="85">
        <v>8</v>
      </c>
      <c r="AN1409" s="124">
        <f t="shared" si="335"/>
        <v>73.661999999999992</v>
      </c>
      <c r="AO1409" s="86">
        <f t="shared" si="327"/>
        <v>2357</v>
      </c>
      <c r="AP1409" s="85">
        <v>0</v>
      </c>
      <c r="AQ1409" s="85">
        <v>36.831000000000003</v>
      </c>
      <c r="AR1409" s="85">
        <f t="shared" si="328"/>
        <v>0</v>
      </c>
      <c r="AS1409" s="86">
        <f t="shared" si="330"/>
        <v>5354</v>
      </c>
      <c r="AT1409" s="170">
        <f t="shared" si="331"/>
        <v>0</v>
      </c>
      <c r="AU1409" s="86">
        <v>5354</v>
      </c>
      <c r="AV1409" s="170">
        <f t="shared" si="329"/>
        <v>0</v>
      </c>
    </row>
    <row r="1410" spans="1:48" s="73" customFormat="1" ht="30" x14ac:dyDescent="0.2">
      <c r="A1410" s="10" t="s">
        <v>1810</v>
      </c>
      <c r="B1410" s="14" t="s">
        <v>36</v>
      </c>
      <c r="C1410" s="14" t="s">
        <v>37</v>
      </c>
      <c r="D1410" s="14" t="s">
        <v>3152</v>
      </c>
      <c r="E1410" s="58">
        <v>308650</v>
      </c>
      <c r="F1410" s="15" t="s">
        <v>3153</v>
      </c>
      <c r="G1410" s="10" t="s">
        <v>2860</v>
      </c>
      <c r="H1410" s="16">
        <v>100006496</v>
      </c>
      <c r="I1410" s="62">
        <v>37960903</v>
      </c>
      <c r="J1410" s="13">
        <v>37960903</v>
      </c>
      <c r="K1410" s="15" t="s">
        <v>48</v>
      </c>
      <c r="L1410" s="12" t="s">
        <v>1810</v>
      </c>
      <c r="M1410" s="15" t="s">
        <v>2861</v>
      </c>
      <c r="N1410" s="49">
        <v>95144</v>
      </c>
      <c r="O1410" s="15" t="s">
        <v>3154</v>
      </c>
      <c r="P1410" s="15" t="s">
        <v>3155</v>
      </c>
      <c r="Q1410" s="48">
        <v>500941</v>
      </c>
      <c r="R1410" s="11" t="s">
        <v>86</v>
      </c>
      <c r="S1410" s="120">
        <v>16857</v>
      </c>
      <c r="T1410" s="85">
        <v>107.03</v>
      </c>
      <c r="U1410" s="86">
        <v>30</v>
      </c>
      <c r="V1410" s="123">
        <v>46.825625000000002</v>
      </c>
      <c r="W1410" s="85">
        <f t="shared" si="332"/>
        <v>11238</v>
      </c>
      <c r="X1410" s="86">
        <v>0</v>
      </c>
      <c r="Y1410" s="85">
        <v>16.054500000000001</v>
      </c>
      <c r="Z1410" s="86">
        <f t="shared" si="333"/>
        <v>0</v>
      </c>
      <c r="AA1410" s="86">
        <f t="shared" si="322"/>
        <v>11238</v>
      </c>
      <c r="AB1410" s="85">
        <v>122.77</v>
      </c>
      <c r="AC1410" s="85">
        <v>26</v>
      </c>
      <c r="AD1410" s="124">
        <f t="shared" si="334"/>
        <v>73.661999999999992</v>
      </c>
      <c r="AE1410" s="86">
        <f t="shared" si="323"/>
        <v>7661</v>
      </c>
      <c r="AF1410" s="85">
        <v>0</v>
      </c>
      <c r="AG1410" s="85">
        <v>36.831000000000003</v>
      </c>
      <c r="AH1410" s="85">
        <f t="shared" si="324"/>
        <v>0</v>
      </c>
      <c r="AI1410" s="86">
        <f t="shared" si="325"/>
        <v>18899</v>
      </c>
      <c r="AJ1410" s="86">
        <f t="shared" si="326"/>
        <v>2042</v>
      </c>
      <c r="AK1410" s="122"/>
      <c r="AL1410" s="85">
        <v>122.77</v>
      </c>
      <c r="AM1410" s="85">
        <v>26</v>
      </c>
      <c r="AN1410" s="124">
        <f t="shared" si="335"/>
        <v>73.661999999999992</v>
      </c>
      <c r="AO1410" s="86">
        <f t="shared" si="327"/>
        <v>7661</v>
      </c>
      <c r="AP1410" s="85">
        <v>0</v>
      </c>
      <c r="AQ1410" s="85">
        <v>36.831000000000003</v>
      </c>
      <c r="AR1410" s="85">
        <f t="shared" si="328"/>
        <v>0</v>
      </c>
      <c r="AS1410" s="86">
        <f t="shared" si="330"/>
        <v>18899</v>
      </c>
      <c r="AT1410" s="170">
        <f t="shared" si="331"/>
        <v>0</v>
      </c>
      <c r="AU1410" s="86">
        <v>18899</v>
      </c>
      <c r="AV1410" s="170">
        <f t="shared" si="329"/>
        <v>0</v>
      </c>
    </row>
    <row r="1411" spans="1:48" s="73" customFormat="1" ht="30" x14ac:dyDescent="0.2">
      <c r="A1411" s="10" t="s">
        <v>1810</v>
      </c>
      <c r="B1411" s="14" t="s">
        <v>36</v>
      </c>
      <c r="C1411" s="14" t="s">
        <v>37</v>
      </c>
      <c r="D1411" s="14" t="s">
        <v>3563</v>
      </c>
      <c r="E1411" s="58">
        <v>307661</v>
      </c>
      <c r="F1411" s="15" t="s">
        <v>3564</v>
      </c>
      <c r="G1411" s="10" t="s">
        <v>2860</v>
      </c>
      <c r="H1411" s="16">
        <v>100006489</v>
      </c>
      <c r="I1411" s="62">
        <v>710005830</v>
      </c>
      <c r="J1411" s="13">
        <v>710005830</v>
      </c>
      <c r="K1411" s="15" t="s">
        <v>53</v>
      </c>
      <c r="L1411" s="12" t="s">
        <v>1810</v>
      </c>
      <c r="M1411" s="15" t="s">
        <v>3332</v>
      </c>
      <c r="N1411" s="49">
        <v>93577</v>
      </c>
      <c r="O1411" s="15" t="s">
        <v>3565</v>
      </c>
      <c r="P1411" s="15" t="s">
        <v>3566</v>
      </c>
      <c r="Q1411" s="48">
        <v>502944</v>
      </c>
      <c r="R1411" s="11" t="s">
        <v>45</v>
      </c>
      <c r="S1411" s="120">
        <v>3371</v>
      </c>
      <c r="T1411" s="85">
        <v>107.03</v>
      </c>
      <c r="U1411" s="86">
        <v>6</v>
      </c>
      <c r="V1411" s="123">
        <v>46.825625000000002</v>
      </c>
      <c r="W1411" s="85">
        <f t="shared" si="332"/>
        <v>2248</v>
      </c>
      <c r="X1411" s="86">
        <v>0</v>
      </c>
      <c r="Y1411" s="85">
        <v>16.054500000000001</v>
      </c>
      <c r="Z1411" s="86">
        <f t="shared" si="333"/>
        <v>0</v>
      </c>
      <c r="AA1411" s="86">
        <f t="shared" si="322"/>
        <v>2248</v>
      </c>
      <c r="AB1411" s="85">
        <v>122.77</v>
      </c>
      <c r="AC1411" s="85">
        <v>9</v>
      </c>
      <c r="AD1411" s="124">
        <f t="shared" si="334"/>
        <v>73.661999999999992</v>
      </c>
      <c r="AE1411" s="86">
        <f t="shared" si="323"/>
        <v>2652</v>
      </c>
      <c r="AF1411" s="85">
        <v>0</v>
      </c>
      <c r="AG1411" s="85">
        <v>36.831000000000003</v>
      </c>
      <c r="AH1411" s="85">
        <f t="shared" si="324"/>
        <v>0</v>
      </c>
      <c r="AI1411" s="86">
        <f t="shared" si="325"/>
        <v>4900</v>
      </c>
      <c r="AJ1411" s="86">
        <f t="shared" si="326"/>
        <v>1529</v>
      </c>
      <c r="AK1411" s="122"/>
      <c r="AL1411" s="85">
        <v>122.77</v>
      </c>
      <c r="AM1411" s="85">
        <v>9</v>
      </c>
      <c r="AN1411" s="124">
        <f t="shared" si="335"/>
        <v>73.661999999999992</v>
      </c>
      <c r="AO1411" s="86">
        <f t="shared" si="327"/>
        <v>2652</v>
      </c>
      <c r="AP1411" s="85">
        <v>0</v>
      </c>
      <c r="AQ1411" s="85">
        <v>36.831000000000003</v>
      </c>
      <c r="AR1411" s="85">
        <f t="shared" si="328"/>
        <v>0</v>
      </c>
      <c r="AS1411" s="86">
        <f t="shared" si="330"/>
        <v>4900</v>
      </c>
      <c r="AT1411" s="170">
        <f t="shared" si="331"/>
        <v>0</v>
      </c>
      <c r="AU1411" s="86">
        <v>4900</v>
      </c>
      <c r="AV1411" s="170">
        <f t="shared" si="329"/>
        <v>0</v>
      </c>
    </row>
    <row r="1412" spans="1:48" s="73" customFormat="1" ht="30" x14ac:dyDescent="0.2">
      <c r="A1412" s="10" t="s">
        <v>1810</v>
      </c>
      <c r="B1412" s="14" t="s">
        <v>36</v>
      </c>
      <c r="C1412" s="14" t="s">
        <v>37</v>
      </c>
      <c r="D1412" s="14" t="s">
        <v>2858</v>
      </c>
      <c r="E1412" s="58">
        <v>308307</v>
      </c>
      <c r="F1412" s="15" t="s">
        <v>2859</v>
      </c>
      <c r="G1412" s="10" t="s">
        <v>2860</v>
      </c>
      <c r="H1412" s="16">
        <v>100005850</v>
      </c>
      <c r="I1412" s="62">
        <v>710035314</v>
      </c>
      <c r="J1412" s="13">
        <v>710035314</v>
      </c>
      <c r="K1412" s="15" t="s">
        <v>48</v>
      </c>
      <c r="L1412" s="12" t="s">
        <v>1810</v>
      </c>
      <c r="M1412" s="15" t="s">
        <v>2861</v>
      </c>
      <c r="N1412" s="49">
        <v>94901</v>
      </c>
      <c r="O1412" s="15" t="s">
        <v>2862</v>
      </c>
      <c r="P1412" s="15" t="s">
        <v>2888</v>
      </c>
      <c r="Q1412" s="48">
        <v>500011</v>
      </c>
      <c r="R1412" s="11" t="s">
        <v>45</v>
      </c>
      <c r="S1412" s="120">
        <v>12362</v>
      </c>
      <c r="T1412" s="85">
        <v>107.03</v>
      </c>
      <c r="U1412" s="86">
        <v>22</v>
      </c>
      <c r="V1412" s="123">
        <v>46.825625000000002</v>
      </c>
      <c r="W1412" s="85">
        <f t="shared" si="332"/>
        <v>8241</v>
      </c>
      <c r="X1412" s="86">
        <v>0</v>
      </c>
      <c r="Y1412" s="85">
        <v>16.054500000000001</v>
      </c>
      <c r="Z1412" s="86">
        <f t="shared" si="333"/>
        <v>0</v>
      </c>
      <c r="AA1412" s="86">
        <f t="shared" si="322"/>
        <v>8241</v>
      </c>
      <c r="AB1412" s="85">
        <v>122.77</v>
      </c>
      <c r="AC1412" s="85">
        <v>33</v>
      </c>
      <c r="AD1412" s="124">
        <f t="shared" si="334"/>
        <v>73.661999999999992</v>
      </c>
      <c r="AE1412" s="86">
        <f t="shared" si="323"/>
        <v>9723</v>
      </c>
      <c r="AF1412" s="85">
        <v>0</v>
      </c>
      <c r="AG1412" s="85">
        <v>36.831000000000003</v>
      </c>
      <c r="AH1412" s="85">
        <f t="shared" si="324"/>
        <v>0</v>
      </c>
      <c r="AI1412" s="86">
        <f t="shared" si="325"/>
        <v>17964</v>
      </c>
      <c r="AJ1412" s="86">
        <f t="shared" si="326"/>
        <v>5602</v>
      </c>
      <c r="AK1412" s="122"/>
      <c r="AL1412" s="85">
        <v>122.77</v>
      </c>
      <c r="AM1412" s="85">
        <v>33</v>
      </c>
      <c r="AN1412" s="124">
        <f t="shared" si="335"/>
        <v>73.661999999999992</v>
      </c>
      <c r="AO1412" s="86">
        <f t="shared" si="327"/>
        <v>9723</v>
      </c>
      <c r="AP1412" s="85">
        <v>0</v>
      </c>
      <c r="AQ1412" s="85">
        <v>36.831000000000003</v>
      </c>
      <c r="AR1412" s="85">
        <f t="shared" si="328"/>
        <v>0</v>
      </c>
      <c r="AS1412" s="86">
        <f t="shared" si="330"/>
        <v>17964</v>
      </c>
      <c r="AT1412" s="170">
        <f t="shared" si="331"/>
        <v>0</v>
      </c>
      <c r="AU1412" s="86">
        <v>17964</v>
      </c>
      <c r="AV1412" s="170">
        <f t="shared" si="329"/>
        <v>0</v>
      </c>
    </row>
    <row r="1413" spans="1:48" s="73" customFormat="1" x14ac:dyDescent="0.2">
      <c r="A1413" s="10" t="s">
        <v>1810</v>
      </c>
      <c r="B1413" s="14" t="s">
        <v>36</v>
      </c>
      <c r="C1413" s="14" t="s">
        <v>37</v>
      </c>
      <c r="D1413" s="14" t="s">
        <v>3490</v>
      </c>
      <c r="E1413" s="58">
        <v>307416</v>
      </c>
      <c r="F1413" s="15" t="s">
        <v>3491</v>
      </c>
      <c r="G1413" s="10" t="s">
        <v>2860</v>
      </c>
      <c r="H1413" s="16">
        <v>100006083</v>
      </c>
      <c r="I1413" s="62">
        <v>710005547</v>
      </c>
      <c r="J1413" s="13">
        <v>710005547</v>
      </c>
      <c r="K1413" s="15" t="s">
        <v>48</v>
      </c>
      <c r="L1413" s="12" t="s">
        <v>1810</v>
      </c>
      <c r="M1413" s="15" t="s">
        <v>3332</v>
      </c>
      <c r="N1413" s="49">
        <v>93505</v>
      </c>
      <c r="O1413" s="15" t="s">
        <v>3492</v>
      </c>
      <c r="P1413" s="15" t="s">
        <v>3493</v>
      </c>
      <c r="Q1413" s="48">
        <v>502693</v>
      </c>
      <c r="R1413" s="11" t="s">
        <v>45</v>
      </c>
      <c r="S1413" s="120">
        <v>6743</v>
      </c>
      <c r="T1413" s="85">
        <v>107.03</v>
      </c>
      <c r="U1413" s="86">
        <v>12</v>
      </c>
      <c r="V1413" s="123">
        <v>46.825625000000002</v>
      </c>
      <c r="W1413" s="85">
        <f t="shared" si="332"/>
        <v>4495</v>
      </c>
      <c r="X1413" s="86">
        <v>0</v>
      </c>
      <c r="Y1413" s="85">
        <v>16.054500000000001</v>
      </c>
      <c r="Z1413" s="86">
        <f t="shared" si="333"/>
        <v>0</v>
      </c>
      <c r="AA1413" s="86">
        <f t="shared" ref="AA1413:AA1476" si="336">+Z1413+W1413</f>
        <v>4495</v>
      </c>
      <c r="AB1413" s="85">
        <v>122.77</v>
      </c>
      <c r="AC1413" s="85">
        <v>9</v>
      </c>
      <c r="AD1413" s="124">
        <f t="shared" si="334"/>
        <v>73.661999999999992</v>
      </c>
      <c r="AE1413" s="86">
        <f t="shared" ref="AE1413:AE1476" si="337">ROUND(AC1413*AD1413*4,0)</f>
        <v>2652</v>
      </c>
      <c r="AF1413" s="85">
        <v>0</v>
      </c>
      <c r="AG1413" s="85">
        <v>36.831000000000003</v>
      </c>
      <c r="AH1413" s="85">
        <f t="shared" ref="AH1413:AH1476" si="338">ROUND(AF1413*AG1413*4,0)</f>
        <v>0</v>
      </c>
      <c r="AI1413" s="86">
        <f t="shared" ref="AI1413:AI1476" si="339">+AA1413+AE1413+AH1413</f>
        <v>7147</v>
      </c>
      <c r="AJ1413" s="86">
        <f t="shared" ref="AJ1413:AJ1476" si="340">+AI1413-S1413</f>
        <v>404</v>
      </c>
      <c r="AK1413" s="122"/>
      <c r="AL1413" s="85">
        <v>122.77</v>
      </c>
      <c r="AM1413" s="85">
        <v>9</v>
      </c>
      <c r="AN1413" s="124">
        <f t="shared" si="335"/>
        <v>73.661999999999992</v>
      </c>
      <c r="AO1413" s="86">
        <f t="shared" ref="AO1413:AO1476" si="341">ROUND(AM1413*AN1413*4,0)</f>
        <v>2652</v>
      </c>
      <c r="AP1413" s="85">
        <v>0</v>
      </c>
      <c r="AQ1413" s="85">
        <v>36.831000000000003</v>
      </c>
      <c r="AR1413" s="85">
        <f t="shared" ref="AR1413:AR1476" si="342">ROUND(AP1413*AQ1413*4,0)</f>
        <v>0</v>
      </c>
      <c r="AS1413" s="86">
        <f t="shared" si="330"/>
        <v>7147</v>
      </c>
      <c r="AT1413" s="170">
        <f t="shared" si="331"/>
        <v>0</v>
      </c>
      <c r="AU1413" s="86">
        <v>7147</v>
      </c>
      <c r="AV1413" s="170">
        <f t="shared" ref="AV1413:AV1476" si="343">+AU1413-AS1413</f>
        <v>0</v>
      </c>
    </row>
    <row r="1414" spans="1:48" s="73" customFormat="1" x14ac:dyDescent="0.2">
      <c r="A1414" s="10" t="s">
        <v>1810</v>
      </c>
      <c r="B1414" s="14" t="s">
        <v>36</v>
      </c>
      <c r="C1414" s="14" t="s">
        <v>37</v>
      </c>
      <c r="D1414" s="14" t="s">
        <v>3922</v>
      </c>
      <c r="E1414" s="58">
        <v>311341</v>
      </c>
      <c r="F1414" s="15" t="s">
        <v>3923</v>
      </c>
      <c r="G1414" s="10" t="s">
        <v>2860</v>
      </c>
      <c r="H1414" s="16">
        <v>100006580</v>
      </c>
      <c r="I1414" s="62">
        <v>710010141</v>
      </c>
      <c r="J1414" s="13">
        <v>710010141</v>
      </c>
      <c r="K1414" s="15" t="s">
        <v>48</v>
      </c>
      <c r="L1414" s="12" t="s">
        <v>1810</v>
      </c>
      <c r="M1414" s="15" t="s">
        <v>3851</v>
      </c>
      <c r="N1414" s="49">
        <v>95501</v>
      </c>
      <c r="O1414" s="15" t="s">
        <v>3924</v>
      </c>
      <c r="P1414" s="15" t="s">
        <v>3925</v>
      </c>
      <c r="Q1414" s="48">
        <v>505773</v>
      </c>
      <c r="R1414" s="11" t="s">
        <v>45</v>
      </c>
      <c r="S1414" s="120">
        <v>3933</v>
      </c>
      <c r="T1414" s="85">
        <v>107.03</v>
      </c>
      <c r="U1414" s="86">
        <v>7</v>
      </c>
      <c r="V1414" s="123">
        <v>46.825625000000002</v>
      </c>
      <c r="W1414" s="85">
        <f t="shared" si="332"/>
        <v>2622</v>
      </c>
      <c r="X1414" s="86">
        <v>0</v>
      </c>
      <c r="Y1414" s="85">
        <v>16.054500000000001</v>
      </c>
      <c r="Z1414" s="86">
        <f t="shared" si="333"/>
        <v>0</v>
      </c>
      <c r="AA1414" s="86">
        <f t="shared" si="336"/>
        <v>2622</v>
      </c>
      <c r="AB1414" s="85">
        <v>122.77</v>
      </c>
      <c r="AC1414" s="85">
        <v>4</v>
      </c>
      <c r="AD1414" s="124">
        <f t="shared" si="334"/>
        <v>73.661999999999992</v>
      </c>
      <c r="AE1414" s="86">
        <f t="shared" si="337"/>
        <v>1179</v>
      </c>
      <c r="AF1414" s="85">
        <v>0</v>
      </c>
      <c r="AG1414" s="85">
        <v>36.831000000000003</v>
      </c>
      <c r="AH1414" s="85">
        <f t="shared" si="338"/>
        <v>0</v>
      </c>
      <c r="AI1414" s="86">
        <f t="shared" si="339"/>
        <v>3801</v>
      </c>
      <c r="AJ1414" s="86">
        <f t="shared" si="340"/>
        <v>-132</v>
      </c>
      <c r="AK1414" s="122"/>
      <c r="AL1414" s="85">
        <v>122.77</v>
      </c>
      <c r="AM1414" s="85">
        <v>4</v>
      </c>
      <c r="AN1414" s="124">
        <f t="shared" si="335"/>
        <v>73.661999999999992</v>
      </c>
      <c r="AO1414" s="86">
        <f t="shared" si="341"/>
        <v>1179</v>
      </c>
      <c r="AP1414" s="85">
        <v>0</v>
      </c>
      <c r="AQ1414" s="85">
        <v>36.831000000000003</v>
      </c>
      <c r="AR1414" s="85">
        <f t="shared" si="342"/>
        <v>0</v>
      </c>
      <c r="AS1414" s="86">
        <f t="shared" ref="AS1414:AS1477" si="344">+AR1414+AO1414+AA1414</f>
        <v>3801</v>
      </c>
      <c r="AT1414" s="170">
        <f t="shared" ref="AT1414:AT1477" si="345">+AS1414-AI1414</f>
        <v>0</v>
      </c>
      <c r="AU1414" s="86">
        <v>3801</v>
      </c>
      <c r="AV1414" s="170">
        <f t="shared" si="343"/>
        <v>0</v>
      </c>
    </row>
    <row r="1415" spans="1:48" s="73" customFormat="1" x14ac:dyDescent="0.2">
      <c r="A1415" s="10" t="s">
        <v>1810</v>
      </c>
      <c r="B1415" s="14" t="s">
        <v>36</v>
      </c>
      <c r="C1415" s="14" t="s">
        <v>37</v>
      </c>
      <c r="D1415" s="14" t="s">
        <v>3156</v>
      </c>
      <c r="E1415" s="58">
        <v>308668</v>
      </c>
      <c r="F1415" s="15" t="s">
        <v>3157</v>
      </c>
      <c r="G1415" s="10" t="s">
        <v>2860</v>
      </c>
      <c r="H1415" s="16">
        <v>100006499</v>
      </c>
      <c r="I1415" s="62">
        <v>710007132</v>
      </c>
      <c r="J1415" s="13">
        <v>710007132</v>
      </c>
      <c r="K1415" s="15" t="s">
        <v>48</v>
      </c>
      <c r="L1415" s="12" t="s">
        <v>1810</v>
      </c>
      <c r="M1415" s="15" t="s">
        <v>2861</v>
      </c>
      <c r="N1415" s="49">
        <v>95142</v>
      </c>
      <c r="O1415" s="15" t="s">
        <v>3158</v>
      </c>
      <c r="P1415" s="15" t="s">
        <v>3159</v>
      </c>
      <c r="Q1415" s="48">
        <v>500950</v>
      </c>
      <c r="R1415" s="11" t="s">
        <v>45</v>
      </c>
      <c r="S1415" s="120">
        <v>12362</v>
      </c>
      <c r="T1415" s="85">
        <v>107.03</v>
      </c>
      <c r="U1415" s="86">
        <v>22</v>
      </c>
      <c r="V1415" s="123">
        <v>46.825625000000002</v>
      </c>
      <c r="W1415" s="85">
        <f t="shared" si="332"/>
        <v>8241</v>
      </c>
      <c r="X1415" s="86">
        <v>0</v>
      </c>
      <c r="Y1415" s="85">
        <v>16.054500000000001</v>
      </c>
      <c r="Z1415" s="86">
        <f t="shared" si="333"/>
        <v>0</v>
      </c>
      <c r="AA1415" s="86">
        <f t="shared" si="336"/>
        <v>8241</v>
      </c>
      <c r="AB1415" s="85">
        <v>122.77</v>
      </c>
      <c r="AC1415" s="85">
        <v>23</v>
      </c>
      <c r="AD1415" s="124">
        <f t="shared" si="334"/>
        <v>73.661999999999992</v>
      </c>
      <c r="AE1415" s="86">
        <f t="shared" si="337"/>
        <v>6777</v>
      </c>
      <c r="AF1415" s="85">
        <v>0</v>
      </c>
      <c r="AG1415" s="85">
        <v>36.831000000000003</v>
      </c>
      <c r="AH1415" s="85">
        <f t="shared" si="338"/>
        <v>0</v>
      </c>
      <c r="AI1415" s="86">
        <f t="shared" si="339"/>
        <v>15018</v>
      </c>
      <c r="AJ1415" s="86">
        <f t="shared" si="340"/>
        <v>2656</v>
      </c>
      <c r="AK1415" s="122"/>
      <c r="AL1415" s="85">
        <v>122.77</v>
      </c>
      <c r="AM1415" s="85">
        <v>23</v>
      </c>
      <c r="AN1415" s="124">
        <f t="shared" si="335"/>
        <v>73.661999999999992</v>
      </c>
      <c r="AO1415" s="86">
        <f t="shared" si="341"/>
        <v>6777</v>
      </c>
      <c r="AP1415" s="85">
        <v>0</v>
      </c>
      <c r="AQ1415" s="85">
        <v>36.831000000000003</v>
      </c>
      <c r="AR1415" s="85">
        <f t="shared" si="342"/>
        <v>0</v>
      </c>
      <c r="AS1415" s="86">
        <f t="shared" si="344"/>
        <v>15018</v>
      </c>
      <c r="AT1415" s="170">
        <f t="shared" si="345"/>
        <v>0</v>
      </c>
      <c r="AU1415" s="86">
        <v>15018</v>
      </c>
      <c r="AV1415" s="170">
        <f t="shared" si="343"/>
        <v>0</v>
      </c>
    </row>
    <row r="1416" spans="1:48" s="73" customFormat="1" x14ac:dyDescent="0.2">
      <c r="A1416" s="10" t="s">
        <v>1810</v>
      </c>
      <c r="B1416" s="14" t="s">
        <v>36</v>
      </c>
      <c r="C1416" s="14" t="s">
        <v>37</v>
      </c>
      <c r="D1416" s="14" t="s">
        <v>3567</v>
      </c>
      <c r="E1416" s="58">
        <v>307688</v>
      </c>
      <c r="F1416" s="15" t="s">
        <v>3568</v>
      </c>
      <c r="G1416" s="10" t="s">
        <v>2860</v>
      </c>
      <c r="H1416" s="16">
        <v>100006503</v>
      </c>
      <c r="I1416" s="62">
        <v>710005849</v>
      </c>
      <c r="J1416" s="13">
        <v>710005849</v>
      </c>
      <c r="K1416" s="15" t="s">
        <v>48</v>
      </c>
      <c r="L1416" s="12" t="s">
        <v>1810</v>
      </c>
      <c r="M1416" s="15" t="s">
        <v>3332</v>
      </c>
      <c r="N1416" s="49">
        <v>93555</v>
      </c>
      <c r="O1416" s="15" t="s">
        <v>3569</v>
      </c>
      <c r="P1416" s="15" t="s">
        <v>3570</v>
      </c>
      <c r="Q1416" s="48">
        <v>502979</v>
      </c>
      <c r="R1416" s="11" t="s">
        <v>45</v>
      </c>
      <c r="S1416" s="120">
        <v>2248</v>
      </c>
      <c r="T1416" s="85">
        <v>107.03</v>
      </c>
      <c r="U1416" s="86">
        <v>4</v>
      </c>
      <c r="V1416" s="123">
        <v>46.825625000000002</v>
      </c>
      <c r="W1416" s="85">
        <f t="shared" si="332"/>
        <v>1498</v>
      </c>
      <c r="X1416" s="86">
        <v>0</v>
      </c>
      <c r="Y1416" s="85">
        <v>16.054500000000001</v>
      </c>
      <c r="Z1416" s="86">
        <f t="shared" si="333"/>
        <v>0</v>
      </c>
      <c r="AA1416" s="86">
        <f t="shared" si="336"/>
        <v>1498</v>
      </c>
      <c r="AB1416" s="85">
        <v>122.77</v>
      </c>
      <c r="AC1416" s="85">
        <v>4</v>
      </c>
      <c r="AD1416" s="124">
        <f t="shared" si="334"/>
        <v>73.661999999999992</v>
      </c>
      <c r="AE1416" s="86">
        <f t="shared" si="337"/>
        <v>1179</v>
      </c>
      <c r="AF1416" s="85">
        <v>0</v>
      </c>
      <c r="AG1416" s="85">
        <v>36.831000000000003</v>
      </c>
      <c r="AH1416" s="85">
        <f t="shared" si="338"/>
        <v>0</v>
      </c>
      <c r="AI1416" s="86">
        <f t="shared" si="339"/>
        <v>2677</v>
      </c>
      <c r="AJ1416" s="86">
        <f t="shared" si="340"/>
        <v>429</v>
      </c>
      <c r="AK1416" s="122"/>
      <c r="AL1416" s="85">
        <v>122.77</v>
      </c>
      <c r="AM1416" s="85">
        <v>4</v>
      </c>
      <c r="AN1416" s="124">
        <f t="shared" si="335"/>
        <v>73.661999999999992</v>
      </c>
      <c r="AO1416" s="86">
        <f t="shared" si="341"/>
        <v>1179</v>
      </c>
      <c r="AP1416" s="85">
        <v>0</v>
      </c>
      <c r="AQ1416" s="85">
        <v>36.831000000000003</v>
      </c>
      <c r="AR1416" s="85">
        <f t="shared" si="342"/>
        <v>0</v>
      </c>
      <c r="AS1416" s="86">
        <f t="shared" si="344"/>
        <v>2677</v>
      </c>
      <c r="AT1416" s="170">
        <f t="shared" si="345"/>
        <v>0</v>
      </c>
      <c r="AU1416" s="86">
        <v>2677</v>
      </c>
      <c r="AV1416" s="170">
        <f t="shared" si="343"/>
        <v>0</v>
      </c>
    </row>
    <row r="1417" spans="1:48" s="73" customFormat="1" ht="45" x14ac:dyDescent="0.2">
      <c r="A1417" s="10" t="s">
        <v>1810</v>
      </c>
      <c r="B1417" s="14" t="s">
        <v>36</v>
      </c>
      <c r="C1417" s="14" t="s">
        <v>37</v>
      </c>
      <c r="D1417" s="14" t="s">
        <v>3230</v>
      </c>
      <c r="E1417" s="58">
        <v>306479</v>
      </c>
      <c r="F1417" s="15" t="s">
        <v>3231</v>
      </c>
      <c r="G1417" s="10" t="s">
        <v>2860</v>
      </c>
      <c r="H1417" s="16">
        <v>100005198</v>
      </c>
      <c r="I1417" s="62">
        <v>710218818</v>
      </c>
      <c r="J1417" s="13">
        <v>37866788</v>
      </c>
      <c r="K1417" s="15" t="s">
        <v>105</v>
      </c>
      <c r="L1417" s="12" t="s">
        <v>1810</v>
      </c>
      <c r="M1417" s="15" t="s">
        <v>1811</v>
      </c>
      <c r="N1417" s="49">
        <v>94652</v>
      </c>
      <c r="O1417" s="15" t="s">
        <v>3232</v>
      </c>
      <c r="P1417" s="15" t="s">
        <v>3233</v>
      </c>
      <c r="Q1417" s="48">
        <v>501166</v>
      </c>
      <c r="R1417" s="11" t="s">
        <v>45</v>
      </c>
      <c r="S1417" s="120">
        <v>10114</v>
      </c>
      <c r="T1417" s="85">
        <v>107.03</v>
      </c>
      <c r="U1417" s="86">
        <v>18</v>
      </c>
      <c r="V1417" s="123">
        <v>46.825625000000002</v>
      </c>
      <c r="W1417" s="85">
        <f t="shared" si="332"/>
        <v>6743</v>
      </c>
      <c r="X1417" s="86">
        <v>0</v>
      </c>
      <c r="Y1417" s="85">
        <v>16.054500000000001</v>
      </c>
      <c r="Z1417" s="86">
        <f t="shared" si="333"/>
        <v>0</v>
      </c>
      <c r="AA1417" s="86">
        <f t="shared" si="336"/>
        <v>6743</v>
      </c>
      <c r="AB1417" s="85">
        <v>122.77</v>
      </c>
      <c r="AC1417" s="85">
        <v>22</v>
      </c>
      <c r="AD1417" s="124">
        <f t="shared" si="334"/>
        <v>73.661999999999992</v>
      </c>
      <c r="AE1417" s="86">
        <f t="shared" si="337"/>
        <v>6482</v>
      </c>
      <c r="AF1417" s="85">
        <v>0</v>
      </c>
      <c r="AG1417" s="85">
        <v>36.831000000000003</v>
      </c>
      <c r="AH1417" s="85">
        <f t="shared" si="338"/>
        <v>0</v>
      </c>
      <c r="AI1417" s="86">
        <f t="shared" si="339"/>
        <v>13225</v>
      </c>
      <c r="AJ1417" s="86">
        <f t="shared" si="340"/>
        <v>3111</v>
      </c>
      <c r="AK1417" s="122"/>
      <c r="AL1417" s="85">
        <v>122.77</v>
      </c>
      <c r="AM1417" s="85">
        <v>22</v>
      </c>
      <c r="AN1417" s="124">
        <f t="shared" si="335"/>
        <v>73.661999999999992</v>
      </c>
      <c r="AO1417" s="86">
        <f t="shared" si="341"/>
        <v>6482</v>
      </c>
      <c r="AP1417" s="85">
        <v>0</v>
      </c>
      <c r="AQ1417" s="85">
        <v>36.831000000000003</v>
      </c>
      <c r="AR1417" s="85">
        <f t="shared" si="342"/>
        <v>0</v>
      </c>
      <c r="AS1417" s="86">
        <f t="shared" si="344"/>
        <v>13225</v>
      </c>
      <c r="AT1417" s="170">
        <f t="shared" si="345"/>
        <v>0</v>
      </c>
      <c r="AU1417" s="86">
        <v>13225</v>
      </c>
      <c r="AV1417" s="170">
        <f t="shared" si="343"/>
        <v>0</v>
      </c>
    </row>
    <row r="1418" spans="1:48" s="73" customFormat="1" x14ac:dyDescent="0.2">
      <c r="A1418" s="10" t="s">
        <v>1810</v>
      </c>
      <c r="B1418" s="14" t="s">
        <v>36</v>
      </c>
      <c r="C1418" s="14" t="s">
        <v>37</v>
      </c>
      <c r="D1418" s="14" t="s">
        <v>2858</v>
      </c>
      <c r="E1418" s="58">
        <v>308307</v>
      </c>
      <c r="F1418" s="15" t="s">
        <v>2859</v>
      </c>
      <c r="G1418" s="10" t="s">
        <v>2860</v>
      </c>
      <c r="H1418" s="16">
        <v>100005852</v>
      </c>
      <c r="I1418" s="62">
        <v>710035306</v>
      </c>
      <c r="J1418" s="13">
        <v>710035306</v>
      </c>
      <c r="K1418" s="15" t="s">
        <v>48</v>
      </c>
      <c r="L1418" s="12" t="s">
        <v>1810</v>
      </c>
      <c r="M1418" s="15" t="s">
        <v>2861</v>
      </c>
      <c r="N1418" s="49">
        <v>94911</v>
      </c>
      <c r="O1418" s="15" t="s">
        <v>2862</v>
      </c>
      <c r="P1418" s="15" t="s">
        <v>2876</v>
      </c>
      <c r="Q1418" s="48">
        <v>500011</v>
      </c>
      <c r="R1418" s="11" t="s">
        <v>45</v>
      </c>
      <c r="S1418" s="120">
        <v>28095</v>
      </c>
      <c r="T1418" s="85">
        <v>107.03</v>
      </c>
      <c r="U1418" s="86">
        <v>50</v>
      </c>
      <c r="V1418" s="123">
        <v>46.825625000000002</v>
      </c>
      <c r="W1418" s="85">
        <f t="shared" si="332"/>
        <v>18730</v>
      </c>
      <c r="X1418" s="86">
        <v>0</v>
      </c>
      <c r="Y1418" s="85">
        <v>16.054500000000001</v>
      </c>
      <c r="Z1418" s="86">
        <f t="shared" si="333"/>
        <v>0</v>
      </c>
      <c r="AA1418" s="86">
        <f t="shared" si="336"/>
        <v>18730</v>
      </c>
      <c r="AB1418" s="85">
        <v>122.77</v>
      </c>
      <c r="AC1418" s="85">
        <v>49</v>
      </c>
      <c r="AD1418" s="124">
        <f t="shared" si="334"/>
        <v>73.661999999999992</v>
      </c>
      <c r="AE1418" s="86">
        <f t="shared" si="337"/>
        <v>14438</v>
      </c>
      <c r="AF1418" s="85">
        <v>0</v>
      </c>
      <c r="AG1418" s="85">
        <v>36.831000000000003</v>
      </c>
      <c r="AH1418" s="85">
        <f t="shared" si="338"/>
        <v>0</v>
      </c>
      <c r="AI1418" s="86">
        <f t="shared" si="339"/>
        <v>33168</v>
      </c>
      <c r="AJ1418" s="86">
        <f t="shared" si="340"/>
        <v>5073</v>
      </c>
      <c r="AK1418" s="122"/>
      <c r="AL1418" s="85">
        <v>122.77</v>
      </c>
      <c r="AM1418" s="85">
        <v>49</v>
      </c>
      <c r="AN1418" s="124">
        <f t="shared" si="335"/>
        <v>73.661999999999992</v>
      </c>
      <c r="AO1418" s="86">
        <f t="shared" si="341"/>
        <v>14438</v>
      </c>
      <c r="AP1418" s="85">
        <v>0</v>
      </c>
      <c r="AQ1418" s="85">
        <v>36.831000000000003</v>
      </c>
      <c r="AR1418" s="85">
        <f t="shared" si="342"/>
        <v>0</v>
      </c>
      <c r="AS1418" s="86">
        <f t="shared" si="344"/>
        <v>33168</v>
      </c>
      <c r="AT1418" s="170">
        <f t="shared" si="345"/>
        <v>0</v>
      </c>
      <c r="AU1418" s="86">
        <v>33168</v>
      </c>
      <c r="AV1418" s="170">
        <f t="shared" si="343"/>
        <v>0</v>
      </c>
    </row>
    <row r="1419" spans="1:48" s="73" customFormat="1" ht="30" x14ac:dyDescent="0.2">
      <c r="A1419" s="10" t="s">
        <v>1810</v>
      </c>
      <c r="B1419" s="14" t="s">
        <v>36</v>
      </c>
      <c r="C1419" s="14" t="s">
        <v>37</v>
      </c>
      <c r="D1419" s="14" t="s">
        <v>3845</v>
      </c>
      <c r="E1419" s="58">
        <v>306347</v>
      </c>
      <c r="F1419" s="15" t="s">
        <v>3846</v>
      </c>
      <c r="G1419" s="10" t="s">
        <v>2860</v>
      </c>
      <c r="H1419" s="16">
        <v>100006608</v>
      </c>
      <c r="I1419" s="62">
        <v>710004109</v>
      </c>
      <c r="J1419" s="13">
        <v>710004109</v>
      </c>
      <c r="K1419" s="15" t="s">
        <v>53</v>
      </c>
      <c r="L1419" s="12" t="s">
        <v>1810</v>
      </c>
      <c r="M1419" s="15" t="s">
        <v>2942</v>
      </c>
      <c r="N1419" s="49">
        <v>92583</v>
      </c>
      <c r="O1419" s="15" t="s">
        <v>3847</v>
      </c>
      <c r="P1419" s="15" t="s">
        <v>3848</v>
      </c>
      <c r="Q1419" s="48">
        <v>504190</v>
      </c>
      <c r="R1419" s="11" t="s">
        <v>45</v>
      </c>
      <c r="S1419" s="120">
        <v>8991</v>
      </c>
      <c r="T1419" s="85">
        <v>107.03</v>
      </c>
      <c r="U1419" s="86">
        <v>16</v>
      </c>
      <c r="V1419" s="123">
        <v>46.825625000000002</v>
      </c>
      <c r="W1419" s="85">
        <f t="shared" si="332"/>
        <v>5994</v>
      </c>
      <c r="X1419" s="86">
        <v>0</v>
      </c>
      <c r="Y1419" s="85">
        <v>16.054500000000001</v>
      </c>
      <c r="Z1419" s="86">
        <f t="shared" si="333"/>
        <v>0</v>
      </c>
      <c r="AA1419" s="86">
        <f t="shared" si="336"/>
        <v>5994</v>
      </c>
      <c r="AB1419" s="85">
        <v>122.77</v>
      </c>
      <c r="AC1419" s="85">
        <v>13</v>
      </c>
      <c r="AD1419" s="124">
        <f t="shared" si="334"/>
        <v>73.661999999999992</v>
      </c>
      <c r="AE1419" s="86">
        <f t="shared" si="337"/>
        <v>3830</v>
      </c>
      <c r="AF1419" s="85">
        <v>0</v>
      </c>
      <c r="AG1419" s="85">
        <v>36.831000000000003</v>
      </c>
      <c r="AH1419" s="85">
        <f t="shared" si="338"/>
        <v>0</v>
      </c>
      <c r="AI1419" s="86">
        <f t="shared" si="339"/>
        <v>9824</v>
      </c>
      <c r="AJ1419" s="86">
        <f t="shared" si="340"/>
        <v>833</v>
      </c>
      <c r="AK1419" s="122"/>
      <c r="AL1419" s="85">
        <v>122.77</v>
      </c>
      <c r="AM1419" s="85">
        <v>13</v>
      </c>
      <c r="AN1419" s="124">
        <f t="shared" si="335"/>
        <v>73.661999999999992</v>
      </c>
      <c r="AO1419" s="86">
        <f t="shared" si="341"/>
        <v>3830</v>
      </c>
      <c r="AP1419" s="85">
        <v>0</v>
      </c>
      <c r="AQ1419" s="85">
        <v>36.831000000000003</v>
      </c>
      <c r="AR1419" s="85">
        <f t="shared" si="342"/>
        <v>0</v>
      </c>
      <c r="AS1419" s="86">
        <f t="shared" si="344"/>
        <v>9824</v>
      </c>
      <c r="AT1419" s="170">
        <f t="shared" si="345"/>
        <v>0</v>
      </c>
      <c r="AU1419" s="86">
        <v>9824</v>
      </c>
      <c r="AV1419" s="170">
        <f t="shared" si="343"/>
        <v>0</v>
      </c>
    </row>
    <row r="1420" spans="1:48" s="73" customFormat="1" x14ac:dyDescent="0.2">
      <c r="A1420" s="10" t="s">
        <v>1810</v>
      </c>
      <c r="B1420" s="14" t="s">
        <v>36</v>
      </c>
      <c r="C1420" s="14" t="s">
        <v>37</v>
      </c>
      <c r="D1420" s="14" t="s">
        <v>3845</v>
      </c>
      <c r="E1420" s="58">
        <v>306347</v>
      </c>
      <c r="F1420" s="15" t="s">
        <v>3846</v>
      </c>
      <c r="G1420" s="10" t="s">
        <v>2860</v>
      </c>
      <c r="H1420" s="16">
        <v>100006609</v>
      </c>
      <c r="I1420" s="62">
        <v>710004117</v>
      </c>
      <c r="J1420" s="13">
        <v>710004117</v>
      </c>
      <c r="K1420" s="15" t="s">
        <v>48</v>
      </c>
      <c r="L1420" s="12" t="s">
        <v>1810</v>
      </c>
      <c r="M1420" s="15" t="s">
        <v>2942</v>
      </c>
      <c r="N1420" s="49">
        <v>92583</v>
      </c>
      <c r="O1420" s="15" t="s">
        <v>3847</v>
      </c>
      <c r="P1420" s="15" t="s">
        <v>3848</v>
      </c>
      <c r="Q1420" s="48">
        <v>504190</v>
      </c>
      <c r="R1420" s="11" t="s">
        <v>45</v>
      </c>
      <c r="S1420" s="120">
        <v>5619</v>
      </c>
      <c r="T1420" s="85">
        <v>107.03</v>
      </c>
      <c r="U1420" s="86">
        <v>10</v>
      </c>
      <c r="V1420" s="123">
        <v>46.825625000000002</v>
      </c>
      <c r="W1420" s="85">
        <f t="shared" si="332"/>
        <v>3746</v>
      </c>
      <c r="X1420" s="86">
        <v>0</v>
      </c>
      <c r="Y1420" s="85">
        <v>16.054500000000001</v>
      </c>
      <c r="Z1420" s="86">
        <f t="shared" si="333"/>
        <v>0</v>
      </c>
      <c r="AA1420" s="86">
        <f t="shared" si="336"/>
        <v>3746</v>
      </c>
      <c r="AB1420" s="85">
        <v>122.77</v>
      </c>
      <c r="AC1420" s="85">
        <v>3</v>
      </c>
      <c r="AD1420" s="124">
        <f t="shared" si="334"/>
        <v>73.661999999999992</v>
      </c>
      <c r="AE1420" s="86">
        <f t="shared" si="337"/>
        <v>884</v>
      </c>
      <c r="AF1420" s="85">
        <v>0</v>
      </c>
      <c r="AG1420" s="85">
        <v>36.831000000000003</v>
      </c>
      <c r="AH1420" s="85">
        <f t="shared" si="338"/>
        <v>0</v>
      </c>
      <c r="AI1420" s="86">
        <f t="shared" si="339"/>
        <v>4630</v>
      </c>
      <c r="AJ1420" s="86">
        <f t="shared" si="340"/>
        <v>-989</v>
      </c>
      <c r="AK1420" s="122"/>
      <c r="AL1420" s="85">
        <v>122.77</v>
      </c>
      <c r="AM1420" s="85">
        <v>3</v>
      </c>
      <c r="AN1420" s="124">
        <f t="shared" si="335"/>
        <v>73.661999999999992</v>
      </c>
      <c r="AO1420" s="86">
        <f t="shared" si="341"/>
        <v>884</v>
      </c>
      <c r="AP1420" s="85">
        <v>0</v>
      </c>
      <c r="AQ1420" s="85">
        <v>36.831000000000003</v>
      </c>
      <c r="AR1420" s="85">
        <f t="shared" si="342"/>
        <v>0</v>
      </c>
      <c r="AS1420" s="86">
        <f t="shared" si="344"/>
        <v>4630</v>
      </c>
      <c r="AT1420" s="170">
        <f t="shared" si="345"/>
        <v>0</v>
      </c>
      <c r="AU1420" s="86">
        <v>4630</v>
      </c>
      <c r="AV1420" s="170">
        <f t="shared" si="343"/>
        <v>0</v>
      </c>
    </row>
    <row r="1421" spans="1:48" s="73" customFormat="1" ht="30" x14ac:dyDescent="0.2">
      <c r="A1421" s="10" t="s">
        <v>1810</v>
      </c>
      <c r="B1421" s="14" t="s">
        <v>36</v>
      </c>
      <c r="C1421" s="14" t="s">
        <v>37</v>
      </c>
      <c r="D1421" s="14" t="s">
        <v>3166</v>
      </c>
      <c r="E1421" s="58">
        <v>308692</v>
      </c>
      <c r="F1421" s="15" t="s">
        <v>3167</v>
      </c>
      <c r="G1421" s="10" t="s">
        <v>2860</v>
      </c>
      <c r="H1421" s="16">
        <v>100006615</v>
      </c>
      <c r="I1421" s="62">
        <v>710007140</v>
      </c>
      <c r="J1421" s="13">
        <v>710007140</v>
      </c>
      <c r="K1421" s="15" t="s">
        <v>48</v>
      </c>
      <c r="L1421" s="12" t="s">
        <v>1810</v>
      </c>
      <c r="M1421" s="15" t="s">
        <v>2904</v>
      </c>
      <c r="N1421" s="49">
        <v>95192</v>
      </c>
      <c r="O1421" s="15" t="s">
        <v>3168</v>
      </c>
      <c r="P1421" s="15" t="s">
        <v>3169</v>
      </c>
      <c r="Q1421" s="48">
        <v>500984</v>
      </c>
      <c r="R1421" s="11" t="s">
        <v>45</v>
      </c>
      <c r="S1421" s="120">
        <v>1124</v>
      </c>
      <c r="T1421" s="85">
        <v>107.03</v>
      </c>
      <c r="U1421" s="86">
        <v>2</v>
      </c>
      <c r="V1421" s="123">
        <v>46.825625000000002</v>
      </c>
      <c r="W1421" s="85">
        <f t="shared" si="332"/>
        <v>749</v>
      </c>
      <c r="X1421" s="86">
        <v>0</v>
      </c>
      <c r="Y1421" s="85">
        <v>16.054500000000001</v>
      </c>
      <c r="Z1421" s="86">
        <f t="shared" si="333"/>
        <v>0</v>
      </c>
      <c r="AA1421" s="86">
        <f t="shared" si="336"/>
        <v>749</v>
      </c>
      <c r="AB1421" s="85">
        <v>122.77</v>
      </c>
      <c r="AC1421" s="85">
        <v>5</v>
      </c>
      <c r="AD1421" s="124">
        <f t="shared" si="334"/>
        <v>73.661999999999992</v>
      </c>
      <c r="AE1421" s="86">
        <f t="shared" si="337"/>
        <v>1473</v>
      </c>
      <c r="AF1421" s="85">
        <v>0</v>
      </c>
      <c r="AG1421" s="85">
        <v>36.831000000000003</v>
      </c>
      <c r="AH1421" s="85">
        <f t="shared" si="338"/>
        <v>0</v>
      </c>
      <c r="AI1421" s="86">
        <f t="shared" si="339"/>
        <v>2222</v>
      </c>
      <c r="AJ1421" s="86">
        <f t="shared" si="340"/>
        <v>1098</v>
      </c>
      <c r="AK1421" s="122"/>
      <c r="AL1421" s="85">
        <v>122.77</v>
      </c>
      <c r="AM1421" s="85">
        <v>5</v>
      </c>
      <c r="AN1421" s="124">
        <f t="shared" si="335"/>
        <v>73.661999999999992</v>
      </c>
      <c r="AO1421" s="86">
        <f t="shared" si="341"/>
        <v>1473</v>
      </c>
      <c r="AP1421" s="85">
        <v>0</v>
      </c>
      <c r="AQ1421" s="85">
        <v>36.831000000000003</v>
      </c>
      <c r="AR1421" s="85">
        <f t="shared" si="342"/>
        <v>0</v>
      </c>
      <c r="AS1421" s="86">
        <f t="shared" si="344"/>
        <v>2222</v>
      </c>
      <c r="AT1421" s="170">
        <f t="shared" si="345"/>
        <v>0</v>
      </c>
      <c r="AU1421" s="86">
        <v>2222</v>
      </c>
      <c r="AV1421" s="170">
        <f t="shared" si="343"/>
        <v>0</v>
      </c>
    </row>
    <row r="1422" spans="1:48" s="73" customFormat="1" ht="45" x14ac:dyDescent="0.2">
      <c r="A1422" s="10" t="s">
        <v>1810</v>
      </c>
      <c r="B1422" s="14" t="s">
        <v>36</v>
      </c>
      <c r="C1422" s="14" t="s">
        <v>37</v>
      </c>
      <c r="D1422" s="14" t="s">
        <v>3170</v>
      </c>
      <c r="E1422" s="58">
        <v>308706</v>
      </c>
      <c r="F1422" s="15" t="s">
        <v>3171</v>
      </c>
      <c r="G1422" s="10" t="s">
        <v>2860</v>
      </c>
      <c r="H1422" s="16">
        <v>100006617</v>
      </c>
      <c r="I1422" s="62">
        <v>710219377</v>
      </c>
      <c r="J1422" s="13">
        <v>710219377</v>
      </c>
      <c r="K1422" s="15" t="s">
        <v>2983</v>
      </c>
      <c r="L1422" s="12" t="s">
        <v>1810</v>
      </c>
      <c r="M1422" s="15" t="s">
        <v>2861</v>
      </c>
      <c r="N1422" s="49">
        <v>95174</v>
      </c>
      <c r="O1422" s="15" t="s">
        <v>3172</v>
      </c>
      <c r="P1422" s="15" t="s">
        <v>3173</v>
      </c>
      <c r="Q1422" s="48">
        <v>500992</v>
      </c>
      <c r="R1422" s="11" t="s">
        <v>45</v>
      </c>
      <c r="S1422" s="120">
        <v>7305</v>
      </c>
      <c r="T1422" s="85">
        <v>107.03</v>
      </c>
      <c r="U1422" s="86">
        <v>13</v>
      </c>
      <c r="V1422" s="123">
        <v>46.825625000000002</v>
      </c>
      <c r="W1422" s="85">
        <f t="shared" si="332"/>
        <v>4870</v>
      </c>
      <c r="X1422" s="86">
        <v>0</v>
      </c>
      <c r="Y1422" s="85">
        <v>16.054500000000001</v>
      </c>
      <c r="Z1422" s="86">
        <f t="shared" si="333"/>
        <v>0</v>
      </c>
      <c r="AA1422" s="86">
        <f t="shared" si="336"/>
        <v>4870</v>
      </c>
      <c r="AB1422" s="85">
        <v>122.77</v>
      </c>
      <c r="AC1422" s="85">
        <v>8</v>
      </c>
      <c r="AD1422" s="124">
        <f t="shared" si="334"/>
        <v>73.661999999999992</v>
      </c>
      <c r="AE1422" s="86">
        <f t="shared" si="337"/>
        <v>2357</v>
      </c>
      <c r="AF1422" s="85">
        <v>0</v>
      </c>
      <c r="AG1422" s="85">
        <v>36.831000000000003</v>
      </c>
      <c r="AH1422" s="85">
        <f t="shared" si="338"/>
        <v>0</v>
      </c>
      <c r="AI1422" s="86">
        <f t="shared" si="339"/>
        <v>7227</v>
      </c>
      <c r="AJ1422" s="86">
        <f t="shared" si="340"/>
        <v>-78</v>
      </c>
      <c r="AK1422" s="122"/>
      <c r="AL1422" s="85">
        <v>122.77</v>
      </c>
      <c r="AM1422" s="85">
        <v>8</v>
      </c>
      <c r="AN1422" s="124">
        <f t="shared" si="335"/>
        <v>73.661999999999992</v>
      </c>
      <c r="AO1422" s="86">
        <f t="shared" si="341"/>
        <v>2357</v>
      </c>
      <c r="AP1422" s="85">
        <v>0</v>
      </c>
      <c r="AQ1422" s="85">
        <v>36.831000000000003</v>
      </c>
      <c r="AR1422" s="85">
        <f t="shared" si="342"/>
        <v>0</v>
      </c>
      <c r="AS1422" s="86">
        <f t="shared" si="344"/>
        <v>7227</v>
      </c>
      <c r="AT1422" s="170">
        <f t="shared" si="345"/>
        <v>0</v>
      </c>
      <c r="AU1422" s="86">
        <v>7227</v>
      </c>
      <c r="AV1422" s="170">
        <f t="shared" si="343"/>
        <v>0</v>
      </c>
    </row>
    <row r="1423" spans="1:48" s="73" customFormat="1" ht="30" x14ac:dyDescent="0.2">
      <c r="A1423" s="10" t="s">
        <v>1810</v>
      </c>
      <c r="B1423" s="14" t="s">
        <v>36</v>
      </c>
      <c r="C1423" s="14" t="s">
        <v>37</v>
      </c>
      <c r="D1423" s="14" t="s">
        <v>3160</v>
      </c>
      <c r="E1423" s="58">
        <v>308676</v>
      </c>
      <c r="F1423" s="15" t="s">
        <v>3161</v>
      </c>
      <c r="G1423" s="10" t="s">
        <v>2860</v>
      </c>
      <c r="H1423" s="16">
        <v>100006568</v>
      </c>
      <c r="I1423" s="62">
        <v>710035446</v>
      </c>
      <c r="J1423" s="13">
        <v>710035446</v>
      </c>
      <c r="K1423" s="15" t="s">
        <v>48</v>
      </c>
      <c r="L1423" s="12" t="s">
        <v>1810</v>
      </c>
      <c r="M1423" s="15" t="s">
        <v>2904</v>
      </c>
      <c r="N1423" s="49">
        <v>95301</v>
      </c>
      <c r="O1423" s="15" t="s">
        <v>3095</v>
      </c>
      <c r="P1423" s="15" t="s">
        <v>3163</v>
      </c>
      <c r="Q1423" s="48">
        <v>500968</v>
      </c>
      <c r="R1423" s="11" t="s">
        <v>45</v>
      </c>
      <c r="S1423" s="120">
        <v>15733</v>
      </c>
      <c r="T1423" s="85">
        <v>107.03</v>
      </c>
      <c r="U1423" s="86">
        <v>28</v>
      </c>
      <c r="V1423" s="123">
        <v>46.825625000000002</v>
      </c>
      <c r="W1423" s="85">
        <f t="shared" si="332"/>
        <v>10489</v>
      </c>
      <c r="X1423" s="86">
        <v>0</v>
      </c>
      <c r="Y1423" s="85">
        <v>16.054500000000001</v>
      </c>
      <c r="Z1423" s="86">
        <f t="shared" si="333"/>
        <v>0</v>
      </c>
      <c r="AA1423" s="86">
        <f t="shared" si="336"/>
        <v>10489</v>
      </c>
      <c r="AB1423" s="85">
        <v>122.77</v>
      </c>
      <c r="AC1423" s="85">
        <v>29</v>
      </c>
      <c r="AD1423" s="124">
        <f t="shared" si="334"/>
        <v>73.661999999999992</v>
      </c>
      <c r="AE1423" s="86">
        <f t="shared" si="337"/>
        <v>8545</v>
      </c>
      <c r="AF1423" s="85">
        <v>0</v>
      </c>
      <c r="AG1423" s="85">
        <v>36.831000000000003</v>
      </c>
      <c r="AH1423" s="85">
        <f t="shared" si="338"/>
        <v>0</v>
      </c>
      <c r="AI1423" s="86">
        <f t="shared" si="339"/>
        <v>19034</v>
      </c>
      <c r="AJ1423" s="86">
        <f t="shared" si="340"/>
        <v>3301</v>
      </c>
      <c r="AK1423" s="122"/>
      <c r="AL1423" s="85">
        <v>122.77</v>
      </c>
      <c r="AM1423" s="85">
        <v>29</v>
      </c>
      <c r="AN1423" s="124">
        <f t="shared" si="335"/>
        <v>73.661999999999992</v>
      </c>
      <c r="AO1423" s="86">
        <f t="shared" si="341"/>
        <v>8545</v>
      </c>
      <c r="AP1423" s="85">
        <v>0</v>
      </c>
      <c r="AQ1423" s="85">
        <v>36.831000000000003</v>
      </c>
      <c r="AR1423" s="85">
        <f t="shared" si="342"/>
        <v>0</v>
      </c>
      <c r="AS1423" s="86">
        <f t="shared" si="344"/>
        <v>19034</v>
      </c>
      <c r="AT1423" s="170">
        <f t="shared" si="345"/>
        <v>0</v>
      </c>
      <c r="AU1423" s="86">
        <v>19034</v>
      </c>
      <c r="AV1423" s="170">
        <f t="shared" si="343"/>
        <v>0</v>
      </c>
    </row>
    <row r="1424" spans="1:48" s="73" customFormat="1" ht="45" x14ac:dyDescent="0.2">
      <c r="A1424" s="10" t="s">
        <v>1810</v>
      </c>
      <c r="B1424" s="14" t="s">
        <v>36</v>
      </c>
      <c r="C1424" s="14" t="s">
        <v>509</v>
      </c>
      <c r="D1424" s="14" t="s">
        <v>4122</v>
      </c>
      <c r="E1424" s="58">
        <v>586315</v>
      </c>
      <c r="F1424" s="15" t="s">
        <v>4123</v>
      </c>
      <c r="G1424" s="10" t="s">
        <v>2860</v>
      </c>
      <c r="H1424" s="16">
        <v>100004208</v>
      </c>
      <c r="I1424" s="62">
        <v>710230338</v>
      </c>
      <c r="J1424" s="13">
        <v>35662867</v>
      </c>
      <c r="K1424" s="15" t="s">
        <v>4124</v>
      </c>
      <c r="L1424" s="12" t="s">
        <v>1876</v>
      </c>
      <c r="M1424" s="15" t="s">
        <v>2462</v>
      </c>
      <c r="N1424" s="49">
        <v>97101</v>
      </c>
      <c r="O1424" s="15" t="s">
        <v>2463</v>
      </c>
      <c r="P1424" s="15" t="s">
        <v>4125</v>
      </c>
      <c r="Q1424" s="48">
        <v>513881</v>
      </c>
      <c r="R1424" s="11" t="s">
        <v>45</v>
      </c>
      <c r="S1424" s="120">
        <v>8991</v>
      </c>
      <c r="T1424" s="85">
        <v>107.03</v>
      </c>
      <c r="U1424" s="86">
        <v>16</v>
      </c>
      <c r="V1424" s="123">
        <v>46.825625000000002</v>
      </c>
      <c r="W1424" s="85">
        <f t="shared" si="332"/>
        <v>5994</v>
      </c>
      <c r="X1424" s="86">
        <v>0</v>
      </c>
      <c r="Y1424" s="85">
        <v>16.054500000000001</v>
      </c>
      <c r="Z1424" s="86">
        <f t="shared" si="333"/>
        <v>0</v>
      </c>
      <c r="AA1424" s="86">
        <f t="shared" si="336"/>
        <v>5994</v>
      </c>
      <c r="AB1424" s="85">
        <v>122.77</v>
      </c>
      <c r="AC1424" s="85">
        <v>25</v>
      </c>
      <c r="AD1424" s="124">
        <f t="shared" si="334"/>
        <v>73.661999999999992</v>
      </c>
      <c r="AE1424" s="86">
        <f t="shared" si="337"/>
        <v>7366</v>
      </c>
      <c r="AF1424" s="85">
        <v>0</v>
      </c>
      <c r="AG1424" s="85">
        <v>36.831000000000003</v>
      </c>
      <c r="AH1424" s="85">
        <f t="shared" si="338"/>
        <v>0</v>
      </c>
      <c r="AI1424" s="86">
        <f t="shared" si="339"/>
        <v>13360</v>
      </c>
      <c r="AJ1424" s="86">
        <f t="shared" si="340"/>
        <v>4369</v>
      </c>
      <c r="AK1424" s="122"/>
      <c r="AL1424" s="85">
        <v>122.77</v>
      </c>
      <c r="AM1424" s="85">
        <v>25</v>
      </c>
      <c r="AN1424" s="124">
        <f t="shared" si="335"/>
        <v>73.661999999999992</v>
      </c>
      <c r="AO1424" s="86">
        <f t="shared" si="341"/>
        <v>7366</v>
      </c>
      <c r="AP1424" s="85">
        <v>0</v>
      </c>
      <c r="AQ1424" s="85">
        <v>36.831000000000003</v>
      </c>
      <c r="AR1424" s="85">
        <f t="shared" si="342"/>
        <v>0</v>
      </c>
      <c r="AS1424" s="86">
        <f t="shared" si="344"/>
        <v>13360</v>
      </c>
      <c r="AT1424" s="170">
        <f t="shared" si="345"/>
        <v>0</v>
      </c>
      <c r="AU1424" s="86">
        <v>13360</v>
      </c>
      <c r="AV1424" s="170">
        <f t="shared" si="343"/>
        <v>0</v>
      </c>
    </row>
    <row r="1425" spans="1:48" s="73" customFormat="1" ht="45" x14ac:dyDescent="0.2">
      <c r="A1425" s="10" t="s">
        <v>1810</v>
      </c>
      <c r="B1425" s="14" t="s">
        <v>36</v>
      </c>
      <c r="C1425" s="14" t="s">
        <v>509</v>
      </c>
      <c r="D1425" s="14" t="s">
        <v>4108</v>
      </c>
      <c r="E1425" s="58">
        <v>35593008</v>
      </c>
      <c r="F1425" s="15" t="s">
        <v>4109</v>
      </c>
      <c r="G1425" s="10" t="s">
        <v>2860</v>
      </c>
      <c r="H1425" s="16">
        <v>100005898</v>
      </c>
      <c r="I1425" s="62">
        <v>710231903</v>
      </c>
      <c r="J1425" s="13">
        <v>42210429</v>
      </c>
      <c r="K1425" s="15" t="s">
        <v>4115</v>
      </c>
      <c r="L1425" s="12" t="s">
        <v>1810</v>
      </c>
      <c r="M1425" s="15" t="s">
        <v>3583</v>
      </c>
      <c r="N1425" s="49">
        <v>94052</v>
      </c>
      <c r="O1425" s="15" t="s">
        <v>3584</v>
      </c>
      <c r="P1425" s="15" t="s">
        <v>4116</v>
      </c>
      <c r="Q1425" s="48">
        <v>503011</v>
      </c>
      <c r="R1425" s="11" t="s">
        <v>45</v>
      </c>
      <c r="S1425" s="120">
        <v>14048</v>
      </c>
      <c r="T1425" s="85">
        <v>107.03</v>
      </c>
      <c r="U1425" s="86">
        <v>25</v>
      </c>
      <c r="V1425" s="123">
        <v>46.825625000000002</v>
      </c>
      <c r="W1425" s="85">
        <f t="shared" si="332"/>
        <v>9365</v>
      </c>
      <c r="X1425" s="86">
        <v>0</v>
      </c>
      <c r="Y1425" s="85">
        <v>16.054500000000001</v>
      </c>
      <c r="Z1425" s="86">
        <f t="shared" si="333"/>
        <v>0</v>
      </c>
      <c r="AA1425" s="86">
        <f t="shared" si="336"/>
        <v>9365</v>
      </c>
      <c r="AB1425" s="85">
        <v>122.77</v>
      </c>
      <c r="AC1425" s="85">
        <v>19</v>
      </c>
      <c r="AD1425" s="124">
        <f t="shared" si="334"/>
        <v>73.661999999999992</v>
      </c>
      <c r="AE1425" s="86">
        <f t="shared" si="337"/>
        <v>5598</v>
      </c>
      <c r="AF1425" s="85">
        <v>0</v>
      </c>
      <c r="AG1425" s="85">
        <v>36.831000000000003</v>
      </c>
      <c r="AH1425" s="85">
        <f t="shared" si="338"/>
        <v>0</v>
      </c>
      <c r="AI1425" s="86">
        <f t="shared" si="339"/>
        <v>14963</v>
      </c>
      <c r="AJ1425" s="86">
        <f t="shared" si="340"/>
        <v>915</v>
      </c>
      <c r="AK1425" s="122"/>
      <c r="AL1425" s="85">
        <v>122.77</v>
      </c>
      <c r="AM1425" s="85">
        <v>19</v>
      </c>
      <c r="AN1425" s="124">
        <f t="shared" si="335"/>
        <v>73.661999999999992</v>
      </c>
      <c r="AO1425" s="86">
        <f t="shared" si="341"/>
        <v>5598</v>
      </c>
      <c r="AP1425" s="85">
        <v>0</v>
      </c>
      <c r="AQ1425" s="85">
        <v>36.831000000000003</v>
      </c>
      <c r="AR1425" s="85">
        <f t="shared" si="342"/>
        <v>0</v>
      </c>
      <c r="AS1425" s="86">
        <f t="shared" si="344"/>
        <v>14963</v>
      </c>
      <c r="AT1425" s="170">
        <f t="shared" si="345"/>
        <v>0</v>
      </c>
      <c r="AU1425" s="86">
        <v>14963</v>
      </c>
      <c r="AV1425" s="170">
        <f t="shared" si="343"/>
        <v>0</v>
      </c>
    </row>
    <row r="1426" spans="1:48" s="73" customFormat="1" ht="45" x14ac:dyDescent="0.2">
      <c r="A1426" s="10" t="s">
        <v>1810</v>
      </c>
      <c r="B1426" s="14" t="s">
        <v>36</v>
      </c>
      <c r="C1426" s="14" t="s">
        <v>509</v>
      </c>
      <c r="D1426" s="14" t="s">
        <v>4108</v>
      </c>
      <c r="E1426" s="58">
        <v>35593008</v>
      </c>
      <c r="F1426" s="15" t="s">
        <v>4109</v>
      </c>
      <c r="G1426" s="10" t="s">
        <v>2860</v>
      </c>
      <c r="H1426" s="16">
        <v>100018184</v>
      </c>
      <c r="I1426" s="62">
        <v>710267347</v>
      </c>
      <c r="J1426" s="13">
        <v>51074800</v>
      </c>
      <c r="K1426" s="15" t="s">
        <v>92</v>
      </c>
      <c r="L1426" s="12" t="s">
        <v>1876</v>
      </c>
      <c r="M1426" s="15" t="s">
        <v>2028</v>
      </c>
      <c r="N1426" s="49">
        <v>91101</v>
      </c>
      <c r="O1426" s="15" t="s">
        <v>2029</v>
      </c>
      <c r="P1426" s="15" t="s">
        <v>4118</v>
      </c>
      <c r="Q1426" s="48">
        <v>505820</v>
      </c>
      <c r="R1426" s="11" t="s">
        <v>45</v>
      </c>
      <c r="S1426" s="120">
        <v>10114</v>
      </c>
      <c r="T1426" s="85">
        <v>107.03</v>
      </c>
      <c r="U1426" s="86">
        <v>18</v>
      </c>
      <c r="V1426" s="123">
        <v>46.825625000000002</v>
      </c>
      <c r="W1426" s="85">
        <f t="shared" si="332"/>
        <v>6743</v>
      </c>
      <c r="X1426" s="86">
        <v>0</v>
      </c>
      <c r="Y1426" s="85">
        <v>16.054500000000001</v>
      </c>
      <c r="Z1426" s="86">
        <f t="shared" si="333"/>
        <v>0</v>
      </c>
      <c r="AA1426" s="86">
        <f t="shared" si="336"/>
        <v>6743</v>
      </c>
      <c r="AB1426" s="85">
        <v>122.77</v>
      </c>
      <c r="AC1426" s="85">
        <v>25</v>
      </c>
      <c r="AD1426" s="124">
        <f t="shared" si="334"/>
        <v>73.661999999999992</v>
      </c>
      <c r="AE1426" s="86">
        <f t="shared" si="337"/>
        <v>7366</v>
      </c>
      <c r="AF1426" s="85">
        <v>0</v>
      </c>
      <c r="AG1426" s="85">
        <v>36.831000000000003</v>
      </c>
      <c r="AH1426" s="85">
        <f t="shared" si="338"/>
        <v>0</v>
      </c>
      <c r="AI1426" s="86">
        <f t="shared" si="339"/>
        <v>14109</v>
      </c>
      <c r="AJ1426" s="86">
        <f t="shared" si="340"/>
        <v>3995</v>
      </c>
      <c r="AK1426" s="122"/>
      <c r="AL1426" s="85">
        <v>122.77</v>
      </c>
      <c r="AM1426" s="85">
        <v>25</v>
      </c>
      <c r="AN1426" s="124">
        <f t="shared" si="335"/>
        <v>73.661999999999992</v>
      </c>
      <c r="AO1426" s="86">
        <f t="shared" si="341"/>
        <v>7366</v>
      </c>
      <c r="AP1426" s="85">
        <v>0</v>
      </c>
      <c r="AQ1426" s="85">
        <v>36.831000000000003</v>
      </c>
      <c r="AR1426" s="85">
        <f t="shared" si="342"/>
        <v>0</v>
      </c>
      <c r="AS1426" s="86">
        <f t="shared" si="344"/>
        <v>14109</v>
      </c>
      <c r="AT1426" s="170">
        <f t="shared" si="345"/>
        <v>0</v>
      </c>
      <c r="AU1426" s="86">
        <v>14109</v>
      </c>
      <c r="AV1426" s="170">
        <f t="shared" si="343"/>
        <v>0</v>
      </c>
    </row>
    <row r="1427" spans="1:48" s="73" customFormat="1" ht="45" x14ac:dyDescent="0.2">
      <c r="A1427" s="10" t="s">
        <v>1810</v>
      </c>
      <c r="B1427" s="14" t="s">
        <v>36</v>
      </c>
      <c r="C1427" s="14" t="s">
        <v>509</v>
      </c>
      <c r="D1427" s="14" t="s">
        <v>4134</v>
      </c>
      <c r="E1427" s="58">
        <v>36099406</v>
      </c>
      <c r="F1427" s="15" t="s">
        <v>4135</v>
      </c>
      <c r="G1427" s="10" t="s">
        <v>2860</v>
      </c>
      <c r="H1427" s="16">
        <v>100005743</v>
      </c>
      <c r="I1427" s="62">
        <v>710170963</v>
      </c>
      <c r="J1427" s="13">
        <v>588041</v>
      </c>
      <c r="K1427" s="15" t="s">
        <v>4136</v>
      </c>
      <c r="L1427" s="12" t="s">
        <v>1810</v>
      </c>
      <c r="M1427" s="15" t="s">
        <v>2861</v>
      </c>
      <c r="N1427" s="49">
        <v>94901</v>
      </c>
      <c r="O1427" s="15" t="s">
        <v>2862</v>
      </c>
      <c r="P1427" s="15" t="s">
        <v>4137</v>
      </c>
      <c r="Q1427" s="48">
        <v>500011</v>
      </c>
      <c r="R1427" s="11" t="s">
        <v>45</v>
      </c>
      <c r="S1427" s="120">
        <v>10114</v>
      </c>
      <c r="T1427" s="85">
        <v>107.03</v>
      </c>
      <c r="U1427" s="86">
        <v>18</v>
      </c>
      <c r="V1427" s="123">
        <v>46.825625000000002</v>
      </c>
      <c r="W1427" s="85">
        <f t="shared" si="332"/>
        <v>6743</v>
      </c>
      <c r="X1427" s="86">
        <v>0</v>
      </c>
      <c r="Y1427" s="85">
        <v>16.054500000000001</v>
      </c>
      <c r="Z1427" s="86">
        <f t="shared" si="333"/>
        <v>0</v>
      </c>
      <c r="AA1427" s="86">
        <f t="shared" si="336"/>
        <v>6743</v>
      </c>
      <c r="AB1427" s="85">
        <v>122.77</v>
      </c>
      <c r="AC1427" s="85">
        <v>25</v>
      </c>
      <c r="AD1427" s="124">
        <f t="shared" si="334"/>
        <v>73.661999999999992</v>
      </c>
      <c r="AE1427" s="86">
        <f t="shared" si="337"/>
        <v>7366</v>
      </c>
      <c r="AF1427" s="85">
        <v>0</v>
      </c>
      <c r="AG1427" s="85">
        <v>36.831000000000003</v>
      </c>
      <c r="AH1427" s="85">
        <f t="shared" si="338"/>
        <v>0</v>
      </c>
      <c r="AI1427" s="86">
        <f t="shared" si="339"/>
        <v>14109</v>
      </c>
      <c r="AJ1427" s="86">
        <f t="shared" si="340"/>
        <v>3995</v>
      </c>
      <c r="AK1427" s="122"/>
      <c r="AL1427" s="85">
        <v>122.77</v>
      </c>
      <c r="AM1427" s="85">
        <v>25</v>
      </c>
      <c r="AN1427" s="124">
        <f t="shared" si="335"/>
        <v>73.661999999999992</v>
      </c>
      <c r="AO1427" s="86">
        <f t="shared" si="341"/>
        <v>7366</v>
      </c>
      <c r="AP1427" s="85">
        <v>0</v>
      </c>
      <c r="AQ1427" s="85">
        <v>36.831000000000003</v>
      </c>
      <c r="AR1427" s="85">
        <f t="shared" si="342"/>
        <v>0</v>
      </c>
      <c r="AS1427" s="86">
        <f t="shared" si="344"/>
        <v>14109</v>
      </c>
      <c r="AT1427" s="170">
        <f t="shared" si="345"/>
        <v>0</v>
      </c>
      <c r="AU1427" s="86">
        <v>14109</v>
      </c>
      <c r="AV1427" s="170">
        <f t="shared" si="343"/>
        <v>0</v>
      </c>
    </row>
    <row r="1428" spans="1:48" s="73" customFormat="1" ht="60" x14ac:dyDescent="0.2">
      <c r="A1428" s="10" t="s">
        <v>1810</v>
      </c>
      <c r="B1428" s="14" t="s">
        <v>36</v>
      </c>
      <c r="C1428" s="14" t="s">
        <v>509</v>
      </c>
      <c r="D1428" s="14" t="s">
        <v>4138</v>
      </c>
      <c r="E1428" s="58">
        <v>34063510</v>
      </c>
      <c r="F1428" s="15" t="s">
        <v>4139</v>
      </c>
      <c r="G1428" s="10" t="s">
        <v>2860</v>
      </c>
      <c r="H1428" s="16">
        <v>100005357</v>
      </c>
      <c r="I1428" s="68">
        <v>52135721</v>
      </c>
      <c r="J1428" s="68">
        <v>52135721</v>
      </c>
      <c r="K1428" s="15" t="s">
        <v>569</v>
      </c>
      <c r="L1428" s="12" t="s">
        <v>1810</v>
      </c>
      <c r="M1428" s="15" t="s">
        <v>1811</v>
      </c>
      <c r="N1428" s="49">
        <v>94501</v>
      </c>
      <c r="O1428" s="15" t="s">
        <v>1815</v>
      </c>
      <c r="P1428" s="15" t="s">
        <v>4140</v>
      </c>
      <c r="Q1428" s="48">
        <v>501026</v>
      </c>
      <c r="R1428" s="11" t="s">
        <v>45</v>
      </c>
      <c r="S1428" s="120">
        <v>12362</v>
      </c>
      <c r="T1428" s="85">
        <v>107.03</v>
      </c>
      <c r="U1428" s="86">
        <v>22</v>
      </c>
      <c r="V1428" s="123">
        <v>46.825625000000002</v>
      </c>
      <c r="W1428" s="85">
        <f t="shared" si="332"/>
        <v>8241</v>
      </c>
      <c r="X1428" s="86">
        <v>0</v>
      </c>
      <c r="Y1428" s="85">
        <v>16.054500000000001</v>
      </c>
      <c r="Z1428" s="86">
        <f t="shared" si="333"/>
        <v>0</v>
      </c>
      <c r="AA1428" s="86">
        <f t="shared" si="336"/>
        <v>8241</v>
      </c>
      <c r="AB1428" s="85">
        <v>122.77</v>
      </c>
      <c r="AC1428" s="85">
        <v>14</v>
      </c>
      <c r="AD1428" s="124">
        <f t="shared" si="334"/>
        <v>73.661999999999992</v>
      </c>
      <c r="AE1428" s="86">
        <f t="shared" si="337"/>
        <v>4125</v>
      </c>
      <c r="AF1428" s="85">
        <v>0</v>
      </c>
      <c r="AG1428" s="85">
        <v>36.831000000000003</v>
      </c>
      <c r="AH1428" s="85">
        <f t="shared" si="338"/>
        <v>0</v>
      </c>
      <c r="AI1428" s="86">
        <f t="shared" si="339"/>
        <v>12366</v>
      </c>
      <c r="AJ1428" s="86">
        <f t="shared" si="340"/>
        <v>4</v>
      </c>
      <c r="AK1428" s="122"/>
      <c r="AL1428" s="85">
        <v>122.77</v>
      </c>
      <c r="AM1428" s="85">
        <v>14</v>
      </c>
      <c r="AN1428" s="124">
        <f t="shared" si="335"/>
        <v>73.661999999999992</v>
      </c>
      <c r="AO1428" s="86">
        <f t="shared" si="341"/>
        <v>4125</v>
      </c>
      <c r="AP1428" s="85">
        <v>0</v>
      </c>
      <c r="AQ1428" s="85">
        <v>36.831000000000003</v>
      </c>
      <c r="AR1428" s="85">
        <f t="shared" si="342"/>
        <v>0</v>
      </c>
      <c r="AS1428" s="86">
        <f t="shared" si="344"/>
        <v>12366</v>
      </c>
      <c r="AT1428" s="170">
        <f t="shared" si="345"/>
        <v>0</v>
      </c>
      <c r="AU1428" s="86">
        <v>12366</v>
      </c>
      <c r="AV1428" s="170">
        <f t="shared" si="343"/>
        <v>0</v>
      </c>
    </row>
    <row r="1429" spans="1:48" s="73" customFormat="1" ht="60" x14ac:dyDescent="0.2">
      <c r="A1429" s="10" t="s">
        <v>1810</v>
      </c>
      <c r="B1429" s="14" t="s">
        <v>36</v>
      </c>
      <c r="C1429" s="14" t="s">
        <v>509</v>
      </c>
      <c r="D1429" s="14" t="s">
        <v>4108</v>
      </c>
      <c r="E1429" s="58">
        <v>35593008</v>
      </c>
      <c r="F1429" s="15" t="s">
        <v>4109</v>
      </c>
      <c r="G1429" s="10" t="s">
        <v>2860</v>
      </c>
      <c r="H1429" s="16">
        <v>100006802</v>
      </c>
      <c r="I1429" s="62">
        <v>35590238</v>
      </c>
      <c r="J1429" s="13">
        <v>35590238</v>
      </c>
      <c r="K1429" s="15" t="s">
        <v>4117</v>
      </c>
      <c r="L1429" s="12" t="s">
        <v>1810</v>
      </c>
      <c r="M1429" s="15" t="s">
        <v>3583</v>
      </c>
      <c r="N1429" s="49">
        <v>94301</v>
      </c>
      <c r="O1429" s="15" t="s">
        <v>3776</v>
      </c>
      <c r="P1429" s="15" t="s">
        <v>3780</v>
      </c>
      <c r="Q1429" s="48">
        <v>503584</v>
      </c>
      <c r="R1429" s="11" t="s">
        <v>86</v>
      </c>
      <c r="S1429" s="120">
        <v>4495</v>
      </c>
      <c r="T1429" s="85">
        <v>107.03</v>
      </c>
      <c r="U1429" s="86">
        <v>8</v>
      </c>
      <c r="V1429" s="123">
        <v>46.825625000000002</v>
      </c>
      <c r="W1429" s="85">
        <f t="shared" si="332"/>
        <v>2997</v>
      </c>
      <c r="X1429" s="86">
        <v>0</v>
      </c>
      <c r="Y1429" s="85">
        <v>16.054500000000001</v>
      </c>
      <c r="Z1429" s="86">
        <f t="shared" si="333"/>
        <v>0</v>
      </c>
      <c r="AA1429" s="86">
        <f t="shared" si="336"/>
        <v>2997</v>
      </c>
      <c r="AB1429" s="85">
        <v>122.77</v>
      </c>
      <c r="AC1429" s="173">
        <v>8</v>
      </c>
      <c r="AD1429" s="124">
        <f t="shared" si="334"/>
        <v>73.661999999999992</v>
      </c>
      <c r="AE1429" s="86">
        <f t="shared" si="337"/>
        <v>2357</v>
      </c>
      <c r="AF1429" s="85">
        <v>0</v>
      </c>
      <c r="AG1429" s="85">
        <v>36.831000000000003</v>
      </c>
      <c r="AH1429" s="85">
        <f t="shared" si="338"/>
        <v>0</v>
      </c>
      <c r="AI1429" s="86">
        <f t="shared" si="339"/>
        <v>5354</v>
      </c>
      <c r="AJ1429" s="86">
        <f t="shared" si="340"/>
        <v>859</v>
      </c>
      <c r="AK1429" s="122"/>
      <c r="AL1429" s="85">
        <v>122.77</v>
      </c>
      <c r="AM1429" s="85">
        <v>8</v>
      </c>
      <c r="AN1429" s="124">
        <f t="shared" si="335"/>
        <v>73.661999999999992</v>
      </c>
      <c r="AO1429" s="86">
        <f t="shared" si="341"/>
        <v>2357</v>
      </c>
      <c r="AP1429" s="85">
        <v>0</v>
      </c>
      <c r="AQ1429" s="85">
        <v>36.831000000000003</v>
      </c>
      <c r="AR1429" s="85">
        <f t="shared" si="342"/>
        <v>0</v>
      </c>
      <c r="AS1429" s="86">
        <f t="shared" si="344"/>
        <v>5354</v>
      </c>
      <c r="AT1429" s="170">
        <f t="shared" si="345"/>
        <v>0</v>
      </c>
      <c r="AU1429" s="86">
        <v>5354</v>
      </c>
      <c r="AV1429" s="170">
        <f t="shared" si="343"/>
        <v>0</v>
      </c>
    </row>
    <row r="1430" spans="1:48" s="73" customFormat="1" ht="45" x14ac:dyDescent="0.2">
      <c r="A1430" s="10" t="s">
        <v>1810</v>
      </c>
      <c r="B1430" s="14" t="s">
        <v>36</v>
      </c>
      <c r="C1430" s="14" t="s">
        <v>509</v>
      </c>
      <c r="D1430" s="14" t="s">
        <v>4108</v>
      </c>
      <c r="E1430" s="58">
        <v>35593008</v>
      </c>
      <c r="F1430" s="15" t="s">
        <v>4109</v>
      </c>
      <c r="G1430" s="10" t="s">
        <v>2860</v>
      </c>
      <c r="H1430" s="16">
        <v>100017264</v>
      </c>
      <c r="I1430" s="62">
        <v>710259816</v>
      </c>
      <c r="J1430" s="13">
        <v>17055351</v>
      </c>
      <c r="K1430" s="15" t="s">
        <v>4112</v>
      </c>
      <c r="L1430" s="12" t="s">
        <v>1810</v>
      </c>
      <c r="M1430" s="15" t="s">
        <v>2861</v>
      </c>
      <c r="N1430" s="49">
        <v>94901</v>
      </c>
      <c r="O1430" s="15" t="s">
        <v>2862</v>
      </c>
      <c r="P1430" s="15" t="s">
        <v>4113</v>
      </c>
      <c r="Q1430" s="48">
        <v>500011</v>
      </c>
      <c r="R1430" s="11" t="s">
        <v>45</v>
      </c>
      <c r="S1430" s="120">
        <v>10676</v>
      </c>
      <c r="T1430" s="85">
        <v>107.03</v>
      </c>
      <c r="U1430" s="86">
        <v>19</v>
      </c>
      <c r="V1430" s="123">
        <v>46.825625000000002</v>
      </c>
      <c r="W1430" s="85">
        <f t="shared" si="332"/>
        <v>7117</v>
      </c>
      <c r="X1430" s="86">
        <v>0</v>
      </c>
      <c r="Y1430" s="85">
        <v>16.054500000000001</v>
      </c>
      <c r="Z1430" s="86">
        <f t="shared" si="333"/>
        <v>0</v>
      </c>
      <c r="AA1430" s="86">
        <f t="shared" si="336"/>
        <v>7117</v>
      </c>
      <c r="AB1430" s="85">
        <v>122.77</v>
      </c>
      <c r="AC1430" s="85">
        <v>24</v>
      </c>
      <c r="AD1430" s="124">
        <f t="shared" si="334"/>
        <v>73.661999999999992</v>
      </c>
      <c r="AE1430" s="86">
        <f t="shared" si="337"/>
        <v>7072</v>
      </c>
      <c r="AF1430" s="85">
        <v>0</v>
      </c>
      <c r="AG1430" s="85">
        <v>36.831000000000003</v>
      </c>
      <c r="AH1430" s="85">
        <f t="shared" si="338"/>
        <v>0</v>
      </c>
      <c r="AI1430" s="86">
        <f t="shared" si="339"/>
        <v>14189</v>
      </c>
      <c r="AJ1430" s="86">
        <f t="shared" si="340"/>
        <v>3513</v>
      </c>
      <c r="AK1430" s="122"/>
      <c r="AL1430" s="85">
        <v>122.77</v>
      </c>
      <c r="AM1430" s="85">
        <v>24</v>
      </c>
      <c r="AN1430" s="124">
        <f t="shared" si="335"/>
        <v>73.661999999999992</v>
      </c>
      <c r="AO1430" s="86">
        <f t="shared" si="341"/>
        <v>7072</v>
      </c>
      <c r="AP1430" s="85">
        <v>0</v>
      </c>
      <c r="AQ1430" s="85">
        <v>36.831000000000003</v>
      </c>
      <c r="AR1430" s="85">
        <f t="shared" si="342"/>
        <v>0</v>
      </c>
      <c r="AS1430" s="86">
        <f t="shared" si="344"/>
        <v>14189</v>
      </c>
      <c r="AT1430" s="170">
        <f t="shared" si="345"/>
        <v>0</v>
      </c>
      <c r="AU1430" s="86">
        <v>14189</v>
      </c>
      <c r="AV1430" s="170">
        <f t="shared" si="343"/>
        <v>0</v>
      </c>
    </row>
    <row r="1431" spans="1:48" s="73" customFormat="1" ht="90" x14ac:dyDescent="0.2">
      <c r="A1431" s="10" t="s">
        <v>1810</v>
      </c>
      <c r="B1431" s="14" t="s">
        <v>36</v>
      </c>
      <c r="C1431" s="14" t="s">
        <v>509</v>
      </c>
      <c r="D1431" s="14" t="s">
        <v>4126</v>
      </c>
      <c r="E1431" s="29">
        <v>179191</v>
      </c>
      <c r="F1431" s="15" t="s">
        <v>4127</v>
      </c>
      <c r="G1431" s="10" t="s">
        <v>2860</v>
      </c>
      <c r="H1431" s="16">
        <v>100019438</v>
      </c>
      <c r="I1431" s="31">
        <v>710280939</v>
      </c>
      <c r="J1431" s="31">
        <v>54023998</v>
      </c>
      <c r="K1431" s="15" t="s">
        <v>10406</v>
      </c>
      <c r="L1431" s="12" t="s">
        <v>565</v>
      </c>
      <c r="M1431" s="15" t="s">
        <v>570</v>
      </c>
      <c r="N1431" s="49">
        <v>97901</v>
      </c>
      <c r="O1431" s="15" t="s">
        <v>570</v>
      </c>
      <c r="P1431" s="15" t="s">
        <v>4128</v>
      </c>
      <c r="Q1431" s="48">
        <v>514462</v>
      </c>
      <c r="R1431" s="11" t="s">
        <v>86</v>
      </c>
      <c r="S1431" s="120">
        <v>8991</v>
      </c>
      <c r="T1431" s="85">
        <v>107.03</v>
      </c>
      <c r="U1431" s="86">
        <v>16</v>
      </c>
      <c r="V1431" s="123">
        <v>46.825625000000002</v>
      </c>
      <c r="W1431" s="85">
        <f t="shared" si="332"/>
        <v>5994</v>
      </c>
      <c r="X1431" s="86">
        <v>0</v>
      </c>
      <c r="Y1431" s="85">
        <v>16.054500000000001</v>
      </c>
      <c r="Z1431" s="86">
        <f t="shared" si="333"/>
        <v>0</v>
      </c>
      <c r="AA1431" s="86">
        <f t="shared" si="336"/>
        <v>5994</v>
      </c>
      <c r="AB1431" s="85">
        <v>122.77</v>
      </c>
      <c r="AC1431" s="85">
        <v>18</v>
      </c>
      <c r="AD1431" s="124">
        <f t="shared" si="334"/>
        <v>73.661999999999992</v>
      </c>
      <c r="AE1431" s="86">
        <f t="shared" si="337"/>
        <v>5304</v>
      </c>
      <c r="AF1431" s="85">
        <v>0</v>
      </c>
      <c r="AG1431" s="85">
        <v>36.831000000000003</v>
      </c>
      <c r="AH1431" s="85">
        <f t="shared" si="338"/>
        <v>0</v>
      </c>
      <c r="AI1431" s="86">
        <f t="shared" si="339"/>
        <v>11298</v>
      </c>
      <c r="AJ1431" s="86">
        <f t="shared" si="340"/>
        <v>2307</v>
      </c>
      <c r="AK1431" s="122"/>
      <c r="AL1431" s="85">
        <v>122.77</v>
      </c>
      <c r="AM1431" s="85">
        <v>18</v>
      </c>
      <c r="AN1431" s="124">
        <f t="shared" si="335"/>
        <v>73.661999999999992</v>
      </c>
      <c r="AO1431" s="86">
        <f t="shared" si="341"/>
        <v>5304</v>
      </c>
      <c r="AP1431" s="85">
        <v>0</v>
      </c>
      <c r="AQ1431" s="85">
        <v>36.831000000000003</v>
      </c>
      <c r="AR1431" s="85">
        <f t="shared" si="342"/>
        <v>0</v>
      </c>
      <c r="AS1431" s="86">
        <f t="shared" si="344"/>
        <v>11298</v>
      </c>
      <c r="AT1431" s="170">
        <f t="shared" si="345"/>
        <v>0</v>
      </c>
      <c r="AU1431" s="86">
        <v>11298</v>
      </c>
      <c r="AV1431" s="170">
        <f t="shared" si="343"/>
        <v>0</v>
      </c>
    </row>
    <row r="1432" spans="1:48" s="73" customFormat="1" ht="45" x14ac:dyDescent="0.2">
      <c r="A1432" s="10" t="s">
        <v>1810</v>
      </c>
      <c r="B1432" s="14" t="s">
        <v>36</v>
      </c>
      <c r="C1432" s="14" t="s">
        <v>509</v>
      </c>
      <c r="D1432" s="14" t="s">
        <v>10216</v>
      </c>
      <c r="E1432" s="29">
        <v>34015728</v>
      </c>
      <c r="F1432" s="79" t="s">
        <v>10217</v>
      </c>
      <c r="G1432" s="15" t="s">
        <v>2860</v>
      </c>
      <c r="H1432" s="13">
        <v>100019465</v>
      </c>
      <c r="I1432" s="31">
        <v>54046572</v>
      </c>
      <c r="J1432" s="31">
        <v>54046572</v>
      </c>
      <c r="K1432" s="10" t="s">
        <v>569</v>
      </c>
      <c r="L1432" s="12" t="s">
        <v>1810</v>
      </c>
      <c r="M1432" s="15" t="s">
        <v>1815</v>
      </c>
      <c r="N1432" s="53" t="s">
        <v>10218</v>
      </c>
      <c r="O1432" s="15" t="s">
        <v>3288</v>
      </c>
      <c r="P1432" s="15" t="s">
        <v>10219</v>
      </c>
      <c r="Q1432" s="48" t="s">
        <v>10640</v>
      </c>
      <c r="R1432" s="11" t="s">
        <v>86</v>
      </c>
      <c r="S1432" s="120">
        <v>1686</v>
      </c>
      <c r="T1432" s="85">
        <v>107.03</v>
      </c>
      <c r="U1432" s="86">
        <v>3</v>
      </c>
      <c r="V1432" s="123">
        <v>46.825625000000002</v>
      </c>
      <c r="W1432" s="85">
        <f t="shared" si="332"/>
        <v>1124</v>
      </c>
      <c r="X1432" s="86">
        <v>0</v>
      </c>
      <c r="Y1432" s="85">
        <v>16.054500000000001</v>
      </c>
      <c r="Z1432" s="86">
        <f t="shared" si="333"/>
        <v>0</v>
      </c>
      <c r="AA1432" s="86">
        <f t="shared" si="336"/>
        <v>1124</v>
      </c>
      <c r="AB1432" s="85">
        <v>122.77</v>
      </c>
      <c r="AC1432" s="85">
        <v>4</v>
      </c>
      <c r="AD1432" s="124">
        <f t="shared" si="334"/>
        <v>73.661999999999992</v>
      </c>
      <c r="AE1432" s="86">
        <f t="shared" si="337"/>
        <v>1179</v>
      </c>
      <c r="AF1432" s="85">
        <v>0</v>
      </c>
      <c r="AG1432" s="85">
        <v>36.831000000000003</v>
      </c>
      <c r="AH1432" s="85">
        <f t="shared" si="338"/>
        <v>0</v>
      </c>
      <c r="AI1432" s="86">
        <f t="shared" si="339"/>
        <v>2303</v>
      </c>
      <c r="AJ1432" s="86">
        <f t="shared" si="340"/>
        <v>617</v>
      </c>
      <c r="AK1432" s="122"/>
      <c r="AL1432" s="85">
        <v>122.77</v>
      </c>
      <c r="AM1432" s="85">
        <v>4</v>
      </c>
      <c r="AN1432" s="124">
        <f t="shared" si="335"/>
        <v>73.661999999999992</v>
      </c>
      <c r="AO1432" s="86">
        <f t="shared" si="341"/>
        <v>1179</v>
      </c>
      <c r="AP1432" s="85">
        <v>0</v>
      </c>
      <c r="AQ1432" s="85">
        <v>36.831000000000003</v>
      </c>
      <c r="AR1432" s="85">
        <f t="shared" si="342"/>
        <v>0</v>
      </c>
      <c r="AS1432" s="86">
        <f t="shared" si="344"/>
        <v>2303</v>
      </c>
      <c r="AT1432" s="170">
        <f t="shared" si="345"/>
        <v>0</v>
      </c>
      <c r="AU1432" s="86">
        <v>2303</v>
      </c>
      <c r="AV1432" s="170">
        <f t="shared" si="343"/>
        <v>0</v>
      </c>
    </row>
    <row r="1433" spans="1:48" s="73" customFormat="1" ht="45" x14ac:dyDescent="0.2">
      <c r="A1433" s="10" t="s">
        <v>1810</v>
      </c>
      <c r="B1433" s="14" t="s">
        <v>36</v>
      </c>
      <c r="C1433" s="14" t="s">
        <v>509</v>
      </c>
      <c r="D1433" s="14" t="s">
        <v>10562</v>
      </c>
      <c r="E1433" s="58">
        <v>37960288</v>
      </c>
      <c r="F1433" s="79" t="s">
        <v>10563</v>
      </c>
      <c r="G1433" s="10" t="s">
        <v>2860</v>
      </c>
      <c r="H1433" s="16">
        <v>100005020</v>
      </c>
      <c r="I1433" s="62">
        <v>710004184</v>
      </c>
      <c r="J1433" s="13">
        <v>710004184</v>
      </c>
      <c r="K1433" s="15" t="s">
        <v>53</v>
      </c>
      <c r="L1433" s="12" t="s">
        <v>1810</v>
      </c>
      <c r="M1433" s="15" t="s">
        <v>1811</v>
      </c>
      <c r="N1433" s="49">
        <v>94631</v>
      </c>
      <c r="O1433" s="15" t="s">
        <v>3228</v>
      </c>
      <c r="P1433" s="15" t="s">
        <v>3229</v>
      </c>
      <c r="Q1433" s="48">
        <v>501158</v>
      </c>
      <c r="R1433" s="11" t="s">
        <v>45</v>
      </c>
      <c r="S1433" s="120">
        <v>7867</v>
      </c>
      <c r="T1433" s="85">
        <v>107.03</v>
      </c>
      <c r="U1433" s="86">
        <v>14</v>
      </c>
      <c r="V1433" s="123">
        <v>46.825625000000002</v>
      </c>
      <c r="W1433" s="85">
        <f t="shared" si="332"/>
        <v>5244</v>
      </c>
      <c r="X1433" s="86">
        <v>0</v>
      </c>
      <c r="Y1433" s="85">
        <v>16.054500000000001</v>
      </c>
      <c r="Z1433" s="86">
        <f t="shared" si="333"/>
        <v>0</v>
      </c>
      <c r="AA1433" s="86">
        <f t="shared" si="336"/>
        <v>5244</v>
      </c>
      <c r="AB1433" s="85">
        <v>122.77</v>
      </c>
      <c r="AC1433" s="85">
        <v>16</v>
      </c>
      <c r="AD1433" s="124">
        <f t="shared" si="334"/>
        <v>73.661999999999992</v>
      </c>
      <c r="AE1433" s="86">
        <f t="shared" si="337"/>
        <v>4714</v>
      </c>
      <c r="AF1433" s="85">
        <v>0</v>
      </c>
      <c r="AG1433" s="85">
        <v>36.831000000000003</v>
      </c>
      <c r="AH1433" s="85">
        <f t="shared" si="338"/>
        <v>0</v>
      </c>
      <c r="AI1433" s="86">
        <f t="shared" si="339"/>
        <v>9958</v>
      </c>
      <c r="AJ1433" s="86">
        <f t="shared" si="340"/>
        <v>2091</v>
      </c>
      <c r="AK1433" s="122"/>
      <c r="AL1433" s="85">
        <v>122.77</v>
      </c>
      <c r="AM1433" s="85">
        <v>16</v>
      </c>
      <c r="AN1433" s="124">
        <f t="shared" si="335"/>
        <v>73.661999999999992</v>
      </c>
      <c r="AO1433" s="86">
        <f t="shared" si="341"/>
        <v>4714</v>
      </c>
      <c r="AP1433" s="85">
        <v>0</v>
      </c>
      <c r="AQ1433" s="85">
        <v>36.831000000000003</v>
      </c>
      <c r="AR1433" s="85">
        <f t="shared" si="342"/>
        <v>0</v>
      </c>
      <c r="AS1433" s="86">
        <f t="shared" si="344"/>
        <v>9958</v>
      </c>
      <c r="AT1433" s="170">
        <f t="shared" si="345"/>
        <v>0</v>
      </c>
      <c r="AU1433" s="86">
        <v>9958</v>
      </c>
      <c r="AV1433" s="170">
        <f t="shared" si="343"/>
        <v>0</v>
      </c>
    </row>
    <row r="1434" spans="1:48" s="73" customFormat="1" ht="60" x14ac:dyDescent="0.2">
      <c r="A1434" s="10" t="s">
        <v>1810</v>
      </c>
      <c r="B1434" s="14" t="s">
        <v>36</v>
      </c>
      <c r="C1434" s="14" t="s">
        <v>509</v>
      </c>
      <c r="D1434" s="14" t="s">
        <v>4129</v>
      </c>
      <c r="E1434" s="58">
        <v>36102326</v>
      </c>
      <c r="F1434" s="15" t="s">
        <v>4130</v>
      </c>
      <c r="G1434" s="10" t="s">
        <v>2860</v>
      </c>
      <c r="H1434" s="16">
        <v>100005282</v>
      </c>
      <c r="I1434" s="62">
        <v>710005210</v>
      </c>
      <c r="J1434" s="13">
        <v>36103152</v>
      </c>
      <c r="K1434" s="15" t="s">
        <v>4131</v>
      </c>
      <c r="L1434" s="12" t="s">
        <v>1810</v>
      </c>
      <c r="M1434" s="15" t="s">
        <v>3332</v>
      </c>
      <c r="N1434" s="49">
        <v>93564</v>
      </c>
      <c r="O1434" s="15" t="s">
        <v>4132</v>
      </c>
      <c r="P1434" s="15" t="s">
        <v>4133</v>
      </c>
      <c r="Q1434" s="48">
        <v>502472</v>
      </c>
      <c r="R1434" s="11" t="s">
        <v>45</v>
      </c>
      <c r="S1434" s="120">
        <v>2248</v>
      </c>
      <c r="T1434" s="85">
        <v>107.03</v>
      </c>
      <c r="U1434" s="86">
        <v>4</v>
      </c>
      <c r="V1434" s="123">
        <v>46.825625000000002</v>
      </c>
      <c r="W1434" s="85">
        <f t="shared" si="332"/>
        <v>1498</v>
      </c>
      <c r="X1434" s="86">
        <v>0</v>
      </c>
      <c r="Y1434" s="85">
        <v>16.054500000000001</v>
      </c>
      <c r="Z1434" s="86">
        <f t="shared" si="333"/>
        <v>0</v>
      </c>
      <c r="AA1434" s="86">
        <f t="shared" si="336"/>
        <v>1498</v>
      </c>
      <c r="AB1434" s="85">
        <v>122.77</v>
      </c>
      <c r="AC1434" s="85">
        <v>0</v>
      </c>
      <c r="AD1434" s="124">
        <f t="shared" si="334"/>
        <v>73.661999999999992</v>
      </c>
      <c r="AE1434" s="86">
        <f t="shared" si="337"/>
        <v>0</v>
      </c>
      <c r="AF1434" s="85">
        <v>0</v>
      </c>
      <c r="AG1434" s="85">
        <v>36.831000000000003</v>
      </c>
      <c r="AH1434" s="85">
        <f t="shared" si="338"/>
        <v>0</v>
      </c>
      <c r="AI1434" s="86">
        <f t="shared" si="339"/>
        <v>1498</v>
      </c>
      <c r="AJ1434" s="86">
        <f t="shared" si="340"/>
        <v>-750</v>
      </c>
      <c r="AK1434" s="122"/>
      <c r="AL1434" s="85">
        <v>122.77</v>
      </c>
      <c r="AM1434" s="85">
        <f>0</f>
        <v>0</v>
      </c>
      <c r="AN1434" s="124">
        <f t="shared" si="335"/>
        <v>73.661999999999992</v>
      </c>
      <c r="AO1434" s="86">
        <f t="shared" si="341"/>
        <v>0</v>
      </c>
      <c r="AP1434" s="85">
        <f>0</f>
        <v>0</v>
      </c>
      <c r="AQ1434" s="85">
        <v>36.831000000000003</v>
      </c>
      <c r="AR1434" s="85">
        <f t="shared" si="342"/>
        <v>0</v>
      </c>
      <c r="AS1434" s="86">
        <f t="shared" si="344"/>
        <v>1498</v>
      </c>
      <c r="AT1434" s="170">
        <f t="shared" si="345"/>
        <v>0</v>
      </c>
      <c r="AU1434" s="86">
        <v>1498</v>
      </c>
      <c r="AV1434" s="170">
        <f t="shared" si="343"/>
        <v>0</v>
      </c>
    </row>
    <row r="1435" spans="1:48" s="73" customFormat="1" ht="45" x14ac:dyDescent="0.2">
      <c r="A1435" s="10" t="s">
        <v>1810</v>
      </c>
      <c r="B1435" s="14" t="s">
        <v>36</v>
      </c>
      <c r="C1435" s="14" t="s">
        <v>509</v>
      </c>
      <c r="D1435" s="14" t="s">
        <v>4108</v>
      </c>
      <c r="E1435" s="58">
        <v>35593008</v>
      </c>
      <c r="F1435" s="15" t="s">
        <v>4109</v>
      </c>
      <c r="G1435" s="10" t="s">
        <v>2860</v>
      </c>
      <c r="H1435" s="16">
        <v>100006371</v>
      </c>
      <c r="I1435" s="62">
        <v>36113883</v>
      </c>
      <c r="J1435" s="13">
        <v>36113883</v>
      </c>
      <c r="K1435" s="15" t="s">
        <v>4114</v>
      </c>
      <c r="L1435" s="12" t="s">
        <v>1810</v>
      </c>
      <c r="M1435" s="15" t="s">
        <v>3583</v>
      </c>
      <c r="N1435" s="49">
        <v>94110</v>
      </c>
      <c r="O1435" s="15" t="s">
        <v>3791</v>
      </c>
      <c r="P1435" s="15" t="s">
        <v>3793</v>
      </c>
      <c r="Q1435" s="48">
        <v>503614</v>
      </c>
      <c r="R1435" s="11" t="s">
        <v>86</v>
      </c>
      <c r="S1435" s="120">
        <v>6743</v>
      </c>
      <c r="T1435" s="85">
        <v>107.03</v>
      </c>
      <c r="U1435" s="86">
        <v>12</v>
      </c>
      <c r="V1435" s="123">
        <v>46.825625000000002</v>
      </c>
      <c r="W1435" s="85">
        <f t="shared" si="332"/>
        <v>4495</v>
      </c>
      <c r="X1435" s="86">
        <v>0</v>
      </c>
      <c r="Y1435" s="85">
        <v>16.054500000000001</v>
      </c>
      <c r="Z1435" s="86">
        <f t="shared" si="333"/>
        <v>0</v>
      </c>
      <c r="AA1435" s="86">
        <f t="shared" si="336"/>
        <v>4495</v>
      </c>
      <c r="AB1435" s="85">
        <v>122.77</v>
      </c>
      <c r="AC1435" s="85">
        <v>9</v>
      </c>
      <c r="AD1435" s="124">
        <f t="shared" si="334"/>
        <v>73.661999999999992</v>
      </c>
      <c r="AE1435" s="86">
        <f t="shared" si="337"/>
        <v>2652</v>
      </c>
      <c r="AF1435" s="85">
        <v>1</v>
      </c>
      <c r="AG1435" s="85">
        <v>36.831000000000003</v>
      </c>
      <c r="AH1435" s="85">
        <f t="shared" si="338"/>
        <v>147</v>
      </c>
      <c r="AI1435" s="86">
        <f t="shared" si="339"/>
        <v>7294</v>
      </c>
      <c r="AJ1435" s="86">
        <f t="shared" si="340"/>
        <v>551</v>
      </c>
      <c r="AK1435" s="122"/>
      <c r="AL1435" s="85">
        <v>122.77</v>
      </c>
      <c r="AM1435" s="85">
        <v>9</v>
      </c>
      <c r="AN1435" s="124">
        <f t="shared" si="335"/>
        <v>73.661999999999992</v>
      </c>
      <c r="AO1435" s="86">
        <f t="shared" si="341"/>
        <v>2652</v>
      </c>
      <c r="AP1435" s="85">
        <v>1</v>
      </c>
      <c r="AQ1435" s="85">
        <v>36.831000000000003</v>
      </c>
      <c r="AR1435" s="85">
        <f t="shared" si="342"/>
        <v>147</v>
      </c>
      <c r="AS1435" s="86">
        <f t="shared" si="344"/>
        <v>7294</v>
      </c>
      <c r="AT1435" s="170">
        <f t="shared" si="345"/>
        <v>0</v>
      </c>
      <c r="AU1435" s="86">
        <v>7294</v>
      </c>
      <c r="AV1435" s="170">
        <f t="shared" si="343"/>
        <v>0</v>
      </c>
    </row>
    <row r="1436" spans="1:48" s="73" customFormat="1" ht="30" x14ac:dyDescent="0.2">
      <c r="A1436" s="10" t="s">
        <v>1810</v>
      </c>
      <c r="B1436" s="14" t="s">
        <v>36</v>
      </c>
      <c r="C1436" s="14" t="s">
        <v>509</v>
      </c>
      <c r="D1436" s="14" t="s">
        <v>4108</v>
      </c>
      <c r="E1436" s="58">
        <v>35593008</v>
      </c>
      <c r="F1436" s="15" t="s">
        <v>4109</v>
      </c>
      <c r="G1436" s="10" t="s">
        <v>2860</v>
      </c>
      <c r="H1436" s="16">
        <v>100017638</v>
      </c>
      <c r="I1436" s="13">
        <v>52180735</v>
      </c>
      <c r="J1436" s="13">
        <v>52180735</v>
      </c>
      <c r="K1436" s="15" t="s">
        <v>4120</v>
      </c>
      <c r="L1436" s="12" t="s">
        <v>1810</v>
      </c>
      <c r="M1436" s="15" t="s">
        <v>3095</v>
      </c>
      <c r="N1436" s="49">
        <v>95301</v>
      </c>
      <c r="O1436" s="15" t="s">
        <v>3095</v>
      </c>
      <c r="P1436" s="15" t="s">
        <v>4121</v>
      </c>
      <c r="Q1436" s="48">
        <v>500968</v>
      </c>
      <c r="R1436" s="11" t="s">
        <v>86</v>
      </c>
      <c r="S1436" s="120">
        <v>3933</v>
      </c>
      <c r="T1436" s="85">
        <v>107.03</v>
      </c>
      <c r="U1436" s="86">
        <v>7</v>
      </c>
      <c r="V1436" s="123">
        <v>46.825625000000002</v>
      </c>
      <c r="W1436" s="85">
        <f t="shared" si="332"/>
        <v>2622</v>
      </c>
      <c r="X1436" s="86">
        <v>0</v>
      </c>
      <c r="Y1436" s="85">
        <v>16.054500000000001</v>
      </c>
      <c r="Z1436" s="86">
        <f t="shared" si="333"/>
        <v>0</v>
      </c>
      <c r="AA1436" s="86">
        <f t="shared" si="336"/>
        <v>2622</v>
      </c>
      <c r="AB1436" s="85">
        <v>122.77</v>
      </c>
      <c r="AC1436" s="85">
        <v>9</v>
      </c>
      <c r="AD1436" s="124">
        <f t="shared" si="334"/>
        <v>73.661999999999992</v>
      </c>
      <c r="AE1436" s="86">
        <f t="shared" si="337"/>
        <v>2652</v>
      </c>
      <c r="AF1436" s="85">
        <v>0</v>
      </c>
      <c r="AG1436" s="85">
        <v>36.831000000000003</v>
      </c>
      <c r="AH1436" s="85">
        <f t="shared" si="338"/>
        <v>0</v>
      </c>
      <c r="AI1436" s="86">
        <f t="shared" si="339"/>
        <v>5274</v>
      </c>
      <c r="AJ1436" s="86">
        <f t="shared" si="340"/>
        <v>1341</v>
      </c>
      <c r="AK1436" s="122"/>
      <c r="AL1436" s="85">
        <v>122.77</v>
      </c>
      <c r="AM1436" s="85">
        <v>9</v>
      </c>
      <c r="AN1436" s="124">
        <f t="shared" si="335"/>
        <v>73.661999999999992</v>
      </c>
      <c r="AO1436" s="86">
        <f t="shared" si="341"/>
        <v>2652</v>
      </c>
      <c r="AP1436" s="85">
        <v>0</v>
      </c>
      <c r="AQ1436" s="85">
        <v>36.831000000000003</v>
      </c>
      <c r="AR1436" s="85">
        <f t="shared" si="342"/>
        <v>0</v>
      </c>
      <c r="AS1436" s="86">
        <f t="shared" si="344"/>
        <v>5274</v>
      </c>
      <c r="AT1436" s="170">
        <f t="shared" si="345"/>
        <v>0</v>
      </c>
      <c r="AU1436" s="86">
        <v>5274</v>
      </c>
      <c r="AV1436" s="170">
        <f t="shared" si="343"/>
        <v>0</v>
      </c>
    </row>
    <row r="1437" spans="1:48" s="73" customFormat="1" ht="45" x14ac:dyDescent="0.2">
      <c r="A1437" s="10" t="s">
        <v>1810</v>
      </c>
      <c r="B1437" s="14" t="s">
        <v>36</v>
      </c>
      <c r="C1437" s="14" t="s">
        <v>509</v>
      </c>
      <c r="D1437" s="14" t="s">
        <v>4108</v>
      </c>
      <c r="E1437" s="58">
        <v>35593008</v>
      </c>
      <c r="F1437" s="15" t="s">
        <v>4109</v>
      </c>
      <c r="G1437" s="10" t="s">
        <v>2860</v>
      </c>
      <c r="H1437" s="16">
        <v>100004797</v>
      </c>
      <c r="I1437" s="62">
        <v>710240171</v>
      </c>
      <c r="J1437" s="13">
        <v>37920421</v>
      </c>
      <c r="K1437" s="15" t="s">
        <v>4110</v>
      </c>
      <c r="L1437" s="12" t="s">
        <v>1876</v>
      </c>
      <c r="M1437" s="15" t="s">
        <v>2028</v>
      </c>
      <c r="N1437" s="49">
        <v>91441</v>
      </c>
      <c r="O1437" s="15" t="s">
        <v>2188</v>
      </c>
      <c r="P1437" s="15" t="s">
        <v>4111</v>
      </c>
      <c r="Q1437" s="48">
        <v>506281</v>
      </c>
      <c r="R1437" s="11" t="s">
        <v>45</v>
      </c>
      <c r="S1437" s="120">
        <v>5619</v>
      </c>
      <c r="T1437" s="85">
        <v>107.03</v>
      </c>
      <c r="U1437" s="86">
        <v>10</v>
      </c>
      <c r="V1437" s="123">
        <v>46.825625000000002</v>
      </c>
      <c r="W1437" s="85">
        <f t="shared" si="332"/>
        <v>3746</v>
      </c>
      <c r="X1437" s="86">
        <v>0</v>
      </c>
      <c r="Y1437" s="85">
        <v>16.054500000000001</v>
      </c>
      <c r="Z1437" s="86">
        <f t="shared" si="333"/>
        <v>0</v>
      </c>
      <c r="AA1437" s="86">
        <f t="shared" si="336"/>
        <v>3746</v>
      </c>
      <c r="AB1437" s="85">
        <v>122.77</v>
      </c>
      <c r="AC1437" s="85">
        <v>16</v>
      </c>
      <c r="AD1437" s="124">
        <f t="shared" si="334"/>
        <v>73.661999999999992</v>
      </c>
      <c r="AE1437" s="86">
        <f t="shared" si="337"/>
        <v>4714</v>
      </c>
      <c r="AF1437" s="85">
        <v>0</v>
      </c>
      <c r="AG1437" s="85">
        <v>36.831000000000003</v>
      </c>
      <c r="AH1437" s="85">
        <f t="shared" si="338"/>
        <v>0</v>
      </c>
      <c r="AI1437" s="86">
        <f t="shared" si="339"/>
        <v>8460</v>
      </c>
      <c r="AJ1437" s="86">
        <f t="shared" si="340"/>
        <v>2841</v>
      </c>
      <c r="AK1437" s="122"/>
      <c r="AL1437" s="85">
        <v>122.77</v>
      </c>
      <c r="AM1437" s="85">
        <v>16</v>
      </c>
      <c r="AN1437" s="124">
        <f t="shared" si="335"/>
        <v>73.661999999999992</v>
      </c>
      <c r="AO1437" s="86">
        <f t="shared" si="341"/>
        <v>4714</v>
      </c>
      <c r="AP1437" s="85">
        <v>0</v>
      </c>
      <c r="AQ1437" s="85">
        <v>36.831000000000003</v>
      </c>
      <c r="AR1437" s="85">
        <f t="shared" si="342"/>
        <v>0</v>
      </c>
      <c r="AS1437" s="86">
        <f t="shared" si="344"/>
        <v>8460</v>
      </c>
      <c r="AT1437" s="170">
        <f t="shared" si="345"/>
        <v>0</v>
      </c>
      <c r="AU1437" s="86">
        <v>8460</v>
      </c>
      <c r="AV1437" s="170">
        <f t="shared" si="343"/>
        <v>0</v>
      </c>
    </row>
    <row r="1438" spans="1:48" s="73" customFormat="1" ht="45" x14ac:dyDescent="0.2">
      <c r="A1438" s="10" t="s">
        <v>1810</v>
      </c>
      <c r="B1438" s="14" t="s">
        <v>36</v>
      </c>
      <c r="C1438" s="14" t="s">
        <v>509</v>
      </c>
      <c r="D1438" s="14" t="s">
        <v>10155</v>
      </c>
      <c r="E1438" s="31">
        <v>34074198</v>
      </c>
      <c r="F1438" s="79" t="s">
        <v>10156</v>
      </c>
      <c r="G1438" s="15" t="s">
        <v>2860</v>
      </c>
      <c r="H1438" s="13">
        <v>100019266</v>
      </c>
      <c r="I1438" s="31">
        <v>53822731</v>
      </c>
      <c r="J1438" s="31">
        <v>53822731</v>
      </c>
      <c r="K1438" s="10" t="s">
        <v>569</v>
      </c>
      <c r="L1438" s="12" t="s">
        <v>1810</v>
      </c>
      <c r="M1438" s="15" t="s">
        <v>3822</v>
      </c>
      <c r="N1438" s="53" t="s">
        <v>10157</v>
      </c>
      <c r="O1438" s="15" t="s">
        <v>3842</v>
      </c>
      <c r="P1438" s="15" t="s">
        <v>10158</v>
      </c>
      <c r="Q1438" s="48" t="s">
        <v>10639</v>
      </c>
      <c r="R1438" s="11" t="s">
        <v>86</v>
      </c>
      <c r="S1438" s="120">
        <v>10114</v>
      </c>
      <c r="T1438" s="85">
        <v>107.03</v>
      </c>
      <c r="U1438" s="86">
        <v>18</v>
      </c>
      <c r="V1438" s="123">
        <v>46.825625000000002</v>
      </c>
      <c r="W1438" s="85">
        <f t="shared" si="332"/>
        <v>6743</v>
      </c>
      <c r="X1438" s="86">
        <v>0</v>
      </c>
      <c r="Y1438" s="85">
        <v>16.054500000000001</v>
      </c>
      <c r="Z1438" s="86">
        <f t="shared" si="333"/>
        <v>0</v>
      </c>
      <c r="AA1438" s="86">
        <f t="shared" si="336"/>
        <v>6743</v>
      </c>
      <c r="AB1438" s="85">
        <v>122.77</v>
      </c>
      <c r="AC1438" s="85">
        <v>16</v>
      </c>
      <c r="AD1438" s="124">
        <f t="shared" si="334"/>
        <v>73.661999999999992</v>
      </c>
      <c r="AE1438" s="86">
        <f t="shared" si="337"/>
        <v>4714</v>
      </c>
      <c r="AF1438" s="85">
        <v>0</v>
      </c>
      <c r="AG1438" s="85">
        <v>36.831000000000003</v>
      </c>
      <c r="AH1438" s="85">
        <f t="shared" si="338"/>
        <v>0</v>
      </c>
      <c r="AI1438" s="86">
        <f t="shared" si="339"/>
        <v>11457</v>
      </c>
      <c r="AJ1438" s="86">
        <f t="shared" si="340"/>
        <v>1343</v>
      </c>
      <c r="AK1438" s="122"/>
      <c r="AL1438" s="85">
        <v>122.77</v>
      </c>
      <c r="AM1438" s="85">
        <v>16</v>
      </c>
      <c r="AN1438" s="124">
        <f t="shared" si="335"/>
        <v>73.661999999999992</v>
      </c>
      <c r="AO1438" s="86">
        <f t="shared" si="341"/>
        <v>4714</v>
      </c>
      <c r="AP1438" s="85">
        <v>0</v>
      </c>
      <c r="AQ1438" s="85">
        <v>36.831000000000003</v>
      </c>
      <c r="AR1438" s="85">
        <f t="shared" si="342"/>
        <v>0</v>
      </c>
      <c r="AS1438" s="86">
        <f t="shared" si="344"/>
        <v>11457</v>
      </c>
      <c r="AT1438" s="170">
        <f t="shared" si="345"/>
        <v>0</v>
      </c>
      <c r="AU1438" s="86">
        <v>11457</v>
      </c>
      <c r="AV1438" s="170">
        <f t="shared" si="343"/>
        <v>0</v>
      </c>
    </row>
    <row r="1439" spans="1:48" s="73" customFormat="1" ht="75" x14ac:dyDescent="0.2">
      <c r="A1439" s="10" t="s">
        <v>1810</v>
      </c>
      <c r="B1439" s="14" t="s">
        <v>36</v>
      </c>
      <c r="C1439" s="14" t="s">
        <v>509</v>
      </c>
      <c r="D1439" s="14" t="s">
        <v>4129</v>
      </c>
      <c r="E1439" s="29">
        <v>36102326</v>
      </c>
      <c r="F1439" s="15" t="s">
        <v>4130</v>
      </c>
      <c r="G1439" s="15" t="s">
        <v>2860</v>
      </c>
      <c r="H1439" s="16">
        <v>100019823</v>
      </c>
      <c r="I1439" s="62">
        <v>710284659</v>
      </c>
      <c r="J1439" s="13">
        <v>36103152</v>
      </c>
      <c r="K1439" s="15" t="s">
        <v>16121</v>
      </c>
      <c r="L1439" s="12" t="s">
        <v>1810</v>
      </c>
      <c r="M1439" s="15" t="s">
        <v>3333</v>
      </c>
      <c r="N1439" s="49" t="s">
        <v>16122</v>
      </c>
      <c r="O1439" s="15" t="s">
        <v>4132</v>
      </c>
      <c r="P1439" s="15" t="s">
        <v>16878</v>
      </c>
      <c r="Q1439" s="48"/>
      <c r="R1439" s="11"/>
      <c r="S1439" s="120">
        <f>0</f>
        <v>0</v>
      </c>
      <c r="T1439" s="85">
        <v>107.03</v>
      </c>
      <c r="U1439" s="86">
        <v>0</v>
      </c>
      <c r="V1439" s="123">
        <v>46.825625000000002</v>
      </c>
      <c r="W1439" s="85">
        <f>0</f>
        <v>0</v>
      </c>
      <c r="X1439" s="86">
        <v>0</v>
      </c>
      <c r="Y1439" s="85">
        <v>16.054500000000001</v>
      </c>
      <c r="Z1439" s="86">
        <f>0</f>
        <v>0</v>
      </c>
      <c r="AA1439" s="86">
        <f t="shared" si="336"/>
        <v>0</v>
      </c>
      <c r="AB1439" s="85">
        <v>122.77</v>
      </c>
      <c r="AC1439" s="85">
        <v>6</v>
      </c>
      <c r="AD1439" s="124">
        <f t="shared" si="334"/>
        <v>73.661999999999992</v>
      </c>
      <c r="AE1439" s="86">
        <f t="shared" si="337"/>
        <v>1768</v>
      </c>
      <c r="AF1439" s="85">
        <v>0</v>
      </c>
      <c r="AG1439" s="85">
        <v>36.831000000000003</v>
      </c>
      <c r="AH1439" s="85">
        <f t="shared" si="338"/>
        <v>0</v>
      </c>
      <c r="AI1439" s="86">
        <f t="shared" si="339"/>
        <v>1768</v>
      </c>
      <c r="AJ1439" s="86">
        <f t="shared" si="340"/>
        <v>1768</v>
      </c>
      <c r="AK1439" s="122"/>
      <c r="AL1439" s="85">
        <v>122.77</v>
      </c>
      <c r="AM1439" s="85">
        <v>6</v>
      </c>
      <c r="AN1439" s="124">
        <f t="shared" si="335"/>
        <v>73.661999999999992</v>
      </c>
      <c r="AO1439" s="86">
        <f t="shared" si="341"/>
        <v>1768</v>
      </c>
      <c r="AP1439" s="85">
        <v>0</v>
      </c>
      <c r="AQ1439" s="85">
        <v>36.831000000000003</v>
      </c>
      <c r="AR1439" s="85">
        <f t="shared" si="342"/>
        <v>0</v>
      </c>
      <c r="AS1439" s="86">
        <f t="shared" si="344"/>
        <v>1768</v>
      </c>
      <c r="AT1439" s="170">
        <f t="shared" si="345"/>
        <v>0</v>
      </c>
      <c r="AU1439" s="86">
        <v>1768</v>
      </c>
      <c r="AV1439" s="170">
        <f t="shared" si="343"/>
        <v>0</v>
      </c>
    </row>
    <row r="1440" spans="1:48" s="73" customFormat="1" x14ac:dyDescent="0.2">
      <c r="A1440" s="10" t="s">
        <v>1810</v>
      </c>
      <c r="B1440" s="14" t="s">
        <v>36</v>
      </c>
      <c r="C1440" s="14" t="s">
        <v>592</v>
      </c>
      <c r="D1440" s="14" t="s">
        <v>10276</v>
      </c>
      <c r="E1440" s="29">
        <v>46537856</v>
      </c>
      <c r="F1440" s="15" t="s">
        <v>10277</v>
      </c>
      <c r="G1440" s="15" t="s">
        <v>2860</v>
      </c>
      <c r="H1440" s="13">
        <v>100019222</v>
      </c>
      <c r="I1440" s="31">
        <v>710278080</v>
      </c>
      <c r="J1440" s="13">
        <v>710278080</v>
      </c>
      <c r="K1440" s="14" t="s">
        <v>603</v>
      </c>
      <c r="L1440" s="12" t="s">
        <v>1810</v>
      </c>
      <c r="M1440" s="15" t="s">
        <v>2862</v>
      </c>
      <c r="N1440" s="53" t="s">
        <v>10278</v>
      </c>
      <c r="O1440" s="15" t="s">
        <v>3964</v>
      </c>
      <c r="P1440" s="15" t="s">
        <v>10279</v>
      </c>
      <c r="Q1440" s="48" t="s">
        <v>10645</v>
      </c>
      <c r="R1440" s="11" t="s">
        <v>45</v>
      </c>
      <c r="S1440" s="120">
        <v>1686</v>
      </c>
      <c r="T1440" s="85">
        <v>107.03</v>
      </c>
      <c r="U1440" s="86">
        <v>3</v>
      </c>
      <c r="V1440" s="123">
        <v>46.825625000000002</v>
      </c>
      <c r="W1440" s="85">
        <f t="shared" ref="W1440:W1455" si="346">+ROUND(U1440*V1440*8,0)</f>
        <v>1124</v>
      </c>
      <c r="X1440" s="86">
        <v>0</v>
      </c>
      <c r="Y1440" s="85">
        <v>16.054500000000001</v>
      </c>
      <c r="Z1440" s="86">
        <f t="shared" ref="Z1440:Z1455" si="347">ROUND(X1440*Y1440*8,0)</f>
        <v>0</v>
      </c>
      <c r="AA1440" s="86">
        <f t="shared" si="336"/>
        <v>1124</v>
      </c>
      <c r="AB1440" s="85">
        <v>122.77</v>
      </c>
      <c r="AC1440" s="85">
        <v>6</v>
      </c>
      <c r="AD1440" s="124">
        <f t="shared" si="334"/>
        <v>73.661999999999992</v>
      </c>
      <c r="AE1440" s="86">
        <f t="shared" si="337"/>
        <v>1768</v>
      </c>
      <c r="AF1440" s="85">
        <v>0</v>
      </c>
      <c r="AG1440" s="85">
        <v>36.831000000000003</v>
      </c>
      <c r="AH1440" s="85">
        <f t="shared" si="338"/>
        <v>0</v>
      </c>
      <c r="AI1440" s="86">
        <f t="shared" si="339"/>
        <v>2892</v>
      </c>
      <c r="AJ1440" s="86">
        <f t="shared" si="340"/>
        <v>1206</v>
      </c>
      <c r="AK1440" s="122"/>
      <c r="AL1440" s="85">
        <v>122.77</v>
      </c>
      <c r="AM1440" s="85">
        <v>6</v>
      </c>
      <c r="AN1440" s="124">
        <f t="shared" si="335"/>
        <v>73.661999999999992</v>
      </c>
      <c r="AO1440" s="86">
        <f t="shared" si="341"/>
        <v>1768</v>
      </c>
      <c r="AP1440" s="85">
        <v>0</v>
      </c>
      <c r="AQ1440" s="85">
        <v>36.831000000000003</v>
      </c>
      <c r="AR1440" s="85">
        <f t="shared" si="342"/>
        <v>0</v>
      </c>
      <c r="AS1440" s="86">
        <f t="shared" si="344"/>
        <v>2892</v>
      </c>
      <c r="AT1440" s="170">
        <f t="shared" si="345"/>
        <v>0</v>
      </c>
      <c r="AU1440" s="86">
        <v>2892</v>
      </c>
      <c r="AV1440" s="170">
        <f t="shared" si="343"/>
        <v>0</v>
      </c>
    </row>
    <row r="1441" spans="1:48" s="73" customFormat="1" ht="30" x14ac:dyDescent="0.2">
      <c r="A1441" s="10" t="s">
        <v>1810</v>
      </c>
      <c r="B1441" s="14" t="s">
        <v>36</v>
      </c>
      <c r="C1441" s="14" t="s">
        <v>592</v>
      </c>
      <c r="D1441" s="14" t="s">
        <v>4150</v>
      </c>
      <c r="E1441" s="58">
        <v>37924583</v>
      </c>
      <c r="F1441" s="15" t="s">
        <v>4151</v>
      </c>
      <c r="G1441" s="10" t="s">
        <v>2860</v>
      </c>
      <c r="H1441" s="16">
        <v>100000849</v>
      </c>
      <c r="I1441" s="62">
        <v>710253800</v>
      </c>
      <c r="J1441" s="13">
        <v>710253800</v>
      </c>
      <c r="K1441" s="15" t="s">
        <v>603</v>
      </c>
      <c r="L1441" s="12" t="s">
        <v>35</v>
      </c>
      <c r="M1441" s="15" t="s">
        <v>474</v>
      </c>
      <c r="N1441" s="49">
        <v>85101</v>
      </c>
      <c r="O1441" s="15" t="s">
        <v>483</v>
      </c>
      <c r="P1441" s="15" t="s">
        <v>4152</v>
      </c>
      <c r="Q1441" s="48">
        <v>529460</v>
      </c>
      <c r="R1441" s="11" t="s">
        <v>45</v>
      </c>
      <c r="S1441" s="120">
        <v>1686</v>
      </c>
      <c r="T1441" s="85">
        <v>107.03</v>
      </c>
      <c r="U1441" s="86">
        <v>3</v>
      </c>
      <c r="V1441" s="123">
        <v>46.825625000000002</v>
      </c>
      <c r="W1441" s="85">
        <f t="shared" si="346"/>
        <v>1124</v>
      </c>
      <c r="X1441" s="86">
        <v>0</v>
      </c>
      <c r="Y1441" s="85">
        <v>16.054500000000001</v>
      </c>
      <c r="Z1441" s="86">
        <f t="shared" si="347"/>
        <v>0</v>
      </c>
      <c r="AA1441" s="86">
        <f t="shared" si="336"/>
        <v>1124</v>
      </c>
      <c r="AB1441" s="85">
        <v>122.77</v>
      </c>
      <c r="AC1441" s="85">
        <v>0</v>
      </c>
      <c r="AD1441" s="124">
        <f t="shared" si="334"/>
        <v>73.661999999999992</v>
      </c>
      <c r="AE1441" s="86">
        <f t="shared" si="337"/>
        <v>0</v>
      </c>
      <c r="AF1441" s="85">
        <v>0</v>
      </c>
      <c r="AG1441" s="85">
        <v>36.831000000000003</v>
      </c>
      <c r="AH1441" s="85">
        <f t="shared" si="338"/>
        <v>0</v>
      </c>
      <c r="AI1441" s="86">
        <f t="shared" si="339"/>
        <v>1124</v>
      </c>
      <c r="AJ1441" s="86">
        <f t="shared" si="340"/>
        <v>-562</v>
      </c>
      <c r="AK1441" s="122" t="s">
        <v>16713</v>
      </c>
      <c r="AL1441" s="85">
        <v>122.77</v>
      </c>
      <c r="AM1441" s="85">
        <v>0</v>
      </c>
      <c r="AN1441" s="124">
        <f t="shared" si="335"/>
        <v>73.661999999999992</v>
      </c>
      <c r="AO1441" s="86">
        <f t="shared" si="341"/>
        <v>0</v>
      </c>
      <c r="AP1441" s="85">
        <v>0</v>
      </c>
      <c r="AQ1441" s="85">
        <v>36.831000000000003</v>
      </c>
      <c r="AR1441" s="85">
        <f t="shared" si="342"/>
        <v>0</v>
      </c>
      <c r="AS1441" s="86">
        <f t="shared" si="344"/>
        <v>1124</v>
      </c>
      <c r="AT1441" s="170">
        <f t="shared" si="345"/>
        <v>0</v>
      </c>
      <c r="AU1441" s="86">
        <v>1124</v>
      </c>
      <c r="AV1441" s="170">
        <f t="shared" si="343"/>
        <v>0</v>
      </c>
    </row>
    <row r="1442" spans="1:48" s="73" customFormat="1" ht="30" x14ac:dyDescent="0.2">
      <c r="A1442" s="10" t="s">
        <v>1810</v>
      </c>
      <c r="B1442" s="14" t="s">
        <v>36</v>
      </c>
      <c r="C1442" s="14" t="s">
        <v>592</v>
      </c>
      <c r="D1442" s="14" t="s">
        <v>4153</v>
      </c>
      <c r="E1442" s="58">
        <v>90000296</v>
      </c>
      <c r="F1442" s="15" t="s">
        <v>4154</v>
      </c>
      <c r="G1442" s="10" t="s">
        <v>2860</v>
      </c>
      <c r="H1442" s="16">
        <v>100017123</v>
      </c>
      <c r="I1442" s="62">
        <v>710258348</v>
      </c>
      <c r="J1442" s="13">
        <v>710258348</v>
      </c>
      <c r="K1442" s="15" t="s">
        <v>603</v>
      </c>
      <c r="L1442" s="12" t="s">
        <v>1810</v>
      </c>
      <c r="M1442" s="15" t="s">
        <v>2942</v>
      </c>
      <c r="N1442" s="49">
        <v>92701</v>
      </c>
      <c r="O1442" s="15" t="s">
        <v>3822</v>
      </c>
      <c r="P1442" s="15" t="s">
        <v>4155</v>
      </c>
      <c r="Q1442" s="48">
        <v>504025</v>
      </c>
      <c r="R1442" s="11" t="s">
        <v>45</v>
      </c>
      <c r="S1442" s="120">
        <v>5057</v>
      </c>
      <c r="T1442" s="85">
        <v>107.03</v>
      </c>
      <c r="U1442" s="86">
        <v>9</v>
      </c>
      <c r="V1442" s="123">
        <v>46.825625000000002</v>
      </c>
      <c r="W1442" s="85">
        <f t="shared" si="346"/>
        <v>3371</v>
      </c>
      <c r="X1442" s="86">
        <v>0</v>
      </c>
      <c r="Y1442" s="85">
        <v>16.054500000000001</v>
      </c>
      <c r="Z1442" s="86">
        <f t="shared" si="347"/>
        <v>0</v>
      </c>
      <c r="AA1442" s="86">
        <f t="shared" si="336"/>
        <v>3371</v>
      </c>
      <c r="AB1442" s="85">
        <v>122.77</v>
      </c>
      <c r="AC1442" s="85">
        <v>13</v>
      </c>
      <c r="AD1442" s="124">
        <f t="shared" si="334"/>
        <v>73.661999999999992</v>
      </c>
      <c r="AE1442" s="86">
        <f t="shared" si="337"/>
        <v>3830</v>
      </c>
      <c r="AF1442" s="85">
        <v>0</v>
      </c>
      <c r="AG1442" s="85">
        <v>36.831000000000003</v>
      </c>
      <c r="AH1442" s="85">
        <f t="shared" si="338"/>
        <v>0</v>
      </c>
      <c r="AI1442" s="86">
        <f t="shared" si="339"/>
        <v>7201</v>
      </c>
      <c r="AJ1442" s="86">
        <f t="shared" si="340"/>
        <v>2144</v>
      </c>
      <c r="AK1442" s="122"/>
      <c r="AL1442" s="85">
        <v>122.77</v>
      </c>
      <c r="AM1442" s="85">
        <v>13</v>
      </c>
      <c r="AN1442" s="124">
        <f t="shared" si="335"/>
        <v>73.661999999999992</v>
      </c>
      <c r="AO1442" s="86">
        <f t="shared" si="341"/>
        <v>3830</v>
      </c>
      <c r="AP1442" s="85">
        <v>0</v>
      </c>
      <c r="AQ1442" s="85">
        <v>36.831000000000003</v>
      </c>
      <c r="AR1442" s="85">
        <f t="shared" si="342"/>
        <v>0</v>
      </c>
      <c r="AS1442" s="86">
        <f t="shared" si="344"/>
        <v>7201</v>
      </c>
      <c r="AT1442" s="170">
        <f t="shared" si="345"/>
        <v>0</v>
      </c>
      <c r="AU1442" s="86">
        <v>7201</v>
      </c>
      <c r="AV1442" s="170">
        <f t="shared" si="343"/>
        <v>0</v>
      </c>
    </row>
    <row r="1443" spans="1:48" s="73" customFormat="1" ht="30" x14ac:dyDescent="0.2">
      <c r="A1443" s="10" t="s">
        <v>1810</v>
      </c>
      <c r="B1443" s="14" t="s">
        <v>36</v>
      </c>
      <c r="C1443" s="14" t="s">
        <v>592</v>
      </c>
      <c r="D1443" s="14" t="s">
        <v>10005</v>
      </c>
      <c r="E1443" s="31">
        <v>397482</v>
      </c>
      <c r="F1443" s="79" t="s">
        <v>10006</v>
      </c>
      <c r="G1443" s="10" t="s">
        <v>2860</v>
      </c>
      <c r="H1443" s="13">
        <v>100005773</v>
      </c>
      <c r="I1443" s="13">
        <v>54022789</v>
      </c>
      <c r="J1443" s="13">
        <v>54022789</v>
      </c>
      <c r="K1443" s="14" t="s">
        <v>48</v>
      </c>
      <c r="L1443" s="12" t="s">
        <v>1810</v>
      </c>
      <c r="M1443" s="15" t="s">
        <v>2861</v>
      </c>
      <c r="N1443" s="53" t="s">
        <v>4175</v>
      </c>
      <c r="O1443" s="15" t="s">
        <v>2862</v>
      </c>
      <c r="P1443" s="15" t="s">
        <v>10007</v>
      </c>
      <c r="Q1443" s="48" t="s">
        <v>10631</v>
      </c>
      <c r="R1443" s="11" t="s">
        <v>86</v>
      </c>
      <c r="S1443" s="120">
        <v>4495</v>
      </c>
      <c r="T1443" s="85">
        <v>107.03</v>
      </c>
      <c r="U1443" s="86">
        <v>8</v>
      </c>
      <c r="V1443" s="123">
        <v>46.825625000000002</v>
      </c>
      <c r="W1443" s="85">
        <f t="shared" si="346"/>
        <v>2997</v>
      </c>
      <c r="X1443" s="86">
        <v>0</v>
      </c>
      <c r="Y1443" s="85">
        <v>16.054500000000001</v>
      </c>
      <c r="Z1443" s="86">
        <f t="shared" si="347"/>
        <v>0</v>
      </c>
      <c r="AA1443" s="86">
        <f t="shared" si="336"/>
        <v>2997</v>
      </c>
      <c r="AB1443" s="85">
        <v>122.77</v>
      </c>
      <c r="AC1443" s="85">
        <v>7</v>
      </c>
      <c r="AD1443" s="124">
        <f t="shared" si="334"/>
        <v>73.661999999999992</v>
      </c>
      <c r="AE1443" s="86">
        <f t="shared" si="337"/>
        <v>2063</v>
      </c>
      <c r="AF1443" s="85">
        <v>0</v>
      </c>
      <c r="AG1443" s="85">
        <v>36.831000000000003</v>
      </c>
      <c r="AH1443" s="85">
        <f t="shared" si="338"/>
        <v>0</v>
      </c>
      <c r="AI1443" s="86">
        <f t="shared" si="339"/>
        <v>5060</v>
      </c>
      <c r="AJ1443" s="86">
        <f t="shared" si="340"/>
        <v>565</v>
      </c>
      <c r="AK1443" s="122"/>
      <c r="AL1443" s="85">
        <v>122.77</v>
      </c>
      <c r="AM1443" s="85">
        <v>7</v>
      </c>
      <c r="AN1443" s="124">
        <f t="shared" si="335"/>
        <v>73.661999999999992</v>
      </c>
      <c r="AO1443" s="86">
        <f t="shared" si="341"/>
        <v>2063</v>
      </c>
      <c r="AP1443" s="85">
        <v>0</v>
      </c>
      <c r="AQ1443" s="85">
        <v>36.831000000000003</v>
      </c>
      <c r="AR1443" s="85">
        <f t="shared" si="342"/>
        <v>0</v>
      </c>
      <c r="AS1443" s="86">
        <f t="shared" si="344"/>
        <v>5060</v>
      </c>
      <c r="AT1443" s="170">
        <f t="shared" si="345"/>
        <v>0</v>
      </c>
      <c r="AU1443" s="86">
        <v>5060</v>
      </c>
      <c r="AV1443" s="170">
        <f t="shared" si="343"/>
        <v>0</v>
      </c>
    </row>
    <row r="1444" spans="1:48" s="73" customFormat="1" ht="30" x14ac:dyDescent="0.2">
      <c r="A1444" s="10" t="s">
        <v>1810</v>
      </c>
      <c r="B1444" s="14" t="s">
        <v>36</v>
      </c>
      <c r="C1444" s="14" t="s">
        <v>592</v>
      </c>
      <c r="D1444" s="14" t="s">
        <v>4156</v>
      </c>
      <c r="E1444" s="58">
        <v>42052122</v>
      </c>
      <c r="F1444" s="15" t="s">
        <v>4157</v>
      </c>
      <c r="G1444" s="10" t="s">
        <v>2860</v>
      </c>
      <c r="H1444" s="16">
        <v>100017126</v>
      </c>
      <c r="I1444" s="62">
        <v>710258372</v>
      </c>
      <c r="J1444" s="13">
        <v>710258372</v>
      </c>
      <c r="K1444" s="15" t="s">
        <v>603</v>
      </c>
      <c r="L1444" s="12" t="s">
        <v>1810</v>
      </c>
      <c r="M1444" s="15" t="s">
        <v>2904</v>
      </c>
      <c r="N1444" s="49">
        <v>95320</v>
      </c>
      <c r="O1444" s="15" t="s">
        <v>3095</v>
      </c>
      <c r="P1444" s="15" t="s">
        <v>4158</v>
      </c>
      <c r="Q1444" s="48">
        <v>500968</v>
      </c>
      <c r="R1444" s="11" t="s">
        <v>45</v>
      </c>
      <c r="S1444" s="120">
        <v>4495</v>
      </c>
      <c r="T1444" s="85">
        <v>107.03</v>
      </c>
      <c r="U1444" s="86">
        <v>8</v>
      </c>
      <c r="V1444" s="123">
        <v>46.825625000000002</v>
      </c>
      <c r="W1444" s="85">
        <f t="shared" si="346"/>
        <v>2997</v>
      </c>
      <c r="X1444" s="86">
        <v>0</v>
      </c>
      <c r="Y1444" s="85">
        <v>16.054500000000001</v>
      </c>
      <c r="Z1444" s="86">
        <f t="shared" si="347"/>
        <v>0</v>
      </c>
      <c r="AA1444" s="86">
        <f t="shared" si="336"/>
        <v>2997</v>
      </c>
      <c r="AB1444" s="85">
        <v>122.77</v>
      </c>
      <c r="AC1444" s="85">
        <v>6</v>
      </c>
      <c r="AD1444" s="124">
        <f t="shared" si="334"/>
        <v>73.661999999999992</v>
      </c>
      <c r="AE1444" s="86">
        <f t="shared" si="337"/>
        <v>1768</v>
      </c>
      <c r="AF1444" s="85">
        <v>0</v>
      </c>
      <c r="AG1444" s="85">
        <v>36.831000000000003</v>
      </c>
      <c r="AH1444" s="85">
        <f t="shared" si="338"/>
        <v>0</v>
      </c>
      <c r="AI1444" s="86">
        <f t="shared" si="339"/>
        <v>4765</v>
      </c>
      <c r="AJ1444" s="86">
        <f t="shared" si="340"/>
        <v>270</v>
      </c>
      <c r="AK1444" s="122"/>
      <c r="AL1444" s="85">
        <v>122.77</v>
      </c>
      <c r="AM1444" s="85">
        <v>6</v>
      </c>
      <c r="AN1444" s="124">
        <f t="shared" si="335"/>
        <v>73.661999999999992</v>
      </c>
      <c r="AO1444" s="86">
        <f t="shared" si="341"/>
        <v>1768</v>
      </c>
      <c r="AP1444" s="85">
        <v>0</v>
      </c>
      <c r="AQ1444" s="85">
        <v>36.831000000000003</v>
      </c>
      <c r="AR1444" s="85">
        <f t="shared" si="342"/>
        <v>0</v>
      </c>
      <c r="AS1444" s="86">
        <f t="shared" si="344"/>
        <v>4765</v>
      </c>
      <c r="AT1444" s="170">
        <f t="shared" si="345"/>
        <v>0</v>
      </c>
      <c r="AU1444" s="86">
        <v>4765</v>
      </c>
      <c r="AV1444" s="170">
        <f t="shared" si="343"/>
        <v>0</v>
      </c>
    </row>
    <row r="1445" spans="1:48" s="73" customFormat="1" ht="30" x14ac:dyDescent="0.2">
      <c r="A1445" s="10" t="s">
        <v>1810</v>
      </c>
      <c r="B1445" s="14" t="s">
        <v>36</v>
      </c>
      <c r="C1445" s="14" t="s">
        <v>592</v>
      </c>
      <c r="D1445" s="14" t="s">
        <v>4146</v>
      </c>
      <c r="E1445" s="58">
        <v>45742596</v>
      </c>
      <c r="F1445" s="15" t="s">
        <v>4147</v>
      </c>
      <c r="G1445" s="10" t="s">
        <v>2860</v>
      </c>
      <c r="H1445" s="16">
        <v>100017260</v>
      </c>
      <c r="I1445" s="62">
        <v>48412791</v>
      </c>
      <c r="J1445" s="13">
        <v>48412791</v>
      </c>
      <c r="K1445" s="15" t="s">
        <v>4148</v>
      </c>
      <c r="L1445" s="12" t="s">
        <v>1810</v>
      </c>
      <c r="M1445" s="15" t="s">
        <v>2861</v>
      </c>
      <c r="N1445" s="49">
        <v>94901</v>
      </c>
      <c r="O1445" s="15" t="s">
        <v>2862</v>
      </c>
      <c r="P1445" s="15" t="s">
        <v>4149</v>
      </c>
      <c r="Q1445" s="48">
        <v>500011</v>
      </c>
      <c r="R1445" s="11" t="s">
        <v>86</v>
      </c>
      <c r="S1445" s="120">
        <v>6743</v>
      </c>
      <c r="T1445" s="85">
        <v>107.03</v>
      </c>
      <c r="U1445" s="86">
        <v>12</v>
      </c>
      <c r="V1445" s="123">
        <v>46.825625000000002</v>
      </c>
      <c r="W1445" s="85">
        <f t="shared" si="346"/>
        <v>4495</v>
      </c>
      <c r="X1445" s="86">
        <v>0</v>
      </c>
      <c r="Y1445" s="85">
        <v>16.054500000000001</v>
      </c>
      <c r="Z1445" s="86">
        <f t="shared" si="347"/>
        <v>0</v>
      </c>
      <c r="AA1445" s="86">
        <f t="shared" si="336"/>
        <v>4495</v>
      </c>
      <c r="AB1445" s="85">
        <v>122.77</v>
      </c>
      <c r="AC1445" s="85">
        <v>20</v>
      </c>
      <c r="AD1445" s="124">
        <f t="shared" si="334"/>
        <v>73.661999999999992</v>
      </c>
      <c r="AE1445" s="86">
        <f t="shared" si="337"/>
        <v>5893</v>
      </c>
      <c r="AF1445" s="85">
        <v>0</v>
      </c>
      <c r="AG1445" s="85">
        <v>36.831000000000003</v>
      </c>
      <c r="AH1445" s="85">
        <f t="shared" si="338"/>
        <v>0</v>
      </c>
      <c r="AI1445" s="86">
        <f t="shared" si="339"/>
        <v>10388</v>
      </c>
      <c r="AJ1445" s="86">
        <f t="shared" si="340"/>
        <v>3645</v>
      </c>
      <c r="AK1445" s="122"/>
      <c r="AL1445" s="85">
        <v>122.77</v>
      </c>
      <c r="AM1445" s="85">
        <v>20</v>
      </c>
      <c r="AN1445" s="124">
        <f t="shared" si="335"/>
        <v>73.661999999999992</v>
      </c>
      <c r="AO1445" s="86">
        <f t="shared" si="341"/>
        <v>5893</v>
      </c>
      <c r="AP1445" s="85">
        <v>0</v>
      </c>
      <c r="AQ1445" s="85">
        <v>36.831000000000003</v>
      </c>
      <c r="AR1445" s="85">
        <f t="shared" si="342"/>
        <v>0</v>
      </c>
      <c r="AS1445" s="86">
        <f t="shared" si="344"/>
        <v>10388</v>
      </c>
      <c r="AT1445" s="170">
        <f t="shared" si="345"/>
        <v>0</v>
      </c>
      <c r="AU1445" s="86">
        <v>10388</v>
      </c>
      <c r="AV1445" s="170">
        <f t="shared" si="343"/>
        <v>0</v>
      </c>
    </row>
    <row r="1446" spans="1:48" s="73" customFormat="1" ht="45" x14ac:dyDescent="0.2">
      <c r="A1446" s="10" t="s">
        <v>1810</v>
      </c>
      <c r="B1446" s="14" t="s">
        <v>36</v>
      </c>
      <c r="C1446" s="14" t="s">
        <v>592</v>
      </c>
      <c r="D1446" s="14" t="s">
        <v>4170</v>
      </c>
      <c r="E1446" s="29">
        <v>36096580</v>
      </c>
      <c r="F1446" s="15" t="s">
        <v>4171</v>
      </c>
      <c r="G1446" s="10" t="s">
        <v>2860</v>
      </c>
      <c r="H1446" s="16">
        <v>100019090</v>
      </c>
      <c r="I1446" s="31">
        <v>710275730</v>
      </c>
      <c r="J1446" s="31">
        <v>710275730</v>
      </c>
      <c r="K1446" s="15" t="s">
        <v>4172</v>
      </c>
      <c r="L1446" s="12" t="s">
        <v>1810</v>
      </c>
      <c r="M1446" s="15" t="s">
        <v>2862</v>
      </c>
      <c r="N1446" s="49">
        <v>95105</v>
      </c>
      <c r="O1446" s="15" t="s">
        <v>3129</v>
      </c>
      <c r="P1446" s="15" t="s">
        <v>4173</v>
      </c>
      <c r="Q1446" s="48" t="s">
        <v>10643</v>
      </c>
      <c r="R1446" s="11" t="s">
        <v>45</v>
      </c>
      <c r="S1446" s="120">
        <v>8429</v>
      </c>
      <c r="T1446" s="85">
        <v>107.03</v>
      </c>
      <c r="U1446" s="86">
        <v>15</v>
      </c>
      <c r="V1446" s="123">
        <v>46.825625000000002</v>
      </c>
      <c r="W1446" s="85">
        <f t="shared" si="346"/>
        <v>5619</v>
      </c>
      <c r="X1446" s="86">
        <v>0</v>
      </c>
      <c r="Y1446" s="85">
        <v>16.054500000000001</v>
      </c>
      <c r="Z1446" s="86">
        <f t="shared" si="347"/>
        <v>0</v>
      </c>
      <c r="AA1446" s="86">
        <f t="shared" si="336"/>
        <v>5619</v>
      </c>
      <c r="AB1446" s="85">
        <v>122.77</v>
      </c>
      <c r="AC1446" s="85">
        <v>7</v>
      </c>
      <c r="AD1446" s="124">
        <f t="shared" si="334"/>
        <v>73.661999999999992</v>
      </c>
      <c r="AE1446" s="86">
        <f t="shared" si="337"/>
        <v>2063</v>
      </c>
      <c r="AF1446" s="85">
        <v>0</v>
      </c>
      <c r="AG1446" s="85">
        <v>36.831000000000003</v>
      </c>
      <c r="AH1446" s="85">
        <f t="shared" si="338"/>
        <v>0</v>
      </c>
      <c r="AI1446" s="86">
        <f t="shared" si="339"/>
        <v>7682</v>
      </c>
      <c r="AJ1446" s="86">
        <f t="shared" si="340"/>
        <v>-747</v>
      </c>
      <c r="AK1446" s="122"/>
      <c r="AL1446" s="85">
        <v>122.77</v>
      </c>
      <c r="AM1446" s="85">
        <v>7</v>
      </c>
      <c r="AN1446" s="124">
        <f t="shared" si="335"/>
        <v>73.661999999999992</v>
      </c>
      <c r="AO1446" s="86">
        <f t="shared" si="341"/>
        <v>2063</v>
      </c>
      <c r="AP1446" s="85">
        <v>0</v>
      </c>
      <c r="AQ1446" s="85">
        <v>36.831000000000003</v>
      </c>
      <c r="AR1446" s="85">
        <f t="shared" si="342"/>
        <v>0</v>
      </c>
      <c r="AS1446" s="86">
        <f t="shared" si="344"/>
        <v>7682</v>
      </c>
      <c r="AT1446" s="170">
        <f t="shared" si="345"/>
        <v>0</v>
      </c>
      <c r="AU1446" s="86">
        <v>7682</v>
      </c>
      <c r="AV1446" s="170">
        <f t="shared" si="343"/>
        <v>0</v>
      </c>
    </row>
    <row r="1447" spans="1:48" s="73" customFormat="1" ht="30" x14ac:dyDescent="0.2">
      <c r="A1447" s="10" t="s">
        <v>1810</v>
      </c>
      <c r="B1447" s="14" t="s">
        <v>36</v>
      </c>
      <c r="C1447" s="14" t="s">
        <v>592</v>
      </c>
      <c r="D1447" s="14" t="s">
        <v>4141</v>
      </c>
      <c r="E1447" s="58">
        <v>35970537</v>
      </c>
      <c r="F1447" s="15" t="s">
        <v>4142</v>
      </c>
      <c r="G1447" s="10" t="s">
        <v>2860</v>
      </c>
      <c r="H1447" s="16">
        <v>100006857</v>
      </c>
      <c r="I1447" s="62">
        <v>42449171</v>
      </c>
      <c r="J1447" s="13">
        <v>42449171</v>
      </c>
      <c r="K1447" s="15" t="s">
        <v>603</v>
      </c>
      <c r="L1447" s="12" t="s">
        <v>35</v>
      </c>
      <c r="M1447" s="15" t="s">
        <v>335</v>
      </c>
      <c r="N1447" s="49">
        <v>81103</v>
      </c>
      <c r="O1447" s="15" t="s">
        <v>336</v>
      </c>
      <c r="P1447" s="15" t="s">
        <v>4143</v>
      </c>
      <c r="Q1447" s="48">
        <v>528595</v>
      </c>
      <c r="R1447" s="11" t="s">
        <v>86</v>
      </c>
      <c r="S1447" s="120">
        <v>10114</v>
      </c>
      <c r="T1447" s="85">
        <v>107.03</v>
      </c>
      <c r="U1447" s="86">
        <v>18</v>
      </c>
      <c r="V1447" s="123">
        <v>46.825625000000002</v>
      </c>
      <c r="W1447" s="85">
        <f t="shared" si="346"/>
        <v>6743</v>
      </c>
      <c r="X1447" s="86">
        <v>0</v>
      </c>
      <c r="Y1447" s="85">
        <v>16.054500000000001</v>
      </c>
      <c r="Z1447" s="86">
        <f t="shared" si="347"/>
        <v>0</v>
      </c>
      <c r="AA1447" s="86">
        <f t="shared" si="336"/>
        <v>6743</v>
      </c>
      <c r="AB1447" s="85">
        <v>122.77</v>
      </c>
      <c r="AC1447" s="85">
        <v>15</v>
      </c>
      <c r="AD1447" s="124">
        <f t="shared" si="334"/>
        <v>73.661999999999992</v>
      </c>
      <c r="AE1447" s="86">
        <f t="shared" si="337"/>
        <v>4420</v>
      </c>
      <c r="AF1447" s="85">
        <v>0</v>
      </c>
      <c r="AG1447" s="85">
        <v>36.831000000000003</v>
      </c>
      <c r="AH1447" s="85">
        <f t="shared" si="338"/>
        <v>0</v>
      </c>
      <c r="AI1447" s="86">
        <f t="shared" si="339"/>
        <v>11163</v>
      </c>
      <c r="AJ1447" s="86">
        <f t="shared" si="340"/>
        <v>1049</v>
      </c>
      <c r="AK1447" s="122"/>
      <c r="AL1447" s="85">
        <v>122.77</v>
      </c>
      <c r="AM1447" s="85">
        <v>15</v>
      </c>
      <c r="AN1447" s="124">
        <f t="shared" si="335"/>
        <v>73.661999999999992</v>
      </c>
      <c r="AO1447" s="86">
        <f t="shared" si="341"/>
        <v>4420</v>
      </c>
      <c r="AP1447" s="85">
        <v>0</v>
      </c>
      <c r="AQ1447" s="85">
        <v>36.831000000000003</v>
      </c>
      <c r="AR1447" s="85">
        <f t="shared" si="342"/>
        <v>0</v>
      </c>
      <c r="AS1447" s="86">
        <f t="shared" si="344"/>
        <v>11163</v>
      </c>
      <c r="AT1447" s="170">
        <f t="shared" si="345"/>
        <v>0</v>
      </c>
      <c r="AU1447" s="86">
        <v>11163</v>
      </c>
      <c r="AV1447" s="170">
        <f t="shared" si="343"/>
        <v>0</v>
      </c>
    </row>
    <row r="1448" spans="1:48" s="73" customFormat="1" ht="30" x14ac:dyDescent="0.2">
      <c r="A1448" s="10" t="s">
        <v>1810</v>
      </c>
      <c r="B1448" s="14" t="s">
        <v>36</v>
      </c>
      <c r="C1448" s="14" t="s">
        <v>592</v>
      </c>
      <c r="D1448" s="14" t="s">
        <v>4163</v>
      </c>
      <c r="E1448" s="29">
        <v>51539926</v>
      </c>
      <c r="F1448" s="15" t="s">
        <v>4164</v>
      </c>
      <c r="G1448" s="10" t="s">
        <v>2860</v>
      </c>
      <c r="H1448" s="16">
        <v>100018917</v>
      </c>
      <c r="I1448" s="31">
        <v>53248139</v>
      </c>
      <c r="J1448" s="31">
        <v>53248139</v>
      </c>
      <c r="K1448" s="15" t="s">
        <v>603</v>
      </c>
      <c r="L1448" s="12" t="s">
        <v>1810</v>
      </c>
      <c r="M1448" s="15" t="s">
        <v>3583</v>
      </c>
      <c r="N1448" s="10">
        <v>94054</v>
      </c>
      <c r="O1448" s="15" t="s">
        <v>3584</v>
      </c>
      <c r="P1448" s="15" t="s">
        <v>4165</v>
      </c>
      <c r="Q1448" s="48" t="s">
        <v>10641</v>
      </c>
      <c r="R1448" s="11" t="s">
        <v>86</v>
      </c>
      <c r="S1448" s="120">
        <v>8991</v>
      </c>
      <c r="T1448" s="85">
        <v>107.03</v>
      </c>
      <c r="U1448" s="86">
        <v>16</v>
      </c>
      <c r="V1448" s="123">
        <v>46.825625000000002</v>
      </c>
      <c r="W1448" s="85">
        <f t="shared" si="346"/>
        <v>5994</v>
      </c>
      <c r="X1448" s="86">
        <v>0</v>
      </c>
      <c r="Y1448" s="85">
        <v>16.054500000000001</v>
      </c>
      <c r="Z1448" s="86">
        <f t="shared" si="347"/>
        <v>0</v>
      </c>
      <c r="AA1448" s="86">
        <f t="shared" si="336"/>
        <v>5994</v>
      </c>
      <c r="AB1448" s="85">
        <v>122.77</v>
      </c>
      <c r="AC1448" s="85">
        <v>7</v>
      </c>
      <c r="AD1448" s="124">
        <f t="shared" si="334"/>
        <v>73.661999999999992</v>
      </c>
      <c r="AE1448" s="86">
        <f t="shared" si="337"/>
        <v>2063</v>
      </c>
      <c r="AF1448" s="85">
        <v>0</v>
      </c>
      <c r="AG1448" s="85">
        <v>36.831000000000003</v>
      </c>
      <c r="AH1448" s="85">
        <f t="shared" si="338"/>
        <v>0</v>
      </c>
      <c r="AI1448" s="86">
        <f t="shared" si="339"/>
        <v>8057</v>
      </c>
      <c r="AJ1448" s="86">
        <f t="shared" si="340"/>
        <v>-934</v>
      </c>
      <c r="AK1448" s="122"/>
      <c r="AL1448" s="85">
        <v>122.77</v>
      </c>
      <c r="AM1448" s="85">
        <v>7</v>
      </c>
      <c r="AN1448" s="124">
        <f t="shared" si="335"/>
        <v>73.661999999999992</v>
      </c>
      <c r="AO1448" s="86">
        <f t="shared" si="341"/>
        <v>2063</v>
      </c>
      <c r="AP1448" s="85">
        <v>0</v>
      </c>
      <c r="AQ1448" s="85">
        <v>36.831000000000003</v>
      </c>
      <c r="AR1448" s="85">
        <f t="shared" si="342"/>
        <v>0</v>
      </c>
      <c r="AS1448" s="86">
        <f t="shared" si="344"/>
        <v>8057</v>
      </c>
      <c r="AT1448" s="170">
        <f t="shared" si="345"/>
        <v>0</v>
      </c>
      <c r="AU1448" s="86">
        <v>8057</v>
      </c>
      <c r="AV1448" s="170">
        <f t="shared" si="343"/>
        <v>0</v>
      </c>
    </row>
    <row r="1449" spans="1:48" s="73" customFormat="1" x14ac:dyDescent="0.2">
      <c r="A1449" s="10" t="s">
        <v>1810</v>
      </c>
      <c r="B1449" s="52" t="s">
        <v>36</v>
      </c>
      <c r="C1449" s="52" t="s">
        <v>592</v>
      </c>
      <c r="D1449" s="52" t="s">
        <v>10477</v>
      </c>
      <c r="E1449" s="67">
        <v>50158660</v>
      </c>
      <c r="F1449" s="75" t="s">
        <v>10478</v>
      </c>
      <c r="G1449" s="52" t="s">
        <v>2860</v>
      </c>
      <c r="H1449" s="69">
        <v>100019627</v>
      </c>
      <c r="I1449" s="70">
        <v>200004028</v>
      </c>
      <c r="J1449" s="68">
        <v>50158660</v>
      </c>
      <c r="K1449" s="52" t="s">
        <v>10463</v>
      </c>
      <c r="L1449" s="12" t="s">
        <v>35</v>
      </c>
      <c r="M1449" s="52" t="s">
        <v>357</v>
      </c>
      <c r="N1449" s="71">
        <v>81106</v>
      </c>
      <c r="O1449" s="52" t="s">
        <v>336</v>
      </c>
      <c r="P1449" s="52" t="s">
        <v>651</v>
      </c>
      <c r="Q1449" s="72">
        <v>528595</v>
      </c>
      <c r="R1449" s="11" t="s">
        <v>86</v>
      </c>
      <c r="S1449" s="120">
        <v>5057</v>
      </c>
      <c r="T1449" s="85">
        <v>107.03</v>
      </c>
      <c r="U1449" s="86">
        <v>9</v>
      </c>
      <c r="V1449" s="123">
        <v>46.825625000000002</v>
      </c>
      <c r="W1449" s="85">
        <f t="shared" si="346"/>
        <v>3371</v>
      </c>
      <c r="X1449" s="86">
        <v>0</v>
      </c>
      <c r="Y1449" s="85">
        <v>16.054500000000001</v>
      </c>
      <c r="Z1449" s="86">
        <f t="shared" si="347"/>
        <v>0</v>
      </c>
      <c r="AA1449" s="86">
        <f t="shared" si="336"/>
        <v>3371</v>
      </c>
      <c r="AB1449" s="85">
        <v>122.77</v>
      </c>
      <c r="AC1449" s="85">
        <v>22</v>
      </c>
      <c r="AD1449" s="124">
        <f t="shared" si="334"/>
        <v>73.661999999999992</v>
      </c>
      <c r="AE1449" s="86">
        <f t="shared" si="337"/>
        <v>6482</v>
      </c>
      <c r="AF1449" s="85">
        <v>0</v>
      </c>
      <c r="AG1449" s="85">
        <v>36.831000000000003</v>
      </c>
      <c r="AH1449" s="85">
        <f t="shared" si="338"/>
        <v>0</v>
      </c>
      <c r="AI1449" s="86">
        <f t="shared" si="339"/>
        <v>9853</v>
      </c>
      <c r="AJ1449" s="86">
        <f t="shared" si="340"/>
        <v>4796</v>
      </c>
      <c r="AK1449" s="122"/>
      <c r="AL1449" s="85">
        <v>122.77</v>
      </c>
      <c r="AM1449" s="85">
        <v>22</v>
      </c>
      <c r="AN1449" s="124">
        <f t="shared" si="335"/>
        <v>73.661999999999992</v>
      </c>
      <c r="AO1449" s="86">
        <f t="shared" si="341"/>
        <v>6482</v>
      </c>
      <c r="AP1449" s="85">
        <v>0</v>
      </c>
      <c r="AQ1449" s="85">
        <v>36.831000000000003</v>
      </c>
      <c r="AR1449" s="85">
        <f t="shared" si="342"/>
        <v>0</v>
      </c>
      <c r="AS1449" s="86">
        <f t="shared" si="344"/>
        <v>9853</v>
      </c>
      <c r="AT1449" s="170">
        <f t="shared" si="345"/>
        <v>0</v>
      </c>
      <c r="AU1449" s="86">
        <v>9853</v>
      </c>
      <c r="AV1449" s="170">
        <f t="shared" si="343"/>
        <v>0</v>
      </c>
    </row>
    <row r="1450" spans="1:48" s="73" customFormat="1" x14ac:dyDescent="0.2">
      <c r="A1450" s="10" t="s">
        <v>1810</v>
      </c>
      <c r="B1450" s="14" t="s">
        <v>36</v>
      </c>
      <c r="C1450" s="14" t="s">
        <v>592</v>
      </c>
      <c r="D1450" s="14" t="s">
        <v>10159</v>
      </c>
      <c r="E1450" s="31">
        <v>52441296</v>
      </c>
      <c r="F1450" s="79" t="s">
        <v>10160</v>
      </c>
      <c r="G1450" s="15" t="s">
        <v>2860</v>
      </c>
      <c r="H1450" s="13">
        <v>100019387</v>
      </c>
      <c r="I1450" s="31">
        <v>710280521</v>
      </c>
      <c r="J1450" s="31">
        <v>710280521</v>
      </c>
      <c r="K1450" s="14" t="s">
        <v>10161</v>
      </c>
      <c r="L1450" s="12" t="s">
        <v>1810</v>
      </c>
      <c r="M1450" s="15" t="s">
        <v>3333</v>
      </c>
      <c r="N1450" s="53">
        <v>93405</v>
      </c>
      <c r="O1450" s="15" t="s">
        <v>3333</v>
      </c>
      <c r="P1450" s="15" t="s">
        <v>10162</v>
      </c>
      <c r="Q1450" s="48" t="s">
        <v>10644</v>
      </c>
      <c r="R1450" s="11" t="s">
        <v>45</v>
      </c>
      <c r="S1450" s="120">
        <v>1124</v>
      </c>
      <c r="T1450" s="85">
        <v>107.03</v>
      </c>
      <c r="U1450" s="86">
        <v>2</v>
      </c>
      <c r="V1450" s="123">
        <v>46.825625000000002</v>
      </c>
      <c r="W1450" s="85">
        <f t="shared" si="346"/>
        <v>749</v>
      </c>
      <c r="X1450" s="86">
        <v>0</v>
      </c>
      <c r="Y1450" s="85">
        <v>16.054500000000001</v>
      </c>
      <c r="Z1450" s="86">
        <f t="shared" si="347"/>
        <v>0</v>
      </c>
      <c r="AA1450" s="86">
        <f t="shared" si="336"/>
        <v>749</v>
      </c>
      <c r="AB1450" s="85">
        <v>122.77</v>
      </c>
      <c r="AC1450" s="85">
        <v>10</v>
      </c>
      <c r="AD1450" s="124">
        <f t="shared" si="334"/>
        <v>73.661999999999992</v>
      </c>
      <c r="AE1450" s="86">
        <f t="shared" si="337"/>
        <v>2946</v>
      </c>
      <c r="AF1450" s="85">
        <v>0</v>
      </c>
      <c r="AG1450" s="85">
        <v>36.831000000000003</v>
      </c>
      <c r="AH1450" s="85">
        <f t="shared" si="338"/>
        <v>0</v>
      </c>
      <c r="AI1450" s="86">
        <f t="shared" si="339"/>
        <v>3695</v>
      </c>
      <c r="AJ1450" s="86">
        <f t="shared" si="340"/>
        <v>2571</v>
      </c>
      <c r="AK1450" s="122"/>
      <c r="AL1450" s="85">
        <v>122.77</v>
      </c>
      <c r="AM1450" s="85">
        <v>10</v>
      </c>
      <c r="AN1450" s="124">
        <f t="shared" si="335"/>
        <v>73.661999999999992</v>
      </c>
      <c r="AO1450" s="86">
        <f t="shared" si="341"/>
        <v>2946</v>
      </c>
      <c r="AP1450" s="85">
        <v>0</v>
      </c>
      <c r="AQ1450" s="85">
        <v>36.831000000000003</v>
      </c>
      <c r="AR1450" s="85">
        <f t="shared" si="342"/>
        <v>0</v>
      </c>
      <c r="AS1450" s="86">
        <f t="shared" si="344"/>
        <v>3695</v>
      </c>
      <c r="AT1450" s="170">
        <f t="shared" si="345"/>
        <v>0</v>
      </c>
      <c r="AU1450" s="86">
        <v>3695</v>
      </c>
      <c r="AV1450" s="170">
        <f t="shared" si="343"/>
        <v>0</v>
      </c>
    </row>
    <row r="1451" spans="1:48" s="73" customFormat="1" ht="30" x14ac:dyDescent="0.2">
      <c r="A1451" s="10" t="s">
        <v>1810</v>
      </c>
      <c r="B1451" s="14" t="s">
        <v>36</v>
      </c>
      <c r="C1451" s="14" t="s">
        <v>592</v>
      </c>
      <c r="D1451" s="14" t="s">
        <v>4166</v>
      </c>
      <c r="E1451" s="29">
        <v>51715104</v>
      </c>
      <c r="F1451" s="15" t="s">
        <v>4167</v>
      </c>
      <c r="G1451" s="10" t="s">
        <v>2860</v>
      </c>
      <c r="H1451" s="16">
        <v>100019111</v>
      </c>
      <c r="I1451" s="31">
        <v>710278152</v>
      </c>
      <c r="J1451" s="31">
        <v>710278152</v>
      </c>
      <c r="K1451" s="15" t="s">
        <v>4168</v>
      </c>
      <c r="L1451" s="12" t="s">
        <v>1810</v>
      </c>
      <c r="M1451" s="15" t="s">
        <v>3095</v>
      </c>
      <c r="N1451" s="49">
        <v>95301</v>
      </c>
      <c r="O1451" s="15" t="s">
        <v>3095</v>
      </c>
      <c r="P1451" s="15" t="s">
        <v>4169</v>
      </c>
      <c r="Q1451" s="48" t="s">
        <v>10642</v>
      </c>
      <c r="R1451" s="11" t="s">
        <v>45</v>
      </c>
      <c r="S1451" s="120">
        <v>1124</v>
      </c>
      <c r="T1451" s="85">
        <v>107.03</v>
      </c>
      <c r="U1451" s="86">
        <v>2</v>
      </c>
      <c r="V1451" s="123">
        <v>46.825625000000002</v>
      </c>
      <c r="W1451" s="85">
        <f t="shared" si="346"/>
        <v>749</v>
      </c>
      <c r="X1451" s="86">
        <v>0</v>
      </c>
      <c r="Y1451" s="85">
        <v>16.054500000000001</v>
      </c>
      <c r="Z1451" s="86">
        <f t="shared" si="347"/>
        <v>0</v>
      </c>
      <c r="AA1451" s="86">
        <f t="shared" si="336"/>
        <v>749</v>
      </c>
      <c r="AB1451" s="85">
        <v>122.77</v>
      </c>
      <c r="AC1451" s="85">
        <v>5</v>
      </c>
      <c r="AD1451" s="124">
        <f t="shared" si="334"/>
        <v>73.661999999999992</v>
      </c>
      <c r="AE1451" s="86">
        <f t="shared" si="337"/>
        <v>1473</v>
      </c>
      <c r="AF1451" s="85">
        <v>0</v>
      </c>
      <c r="AG1451" s="85">
        <v>36.831000000000003</v>
      </c>
      <c r="AH1451" s="85">
        <f t="shared" si="338"/>
        <v>0</v>
      </c>
      <c r="AI1451" s="86">
        <f t="shared" si="339"/>
        <v>2222</v>
      </c>
      <c r="AJ1451" s="86">
        <f t="shared" si="340"/>
        <v>1098</v>
      </c>
      <c r="AK1451" s="122"/>
      <c r="AL1451" s="85">
        <v>122.77</v>
      </c>
      <c r="AM1451" s="85">
        <v>5</v>
      </c>
      <c r="AN1451" s="124">
        <f t="shared" si="335"/>
        <v>73.661999999999992</v>
      </c>
      <c r="AO1451" s="86">
        <f t="shared" si="341"/>
        <v>1473</v>
      </c>
      <c r="AP1451" s="85">
        <v>0</v>
      </c>
      <c r="AQ1451" s="85">
        <v>36.831000000000003</v>
      </c>
      <c r="AR1451" s="85">
        <f t="shared" si="342"/>
        <v>0</v>
      </c>
      <c r="AS1451" s="86">
        <f t="shared" si="344"/>
        <v>2222</v>
      </c>
      <c r="AT1451" s="170">
        <f t="shared" si="345"/>
        <v>0</v>
      </c>
      <c r="AU1451" s="86">
        <v>2222</v>
      </c>
      <c r="AV1451" s="170">
        <f t="shared" si="343"/>
        <v>0</v>
      </c>
    </row>
    <row r="1452" spans="1:48" s="73" customFormat="1" ht="30" x14ac:dyDescent="0.2">
      <c r="A1452" s="10" t="s">
        <v>1810</v>
      </c>
      <c r="B1452" s="14" t="s">
        <v>36</v>
      </c>
      <c r="C1452" s="14" t="s">
        <v>592</v>
      </c>
      <c r="D1452" s="14" t="s">
        <v>4144</v>
      </c>
      <c r="E1452" s="58">
        <v>44927835</v>
      </c>
      <c r="F1452" s="15" t="s">
        <v>4145</v>
      </c>
      <c r="G1452" s="10" t="s">
        <v>2860</v>
      </c>
      <c r="H1452" s="16">
        <v>100006572</v>
      </c>
      <c r="I1452" s="62">
        <v>710231911</v>
      </c>
      <c r="J1452" s="13">
        <v>710231911</v>
      </c>
      <c r="K1452" s="15" t="s">
        <v>603</v>
      </c>
      <c r="L1452" s="12" t="s">
        <v>1810</v>
      </c>
      <c r="M1452" s="15" t="s">
        <v>2904</v>
      </c>
      <c r="N1452" s="49">
        <v>95320</v>
      </c>
      <c r="O1452" s="15" t="s">
        <v>3095</v>
      </c>
      <c r="P1452" s="15" t="s">
        <v>3162</v>
      </c>
      <c r="Q1452" s="48">
        <v>500968</v>
      </c>
      <c r="R1452" s="11" t="s">
        <v>45</v>
      </c>
      <c r="S1452" s="120">
        <v>3933</v>
      </c>
      <c r="T1452" s="85">
        <v>107.03</v>
      </c>
      <c r="U1452" s="86">
        <v>7</v>
      </c>
      <c r="V1452" s="123">
        <v>46.825625000000002</v>
      </c>
      <c r="W1452" s="85">
        <f t="shared" si="346"/>
        <v>2622</v>
      </c>
      <c r="X1452" s="86">
        <v>0</v>
      </c>
      <c r="Y1452" s="85">
        <v>16.054500000000001</v>
      </c>
      <c r="Z1452" s="86">
        <f t="shared" si="347"/>
        <v>0</v>
      </c>
      <c r="AA1452" s="86">
        <f t="shared" si="336"/>
        <v>2622</v>
      </c>
      <c r="AB1452" s="85">
        <v>122.77</v>
      </c>
      <c r="AC1452" s="85">
        <v>4</v>
      </c>
      <c r="AD1452" s="124">
        <f t="shared" si="334"/>
        <v>73.661999999999992</v>
      </c>
      <c r="AE1452" s="86">
        <f t="shared" si="337"/>
        <v>1179</v>
      </c>
      <c r="AF1452" s="85">
        <v>0</v>
      </c>
      <c r="AG1452" s="85">
        <v>36.831000000000003</v>
      </c>
      <c r="AH1452" s="85">
        <f t="shared" si="338"/>
        <v>0</v>
      </c>
      <c r="AI1452" s="86">
        <f t="shared" si="339"/>
        <v>3801</v>
      </c>
      <c r="AJ1452" s="86">
        <f t="shared" si="340"/>
        <v>-132</v>
      </c>
      <c r="AK1452" s="122"/>
      <c r="AL1452" s="85">
        <v>122.77</v>
      </c>
      <c r="AM1452" s="85">
        <v>4</v>
      </c>
      <c r="AN1452" s="124">
        <f t="shared" si="335"/>
        <v>73.661999999999992</v>
      </c>
      <c r="AO1452" s="86">
        <f t="shared" si="341"/>
        <v>1179</v>
      </c>
      <c r="AP1452" s="85">
        <v>0</v>
      </c>
      <c r="AQ1452" s="85">
        <v>36.831000000000003</v>
      </c>
      <c r="AR1452" s="85">
        <f t="shared" si="342"/>
        <v>0</v>
      </c>
      <c r="AS1452" s="86">
        <f t="shared" si="344"/>
        <v>3801</v>
      </c>
      <c r="AT1452" s="170">
        <f t="shared" si="345"/>
        <v>0</v>
      </c>
      <c r="AU1452" s="86">
        <v>3801</v>
      </c>
      <c r="AV1452" s="170">
        <f t="shared" si="343"/>
        <v>0</v>
      </c>
    </row>
    <row r="1453" spans="1:48" s="73" customFormat="1" x14ac:dyDescent="0.2">
      <c r="A1453" s="10" t="s">
        <v>1810</v>
      </c>
      <c r="B1453" s="10" t="s">
        <v>36</v>
      </c>
      <c r="C1453" s="14" t="s">
        <v>592</v>
      </c>
      <c r="D1453" s="10" t="s">
        <v>4159</v>
      </c>
      <c r="E1453" s="131">
        <v>52222012</v>
      </c>
      <c r="F1453" s="79" t="s">
        <v>4160</v>
      </c>
      <c r="G1453" s="10" t="s">
        <v>2860</v>
      </c>
      <c r="H1453" s="16">
        <v>100017683</v>
      </c>
      <c r="I1453" s="80">
        <v>710263570</v>
      </c>
      <c r="J1453" s="78">
        <v>710263570</v>
      </c>
      <c r="K1453" s="10" t="s">
        <v>4161</v>
      </c>
      <c r="L1453" s="12" t="s">
        <v>1810</v>
      </c>
      <c r="M1453" s="10" t="s">
        <v>2862</v>
      </c>
      <c r="N1453" s="132">
        <v>95201</v>
      </c>
      <c r="O1453" s="10" t="s">
        <v>3145</v>
      </c>
      <c r="P1453" s="10" t="s">
        <v>4162</v>
      </c>
      <c r="Q1453" s="133">
        <v>500933</v>
      </c>
      <c r="R1453" s="11" t="s">
        <v>45</v>
      </c>
      <c r="S1453" s="120">
        <v>6743</v>
      </c>
      <c r="T1453" s="85">
        <v>107.03</v>
      </c>
      <c r="U1453" s="86">
        <v>12</v>
      </c>
      <c r="V1453" s="123">
        <v>46.825625000000002</v>
      </c>
      <c r="W1453" s="85">
        <f t="shared" si="346"/>
        <v>4495</v>
      </c>
      <c r="X1453" s="86">
        <v>0</v>
      </c>
      <c r="Y1453" s="85">
        <v>16.054500000000001</v>
      </c>
      <c r="Z1453" s="86">
        <f t="shared" si="347"/>
        <v>0</v>
      </c>
      <c r="AA1453" s="86">
        <f t="shared" si="336"/>
        <v>4495</v>
      </c>
      <c r="AB1453" s="85">
        <v>122.77</v>
      </c>
      <c r="AC1453" s="85">
        <v>10</v>
      </c>
      <c r="AD1453" s="124">
        <f t="shared" si="334"/>
        <v>73.661999999999992</v>
      </c>
      <c r="AE1453" s="86">
        <f t="shared" si="337"/>
        <v>2946</v>
      </c>
      <c r="AF1453" s="85">
        <v>0</v>
      </c>
      <c r="AG1453" s="85">
        <v>36.831000000000003</v>
      </c>
      <c r="AH1453" s="85">
        <f t="shared" si="338"/>
        <v>0</v>
      </c>
      <c r="AI1453" s="86">
        <f t="shared" si="339"/>
        <v>7441</v>
      </c>
      <c r="AJ1453" s="86">
        <f t="shared" si="340"/>
        <v>698</v>
      </c>
      <c r="AK1453" s="122"/>
      <c r="AL1453" s="85">
        <v>122.77</v>
      </c>
      <c r="AM1453" s="85">
        <v>10</v>
      </c>
      <c r="AN1453" s="124">
        <f t="shared" si="335"/>
        <v>73.661999999999992</v>
      </c>
      <c r="AO1453" s="86">
        <f t="shared" si="341"/>
        <v>2946</v>
      </c>
      <c r="AP1453" s="85">
        <v>0</v>
      </c>
      <c r="AQ1453" s="85">
        <v>36.831000000000003</v>
      </c>
      <c r="AR1453" s="85">
        <f t="shared" si="342"/>
        <v>0</v>
      </c>
      <c r="AS1453" s="86">
        <f t="shared" si="344"/>
        <v>7441</v>
      </c>
      <c r="AT1453" s="170">
        <f t="shared" si="345"/>
        <v>0</v>
      </c>
      <c r="AU1453" s="86">
        <v>7441</v>
      </c>
      <c r="AV1453" s="170">
        <f t="shared" si="343"/>
        <v>0</v>
      </c>
    </row>
    <row r="1454" spans="1:48" s="73" customFormat="1" x14ac:dyDescent="0.2">
      <c r="A1454" s="10" t="s">
        <v>1810</v>
      </c>
      <c r="B1454" s="14" t="s">
        <v>10411</v>
      </c>
      <c r="C1454" s="14" t="s">
        <v>592</v>
      </c>
      <c r="D1454" s="14" t="s">
        <v>10600</v>
      </c>
      <c r="E1454" s="31">
        <v>50622773</v>
      </c>
      <c r="F1454" s="79" t="s">
        <v>10551</v>
      </c>
      <c r="G1454" s="10" t="s">
        <v>2860</v>
      </c>
      <c r="H1454" s="62">
        <v>810000054</v>
      </c>
      <c r="I1454" s="31"/>
      <c r="J1454" s="13"/>
      <c r="K1454" s="10" t="s">
        <v>10551</v>
      </c>
      <c r="L1454" s="47" t="s">
        <v>1810</v>
      </c>
      <c r="M1454" s="10" t="s">
        <v>3584</v>
      </c>
      <c r="N1454" s="10">
        <v>94001</v>
      </c>
      <c r="O1454" s="10" t="s">
        <v>3584</v>
      </c>
      <c r="P1454" s="10" t="s">
        <v>10552</v>
      </c>
      <c r="Q1454" s="47"/>
      <c r="R1454" s="47"/>
      <c r="S1454" s="120">
        <v>1686</v>
      </c>
      <c r="T1454" s="85">
        <v>107.03</v>
      </c>
      <c r="U1454" s="86">
        <v>3</v>
      </c>
      <c r="V1454" s="123">
        <v>46.825625000000002</v>
      </c>
      <c r="W1454" s="85">
        <f t="shared" si="346"/>
        <v>1124</v>
      </c>
      <c r="X1454" s="86">
        <v>0</v>
      </c>
      <c r="Y1454" s="85">
        <v>16.054500000000001</v>
      </c>
      <c r="Z1454" s="86">
        <f t="shared" si="347"/>
        <v>0</v>
      </c>
      <c r="AA1454" s="86">
        <f t="shared" si="336"/>
        <v>1124</v>
      </c>
      <c r="AB1454" s="85">
        <v>122.77</v>
      </c>
      <c r="AC1454" s="85">
        <v>9</v>
      </c>
      <c r="AD1454" s="124">
        <v>53.711874999999999</v>
      </c>
      <c r="AE1454" s="86">
        <f t="shared" si="337"/>
        <v>1934</v>
      </c>
      <c r="AF1454" s="85">
        <v>0</v>
      </c>
      <c r="AG1454" s="85">
        <v>36.831000000000003</v>
      </c>
      <c r="AH1454" s="85">
        <f t="shared" si="338"/>
        <v>0</v>
      </c>
      <c r="AI1454" s="86">
        <f t="shared" si="339"/>
        <v>3058</v>
      </c>
      <c r="AJ1454" s="86">
        <f t="shared" si="340"/>
        <v>1372</v>
      </c>
      <c r="AK1454" s="122"/>
      <c r="AL1454" s="85">
        <v>122.77</v>
      </c>
      <c r="AM1454" s="85">
        <v>9</v>
      </c>
      <c r="AN1454" s="124">
        <v>53.711874999999999</v>
      </c>
      <c r="AO1454" s="86">
        <f t="shared" si="341"/>
        <v>1934</v>
      </c>
      <c r="AP1454" s="85">
        <v>0</v>
      </c>
      <c r="AQ1454" s="85">
        <v>36.831000000000003</v>
      </c>
      <c r="AR1454" s="85">
        <f t="shared" si="342"/>
        <v>0</v>
      </c>
      <c r="AS1454" s="86">
        <f t="shared" si="344"/>
        <v>3058</v>
      </c>
      <c r="AT1454" s="170">
        <f t="shared" si="345"/>
        <v>0</v>
      </c>
      <c r="AU1454" s="86">
        <v>3058</v>
      </c>
      <c r="AV1454" s="170">
        <f t="shared" si="343"/>
        <v>0</v>
      </c>
    </row>
    <row r="1455" spans="1:48" s="73" customFormat="1" x14ac:dyDescent="0.2">
      <c r="A1455" s="10" t="s">
        <v>1810</v>
      </c>
      <c r="B1455" s="14" t="s">
        <v>10411</v>
      </c>
      <c r="C1455" s="14" t="s">
        <v>592</v>
      </c>
      <c r="D1455" s="14" t="s">
        <v>10416</v>
      </c>
      <c r="E1455" s="78">
        <v>42210224</v>
      </c>
      <c r="F1455" s="79" t="s">
        <v>10385</v>
      </c>
      <c r="G1455" s="10" t="s">
        <v>2860</v>
      </c>
      <c r="H1455" s="62">
        <v>810000036</v>
      </c>
      <c r="I1455" s="31"/>
      <c r="J1455" s="13"/>
      <c r="K1455" s="10" t="s">
        <v>10342</v>
      </c>
      <c r="L1455" s="47" t="s">
        <v>1810</v>
      </c>
      <c r="M1455" s="10" t="s">
        <v>2862</v>
      </c>
      <c r="N1455" s="10">
        <v>94901</v>
      </c>
      <c r="O1455" s="10" t="s">
        <v>2862</v>
      </c>
      <c r="P1455" s="15" t="s">
        <v>10343</v>
      </c>
      <c r="Q1455" s="47"/>
      <c r="R1455" s="47"/>
      <c r="S1455" s="120">
        <v>6181</v>
      </c>
      <c r="T1455" s="85">
        <v>107.03</v>
      </c>
      <c r="U1455" s="86">
        <v>11</v>
      </c>
      <c r="V1455" s="123">
        <v>46.825625000000002</v>
      </c>
      <c r="W1455" s="85">
        <f t="shared" si="346"/>
        <v>4121</v>
      </c>
      <c r="X1455" s="86">
        <v>0</v>
      </c>
      <c r="Y1455" s="85">
        <v>16.054500000000001</v>
      </c>
      <c r="Z1455" s="86">
        <f t="shared" si="347"/>
        <v>0</v>
      </c>
      <c r="AA1455" s="86">
        <f t="shared" si="336"/>
        <v>4121</v>
      </c>
      <c r="AB1455" s="85">
        <v>122.77</v>
      </c>
      <c r="AC1455" s="85">
        <v>7</v>
      </c>
      <c r="AD1455" s="124">
        <v>53.711874999999999</v>
      </c>
      <c r="AE1455" s="86">
        <f t="shared" si="337"/>
        <v>1504</v>
      </c>
      <c r="AF1455" s="85">
        <v>0</v>
      </c>
      <c r="AG1455" s="85">
        <v>36.831000000000003</v>
      </c>
      <c r="AH1455" s="85">
        <f t="shared" si="338"/>
        <v>0</v>
      </c>
      <c r="AI1455" s="86">
        <f t="shared" si="339"/>
        <v>5625</v>
      </c>
      <c r="AJ1455" s="86">
        <f t="shared" si="340"/>
        <v>-556</v>
      </c>
      <c r="AK1455" s="122"/>
      <c r="AL1455" s="85">
        <v>122.77</v>
      </c>
      <c r="AM1455" s="85">
        <v>7</v>
      </c>
      <c r="AN1455" s="124">
        <v>53.711874999999999</v>
      </c>
      <c r="AO1455" s="86">
        <f t="shared" si="341"/>
        <v>1504</v>
      </c>
      <c r="AP1455" s="85">
        <v>0</v>
      </c>
      <c r="AQ1455" s="85">
        <v>36.831000000000003</v>
      </c>
      <c r="AR1455" s="85">
        <f t="shared" si="342"/>
        <v>0</v>
      </c>
      <c r="AS1455" s="86">
        <f t="shared" si="344"/>
        <v>5625</v>
      </c>
      <c r="AT1455" s="170">
        <f t="shared" si="345"/>
        <v>0</v>
      </c>
      <c r="AU1455" s="86">
        <v>5625</v>
      </c>
      <c r="AV1455" s="170">
        <f t="shared" si="343"/>
        <v>0</v>
      </c>
    </row>
    <row r="1456" spans="1:48" s="73" customFormat="1" x14ac:dyDescent="0.25">
      <c r="A1456" s="10" t="s">
        <v>1810</v>
      </c>
      <c r="B1456" s="14" t="s">
        <v>10411</v>
      </c>
      <c r="C1456" s="14" t="s">
        <v>592</v>
      </c>
      <c r="D1456" s="14" t="s">
        <v>17407</v>
      </c>
      <c r="E1456" s="78">
        <v>52973905</v>
      </c>
      <c r="F1456" s="154" t="s">
        <v>17295</v>
      </c>
      <c r="G1456" s="10" t="s">
        <v>2860</v>
      </c>
      <c r="H1456" s="62">
        <v>810000042</v>
      </c>
      <c r="I1456" s="31"/>
      <c r="J1456" s="13"/>
      <c r="K1456" s="154" t="s">
        <v>17291</v>
      </c>
      <c r="L1456" s="154" t="s">
        <v>540</v>
      </c>
      <c r="M1456" s="154" t="s">
        <v>10282</v>
      </c>
      <c r="N1456" s="10">
        <v>4013</v>
      </c>
      <c r="O1456" s="154" t="s">
        <v>10282</v>
      </c>
      <c r="P1456" s="15" t="s">
        <v>9760</v>
      </c>
      <c r="Q1456" s="47"/>
      <c r="R1456" s="47"/>
      <c r="S1456" s="120">
        <v>0</v>
      </c>
      <c r="T1456" s="85"/>
      <c r="U1456" s="86"/>
      <c r="V1456" s="123"/>
      <c r="W1456" s="85"/>
      <c r="X1456" s="86"/>
      <c r="Y1456" s="85"/>
      <c r="Z1456" s="86"/>
      <c r="AA1456" s="86">
        <f t="shared" si="336"/>
        <v>0</v>
      </c>
      <c r="AB1456" s="85">
        <v>122.77</v>
      </c>
      <c r="AC1456" s="85">
        <v>6</v>
      </c>
      <c r="AD1456" s="124">
        <v>53.711874999999999</v>
      </c>
      <c r="AE1456" s="86">
        <f t="shared" si="337"/>
        <v>1289</v>
      </c>
      <c r="AF1456" s="85">
        <v>0</v>
      </c>
      <c r="AG1456" s="85">
        <v>36.831000000000003</v>
      </c>
      <c r="AH1456" s="85">
        <f t="shared" si="338"/>
        <v>0</v>
      </c>
      <c r="AI1456" s="86">
        <f t="shared" si="339"/>
        <v>1289</v>
      </c>
      <c r="AJ1456" s="86">
        <f t="shared" si="340"/>
        <v>1289</v>
      </c>
      <c r="AK1456" s="122"/>
      <c r="AL1456" s="85">
        <v>122.77</v>
      </c>
      <c r="AM1456" s="85">
        <v>6</v>
      </c>
      <c r="AN1456" s="124">
        <v>53.711874999999999</v>
      </c>
      <c r="AO1456" s="86">
        <f t="shared" si="341"/>
        <v>1289</v>
      </c>
      <c r="AP1456" s="85">
        <v>0</v>
      </c>
      <c r="AQ1456" s="85">
        <v>36.831000000000003</v>
      </c>
      <c r="AR1456" s="85">
        <f t="shared" si="342"/>
        <v>0</v>
      </c>
      <c r="AS1456" s="86">
        <f t="shared" si="344"/>
        <v>1289</v>
      </c>
      <c r="AT1456" s="170">
        <f t="shared" si="345"/>
        <v>0</v>
      </c>
      <c r="AU1456" s="86">
        <v>1289</v>
      </c>
      <c r="AV1456" s="170">
        <f t="shared" si="343"/>
        <v>0</v>
      </c>
    </row>
    <row r="1457" spans="1:48" s="73" customFormat="1" ht="30" x14ac:dyDescent="0.2">
      <c r="A1457" s="10" t="s">
        <v>1810</v>
      </c>
      <c r="B1457" s="14" t="s">
        <v>780</v>
      </c>
      <c r="C1457" s="14" t="s">
        <v>592</v>
      </c>
      <c r="D1457" s="14" t="s">
        <v>4184</v>
      </c>
      <c r="E1457" s="58">
        <v>90000069</v>
      </c>
      <c r="F1457" s="15" t="s">
        <v>4185</v>
      </c>
      <c r="G1457" s="10" t="s">
        <v>2860</v>
      </c>
      <c r="H1457" s="16">
        <v>100006275</v>
      </c>
      <c r="I1457" s="62">
        <v>42120021</v>
      </c>
      <c r="J1457" s="13">
        <v>42120021</v>
      </c>
      <c r="K1457" s="15" t="s">
        <v>1874</v>
      </c>
      <c r="L1457" s="12" t="s">
        <v>1810</v>
      </c>
      <c r="M1457" s="15" t="s">
        <v>3851</v>
      </c>
      <c r="N1457" s="49">
        <v>95501</v>
      </c>
      <c r="O1457" s="15" t="s">
        <v>3852</v>
      </c>
      <c r="P1457" s="15" t="s">
        <v>3860</v>
      </c>
      <c r="Q1457" s="48">
        <v>504998</v>
      </c>
      <c r="R1457" s="11" t="s">
        <v>86</v>
      </c>
      <c r="S1457" s="120">
        <v>6743</v>
      </c>
      <c r="T1457" s="85">
        <v>107.03</v>
      </c>
      <c r="U1457" s="86">
        <v>12</v>
      </c>
      <c r="V1457" s="123">
        <v>46.825625000000002</v>
      </c>
      <c r="W1457" s="85">
        <f t="shared" ref="W1457:W1478" si="348">+ROUND(U1457*V1457*8,0)</f>
        <v>4495</v>
      </c>
      <c r="X1457" s="86">
        <v>0</v>
      </c>
      <c r="Y1457" s="85">
        <v>16.054500000000001</v>
      </c>
      <c r="Z1457" s="86">
        <f t="shared" ref="Z1457:Z1520" si="349">ROUND(X1457*Y1457*8,0)</f>
        <v>0</v>
      </c>
      <c r="AA1457" s="86">
        <f t="shared" si="336"/>
        <v>4495</v>
      </c>
      <c r="AB1457" s="85">
        <v>122.77</v>
      </c>
      <c r="AC1457" s="85">
        <v>16</v>
      </c>
      <c r="AD1457" s="124">
        <f t="shared" ref="AD1457:AD1520" si="350">+AB1457*0.6</f>
        <v>73.661999999999992</v>
      </c>
      <c r="AE1457" s="86">
        <f t="shared" si="337"/>
        <v>4714</v>
      </c>
      <c r="AF1457" s="85">
        <v>0</v>
      </c>
      <c r="AG1457" s="85">
        <v>36.831000000000003</v>
      </c>
      <c r="AH1457" s="85">
        <f t="shared" si="338"/>
        <v>0</v>
      </c>
      <c r="AI1457" s="86">
        <f t="shared" si="339"/>
        <v>9209</v>
      </c>
      <c r="AJ1457" s="86">
        <f t="shared" si="340"/>
        <v>2466</v>
      </c>
      <c r="AK1457" s="122"/>
      <c r="AL1457" s="85">
        <v>122.77</v>
      </c>
      <c r="AM1457" s="85">
        <v>16</v>
      </c>
      <c r="AN1457" s="124">
        <f t="shared" ref="AN1457:AN1520" si="351">+AL1457*0.6</f>
        <v>73.661999999999992</v>
      </c>
      <c r="AO1457" s="86">
        <f t="shared" si="341"/>
        <v>4714</v>
      </c>
      <c r="AP1457" s="85">
        <v>0</v>
      </c>
      <c r="AQ1457" s="85">
        <v>36.831000000000003</v>
      </c>
      <c r="AR1457" s="85">
        <f t="shared" si="342"/>
        <v>0</v>
      </c>
      <c r="AS1457" s="86">
        <f t="shared" si="344"/>
        <v>9209</v>
      </c>
      <c r="AT1457" s="170">
        <f t="shared" si="345"/>
        <v>0</v>
      </c>
      <c r="AU1457" s="86">
        <v>9209</v>
      </c>
      <c r="AV1457" s="170">
        <f t="shared" si="343"/>
        <v>0</v>
      </c>
    </row>
    <row r="1458" spans="1:48" s="73" customFormat="1" ht="30" x14ac:dyDescent="0.2">
      <c r="A1458" s="10" t="s">
        <v>4186</v>
      </c>
      <c r="B1458" s="14" t="s">
        <v>780</v>
      </c>
      <c r="C1458" s="14" t="s">
        <v>781</v>
      </c>
      <c r="D1458" s="14" t="s">
        <v>5366</v>
      </c>
      <c r="E1458" s="58">
        <v>54132975</v>
      </c>
      <c r="F1458" s="15" t="s">
        <v>10396</v>
      </c>
      <c r="G1458" s="15" t="s">
        <v>4189</v>
      </c>
      <c r="H1458" s="16">
        <v>100018499</v>
      </c>
      <c r="I1458" s="31">
        <v>710272812</v>
      </c>
      <c r="J1458" s="13">
        <v>37982559</v>
      </c>
      <c r="K1458" s="15" t="s">
        <v>796</v>
      </c>
      <c r="L1458" s="12" t="s">
        <v>4186</v>
      </c>
      <c r="M1458" s="15" t="s">
        <v>4596</v>
      </c>
      <c r="N1458" s="15">
        <v>3101</v>
      </c>
      <c r="O1458" s="15" t="s">
        <v>4596</v>
      </c>
      <c r="P1458" s="15" t="s">
        <v>5380</v>
      </c>
      <c r="Q1458" s="48"/>
      <c r="R1458" s="11"/>
      <c r="S1458" s="120">
        <v>8991</v>
      </c>
      <c r="T1458" s="85">
        <v>107.03</v>
      </c>
      <c r="U1458" s="86">
        <v>16</v>
      </c>
      <c r="V1458" s="123">
        <v>46.825625000000002</v>
      </c>
      <c r="W1458" s="85">
        <f t="shared" si="348"/>
        <v>5994</v>
      </c>
      <c r="X1458" s="86">
        <v>0</v>
      </c>
      <c r="Y1458" s="85">
        <v>16.054500000000001</v>
      </c>
      <c r="Z1458" s="86">
        <f t="shared" si="349"/>
        <v>0</v>
      </c>
      <c r="AA1458" s="86">
        <f t="shared" si="336"/>
        <v>5994</v>
      </c>
      <c r="AB1458" s="85">
        <v>122.77</v>
      </c>
      <c r="AC1458" s="85">
        <v>15</v>
      </c>
      <c r="AD1458" s="124">
        <f t="shared" si="350"/>
        <v>73.661999999999992</v>
      </c>
      <c r="AE1458" s="86">
        <f t="shared" si="337"/>
        <v>4420</v>
      </c>
      <c r="AF1458" s="85">
        <v>0</v>
      </c>
      <c r="AG1458" s="85">
        <v>36.831000000000003</v>
      </c>
      <c r="AH1458" s="85">
        <f t="shared" si="338"/>
        <v>0</v>
      </c>
      <c r="AI1458" s="86">
        <f t="shared" si="339"/>
        <v>10414</v>
      </c>
      <c r="AJ1458" s="86">
        <f t="shared" si="340"/>
        <v>1423</v>
      </c>
      <c r="AK1458" s="122"/>
      <c r="AL1458" s="85">
        <v>122.77</v>
      </c>
      <c r="AM1458" s="85">
        <v>15</v>
      </c>
      <c r="AN1458" s="124">
        <f t="shared" si="351"/>
        <v>73.661999999999992</v>
      </c>
      <c r="AO1458" s="86">
        <f t="shared" si="341"/>
        <v>4420</v>
      </c>
      <c r="AP1458" s="85">
        <v>0</v>
      </c>
      <c r="AQ1458" s="85">
        <v>36.831000000000003</v>
      </c>
      <c r="AR1458" s="85">
        <f t="shared" si="342"/>
        <v>0</v>
      </c>
      <c r="AS1458" s="86">
        <f t="shared" si="344"/>
        <v>10414</v>
      </c>
      <c r="AT1458" s="170">
        <f t="shared" si="345"/>
        <v>0</v>
      </c>
      <c r="AU1458" s="86">
        <v>10414</v>
      </c>
      <c r="AV1458" s="170">
        <f t="shared" si="343"/>
        <v>0</v>
      </c>
    </row>
    <row r="1459" spans="1:48" s="73" customFormat="1" ht="30" x14ac:dyDescent="0.2">
      <c r="A1459" s="10" t="s">
        <v>4186</v>
      </c>
      <c r="B1459" s="14" t="s">
        <v>780</v>
      </c>
      <c r="C1459" s="14" t="s">
        <v>781</v>
      </c>
      <c r="D1459" s="14" t="s">
        <v>5366</v>
      </c>
      <c r="E1459" s="58">
        <v>54132975</v>
      </c>
      <c r="F1459" s="15" t="s">
        <v>10396</v>
      </c>
      <c r="G1459" s="15" t="s">
        <v>4189</v>
      </c>
      <c r="H1459" s="16">
        <v>100020090</v>
      </c>
      <c r="I1459" s="31">
        <v>710287151</v>
      </c>
      <c r="J1459" s="13">
        <v>55634737</v>
      </c>
      <c r="K1459" s="15" t="s">
        <v>16784</v>
      </c>
      <c r="L1459" s="12" t="s">
        <v>4186</v>
      </c>
      <c r="M1459" s="15" t="s">
        <v>4960</v>
      </c>
      <c r="N1459" s="15" t="s">
        <v>5378</v>
      </c>
      <c r="O1459" s="15" t="s">
        <v>4960</v>
      </c>
      <c r="P1459" s="15" t="s">
        <v>5379</v>
      </c>
      <c r="Q1459" s="48">
        <v>517402</v>
      </c>
      <c r="R1459" s="11" t="s">
        <v>86</v>
      </c>
      <c r="S1459" s="120">
        <v>7305</v>
      </c>
      <c r="T1459" s="85">
        <v>107.03</v>
      </c>
      <c r="U1459" s="86">
        <v>13</v>
      </c>
      <c r="V1459" s="123">
        <v>46.825625000000002</v>
      </c>
      <c r="W1459" s="85">
        <f t="shared" si="348"/>
        <v>4870</v>
      </c>
      <c r="X1459" s="86">
        <v>0</v>
      </c>
      <c r="Y1459" s="85">
        <v>16.054500000000001</v>
      </c>
      <c r="Z1459" s="86">
        <f t="shared" si="349"/>
        <v>0</v>
      </c>
      <c r="AA1459" s="86">
        <f t="shared" si="336"/>
        <v>4870</v>
      </c>
      <c r="AB1459" s="85">
        <v>122.77</v>
      </c>
      <c r="AC1459" s="85">
        <v>7</v>
      </c>
      <c r="AD1459" s="124">
        <f t="shared" si="350"/>
        <v>73.661999999999992</v>
      </c>
      <c r="AE1459" s="86">
        <f t="shared" si="337"/>
        <v>2063</v>
      </c>
      <c r="AF1459" s="85">
        <v>0</v>
      </c>
      <c r="AG1459" s="85">
        <v>36.831000000000003</v>
      </c>
      <c r="AH1459" s="85">
        <f t="shared" si="338"/>
        <v>0</v>
      </c>
      <c r="AI1459" s="86">
        <f t="shared" si="339"/>
        <v>6933</v>
      </c>
      <c r="AJ1459" s="86">
        <f t="shared" si="340"/>
        <v>-372</v>
      </c>
      <c r="AK1459" s="122" t="s">
        <v>16785</v>
      </c>
      <c r="AL1459" s="85">
        <v>122.77</v>
      </c>
      <c r="AM1459" s="85">
        <v>7</v>
      </c>
      <c r="AN1459" s="124">
        <f t="shared" si="351"/>
        <v>73.661999999999992</v>
      </c>
      <c r="AO1459" s="86">
        <f t="shared" si="341"/>
        <v>2063</v>
      </c>
      <c r="AP1459" s="85">
        <v>0</v>
      </c>
      <c r="AQ1459" s="85">
        <v>36.831000000000003</v>
      </c>
      <c r="AR1459" s="85">
        <f t="shared" si="342"/>
        <v>0</v>
      </c>
      <c r="AS1459" s="86">
        <f t="shared" si="344"/>
        <v>6933</v>
      </c>
      <c r="AT1459" s="170">
        <f t="shared" si="345"/>
        <v>0</v>
      </c>
      <c r="AU1459" s="86">
        <v>6933</v>
      </c>
      <c r="AV1459" s="170">
        <f t="shared" si="343"/>
        <v>0</v>
      </c>
    </row>
    <row r="1460" spans="1:48" s="73" customFormat="1" ht="30" x14ac:dyDescent="0.2">
      <c r="A1460" s="10" t="s">
        <v>4186</v>
      </c>
      <c r="B1460" s="14" t="s">
        <v>780</v>
      </c>
      <c r="C1460" s="14" t="s">
        <v>781</v>
      </c>
      <c r="D1460" s="14" t="s">
        <v>5366</v>
      </c>
      <c r="E1460" s="58">
        <v>54132975</v>
      </c>
      <c r="F1460" s="15" t="s">
        <v>10396</v>
      </c>
      <c r="G1460" s="15" t="s">
        <v>4189</v>
      </c>
      <c r="H1460" s="16">
        <v>100007713</v>
      </c>
      <c r="I1460" s="31">
        <v>710220596</v>
      </c>
      <c r="J1460" s="13">
        <v>42224233</v>
      </c>
      <c r="K1460" s="15" t="s">
        <v>5371</v>
      </c>
      <c r="L1460" s="12" t="s">
        <v>4186</v>
      </c>
      <c r="M1460" s="15" t="s">
        <v>4596</v>
      </c>
      <c r="N1460" s="15" t="s">
        <v>5372</v>
      </c>
      <c r="O1460" s="15" t="s">
        <v>4694</v>
      </c>
      <c r="P1460" s="15" t="s">
        <v>5373</v>
      </c>
      <c r="Q1460" s="48">
        <v>510734</v>
      </c>
      <c r="R1460" s="11" t="s">
        <v>86</v>
      </c>
      <c r="S1460" s="120">
        <v>9552</v>
      </c>
      <c r="T1460" s="85">
        <v>107.03</v>
      </c>
      <c r="U1460" s="86">
        <v>17</v>
      </c>
      <c r="V1460" s="123">
        <v>46.825625000000002</v>
      </c>
      <c r="W1460" s="85">
        <f t="shared" si="348"/>
        <v>6368</v>
      </c>
      <c r="X1460" s="86">
        <v>0</v>
      </c>
      <c r="Y1460" s="85">
        <v>16.054500000000001</v>
      </c>
      <c r="Z1460" s="86">
        <f t="shared" si="349"/>
        <v>0</v>
      </c>
      <c r="AA1460" s="86">
        <f t="shared" si="336"/>
        <v>6368</v>
      </c>
      <c r="AB1460" s="85">
        <v>122.77</v>
      </c>
      <c r="AC1460" s="85">
        <v>14</v>
      </c>
      <c r="AD1460" s="124">
        <f t="shared" si="350"/>
        <v>73.661999999999992</v>
      </c>
      <c r="AE1460" s="86">
        <f t="shared" si="337"/>
        <v>4125</v>
      </c>
      <c r="AF1460" s="85">
        <v>0</v>
      </c>
      <c r="AG1460" s="85">
        <v>36.831000000000003</v>
      </c>
      <c r="AH1460" s="85">
        <f t="shared" si="338"/>
        <v>0</v>
      </c>
      <c r="AI1460" s="86">
        <f t="shared" si="339"/>
        <v>10493</v>
      </c>
      <c r="AJ1460" s="86">
        <f t="shared" si="340"/>
        <v>941</v>
      </c>
      <c r="AK1460" s="122"/>
      <c r="AL1460" s="85">
        <v>122.77</v>
      </c>
      <c r="AM1460" s="85">
        <v>14</v>
      </c>
      <c r="AN1460" s="124">
        <f t="shared" si="351"/>
        <v>73.661999999999992</v>
      </c>
      <c r="AO1460" s="86">
        <f t="shared" si="341"/>
        <v>4125</v>
      </c>
      <c r="AP1460" s="85">
        <v>0</v>
      </c>
      <c r="AQ1460" s="85">
        <v>36.831000000000003</v>
      </c>
      <c r="AR1460" s="85">
        <f t="shared" si="342"/>
        <v>0</v>
      </c>
      <c r="AS1460" s="86">
        <f t="shared" si="344"/>
        <v>10493</v>
      </c>
      <c r="AT1460" s="170">
        <f t="shared" si="345"/>
        <v>0</v>
      </c>
      <c r="AU1460" s="86">
        <v>10493</v>
      </c>
      <c r="AV1460" s="170">
        <f t="shared" si="343"/>
        <v>0</v>
      </c>
    </row>
    <row r="1461" spans="1:48" s="73" customFormat="1" ht="30" x14ac:dyDescent="0.2">
      <c r="A1461" s="10" t="s">
        <v>4186</v>
      </c>
      <c r="B1461" s="14" t="s">
        <v>780</v>
      </c>
      <c r="C1461" s="14" t="s">
        <v>781</v>
      </c>
      <c r="D1461" s="14" t="s">
        <v>5366</v>
      </c>
      <c r="E1461" s="58">
        <v>54132975</v>
      </c>
      <c r="F1461" s="15" t="s">
        <v>10396</v>
      </c>
      <c r="G1461" s="15" t="s">
        <v>4189</v>
      </c>
      <c r="H1461" s="16">
        <v>100017851</v>
      </c>
      <c r="I1461" s="31">
        <v>710265646</v>
      </c>
      <c r="J1461" s="13">
        <v>50605348</v>
      </c>
      <c r="K1461" s="15" t="s">
        <v>792</v>
      </c>
      <c r="L1461" s="12" t="s">
        <v>4186</v>
      </c>
      <c r="M1461" s="15" t="s">
        <v>4244</v>
      </c>
      <c r="N1461" s="15" t="s">
        <v>5376</v>
      </c>
      <c r="O1461" s="15" t="s">
        <v>4244</v>
      </c>
      <c r="P1461" s="15" t="s">
        <v>5377</v>
      </c>
      <c r="Q1461" s="48">
        <v>509256</v>
      </c>
      <c r="R1461" s="11" t="s">
        <v>86</v>
      </c>
      <c r="S1461" s="120">
        <v>5057</v>
      </c>
      <c r="T1461" s="85">
        <v>107.03</v>
      </c>
      <c r="U1461" s="86">
        <v>9</v>
      </c>
      <c r="V1461" s="123">
        <v>46.825625000000002</v>
      </c>
      <c r="W1461" s="85">
        <f t="shared" si="348"/>
        <v>3371</v>
      </c>
      <c r="X1461" s="86">
        <v>0</v>
      </c>
      <c r="Y1461" s="85">
        <v>16.054500000000001</v>
      </c>
      <c r="Z1461" s="86">
        <f t="shared" si="349"/>
        <v>0</v>
      </c>
      <c r="AA1461" s="86">
        <f t="shared" si="336"/>
        <v>3371</v>
      </c>
      <c r="AB1461" s="85">
        <v>122.77</v>
      </c>
      <c r="AC1461" s="85">
        <v>12</v>
      </c>
      <c r="AD1461" s="124">
        <f t="shared" si="350"/>
        <v>73.661999999999992</v>
      </c>
      <c r="AE1461" s="86">
        <f t="shared" si="337"/>
        <v>3536</v>
      </c>
      <c r="AF1461" s="85">
        <v>0</v>
      </c>
      <c r="AG1461" s="85">
        <v>36.831000000000003</v>
      </c>
      <c r="AH1461" s="85">
        <f t="shared" si="338"/>
        <v>0</v>
      </c>
      <c r="AI1461" s="86">
        <f t="shared" si="339"/>
        <v>6907</v>
      </c>
      <c r="AJ1461" s="86">
        <f t="shared" si="340"/>
        <v>1850</v>
      </c>
      <c r="AK1461" s="122"/>
      <c r="AL1461" s="85">
        <v>122.77</v>
      </c>
      <c r="AM1461" s="85">
        <v>12</v>
      </c>
      <c r="AN1461" s="124">
        <f t="shared" si="351"/>
        <v>73.661999999999992</v>
      </c>
      <c r="AO1461" s="86">
        <f t="shared" si="341"/>
        <v>3536</v>
      </c>
      <c r="AP1461" s="85">
        <v>0</v>
      </c>
      <c r="AQ1461" s="85">
        <v>36.831000000000003</v>
      </c>
      <c r="AR1461" s="85">
        <f t="shared" si="342"/>
        <v>0</v>
      </c>
      <c r="AS1461" s="86">
        <f t="shared" si="344"/>
        <v>6907</v>
      </c>
      <c r="AT1461" s="170">
        <f t="shared" si="345"/>
        <v>0</v>
      </c>
      <c r="AU1461" s="86">
        <v>6907</v>
      </c>
      <c r="AV1461" s="170">
        <f t="shared" si="343"/>
        <v>0</v>
      </c>
    </row>
    <row r="1462" spans="1:48" s="73" customFormat="1" ht="30" x14ac:dyDescent="0.2">
      <c r="A1462" s="10" t="s">
        <v>4186</v>
      </c>
      <c r="B1462" s="14" t="s">
        <v>780</v>
      </c>
      <c r="C1462" s="14" t="s">
        <v>781</v>
      </c>
      <c r="D1462" s="14" t="s">
        <v>5366</v>
      </c>
      <c r="E1462" s="58">
        <v>54132975</v>
      </c>
      <c r="F1462" s="15" t="s">
        <v>10396</v>
      </c>
      <c r="G1462" s="15" t="s">
        <v>4189</v>
      </c>
      <c r="H1462" s="16">
        <v>100017721</v>
      </c>
      <c r="I1462" s="31">
        <v>710264801</v>
      </c>
      <c r="J1462" s="13">
        <v>37982583</v>
      </c>
      <c r="K1462" s="15" t="s">
        <v>796</v>
      </c>
      <c r="L1462" s="12" t="s">
        <v>4186</v>
      </c>
      <c r="M1462" s="15" t="s">
        <v>4350</v>
      </c>
      <c r="N1462" s="15" t="s">
        <v>5367</v>
      </c>
      <c r="O1462" s="15" t="s">
        <v>4350</v>
      </c>
      <c r="P1462" s="15" t="s">
        <v>5368</v>
      </c>
      <c r="Q1462" s="48">
        <v>509540</v>
      </c>
      <c r="R1462" s="11" t="s">
        <v>86</v>
      </c>
      <c r="S1462" s="120">
        <v>2810</v>
      </c>
      <c r="T1462" s="85">
        <v>107.03</v>
      </c>
      <c r="U1462" s="86">
        <v>5</v>
      </c>
      <c r="V1462" s="123">
        <v>46.825625000000002</v>
      </c>
      <c r="W1462" s="85">
        <f t="shared" si="348"/>
        <v>1873</v>
      </c>
      <c r="X1462" s="86">
        <v>0</v>
      </c>
      <c r="Y1462" s="85">
        <v>16.054500000000001</v>
      </c>
      <c r="Z1462" s="86">
        <f t="shared" si="349"/>
        <v>0</v>
      </c>
      <c r="AA1462" s="86">
        <f t="shared" si="336"/>
        <v>1873</v>
      </c>
      <c r="AB1462" s="85">
        <v>122.77</v>
      </c>
      <c r="AC1462" s="85">
        <v>5</v>
      </c>
      <c r="AD1462" s="124">
        <f t="shared" si="350"/>
        <v>73.661999999999992</v>
      </c>
      <c r="AE1462" s="86">
        <f t="shared" si="337"/>
        <v>1473</v>
      </c>
      <c r="AF1462" s="85">
        <v>0</v>
      </c>
      <c r="AG1462" s="85">
        <v>36.831000000000003</v>
      </c>
      <c r="AH1462" s="85">
        <f t="shared" si="338"/>
        <v>0</v>
      </c>
      <c r="AI1462" s="86">
        <f t="shared" si="339"/>
        <v>3346</v>
      </c>
      <c r="AJ1462" s="86">
        <f t="shared" si="340"/>
        <v>536</v>
      </c>
      <c r="AK1462" s="122"/>
      <c r="AL1462" s="85">
        <v>122.77</v>
      </c>
      <c r="AM1462" s="85">
        <v>5</v>
      </c>
      <c r="AN1462" s="124">
        <f t="shared" si="351"/>
        <v>73.661999999999992</v>
      </c>
      <c r="AO1462" s="86">
        <f t="shared" si="341"/>
        <v>1473</v>
      </c>
      <c r="AP1462" s="85">
        <v>0</v>
      </c>
      <c r="AQ1462" s="85">
        <v>36.831000000000003</v>
      </c>
      <c r="AR1462" s="85">
        <f t="shared" si="342"/>
        <v>0</v>
      </c>
      <c r="AS1462" s="86">
        <f t="shared" si="344"/>
        <v>3346</v>
      </c>
      <c r="AT1462" s="170">
        <f t="shared" si="345"/>
        <v>0</v>
      </c>
      <c r="AU1462" s="86">
        <v>3346</v>
      </c>
      <c r="AV1462" s="170">
        <f t="shared" si="343"/>
        <v>0</v>
      </c>
    </row>
    <row r="1463" spans="1:48" s="73" customFormat="1" ht="30" x14ac:dyDescent="0.2">
      <c r="A1463" s="10" t="s">
        <v>4186</v>
      </c>
      <c r="B1463" s="14" t="s">
        <v>780</v>
      </c>
      <c r="C1463" s="14" t="s">
        <v>781</v>
      </c>
      <c r="D1463" s="14" t="s">
        <v>5366</v>
      </c>
      <c r="E1463" s="58">
        <v>54132975</v>
      </c>
      <c r="F1463" s="15" t="s">
        <v>10396</v>
      </c>
      <c r="G1463" s="15" t="s">
        <v>4189</v>
      </c>
      <c r="H1463" s="16">
        <v>100017846</v>
      </c>
      <c r="I1463" s="62">
        <v>50593030</v>
      </c>
      <c r="J1463" s="13">
        <v>50593030</v>
      </c>
      <c r="K1463" s="15" t="s">
        <v>783</v>
      </c>
      <c r="L1463" s="12" t="s">
        <v>4186</v>
      </c>
      <c r="M1463" s="15" t="s">
        <v>4993</v>
      </c>
      <c r="N1463" s="15" t="s">
        <v>5374</v>
      </c>
      <c r="O1463" s="15" t="s">
        <v>4993</v>
      </c>
      <c r="P1463" s="15" t="s">
        <v>5375</v>
      </c>
      <c r="Q1463" s="48">
        <v>517461</v>
      </c>
      <c r="R1463" s="11" t="s">
        <v>86</v>
      </c>
      <c r="S1463" s="120">
        <v>8429</v>
      </c>
      <c r="T1463" s="85">
        <v>107.03</v>
      </c>
      <c r="U1463" s="86">
        <v>15</v>
      </c>
      <c r="V1463" s="123">
        <v>46.825625000000002</v>
      </c>
      <c r="W1463" s="85">
        <f t="shared" si="348"/>
        <v>5619</v>
      </c>
      <c r="X1463" s="86">
        <v>0</v>
      </c>
      <c r="Y1463" s="85">
        <v>16.054500000000001</v>
      </c>
      <c r="Z1463" s="86">
        <f t="shared" si="349"/>
        <v>0</v>
      </c>
      <c r="AA1463" s="86">
        <f t="shared" si="336"/>
        <v>5619</v>
      </c>
      <c r="AB1463" s="85">
        <v>122.77</v>
      </c>
      <c r="AC1463" s="85">
        <v>9</v>
      </c>
      <c r="AD1463" s="124">
        <f t="shared" si="350"/>
        <v>73.661999999999992</v>
      </c>
      <c r="AE1463" s="86">
        <f t="shared" si="337"/>
        <v>2652</v>
      </c>
      <c r="AF1463" s="85">
        <v>0</v>
      </c>
      <c r="AG1463" s="85">
        <v>36.831000000000003</v>
      </c>
      <c r="AH1463" s="85">
        <f t="shared" si="338"/>
        <v>0</v>
      </c>
      <c r="AI1463" s="86">
        <f t="shared" si="339"/>
        <v>8271</v>
      </c>
      <c r="AJ1463" s="86">
        <f t="shared" si="340"/>
        <v>-158</v>
      </c>
      <c r="AK1463" s="122"/>
      <c r="AL1463" s="85">
        <v>122.77</v>
      </c>
      <c r="AM1463" s="85">
        <v>9</v>
      </c>
      <c r="AN1463" s="124">
        <f t="shared" si="351"/>
        <v>73.661999999999992</v>
      </c>
      <c r="AO1463" s="86">
        <f t="shared" si="341"/>
        <v>2652</v>
      </c>
      <c r="AP1463" s="85">
        <v>0</v>
      </c>
      <c r="AQ1463" s="85">
        <v>36.831000000000003</v>
      </c>
      <c r="AR1463" s="85">
        <f t="shared" si="342"/>
        <v>0</v>
      </c>
      <c r="AS1463" s="86">
        <f t="shared" si="344"/>
        <v>8271</v>
      </c>
      <c r="AT1463" s="170">
        <f t="shared" si="345"/>
        <v>0</v>
      </c>
      <c r="AU1463" s="86">
        <v>8271</v>
      </c>
      <c r="AV1463" s="170">
        <f t="shared" si="343"/>
        <v>0</v>
      </c>
    </row>
    <row r="1464" spans="1:48" s="73" customFormat="1" ht="30" x14ac:dyDescent="0.2">
      <c r="A1464" s="10" t="s">
        <v>4186</v>
      </c>
      <c r="B1464" s="14" t="s">
        <v>780</v>
      </c>
      <c r="C1464" s="14" t="s">
        <v>781</v>
      </c>
      <c r="D1464" s="14" t="s">
        <v>5366</v>
      </c>
      <c r="E1464" s="58">
        <v>54132975</v>
      </c>
      <c r="F1464" s="15" t="s">
        <v>10396</v>
      </c>
      <c r="G1464" s="15" t="s">
        <v>4189</v>
      </c>
      <c r="H1464" s="16">
        <v>100018106</v>
      </c>
      <c r="I1464" s="31">
        <v>710267843</v>
      </c>
      <c r="J1464" s="13">
        <v>37982702</v>
      </c>
      <c r="K1464" s="15" t="s">
        <v>783</v>
      </c>
      <c r="L1464" s="12" t="s">
        <v>4186</v>
      </c>
      <c r="M1464" s="15" t="s">
        <v>4452</v>
      </c>
      <c r="N1464" s="15" t="s">
        <v>5369</v>
      </c>
      <c r="O1464" s="15" t="s">
        <v>4452</v>
      </c>
      <c r="P1464" s="15" t="s">
        <v>5370</v>
      </c>
      <c r="Q1464" s="48">
        <v>509868</v>
      </c>
      <c r="R1464" s="11" t="s">
        <v>86</v>
      </c>
      <c r="S1464" s="120">
        <v>13486</v>
      </c>
      <c r="T1464" s="85">
        <v>107.03</v>
      </c>
      <c r="U1464" s="86">
        <v>24</v>
      </c>
      <c r="V1464" s="123">
        <v>46.825625000000002</v>
      </c>
      <c r="W1464" s="85">
        <f t="shared" si="348"/>
        <v>8991</v>
      </c>
      <c r="X1464" s="86">
        <v>0</v>
      </c>
      <c r="Y1464" s="85">
        <v>16.054500000000001</v>
      </c>
      <c r="Z1464" s="86">
        <f t="shared" si="349"/>
        <v>0</v>
      </c>
      <c r="AA1464" s="86">
        <f t="shared" si="336"/>
        <v>8991</v>
      </c>
      <c r="AB1464" s="85">
        <v>122.77</v>
      </c>
      <c r="AC1464" s="85">
        <v>26</v>
      </c>
      <c r="AD1464" s="124">
        <f t="shared" si="350"/>
        <v>73.661999999999992</v>
      </c>
      <c r="AE1464" s="86">
        <f t="shared" si="337"/>
        <v>7661</v>
      </c>
      <c r="AF1464" s="85">
        <v>0</v>
      </c>
      <c r="AG1464" s="85">
        <v>36.831000000000003</v>
      </c>
      <c r="AH1464" s="85">
        <f t="shared" si="338"/>
        <v>0</v>
      </c>
      <c r="AI1464" s="86">
        <f t="shared" si="339"/>
        <v>16652</v>
      </c>
      <c r="AJ1464" s="86">
        <f t="shared" si="340"/>
        <v>3166</v>
      </c>
      <c r="AK1464" s="122"/>
      <c r="AL1464" s="85">
        <v>122.77</v>
      </c>
      <c r="AM1464" s="85">
        <v>26</v>
      </c>
      <c r="AN1464" s="124">
        <f t="shared" si="351"/>
        <v>73.661999999999992</v>
      </c>
      <c r="AO1464" s="86">
        <f t="shared" si="341"/>
        <v>7661</v>
      </c>
      <c r="AP1464" s="85">
        <v>0</v>
      </c>
      <c r="AQ1464" s="85">
        <v>36.831000000000003</v>
      </c>
      <c r="AR1464" s="85">
        <f t="shared" si="342"/>
        <v>0</v>
      </c>
      <c r="AS1464" s="86">
        <f t="shared" si="344"/>
        <v>16652</v>
      </c>
      <c r="AT1464" s="170">
        <f t="shared" si="345"/>
        <v>0</v>
      </c>
      <c r="AU1464" s="86">
        <v>16652</v>
      </c>
      <c r="AV1464" s="170">
        <f t="shared" si="343"/>
        <v>0</v>
      </c>
    </row>
    <row r="1465" spans="1:48" s="73" customFormat="1" ht="30" x14ac:dyDescent="0.2">
      <c r="A1465" s="10" t="s">
        <v>4186</v>
      </c>
      <c r="B1465" s="14" t="s">
        <v>36</v>
      </c>
      <c r="C1465" s="14" t="s">
        <v>37</v>
      </c>
      <c r="D1465" s="14" t="s">
        <v>5217</v>
      </c>
      <c r="E1465" s="58">
        <v>647209</v>
      </c>
      <c r="F1465" s="15" t="s">
        <v>5218</v>
      </c>
      <c r="G1465" s="15" t="s">
        <v>4189</v>
      </c>
      <c r="H1465" s="16">
        <v>100017201</v>
      </c>
      <c r="I1465" s="62">
        <v>710259131</v>
      </c>
      <c r="J1465" s="13">
        <v>42434718</v>
      </c>
      <c r="K1465" s="15" t="s">
        <v>5223</v>
      </c>
      <c r="L1465" s="12" t="s">
        <v>4186</v>
      </c>
      <c r="M1465" s="15" t="s">
        <v>4807</v>
      </c>
      <c r="N1465" s="49">
        <v>3861</v>
      </c>
      <c r="O1465" s="15" t="s">
        <v>5219</v>
      </c>
      <c r="P1465" s="15" t="s">
        <v>5224</v>
      </c>
      <c r="Q1465" s="48">
        <v>557358</v>
      </c>
      <c r="R1465" s="11" t="s">
        <v>45</v>
      </c>
      <c r="S1465" s="120">
        <v>15172</v>
      </c>
      <c r="T1465" s="85">
        <v>107.03</v>
      </c>
      <c r="U1465" s="86">
        <v>27</v>
      </c>
      <c r="V1465" s="123">
        <v>46.825625000000002</v>
      </c>
      <c r="W1465" s="85">
        <f t="shared" si="348"/>
        <v>10114</v>
      </c>
      <c r="X1465" s="86">
        <v>0</v>
      </c>
      <c r="Y1465" s="85">
        <v>16.054500000000001</v>
      </c>
      <c r="Z1465" s="86">
        <f t="shared" si="349"/>
        <v>0</v>
      </c>
      <c r="AA1465" s="86">
        <f t="shared" si="336"/>
        <v>10114</v>
      </c>
      <c r="AB1465" s="85">
        <v>122.77</v>
      </c>
      <c r="AC1465" s="85">
        <v>24</v>
      </c>
      <c r="AD1465" s="124">
        <f t="shared" si="350"/>
        <v>73.661999999999992</v>
      </c>
      <c r="AE1465" s="86">
        <f t="shared" si="337"/>
        <v>7072</v>
      </c>
      <c r="AF1465" s="85">
        <v>0</v>
      </c>
      <c r="AG1465" s="85">
        <v>36.831000000000003</v>
      </c>
      <c r="AH1465" s="85">
        <f t="shared" si="338"/>
        <v>0</v>
      </c>
      <c r="AI1465" s="86">
        <f t="shared" si="339"/>
        <v>17186</v>
      </c>
      <c r="AJ1465" s="86">
        <f t="shared" si="340"/>
        <v>2014</v>
      </c>
      <c r="AK1465" s="122"/>
      <c r="AL1465" s="85">
        <v>122.77</v>
      </c>
      <c r="AM1465" s="85">
        <v>24</v>
      </c>
      <c r="AN1465" s="124">
        <f t="shared" si="351"/>
        <v>73.661999999999992</v>
      </c>
      <c r="AO1465" s="86">
        <f t="shared" si="341"/>
        <v>7072</v>
      </c>
      <c r="AP1465" s="85">
        <v>0</v>
      </c>
      <c r="AQ1465" s="85">
        <v>36.831000000000003</v>
      </c>
      <c r="AR1465" s="85">
        <f t="shared" si="342"/>
        <v>0</v>
      </c>
      <c r="AS1465" s="86">
        <f t="shared" si="344"/>
        <v>17186</v>
      </c>
      <c r="AT1465" s="170">
        <f t="shared" si="345"/>
        <v>0</v>
      </c>
      <c r="AU1465" s="86">
        <v>17186</v>
      </c>
      <c r="AV1465" s="170">
        <f t="shared" si="343"/>
        <v>0</v>
      </c>
    </row>
    <row r="1466" spans="1:48" s="73" customFormat="1" ht="30" x14ac:dyDescent="0.2">
      <c r="A1466" s="10" t="s">
        <v>4186</v>
      </c>
      <c r="B1466" s="14" t="s">
        <v>36</v>
      </c>
      <c r="C1466" s="14" t="s">
        <v>37</v>
      </c>
      <c r="D1466" s="14" t="s">
        <v>4745</v>
      </c>
      <c r="E1466" s="58">
        <v>315737</v>
      </c>
      <c r="F1466" s="15" t="s">
        <v>4746</v>
      </c>
      <c r="G1466" s="15" t="s">
        <v>4189</v>
      </c>
      <c r="H1466" s="16">
        <v>100008481</v>
      </c>
      <c r="I1466" s="62">
        <v>710015828</v>
      </c>
      <c r="J1466" s="13">
        <v>710015828</v>
      </c>
      <c r="K1466" s="15" t="s">
        <v>48</v>
      </c>
      <c r="L1466" s="12" t="s">
        <v>4186</v>
      </c>
      <c r="M1466" s="15" t="s">
        <v>4190</v>
      </c>
      <c r="N1466" s="49">
        <v>3401</v>
      </c>
      <c r="O1466" s="15" t="s">
        <v>4675</v>
      </c>
      <c r="P1466" s="15" t="s">
        <v>4750</v>
      </c>
      <c r="Q1466" s="48">
        <v>510998</v>
      </c>
      <c r="R1466" s="11" t="s">
        <v>45</v>
      </c>
      <c r="S1466" s="120">
        <v>24355</v>
      </c>
      <c r="T1466" s="85">
        <v>107.03</v>
      </c>
      <c r="U1466" s="86">
        <v>43</v>
      </c>
      <c r="V1466" s="123">
        <v>46.825625000000002</v>
      </c>
      <c r="W1466" s="85">
        <f t="shared" si="348"/>
        <v>16108</v>
      </c>
      <c r="X1466" s="86">
        <v>1</v>
      </c>
      <c r="Y1466" s="85">
        <v>16.054500000000001</v>
      </c>
      <c r="Z1466" s="86">
        <f t="shared" si="349"/>
        <v>128</v>
      </c>
      <c r="AA1466" s="86">
        <f t="shared" si="336"/>
        <v>16236</v>
      </c>
      <c r="AB1466" s="85">
        <v>122.77</v>
      </c>
      <c r="AC1466" s="85">
        <v>46</v>
      </c>
      <c r="AD1466" s="124">
        <f t="shared" si="350"/>
        <v>73.661999999999992</v>
      </c>
      <c r="AE1466" s="86">
        <f t="shared" si="337"/>
        <v>13554</v>
      </c>
      <c r="AF1466" s="85">
        <v>2</v>
      </c>
      <c r="AG1466" s="85">
        <v>36.831000000000003</v>
      </c>
      <c r="AH1466" s="85">
        <f t="shared" si="338"/>
        <v>295</v>
      </c>
      <c r="AI1466" s="86">
        <f t="shared" si="339"/>
        <v>30085</v>
      </c>
      <c r="AJ1466" s="86">
        <f t="shared" si="340"/>
        <v>5730</v>
      </c>
      <c r="AK1466" s="122"/>
      <c r="AL1466" s="85">
        <v>122.77</v>
      </c>
      <c r="AM1466" s="85">
        <v>46</v>
      </c>
      <c r="AN1466" s="124">
        <f t="shared" si="351"/>
        <v>73.661999999999992</v>
      </c>
      <c r="AO1466" s="86">
        <f t="shared" si="341"/>
        <v>13554</v>
      </c>
      <c r="AP1466" s="85">
        <v>2</v>
      </c>
      <c r="AQ1466" s="85">
        <v>36.831000000000003</v>
      </c>
      <c r="AR1466" s="85">
        <f t="shared" si="342"/>
        <v>295</v>
      </c>
      <c r="AS1466" s="86">
        <f t="shared" si="344"/>
        <v>30085</v>
      </c>
      <c r="AT1466" s="170">
        <f t="shared" si="345"/>
        <v>0</v>
      </c>
      <c r="AU1466" s="86">
        <v>30085</v>
      </c>
      <c r="AV1466" s="170">
        <f t="shared" si="343"/>
        <v>0</v>
      </c>
    </row>
    <row r="1467" spans="1:48" s="73" customFormat="1" ht="45" x14ac:dyDescent="0.2">
      <c r="A1467" s="10" t="s">
        <v>4186</v>
      </c>
      <c r="B1467" s="14" t="s">
        <v>36</v>
      </c>
      <c r="C1467" s="14" t="s">
        <v>37</v>
      </c>
      <c r="D1467" s="14" t="s">
        <v>5172</v>
      </c>
      <c r="E1467" s="58">
        <v>321711</v>
      </c>
      <c r="F1467" s="15" t="s">
        <v>5173</v>
      </c>
      <c r="G1467" s="15" t="s">
        <v>4189</v>
      </c>
      <c r="H1467" s="16">
        <v>100009061</v>
      </c>
      <c r="I1467" s="62">
        <v>710038208</v>
      </c>
      <c r="J1467" s="13">
        <v>37810944</v>
      </c>
      <c r="K1467" s="15" t="s">
        <v>5174</v>
      </c>
      <c r="L1467" s="12" t="s">
        <v>4186</v>
      </c>
      <c r="M1467" s="15" t="s">
        <v>4959</v>
      </c>
      <c r="N1467" s="49">
        <v>1303</v>
      </c>
      <c r="O1467" s="15" t="s">
        <v>5175</v>
      </c>
      <c r="P1467" s="15" t="s">
        <v>5176</v>
      </c>
      <c r="Q1467" s="48">
        <v>518069</v>
      </c>
      <c r="R1467" s="11" t="s">
        <v>45</v>
      </c>
      <c r="S1467" s="120">
        <v>23600</v>
      </c>
      <c r="T1467" s="85">
        <v>107.03</v>
      </c>
      <c r="U1467" s="86">
        <v>42</v>
      </c>
      <c r="V1467" s="123">
        <v>46.825625000000002</v>
      </c>
      <c r="W1467" s="85">
        <f t="shared" si="348"/>
        <v>15733</v>
      </c>
      <c r="X1467" s="86">
        <v>0</v>
      </c>
      <c r="Y1467" s="85">
        <v>16.054500000000001</v>
      </c>
      <c r="Z1467" s="86">
        <f t="shared" si="349"/>
        <v>0</v>
      </c>
      <c r="AA1467" s="86">
        <f t="shared" si="336"/>
        <v>15733</v>
      </c>
      <c r="AB1467" s="85">
        <v>122.77</v>
      </c>
      <c r="AC1467" s="85">
        <v>55</v>
      </c>
      <c r="AD1467" s="124">
        <f t="shared" si="350"/>
        <v>73.661999999999992</v>
      </c>
      <c r="AE1467" s="86">
        <f t="shared" si="337"/>
        <v>16206</v>
      </c>
      <c r="AF1467" s="85">
        <v>1</v>
      </c>
      <c r="AG1467" s="85">
        <v>36.831000000000003</v>
      </c>
      <c r="AH1467" s="85">
        <f t="shared" si="338"/>
        <v>147</v>
      </c>
      <c r="AI1467" s="86">
        <f t="shared" si="339"/>
        <v>32086</v>
      </c>
      <c r="AJ1467" s="86">
        <f t="shared" si="340"/>
        <v>8486</v>
      </c>
      <c r="AK1467" s="122"/>
      <c r="AL1467" s="85">
        <v>122.77</v>
      </c>
      <c r="AM1467" s="85">
        <v>55</v>
      </c>
      <c r="AN1467" s="124">
        <f t="shared" si="351"/>
        <v>73.661999999999992</v>
      </c>
      <c r="AO1467" s="86">
        <f t="shared" si="341"/>
        <v>16206</v>
      </c>
      <c r="AP1467" s="85">
        <v>1</v>
      </c>
      <c r="AQ1467" s="85">
        <v>36.831000000000003</v>
      </c>
      <c r="AR1467" s="85">
        <f t="shared" si="342"/>
        <v>147</v>
      </c>
      <c r="AS1467" s="86">
        <f t="shared" si="344"/>
        <v>32086</v>
      </c>
      <c r="AT1467" s="170">
        <f t="shared" si="345"/>
        <v>0</v>
      </c>
      <c r="AU1467" s="86">
        <v>32086</v>
      </c>
      <c r="AV1467" s="170">
        <f t="shared" si="343"/>
        <v>0</v>
      </c>
    </row>
    <row r="1468" spans="1:48" s="73" customFormat="1" ht="45" x14ac:dyDescent="0.2">
      <c r="A1468" s="10" t="s">
        <v>4186</v>
      </c>
      <c r="B1468" s="14" t="s">
        <v>36</v>
      </c>
      <c r="C1468" s="14" t="s">
        <v>37</v>
      </c>
      <c r="D1468" s="14" t="s">
        <v>5162</v>
      </c>
      <c r="E1468" s="58">
        <v>321699</v>
      </c>
      <c r="F1468" s="15" t="s">
        <v>5163</v>
      </c>
      <c r="G1468" s="15" t="s">
        <v>4189</v>
      </c>
      <c r="H1468" s="16">
        <v>100009044</v>
      </c>
      <c r="I1468" s="62">
        <v>710022514</v>
      </c>
      <c r="J1468" s="13">
        <v>42064872</v>
      </c>
      <c r="K1468" s="15" t="s">
        <v>105</v>
      </c>
      <c r="L1468" s="12" t="s">
        <v>4186</v>
      </c>
      <c r="M1468" s="15" t="s">
        <v>4959</v>
      </c>
      <c r="N1468" s="49">
        <v>1306</v>
      </c>
      <c r="O1468" s="15" t="s">
        <v>5165</v>
      </c>
      <c r="P1468" s="15" t="s">
        <v>5167</v>
      </c>
      <c r="Q1468" s="48">
        <v>518042</v>
      </c>
      <c r="R1468" s="11" t="s">
        <v>45</v>
      </c>
      <c r="S1468" s="120">
        <v>17419</v>
      </c>
      <c r="T1468" s="85">
        <v>107.03</v>
      </c>
      <c r="U1468" s="86">
        <v>31</v>
      </c>
      <c r="V1468" s="123">
        <v>46.825625000000002</v>
      </c>
      <c r="W1468" s="85">
        <f t="shared" si="348"/>
        <v>11613</v>
      </c>
      <c r="X1468" s="86">
        <v>0</v>
      </c>
      <c r="Y1468" s="85">
        <v>16.054500000000001</v>
      </c>
      <c r="Z1468" s="86">
        <f t="shared" si="349"/>
        <v>0</v>
      </c>
      <c r="AA1468" s="86">
        <f t="shared" si="336"/>
        <v>11613</v>
      </c>
      <c r="AB1468" s="85">
        <v>122.77</v>
      </c>
      <c r="AC1468" s="85">
        <v>30</v>
      </c>
      <c r="AD1468" s="124">
        <f t="shared" si="350"/>
        <v>73.661999999999992</v>
      </c>
      <c r="AE1468" s="86">
        <f t="shared" si="337"/>
        <v>8839</v>
      </c>
      <c r="AF1468" s="85">
        <v>0</v>
      </c>
      <c r="AG1468" s="85">
        <v>36.831000000000003</v>
      </c>
      <c r="AH1468" s="85">
        <f t="shared" si="338"/>
        <v>0</v>
      </c>
      <c r="AI1468" s="86">
        <f t="shared" si="339"/>
        <v>20452</v>
      </c>
      <c r="AJ1468" s="86">
        <f t="shared" si="340"/>
        <v>3033</v>
      </c>
      <c r="AK1468" s="122"/>
      <c r="AL1468" s="85">
        <v>122.77</v>
      </c>
      <c r="AM1468" s="85">
        <v>30</v>
      </c>
      <c r="AN1468" s="124">
        <f t="shared" si="351"/>
        <v>73.661999999999992</v>
      </c>
      <c r="AO1468" s="86">
        <f t="shared" si="341"/>
        <v>8839</v>
      </c>
      <c r="AP1468" s="85">
        <v>0</v>
      </c>
      <c r="AQ1468" s="85">
        <v>36.831000000000003</v>
      </c>
      <c r="AR1468" s="85">
        <f t="shared" si="342"/>
        <v>0</v>
      </c>
      <c r="AS1468" s="86">
        <f t="shared" si="344"/>
        <v>20452</v>
      </c>
      <c r="AT1468" s="170">
        <f t="shared" si="345"/>
        <v>0</v>
      </c>
      <c r="AU1468" s="86">
        <v>20452</v>
      </c>
      <c r="AV1468" s="170">
        <f t="shared" si="343"/>
        <v>0</v>
      </c>
    </row>
    <row r="1469" spans="1:48" s="73" customFormat="1" ht="30" x14ac:dyDescent="0.2">
      <c r="A1469" s="10" t="s">
        <v>4186</v>
      </c>
      <c r="B1469" s="14" t="s">
        <v>36</v>
      </c>
      <c r="C1469" s="14" t="s">
        <v>37</v>
      </c>
      <c r="D1469" s="14" t="s">
        <v>4593</v>
      </c>
      <c r="E1469" s="58">
        <v>315524</v>
      </c>
      <c r="F1469" s="15" t="s">
        <v>4594</v>
      </c>
      <c r="G1469" s="15" t="s">
        <v>4189</v>
      </c>
      <c r="H1469" s="16">
        <v>100007723</v>
      </c>
      <c r="I1469" s="62">
        <v>37810511</v>
      </c>
      <c r="J1469" s="13">
        <v>37810511</v>
      </c>
      <c r="K1469" s="15" t="s">
        <v>48</v>
      </c>
      <c r="L1469" s="12" t="s">
        <v>4186</v>
      </c>
      <c r="M1469" s="15" t="s">
        <v>4595</v>
      </c>
      <c r="N1469" s="49">
        <v>3104</v>
      </c>
      <c r="O1469" s="15" t="s">
        <v>4596</v>
      </c>
      <c r="P1469" s="15" t="s">
        <v>4601</v>
      </c>
      <c r="Q1469" s="48">
        <v>510262</v>
      </c>
      <c r="R1469" s="11" t="s">
        <v>86</v>
      </c>
      <c r="S1469" s="120">
        <v>30343</v>
      </c>
      <c r="T1469" s="85">
        <v>107.03</v>
      </c>
      <c r="U1469" s="86">
        <v>54</v>
      </c>
      <c r="V1469" s="123">
        <v>46.825625000000002</v>
      </c>
      <c r="W1469" s="85">
        <f t="shared" si="348"/>
        <v>20229</v>
      </c>
      <c r="X1469" s="86">
        <v>0</v>
      </c>
      <c r="Y1469" s="85">
        <v>16.054500000000001</v>
      </c>
      <c r="Z1469" s="86">
        <f t="shared" si="349"/>
        <v>0</v>
      </c>
      <c r="AA1469" s="86">
        <f t="shared" si="336"/>
        <v>20229</v>
      </c>
      <c r="AB1469" s="85">
        <v>122.77</v>
      </c>
      <c r="AC1469" s="85">
        <v>46</v>
      </c>
      <c r="AD1469" s="124">
        <f t="shared" si="350"/>
        <v>73.661999999999992</v>
      </c>
      <c r="AE1469" s="86">
        <f t="shared" si="337"/>
        <v>13554</v>
      </c>
      <c r="AF1469" s="85">
        <v>0</v>
      </c>
      <c r="AG1469" s="85">
        <v>36.831000000000003</v>
      </c>
      <c r="AH1469" s="85">
        <f t="shared" si="338"/>
        <v>0</v>
      </c>
      <c r="AI1469" s="86">
        <f t="shared" si="339"/>
        <v>33783</v>
      </c>
      <c r="AJ1469" s="86">
        <f t="shared" si="340"/>
        <v>3440</v>
      </c>
      <c r="AK1469" s="122"/>
      <c r="AL1469" s="85">
        <v>122.77</v>
      </c>
      <c r="AM1469" s="85">
        <v>46</v>
      </c>
      <c r="AN1469" s="124">
        <f t="shared" si="351"/>
        <v>73.661999999999992</v>
      </c>
      <c r="AO1469" s="86">
        <f t="shared" si="341"/>
        <v>13554</v>
      </c>
      <c r="AP1469" s="85">
        <v>0</v>
      </c>
      <c r="AQ1469" s="85">
        <v>36.831000000000003</v>
      </c>
      <c r="AR1469" s="85">
        <f t="shared" si="342"/>
        <v>0</v>
      </c>
      <c r="AS1469" s="86">
        <f t="shared" si="344"/>
        <v>33783</v>
      </c>
      <c r="AT1469" s="170">
        <f t="shared" si="345"/>
        <v>0</v>
      </c>
      <c r="AU1469" s="86">
        <v>33783</v>
      </c>
      <c r="AV1469" s="170">
        <f t="shared" si="343"/>
        <v>0</v>
      </c>
    </row>
    <row r="1470" spans="1:48" s="73" customFormat="1" x14ac:dyDescent="0.2">
      <c r="A1470" s="10" t="s">
        <v>4186</v>
      </c>
      <c r="B1470" s="14" t="s">
        <v>36</v>
      </c>
      <c r="C1470" s="14" t="s">
        <v>37</v>
      </c>
      <c r="D1470" s="14" t="s">
        <v>4957</v>
      </c>
      <c r="E1470" s="58">
        <v>321796</v>
      </c>
      <c r="F1470" s="15" t="s">
        <v>4958</v>
      </c>
      <c r="G1470" s="15" t="s">
        <v>4189</v>
      </c>
      <c r="H1470" s="16">
        <v>100009076</v>
      </c>
      <c r="I1470" s="62">
        <v>37905147</v>
      </c>
      <c r="J1470" s="13">
        <v>37905147</v>
      </c>
      <c r="K1470" s="15" t="s">
        <v>48</v>
      </c>
      <c r="L1470" s="12" t="s">
        <v>4186</v>
      </c>
      <c r="M1470" s="15" t="s">
        <v>4959</v>
      </c>
      <c r="N1470" s="49">
        <v>1001</v>
      </c>
      <c r="O1470" s="15" t="s">
        <v>4960</v>
      </c>
      <c r="P1470" s="15" t="s">
        <v>4986</v>
      </c>
      <c r="Q1470" s="48">
        <v>517402</v>
      </c>
      <c r="R1470" s="11" t="s">
        <v>86</v>
      </c>
      <c r="S1470" s="120">
        <v>21545</v>
      </c>
      <c r="T1470" s="85">
        <v>107.03</v>
      </c>
      <c r="U1470" s="86">
        <v>38</v>
      </c>
      <c r="V1470" s="123">
        <v>46.825625000000002</v>
      </c>
      <c r="W1470" s="85">
        <f t="shared" si="348"/>
        <v>14235</v>
      </c>
      <c r="X1470" s="86">
        <v>1</v>
      </c>
      <c r="Y1470" s="85">
        <v>16.054500000000001</v>
      </c>
      <c r="Z1470" s="86">
        <f t="shared" si="349"/>
        <v>128</v>
      </c>
      <c r="AA1470" s="86">
        <f t="shared" si="336"/>
        <v>14363</v>
      </c>
      <c r="AB1470" s="85">
        <v>122.77</v>
      </c>
      <c r="AC1470" s="85">
        <v>50</v>
      </c>
      <c r="AD1470" s="124">
        <f t="shared" si="350"/>
        <v>73.661999999999992</v>
      </c>
      <c r="AE1470" s="86">
        <f t="shared" si="337"/>
        <v>14732</v>
      </c>
      <c r="AF1470" s="85">
        <v>1</v>
      </c>
      <c r="AG1470" s="85">
        <v>36.831000000000003</v>
      </c>
      <c r="AH1470" s="85">
        <f t="shared" si="338"/>
        <v>147</v>
      </c>
      <c r="AI1470" s="86">
        <f t="shared" si="339"/>
        <v>29242</v>
      </c>
      <c r="AJ1470" s="86">
        <f t="shared" si="340"/>
        <v>7697</v>
      </c>
      <c r="AK1470" s="122"/>
      <c r="AL1470" s="85">
        <v>122.77</v>
      </c>
      <c r="AM1470" s="85">
        <v>50</v>
      </c>
      <c r="AN1470" s="124">
        <f t="shared" si="351"/>
        <v>73.661999999999992</v>
      </c>
      <c r="AO1470" s="86">
        <f t="shared" si="341"/>
        <v>14732</v>
      </c>
      <c r="AP1470" s="85">
        <v>1</v>
      </c>
      <c r="AQ1470" s="85">
        <v>36.831000000000003</v>
      </c>
      <c r="AR1470" s="85">
        <f t="shared" si="342"/>
        <v>147</v>
      </c>
      <c r="AS1470" s="86">
        <f t="shared" si="344"/>
        <v>29242</v>
      </c>
      <c r="AT1470" s="170">
        <f t="shared" si="345"/>
        <v>0</v>
      </c>
      <c r="AU1470" s="86">
        <v>29242</v>
      </c>
      <c r="AV1470" s="170">
        <f t="shared" si="343"/>
        <v>0</v>
      </c>
    </row>
    <row r="1471" spans="1:48" s="73" customFormat="1" x14ac:dyDescent="0.2">
      <c r="A1471" s="10" t="s">
        <v>4186</v>
      </c>
      <c r="B1471" s="14" t="s">
        <v>36</v>
      </c>
      <c r="C1471" s="14" t="s">
        <v>37</v>
      </c>
      <c r="D1471" s="14" t="s">
        <v>4805</v>
      </c>
      <c r="E1471" s="58">
        <v>316792</v>
      </c>
      <c r="F1471" s="15" t="s">
        <v>4806</v>
      </c>
      <c r="G1471" s="15" t="s">
        <v>4189</v>
      </c>
      <c r="H1471" s="16">
        <v>100007930</v>
      </c>
      <c r="I1471" s="62">
        <v>37811797</v>
      </c>
      <c r="J1471" s="13">
        <v>37811797</v>
      </c>
      <c r="K1471" s="15" t="s">
        <v>48</v>
      </c>
      <c r="L1471" s="12" t="s">
        <v>4186</v>
      </c>
      <c r="M1471" s="15" t="s">
        <v>4807</v>
      </c>
      <c r="N1471" s="49">
        <v>3601</v>
      </c>
      <c r="O1471" s="15" t="s">
        <v>4808</v>
      </c>
      <c r="P1471" s="15" t="s">
        <v>4818</v>
      </c>
      <c r="Q1471" s="48">
        <v>512036</v>
      </c>
      <c r="R1471" s="11" t="s">
        <v>86</v>
      </c>
      <c r="S1471" s="120">
        <v>34838</v>
      </c>
      <c r="T1471" s="85">
        <v>107.03</v>
      </c>
      <c r="U1471" s="86">
        <v>62</v>
      </c>
      <c r="V1471" s="123">
        <v>46.825625000000002</v>
      </c>
      <c r="W1471" s="85">
        <f t="shared" si="348"/>
        <v>23226</v>
      </c>
      <c r="X1471" s="86">
        <v>0</v>
      </c>
      <c r="Y1471" s="85">
        <v>16.054500000000001</v>
      </c>
      <c r="Z1471" s="86">
        <f t="shared" si="349"/>
        <v>0</v>
      </c>
      <c r="AA1471" s="86">
        <f t="shared" si="336"/>
        <v>23226</v>
      </c>
      <c r="AB1471" s="85">
        <v>122.77</v>
      </c>
      <c r="AC1471" s="85">
        <v>44</v>
      </c>
      <c r="AD1471" s="124">
        <f t="shared" si="350"/>
        <v>73.661999999999992</v>
      </c>
      <c r="AE1471" s="86">
        <f t="shared" si="337"/>
        <v>12965</v>
      </c>
      <c r="AF1471" s="85">
        <v>0</v>
      </c>
      <c r="AG1471" s="85">
        <v>36.831000000000003</v>
      </c>
      <c r="AH1471" s="85">
        <f t="shared" si="338"/>
        <v>0</v>
      </c>
      <c r="AI1471" s="86">
        <f t="shared" si="339"/>
        <v>36191</v>
      </c>
      <c r="AJ1471" s="86">
        <f t="shared" si="340"/>
        <v>1353</v>
      </c>
      <c r="AK1471" s="122"/>
      <c r="AL1471" s="85">
        <v>122.77</v>
      </c>
      <c r="AM1471" s="85">
        <v>44</v>
      </c>
      <c r="AN1471" s="124">
        <f t="shared" si="351"/>
        <v>73.661999999999992</v>
      </c>
      <c r="AO1471" s="86">
        <f t="shared" si="341"/>
        <v>12965</v>
      </c>
      <c r="AP1471" s="85">
        <v>0</v>
      </c>
      <c r="AQ1471" s="85">
        <v>36.831000000000003</v>
      </c>
      <c r="AR1471" s="85">
        <f t="shared" si="342"/>
        <v>0</v>
      </c>
      <c r="AS1471" s="86">
        <f t="shared" si="344"/>
        <v>36191</v>
      </c>
      <c r="AT1471" s="170">
        <f t="shared" si="345"/>
        <v>0</v>
      </c>
      <c r="AU1471" s="86">
        <v>36191</v>
      </c>
      <c r="AV1471" s="170">
        <f t="shared" si="343"/>
        <v>0</v>
      </c>
    </row>
    <row r="1472" spans="1:48" s="73" customFormat="1" ht="45" x14ac:dyDescent="0.2">
      <c r="A1472" s="10" t="s">
        <v>4186</v>
      </c>
      <c r="B1472" s="14" t="s">
        <v>36</v>
      </c>
      <c r="C1472" s="14" t="s">
        <v>37</v>
      </c>
      <c r="D1472" s="14" t="s">
        <v>4358</v>
      </c>
      <c r="E1472" s="58">
        <v>314382</v>
      </c>
      <c r="F1472" s="15" t="s">
        <v>4359</v>
      </c>
      <c r="G1472" s="15" t="s">
        <v>4189</v>
      </c>
      <c r="H1472" s="16">
        <v>100008185</v>
      </c>
      <c r="I1472" s="62">
        <v>710014341</v>
      </c>
      <c r="J1472" s="13">
        <v>37810278</v>
      </c>
      <c r="K1472" s="15" t="s">
        <v>105</v>
      </c>
      <c r="L1472" s="12" t="s">
        <v>4186</v>
      </c>
      <c r="M1472" s="15" t="s">
        <v>4360</v>
      </c>
      <c r="N1472" s="49">
        <v>2952</v>
      </c>
      <c r="O1472" s="15" t="s">
        <v>4361</v>
      </c>
      <c r="P1472" s="15" t="s">
        <v>4362</v>
      </c>
      <c r="Q1472" s="48">
        <v>509558</v>
      </c>
      <c r="R1472" s="11" t="s">
        <v>45</v>
      </c>
      <c r="S1472" s="120">
        <v>12924</v>
      </c>
      <c r="T1472" s="85">
        <v>107.03</v>
      </c>
      <c r="U1472" s="86">
        <v>23</v>
      </c>
      <c r="V1472" s="123">
        <v>46.825625000000002</v>
      </c>
      <c r="W1472" s="85">
        <f t="shared" si="348"/>
        <v>8616</v>
      </c>
      <c r="X1472" s="86">
        <v>0</v>
      </c>
      <c r="Y1472" s="85">
        <v>16.054500000000001</v>
      </c>
      <c r="Z1472" s="86">
        <f t="shared" si="349"/>
        <v>0</v>
      </c>
      <c r="AA1472" s="86">
        <f t="shared" si="336"/>
        <v>8616</v>
      </c>
      <c r="AB1472" s="85">
        <v>122.77</v>
      </c>
      <c r="AC1472" s="85">
        <v>16</v>
      </c>
      <c r="AD1472" s="124">
        <f t="shared" si="350"/>
        <v>73.661999999999992</v>
      </c>
      <c r="AE1472" s="86">
        <f t="shared" si="337"/>
        <v>4714</v>
      </c>
      <c r="AF1472" s="85">
        <v>0</v>
      </c>
      <c r="AG1472" s="85">
        <v>36.831000000000003</v>
      </c>
      <c r="AH1472" s="85">
        <f t="shared" si="338"/>
        <v>0</v>
      </c>
      <c r="AI1472" s="86">
        <f t="shared" si="339"/>
        <v>13330</v>
      </c>
      <c r="AJ1472" s="86">
        <f t="shared" si="340"/>
        <v>406</v>
      </c>
      <c r="AK1472" s="122"/>
      <c r="AL1472" s="85">
        <v>122.77</v>
      </c>
      <c r="AM1472" s="85">
        <v>16</v>
      </c>
      <c r="AN1472" s="124">
        <f t="shared" si="351"/>
        <v>73.661999999999992</v>
      </c>
      <c r="AO1472" s="86">
        <f t="shared" si="341"/>
        <v>4714</v>
      </c>
      <c r="AP1472" s="85">
        <v>0</v>
      </c>
      <c r="AQ1472" s="85">
        <v>36.831000000000003</v>
      </c>
      <c r="AR1472" s="85">
        <f t="shared" si="342"/>
        <v>0</v>
      </c>
      <c r="AS1472" s="86">
        <f t="shared" si="344"/>
        <v>13330</v>
      </c>
      <c r="AT1472" s="170">
        <f t="shared" si="345"/>
        <v>0</v>
      </c>
      <c r="AU1472" s="86">
        <v>13330</v>
      </c>
      <c r="AV1472" s="170">
        <f t="shared" si="343"/>
        <v>0</v>
      </c>
    </row>
    <row r="1473" spans="1:48" s="73" customFormat="1" ht="45" x14ac:dyDescent="0.2">
      <c r="A1473" s="10" t="s">
        <v>4186</v>
      </c>
      <c r="B1473" s="14" t="s">
        <v>36</v>
      </c>
      <c r="C1473" s="14" t="s">
        <v>37</v>
      </c>
      <c r="D1473" s="14" t="s">
        <v>5076</v>
      </c>
      <c r="E1473" s="58">
        <v>321443</v>
      </c>
      <c r="F1473" s="15" t="s">
        <v>5077</v>
      </c>
      <c r="G1473" s="15" t="s">
        <v>4189</v>
      </c>
      <c r="H1473" s="16">
        <v>100008947</v>
      </c>
      <c r="I1473" s="62">
        <v>710021887</v>
      </c>
      <c r="J1473" s="13">
        <v>37910418</v>
      </c>
      <c r="K1473" s="15" t="s">
        <v>105</v>
      </c>
      <c r="L1473" s="12" t="s">
        <v>4186</v>
      </c>
      <c r="M1473" s="15" t="s">
        <v>4959</v>
      </c>
      <c r="N1473" s="49">
        <v>1311</v>
      </c>
      <c r="O1473" s="15" t="s">
        <v>5078</v>
      </c>
      <c r="P1473" s="15" t="s">
        <v>5079</v>
      </c>
      <c r="Q1473" s="48">
        <v>517755</v>
      </c>
      <c r="R1473" s="11" t="s">
        <v>45</v>
      </c>
      <c r="S1473" s="120">
        <v>1686</v>
      </c>
      <c r="T1473" s="85">
        <v>107.03</v>
      </c>
      <c r="U1473" s="86">
        <v>3</v>
      </c>
      <c r="V1473" s="123">
        <v>46.825625000000002</v>
      </c>
      <c r="W1473" s="85">
        <f t="shared" si="348"/>
        <v>1124</v>
      </c>
      <c r="X1473" s="86">
        <v>0</v>
      </c>
      <c r="Y1473" s="85">
        <v>16.054500000000001</v>
      </c>
      <c r="Z1473" s="86">
        <f t="shared" si="349"/>
        <v>0</v>
      </c>
      <c r="AA1473" s="86">
        <f t="shared" si="336"/>
        <v>1124</v>
      </c>
      <c r="AB1473" s="85">
        <v>122.77</v>
      </c>
      <c r="AC1473" s="85">
        <v>11</v>
      </c>
      <c r="AD1473" s="124">
        <f t="shared" si="350"/>
        <v>73.661999999999992</v>
      </c>
      <c r="AE1473" s="86">
        <f t="shared" si="337"/>
        <v>3241</v>
      </c>
      <c r="AF1473" s="85">
        <v>0</v>
      </c>
      <c r="AG1473" s="85">
        <v>36.831000000000003</v>
      </c>
      <c r="AH1473" s="85">
        <f t="shared" si="338"/>
        <v>0</v>
      </c>
      <c r="AI1473" s="86">
        <f t="shared" si="339"/>
        <v>4365</v>
      </c>
      <c r="AJ1473" s="86">
        <f t="shared" si="340"/>
        <v>2679</v>
      </c>
      <c r="AK1473" s="122"/>
      <c r="AL1473" s="85">
        <v>122.77</v>
      </c>
      <c r="AM1473" s="85">
        <v>11</v>
      </c>
      <c r="AN1473" s="124">
        <f t="shared" si="351"/>
        <v>73.661999999999992</v>
      </c>
      <c r="AO1473" s="86">
        <f t="shared" si="341"/>
        <v>3241</v>
      </c>
      <c r="AP1473" s="85">
        <v>0</v>
      </c>
      <c r="AQ1473" s="85">
        <v>36.831000000000003</v>
      </c>
      <c r="AR1473" s="85">
        <f t="shared" si="342"/>
        <v>0</v>
      </c>
      <c r="AS1473" s="86">
        <f t="shared" si="344"/>
        <v>4365</v>
      </c>
      <c r="AT1473" s="170">
        <f t="shared" si="345"/>
        <v>0</v>
      </c>
      <c r="AU1473" s="86">
        <v>4365</v>
      </c>
      <c r="AV1473" s="170">
        <f t="shared" si="343"/>
        <v>0</v>
      </c>
    </row>
    <row r="1474" spans="1:48" s="73" customFormat="1" x14ac:dyDescent="0.2">
      <c r="A1474" s="10" t="s">
        <v>4186</v>
      </c>
      <c r="B1474" s="14" t="s">
        <v>36</v>
      </c>
      <c r="C1474" s="14" t="s">
        <v>37</v>
      </c>
      <c r="D1474" s="14" t="s">
        <v>5108</v>
      </c>
      <c r="E1474" s="58">
        <v>321567</v>
      </c>
      <c r="F1474" s="15" t="s">
        <v>5109</v>
      </c>
      <c r="G1474" s="15" t="s">
        <v>4189</v>
      </c>
      <c r="H1474" s="16">
        <v>100007066</v>
      </c>
      <c r="I1474" s="62">
        <v>710022344</v>
      </c>
      <c r="J1474" s="13">
        <v>710022344</v>
      </c>
      <c r="K1474" s="15" t="s">
        <v>48</v>
      </c>
      <c r="L1474" s="12" t="s">
        <v>4186</v>
      </c>
      <c r="M1474" s="15" t="s">
        <v>4992</v>
      </c>
      <c r="N1474" s="49">
        <v>1351</v>
      </c>
      <c r="O1474" s="15" t="s">
        <v>5110</v>
      </c>
      <c r="P1474" s="15" t="s">
        <v>5111</v>
      </c>
      <c r="Q1474" s="48">
        <v>517895</v>
      </c>
      <c r="R1474" s="11" t="s">
        <v>45</v>
      </c>
      <c r="S1474" s="120">
        <v>6743</v>
      </c>
      <c r="T1474" s="85">
        <v>107.03</v>
      </c>
      <c r="U1474" s="86">
        <v>12</v>
      </c>
      <c r="V1474" s="123">
        <v>46.825625000000002</v>
      </c>
      <c r="W1474" s="85">
        <f t="shared" si="348"/>
        <v>4495</v>
      </c>
      <c r="X1474" s="86">
        <v>0</v>
      </c>
      <c r="Y1474" s="85">
        <v>16.054500000000001</v>
      </c>
      <c r="Z1474" s="86">
        <f t="shared" si="349"/>
        <v>0</v>
      </c>
      <c r="AA1474" s="86">
        <f t="shared" si="336"/>
        <v>4495</v>
      </c>
      <c r="AB1474" s="85">
        <v>122.77</v>
      </c>
      <c r="AC1474" s="85">
        <v>16</v>
      </c>
      <c r="AD1474" s="124">
        <f t="shared" si="350"/>
        <v>73.661999999999992</v>
      </c>
      <c r="AE1474" s="86">
        <f t="shared" si="337"/>
        <v>4714</v>
      </c>
      <c r="AF1474" s="85">
        <v>0</v>
      </c>
      <c r="AG1474" s="85">
        <v>36.831000000000003</v>
      </c>
      <c r="AH1474" s="85">
        <f t="shared" si="338"/>
        <v>0</v>
      </c>
      <c r="AI1474" s="86">
        <f t="shared" si="339"/>
        <v>9209</v>
      </c>
      <c r="AJ1474" s="86">
        <f t="shared" si="340"/>
        <v>2466</v>
      </c>
      <c r="AK1474" s="122"/>
      <c r="AL1474" s="85">
        <v>122.77</v>
      </c>
      <c r="AM1474" s="85">
        <v>16</v>
      </c>
      <c r="AN1474" s="124">
        <f t="shared" si="351"/>
        <v>73.661999999999992</v>
      </c>
      <c r="AO1474" s="86">
        <f t="shared" si="341"/>
        <v>4714</v>
      </c>
      <c r="AP1474" s="85">
        <v>0</v>
      </c>
      <c r="AQ1474" s="85">
        <v>36.831000000000003</v>
      </c>
      <c r="AR1474" s="85">
        <f t="shared" si="342"/>
        <v>0</v>
      </c>
      <c r="AS1474" s="86">
        <f t="shared" si="344"/>
        <v>9209</v>
      </c>
      <c r="AT1474" s="170">
        <f t="shared" si="345"/>
        <v>0</v>
      </c>
      <c r="AU1474" s="86">
        <v>9209</v>
      </c>
      <c r="AV1474" s="170">
        <f t="shared" si="343"/>
        <v>0</v>
      </c>
    </row>
    <row r="1475" spans="1:48" s="73" customFormat="1" x14ac:dyDescent="0.2">
      <c r="A1475" s="10" t="s">
        <v>4186</v>
      </c>
      <c r="B1475" s="14" t="s">
        <v>36</v>
      </c>
      <c r="C1475" s="14" t="s">
        <v>37</v>
      </c>
      <c r="D1475" s="14" t="s">
        <v>4957</v>
      </c>
      <c r="E1475" s="58">
        <v>321796</v>
      </c>
      <c r="F1475" s="15" t="s">
        <v>4958</v>
      </c>
      <c r="G1475" s="15" t="s">
        <v>4189</v>
      </c>
      <c r="H1475" s="16">
        <v>100009079</v>
      </c>
      <c r="I1475" s="62">
        <v>37905082</v>
      </c>
      <c r="J1475" s="13">
        <v>37905082</v>
      </c>
      <c r="K1475" s="15" t="s">
        <v>48</v>
      </c>
      <c r="L1475" s="12" t="s">
        <v>4186</v>
      </c>
      <c r="M1475" s="15" t="s">
        <v>4959</v>
      </c>
      <c r="N1475" s="49">
        <v>1001</v>
      </c>
      <c r="O1475" s="15" t="s">
        <v>4960</v>
      </c>
      <c r="P1475" s="15" t="s">
        <v>4966</v>
      </c>
      <c r="Q1475" s="48">
        <v>517402</v>
      </c>
      <c r="R1475" s="11" t="s">
        <v>86</v>
      </c>
      <c r="S1475" s="120">
        <v>17419</v>
      </c>
      <c r="T1475" s="85">
        <v>107.03</v>
      </c>
      <c r="U1475" s="86">
        <v>31</v>
      </c>
      <c r="V1475" s="123">
        <v>46.825625000000002</v>
      </c>
      <c r="W1475" s="85">
        <f t="shared" si="348"/>
        <v>11613</v>
      </c>
      <c r="X1475" s="86">
        <v>0</v>
      </c>
      <c r="Y1475" s="85">
        <v>16.054500000000001</v>
      </c>
      <c r="Z1475" s="86">
        <f t="shared" si="349"/>
        <v>0</v>
      </c>
      <c r="AA1475" s="86">
        <f t="shared" si="336"/>
        <v>11613</v>
      </c>
      <c r="AB1475" s="85">
        <v>122.77</v>
      </c>
      <c r="AC1475" s="85">
        <v>36</v>
      </c>
      <c r="AD1475" s="124">
        <f t="shared" si="350"/>
        <v>73.661999999999992</v>
      </c>
      <c r="AE1475" s="86">
        <f t="shared" si="337"/>
        <v>10607</v>
      </c>
      <c r="AF1475" s="85">
        <v>0</v>
      </c>
      <c r="AG1475" s="85">
        <v>36.831000000000003</v>
      </c>
      <c r="AH1475" s="85">
        <f t="shared" si="338"/>
        <v>0</v>
      </c>
      <c r="AI1475" s="86">
        <f t="shared" si="339"/>
        <v>22220</v>
      </c>
      <c r="AJ1475" s="86">
        <f t="shared" si="340"/>
        <v>4801</v>
      </c>
      <c r="AK1475" s="122"/>
      <c r="AL1475" s="85">
        <v>122.77</v>
      </c>
      <c r="AM1475" s="85">
        <v>36</v>
      </c>
      <c r="AN1475" s="124">
        <f t="shared" si="351"/>
        <v>73.661999999999992</v>
      </c>
      <c r="AO1475" s="86">
        <f t="shared" si="341"/>
        <v>10607</v>
      </c>
      <c r="AP1475" s="85">
        <v>0</v>
      </c>
      <c r="AQ1475" s="85">
        <v>36.831000000000003</v>
      </c>
      <c r="AR1475" s="85">
        <f t="shared" si="342"/>
        <v>0</v>
      </c>
      <c r="AS1475" s="86">
        <f t="shared" si="344"/>
        <v>22220</v>
      </c>
      <c r="AT1475" s="170">
        <f t="shared" si="345"/>
        <v>0</v>
      </c>
      <c r="AU1475" s="86">
        <v>22220</v>
      </c>
      <c r="AV1475" s="170">
        <f t="shared" si="343"/>
        <v>0</v>
      </c>
    </row>
    <row r="1476" spans="1:48" s="73" customFormat="1" x14ac:dyDescent="0.2">
      <c r="A1476" s="10" t="s">
        <v>4186</v>
      </c>
      <c r="B1476" s="14" t="s">
        <v>36</v>
      </c>
      <c r="C1476" s="14" t="s">
        <v>37</v>
      </c>
      <c r="D1476" s="14" t="s">
        <v>4819</v>
      </c>
      <c r="E1476" s="58">
        <v>316563</v>
      </c>
      <c r="F1476" s="15" t="s">
        <v>4820</v>
      </c>
      <c r="G1476" s="15" t="s">
        <v>4189</v>
      </c>
      <c r="H1476" s="16">
        <v>100007869</v>
      </c>
      <c r="I1476" s="62">
        <v>710016840</v>
      </c>
      <c r="J1476" s="13">
        <v>710016840</v>
      </c>
      <c r="K1476" s="15" t="s">
        <v>48</v>
      </c>
      <c r="L1476" s="12" t="s">
        <v>4186</v>
      </c>
      <c r="M1476" s="15" t="s">
        <v>4807</v>
      </c>
      <c r="N1476" s="49">
        <v>3811</v>
      </c>
      <c r="O1476" s="15" t="s">
        <v>4821</v>
      </c>
      <c r="P1476" s="15" t="s">
        <v>4822</v>
      </c>
      <c r="Q1476" s="48">
        <v>512052</v>
      </c>
      <c r="R1476" s="11" t="s">
        <v>45</v>
      </c>
      <c r="S1476" s="120">
        <v>2810</v>
      </c>
      <c r="T1476" s="85">
        <v>107.03</v>
      </c>
      <c r="U1476" s="86">
        <v>5</v>
      </c>
      <c r="V1476" s="123">
        <v>46.825625000000002</v>
      </c>
      <c r="W1476" s="85">
        <f t="shared" si="348"/>
        <v>1873</v>
      </c>
      <c r="X1476" s="86">
        <v>0</v>
      </c>
      <c r="Y1476" s="85">
        <v>16.054500000000001</v>
      </c>
      <c r="Z1476" s="86">
        <f t="shared" si="349"/>
        <v>0</v>
      </c>
      <c r="AA1476" s="86">
        <f t="shared" si="336"/>
        <v>1873</v>
      </c>
      <c r="AB1476" s="85">
        <v>122.77</v>
      </c>
      <c r="AC1476" s="85">
        <v>11</v>
      </c>
      <c r="AD1476" s="124">
        <f t="shared" si="350"/>
        <v>73.661999999999992</v>
      </c>
      <c r="AE1476" s="86">
        <f t="shared" si="337"/>
        <v>3241</v>
      </c>
      <c r="AF1476" s="85">
        <v>0</v>
      </c>
      <c r="AG1476" s="85">
        <v>36.831000000000003</v>
      </c>
      <c r="AH1476" s="85">
        <f t="shared" si="338"/>
        <v>0</v>
      </c>
      <c r="AI1476" s="86">
        <f t="shared" si="339"/>
        <v>5114</v>
      </c>
      <c r="AJ1476" s="86">
        <f t="shared" si="340"/>
        <v>2304</v>
      </c>
      <c r="AK1476" s="122"/>
      <c r="AL1476" s="85">
        <v>122.77</v>
      </c>
      <c r="AM1476" s="85">
        <v>11</v>
      </c>
      <c r="AN1476" s="124">
        <f t="shared" si="351"/>
        <v>73.661999999999992</v>
      </c>
      <c r="AO1476" s="86">
        <f t="shared" si="341"/>
        <v>3241</v>
      </c>
      <c r="AP1476" s="85">
        <v>0</v>
      </c>
      <c r="AQ1476" s="85">
        <v>36.831000000000003</v>
      </c>
      <c r="AR1476" s="85">
        <f t="shared" si="342"/>
        <v>0</v>
      </c>
      <c r="AS1476" s="86">
        <f t="shared" si="344"/>
        <v>5114</v>
      </c>
      <c r="AT1476" s="170">
        <f t="shared" si="345"/>
        <v>0</v>
      </c>
      <c r="AU1476" s="86">
        <v>5114</v>
      </c>
      <c r="AV1476" s="170">
        <f t="shared" si="343"/>
        <v>0</v>
      </c>
    </row>
    <row r="1477" spans="1:48" s="73" customFormat="1" ht="45" x14ac:dyDescent="0.2">
      <c r="A1477" s="10" t="s">
        <v>4186</v>
      </c>
      <c r="B1477" s="14" t="s">
        <v>36</v>
      </c>
      <c r="C1477" s="14" t="s">
        <v>37</v>
      </c>
      <c r="D1477" s="14" t="s">
        <v>4686</v>
      </c>
      <c r="E1477" s="58">
        <v>315494</v>
      </c>
      <c r="F1477" s="15" t="s">
        <v>4687</v>
      </c>
      <c r="G1477" s="15" t="s">
        <v>4189</v>
      </c>
      <c r="H1477" s="16">
        <v>100007672</v>
      </c>
      <c r="I1477" s="62">
        <v>710036710</v>
      </c>
      <c r="J1477" s="13">
        <v>37910485</v>
      </c>
      <c r="K1477" s="15" t="s">
        <v>105</v>
      </c>
      <c r="L1477" s="12" t="s">
        <v>4186</v>
      </c>
      <c r="M1477" s="15" t="s">
        <v>4595</v>
      </c>
      <c r="N1477" s="49">
        <v>3301</v>
      </c>
      <c r="O1477" s="15" t="s">
        <v>4688</v>
      </c>
      <c r="P1477" s="15" t="s">
        <v>4689</v>
      </c>
      <c r="Q1477" s="48">
        <v>510726</v>
      </c>
      <c r="R1477" s="11" t="s">
        <v>45</v>
      </c>
      <c r="S1477" s="120">
        <v>25848</v>
      </c>
      <c r="T1477" s="85">
        <v>107.03</v>
      </c>
      <c r="U1477" s="86">
        <v>46</v>
      </c>
      <c r="V1477" s="123">
        <v>46.825625000000002</v>
      </c>
      <c r="W1477" s="85">
        <f t="shared" si="348"/>
        <v>17232</v>
      </c>
      <c r="X1477" s="86">
        <v>0</v>
      </c>
      <c r="Y1477" s="85">
        <v>16.054500000000001</v>
      </c>
      <c r="Z1477" s="86">
        <f t="shared" si="349"/>
        <v>0</v>
      </c>
      <c r="AA1477" s="86">
        <f t="shared" ref="AA1477:AA1540" si="352">+Z1477+W1477</f>
        <v>17232</v>
      </c>
      <c r="AB1477" s="85">
        <v>122.77</v>
      </c>
      <c r="AC1477" s="85">
        <v>35</v>
      </c>
      <c r="AD1477" s="124">
        <f t="shared" si="350"/>
        <v>73.661999999999992</v>
      </c>
      <c r="AE1477" s="86">
        <f t="shared" ref="AE1477:AE1540" si="353">ROUND(AC1477*AD1477*4,0)</f>
        <v>10313</v>
      </c>
      <c r="AF1477" s="85">
        <v>0</v>
      </c>
      <c r="AG1477" s="85">
        <v>36.831000000000003</v>
      </c>
      <c r="AH1477" s="85">
        <f t="shared" ref="AH1477:AH1540" si="354">ROUND(AF1477*AG1477*4,0)</f>
        <v>0</v>
      </c>
      <c r="AI1477" s="86">
        <f t="shared" ref="AI1477:AI1540" si="355">+AA1477+AE1477+AH1477</f>
        <v>27545</v>
      </c>
      <c r="AJ1477" s="86">
        <f t="shared" ref="AJ1477:AJ1540" si="356">+AI1477-S1477</f>
        <v>1697</v>
      </c>
      <c r="AK1477" s="122"/>
      <c r="AL1477" s="85">
        <v>122.77</v>
      </c>
      <c r="AM1477" s="85">
        <v>35</v>
      </c>
      <c r="AN1477" s="124">
        <f t="shared" si="351"/>
        <v>73.661999999999992</v>
      </c>
      <c r="AO1477" s="86">
        <f t="shared" ref="AO1477:AO1540" si="357">ROUND(AM1477*AN1477*4,0)</f>
        <v>10313</v>
      </c>
      <c r="AP1477" s="85">
        <v>0</v>
      </c>
      <c r="AQ1477" s="85">
        <v>36.831000000000003</v>
      </c>
      <c r="AR1477" s="85">
        <f t="shared" ref="AR1477:AR1540" si="358">ROUND(AP1477*AQ1477*4,0)</f>
        <v>0</v>
      </c>
      <c r="AS1477" s="86">
        <f t="shared" si="344"/>
        <v>27545</v>
      </c>
      <c r="AT1477" s="170">
        <f t="shared" si="345"/>
        <v>0</v>
      </c>
      <c r="AU1477" s="86">
        <v>27545</v>
      </c>
      <c r="AV1477" s="170">
        <f t="shared" ref="AV1477:AV1540" si="359">+AU1477-AS1477</f>
        <v>0</v>
      </c>
    </row>
    <row r="1478" spans="1:48" s="73" customFormat="1" ht="45" x14ac:dyDescent="0.2">
      <c r="A1478" s="10" t="s">
        <v>4186</v>
      </c>
      <c r="B1478" s="14" t="s">
        <v>36</v>
      </c>
      <c r="C1478" s="14" t="s">
        <v>37</v>
      </c>
      <c r="D1478" s="14" t="s">
        <v>4363</v>
      </c>
      <c r="E1478" s="58">
        <v>314391</v>
      </c>
      <c r="F1478" s="15" t="s">
        <v>4364</v>
      </c>
      <c r="G1478" s="15" t="s">
        <v>4189</v>
      </c>
      <c r="H1478" s="16">
        <v>100008190</v>
      </c>
      <c r="I1478" s="62">
        <v>710014350</v>
      </c>
      <c r="J1478" s="13">
        <v>42055318</v>
      </c>
      <c r="K1478" s="15" t="s">
        <v>105</v>
      </c>
      <c r="L1478" s="12" t="s">
        <v>4186</v>
      </c>
      <c r="M1478" s="15" t="s">
        <v>4360</v>
      </c>
      <c r="N1478" s="49">
        <v>2963</v>
      </c>
      <c r="O1478" s="15" t="s">
        <v>4365</v>
      </c>
      <c r="P1478" s="15" t="s">
        <v>4366</v>
      </c>
      <c r="Q1478" s="48"/>
      <c r="R1478" s="11"/>
      <c r="S1478" s="120">
        <v>10676</v>
      </c>
      <c r="T1478" s="85">
        <v>107.03</v>
      </c>
      <c r="U1478" s="86">
        <v>19</v>
      </c>
      <c r="V1478" s="123">
        <v>46.825625000000002</v>
      </c>
      <c r="W1478" s="85">
        <f t="shared" si="348"/>
        <v>7117</v>
      </c>
      <c r="X1478" s="86">
        <v>0</v>
      </c>
      <c r="Y1478" s="85">
        <v>16.054500000000001</v>
      </c>
      <c r="Z1478" s="86">
        <f t="shared" si="349"/>
        <v>0</v>
      </c>
      <c r="AA1478" s="86">
        <f t="shared" si="352"/>
        <v>7117</v>
      </c>
      <c r="AB1478" s="85">
        <v>122.77</v>
      </c>
      <c r="AC1478" s="85">
        <v>0</v>
      </c>
      <c r="AD1478" s="124">
        <f t="shared" si="350"/>
        <v>73.661999999999992</v>
      </c>
      <c r="AE1478" s="86">
        <f t="shared" si="353"/>
        <v>0</v>
      </c>
      <c r="AF1478" s="85">
        <v>0</v>
      </c>
      <c r="AG1478" s="85">
        <v>36.831000000000003</v>
      </c>
      <c r="AH1478" s="85">
        <f t="shared" si="354"/>
        <v>0</v>
      </c>
      <c r="AI1478" s="86">
        <f t="shared" si="355"/>
        <v>7117</v>
      </c>
      <c r="AJ1478" s="86">
        <f t="shared" si="356"/>
        <v>-3559</v>
      </c>
      <c r="AK1478" s="122"/>
      <c r="AL1478" s="85">
        <v>122.77</v>
      </c>
      <c r="AM1478" s="85">
        <f>0</f>
        <v>0</v>
      </c>
      <c r="AN1478" s="124">
        <f t="shared" si="351"/>
        <v>73.661999999999992</v>
      </c>
      <c r="AO1478" s="86">
        <f t="shared" si="357"/>
        <v>0</v>
      </c>
      <c r="AP1478" s="85">
        <f>0</f>
        <v>0</v>
      </c>
      <c r="AQ1478" s="85">
        <v>36.831000000000003</v>
      </c>
      <c r="AR1478" s="85">
        <f t="shared" si="358"/>
        <v>0</v>
      </c>
      <c r="AS1478" s="86">
        <f t="shared" ref="AS1478:AS1541" si="360">+AR1478+AO1478+AA1478</f>
        <v>7117</v>
      </c>
      <c r="AT1478" s="170">
        <f t="shared" ref="AT1478:AT1541" si="361">+AS1478-AI1478</f>
        <v>0</v>
      </c>
      <c r="AU1478" s="86">
        <v>7117</v>
      </c>
      <c r="AV1478" s="170">
        <f t="shared" si="359"/>
        <v>0</v>
      </c>
    </row>
    <row r="1479" spans="1:48" s="73" customFormat="1" ht="45" x14ac:dyDescent="0.2">
      <c r="A1479" s="10" t="s">
        <v>4186</v>
      </c>
      <c r="B1479" s="14" t="s">
        <v>36</v>
      </c>
      <c r="C1479" s="14" t="s">
        <v>37</v>
      </c>
      <c r="D1479" s="14" t="s">
        <v>4363</v>
      </c>
      <c r="E1479" s="58">
        <v>314391</v>
      </c>
      <c r="F1479" s="15" t="s">
        <v>4364</v>
      </c>
      <c r="G1479" s="15" t="s">
        <v>4189</v>
      </c>
      <c r="H1479" s="16">
        <v>100020066</v>
      </c>
      <c r="I1479" s="62">
        <v>710286910</v>
      </c>
      <c r="J1479" s="13">
        <v>42055318</v>
      </c>
      <c r="K1479" s="15" t="s">
        <v>105</v>
      </c>
      <c r="L1479" s="12" t="s">
        <v>4186</v>
      </c>
      <c r="M1479" s="15" t="s">
        <v>4360</v>
      </c>
      <c r="N1479" s="49">
        <v>2963</v>
      </c>
      <c r="O1479" s="15" t="s">
        <v>4365</v>
      </c>
      <c r="P1479" s="15" t="s">
        <v>16880</v>
      </c>
      <c r="Q1479" s="48">
        <v>509566</v>
      </c>
      <c r="R1479" s="11" t="s">
        <v>45</v>
      </c>
      <c r="S1479" s="120">
        <v>0</v>
      </c>
      <c r="T1479" s="85">
        <v>107.03</v>
      </c>
      <c r="U1479" s="86">
        <v>0</v>
      </c>
      <c r="V1479" s="123">
        <v>46.825625000000002</v>
      </c>
      <c r="W1479" s="85">
        <v>0</v>
      </c>
      <c r="X1479" s="86">
        <v>0</v>
      </c>
      <c r="Y1479" s="85">
        <v>16.054500000000001</v>
      </c>
      <c r="Z1479" s="86">
        <f t="shared" si="349"/>
        <v>0</v>
      </c>
      <c r="AA1479" s="86">
        <f t="shared" si="352"/>
        <v>0</v>
      </c>
      <c r="AB1479" s="85">
        <v>122.77</v>
      </c>
      <c r="AC1479" s="85">
        <v>23</v>
      </c>
      <c r="AD1479" s="124">
        <f t="shared" si="350"/>
        <v>73.661999999999992</v>
      </c>
      <c r="AE1479" s="86">
        <f t="shared" si="353"/>
        <v>6777</v>
      </c>
      <c r="AF1479" s="85">
        <v>0</v>
      </c>
      <c r="AG1479" s="85">
        <v>36.831000000000003</v>
      </c>
      <c r="AH1479" s="85">
        <f t="shared" si="354"/>
        <v>0</v>
      </c>
      <c r="AI1479" s="86">
        <f t="shared" si="355"/>
        <v>6777</v>
      </c>
      <c r="AJ1479" s="86">
        <f t="shared" si="356"/>
        <v>6777</v>
      </c>
      <c r="AK1479" s="122"/>
      <c r="AL1479" s="85">
        <v>122.77</v>
      </c>
      <c r="AM1479" s="85">
        <v>23</v>
      </c>
      <c r="AN1479" s="124">
        <f t="shared" si="351"/>
        <v>73.661999999999992</v>
      </c>
      <c r="AO1479" s="86">
        <f t="shared" si="357"/>
        <v>6777</v>
      </c>
      <c r="AP1479" s="85">
        <v>0</v>
      </c>
      <c r="AQ1479" s="85">
        <v>36.831000000000003</v>
      </c>
      <c r="AR1479" s="85">
        <f t="shared" si="358"/>
        <v>0</v>
      </c>
      <c r="AS1479" s="86">
        <f t="shared" si="360"/>
        <v>6777</v>
      </c>
      <c r="AT1479" s="170">
        <f t="shared" si="361"/>
        <v>0</v>
      </c>
      <c r="AU1479" s="86">
        <v>6777</v>
      </c>
      <c r="AV1479" s="170">
        <f t="shared" si="359"/>
        <v>0</v>
      </c>
    </row>
    <row r="1480" spans="1:48" s="73" customFormat="1" x14ac:dyDescent="0.2">
      <c r="A1480" s="10" t="s">
        <v>4186</v>
      </c>
      <c r="B1480" s="14" t="s">
        <v>36</v>
      </c>
      <c r="C1480" s="14" t="s">
        <v>37</v>
      </c>
      <c r="D1480" s="14" t="s">
        <v>4823</v>
      </c>
      <c r="E1480" s="58">
        <v>647373</v>
      </c>
      <c r="F1480" s="15" t="s">
        <v>4824</v>
      </c>
      <c r="G1480" s="15" t="s">
        <v>4189</v>
      </c>
      <c r="H1480" s="16">
        <v>100018043</v>
      </c>
      <c r="I1480" s="62">
        <v>710267185</v>
      </c>
      <c r="J1480" s="13">
        <v>51278235</v>
      </c>
      <c r="K1480" s="15" t="s">
        <v>48</v>
      </c>
      <c r="L1480" s="12" t="s">
        <v>4186</v>
      </c>
      <c r="M1480" s="15" t="s">
        <v>4807</v>
      </c>
      <c r="N1480" s="49">
        <v>3842</v>
      </c>
      <c r="O1480" s="15" t="s">
        <v>4825</v>
      </c>
      <c r="P1480" s="15" t="s">
        <v>4826</v>
      </c>
      <c r="Q1480" s="48">
        <v>512061</v>
      </c>
      <c r="R1480" s="11" t="s">
        <v>45</v>
      </c>
      <c r="S1480" s="120">
        <v>2810</v>
      </c>
      <c r="T1480" s="85">
        <v>107.03</v>
      </c>
      <c r="U1480" s="86">
        <v>5</v>
      </c>
      <c r="V1480" s="123">
        <v>46.825625000000002</v>
      </c>
      <c r="W1480" s="85">
        <f t="shared" ref="W1480:W1543" si="362">+ROUND(U1480*V1480*8,0)</f>
        <v>1873</v>
      </c>
      <c r="X1480" s="86">
        <v>0</v>
      </c>
      <c r="Y1480" s="85">
        <v>16.054500000000001</v>
      </c>
      <c r="Z1480" s="86">
        <f t="shared" si="349"/>
        <v>0</v>
      </c>
      <c r="AA1480" s="86">
        <f t="shared" si="352"/>
        <v>1873</v>
      </c>
      <c r="AB1480" s="85">
        <v>122.77</v>
      </c>
      <c r="AC1480" s="85">
        <v>4</v>
      </c>
      <c r="AD1480" s="124">
        <f t="shared" si="350"/>
        <v>73.661999999999992</v>
      </c>
      <c r="AE1480" s="86">
        <f t="shared" si="353"/>
        <v>1179</v>
      </c>
      <c r="AF1480" s="85">
        <v>0</v>
      </c>
      <c r="AG1480" s="85">
        <v>36.831000000000003</v>
      </c>
      <c r="AH1480" s="85">
        <f t="shared" si="354"/>
        <v>0</v>
      </c>
      <c r="AI1480" s="86">
        <f t="shared" si="355"/>
        <v>3052</v>
      </c>
      <c r="AJ1480" s="86">
        <f t="shared" si="356"/>
        <v>242</v>
      </c>
      <c r="AK1480" s="122"/>
      <c r="AL1480" s="85">
        <v>122.77</v>
      </c>
      <c r="AM1480" s="85">
        <v>4</v>
      </c>
      <c r="AN1480" s="124">
        <f t="shared" si="351"/>
        <v>73.661999999999992</v>
      </c>
      <c r="AO1480" s="86">
        <f t="shared" si="357"/>
        <v>1179</v>
      </c>
      <c r="AP1480" s="85">
        <v>0</v>
      </c>
      <c r="AQ1480" s="85">
        <v>36.831000000000003</v>
      </c>
      <c r="AR1480" s="85">
        <f t="shared" si="358"/>
        <v>0</v>
      </c>
      <c r="AS1480" s="86">
        <f t="shared" si="360"/>
        <v>3052</v>
      </c>
      <c r="AT1480" s="170">
        <f t="shared" si="361"/>
        <v>0</v>
      </c>
      <c r="AU1480" s="86">
        <v>3052</v>
      </c>
      <c r="AV1480" s="170">
        <f t="shared" si="359"/>
        <v>0</v>
      </c>
    </row>
    <row r="1481" spans="1:48" s="73" customFormat="1" x14ac:dyDescent="0.2">
      <c r="A1481" s="10" t="s">
        <v>4186</v>
      </c>
      <c r="B1481" s="14" t="s">
        <v>36</v>
      </c>
      <c r="C1481" s="14" t="s">
        <v>37</v>
      </c>
      <c r="D1481" s="14" t="s">
        <v>4450</v>
      </c>
      <c r="E1481" s="58">
        <v>314676</v>
      </c>
      <c r="F1481" s="15" t="s">
        <v>4451</v>
      </c>
      <c r="G1481" s="15" t="s">
        <v>4189</v>
      </c>
      <c r="H1481" s="16">
        <v>100008285</v>
      </c>
      <c r="I1481" s="62">
        <v>710036540</v>
      </c>
      <c r="J1481" s="13">
        <v>710036540</v>
      </c>
      <c r="K1481" s="15" t="s">
        <v>48</v>
      </c>
      <c r="L1481" s="12" t="s">
        <v>4186</v>
      </c>
      <c r="M1481" s="15" t="s">
        <v>4360</v>
      </c>
      <c r="N1481" s="49">
        <v>2901</v>
      </c>
      <c r="O1481" s="15" t="s">
        <v>4452</v>
      </c>
      <c r="P1481" s="15" t="s">
        <v>4455</v>
      </c>
      <c r="Q1481" s="48">
        <v>509868</v>
      </c>
      <c r="R1481" s="11" t="s">
        <v>45</v>
      </c>
      <c r="S1481" s="120">
        <v>12924</v>
      </c>
      <c r="T1481" s="85">
        <v>107.03</v>
      </c>
      <c r="U1481" s="86">
        <v>23</v>
      </c>
      <c r="V1481" s="123">
        <v>46.825625000000002</v>
      </c>
      <c r="W1481" s="85">
        <f t="shared" si="362"/>
        <v>8616</v>
      </c>
      <c r="X1481" s="86">
        <v>0</v>
      </c>
      <c r="Y1481" s="85">
        <v>16.054500000000001</v>
      </c>
      <c r="Z1481" s="86">
        <f t="shared" si="349"/>
        <v>0</v>
      </c>
      <c r="AA1481" s="86">
        <f t="shared" si="352"/>
        <v>8616</v>
      </c>
      <c r="AB1481" s="85">
        <v>122.77</v>
      </c>
      <c r="AC1481" s="85">
        <v>22</v>
      </c>
      <c r="AD1481" s="124">
        <f t="shared" si="350"/>
        <v>73.661999999999992</v>
      </c>
      <c r="AE1481" s="86">
        <f t="shared" si="353"/>
        <v>6482</v>
      </c>
      <c r="AF1481" s="85">
        <v>0</v>
      </c>
      <c r="AG1481" s="85">
        <v>36.831000000000003</v>
      </c>
      <c r="AH1481" s="85">
        <f t="shared" si="354"/>
        <v>0</v>
      </c>
      <c r="AI1481" s="86">
        <f t="shared" si="355"/>
        <v>15098</v>
      </c>
      <c r="AJ1481" s="86">
        <f t="shared" si="356"/>
        <v>2174</v>
      </c>
      <c r="AK1481" s="122"/>
      <c r="AL1481" s="85">
        <v>122.77</v>
      </c>
      <c r="AM1481" s="85">
        <v>22</v>
      </c>
      <c r="AN1481" s="124">
        <f t="shared" si="351"/>
        <v>73.661999999999992</v>
      </c>
      <c r="AO1481" s="86">
        <f t="shared" si="357"/>
        <v>6482</v>
      </c>
      <c r="AP1481" s="85">
        <v>0</v>
      </c>
      <c r="AQ1481" s="85">
        <v>36.831000000000003</v>
      </c>
      <c r="AR1481" s="85">
        <f t="shared" si="358"/>
        <v>0</v>
      </c>
      <c r="AS1481" s="86">
        <f t="shared" si="360"/>
        <v>15098</v>
      </c>
      <c r="AT1481" s="170">
        <f t="shared" si="361"/>
        <v>0</v>
      </c>
      <c r="AU1481" s="86">
        <v>15098</v>
      </c>
      <c r="AV1481" s="170">
        <f t="shared" si="359"/>
        <v>0</v>
      </c>
    </row>
    <row r="1482" spans="1:48" s="73" customFormat="1" ht="30" x14ac:dyDescent="0.2">
      <c r="A1482" s="10" t="s">
        <v>4186</v>
      </c>
      <c r="B1482" s="14" t="s">
        <v>36</v>
      </c>
      <c r="C1482" s="14" t="s">
        <v>37</v>
      </c>
      <c r="D1482" s="14" t="s">
        <v>4608</v>
      </c>
      <c r="E1482" s="58">
        <v>315095</v>
      </c>
      <c r="F1482" s="15" t="s">
        <v>4609</v>
      </c>
      <c r="G1482" s="15" t="s">
        <v>4189</v>
      </c>
      <c r="H1482" s="16">
        <v>100008375</v>
      </c>
      <c r="I1482" s="62">
        <v>710015186</v>
      </c>
      <c r="J1482" s="13">
        <v>710015186</v>
      </c>
      <c r="K1482" s="15" t="s">
        <v>48</v>
      </c>
      <c r="L1482" s="12" t="s">
        <v>4186</v>
      </c>
      <c r="M1482" s="15" t="s">
        <v>4190</v>
      </c>
      <c r="N1482" s="49">
        <v>3483</v>
      </c>
      <c r="O1482" s="15" t="s">
        <v>4610</v>
      </c>
      <c r="P1482" s="15" t="s">
        <v>4611</v>
      </c>
      <c r="Q1482" s="48">
        <v>510301</v>
      </c>
      <c r="R1482" s="11" t="s">
        <v>45</v>
      </c>
      <c r="S1482" s="120">
        <v>4495</v>
      </c>
      <c r="T1482" s="85">
        <v>107.03</v>
      </c>
      <c r="U1482" s="86">
        <v>8</v>
      </c>
      <c r="V1482" s="123">
        <v>46.825625000000002</v>
      </c>
      <c r="W1482" s="85">
        <f t="shared" si="362"/>
        <v>2997</v>
      </c>
      <c r="X1482" s="86">
        <v>0</v>
      </c>
      <c r="Y1482" s="85">
        <v>16.054500000000001</v>
      </c>
      <c r="Z1482" s="86">
        <f t="shared" si="349"/>
        <v>0</v>
      </c>
      <c r="AA1482" s="86">
        <f t="shared" si="352"/>
        <v>2997</v>
      </c>
      <c r="AB1482" s="85">
        <v>122.77</v>
      </c>
      <c r="AC1482" s="85">
        <v>10</v>
      </c>
      <c r="AD1482" s="124">
        <f t="shared" si="350"/>
        <v>73.661999999999992</v>
      </c>
      <c r="AE1482" s="86">
        <f t="shared" si="353"/>
        <v>2946</v>
      </c>
      <c r="AF1482" s="85">
        <v>0</v>
      </c>
      <c r="AG1482" s="85">
        <v>36.831000000000003</v>
      </c>
      <c r="AH1482" s="85">
        <f t="shared" si="354"/>
        <v>0</v>
      </c>
      <c r="AI1482" s="86">
        <f t="shared" si="355"/>
        <v>5943</v>
      </c>
      <c r="AJ1482" s="86">
        <f t="shared" si="356"/>
        <v>1448</v>
      </c>
      <c r="AK1482" s="122"/>
      <c r="AL1482" s="85">
        <v>122.77</v>
      </c>
      <c r="AM1482" s="85">
        <v>10</v>
      </c>
      <c r="AN1482" s="124">
        <f t="shared" si="351"/>
        <v>73.661999999999992</v>
      </c>
      <c r="AO1482" s="86">
        <f t="shared" si="357"/>
        <v>2946</v>
      </c>
      <c r="AP1482" s="85">
        <v>0</v>
      </c>
      <c r="AQ1482" s="85">
        <v>36.831000000000003</v>
      </c>
      <c r="AR1482" s="85">
        <f t="shared" si="358"/>
        <v>0</v>
      </c>
      <c r="AS1482" s="86">
        <f t="shared" si="360"/>
        <v>5943</v>
      </c>
      <c r="AT1482" s="170">
        <f t="shared" si="361"/>
        <v>0</v>
      </c>
      <c r="AU1482" s="86">
        <v>5943</v>
      </c>
      <c r="AV1482" s="170">
        <f t="shared" si="359"/>
        <v>0</v>
      </c>
    </row>
    <row r="1483" spans="1:48" s="73" customFormat="1" x14ac:dyDescent="0.2">
      <c r="A1483" s="10" t="s">
        <v>4186</v>
      </c>
      <c r="B1483" s="14" t="s">
        <v>36</v>
      </c>
      <c r="C1483" s="14" t="s">
        <v>37</v>
      </c>
      <c r="D1483" s="14" t="s">
        <v>5201</v>
      </c>
      <c r="E1483" s="58">
        <v>648957</v>
      </c>
      <c r="F1483" s="15" t="s">
        <v>5202</v>
      </c>
      <c r="G1483" s="15" t="s">
        <v>4189</v>
      </c>
      <c r="H1483" s="16">
        <v>100008848</v>
      </c>
      <c r="I1483" s="62">
        <v>710021909</v>
      </c>
      <c r="J1483" s="13">
        <v>710021909</v>
      </c>
      <c r="K1483" s="15" t="s">
        <v>48</v>
      </c>
      <c r="L1483" s="12" t="s">
        <v>4186</v>
      </c>
      <c r="M1483" s="15" t="s">
        <v>4959</v>
      </c>
      <c r="N1483" s="49">
        <v>1004</v>
      </c>
      <c r="O1483" s="15" t="s">
        <v>5203</v>
      </c>
      <c r="P1483" s="15" t="s">
        <v>5204</v>
      </c>
      <c r="Q1483" s="48">
        <v>547522</v>
      </c>
      <c r="R1483" s="11" t="s">
        <v>45</v>
      </c>
      <c r="S1483" s="120">
        <v>3371</v>
      </c>
      <c r="T1483" s="85">
        <v>107.03</v>
      </c>
      <c r="U1483" s="86">
        <v>6</v>
      </c>
      <c r="V1483" s="123">
        <v>46.825625000000002</v>
      </c>
      <c r="W1483" s="85">
        <f t="shared" si="362"/>
        <v>2248</v>
      </c>
      <c r="X1483" s="86">
        <v>0</v>
      </c>
      <c r="Y1483" s="85">
        <v>16.054500000000001</v>
      </c>
      <c r="Z1483" s="86">
        <f t="shared" si="349"/>
        <v>0</v>
      </c>
      <c r="AA1483" s="86">
        <f t="shared" si="352"/>
        <v>2248</v>
      </c>
      <c r="AB1483" s="85">
        <v>122.77</v>
      </c>
      <c r="AC1483" s="85">
        <v>3</v>
      </c>
      <c r="AD1483" s="124">
        <f t="shared" si="350"/>
        <v>73.661999999999992</v>
      </c>
      <c r="AE1483" s="86">
        <f t="shared" si="353"/>
        <v>884</v>
      </c>
      <c r="AF1483" s="85">
        <v>0</v>
      </c>
      <c r="AG1483" s="85">
        <v>36.831000000000003</v>
      </c>
      <c r="AH1483" s="85">
        <f t="shared" si="354"/>
        <v>0</v>
      </c>
      <c r="AI1483" s="86">
        <f t="shared" si="355"/>
        <v>3132</v>
      </c>
      <c r="AJ1483" s="86">
        <f t="shared" si="356"/>
        <v>-239</v>
      </c>
      <c r="AK1483" s="122"/>
      <c r="AL1483" s="85">
        <v>122.77</v>
      </c>
      <c r="AM1483" s="85">
        <v>3</v>
      </c>
      <c r="AN1483" s="124">
        <f t="shared" si="351"/>
        <v>73.661999999999992</v>
      </c>
      <c r="AO1483" s="86">
        <f t="shared" si="357"/>
        <v>884</v>
      </c>
      <c r="AP1483" s="85">
        <v>0</v>
      </c>
      <c r="AQ1483" s="85">
        <v>36.831000000000003</v>
      </c>
      <c r="AR1483" s="85">
        <f t="shared" si="358"/>
        <v>0</v>
      </c>
      <c r="AS1483" s="86">
        <f t="shared" si="360"/>
        <v>3132</v>
      </c>
      <c r="AT1483" s="170">
        <f t="shared" si="361"/>
        <v>0</v>
      </c>
      <c r="AU1483" s="86">
        <v>3132</v>
      </c>
      <c r="AV1483" s="170">
        <f t="shared" si="359"/>
        <v>0</v>
      </c>
    </row>
    <row r="1484" spans="1:48" s="73" customFormat="1" x14ac:dyDescent="0.2">
      <c r="A1484" s="10" t="s">
        <v>4186</v>
      </c>
      <c r="B1484" s="14" t="s">
        <v>36</v>
      </c>
      <c r="C1484" s="14" t="s">
        <v>37</v>
      </c>
      <c r="D1484" s="14" t="s">
        <v>4827</v>
      </c>
      <c r="E1484" s="58">
        <v>316571</v>
      </c>
      <c r="F1484" s="15" t="s">
        <v>4828</v>
      </c>
      <c r="G1484" s="15" t="s">
        <v>4189</v>
      </c>
      <c r="H1484" s="16">
        <v>100007881</v>
      </c>
      <c r="I1484" s="62">
        <v>710016859</v>
      </c>
      <c r="J1484" s="13">
        <v>710016859</v>
      </c>
      <c r="K1484" s="15" t="s">
        <v>48</v>
      </c>
      <c r="L1484" s="12" t="s">
        <v>4186</v>
      </c>
      <c r="M1484" s="15" t="s">
        <v>4807</v>
      </c>
      <c r="N1484" s="49">
        <v>3815</v>
      </c>
      <c r="O1484" s="15" t="s">
        <v>4829</v>
      </c>
      <c r="P1484" s="15" t="s">
        <v>4830</v>
      </c>
      <c r="Q1484" s="48">
        <v>512079</v>
      </c>
      <c r="R1484" s="11" t="s">
        <v>45</v>
      </c>
      <c r="S1484" s="120">
        <v>8429</v>
      </c>
      <c r="T1484" s="85">
        <v>107.03</v>
      </c>
      <c r="U1484" s="86">
        <v>15</v>
      </c>
      <c r="V1484" s="123">
        <v>46.825625000000002</v>
      </c>
      <c r="W1484" s="85">
        <f t="shared" si="362"/>
        <v>5619</v>
      </c>
      <c r="X1484" s="86">
        <v>0</v>
      </c>
      <c r="Y1484" s="85">
        <v>16.054500000000001</v>
      </c>
      <c r="Z1484" s="86">
        <f t="shared" si="349"/>
        <v>0</v>
      </c>
      <c r="AA1484" s="86">
        <f t="shared" si="352"/>
        <v>5619</v>
      </c>
      <c r="AB1484" s="85">
        <v>122.77</v>
      </c>
      <c r="AC1484" s="85">
        <v>14</v>
      </c>
      <c r="AD1484" s="124">
        <f t="shared" si="350"/>
        <v>73.661999999999992</v>
      </c>
      <c r="AE1484" s="86">
        <f t="shared" si="353"/>
        <v>4125</v>
      </c>
      <c r="AF1484" s="85">
        <v>0</v>
      </c>
      <c r="AG1484" s="85">
        <v>36.831000000000003</v>
      </c>
      <c r="AH1484" s="85">
        <f t="shared" si="354"/>
        <v>0</v>
      </c>
      <c r="AI1484" s="86">
        <f t="shared" si="355"/>
        <v>9744</v>
      </c>
      <c r="AJ1484" s="86">
        <f t="shared" si="356"/>
        <v>1315</v>
      </c>
      <c r="AK1484" s="122"/>
      <c r="AL1484" s="85">
        <v>122.77</v>
      </c>
      <c r="AM1484" s="85">
        <v>14</v>
      </c>
      <c r="AN1484" s="124">
        <f t="shared" si="351"/>
        <v>73.661999999999992</v>
      </c>
      <c r="AO1484" s="86">
        <f t="shared" si="357"/>
        <v>4125</v>
      </c>
      <c r="AP1484" s="85">
        <v>0</v>
      </c>
      <c r="AQ1484" s="85">
        <v>36.831000000000003</v>
      </c>
      <c r="AR1484" s="85">
        <f t="shared" si="358"/>
        <v>0</v>
      </c>
      <c r="AS1484" s="86">
        <f t="shared" si="360"/>
        <v>9744</v>
      </c>
      <c r="AT1484" s="170">
        <f t="shared" si="361"/>
        <v>0</v>
      </c>
      <c r="AU1484" s="86">
        <v>9744</v>
      </c>
      <c r="AV1484" s="170">
        <f t="shared" si="359"/>
        <v>0</v>
      </c>
    </row>
    <row r="1485" spans="1:48" s="73" customFormat="1" ht="30" x14ac:dyDescent="0.2">
      <c r="A1485" s="10" t="s">
        <v>4186</v>
      </c>
      <c r="B1485" s="14" t="s">
        <v>36</v>
      </c>
      <c r="C1485" s="14" t="s">
        <v>37</v>
      </c>
      <c r="D1485" s="14" t="s">
        <v>4612</v>
      </c>
      <c r="E1485" s="58">
        <v>315117</v>
      </c>
      <c r="F1485" s="15" t="s">
        <v>4613</v>
      </c>
      <c r="G1485" s="15" t="s">
        <v>4189</v>
      </c>
      <c r="H1485" s="16">
        <v>100007627</v>
      </c>
      <c r="I1485" s="62">
        <v>710015194</v>
      </c>
      <c r="J1485" s="13">
        <v>710015194</v>
      </c>
      <c r="K1485" s="15" t="s">
        <v>48</v>
      </c>
      <c r="L1485" s="12" t="s">
        <v>4186</v>
      </c>
      <c r="M1485" s="15" t="s">
        <v>4595</v>
      </c>
      <c r="N1485" s="49">
        <v>3221</v>
      </c>
      <c r="O1485" s="15" t="s">
        <v>4614</v>
      </c>
      <c r="P1485" s="15" t="s">
        <v>4615</v>
      </c>
      <c r="Q1485" s="48">
        <v>510327</v>
      </c>
      <c r="R1485" s="11" t="s">
        <v>45</v>
      </c>
      <c r="S1485" s="120">
        <v>14048</v>
      </c>
      <c r="T1485" s="85">
        <v>107.03</v>
      </c>
      <c r="U1485" s="86">
        <v>25</v>
      </c>
      <c r="V1485" s="123">
        <v>46.825625000000002</v>
      </c>
      <c r="W1485" s="85">
        <f t="shared" si="362"/>
        <v>9365</v>
      </c>
      <c r="X1485" s="86">
        <v>0</v>
      </c>
      <c r="Y1485" s="85">
        <v>16.054500000000001</v>
      </c>
      <c r="Z1485" s="86">
        <f t="shared" si="349"/>
        <v>0</v>
      </c>
      <c r="AA1485" s="86">
        <f t="shared" si="352"/>
        <v>9365</v>
      </c>
      <c r="AB1485" s="85">
        <v>122.77</v>
      </c>
      <c r="AC1485" s="85">
        <v>32</v>
      </c>
      <c r="AD1485" s="124">
        <f t="shared" si="350"/>
        <v>73.661999999999992</v>
      </c>
      <c r="AE1485" s="86">
        <f t="shared" si="353"/>
        <v>9429</v>
      </c>
      <c r="AF1485" s="85">
        <v>0</v>
      </c>
      <c r="AG1485" s="85">
        <v>36.831000000000003</v>
      </c>
      <c r="AH1485" s="85">
        <f t="shared" si="354"/>
        <v>0</v>
      </c>
      <c r="AI1485" s="86">
        <f t="shared" si="355"/>
        <v>18794</v>
      </c>
      <c r="AJ1485" s="86">
        <f t="shared" si="356"/>
        <v>4746</v>
      </c>
      <c r="AK1485" s="122"/>
      <c r="AL1485" s="85">
        <v>122.77</v>
      </c>
      <c r="AM1485" s="85">
        <v>32</v>
      </c>
      <c r="AN1485" s="124">
        <f t="shared" si="351"/>
        <v>73.661999999999992</v>
      </c>
      <c r="AO1485" s="86">
        <f t="shared" si="357"/>
        <v>9429</v>
      </c>
      <c r="AP1485" s="85">
        <v>0</v>
      </c>
      <c r="AQ1485" s="85">
        <v>36.831000000000003</v>
      </c>
      <c r="AR1485" s="85">
        <f t="shared" si="358"/>
        <v>0</v>
      </c>
      <c r="AS1485" s="86">
        <f t="shared" si="360"/>
        <v>18794</v>
      </c>
      <c r="AT1485" s="170">
        <f t="shared" si="361"/>
        <v>0</v>
      </c>
      <c r="AU1485" s="86">
        <v>18794</v>
      </c>
      <c r="AV1485" s="170">
        <f t="shared" si="359"/>
        <v>0</v>
      </c>
    </row>
    <row r="1486" spans="1:48" s="73" customFormat="1" x14ac:dyDescent="0.2">
      <c r="A1486" s="10" t="s">
        <v>4186</v>
      </c>
      <c r="B1486" s="14" t="s">
        <v>36</v>
      </c>
      <c r="C1486" s="14" t="s">
        <v>37</v>
      </c>
      <c r="D1486" s="14" t="s">
        <v>4371</v>
      </c>
      <c r="E1486" s="58">
        <v>314412</v>
      </c>
      <c r="F1486" s="15" t="s">
        <v>4372</v>
      </c>
      <c r="G1486" s="15" t="s">
        <v>4189</v>
      </c>
      <c r="H1486" s="13">
        <v>100008199</v>
      </c>
      <c r="I1486" s="62">
        <v>710250258</v>
      </c>
      <c r="J1486" s="13">
        <v>37812947</v>
      </c>
      <c r="K1486" s="14" t="s">
        <v>105</v>
      </c>
      <c r="L1486" s="12" t="s">
        <v>4186</v>
      </c>
      <c r="M1486" s="15" t="s">
        <v>4360</v>
      </c>
      <c r="N1486" s="53">
        <v>2953</v>
      </c>
      <c r="O1486" s="15" t="s">
        <v>4373</v>
      </c>
      <c r="P1486" s="15" t="s">
        <v>10059</v>
      </c>
      <c r="Q1486" s="48" t="s">
        <v>10649</v>
      </c>
      <c r="R1486" s="11" t="s">
        <v>45</v>
      </c>
      <c r="S1486" s="120">
        <v>0</v>
      </c>
      <c r="T1486" s="85">
        <v>107.03</v>
      </c>
      <c r="U1486" s="86">
        <v>0</v>
      </c>
      <c r="V1486" s="123">
        <v>46.825625000000002</v>
      </c>
      <c r="W1486" s="85">
        <f t="shared" si="362"/>
        <v>0</v>
      </c>
      <c r="X1486" s="86">
        <v>0</v>
      </c>
      <c r="Y1486" s="85">
        <v>16.054500000000001</v>
      </c>
      <c r="Z1486" s="86">
        <f t="shared" si="349"/>
        <v>0</v>
      </c>
      <c r="AA1486" s="86">
        <f t="shared" si="352"/>
        <v>0</v>
      </c>
      <c r="AB1486" s="85">
        <v>122.77</v>
      </c>
      <c r="AC1486" s="85">
        <v>1</v>
      </c>
      <c r="AD1486" s="124">
        <f t="shared" si="350"/>
        <v>73.661999999999992</v>
      </c>
      <c r="AE1486" s="86">
        <f t="shared" si="353"/>
        <v>295</v>
      </c>
      <c r="AF1486" s="85">
        <v>0</v>
      </c>
      <c r="AG1486" s="85">
        <v>36.831000000000003</v>
      </c>
      <c r="AH1486" s="85">
        <f t="shared" si="354"/>
        <v>0</v>
      </c>
      <c r="AI1486" s="86">
        <f t="shared" si="355"/>
        <v>295</v>
      </c>
      <c r="AJ1486" s="86">
        <f t="shared" si="356"/>
        <v>295</v>
      </c>
      <c r="AK1486" s="122"/>
      <c r="AL1486" s="85">
        <v>122.77</v>
      </c>
      <c r="AM1486" s="85">
        <v>1</v>
      </c>
      <c r="AN1486" s="124">
        <f t="shared" si="351"/>
        <v>73.661999999999992</v>
      </c>
      <c r="AO1486" s="86">
        <f t="shared" si="357"/>
        <v>295</v>
      </c>
      <c r="AP1486" s="85">
        <v>0</v>
      </c>
      <c r="AQ1486" s="85">
        <v>36.831000000000003</v>
      </c>
      <c r="AR1486" s="85">
        <f t="shared" si="358"/>
        <v>0</v>
      </c>
      <c r="AS1486" s="86">
        <f t="shared" si="360"/>
        <v>295</v>
      </c>
      <c r="AT1486" s="170">
        <f t="shared" si="361"/>
        <v>0</v>
      </c>
      <c r="AU1486" s="86">
        <v>295</v>
      </c>
      <c r="AV1486" s="170">
        <f t="shared" si="359"/>
        <v>0</v>
      </c>
    </row>
    <row r="1487" spans="1:48" s="73" customFormat="1" ht="45" x14ac:dyDescent="0.2">
      <c r="A1487" s="10" t="s">
        <v>4186</v>
      </c>
      <c r="B1487" s="14" t="s">
        <v>36</v>
      </c>
      <c r="C1487" s="14" t="s">
        <v>37</v>
      </c>
      <c r="D1487" s="14" t="s">
        <v>4371</v>
      </c>
      <c r="E1487" s="58">
        <v>314412</v>
      </c>
      <c r="F1487" s="15" t="s">
        <v>4372</v>
      </c>
      <c r="G1487" s="15" t="s">
        <v>4189</v>
      </c>
      <c r="H1487" s="16">
        <v>100008202</v>
      </c>
      <c r="I1487" s="62">
        <v>710014384</v>
      </c>
      <c r="J1487" s="13">
        <v>37812947</v>
      </c>
      <c r="K1487" s="15" t="s">
        <v>105</v>
      </c>
      <c r="L1487" s="12" t="s">
        <v>4186</v>
      </c>
      <c r="M1487" s="15" t="s">
        <v>4360</v>
      </c>
      <c r="N1487" s="49">
        <v>2953</v>
      </c>
      <c r="O1487" s="15" t="s">
        <v>4373</v>
      </c>
      <c r="P1487" s="15" t="s">
        <v>4374</v>
      </c>
      <c r="Q1487" s="48">
        <v>509591</v>
      </c>
      <c r="R1487" s="11" t="s">
        <v>45</v>
      </c>
      <c r="S1487" s="120">
        <v>10676</v>
      </c>
      <c r="T1487" s="85">
        <v>107.03</v>
      </c>
      <c r="U1487" s="86">
        <v>19</v>
      </c>
      <c r="V1487" s="123">
        <v>46.825625000000002</v>
      </c>
      <c r="W1487" s="85">
        <f t="shared" si="362"/>
        <v>7117</v>
      </c>
      <c r="X1487" s="86">
        <v>0</v>
      </c>
      <c r="Y1487" s="85">
        <v>16.054500000000001</v>
      </c>
      <c r="Z1487" s="86">
        <f t="shared" si="349"/>
        <v>0</v>
      </c>
      <c r="AA1487" s="86">
        <f t="shared" si="352"/>
        <v>7117</v>
      </c>
      <c r="AB1487" s="85">
        <v>122.77</v>
      </c>
      <c r="AC1487" s="85">
        <v>22</v>
      </c>
      <c r="AD1487" s="124">
        <f t="shared" si="350"/>
        <v>73.661999999999992</v>
      </c>
      <c r="AE1487" s="86">
        <f t="shared" si="353"/>
        <v>6482</v>
      </c>
      <c r="AF1487" s="85">
        <v>0</v>
      </c>
      <c r="AG1487" s="85">
        <v>36.831000000000003</v>
      </c>
      <c r="AH1487" s="85">
        <f t="shared" si="354"/>
        <v>0</v>
      </c>
      <c r="AI1487" s="86">
        <f t="shared" si="355"/>
        <v>13599</v>
      </c>
      <c r="AJ1487" s="86">
        <f t="shared" si="356"/>
        <v>2923</v>
      </c>
      <c r="AK1487" s="122"/>
      <c r="AL1487" s="85">
        <v>122.77</v>
      </c>
      <c r="AM1487" s="85">
        <v>22</v>
      </c>
      <c r="AN1487" s="124">
        <f t="shared" si="351"/>
        <v>73.661999999999992</v>
      </c>
      <c r="AO1487" s="86">
        <f t="shared" si="357"/>
        <v>6482</v>
      </c>
      <c r="AP1487" s="85">
        <v>0</v>
      </c>
      <c r="AQ1487" s="85">
        <v>36.831000000000003</v>
      </c>
      <c r="AR1487" s="85">
        <f t="shared" si="358"/>
        <v>0</v>
      </c>
      <c r="AS1487" s="86">
        <f t="shared" si="360"/>
        <v>13599</v>
      </c>
      <c r="AT1487" s="170">
        <f t="shared" si="361"/>
        <v>0</v>
      </c>
      <c r="AU1487" s="86">
        <v>13599</v>
      </c>
      <c r="AV1487" s="170">
        <f t="shared" si="359"/>
        <v>0</v>
      </c>
    </row>
    <row r="1488" spans="1:48" s="73" customFormat="1" x14ac:dyDescent="0.2">
      <c r="A1488" s="10" t="s">
        <v>4186</v>
      </c>
      <c r="B1488" s="14" t="s">
        <v>36</v>
      </c>
      <c r="C1488" s="14" t="s">
        <v>37</v>
      </c>
      <c r="D1488" s="14" t="s">
        <v>5205</v>
      </c>
      <c r="E1488" s="58">
        <v>648973</v>
      </c>
      <c r="F1488" s="15" t="s">
        <v>5206</v>
      </c>
      <c r="G1488" s="15" t="s">
        <v>4189</v>
      </c>
      <c r="H1488" s="16">
        <v>100008850</v>
      </c>
      <c r="I1488" s="62">
        <v>710021917</v>
      </c>
      <c r="J1488" s="13">
        <v>710021917</v>
      </c>
      <c r="K1488" s="15" t="s">
        <v>48</v>
      </c>
      <c r="L1488" s="12" t="s">
        <v>4186</v>
      </c>
      <c r="M1488" s="15" t="s">
        <v>4959</v>
      </c>
      <c r="N1488" s="49">
        <v>1004</v>
      </c>
      <c r="O1488" s="15" t="s">
        <v>5207</v>
      </c>
      <c r="P1488" s="15" t="s">
        <v>5208</v>
      </c>
      <c r="Q1488" s="48">
        <v>547557</v>
      </c>
      <c r="R1488" s="11" t="s">
        <v>45</v>
      </c>
      <c r="S1488" s="120">
        <v>6743</v>
      </c>
      <c r="T1488" s="85">
        <v>107.03</v>
      </c>
      <c r="U1488" s="86">
        <v>12</v>
      </c>
      <c r="V1488" s="123">
        <v>46.825625000000002</v>
      </c>
      <c r="W1488" s="85">
        <f t="shared" si="362"/>
        <v>4495</v>
      </c>
      <c r="X1488" s="86">
        <v>0</v>
      </c>
      <c r="Y1488" s="85">
        <v>16.054500000000001</v>
      </c>
      <c r="Z1488" s="86">
        <f t="shared" si="349"/>
        <v>0</v>
      </c>
      <c r="AA1488" s="86">
        <f t="shared" si="352"/>
        <v>4495</v>
      </c>
      <c r="AB1488" s="85">
        <v>122.77</v>
      </c>
      <c r="AC1488" s="85">
        <v>10</v>
      </c>
      <c r="AD1488" s="124">
        <f t="shared" si="350"/>
        <v>73.661999999999992</v>
      </c>
      <c r="AE1488" s="86">
        <f t="shared" si="353"/>
        <v>2946</v>
      </c>
      <c r="AF1488" s="85">
        <v>0</v>
      </c>
      <c r="AG1488" s="85">
        <v>36.831000000000003</v>
      </c>
      <c r="AH1488" s="85">
        <f t="shared" si="354"/>
        <v>0</v>
      </c>
      <c r="AI1488" s="86">
        <f t="shared" si="355"/>
        <v>7441</v>
      </c>
      <c r="AJ1488" s="86">
        <f t="shared" si="356"/>
        <v>698</v>
      </c>
      <c r="AK1488" s="122"/>
      <c r="AL1488" s="85">
        <v>122.77</v>
      </c>
      <c r="AM1488" s="85">
        <v>10</v>
      </c>
      <c r="AN1488" s="124">
        <f t="shared" si="351"/>
        <v>73.661999999999992</v>
      </c>
      <c r="AO1488" s="86">
        <f t="shared" si="357"/>
        <v>2946</v>
      </c>
      <c r="AP1488" s="85">
        <v>0</v>
      </c>
      <c r="AQ1488" s="85">
        <v>36.831000000000003</v>
      </c>
      <c r="AR1488" s="85">
        <f t="shared" si="358"/>
        <v>0</v>
      </c>
      <c r="AS1488" s="86">
        <f t="shared" si="360"/>
        <v>7441</v>
      </c>
      <c r="AT1488" s="170">
        <f t="shared" si="361"/>
        <v>0</v>
      </c>
      <c r="AU1488" s="86">
        <v>7441</v>
      </c>
      <c r="AV1488" s="170">
        <f t="shared" si="359"/>
        <v>0</v>
      </c>
    </row>
    <row r="1489" spans="1:48" s="73" customFormat="1" ht="45" x14ac:dyDescent="0.2">
      <c r="A1489" s="10" t="s">
        <v>4186</v>
      </c>
      <c r="B1489" s="14" t="s">
        <v>36</v>
      </c>
      <c r="C1489" s="14" t="s">
        <v>37</v>
      </c>
      <c r="D1489" s="14" t="s">
        <v>4429</v>
      </c>
      <c r="E1489" s="58">
        <v>314625</v>
      </c>
      <c r="F1489" s="15" t="s">
        <v>4430</v>
      </c>
      <c r="G1489" s="15" t="s">
        <v>4189</v>
      </c>
      <c r="H1489" s="16">
        <v>100008225</v>
      </c>
      <c r="I1489" s="62">
        <v>710014694</v>
      </c>
      <c r="J1489" s="13">
        <v>37813099</v>
      </c>
      <c r="K1489" s="15" t="s">
        <v>105</v>
      </c>
      <c r="L1489" s="12" t="s">
        <v>4186</v>
      </c>
      <c r="M1489" s="15" t="s">
        <v>4360</v>
      </c>
      <c r="N1489" s="49">
        <v>2951</v>
      </c>
      <c r="O1489" s="15" t="s">
        <v>4431</v>
      </c>
      <c r="P1489" s="15" t="s">
        <v>4432</v>
      </c>
      <c r="Q1489" s="48">
        <v>509809</v>
      </c>
      <c r="R1489" s="11" t="s">
        <v>45</v>
      </c>
      <c r="S1489" s="120">
        <v>17981</v>
      </c>
      <c r="T1489" s="85">
        <v>107.03</v>
      </c>
      <c r="U1489" s="86">
        <v>32</v>
      </c>
      <c r="V1489" s="123">
        <v>46.825625000000002</v>
      </c>
      <c r="W1489" s="85">
        <f t="shared" si="362"/>
        <v>11987</v>
      </c>
      <c r="X1489" s="86">
        <v>0</v>
      </c>
      <c r="Y1489" s="85">
        <v>16.054500000000001</v>
      </c>
      <c r="Z1489" s="86">
        <f t="shared" si="349"/>
        <v>0</v>
      </c>
      <c r="AA1489" s="86">
        <f t="shared" si="352"/>
        <v>11987</v>
      </c>
      <c r="AB1489" s="85">
        <v>122.77</v>
      </c>
      <c r="AC1489" s="85">
        <v>26</v>
      </c>
      <c r="AD1489" s="124">
        <f t="shared" si="350"/>
        <v>73.661999999999992</v>
      </c>
      <c r="AE1489" s="86">
        <f t="shared" si="353"/>
        <v>7661</v>
      </c>
      <c r="AF1489" s="85">
        <v>0</v>
      </c>
      <c r="AG1489" s="85">
        <v>36.831000000000003</v>
      </c>
      <c r="AH1489" s="85">
        <f t="shared" si="354"/>
        <v>0</v>
      </c>
      <c r="AI1489" s="86">
        <f t="shared" si="355"/>
        <v>19648</v>
      </c>
      <c r="AJ1489" s="86">
        <f t="shared" si="356"/>
        <v>1667</v>
      </c>
      <c r="AK1489" s="122"/>
      <c r="AL1489" s="85">
        <v>122.77</v>
      </c>
      <c r="AM1489" s="85">
        <v>26</v>
      </c>
      <c r="AN1489" s="124">
        <f t="shared" si="351"/>
        <v>73.661999999999992</v>
      </c>
      <c r="AO1489" s="86">
        <f t="shared" si="357"/>
        <v>7661</v>
      </c>
      <c r="AP1489" s="85">
        <v>0</v>
      </c>
      <c r="AQ1489" s="85">
        <v>36.831000000000003</v>
      </c>
      <c r="AR1489" s="85">
        <f t="shared" si="358"/>
        <v>0</v>
      </c>
      <c r="AS1489" s="86">
        <f t="shared" si="360"/>
        <v>19648</v>
      </c>
      <c r="AT1489" s="170">
        <f t="shared" si="361"/>
        <v>0</v>
      </c>
      <c r="AU1489" s="86">
        <v>19648</v>
      </c>
      <c r="AV1489" s="170">
        <f t="shared" si="359"/>
        <v>0</v>
      </c>
    </row>
    <row r="1490" spans="1:48" s="73" customFormat="1" x14ac:dyDescent="0.2">
      <c r="A1490" s="10" t="s">
        <v>4186</v>
      </c>
      <c r="B1490" s="52" t="s">
        <v>36</v>
      </c>
      <c r="C1490" s="52" t="s">
        <v>37</v>
      </c>
      <c r="D1490" s="52" t="s">
        <v>10509</v>
      </c>
      <c r="E1490" s="67">
        <v>628883</v>
      </c>
      <c r="F1490" s="75" t="s">
        <v>10510</v>
      </c>
      <c r="G1490" s="52" t="s">
        <v>4189</v>
      </c>
      <c r="H1490" s="69">
        <v>100019740</v>
      </c>
      <c r="I1490" s="70">
        <v>200001320</v>
      </c>
      <c r="J1490" s="68">
        <v>628883</v>
      </c>
      <c r="K1490" s="52" t="s">
        <v>48</v>
      </c>
      <c r="L1490" s="77" t="s">
        <v>4186</v>
      </c>
      <c r="M1490" s="52" t="s">
        <v>4350</v>
      </c>
      <c r="N1490" s="71">
        <v>2601</v>
      </c>
      <c r="O1490" s="52" t="s">
        <v>10457</v>
      </c>
      <c r="P1490" s="52" t="s">
        <v>10458</v>
      </c>
      <c r="Q1490" s="72">
        <v>580813</v>
      </c>
      <c r="R1490" s="11" t="s">
        <v>45</v>
      </c>
      <c r="S1490" s="120">
        <v>1686</v>
      </c>
      <c r="T1490" s="85">
        <v>107.03</v>
      </c>
      <c r="U1490" s="86">
        <v>3</v>
      </c>
      <c r="V1490" s="123">
        <v>46.825625000000002</v>
      </c>
      <c r="W1490" s="85">
        <f t="shared" si="362"/>
        <v>1124</v>
      </c>
      <c r="X1490" s="86">
        <v>0</v>
      </c>
      <c r="Y1490" s="85">
        <v>16.054500000000001</v>
      </c>
      <c r="Z1490" s="86">
        <f t="shared" si="349"/>
        <v>0</v>
      </c>
      <c r="AA1490" s="86">
        <f t="shared" si="352"/>
        <v>1124</v>
      </c>
      <c r="AB1490" s="85">
        <v>122.77</v>
      </c>
      <c r="AC1490" s="85">
        <v>2</v>
      </c>
      <c r="AD1490" s="124">
        <f t="shared" si="350"/>
        <v>73.661999999999992</v>
      </c>
      <c r="AE1490" s="86">
        <f t="shared" si="353"/>
        <v>589</v>
      </c>
      <c r="AF1490" s="85">
        <v>0</v>
      </c>
      <c r="AG1490" s="85">
        <v>36.831000000000003</v>
      </c>
      <c r="AH1490" s="85">
        <f t="shared" si="354"/>
        <v>0</v>
      </c>
      <c r="AI1490" s="86">
        <f t="shared" si="355"/>
        <v>1713</v>
      </c>
      <c r="AJ1490" s="86">
        <f t="shared" si="356"/>
        <v>27</v>
      </c>
      <c r="AK1490" s="122"/>
      <c r="AL1490" s="85">
        <v>122.77</v>
      </c>
      <c r="AM1490" s="85">
        <v>2</v>
      </c>
      <c r="AN1490" s="124">
        <f t="shared" si="351"/>
        <v>73.661999999999992</v>
      </c>
      <c r="AO1490" s="86">
        <f t="shared" si="357"/>
        <v>589</v>
      </c>
      <c r="AP1490" s="85">
        <v>0</v>
      </c>
      <c r="AQ1490" s="85">
        <v>36.831000000000003</v>
      </c>
      <c r="AR1490" s="85">
        <f t="shared" si="358"/>
        <v>0</v>
      </c>
      <c r="AS1490" s="86">
        <f t="shared" si="360"/>
        <v>1713</v>
      </c>
      <c r="AT1490" s="170">
        <f t="shared" si="361"/>
        <v>0</v>
      </c>
      <c r="AU1490" s="86">
        <v>1713</v>
      </c>
      <c r="AV1490" s="170">
        <f t="shared" si="359"/>
        <v>0</v>
      </c>
    </row>
    <row r="1491" spans="1:48" s="73" customFormat="1" ht="45" x14ac:dyDescent="0.2">
      <c r="A1491" s="10" t="s">
        <v>4186</v>
      </c>
      <c r="B1491" s="14" t="s">
        <v>36</v>
      </c>
      <c r="C1491" s="14" t="s">
        <v>37</v>
      </c>
      <c r="D1491" s="14" t="s">
        <v>4957</v>
      </c>
      <c r="E1491" s="58">
        <v>321796</v>
      </c>
      <c r="F1491" s="15" t="s">
        <v>4958</v>
      </c>
      <c r="G1491" s="15" t="s">
        <v>4189</v>
      </c>
      <c r="H1491" s="16">
        <v>100009082</v>
      </c>
      <c r="I1491" s="62">
        <v>710022956</v>
      </c>
      <c r="J1491" s="13">
        <v>37811789</v>
      </c>
      <c r="K1491" s="15" t="s">
        <v>92</v>
      </c>
      <c r="L1491" s="12" t="s">
        <v>4186</v>
      </c>
      <c r="M1491" s="15" t="s">
        <v>4959</v>
      </c>
      <c r="N1491" s="49">
        <v>1014</v>
      </c>
      <c r="O1491" s="15" t="s">
        <v>4960</v>
      </c>
      <c r="P1491" s="15" t="s">
        <v>4987</v>
      </c>
      <c r="Q1491" s="48">
        <v>517402</v>
      </c>
      <c r="R1491" s="11" t="s">
        <v>45</v>
      </c>
      <c r="S1491" s="120">
        <v>10676</v>
      </c>
      <c r="T1491" s="85">
        <v>107.03</v>
      </c>
      <c r="U1491" s="86">
        <v>19</v>
      </c>
      <c r="V1491" s="123">
        <v>46.825625000000002</v>
      </c>
      <c r="W1491" s="85">
        <f t="shared" si="362"/>
        <v>7117</v>
      </c>
      <c r="X1491" s="86">
        <v>0</v>
      </c>
      <c r="Y1491" s="85">
        <v>16.054500000000001</v>
      </c>
      <c r="Z1491" s="86">
        <f t="shared" si="349"/>
        <v>0</v>
      </c>
      <c r="AA1491" s="86">
        <f t="shared" si="352"/>
        <v>7117</v>
      </c>
      <c r="AB1491" s="85">
        <v>122.77</v>
      </c>
      <c r="AC1491" s="85">
        <v>19</v>
      </c>
      <c r="AD1491" s="124">
        <f t="shared" si="350"/>
        <v>73.661999999999992</v>
      </c>
      <c r="AE1491" s="86">
        <f t="shared" si="353"/>
        <v>5598</v>
      </c>
      <c r="AF1491" s="85">
        <v>0</v>
      </c>
      <c r="AG1491" s="85">
        <v>36.831000000000003</v>
      </c>
      <c r="AH1491" s="85">
        <f t="shared" si="354"/>
        <v>0</v>
      </c>
      <c r="AI1491" s="86">
        <f t="shared" si="355"/>
        <v>12715</v>
      </c>
      <c r="AJ1491" s="86">
        <f t="shared" si="356"/>
        <v>2039</v>
      </c>
      <c r="AK1491" s="122"/>
      <c r="AL1491" s="85">
        <v>122.77</v>
      </c>
      <c r="AM1491" s="85">
        <v>19</v>
      </c>
      <c r="AN1491" s="124">
        <f t="shared" si="351"/>
        <v>73.661999999999992</v>
      </c>
      <c r="AO1491" s="86">
        <f t="shared" si="357"/>
        <v>5598</v>
      </c>
      <c r="AP1491" s="85">
        <v>0</v>
      </c>
      <c r="AQ1491" s="85">
        <v>36.831000000000003</v>
      </c>
      <c r="AR1491" s="85">
        <f t="shared" si="358"/>
        <v>0</v>
      </c>
      <c r="AS1491" s="86">
        <f t="shared" si="360"/>
        <v>12715</v>
      </c>
      <c r="AT1491" s="170">
        <f t="shared" si="361"/>
        <v>0</v>
      </c>
      <c r="AU1491" s="86">
        <v>12715</v>
      </c>
      <c r="AV1491" s="170">
        <f t="shared" si="359"/>
        <v>0</v>
      </c>
    </row>
    <row r="1492" spans="1:48" s="73" customFormat="1" ht="30" x14ac:dyDescent="0.2">
      <c r="A1492" s="10" t="s">
        <v>4186</v>
      </c>
      <c r="B1492" s="14" t="s">
        <v>36</v>
      </c>
      <c r="C1492" s="14" t="s">
        <v>37</v>
      </c>
      <c r="D1492" s="14" t="s">
        <v>4745</v>
      </c>
      <c r="E1492" s="58">
        <v>315737</v>
      </c>
      <c r="F1492" s="15" t="s">
        <v>4746</v>
      </c>
      <c r="G1492" s="15" t="s">
        <v>4189</v>
      </c>
      <c r="H1492" s="16">
        <v>100008500</v>
      </c>
      <c r="I1492" s="62">
        <v>710015801</v>
      </c>
      <c r="J1492" s="13">
        <v>710015801</v>
      </c>
      <c r="K1492" s="15" t="s">
        <v>48</v>
      </c>
      <c r="L1492" s="12" t="s">
        <v>4186</v>
      </c>
      <c r="M1492" s="15" t="s">
        <v>4190</v>
      </c>
      <c r="N1492" s="49">
        <v>3401</v>
      </c>
      <c r="O1492" s="15" t="s">
        <v>4675</v>
      </c>
      <c r="P1492" s="15" t="s">
        <v>4749</v>
      </c>
      <c r="Q1492" s="48">
        <v>510998</v>
      </c>
      <c r="R1492" s="11" t="s">
        <v>45</v>
      </c>
      <c r="S1492" s="120">
        <v>17050</v>
      </c>
      <c r="T1492" s="85">
        <v>107.03</v>
      </c>
      <c r="U1492" s="86">
        <v>30</v>
      </c>
      <c r="V1492" s="123">
        <v>46.825625000000002</v>
      </c>
      <c r="W1492" s="85">
        <f t="shared" si="362"/>
        <v>11238</v>
      </c>
      <c r="X1492" s="86">
        <v>1</v>
      </c>
      <c r="Y1492" s="85">
        <v>16.054500000000001</v>
      </c>
      <c r="Z1492" s="86">
        <f t="shared" si="349"/>
        <v>128</v>
      </c>
      <c r="AA1492" s="86">
        <f t="shared" si="352"/>
        <v>11366</v>
      </c>
      <c r="AB1492" s="85">
        <v>122.77</v>
      </c>
      <c r="AC1492" s="85">
        <v>16</v>
      </c>
      <c r="AD1492" s="124">
        <f t="shared" si="350"/>
        <v>73.661999999999992</v>
      </c>
      <c r="AE1492" s="86">
        <f t="shared" si="353"/>
        <v>4714</v>
      </c>
      <c r="AF1492" s="85">
        <v>1</v>
      </c>
      <c r="AG1492" s="85">
        <v>36.831000000000003</v>
      </c>
      <c r="AH1492" s="85">
        <f t="shared" si="354"/>
        <v>147</v>
      </c>
      <c r="AI1492" s="86">
        <f t="shared" si="355"/>
        <v>16227</v>
      </c>
      <c r="AJ1492" s="86">
        <f t="shared" si="356"/>
        <v>-823</v>
      </c>
      <c r="AK1492" s="122"/>
      <c r="AL1492" s="85">
        <v>122.77</v>
      </c>
      <c r="AM1492" s="85">
        <v>16</v>
      </c>
      <c r="AN1492" s="124">
        <f t="shared" si="351"/>
        <v>73.661999999999992</v>
      </c>
      <c r="AO1492" s="86">
        <f t="shared" si="357"/>
        <v>4714</v>
      </c>
      <c r="AP1492" s="85">
        <v>1</v>
      </c>
      <c r="AQ1492" s="85">
        <v>36.831000000000003</v>
      </c>
      <c r="AR1492" s="85">
        <f t="shared" si="358"/>
        <v>147</v>
      </c>
      <c r="AS1492" s="86">
        <f t="shared" si="360"/>
        <v>16227</v>
      </c>
      <c r="AT1492" s="170">
        <f t="shared" si="361"/>
        <v>0</v>
      </c>
      <c r="AU1492" s="86">
        <v>16227</v>
      </c>
      <c r="AV1492" s="170">
        <f t="shared" si="359"/>
        <v>0</v>
      </c>
    </row>
    <row r="1493" spans="1:48" s="73" customFormat="1" ht="45" x14ac:dyDescent="0.2">
      <c r="A1493" s="10" t="s">
        <v>4186</v>
      </c>
      <c r="B1493" s="14" t="s">
        <v>36</v>
      </c>
      <c r="C1493" s="14" t="s">
        <v>37</v>
      </c>
      <c r="D1493" s="14" t="s">
        <v>4408</v>
      </c>
      <c r="E1493" s="58">
        <v>314544</v>
      </c>
      <c r="F1493" s="15" t="s">
        <v>4409</v>
      </c>
      <c r="G1493" s="15" t="s">
        <v>4189</v>
      </c>
      <c r="H1493" s="16">
        <v>100008217</v>
      </c>
      <c r="I1493" s="62">
        <v>710250452</v>
      </c>
      <c r="J1493" s="13">
        <v>37813111</v>
      </c>
      <c r="K1493" s="15" t="s">
        <v>105</v>
      </c>
      <c r="L1493" s="12" t="s">
        <v>4186</v>
      </c>
      <c r="M1493" s="15" t="s">
        <v>4360</v>
      </c>
      <c r="N1493" s="49">
        <v>2941</v>
      </c>
      <c r="O1493" s="15" t="s">
        <v>4410</v>
      </c>
      <c r="P1493" s="15" t="s">
        <v>4411</v>
      </c>
      <c r="Q1493" s="48">
        <v>509728</v>
      </c>
      <c r="R1493" s="11" t="s">
        <v>45</v>
      </c>
      <c r="S1493" s="120">
        <v>17419</v>
      </c>
      <c r="T1493" s="85">
        <v>107.03</v>
      </c>
      <c r="U1493" s="86">
        <v>31</v>
      </c>
      <c r="V1493" s="123">
        <v>46.825625000000002</v>
      </c>
      <c r="W1493" s="85">
        <f t="shared" si="362"/>
        <v>11613</v>
      </c>
      <c r="X1493" s="86">
        <v>0</v>
      </c>
      <c r="Y1493" s="85">
        <v>16.054500000000001</v>
      </c>
      <c r="Z1493" s="86">
        <f t="shared" si="349"/>
        <v>0</v>
      </c>
      <c r="AA1493" s="86">
        <f t="shared" si="352"/>
        <v>11613</v>
      </c>
      <c r="AB1493" s="85">
        <v>122.77</v>
      </c>
      <c r="AC1493" s="85">
        <v>30</v>
      </c>
      <c r="AD1493" s="124">
        <f t="shared" si="350"/>
        <v>73.661999999999992</v>
      </c>
      <c r="AE1493" s="86">
        <f t="shared" si="353"/>
        <v>8839</v>
      </c>
      <c r="AF1493" s="85">
        <v>0</v>
      </c>
      <c r="AG1493" s="85">
        <v>36.831000000000003</v>
      </c>
      <c r="AH1493" s="85">
        <f t="shared" si="354"/>
        <v>0</v>
      </c>
      <c r="AI1493" s="86">
        <f t="shared" si="355"/>
        <v>20452</v>
      </c>
      <c r="AJ1493" s="86">
        <f t="shared" si="356"/>
        <v>3033</v>
      </c>
      <c r="AK1493" s="122"/>
      <c r="AL1493" s="85">
        <v>122.77</v>
      </c>
      <c r="AM1493" s="85">
        <v>30</v>
      </c>
      <c r="AN1493" s="124">
        <f t="shared" si="351"/>
        <v>73.661999999999992</v>
      </c>
      <c r="AO1493" s="86">
        <f t="shared" si="357"/>
        <v>8839</v>
      </c>
      <c r="AP1493" s="85">
        <v>0</v>
      </c>
      <c r="AQ1493" s="85">
        <v>36.831000000000003</v>
      </c>
      <c r="AR1493" s="85">
        <f t="shared" si="358"/>
        <v>0</v>
      </c>
      <c r="AS1493" s="86">
        <f t="shared" si="360"/>
        <v>20452</v>
      </c>
      <c r="AT1493" s="170">
        <f t="shared" si="361"/>
        <v>0</v>
      </c>
      <c r="AU1493" s="86">
        <v>20452</v>
      </c>
      <c r="AV1493" s="170">
        <f t="shared" si="359"/>
        <v>0</v>
      </c>
    </row>
    <row r="1494" spans="1:48" s="73" customFormat="1" ht="30" x14ac:dyDescent="0.2">
      <c r="A1494" s="10" t="s">
        <v>4186</v>
      </c>
      <c r="B1494" s="14" t="s">
        <v>36</v>
      </c>
      <c r="C1494" s="14" t="s">
        <v>37</v>
      </c>
      <c r="D1494" s="14" t="s">
        <v>4957</v>
      </c>
      <c r="E1494" s="58">
        <v>321796</v>
      </c>
      <c r="F1494" s="15" t="s">
        <v>4958</v>
      </c>
      <c r="G1494" s="15" t="s">
        <v>4189</v>
      </c>
      <c r="H1494" s="16">
        <v>100009088</v>
      </c>
      <c r="I1494" s="62">
        <v>37905121</v>
      </c>
      <c r="J1494" s="13">
        <v>37905121</v>
      </c>
      <c r="K1494" s="15" t="s">
        <v>48</v>
      </c>
      <c r="L1494" s="12" t="s">
        <v>4186</v>
      </c>
      <c r="M1494" s="15" t="s">
        <v>4959</v>
      </c>
      <c r="N1494" s="49">
        <v>1003</v>
      </c>
      <c r="O1494" s="15" t="s">
        <v>4960</v>
      </c>
      <c r="P1494" s="15" t="s">
        <v>4974</v>
      </c>
      <c r="Q1494" s="48">
        <v>517402</v>
      </c>
      <c r="R1494" s="11" t="s">
        <v>86</v>
      </c>
      <c r="S1494" s="120">
        <v>7867</v>
      </c>
      <c r="T1494" s="85">
        <v>107.03</v>
      </c>
      <c r="U1494" s="86">
        <v>14</v>
      </c>
      <c r="V1494" s="123">
        <v>46.825625000000002</v>
      </c>
      <c r="W1494" s="85">
        <f t="shared" si="362"/>
        <v>5244</v>
      </c>
      <c r="X1494" s="86">
        <v>0</v>
      </c>
      <c r="Y1494" s="85">
        <v>16.054500000000001</v>
      </c>
      <c r="Z1494" s="86">
        <f t="shared" si="349"/>
        <v>0</v>
      </c>
      <c r="AA1494" s="86">
        <f t="shared" si="352"/>
        <v>5244</v>
      </c>
      <c r="AB1494" s="85">
        <v>122.77</v>
      </c>
      <c r="AC1494" s="85">
        <v>12</v>
      </c>
      <c r="AD1494" s="124">
        <f t="shared" si="350"/>
        <v>73.661999999999992</v>
      </c>
      <c r="AE1494" s="86">
        <f t="shared" si="353"/>
        <v>3536</v>
      </c>
      <c r="AF1494" s="85">
        <v>0</v>
      </c>
      <c r="AG1494" s="85">
        <v>36.831000000000003</v>
      </c>
      <c r="AH1494" s="85">
        <f t="shared" si="354"/>
        <v>0</v>
      </c>
      <c r="AI1494" s="86">
        <f t="shared" si="355"/>
        <v>8780</v>
      </c>
      <c r="AJ1494" s="86">
        <f t="shared" si="356"/>
        <v>913</v>
      </c>
      <c r="AK1494" s="122"/>
      <c r="AL1494" s="85">
        <v>122.77</v>
      </c>
      <c r="AM1494" s="85">
        <v>12</v>
      </c>
      <c r="AN1494" s="124">
        <f t="shared" si="351"/>
        <v>73.661999999999992</v>
      </c>
      <c r="AO1494" s="86">
        <f t="shared" si="357"/>
        <v>3536</v>
      </c>
      <c r="AP1494" s="85">
        <v>0</v>
      </c>
      <c r="AQ1494" s="85">
        <v>36.831000000000003</v>
      </c>
      <c r="AR1494" s="85">
        <f t="shared" si="358"/>
        <v>0</v>
      </c>
      <c r="AS1494" s="86">
        <f t="shared" si="360"/>
        <v>8780</v>
      </c>
      <c r="AT1494" s="170">
        <f t="shared" si="361"/>
        <v>0</v>
      </c>
      <c r="AU1494" s="86">
        <v>8780</v>
      </c>
      <c r="AV1494" s="170">
        <f t="shared" si="359"/>
        <v>0</v>
      </c>
    </row>
    <row r="1495" spans="1:48" s="73" customFormat="1" x14ac:dyDescent="0.2">
      <c r="A1495" s="10" t="s">
        <v>4186</v>
      </c>
      <c r="B1495" s="14" t="s">
        <v>36</v>
      </c>
      <c r="C1495" s="14" t="s">
        <v>37</v>
      </c>
      <c r="D1495" s="14" t="s">
        <v>4957</v>
      </c>
      <c r="E1495" s="58">
        <v>321796</v>
      </c>
      <c r="F1495" s="15" t="s">
        <v>4958</v>
      </c>
      <c r="G1495" s="15" t="s">
        <v>4189</v>
      </c>
      <c r="H1495" s="16">
        <v>100009090</v>
      </c>
      <c r="I1495" s="62">
        <v>37904957</v>
      </c>
      <c r="J1495" s="13">
        <v>37904957</v>
      </c>
      <c r="K1495" s="15" t="s">
        <v>48</v>
      </c>
      <c r="L1495" s="12" t="s">
        <v>4186</v>
      </c>
      <c r="M1495" s="15" t="s">
        <v>4959</v>
      </c>
      <c r="N1495" s="49">
        <v>1001</v>
      </c>
      <c r="O1495" s="15" t="s">
        <v>4960</v>
      </c>
      <c r="P1495" s="15" t="s">
        <v>4977</v>
      </c>
      <c r="Q1495" s="48">
        <v>517402</v>
      </c>
      <c r="R1495" s="11" t="s">
        <v>86</v>
      </c>
      <c r="S1495" s="120">
        <v>20229</v>
      </c>
      <c r="T1495" s="85">
        <v>107.03</v>
      </c>
      <c r="U1495" s="86">
        <v>36</v>
      </c>
      <c r="V1495" s="123">
        <v>46.825625000000002</v>
      </c>
      <c r="W1495" s="85">
        <f t="shared" si="362"/>
        <v>13486</v>
      </c>
      <c r="X1495" s="86">
        <v>0</v>
      </c>
      <c r="Y1495" s="85">
        <v>16.054500000000001</v>
      </c>
      <c r="Z1495" s="86">
        <f t="shared" si="349"/>
        <v>0</v>
      </c>
      <c r="AA1495" s="86">
        <f t="shared" si="352"/>
        <v>13486</v>
      </c>
      <c r="AB1495" s="85">
        <v>122.77</v>
      </c>
      <c r="AC1495" s="85">
        <v>39</v>
      </c>
      <c r="AD1495" s="124">
        <f t="shared" si="350"/>
        <v>73.661999999999992</v>
      </c>
      <c r="AE1495" s="86">
        <f t="shared" si="353"/>
        <v>11491</v>
      </c>
      <c r="AF1495" s="85">
        <v>0</v>
      </c>
      <c r="AG1495" s="85">
        <v>36.831000000000003</v>
      </c>
      <c r="AH1495" s="85">
        <f t="shared" si="354"/>
        <v>0</v>
      </c>
      <c r="AI1495" s="86">
        <f t="shared" si="355"/>
        <v>24977</v>
      </c>
      <c r="AJ1495" s="86">
        <f t="shared" si="356"/>
        <v>4748</v>
      </c>
      <c r="AK1495" s="122"/>
      <c r="AL1495" s="85">
        <v>122.77</v>
      </c>
      <c r="AM1495" s="85">
        <v>39</v>
      </c>
      <c r="AN1495" s="124">
        <f t="shared" si="351"/>
        <v>73.661999999999992</v>
      </c>
      <c r="AO1495" s="86">
        <f t="shared" si="357"/>
        <v>11491</v>
      </c>
      <c r="AP1495" s="85">
        <v>0</v>
      </c>
      <c r="AQ1495" s="85">
        <v>36.831000000000003</v>
      </c>
      <c r="AR1495" s="85">
        <f t="shared" si="358"/>
        <v>0</v>
      </c>
      <c r="AS1495" s="86">
        <f t="shared" si="360"/>
        <v>24977</v>
      </c>
      <c r="AT1495" s="170">
        <f t="shared" si="361"/>
        <v>0</v>
      </c>
      <c r="AU1495" s="86">
        <v>24977</v>
      </c>
      <c r="AV1495" s="170">
        <f t="shared" si="359"/>
        <v>0</v>
      </c>
    </row>
    <row r="1496" spans="1:48" s="73" customFormat="1" x14ac:dyDescent="0.2">
      <c r="A1496" s="10" t="s">
        <v>4186</v>
      </c>
      <c r="B1496" s="14" t="s">
        <v>36</v>
      </c>
      <c r="C1496" s="14" t="s">
        <v>37</v>
      </c>
      <c r="D1496" s="14" t="s">
        <v>4834</v>
      </c>
      <c r="E1496" s="58">
        <v>316644</v>
      </c>
      <c r="F1496" s="15" t="s">
        <v>4835</v>
      </c>
      <c r="G1496" s="15" t="s">
        <v>4189</v>
      </c>
      <c r="H1496" s="16">
        <v>100007888</v>
      </c>
      <c r="I1496" s="62">
        <v>710016891</v>
      </c>
      <c r="J1496" s="13">
        <v>710016891</v>
      </c>
      <c r="K1496" s="15" t="s">
        <v>48</v>
      </c>
      <c r="L1496" s="12" t="s">
        <v>4186</v>
      </c>
      <c r="M1496" s="15" t="s">
        <v>4807</v>
      </c>
      <c r="N1496" s="49">
        <v>3842</v>
      </c>
      <c r="O1496" s="15" t="s">
        <v>4836</v>
      </c>
      <c r="P1496" s="15" t="s">
        <v>4837</v>
      </c>
      <c r="Q1496" s="48">
        <v>512150</v>
      </c>
      <c r="R1496" s="11" t="s">
        <v>45</v>
      </c>
      <c r="S1496" s="120">
        <v>7867</v>
      </c>
      <c r="T1496" s="85">
        <v>107.03</v>
      </c>
      <c r="U1496" s="86">
        <v>14</v>
      </c>
      <c r="V1496" s="123">
        <v>46.825625000000002</v>
      </c>
      <c r="W1496" s="85">
        <f t="shared" si="362"/>
        <v>5244</v>
      </c>
      <c r="X1496" s="86">
        <v>0</v>
      </c>
      <c r="Y1496" s="85">
        <v>16.054500000000001</v>
      </c>
      <c r="Z1496" s="86">
        <f t="shared" si="349"/>
        <v>0</v>
      </c>
      <c r="AA1496" s="86">
        <f t="shared" si="352"/>
        <v>5244</v>
      </c>
      <c r="AB1496" s="85">
        <v>122.77</v>
      </c>
      <c r="AC1496" s="85">
        <v>11</v>
      </c>
      <c r="AD1496" s="124">
        <f t="shared" si="350"/>
        <v>73.661999999999992</v>
      </c>
      <c r="AE1496" s="86">
        <f t="shared" si="353"/>
        <v>3241</v>
      </c>
      <c r="AF1496" s="85">
        <v>0</v>
      </c>
      <c r="AG1496" s="85">
        <v>36.831000000000003</v>
      </c>
      <c r="AH1496" s="85">
        <f t="shared" si="354"/>
        <v>0</v>
      </c>
      <c r="AI1496" s="86">
        <f t="shared" si="355"/>
        <v>8485</v>
      </c>
      <c r="AJ1496" s="86">
        <f t="shared" si="356"/>
        <v>618</v>
      </c>
      <c r="AK1496" s="122"/>
      <c r="AL1496" s="85">
        <v>122.77</v>
      </c>
      <c r="AM1496" s="85">
        <v>11</v>
      </c>
      <c r="AN1496" s="124">
        <f t="shared" si="351"/>
        <v>73.661999999999992</v>
      </c>
      <c r="AO1496" s="86">
        <f t="shared" si="357"/>
        <v>3241</v>
      </c>
      <c r="AP1496" s="85">
        <v>0</v>
      </c>
      <c r="AQ1496" s="85">
        <v>36.831000000000003</v>
      </c>
      <c r="AR1496" s="85">
        <f t="shared" si="358"/>
        <v>0</v>
      </c>
      <c r="AS1496" s="86">
        <f t="shared" si="360"/>
        <v>8485</v>
      </c>
      <c r="AT1496" s="170">
        <f t="shared" si="361"/>
        <v>0</v>
      </c>
      <c r="AU1496" s="86">
        <v>8485</v>
      </c>
      <c r="AV1496" s="170">
        <f t="shared" si="359"/>
        <v>0</v>
      </c>
    </row>
    <row r="1497" spans="1:48" s="73" customFormat="1" x14ac:dyDescent="0.2">
      <c r="A1497" s="10" t="s">
        <v>4186</v>
      </c>
      <c r="B1497" s="14" t="s">
        <v>36</v>
      </c>
      <c r="C1497" s="14" t="s">
        <v>37</v>
      </c>
      <c r="D1497" s="14" t="s">
        <v>4957</v>
      </c>
      <c r="E1497" s="58">
        <v>321796</v>
      </c>
      <c r="F1497" s="15" t="s">
        <v>4958</v>
      </c>
      <c r="G1497" s="15" t="s">
        <v>4189</v>
      </c>
      <c r="H1497" s="16">
        <v>100009091</v>
      </c>
      <c r="I1497" s="62">
        <v>37905066</v>
      </c>
      <c r="J1497" s="13">
        <v>37905066</v>
      </c>
      <c r="K1497" s="15" t="s">
        <v>48</v>
      </c>
      <c r="L1497" s="12" t="s">
        <v>4186</v>
      </c>
      <c r="M1497" s="15" t="s">
        <v>4959</v>
      </c>
      <c r="N1497" s="49">
        <v>1001</v>
      </c>
      <c r="O1497" s="15" t="s">
        <v>4960</v>
      </c>
      <c r="P1497" s="15" t="s">
        <v>4975</v>
      </c>
      <c r="Q1497" s="48">
        <v>517402</v>
      </c>
      <c r="R1497" s="11" t="s">
        <v>86</v>
      </c>
      <c r="S1497" s="120">
        <v>3003</v>
      </c>
      <c r="T1497" s="85">
        <v>107.03</v>
      </c>
      <c r="U1497" s="86">
        <v>5</v>
      </c>
      <c r="V1497" s="123">
        <v>46.825625000000002</v>
      </c>
      <c r="W1497" s="85">
        <f t="shared" si="362"/>
        <v>1873</v>
      </c>
      <c r="X1497" s="86">
        <v>1</v>
      </c>
      <c r="Y1497" s="85">
        <v>16.054500000000001</v>
      </c>
      <c r="Z1497" s="86">
        <f t="shared" si="349"/>
        <v>128</v>
      </c>
      <c r="AA1497" s="86">
        <f t="shared" si="352"/>
        <v>2001</v>
      </c>
      <c r="AB1497" s="85">
        <v>122.77</v>
      </c>
      <c r="AC1497" s="85">
        <v>9</v>
      </c>
      <c r="AD1497" s="124">
        <f t="shared" si="350"/>
        <v>73.661999999999992</v>
      </c>
      <c r="AE1497" s="86">
        <f t="shared" si="353"/>
        <v>2652</v>
      </c>
      <c r="AF1497" s="85">
        <v>1</v>
      </c>
      <c r="AG1497" s="85">
        <v>36.831000000000003</v>
      </c>
      <c r="AH1497" s="85">
        <f t="shared" si="354"/>
        <v>147</v>
      </c>
      <c r="AI1497" s="86">
        <f t="shared" si="355"/>
        <v>4800</v>
      </c>
      <c r="AJ1497" s="86">
        <f t="shared" si="356"/>
        <v>1797</v>
      </c>
      <c r="AK1497" s="122"/>
      <c r="AL1497" s="85">
        <v>122.77</v>
      </c>
      <c r="AM1497" s="85">
        <v>9</v>
      </c>
      <c r="AN1497" s="124">
        <f t="shared" si="351"/>
        <v>73.661999999999992</v>
      </c>
      <c r="AO1497" s="86">
        <f t="shared" si="357"/>
        <v>2652</v>
      </c>
      <c r="AP1497" s="85">
        <v>1</v>
      </c>
      <c r="AQ1497" s="85">
        <v>36.831000000000003</v>
      </c>
      <c r="AR1497" s="85">
        <f t="shared" si="358"/>
        <v>147</v>
      </c>
      <c r="AS1497" s="86">
        <f t="shared" si="360"/>
        <v>4800</v>
      </c>
      <c r="AT1497" s="170">
        <f t="shared" si="361"/>
        <v>0</v>
      </c>
      <c r="AU1497" s="86">
        <v>4800</v>
      </c>
      <c r="AV1497" s="170">
        <f t="shared" si="359"/>
        <v>0</v>
      </c>
    </row>
    <row r="1498" spans="1:48" s="73" customFormat="1" ht="45" x14ac:dyDescent="0.2">
      <c r="A1498" s="10" t="s">
        <v>4186</v>
      </c>
      <c r="B1498" s="14" t="s">
        <v>36</v>
      </c>
      <c r="C1498" s="14" t="s">
        <v>37</v>
      </c>
      <c r="D1498" s="14" t="s">
        <v>4999</v>
      </c>
      <c r="E1498" s="58">
        <v>321214</v>
      </c>
      <c r="F1498" s="15" t="s">
        <v>5000</v>
      </c>
      <c r="G1498" s="15" t="s">
        <v>4189</v>
      </c>
      <c r="H1498" s="16">
        <v>100008853</v>
      </c>
      <c r="I1498" s="62">
        <v>710022026</v>
      </c>
      <c r="J1498" s="13">
        <v>37812670</v>
      </c>
      <c r="K1498" s="15" t="s">
        <v>105</v>
      </c>
      <c r="L1498" s="12" t="s">
        <v>4186</v>
      </c>
      <c r="M1498" s="15" t="s">
        <v>4959</v>
      </c>
      <c r="N1498" s="49">
        <v>1331</v>
      </c>
      <c r="O1498" s="15" t="s">
        <v>5001</v>
      </c>
      <c r="P1498" s="15" t="s">
        <v>5002</v>
      </c>
      <c r="Q1498" s="48">
        <v>517488</v>
      </c>
      <c r="R1498" s="11" t="s">
        <v>45</v>
      </c>
      <c r="S1498" s="120">
        <v>15733</v>
      </c>
      <c r="T1498" s="85">
        <v>107.03</v>
      </c>
      <c r="U1498" s="86">
        <v>28</v>
      </c>
      <c r="V1498" s="123">
        <v>46.825625000000002</v>
      </c>
      <c r="W1498" s="85">
        <f t="shared" si="362"/>
        <v>10489</v>
      </c>
      <c r="X1498" s="86">
        <v>0</v>
      </c>
      <c r="Y1498" s="85">
        <v>16.054500000000001</v>
      </c>
      <c r="Z1498" s="86">
        <f t="shared" si="349"/>
        <v>0</v>
      </c>
      <c r="AA1498" s="86">
        <f t="shared" si="352"/>
        <v>10489</v>
      </c>
      <c r="AB1498" s="85">
        <v>122.77</v>
      </c>
      <c r="AC1498" s="85">
        <v>27</v>
      </c>
      <c r="AD1498" s="124">
        <f t="shared" si="350"/>
        <v>73.661999999999992</v>
      </c>
      <c r="AE1498" s="86">
        <f t="shared" si="353"/>
        <v>7955</v>
      </c>
      <c r="AF1498" s="85">
        <v>0</v>
      </c>
      <c r="AG1498" s="85">
        <v>36.831000000000003</v>
      </c>
      <c r="AH1498" s="85">
        <f t="shared" si="354"/>
        <v>0</v>
      </c>
      <c r="AI1498" s="86">
        <f t="shared" si="355"/>
        <v>18444</v>
      </c>
      <c r="AJ1498" s="86">
        <f t="shared" si="356"/>
        <v>2711</v>
      </c>
      <c r="AK1498" s="122"/>
      <c r="AL1498" s="85">
        <v>122.77</v>
      </c>
      <c r="AM1498" s="85">
        <v>27</v>
      </c>
      <c r="AN1498" s="124">
        <f t="shared" si="351"/>
        <v>73.661999999999992</v>
      </c>
      <c r="AO1498" s="86">
        <f t="shared" si="357"/>
        <v>7955</v>
      </c>
      <c r="AP1498" s="85">
        <v>0</v>
      </c>
      <c r="AQ1498" s="85">
        <v>36.831000000000003</v>
      </c>
      <c r="AR1498" s="85">
        <f t="shared" si="358"/>
        <v>0</v>
      </c>
      <c r="AS1498" s="86">
        <f t="shared" si="360"/>
        <v>18444</v>
      </c>
      <c r="AT1498" s="170">
        <f t="shared" si="361"/>
        <v>0</v>
      </c>
      <c r="AU1498" s="86">
        <v>18444</v>
      </c>
      <c r="AV1498" s="170">
        <f t="shared" si="359"/>
        <v>0</v>
      </c>
    </row>
    <row r="1499" spans="1:48" s="73" customFormat="1" ht="45" x14ac:dyDescent="0.2">
      <c r="A1499" s="10" t="s">
        <v>4186</v>
      </c>
      <c r="B1499" s="14" t="s">
        <v>36</v>
      </c>
      <c r="C1499" s="14" t="s">
        <v>37</v>
      </c>
      <c r="D1499" s="14" t="s">
        <v>5003</v>
      </c>
      <c r="E1499" s="58">
        <v>321222</v>
      </c>
      <c r="F1499" s="15" t="s">
        <v>5004</v>
      </c>
      <c r="G1499" s="15" t="s">
        <v>4189</v>
      </c>
      <c r="H1499" s="16">
        <v>100008857</v>
      </c>
      <c r="I1499" s="62">
        <v>710022042</v>
      </c>
      <c r="J1499" s="13">
        <v>37906399</v>
      </c>
      <c r="K1499" s="15" t="s">
        <v>105</v>
      </c>
      <c r="L1499" s="12" t="s">
        <v>4186</v>
      </c>
      <c r="M1499" s="15" t="s">
        <v>4959</v>
      </c>
      <c r="N1499" s="49">
        <v>1331</v>
      </c>
      <c r="O1499" s="15" t="s">
        <v>5005</v>
      </c>
      <c r="P1499" s="15" t="s">
        <v>5006</v>
      </c>
      <c r="Q1499" s="48">
        <v>517496</v>
      </c>
      <c r="R1499" s="11" t="s">
        <v>45</v>
      </c>
      <c r="S1499" s="120">
        <v>10676</v>
      </c>
      <c r="T1499" s="85">
        <v>107.03</v>
      </c>
      <c r="U1499" s="86">
        <v>19</v>
      </c>
      <c r="V1499" s="123">
        <v>46.825625000000002</v>
      </c>
      <c r="W1499" s="85">
        <f t="shared" si="362"/>
        <v>7117</v>
      </c>
      <c r="X1499" s="86">
        <v>0</v>
      </c>
      <c r="Y1499" s="85">
        <v>16.054500000000001</v>
      </c>
      <c r="Z1499" s="86">
        <f t="shared" si="349"/>
        <v>0</v>
      </c>
      <c r="AA1499" s="86">
        <f t="shared" si="352"/>
        <v>7117</v>
      </c>
      <c r="AB1499" s="85">
        <v>122.77</v>
      </c>
      <c r="AC1499" s="85">
        <v>11</v>
      </c>
      <c r="AD1499" s="124">
        <f t="shared" si="350"/>
        <v>73.661999999999992</v>
      </c>
      <c r="AE1499" s="86">
        <f t="shared" si="353"/>
        <v>3241</v>
      </c>
      <c r="AF1499" s="85">
        <v>0</v>
      </c>
      <c r="AG1499" s="85">
        <v>36.831000000000003</v>
      </c>
      <c r="AH1499" s="85">
        <f t="shared" si="354"/>
        <v>0</v>
      </c>
      <c r="AI1499" s="86">
        <f t="shared" si="355"/>
        <v>10358</v>
      </c>
      <c r="AJ1499" s="86">
        <f t="shared" si="356"/>
        <v>-318</v>
      </c>
      <c r="AK1499" s="122"/>
      <c r="AL1499" s="85">
        <v>122.77</v>
      </c>
      <c r="AM1499" s="85">
        <v>11</v>
      </c>
      <c r="AN1499" s="124">
        <f t="shared" si="351"/>
        <v>73.661999999999992</v>
      </c>
      <c r="AO1499" s="86">
        <f t="shared" si="357"/>
        <v>3241</v>
      </c>
      <c r="AP1499" s="85">
        <v>0</v>
      </c>
      <c r="AQ1499" s="85">
        <v>36.831000000000003</v>
      </c>
      <c r="AR1499" s="85">
        <f t="shared" si="358"/>
        <v>0</v>
      </c>
      <c r="AS1499" s="86">
        <f t="shared" si="360"/>
        <v>10358</v>
      </c>
      <c r="AT1499" s="170">
        <f t="shared" si="361"/>
        <v>0</v>
      </c>
      <c r="AU1499" s="86">
        <v>10358</v>
      </c>
      <c r="AV1499" s="170">
        <f t="shared" si="359"/>
        <v>0</v>
      </c>
    </row>
    <row r="1500" spans="1:48" s="73" customFormat="1" ht="45" x14ac:dyDescent="0.2">
      <c r="A1500" s="10" t="s">
        <v>4186</v>
      </c>
      <c r="B1500" s="14" t="s">
        <v>36</v>
      </c>
      <c r="C1500" s="14" t="s">
        <v>37</v>
      </c>
      <c r="D1500" s="14" t="s">
        <v>4209</v>
      </c>
      <c r="E1500" s="58">
        <v>313998</v>
      </c>
      <c r="F1500" s="15" t="s">
        <v>4210</v>
      </c>
      <c r="G1500" s="15" t="s">
        <v>4189</v>
      </c>
      <c r="H1500" s="16">
        <v>100007162</v>
      </c>
      <c r="I1500" s="62">
        <v>710013833</v>
      </c>
      <c r="J1500" s="13">
        <v>37812181</v>
      </c>
      <c r="K1500" s="15" t="s">
        <v>92</v>
      </c>
      <c r="L1500" s="12" t="s">
        <v>4186</v>
      </c>
      <c r="M1500" s="15" t="s">
        <v>4195</v>
      </c>
      <c r="N1500" s="49">
        <v>2354</v>
      </c>
      <c r="O1500" s="15" t="s">
        <v>4211</v>
      </c>
      <c r="P1500" s="15" t="s">
        <v>4212</v>
      </c>
      <c r="Q1500" s="48">
        <v>509167</v>
      </c>
      <c r="R1500" s="11" t="s">
        <v>45</v>
      </c>
      <c r="S1500" s="120">
        <v>3371</v>
      </c>
      <c r="T1500" s="85">
        <v>107.03</v>
      </c>
      <c r="U1500" s="86">
        <v>6</v>
      </c>
      <c r="V1500" s="123">
        <v>46.825625000000002</v>
      </c>
      <c r="W1500" s="85">
        <f t="shared" si="362"/>
        <v>2248</v>
      </c>
      <c r="X1500" s="86">
        <v>0</v>
      </c>
      <c r="Y1500" s="85">
        <v>16.054500000000001</v>
      </c>
      <c r="Z1500" s="86">
        <f t="shared" si="349"/>
        <v>0</v>
      </c>
      <c r="AA1500" s="86">
        <f t="shared" si="352"/>
        <v>2248</v>
      </c>
      <c r="AB1500" s="85">
        <v>122.77</v>
      </c>
      <c r="AC1500" s="85">
        <v>8</v>
      </c>
      <c r="AD1500" s="124">
        <f t="shared" si="350"/>
        <v>73.661999999999992</v>
      </c>
      <c r="AE1500" s="86">
        <f t="shared" si="353"/>
        <v>2357</v>
      </c>
      <c r="AF1500" s="85">
        <v>0</v>
      </c>
      <c r="AG1500" s="85">
        <v>36.831000000000003</v>
      </c>
      <c r="AH1500" s="85">
        <f t="shared" si="354"/>
        <v>0</v>
      </c>
      <c r="AI1500" s="86">
        <f t="shared" si="355"/>
        <v>4605</v>
      </c>
      <c r="AJ1500" s="86">
        <f t="shared" si="356"/>
        <v>1234</v>
      </c>
      <c r="AK1500" s="122"/>
      <c r="AL1500" s="85">
        <v>122.77</v>
      </c>
      <c r="AM1500" s="85">
        <v>8</v>
      </c>
      <c r="AN1500" s="124">
        <f t="shared" si="351"/>
        <v>73.661999999999992</v>
      </c>
      <c r="AO1500" s="86">
        <f t="shared" si="357"/>
        <v>2357</v>
      </c>
      <c r="AP1500" s="85">
        <v>0</v>
      </c>
      <c r="AQ1500" s="85">
        <v>36.831000000000003</v>
      </c>
      <c r="AR1500" s="85">
        <f t="shared" si="358"/>
        <v>0</v>
      </c>
      <c r="AS1500" s="86">
        <f t="shared" si="360"/>
        <v>4605</v>
      </c>
      <c r="AT1500" s="170">
        <f t="shared" si="361"/>
        <v>0</v>
      </c>
      <c r="AU1500" s="86">
        <v>4605</v>
      </c>
      <c r="AV1500" s="170">
        <f t="shared" si="359"/>
        <v>0</v>
      </c>
    </row>
    <row r="1501" spans="1:48" s="73" customFormat="1" ht="45" x14ac:dyDescent="0.2">
      <c r="A1501" s="10" t="s">
        <v>4186</v>
      </c>
      <c r="B1501" s="14" t="s">
        <v>36</v>
      </c>
      <c r="C1501" s="14" t="s">
        <v>37</v>
      </c>
      <c r="D1501" s="14" t="s">
        <v>4380</v>
      </c>
      <c r="E1501" s="58">
        <v>314447</v>
      </c>
      <c r="F1501" s="15" t="s">
        <v>4381</v>
      </c>
      <c r="G1501" s="15" t="s">
        <v>4189</v>
      </c>
      <c r="H1501" s="16">
        <v>100007357</v>
      </c>
      <c r="I1501" s="62">
        <v>710014414</v>
      </c>
      <c r="J1501" s="13">
        <v>37810677</v>
      </c>
      <c r="K1501" s="15" t="s">
        <v>92</v>
      </c>
      <c r="L1501" s="12" t="s">
        <v>4186</v>
      </c>
      <c r="M1501" s="15" t="s">
        <v>4349</v>
      </c>
      <c r="N1501" s="49">
        <v>2755</v>
      </c>
      <c r="O1501" s="15" t="s">
        <v>4382</v>
      </c>
      <c r="P1501" s="15" t="s">
        <v>4383</v>
      </c>
      <c r="Q1501" s="48">
        <v>509639</v>
      </c>
      <c r="R1501" s="11" t="s">
        <v>45</v>
      </c>
      <c r="S1501" s="120">
        <v>7305</v>
      </c>
      <c r="T1501" s="85">
        <v>107.03</v>
      </c>
      <c r="U1501" s="86">
        <v>13</v>
      </c>
      <c r="V1501" s="123">
        <v>46.825625000000002</v>
      </c>
      <c r="W1501" s="85">
        <f t="shared" si="362"/>
        <v>4870</v>
      </c>
      <c r="X1501" s="86">
        <v>0</v>
      </c>
      <c r="Y1501" s="85">
        <v>16.054500000000001</v>
      </c>
      <c r="Z1501" s="86">
        <f t="shared" si="349"/>
        <v>0</v>
      </c>
      <c r="AA1501" s="86">
        <f t="shared" si="352"/>
        <v>4870</v>
      </c>
      <c r="AB1501" s="85">
        <v>122.77</v>
      </c>
      <c r="AC1501" s="85">
        <v>16</v>
      </c>
      <c r="AD1501" s="124">
        <f t="shared" si="350"/>
        <v>73.661999999999992</v>
      </c>
      <c r="AE1501" s="86">
        <f t="shared" si="353"/>
        <v>4714</v>
      </c>
      <c r="AF1501" s="85">
        <v>0</v>
      </c>
      <c r="AG1501" s="85">
        <v>36.831000000000003</v>
      </c>
      <c r="AH1501" s="85">
        <f t="shared" si="354"/>
        <v>0</v>
      </c>
      <c r="AI1501" s="86">
        <f t="shared" si="355"/>
        <v>9584</v>
      </c>
      <c r="AJ1501" s="86">
        <f t="shared" si="356"/>
        <v>2279</v>
      </c>
      <c r="AK1501" s="122"/>
      <c r="AL1501" s="85">
        <v>122.77</v>
      </c>
      <c r="AM1501" s="85">
        <v>16</v>
      </c>
      <c r="AN1501" s="124">
        <f t="shared" si="351"/>
        <v>73.661999999999992</v>
      </c>
      <c r="AO1501" s="86">
        <f t="shared" si="357"/>
        <v>4714</v>
      </c>
      <c r="AP1501" s="85">
        <v>0</v>
      </c>
      <c r="AQ1501" s="85">
        <v>36.831000000000003</v>
      </c>
      <c r="AR1501" s="85">
        <f t="shared" si="358"/>
        <v>0</v>
      </c>
      <c r="AS1501" s="86">
        <f t="shared" si="360"/>
        <v>9584</v>
      </c>
      <c r="AT1501" s="170">
        <f t="shared" si="361"/>
        <v>0</v>
      </c>
      <c r="AU1501" s="86">
        <v>9584</v>
      </c>
      <c r="AV1501" s="170">
        <f t="shared" si="359"/>
        <v>0</v>
      </c>
    </row>
    <row r="1502" spans="1:48" s="73" customFormat="1" ht="45" x14ac:dyDescent="0.2">
      <c r="A1502" s="10" t="s">
        <v>4186</v>
      </c>
      <c r="B1502" s="14" t="s">
        <v>36</v>
      </c>
      <c r="C1502" s="14" t="s">
        <v>37</v>
      </c>
      <c r="D1502" s="14" t="s">
        <v>5007</v>
      </c>
      <c r="E1502" s="58">
        <v>321231</v>
      </c>
      <c r="F1502" s="15" t="s">
        <v>5008</v>
      </c>
      <c r="G1502" s="15" t="s">
        <v>4189</v>
      </c>
      <c r="H1502" s="16">
        <v>100008861</v>
      </c>
      <c r="I1502" s="62">
        <v>710022050</v>
      </c>
      <c r="J1502" s="13">
        <v>37813293</v>
      </c>
      <c r="K1502" s="15" t="s">
        <v>105</v>
      </c>
      <c r="L1502" s="12" t="s">
        <v>4186</v>
      </c>
      <c r="M1502" s="15" t="s">
        <v>4959</v>
      </c>
      <c r="N1502" s="49">
        <v>1332</v>
      </c>
      <c r="O1502" s="15" t="s">
        <v>5009</v>
      </c>
      <c r="P1502" s="15" t="s">
        <v>5010</v>
      </c>
      <c r="Q1502" s="48">
        <v>517500</v>
      </c>
      <c r="R1502" s="11" t="s">
        <v>45</v>
      </c>
      <c r="S1502" s="120">
        <v>9184</v>
      </c>
      <c r="T1502" s="85">
        <v>107.03</v>
      </c>
      <c r="U1502" s="86">
        <v>16</v>
      </c>
      <c r="V1502" s="123">
        <v>46.825625000000002</v>
      </c>
      <c r="W1502" s="85">
        <f t="shared" si="362"/>
        <v>5994</v>
      </c>
      <c r="X1502" s="86">
        <v>1</v>
      </c>
      <c r="Y1502" s="85">
        <v>16.054500000000001</v>
      </c>
      <c r="Z1502" s="86">
        <f t="shared" si="349"/>
        <v>128</v>
      </c>
      <c r="AA1502" s="86">
        <f t="shared" si="352"/>
        <v>6122</v>
      </c>
      <c r="AB1502" s="85">
        <v>122.77</v>
      </c>
      <c r="AC1502" s="85">
        <v>30</v>
      </c>
      <c r="AD1502" s="124">
        <f t="shared" si="350"/>
        <v>73.661999999999992</v>
      </c>
      <c r="AE1502" s="86">
        <f t="shared" si="353"/>
        <v>8839</v>
      </c>
      <c r="AF1502" s="85">
        <v>0</v>
      </c>
      <c r="AG1502" s="85">
        <v>36.831000000000003</v>
      </c>
      <c r="AH1502" s="85">
        <f t="shared" si="354"/>
        <v>0</v>
      </c>
      <c r="AI1502" s="86">
        <f t="shared" si="355"/>
        <v>14961</v>
      </c>
      <c r="AJ1502" s="86">
        <f t="shared" si="356"/>
        <v>5777</v>
      </c>
      <c r="AK1502" s="122"/>
      <c r="AL1502" s="85">
        <v>122.77</v>
      </c>
      <c r="AM1502" s="85">
        <v>30</v>
      </c>
      <c r="AN1502" s="124">
        <f t="shared" si="351"/>
        <v>73.661999999999992</v>
      </c>
      <c r="AO1502" s="86">
        <f t="shared" si="357"/>
        <v>8839</v>
      </c>
      <c r="AP1502" s="85">
        <v>0</v>
      </c>
      <c r="AQ1502" s="85">
        <v>36.831000000000003</v>
      </c>
      <c r="AR1502" s="85">
        <f t="shared" si="358"/>
        <v>0</v>
      </c>
      <c r="AS1502" s="86">
        <f t="shared" si="360"/>
        <v>14961</v>
      </c>
      <c r="AT1502" s="170">
        <f t="shared" si="361"/>
        <v>0</v>
      </c>
      <c r="AU1502" s="86">
        <v>14961</v>
      </c>
      <c r="AV1502" s="170">
        <f t="shared" si="359"/>
        <v>0</v>
      </c>
    </row>
    <row r="1503" spans="1:48" s="73" customFormat="1" ht="45" x14ac:dyDescent="0.2">
      <c r="A1503" s="10" t="s">
        <v>4186</v>
      </c>
      <c r="B1503" s="14" t="s">
        <v>36</v>
      </c>
      <c r="C1503" s="14" t="s">
        <v>37</v>
      </c>
      <c r="D1503" s="14" t="s">
        <v>4957</v>
      </c>
      <c r="E1503" s="58">
        <v>321796</v>
      </c>
      <c r="F1503" s="15" t="s">
        <v>4958</v>
      </c>
      <c r="G1503" s="15" t="s">
        <v>4189</v>
      </c>
      <c r="H1503" s="16">
        <v>100009094</v>
      </c>
      <c r="I1503" s="62">
        <v>710259662</v>
      </c>
      <c r="J1503" s="13">
        <v>37812882</v>
      </c>
      <c r="K1503" s="15" t="s">
        <v>105</v>
      </c>
      <c r="L1503" s="12" t="s">
        <v>4186</v>
      </c>
      <c r="M1503" s="15" t="s">
        <v>4959</v>
      </c>
      <c r="N1503" s="49">
        <v>1004</v>
      </c>
      <c r="O1503" s="15" t="s">
        <v>4960</v>
      </c>
      <c r="P1503" s="15" t="s">
        <v>4976</v>
      </c>
      <c r="Q1503" s="48">
        <v>517402</v>
      </c>
      <c r="R1503" s="11" t="s">
        <v>45</v>
      </c>
      <c r="S1503" s="120">
        <v>29219</v>
      </c>
      <c r="T1503" s="85">
        <v>107.03</v>
      </c>
      <c r="U1503" s="86">
        <v>52</v>
      </c>
      <c r="V1503" s="123">
        <v>46.825625000000002</v>
      </c>
      <c r="W1503" s="85">
        <f t="shared" si="362"/>
        <v>19479</v>
      </c>
      <c r="X1503" s="86">
        <v>0</v>
      </c>
      <c r="Y1503" s="85">
        <v>16.054500000000001</v>
      </c>
      <c r="Z1503" s="86">
        <f t="shared" si="349"/>
        <v>0</v>
      </c>
      <c r="AA1503" s="86">
        <f t="shared" si="352"/>
        <v>19479</v>
      </c>
      <c r="AB1503" s="85">
        <v>122.77</v>
      </c>
      <c r="AC1503" s="85">
        <v>39</v>
      </c>
      <c r="AD1503" s="124">
        <f t="shared" si="350"/>
        <v>73.661999999999992</v>
      </c>
      <c r="AE1503" s="86">
        <f t="shared" si="353"/>
        <v>11491</v>
      </c>
      <c r="AF1503" s="85">
        <v>0</v>
      </c>
      <c r="AG1503" s="85">
        <v>36.831000000000003</v>
      </c>
      <c r="AH1503" s="85">
        <f t="shared" si="354"/>
        <v>0</v>
      </c>
      <c r="AI1503" s="86">
        <f t="shared" si="355"/>
        <v>30970</v>
      </c>
      <c r="AJ1503" s="86">
        <f t="shared" si="356"/>
        <v>1751</v>
      </c>
      <c r="AK1503" s="122"/>
      <c r="AL1503" s="85">
        <v>122.77</v>
      </c>
      <c r="AM1503" s="85">
        <v>39</v>
      </c>
      <c r="AN1503" s="124">
        <f t="shared" si="351"/>
        <v>73.661999999999992</v>
      </c>
      <c r="AO1503" s="86">
        <f t="shared" si="357"/>
        <v>11491</v>
      </c>
      <c r="AP1503" s="85">
        <v>0</v>
      </c>
      <c r="AQ1503" s="85">
        <v>36.831000000000003</v>
      </c>
      <c r="AR1503" s="85">
        <f t="shared" si="358"/>
        <v>0</v>
      </c>
      <c r="AS1503" s="86">
        <f t="shared" si="360"/>
        <v>30970</v>
      </c>
      <c r="AT1503" s="170">
        <f t="shared" si="361"/>
        <v>0</v>
      </c>
      <c r="AU1503" s="86">
        <v>30970</v>
      </c>
      <c r="AV1503" s="170">
        <f t="shared" si="359"/>
        <v>0</v>
      </c>
    </row>
    <row r="1504" spans="1:48" s="73" customFormat="1" x14ac:dyDescent="0.2">
      <c r="A1504" s="10" t="s">
        <v>4186</v>
      </c>
      <c r="B1504" s="14" t="s">
        <v>36</v>
      </c>
      <c r="C1504" s="14" t="s">
        <v>37</v>
      </c>
      <c r="D1504" s="14" t="s">
        <v>5011</v>
      </c>
      <c r="E1504" s="58">
        <v>321249</v>
      </c>
      <c r="F1504" s="15" t="s">
        <v>5012</v>
      </c>
      <c r="G1504" s="15" t="s">
        <v>4189</v>
      </c>
      <c r="H1504" s="16">
        <v>100008870</v>
      </c>
      <c r="I1504" s="62">
        <v>710201303</v>
      </c>
      <c r="J1504" s="13">
        <v>710201303</v>
      </c>
      <c r="K1504" s="15" t="s">
        <v>48</v>
      </c>
      <c r="L1504" s="12" t="s">
        <v>4186</v>
      </c>
      <c r="M1504" s="15" t="s">
        <v>4959</v>
      </c>
      <c r="N1504" s="49">
        <v>1304</v>
      </c>
      <c r="O1504" s="15" t="s">
        <v>5013</v>
      </c>
      <c r="P1504" s="15" t="s">
        <v>5014</v>
      </c>
      <c r="Q1504" s="48">
        <v>517518</v>
      </c>
      <c r="R1504" s="11" t="s">
        <v>45</v>
      </c>
      <c r="S1504" s="120">
        <v>10114</v>
      </c>
      <c r="T1504" s="85">
        <v>107.03</v>
      </c>
      <c r="U1504" s="86">
        <v>18</v>
      </c>
      <c r="V1504" s="123">
        <v>46.825625000000002</v>
      </c>
      <c r="W1504" s="85">
        <f t="shared" si="362"/>
        <v>6743</v>
      </c>
      <c r="X1504" s="86">
        <v>0</v>
      </c>
      <c r="Y1504" s="85">
        <v>16.054500000000001</v>
      </c>
      <c r="Z1504" s="86">
        <f t="shared" si="349"/>
        <v>0</v>
      </c>
      <c r="AA1504" s="86">
        <f t="shared" si="352"/>
        <v>6743</v>
      </c>
      <c r="AB1504" s="85">
        <v>122.77</v>
      </c>
      <c r="AC1504" s="85">
        <v>26</v>
      </c>
      <c r="AD1504" s="124">
        <f t="shared" si="350"/>
        <v>73.661999999999992</v>
      </c>
      <c r="AE1504" s="86">
        <f t="shared" si="353"/>
        <v>7661</v>
      </c>
      <c r="AF1504" s="85">
        <v>0</v>
      </c>
      <c r="AG1504" s="85">
        <v>36.831000000000003</v>
      </c>
      <c r="AH1504" s="85">
        <f t="shared" si="354"/>
        <v>0</v>
      </c>
      <c r="AI1504" s="86">
        <f t="shared" si="355"/>
        <v>14404</v>
      </c>
      <c r="AJ1504" s="86">
        <f t="shared" si="356"/>
        <v>4290</v>
      </c>
      <c r="AK1504" s="122"/>
      <c r="AL1504" s="85">
        <v>122.77</v>
      </c>
      <c r="AM1504" s="85">
        <v>26</v>
      </c>
      <c r="AN1504" s="124">
        <f t="shared" si="351"/>
        <v>73.661999999999992</v>
      </c>
      <c r="AO1504" s="86">
        <f t="shared" si="357"/>
        <v>7661</v>
      </c>
      <c r="AP1504" s="85">
        <v>0</v>
      </c>
      <c r="AQ1504" s="85">
        <v>36.831000000000003</v>
      </c>
      <c r="AR1504" s="85">
        <f t="shared" si="358"/>
        <v>0</v>
      </c>
      <c r="AS1504" s="86">
        <f t="shared" si="360"/>
        <v>14404</v>
      </c>
      <c r="AT1504" s="170">
        <f t="shared" si="361"/>
        <v>0</v>
      </c>
      <c r="AU1504" s="86">
        <v>14404</v>
      </c>
      <c r="AV1504" s="170">
        <f t="shared" si="359"/>
        <v>0</v>
      </c>
    </row>
    <row r="1505" spans="1:48" s="73" customFormat="1" ht="45" x14ac:dyDescent="0.2">
      <c r="A1505" s="10" t="s">
        <v>4186</v>
      </c>
      <c r="B1505" s="14" t="s">
        <v>36</v>
      </c>
      <c r="C1505" s="14" t="s">
        <v>37</v>
      </c>
      <c r="D1505" s="14" t="s">
        <v>4957</v>
      </c>
      <c r="E1505" s="58">
        <v>321796</v>
      </c>
      <c r="F1505" s="15" t="s">
        <v>4958</v>
      </c>
      <c r="G1505" s="15" t="s">
        <v>4189</v>
      </c>
      <c r="H1505" s="16">
        <v>100009106</v>
      </c>
      <c r="I1505" s="62">
        <v>710023057</v>
      </c>
      <c r="J1505" s="13">
        <v>37811762</v>
      </c>
      <c r="K1505" s="15" t="s">
        <v>105</v>
      </c>
      <c r="L1505" s="12" t="s">
        <v>4186</v>
      </c>
      <c r="M1505" s="15" t="s">
        <v>4959</v>
      </c>
      <c r="N1505" s="49">
        <v>1001</v>
      </c>
      <c r="O1505" s="15" t="s">
        <v>4960</v>
      </c>
      <c r="P1505" s="15" t="s">
        <v>4973</v>
      </c>
      <c r="Q1505" s="48">
        <v>517402</v>
      </c>
      <c r="R1505" s="11" t="s">
        <v>45</v>
      </c>
      <c r="S1505" s="120">
        <v>12362</v>
      </c>
      <c r="T1505" s="85">
        <v>107.03</v>
      </c>
      <c r="U1505" s="86">
        <v>22</v>
      </c>
      <c r="V1505" s="123">
        <v>46.825625000000002</v>
      </c>
      <c r="W1505" s="85">
        <f t="shared" si="362"/>
        <v>8241</v>
      </c>
      <c r="X1505" s="86">
        <v>0</v>
      </c>
      <c r="Y1505" s="85">
        <v>16.054500000000001</v>
      </c>
      <c r="Z1505" s="86">
        <f t="shared" si="349"/>
        <v>0</v>
      </c>
      <c r="AA1505" s="86">
        <f t="shared" si="352"/>
        <v>8241</v>
      </c>
      <c r="AB1505" s="85">
        <v>122.77</v>
      </c>
      <c r="AC1505" s="85">
        <v>17</v>
      </c>
      <c r="AD1505" s="124">
        <f t="shared" si="350"/>
        <v>73.661999999999992</v>
      </c>
      <c r="AE1505" s="86">
        <f t="shared" si="353"/>
        <v>5009</v>
      </c>
      <c r="AF1505" s="85">
        <v>0</v>
      </c>
      <c r="AG1505" s="85">
        <v>36.831000000000003</v>
      </c>
      <c r="AH1505" s="85">
        <f t="shared" si="354"/>
        <v>0</v>
      </c>
      <c r="AI1505" s="86">
        <f t="shared" si="355"/>
        <v>13250</v>
      </c>
      <c r="AJ1505" s="86">
        <f t="shared" si="356"/>
        <v>888</v>
      </c>
      <c r="AK1505" s="122"/>
      <c r="AL1505" s="85">
        <v>122.77</v>
      </c>
      <c r="AM1505" s="85">
        <v>17</v>
      </c>
      <c r="AN1505" s="124">
        <f t="shared" si="351"/>
        <v>73.661999999999992</v>
      </c>
      <c r="AO1505" s="86">
        <f t="shared" si="357"/>
        <v>5009</v>
      </c>
      <c r="AP1505" s="85">
        <v>0</v>
      </c>
      <c r="AQ1505" s="85">
        <v>36.831000000000003</v>
      </c>
      <c r="AR1505" s="85">
        <f t="shared" si="358"/>
        <v>0</v>
      </c>
      <c r="AS1505" s="86">
        <f t="shared" si="360"/>
        <v>13250</v>
      </c>
      <c r="AT1505" s="170">
        <f t="shared" si="361"/>
        <v>0</v>
      </c>
      <c r="AU1505" s="86">
        <v>13250</v>
      </c>
      <c r="AV1505" s="170">
        <f t="shared" si="359"/>
        <v>0</v>
      </c>
    </row>
    <row r="1506" spans="1:48" s="73" customFormat="1" ht="30" x14ac:dyDescent="0.2">
      <c r="A1506" s="10" t="s">
        <v>4186</v>
      </c>
      <c r="B1506" s="14" t="s">
        <v>36</v>
      </c>
      <c r="C1506" s="14" t="s">
        <v>37</v>
      </c>
      <c r="D1506" s="14" t="s">
        <v>4213</v>
      </c>
      <c r="E1506" s="58">
        <v>314005</v>
      </c>
      <c r="F1506" s="15" t="s">
        <v>4214</v>
      </c>
      <c r="G1506" s="15" t="s">
        <v>4189</v>
      </c>
      <c r="H1506" s="16">
        <v>100007510</v>
      </c>
      <c r="I1506" s="62">
        <v>710013841</v>
      </c>
      <c r="J1506" s="13">
        <v>710013841</v>
      </c>
      <c r="K1506" s="15" t="s">
        <v>48</v>
      </c>
      <c r="L1506" s="12" t="s">
        <v>4186</v>
      </c>
      <c r="M1506" s="15" t="s">
        <v>4215</v>
      </c>
      <c r="N1506" s="49">
        <v>2345</v>
      </c>
      <c r="O1506" s="15" t="s">
        <v>4216</v>
      </c>
      <c r="P1506" s="15" t="s">
        <v>4217</v>
      </c>
      <c r="Q1506" s="48">
        <v>509175</v>
      </c>
      <c r="R1506" s="11" t="s">
        <v>45</v>
      </c>
      <c r="S1506" s="120">
        <v>2810</v>
      </c>
      <c r="T1506" s="85">
        <v>107.03</v>
      </c>
      <c r="U1506" s="86">
        <v>5</v>
      </c>
      <c r="V1506" s="123">
        <v>46.825625000000002</v>
      </c>
      <c r="W1506" s="85">
        <f t="shared" si="362"/>
        <v>1873</v>
      </c>
      <c r="X1506" s="86">
        <v>0</v>
      </c>
      <c r="Y1506" s="85">
        <v>16.054500000000001</v>
      </c>
      <c r="Z1506" s="86">
        <f t="shared" si="349"/>
        <v>0</v>
      </c>
      <c r="AA1506" s="86">
        <f t="shared" si="352"/>
        <v>1873</v>
      </c>
      <c r="AB1506" s="85">
        <v>122.77</v>
      </c>
      <c r="AC1506" s="85">
        <v>10</v>
      </c>
      <c r="AD1506" s="124">
        <f t="shared" si="350"/>
        <v>73.661999999999992</v>
      </c>
      <c r="AE1506" s="86">
        <f t="shared" si="353"/>
        <v>2946</v>
      </c>
      <c r="AF1506" s="85">
        <v>0</v>
      </c>
      <c r="AG1506" s="85">
        <v>36.831000000000003</v>
      </c>
      <c r="AH1506" s="85">
        <f t="shared" si="354"/>
        <v>0</v>
      </c>
      <c r="AI1506" s="86">
        <f t="shared" si="355"/>
        <v>4819</v>
      </c>
      <c r="AJ1506" s="86">
        <f t="shared" si="356"/>
        <v>2009</v>
      </c>
      <c r="AK1506" s="122"/>
      <c r="AL1506" s="85">
        <v>122.77</v>
      </c>
      <c r="AM1506" s="85">
        <v>10</v>
      </c>
      <c r="AN1506" s="124">
        <f t="shared" si="351"/>
        <v>73.661999999999992</v>
      </c>
      <c r="AO1506" s="86">
        <f t="shared" si="357"/>
        <v>2946</v>
      </c>
      <c r="AP1506" s="85">
        <v>0</v>
      </c>
      <c r="AQ1506" s="85">
        <v>36.831000000000003</v>
      </c>
      <c r="AR1506" s="85">
        <f t="shared" si="358"/>
        <v>0</v>
      </c>
      <c r="AS1506" s="86">
        <f t="shared" si="360"/>
        <v>4819</v>
      </c>
      <c r="AT1506" s="170">
        <f t="shared" si="361"/>
        <v>0</v>
      </c>
      <c r="AU1506" s="86">
        <v>4819</v>
      </c>
      <c r="AV1506" s="170">
        <f t="shared" si="359"/>
        <v>0</v>
      </c>
    </row>
    <row r="1507" spans="1:48" s="73" customFormat="1" ht="30" x14ac:dyDescent="0.2">
      <c r="A1507" s="10" t="s">
        <v>4186</v>
      </c>
      <c r="B1507" s="14" t="s">
        <v>36</v>
      </c>
      <c r="C1507" s="14" t="s">
        <v>37</v>
      </c>
      <c r="D1507" s="14" t="s">
        <v>4990</v>
      </c>
      <c r="E1507" s="58">
        <v>321192</v>
      </c>
      <c r="F1507" s="15" t="s">
        <v>4991</v>
      </c>
      <c r="G1507" s="15" t="s">
        <v>4189</v>
      </c>
      <c r="H1507" s="16">
        <v>100006990</v>
      </c>
      <c r="I1507" s="62">
        <v>710038160</v>
      </c>
      <c r="J1507" s="13">
        <v>710038160</v>
      </c>
      <c r="K1507" s="15" t="s">
        <v>48</v>
      </c>
      <c r="L1507" s="12" t="s">
        <v>4186</v>
      </c>
      <c r="M1507" s="15" t="s">
        <v>4992</v>
      </c>
      <c r="N1507" s="49">
        <v>1401</v>
      </c>
      <c r="O1507" s="15" t="s">
        <v>4993</v>
      </c>
      <c r="P1507" s="15" t="s">
        <v>4996</v>
      </c>
      <c r="Q1507" s="48">
        <v>517461</v>
      </c>
      <c r="R1507" s="11" t="s">
        <v>45</v>
      </c>
      <c r="S1507" s="120">
        <v>24724</v>
      </c>
      <c r="T1507" s="85">
        <v>107.03</v>
      </c>
      <c r="U1507" s="86">
        <v>44</v>
      </c>
      <c r="V1507" s="123">
        <v>46.825625000000002</v>
      </c>
      <c r="W1507" s="85">
        <f t="shared" si="362"/>
        <v>16483</v>
      </c>
      <c r="X1507" s="86">
        <v>0</v>
      </c>
      <c r="Y1507" s="85">
        <v>16.054500000000001</v>
      </c>
      <c r="Z1507" s="86">
        <f t="shared" si="349"/>
        <v>0</v>
      </c>
      <c r="AA1507" s="86">
        <f t="shared" si="352"/>
        <v>16483</v>
      </c>
      <c r="AB1507" s="85">
        <v>122.77</v>
      </c>
      <c r="AC1507" s="85">
        <v>51</v>
      </c>
      <c r="AD1507" s="124">
        <f t="shared" si="350"/>
        <v>73.661999999999992</v>
      </c>
      <c r="AE1507" s="86">
        <f t="shared" si="353"/>
        <v>15027</v>
      </c>
      <c r="AF1507" s="85">
        <v>0</v>
      </c>
      <c r="AG1507" s="85">
        <v>36.831000000000003</v>
      </c>
      <c r="AH1507" s="85">
        <f t="shared" si="354"/>
        <v>0</v>
      </c>
      <c r="AI1507" s="86">
        <f t="shared" si="355"/>
        <v>31510</v>
      </c>
      <c r="AJ1507" s="86">
        <f t="shared" si="356"/>
        <v>6786</v>
      </c>
      <c r="AK1507" s="122"/>
      <c r="AL1507" s="85">
        <v>122.77</v>
      </c>
      <c r="AM1507" s="85">
        <v>51</v>
      </c>
      <c r="AN1507" s="124">
        <f t="shared" si="351"/>
        <v>73.661999999999992</v>
      </c>
      <c r="AO1507" s="86">
        <f t="shared" si="357"/>
        <v>15027</v>
      </c>
      <c r="AP1507" s="85">
        <v>0</v>
      </c>
      <c r="AQ1507" s="85">
        <v>36.831000000000003</v>
      </c>
      <c r="AR1507" s="85">
        <f t="shared" si="358"/>
        <v>0</v>
      </c>
      <c r="AS1507" s="86">
        <f t="shared" si="360"/>
        <v>31510</v>
      </c>
      <c r="AT1507" s="170">
        <f t="shared" si="361"/>
        <v>0</v>
      </c>
      <c r="AU1507" s="86">
        <v>31510</v>
      </c>
      <c r="AV1507" s="170">
        <f t="shared" si="359"/>
        <v>0</v>
      </c>
    </row>
    <row r="1508" spans="1:48" s="73" customFormat="1" ht="45" x14ac:dyDescent="0.2">
      <c r="A1508" s="10" t="s">
        <v>4186</v>
      </c>
      <c r="B1508" s="14" t="s">
        <v>36</v>
      </c>
      <c r="C1508" s="14" t="s">
        <v>37</v>
      </c>
      <c r="D1508" s="14" t="s">
        <v>4686</v>
      </c>
      <c r="E1508" s="58">
        <v>315494</v>
      </c>
      <c r="F1508" s="15" t="s">
        <v>4687</v>
      </c>
      <c r="G1508" s="15" t="s">
        <v>4189</v>
      </c>
      <c r="H1508" s="16">
        <v>100007680</v>
      </c>
      <c r="I1508" s="62">
        <v>710250320</v>
      </c>
      <c r="J1508" s="13">
        <v>37910477</v>
      </c>
      <c r="K1508" s="15" t="s">
        <v>105</v>
      </c>
      <c r="L1508" s="12" t="s">
        <v>4186</v>
      </c>
      <c r="M1508" s="15" t="s">
        <v>4595</v>
      </c>
      <c r="N1508" s="49">
        <v>3301</v>
      </c>
      <c r="O1508" s="15" t="s">
        <v>4688</v>
      </c>
      <c r="P1508" s="15" t="s">
        <v>4690</v>
      </c>
      <c r="Q1508" s="48">
        <v>510726</v>
      </c>
      <c r="R1508" s="11" t="s">
        <v>45</v>
      </c>
      <c r="S1508" s="120">
        <v>3371</v>
      </c>
      <c r="T1508" s="85">
        <v>107.03</v>
      </c>
      <c r="U1508" s="86">
        <v>6</v>
      </c>
      <c r="V1508" s="123">
        <v>46.825625000000002</v>
      </c>
      <c r="W1508" s="85">
        <f t="shared" si="362"/>
        <v>2248</v>
      </c>
      <c r="X1508" s="86">
        <v>0</v>
      </c>
      <c r="Y1508" s="85">
        <v>16.054500000000001</v>
      </c>
      <c r="Z1508" s="86">
        <f t="shared" si="349"/>
        <v>0</v>
      </c>
      <c r="AA1508" s="86">
        <f t="shared" si="352"/>
        <v>2248</v>
      </c>
      <c r="AB1508" s="85">
        <v>122.77</v>
      </c>
      <c r="AC1508" s="85">
        <v>8</v>
      </c>
      <c r="AD1508" s="124">
        <f t="shared" si="350"/>
        <v>73.661999999999992</v>
      </c>
      <c r="AE1508" s="86">
        <f t="shared" si="353"/>
        <v>2357</v>
      </c>
      <c r="AF1508" s="85">
        <v>0</v>
      </c>
      <c r="AG1508" s="85">
        <v>36.831000000000003</v>
      </c>
      <c r="AH1508" s="85">
        <f t="shared" si="354"/>
        <v>0</v>
      </c>
      <c r="AI1508" s="86">
        <f t="shared" si="355"/>
        <v>4605</v>
      </c>
      <c r="AJ1508" s="86">
        <f t="shared" si="356"/>
        <v>1234</v>
      </c>
      <c r="AK1508" s="122"/>
      <c r="AL1508" s="85">
        <v>122.77</v>
      </c>
      <c r="AM1508" s="85">
        <v>8</v>
      </c>
      <c r="AN1508" s="124">
        <f t="shared" si="351"/>
        <v>73.661999999999992</v>
      </c>
      <c r="AO1508" s="86">
        <f t="shared" si="357"/>
        <v>2357</v>
      </c>
      <c r="AP1508" s="85">
        <v>0</v>
      </c>
      <c r="AQ1508" s="85">
        <v>36.831000000000003</v>
      </c>
      <c r="AR1508" s="85">
        <f t="shared" si="358"/>
        <v>0</v>
      </c>
      <c r="AS1508" s="86">
        <f t="shared" si="360"/>
        <v>4605</v>
      </c>
      <c r="AT1508" s="170">
        <f t="shared" si="361"/>
        <v>0</v>
      </c>
      <c r="AU1508" s="86">
        <v>4605</v>
      </c>
      <c r="AV1508" s="170">
        <f t="shared" si="359"/>
        <v>0</v>
      </c>
    </row>
    <row r="1509" spans="1:48" s="73" customFormat="1" x14ac:dyDescent="0.2">
      <c r="A1509" s="10" t="s">
        <v>4186</v>
      </c>
      <c r="B1509" s="14" t="s">
        <v>36</v>
      </c>
      <c r="C1509" s="14" t="s">
        <v>37</v>
      </c>
      <c r="D1509" s="14" t="s">
        <v>4838</v>
      </c>
      <c r="E1509" s="58">
        <v>316628</v>
      </c>
      <c r="F1509" s="15" t="s">
        <v>4839</v>
      </c>
      <c r="G1509" s="15" t="s">
        <v>4189</v>
      </c>
      <c r="H1509" s="16">
        <v>100007892</v>
      </c>
      <c r="I1509" s="62">
        <v>710016905</v>
      </c>
      <c r="J1509" s="13">
        <v>710016905</v>
      </c>
      <c r="K1509" s="15" t="s">
        <v>48</v>
      </c>
      <c r="L1509" s="12" t="s">
        <v>4186</v>
      </c>
      <c r="M1509" s="15" t="s">
        <v>4807</v>
      </c>
      <c r="N1509" s="49">
        <v>3802</v>
      </c>
      <c r="O1509" s="15" t="s">
        <v>4840</v>
      </c>
      <c r="P1509" s="15" t="s">
        <v>4841</v>
      </c>
      <c r="Q1509" s="48">
        <v>512214</v>
      </c>
      <c r="R1509" s="11" t="s">
        <v>45</v>
      </c>
      <c r="S1509" s="120">
        <v>7867</v>
      </c>
      <c r="T1509" s="85">
        <v>107.03</v>
      </c>
      <c r="U1509" s="86">
        <v>14</v>
      </c>
      <c r="V1509" s="123">
        <v>46.825625000000002</v>
      </c>
      <c r="W1509" s="85">
        <f t="shared" si="362"/>
        <v>5244</v>
      </c>
      <c r="X1509" s="86">
        <v>0</v>
      </c>
      <c r="Y1509" s="85">
        <v>16.054500000000001</v>
      </c>
      <c r="Z1509" s="86">
        <f t="shared" si="349"/>
        <v>0</v>
      </c>
      <c r="AA1509" s="86">
        <f t="shared" si="352"/>
        <v>5244</v>
      </c>
      <c r="AB1509" s="85">
        <v>122.77</v>
      </c>
      <c r="AC1509" s="85">
        <v>14</v>
      </c>
      <c r="AD1509" s="124">
        <f t="shared" si="350"/>
        <v>73.661999999999992</v>
      </c>
      <c r="AE1509" s="86">
        <f t="shared" si="353"/>
        <v>4125</v>
      </c>
      <c r="AF1509" s="85">
        <v>0</v>
      </c>
      <c r="AG1509" s="85">
        <v>36.831000000000003</v>
      </c>
      <c r="AH1509" s="85">
        <f t="shared" si="354"/>
        <v>0</v>
      </c>
      <c r="AI1509" s="86">
        <f t="shared" si="355"/>
        <v>9369</v>
      </c>
      <c r="AJ1509" s="86">
        <f t="shared" si="356"/>
        <v>1502</v>
      </c>
      <c r="AK1509" s="122"/>
      <c r="AL1509" s="85">
        <v>122.77</v>
      </c>
      <c r="AM1509" s="85">
        <v>14</v>
      </c>
      <c r="AN1509" s="124">
        <f t="shared" si="351"/>
        <v>73.661999999999992</v>
      </c>
      <c r="AO1509" s="86">
        <f t="shared" si="357"/>
        <v>4125</v>
      </c>
      <c r="AP1509" s="85">
        <v>0</v>
      </c>
      <c r="AQ1509" s="85">
        <v>36.831000000000003</v>
      </c>
      <c r="AR1509" s="85">
        <f t="shared" si="358"/>
        <v>0</v>
      </c>
      <c r="AS1509" s="86">
        <f t="shared" si="360"/>
        <v>9369</v>
      </c>
      <c r="AT1509" s="170">
        <f t="shared" si="361"/>
        <v>0</v>
      </c>
      <c r="AU1509" s="86">
        <v>9369</v>
      </c>
      <c r="AV1509" s="170">
        <f t="shared" si="359"/>
        <v>0</v>
      </c>
    </row>
    <row r="1510" spans="1:48" s="73" customFormat="1" x14ac:dyDescent="0.2">
      <c r="A1510" s="10" t="s">
        <v>4186</v>
      </c>
      <c r="B1510" s="14" t="s">
        <v>36</v>
      </c>
      <c r="C1510" s="14" t="s">
        <v>37</v>
      </c>
      <c r="D1510" s="14" t="s">
        <v>4805</v>
      </c>
      <c r="E1510" s="58">
        <v>316792</v>
      </c>
      <c r="F1510" s="15" t="s">
        <v>4806</v>
      </c>
      <c r="G1510" s="15" t="s">
        <v>4189</v>
      </c>
      <c r="H1510" s="16">
        <v>100007955</v>
      </c>
      <c r="I1510" s="62">
        <v>37975111</v>
      </c>
      <c r="J1510" s="13">
        <v>37975111</v>
      </c>
      <c r="K1510" s="15" t="s">
        <v>48</v>
      </c>
      <c r="L1510" s="12" t="s">
        <v>4186</v>
      </c>
      <c r="M1510" s="15" t="s">
        <v>4807</v>
      </c>
      <c r="N1510" s="49">
        <v>3601</v>
      </c>
      <c r="O1510" s="15" t="s">
        <v>4808</v>
      </c>
      <c r="P1510" s="15" t="s">
        <v>4812</v>
      </c>
      <c r="Q1510" s="48">
        <v>512036</v>
      </c>
      <c r="R1510" s="11" t="s">
        <v>86</v>
      </c>
      <c r="S1510" s="120">
        <v>18543</v>
      </c>
      <c r="T1510" s="85">
        <v>107.03</v>
      </c>
      <c r="U1510" s="86">
        <v>33</v>
      </c>
      <c r="V1510" s="123">
        <v>46.825625000000002</v>
      </c>
      <c r="W1510" s="85">
        <f t="shared" si="362"/>
        <v>12362</v>
      </c>
      <c r="X1510" s="86">
        <v>0</v>
      </c>
      <c r="Y1510" s="85">
        <v>16.054500000000001</v>
      </c>
      <c r="Z1510" s="86">
        <f t="shared" si="349"/>
        <v>0</v>
      </c>
      <c r="AA1510" s="86">
        <f t="shared" si="352"/>
        <v>12362</v>
      </c>
      <c r="AB1510" s="85">
        <v>122.77</v>
      </c>
      <c r="AC1510" s="85">
        <v>32</v>
      </c>
      <c r="AD1510" s="124">
        <f t="shared" si="350"/>
        <v>73.661999999999992</v>
      </c>
      <c r="AE1510" s="86">
        <f t="shared" si="353"/>
        <v>9429</v>
      </c>
      <c r="AF1510" s="85">
        <v>0</v>
      </c>
      <c r="AG1510" s="85">
        <v>36.831000000000003</v>
      </c>
      <c r="AH1510" s="85">
        <f t="shared" si="354"/>
        <v>0</v>
      </c>
      <c r="AI1510" s="86">
        <f t="shared" si="355"/>
        <v>21791</v>
      </c>
      <c r="AJ1510" s="86">
        <f t="shared" si="356"/>
        <v>3248</v>
      </c>
      <c r="AK1510" s="122"/>
      <c r="AL1510" s="85">
        <v>122.77</v>
      </c>
      <c r="AM1510" s="85">
        <v>32</v>
      </c>
      <c r="AN1510" s="124">
        <f t="shared" si="351"/>
        <v>73.661999999999992</v>
      </c>
      <c r="AO1510" s="86">
        <f t="shared" si="357"/>
        <v>9429</v>
      </c>
      <c r="AP1510" s="85">
        <v>0</v>
      </c>
      <c r="AQ1510" s="85">
        <v>36.831000000000003</v>
      </c>
      <c r="AR1510" s="85">
        <f t="shared" si="358"/>
        <v>0</v>
      </c>
      <c r="AS1510" s="86">
        <f t="shared" si="360"/>
        <v>21791</v>
      </c>
      <c r="AT1510" s="170">
        <f t="shared" si="361"/>
        <v>0</v>
      </c>
      <c r="AU1510" s="86">
        <v>21791</v>
      </c>
      <c r="AV1510" s="170">
        <f t="shared" si="359"/>
        <v>0</v>
      </c>
    </row>
    <row r="1511" spans="1:48" s="73" customFormat="1" ht="30" x14ac:dyDescent="0.2">
      <c r="A1511" s="10" t="s">
        <v>4186</v>
      </c>
      <c r="B1511" s="14" t="s">
        <v>36</v>
      </c>
      <c r="C1511" s="14" t="s">
        <v>37</v>
      </c>
      <c r="D1511" s="14" t="s">
        <v>4842</v>
      </c>
      <c r="E1511" s="29">
        <v>316636</v>
      </c>
      <c r="F1511" s="15" t="s">
        <v>4843</v>
      </c>
      <c r="G1511" s="15" t="s">
        <v>4189</v>
      </c>
      <c r="H1511" s="16">
        <v>100018516</v>
      </c>
      <c r="I1511" s="62">
        <v>710271654</v>
      </c>
      <c r="J1511" s="13">
        <v>710271654</v>
      </c>
      <c r="K1511" s="15" t="s">
        <v>48</v>
      </c>
      <c r="L1511" s="12" t="s">
        <v>4186</v>
      </c>
      <c r="M1511" s="15" t="s">
        <v>4844</v>
      </c>
      <c r="N1511" s="49">
        <v>3823</v>
      </c>
      <c r="O1511" s="15" t="s">
        <v>4845</v>
      </c>
      <c r="P1511" s="15" t="s">
        <v>4846</v>
      </c>
      <c r="Q1511" s="48">
        <v>512222</v>
      </c>
      <c r="R1511" s="11" t="s">
        <v>45</v>
      </c>
      <c r="S1511" s="120">
        <v>5057</v>
      </c>
      <c r="T1511" s="85">
        <v>107.03</v>
      </c>
      <c r="U1511" s="86">
        <v>9</v>
      </c>
      <c r="V1511" s="123">
        <v>46.825625000000002</v>
      </c>
      <c r="W1511" s="85">
        <f t="shared" si="362"/>
        <v>3371</v>
      </c>
      <c r="X1511" s="86">
        <v>0</v>
      </c>
      <c r="Y1511" s="85">
        <v>16.054500000000001</v>
      </c>
      <c r="Z1511" s="86">
        <f t="shared" si="349"/>
        <v>0</v>
      </c>
      <c r="AA1511" s="86">
        <f t="shared" si="352"/>
        <v>3371</v>
      </c>
      <c r="AB1511" s="85">
        <v>122.77</v>
      </c>
      <c r="AC1511" s="85">
        <v>5</v>
      </c>
      <c r="AD1511" s="124">
        <f t="shared" si="350"/>
        <v>73.661999999999992</v>
      </c>
      <c r="AE1511" s="86">
        <f t="shared" si="353"/>
        <v>1473</v>
      </c>
      <c r="AF1511" s="85">
        <v>0</v>
      </c>
      <c r="AG1511" s="85">
        <v>36.831000000000003</v>
      </c>
      <c r="AH1511" s="85">
        <f t="shared" si="354"/>
        <v>0</v>
      </c>
      <c r="AI1511" s="86">
        <f t="shared" si="355"/>
        <v>4844</v>
      </c>
      <c r="AJ1511" s="86">
        <f t="shared" si="356"/>
        <v>-213</v>
      </c>
      <c r="AK1511" s="122"/>
      <c r="AL1511" s="85">
        <v>122.77</v>
      </c>
      <c r="AM1511" s="85">
        <v>5</v>
      </c>
      <c r="AN1511" s="124">
        <f t="shared" si="351"/>
        <v>73.661999999999992</v>
      </c>
      <c r="AO1511" s="86">
        <f t="shared" si="357"/>
        <v>1473</v>
      </c>
      <c r="AP1511" s="85">
        <v>0</v>
      </c>
      <c r="AQ1511" s="85">
        <v>36.831000000000003</v>
      </c>
      <c r="AR1511" s="85">
        <f t="shared" si="358"/>
        <v>0</v>
      </c>
      <c r="AS1511" s="86">
        <f t="shared" si="360"/>
        <v>4844</v>
      </c>
      <c r="AT1511" s="170">
        <f t="shared" si="361"/>
        <v>0</v>
      </c>
      <c r="AU1511" s="86">
        <v>4844</v>
      </c>
      <c r="AV1511" s="170">
        <f t="shared" si="359"/>
        <v>0</v>
      </c>
    </row>
    <row r="1512" spans="1:48" s="73" customFormat="1" ht="45" x14ac:dyDescent="0.2">
      <c r="A1512" s="10" t="s">
        <v>4186</v>
      </c>
      <c r="B1512" s="14" t="s">
        <v>36</v>
      </c>
      <c r="C1512" s="14" t="s">
        <v>37</v>
      </c>
      <c r="D1512" s="14" t="s">
        <v>4616</v>
      </c>
      <c r="E1512" s="58">
        <v>315176</v>
      </c>
      <c r="F1512" s="15" t="s">
        <v>4617</v>
      </c>
      <c r="G1512" s="15" t="s">
        <v>4189</v>
      </c>
      <c r="H1512" s="16">
        <v>100007628</v>
      </c>
      <c r="I1512" s="62">
        <v>710015216</v>
      </c>
      <c r="J1512" s="13">
        <v>37814109</v>
      </c>
      <c r="K1512" s="15" t="s">
        <v>92</v>
      </c>
      <c r="L1512" s="12" t="s">
        <v>4186</v>
      </c>
      <c r="M1512" s="15" t="s">
        <v>4595</v>
      </c>
      <c r="N1512" s="49">
        <v>3212</v>
      </c>
      <c r="O1512" s="15" t="s">
        <v>4618</v>
      </c>
      <c r="P1512" s="15" t="s">
        <v>4619</v>
      </c>
      <c r="Q1512" s="48">
        <v>510408</v>
      </c>
      <c r="R1512" s="11" t="s">
        <v>45</v>
      </c>
      <c r="S1512" s="120">
        <v>6743</v>
      </c>
      <c r="T1512" s="85">
        <v>107.03</v>
      </c>
      <c r="U1512" s="86">
        <v>12</v>
      </c>
      <c r="V1512" s="123">
        <v>46.825625000000002</v>
      </c>
      <c r="W1512" s="85">
        <f t="shared" si="362"/>
        <v>4495</v>
      </c>
      <c r="X1512" s="86">
        <v>0</v>
      </c>
      <c r="Y1512" s="85">
        <v>16.054500000000001</v>
      </c>
      <c r="Z1512" s="86">
        <f t="shared" si="349"/>
        <v>0</v>
      </c>
      <c r="AA1512" s="86">
        <f t="shared" si="352"/>
        <v>4495</v>
      </c>
      <c r="AB1512" s="85">
        <v>122.77</v>
      </c>
      <c r="AC1512" s="85">
        <v>13</v>
      </c>
      <c r="AD1512" s="124">
        <f t="shared" si="350"/>
        <v>73.661999999999992</v>
      </c>
      <c r="AE1512" s="86">
        <f t="shared" si="353"/>
        <v>3830</v>
      </c>
      <c r="AF1512" s="85">
        <v>0</v>
      </c>
      <c r="AG1512" s="85">
        <v>36.831000000000003</v>
      </c>
      <c r="AH1512" s="85">
        <f t="shared" si="354"/>
        <v>0</v>
      </c>
      <c r="AI1512" s="86">
        <f t="shared" si="355"/>
        <v>8325</v>
      </c>
      <c r="AJ1512" s="86">
        <f t="shared" si="356"/>
        <v>1582</v>
      </c>
      <c r="AK1512" s="122"/>
      <c r="AL1512" s="85">
        <v>122.77</v>
      </c>
      <c r="AM1512" s="85">
        <v>13</v>
      </c>
      <c r="AN1512" s="124">
        <f t="shared" si="351"/>
        <v>73.661999999999992</v>
      </c>
      <c r="AO1512" s="86">
        <f t="shared" si="357"/>
        <v>3830</v>
      </c>
      <c r="AP1512" s="85">
        <v>0</v>
      </c>
      <c r="AQ1512" s="85">
        <v>36.831000000000003</v>
      </c>
      <c r="AR1512" s="85">
        <f t="shared" si="358"/>
        <v>0</v>
      </c>
      <c r="AS1512" s="86">
        <f t="shared" si="360"/>
        <v>8325</v>
      </c>
      <c r="AT1512" s="170">
        <f t="shared" si="361"/>
        <v>0</v>
      </c>
      <c r="AU1512" s="86">
        <v>8325</v>
      </c>
      <c r="AV1512" s="170">
        <f t="shared" si="359"/>
        <v>0</v>
      </c>
    </row>
    <row r="1513" spans="1:48" s="73" customFormat="1" ht="45" x14ac:dyDescent="0.2">
      <c r="A1513" s="10" t="s">
        <v>4186</v>
      </c>
      <c r="B1513" s="14" t="s">
        <v>36</v>
      </c>
      <c r="C1513" s="14" t="s">
        <v>37</v>
      </c>
      <c r="D1513" s="14" t="s">
        <v>4218</v>
      </c>
      <c r="E1513" s="58">
        <v>314013</v>
      </c>
      <c r="F1513" s="15" t="s">
        <v>4219</v>
      </c>
      <c r="G1513" s="15" t="s">
        <v>4189</v>
      </c>
      <c r="H1513" s="16">
        <v>100007170</v>
      </c>
      <c r="I1513" s="62">
        <v>710229429</v>
      </c>
      <c r="J1513" s="13">
        <v>42216095</v>
      </c>
      <c r="K1513" s="15" t="s">
        <v>105</v>
      </c>
      <c r="L1513" s="12" t="s">
        <v>4186</v>
      </c>
      <c r="M1513" s="15" t="s">
        <v>4195</v>
      </c>
      <c r="N1513" s="49">
        <v>2302</v>
      </c>
      <c r="O1513" s="15" t="s">
        <v>4220</v>
      </c>
      <c r="P1513" s="15" t="s">
        <v>4221</v>
      </c>
      <c r="Q1513" s="48">
        <v>509183</v>
      </c>
      <c r="R1513" s="11" t="s">
        <v>45</v>
      </c>
      <c r="S1513" s="120">
        <v>6181</v>
      </c>
      <c r="T1513" s="85">
        <v>107.03</v>
      </c>
      <c r="U1513" s="86">
        <v>11</v>
      </c>
      <c r="V1513" s="123">
        <v>46.825625000000002</v>
      </c>
      <c r="W1513" s="85">
        <f t="shared" si="362"/>
        <v>4121</v>
      </c>
      <c r="X1513" s="86">
        <v>0</v>
      </c>
      <c r="Y1513" s="85">
        <v>16.054500000000001</v>
      </c>
      <c r="Z1513" s="86">
        <f t="shared" si="349"/>
        <v>0</v>
      </c>
      <c r="AA1513" s="86">
        <f t="shared" si="352"/>
        <v>4121</v>
      </c>
      <c r="AB1513" s="85">
        <v>122.77</v>
      </c>
      <c r="AC1513" s="85">
        <v>12</v>
      </c>
      <c r="AD1513" s="124">
        <f t="shared" si="350"/>
        <v>73.661999999999992</v>
      </c>
      <c r="AE1513" s="86">
        <f t="shared" si="353"/>
        <v>3536</v>
      </c>
      <c r="AF1513" s="85">
        <v>0</v>
      </c>
      <c r="AG1513" s="85">
        <v>36.831000000000003</v>
      </c>
      <c r="AH1513" s="85">
        <f t="shared" si="354"/>
        <v>0</v>
      </c>
      <c r="AI1513" s="86">
        <f t="shared" si="355"/>
        <v>7657</v>
      </c>
      <c r="AJ1513" s="86">
        <f t="shared" si="356"/>
        <v>1476</v>
      </c>
      <c r="AK1513" s="122"/>
      <c r="AL1513" s="85">
        <v>122.77</v>
      </c>
      <c r="AM1513" s="85">
        <v>12</v>
      </c>
      <c r="AN1513" s="124">
        <f t="shared" si="351"/>
        <v>73.661999999999992</v>
      </c>
      <c r="AO1513" s="86">
        <f t="shared" si="357"/>
        <v>3536</v>
      </c>
      <c r="AP1513" s="85">
        <v>0</v>
      </c>
      <c r="AQ1513" s="85">
        <v>36.831000000000003</v>
      </c>
      <c r="AR1513" s="85">
        <f t="shared" si="358"/>
        <v>0</v>
      </c>
      <c r="AS1513" s="86">
        <f t="shared" si="360"/>
        <v>7657</v>
      </c>
      <c r="AT1513" s="170">
        <f t="shared" si="361"/>
        <v>0</v>
      </c>
      <c r="AU1513" s="86">
        <v>7657</v>
      </c>
      <c r="AV1513" s="170">
        <f t="shared" si="359"/>
        <v>0</v>
      </c>
    </row>
    <row r="1514" spans="1:48" s="73" customFormat="1" x14ac:dyDescent="0.2">
      <c r="A1514" s="10" t="s">
        <v>4186</v>
      </c>
      <c r="B1514" s="14" t="s">
        <v>36</v>
      </c>
      <c r="C1514" s="14" t="s">
        <v>37</v>
      </c>
      <c r="D1514" s="14" t="s">
        <v>5233</v>
      </c>
      <c r="E1514" s="58">
        <v>632732</v>
      </c>
      <c r="F1514" s="15" t="s">
        <v>5234</v>
      </c>
      <c r="G1514" s="15" t="s">
        <v>4189</v>
      </c>
      <c r="H1514" s="16">
        <v>100008879</v>
      </c>
      <c r="I1514" s="62">
        <v>710022379</v>
      </c>
      <c r="J1514" s="13">
        <v>710022379</v>
      </c>
      <c r="K1514" s="15" t="s">
        <v>48</v>
      </c>
      <c r="L1514" s="12" t="s">
        <v>4186</v>
      </c>
      <c r="M1514" s="15" t="s">
        <v>4959</v>
      </c>
      <c r="N1514" s="49">
        <v>1501</v>
      </c>
      <c r="O1514" s="15" t="s">
        <v>5235</v>
      </c>
      <c r="P1514" s="15" t="s">
        <v>5236</v>
      </c>
      <c r="Q1514" s="48">
        <v>557986</v>
      </c>
      <c r="R1514" s="11" t="s">
        <v>45</v>
      </c>
      <c r="S1514" s="120">
        <v>5057</v>
      </c>
      <c r="T1514" s="85">
        <v>107.03</v>
      </c>
      <c r="U1514" s="86">
        <v>9</v>
      </c>
      <c r="V1514" s="123">
        <v>46.825625000000002</v>
      </c>
      <c r="W1514" s="85">
        <f t="shared" si="362"/>
        <v>3371</v>
      </c>
      <c r="X1514" s="86">
        <v>0</v>
      </c>
      <c r="Y1514" s="85">
        <v>16.054500000000001</v>
      </c>
      <c r="Z1514" s="86">
        <f t="shared" si="349"/>
        <v>0</v>
      </c>
      <c r="AA1514" s="86">
        <f t="shared" si="352"/>
        <v>3371</v>
      </c>
      <c r="AB1514" s="85">
        <v>122.77</v>
      </c>
      <c r="AC1514" s="85">
        <v>13</v>
      </c>
      <c r="AD1514" s="124">
        <f t="shared" si="350"/>
        <v>73.661999999999992</v>
      </c>
      <c r="AE1514" s="86">
        <f t="shared" si="353"/>
        <v>3830</v>
      </c>
      <c r="AF1514" s="85">
        <v>0</v>
      </c>
      <c r="AG1514" s="85">
        <v>36.831000000000003</v>
      </c>
      <c r="AH1514" s="85">
        <f t="shared" si="354"/>
        <v>0</v>
      </c>
      <c r="AI1514" s="86">
        <f t="shared" si="355"/>
        <v>7201</v>
      </c>
      <c r="AJ1514" s="86">
        <f t="shared" si="356"/>
        <v>2144</v>
      </c>
      <c r="AK1514" s="122"/>
      <c r="AL1514" s="85">
        <v>122.77</v>
      </c>
      <c r="AM1514" s="85">
        <v>13</v>
      </c>
      <c r="AN1514" s="124">
        <f t="shared" si="351"/>
        <v>73.661999999999992</v>
      </c>
      <c r="AO1514" s="86">
        <f t="shared" si="357"/>
        <v>3830</v>
      </c>
      <c r="AP1514" s="85">
        <v>0</v>
      </c>
      <c r="AQ1514" s="85">
        <v>36.831000000000003</v>
      </c>
      <c r="AR1514" s="85">
        <f t="shared" si="358"/>
        <v>0</v>
      </c>
      <c r="AS1514" s="86">
        <f t="shared" si="360"/>
        <v>7201</v>
      </c>
      <c r="AT1514" s="170">
        <f t="shared" si="361"/>
        <v>0</v>
      </c>
      <c r="AU1514" s="86">
        <v>7201</v>
      </c>
      <c r="AV1514" s="170">
        <f t="shared" si="359"/>
        <v>0</v>
      </c>
    </row>
    <row r="1515" spans="1:48" s="73" customFormat="1" ht="45" x14ac:dyDescent="0.2">
      <c r="A1515" s="10" t="s">
        <v>4186</v>
      </c>
      <c r="B1515" s="14" t="s">
        <v>36</v>
      </c>
      <c r="C1515" s="14" t="s">
        <v>37</v>
      </c>
      <c r="D1515" s="14" t="s">
        <v>4384</v>
      </c>
      <c r="E1515" s="58">
        <v>314471</v>
      </c>
      <c r="F1515" s="15" t="s">
        <v>4385</v>
      </c>
      <c r="G1515" s="15" t="s">
        <v>4189</v>
      </c>
      <c r="H1515" s="16">
        <v>100008721</v>
      </c>
      <c r="I1515" s="62">
        <v>710014554</v>
      </c>
      <c r="J1515" s="13">
        <v>37810103</v>
      </c>
      <c r="K1515" s="15" t="s">
        <v>92</v>
      </c>
      <c r="L1515" s="12" t="s">
        <v>4186</v>
      </c>
      <c r="M1515" s="15" t="s">
        <v>4377</v>
      </c>
      <c r="N1515" s="49">
        <v>2732</v>
      </c>
      <c r="O1515" s="15" t="s">
        <v>4386</v>
      </c>
      <c r="P1515" s="15" t="s">
        <v>4387</v>
      </c>
      <c r="Q1515" s="48">
        <v>509655</v>
      </c>
      <c r="R1515" s="11" t="s">
        <v>45</v>
      </c>
      <c r="S1515" s="120">
        <v>14048</v>
      </c>
      <c r="T1515" s="85">
        <v>107.03</v>
      </c>
      <c r="U1515" s="86">
        <v>25</v>
      </c>
      <c r="V1515" s="123">
        <v>46.825625000000002</v>
      </c>
      <c r="W1515" s="85">
        <f t="shared" si="362"/>
        <v>9365</v>
      </c>
      <c r="X1515" s="86">
        <v>0</v>
      </c>
      <c r="Y1515" s="85">
        <v>16.054500000000001</v>
      </c>
      <c r="Z1515" s="86">
        <f t="shared" si="349"/>
        <v>0</v>
      </c>
      <c r="AA1515" s="86">
        <f t="shared" si="352"/>
        <v>9365</v>
      </c>
      <c r="AB1515" s="85">
        <v>122.77</v>
      </c>
      <c r="AC1515" s="85">
        <v>13</v>
      </c>
      <c r="AD1515" s="124">
        <f t="shared" si="350"/>
        <v>73.661999999999992</v>
      </c>
      <c r="AE1515" s="86">
        <f t="shared" si="353"/>
        <v>3830</v>
      </c>
      <c r="AF1515" s="85">
        <v>0</v>
      </c>
      <c r="AG1515" s="85">
        <v>36.831000000000003</v>
      </c>
      <c r="AH1515" s="85">
        <f t="shared" si="354"/>
        <v>0</v>
      </c>
      <c r="AI1515" s="86">
        <f t="shared" si="355"/>
        <v>13195</v>
      </c>
      <c r="AJ1515" s="86">
        <f t="shared" si="356"/>
        <v>-853</v>
      </c>
      <c r="AK1515" s="122"/>
      <c r="AL1515" s="85">
        <v>122.77</v>
      </c>
      <c r="AM1515" s="85">
        <v>13</v>
      </c>
      <c r="AN1515" s="124">
        <f t="shared" si="351"/>
        <v>73.661999999999992</v>
      </c>
      <c r="AO1515" s="86">
        <f t="shared" si="357"/>
        <v>3830</v>
      </c>
      <c r="AP1515" s="85">
        <v>0</v>
      </c>
      <c r="AQ1515" s="85">
        <v>36.831000000000003</v>
      </c>
      <c r="AR1515" s="85">
        <f t="shared" si="358"/>
        <v>0</v>
      </c>
      <c r="AS1515" s="86">
        <f t="shared" si="360"/>
        <v>13195</v>
      </c>
      <c r="AT1515" s="170">
        <f t="shared" si="361"/>
        <v>0</v>
      </c>
      <c r="AU1515" s="86">
        <v>13195</v>
      </c>
      <c r="AV1515" s="170">
        <f t="shared" si="359"/>
        <v>0</v>
      </c>
    </row>
    <row r="1516" spans="1:48" s="73" customFormat="1" x14ac:dyDescent="0.2">
      <c r="A1516" s="10" t="s">
        <v>4186</v>
      </c>
      <c r="B1516" s="14" t="s">
        <v>36</v>
      </c>
      <c r="C1516" s="14" t="s">
        <v>37</v>
      </c>
      <c r="D1516" s="14" t="s">
        <v>5020</v>
      </c>
      <c r="E1516" s="58">
        <v>321265</v>
      </c>
      <c r="F1516" s="15" t="s">
        <v>5021</v>
      </c>
      <c r="G1516" s="15" t="s">
        <v>4189</v>
      </c>
      <c r="H1516" s="16">
        <v>100008882</v>
      </c>
      <c r="I1516" s="62">
        <v>710022085</v>
      </c>
      <c r="J1516" s="13">
        <v>710022085</v>
      </c>
      <c r="K1516" s="15" t="s">
        <v>48</v>
      </c>
      <c r="L1516" s="12" t="s">
        <v>4186</v>
      </c>
      <c r="M1516" s="15" t="s">
        <v>4959</v>
      </c>
      <c r="N1516" s="49">
        <v>1316</v>
      </c>
      <c r="O1516" s="15" t="s">
        <v>5022</v>
      </c>
      <c r="P1516" s="15" t="s">
        <v>5023</v>
      </c>
      <c r="Q1516" s="48">
        <v>517542</v>
      </c>
      <c r="R1516" s="11" t="s">
        <v>45</v>
      </c>
      <c r="S1516" s="120">
        <v>4495</v>
      </c>
      <c r="T1516" s="85">
        <v>107.03</v>
      </c>
      <c r="U1516" s="86">
        <v>8</v>
      </c>
      <c r="V1516" s="123">
        <v>46.825625000000002</v>
      </c>
      <c r="W1516" s="85">
        <f t="shared" si="362"/>
        <v>2997</v>
      </c>
      <c r="X1516" s="86">
        <v>0</v>
      </c>
      <c r="Y1516" s="85">
        <v>16.054500000000001</v>
      </c>
      <c r="Z1516" s="86">
        <f t="shared" si="349"/>
        <v>0</v>
      </c>
      <c r="AA1516" s="86">
        <f t="shared" si="352"/>
        <v>2997</v>
      </c>
      <c r="AB1516" s="85">
        <v>122.77</v>
      </c>
      <c r="AC1516" s="85">
        <v>8</v>
      </c>
      <c r="AD1516" s="124">
        <f t="shared" si="350"/>
        <v>73.661999999999992</v>
      </c>
      <c r="AE1516" s="86">
        <f t="shared" si="353"/>
        <v>2357</v>
      </c>
      <c r="AF1516" s="85">
        <v>0</v>
      </c>
      <c r="AG1516" s="85">
        <v>36.831000000000003</v>
      </c>
      <c r="AH1516" s="85">
        <f t="shared" si="354"/>
        <v>0</v>
      </c>
      <c r="AI1516" s="86">
        <f t="shared" si="355"/>
        <v>5354</v>
      </c>
      <c r="AJ1516" s="86">
        <f t="shared" si="356"/>
        <v>859</v>
      </c>
      <c r="AK1516" s="122"/>
      <c r="AL1516" s="85">
        <v>122.77</v>
      </c>
      <c r="AM1516" s="85">
        <v>8</v>
      </c>
      <c r="AN1516" s="124">
        <f t="shared" si="351"/>
        <v>73.661999999999992</v>
      </c>
      <c r="AO1516" s="86">
        <f t="shared" si="357"/>
        <v>2357</v>
      </c>
      <c r="AP1516" s="85">
        <v>0</v>
      </c>
      <c r="AQ1516" s="85">
        <v>36.831000000000003</v>
      </c>
      <c r="AR1516" s="85">
        <f t="shared" si="358"/>
        <v>0</v>
      </c>
      <c r="AS1516" s="86">
        <f t="shared" si="360"/>
        <v>5354</v>
      </c>
      <c r="AT1516" s="170">
        <f t="shared" si="361"/>
        <v>0</v>
      </c>
      <c r="AU1516" s="86">
        <v>5354</v>
      </c>
      <c r="AV1516" s="170">
        <f t="shared" si="359"/>
        <v>0</v>
      </c>
    </row>
    <row r="1517" spans="1:48" s="73" customFormat="1" x14ac:dyDescent="0.2">
      <c r="A1517" s="10" t="s">
        <v>4186</v>
      </c>
      <c r="B1517" s="14" t="s">
        <v>36</v>
      </c>
      <c r="C1517" s="14" t="s">
        <v>37</v>
      </c>
      <c r="D1517" s="14" t="s">
        <v>4291</v>
      </c>
      <c r="E1517" s="58">
        <v>314234</v>
      </c>
      <c r="F1517" s="15" t="s">
        <v>4292</v>
      </c>
      <c r="G1517" s="15" t="s">
        <v>4189</v>
      </c>
      <c r="H1517" s="16">
        <v>100007253</v>
      </c>
      <c r="I1517" s="62">
        <v>37812637</v>
      </c>
      <c r="J1517" s="13">
        <v>37812637</v>
      </c>
      <c r="K1517" s="15" t="s">
        <v>48</v>
      </c>
      <c r="L1517" s="12" t="s">
        <v>4186</v>
      </c>
      <c r="M1517" s="15" t="s">
        <v>4195</v>
      </c>
      <c r="N1517" s="49">
        <v>2351</v>
      </c>
      <c r="O1517" s="15" t="s">
        <v>4293</v>
      </c>
      <c r="P1517" s="15" t="s">
        <v>4294</v>
      </c>
      <c r="Q1517" s="48">
        <v>509400</v>
      </c>
      <c r="R1517" s="11" t="s">
        <v>86</v>
      </c>
      <c r="S1517" s="120">
        <v>22476</v>
      </c>
      <c r="T1517" s="85">
        <v>107.03</v>
      </c>
      <c r="U1517" s="86">
        <v>40</v>
      </c>
      <c r="V1517" s="123">
        <v>46.825625000000002</v>
      </c>
      <c r="W1517" s="85">
        <f t="shared" si="362"/>
        <v>14984</v>
      </c>
      <c r="X1517" s="86">
        <v>0</v>
      </c>
      <c r="Y1517" s="85">
        <v>16.054500000000001</v>
      </c>
      <c r="Z1517" s="86">
        <f t="shared" si="349"/>
        <v>0</v>
      </c>
      <c r="AA1517" s="86">
        <f t="shared" si="352"/>
        <v>14984</v>
      </c>
      <c r="AB1517" s="85">
        <v>122.77</v>
      </c>
      <c r="AC1517" s="85">
        <v>52</v>
      </c>
      <c r="AD1517" s="124">
        <f t="shared" si="350"/>
        <v>73.661999999999992</v>
      </c>
      <c r="AE1517" s="86">
        <f t="shared" si="353"/>
        <v>15322</v>
      </c>
      <c r="AF1517" s="85">
        <v>0</v>
      </c>
      <c r="AG1517" s="85">
        <v>36.831000000000003</v>
      </c>
      <c r="AH1517" s="85">
        <f t="shared" si="354"/>
        <v>0</v>
      </c>
      <c r="AI1517" s="86">
        <f t="shared" si="355"/>
        <v>30306</v>
      </c>
      <c r="AJ1517" s="86">
        <f t="shared" si="356"/>
        <v>7830</v>
      </c>
      <c r="AK1517" s="122"/>
      <c r="AL1517" s="85">
        <v>122.77</v>
      </c>
      <c r="AM1517" s="85">
        <v>52</v>
      </c>
      <c r="AN1517" s="124">
        <f t="shared" si="351"/>
        <v>73.661999999999992</v>
      </c>
      <c r="AO1517" s="86">
        <f t="shared" si="357"/>
        <v>15322</v>
      </c>
      <c r="AP1517" s="85">
        <v>0</v>
      </c>
      <c r="AQ1517" s="85">
        <v>36.831000000000003</v>
      </c>
      <c r="AR1517" s="85">
        <f t="shared" si="358"/>
        <v>0</v>
      </c>
      <c r="AS1517" s="86">
        <f t="shared" si="360"/>
        <v>30306</v>
      </c>
      <c r="AT1517" s="170">
        <f t="shared" si="361"/>
        <v>0</v>
      </c>
      <c r="AU1517" s="86">
        <v>30306</v>
      </c>
      <c r="AV1517" s="170">
        <f t="shared" si="359"/>
        <v>0</v>
      </c>
    </row>
    <row r="1518" spans="1:48" s="73" customFormat="1" x14ac:dyDescent="0.2">
      <c r="A1518" s="10" t="s">
        <v>4186</v>
      </c>
      <c r="B1518" s="14" t="s">
        <v>36</v>
      </c>
      <c r="C1518" s="14" t="s">
        <v>37</v>
      </c>
      <c r="D1518" s="14" t="s">
        <v>4193</v>
      </c>
      <c r="E1518" s="58">
        <v>313971</v>
      </c>
      <c r="F1518" s="15" t="s">
        <v>4194</v>
      </c>
      <c r="G1518" s="15" t="s">
        <v>4189</v>
      </c>
      <c r="H1518" s="16">
        <v>100007099</v>
      </c>
      <c r="I1518" s="62">
        <v>37900838</v>
      </c>
      <c r="J1518" s="13">
        <v>37900838</v>
      </c>
      <c r="K1518" s="15" t="s">
        <v>48</v>
      </c>
      <c r="L1518" s="12" t="s">
        <v>4186</v>
      </c>
      <c r="M1518" s="15" t="s">
        <v>4195</v>
      </c>
      <c r="N1518" s="49">
        <v>2201</v>
      </c>
      <c r="O1518" s="15" t="s">
        <v>4196</v>
      </c>
      <c r="P1518" s="15" t="s">
        <v>4203</v>
      </c>
      <c r="Q1518" s="48">
        <v>509132</v>
      </c>
      <c r="R1518" s="11" t="s">
        <v>86</v>
      </c>
      <c r="S1518" s="120">
        <v>12924</v>
      </c>
      <c r="T1518" s="85">
        <v>107.03</v>
      </c>
      <c r="U1518" s="86">
        <v>23</v>
      </c>
      <c r="V1518" s="123">
        <v>46.825625000000002</v>
      </c>
      <c r="W1518" s="85">
        <f t="shared" si="362"/>
        <v>8616</v>
      </c>
      <c r="X1518" s="86">
        <v>0</v>
      </c>
      <c r="Y1518" s="85">
        <v>16.054500000000001</v>
      </c>
      <c r="Z1518" s="86">
        <f t="shared" si="349"/>
        <v>0</v>
      </c>
      <c r="AA1518" s="86">
        <f t="shared" si="352"/>
        <v>8616</v>
      </c>
      <c r="AB1518" s="85">
        <v>122.77</v>
      </c>
      <c r="AC1518" s="85">
        <v>32</v>
      </c>
      <c r="AD1518" s="124">
        <f t="shared" si="350"/>
        <v>73.661999999999992</v>
      </c>
      <c r="AE1518" s="86">
        <f t="shared" si="353"/>
        <v>9429</v>
      </c>
      <c r="AF1518" s="85">
        <v>0</v>
      </c>
      <c r="AG1518" s="85">
        <v>36.831000000000003</v>
      </c>
      <c r="AH1518" s="85">
        <f t="shared" si="354"/>
        <v>0</v>
      </c>
      <c r="AI1518" s="86">
        <f t="shared" si="355"/>
        <v>18045</v>
      </c>
      <c r="AJ1518" s="86">
        <f t="shared" si="356"/>
        <v>5121</v>
      </c>
      <c r="AK1518" s="122"/>
      <c r="AL1518" s="85">
        <v>122.77</v>
      </c>
      <c r="AM1518" s="85">
        <v>32</v>
      </c>
      <c r="AN1518" s="124">
        <f t="shared" si="351"/>
        <v>73.661999999999992</v>
      </c>
      <c r="AO1518" s="86">
        <f t="shared" si="357"/>
        <v>9429</v>
      </c>
      <c r="AP1518" s="85">
        <v>0</v>
      </c>
      <c r="AQ1518" s="85">
        <v>36.831000000000003</v>
      </c>
      <c r="AR1518" s="85">
        <f t="shared" si="358"/>
        <v>0</v>
      </c>
      <c r="AS1518" s="86">
        <f t="shared" si="360"/>
        <v>18045</v>
      </c>
      <c r="AT1518" s="170">
        <f t="shared" si="361"/>
        <v>0</v>
      </c>
      <c r="AU1518" s="86">
        <v>18045</v>
      </c>
      <c r="AV1518" s="170">
        <f t="shared" si="359"/>
        <v>0</v>
      </c>
    </row>
    <row r="1519" spans="1:48" s="73" customFormat="1" ht="30" x14ac:dyDescent="0.2">
      <c r="A1519" s="10" t="s">
        <v>4186</v>
      </c>
      <c r="B1519" s="14" t="s">
        <v>36</v>
      </c>
      <c r="C1519" s="14" t="s">
        <v>37</v>
      </c>
      <c r="D1519" s="14" t="s">
        <v>5217</v>
      </c>
      <c r="E1519" s="58">
        <v>647209</v>
      </c>
      <c r="F1519" s="15" t="s">
        <v>5218</v>
      </c>
      <c r="G1519" s="15" t="s">
        <v>4189</v>
      </c>
      <c r="H1519" s="16">
        <v>100008165</v>
      </c>
      <c r="I1519" s="62">
        <v>710017260</v>
      </c>
      <c r="J1519" s="13">
        <v>710017260</v>
      </c>
      <c r="K1519" s="15" t="s">
        <v>48</v>
      </c>
      <c r="L1519" s="12" t="s">
        <v>4186</v>
      </c>
      <c r="M1519" s="15" t="s">
        <v>4807</v>
      </c>
      <c r="N1519" s="49">
        <v>3861</v>
      </c>
      <c r="O1519" s="15" t="s">
        <v>5219</v>
      </c>
      <c r="P1519" s="15" t="s">
        <v>5220</v>
      </c>
      <c r="Q1519" s="48">
        <v>557358</v>
      </c>
      <c r="R1519" s="11" t="s">
        <v>45</v>
      </c>
      <c r="S1519" s="120">
        <v>22669</v>
      </c>
      <c r="T1519" s="85">
        <v>107.03</v>
      </c>
      <c r="U1519" s="86">
        <v>40</v>
      </c>
      <c r="V1519" s="123">
        <v>46.825625000000002</v>
      </c>
      <c r="W1519" s="85">
        <f t="shared" si="362"/>
        <v>14984</v>
      </c>
      <c r="X1519" s="86">
        <v>1</v>
      </c>
      <c r="Y1519" s="85">
        <v>16.054500000000001</v>
      </c>
      <c r="Z1519" s="86">
        <f t="shared" si="349"/>
        <v>128</v>
      </c>
      <c r="AA1519" s="86">
        <f t="shared" si="352"/>
        <v>15112</v>
      </c>
      <c r="AB1519" s="85">
        <v>122.77</v>
      </c>
      <c r="AC1519" s="85">
        <v>28</v>
      </c>
      <c r="AD1519" s="124">
        <f t="shared" si="350"/>
        <v>73.661999999999992</v>
      </c>
      <c r="AE1519" s="86">
        <f t="shared" si="353"/>
        <v>8250</v>
      </c>
      <c r="AF1519" s="85">
        <v>1</v>
      </c>
      <c r="AG1519" s="85">
        <v>36.831000000000003</v>
      </c>
      <c r="AH1519" s="85">
        <f t="shared" si="354"/>
        <v>147</v>
      </c>
      <c r="AI1519" s="86">
        <f t="shared" si="355"/>
        <v>23509</v>
      </c>
      <c r="AJ1519" s="86">
        <f t="shared" si="356"/>
        <v>840</v>
      </c>
      <c r="AK1519" s="122"/>
      <c r="AL1519" s="85">
        <v>122.77</v>
      </c>
      <c r="AM1519" s="85">
        <v>28</v>
      </c>
      <c r="AN1519" s="124">
        <f t="shared" si="351"/>
        <v>73.661999999999992</v>
      </c>
      <c r="AO1519" s="86">
        <f t="shared" si="357"/>
        <v>8250</v>
      </c>
      <c r="AP1519" s="85">
        <v>1</v>
      </c>
      <c r="AQ1519" s="85">
        <v>36.831000000000003</v>
      </c>
      <c r="AR1519" s="85">
        <f t="shared" si="358"/>
        <v>147</v>
      </c>
      <c r="AS1519" s="86">
        <f t="shared" si="360"/>
        <v>23509</v>
      </c>
      <c r="AT1519" s="170">
        <f t="shared" si="361"/>
        <v>0</v>
      </c>
      <c r="AU1519" s="86">
        <v>23509</v>
      </c>
      <c r="AV1519" s="170">
        <f t="shared" si="359"/>
        <v>0</v>
      </c>
    </row>
    <row r="1520" spans="1:48" s="73" customFormat="1" ht="45" x14ac:dyDescent="0.2">
      <c r="A1520" s="10" t="s">
        <v>4186</v>
      </c>
      <c r="B1520" s="14" t="s">
        <v>36</v>
      </c>
      <c r="C1520" s="14" t="s">
        <v>37</v>
      </c>
      <c r="D1520" s="14" t="s">
        <v>4957</v>
      </c>
      <c r="E1520" s="58">
        <v>321796</v>
      </c>
      <c r="F1520" s="15" t="s">
        <v>4958</v>
      </c>
      <c r="G1520" s="15" t="s">
        <v>4189</v>
      </c>
      <c r="H1520" s="16">
        <v>100009121</v>
      </c>
      <c r="I1520" s="62">
        <v>710255934</v>
      </c>
      <c r="J1520" s="13">
        <v>37810898</v>
      </c>
      <c r="K1520" s="15" t="s">
        <v>92</v>
      </c>
      <c r="L1520" s="12" t="s">
        <v>4186</v>
      </c>
      <c r="M1520" s="15" t="s">
        <v>4959</v>
      </c>
      <c r="N1520" s="49">
        <v>1007</v>
      </c>
      <c r="O1520" s="15" t="s">
        <v>4960</v>
      </c>
      <c r="P1520" s="15" t="s">
        <v>4965</v>
      </c>
      <c r="Q1520" s="48">
        <v>517402</v>
      </c>
      <c r="R1520" s="11" t="s">
        <v>45</v>
      </c>
      <c r="S1520" s="120">
        <v>24724</v>
      </c>
      <c r="T1520" s="85">
        <v>107.03</v>
      </c>
      <c r="U1520" s="86">
        <v>44</v>
      </c>
      <c r="V1520" s="123">
        <v>46.825625000000002</v>
      </c>
      <c r="W1520" s="85">
        <f t="shared" si="362"/>
        <v>16483</v>
      </c>
      <c r="X1520" s="86">
        <v>0</v>
      </c>
      <c r="Y1520" s="85">
        <v>16.054500000000001</v>
      </c>
      <c r="Z1520" s="86">
        <f t="shared" si="349"/>
        <v>0</v>
      </c>
      <c r="AA1520" s="86">
        <f t="shared" si="352"/>
        <v>16483</v>
      </c>
      <c r="AB1520" s="85">
        <v>122.77</v>
      </c>
      <c r="AC1520" s="85">
        <v>49</v>
      </c>
      <c r="AD1520" s="124">
        <f t="shared" si="350"/>
        <v>73.661999999999992</v>
      </c>
      <c r="AE1520" s="86">
        <f t="shared" si="353"/>
        <v>14438</v>
      </c>
      <c r="AF1520" s="85">
        <v>0</v>
      </c>
      <c r="AG1520" s="85">
        <v>36.831000000000003</v>
      </c>
      <c r="AH1520" s="85">
        <f t="shared" si="354"/>
        <v>0</v>
      </c>
      <c r="AI1520" s="86">
        <f t="shared" si="355"/>
        <v>30921</v>
      </c>
      <c r="AJ1520" s="86">
        <f t="shared" si="356"/>
        <v>6197</v>
      </c>
      <c r="AK1520" s="122"/>
      <c r="AL1520" s="85">
        <v>122.77</v>
      </c>
      <c r="AM1520" s="85">
        <v>49</v>
      </c>
      <c r="AN1520" s="124">
        <f t="shared" si="351"/>
        <v>73.661999999999992</v>
      </c>
      <c r="AO1520" s="86">
        <f t="shared" si="357"/>
        <v>14438</v>
      </c>
      <c r="AP1520" s="85">
        <v>0</v>
      </c>
      <c r="AQ1520" s="85">
        <v>36.831000000000003</v>
      </c>
      <c r="AR1520" s="85">
        <f t="shared" si="358"/>
        <v>0</v>
      </c>
      <c r="AS1520" s="86">
        <f t="shared" si="360"/>
        <v>30921</v>
      </c>
      <c r="AT1520" s="170">
        <f t="shared" si="361"/>
        <v>0</v>
      </c>
      <c r="AU1520" s="86">
        <v>30921</v>
      </c>
      <c r="AV1520" s="170">
        <f t="shared" si="359"/>
        <v>0</v>
      </c>
    </row>
    <row r="1521" spans="1:48" s="73" customFormat="1" x14ac:dyDescent="0.2">
      <c r="A1521" s="10" t="s">
        <v>4186</v>
      </c>
      <c r="B1521" s="14" t="s">
        <v>36</v>
      </c>
      <c r="C1521" s="14" t="s">
        <v>37</v>
      </c>
      <c r="D1521" s="14" t="s">
        <v>4957</v>
      </c>
      <c r="E1521" s="58">
        <v>321796</v>
      </c>
      <c r="F1521" s="15" t="s">
        <v>4958</v>
      </c>
      <c r="G1521" s="15" t="s">
        <v>4189</v>
      </c>
      <c r="H1521" s="16">
        <v>100009123</v>
      </c>
      <c r="I1521" s="62">
        <v>37905198</v>
      </c>
      <c r="J1521" s="13">
        <v>37905198</v>
      </c>
      <c r="K1521" s="15" t="s">
        <v>48</v>
      </c>
      <c r="L1521" s="12" t="s">
        <v>4186</v>
      </c>
      <c r="M1521" s="15" t="s">
        <v>4959</v>
      </c>
      <c r="N1521" s="49">
        <v>1008</v>
      </c>
      <c r="O1521" s="15" t="s">
        <v>4960</v>
      </c>
      <c r="P1521" s="15" t="s">
        <v>4979</v>
      </c>
      <c r="Q1521" s="48">
        <v>517402</v>
      </c>
      <c r="R1521" s="11" t="s">
        <v>86</v>
      </c>
      <c r="S1521" s="120">
        <v>17419</v>
      </c>
      <c r="T1521" s="85">
        <v>107.03</v>
      </c>
      <c r="U1521" s="86">
        <v>31</v>
      </c>
      <c r="V1521" s="123">
        <v>46.825625000000002</v>
      </c>
      <c r="W1521" s="85">
        <f t="shared" si="362"/>
        <v>11613</v>
      </c>
      <c r="X1521" s="86">
        <v>0</v>
      </c>
      <c r="Y1521" s="85">
        <v>16.054500000000001</v>
      </c>
      <c r="Z1521" s="86">
        <f t="shared" ref="Z1521:Z1584" si="363">ROUND(X1521*Y1521*8,0)</f>
        <v>0</v>
      </c>
      <c r="AA1521" s="86">
        <f t="shared" si="352"/>
        <v>11613</v>
      </c>
      <c r="AB1521" s="85">
        <v>122.77</v>
      </c>
      <c r="AC1521" s="85">
        <v>36</v>
      </c>
      <c r="AD1521" s="124">
        <f t="shared" ref="AD1521:AD1584" si="364">+AB1521*0.6</f>
        <v>73.661999999999992</v>
      </c>
      <c r="AE1521" s="86">
        <f t="shared" si="353"/>
        <v>10607</v>
      </c>
      <c r="AF1521" s="85">
        <v>0</v>
      </c>
      <c r="AG1521" s="85">
        <v>36.831000000000003</v>
      </c>
      <c r="AH1521" s="85">
        <f t="shared" si="354"/>
        <v>0</v>
      </c>
      <c r="AI1521" s="86">
        <f t="shared" si="355"/>
        <v>22220</v>
      </c>
      <c r="AJ1521" s="86">
        <f t="shared" si="356"/>
        <v>4801</v>
      </c>
      <c r="AK1521" s="122"/>
      <c r="AL1521" s="85">
        <v>122.77</v>
      </c>
      <c r="AM1521" s="85">
        <v>36</v>
      </c>
      <c r="AN1521" s="124">
        <f t="shared" ref="AN1521:AN1584" si="365">+AL1521*0.6</f>
        <v>73.661999999999992</v>
      </c>
      <c r="AO1521" s="86">
        <f t="shared" si="357"/>
        <v>10607</v>
      </c>
      <c r="AP1521" s="85">
        <v>0</v>
      </c>
      <c r="AQ1521" s="85">
        <v>36.831000000000003</v>
      </c>
      <c r="AR1521" s="85">
        <f t="shared" si="358"/>
        <v>0</v>
      </c>
      <c r="AS1521" s="86">
        <f t="shared" si="360"/>
        <v>22220</v>
      </c>
      <c r="AT1521" s="170">
        <f t="shared" si="361"/>
        <v>0</v>
      </c>
      <c r="AU1521" s="86">
        <v>22220</v>
      </c>
      <c r="AV1521" s="170">
        <f t="shared" si="359"/>
        <v>0</v>
      </c>
    </row>
    <row r="1522" spans="1:48" s="73" customFormat="1" ht="30" x14ac:dyDescent="0.2">
      <c r="A1522" s="10" t="s">
        <v>4186</v>
      </c>
      <c r="B1522" s="14" t="s">
        <v>36</v>
      </c>
      <c r="C1522" s="14" t="s">
        <v>37</v>
      </c>
      <c r="D1522" s="14" t="s">
        <v>4620</v>
      </c>
      <c r="E1522" s="58">
        <v>315192</v>
      </c>
      <c r="F1522" s="15" t="s">
        <v>4621</v>
      </c>
      <c r="G1522" s="15" t="s">
        <v>4189</v>
      </c>
      <c r="H1522" s="16">
        <v>100007634</v>
      </c>
      <c r="I1522" s="62">
        <v>42213894</v>
      </c>
      <c r="J1522" s="13">
        <v>42213894</v>
      </c>
      <c r="K1522" s="15" t="s">
        <v>48</v>
      </c>
      <c r="L1522" s="12" t="s">
        <v>4186</v>
      </c>
      <c r="M1522" s="15" t="s">
        <v>4595</v>
      </c>
      <c r="N1522" s="49">
        <v>3214</v>
      </c>
      <c r="O1522" s="15" t="s">
        <v>4622</v>
      </c>
      <c r="P1522" s="15" t="s">
        <v>4623</v>
      </c>
      <c r="Q1522" s="48">
        <v>510424</v>
      </c>
      <c r="R1522" s="11" t="s">
        <v>86</v>
      </c>
      <c r="S1522" s="120">
        <v>5057</v>
      </c>
      <c r="T1522" s="85">
        <v>107.03</v>
      </c>
      <c r="U1522" s="86">
        <v>9</v>
      </c>
      <c r="V1522" s="123">
        <v>46.825625000000002</v>
      </c>
      <c r="W1522" s="85">
        <f t="shared" si="362"/>
        <v>3371</v>
      </c>
      <c r="X1522" s="86">
        <v>0</v>
      </c>
      <c r="Y1522" s="85">
        <v>16.054500000000001</v>
      </c>
      <c r="Z1522" s="86">
        <f t="shared" si="363"/>
        <v>0</v>
      </c>
      <c r="AA1522" s="86">
        <f t="shared" si="352"/>
        <v>3371</v>
      </c>
      <c r="AB1522" s="85">
        <v>122.77</v>
      </c>
      <c r="AC1522" s="85">
        <v>13</v>
      </c>
      <c r="AD1522" s="124">
        <f t="shared" si="364"/>
        <v>73.661999999999992</v>
      </c>
      <c r="AE1522" s="86">
        <f t="shared" si="353"/>
        <v>3830</v>
      </c>
      <c r="AF1522" s="85">
        <v>0</v>
      </c>
      <c r="AG1522" s="85">
        <v>36.831000000000003</v>
      </c>
      <c r="AH1522" s="85">
        <f t="shared" si="354"/>
        <v>0</v>
      </c>
      <c r="AI1522" s="86">
        <f t="shared" si="355"/>
        <v>7201</v>
      </c>
      <c r="AJ1522" s="86">
        <f t="shared" si="356"/>
        <v>2144</v>
      </c>
      <c r="AK1522" s="122"/>
      <c r="AL1522" s="85">
        <v>122.77</v>
      </c>
      <c r="AM1522" s="85">
        <v>13</v>
      </c>
      <c r="AN1522" s="124">
        <f t="shared" si="365"/>
        <v>73.661999999999992</v>
      </c>
      <c r="AO1522" s="86">
        <f t="shared" si="357"/>
        <v>3830</v>
      </c>
      <c r="AP1522" s="85">
        <v>0</v>
      </c>
      <c r="AQ1522" s="85">
        <v>36.831000000000003</v>
      </c>
      <c r="AR1522" s="85">
        <f t="shared" si="358"/>
        <v>0</v>
      </c>
      <c r="AS1522" s="86">
        <f t="shared" si="360"/>
        <v>7201</v>
      </c>
      <c r="AT1522" s="170">
        <f t="shared" si="361"/>
        <v>0</v>
      </c>
      <c r="AU1522" s="86">
        <v>7201</v>
      </c>
      <c r="AV1522" s="170">
        <f t="shared" si="359"/>
        <v>0</v>
      </c>
    </row>
    <row r="1523" spans="1:48" s="73" customFormat="1" ht="30" x14ac:dyDescent="0.2">
      <c r="A1523" s="10" t="s">
        <v>4186</v>
      </c>
      <c r="B1523" s="14" t="s">
        <v>36</v>
      </c>
      <c r="C1523" s="14" t="s">
        <v>37</v>
      </c>
      <c r="D1523" s="14" t="s">
        <v>4847</v>
      </c>
      <c r="E1523" s="58">
        <v>316661</v>
      </c>
      <c r="F1523" s="15" t="s">
        <v>4848</v>
      </c>
      <c r="G1523" s="15" t="s">
        <v>4189</v>
      </c>
      <c r="H1523" s="16">
        <v>100008634</v>
      </c>
      <c r="I1523" s="62">
        <v>710016921</v>
      </c>
      <c r="J1523" s="13">
        <v>710016921</v>
      </c>
      <c r="K1523" s="15" t="s">
        <v>48</v>
      </c>
      <c r="L1523" s="12" t="s">
        <v>4186</v>
      </c>
      <c r="M1523" s="15" t="s">
        <v>4849</v>
      </c>
      <c r="N1523" s="49">
        <v>3901</v>
      </c>
      <c r="O1523" s="15" t="s">
        <v>4850</v>
      </c>
      <c r="P1523" s="15" t="s">
        <v>4851</v>
      </c>
      <c r="Q1523" s="48">
        <v>512265</v>
      </c>
      <c r="R1523" s="11" t="s">
        <v>45</v>
      </c>
      <c r="S1523" s="120">
        <v>0</v>
      </c>
      <c r="T1523" s="85">
        <v>107.03</v>
      </c>
      <c r="U1523" s="86">
        <v>0</v>
      </c>
      <c r="V1523" s="123">
        <v>46.825625000000002</v>
      </c>
      <c r="W1523" s="85">
        <f t="shared" si="362"/>
        <v>0</v>
      </c>
      <c r="X1523" s="86">
        <v>0</v>
      </c>
      <c r="Y1523" s="85">
        <v>16.054500000000001</v>
      </c>
      <c r="Z1523" s="86">
        <f t="shared" si="363"/>
        <v>0</v>
      </c>
      <c r="AA1523" s="86">
        <f t="shared" si="352"/>
        <v>0</v>
      </c>
      <c r="AB1523" s="85">
        <v>122.77</v>
      </c>
      <c r="AC1523" s="85">
        <v>5</v>
      </c>
      <c r="AD1523" s="124">
        <f t="shared" si="364"/>
        <v>73.661999999999992</v>
      </c>
      <c r="AE1523" s="86">
        <f t="shared" si="353"/>
        <v>1473</v>
      </c>
      <c r="AF1523" s="85">
        <v>0</v>
      </c>
      <c r="AG1523" s="85">
        <v>36.831000000000003</v>
      </c>
      <c r="AH1523" s="85">
        <f t="shared" si="354"/>
        <v>0</v>
      </c>
      <c r="AI1523" s="86">
        <f t="shared" si="355"/>
        <v>1473</v>
      </c>
      <c r="AJ1523" s="86">
        <f t="shared" si="356"/>
        <v>1473</v>
      </c>
      <c r="AK1523" s="122"/>
      <c r="AL1523" s="85">
        <v>122.77</v>
      </c>
      <c r="AM1523" s="85">
        <v>5</v>
      </c>
      <c r="AN1523" s="124">
        <f t="shared" si="365"/>
        <v>73.661999999999992</v>
      </c>
      <c r="AO1523" s="86">
        <f t="shared" si="357"/>
        <v>1473</v>
      </c>
      <c r="AP1523" s="85">
        <v>0</v>
      </c>
      <c r="AQ1523" s="85">
        <v>36.831000000000003</v>
      </c>
      <c r="AR1523" s="85">
        <f t="shared" si="358"/>
        <v>0</v>
      </c>
      <c r="AS1523" s="86">
        <f t="shared" si="360"/>
        <v>1473</v>
      </c>
      <c r="AT1523" s="170">
        <f t="shared" si="361"/>
        <v>0</v>
      </c>
      <c r="AU1523" s="86">
        <v>1473</v>
      </c>
      <c r="AV1523" s="170">
        <f t="shared" si="359"/>
        <v>0</v>
      </c>
    </row>
    <row r="1524" spans="1:48" s="74" customFormat="1" ht="45" x14ac:dyDescent="0.2">
      <c r="A1524" s="10" t="s">
        <v>4186</v>
      </c>
      <c r="B1524" s="14" t="s">
        <v>36</v>
      </c>
      <c r="C1524" s="14" t="s">
        <v>37</v>
      </c>
      <c r="D1524" s="14" t="s">
        <v>4388</v>
      </c>
      <c r="E1524" s="58">
        <v>314480</v>
      </c>
      <c r="F1524" s="15" t="s">
        <v>4389</v>
      </c>
      <c r="G1524" s="15" t="s">
        <v>4189</v>
      </c>
      <c r="H1524" s="16">
        <v>100008726</v>
      </c>
      <c r="I1524" s="62">
        <v>710014562</v>
      </c>
      <c r="J1524" s="13">
        <v>37810189</v>
      </c>
      <c r="K1524" s="15" t="s">
        <v>105</v>
      </c>
      <c r="L1524" s="12" t="s">
        <v>4186</v>
      </c>
      <c r="M1524" s="15" t="s">
        <v>4377</v>
      </c>
      <c r="N1524" s="49">
        <v>2713</v>
      </c>
      <c r="O1524" s="15" t="s">
        <v>4390</v>
      </c>
      <c r="P1524" s="15" t="s">
        <v>4391</v>
      </c>
      <c r="Q1524" s="48">
        <v>509663</v>
      </c>
      <c r="R1524" s="11" t="s">
        <v>45</v>
      </c>
      <c r="S1524" s="120">
        <v>9552</v>
      </c>
      <c r="T1524" s="85">
        <v>107.03</v>
      </c>
      <c r="U1524" s="86">
        <v>17</v>
      </c>
      <c r="V1524" s="123">
        <v>46.825625000000002</v>
      </c>
      <c r="W1524" s="85">
        <f t="shared" si="362"/>
        <v>6368</v>
      </c>
      <c r="X1524" s="86">
        <v>0</v>
      </c>
      <c r="Y1524" s="85">
        <v>16.054500000000001</v>
      </c>
      <c r="Z1524" s="86">
        <f t="shared" si="363"/>
        <v>0</v>
      </c>
      <c r="AA1524" s="86">
        <f t="shared" si="352"/>
        <v>6368</v>
      </c>
      <c r="AB1524" s="85">
        <v>122.77</v>
      </c>
      <c r="AC1524" s="85">
        <v>17</v>
      </c>
      <c r="AD1524" s="124">
        <f t="shared" si="364"/>
        <v>73.661999999999992</v>
      </c>
      <c r="AE1524" s="86">
        <f t="shared" si="353"/>
        <v>5009</v>
      </c>
      <c r="AF1524" s="85">
        <v>0</v>
      </c>
      <c r="AG1524" s="85">
        <v>36.831000000000003</v>
      </c>
      <c r="AH1524" s="85">
        <f t="shared" si="354"/>
        <v>0</v>
      </c>
      <c r="AI1524" s="86">
        <f t="shared" si="355"/>
        <v>11377</v>
      </c>
      <c r="AJ1524" s="86">
        <f t="shared" si="356"/>
        <v>1825</v>
      </c>
      <c r="AK1524" s="122"/>
      <c r="AL1524" s="85">
        <v>122.77</v>
      </c>
      <c r="AM1524" s="85">
        <v>17</v>
      </c>
      <c r="AN1524" s="124">
        <f t="shared" si="365"/>
        <v>73.661999999999992</v>
      </c>
      <c r="AO1524" s="86">
        <f t="shared" si="357"/>
        <v>5009</v>
      </c>
      <c r="AP1524" s="85">
        <v>0</v>
      </c>
      <c r="AQ1524" s="85">
        <v>36.831000000000003</v>
      </c>
      <c r="AR1524" s="85">
        <f t="shared" si="358"/>
        <v>0</v>
      </c>
      <c r="AS1524" s="86">
        <f t="shared" si="360"/>
        <v>11377</v>
      </c>
      <c r="AT1524" s="120">
        <f t="shared" si="361"/>
        <v>0</v>
      </c>
      <c r="AU1524" s="86">
        <v>11377</v>
      </c>
      <c r="AV1524" s="120">
        <f t="shared" si="359"/>
        <v>0</v>
      </c>
    </row>
    <row r="1525" spans="1:48" s="73" customFormat="1" ht="30" x14ac:dyDescent="0.2">
      <c r="A1525" s="10" t="s">
        <v>4186</v>
      </c>
      <c r="B1525" s="14" t="s">
        <v>36</v>
      </c>
      <c r="C1525" s="14" t="s">
        <v>37</v>
      </c>
      <c r="D1525" s="14" t="s">
        <v>4531</v>
      </c>
      <c r="E1525" s="58">
        <v>314889</v>
      </c>
      <c r="F1525" s="15" t="s">
        <v>4532</v>
      </c>
      <c r="G1525" s="15" t="s">
        <v>4189</v>
      </c>
      <c r="H1525" s="16">
        <v>100008766</v>
      </c>
      <c r="I1525" s="62">
        <v>710014953</v>
      </c>
      <c r="J1525" s="13">
        <v>710014953</v>
      </c>
      <c r="K1525" s="15" t="s">
        <v>48</v>
      </c>
      <c r="L1525" s="12" t="s">
        <v>4186</v>
      </c>
      <c r="M1525" s="15" t="s">
        <v>4377</v>
      </c>
      <c r="N1525" s="49">
        <v>2744</v>
      </c>
      <c r="O1525" s="15" t="s">
        <v>4533</v>
      </c>
      <c r="P1525" s="15" t="s">
        <v>4534</v>
      </c>
      <c r="Q1525" s="48">
        <v>510084</v>
      </c>
      <c r="R1525" s="11" t="s">
        <v>45</v>
      </c>
      <c r="S1525" s="120">
        <v>7305</v>
      </c>
      <c r="T1525" s="85">
        <v>107.03</v>
      </c>
      <c r="U1525" s="86">
        <v>13</v>
      </c>
      <c r="V1525" s="123">
        <v>46.825625000000002</v>
      </c>
      <c r="W1525" s="85">
        <f t="shared" si="362"/>
        <v>4870</v>
      </c>
      <c r="X1525" s="86">
        <v>0</v>
      </c>
      <c r="Y1525" s="85">
        <v>16.054500000000001</v>
      </c>
      <c r="Z1525" s="86">
        <f t="shared" si="363"/>
        <v>0</v>
      </c>
      <c r="AA1525" s="86">
        <f t="shared" si="352"/>
        <v>4870</v>
      </c>
      <c r="AB1525" s="85">
        <v>122.77</v>
      </c>
      <c r="AC1525" s="85">
        <v>10</v>
      </c>
      <c r="AD1525" s="124">
        <f t="shared" si="364"/>
        <v>73.661999999999992</v>
      </c>
      <c r="AE1525" s="86">
        <f t="shared" si="353"/>
        <v>2946</v>
      </c>
      <c r="AF1525" s="85">
        <v>0</v>
      </c>
      <c r="AG1525" s="85">
        <v>36.831000000000003</v>
      </c>
      <c r="AH1525" s="85">
        <f t="shared" si="354"/>
        <v>0</v>
      </c>
      <c r="AI1525" s="86">
        <f t="shared" si="355"/>
        <v>7816</v>
      </c>
      <c r="AJ1525" s="86">
        <f t="shared" si="356"/>
        <v>511</v>
      </c>
      <c r="AK1525" s="122"/>
      <c r="AL1525" s="85">
        <v>122.77</v>
      </c>
      <c r="AM1525" s="85">
        <v>10</v>
      </c>
      <c r="AN1525" s="124">
        <f t="shared" si="365"/>
        <v>73.661999999999992</v>
      </c>
      <c r="AO1525" s="86">
        <f t="shared" si="357"/>
        <v>2946</v>
      </c>
      <c r="AP1525" s="85">
        <v>0</v>
      </c>
      <c r="AQ1525" s="85">
        <v>36.831000000000003</v>
      </c>
      <c r="AR1525" s="85">
        <f t="shared" si="358"/>
        <v>0</v>
      </c>
      <c r="AS1525" s="86">
        <f t="shared" si="360"/>
        <v>7816</v>
      </c>
      <c r="AT1525" s="170">
        <f t="shared" si="361"/>
        <v>0</v>
      </c>
      <c r="AU1525" s="86">
        <v>7816</v>
      </c>
      <c r="AV1525" s="170">
        <f t="shared" si="359"/>
        <v>0</v>
      </c>
    </row>
    <row r="1526" spans="1:48" s="73" customFormat="1" ht="45" x14ac:dyDescent="0.2">
      <c r="A1526" s="10" t="s">
        <v>4186</v>
      </c>
      <c r="B1526" s="14" t="s">
        <v>36</v>
      </c>
      <c r="C1526" s="14" t="s">
        <v>37</v>
      </c>
      <c r="D1526" s="14" t="s">
        <v>4408</v>
      </c>
      <c r="E1526" s="58">
        <v>314544</v>
      </c>
      <c r="F1526" s="15" t="s">
        <v>4409</v>
      </c>
      <c r="G1526" s="15" t="s">
        <v>4189</v>
      </c>
      <c r="H1526" s="16">
        <v>100008215</v>
      </c>
      <c r="I1526" s="62">
        <v>710014600</v>
      </c>
      <c r="J1526" s="13">
        <v>37813111</v>
      </c>
      <c r="K1526" s="15" t="s">
        <v>105</v>
      </c>
      <c r="L1526" s="12" t="s">
        <v>4186</v>
      </c>
      <c r="M1526" s="15" t="s">
        <v>4360</v>
      </c>
      <c r="N1526" s="49">
        <v>2941</v>
      </c>
      <c r="O1526" s="15" t="s">
        <v>4410</v>
      </c>
      <c r="P1526" s="15" t="s">
        <v>4412</v>
      </c>
      <c r="Q1526" s="48">
        <v>509728</v>
      </c>
      <c r="R1526" s="11" t="s">
        <v>45</v>
      </c>
      <c r="S1526" s="120">
        <v>11238</v>
      </c>
      <c r="T1526" s="85">
        <v>107.03</v>
      </c>
      <c r="U1526" s="86">
        <v>20</v>
      </c>
      <c r="V1526" s="123">
        <v>46.825625000000002</v>
      </c>
      <c r="W1526" s="85">
        <f t="shared" si="362"/>
        <v>7492</v>
      </c>
      <c r="X1526" s="86">
        <v>0</v>
      </c>
      <c r="Y1526" s="85">
        <v>16.054500000000001</v>
      </c>
      <c r="Z1526" s="86">
        <f t="shared" si="363"/>
        <v>0</v>
      </c>
      <c r="AA1526" s="86">
        <f t="shared" si="352"/>
        <v>7492</v>
      </c>
      <c r="AB1526" s="85">
        <v>122.77</v>
      </c>
      <c r="AC1526" s="85">
        <v>18</v>
      </c>
      <c r="AD1526" s="124">
        <f t="shared" si="364"/>
        <v>73.661999999999992</v>
      </c>
      <c r="AE1526" s="86">
        <f t="shared" si="353"/>
        <v>5304</v>
      </c>
      <c r="AF1526" s="85">
        <v>0</v>
      </c>
      <c r="AG1526" s="85">
        <v>36.831000000000003</v>
      </c>
      <c r="AH1526" s="85">
        <f t="shared" si="354"/>
        <v>0</v>
      </c>
      <c r="AI1526" s="86">
        <f t="shared" si="355"/>
        <v>12796</v>
      </c>
      <c r="AJ1526" s="86">
        <f t="shared" si="356"/>
        <v>1558</v>
      </c>
      <c r="AK1526" s="122"/>
      <c r="AL1526" s="85">
        <v>122.77</v>
      </c>
      <c r="AM1526" s="85">
        <v>18</v>
      </c>
      <c r="AN1526" s="124">
        <f t="shared" si="365"/>
        <v>73.661999999999992</v>
      </c>
      <c r="AO1526" s="86">
        <f t="shared" si="357"/>
        <v>5304</v>
      </c>
      <c r="AP1526" s="85">
        <v>0</v>
      </c>
      <c r="AQ1526" s="85">
        <v>36.831000000000003</v>
      </c>
      <c r="AR1526" s="85">
        <f t="shared" si="358"/>
        <v>0</v>
      </c>
      <c r="AS1526" s="86">
        <f t="shared" si="360"/>
        <v>12796</v>
      </c>
      <c r="AT1526" s="170">
        <f t="shared" si="361"/>
        <v>0</v>
      </c>
      <c r="AU1526" s="86">
        <v>12796</v>
      </c>
      <c r="AV1526" s="170">
        <f t="shared" si="359"/>
        <v>0</v>
      </c>
    </row>
    <row r="1527" spans="1:48" s="73" customFormat="1" ht="30" x14ac:dyDescent="0.2">
      <c r="A1527" s="10" t="s">
        <v>4186</v>
      </c>
      <c r="B1527" s="14" t="s">
        <v>36</v>
      </c>
      <c r="C1527" s="14" t="s">
        <v>37</v>
      </c>
      <c r="D1527" s="14" t="s">
        <v>4745</v>
      </c>
      <c r="E1527" s="58">
        <v>315737</v>
      </c>
      <c r="F1527" s="15" t="s">
        <v>4746</v>
      </c>
      <c r="G1527" s="15" t="s">
        <v>4189</v>
      </c>
      <c r="H1527" s="16">
        <v>100008600</v>
      </c>
      <c r="I1527" s="62">
        <v>710015909</v>
      </c>
      <c r="J1527" s="13">
        <v>710015909</v>
      </c>
      <c r="K1527" s="15" t="s">
        <v>48</v>
      </c>
      <c r="L1527" s="12" t="s">
        <v>4186</v>
      </c>
      <c r="M1527" s="15" t="s">
        <v>4190</v>
      </c>
      <c r="N1527" s="49">
        <v>3403</v>
      </c>
      <c r="O1527" s="15" t="s">
        <v>4675</v>
      </c>
      <c r="P1527" s="15" t="s">
        <v>4747</v>
      </c>
      <c r="Q1527" s="48">
        <v>510998</v>
      </c>
      <c r="R1527" s="11" t="s">
        <v>45</v>
      </c>
      <c r="S1527" s="120">
        <v>8429</v>
      </c>
      <c r="T1527" s="85">
        <v>107.03</v>
      </c>
      <c r="U1527" s="86">
        <v>15</v>
      </c>
      <c r="V1527" s="123">
        <v>46.825625000000002</v>
      </c>
      <c r="W1527" s="85">
        <f t="shared" si="362"/>
        <v>5619</v>
      </c>
      <c r="X1527" s="86">
        <v>0</v>
      </c>
      <c r="Y1527" s="85">
        <v>16.054500000000001</v>
      </c>
      <c r="Z1527" s="86">
        <f t="shared" si="363"/>
        <v>0</v>
      </c>
      <c r="AA1527" s="86">
        <f t="shared" si="352"/>
        <v>5619</v>
      </c>
      <c r="AB1527" s="85">
        <v>122.77</v>
      </c>
      <c r="AC1527" s="85">
        <v>18</v>
      </c>
      <c r="AD1527" s="124">
        <f t="shared" si="364"/>
        <v>73.661999999999992</v>
      </c>
      <c r="AE1527" s="86">
        <f t="shared" si="353"/>
        <v>5304</v>
      </c>
      <c r="AF1527" s="85">
        <v>0</v>
      </c>
      <c r="AG1527" s="85">
        <v>36.831000000000003</v>
      </c>
      <c r="AH1527" s="85">
        <f t="shared" si="354"/>
        <v>0</v>
      </c>
      <c r="AI1527" s="86">
        <f t="shared" si="355"/>
        <v>10923</v>
      </c>
      <c r="AJ1527" s="86">
        <f t="shared" si="356"/>
        <v>2494</v>
      </c>
      <c r="AK1527" s="122"/>
      <c r="AL1527" s="85">
        <v>122.77</v>
      </c>
      <c r="AM1527" s="85">
        <v>18</v>
      </c>
      <c r="AN1527" s="124">
        <f t="shared" si="365"/>
        <v>73.661999999999992</v>
      </c>
      <c r="AO1527" s="86">
        <f t="shared" si="357"/>
        <v>5304</v>
      </c>
      <c r="AP1527" s="85">
        <v>0</v>
      </c>
      <c r="AQ1527" s="85">
        <v>36.831000000000003</v>
      </c>
      <c r="AR1527" s="85">
        <f t="shared" si="358"/>
        <v>0</v>
      </c>
      <c r="AS1527" s="86">
        <f t="shared" si="360"/>
        <v>10923</v>
      </c>
      <c r="AT1527" s="170">
        <f t="shared" si="361"/>
        <v>0</v>
      </c>
      <c r="AU1527" s="86">
        <v>10923</v>
      </c>
      <c r="AV1527" s="170">
        <f t="shared" si="359"/>
        <v>0</v>
      </c>
    </row>
    <row r="1528" spans="1:48" s="73" customFormat="1" ht="45" x14ac:dyDescent="0.2">
      <c r="A1528" s="10" t="s">
        <v>4186</v>
      </c>
      <c r="B1528" s="14" t="s">
        <v>36</v>
      </c>
      <c r="C1528" s="14" t="s">
        <v>37</v>
      </c>
      <c r="D1528" s="14" t="s">
        <v>4582</v>
      </c>
      <c r="E1528" s="58">
        <v>315036</v>
      </c>
      <c r="F1528" s="15" t="s">
        <v>4583</v>
      </c>
      <c r="G1528" s="15" t="s">
        <v>4189</v>
      </c>
      <c r="H1528" s="16">
        <v>100008839</v>
      </c>
      <c r="I1528" s="62">
        <v>710036663</v>
      </c>
      <c r="J1528" s="13">
        <v>36142140</v>
      </c>
      <c r="K1528" s="15" t="s">
        <v>105</v>
      </c>
      <c r="L1528" s="12" t="s">
        <v>4186</v>
      </c>
      <c r="M1528" s="15" t="s">
        <v>4377</v>
      </c>
      <c r="N1528" s="49">
        <v>2732</v>
      </c>
      <c r="O1528" s="15" t="s">
        <v>4584</v>
      </c>
      <c r="P1528" s="15" t="s">
        <v>4585</v>
      </c>
      <c r="Q1528" s="48">
        <v>510238</v>
      </c>
      <c r="R1528" s="11" t="s">
        <v>45</v>
      </c>
      <c r="S1528" s="120">
        <v>14048</v>
      </c>
      <c r="T1528" s="85">
        <v>107.03</v>
      </c>
      <c r="U1528" s="86">
        <v>25</v>
      </c>
      <c r="V1528" s="123">
        <v>46.825625000000002</v>
      </c>
      <c r="W1528" s="85">
        <f t="shared" si="362"/>
        <v>9365</v>
      </c>
      <c r="X1528" s="86">
        <v>0</v>
      </c>
      <c r="Y1528" s="85">
        <v>16.054500000000001</v>
      </c>
      <c r="Z1528" s="86">
        <f t="shared" si="363"/>
        <v>0</v>
      </c>
      <c r="AA1528" s="86">
        <f t="shared" si="352"/>
        <v>9365</v>
      </c>
      <c r="AB1528" s="85">
        <v>122.77</v>
      </c>
      <c r="AC1528" s="85">
        <v>26</v>
      </c>
      <c r="AD1528" s="124">
        <f t="shared" si="364"/>
        <v>73.661999999999992</v>
      </c>
      <c r="AE1528" s="86">
        <f t="shared" si="353"/>
        <v>7661</v>
      </c>
      <c r="AF1528" s="85">
        <v>0</v>
      </c>
      <c r="AG1528" s="85">
        <v>36.831000000000003</v>
      </c>
      <c r="AH1528" s="85">
        <f t="shared" si="354"/>
        <v>0</v>
      </c>
      <c r="AI1528" s="86">
        <f t="shared" si="355"/>
        <v>17026</v>
      </c>
      <c r="AJ1528" s="86">
        <f t="shared" si="356"/>
        <v>2978</v>
      </c>
      <c r="AK1528" s="122"/>
      <c r="AL1528" s="85">
        <v>122.77</v>
      </c>
      <c r="AM1528" s="85">
        <v>26</v>
      </c>
      <c r="AN1528" s="124">
        <f t="shared" si="365"/>
        <v>73.661999999999992</v>
      </c>
      <c r="AO1528" s="86">
        <f t="shared" si="357"/>
        <v>7661</v>
      </c>
      <c r="AP1528" s="85">
        <v>0</v>
      </c>
      <c r="AQ1528" s="85">
        <v>36.831000000000003</v>
      </c>
      <c r="AR1528" s="85">
        <f t="shared" si="358"/>
        <v>0</v>
      </c>
      <c r="AS1528" s="86">
        <f t="shared" si="360"/>
        <v>17026</v>
      </c>
      <c r="AT1528" s="170">
        <f t="shared" si="361"/>
        <v>0</v>
      </c>
      <c r="AU1528" s="86">
        <v>17026</v>
      </c>
      <c r="AV1528" s="170">
        <f t="shared" si="359"/>
        <v>0</v>
      </c>
    </row>
    <row r="1529" spans="1:48" s="73" customFormat="1" ht="30" x14ac:dyDescent="0.2">
      <c r="A1529" s="15" t="s">
        <v>4186</v>
      </c>
      <c r="B1529" s="14" t="s">
        <v>36</v>
      </c>
      <c r="C1529" s="14" t="s">
        <v>37</v>
      </c>
      <c r="D1529" s="14" t="s">
        <v>4673</v>
      </c>
      <c r="E1529" s="29">
        <v>315427</v>
      </c>
      <c r="F1529" s="15" t="s">
        <v>4674</v>
      </c>
      <c r="G1529" s="15" t="s">
        <v>4189</v>
      </c>
      <c r="H1529" s="16">
        <v>100018891</v>
      </c>
      <c r="I1529" s="13">
        <v>710276176</v>
      </c>
      <c r="J1529" s="13">
        <v>710276176</v>
      </c>
      <c r="K1529" s="15" t="s">
        <v>48</v>
      </c>
      <c r="L1529" s="12" t="s">
        <v>4186</v>
      </c>
      <c r="M1529" s="15" t="s">
        <v>4675</v>
      </c>
      <c r="N1529" s="49">
        <v>3401</v>
      </c>
      <c r="O1529" s="15" t="s">
        <v>4676</v>
      </c>
      <c r="P1529" s="15" t="s">
        <v>4677</v>
      </c>
      <c r="Q1529" s="48" t="s">
        <v>10647</v>
      </c>
      <c r="R1529" s="11" t="s">
        <v>45</v>
      </c>
      <c r="S1529" s="120">
        <v>8429</v>
      </c>
      <c r="T1529" s="85">
        <v>107.03</v>
      </c>
      <c r="U1529" s="86">
        <v>15</v>
      </c>
      <c r="V1529" s="123">
        <v>46.825625000000002</v>
      </c>
      <c r="W1529" s="85">
        <f t="shared" si="362"/>
        <v>5619</v>
      </c>
      <c r="X1529" s="86">
        <v>0</v>
      </c>
      <c r="Y1529" s="85">
        <v>16.054500000000001</v>
      </c>
      <c r="Z1529" s="86">
        <f t="shared" si="363"/>
        <v>0</v>
      </c>
      <c r="AA1529" s="86">
        <f t="shared" si="352"/>
        <v>5619</v>
      </c>
      <c r="AB1529" s="85">
        <v>122.77</v>
      </c>
      <c r="AC1529" s="85">
        <v>19</v>
      </c>
      <c r="AD1529" s="124">
        <f t="shared" si="364"/>
        <v>73.661999999999992</v>
      </c>
      <c r="AE1529" s="86">
        <f t="shared" si="353"/>
        <v>5598</v>
      </c>
      <c r="AF1529" s="85">
        <v>0</v>
      </c>
      <c r="AG1529" s="85">
        <v>36.831000000000003</v>
      </c>
      <c r="AH1529" s="85">
        <f t="shared" si="354"/>
        <v>0</v>
      </c>
      <c r="AI1529" s="86">
        <f t="shared" si="355"/>
        <v>11217</v>
      </c>
      <c r="AJ1529" s="86">
        <f t="shared" si="356"/>
        <v>2788</v>
      </c>
      <c r="AK1529" s="122"/>
      <c r="AL1529" s="85">
        <v>122.77</v>
      </c>
      <c r="AM1529" s="85">
        <v>19</v>
      </c>
      <c r="AN1529" s="124">
        <f t="shared" si="365"/>
        <v>73.661999999999992</v>
      </c>
      <c r="AO1529" s="86">
        <f t="shared" si="357"/>
        <v>5598</v>
      </c>
      <c r="AP1529" s="85">
        <v>0</v>
      </c>
      <c r="AQ1529" s="85">
        <v>36.831000000000003</v>
      </c>
      <c r="AR1529" s="85">
        <f t="shared" si="358"/>
        <v>0</v>
      </c>
      <c r="AS1529" s="86">
        <f t="shared" si="360"/>
        <v>11217</v>
      </c>
      <c r="AT1529" s="170">
        <f t="shared" si="361"/>
        <v>0</v>
      </c>
      <c r="AU1529" s="86">
        <v>11217</v>
      </c>
      <c r="AV1529" s="170">
        <f t="shared" si="359"/>
        <v>0</v>
      </c>
    </row>
    <row r="1530" spans="1:48" s="73" customFormat="1" ht="30" x14ac:dyDescent="0.2">
      <c r="A1530" s="10" t="s">
        <v>4186</v>
      </c>
      <c r="B1530" s="14" t="s">
        <v>36</v>
      </c>
      <c r="C1530" s="14" t="s">
        <v>37</v>
      </c>
      <c r="D1530" s="14" t="s">
        <v>5253</v>
      </c>
      <c r="E1530" s="58">
        <v>36142344</v>
      </c>
      <c r="F1530" s="15" t="s">
        <v>5254</v>
      </c>
      <c r="G1530" s="15" t="s">
        <v>4189</v>
      </c>
      <c r="H1530" s="16">
        <v>100019571</v>
      </c>
      <c r="I1530" s="62">
        <v>710282290</v>
      </c>
      <c r="J1530" s="13">
        <v>710282290</v>
      </c>
      <c r="K1530" s="15" t="s">
        <v>48</v>
      </c>
      <c r="L1530" s="12" t="s">
        <v>4186</v>
      </c>
      <c r="M1530" s="15" t="s">
        <v>4992</v>
      </c>
      <c r="N1530" s="49">
        <v>1401</v>
      </c>
      <c r="O1530" s="15" t="s">
        <v>5255</v>
      </c>
      <c r="P1530" s="15" t="s">
        <v>5256</v>
      </c>
      <c r="Q1530" s="48">
        <v>581984</v>
      </c>
      <c r="R1530" s="11" t="s">
        <v>45</v>
      </c>
      <c r="S1530" s="120">
        <v>6181</v>
      </c>
      <c r="T1530" s="85">
        <v>107.03</v>
      </c>
      <c r="U1530" s="86">
        <v>11</v>
      </c>
      <c r="V1530" s="123">
        <v>46.825625000000002</v>
      </c>
      <c r="W1530" s="85">
        <f t="shared" si="362"/>
        <v>4121</v>
      </c>
      <c r="X1530" s="86">
        <v>0</v>
      </c>
      <c r="Y1530" s="85">
        <v>16.054500000000001</v>
      </c>
      <c r="Z1530" s="86">
        <f t="shared" si="363"/>
        <v>0</v>
      </c>
      <c r="AA1530" s="86">
        <f t="shared" si="352"/>
        <v>4121</v>
      </c>
      <c r="AB1530" s="85">
        <v>122.77</v>
      </c>
      <c r="AC1530" s="85">
        <v>9</v>
      </c>
      <c r="AD1530" s="124">
        <f t="shared" si="364"/>
        <v>73.661999999999992</v>
      </c>
      <c r="AE1530" s="86">
        <f t="shared" si="353"/>
        <v>2652</v>
      </c>
      <c r="AF1530" s="85">
        <v>0</v>
      </c>
      <c r="AG1530" s="85">
        <v>36.831000000000003</v>
      </c>
      <c r="AH1530" s="85">
        <f t="shared" si="354"/>
        <v>0</v>
      </c>
      <c r="AI1530" s="86">
        <f t="shared" si="355"/>
        <v>6773</v>
      </c>
      <c r="AJ1530" s="86">
        <f t="shared" si="356"/>
        <v>592</v>
      </c>
      <c r="AK1530" s="122"/>
      <c r="AL1530" s="85">
        <v>122.77</v>
      </c>
      <c r="AM1530" s="85">
        <v>9</v>
      </c>
      <c r="AN1530" s="124">
        <f t="shared" si="365"/>
        <v>73.661999999999992</v>
      </c>
      <c r="AO1530" s="86">
        <f t="shared" si="357"/>
        <v>2652</v>
      </c>
      <c r="AP1530" s="85">
        <v>0</v>
      </c>
      <c r="AQ1530" s="85">
        <v>36.831000000000003</v>
      </c>
      <c r="AR1530" s="85">
        <f t="shared" si="358"/>
        <v>0</v>
      </c>
      <c r="AS1530" s="86">
        <f t="shared" si="360"/>
        <v>6773</v>
      </c>
      <c r="AT1530" s="170">
        <f t="shared" si="361"/>
        <v>0</v>
      </c>
      <c r="AU1530" s="86">
        <v>6773</v>
      </c>
      <c r="AV1530" s="170">
        <f t="shared" si="359"/>
        <v>0</v>
      </c>
    </row>
    <row r="1531" spans="1:48" s="73" customFormat="1" ht="45" x14ac:dyDescent="0.2">
      <c r="A1531" s="10" t="s">
        <v>4186</v>
      </c>
      <c r="B1531" s="14" t="s">
        <v>36</v>
      </c>
      <c r="C1531" s="14" t="s">
        <v>37</v>
      </c>
      <c r="D1531" s="14" t="s">
        <v>4678</v>
      </c>
      <c r="E1531" s="58">
        <v>315435</v>
      </c>
      <c r="F1531" s="15" t="s">
        <v>4679</v>
      </c>
      <c r="G1531" s="15" t="s">
        <v>4189</v>
      </c>
      <c r="H1531" s="16">
        <v>100008422</v>
      </c>
      <c r="I1531" s="62">
        <v>710015399</v>
      </c>
      <c r="J1531" s="13">
        <v>37813579</v>
      </c>
      <c r="K1531" s="15" t="s">
        <v>92</v>
      </c>
      <c r="L1531" s="12" t="s">
        <v>4186</v>
      </c>
      <c r="M1531" s="15" t="s">
        <v>4190</v>
      </c>
      <c r="N1531" s="49">
        <v>3483</v>
      </c>
      <c r="O1531" s="15" t="s">
        <v>4680</v>
      </c>
      <c r="P1531" s="15" t="s">
        <v>4681</v>
      </c>
      <c r="Q1531" s="48">
        <v>510670</v>
      </c>
      <c r="R1531" s="11" t="s">
        <v>45</v>
      </c>
      <c r="S1531" s="120">
        <v>11238</v>
      </c>
      <c r="T1531" s="85">
        <v>107.03</v>
      </c>
      <c r="U1531" s="86">
        <v>20</v>
      </c>
      <c r="V1531" s="123">
        <v>46.825625000000002</v>
      </c>
      <c r="W1531" s="85">
        <f t="shared" si="362"/>
        <v>7492</v>
      </c>
      <c r="X1531" s="86">
        <v>0</v>
      </c>
      <c r="Y1531" s="85">
        <v>16.054500000000001</v>
      </c>
      <c r="Z1531" s="86">
        <f t="shared" si="363"/>
        <v>0</v>
      </c>
      <c r="AA1531" s="86">
        <f t="shared" si="352"/>
        <v>7492</v>
      </c>
      <c r="AB1531" s="85">
        <v>122.77</v>
      </c>
      <c r="AC1531" s="85">
        <v>12</v>
      </c>
      <c r="AD1531" s="124">
        <f t="shared" si="364"/>
        <v>73.661999999999992</v>
      </c>
      <c r="AE1531" s="86">
        <f t="shared" si="353"/>
        <v>3536</v>
      </c>
      <c r="AF1531" s="85">
        <v>0</v>
      </c>
      <c r="AG1531" s="85">
        <v>36.831000000000003</v>
      </c>
      <c r="AH1531" s="85">
        <f t="shared" si="354"/>
        <v>0</v>
      </c>
      <c r="AI1531" s="86">
        <f t="shared" si="355"/>
        <v>11028</v>
      </c>
      <c r="AJ1531" s="86">
        <f t="shared" si="356"/>
        <v>-210</v>
      </c>
      <c r="AK1531" s="122"/>
      <c r="AL1531" s="85">
        <v>122.77</v>
      </c>
      <c r="AM1531" s="85">
        <v>12</v>
      </c>
      <c r="AN1531" s="124">
        <f t="shared" si="365"/>
        <v>73.661999999999992</v>
      </c>
      <c r="AO1531" s="86">
        <f t="shared" si="357"/>
        <v>3536</v>
      </c>
      <c r="AP1531" s="85">
        <v>0</v>
      </c>
      <c r="AQ1531" s="85">
        <v>36.831000000000003</v>
      </c>
      <c r="AR1531" s="85">
        <f t="shared" si="358"/>
        <v>0</v>
      </c>
      <c r="AS1531" s="86">
        <f t="shared" si="360"/>
        <v>11028</v>
      </c>
      <c r="AT1531" s="170">
        <f t="shared" si="361"/>
        <v>0</v>
      </c>
      <c r="AU1531" s="86">
        <v>11028</v>
      </c>
      <c r="AV1531" s="170">
        <f t="shared" si="359"/>
        <v>0</v>
      </c>
    </row>
    <row r="1532" spans="1:48" s="73" customFormat="1" ht="45" x14ac:dyDescent="0.2">
      <c r="A1532" s="10" t="s">
        <v>4186</v>
      </c>
      <c r="B1532" s="14" t="s">
        <v>36</v>
      </c>
      <c r="C1532" s="14" t="s">
        <v>37</v>
      </c>
      <c r="D1532" s="14" t="s">
        <v>4193</v>
      </c>
      <c r="E1532" s="58">
        <v>313971</v>
      </c>
      <c r="F1532" s="15" t="s">
        <v>4194</v>
      </c>
      <c r="G1532" s="15" t="s">
        <v>4189</v>
      </c>
      <c r="H1532" s="16">
        <v>100007102</v>
      </c>
      <c r="I1532" s="62">
        <v>710166656</v>
      </c>
      <c r="J1532" s="13">
        <v>37812319</v>
      </c>
      <c r="K1532" s="15" t="s">
        <v>92</v>
      </c>
      <c r="L1532" s="12" t="s">
        <v>4186</v>
      </c>
      <c r="M1532" s="15" t="s">
        <v>4195</v>
      </c>
      <c r="N1532" s="49">
        <v>2201</v>
      </c>
      <c r="O1532" s="15" t="s">
        <v>4196</v>
      </c>
      <c r="P1532" s="15" t="s">
        <v>4200</v>
      </c>
      <c r="Q1532" s="48">
        <v>509132</v>
      </c>
      <c r="R1532" s="11" t="s">
        <v>45</v>
      </c>
      <c r="S1532" s="120">
        <v>7305</v>
      </c>
      <c r="T1532" s="85">
        <v>107.03</v>
      </c>
      <c r="U1532" s="86">
        <v>13</v>
      </c>
      <c r="V1532" s="123">
        <v>46.825625000000002</v>
      </c>
      <c r="W1532" s="85">
        <f t="shared" si="362"/>
        <v>4870</v>
      </c>
      <c r="X1532" s="86">
        <v>0</v>
      </c>
      <c r="Y1532" s="85">
        <v>16.054500000000001</v>
      </c>
      <c r="Z1532" s="86">
        <f t="shared" si="363"/>
        <v>0</v>
      </c>
      <c r="AA1532" s="86">
        <f t="shared" si="352"/>
        <v>4870</v>
      </c>
      <c r="AB1532" s="85">
        <v>122.77</v>
      </c>
      <c r="AC1532" s="85">
        <v>11</v>
      </c>
      <c r="AD1532" s="124">
        <f t="shared" si="364"/>
        <v>73.661999999999992</v>
      </c>
      <c r="AE1532" s="86">
        <f t="shared" si="353"/>
        <v>3241</v>
      </c>
      <c r="AF1532" s="85">
        <v>0</v>
      </c>
      <c r="AG1532" s="85">
        <v>36.831000000000003</v>
      </c>
      <c r="AH1532" s="85">
        <f t="shared" si="354"/>
        <v>0</v>
      </c>
      <c r="AI1532" s="86">
        <f t="shared" si="355"/>
        <v>8111</v>
      </c>
      <c r="AJ1532" s="86">
        <f t="shared" si="356"/>
        <v>806</v>
      </c>
      <c r="AK1532" s="122"/>
      <c r="AL1532" s="85">
        <v>122.77</v>
      </c>
      <c r="AM1532" s="85">
        <v>11</v>
      </c>
      <c r="AN1532" s="124">
        <f t="shared" si="365"/>
        <v>73.661999999999992</v>
      </c>
      <c r="AO1532" s="86">
        <f t="shared" si="357"/>
        <v>3241</v>
      </c>
      <c r="AP1532" s="85">
        <v>0</v>
      </c>
      <c r="AQ1532" s="85">
        <v>36.831000000000003</v>
      </c>
      <c r="AR1532" s="85">
        <f t="shared" si="358"/>
        <v>0</v>
      </c>
      <c r="AS1532" s="86">
        <f t="shared" si="360"/>
        <v>8111</v>
      </c>
      <c r="AT1532" s="170">
        <f t="shared" si="361"/>
        <v>0</v>
      </c>
      <c r="AU1532" s="86">
        <v>8111</v>
      </c>
      <c r="AV1532" s="170">
        <f t="shared" si="359"/>
        <v>0</v>
      </c>
    </row>
    <row r="1533" spans="1:48" s="73" customFormat="1" x14ac:dyDescent="0.2">
      <c r="A1533" s="10" t="s">
        <v>4186</v>
      </c>
      <c r="B1533" s="14" t="s">
        <v>36</v>
      </c>
      <c r="C1533" s="14" t="s">
        <v>37</v>
      </c>
      <c r="D1533" s="14" t="s">
        <v>4392</v>
      </c>
      <c r="E1533" s="58">
        <v>314498</v>
      </c>
      <c r="F1533" s="15" t="s">
        <v>4393</v>
      </c>
      <c r="G1533" s="15" t="s">
        <v>4189</v>
      </c>
      <c r="H1533" s="16">
        <v>100007443</v>
      </c>
      <c r="I1533" s="62">
        <v>710014570</v>
      </c>
      <c r="J1533" s="13">
        <v>710014570</v>
      </c>
      <c r="K1533" s="15" t="s">
        <v>48</v>
      </c>
      <c r="L1533" s="12" t="s">
        <v>4186</v>
      </c>
      <c r="M1533" s="15" t="s">
        <v>4349</v>
      </c>
      <c r="N1533" s="49">
        <v>2741</v>
      </c>
      <c r="O1533" s="15" t="s">
        <v>4394</v>
      </c>
      <c r="P1533" s="15" t="s">
        <v>4395</v>
      </c>
      <c r="Q1533" s="48">
        <v>509671</v>
      </c>
      <c r="R1533" s="11" t="s">
        <v>45</v>
      </c>
      <c r="S1533" s="120">
        <v>3371</v>
      </c>
      <c r="T1533" s="85">
        <v>107.03</v>
      </c>
      <c r="U1533" s="86">
        <v>6</v>
      </c>
      <c r="V1533" s="123">
        <v>46.825625000000002</v>
      </c>
      <c r="W1533" s="85">
        <f t="shared" si="362"/>
        <v>2248</v>
      </c>
      <c r="X1533" s="86">
        <v>0</v>
      </c>
      <c r="Y1533" s="85">
        <v>16.054500000000001</v>
      </c>
      <c r="Z1533" s="86">
        <f t="shared" si="363"/>
        <v>0</v>
      </c>
      <c r="AA1533" s="86">
        <f t="shared" si="352"/>
        <v>2248</v>
      </c>
      <c r="AB1533" s="85">
        <v>122.77</v>
      </c>
      <c r="AC1533" s="85">
        <v>12</v>
      </c>
      <c r="AD1533" s="124">
        <f t="shared" si="364"/>
        <v>73.661999999999992</v>
      </c>
      <c r="AE1533" s="86">
        <f t="shared" si="353"/>
        <v>3536</v>
      </c>
      <c r="AF1533" s="85">
        <v>0</v>
      </c>
      <c r="AG1533" s="85">
        <v>36.831000000000003</v>
      </c>
      <c r="AH1533" s="85">
        <f t="shared" si="354"/>
        <v>0</v>
      </c>
      <c r="AI1533" s="86">
        <f t="shared" si="355"/>
        <v>5784</v>
      </c>
      <c r="AJ1533" s="86">
        <f t="shared" si="356"/>
        <v>2413</v>
      </c>
      <c r="AK1533" s="122"/>
      <c r="AL1533" s="85">
        <v>122.77</v>
      </c>
      <c r="AM1533" s="85">
        <v>12</v>
      </c>
      <c r="AN1533" s="124">
        <f t="shared" si="365"/>
        <v>73.661999999999992</v>
      </c>
      <c r="AO1533" s="86">
        <f t="shared" si="357"/>
        <v>3536</v>
      </c>
      <c r="AP1533" s="85">
        <v>0</v>
      </c>
      <c r="AQ1533" s="85">
        <v>36.831000000000003</v>
      </c>
      <c r="AR1533" s="85">
        <f t="shared" si="358"/>
        <v>0</v>
      </c>
      <c r="AS1533" s="86">
        <f t="shared" si="360"/>
        <v>5784</v>
      </c>
      <c r="AT1533" s="170">
        <f t="shared" si="361"/>
        <v>0</v>
      </c>
      <c r="AU1533" s="86">
        <v>5784</v>
      </c>
      <c r="AV1533" s="170">
        <f t="shared" si="359"/>
        <v>0</v>
      </c>
    </row>
    <row r="1534" spans="1:48" s="73" customFormat="1" ht="30" x14ac:dyDescent="0.2">
      <c r="A1534" s="10" t="s">
        <v>4186</v>
      </c>
      <c r="B1534" s="14" t="s">
        <v>36</v>
      </c>
      <c r="C1534" s="14" t="s">
        <v>37</v>
      </c>
      <c r="D1534" s="14" t="s">
        <v>4852</v>
      </c>
      <c r="E1534" s="58">
        <v>316695</v>
      </c>
      <c r="F1534" s="15" t="s">
        <v>4853</v>
      </c>
      <c r="G1534" s="15" t="s">
        <v>4189</v>
      </c>
      <c r="H1534" s="16">
        <v>100008642</v>
      </c>
      <c r="I1534" s="62">
        <v>710016930</v>
      </c>
      <c r="J1534" s="13">
        <v>710016930</v>
      </c>
      <c r="K1534" s="15" t="s">
        <v>48</v>
      </c>
      <c r="L1534" s="12" t="s">
        <v>4186</v>
      </c>
      <c r="M1534" s="15" t="s">
        <v>4849</v>
      </c>
      <c r="N1534" s="49">
        <v>3846</v>
      </c>
      <c r="O1534" s="15" t="s">
        <v>4854</v>
      </c>
      <c r="P1534" s="15" t="s">
        <v>4855</v>
      </c>
      <c r="Q1534" s="48">
        <v>512273</v>
      </c>
      <c r="R1534" s="11" t="s">
        <v>45</v>
      </c>
      <c r="S1534" s="120">
        <v>7305</v>
      </c>
      <c r="T1534" s="85">
        <v>107.03</v>
      </c>
      <c r="U1534" s="86">
        <v>13</v>
      </c>
      <c r="V1534" s="123">
        <v>46.825625000000002</v>
      </c>
      <c r="W1534" s="85">
        <f t="shared" si="362"/>
        <v>4870</v>
      </c>
      <c r="X1534" s="86">
        <v>0</v>
      </c>
      <c r="Y1534" s="85">
        <v>16.054500000000001</v>
      </c>
      <c r="Z1534" s="86">
        <f t="shared" si="363"/>
        <v>0</v>
      </c>
      <c r="AA1534" s="86">
        <f t="shared" si="352"/>
        <v>4870</v>
      </c>
      <c r="AB1534" s="85">
        <v>122.77</v>
      </c>
      <c r="AC1534" s="85">
        <v>15</v>
      </c>
      <c r="AD1534" s="124">
        <f t="shared" si="364"/>
        <v>73.661999999999992</v>
      </c>
      <c r="AE1534" s="86">
        <f t="shared" si="353"/>
        <v>4420</v>
      </c>
      <c r="AF1534" s="85">
        <v>0</v>
      </c>
      <c r="AG1534" s="85">
        <v>36.831000000000003</v>
      </c>
      <c r="AH1534" s="85">
        <f t="shared" si="354"/>
        <v>0</v>
      </c>
      <c r="AI1534" s="86">
        <f t="shared" si="355"/>
        <v>9290</v>
      </c>
      <c r="AJ1534" s="86">
        <f t="shared" si="356"/>
        <v>1985</v>
      </c>
      <c r="AK1534" s="122"/>
      <c r="AL1534" s="85">
        <v>122.77</v>
      </c>
      <c r="AM1534" s="85">
        <v>15</v>
      </c>
      <c r="AN1534" s="124">
        <f t="shared" si="365"/>
        <v>73.661999999999992</v>
      </c>
      <c r="AO1534" s="86">
        <f t="shared" si="357"/>
        <v>4420</v>
      </c>
      <c r="AP1534" s="85">
        <v>0</v>
      </c>
      <c r="AQ1534" s="85">
        <v>36.831000000000003</v>
      </c>
      <c r="AR1534" s="85">
        <f t="shared" si="358"/>
        <v>0</v>
      </c>
      <c r="AS1534" s="86">
        <f t="shared" si="360"/>
        <v>9290</v>
      </c>
      <c r="AT1534" s="170">
        <f t="shared" si="361"/>
        <v>0</v>
      </c>
      <c r="AU1534" s="86">
        <v>9290</v>
      </c>
      <c r="AV1534" s="170">
        <f t="shared" si="359"/>
        <v>0</v>
      </c>
    </row>
    <row r="1535" spans="1:48" s="73" customFormat="1" ht="60" x14ac:dyDescent="0.2">
      <c r="A1535" s="10" t="s">
        <v>4186</v>
      </c>
      <c r="B1535" s="14" t="s">
        <v>36</v>
      </c>
      <c r="C1535" s="14" t="s">
        <v>37</v>
      </c>
      <c r="D1535" s="14" t="s">
        <v>4942</v>
      </c>
      <c r="E1535" s="58">
        <v>317004</v>
      </c>
      <c r="F1535" s="15" t="s">
        <v>4943</v>
      </c>
      <c r="G1535" s="15" t="s">
        <v>4189</v>
      </c>
      <c r="H1535" s="16">
        <v>100008679</v>
      </c>
      <c r="I1535" s="62">
        <v>710037139</v>
      </c>
      <c r="J1535" s="13">
        <v>37906216</v>
      </c>
      <c r="K1535" s="15" t="s">
        <v>4946</v>
      </c>
      <c r="L1535" s="12" t="s">
        <v>4186</v>
      </c>
      <c r="M1535" s="15" t="s">
        <v>4849</v>
      </c>
      <c r="N1535" s="49">
        <v>3901</v>
      </c>
      <c r="O1535" s="15" t="s">
        <v>4844</v>
      </c>
      <c r="P1535" s="15" t="s">
        <v>4947</v>
      </c>
      <c r="Q1535" s="48">
        <v>512729</v>
      </c>
      <c r="R1535" s="11" t="s">
        <v>45</v>
      </c>
      <c r="S1535" s="120">
        <v>12555</v>
      </c>
      <c r="T1535" s="85">
        <v>107.03</v>
      </c>
      <c r="U1535" s="86">
        <v>22</v>
      </c>
      <c r="V1535" s="123">
        <v>46.825625000000002</v>
      </c>
      <c r="W1535" s="85">
        <f t="shared" si="362"/>
        <v>8241</v>
      </c>
      <c r="X1535" s="86">
        <v>1</v>
      </c>
      <c r="Y1535" s="85">
        <v>16.054500000000001</v>
      </c>
      <c r="Z1535" s="86">
        <f t="shared" si="363"/>
        <v>128</v>
      </c>
      <c r="AA1535" s="86">
        <f t="shared" si="352"/>
        <v>8369</v>
      </c>
      <c r="AB1535" s="85">
        <v>122.77</v>
      </c>
      <c r="AC1535" s="85">
        <v>22</v>
      </c>
      <c r="AD1535" s="124">
        <f t="shared" si="364"/>
        <v>73.661999999999992</v>
      </c>
      <c r="AE1535" s="86">
        <f t="shared" si="353"/>
        <v>6482</v>
      </c>
      <c r="AF1535" s="85">
        <v>1</v>
      </c>
      <c r="AG1535" s="85">
        <v>36.831000000000003</v>
      </c>
      <c r="AH1535" s="85">
        <f t="shared" si="354"/>
        <v>147</v>
      </c>
      <c r="AI1535" s="86">
        <f t="shared" si="355"/>
        <v>14998</v>
      </c>
      <c r="AJ1535" s="86">
        <f t="shared" si="356"/>
        <v>2443</v>
      </c>
      <c r="AK1535" s="122"/>
      <c r="AL1535" s="85">
        <v>122.77</v>
      </c>
      <c r="AM1535" s="85">
        <v>22</v>
      </c>
      <c r="AN1535" s="124">
        <f t="shared" si="365"/>
        <v>73.661999999999992</v>
      </c>
      <c r="AO1535" s="86">
        <f t="shared" si="357"/>
        <v>6482</v>
      </c>
      <c r="AP1535" s="85">
        <v>1</v>
      </c>
      <c r="AQ1535" s="85">
        <v>36.831000000000003</v>
      </c>
      <c r="AR1535" s="85">
        <f t="shared" si="358"/>
        <v>147</v>
      </c>
      <c r="AS1535" s="86">
        <f t="shared" si="360"/>
        <v>14998</v>
      </c>
      <c r="AT1535" s="170">
        <f t="shared" si="361"/>
        <v>0</v>
      </c>
      <c r="AU1535" s="86">
        <v>14998</v>
      </c>
      <c r="AV1535" s="170">
        <f t="shared" si="359"/>
        <v>0</v>
      </c>
    </row>
    <row r="1536" spans="1:48" s="73" customFormat="1" ht="30" x14ac:dyDescent="0.2">
      <c r="A1536" s="10" t="s">
        <v>4186</v>
      </c>
      <c r="B1536" s="14" t="s">
        <v>36</v>
      </c>
      <c r="C1536" s="14" t="s">
        <v>37</v>
      </c>
      <c r="D1536" s="14" t="s">
        <v>4222</v>
      </c>
      <c r="E1536" s="58">
        <v>314030</v>
      </c>
      <c r="F1536" s="15" t="s">
        <v>4223</v>
      </c>
      <c r="G1536" s="15" t="s">
        <v>4189</v>
      </c>
      <c r="H1536" s="16">
        <v>100007518</v>
      </c>
      <c r="I1536" s="62">
        <v>37812556</v>
      </c>
      <c r="J1536" s="13">
        <v>37812556</v>
      </c>
      <c r="K1536" s="15" t="s">
        <v>48</v>
      </c>
      <c r="L1536" s="12" t="s">
        <v>4186</v>
      </c>
      <c r="M1536" s="15" t="s">
        <v>4215</v>
      </c>
      <c r="N1536" s="49">
        <v>2345</v>
      </c>
      <c r="O1536" s="15" t="s">
        <v>4224</v>
      </c>
      <c r="P1536" s="15" t="s">
        <v>4225</v>
      </c>
      <c r="Q1536" s="48">
        <v>509205</v>
      </c>
      <c r="R1536" s="11" t="s">
        <v>86</v>
      </c>
      <c r="S1536" s="120">
        <v>12362</v>
      </c>
      <c r="T1536" s="85">
        <v>107.03</v>
      </c>
      <c r="U1536" s="86">
        <v>22</v>
      </c>
      <c r="V1536" s="123">
        <v>46.825625000000002</v>
      </c>
      <c r="W1536" s="85">
        <f t="shared" si="362"/>
        <v>8241</v>
      </c>
      <c r="X1536" s="86">
        <v>0</v>
      </c>
      <c r="Y1536" s="85">
        <v>16.054500000000001</v>
      </c>
      <c r="Z1536" s="86">
        <f t="shared" si="363"/>
        <v>0</v>
      </c>
      <c r="AA1536" s="86">
        <f t="shared" si="352"/>
        <v>8241</v>
      </c>
      <c r="AB1536" s="85">
        <v>122.77</v>
      </c>
      <c r="AC1536" s="85">
        <v>16</v>
      </c>
      <c r="AD1536" s="124">
        <f t="shared" si="364"/>
        <v>73.661999999999992</v>
      </c>
      <c r="AE1536" s="86">
        <f t="shared" si="353"/>
        <v>4714</v>
      </c>
      <c r="AF1536" s="85">
        <v>0</v>
      </c>
      <c r="AG1536" s="85">
        <v>36.831000000000003</v>
      </c>
      <c r="AH1536" s="85">
        <f t="shared" si="354"/>
        <v>0</v>
      </c>
      <c r="AI1536" s="86">
        <f t="shared" si="355"/>
        <v>12955</v>
      </c>
      <c r="AJ1536" s="86">
        <f t="shared" si="356"/>
        <v>593</v>
      </c>
      <c r="AK1536" s="122"/>
      <c r="AL1536" s="85">
        <v>122.77</v>
      </c>
      <c r="AM1536" s="85">
        <v>16</v>
      </c>
      <c r="AN1536" s="124">
        <f t="shared" si="365"/>
        <v>73.661999999999992</v>
      </c>
      <c r="AO1536" s="86">
        <f t="shared" si="357"/>
        <v>4714</v>
      </c>
      <c r="AP1536" s="85">
        <v>0</v>
      </c>
      <c r="AQ1536" s="85">
        <v>36.831000000000003</v>
      </c>
      <c r="AR1536" s="85">
        <f t="shared" si="358"/>
        <v>0</v>
      </c>
      <c r="AS1536" s="86">
        <f t="shared" si="360"/>
        <v>12955</v>
      </c>
      <c r="AT1536" s="170">
        <f t="shared" si="361"/>
        <v>0</v>
      </c>
      <c r="AU1536" s="86">
        <v>12955</v>
      </c>
      <c r="AV1536" s="170">
        <f t="shared" si="359"/>
        <v>0</v>
      </c>
    </row>
    <row r="1537" spans="1:48" s="73" customFormat="1" ht="45" x14ac:dyDescent="0.2">
      <c r="A1537" s="10" t="s">
        <v>4186</v>
      </c>
      <c r="B1537" s="14" t="s">
        <v>36</v>
      </c>
      <c r="C1537" s="14" t="s">
        <v>37</v>
      </c>
      <c r="D1537" s="14" t="s">
        <v>5028</v>
      </c>
      <c r="E1537" s="58">
        <v>321303</v>
      </c>
      <c r="F1537" s="15" t="s">
        <v>5029</v>
      </c>
      <c r="G1537" s="15" t="s">
        <v>4189</v>
      </c>
      <c r="H1537" s="16">
        <v>100008895</v>
      </c>
      <c r="I1537" s="62">
        <v>710022107</v>
      </c>
      <c r="J1537" s="13">
        <v>37814508</v>
      </c>
      <c r="K1537" s="15" t="s">
        <v>105</v>
      </c>
      <c r="L1537" s="12" t="s">
        <v>4186</v>
      </c>
      <c r="M1537" s="15" t="s">
        <v>4959</v>
      </c>
      <c r="N1537" s="49">
        <v>1004</v>
      </c>
      <c r="O1537" s="15" t="s">
        <v>5030</v>
      </c>
      <c r="P1537" s="15" t="s">
        <v>5031</v>
      </c>
      <c r="Q1537" s="48">
        <v>517577</v>
      </c>
      <c r="R1537" s="11" t="s">
        <v>45</v>
      </c>
      <c r="S1537" s="120">
        <v>10676</v>
      </c>
      <c r="T1537" s="85">
        <v>107.03</v>
      </c>
      <c r="U1537" s="86">
        <v>19</v>
      </c>
      <c r="V1537" s="123">
        <v>46.825625000000002</v>
      </c>
      <c r="W1537" s="85">
        <f t="shared" si="362"/>
        <v>7117</v>
      </c>
      <c r="X1537" s="86">
        <v>0</v>
      </c>
      <c r="Y1537" s="85">
        <v>16.054500000000001</v>
      </c>
      <c r="Z1537" s="86">
        <f t="shared" si="363"/>
        <v>0</v>
      </c>
      <c r="AA1537" s="86">
        <f t="shared" si="352"/>
        <v>7117</v>
      </c>
      <c r="AB1537" s="85">
        <v>122.77</v>
      </c>
      <c r="AC1537" s="85">
        <v>22</v>
      </c>
      <c r="AD1537" s="124">
        <f t="shared" si="364"/>
        <v>73.661999999999992</v>
      </c>
      <c r="AE1537" s="86">
        <f t="shared" si="353"/>
        <v>6482</v>
      </c>
      <c r="AF1537" s="85">
        <v>0</v>
      </c>
      <c r="AG1537" s="85">
        <v>36.831000000000003</v>
      </c>
      <c r="AH1537" s="85">
        <f t="shared" si="354"/>
        <v>0</v>
      </c>
      <c r="AI1537" s="86">
        <f t="shared" si="355"/>
        <v>13599</v>
      </c>
      <c r="AJ1537" s="86">
        <f t="shared" si="356"/>
        <v>2923</v>
      </c>
      <c r="AK1537" s="122"/>
      <c r="AL1537" s="85">
        <v>122.77</v>
      </c>
      <c r="AM1537" s="85">
        <v>22</v>
      </c>
      <c r="AN1537" s="124">
        <f t="shared" si="365"/>
        <v>73.661999999999992</v>
      </c>
      <c r="AO1537" s="86">
        <f t="shared" si="357"/>
        <v>6482</v>
      </c>
      <c r="AP1537" s="85">
        <v>0</v>
      </c>
      <c r="AQ1537" s="85">
        <v>36.831000000000003</v>
      </c>
      <c r="AR1537" s="85">
        <f t="shared" si="358"/>
        <v>0</v>
      </c>
      <c r="AS1537" s="86">
        <f t="shared" si="360"/>
        <v>13599</v>
      </c>
      <c r="AT1537" s="170">
        <f t="shared" si="361"/>
        <v>0</v>
      </c>
      <c r="AU1537" s="86">
        <v>13599</v>
      </c>
      <c r="AV1537" s="170">
        <f t="shared" si="359"/>
        <v>0</v>
      </c>
    </row>
    <row r="1538" spans="1:48" s="73" customFormat="1" x14ac:dyDescent="0.2">
      <c r="A1538" s="10" t="s">
        <v>4186</v>
      </c>
      <c r="B1538" s="14" t="s">
        <v>36</v>
      </c>
      <c r="C1538" s="14" t="s">
        <v>37</v>
      </c>
      <c r="D1538" s="14" t="s">
        <v>4872</v>
      </c>
      <c r="E1538" s="58">
        <v>316776</v>
      </c>
      <c r="F1538" s="15" t="s">
        <v>4873</v>
      </c>
      <c r="G1538" s="15" t="s">
        <v>4189</v>
      </c>
      <c r="H1538" s="16">
        <v>100007923</v>
      </c>
      <c r="I1538" s="62">
        <v>710016999</v>
      </c>
      <c r="J1538" s="13">
        <v>710016999</v>
      </c>
      <c r="K1538" s="15" t="s">
        <v>48</v>
      </c>
      <c r="L1538" s="12" t="s">
        <v>4186</v>
      </c>
      <c r="M1538" s="15" t="s">
        <v>4807</v>
      </c>
      <c r="N1538" s="49">
        <v>3861</v>
      </c>
      <c r="O1538" s="15" t="s">
        <v>4874</v>
      </c>
      <c r="P1538" s="15" t="s">
        <v>4875</v>
      </c>
      <c r="Q1538" s="48">
        <v>512435</v>
      </c>
      <c r="R1538" s="11" t="s">
        <v>45</v>
      </c>
      <c r="S1538" s="120">
        <v>3371</v>
      </c>
      <c r="T1538" s="85">
        <v>107.03</v>
      </c>
      <c r="U1538" s="86">
        <v>6</v>
      </c>
      <c r="V1538" s="123">
        <v>46.825625000000002</v>
      </c>
      <c r="W1538" s="85">
        <f t="shared" si="362"/>
        <v>2248</v>
      </c>
      <c r="X1538" s="86">
        <v>0</v>
      </c>
      <c r="Y1538" s="85">
        <v>16.054500000000001</v>
      </c>
      <c r="Z1538" s="86">
        <f t="shared" si="363"/>
        <v>0</v>
      </c>
      <c r="AA1538" s="86">
        <f t="shared" si="352"/>
        <v>2248</v>
      </c>
      <c r="AB1538" s="85">
        <v>122.77</v>
      </c>
      <c r="AC1538" s="85">
        <v>2</v>
      </c>
      <c r="AD1538" s="124">
        <f t="shared" si="364"/>
        <v>73.661999999999992</v>
      </c>
      <c r="AE1538" s="86">
        <f t="shared" si="353"/>
        <v>589</v>
      </c>
      <c r="AF1538" s="85">
        <v>0</v>
      </c>
      <c r="AG1538" s="85">
        <v>36.831000000000003</v>
      </c>
      <c r="AH1538" s="85">
        <f t="shared" si="354"/>
        <v>0</v>
      </c>
      <c r="AI1538" s="86">
        <f t="shared" si="355"/>
        <v>2837</v>
      </c>
      <c r="AJ1538" s="86">
        <f t="shared" si="356"/>
        <v>-534</v>
      </c>
      <c r="AK1538" s="122"/>
      <c r="AL1538" s="85">
        <v>122.77</v>
      </c>
      <c r="AM1538" s="85">
        <v>2</v>
      </c>
      <c r="AN1538" s="124">
        <f t="shared" si="365"/>
        <v>73.661999999999992</v>
      </c>
      <c r="AO1538" s="86">
        <f t="shared" si="357"/>
        <v>589</v>
      </c>
      <c r="AP1538" s="85">
        <v>0</v>
      </c>
      <c r="AQ1538" s="85">
        <v>36.831000000000003</v>
      </c>
      <c r="AR1538" s="85">
        <f t="shared" si="358"/>
        <v>0</v>
      </c>
      <c r="AS1538" s="86">
        <f t="shared" si="360"/>
        <v>2837</v>
      </c>
      <c r="AT1538" s="170">
        <f t="shared" si="361"/>
        <v>0</v>
      </c>
      <c r="AU1538" s="86">
        <v>2837</v>
      </c>
      <c r="AV1538" s="170">
        <f t="shared" si="359"/>
        <v>0</v>
      </c>
    </row>
    <row r="1539" spans="1:48" s="73" customFormat="1" ht="30" x14ac:dyDescent="0.2">
      <c r="A1539" s="10" t="s">
        <v>4186</v>
      </c>
      <c r="B1539" s="14" t="s">
        <v>36</v>
      </c>
      <c r="C1539" s="14" t="s">
        <v>37</v>
      </c>
      <c r="D1539" s="14" t="s">
        <v>4745</v>
      </c>
      <c r="E1539" s="58">
        <v>315737</v>
      </c>
      <c r="F1539" s="15" t="s">
        <v>4746</v>
      </c>
      <c r="G1539" s="15" t="s">
        <v>4189</v>
      </c>
      <c r="H1539" s="16">
        <v>100008511</v>
      </c>
      <c r="I1539" s="62">
        <v>710036825</v>
      </c>
      <c r="J1539" s="13">
        <v>710036825</v>
      </c>
      <c r="K1539" s="15" t="s">
        <v>48</v>
      </c>
      <c r="L1539" s="12" t="s">
        <v>4186</v>
      </c>
      <c r="M1539" s="15" t="s">
        <v>4190</v>
      </c>
      <c r="N1539" s="49">
        <v>3401</v>
      </c>
      <c r="O1539" s="15" t="s">
        <v>4675</v>
      </c>
      <c r="P1539" s="15" t="s">
        <v>4756</v>
      </c>
      <c r="Q1539" s="48">
        <v>510998</v>
      </c>
      <c r="R1539" s="11" t="s">
        <v>45</v>
      </c>
      <c r="S1539" s="120">
        <v>19105</v>
      </c>
      <c r="T1539" s="85">
        <v>107.03</v>
      </c>
      <c r="U1539" s="86">
        <v>34</v>
      </c>
      <c r="V1539" s="123">
        <v>46.825625000000002</v>
      </c>
      <c r="W1539" s="85">
        <f t="shared" si="362"/>
        <v>12737</v>
      </c>
      <c r="X1539" s="86">
        <v>0</v>
      </c>
      <c r="Y1539" s="85">
        <v>16.054500000000001</v>
      </c>
      <c r="Z1539" s="86">
        <f t="shared" si="363"/>
        <v>0</v>
      </c>
      <c r="AA1539" s="86">
        <f t="shared" si="352"/>
        <v>12737</v>
      </c>
      <c r="AB1539" s="85">
        <v>122.77</v>
      </c>
      <c r="AC1539" s="85">
        <v>38</v>
      </c>
      <c r="AD1539" s="124">
        <f t="shared" si="364"/>
        <v>73.661999999999992</v>
      </c>
      <c r="AE1539" s="86">
        <f t="shared" si="353"/>
        <v>11197</v>
      </c>
      <c r="AF1539" s="85">
        <v>0</v>
      </c>
      <c r="AG1539" s="85">
        <v>36.831000000000003</v>
      </c>
      <c r="AH1539" s="85">
        <f t="shared" si="354"/>
        <v>0</v>
      </c>
      <c r="AI1539" s="86">
        <f t="shared" si="355"/>
        <v>23934</v>
      </c>
      <c r="AJ1539" s="86">
        <f t="shared" si="356"/>
        <v>4829</v>
      </c>
      <c r="AK1539" s="122"/>
      <c r="AL1539" s="85">
        <v>122.77</v>
      </c>
      <c r="AM1539" s="85">
        <v>38</v>
      </c>
      <c r="AN1539" s="124">
        <f t="shared" si="365"/>
        <v>73.661999999999992</v>
      </c>
      <c r="AO1539" s="86">
        <f t="shared" si="357"/>
        <v>11197</v>
      </c>
      <c r="AP1539" s="85">
        <v>0</v>
      </c>
      <c r="AQ1539" s="85">
        <v>36.831000000000003</v>
      </c>
      <c r="AR1539" s="85">
        <f t="shared" si="358"/>
        <v>0</v>
      </c>
      <c r="AS1539" s="86">
        <f t="shared" si="360"/>
        <v>23934</v>
      </c>
      <c r="AT1539" s="170">
        <f t="shared" si="361"/>
        <v>0</v>
      </c>
      <c r="AU1539" s="86">
        <v>23934</v>
      </c>
      <c r="AV1539" s="170">
        <f t="shared" si="359"/>
        <v>0</v>
      </c>
    </row>
    <row r="1540" spans="1:48" s="73" customFormat="1" ht="45" x14ac:dyDescent="0.2">
      <c r="A1540" s="10" t="s">
        <v>4186</v>
      </c>
      <c r="B1540" s="14" t="s">
        <v>36</v>
      </c>
      <c r="C1540" s="14" t="s">
        <v>37</v>
      </c>
      <c r="D1540" s="14" t="s">
        <v>4686</v>
      </c>
      <c r="E1540" s="58">
        <v>315494</v>
      </c>
      <c r="F1540" s="15" t="s">
        <v>4687</v>
      </c>
      <c r="G1540" s="15" t="s">
        <v>4189</v>
      </c>
      <c r="H1540" s="16">
        <v>100007685</v>
      </c>
      <c r="I1540" s="62">
        <v>710015445</v>
      </c>
      <c r="J1540" s="13">
        <v>37910477</v>
      </c>
      <c r="K1540" s="15" t="s">
        <v>105</v>
      </c>
      <c r="L1540" s="12" t="s">
        <v>4186</v>
      </c>
      <c r="M1540" s="15" t="s">
        <v>4595</v>
      </c>
      <c r="N1540" s="49">
        <v>3301</v>
      </c>
      <c r="O1540" s="15" t="s">
        <v>4688</v>
      </c>
      <c r="P1540" s="15" t="s">
        <v>4691</v>
      </c>
      <c r="Q1540" s="48">
        <v>510726</v>
      </c>
      <c r="R1540" s="11" t="s">
        <v>45</v>
      </c>
      <c r="S1540" s="120">
        <v>14610</v>
      </c>
      <c r="T1540" s="85">
        <v>107.03</v>
      </c>
      <c r="U1540" s="86">
        <v>26</v>
      </c>
      <c r="V1540" s="123">
        <v>46.825625000000002</v>
      </c>
      <c r="W1540" s="85">
        <f t="shared" si="362"/>
        <v>9740</v>
      </c>
      <c r="X1540" s="86">
        <v>0</v>
      </c>
      <c r="Y1540" s="85">
        <v>16.054500000000001</v>
      </c>
      <c r="Z1540" s="86">
        <f t="shared" si="363"/>
        <v>0</v>
      </c>
      <c r="AA1540" s="86">
        <f t="shared" si="352"/>
        <v>9740</v>
      </c>
      <c r="AB1540" s="85">
        <v>122.77</v>
      </c>
      <c r="AC1540" s="85">
        <v>27</v>
      </c>
      <c r="AD1540" s="124">
        <f t="shared" si="364"/>
        <v>73.661999999999992</v>
      </c>
      <c r="AE1540" s="86">
        <f t="shared" si="353"/>
        <v>7955</v>
      </c>
      <c r="AF1540" s="85">
        <v>0</v>
      </c>
      <c r="AG1540" s="85">
        <v>36.831000000000003</v>
      </c>
      <c r="AH1540" s="85">
        <f t="shared" si="354"/>
        <v>0</v>
      </c>
      <c r="AI1540" s="86">
        <f t="shared" si="355"/>
        <v>17695</v>
      </c>
      <c r="AJ1540" s="86">
        <f t="shared" si="356"/>
        <v>3085</v>
      </c>
      <c r="AK1540" s="122"/>
      <c r="AL1540" s="85">
        <v>122.77</v>
      </c>
      <c r="AM1540" s="85">
        <v>27</v>
      </c>
      <c r="AN1540" s="124">
        <f t="shared" si="365"/>
        <v>73.661999999999992</v>
      </c>
      <c r="AO1540" s="86">
        <f t="shared" si="357"/>
        <v>7955</v>
      </c>
      <c r="AP1540" s="85">
        <v>0</v>
      </c>
      <c r="AQ1540" s="85">
        <v>36.831000000000003</v>
      </c>
      <c r="AR1540" s="85">
        <f t="shared" si="358"/>
        <v>0</v>
      </c>
      <c r="AS1540" s="86">
        <f t="shared" si="360"/>
        <v>17695</v>
      </c>
      <c r="AT1540" s="170">
        <f t="shared" si="361"/>
        <v>0</v>
      </c>
      <c r="AU1540" s="86">
        <v>17695</v>
      </c>
      <c r="AV1540" s="170">
        <f t="shared" si="359"/>
        <v>0</v>
      </c>
    </row>
    <row r="1541" spans="1:48" s="73" customFormat="1" ht="30" x14ac:dyDescent="0.2">
      <c r="A1541" s="10" t="s">
        <v>4186</v>
      </c>
      <c r="B1541" s="14" t="s">
        <v>36</v>
      </c>
      <c r="C1541" s="14" t="s">
        <v>37</v>
      </c>
      <c r="D1541" s="14" t="s">
        <v>5209</v>
      </c>
      <c r="E1541" s="58">
        <v>647446</v>
      </c>
      <c r="F1541" s="15" t="s">
        <v>5210</v>
      </c>
      <c r="G1541" s="15" t="s">
        <v>4189</v>
      </c>
      <c r="H1541" s="16">
        <v>100008903</v>
      </c>
      <c r="I1541" s="62">
        <v>710022123</v>
      </c>
      <c r="J1541" s="13">
        <v>710022123</v>
      </c>
      <c r="K1541" s="15" t="s">
        <v>48</v>
      </c>
      <c r="L1541" s="12" t="s">
        <v>4186</v>
      </c>
      <c r="M1541" s="15" t="s">
        <v>4959</v>
      </c>
      <c r="N1541" s="49">
        <v>1341</v>
      </c>
      <c r="O1541" s="15" t="s">
        <v>5211</v>
      </c>
      <c r="P1541" s="15" t="s">
        <v>5212</v>
      </c>
      <c r="Q1541" s="48">
        <v>547590</v>
      </c>
      <c r="R1541" s="11" t="s">
        <v>45</v>
      </c>
      <c r="S1541" s="120">
        <v>3933</v>
      </c>
      <c r="T1541" s="85">
        <v>107.03</v>
      </c>
      <c r="U1541" s="86">
        <v>7</v>
      </c>
      <c r="V1541" s="123">
        <v>46.825625000000002</v>
      </c>
      <c r="W1541" s="85">
        <f t="shared" si="362"/>
        <v>2622</v>
      </c>
      <c r="X1541" s="86">
        <v>0</v>
      </c>
      <c r="Y1541" s="85">
        <v>16.054500000000001</v>
      </c>
      <c r="Z1541" s="86">
        <f t="shared" si="363"/>
        <v>0</v>
      </c>
      <c r="AA1541" s="86">
        <f t="shared" ref="AA1541:AA1604" si="366">+Z1541+W1541</f>
        <v>2622</v>
      </c>
      <c r="AB1541" s="85">
        <v>122.77</v>
      </c>
      <c r="AC1541" s="85">
        <v>6</v>
      </c>
      <c r="AD1541" s="124">
        <f t="shared" si="364"/>
        <v>73.661999999999992</v>
      </c>
      <c r="AE1541" s="86">
        <f t="shared" ref="AE1541:AE1604" si="367">ROUND(AC1541*AD1541*4,0)</f>
        <v>1768</v>
      </c>
      <c r="AF1541" s="85">
        <v>0</v>
      </c>
      <c r="AG1541" s="85">
        <v>36.831000000000003</v>
      </c>
      <c r="AH1541" s="85">
        <f t="shared" ref="AH1541:AH1604" si="368">ROUND(AF1541*AG1541*4,0)</f>
        <v>0</v>
      </c>
      <c r="AI1541" s="86">
        <f t="shared" ref="AI1541:AI1604" si="369">+AA1541+AE1541+AH1541</f>
        <v>4390</v>
      </c>
      <c r="AJ1541" s="86">
        <f t="shared" ref="AJ1541:AJ1604" si="370">+AI1541-S1541</f>
        <v>457</v>
      </c>
      <c r="AK1541" s="122"/>
      <c r="AL1541" s="85">
        <v>122.77</v>
      </c>
      <c r="AM1541" s="85">
        <v>6</v>
      </c>
      <c r="AN1541" s="124">
        <f t="shared" si="365"/>
        <v>73.661999999999992</v>
      </c>
      <c r="AO1541" s="86">
        <f t="shared" ref="AO1541:AO1604" si="371">ROUND(AM1541*AN1541*4,0)</f>
        <v>1768</v>
      </c>
      <c r="AP1541" s="85">
        <v>0</v>
      </c>
      <c r="AQ1541" s="85">
        <v>36.831000000000003</v>
      </c>
      <c r="AR1541" s="85">
        <f t="shared" ref="AR1541:AR1604" si="372">ROUND(AP1541*AQ1541*4,0)</f>
        <v>0</v>
      </c>
      <c r="AS1541" s="86">
        <f t="shared" si="360"/>
        <v>4390</v>
      </c>
      <c r="AT1541" s="170">
        <f t="shared" si="361"/>
        <v>0</v>
      </c>
      <c r="AU1541" s="86">
        <v>4390</v>
      </c>
      <c r="AV1541" s="170">
        <f t="shared" ref="AV1541:AV1604" si="373">+AU1541-AS1541</f>
        <v>0</v>
      </c>
    </row>
    <row r="1542" spans="1:48" s="73" customFormat="1" x14ac:dyDescent="0.2">
      <c r="A1542" s="10" t="s">
        <v>4186</v>
      </c>
      <c r="B1542" s="14" t="s">
        <v>36</v>
      </c>
      <c r="C1542" s="14" t="s">
        <v>37</v>
      </c>
      <c r="D1542" s="14" t="s">
        <v>4396</v>
      </c>
      <c r="E1542" s="58">
        <v>314501</v>
      </c>
      <c r="F1542" s="15" t="s">
        <v>4397</v>
      </c>
      <c r="G1542" s="15" t="s">
        <v>4189</v>
      </c>
      <c r="H1542" s="16">
        <v>100008205</v>
      </c>
      <c r="I1542" s="62">
        <v>37814036</v>
      </c>
      <c r="J1542" s="13">
        <v>37814036</v>
      </c>
      <c r="K1542" s="15" t="s">
        <v>48</v>
      </c>
      <c r="L1542" s="12" t="s">
        <v>4186</v>
      </c>
      <c r="M1542" s="15" t="s">
        <v>4360</v>
      </c>
      <c r="N1542" s="49">
        <v>2952</v>
      </c>
      <c r="O1542" s="15" t="s">
        <v>4398</v>
      </c>
      <c r="P1542" s="15" t="s">
        <v>4399</v>
      </c>
      <c r="Q1542" s="48">
        <v>509680</v>
      </c>
      <c r="R1542" s="11" t="s">
        <v>86</v>
      </c>
      <c r="S1542" s="120">
        <v>21352</v>
      </c>
      <c r="T1542" s="85">
        <v>107.03</v>
      </c>
      <c r="U1542" s="86">
        <v>38</v>
      </c>
      <c r="V1542" s="123">
        <v>46.825625000000002</v>
      </c>
      <c r="W1542" s="85">
        <f t="shared" si="362"/>
        <v>14235</v>
      </c>
      <c r="X1542" s="86">
        <v>0</v>
      </c>
      <c r="Y1542" s="85">
        <v>16.054500000000001</v>
      </c>
      <c r="Z1542" s="86">
        <f t="shared" si="363"/>
        <v>0</v>
      </c>
      <c r="AA1542" s="86">
        <f t="shared" si="366"/>
        <v>14235</v>
      </c>
      <c r="AB1542" s="85">
        <v>122.77</v>
      </c>
      <c r="AC1542" s="85">
        <v>33</v>
      </c>
      <c r="AD1542" s="124">
        <f t="shared" si="364"/>
        <v>73.661999999999992</v>
      </c>
      <c r="AE1542" s="86">
        <f t="shared" si="367"/>
        <v>9723</v>
      </c>
      <c r="AF1542" s="85">
        <v>0</v>
      </c>
      <c r="AG1542" s="85">
        <v>36.831000000000003</v>
      </c>
      <c r="AH1542" s="85">
        <f t="shared" si="368"/>
        <v>0</v>
      </c>
      <c r="AI1542" s="86">
        <f t="shared" si="369"/>
        <v>23958</v>
      </c>
      <c r="AJ1542" s="86">
        <f t="shared" si="370"/>
        <v>2606</v>
      </c>
      <c r="AK1542" s="122"/>
      <c r="AL1542" s="85">
        <v>122.77</v>
      </c>
      <c r="AM1542" s="85">
        <v>33</v>
      </c>
      <c r="AN1542" s="124">
        <f t="shared" si="365"/>
        <v>73.661999999999992</v>
      </c>
      <c r="AO1542" s="86">
        <f t="shared" si="371"/>
        <v>9723</v>
      </c>
      <c r="AP1542" s="85">
        <v>0</v>
      </c>
      <c r="AQ1542" s="85">
        <v>36.831000000000003</v>
      </c>
      <c r="AR1542" s="85">
        <f t="shared" si="372"/>
        <v>0</v>
      </c>
      <c r="AS1542" s="86">
        <f t="shared" ref="AS1542:AS1605" si="374">+AR1542+AO1542+AA1542</f>
        <v>23958</v>
      </c>
      <c r="AT1542" s="170">
        <f t="shared" ref="AT1542:AT1605" si="375">+AS1542-AI1542</f>
        <v>0</v>
      </c>
      <c r="AU1542" s="86">
        <v>23958</v>
      </c>
      <c r="AV1542" s="170">
        <f t="shared" si="373"/>
        <v>0</v>
      </c>
    </row>
    <row r="1543" spans="1:48" s="73" customFormat="1" x14ac:dyDescent="0.2">
      <c r="A1543" s="10" t="s">
        <v>4186</v>
      </c>
      <c r="B1543" s="14" t="s">
        <v>36</v>
      </c>
      <c r="C1543" s="14" t="s">
        <v>37</v>
      </c>
      <c r="D1543" s="14" t="s">
        <v>4912</v>
      </c>
      <c r="E1543" s="58">
        <v>316938</v>
      </c>
      <c r="F1543" s="15" t="s">
        <v>4913</v>
      </c>
      <c r="G1543" s="15" t="s">
        <v>4189</v>
      </c>
      <c r="H1543" s="16">
        <v>100008115</v>
      </c>
      <c r="I1543" s="62">
        <v>710017405</v>
      </c>
      <c r="J1543" s="13">
        <v>710017405</v>
      </c>
      <c r="K1543" s="15" t="s">
        <v>48</v>
      </c>
      <c r="L1543" s="12" t="s">
        <v>4186</v>
      </c>
      <c r="M1543" s="15" t="s">
        <v>4807</v>
      </c>
      <c r="N1543" s="49">
        <v>3852</v>
      </c>
      <c r="O1543" s="15" t="s">
        <v>4914</v>
      </c>
      <c r="P1543" s="15" t="s">
        <v>4915</v>
      </c>
      <c r="Q1543" s="48">
        <v>512648</v>
      </c>
      <c r="R1543" s="11" t="s">
        <v>45</v>
      </c>
      <c r="S1543" s="120">
        <v>22476</v>
      </c>
      <c r="T1543" s="85">
        <v>107.03</v>
      </c>
      <c r="U1543" s="86">
        <v>40</v>
      </c>
      <c r="V1543" s="123">
        <v>46.825625000000002</v>
      </c>
      <c r="W1543" s="85">
        <f t="shared" si="362"/>
        <v>14984</v>
      </c>
      <c r="X1543" s="86">
        <v>0</v>
      </c>
      <c r="Y1543" s="85">
        <v>16.054500000000001</v>
      </c>
      <c r="Z1543" s="86">
        <f t="shared" si="363"/>
        <v>0</v>
      </c>
      <c r="AA1543" s="86">
        <f t="shared" si="366"/>
        <v>14984</v>
      </c>
      <c r="AB1543" s="85">
        <v>122.77</v>
      </c>
      <c r="AC1543" s="85">
        <v>44</v>
      </c>
      <c r="AD1543" s="124">
        <f t="shared" si="364"/>
        <v>73.661999999999992</v>
      </c>
      <c r="AE1543" s="86">
        <f t="shared" si="367"/>
        <v>12965</v>
      </c>
      <c r="AF1543" s="85">
        <v>1</v>
      </c>
      <c r="AG1543" s="85">
        <v>36.831000000000003</v>
      </c>
      <c r="AH1543" s="85">
        <f t="shared" si="368"/>
        <v>147</v>
      </c>
      <c r="AI1543" s="86">
        <f t="shared" si="369"/>
        <v>28096</v>
      </c>
      <c r="AJ1543" s="86">
        <f t="shared" si="370"/>
        <v>5620</v>
      </c>
      <c r="AK1543" s="122"/>
      <c r="AL1543" s="85">
        <v>122.77</v>
      </c>
      <c r="AM1543" s="85">
        <v>44</v>
      </c>
      <c r="AN1543" s="124">
        <f t="shared" si="365"/>
        <v>73.661999999999992</v>
      </c>
      <c r="AO1543" s="86">
        <f t="shared" si="371"/>
        <v>12965</v>
      </c>
      <c r="AP1543" s="85">
        <v>1</v>
      </c>
      <c r="AQ1543" s="85">
        <v>36.831000000000003</v>
      </c>
      <c r="AR1543" s="85">
        <f t="shared" si="372"/>
        <v>147</v>
      </c>
      <c r="AS1543" s="86">
        <f t="shared" si="374"/>
        <v>28096</v>
      </c>
      <c r="AT1543" s="170">
        <f t="shared" si="375"/>
        <v>0</v>
      </c>
      <c r="AU1543" s="86">
        <v>28096</v>
      </c>
      <c r="AV1543" s="170">
        <f t="shared" si="373"/>
        <v>0</v>
      </c>
    </row>
    <row r="1544" spans="1:48" s="73" customFormat="1" x14ac:dyDescent="0.2">
      <c r="A1544" s="10" t="s">
        <v>4186</v>
      </c>
      <c r="B1544" s="14" t="s">
        <v>36</v>
      </c>
      <c r="C1544" s="14" t="s">
        <v>37</v>
      </c>
      <c r="D1544" s="14" t="s">
        <v>4193</v>
      </c>
      <c r="E1544" s="58">
        <v>313971</v>
      </c>
      <c r="F1544" s="15" t="s">
        <v>4194</v>
      </c>
      <c r="G1544" s="15" t="s">
        <v>4189</v>
      </c>
      <c r="H1544" s="16">
        <v>100007110</v>
      </c>
      <c r="I1544" s="62">
        <v>37900927</v>
      </c>
      <c r="J1544" s="13">
        <v>37900927</v>
      </c>
      <c r="K1544" s="15" t="s">
        <v>48</v>
      </c>
      <c r="L1544" s="12" t="s">
        <v>4186</v>
      </c>
      <c r="M1544" s="15" t="s">
        <v>4195</v>
      </c>
      <c r="N1544" s="49">
        <v>2204</v>
      </c>
      <c r="O1544" s="15" t="s">
        <v>4196</v>
      </c>
      <c r="P1544" s="15" t="s">
        <v>4202</v>
      </c>
      <c r="Q1544" s="48">
        <v>509132</v>
      </c>
      <c r="R1544" s="11" t="s">
        <v>86</v>
      </c>
      <c r="S1544" s="120">
        <v>32591</v>
      </c>
      <c r="T1544" s="85">
        <v>107.03</v>
      </c>
      <c r="U1544" s="86">
        <v>58</v>
      </c>
      <c r="V1544" s="123">
        <v>46.825625000000002</v>
      </c>
      <c r="W1544" s="85">
        <f t="shared" ref="W1544:W1607" si="376">+ROUND(U1544*V1544*8,0)</f>
        <v>21727</v>
      </c>
      <c r="X1544" s="86">
        <v>0</v>
      </c>
      <c r="Y1544" s="85">
        <v>16.054500000000001</v>
      </c>
      <c r="Z1544" s="86">
        <f t="shared" si="363"/>
        <v>0</v>
      </c>
      <c r="AA1544" s="86">
        <f t="shared" si="366"/>
        <v>21727</v>
      </c>
      <c r="AB1544" s="85">
        <v>122.77</v>
      </c>
      <c r="AC1544" s="85">
        <v>42</v>
      </c>
      <c r="AD1544" s="124">
        <f t="shared" si="364"/>
        <v>73.661999999999992</v>
      </c>
      <c r="AE1544" s="86">
        <f t="shared" si="367"/>
        <v>12375</v>
      </c>
      <c r="AF1544" s="85">
        <v>0</v>
      </c>
      <c r="AG1544" s="85">
        <v>36.831000000000003</v>
      </c>
      <c r="AH1544" s="85">
        <f t="shared" si="368"/>
        <v>0</v>
      </c>
      <c r="AI1544" s="86">
        <f t="shared" si="369"/>
        <v>34102</v>
      </c>
      <c r="AJ1544" s="86">
        <f t="shared" si="370"/>
        <v>1511</v>
      </c>
      <c r="AK1544" s="122"/>
      <c r="AL1544" s="85">
        <v>122.77</v>
      </c>
      <c r="AM1544" s="85">
        <v>42</v>
      </c>
      <c r="AN1544" s="124">
        <f t="shared" si="365"/>
        <v>73.661999999999992</v>
      </c>
      <c r="AO1544" s="86">
        <f t="shared" si="371"/>
        <v>12375</v>
      </c>
      <c r="AP1544" s="85">
        <v>0</v>
      </c>
      <c r="AQ1544" s="85">
        <v>36.831000000000003</v>
      </c>
      <c r="AR1544" s="85">
        <f t="shared" si="372"/>
        <v>0</v>
      </c>
      <c r="AS1544" s="86">
        <f t="shared" si="374"/>
        <v>34102</v>
      </c>
      <c r="AT1544" s="170">
        <f t="shared" si="375"/>
        <v>0</v>
      </c>
      <c r="AU1544" s="86">
        <v>34102</v>
      </c>
      <c r="AV1544" s="170">
        <f t="shared" si="373"/>
        <v>0</v>
      </c>
    </row>
    <row r="1545" spans="1:48" s="73" customFormat="1" ht="45" x14ac:dyDescent="0.2">
      <c r="A1545" s="10" t="s">
        <v>4186</v>
      </c>
      <c r="B1545" s="14" t="s">
        <v>36</v>
      </c>
      <c r="C1545" s="14" t="s">
        <v>37</v>
      </c>
      <c r="D1545" s="14" t="s">
        <v>4805</v>
      </c>
      <c r="E1545" s="58">
        <v>316792</v>
      </c>
      <c r="F1545" s="15" t="s">
        <v>4806</v>
      </c>
      <c r="G1545" s="15" t="s">
        <v>4189</v>
      </c>
      <c r="H1545" s="16">
        <v>100007963</v>
      </c>
      <c r="I1545" s="62">
        <v>710037074</v>
      </c>
      <c r="J1545" s="13">
        <v>30233844</v>
      </c>
      <c r="K1545" s="15" t="s">
        <v>92</v>
      </c>
      <c r="L1545" s="12" t="s">
        <v>4186</v>
      </c>
      <c r="M1545" s="15" t="s">
        <v>4807</v>
      </c>
      <c r="N1545" s="49">
        <v>3601</v>
      </c>
      <c r="O1545" s="15" t="s">
        <v>4808</v>
      </c>
      <c r="P1545" s="15" t="s">
        <v>4813</v>
      </c>
      <c r="Q1545" s="48">
        <v>512036</v>
      </c>
      <c r="R1545" s="11" t="s">
        <v>45</v>
      </c>
      <c r="S1545" s="120">
        <v>31467</v>
      </c>
      <c r="T1545" s="85">
        <v>107.03</v>
      </c>
      <c r="U1545" s="86">
        <v>56</v>
      </c>
      <c r="V1545" s="123">
        <v>46.825625000000002</v>
      </c>
      <c r="W1545" s="85">
        <f t="shared" si="376"/>
        <v>20978</v>
      </c>
      <c r="X1545" s="86">
        <v>0</v>
      </c>
      <c r="Y1545" s="85">
        <v>16.054500000000001</v>
      </c>
      <c r="Z1545" s="86">
        <f t="shared" si="363"/>
        <v>0</v>
      </c>
      <c r="AA1545" s="86">
        <f t="shared" si="366"/>
        <v>20978</v>
      </c>
      <c r="AB1545" s="85">
        <v>122.77</v>
      </c>
      <c r="AC1545" s="85">
        <v>57</v>
      </c>
      <c r="AD1545" s="124">
        <f t="shared" si="364"/>
        <v>73.661999999999992</v>
      </c>
      <c r="AE1545" s="86">
        <f t="shared" si="367"/>
        <v>16795</v>
      </c>
      <c r="AF1545" s="85">
        <v>1</v>
      </c>
      <c r="AG1545" s="85">
        <v>36.831000000000003</v>
      </c>
      <c r="AH1545" s="85">
        <f t="shared" si="368"/>
        <v>147</v>
      </c>
      <c r="AI1545" s="86">
        <f t="shared" si="369"/>
        <v>37920</v>
      </c>
      <c r="AJ1545" s="86">
        <f t="shared" si="370"/>
        <v>6453</v>
      </c>
      <c r="AK1545" s="122"/>
      <c r="AL1545" s="85">
        <v>122.77</v>
      </c>
      <c r="AM1545" s="85">
        <v>57</v>
      </c>
      <c r="AN1545" s="124">
        <f t="shared" si="365"/>
        <v>73.661999999999992</v>
      </c>
      <c r="AO1545" s="86">
        <f t="shared" si="371"/>
        <v>16795</v>
      </c>
      <c r="AP1545" s="85">
        <v>1</v>
      </c>
      <c r="AQ1545" s="85">
        <v>36.831000000000003</v>
      </c>
      <c r="AR1545" s="85">
        <f t="shared" si="372"/>
        <v>147</v>
      </c>
      <c r="AS1545" s="86">
        <f t="shared" si="374"/>
        <v>37920</v>
      </c>
      <c r="AT1545" s="170">
        <f t="shared" si="375"/>
        <v>0</v>
      </c>
      <c r="AU1545" s="86">
        <v>37920</v>
      </c>
      <c r="AV1545" s="170">
        <f t="shared" si="373"/>
        <v>0</v>
      </c>
    </row>
    <row r="1546" spans="1:48" s="73" customFormat="1" x14ac:dyDescent="0.2">
      <c r="A1546" s="10" t="s">
        <v>4186</v>
      </c>
      <c r="B1546" s="14" t="s">
        <v>36</v>
      </c>
      <c r="C1546" s="14" t="s">
        <v>37</v>
      </c>
      <c r="D1546" s="14" t="s">
        <v>4990</v>
      </c>
      <c r="E1546" s="58">
        <v>321192</v>
      </c>
      <c r="F1546" s="15" t="s">
        <v>4991</v>
      </c>
      <c r="G1546" s="15" t="s">
        <v>4189</v>
      </c>
      <c r="H1546" s="16">
        <v>100006997</v>
      </c>
      <c r="I1546" s="31">
        <v>710281668</v>
      </c>
      <c r="J1546" s="13">
        <v>710281668</v>
      </c>
      <c r="K1546" s="15" t="s">
        <v>48</v>
      </c>
      <c r="L1546" s="12" t="s">
        <v>4186</v>
      </c>
      <c r="M1546" s="15" t="s">
        <v>4992</v>
      </c>
      <c r="N1546" s="49">
        <v>1401</v>
      </c>
      <c r="O1546" s="15" t="s">
        <v>4993</v>
      </c>
      <c r="P1546" s="15" t="s">
        <v>4997</v>
      </c>
      <c r="Q1546" s="48">
        <v>517461</v>
      </c>
      <c r="R1546" s="11" t="s">
        <v>86</v>
      </c>
      <c r="S1546" s="120">
        <v>24724</v>
      </c>
      <c r="T1546" s="85">
        <v>107.03</v>
      </c>
      <c r="U1546" s="86">
        <v>44</v>
      </c>
      <c r="V1546" s="123">
        <v>46.825625000000002</v>
      </c>
      <c r="W1546" s="85">
        <f t="shared" si="376"/>
        <v>16483</v>
      </c>
      <c r="X1546" s="86">
        <v>0</v>
      </c>
      <c r="Y1546" s="85">
        <v>16.054500000000001</v>
      </c>
      <c r="Z1546" s="86">
        <f t="shared" si="363"/>
        <v>0</v>
      </c>
      <c r="AA1546" s="86">
        <f t="shared" si="366"/>
        <v>16483</v>
      </c>
      <c r="AB1546" s="85">
        <v>122.77</v>
      </c>
      <c r="AC1546" s="85">
        <v>46</v>
      </c>
      <c r="AD1546" s="124">
        <f t="shared" si="364"/>
        <v>73.661999999999992</v>
      </c>
      <c r="AE1546" s="86">
        <f t="shared" si="367"/>
        <v>13554</v>
      </c>
      <c r="AF1546" s="85">
        <v>0</v>
      </c>
      <c r="AG1546" s="85">
        <v>36.831000000000003</v>
      </c>
      <c r="AH1546" s="85">
        <f t="shared" si="368"/>
        <v>0</v>
      </c>
      <c r="AI1546" s="86">
        <f t="shared" si="369"/>
        <v>30037</v>
      </c>
      <c r="AJ1546" s="86">
        <f t="shared" si="370"/>
        <v>5313</v>
      </c>
      <c r="AK1546" s="122"/>
      <c r="AL1546" s="85">
        <v>122.77</v>
      </c>
      <c r="AM1546" s="85">
        <v>46</v>
      </c>
      <c r="AN1546" s="124">
        <f t="shared" si="365"/>
        <v>73.661999999999992</v>
      </c>
      <c r="AO1546" s="86">
        <f t="shared" si="371"/>
        <v>13554</v>
      </c>
      <c r="AP1546" s="85">
        <v>0</v>
      </c>
      <c r="AQ1546" s="85">
        <v>36.831000000000003</v>
      </c>
      <c r="AR1546" s="85">
        <f t="shared" si="372"/>
        <v>0</v>
      </c>
      <c r="AS1546" s="86">
        <f t="shared" si="374"/>
        <v>30037</v>
      </c>
      <c r="AT1546" s="170">
        <f t="shared" si="375"/>
        <v>0</v>
      </c>
      <c r="AU1546" s="86">
        <v>30037</v>
      </c>
      <c r="AV1546" s="170">
        <f t="shared" si="373"/>
        <v>0</v>
      </c>
    </row>
    <row r="1547" spans="1:48" s="73" customFormat="1" ht="45" x14ac:dyDescent="0.2">
      <c r="A1547" s="10" t="s">
        <v>4186</v>
      </c>
      <c r="B1547" s="14" t="s">
        <v>36</v>
      </c>
      <c r="C1547" s="14" t="s">
        <v>37</v>
      </c>
      <c r="D1547" s="14" t="s">
        <v>5036</v>
      </c>
      <c r="E1547" s="58">
        <v>648922</v>
      </c>
      <c r="F1547" s="15" t="s">
        <v>5037</v>
      </c>
      <c r="G1547" s="15" t="s">
        <v>4189</v>
      </c>
      <c r="H1547" s="16">
        <v>100007038</v>
      </c>
      <c r="I1547" s="62">
        <v>710022425</v>
      </c>
      <c r="J1547" s="13">
        <v>37903802</v>
      </c>
      <c r="K1547" s="15" t="s">
        <v>92</v>
      </c>
      <c r="L1547" s="12" t="s">
        <v>4186</v>
      </c>
      <c r="M1547" s="15" t="s">
        <v>4992</v>
      </c>
      <c r="N1547" s="49">
        <v>1356</v>
      </c>
      <c r="O1547" s="15" t="s">
        <v>5038</v>
      </c>
      <c r="P1547" s="15" t="s">
        <v>5039</v>
      </c>
      <c r="Q1547" s="48">
        <v>517623</v>
      </c>
      <c r="R1547" s="11" t="s">
        <v>45</v>
      </c>
      <c r="S1547" s="120">
        <v>8429</v>
      </c>
      <c r="T1547" s="85">
        <v>107.03</v>
      </c>
      <c r="U1547" s="86">
        <v>15</v>
      </c>
      <c r="V1547" s="123">
        <v>46.825625000000002</v>
      </c>
      <c r="W1547" s="85">
        <f t="shared" si="376"/>
        <v>5619</v>
      </c>
      <c r="X1547" s="86">
        <v>0</v>
      </c>
      <c r="Y1547" s="85">
        <v>16.054500000000001</v>
      </c>
      <c r="Z1547" s="86">
        <f t="shared" si="363"/>
        <v>0</v>
      </c>
      <c r="AA1547" s="86">
        <f t="shared" si="366"/>
        <v>5619</v>
      </c>
      <c r="AB1547" s="85">
        <v>122.77</v>
      </c>
      <c r="AC1547" s="85">
        <v>15</v>
      </c>
      <c r="AD1547" s="124">
        <f t="shared" si="364"/>
        <v>73.661999999999992</v>
      </c>
      <c r="AE1547" s="86">
        <f t="shared" si="367"/>
        <v>4420</v>
      </c>
      <c r="AF1547" s="85">
        <v>1</v>
      </c>
      <c r="AG1547" s="85">
        <v>36.831000000000003</v>
      </c>
      <c r="AH1547" s="85">
        <f t="shared" si="368"/>
        <v>147</v>
      </c>
      <c r="AI1547" s="86">
        <f t="shared" si="369"/>
        <v>10186</v>
      </c>
      <c r="AJ1547" s="86">
        <f t="shared" si="370"/>
        <v>1757</v>
      </c>
      <c r="AK1547" s="122"/>
      <c r="AL1547" s="85">
        <v>122.77</v>
      </c>
      <c r="AM1547" s="85">
        <v>15</v>
      </c>
      <c r="AN1547" s="124">
        <f t="shared" si="365"/>
        <v>73.661999999999992</v>
      </c>
      <c r="AO1547" s="86">
        <f t="shared" si="371"/>
        <v>4420</v>
      </c>
      <c r="AP1547" s="85">
        <v>1</v>
      </c>
      <c r="AQ1547" s="85">
        <v>36.831000000000003</v>
      </c>
      <c r="AR1547" s="85">
        <f t="shared" si="372"/>
        <v>147</v>
      </c>
      <c r="AS1547" s="86">
        <f t="shared" si="374"/>
        <v>10186</v>
      </c>
      <c r="AT1547" s="170">
        <f t="shared" si="375"/>
        <v>0</v>
      </c>
      <c r="AU1547" s="86">
        <v>10186</v>
      </c>
      <c r="AV1547" s="170">
        <f t="shared" si="373"/>
        <v>0</v>
      </c>
    </row>
    <row r="1548" spans="1:48" s="73" customFormat="1" ht="45" x14ac:dyDescent="0.2">
      <c r="A1548" s="10" t="s">
        <v>4186</v>
      </c>
      <c r="B1548" s="14" t="s">
        <v>36</v>
      </c>
      <c r="C1548" s="14" t="s">
        <v>37</v>
      </c>
      <c r="D1548" s="14" t="s">
        <v>4628</v>
      </c>
      <c r="E1548" s="58">
        <v>315231</v>
      </c>
      <c r="F1548" s="15" t="s">
        <v>4629</v>
      </c>
      <c r="G1548" s="15" t="s">
        <v>4189</v>
      </c>
      <c r="H1548" s="16">
        <v>100007639</v>
      </c>
      <c r="I1548" s="62">
        <v>710015259</v>
      </c>
      <c r="J1548" s="13">
        <v>42388139</v>
      </c>
      <c r="K1548" s="15" t="s">
        <v>105</v>
      </c>
      <c r="L1548" s="12" t="s">
        <v>4186</v>
      </c>
      <c r="M1548" s="15" t="s">
        <v>4595</v>
      </c>
      <c r="N1548" s="49">
        <v>3231</v>
      </c>
      <c r="O1548" s="15" t="s">
        <v>4630</v>
      </c>
      <c r="P1548" s="15" t="s">
        <v>4631</v>
      </c>
      <c r="Q1548" s="48">
        <v>510467</v>
      </c>
      <c r="R1548" s="11" t="s">
        <v>45</v>
      </c>
      <c r="S1548" s="120">
        <v>4495</v>
      </c>
      <c r="T1548" s="85">
        <v>107.03</v>
      </c>
      <c r="U1548" s="86">
        <v>8</v>
      </c>
      <c r="V1548" s="123">
        <v>46.825625000000002</v>
      </c>
      <c r="W1548" s="85">
        <f t="shared" si="376"/>
        <v>2997</v>
      </c>
      <c r="X1548" s="86">
        <v>0</v>
      </c>
      <c r="Y1548" s="85">
        <v>16.054500000000001</v>
      </c>
      <c r="Z1548" s="86">
        <f t="shared" si="363"/>
        <v>0</v>
      </c>
      <c r="AA1548" s="86">
        <f t="shared" si="366"/>
        <v>2997</v>
      </c>
      <c r="AB1548" s="85">
        <v>122.77</v>
      </c>
      <c r="AC1548" s="85">
        <v>9</v>
      </c>
      <c r="AD1548" s="124">
        <f t="shared" si="364"/>
        <v>73.661999999999992</v>
      </c>
      <c r="AE1548" s="86">
        <f t="shared" si="367"/>
        <v>2652</v>
      </c>
      <c r="AF1548" s="85">
        <v>0</v>
      </c>
      <c r="AG1548" s="85">
        <v>36.831000000000003</v>
      </c>
      <c r="AH1548" s="85">
        <f t="shared" si="368"/>
        <v>0</v>
      </c>
      <c r="AI1548" s="86">
        <f t="shared" si="369"/>
        <v>5649</v>
      </c>
      <c r="AJ1548" s="86">
        <f t="shared" si="370"/>
        <v>1154</v>
      </c>
      <c r="AK1548" s="122"/>
      <c r="AL1548" s="85">
        <v>122.77</v>
      </c>
      <c r="AM1548" s="85">
        <v>9</v>
      </c>
      <c r="AN1548" s="124">
        <f t="shared" si="365"/>
        <v>73.661999999999992</v>
      </c>
      <c r="AO1548" s="86">
        <f t="shared" si="371"/>
        <v>2652</v>
      </c>
      <c r="AP1548" s="85">
        <v>0</v>
      </c>
      <c r="AQ1548" s="85">
        <v>36.831000000000003</v>
      </c>
      <c r="AR1548" s="85">
        <f t="shared" si="372"/>
        <v>0</v>
      </c>
      <c r="AS1548" s="86">
        <f t="shared" si="374"/>
        <v>5649</v>
      </c>
      <c r="AT1548" s="170">
        <f t="shared" si="375"/>
        <v>0</v>
      </c>
      <c r="AU1548" s="86">
        <v>5649</v>
      </c>
      <c r="AV1548" s="170">
        <f t="shared" si="373"/>
        <v>0</v>
      </c>
    </row>
    <row r="1549" spans="1:48" s="73" customFormat="1" ht="45" x14ac:dyDescent="0.2">
      <c r="A1549" s="10" t="s">
        <v>4186</v>
      </c>
      <c r="B1549" s="14" t="s">
        <v>36</v>
      </c>
      <c r="C1549" s="14" t="s">
        <v>37</v>
      </c>
      <c r="D1549" s="14" t="s">
        <v>4400</v>
      </c>
      <c r="E1549" s="58">
        <v>314510</v>
      </c>
      <c r="F1549" s="15" t="s">
        <v>4401</v>
      </c>
      <c r="G1549" s="15" t="s">
        <v>4189</v>
      </c>
      <c r="H1549" s="16">
        <v>100007444</v>
      </c>
      <c r="I1549" s="62">
        <v>710014406</v>
      </c>
      <c r="J1549" s="13">
        <v>37808770</v>
      </c>
      <c r="K1549" s="15" t="s">
        <v>92</v>
      </c>
      <c r="L1549" s="12" t="s">
        <v>4186</v>
      </c>
      <c r="M1549" s="15" t="s">
        <v>4349</v>
      </c>
      <c r="N1549" s="49">
        <v>2755</v>
      </c>
      <c r="O1549" s="15" t="s">
        <v>4402</v>
      </c>
      <c r="P1549" s="15" t="s">
        <v>4403</v>
      </c>
      <c r="Q1549" s="48">
        <v>509698</v>
      </c>
      <c r="R1549" s="11" t="s">
        <v>45</v>
      </c>
      <c r="S1549" s="120">
        <v>13486</v>
      </c>
      <c r="T1549" s="85">
        <v>107.03</v>
      </c>
      <c r="U1549" s="86">
        <v>24</v>
      </c>
      <c r="V1549" s="123">
        <v>46.825625000000002</v>
      </c>
      <c r="W1549" s="85">
        <f t="shared" si="376"/>
        <v>8991</v>
      </c>
      <c r="X1549" s="86">
        <v>0</v>
      </c>
      <c r="Y1549" s="85">
        <v>16.054500000000001</v>
      </c>
      <c r="Z1549" s="86">
        <f t="shared" si="363"/>
        <v>0</v>
      </c>
      <c r="AA1549" s="86">
        <f t="shared" si="366"/>
        <v>8991</v>
      </c>
      <c r="AB1549" s="85">
        <v>122.77</v>
      </c>
      <c r="AC1549" s="85">
        <v>33</v>
      </c>
      <c r="AD1549" s="124">
        <f t="shared" si="364"/>
        <v>73.661999999999992</v>
      </c>
      <c r="AE1549" s="86">
        <f t="shared" si="367"/>
        <v>9723</v>
      </c>
      <c r="AF1549" s="85">
        <v>0</v>
      </c>
      <c r="AG1549" s="85">
        <v>36.831000000000003</v>
      </c>
      <c r="AH1549" s="85">
        <f t="shared" si="368"/>
        <v>0</v>
      </c>
      <c r="AI1549" s="86">
        <f t="shared" si="369"/>
        <v>18714</v>
      </c>
      <c r="AJ1549" s="86">
        <f t="shared" si="370"/>
        <v>5228</v>
      </c>
      <c r="AK1549" s="122"/>
      <c r="AL1549" s="85">
        <v>122.77</v>
      </c>
      <c r="AM1549" s="85">
        <v>33</v>
      </c>
      <c r="AN1549" s="124">
        <f t="shared" si="365"/>
        <v>73.661999999999992</v>
      </c>
      <c r="AO1549" s="86">
        <f t="shared" si="371"/>
        <v>9723</v>
      </c>
      <c r="AP1549" s="85">
        <v>0</v>
      </c>
      <c r="AQ1549" s="85">
        <v>36.831000000000003</v>
      </c>
      <c r="AR1549" s="85">
        <f t="shared" si="372"/>
        <v>0</v>
      </c>
      <c r="AS1549" s="86">
        <f t="shared" si="374"/>
        <v>18714</v>
      </c>
      <c r="AT1549" s="170">
        <f t="shared" si="375"/>
        <v>0</v>
      </c>
      <c r="AU1549" s="86">
        <v>18714</v>
      </c>
      <c r="AV1549" s="170">
        <f t="shared" si="373"/>
        <v>0</v>
      </c>
    </row>
    <row r="1550" spans="1:48" s="73" customFormat="1" x14ac:dyDescent="0.2">
      <c r="A1550" s="10" t="s">
        <v>4186</v>
      </c>
      <c r="B1550" s="14" t="s">
        <v>36</v>
      </c>
      <c r="C1550" s="14" t="s">
        <v>37</v>
      </c>
      <c r="D1550" s="14" t="s">
        <v>4347</v>
      </c>
      <c r="E1550" s="58">
        <v>314463</v>
      </c>
      <c r="F1550" s="15" t="s">
        <v>4348</v>
      </c>
      <c r="G1550" s="15" t="s">
        <v>4189</v>
      </c>
      <c r="H1550" s="16">
        <v>100007366</v>
      </c>
      <c r="I1550" s="62">
        <v>710036507</v>
      </c>
      <c r="J1550" s="13">
        <v>710036507</v>
      </c>
      <c r="K1550" s="15" t="s">
        <v>48</v>
      </c>
      <c r="L1550" s="12" t="s">
        <v>4186</v>
      </c>
      <c r="M1550" s="15" t="s">
        <v>4349</v>
      </c>
      <c r="N1550" s="49">
        <v>2601</v>
      </c>
      <c r="O1550" s="15" t="s">
        <v>4350</v>
      </c>
      <c r="P1550" s="15" t="s">
        <v>4355</v>
      </c>
      <c r="Q1550" s="48">
        <v>509540</v>
      </c>
      <c r="R1550" s="11" t="s">
        <v>45</v>
      </c>
      <c r="S1550" s="120">
        <v>10676</v>
      </c>
      <c r="T1550" s="85">
        <v>107.03</v>
      </c>
      <c r="U1550" s="86">
        <v>19</v>
      </c>
      <c r="V1550" s="123">
        <v>46.825625000000002</v>
      </c>
      <c r="W1550" s="85">
        <f t="shared" si="376"/>
        <v>7117</v>
      </c>
      <c r="X1550" s="86">
        <v>0</v>
      </c>
      <c r="Y1550" s="85">
        <v>16.054500000000001</v>
      </c>
      <c r="Z1550" s="86">
        <f t="shared" si="363"/>
        <v>0</v>
      </c>
      <c r="AA1550" s="86">
        <f t="shared" si="366"/>
        <v>7117</v>
      </c>
      <c r="AB1550" s="85">
        <v>122.77</v>
      </c>
      <c r="AC1550" s="85">
        <v>20</v>
      </c>
      <c r="AD1550" s="124">
        <f t="shared" si="364"/>
        <v>73.661999999999992</v>
      </c>
      <c r="AE1550" s="86">
        <f t="shared" si="367"/>
        <v>5893</v>
      </c>
      <c r="AF1550" s="85">
        <v>0</v>
      </c>
      <c r="AG1550" s="85">
        <v>36.831000000000003</v>
      </c>
      <c r="AH1550" s="85">
        <f t="shared" si="368"/>
        <v>0</v>
      </c>
      <c r="AI1550" s="86">
        <f t="shared" si="369"/>
        <v>13010</v>
      </c>
      <c r="AJ1550" s="86">
        <f t="shared" si="370"/>
        <v>2334</v>
      </c>
      <c r="AK1550" s="122"/>
      <c r="AL1550" s="85">
        <v>122.77</v>
      </c>
      <c r="AM1550" s="85">
        <v>20</v>
      </c>
      <c r="AN1550" s="124">
        <f t="shared" si="365"/>
        <v>73.661999999999992</v>
      </c>
      <c r="AO1550" s="86">
        <f t="shared" si="371"/>
        <v>5893</v>
      </c>
      <c r="AP1550" s="85">
        <v>0</v>
      </c>
      <c r="AQ1550" s="85">
        <v>36.831000000000003</v>
      </c>
      <c r="AR1550" s="85">
        <f t="shared" si="372"/>
        <v>0</v>
      </c>
      <c r="AS1550" s="86">
        <f t="shared" si="374"/>
        <v>13010</v>
      </c>
      <c r="AT1550" s="170">
        <f t="shared" si="375"/>
        <v>0</v>
      </c>
      <c r="AU1550" s="86">
        <v>13010</v>
      </c>
      <c r="AV1550" s="170">
        <f t="shared" si="373"/>
        <v>0</v>
      </c>
    </row>
    <row r="1551" spans="1:48" s="73" customFormat="1" ht="45" x14ac:dyDescent="0.2">
      <c r="A1551" s="10" t="s">
        <v>4186</v>
      </c>
      <c r="B1551" s="14" t="s">
        <v>36</v>
      </c>
      <c r="C1551" s="14" t="s">
        <v>37</v>
      </c>
      <c r="D1551" s="14" t="s">
        <v>4404</v>
      </c>
      <c r="E1551" s="58">
        <v>314528</v>
      </c>
      <c r="F1551" s="15" t="s">
        <v>4405</v>
      </c>
      <c r="G1551" s="15" t="s">
        <v>4189</v>
      </c>
      <c r="H1551" s="16">
        <v>100007452</v>
      </c>
      <c r="I1551" s="62">
        <v>710014597</v>
      </c>
      <c r="J1551" s="13">
        <v>37810693</v>
      </c>
      <c r="K1551" s="15" t="s">
        <v>105</v>
      </c>
      <c r="L1551" s="12" t="s">
        <v>4186</v>
      </c>
      <c r="M1551" s="15" t="s">
        <v>4349</v>
      </c>
      <c r="N1551" s="49">
        <v>2753</v>
      </c>
      <c r="O1551" s="15" t="s">
        <v>4406</v>
      </c>
      <c r="P1551" s="15" t="s">
        <v>4407</v>
      </c>
      <c r="Q1551" s="48">
        <v>509701</v>
      </c>
      <c r="R1551" s="11" t="s">
        <v>45</v>
      </c>
      <c r="S1551" s="120">
        <v>6181</v>
      </c>
      <c r="T1551" s="85">
        <v>107.03</v>
      </c>
      <c r="U1551" s="86">
        <v>11</v>
      </c>
      <c r="V1551" s="123">
        <v>46.825625000000002</v>
      </c>
      <c r="W1551" s="85">
        <f t="shared" si="376"/>
        <v>4121</v>
      </c>
      <c r="X1551" s="86">
        <v>0</v>
      </c>
      <c r="Y1551" s="85">
        <v>16.054500000000001</v>
      </c>
      <c r="Z1551" s="86">
        <f t="shared" si="363"/>
        <v>0</v>
      </c>
      <c r="AA1551" s="86">
        <f t="shared" si="366"/>
        <v>4121</v>
      </c>
      <c r="AB1551" s="85">
        <v>122.77</v>
      </c>
      <c r="AC1551" s="85">
        <v>13</v>
      </c>
      <c r="AD1551" s="124">
        <f t="shared" si="364"/>
        <v>73.661999999999992</v>
      </c>
      <c r="AE1551" s="86">
        <f t="shared" si="367"/>
        <v>3830</v>
      </c>
      <c r="AF1551" s="85">
        <v>0</v>
      </c>
      <c r="AG1551" s="85">
        <v>36.831000000000003</v>
      </c>
      <c r="AH1551" s="85">
        <f t="shared" si="368"/>
        <v>0</v>
      </c>
      <c r="AI1551" s="86">
        <f t="shared" si="369"/>
        <v>7951</v>
      </c>
      <c r="AJ1551" s="86">
        <f t="shared" si="370"/>
        <v>1770</v>
      </c>
      <c r="AK1551" s="122"/>
      <c r="AL1551" s="85">
        <v>122.77</v>
      </c>
      <c r="AM1551" s="85">
        <v>13</v>
      </c>
      <c r="AN1551" s="124">
        <f t="shared" si="365"/>
        <v>73.661999999999992</v>
      </c>
      <c r="AO1551" s="86">
        <f t="shared" si="371"/>
        <v>3830</v>
      </c>
      <c r="AP1551" s="85">
        <v>0</v>
      </c>
      <c r="AQ1551" s="85">
        <v>36.831000000000003</v>
      </c>
      <c r="AR1551" s="85">
        <f t="shared" si="372"/>
        <v>0</v>
      </c>
      <c r="AS1551" s="86">
        <f t="shared" si="374"/>
        <v>7951</v>
      </c>
      <c r="AT1551" s="170">
        <f t="shared" si="375"/>
        <v>0</v>
      </c>
      <c r="AU1551" s="86">
        <v>7951</v>
      </c>
      <c r="AV1551" s="170">
        <f t="shared" si="373"/>
        <v>0</v>
      </c>
    </row>
    <row r="1552" spans="1:48" s="73" customFormat="1" ht="30" x14ac:dyDescent="0.2">
      <c r="A1552" s="10" t="s">
        <v>4186</v>
      </c>
      <c r="B1552" s="14" t="s">
        <v>36</v>
      </c>
      <c r="C1552" s="14" t="s">
        <v>37</v>
      </c>
      <c r="D1552" s="14" t="s">
        <v>4187</v>
      </c>
      <c r="E1552" s="58">
        <v>590444</v>
      </c>
      <c r="F1552" s="15" t="s">
        <v>4188</v>
      </c>
      <c r="G1552" s="15" t="s">
        <v>4189</v>
      </c>
      <c r="H1552" s="16">
        <v>100008384</v>
      </c>
      <c r="I1552" s="62">
        <v>710015402</v>
      </c>
      <c r="J1552" s="13">
        <v>710015402</v>
      </c>
      <c r="K1552" s="15" t="s">
        <v>48</v>
      </c>
      <c r="L1552" s="12" t="s">
        <v>4186</v>
      </c>
      <c r="M1552" s="15" t="s">
        <v>4190</v>
      </c>
      <c r="N1552" s="49">
        <v>3483</v>
      </c>
      <c r="O1552" s="15" t="s">
        <v>4191</v>
      </c>
      <c r="P1552" s="15" t="s">
        <v>4192</v>
      </c>
      <c r="Q1552" s="48">
        <v>507300</v>
      </c>
      <c r="R1552" s="11" t="s">
        <v>45</v>
      </c>
      <c r="S1552" s="120">
        <v>4495</v>
      </c>
      <c r="T1552" s="85">
        <v>107.03</v>
      </c>
      <c r="U1552" s="86">
        <v>8</v>
      </c>
      <c r="V1552" s="123">
        <v>46.825625000000002</v>
      </c>
      <c r="W1552" s="85">
        <f t="shared" si="376"/>
        <v>2997</v>
      </c>
      <c r="X1552" s="86">
        <v>0</v>
      </c>
      <c r="Y1552" s="85">
        <v>16.054500000000001</v>
      </c>
      <c r="Z1552" s="86">
        <f t="shared" si="363"/>
        <v>0</v>
      </c>
      <c r="AA1552" s="86">
        <f t="shared" si="366"/>
        <v>2997</v>
      </c>
      <c r="AB1552" s="85">
        <v>122.77</v>
      </c>
      <c r="AC1552" s="85">
        <v>18</v>
      </c>
      <c r="AD1552" s="124">
        <f t="shared" si="364"/>
        <v>73.661999999999992</v>
      </c>
      <c r="AE1552" s="86">
        <f t="shared" si="367"/>
        <v>5304</v>
      </c>
      <c r="AF1552" s="85">
        <v>0</v>
      </c>
      <c r="AG1552" s="85">
        <v>36.831000000000003</v>
      </c>
      <c r="AH1552" s="85">
        <f t="shared" si="368"/>
        <v>0</v>
      </c>
      <c r="AI1552" s="86">
        <f t="shared" si="369"/>
        <v>8301</v>
      </c>
      <c r="AJ1552" s="86">
        <f t="shared" si="370"/>
        <v>3806</v>
      </c>
      <c r="AK1552" s="122"/>
      <c r="AL1552" s="85">
        <v>122.77</v>
      </c>
      <c r="AM1552" s="85">
        <v>18</v>
      </c>
      <c r="AN1552" s="124">
        <f t="shared" si="365"/>
        <v>73.661999999999992</v>
      </c>
      <c r="AO1552" s="86">
        <f t="shared" si="371"/>
        <v>5304</v>
      </c>
      <c r="AP1552" s="85">
        <v>0</v>
      </c>
      <c r="AQ1552" s="85">
        <v>36.831000000000003</v>
      </c>
      <c r="AR1552" s="85">
        <f t="shared" si="372"/>
        <v>0</v>
      </c>
      <c r="AS1552" s="86">
        <f t="shared" si="374"/>
        <v>8301</v>
      </c>
      <c r="AT1552" s="170">
        <f t="shared" si="375"/>
        <v>0</v>
      </c>
      <c r="AU1552" s="86">
        <v>8301</v>
      </c>
      <c r="AV1552" s="170">
        <f t="shared" si="373"/>
        <v>0</v>
      </c>
    </row>
    <row r="1553" spans="1:48" s="73" customFormat="1" x14ac:dyDescent="0.2">
      <c r="A1553" s="10" t="s">
        <v>4186</v>
      </c>
      <c r="B1553" s="14" t="s">
        <v>36</v>
      </c>
      <c r="C1553" s="14" t="s">
        <v>37</v>
      </c>
      <c r="D1553" s="14" t="s">
        <v>5181</v>
      </c>
      <c r="E1553" s="58">
        <v>321737</v>
      </c>
      <c r="F1553" s="15" t="s">
        <v>5182</v>
      </c>
      <c r="G1553" s="15" t="s">
        <v>4189</v>
      </c>
      <c r="H1553" s="13">
        <v>100007084</v>
      </c>
      <c r="I1553" s="62">
        <v>710251831</v>
      </c>
      <c r="J1553" s="13">
        <v>37812793</v>
      </c>
      <c r="K1553" s="14" t="s">
        <v>10263</v>
      </c>
      <c r="L1553" s="12" t="s">
        <v>4186</v>
      </c>
      <c r="M1553" s="15" t="s">
        <v>4992</v>
      </c>
      <c r="N1553" s="53">
        <v>1362</v>
      </c>
      <c r="O1553" s="15" t="s">
        <v>5183</v>
      </c>
      <c r="P1553" s="15" t="s">
        <v>10264</v>
      </c>
      <c r="Q1553" s="48"/>
      <c r="R1553" s="11"/>
      <c r="S1553" s="120">
        <v>0</v>
      </c>
      <c r="T1553" s="85">
        <v>107.03</v>
      </c>
      <c r="U1553" s="86">
        <v>0</v>
      </c>
      <c r="V1553" s="123">
        <v>46.825625000000002</v>
      </c>
      <c r="W1553" s="85">
        <f t="shared" si="376"/>
        <v>0</v>
      </c>
      <c r="X1553" s="86">
        <v>0</v>
      </c>
      <c r="Y1553" s="85">
        <v>16.054500000000001</v>
      </c>
      <c r="Z1553" s="86">
        <f t="shared" si="363"/>
        <v>0</v>
      </c>
      <c r="AA1553" s="86">
        <f t="shared" si="366"/>
        <v>0</v>
      </c>
      <c r="AB1553" s="85">
        <v>122.77</v>
      </c>
      <c r="AC1553" s="85">
        <v>0</v>
      </c>
      <c r="AD1553" s="124">
        <f t="shared" si="364"/>
        <v>73.661999999999992</v>
      </c>
      <c r="AE1553" s="86">
        <f t="shared" si="367"/>
        <v>0</v>
      </c>
      <c r="AF1553" s="85">
        <v>0</v>
      </c>
      <c r="AG1553" s="85">
        <v>36.831000000000003</v>
      </c>
      <c r="AH1553" s="85">
        <f t="shared" si="368"/>
        <v>0</v>
      </c>
      <c r="AI1553" s="86">
        <f t="shared" si="369"/>
        <v>0</v>
      </c>
      <c r="AJ1553" s="86">
        <f t="shared" si="370"/>
        <v>0</v>
      </c>
      <c r="AK1553" s="122"/>
      <c r="AL1553" s="85">
        <v>122.77</v>
      </c>
      <c r="AM1553" s="85">
        <f>0</f>
        <v>0</v>
      </c>
      <c r="AN1553" s="124">
        <f t="shared" si="365"/>
        <v>73.661999999999992</v>
      </c>
      <c r="AO1553" s="86">
        <f t="shared" si="371"/>
        <v>0</v>
      </c>
      <c r="AP1553" s="85">
        <f>0</f>
        <v>0</v>
      </c>
      <c r="AQ1553" s="85">
        <v>36.831000000000003</v>
      </c>
      <c r="AR1553" s="85">
        <f t="shared" si="372"/>
        <v>0</v>
      </c>
      <c r="AS1553" s="86">
        <f t="shared" si="374"/>
        <v>0</v>
      </c>
      <c r="AT1553" s="170">
        <f t="shared" si="375"/>
        <v>0</v>
      </c>
      <c r="AU1553" s="86">
        <v>0</v>
      </c>
      <c r="AV1553" s="170">
        <f t="shared" si="373"/>
        <v>0</v>
      </c>
    </row>
    <row r="1554" spans="1:48" s="73" customFormat="1" x14ac:dyDescent="0.2">
      <c r="A1554" s="10" t="s">
        <v>4186</v>
      </c>
      <c r="B1554" s="14" t="s">
        <v>36</v>
      </c>
      <c r="C1554" s="14" t="s">
        <v>37</v>
      </c>
      <c r="D1554" s="14" t="s">
        <v>4805</v>
      </c>
      <c r="E1554" s="58">
        <v>316792</v>
      </c>
      <c r="F1554" s="15" t="s">
        <v>4806</v>
      </c>
      <c r="G1554" s="15" t="s">
        <v>4189</v>
      </c>
      <c r="H1554" s="16">
        <v>100007973</v>
      </c>
      <c r="I1554" s="62">
        <v>37975099</v>
      </c>
      <c r="J1554" s="13">
        <v>37975099</v>
      </c>
      <c r="K1554" s="15" t="s">
        <v>48</v>
      </c>
      <c r="L1554" s="12" t="s">
        <v>4186</v>
      </c>
      <c r="M1554" s="15" t="s">
        <v>4807</v>
      </c>
      <c r="N1554" s="49">
        <v>3601</v>
      </c>
      <c r="O1554" s="15" t="s">
        <v>4808</v>
      </c>
      <c r="P1554" s="15" t="s">
        <v>4815</v>
      </c>
      <c r="Q1554" s="48">
        <v>512036</v>
      </c>
      <c r="R1554" s="11" t="s">
        <v>86</v>
      </c>
      <c r="S1554" s="120">
        <v>29781</v>
      </c>
      <c r="T1554" s="85">
        <v>107.03</v>
      </c>
      <c r="U1554" s="86">
        <v>53</v>
      </c>
      <c r="V1554" s="123">
        <v>46.825625000000002</v>
      </c>
      <c r="W1554" s="85">
        <f t="shared" si="376"/>
        <v>19854</v>
      </c>
      <c r="X1554" s="86">
        <v>0</v>
      </c>
      <c r="Y1554" s="85">
        <v>16.054500000000001</v>
      </c>
      <c r="Z1554" s="86">
        <f t="shared" si="363"/>
        <v>0</v>
      </c>
      <c r="AA1554" s="86">
        <f t="shared" si="366"/>
        <v>19854</v>
      </c>
      <c r="AB1554" s="85">
        <v>122.77</v>
      </c>
      <c r="AC1554" s="85">
        <v>46</v>
      </c>
      <c r="AD1554" s="124">
        <f t="shared" si="364"/>
        <v>73.661999999999992</v>
      </c>
      <c r="AE1554" s="86">
        <f t="shared" si="367"/>
        <v>13554</v>
      </c>
      <c r="AF1554" s="85">
        <v>0</v>
      </c>
      <c r="AG1554" s="85">
        <v>36.831000000000003</v>
      </c>
      <c r="AH1554" s="85">
        <f t="shared" si="368"/>
        <v>0</v>
      </c>
      <c r="AI1554" s="86">
        <f t="shared" si="369"/>
        <v>33408</v>
      </c>
      <c r="AJ1554" s="86">
        <f t="shared" si="370"/>
        <v>3627</v>
      </c>
      <c r="AK1554" s="122"/>
      <c r="AL1554" s="85">
        <v>122.77</v>
      </c>
      <c r="AM1554" s="85">
        <v>46</v>
      </c>
      <c r="AN1554" s="124">
        <f t="shared" si="365"/>
        <v>73.661999999999992</v>
      </c>
      <c r="AO1554" s="86">
        <f t="shared" si="371"/>
        <v>13554</v>
      </c>
      <c r="AP1554" s="85">
        <v>0</v>
      </c>
      <c r="AQ1554" s="85">
        <v>36.831000000000003</v>
      </c>
      <c r="AR1554" s="85">
        <f t="shared" si="372"/>
        <v>0</v>
      </c>
      <c r="AS1554" s="86">
        <f t="shared" si="374"/>
        <v>33408</v>
      </c>
      <c r="AT1554" s="170">
        <f t="shared" si="375"/>
        <v>0</v>
      </c>
      <c r="AU1554" s="86">
        <v>33408</v>
      </c>
      <c r="AV1554" s="170">
        <f t="shared" si="373"/>
        <v>0</v>
      </c>
    </row>
    <row r="1555" spans="1:48" s="73" customFormat="1" ht="45" x14ac:dyDescent="0.2">
      <c r="A1555" s="10" t="s">
        <v>4186</v>
      </c>
      <c r="B1555" s="14" t="s">
        <v>36</v>
      </c>
      <c r="C1555" s="14" t="s">
        <v>37</v>
      </c>
      <c r="D1555" s="14" t="s">
        <v>4805</v>
      </c>
      <c r="E1555" s="58">
        <v>316792</v>
      </c>
      <c r="F1555" s="15" t="s">
        <v>4806</v>
      </c>
      <c r="G1555" s="15" t="s">
        <v>4189</v>
      </c>
      <c r="H1555" s="16">
        <v>100008082</v>
      </c>
      <c r="I1555" s="62">
        <v>710217897</v>
      </c>
      <c r="J1555" s="13">
        <v>37811843</v>
      </c>
      <c r="K1555" s="15" t="s">
        <v>92</v>
      </c>
      <c r="L1555" s="12" t="s">
        <v>4186</v>
      </c>
      <c r="M1555" s="15" t="s">
        <v>4807</v>
      </c>
      <c r="N1555" s="49">
        <v>3601</v>
      </c>
      <c r="O1555" s="15" t="s">
        <v>4808</v>
      </c>
      <c r="P1555" s="15" t="s">
        <v>4814</v>
      </c>
      <c r="Q1555" s="48">
        <v>512036</v>
      </c>
      <c r="R1555" s="11" t="s">
        <v>45</v>
      </c>
      <c r="S1555" s="120">
        <v>21352</v>
      </c>
      <c r="T1555" s="85">
        <v>107.03</v>
      </c>
      <c r="U1555" s="86">
        <v>38</v>
      </c>
      <c r="V1555" s="123">
        <v>46.825625000000002</v>
      </c>
      <c r="W1555" s="85">
        <f t="shared" si="376"/>
        <v>14235</v>
      </c>
      <c r="X1555" s="86">
        <v>0</v>
      </c>
      <c r="Y1555" s="85">
        <v>16.054500000000001</v>
      </c>
      <c r="Z1555" s="86">
        <f t="shared" si="363"/>
        <v>0</v>
      </c>
      <c r="AA1555" s="86">
        <f t="shared" si="366"/>
        <v>14235</v>
      </c>
      <c r="AB1555" s="85">
        <v>122.77</v>
      </c>
      <c r="AC1555" s="85">
        <v>43</v>
      </c>
      <c r="AD1555" s="124">
        <f t="shared" si="364"/>
        <v>73.661999999999992</v>
      </c>
      <c r="AE1555" s="86">
        <f t="shared" si="367"/>
        <v>12670</v>
      </c>
      <c r="AF1555" s="85">
        <v>0</v>
      </c>
      <c r="AG1555" s="85">
        <v>36.831000000000003</v>
      </c>
      <c r="AH1555" s="85">
        <f t="shared" si="368"/>
        <v>0</v>
      </c>
      <c r="AI1555" s="86">
        <f t="shared" si="369"/>
        <v>26905</v>
      </c>
      <c r="AJ1555" s="86">
        <f t="shared" si="370"/>
        <v>5553</v>
      </c>
      <c r="AK1555" s="122"/>
      <c r="AL1555" s="85">
        <v>122.77</v>
      </c>
      <c r="AM1555" s="85">
        <v>43</v>
      </c>
      <c r="AN1555" s="124">
        <f t="shared" si="365"/>
        <v>73.661999999999992</v>
      </c>
      <c r="AO1555" s="86">
        <f t="shared" si="371"/>
        <v>12670</v>
      </c>
      <c r="AP1555" s="85">
        <v>0</v>
      </c>
      <c r="AQ1555" s="85">
        <v>36.831000000000003</v>
      </c>
      <c r="AR1555" s="85">
        <f t="shared" si="372"/>
        <v>0</v>
      </c>
      <c r="AS1555" s="86">
        <f t="shared" si="374"/>
        <v>26905</v>
      </c>
      <c r="AT1555" s="170">
        <f t="shared" si="375"/>
        <v>0</v>
      </c>
      <c r="AU1555" s="86">
        <v>26905</v>
      </c>
      <c r="AV1555" s="170">
        <f t="shared" si="373"/>
        <v>0</v>
      </c>
    </row>
    <row r="1556" spans="1:48" s="73" customFormat="1" ht="45" x14ac:dyDescent="0.2">
      <c r="A1556" s="10" t="s">
        <v>4186</v>
      </c>
      <c r="B1556" s="14" t="s">
        <v>36</v>
      </c>
      <c r="C1556" s="14" t="s">
        <v>37</v>
      </c>
      <c r="D1556" s="14" t="s">
        <v>5146</v>
      </c>
      <c r="E1556" s="58">
        <v>321656</v>
      </c>
      <c r="F1556" s="15" t="s">
        <v>5147</v>
      </c>
      <c r="G1556" s="15" t="s">
        <v>4189</v>
      </c>
      <c r="H1556" s="16">
        <v>100007039</v>
      </c>
      <c r="I1556" s="62">
        <v>710022131</v>
      </c>
      <c r="J1556" s="13">
        <v>37809733</v>
      </c>
      <c r="K1556" s="15" t="s">
        <v>105</v>
      </c>
      <c r="L1556" s="12" t="s">
        <v>4186</v>
      </c>
      <c r="M1556" s="15" t="s">
        <v>4992</v>
      </c>
      <c r="N1556" s="49">
        <v>1352</v>
      </c>
      <c r="O1556" s="15" t="s">
        <v>168</v>
      </c>
      <c r="P1556" s="15" t="s">
        <v>5148</v>
      </c>
      <c r="Q1556" s="48">
        <v>517631</v>
      </c>
      <c r="R1556" s="11" t="s">
        <v>45</v>
      </c>
      <c r="S1556" s="120">
        <v>10869</v>
      </c>
      <c r="T1556" s="85">
        <v>107.03</v>
      </c>
      <c r="U1556" s="86">
        <v>19</v>
      </c>
      <c r="V1556" s="123">
        <v>46.825625000000002</v>
      </c>
      <c r="W1556" s="85">
        <f t="shared" si="376"/>
        <v>7117</v>
      </c>
      <c r="X1556" s="86">
        <v>1</v>
      </c>
      <c r="Y1556" s="85">
        <v>16.054500000000001</v>
      </c>
      <c r="Z1556" s="86">
        <f t="shared" si="363"/>
        <v>128</v>
      </c>
      <c r="AA1556" s="86">
        <f t="shared" si="366"/>
        <v>7245</v>
      </c>
      <c r="AB1556" s="85">
        <v>122.77</v>
      </c>
      <c r="AC1556" s="85">
        <v>20</v>
      </c>
      <c r="AD1556" s="124">
        <f t="shared" si="364"/>
        <v>73.661999999999992</v>
      </c>
      <c r="AE1556" s="86">
        <f t="shared" si="367"/>
        <v>5893</v>
      </c>
      <c r="AF1556" s="85">
        <v>0</v>
      </c>
      <c r="AG1556" s="85">
        <v>36.831000000000003</v>
      </c>
      <c r="AH1556" s="85">
        <f t="shared" si="368"/>
        <v>0</v>
      </c>
      <c r="AI1556" s="86">
        <f t="shared" si="369"/>
        <v>13138</v>
      </c>
      <c r="AJ1556" s="86">
        <f t="shared" si="370"/>
        <v>2269</v>
      </c>
      <c r="AK1556" s="122"/>
      <c r="AL1556" s="85">
        <v>122.77</v>
      </c>
      <c r="AM1556" s="85">
        <v>20</v>
      </c>
      <c r="AN1556" s="124">
        <f t="shared" si="365"/>
        <v>73.661999999999992</v>
      </c>
      <c r="AO1556" s="86">
        <f t="shared" si="371"/>
        <v>5893</v>
      </c>
      <c r="AP1556" s="85">
        <v>0</v>
      </c>
      <c r="AQ1556" s="85">
        <v>36.831000000000003</v>
      </c>
      <c r="AR1556" s="85">
        <f t="shared" si="372"/>
        <v>0</v>
      </c>
      <c r="AS1556" s="86">
        <f t="shared" si="374"/>
        <v>13138</v>
      </c>
      <c r="AT1556" s="170">
        <f t="shared" si="375"/>
        <v>0</v>
      </c>
      <c r="AU1556" s="86">
        <v>13138</v>
      </c>
      <c r="AV1556" s="170">
        <f t="shared" si="373"/>
        <v>0</v>
      </c>
    </row>
    <row r="1557" spans="1:48" s="73" customFormat="1" ht="30" x14ac:dyDescent="0.2">
      <c r="A1557" s="10" t="s">
        <v>4186</v>
      </c>
      <c r="B1557" s="14" t="s">
        <v>36</v>
      </c>
      <c r="C1557" s="14" t="s">
        <v>37</v>
      </c>
      <c r="D1557" s="14" t="s">
        <v>4632</v>
      </c>
      <c r="E1557" s="58">
        <v>315273</v>
      </c>
      <c r="F1557" s="15" t="s">
        <v>4633</v>
      </c>
      <c r="G1557" s="15" t="s">
        <v>4189</v>
      </c>
      <c r="H1557" s="16">
        <v>100007644</v>
      </c>
      <c r="I1557" s="62">
        <v>710015267</v>
      </c>
      <c r="J1557" s="13">
        <v>710015267</v>
      </c>
      <c r="K1557" s="15" t="s">
        <v>48</v>
      </c>
      <c r="L1557" s="12" t="s">
        <v>4186</v>
      </c>
      <c r="M1557" s="15" t="s">
        <v>4595</v>
      </c>
      <c r="N1557" s="49">
        <v>3204</v>
      </c>
      <c r="O1557" s="15" t="s">
        <v>4634</v>
      </c>
      <c r="P1557" s="15" t="s">
        <v>4635</v>
      </c>
      <c r="Q1557" s="48">
        <v>510505</v>
      </c>
      <c r="R1557" s="11" t="s">
        <v>45</v>
      </c>
      <c r="S1557" s="120">
        <v>4495</v>
      </c>
      <c r="T1557" s="85">
        <v>107.03</v>
      </c>
      <c r="U1557" s="86">
        <v>8</v>
      </c>
      <c r="V1557" s="123">
        <v>46.825625000000002</v>
      </c>
      <c r="W1557" s="85">
        <f t="shared" si="376"/>
        <v>2997</v>
      </c>
      <c r="X1557" s="86">
        <v>0</v>
      </c>
      <c r="Y1557" s="85">
        <v>16.054500000000001</v>
      </c>
      <c r="Z1557" s="86">
        <f t="shared" si="363"/>
        <v>0</v>
      </c>
      <c r="AA1557" s="86">
        <f t="shared" si="366"/>
        <v>2997</v>
      </c>
      <c r="AB1557" s="85">
        <v>122.77</v>
      </c>
      <c r="AC1557" s="85">
        <v>8</v>
      </c>
      <c r="AD1557" s="124">
        <f t="shared" si="364"/>
        <v>73.661999999999992</v>
      </c>
      <c r="AE1557" s="86">
        <f t="shared" si="367"/>
        <v>2357</v>
      </c>
      <c r="AF1557" s="85">
        <v>0</v>
      </c>
      <c r="AG1557" s="85">
        <v>36.831000000000003</v>
      </c>
      <c r="AH1557" s="85">
        <f t="shared" si="368"/>
        <v>0</v>
      </c>
      <c r="AI1557" s="86">
        <f t="shared" si="369"/>
        <v>5354</v>
      </c>
      <c r="AJ1557" s="86">
        <f t="shared" si="370"/>
        <v>859</v>
      </c>
      <c r="AK1557" s="122"/>
      <c r="AL1557" s="85">
        <v>122.77</v>
      </c>
      <c r="AM1557" s="85">
        <v>8</v>
      </c>
      <c r="AN1557" s="124">
        <f t="shared" si="365"/>
        <v>73.661999999999992</v>
      </c>
      <c r="AO1557" s="86">
        <f t="shared" si="371"/>
        <v>2357</v>
      </c>
      <c r="AP1557" s="85">
        <v>0</v>
      </c>
      <c r="AQ1557" s="85">
        <v>36.831000000000003</v>
      </c>
      <c r="AR1557" s="85">
        <f t="shared" si="372"/>
        <v>0</v>
      </c>
      <c r="AS1557" s="86">
        <f t="shared" si="374"/>
        <v>5354</v>
      </c>
      <c r="AT1557" s="170">
        <f t="shared" si="375"/>
        <v>0</v>
      </c>
      <c r="AU1557" s="86">
        <v>5354</v>
      </c>
      <c r="AV1557" s="170">
        <f t="shared" si="373"/>
        <v>0</v>
      </c>
    </row>
    <row r="1558" spans="1:48" s="73" customFormat="1" x14ac:dyDescent="0.2">
      <c r="A1558" s="10" t="s">
        <v>4186</v>
      </c>
      <c r="B1558" s="14" t="s">
        <v>36</v>
      </c>
      <c r="C1558" s="14" t="s">
        <v>37</v>
      </c>
      <c r="D1558" s="14" t="s">
        <v>4805</v>
      </c>
      <c r="E1558" s="58">
        <v>316792</v>
      </c>
      <c r="F1558" s="15" t="s">
        <v>4806</v>
      </c>
      <c r="G1558" s="15" t="s">
        <v>4189</v>
      </c>
      <c r="H1558" s="16">
        <v>100007987</v>
      </c>
      <c r="I1558" s="62">
        <v>37975102</v>
      </c>
      <c r="J1558" s="13">
        <v>37975102</v>
      </c>
      <c r="K1558" s="15" t="s">
        <v>48</v>
      </c>
      <c r="L1558" s="12" t="s">
        <v>4186</v>
      </c>
      <c r="M1558" s="15" t="s">
        <v>4807</v>
      </c>
      <c r="N1558" s="49">
        <v>3601</v>
      </c>
      <c r="O1558" s="15" t="s">
        <v>4808</v>
      </c>
      <c r="P1558" s="15" t="s">
        <v>4817</v>
      </c>
      <c r="Q1558" s="48">
        <v>512036</v>
      </c>
      <c r="R1558" s="11" t="s">
        <v>86</v>
      </c>
      <c r="S1558" s="120">
        <v>12924</v>
      </c>
      <c r="T1558" s="85">
        <v>107.03</v>
      </c>
      <c r="U1558" s="86">
        <v>23</v>
      </c>
      <c r="V1558" s="123">
        <v>46.825625000000002</v>
      </c>
      <c r="W1558" s="85">
        <f t="shared" si="376"/>
        <v>8616</v>
      </c>
      <c r="X1558" s="86">
        <v>0</v>
      </c>
      <c r="Y1558" s="85">
        <v>16.054500000000001</v>
      </c>
      <c r="Z1558" s="86">
        <f t="shared" si="363"/>
        <v>0</v>
      </c>
      <c r="AA1558" s="86">
        <f t="shared" si="366"/>
        <v>8616</v>
      </c>
      <c r="AB1558" s="85">
        <v>122.77</v>
      </c>
      <c r="AC1558" s="85">
        <v>22</v>
      </c>
      <c r="AD1558" s="124">
        <f t="shared" si="364"/>
        <v>73.661999999999992</v>
      </c>
      <c r="AE1558" s="86">
        <f t="shared" si="367"/>
        <v>6482</v>
      </c>
      <c r="AF1558" s="85">
        <v>0</v>
      </c>
      <c r="AG1558" s="85">
        <v>36.831000000000003</v>
      </c>
      <c r="AH1558" s="85">
        <f t="shared" si="368"/>
        <v>0</v>
      </c>
      <c r="AI1558" s="86">
        <f t="shared" si="369"/>
        <v>15098</v>
      </c>
      <c r="AJ1558" s="86">
        <f t="shared" si="370"/>
        <v>2174</v>
      </c>
      <c r="AK1558" s="122"/>
      <c r="AL1558" s="85">
        <v>122.77</v>
      </c>
      <c r="AM1558" s="85">
        <v>22</v>
      </c>
      <c r="AN1558" s="124">
        <f t="shared" si="365"/>
        <v>73.661999999999992</v>
      </c>
      <c r="AO1558" s="86">
        <f t="shared" si="371"/>
        <v>6482</v>
      </c>
      <c r="AP1558" s="85">
        <v>0</v>
      </c>
      <c r="AQ1558" s="85">
        <v>36.831000000000003</v>
      </c>
      <c r="AR1558" s="85">
        <f t="shared" si="372"/>
        <v>0</v>
      </c>
      <c r="AS1558" s="86">
        <f t="shared" si="374"/>
        <v>15098</v>
      </c>
      <c r="AT1558" s="170">
        <f t="shared" si="375"/>
        <v>0</v>
      </c>
      <c r="AU1558" s="86">
        <v>15098</v>
      </c>
      <c r="AV1558" s="170">
        <f t="shared" si="373"/>
        <v>0</v>
      </c>
    </row>
    <row r="1559" spans="1:48" s="73" customFormat="1" x14ac:dyDescent="0.2">
      <c r="A1559" s="10" t="s">
        <v>4186</v>
      </c>
      <c r="B1559" s="14" t="s">
        <v>36</v>
      </c>
      <c r="C1559" s="14" t="s">
        <v>37</v>
      </c>
      <c r="D1559" s="14" t="s">
        <v>4193</v>
      </c>
      <c r="E1559" s="58">
        <v>313971</v>
      </c>
      <c r="F1559" s="15" t="s">
        <v>4194</v>
      </c>
      <c r="G1559" s="15" t="s">
        <v>4189</v>
      </c>
      <c r="H1559" s="16">
        <v>100007112</v>
      </c>
      <c r="I1559" s="62">
        <v>37900901</v>
      </c>
      <c r="J1559" s="13">
        <v>37900901</v>
      </c>
      <c r="K1559" s="15" t="s">
        <v>48</v>
      </c>
      <c r="L1559" s="12" t="s">
        <v>4186</v>
      </c>
      <c r="M1559" s="15" t="s">
        <v>4195</v>
      </c>
      <c r="N1559" s="49">
        <v>2201</v>
      </c>
      <c r="O1559" s="15" t="s">
        <v>4196</v>
      </c>
      <c r="P1559" s="15" t="s">
        <v>4201</v>
      </c>
      <c r="Q1559" s="48">
        <v>509132</v>
      </c>
      <c r="R1559" s="11" t="s">
        <v>86</v>
      </c>
      <c r="S1559" s="120">
        <v>26972</v>
      </c>
      <c r="T1559" s="85">
        <v>107.03</v>
      </c>
      <c r="U1559" s="86">
        <v>48</v>
      </c>
      <c r="V1559" s="123">
        <v>46.825625000000002</v>
      </c>
      <c r="W1559" s="85">
        <f t="shared" si="376"/>
        <v>17981</v>
      </c>
      <c r="X1559" s="86">
        <v>0</v>
      </c>
      <c r="Y1559" s="85">
        <v>16.054500000000001</v>
      </c>
      <c r="Z1559" s="86">
        <f t="shared" si="363"/>
        <v>0</v>
      </c>
      <c r="AA1559" s="86">
        <f t="shared" si="366"/>
        <v>17981</v>
      </c>
      <c r="AB1559" s="85">
        <v>122.77</v>
      </c>
      <c r="AC1559" s="85">
        <v>28</v>
      </c>
      <c r="AD1559" s="124">
        <f t="shared" si="364"/>
        <v>73.661999999999992</v>
      </c>
      <c r="AE1559" s="86">
        <f t="shared" si="367"/>
        <v>8250</v>
      </c>
      <c r="AF1559" s="85">
        <v>1</v>
      </c>
      <c r="AG1559" s="85">
        <v>36.831000000000003</v>
      </c>
      <c r="AH1559" s="85">
        <f t="shared" si="368"/>
        <v>147</v>
      </c>
      <c r="AI1559" s="86">
        <f t="shared" si="369"/>
        <v>26378</v>
      </c>
      <c r="AJ1559" s="86">
        <f t="shared" si="370"/>
        <v>-594</v>
      </c>
      <c r="AK1559" s="122"/>
      <c r="AL1559" s="85">
        <v>122.77</v>
      </c>
      <c r="AM1559" s="85">
        <v>28</v>
      </c>
      <c r="AN1559" s="124">
        <f t="shared" si="365"/>
        <v>73.661999999999992</v>
      </c>
      <c r="AO1559" s="86">
        <f t="shared" si="371"/>
        <v>8250</v>
      </c>
      <c r="AP1559" s="85">
        <v>1</v>
      </c>
      <c r="AQ1559" s="85">
        <v>36.831000000000003</v>
      </c>
      <c r="AR1559" s="85">
        <f t="shared" si="372"/>
        <v>147</v>
      </c>
      <c r="AS1559" s="86">
        <f t="shared" si="374"/>
        <v>26378</v>
      </c>
      <c r="AT1559" s="170">
        <f t="shared" si="375"/>
        <v>0</v>
      </c>
      <c r="AU1559" s="86">
        <v>26378</v>
      </c>
      <c r="AV1559" s="170">
        <f t="shared" si="373"/>
        <v>0</v>
      </c>
    </row>
    <row r="1560" spans="1:48" s="73" customFormat="1" x14ac:dyDescent="0.2">
      <c r="A1560" s="10" t="s">
        <v>4186</v>
      </c>
      <c r="B1560" s="14" t="s">
        <v>36</v>
      </c>
      <c r="C1560" s="14" t="s">
        <v>37</v>
      </c>
      <c r="D1560" s="14" t="s">
        <v>4957</v>
      </c>
      <c r="E1560" s="58">
        <v>321796</v>
      </c>
      <c r="F1560" s="15" t="s">
        <v>4958</v>
      </c>
      <c r="G1560" s="15" t="s">
        <v>4189</v>
      </c>
      <c r="H1560" s="16">
        <v>100009156</v>
      </c>
      <c r="I1560" s="62">
        <v>37905104</v>
      </c>
      <c r="J1560" s="13">
        <v>37905104</v>
      </c>
      <c r="K1560" s="15" t="s">
        <v>48</v>
      </c>
      <c r="L1560" s="12" t="s">
        <v>4186</v>
      </c>
      <c r="M1560" s="15" t="s">
        <v>4959</v>
      </c>
      <c r="N1560" s="49">
        <v>1001</v>
      </c>
      <c r="O1560" s="15" t="s">
        <v>4960</v>
      </c>
      <c r="P1560" s="15" t="s">
        <v>4964</v>
      </c>
      <c r="Q1560" s="48">
        <v>517402</v>
      </c>
      <c r="R1560" s="11" t="s">
        <v>86</v>
      </c>
      <c r="S1560" s="120">
        <v>32222</v>
      </c>
      <c r="T1560" s="85">
        <v>107.03</v>
      </c>
      <c r="U1560" s="86">
        <v>57</v>
      </c>
      <c r="V1560" s="123">
        <v>46.825625000000002</v>
      </c>
      <c r="W1560" s="85">
        <f t="shared" si="376"/>
        <v>21352</v>
      </c>
      <c r="X1560" s="86">
        <v>1</v>
      </c>
      <c r="Y1560" s="85">
        <v>16.054500000000001</v>
      </c>
      <c r="Z1560" s="86">
        <f t="shared" si="363"/>
        <v>128</v>
      </c>
      <c r="AA1560" s="86">
        <f t="shared" si="366"/>
        <v>21480</v>
      </c>
      <c r="AB1560" s="85">
        <v>122.77</v>
      </c>
      <c r="AC1560" s="85">
        <v>59</v>
      </c>
      <c r="AD1560" s="124">
        <f t="shared" si="364"/>
        <v>73.661999999999992</v>
      </c>
      <c r="AE1560" s="86">
        <f t="shared" si="367"/>
        <v>17384</v>
      </c>
      <c r="AF1560" s="85">
        <v>0</v>
      </c>
      <c r="AG1560" s="85">
        <v>36.831000000000003</v>
      </c>
      <c r="AH1560" s="85">
        <f t="shared" si="368"/>
        <v>0</v>
      </c>
      <c r="AI1560" s="86">
        <f t="shared" si="369"/>
        <v>38864</v>
      </c>
      <c r="AJ1560" s="86">
        <f t="shared" si="370"/>
        <v>6642</v>
      </c>
      <c r="AK1560" s="122"/>
      <c r="AL1560" s="85">
        <v>122.77</v>
      </c>
      <c r="AM1560" s="85">
        <v>59</v>
      </c>
      <c r="AN1560" s="124">
        <f t="shared" si="365"/>
        <v>73.661999999999992</v>
      </c>
      <c r="AO1560" s="86">
        <f t="shared" si="371"/>
        <v>17384</v>
      </c>
      <c r="AP1560" s="85">
        <v>0</v>
      </c>
      <c r="AQ1560" s="85">
        <v>36.831000000000003</v>
      </c>
      <c r="AR1560" s="85">
        <f t="shared" si="372"/>
        <v>0</v>
      </c>
      <c r="AS1560" s="86">
        <f t="shared" si="374"/>
        <v>38864</v>
      </c>
      <c r="AT1560" s="170">
        <f t="shared" si="375"/>
        <v>0</v>
      </c>
      <c r="AU1560" s="86">
        <v>38864</v>
      </c>
      <c r="AV1560" s="170">
        <f t="shared" si="373"/>
        <v>0</v>
      </c>
    </row>
    <row r="1561" spans="1:48" s="73" customFormat="1" x14ac:dyDescent="0.2">
      <c r="A1561" s="10" t="s">
        <v>4186</v>
      </c>
      <c r="B1561" s="14" t="s">
        <v>36</v>
      </c>
      <c r="C1561" s="14" t="s">
        <v>37</v>
      </c>
      <c r="D1561" s="14" t="s">
        <v>5040</v>
      </c>
      <c r="E1561" s="58">
        <v>321346</v>
      </c>
      <c r="F1561" s="15" t="s">
        <v>5041</v>
      </c>
      <c r="G1561" s="15" t="s">
        <v>4189</v>
      </c>
      <c r="H1561" s="16">
        <v>100008906</v>
      </c>
      <c r="I1561" s="62">
        <v>710022140</v>
      </c>
      <c r="J1561" s="13">
        <v>710022140</v>
      </c>
      <c r="K1561" s="15" t="s">
        <v>48</v>
      </c>
      <c r="L1561" s="12" t="s">
        <v>4186</v>
      </c>
      <c r="M1561" s="15" t="s">
        <v>4959</v>
      </c>
      <c r="N1561" s="49">
        <v>1319</v>
      </c>
      <c r="O1561" s="15" t="s">
        <v>5042</v>
      </c>
      <c r="P1561" s="15" t="s">
        <v>5043</v>
      </c>
      <c r="Q1561" s="48">
        <v>517640</v>
      </c>
      <c r="R1561" s="11" t="s">
        <v>45</v>
      </c>
      <c r="S1561" s="120">
        <v>5057</v>
      </c>
      <c r="T1561" s="85">
        <v>107.03</v>
      </c>
      <c r="U1561" s="86">
        <v>9</v>
      </c>
      <c r="V1561" s="123">
        <v>46.825625000000002</v>
      </c>
      <c r="W1561" s="85">
        <f t="shared" si="376"/>
        <v>3371</v>
      </c>
      <c r="X1561" s="86">
        <v>0</v>
      </c>
      <c r="Y1561" s="85">
        <v>16.054500000000001</v>
      </c>
      <c r="Z1561" s="86">
        <f t="shared" si="363"/>
        <v>0</v>
      </c>
      <c r="AA1561" s="86">
        <f t="shared" si="366"/>
        <v>3371</v>
      </c>
      <c r="AB1561" s="85">
        <v>122.77</v>
      </c>
      <c r="AC1561" s="85">
        <v>19</v>
      </c>
      <c r="AD1561" s="124">
        <f t="shared" si="364"/>
        <v>73.661999999999992</v>
      </c>
      <c r="AE1561" s="86">
        <f t="shared" si="367"/>
        <v>5598</v>
      </c>
      <c r="AF1561" s="85">
        <v>0</v>
      </c>
      <c r="AG1561" s="85">
        <v>36.831000000000003</v>
      </c>
      <c r="AH1561" s="85">
        <f t="shared" si="368"/>
        <v>0</v>
      </c>
      <c r="AI1561" s="86">
        <f t="shared" si="369"/>
        <v>8969</v>
      </c>
      <c r="AJ1561" s="86">
        <f t="shared" si="370"/>
        <v>3912</v>
      </c>
      <c r="AK1561" s="122"/>
      <c r="AL1561" s="85">
        <v>122.77</v>
      </c>
      <c r="AM1561" s="85">
        <v>19</v>
      </c>
      <c r="AN1561" s="124">
        <f t="shared" si="365"/>
        <v>73.661999999999992</v>
      </c>
      <c r="AO1561" s="86">
        <f t="shared" si="371"/>
        <v>5598</v>
      </c>
      <c r="AP1561" s="85">
        <v>0</v>
      </c>
      <c r="AQ1561" s="85">
        <v>36.831000000000003</v>
      </c>
      <c r="AR1561" s="85">
        <f t="shared" si="372"/>
        <v>0</v>
      </c>
      <c r="AS1561" s="86">
        <f t="shared" si="374"/>
        <v>8969</v>
      </c>
      <c r="AT1561" s="170">
        <f t="shared" si="375"/>
        <v>0</v>
      </c>
      <c r="AU1561" s="86">
        <v>8969</v>
      </c>
      <c r="AV1561" s="170">
        <f t="shared" si="373"/>
        <v>0</v>
      </c>
    </row>
    <row r="1562" spans="1:48" s="73" customFormat="1" ht="45" x14ac:dyDescent="0.2">
      <c r="A1562" s="10" t="s">
        <v>4186</v>
      </c>
      <c r="B1562" s="14" t="s">
        <v>36</v>
      </c>
      <c r="C1562" s="14" t="s">
        <v>37</v>
      </c>
      <c r="D1562" s="14" t="s">
        <v>4856</v>
      </c>
      <c r="E1562" s="58">
        <v>316725</v>
      </c>
      <c r="F1562" s="15" t="s">
        <v>4857</v>
      </c>
      <c r="G1562" s="15" t="s">
        <v>4189</v>
      </c>
      <c r="H1562" s="16">
        <v>100019724</v>
      </c>
      <c r="I1562" s="62">
        <v>710283679</v>
      </c>
      <c r="J1562" s="13">
        <v>54849721</v>
      </c>
      <c r="K1562" s="15" t="s">
        <v>10434</v>
      </c>
      <c r="L1562" s="12" t="s">
        <v>4186</v>
      </c>
      <c r="M1562" s="15" t="s">
        <v>4849</v>
      </c>
      <c r="N1562" s="49">
        <v>3844</v>
      </c>
      <c r="O1562" s="15" t="s">
        <v>4858</v>
      </c>
      <c r="P1562" s="15" t="s">
        <v>4859</v>
      </c>
      <c r="Q1562" s="48">
        <v>512320</v>
      </c>
      <c r="R1562" s="11" t="s">
        <v>45</v>
      </c>
      <c r="S1562" s="120">
        <v>4495</v>
      </c>
      <c r="T1562" s="85">
        <v>107.03</v>
      </c>
      <c r="U1562" s="86">
        <v>8</v>
      </c>
      <c r="V1562" s="123">
        <v>46.825625000000002</v>
      </c>
      <c r="W1562" s="85">
        <f t="shared" si="376"/>
        <v>2997</v>
      </c>
      <c r="X1562" s="86">
        <v>0</v>
      </c>
      <c r="Y1562" s="85">
        <v>16.054500000000001</v>
      </c>
      <c r="Z1562" s="86">
        <f t="shared" si="363"/>
        <v>0</v>
      </c>
      <c r="AA1562" s="86">
        <f t="shared" si="366"/>
        <v>2997</v>
      </c>
      <c r="AB1562" s="85">
        <v>122.77</v>
      </c>
      <c r="AC1562" s="85">
        <v>7</v>
      </c>
      <c r="AD1562" s="124">
        <f t="shared" si="364"/>
        <v>73.661999999999992</v>
      </c>
      <c r="AE1562" s="86">
        <f t="shared" si="367"/>
        <v>2063</v>
      </c>
      <c r="AF1562" s="85">
        <v>0</v>
      </c>
      <c r="AG1562" s="85">
        <v>36.831000000000003</v>
      </c>
      <c r="AH1562" s="85">
        <f t="shared" si="368"/>
        <v>0</v>
      </c>
      <c r="AI1562" s="86">
        <f t="shared" si="369"/>
        <v>5060</v>
      </c>
      <c r="AJ1562" s="86">
        <f t="shared" si="370"/>
        <v>565</v>
      </c>
      <c r="AK1562" s="122"/>
      <c r="AL1562" s="85">
        <v>122.77</v>
      </c>
      <c r="AM1562" s="85">
        <v>7</v>
      </c>
      <c r="AN1562" s="124">
        <f t="shared" si="365"/>
        <v>73.661999999999992</v>
      </c>
      <c r="AO1562" s="86">
        <f t="shared" si="371"/>
        <v>2063</v>
      </c>
      <c r="AP1562" s="85">
        <v>0</v>
      </c>
      <c r="AQ1562" s="85">
        <v>36.831000000000003</v>
      </c>
      <c r="AR1562" s="85">
        <f t="shared" si="372"/>
        <v>0</v>
      </c>
      <c r="AS1562" s="86">
        <f t="shared" si="374"/>
        <v>5060</v>
      </c>
      <c r="AT1562" s="170">
        <f t="shared" si="375"/>
        <v>0</v>
      </c>
      <c r="AU1562" s="86">
        <v>5060</v>
      </c>
      <c r="AV1562" s="170">
        <f t="shared" si="373"/>
        <v>0</v>
      </c>
    </row>
    <row r="1563" spans="1:48" s="73" customFormat="1" ht="45" x14ac:dyDescent="0.2">
      <c r="A1563" s="10" t="s">
        <v>4186</v>
      </c>
      <c r="B1563" s="14" t="s">
        <v>36</v>
      </c>
      <c r="C1563" s="14" t="s">
        <v>37</v>
      </c>
      <c r="D1563" s="14" t="s">
        <v>4957</v>
      </c>
      <c r="E1563" s="58">
        <v>321796</v>
      </c>
      <c r="F1563" s="15" t="s">
        <v>4958</v>
      </c>
      <c r="G1563" s="15" t="s">
        <v>4189</v>
      </c>
      <c r="H1563" s="16">
        <v>100009159</v>
      </c>
      <c r="I1563" s="62">
        <v>710023081</v>
      </c>
      <c r="J1563" s="13">
        <v>37810901</v>
      </c>
      <c r="K1563" s="15" t="s">
        <v>105</v>
      </c>
      <c r="L1563" s="12" t="s">
        <v>4186</v>
      </c>
      <c r="M1563" s="15" t="s">
        <v>4959</v>
      </c>
      <c r="N1563" s="49">
        <v>1004</v>
      </c>
      <c r="O1563" s="15" t="s">
        <v>4960</v>
      </c>
      <c r="P1563" s="15" t="s">
        <v>4961</v>
      </c>
      <c r="Q1563" s="48">
        <v>517402</v>
      </c>
      <c r="R1563" s="11" t="s">
        <v>45</v>
      </c>
      <c r="S1563" s="120">
        <v>20229</v>
      </c>
      <c r="T1563" s="85">
        <v>107.03</v>
      </c>
      <c r="U1563" s="86">
        <v>36</v>
      </c>
      <c r="V1563" s="123">
        <v>46.825625000000002</v>
      </c>
      <c r="W1563" s="85">
        <f t="shared" si="376"/>
        <v>13486</v>
      </c>
      <c r="X1563" s="86">
        <v>0</v>
      </c>
      <c r="Y1563" s="85">
        <v>16.054500000000001</v>
      </c>
      <c r="Z1563" s="86">
        <f t="shared" si="363"/>
        <v>0</v>
      </c>
      <c r="AA1563" s="86">
        <f t="shared" si="366"/>
        <v>13486</v>
      </c>
      <c r="AB1563" s="85">
        <v>122.77</v>
      </c>
      <c r="AC1563" s="85">
        <v>33</v>
      </c>
      <c r="AD1563" s="124">
        <f t="shared" si="364"/>
        <v>73.661999999999992</v>
      </c>
      <c r="AE1563" s="86">
        <f t="shared" si="367"/>
        <v>9723</v>
      </c>
      <c r="AF1563" s="85">
        <v>0</v>
      </c>
      <c r="AG1563" s="85">
        <v>36.831000000000003</v>
      </c>
      <c r="AH1563" s="85">
        <f t="shared" si="368"/>
        <v>0</v>
      </c>
      <c r="AI1563" s="86">
        <f t="shared" si="369"/>
        <v>23209</v>
      </c>
      <c r="AJ1563" s="86">
        <f t="shared" si="370"/>
        <v>2980</v>
      </c>
      <c r="AK1563" s="122"/>
      <c r="AL1563" s="85">
        <v>122.77</v>
      </c>
      <c r="AM1563" s="85">
        <v>33</v>
      </c>
      <c r="AN1563" s="124">
        <f t="shared" si="365"/>
        <v>73.661999999999992</v>
      </c>
      <c r="AO1563" s="86">
        <f t="shared" si="371"/>
        <v>9723</v>
      </c>
      <c r="AP1563" s="85">
        <v>0</v>
      </c>
      <c r="AQ1563" s="85">
        <v>36.831000000000003</v>
      </c>
      <c r="AR1563" s="85">
        <f t="shared" si="372"/>
        <v>0</v>
      </c>
      <c r="AS1563" s="86">
        <f t="shared" si="374"/>
        <v>23209</v>
      </c>
      <c r="AT1563" s="170">
        <f t="shared" si="375"/>
        <v>0</v>
      </c>
      <c r="AU1563" s="86">
        <v>23209</v>
      </c>
      <c r="AV1563" s="170">
        <f t="shared" si="373"/>
        <v>0</v>
      </c>
    </row>
    <row r="1564" spans="1:48" s="73" customFormat="1" ht="30" x14ac:dyDescent="0.2">
      <c r="A1564" s="10" t="s">
        <v>4186</v>
      </c>
      <c r="B1564" s="14" t="s">
        <v>36</v>
      </c>
      <c r="C1564" s="14" t="s">
        <v>37</v>
      </c>
      <c r="D1564" s="14" t="s">
        <v>4636</v>
      </c>
      <c r="E1564" s="58">
        <v>315303</v>
      </c>
      <c r="F1564" s="15" t="s">
        <v>4637</v>
      </c>
      <c r="G1564" s="15" t="s">
        <v>4189</v>
      </c>
      <c r="H1564" s="16">
        <v>100008387</v>
      </c>
      <c r="I1564" s="62">
        <v>710015291</v>
      </c>
      <c r="J1564" s="13">
        <v>710015291</v>
      </c>
      <c r="K1564" s="15" t="s">
        <v>48</v>
      </c>
      <c r="L1564" s="12" t="s">
        <v>4186</v>
      </c>
      <c r="M1564" s="15" t="s">
        <v>4190</v>
      </c>
      <c r="N1564" s="49">
        <v>3482</v>
      </c>
      <c r="O1564" s="15" t="s">
        <v>4638</v>
      </c>
      <c r="P1564" s="15" t="s">
        <v>4639</v>
      </c>
      <c r="Q1564" s="48">
        <v>510530</v>
      </c>
      <c r="R1564" s="11" t="s">
        <v>45</v>
      </c>
      <c r="S1564" s="120">
        <v>1124</v>
      </c>
      <c r="T1564" s="85">
        <v>107.03</v>
      </c>
      <c r="U1564" s="86">
        <v>2</v>
      </c>
      <c r="V1564" s="123">
        <v>46.825625000000002</v>
      </c>
      <c r="W1564" s="85">
        <f t="shared" si="376"/>
        <v>749</v>
      </c>
      <c r="X1564" s="86">
        <v>0</v>
      </c>
      <c r="Y1564" s="85">
        <v>16.054500000000001</v>
      </c>
      <c r="Z1564" s="86">
        <f t="shared" si="363"/>
        <v>0</v>
      </c>
      <c r="AA1564" s="86">
        <f t="shared" si="366"/>
        <v>749</v>
      </c>
      <c r="AB1564" s="85">
        <v>122.77</v>
      </c>
      <c r="AC1564" s="85">
        <v>0</v>
      </c>
      <c r="AD1564" s="124">
        <f t="shared" si="364"/>
        <v>73.661999999999992</v>
      </c>
      <c r="AE1564" s="86">
        <f t="shared" si="367"/>
        <v>0</v>
      </c>
      <c r="AF1564" s="85">
        <v>0</v>
      </c>
      <c r="AG1564" s="85">
        <v>36.831000000000003</v>
      </c>
      <c r="AH1564" s="85">
        <f t="shared" si="368"/>
        <v>0</v>
      </c>
      <c r="AI1564" s="86">
        <f t="shared" si="369"/>
        <v>749</v>
      </c>
      <c r="AJ1564" s="86">
        <f t="shared" si="370"/>
        <v>-375</v>
      </c>
      <c r="AK1564" s="122"/>
      <c r="AL1564" s="85">
        <v>122.77</v>
      </c>
      <c r="AM1564" s="85">
        <v>0</v>
      </c>
      <c r="AN1564" s="124">
        <f t="shared" si="365"/>
        <v>73.661999999999992</v>
      </c>
      <c r="AO1564" s="86">
        <f t="shared" si="371"/>
        <v>0</v>
      </c>
      <c r="AP1564" s="85">
        <v>0</v>
      </c>
      <c r="AQ1564" s="85">
        <v>36.831000000000003</v>
      </c>
      <c r="AR1564" s="85">
        <f t="shared" si="372"/>
        <v>0</v>
      </c>
      <c r="AS1564" s="86">
        <f t="shared" si="374"/>
        <v>749</v>
      </c>
      <c r="AT1564" s="170">
        <f t="shared" si="375"/>
        <v>0</v>
      </c>
      <c r="AU1564" s="86">
        <v>749</v>
      </c>
      <c r="AV1564" s="170">
        <f t="shared" si="373"/>
        <v>0</v>
      </c>
    </row>
    <row r="1565" spans="1:48" s="73" customFormat="1" ht="30" x14ac:dyDescent="0.2">
      <c r="A1565" s="10" t="s">
        <v>4186</v>
      </c>
      <c r="B1565" s="14" t="s">
        <v>36</v>
      </c>
      <c r="C1565" s="14" t="s">
        <v>37</v>
      </c>
      <c r="D1565" s="14" t="s">
        <v>4732</v>
      </c>
      <c r="E1565" s="58">
        <v>315699</v>
      </c>
      <c r="F1565" s="15" t="s">
        <v>4733</v>
      </c>
      <c r="G1565" s="15" t="s">
        <v>4189</v>
      </c>
      <c r="H1565" s="16">
        <v>100017975</v>
      </c>
      <c r="I1565" s="62">
        <v>710266030</v>
      </c>
      <c r="J1565" s="13">
        <v>710266030</v>
      </c>
      <c r="K1565" s="15" t="s">
        <v>48</v>
      </c>
      <c r="L1565" s="12" t="s">
        <v>4186</v>
      </c>
      <c r="M1565" s="15" t="s">
        <v>4595</v>
      </c>
      <c r="N1565" s="49">
        <v>3301</v>
      </c>
      <c r="O1565" s="15" t="s">
        <v>4734</v>
      </c>
      <c r="P1565" s="15" t="s">
        <v>4735</v>
      </c>
      <c r="Q1565" s="48">
        <v>510947</v>
      </c>
      <c r="R1565" s="11" t="s">
        <v>45</v>
      </c>
      <c r="S1565" s="120">
        <v>2248</v>
      </c>
      <c r="T1565" s="85">
        <v>107.03</v>
      </c>
      <c r="U1565" s="86">
        <v>4</v>
      </c>
      <c r="V1565" s="123">
        <v>46.825625000000002</v>
      </c>
      <c r="W1565" s="85">
        <f t="shared" si="376"/>
        <v>1498</v>
      </c>
      <c r="X1565" s="86">
        <v>0</v>
      </c>
      <c r="Y1565" s="85">
        <v>16.054500000000001</v>
      </c>
      <c r="Z1565" s="86">
        <f t="shared" si="363"/>
        <v>0</v>
      </c>
      <c r="AA1565" s="86">
        <f t="shared" si="366"/>
        <v>1498</v>
      </c>
      <c r="AB1565" s="85">
        <v>122.77</v>
      </c>
      <c r="AC1565" s="85">
        <v>6</v>
      </c>
      <c r="AD1565" s="124">
        <f t="shared" si="364"/>
        <v>73.661999999999992</v>
      </c>
      <c r="AE1565" s="86">
        <f t="shared" si="367"/>
        <v>1768</v>
      </c>
      <c r="AF1565" s="85">
        <v>0</v>
      </c>
      <c r="AG1565" s="85">
        <v>36.831000000000003</v>
      </c>
      <c r="AH1565" s="85">
        <f t="shared" si="368"/>
        <v>0</v>
      </c>
      <c r="AI1565" s="86">
        <f t="shared" si="369"/>
        <v>3266</v>
      </c>
      <c r="AJ1565" s="86">
        <f t="shared" si="370"/>
        <v>1018</v>
      </c>
      <c r="AK1565" s="122"/>
      <c r="AL1565" s="85">
        <v>122.77</v>
      </c>
      <c r="AM1565" s="85">
        <v>6</v>
      </c>
      <c r="AN1565" s="124">
        <f t="shared" si="365"/>
        <v>73.661999999999992</v>
      </c>
      <c r="AO1565" s="86">
        <f t="shared" si="371"/>
        <v>1768</v>
      </c>
      <c r="AP1565" s="85">
        <v>0</v>
      </c>
      <c r="AQ1565" s="85">
        <v>36.831000000000003</v>
      </c>
      <c r="AR1565" s="85">
        <f t="shared" si="372"/>
        <v>0</v>
      </c>
      <c r="AS1565" s="86">
        <f t="shared" si="374"/>
        <v>3266</v>
      </c>
      <c r="AT1565" s="170">
        <f t="shared" si="375"/>
        <v>0</v>
      </c>
      <c r="AU1565" s="86">
        <v>3266</v>
      </c>
      <c r="AV1565" s="170">
        <f t="shared" si="373"/>
        <v>0</v>
      </c>
    </row>
    <row r="1566" spans="1:48" s="73" customFormat="1" ht="30" x14ac:dyDescent="0.2">
      <c r="A1566" s="10" t="s">
        <v>4186</v>
      </c>
      <c r="B1566" s="14" t="s">
        <v>36</v>
      </c>
      <c r="C1566" s="14" t="s">
        <v>37</v>
      </c>
      <c r="D1566" s="14" t="s">
        <v>4745</v>
      </c>
      <c r="E1566" s="58">
        <v>315737</v>
      </c>
      <c r="F1566" s="15" t="s">
        <v>4746</v>
      </c>
      <c r="G1566" s="15" t="s">
        <v>4189</v>
      </c>
      <c r="H1566" s="16">
        <v>100008527</v>
      </c>
      <c r="I1566" s="62">
        <v>710230800</v>
      </c>
      <c r="J1566" s="13">
        <v>710230800</v>
      </c>
      <c r="K1566" s="15" t="s">
        <v>48</v>
      </c>
      <c r="L1566" s="12" t="s">
        <v>4186</v>
      </c>
      <c r="M1566" s="15" t="s">
        <v>4190</v>
      </c>
      <c r="N1566" s="49">
        <v>3401</v>
      </c>
      <c r="O1566" s="15" t="s">
        <v>4675</v>
      </c>
      <c r="P1566" s="15" t="s">
        <v>4752</v>
      </c>
      <c r="Q1566" s="48">
        <v>510998</v>
      </c>
      <c r="R1566" s="11" t="s">
        <v>45</v>
      </c>
      <c r="S1566" s="120">
        <v>11238</v>
      </c>
      <c r="T1566" s="85">
        <v>107.03</v>
      </c>
      <c r="U1566" s="86">
        <v>20</v>
      </c>
      <c r="V1566" s="123">
        <v>46.825625000000002</v>
      </c>
      <c r="W1566" s="85">
        <f t="shared" si="376"/>
        <v>7492</v>
      </c>
      <c r="X1566" s="86">
        <v>0</v>
      </c>
      <c r="Y1566" s="85">
        <v>16.054500000000001</v>
      </c>
      <c r="Z1566" s="86">
        <f t="shared" si="363"/>
        <v>0</v>
      </c>
      <c r="AA1566" s="86">
        <f t="shared" si="366"/>
        <v>7492</v>
      </c>
      <c r="AB1566" s="85">
        <v>122.77</v>
      </c>
      <c r="AC1566" s="85">
        <v>16</v>
      </c>
      <c r="AD1566" s="124">
        <f t="shared" si="364"/>
        <v>73.661999999999992</v>
      </c>
      <c r="AE1566" s="86">
        <f t="shared" si="367"/>
        <v>4714</v>
      </c>
      <c r="AF1566" s="85">
        <v>0</v>
      </c>
      <c r="AG1566" s="85">
        <v>36.831000000000003</v>
      </c>
      <c r="AH1566" s="85">
        <f t="shared" si="368"/>
        <v>0</v>
      </c>
      <c r="AI1566" s="86">
        <f t="shared" si="369"/>
        <v>12206</v>
      </c>
      <c r="AJ1566" s="86">
        <f t="shared" si="370"/>
        <v>968</v>
      </c>
      <c r="AK1566" s="122"/>
      <c r="AL1566" s="85">
        <v>122.77</v>
      </c>
      <c r="AM1566" s="85">
        <v>16</v>
      </c>
      <c r="AN1566" s="124">
        <f t="shared" si="365"/>
        <v>73.661999999999992</v>
      </c>
      <c r="AO1566" s="86">
        <f t="shared" si="371"/>
        <v>4714</v>
      </c>
      <c r="AP1566" s="85">
        <v>0</v>
      </c>
      <c r="AQ1566" s="85">
        <v>36.831000000000003</v>
      </c>
      <c r="AR1566" s="85">
        <f t="shared" si="372"/>
        <v>0</v>
      </c>
      <c r="AS1566" s="86">
        <f t="shared" si="374"/>
        <v>12206</v>
      </c>
      <c r="AT1566" s="170">
        <f t="shared" si="375"/>
        <v>0</v>
      </c>
      <c r="AU1566" s="86">
        <v>12206</v>
      </c>
      <c r="AV1566" s="170">
        <f t="shared" si="373"/>
        <v>0</v>
      </c>
    </row>
    <row r="1567" spans="1:48" s="73" customFormat="1" ht="30" x14ac:dyDescent="0.2">
      <c r="A1567" s="10" t="s">
        <v>4186</v>
      </c>
      <c r="B1567" s="14" t="s">
        <v>36</v>
      </c>
      <c r="C1567" s="14" t="s">
        <v>37</v>
      </c>
      <c r="D1567" s="14" t="s">
        <v>4860</v>
      </c>
      <c r="E1567" s="58">
        <v>316733</v>
      </c>
      <c r="F1567" s="15" t="s">
        <v>4861</v>
      </c>
      <c r="G1567" s="15" t="s">
        <v>4189</v>
      </c>
      <c r="H1567" s="16">
        <v>100007904</v>
      </c>
      <c r="I1567" s="62">
        <v>710016956</v>
      </c>
      <c r="J1567" s="13">
        <v>710016956</v>
      </c>
      <c r="K1567" s="15" t="s">
        <v>48</v>
      </c>
      <c r="L1567" s="12" t="s">
        <v>4186</v>
      </c>
      <c r="M1567" s="15" t="s">
        <v>4807</v>
      </c>
      <c r="N1567" s="49">
        <v>3843</v>
      </c>
      <c r="O1567" s="15" t="s">
        <v>4862</v>
      </c>
      <c r="P1567" s="15" t="s">
        <v>4863</v>
      </c>
      <c r="Q1567" s="48">
        <v>512354</v>
      </c>
      <c r="R1567" s="11" t="s">
        <v>45</v>
      </c>
      <c r="S1567" s="120">
        <v>13486</v>
      </c>
      <c r="T1567" s="85">
        <v>107.03</v>
      </c>
      <c r="U1567" s="86">
        <v>24</v>
      </c>
      <c r="V1567" s="123">
        <v>46.825625000000002</v>
      </c>
      <c r="W1567" s="85">
        <f t="shared" si="376"/>
        <v>8991</v>
      </c>
      <c r="X1567" s="86">
        <v>0</v>
      </c>
      <c r="Y1567" s="85">
        <v>16.054500000000001</v>
      </c>
      <c r="Z1567" s="86">
        <f t="shared" si="363"/>
        <v>0</v>
      </c>
      <c r="AA1567" s="86">
        <f t="shared" si="366"/>
        <v>8991</v>
      </c>
      <c r="AB1567" s="85">
        <v>122.77</v>
      </c>
      <c r="AC1567" s="85">
        <v>32</v>
      </c>
      <c r="AD1567" s="124">
        <f t="shared" si="364"/>
        <v>73.661999999999992</v>
      </c>
      <c r="AE1567" s="86">
        <f t="shared" si="367"/>
        <v>9429</v>
      </c>
      <c r="AF1567" s="85">
        <v>0</v>
      </c>
      <c r="AG1567" s="85">
        <v>36.831000000000003</v>
      </c>
      <c r="AH1567" s="85">
        <f t="shared" si="368"/>
        <v>0</v>
      </c>
      <c r="AI1567" s="86">
        <f t="shared" si="369"/>
        <v>18420</v>
      </c>
      <c r="AJ1567" s="86">
        <f t="shared" si="370"/>
        <v>4934</v>
      </c>
      <c r="AK1567" s="122"/>
      <c r="AL1567" s="85">
        <v>122.77</v>
      </c>
      <c r="AM1567" s="85">
        <v>32</v>
      </c>
      <c r="AN1567" s="124">
        <f t="shared" si="365"/>
        <v>73.661999999999992</v>
      </c>
      <c r="AO1567" s="86">
        <f t="shared" si="371"/>
        <v>9429</v>
      </c>
      <c r="AP1567" s="85">
        <v>0</v>
      </c>
      <c r="AQ1567" s="85">
        <v>36.831000000000003</v>
      </c>
      <c r="AR1567" s="85">
        <f t="shared" si="372"/>
        <v>0</v>
      </c>
      <c r="AS1567" s="86">
        <f t="shared" si="374"/>
        <v>18420</v>
      </c>
      <c r="AT1567" s="170">
        <f t="shared" si="375"/>
        <v>0</v>
      </c>
      <c r="AU1567" s="86">
        <v>18420</v>
      </c>
      <c r="AV1567" s="170">
        <f t="shared" si="373"/>
        <v>0</v>
      </c>
    </row>
    <row r="1568" spans="1:48" s="73" customFormat="1" ht="30" x14ac:dyDescent="0.2">
      <c r="A1568" s="10" t="s">
        <v>4186</v>
      </c>
      <c r="B1568" s="14" t="s">
        <v>36</v>
      </c>
      <c r="C1568" s="14" t="s">
        <v>37</v>
      </c>
      <c r="D1568" s="14" t="s">
        <v>4593</v>
      </c>
      <c r="E1568" s="58">
        <v>315524</v>
      </c>
      <c r="F1568" s="15" t="s">
        <v>4594</v>
      </c>
      <c r="G1568" s="15" t="s">
        <v>4189</v>
      </c>
      <c r="H1568" s="16">
        <v>100007744</v>
      </c>
      <c r="I1568" s="62">
        <v>42066301</v>
      </c>
      <c r="J1568" s="13">
        <v>42066301</v>
      </c>
      <c r="K1568" s="15" t="s">
        <v>48</v>
      </c>
      <c r="L1568" s="12" t="s">
        <v>4186</v>
      </c>
      <c r="M1568" s="15" t="s">
        <v>4595</v>
      </c>
      <c r="N1568" s="49">
        <v>3104</v>
      </c>
      <c r="O1568" s="15" t="s">
        <v>4596</v>
      </c>
      <c r="P1568" s="15" t="s">
        <v>4607</v>
      </c>
      <c r="Q1568" s="48">
        <v>510262</v>
      </c>
      <c r="R1568" s="11" t="s">
        <v>86</v>
      </c>
      <c r="S1568" s="120">
        <v>11238</v>
      </c>
      <c r="T1568" s="85">
        <v>107.03</v>
      </c>
      <c r="U1568" s="86">
        <v>20</v>
      </c>
      <c r="V1568" s="123">
        <v>46.825625000000002</v>
      </c>
      <c r="W1568" s="85">
        <f t="shared" si="376"/>
        <v>7492</v>
      </c>
      <c r="X1568" s="86">
        <v>0</v>
      </c>
      <c r="Y1568" s="85">
        <v>16.054500000000001</v>
      </c>
      <c r="Z1568" s="86">
        <f t="shared" si="363"/>
        <v>0</v>
      </c>
      <c r="AA1568" s="86">
        <f t="shared" si="366"/>
        <v>7492</v>
      </c>
      <c r="AB1568" s="85">
        <v>122.77</v>
      </c>
      <c r="AC1568" s="85">
        <v>16</v>
      </c>
      <c r="AD1568" s="124">
        <f t="shared" si="364"/>
        <v>73.661999999999992</v>
      </c>
      <c r="AE1568" s="86">
        <f t="shared" si="367"/>
        <v>4714</v>
      </c>
      <c r="AF1568" s="85">
        <v>0</v>
      </c>
      <c r="AG1568" s="85">
        <v>36.831000000000003</v>
      </c>
      <c r="AH1568" s="85">
        <f t="shared" si="368"/>
        <v>0</v>
      </c>
      <c r="AI1568" s="86">
        <f t="shared" si="369"/>
        <v>12206</v>
      </c>
      <c r="AJ1568" s="86">
        <f t="shared" si="370"/>
        <v>968</v>
      </c>
      <c r="AK1568" s="122"/>
      <c r="AL1568" s="85">
        <v>122.77</v>
      </c>
      <c r="AM1568" s="85">
        <v>16</v>
      </c>
      <c r="AN1568" s="124">
        <f t="shared" si="365"/>
        <v>73.661999999999992</v>
      </c>
      <c r="AO1568" s="86">
        <f t="shared" si="371"/>
        <v>4714</v>
      </c>
      <c r="AP1568" s="85">
        <v>0</v>
      </c>
      <c r="AQ1568" s="85">
        <v>36.831000000000003</v>
      </c>
      <c r="AR1568" s="85">
        <f t="shared" si="372"/>
        <v>0</v>
      </c>
      <c r="AS1568" s="86">
        <f t="shared" si="374"/>
        <v>12206</v>
      </c>
      <c r="AT1568" s="170">
        <f t="shared" si="375"/>
        <v>0</v>
      </c>
      <c r="AU1568" s="86">
        <v>12206</v>
      </c>
      <c r="AV1568" s="170">
        <f t="shared" si="373"/>
        <v>0</v>
      </c>
    </row>
    <row r="1569" spans="1:48" s="73" customFormat="1" x14ac:dyDescent="0.2">
      <c r="A1569" s="10" t="s">
        <v>4186</v>
      </c>
      <c r="B1569" s="14" t="s">
        <v>36</v>
      </c>
      <c r="C1569" s="14" t="s">
        <v>37</v>
      </c>
      <c r="D1569" s="14" t="s">
        <v>4226</v>
      </c>
      <c r="E1569" s="58">
        <v>314048</v>
      </c>
      <c r="F1569" s="15" t="s">
        <v>4227</v>
      </c>
      <c r="G1569" s="15" t="s">
        <v>4189</v>
      </c>
      <c r="H1569" s="16">
        <v>100007171</v>
      </c>
      <c r="I1569" s="62">
        <v>42213738</v>
      </c>
      <c r="J1569" s="13">
        <v>42213738</v>
      </c>
      <c r="K1569" s="15" t="s">
        <v>48</v>
      </c>
      <c r="L1569" s="12" t="s">
        <v>4186</v>
      </c>
      <c r="M1569" s="15" t="s">
        <v>4195</v>
      </c>
      <c r="N1569" s="49">
        <v>2322</v>
      </c>
      <c r="O1569" s="15" t="s">
        <v>4228</v>
      </c>
      <c r="P1569" s="15" t="s">
        <v>4229</v>
      </c>
      <c r="Q1569" s="48">
        <v>509213</v>
      </c>
      <c r="R1569" s="11" t="s">
        <v>86</v>
      </c>
      <c r="S1569" s="120">
        <v>7305</v>
      </c>
      <c r="T1569" s="85">
        <v>107.03</v>
      </c>
      <c r="U1569" s="86">
        <v>13</v>
      </c>
      <c r="V1569" s="123">
        <v>46.825625000000002</v>
      </c>
      <c r="W1569" s="85">
        <f t="shared" si="376"/>
        <v>4870</v>
      </c>
      <c r="X1569" s="86">
        <v>0</v>
      </c>
      <c r="Y1569" s="85">
        <v>16.054500000000001</v>
      </c>
      <c r="Z1569" s="86">
        <f t="shared" si="363"/>
        <v>0</v>
      </c>
      <c r="AA1569" s="86">
        <f t="shared" si="366"/>
        <v>4870</v>
      </c>
      <c r="AB1569" s="85">
        <v>122.77</v>
      </c>
      <c r="AC1569" s="85">
        <v>25</v>
      </c>
      <c r="AD1569" s="124">
        <f t="shared" si="364"/>
        <v>73.661999999999992</v>
      </c>
      <c r="AE1569" s="86">
        <f t="shared" si="367"/>
        <v>7366</v>
      </c>
      <c r="AF1569" s="85">
        <v>0</v>
      </c>
      <c r="AG1569" s="85">
        <v>36.831000000000003</v>
      </c>
      <c r="AH1569" s="85">
        <f t="shared" si="368"/>
        <v>0</v>
      </c>
      <c r="AI1569" s="86">
        <f t="shared" si="369"/>
        <v>12236</v>
      </c>
      <c r="AJ1569" s="86">
        <f t="shared" si="370"/>
        <v>4931</v>
      </c>
      <c r="AK1569" s="122"/>
      <c r="AL1569" s="85">
        <v>122.77</v>
      </c>
      <c r="AM1569" s="85">
        <v>25</v>
      </c>
      <c r="AN1569" s="124">
        <f t="shared" si="365"/>
        <v>73.661999999999992</v>
      </c>
      <c r="AO1569" s="86">
        <f t="shared" si="371"/>
        <v>7366</v>
      </c>
      <c r="AP1569" s="85">
        <v>0</v>
      </c>
      <c r="AQ1569" s="85">
        <v>36.831000000000003</v>
      </c>
      <c r="AR1569" s="85">
        <f t="shared" si="372"/>
        <v>0</v>
      </c>
      <c r="AS1569" s="86">
        <f t="shared" si="374"/>
        <v>12236</v>
      </c>
      <c r="AT1569" s="170">
        <f t="shared" si="375"/>
        <v>0</v>
      </c>
      <c r="AU1569" s="86">
        <v>12236</v>
      </c>
      <c r="AV1569" s="170">
        <f t="shared" si="373"/>
        <v>0</v>
      </c>
    </row>
    <row r="1570" spans="1:48" s="73" customFormat="1" ht="45" x14ac:dyDescent="0.2">
      <c r="A1570" s="10" t="s">
        <v>4186</v>
      </c>
      <c r="B1570" s="14" t="s">
        <v>36</v>
      </c>
      <c r="C1570" s="14" t="s">
        <v>37</v>
      </c>
      <c r="D1570" s="14" t="s">
        <v>4230</v>
      </c>
      <c r="E1570" s="58">
        <v>314056</v>
      </c>
      <c r="F1570" s="15" t="s">
        <v>4231</v>
      </c>
      <c r="G1570" s="15" t="s">
        <v>4189</v>
      </c>
      <c r="H1570" s="16">
        <v>100007179</v>
      </c>
      <c r="I1570" s="62">
        <v>710013892</v>
      </c>
      <c r="J1570" s="13">
        <v>37910400</v>
      </c>
      <c r="K1570" s="15" t="s">
        <v>92</v>
      </c>
      <c r="L1570" s="12" t="s">
        <v>4186</v>
      </c>
      <c r="M1570" s="15" t="s">
        <v>4195</v>
      </c>
      <c r="N1570" s="49">
        <v>2304</v>
      </c>
      <c r="O1570" s="15" t="s">
        <v>4232</v>
      </c>
      <c r="P1570" s="15" t="s">
        <v>4233</v>
      </c>
      <c r="Q1570" s="48">
        <v>509221</v>
      </c>
      <c r="R1570" s="11" t="s">
        <v>45</v>
      </c>
      <c r="S1570" s="120">
        <v>3933</v>
      </c>
      <c r="T1570" s="85">
        <v>107.03</v>
      </c>
      <c r="U1570" s="86">
        <v>7</v>
      </c>
      <c r="V1570" s="123">
        <v>46.825625000000002</v>
      </c>
      <c r="W1570" s="85">
        <f t="shared" si="376"/>
        <v>2622</v>
      </c>
      <c r="X1570" s="86">
        <v>0</v>
      </c>
      <c r="Y1570" s="85">
        <v>16.054500000000001</v>
      </c>
      <c r="Z1570" s="86">
        <f t="shared" si="363"/>
        <v>0</v>
      </c>
      <c r="AA1570" s="86">
        <f t="shared" si="366"/>
        <v>2622</v>
      </c>
      <c r="AB1570" s="85">
        <v>122.77</v>
      </c>
      <c r="AC1570" s="85">
        <v>11</v>
      </c>
      <c r="AD1570" s="124">
        <f t="shared" si="364"/>
        <v>73.661999999999992</v>
      </c>
      <c r="AE1570" s="86">
        <f t="shared" si="367"/>
        <v>3241</v>
      </c>
      <c r="AF1570" s="85">
        <v>0</v>
      </c>
      <c r="AG1570" s="85">
        <v>36.831000000000003</v>
      </c>
      <c r="AH1570" s="85">
        <f t="shared" si="368"/>
        <v>0</v>
      </c>
      <c r="AI1570" s="86">
        <f t="shared" si="369"/>
        <v>5863</v>
      </c>
      <c r="AJ1570" s="86">
        <f t="shared" si="370"/>
        <v>1930</v>
      </c>
      <c r="AK1570" s="122"/>
      <c r="AL1570" s="85">
        <v>122.77</v>
      </c>
      <c r="AM1570" s="85">
        <v>11</v>
      </c>
      <c r="AN1570" s="124">
        <f t="shared" si="365"/>
        <v>73.661999999999992</v>
      </c>
      <c r="AO1570" s="86">
        <f t="shared" si="371"/>
        <v>3241</v>
      </c>
      <c r="AP1570" s="85">
        <v>0</v>
      </c>
      <c r="AQ1570" s="85">
        <v>36.831000000000003</v>
      </c>
      <c r="AR1570" s="85">
        <f t="shared" si="372"/>
        <v>0</v>
      </c>
      <c r="AS1570" s="86">
        <f t="shared" si="374"/>
        <v>5863</v>
      </c>
      <c r="AT1570" s="170">
        <f t="shared" si="375"/>
        <v>0</v>
      </c>
      <c r="AU1570" s="86">
        <v>5863</v>
      </c>
      <c r="AV1570" s="170">
        <f t="shared" si="373"/>
        <v>0</v>
      </c>
    </row>
    <row r="1571" spans="1:48" s="73" customFormat="1" ht="45" x14ac:dyDescent="0.2">
      <c r="A1571" s="10" t="s">
        <v>4186</v>
      </c>
      <c r="B1571" s="14" t="s">
        <v>36</v>
      </c>
      <c r="C1571" s="14" t="s">
        <v>37</v>
      </c>
      <c r="D1571" s="14" t="s">
        <v>5048</v>
      </c>
      <c r="E1571" s="58">
        <v>321362</v>
      </c>
      <c r="F1571" s="15" t="s">
        <v>5049</v>
      </c>
      <c r="G1571" s="15" t="s">
        <v>4189</v>
      </c>
      <c r="H1571" s="16">
        <v>100007042</v>
      </c>
      <c r="I1571" s="62">
        <v>710022166</v>
      </c>
      <c r="J1571" s="13">
        <v>37809750</v>
      </c>
      <c r="K1571" s="15" t="s">
        <v>92</v>
      </c>
      <c r="L1571" s="12" t="s">
        <v>4186</v>
      </c>
      <c r="M1571" s="15" t="s">
        <v>4992</v>
      </c>
      <c r="N1571" s="49">
        <v>1354</v>
      </c>
      <c r="O1571" s="15" t="s">
        <v>5050</v>
      </c>
      <c r="P1571" s="15" t="s">
        <v>5051</v>
      </c>
      <c r="Q1571" s="48">
        <v>517674</v>
      </c>
      <c r="R1571" s="11" t="s">
        <v>45</v>
      </c>
      <c r="S1571" s="120">
        <v>15172</v>
      </c>
      <c r="T1571" s="85">
        <v>107.03</v>
      </c>
      <c r="U1571" s="86">
        <v>27</v>
      </c>
      <c r="V1571" s="123">
        <v>46.825625000000002</v>
      </c>
      <c r="W1571" s="85">
        <f t="shared" si="376"/>
        <v>10114</v>
      </c>
      <c r="X1571" s="86">
        <v>0</v>
      </c>
      <c r="Y1571" s="85">
        <v>16.054500000000001</v>
      </c>
      <c r="Z1571" s="86">
        <f t="shared" si="363"/>
        <v>0</v>
      </c>
      <c r="AA1571" s="86">
        <f t="shared" si="366"/>
        <v>10114</v>
      </c>
      <c r="AB1571" s="85">
        <v>122.77</v>
      </c>
      <c r="AC1571" s="85">
        <v>14</v>
      </c>
      <c r="AD1571" s="124">
        <f t="shared" si="364"/>
        <v>73.661999999999992</v>
      </c>
      <c r="AE1571" s="86">
        <f t="shared" si="367"/>
        <v>4125</v>
      </c>
      <c r="AF1571" s="85">
        <v>0</v>
      </c>
      <c r="AG1571" s="85">
        <v>36.831000000000003</v>
      </c>
      <c r="AH1571" s="85">
        <f t="shared" si="368"/>
        <v>0</v>
      </c>
      <c r="AI1571" s="86">
        <f t="shared" si="369"/>
        <v>14239</v>
      </c>
      <c r="AJ1571" s="86">
        <f t="shared" si="370"/>
        <v>-933</v>
      </c>
      <c r="AK1571" s="122"/>
      <c r="AL1571" s="85">
        <v>122.77</v>
      </c>
      <c r="AM1571" s="85">
        <v>14</v>
      </c>
      <c r="AN1571" s="124">
        <f t="shared" si="365"/>
        <v>73.661999999999992</v>
      </c>
      <c r="AO1571" s="86">
        <f t="shared" si="371"/>
        <v>4125</v>
      </c>
      <c r="AP1571" s="85">
        <v>0</v>
      </c>
      <c r="AQ1571" s="85">
        <v>36.831000000000003</v>
      </c>
      <c r="AR1571" s="85">
        <f t="shared" si="372"/>
        <v>0</v>
      </c>
      <c r="AS1571" s="86">
        <f t="shared" si="374"/>
        <v>14239</v>
      </c>
      <c r="AT1571" s="170">
        <f t="shared" si="375"/>
        <v>0</v>
      </c>
      <c r="AU1571" s="86">
        <v>14239</v>
      </c>
      <c r="AV1571" s="170">
        <f t="shared" si="373"/>
        <v>0</v>
      </c>
    </row>
    <row r="1572" spans="1:48" s="73" customFormat="1" ht="30" x14ac:dyDescent="0.2">
      <c r="A1572" s="10" t="s">
        <v>4186</v>
      </c>
      <c r="B1572" s="14" t="s">
        <v>36</v>
      </c>
      <c r="C1572" s="14" t="s">
        <v>37</v>
      </c>
      <c r="D1572" s="14" t="s">
        <v>4242</v>
      </c>
      <c r="E1572" s="58">
        <v>314099</v>
      </c>
      <c r="F1572" s="15" t="s">
        <v>4243</v>
      </c>
      <c r="G1572" s="15" t="s">
        <v>4189</v>
      </c>
      <c r="H1572" s="16">
        <v>100007535</v>
      </c>
      <c r="I1572" s="62">
        <v>37812602</v>
      </c>
      <c r="J1572" s="13">
        <v>37812602</v>
      </c>
      <c r="K1572" s="15" t="s">
        <v>48</v>
      </c>
      <c r="L1572" s="12" t="s">
        <v>4186</v>
      </c>
      <c r="M1572" s="15" t="s">
        <v>4215</v>
      </c>
      <c r="N1572" s="49">
        <v>2401</v>
      </c>
      <c r="O1572" s="15" t="s">
        <v>4244</v>
      </c>
      <c r="P1572" s="15" t="s">
        <v>4245</v>
      </c>
      <c r="Q1572" s="48">
        <v>509256</v>
      </c>
      <c r="R1572" s="11" t="s">
        <v>86</v>
      </c>
      <c r="S1572" s="120">
        <v>42898</v>
      </c>
      <c r="T1572" s="85">
        <v>107.03</v>
      </c>
      <c r="U1572" s="86">
        <v>76</v>
      </c>
      <c r="V1572" s="123">
        <v>46.825625000000002</v>
      </c>
      <c r="W1572" s="85">
        <f t="shared" si="376"/>
        <v>28470</v>
      </c>
      <c r="X1572" s="86">
        <v>1</v>
      </c>
      <c r="Y1572" s="85">
        <v>16.054500000000001</v>
      </c>
      <c r="Z1572" s="86">
        <f t="shared" si="363"/>
        <v>128</v>
      </c>
      <c r="AA1572" s="86">
        <f t="shared" si="366"/>
        <v>28598</v>
      </c>
      <c r="AB1572" s="85">
        <v>122.77</v>
      </c>
      <c r="AC1572" s="85">
        <v>66</v>
      </c>
      <c r="AD1572" s="124">
        <f t="shared" si="364"/>
        <v>73.661999999999992</v>
      </c>
      <c r="AE1572" s="86">
        <f t="shared" si="367"/>
        <v>19447</v>
      </c>
      <c r="AF1572" s="85">
        <v>0</v>
      </c>
      <c r="AG1572" s="85">
        <v>36.831000000000003</v>
      </c>
      <c r="AH1572" s="85">
        <f t="shared" si="368"/>
        <v>0</v>
      </c>
      <c r="AI1572" s="86">
        <f t="shared" si="369"/>
        <v>48045</v>
      </c>
      <c r="AJ1572" s="86">
        <f t="shared" si="370"/>
        <v>5147</v>
      </c>
      <c r="AK1572" s="122"/>
      <c r="AL1572" s="85">
        <v>122.77</v>
      </c>
      <c r="AM1572" s="85">
        <v>66</v>
      </c>
      <c r="AN1572" s="124">
        <f t="shared" si="365"/>
        <v>73.661999999999992</v>
      </c>
      <c r="AO1572" s="86">
        <f t="shared" si="371"/>
        <v>19447</v>
      </c>
      <c r="AP1572" s="85">
        <v>0</v>
      </c>
      <c r="AQ1572" s="85">
        <v>36.831000000000003</v>
      </c>
      <c r="AR1572" s="85">
        <f t="shared" si="372"/>
        <v>0</v>
      </c>
      <c r="AS1572" s="86">
        <f t="shared" si="374"/>
        <v>48045</v>
      </c>
      <c r="AT1572" s="170">
        <f t="shared" si="375"/>
        <v>0</v>
      </c>
      <c r="AU1572" s="86">
        <v>48045</v>
      </c>
      <c r="AV1572" s="170">
        <f t="shared" si="373"/>
        <v>0</v>
      </c>
    </row>
    <row r="1573" spans="1:48" s="73" customFormat="1" ht="30" x14ac:dyDescent="0.2">
      <c r="A1573" s="10" t="s">
        <v>4186</v>
      </c>
      <c r="B1573" s="14" t="s">
        <v>36</v>
      </c>
      <c r="C1573" s="14" t="s">
        <v>37</v>
      </c>
      <c r="D1573" s="14" t="s">
        <v>4593</v>
      </c>
      <c r="E1573" s="58">
        <v>315524</v>
      </c>
      <c r="F1573" s="15" t="s">
        <v>4594</v>
      </c>
      <c r="G1573" s="15" t="s">
        <v>4189</v>
      </c>
      <c r="H1573" s="16">
        <v>100007751</v>
      </c>
      <c r="I1573" s="62">
        <v>42066298</v>
      </c>
      <c r="J1573" s="13">
        <v>42066298</v>
      </c>
      <c r="K1573" s="15" t="s">
        <v>48</v>
      </c>
      <c r="L1573" s="12" t="s">
        <v>4186</v>
      </c>
      <c r="M1573" s="15" t="s">
        <v>4595</v>
      </c>
      <c r="N1573" s="49">
        <v>3101</v>
      </c>
      <c r="O1573" s="15" t="s">
        <v>4596</v>
      </c>
      <c r="P1573" s="15" t="s">
        <v>4605</v>
      </c>
      <c r="Q1573" s="48">
        <v>510262</v>
      </c>
      <c r="R1573" s="11" t="s">
        <v>86</v>
      </c>
      <c r="S1573" s="120">
        <v>17419</v>
      </c>
      <c r="T1573" s="85">
        <v>107.03</v>
      </c>
      <c r="U1573" s="86">
        <v>31</v>
      </c>
      <c r="V1573" s="123">
        <v>46.825625000000002</v>
      </c>
      <c r="W1573" s="85">
        <f t="shared" si="376"/>
        <v>11613</v>
      </c>
      <c r="X1573" s="86">
        <v>0</v>
      </c>
      <c r="Y1573" s="85">
        <v>16.054500000000001</v>
      </c>
      <c r="Z1573" s="86">
        <f t="shared" si="363"/>
        <v>0</v>
      </c>
      <c r="AA1573" s="86">
        <f t="shared" si="366"/>
        <v>11613</v>
      </c>
      <c r="AB1573" s="85">
        <v>122.77</v>
      </c>
      <c r="AC1573" s="85">
        <v>24</v>
      </c>
      <c r="AD1573" s="124">
        <f t="shared" si="364"/>
        <v>73.661999999999992</v>
      </c>
      <c r="AE1573" s="86">
        <f t="shared" si="367"/>
        <v>7072</v>
      </c>
      <c r="AF1573" s="85">
        <v>0</v>
      </c>
      <c r="AG1573" s="85">
        <v>36.831000000000003</v>
      </c>
      <c r="AH1573" s="85">
        <f t="shared" si="368"/>
        <v>0</v>
      </c>
      <c r="AI1573" s="86">
        <f t="shared" si="369"/>
        <v>18685</v>
      </c>
      <c r="AJ1573" s="86">
        <f t="shared" si="370"/>
        <v>1266</v>
      </c>
      <c r="AK1573" s="122"/>
      <c r="AL1573" s="85">
        <v>122.77</v>
      </c>
      <c r="AM1573" s="85">
        <v>24</v>
      </c>
      <c r="AN1573" s="124">
        <f t="shared" si="365"/>
        <v>73.661999999999992</v>
      </c>
      <c r="AO1573" s="86">
        <f t="shared" si="371"/>
        <v>7072</v>
      </c>
      <c r="AP1573" s="85">
        <v>0</v>
      </c>
      <c r="AQ1573" s="85">
        <v>36.831000000000003</v>
      </c>
      <c r="AR1573" s="85">
        <f t="shared" si="372"/>
        <v>0</v>
      </c>
      <c r="AS1573" s="86">
        <f t="shared" si="374"/>
        <v>18685</v>
      </c>
      <c r="AT1573" s="170">
        <f t="shared" si="375"/>
        <v>0</v>
      </c>
      <c r="AU1573" s="86">
        <v>18685</v>
      </c>
      <c r="AV1573" s="170">
        <f t="shared" si="373"/>
        <v>0</v>
      </c>
    </row>
    <row r="1574" spans="1:48" s="73" customFormat="1" ht="45" x14ac:dyDescent="0.2">
      <c r="A1574" s="10" t="s">
        <v>4186</v>
      </c>
      <c r="B1574" s="14" t="s">
        <v>36</v>
      </c>
      <c r="C1574" s="14" t="s">
        <v>37</v>
      </c>
      <c r="D1574" s="14" t="s">
        <v>4347</v>
      </c>
      <c r="E1574" s="58">
        <v>314463</v>
      </c>
      <c r="F1574" s="15" t="s">
        <v>4348</v>
      </c>
      <c r="G1574" s="15" t="s">
        <v>4189</v>
      </c>
      <c r="H1574" s="16">
        <v>100007377</v>
      </c>
      <c r="I1574" s="62">
        <v>710014546</v>
      </c>
      <c r="J1574" s="13">
        <v>37808761</v>
      </c>
      <c r="K1574" s="15" t="s">
        <v>92</v>
      </c>
      <c r="L1574" s="12" t="s">
        <v>4186</v>
      </c>
      <c r="M1574" s="15" t="s">
        <v>4349</v>
      </c>
      <c r="N1574" s="49">
        <v>2601</v>
      </c>
      <c r="O1574" s="15" t="s">
        <v>4350</v>
      </c>
      <c r="P1574" s="15" t="s">
        <v>4353</v>
      </c>
      <c r="Q1574" s="48">
        <v>509540</v>
      </c>
      <c r="R1574" s="11" t="s">
        <v>45</v>
      </c>
      <c r="S1574" s="120">
        <v>9552</v>
      </c>
      <c r="T1574" s="85">
        <v>107.03</v>
      </c>
      <c r="U1574" s="86">
        <v>17</v>
      </c>
      <c r="V1574" s="123">
        <v>46.825625000000002</v>
      </c>
      <c r="W1574" s="85">
        <f t="shared" si="376"/>
        <v>6368</v>
      </c>
      <c r="X1574" s="86">
        <v>0</v>
      </c>
      <c r="Y1574" s="85">
        <v>16.054500000000001</v>
      </c>
      <c r="Z1574" s="86">
        <f t="shared" si="363"/>
        <v>0</v>
      </c>
      <c r="AA1574" s="86">
        <f t="shared" si="366"/>
        <v>6368</v>
      </c>
      <c r="AB1574" s="85">
        <v>122.77</v>
      </c>
      <c r="AC1574" s="85">
        <v>15</v>
      </c>
      <c r="AD1574" s="124">
        <f t="shared" si="364"/>
        <v>73.661999999999992</v>
      </c>
      <c r="AE1574" s="86">
        <f t="shared" si="367"/>
        <v>4420</v>
      </c>
      <c r="AF1574" s="85">
        <v>0</v>
      </c>
      <c r="AG1574" s="85">
        <v>36.831000000000003</v>
      </c>
      <c r="AH1574" s="85">
        <f t="shared" si="368"/>
        <v>0</v>
      </c>
      <c r="AI1574" s="86">
        <f t="shared" si="369"/>
        <v>10788</v>
      </c>
      <c r="AJ1574" s="86">
        <f t="shared" si="370"/>
        <v>1236</v>
      </c>
      <c r="AK1574" s="122"/>
      <c r="AL1574" s="85">
        <v>122.77</v>
      </c>
      <c r="AM1574" s="85">
        <v>15</v>
      </c>
      <c r="AN1574" s="124">
        <f t="shared" si="365"/>
        <v>73.661999999999992</v>
      </c>
      <c r="AO1574" s="86">
        <f t="shared" si="371"/>
        <v>4420</v>
      </c>
      <c r="AP1574" s="85">
        <v>0</v>
      </c>
      <c r="AQ1574" s="85">
        <v>36.831000000000003</v>
      </c>
      <c r="AR1574" s="85">
        <f t="shared" si="372"/>
        <v>0</v>
      </c>
      <c r="AS1574" s="86">
        <f t="shared" si="374"/>
        <v>10788</v>
      </c>
      <c r="AT1574" s="170">
        <f t="shared" si="375"/>
        <v>0</v>
      </c>
      <c r="AU1574" s="86">
        <v>10788</v>
      </c>
      <c r="AV1574" s="170">
        <f t="shared" si="373"/>
        <v>0</v>
      </c>
    </row>
    <row r="1575" spans="1:48" s="73" customFormat="1" ht="30" x14ac:dyDescent="0.2">
      <c r="A1575" s="10" t="s">
        <v>4186</v>
      </c>
      <c r="B1575" s="14" t="s">
        <v>36</v>
      </c>
      <c r="C1575" s="14" t="s">
        <v>37</v>
      </c>
      <c r="D1575" s="14" t="s">
        <v>4450</v>
      </c>
      <c r="E1575" s="58">
        <v>314676</v>
      </c>
      <c r="F1575" s="15" t="s">
        <v>4451</v>
      </c>
      <c r="G1575" s="15" t="s">
        <v>4189</v>
      </c>
      <c r="H1575" s="16">
        <v>100008287</v>
      </c>
      <c r="I1575" s="62">
        <v>710036523</v>
      </c>
      <c r="J1575" s="13">
        <v>710036523</v>
      </c>
      <c r="K1575" s="15" t="s">
        <v>48</v>
      </c>
      <c r="L1575" s="12" t="s">
        <v>4186</v>
      </c>
      <c r="M1575" s="15" t="s">
        <v>4360</v>
      </c>
      <c r="N1575" s="49">
        <v>2901</v>
      </c>
      <c r="O1575" s="15" t="s">
        <v>4452</v>
      </c>
      <c r="P1575" s="15" t="s">
        <v>4454</v>
      </c>
      <c r="Q1575" s="48">
        <v>509868</v>
      </c>
      <c r="R1575" s="11" t="s">
        <v>45</v>
      </c>
      <c r="S1575" s="120">
        <v>14048</v>
      </c>
      <c r="T1575" s="85">
        <v>107.03</v>
      </c>
      <c r="U1575" s="86">
        <v>25</v>
      </c>
      <c r="V1575" s="123">
        <v>46.825625000000002</v>
      </c>
      <c r="W1575" s="85">
        <f t="shared" si="376"/>
        <v>9365</v>
      </c>
      <c r="X1575" s="86">
        <v>0</v>
      </c>
      <c r="Y1575" s="85">
        <v>16.054500000000001</v>
      </c>
      <c r="Z1575" s="86">
        <f t="shared" si="363"/>
        <v>0</v>
      </c>
      <c r="AA1575" s="86">
        <f t="shared" si="366"/>
        <v>9365</v>
      </c>
      <c r="AB1575" s="85">
        <v>122.77</v>
      </c>
      <c r="AC1575" s="85">
        <v>25</v>
      </c>
      <c r="AD1575" s="124">
        <f t="shared" si="364"/>
        <v>73.661999999999992</v>
      </c>
      <c r="AE1575" s="86">
        <f t="shared" si="367"/>
        <v>7366</v>
      </c>
      <c r="AF1575" s="85">
        <v>0</v>
      </c>
      <c r="AG1575" s="85">
        <v>36.831000000000003</v>
      </c>
      <c r="AH1575" s="85">
        <f t="shared" si="368"/>
        <v>0</v>
      </c>
      <c r="AI1575" s="86">
        <f t="shared" si="369"/>
        <v>16731</v>
      </c>
      <c r="AJ1575" s="86">
        <f t="shared" si="370"/>
        <v>2683</v>
      </c>
      <c r="AK1575" s="122"/>
      <c r="AL1575" s="85">
        <v>122.77</v>
      </c>
      <c r="AM1575" s="85">
        <v>25</v>
      </c>
      <c r="AN1575" s="124">
        <f t="shared" si="365"/>
        <v>73.661999999999992</v>
      </c>
      <c r="AO1575" s="86">
        <f t="shared" si="371"/>
        <v>7366</v>
      </c>
      <c r="AP1575" s="85">
        <v>0</v>
      </c>
      <c r="AQ1575" s="85">
        <v>36.831000000000003</v>
      </c>
      <c r="AR1575" s="85">
        <f t="shared" si="372"/>
        <v>0</v>
      </c>
      <c r="AS1575" s="86">
        <f t="shared" si="374"/>
        <v>16731</v>
      </c>
      <c r="AT1575" s="170">
        <f t="shared" si="375"/>
        <v>0</v>
      </c>
      <c r="AU1575" s="86">
        <v>16731</v>
      </c>
      <c r="AV1575" s="170">
        <f t="shared" si="373"/>
        <v>0</v>
      </c>
    </row>
    <row r="1576" spans="1:48" s="73" customFormat="1" ht="45" x14ac:dyDescent="0.2">
      <c r="A1576" s="10" t="s">
        <v>4186</v>
      </c>
      <c r="B1576" s="14" t="s">
        <v>36</v>
      </c>
      <c r="C1576" s="14" t="s">
        <v>37</v>
      </c>
      <c r="D1576" s="14" t="s">
        <v>4640</v>
      </c>
      <c r="E1576" s="58">
        <v>315311</v>
      </c>
      <c r="F1576" s="15" t="s">
        <v>4641</v>
      </c>
      <c r="G1576" s="15" t="s">
        <v>4189</v>
      </c>
      <c r="H1576" s="16">
        <v>100019225</v>
      </c>
      <c r="I1576" s="62">
        <v>710279191</v>
      </c>
      <c r="J1576" s="13">
        <v>37813188</v>
      </c>
      <c r="K1576" s="15" t="s">
        <v>105</v>
      </c>
      <c r="L1576" s="12" t="s">
        <v>4186</v>
      </c>
      <c r="M1576" s="15" t="s">
        <v>4190</v>
      </c>
      <c r="N1576" s="49">
        <v>3496</v>
      </c>
      <c r="O1576" s="15" t="s">
        <v>4642</v>
      </c>
      <c r="P1576" s="15" t="s">
        <v>4643</v>
      </c>
      <c r="Q1576" s="48" t="s">
        <v>10646</v>
      </c>
      <c r="R1576" s="11" t="s">
        <v>45</v>
      </c>
      <c r="S1576" s="120">
        <v>8991</v>
      </c>
      <c r="T1576" s="85">
        <v>107.03</v>
      </c>
      <c r="U1576" s="86">
        <v>16</v>
      </c>
      <c r="V1576" s="123">
        <v>46.825625000000002</v>
      </c>
      <c r="W1576" s="85">
        <f t="shared" si="376"/>
        <v>5994</v>
      </c>
      <c r="X1576" s="86">
        <v>0</v>
      </c>
      <c r="Y1576" s="85">
        <v>16.054500000000001</v>
      </c>
      <c r="Z1576" s="86">
        <f t="shared" si="363"/>
        <v>0</v>
      </c>
      <c r="AA1576" s="86">
        <f t="shared" si="366"/>
        <v>5994</v>
      </c>
      <c r="AB1576" s="85">
        <v>122.77</v>
      </c>
      <c r="AC1576" s="85">
        <v>18</v>
      </c>
      <c r="AD1576" s="124">
        <f t="shared" si="364"/>
        <v>73.661999999999992</v>
      </c>
      <c r="AE1576" s="86">
        <f t="shared" si="367"/>
        <v>5304</v>
      </c>
      <c r="AF1576" s="85">
        <v>0</v>
      </c>
      <c r="AG1576" s="85">
        <v>36.831000000000003</v>
      </c>
      <c r="AH1576" s="85">
        <f t="shared" si="368"/>
        <v>0</v>
      </c>
      <c r="AI1576" s="86">
        <f t="shared" si="369"/>
        <v>11298</v>
      </c>
      <c r="AJ1576" s="86">
        <f t="shared" si="370"/>
        <v>2307</v>
      </c>
      <c r="AK1576" s="122"/>
      <c r="AL1576" s="85">
        <v>122.77</v>
      </c>
      <c r="AM1576" s="85">
        <v>18</v>
      </c>
      <c r="AN1576" s="124">
        <f t="shared" si="365"/>
        <v>73.661999999999992</v>
      </c>
      <c r="AO1576" s="86">
        <f t="shared" si="371"/>
        <v>5304</v>
      </c>
      <c r="AP1576" s="85">
        <v>0</v>
      </c>
      <c r="AQ1576" s="85">
        <v>36.831000000000003</v>
      </c>
      <c r="AR1576" s="85">
        <f t="shared" si="372"/>
        <v>0</v>
      </c>
      <c r="AS1576" s="86">
        <f t="shared" si="374"/>
        <v>11298</v>
      </c>
      <c r="AT1576" s="170">
        <f t="shared" si="375"/>
        <v>0</v>
      </c>
      <c r="AU1576" s="86">
        <v>11298</v>
      </c>
      <c r="AV1576" s="170">
        <f t="shared" si="373"/>
        <v>0</v>
      </c>
    </row>
    <row r="1577" spans="1:48" s="73" customFormat="1" x14ac:dyDescent="0.2">
      <c r="A1577" s="10" t="s">
        <v>4186</v>
      </c>
      <c r="B1577" s="14" t="s">
        <v>36</v>
      </c>
      <c r="C1577" s="14" t="s">
        <v>37</v>
      </c>
      <c r="D1577" s="14" t="s">
        <v>4291</v>
      </c>
      <c r="E1577" s="58">
        <v>314234</v>
      </c>
      <c r="F1577" s="15" t="s">
        <v>4292</v>
      </c>
      <c r="G1577" s="15" t="s">
        <v>4189</v>
      </c>
      <c r="H1577" s="16">
        <v>100007258</v>
      </c>
      <c r="I1577" s="62">
        <v>37976991</v>
      </c>
      <c r="J1577" s="13">
        <v>37976991</v>
      </c>
      <c r="K1577" s="15" t="s">
        <v>48</v>
      </c>
      <c r="L1577" s="12" t="s">
        <v>4186</v>
      </c>
      <c r="M1577" s="15" t="s">
        <v>4195</v>
      </c>
      <c r="N1577" s="49">
        <v>2351</v>
      </c>
      <c r="O1577" s="15" t="s">
        <v>4293</v>
      </c>
      <c r="P1577" s="15" t="s">
        <v>4295</v>
      </c>
      <c r="Q1577" s="48">
        <v>509400</v>
      </c>
      <c r="R1577" s="11" t="s">
        <v>86</v>
      </c>
      <c r="S1577" s="120">
        <v>10676</v>
      </c>
      <c r="T1577" s="85">
        <v>107.03</v>
      </c>
      <c r="U1577" s="86">
        <v>19</v>
      </c>
      <c r="V1577" s="123">
        <v>46.825625000000002</v>
      </c>
      <c r="W1577" s="85">
        <f t="shared" si="376"/>
        <v>7117</v>
      </c>
      <c r="X1577" s="86">
        <v>0</v>
      </c>
      <c r="Y1577" s="85">
        <v>16.054500000000001</v>
      </c>
      <c r="Z1577" s="86">
        <f t="shared" si="363"/>
        <v>0</v>
      </c>
      <c r="AA1577" s="86">
        <f t="shared" si="366"/>
        <v>7117</v>
      </c>
      <c r="AB1577" s="85">
        <v>122.77</v>
      </c>
      <c r="AC1577" s="85">
        <v>10</v>
      </c>
      <c r="AD1577" s="124">
        <f t="shared" si="364"/>
        <v>73.661999999999992</v>
      </c>
      <c r="AE1577" s="86">
        <f t="shared" si="367"/>
        <v>2946</v>
      </c>
      <c r="AF1577" s="85">
        <v>0</v>
      </c>
      <c r="AG1577" s="85">
        <v>36.831000000000003</v>
      </c>
      <c r="AH1577" s="85">
        <f t="shared" si="368"/>
        <v>0</v>
      </c>
      <c r="AI1577" s="86">
        <f t="shared" si="369"/>
        <v>10063</v>
      </c>
      <c r="AJ1577" s="86">
        <f t="shared" si="370"/>
        <v>-613</v>
      </c>
      <c r="AK1577" s="122"/>
      <c r="AL1577" s="85">
        <v>122.77</v>
      </c>
      <c r="AM1577" s="85">
        <v>10</v>
      </c>
      <c r="AN1577" s="124">
        <f t="shared" si="365"/>
        <v>73.661999999999992</v>
      </c>
      <c r="AO1577" s="86">
        <f t="shared" si="371"/>
        <v>2946</v>
      </c>
      <c r="AP1577" s="85">
        <v>0</v>
      </c>
      <c r="AQ1577" s="85">
        <v>36.831000000000003</v>
      </c>
      <c r="AR1577" s="85">
        <f t="shared" si="372"/>
        <v>0</v>
      </c>
      <c r="AS1577" s="86">
        <f t="shared" si="374"/>
        <v>10063</v>
      </c>
      <c r="AT1577" s="170">
        <f t="shared" si="375"/>
        <v>0</v>
      </c>
      <c r="AU1577" s="86">
        <v>10063</v>
      </c>
      <c r="AV1577" s="170">
        <f t="shared" si="373"/>
        <v>0</v>
      </c>
    </row>
    <row r="1578" spans="1:48" s="73" customFormat="1" x14ac:dyDescent="0.2">
      <c r="A1578" s="10" t="s">
        <v>4186</v>
      </c>
      <c r="B1578" s="14" t="s">
        <v>36</v>
      </c>
      <c r="C1578" s="14" t="s">
        <v>37</v>
      </c>
      <c r="D1578" s="14" t="s">
        <v>4234</v>
      </c>
      <c r="E1578" s="58">
        <v>314064</v>
      </c>
      <c r="F1578" s="15" t="s">
        <v>4235</v>
      </c>
      <c r="G1578" s="15" t="s">
        <v>4189</v>
      </c>
      <c r="H1578" s="16">
        <v>100007181</v>
      </c>
      <c r="I1578" s="62">
        <v>37909631</v>
      </c>
      <c r="J1578" s="13">
        <v>37909631</v>
      </c>
      <c r="K1578" s="15" t="s">
        <v>48</v>
      </c>
      <c r="L1578" s="12" t="s">
        <v>4186</v>
      </c>
      <c r="M1578" s="15" t="s">
        <v>4195</v>
      </c>
      <c r="N1578" s="49">
        <v>2321</v>
      </c>
      <c r="O1578" s="15" t="s">
        <v>4236</v>
      </c>
      <c r="P1578" s="15" t="s">
        <v>4237</v>
      </c>
      <c r="Q1578" s="48">
        <v>509230</v>
      </c>
      <c r="R1578" s="11" t="s">
        <v>86</v>
      </c>
      <c r="S1578" s="120">
        <v>10114</v>
      </c>
      <c r="T1578" s="85">
        <v>107.03</v>
      </c>
      <c r="U1578" s="86">
        <v>18</v>
      </c>
      <c r="V1578" s="123">
        <v>46.825625000000002</v>
      </c>
      <c r="W1578" s="85">
        <f t="shared" si="376"/>
        <v>6743</v>
      </c>
      <c r="X1578" s="86">
        <v>0</v>
      </c>
      <c r="Y1578" s="85">
        <v>16.054500000000001</v>
      </c>
      <c r="Z1578" s="86">
        <f t="shared" si="363"/>
        <v>0</v>
      </c>
      <c r="AA1578" s="86">
        <f t="shared" si="366"/>
        <v>6743</v>
      </c>
      <c r="AB1578" s="85">
        <v>122.77</v>
      </c>
      <c r="AC1578" s="85">
        <v>18</v>
      </c>
      <c r="AD1578" s="124">
        <f t="shared" si="364"/>
        <v>73.661999999999992</v>
      </c>
      <c r="AE1578" s="86">
        <f t="shared" si="367"/>
        <v>5304</v>
      </c>
      <c r="AF1578" s="85">
        <v>0</v>
      </c>
      <c r="AG1578" s="85">
        <v>36.831000000000003</v>
      </c>
      <c r="AH1578" s="85">
        <f t="shared" si="368"/>
        <v>0</v>
      </c>
      <c r="AI1578" s="86">
        <f t="shared" si="369"/>
        <v>12047</v>
      </c>
      <c r="AJ1578" s="86">
        <f t="shared" si="370"/>
        <v>1933</v>
      </c>
      <c r="AK1578" s="122"/>
      <c r="AL1578" s="85">
        <v>122.77</v>
      </c>
      <c r="AM1578" s="85">
        <v>18</v>
      </c>
      <c r="AN1578" s="124">
        <f t="shared" si="365"/>
        <v>73.661999999999992</v>
      </c>
      <c r="AO1578" s="86">
        <f t="shared" si="371"/>
        <v>5304</v>
      </c>
      <c r="AP1578" s="85">
        <v>0</v>
      </c>
      <c r="AQ1578" s="85">
        <v>36.831000000000003</v>
      </c>
      <c r="AR1578" s="85">
        <f t="shared" si="372"/>
        <v>0</v>
      </c>
      <c r="AS1578" s="86">
        <f t="shared" si="374"/>
        <v>12047</v>
      </c>
      <c r="AT1578" s="170">
        <f t="shared" si="375"/>
        <v>0</v>
      </c>
      <c r="AU1578" s="86">
        <v>12047</v>
      </c>
      <c r="AV1578" s="170">
        <f t="shared" si="373"/>
        <v>0</v>
      </c>
    </row>
    <row r="1579" spans="1:48" s="73" customFormat="1" ht="30" x14ac:dyDescent="0.2">
      <c r="A1579" s="10" t="s">
        <v>4186</v>
      </c>
      <c r="B1579" s="14" t="s">
        <v>36</v>
      </c>
      <c r="C1579" s="14" t="s">
        <v>37</v>
      </c>
      <c r="D1579" s="14" t="s">
        <v>4624</v>
      </c>
      <c r="E1579" s="58">
        <v>315214</v>
      </c>
      <c r="F1579" s="15" t="s">
        <v>4625</v>
      </c>
      <c r="G1579" s="15" t="s">
        <v>4189</v>
      </c>
      <c r="H1579" s="16">
        <v>100008380</v>
      </c>
      <c r="I1579" s="62">
        <v>710015232</v>
      </c>
      <c r="J1579" s="13">
        <v>710015232</v>
      </c>
      <c r="K1579" s="15" t="s">
        <v>48</v>
      </c>
      <c r="L1579" s="12" t="s">
        <v>4186</v>
      </c>
      <c r="M1579" s="15" t="s">
        <v>4190</v>
      </c>
      <c r="N1579" s="49">
        <v>3491</v>
      </c>
      <c r="O1579" s="15" t="s">
        <v>4626</v>
      </c>
      <c r="P1579" s="15" t="s">
        <v>4627</v>
      </c>
      <c r="Q1579" s="48">
        <v>510441</v>
      </c>
      <c r="R1579" s="11" t="s">
        <v>45</v>
      </c>
      <c r="S1579" s="120">
        <v>6936</v>
      </c>
      <c r="T1579" s="85">
        <v>107.03</v>
      </c>
      <c r="U1579" s="86">
        <v>12</v>
      </c>
      <c r="V1579" s="123">
        <v>46.825625000000002</v>
      </c>
      <c r="W1579" s="85">
        <f t="shared" si="376"/>
        <v>4495</v>
      </c>
      <c r="X1579" s="86">
        <v>1</v>
      </c>
      <c r="Y1579" s="85">
        <v>16.054500000000001</v>
      </c>
      <c r="Z1579" s="86">
        <f t="shared" si="363"/>
        <v>128</v>
      </c>
      <c r="AA1579" s="86">
        <f t="shared" si="366"/>
        <v>4623</v>
      </c>
      <c r="AB1579" s="85">
        <v>122.77</v>
      </c>
      <c r="AC1579" s="85">
        <v>13</v>
      </c>
      <c r="AD1579" s="124">
        <f t="shared" si="364"/>
        <v>73.661999999999992</v>
      </c>
      <c r="AE1579" s="86">
        <f t="shared" si="367"/>
        <v>3830</v>
      </c>
      <c r="AF1579" s="85">
        <v>0</v>
      </c>
      <c r="AG1579" s="85">
        <v>36.831000000000003</v>
      </c>
      <c r="AH1579" s="85">
        <f t="shared" si="368"/>
        <v>0</v>
      </c>
      <c r="AI1579" s="86">
        <f t="shared" si="369"/>
        <v>8453</v>
      </c>
      <c r="AJ1579" s="86">
        <f t="shared" si="370"/>
        <v>1517</v>
      </c>
      <c r="AK1579" s="122"/>
      <c r="AL1579" s="85">
        <v>122.77</v>
      </c>
      <c r="AM1579" s="85">
        <v>13</v>
      </c>
      <c r="AN1579" s="124">
        <f t="shared" si="365"/>
        <v>73.661999999999992</v>
      </c>
      <c r="AO1579" s="86">
        <f t="shared" si="371"/>
        <v>3830</v>
      </c>
      <c r="AP1579" s="85">
        <v>0</v>
      </c>
      <c r="AQ1579" s="85">
        <v>36.831000000000003</v>
      </c>
      <c r="AR1579" s="85">
        <f t="shared" si="372"/>
        <v>0</v>
      </c>
      <c r="AS1579" s="86">
        <f t="shared" si="374"/>
        <v>8453</v>
      </c>
      <c r="AT1579" s="170">
        <f t="shared" si="375"/>
        <v>0</v>
      </c>
      <c r="AU1579" s="86">
        <v>8453</v>
      </c>
      <c r="AV1579" s="170">
        <f t="shared" si="373"/>
        <v>0</v>
      </c>
    </row>
    <row r="1580" spans="1:48" s="73" customFormat="1" ht="45" x14ac:dyDescent="0.2">
      <c r="A1580" s="10" t="s">
        <v>4186</v>
      </c>
      <c r="B1580" s="14" t="s">
        <v>36</v>
      </c>
      <c r="C1580" s="14" t="s">
        <v>37</v>
      </c>
      <c r="D1580" s="14" t="s">
        <v>4510</v>
      </c>
      <c r="E1580" s="58">
        <v>314838</v>
      </c>
      <c r="F1580" s="15" t="s">
        <v>4511</v>
      </c>
      <c r="G1580" s="15" t="s">
        <v>4189</v>
      </c>
      <c r="H1580" s="16">
        <v>100008326</v>
      </c>
      <c r="I1580" s="62">
        <v>710014902</v>
      </c>
      <c r="J1580" s="13">
        <v>37810316</v>
      </c>
      <c r="K1580" s="15" t="s">
        <v>105</v>
      </c>
      <c r="L1580" s="12" t="s">
        <v>4186</v>
      </c>
      <c r="M1580" s="15" t="s">
        <v>4360</v>
      </c>
      <c r="N1580" s="49">
        <v>2944</v>
      </c>
      <c r="O1580" s="15" t="s">
        <v>4512</v>
      </c>
      <c r="P1580" s="15" t="s">
        <v>4514</v>
      </c>
      <c r="Q1580" s="48">
        <v>510025</v>
      </c>
      <c r="R1580" s="11" t="s">
        <v>45</v>
      </c>
      <c r="S1580" s="120">
        <v>11238</v>
      </c>
      <c r="T1580" s="85">
        <v>107.03</v>
      </c>
      <c r="U1580" s="86">
        <v>20</v>
      </c>
      <c r="V1580" s="123">
        <v>46.825625000000002</v>
      </c>
      <c r="W1580" s="85">
        <f t="shared" si="376"/>
        <v>7492</v>
      </c>
      <c r="X1580" s="86">
        <v>0</v>
      </c>
      <c r="Y1580" s="85">
        <v>16.054500000000001</v>
      </c>
      <c r="Z1580" s="86">
        <f t="shared" si="363"/>
        <v>0</v>
      </c>
      <c r="AA1580" s="86">
        <f t="shared" si="366"/>
        <v>7492</v>
      </c>
      <c r="AB1580" s="85">
        <v>122.77</v>
      </c>
      <c r="AC1580" s="85">
        <v>23</v>
      </c>
      <c r="AD1580" s="124">
        <f t="shared" si="364"/>
        <v>73.661999999999992</v>
      </c>
      <c r="AE1580" s="86">
        <f t="shared" si="367"/>
        <v>6777</v>
      </c>
      <c r="AF1580" s="85">
        <v>0</v>
      </c>
      <c r="AG1580" s="85">
        <v>36.831000000000003</v>
      </c>
      <c r="AH1580" s="85">
        <f t="shared" si="368"/>
        <v>0</v>
      </c>
      <c r="AI1580" s="86">
        <f t="shared" si="369"/>
        <v>14269</v>
      </c>
      <c r="AJ1580" s="86">
        <f t="shared" si="370"/>
        <v>3031</v>
      </c>
      <c r="AK1580" s="122"/>
      <c r="AL1580" s="85">
        <v>122.77</v>
      </c>
      <c r="AM1580" s="85">
        <v>23</v>
      </c>
      <c r="AN1580" s="124">
        <f t="shared" si="365"/>
        <v>73.661999999999992</v>
      </c>
      <c r="AO1580" s="86">
        <f t="shared" si="371"/>
        <v>6777</v>
      </c>
      <c r="AP1580" s="85">
        <v>0</v>
      </c>
      <c r="AQ1580" s="85">
        <v>36.831000000000003</v>
      </c>
      <c r="AR1580" s="85">
        <f t="shared" si="372"/>
        <v>0</v>
      </c>
      <c r="AS1580" s="86">
        <f t="shared" si="374"/>
        <v>14269</v>
      </c>
      <c r="AT1580" s="170">
        <f t="shared" si="375"/>
        <v>0</v>
      </c>
      <c r="AU1580" s="86">
        <v>14269</v>
      </c>
      <c r="AV1580" s="170">
        <f t="shared" si="373"/>
        <v>0</v>
      </c>
    </row>
    <row r="1581" spans="1:48" s="73" customFormat="1" ht="30" x14ac:dyDescent="0.2">
      <c r="A1581" s="10" t="s">
        <v>4186</v>
      </c>
      <c r="B1581" s="14" t="s">
        <v>36</v>
      </c>
      <c r="C1581" s="14" t="s">
        <v>37</v>
      </c>
      <c r="D1581" s="14" t="s">
        <v>4864</v>
      </c>
      <c r="E1581" s="58">
        <v>316741</v>
      </c>
      <c r="F1581" s="15" t="s">
        <v>4865</v>
      </c>
      <c r="G1581" s="15" t="s">
        <v>4189</v>
      </c>
      <c r="H1581" s="16">
        <v>100007909</v>
      </c>
      <c r="I1581" s="62">
        <v>710016972</v>
      </c>
      <c r="J1581" s="13">
        <v>710016972</v>
      </c>
      <c r="K1581" s="15" t="s">
        <v>48</v>
      </c>
      <c r="L1581" s="12" t="s">
        <v>4186</v>
      </c>
      <c r="M1581" s="15" t="s">
        <v>4807</v>
      </c>
      <c r="N1581" s="49">
        <v>3841</v>
      </c>
      <c r="O1581" s="15" t="s">
        <v>4866</v>
      </c>
      <c r="P1581" s="15" t="s">
        <v>4867</v>
      </c>
      <c r="Q1581" s="48">
        <v>512371</v>
      </c>
      <c r="R1581" s="11" t="s">
        <v>45</v>
      </c>
      <c r="S1581" s="120">
        <v>7867</v>
      </c>
      <c r="T1581" s="85">
        <v>107.03</v>
      </c>
      <c r="U1581" s="86">
        <v>14</v>
      </c>
      <c r="V1581" s="123">
        <v>46.825625000000002</v>
      </c>
      <c r="W1581" s="85">
        <f t="shared" si="376"/>
        <v>5244</v>
      </c>
      <c r="X1581" s="86">
        <v>0</v>
      </c>
      <c r="Y1581" s="85">
        <v>16.054500000000001</v>
      </c>
      <c r="Z1581" s="86">
        <f t="shared" si="363"/>
        <v>0</v>
      </c>
      <c r="AA1581" s="86">
        <f t="shared" si="366"/>
        <v>5244</v>
      </c>
      <c r="AB1581" s="85">
        <v>122.77</v>
      </c>
      <c r="AC1581" s="85">
        <v>18</v>
      </c>
      <c r="AD1581" s="124">
        <f t="shared" si="364"/>
        <v>73.661999999999992</v>
      </c>
      <c r="AE1581" s="86">
        <f t="shared" si="367"/>
        <v>5304</v>
      </c>
      <c r="AF1581" s="85">
        <v>0</v>
      </c>
      <c r="AG1581" s="85">
        <v>36.831000000000003</v>
      </c>
      <c r="AH1581" s="85">
        <f t="shared" si="368"/>
        <v>0</v>
      </c>
      <c r="AI1581" s="86">
        <f t="shared" si="369"/>
        <v>10548</v>
      </c>
      <c r="AJ1581" s="86">
        <f t="shared" si="370"/>
        <v>2681</v>
      </c>
      <c r="AK1581" s="122"/>
      <c r="AL1581" s="85">
        <v>122.77</v>
      </c>
      <c r="AM1581" s="85">
        <v>18</v>
      </c>
      <c r="AN1581" s="124">
        <f t="shared" si="365"/>
        <v>73.661999999999992</v>
      </c>
      <c r="AO1581" s="86">
        <f t="shared" si="371"/>
        <v>5304</v>
      </c>
      <c r="AP1581" s="85">
        <v>0</v>
      </c>
      <c r="AQ1581" s="85">
        <v>36.831000000000003</v>
      </c>
      <c r="AR1581" s="85">
        <f t="shared" si="372"/>
        <v>0</v>
      </c>
      <c r="AS1581" s="86">
        <f t="shared" si="374"/>
        <v>10548</v>
      </c>
      <c r="AT1581" s="170">
        <f t="shared" si="375"/>
        <v>0</v>
      </c>
      <c r="AU1581" s="86">
        <v>10548</v>
      </c>
      <c r="AV1581" s="170">
        <f t="shared" si="373"/>
        <v>0</v>
      </c>
    </row>
    <row r="1582" spans="1:48" s="73" customFormat="1" ht="45" x14ac:dyDescent="0.2">
      <c r="A1582" s="10" t="s">
        <v>4186</v>
      </c>
      <c r="B1582" s="14" t="s">
        <v>36</v>
      </c>
      <c r="C1582" s="14" t="s">
        <v>37</v>
      </c>
      <c r="D1582" s="14" t="s">
        <v>5056</v>
      </c>
      <c r="E1582" s="58">
        <v>321389</v>
      </c>
      <c r="F1582" s="15" t="s">
        <v>5057</v>
      </c>
      <c r="G1582" s="15" t="s">
        <v>4189</v>
      </c>
      <c r="H1582" s="16">
        <v>100007053</v>
      </c>
      <c r="I1582" s="62">
        <v>710022190</v>
      </c>
      <c r="J1582" s="13">
        <v>37809831</v>
      </c>
      <c r="K1582" s="15" t="s">
        <v>105</v>
      </c>
      <c r="L1582" s="12" t="s">
        <v>4186</v>
      </c>
      <c r="M1582" s="15" t="s">
        <v>4992</v>
      </c>
      <c r="N1582" s="49">
        <v>1361</v>
      </c>
      <c r="O1582" s="15" t="s">
        <v>5058</v>
      </c>
      <c r="P1582" s="15" t="s">
        <v>5059</v>
      </c>
      <c r="Q1582" s="48">
        <v>517691</v>
      </c>
      <c r="R1582" s="11" t="s">
        <v>45</v>
      </c>
      <c r="S1582" s="120">
        <v>12362</v>
      </c>
      <c r="T1582" s="85">
        <v>107.03</v>
      </c>
      <c r="U1582" s="86">
        <v>22</v>
      </c>
      <c r="V1582" s="123">
        <v>46.825625000000002</v>
      </c>
      <c r="W1582" s="85">
        <f t="shared" si="376"/>
        <v>8241</v>
      </c>
      <c r="X1582" s="86">
        <v>0</v>
      </c>
      <c r="Y1582" s="85">
        <v>16.054500000000001</v>
      </c>
      <c r="Z1582" s="86">
        <f t="shared" si="363"/>
        <v>0</v>
      </c>
      <c r="AA1582" s="86">
        <f t="shared" si="366"/>
        <v>8241</v>
      </c>
      <c r="AB1582" s="85">
        <v>122.77</v>
      </c>
      <c r="AC1582" s="85">
        <v>33</v>
      </c>
      <c r="AD1582" s="124">
        <f t="shared" si="364"/>
        <v>73.661999999999992</v>
      </c>
      <c r="AE1582" s="86">
        <f t="shared" si="367"/>
        <v>9723</v>
      </c>
      <c r="AF1582" s="85">
        <v>0</v>
      </c>
      <c r="AG1582" s="85">
        <v>36.831000000000003</v>
      </c>
      <c r="AH1582" s="85">
        <f t="shared" si="368"/>
        <v>0</v>
      </c>
      <c r="AI1582" s="86">
        <f t="shared" si="369"/>
        <v>17964</v>
      </c>
      <c r="AJ1582" s="86">
        <f t="shared" si="370"/>
        <v>5602</v>
      </c>
      <c r="AK1582" s="122"/>
      <c r="AL1582" s="85">
        <v>122.77</v>
      </c>
      <c r="AM1582" s="85">
        <v>33</v>
      </c>
      <c r="AN1582" s="124">
        <f t="shared" si="365"/>
        <v>73.661999999999992</v>
      </c>
      <c r="AO1582" s="86">
        <f t="shared" si="371"/>
        <v>9723</v>
      </c>
      <c r="AP1582" s="85">
        <v>0</v>
      </c>
      <c r="AQ1582" s="85">
        <v>36.831000000000003</v>
      </c>
      <c r="AR1582" s="85">
        <f t="shared" si="372"/>
        <v>0</v>
      </c>
      <c r="AS1582" s="86">
        <f t="shared" si="374"/>
        <v>17964</v>
      </c>
      <c r="AT1582" s="170">
        <f t="shared" si="375"/>
        <v>0</v>
      </c>
      <c r="AU1582" s="86">
        <v>17964</v>
      </c>
      <c r="AV1582" s="170">
        <f t="shared" si="373"/>
        <v>0</v>
      </c>
    </row>
    <row r="1583" spans="1:48" s="73" customFormat="1" x14ac:dyDescent="0.2">
      <c r="A1583" s="10" t="s">
        <v>4186</v>
      </c>
      <c r="B1583" s="14" t="s">
        <v>36</v>
      </c>
      <c r="C1583" s="14" t="s">
        <v>37</v>
      </c>
      <c r="D1583" s="14" t="s">
        <v>5060</v>
      </c>
      <c r="E1583" s="58">
        <v>321397</v>
      </c>
      <c r="F1583" s="15" t="s">
        <v>5061</v>
      </c>
      <c r="G1583" s="15" t="s">
        <v>4189</v>
      </c>
      <c r="H1583" s="16">
        <v>100008921</v>
      </c>
      <c r="I1583" s="62">
        <v>710022204</v>
      </c>
      <c r="J1583" s="13">
        <v>710022204</v>
      </c>
      <c r="K1583" s="15" t="s">
        <v>48</v>
      </c>
      <c r="L1583" s="12" t="s">
        <v>4186</v>
      </c>
      <c r="M1583" s="15" t="s">
        <v>4959</v>
      </c>
      <c r="N1583" s="49">
        <v>1302</v>
      </c>
      <c r="O1583" s="15" t="s">
        <v>5062</v>
      </c>
      <c r="P1583" s="15" t="s">
        <v>5063</v>
      </c>
      <c r="Q1583" s="48">
        <v>517704</v>
      </c>
      <c r="R1583" s="11" t="s">
        <v>45</v>
      </c>
      <c r="S1583" s="120">
        <v>6743</v>
      </c>
      <c r="T1583" s="85">
        <v>107.03</v>
      </c>
      <c r="U1583" s="86">
        <v>12</v>
      </c>
      <c r="V1583" s="123">
        <v>46.825625000000002</v>
      </c>
      <c r="W1583" s="85">
        <f t="shared" si="376"/>
        <v>4495</v>
      </c>
      <c r="X1583" s="86">
        <v>0</v>
      </c>
      <c r="Y1583" s="85">
        <v>16.054500000000001</v>
      </c>
      <c r="Z1583" s="86">
        <f t="shared" si="363"/>
        <v>0</v>
      </c>
      <c r="AA1583" s="86">
        <f t="shared" si="366"/>
        <v>4495</v>
      </c>
      <c r="AB1583" s="85">
        <v>122.77</v>
      </c>
      <c r="AC1583" s="85">
        <v>10</v>
      </c>
      <c r="AD1583" s="124">
        <f t="shared" si="364"/>
        <v>73.661999999999992</v>
      </c>
      <c r="AE1583" s="86">
        <f t="shared" si="367"/>
        <v>2946</v>
      </c>
      <c r="AF1583" s="85">
        <v>0</v>
      </c>
      <c r="AG1583" s="85">
        <v>36.831000000000003</v>
      </c>
      <c r="AH1583" s="85">
        <f t="shared" si="368"/>
        <v>0</v>
      </c>
      <c r="AI1583" s="86">
        <f t="shared" si="369"/>
        <v>7441</v>
      </c>
      <c r="AJ1583" s="86">
        <f t="shared" si="370"/>
        <v>698</v>
      </c>
      <c r="AK1583" s="122"/>
      <c r="AL1583" s="85">
        <v>122.77</v>
      </c>
      <c r="AM1583" s="85">
        <v>10</v>
      </c>
      <c r="AN1583" s="124">
        <f t="shared" si="365"/>
        <v>73.661999999999992</v>
      </c>
      <c r="AO1583" s="86">
        <f t="shared" si="371"/>
        <v>2946</v>
      </c>
      <c r="AP1583" s="85">
        <v>0</v>
      </c>
      <c r="AQ1583" s="85">
        <v>36.831000000000003</v>
      </c>
      <c r="AR1583" s="85">
        <f t="shared" si="372"/>
        <v>0</v>
      </c>
      <c r="AS1583" s="86">
        <f t="shared" si="374"/>
        <v>7441</v>
      </c>
      <c r="AT1583" s="170">
        <f t="shared" si="375"/>
        <v>0</v>
      </c>
      <c r="AU1583" s="86">
        <v>7441</v>
      </c>
      <c r="AV1583" s="170">
        <f t="shared" si="373"/>
        <v>0</v>
      </c>
    </row>
    <row r="1584" spans="1:48" s="73" customFormat="1" ht="30" x14ac:dyDescent="0.2">
      <c r="A1584" s="10" t="s">
        <v>4186</v>
      </c>
      <c r="B1584" s="14" t="s">
        <v>36</v>
      </c>
      <c r="C1584" s="14" t="s">
        <v>37</v>
      </c>
      <c r="D1584" s="14" t="s">
        <v>4645</v>
      </c>
      <c r="E1584" s="58">
        <v>315338</v>
      </c>
      <c r="F1584" s="15" t="s">
        <v>4646</v>
      </c>
      <c r="G1584" s="15" t="s">
        <v>4189</v>
      </c>
      <c r="H1584" s="16">
        <v>100007652</v>
      </c>
      <c r="I1584" s="62">
        <v>710015313</v>
      </c>
      <c r="J1584" s="13">
        <v>710015313</v>
      </c>
      <c r="K1584" s="15" t="s">
        <v>48</v>
      </c>
      <c r="L1584" s="12" t="s">
        <v>4186</v>
      </c>
      <c r="M1584" s="15" t="s">
        <v>4595</v>
      </c>
      <c r="N1584" s="49">
        <v>3233</v>
      </c>
      <c r="O1584" s="15" t="s">
        <v>4647</v>
      </c>
      <c r="P1584" s="15" t="s">
        <v>4648</v>
      </c>
      <c r="Q1584" s="48">
        <v>510564</v>
      </c>
      <c r="R1584" s="11" t="s">
        <v>45</v>
      </c>
      <c r="S1584" s="120">
        <v>5619</v>
      </c>
      <c r="T1584" s="85">
        <v>107.03</v>
      </c>
      <c r="U1584" s="86">
        <v>10</v>
      </c>
      <c r="V1584" s="123">
        <v>46.825625000000002</v>
      </c>
      <c r="W1584" s="85">
        <f t="shared" si="376"/>
        <v>3746</v>
      </c>
      <c r="X1584" s="86">
        <v>0</v>
      </c>
      <c r="Y1584" s="85">
        <v>16.054500000000001</v>
      </c>
      <c r="Z1584" s="86">
        <f t="shared" si="363"/>
        <v>0</v>
      </c>
      <c r="AA1584" s="86">
        <f t="shared" si="366"/>
        <v>3746</v>
      </c>
      <c r="AB1584" s="85">
        <v>122.77</v>
      </c>
      <c r="AC1584" s="85">
        <v>10</v>
      </c>
      <c r="AD1584" s="124">
        <f t="shared" si="364"/>
        <v>73.661999999999992</v>
      </c>
      <c r="AE1584" s="86">
        <f t="shared" si="367"/>
        <v>2946</v>
      </c>
      <c r="AF1584" s="85">
        <v>0</v>
      </c>
      <c r="AG1584" s="85">
        <v>36.831000000000003</v>
      </c>
      <c r="AH1584" s="85">
        <f t="shared" si="368"/>
        <v>0</v>
      </c>
      <c r="AI1584" s="86">
        <f t="shared" si="369"/>
        <v>6692</v>
      </c>
      <c r="AJ1584" s="86">
        <f t="shared" si="370"/>
        <v>1073</v>
      </c>
      <c r="AK1584" s="122"/>
      <c r="AL1584" s="85">
        <v>122.77</v>
      </c>
      <c r="AM1584" s="85">
        <v>10</v>
      </c>
      <c r="AN1584" s="124">
        <f t="shared" si="365"/>
        <v>73.661999999999992</v>
      </c>
      <c r="AO1584" s="86">
        <f t="shared" si="371"/>
        <v>2946</v>
      </c>
      <c r="AP1584" s="85">
        <v>0</v>
      </c>
      <c r="AQ1584" s="85">
        <v>36.831000000000003</v>
      </c>
      <c r="AR1584" s="85">
        <f t="shared" si="372"/>
        <v>0</v>
      </c>
      <c r="AS1584" s="86">
        <f t="shared" si="374"/>
        <v>6692</v>
      </c>
      <c r="AT1584" s="170">
        <f t="shared" si="375"/>
        <v>0</v>
      </c>
      <c r="AU1584" s="86">
        <v>6692</v>
      </c>
      <c r="AV1584" s="170">
        <f t="shared" si="373"/>
        <v>0</v>
      </c>
    </row>
    <row r="1585" spans="1:48" s="73" customFormat="1" x14ac:dyDescent="0.2">
      <c r="A1585" s="10" t="s">
        <v>4186</v>
      </c>
      <c r="B1585" s="14" t="s">
        <v>36</v>
      </c>
      <c r="C1585" s="14" t="s">
        <v>37</v>
      </c>
      <c r="D1585" s="14" t="s">
        <v>4413</v>
      </c>
      <c r="E1585" s="58">
        <v>314561</v>
      </c>
      <c r="F1585" s="15" t="s">
        <v>4414</v>
      </c>
      <c r="G1585" s="15" t="s">
        <v>4189</v>
      </c>
      <c r="H1585" s="16">
        <v>100007458</v>
      </c>
      <c r="I1585" s="62">
        <v>710014627</v>
      </c>
      <c r="J1585" s="13">
        <v>710014627</v>
      </c>
      <c r="K1585" s="15" t="s">
        <v>48</v>
      </c>
      <c r="L1585" s="12" t="s">
        <v>4186</v>
      </c>
      <c r="M1585" s="15" t="s">
        <v>4349</v>
      </c>
      <c r="N1585" s="49">
        <v>2751</v>
      </c>
      <c r="O1585" s="15" t="s">
        <v>4415</v>
      </c>
      <c r="P1585" s="15" t="s">
        <v>4416</v>
      </c>
      <c r="Q1585" s="48">
        <v>509744</v>
      </c>
      <c r="R1585" s="11" t="s">
        <v>45</v>
      </c>
      <c r="S1585" s="120">
        <v>2248</v>
      </c>
      <c r="T1585" s="85">
        <v>107.03</v>
      </c>
      <c r="U1585" s="86">
        <v>4</v>
      </c>
      <c r="V1585" s="123">
        <v>46.825625000000002</v>
      </c>
      <c r="W1585" s="85">
        <f t="shared" si="376"/>
        <v>1498</v>
      </c>
      <c r="X1585" s="86">
        <v>0</v>
      </c>
      <c r="Y1585" s="85">
        <v>16.054500000000001</v>
      </c>
      <c r="Z1585" s="86">
        <f t="shared" ref="Z1585:Z1648" si="377">ROUND(X1585*Y1585*8,0)</f>
        <v>0</v>
      </c>
      <c r="AA1585" s="86">
        <f t="shared" si="366"/>
        <v>1498</v>
      </c>
      <c r="AB1585" s="85">
        <v>122.77</v>
      </c>
      <c r="AC1585" s="85">
        <v>6</v>
      </c>
      <c r="AD1585" s="124">
        <f t="shared" ref="AD1585:AD1648" si="378">+AB1585*0.6</f>
        <v>73.661999999999992</v>
      </c>
      <c r="AE1585" s="86">
        <f t="shared" si="367"/>
        <v>1768</v>
      </c>
      <c r="AF1585" s="85">
        <v>0</v>
      </c>
      <c r="AG1585" s="85">
        <v>36.831000000000003</v>
      </c>
      <c r="AH1585" s="85">
        <f t="shared" si="368"/>
        <v>0</v>
      </c>
      <c r="AI1585" s="86">
        <f t="shared" si="369"/>
        <v>3266</v>
      </c>
      <c r="AJ1585" s="86">
        <f t="shared" si="370"/>
        <v>1018</v>
      </c>
      <c r="AK1585" s="122"/>
      <c r="AL1585" s="85">
        <v>122.77</v>
      </c>
      <c r="AM1585" s="85">
        <v>6</v>
      </c>
      <c r="AN1585" s="124">
        <f t="shared" ref="AN1585:AN1648" si="379">+AL1585*0.6</f>
        <v>73.661999999999992</v>
      </c>
      <c r="AO1585" s="86">
        <f t="shared" si="371"/>
        <v>1768</v>
      </c>
      <c r="AP1585" s="85">
        <v>0</v>
      </c>
      <c r="AQ1585" s="85">
        <v>36.831000000000003</v>
      </c>
      <c r="AR1585" s="85">
        <f t="shared" si="372"/>
        <v>0</v>
      </c>
      <c r="AS1585" s="86">
        <f t="shared" si="374"/>
        <v>3266</v>
      </c>
      <c r="AT1585" s="170">
        <f t="shared" si="375"/>
        <v>0</v>
      </c>
      <c r="AU1585" s="86">
        <v>3266</v>
      </c>
      <c r="AV1585" s="170">
        <f t="shared" si="373"/>
        <v>0</v>
      </c>
    </row>
    <row r="1586" spans="1:48" s="73" customFormat="1" ht="45" x14ac:dyDescent="0.2">
      <c r="A1586" s="10" t="s">
        <v>4186</v>
      </c>
      <c r="B1586" s="14" t="s">
        <v>36</v>
      </c>
      <c r="C1586" s="14" t="s">
        <v>37</v>
      </c>
      <c r="D1586" s="14" t="s">
        <v>5064</v>
      </c>
      <c r="E1586" s="58">
        <v>321401</v>
      </c>
      <c r="F1586" s="15" t="s">
        <v>5065</v>
      </c>
      <c r="G1586" s="15" t="s">
        <v>4189</v>
      </c>
      <c r="H1586" s="16">
        <v>100008923</v>
      </c>
      <c r="I1586" s="62">
        <v>710022212</v>
      </c>
      <c r="J1586" s="13">
        <v>42221897</v>
      </c>
      <c r="K1586" s="15" t="s">
        <v>105</v>
      </c>
      <c r="L1586" s="12" t="s">
        <v>4186</v>
      </c>
      <c r="M1586" s="15" t="s">
        <v>4959</v>
      </c>
      <c r="N1586" s="49">
        <v>1303</v>
      </c>
      <c r="O1586" s="15" t="s">
        <v>5066</v>
      </c>
      <c r="P1586" s="15" t="s">
        <v>5067</v>
      </c>
      <c r="Q1586" s="48">
        <v>517712</v>
      </c>
      <c r="R1586" s="11" t="s">
        <v>45</v>
      </c>
      <c r="S1586" s="120">
        <v>17419</v>
      </c>
      <c r="T1586" s="85">
        <v>107.03</v>
      </c>
      <c r="U1586" s="86">
        <v>31</v>
      </c>
      <c r="V1586" s="123">
        <v>46.825625000000002</v>
      </c>
      <c r="W1586" s="85">
        <f t="shared" si="376"/>
        <v>11613</v>
      </c>
      <c r="X1586" s="86">
        <v>0</v>
      </c>
      <c r="Y1586" s="85">
        <v>16.054500000000001</v>
      </c>
      <c r="Z1586" s="86">
        <f t="shared" si="377"/>
        <v>0</v>
      </c>
      <c r="AA1586" s="86">
        <f t="shared" si="366"/>
        <v>11613</v>
      </c>
      <c r="AB1586" s="85">
        <v>122.77</v>
      </c>
      <c r="AC1586" s="85">
        <v>31</v>
      </c>
      <c r="AD1586" s="124">
        <f t="shared" si="378"/>
        <v>73.661999999999992</v>
      </c>
      <c r="AE1586" s="86">
        <f t="shared" si="367"/>
        <v>9134</v>
      </c>
      <c r="AF1586" s="85">
        <v>0</v>
      </c>
      <c r="AG1586" s="85">
        <v>36.831000000000003</v>
      </c>
      <c r="AH1586" s="85">
        <f t="shared" si="368"/>
        <v>0</v>
      </c>
      <c r="AI1586" s="86">
        <f t="shared" si="369"/>
        <v>20747</v>
      </c>
      <c r="AJ1586" s="86">
        <f t="shared" si="370"/>
        <v>3328</v>
      </c>
      <c r="AK1586" s="122"/>
      <c r="AL1586" s="85">
        <v>122.77</v>
      </c>
      <c r="AM1586" s="85">
        <v>31</v>
      </c>
      <c r="AN1586" s="124">
        <f t="shared" si="379"/>
        <v>73.661999999999992</v>
      </c>
      <c r="AO1586" s="86">
        <f t="shared" si="371"/>
        <v>9134</v>
      </c>
      <c r="AP1586" s="85">
        <v>0</v>
      </c>
      <c r="AQ1586" s="85">
        <v>36.831000000000003</v>
      </c>
      <c r="AR1586" s="85">
        <f t="shared" si="372"/>
        <v>0</v>
      </c>
      <c r="AS1586" s="86">
        <f t="shared" si="374"/>
        <v>20747</v>
      </c>
      <c r="AT1586" s="170">
        <f t="shared" si="375"/>
        <v>0</v>
      </c>
      <c r="AU1586" s="86">
        <v>20747</v>
      </c>
      <c r="AV1586" s="170">
        <f t="shared" si="373"/>
        <v>0</v>
      </c>
    </row>
    <row r="1587" spans="1:48" s="73" customFormat="1" x14ac:dyDescent="0.2">
      <c r="A1587" s="10" t="s">
        <v>4186</v>
      </c>
      <c r="B1587" s="14" t="s">
        <v>36</v>
      </c>
      <c r="C1587" s="14" t="s">
        <v>37</v>
      </c>
      <c r="D1587" s="14" t="s">
        <v>4417</v>
      </c>
      <c r="E1587" s="58">
        <v>314587</v>
      </c>
      <c r="F1587" s="15" t="s">
        <v>4418</v>
      </c>
      <c r="G1587" s="15" t="s">
        <v>4189</v>
      </c>
      <c r="H1587" s="16">
        <v>100007463</v>
      </c>
      <c r="I1587" s="62">
        <v>710014643</v>
      </c>
      <c r="J1587" s="13">
        <v>710014643</v>
      </c>
      <c r="K1587" s="15" t="s">
        <v>48</v>
      </c>
      <c r="L1587" s="12" t="s">
        <v>4186</v>
      </c>
      <c r="M1587" s="15" t="s">
        <v>4349</v>
      </c>
      <c r="N1587" s="49">
        <v>2755</v>
      </c>
      <c r="O1587" s="15" t="s">
        <v>4419</v>
      </c>
      <c r="P1587" s="15" t="s">
        <v>4420</v>
      </c>
      <c r="Q1587" s="48">
        <v>509761</v>
      </c>
      <c r="R1587" s="11" t="s">
        <v>45</v>
      </c>
      <c r="S1587" s="120">
        <v>7867</v>
      </c>
      <c r="T1587" s="85">
        <v>107.03</v>
      </c>
      <c r="U1587" s="86">
        <v>14</v>
      </c>
      <c r="V1587" s="123">
        <v>46.825625000000002</v>
      </c>
      <c r="W1587" s="85">
        <f t="shared" si="376"/>
        <v>5244</v>
      </c>
      <c r="X1587" s="86">
        <v>0</v>
      </c>
      <c r="Y1587" s="85">
        <v>16.054500000000001</v>
      </c>
      <c r="Z1587" s="86">
        <f t="shared" si="377"/>
        <v>0</v>
      </c>
      <c r="AA1587" s="86">
        <f t="shared" si="366"/>
        <v>5244</v>
      </c>
      <c r="AB1587" s="85">
        <v>122.77</v>
      </c>
      <c r="AC1587" s="85">
        <v>9</v>
      </c>
      <c r="AD1587" s="124">
        <f t="shared" si="378"/>
        <v>73.661999999999992</v>
      </c>
      <c r="AE1587" s="86">
        <f t="shared" si="367"/>
        <v>2652</v>
      </c>
      <c r="AF1587" s="85">
        <v>0</v>
      </c>
      <c r="AG1587" s="85">
        <v>36.831000000000003</v>
      </c>
      <c r="AH1587" s="85">
        <f t="shared" si="368"/>
        <v>0</v>
      </c>
      <c r="AI1587" s="86">
        <f t="shared" si="369"/>
        <v>7896</v>
      </c>
      <c r="AJ1587" s="86">
        <f t="shared" si="370"/>
        <v>29</v>
      </c>
      <c r="AK1587" s="122"/>
      <c r="AL1587" s="85">
        <v>122.77</v>
      </c>
      <c r="AM1587" s="85">
        <v>9</v>
      </c>
      <c r="AN1587" s="124">
        <f t="shared" si="379"/>
        <v>73.661999999999992</v>
      </c>
      <c r="AO1587" s="86">
        <f t="shared" si="371"/>
        <v>2652</v>
      </c>
      <c r="AP1587" s="85">
        <v>0</v>
      </c>
      <c r="AQ1587" s="85">
        <v>36.831000000000003</v>
      </c>
      <c r="AR1587" s="85">
        <f t="shared" si="372"/>
        <v>0</v>
      </c>
      <c r="AS1587" s="86">
        <f t="shared" si="374"/>
        <v>7896</v>
      </c>
      <c r="AT1587" s="170">
        <f t="shared" si="375"/>
        <v>0</v>
      </c>
      <c r="AU1587" s="86">
        <v>7896</v>
      </c>
      <c r="AV1587" s="170">
        <f t="shared" si="373"/>
        <v>0</v>
      </c>
    </row>
    <row r="1588" spans="1:48" s="73" customFormat="1" x14ac:dyDescent="0.2">
      <c r="A1588" s="10" t="s">
        <v>4186</v>
      </c>
      <c r="B1588" s="14" t="s">
        <v>36</v>
      </c>
      <c r="C1588" s="14" t="s">
        <v>37</v>
      </c>
      <c r="D1588" s="14" t="s">
        <v>4924</v>
      </c>
      <c r="E1588" s="58">
        <v>316962</v>
      </c>
      <c r="F1588" s="15" t="s">
        <v>4925</v>
      </c>
      <c r="G1588" s="15" t="s">
        <v>4189</v>
      </c>
      <c r="H1588" s="16">
        <v>100008135</v>
      </c>
      <c r="I1588" s="62">
        <v>710017430</v>
      </c>
      <c r="J1588" s="13">
        <v>710017430</v>
      </c>
      <c r="K1588" s="15" t="s">
        <v>48</v>
      </c>
      <c r="L1588" s="12" t="s">
        <v>4186</v>
      </c>
      <c r="M1588" s="15" t="s">
        <v>4807</v>
      </c>
      <c r="N1588" s="49">
        <v>3853</v>
      </c>
      <c r="O1588" s="15" t="s">
        <v>4926</v>
      </c>
      <c r="P1588" s="15" t="s">
        <v>4928</v>
      </c>
      <c r="Q1588" s="48">
        <v>512681</v>
      </c>
      <c r="R1588" s="11" t="s">
        <v>45</v>
      </c>
      <c r="S1588" s="120">
        <v>18543</v>
      </c>
      <c r="T1588" s="85">
        <v>107.03</v>
      </c>
      <c r="U1588" s="86">
        <v>33</v>
      </c>
      <c r="V1588" s="123">
        <v>46.825625000000002</v>
      </c>
      <c r="W1588" s="85">
        <f t="shared" si="376"/>
        <v>12362</v>
      </c>
      <c r="X1588" s="86">
        <v>0</v>
      </c>
      <c r="Y1588" s="85">
        <v>16.054500000000001</v>
      </c>
      <c r="Z1588" s="86">
        <f t="shared" si="377"/>
        <v>0</v>
      </c>
      <c r="AA1588" s="86">
        <f t="shared" si="366"/>
        <v>12362</v>
      </c>
      <c r="AB1588" s="85">
        <v>122.77</v>
      </c>
      <c r="AC1588" s="85">
        <v>26</v>
      </c>
      <c r="AD1588" s="124">
        <f t="shared" si="378"/>
        <v>73.661999999999992</v>
      </c>
      <c r="AE1588" s="86">
        <f t="shared" si="367"/>
        <v>7661</v>
      </c>
      <c r="AF1588" s="85">
        <v>0</v>
      </c>
      <c r="AG1588" s="85">
        <v>36.831000000000003</v>
      </c>
      <c r="AH1588" s="85">
        <f t="shared" si="368"/>
        <v>0</v>
      </c>
      <c r="AI1588" s="86">
        <f t="shared" si="369"/>
        <v>20023</v>
      </c>
      <c r="AJ1588" s="86">
        <f t="shared" si="370"/>
        <v>1480</v>
      </c>
      <c r="AK1588" s="122"/>
      <c r="AL1588" s="85">
        <v>122.77</v>
      </c>
      <c r="AM1588" s="85">
        <v>26</v>
      </c>
      <c r="AN1588" s="124">
        <f t="shared" si="379"/>
        <v>73.661999999999992</v>
      </c>
      <c r="AO1588" s="86">
        <f t="shared" si="371"/>
        <v>7661</v>
      </c>
      <c r="AP1588" s="85">
        <v>0</v>
      </c>
      <c r="AQ1588" s="85">
        <v>36.831000000000003</v>
      </c>
      <c r="AR1588" s="85">
        <f t="shared" si="372"/>
        <v>0</v>
      </c>
      <c r="AS1588" s="86">
        <f t="shared" si="374"/>
        <v>20023</v>
      </c>
      <c r="AT1588" s="170">
        <f t="shared" si="375"/>
        <v>0</v>
      </c>
      <c r="AU1588" s="86">
        <v>20023</v>
      </c>
      <c r="AV1588" s="170">
        <f t="shared" si="373"/>
        <v>0</v>
      </c>
    </row>
    <row r="1589" spans="1:48" s="73" customFormat="1" x14ac:dyDescent="0.2">
      <c r="A1589" s="10" t="s">
        <v>4186</v>
      </c>
      <c r="B1589" s="14" t="s">
        <v>36</v>
      </c>
      <c r="C1589" s="14" t="s">
        <v>37</v>
      </c>
      <c r="D1589" s="14" t="s">
        <v>4868</v>
      </c>
      <c r="E1589" s="58">
        <v>316750</v>
      </c>
      <c r="F1589" s="15" t="s">
        <v>4869</v>
      </c>
      <c r="G1589" s="15" t="s">
        <v>4189</v>
      </c>
      <c r="H1589" s="16">
        <v>100007916</v>
      </c>
      <c r="I1589" s="62">
        <v>710016980</v>
      </c>
      <c r="J1589" s="13">
        <v>710016980</v>
      </c>
      <c r="K1589" s="15" t="s">
        <v>48</v>
      </c>
      <c r="L1589" s="12" t="s">
        <v>4186</v>
      </c>
      <c r="M1589" s="15" t="s">
        <v>4807</v>
      </c>
      <c r="N1589" s="49">
        <v>3854</v>
      </c>
      <c r="O1589" s="15" t="s">
        <v>4870</v>
      </c>
      <c r="P1589" s="15" t="s">
        <v>4871</v>
      </c>
      <c r="Q1589" s="48">
        <v>512389</v>
      </c>
      <c r="R1589" s="11" t="s">
        <v>45</v>
      </c>
      <c r="S1589" s="120">
        <v>10676</v>
      </c>
      <c r="T1589" s="85">
        <v>107.03</v>
      </c>
      <c r="U1589" s="86">
        <v>19</v>
      </c>
      <c r="V1589" s="123">
        <v>46.825625000000002</v>
      </c>
      <c r="W1589" s="85">
        <f t="shared" si="376"/>
        <v>7117</v>
      </c>
      <c r="X1589" s="86">
        <v>0</v>
      </c>
      <c r="Y1589" s="85">
        <v>16.054500000000001</v>
      </c>
      <c r="Z1589" s="86">
        <f t="shared" si="377"/>
        <v>0</v>
      </c>
      <c r="AA1589" s="86">
        <f t="shared" si="366"/>
        <v>7117</v>
      </c>
      <c r="AB1589" s="85">
        <v>122.77</v>
      </c>
      <c r="AC1589" s="85">
        <v>11</v>
      </c>
      <c r="AD1589" s="124">
        <f t="shared" si="378"/>
        <v>73.661999999999992</v>
      </c>
      <c r="AE1589" s="86">
        <f t="shared" si="367"/>
        <v>3241</v>
      </c>
      <c r="AF1589" s="85">
        <v>0</v>
      </c>
      <c r="AG1589" s="85">
        <v>36.831000000000003</v>
      </c>
      <c r="AH1589" s="85">
        <f t="shared" si="368"/>
        <v>0</v>
      </c>
      <c r="AI1589" s="86">
        <f t="shared" si="369"/>
        <v>10358</v>
      </c>
      <c r="AJ1589" s="86">
        <f t="shared" si="370"/>
        <v>-318</v>
      </c>
      <c r="AK1589" s="122"/>
      <c r="AL1589" s="85">
        <v>122.77</v>
      </c>
      <c r="AM1589" s="85">
        <v>11</v>
      </c>
      <c r="AN1589" s="124">
        <f t="shared" si="379"/>
        <v>73.661999999999992</v>
      </c>
      <c r="AO1589" s="86">
        <f t="shared" si="371"/>
        <v>3241</v>
      </c>
      <c r="AP1589" s="85">
        <v>0</v>
      </c>
      <c r="AQ1589" s="85">
        <v>36.831000000000003</v>
      </c>
      <c r="AR1589" s="85">
        <f t="shared" si="372"/>
        <v>0</v>
      </c>
      <c r="AS1589" s="86">
        <f t="shared" si="374"/>
        <v>10358</v>
      </c>
      <c r="AT1589" s="170">
        <f t="shared" si="375"/>
        <v>0</v>
      </c>
      <c r="AU1589" s="86">
        <v>10358</v>
      </c>
      <c r="AV1589" s="170">
        <f t="shared" si="373"/>
        <v>0</v>
      </c>
    </row>
    <row r="1590" spans="1:48" s="73" customFormat="1" ht="45" x14ac:dyDescent="0.2">
      <c r="A1590" s="10" t="s">
        <v>4186</v>
      </c>
      <c r="B1590" s="14" t="s">
        <v>36</v>
      </c>
      <c r="C1590" s="14" t="s">
        <v>37</v>
      </c>
      <c r="D1590" s="14" t="s">
        <v>4421</v>
      </c>
      <c r="E1590" s="58">
        <v>314595</v>
      </c>
      <c r="F1590" s="15" t="s">
        <v>4422</v>
      </c>
      <c r="G1590" s="15" t="s">
        <v>4189</v>
      </c>
      <c r="H1590" s="16">
        <v>100008218</v>
      </c>
      <c r="I1590" s="62">
        <v>710014651</v>
      </c>
      <c r="J1590" s="13">
        <v>37812955</v>
      </c>
      <c r="K1590" s="15" t="s">
        <v>105</v>
      </c>
      <c r="L1590" s="12" t="s">
        <v>4186</v>
      </c>
      <c r="M1590" s="15" t="s">
        <v>4360</v>
      </c>
      <c r="N1590" s="49">
        <v>2954</v>
      </c>
      <c r="O1590" s="15" t="s">
        <v>4423</v>
      </c>
      <c r="P1590" s="15" t="s">
        <v>4424</v>
      </c>
      <c r="Q1590" s="48">
        <v>509779</v>
      </c>
      <c r="R1590" s="11" t="s">
        <v>45</v>
      </c>
      <c r="S1590" s="120">
        <v>10114</v>
      </c>
      <c r="T1590" s="85">
        <v>107.03</v>
      </c>
      <c r="U1590" s="86">
        <v>18</v>
      </c>
      <c r="V1590" s="123">
        <v>46.825625000000002</v>
      </c>
      <c r="W1590" s="85">
        <f t="shared" si="376"/>
        <v>6743</v>
      </c>
      <c r="X1590" s="86">
        <v>0</v>
      </c>
      <c r="Y1590" s="85">
        <v>16.054500000000001</v>
      </c>
      <c r="Z1590" s="86">
        <f t="shared" si="377"/>
        <v>0</v>
      </c>
      <c r="AA1590" s="86">
        <f t="shared" si="366"/>
        <v>6743</v>
      </c>
      <c r="AB1590" s="85">
        <v>122.77</v>
      </c>
      <c r="AC1590" s="85">
        <v>13</v>
      </c>
      <c r="AD1590" s="124">
        <f t="shared" si="378"/>
        <v>73.661999999999992</v>
      </c>
      <c r="AE1590" s="86">
        <f t="shared" si="367"/>
        <v>3830</v>
      </c>
      <c r="AF1590" s="85">
        <v>0</v>
      </c>
      <c r="AG1590" s="85">
        <v>36.831000000000003</v>
      </c>
      <c r="AH1590" s="85">
        <f t="shared" si="368"/>
        <v>0</v>
      </c>
      <c r="AI1590" s="86">
        <f t="shared" si="369"/>
        <v>10573</v>
      </c>
      <c r="AJ1590" s="86">
        <f t="shared" si="370"/>
        <v>459</v>
      </c>
      <c r="AK1590" s="122"/>
      <c r="AL1590" s="85">
        <v>122.77</v>
      </c>
      <c r="AM1590" s="85">
        <v>13</v>
      </c>
      <c r="AN1590" s="124">
        <f t="shared" si="379"/>
        <v>73.661999999999992</v>
      </c>
      <c r="AO1590" s="86">
        <f t="shared" si="371"/>
        <v>3830</v>
      </c>
      <c r="AP1590" s="85">
        <v>0</v>
      </c>
      <c r="AQ1590" s="85">
        <v>36.831000000000003</v>
      </c>
      <c r="AR1590" s="85">
        <f t="shared" si="372"/>
        <v>0</v>
      </c>
      <c r="AS1590" s="86">
        <f t="shared" si="374"/>
        <v>10573</v>
      </c>
      <c r="AT1590" s="170">
        <f t="shared" si="375"/>
        <v>0</v>
      </c>
      <c r="AU1590" s="86">
        <v>10573</v>
      </c>
      <c r="AV1590" s="170">
        <f t="shared" si="373"/>
        <v>0</v>
      </c>
    </row>
    <row r="1591" spans="1:48" s="73" customFormat="1" x14ac:dyDescent="0.2">
      <c r="A1591" s="10" t="s">
        <v>4186</v>
      </c>
      <c r="B1591" s="14" t="s">
        <v>36</v>
      </c>
      <c r="C1591" s="14" t="s">
        <v>37</v>
      </c>
      <c r="D1591" s="14" t="s">
        <v>4957</v>
      </c>
      <c r="E1591" s="58">
        <v>321796</v>
      </c>
      <c r="F1591" s="15" t="s">
        <v>4958</v>
      </c>
      <c r="G1591" s="15" t="s">
        <v>4189</v>
      </c>
      <c r="H1591" s="16">
        <v>100009289</v>
      </c>
      <c r="I1591" s="62">
        <v>42388830</v>
      </c>
      <c r="J1591" s="13">
        <v>42388830</v>
      </c>
      <c r="K1591" s="15" t="s">
        <v>48</v>
      </c>
      <c r="L1591" s="12" t="s">
        <v>4186</v>
      </c>
      <c r="M1591" s="15" t="s">
        <v>4959</v>
      </c>
      <c r="N1591" s="49">
        <v>1003</v>
      </c>
      <c r="O1591" s="15" t="s">
        <v>4960</v>
      </c>
      <c r="P1591" s="15" t="s">
        <v>4971</v>
      </c>
      <c r="Q1591" s="48">
        <v>517402</v>
      </c>
      <c r="R1591" s="11" t="s">
        <v>86</v>
      </c>
      <c r="S1591" s="120">
        <v>6743</v>
      </c>
      <c r="T1591" s="85">
        <v>107.03</v>
      </c>
      <c r="U1591" s="86">
        <v>12</v>
      </c>
      <c r="V1591" s="123">
        <v>46.825625000000002</v>
      </c>
      <c r="W1591" s="85">
        <f t="shared" si="376"/>
        <v>4495</v>
      </c>
      <c r="X1591" s="86">
        <v>0</v>
      </c>
      <c r="Y1591" s="85">
        <v>16.054500000000001</v>
      </c>
      <c r="Z1591" s="86">
        <f t="shared" si="377"/>
        <v>0</v>
      </c>
      <c r="AA1591" s="86">
        <f t="shared" si="366"/>
        <v>4495</v>
      </c>
      <c r="AB1591" s="85">
        <v>122.77</v>
      </c>
      <c r="AC1591" s="85">
        <v>9</v>
      </c>
      <c r="AD1591" s="124">
        <f t="shared" si="378"/>
        <v>73.661999999999992</v>
      </c>
      <c r="AE1591" s="86">
        <f t="shared" si="367"/>
        <v>2652</v>
      </c>
      <c r="AF1591" s="85">
        <v>0</v>
      </c>
      <c r="AG1591" s="85">
        <v>36.831000000000003</v>
      </c>
      <c r="AH1591" s="85">
        <f t="shared" si="368"/>
        <v>0</v>
      </c>
      <c r="AI1591" s="86">
        <f t="shared" si="369"/>
        <v>7147</v>
      </c>
      <c r="AJ1591" s="86">
        <f t="shared" si="370"/>
        <v>404</v>
      </c>
      <c r="AK1591" s="122"/>
      <c r="AL1591" s="85">
        <v>122.77</v>
      </c>
      <c r="AM1591" s="85">
        <v>9</v>
      </c>
      <c r="AN1591" s="124">
        <f t="shared" si="379"/>
        <v>73.661999999999992</v>
      </c>
      <c r="AO1591" s="86">
        <f t="shared" si="371"/>
        <v>2652</v>
      </c>
      <c r="AP1591" s="85">
        <v>0</v>
      </c>
      <c r="AQ1591" s="85">
        <v>36.831000000000003</v>
      </c>
      <c r="AR1591" s="85">
        <f t="shared" si="372"/>
        <v>0</v>
      </c>
      <c r="AS1591" s="86">
        <f t="shared" si="374"/>
        <v>7147</v>
      </c>
      <c r="AT1591" s="170">
        <f t="shared" si="375"/>
        <v>0</v>
      </c>
      <c r="AU1591" s="86">
        <v>7147</v>
      </c>
      <c r="AV1591" s="170">
        <f t="shared" si="373"/>
        <v>0</v>
      </c>
    </row>
    <row r="1592" spans="1:48" s="73" customFormat="1" ht="45" x14ac:dyDescent="0.2">
      <c r="A1592" s="10" t="s">
        <v>4186</v>
      </c>
      <c r="B1592" s="14" t="s">
        <v>36</v>
      </c>
      <c r="C1592" s="14" t="s">
        <v>37</v>
      </c>
      <c r="D1592" s="14" t="s">
        <v>4308</v>
      </c>
      <c r="E1592" s="58">
        <v>314285</v>
      </c>
      <c r="F1592" s="15" t="s">
        <v>4309</v>
      </c>
      <c r="G1592" s="15" t="s">
        <v>4189</v>
      </c>
      <c r="H1592" s="16">
        <v>100007282</v>
      </c>
      <c r="I1592" s="62">
        <v>710014201</v>
      </c>
      <c r="J1592" s="13">
        <v>37812386</v>
      </c>
      <c r="K1592" s="15" t="s">
        <v>92</v>
      </c>
      <c r="L1592" s="12" t="s">
        <v>4186</v>
      </c>
      <c r="M1592" s="15" t="s">
        <v>4195</v>
      </c>
      <c r="N1592" s="49">
        <v>2314</v>
      </c>
      <c r="O1592" s="15" t="s">
        <v>4310</v>
      </c>
      <c r="P1592" s="15" t="s">
        <v>4311</v>
      </c>
      <c r="Q1592" s="48">
        <v>509451</v>
      </c>
      <c r="R1592" s="11" t="s">
        <v>45</v>
      </c>
      <c r="S1592" s="120">
        <v>17612</v>
      </c>
      <c r="T1592" s="85">
        <v>107.03</v>
      </c>
      <c r="U1592" s="86">
        <v>31</v>
      </c>
      <c r="V1592" s="123">
        <v>46.825625000000002</v>
      </c>
      <c r="W1592" s="85">
        <f t="shared" si="376"/>
        <v>11613</v>
      </c>
      <c r="X1592" s="86">
        <v>1</v>
      </c>
      <c r="Y1592" s="85">
        <v>16.054500000000001</v>
      </c>
      <c r="Z1592" s="86">
        <f t="shared" si="377"/>
        <v>128</v>
      </c>
      <c r="AA1592" s="86">
        <f t="shared" si="366"/>
        <v>11741</v>
      </c>
      <c r="AB1592" s="85">
        <v>122.77</v>
      </c>
      <c r="AC1592" s="85">
        <v>32</v>
      </c>
      <c r="AD1592" s="124">
        <f t="shared" si="378"/>
        <v>73.661999999999992</v>
      </c>
      <c r="AE1592" s="86">
        <f t="shared" si="367"/>
        <v>9429</v>
      </c>
      <c r="AF1592" s="85">
        <v>0</v>
      </c>
      <c r="AG1592" s="85">
        <v>36.831000000000003</v>
      </c>
      <c r="AH1592" s="85">
        <f t="shared" si="368"/>
        <v>0</v>
      </c>
      <c r="AI1592" s="86">
        <f t="shared" si="369"/>
        <v>21170</v>
      </c>
      <c r="AJ1592" s="86">
        <f t="shared" si="370"/>
        <v>3558</v>
      </c>
      <c r="AK1592" s="122"/>
      <c r="AL1592" s="85">
        <v>122.77</v>
      </c>
      <c r="AM1592" s="85">
        <v>32</v>
      </c>
      <c r="AN1592" s="124">
        <f t="shared" si="379"/>
        <v>73.661999999999992</v>
      </c>
      <c r="AO1592" s="86">
        <f t="shared" si="371"/>
        <v>9429</v>
      </c>
      <c r="AP1592" s="85">
        <v>0</v>
      </c>
      <c r="AQ1592" s="85">
        <v>36.831000000000003</v>
      </c>
      <c r="AR1592" s="85">
        <f t="shared" si="372"/>
        <v>0</v>
      </c>
      <c r="AS1592" s="86">
        <f t="shared" si="374"/>
        <v>21170</v>
      </c>
      <c r="AT1592" s="170">
        <f t="shared" si="375"/>
        <v>0</v>
      </c>
      <c r="AU1592" s="86">
        <v>21170</v>
      </c>
      <c r="AV1592" s="170">
        <f t="shared" si="373"/>
        <v>0</v>
      </c>
    </row>
    <row r="1593" spans="1:48" s="73" customFormat="1" ht="30" x14ac:dyDescent="0.2">
      <c r="A1593" s="10" t="s">
        <v>4186</v>
      </c>
      <c r="B1593" s="14" t="s">
        <v>36</v>
      </c>
      <c r="C1593" s="14" t="s">
        <v>37</v>
      </c>
      <c r="D1593" s="14" t="s">
        <v>4957</v>
      </c>
      <c r="E1593" s="58">
        <v>321796</v>
      </c>
      <c r="F1593" s="15" t="s">
        <v>4958</v>
      </c>
      <c r="G1593" s="15" t="s">
        <v>4189</v>
      </c>
      <c r="H1593" s="16">
        <v>100009166</v>
      </c>
      <c r="I1593" s="62">
        <v>37905058</v>
      </c>
      <c r="J1593" s="13">
        <v>37905058</v>
      </c>
      <c r="K1593" s="15" t="s">
        <v>48</v>
      </c>
      <c r="L1593" s="12" t="s">
        <v>4186</v>
      </c>
      <c r="M1593" s="15" t="s">
        <v>4959</v>
      </c>
      <c r="N1593" s="49">
        <v>1003</v>
      </c>
      <c r="O1593" s="15" t="s">
        <v>4960</v>
      </c>
      <c r="P1593" s="15" t="s">
        <v>4972</v>
      </c>
      <c r="Q1593" s="48">
        <v>517402</v>
      </c>
      <c r="R1593" s="11" t="s">
        <v>86</v>
      </c>
      <c r="S1593" s="120">
        <v>8429</v>
      </c>
      <c r="T1593" s="85">
        <v>107.03</v>
      </c>
      <c r="U1593" s="86">
        <v>15</v>
      </c>
      <c r="V1593" s="123">
        <v>46.825625000000002</v>
      </c>
      <c r="W1593" s="85">
        <f t="shared" si="376"/>
        <v>5619</v>
      </c>
      <c r="X1593" s="86">
        <v>0</v>
      </c>
      <c r="Y1593" s="85">
        <v>16.054500000000001</v>
      </c>
      <c r="Z1593" s="86">
        <f t="shared" si="377"/>
        <v>0</v>
      </c>
      <c r="AA1593" s="86">
        <f t="shared" si="366"/>
        <v>5619</v>
      </c>
      <c r="AB1593" s="85">
        <v>122.77</v>
      </c>
      <c r="AC1593" s="85">
        <v>8</v>
      </c>
      <c r="AD1593" s="124">
        <f t="shared" si="378"/>
        <v>73.661999999999992</v>
      </c>
      <c r="AE1593" s="86">
        <f t="shared" si="367"/>
        <v>2357</v>
      </c>
      <c r="AF1593" s="85">
        <v>0</v>
      </c>
      <c r="AG1593" s="85">
        <v>36.831000000000003</v>
      </c>
      <c r="AH1593" s="85">
        <f t="shared" si="368"/>
        <v>0</v>
      </c>
      <c r="AI1593" s="86">
        <f t="shared" si="369"/>
        <v>7976</v>
      </c>
      <c r="AJ1593" s="86">
        <f t="shared" si="370"/>
        <v>-453</v>
      </c>
      <c r="AK1593" s="122"/>
      <c r="AL1593" s="85">
        <v>122.77</v>
      </c>
      <c r="AM1593" s="85">
        <v>8</v>
      </c>
      <c r="AN1593" s="124">
        <f t="shared" si="379"/>
        <v>73.661999999999992</v>
      </c>
      <c r="AO1593" s="86">
        <f t="shared" si="371"/>
        <v>2357</v>
      </c>
      <c r="AP1593" s="85">
        <v>0</v>
      </c>
      <c r="AQ1593" s="85">
        <v>36.831000000000003</v>
      </c>
      <c r="AR1593" s="85">
        <f t="shared" si="372"/>
        <v>0</v>
      </c>
      <c r="AS1593" s="86">
        <f t="shared" si="374"/>
        <v>7976</v>
      </c>
      <c r="AT1593" s="170">
        <f t="shared" si="375"/>
        <v>0</v>
      </c>
      <c r="AU1593" s="86">
        <v>7976</v>
      </c>
      <c r="AV1593" s="170">
        <f t="shared" si="373"/>
        <v>0</v>
      </c>
    </row>
    <row r="1594" spans="1:48" s="73" customFormat="1" x14ac:dyDescent="0.2">
      <c r="A1594" s="10" t="s">
        <v>4186</v>
      </c>
      <c r="B1594" s="14" t="s">
        <v>36</v>
      </c>
      <c r="C1594" s="14" t="s">
        <v>37</v>
      </c>
      <c r="D1594" s="14" t="s">
        <v>5068</v>
      </c>
      <c r="E1594" s="58">
        <v>648892</v>
      </c>
      <c r="F1594" s="15" t="s">
        <v>5069</v>
      </c>
      <c r="G1594" s="15" t="s">
        <v>4189</v>
      </c>
      <c r="H1594" s="16">
        <v>100008931</v>
      </c>
      <c r="I1594" s="62">
        <v>710022220</v>
      </c>
      <c r="J1594" s="13">
        <v>710022220</v>
      </c>
      <c r="K1594" s="15" t="s">
        <v>48</v>
      </c>
      <c r="L1594" s="12" t="s">
        <v>4186</v>
      </c>
      <c r="M1594" s="15" t="s">
        <v>4959</v>
      </c>
      <c r="N1594" s="49">
        <v>1313</v>
      </c>
      <c r="O1594" s="15" t="s">
        <v>5070</v>
      </c>
      <c r="P1594" s="15" t="s">
        <v>5071</v>
      </c>
      <c r="Q1594" s="48">
        <v>517721</v>
      </c>
      <c r="R1594" s="11" t="s">
        <v>45</v>
      </c>
      <c r="S1594" s="120">
        <v>7867</v>
      </c>
      <c r="T1594" s="85">
        <v>107.03</v>
      </c>
      <c r="U1594" s="86">
        <v>14</v>
      </c>
      <c r="V1594" s="123">
        <v>46.825625000000002</v>
      </c>
      <c r="W1594" s="85">
        <f t="shared" si="376"/>
        <v>5244</v>
      </c>
      <c r="X1594" s="86">
        <v>0</v>
      </c>
      <c r="Y1594" s="85">
        <v>16.054500000000001</v>
      </c>
      <c r="Z1594" s="86">
        <f t="shared" si="377"/>
        <v>0</v>
      </c>
      <c r="AA1594" s="86">
        <f t="shared" si="366"/>
        <v>5244</v>
      </c>
      <c r="AB1594" s="85">
        <v>122.77</v>
      </c>
      <c r="AC1594" s="85">
        <v>16</v>
      </c>
      <c r="AD1594" s="124">
        <f t="shared" si="378"/>
        <v>73.661999999999992</v>
      </c>
      <c r="AE1594" s="86">
        <f t="shared" si="367"/>
        <v>4714</v>
      </c>
      <c r="AF1594" s="85">
        <v>0</v>
      </c>
      <c r="AG1594" s="85">
        <v>36.831000000000003</v>
      </c>
      <c r="AH1594" s="85">
        <f t="shared" si="368"/>
        <v>0</v>
      </c>
      <c r="AI1594" s="86">
        <f t="shared" si="369"/>
        <v>9958</v>
      </c>
      <c r="AJ1594" s="86">
        <f t="shared" si="370"/>
        <v>2091</v>
      </c>
      <c r="AK1594" s="122"/>
      <c r="AL1594" s="85">
        <v>122.77</v>
      </c>
      <c r="AM1594" s="85">
        <v>16</v>
      </c>
      <c r="AN1594" s="124">
        <f t="shared" si="379"/>
        <v>73.661999999999992</v>
      </c>
      <c r="AO1594" s="86">
        <f t="shared" si="371"/>
        <v>4714</v>
      </c>
      <c r="AP1594" s="85">
        <v>0</v>
      </c>
      <c r="AQ1594" s="85">
        <v>36.831000000000003</v>
      </c>
      <c r="AR1594" s="85">
        <f t="shared" si="372"/>
        <v>0</v>
      </c>
      <c r="AS1594" s="86">
        <f t="shared" si="374"/>
        <v>9958</v>
      </c>
      <c r="AT1594" s="170">
        <f t="shared" si="375"/>
        <v>0</v>
      </c>
      <c r="AU1594" s="86">
        <v>9958</v>
      </c>
      <c r="AV1594" s="170">
        <f t="shared" si="373"/>
        <v>0</v>
      </c>
    </row>
    <row r="1595" spans="1:48" s="73" customFormat="1" ht="30" x14ac:dyDescent="0.2">
      <c r="A1595" s="10" t="s">
        <v>4186</v>
      </c>
      <c r="B1595" s="14" t="s">
        <v>36</v>
      </c>
      <c r="C1595" s="14" t="s">
        <v>37</v>
      </c>
      <c r="D1595" s="14" t="s">
        <v>4649</v>
      </c>
      <c r="E1595" s="58">
        <v>315346</v>
      </c>
      <c r="F1595" s="15" t="s">
        <v>4650</v>
      </c>
      <c r="G1595" s="15" t="s">
        <v>4189</v>
      </c>
      <c r="H1595" s="16">
        <v>100007658</v>
      </c>
      <c r="I1595" s="62">
        <v>710015321</v>
      </c>
      <c r="J1595" s="13">
        <v>710015321</v>
      </c>
      <c r="K1595" s="15" t="s">
        <v>48</v>
      </c>
      <c r="L1595" s="12" t="s">
        <v>4186</v>
      </c>
      <c r="M1595" s="15" t="s">
        <v>4595</v>
      </c>
      <c r="N1595" s="49">
        <v>3224</v>
      </c>
      <c r="O1595" s="15" t="s">
        <v>4651</v>
      </c>
      <c r="P1595" s="15" t="s">
        <v>4652</v>
      </c>
      <c r="Q1595" s="48">
        <v>510572</v>
      </c>
      <c r="R1595" s="11" t="s">
        <v>45</v>
      </c>
      <c r="S1595" s="120">
        <v>3933</v>
      </c>
      <c r="T1595" s="85">
        <v>107.03</v>
      </c>
      <c r="U1595" s="86">
        <v>7</v>
      </c>
      <c r="V1595" s="123">
        <v>46.825625000000002</v>
      </c>
      <c r="W1595" s="85">
        <f t="shared" si="376"/>
        <v>2622</v>
      </c>
      <c r="X1595" s="86">
        <v>0</v>
      </c>
      <c r="Y1595" s="85">
        <v>16.054500000000001</v>
      </c>
      <c r="Z1595" s="86">
        <f t="shared" si="377"/>
        <v>0</v>
      </c>
      <c r="AA1595" s="86">
        <f t="shared" si="366"/>
        <v>2622</v>
      </c>
      <c r="AB1595" s="85">
        <v>122.77</v>
      </c>
      <c r="AC1595" s="85">
        <v>10</v>
      </c>
      <c r="AD1595" s="124">
        <f t="shared" si="378"/>
        <v>73.661999999999992</v>
      </c>
      <c r="AE1595" s="86">
        <f t="shared" si="367"/>
        <v>2946</v>
      </c>
      <c r="AF1595" s="85">
        <v>0</v>
      </c>
      <c r="AG1595" s="85">
        <v>36.831000000000003</v>
      </c>
      <c r="AH1595" s="85">
        <f t="shared" si="368"/>
        <v>0</v>
      </c>
      <c r="AI1595" s="86">
        <f t="shared" si="369"/>
        <v>5568</v>
      </c>
      <c r="AJ1595" s="86">
        <f t="shared" si="370"/>
        <v>1635</v>
      </c>
      <c r="AK1595" s="122"/>
      <c r="AL1595" s="85">
        <v>122.77</v>
      </c>
      <c r="AM1595" s="85">
        <v>10</v>
      </c>
      <c r="AN1595" s="124">
        <f t="shared" si="379"/>
        <v>73.661999999999992</v>
      </c>
      <c r="AO1595" s="86">
        <f t="shared" si="371"/>
        <v>2946</v>
      </c>
      <c r="AP1595" s="85">
        <v>0</v>
      </c>
      <c r="AQ1595" s="85">
        <v>36.831000000000003</v>
      </c>
      <c r="AR1595" s="85">
        <f t="shared" si="372"/>
        <v>0</v>
      </c>
      <c r="AS1595" s="86">
        <f t="shared" si="374"/>
        <v>5568</v>
      </c>
      <c r="AT1595" s="170">
        <f t="shared" si="375"/>
        <v>0</v>
      </c>
      <c r="AU1595" s="86">
        <v>5568</v>
      </c>
      <c r="AV1595" s="170">
        <f t="shared" si="373"/>
        <v>0</v>
      </c>
    </row>
    <row r="1596" spans="1:48" s="73" customFormat="1" ht="30" x14ac:dyDescent="0.2">
      <c r="A1596" s="10" t="s">
        <v>4186</v>
      </c>
      <c r="B1596" s="14" t="s">
        <v>36</v>
      </c>
      <c r="C1596" s="14" t="s">
        <v>37</v>
      </c>
      <c r="D1596" s="14" t="s">
        <v>4248</v>
      </c>
      <c r="E1596" s="58">
        <v>314081</v>
      </c>
      <c r="F1596" s="15" t="s">
        <v>4249</v>
      </c>
      <c r="G1596" s="15" t="s">
        <v>4189</v>
      </c>
      <c r="H1596" s="16">
        <v>100007568</v>
      </c>
      <c r="I1596" s="62">
        <v>37812769</v>
      </c>
      <c r="J1596" s="13">
        <v>37812769</v>
      </c>
      <c r="K1596" s="15" t="s">
        <v>48</v>
      </c>
      <c r="L1596" s="12" t="s">
        <v>4186</v>
      </c>
      <c r="M1596" s="15" t="s">
        <v>4215</v>
      </c>
      <c r="N1596" s="49">
        <v>2334</v>
      </c>
      <c r="O1596" s="15" t="s">
        <v>4250</v>
      </c>
      <c r="P1596" s="15" t="s">
        <v>4251</v>
      </c>
      <c r="Q1596" s="48">
        <v>509264</v>
      </c>
      <c r="R1596" s="11" t="s">
        <v>86</v>
      </c>
      <c r="S1596" s="120">
        <v>16857</v>
      </c>
      <c r="T1596" s="85">
        <v>107.03</v>
      </c>
      <c r="U1596" s="86">
        <v>30</v>
      </c>
      <c r="V1596" s="123">
        <v>46.825625000000002</v>
      </c>
      <c r="W1596" s="85">
        <f t="shared" si="376"/>
        <v>11238</v>
      </c>
      <c r="X1596" s="86">
        <v>0</v>
      </c>
      <c r="Y1596" s="85">
        <v>16.054500000000001</v>
      </c>
      <c r="Z1596" s="86">
        <f t="shared" si="377"/>
        <v>0</v>
      </c>
      <c r="AA1596" s="86">
        <f t="shared" si="366"/>
        <v>11238</v>
      </c>
      <c r="AB1596" s="85">
        <v>122.77</v>
      </c>
      <c r="AC1596" s="85">
        <v>27</v>
      </c>
      <c r="AD1596" s="124">
        <f t="shared" si="378"/>
        <v>73.661999999999992</v>
      </c>
      <c r="AE1596" s="86">
        <f t="shared" si="367"/>
        <v>7955</v>
      </c>
      <c r="AF1596" s="85">
        <v>0</v>
      </c>
      <c r="AG1596" s="85">
        <v>36.831000000000003</v>
      </c>
      <c r="AH1596" s="85">
        <f t="shared" si="368"/>
        <v>0</v>
      </c>
      <c r="AI1596" s="86">
        <f t="shared" si="369"/>
        <v>19193</v>
      </c>
      <c r="AJ1596" s="86">
        <f t="shared" si="370"/>
        <v>2336</v>
      </c>
      <c r="AK1596" s="122"/>
      <c r="AL1596" s="85">
        <v>122.77</v>
      </c>
      <c r="AM1596" s="85">
        <v>27</v>
      </c>
      <c r="AN1596" s="124">
        <f t="shared" si="379"/>
        <v>73.661999999999992</v>
      </c>
      <c r="AO1596" s="86">
        <f t="shared" si="371"/>
        <v>7955</v>
      </c>
      <c r="AP1596" s="85">
        <v>0</v>
      </c>
      <c r="AQ1596" s="85">
        <v>36.831000000000003</v>
      </c>
      <c r="AR1596" s="85">
        <f t="shared" si="372"/>
        <v>0</v>
      </c>
      <c r="AS1596" s="86">
        <f t="shared" si="374"/>
        <v>19193</v>
      </c>
      <c r="AT1596" s="170">
        <f t="shared" si="375"/>
        <v>0</v>
      </c>
      <c r="AU1596" s="86">
        <v>19193</v>
      </c>
      <c r="AV1596" s="170">
        <f t="shared" si="373"/>
        <v>0</v>
      </c>
    </row>
    <row r="1597" spans="1:48" s="73" customFormat="1" ht="30" x14ac:dyDescent="0.2">
      <c r="A1597" s="10" t="s">
        <v>4186</v>
      </c>
      <c r="B1597" s="14" t="s">
        <v>36</v>
      </c>
      <c r="C1597" s="14" t="s">
        <v>37</v>
      </c>
      <c r="D1597" s="14" t="s">
        <v>4238</v>
      </c>
      <c r="E1597" s="58">
        <v>314072</v>
      </c>
      <c r="F1597" s="15" t="s">
        <v>4239</v>
      </c>
      <c r="G1597" s="15" t="s">
        <v>4189</v>
      </c>
      <c r="H1597" s="16">
        <v>100007194</v>
      </c>
      <c r="I1597" s="62">
        <v>42349567</v>
      </c>
      <c r="J1597" s="13">
        <v>42349567</v>
      </c>
      <c r="K1597" s="15" t="s">
        <v>48</v>
      </c>
      <c r="L1597" s="12" t="s">
        <v>4186</v>
      </c>
      <c r="M1597" s="15" t="s">
        <v>4195</v>
      </c>
      <c r="N1597" s="49">
        <v>2302</v>
      </c>
      <c r="O1597" s="15" t="s">
        <v>4240</v>
      </c>
      <c r="P1597" s="15" t="s">
        <v>4241</v>
      </c>
      <c r="Q1597" s="48">
        <v>509248</v>
      </c>
      <c r="R1597" s="11" t="s">
        <v>86</v>
      </c>
      <c r="S1597" s="120">
        <v>30905</v>
      </c>
      <c r="T1597" s="85">
        <v>107.03</v>
      </c>
      <c r="U1597" s="86">
        <v>55</v>
      </c>
      <c r="V1597" s="123">
        <v>46.825625000000002</v>
      </c>
      <c r="W1597" s="85">
        <f t="shared" si="376"/>
        <v>20603</v>
      </c>
      <c r="X1597" s="86">
        <v>0</v>
      </c>
      <c r="Y1597" s="85">
        <v>16.054500000000001</v>
      </c>
      <c r="Z1597" s="86">
        <f t="shared" si="377"/>
        <v>0</v>
      </c>
      <c r="AA1597" s="86">
        <f t="shared" si="366"/>
        <v>20603</v>
      </c>
      <c r="AB1597" s="85">
        <v>122.77</v>
      </c>
      <c r="AC1597" s="85">
        <v>69</v>
      </c>
      <c r="AD1597" s="124">
        <f t="shared" si="378"/>
        <v>73.661999999999992</v>
      </c>
      <c r="AE1597" s="86">
        <f t="shared" si="367"/>
        <v>20331</v>
      </c>
      <c r="AF1597" s="85">
        <v>0</v>
      </c>
      <c r="AG1597" s="85">
        <v>36.831000000000003</v>
      </c>
      <c r="AH1597" s="85">
        <f t="shared" si="368"/>
        <v>0</v>
      </c>
      <c r="AI1597" s="86">
        <f t="shared" si="369"/>
        <v>40934</v>
      </c>
      <c r="AJ1597" s="86">
        <f t="shared" si="370"/>
        <v>10029</v>
      </c>
      <c r="AK1597" s="122"/>
      <c r="AL1597" s="85">
        <v>122.77</v>
      </c>
      <c r="AM1597" s="85">
        <v>69</v>
      </c>
      <c r="AN1597" s="124">
        <f t="shared" si="379"/>
        <v>73.661999999999992</v>
      </c>
      <c r="AO1597" s="86">
        <f t="shared" si="371"/>
        <v>20331</v>
      </c>
      <c r="AP1597" s="85">
        <v>0</v>
      </c>
      <c r="AQ1597" s="85">
        <v>36.831000000000003</v>
      </c>
      <c r="AR1597" s="85">
        <f t="shared" si="372"/>
        <v>0</v>
      </c>
      <c r="AS1597" s="86">
        <f t="shared" si="374"/>
        <v>40934</v>
      </c>
      <c r="AT1597" s="170">
        <f t="shared" si="375"/>
        <v>0</v>
      </c>
      <c r="AU1597" s="86">
        <v>40934</v>
      </c>
      <c r="AV1597" s="170">
        <f t="shared" si="373"/>
        <v>0</v>
      </c>
    </row>
    <row r="1598" spans="1:48" s="73" customFormat="1" ht="45" x14ac:dyDescent="0.2">
      <c r="A1598" s="10" t="s">
        <v>4186</v>
      </c>
      <c r="B1598" s="14" t="s">
        <v>36</v>
      </c>
      <c r="C1598" s="14" t="s">
        <v>37</v>
      </c>
      <c r="D1598" s="14" t="s">
        <v>5076</v>
      </c>
      <c r="E1598" s="58">
        <v>321443</v>
      </c>
      <c r="F1598" s="15" t="s">
        <v>5077</v>
      </c>
      <c r="G1598" s="15" t="s">
        <v>4189</v>
      </c>
      <c r="H1598" s="16">
        <v>100008951</v>
      </c>
      <c r="I1598" s="62">
        <v>710022247</v>
      </c>
      <c r="J1598" s="13">
        <v>37910418</v>
      </c>
      <c r="K1598" s="15" t="s">
        <v>92</v>
      </c>
      <c r="L1598" s="12" t="s">
        <v>4186</v>
      </c>
      <c r="M1598" s="15" t="s">
        <v>4959</v>
      </c>
      <c r="N1598" s="49">
        <v>1311</v>
      </c>
      <c r="O1598" s="15" t="s">
        <v>5078</v>
      </c>
      <c r="P1598" s="15" t="s">
        <v>5080</v>
      </c>
      <c r="Q1598" s="48">
        <v>517755</v>
      </c>
      <c r="R1598" s="11" t="s">
        <v>45</v>
      </c>
      <c r="S1598" s="120">
        <v>4495</v>
      </c>
      <c r="T1598" s="85">
        <v>107.03</v>
      </c>
      <c r="U1598" s="86">
        <v>8</v>
      </c>
      <c r="V1598" s="123">
        <v>46.825625000000002</v>
      </c>
      <c r="W1598" s="85">
        <f t="shared" si="376"/>
        <v>2997</v>
      </c>
      <c r="X1598" s="86">
        <v>0</v>
      </c>
      <c r="Y1598" s="85">
        <v>16.054500000000001</v>
      </c>
      <c r="Z1598" s="86">
        <f t="shared" si="377"/>
        <v>0</v>
      </c>
      <c r="AA1598" s="86">
        <f t="shared" si="366"/>
        <v>2997</v>
      </c>
      <c r="AB1598" s="85">
        <v>122.77</v>
      </c>
      <c r="AC1598" s="85">
        <v>14</v>
      </c>
      <c r="AD1598" s="124">
        <f t="shared" si="378"/>
        <v>73.661999999999992</v>
      </c>
      <c r="AE1598" s="86">
        <f t="shared" si="367"/>
        <v>4125</v>
      </c>
      <c r="AF1598" s="85">
        <v>0</v>
      </c>
      <c r="AG1598" s="85">
        <v>36.831000000000003</v>
      </c>
      <c r="AH1598" s="85">
        <f t="shared" si="368"/>
        <v>0</v>
      </c>
      <c r="AI1598" s="86">
        <f t="shared" si="369"/>
        <v>7122</v>
      </c>
      <c r="AJ1598" s="86">
        <f t="shared" si="370"/>
        <v>2627</v>
      </c>
      <c r="AK1598" s="122"/>
      <c r="AL1598" s="85">
        <v>122.77</v>
      </c>
      <c r="AM1598" s="85">
        <v>14</v>
      </c>
      <c r="AN1598" s="124">
        <f t="shared" si="379"/>
        <v>73.661999999999992</v>
      </c>
      <c r="AO1598" s="86">
        <f t="shared" si="371"/>
        <v>4125</v>
      </c>
      <c r="AP1598" s="85">
        <v>0</v>
      </c>
      <c r="AQ1598" s="85">
        <v>36.831000000000003</v>
      </c>
      <c r="AR1598" s="85">
        <f t="shared" si="372"/>
        <v>0</v>
      </c>
      <c r="AS1598" s="86">
        <f t="shared" si="374"/>
        <v>7122</v>
      </c>
      <c r="AT1598" s="170">
        <f t="shared" si="375"/>
        <v>0</v>
      </c>
      <c r="AU1598" s="86">
        <v>7122</v>
      </c>
      <c r="AV1598" s="170">
        <f t="shared" si="373"/>
        <v>0</v>
      </c>
    </row>
    <row r="1599" spans="1:48" s="73" customFormat="1" x14ac:dyDescent="0.2">
      <c r="A1599" s="10" t="s">
        <v>4186</v>
      </c>
      <c r="B1599" s="14" t="s">
        <v>36</v>
      </c>
      <c r="C1599" s="14" t="s">
        <v>37</v>
      </c>
      <c r="D1599" s="14" t="s">
        <v>4957</v>
      </c>
      <c r="E1599" s="58">
        <v>321796</v>
      </c>
      <c r="F1599" s="15" t="s">
        <v>4958</v>
      </c>
      <c r="G1599" s="15" t="s">
        <v>4189</v>
      </c>
      <c r="H1599" s="16">
        <v>100009171</v>
      </c>
      <c r="I1599" s="62">
        <v>37905384</v>
      </c>
      <c r="J1599" s="13">
        <v>37905384</v>
      </c>
      <c r="K1599" s="15" t="s">
        <v>48</v>
      </c>
      <c r="L1599" s="12" t="s">
        <v>4186</v>
      </c>
      <c r="M1599" s="15" t="s">
        <v>4959</v>
      </c>
      <c r="N1599" s="49">
        <v>1007</v>
      </c>
      <c r="O1599" s="15" t="s">
        <v>4960</v>
      </c>
      <c r="P1599" s="15" t="s">
        <v>4984</v>
      </c>
      <c r="Q1599" s="48">
        <v>517402</v>
      </c>
      <c r="R1599" s="11" t="s">
        <v>86</v>
      </c>
      <c r="S1599" s="120">
        <v>28095</v>
      </c>
      <c r="T1599" s="85">
        <v>107.03</v>
      </c>
      <c r="U1599" s="86">
        <v>50</v>
      </c>
      <c r="V1599" s="123">
        <v>46.825625000000002</v>
      </c>
      <c r="W1599" s="85">
        <f t="shared" si="376"/>
        <v>18730</v>
      </c>
      <c r="X1599" s="86">
        <v>0</v>
      </c>
      <c r="Y1599" s="85">
        <v>16.054500000000001</v>
      </c>
      <c r="Z1599" s="86">
        <f t="shared" si="377"/>
        <v>0</v>
      </c>
      <c r="AA1599" s="86">
        <f t="shared" si="366"/>
        <v>18730</v>
      </c>
      <c r="AB1599" s="85">
        <v>122.77</v>
      </c>
      <c r="AC1599" s="85">
        <v>43</v>
      </c>
      <c r="AD1599" s="124">
        <f t="shared" si="378"/>
        <v>73.661999999999992</v>
      </c>
      <c r="AE1599" s="86">
        <f t="shared" si="367"/>
        <v>12670</v>
      </c>
      <c r="AF1599" s="85">
        <v>0</v>
      </c>
      <c r="AG1599" s="85">
        <v>36.831000000000003</v>
      </c>
      <c r="AH1599" s="85">
        <f t="shared" si="368"/>
        <v>0</v>
      </c>
      <c r="AI1599" s="86">
        <f t="shared" si="369"/>
        <v>31400</v>
      </c>
      <c r="AJ1599" s="86">
        <f t="shared" si="370"/>
        <v>3305</v>
      </c>
      <c r="AK1599" s="122"/>
      <c r="AL1599" s="85">
        <v>122.77</v>
      </c>
      <c r="AM1599" s="85">
        <v>43</v>
      </c>
      <c r="AN1599" s="124">
        <f t="shared" si="379"/>
        <v>73.661999999999992</v>
      </c>
      <c r="AO1599" s="86">
        <f t="shared" si="371"/>
        <v>12670</v>
      </c>
      <c r="AP1599" s="85">
        <v>0</v>
      </c>
      <c r="AQ1599" s="85">
        <v>36.831000000000003</v>
      </c>
      <c r="AR1599" s="85">
        <f t="shared" si="372"/>
        <v>0</v>
      </c>
      <c r="AS1599" s="86">
        <f t="shared" si="374"/>
        <v>31400</v>
      </c>
      <c r="AT1599" s="170">
        <f t="shared" si="375"/>
        <v>0</v>
      </c>
      <c r="AU1599" s="86">
        <v>31400</v>
      </c>
      <c r="AV1599" s="170">
        <f t="shared" si="373"/>
        <v>0</v>
      </c>
    </row>
    <row r="1600" spans="1:48" s="73" customFormat="1" ht="45" x14ac:dyDescent="0.2">
      <c r="A1600" s="10" t="s">
        <v>4186</v>
      </c>
      <c r="B1600" s="14" t="s">
        <v>36</v>
      </c>
      <c r="C1600" s="14" t="s">
        <v>37</v>
      </c>
      <c r="D1600" s="14" t="s">
        <v>4657</v>
      </c>
      <c r="E1600" s="58">
        <v>315389</v>
      </c>
      <c r="F1600" s="15" t="s">
        <v>4658</v>
      </c>
      <c r="G1600" s="15" t="s">
        <v>4189</v>
      </c>
      <c r="H1600" s="16">
        <v>100007663</v>
      </c>
      <c r="I1600" s="62">
        <v>710036671</v>
      </c>
      <c r="J1600" s="13">
        <v>37810588</v>
      </c>
      <c r="K1600" s="15" t="s">
        <v>92</v>
      </c>
      <c r="L1600" s="12" t="s">
        <v>4186</v>
      </c>
      <c r="M1600" s="15" t="s">
        <v>4595</v>
      </c>
      <c r="N1600" s="49">
        <v>3244</v>
      </c>
      <c r="O1600" s="15" t="s">
        <v>4659</v>
      </c>
      <c r="P1600" s="15" t="s">
        <v>4660</v>
      </c>
      <c r="Q1600" s="48">
        <v>510611</v>
      </c>
      <c r="R1600" s="11" t="s">
        <v>45</v>
      </c>
      <c r="S1600" s="120">
        <v>3933</v>
      </c>
      <c r="T1600" s="85">
        <v>107.03</v>
      </c>
      <c r="U1600" s="86">
        <v>7</v>
      </c>
      <c r="V1600" s="123">
        <v>46.825625000000002</v>
      </c>
      <c r="W1600" s="85">
        <f t="shared" si="376"/>
        <v>2622</v>
      </c>
      <c r="X1600" s="86">
        <v>0</v>
      </c>
      <c r="Y1600" s="85">
        <v>16.054500000000001</v>
      </c>
      <c r="Z1600" s="86">
        <f t="shared" si="377"/>
        <v>0</v>
      </c>
      <c r="AA1600" s="86">
        <f t="shared" si="366"/>
        <v>2622</v>
      </c>
      <c r="AB1600" s="85">
        <v>122.77</v>
      </c>
      <c r="AC1600" s="85">
        <v>7</v>
      </c>
      <c r="AD1600" s="124">
        <f t="shared" si="378"/>
        <v>73.661999999999992</v>
      </c>
      <c r="AE1600" s="86">
        <f t="shared" si="367"/>
        <v>2063</v>
      </c>
      <c r="AF1600" s="85">
        <v>0</v>
      </c>
      <c r="AG1600" s="85">
        <v>36.831000000000003</v>
      </c>
      <c r="AH1600" s="85">
        <f t="shared" si="368"/>
        <v>0</v>
      </c>
      <c r="AI1600" s="86">
        <f t="shared" si="369"/>
        <v>4685</v>
      </c>
      <c r="AJ1600" s="86">
        <f t="shared" si="370"/>
        <v>752</v>
      </c>
      <c r="AK1600" s="122"/>
      <c r="AL1600" s="85">
        <v>122.77</v>
      </c>
      <c r="AM1600" s="85">
        <v>7</v>
      </c>
      <c r="AN1600" s="124">
        <f t="shared" si="379"/>
        <v>73.661999999999992</v>
      </c>
      <c r="AO1600" s="86">
        <f t="shared" si="371"/>
        <v>2063</v>
      </c>
      <c r="AP1600" s="85">
        <v>0</v>
      </c>
      <c r="AQ1600" s="85">
        <v>36.831000000000003</v>
      </c>
      <c r="AR1600" s="85">
        <f t="shared" si="372"/>
        <v>0</v>
      </c>
      <c r="AS1600" s="86">
        <f t="shared" si="374"/>
        <v>4685</v>
      </c>
      <c r="AT1600" s="170">
        <f t="shared" si="375"/>
        <v>0</v>
      </c>
      <c r="AU1600" s="86">
        <v>4685</v>
      </c>
      <c r="AV1600" s="170">
        <f t="shared" si="373"/>
        <v>0</v>
      </c>
    </row>
    <row r="1601" spans="1:48" s="73" customFormat="1" ht="45" x14ac:dyDescent="0.2">
      <c r="A1601" s="10" t="s">
        <v>4186</v>
      </c>
      <c r="B1601" s="14" t="s">
        <v>36</v>
      </c>
      <c r="C1601" s="14" t="s">
        <v>37</v>
      </c>
      <c r="D1601" s="14" t="s">
        <v>4661</v>
      </c>
      <c r="E1601" s="58">
        <v>315397</v>
      </c>
      <c r="F1601" s="15" t="s">
        <v>4662</v>
      </c>
      <c r="G1601" s="15" t="s">
        <v>4189</v>
      </c>
      <c r="H1601" s="16">
        <v>100008402</v>
      </c>
      <c r="I1601" s="62">
        <v>710015356</v>
      </c>
      <c r="J1601" s="13">
        <v>37813170</v>
      </c>
      <c r="K1601" s="15" t="s">
        <v>105</v>
      </c>
      <c r="L1601" s="12" t="s">
        <v>4186</v>
      </c>
      <c r="M1601" s="15" t="s">
        <v>4190</v>
      </c>
      <c r="N1601" s="49">
        <v>3472</v>
      </c>
      <c r="O1601" s="15" t="s">
        <v>4663</v>
      </c>
      <c r="P1601" s="15" t="s">
        <v>4664</v>
      </c>
      <c r="Q1601" s="48">
        <v>510629</v>
      </c>
      <c r="R1601" s="11" t="s">
        <v>45</v>
      </c>
      <c r="S1601" s="120">
        <v>10114</v>
      </c>
      <c r="T1601" s="85">
        <v>107.03</v>
      </c>
      <c r="U1601" s="86">
        <v>18</v>
      </c>
      <c r="V1601" s="123">
        <v>46.825625000000002</v>
      </c>
      <c r="W1601" s="85">
        <f t="shared" si="376"/>
        <v>6743</v>
      </c>
      <c r="X1601" s="86">
        <v>0</v>
      </c>
      <c r="Y1601" s="85">
        <v>16.054500000000001</v>
      </c>
      <c r="Z1601" s="86">
        <f t="shared" si="377"/>
        <v>0</v>
      </c>
      <c r="AA1601" s="86">
        <f t="shared" si="366"/>
        <v>6743</v>
      </c>
      <c r="AB1601" s="85">
        <v>122.77</v>
      </c>
      <c r="AC1601" s="85">
        <v>30</v>
      </c>
      <c r="AD1601" s="124">
        <f t="shared" si="378"/>
        <v>73.661999999999992</v>
      </c>
      <c r="AE1601" s="86">
        <f t="shared" si="367"/>
        <v>8839</v>
      </c>
      <c r="AF1601" s="85">
        <v>0</v>
      </c>
      <c r="AG1601" s="85">
        <v>36.831000000000003</v>
      </c>
      <c r="AH1601" s="85">
        <f t="shared" si="368"/>
        <v>0</v>
      </c>
      <c r="AI1601" s="86">
        <f t="shared" si="369"/>
        <v>15582</v>
      </c>
      <c r="AJ1601" s="86">
        <f t="shared" si="370"/>
        <v>5468</v>
      </c>
      <c r="AK1601" s="122"/>
      <c r="AL1601" s="85">
        <v>122.77</v>
      </c>
      <c r="AM1601" s="85">
        <v>30</v>
      </c>
      <c r="AN1601" s="124">
        <f t="shared" si="379"/>
        <v>73.661999999999992</v>
      </c>
      <c r="AO1601" s="86">
        <f t="shared" si="371"/>
        <v>8839</v>
      </c>
      <c r="AP1601" s="85">
        <v>0</v>
      </c>
      <c r="AQ1601" s="85">
        <v>36.831000000000003</v>
      </c>
      <c r="AR1601" s="85">
        <f t="shared" si="372"/>
        <v>0</v>
      </c>
      <c r="AS1601" s="86">
        <f t="shared" si="374"/>
        <v>15582</v>
      </c>
      <c r="AT1601" s="170">
        <f t="shared" si="375"/>
        <v>0</v>
      </c>
      <c r="AU1601" s="86">
        <v>15582</v>
      </c>
      <c r="AV1601" s="170">
        <f t="shared" si="373"/>
        <v>0</v>
      </c>
    </row>
    <row r="1602" spans="1:48" s="73" customFormat="1" ht="30" x14ac:dyDescent="0.2">
      <c r="A1602" s="10" t="s">
        <v>4186</v>
      </c>
      <c r="B1602" s="14" t="s">
        <v>36</v>
      </c>
      <c r="C1602" s="14" t="s">
        <v>37</v>
      </c>
      <c r="D1602" s="14" t="s">
        <v>4669</v>
      </c>
      <c r="E1602" s="58">
        <v>315419</v>
      </c>
      <c r="F1602" s="15" t="s">
        <v>4670</v>
      </c>
      <c r="G1602" s="15" t="s">
        <v>4189</v>
      </c>
      <c r="H1602" s="16">
        <v>100007668</v>
      </c>
      <c r="I1602" s="62">
        <v>710015380</v>
      </c>
      <c r="J1602" s="13">
        <v>710015380</v>
      </c>
      <c r="K1602" s="15" t="s">
        <v>48</v>
      </c>
      <c r="L1602" s="12" t="s">
        <v>4186</v>
      </c>
      <c r="M1602" s="15" t="s">
        <v>4595</v>
      </c>
      <c r="N1602" s="49">
        <v>3223</v>
      </c>
      <c r="O1602" s="15" t="s">
        <v>4671</v>
      </c>
      <c r="P1602" s="15" t="s">
        <v>4672</v>
      </c>
      <c r="Q1602" s="48">
        <v>510653</v>
      </c>
      <c r="R1602" s="11" t="s">
        <v>45</v>
      </c>
      <c r="S1602" s="120">
        <v>3933</v>
      </c>
      <c r="T1602" s="85">
        <v>107.03</v>
      </c>
      <c r="U1602" s="86">
        <v>7</v>
      </c>
      <c r="V1602" s="123">
        <v>46.825625000000002</v>
      </c>
      <c r="W1602" s="85">
        <f t="shared" si="376"/>
        <v>2622</v>
      </c>
      <c r="X1602" s="86">
        <v>0</v>
      </c>
      <c r="Y1602" s="85">
        <v>16.054500000000001</v>
      </c>
      <c r="Z1602" s="86">
        <f t="shared" si="377"/>
        <v>0</v>
      </c>
      <c r="AA1602" s="86">
        <f t="shared" si="366"/>
        <v>2622</v>
      </c>
      <c r="AB1602" s="85">
        <v>122.77</v>
      </c>
      <c r="AC1602" s="85">
        <v>9</v>
      </c>
      <c r="AD1602" s="124">
        <f t="shared" si="378"/>
        <v>73.661999999999992</v>
      </c>
      <c r="AE1602" s="86">
        <f t="shared" si="367"/>
        <v>2652</v>
      </c>
      <c r="AF1602" s="85">
        <v>0</v>
      </c>
      <c r="AG1602" s="85">
        <v>36.831000000000003</v>
      </c>
      <c r="AH1602" s="85">
        <f t="shared" si="368"/>
        <v>0</v>
      </c>
      <c r="AI1602" s="86">
        <f t="shared" si="369"/>
        <v>5274</v>
      </c>
      <c r="AJ1602" s="86">
        <f t="shared" si="370"/>
        <v>1341</v>
      </c>
      <c r="AK1602" s="122"/>
      <c r="AL1602" s="85">
        <v>122.77</v>
      </c>
      <c r="AM1602" s="85">
        <v>9</v>
      </c>
      <c r="AN1602" s="124">
        <f t="shared" si="379"/>
        <v>73.661999999999992</v>
      </c>
      <c r="AO1602" s="86">
        <f t="shared" si="371"/>
        <v>2652</v>
      </c>
      <c r="AP1602" s="85">
        <v>0</v>
      </c>
      <c r="AQ1602" s="85">
        <v>36.831000000000003</v>
      </c>
      <c r="AR1602" s="85">
        <f t="shared" si="372"/>
        <v>0</v>
      </c>
      <c r="AS1602" s="86">
        <f t="shared" si="374"/>
        <v>5274</v>
      </c>
      <c r="AT1602" s="170">
        <f t="shared" si="375"/>
        <v>0</v>
      </c>
      <c r="AU1602" s="86">
        <v>5274</v>
      </c>
      <c r="AV1602" s="170">
        <f t="shared" si="373"/>
        <v>0</v>
      </c>
    </row>
    <row r="1603" spans="1:48" s="73" customFormat="1" ht="45" x14ac:dyDescent="0.2">
      <c r="A1603" s="10" t="s">
        <v>4186</v>
      </c>
      <c r="B1603" s="14" t="s">
        <v>36</v>
      </c>
      <c r="C1603" s="14" t="s">
        <v>37</v>
      </c>
      <c r="D1603" s="14" t="s">
        <v>4682</v>
      </c>
      <c r="E1603" s="58">
        <v>315478</v>
      </c>
      <c r="F1603" s="15" t="s">
        <v>4683</v>
      </c>
      <c r="G1603" s="15" t="s">
        <v>4189</v>
      </c>
      <c r="H1603" s="16">
        <v>100008430</v>
      </c>
      <c r="I1603" s="62">
        <v>710036680</v>
      </c>
      <c r="J1603" s="13">
        <v>37813404</v>
      </c>
      <c r="K1603" s="15" t="s">
        <v>92</v>
      </c>
      <c r="L1603" s="12" t="s">
        <v>4186</v>
      </c>
      <c r="M1603" s="15" t="s">
        <v>4190</v>
      </c>
      <c r="N1603" s="49">
        <v>3474</v>
      </c>
      <c r="O1603" s="15" t="s">
        <v>4684</v>
      </c>
      <c r="P1603" s="15" t="s">
        <v>4685</v>
      </c>
      <c r="Q1603" s="48">
        <v>510718</v>
      </c>
      <c r="R1603" s="11" t="s">
        <v>45</v>
      </c>
      <c r="S1603" s="120">
        <v>4495</v>
      </c>
      <c r="T1603" s="85">
        <v>107.03</v>
      </c>
      <c r="U1603" s="86">
        <v>8</v>
      </c>
      <c r="V1603" s="123">
        <v>46.825625000000002</v>
      </c>
      <c r="W1603" s="85">
        <f t="shared" si="376"/>
        <v>2997</v>
      </c>
      <c r="X1603" s="86">
        <v>0</v>
      </c>
      <c r="Y1603" s="85">
        <v>16.054500000000001</v>
      </c>
      <c r="Z1603" s="86">
        <f t="shared" si="377"/>
        <v>0</v>
      </c>
      <c r="AA1603" s="86">
        <f t="shared" si="366"/>
        <v>2997</v>
      </c>
      <c r="AB1603" s="85">
        <v>122.77</v>
      </c>
      <c r="AC1603" s="85">
        <v>13</v>
      </c>
      <c r="AD1603" s="124">
        <f t="shared" si="378"/>
        <v>73.661999999999992</v>
      </c>
      <c r="AE1603" s="86">
        <f t="shared" si="367"/>
        <v>3830</v>
      </c>
      <c r="AF1603" s="85">
        <v>0</v>
      </c>
      <c r="AG1603" s="85">
        <v>36.831000000000003</v>
      </c>
      <c r="AH1603" s="85">
        <f t="shared" si="368"/>
        <v>0</v>
      </c>
      <c r="AI1603" s="86">
        <f t="shared" si="369"/>
        <v>6827</v>
      </c>
      <c r="AJ1603" s="86">
        <f t="shared" si="370"/>
        <v>2332</v>
      </c>
      <c r="AK1603" s="122"/>
      <c r="AL1603" s="85">
        <v>122.77</v>
      </c>
      <c r="AM1603" s="85">
        <v>13</v>
      </c>
      <c r="AN1603" s="124">
        <f t="shared" si="379"/>
        <v>73.661999999999992</v>
      </c>
      <c r="AO1603" s="86">
        <f t="shared" si="371"/>
        <v>3830</v>
      </c>
      <c r="AP1603" s="85">
        <v>0</v>
      </c>
      <c r="AQ1603" s="85">
        <v>36.831000000000003</v>
      </c>
      <c r="AR1603" s="85">
        <f t="shared" si="372"/>
        <v>0</v>
      </c>
      <c r="AS1603" s="86">
        <f t="shared" si="374"/>
        <v>6827</v>
      </c>
      <c r="AT1603" s="170">
        <f t="shared" si="375"/>
        <v>0</v>
      </c>
      <c r="AU1603" s="86">
        <v>6827</v>
      </c>
      <c r="AV1603" s="170">
        <f t="shared" si="373"/>
        <v>0</v>
      </c>
    </row>
    <row r="1604" spans="1:48" s="73" customFormat="1" ht="30" x14ac:dyDescent="0.2">
      <c r="A1604" s="10" t="s">
        <v>4186</v>
      </c>
      <c r="B1604" s="14" t="s">
        <v>36</v>
      </c>
      <c r="C1604" s="14" t="s">
        <v>37</v>
      </c>
      <c r="D1604" s="10" t="s">
        <v>10187</v>
      </c>
      <c r="E1604" s="29">
        <v>315532</v>
      </c>
      <c r="F1604" s="15" t="s">
        <v>10188</v>
      </c>
      <c r="G1604" s="15" t="s">
        <v>4189</v>
      </c>
      <c r="H1604" s="13">
        <v>100019375</v>
      </c>
      <c r="I1604" s="31">
        <v>710278730</v>
      </c>
      <c r="J1604" s="31">
        <v>710278730</v>
      </c>
      <c r="K1604" s="14" t="s">
        <v>48</v>
      </c>
      <c r="L1604" s="12" t="s">
        <v>4186</v>
      </c>
      <c r="M1604" s="15" t="s">
        <v>4596</v>
      </c>
      <c r="N1604" s="53" t="s">
        <v>10189</v>
      </c>
      <c r="O1604" s="15" t="s">
        <v>10190</v>
      </c>
      <c r="P1604" s="15" t="s">
        <v>10191</v>
      </c>
      <c r="Q1604" s="48" t="s">
        <v>10653</v>
      </c>
      <c r="R1604" s="11" t="s">
        <v>45</v>
      </c>
      <c r="S1604" s="120">
        <v>0</v>
      </c>
      <c r="T1604" s="85">
        <v>107.03</v>
      </c>
      <c r="U1604" s="86">
        <v>0</v>
      </c>
      <c r="V1604" s="123">
        <v>46.825625000000002</v>
      </c>
      <c r="W1604" s="85">
        <f t="shared" si="376"/>
        <v>0</v>
      </c>
      <c r="X1604" s="86">
        <v>0</v>
      </c>
      <c r="Y1604" s="85">
        <v>16.054500000000001</v>
      </c>
      <c r="Z1604" s="86">
        <f t="shared" si="377"/>
        <v>0</v>
      </c>
      <c r="AA1604" s="86">
        <f t="shared" si="366"/>
        <v>0</v>
      </c>
      <c r="AB1604" s="85">
        <v>122.77</v>
      </c>
      <c r="AC1604" s="85">
        <v>4</v>
      </c>
      <c r="AD1604" s="124">
        <f t="shared" si="378"/>
        <v>73.661999999999992</v>
      </c>
      <c r="AE1604" s="86">
        <f t="shared" si="367"/>
        <v>1179</v>
      </c>
      <c r="AF1604" s="85">
        <v>0</v>
      </c>
      <c r="AG1604" s="85">
        <v>36.831000000000003</v>
      </c>
      <c r="AH1604" s="85">
        <f t="shared" si="368"/>
        <v>0</v>
      </c>
      <c r="AI1604" s="86">
        <f t="shared" si="369"/>
        <v>1179</v>
      </c>
      <c r="AJ1604" s="86">
        <f t="shared" si="370"/>
        <v>1179</v>
      </c>
      <c r="AK1604" s="122"/>
      <c r="AL1604" s="85">
        <v>122.77</v>
      </c>
      <c r="AM1604" s="85">
        <v>4</v>
      </c>
      <c r="AN1604" s="124">
        <f t="shared" si="379"/>
        <v>73.661999999999992</v>
      </c>
      <c r="AO1604" s="86">
        <f t="shared" si="371"/>
        <v>1179</v>
      </c>
      <c r="AP1604" s="85">
        <v>0</v>
      </c>
      <c r="AQ1604" s="85">
        <v>36.831000000000003</v>
      </c>
      <c r="AR1604" s="85">
        <f t="shared" si="372"/>
        <v>0</v>
      </c>
      <c r="AS1604" s="86">
        <f t="shared" si="374"/>
        <v>1179</v>
      </c>
      <c r="AT1604" s="170">
        <f t="shared" si="375"/>
        <v>0</v>
      </c>
      <c r="AU1604" s="86">
        <v>1179</v>
      </c>
      <c r="AV1604" s="170">
        <f t="shared" si="373"/>
        <v>0</v>
      </c>
    </row>
    <row r="1605" spans="1:48" s="76" customFormat="1" ht="30" x14ac:dyDescent="0.2">
      <c r="A1605" s="10" t="s">
        <v>4186</v>
      </c>
      <c r="B1605" s="14" t="s">
        <v>36</v>
      </c>
      <c r="C1605" s="14" t="s">
        <v>37</v>
      </c>
      <c r="D1605" s="14" t="s">
        <v>5245</v>
      </c>
      <c r="E1605" s="58">
        <v>620581</v>
      </c>
      <c r="F1605" s="15" t="s">
        <v>5246</v>
      </c>
      <c r="G1605" s="15" t="s">
        <v>4189</v>
      </c>
      <c r="H1605" s="16">
        <v>100007811</v>
      </c>
      <c r="I1605" s="62">
        <v>710015453</v>
      </c>
      <c r="J1605" s="13">
        <v>710015453</v>
      </c>
      <c r="K1605" s="15" t="s">
        <v>48</v>
      </c>
      <c r="L1605" s="12" t="s">
        <v>4186</v>
      </c>
      <c r="M1605" s="15" t="s">
        <v>4595</v>
      </c>
      <c r="N1605" s="49">
        <v>3301</v>
      </c>
      <c r="O1605" s="15" t="s">
        <v>5247</v>
      </c>
      <c r="P1605" s="15" t="s">
        <v>5248</v>
      </c>
      <c r="Q1605" s="48">
        <v>580287</v>
      </c>
      <c r="R1605" s="11" t="s">
        <v>45</v>
      </c>
      <c r="S1605" s="120">
        <v>8429</v>
      </c>
      <c r="T1605" s="85">
        <v>107.03</v>
      </c>
      <c r="U1605" s="86">
        <v>15</v>
      </c>
      <c r="V1605" s="123">
        <v>46.825625000000002</v>
      </c>
      <c r="W1605" s="85">
        <f t="shared" si="376"/>
        <v>5619</v>
      </c>
      <c r="X1605" s="86">
        <v>0</v>
      </c>
      <c r="Y1605" s="85">
        <v>16.054500000000001</v>
      </c>
      <c r="Z1605" s="86">
        <f t="shared" si="377"/>
        <v>0</v>
      </c>
      <c r="AA1605" s="86">
        <f t="shared" ref="AA1605:AA1668" si="380">+Z1605+W1605</f>
        <v>5619</v>
      </c>
      <c r="AB1605" s="85">
        <v>122.77</v>
      </c>
      <c r="AC1605" s="85">
        <v>9</v>
      </c>
      <c r="AD1605" s="124">
        <f t="shared" si="378"/>
        <v>73.661999999999992</v>
      </c>
      <c r="AE1605" s="86">
        <f t="shared" ref="AE1605:AE1668" si="381">ROUND(AC1605*AD1605*4,0)</f>
        <v>2652</v>
      </c>
      <c r="AF1605" s="85">
        <v>2</v>
      </c>
      <c r="AG1605" s="85">
        <v>36.831000000000003</v>
      </c>
      <c r="AH1605" s="85">
        <f t="shared" ref="AH1605:AH1668" si="382">ROUND(AF1605*AG1605*4,0)</f>
        <v>295</v>
      </c>
      <c r="AI1605" s="86">
        <f t="shared" ref="AI1605:AI1668" si="383">+AA1605+AE1605+AH1605</f>
        <v>8566</v>
      </c>
      <c r="AJ1605" s="86">
        <f t="shared" ref="AJ1605:AJ1668" si="384">+AI1605-S1605</f>
        <v>137</v>
      </c>
      <c r="AK1605" s="122"/>
      <c r="AL1605" s="85">
        <v>122.77</v>
      </c>
      <c r="AM1605" s="85">
        <v>9</v>
      </c>
      <c r="AN1605" s="124">
        <f t="shared" si="379"/>
        <v>73.661999999999992</v>
      </c>
      <c r="AO1605" s="86">
        <f t="shared" ref="AO1605:AO1668" si="385">ROUND(AM1605*AN1605*4,0)</f>
        <v>2652</v>
      </c>
      <c r="AP1605" s="85">
        <v>2</v>
      </c>
      <c r="AQ1605" s="85">
        <v>36.831000000000003</v>
      </c>
      <c r="AR1605" s="85">
        <f t="shared" ref="AR1605:AR1668" si="386">ROUND(AP1605*AQ1605*4,0)</f>
        <v>295</v>
      </c>
      <c r="AS1605" s="86">
        <f t="shared" si="374"/>
        <v>8566</v>
      </c>
      <c r="AT1605" s="171">
        <f t="shared" si="375"/>
        <v>0</v>
      </c>
      <c r="AU1605" s="86">
        <v>8566</v>
      </c>
      <c r="AV1605" s="171">
        <f t="shared" ref="AV1605:AV1668" si="387">+AU1605-AS1605</f>
        <v>0</v>
      </c>
    </row>
    <row r="1606" spans="1:48" s="73" customFormat="1" ht="30" x14ac:dyDescent="0.2">
      <c r="A1606" s="10" t="s">
        <v>4186</v>
      </c>
      <c r="B1606" s="14" t="s">
        <v>36</v>
      </c>
      <c r="C1606" s="14" t="s">
        <v>37</v>
      </c>
      <c r="D1606" s="14" t="s">
        <v>4696</v>
      </c>
      <c r="E1606" s="58">
        <v>315541</v>
      </c>
      <c r="F1606" s="15" t="s">
        <v>4697</v>
      </c>
      <c r="G1606" s="15" t="s">
        <v>4189</v>
      </c>
      <c r="H1606" s="16">
        <v>100007813</v>
      </c>
      <c r="I1606" s="62">
        <v>710015682</v>
      </c>
      <c r="J1606" s="13">
        <v>710015682</v>
      </c>
      <c r="K1606" s="15" t="s">
        <v>48</v>
      </c>
      <c r="L1606" s="12" t="s">
        <v>4186</v>
      </c>
      <c r="M1606" s="15" t="s">
        <v>4595</v>
      </c>
      <c r="N1606" s="49">
        <v>3222</v>
      </c>
      <c r="O1606" s="15" t="s">
        <v>4698</v>
      </c>
      <c r="P1606" s="15" t="s">
        <v>4699</v>
      </c>
      <c r="Q1606" s="48">
        <v>510777</v>
      </c>
      <c r="R1606" s="11" t="s">
        <v>45</v>
      </c>
      <c r="S1606" s="120">
        <v>1124</v>
      </c>
      <c r="T1606" s="85">
        <v>107.03</v>
      </c>
      <c r="U1606" s="86">
        <v>2</v>
      </c>
      <c r="V1606" s="123">
        <v>46.825625000000002</v>
      </c>
      <c r="W1606" s="85">
        <f t="shared" si="376"/>
        <v>749</v>
      </c>
      <c r="X1606" s="86">
        <v>0</v>
      </c>
      <c r="Y1606" s="85">
        <v>16.054500000000001</v>
      </c>
      <c r="Z1606" s="86">
        <f t="shared" si="377"/>
        <v>0</v>
      </c>
      <c r="AA1606" s="86">
        <f t="shared" si="380"/>
        <v>749</v>
      </c>
      <c r="AB1606" s="85">
        <v>122.77</v>
      </c>
      <c r="AC1606" s="85">
        <v>6</v>
      </c>
      <c r="AD1606" s="124">
        <f t="shared" si="378"/>
        <v>73.661999999999992</v>
      </c>
      <c r="AE1606" s="86">
        <f t="shared" si="381"/>
        <v>1768</v>
      </c>
      <c r="AF1606" s="85">
        <v>0</v>
      </c>
      <c r="AG1606" s="85">
        <v>36.831000000000003</v>
      </c>
      <c r="AH1606" s="85">
        <f t="shared" si="382"/>
        <v>0</v>
      </c>
      <c r="AI1606" s="86">
        <f t="shared" si="383"/>
        <v>2517</v>
      </c>
      <c r="AJ1606" s="86">
        <f t="shared" si="384"/>
        <v>1393</v>
      </c>
      <c r="AK1606" s="122"/>
      <c r="AL1606" s="85">
        <v>122.77</v>
      </c>
      <c r="AM1606" s="85">
        <v>6</v>
      </c>
      <c r="AN1606" s="124">
        <f t="shared" si="379"/>
        <v>73.661999999999992</v>
      </c>
      <c r="AO1606" s="86">
        <f t="shared" si="385"/>
        <v>1768</v>
      </c>
      <c r="AP1606" s="85">
        <v>0</v>
      </c>
      <c r="AQ1606" s="85">
        <v>36.831000000000003</v>
      </c>
      <c r="AR1606" s="85">
        <f t="shared" si="386"/>
        <v>0</v>
      </c>
      <c r="AS1606" s="86">
        <f t="shared" ref="AS1606:AS1669" si="388">+AR1606+AO1606+AA1606</f>
        <v>2517</v>
      </c>
      <c r="AT1606" s="170">
        <f t="shared" ref="AT1606:AT1669" si="389">+AS1606-AI1606</f>
        <v>0</v>
      </c>
      <c r="AU1606" s="86">
        <v>2517</v>
      </c>
      <c r="AV1606" s="170">
        <f t="shared" si="387"/>
        <v>0</v>
      </c>
    </row>
    <row r="1607" spans="1:48" s="73" customFormat="1" ht="30" x14ac:dyDescent="0.2">
      <c r="A1607" s="10" t="s">
        <v>4186</v>
      </c>
      <c r="B1607" s="14" t="s">
        <v>36</v>
      </c>
      <c r="C1607" s="14" t="s">
        <v>37</v>
      </c>
      <c r="D1607" s="14" t="s">
        <v>4242</v>
      </c>
      <c r="E1607" s="58">
        <v>314099</v>
      </c>
      <c r="F1607" s="15" t="s">
        <v>4243</v>
      </c>
      <c r="G1607" s="15" t="s">
        <v>4189</v>
      </c>
      <c r="H1607" s="16">
        <v>100007544</v>
      </c>
      <c r="I1607" s="62">
        <v>37812599</v>
      </c>
      <c r="J1607" s="13">
        <v>37812599</v>
      </c>
      <c r="K1607" s="15" t="s">
        <v>48</v>
      </c>
      <c r="L1607" s="12" t="s">
        <v>4186</v>
      </c>
      <c r="M1607" s="15" t="s">
        <v>4215</v>
      </c>
      <c r="N1607" s="49">
        <v>2401</v>
      </c>
      <c r="O1607" s="15" t="s">
        <v>4244</v>
      </c>
      <c r="P1607" s="15" t="s">
        <v>4247</v>
      </c>
      <c r="Q1607" s="48">
        <v>509256</v>
      </c>
      <c r="R1607" s="11" t="s">
        <v>86</v>
      </c>
      <c r="S1607" s="120">
        <v>19105</v>
      </c>
      <c r="T1607" s="85">
        <v>107.03</v>
      </c>
      <c r="U1607" s="86">
        <v>34</v>
      </c>
      <c r="V1607" s="123">
        <v>46.825625000000002</v>
      </c>
      <c r="W1607" s="85">
        <f t="shared" si="376"/>
        <v>12737</v>
      </c>
      <c r="X1607" s="86">
        <v>0</v>
      </c>
      <c r="Y1607" s="85">
        <v>16.054500000000001</v>
      </c>
      <c r="Z1607" s="86">
        <f t="shared" si="377"/>
        <v>0</v>
      </c>
      <c r="AA1607" s="86">
        <f t="shared" si="380"/>
        <v>12737</v>
      </c>
      <c r="AB1607" s="85">
        <v>122.77</v>
      </c>
      <c r="AC1607" s="85">
        <v>46</v>
      </c>
      <c r="AD1607" s="124">
        <f t="shared" si="378"/>
        <v>73.661999999999992</v>
      </c>
      <c r="AE1607" s="86">
        <f t="shared" si="381"/>
        <v>13554</v>
      </c>
      <c r="AF1607" s="85">
        <v>0</v>
      </c>
      <c r="AG1607" s="85">
        <v>36.831000000000003</v>
      </c>
      <c r="AH1607" s="85">
        <f t="shared" si="382"/>
        <v>0</v>
      </c>
      <c r="AI1607" s="86">
        <f t="shared" si="383"/>
        <v>26291</v>
      </c>
      <c r="AJ1607" s="86">
        <f t="shared" si="384"/>
        <v>7186</v>
      </c>
      <c r="AK1607" s="122"/>
      <c r="AL1607" s="85">
        <v>122.77</v>
      </c>
      <c r="AM1607" s="85">
        <v>46</v>
      </c>
      <c r="AN1607" s="124">
        <f t="shared" si="379"/>
        <v>73.661999999999992</v>
      </c>
      <c r="AO1607" s="86">
        <f t="shared" si="385"/>
        <v>13554</v>
      </c>
      <c r="AP1607" s="85">
        <v>0</v>
      </c>
      <c r="AQ1607" s="85">
        <v>36.831000000000003</v>
      </c>
      <c r="AR1607" s="85">
        <f t="shared" si="386"/>
        <v>0</v>
      </c>
      <c r="AS1607" s="86">
        <f t="shared" si="388"/>
        <v>26291</v>
      </c>
      <c r="AT1607" s="170">
        <f t="shared" si="389"/>
        <v>0</v>
      </c>
      <c r="AU1607" s="86">
        <v>26291</v>
      </c>
      <c r="AV1607" s="170">
        <f t="shared" si="387"/>
        <v>0</v>
      </c>
    </row>
    <row r="1608" spans="1:48" s="73" customFormat="1" ht="30" x14ac:dyDescent="0.2">
      <c r="A1608" s="10" t="s">
        <v>4186</v>
      </c>
      <c r="B1608" s="14" t="s">
        <v>36</v>
      </c>
      <c r="C1608" s="14" t="s">
        <v>37</v>
      </c>
      <c r="D1608" s="14" t="s">
        <v>4252</v>
      </c>
      <c r="E1608" s="58">
        <v>314102</v>
      </c>
      <c r="F1608" s="15" t="s">
        <v>4253</v>
      </c>
      <c r="G1608" s="15" t="s">
        <v>4189</v>
      </c>
      <c r="H1608" s="16">
        <v>100007572</v>
      </c>
      <c r="I1608" s="62">
        <v>710014015</v>
      </c>
      <c r="J1608" s="13">
        <v>710014015</v>
      </c>
      <c r="K1608" s="15" t="s">
        <v>48</v>
      </c>
      <c r="L1608" s="12" t="s">
        <v>4186</v>
      </c>
      <c r="M1608" s="15" t="s">
        <v>4215</v>
      </c>
      <c r="N1608" s="49">
        <v>2334</v>
      </c>
      <c r="O1608" s="15" t="s">
        <v>4254</v>
      </c>
      <c r="P1608" s="15" t="s">
        <v>4255</v>
      </c>
      <c r="Q1608" s="48">
        <v>509272</v>
      </c>
      <c r="R1608" s="11" t="s">
        <v>45</v>
      </c>
      <c r="S1608" s="120">
        <v>6181</v>
      </c>
      <c r="T1608" s="85">
        <v>107.03</v>
      </c>
      <c r="U1608" s="86">
        <v>11</v>
      </c>
      <c r="V1608" s="123">
        <v>46.825625000000002</v>
      </c>
      <c r="W1608" s="85">
        <f t="shared" ref="W1608:W1671" si="390">+ROUND(U1608*V1608*8,0)</f>
        <v>4121</v>
      </c>
      <c r="X1608" s="86">
        <v>0</v>
      </c>
      <c r="Y1608" s="85">
        <v>16.054500000000001</v>
      </c>
      <c r="Z1608" s="86">
        <f t="shared" si="377"/>
        <v>0</v>
      </c>
      <c r="AA1608" s="86">
        <f t="shared" si="380"/>
        <v>4121</v>
      </c>
      <c r="AB1608" s="85">
        <v>122.77</v>
      </c>
      <c r="AC1608" s="85">
        <v>7</v>
      </c>
      <c r="AD1608" s="124">
        <f t="shared" si="378"/>
        <v>73.661999999999992</v>
      </c>
      <c r="AE1608" s="86">
        <f t="shared" si="381"/>
        <v>2063</v>
      </c>
      <c r="AF1608" s="85">
        <v>0</v>
      </c>
      <c r="AG1608" s="85">
        <v>36.831000000000003</v>
      </c>
      <c r="AH1608" s="85">
        <f t="shared" si="382"/>
        <v>0</v>
      </c>
      <c r="AI1608" s="86">
        <f t="shared" si="383"/>
        <v>6184</v>
      </c>
      <c r="AJ1608" s="86">
        <f t="shared" si="384"/>
        <v>3</v>
      </c>
      <c r="AK1608" s="122"/>
      <c r="AL1608" s="85">
        <v>122.77</v>
      </c>
      <c r="AM1608" s="85">
        <v>7</v>
      </c>
      <c r="AN1608" s="124">
        <f t="shared" si="379"/>
        <v>73.661999999999992</v>
      </c>
      <c r="AO1608" s="86">
        <f t="shared" si="385"/>
        <v>2063</v>
      </c>
      <c r="AP1608" s="85">
        <v>0</v>
      </c>
      <c r="AQ1608" s="85">
        <v>36.831000000000003</v>
      </c>
      <c r="AR1608" s="85">
        <f t="shared" si="386"/>
        <v>0</v>
      </c>
      <c r="AS1608" s="86">
        <f t="shared" si="388"/>
        <v>6184</v>
      </c>
      <c r="AT1608" s="170">
        <f t="shared" si="389"/>
        <v>0</v>
      </c>
      <c r="AU1608" s="86">
        <v>6184</v>
      </c>
      <c r="AV1608" s="170">
        <f t="shared" si="387"/>
        <v>0</v>
      </c>
    </row>
    <row r="1609" spans="1:48" s="73" customFormat="1" ht="45" x14ac:dyDescent="0.2">
      <c r="A1609" s="10" t="s">
        <v>4186</v>
      </c>
      <c r="B1609" s="14" t="s">
        <v>36</v>
      </c>
      <c r="C1609" s="14" t="s">
        <v>37</v>
      </c>
      <c r="D1609" s="14" t="s">
        <v>4433</v>
      </c>
      <c r="E1609" s="58">
        <v>314633</v>
      </c>
      <c r="F1609" s="15" t="s">
        <v>4434</v>
      </c>
      <c r="G1609" s="15" t="s">
        <v>4189</v>
      </c>
      <c r="H1609" s="16">
        <v>100008233</v>
      </c>
      <c r="I1609" s="62">
        <v>710014708</v>
      </c>
      <c r="J1609" s="13">
        <v>37910159</v>
      </c>
      <c r="K1609" s="15" t="s">
        <v>105</v>
      </c>
      <c r="L1609" s="12" t="s">
        <v>4186</v>
      </c>
      <c r="M1609" s="15" t="s">
        <v>4360</v>
      </c>
      <c r="N1609" s="49">
        <v>2954</v>
      </c>
      <c r="O1609" s="15" t="s">
        <v>4435</v>
      </c>
      <c r="P1609" s="15" t="s">
        <v>4436</v>
      </c>
      <c r="Q1609" s="48">
        <v>509817</v>
      </c>
      <c r="R1609" s="11" t="s">
        <v>45</v>
      </c>
      <c r="S1609" s="120">
        <v>7305</v>
      </c>
      <c r="T1609" s="85">
        <v>107.03</v>
      </c>
      <c r="U1609" s="86">
        <v>13</v>
      </c>
      <c r="V1609" s="123">
        <v>46.825625000000002</v>
      </c>
      <c r="W1609" s="85">
        <f t="shared" si="390"/>
        <v>4870</v>
      </c>
      <c r="X1609" s="86">
        <v>0</v>
      </c>
      <c r="Y1609" s="85">
        <v>16.054500000000001</v>
      </c>
      <c r="Z1609" s="86">
        <f t="shared" si="377"/>
        <v>0</v>
      </c>
      <c r="AA1609" s="86">
        <f t="shared" si="380"/>
        <v>4870</v>
      </c>
      <c r="AB1609" s="85">
        <v>122.77</v>
      </c>
      <c r="AC1609" s="85">
        <v>13</v>
      </c>
      <c r="AD1609" s="124">
        <f t="shared" si="378"/>
        <v>73.661999999999992</v>
      </c>
      <c r="AE1609" s="86">
        <f t="shared" si="381"/>
        <v>3830</v>
      </c>
      <c r="AF1609" s="85">
        <v>0</v>
      </c>
      <c r="AG1609" s="85">
        <v>36.831000000000003</v>
      </c>
      <c r="AH1609" s="85">
        <f t="shared" si="382"/>
        <v>0</v>
      </c>
      <c r="AI1609" s="86">
        <f t="shared" si="383"/>
        <v>8700</v>
      </c>
      <c r="AJ1609" s="86">
        <f t="shared" si="384"/>
        <v>1395</v>
      </c>
      <c r="AK1609" s="122"/>
      <c r="AL1609" s="85">
        <v>122.77</v>
      </c>
      <c r="AM1609" s="85">
        <v>13</v>
      </c>
      <c r="AN1609" s="124">
        <f t="shared" si="379"/>
        <v>73.661999999999992</v>
      </c>
      <c r="AO1609" s="86">
        <f t="shared" si="385"/>
        <v>3830</v>
      </c>
      <c r="AP1609" s="85">
        <v>0</v>
      </c>
      <c r="AQ1609" s="85">
        <v>36.831000000000003</v>
      </c>
      <c r="AR1609" s="85">
        <f t="shared" si="386"/>
        <v>0</v>
      </c>
      <c r="AS1609" s="86">
        <f t="shared" si="388"/>
        <v>8700</v>
      </c>
      <c r="AT1609" s="170">
        <f t="shared" si="389"/>
        <v>0</v>
      </c>
      <c r="AU1609" s="86">
        <v>8700</v>
      </c>
      <c r="AV1609" s="170">
        <f t="shared" si="387"/>
        <v>0</v>
      </c>
    </row>
    <row r="1610" spans="1:48" s="73" customFormat="1" ht="45" x14ac:dyDescent="0.2">
      <c r="A1610" s="10" t="s">
        <v>4186</v>
      </c>
      <c r="B1610" s="14" t="s">
        <v>36</v>
      </c>
      <c r="C1610" s="14" t="s">
        <v>37</v>
      </c>
      <c r="D1610" s="14" t="s">
        <v>4704</v>
      </c>
      <c r="E1610" s="58">
        <v>315567</v>
      </c>
      <c r="F1610" s="15" t="s">
        <v>4705</v>
      </c>
      <c r="G1610" s="15" t="s">
        <v>4189</v>
      </c>
      <c r="H1610" s="16">
        <v>100007818</v>
      </c>
      <c r="I1610" s="62">
        <v>710015704</v>
      </c>
      <c r="J1610" s="13">
        <v>37810413</v>
      </c>
      <c r="K1610" s="15" t="s">
        <v>92</v>
      </c>
      <c r="L1610" s="12" t="s">
        <v>4186</v>
      </c>
      <c r="M1610" s="15" t="s">
        <v>4595</v>
      </c>
      <c r="N1610" s="49">
        <v>3214</v>
      </c>
      <c r="O1610" s="15" t="s">
        <v>4706</v>
      </c>
      <c r="P1610" s="15" t="s">
        <v>4707</v>
      </c>
      <c r="Q1610" s="48">
        <v>510793</v>
      </c>
      <c r="R1610" s="11" t="s">
        <v>45</v>
      </c>
      <c r="S1610" s="120">
        <v>12362</v>
      </c>
      <c r="T1610" s="85">
        <v>107.03</v>
      </c>
      <c r="U1610" s="86">
        <v>22</v>
      </c>
      <c r="V1610" s="123">
        <v>46.825625000000002</v>
      </c>
      <c r="W1610" s="85">
        <f t="shared" si="390"/>
        <v>8241</v>
      </c>
      <c r="X1610" s="86">
        <v>0</v>
      </c>
      <c r="Y1610" s="85">
        <v>16.054500000000001</v>
      </c>
      <c r="Z1610" s="86">
        <f t="shared" si="377"/>
        <v>0</v>
      </c>
      <c r="AA1610" s="86">
        <f t="shared" si="380"/>
        <v>8241</v>
      </c>
      <c r="AB1610" s="85">
        <v>122.77</v>
      </c>
      <c r="AC1610" s="85">
        <v>15</v>
      </c>
      <c r="AD1610" s="124">
        <f t="shared" si="378"/>
        <v>73.661999999999992</v>
      </c>
      <c r="AE1610" s="86">
        <f t="shared" si="381"/>
        <v>4420</v>
      </c>
      <c r="AF1610" s="85">
        <v>0</v>
      </c>
      <c r="AG1610" s="85">
        <v>36.831000000000003</v>
      </c>
      <c r="AH1610" s="85">
        <f t="shared" si="382"/>
        <v>0</v>
      </c>
      <c r="AI1610" s="86">
        <f t="shared" si="383"/>
        <v>12661</v>
      </c>
      <c r="AJ1610" s="86">
        <f t="shared" si="384"/>
        <v>299</v>
      </c>
      <c r="AK1610" s="122"/>
      <c r="AL1610" s="85">
        <v>122.77</v>
      </c>
      <c r="AM1610" s="85">
        <v>15</v>
      </c>
      <c r="AN1610" s="124">
        <f t="shared" si="379"/>
        <v>73.661999999999992</v>
      </c>
      <c r="AO1610" s="86">
        <f t="shared" si="385"/>
        <v>4420</v>
      </c>
      <c r="AP1610" s="85">
        <v>0</v>
      </c>
      <c r="AQ1610" s="85">
        <v>36.831000000000003</v>
      </c>
      <c r="AR1610" s="85">
        <f t="shared" si="386"/>
        <v>0</v>
      </c>
      <c r="AS1610" s="86">
        <f t="shared" si="388"/>
        <v>12661</v>
      </c>
      <c r="AT1610" s="170">
        <f t="shared" si="389"/>
        <v>0</v>
      </c>
      <c r="AU1610" s="86">
        <v>12661</v>
      </c>
      <c r="AV1610" s="170">
        <f t="shared" si="387"/>
        <v>0</v>
      </c>
    </row>
    <row r="1611" spans="1:48" s="73" customFormat="1" ht="45" x14ac:dyDescent="0.2">
      <c r="A1611" s="10" t="s">
        <v>4186</v>
      </c>
      <c r="B1611" s="14" t="s">
        <v>36</v>
      </c>
      <c r="C1611" s="14" t="s">
        <v>37</v>
      </c>
      <c r="D1611" s="14" t="s">
        <v>4712</v>
      </c>
      <c r="E1611" s="58">
        <v>315583</v>
      </c>
      <c r="F1611" s="15" t="s">
        <v>4713</v>
      </c>
      <c r="G1611" s="15" t="s">
        <v>4189</v>
      </c>
      <c r="H1611" s="16">
        <v>100017707</v>
      </c>
      <c r="I1611" s="62">
        <v>710264283</v>
      </c>
      <c r="J1611" s="13">
        <v>50471627</v>
      </c>
      <c r="K1611" s="15" t="s">
        <v>105</v>
      </c>
      <c r="L1611" s="12" t="s">
        <v>4186</v>
      </c>
      <c r="M1611" s="15" t="s">
        <v>4190</v>
      </c>
      <c r="N1611" s="49">
        <v>3482</v>
      </c>
      <c r="O1611" s="15" t="s">
        <v>4714</v>
      </c>
      <c r="P1611" s="15" t="s">
        <v>4715</v>
      </c>
      <c r="Q1611" s="48">
        <v>510815</v>
      </c>
      <c r="R1611" s="11" t="s">
        <v>45</v>
      </c>
      <c r="S1611" s="120">
        <v>5619</v>
      </c>
      <c r="T1611" s="85">
        <v>107.03</v>
      </c>
      <c r="U1611" s="86">
        <v>10</v>
      </c>
      <c r="V1611" s="123">
        <v>46.825625000000002</v>
      </c>
      <c r="W1611" s="85">
        <f t="shared" si="390"/>
        <v>3746</v>
      </c>
      <c r="X1611" s="86">
        <v>0</v>
      </c>
      <c r="Y1611" s="85">
        <v>16.054500000000001</v>
      </c>
      <c r="Z1611" s="86">
        <f t="shared" si="377"/>
        <v>0</v>
      </c>
      <c r="AA1611" s="86">
        <f t="shared" si="380"/>
        <v>3746</v>
      </c>
      <c r="AB1611" s="85">
        <v>122.77</v>
      </c>
      <c r="AC1611" s="85">
        <v>22</v>
      </c>
      <c r="AD1611" s="124">
        <f t="shared" si="378"/>
        <v>73.661999999999992</v>
      </c>
      <c r="AE1611" s="86">
        <f t="shared" si="381"/>
        <v>6482</v>
      </c>
      <c r="AF1611" s="85">
        <v>0</v>
      </c>
      <c r="AG1611" s="85">
        <v>36.831000000000003</v>
      </c>
      <c r="AH1611" s="85">
        <f t="shared" si="382"/>
        <v>0</v>
      </c>
      <c r="AI1611" s="86">
        <f t="shared" si="383"/>
        <v>10228</v>
      </c>
      <c r="AJ1611" s="86">
        <f t="shared" si="384"/>
        <v>4609</v>
      </c>
      <c r="AK1611" s="122"/>
      <c r="AL1611" s="85">
        <v>122.77</v>
      </c>
      <c r="AM1611" s="85">
        <v>22</v>
      </c>
      <c r="AN1611" s="124">
        <f t="shared" si="379"/>
        <v>73.661999999999992</v>
      </c>
      <c r="AO1611" s="86">
        <f t="shared" si="385"/>
        <v>6482</v>
      </c>
      <c r="AP1611" s="85">
        <v>0</v>
      </c>
      <c r="AQ1611" s="85">
        <v>36.831000000000003</v>
      </c>
      <c r="AR1611" s="85">
        <f t="shared" si="386"/>
        <v>0</v>
      </c>
      <c r="AS1611" s="86">
        <f t="shared" si="388"/>
        <v>10228</v>
      </c>
      <c r="AT1611" s="170">
        <f t="shared" si="389"/>
        <v>0</v>
      </c>
      <c r="AU1611" s="86">
        <v>10228</v>
      </c>
      <c r="AV1611" s="170">
        <f t="shared" si="387"/>
        <v>0</v>
      </c>
    </row>
    <row r="1612" spans="1:48" s="73" customFormat="1" ht="30" x14ac:dyDescent="0.2">
      <c r="A1612" s="10" t="s">
        <v>4186</v>
      </c>
      <c r="B1612" s="14" t="s">
        <v>36</v>
      </c>
      <c r="C1612" s="14" t="s">
        <v>37</v>
      </c>
      <c r="D1612" s="14" t="s">
        <v>4716</v>
      </c>
      <c r="E1612" s="58">
        <v>315591</v>
      </c>
      <c r="F1612" s="15" t="s">
        <v>4717</v>
      </c>
      <c r="G1612" s="15" t="s">
        <v>4189</v>
      </c>
      <c r="H1612" s="16">
        <v>100008470</v>
      </c>
      <c r="I1612" s="62">
        <v>710015720</v>
      </c>
      <c r="J1612" s="13">
        <v>710015720</v>
      </c>
      <c r="K1612" s="15" t="s">
        <v>48</v>
      </c>
      <c r="L1612" s="12" t="s">
        <v>4186</v>
      </c>
      <c r="M1612" s="15" t="s">
        <v>4190</v>
      </c>
      <c r="N1612" s="49">
        <v>3471</v>
      </c>
      <c r="O1612" s="15" t="s">
        <v>4718</v>
      </c>
      <c r="P1612" s="15" t="s">
        <v>4719</v>
      </c>
      <c r="Q1612" s="48">
        <v>510823</v>
      </c>
      <c r="R1612" s="11" t="s">
        <v>45</v>
      </c>
      <c r="S1612" s="120">
        <v>3371</v>
      </c>
      <c r="T1612" s="85">
        <v>107.03</v>
      </c>
      <c r="U1612" s="86">
        <v>6</v>
      </c>
      <c r="V1612" s="123">
        <v>46.825625000000002</v>
      </c>
      <c r="W1612" s="85">
        <f t="shared" si="390"/>
        <v>2248</v>
      </c>
      <c r="X1612" s="86">
        <v>0</v>
      </c>
      <c r="Y1612" s="85">
        <v>16.054500000000001</v>
      </c>
      <c r="Z1612" s="86">
        <f t="shared" si="377"/>
        <v>0</v>
      </c>
      <c r="AA1612" s="86">
        <f t="shared" si="380"/>
        <v>2248</v>
      </c>
      <c r="AB1612" s="85">
        <v>122.77</v>
      </c>
      <c r="AC1612" s="85">
        <v>12</v>
      </c>
      <c r="AD1612" s="124">
        <f t="shared" si="378"/>
        <v>73.661999999999992</v>
      </c>
      <c r="AE1612" s="86">
        <f t="shared" si="381"/>
        <v>3536</v>
      </c>
      <c r="AF1612" s="85">
        <v>0</v>
      </c>
      <c r="AG1612" s="85">
        <v>36.831000000000003</v>
      </c>
      <c r="AH1612" s="85">
        <f t="shared" si="382"/>
        <v>0</v>
      </c>
      <c r="AI1612" s="86">
        <f t="shared" si="383"/>
        <v>5784</v>
      </c>
      <c r="AJ1612" s="86">
        <f t="shared" si="384"/>
        <v>2413</v>
      </c>
      <c r="AK1612" s="122"/>
      <c r="AL1612" s="85">
        <v>122.77</v>
      </c>
      <c r="AM1612" s="85">
        <v>12</v>
      </c>
      <c r="AN1612" s="124">
        <f t="shared" si="379"/>
        <v>73.661999999999992</v>
      </c>
      <c r="AO1612" s="86">
        <f t="shared" si="385"/>
        <v>3536</v>
      </c>
      <c r="AP1612" s="85">
        <v>0</v>
      </c>
      <c r="AQ1612" s="85">
        <v>36.831000000000003</v>
      </c>
      <c r="AR1612" s="85">
        <f t="shared" si="386"/>
        <v>0</v>
      </c>
      <c r="AS1612" s="86">
        <f t="shared" si="388"/>
        <v>5784</v>
      </c>
      <c r="AT1612" s="170">
        <f t="shared" si="389"/>
        <v>0</v>
      </c>
      <c r="AU1612" s="86">
        <v>5784</v>
      </c>
      <c r="AV1612" s="170">
        <f t="shared" si="387"/>
        <v>0</v>
      </c>
    </row>
    <row r="1613" spans="1:48" s="73" customFormat="1" ht="45" x14ac:dyDescent="0.2">
      <c r="A1613" s="10" t="s">
        <v>4186</v>
      </c>
      <c r="B1613" s="14" t="s">
        <v>36</v>
      </c>
      <c r="C1613" s="14" t="s">
        <v>37</v>
      </c>
      <c r="D1613" s="14" t="s">
        <v>5081</v>
      </c>
      <c r="E1613" s="58">
        <v>321451</v>
      </c>
      <c r="F1613" s="15" t="s">
        <v>5082</v>
      </c>
      <c r="G1613" s="15" t="s">
        <v>4189</v>
      </c>
      <c r="H1613" s="16">
        <v>100008952</v>
      </c>
      <c r="I1613" s="62">
        <v>710022255</v>
      </c>
      <c r="J1613" s="13">
        <v>37813331</v>
      </c>
      <c r="K1613" s="15" t="s">
        <v>92</v>
      </c>
      <c r="L1613" s="12" t="s">
        <v>4186</v>
      </c>
      <c r="M1613" s="15" t="s">
        <v>4959</v>
      </c>
      <c r="N1613" s="49">
        <v>1305</v>
      </c>
      <c r="O1613" s="15" t="s">
        <v>5083</v>
      </c>
      <c r="P1613" s="15" t="s">
        <v>5084</v>
      </c>
      <c r="Q1613" s="48">
        <v>517763</v>
      </c>
      <c r="R1613" s="11" t="s">
        <v>45</v>
      </c>
      <c r="S1613" s="120">
        <v>5057</v>
      </c>
      <c r="T1613" s="85">
        <v>107.03</v>
      </c>
      <c r="U1613" s="86">
        <v>9</v>
      </c>
      <c r="V1613" s="123">
        <v>46.825625000000002</v>
      </c>
      <c r="W1613" s="85">
        <f t="shared" si="390"/>
        <v>3371</v>
      </c>
      <c r="X1613" s="86">
        <v>0</v>
      </c>
      <c r="Y1613" s="85">
        <v>16.054500000000001</v>
      </c>
      <c r="Z1613" s="86">
        <f t="shared" si="377"/>
        <v>0</v>
      </c>
      <c r="AA1613" s="86">
        <f t="shared" si="380"/>
        <v>3371</v>
      </c>
      <c r="AB1613" s="85">
        <v>122.77</v>
      </c>
      <c r="AC1613" s="85">
        <v>8</v>
      </c>
      <c r="AD1613" s="124">
        <f t="shared" si="378"/>
        <v>73.661999999999992</v>
      </c>
      <c r="AE1613" s="86">
        <f t="shared" si="381"/>
        <v>2357</v>
      </c>
      <c r="AF1613" s="85">
        <v>0</v>
      </c>
      <c r="AG1613" s="85">
        <v>36.831000000000003</v>
      </c>
      <c r="AH1613" s="85">
        <f t="shared" si="382"/>
        <v>0</v>
      </c>
      <c r="AI1613" s="86">
        <f t="shared" si="383"/>
        <v>5728</v>
      </c>
      <c r="AJ1613" s="86">
        <f t="shared" si="384"/>
        <v>671</v>
      </c>
      <c r="AK1613" s="122"/>
      <c r="AL1613" s="85">
        <v>122.77</v>
      </c>
      <c r="AM1613" s="85">
        <v>8</v>
      </c>
      <c r="AN1613" s="124">
        <f t="shared" si="379"/>
        <v>73.661999999999992</v>
      </c>
      <c r="AO1613" s="86">
        <f t="shared" si="385"/>
        <v>2357</v>
      </c>
      <c r="AP1613" s="85">
        <v>0</v>
      </c>
      <c r="AQ1613" s="85">
        <v>36.831000000000003</v>
      </c>
      <c r="AR1613" s="85">
        <f t="shared" si="386"/>
        <v>0</v>
      </c>
      <c r="AS1613" s="86">
        <f t="shared" si="388"/>
        <v>5728</v>
      </c>
      <c r="AT1613" s="170">
        <f t="shared" si="389"/>
        <v>0</v>
      </c>
      <c r="AU1613" s="86">
        <v>5728</v>
      </c>
      <c r="AV1613" s="170">
        <f t="shared" si="387"/>
        <v>0</v>
      </c>
    </row>
    <row r="1614" spans="1:48" s="73" customFormat="1" x14ac:dyDescent="0.2">
      <c r="A1614" s="10" t="s">
        <v>4186</v>
      </c>
      <c r="B1614" s="14" t="s">
        <v>36</v>
      </c>
      <c r="C1614" s="14" t="s">
        <v>37</v>
      </c>
      <c r="D1614" s="14" t="s">
        <v>5085</v>
      </c>
      <c r="E1614" s="58">
        <v>321460</v>
      </c>
      <c r="F1614" s="15" t="s">
        <v>5086</v>
      </c>
      <c r="G1614" s="15" t="s">
        <v>4189</v>
      </c>
      <c r="H1614" s="16">
        <v>100008958</v>
      </c>
      <c r="I1614" s="62">
        <v>710022263</v>
      </c>
      <c r="J1614" s="13">
        <v>710022263</v>
      </c>
      <c r="K1614" s="15" t="s">
        <v>48</v>
      </c>
      <c r="L1614" s="12" t="s">
        <v>4186</v>
      </c>
      <c r="M1614" s="15" t="s">
        <v>4959</v>
      </c>
      <c r="N1614" s="49">
        <v>1305</v>
      </c>
      <c r="O1614" s="15" t="s">
        <v>5087</v>
      </c>
      <c r="P1614" s="15" t="s">
        <v>5088</v>
      </c>
      <c r="Q1614" s="48">
        <v>517771</v>
      </c>
      <c r="R1614" s="11" t="s">
        <v>45</v>
      </c>
      <c r="S1614" s="120">
        <v>9552</v>
      </c>
      <c r="T1614" s="85">
        <v>107.03</v>
      </c>
      <c r="U1614" s="86">
        <v>17</v>
      </c>
      <c r="V1614" s="123">
        <v>46.825625000000002</v>
      </c>
      <c r="W1614" s="85">
        <f t="shared" si="390"/>
        <v>6368</v>
      </c>
      <c r="X1614" s="86">
        <v>0</v>
      </c>
      <c r="Y1614" s="85">
        <v>16.054500000000001</v>
      </c>
      <c r="Z1614" s="86">
        <f t="shared" si="377"/>
        <v>0</v>
      </c>
      <c r="AA1614" s="86">
        <f t="shared" si="380"/>
        <v>6368</v>
      </c>
      <c r="AB1614" s="85">
        <v>122.77</v>
      </c>
      <c r="AC1614" s="85">
        <v>15</v>
      </c>
      <c r="AD1614" s="124">
        <f t="shared" si="378"/>
        <v>73.661999999999992</v>
      </c>
      <c r="AE1614" s="86">
        <f t="shared" si="381"/>
        <v>4420</v>
      </c>
      <c r="AF1614" s="85">
        <v>0</v>
      </c>
      <c r="AG1614" s="85">
        <v>36.831000000000003</v>
      </c>
      <c r="AH1614" s="85">
        <f t="shared" si="382"/>
        <v>0</v>
      </c>
      <c r="AI1614" s="86">
        <f t="shared" si="383"/>
        <v>10788</v>
      </c>
      <c r="AJ1614" s="86">
        <f t="shared" si="384"/>
        <v>1236</v>
      </c>
      <c r="AK1614" s="122"/>
      <c r="AL1614" s="85">
        <v>122.77</v>
      </c>
      <c r="AM1614" s="85">
        <v>15</v>
      </c>
      <c r="AN1614" s="124">
        <f t="shared" si="379"/>
        <v>73.661999999999992</v>
      </c>
      <c r="AO1614" s="86">
        <f t="shared" si="385"/>
        <v>4420</v>
      </c>
      <c r="AP1614" s="85">
        <v>0</v>
      </c>
      <c r="AQ1614" s="85">
        <v>36.831000000000003</v>
      </c>
      <c r="AR1614" s="85">
        <f t="shared" si="386"/>
        <v>0</v>
      </c>
      <c r="AS1614" s="86">
        <f t="shared" si="388"/>
        <v>10788</v>
      </c>
      <c r="AT1614" s="170">
        <f t="shared" si="389"/>
        <v>0</v>
      </c>
      <c r="AU1614" s="86">
        <v>10788</v>
      </c>
      <c r="AV1614" s="170">
        <f t="shared" si="387"/>
        <v>0</v>
      </c>
    </row>
    <row r="1615" spans="1:48" s="73" customFormat="1" ht="30" x14ac:dyDescent="0.2">
      <c r="A1615" s="10" t="s">
        <v>4186</v>
      </c>
      <c r="B1615" s="14" t="s">
        <v>36</v>
      </c>
      <c r="C1615" s="14" t="s">
        <v>37</v>
      </c>
      <c r="D1615" s="14" t="s">
        <v>4990</v>
      </c>
      <c r="E1615" s="58">
        <v>321192</v>
      </c>
      <c r="F1615" s="15" t="s">
        <v>4991</v>
      </c>
      <c r="G1615" s="15" t="s">
        <v>4189</v>
      </c>
      <c r="H1615" s="16">
        <v>100007000</v>
      </c>
      <c r="I1615" s="62">
        <v>710021976</v>
      </c>
      <c r="J1615" s="13">
        <v>710021976</v>
      </c>
      <c r="K1615" s="15" t="s">
        <v>48</v>
      </c>
      <c r="L1615" s="12" t="s">
        <v>4186</v>
      </c>
      <c r="M1615" s="15" t="s">
        <v>4992</v>
      </c>
      <c r="N1615" s="49">
        <v>1401</v>
      </c>
      <c r="O1615" s="15" t="s">
        <v>4993</v>
      </c>
      <c r="P1615" s="15" t="s">
        <v>4998</v>
      </c>
      <c r="Q1615" s="48">
        <v>517461</v>
      </c>
      <c r="R1615" s="11" t="s">
        <v>45</v>
      </c>
      <c r="S1615" s="120">
        <v>10114</v>
      </c>
      <c r="T1615" s="85">
        <v>107.03</v>
      </c>
      <c r="U1615" s="86">
        <v>18</v>
      </c>
      <c r="V1615" s="123">
        <v>46.825625000000002</v>
      </c>
      <c r="W1615" s="85">
        <f t="shared" si="390"/>
        <v>6743</v>
      </c>
      <c r="X1615" s="86">
        <v>0</v>
      </c>
      <c r="Y1615" s="85">
        <v>16.054500000000001</v>
      </c>
      <c r="Z1615" s="86">
        <f t="shared" si="377"/>
        <v>0</v>
      </c>
      <c r="AA1615" s="86">
        <f t="shared" si="380"/>
        <v>6743</v>
      </c>
      <c r="AB1615" s="85">
        <v>122.77</v>
      </c>
      <c r="AC1615" s="85">
        <v>16</v>
      </c>
      <c r="AD1615" s="124">
        <f t="shared" si="378"/>
        <v>73.661999999999992</v>
      </c>
      <c r="AE1615" s="86">
        <f t="shared" si="381"/>
        <v>4714</v>
      </c>
      <c r="AF1615" s="85">
        <v>0</v>
      </c>
      <c r="AG1615" s="85">
        <v>36.831000000000003</v>
      </c>
      <c r="AH1615" s="85">
        <f t="shared" si="382"/>
        <v>0</v>
      </c>
      <c r="AI1615" s="86">
        <f t="shared" si="383"/>
        <v>11457</v>
      </c>
      <c r="AJ1615" s="86">
        <f t="shared" si="384"/>
        <v>1343</v>
      </c>
      <c r="AK1615" s="122"/>
      <c r="AL1615" s="85">
        <v>122.77</v>
      </c>
      <c r="AM1615" s="85">
        <v>16</v>
      </c>
      <c r="AN1615" s="124">
        <f t="shared" si="379"/>
        <v>73.661999999999992</v>
      </c>
      <c r="AO1615" s="86">
        <f t="shared" si="385"/>
        <v>4714</v>
      </c>
      <c r="AP1615" s="85">
        <v>0</v>
      </c>
      <c r="AQ1615" s="85">
        <v>36.831000000000003</v>
      </c>
      <c r="AR1615" s="85">
        <f t="shared" si="386"/>
        <v>0</v>
      </c>
      <c r="AS1615" s="86">
        <f t="shared" si="388"/>
        <v>11457</v>
      </c>
      <c r="AT1615" s="170">
        <f t="shared" si="389"/>
        <v>0</v>
      </c>
      <c r="AU1615" s="86">
        <v>11457</v>
      </c>
      <c r="AV1615" s="170">
        <f t="shared" si="387"/>
        <v>0</v>
      </c>
    </row>
    <row r="1616" spans="1:48" s="73" customFormat="1" x14ac:dyDescent="0.2">
      <c r="A1616" s="10" t="s">
        <v>4186</v>
      </c>
      <c r="B1616" s="14" t="s">
        <v>36</v>
      </c>
      <c r="C1616" s="14" t="s">
        <v>37</v>
      </c>
      <c r="D1616" s="14" t="s">
        <v>4990</v>
      </c>
      <c r="E1616" s="58">
        <v>321192</v>
      </c>
      <c r="F1616" s="15" t="s">
        <v>4991</v>
      </c>
      <c r="G1616" s="15" t="s">
        <v>4189</v>
      </c>
      <c r="H1616" s="16">
        <v>100007003</v>
      </c>
      <c r="I1616" s="62">
        <v>710021984</v>
      </c>
      <c r="J1616" s="13">
        <v>710021984</v>
      </c>
      <c r="K1616" s="15" t="s">
        <v>48</v>
      </c>
      <c r="L1616" s="12" t="s">
        <v>4186</v>
      </c>
      <c r="M1616" s="15" t="s">
        <v>4992</v>
      </c>
      <c r="N1616" s="49">
        <v>1401</v>
      </c>
      <c r="O1616" s="15" t="s">
        <v>4993</v>
      </c>
      <c r="P1616" s="15" t="s">
        <v>4995</v>
      </c>
      <c r="Q1616" s="48">
        <v>517461</v>
      </c>
      <c r="R1616" s="11" t="s">
        <v>45</v>
      </c>
      <c r="S1616" s="120">
        <v>7867</v>
      </c>
      <c r="T1616" s="85">
        <v>107.03</v>
      </c>
      <c r="U1616" s="86">
        <v>14</v>
      </c>
      <c r="V1616" s="123">
        <v>46.825625000000002</v>
      </c>
      <c r="W1616" s="85">
        <f t="shared" si="390"/>
        <v>5244</v>
      </c>
      <c r="X1616" s="86">
        <v>0</v>
      </c>
      <c r="Y1616" s="85">
        <v>16.054500000000001</v>
      </c>
      <c r="Z1616" s="86">
        <f t="shared" si="377"/>
        <v>0</v>
      </c>
      <c r="AA1616" s="86">
        <f t="shared" si="380"/>
        <v>5244</v>
      </c>
      <c r="AB1616" s="85">
        <v>122.77</v>
      </c>
      <c r="AC1616" s="85">
        <v>15</v>
      </c>
      <c r="AD1616" s="124">
        <f t="shared" si="378"/>
        <v>73.661999999999992</v>
      </c>
      <c r="AE1616" s="86">
        <f t="shared" si="381"/>
        <v>4420</v>
      </c>
      <c r="AF1616" s="85">
        <v>0</v>
      </c>
      <c r="AG1616" s="85">
        <v>36.831000000000003</v>
      </c>
      <c r="AH1616" s="85">
        <f t="shared" si="382"/>
        <v>0</v>
      </c>
      <c r="AI1616" s="86">
        <f t="shared" si="383"/>
        <v>9664</v>
      </c>
      <c r="AJ1616" s="86">
        <f t="shared" si="384"/>
        <v>1797</v>
      </c>
      <c r="AK1616" s="122"/>
      <c r="AL1616" s="85">
        <v>122.77</v>
      </c>
      <c r="AM1616" s="85">
        <v>15</v>
      </c>
      <c r="AN1616" s="124">
        <f t="shared" si="379"/>
        <v>73.661999999999992</v>
      </c>
      <c r="AO1616" s="86">
        <f t="shared" si="385"/>
        <v>4420</v>
      </c>
      <c r="AP1616" s="85">
        <v>0</v>
      </c>
      <c r="AQ1616" s="85">
        <v>36.831000000000003</v>
      </c>
      <c r="AR1616" s="85">
        <f t="shared" si="386"/>
        <v>0</v>
      </c>
      <c r="AS1616" s="86">
        <f t="shared" si="388"/>
        <v>9664</v>
      </c>
      <c r="AT1616" s="170">
        <f t="shared" si="389"/>
        <v>0</v>
      </c>
      <c r="AU1616" s="86">
        <v>9664</v>
      </c>
      <c r="AV1616" s="170">
        <f t="shared" si="387"/>
        <v>0</v>
      </c>
    </row>
    <row r="1617" spans="1:48" s="73" customFormat="1" ht="30" x14ac:dyDescent="0.2">
      <c r="A1617" s="10" t="s">
        <v>4186</v>
      </c>
      <c r="B1617" s="14" t="s">
        <v>36</v>
      </c>
      <c r="C1617" s="14" t="s">
        <v>37</v>
      </c>
      <c r="D1617" s="14" t="s">
        <v>4990</v>
      </c>
      <c r="E1617" s="58">
        <v>321192</v>
      </c>
      <c r="F1617" s="15" t="s">
        <v>4991</v>
      </c>
      <c r="G1617" s="15" t="s">
        <v>4189</v>
      </c>
      <c r="H1617" s="16">
        <v>100007006</v>
      </c>
      <c r="I1617" s="62">
        <v>710022018</v>
      </c>
      <c r="J1617" s="13">
        <v>710022018</v>
      </c>
      <c r="K1617" s="15" t="s">
        <v>48</v>
      </c>
      <c r="L1617" s="12" t="s">
        <v>4186</v>
      </c>
      <c r="M1617" s="15" t="s">
        <v>4992</v>
      </c>
      <c r="N1617" s="49">
        <v>1401</v>
      </c>
      <c r="O1617" s="15" t="s">
        <v>4993</v>
      </c>
      <c r="P1617" s="15" t="s">
        <v>4994</v>
      </c>
      <c r="Q1617" s="48">
        <v>517461</v>
      </c>
      <c r="R1617" s="11" t="s">
        <v>45</v>
      </c>
      <c r="S1617" s="120">
        <v>5057</v>
      </c>
      <c r="T1617" s="85">
        <v>107.03</v>
      </c>
      <c r="U1617" s="86">
        <v>9</v>
      </c>
      <c r="V1617" s="123">
        <v>46.825625000000002</v>
      </c>
      <c r="W1617" s="85">
        <f t="shared" si="390"/>
        <v>3371</v>
      </c>
      <c r="X1617" s="86">
        <v>0</v>
      </c>
      <c r="Y1617" s="85">
        <v>16.054500000000001</v>
      </c>
      <c r="Z1617" s="86">
        <f t="shared" si="377"/>
        <v>0</v>
      </c>
      <c r="AA1617" s="86">
        <f t="shared" si="380"/>
        <v>3371</v>
      </c>
      <c r="AB1617" s="85">
        <v>122.77</v>
      </c>
      <c r="AC1617" s="85">
        <v>6</v>
      </c>
      <c r="AD1617" s="124">
        <f t="shared" si="378"/>
        <v>73.661999999999992</v>
      </c>
      <c r="AE1617" s="86">
        <f t="shared" si="381"/>
        <v>1768</v>
      </c>
      <c r="AF1617" s="85">
        <v>0</v>
      </c>
      <c r="AG1617" s="85">
        <v>36.831000000000003</v>
      </c>
      <c r="AH1617" s="85">
        <f t="shared" si="382"/>
        <v>0</v>
      </c>
      <c r="AI1617" s="86">
        <f t="shared" si="383"/>
        <v>5139</v>
      </c>
      <c r="AJ1617" s="86">
        <f t="shared" si="384"/>
        <v>82</v>
      </c>
      <c r="AK1617" s="122"/>
      <c r="AL1617" s="85">
        <v>122.77</v>
      </c>
      <c r="AM1617" s="85">
        <v>6</v>
      </c>
      <c r="AN1617" s="124">
        <f t="shared" si="379"/>
        <v>73.661999999999992</v>
      </c>
      <c r="AO1617" s="86">
        <f t="shared" si="385"/>
        <v>1768</v>
      </c>
      <c r="AP1617" s="85">
        <v>0</v>
      </c>
      <c r="AQ1617" s="85">
        <v>36.831000000000003</v>
      </c>
      <c r="AR1617" s="85">
        <f t="shared" si="386"/>
        <v>0</v>
      </c>
      <c r="AS1617" s="86">
        <f t="shared" si="388"/>
        <v>5139</v>
      </c>
      <c r="AT1617" s="170">
        <f t="shared" si="389"/>
        <v>0</v>
      </c>
      <c r="AU1617" s="86">
        <v>5139</v>
      </c>
      <c r="AV1617" s="170">
        <f t="shared" si="387"/>
        <v>0</v>
      </c>
    </row>
    <row r="1618" spans="1:48" s="73" customFormat="1" ht="45" x14ac:dyDescent="0.2">
      <c r="A1618" s="10" t="s">
        <v>4186</v>
      </c>
      <c r="B1618" s="14" t="s">
        <v>36</v>
      </c>
      <c r="C1618" s="14" t="s">
        <v>37</v>
      </c>
      <c r="D1618" s="14" t="s">
        <v>4256</v>
      </c>
      <c r="E1618" s="58">
        <v>314129</v>
      </c>
      <c r="F1618" s="15" t="s">
        <v>4257</v>
      </c>
      <c r="G1618" s="15" t="s">
        <v>4189</v>
      </c>
      <c r="H1618" s="16">
        <v>100007204</v>
      </c>
      <c r="I1618" s="62">
        <v>710255101</v>
      </c>
      <c r="J1618" s="13">
        <v>42388104</v>
      </c>
      <c r="K1618" s="15" t="s">
        <v>105</v>
      </c>
      <c r="L1618" s="12" t="s">
        <v>4186</v>
      </c>
      <c r="M1618" s="15" t="s">
        <v>4195</v>
      </c>
      <c r="N1618" s="49">
        <v>2356</v>
      </c>
      <c r="O1618" s="15" t="s">
        <v>4258</v>
      </c>
      <c r="P1618" s="15" t="s">
        <v>4259</v>
      </c>
      <c r="Q1618" s="48">
        <v>509299</v>
      </c>
      <c r="R1618" s="11" t="s">
        <v>45</v>
      </c>
      <c r="S1618" s="120">
        <v>9552</v>
      </c>
      <c r="T1618" s="85">
        <v>107.03</v>
      </c>
      <c r="U1618" s="86">
        <v>17</v>
      </c>
      <c r="V1618" s="123">
        <v>46.825625000000002</v>
      </c>
      <c r="W1618" s="85">
        <f t="shared" si="390"/>
        <v>6368</v>
      </c>
      <c r="X1618" s="86">
        <v>0</v>
      </c>
      <c r="Y1618" s="85">
        <v>16.054500000000001</v>
      </c>
      <c r="Z1618" s="86">
        <f t="shared" si="377"/>
        <v>0</v>
      </c>
      <c r="AA1618" s="86">
        <f t="shared" si="380"/>
        <v>6368</v>
      </c>
      <c r="AB1618" s="85">
        <v>122.77</v>
      </c>
      <c r="AC1618" s="85">
        <v>14</v>
      </c>
      <c r="AD1618" s="124">
        <f t="shared" si="378"/>
        <v>73.661999999999992</v>
      </c>
      <c r="AE1618" s="86">
        <f t="shared" si="381"/>
        <v>4125</v>
      </c>
      <c r="AF1618" s="85">
        <v>0</v>
      </c>
      <c r="AG1618" s="85">
        <v>36.831000000000003</v>
      </c>
      <c r="AH1618" s="85">
        <f t="shared" si="382"/>
        <v>0</v>
      </c>
      <c r="AI1618" s="86">
        <f t="shared" si="383"/>
        <v>10493</v>
      </c>
      <c r="AJ1618" s="86">
        <f t="shared" si="384"/>
        <v>941</v>
      </c>
      <c r="AK1618" s="122"/>
      <c r="AL1618" s="85">
        <v>122.77</v>
      </c>
      <c r="AM1618" s="85">
        <v>14</v>
      </c>
      <c r="AN1618" s="124">
        <f t="shared" si="379"/>
        <v>73.661999999999992</v>
      </c>
      <c r="AO1618" s="86">
        <f t="shared" si="385"/>
        <v>4125</v>
      </c>
      <c r="AP1618" s="85">
        <v>0</v>
      </c>
      <c r="AQ1618" s="85">
        <v>36.831000000000003</v>
      </c>
      <c r="AR1618" s="85">
        <f t="shared" si="386"/>
        <v>0</v>
      </c>
      <c r="AS1618" s="86">
        <f t="shared" si="388"/>
        <v>10493</v>
      </c>
      <c r="AT1618" s="170">
        <f t="shared" si="389"/>
        <v>0</v>
      </c>
      <c r="AU1618" s="86">
        <v>10493</v>
      </c>
      <c r="AV1618" s="170">
        <f t="shared" si="387"/>
        <v>0</v>
      </c>
    </row>
    <row r="1619" spans="1:48" s="73" customFormat="1" x14ac:dyDescent="0.2">
      <c r="A1619" s="10" t="s">
        <v>4186</v>
      </c>
      <c r="B1619" s="14" t="s">
        <v>36</v>
      </c>
      <c r="C1619" s="14" t="s">
        <v>37</v>
      </c>
      <c r="D1619" s="10" t="s">
        <v>4990</v>
      </c>
      <c r="E1619" s="31">
        <v>321192</v>
      </c>
      <c r="F1619" s="15" t="s">
        <v>4991</v>
      </c>
      <c r="G1619" s="15" t="s">
        <v>4189</v>
      </c>
      <c r="H1619" s="13">
        <v>100019380</v>
      </c>
      <c r="I1619" s="31">
        <v>710278721</v>
      </c>
      <c r="J1619" s="31">
        <v>710278721</v>
      </c>
      <c r="K1619" s="14" t="s">
        <v>48</v>
      </c>
      <c r="L1619" s="12" t="s">
        <v>4186</v>
      </c>
      <c r="M1619" s="15" t="s">
        <v>4993</v>
      </c>
      <c r="N1619" s="53" t="s">
        <v>5374</v>
      </c>
      <c r="O1619" s="15" t="s">
        <v>4993</v>
      </c>
      <c r="P1619" s="15" t="s">
        <v>10168</v>
      </c>
      <c r="Q1619" s="48" t="s">
        <v>10652</v>
      </c>
      <c r="R1619" s="11" t="s">
        <v>45</v>
      </c>
      <c r="S1619" s="120">
        <v>4495</v>
      </c>
      <c r="T1619" s="85">
        <v>107.03</v>
      </c>
      <c r="U1619" s="86">
        <v>8</v>
      </c>
      <c r="V1619" s="123">
        <v>46.825625000000002</v>
      </c>
      <c r="W1619" s="85">
        <f t="shared" si="390"/>
        <v>2997</v>
      </c>
      <c r="X1619" s="86">
        <v>0</v>
      </c>
      <c r="Y1619" s="85">
        <v>16.054500000000001</v>
      </c>
      <c r="Z1619" s="86">
        <f t="shared" si="377"/>
        <v>0</v>
      </c>
      <c r="AA1619" s="86">
        <f t="shared" si="380"/>
        <v>2997</v>
      </c>
      <c r="AB1619" s="85">
        <v>122.77</v>
      </c>
      <c r="AC1619" s="85">
        <v>8</v>
      </c>
      <c r="AD1619" s="124">
        <f t="shared" si="378"/>
        <v>73.661999999999992</v>
      </c>
      <c r="AE1619" s="86">
        <f t="shared" si="381"/>
        <v>2357</v>
      </c>
      <c r="AF1619" s="85">
        <v>0</v>
      </c>
      <c r="AG1619" s="85">
        <v>36.831000000000003</v>
      </c>
      <c r="AH1619" s="85">
        <f t="shared" si="382"/>
        <v>0</v>
      </c>
      <c r="AI1619" s="86">
        <f t="shared" si="383"/>
        <v>5354</v>
      </c>
      <c r="AJ1619" s="86">
        <f t="shared" si="384"/>
        <v>859</v>
      </c>
      <c r="AK1619" s="122"/>
      <c r="AL1619" s="85">
        <v>122.77</v>
      </c>
      <c r="AM1619" s="85">
        <v>8</v>
      </c>
      <c r="AN1619" s="124">
        <f t="shared" si="379"/>
        <v>73.661999999999992</v>
      </c>
      <c r="AO1619" s="86">
        <f t="shared" si="385"/>
        <v>2357</v>
      </c>
      <c r="AP1619" s="85">
        <v>0</v>
      </c>
      <c r="AQ1619" s="85">
        <v>36.831000000000003</v>
      </c>
      <c r="AR1619" s="85">
        <f t="shared" si="386"/>
        <v>0</v>
      </c>
      <c r="AS1619" s="86">
        <f t="shared" si="388"/>
        <v>5354</v>
      </c>
      <c r="AT1619" s="170">
        <f t="shared" si="389"/>
        <v>0</v>
      </c>
      <c r="AU1619" s="86">
        <v>5354</v>
      </c>
      <c r="AV1619" s="170">
        <f t="shared" si="387"/>
        <v>0</v>
      </c>
    </row>
    <row r="1620" spans="1:48" s="73" customFormat="1" ht="45" x14ac:dyDescent="0.2">
      <c r="A1620" s="10" t="s">
        <v>4186</v>
      </c>
      <c r="B1620" s="14" t="s">
        <v>36</v>
      </c>
      <c r="C1620" s="14" t="s">
        <v>37</v>
      </c>
      <c r="D1620" s="14" t="s">
        <v>4437</v>
      </c>
      <c r="E1620" s="58">
        <v>314641</v>
      </c>
      <c r="F1620" s="15" t="s">
        <v>4438</v>
      </c>
      <c r="G1620" s="15" t="s">
        <v>4189</v>
      </c>
      <c r="H1620" s="16">
        <v>100007465</v>
      </c>
      <c r="I1620" s="62">
        <v>710014716</v>
      </c>
      <c r="J1620" s="13">
        <v>37813609</v>
      </c>
      <c r="K1620" s="15" t="s">
        <v>92</v>
      </c>
      <c r="L1620" s="12" t="s">
        <v>4186</v>
      </c>
      <c r="M1620" s="15" t="s">
        <v>4349</v>
      </c>
      <c r="N1620" s="49">
        <v>2601</v>
      </c>
      <c r="O1620" s="15" t="s">
        <v>4439</v>
      </c>
      <c r="P1620" s="15" t="s">
        <v>4440</v>
      </c>
      <c r="Q1620" s="48">
        <v>509825</v>
      </c>
      <c r="R1620" s="11" t="s">
        <v>45</v>
      </c>
      <c r="S1620" s="120">
        <v>8429</v>
      </c>
      <c r="T1620" s="85">
        <v>107.03</v>
      </c>
      <c r="U1620" s="86">
        <v>15</v>
      </c>
      <c r="V1620" s="123">
        <v>46.825625000000002</v>
      </c>
      <c r="W1620" s="85">
        <f t="shared" si="390"/>
        <v>5619</v>
      </c>
      <c r="X1620" s="86">
        <v>0</v>
      </c>
      <c r="Y1620" s="85">
        <v>16.054500000000001</v>
      </c>
      <c r="Z1620" s="86">
        <f t="shared" si="377"/>
        <v>0</v>
      </c>
      <c r="AA1620" s="86">
        <f t="shared" si="380"/>
        <v>5619</v>
      </c>
      <c r="AB1620" s="85">
        <v>122.77</v>
      </c>
      <c r="AC1620" s="85">
        <v>9</v>
      </c>
      <c r="AD1620" s="124">
        <f t="shared" si="378"/>
        <v>73.661999999999992</v>
      </c>
      <c r="AE1620" s="86">
        <f t="shared" si="381"/>
        <v>2652</v>
      </c>
      <c r="AF1620" s="85">
        <v>0</v>
      </c>
      <c r="AG1620" s="85">
        <v>36.831000000000003</v>
      </c>
      <c r="AH1620" s="85">
        <f t="shared" si="382"/>
        <v>0</v>
      </c>
      <c r="AI1620" s="86">
        <f t="shared" si="383"/>
        <v>8271</v>
      </c>
      <c r="AJ1620" s="86">
        <f t="shared" si="384"/>
        <v>-158</v>
      </c>
      <c r="AK1620" s="122"/>
      <c r="AL1620" s="85">
        <v>122.77</v>
      </c>
      <c r="AM1620" s="85">
        <v>9</v>
      </c>
      <c r="AN1620" s="124">
        <f t="shared" si="379"/>
        <v>73.661999999999992</v>
      </c>
      <c r="AO1620" s="86">
        <f t="shared" si="385"/>
        <v>2652</v>
      </c>
      <c r="AP1620" s="85">
        <v>0</v>
      </c>
      <c r="AQ1620" s="85">
        <v>36.831000000000003</v>
      </c>
      <c r="AR1620" s="85">
        <f t="shared" si="386"/>
        <v>0</v>
      </c>
      <c r="AS1620" s="86">
        <f t="shared" si="388"/>
        <v>8271</v>
      </c>
      <c r="AT1620" s="170">
        <f t="shared" si="389"/>
        <v>0</v>
      </c>
      <c r="AU1620" s="86">
        <v>8271</v>
      </c>
      <c r="AV1620" s="170">
        <f t="shared" si="387"/>
        <v>0</v>
      </c>
    </row>
    <row r="1621" spans="1:48" s="73" customFormat="1" ht="45" x14ac:dyDescent="0.2">
      <c r="A1621" s="10" t="s">
        <v>4186</v>
      </c>
      <c r="B1621" s="14" t="s">
        <v>36</v>
      </c>
      <c r="C1621" s="14" t="s">
        <v>37</v>
      </c>
      <c r="D1621" s="14" t="s">
        <v>4876</v>
      </c>
      <c r="E1621" s="58">
        <v>316784</v>
      </c>
      <c r="F1621" s="15" t="s">
        <v>4877</v>
      </c>
      <c r="G1621" s="15" t="s">
        <v>4189</v>
      </c>
      <c r="H1621" s="16">
        <v>100008649</v>
      </c>
      <c r="I1621" s="62">
        <v>710017006</v>
      </c>
      <c r="J1621" s="13">
        <v>50613138</v>
      </c>
      <c r="K1621" s="15" t="s">
        <v>105</v>
      </c>
      <c r="L1621" s="12" t="s">
        <v>4186</v>
      </c>
      <c r="M1621" s="15" t="s">
        <v>4849</v>
      </c>
      <c r="N1621" s="49">
        <v>3845</v>
      </c>
      <c r="O1621" s="15" t="s">
        <v>4878</v>
      </c>
      <c r="P1621" s="15" t="s">
        <v>4879</v>
      </c>
      <c r="Q1621" s="48">
        <v>512443</v>
      </c>
      <c r="R1621" s="11" t="s">
        <v>45</v>
      </c>
      <c r="S1621" s="120">
        <v>2248</v>
      </c>
      <c r="T1621" s="85">
        <v>107.03</v>
      </c>
      <c r="U1621" s="86">
        <v>4</v>
      </c>
      <c r="V1621" s="123">
        <v>46.825625000000002</v>
      </c>
      <c r="W1621" s="85">
        <f t="shared" si="390"/>
        <v>1498</v>
      </c>
      <c r="X1621" s="86">
        <v>0</v>
      </c>
      <c r="Y1621" s="85">
        <v>16.054500000000001</v>
      </c>
      <c r="Z1621" s="86">
        <f t="shared" si="377"/>
        <v>0</v>
      </c>
      <c r="AA1621" s="86">
        <f t="shared" si="380"/>
        <v>1498</v>
      </c>
      <c r="AB1621" s="85">
        <v>122.77</v>
      </c>
      <c r="AC1621" s="85">
        <v>7</v>
      </c>
      <c r="AD1621" s="124">
        <f t="shared" si="378"/>
        <v>73.661999999999992</v>
      </c>
      <c r="AE1621" s="86">
        <f t="shared" si="381"/>
        <v>2063</v>
      </c>
      <c r="AF1621" s="85">
        <v>0</v>
      </c>
      <c r="AG1621" s="85">
        <v>36.831000000000003</v>
      </c>
      <c r="AH1621" s="85">
        <f t="shared" si="382"/>
        <v>0</v>
      </c>
      <c r="AI1621" s="86">
        <f t="shared" si="383"/>
        <v>3561</v>
      </c>
      <c r="AJ1621" s="86">
        <f t="shared" si="384"/>
        <v>1313</v>
      </c>
      <c r="AK1621" s="122"/>
      <c r="AL1621" s="85">
        <v>122.77</v>
      </c>
      <c r="AM1621" s="85">
        <v>7</v>
      </c>
      <c r="AN1621" s="124">
        <f t="shared" si="379"/>
        <v>73.661999999999992</v>
      </c>
      <c r="AO1621" s="86">
        <f t="shared" si="385"/>
        <v>2063</v>
      </c>
      <c r="AP1621" s="85">
        <v>0</v>
      </c>
      <c r="AQ1621" s="85">
        <v>36.831000000000003</v>
      </c>
      <c r="AR1621" s="85">
        <f t="shared" si="386"/>
        <v>0</v>
      </c>
      <c r="AS1621" s="86">
        <f t="shared" si="388"/>
        <v>3561</v>
      </c>
      <c r="AT1621" s="170">
        <f t="shared" si="389"/>
        <v>0</v>
      </c>
      <c r="AU1621" s="86">
        <v>3561</v>
      </c>
      <c r="AV1621" s="170">
        <f t="shared" si="387"/>
        <v>0</v>
      </c>
    </row>
    <row r="1622" spans="1:48" s="73" customFormat="1" x14ac:dyDescent="0.2">
      <c r="A1622" s="10" t="s">
        <v>4186</v>
      </c>
      <c r="B1622" s="14" t="s">
        <v>36</v>
      </c>
      <c r="C1622" s="14" t="s">
        <v>37</v>
      </c>
      <c r="D1622" s="14" t="s">
        <v>5089</v>
      </c>
      <c r="E1622" s="58">
        <v>648213</v>
      </c>
      <c r="F1622" s="15" t="s">
        <v>5090</v>
      </c>
      <c r="G1622" s="15" t="s">
        <v>4189</v>
      </c>
      <c r="H1622" s="16">
        <v>100007055</v>
      </c>
      <c r="I1622" s="62">
        <v>710022271</v>
      </c>
      <c r="J1622" s="13">
        <v>710022271</v>
      </c>
      <c r="K1622" s="15" t="s">
        <v>48</v>
      </c>
      <c r="L1622" s="12" t="s">
        <v>4186</v>
      </c>
      <c r="M1622" s="15" t="s">
        <v>4992</v>
      </c>
      <c r="N1622" s="49">
        <v>1351</v>
      </c>
      <c r="O1622" s="15" t="s">
        <v>5091</v>
      </c>
      <c r="P1622" s="15" t="s">
        <v>5092</v>
      </c>
      <c r="Q1622" s="48">
        <v>517798</v>
      </c>
      <c r="R1622" s="11" t="s">
        <v>45</v>
      </c>
      <c r="S1622" s="120">
        <v>5619</v>
      </c>
      <c r="T1622" s="85">
        <v>107.03</v>
      </c>
      <c r="U1622" s="86">
        <v>10</v>
      </c>
      <c r="V1622" s="123">
        <v>46.825625000000002</v>
      </c>
      <c r="W1622" s="85">
        <f t="shared" si="390"/>
        <v>3746</v>
      </c>
      <c r="X1622" s="86">
        <v>0</v>
      </c>
      <c r="Y1622" s="85">
        <v>16.054500000000001</v>
      </c>
      <c r="Z1622" s="86">
        <f t="shared" si="377"/>
        <v>0</v>
      </c>
      <c r="AA1622" s="86">
        <f t="shared" si="380"/>
        <v>3746</v>
      </c>
      <c r="AB1622" s="85">
        <v>122.77</v>
      </c>
      <c r="AC1622" s="85">
        <v>15</v>
      </c>
      <c r="AD1622" s="124">
        <f t="shared" si="378"/>
        <v>73.661999999999992</v>
      </c>
      <c r="AE1622" s="86">
        <f t="shared" si="381"/>
        <v>4420</v>
      </c>
      <c r="AF1622" s="85">
        <v>0</v>
      </c>
      <c r="AG1622" s="85">
        <v>36.831000000000003</v>
      </c>
      <c r="AH1622" s="85">
        <f t="shared" si="382"/>
        <v>0</v>
      </c>
      <c r="AI1622" s="86">
        <f t="shared" si="383"/>
        <v>8166</v>
      </c>
      <c r="AJ1622" s="86">
        <f t="shared" si="384"/>
        <v>2547</v>
      </c>
      <c r="AK1622" s="122"/>
      <c r="AL1622" s="85">
        <v>122.77</v>
      </c>
      <c r="AM1622" s="85">
        <v>15</v>
      </c>
      <c r="AN1622" s="124">
        <f t="shared" si="379"/>
        <v>73.661999999999992</v>
      </c>
      <c r="AO1622" s="86">
        <f t="shared" si="385"/>
        <v>4420</v>
      </c>
      <c r="AP1622" s="85">
        <v>0</v>
      </c>
      <c r="AQ1622" s="85">
        <v>36.831000000000003</v>
      </c>
      <c r="AR1622" s="85">
        <f t="shared" si="386"/>
        <v>0</v>
      </c>
      <c r="AS1622" s="86">
        <f t="shared" si="388"/>
        <v>8166</v>
      </c>
      <c r="AT1622" s="170">
        <f t="shared" si="389"/>
        <v>0</v>
      </c>
      <c r="AU1622" s="86">
        <v>8166</v>
      </c>
      <c r="AV1622" s="170">
        <f t="shared" si="387"/>
        <v>0</v>
      </c>
    </row>
    <row r="1623" spans="1:48" s="73" customFormat="1" ht="30" x14ac:dyDescent="0.2">
      <c r="A1623" s="10" t="s">
        <v>4186</v>
      </c>
      <c r="B1623" s="14" t="s">
        <v>36</v>
      </c>
      <c r="C1623" s="14" t="s">
        <v>37</v>
      </c>
      <c r="D1623" s="14" t="s">
        <v>4720</v>
      </c>
      <c r="E1623" s="58">
        <v>315630</v>
      </c>
      <c r="F1623" s="15" t="s">
        <v>4721</v>
      </c>
      <c r="G1623" s="15" t="s">
        <v>4189</v>
      </c>
      <c r="H1623" s="16">
        <v>100008476</v>
      </c>
      <c r="I1623" s="62">
        <v>710015747</v>
      </c>
      <c r="J1623" s="13">
        <v>710015747</v>
      </c>
      <c r="K1623" s="15" t="s">
        <v>48</v>
      </c>
      <c r="L1623" s="12" t="s">
        <v>4186</v>
      </c>
      <c r="M1623" s="15" t="s">
        <v>4190</v>
      </c>
      <c r="N1623" s="49">
        <v>3495</v>
      </c>
      <c r="O1623" s="15" t="s">
        <v>4722</v>
      </c>
      <c r="P1623" s="15" t="s">
        <v>4723</v>
      </c>
      <c r="Q1623" s="48">
        <v>510866</v>
      </c>
      <c r="R1623" s="11" t="s">
        <v>45</v>
      </c>
      <c r="S1623" s="120">
        <v>0</v>
      </c>
      <c r="T1623" s="85">
        <v>107.03</v>
      </c>
      <c r="U1623" s="86">
        <v>0</v>
      </c>
      <c r="V1623" s="123">
        <v>46.825625000000002</v>
      </c>
      <c r="W1623" s="85">
        <f t="shared" si="390"/>
        <v>0</v>
      </c>
      <c r="X1623" s="86">
        <v>0</v>
      </c>
      <c r="Y1623" s="85">
        <v>16.054500000000001</v>
      </c>
      <c r="Z1623" s="86">
        <f t="shared" si="377"/>
        <v>0</v>
      </c>
      <c r="AA1623" s="86">
        <f t="shared" si="380"/>
        <v>0</v>
      </c>
      <c r="AB1623" s="85">
        <v>122.77</v>
      </c>
      <c r="AC1623" s="85">
        <v>3</v>
      </c>
      <c r="AD1623" s="124">
        <f t="shared" si="378"/>
        <v>73.661999999999992</v>
      </c>
      <c r="AE1623" s="86">
        <f t="shared" si="381"/>
        <v>884</v>
      </c>
      <c r="AF1623" s="85">
        <v>0</v>
      </c>
      <c r="AG1623" s="85">
        <v>36.831000000000003</v>
      </c>
      <c r="AH1623" s="85">
        <f t="shared" si="382"/>
        <v>0</v>
      </c>
      <c r="AI1623" s="86">
        <f t="shared" si="383"/>
        <v>884</v>
      </c>
      <c r="AJ1623" s="86">
        <f t="shared" si="384"/>
        <v>884</v>
      </c>
      <c r="AK1623" s="122"/>
      <c r="AL1623" s="85">
        <v>122.77</v>
      </c>
      <c r="AM1623" s="85">
        <v>3</v>
      </c>
      <c r="AN1623" s="124">
        <f t="shared" si="379"/>
        <v>73.661999999999992</v>
      </c>
      <c r="AO1623" s="86">
        <f t="shared" si="385"/>
        <v>884</v>
      </c>
      <c r="AP1623" s="85">
        <v>0</v>
      </c>
      <c r="AQ1623" s="85">
        <v>36.831000000000003</v>
      </c>
      <c r="AR1623" s="85">
        <f t="shared" si="386"/>
        <v>0</v>
      </c>
      <c r="AS1623" s="86">
        <f t="shared" si="388"/>
        <v>884</v>
      </c>
      <c r="AT1623" s="170">
        <f t="shared" si="389"/>
        <v>0</v>
      </c>
      <c r="AU1623" s="86">
        <v>884</v>
      </c>
      <c r="AV1623" s="170">
        <f t="shared" si="387"/>
        <v>0</v>
      </c>
    </row>
    <row r="1624" spans="1:48" s="73" customFormat="1" ht="45" x14ac:dyDescent="0.2">
      <c r="A1624" s="10" t="s">
        <v>4186</v>
      </c>
      <c r="B1624" s="14" t="s">
        <v>36</v>
      </c>
      <c r="C1624" s="14" t="s">
        <v>37</v>
      </c>
      <c r="D1624" s="14" t="s">
        <v>4589</v>
      </c>
      <c r="E1624" s="58">
        <v>315052</v>
      </c>
      <c r="F1624" s="15" t="s">
        <v>4590</v>
      </c>
      <c r="G1624" s="15" t="s">
        <v>4189</v>
      </c>
      <c r="H1624" s="16">
        <v>100007505</v>
      </c>
      <c r="I1624" s="62">
        <v>710015143</v>
      </c>
      <c r="J1624" s="13">
        <v>37813137</v>
      </c>
      <c r="K1624" s="15" t="s">
        <v>105</v>
      </c>
      <c r="L1624" s="12" t="s">
        <v>4186</v>
      </c>
      <c r="M1624" s="15" t="s">
        <v>4349</v>
      </c>
      <c r="N1624" s="49">
        <v>2721</v>
      </c>
      <c r="O1624" s="15" t="s">
        <v>4591</v>
      </c>
      <c r="P1624" s="15" t="s">
        <v>4592</v>
      </c>
      <c r="Q1624" s="48">
        <v>510254</v>
      </c>
      <c r="R1624" s="11" t="s">
        <v>45</v>
      </c>
      <c r="S1624" s="120">
        <v>10114</v>
      </c>
      <c r="T1624" s="85">
        <v>107.03</v>
      </c>
      <c r="U1624" s="86">
        <v>18</v>
      </c>
      <c r="V1624" s="123">
        <v>46.825625000000002</v>
      </c>
      <c r="W1624" s="85">
        <f t="shared" si="390"/>
        <v>6743</v>
      </c>
      <c r="X1624" s="86">
        <v>0</v>
      </c>
      <c r="Y1624" s="85">
        <v>16.054500000000001</v>
      </c>
      <c r="Z1624" s="86">
        <f t="shared" si="377"/>
        <v>0</v>
      </c>
      <c r="AA1624" s="86">
        <f t="shared" si="380"/>
        <v>6743</v>
      </c>
      <c r="AB1624" s="85">
        <v>122.77</v>
      </c>
      <c r="AC1624" s="85">
        <v>14</v>
      </c>
      <c r="AD1624" s="124">
        <f t="shared" si="378"/>
        <v>73.661999999999992</v>
      </c>
      <c r="AE1624" s="86">
        <f t="shared" si="381"/>
        <v>4125</v>
      </c>
      <c r="AF1624" s="85">
        <v>0</v>
      </c>
      <c r="AG1624" s="85">
        <v>36.831000000000003</v>
      </c>
      <c r="AH1624" s="85">
        <f t="shared" si="382"/>
        <v>0</v>
      </c>
      <c r="AI1624" s="86">
        <f t="shared" si="383"/>
        <v>10868</v>
      </c>
      <c r="AJ1624" s="86">
        <f t="shared" si="384"/>
        <v>754</v>
      </c>
      <c r="AK1624" s="122"/>
      <c r="AL1624" s="85">
        <v>122.77</v>
      </c>
      <c r="AM1624" s="85">
        <v>14</v>
      </c>
      <c r="AN1624" s="124">
        <f t="shared" si="379"/>
        <v>73.661999999999992</v>
      </c>
      <c r="AO1624" s="86">
        <f t="shared" si="385"/>
        <v>4125</v>
      </c>
      <c r="AP1624" s="85">
        <v>0</v>
      </c>
      <c r="AQ1624" s="85">
        <v>36.831000000000003</v>
      </c>
      <c r="AR1624" s="85">
        <f t="shared" si="386"/>
        <v>0</v>
      </c>
      <c r="AS1624" s="86">
        <f t="shared" si="388"/>
        <v>10868</v>
      </c>
      <c r="AT1624" s="170">
        <f t="shared" si="389"/>
        <v>0</v>
      </c>
      <c r="AU1624" s="86">
        <v>10868</v>
      </c>
      <c r="AV1624" s="170">
        <f t="shared" si="387"/>
        <v>0</v>
      </c>
    </row>
    <row r="1625" spans="1:48" s="73" customFormat="1" x14ac:dyDescent="0.2">
      <c r="A1625" s="10" t="s">
        <v>4186</v>
      </c>
      <c r="B1625" s="14" t="s">
        <v>36</v>
      </c>
      <c r="C1625" s="14" t="s">
        <v>37</v>
      </c>
      <c r="D1625" s="14" t="s">
        <v>4543</v>
      </c>
      <c r="E1625" s="58">
        <v>314901</v>
      </c>
      <c r="F1625" s="15" t="s">
        <v>4544</v>
      </c>
      <c r="G1625" s="15" t="s">
        <v>4189</v>
      </c>
      <c r="H1625" s="16">
        <v>100008804</v>
      </c>
      <c r="I1625" s="62">
        <v>710036655</v>
      </c>
      <c r="J1625" s="13">
        <v>710036655</v>
      </c>
      <c r="K1625" s="15" t="s">
        <v>48</v>
      </c>
      <c r="L1625" s="12" t="s">
        <v>4186</v>
      </c>
      <c r="M1625" s="15" t="s">
        <v>4377</v>
      </c>
      <c r="N1625" s="49">
        <v>2744</v>
      </c>
      <c r="O1625" s="15" t="s">
        <v>4545</v>
      </c>
      <c r="P1625" s="15" t="s">
        <v>4547</v>
      </c>
      <c r="Q1625" s="48">
        <v>510114</v>
      </c>
      <c r="R1625" s="11" t="s">
        <v>45</v>
      </c>
      <c r="S1625" s="120">
        <v>32029</v>
      </c>
      <c r="T1625" s="85">
        <v>107.03</v>
      </c>
      <c r="U1625" s="86">
        <v>57</v>
      </c>
      <c r="V1625" s="123">
        <v>46.825625000000002</v>
      </c>
      <c r="W1625" s="85">
        <f t="shared" si="390"/>
        <v>21352</v>
      </c>
      <c r="X1625" s="86">
        <v>0</v>
      </c>
      <c r="Y1625" s="85">
        <v>16.054500000000001</v>
      </c>
      <c r="Z1625" s="86">
        <f t="shared" si="377"/>
        <v>0</v>
      </c>
      <c r="AA1625" s="86">
        <f t="shared" si="380"/>
        <v>21352</v>
      </c>
      <c r="AB1625" s="85">
        <v>122.77</v>
      </c>
      <c r="AC1625" s="85">
        <v>56</v>
      </c>
      <c r="AD1625" s="124">
        <f t="shared" si="378"/>
        <v>73.661999999999992</v>
      </c>
      <c r="AE1625" s="86">
        <f t="shared" si="381"/>
        <v>16500</v>
      </c>
      <c r="AF1625" s="85">
        <v>0</v>
      </c>
      <c r="AG1625" s="85">
        <v>36.831000000000003</v>
      </c>
      <c r="AH1625" s="85">
        <f t="shared" si="382"/>
        <v>0</v>
      </c>
      <c r="AI1625" s="86">
        <f t="shared" si="383"/>
        <v>37852</v>
      </c>
      <c r="AJ1625" s="86">
        <f t="shared" si="384"/>
        <v>5823</v>
      </c>
      <c r="AK1625" s="122"/>
      <c r="AL1625" s="85">
        <v>122.77</v>
      </c>
      <c r="AM1625" s="85">
        <v>56</v>
      </c>
      <c r="AN1625" s="124">
        <f t="shared" si="379"/>
        <v>73.661999999999992</v>
      </c>
      <c r="AO1625" s="86">
        <f t="shared" si="385"/>
        <v>16500</v>
      </c>
      <c r="AP1625" s="85">
        <v>0</v>
      </c>
      <c r="AQ1625" s="85">
        <v>36.831000000000003</v>
      </c>
      <c r="AR1625" s="85">
        <f t="shared" si="386"/>
        <v>0</v>
      </c>
      <c r="AS1625" s="86">
        <f t="shared" si="388"/>
        <v>37852</v>
      </c>
      <c r="AT1625" s="170">
        <f t="shared" si="389"/>
        <v>0</v>
      </c>
      <c r="AU1625" s="86">
        <v>37852</v>
      </c>
      <c r="AV1625" s="170">
        <f t="shared" si="387"/>
        <v>0</v>
      </c>
    </row>
    <row r="1626" spans="1:48" s="73" customFormat="1" ht="30" x14ac:dyDescent="0.2">
      <c r="A1626" s="10" t="s">
        <v>4186</v>
      </c>
      <c r="B1626" s="14" t="s">
        <v>36</v>
      </c>
      <c r="C1626" s="14" t="s">
        <v>37</v>
      </c>
      <c r="D1626" s="14" t="s">
        <v>4441</v>
      </c>
      <c r="E1626" s="58">
        <v>314650</v>
      </c>
      <c r="F1626" s="15" t="s">
        <v>4442</v>
      </c>
      <c r="G1626" s="15" t="s">
        <v>4189</v>
      </c>
      <c r="H1626" s="16">
        <v>100007468</v>
      </c>
      <c r="I1626" s="62">
        <v>710014724</v>
      </c>
      <c r="J1626" s="13">
        <v>710014724</v>
      </c>
      <c r="K1626" s="15" t="s">
        <v>48</v>
      </c>
      <c r="L1626" s="12" t="s">
        <v>4186</v>
      </c>
      <c r="M1626" s="15" t="s">
        <v>4349</v>
      </c>
      <c r="N1626" s="49">
        <v>2601</v>
      </c>
      <c r="O1626" s="15" t="s">
        <v>4443</v>
      </c>
      <c r="P1626" s="15" t="s">
        <v>4444</v>
      </c>
      <c r="Q1626" s="48">
        <v>509833</v>
      </c>
      <c r="R1626" s="11" t="s">
        <v>45</v>
      </c>
      <c r="S1626" s="120">
        <v>2810</v>
      </c>
      <c r="T1626" s="85">
        <v>107.03</v>
      </c>
      <c r="U1626" s="86">
        <v>5</v>
      </c>
      <c r="V1626" s="123">
        <v>46.825625000000002</v>
      </c>
      <c r="W1626" s="85">
        <f t="shared" si="390"/>
        <v>1873</v>
      </c>
      <c r="X1626" s="86">
        <v>0</v>
      </c>
      <c r="Y1626" s="85">
        <v>16.054500000000001</v>
      </c>
      <c r="Z1626" s="86">
        <f t="shared" si="377"/>
        <v>0</v>
      </c>
      <c r="AA1626" s="86">
        <f t="shared" si="380"/>
        <v>1873</v>
      </c>
      <c r="AB1626" s="85">
        <v>122.77</v>
      </c>
      <c r="AC1626" s="85">
        <v>8</v>
      </c>
      <c r="AD1626" s="124">
        <f t="shared" si="378"/>
        <v>73.661999999999992</v>
      </c>
      <c r="AE1626" s="86">
        <f t="shared" si="381"/>
        <v>2357</v>
      </c>
      <c r="AF1626" s="85">
        <v>0</v>
      </c>
      <c r="AG1626" s="85">
        <v>36.831000000000003</v>
      </c>
      <c r="AH1626" s="85">
        <f t="shared" si="382"/>
        <v>0</v>
      </c>
      <c r="AI1626" s="86">
        <f t="shared" si="383"/>
        <v>4230</v>
      </c>
      <c r="AJ1626" s="86">
        <f t="shared" si="384"/>
        <v>1420</v>
      </c>
      <c r="AK1626" s="122"/>
      <c r="AL1626" s="85">
        <v>122.77</v>
      </c>
      <c r="AM1626" s="85">
        <v>8</v>
      </c>
      <c r="AN1626" s="124">
        <f t="shared" si="379"/>
        <v>73.661999999999992</v>
      </c>
      <c r="AO1626" s="86">
        <f t="shared" si="385"/>
        <v>2357</v>
      </c>
      <c r="AP1626" s="85">
        <v>0</v>
      </c>
      <c r="AQ1626" s="85">
        <v>36.831000000000003</v>
      </c>
      <c r="AR1626" s="85">
        <f t="shared" si="386"/>
        <v>0</v>
      </c>
      <c r="AS1626" s="86">
        <f t="shared" si="388"/>
        <v>4230</v>
      </c>
      <c r="AT1626" s="170">
        <f t="shared" si="389"/>
        <v>0</v>
      </c>
      <c r="AU1626" s="86">
        <v>4230</v>
      </c>
      <c r="AV1626" s="170">
        <f t="shared" si="387"/>
        <v>0</v>
      </c>
    </row>
    <row r="1627" spans="1:48" s="73" customFormat="1" x14ac:dyDescent="0.2">
      <c r="A1627" s="10" t="s">
        <v>4186</v>
      </c>
      <c r="B1627" s="14" t="s">
        <v>36</v>
      </c>
      <c r="C1627" s="14" t="s">
        <v>37</v>
      </c>
      <c r="D1627" s="14" t="s">
        <v>4193</v>
      </c>
      <c r="E1627" s="58">
        <v>313971</v>
      </c>
      <c r="F1627" s="15" t="s">
        <v>4194</v>
      </c>
      <c r="G1627" s="15" t="s">
        <v>4189</v>
      </c>
      <c r="H1627" s="16">
        <v>100007121</v>
      </c>
      <c r="I1627" s="62">
        <v>37900889</v>
      </c>
      <c r="J1627" s="13">
        <v>37900889</v>
      </c>
      <c r="K1627" s="15" t="s">
        <v>48</v>
      </c>
      <c r="L1627" s="12" t="s">
        <v>4186</v>
      </c>
      <c r="M1627" s="15" t="s">
        <v>4195</v>
      </c>
      <c r="N1627" s="49">
        <v>2201</v>
      </c>
      <c r="O1627" s="15" t="s">
        <v>4196</v>
      </c>
      <c r="P1627" s="15" t="s">
        <v>4197</v>
      </c>
      <c r="Q1627" s="48">
        <v>509132</v>
      </c>
      <c r="R1627" s="11" t="s">
        <v>86</v>
      </c>
      <c r="S1627" s="120">
        <v>14610</v>
      </c>
      <c r="T1627" s="85">
        <v>107.03</v>
      </c>
      <c r="U1627" s="86">
        <v>26</v>
      </c>
      <c r="V1627" s="123">
        <v>46.825625000000002</v>
      </c>
      <c r="W1627" s="85">
        <f t="shared" si="390"/>
        <v>9740</v>
      </c>
      <c r="X1627" s="86">
        <v>0</v>
      </c>
      <c r="Y1627" s="85">
        <v>16.054500000000001</v>
      </c>
      <c r="Z1627" s="86">
        <f t="shared" si="377"/>
        <v>0</v>
      </c>
      <c r="AA1627" s="86">
        <f t="shared" si="380"/>
        <v>9740</v>
      </c>
      <c r="AB1627" s="85">
        <v>122.77</v>
      </c>
      <c r="AC1627" s="85">
        <v>25</v>
      </c>
      <c r="AD1627" s="124">
        <f t="shared" si="378"/>
        <v>73.661999999999992</v>
      </c>
      <c r="AE1627" s="86">
        <f t="shared" si="381"/>
        <v>7366</v>
      </c>
      <c r="AF1627" s="85">
        <v>0</v>
      </c>
      <c r="AG1627" s="85">
        <v>36.831000000000003</v>
      </c>
      <c r="AH1627" s="85">
        <f t="shared" si="382"/>
        <v>0</v>
      </c>
      <c r="AI1627" s="86">
        <f t="shared" si="383"/>
        <v>17106</v>
      </c>
      <c r="AJ1627" s="86">
        <f t="shared" si="384"/>
        <v>2496</v>
      </c>
      <c r="AK1627" s="122"/>
      <c r="AL1627" s="85">
        <v>122.77</v>
      </c>
      <c r="AM1627" s="85">
        <v>25</v>
      </c>
      <c r="AN1627" s="124">
        <f t="shared" si="379"/>
        <v>73.661999999999992</v>
      </c>
      <c r="AO1627" s="86">
        <f t="shared" si="385"/>
        <v>7366</v>
      </c>
      <c r="AP1627" s="85">
        <v>0</v>
      </c>
      <c r="AQ1627" s="85">
        <v>36.831000000000003</v>
      </c>
      <c r="AR1627" s="85">
        <f t="shared" si="386"/>
        <v>0</v>
      </c>
      <c r="AS1627" s="86">
        <f t="shared" si="388"/>
        <v>17106</v>
      </c>
      <c r="AT1627" s="170">
        <f t="shared" si="389"/>
        <v>0</v>
      </c>
      <c r="AU1627" s="86">
        <v>17106</v>
      </c>
      <c r="AV1627" s="170">
        <f t="shared" si="387"/>
        <v>0</v>
      </c>
    </row>
    <row r="1628" spans="1:48" s="73" customFormat="1" ht="45" x14ac:dyDescent="0.2">
      <c r="A1628" s="10" t="s">
        <v>4186</v>
      </c>
      <c r="B1628" s="14" t="s">
        <v>36</v>
      </c>
      <c r="C1628" s="14" t="s">
        <v>37</v>
      </c>
      <c r="D1628" s="14" t="s">
        <v>5032</v>
      </c>
      <c r="E1628" s="58">
        <v>321290</v>
      </c>
      <c r="F1628" s="15" t="s">
        <v>5033</v>
      </c>
      <c r="G1628" s="15" t="s">
        <v>4189</v>
      </c>
      <c r="H1628" s="16">
        <v>100008892</v>
      </c>
      <c r="I1628" s="62">
        <v>710022115</v>
      </c>
      <c r="J1628" s="13">
        <v>37910761</v>
      </c>
      <c r="K1628" s="15" t="s">
        <v>92</v>
      </c>
      <c r="L1628" s="12" t="s">
        <v>4186</v>
      </c>
      <c r="M1628" s="15" t="s">
        <v>4959</v>
      </c>
      <c r="N1628" s="49">
        <v>1342</v>
      </c>
      <c r="O1628" s="15" t="s">
        <v>5034</v>
      </c>
      <c r="P1628" s="15" t="s">
        <v>5035</v>
      </c>
      <c r="Q1628" s="48">
        <v>517593</v>
      </c>
      <c r="R1628" s="11" t="s">
        <v>45</v>
      </c>
      <c r="S1628" s="120">
        <v>7305</v>
      </c>
      <c r="T1628" s="85">
        <v>107.03</v>
      </c>
      <c r="U1628" s="86">
        <v>13</v>
      </c>
      <c r="V1628" s="123">
        <v>46.825625000000002</v>
      </c>
      <c r="W1628" s="85">
        <f t="shared" si="390"/>
        <v>4870</v>
      </c>
      <c r="X1628" s="86">
        <v>0</v>
      </c>
      <c r="Y1628" s="85">
        <v>16.054500000000001</v>
      </c>
      <c r="Z1628" s="86">
        <f t="shared" si="377"/>
        <v>0</v>
      </c>
      <c r="AA1628" s="86">
        <f t="shared" si="380"/>
        <v>4870</v>
      </c>
      <c r="AB1628" s="85">
        <v>122.77</v>
      </c>
      <c r="AC1628" s="85">
        <v>12</v>
      </c>
      <c r="AD1628" s="124">
        <f t="shared" si="378"/>
        <v>73.661999999999992</v>
      </c>
      <c r="AE1628" s="86">
        <f t="shared" si="381"/>
        <v>3536</v>
      </c>
      <c r="AF1628" s="85">
        <v>0</v>
      </c>
      <c r="AG1628" s="85">
        <v>36.831000000000003</v>
      </c>
      <c r="AH1628" s="85">
        <f t="shared" si="382"/>
        <v>0</v>
      </c>
      <c r="AI1628" s="86">
        <f t="shared" si="383"/>
        <v>8406</v>
      </c>
      <c r="AJ1628" s="86">
        <f t="shared" si="384"/>
        <v>1101</v>
      </c>
      <c r="AK1628" s="122"/>
      <c r="AL1628" s="85">
        <v>122.77</v>
      </c>
      <c r="AM1628" s="85">
        <v>12</v>
      </c>
      <c r="AN1628" s="124">
        <f t="shared" si="379"/>
        <v>73.661999999999992</v>
      </c>
      <c r="AO1628" s="86">
        <f t="shared" si="385"/>
        <v>3536</v>
      </c>
      <c r="AP1628" s="85">
        <v>0</v>
      </c>
      <c r="AQ1628" s="85">
        <v>36.831000000000003</v>
      </c>
      <c r="AR1628" s="85">
        <f t="shared" si="386"/>
        <v>0</v>
      </c>
      <c r="AS1628" s="86">
        <f t="shared" si="388"/>
        <v>8406</v>
      </c>
      <c r="AT1628" s="170">
        <f t="shared" si="389"/>
        <v>0</v>
      </c>
      <c r="AU1628" s="86">
        <v>8406</v>
      </c>
      <c r="AV1628" s="170">
        <f t="shared" si="387"/>
        <v>0</v>
      </c>
    </row>
    <row r="1629" spans="1:48" s="73" customFormat="1" x14ac:dyDescent="0.2">
      <c r="A1629" s="10" t="s">
        <v>4186</v>
      </c>
      <c r="B1629" s="14" t="s">
        <v>36</v>
      </c>
      <c r="C1629" s="14" t="s">
        <v>37</v>
      </c>
      <c r="D1629" s="14" t="s">
        <v>5093</v>
      </c>
      <c r="E1629" s="58">
        <v>321494</v>
      </c>
      <c r="F1629" s="15" t="s">
        <v>5094</v>
      </c>
      <c r="G1629" s="15" t="s">
        <v>4189</v>
      </c>
      <c r="H1629" s="16">
        <v>100008961</v>
      </c>
      <c r="I1629" s="62">
        <v>710022280</v>
      </c>
      <c r="J1629" s="13">
        <v>710022280</v>
      </c>
      <c r="K1629" s="15" t="s">
        <v>48</v>
      </c>
      <c r="L1629" s="12" t="s">
        <v>4186</v>
      </c>
      <c r="M1629" s="15" t="s">
        <v>4959</v>
      </c>
      <c r="N1629" s="49">
        <v>1001</v>
      </c>
      <c r="O1629" s="15" t="s">
        <v>5095</v>
      </c>
      <c r="P1629" s="15" t="s">
        <v>5096</v>
      </c>
      <c r="Q1629" s="48">
        <v>517801</v>
      </c>
      <c r="R1629" s="11" t="s">
        <v>45</v>
      </c>
      <c r="S1629" s="120">
        <v>8429</v>
      </c>
      <c r="T1629" s="85">
        <v>107.03</v>
      </c>
      <c r="U1629" s="86">
        <v>15</v>
      </c>
      <c r="V1629" s="123">
        <v>46.825625000000002</v>
      </c>
      <c r="W1629" s="85">
        <f t="shared" si="390"/>
        <v>5619</v>
      </c>
      <c r="X1629" s="86">
        <v>0</v>
      </c>
      <c r="Y1629" s="85">
        <v>16.054500000000001</v>
      </c>
      <c r="Z1629" s="86">
        <f t="shared" si="377"/>
        <v>0</v>
      </c>
      <c r="AA1629" s="86">
        <f t="shared" si="380"/>
        <v>5619</v>
      </c>
      <c r="AB1629" s="85">
        <v>122.77</v>
      </c>
      <c r="AC1629" s="85">
        <v>21</v>
      </c>
      <c r="AD1629" s="124">
        <f t="shared" si="378"/>
        <v>73.661999999999992</v>
      </c>
      <c r="AE1629" s="86">
        <f t="shared" si="381"/>
        <v>6188</v>
      </c>
      <c r="AF1629" s="85">
        <v>0</v>
      </c>
      <c r="AG1629" s="85">
        <v>36.831000000000003</v>
      </c>
      <c r="AH1629" s="85">
        <f t="shared" si="382"/>
        <v>0</v>
      </c>
      <c r="AI1629" s="86">
        <f t="shared" si="383"/>
        <v>11807</v>
      </c>
      <c r="AJ1629" s="86">
        <f t="shared" si="384"/>
        <v>3378</v>
      </c>
      <c r="AK1629" s="122"/>
      <c r="AL1629" s="85">
        <v>122.77</v>
      </c>
      <c r="AM1629" s="85">
        <v>21</v>
      </c>
      <c r="AN1629" s="124">
        <f t="shared" si="379"/>
        <v>73.661999999999992</v>
      </c>
      <c r="AO1629" s="86">
        <f t="shared" si="385"/>
        <v>6188</v>
      </c>
      <c r="AP1629" s="85">
        <v>0</v>
      </c>
      <c r="AQ1629" s="85">
        <v>36.831000000000003</v>
      </c>
      <c r="AR1629" s="85">
        <f t="shared" si="386"/>
        <v>0</v>
      </c>
      <c r="AS1629" s="86">
        <f t="shared" si="388"/>
        <v>11807</v>
      </c>
      <c r="AT1629" s="170">
        <f t="shared" si="389"/>
        <v>0</v>
      </c>
      <c r="AU1629" s="86">
        <v>11807</v>
      </c>
      <c r="AV1629" s="170">
        <f t="shared" si="387"/>
        <v>0</v>
      </c>
    </row>
    <row r="1630" spans="1:48" s="73" customFormat="1" ht="30" x14ac:dyDescent="0.2">
      <c r="A1630" s="10" t="s">
        <v>4186</v>
      </c>
      <c r="B1630" s="14" t="s">
        <v>36</v>
      </c>
      <c r="C1630" s="14" t="s">
        <v>37</v>
      </c>
      <c r="D1630" s="14" t="s">
        <v>4880</v>
      </c>
      <c r="E1630" s="58">
        <v>316806</v>
      </c>
      <c r="F1630" s="15" t="s">
        <v>4881</v>
      </c>
      <c r="G1630" s="15" t="s">
        <v>4189</v>
      </c>
      <c r="H1630" s="16">
        <v>100008660</v>
      </c>
      <c r="I1630" s="62">
        <v>710017294</v>
      </c>
      <c r="J1630" s="13">
        <v>710017294</v>
      </c>
      <c r="K1630" s="15" t="s">
        <v>48</v>
      </c>
      <c r="L1630" s="12" t="s">
        <v>4186</v>
      </c>
      <c r="M1630" s="15" t="s">
        <v>4849</v>
      </c>
      <c r="N1630" s="49">
        <v>3821</v>
      </c>
      <c r="O1630" s="15" t="s">
        <v>4882</v>
      </c>
      <c r="P1630" s="15" t="s">
        <v>4883</v>
      </c>
      <c r="Q1630" s="48">
        <v>512460</v>
      </c>
      <c r="R1630" s="11" t="s">
        <v>45</v>
      </c>
      <c r="S1630" s="120">
        <v>10676</v>
      </c>
      <c r="T1630" s="85">
        <v>107.03</v>
      </c>
      <c r="U1630" s="86">
        <v>19</v>
      </c>
      <c r="V1630" s="123">
        <v>46.825625000000002</v>
      </c>
      <c r="W1630" s="85">
        <f t="shared" si="390"/>
        <v>7117</v>
      </c>
      <c r="X1630" s="86">
        <v>0</v>
      </c>
      <c r="Y1630" s="85">
        <v>16.054500000000001</v>
      </c>
      <c r="Z1630" s="86">
        <f t="shared" si="377"/>
        <v>0</v>
      </c>
      <c r="AA1630" s="86">
        <f t="shared" si="380"/>
        <v>7117</v>
      </c>
      <c r="AB1630" s="85">
        <v>122.77</v>
      </c>
      <c r="AC1630" s="85">
        <v>18</v>
      </c>
      <c r="AD1630" s="124">
        <f t="shared" si="378"/>
        <v>73.661999999999992</v>
      </c>
      <c r="AE1630" s="86">
        <f t="shared" si="381"/>
        <v>5304</v>
      </c>
      <c r="AF1630" s="85">
        <v>0</v>
      </c>
      <c r="AG1630" s="85">
        <v>36.831000000000003</v>
      </c>
      <c r="AH1630" s="85">
        <f t="shared" si="382"/>
        <v>0</v>
      </c>
      <c r="AI1630" s="86">
        <f t="shared" si="383"/>
        <v>12421</v>
      </c>
      <c r="AJ1630" s="86">
        <f t="shared" si="384"/>
        <v>1745</v>
      </c>
      <c r="AK1630" s="122"/>
      <c r="AL1630" s="85">
        <v>122.77</v>
      </c>
      <c r="AM1630" s="85">
        <v>18</v>
      </c>
      <c r="AN1630" s="124">
        <f t="shared" si="379"/>
        <v>73.661999999999992</v>
      </c>
      <c r="AO1630" s="86">
        <f t="shared" si="385"/>
        <v>5304</v>
      </c>
      <c r="AP1630" s="85">
        <v>0</v>
      </c>
      <c r="AQ1630" s="85">
        <v>36.831000000000003</v>
      </c>
      <c r="AR1630" s="85">
        <f t="shared" si="386"/>
        <v>0</v>
      </c>
      <c r="AS1630" s="86">
        <f t="shared" si="388"/>
        <v>12421</v>
      </c>
      <c r="AT1630" s="170">
        <f t="shared" si="389"/>
        <v>0</v>
      </c>
      <c r="AU1630" s="86">
        <v>12421</v>
      </c>
      <c r="AV1630" s="170">
        <f t="shared" si="387"/>
        <v>0</v>
      </c>
    </row>
    <row r="1631" spans="1:48" s="73" customFormat="1" ht="30" x14ac:dyDescent="0.2">
      <c r="A1631" s="10" t="s">
        <v>4186</v>
      </c>
      <c r="B1631" s="14" t="s">
        <v>36</v>
      </c>
      <c r="C1631" s="14" t="s">
        <v>37</v>
      </c>
      <c r="D1631" s="14" t="s">
        <v>5112</v>
      </c>
      <c r="E1631" s="58">
        <v>321575</v>
      </c>
      <c r="F1631" s="15" t="s">
        <v>5113</v>
      </c>
      <c r="G1631" s="15" t="s">
        <v>4189</v>
      </c>
      <c r="H1631" s="16">
        <v>100008978</v>
      </c>
      <c r="I1631" s="62">
        <v>710038178</v>
      </c>
      <c r="J1631" s="13">
        <v>710038178</v>
      </c>
      <c r="K1631" s="15" t="s">
        <v>48</v>
      </c>
      <c r="L1631" s="12" t="s">
        <v>4186</v>
      </c>
      <c r="M1631" s="15" t="s">
        <v>4959</v>
      </c>
      <c r="N1631" s="49">
        <v>1501</v>
      </c>
      <c r="O1631" s="15" t="s">
        <v>5114</v>
      </c>
      <c r="P1631" s="15" t="s">
        <v>5116</v>
      </c>
      <c r="Q1631" s="48">
        <v>517917</v>
      </c>
      <c r="R1631" s="11" t="s">
        <v>45</v>
      </c>
      <c r="S1631" s="120">
        <v>26410</v>
      </c>
      <c r="T1631" s="85">
        <v>107.03</v>
      </c>
      <c r="U1631" s="86">
        <v>47</v>
      </c>
      <c r="V1631" s="123">
        <v>46.825625000000002</v>
      </c>
      <c r="W1631" s="85">
        <f t="shared" si="390"/>
        <v>17606</v>
      </c>
      <c r="X1631" s="86">
        <v>0</v>
      </c>
      <c r="Y1631" s="85">
        <v>16.054500000000001</v>
      </c>
      <c r="Z1631" s="86">
        <f t="shared" si="377"/>
        <v>0</v>
      </c>
      <c r="AA1631" s="86">
        <f t="shared" si="380"/>
        <v>17606</v>
      </c>
      <c r="AB1631" s="85">
        <v>122.77</v>
      </c>
      <c r="AC1631" s="85">
        <v>38</v>
      </c>
      <c r="AD1631" s="124">
        <f t="shared" si="378"/>
        <v>73.661999999999992</v>
      </c>
      <c r="AE1631" s="86">
        <f t="shared" si="381"/>
        <v>11197</v>
      </c>
      <c r="AF1631" s="85">
        <v>0</v>
      </c>
      <c r="AG1631" s="85">
        <v>36.831000000000003</v>
      </c>
      <c r="AH1631" s="85">
        <f t="shared" si="382"/>
        <v>0</v>
      </c>
      <c r="AI1631" s="86">
        <f t="shared" si="383"/>
        <v>28803</v>
      </c>
      <c r="AJ1631" s="86">
        <f t="shared" si="384"/>
        <v>2393</v>
      </c>
      <c r="AK1631" s="122"/>
      <c r="AL1631" s="85">
        <v>122.77</v>
      </c>
      <c r="AM1631" s="85">
        <v>38</v>
      </c>
      <c r="AN1631" s="124">
        <f t="shared" si="379"/>
        <v>73.661999999999992</v>
      </c>
      <c r="AO1631" s="86">
        <f t="shared" si="385"/>
        <v>11197</v>
      </c>
      <c r="AP1631" s="85">
        <v>0</v>
      </c>
      <c r="AQ1631" s="85">
        <v>36.831000000000003</v>
      </c>
      <c r="AR1631" s="85">
        <f t="shared" si="386"/>
        <v>0</v>
      </c>
      <c r="AS1631" s="86">
        <f t="shared" si="388"/>
        <v>28803</v>
      </c>
      <c r="AT1631" s="170">
        <f t="shared" si="389"/>
        <v>0</v>
      </c>
      <c r="AU1631" s="86">
        <v>28803</v>
      </c>
      <c r="AV1631" s="170">
        <f t="shared" si="387"/>
        <v>0</v>
      </c>
    </row>
    <row r="1632" spans="1:48" s="73" customFormat="1" ht="45" x14ac:dyDescent="0.2">
      <c r="A1632" s="10" t="s">
        <v>4186</v>
      </c>
      <c r="B1632" s="14" t="s">
        <v>36</v>
      </c>
      <c r="C1632" s="14" t="s">
        <v>37</v>
      </c>
      <c r="D1632" s="14" t="s">
        <v>4445</v>
      </c>
      <c r="E1632" s="58">
        <v>314668</v>
      </c>
      <c r="F1632" s="15" t="s">
        <v>4446</v>
      </c>
      <c r="G1632" s="15" t="s">
        <v>4189</v>
      </c>
      <c r="H1632" s="16">
        <v>100008239</v>
      </c>
      <c r="I1632" s="62">
        <v>710252749</v>
      </c>
      <c r="J1632" s="13">
        <v>37810359</v>
      </c>
      <c r="K1632" s="15" t="s">
        <v>105</v>
      </c>
      <c r="L1632" s="12" t="s">
        <v>4186</v>
      </c>
      <c r="M1632" s="15" t="s">
        <v>4360</v>
      </c>
      <c r="N1632" s="49">
        <v>2963</v>
      </c>
      <c r="O1632" s="15" t="s">
        <v>4447</v>
      </c>
      <c r="P1632" s="15" t="s">
        <v>4449</v>
      </c>
      <c r="Q1632" s="48">
        <v>509850</v>
      </c>
      <c r="R1632" s="11" t="s">
        <v>45</v>
      </c>
      <c r="S1632" s="120">
        <v>12362</v>
      </c>
      <c r="T1632" s="85">
        <v>107.03</v>
      </c>
      <c r="U1632" s="86">
        <v>22</v>
      </c>
      <c r="V1632" s="123">
        <v>46.825625000000002</v>
      </c>
      <c r="W1632" s="85">
        <f t="shared" si="390"/>
        <v>8241</v>
      </c>
      <c r="X1632" s="86">
        <v>0</v>
      </c>
      <c r="Y1632" s="85">
        <v>16.054500000000001</v>
      </c>
      <c r="Z1632" s="86">
        <f t="shared" si="377"/>
        <v>0</v>
      </c>
      <c r="AA1632" s="86">
        <f t="shared" si="380"/>
        <v>8241</v>
      </c>
      <c r="AB1632" s="85">
        <v>122.77</v>
      </c>
      <c r="AC1632" s="85">
        <v>15</v>
      </c>
      <c r="AD1632" s="124">
        <f t="shared" si="378"/>
        <v>73.661999999999992</v>
      </c>
      <c r="AE1632" s="86">
        <f t="shared" si="381"/>
        <v>4420</v>
      </c>
      <c r="AF1632" s="85">
        <v>0</v>
      </c>
      <c r="AG1632" s="85">
        <v>36.831000000000003</v>
      </c>
      <c r="AH1632" s="85">
        <f t="shared" si="382"/>
        <v>0</v>
      </c>
      <c r="AI1632" s="86">
        <f t="shared" si="383"/>
        <v>12661</v>
      </c>
      <c r="AJ1632" s="86">
        <f t="shared" si="384"/>
        <v>299</v>
      </c>
      <c r="AK1632" s="122"/>
      <c r="AL1632" s="85">
        <v>122.77</v>
      </c>
      <c r="AM1632" s="85">
        <v>15</v>
      </c>
      <c r="AN1632" s="124">
        <f t="shared" si="379"/>
        <v>73.661999999999992</v>
      </c>
      <c r="AO1632" s="86">
        <f t="shared" si="385"/>
        <v>4420</v>
      </c>
      <c r="AP1632" s="85">
        <v>0</v>
      </c>
      <c r="AQ1632" s="85">
        <v>36.831000000000003</v>
      </c>
      <c r="AR1632" s="85">
        <f t="shared" si="386"/>
        <v>0</v>
      </c>
      <c r="AS1632" s="86">
        <f t="shared" si="388"/>
        <v>12661</v>
      </c>
      <c r="AT1632" s="170">
        <f t="shared" si="389"/>
        <v>0</v>
      </c>
      <c r="AU1632" s="86">
        <v>12661</v>
      </c>
      <c r="AV1632" s="170">
        <f t="shared" si="387"/>
        <v>0</v>
      </c>
    </row>
    <row r="1633" spans="1:48" s="73" customFormat="1" ht="45" x14ac:dyDescent="0.2">
      <c r="A1633" s="10" t="s">
        <v>4186</v>
      </c>
      <c r="B1633" s="14" t="s">
        <v>36</v>
      </c>
      <c r="C1633" s="14" t="s">
        <v>37</v>
      </c>
      <c r="D1633" s="14" t="s">
        <v>4445</v>
      </c>
      <c r="E1633" s="58">
        <v>314668</v>
      </c>
      <c r="F1633" s="15" t="s">
        <v>4446</v>
      </c>
      <c r="G1633" s="15" t="s">
        <v>4189</v>
      </c>
      <c r="H1633" s="16">
        <v>100008242</v>
      </c>
      <c r="I1633" s="62">
        <v>710014732</v>
      </c>
      <c r="J1633" s="13">
        <v>37810359</v>
      </c>
      <c r="K1633" s="15" t="s">
        <v>105</v>
      </c>
      <c r="L1633" s="12" t="s">
        <v>4186</v>
      </c>
      <c r="M1633" s="15" t="s">
        <v>4360</v>
      </c>
      <c r="N1633" s="49">
        <v>2963</v>
      </c>
      <c r="O1633" s="15" t="s">
        <v>4447</v>
      </c>
      <c r="P1633" s="15" t="s">
        <v>4448</v>
      </c>
      <c r="Q1633" s="48">
        <v>509850</v>
      </c>
      <c r="R1633" s="11" t="s">
        <v>45</v>
      </c>
      <c r="S1633" s="120">
        <v>21352</v>
      </c>
      <c r="T1633" s="85">
        <v>107.03</v>
      </c>
      <c r="U1633" s="86">
        <v>38</v>
      </c>
      <c r="V1633" s="123">
        <v>46.825625000000002</v>
      </c>
      <c r="W1633" s="85">
        <f t="shared" si="390"/>
        <v>14235</v>
      </c>
      <c r="X1633" s="86">
        <v>0</v>
      </c>
      <c r="Y1633" s="85">
        <v>16.054500000000001</v>
      </c>
      <c r="Z1633" s="86">
        <f t="shared" si="377"/>
        <v>0</v>
      </c>
      <c r="AA1633" s="86">
        <f t="shared" si="380"/>
        <v>14235</v>
      </c>
      <c r="AB1633" s="85">
        <v>122.77</v>
      </c>
      <c r="AC1633" s="85">
        <v>47</v>
      </c>
      <c r="AD1633" s="124">
        <f t="shared" si="378"/>
        <v>73.661999999999992</v>
      </c>
      <c r="AE1633" s="86">
        <f t="shared" si="381"/>
        <v>13848</v>
      </c>
      <c r="AF1633" s="85">
        <v>0</v>
      </c>
      <c r="AG1633" s="85">
        <v>36.831000000000003</v>
      </c>
      <c r="AH1633" s="85">
        <f t="shared" si="382"/>
        <v>0</v>
      </c>
      <c r="AI1633" s="86">
        <f t="shared" si="383"/>
        <v>28083</v>
      </c>
      <c r="AJ1633" s="86">
        <f t="shared" si="384"/>
        <v>6731</v>
      </c>
      <c r="AK1633" s="122"/>
      <c r="AL1633" s="85">
        <v>122.77</v>
      </c>
      <c r="AM1633" s="85">
        <v>47</v>
      </c>
      <c r="AN1633" s="124">
        <f t="shared" si="379"/>
        <v>73.661999999999992</v>
      </c>
      <c r="AO1633" s="86">
        <f t="shared" si="385"/>
        <v>13848</v>
      </c>
      <c r="AP1633" s="85">
        <v>0</v>
      </c>
      <c r="AQ1633" s="85">
        <v>36.831000000000003</v>
      </c>
      <c r="AR1633" s="85">
        <f t="shared" si="386"/>
        <v>0</v>
      </c>
      <c r="AS1633" s="86">
        <f t="shared" si="388"/>
        <v>28083</v>
      </c>
      <c r="AT1633" s="170">
        <f t="shared" si="389"/>
        <v>0</v>
      </c>
      <c r="AU1633" s="86">
        <v>28083</v>
      </c>
      <c r="AV1633" s="170">
        <f t="shared" si="387"/>
        <v>0</v>
      </c>
    </row>
    <row r="1634" spans="1:48" s="73" customFormat="1" ht="30" x14ac:dyDescent="0.2">
      <c r="A1634" s="10" t="s">
        <v>4186</v>
      </c>
      <c r="B1634" s="14" t="s">
        <v>36</v>
      </c>
      <c r="C1634" s="14" t="s">
        <v>37</v>
      </c>
      <c r="D1634" s="14" t="s">
        <v>4757</v>
      </c>
      <c r="E1634" s="58">
        <v>315745</v>
      </c>
      <c r="F1634" s="15" t="s">
        <v>4758</v>
      </c>
      <c r="G1634" s="15" t="s">
        <v>4189</v>
      </c>
      <c r="H1634" s="16">
        <v>100019340</v>
      </c>
      <c r="I1634" s="62">
        <v>710280106</v>
      </c>
      <c r="J1634" s="13">
        <v>53929152</v>
      </c>
      <c r="K1634" s="15" t="s">
        <v>48</v>
      </c>
      <c r="L1634" s="12" t="s">
        <v>4186</v>
      </c>
      <c r="M1634" s="15" t="s">
        <v>4190</v>
      </c>
      <c r="N1634" s="49">
        <v>3484</v>
      </c>
      <c r="O1634" s="15" t="s">
        <v>4759</v>
      </c>
      <c r="P1634" s="15" t="s">
        <v>4760</v>
      </c>
      <c r="Q1634" s="48">
        <v>511005</v>
      </c>
      <c r="R1634" s="11" t="s">
        <v>45</v>
      </c>
      <c r="S1634" s="120">
        <v>24162</v>
      </c>
      <c r="T1634" s="85">
        <v>107.03</v>
      </c>
      <c r="U1634" s="86">
        <v>43</v>
      </c>
      <c r="V1634" s="123">
        <v>46.825625000000002</v>
      </c>
      <c r="W1634" s="85">
        <f t="shared" si="390"/>
        <v>16108</v>
      </c>
      <c r="X1634" s="86">
        <v>0</v>
      </c>
      <c r="Y1634" s="85">
        <v>16.054500000000001</v>
      </c>
      <c r="Z1634" s="86">
        <f t="shared" si="377"/>
        <v>0</v>
      </c>
      <c r="AA1634" s="86">
        <f t="shared" si="380"/>
        <v>16108</v>
      </c>
      <c r="AB1634" s="85">
        <v>122.77</v>
      </c>
      <c r="AC1634" s="85">
        <v>41</v>
      </c>
      <c r="AD1634" s="124">
        <f t="shared" si="378"/>
        <v>73.661999999999992</v>
      </c>
      <c r="AE1634" s="86">
        <f t="shared" si="381"/>
        <v>12081</v>
      </c>
      <c r="AF1634" s="85">
        <v>0</v>
      </c>
      <c r="AG1634" s="85">
        <v>36.831000000000003</v>
      </c>
      <c r="AH1634" s="85">
        <f t="shared" si="382"/>
        <v>0</v>
      </c>
      <c r="AI1634" s="86">
        <f t="shared" si="383"/>
        <v>28189</v>
      </c>
      <c r="AJ1634" s="86">
        <f t="shared" si="384"/>
        <v>4027</v>
      </c>
      <c r="AK1634" s="122"/>
      <c r="AL1634" s="85">
        <v>122.77</v>
      </c>
      <c r="AM1634" s="85">
        <v>41</v>
      </c>
      <c r="AN1634" s="124">
        <f t="shared" si="379"/>
        <v>73.661999999999992</v>
      </c>
      <c r="AO1634" s="86">
        <f t="shared" si="385"/>
        <v>12081</v>
      </c>
      <c r="AP1634" s="85">
        <v>0</v>
      </c>
      <c r="AQ1634" s="85">
        <v>36.831000000000003</v>
      </c>
      <c r="AR1634" s="85">
        <f t="shared" si="386"/>
        <v>0</v>
      </c>
      <c r="AS1634" s="86">
        <f t="shared" si="388"/>
        <v>28189</v>
      </c>
      <c r="AT1634" s="170">
        <f t="shared" si="389"/>
        <v>0</v>
      </c>
      <c r="AU1634" s="86">
        <v>28189</v>
      </c>
      <c r="AV1634" s="170">
        <f t="shared" si="387"/>
        <v>0</v>
      </c>
    </row>
    <row r="1635" spans="1:48" s="73" customFormat="1" x14ac:dyDescent="0.2">
      <c r="A1635" s="10" t="s">
        <v>4186</v>
      </c>
      <c r="B1635" s="14" t="s">
        <v>36</v>
      </c>
      <c r="C1635" s="14" t="s">
        <v>37</v>
      </c>
      <c r="D1635" s="14" t="s">
        <v>4347</v>
      </c>
      <c r="E1635" s="58">
        <v>314463</v>
      </c>
      <c r="F1635" s="15" t="s">
        <v>4348</v>
      </c>
      <c r="G1635" s="15" t="s">
        <v>4189</v>
      </c>
      <c r="H1635" s="16">
        <v>100007389</v>
      </c>
      <c r="I1635" s="62">
        <v>710014422</v>
      </c>
      <c r="J1635" s="13">
        <v>710014422</v>
      </c>
      <c r="K1635" s="15" t="s">
        <v>48</v>
      </c>
      <c r="L1635" s="12" t="s">
        <v>4186</v>
      </c>
      <c r="M1635" s="15" t="s">
        <v>4349</v>
      </c>
      <c r="N1635" s="49">
        <v>2601</v>
      </c>
      <c r="O1635" s="15" t="s">
        <v>4350</v>
      </c>
      <c r="P1635" s="15" t="s">
        <v>4357</v>
      </c>
      <c r="Q1635" s="48">
        <v>509540</v>
      </c>
      <c r="R1635" s="11" t="s">
        <v>45</v>
      </c>
      <c r="S1635" s="120">
        <v>16857</v>
      </c>
      <c r="T1635" s="85">
        <v>107.03</v>
      </c>
      <c r="U1635" s="86">
        <v>30</v>
      </c>
      <c r="V1635" s="123">
        <v>46.825625000000002</v>
      </c>
      <c r="W1635" s="85">
        <f t="shared" si="390"/>
        <v>11238</v>
      </c>
      <c r="X1635" s="86">
        <v>0</v>
      </c>
      <c r="Y1635" s="85">
        <v>16.054500000000001</v>
      </c>
      <c r="Z1635" s="86">
        <f t="shared" si="377"/>
        <v>0</v>
      </c>
      <c r="AA1635" s="86">
        <f t="shared" si="380"/>
        <v>11238</v>
      </c>
      <c r="AB1635" s="85">
        <v>122.77</v>
      </c>
      <c r="AC1635" s="85">
        <v>53</v>
      </c>
      <c r="AD1635" s="124">
        <f t="shared" si="378"/>
        <v>73.661999999999992</v>
      </c>
      <c r="AE1635" s="86">
        <f t="shared" si="381"/>
        <v>15616</v>
      </c>
      <c r="AF1635" s="85">
        <v>0</v>
      </c>
      <c r="AG1635" s="85">
        <v>36.831000000000003</v>
      </c>
      <c r="AH1635" s="85">
        <f t="shared" si="382"/>
        <v>0</v>
      </c>
      <c r="AI1635" s="86">
        <f t="shared" si="383"/>
        <v>26854</v>
      </c>
      <c r="AJ1635" s="86">
        <f t="shared" si="384"/>
        <v>9997</v>
      </c>
      <c r="AK1635" s="122"/>
      <c r="AL1635" s="85">
        <v>122.77</v>
      </c>
      <c r="AM1635" s="85">
        <v>53</v>
      </c>
      <c r="AN1635" s="124">
        <f t="shared" si="379"/>
        <v>73.661999999999992</v>
      </c>
      <c r="AO1635" s="86">
        <f t="shared" si="385"/>
        <v>15616</v>
      </c>
      <c r="AP1635" s="85">
        <v>0</v>
      </c>
      <c r="AQ1635" s="85">
        <v>36.831000000000003</v>
      </c>
      <c r="AR1635" s="85">
        <f t="shared" si="386"/>
        <v>0</v>
      </c>
      <c r="AS1635" s="86">
        <f t="shared" si="388"/>
        <v>26854</v>
      </c>
      <c r="AT1635" s="170">
        <f t="shared" si="389"/>
        <v>0</v>
      </c>
      <c r="AU1635" s="86">
        <v>26854</v>
      </c>
      <c r="AV1635" s="170">
        <f t="shared" si="387"/>
        <v>0</v>
      </c>
    </row>
    <row r="1636" spans="1:48" s="73" customFormat="1" ht="45" x14ac:dyDescent="0.2">
      <c r="A1636" s="10" t="s">
        <v>4186</v>
      </c>
      <c r="B1636" s="14" t="s">
        <v>36</v>
      </c>
      <c r="C1636" s="14" t="s">
        <v>37</v>
      </c>
      <c r="D1636" s="14" t="s">
        <v>4957</v>
      </c>
      <c r="E1636" s="58">
        <v>321796</v>
      </c>
      <c r="F1636" s="15" t="s">
        <v>4958</v>
      </c>
      <c r="G1636" s="15" t="s">
        <v>4189</v>
      </c>
      <c r="H1636" s="16">
        <v>100009185</v>
      </c>
      <c r="I1636" s="62">
        <v>710221916</v>
      </c>
      <c r="J1636" s="13">
        <v>37810898</v>
      </c>
      <c r="K1636" s="15" t="s">
        <v>105</v>
      </c>
      <c r="L1636" s="12" t="s">
        <v>4186</v>
      </c>
      <c r="M1636" s="15" t="s">
        <v>4959</v>
      </c>
      <c r="N1636" s="49">
        <v>1009</v>
      </c>
      <c r="O1636" s="15" t="s">
        <v>4960</v>
      </c>
      <c r="P1636" s="15" t="s">
        <v>4980</v>
      </c>
      <c r="Q1636" s="48">
        <v>517402</v>
      </c>
      <c r="R1636" s="11" t="s">
        <v>45</v>
      </c>
      <c r="S1636" s="120">
        <v>8429</v>
      </c>
      <c r="T1636" s="85">
        <v>107.03</v>
      </c>
      <c r="U1636" s="86">
        <v>15</v>
      </c>
      <c r="V1636" s="123">
        <v>46.825625000000002</v>
      </c>
      <c r="W1636" s="85">
        <f t="shared" si="390"/>
        <v>5619</v>
      </c>
      <c r="X1636" s="86">
        <v>0</v>
      </c>
      <c r="Y1636" s="85">
        <v>16.054500000000001</v>
      </c>
      <c r="Z1636" s="86">
        <f t="shared" si="377"/>
        <v>0</v>
      </c>
      <c r="AA1636" s="86">
        <f t="shared" si="380"/>
        <v>5619</v>
      </c>
      <c r="AB1636" s="85">
        <v>122.77</v>
      </c>
      <c r="AC1636" s="85">
        <v>19</v>
      </c>
      <c r="AD1636" s="124">
        <f t="shared" si="378"/>
        <v>73.661999999999992</v>
      </c>
      <c r="AE1636" s="86">
        <f t="shared" si="381"/>
        <v>5598</v>
      </c>
      <c r="AF1636" s="85">
        <v>0</v>
      </c>
      <c r="AG1636" s="85">
        <v>36.831000000000003</v>
      </c>
      <c r="AH1636" s="85">
        <f t="shared" si="382"/>
        <v>0</v>
      </c>
      <c r="AI1636" s="86">
        <f t="shared" si="383"/>
        <v>11217</v>
      </c>
      <c r="AJ1636" s="86">
        <f t="shared" si="384"/>
        <v>2788</v>
      </c>
      <c r="AK1636" s="122"/>
      <c r="AL1636" s="85">
        <v>122.77</v>
      </c>
      <c r="AM1636" s="85">
        <v>19</v>
      </c>
      <c r="AN1636" s="124">
        <f t="shared" si="379"/>
        <v>73.661999999999992</v>
      </c>
      <c r="AO1636" s="86">
        <f t="shared" si="385"/>
        <v>5598</v>
      </c>
      <c r="AP1636" s="85">
        <v>0</v>
      </c>
      <c r="AQ1636" s="85">
        <v>36.831000000000003</v>
      </c>
      <c r="AR1636" s="85">
        <f t="shared" si="386"/>
        <v>0</v>
      </c>
      <c r="AS1636" s="86">
        <f t="shared" si="388"/>
        <v>11217</v>
      </c>
      <c r="AT1636" s="170">
        <f t="shared" si="389"/>
        <v>0</v>
      </c>
      <c r="AU1636" s="86">
        <v>11217</v>
      </c>
      <c r="AV1636" s="170">
        <f t="shared" si="387"/>
        <v>0</v>
      </c>
    </row>
    <row r="1637" spans="1:48" s="73" customFormat="1" ht="30" x14ac:dyDescent="0.2">
      <c r="A1637" s="10" t="s">
        <v>4186</v>
      </c>
      <c r="B1637" s="14" t="s">
        <v>36</v>
      </c>
      <c r="C1637" s="14" t="s">
        <v>37</v>
      </c>
      <c r="D1637" s="14" t="s">
        <v>4593</v>
      </c>
      <c r="E1637" s="58">
        <v>315524</v>
      </c>
      <c r="F1637" s="15" t="s">
        <v>4594</v>
      </c>
      <c r="G1637" s="15" t="s">
        <v>4189</v>
      </c>
      <c r="H1637" s="16">
        <v>100007757</v>
      </c>
      <c r="I1637" s="62">
        <v>37810529</v>
      </c>
      <c r="J1637" s="13">
        <v>37810529</v>
      </c>
      <c r="K1637" s="15" t="s">
        <v>48</v>
      </c>
      <c r="L1637" s="12" t="s">
        <v>4186</v>
      </c>
      <c r="M1637" s="15" t="s">
        <v>4595</v>
      </c>
      <c r="N1637" s="49">
        <v>3101</v>
      </c>
      <c r="O1637" s="15" t="s">
        <v>4596</v>
      </c>
      <c r="P1637" s="15" t="s">
        <v>4600</v>
      </c>
      <c r="Q1637" s="48">
        <v>510262</v>
      </c>
      <c r="R1637" s="11" t="s">
        <v>86</v>
      </c>
      <c r="S1637" s="120">
        <v>32591</v>
      </c>
      <c r="T1637" s="85">
        <v>107.03</v>
      </c>
      <c r="U1637" s="86">
        <v>58</v>
      </c>
      <c r="V1637" s="123">
        <v>46.825625000000002</v>
      </c>
      <c r="W1637" s="85">
        <f t="shared" si="390"/>
        <v>21727</v>
      </c>
      <c r="X1637" s="86">
        <v>0</v>
      </c>
      <c r="Y1637" s="85">
        <v>16.054500000000001</v>
      </c>
      <c r="Z1637" s="86">
        <f t="shared" si="377"/>
        <v>0</v>
      </c>
      <c r="AA1637" s="86">
        <f t="shared" si="380"/>
        <v>21727</v>
      </c>
      <c r="AB1637" s="85">
        <v>122.77</v>
      </c>
      <c r="AC1637" s="85">
        <v>43</v>
      </c>
      <c r="AD1637" s="124">
        <f t="shared" si="378"/>
        <v>73.661999999999992</v>
      </c>
      <c r="AE1637" s="86">
        <f t="shared" si="381"/>
        <v>12670</v>
      </c>
      <c r="AF1637" s="85">
        <v>0</v>
      </c>
      <c r="AG1637" s="85">
        <v>36.831000000000003</v>
      </c>
      <c r="AH1637" s="85">
        <f t="shared" si="382"/>
        <v>0</v>
      </c>
      <c r="AI1637" s="86">
        <f t="shared" si="383"/>
        <v>34397</v>
      </c>
      <c r="AJ1637" s="86">
        <f t="shared" si="384"/>
        <v>1806</v>
      </c>
      <c r="AK1637" s="122"/>
      <c r="AL1637" s="85">
        <v>122.77</v>
      </c>
      <c r="AM1637" s="85">
        <v>43</v>
      </c>
      <c r="AN1637" s="124">
        <f t="shared" si="379"/>
        <v>73.661999999999992</v>
      </c>
      <c r="AO1637" s="86">
        <f t="shared" si="385"/>
        <v>12670</v>
      </c>
      <c r="AP1637" s="85">
        <v>0</v>
      </c>
      <c r="AQ1637" s="85">
        <v>36.831000000000003</v>
      </c>
      <c r="AR1637" s="85">
        <f t="shared" si="386"/>
        <v>0</v>
      </c>
      <c r="AS1637" s="86">
        <f t="shared" si="388"/>
        <v>34397</v>
      </c>
      <c r="AT1637" s="170">
        <f t="shared" si="389"/>
        <v>0</v>
      </c>
      <c r="AU1637" s="86">
        <v>34397</v>
      </c>
      <c r="AV1637" s="170">
        <f t="shared" si="387"/>
        <v>0</v>
      </c>
    </row>
    <row r="1638" spans="1:48" s="73" customFormat="1" ht="30" x14ac:dyDescent="0.2">
      <c r="A1638" s="10" t="s">
        <v>4186</v>
      </c>
      <c r="B1638" s="14" t="s">
        <v>36</v>
      </c>
      <c r="C1638" s="14" t="s">
        <v>37</v>
      </c>
      <c r="D1638" s="14" t="s">
        <v>4593</v>
      </c>
      <c r="E1638" s="58">
        <v>315524</v>
      </c>
      <c r="F1638" s="15" t="s">
        <v>4594</v>
      </c>
      <c r="G1638" s="15" t="s">
        <v>4189</v>
      </c>
      <c r="H1638" s="16">
        <v>100007766</v>
      </c>
      <c r="I1638" s="62">
        <v>37810537</v>
      </c>
      <c r="J1638" s="13">
        <v>37810537</v>
      </c>
      <c r="K1638" s="15" t="s">
        <v>48</v>
      </c>
      <c r="L1638" s="12" t="s">
        <v>4186</v>
      </c>
      <c r="M1638" s="15" t="s">
        <v>4595</v>
      </c>
      <c r="N1638" s="49">
        <v>3101</v>
      </c>
      <c r="O1638" s="15" t="s">
        <v>4596</v>
      </c>
      <c r="P1638" s="15" t="s">
        <v>4604</v>
      </c>
      <c r="Q1638" s="48">
        <v>510262</v>
      </c>
      <c r="R1638" s="11" t="s">
        <v>86</v>
      </c>
      <c r="S1638" s="120">
        <v>20791</v>
      </c>
      <c r="T1638" s="85">
        <v>107.03</v>
      </c>
      <c r="U1638" s="86">
        <v>37</v>
      </c>
      <c r="V1638" s="123">
        <v>46.825625000000002</v>
      </c>
      <c r="W1638" s="85">
        <f t="shared" si="390"/>
        <v>13860</v>
      </c>
      <c r="X1638" s="86">
        <v>0</v>
      </c>
      <c r="Y1638" s="85">
        <v>16.054500000000001</v>
      </c>
      <c r="Z1638" s="86">
        <f t="shared" si="377"/>
        <v>0</v>
      </c>
      <c r="AA1638" s="86">
        <f t="shared" si="380"/>
        <v>13860</v>
      </c>
      <c r="AB1638" s="85">
        <v>122.77</v>
      </c>
      <c r="AC1638" s="85">
        <v>36</v>
      </c>
      <c r="AD1638" s="124">
        <f t="shared" si="378"/>
        <v>73.661999999999992</v>
      </c>
      <c r="AE1638" s="86">
        <f t="shared" si="381"/>
        <v>10607</v>
      </c>
      <c r="AF1638" s="85">
        <v>1</v>
      </c>
      <c r="AG1638" s="85">
        <v>36.831000000000003</v>
      </c>
      <c r="AH1638" s="85">
        <f t="shared" si="382"/>
        <v>147</v>
      </c>
      <c r="AI1638" s="86">
        <f t="shared" si="383"/>
        <v>24614</v>
      </c>
      <c r="AJ1638" s="86">
        <f t="shared" si="384"/>
        <v>3823</v>
      </c>
      <c r="AK1638" s="122"/>
      <c r="AL1638" s="85">
        <v>122.77</v>
      </c>
      <c r="AM1638" s="85">
        <v>36</v>
      </c>
      <c r="AN1638" s="124">
        <f t="shared" si="379"/>
        <v>73.661999999999992</v>
      </c>
      <c r="AO1638" s="86">
        <f t="shared" si="385"/>
        <v>10607</v>
      </c>
      <c r="AP1638" s="85">
        <v>1</v>
      </c>
      <c r="AQ1638" s="85">
        <v>36.831000000000003</v>
      </c>
      <c r="AR1638" s="85">
        <f t="shared" si="386"/>
        <v>147</v>
      </c>
      <c r="AS1638" s="86">
        <f t="shared" si="388"/>
        <v>24614</v>
      </c>
      <c r="AT1638" s="170">
        <f t="shared" si="389"/>
        <v>0</v>
      </c>
      <c r="AU1638" s="86">
        <v>24614</v>
      </c>
      <c r="AV1638" s="170">
        <f t="shared" si="387"/>
        <v>0</v>
      </c>
    </row>
    <row r="1639" spans="1:48" s="73" customFormat="1" x14ac:dyDescent="0.2">
      <c r="A1639" s="10" t="s">
        <v>4186</v>
      </c>
      <c r="B1639" s="14" t="s">
        <v>36</v>
      </c>
      <c r="C1639" s="14" t="s">
        <v>37</v>
      </c>
      <c r="D1639" s="14" t="s">
        <v>5217</v>
      </c>
      <c r="E1639" s="58">
        <v>647209</v>
      </c>
      <c r="F1639" s="15" t="s">
        <v>5218</v>
      </c>
      <c r="G1639" s="15" t="s">
        <v>4189</v>
      </c>
      <c r="H1639" s="16">
        <v>100008172</v>
      </c>
      <c r="I1639" s="62">
        <v>710017243</v>
      </c>
      <c r="J1639" s="13">
        <v>710017243</v>
      </c>
      <c r="K1639" s="15" t="s">
        <v>48</v>
      </c>
      <c r="L1639" s="12" t="s">
        <v>4186</v>
      </c>
      <c r="M1639" s="15" t="s">
        <v>4807</v>
      </c>
      <c r="N1639" s="49">
        <v>3861</v>
      </c>
      <c r="O1639" s="15" t="s">
        <v>5219</v>
      </c>
      <c r="P1639" s="15" t="s">
        <v>5221</v>
      </c>
      <c r="Q1639" s="48">
        <v>557358</v>
      </c>
      <c r="R1639" s="11" t="s">
        <v>45</v>
      </c>
      <c r="S1639" s="120">
        <v>11800</v>
      </c>
      <c r="T1639" s="85">
        <v>107.03</v>
      </c>
      <c r="U1639" s="86">
        <v>21</v>
      </c>
      <c r="V1639" s="123">
        <v>46.825625000000002</v>
      </c>
      <c r="W1639" s="85">
        <f t="shared" si="390"/>
        <v>7867</v>
      </c>
      <c r="X1639" s="86">
        <v>0</v>
      </c>
      <c r="Y1639" s="85">
        <v>16.054500000000001</v>
      </c>
      <c r="Z1639" s="86">
        <f t="shared" si="377"/>
        <v>0</v>
      </c>
      <c r="AA1639" s="86">
        <f t="shared" si="380"/>
        <v>7867</v>
      </c>
      <c r="AB1639" s="85">
        <v>122.77</v>
      </c>
      <c r="AC1639" s="85">
        <v>25</v>
      </c>
      <c r="AD1639" s="124">
        <f t="shared" si="378"/>
        <v>73.661999999999992</v>
      </c>
      <c r="AE1639" s="86">
        <f t="shared" si="381"/>
        <v>7366</v>
      </c>
      <c r="AF1639" s="85">
        <v>0</v>
      </c>
      <c r="AG1639" s="85">
        <v>36.831000000000003</v>
      </c>
      <c r="AH1639" s="85">
        <f t="shared" si="382"/>
        <v>0</v>
      </c>
      <c r="AI1639" s="86">
        <f t="shared" si="383"/>
        <v>15233</v>
      </c>
      <c r="AJ1639" s="86">
        <f t="shared" si="384"/>
        <v>3433</v>
      </c>
      <c r="AK1639" s="122"/>
      <c r="AL1639" s="85">
        <v>122.77</v>
      </c>
      <c r="AM1639" s="85">
        <v>25</v>
      </c>
      <c r="AN1639" s="124">
        <f t="shared" si="379"/>
        <v>73.661999999999992</v>
      </c>
      <c r="AO1639" s="86">
        <f t="shared" si="385"/>
        <v>7366</v>
      </c>
      <c r="AP1639" s="85">
        <v>0</v>
      </c>
      <c r="AQ1639" s="85">
        <v>36.831000000000003</v>
      </c>
      <c r="AR1639" s="85">
        <f t="shared" si="386"/>
        <v>0</v>
      </c>
      <c r="AS1639" s="86">
        <f t="shared" si="388"/>
        <v>15233</v>
      </c>
      <c r="AT1639" s="170">
        <f t="shared" si="389"/>
        <v>0</v>
      </c>
      <c r="AU1639" s="86">
        <v>15233</v>
      </c>
      <c r="AV1639" s="170">
        <f t="shared" si="387"/>
        <v>0</v>
      </c>
    </row>
    <row r="1640" spans="1:48" s="73" customFormat="1" ht="30" x14ac:dyDescent="0.2">
      <c r="A1640" s="10" t="s">
        <v>4186</v>
      </c>
      <c r="B1640" s="14" t="s">
        <v>36</v>
      </c>
      <c r="C1640" s="14" t="s">
        <v>37</v>
      </c>
      <c r="D1640" s="14" t="s">
        <v>4957</v>
      </c>
      <c r="E1640" s="58">
        <v>321796</v>
      </c>
      <c r="F1640" s="15" t="s">
        <v>4958</v>
      </c>
      <c r="G1640" s="15" t="s">
        <v>4189</v>
      </c>
      <c r="H1640" s="16">
        <v>100009194</v>
      </c>
      <c r="I1640" s="62">
        <v>37904981</v>
      </c>
      <c r="J1640" s="13">
        <v>37904981</v>
      </c>
      <c r="K1640" s="15" t="s">
        <v>48</v>
      </c>
      <c r="L1640" s="12" t="s">
        <v>4186</v>
      </c>
      <c r="M1640" s="15" t="s">
        <v>4959</v>
      </c>
      <c r="N1640" s="49">
        <v>1008</v>
      </c>
      <c r="O1640" s="15" t="s">
        <v>4960</v>
      </c>
      <c r="P1640" s="15" t="s">
        <v>4983</v>
      </c>
      <c r="Q1640" s="48">
        <v>517402</v>
      </c>
      <c r="R1640" s="11" t="s">
        <v>86</v>
      </c>
      <c r="S1640" s="120">
        <v>0</v>
      </c>
      <c r="T1640" s="85">
        <v>107.03</v>
      </c>
      <c r="U1640" s="86">
        <v>0</v>
      </c>
      <c r="V1640" s="123">
        <v>46.825625000000002</v>
      </c>
      <c r="W1640" s="85">
        <f t="shared" si="390"/>
        <v>0</v>
      </c>
      <c r="X1640" s="86">
        <v>0</v>
      </c>
      <c r="Y1640" s="85">
        <v>16.054500000000001</v>
      </c>
      <c r="Z1640" s="86">
        <f t="shared" si="377"/>
        <v>0</v>
      </c>
      <c r="AA1640" s="86">
        <f t="shared" si="380"/>
        <v>0</v>
      </c>
      <c r="AB1640" s="85">
        <v>122.77</v>
      </c>
      <c r="AC1640" s="85">
        <v>2</v>
      </c>
      <c r="AD1640" s="124">
        <f t="shared" si="378"/>
        <v>73.661999999999992</v>
      </c>
      <c r="AE1640" s="86">
        <f t="shared" si="381"/>
        <v>589</v>
      </c>
      <c r="AF1640" s="85">
        <v>0</v>
      </c>
      <c r="AG1640" s="85">
        <v>36.831000000000003</v>
      </c>
      <c r="AH1640" s="85">
        <f t="shared" si="382"/>
        <v>0</v>
      </c>
      <c r="AI1640" s="86">
        <f t="shared" si="383"/>
        <v>589</v>
      </c>
      <c r="AJ1640" s="86">
        <f t="shared" si="384"/>
        <v>589</v>
      </c>
      <c r="AK1640" s="122"/>
      <c r="AL1640" s="85">
        <v>122.77</v>
      </c>
      <c r="AM1640" s="85">
        <v>2</v>
      </c>
      <c r="AN1640" s="124">
        <f t="shared" si="379"/>
        <v>73.661999999999992</v>
      </c>
      <c r="AO1640" s="86">
        <f t="shared" si="385"/>
        <v>589</v>
      </c>
      <c r="AP1640" s="85">
        <v>0</v>
      </c>
      <c r="AQ1640" s="85">
        <v>36.831000000000003</v>
      </c>
      <c r="AR1640" s="85">
        <f t="shared" si="386"/>
        <v>0</v>
      </c>
      <c r="AS1640" s="86">
        <f t="shared" si="388"/>
        <v>589</v>
      </c>
      <c r="AT1640" s="170">
        <f t="shared" si="389"/>
        <v>0</v>
      </c>
      <c r="AU1640" s="86">
        <v>589</v>
      </c>
      <c r="AV1640" s="170">
        <f t="shared" si="387"/>
        <v>0</v>
      </c>
    </row>
    <row r="1641" spans="1:48" s="73" customFormat="1" ht="30" x14ac:dyDescent="0.2">
      <c r="A1641" s="10" t="s">
        <v>4186</v>
      </c>
      <c r="B1641" s="14" t="s">
        <v>36</v>
      </c>
      <c r="C1641" s="14" t="s">
        <v>37</v>
      </c>
      <c r="D1641" s="14" t="s">
        <v>4957</v>
      </c>
      <c r="E1641" s="58">
        <v>321796</v>
      </c>
      <c r="F1641" s="15" t="s">
        <v>4958</v>
      </c>
      <c r="G1641" s="15" t="s">
        <v>4189</v>
      </c>
      <c r="H1641" s="16">
        <v>100009196</v>
      </c>
      <c r="I1641" s="62">
        <v>37904965</v>
      </c>
      <c r="J1641" s="13">
        <v>37904965</v>
      </c>
      <c r="K1641" s="15" t="s">
        <v>48</v>
      </c>
      <c r="L1641" s="12" t="s">
        <v>4186</v>
      </c>
      <c r="M1641" s="15" t="s">
        <v>4959</v>
      </c>
      <c r="N1641" s="49">
        <v>1008</v>
      </c>
      <c r="O1641" s="15" t="s">
        <v>4960</v>
      </c>
      <c r="P1641" s="15" t="s">
        <v>4967</v>
      </c>
      <c r="Q1641" s="48">
        <v>517402</v>
      </c>
      <c r="R1641" s="11" t="s">
        <v>86</v>
      </c>
      <c r="S1641" s="120">
        <v>17419</v>
      </c>
      <c r="T1641" s="85">
        <v>107.03</v>
      </c>
      <c r="U1641" s="86">
        <v>31</v>
      </c>
      <c r="V1641" s="123">
        <v>46.825625000000002</v>
      </c>
      <c r="W1641" s="85">
        <f t="shared" si="390"/>
        <v>11613</v>
      </c>
      <c r="X1641" s="86">
        <v>0</v>
      </c>
      <c r="Y1641" s="85">
        <v>16.054500000000001</v>
      </c>
      <c r="Z1641" s="86">
        <f t="shared" si="377"/>
        <v>0</v>
      </c>
      <c r="AA1641" s="86">
        <f t="shared" si="380"/>
        <v>11613</v>
      </c>
      <c r="AB1641" s="85">
        <v>122.77</v>
      </c>
      <c r="AC1641" s="85">
        <v>32</v>
      </c>
      <c r="AD1641" s="124">
        <f t="shared" si="378"/>
        <v>73.661999999999992</v>
      </c>
      <c r="AE1641" s="86">
        <f t="shared" si="381"/>
        <v>9429</v>
      </c>
      <c r="AF1641" s="85">
        <v>0</v>
      </c>
      <c r="AG1641" s="85">
        <v>36.831000000000003</v>
      </c>
      <c r="AH1641" s="85">
        <f t="shared" si="382"/>
        <v>0</v>
      </c>
      <c r="AI1641" s="86">
        <f t="shared" si="383"/>
        <v>21042</v>
      </c>
      <c r="AJ1641" s="86">
        <f t="shared" si="384"/>
        <v>3623</v>
      </c>
      <c r="AK1641" s="122"/>
      <c r="AL1641" s="85">
        <v>122.77</v>
      </c>
      <c r="AM1641" s="85">
        <v>32</v>
      </c>
      <c r="AN1641" s="124">
        <f t="shared" si="379"/>
        <v>73.661999999999992</v>
      </c>
      <c r="AO1641" s="86">
        <f t="shared" si="385"/>
        <v>9429</v>
      </c>
      <c r="AP1641" s="85">
        <v>0</v>
      </c>
      <c r="AQ1641" s="85">
        <v>36.831000000000003</v>
      </c>
      <c r="AR1641" s="85">
        <f t="shared" si="386"/>
        <v>0</v>
      </c>
      <c r="AS1641" s="86">
        <f t="shared" si="388"/>
        <v>21042</v>
      </c>
      <c r="AT1641" s="170">
        <f t="shared" si="389"/>
        <v>0</v>
      </c>
      <c r="AU1641" s="86">
        <v>21042</v>
      </c>
      <c r="AV1641" s="170">
        <f t="shared" si="387"/>
        <v>0</v>
      </c>
    </row>
    <row r="1642" spans="1:48" s="73" customFormat="1" ht="30" x14ac:dyDescent="0.2">
      <c r="A1642" s="10" t="s">
        <v>4186</v>
      </c>
      <c r="B1642" s="14" t="s">
        <v>36</v>
      </c>
      <c r="C1642" s="14" t="s">
        <v>37</v>
      </c>
      <c r="D1642" s="14" t="s">
        <v>4347</v>
      </c>
      <c r="E1642" s="58">
        <v>314463</v>
      </c>
      <c r="F1642" s="15" t="s">
        <v>4348</v>
      </c>
      <c r="G1642" s="15" t="s">
        <v>4189</v>
      </c>
      <c r="H1642" s="16">
        <v>100007392</v>
      </c>
      <c r="I1642" s="62">
        <v>710036515</v>
      </c>
      <c r="J1642" s="13">
        <v>710036515</v>
      </c>
      <c r="K1642" s="15" t="s">
        <v>48</v>
      </c>
      <c r="L1642" s="12" t="s">
        <v>4186</v>
      </c>
      <c r="M1642" s="15" t="s">
        <v>4349</v>
      </c>
      <c r="N1642" s="49">
        <v>2601</v>
      </c>
      <c r="O1642" s="15" t="s">
        <v>4350</v>
      </c>
      <c r="P1642" s="15" t="s">
        <v>4352</v>
      </c>
      <c r="Q1642" s="48">
        <v>509540</v>
      </c>
      <c r="R1642" s="11" t="s">
        <v>45</v>
      </c>
      <c r="S1642" s="120">
        <v>16295</v>
      </c>
      <c r="T1642" s="85">
        <v>107.03</v>
      </c>
      <c r="U1642" s="86">
        <v>29</v>
      </c>
      <c r="V1642" s="123">
        <v>46.825625000000002</v>
      </c>
      <c r="W1642" s="85">
        <f t="shared" si="390"/>
        <v>10864</v>
      </c>
      <c r="X1642" s="86">
        <v>0</v>
      </c>
      <c r="Y1642" s="85">
        <v>16.054500000000001</v>
      </c>
      <c r="Z1642" s="86">
        <f t="shared" si="377"/>
        <v>0</v>
      </c>
      <c r="AA1642" s="86">
        <f t="shared" si="380"/>
        <v>10864</v>
      </c>
      <c r="AB1642" s="85">
        <v>122.77</v>
      </c>
      <c r="AC1642" s="85">
        <v>40</v>
      </c>
      <c r="AD1642" s="124">
        <f t="shared" si="378"/>
        <v>73.661999999999992</v>
      </c>
      <c r="AE1642" s="86">
        <f t="shared" si="381"/>
        <v>11786</v>
      </c>
      <c r="AF1642" s="85">
        <v>0</v>
      </c>
      <c r="AG1642" s="85">
        <v>36.831000000000003</v>
      </c>
      <c r="AH1642" s="85">
        <f t="shared" si="382"/>
        <v>0</v>
      </c>
      <c r="AI1642" s="86">
        <f t="shared" si="383"/>
        <v>22650</v>
      </c>
      <c r="AJ1642" s="86">
        <f t="shared" si="384"/>
        <v>6355</v>
      </c>
      <c r="AK1642" s="122"/>
      <c r="AL1642" s="85">
        <v>122.77</v>
      </c>
      <c r="AM1642" s="85">
        <v>40</v>
      </c>
      <c r="AN1642" s="124">
        <f t="shared" si="379"/>
        <v>73.661999999999992</v>
      </c>
      <c r="AO1642" s="86">
        <f t="shared" si="385"/>
        <v>11786</v>
      </c>
      <c r="AP1642" s="85">
        <v>0</v>
      </c>
      <c r="AQ1642" s="85">
        <v>36.831000000000003</v>
      </c>
      <c r="AR1642" s="85">
        <f t="shared" si="386"/>
        <v>0</v>
      </c>
      <c r="AS1642" s="86">
        <f t="shared" si="388"/>
        <v>22650</v>
      </c>
      <c r="AT1642" s="170">
        <f t="shared" si="389"/>
        <v>0</v>
      </c>
      <c r="AU1642" s="86">
        <v>22650</v>
      </c>
      <c r="AV1642" s="170">
        <f t="shared" si="387"/>
        <v>0</v>
      </c>
    </row>
    <row r="1643" spans="1:48" s="73" customFormat="1" x14ac:dyDescent="0.2">
      <c r="A1643" s="10" t="s">
        <v>4186</v>
      </c>
      <c r="B1643" s="14" t="s">
        <v>36</v>
      </c>
      <c r="C1643" s="14" t="s">
        <v>37</v>
      </c>
      <c r="D1643" s="14" t="s">
        <v>4884</v>
      </c>
      <c r="E1643" s="58">
        <v>316814</v>
      </c>
      <c r="F1643" s="15" t="s">
        <v>4885</v>
      </c>
      <c r="G1643" s="15" t="s">
        <v>4189</v>
      </c>
      <c r="H1643" s="16">
        <v>100008093</v>
      </c>
      <c r="I1643" s="62">
        <v>710017308</v>
      </c>
      <c r="J1643" s="13">
        <v>710017308</v>
      </c>
      <c r="K1643" s="15" t="s">
        <v>48</v>
      </c>
      <c r="L1643" s="12" t="s">
        <v>4186</v>
      </c>
      <c r="M1643" s="15" t="s">
        <v>4807</v>
      </c>
      <c r="N1643" s="49">
        <v>3812</v>
      </c>
      <c r="O1643" s="15" t="s">
        <v>4886</v>
      </c>
      <c r="P1643" s="15" t="s">
        <v>4887</v>
      </c>
      <c r="Q1643" s="48">
        <v>512478</v>
      </c>
      <c r="R1643" s="11" t="s">
        <v>45</v>
      </c>
      <c r="S1643" s="120">
        <v>5619</v>
      </c>
      <c r="T1643" s="85">
        <v>107.03</v>
      </c>
      <c r="U1643" s="86">
        <v>10</v>
      </c>
      <c r="V1643" s="123">
        <v>46.825625000000002</v>
      </c>
      <c r="W1643" s="85">
        <f t="shared" si="390"/>
        <v>3746</v>
      </c>
      <c r="X1643" s="86">
        <v>0</v>
      </c>
      <c r="Y1643" s="85">
        <v>16.054500000000001</v>
      </c>
      <c r="Z1643" s="86">
        <f t="shared" si="377"/>
        <v>0</v>
      </c>
      <c r="AA1643" s="86">
        <f t="shared" si="380"/>
        <v>3746</v>
      </c>
      <c r="AB1643" s="85">
        <v>122.77</v>
      </c>
      <c r="AC1643" s="85">
        <v>8</v>
      </c>
      <c r="AD1643" s="124">
        <f t="shared" si="378"/>
        <v>73.661999999999992</v>
      </c>
      <c r="AE1643" s="86">
        <f t="shared" si="381"/>
        <v>2357</v>
      </c>
      <c r="AF1643" s="85">
        <v>0</v>
      </c>
      <c r="AG1643" s="85">
        <v>36.831000000000003</v>
      </c>
      <c r="AH1643" s="85">
        <f t="shared" si="382"/>
        <v>0</v>
      </c>
      <c r="AI1643" s="86">
        <f t="shared" si="383"/>
        <v>6103</v>
      </c>
      <c r="AJ1643" s="86">
        <f t="shared" si="384"/>
        <v>484</v>
      </c>
      <c r="AK1643" s="122"/>
      <c r="AL1643" s="85">
        <v>122.77</v>
      </c>
      <c r="AM1643" s="85">
        <v>8</v>
      </c>
      <c r="AN1643" s="124">
        <f t="shared" si="379"/>
        <v>73.661999999999992</v>
      </c>
      <c r="AO1643" s="86">
        <f t="shared" si="385"/>
        <v>2357</v>
      </c>
      <c r="AP1643" s="85">
        <v>0</v>
      </c>
      <c r="AQ1643" s="85">
        <v>36.831000000000003</v>
      </c>
      <c r="AR1643" s="85">
        <f t="shared" si="386"/>
        <v>0</v>
      </c>
      <c r="AS1643" s="86">
        <f t="shared" si="388"/>
        <v>6103</v>
      </c>
      <c r="AT1643" s="170">
        <f t="shared" si="389"/>
        <v>0</v>
      </c>
      <c r="AU1643" s="86">
        <v>6103</v>
      </c>
      <c r="AV1643" s="170">
        <f t="shared" si="387"/>
        <v>0</v>
      </c>
    </row>
    <row r="1644" spans="1:48" s="73" customFormat="1" ht="30" x14ac:dyDescent="0.2">
      <c r="A1644" s="10" t="s">
        <v>4186</v>
      </c>
      <c r="B1644" s="14" t="s">
        <v>36</v>
      </c>
      <c r="C1644" s="14" t="s">
        <v>37</v>
      </c>
      <c r="D1644" s="14" t="s">
        <v>4260</v>
      </c>
      <c r="E1644" s="58">
        <v>314137</v>
      </c>
      <c r="F1644" s="15" t="s">
        <v>4261</v>
      </c>
      <c r="G1644" s="15" t="s">
        <v>4189</v>
      </c>
      <c r="H1644" s="16">
        <v>100019295</v>
      </c>
      <c r="I1644" s="62">
        <v>710279680</v>
      </c>
      <c r="J1644" s="13">
        <v>53880391</v>
      </c>
      <c r="K1644" s="14" t="s">
        <v>105</v>
      </c>
      <c r="L1644" s="12" t="s">
        <v>4186</v>
      </c>
      <c r="M1644" s="15" t="s">
        <v>4215</v>
      </c>
      <c r="N1644" s="49">
        <v>2341</v>
      </c>
      <c r="O1644" s="15" t="s">
        <v>4262</v>
      </c>
      <c r="P1644" s="15" t="s">
        <v>4263</v>
      </c>
      <c r="Q1644" s="48">
        <v>509302</v>
      </c>
      <c r="R1644" s="11" t="s">
        <v>45</v>
      </c>
      <c r="S1644" s="120">
        <v>17612</v>
      </c>
      <c r="T1644" s="85">
        <v>107.03</v>
      </c>
      <c r="U1644" s="86">
        <v>31</v>
      </c>
      <c r="V1644" s="123">
        <v>46.825625000000002</v>
      </c>
      <c r="W1644" s="85">
        <f t="shared" si="390"/>
        <v>11613</v>
      </c>
      <c r="X1644" s="86">
        <v>1</v>
      </c>
      <c r="Y1644" s="85">
        <v>16.054500000000001</v>
      </c>
      <c r="Z1644" s="86">
        <f t="shared" si="377"/>
        <v>128</v>
      </c>
      <c r="AA1644" s="86">
        <f t="shared" si="380"/>
        <v>11741</v>
      </c>
      <c r="AB1644" s="85">
        <v>122.77</v>
      </c>
      <c r="AC1644" s="85">
        <v>36</v>
      </c>
      <c r="AD1644" s="124">
        <f t="shared" si="378"/>
        <v>73.661999999999992</v>
      </c>
      <c r="AE1644" s="86">
        <f t="shared" si="381"/>
        <v>10607</v>
      </c>
      <c r="AF1644" s="85">
        <v>0</v>
      </c>
      <c r="AG1644" s="85">
        <v>36.831000000000003</v>
      </c>
      <c r="AH1644" s="85">
        <f t="shared" si="382"/>
        <v>0</v>
      </c>
      <c r="AI1644" s="86">
        <f t="shared" si="383"/>
        <v>22348</v>
      </c>
      <c r="AJ1644" s="86">
        <f t="shared" si="384"/>
        <v>4736</v>
      </c>
      <c r="AK1644" s="122"/>
      <c r="AL1644" s="85">
        <v>122.77</v>
      </c>
      <c r="AM1644" s="85">
        <v>36</v>
      </c>
      <c r="AN1644" s="124">
        <f t="shared" si="379"/>
        <v>73.661999999999992</v>
      </c>
      <c r="AO1644" s="86">
        <f t="shared" si="385"/>
        <v>10607</v>
      </c>
      <c r="AP1644" s="85">
        <v>0</v>
      </c>
      <c r="AQ1644" s="85">
        <v>36.831000000000003</v>
      </c>
      <c r="AR1644" s="85">
        <f t="shared" si="386"/>
        <v>0</v>
      </c>
      <c r="AS1644" s="86">
        <f t="shared" si="388"/>
        <v>22348</v>
      </c>
      <c r="AT1644" s="170">
        <f t="shared" si="389"/>
        <v>0</v>
      </c>
      <c r="AU1644" s="86">
        <v>22348</v>
      </c>
      <c r="AV1644" s="170">
        <f t="shared" si="387"/>
        <v>0</v>
      </c>
    </row>
    <row r="1645" spans="1:48" s="73" customFormat="1" ht="30" x14ac:dyDescent="0.2">
      <c r="A1645" s="10" t="s">
        <v>4186</v>
      </c>
      <c r="B1645" s="14" t="s">
        <v>36</v>
      </c>
      <c r="C1645" s="14" t="s">
        <v>37</v>
      </c>
      <c r="D1645" s="14" t="s">
        <v>5237</v>
      </c>
      <c r="E1645" s="58">
        <v>648256</v>
      </c>
      <c r="F1645" s="15" t="s">
        <v>5238</v>
      </c>
      <c r="G1645" s="15" t="s">
        <v>4189</v>
      </c>
      <c r="H1645" s="16">
        <v>100008965</v>
      </c>
      <c r="I1645" s="62">
        <v>710022530</v>
      </c>
      <c r="J1645" s="13">
        <v>710022530</v>
      </c>
      <c r="K1645" s="15" t="s">
        <v>48</v>
      </c>
      <c r="L1645" s="12" t="s">
        <v>4186</v>
      </c>
      <c r="M1645" s="15" t="s">
        <v>4959</v>
      </c>
      <c r="N1645" s="49">
        <v>1324</v>
      </c>
      <c r="O1645" s="15" t="s">
        <v>5239</v>
      </c>
      <c r="P1645" s="15" t="s">
        <v>5240</v>
      </c>
      <c r="Q1645" s="48">
        <v>558168</v>
      </c>
      <c r="R1645" s="11" t="s">
        <v>45</v>
      </c>
      <c r="S1645" s="120">
        <v>3933</v>
      </c>
      <c r="T1645" s="85">
        <v>107.03</v>
      </c>
      <c r="U1645" s="86">
        <v>7</v>
      </c>
      <c r="V1645" s="123">
        <v>46.825625000000002</v>
      </c>
      <c r="W1645" s="85">
        <f t="shared" si="390"/>
        <v>2622</v>
      </c>
      <c r="X1645" s="86">
        <v>0</v>
      </c>
      <c r="Y1645" s="85">
        <v>16.054500000000001</v>
      </c>
      <c r="Z1645" s="86">
        <f t="shared" si="377"/>
        <v>0</v>
      </c>
      <c r="AA1645" s="86">
        <f t="shared" si="380"/>
        <v>2622</v>
      </c>
      <c r="AB1645" s="85">
        <v>122.77</v>
      </c>
      <c r="AC1645" s="85">
        <v>0</v>
      </c>
      <c r="AD1645" s="124">
        <f t="shared" si="378"/>
        <v>73.661999999999992</v>
      </c>
      <c r="AE1645" s="86">
        <f t="shared" si="381"/>
        <v>0</v>
      </c>
      <c r="AF1645" s="85">
        <v>0</v>
      </c>
      <c r="AG1645" s="85">
        <v>36.831000000000003</v>
      </c>
      <c r="AH1645" s="85">
        <f t="shared" si="382"/>
        <v>0</v>
      </c>
      <c r="AI1645" s="86">
        <f t="shared" si="383"/>
        <v>2622</v>
      </c>
      <c r="AJ1645" s="86">
        <f t="shared" si="384"/>
        <v>-1311</v>
      </c>
      <c r="AK1645" s="122"/>
      <c r="AL1645" s="85">
        <v>122.77</v>
      </c>
      <c r="AM1645" s="85">
        <v>0</v>
      </c>
      <c r="AN1645" s="124">
        <f t="shared" si="379"/>
        <v>73.661999999999992</v>
      </c>
      <c r="AO1645" s="86">
        <f t="shared" si="385"/>
        <v>0</v>
      </c>
      <c r="AP1645" s="85">
        <v>0</v>
      </c>
      <c r="AQ1645" s="85">
        <v>36.831000000000003</v>
      </c>
      <c r="AR1645" s="85">
        <f t="shared" si="386"/>
        <v>0</v>
      </c>
      <c r="AS1645" s="86">
        <f t="shared" si="388"/>
        <v>2622</v>
      </c>
      <c r="AT1645" s="170">
        <f t="shared" si="389"/>
        <v>0</v>
      </c>
      <c r="AU1645" s="86">
        <v>2622</v>
      </c>
      <c r="AV1645" s="170">
        <f t="shared" si="387"/>
        <v>0</v>
      </c>
    </row>
    <row r="1646" spans="1:48" s="73" customFormat="1" ht="45" x14ac:dyDescent="0.2">
      <c r="A1646" s="10" t="s">
        <v>4186</v>
      </c>
      <c r="B1646" s="14" t="s">
        <v>36</v>
      </c>
      <c r="C1646" s="14" t="s">
        <v>37</v>
      </c>
      <c r="D1646" s="14" t="s">
        <v>5193</v>
      </c>
      <c r="E1646" s="58">
        <v>634956</v>
      </c>
      <c r="F1646" s="15" t="s">
        <v>5194</v>
      </c>
      <c r="G1646" s="15" t="s">
        <v>4189</v>
      </c>
      <c r="H1646" s="16">
        <v>100008716</v>
      </c>
      <c r="I1646" s="62">
        <v>710014686</v>
      </c>
      <c r="J1646" s="13">
        <v>37810197</v>
      </c>
      <c r="K1646" s="15" t="s">
        <v>92</v>
      </c>
      <c r="L1646" s="12" t="s">
        <v>4186</v>
      </c>
      <c r="M1646" s="15" t="s">
        <v>4377</v>
      </c>
      <c r="N1646" s="49">
        <v>2712</v>
      </c>
      <c r="O1646" s="15" t="s">
        <v>5195</v>
      </c>
      <c r="P1646" s="15" t="s">
        <v>5196</v>
      </c>
      <c r="Q1646" s="48">
        <v>518719</v>
      </c>
      <c r="R1646" s="11" t="s">
        <v>45</v>
      </c>
      <c r="S1646" s="120">
        <v>8429</v>
      </c>
      <c r="T1646" s="85">
        <v>107.03</v>
      </c>
      <c r="U1646" s="86">
        <v>15</v>
      </c>
      <c r="V1646" s="123">
        <v>46.825625000000002</v>
      </c>
      <c r="W1646" s="85">
        <f t="shared" si="390"/>
        <v>5619</v>
      </c>
      <c r="X1646" s="86">
        <v>0</v>
      </c>
      <c r="Y1646" s="85">
        <v>16.054500000000001</v>
      </c>
      <c r="Z1646" s="86">
        <f t="shared" si="377"/>
        <v>0</v>
      </c>
      <c r="AA1646" s="86">
        <f t="shared" si="380"/>
        <v>5619</v>
      </c>
      <c r="AB1646" s="85">
        <v>122.77</v>
      </c>
      <c r="AC1646" s="85">
        <v>13</v>
      </c>
      <c r="AD1646" s="124">
        <f t="shared" si="378"/>
        <v>73.661999999999992</v>
      </c>
      <c r="AE1646" s="86">
        <f t="shared" si="381"/>
        <v>3830</v>
      </c>
      <c r="AF1646" s="85">
        <v>0</v>
      </c>
      <c r="AG1646" s="85">
        <v>36.831000000000003</v>
      </c>
      <c r="AH1646" s="85">
        <f t="shared" si="382"/>
        <v>0</v>
      </c>
      <c r="AI1646" s="86">
        <f t="shared" si="383"/>
        <v>9449</v>
      </c>
      <c r="AJ1646" s="86">
        <f t="shared" si="384"/>
        <v>1020</v>
      </c>
      <c r="AK1646" s="122"/>
      <c r="AL1646" s="85">
        <v>122.77</v>
      </c>
      <c r="AM1646" s="85">
        <v>13</v>
      </c>
      <c r="AN1646" s="124">
        <f t="shared" si="379"/>
        <v>73.661999999999992</v>
      </c>
      <c r="AO1646" s="86">
        <f t="shared" si="385"/>
        <v>3830</v>
      </c>
      <c r="AP1646" s="85">
        <v>0</v>
      </c>
      <c r="AQ1646" s="85">
        <v>36.831000000000003</v>
      </c>
      <c r="AR1646" s="85">
        <f t="shared" si="386"/>
        <v>0</v>
      </c>
      <c r="AS1646" s="86">
        <f t="shared" si="388"/>
        <v>9449</v>
      </c>
      <c r="AT1646" s="170">
        <f t="shared" si="389"/>
        <v>0</v>
      </c>
      <c r="AU1646" s="86">
        <v>9449</v>
      </c>
      <c r="AV1646" s="170">
        <f t="shared" si="387"/>
        <v>0</v>
      </c>
    </row>
    <row r="1647" spans="1:48" s="73" customFormat="1" ht="45" x14ac:dyDescent="0.2">
      <c r="A1647" s="10" t="s">
        <v>4186</v>
      </c>
      <c r="B1647" s="14" t="s">
        <v>36</v>
      </c>
      <c r="C1647" s="14" t="s">
        <v>37</v>
      </c>
      <c r="D1647" s="14" t="s">
        <v>4264</v>
      </c>
      <c r="E1647" s="58">
        <v>314145</v>
      </c>
      <c r="F1647" s="15" t="s">
        <v>4265</v>
      </c>
      <c r="G1647" s="15" t="s">
        <v>4189</v>
      </c>
      <c r="H1647" s="16">
        <v>100007212</v>
      </c>
      <c r="I1647" s="62">
        <v>710014058</v>
      </c>
      <c r="J1647" s="13">
        <v>37811436</v>
      </c>
      <c r="K1647" s="15" t="s">
        <v>92</v>
      </c>
      <c r="L1647" s="12" t="s">
        <v>4186</v>
      </c>
      <c r="M1647" s="15" t="s">
        <v>4195</v>
      </c>
      <c r="N1647" s="49">
        <v>2305</v>
      </c>
      <c r="O1647" s="15" t="s">
        <v>4266</v>
      </c>
      <c r="P1647" s="15" t="s">
        <v>4267</v>
      </c>
      <c r="Q1647" s="48">
        <v>509311</v>
      </c>
      <c r="R1647" s="11" t="s">
        <v>45</v>
      </c>
      <c r="S1647" s="120">
        <v>11238</v>
      </c>
      <c r="T1647" s="85">
        <v>107.03</v>
      </c>
      <c r="U1647" s="86">
        <v>20</v>
      </c>
      <c r="V1647" s="123">
        <v>46.825625000000002</v>
      </c>
      <c r="W1647" s="85">
        <f t="shared" si="390"/>
        <v>7492</v>
      </c>
      <c r="X1647" s="86">
        <v>0</v>
      </c>
      <c r="Y1647" s="85">
        <v>16.054500000000001</v>
      </c>
      <c r="Z1647" s="86">
        <f t="shared" si="377"/>
        <v>0</v>
      </c>
      <c r="AA1647" s="86">
        <f t="shared" si="380"/>
        <v>7492</v>
      </c>
      <c r="AB1647" s="85">
        <v>122.77</v>
      </c>
      <c r="AC1647" s="85">
        <v>24</v>
      </c>
      <c r="AD1647" s="124">
        <f t="shared" si="378"/>
        <v>73.661999999999992</v>
      </c>
      <c r="AE1647" s="86">
        <f t="shared" si="381"/>
        <v>7072</v>
      </c>
      <c r="AF1647" s="85">
        <v>0</v>
      </c>
      <c r="AG1647" s="85">
        <v>36.831000000000003</v>
      </c>
      <c r="AH1647" s="85">
        <f t="shared" si="382"/>
        <v>0</v>
      </c>
      <c r="AI1647" s="86">
        <f t="shared" si="383"/>
        <v>14564</v>
      </c>
      <c r="AJ1647" s="86">
        <f t="shared" si="384"/>
        <v>3326</v>
      </c>
      <c r="AK1647" s="122"/>
      <c r="AL1647" s="85">
        <v>122.77</v>
      </c>
      <c r="AM1647" s="85">
        <v>24</v>
      </c>
      <c r="AN1647" s="124">
        <f t="shared" si="379"/>
        <v>73.661999999999992</v>
      </c>
      <c r="AO1647" s="86">
        <f t="shared" si="385"/>
        <v>7072</v>
      </c>
      <c r="AP1647" s="85">
        <v>0</v>
      </c>
      <c r="AQ1647" s="85">
        <v>36.831000000000003</v>
      </c>
      <c r="AR1647" s="85">
        <f t="shared" si="386"/>
        <v>0</v>
      </c>
      <c r="AS1647" s="86">
        <f t="shared" si="388"/>
        <v>14564</v>
      </c>
      <c r="AT1647" s="170">
        <f t="shared" si="389"/>
        <v>0</v>
      </c>
      <c r="AU1647" s="86">
        <v>14564</v>
      </c>
      <c r="AV1647" s="170">
        <f t="shared" si="387"/>
        <v>0</v>
      </c>
    </row>
    <row r="1648" spans="1:48" s="73" customFormat="1" ht="45" x14ac:dyDescent="0.2">
      <c r="A1648" s="10" t="s">
        <v>4186</v>
      </c>
      <c r="B1648" s="14" t="s">
        <v>36</v>
      </c>
      <c r="C1648" s="14" t="s">
        <v>37</v>
      </c>
      <c r="D1648" s="14" t="s">
        <v>4456</v>
      </c>
      <c r="E1648" s="58">
        <v>314684</v>
      </c>
      <c r="F1648" s="15" t="s">
        <v>4457</v>
      </c>
      <c r="G1648" s="15" t="s">
        <v>4189</v>
      </c>
      <c r="H1648" s="16">
        <v>100008746</v>
      </c>
      <c r="I1648" s="62">
        <v>710036566</v>
      </c>
      <c r="J1648" s="13">
        <v>37810120</v>
      </c>
      <c r="K1648" s="15" t="s">
        <v>92</v>
      </c>
      <c r="L1648" s="12" t="s">
        <v>4186</v>
      </c>
      <c r="M1648" s="15" t="s">
        <v>4377</v>
      </c>
      <c r="N1648" s="49">
        <v>2743</v>
      </c>
      <c r="O1648" s="15" t="s">
        <v>1854</v>
      </c>
      <c r="P1648" s="15" t="s">
        <v>4459</v>
      </c>
      <c r="Q1648" s="48">
        <v>509876</v>
      </c>
      <c r="R1648" s="11" t="s">
        <v>45</v>
      </c>
      <c r="S1648" s="120">
        <v>10114</v>
      </c>
      <c r="T1648" s="85">
        <v>107.03</v>
      </c>
      <c r="U1648" s="86">
        <v>18</v>
      </c>
      <c r="V1648" s="123">
        <v>46.825625000000002</v>
      </c>
      <c r="W1648" s="85">
        <f t="shared" si="390"/>
        <v>6743</v>
      </c>
      <c r="X1648" s="86">
        <v>0</v>
      </c>
      <c r="Y1648" s="85">
        <v>16.054500000000001</v>
      </c>
      <c r="Z1648" s="86">
        <f t="shared" si="377"/>
        <v>0</v>
      </c>
      <c r="AA1648" s="86">
        <f t="shared" si="380"/>
        <v>6743</v>
      </c>
      <c r="AB1648" s="85">
        <v>122.77</v>
      </c>
      <c r="AC1648" s="85">
        <v>19</v>
      </c>
      <c r="AD1648" s="124">
        <f t="shared" si="378"/>
        <v>73.661999999999992</v>
      </c>
      <c r="AE1648" s="86">
        <f t="shared" si="381"/>
        <v>5598</v>
      </c>
      <c r="AF1648" s="85">
        <v>0</v>
      </c>
      <c r="AG1648" s="85">
        <v>36.831000000000003</v>
      </c>
      <c r="AH1648" s="85">
        <f t="shared" si="382"/>
        <v>0</v>
      </c>
      <c r="AI1648" s="86">
        <f t="shared" si="383"/>
        <v>12341</v>
      </c>
      <c r="AJ1648" s="86">
        <f t="shared" si="384"/>
        <v>2227</v>
      </c>
      <c r="AK1648" s="122"/>
      <c r="AL1648" s="85">
        <v>122.77</v>
      </c>
      <c r="AM1648" s="85">
        <v>19</v>
      </c>
      <c r="AN1648" s="124">
        <f t="shared" si="379"/>
        <v>73.661999999999992</v>
      </c>
      <c r="AO1648" s="86">
        <f t="shared" si="385"/>
        <v>5598</v>
      </c>
      <c r="AP1648" s="85">
        <v>0</v>
      </c>
      <c r="AQ1648" s="85">
        <v>36.831000000000003</v>
      </c>
      <c r="AR1648" s="85">
        <f t="shared" si="386"/>
        <v>0</v>
      </c>
      <c r="AS1648" s="86">
        <f t="shared" si="388"/>
        <v>12341</v>
      </c>
      <c r="AT1648" s="170">
        <f t="shared" si="389"/>
        <v>0</v>
      </c>
      <c r="AU1648" s="86">
        <v>12341</v>
      </c>
      <c r="AV1648" s="170">
        <f t="shared" si="387"/>
        <v>0</v>
      </c>
    </row>
    <row r="1649" spans="1:48" s="73" customFormat="1" ht="45" x14ac:dyDescent="0.2">
      <c r="A1649" s="10" t="s">
        <v>4186</v>
      </c>
      <c r="B1649" s="14" t="s">
        <v>36</v>
      </c>
      <c r="C1649" s="14" t="s">
        <v>37</v>
      </c>
      <c r="D1649" s="14" t="s">
        <v>4460</v>
      </c>
      <c r="E1649" s="58">
        <v>314692</v>
      </c>
      <c r="F1649" s="15" t="s">
        <v>4461</v>
      </c>
      <c r="G1649" s="15" t="s">
        <v>4189</v>
      </c>
      <c r="H1649" s="16">
        <v>100008296</v>
      </c>
      <c r="I1649" s="62">
        <v>710036574</v>
      </c>
      <c r="J1649" s="13">
        <v>37813129</v>
      </c>
      <c r="K1649" s="15" t="s">
        <v>105</v>
      </c>
      <c r="L1649" s="12" t="s">
        <v>4186</v>
      </c>
      <c r="M1649" s="15" t="s">
        <v>4360</v>
      </c>
      <c r="N1649" s="49">
        <v>2955</v>
      </c>
      <c r="O1649" s="15" t="s">
        <v>4462</v>
      </c>
      <c r="P1649" s="15" t="s">
        <v>4463</v>
      </c>
      <c r="Q1649" s="48">
        <v>509884</v>
      </c>
      <c r="R1649" s="11" t="s">
        <v>45</v>
      </c>
      <c r="S1649" s="120">
        <v>35400</v>
      </c>
      <c r="T1649" s="85">
        <v>107.03</v>
      </c>
      <c r="U1649" s="86">
        <v>63</v>
      </c>
      <c r="V1649" s="123">
        <v>46.825625000000002</v>
      </c>
      <c r="W1649" s="85">
        <f t="shared" si="390"/>
        <v>23600</v>
      </c>
      <c r="X1649" s="86">
        <v>0</v>
      </c>
      <c r="Y1649" s="85">
        <v>16.054500000000001</v>
      </c>
      <c r="Z1649" s="86">
        <f t="shared" ref="Z1649:Z1712" si="391">ROUND(X1649*Y1649*8,0)</f>
        <v>0</v>
      </c>
      <c r="AA1649" s="86">
        <f t="shared" si="380"/>
        <v>23600</v>
      </c>
      <c r="AB1649" s="85">
        <v>122.77</v>
      </c>
      <c r="AC1649" s="85">
        <v>71</v>
      </c>
      <c r="AD1649" s="124">
        <f t="shared" ref="AD1649:AD1712" si="392">+AB1649*0.6</f>
        <v>73.661999999999992</v>
      </c>
      <c r="AE1649" s="86">
        <f t="shared" si="381"/>
        <v>20920</v>
      </c>
      <c r="AF1649" s="85">
        <v>0</v>
      </c>
      <c r="AG1649" s="85">
        <v>36.831000000000003</v>
      </c>
      <c r="AH1649" s="85">
        <f t="shared" si="382"/>
        <v>0</v>
      </c>
      <c r="AI1649" s="86">
        <f t="shared" si="383"/>
        <v>44520</v>
      </c>
      <c r="AJ1649" s="86">
        <f t="shared" si="384"/>
        <v>9120</v>
      </c>
      <c r="AK1649" s="122"/>
      <c r="AL1649" s="85">
        <v>122.77</v>
      </c>
      <c r="AM1649" s="85">
        <v>71</v>
      </c>
      <c r="AN1649" s="124">
        <f t="shared" ref="AN1649:AN1712" si="393">+AL1649*0.6</f>
        <v>73.661999999999992</v>
      </c>
      <c r="AO1649" s="86">
        <f t="shared" si="385"/>
        <v>20920</v>
      </c>
      <c r="AP1649" s="85">
        <v>0</v>
      </c>
      <c r="AQ1649" s="85">
        <v>36.831000000000003</v>
      </c>
      <c r="AR1649" s="85">
        <f t="shared" si="386"/>
        <v>0</v>
      </c>
      <c r="AS1649" s="86">
        <f t="shared" si="388"/>
        <v>44520</v>
      </c>
      <c r="AT1649" s="170">
        <f t="shared" si="389"/>
        <v>0</v>
      </c>
      <c r="AU1649" s="86">
        <v>44520</v>
      </c>
      <c r="AV1649" s="170">
        <f t="shared" si="387"/>
        <v>0</v>
      </c>
    </row>
    <row r="1650" spans="1:48" s="73" customFormat="1" x14ac:dyDescent="0.2">
      <c r="A1650" s="10" t="s">
        <v>4186</v>
      </c>
      <c r="B1650" s="14" t="s">
        <v>36</v>
      </c>
      <c r="C1650" s="14" t="s">
        <v>37</v>
      </c>
      <c r="D1650" s="14" t="s">
        <v>5189</v>
      </c>
      <c r="E1650" s="58">
        <v>321788</v>
      </c>
      <c r="F1650" s="15" t="s">
        <v>5190</v>
      </c>
      <c r="G1650" s="15" t="s">
        <v>4189</v>
      </c>
      <c r="H1650" s="16">
        <v>100009074</v>
      </c>
      <c r="I1650" s="62">
        <v>710022565</v>
      </c>
      <c r="J1650" s="13">
        <v>710022565</v>
      </c>
      <c r="K1650" s="15" t="s">
        <v>48</v>
      </c>
      <c r="L1650" s="12" t="s">
        <v>4186</v>
      </c>
      <c r="M1650" s="15" t="s">
        <v>4959</v>
      </c>
      <c r="N1650" s="49">
        <v>1319</v>
      </c>
      <c r="O1650" s="15" t="s">
        <v>5191</v>
      </c>
      <c r="P1650" s="15" t="s">
        <v>5192</v>
      </c>
      <c r="Q1650" s="48">
        <v>518131</v>
      </c>
      <c r="R1650" s="11" t="s">
        <v>45</v>
      </c>
      <c r="S1650" s="120">
        <v>4495</v>
      </c>
      <c r="T1650" s="85">
        <v>107.03</v>
      </c>
      <c r="U1650" s="86">
        <v>8</v>
      </c>
      <c r="V1650" s="123">
        <v>46.825625000000002</v>
      </c>
      <c r="W1650" s="85">
        <f t="shared" si="390"/>
        <v>2997</v>
      </c>
      <c r="X1650" s="86">
        <v>0</v>
      </c>
      <c r="Y1650" s="85">
        <v>16.054500000000001</v>
      </c>
      <c r="Z1650" s="86">
        <f t="shared" si="391"/>
        <v>0</v>
      </c>
      <c r="AA1650" s="86">
        <f t="shared" si="380"/>
        <v>2997</v>
      </c>
      <c r="AB1650" s="85">
        <v>122.77</v>
      </c>
      <c r="AC1650" s="85">
        <v>9</v>
      </c>
      <c r="AD1650" s="124">
        <f t="shared" si="392"/>
        <v>73.661999999999992</v>
      </c>
      <c r="AE1650" s="86">
        <f t="shared" si="381"/>
        <v>2652</v>
      </c>
      <c r="AF1650" s="85">
        <v>0</v>
      </c>
      <c r="AG1650" s="85">
        <v>36.831000000000003</v>
      </c>
      <c r="AH1650" s="85">
        <f t="shared" si="382"/>
        <v>0</v>
      </c>
      <c r="AI1650" s="86">
        <f t="shared" si="383"/>
        <v>5649</v>
      </c>
      <c r="AJ1650" s="86">
        <f t="shared" si="384"/>
        <v>1154</v>
      </c>
      <c r="AK1650" s="122"/>
      <c r="AL1650" s="85">
        <v>122.77</v>
      </c>
      <c r="AM1650" s="85">
        <v>9</v>
      </c>
      <c r="AN1650" s="124">
        <f t="shared" si="393"/>
        <v>73.661999999999992</v>
      </c>
      <c r="AO1650" s="86">
        <f t="shared" si="385"/>
        <v>2652</v>
      </c>
      <c r="AP1650" s="85">
        <v>0</v>
      </c>
      <c r="AQ1650" s="85">
        <v>36.831000000000003</v>
      </c>
      <c r="AR1650" s="85">
        <f t="shared" si="386"/>
        <v>0</v>
      </c>
      <c r="AS1650" s="86">
        <f t="shared" si="388"/>
        <v>5649</v>
      </c>
      <c r="AT1650" s="170">
        <f t="shared" si="389"/>
        <v>0</v>
      </c>
      <c r="AU1650" s="86">
        <v>5649</v>
      </c>
      <c r="AV1650" s="170">
        <f t="shared" si="387"/>
        <v>0</v>
      </c>
    </row>
    <row r="1651" spans="1:48" s="73" customFormat="1" x14ac:dyDescent="0.2">
      <c r="A1651" s="10" t="s">
        <v>4186</v>
      </c>
      <c r="B1651" s="14" t="s">
        <v>36</v>
      </c>
      <c r="C1651" s="14" t="s">
        <v>37</v>
      </c>
      <c r="D1651" s="14" t="s">
        <v>4924</v>
      </c>
      <c r="E1651" s="58">
        <v>316962</v>
      </c>
      <c r="F1651" s="15" t="s">
        <v>4925</v>
      </c>
      <c r="G1651" s="15" t="s">
        <v>4189</v>
      </c>
      <c r="H1651" s="16">
        <v>100008138</v>
      </c>
      <c r="I1651" s="62">
        <v>710037120</v>
      </c>
      <c r="J1651" s="13">
        <v>710037120</v>
      </c>
      <c r="K1651" s="15" t="s">
        <v>48</v>
      </c>
      <c r="L1651" s="12" t="s">
        <v>4186</v>
      </c>
      <c r="M1651" s="15" t="s">
        <v>4807</v>
      </c>
      <c r="N1651" s="49">
        <v>3853</v>
      </c>
      <c r="O1651" s="15" t="s">
        <v>4926</v>
      </c>
      <c r="P1651" s="15" t="s">
        <v>4927</v>
      </c>
      <c r="Q1651" s="48">
        <v>512681</v>
      </c>
      <c r="R1651" s="11" t="s">
        <v>45</v>
      </c>
      <c r="S1651" s="120">
        <v>11238</v>
      </c>
      <c r="T1651" s="85">
        <v>107.03</v>
      </c>
      <c r="U1651" s="86">
        <v>20</v>
      </c>
      <c r="V1651" s="123">
        <v>46.825625000000002</v>
      </c>
      <c r="W1651" s="85">
        <f t="shared" si="390"/>
        <v>7492</v>
      </c>
      <c r="X1651" s="86">
        <v>0</v>
      </c>
      <c r="Y1651" s="85">
        <v>16.054500000000001</v>
      </c>
      <c r="Z1651" s="86">
        <f t="shared" si="391"/>
        <v>0</v>
      </c>
      <c r="AA1651" s="86">
        <f t="shared" si="380"/>
        <v>7492</v>
      </c>
      <c r="AB1651" s="85">
        <v>122.77</v>
      </c>
      <c r="AC1651" s="85">
        <v>24</v>
      </c>
      <c r="AD1651" s="124">
        <f t="shared" si="392"/>
        <v>73.661999999999992</v>
      </c>
      <c r="AE1651" s="86">
        <f t="shared" si="381"/>
        <v>7072</v>
      </c>
      <c r="AF1651" s="85">
        <v>0</v>
      </c>
      <c r="AG1651" s="85">
        <v>36.831000000000003</v>
      </c>
      <c r="AH1651" s="85">
        <f t="shared" si="382"/>
        <v>0</v>
      </c>
      <c r="AI1651" s="86">
        <f t="shared" si="383"/>
        <v>14564</v>
      </c>
      <c r="AJ1651" s="86">
        <f t="shared" si="384"/>
        <v>3326</v>
      </c>
      <c r="AK1651" s="122"/>
      <c r="AL1651" s="85">
        <v>122.77</v>
      </c>
      <c r="AM1651" s="85">
        <v>24</v>
      </c>
      <c r="AN1651" s="124">
        <f t="shared" si="393"/>
        <v>73.661999999999992</v>
      </c>
      <c r="AO1651" s="86">
        <f t="shared" si="385"/>
        <v>7072</v>
      </c>
      <c r="AP1651" s="85">
        <v>0</v>
      </c>
      <c r="AQ1651" s="85">
        <v>36.831000000000003</v>
      </c>
      <c r="AR1651" s="85">
        <f t="shared" si="386"/>
        <v>0</v>
      </c>
      <c r="AS1651" s="86">
        <f t="shared" si="388"/>
        <v>14564</v>
      </c>
      <c r="AT1651" s="170">
        <f t="shared" si="389"/>
        <v>0</v>
      </c>
      <c r="AU1651" s="86">
        <v>14564</v>
      </c>
      <c r="AV1651" s="170">
        <f t="shared" si="387"/>
        <v>0</v>
      </c>
    </row>
    <row r="1652" spans="1:48" s="73" customFormat="1" ht="30" x14ac:dyDescent="0.2">
      <c r="A1652" s="10" t="s">
        <v>4186</v>
      </c>
      <c r="B1652" s="14" t="s">
        <v>36</v>
      </c>
      <c r="C1652" s="14" t="s">
        <v>37</v>
      </c>
      <c r="D1652" s="14" t="s">
        <v>4347</v>
      </c>
      <c r="E1652" s="58">
        <v>314463</v>
      </c>
      <c r="F1652" s="15" t="s">
        <v>4348</v>
      </c>
      <c r="G1652" s="15" t="s">
        <v>4189</v>
      </c>
      <c r="H1652" s="16">
        <v>100007404</v>
      </c>
      <c r="I1652" s="62">
        <v>710014481</v>
      </c>
      <c r="J1652" s="13">
        <v>710014481</v>
      </c>
      <c r="K1652" s="15" t="s">
        <v>48</v>
      </c>
      <c r="L1652" s="12" t="s">
        <v>4186</v>
      </c>
      <c r="M1652" s="15" t="s">
        <v>4349</v>
      </c>
      <c r="N1652" s="49">
        <v>2601</v>
      </c>
      <c r="O1652" s="15" t="s">
        <v>4350</v>
      </c>
      <c r="P1652" s="15" t="s">
        <v>4354</v>
      </c>
      <c r="Q1652" s="48">
        <v>509540</v>
      </c>
      <c r="R1652" s="11" t="s">
        <v>45</v>
      </c>
      <c r="S1652" s="120">
        <v>17981</v>
      </c>
      <c r="T1652" s="85">
        <v>107.03</v>
      </c>
      <c r="U1652" s="86">
        <v>32</v>
      </c>
      <c r="V1652" s="123">
        <v>46.825625000000002</v>
      </c>
      <c r="W1652" s="85">
        <f t="shared" si="390"/>
        <v>11987</v>
      </c>
      <c r="X1652" s="86">
        <v>0</v>
      </c>
      <c r="Y1652" s="85">
        <v>16.054500000000001</v>
      </c>
      <c r="Z1652" s="86">
        <f t="shared" si="391"/>
        <v>0</v>
      </c>
      <c r="AA1652" s="86">
        <f t="shared" si="380"/>
        <v>11987</v>
      </c>
      <c r="AB1652" s="85">
        <v>122.77</v>
      </c>
      <c r="AC1652" s="85">
        <v>33</v>
      </c>
      <c r="AD1652" s="124">
        <f t="shared" si="392"/>
        <v>73.661999999999992</v>
      </c>
      <c r="AE1652" s="86">
        <f t="shared" si="381"/>
        <v>9723</v>
      </c>
      <c r="AF1652" s="85">
        <v>0</v>
      </c>
      <c r="AG1652" s="85">
        <v>36.831000000000003</v>
      </c>
      <c r="AH1652" s="85">
        <f t="shared" si="382"/>
        <v>0</v>
      </c>
      <c r="AI1652" s="86">
        <f t="shared" si="383"/>
        <v>21710</v>
      </c>
      <c r="AJ1652" s="86">
        <f t="shared" si="384"/>
        <v>3729</v>
      </c>
      <c r="AK1652" s="122"/>
      <c r="AL1652" s="85">
        <v>122.77</v>
      </c>
      <c r="AM1652" s="85">
        <v>33</v>
      </c>
      <c r="AN1652" s="124">
        <f t="shared" si="393"/>
        <v>73.661999999999992</v>
      </c>
      <c r="AO1652" s="86">
        <f t="shared" si="385"/>
        <v>9723</v>
      </c>
      <c r="AP1652" s="85">
        <v>0</v>
      </c>
      <c r="AQ1652" s="85">
        <v>36.831000000000003</v>
      </c>
      <c r="AR1652" s="85">
        <f t="shared" si="386"/>
        <v>0</v>
      </c>
      <c r="AS1652" s="86">
        <f t="shared" si="388"/>
        <v>21710</v>
      </c>
      <c r="AT1652" s="170">
        <f t="shared" si="389"/>
        <v>0</v>
      </c>
      <c r="AU1652" s="86">
        <v>21710</v>
      </c>
      <c r="AV1652" s="170">
        <f t="shared" si="387"/>
        <v>0</v>
      </c>
    </row>
    <row r="1653" spans="1:48" s="73" customFormat="1" ht="30" x14ac:dyDescent="0.2">
      <c r="A1653" s="10" t="s">
        <v>4186</v>
      </c>
      <c r="B1653" s="14" t="s">
        <v>36</v>
      </c>
      <c r="C1653" s="14" t="s">
        <v>37</v>
      </c>
      <c r="D1653" s="14" t="s">
        <v>5112</v>
      </c>
      <c r="E1653" s="58">
        <v>321575</v>
      </c>
      <c r="F1653" s="15" t="s">
        <v>5113</v>
      </c>
      <c r="G1653" s="15" t="s">
        <v>4189</v>
      </c>
      <c r="H1653" s="16">
        <v>100008984</v>
      </c>
      <c r="I1653" s="62">
        <v>710038186</v>
      </c>
      <c r="J1653" s="13">
        <v>710038186</v>
      </c>
      <c r="K1653" s="15" t="s">
        <v>48</v>
      </c>
      <c r="L1653" s="12" t="s">
        <v>4186</v>
      </c>
      <c r="M1653" s="15" t="s">
        <v>4959</v>
      </c>
      <c r="N1653" s="49">
        <v>1501</v>
      </c>
      <c r="O1653" s="15" t="s">
        <v>5114</v>
      </c>
      <c r="P1653" s="15" t="s">
        <v>5115</v>
      </c>
      <c r="Q1653" s="48">
        <v>517917</v>
      </c>
      <c r="R1653" s="11" t="s">
        <v>45</v>
      </c>
      <c r="S1653" s="120">
        <v>18543</v>
      </c>
      <c r="T1653" s="85">
        <v>107.03</v>
      </c>
      <c r="U1653" s="86">
        <v>33</v>
      </c>
      <c r="V1653" s="123">
        <v>46.825625000000002</v>
      </c>
      <c r="W1653" s="85">
        <f t="shared" si="390"/>
        <v>12362</v>
      </c>
      <c r="X1653" s="86">
        <v>0</v>
      </c>
      <c r="Y1653" s="85">
        <v>16.054500000000001</v>
      </c>
      <c r="Z1653" s="86">
        <f t="shared" si="391"/>
        <v>0</v>
      </c>
      <c r="AA1653" s="86">
        <f t="shared" si="380"/>
        <v>12362</v>
      </c>
      <c r="AB1653" s="85">
        <v>122.77</v>
      </c>
      <c r="AC1653" s="85">
        <v>33</v>
      </c>
      <c r="AD1653" s="124">
        <f t="shared" si="392"/>
        <v>73.661999999999992</v>
      </c>
      <c r="AE1653" s="86">
        <f t="shared" si="381"/>
        <v>9723</v>
      </c>
      <c r="AF1653" s="85">
        <v>0</v>
      </c>
      <c r="AG1653" s="85">
        <v>36.831000000000003</v>
      </c>
      <c r="AH1653" s="85">
        <f t="shared" si="382"/>
        <v>0</v>
      </c>
      <c r="AI1653" s="86">
        <f t="shared" si="383"/>
        <v>22085</v>
      </c>
      <c r="AJ1653" s="86">
        <f t="shared" si="384"/>
        <v>3542</v>
      </c>
      <c r="AK1653" s="122"/>
      <c r="AL1653" s="85">
        <v>122.77</v>
      </c>
      <c r="AM1653" s="85">
        <v>33</v>
      </c>
      <c r="AN1653" s="124">
        <f t="shared" si="393"/>
        <v>73.661999999999992</v>
      </c>
      <c r="AO1653" s="86">
        <f t="shared" si="385"/>
        <v>9723</v>
      </c>
      <c r="AP1653" s="85">
        <v>0</v>
      </c>
      <c r="AQ1653" s="85">
        <v>36.831000000000003</v>
      </c>
      <c r="AR1653" s="85">
        <f t="shared" si="386"/>
        <v>0</v>
      </c>
      <c r="AS1653" s="86">
        <f t="shared" si="388"/>
        <v>22085</v>
      </c>
      <c r="AT1653" s="170">
        <f t="shared" si="389"/>
        <v>0</v>
      </c>
      <c r="AU1653" s="86">
        <v>22085</v>
      </c>
      <c r="AV1653" s="170">
        <f t="shared" si="387"/>
        <v>0</v>
      </c>
    </row>
    <row r="1654" spans="1:48" s="73" customFormat="1" x14ac:dyDescent="0.2">
      <c r="A1654" s="10" t="s">
        <v>4186</v>
      </c>
      <c r="B1654" s="14" t="s">
        <v>36</v>
      </c>
      <c r="C1654" s="14" t="s">
        <v>37</v>
      </c>
      <c r="D1654" s="14" t="s">
        <v>4347</v>
      </c>
      <c r="E1654" s="58">
        <v>314463</v>
      </c>
      <c r="F1654" s="15" t="s">
        <v>4348</v>
      </c>
      <c r="G1654" s="15" t="s">
        <v>4189</v>
      </c>
      <c r="H1654" s="16">
        <v>100007413</v>
      </c>
      <c r="I1654" s="62">
        <v>710036477</v>
      </c>
      <c r="J1654" s="13">
        <v>710036477</v>
      </c>
      <c r="K1654" s="15" t="s">
        <v>48</v>
      </c>
      <c r="L1654" s="12" t="s">
        <v>4186</v>
      </c>
      <c r="M1654" s="15" t="s">
        <v>4349</v>
      </c>
      <c r="N1654" s="49">
        <v>2601</v>
      </c>
      <c r="O1654" s="15" t="s">
        <v>4350</v>
      </c>
      <c r="P1654" s="15" t="s">
        <v>4356</v>
      </c>
      <c r="Q1654" s="48">
        <v>509540</v>
      </c>
      <c r="R1654" s="11" t="s">
        <v>45</v>
      </c>
      <c r="S1654" s="120">
        <v>24724</v>
      </c>
      <c r="T1654" s="85">
        <v>107.03</v>
      </c>
      <c r="U1654" s="86">
        <v>44</v>
      </c>
      <c r="V1654" s="123">
        <v>46.825625000000002</v>
      </c>
      <c r="W1654" s="85">
        <f t="shared" si="390"/>
        <v>16483</v>
      </c>
      <c r="X1654" s="86">
        <v>0</v>
      </c>
      <c r="Y1654" s="85">
        <v>16.054500000000001</v>
      </c>
      <c r="Z1654" s="86">
        <f t="shared" si="391"/>
        <v>0</v>
      </c>
      <c r="AA1654" s="86">
        <f t="shared" si="380"/>
        <v>16483</v>
      </c>
      <c r="AB1654" s="85">
        <v>122.77</v>
      </c>
      <c r="AC1654" s="85">
        <v>53</v>
      </c>
      <c r="AD1654" s="124">
        <f t="shared" si="392"/>
        <v>73.661999999999992</v>
      </c>
      <c r="AE1654" s="86">
        <f t="shared" si="381"/>
        <v>15616</v>
      </c>
      <c r="AF1654" s="85">
        <v>0</v>
      </c>
      <c r="AG1654" s="85">
        <v>36.831000000000003</v>
      </c>
      <c r="AH1654" s="85">
        <f t="shared" si="382"/>
        <v>0</v>
      </c>
      <c r="AI1654" s="86">
        <f t="shared" si="383"/>
        <v>32099</v>
      </c>
      <c r="AJ1654" s="86">
        <f t="shared" si="384"/>
        <v>7375</v>
      </c>
      <c r="AK1654" s="122"/>
      <c r="AL1654" s="85">
        <v>122.77</v>
      </c>
      <c r="AM1654" s="85">
        <v>53</v>
      </c>
      <c r="AN1654" s="124">
        <f t="shared" si="393"/>
        <v>73.661999999999992</v>
      </c>
      <c r="AO1654" s="86">
        <f t="shared" si="385"/>
        <v>15616</v>
      </c>
      <c r="AP1654" s="85">
        <v>0</v>
      </c>
      <c r="AQ1654" s="85">
        <v>36.831000000000003</v>
      </c>
      <c r="AR1654" s="85">
        <f t="shared" si="386"/>
        <v>0</v>
      </c>
      <c r="AS1654" s="86">
        <f t="shared" si="388"/>
        <v>32099</v>
      </c>
      <c r="AT1654" s="170">
        <f t="shared" si="389"/>
        <v>0</v>
      </c>
      <c r="AU1654" s="86">
        <v>32099</v>
      </c>
      <c r="AV1654" s="170">
        <f t="shared" si="387"/>
        <v>0</v>
      </c>
    </row>
    <row r="1655" spans="1:48" s="73" customFormat="1" ht="30" x14ac:dyDescent="0.2">
      <c r="A1655" s="10" t="s">
        <v>4186</v>
      </c>
      <c r="B1655" s="14" t="s">
        <v>36</v>
      </c>
      <c r="C1655" s="14" t="s">
        <v>37</v>
      </c>
      <c r="D1655" s="14" t="s">
        <v>4269</v>
      </c>
      <c r="E1655" s="58">
        <v>314153</v>
      </c>
      <c r="F1655" s="15" t="s">
        <v>4270</v>
      </c>
      <c r="G1655" s="15" t="s">
        <v>4189</v>
      </c>
      <c r="H1655" s="16">
        <v>100007590</v>
      </c>
      <c r="I1655" s="62">
        <v>37906089</v>
      </c>
      <c r="J1655" s="13">
        <v>37906089</v>
      </c>
      <c r="K1655" s="15" t="s">
        <v>48</v>
      </c>
      <c r="L1655" s="12" t="s">
        <v>4186</v>
      </c>
      <c r="M1655" s="15" t="s">
        <v>4215</v>
      </c>
      <c r="N1655" s="49">
        <v>2335</v>
      </c>
      <c r="O1655" s="15" t="s">
        <v>4271</v>
      </c>
      <c r="P1655" s="15" t="s">
        <v>4272</v>
      </c>
      <c r="Q1655" s="48">
        <v>509329</v>
      </c>
      <c r="R1655" s="11" t="s">
        <v>86</v>
      </c>
      <c r="S1655" s="120">
        <v>6743</v>
      </c>
      <c r="T1655" s="85">
        <v>107.03</v>
      </c>
      <c r="U1655" s="86">
        <v>12</v>
      </c>
      <c r="V1655" s="123">
        <v>46.825625000000002</v>
      </c>
      <c r="W1655" s="85">
        <f t="shared" si="390"/>
        <v>4495</v>
      </c>
      <c r="X1655" s="86">
        <v>0</v>
      </c>
      <c r="Y1655" s="85">
        <v>16.054500000000001</v>
      </c>
      <c r="Z1655" s="86">
        <f t="shared" si="391"/>
        <v>0</v>
      </c>
      <c r="AA1655" s="86">
        <f t="shared" si="380"/>
        <v>4495</v>
      </c>
      <c r="AB1655" s="85">
        <v>122.77</v>
      </c>
      <c r="AC1655" s="85">
        <v>22</v>
      </c>
      <c r="AD1655" s="124">
        <f t="shared" si="392"/>
        <v>73.661999999999992</v>
      </c>
      <c r="AE1655" s="86">
        <f t="shared" si="381"/>
        <v>6482</v>
      </c>
      <c r="AF1655" s="85">
        <v>0</v>
      </c>
      <c r="AG1655" s="85">
        <v>36.831000000000003</v>
      </c>
      <c r="AH1655" s="85">
        <f t="shared" si="382"/>
        <v>0</v>
      </c>
      <c r="AI1655" s="86">
        <f t="shared" si="383"/>
        <v>10977</v>
      </c>
      <c r="AJ1655" s="86">
        <f t="shared" si="384"/>
        <v>4234</v>
      </c>
      <c r="AK1655" s="122"/>
      <c r="AL1655" s="85">
        <v>122.77</v>
      </c>
      <c r="AM1655" s="85">
        <v>22</v>
      </c>
      <c r="AN1655" s="124">
        <f t="shared" si="393"/>
        <v>73.661999999999992</v>
      </c>
      <c r="AO1655" s="86">
        <f t="shared" si="385"/>
        <v>6482</v>
      </c>
      <c r="AP1655" s="85">
        <v>0</v>
      </c>
      <c r="AQ1655" s="85">
        <v>36.831000000000003</v>
      </c>
      <c r="AR1655" s="85">
        <f t="shared" si="386"/>
        <v>0</v>
      </c>
      <c r="AS1655" s="86">
        <f t="shared" si="388"/>
        <v>10977</v>
      </c>
      <c r="AT1655" s="170">
        <f t="shared" si="389"/>
        <v>0</v>
      </c>
      <c r="AU1655" s="86">
        <v>10977</v>
      </c>
      <c r="AV1655" s="170">
        <f t="shared" si="387"/>
        <v>0</v>
      </c>
    </row>
    <row r="1656" spans="1:48" s="73" customFormat="1" ht="45" x14ac:dyDescent="0.2">
      <c r="A1656" s="10" t="s">
        <v>4186</v>
      </c>
      <c r="B1656" s="14" t="s">
        <v>36</v>
      </c>
      <c r="C1656" s="14" t="s">
        <v>37</v>
      </c>
      <c r="D1656" s="14" t="s">
        <v>4593</v>
      </c>
      <c r="E1656" s="58">
        <v>315524</v>
      </c>
      <c r="F1656" s="15" t="s">
        <v>4594</v>
      </c>
      <c r="G1656" s="15" t="s">
        <v>4189</v>
      </c>
      <c r="H1656" s="16">
        <v>100017206</v>
      </c>
      <c r="I1656" s="62">
        <v>710259190</v>
      </c>
      <c r="J1656" s="13">
        <v>42434858</v>
      </c>
      <c r="K1656" s="15" t="s">
        <v>92</v>
      </c>
      <c r="L1656" s="12" t="s">
        <v>4186</v>
      </c>
      <c r="M1656" s="15" t="s">
        <v>4595</v>
      </c>
      <c r="N1656" s="49">
        <v>3104</v>
      </c>
      <c r="O1656" s="15" t="s">
        <v>4596</v>
      </c>
      <c r="P1656" s="15" t="s">
        <v>4598</v>
      </c>
      <c r="Q1656" s="48">
        <v>510262</v>
      </c>
      <c r="R1656" s="11" t="s">
        <v>45</v>
      </c>
      <c r="S1656" s="120">
        <v>8991</v>
      </c>
      <c r="T1656" s="85">
        <v>107.03</v>
      </c>
      <c r="U1656" s="86">
        <v>16</v>
      </c>
      <c r="V1656" s="123">
        <v>46.825625000000002</v>
      </c>
      <c r="W1656" s="85">
        <f t="shared" si="390"/>
        <v>5994</v>
      </c>
      <c r="X1656" s="86">
        <v>0</v>
      </c>
      <c r="Y1656" s="85">
        <v>16.054500000000001</v>
      </c>
      <c r="Z1656" s="86">
        <f t="shared" si="391"/>
        <v>0</v>
      </c>
      <c r="AA1656" s="86">
        <f t="shared" si="380"/>
        <v>5994</v>
      </c>
      <c r="AB1656" s="85">
        <v>122.77</v>
      </c>
      <c r="AC1656" s="85">
        <v>20</v>
      </c>
      <c r="AD1656" s="124">
        <f t="shared" si="392"/>
        <v>73.661999999999992</v>
      </c>
      <c r="AE1656" s="86">
        <f t="shared" si="381"/>
        <v>5893</v>
      </c>
      <c r="AF1656" s="85">
        <v>0</v>
      </c>
      <c r="AG1656" s="85">
        <v>36.831000000000003</v>
      </c>
      <c r="AH1656" s="85">
        <f t="shared" si="382"/>
        <v>0</v>
      </c>
      <c r="AI1656" s="86">
        <f t="shared" si="383"/>
        <v>11887</v>
      </c>
      <c r="AJ1656" s="86">
        <f t="shared" si="384"/>
        <v>2896</v>
      </c>
      <c r="AK1656" s="122"/>
      <c r="AL1656" s="85">
        <v>122.77</v>
      </c>
      <c r="AM1656" s="85">
        <v>20</v>
      </c>
      <c r="AN1656" s="124">
        <f t="shared" si="393"/>
        <v>73.661999999999992</v>
      </c>
      <c r="AO1656" s="86">
        <f t="shared" si="385"/>
        <v>5893</v>
      </c>
      <c r="AP1656" s="85">
        <v>0</v>
      </c>
      <c r="AQ1656" s="85">
        <v>36.831000000000003</v>
      </c>
      <c r="AR1656" s="85">
        <f t="shared" si="386"/>
        <v>0</v>
      </c>
      <c r="AS1656" s="86">
        <f t="shared" si="388"/>
        <v>11887</v>
      </c>
      <c r="AT1656" s="170">
        <f t="shared" si="389"/>
        <v>0</v>
      </c>
      <c r="AU1656" s="86">
        <v>11887</v>
      </c>
      <c r="AV1656" s="170">
        <f t="shared" si="387"/>
        <v>0</v>
      </c>
    </row>
    <row r="1657" spans="1:48" s="73" customFormat="1" ht="45" x14ac:dyDescent="0.2">
      <c r="A1657" s="10" t="s">
        <v>4186</v>
      </c>
      <c r="B1657" s="14" t="s">
        <v>36</v>
      </c>
      <c r="C1657" s="14" t="s">
        <v>37</v>
      </c>
      <c r="D1657" s="14" t="s">
        <v>4736</v>
      </c>
      <c r="E1657" s="29">
        <v>315711</v>
      </c>
      <c r="F1657" s="15" t="s">
        <v>4737</v>
      </c>
      <c r="G1657" s="15" t="s">
        <v>4189</v>
      </c>
      <c r="H1657" s="16">
        <v>100018247</v>
      </c>
      <c r="I1657" s="62">
        <v>710268637</v>
      </c>
      <c r="J1657" s="13">
        <v>37813676</v>
      </c>
      <c r="K1657" s="15" t="s">
        <v>4738</v>
      </c>
      <c r="L1657" s="12" t="s">
        <v>4186</v>
      </c>
      <c r="M1657" s="15" t="s">
        <v>4596</v>
      </c>
      <c r="N1657" s="49">
        <v>3242</v>
      </c>
      <c r="O1657" s="15" t="s">
        <v>4739</v>
      </c>
      <c r="P1657" s="15" t="s">
        <v>4740</v>
      </c>
      <c r="Q1657" s="48">
        <v>510963</v>
      </c>
      <c r="R1657" s="11" t="s">
        <v>45</v>
      </c>
      <c r="S1657" s="120">
        <v>10307</v>
      </c>
      <c r="T1657" s="85">
        <v>107.03</v>
      </c>
      <c r="U1657" s="86">
        <v>18</v>
      </c>
      <c r="V1657" s="123">
        <v>46.825625000000002</v>
      </c>
      <c r="W1657" s="85">
        <f t="shared" si="390"/>
        <v>6743</v>
      </c>
      <c r="X1657" s="86">
        <v>1</v>
      </c>
      <c r="Y1657" s="85">
        <v>16.054500000000001</v>
      </c>
      <c r="Z1657" s="86">
        <f t="shared" si="391"/>
        <v>128</v>
      </c>
      <c r="AA1657" s="86">
        <f t="shared" si="380"/>
        <v>6871</v>
      </c>
      <c r="AB1657" s="85">
        <v>122.77</v>
      </c>
      <c r="AC1657" s="85">
        <v>14</v>
      </c>
      <c r="AD1657" s="124">
        <f t="shared" si="392"/>
        <v>73.661999999999992</v>
      </c>
      <c r="AE1657" s="86">
        <f t="shared" si="381"/>
        <v>4125</v>
      </c>
      <c r="AF1657" s="85">
        <v>6</v>
      </c>
      <c r="AG1657" s="85">
        <v>36.831000000000003</v>
      </c>
      <c r="AH1657" s="85">
        <f t="shared" si="382"/>
        <v>884</v>
      </c>
      <c r="AI1657" s="86">
        <f t="shared" si="383"/>
        <v>11880</v>
      </c>
      <c r="AJ1657" s="86">
        <f t="shared" si="384"/>
        <v>1573</v>
      </c>
      <c r="AK1657" s="122"/>
      <c r="AL1657" s="85">
        <v>122.77</v>
      </c>
      <c r="AM1657" s="85">
        <v>14</v>
      </c>
      <c r="AN1657" s="124">
        <f t="shared" si="393"/>
        <v>73.661999999999992</v>
      </c>
      <c r="AO1657" s="86">
        <f t="shared" si="385"/>
        <v>4125</v>
      </c>
      <c r="AP1657" s="85">
        <v>6</v>
      </c>
      <c r="AQ1657" s="85">
        <v>36.831000000000003</v>
      </c>
      <c r="AR1657" s="85">
        <f t="shared" si="386"/>
        <v>884</v>
      </c>
      <c r="AS1657" s="86">
        <f t="shared" si="388"/>
        <v>11880</v>
      </c>
      <c r="AT1657" s="170">
        <f t="shared" si="389"/>
        <v>0</v>
      </c>
      <c r="AU1657" s="86">
        <v>11880</v>
      </c>
      <c r="AV1657" s="170">
        <f t="shared" si="387"/>
        <v>0</v>
      </c>
    </row>
    <row r="1658" spans="1:48" s="73" customFormat="1" ht="45" x14ac:dyDescent="0.2">
      <c r="A1658" s="10" t="s">
        <v>4186</v>
      </c>
      <c r="B1658" s="14" t="s">
        <v>36</v>
      </c>
      <c r="C1658" s="14" t="s">
        <v>37</v>
      </c>
      <c r="D1658" s="14" t="s">
        <v>4273</v>
      </c>
      <c r="E1658" s="58">
        <v>314161</v>
      </c>
      <c r="F1658" s="15" t="s">
        <v>4274</v>
      </c>
      <c r="G1658" s="15" t="s">
        <v>4189</v>
      </c>
      <c r="H1658" s="16">
        <v>100007221</v>
      </c>
      <c r="I1658" s="62">
        <v>710014082</v>
      </c>
      <c r="J1658" s="13">
        <v>37812343</v>
      </c>
      <c r="K1658" s="15" t="s">
        <v>105</v>
      </c>
      <c r="L1658" s="12" t="s">
        <v>4186</v>
      </c>
      <c r="M1658" s="15" t="s">
        <v>4195</v>
      </c>
      <c r="N1658" s="49">
        <v>2352</v>
      </c>
      <c r="O1658" s="15" t="s">
        <v>4275</v>
      </c>
      <c r="P1658" s="15" t="s">
        <v>4276</v>
      </c>
      <c r="Q1658" s="48">
        <v>509337</v>
      </c>
      <c r="R1658" s="11" t="s">
        <v>45</v>
      </c>
      <c r="S1658" s="120">
        <v>8429</v>
      </c>
      <c r="T1658" s="85">
        <v>107.03</v>
      </c>
      <c r="U1658" s="86">
        <v>15</v>
      </c>
      <c r="V1658" s="123">
        <v>46.825625000000002</v>
      </c>
      <c r="W1658" s="85">
        <f t="shared" si="390"/>
        <v>5619</v>
      </c>
      <c r="X1658" s="86">
        <v>0</v>
      </c>
      <c r="Y1658" s="85">
        <v>16.054500000000001</v>
      </c>
      <c r="Z1658" s="86">
        <f t="shared" si="391"/>
        <v>0</v>
      </c>
      <c r="AA1658" s="86">
        <f t="shared" si="380"/>
        <v>5619</v>
      </c>
      <c r="AB1658" s="85">
        <v>122.77</v>
      </c>
      <c r="AC1658" s="85">
        <v>21</v>
      </c>
      <c r="AD1658" s="124">
        <f t="shared" si="392"/>
        <v>73.661999999999992</v>
      </c>
      <c r="AE1658" s="86">
        <f t="shared" si="381"/>
        <v>6188</v>
      </c>
      <c r="AF1658" s="85">
        <v>0</v>
      </c>
      <c r="AG1658" s="85">
        <v>36.831000000000003</v>
      </c>
      <c r="AH1658" s="85">
        <f t="shared" si="382"/>
        <v>0</v>
      </c>
      <c r="AI1658" s="86">
        <f t="shared" si="383"/>
        <v>11807</v>
      </c>
      <c r="AJ1658" s="86">
        <f t="shared" si="384"/>
        <v>3378</v>
      </c>
      <c r="AK1658" s="122"/>
      <c r="AL1658" s="85">
        <v>122.77</v>
      </c>
      <c r="AM1658" s="85">
        <v>21</v>
      </c>
      <c r="AN1658" s="124">
        <f t="shared" si="393"/>
        <v>73.661999999999992</v>
      </c>
      <c r="AO1658" s="86">
        <f t="shared" si="385"/>
        <v>6188</v>
      </c>
      <c r="AP1658" s="85">
        <v>0</v>
      </c>
      <c r="AQ1658" s="85">
        <v>36.831000000000003</v>
      </c>
      <c r="AR1658" s="85">
        <f t="shared" si="386"/>
        <v>0</v>
      </c>
      <c r="AS1658" s="86">
        <f t="shared" si="388"/>
        <v>11807</v>
      </c>
      <c r="AT1658" s="170">
        <f t="shared" si="389"/>
        <v>0</v>
      </c>
      <c r="AU1658" s="86">
        <v>11807</v>
      </c>
      <c r="AV1658" s="170">
        <f t="shared" si="387"/>
        <v>0</v>
      </c>
    </row>
    <row r="1659" spans="1:48" s="73" customFormat="1" ht="30" x14ac:dyDescent="0.2">
      <c r="A1659" s="10" t="s">
        <v>4186</v>
      </c>
      <c r="B1659" s="14" t="s">
        <v>36</v>
      </c>
      <c r="C1659" s="14" t="s">
        <v>37</v>
      </c>
      <c r="D1659" s="14" t="s">
        <v>4593</v>
      </c>
      <c r="E1659" s="58">
        <v>315524</v>
      </c>
      <c r="F1659" s="15" t="s">
        <v>4594</v>
      </c>
      <c r="G1659" s="15" t="s">
        <v>4189</v>
      </c>
      <c r="H1659" s="16">
        <v>100007776</v>
      </c>
      <c r="I1659" s="62">
        <v>42066271</v>
      </c>
      <c r="J1659" s="13">
        <v>42066271</v>
      </c>
      <c r="K1659" s="15" t="s">
        <v>48</v>
      </c>
      <c r="L1659" s="12" t="s">
        <v>4186</v>
      </c>
      <c r="M1659" s="15" t="s">
        <v>4595</v>
      </c>
      <c r="N1659" s="49">
        <v>3105</v>
      </c>
      <c r="O1659" s="15" t="s">
        <v>4596</v>
      </c>
      <c r="P1659" s="15" t="s">
        <v>4606</v>
      </c>
      <c r="Q1659" s="48">
        <v>510262</v>
      </c>
      <c r="R1659" s="11" t="s">
        <v>86</v>
      </c>
      <c r="S1659" s="120">
        <v>5619</v>
      </c>
      <c r="T1659" s="85">
        <v>107.03</v>
      </c>
      <c r="U1659" s="86">
        <v>10</v>
      </c>
      <c r="V1659" s="123">
        <v>46.825625000000002</v>
      </c>
      <c r="W1659" s="85">
        <f t="shared" si="390"/>
        <v>3746</v>
      </c>
      <c r="X1659" s="86">
        <v>0</v>
      </c>
      <c r="Y1659" s="85">
        <v>16.054500000000001</v>
      </c>
      <c r="Z1659" s="86">
        <f t="shared" si="391"/>
        <v>0</v>
      </c>
      <c r="AA1659" s="86">
        <f t="shared" si="380"/>
        <v>3746</v>
      </c>
      <c r="AB1659" s="85">
        <v>122.77</v>
      </c>
      <c r="AC1659" s="85">
        <v>17</v>
      </c>
      <c r="AD1659" s="124">
        <f t="shared" si="392"/>
        <v>73.661999999999992</v>
      </c>
      <c r="AE1659" s="86">
        <f t="shared" si="381"/>
        <v>5009</v>
      </c>
      <c r="AF1659" s="85">
        <v>0</v>
      </c>
      <c r="AG1659" s="85">
        <v>36.831000000000003</v>
      </c>
      <c r="AH1659" s="85">
        <f t="shared" si="382"/>
        <v>0</v>
      </c>
      <c r="AI1659" s="86">
        <f t="shared" si="383"/>
        <v>8755</v>
      </c>
      <c r="AJ1659" s="86">
        <f t="shared" si="384"/>
        <v>3136</v>
      </c>
      <c r="AK1659" s="122"/>
      <c r="AL1659" s="85">
        <v>122.77</v>
      </c>
      <c r="AM1659" s="85">
        <v>17</v>
      </c>
      <c r="AN1659" s="124">
        <f t="shared" si="393"/>
        <v>73.661999999999992</v>
      </c>
      <c r="AO1659" s="86">
        <f t="shared" si="385"/>
        <v>5009</v>
      </c>
      <c r="AP1659" s="85">
        <v>0</v>
      </c>
      <c r="AQ1659" s="85">
        <v>36.831000000000003</v>
      </c>
      <c r="AR1659" s="85">
        <f t="shared" si="386"/>
        <v>0</v>
      </c>
      <c r="AS1659" s="86">
        <f t="shared" si="388"/>
        <v>8755</v>
      </c>
      <c r="AT1659" s="170">
        <f t="shared" si="389"/>
        <v>0</v>
      </c>
      <c r="AU1659" s="86">
        <v>8755</v>
      </c>
      <c r="AV1659" s="170">
        <f t="shared" si="387"/>
        <v>0</v>
      </c>
    </row>
    <row r="1660" spans="1:48" s="73" customFormat="1" ht="45" x14ac:dyDescent="0.2">
      <c r="A1660" s="10" t="s">
        <v>4186</v>
      </c>
      <c r="B1660" s="14" t="s">
        <v>36</v>
      </c>
      <c r="C1660" s="14" t="s">
        <v>37</v>
      </c>
      <c r="D1660" s="14" t="s">
        <v>4464</v>
      </c>
      <c r="E1660" s="58">
        <v>314714</v>
      </c>
      <c r="F1660" s="15" t="s">
        <v>4465</v>
      </c>
      <c r="G1660" s="15" t="s">
        <v>4189</v>
      </c>
      <c r="H1660" s="16">
        <v>100008301</v>
      </c>
      <c r="I1660" s="62">
        <v>710014783</v>
      </c>
      <c r="J1660" s="13">
        <v>37810308</v>
      </c>
      <c r="K1660" s="15" t="s">
        <v>4466</v>
      </c>
      <c r="L1660" s="12" t="s">
        <v>4186</v>
      </c>
      <c r="M1660" s="15" t="s">
        <v>4360</v>
      </c>
      <c r="N1660" s="49">
        <v>2964</v>
      </c>
      <c r="O1660" s="15" t="s">
        <v>4467</v>
      </c>
      <c r="P1660" s="15" t="s">
        <v>4468</v>
      </c>
      <c r="Q1660" s="48">
        <v>509892</v>
      </c>
      <c r="R1660" s="11" t="s">
        <v>45</v>
      </c>
      <c r="S1660" s="120">
        <v>14048</v>
      </c>
      <c r="T1660" s="85">
        <v>107.03</v>
      </c>
      <c r="U1660" s="86">
        <v>25</v>
      </c>
      <c r="V1660" s="123">
        <v>46.825625000000002</v>
      </c>
      <c r="W1660" s="85">
        <f t="shared" si="390"/>
        <v>9365</v>
      </c>
      <c r="X1660" s="86">
        <v>0</v>
      </c>
      <c r="Y1660" s="85">
        <v>16.054500000000001</v>
      </c>
      <c r="Z1660" s="86">
        <f t="shared" si="391"/>
        <v>0</v>
      </c>
      <c r="AA1660" s="86">
        <f t="shared" si="380"/>
        <v>9365</v>
      </c>
      <c r="AB1660" s="85">
        <v>122.77</v>
      </c>
      <c r="AC1660" s="85">
        <v>31</v>
      </c>
      <c r="AD1660" s="124">
        <f t="shared" si="392"/>
        <v>73.661999999999992</v>
      </c>
      <c r="AE1660" s="86">
        <f t="shared" si="381"/>
        <v>9134</v>
      </c>
      <c r="AF1660" s="85">
        <v>0</v>
      </c>
      <c r="AG1660" s="85">
        <v>36.831000000000003</v>
      </c>
      <c r="AH1660" s="85">
        <f t="shared" si="382"/>
        <v>0</v>
      </c>
      <c r="AI1660" s="86">
        <f t="shared" si="383"/>
        <v>18499</v>
      </c>
      <c r="AJ1660" s="86">
        <f t="shared" si="384"/>
        <v>4451</v>
      </c>
      <c r="AK1660" s="122"/>
      <c r="AL1660" s="85">
        <v>122.77</v>
      </c>
      <c r="AM1660" s="85">
        <v>31</v>
      </c>
      <c r="AN1660" s="124">
        <f t="shared" si="393"/>
        <v>73.661999999999992</v>
      </c>
      <c r="AO1660" s="86">
        <f t="shared" si="385"/>
        <v>9134</v>
      </c>
      <c r="AP1660" s="85">
        <v>0</v>
      </c>
      <c r="AQ1660" s="85">
        <v>36.831000000000003</v>
      </c>
      <c r="AR1660" s="85">
        <f t="shared" si="386"/>
        <v>0</v>
      </c>
      <c r="AS1660" s="86">
        <f t="shared" si="388"/>
        <v>18499</v>
      </c>
      <c r="AT1660" s="170">
        <f t="shared" si="389"/>
        <v>0</v>
      </c>
      <c r="AU1660" s="86">
        <v>18499</v>
      </c>
      <c r="AV1660" s="170">
        <f t="shared" si="387"/>
        <v>0</v>
      </c>
    </row>
    <row r="1661" spans="1:48" s="73" customFormat="1" ht="45" x14ac:dyDescent="0.2">
      <c r="A1661" s="10" t="s">
        <v>4186</v>
      </c>
      <c r="B1661" s="14" t="s">
        <v>36</v>
      </c>
      <c r="C1661" s="14" t="s">
        <v>37</v>
      </c>
      <c r="D1661" s="14" t="s">
        <v>4469</v>
      </c>
      <c r="E1661" s="58">
        <v>314722</v>
      </c>
      <c r="F1661" s="15" t="s">
        <v>4470</v>
      </c>
      <c r="G1661" s="15" t="s">
        <v>4189</v>
      </c>
      <c r="H1661" s="16">
        <v>100008306</v>
      </c>
      <c r="I1661" s="62">
        <v>710014791</v>
      </c>
      <c r="J1661" s="13">
        <v>31902952</v>
      </c>
      <c r="K1661" s="15" t="s">
        <v>92</v>
      </c>
      <c r="L1661" s="12" t="s">
        <v>4186</v>
      </c>
      <c r="M1661" s="15" t="s">
        <v>4360</v>
      </c>
      <c r="N1661" s="49">
        <v>2957</v>
      </c>
      <c r="O1661" s="15" t="s">
        <v>4471</v>
      </c>
      <c r="P1661" s="15" t="s">
        <v>4472</v>
      </c>
      <c r="Q1661" s="48">
        <v>509906</v>
      </c>
      <c r="R1661" s="11" t="s">
        <v>45</v>
      </c>
      <c r="S1661" s="120">
        <v>30343</v>
      </c>
      <c r="T1661" s="85">
        <v>107.03</v>
      </c>
      <c r="U1661" s="86">
        <v>54</v>
      </c>
      <c r="V1661" s="123">
        <v>46.825625000000002</v>
      </c>
      <c r="W1661" s="85">
        <f t="shared" si="390"/>
        <v>20229</v>
      </c>
      <c r="X1661" s="86">
        <v>0</v>
      </c>
      <c r="Y1661" s="85">
        <v>16.054500000000001</v>
      </c>
      <c r="Z1661" s="86">
        <f t="shared" si="391"/>
        <v>0</v>
      </c>
      <c r="AA1661" s="86">
        <f t="shared" si="380"/>
        <v>20229</v>
      </c>
      <c r="AB1661" s="85">
        <v>122.77</v>
      </c>
      <c r="AC1661" s="85">
        <v>44</v>
      </c>
      <c r="AD1661" s="124">
        <f t="shared" si="392"/>
        <v>73.661999999999992</v>
      </c>
      <c r="AE1661" s="86">
        <f t="shared" si="381"/>
        <v>12965</v>
      </c>
      <c r="AF1661" s="85">
        <v>0</v>
      </c>
      <c r="AG1661" s="85">
        <v>36.831000000000003</v>
      </c>
      <c r="AH1661" s="85">
        <f t="shared" si="382"/>
        <v>0</v>
      </c>
      <c r="AI1661" s="86">
        <f t="shared" si="383"/>
        <v>33194</v>
      </c>
      <c r="AJ1661" s="86">
        <f t="shared" si="384"/>
        <v>2851</v>
      </c>
      <c r="AK1661" s="122"/>
      <c r="AL1661" s="85">
        <v>122.77</v>
      </c>
      <c r="AM1661" s="85">
        <v>44</v>
      </c>
      <c r="AN1661" s="124">
        <f t="shared" si="393"/>
        <v>73.661999999999992</v>
      </c>
      <c r="AO1661" s="86">
        <f t="shared" si="385"/>
        <v>12965</v>
      </c>
      <c r="AP1661" s="85">
        <v>0</v>
      </c>
      <c r="AQ1661" s="85">
        <v>36.831000000000003</v>
      </c>
      <c r="AR1661" s="85">
        <f t="shared" si="386"/>
        <v>0</v>
      </c>
      <c r="AS1661" s="86">
        <f t="shared" si="388"/>
        <v>33194</v>
      </c>
      <c r="AT1661" s="170">
        <f t="shared" si="389"/>
        <v>0</v>
      </c>
      <c r="AU1661" s="86">
        <v>33194</v>
      </c>
      <c r="AV1661" s="170">
        <f t="shared" si="387"/>
        <v>0</v>
      </c>
    </row>
    <row r="1662" spans="1:48" s="73" customFormat="1" ht="45" x14ac:dyDescent="0.2">
      <c r="A1662" s="10" t="s">
        <v>4186</v>
      </c>
      <c r="B1662" s="14" t="s">
        <v>36</v>
      </c>
      <c r="C1662" s="14" t="s">
        <v>37</v>
      </c>
      <c r="D1662" s="14" t="s">
        <v>4473</v>
      </c>
      <c r="E1662" s="58">
        <v>314749</v>
      </c>
      <c r="F1662" s="15" t="s">
        <v>4474</v>
      </c>
      <c r="G1662" s="15" t="s">
        <v>4189</v>
      </c>
      <c r="H1662" s="16">
        <v>100008308</v>
      </c>
      <c r="I1662" s="62">
        <v>710014805</v>
      </c>
      <c r="J1662" s="13">
        <v>37810332</v>
      </c>
      <c r="K1662" s="15" t="s">
        <v>105</v>
      </c>
      <c r="L1662" s="12" t="s">
        <v>4186</v>
      </c>
      <c r="M1662" s="15" t="s">
        <v>4360</v>
      </c>
      <c r="N1662" s="49">
        <v>2947</v>
      </c>
      <c r="O1662" s="15" t="s">
        <v>4475</v>
      </c>
      <c r="P1662" s="15" t="s">
        <v>4477</v>
      </c>
      <c r="Q1662" s="48">
        <v>509914</v>
      </c>
      <c r="R1662" s="11" t="s">
        <v>45</v>
      </c>
      <c r="S1662" s="120">
        <v>12924</v>
      </c>
      <c r="T1662" s="85">
        <v>107.03</v>
      </c>
      <c r="U1662" s="86">
        <v>23</v>
      </c>
      <c r="V1662" s="123">
        <v>46.825625000000002</v>
      </c>
      <c r="W1662" s="85">
        <f t="shared" si="390"/>
        <v>8616</v>
      </c>
      <c r="X1662" s="86">
        <v>0</v>
      </c>
      <c r="Y1662" s="85">
        <v>16.054500000000001</v>
      </c>
      <c r="Z1662" s="86">
        <f t="shared" si="391"/>
        <v>0</v>
      </c>
      <c r="AA1662" s="86">
        <f t="shared" si="380"/>
        <v>8616</v>
      </c>
      <c r="AB1662" s="85">
        <v>122.77</v>
      </c>
      <c r="AC1662" s="85">
        <v>30</v>
      </c>
      <c r="AD1662" s="124">
        <f t="shared" si="392"/>
        <v>73.661999999999992</v>
      </c>
      <c r="AE1662" s="86">
        <f t="shared" si="381"/>
        <v>8839</v>
      </c>
      <c r="AF1662" s="85">
        <v>0</v>
      </c>
      <c r="AG1662" s="85">
        <v>36.831000000000003</v>
      </c>
      <c r="AH1662" s="85">
        <f t="shared" si="382"/>
        <v>0</v>
      </c>
      <c r="AI1662" s="86">
        <f t="shared" si="383"/>
        <v>17455</v>
      </c>
      <c r="AJ1662" s="86">
        <f t="shared" si="384"/>
        <v>4531</v>
      </c>
      <c r="AK1662" s="122"/>
      <c r="AL1662" s="85">
        <v>122.77</v>
      </c>
      <c r="AM1662" s="85">
        <v>30</v>
      </c>
      <c r="AN1662" s="124">
        <f t="shared" si="393"/>
        <v>73.661999999999992</v>
      </c>
      <c r="AO1662" s="86">
        <f t="shared" si="385"/>
        <v>8839</v>
      </c>
      <c r="AP1662" s="85">
        <v>0</v>
      </c>
      <c r="AQ1662" s="85">
        <v>36.831000000000003</v>
      </c>
      <c r="AR1662" s="85">
        <f t="shared" si="386"/>
        <v>0</v>
      </c>
      <c r="AS1662" s="86">
        <f t="shared" si="388"/>
        <v>17455</v>
      </c>
      <c r="AT1662" s="170">
        <f t="shared" si="389"/>
        <v>0</v>
      </c>
      <c r="AU1662" s="86">
        <v>17455</v>
      </c>
      <c r="AV1662" s="170">
        <f t="shared" si="387"/>
        <v>0</v>
      </c>
    </row>
    <row r="1663" spans="1:48" s="73" customFormat="1" ht="45" x14ac:dyDescent="0.2">
      <c r="A1663" s="10" t="s">
        <v>4186</v>
      </c>
      <c r="B1663" s="14" t="s">
        <v>36</v>
      </c>
      <c r="C1663" s="14" t="s">
        <v>37</v>
      </c>
      <c r="D1663" s="14" t="s">
        <v>4473</v>
      </c>
      <c r="E1663" s="58">
        <v>314749</v>
      </c>
      <c r="F1663" s="15" t="s">
        <v>4474</v>
      </c>
      <c r="G1663" s="15" t="s">
        <v>4189</v>
      </c>
      <c r="H1663" s="16">
        <v>100008312</v>
      </c>
      <c r="I1663" s="62">
        <v>710036582</v>
      </c>
      <c r="J1663" s="13">
        <v>37813102</v>
      </c>
      <c r="K1663" s="15" t="s">
        <v>105</v>
      </c>
      <c r="L1663" s="12" t="s">
        <v>4186</v>
      </c>
      <c r="M1663" s="15" t="s">
        <v>4360</v>
      </c>
      <c r="N1663" s="49">
        <v>2947</v>
      </c>
      <c r="O1663" s="15" t="s">
        <v>4475</v>
      </c>
      <c r="P1663" s="15" t="s">
        <v>4476</v>
      </c>
      <c r="Q1663" s="48">
        <v>509914</v>
      </c>
      <c r="R1663" s="11" t="s">
        <v>45</v>
      </c>
      <c r="S1663" s="120">
        <v>20791</v>
      </c>
      <c r="T1663" s="85">
        <v>107.03</v>
      </c>
      <c r="U1663" s="86">
        <v>37</v>
      </c>
      <c r="V1663" s="123">
        <v>46.825625000000002</v>
      </c>
      <c r="W1663" s="85">
        <f t="shared" si="390"/>
        <v>13860</v>
      </c>
      <c r="X1663" s="86">
        <v>0</v>
      </c>
      <c r="Y1663" s="85">
        <v>16.054500000000001</v>
      </c>
      <c r="Z1663" s="86">
        <f t="shared" si="391"/>
        <v>0</v>
      </c>
      <c r="AA1663" s="86">
        <f t="shared" si="380"/>
        <v>13860</v>
      </c>
      <c r="AB1663" s="85">
        <v>122.77</v>
      </c>
      <c r="AC1663" s="85">
        <v>28</v>
      </c>
      <c r="AD1663" s="124">
        <f t="shared" si="392"/>
        <v>73.661999999999992</v>
      </c>
      <c r="AE1663" s="86">
        <f t="shared" si="381"/>
        <v>8250</v>
      </c>
      <c r="AF1663" s="85">
        <v>0</v>
      </c>
      <c r="AG1663" s="85">
        <v>36.831000000000003</v>
      </c>
      <c r="AH1663" s="85">
        <f t="shared" si="382"/>
        <v>0</v>
      </c>
      <c r="AI1663" s="86">
        <f t="shared" si="383"/>
        <v>22110</v>
      </c>
      <c r="AJ1663" s="86">
        <f t="shared" si="384"/>
        <v>1319</v>
      </c>
      <c r="AK1663" s="122"/>
      <c r="AL1663" s="85">
        <v>122.77</v>
      </c>
      <c r="AM1663" s="85">
        <v>28</v>
      </c>
      <c r="AN1663" s="124">
        <f t="shared" si="393"/>
        <v>73.661999999999992</v>
      </c>
      <c r="AO1663" s="86">
        <f t="shared" si="385"/>
        <v>8250</v>
      </c>
      <c r="AP1663" s="85">
        <v>0</v>
      </c>
      <c r="AQ1663" s="85">
        <v>36.831000000000003</v>
      </c>
      <c r="AR1663" s="85">
        <f t="shared" si="386"/>
        <v>0</v>
      </c>
      <c r="AS1663" s="86">
        <f t="shared" si="388"/>
        <v>22110</v>
      </c>
      <c r="AT1663" s="170">
        <f t="shared" si="389"/>
        <v>0</v>
      </c>
      <c r="AU1663" s="86">
        <v>22110</v>
      </c>
      <c r="AV1663" s="170">
        <f t="shared" si="387"/>
        <v>0</v>
      </c>
    </row>
    <row r="1664" spans="1:48" s="73" customFormat="1" x14ac:dyDescent="0.2">
      <c r="A1664" s="10" t="s">
        <v>4186</v>
      </c>
      <c r="B1664" s="14" t="s">
        <v>36</v>
      </c>
      <c r="C1664" s="14" t="s">
        <v>37</v>
      </c>
      <c r="D1664" s="14" t="s">
        <v>4478</v>
      </c>
      <c r="E1664" s="58">
        <v>314757</v>
      </c>
      <c r="F1664" s="15" t="s">
        <v>4479</v>
      </c>
      <c r="G1664" s="15" t="s">
        <v>4189</v>
      </c>
      <c r="H1664" s="16">
        <v>100007470</v>
      </c>
      <c r="I1664" s="62">
        <v>710014813</v>
      </c>
      <c r="J1664" s="13">
        <v>710014813</v>
      </c>
      <c r="K1664" s="15" t="s">
        <v>48</v>
      </c>
      <c r="L1664" s="12" t="s">
        <v>4186</v>
      </c>
      <c r="M1664" s="15" t="s">
        <v>4349</v>
      </c>
      <c r="N1664" s="49">
        <v>2754</v>
      </c>
      <c r="O1664" s="15" t="s">
        <v>4480</v>
      </c>
      <c r="P1664" s="15" t="s">
        <v>4481</v>
      </c>
      <c r="Q1664" s="48">
        <v>509922</v>
      </c>
      <c r="R1664" s="11" t="s">
        <v>45</v>
      </c>
      <c r="S1664" s="120">
        <v>5619</v>
      </c>
      <c r="T1664" s="85">
        <v>107.03</v>
      </c>
      <c r="U1664" s="86">
        <v>10</v>
      </c>
      <c r="V1664" s="123">
        <v>46.825625000000002</v>
      </c>
      <c r="W1664" s="85">
        <f t="shared" si="390"/>
        <v>3746</v>
      </c>
      <c r="X1664" s="86">
        <v>0</v>
      </c>
      <c r="Y1664" s="85">
        <v>16.054500000000001</v>
      </c>
      <c r="Z1664" s="86">
        <f t="shared" si="391"/>
        <v>0</v>
      </c>
      <c r="AA1664" s="86">
        <f t="shared" si="380"/>
        <v>3746</v>
      </c>
      <c r="AB1664" s="85">
        <v>122.77</v>
      </c>
      <c r="AC1664" s="85">
        <v>9</v>
      </c>
      <c r="AD1664" s="124">
        <f t="shared" si="392"/>
        <v>73.661999999999992</v>
      </c>
      <c r="AE1664" s="86">
        <f t="shared" si="381"/>
        <v>2652</v>
      </c>
      <c r="AF1664" s="85">
        <v>0</v>
      </c>
      <c r="AG1664" s="85">
        <v>36.831000000000003</v>
      </c>
      <c r="AH1664" s="85">
        <f t="shared" si="382"/>
        <v>0</v>
      </c>
      <c r="AI1664" s="86">
        <f t="shared" si="383"/>
        <v>6398</v>
      </c>
      <c r="AJ1664" s="86">
        <f t="shared" si="384"/>
        <v>779</v>
      </c>
      <c r="AK1664" s="122"/>
      <c r="AL1664" s="85">
        <v>122.77</v>
      </c>
      <c r="AM1664" s="85">
        <v>9</v>
      </c>
      <c r="AN1664" s="124">
        <f t="shared" si="393"/>
        <v>73.661999999999992</v>
      </c>
      <c r="AO1664" s="86">
        <f t="shared" si="385"/>
        <v>2652</v>
      </c>
      <c r="AP1664" s="85">
        <v>0</v>
      </c>
      <c r="AQ1664" s="85">
        <v>36.831000000000003</v>
      </c>
      <c r="AR1664" s="85">
        <f t="shared" si="386"/>
        <v>0</v>
      </c>
      <c r="AS1664" s="86">
        <f t="shared" si="388"/>
        <v>6398</v>
      </c>
      <c r="AT1664" s="170">
        <f t="shared" si="389"/>
        <v>0</v>
      </c>
      <c r="AU1664" s="86">
        <v>6398</v>
      </c>
      <c r="AV1664" s="170">
        <f t="shared" si="387"/>
        <v>0</v>
      </c>
    </row>
    <row r="1665" spans="1:48" s="73" customFormat="1" ht="30" x14ac:dyDescent="0.2">
      <c r="A1665" s="10" t="s">
        <v>4186</v>
      </c>
      <c r="B1665" s="14" t="s">
        <v>36</v>
      </c>
      <c r="C1665" s="14" t="s">
        <v>37</v>
      </c>
      <c r="D1665" s="14" t="s">
        <v>4543</v>
      </c>
      <c r="E1665" s="58">
        <v>314901</v>
      </c>
      <c r="F1665" s="15" t="s">
        <v>4544</v>
      </c>
      <c r="G1665" s="15" t="s">
        <v>4189</v>
      </c>
      <c r="H1665" s="16">
        <v>100008814</v>
      </c>
      <c r="I1665" s="62">
        <v>710015011</v>
      </c>
      <c r="J1665" s="13">
        <v>710015011</v>
      </c>
      <c r="K1665" s="15" t="s">
        <v>48</v>
      </c>
      <c r="L1665" s="12" t="s">
        <v>4186</v>
      </c>
      <c r="M1665" s="15" t="s">
        <v>4377</v>
      </c>
      <c r="N1665" s="49">
        <v>2744</v>
      </c>
      <c r="O1665" s="15" t="s">
        <v>4545</v>
      </c>
      <c r="P1665" s="15" t="s">
        <v>4546</v>
      </c>
      <c r="Q1665" s="48">
        <v>510114</v>
      </c>
      <c r="R1665" s="11" t="s">
        <v>45</v>
      </c>
      <c r="S1665" s="120">
        <v>10676</v>
      </c>
      <c r="T1665" s="85">
        <v>107.03</v>
      </c>
      <c r="U1665" s="86">
        <v>19</v>
      </c>
      <c r="V1665" s="123">
        <v>46.825625000000002</v>
      </c>
      <c r="W1665" s="85">
        <f t="shared" si="390"/>
        <v>7117</v>
      </c>
      <c r="X1665" s="86">
        <v>0</v>
      </c>
      <c r="Y1665" s="85">
        <v>16.054500000000001</v>
      </c>
      <c r="Z1665" s="86">
        <f t="shared" si="391"/>
        <v>0</v>
      </c>
      <c r="AA1665" s="86">
        <f t="shared" si="380"/>
        <v>7117</v>
      </c>
      <c r="AB1665" s="85">
        <v>122.77</v>
      </c>
      <c r="AC1665" s="85">
        <v>28</v>
      </c>
      <c r="AD1665" s="124">
        <f t="shared" si="392"/>
        <v>73.661999999999992</v>
      </c>
      <c r="AE1665" s="86">
        <f t="shared" si="381"/>
        <v>8250</v>
      </c>
      <c r="AF1665" s="85">
        <v>0</v>
      </c>
      <c r="AG1665" s="85">
        <v>36.831000000000003</v>
      </c>
      <c r="AH1665" s="85">
        <f t="shared" si="382"/>
        <v>0</v>
      </c>
      <c r="AI1665" s="86">
        <f t="shared" si="383"/>
        <v>15367</v>
      </c>
      <c r="AJ1665" s="86">
        <f t="shared" si="384"/>
        <v>4691</v>
      </c>
      <c r="AK1665" s="122"/>
      <c r="AL1665" s="85">
        <v>122.77</v>
      </c>
      <c r="AM1665" s="85">
        <v>28</v>
      </c>
      <c r="AN1665" s="124">
        <f t="shared" si="393"/>
        <v>73.661999999999992</v>
      </c>
      <c r="AO1665" s="86">
        <f t="shared" si="385"/>
        <v>8250</v>
      </c>
      <c r="AP1665" s="85">
        <v>0</v>
      </c>
      <c r="AQ1665" s="85">
        <v>36.831000000000003</v>
      </c>
      <c r="AR1665" s="85">
        <f t="shared" si="386"/>
        <v>0</v>
      </c>
      <c r="AS1665" s="86">
        <f t="shared" si="388"/>
        <v>15367</v>
      </c>
      <c r="AT1665" s="170">
        <f t="shared" si="389"/>
        <v>0</v>
      </c>
      <c r="AU1665" s="86">
        <v>15367</v>
      </c>
      <c r="AV1665" s="170">
        <f t="shared" si="387"/>
        <v>0</v>
      </c>
    </row>
    <row r="1666" spans="1:48" s="73" customFormat="1" ht="45" x14ac:dyDescent="0.2">
      <c r="A1666" s="10" t="s">
        <v>4186</v>
      </c>
      <c r="B1666" s="14" t="s">
        <v>36</v>
      </c>
      <c r="C1666" s="14" t="s">
        <v>37</v>
      </c>
      <c r="D1666" s="14" t="s">
        <v>4482</v>
      </c>
      <c r="E1666" s="58">
        <v>650498</v>
      </c>
      <c r="F1666" s="15" t="s">
        <v>4483</v>
      </c>
      <c r="G1666" s="15" t="s">
        <v>4189</v>
      </c>
      <c r="H1666" s="16">
        <v>100008318</v>
      </c>
      <c r="I1666" s="62">
        <v>710014821</v>
      </c>
      <c r="J1666" s="13">
        <v>37810341</v>
      </c>
      <c r="K1666" s="15" t="s">
        <v>105</v>
      </c>
      <c r="L1666" s="12" t="s">
        <v>4186</v>
      </c>
      <c r="M1666" s="15" t="s">
        <v>4360</v>
      </c>
      <c r="N1666" s="49">
        <v>2962</v>
      </c>
      <c r="O1666" s="15" t="s">
        <v>4484</v>
      </c>
      <c r="P1666" s="15" t="s">
        <v>4485</v>
      </c>
      <c r="Q1666" s="48">
        <v>509931</v>
      </c>
      <c r="R1666" s="11" t="s">
        <v>45</v>
      </c>
      <c r="S1666" s="120">
        <v>21352</v>
      </c>
      <c r="T1666" s="85">
        <v>107.03</v>
      </c>
      <c r="U1666" s="86">
        <v>38</v>
      </c>
      <c r="V1666" s="123">
        <v>46.825625000000002</v>
      </c>
      <c r="W1666" s="85">
        <f t="shared" si="390"/>
        <v>14235</v>
      </c>
      <c r="X1666" s="86">
        <v>0</v>
      </c>
      <c r="Y1666" s="85">
        <v>16.054500000000001</v>
      </c>
      <c r="Z1666" s="86">
        <f t="shared" si="391"/>
        <v>0</v>
      </c>
      <c r="AA1666" s="86">
        <f t="shared" si="380"/>
        <v>14235</v>
      </c>
      <c r="AB1666" s="85">
        <v>122.77</v>
      </c>
      <c r="AC1666" s="85">
        <v>46</v>
      </c>
      <c r="AD1666" s="124">
        <f t="shared" si="392"/>
        <v>73.661999999999992</v>
      </c>
      <c r="AE1666" s="86">
        <f t="shared" si="381"/>
        <v>13554</v>
      </c>
      <c r="AF1666" s="85">
        <v>0</v>
      </c>
      <c r="AG1666" s="85">
        <v>36.831000000000003</v>
      </c>
      <c r="AH1666" s="85">
        <f t="shared" si="382"/>
        <v>0</v>
      </c>
      <c r="AI1666" s="86">
        <f t="shared" si="383"/>
        <v>27789</v>
      </c>
      <c r="AJ1666" s="86">
        <f t="shared" si="384"/>
        <v>6437</v>
      </c>
      <c r="AK1666" s="122"/>
      <c r="AL1666" s="85">
        <v>122.77</v>
      </c>
      <c r="AM1666" s="85">
        <v>46</v>
      </c>
      <c r="AN1666" s="124">
        <f t="shared" si="393"/>
        <v>73.661999999999992</v>
      </c>
      <c r="AO1666" s="86">
        <f t="shared" si="385"/>
        <v>13554</v>
      </c>
      <c r="AP1666" s="85">
        <v>0</v>
      </c>
      <c r="AQ1666" s="85">
        <v>36.831000000000003</v>
      </c>
      <c r="AR1666" s="85">
        <f t="shared" si="386"/>
        <v>0</v>
      </c>
      <c r="AS1666" s="86">
        <f t="shared" si="388"/>
        <v>27789</v>
      </c>
      <c r="AT1666" s="170">
        <f t="shared" si="389"/>
        <v>0</v>
      </c>
      <c r="AU1666" s="86">
        <v>27789</v>
      </c>
      <c r="AV1666" s="170">
        <f t="shared" si="387"/>
        <v>0</v>
      </c>
    </row>
    <row r="1667" spans="1:48" s="73" customFormat="1" ht="30" x14ac:dyDescent="0.2">
      <c r="A1667" s="10" t="s">
        <v>4186</v>
      </c>
      <c r="B1667" s="14" t="s">
        <v>36</v>
      </c>
      <c r="C1667" s="14" t="s">
        <v>37</v>
      </c>
      <c r="D1667" s="14" t="s">
        <v>4486</v>
      </c>
      <c r="E1667" s="58">
        <v>314706</v>
      </c>
      <c r="F1667" s="15" t="s">
        <v>4487</v>
      </c>
      <c r="G1667" s="15" t="s">
        <v>4189</v>
      </c>
      <c r="H1667" s="16">
        <v>100008751</v>
      </c>
      <c r="I1667" s="62">
        <v>710014848</v>
      </c>
      <c r="J1667" s="13">
        <v>710014848</v>
      </c>
      <c r="K1667" s="15" t="s">
        <v>48</v>
      </c>
      <c r="L1667" s="12" t="s">
        <v>4186</v>
      </c>
      <c r="M1667" s="15" t="s">
        <v>4377</v>
      </c>
      <c r="N1667" s="49">
        <v>2742</v>
      </c>
      <c r="O1667" s="15" t="s">
        <v>4488</v>
      </c>
      <c r="P1667" s="15" t="s">
        <v>4489</v>
      </c>
      <c r="Q1667" s="48">
        <v>509949</v>
      </c>
      <c r="R1667" s="11" t="s">
        <v>45</v>
      </c>
      <c r="S1667" s="120">
        <v>4495</v>
      </c>
      <c r="T1667" s="85">
        <v>107.03</v>
      </c>
      <c r="U1667" s="86">
        <v>8</v>
      </c>
      <c r="V1667" s="123">
        <v>46.825625000000002</v>
      </c>
      <c r="W1667" s="85">
        <f t="shared" si="390"/>
        <v>2997</v>
      </c>
      <c r="X1667" s="86">
        <v>0</v>
      </c>
      <c r="Y1667" s="85">
        <v>16.054500000000001</v>
      </c>
      <c r="Z1667" s="86">
        <f t="shared" si="391"/>
        <v>0</v>
      </c>
      <c r="AA1667" s="86">
        <f t="shared" si="380"/>
        <v>2997</v>
      </c>
      <c r="AB1667" s="85">
        <v>122.77</v>
      </c>
      <c r="AC1667" s="85">
        <v>6</v>
      </c>
      <c r="AD1667" s="124">
        <f t="shared" si="392"/>
        <v>73.661999999999992</v>
      </c>
      <c r="AE1667" s="86">
        <f t="shared" si="381"/>
        <v>1768</v>
      </c>
      <c r="AF1667" s="85">
        <v>0</v>
      </c>
      <c r="AG1667" s="85">
        <v>36.831000000000003</v>
      </c>
      <c r="AH1667" s="85">
        <f t="shared" si="382"/>
        <v>0</v>
      </c>
      <c r="AI1667" s="86">
        <f t="shared" si="383"/>
        <v>4765</v>
      </c>
      <c r="AJ1667" s="86">
        <f t="shared" si="384"/>
        <v>270</v>
      </c>
      <c r="AK1667" s="122"/>
      <c r="AL1667" s="85">
        <v>122.77</v>
      </c>
      <c r="AM1667" s="85">
        <v>6</v>
      </c>
      <c r="AN1667" s="124">
        <f t="shared" si="393"/>
        <v>73.661999999999992</v>
      </c>
      <c r="AO1667" s="86">
        <f t="shared" si="385"/>
        <v>1768</v>
      </c>
      <c r="AP1667" s="85">
        <v>0</v>
      </c>
      <c r="AQ1667" s="85">
        <v>36.831000000000003</v>
      </c>
      <c r="AR1667" s="85">
        <f t="shared" si="386"/>
        <v>0</v>
      </c>
      <c r="AS1667" s="86">
        <f t="shared" si="388"/>
        <v>4765</v>
      </c>
      <c r="AT1667" s="170">
        <f t="shared" si="389"/>
        <v>0</v>
      </c>
      <c r="AU1667" s="86">
        <v>4765</v>
      </c>
      <c r="AV1667" s="170">
        <f t="shared" si="387"/>
        <v>0</v>
      </c>
    </row>
    <row r="1668" spans="1:48" s="73" customFormat="1" ht="45" x14ac:dyDescent="0.2">
      <c r="A1668" s="10" t="s">
        <v>4186</v>
      </c>
      <c r="B1668" s="14" t="s">
        <v>36</v>
      </c>
      <c r="C1668" s="14" t="s">
        <v>37</v>
      </c>
      <c r="D1668" s="14" t="s">
        <v>4490</v>
      </c>
      <c r="E1668" s="58">
        <v>314731</v>
      </c>
      <c r="F1668" s="15" t="s">
        <v>4491</v>
      </c>
      <c r="G1668" s="15" t="s">
        <v>4189</v>
      </c>
      <c r="H1668" s="16">
        <v>100007472</v>
      </c>
      <c r="I1668" s="62">
        <v>710014856</v>
      </c>
      <c r="J1668" s="13">
        <v>37808818</v>
      </c>
      <c r="K1668" s="15" t="s">
        <v>105</v>
      </c>
      <c r="L1668" s="12" t="s">
        <v>4186</v>
      </c>
      <c r="M1668" s="15" t="s">
        <v>4349</v>
      </c>
      <c r="N1668" s="49">
        <v>2741</v>
      </c>
      <c r="O1668" s="15" t="s">
        <v>4492</v>
      </c>
      <c r="P1668" s="15" t="s">
        <v>4493</v>
      </c>
      <c r="Q1668" s="48">
        <v>509957</v>
      </c>
      <c r="R1668" s="11" t="s">
        <v>45</v>
      </c>
      <c r="S1668" s="120">
        <v>7867</v>
      </c>
      <c r="T1668" s="85">
        <v>107.03</v>
      </c>
      <c r="U1668" s="86">
        <v>14</v>
      </c>
      <c r="V1668" s="123">
        <v>46.825625000000002</v>
      </c>
      <c r="W1668" s="85">
        <f t="shared" si="390"/>
        <v>5244</v>
      </c>
      <c r="X1668" s="86">
        <v>0</v>
      </c>
      <c r="Y1668" s="85">
        <v>16.054500000000001</v>
      </c>
      <c r="Z1668" s="86">
        <f t="shared" si="391"/>
        <v>0</v>
      </c>
      <c r="AA1668" s="86">
        <f t="shared" si="380"/>
        <v>5244</v>
      </c>
      <c r="AB1668" s="85">
        <v>122.77</v>
      </c>
      <c r="AC1668" s="85">
        <v>17</v>
      </c>
      <c r="AD1668" s="124">
        <f t="shared" si="392"/>
        <v>73.661999999999992</v>
      </c>
      <c r="AE1668" s="86">
        <f t="shared" si="381"/>
        <v>5009</v>
      </c>
      <c r="AF1668" s="85">
        <v>0</v>
      </c>
      <c r="AG1668" s="85">
        <v>36.831000000000003</v>
      </c>
      <c r="AH1668" s="85">
        <f t="shared" si="382"/>
        <v>0</v>
      </c>
      <c r="AI1668" s="86">
        <f t="shared" si="383"/>
        <v>10253</v>
      </c>
      <c r="AJ1668" s="86">
        <f t="shared" si="384"/>
        <v>2386</v>
      </c>
      <c r="AK1668" s="122"/>
      <c r="AL1668" s="85">
        <v>122.77</v>
      </c>
      <c r="AM1668" s="85">
        <v>17</v>
      </c>
      <c r="AN1668" s="124">
        <f t="shared" si="393"/>
        <v>73.661999999999992</v>
      </c>
      <c r="AO1668" s="86">
        <f t="shared" si="385"/>
        <v>5009</v>
      </c>
      <c r="AP1668" s="85">
        <v>0</v>
      </c>
      <c r="AQ1668" s="85">
        <v>36.831000000000003</v>
      </c>
      <c r="AR1668" s="85">
        <f t="shared" si="386"/>
        <v>0</v>
      </c>
      <c r="AS1668" s="86">
        <f t="shared" si="388"/>
        <v>10253</v>
      </c>
      <c r="AT1668" s="170">
        <f t="shared" si="389"/>
        <v>0</v>
      </c>
      <c r="AU1668" s="86">
        <v>10253</v>
      </c>
      <c r="AV1668" s="170">
        <f t="shared" si="387"/>
        <v>0</v>
      </c>
    </row>
    <row r="1669" spans="1:48" s="73" customFormat="1" ht="45" x14ac:dyDescent="0.2">
      <c r="A1669" s="10" t="s">
        <v>4186</v>
      </c>
      <c r="B1669" s="14" t="s">
        <v>36</v>
      </c>
      <c r="C1669" s="14" t="s">
        <v>37</v>
      </c>
      <c r="D1669" s="14" t="s">
        <v>4456</v>
      </c>
      <c r="E1669" s="58">
        <v>314684</v>
      </c>
      <c r="F1669" s="15" t="s">
        <v>4457</v>
      </c>
      <c r="G1669" s="15" t="s">
        <v>4189</v>
      </c>
      <c r="H1669" s="16">
        <v>100008749</v>
      </c>
      <c r="I1669" s="62">
        <v>710236808</v>
      </c>
      <c r="J1669" s="13">
        <v>37810120</v>
      </c>
      <c r="K1669" s="15" t="s">
        <v>105</v>
      </c>
      <c r="L1669" s="12" t="s">
        <v>4186</v>
      </c>
      <c r="M1669" s="15" t="s">
        <v>4377</v>
      </c>
      <c r="N1669" s="49">
        <v>2743</v>
      </c>
      <c r="O1669" s="15" t="s">
        <v>1854</v>
      </c>
      <c r="P1669" s="15" t="s">
        <v>4458</v>
      </c>
      <c r="Q1669" s="48">
        <v>509876</v>
      </c>
      <c r="R1669" s="11" t="s">
        <v>45</v>
      </c>
      <c r="S1669" s="120">
        <v>15172</v>
      </c>
      <c r="T1669" s="85">
        <v>107.03</v>
      </c>
      <c r="U1669" s="86">
        <v>27</v>
      </c>
      <c r="V1669" s="123">
        <v>46.825625000000002</v>
      </c>
      <c r="W1669" s="85">
        <f t="shared" si="390"/>
        <v>10114</v>
      </c>
      <c r="X1669" s="86">
        <v>0</v>
      </c>
      <c r="Y1669" s="85">
        <v>16.054500000000001</v>
      </c>
      <c r="Z1669" s="86">
        <f t="shared" si="391"/>
        <v>0</v>
      </c>
      <c r="AA1669" s="86">
        <f t="shared" ref="AA1669:AA1732" si="394">+Z1669+W1669</f>
        <v>10114</v>
      </c>
      <c r="AB1669" s="85">
        <v>122.77</v>
      </c>
      <c r="AC1669" s="85">
        <v>26</v>
      </c>
      <c r="AD1669" s="124">
        <f t="shared" si="392"/>
        <v>73.661999999999992</v>
      </c>
      <c r="AE1669" s="86">
        <f t="shared" ref="AE1669:AE1732" si="395">ROUND(AC1669*AD1669*4,0)</f>
        <v>7661</v>
      </c>
      <c r="AF1669" s="85">
        <v>0</v>
      </c>
      <c r="AG1669" s="85">
        <v>36.831000000000003</v>
      </c>
      <c r="AH1669" s="85">
        <f t="shared" ref="AH1669:AH1732" si="396">ROUND(AF1669*AG1669*4,0)</f>
        <v>0</v>
      </c>
      <c r="AI1669" s="86">
        <f t="shared" ref="AI1669:AI1732" si="397">+AA1669+AE1669+AH1669</f>
        <v>17775</v>
      </c>
      <c r="AJ1669" s="86">
        <f t="shared" ref="AJ1669:AJ1732" si="398">+AI1669-S1669</f>
        <v>2603</v>
      </c>
      <c r="AK1669" s="122"/>
      <c r="AL1669" s="85">
        <v>122.77</v>
      </c>
      <c r="AM1669" s="85">
        <v>26</v>
      </c>
      <c r="AN1669" s="124">
        <f t="shared" si="393"/>
        <v>73.661999999999992</v>
      </c>
      <c r="AO1669" s="86">
        <f t="shared" ref="AO1669:AO1732" si="399">ROUND(AM1669*AN1669*4,0)</f>
        <v>7661</v>
      </c>
      <c r="AP1669" s="85">
        <v>0</v>
      </c>
      <c r="AQ1669" s="85">
        <v>36.831000000000003</v>
      </c>
      <c r="AR1669" s="85">
        <f t="shared" ref="AR1669:AR1732" si="400">ROUND(AP1669*AQ1669*4,0)</f>
        <v>0</v>
      </c>
      <c r="AS1669" s="86">
        <f t="shared" si="388"/>
        <v>17775</v>
      </c>
      <c r="AT1669" s="170">
        <f t="shared" si="389"/>
        <v>0</v>
      </c>
      <c r="AU1669" s="86">
        <v>17775</v>
      </c>
      <c r="AV1669" s="170">
        <f t="shared" ref="AV1669:AV1732" si="401">+AU1669-AS1669</f>
        <v>0</v>
      </c>
    </row>
    <row r="1670" spans="1:48" s="73" customFormat="1" x14ac:dyDescent="0.2">
      <c r="A1670" s="10" t="s">
        <v>4186</v>
      </c>
      <c r="B1670" s="14" t="s">
        <v>36</v>
      </c>
      <c r="C1670" s="14" t="s">
        <v>37</v>
      </c>
      <c r="D1670" s="14" t="s">
        <v>4539</v>
      </c>
      <c r="E1670" s="58">
        <v>314897</v>
      </c>
      <c r="F1670" s="15" t="s">
        <v>4540</v>
      </c>
      <c r="G1670" s="15" t="s">
        <v>4189</v>
      </c>
      <c r="H1670" s="16">
        <v>100008785</v>
      </c>
      <c r="I1670" s="62">
        <v>42349150</v>
      </c>
      <c r="J1670" s="13">
        <v>42349150</v>
      </c>
      <c r="K1670" s="15" t="s">
        <v>48</v>
      </c>
      <c r="L1670" s="12" t="s">
        <v>4186</v>
      </c>
      <c r="M1670" s="15" t="s">
        <v>4377</v>
      </c>
      <c r="N1670" s="49">
        <v>2801</v>
      </c>
      <c r="O1670" s="15" t="s">
        <v>4541</v>
      </c>
      <c r="P1670" s="15" t="s">
        <v>4542</v>
      </c>
      <c r="Q1670" s="48">
        <v>510106</v>
      </c>
      <c r="R1670" s="11" t="s">
        <v>86</v>
      </c>
      <c r="S1670" s="120">
        <v>34838</v>
      </c>
      <c r="T1670" s="85">
        <v>107.03</v>
      </c>
      <c r="U1670" s="86">
        <v>62</v>
      </c>
      <c r="V1670" s="123">
        <v>46.825625000000002</v>
      </c>
      <c r="W1670" s="85">
        <f t="shared" si="390"/>
        <v>23226</v>
      </c>
      <c r="X1670" s="86">
        <v>0</v>
      </c>
      <c r="Y1670" s="85">
        <v>16.054500000000001</v>
      </c>
      <c r="Z1670" s="86">
        <f t="shared" si="391"/>
        <v>0</v>
      </c>
      <c r="AA1670" s="86">
        <f t="shared" si="394"/>
        <v>23226</v>
      </c>
      <c r="AB1670" s="85">
        <v>122.77</v>
      </c>
      <c r="AC1670" s="85">
        <v>66</v>
      </c>
      <c r="AD1670" s="124">
        <f t="shared" si="392"/>
        <v>73.661999999999992</v>
      </c>
      <c r="AE1670" s="86">
        <f t="shared" si="395"/>
        <v>19447</v>
      </c>
      <c r="AF1670" s="85">
        <v>0</v>
      </c>
      <c r="AG1670" s="85">
        <v>36.831000000000003</v>
      </c>
      <c r="AH1670" s="85">
        <f t="shared" si="396"/>
        <v>0</v>
      </c>
      <c r="AI1670" s="86">
        <f t="shared" si="397"/>
        <v>42673</v>
      </c>
      <c r="AJ1670" s="86">
        <f t="shared" si="398"/>
        <v>7835</v>
      </c>
      <c r="AK1670" s="122"/>
      <c r="AL1670" s="85">
        <v>122.77</v>
      </c>
      <c r="AM1670" s="85">
        <v>66</v>
      </c>
      <c r="AN1670" s="124">
        <f t="shared" si="393"/>
        <v>73.661999999999992</v>
      </c>
      <c r="AO1670" s="86">
        <f t="shared" si="399"/>
        <v>19447</v>
      </c>
      <c r="AP1670" s="85">
        <v>0</v>
      </c>
      <c r="AQ1670" s="85">
        <v>36.831000000000003</v>
      </c>
      <c r="AR1670" s="85">
        <f t="shared" si="400"/>
        <v>0</v>
      </c>
      <c r="AS1670" s="86">
        <f t="shared" ref="AS1670:AS1733" si="402">+AR1670+AO1670+AA1670</f>
        <v>42673</v>
      </c>
      <c r="AT1670" s="170">
        <f t="shared" ref="AT1670:AT1733" si="403">+AS1670-AI1670</f>
        <v>0</v>
      </c>
      <c r="AU1670" s="86">
        <v>42673</v>
      </c>
      <c r="AV1670" s="170">
        <f t="shared" si="401"/>
        <v>0</v>
      </c>
    </row>
    <row r="1671" spans="1:48" s="73" customFormat="1" ht="30" x14ac:dyDescent="0.2">
      <c r="A1671" s="10" t="s">
        <v>4186</v>
      </c>
      <c r="B1671" s="14" t="s">
        <v>36</v>
      </c>
      <c r="C1671" s="14" t="s">
        <v>37</v>
      </c>
      <c r="D1671" s="14" t="s">
        <v>5121</v>
      </c>
      <c r="E1671" s="58">
        <v>321591</v>
      </c>
      <c r="F1671" s="15" t="s">
        <v>5122</v>
      </c>
      <c r="G1671" s="15" t="s">
        <v>4189</v>
      </c>
      <c r="H1671" s="16">
        <v>100008993</v>
      </c>
      <c r="I1671" s="62">
        <v>710022409</v>
      </c>
      <c r="J1671" s="13">
        <v>710022409</v>
      </c>
      <c r="K1671" s="15" t="s">
        <v>48</v>
      </c>
      <c r="L1671" s="12" t="s">
        <v>4186</v>
      </c>
      <c r="M1671" s="15" t="s">
        <v>4959</v>
      </c>
      <c r="N1671" s="49">
        <v>1313</v>
      </c>
      <c r="O1671" s="15" t="s">
        <v>5123</v>
      </c>
      <c r="P1671" s="15" t="s">
        <v>5124</v>
      </c>
      <c r="Q1671" s="48">
        <v>517933</v>
      </c>
      <c r="R1671" s="11" t="s">
        <v>45</v>
      </c>
      <c r="S1671" s="120">
        <v>15172</v>
      </c>
      <c r="T1671" s="85">
        <v>107.03</v>
      </c>
      <c r="U1671" s="86">
        <v>27</v>
      </c>
      <c r="V1671" s="123">
        <v>46.825625000000002</v>
      </c>
      <c r="W1671" s="85">
        <f t="shared" si="390"/>
        <v>10114</v>
      </c>
      <c r="X1671" s="86">
        <v>0</v>
      </c>
      <c r="Y1671" s="85">
        <v>16.054500000000001</v>
      </c>
      <c r="Z1671" s="86">
        <f t="shared" si="391"/>
        <v>0</v>
      </c>
      <c r="AA1671" s="86">
        <f t="shared" si="394"/>
        <v>10114</v>
      </c>
      <c r="AB1671" s="85">
        <v>122.77</v>
      </c>
      <c r="AC1671" s="85">
        <v>24</v>
      </c>
      <c r="AD1671" s="124">
        <f t="shared" si="392"/>
        <v>73.661999999999992</v>
      </c>
      <c r="AE1671" s="86">
        <f t="shared" si="395"/>
        <v>7072</v>
      </c>
      <c r="AF1671" s="85">
        <v>0</v>
      </c>
      <c r="AG1671" s="85">
        <v>36.831000000000003</v>
      </c>
      <c r="AH1671" s="85">
        <f t="shared" si="396"/>
        <v>0</v>
      </c>
      <c r="AI1671" s="86">
        <f t="shared" si="397"/>
        <v>17186</v>
      </c>
      <c r="AJ1671" s="86">
        <f t="shared" si="398"/>
        <v>2014</v>
      </c>
      <c r="AK1671" s="122"/>
      <c r="AL1671" s="85">
        <v>122.77</v>
      </c>
      <c r="AM1671" s="85">
        <v>24</v>
      </c>
      <c r="AN1671" s="124">
        <f t="shared" si="393"/>
        <v>73.661999999999992</v>
      </c>
      <c r="AO1671" s="86">
        <f t="shared" si="399"/>
        <v>7072</v>
      </c>
      <c r="AP1671" s="85">
        <v>0</v>
      </c>
      <c r="AQ1671" s="85">
        <v>36.831000000000003</v>
      </c>
      <c r="AR1671" s="85">
        <f t="shared" si="400"/>
        <v>0</v>
      </c>
      <c r="AS1671" s="86">
        <f t="shared" si="402"/>
        <v>17186</v>
      </c>
      <c r="AT1671" s="170">
        <f t="shared" si="403"/>
        <v>0</v>
      </c>
      <c r="AU1671" s="86">
        <v>17186</v>
      </c>
      <c r="AV1671" s="170">
        <f t="shared" si="401"/>
        <v>0</v>
      </c>
    </row>
    <row r="1672" spans="1:48" s="73" customFormat="1" x14ac:dyDescent="0.2">
      <c r="A1672" s="10" t="s">
        <v>4186</v>
      </c>
      <c r="B1672" s="14" t="s">
        <v>36</v>
      </c>
      <c r="C1672" s="14" t="s">
        <v>37</v>
      </c>
      <c r="D1672" s="14" t="s">
        <v>5213</v>
      </c>
      <c r="E1672" s="58">
        <v>648965</v>
      </c>
      <c r="F1672" s="15" t="s">
        <v>5214</v>
      </c>
      <c r="G1672" s="15" t="s">
        <v>4189</v>
      </c>
      <c r="H1672" s="16">
        <v>100008967</v>
      </c>
      <c r="I1672" s="62">
        <v>710022301</v>
      </c>
      <c r="J1672" s="13">
        <v>710022301</v>
      </c>
      <c r="K1672" s="15" t="s">
        <v>48</v>
      </c>
      <c r="L1672" s="12" t="s">
        <v>4186</v>
      </c>
      <c r="M1672" s="15" t="s">
        <v>4959</v>
      </c>
      <c r="N1672" s="49">
        <v>1004</v>
      </c>
      <c r="O1672" s="15" t="s">
        <v>5215</v>
      </c>
      <c r="P1672" s="15" t="s">
        <v>5216</v>
      </c>
      <c r="Q1672" s="48">
        <v>547611</v>
      </c>
      <c r="R1672" s="11" t="s">
        <v>45</v>
      </c>
      <c r="S1672" s="120">
        <v>2248</v>
      </c>
      <c r="T1672" s="85">
        <v>107.03</v>
      </c>
      <c r="U1672" s="86">
        <v>4</v>
      </c>
      <c r="V1672" s="123">
        <v>46.825625000000002</v>
      </c>
      <c r="W1672" s="85">
        <f t="shared" ref="W1672:W1727" si="404">+ROUND(U1672*V1672*8,0)</f>
        <v>1498</v>
      </c>
      <c r="X1672" s="86">
        <v>0</v>
      </c>
      <c r="Y1672" s="85">
        <v>16.054500000000001</v>
      </c>
      <c r="Z1672" s="86">
        <f t="shared" si="391"/>
        <v>0</v>
      </c>
      <c r="AA1672" s="86">
        <f t="shared" si="394"/>
        <v>1498</v>
      </c>
      <c r="AB1672" s="85">
        <v>122.77</v>
      </c>
      <c r="AC1672" s="85">
        <v>6</v>
      </c>
      <c r="AD1672" s="124">
        <f t="shared" si="392"/>
        <v>73.661999999999992</v>
      </c>
      <c r="AE1672" s="86">
        <f t="shared" si="395"/>
        <v>1768</v>
      </c>
      <c r="AF1672" s="85">
        <v>0</v>
      </c>
      <c r="AG1672" s="85">
        <v>36.831000000000003</v>
      </c>
      <c r="AH1672" s="85">
        <f t="shared" si="396"/>
        <v>0</v>
      </c>
      <c r="AI1672" s="86">
        <f t="shared" si="397"/>
        <v>3266</v>
      </c>
      <c r="AJ1672" s="86">
        <f t="shared" si="398"/>
        <v>1018</v>
      </c>
      <c r="AK1672" s="122"/>
      <c r="AL1672" s="85">
        <v>122.77</v>
      </c>
      <c r="AM1672" s="85">
        <v>6</v>
      </c>
      <c r="AN1672" s="124">
        <f t="shared" si="393"/>
        <v>73.661999999999992</v>
      </c>
      <c r="AO1672" s="86">
        <f t="shared" si="399"/>
        <v>1768</v>
      </c>
      <c r="AP1672" s="85">
        <v>0</v>
      </c>
      <c r="AQ1672" s="85">
        <v>36.831000000000003</v>
      </c>
      <c r="AR1672" s="85">
        <f t="shared" si="400"/>
        <v>0</v>
      </c>
      <c r="AS1672" s="86">
        <f t="shared" si="402"/>
        <v>3266</v>
      </c>
      <c r="AT1672" s="170">
        <f t="shared" si="403"/>
        <v>0</v>
      </c>
      <c r="AU1672" s="86">
        <v>3266</v>
      </c>
      <c r="AV1672" s="170">
        <f t="shared" si="401"/>
        <v>0</v>
      </c>
    </row>
    <row r="1673" spans="1:48" s="73" customFormat="1" ht="30" x14ac:dyDescent="0.2">
      <c r="A1673" s="10" t="s">
        <v>4186</v>
      </c>
      <c r="B1673" s="14" t="s">
        <v>36</v>
      </c>
      <c r="C1673" s="14" t="s">
        <v>37</v>
      </c>
      <c r="D1673" s="14" t="s">
        <v>4805</v>
      </c>
      <c r="E1673" s="58">
        <v>316792</v>
      </c>
      <c r="F1673" s="15" t="s">
        <v>4806</v>
      </c>
      <c r="G1673" s="15" t="s">
        <v>4189</v>
      </c>
      <c r="H1673" s="16">
        <v>100008031</v>
      </c>
      <c r="I1673" s="62">
        <v>37975081</v>
      </c>
      <c r="J1673" s="13">
        <v>37975081</v>
      </c>
      <c r="K1673" s="15" t="s">
        <v>48</v>
      </c>
      <c r="L1673" s="12" t="s">
        <v>4186</v>
      </c>
      <c r="M1673" s="15" t="s">
        <v>4807</v>
      </c>
      <c r="N1673" s="49">
        <v>3601</v>
      </c>
      <c r="O1673" s="15" t="s">
        <v>4808</v>
      </c>
      <c r="P1673" s="15" t="s">
        <v>4811</v>
      </c>
      <c r="Q1673" s="48">
        <v>512036</v>
      </c>
      <c r="R1673" s="11" t="s">
        <v>86</v>
      </c>
      <c r="S1673" s="120">
        <v>15172</v>
      </c>
      <c r="T1673" s="85">
        <v>107.03</v>
      </c>
      <c r="U1673" s="86">
        <v>27</v>
      </c>
      <c r="V1673" s="123">
        <v>46.825625000000002</v>
      </c>
      <c r="W1673" s="85">
        <f t="shared" si="404"/>
        <v>10114</v>
      </c>
      <c r="X1673" s="86">
        <v>0</v>
      </c>
      <c r="Y1673" s="85">
        <v>16.054500000000001</v>
      </c>
      <c r="Z1673" s="86">
        <f t="shared" si="391"/>
        <v>0</v>
      </c>
      <c r="AA1673" s="86">
        <f t="shared" si="394"/>
        <v>10114</v>
      </c>
      <c r="AB1673" s="85">
        <v>122.77</v>
      </c>
      <c r="AC1673" s="85">
        <v>34</v>
      </c>
      <c r="AD1673" s="124">
        <f t="shared" si="392"/>
        <v>73.661999999999992</v>
      </c>
      <c r="AE1673" s="86">
        <f t="shared" si="395"/>
        <v>10018</v>
      </c>
      <c r="AF1673" s="85">
        <v>0</v>
      </c>
      <c r="AG1673" s="85">
        <v>36.831000000000003</v>
      </c>
      <c r="AH1673" s="85">
        <f t="shared" si="396"/>
        <v>0</v>
      </c>
      <c r="AI1673" s="86">
        <f t="shared" si="397"/>
        <v>20132</v>
      </c>
      <c r="AJ1673" s="86">
        <f t="shared" si="398"/>
        <v>4960</v>
      </c>
      <c r="AK1673" s="122"/>
      <c r="AL1673" s="85">
        <v>122.77</v>
      </c>
      <c r="AM1673" s="85">
        <v>34</v>
      </c>
      <c r="AN1673" s="124">
        <f t="shared" si="393"/>
        <v>73.661999999999992</v>
      </c>
      <c r="AO1673" s="86">
        <f t="shared" si="399"/>
        <v>10018</v>
      </c>
      <c r="AP1673" s="85">
        <v>0</v>
      </c>
      <c r="AQ1673" s="85">
        <v>36.831000000000003</v>
      </c>
      <c r="AR1673" s="85">
        <f t="shared" si="400"/>
        <v>0</v>
      </c>
      <c r="AS1673" s="86">
        <f t="shared" si="402"/>
        <v>20132</v>
      </c>
      <c r="AT1673" s="170">
        <f t="shared" si="403"/>
        <v>0</v>
      </c>
      <c r="AU1673" s="86">
        <v>20132</v>
      </c>
      <c r="AV1673" s="170">
        <f t="shared" si="401"/>
        <v>0</v>
      </c>
    </row>
    <row r="1674" spans="1:48" s="73" customFormat="1" ht="30" x14ac:dyDescent="0.2">
      <c r="A1674" s="10" t="s">
        <v>4186</v>
      </c>
      <c r="B1674" s="14" t="s">
        <v>36</v>
      </c>
      <c r="C1674" s="14" t="s">
        <v>37</v>
      </c>
      <c r="D1674" s="14" t="s">
        <v>4593</v>
      </c>
      <c r="E1674" s="58">
        <v>315524</v>
      </c>
      <c r="F1674" s="15" t="s">
        <v>4594</v>
      </c>
      <c r="G1674" s="15" t="s">
        <v>4189</v>
      </c>
      <c r="H1674" s="16">
        <v>100007780</v>
      </c>
      <c r="I1674" s="62">
        <v>42066280</v>
      </c>
      <c r="J1674" s="13">
        <v>42066280</v>
      </c>
      <c r="K1674" s="15" t="s">
        <v>48</v>
      </c>
      <c r="L1674" s="12" t="s">
        <v>4186</v>
      </c>
      <c r="M1674" s="15" t="s">
        <v>4595</v>
      </c>
      <c r="N1674" s="49">
        <v>3101</v>
      </c>
      <c r="O1674" s="15" t="s">
        <v>4596</v>
      </c>
      <c r="P1674" s="15" t="s">
        <v>4602</v>
      </c>
      <c r="Q1674" s="48">
        <v>510262</v>
      </c>
      <c r="R1674" s="11" t="s">
        <v>86</v>
      </c>
      <c r="S1674" s="120">
        <v>7867</v>
      </c>
      <c r="T1674" s="85">
        <v>107.03</v>
      </c>
      <c r="U1674" s="86">
        <v>14</v>
      </c>
      <c r="V1674" s="123">
        <v>46.825625000000002</v>
      </c>
      <c r="W1674" s="85">
        <f t="shared" si="404"/>
        <v>5244</v>
      </c>
      <c r="X1674" s="86">
        <v>0</v>
      </c>
      <c r="Y1674" s="85">
        <v>16.054500000000001</v>
      </c>
      <c r="Z1674" s="86">
        <f t="shared" si="391"/>
        <v>0</v>
      </c>
      <c r="AA1674" s="86">
        <f t="shared" si="394"/>
        <v>5244</v>
      </c>
      <c r="AB1674" s="85">
        <v>122.77</v>
      </c>
      <c r="AC1674" s="85">
        <v>11</v>
      </c>
      <c r="AD1674" s="124">
        <f t="shared" si="392"/>
        <v>73.661999999999992</v>
      </c>
      <c r="AE1674" s="86">
        <f t="shared" si="395"/>
        <v>3241</v>
      </c>
      <c r="AF1674" s="85">
        <v>0</v>
      </c>
      <c r="AG1674" s="85">
        <v>36.831000000000003</v>
      </c>
      <c r="AH1674" s="85">
        <f t="shared" si="396"/>
        <v>0</v>
      </c>
      <c r="AI1674" s="86">
        <f t="shared" si="397"/>
        <v>8485</v>
      </c>
      <c r="AJ1674" s="86">
        <f t="shared" si="398"/>
        <v>618</v>
      </c>
      <c r="AK1674" s="122"/>
      <c r="AL1674" s="85">
        <v>122.77</v>
      </c>
      <c r="AM1674" s="85">
        <v>11</v>
      </c>
      <c r="AN1674" s="124">
        <f t="shared" si="393"/>
        <v>73.661999999999992</v>
      </c>
      <c r="AO1674" s="86">
        <f t="shared" si="399"/>
        <v>3241</v>
      </c>
      <c r="AP1674" s="85">
        <v>0</v>
      </c>
      <c r="AQ1674" s="85">
        <v>36.831000000000003</v>
      </c>
      <c r="AR1674" s="85">
        <f t="shared" si="400"/>
        <v>0</v>
      </c>
      <c r="AS1674" s="86">
        <f t="shared" si="402"/>
        <v>8485</v>
      </c>
      <c r="AT1674" s="170">
        <f t="shared" si="403"/>
        <v>0</v>
      </c>
      <c r="AU1674" s="86">
        <v>8485</v>
      </c>
      <c r="AV1674" s="170">
        <f t="shared" si="401"/>
        <v>0</v>
      </c>
    </row>
    <row r="1675" spans="1:48" s="73" customFormat="1" x14ac:dyDescent="0.2">
      <c r="A1675" s="10" t="s">
        <v>4186</v>
      </c>
      <c r="B1675" s="14" t="s">
        <v>36</v>
      </c>
      <c r="C1675" s="14" t="s">
        <v>37</v>
      </c>
      <c r="D1675" s="14" t="s">
        <v>4494</v>
      </c>
      <c r="E1675" s="58">
        <v>314781</v>
      </c>
      <c r="F1675" s="15" t="s">
        <v>4495</v>
      </c>
      <c r="G1675" s="15" t="s">
        <v>4189</v>
      </c>
      <c r="H1675" s="16">
        <v>100007482</v>
      </c>
      <c r="I1675" s="62">
        <v>710014872</v>
      </c>
      <c r="J1675" s="13">
        <v>710014872</v>
      </c>
      <c r="K1675" s="15" t="s">
        <v>48</v>
      </c>
      <c r="L1675" s="12" t="s">
        <v>4186</v>
      </c>
      <c r="M1675" s="15" t="s">
        <v>4349</v>
      </c>
      <c r="N1675" s="49">
        <v>2601</v>
      </c>
      <c r="O1675" s="15" t="s">
        <v>4496</v>
      </c>
      <c r="P1675" s="15" t="s">
        <v>4497</v>
      </c>
      <c r="Q1675" s="48">
        <v>509973</v>
      </c>
      <c r="R1675" s="11" t="s">
        <v>45</v>
      </c>
      <c r="S1675" s="120">
        <v>3933</v>
      </c>
      <c r="T1675" s="85">
        <v>107.03</v>
      </c>
      <c r="U1675" s="86">
        <v>7</v>
      </c>
      <c r="V1675" s="123">
        <v>46.825625000000002</v>
      </c>
      <c r="W1675" s="85">
        <f t="shared" si="404"/>
        <v>2622</v>
      </c>
      <c r="X1675" s="86">
        <v>0</v>
      </c>
      <c r="Y1675" s="85">
        <v>16.054500000000001</v>
      </c>
      <c r="Z1675" s="86">
        <f t="shared" si="391"/>
        <v>0</v>
      </c>
      <c r="AA1675" s="86">
        <f t="shared" si="394"/>
        <v>2622</v>
      </c>
      <c r="AB1675" s="85">
        <v>122.77</v>
      </c>
      <c r="AC1675" s="85">
        <v>4</v>
      </c>
      <c r="AD1675" s="124">
        <f t="shared" si="392"/>
        <v>73.661999999999992</v>
      </c>
      <c r="AE1675" s="86">
        <f t="shared" si="395"/>
        <v>1179</v>
      </c>
      <c r="AF1675" s="85">
        <v>0</v>
      </c>
      <c r="AG1675" s="85">
        <v>36.831000000000003</v>
      </c>
      <c r="AH1675" s="85">
        <f t="shared" si="396"/>
        <v>0</v>
      </c>
      <c r="AI1675" s="86">
        <f t="shared" si="397"/>
        <v>3801</v>
      </c>
      <c r="AJ1675" s="86">
        <f t="shared" si="398"/>
        <v>-132</v>
      </c>
      <c r="AK1675" s="122"/>
      <c r="AL1675" s="85">
        <v>122.77</v>
      </c>
      <c r="AM1675" s="85">
        <v>4</v>
      </c>
      <c r="AN1675" s="124">
        <f t="shared" si="393"/>
        <v>73.661999999999992</v>
      </c>
      <c r="AO1675" s="86">
        <f t="shared" si="399"/>
        <v>1179</v>
      </c>
      <c r="AP1675" s="85">
        <v>0</v>
      </c>
      <c r="AQ1675" s="85">
        <v>36.831000000000003</v>
      </c>
      <c r="AR1675" s="85">
        <f t="shared" si="400"/>
        <v>0</v>
      </c>
      <c r="AS1675" s="86">
        <f t="shared" si="402"/>
        <v>3801</v>
      </c>
      <c r="AT1675" s="170">
        <f t="shared" si="403"/>
        <v>0</v>
      </c>
      <c r="AU1675" s="86">
        <v>3801</v>
      </c>
      <c r="AV1675" s="170">
        <f t="shared" si="401"/>
        <v>0</v>
      </c>
    </row>
    <row r="1676" spans="1:48" s="73" customFormat="1" ht="45" x14ac:dyDescent="0.2">
      <c r="A1676" s="10" t="s">
        <v>4186</v>
      </c>
      <c r="B1676" s="14" t="s">
        <v>36</v>
      </c>
      <c r="C1676" s="14" t="s">
        <v>37</v>
      </c>
      <c r="D1676" s="14" t="s">
        <v>4724</v>
      </c>
      <c r="E1676" s="58">
        <v>315656</v>
      </c>
      <c r="F1676" s="15" t="s">
        <v>4725</v>
      </c>
      <c r="G1676" s="15" t="s">
        <v>4189</v>
      </c>
      <c r="H1676" s="16">
        <v>100007820</v>
      </c>
      <c r="I1676" s="62">
        <v>710015755</v>
      </c>
      <c r="J1676" s="13">
        <v>37810405</v>
      </c>
      <c r="K1676" s="15" t="s">
        <v>92</v>
      </c>
      <c r="L1676" s="12" t="s">
        <v>4186</v>
      </c>
      <c r="M1676" s="15" t="s">
        <v>4595</v>
      </c>
      <c r="N1676" s="49">
        <v>3215</v>
      </c>
      <c r="O1676" s="15" t="s">
        <v>4726</v>
      </c>
      <c r="P1676" s="15" t="s">
        <v>4727</v>
      </c>
      <c r="Q1676" s="48">
        <v>510904</v>
      </c>
      <c r="R1676" s="11" t="s">
        <v>45</v>
      </c>
      <c r="S1676" s="120">
        <v>10114</v>
      </c>
      <c r="T1676" s="85">
        <v>107.03</v>
      </c>
      <c r="U1676" s="86">
        <v>18</v>
      </c>
      <c r="V1676" s="123">
        <v>46.825625000000002</v>
      </c>
      <c r="W1676" s="85">
        <f t="shared" si="404"/>
        <v>6743</v>
      </c>
      <c r="X1676" s="86">
        <v>0</v>
      </c>
      <c r="Y1676" s="85">
        <v>16.054500000000001</v>
      </c>
      <c r="Z1676" s="86">
        <f t="shared" si="391"/>
        <v>0</v>
      </c>
      <c r="AA1676" s="86">
        <f t="shared" si="394"/>
        <v>6743</v>
      </c>
      <c r="AB1676" s="85">
        <v>122.77</v>
      </c>
      <c r="AC1676" s="85">
        <v>15</v>
      </c>
      <c r="AD1676" s="124">
        <f t="shared" si="392"/>
        <v>73.661999999999992</v>
      </c>
      <c r="AE1676" s="86">
        <f t="shared" si="395"/>
        <v>4420</v>
      </c>
      <c r="AF1676" s="85">
        <v>0</v>
      </c>
      <c r="AG1676" s="85">
        <v>36.831000000000003</v>
      </c>
      <c r="AH1676" s="85">
        <f t="shared" si="396"/>
        <v>0</v>
      </c>
      <c r="AI1676" s="86">
        <f t="shared" si="397"/>
        <v>11163</v>
      </c>
      <c r="AJ1676" s="86">
        <f t="shared" si="398"/>
        <v>1049</v>
      </c>
      <c r="AK1676" s="122"/>
      <c r="AL1676" s="85">
        <v>122.77</v>
      </c>
      <c r="AM1676" s="85">
        <v>15</v>
      </c>
      <c r="AN1676" s="124">
        <f t="shared" si="393"/>
        <v>73.661999999999992</v>
      </c>
      <c r="AO1676" s="86">
        <f t="shared" si="399"/>
        <v>4420</v>
      </c>
      <c r="AP1676" s="85">
        <v>0</v>
      </c>
      <c r="AQ1676" s="85">
        <v>36.831000000000003</v>
      </c>
      <c r="AR1676" s="85">
        <f t="shared" si="400"/>
        <v>0</v>
      </c>
      <c r="AS1676" s="86">
        <f t="shared" si="402"/>
        <v>11163</v>
      </c>
      <c r="AT1676" s="170">
        <f t="shared" si="403"/>
        <v>0</v>
      </c>
      <c r="AU1676" s="86">
        <v>11163</v>
      </c>
      <c r="AV1676" s="170">
        <f t="shared" si="401"/>
        <v>0</v>
      </c>
    </row>
    <row r="1677" spans="1:48" s="73" customFormat="1" ht="30" x14ac:dyDescent="0.2">
      <c r="A1677" s="10" t="s">
        <v>4186</v>
      </c>
      <c r="B1677" s="14" t="s">
        <v>36</v>
      </c>
      <c r="C1677" s="14" t="s">
        <v>37</v>
      </c>
      <c r="D1677" s="14" t="s">
        <v>4728</v>
      </c>
      <c r="E1677" s="58">
        <v>315664</v>
      </c>
      <c r="F1677" s="15" t="s">
        <v>4729</v>
      </c>
      <c r="G1677" s="15" t="s">
        <v>4189</v>
      </c>
      <c r="H1677" s="16">
        <v>100007829</v>
      </c>
      <c r="I1677" s="62">
        <v>710015763</v>
      </c>
      <c r="J1677" s="13">
        <v>710015763</v>
      </c>
      <c r="K1677" s="15" t="s">
        <v>48</v>
      </c>
      <c r="L1677" s="12" t="s">
        <v>4186</v>
      </c>
      <c r="M1677" s="15" t="s">
        <v>4595</v>
      </c>
      <c r="N1677" s="49">
        <v>3101</v>
      </c>
      <c r="O1677" s="15" t="s">
        <v>4730</v>
      </c>
      <c r="P1677" s="15" t="s">
        <v>4731</v>
      </c>
      <c r="Q1677" s="48">
        <v>510912</v>
      </c>
      <c r="R1677" s="11" t="s">
        <v>45</v>
      </c>
      <c r="S1677" s="120">
        <v>2810</v>
      </c>
      <c r="T1677" s="85">
        <v>107.03</v>
      </c>
      <c r="U1677" s="86">
        <v>5</v>
      </c>
      <c r="V1677" s="123">
        <v>46.825625000000002</v>
      </c>
      <c r="W1677" s="85">
        <f t="shared" si="404"/>
        <v>1873</v>
      </c>
      <c r="X1677" s="86">
        <v>0</v>
      </c>
      <c r="Y1677" s="85">
        <v>16.054500000000001</v>
      </c>
      <c r="Z1677" s="86">
        <f t="shared" si="391"/>
        <v>0</v>
      </c>
      <c r="AA1677" s="86">
        <f t="shared" si="394"/>
        <v>1873</v>
      </c>
      <c r="AB1677" s="85">
        <v>122.77</v>
      </c>
      <c r="AC1677" s="85">
        <v>5</v>
      </c>
      <c r="AD1677" s="124">
        <f t="shared" si="392"/>
        <v>73.661999999999992</v>
      </c>
      <c r="AE1677" s="86">
        <f t="shared" si="395"/>
        <v>1473</v>
      </c>
      <c r="AF1677" s="85">
        <v>0</v>
      </c>
      <c r="AG1677" s="85">
        <v>36.831000000000003</v>
      </c>
      <c r="AH1677" s="85">
        <f t="shared" si="396"/>
        <v>0</v>
      </c>
      <c r="AI1677" s="86">
        <f t="shared" si="397"/>
        <v>3346</v>
      </c>
      <c r="AJ1677" s="86">
        <f t="shared" si="398"/>
        <v>536</v>
      </c>
      <c r="AK1677" s="122"/>
      <c r="AL1677" s="85">
        <v>122.77</v>
      </c>
      <c r="AM1677" s="85">
        <v>5</v>
      </c>
      <c r="AN1677" s="124">
        <f t="shared" si="393"/>
        <v>73.661999999999992</v>
      </c>
      <c r="AO1677" s="86">
        <f t="shared" si="399"/>
        <v>1473</v>
      </c>
      <c r="AP1677" s="85">
        <v>0</v>
      </c>
      <c r="AQ1677" s="85">
        <v>36.831000000000003</v>
      </c>
      <c r="AR1677" s="85">
        <f t="shared" si="400"/>
        <v>0</v>
      </c>
      <c r="AS1677" s="86">
        <f t="shared" si="402"/>
        <v>3346</v>
      </c>
      <c r="AT1677" s="170">
        <f t="shared" si="403"/>
        <v>0</v>
      </c>
      <c r="AU1677" s="86">
        <v>3346</v>
      </c>
      <c r="AV1677" s="170">
        <f t="shared" si="401"/>
        <v>0</v>
      </c>
    </row>
    <row r="1678" spans="1:48" s="73" customFormat="1" ht="45" x14ac:dyDescent="0.2">
      <c r="A1678" s="10" t="s">
        <v>4186</v>
      </c>
      <c r="B1678" s="14" t="s">
        <v>36</v>
      </c>
      <c r="C1678" s="14" t="s">
        <v>37</v>
      </c>
      <c r="D1678" s="14" t="s">
        <v>5100</v>
      </c>
      <c r="E1678" s="58">
        <v>321541</v>
      </c>
      <c r="F1678" s="15" t="s">
        <v>5101</v>
      </c>
      <c r="G1678" s="15" t="s">
        <v>4189</v>
      </c>
      <c r="H1678" s="16">
        <v>100007058</v>
      </c>
      <c r="I1678" s="62">
        <v>710022310</v>
      </c>
      <c r="J1678" s="13">
        <v>37813439</v>
      </c>
      <c r="K1678" s="15" t="s">
        <v>105</v>
      </c>
      <c r="L1678" s="12" t="s">
        <v>4186</v>
      </c>
      <c r="M1678" s="15" t="s">
        <v>4992</v>
      </c>
      <c r="N1678" s="49">
        <v>1353</v>
      </c>
      <c r="O1678" s="15" t="s">
        <v>5102</v>
      </c>
      <c r="P1678" s="15" t="s">
        <v>5103</v>
      </c>
      <c r="Q1678" s="48">
        <v>517861</v>
      </c>
      <c r="R1678" s="11" t="s">
        <v>45</v>
      </c>
      <c r="S1678" s="120">
        <v>8429</v>
      </c>
      <c r="T1678" s="85">
        <v>107.03</v>
      </c>
      <c r="U1678" s="86">
        <v>15</v>
      </c>
      <c r="V1678" s="123">
        <v>46.825625000000002</v>
      </c>
      <c r="W1678" s="85">
        <f t="shared" si="404"/>
        <v>5619</v>
      </c>
      <c r="X1678" s="86">
        <v>0</v>
      </c>
      <c r="Y1678" s="85">
        <v>16.054500000000001</v>
      </c>
      <c r="Z1678" s="86">
        <f t="shared" si="391"/>
        <v>0</v>
      </c>
      <c r="AA1678" s="86">
        <f t="shared" si="394"/>
        <v>5619</v>
      </c>
      <c r="AB1678" s="85">
        <v>122.77</v>
      </c>
      <c r="AC1678" s="85">
        <v>14</v>
      </c>
      <c r="AD1678" s="124">
        <f t="shared" si="392"/>
        <v>73.661999999999992</v>
      </c>
      <c r="AE1678" s="86">
        <f t="shared" si="395"/>
        <v>4125</v>
      </c>
      <c r="AF1678" s="85">
        <v>0</v>
      </c>
      <c r="AG1678" s="85">
        <v>36.831000000000003</v>
      </c>
      <c r="AH1678" s="85">
        <f t="shared" si="396"/>
        <v>0</v>
      </c>
      <c r="AI1678" s="86">
        <f t="shared" si="397"/>
        <v>9744</v>
      </c>
      <c r="AJ1678" s="86">
        <f t="shared" si="398"/>
        <v>1315</v>
      </c>
      <c r="AK1678" s="122"/>
      <c r="AL1678" s="85">
        <v>122.77</v>
      </c>
      <c r="AM1678" s="85">
        <v>14</v>
      </c>
      <c r="AN1678" s="124">
        <f t="shared" si="393"/>
        <v>73.661999999999992</v>
      </c>
      <c r="AO1678" s="86">
        <f t="shared" si="399"/>
        <v>4125</v>
      </c>
      <c r="AP1678" s="85">
        <v>0</v>
      </c>
      <c r="AQ1678" s="85">
        <v>36.831000000000003</v>
      </c>
      <c r="AR1678" s="85">
        <f t="shared" si="400"/>
        <v>0</v>
      </c>
      <c r="AS1678" s="86">
        <f t="shared" si="402"/>
        <v>9744</v>
      </c>
      <c r="AT1678" s="170">
        <f t="shared" si="403"/>
        <v>0</v>
      </c>
      <c r="AU1678" s="86">
        <v>9744</v>
      </c>
      <c r="AV1678" s="170">
        <f t="shared" si="401"/>
        <v>0</v>
      </c>
    </row>
    <row r="1679" spans="1:48" s="73" customFormat="1" x14ac:dyDescent="0.2">
      <c r="A1679" s="10" t="s">
        <v>4186</v>
      </c>
      <c r="B1679" s="14" t="s">
        <v>36</v>
      </c>
      <c r="C1679" s="14" t="s">
        <v>37</v>
      </c>
      <c r="D1679" s="14" t="s">
        <v>4957</v>
      </c>
      <c r="E1679" s="58">
        <v>321796</v>
      </c>
      <c r="F1679" s="15" t="s">
        <v>4958</v>
      </c>
      <c r="G1679" s="15" t="s">
        <v>4189</v>
      </c>
      <c r="H1679" s="16">
        <v>100009207</v>
      </c>
      <c r="I1679" s="62">
        <v>37904973</v>
      </c>
      <c r="J1679" s="13">
        <v>37904973</v>
      </c>
      <c r="K1679" s="15" t="s">
        <v>48</v>
      </c>
      <c r="L1679" s="12" t="s">
        <v>4186</v>
      </c>
      <c r="M1679" s="15" t="s">
        <v>4959</v>
      </c>
      <c r="N1679" s="49">
        <v>1015</v>
      </c>
      <c r="O1679" s="15" t="s">
        <v>4960</v>
      </c>
      <c r="P1679" s="15" t="s">
        <v>4981</v>
      </c>
      <c r="Q1679" s="48">
        <v>517402</v>
      </c>
      <c r="R1679" s="11" t="s">
        <v>86</v>
      </c>
      <c r="S1679" s="120">
        <v>35400</v>
      </c>
      <c r="T1679" s="85">
        <v>107.03</v>
      </c>
      <c r="U1679" s="86">
        <v>63</v>
      </c>
      <c r="V1679" s="123">
        <v>46.825625000000002</v>
      </c>
      <c r="W1679" s="85">
        <f t="shared" si="404"/>
        <v>23600</v>
      </c>
      <c r="X1679" s="86">
        <v>0</v>
      </c>
      <c r="Y1679" s="85">
        <v>16.054500000000001</v>
      </c>
      <c r="Z1679" s="86">
        <f t="shared" si="391"/>
        <v>0</v>
      </c>
      <c r="AA1679" s="86">
        <f t="shared" si="394"/>
        <v>23600</v>
      </c>
      <c r="AB1679" s="85">
        <v>122.77</v>
      </c>
      <c r="AC1679" s="85">
        <v>43</v>
      </c>
      <c r="AD1679" s="124">
        <f t="shared" si="392"/>
        <v>73.661999999999992</v>
      </c>
      <c r="AE1679" s="86">
        <f t="shared" si="395"/>
        <v>12670</v>
      </c>
      <c r="AF1679" s="85">
        <v>0</v>
      </c>
      <c r="AG1679" s="85">
        <v>36.831000000000003</v>
      </c>
      <c r="AH1679" s="85">
        <f t="shared" si="396"/>
        <v>0</v>
      </c>
      <c r="AI1679" s="86">
        <f t="shared" si="397"/>
        <v>36270</v>
      </c>
      <c r="AJ1679" s="86">
        <f t="shared" si="398"/>
        <v>870</v>
      </c>
      <c r="AK1679" s="122"/>
      <c r="AL1679" s="85">
        <v>122.77</v>
      </c>
      <c r="AM1679" s="85">
        <v>43</v>
      </c>
      <c r="AN1679" s="124">
        <f t="shared" si="393"/>
        <v>73.661999999999992</v>
      </c>
      <c r="AO1679" s="86">
        <f t="shared" si="399"/>
        <v>12670</v>
      </c>
      <c r="AP1679" s="85">
        <v>0</v>
      </c>
      <c r="AQ1679" s="85">
        <v>36.831000000000003</v>
      </c>
      <c r="AR1679" s="85">
        <f t="shared" si="400"/>
        <v>0</v>
      </c>
      <c r="AS1679" s="86">
        <f t="shared" si="402"/>
        <v>36270</v>
      </c>
      <c r="AT1679" s="170">
        <f t="shared" si="403"/>
        <v>0</v>
      </c>
      <c r="AU1679" s="86">
        <v>36270</v>
      </c>
      <c r="AV1679" s="170">
        <f t="shared" si="401"/>
        <v>0</v>
      </c>
    </row>
    <row r="1680" spans="1:48" s="73" customFormat="1" ht="45" x14ac:dyDescent="0.2">
      <c r="A1680" s="10" t="s">
        <v>4186</v>
      </c>
      <c r="B1680" s="14" t="s">
        <v>36</v>
      </c>
      <c r="C1680" s="14" t="s">
        <v>37</v>
      </c>
      <c r="D1680" s="14" t="s">
        <v>4277</v>
      </c>
      <c r="E1680" s="58">
        <v>314170</v>
      </c>
      <c r="F1680" s="15" t="s">
        <v>4278</v>
      </c>
      <c r="G1680" s="15" t="s">
        <v>4189</v>
      </c>
      <c r="H1680" s="16">
        <v>100007232</v>
      </c>
      <c r="I1680" s="62">
        <v>710014104</v>
      </c>
      <c r="J1680" s="13">
        <v>37812271</v>
      </c>
      <c r="K1680" s="15" t="s">
        <v>105</v>
      </c>
      <c r="L1680" s="12" t="s">
        <v>4186</v>
      </c>
      <c r="M1680" s="15" t="s">
        <v>4195</v>
      </c>
      <c r="N1680" s="49">
        <v>2301</v>
      </c>
      <c r="O1680" s="15" t="s">
        <v>4279</v>
      </c>
      <c r="P1680" s="15" t="s">
        <v>4280</v>
      </c>
      <c r="Q1680" s="48">
        <v>509345</v>
      </c>
      <c r="R1680" s="11" t="s">
        <v>45</v>
      </c>
      <c r="S1680" s="120">
        <v>14610</v>
      </c>
      <c r="T1680" s="85">
        <v>107.03</v>
      </c>
      <c r="U1680" s="86">
        <v>26</v>
      </c>
      <c r="V1680" s="123">
        <v>46.825625000000002</v>
      </c>
      <c r="W1680" s="85">
        <f t="shared" si="404"/>
        <v>9740</v>
      </c>
      <c r="X1680" s="86">
        <v>0</v>
      </c>
      <c r="Y1680" s="85">
        <v>16.054500000000001</v>
      </c>
      <c r="Z1680" s="86">
        <f t="shared" si="391"/>
        <v>0</v>
      </c>
      <c r="AA1680" s="86">
        <f t="shared" si="394"/>
        <v>9740</v>
      </c>
      <c r="AB1680" s="85">
        <v>122.77</v>
      </c>
      <c r="AC1680" s="85">
        <v>23</v>
      </c>
      <c r="AD1680" s="124">
        <f t="shared" si="392"/>
        <v>73.661999999999992</v>
      </c>
      <c r="AE1680" s="86">
        <f t="shared" si="395"/>
        <v>6777</v>
      </c>
      <c r="AF1680" s="85">
        <v>0</v>
      </c>
      <c r="AG1680" s="85">
        <v>36.831000000000003</v>
      </c>
      <c r="AH1680" s="85">
        <f t="shared" si="396"/>
        <v>0</v>
      </c>
      <c r="AI1680" s="86">
        <f t="shared" si="397"/>
        <v>16517</v>
      </c>
      <c r="AJ1680" s="86">
        <f t="shared" si="398"/>
        <v>1907</v>
      </c>
      <c r="AK1680" s="122"/>
      <c r="AL1680" s="85">
        <v>122.77</v>
      </c>
      <c r="AM1680" s="85">
        <v>23</v>
      </c>
      <c r="AN1680" s="124">
        <f t="shared" si="393"/>
        <v>73.661999999999992</v>
      </c>
      <c r="AO1680" s="86">
        <f t="shared" si="399"/>
        <v>6777</v>
      </c>
      <c r="AP1680" s="85">
        <v>0</v>
      </c>
      <c r="AQ1680" s="85">
        <v>36.831000000000003</v>
      </c>
      <c r="AR1680" s="85">
        <f t="shared" si="400"/>
        <v>0</v>
      </c>
      <c r="AS1680" s="86">
        <f t="shared" si="402"/>
        <v>16517</v>
      </c>
      <c r="AT1680" s="170">
        <f t="shared" si="403"/>
        <v>0</v>
      </c>
      <c r="AU1680" s="86">
        <v>16517</v>
      </c>
      <c r="AV1680" s="170">
        <f t="shared" si="401"/>
        <v>0</v>
      </c>
    </row>
    <row r="1681" spans="1:48" s="73" customFormat="1" ht="45" x14ac:dyDescent="0.2">
      <c r="A1681" s="10" t="s">
        <v>4186</v>
      </c>
      <c r="B1681" s="14" t="s">
        <v>36</v>
      </c>
      <c r="C1681" s="14" t="s">
        <v>37</v>
      </c>
      <c r="D1681" s="14" t="s">
        <v>4367</v>
      </c>
      <c r="E1681" s="58">
        <v>314404</v>
      </c>
      <c r="F1681" s="15" t="s">
        <v>4368</v>
      </c>
      <c r="G1681" s="15" t="s">
        <v>4189</v>
      </c>
      <c r="H1681" s="16">
        <v>100008194</v>
      </c>
      <c r="I1681" s="62">
        <v>710014368</v>
      </c>
      <c r="J1681" s="13">
        <v>37810324</v>
      </c>
      <c r="K1681" s="15" t="s">
        <v>105</v>
      </c>
      <c r="L1681" s="12" t="s">
        <v>4186</v>
      </c>
      <c r="M1681" s="15" t="s">
        <v>4360</v>
      </c>
      <c r="N1681" s="49">
        <v>2942</v>
      </c>
      <c r="O1681" s="15" t="s">
        <v>4369</v>
      </c>
      <c r="P1681" s="15" t="s">
        <v>4370</v>
      </c>
      <c r="Q1681" s="48">
        <v>509582</v>
      </c>
      <c r="R1681" s="11" t="s">
        <v>45</v>
      </c>
      <c r="S1681" s="120">
        <v>16295</v>
      </c>
      <c r="T1681" s="85">
        <v>107.03</v>
      </c>
      <c r="U1681" s="86">
        <v>29</v>
      </c>
      <c r="V1681" s="123">
        <v>46.825625000000002</v>
      </c>
      <c r="W1681" s="85">
        <f t="shared" si="404"/>
        <v>10864</v>
      </c>
      <c r="X1681" s="86">
        <v>0</v>
      </c>
      <c r="Y1681" s="85">
        <v>16.054500000000001</v>
      </c>
      <c r="Z1681" s="86">
        <f t="shared" si="391"/>
        <v>0</v>
      </c>
      <c r="AA1681" s="86">
        <f t="shared" si="394"/>
        <v>10864</v>
      </c>
      <c r="AB1681" s="85">
        <v>122.77</v>
      </c>
      <c r="AC1681" s="85">
        <v>28</v>
      </c>
      <c r="AD1681" s="124">
        <f t="shared" si="392"/>
        <v>73.661999999999992</v>
      </c>
      <c r="AE1681" s="86">
        <f t="shared" si="395"/>
        <v>8250</v>
      </c>
      <c r="AF1681" s="85">
        <v>0</v>
      </c>
      <c r="AG1681" s="85">
        <v>36.831000000000003</v>
      </c>
      <c r="AH1681" s="85">
        <f t="shared" si="396"/>
        <v>0</v>
      </c>
      <c r="AI1681" s="86">
        <f t="shared" si="397"/>
        <v>19114</v>
      </c>
      <c r="AJ1681" s="86">
        <f t="shared" si="398"/>
        <v>2819</v>
      </c>
      <c r="AK1681" s="122"/>
      <c r="AL1681" s="85">
        <v>122.77</v>
      </c>
      <c r="AM1681" s="85">
        <v>28</v>
      </c>
      <c r="AN1681" s="124">
        <f t="shared" si="393"/>
        <v>73.661999999999992</v>
      </c>
      <c r="AO1681" s="86">
        <f t="shared" si="399"/>
        <v>8250</v>
      </c>
      <c r="AP1681" s="85">
        <v>0</v>
      </c>
      <c r="AQ1681" s="85">
        <v>36.831000000000003</v>
      </c>
      <c r="AR1681" s="85">
        <f t="shared" si="400"/>
        <v>0</v>
      </c>
      <c r="AS1681" s="86">
        <f t="shared" si="402"/>
        <v>19114</v>
      </c>
      <c r="AT1681" s="170">
        <f t="shared" si="403"/>
        <v>0</v>
      </c>
      <c r="AU1681" s="86">
        <v>19114</v>
      </c>
      <c r="AV1681" s="170">
        <f t="shared" si="401"/>
        <v>0</v>
      </c>
    </row>
    <row r="1682" spans="1:48" s="73" customFormat="1" x14ac:dyDescent="0.2">
      <c r="A1682" s="10" t="s">
        <v>4186</v>
      </c>
      <c r="B1682" s="14" t="s">
        <v>36</v>
      </c>
      <c r="C1682" s="14" t="s">
        <v>37</v>
      </c>
      <c r="D1682" s="14" t="s">
        <v>4586</v>
      </c>
      <c r="E1682" s="58">
        <v>315044</v>
      </c>
      <c r="F1682" s="15" t="s">
        <v>4587</v>
      </c>
      <c r="G1682" s="15" t="s">
        <v>4189</v>
      </c>
      <c r="H1682" s="13">
        <v>100008369</v>
      </c>
      <c r="I1682" s="62">
        <v>710248180</v>
      </c>
      <c r="J1682" s="13">
        <v>37813218</v>
      </c>
      <c r="K1682" s="14" t="s">
        <v>105</v>
      </c>
      <c r="L1682" s="12" t="s">
        <v>4186</v>
      </c>
      <c r="M1682" s="15" t="s">
        <v>4360</v>
      </c>
      <c r="N1682" s="53">
        <v>2943</v>
      </c>
      <c r="O1682" s="15" t="s">
        <v>4588</v>
      </c>
      <c r="P1682" s="15" t="s">
        <v>10060</v>
      </c>
      <c r="Q1682" s="48" t="s">
        <v>10650</v>
      </c>
      <c r="R1682" s="11" t="s">
        <v>45</v>
      </c>
      <c r="S1682" s="120">
        <v>0</v>
      </c>
      <c r="T1682" s="85">
        <v>107.03</v>
      </c>
      <c r="U1682" s="86">
        <v>0</v>
      </c>
      <c r="V1682" s="123">
        <v>46.825625000000002</v>
      </c>
      <c r="W1682" s="85">
        <f t="shared" si="404"/>
        <v>0</v>
      </c>
      <c r="X1682" s="86">
        <v>0</v>
      </c>
      <c r="Y1682" s="85">
        <v>16.054500000000001</v>
      </c>
      <c r="Z1682" s="86">
        <f t="shared" si="391"/>
        <v>0</v>
      </c>
      <c r="AA1682" s="86">
        <f t="shared" si="394"/>
        <v>0</v>
      </c>
      <c r="AB1682" s="85">
        <v>122.77</v>
      </c>
      <c r="AC1682" s="85">
        <v>0</v>
      </c>
      <c r="AD1682" s="124">
        <f t="shared" si="392"/>
        <v>73.661999999999992</v>
      </c>
      <c r="AE1682" s="86">
        <f t="shared" si="395"/>
        <v>0</v>
      </c>
      <c r="AF1682" s="85">
        <v>0</v>
      </c>
      <c r="AG1682" s="85">
        <v>36.831000000000003</v>
      </c>
      <c r="AH1682" s="85">
        <f t="shared" si="396"/>
        <v>0</v>
      </c>
      <c r="AI1682" s="86">
        <f t="shared" si="397"/>
        <v>0</v>
      </c>
      <c r="AJ1682" s="86">
        <f t="shared" si="398"/>
        <v>0</v>
      </c>
      <c r="AK1682" s="122"/>
      <c r="AL1682" s="85">
        <v>122.77</v>
      </c>
      <c r="AM1682" s="85">
        <v>0</v>
      </c>
      <c r="AN1682" s="124">
        <f t="shared" si="393"/>
        <v>73.661999999999992</v>
      </c>
      <c r="AO1682" s="86">
        <f t="shared" si="399"/>
        <v>0</v>
      </c>
      <c r="AP1682" s="85">
        <v>0</v>
      </c>
      <c r="AQ1682" s="85">
        <v>36.831000000000003</v>
      </c>
      <c r="AR1682" s="85">
        <f t="shared" si="400"/>
        <v>0</v>
      </c>
      <c r="AS1682" s="86">
        <f t="shared" si="402"/>
        <v>0</v>
      </c>
      <c r="AT1682" s="170">
        <f t="shared" si="403"/>
        <v>0</v>
      </c>
      <c r="AU1682" s="86">
        <v>0</v>
      </c>
      <c r="AV1682" s="170">
        <f t="shared" si="401"/>
        <v>0</v>
      </c>
    </row>
    <row r="1683" spans="1:48" s="73" customFormat="1" x14ac:dyDescent="0.2">
      <c r="A1683" s="10" t="s">
        <v>4186</v>
      </c>
      <c r="B1683" s="14" t="s">
        <v>36</v>
      </c>
      <c r="C1683" s="14" t="s">
        <v>37</v>
      </c>
      <c r="D1683" s="14" t="s">
        <v>5072</v>
      </c>
      <c r="E1683" s="58">
        <v>321427</v>
      </c>
      <c r="F1683" s="15" t="s">
        <v>5073</v>
      </c>
      <c r="G1683" s="15" t="s">
        <v>4189</v>
      </c>
      <c r="H1683" s="16">
        <v>100008935</v>
      </c>
      <c r="I1683" s="62">
        <v>37903152</v>
      </c>
      <c r="J1683" s="13">
        <v>37903152</v>
      </c>
      <c r="K1683" s="15" t="s">
        <v>48</v>
      </c>
      <c r="L1683" s="12" t="s">
        <v>4186</v>
      </c>
      <c r="M1683" s="15" t="s">
        <v>4959</v>
      </c>
      <c r="N1683" s="49">
        <v>1318</v>
      </c>
      <c r="O1683" s="15" t="s">
        <v>5074</v>
      </c>
      <c r="P1683" s="15" t="s">
        <v>5075</v>
      </c>
      <c r="Q1683" s="48">
        <v>517739</v>
      </c>
      <c r="R1683" s="11" t="s">
        <v>86</v>
      </c>
      <c r="S1683" s="120">
        <v>12924</v>
      </c>
      <c r="T1683" s="85">
        <v>107.03</v>
      </c>
      <c r="U1683" s="86">
        <v>23</v>
      </c>
      <c r="V1683" s="123">
        <v>46.825625000000002</v>
      </c>
      <c r="W1683" s="85">
        <f t="shared" si="404"/>
        <v>8616</v>
      </c>
      <c r="X1683" s="86">
        <v>0</v>
      </c>
      <c r="Y1683" s="85">
        <v>16.054500000000001</v>
      </c>
      <c r="Z1683" s="86">
        <f t="shared" si="391"/>
        <v>0</v>
      </c>
      <c r="AA1683" s="86">
        <f t="shared" si="394"/>
        <v>8616</v>
      </c>
      <c r="AB1683" s="85">
        <v>122.77</v>
      </c>
      <c r="AC1683" s="85">
        <v>20</v>
      </c>
      <c r="AD1683" s="124">
        <f t="shared" si="392"/>
        <v>73.661999999999992</v>
      </c>
      <c r="AE1683" s="86">
        <f t="shared" si="395"/>
        <v>5893</v>
      </c>
      <c r="AF1683" s="85">
        <v>0</v>
      </c>
      <c r="AG1683" s="85">
        <v>36.831000000000003</v>
      </c>
      <c r="AH1683" s="85">
        <f t="shared" si="396"/>
        <v>0</v>
      </c>
      <c r="AI1683" s="86">
        <f t="shared" si="397"/>
        <v>14509</v>
      </c>
      <c r="AJ1683" s="86">
        <f t="shared" si="398"/>
        <v>1585</v>
      </c>
      <c r="AK1683" s="122"/>
      <c r="AL1683" s="85">
        <v>122.77</v>
      </c>
      <c r="AM1683" s="85">
        <v>20</v>
      </c>
      <c r="AN1683" s="124">
        <f t="shared" si="393"/>
        <v>73.661999999999992</v>
      </c>
      <c r="AO1683" s="86">
        <f t="shared" si="399"/>
        <v>5893</v>
      </c>
      <c r="AP1683" s="85">
        <v>0</v>
      </c>
      <c r="AQ1683" s="85">
        <v>36.831000000000003</v>
      </c>
      <c r="AR1683" s="85">
        <f t="shared" si="400"/>
        <v>0</v>
      </c>
      <c r="AS1683" s="86">
        <f t="shared" si="402"/>
        <v>14509</v>
      </c>
      <c r="AT1683" s="170">
        <f t="shared" si="403"/>
        <v>0</v>
      </c>
      <c r="AU1683" s="86">
        <v>14509</v>
      </c>
      <c r="AV1683" s="170">
        <f t="shared" si="401"/>
        <v>0</v>
      </c>
    </row>
    <row r="1684" spans="1:48" s="73" customFormat="1" ht="45" x14ac:dyDescent="0.2">
      <c r="A1684" s="10" t="s">
        <v>4186</v>
      </c>
      <c r="B1684" s="14" t="s">
        <v>36</v>
      </c>
      <c r="C1684" s="14" t="s">
        <v>37</v>
      </c>
      <c r="D1684" s="14" t="s">
        <v>4498</v>
      </c>
      <c r="E1684" s="58">
        <v>314790</v>
      </c>
      <c r="F1684" s="15" t="s">
        <v>4499</v>
      </c>
      <c r="G1684" s="15" t="s">
        <v>4189</v>
      </c>
      <c r="H1684" s="16">
        <v>100008757</v>
      </c>
      <c r="I1684" s="62">
        <v>710036590</v>
      </c>
      <c r="J1684" s="13">
        <v>42349036</v>
      </c>
      <c r="K1684" s="15" t="s">
        <v>105</v>
      </c>
      <c r="L1684" s="12" t="s">
        <v>4186</v>
      </c>
      <c r="M1684" s="15" t="s">
        <v>4377</v>
      </c>
      <c r="N1684" s="49">
        <v>2742</v>
      </c>
      <c r="O1684" s="15" t="s">
        <v>4500</v>
      </c>
      <c r="P1684" s="15" t="s">
        <v>4501</v>
      </c>
      <c r="Q1684" s="48">
        <v>509981</v>
      </c>
      <c r="R1684" s="11" t="s">
        <v>45</v>
      </c>
      <c r="S1684" s="120">
        <v>10114</v>
      </c>
      <c r="T1684" s="85">
        <v>107.03</v>
      </c>
      <c r="U1684" s="86">
        <v>18</v>
      </c>
      <c r="V1684" s="123">
        <v>46.825625000000002</v>
      </c>
      <c r="W1684" s="85">
        <f t="shared" si="404"/>
        <v>6743</v>
      </c>
      <c r="X1684" s="86">
        <v>0</v>
      </c>
      <c r="Y1684" s="85">
        <v>16.054500000000001</v>
      </c>
      <c r="Z1684" s="86">
        <f t="shared" si="391"/>
        <v>0</v>
      </c>
      <c r="AA1684" s="86">
        <f t="shared" si="394"/>
        <v>6743</v>
      </c>
      <c r="AB1684" s="85">
        <v>122.77</v>
      </c>
      <c r="AC1684" s="85">
        <v>15</v>
      </c>
      <c r="AD1684" s="124">
        <f t="shared" si="392"/>
        <v>73.661999999999992</v>
      </c>
      <c r="AE1684" s="86">
        <f t="shared" si="395"/>
        <v>4420</v>
      </c>
      <c r="AF1684" s="85">
        <v>0</v>
      </c>
      <c r="AG1684" s="85">
        <v>36.831000000000003</v>
      </c>
      <c r="AH1684" s="85">
        <f t="shared" si="396"/>
        <v>0</v>
      </c>
      <c r="AI1684" s="86">
        <f t="shared" si="397"/>
        <v>11163</v>
      </c>
      <c r="AJ1684" s="86">
        <f t="shared" si="398"/>
        <v>1049</v>
      </c>
      <c r="AK1684" s="122"/>
      <c r="AL1684" s="85">
        <v>122.77</v>
      </c>
      <c r="AM1684" s="85">
        <v>15</v>
      </c>
      <c r="AN1684" s="124">
        <f t="shared" si="393"/>
        <v>73.661999999999992</v>
      </c>
      <c r="AO1684" s="86">
        <f t="shared" si="399"/>
        <v>4420</v>
      </c>
      <c r="AP1684" s="85">
        <v>0</v>
      </c>
      <c r="AQ1684" s="85">
        <v>36.831000000000003</v>
      </c>
      <c r="AR1684" s="85">
        <f t="shared" si="400"/>
        <v>0</v>
      </c>
      <c r="AS1684" s="86">
        <f t="shared" si="402"/>
        <v>11163</v>
      </c>
      <c r="AT1684" s="170">
        <f t="shared" si="403"/>
        <v>0</v>
      </c>
      <c r="AU1684" s="86">
        <v>11163</v>
      </c>
      <c r="AV1684" s="170">
        <f t="shared" si="401"/>
        <v>0</v>
      </c>
    </row>
    <row r="1685" spans="1:48" s="73" customFormat="1" x14ac:dyDescent="0.2">
      <c r="A1685" s="10" t="s">
        <v>4186</v>
      </c>
      <c r="B1685" s="14" t="s">
        <v>36</v>
      </c>
      <c r="C1685" s="14" t="s">
        <v>37</v>
      </c>
      <c r="D1685" s="14" t="s">
        <v>5104</v>
      </c>
      <c r="E1685" s="58">
        <v>321559</v>
      </c>
      <c r="F1685" s="15" t="s">
        <v>5105</v>
      </c>
      <c r="G1685" s="15" t="s">
        <v>4189</v>
      </c>
      <c r="H1685" s="16">
        <v>100008971</v>
      </c>
      <c r="I1685" s="62">
        <v>710218494</v>
      </c>
      <c r="J1685" s="13">
        <v>710218494</v>
      </c>
      <c r="K1685" s="15" t="s">
        <v>48</v>
      </c>
      <c r="L1685" s="12" t="s">
        <v>4186</v>
      </c>
      <c r="M1685" s="15" t="s">
        <v>4959</v>
      </c>
      <c r="N1685" s="49">
        <v>1318</v>
      </c>
      <c r="O1685" s="15" t="s">
        <v>5106</v>
      </c>
      <c r="P1685" s="15" t="s">
        <v>5107</v>
      </c>
      <c r="Q1685" s="48">
        <v>517879</v>
      </c>
      <c r="R1685" s="11" t="s">
        <v>45</v>
      </c>
      <c r="S1685" s="120">
        <v>4495</v>
      </c>
      <c r="T1685" s="85">
        <v>107.03</v>
      </c>
      <c r="U1685" s="86">
        <v>8</v>
      </c>
      <c r="V1685" s="123">
        <v>46.825625000000002</v>
      </c>
      <c r="W1685" s="85">
        <f t="shared" si="404"/>
        <v>2997</v>
      </c>
      <c r="X1685" s="86">
        <v>0</v>
      </c>
      <c r="Y1685" s="85">
        <v>16.054500000000001</v>
      </c>
      <c r="Z1685" s="86">
        <f t="shared" si="391"/>
        <v>0</v>
      </c>
      <c r="AA1685" s="86">
        <f t="shared" si="394"/>
        <v>2997</v>
      </c>
      <c r="AB1685" s="85">
        <v>122.77</v>
      </c>
      <c r="AC1685" s="85">
        <v>20</v>
      </c>
      <c r="AD1685" s="124">
        <f t="shared" si="392"/>
        <v>73.661999999999992</v>
      </c>
      <c r="AE1685" s="86">
        <f t="shared" si="395"/>
        <v>5893</v>
      </c>
      <c r="AF1685" s="85">
        <v>0</v>
      </c>
      <c r="AG1685" s="85">
        <v>36.831000000000003</v>
      </c>
      <c r="AH1685" s="85">
        <f t="shared" si="396"/>
        <v>0</v>
      </c>
      <c r="AI1685" s="86">
        <f t="shared" si="397"/>
        <v>8890</v>
      </c>
      <c r="AJ1685" s="86">
        <f t="shared" si="398"/>
        <v>4395</v>
      </c>
      <c r="AK1685" s="122"/>
      <c r="AL1685" s="85">
        <v>122.77</v>
      </c>
      <c r="AM1685" s="85">
        <v>20</v>
      </c>
      <c r="AN1685" s="124">
        <f t="shared" si="393"/>
        <v>73.661999999999992</v>
      </c>
      <c r="AO1685" s="86">
        <f t="shared" si="399"/>
        <v>5893</v>
      </c>
      <c r="AP1685" s="85">
        <v>0</v>
      </c>
      <c r="AQ1685" s="85">
        <v>36.831000000000003</v>
      </c>
      <c r="AR1685" s="85">
        <f t="shared" si="400"/>
        <v>0</v>
      </c>
      <c r="AS1685" s="86">
        <f t="shared" si="402"/>
        <v>8890</v>
      </c>
      <c r="AT1685" s="170">
        <f t="shared" si="403"/>
        <v>0</v>
      </c>
      <c r="AU1685" s="86">
        <v>8890</v>
      </c>
      <c r="AV1685" s="170">
        <f t="shared" si="401"/>
        <v>0</v>
      </c>
    </row>
    <row r="1686" spans="1:48" s="73" customFormat="1" x14ac:dyDescent="0.2">
      <c r="A1686" s="10" t="s">
        <v>4186</v>
      </c>
      <c r="B1686" s="14" t="s">
        <v>36</v>
      </c>
      <c r="C1686" s="14" t="s">
        <v>37</v>
      </c>
      <c r="D1686" s="14" t="s">
        <v>4888</v>
      </c>
      <c r="E1686" s="58">
        <v>316831</v>
      </c>
      <c r="F1686" s="15" t="s">
        <v>4889</v>
      </c>
      <c r="G1686" s="15" t="s">
        <v>4189</v>
      </c>
      <c r="H1686" s="16">
        <v>100008099</v>
      </c>
      <c r="I1686" s="62">
        <v>710017324</v>
      </c>
      <c r="J1686" s="13">
        <v>710017324</v>
      </c>
      <c r="K1686" s="15" t="s">
        <v>48</v>
      </c>
      <c r="L1686" s="12" t="s">
        <v>4186</v>
      </c>
      <c r="M1686" s="15" t="s">
        <v>4807</v>
      </c>
      <c r="N1686" s="49">
        <v>3852</v>
      </c>
      <c r="O1686" s="15" t="s">
        <v>4890</v>
      </c>
      <c r="P1686" s="15" t="s">
        <v>4891</v>
      </c>
      <c r="Q1686" s="48">
        <v>512508</v>
      </c>
      <c r="R1686" s="11" t="s">
        <v>45</v>
      </c>
      <c r="S1686" s="120">
        <v>1686</v>
      </c>
      <c r="T1686" s="85">
        <v>107.03</v>
      </c>
      <c r="U1686" s="86">
        <v>3</v>
      </c>
      <c r="V1686" s="123">
        <v>46.825625000000002</v>
      </c>
      <c r="W1686" s="85">
        <f t="shared" si="404"/>
        <v>1124</v>
      </c>
      <c r="X1686" s="86">
        <v>0</v>
      </c>
      <c r="Y1686" s="85">
        <v>16.054500000000001</v>
      </c>
      <c r="Z1686" s="86">
        <f t="shared" si="391"/>
        <v>0</v>
      </c>
      <c r="AA1686" s="86">
        <f t="shared" si="394"/>
        <v>1124</v>
      </c>
      <c r="AB1686" s="85">
        <v>122.77</v>
      </c>
      <c r="AC1686" s="85">
        <v>4</v>
      </c>
      <c r="AD1686" s="124">
        <f t="shared" si="392"/>
        <v>73.661999999999992</v>
      </c>
      <c r="AE1686" s="86">
        <f t="shared" si="395"/>
        <v>1179</v>
      </c>
      <c r="AF1686" s="85">
        <v>0</v>
      </c>
      <c r="AG1686" s="85">
        <v>36.831000000000003</v>
      </c>
      <c r="AH1686" s="85">
        <f t="shared" si="396"/>
        <v>0</v>
      </c>
      <c r="AI1686" s="86">
        <f t="shared" si="397"/>
        <v>2303</v>
      </c>
      <c r="AJ1686" s="86">
        <f t="shared" si="398"/>
        <v>617</v>
      </c>
      <c r="AK1686" s="122"/>
      <c r="AL1686" s="85">
        <v>122.77</v>
      </c>
      <c r="AM1686" s="85">
        <v>4</v>
      </c>
      <c r="AN1686" s="124">
        <f t="shared" si="393"/>
        <v>73.661999999999992</v>
      </c>
      <c r="AO1686" s="86">
        <f t="shared" si="399"/>
        <v>1179</v>
      </c>
      <c r="AP1686" s="85">
        <v>0</v>
      </c>
      <c r="AQ1686" s="85">
        <v>36.831000000000003</v>
      </c>
      <c r="AR1686" s="85">
        <f t="shared" si="400"/>
        <v>0</v>
      </c>
      <c r="AS1686" s="86">
        <f t="shared" si="402"/>
        <v>2303</v>
      </c>
      <c r="AT1686" s="170">
        <f t="shared" si="403"/>
        <v>0</v>
      </c>
      <c r="AU1686" s="86">
        <v>2303</v>
      </c>
      <c r="AV1686" s="170">
        <f t="shared" si="401"/>
        <v>0</v>
      </c>
    </row>
    <row r="1687" spans="1:48" s="73" customFormat="1" x14ac:dyDescent="0.2">
      <c r="A1687" s="10" t="s">
        <v>4186</v>
      </c>
      <c r="B1687" s="14" t="s">
        <v>36</v>
      </c>
      <c r="C1687" s="14" t="s">
        <v>37</v>
      </c>
      <c r="D1687" s="14" t="s">
        <v>4283</v>
      </c>
      <c r="E1687" s="58">
        <v>314196</v>
      </c>
      <c r="F1687" s="15" t="s">
        <v>4284</v>
      </c>
      <c r="G1687" s="15" t="s">
        <v>4189</v>
      </c>
      <c r="H1687" s="16">
        <v>100007246</v>
      </c>
      <c r="I1687" s="62">
        <v>710014120</v>
      </c>
      <c r="J1687" s="13">
        <v>710014120</v>
      </c>
      <c r="K1687" s="15" t="s">
        <v>48</v>
      </c>
      <c r="L1687" s="12" t="s">
        <v>4186</v>
      </c>
      <c r="M1687" s="15" t="s">
        <v>4195</v>
      </c>
      <c r="N1687" s="49">
        <v>2357</v>
      </c>
      <c r="O1687" s="15" t="s">
        <v>4285</v>
      </c>
      <c r="P1687" s="15" t="s">
        <v>4286</v>
      </c>
      <c r="Q1687" s="48">
        <v>509361</v>
      </c>
      <c r="R1687" s="11" t="s">
        <v>45</v>
      </c>
      <c r="S1687" s="120">
        <v>11238</v>
      </c>
      <c r="T1687" s="85">
        <v>107.03</v>
      </c>
      <c r="U1687" s="86">
        <v>20</v>
      </c>
      <c r="V1687" s="123">
        <v>46.825625000000002</v>
      </c>
      <c r="W1687" s="85">
        <f t="shared" si="404"/>
        <v>7492</v>
      </c>
      <c r="X1687" s="86">
        <v>0</v>
      </c>
      <c r="Y1687" s="85">
        <v>16.054500000000001</v>
      </c>
      <c r="Z1687" s="86">
        <f t="shared" si="391"/>
        <v>0</v>
      </c>
      <c r="AA1687" s="86">
        <f t="shared" si="394"/>
        <v>7492</v>
      </c>
      <c r="AB1687" s="85">
        <v>122.77</v>
      </c>
      <c r="AC1687" s="85">
        <v>21</v>
      </c>
      <c r="AD1687" s="124">
        <f t="shared" si="392"/>
        <v>73.661999999999992</v>
      </c>
      <c r="AE1687" s="86">
        <f t="shared" si="395"/>
        <v>6188</v>
      </c>
      <c r="AF1687" s="85">
        <v>0</v>
      </c>
      <c r="AG1687" s="85">
        <v>36.831000000000003</v>
      </c>
      <c r="AH1687" s="85">
        <f t="shared" si="396"/>
        <v>0</v>
      </c>
      <c r="AI1687" s="86">
        <f t="shared" si="397"/>
        <v>13680</v>
      </c>
      <c r="AJ1687" s="86">
        <f t="shared" si="398"/>
        <v>2442</v>
      </c>
      <c r="AK1687" s="122"/>
      <c r="AL1687" s="85">
        <v>122.77</v>
      </c>
      <c r="AM1687" s="85">
        <v>21</v>
      </c>
      <c r="AN1687" s="124">
        <f t="shared" si="393"/>
        <v>73.661999999999992</v>
      </c>
      <c r="AO1687" s="86">
        <f t="shared" si="399"/>
        <v>6188</v>
      </c>
      <c r="AP1687" s="85">
        <v>0</v>
      </c>
      <c r="AQ1687" s="85">
        <v>36.831000000000003</v>
      </c>
      <c r="AR1687" s="85">
        <f t="shared" si="400"/>
        <v>0</v>
      </c>
      <c r="AS1687" s="86">
        <f t="shared" si="402"/>
        <v>13680</v>
      </c>
      <c r="AT1687" s="170">
        <f t="shared" si="403"/>
        <v>0</v>
      </c>
      <c r="AU1687" s="86">
        <v>13680</v>
      </c>
      <c r="AV1687" s="170">
        <f t="shared" si="401"/>
        <v>0</v>
      </c>
    </row>
    <row r="1688" spans="1:48" s="73" customFormat="1" ht="45" x14ac:dyDescent="0.2">
      <c r="A1688" s="10" t="s">
        <v>4186</v>
      </c>
      <c r="B1688" s="14" t="s">
        <v>36</v>
      </c>
      <c r="C1688" s="14" t="s">
        <v>37</v>
      </c>
      <c r="D1688" s="14" t="s">
        <v>4193</v>
      </c>
      <c r="E1688" s="58">
        <v>313971</v>
      </c>
      <c r="F1688" s="15" t="s">
        <v>4194</v>
      </c>
      <c r="G1688" s="15" t="s">
        <v>4189</v>
      </c>
      <c r="H1688" s="16">
        <v>100007137</v>
      </c>
      <c r="I1688" s="62">
        <v>710013779</v>
      </c>
      <c r="J1688" s="13">
        <v>37812475</v>
      </c>
      <c r="K1688" s="15" t="s">
        <v>92</v>
      </c>
      <c r="L1688" s="12" t="s">
        <v>4186</v>
      </c>
      <c r="M1688" s="15" t="s">
        <v>4195</v>
      </c>
      <c r="N1688" s="49">
        <v>2201</v>
      </c>
      <c r="O1688" s="15" t="s">
        <v>4196</v>
      </c>
      <c r="P1688" s="15" t="s">
        <v>4198</v>
      </c>
      <c r="Q1688" s="48">
        <v>509132</v>
      </c>
      <c r="R1688" s="11" t="s">
        <v>45</v>
      </c>
      <c r="S1688" s="120">
        <v>11238</v>
      </c>
      <c r="T1688" s="85">
        <v>107.03</v>
      </c>
      <c r="U1688" s="86">
        <v>20</v>
      </c>
      <c r="V1688" s="123">
        <v>46.825625000000002</v>
      </c>
      <c r="W1688" s="85">
        <f t="shared" si="404"/>
        <v>7492</v>
      </c>
      <c r="X1688" s="86">
        <v>0</v>
      </c>
      <c r="Y1688" s="85">
        <v>16.054500000000001</v>
      </c>
      <c r="Z1688" s="86">
        <f t="shared" si="391"/>
        <v>0</v>
      </c>
      <c r="AA1688" s="86">
        <f t="shared" si="394"/>
        <v>7492</v>
      </c>
      <c r="AB1688" s="85">
        <v>122.77</v>
      </c>
      <c r="AC1688" s="85">
        <v>12</v>
      </c>
      <c r="AD1688" s="124">
        <f t="shared" si="392"/>
        <v>73.661999999999992</v>
      </c>
      <c r="AE1688" s="86">
        <f t="shared" si="395"/>
        <v>3536</v>
      </c>
      <c r="AF1688" s="85">
        <v>0</v>
      </c>
      <c r="AG1688" s="85">
        <v>36.831000000000003</v>
      </c>
      <c r="AH1688" s="85">
        <f t="shared" si="396"/>
        <v>0</v>
      </c>
      <c r="AI1688" s="86">
        <f t="shared" si="397"/>
        <v>11028</v>
      </c>
      <c r="AJ1688" s="86">
        <f t="shared" si="398"/>
        <v>-210</v>
      </c>
      <c r="AK1688" s="122"/>
      <c r="AL1688" s="85">
        <v>122.77</v>
      </c>
      <c r="AM1688" s="85">
        <v>12</v>
      </c>
      <c r="AN1688" s="124">
        <f t="shared" si="393"/>
        <v>73.661999999999992</v>
      </c>
      <c r="AO1688" s="86">
        <f t="shared" si="399"/>
        <v>3536</v>
      </c>
      <c r="AP1688" s="85">
        <v>0</v>
      </c>
      <c r="AQ1688" s="85">
        <v>36.831000000000003</v>
      </c>
      <c r="AR1688" s="85">
        <f t="shared" si="400"/>
        <v>0</v>
      </c>
      <c r="AS1688" s="86">
        <f t="shared" si="402"/>
        <v>11028</v>
      </c>
      <c r="AT1688" s="170">
        <f t="shared" si="403"/>
        <v>0</v>
      </c>
      <c r="AU1688" s="86">
        <v>11028</v>
      </c>
      <c r="AV1688" s="170">
        <f t="shared" si="401"/>
        <v>0</v>
      </c>
    </row>
    <row r="1689" spans="1:48" s="73" customFormat="1" ht="30" x14ac:dyDescent="0.2">
      <c r="A1689" s="10" t="s">
        <v>4186</v>
      </c>
      <c r="B1689" s="14" t="s">
        <v>36</v>
      </c>
      <c r="C1689" s="14" t="s">
        <v>37</v>
      </c>
      <c r="D1689" s="14" t="s">
        <v>5241</v>
      </c>
      <c r="E1689" s="58">
        <v>17061229</v>
      </c>
      <c r="F1689" s="15" t="s">
        <v>5242</v>
      </c>
      <c r="G1689" s="15" t="s">
        <v>4189</v>
      </c>
      <c r="H1689" s="16">
        <v>100007666</v>
      </c>
      <c r="I1689" s="62">
        <v>710015461</v>
      </c>
      <c r="J1689" s="13">
        <v>710015461</v>
      </c>
      <c r="K1689" s="15" t="s">
        <v>48</v>
      </c>
      <c r="L1689" s="12" t="s">
        <v>4186</v>
      </c>
      <c r="M1689" s="15" t="s">
        <v>4595</v>
      </c>
      <c r="N1689" s="49">
        <v>3301</v>
      </c>
      <c r="O1689" s="15" t="s">
        <v>5243</v>
      </c>
      <c r="P1689" s="15" t="s">
        <v>5244</v>
      </c>
      <c r="Q1689" s="48">
        <v>558281</v>
      </c>
      <c r="R1689" s="11" t="s">
        <v>45</v>
      </c>
      <c r="S1689" s="120">
        <v>10307</v>
      </c>
      <c r="T1689" s="85">
        <v>107.03</v>
      </c>
      <c r="U1689" s="86">
        <v>18</v>
      </c>
      <c r="V1689" s="123">
        <v>46.825625000000002</v>
      </c>
      <c r="W1689" s="85">
        <f t="shared" si="404"/>
        <v>6743</v>
      </c>
      <c r="X1689" s="86">
        <v>1</v>
      </c>
      <c r="Y1689" s="85">
        <v>16.054500000000001</v>
      </c>
      <c r="Z1689" s="86">
        <f t="shared" si="391"/>
        <v>128</v>
      </c>
      <c r="AA1689" s="86">
        <f t="shared" si="394"/>
        <v>6871</v>
      </c>
      <c r="AB1689" s="85">
        <v>122.77</v>
      </c>
      <c r="AC1689" s="85">
        <v>15</v>
      </c>
      <c r="AD1689" s="124">
        <f t="shared" si="392"/>
        <v>73.661999999999992</v>
      </c>
      <c r="AE1689" s="86">
        <f t="shared" si="395"/>
        <v>4420</v>
      </c>
      <c r="AF1689" s="85">
        <v>0</v>
      </c>
      <c r="AG1689" s="85">
        <v>36.831000000000003</v>
      </c>
      <c r="AH1689" s="85">
        <f t="shared" si="396"/>
        <v>0</v>
      </c>
      <c r="AI1689" s="86">
        <f t="shared" si="397"/>
        <v>11291</v>
      </c>
      <c r="AJ1689" s="86">
        <f t="shared" si="398"/>
        <v>984</v>
      </c>
      <c r="AK1689" s="122"/>
      <c r="AL1689" s="85">
        <v>122.77</v>
      </c>
      <c r="AM1689" s="85">
        <v>15</v>
      </c>
      <c r="AN1689" s="124">
        <f t="shared" si="393"/>
        <v>73.661999999999992</v>
      </c>
      <c r="AO1689" s="86">
        <f t="shared" si="399"/>
        <v>4420</v>
      </c>
      <c r="AP1689" s="85">
        <v>0</v>
      </c>
      <c r="AQ1689" s="85">
        <v>36.831000000000003</v>
      </c>
      <c r="AR1689" s="85">
        <f t="shared" si="400"/>
        <v>0</v>
      </c>
      <c r="AS1689" s="86">
        <f t="shared" si="402"/>
        <v>11291</v>
      </c>
      <c r="AT1689" s="170">
        <f t="shared" si="403"/>
        <v>0</v>
      </c>
      <c r="AU1689" s="86">
        <v>11291</v>
      </c>
      <c r="AV1689" s="170">
        <f t="shared" si="401"/>
        <v>0</v>
      </c>
    </row>
    <row r="1690" spans="1:48" s="73" customFormat="1" x14ac:dyDescent="0.2">
      <c r="A1690" s="10" t="s">
        <v>4186</v>
      </c>
      <c r="B1690" s="14" t="s">
        <v>36</v>
      </c>
      <c r="C1690" s="14" t="s">
        <v>37</v>
      </c>
      <c r="D1690" s="14" t="s">
        <v>5229</v>
      </c>
      <c r="E1690" s="58">
        <v>649210</v>
      </c>
      <c r="F1690" s="15" t="s">
        <v>5230</v>
      </c>
      <c r="G1690" s="15" t="s">
        <v>4189</v>
      </c>
      <c r="H1690" s="16">
        <v>100018053</v>
      </c>
      <c r="I1690" s="62">
        <v>710267134</v>
      </c>
      <c r="J1690" s="13">
        <v>710267134</v>
      </c>
      <c r="K1690" s="15" t="s">
        <v>48</v>
      </c>
      <c r="L1690" s="12" t="s">
        <v>4186</v>
      </c>
      <c r="M1690" s="15" t="s">
        <v>4959</v>
      </c>
      <c r="N1690" s="49">
        <v>1311</v>
      </c>
      <c r="O1690" s="15" t="s">
        <v>5231</v>
      </c>
      <c r="P1690" s="15" t="s">
        <v>5232</v>
      </c>
      <c r="Q1690" s="48">
        <v>557960</v>
      </c>
      <c r="R1690" s="11" t="s">
        <v>45</v>
      </c>
      <c r="S1690" s="120">
        <v>3371</v>
      </c>
      <c r="T1690" s="85">
        <v>107.03</v>
      </c>
      <c r="U1690" s="86">
        <v>6</v>
      </c>
      <c r="V1690" s="123">
        <v>46.825625000000002</v>
      </c>
      <c r="W1690" s="85">
        <f t="shared" si="404"/>
        <v>2248</v>
      </c>
      <c r="X1690" s="86">
        <v>0</v>
      </c>
      <c r="Y1690" s="85">
        <v>16.054500000000001</v>
      </c>
      <c r="Z1690" s="86">
        <f t="shared" si="391"/>
        <v>0</v>
      </c>
      <c r="AA1690" s="86">
        <f t="shared" si="394"/>
        <v>2248</v>
      </c>
      <c r="AB1690" s="85">
        <v>122.77</v>
      </c>
      <c r="AC1690" s="85">
        <v>3</v>
      </c>
      <c r="AD1690" s="124">
        <f t="shared" si="392"/>
        <v>73.661999999999992</v>
      </c>
      <c r="AE1690" s="86">
        <f t="shared" si="395"/>
        <v>884</v>
      </c>
      <c r="AF1690" s="85">
        <v>0</v>
      </c>
      <c r="AG1690" s="85">
        <v>36.831000000000003</v>
      </c>
      <c r="AH1690" s="85">
        <f t="shared" si="396"/>
        <v>0</v>
      </c>
      <c r="AI1690" s="86">
        <f t="shared" si="397"/>
        <v>3132</v>
      </c>
      <c r="AJ1690" s="86">
        <f t="shared" si="398"/>
        <v>-239</v>
      </c>
      <c r="AK1690" s="122"/>
      <c r="AL1690" s="85">
        <v>122.77</v>
      </c>
      <c r="AM1690" s="85">
        <v>3</v>
      </c>
      <c r="AN1690" s="124">
        <f t="shared" si="393"/>
        <v>73.661999999999992</v>
      </c>
      <c r="AO1690" s="86">
        <f t="shared" si="399"/>
        <v>884</v>
      </c>
      <c r="AP1690" s="85">
        <v>0</v>
      </c>
      <c r="AQ1690" s="85">
        <v>36.831000000000003</v>
      </c>
      <c r="AR1690" s="85">
        <f t="shared" si="400"/>
        <v>0</v>
      </c>
      <c r="AS1690" s="86">
        <f t="shared" si="402"/>
        <v>3132</v>
      </c>
      <c r="AT1690" s="170">
        <f t="shared" si="403"/>
        <v>0</v>
      </c>
      <c r="AU1690" s="86">
        <v>3132</v>
      </c>
      <c r="AV1690" s="170">
        <f t="shared" si="401"/>
        <v>0</v>
      </c>
    </row>
    <row r="1691" spans="1:48" s="73" customFormat="1" ht="30" x14ac:dyDescent="0.2">
      <c r="A1691" s="10" t="s">
        <v>4186</v>
      </c>
      <c r="B1691" s="14" t="s">
        <v>36</v>
      </c>
      <c r="C1691" s="14" t="s">
        <v>37</v>
      </c>
      <c r="D1691" s="14" t="s">
        <v>4745</v>
      </c>
      <c r="E1691" s="58">
        <v>315737</v>
      </c>
      <c r="F1691" s="15" t="s">
        <v>4746</v>
      </c>
      <c r="G1691" s="15" t="s">
        <v>4189</v>
      </c>
      <c r="H1691" s="16">
        <v>100008608</v>
      </c>
      <c r="I1691" s="62">
        <v>710015925</v>
      </c>
      <c r="J1691" s="13">
        <v>710015925</v>
      </c>
      <c r="K1691" s="15" t="s">
        <v>48</v>
      </c>
      <c r="L1691" s="12" t="s">
        <v>4186</v>
      </c>
      <c r="M1691" s="15" t="s">
        <v>4190</v>
      </c>
      <c r="N1691" s="49">
        <v>3405</v>
      </c>
      <c r="O1691" s="15" t="s">
        <v>4675</v>
      </c>
      <c r="P1691" s="15" t="s">
        <v>4748</v>
      </c>
      <c r="Q1691" s="48">
        <v>510998</v>
      </c>
      <c r="R1691" s="11" t="s">
        <v>45</v>
      </c>
      <c r="S1691" s="120">
        <v>4495</v>
      </c>
      <c r="T1691" s="85">
        <v>107.03</v>
      </c>
      <c r="U1691" s="86">
        <v>8</v>
      </c>
      <c r="V1691" s="123">
        <v>46.825625000000002</v>
      </c>
      <c r="W1691" s="85">
        <f t="shared" si="404"/>
        <v>2997</v>
      </c>
      <c r="X1691" s="86">
        <v>0</v>
      </c>
      <c r="Y1691" s="85">
        <v>16.054500000000001</v>
      </c>
      <c r="Z1691" s="86">
        <f t="shared" si="391"/>
        <v>0</v>
      </c>
      <c r="AA1691" s="86">
        <f t="shared" si="394"/>
        <v>2997</v>
      </c>
      <c r="AB1691" s="85">
        <v>122.77</v>
      </c>
      <c r="AC1691" s="85">
        <v>7</v>
      </c>
      <c r="AD1691" s="124">
        <f t="shared" si="392"/>
        <v>73.661999999999992</v>
      </c>
      <c r="AE1691" s="86">
        <f t="shared" si="395"/>
        <v>2063</v>
      </c>
      <c r="AF1691" s="85">
        <v>0</v>
      </c>
      <c r="AG1691" s="85">
        <v>36.831000000000003</v>
      </c>
      <c r="AH1691" s="85">
        <f t="shared" si="396"/>
        <v>0</v>
      </c>
      <c r="AI1691" s="86">
        <f t="shared" si="397"/>
        <v>5060</v>
      </c>
      <c r="AJ1691" s="86">
        <f t="shared" si="398"/>
        <v>565</v>
      </c>
      <c r="AK1691" s="122"/>
      <c r="AL1691" s="85">
        <v>122.77</v>
      </c>
      <c r="AM1691" s="85">
        <v>7</v>
      </c>
      <c r="AN1691" s="124">
        <f t="shared" si="393"/>
        <v>73.661999999999992</v>
      </c>
      <c r="AO1691" s="86">
        <f t="shared" si="399"/>
        <v>2063</v>
      </c>
      <c r="AP1691" s="85">
        <v>0</v>
      </c>
      <c r="AQ1691" s="85">
        <v>36.831000000000003</v>
      </c>
      <c r="AR1691" s="85">
        <f t="shared" si="400"/>
        <v>0</v>
      </c>
      <c r="AS1691" s="86">
        <f t="shared" si="402"/>
        <v>5060</v>
      </c>
      <c r="AT1691" s="170">
        <f t="shared" si="403"/>
        <v>0</v>
      </c>
      <c r="AU1691" s="86">
        <v>5060</v>
      </c>
      <c r="AV1691" s="170">
        <f t="shared" si="401"/>
        <v>0</v>
      </c>
    </row>
    <row r="1692" spans="1:48" s="73" customFormat="1" ht="45" x14ac:dyDescent="0.2">
      <c r="A1692" s="10" t="s">
        <v>4186</v>
      </c>
      <c r="B1692" s="14" t="s">
        <v>36</v>
      </c>
      <c r="C1692" s="14" t="s">
        <v>37</v>
      </c>
      <c r="D1692" s="14" t="s">
        <v>4287</v>
      </c>
      <c r="E1692" s="58">
        <v>314200</v>
      </c>
      <c r="F1692" s="15" t="s">
        <v>4288</v>
      </c>
      <c r="G1692" s="15" t="s">
        <v>4189</v>
      </c>
      <c r="H1692" s="16">
        <v>100007592</v>
      </c>
      <c r="I1692" s="62">
        <v>710014139</v>
      </c>
      <c r="J1692" s="13">
        <v>37812785</v>
      </c>
      <c r="K1692" s="15" t="s">
        <v>92</v>
      </c>
      <c r="L1692" s="12" t="s">
        <v>4186</v>
      </c>
      <c r="M1692" s="15" t="s">
        <v>4215</v>
      </c>
      <c r="N1692" s="49">
        <v>2333</v>
      </c>
      <c r="O1692" s="15" t="s">
        <v>4289</v>
      </c>
      <c r="P1692" s="15" t="s">
        <v>4290</v>
      </c>
      <c r="Q1692" s="48">
        <v>509370</v>
      </c>
      <c r="R1692" s="11" t="s">
        <v>45</v>
      </c>
      <c r="S1692" s="120">
        <v>5619</v>
      </c>
      <c r="T1692" s="85">
        <v>107.03</v>
      </c>
      <c r="U1692" s="86">
        <v>10</v>
      </c>
      <c r="V1692" s="123">
        <v>46.825625000000002</v>
      </c>
      <c r="W1692" s="85">
        <f t="shared" si="404"/>
        <v>3746</v>
      </c>
      <c r="X1692" s="86">
        <v>0</v>
      </c>
      <c r="Y1692" s="85">
        <v>16.054500000000001</v>
      </c>
      <c r="Z1692" s="86">
        <f t="shared" si="391"/>
        <v>0</v>
      </c>
      <c r="AA1692" s="86">
        <f t="shared" si="394"/>
        <v>3746</v>
      </c>
      <c r="AB1692" s="85">
        <v>122.77</v>
      </c>
      <c r="AC1692" s="85">
        <v>16</v>
      </c>
      <c r="AD1692" s="124">
        <f t="shared" si="392"/>
        <v>73.661999999999992</v>
      </c>
      <c r="AE1692" s="86">
        <f t="shared" si="395"/>
        <v>4714</v>
      </c>
      <c r="AF1692" s="85">
        <v>0</v>
      </c>
      <c r="AG1692" s="85">
        <v>36.831000000000003</v>
      </c>
      <c r="AH1692" s="85">
        <f t="shared" si="396"/>
        <v>0</v>
      </c>
      <c r="AI1692" s="86">
        <f t="shared" si="397"/>
        <v>8460</v>
      </c>
      <c r="AJ1692" s="86">
        <f t="shared" si="398"/>
        <v>2841</v>
      </c>
      <c r="AK1692" s="122"/>
      <c r="AL1692" s="85">
        <v>122.77</v>
      </c>
      <c r="AM1692" s="85">
        <v>16</v>
      </c>
      <c r="AN1692" s="124">
        <f t="shared" si="393"/>
        <v>73.661999999999992</v>
      </c>
      <c r="AO1692" s="86">
        <f t="shared" si="399"/>
        <v>4714</v>
      </c>
      <c r="AP1692" s="85">
        <v>0</v>
      </c>
      <c r="AQ1692" s="85">
        <v>36.831000000000003</v>
      </c>
      <c r="AR1692" s="85">
        <f t="shared" si="400"/>
        <v>0</v>
      </c>
      <c r="AS1692" s="86">
        <f t="shared" si="402"/>
        <v>8460</v>
      </c>
      <c r="AT1692" s="170">
        <f t="shared" si="403"/>
        <v>0</v>
      </c>
      <c r="AU1692" s="86">
        <v>8460</v>
      </c>
      <c r="AV1692" s="170">
        <f t="shared" si="401"/>
        <v>0</v>
      </c>
    </row>
    <row r="1693" spans="1:48" s="73" customFormat="1" x14ac:dyDescent="0.2">
      <c r="A1693" s="10" t="s">
        <v>4186</v>
      </c>
      <c r="B1693" s="14" t="s">
        <v>36</v>
      </c>
      <c r="C1693" s="14" t="s">
        <v>37</v>
      </c>
      <c r="D1693" s="14" t="s">
        <v>4957</v>
      </c>
      <c r="E1693" s="58">
        <v>321796</v>
      </c>
      <c r="F1693" s="15" t="s">
        <v>4958</v>
      </c>
      <c r="G1693" s="15" t="s">
        <v>4189</v>
      </c>
      <c r="H1693" s="16">
        <v>100009212</v>
      </c>
      <c r="I1693" s="62">
        <v>37905139</v>
      </c>
      <c r="J1693" s="13">
        <v>37905139</v>
      </c>
      <c r="K1693" s="15" t="s">
        <v>48</v>
      </c>
      <c r="L1693" s="12" t="s">
        <v>4186</v>
      </c>
      <c r="M1693" s="15" t="s">
        <v>4959</v>
      </c>
      <c r="N1693" s="49">
        <v>1001</v>
      </c>
      <c r="O1693" s="15" t="s">
        <v>4960</v>
      </c>
      <c r="P1693" s="15" t="s">
        <v>4968</v>
      </c>
      <c r="Q1693" s="48">
        <v>517402</v>
      </c>
      <c r="R1693" s="11" t="s">
        <v>86</v>
      </c>
      <c r="S1693" s="120">
        <v>3371</v>
      </c>
      <c r="T1693" s="85">
        <v>107.03</v>
      </c>
      <c r="U1693" s="86">
        <v>6</v>
      </c>
      <c r="V1693" s="123">
        <v>46.825625000000002</v>
      </c>
      <c r="W1693" s="85">
        <f t="shared" si="404"/>
        <v>2248</v>
      </c>
      <c r="X1693" s="86">
        <v>0</v>
      </c>
      <c r="Y1693" s="85">
        <v>16.054500000000001</v>
      </c>
      <c r="Z1693" s="86">
        <f t="shared" si="391"/>
        <v>0</v>
      </c>
      <c r="AA1693" s="86">
        <f t="shared" si="394"/>
        <v>2248</v>
      </c>
      <c r="AB1693" s="85">
        <v>122.77</v>
      </c>
      <c r="AC1693" s="85">
        <v>15</v>
      </c>
      <c r="AD1693" s="124">
        <f t="shared" si="392"/>
        <v>73.661999999999992</v>
      </c>
      <c r="AE1693" s="86">
        <f t="shared" si="395"/>
        <v>4420</v>
      </c>
      <c r="AF1693" s="85">
        <v>0</v>
      </c>
      <c r="AG1693" s="85">
        <v>36.831000000000003</v>
      </c>
      <c r="AH1693" s="85">
        <f t="shared" si="396"/>
        <v>0</v>
      </c>
      <c r="AI1693" s="86">
        <f t="shared" si="397"/>
        <v>6668</v>
      </c>
      <c r="AJ1693" s="86">
        <f t="shared" si="398"/>
        <v>3297</v>
      </c>
      <c r="AK1693" s="122"/>
      <c r="AL1693" s="85">
        <v>122.77</v>
      </c>
      <c r="AM1693" s="85">
        <v>15</v>
      </c>
      <c r="AN1693" s="124">
        <f t="shared" si="393"/>
        <v>73.661999999999992</v>
      </c>
      <c r="AO1693" s="86">
        <f t="shared" si="399"/>
        <v>4420</v>
      </c>
      <c r="AP1693" s="85">
        <v>0</v>
      </c>
      <c r="AQ1693" s="85">
        <v>36.831000000000003</v>
      </c>
      <c r="AR1693" s="85">
        <f t="shared" si="400"/>
        <v>0</v>
      </c>
      <c r="AS1693" s="86">
        <f t="shared" si="402"/>
        <v>6668</v>
      </c>
      <c r="AT1693" s="170">
        <f t="shared" si="403"/>
        <v>0</v>
      </c>
      <c r="AU1693" s="86">
        <v>6668</v>
      </c>
      <c r="AV1693" s="170">
        <f t="shared" si="401"/>
        <v>0</v>
      </c>
    </row>
    <row r="1694" spans="1:48" s="73" customFormat="1" ht="30" x14ac:dyDescent="0.2">
      <c r="A1694" s="10" t="s">
        <v>4186</v>
      </c>
      <c r="B1694" s="14" t="s">
        <v>36</v>
      </c>
      <c r="C1694" s="14" t="s">
        <v>37</v>
      </c>
      <c r="D1694" s="14" t="s">
        <v>4745</v>
      </c>
      <c r="E1694" s="58">
        <v>315737</v>
      </c>
      <c r="F1694" s="15" t="s">
        <v>4746</v>
      </c>
      <c r="G1694" s="15" t="s">
        <v>4189</v>
      </c>
      <c r="H1694" s="16">
        <v>100008605</v>
      </c>
      <c r="I1694" s="62">
        <v>710015917</v>
      </c>
      <c r="J1694" s="13">
        <v>710015917</v>
      </c>
      <c r="K1694" s="15" t="s">
        <v>48</v>
      </c>
      <c r="L1694" s="12" t="s">
        <v>4186</v>
      </c>
      <c r="M1694" s="15" t="s">
        <v>4190</v>
      </c>
      <c r="N1694" s="49">
        <v>3406</v>
      </c>
      <c r="O1694" s="15" t="s">
        <v>4675</v>
      </c>
      <c r="P1694" s="15" t="s">
        <v>4754</v>
      </c>
      <c r="Q1694" s="48">
        <v>510998</v>
      </c>
      <c r="R1694" s="11" t="s">
        <v>45</v>
      </c>
      <c r="S1694" s="120">
        <v>8060</v>
      </c>
      <c r="T1694" s="85">
        <v>107.03</v>
      </c>
      <c r="U1694" s="86">
        <v>14</v>
      </c>
      <c r="V1694" s="123">
        <v>46.825625000000002</v>
      </c>
      <c r="W1694" s="85">
        <f t="shared" si="404"/>
        <v>5244</v>
      </c>
      <c r="X1694" s="86">
        <v>1</v>
      </c>
      <c r="Y1694" s="85">
        <v>16.054500000000001</v>
      </c>
      <c r="Z1694" s="86">
        <f t="shared" si="391"/>
        <v>128</v>
      </c>
      <c r="AA1694" s="86">
        <f t="shared" si="394"/>
        <v>5372</v>
      </c>
      <c r="AB1694" s="85">
        <v>122.77</v>
      </c>
      <c r="AC1694" s="85">
        <v>11</v>
      </c>
      <c r="AD1694" s="124">
        <f t="shared" si="392"/>
        <v>73.661999999999992</v>
      </c>
      <c r="AE1694" s="86">
        <f t="shared" si="395"/>
        <v>3241</v>
      </c>
      <c r="AF1694" s="85">
        <v>0</v>
      </c>
      <c r="AG1694" s="85">
        <v>36.831000000000003</v>
      </c>
      <c r="AH1694" s="85">
        <f t="shared" si="396"/>
        <v>0</v>
      </c>
      <c r="AI1694" s="86">
        <f t="shared" si="397"/>
        <v>8613</v>
      </c>
      <c r="AJ1694" s="86">
        <f t="shared" si="398"/>
        <v>553</v>
      </c>
      <c r="AK1694" s="122"/>
      <c r="AL1694" s="85">
        <v>122.77</v>
      </c>
      <c r="AM1694" s="85">
        <v>11</v>
      </c>
      <c r="AN1694" s="124">
        <f t="shared" si="393"/>
        <v>73.661999999999992</v>
      </c>
      <c r="AO1694" s="86">
        <f t="shared" si="399"/>
        <v>3241</v>
      </c>
      <c r="AP1694" s="85">
        <v>0</v>
      </c>
      <c r="AQ1694" s="85">
        <v>36.831000000000003</v>
      </c>
      <c r="AR1694" s="85">
        <f t="shared" si="400"/>
        <v>0</v>
      </c>
      <c r="AS1694" s="86">
        <f t="shared" si="402"/>
        <v>8613</v>
      </c>
      <c r="AT1694" s="170">
        <f t="shared" si="403"/>
        <v>0</v>
      </c>
      <c r="AU1694" s="86">
        <v>8613</v>
      </c>
      <c r="AV1694" s="170">
        <f t="shared" si="401"/>
        <v>0</v>
      </c>
    </row>
    <row r="1695" spans="1:48" s="73" customFormat="1" x14ac:dyDescent="0.2">
      <c r="A1695" s="10" t="s">
        <v>4186</v>
      </c>
      <c r="B1695" s="14" t="s">
        <v>36</v>
      </c>
      <c r="C1695" s="14" t="s">
        <v>37</v>
      </c>
      <c r="D1695" s="14" t="s">
        <v>4502</v>
      </c>
      <c r="E1695" s="58">
        <v>314811</v>
      </c>
      <c r="F1695" s="15" t="s">
        <v>4503</v>
      </c>
      <c r="G1695" s="15" t="s">
        <v>4189</v>
      </c>
      <c r="H1695" s="16">
        <v>100007484</v>
      </c>
      <c r="I1695" s="62">
        <v>710014880</v>
      </c>
      <c r="J1695" s="13">
        <v>710014880</v>
      </c>
      <c r="K1695" s="15" t="s">
        <v>48</v>
      </c>
      <c r="L1695" s="12" t="s">
        <v>4186</v>
      </c>
      <c r="M1695" s="15" t="s">
        <v>4349</v>
      </c>
      <c r="N1695" s="49">
        <v>2741</v>
      </c>
      <c r="O1695" s="15" t="s">
        <v>4504</v>
      </c>
      <c r="P1695" s="15" t="s">
        <v>4505</v>
      </c>
      <c r="Q1695" s="48">
        <v>510009</v>
      </c>
      <c r="R1695" s="11" t="s">
        <v>45</v>
      </c>
      <c r="S1695" s="120">
        <v>1686</v>
      </c>
      <c r="T1695" s="85">
        <v>107.03</v>
      </c>
      <c r="U1695" s="86">
        <v>3</v>
      </c>
      <c r="V1695" s="123">
        <v>46.825625000000002</v>
      </c>
      <c r="W1695" s="85">
        <f t="shared" si="404"/>
        <v>1124</v>
      </c>
      <c r="X1695" s="86">
        <v>0</v>
      </c>
      <c r="Y1695" s="85">
        <v>16.054500000000001</v>
      </c>
      <c r="Z1695" s="86">
        <f t="shared" si="391"/>
        <v>0</v>
      </c>
      <c r="AA1695" s="86">
        <f t="shared" si="394"/>
        <v>1124</v>
      </c>
      <c r="AB1695" s="85">
        <v>122.77</v>
      </c>
      <c r="AC1695" s="85">
        <v>7</v>
      </c>
      <c r="AD1695" s="124">
        <f t="shared" si="392"/>
        <v>73.661999999999992</v>
      </c>
      <c r="AE1695" s="86">
        <f t="shared" si="395"/>
        <v>2063</v>
      </c>
      <c r="AF1695" s="85">
        <v>0</v>
      </c>
      <c r="AG1695" s="85">
        <v>36.831000000000003</v>
      </c>
      <c r="AH1695" s="85">
        <f t="shared" si="396"/>
        <v>0</v>
      </c>
      <c r="AI1695" s="86">
        <f t="shared" si="397"/>
        <v>3187</v>
      </c>
      <c r="AJ1695" s="86">
        <f t="shared" si="398"/>
        <v>1501</v>
      </c>
      <c r="AK1695" s="122"/>
      <c r="AL1695" s="85">
        <v>122.77</v>
      </c>
      <c r="AM1695" s="85">
        <v>7</v>
      </c>
      <c r="AN1695" s="124">
        <f t="shared" si="393"/>
        <v>73.661999999999992</v>
      </c>
      <c r="AO1695" s="86">
        <f t="shared" si="399"/>
        <v>2063</v>
      </c>
      <c r="AP1695" s="85">
        <v>0</v>
      </c>
      <c r="AQ1695" s="85">
        <v>36.831000000000003</v>
      </c>
      <c r="AR1695" s="85">
        <f t="shared" si="400"/>
        <v>0</v>
      </c>
      <c r="AS1695" s="86">
        <f t="shared" si="402"/>
        <v>3187</v>
      </c>
      <c r="AT1695" s="170">
        <f t="shared" si="403"/>
        <v>0</v>
      </c>
      <c r="AU1695" s="86">
        <v>3187</v>
      </c>
      <c r="AV1695" s="170">
        <f t="shared" si="401"/>
        <v>0</v>
      </c>
    </row>
    <row r="1696" spans="1:48" s="73" customFormat="1" x14ac:dyDescent="0.2">
      <c r="A1696" s="10" t="s">
        <v>4186</v>
      </c>
      <c r="B1696" s="14" t="s">
        <v>36</v>
      </c>
      <c r="C1696" s="14" t="s">
        <v>37</v>
      </c>
      <c r="D1696" s="14" t="s">
        <v>4892</v>
      </c>
      <c r="E1696" s="58">
        <v>316849</v>
      </c>
      <c r="F1696" s="15" t="s">
        <v>4893</v>
      </c>
      <c r="G1696" s="15" t="s">
        <v>4189</v>
      </c>
      <c r="H1696" s="16">
        <v>100008104</v>
      </c>
      <c r="I1696" s="62">
        <v>710017332</v>
      </c>
      <c r="J1696" s="13">
        <v>710017332</v>
      </c>
      <c r="K1696" s="15" t="s">
        <v>48</v>
      </c>
      <c r="L1696" s="12" t="s">
        <v>4186</v>
      </c>
      <c r="M1696" s="15" t="s">
        <v>4807</v>
      </c>
      <c r="N1696" s="49">
        <v>3842</v>
      </c>
      <c r="O1696" s="15" t="s">
        <v>4894</v>
      </c>
      <c r="P1696" s="15" t="s">
        <v>4895</v>
      </c>
      <c r="Q1696" s="48">
        <v>512524</v>
      </c>
      <c r="R1696" s="11" t="s">
        <v>45</v>
      </c>
      <c r="S1696" s="120">
        <v>11238</v>
      </c>
      <c r="T1696" s="85">
        <v>107.03</v>
      </c>
      <c r="U1696" s="86">
        <v>20</v>
      </c>
      <c r="V1696" s="123">
        <v>46.825625000000002</v>
      </c>
      <c r="W1696" s="85">
        <f t="shared" si="404"/>
        <v>7492</v>
      </c>
      <c r="X1696" s="86">
        <v>0</v>
      </c>
      <c r="Y1696" s="85">
        <v>16.054500000000001</v>
      </c>
      <c r="Z1696" s="86">
        <f t="shared" si="391"/>
        <v>0</v>
      </c>
      <c r="AA1696" s="86">
        <f t="shared" si="394"/>
        <v>7492</v>
      </c>
      <c r="AB1696" s="85">
        <v>122.77</v>
      </c>
      <c r="AC1696" s="85">
        <v>14</v>
      </c>
      <c r="AD1696" s="124">
        <f t="shared" si="392"/>
        <v>73.661999999999992</v>
      </c>
      <c r="AE1696" s="86">
        <f t="shared" si="395"/>
        <v>4125</v>
      </c>
      <c r="AF1696" s="85">
        <v>0</v>
      </c>
      <c r="AG1696" s="85">
        <v>36.831000000000003</v>
      </c>
      <c r="AH1696" s="85">
        <f t="shared" si="396"/>
        <v>0</v>
      </c>
      <c r="AI1696" s="86">
        <f t="shared" si="397"/>
        <v>11617</v>
      </c>
      <c r="AJ1696" s="86">
        <f t="shared" si="398"/>
        <v>379</v>
      </c>
      <c r="AK1696" s="122"/>
      <c r="AL1696" s="85">
        <v>122.77</v>
      </c>
      <c r="AM1696" s="85">
        <v>14</v>
      </c>
      <c r="AN1696" s="124">
        <f t="shared" si="393"/>
        <v>73.661999999999992</v>
      </c>
      <c r="AO1696" s="86">
        <f t="shared" si="399"/>
        <v>4125</v>
      </c>
      <c r="AP1696" s="85">
        <v>0</v>
      </c>
      <c r="AQ1696" s="85">
        <v>36.831000000000003</v>
      </c>
      <c r="AR1696" s="85">
        <f t="shared" si="400"/>
        <v>0</v>
      </c>
      <c r="AS1696" s="86">
        <f t="shared" si="402"/>
        <v>11617</v>
      </c>
      <c r="AT1696" s="170">
        <f t="shared" si="403"/>
        <v>0</v>
      </c>
      <c r="AU1696" s="86">
        <v>11617</v>
      </c>
      <c r="AV1696" s="170">
        <f t="shared" si="401"/>
        <v>0</v>
      </c>
    </row>
    <row r="1697" spans="1:48" s="73" customFormat="1" ht="30" x14ac:dyDescent="0.2">
      <c r="A1697" s="10" t="s">
        <v>4186</v>
      </c>
      <c r="B1697" s="14" t="s">
        <v>36</v>
      </c>
      <c r="C1697" s="14" t="s">
        <v>37</v>
      </c>
      <c r="D1697" s="14" t="s">
        <v>4741</v>
      </c>
      <c r="E1697" s="58">
        <v>315729</v>
      </c>
      <c r="F1697" s="15" t="s">
        <v>4742</v>
      </c>
      <c r="G1697" s="15" t="s">
        <v>4189</v>
      </c>
      <c r="H1697" s="16">
        <v>100007836</v>
      </c>
      <c r="I1697" s="62">
        <v>710015798</v>
      </c>
      <c r="J1697" s="13">
        <v>710015798</v>
      </c>
      <c r="K1697" s="15" t="s">
        <v>48</v>
      </c>
      <c r="L1697" s="12" t="s">
        <v>4186</v>
      </c>
      <c r="M1697" s="15" t="s">
        <v>4595</v>
      </c>
      <c r="N1697" s="49">
        <v>3223</v>
      </c>
      <c r="O1697" s="15" t="s">
        <v>4743</v>
      </c>
      <c r="P1697" s="15" t="s">
        <v>4744</v>
      </c>
      <c r="Q1697" s="48">
        <v>510971</v>
      </c>
      <c r="R1697" s="11" t="s">
        <v>45</v>
      </c>
      <c r="S1697" s="120">
        <v>2810</v>
      </c>
      <c r="T1697" s="85">
        <v>107.03</v>
      </c>
      <c r="U1697" s="86">
        <v>5</v>
      </c>
      <c r="V1697" s="123">
        <v>46.825625000000002</v>
      </c>
      <c r="W1697" s="85">
        <f t="shared" si="404"/>
        <v>1873</v>
      </c>
      <c r="X1697" s="86">
        <v>0</v>
      </c>
      <c r="Y1697" s="85">
        <v>16.054500000000001</v>
      </c>
      <c r="Z1697" s="86">
        <f t="shared" si="391"/>
        <v>0</v>
      </c>
      <c r="AA1697" s="86">
        <f t="shared" si="394"/>
        <v>1873</v>
      </c>
      <c r="AB1697" s="85">
        <v>122.77</v>
      </c>
      <c r="AC1697" s="85">
        <v>3</v>
      </c>
      <c r="AD1697" s="124">
        <f t="shared" si="392"/>
        <v>73.661999999999992</v>
      </c>
      <c r="AE1697" s="86">
        <f t="shared" si="395"/>
        <v>884</v>
      </c>
      <c r="AF1697" s="85">
        <v>0</v>
      </c>
      <c r="AG1697" s="85">
        <v>36.831000000000003</v>
      </c>
      <c r="AH1697" s="85">
        <f t="shared" si="396"/>
        <v>0</v>
      </c>
      <c r="AI1697" s="86">
        <f t="shared" si="397"/>
        <v>2757</v>
      </c>
      <c r="AJ1697" s="86">
        <f t="shared" si="398"/>
        <v>-53</v>
      </c>
      <c r="AK1697" s="122"/>
      <c r="AL1697" s="85">
        <v>122.77</v>
      </c>
      <c r="AM1697" s="85">
        <v>3</v>
      </c>
      <c r="AN1697" s="124">
        <f t="shared" si="393"/>
        <v>73.661999999999992</v>
      </c>
      <c r="AO1697" s="86">
        <f t="shared" si="399"/>
        <v>884</v>
      </c>
      <c r="AP1697" s="85">
        <v>0</v>
      </c>
      <c r="AQ1697" s="85">
        <v>36.831000000000003</v>
      </c>
      <c r="AR1697" s="85">
        <f t="shared" si="400"/>
        <v>0</v>
      </c>
      <c r="AS1697" s="86">
        <f t="shared" si="402"/>
        <v>2757</v>
      </c>
      <c r="AT1697" s="170">
        <f t="shared" si="403"/>
        <v>0</v>
      </c>
      <c r="AU1697" s="86">
        <v>2757</v>
      </c>
      <c r="AV1697" s="170">
        <f t="shared" si="401"/>
        <v>0</v>
      </c>
    </row>
    <row r="1698" spans="1:48" s="73" customFormat="1" x14ac:dyDescent="0.2">
      <c r="A1698" s="10" t="s">
        <v>4186</v>
      </c>
      <c r="B1698" s="14" t="s">
        <v>36</v>
      </c>
      <c r="C1698" s="14" t="s">
        <v>37</v>
      </c>
      <c r="D1698" s="14" t="s">
        <v>4506</v>
      </c>
      <c r="E1698" s="58">
        <v>314820</v>
      </c>
      <c r="F1698" s="15" t="s">
        <v>4507</v>
      </c>
      <c r="G1698" s="15" t="s">
        <v>4189</v>
      </c>
      <c r="H1698" s="16">
        <v>100007489</v>
      </c>
      <c r="I1698" s="62">
        <v>710014899</v>
      </c>
      <c r="J1698" s="13">
        <v>710014899</v>
      </c>
      <c r="K1698" s="15" t="s">
        <v>48</v>
      </c>
      <c r="L1698" s="12" t="s">
        <v>4186</v>
      </c>
      <c r="M1698" s="15" t="s">
        <v>4349</v>
      </c>
      <c r="N1698" s="49">
        <v>2601</v>
      </c>
      <c r="O1698" s="15" t="s">
        <v>4508</v>
      </c>
      <c r="P1698" s="15" t="s">
        <v>4509</v>
      </c>
      <c r="Q1698" s="48">
        <v>510017</v>
      </c>
      <c r="R1698" s="11" t="s">
        <v>45</v>
      </c>
      <c r="S1698" s="120">
        <v>10676</v>
      </c>
      <c r="T1698" s="85">
        <v>107.03</v>
      </c>
      <c r="U1698" s="86">
        <v>19</v>
      </c>
      <c r="V1698" s="123">
        <v>46.825625000000002</v>
      </c>
      <c r="W1698" s="85">
        <f t="shared" si="404"/>
        <v>7117</v>
      </c>
      <c r="X1698" s="86">
        <v>0</v>
      </c>
      <c r="Y1698" s="85">
        <v>16.054500000000001</v>
      </c>
      <c r="Z1698" s="86">
        <f t="shared" si="391"/>
        <v>0</v>
      </c>
      <c r="AA1698" s="86">
        <f t="shared" si="394"/>
        <v>7117</v>
      </c>
      <c r="AB1698" s="85">
        <v>122.77</v>
      </c>
      <c r="AC1698" s="85">
        <v>8</v>
      </c>
      <c r="AD1698" s="124">
        <f t="shared" si="392"/>
        <v>73.661999999999992</v>
      </c>
      <c r="AE1698" s="86">
        <f t="shared" si="395"/>
        <v>2357</v>
      </c>
      <c r="AF1698" s="85">
        <v>0</v>
      </c>
      <c r="AG1698" s="85">
        <v>36.831000000000003</v>
      </c>
      <c r="AH1698" s="85">
        <f t="shared" si="396"/>
        <v>0</v>
      </c>
      <c r="AI1698" s="86">
        <f t="shared" si="397"/>
        <v>9474</v>
      </c>
      <c r="AJ1698" s="86">
        <f t="shared" si="398"/>
        <v>-1202</v>
      </c>
      <c r="AK1698" s="122"/>
      <c r="AL1698" s="85">
        <v>122.77</v>
      </c>
      <c r="AM1698" s="85">
        <v>8</v>
      </c>
      <c r="AN1698" s="124">
        <f t="shared" si="393"/>
        <v>73.661999999999992</v>
      </c>
      <c r="AO1698" s="86">
        <f t="shared" si="399"/>
        <v>2357</v>
      </c>
      <c r="AP1698" s="85">
        <v>0</v>
      </c>
      <c r="AQ1698" s="85">
        <v>36.831000000000003</v>
      </c>
      <c r="AR1698" s="85">
        <f t="shared" si="400"/>
        <v>0</v>
      </c>
      <c r="AS1698" s="86">
        <f t="shared" si="402"/>
        <v>9474</v>
      </c>
      <c r="AT1698" s="170">
        <f t="shared" si="403"/>
        <v>0</v>
      </c>
      <c r="AU1698" s="86">
        <v>9474</v>
      </c>
      <c r="AV1698" s="170">
        <f t="shared" si="401"/>
        <v>0</v>
      </c>
    </row>
    <row r="1699" spans="1:48" s="73" customFormat="1" x14ac:dyDescent="0.2">
      <c r="A1699" s="10" t="s">
        <v>4186</v>
      </c>
      <c r="B1699" s="14" t="s">
        <v>36</v>
      </c>
      <c r="C1699" s="14" t="s">
        <v>37</v>
      </c>
      <c r="D1699" s="14" t="s">
        <v>4957</v>
      </c>
      <c r="E1699" s="58">
        <v>321796</v>
      </c>
      <c r="F1699" s="15" t="s">
        <v>4958</v>
      </c>
      <c r="G1699" s="15" t="s">
        <v>4189</v>
      </c>
      <c r="H1699" s="16">
        <v>100009216</v>
      </c>
      <c r="I1699" s="62">
        <v>37904868</v>
      </c>
      <c r="J1699" s="13">
        <v>37904868</v>
      </c>
      <c r="K1699" s="15" t="s">
        <v>48</v>
      </c>
      <c r="L1699" s="12" t="s">
        <v>4186</v>
      </c>
      <c r="M1699" s="15" t="s">
        <v>4959</v>
      </c>
      <c r="N1699" s="49">
        <v>1001</v>
      </c>
      <c r="O1699" s="15" t="s">
        <v>4960</v>
      </c>
      <c r="P1699" s="15" t="s">
        <v>4985</v>
      </c>
      <c r="Q1699" s="48">
        <v>517402</v>
      </c>
      <c r="R1699" s="11" t="s">
        <v>86</v>
      </c>
      <c r="S1699" s="120">
        <v>17981</v>
      </c>
      <c r="T1699" s="85">
        <v>107.03</v>
      </c>
      <c r="U1699" s="86">
        <v>32</v>
      </c>
      <c r="V1699" s="123">
        <v>46.825625000000002</v>
      </c>
      <c r="W1699" s="85">
        <f t="shared" si="404"/>
        <v>11987</v>
      </c>
      <c r="X1699" s="86">
        <v>0</v>
      </c>
      <c r="Y1699" s="85">
        <v>16.054500000000001</v>
      </c>
      <c r="Z1699" s="86">
        <f t="shared" si="391"/>
        <v>0</v>
      </c>
      <c r="AA1699" s="86">
        <f t="shared" si="394"/>
        <v>11987</v>
      </c>
      <c r="AB1699" s="85">
        <v>122.77</v>
      </c>
      <c r="AC1699" s="85">
        <v>31</v>
      </c>
      <c r="AD1699" s="124">
        <f t="shared" si="392"/>
        <v>73.661999999999992</v>
      </c>
      <c r="AE1699" s="86">
        <f t="shared" si="395"/>
        <v>9134</v>
      </c>
      <c r="AF1699" s="85">
        <v>0</v>
      </c>
      <c r="AG1699" s="85">
        <v>36.831000000000003</v>
      </c>
      <c r="AH1699" s="85">
        <f t="shared" si="396"/>
        <v>0</v>
      </c>
      <c r="AI1699" s="86">
        <f t="shared" si="397"/>
        <v>21121</v>
      </c>
      <c r="AJ1699" s="86">
        <f t="shared" si="398"/>
        <v>3140</v>
      </c>
      <c r="AK1699" s="122"/>
      <c r="AL1699" s="85">
        <v>122.77</v>
      </c>
      <c r="AM1699" s="85">
        <v>31</v>
      </c>
      <c r="AN1699" s="124">
        <f t="shared" si="393"/>
        <v>73.661999999999992</v>
      </c>
      <c r="AO1699" s="86">
        <f t="shared" si="399"/>
        <v>9134</v>
      </c>
      <c r="AP1699" s="85">
        <v>0</v>
      </c>
      <c r="AQ1699" s="85">
        <v>36.831000000000003</v>
      </c>
      <c r="AR1699" s="85">
        <f t="shared" si="400"/>
        <v>0</v>
      </c>
      <c r="AS1699" s="86">
        <f t="shared" si="402"/>
        <v>21121</v>
      </c>
      <c r="AT1699" s="170">
        <f t="shared" si="403"/>
        <v>0</v>
      </c>
      <c r="AU1699" s="86">
        <v>21121</v>
      </c>
      <c r="AV1699" s="170">
        <f t="shared" si="401"/>
        <v>0</v>
      </c>
    </row>
    <row r="1700" spans="1:48" s="73" customFormat="1" ht="45" x14ac:dyDescent="0.2">
      <c r="A1700" s="10" t="s">
        <v>4186</v>
      </c>
      <c r="B1700" s="14" t="s">
        <v>36</v>
      </c>
      <c r="C1700" s="14" t="s">
        <v>37</v>
      </c>
      <c r="D1700" s="14" t="s">
        <v>4515</v>
      </c>
      <c r="E1700" s="58">
        <v>314846</v>
      </c>
      <c r="F1700" s="15" t="s">
        <v>4516</v>
      </c>
      <c r="G1700" s="15" t="s">
        <v>4189</v>
      </c>
      <c r="H1700" s="16">
        <v>100008335</v>
      </c>
      <c r="I1700" s="62">
        <v>710014929</v>
      </c>
      <c r="J1700" s="13">
        <v>37812076</v>
      </c>
      <c r="K1700" s="15" t="s">
        <v>105</v>
      </c>
      <c r="L1700" s="12" t="s">
        <v>4186</v>
      </c>
      <c r="M1700" s="15" t="s">
        <v>4360</v>
      </c>
      <c r="N1700" s="49">
        <v>2945</v>
      </c>
      <c r="O1700" s="15" t="s">
        <v>4517</v>
      </c>
      <c r="P1700" s="15" t="s">
        <v>4518</v>
      </c>
      <c r="Q1700" s="48">
        <v>510033</v>
      </c>
      <c r="R1700" s="11" t="s">
        <v>45</v>
      </c>
      <c r="S1700" s="120">
        <v>15172</v>
      </c>
      <c r="T1700" s="85">
        <v>107.03</v>
      </c>
      <c r="U1700" s="86">
        <v>27</v>
      </c>
      <c r="V1700" s="123">
        <v>46.825625000000002</v>
      </c>
      <c r="W1700" s="85">
        <f t="shared" si="404"/>
        <v>10114</v>
      </c>
      <c r="X1700" s="86">
        <v>0</v>
      </c>
      <c r="Y1700" s="85">
        <v>16.054500000000001</v>
      </c>
      <c r="Z1700" s="86">
        <f t="shared" si="391"/>
        <v>0</v>
      </c>
      <c r="AA1700" s="86">
        <f t="shared" si="394"/>
        <v>10114</v>
      </c>
      <c r="AB1700" s="85">
        <v>122.77</v>
      </c>
      <c r="AC1700" s="85">
        <v>35</v>
      </c>
      <c r="AD1700" s="124">
        <f t="shared" si="392"/>
        <v>73.661999999999992</v>
      </c>
      <c r="AE1700" s="86">
        <f t="shared" si="395"/>
        <v>10313</v>
      </c>
      <c r="AF1700" s="85">
        <v>0</v>
      </c>
      <c r="AG1700" s="85">
        <v>36.831000000000003</v>
      </c>
      <c r="AH1700" s="85">
        <f t="shared" si="396"/>
        <v>0</v>
      </c>
      <c r="AI1700" s="86">
        <f t="shared" si="397"/>
        <v>20427</v>
      </c>
      <c r="AJ1700" s="86">
        <f t="shared" si="398"/>
        <v>5255</v>
      </c>
      <c r="AK1700" s="122"/>
      <c r="AL1700" s="85">
        <v>122.77</v>
      </c>
      <c r="AM1700" s="85">
        <v>35</v>
      </c>
      <c r="AN1700" s="124">
        <f t="shared" si="393"/>
        <v>73.661999999999992</v>
      </c>
      <c r="AO1700" s="86">
        <f t="shared" si="399"/>
        <v>10313</v>
      </c>
      <c r="AP1700" s="85">
        <v>0</v>
      </c>
      <c r="AQ1700" s="85">
        <v>36.831000000000003</v>
      </c>
      <c r="AR1700" s="85">
        <f t="shared" si="400"/>
        <v>0</v>
      </c>
      <c r="AS1700" s="86">
        <f t="shared" si="402"/>
        <v>20427</v>
      </c>
      <c r="AT1700" s="170">
        <f t="shared" si="403"/>
        <v>0</v>
      </c>
      <c r="AU1700" s="86">
        <v>20427</v>
      </c>
      <c r="AV1700" s="170">
        <f t="shared" si="401"/>
        <v>0</v>
      </c>
    </row>
    <row r="1701" spans="1:48" s="73" customFormat="1" ht="45" x14ac:dyDescent="0.2">
      <c r="A1701" s="10" t="s">
        <v>4186</v>
      </c>
      <c r="B1701" s="14" t="s">
        <v>36</v>
      </c>
      <c r="C1701" s="14" t="s">
        <v>37</v>
      </c>
      <c r="D1701" s="14" t="s">
        <v>5249</v>
      </c>
      <c r="E1701" s="58">
        <v>623814</v>
      </c>
      <c r="F1701" s="15" t="s">
        <v>5250</v>
      </c>
      <c r="G1701" s="15" t="s">
        <v>4189</v>
      </c>
      <c r="H1701" s="16">
        <v>100007598</v>
      </c>
      <c r="I1701" s="62">
        <v>710254873</v>
      </c>
      <c r="J1701" s="13">
        <v>42388660</v>
      </c>
      <c r="K1701" s="15" t="s">
        <v>105</v>
      </c>
      <c r="L1701" s="12" t="s">
        <v>4186</v>
      </c>
      <c r="M1701" s="15" t="s">
        <v>4215</v>
      </c>
      <c r="N1701" s="49">
        <v>2336</v>
      </c>
      <c r="O1701" s="15" t="s">
        <v>5251</v>
      </c>
      <c r="P1701" s="15" t="s">
        <v>5252</v>
      </c>
      <c r="Q1701" s="48">
        <v>580791</v>
      </c>
      <c r="R1701" s="11" t="s">
        <v>45</v>
      </c>
      <c r="S1701" s="120">
        <v>6181</v>
      </c>
      <c r="T1701" s="85">
        <v>107.03</v>
      </c>
      <c r="U1701" s="86">
        <v>11</v>
      </c>
      <c r="V1701" s="123">
        <v>46.825625000000002</v>
      </c>
      <c r="W1701" s="85">
        <f t="shared" si="404"/>
        <v>4121</v>
      </c>
      <c r="X1701" s="86">
        <v>0</v>
      </c>
      <c r="Y1701" s="85">
        <v>16.054500000000001</v>
      </c>
      <c r="Z1701" s="86">
        <f t="shared" si="391"/>
        <v>0</v>
      </c>
      <c r="AA1701" s="86">
        <f t="shared" si="394"/>
        <v>4121</v>
      </c>
      <c r="AB1701" s="85">
        <v>122.77</v>
      </c>
      <c r="AC1701" s="85">
        <v>17</v>
      </c>
      <c r="AD1701" s="124">
        <f t="shared" si="392"/>
        <v>73.661999999999992</v>
      </c>
      <c r="AE1701" s="86">
        <f t="shared" si="395"/>
        <v>5009</v>
      </c>
      <c r="AF1701" s="85">
        <v>0</v>
      </c>
      <c r="AG1701" s="85">
        <v>36.831000000000003</v>
      </c>
      <c r="AH1701" s="85">
        <f t="shared" si="396"/>
        <v>0</v>
      </c>
      <c r="AI1701" s="86">
        <f t="shared" si="397"/>
        <v>9130</v>
      </c>
      <c r="AJ1701" s="86">
        <f t="shared" si="398"/>
        <v>2949</v>
      </c>
      <c r="AK1701" s="122"/>
      <c r="AL1701" s="85">
        <v>122.77</v>
      </c>
      <c r="AM1701" s="85">
        <v>17</v>
      </c>
      <c r="AN1701" s="124">
        <f t="shared" si="393"/>
        <v>73.661999999999992</v>
      </c>
      <c r="AO1701" s="86">
        <f t="shared" si="399"/>
        <v>5009</v>
      </c>
      <c r="AP1701" s="85">
        <v>0</v>
      </c>
      <c r="AQ1701" s="85">
        <v>36.831000000000003</v>
      </c>
      <c r="AR1701" s="85">
        <f t="shared" si="400"/>
        <v>0</v>
      </c>
      <c r="AS1701" s="86">
        <f t="shared" si="402"/>
        <v>9130</v>
      </c>
      <c r="AT1701" s="170">
        <f t="shared" si="403"/>
        <v>0</v>
      </c>
      <c r="AU1701" s="86">
        <v>9130</v>
      </c>
      <c r="AV1701" s="170">
        <f t="shared" si="401"/>
        <v>0</v>
      </c>
    </row>
    <row r="1702" spans="1:48" s="73" customFormat="1" x14ac:dyDescent="0.2">
      <c r="A1702" s="10" t="s">
        <v>4186</v>
      </c>
      <c r="B1702" s="14" t="s">
        <v>36</v>
      </c>
      <c r="C1702" s="14" t="s">
        <v>37</v>
      </c>
      <c r="D1702" s="14" t="s">
        <v>10259</v>
      </c>
      <c r="E1702" s="58">
        <v>314226</v>
      </c>
      <c r="F1702" s="15" t="s">
        <v>10260</v>
      </c>
      <c r="G1702" s="15" t="s">
        <v>4189</v>
      </c>
      <c r="H1702" s="13">
        <v>100007249</v>
      </c>
      <c r="I1702" s="62">
        <v>710166648</v>
      </c>
      <c r="J1702" s="13">
        <v>37812149</v>
      </c>
      <c r="K1702" s="14" t="s">
        <v>92</v>
      </c>
      <c r="L1702" s="12" t="s">
        <v>4186</v>
      </c>
      <c r="M1702" s="15" t="s">
        <v>4195</v>
      </c>
      <c r="N1702" s="53">
        <v>2304</v>
      </c>
      <c r="O1702" s="15" t="s">
        <v>10261</v>
      </c>
      <c r="P1702" s="15" t="s">
        <v>10262</v>
      </c>
      <c r="Q1702" s="48"/>
      <c r="R1702" s="11"/>
      <c r="S1702" s="120">
        <v>0</v>
      </c>
      <c r="T1702" s="85">
        <v>107.03</v>
      </c>
      <c r="U1702" s="86">
        <v>0</v>
      </c>
      <c r="V1702" s="123">
        <v>46.825625000000002</v>
      </c>
      <c r="W1702" s="85">
        <f t="shared" si="404"/>
        <v>0</v>
      </c>
      <c r="X1702" s="86">
        <v>0</v>
      </c>
      <c r="Y1702" s="85">
        <v>16.054500000000001</v>
      </c>
      <c r="Z1702" s="86">
        <f t="shared" si="391"/>
        <v>0</v>
      </c>
      <c r="AA1702" s="86">
        <f t="shared" si="394"/>
        <v>0</v>
      </c>
      <c r="AB1702" s="85">
        <v>122.77</v>
      </c>
      <c r="AC1702" s="85">
        <v>0</v>
      </c>
      <c r="AD1702" s="124">
        <f t="shared" si="392"/>
        <v>73.661999999999992</v>
      </c>
      <c r="AE1702" s="86">
        <f t="shared" si="395"/>
        <v>0</v>
      </c>
      <c r="AF1702" s="85">
        <v>0</v>
      </c>
      <c r="AG1702" s="85">
        <v>36.831000000000003</v>
      </c>
      <c r="AH1702" s="85">
        <f t="shared" si="396"/>
        <v>0</v>
      </c>
      <c r="AI1702" s="86">
        <f t="shared" si="397"/>
        <v>0</v>
      </c>
      <c r="AJ1702" s="86">
        <f t="shared" si="398"/>
        <v>0</v>
      </c>
      <c r="AK1702" s="122"/>
      <c r="AL1702" s="85">
        <v>122.77</v>
      </c>
      <c r="AM1702" s="85">
        <f>0</f>
        <v>0</v>
      </c>
      <c r="AN1702" s="124">
        <f t="shared" si="393"/>
        <v>73.661999999999992</v>
      </c>
      <c r="AO1702" s="86">
        <f t="shared" si="399"/>
        <v>0</v>
      </c>
      <c r="AP1702" s="85">
        <f>0</f>
        <v>0</v>
      </c>
      <c r="AQ1702" s="85">
        <v>36.831000000000003</v>
      </c>
      <c r="AR1702" s="85">
        <f t="shared" si="400"/>
        <v>0</v>
      </c>
      <c r="AS1702" s="86">
        <f t="shared" si="402"/>
        <v>0</v>
      </c>
      <c r="AT1702" s="170">
        <f t="shared" si="403"/>
        <v>0</v>
      </c>
      <c r="AU1702" s="86">
        <v>0</v>
      </c>
      <c r="AV1702" s="170">
        <f t="shared" si="401"/>
        <v>0</v>
      </c>
    </row>
    <row r="1703" spans="1:48" s="73" customFormat="1" x14ac:dyDescent="0.2">
      <c r="A1703" s="10" t="s">
        <v>4186</v>
      </c>
      <c r="B1703" s="14" t="s">
        <v>36</v>
      </c>
      <c r="C1703" s="14" t="s">
        <v>37</v>
      </c>
      <c r="D1703" s="14" t="s">
        <v>5117</v>
      </c>
      <c r="E1703" s="58">
        <v>321583</v>
      </c>
      <c r="F1703" s="15" t="s">
        <v>5118</v>
      </c>
      <c r="G1703" s="15" t="s">
        <v>4189</v>
      </c>
      <c r="H1703" s="16">
        <v>100008986</v>
      </c>
      <c r="I1703" s="62">
        <v>710022395</v>
      </c>
      <c r="J1703" s="13">
        <v>710022395</v>
      </c>
      <c r="K1703" s="15" t="s">
        <v>48</v>
      </c>
      <c r="L1703" s="12" t="s">
        <v>4186</v>
      </c>
      <c r="M1703" s="15" t="s">
        <v>4959</v>
      </c>
      <c r="N1703" s="49">
        <v>1315</v>
      </c>
      <c r="O1703" s="15" t="s">
        <v>5119</v>
      </c>
      <c r="P1703" s="15" t="s">
        <v>5120</v>
      </c>
      <c r="Q1703" s="48">
        <v>517925</v>
      </c>
      <c r="R1703" s="11" t="s">
        <v>45</v>
      </c>
      <c r="S1703" s="120">
        <v>5057</v>
      </c>
      <c r="T1703" s="85">
        <v>107.03</v>
      </c>
      <c r="U1703" s="86">
        <v>9</v>
      </c>
      <c r="V1703" s="123">
        <v>46.825625000000002</v>
      </c>
      <c r="W1703" s="85">
        <f t="shared" si="404"/>
        <v>3371</v>
      </c>
      <c r="X1703" s="86">
        <v>0</v>
      </c>
      <c r="Y1703" s="85">
        <v>16.054500000000001</v>
      </c>
      <c r="Z1703" s="86">
        <f t="shared" si="391"/>
        <v>0</v>
      </c>
      <c r="AA1703" s="86">
        <f t="shared" si="394"/>
        <v>3371</v>
      </c>
      <c r="AB1703" s="85">
        <v>122.77</v>
      </c>
      <c r="AC1703" s="85">
        <v>17</v>
      </c>
      <c r="AD1703" s="124">
        <f t="shared" si="392"/>
        <v>73.661999999999992</v>
      </c>
      <c r="AE1703" s="86">
        <f t="shared" si="395"/>
        <v>5009</v>
      </c>
      <c r="AF1703" s="85">
        <v>0</v>
      </c>
      <c r="AG1703" s="85">
        <v>36.831000000000003</v>
      </c>
      <c r="AH1703" s="85">
        <f t="shared" si="396"/>
        <v>0</v>
      </c>
      <c r="AI1703" s="86">
        <f t="shared" si="397"/>
        <v>8380</v>
      </c>
      <c r="AJ1703" s="86">
        <f t="shared" si="398"/>
        <v>3323</v>
      </c>
      <c r="AK1703" s="122"/>
      <c r="AL1703" s="85">
        <v>122.77</v>
      </c>
      <c r="AM1703" s="85">
        <v>17</v>
      </c>
      <c r="AN1703" s="124">
        <f t="shared" si="393"/>
        <v>73.661999999999992</v>
      </c>
      <c r="AO1703" s="86">
        <f t="shared" si="399"/>
        <v>5009</v>
      </c>
      <c r="AP1703" s="85">
        <v>0</v>
      </c>
      <c r="AQ1703" s="85">
        <v>36.831000000000003</v>
      </c>
      <c r="AR1703" s="85">
        <f t="shared" si="400"/>
        <v>0</v>
      </c>
      <c r="AS1703" s="86">
        <f t="shared" si="402"/>
        <v>8380</v>
      </c>
      <c r="AT1703" s="170">
        <f t="shared" si="403"/>
        <v>0</v>
      </c>
      <c r="AU1703" s="86">
        <v>8380</v>
      </c>
      <c r="AV1703" s="170">
        <f t="shared" si="401"/>
        <v>0</v>
      </c>
    </row>
    <row r="1704" spans="1:48" s="73" customFormat="1" ht="30" x14ac:dyDescent="0.2">
      <c r="A1704" s="10" t="s">
        <v>4186</v>
      </c>
      <c r="B1704" s="14" t="s">
        <v>36</v>
      </c>
      <c r="C1704" s="14" t="s">
        <v>37</v>
      </c>
      <c r="D1704" s="14" t="s">
        <v>4745</v>
      </c>
      <c r="E1704" s="58">
        <v>315737</v>
      </c>
      <c r="F1704" s="15" t="s">
        <v>4746</v>
      </c>
      <c r="G1704" s="15" t="s">
        <v>4189</v>
      </c>
      <c r="H1704" s="16">
        <v>100008554</v>
      </c>
      <c r="I1704" s="62">
        <v>710015852</v>
      </c>
      <c r="J1704" s="13">
        <v>710015852</v>
      </c>
      <c r="K1704" s="15" t="s">
        <v>48</v>
      </c>
      <c r="L1704" s="12" t="s">
        <v>4186</v>
      </c>
      <c r="M1704" s="15" t="s">
        <v>4190</v>
      </c>
      <c r="N1704" s="49">
        <v>3401</v>
      </c>
      <c r="O1704" s="15" t="s">
        <v>4675</v>
      </c>
      <c r="P1704" s="15" t="s">
        <v>4753</v>
      </c>
      <c r="Q1704" s="48">
        <v>510998</v>
      </c>
      <c r="R1704" s="11" t="s">
        <v>45</v>
      </c>
      <c r="S1704" s="120">
        <v>16857</v>
      </c>
      <c r="T1704" s="85">
        <v>107.03</v>
      </c>
      <c r="U1704" s="86">
        <v>30</v>
      </c>
      <c r="V1704" s="123">
        <v>46.825625000000002</v>
      </c>
      <c r="W1704" s="85">
        <f t="shared" si="404"/>
        <v>11238</v>
      </c>
      <c r="X1704" s="86">
        <v>0</v>
      </c>
      <c r="Y1704" s="85">
        <v>16.054500000000001</v>
      </c>
      <c r="Z1704" s="86">
        <f t="shared" si="391"/>
        <v>0</v>
      </c>
      <c r="AA1704" s="86">
        <f t="shared" si="394"/>
        <v>11238</v>
      </c>
      <c r="AB1704" s="85">
        <v>122.77</v>
      </c>
      <c r="AC1704" s="85">
        <v>47</v>
      </c>
      <c r="AD1704" s="124">
        <f t="shared" si="392"/>
        <v>73.661999999999992</v>
      </c>
      <c r="AE1704" s="86">
        <f t="shared" si="395"/>
        <v>13848</v>
      </c>
      <c r="AF1704" s="85">
        <v>0</v>
      </c>
      <c r="AG1704" s="85">
        <v>36.831000000000003</v>
      </c>
      <c r="AH1704" s="85">
        <f t="shared" si="396"/>
        <v>0</v>
      </c>
      <c r="AI1704" s="86">
        <f t="shared" si="397"/>
        <v>25086</v>
      </c>
      <c r="AJ1704" s="86">
        <f t="shared" si="398"/>
        <v>8229</v>
      </c>
      <c r="AK1704" s="122"/>
      <c r="AL1704" s="85">
        <v>122.77</v>
      </c>
      <c r="AM1704" s="85">
        <v>47</v>
      </c>
      <c r="AN1704" s="124">
        <f t="shared" si="393"/>
        <v>73.661999999999992</v>
      </c>
      <c r="AO1704" s="86">
        <f t="shared" si="399"/>
        <v>13848</v>
      </c>
      <c r="AP1704" s="85">
        <v>0</v>
      </c>
      <c r="AQ1704" s="85">
        <v>36.831000000000003</v>
      </c>
      <c r="AR1704" s="85">
        <f t="shared" si="400"/>
        <v>0</v>
      </c>
      <c r="AS1704" s="86">
        <f t="shared" si="402"/>
        <v>25086</v>
      </c>
      <c r="AT1704" s="170">
        <f t="shared" si="403"/>
        <v>0</v>
      </c>
      <c r="AU1704" s="86">
        <v>25086</v>
      </c>
      <c r="AV1704" s="170">
        <f t="shared" si="401"/>
        <v>0</v>
      </c>
    </row>
    <row r="1705" spans="1:48" s="73" customFormat="1" ht="45" x14ac:dyDescent="0.2">
      <c r="A1705" s="10" t="s">
        <v>4186</v>
      </c>
      <c r="B1705" s="14" t="s">
        <v>36</v>
      </c>
      <c r="C1705" s="14" t="s">
        <v>37</v>
      </c>
      <c r="D1705" s="14" t="s">
        <v>5125</v>
      </c>
      <c r="E1705" s="58">
        <v>647519</v>
      </c>
      <c r="F1705" s="15" t="s">
        <v>5126</v>
      </c>
      <c r="G1705" s="15" t="s">
        <v>4189</v>
      </c>
      <c r="H1705" s="16">
        <v>100008999</v>
      </c>
      <c r="I1705" s="62">
        <v>710252765</v>
      </c>
      <c r="J1705" s="13">
        <v>37813030</v>
      </c>
      <c r="K1705" s="15" t="s">
        <v>105</v>
      </c>
      <c r="L1705" s="12" t="s">
        <v>4186</v>
      </c>
      <c r="M1705" s="15" t="s">
        <v>4959</v>
      </c>
      <c r="N1705" s="49">
        <v>1322</v>
      </c>
      <c r="O1705" s="15" t="s">
        <v>5127</v>
      </c>
      <c r="P1705" s="15" t="s">
        <v>5128</v>
      </c>
      <c r="Q1705" s="48">
        <v>517941</v>
      </c>
      <c r="R1705" s="11" t="s">
        <v>45</v>
      </c>
      <c r="S1705" s="120">
        <v>29781</v>
      </c>
      <c r="T1705" s="85">
        <v>107.03</v>
      </c>
      <c r="U1705" s="86">
        <v>53</v>
      </c>
      <c r="V1705" s="123">
        <v>46.825625000000002</v>
      </c>
      <c r="W1705" s="85">
        <f t="shared" si="404"/>
        <v>19854</v>
      </c>
      <c r="X1705" s="86">
        <v>0</v>
      </c>
      <c r="Y1705" s="85">
        <v>16.054500000000001</v>
      </c>
      <c r="Z1705" s="86">
        <f t="shared" si="391"/>
        <v>0</v>
      </c>
      <c r="AA1705" s="86">
        <f t="shared" si="394"/>
        <v>19854</v>
      </c>
      <c r="AB1705" s="85">
        <v>122.77</v>
      </c>
      <c r="AC1705" s="85">
        <v>34</v>
      </c>
      <c r="AD1705" s="124">
        <f t="shared" si="392"/>
        <v>73.661999999999992</v>
      </c>
      <c r="AE1705" s="86">
        <f t="shared" si="395"/>
        <v>10018</v>
      </c>
      <c r="AF1705" s="85">
        <v>0</v>
      </c>
      <c r="AG1705" s="85">
        <v>36.831000000000003</v>
      </c>
      <c r="AH1705" s="85">
        <f t="shared" si="396"/>
        <v>0</v>
      </c>
      <c r="AI1705" s="86">
        <f t="shared" si="397"/>
        <v>29872</v>
      </c>
      <c r="AJ1705" s="86">
        <f t="shared" si="398"/>
        <v>91</v>
      </c>
      <c r="AK1705" s="122"/>
      <c r="AL1705" s="85">
        <v>122.77</v>
      </c>
      <c r="AM1705" s="85">
        <v>34</v>
      </c>
      <c r="AN1705" s="124">
        <f t="shared" si="393"/>
        <v>73.661999999999992</v>
      </c>
      <c r="AO1705" s="86">
        <f t="shared" si="399"/>
        <v>10018</v>
      </c>
      <c r="AP1705" s="85">
        <v>0</v>
      </c>
      <c r="AQ1705" s="85">
        <v>36.831000000000003</v>
      </c>
      <c r="AR1705" s="85">
        <f t="shared" si="400"/>
        <v>0</v>
      </c>
      <c r="AS1705" s="86">
        <f t="shared" si="402"/>
        <v>29872</v>
      </c>
      <c r="AT1705" s="170">
        <f t="shared" si="403"/>
        <v>0</v>
      </c>
      <c r="AU1705" s="86">
        <v>29872</v>
      </c>
      <c r="AV1705" s="170">
        <f t="shared" si="401"/>
        <v>0</v>
      </c>
    </row>
    <row r="1706" spans="1:48" s="73" customFormat="1" ht="45" x14ac:dyDescent="0.2">
      <c r="A1706" s="10" t="s">
        <v>4186</v>
      </c>
      <c r="B1706" s="14" t="s">
        <v>36</v>
      </c>
      <c r="C1706" s="14" t="s">
        <v>37</v>
      </c>
      <c r="D1706" s="14" t="s">
        <v>4277</v>
      </c>
      <c r="E1706" s="58">
        <v>314170</v>
      </c>
      <c r="F1706" s="15" t="s">
        <v>4278</v>
      </c>
      <c r="G1706" s="15" t="s">
        <v>4189</v>
      </c>
      <c r="H1706" s="16">
        <v>100007235</v>
      </c>
      <c r="I1706" s="62">
        <v>710250142</v>
      </c>
      <c r="J1706" s="13">
        <v>37812271</v>
      </c>
      <c r="K1706" s="15" t="s">
        <v>105</v>
      </c>
      <c r="L1706" s="12" t="s">
        <v>4186</v>
      </c>
      <c r="M1706" s="15" t="s">
        <v>4195</v>
      </c>
      <c r="N1706" s="49">
        <v>2301</v>
      </c>
      <c r="O1706" s="15" t="s">
        <v>4279</v>
      </c>
      <c r="P1706" s="15" t="s">
        <v>4281</v>
      </c>
      <c r="Q1706" s="48">
        <v>509345</v>
      </c>
      <c r="R1706" s="11" t="s">
        <v>45</v>
      </c>
      <c r="S1706" s="120">
        <v>6743</v>
      </c>
      <c r="T1706" s="85">
        <v>107.03</v>
      </c>
      <c r="U1706" s="86">
        <v>12</v>
      </c>
      <c r="V1706" s="123">
        <v>46.825625000000002</v>
      </c>
      <c r="W1706" s="85">
        <f t="shared" si="404"/>
        <v>4495</v>
      </c>
      <c r="X1706" s="86">
        <v>0</v>
      </c>
      <c r="Y1706" s="85">
        <v>16.054500000000001</v>
      </c>
      <c r="Z1706" s="86">
        <f t="shared" si="391"/>
        <v>0</v>
      </c>
      <c r="AA1706" s="86">
        <f t="shared" si="394"/>
        <v>4495</v>
      </c>
      <c r="AB1706" s="85">
        <v>122.77</v>
      </c>
      <c r="AC1706" s="85">
        <v>8</v>
      </c>
      <c r="AD1706" s="124">
        <f t="shared" si="392"/>
        <v>73.661999999999992</v>
      </c>
      <c r="AE1706" s="86">
        <f t="shared" si="395"/>
        <v>2357</v>
      </c>
      <c r="AF1706" s="85">
        <v>0</v>
      </c>
      <c r="AG1706" s="85">
        <v>36.831000000000003</v>
      </c>
      <c r="AH1706" s="85">
        <f t="shared" si="396"/>
        <v>0</v>
      </c>
      <c r="AI1706" s="86">
        <f t="shared" si="397"/>
        <v>6852</v>
      </c>
      <c r="AJ1706" s="86">
        <f t="shared" si="398"/>
        <v>109</v>
      </c>
      <c r="AK1706" s="122"/>
      <c r="AL1706" s="85">
        <v>122.77</v>
      </c>
      <c r="AM1706" s="85">
        <v>8</v>
      </c>
      <c r="AN1706" s="124">
        <f t="shared" si="393"/>
        <v>73.661999999999992</v>
      </c>
      <c r="AO1706" s="86">
        <f t="shared" si="399"/>
        <v>2357</v>
      </c>
      <c r="AP1706" s="85">
        <v>0</v>
      </c>
      <c r="AQ1706" s="85">
        <v>36.831000000000003</v>
      </c>
      <c r="AR1706" s="85">
        <f t="shared" si="400"/>
        <v>0</v>
      </c>
      <c r="AS1706" s="86">
        <f t="shared" si="402"/>
        <v>6852</v>
      </c>
      <c r="AT1706" s="170">
        <f t="shared" si="403"/>
        <v>0</v>
      </c>
      <c r="AU1706" s="86">
        <v>6852</v>
      </c>
      <c r="AV1706" s="170">
        <f t="shared" si="401"/>
        <v>0</v>
      </c>
    </row>
    <row r="1707" spans="1:48" s="73" customFormat="1" ht="30" x14ac:dyDescent="0.2">
      <c r="A1707" s="10" t="s">
        <v>4186</v>
      </c>
      <c r="B1707" s="14" t="s">
        <v>36</v>
      </c>
      <c r="C1707" s="14" t="s">
        <v>37</v>
      </c>
      <c r="D1707" s="14" t="s">
        <v>4296</v>
      </c>
      <c r="E1707" s="58">
        <v>314251</v>
      </c>
      <c r="F1707" s="15" t="s">
        <v>4297</v>
      </c>
      <c r="G1707" s="15" t="s">
        <v>4189</v>
      </c>
      <c r="H1707" s="16">
        <v>100007607</v>
      </c>
      <c r="I1707" s="62">
        <v>710014171</v>
      </c>
      <c r="J1707" s="13">
        <v>710014171</v>
      </c>
      <c r="K1707" s="15" t="s">
        <v>48</v>
      </c>
      <c r="L1707" s="12" t="s">
        <v>4186</v>
      </c>
      <c r="M1707" s="15" t="s">
        <v>4215</v>
      </c>
      <c r="N1707" s="49">
        <v>2331</v>
      </c>
      <c r="O1707" s="15" t="s">
        <v>4298</v>
      </c>
      <c r="P1707" s="15" t="s">
        <v>4299</v>
      </c>
      <c r="Q1707" s="48">
        <v>509426</v>
      </c>
      <c r="R1707" s="11" t="s">
        <v>45</v>
      </c>
      <c r="S1707" s="120">
        <v>17419</v>
      </c>
      <c r="T1707" s="85">
        <v>107.03</v>
      </c>
      <c r="U1707" s="86">
        <v>31</v>
      </c>
      <c r="V1707" s="123">
        <v>46.825625000000002</v>
      </c>
      <c r="W1707" s="85">
        <f t="shared" si="404"/>
        <v>11613</v>
      </c>
      <c r="X1707" s="86">
        <v>0</v>
      </c>
      <c r="Y1707" s="85">
        <v>16.054500000000001</v>
      </c>
      <c r="Z1707" s="86">
        <f t="shared" si="391"/>
        <v>0</v>
      </c>
      <c r="AA1707" s="86">
        <f t="shared" si="394"/>
        <v>11613</v>
      </c>
      <c r="AB1707" s="85">
        <v>122.77</v>
      </c>
      <c r="AC1707" s="85">
        <v>25</v>
      </c>
      <c r="AD1707" s="124">
        <f t="shared" si="392"/>
        <v>73.661999999999992</v>
      </c>
      <c r="AE1707" s="86">
        <f t="shared" si="395"/>
        <v>7366</v>
      </c>
      <c r="AF1707" s="85">
        <v>0</v>
      </c>
      <c r="AG1707" s="85">
        <v>36.831000000000003</v>
      </c>
      <c r="AH1707" s="85">
        <f t="shared" si="396"/>
        <v>0</v>
      </c>
      <c r="AI1707" s="86">
        <f t="shared" si="397"/>
        <v>18979</v>
      </c>
      <c r="AJ1707" s="86">
        <f t="shared" si="398"/>
        <v>1560</v>
      </c>
      <c r="AK1707" s="122"/>
      <c r="AL1707" s="85">
        <v>122.77</v>
      </c>
      <c r="AM1707" s="85">
        <v>25</v>
      </c>
      <c r="AN1707" s="124">
        <f t="shared" si="393"/>
        <v>73.661999999999992</v>
      </c>
      <c r="AO1707" s="86">
        <f t="shared" si="399"/>
        <v>7366</v>
      </c>
      <c r="AP1707" s="85">
        <v>0</v>
      </c>
      <c r="AQ1707" s="85">
        <v>36.831000000000003</v>
      </c>
      <c r="AR1707" s="85">
        <f t="shared" si="400"/>
        <v>0</v>
      </c>
      <c r="AS1707" s="86">
        <f t="shared" si="402"/>
        <v>18979</v>
      </c>
      <c r="AT1707" s="170">
        <f t="shared" si="403"/>
        <v>0</v>
      </c>
      <c r="AU1707" s="86">
        <v>18979</v>
      </c>
      <c r="AV1707" s="170">
        <f t="shared" si="401"/>
        <v>0</v>
      </c>
    </row>
    <row r="1708" spans="1:48" s="73" customFormat="1" ht="30" x14ac:dyDescent="0.2">
      <c r="A1708" s="10" t="s">
        <v>4186</v>
      </c>
      <c r="B1708" s="14" t="s">
        <v>36</v>
      </c>
      <c r="C1708" s="14" t="s">
        <v>37</v>
      </c>
      <c r="D1708" s="14" t="s">
        <v>4300</v>
      </c>
      <c r="E1708" s="58">
        <v>314269</v>
      </c>
      <c r="F1708" s="15" t="s">
        <v>4301</v>
      </c>
      <c r="G1708" s="15" t="s">
        <v>4189</v>
      </c>
      <c r="H1708" s="16">
        <v>100007609</v>
      </c>
      <c r="I1708" s="62">
        <v>710014180</v>
      </c>
      <c r="J1708" s="13">
        <v>710014180</v>
      </c>
      <c r="K1708" s="15" t="s">
        <v>48</v>
      </c>
      <c r="L1708" s="12" t="s">
        <v>4186</v>
      </c>
      <c r="M1708" s="15" t="s">
        <v>4215</v>
      </c>
      <c r="N1708" s="49">
        <v>2331</v>
      </c>
      <c r="O1708" s="15" t="s">
        <v>4302</v>
      </c>
      <c r="P1708" s="15" t="s">
        <v>4303</v>
      </c>
      <c r="Q1708" s="48">
        <v>509434</v>
      </c>
      <c r="R1708" s="11" t="s">
        <v>45</v>
      </c>
      <c r="S1708" s="120">
        <v>3371</v>
      </c>
      <c r="T1708" s="85">
        <v>107.03</v>
      </c>
      <c r="U1708" s="86">
        <v>6</v>
      </c>
      <c r="V1708" s="123">
        <v>46.825625000000002</v>
      </c>
      <c r="W1708" s="85">
        <f t="shared" si="404"/>
        <v>2248</v>
      </c>
      <c r="X1708" s="86">
        <v>0</v>
      </c>
      <c r="Y1708" s="85">
        <v>16.054500000000001</v>
      </c>
      <c r="Z1708" s="86">
        <f t="shared" si="391"/>
        <v>0</v>
      </c>
      <c r="AA1708" s="86">
        <f t="shared" si="394"/>
        <v>2248</v>
      </c>
      <c r="AB1708" s="85">
        <v>122.77</v>
      </c>
      <c r="AC1708" s="85">
        <v>7</v>
      </c>
      <c r="AD1708" s="124">
        <f t="shared" si="392"/>
        <v>73.661999999999992</v>
      </c>
      <c r="AE1708" s="86">
        <f t="shared" si="395"/>
        <v>2063</v>
      </c>
      <c r="AF1708" s="85">
        <v>0</v>
      </c>
      <c r="AG1708" s="85">
        <v>36.831000000000003</v>
      </c>
      <c r="AH1708" s="85">
        <f t="shared" si="396"/>
        <v>0</v>
      </c>
      <c r="AI1708" s="86">
        <f t="shared" si="397"/>
        <v>4311</v>
      </c>
      <c r="AJ1708" s="86">
        <f t="shared" si="398"/>
        <v>940</v>
      </c>
      <c r="AK1708" s="122"/>
      <c r="AL1708" s="85">
        <v>122.77</v>
      </c>
      <c r="AM1708" s="85">
        <v>7</v>
      </c>
      <c r="AN1708" s="124">
        <f t="shared" si="393"/>
        <v>73.661999999999992</v>
      </c>
      <c r="AO1708" s="86">
        <f t="shared" si="399"/>
        <v>2063</v>
      </c>
      <c r="AP1708" s="85">
        <v>0</v>
      </c>
      <c r="AQ1708" s="85">
        <v>36.831000000000003</v>
      </c>
      <c r="AR1708" s="85">
        <f t="shared" si="400"/>
        <v>0</v>
      </c>
      <c r="AS1708" s="86">
        <f t="shared" si="402"/>
        <v>4311</v>
      </c>
      <c r="AT1708" s="170">
        <f t="shared" si="403"/>
        <v>0</v>
      </c>
      <c r="AU1708" s="86">
        <v>4311</v>
      </c>
      <c r="AV1708" s="170">
        <f t="shared" si="401"/>
        <v>0</v>
      </c>
    </row>
    <row r="1709" spans="1:48" s="73" customFormat="1" ht="45" x14ac:dyDescent="0.2">
      <c r="A1709" s="10" t="s">
        <v>4186</v>
      </c>
      <c r="B1709" s="14" t="s">
        <v>36</v>
      </c>
      <c r="C1709" s="14" t="s">
        <v>37</v>
      </c>
      <c r="D1709" s="14" t="s">
        <v>4304</v>
      </c>
      <c r="E1709" s="58">
        <v>314277</v>
      </c>
      <c r="F1709" s="15" t="s">
        <v>4305</v>
      </c>
      <c r="G1709" s="15" t="s">
        <v>4189</v>
      </c>
      <c r="H1709" s="16">
        <v>100007612</v>
      </c>
      <c r="I1709" s="62">
        <v>710014198</v>
      </c>
      <c r="J1709" s="13">
        <v>37812483</v>
      </c>
      <c r="K1709" s="15" t="s">
        <v>92</v>
      </c>
      <c r="L1709" s="12" t="s">
        <v>4186</v>
      </c>
      <c r="M1709" s="15" t="s">
        <v>4215</v>
      </c>
      <c r="N1709" s="49">
        <v>2331</v>
      </c>
      <c r="O1709" s="15" t="s">
        <v>4306</v>
      </c>
      <c r="P1709" s="15" t="s">
        <v>4307</v>
      </c>
      <c r="Q1709" s="48">
        <v>509442</v>
      </c>
      <c r="R1709" s="11" t="s">
        <v>45</v>
      </c>
      <c r="S1709" s="120">
        <v>5619</v>
      </c>
      <c r="T1709" s="85">
        <v>107.03</v>
      </c>
      <c r="U1709" s="86">
        <v>10</v>
      </c>
      <c r="V1709" s="123">
        <v>46.825625000000002</v>
      </c>
      <c r="W1709" s="85">
        <f t="shared" si="404"/>
        <v>3746</v>
      </c>
      <c r="X1709" s="86">
        <v>0</v>
      </c>
      <c r="Y1709" s="85">
        <v>16.054500000000001</v>
      </c>
      <c r="Z1709" s="86">
        <f t="shared" si="391"/>
        <v>0</v>
      </c>
      <c r="AA1709" s="86">
        <f t="shared" si="394"/>
        <v>3746</v>
      </c>
      <c r="AB1709" s="85">
        <v>122.77</v>
      </c>
      <c r="AC1709" s="85">
        <v>8</v>
      </c>
      <c r="AD1709" s="124">
        <f t="shared" si="392"/>
        <v>73.661999999999992</v>
      </c>
      <c r="AE1709" s="86">
        <f t="shared" si="395"/>
        <v>2357</v>
      </c>
      <c r="AF1709" s="85">
        <v>0</v>
      </c>
      <c r="AG1709" s="85">
        <v>36.831000000000003</v>
      </c>
      <c r="AH1709" s="85">
        <f t="shared" si="396"/>
        <v>0</v>
      </c>
      <c r="AI1709" s="86">
        <f t="shared" si="397"/>
        <v>6103</v>
      </c>
      <c r="AJ1709" s="86">
        <f t="shared" si="398"/>
        <v>484</v>
      </c>
      <c r="AK1709" s="122"/>
      <c r="AL1709" s="85">
        <v>122.77</v>
      </c>
      <c r="AM1709" s="85">
        <v>8</v>
      </c>
      <c r="AN1709" s="124">
        <f t="shared" si="393"/>
        <v>73.661999999999992</v>
      </c>
      <c r="AO1709" s="86">
        <f t="shared" si="399"/>
        <v>2357</v>
      </c>
      <c r="AP1709" s="85">
        <v>0</v>
      </c>
      <c r="AQ1709" s="85">
        <v>36.831000000000003</v>
      </c>
      <c r="AR1709" s="85">
        <f t="shared" si="400"/>
        <v>0</v>
      </c>
      <c r="AS1709" s="86">
        <f t="shared" si="402"/>
        <v>6103</v>
      </c>
      <c r="AT1709" s="170">
        <f t="shared" si="403"/>
        <v>0</v>
      </c>
      <c r="AU1709" s="86">
        <v>6103</v>
      </c>
      <c r="AV1709" s="170">
        <f t="shared" si="401"/>
        <v>0</v>
      </c>
    </row>
    <row r="1710" spans="1:48" s="73" customFormat="1" ht="30" x14ac:dyDescent="0.2">
      <c r="A1710" s="10" t="s">
        <v>4186</v>
      </c>
      <c r="B1710" s="14" t="s">
        <v>36</v>
      </c>
      <c r="C1710" s="14" t="s">
        <v>37</v>
      </c>
      <c r="D1710" s="14" t="s">
        <v>4957</v>
      </c>
      <c r="E1710" s="58">
        <v>321796</v>
      </c>
      <c r="F1710" s="15" t="s">
        <v>4958</v>
      </c>
      <c r="G1710" s="15" t="s">
        <v>4189</v>
      </c>
      <c r="H1710" s="16">
        <v>100009233</v>
      </c>
      <c r="I1710" s="62">
        <v>37911961</v>
      </c>
      <c r="J1710" s="13">
        <v>37911961</v>
      </c>
      <c r="K1710" s="15" t="s">
        <v>48</v>
      </c>
      <c r="L1710" s="12" t="s">
        <v>4186</v>
      </c>
      <c r="M1710" s="15" t="s">
        <v>4959</v>
      </c>
      <c r="N1710" s="49">
        <v>1001</v>
      </c>
      <c r="O1710" s="15" t="s">
        <v>4960</v>
      </c>
      <c r="P1710" s="15" t="s">
        <v>4970</v>
      </c>
      <c r="Q1710" s="48">
        <v>517402</v>
      </c>
      <c r="R1710" s="11" t="s">
        <v>86</v>
      </c>
      <c r="S1710" s="120">
        <v>2248</v>
      </c>
      <c r="T1710" s="85">
        <v>107.03</v>
      </c>
      <c r="U1710" s="86">
        <v>4</v>
      </c>
      <c r="V1710" s="123">
        <v>46.825625000000002</v>
      </c>
      <c r="W1710" s="85">
        <f t="shared" si="404"/>
        <v>1498</v>
      </c>
      <c r="X1710" s="86">
        <v>0</v>
      </c>
      <c r="Y1710" s="85">
        <v>16.054500000000001</v>
      </c>
      <c r="Z1710" s="86">
        <f t="shared" si="391"/>
        <v>0</v>
      </c>
      <c r="AA1710" s="86">
        <f t="shared" si="394"/>
        <v>1498</v>
      </c>
      <c r="AB1710" s="85">
        <v>122.77</v>
      </c>
      <c r="AC1710" s="85">
        <v>5</v>
      </c>
      <c r="AD1710" s="124">
        <f t="shared" si="392"/>
        <v>73.661999999999992</v>
      </c>
      <c r="AE1710" s="86">
        <f t="shared" si="395"/>
        <v>1473</v>
      </c>
      <c r="AF1710" s="85">
        <v>0</v>
      </c>
      <c r="AG1710" s="85">
        <v>36.831000000000003</v>
      </c>
      <c r="AH1710" s="85">
        <f t="shared" si="396"/>
        <v>0</v>
      </c>
      <c r="AI1710" s="86">
        <f t="shared" si="397"/>
        <v>2971</v>
      </c>
      <c r="AJ1710" s="86">
        <f t="shared" si="398"/>
        <v>723</v>
      </c>
      <c r="AK1710" s="122"/>
      <c r="AL1710" s="85">
        <v>122.77</v>
      </c>
      <c r="AM1710" s="85">
        <v>5</v>
      </c>
      <c r="AN1710" s="124">
        <f t="shared" si="393"/>
        <v>73.661999999999992</v>
      </c>
      <c r="AO1710" s="86">
        <f t="shared" si="399"/>
        <v>1473</v>
      </c>
      <c r="AP1710" s="85">
        <v>0</v>
      </c>
      <c r="AQ1710" s="85">
        <v>36.831000000000003</v>
      </c>
      <c r="AR1710" s="85">
        <f t="shared" si="400"/>
        <v>0</v>
      </c>
      <c r="AS1710" s="86">
        <f t="shared" si="402"/>
        <v>2971</v>
      </c>
      <c r="AT1710" s="170">
        <f t="shared" si="403"/>
        <v>0</v>
      </c>
      <c r="AU1710" s="86">
        <v>2971</v>
      </c>
      <c r="AV1710" s="170">
        <f t="shared" si="401"/>
        <v>0</v>
      </c>
    </row>
    <row r="1711" spans="1:48" s="73" customFormat="1" ht="30" x14ac:dyDescent="0.2">
      <c r="A1711" s="10" t="s">
        <v>4186</v>
      </c>
      <c r="B1711" s="14" t="s">
        <v>36</v>
      </c>
      <c r="C1711" s="14" t="s">
        <v>37</v>
      </c>
      <c r="D1711" s="14" t="s">
        <v>4519</v>
      </c>
      <c r="E1711" s="58">
        <v>314854</v>
      </c>
      <c r="F1711" s="15" t="s">
        <v>4520</v>
      </c>
      <c r="G1711" s="15" t="s">
        <v>4189</v>
      </c>
      <c r="H1711" s="16">
        <v>100007493</v>
      </c>
      <c r="I1711" s="62">
        <v>710014937</v>
      </c>
      <c r="J1711" s="13">
        <v>710014937</v>
      </c>
      <c r="K1711" s="15" t="s">
        <v>48</v>
      </c>
      <c r="L1711" s="12" t="s">
        <v>4186</v>
      </c>
      <c r="M1711" s="15" t="s">
        <v>4349</v>
      </c>
      <c r="N1711" s="49">
        <v>2755</v>
      </c>
      <c r="O1711" s="15" t="s">
        <v>4521</v>
      </c>
      <c r="P1711" s="15" t="s">
        <v>4522</v>
      </c>
      <c r="Q1711" s="48">
        <v>510041</v>
      </c>
      <c r="R1711" s="11" t="s">
        <v>45</v>
      </c>
      <c r="S1711" s="120">
        <v>2810</v>
      </c>
      <c r="T1711" s="85">
        <v>107.03</v>
      </c>
      <c r="U1711" s="86">
        <v>5</v>
      </c>
      <c r="V1711" s="123">
        <v>46.825625000000002</v>
      </c>
      <c r="W1711" s="85">
        <f t="shared" si="404"/>
        <v>1873</v>
      </c>
      <c r="X1711" s="86">
        <v>0</v>
      </c>
      <c r="Y1711" s="85">
        <v>16.054500000000001</v>
      </c>
      <c r="Z1711" s="86">
        <f t="shared" si="391"/>
        <v>0</v>
      </c>
      <c r="AA1711" s="86">
        <f t="shared" si="394"/>
        <v>1873</v>
      </c>
      <c r="AB1711" s="85">
        <v>122.77</v>
      </c>
      <c r="AC1711" s="85">
        <v>7</v>
      </c>
      <c r="AD1711" s="124">
        <f t="shared" si="392"/>
        <v>73.661999999999992</v>
      </c>
      <c r="AE1711" s="86">
        <f t="shared" si="395"/>
        <v>2063</v>
      </c>
      <c r="AF1711" s="85">
        <v>0</v>
      </c>
      <c r="AG1711" s="85">
        <v>36.831000000000003</v>
      </c>
      <c r="AH1711" s="85">
        <f t="shared" si="396"/>
        <v>0</v>
      </c>
      <c r="AI1711" s="86">
        <f t="shared" si="397"/>
        <v>3936</v>
      </c>
      <c r="AJ1711" s="86">
        <f t="shared" si="398"/>
        <v>1126</v>
      </c>
      <c r="AK1711" s="122"/>
      <c r="AL1711" s="85">
        <v>122.77</v>
      </c>
      <c r="AM1711" s="85">
        <v>7</v>
      </c>
      <c r="AN1711" s="124">
        <f t="shared" si="393"/>
        <v>73.661999999999992</v>
      </c>
      <c r="AO1711" s="86">
        <f t="shared" si="399"/>
        <v>2063</v>
      </c>
      <c r="AP1711" s="85">
        <v>0</v>
      </c>
      <c r="AQ1711" s="85">
        <v>36.831000000000003</v>
      </c>
      <c r="AR1711" s="85">
        <f t="shared" si="400"/>
        <v>0</v>
      </c>
      <c r="AS1711" s="86">
        <f t="shared" si="402"/>
        <v>3936</v>
      </c>
      <c r="AT1711" s="170">
        <f t="shared" si="403"/>
        <v>0</v>
      </c>
      <c r="AU1711" s="86">
        <v>3936</v>
      </c>
      <c r="AV1711" s="170">
        <f t="shared" si="401"/>
        <v>0</v>
      </c>
    </row>
    <row r="1712" spans="1:48" s="73" customFormat="1" x14ac:dyDescent="0.2">
      <c r="A1712" s="10" t="s">
        <v>4186</v>
      </c>
      <c r="B1712" s="14" t="s">
        <v>36</v>
      </c>
      <c r="C1712" s="14" t="s">
        <v>37</v>
      </c>
      <c r="D1712" s="14" t="s">
        <v>4523</v>
      </c>
      <c r="E1712" s="58">
        <v>314862</v>
      </c>
      <c r="F1712" s="15" t="s">
        <v>4524</v>
      </c>
      <c r="G1712" s="15" t="s">
        <v>4189</v>
      </c>
      <c r="H1712" s="16">
        <v>100008341</v>
      </c>
      <c r="I1712" s="62">
        <v>710014945</v>
      </c>
      <c r="J1712" s="13">
        <v>710014945</v>
      </c>
      <c r="K1712" s="15" t="s">
        <v>48</v>
      </c>
      <c r="L1712" s="12" t="s">
        <v>4186</v>
      </c>
      <c r="M1712" s="15" t="s">
        <v>4360</v>
      </c>
      <c r="N1712" s="49">
        <v>2946</v>
      </c>
      <c r="O1712" s="15" t="s">
        <v>4525</v>
      </c>
      <c r="P1712" s="15" t="s">
        <v>4526</v>
      </c>
      <c r="Q1712" s="48">
        <v>510050</v>
      </c>
      <c r="R1712" s="11" t="s">
        <v>45</v>
      </c>
      <c r="S1712" s="120">
        <v>17419</v>
      </c>
      <c r="T1712" s="85">
        <v>107.03</v>
      </c>
      <c r="U1712" s="86">
        <v>31</v>
      </c>
      <c r="V1712" s="123">
        <v>46.825625000000002</v>
      </c>
      <c r="W1712" s="85">
        <f t="shared" si="404"/>
        <v>11613</v>
      </c>
      <c r="X1712" s="86">
        <v>0</v>
      </c>
      <c r="Y1712" s="85">
        <v>16.054500000000001</v>
      </c>
      <c r="Z1712" s="86">
        <f t="shared" si="391"/>
        <v>0</v>
      </c>
      <c r="AA1712" s="86">
        <f t="shared" si="394"/>
        <v>11613</v>
      </c>
      <c r="AB1712" s="85">
        <v>122.77</v>
      </c>
      <c r="AC1712" s="85">
        <v>32</v>
      </c>
      <c r="AD1712" s="124">
        <f t="shared" si="392"/>
        <v>73.661999999999992</v>
      </c>
      <c r="AE1712" s="86">
        <f t="shared" si="395"/>
        <v>9429</v>
      </c>
      <c r="AF1712" s="85">
        <v>0</v>
      </c>
      <c r="AG1712" s="85">
        <v>36.831000000000003</v>
      </c>
      <c r="AH1712" s="85">
        <f t="shared" si="396"/>
        <v>0</v>
      </c>
      <c r="AI1712" s="86">
        <f t="shared" si="397"/>
        <v>21042</v>
      </c>
      <c r="AJ1712" s="86">
        <f t="shared" si="398"/>
        <v>3623</v>
      </c>
      <c r="AK1712" s="122"/>
      <c r="AL1712" s="85">
        <v>122.77</v>
      </c>
      <c r="AM1712" s="85">
        <v>32</v>
      </c>
      <c r="AN1712" s="124">
        <f t="shared" si="393"/>
        <v>73.661999999999992</v>
      </c>
      <c r="AO1712" s="86">
        <f t="shared" si="399"/>
        <v>9429</v>
      </c>
      <c r="AP1712" s="85">
        <v>0</v>
      </c>
      <c r="AQ1712" s="85">
        <v>36.831000000000003</v>
      </c>
      <c r="AR1712" s="85">
        <f t="shared" si="400"/>
        <v>0</v>
      </c>
      <c r="AS1712" s="86">
        <f t="shared" si="402"/>
        <v>21042</v>
      </c>
      <c r="AT1712" s="170">
        <f t="shared" si="403"/>
        <v>0</v>
      </c>
      <c r="AU1712" s="86">
        <v>21042</v>
      </c>
      <c r="AV1712" s="170">
        <f t="shared" si="401"/>
        <v>0</v>
      </c>
    </row>
    <row r="1713" spans="1:48" s="73" customFormat="1" x14ac:dyDescent="0.2">
      <c r="A1713" s="10" t="s">
        <v>4186</v>
      </c>
      <c r="B1713" s="14" t="s">
        <v>36</v>
      </c>
      <c r="C1713" s="14" t="s">
        <v>37</v>
      </c>
      <c r="D1713" s="14" t="s">
        <v>5225</v>
      </c>
      <c r="E1713" s="58">
        <v>648981</v>
      </c>
      <c r="F1713" s="15" t="s">
        <v>5226</v>
      </c>
      <c r="G1713" s="15" t="s">
        <v>4189</v>
      </c>
      <c r="H1713" s="16">
        <v>100008938</v>
      </c>
      <c r="I1713" s="62">
        <v>37903161</v>
      </c>
      <c r="J1713" s="13">
        <v>37903161</v>
      </c>
      <c r="K1713" s="15" t="s">
        <v>48</v>
      </c>
      <c r="L1713" s="12" t="s">
        <v>4186</v>
      </c>
      <c r="M1713" s="15" t="s">
        <v>4959</v>
      </c>
      <c r="N1713" s="49">
        <v>1311</v>
      </c>
      <c r="O1713" s="15" t="s">
        <v>5227</v>
      </c>
      <c r="P1713" s="15" t="s">
        <v>5228</v>
      </c>
      <c r="Q1713" s="48">
        <v>557935</v>
      </c>
      <c r="R1713" s="11" t="s">
        <v>86</v>
      </c>
      <c r="S1713" s="120">
        <v>20791</v>
      </c>
      <c r="T1713" s="85">
        <v>107.03</v>
      </c>
      <c r="U1713" s="86">
        <v>37</v>
      </c>
      <c r="V1713" s="123">
        <v>46.825625000000002</v>
      </c>
      <c r="W1713" s="85">
        <f t="shared" si="404"/>
        <v>13860</v>
      </c>
      <c r="X1713" s="86">
        <v>0</v>
      </c>
      <c r="Y1713" s="85">
        <v>16.054500000000001</v>
      </c>
      <c r="Z1713" s="86">
        <f t="shared" ref="Z1713:Z1727" si="405">ROUND(X1713*Y1713*8,0)</f>
        <v>0</v>
      </c>
      <c r="AA1713" s="86">
        <f t="shared" si="394"/>
        <v>13860</v>
      </c>
      <c r="AB1713" s="85">
        <v>122.77</v>
      </c>
      <c r="AC1713" s="85">
        <v>20</v>
      </c>
      <c r="AD1713" s="124">
        <f t="shared" ref="AD1713:AD1776" si="406">+AB1713*0.6</f>
        <v>73.661999999999992</v>
      </c>
      <c r="AE1713" s="86">
        <f t="shared" si="395"/>
        <v>5893</v>
      </c>
      <c r="AF1713" s="85">
        <v>0</v>
      </c>
      <c r="AG1713" s="85">
        <v>36.831000000000003</v>
      </c>
      <c r="AH1713" s="85">
        <f t="shared" si="396"/>
        <v>0</v>
      </c>
      <c r="AI1713" s="86">
        <f t="shared" si="397"/>
        <v>19753</v>
      </c>
      <c r="AJ1713" s="86">
        <f t="shared" si="398"/>
        <v>-1038</v>
      </c>
      <c r="AK1713" s="122"/>
      <c r="AL1713" s="85">
        <v>122.77</v>
      </c>
      <c r="AM1713" s="85">
        <v>20</v>
      </c>
      <c r="AN1713" s="124">
        <f t="shared" ref="AN1713:AN1776" si="407">+AL1713*0.6</f>
        <v>73.661999999999992</v>
      </c>
      <c r="AO1713" s="86">
        <f t="shared" si="399"/>
        <v>5893</v>
      </c>
      <c r="AP1713" s="85">
        <v>0</v>
      </c>
      <c r="AQ1713" s="85">
        <v>36.831000000000003</v>
      </c>
      <c r="AR1713" s="85">
        <f t="shared" si="400"/>
        <v>0</v>
      </c>
      <c r="AS1713" s="86">
        <f t="shared" si="402"/>
        <v>19753</v>
      </c>
      <c r="AT1713" s="170">
        <f t="shared" si="403"/>
        <v>0</v>
      </c>
      <c r="AU1713" s="86">
        <v>19753</v>
      </c>
      <c r="AV1713" s="170">
        <f t="shared" si="401"/>
        <v>0</v>
      </c>
    </row>
    <row r="1714" spans="1:48" s="73" customFormat="1" ht="45" x14ac:dyDescent="0.2">
      <c r="A1714" s="10" t="s">
        <v>4186</v>
      </c>
      <c r="B1714" s="14" t="s">
        <v>36</v>
      </c>
      <c r="C1714" s="14" t="s">
        <v>37</v>
      </c>
      <c r="D1714" s="14" t="s">
        <v>4896</v>
      </c>
      <c r="E1714" s="58">
        <v>316881</v>
      </c>
      <c r="F1714" s="15" t="s">
        <v>4897</v>
      </c>
      <c r="G1714" s="15" t="s">
        <v>4189</v>
      </c>
      <c r="H1714" s="16">
        <v>100008110</v>
      </c>
      <c r="I1714" s="62">
        <v>710017367</v>
      </c>
      <c r="J1714" s="13">
        <v>710059175</v>
      </c>
      <c r="K1714" s="15" t="s">
        <v>92</v>
      </c>
      <c r="L1714" s="12" t="s">
        <v>4186</v>
      </c>
      <c r="M1714" s="15" t="s">
        <v>4807</v>
      </c>
      <c r="N1714" s="49">
        <v>3803</v>
      </c>
      <c r="O1714" s="15" t="s">
        <v>4898</v>
      </c>
      <c r="P1714" s="15" t="s">
        <v>4899</v>
      </c>
      <c r="Q1714" s="48">
        <v>512583</v>
      </c>
      <c r="R1714" s="11" t="s">
        <v>45</v>
      </c>
      <c r="S1714" s="120">
        <v>4495</v>
      </c>
      <c r="T1714" s="85">
        <v>107.03</v>
      </c>
      <c r="U1714" s="86">
        <v>8</v>
      </c>
      <c r="V1714" s="123">
        <v>46.825625000000002</v>
      </c>
      <c r="W1714" s="85">
        <f t="shared" si="404"/>
        <v>2997</v>
      </c>
      <c r="X1714" s="86">
        <v>0</v>
      </c>
      <c r="Y1714" s="85">
        <v>16.054500000000001</v>
      </c>
      <c r="Z1714" s="86">
        <f t="shared" si="405"/>
        <v>0</v>
      </c>
      <c r="AA1714" s="86">
        <f t="shared" si="394"/>
        <v>2997</v>
      </c>
      <c r="AB1714" s="85">
        <v>122.77</v>
      </c>
      <c r="AC1714" s="85">
        <v>6</v>
      </c>
      <c r="AD1714" s="124">
        <f t="shared" si="406"/>
        <v>73.661999999999992</v>
      </c>
      <c r="AE1714" s="86">
        <f t="shared" si="395"/>
        <v>1768</v>
      </c>
      <c r="AF1714" s="85">
        <v>0</v>
      </c>
      <c r="AG1714" s="85">
        <v>36.831000000000003</v>
      </c>
      <c r="AH1714" s="85">
        <f t="shared" si="396"/>
        <v>0</v>
      </c>
      <c r="AI1714" s="86">
        <f t="shared" si="397"/>
        <v>4765</v>
      </c>
      <c r="AJ1714" s="86">
        <f t="shared" si="398"/>
        <v>270</v>
      </c>
      <c r="AK1714" s="122"/>
      <c r="AL1714" s="85">
        <v>122.77</v>
      </c>
      <c r="AM1714" s="85">
        <v>6</v>
      </c>
      <c r="AN1714" s="124">
        <f t="shared" si="407"/>
        <v>73.661999999999992</v>
      </c>
      <c r="AO1714" s="86">
        <f t="shared" si="399"/>
        <v>1768</v>
      </c>
      <c r="AP1714" s="85">
        <v>0</v>
      </c>
      <c r="AQ1714" s="85">
        <v>36.831000000000003</v>
      </c>
      <c r="AR1714" s="85">
        <f t="shared" si="400"/>
        <v>0</v>
      </c>
      <c r="AS1714" s="86">
        <f t="shared" si="402"/>
        <v>4765</v>
      </c>
      <c r="AT1714" s="170">
        <f t="shared" si="403"/>
        <v>0</v>
      </c>
      <c r="AU1714" s="86">
        <v>4765</v>
      </c>
      <c r="AV1714" s="170">
        <f t="shared" si="401"/>
        <v>0</v>
      </c>
    </row>
    <row r="1715" spans="1:48" s="73" customFormat="1" ht="30" x14ac:dyDescent="0.2">
      <c r="A1715" s="10" t="s">
        <v>4186</v>
      </c>
      <c r="B1715" s="14" t="s">
        <v>36</v>
      </c>
      <c r="C1715" s="14" t="s">
        <v>37</v>
      </c>
      <c r="D1715" s="14" t="s">
        <v>4900</v>
      </c>
      <c r="E1715" s="58">
        <v>316890</v>
      </c>
      <c r="F1715" s="15" t="s">
        <v>4901</v>
      </c>
      <c r="G1715" s="15" t="s">
        <v>4189</v>
      </c>
      <c r="H1715" s="16">
        <v>100008665</v>
      </c>
      <c r="I1715" s="62">
        <v>710017375</v>
      </c>
      <c r="J1715" s="13">
        <v>710017375</v>
      </c>
      <c r="K1715" s="15" t="s">
        <v>48</v>
      </c>
      <c r="L1715" s="12" t="s">
        <v>4186</v>
      </c>
      <c r="M1715" s="15" t="s">
        <v>4849</v>
      </c>
      <c r="N1715" s="49">
        <v>3847</v>
      </c>
      <c r="O1715" s="15" t="s">
        <v>4902</v>
      </c>
      <c r="P1715" s="15" t="s">
        <v>4903</v>
      </c>
      <c r="Q1715" s="48">
        <v>512605</v>
      </c>
      <c r="R1715" s="11" t="s">
        <v>45</v>
      </c>
      <c r="S1715" s="120">
        <v>3371</v>
      </c>
      <c r="T1715" s="85">
        <v>107.03</v>
      </c>
      <c r="U1715" s="86">
        <v>6</v>
      </c>
      <c r="V1715" s="123">
        <v>46.825625000000002</v>
      </c>
      <c r="W1715" s="85">
        <f t="shared" si="404"/>
        <v>2248</v>
      </c>
      <c r="X1715" s="86">
        <v>0</v>
      </c>
      <c r="Y1715" s="85">
        <v>16.054500000000001</v>
      </c>
      <c r="Z1715" s="86">
        <f t="shared" si="405"/>
        <v>0</v>
      </c>
      <c r="AA1715" s="86">
        <f t="shared" si="394"/>
        <v>2248</v>
      </c>
      <c r="AB1715" s="85">
        <v>122.77</v>
      </c>
      <c r="AC1715" s="85">
        <v>5</v>
      </c>
      <c r="AD1715" s="124">
        <f t="shared" si="406"/>
        <v>73.661999999999992</v>
      </c>
      <c r="AE1715" s="86">
        <f t="shared" si="395"/>
        <v>1473</v>
      </c>
      <c r="AF1715" s="85">
        <v>0</v>
      </c>
      <c r="AG1715" s="85">
        <v>36.831000000000003</v>
      </c>
      <c r="AH1715" s="85">
        <f t="shared" si="396"/>
        <v>0</v>
      </c>
      <c r="AI1715" s="86">
        <f t="shared" si="397"/>
        <v>3721</v>
      </c>
      <c r="AJ1715" s="86">
        <f t="shared" si="398"/>
        <v>350</v>
      </c>
      <c r="AK1715" s="122"/>
      <c r="AL1715" s="85">
        <v>122.77</v>
      </c>
      <c r="AM1715" s="85">
        <v>5</v>
      </c>
      <c r="AN1715" s="124">
        <f t="shared" si="407"/>
        <v>73.661999999999992</v>
      </c>
      <c r="AO1715" s="86">
        <f t="shared" si="399"/>
        <v>1473</v>
      </c>
      <c r="AP1715" s="85">
        <v>0</v>
      </c>
      <c r="AQ1715" s="85">
        <v>36.831000000000003</v>
      </c>
      <c r="AR1715" s="85">
        <f t="shared" si="400"/>
        <v>0</v>
      </c>
      <c r="AS1715" s="86">
        <f t="shared" si="402"/>
        <v>3721</v>
      </c>
      <c r="AT1715" s="170">
        <f t="shared" si="403"/>
        <v>0</v>
      </c>
      <c r="AU1715" s="86">
        <v>3721</v>
      </c>
      <c r="AV1715" s="170">
        <f t="shared" si="401"/>
        <v>0</v>
      </c>
    </row>
    <row r="1716" spans="1:48" s="73" customFormat="1" x14ac:dyDescent="0.2">
      <c r="A1716" s="10" t="s">
        <v>4186</v>
      </c>
      <c r="B1716" s="14" t="s">
        <v>36</v>
      </c>
      <c r="C1716" s="14" t="s">
        <v>37</v>
      </c>
      <c r="D1716" s="14" t="s">
        <v>4904</v>
      </c>
      <c r="E1716" s="58">
        <v>316903</v>
      </c>
      <c r="F1716" s="15" t="s">
        <v>4905</v>
      </c>
      <c r="G1716" s="15" t="s">
        <v>4189</v>
      </c>
      <c r="H1716" s="16">
        <v>100008112</v>
      </c>
      <c r="I1716" s="62">
        <v>710017383</v>
      </c>
      <c r="J1716" s="13">
        <v>710017383</v>
      </c>
      <c r="K1716" s="15" t="s">
        <v>48</v>
      </c>
      <c r="L1716" s="12" t="s">
        <v>4186</v>
      </c>
      <c r="M1716" s="15" t="s">
        <v>4807</v>
      </c>
      <c r="N1716" s="49">
        <v>3843</v>
      </c>
      <c r="O1716" s="15" t="s">
        <v>4906</v>
      </c>
      <c r="P1716" s="15" t="s">
        <v>4907</v>
      </c>
      <c r="Q1716" s="48">
        <v>512613</v>
      </c>
      <c r="R1716" s="11" t="s">
        <v>45</v>
      </c>
      <c r="S1716" s="120">
        <v>6181</v>
      </c>
      <c r="T1716" s="85">
        <v>107.03</v>
      </c>
      <c r="U1716" s="86">
        <v>11</v>
      </c>
      <c r="V1716" s="123">
        <v>46.825625000000002</v>
      </c>
      <c r="W1716" s="85">
        <f t="shared" si="404"/>
        <v>4121</v>
      </c>
      <c r="X1716" s="86">
        <v>0</v>
      </c>
      <c r="Y1716" s="85">
        <v>16.054500000000001</v>
      </c>
      <c r="Z1716" s="86">
        <f t="shared" si="405"/>
        <v>0</v>
      </c>
      <c r="AA1716" s="86">
        <f t="shared" si="394"/>
        <v>4121</v>
      </c>
      <c r="AB1716" s="85">
        <v>122.77</v>
      </c>
      <c r="AC1716" s="85">
        <v>6</v>
      </c>
      <c r="AD1716" s="124">
        <f t="shared" si="406"/>
        <v>73.661999999999992</v>
      </c>
      <c r="AE1716" s="86">
        <f t="shared" si="395"/>
        <v>1768</v>
      </c>
      <c r="AF1716" s="85">
        <v>0</v>
      </c>
      <c r="AG1716" s="85">
        <v>36.831000000000003</v>
      </c>
      <c r="AH1716" s="85">
        <f t="shared" si="396"/>
        <v>0</v>
      </c>
      <c r="AI1716" s="86">
        <f t="shared" si="397"/>
        <v>5889</v>
      </c>
      <c r="AJ1716" s="86">
        <f t="shared" si="398"/>
        <v>-292</v>
      </c>
      <c r="AK1716" s="122"/>
      <c r="AL1716" s="85">
        <v>122.77</v>
      </c>
      <c r="AM1716" s="85">
        <v>6</v>
      </c>
      <c r="AN1716" s="124">
        <f t="shared" si="407"/>
        <v>73.661999999999992</v>
      </c>
      <c r="AO1716" s="86">
        <f t="shared" si="399"/>
        <v>1768</v>
      </c>
      <c r="AP1716" s="85">
        <v>0</v>
      </c>
      <c r="AQ1716" s="85">
        <v>36.831000000000003</v>
      </c>
      <c r="AR1716" s="85">
        <f t="shared" si="400"/>
        <v>0</v>
      </c>
      <c r="AS1716" s="86">
        <f t="shared" si="402"/>
        <v>5889</v>
      </c>
      <c r="AT1716" s="170">
        <f t="shared" si="403"/>
        <v>0</v>
      </c>
      <c r="AU1716" s="86">
        <v>5889</v>
      </c>
      <c r="AV1716" s="170">
        <f t="shared" si="401"/>
        <v>0</v>
      </c>
    </row>
    <row r="1717" spans="1:48" s="73" customFormat="1" ht="30" x14ac:dyDescent="0.2">
      <c r="A1717" s="10" t="s">
        <v>4186</v>
      </c>
      <c r="B1717" s="14" t="s">
        <v>36</v>
      </c>
      <c r="C1717" s="14" t="s">
        <v>37</v>
      </c>
      <c r="D1717" s="14" t="s">
        <v>4908</v>
      </c>
      <c r="E1717" s="58">
        <v>316911</v>
      </c>
      <c r="F1717" s="15" t="s">
        <v>4909</v>
      </c>
      <c r="G1717" s="15" t="s">
        <v>4189</v>
      </c>
      <c r="H1717" s="16">
        <v>100008669</v>
      </c>
      <c r="I1717" s="62">
        <v>710017391</v>
      </c>
      <c r="J1717" s="13">
        <v>710017391</v>
      </c>
      <c r="K1717" s="15" t="s">
        <v>48</v>
      </c>
      <c r="L1717" s="12" t="s">
        <v>4186</v>
      </c>
      <c r="M1717" s="15" t="s">
        <v>4849</v>
      </c>
      <c r="N1717" s="49">
        <v>3822</v>
      </c>
      <c r="O1717" s="15" t="s">
        <v>4910</v>
      </c>
      <c r="P1717" s="15" t="s">
        <v>4911</v>
      </c>
      <c r="Q1717" s="48">
        <v>512621</v>
      </c>
      <c r="R1717" s="11" t="s">
        <v>45</v>
      </c>
      <c r="S1717" s="120">
        <v>6374</v>
      </c>
      <c r="T1717" s="85">
        <v>107.03</v>
      </c>
      <c r="U1717" s="86">
        <v>11</v>
      </c>
      <c r="V1717" s="123">
        <v>46.825625000000002</v>
      </c>
      <c r="W1717" s="85">
        <f t="shared" si="404"/>
        <v>4121</v>
      </c>
      <c r="X1717" s="86">
        <v>1</v>
      </c>
      <c r="Y1717" s="85">
        <v>16.054500000000001</v>
      </c>
      <c r="Z1717" s="86">
        <f t="shared" si="405"/>
        <v>128</v>
      </c>
      <c r="AA1717" s="86">
        <f t="shared" si="394"/>
        <v>4249</v>
      </c>
      <c r="AB1717" s="85">
        <v>122.77</v>
      </c>
      <c r="AC1717" s="85">
        <v>10</v>
      </c>
      <c r="AD1717" s="124">
        <f t="shared" si="406"/>
        <v>73.661999999999992</v>
      </c>
      <c r="AE1717" s="86">
        <f t="shared" si="395"/>
        <v>2946</v>
      </c>
      <c r="AF1717" s="85">
        <v>1</v>
      </c>
      <c r="AG1717" s="85">
        <v>36.831000000000003</v>
      </c>
      <c r="AH1717" s="85">
        <f t="shared" si="396"/>
        <v>147</v>
      </c>
      <c r="AI1717" s="86">
        <f t="shared" si="397"/>
        <v>7342</v>
      </c>
      <c r="AJ1717" s="86">
        <f t="shared" si="398"/>
        <v>968</v>
      </c>
      <c r="AK1717" s="122"/>
      <c r="AL1717" s="85">
        <v>122.77</v>
      </c>
      <c r="AM1717" s="85">
        <v>10</v>
      </c>
      <c r="AN1717" s="124">
        <f t="shared" si="407"/>
        <v>73.661999999999992</v>
      </c>
      <c r="AO1717" s="86">
        <f t="shared" si="399"/>
        <v>2946</v>
      </c>
      <c r="AP1717" s="85">
        <v>1</v>
      </c>
      <c r="AQ1717" s="85">
        <v>36.831000000000003</v>
      </c>
      <c r="AR1717" s="85">
        <f t="shared" si="400"/>
        <v>147</v>
      </c>
      <c r="AS1717" s="86">
        <f t="shared" si="402"/>
        <v>7342</v>
      </c>
      <c r="AT1717" s="170">
        <f t="shared" si="403"/>
        <v>0</v>
      </c>
      <c r="AU1717" s="86">
        <v>7342</v>
      </c>
      <c r="AV1717" s="170">
        <f t="shared" si="401"/>
        <v>0</v>
      </c>
    </row>
    <row r="1718" spans="1:48" s="73" customFormat="1" ht="30" x14ac:dyDescent="0.2">
      <c r="A1718" s="10" t="s">
        <v>4186</v>
      </c>
      <c r="B1718" s="14" t="s">
        <v>36</v>
      </c>
      <c r="C1718" s="14" t="s">
        <v>37</v>
      </c>
      <c r="D1718" s="14" t="s">
        <v>4761</v>
      </c>
      <c r="E1718" s="58">
        <v>315753</v>
      </c>
      <c r="F1718" s="15" t="s">
        <v>4762</v>
      </c>
      <c r="G1718" s="15" t="s">
        <v>4189</v>
      </c>
      <c r="H1718" s="16">
        <v>100007838</v>
      </c>
      <c r="I1718" s="62">
        <v>37904990</v>
      </c>
      <c r="J1718" s="13">
        <v>37904990</v>
      </c>
      <c r="K1718" s="15" t="s">
        <v>48</v>
      </c>
      <c r="L1718" s="12" t="s">
        <v>4186</v>
      </c>
      <c r="M1718" s="15" t="s">
        <v>4595</v>
      </c>
      <c r="N1718" s="49">
        <v>3205</v>
      </c>
      <c r="O1718" s="15" t="s">
        <v>4763</v>
      </c>
      <c r="P1718" s="15" t="s">
        <v>4764</v>
      </c>
      <c r="Q1718" s="48">
        <v>511013</v>
      </c>
      <c r="R1718" s="11" t="s">
        <v>86</v>
      </c>
      <c r="S1718" s="120">
        <v>2248</v>
      </c>
      <c r="T1718" s="85">
        <v>107.03</v>
      </c>
      <c r="U1718" s="86">
        <v>4</v>
      </c>
      <c r="V1718" s="123">
        <v>46.825625000000002</v>
      </c>
      <c r="W1718" s="85">
        <f t="shared" si="404"/>
        <v>1498</v>
      </c>
      <c r="X1718" s="86">
        <v>0</v>
      </c>
      <c r="Y1718" s="85">
        <v>16.054500000000001</v>
      </c>
      <c r="Z1718" s="86">
        <f t="shared" si="405"/>
        <v>0</v>
      </c>
      <c r="AA1718" s="86">
        <f t="shared" si="394"/>
        <v>1498</v>
      </c>
      <c r="AB1718" s="85">
        <v>122.77</v>
      </c>
      <c r="AC1718" s="85">
        <v>9</v>
      </c>
      <c r="AD1718" s="124">
        <f t="shared" si="406"/>
        <v>73.661999999999992</v>
      </c>
      <c r="AE1718" s="86">
        <f t="shared" si="395"/>
        <v>2652</v>
      </c>
      <c r="AF1718" s="85">
        <v>0</v>
      </c>
      <c r="AG1718" s="85">
        <v>36.831000000000003</v>
      </c>
      <c r="AH1718" s="85">
        <f t="shared" si="396"/>
        <v>0</v>
      </c>
      <c r="AI1718" s="86">
        <f t="shared" si="397"/>
        <v>4150</v>
      </c>
      <c r="AJ1718" s="86">
        <f t="shared" si="398"/>
        <v>1902</v>
      </c>
      <c r="AK1718" s="122"/>
      <c r="AL1718" s="85">
        <v>122.77</v>
      </c>
      <c r="AM1718" s="85">
        <v>9</v>
      </c>
      <c r="AN1718" s="124">
        <f t="shared" si="407"/>
        <v>73.661999999999992</v>
      </c>
      <c r="AO1718" s="86">
        <f t="shared" si="399"/>
        <v>2652</v>
      </c>
      <c r="AP1718" s="85">
        <v>0</v>
      </c>
      <c r="AQ1718" s="85">
        <v>36.831000000000003</v>
      </c>
      <c r="AR1718" s="85">
        <f t="shared" si="400"/>
        <v>0</v>
      </c>
      <c r="AS1718" s="86">
        <f t="shared" si="402"/>
        <v>4150</v>
      </c>
      <c r="AT1718" s="170">
        <f t="shared" si="403"/>
        <v>0</v>
      </c>
      <c r="AU1718" s="86">
        <v>4150</v>
      </c>
      <c r="AV1718" s="170">
        <f t="shared" si="401"/>
        <v>0</v>
      </c>
    </row>
    <row r="1719" spans="1:48" s="73" customFormat="1" ht="45" x14ac:dyDescent="0.2">
      <c r="A1719" s="10" t="s">
        <v>4186</v>
      </c>
      <c r="B1719" s="14" t="s">
        <v>36</v>
      </c>
      <c r="C1719" s="14" t="s">
        <v>37</v>
      </c>
      <c r="D1719" s="14" t="s">
        <v>4313</v>
      </c>
      <c r="E1719" s="58">
        <v>314315</v>
      </c>
      <c r="F1719" s="15" t="s">
        <v>4314</v>
      </c>
      <c r="G1719" s="15" t="s">
        <v>4189</v>
      </c>
      <c r="H1719" s="16">
        <v>100007620</v>
      </c>
      <c r="I1719" s="62">
        <v>710232748</v>
      </c>
      <c r="J1719" s="13">
        <v>42220939</v>
      </c>
      <c r="K1719" s="15" t="s">
        <v>92</v>
      </c>
      <c r="L1719" s="12" t="s">
        <v>4186</v>
      </c>
      <c r="M1719" s="15" t="s">
        <v>4215</v>
      </c>
      <c r="N1719" s="49">
        <v>2332</v>
      </c>
      <c r="O1719" s="15" t="s">
        <v>4315</v>
      </c>
      <c r="P1719" s="15" t="s">
        <v>4316</v>
      </c>
      <c r="Q1719" s="48">
        <v>509469</v>
      </c>
      <c r="R1719" s="11" t="s">
        <v>45</v>
      </c>
      <c r="S1719" s="120">
        <v>12924</v>
      </c>
      <c r="T1719" s="85">
        <v>107.03</v>
      </c>
      <c r="U1719" s="86">
        <v>23</v>
      </c>
      <c r="V1719" s="123">
        <v>46.825625000000002</v>
      </c>
      <c r="W1719" s="85">
        <f t="shared" si="404"/>
        <v>8616</v>
      </c>
      <c r="X1719" s="86">
        <v>0</v>
      </c>
      <c r="Y1719" s="85">
        <v>16.054500000000001</v>
      </c>
      <c r="Z1719" s="86">
        <f t="shared" si="405"/>
        <v>0</v>
      </c>
      <c r="AA1719" s="86">
        <f t="shared" si="394"/>
        <v>8616</v>
      </c>
      <c r="AB1719" s="85">
        <v>122.77</v>
      </c>
      <c r="AC1719" s="85">
        <v>20</v>
      </c>
      <c r="AD1719" s="124">
        <f t="shared" si="406"/>
        <v>73.661999999999992</v>
      </c>
      <c r="AE1719" s="86">
        <f t="shared" si="395"/>
        <v>5893</v>
      </c>
      <c r="AF1719" s="85">
        <v>0</v>
      </c>
      <c r="AG1719" s="85">
        <v>36.831000000000003</v>
      </c>
      <c r="AH1719" s="85">
        <f t="shared" si="396"/>
        <v>0</v>
      </c>
      <c r="AI1719" s="86">
        <f t="shared" si="397"/>
        <v>14509</v>
      </c>
      <c r="AJ1719" s="86">
        <f t="shared" si="398"/>
        <v>1585</v>
      </c>
      <c r="AK1719" s="122"/>
      <c r="AL1719" s="85">
        <v>122.77</v>
      </c>
      <c r="AM1719" s="85">
        <v>20</v>
      </c>
      <c r="AN1719" s="124">
        <f t="shared" si="407"/>
        <v>73.661999999999992</v>
      </c>
      <c r="AO1719" s="86">
        <f t="shared" si="399"/>
        <v>5893</v>
      </c>
      <c r="AP1719" s="85">
        <v>0</v>
      </c>
      <c r="AQ1719" s="85">
        <v>36.831000000000003</v>
      </c>
      <c r="AR1719" s="85">
        <f t="shared" si="400"/>
        <v>0</v>
      </c>
      <c r="AS1719" s="86">
        <f t="shared" si="402"/>
        <v>14509</v>
      </c>
      <c r="AT1719" s="170">
        <f t="shared" si="403"/>
        <v>0</v>
      </c>
      <c r="AU1719" s="86">
        <v>14509</v>
      </c>
      <c r="AV1719" s="170">
        <f t="shared" si="401"/>
        <v>0</v>
      </c>
    </row>
    <row r="1720" spans="1:48" s="73" customFormat="1" ht="45" x14ac:dyDescent="0.2">
      <c r="A1720" s="10" t="s">
        <v>4186</v>
      </c>
      <c r="B1720" s="14" t="s">
        <v>36</v>
      </c>
      <c r="C1720" s="14" t="s">
        <v>37</v>
      </c>
      <c r="D1720" s="14" t="s">
        <v>4942</v>
      </c>
      <c r="E1720" s="58">
        <v>317004</v>
      </c>
      <c r="F1720" s="15" t="s">
        <v>4943</v>
      </c>
      <c r="G1720" s="15" t="s">
        <v>4189</v>
      </c>
      <c r="H1720" s="16">
        <v>100008687</v>
      </c>
      <c r="I1720" s="62">
        <v>710017472</v>
      </c>
      <c r="J1720" s="13">
        <v>37906216</v>
      </c>
      <c r="K1720" s="15" t="s">
        <v>105</v>
      </c>
      <c r="L1720" s="12" t="s">
        <v>4186</v>
      </c>
      <c r="M1720" s="15" t="s">
        <v>4849</v>
      </c>
      <c r="N1720" s="49">
        <v>3901</v>
      </c>
      <c r="O1720" s="15" t="s">
        <v>4844</v>
      </c>
      <c r="P1720" s="15" t="s">
        <v>4948</v>
      </c>
      <c r="Q1720" s="48">
        <v>512729</v>
      </c>
      <c r="R1720" s="11" t="s">
        <v>45</v>
      </c>
      <c r="S1720" s="120">
        <v>7305</v>
      </c>
      <c r="T1720" s="85">
        <v>107.03</v>
      </c>
      <c r="U1720" s="86">
        <v>13</v>
      </c>
      <c r="V1720" s="123">
        <v>46.825625000000002</v>
      </c>
      <c r="W1720" s="85">
        <f t="shared" si="404"/>
        <v>4870</v>
      </c>
      <c r="X1720" s="86">
        <v>0</v>
      </c>
      <c r="Y1720" s="85">
        <v>16.054500000000001</v>
      </c>
      <c r="Z1720" s="86">
        <f t="shared" si="405"/>
        <v>0</v>
      </c>
      <c r="AA1720" s="86">
        <f t="shared" si="394"/>
        <v>4870</v>
      </c>
      <c r="AB1720" s="85">
        <v>122.77</v>
      </c>
      <c r="AC1720" s="85">
        <v>10</v>
      </c>
      <c r="AD1720" s="124">
        <f t="shared" si="406"/>
        <v>73.661999999999992</v>
      </c>
      <c r="AE1720" s="86">
        <f t="shared" si="395"/>
        <v>2946</v>
      </c>
      <c r="AF1720" s="85">
        <v>0</v>
      </c>
      <c r="AG1720" s="85">
        <v>36.831000000000003</v>
      </c>
      <c r="AH1720" s="85">
        <f t="shared" si="396"/>
        <v>0</v>
      </c>
      <c r="AI1720" s="86">
        <f t="shared" si="397"/>
        <v>7816</v>
      </c>
      <c r="AJ1720" s="86">
        <f t="shared" si="398"/>
        <v>511</v>
      </c>
      <c r="AK1720" s="122"/>
      <c r="AL1720" s="85">
        <v>122.77</v>
      </c>
      <c r="AM1720" s="85">
        <v>10</v>
      </c>
      <c r="AN1720" s="124">
        <f t="shared" si="407"/>
        <v>73.661999999999992</v>
      </c>
      <c r="AO1720" s="86">
        <f t="shared" si="399"/>
        <v>2946</v>
      </c>
      <c r="AP1720" s="85">
        <v>0</v>
      </c>
      <c r="AQ1720" s="85">
        <v>36.831000000000003</v>
      </c>
      <c r="AR1720" s="85">
        <f t="shared" si="400"/>
        <v>0</v>
      </c>
      <c r="AS1720" s="86">
        <f t="shared" si="402"/>
        <v>7816</v>
      </c>
      <c r="AT1720" s="170">
        <f t="shared" si="403"/>
        <v>0</v>
      </c>
      <c r="AU1720" s="86">
        <v>7816</v>
      </c>
      <c r="AV1720" s="170">
        <f t="shared" si="401"/>
        <v>0</v>
      </c>
    </row>
    <row r="1721" spans="1:48" s="73" customFormat="1" ht="30" x14ac:dyDescent="0.2">
      <c r="A1721" s="10" t="s">
        <v>4186</v>
      </c>
      <c r="B1721" s="14" t="s">
        <v>36</v>
      </c>
      <c r="C1721" s="14" t="s">
        <v>37</v>
      </c>
      <c r="D1721" s="14" t="s">
        <v>4988</v>
      </c>
      <c r="E1721" s="58">
        <v>321168</v>
      </c>
      <c r="F1721" s="15" t="s">
        <v>3611</v>
      </c>
      <c r="G1721" s="15" t="s">
        <v>4189</v>
      </c>
      <c r="H1721" s="16">
        <v>100008846</v>
      </c>
      <c r="I1721" s="62">
        <v>710021895</v>
      </c>
      <c r="J1721" s="13">
        <v>42064813</v>
      </c>
      <c r="K1721" s="15" t="s">
        <v>1129</v>
      </c>
      <c r="L1721" s="12" t="s">
        <v>4186</v>
      </c>
      <c r="M1721" s="15" t="s">
        <v>4959</v>
      </c>
      <c r="N1721" s="49">
        <v>1305</v>
      </c>
      <c r="O1721" s="15" t="s">
        <v>3612</v>
      </c>
      <c r="P1721" s="15" t="s">
        <v>4989</v>
      </c>
      <c r="Q1721" s="48">
        <v>517429</v>
      </c>
      <c r="R1721" s="11" t="s">
        <v>45</v>
      </c>
      <c r="S1721" s="120">
        <v>21914</v>
      </c>
      <c r="T1721" s="85">
        <v>107.03</v>
      </c>
      <c r="U1721" s="86">
        <v>39</v>
      </c>
      <c r="V1721" s="123">
        <v>46.825625000000002</v>
      </c>
      <c r="W1721" s="85">
        <f t="shared" si="404"/>
        <v>14610</v>
      </c>
      <c r="X1721" s="86">
        <v>0</v>
      </c>
      <c r="Y1721" s="85">
        <v>16.054500000000001</v>
      </c>
      <c r="Z1721" s="86">
        <f t="shared" si="405"/>
        <v>0</v>
      </c>
      <c r="AA1721" s="86">
        <f t="shared" si="394"/>
        <v>14610</v>
      </c>
      <c r="AB1721" s="85">
        <v>122.77</v>
      </c>
      <c r="AC1721" s="85">
        <v>27</v>
      </c>
      <c r="AD1721" s="124">
        <f t="shared" si="406"/>
        <v>73.661999999999992</v>
      </c>
      <c r="AE1721" s="86">
        <f t="shared" si="395"/>
        <v>7955</v>
      </c>
      <c r="AF1721" s="85">
        <v>0</v>
      </c>
      <c r="AG1721" s="85">
        <v>36.831000000000003</v>
      </c>
      <c r="AH1721" s="85">
        <f t="shared" si="396"/>
        <v>0</v>
      </c>
      <c r="AI1721" s="86">
        <f t="shared" si="397"/>
        <v>22565</v>
      </c>
      <c r="AJ1721" s="86">
        <f t="shared" si="398"/>
        <v>651</v>
      </c>
      <c r="AK1721" s="122"/>
      <c r="AL1721" s="85">
        <v>122.77</v>
      </c>
      <c r="AM1721" s="85">
        <v>27</v>
      </c>
      <c r="AN1721" s="124">
        <f t="shared" si="407"/>
        <v>73.661999999999992</v>
      </c>
      <c r="AO1721" s="86">
        <f t="shared" si="399"/>
        <v>7955</v>
      </c>
      <c r="AP1721" s="85">
        <v>0</v>
      </c>
      <c r="AQ1721" s="85">
        <v>36.831000000000003</v>
      </c>
      <c r="AR1721" s="85">
        <f t="shared" si="400"/>
        <v>0</v>
      </c>
      <c r="AS1721" s="86">
        <f t="shared" si="402"/>
        <v>22565</v>
      </c>
      <c r="AT1721" s="170">
        <f t="shared" si="403"/>
        <v>0</v>
      </c>
      <c r="AU1721" s="86">
        <v>22565</v>
      </c>
      <c r="AV1721" s="170">
        <f t="shared" si="401"/>
        <v>0</v>
      </c>
    </row>
    <row r="1722" spans="1:48" s="73" customFormat="1" x14ac:dyDescent="0.2">
      <c r="A1722" s="10" t="s">
        <v>4186</v>
      </c>
      <c r="B1722" s="14" t="s">
        <v>36</v>
      </c>
      <c r="C1722" s="14" t="s">
        <v>37</v>
      </c>
      <c r="D1722" s="14" t="s">
        <v>4193</v>
      </c>
      <c r="E1722" s="58">
        <v>313971</v>
      </c>
      <c r="F1722" s="15" t="s">
        <v>4194</v>
      </c>
      <c r="G1722" s="15" t="s">
        <v>4189</v>
      </c>
      <c r="H1722" s="16">
        <v>100007142</v>
      </c>
      <c r="I1722" s="62">
        <v>37812645</v>
      </c>
      <c r="J1722" s="13">
        <v>37812645</v>
      </c>
      <c r="K1722" s="15" t="s">
        <v>48</v>
      </c>
      <c r="L1722" s="12" t="s">
        <v>4186</v>
      </c>
      <c r="M1722" s="15" t="s">
        <v>4195</v>
      </c>
      <c r="N1722" s="49">
        <v>2204</v>
      </c>
      <c r="O1722" s="15" t="s">
        <v>4196</v>
      </c>
      <c r="P1722" s="15" t="s">
        <v>4199</v>
      </c>
      <c r="Q1722" s="48">
        <v>509132</v>
      </c>
      <c r="R1722" s="11" t="s">
        <v>86</v>
      </c>
      <c r="S1722" s="120">
        <v>38772</v>
      </c>
      <c r="T1722" s="85">
        <v>107.03</v>
      </c>
      <c r="U1722" s="86">
        <v>69</v>
      </c>
      <c r="V1722" s="123">
        <v>46.825625000000002</v>
      </c>
      <c r="W1722" s="85">
        <f t="shared" si="404"/>
        <v>25848</v>
      </c>
      <c r="X1722" s="86">
        <v>0</v>
      </c>
      <c r="Y1722" s="85">
        <v>16.054500000000001</v>
      </c>
      <c r="Z1722" s="86">
        <f t="shared" si="405"/>
        <v>0</v>
      </c>
      <c r="AA1722" s="86">
        <f t="shared" si="394"/>
        <v>25848</v>
      </c>
      <c r="AB1722" s="85">
        <v>122.77</v>
      </c>
      <c r="AC1722" s="85">
        <v>63</v>
      </c>
      <c r="AD1722" s="124">
        <f t="shared" si="406"/>
        <v>73.661999999999992</v>
      </c>
      <c r="AE1722" s="86">
        <f t="shared" si="395"/>
        <v>18563</v>
      </c>
      <c r="AF1722" s="85">
        <v>0</v>
      </c>
      <c r="AG1722" s="85">
        <v>36.831000000000003</v>
      </c>
      <c r="AH1722" s="85">
        <f t="shared" si="396"/>
        <v>0</v>
      </c>
      <c r="AI1722" s="86">
        <f t="shared" si="397"/>
        <v>44411</v>
      </c>
      <c r="AJ1722" s="86">
        <f t="shared" si="398"/>
        <v>5639</v>
      </c>
      <c r="AK1722" s="122"/>
      <c r="AL1722" s="85">
        <v>122.77</v>
      </c>
      <c r="AM1722" s="85">
        <v>63</v>
      </c>
      <c r="AN1722" s="124">
        <f t="shared" si="407"/>
        <v>73.661999999999992</v>
      </c>
      <c r="AO1722" s="86">
        <f t="shared" si="399"/>
        <v>18563</v>
      </c>
      <c r="AP1722" s="85">
        <v>0</v>
      </c>
      <c r="AQ1722" s="85">
        <v>36.831000000000003</v>
      </c>
      <c r="AR1722" s="85">
        <f t="shared" si="400"/>
        <v>0</v>
      </c>
      <c r="AS1722" s="86">
        <f t="shared" si="402"/>
        <v>44411</v>
      </c>
      <c r="AT1722" s="170">
        <f t="shared" si="403"/>
        <v>0</v>
      </c>
      <c r="AU1722" s="86">
        <v>44411</v>
      </c>
      <c r="AV1722" s="170">
        <f t="shared" si="401"/>
        <v>0</v>
      </c>
    </row>
    <row r="1723" spans="1:48" s="73" customFormat="1" x14ac:dyDescent="0.2">
      <c r="A1723" s="10" t="s">
        <v>4186</v>
      </c>
      <c r="B1723" s="14" t="s">
        <v>36</v>
      </c>
      <c r="C1723" s="14" t="s">
        <v>37</v>
      </c>
      <c r="D1723" s="14" t="s">
        <v>5142</v>
      </c>
      <c r="E1723" s="58">
        <v>321648</v>
      </c>
      <c r="F1723" s="15" t="s">
        <v>5143</v>
      </c>
      <c r="G1723" s="15" t="s">
        <v>4189</v>
      </c>
      <c r="H1723" s="16">
        <v>100009024</v>
      </c>
      <c r="I1723" s="62">
        <v>37813447</v>
      </c>
      <c r="J1723" s="13">
        <v>37813447</v>
      </c>
      <c r="K1723" s="15" t="s">
        <v>48</v>
      </c>
      <c r="L1723" s="12" t="s">
        <v>4186</v>
      </c>
      <c r="M1723" s="15" t="s">
        <v>4959</v>
      </c>
      <c r="N1723" s="49">
        <v>1324</v>
      </c>
      <c r="O1723" s="15" t="s">
        <v>5144</v>
      </c>
      <c r="P1723" s="15" t="s">
        <v>5145</v>
      </c>
      <c r="Q1723" s="48">
        <v>517984</v>
      </c>
      <c r="R1723" s="11" t="s">
        <v>86</v>
      </c>
      <c r="S1723" s="120">
        <v>14048</v>
      </c>
      <c r="T1723" s="85">
        <v>107.03</v>
      </c>
      <c r="U1723" s="86">
        <v>25</v>
      </c>
      <c r="V1723" s="123">
        <v>46.825625000000002</v>
      </c>
      <c r="W1723" s="85">
        <f t="shared" si="404"/>
        <v>9365</v>
      </c>
      <c r="X1723" s="86">
        <v>0</v>
      </c>
      <c r="Y1723" s="85">
        <v>16.054500000000001</v>
      </c>
      <c r="Z1723" s="86">
        <f t="shared" si="405"/>
        <v>0</v>
      </c>
      <c r="AA1723" s="86">
        <f t="shared" si="394"/>
        <v>9365</v>
      </c>
      <c r="AB1723" s="85">
        <v>122.77</v>
      </c>
      <c r="AC1723" s="85">
        <v>18</v>
      </c>
      <c r="AD1723" s="124">
        <f t="shared" si="406"/>
        <v>73.661999999999992</v>
      </c>
      <c r="AE1723" s="86">
        <f t="shared" si="395"/>
        <v>5304</v>
      </c>
      <c r="AF1723" s="85">
        <v>0</v>
      </c>
      <c r="AG1723" s="85">
        <v>36.831000000000003</v>
      </c>
      <c r="AH1723" s="85">
        <f t="shared" si="396"/>
        <v>0</v>
      </c>
      <c r="AI1723" s="86">
        <f t="shared" si="397"/>
        <v>14669</v>
      </c>
      <c r="AJ1723" s="86">
        <f t="shared" si="398"/>
        <v>621</v>
      </c>
      <c r="AK1723" s="122"/>
      <c r="AL1723" s="85">
        <v>122.77</v>
      </c>
      <c r="AM1723" s="85">
        <v>18</v>
      </c>
      <c r="AN1723" s="124">
        <f t="shared" si="407"/>
        <v>73.661999999999992</v>
      </c>
      <c r="AO1723" s="86">
        <f t="shared" si="399"/>
        <v>5304</v>
      </c>
      <c r="AP1723" s="85">
        <v>0</v>
      </c>
      <c r="AQ1723" s="85">
        <v>36.831000000000003</v>
      </c>
      <c r="AR1723" s="85">
        <f t="shared" si="400"/>
        <v>0</v>
      </c>
      <c r="AS1723" s="86">
        <f t="shared" si="402"/>
        <v>14669</v>
      </c>
      <c r="AT1723" s="170">
        <f t="shared" si="403"/>
        <v>0</v>
      </c>
      <c r="AU1723" s="86">
        <v>14669</v>
      </c>
      <c r="AV1723" s="170">
        <f t="shared" si="401"/>
        <v>0</v>
      </c>
    </row>
    <row r="1724" spans="1:48" s="73" customFormat="1" ht="45" x14ac:dyDescent="0.2">
      <c r="A1724" s="10" t="s">
        <v>4186</v>
      </c>
      <c r="B1724" s="14" t="s">
        <v>36</v>
      </c>
      <c r="C1724" s="14" t="s">
        <v>37</v>
      </c>
      <c r="D1724" s="14" t="s">
        <v>4425</v>
      </c>
      <c r="E1724" s="58">
        <v>314617</v>
      </c>
      <c r="F1724" s="15" t="s">
        <v>4426</v>
      </c>
      <c r="G1724" s="15" t="s">
        <v>4189</v>
      </c>
      <c r="H1724" s="16">
        <v>100008728</v>
      </c>
      <c r="I1724" s="62">
        <v>710014678</v>
      </c>
      <c r="J1724" s="13">
        <v>37810111</v>
      </c>
      <c r="K1724" s="15" t="s">
        <v>92</v>
      </c>
      <c r="L1724" s="12" t="s">
        <v>4186</v>
      </c>
      <c r="M1724" s="15" t="s">
        <v>4377</v>
      </c>
      <c r="N1724" s="49">
        <v>2712</v>
      </c>
      <c r="O1724" s="15" t="s">
        <v>4427</v>
      </c>
      <c r="P1724" s="15" t="s">
        <v>4428</v>
      </c>
      <c r="Q1724" s="48">
        <v>509795</v>
      </c>
      <c r="R1724" s="11" t="s">
        <v>45</v>
      </c>
      <c r="S1724" s="120">
        <v>21914</v>
      </c>
      <c r="T1724" s="85">
        <v>107.03</v>
      </c>
      <c r="U1724" s="86">
        <v>39</v>
      </c>
      <c r="V1724" s="123">
        <v>46.825625000000002</v>
      </c>
      <c r="W1724" s="85">
        <f t="shared" si="404"/>
        <v>14610</v>
      </c>
      <c r="X1724" s="86">
        <v>0</v>
      </c>
      <c r="Y1724" s="85">
        <v>16.054500000000001</v>
      </c>
      <c r="Z1724" s="86">
        <f t="shared" si="405"/>
        <v>0</v>
      </c>
      <c r="AA1724" s="86">
        <f t="shared" si="394"/>
        <v>14610</v>
      </c>
      <c r="AB1724" s="85">
        <v>122.77</v>
      </c>
      <c r="AC1724" s="85">
        <v>35</v>
      </c>
      <c r="AD1724" s="124">
        <f t="shared" si="406"/>
        <v>73.661999999999992</v>
      </c>
      <c r="AE1724" s="86">
        <f t="shared" si="395"/>
        <v>10313</v>
      </c>
      <c r="AF1724" s="85">
        <v>0</v>
      </c>
      <c r="AG1724" s="85">
        <v>36.831000000000003</v>
      </c>
      <c r="AH1724" s="85">
        <f t="shared" si="396"/>
        <v>0</v>
      </c>
      <c r="AI1724" s="86">
        <f t="shared" si="397"/>
        <v>24923</v>
      </c>
      <c r="AJ1724" s="86">
        <f t="shared" si="398"/>
        <v>3009</v>
      </c>
      <c r="AK1724" s="122"/>
      <c r="AL1724" s="85">
        <v>122.77</v>
      </c>
      <c r="AM1724" s="85">
        <v>35</v>
      </c>
      <c r="AN1724" s="124">
        <f t="shared" si="407"/>
        <v>73.661999999999992</v>
      </c>
      <c r="AO1724" s="86">
        <f t="shared" si="399"/>
        <v>10313</v>
      </c>
      <c r="AP1724" s="85">
        <v>0</v>
      </c>
      <c r="AQ1724" s="85">
        <v>36.831000000000003</v>
      </c>
      <c r="AR1724" s="85">
        <f t="shared" si="400"/>
        <v>0</v>
      </c>
      <c r="AS1724" s="86">
        <f t="shared" si="402"/>
        <v>24923</v>
      </c>
      <c r="AT1724" s="170">
        <f t="shared" si="403"/>
        <v>0</v>
      </c>
      <c r="AU1724" s="86">
        <v>24923</v>
      </c>
      <c r="AV1724" s="170">
        <f t="shared" si="401"/>
        <v>0</v>
      </c>
    </row>
    <row r="1725" spans="1:48" s="73" customFormat="1" ht="45" x14ac:dyDescent="0.2">
      <c r="A1725" s="10" t="s">
        <v>4186</v>
      </c>
      <c r="B1725" s="14" t="s">
        <v>36</v>
      </c>
      <c r="C1725" s="14" t="s">
        <v>37</v>
      </c>
      <c r="D1725" s="14" t="s">
        <v>4765</v>
      </c>
      <c r="E1725" s="58">
        <v>315761</v>
      </c>
      <c r="F1725" s="15" t="s">
        <v>4766</v>
      </c>
      <c r="G1725" s="15" t="s">
        <v>4189</v>
      </c>
      <c r="H1725" s="16">
        <v>100008613</v>
      </c>
      <c r="I1725" s="62">
        <v>710015984</v>
      </c>
      <c r="J1725" s="13">
        <v>42218985</v>
      </c>
      <c r="K1725" s="15" t="s">
        <v>92</v>
      </c>
      <c r="L1725" s="12" t="s">
        <v>4186</v>
      </c>
      <c r="M1725" s="15" t="s">
        <v>4190</v>
      </c>
      <c r="N1725" s="49">
        <v>3492</v>
      </c>
      <c r="O1725" s="15" t="s">
        <v>4767</v>
      </c>
      <c r="P1725" s="15" t="s">
        <v>4768</v>
      </c>
      <c r="Q1725" s="48">
        <v>511030</v>
      </c>
      <c r="R1725" s="11" t="s">
        <v>45</v>
      </c>
      <c r="S1725" s="120">
        <v>2810</v>
      </c>
      <c r="T1725" s="85">
        <v>107.03</v>
      </c>
      <c r="U1725" s="86">
        <v>5</v>
      </c>
      <c r="V1725" s="123">
        <v>46.825625000000002</v>
      </c>
      <c r="W1725" s="85">
        <f t="shared" si="404"/>
        <v>1873</v>
      </c>
      <c r="X1725" s="86">
        <v>0</v>
      </c>
      <c r="Y1725" s="85">
        <v>16.054500000000001</v>
      </c>
      <c r="Z1725" s="86">
        <f t="shared" si="405"/>
        <v>0</v>
      </c>
      <c r="AA1725" s="86">
        <f t="shared" si="394"/>
        <v>1873</v>
      </c>
      <c r="AB1725" s="85">
        <v>122.77</v>
      </c>
      <c r="AC1725" s="85">
        <v>10</v>
      </c>
      <c r="AD1725" s="124">
        <f t="shared" si="406"/>
        <v>73.661999999999992</v>
      </c>
      <c r="AE1725" s="86">
        <f t="shared" si="395"/>
        <v>2946</v>
      </c>
      <c r="AF1725" s="85">
        <v>0</v>
      </c>
      <c r="AG1725" s="85">
        <v>36.831000000000003</v>
      </c>
      <c r="AH1725" s="85">
        <f t="shared" si="396"/>
        <v>0</v>
      </c>
      <c r="AI1725" s="86">
        <f t="shared" si="397"/>
        <v>4819</v>
      </c>
      <c r="AJ1725" s="86">
        <f t="shared" si="398"/>
        <v>2009</v>
      </c>
      <c r="AK1725" s="122"/>
      <c r="AL1725" s="85">
        <v>122.77</v>
      </c>
      <c r="AM1725" s="85">
        <v>10</v>
      </c>
      <c r="AN1725" s="124">
        <f t="shared" si="407"/>
        <v>73.661999999999992</v>
      </c>
      <c r="AO1725" s="86">
        <f t="shared" si="399"/>
        <v>2946</v>
      </c>
      <c r="AP1725" s="85">
        <v>0</v>
      </c>
      <c r="AQ1725" s="85">
        <v>36.831000000000003</v>
      </c>
      <c r="AR1725" s="85">
        <f t="shared" si="400"/>
        <v>0</v>
      </c>
      <c r="AS1725" s="86">
        <f t="shared" si="402"/>
        <v>4819</v>
      </c>
      <c r="AT1725" s="170">
        <f t="shared" si="403"/>
        <v>0</v>
      </c>
      <c r="AU1725" s="86">
        <v>4819</v>
      </c>
      <c r="AV1725" s="170">
        <f t="shared" si="401"/>
        <v>0</v>
      </c>
    </row>
    <row r="1726" spans="1:48" s="73" customFormat="1" ht="45" x14ac:dyDescent="0.2">
      <c r="A1726" s="10" t="s">
        <v>4186</v>
      </c>
      <c r="B1726" s="14" t="s">
        <v>36</v>
      </c>
      <c r="C1726" s="14" t="s">
        <v>37</v>
      </c>
      <c r="D1726" s="14" t="s">
        <v>4317</v>
      </c>
      <c r="E1726" s="58">
        <v>314307</v>
      </c>
      <c r="F1726" s="15" t="s">
        <v>4318</v>
      </c>
      <c r="G1726" s="15" t="s">
        <v>4189</v>
      </c>
      <c r="H1726" s="16">
        <v>100007294</v>
      </c>
      <c r="I1726" s="62">
        <v>710014236</v>
      </c>
      <c r="J1726" s="13">
        <v>37811444</v>
      </c>
      <c r="K1726" s="15" t="s">
        <v>92</v>
      </c>
      <c r="L1726" s="12" t="s">
        <v>4186</v>
      </c>
      <c r="M1726" s="15" t="s">
        <v>4195</v>
      </c>
      <c r="N1726" s="49">
        <v>2304</v>
      </c>
      <c r="O1726" s="15" t="s">
        <v>4319</v>
      </c>
      <c r="P1726" s="15" t="s">
        <v>4320</v>
      </c>
      <c r="Q1726" s="48">
        <v>509477</v>
      </c>
      <c r="R1726" s="11" t="s">
        <v>45</v>
      </c>
      <c r="S1726" s="120">
        <v>33153</v>
      </c>
      <c r="T1726" s="85">
        <v>107.03</v>
      </c>
      <c r="U1726" s="86">
        <v>59</v>
      </c>
      <c r="V1726" s="123">
        <v>46.825625000000002</v>
      </c>
      <c r="W1726" s="85">
        <f t="shared" si="404"/>
        <v>22102</v>
      </c>
      <c r="X1726" s="86">
        <v>0</v>
      </c>
      <c r="Y1726" s="85">
        <v>16.054500000000001</v>
      </c>
      <c r="Z1726" s="86">
        <f t="shared" si="405"/>
        <v>0</v>
      </c>
      <c r="AA1726" s="86">
        <f t="shared" si="394"/>
        <v>22102</v>
      </c>
      <c r="AB1726" s="85">
        <v>122.77</v>
      </c>
      <c r="AC1726" s="85">
        <v>40</v>
      </c>
      <c r="AD1726" s="124">
        <f t="shared" si="406"/>
        <v>73.661999999999992</v>
      </c>
      <c r="AE1726" s="86">
        <f t="shared" si="395"/>
        <v>11786</v>
      </c>
      <c r="AF1726" s="85">
        <v>0</v>
      </c>
      <c r="AG1726" s="85">
        <v>36.831000000000003</v>
      </c>
      <c r="AH1726" s="85">
        <f t="shared" si="396"/>
        <v>0</v>
      </c>
      <c r="AI1726" s="86">
        <f t="shared" si="397"/>
        <v>33888</v>
      </c>
      <c r="AJ1726" s="86">
        <f t="shared" si="398"/>
        <v>735</v>
      </c>
      <c r="AK1726" s="122"/>
      <c r="AL1726" s="85">
        <v>122.77</v>
      </c>
      <c r="AM1726" s="85">
        <v>40</v>
      </c>
      <c r="AN1726" s="124">
        <f t="shared" si="407"/>
        <v>73.661999999999992</v>
      </c>
      <c r="AO1726" s="86">
        <f t="shared" si="399"/>
        <v>11786</v>
      </c>
      <c r="AP1726" s="85">
        <v>0</v>
      </c>
      <c r="AQ1726" s="85">
        <v>36.831000000000003</v>
      </c>
      <c r="AR1726" s="85">
        <f t="shared" si="400"/>
        <v>0</v>
      </c>
      <c r="AS1726" s="86">
        <f t="shared" si="402"/>
        <v>33888</v>
      </c>
      <c r="AT1726" s="170">
        <f t="shared" si="403"/>
        <v>0</v>
      </c>
      <c r="AU1726" s="86">
        <v>33888</v>
      </c>
      <c r="AV1726" s="170">
        <f t="shared" si="401"/>
        <v>0</v>
      </c>
    </row>
    <row r="1727" spans="1:48" s="73" customFormat="1" ht="45" x14ac:dyDescent="0.2">
      <c r="A1727" s="10" t="s">
        <v>4186</v>
      </c>
      <c r="B1727" s="14" t="s">
        <v>36</v>
      </c>
      <c r="C1727" s="14" t="s">
        <v>37</v>
      </c>
      <c r="D1727" s="14" t="s">
        <v>4692</v>
      </c>
      <c r="E1727" s="58">
        <v>315486</v>
      </c>
      <c r="F1727" s="15" t="s">
        <v>4693</v>
      </c>
      <c r="G1727" s="15" t="s">
        <v>4189</v>
      </c>
      <c r="H1727" s="16">
        <v>100007721</v>
      </c>
      <c r="I1727" s="62">
        <v>710015470</v>
      </c>
      <c r="J1727" s="13">
        <v>37810481</v>
      </c>
      <c r="K1727" s="15" t="s">
        <v>92</v>
      </c>
      <c r="L1727" s="12" t="s">
        <v>4186</v>
      </c>
      <c r="M1727" s="15" t="s">
        <v>4595</v>
      </c>
      <c r="N1727" s="49">
        <v>3203</v>
      </c>
      <c r="O1727" s="15" t="s">
        <v>4694</v>
      </c>
      <c r="P1727" s="15" t="s">
        <v>4695</v>
      </c>
      <c r="Q1727" s="48">
        <v>510734</v>
      </c>
      <c r="R1727" s="11" t="s">
        <v>45</v>
      </c>
      <c r="S1727" s="120">
        <v>10676</v>
      </c>
      <c r="T1727" s="85">
        <v>107.03</v>
      </c>
      <c r="U1727" s="86">
        <v>19</v>
      </c>
      <c r="V1727" s="123">
        <v>46.825625000000002</v>
      </c>
      <c r="W1727" s="85">
        <f t="shared" si="404"/>
        <v>7117</v>
      </c>
      <c r="X1727" s="86">
        <v>0</v>
      </c>
      <c r="Y1727" s="85">
        <v>16.054500000000001</v>
      </c>
      <c r="Z1727" s="86">
        <f t="shared" si="405"/>
        <v>0</v>
      </c>
      <c r="AA1727" s="86">
        <f t="shared" si="394"/>
        <v>7117</v>
      </c>
      <c r="AB1727" s="85">
        <v>122.77</v>
      </c>
      <c r="AC1727" s="85">
        <v>15</v>
      </c>
      <c r="AD1727" s="124">
        <f t="shared" si="406"/>
        <v>73.661999999999992</v>
      </c>
      <c r="AE1727" s="86">
        <f t="shared" si="395"/>
        <v>4420</v>
      </c>
      <c r="AF1727" s="85">
        <v>0</v>
      </c>
      <c r="AG1727" s="85">
        <v>36.831000000000003</v>
      </c>
      <c r="AH1727" s="85">
        <f t="shared" si="396"/>
        <v>0</v>
      </c>
      <c r="AI1727" s="86">
        <f t="shared" si="397"/>
        <v>11537</v>
      </c>
      <c r="AJ1727" s="86">
        <f t="shared" si="398"/>
        <v>861</v>
      </c>
      <c r="AK1727" s="122"/>
      <c r="AL1727" s="85">
        <v>122.77</v>
      </c>
      <c r="AM1727" s="85">
        <v>15</v>
      </c>
      <c r="AN1727" s="124">
        <f t="shared" si="407"/>
        <v>73.661999999999992</v>
      </c>
      <c r="AO1727" s="86">
        <f t="shared" si="399"/>
        <v>4420</v>
      </c>
      <c r="AP1727" s="85">
        <v>0</v>
      </c>
      <c r="AQ1727" s="85">
        <v>36.831000000000003</v>
      </c>
      <c r="AR1727" s="85">
        <f t="shared" si="400"/>
        <v>0</v>
      </c>
      <c r="AS1727" s="86">
        <f t="shared" si="402"/>
        <v>11537</v>
      </c>
      <c r="AT1727" s="170">
        <f t="shared" si="403"/>
        <v>0</v>
      </c>
      <c r="AU1727" s="86">
        <v>11537</v>
      </c>
      <c r="AV1727" s="170">
        <f t="shared" si="401"/>
        <v>0</v>
      </c>
    </row>
    <row r="1728" spans="1:48" s="73" customFormat="1" x14ac:dyDescent="0.2">
      <c r="A1728" s="10" t="s">
        <v>4186</v>
      </c>
      <c r="B1728" s="14" t="s">
        <v>36</v>
      </c>
      <c r="C1728" s="14" t="s">
        <v>37</v>
      </c>
      <c r="D1728" s="14" t="s">
        <v>4321</v>
      </c>
      <c r="E1728" s="58">
        <v>314293</v>
      </c>
      <c r="F1728" s="15" t="s">
        <v>4322</v>
      </c>
      <c r="G1728" s="15" t="s">
        <v>4189</v>
      </c>
      <c r="H1728" s="16">
        <v>100018052</v>
      </c>
      <c r="I1728" s="62">
        <v>710267142</v>
      </c>
      <c r="J1728" s="13">
        <v>55492878</v>
      </c>
      <c r="K1728" s="15" t="s">
        <v>48</v>
      </c>
      <c r="L1728" s="12" t="s">
        <v>4186</v>
      </c>
      <c r="M1728" s="15" t="s">
        <v>4195</v>
      </c>
      <c r="N1728" s="49">
        <v>2353</v>
      </c>
      <c r="O1728" s="15" t="s">
        <v>4323</v>
      </c>
      <c r="P1728" s="15" t="s">
        <v>16845</v>
      </c>
      <c r="Q1728" s="48">
        <v>509485</v>
      </c>
      <c r="R1728" s="11"/>
      <c r="S1728" s="120">
        <v>0</v>
      </c>
      <c r="T1728" s="85"/>
      <c r="U1728" s="86">
        <v>0</v>
      </c>
      <c r="V1728" s="123"/>
      <c r="W1728" s="85">
        <v>0</v>
      </c>
      <c r="X1728" s="86">
        <v>0</v>
      </c>
      <c r="Y1728" s="85"/>
      <c r="Z1728" s="86"/>
      <c r="AA1728" s="86">
        <f t="shared" si="394"/>
        <v>0</v>
      </c>
      <c r="AB1728" s="85">
        <v>122.77</v>
      </c>
      <c r="AC1728" s="85">
        <v>5</v>
      </c>
      <c r="AD1728" s="124">
        <f t="shared" si="406"/>
        <v>73.661999999999992</v>
      </c>
      <c r="AE1728" s="86">
        <f t="shared" si="395"/>
        <v>1473</v>
      </c>
      <c r="AF1728" s="85">
        <v>0</v>
      </c>
      <c r="AG1728" s="85">
        <v>36.831000000000003</v>
      </c>
      <c r="AH1728" s="85">
        <f t="shared" si="396"/>
        <v>0</v>
      </c>
      <c r="AI1728" s="86">
        <f t="shared" si="397"/>
        <v>1473</v>
      </c>
      <c r="AJ1728" s="86">
        <f t="shared" si="398"/>
        <v>1473</v>
      </c>
      <c r="AK1728" s="122"/>
      <c r="AL1728" s="85">
        <v>122.77</v>
      </c>
      <c r="AM1728" s="85">
        <v>5</v>
      </c>
      <c r="AN1728" s="124">
        <f t="shared" si="407"/>
        <v>73.661999999999992</v>
      </c>
      <c r="AO1728" s="86">
        <f t="shared" si="399"/>
        <v>1473</v>
      </c>
      <c r="AP1728" s="85">
        <v>0</v>
      </c>
      <c r="AQ1728" s="85">
        <v>36.831000000000003</v>
      </c>
      <c r="AR1728" s="85">
        <f t="shared" si="400"/>
        <v>0</v>
      </c>
      <c r="AS1728" s="86">
        <f t="shared" si="402"/>
        <v>1473</v>
      </c>
      <c r="AT1728" s="170">
        <f t="shared" si="403"/>
        <v>0</v>
      </c>
      <c r="AU1728" s="86">
        <v>1473</v>
      </c>
      <c r="AV1728" s="170">
        <f t="shared" si="401"/>
        <v>0</v>
      </c>
    </row>
    <row r="1729" spans="1:48" s="73" customFormat="1" x14ac:dyDescent="0.2">
      <c r="A1729" s="10" t="s">
        <v>4186</v>
      </c>
      <c r="B1729" s="14" t="s">
        <v>36</v>
      </c>
      <c r="C1729" s="14" t="s">
        <v>37</v>
      </c>
      <c r="D1729" s="14" t="s">
        <v>4321</v>
      </c>
      <c r="E1729" s="58">
        <v>314293</v>
      </c>
      <c r="F1729" s="15" t="s">
        <v>4322</v>
      </c>
      <c r="G1729" s="15" t="s">
        <v>4189</v>
      </c>
      <c r="H1729" s="16">
        <v>100019963</v>
      </c>
      <c r="I1729" s="62">
        <v>710285906</v>
      </c>
      <c r="J1729" s="13">
        <v>55492878</v>
      </c>
      <c r="K1729" s="15" t="s">
        <v>48</v>
      </c>
      <c r="L1729" s="12" t="s">
        <v>4186</v>
      </c>
      <c r="M1729" s="15" t="s">
        <v>4195</v>
      </c>
      <c r="N1729" s="49">
        <v>2353</v>
      </c>
      <c r="O1729" s="15" t="s">
        <v>4323</v>
      </c>
      <c r="P1729" s="15" t="s">
        <v>4324</v>
      </c>
      <c r="Q1729" s="48">
        <v>509485</v>
      </c>
      <c r="R1729" s="11" t="s">
        <v>86</v>
      </c>
      <c r="S1729" s="120">
        <v>15172</v>
      </c>
      <c r="T1729" s="85">
        <v>107.03</v>
      </c>
      <c r="U1729" s="86">
        <v>27</v>
      </c>
      <c r="V1729" s="123">
        <v>46.825625000000002</v>
      </c>
      <c r="W1729" s="85">
        <f t="shared" ref="W1729:W1760" si="408">+ROUND(U1729*V1729*8,0)</f>
        <v>10114</v>
      </c>
      <c r="X1729" s="86">
        <v>0</v>
      </c>
      <c r="Y1729" s="85">
        <v>16.054500000000001</v>
      </c>
      <c r="Z1729" s="86">
        <f t="shared" ref="Z1729:Z1760" si="409">ROUND(X1729*Y1729*8,0)</f>
        <v>0</v>
      </c>
      <c r="AA1729" s="86">
        <f t="shared" si="394"/>
        <v>10114</v>
      </c>
      <c r="AB1729" s="85">
        <v>122.77</v>
      </c>
      <c r="AC1729" s="85">
        <v>23</v>
      </c>
      <c r="AD1729" s="124">
        <f t="shared" si="406"/>
        <v>73.661999999999992</v>
      </c>
      <c r="AE1729" s="86">
        <f t="shared" si="395"/>
        <v>6777</v>
      </c>
      <c r="AF1729" s="85">
        <v>0</v>
      </c>
      <c r="AG1729" s="85">
        <v>36.831000000000003</v>
      </c>
      <c r="AH1729" s="85">
        <f t="shared" si="396"/>
        <v>0</v>
      </c>
      <c r="AI1729" s="86">
        <f t="shared" si="397"/>
        <v>16891</v>
      </c>
      <c r="AJ1729" s="86">
        <f t="shared" si="398"/>
        <v>1719</v>
      </c>
      <c r="AK1729" s="122"/>
      <c r="AL1729" s="85">
        <v>122.77</v>
      </c>
      <c r="AM1729" s="85">
        <v>23</v>
      </c>
      <c r="AN1729" s="124">
        <f t="shared" si="407"/>
        <v>73.661999999999992</v>
      </c>
      <c r="AO1729" s="86">
        <f t="shared" si="399"/>
        <v>6777</v>
      </c>
      <c r="AP1729" s="85">
        <v>0</v>
      </c>
      <c r="AQ1729" s="85">
        <v>36.831000000000003</v>
      </c>
      <c r="AR1729" s="85">
        <f t="shared" si="400"/>
        <v>0</v>
      </c>
      <c r="AS1729" s="86">
        <f t="shared" si="402"/>
        <v>16891</v>
      </c>
      <c r="AT1729" s="170">
        <f t="shared" si="403"/>
        <v>0</v>
      </c>
      <c r="AU1729" s="86">
        <v>16891</v>
      </c>
      <c r="AV1729" s="170">
        <f t="shared" si="401"/>
        <v>0</v>
      </c>
    </row>
    <row r="1730" spans="1:48" s="73" customFormat="1" x14ac:dyDescent="0.2">
      <c r="A1730" s="10" t="s">
        <v>4186</v>
      </c>
      <c r="B1730" s="14" t="s">
        <v>36</v>
      </c>
      <c r="C1730" s="14" t="s">
        <v>37</v>
      </c>
      <c r="D1730" s="14" t="s">
        <v>4957</v>
      </c>
      <c r="E1730" s="58">
        <v>321796</v>
      </c>
      <c r="F1730" s="15" t="s">
        <v>4958</v>
      </c>
      <c r="G1730" s="15" t="s">
        <v>4189</v>
      </c>
      <c r="H1730" s="16">
        <v>100009244</v>
      </c>
      <c r="I1730" s="62">
        <v>37905074</v>
      </c>
      <c r="J1730" s="13">
        <v>37905074</v>
      </c>
      <c r="K1730" s="15" t="s">
        <v>48</v>
      </c>
      <c r="L1730" s="12" t="s">
        <v>4186</v>
      </c>
      <c r="M1730" s="15" t="s">
        <v>4959</v>
      </c>
      <c r="N1730" s="49">
        <v>1001</v>
      </c>
      <c r="O1730" s="15" t="s">
        <v>4960</v>
      </c>
      <c r="P1730" s="15" t="s">
        <v>4963</v>
      </c>
      <c r="Q1730" s="48">
        <v>517402</v>
      </c>
      <c r="R1730" s="11" t="s">
        <v>86</v>
      </c>
      <c r="S1730" s="120">
        <v>10676</v>
      </c>
      <c r="T1730" s="85">
        <v>107.03</v>
      </c>
      <c r="U1730" s="86">
        <v>19</v>
      </c>
      <c r="V1730" s="123">
        <v>46.825625000000002</v>
      </c>
      <c r="W1730" s="85">
        <f t="shared" si="408"/>
        <v>7117</v>
      </c>
      <c r="X1730" s="86">
        <v>0</v>
      </c>
      <c r="Y1730" s="85">
        <v>16.054500000000001</v>
      </c>
      <c r="Z1730" s="86">
        <f t="shared" si="409"/>
        <v>0</v>
      </c>
      <c r="AA1730" s="86">
        <f t="shared" si="394"/>
        <v>7117</v>
      </c>
      <c r="AB1730" s="85">
        <v>122.77</v>
      </c>
      <c r="AC1730" s="85">
        <v>20</v>
      </c>
      <c r="AD1730" s="124">
        <f t="shared" si="406"/>
        <v>73.661999999999992</v>
      </c>
      <c r="AE1730" s="86">
        <f t="shared" si="395"/>
        <v>5893</v>
      </c>
      <c r="AF1730" s="85">
        <v>0</v>
      </c>
      <c r="AG1730" s="85">
        <v>36.831000000000003</v>
      </c>
      <c r="AH1730" s="85">
        <f t="shared" si="396"/>
        <v>0</v>
      </c>
      <c r="AI1730" s="86">
        <f t="shared" si="397"/>
        <v>13010</v>
      </c>
      <c r="AJ1730" s="86">
        <f t="shared" si="398"/>
        <v>2334</v>
      </c>
      <c r="AK1730" s="122"/>
      <c r="AL1730" s="85">
        <v>122.77</v>
      </c>
      <c r="AM1730" s="85">
        <v>20</v>
      </c>
      <c r="AN1730" s="124">
        <f t="shared" si="407"/>
        <v>73.661999999999992</v>
      </c>
      <c r="AO1730" s="86">
        <f t="shared" si="399"/>
        <v>5893</v>
      </c>
      <c r="AP1730" s="85">
        <v>0</v>
      </c>
      <c r="AQ1730" s="85">
        <v>36.831000000000003</v>
      </c>
      <c r="AR1730" s="85">
        <f t="shared" si="400"/>
        <v>0</v>
      </c>
      <c r="AS1730" s="86">
        <f t="shared" si="402"/>
        <v>13010</v>
      </c>
      <c r="AT1730" s="170">
        <f t="shared" si="403"/>
        <v>0</v>
      </c>
      <c r="AU1730" s="86">
        <v>13010</v>
      </c>
      <c r="AV1730" s="170">
        <f t="shared" si="401"/>
        <v>0</v>
      </c>
    </row>
    <row r="1731" spans="1:48" s="73" customFormat="1" x14ac:dyDescent="0.2">
      <c r="A1731" s="10" t="s">
        <v>4186</v>
      </c>
      <c r="B1731" s="14" t="s">
        <v>36</v>
      </c>
      <c r="C1731" s="14" t="s">
        <v>37</v>
      </c>
      <c r="D1731" s="14" t="s">
        <v>5134</v>
      </c>
      <c r="E1731" s="58">
        <v>648884</v>
      </c>
      <c r="F1731" s="15" t="s">
        <v>5135</v>
      </c>
      <c r="G1731" s="15" t="s">
        <v>4189</v>
      </c>
      <c r="H1731" s="16">
        <v>100009012</v>
      </c>
      <c r="I1731" s="62">
        <v>710022441</v>
      </c>
      <c r="J1731" s="13">
        <v>710022441</v>
      </c>
      <c r="K1731" s="15" t="s">
        <v>48</v>
      </c>
      <c r="L1731" s="12" t="s">
        <v>4186</v>
      </c>
      <c r="M1731" s="15" t="s">
        <v>4959</v>
      </c>
      <c r="N1731" s="49">
        <v>1313</v>
      </c>
      <c r="O1731" s="15" t="s">
        <v>5136</v>
      </c>
      <c r="P1731" s="15" t="s">
        <v>5137</v>
      </c>
      <c r="Q1731" s="48">
        <v>517968</v>
      </c>
      <c r="R1731" s="11" t="s">
        <v>45</v>
      </c>
      <c r="S1731" s="120">
        <v>6181</v>
      </c>
      <c r="T1731" s="85">
        <v>107.03</v>
      </c>
      <c r="U1731" s="86">
        <v>11</v>
      </c>
      <c r="V1731" s="123">
        <v>46.825625000000002</v>
      </c>
      <c r="W1731" s="85">
        <f t="shared" si="408"/>
        <v>4121</v>
      </c>
      <c r="X1731" s="86">
        <v>0</v>
      </c>
      <c r="Y1731" s="85">
        <v>16.054500000000001</v>
      </c>
      <c r="Z1731" s="86">
        <f t="shared" si="409"/>
        <v>0</v>
      </c>
      <c r="AA1731" s="86">
        <f t="shared" si="394"/>
        <v>4121</v>
      </c>
      <c r="AB1731" s="85">
        <v>122.77</v>
      </c>
      <c r="AC1731" s="85">
        <v>14</v>
      </c>
      <c r="AD1731" s="124">
        <f t="shared" si="406"/>
        <v>73.661999999999992</v>
      </c>
      <c r="AE1731" s="86">
        <f t="shared" si="395"/>
        <v>4125</v>
      </c>
      <c r="AF1731" s="85">
        <v>0</v>
      </c>
      <c r="AG1731" s="85">
        <v>36.831000000000003</v>
      </c>
      <c r="AH1731" s="85">
        <f t="shared" si="396"/>
        <v>0</v>
      </c>
      <c r="AI1731" s="86">
        <f t="shared" si="397"/>
        <v>8246</v>
      </c>
      <c r="AJ1731" s="86">
        <f t="shared" si="398"/>
        <v>2065</v>
      </c>
      <c r="AK1731" s="122"/>
      <c r="AL1731" s="85">
        <v>122.77</v>
      </c>
      <c r="AM1731" s="85">
        <v>14</v>
      </c>
      <c r="AN1731" s="124">
        <f t="shared" si="407"/>
        <v>73.661999999999992</v>
      </c>
      <c r="AO1731" s="86">
        <f t="shared" si="399"/>
        <v>4125</v>
      </c>
      <c r="AP1731" s="85">
        <v>0</v>
      </c>
      <c r="AQ1731" s="85">
        <v>36.831000000000003</v>
      </c>
      <c r="AR1731" s="85">
        <f t="shared" si="400"/>
        <v>0</v>
      </c>
      <c r="AS1731" s="86">
        <f t="shared" si="402"/>
        <v>8246</v>
      </c>
      <c r="AT1731" s="170">
        <f t="shared" si="403"/>
        <v>0</v>
      </c>
      <c r="AU1731" s="86">
        <v>8246</v>
      </c>
      <c r="AV1731" s="170">
        <f t="shared" si="401"/>
        <v>0</v>
      </c>
    </row>
    <row r="1732" spans="1:48" s="73" customFormat="1" x14ac:dyDescent="0.2">
      <c r="A1732" s="10" t="s">
        <v>4186</v>
      </c>
      <c r="B1732" s="14" t="s">
        <v>36</v>
      </c>
      <c r="C1732" s="14" t="s">
        <v>37</v>
      </c>
      <c r="D1732" s="14" t="s">
        <v>5138</v>
      </c>
      <c r="E1732" s="58">
        <v>321630</v>
      </c>
      <c r="F1732" s="15" t="s">
        <v>5139</v>
      </c>
      <c r="G1732" s="15" t="s">
        <v>4189</v>
      </c>
      <c r="H1732" s="16">
        <v>100009016</v>
      </c>
      <c r="I1732" s="62">
        <v>710022450</v>
      </c>
      <c r="J1732" s="13">
        <v>710022450</v>
      </c>
      <c r="K1732" s="15" t="s">
        <v>48</v>
      </c>
      <c r="L1732" s="12" t="s">
        <v>4186</v>
      </c>
      <c r="M1732" s="15" t="s">
        <v>4959</v>
      </c>
      <c r="N1732" s="49">
        <v>1304</v>
      </c>
      <c r="O1732" s="15" t="s">
        <v>5140</v>
      </c>
      <c r="P1732" s="15" t="s">
        <v>5141</v>
      </c>
      <c r="Q1732" s="48">
        <v>517976</v>
      </c>
      <c r="R1732" s="11" t="s">
        <v>45</v>
      </c>
      <c r="S1732" s="120">
        <v>5619</v>
      </c>
      <c r="T1732" s="85">
        <v>107.03</v>
      </c>
      <c r="U1732" s="86">
        <v>10</v>
      </c>
      <c r="V1732" s="123">
        <v>46.825625000000002</v>
      </c>
      <c r="W1732" s="85">
        <f t="shared" si="408"/>
        <v>3746</v>
      </c>
      <c r="X1732" s="86">
        <v>0</v>
      </c>
      <c r="Y1732" s="85">
        <v>16.054500000000001</v>
      </c>
      <c r="Z1732" s="86">
        <f t="shared" si="409"/>
        <v>0</v>
      </c>
      <c r="AA1732" s="86">
        <f t="shared" si="394"/>
        <v>3746</v>
      </c>
      <c r="AB1732" s="85">
        <v>122.77</v>
      </c>
      <c r="AC1732" s="85">
        <v>15</v>
      </c>
      <c r="AD1732" s="124">
        <f t="shared" si="406"/>
        <v>73.661999999999992</v>
      </c>
      <c r="AE1732" s="86">
        <f t="shared" si="395"/>
        <v>4420</v>
      </c>
      <c r="AF1732" s="85">
        <v>0</v>
      </c>
      <c r="AG1732" s="85">
        <v>36.831000000000003</v>
      </c>
      <c r="AH1732" s="85">
        <f t="shared" si="396"/>
        <v>0</v>
      </c>
      <c r="AI1732" s="86">
        <f t="shared" si="397"/>
        <v>8166</v>
      </c>
      <c r="AJ1732" s="86">
        <f t="shared" si="398"/>
        <v>2547</v>
      </c>
      <c r="AK1732" s="122"/>
      <c r="AL1732" s="85">
        <v>122.77</v>
      </c>
      <c r="AM1732" s="85">
        <v>15</v>
      </c>
      <c r="AN1732" s="124">
        <f t="shared" si="407"/>
        <v>73.661999999999992</v>
      </c>
      <c r="AO1732" s="86">
        <f t="shared" si="399"/>
        <v>4420</v>
      </c>
      <c r="AP1732" s="85">
        <v>0</v>
      </c>
      <c r="AQ1732" s="85">
        <v>36.831000000000003</v>
      </c>
      <c r="AR1732" s="85">
        <f t="shared" si="400"/>
        <v>0</v>
      </c>
      <c r="AS1732" s="86">
        <f t="shared" si="402"/>
        <v>8166</v>
      </c>
      <c r="AT1732" s="170">
        <f t="shared" si="403"/>
        <v>0</v>
      </c>
      <c r="AU1732" s="86">
        <v>8166</v>
      </c>
      <c r="AV1732" s="170">
        <f t="shared" si="401"/>
        <v>0</v>
      </c>
    </row>
    <row r="1733" spans="1:48" s="73" customFormat="1" ht="45" x14ac:dyDescent="0.2">
      <c r="A1733" s="10" t="s">
        <v>4186</v>
      </c>
      <c r="B1733" s="14" t="s">
        <v>36</v>
      </c>
      <c r="C1733" s="14" t="s">
        <v>37</v>
      </c>
      <c r="D1733" s="14" t="s">
        <v>4578</v>
      </c>
      <c r="E1733" s="58">
        <v>315010</v>
      </c>
      <c r="F1733" s="15" t="s">
        <v>4579</v>
      </c>
      <c r="G1733" s="15" t="s">
        <v>4189</v>
      </c>
      <c r="H1733" s="16">
        <v>100007504</v>
      </c>
      <c r="I1733" s="62">
        <v>710015151</v>
      </c>
      <c r="J1733" s="13">
        <v>42435048</v>
      </c>
      <c r="K1733" s="15" t="s">
        <v>105</v>
      </c>
      <c r="L1733" s="12" t="s">
        <v>4186</v>
      </c>
      <c r="M1733" s="15" t="s">
        <v>4349</v>
      </c>
      <c r="N1733" s="49">
        <v>2705</v>
      </c>
      <c r="O1733" s="15" t="s">
        <v>4580</v>
      </c>
      <c r="P1733" s="15" t="s">
        <v>4581</v>
      </c>
      <c r="Q1733" s="48">
        <v>510211</v>
      </c>
      <c r="R1733" s="11" t="s">
        <v>45</v>
      </c>
      <c r="S1733" s="120">
        <v>12362</v>
      </c>
      <c r="T1733" s="85">
        <v>107.03</v>
      </c>
      <c r="U1733" s="86">
        <v>22</v>
      </c>
      <c r="V1733" s="123">
        <v>46.825625000000002</v>
      </c>
      <c r="W1733" s="85">
        <f t="shared" si="408"/>
        <v>8241</v>
      </c>
      <c r="X1733" s="86">
        <v>0</v>
      </c>
      <c r="Y1733" s="85">
        <v>16.054500000000001</v>
      </c>
      <c r="Z1733" s="86">
        <f t="shared" si="409"/>
        <v>0</v>
      </c>
      <c r="AA1733" s="86">
        <f t="shared" ref="AA1733:AA1796" si="410">+Z1733+W1733</f>
        <v>8241</v>
      </c>
      <c r="AB1733" s="85">
        <v>122.77</v>
      </c>
      <c r="AC1733" s="85">
        <v>27</v>
      </c>
      <c r="AD1733" s="124">
        <f t="shared" si="406"/>
        <v>73.661999999999992</v>
      </c>
      <c r="AE1733" s="86">
        <f t="shared" ref="AE1733:AE1796" si="411">ROUND(AC1733*AD1733*4,0)</f>
        <v>7955</v>
      </c>
      <c r="AF1733" s="85">
        <v>0</v>
      </c>
      <c r="AG1733" s="85">
        <v>36.831000000000003</v>
      </c>
      <c r="AH1733" s="85">
        <f t="shared" ref="AH1733:AH1796" si="412">ROUND(AF1733*AG1733*4,0)</f>
        <v>0</v>
      </c>
      <c r="AI1733" s="86">
        <f t="shared" ref="AI1733:AI1796" si="413">+AA1733+AE1733+AH1733</f>
        <v>16196</v>
      </c>
      <c r="AJ1733" s="86">
        <f t="shared" ref="AJ1733:AJ1796" si="414">+AI1733-S1733</f>
        <v>3834</v>
      </c>
      <c r="AK1733" s="122"/>
      <c r="AL1733" s="85">
        <v>122.77</v>
      </c>
      <c r="AM1733" s="85">
        <v>27</v>
      </c>
      <c r="AN1733" s="124">
        <f t="shared" si="407"/>
        <v>73.661999999999992</v>
      </c>
      <c r="AO1733" s="86">
        <f t="shared" ref="AO1733:AO1796" si="415">ROUND(AM1733*AN1733*4,0)</f>
        <v>7955</v>
      </c>
      <c r="AP1733" s="85">
        <v>0</v>
      </c>
      <c r="AQ1733" s="85">
        <v>36.831000000000003</v>
      </c>
      <c r="AR1733" s="85">
        <f t="shared" ref="AR1733:AR1796" si="416">ROUND(AP1733*AQ1733*4,0)</f>
        <v>0</v>
      </c>
      <c r="AS1733" s="86">
        <f t="shared" si="402"/>
        <v>16196</v>
      </c>
      <c r="AT1733" s="170">
        <f t="shared" si="403"/>
        <v>0</v>
      </c>
      <c r="AU1733" s="86">
        <v>16196</v>
      </c>
      <c r="AV1733" s="170">
        <f t="shared" ref="AV1733:AV1796" si="417">+AU1733-AS1733</f>
        <v>0</v>
      </c>
    </row>
    <row r="1734" spans="1:48" s="73" customFormat="1" x14ac:dyDescent="0.2">
      <c r="A1734" s="10" t="s">
        <v>4186</v>
      </c>
      <c r="B1734" s="14" t="s">
        <v>36</v>
      </c>
      <c r="C1734" s="14" t="s">
        <v>37</v>
      </c>
      <c r="D1734" s="14" t="s">
        <v>4329</v>
      </c>
      <c r="E1734" s="58">
        <v>314331</v>
      </c>
      <c r="F1734" s="15" t="s">
        <v>4330</v>
      </c>
      <c r="G1734" s="15" t="s">
        <v>4189</v>
      </c>
      <c r="H1734" s="16">
        <v>100018851</v>
      </c>
      <c r="I1734" s="62">
        <v>710275668</v>
      </c>
      <c r="J1734" s="13">
        <v>52806570</v>
      </c>
      <c r="K1734" s="15" t="s">
        <v>796</v>
      </c>
      <c r="L1734" s="12" t="s">
        <v>4186</v>
      </c>
      <c r="M1734" s="15" t="s">
        <v>4195</v>
      </c>
      <c r="N1734" s="49">
        <v>2354</v>
      </c>
      <c r="O1734" s="15" t="s">
        <v>4331</v>
      </c>
      <c r="P1734" s="15" t="s">
        <v>4332</v>
      </c>
      <c r="Q1734" s="48">
        <v>509507</v>
      </c>
      <c r="R1734" s="11" t="s">
        <v>86</v>
      </c>
      <c r="S1734" s="120">
        <v>29781</v>
      </c>
      <c r="T1734" s="85">
        <v>107.03</v>
      </c>
      <c r="U1734" s="86">
        <v>53</v>
      </c>
      <c r="V1734" s="123">
        <v>46.825625000000002</v>
      </c>
      <c r="W1734" s="85">
        <f t="shared" si="408"/>
        <v>19854</v>
      </c>
      <c r="X1734" s="86">
        <v>0</v>
      </c>
      <c r="Y1734" s="85">
        <v>16.054500000000001</v>
      </c>
      <c r="Z1734" s="86">
        <f t="shared" si="409"/>
        <v>0</v>
      </c>
      <c r="AA1734" s="86">
        <f t="shared" si="410"/>
        <v>19854</v>
      </c>
      <c r="AB1734" s="85">
        <v>122.77</v>
      </c>
      <c r="AC1734" s="85">
        <v>64</v>
      </c>
      <c r="AD1734" s="124">
        <f t="shared" si="406"/>
        <v>73.661999999999992</v>
      </c>
      <c r="AE1734" s="86">
        <f t="shared" si="411"/>
        <v>18857</v>
      </c>
      <c r="AF1734" s="85">
        <v>0</v>
      </c>
      <c r="AG1734" s="85">
        <v>36.831000000000003</v>
      </c>
      <c r="AH1734" s="85">
        <f t="shared" si="412"/>
        <v>0</v>
      </c>
      <c r="AI1734" s="86">
        <f t="shared" si="413"/>
        <v>38711</v>
      </c>
      <c r="AJ1734" s="86">
        <f t="shared" si="414"/>
        <v>8930</v>
      </c>
      <c r="AK1734" s="122"/>
      <c r="AL1734" s="85">
        <v>122.77</v>
      </c>
      <c r="AM1734" s="85">
        <v>64</v>
      </c>
      <c r="AN1734" s="124">
        <f t="shared" si="407"/>
        <v>73.661999999999992</v>
      </c>
      <c r="AO1734" s="86">
        <f t="shared" si="415"/>
        <v>18857</v>
      </c>
      <c r="AP1734" s="85">
        <v>0</v>
      </c>
      <c r="AQ1734" s="85">
        <v>36.831000000000003</v>
      </c>
      <c r="AR1734" s="85">
        <f t="shared" si="416"/>
        <v>0</v>
      </c>
      <c r="AS1734" s="86">
        <f t="shared" ref="AS1734:AS1797" si="418">+AR1734+AO1734+AA1734</f>
        <v>38711</v>
      </c>
      <c r="AT1734" s="170">
        <f t="shared" ref="AT1734:AT1797" si="419">+AS1734-AI1734</f>
        <v>0</v>
      </c>
      <c r="AU1734" s="86">
        <v>38711</v>
      </c>
      <c r="AV1734" s="170">
        <f t="shared" si="417"/>
        <v>0</v>
      </c>
    </row>
    <row r="1735" spans="1:48" s="73" customFormat="1" ht="45" x14ac:dyDescent="0.2">
      <c r="A1735" s="10" t="s">
        <v>4186</v>
      </c>
      <c r="B1735" s="14" t="s">
        <v>36</v>
      </c>
      <c r="C1735" s="14" t="s">
        <v>37</v>
      </c>
      <c r="D1735" s="14" t="s">
        <v>5162</v>
      </c>
      <c r="E1735" s="58">
        <v>321699</v>
      </c>
      <c r="F1735" s="15" t="s">
        <v>5163</v>
      </c>
      <c r="G1735" s="15" t="s">
        <v>4189</v>
      </c>
      <c r="H1735" s="16">
        <v>100009046</v>
      </c>
      <c r="I1735" s="62">
        <v>710250460</v>
      </c>
      <c r="J1735" s="13">
        <v>42064872</v>
      </c>
      <c r="K1735" s="15" t="s">
        <v>5164</v>
      </c>
      <c r="L1735" s="12" t="s">
        <v>4186</v>
      </c>
      <c r="M1735" s="15" t="s">
        <v>4959</v>
      </c>
      <c r="N1735" s="49">
        <v>1306</v>
      </c>
      <c r="O1735" s="15" t="s">
        <v>5165</v>
      </c>
      <c r="P1735" s="15" t="s">
        <v>5166</v>
      </c>
      <c r="Q1735" s="48">
        <v>518042</v>
      </c>
      <c r="R1735" s="11" t="s">
        <v>45</v>
      </c>
      <c r="S1735" s="120">
        <v>8991</v>
      </c>
      <c r="T1735" s="85">
        <v>107.03</v>
      </c>
      <c r="U1735" s="86">
        <v>16</v>
      </c>
      <c r="V1735" s="123">
        <v>46.825625000000002</v>
      </c>
      <c r="W1735" s="85">
        <f t="shared" si="408"/>
        <v>5994</v>
      </c>
      <c r="X1735" s="86">
        <v>0</v>
      </c>
      <c r="Y1735" s="85">
        <v>16.054500000000001</v>
      </c>
      <c r="Z1735" s="86">
        <f t="shared" si="409"/>
        <v>0</v>
      </c>
      <c r="AA1735" s="86">
        <f t="shared" si="410"/>
        <v>5994</v>
      </c>
      <c r="AB1735" s="85">
        <v>122.77</v>
      </c>
      <c r="AC1735" s="85">
        <v>12</v>
      </c>
      <c r="AD1735" s="124">
        <f t="shared" si="406"/>
        <v>73.661999999999992</v>
      </c>
      <c r="AE1735" s="86">
        <f t="shared" si="411"/>
        <v>3536</v>
      </c>
      <c r="AF1735" s="85">
        <v>0</v>
      </c>
      <c r="AG1735" s="85">
        <v>36.831000000000003</v>
      </c>
      <c r="AH1735" s="85">
        <f t="shared" si="412"/>
        <v>0</v>
      </c>
      <c r="AI1735" s="86">
        <f t="shared" si="413"/>
        <v>9530</v>
      </c>
      <c r="AJ1735" s="86">
        <f t="shared" si="414"/>
        <v>539</v>
      </c>
      <c r="AK1735" s="122"/>
      <c r="AL1735" s="85">
        <v>122.77</v>
      </c>
      <c r="AM1735" s="85">
        <v>12</v>
      </c>
      <c r="AN1735" s="124">
        <f t="shared" si="407"/>
        <v>73.661999999999992</v>
      </c>
      <c r="AO1735" s="86">
        <f t="shared" si="415"/>
        <v>3536</v>
      </c>
      <c r="AP1735" s="85">
        <v>0</v>
      </c>
      <c r="AQ1735" s="85">
        <v>36.831000000000003</v>
      </c>
      <c r="AR1735" s="85">
        <f t="shared" si="416"/>
        <v>0</v>
      </c>
      <c r="AS1735" s="86">
        <f t="shared" si="418"/>
        <v>9530</v>
      </c>
      <c r="AT1735" s="170">
        <f t="shared" si="419"/>
        <v>0</v>
      </c>
      <c r="AU1735" s="86">
        <v>9530</v>
      </c>
      <c r="AV1735" s="170">
        <f t="shared" si="417"/>
        <v>0</v>
      </c>
    </row>
    <row r="1736" spans="1:48" s="73" customFormat="1" x14ac:dyDescent="0.2">
      <c r="A1736" s="10" t="s">
        <v>4186</v>
      </c>
      <c r="B1736" s="14" t="s">
        <v>36</v>
      </c>
      <c r="C1736" s="14" t="s">
        <v>37</v>
      </c>
      <c r="D1736" s="14" t="s">
        <v>4527</v>
      </c>
      <c r="E1736" s="58">
        <v>314871</v>
      </c>
      <c r="F1736" s="15" t="s">
        <v>4528</v>
      </c>
      <c r="G1736" s="15" t="s">
        <v>4189</v>
      </c>
      <c r="H1736" s="16">
        <v>100008760</v>
      </c>
      <c r="I1736" s="62">
        <v>710014961</v>
      </c>
      <c r="J1736" s="13">
        <v>710014961</v>
      </c>
      <c r="K1736" s="15" t="s">
        <v>48</v>
      </c>
      <c r="L1736" s="12" t="s">
        <v>4186</v>
      </c>
      <c r="M1736" s="15" t="s">
        <v>4377</v>
      </c>
      <c r="N1736" s="49">
        <v>2713</v>
      </c>
      <c r="O1736" s="15" t="s">
        <v>4529</v>
      </c>
      <c r="P1736" s="15" t="s">
        <v>4530</v>
      </c>
      <c r="Q1736" s="48">
        <v>510076</v>
      </c>
      <c r="R1736" s="11" t="s">
        <v>45</v>
      </c>
      <c r="S1736" s="120">
        <v>14048</v>
      </c>
      <c r="T1736" s="85">
        <v>107.03</v>
      </c>
      <c r="U1736" s="86">
        <v>25</v>
      </c>
      <c r="V1736" s="123">
        <v>46.825625000000002</v>
      </c>
      <c r="W1736" s="85">
        <f t="shared" si="408"/>
        <v>9365</v>
      </c>
      <c r="X1736" s="86">
        <v>0</v>
      </c>
      <c r="Y1736" s="85">
        <v>16.054500000000001</v>
      </c>
      <c r="Z1736" s="86">
        <f t="shared" si="409"/>
        <v>0</v>
      </c>
      <c r="AA1736" s="86">
        <f t="shared" si="410"/>
        <v>9365</v>
      </c>
      <c r="AB1736" s="85">
        <v>122.77</v>
      </c>
      <c r="AC1736" s="85">
        <v>20</v>
      </c>
      <c r="AD1736" s="124">
        <f t="shared" si="406"/>
        <v>73.661999999999992</v>
      </c>
      <c r="AE1736" s="86">
        <f t="shared" si="411"/>
        <v>5893</v>
      </c>
      <c r="AF1736" s="85">
        <v>0</v>
      </c>
      <c r="AG1736" s="85">
        <v>36.831000000000003</v>
      </c>
      <c r="AH1736" s="85">
        <f t="shared" si="412"/>
        <v>0</v>
      </c>
      <c r="AI1736" s="86">
        <f t="shared" si="413"/>
        <v>15258</v>
      </c>
      <c r="AJ1736" s="86">
        <f t="shared" si="414"/>
        <v>1210</v>
      </c>
      <c r="AK1736" s="122"/>
      <c r="AL1736" s="85">
        <v>122.77</v>
      </c>
      <c r="AM1736" s="85">
        <v>20</v>
      </c>
      <c r="AN1736" s="124">
        <f t="shared" si="407"/>
        <v>73.661999999999992</v>
      </c>
      <c r="AO1736" s="86">
        <f t="shared" si="415"/>
        <v>5893</v>
      </c>
      <c r="AP1736" s="85">
        <v>0</v>
      </c>
      <c r="AQ1736" s="85">
        <v>36.831000000000003</v>
      </c>
      <c r="AR1736" s="85">
        <f t="shared" si="416"/>
        <v>0</v>
      </c>
      <c r="AS1736" s="86">
        <f t="shared" si="418"/>
        <v>15258</v>
      </c>
      <c r="AT1736" s="170">
        <f t="shared" si="419"/>
        <v>0</v>
      </c>
      <c r="AU1736" s="86">
        <v>15258</v>
      </c>
      <c r="AV1736" s="170">
        <f t="shared" si="417"/>
        <v>0</v>
      </c>
    </row>
    <row r="1737" spans="1:48" s="73" customFormat="1" x14ac:dyDescent="0.2">
      <c r="A1737" s="10" t="s">
        <v>4186</v>
      </c>
      <c r="B1737" s="14" t="s">
        <v>36</v>
      </c>
      <c r="C1737" s="14" t="s">
        <v>37</v>
      </c>
      <c r="D1737" s="14" t="s">
        <v>5146</v>
      </c>
      <c r="E1737" s="58">
        <v>321656</v>
      </c>
      <c r="F1737" s="15" t="s">
        <v>5147</v>
      </c>
      <c r="G1737" s="15" t="s">
        <v>4189</v>
      </c>
      <c r="H1737" s="13">
        <v>100007073</v>
      </c>
      <c r="I1737" s="62">
        <v>710022484</v>
      </c>
      <c r="J1737" s="13">
        <v>37809733</v>
      </c>
      <c r="K1737" s="14" t="s">
        <v>105</v>
      </c>
      <c r="L1737" s="12" t="s">
        <v>4186</v>
      </c>
      <c r="M1737" s="15" t="s">
        <v>4992</v>
      </c>
      <c r="N1737" s="53">
        <v>1352</v>
      </c>
      <c r="O1737" s="15" t="s">
        <v>10061</v>
      </c>
      <c r="P1737" s="15" t="s">
        <v>10062</v>
      </c>
      <c r="Q1737" s="48" t="s">
        <v>10651</v>
      </c>
      <c r="R1737" s="11" t="s">
        <v>45</v>
      </c>
      <c r="S1737" s="120">
        <v>0</v>
      </c>
      <c r="T1737" s="85">
        <v>107.03</v>
      </c>
      <c r="U1737" s="86">
        <v>0</v>
      </c>
      <c r="V1737" s="123">
        <v>46.825625000000002</v>
      </c>
      <c r="W1737" s="85">
        <f t="shared" si="408"/>
        <v>0</v>
      </c>
      <c r="X1737" s="86">
        <v>0</v>
      </c>
      <c r="Y1737" s="85">
        <v>16.054500000000001</v>
      </c>
      <c r="Z1737" s="86">
        <f t="shared" si="409"/>
        <v>0</v>
      </c>
      <c r="AA1737" s="86">
        <f t="shared" si="410"/>
        <v>0</v>
      </c>
      <c r="AB1737" s="85">
        <v>122.77</v>
      </c>
      <c r="AC1737" s="85">
        <v>8</v>
      </c>
      <c r="AD1737" s="124">
        <f t="shared" si="406"/>
        <v>73.661999999999992</v>
      </c>
      <c r="AE1737" s="86">
        <f t="shared" si="411"/>
        <v>2357</v>
      </c>
      <c r="AF1737" s="85">
        <v>0</v>
      </c>
      <c r="AG1737" s="85">
        <v>36.831000000000003</v>
      </c>
      <c r="AH1737" s="85">
        <f t="shared" si="412"/>
        <v>0</v>
      </c>
      <c r="AI1737" s="86">
        <f t="shared" si="413"/>
        <v>2357</v>
      </c>
      <c r="AJ1737" s="86">
        <f t="shared" si="414"/>
        <v>2357</v>
      </c>
      <c r="AK1737" s="122"/>
      <c r="AL1737" s="85">
        <v>122.77</v>
      </c>
      <c r="AM1737" s="85">
        <v>8</v>
      </c>
      <c r="AN1737" s="124">
        <f t="shared" si="407"/>
        <v>73.661999999999992</v>
      </c>
      <c r="AO1737" s="86">
        <f t="shared" si="415"/>
        <v>2357</v>
      </c>
      <c r="AP1737" s="85">
        <v>0</v>
      </c>
      <c r="AQ1737" s="85">
        <v>36.831000000000003</v>
      </c>
      <c r="AR1737" s="85">
        <f t="shared" si="416"/>
        <v>0</v>
      </c>
      <c r="AS1737" s="86">
        <f t="shared" si="418"/>
        <v>2357</v>
      </c>
      <c r="AT1737" s="170">
        <f t="shared" si="419"/>
        <v>0</v>
      </c>
      <c r="AU1737" s="86">
        <v>2357</v>
      </c>
      <c r="AV1737" s="170">
        <f t="shared" si="417"/>
        <v>0</v>
      </c>
    </row>
    <row r="1738" spans="1:48" s="73" customFormat="1" ht="30" x14ac:dyDescent="0.2">
      <c r="A1738" s="10" t="s">
        <v>4186</v>
      </c>
      <c r="B1738" s="14" t="s">
        <v>36</v>
      </c>
      <c r="C1738" s="14" t="s">
        <v>37</v>
      </c>
      <c r="D1738" s="14" t="s">
        <v>4957</v>
      </c>
      <c r="E1738" s="58">
        <v>321796</v>
      </c>
      <c r="F1738" s="15" t="s">
        <v>4958</v>
      </c>
      <c r="G1738" s="15" t="s">
        <v>4189</v>
      </c>
      <c r="H1738" s="16">
        <v>100009247</v>
      </c>
      <c r="I1738" s="62">
        <v>37905112</v>
      </c>
      <c r="J1738" s="13">
        <v>37905112</v>
      </c>
      <c r="K1738" s="15" t="s">
        <v>48</v>
      </c>
      <c r="L1738" s="12" t="s">
        <v>4186</v>
      </c>
      <c r="M1738" s="15" t="s">
        <v>4959</v>
      </c>
      <c r="N1738" s="49">
        <v>1001</v>
      </c>
      <c r="O1738" s="15" t="s">
        <v>4960</v>
      </c>
      <c r="P1738" s="15" t="s">
        <v>4962</v>
      </c>
      <c r="Q1738" s="48">
        <v>517402</v>
      </c>
      <c r="R1738" s="11" t="s">
        <v>86</v>
      </c>
      <c r="S1738" s="120">
        <v>28657</v>
      </c>
      <c r="T1738" s="85">
        <v>107.03</v>
      </c>
      <c r="U1738" s="86">
        <v>51</v>
      </c>
      <c r="V1738" s="123">
        <v>46.825625000000002</v>
      </c>
      <c r="W1738" s="85">
        <f t="shared" si="408"/>
        <v>19105</v>
      </c>
      <c r="X1738" s="86">
        <v>0</v>
      </c>
      <c r="Y1738" s="85">
        <v>16.054500000000001</v>
      </c>
      <c r="Z1738" s="86">
        <f t="shared" si="409"/>
        <v>0</v>
      </c>
      <c r="AA1738" s="86">
        <f t="shared" si="410"/>
        <v>19105</v>
      </c>
      <c r="AB1738" s="85">
        <v>122.77</v>
      </c>
      <c r="AC1738" s="85">
        <v>50</v>
      </c>
      <c r="AD1738" s="124">
        <f t="shared" si="406"/>
        <v>73.661999999999992</v>
      </c>
      <c r="AE1738" s="86">
        <f t="shared" si="411"/>
        <v>14732</v>
      </c>
      <c r="AF1738" s="85">
        <v>0</v>
      </c>
      <c r="AG1738" s="85">
        <v>36.831000000000003</v>
      </c>
      <c r="AH1738" s="85">
        <f t="shared" si="412"/>
        <v>0</v>
      </c>
      <c r="AI1738" s="86">
        <f t="shared" si="413"/>
        <v>33837</v>
      </c>
      <c r="AJ1738" s="86">
        <f t="shared" si="414"/>
        <v>5180</v>
      </c>
      <c r="AK1738" s="122"/>
      <c r="AL1738" s="85">
        <v>122.77</v>
      </c>
      <c r="AM1738" s="85">
        <v>50</v>
      </c>
      <c r="AN1738" s="124">
        <f t="shared" si="407"/>
        <v>73.661999999999992</v>
      </c>
      <c r="AO1738" s="86">
        <f t="shared" si="415"/>
        <v>14732</v>
      </c>
      <c r="AP1738" s="85">
        <v>0</v>
      </c>
      <c r="AQ1738" s="85">
        <v>36.831000000000003</v>
      </c>
      <c r="AR1738" s="85">
        <f t="shared" si="416"/>
        <v>0</v>
      </c>
      <c r="AS1738" s="86">
        <f t="shared" si="418"/>
        <v>33837</v>
      </c>
      <c r="AT1738" s="170">
        <f t="shared" si="419"/>
        <v>0</v>
      </c>
      <c r="AU1738" s="86">
        <v>33837</v>
      </c>
      <c r="AV1738" s="170">
        <f t="shared" si="417"/>
        <v>0</v>
      </c>
    </row>
    <row r="1739" spans="1:48" s="73" customFormat="1" ht="30" x14ac:dyDescent="0.2">
      <c r="A1739" s="10" t="s">
        <v>4186</v>
      </c>
      <c r="B1739" s="14" t="s">
        <v>36</v>
      </c>
      <c r="C1739" s="14" t="s">
        <v>37</v>
      </c>
      <c r="D1739" s="14" t="s">
        <v>5217</v>
      </c>
      <c r="E1739" s="58">
        <v>647209</v>
      </c>
      <c r="F1739" s="15" t="s">
        <v>5218</v>
      </c>
      <c r="G1739" s="15" t="s">
        <v>4189</v>
      </c>
      <c r="H1739" s="16">
        <v>100008175</v>
      </c>
      <c r="I1739" s="62">
        <v>710037090</v>
      </c>
      <c r="J1739" s="13">
        <v>710037090</v>
      </c>
      <c r="K1739" s="15" t="s">
        <v>48</v>
      </c>
      <c r="L1739" s="12" t="s">
        <v>4186</v>
      </c>
      <c r="M1739" s="15" t="s">
        <v>4807</v>
      </c>
      <c r="N1739" s="49">
        <v>3861</v>
      </c>
      <c r="O1739" s="15" t="s">
        <v>5219</v>
      </c>
      <c r="P1739" s="15" t="s">
        <v>5222</v>
      </c>
      <c r="Q1739" s="48">
        <v>557358</v>
      </c>
      <c r="R1739" s="11" t="s">
        <v>45</v>
      </c>
      <c r="S1739" s="120">
        <v>14048</v>
      </c>
      <c r="T1739" s="85">
        <v>107.03</v>
      </c>
      <c r="U1739" s="86">
        <v>25</v>
      </c>
      <c r="V1739" s="123">
        <v>46.825625000000002</v>
      </c>
      <c r="W1739" s="85">
        <f t="shared" si="408"/>
        <v>9365</v>
      </c>
      <c r="X1739" s="86">
        <v>0</v>
      </c>
      <c r="Y1739" s="85">
        <v>16.054500000000001</v>
      </c>
      <c r="Z1739" s="86">
        <f t="shared" si="409"/>
        <v>0</v>
      </c>
      <c r="AA1739" s="86">
        <f t="shared" si="410"/>
        <v>9365</v>
      </c>
      <c r="AB1739" s="85">
        <v>122.77</v>
      </c>
      <c r="AC1739" s="85">
        <v>24</v>
      </c>
      <c r="AD1739" s="124">
        <f t="shared" si="406"/>
        <v>73.661999999999992</v>
      </c>
      <c r="AE1739" s="86">
        <f t="shared" si="411"/>
        <v>7072</v>
      </c>
      <c r="AF1739" s="85">
        <v>0</v>
      </c>
      <c r="AG1739" s="85">
        <v>36.831000000000003</v>
      </c>
      <c r="AH1739" s="85">
        <f t="shared" si="412"/>
        <v>0</v>
      </c>
      <c r="AI1739" s="86">
        <f t="shared" si="413"/>
        <v>16437</v>
      </c>
      <c r="AJ1739" s="86">
        <f t="shared" si="414"/>
        <v>2389</v>
      </c>
      <c r="AK1739" s="122"/>
      <c r="AL1739" s="85">
        <v>122.77</v>
      </c>
      <c r="AM1739" s="85">
        <v>24</v>
      </c>
      <c r="AN1739" s="124">
        <f t="shared" si="407"/>
        <v>73.661999999999992</v>
      </c>
      <c r="AO1739" s="86">
        <f t="shared" si="415"/>
        <v>7072</v>
      </c>
      <c r="AP1739" s="85">
        <v>0</v>
      </c>
      <c r="AQ1739" s="85">
        <v>36.831000000000003</v>
      </c>
      <c r="AR1739" s="85">
        <f t="shared" si="416"/>
        <v>0</v>
      </c>
      <c r="AS1739" s="86">
        <f t="shared" si="418"/>
        <v>16437</v>
      </c>
      <c r="AT1739" s="170">
        <f t="shared" si="419"/>
        <v>0</v>
      </c>
      <c r="AU1739" s="86">
        <v>16437</v>
      </c>
      <c r="AV1739" s="170">
        <f t="shared" si="417"/>
        <v>0</v>
      </c>
    </row>
    <row r="1740" spans="1:48" s="73" customFormat="1" ht="45" x14ac:dyDescent="0.2">
      <c r="A1740" s="10" t="s">
        <v>4186</v>
      </c>
      <c r="B1740" s="14" t="s">
        <v>36</v>
      </c>
      <c r="C1740" s="14" t="s">
        <v>37</v>
      </c>
      <c r="D1740" s="14" t="s">
        <v>4769</v>
      </c>
      <c r="E1740" s="58">
        <v>315508</v>
      </c>
      <c r="F1740" s="15" t="s">
        <v>4770</v>
      </c>
      <c r="G1740" s="15" t="s">
        <v>4189</v>
      </c>
      <c r="H1740" s="16">
        <v>100007842</v>
      </c>
      <c r="I1740" s="62">
        <v>710016000</v>
      </c>
      <c r="J1740" s="13">
        <v>37810618</v>
      </c>
      <c r="K1740" s="15" t="s">
        <v>105</v>
      </c>
      <c r="L1740" s="12" t="s">
        <v>4186</v>
      </c>
      <c r="M1740" s="15" t="s">
        <v>4595</v>
      </c>
      <c r="N1740" s="49">
        <v>3211</v>
      </c>
      <c r="O1740" s="15" t="s">
        <v>4771</v>
      </c>
      <c r="P1740" s="15" t="s">
        <v>4772</v>
      </c>
      <c r="Q1740" s="48">
        <v>511048</v>
      </c>
      <c r="R1740" s="11" t="s">
        <v>45</v>
      </c>
      <c r="S1740" s="120">
        <v>3933</v>
      </c>
      <c r="T1740" s="85">
        <v>107.03</v>
      </c>
      <c r="U1740" s="86">
        <v>7</v>
      </c>
      <c r="V1740" s="123">
        <v>46.825625000000002</v>
      </c>
      <c r="W1740" s="85">
        <f t="shared" si="408"/>
        <v>2622</v>
      </c>
      <c r="X1740" s="86">
        <v>0</v>
      </c>
      <c r="Y1740" s="85">
        <v>16.054500000000001</v>
      </c>
      <c r="Z1740" s="86">
        <f t="shared" si="409"/>
        <v>0</v>
      </c>
      <c r="AA1740" s="86">
        <f t="shared" si="410"/>
        <v>2622</v>
      </c>
      <c r="AB1740" s="85">
        <v>122.77</v>
      </c>
      <c r="AC1740" s="85">
        <v>13</v>
      </c>
      <c r="AD1740" s="124">
        <f t="shared" si="406"/>
        <v>73.661999999999992</v>
      </c>
      <c r="AE1740" s="86">
        <f t="shared" si="411"/>
        <v>3830</v>
      </c>
      <c r="AF1740" s="85">
        <v>0</v>
      </c>
      <c r="AG1740" s="85">
        <v>36.831000000000003</v>
      </c>
      <c r="AH1740" s="85">
        <f t="shared" si="412"/>
        <v>0</v>
      </c>
      <c r="AI1740" s="86">
        <f t="shared" si="413"/>
        <v>6452</v>
      </c>
      <c r="AJ1740" s="86">
        <f t="shared" si="414"/>
        <v>2519</v>
      </c>
      <c r="AK1740" s="122"/>
      <c r="AL1740" s="85">
        <v>122.77</v>
      </c>
      <c r="AM1740" s="85">
        <v>13</v>
      </c>
      <c r="AN1740" s="124">
        <f t="shared" si="407"/>
        <v>73.661999999999992</v>
      </c>
      <c r="AO1740" s="86">
        <f t="shared" si="415"/>
        <v>3830</v>
      </c>
      <c r="AP1740" s="85">
        <v>0</v>
      </c>
      <c r="AQ1740" s="85">
        <v>36.831000000000003</v>
      </c>
      <c r="AR1740" s="85">
        <f t="shared" si="416"/>
        <v>0</v>
      </c>
      <c r="AS1740" s="86">
        <f t="shared" si="418"/>
        <v>6452</v>
      </c>
      <c r="AT1740" s="170">
        <f t="shared" si="419"/>
        <v>0</v>
      </c>
      <c r="AU1740" s="86">
        <v>6452</v>
      </c>
      <c r="AV1740" s="170">
        <f t="shared" si="417"/>
        <v>0</v>
      </c>
    </row>
    <row r="1741" spans="1:48" s="73" customFormat="1" x14ac:dyDescent="0.2">
      <c r="A1741" s="10" t="s">
        <v>4186</v>
      </c>
      <c r="B1741" s="14" t="s">
        <v>36</v>
      </c>
      <c r="C1741" s="14" t="s">
        <v>37</v>
      </c>
      <c r="D1741" s="14" t="s">
        <v>5149</v>
      </c>
      <c r="E1741" s="58">
        <v>321664</v>
      </c>
      <c r="F1741" s="15" t="s">
        <v>5150</v>
      </c>
      <c r="G1741" s="15" t="s">
        <v>4189</v>
      </c>
      <c r="H1741" s="16">
        <v>100009026</v>
      </c>
      <c r="I1741" s="62">
        <v>710022492</v>
      </c>
      <c r="J1741" s="13">
        <v>710022492</v>
      </c>
      <c r="K1741" s="15" t="s">
        <v>48</v>
      </c>
      <c r="L1741" s="12" t="s">
        <v>4186</v>
      </c>
      <c r="M1741" s="15" t="s">
        <v>4959</v>
      </c>
      <c r="N1741" s="49">
        <v>1332</v>
      </c>
      <c r="O1741" s="15" t="s">
        <v>5151</v>
      </c>
      <c r="P1741" s="15" t="s">
        <v>5152</v>
      </c>
      <c r="Q1741" s="48">
        <v>518000</v>
      </c>
      <c r="R1741" s="11" t="s">
        <v>45</v>
      </c>
      <c r="S1741" s="120">
        <v>15172</v>
      </c>
      <c r="T1741" s="85">
        <v>107.03</v>
      </c>
      <c r="U1741" s="86">
        <v>27</v>
      </c>
      <c r="V1741" s="123">
        <v>46.825625000000002</v>
      </c>
      <c r="W1741" s="85">
        <f t="shared" si="408"/>
        <v>10114</v>
      </c>
      <c r="X1741" s="86">
        <v>0</v>
      </c>
      <c r="Y1741" s="85">
        <v>16.054500000000001</v>
      </c>
      <c r="Z1741" s="86">
        <f t="shared" si="409"/>
        <v>0</v>
      </c>
      <c r="AA1741" s="86">
        <f t="shared" si="410"/>
        <v>10114</v>
      </c>
      <c r="AB1741" s="85">
        <v>122.77</v>
      </c>
      <c r="AC1741" s="85">
        <v>17</v>
      </c>
      <c r="AD1741" s="124">
        <f t="shared" si="406"/>
        <v>73.661999999999992</v>
      </c>
      <c r="AE1741" s="86">
        <f t="shared" si="411"/>
        <v>5009</v>
      </c>
      <c r="AF1741" s="85">
        <v>0</v>
      </c>
      <c r="AG1741" s="85">
        <v>36.831000000000003</v>
      </c>
      <c r="AH1741" s="85">
        <f t="shared" si="412"/>
        <v>0</v>
      </c>
      <c r="AI1741" s="86">
        <f t="shared" si="413"/>
        <v>15123</v>
      </c>
      <c r="AJ1741" s="86">
        <f t="shared" si="414"/>
        <v>-49</v>
      </c>
      <c r="AK1741" s="122"/>
      <c r="AL1741" s="85">
        <v>122.77</v>
      </c>
      <c r="AM1741" s="85">
        <v>17</v>
      </c>
      <c r="AN1741" s="124">
        <f t="shared" si="407"/>
        <v>73.661999999999992</v>
      </c>
      <c r="AO1741" s="86">
        <f t="shared" si="415"/>
        <v>5009</v>
      </c>
      <c r="AP1741" s="85">
        <v>0</v>
      </c>
      <c r="AQ1741" s="85">
        <v>36.831000000000003</v>
      </c>
      <c r="AR1741" s="85">
        <f t="shared" si="416"/>
        <v>0</v>
      </c>
      <c r="AS1741" s="86">
        <f t="shared" si="418"/>
        <v>15123</v>
      </c>
      <c r="AT1741" s="170">
        <f t="shared" si="419"/>
        <v>0</v>
      </c>
      <c r="AU1741" s="86">
        <v>15123</v>
      </c>
      <c r="AV1741" s="170">
        <f t="shared" si="417"/>
        <v>0</v>
      </c>
    </row>
    <row r="1742" spans="1:48" s="73" customFormat="1" x14ac:dyDescent="0.2">
      <c r="A1742" s="10" t="s">
        <v>4186</v>
      </c>
      <c r="B1742" s="14" t="s">
        <v>36</v>
      </c>
      <c r="C1742" s="14" t="s">
        <v>37</v>
      </c>
      <c r="D1742" s="14" t="s">
        <v>4325</v>
      </c>
      <c r="E1742" s="58">
        <v>314323</v>
      </c>
      <c r="F1742" s="15" t="s">
        <v>4326</v>
      </c>
      <c r="G1742" s="15" t="s">
        <v>4189</v>
      </c>
      <c r="H1742" s="16">
        <v>100007313</v>
      </c>
      <c r="I1742" s="62">
        <v>37904591</v>
      </c>
      <c r="J1742" s="13">
        <v>37904591</v>
      </c>
      <c r="K1742" s="15" t="s">
        <v>48</v>
      </c>
      <c r="L1742" s="12" t="s">
        <v>4186</v>
      </c>
      <c r="M1742" s="15" t="s">
        <v>4195</v>
      </c>
      <c r="N1742" s="49">
        <v>2312</v>
      </c>
      <c r="O1742" s="15" t="s">
        <v>4327</v>
      </c>
      <c r="P1742" s="15" t="s">
        <v>4328</v>
      </c>
      <c r="Q1742" s="48">
        <v>509493</v>
      </c>
      <c r="R1742" s="11" t="s">
        <v>86</v>
      </c>
      <c r="S1742" s="120">
        <v>16295</v>
      </c>
      <c r="T1742" s="85">
        <v>107.03</v>
      </c>
      <c r="U1742" s="86">
        <v>29</v>
      </c>
      <c r="V1742" s="123">
        <v>46.825625000000002</v>
      </c>
      <c r="W1742" s="85">
        <f t="shared" si="408"/>
        <v>10864</v>
      </c>
      <c r="X1742" s="86">
        <v>0</v>
      </c>
      <c r="Y1742" s="85">
        <v>16.054500000000001</v>
      </c>
      <c r="Z1742" s="86">
        <f t="shared" si="409"/>
        <v>0</v>
      </c>
      <c r="AA1742" s="86">
        <f t="shared" si="410"/>
        <v>10864</v>
      </c>
      <c r="AB1742" s="85">
        <v>122.77</v>
      </c>
      <c r="AC1742" s="85">
        <v>22</v>
      </c>
      <c r="AD1742" s="124">
        <f t="shared" si="406"/>
        <v>73.661999999999992</v>
      </c>
      <c r="AE1742" s="86">
        <f t="shared" si="411"/>
        <v>6482</v>
      </c>
      <c r="AF1742" s="85">
        <v>0</v>
      </c>
      <c r="AG1742" s="85">
        <v>36.831000000000003</v>
      </c>
      <c r="AH1742" s="85">
        <f t="shared" si="412"/>
        <v>0</v>
      </c>
      <c r="AI1742" s="86">
        <f t="shared" si="413"/>
        <v>17346</v>
      </c>
      <c r="AJ1742" s="86">
        <f t="shared" si="414"/>
        <v>1051</v>
      </c>
      <c r="AK1742" s="122"/>
      <c r="AL1742" s="85">
        <v>122.77</v>
      </c>
      <c r="AM1742" s="85">
        <v>22</v>
      </c>
      <c r="AN1742" s="124">
        <f t="shared" si="407"/>
        <v>73.661999999999992</v>
      </c>
      <c r="AO1742" s="86">
        <f t="shared" si="415"/>
        <v>6482</v>
      </c>
      <c r="AP1742" s="85">
        <v>0</v>
      </c>
      <c r="AQ1742" s="85">
        <v>36.831000000000003</v>
      </c>
      <c r="AR1742" s="85">
        <f t="shared" si="416"/>
        <v>0</v>
      </c>
      <c r="AS1742" s="86">
        <f t="shared" si="418"/>
        <v>17346</v>
      </c>
      <c r="AT1742" s="170">
        <f t="shared" si="419"/>
        <v>0</v>
      </c>
      <c r="AU1742" s="86">
        <v>17346</v>
      </c>
      <c r="AV1742" s="170">
        <f t="shared" si="417"/>
        <v>0</v>
      </c>
    </row>
    <row r="1743" spans="1:48" s="73" customFormat="1" ht="30" x14ac:dyDescent="0.2">
      <c r="A1743" s="10" t="s">
        <v>4186</v>
      </c>
      <c r="B1743" s="14" t="s">
        <v>36</v>
      </c>
      <c r="C1743" s="14" t="s">
        <v>37</v>
      </c>
      <c r="D1743" s="14" t="s">
        <v>4745</v>
      </c>
      <c r="E1743" s="58">
        <v>315737</v>
      </c>
      <c r="F1743" s="15" t="s">
        <v>4746</v>
      </c>
      <c r="G1743" s="15" t="s">
        <v>4189</v>
      </c>
      <c r="H1743" s="16">
        <v>100008574</v>
      </c>
      <c r="I1743" s="62">
        <v>710036841</v>
      </c>
      <c r="J1743" s="13">
        <v>710036841</v>
      </c>
      <c r="K1743" s="15" t="s">
        <v>48</v>
      </c>
      <c r="L1743" s="12" t="s">
        <v>4186</v>
      </c>
      <c r="M1743" s="15" t="s">
        <v>4190</v>
      </c>
      <c r="N1743" s="49">
        <v>3401</v>
      </c>
      <c r="O1743" s="15" t="s">
        <v>4675</v>
      </c>
      <c r="P1743" s="15" t="s">
        <v>4755</v>
      </c>
      <c r="Q1743" s="48">
        <v>510998</v>
      </c>
      <c r="R1743" s="11" t="s">
        <v>45</v>
      </c>
      <c r="S1743" s="120">
        <v>14610</v>
      </c>
      <c r="T1743" s="85">
        <v>107.03</v>
      </c>
      <c r="U1743" s="86">
        <v>26</v>
      </c>
      <c r="V1743" s="123">
        <v>46.825625000000002</v>
      </c>
      <c r="W1743" s="85">
        <f t="shared" si="408"/>
        <v>9740</v>
      </c>
      <c r="X1743" s="86">
        <v>0</v>
      </c>
      <c r="Y1743" s="85">
        <v>16.054500000000001</v>
      </c>
      <c r="Z1743" s="86">
        <f t="shared" si="409"/>
        <v>0</v>
      </c>
      <c r="AA1743" s="86">
        <f t="shared" si="410"/>
        <v>9740</v>
      </c>
      <c r="AB1743" s="85">
        <v>122.77</v>
      </c>
      <c r="AC1743" s="85">
        <v>31</v>
      </c>
      <c r="AD1743" s="124">
        <f t="shared" si="406"/>
        <v>73.661999999999992</v>
      </c>
      <c r="AE1743" s="86">
        <f t="shared" si="411"/>
        <v>9134</v>
      </c>
      <c r="AF1743" s="85">
        <v>0</v>
      </c>
      <c r="AG1743" s="85">
        <v>36.831000000000003</v>
      </c>
      <c r="AH1743" s="85">
        <f t="shared" si="412"/>
        <v>0</v>
      </c>
      <c r="AI1743" s="86">
        <f t="shared" si="413"/>
        <v>18874</v>
      </c>
      <c r="AJ1743" s="86">
        <f t="shared" si="414"/>
        <v>4264</v>
      </c>
      <c r="AK1743" s="122"/>
      <c r="AL1743" s="85">
        <v>122.77</v>
      </c>
      <c r="AM1743" s="85">
        <v>31</v>
      </c>
      <c r="AN1743" s="124">
        <f t="shared" si="407"/>
        <v>73.661999999999992</v>
      </c>
      <c r="AO1743" s="86">
        <f t="shared" si="415"/>
        <v>9134</v>
      </c>
      <c r="AP1743" s="85">
        <v>0</v>
      </c>
      <c r="AQ1743" s="85">
        <v>36.831000000000003</v>
      </c>
      <c r="AR1743" s="85">
        <f t="shared" si="416"/>
        <v>0</v>
      </c>
      <c r="AS1743" s="86">
        <f t="shared" si="418"/>
        <v>18874</v>
      </c>
      <c r="AT1743" s="170">
        <f t="shared" si="419"/>
        <v>0</v>
      </c>
      <c r="AU1743" s="86">
        <v>18874</v>
      </c>
      <c r="AV1743" s="170">
        <f t="shared" si="417"/>
        <v>0</v>
      </c>
    </row>
    <row r="1744" spans="1:48" s="73" customFormat="1" ht="45" x14ac:dyDescent="0.2">
      <c r="A1744" s="10" t="s">
        <v>4186</v>
      </c>
      <c r="B1744" s="14" t="s">
        <v>36</v>
      </c>
      <c r="C1744" s="14" t="s">
        <v>37</v>
      </c>
      <c r="D1744" s="14" t="s">
        <v>4708</v>
      </c>
      <c r="E1744" s="58">
        <v>315575</v>
      </c>
      <c r="F1744" s="15" t="s">
        <v>4709</v>
      </c>
      <c r="G1744" s="15" t="s">
        <v>4189</v>
      </c>
      <c r="H1744" s="16">
        <v>100008451</v>
      </c>
      <c r="I1744" s="62">
        <v>710015712</v>
      </c>
      <c r="J1744" s="13">
        <v>37812971</v>
      </c>
      <c r="K1744" s="15" t="s">
        <v>105</v>
      </c>
      <c r="L1744" s="12" t="s">
        <v>4186</v>
      </c>
      <c r="M1744" s="15" t="s">
        <v>4190</v>
      </c>
      <c r="N1744" s="49">
        <v>3491</v>
      </c>
      <c r="O1744" s="15" t="s">
        <v>4710</v>
      </c>
      <c r="P1744" s="15" t="s">
        <v>4711</v>
      </c>
      <c r="Q1744" s="48">
        <v>510807</v>
      </c>
      <c r="R1744" s="11" t="s">
        <v>45</v>
      </c>
      <c r="S1744" s="120">
        <v>7867</v>
      </c>
      <c r="T1744" s="85">
        <v>107.03</v>
      </c>
      <c r="U1744" s="86">
        <v>14</v>
      </c>
      <c r="V1744" s="123">
        <v>46.825625000000002</v>
      </c>
      <c r="W1744" s="85">
        <f t="shared" si="408"/>
        <v>5244</v>
      </c>
      <c r="X1744" s="86">
        <v>0</v>
      </c>
      <c r="Y1744" s="85">
        <v>16.054500000000001</v>
      </c>
      <c r="Z1744" s="86">
        <f t="shared" si="409"/>
        <v>0</v>
      </c>
      <c r="AA1744" s="86">
        <f t="shared" si="410"/>
        <v>5244</v>
      </c>
      <c r="AB1744" s="85">
        <v>122.77</v>
      </c>
      <c r="AC1744" s="85">
        <v>12</v>
      </c>
      <c r="AD1744" s="124">
        <f t="shared" si="406"/>
        <v>73.661999999999992</v>
      </c>
      <c r="AE1744" s="86">
        <f t="shared" si="411"/>
        <v>3536</v>
      </c>
      <c r="AF1744" s="85">
        <v>0</v>
      </c>
      <c r="AG1744" s="85">
        <v>36.831000000000003</v>
      </c>
      <c r="AH1744" s="85">
        <f t="shared" si="412"/>
        <v>0</v>
      </c>
      <c r="AI1744" s="86">
        <f t="shared" si="413"/>
        <v>8780</v>
      </c>
      <c r="AJ1744" s="86">
        <f t="shared" si="414"/>
        <v>913</v>
      </c>
      <c r="AK1744" s="122"/>
      <c r="AL1744" s="85">
        <v>122.77</v>
      </c>
      <c r="AM1744" s="85">
        <v>12</v>
      </c>
      <c r="AN1744" s="124">
        <f t="shared" si="407"/>
        <v>73.661999999999992</v>
      </c>
      <c r="AO1744" s="86">
        <f t="shared" si="415"/>
        <v>3536</v>
      </c>
      <c r="AP1744" s="85">
        <v>0</v>
      </c>
      <c r="AQ1744" s="85">
        <v>36.831000000000003</v>
      </c>
      <c r="AR1744" s="85">
        <f t="shared" si="416"/>
        <v>0</v>
      </c>
      <c r="AS1744" s="86">
        <f t="shared" si="418"/>
        <v>8780</v>
      </c>
      <c r="AT1744" s="170">
        <f t="shared" si="419"/>
        <v>0</v>
      </c>
      <c r="AU1744" s="86">
        <v>8780</v>
      </c>
      <c r="AV1744" s="170">
        <f t="shared" si="417"/>
        <v>0</v>
      </c>
    </row>
    <row r="1745" spans="1:48" s="73" customFormat="1" ht="45" x14ac:dyDescent="0.2">
      <c r="A1745" s="10" t="s">
        <v>4186</v>
      </c>
      <c r="B1745" s="14" t="s">
        <v>36</v>
      </c>
      <c r="C1745" s="14" t="s">
        <v>37</v>
      </c>
      <c r="D1745" s="14" t="s">
        <v>5044</v>
      </c>
      <c r="E1745" s="58">
        <v>648906</v>
      </c>
      <c r="F1745" s="15" t="s">
        <v>5045</v>
      </c>
      <c r="G1745" s="15" t="s">
        <v>4189</v>
      </c>
      <c r="H1745" s="16">
        <v>100008909</v>
      </c>
      <c r="I1745" s="31">
        <v>710022158</v>
      </c>
      <c r="J1745" s="13">
        <v>42388244</v>
      </c>
      <c r="K1745" s="15" t="s">
        <v>105</v>
      </c>
      <c r="L1745" s="12" t="s">
        <v>4186</v>
      </c>
      <c r="M1745" s="15" t="s">
        <v>4959</v>
      </c>
      <c r="N1745" s="49">
        <v>1314</v>
      </c>
      <c r="O1745" s="15" t="s">
        <v>5046</v>
      </c>
      <c r="P1745" s="15" t="s">
        <v>5047</v>
      </c>
      <c r="Q1745" s="48">
        <v>517658</v>
      </c>
      <c r="R1745" s="11" t="s">
        <v>45</v>
      </c>
      <c r="S1745" s="120">
        <v>15172</v>
      </c>
      <c r="T1745" s="85">
        <v>107.03</v>
      </c>
      <c r="U1745" s="86">
        <v>27</v>
      </c>
      <c r="V1745" s="123">
        <v>46.825625000000002</v>
      </c>
      <c r="W1745" s="85">
        <f t="shared" si="408"/>
        <v>10114</v>
      </c>
      <c r="X1745" s="86">
        <v>0</v>
      </c>
      <c r="Y1745" s="85">
        <v>16.054500000000001</v>
      </c>
      <c r="Z1745" s="86">
        <f t="shared" si="409"/>
        <v>0</v>
      </c>
      <c r="AA1745" s="86">
        <f t="shared" si="410"/>
        <v>10114</v>
      </c>
      <c r="AB1745" s="85">
        <v>122.77</v>
      </c>
      <c r="AC1745" s="85">
        <v>32</v>
      </c>
      <c r="AD1745" s="124">
        <f t="shared" si="406"/>
        <v>73.661999999999992</v>
      </c>
      <c r="AE1745" s="86">
        <f t="shared" si="411"/>
        <v>9429</v>
      </c>
      <c r="AF1745" s="85">
        <v>0</v>
      </c>
      <c r="AG1745" s="85">
        <v>36.831000000000003</v>
      </c>
      <c r="AH1745" s="85">
        <f t="shared" si="412"/>
        <v>0</v>
      </c>
      <c r="AI1745" s="86">
        <f t="shared" si="413"/>
        <v>19543</v>
      </c>
      <c r="AJ1745" s="86">
        <f t="shared" si="414"/>
        <v>4371</v>
      </c>
      <c r="AK1745" s="122"/>
      <c r="AL1745" s="85">
        <v>122.77</v>
      </c>
      <c r="AM1745" s="85">
        <v>32</v>
      </c>
      <c r="AN1745" s="124">
        <f t="shared" si="407"/>
        <v>73.661999999999992</v>
      </c>
      <c r="AO1745" s="86">
        <f t="shared" si="415"/>
        <v>9429</v>
      </c>
      <c r="AP1745" s="85">
        <v>0</v>
      </c>
      <c r="AQ1745" s="85">
        <v>36.831000000000003</v>
      </c>
      <c r="AR1745" s="85">
        <f t="shared" si="416"/>
        <v>0</v>
      </c>
      <c r="AS1745" s="86">
        <f t="shared" si="418"/>
        <v>19543</v>
      </c>
      <c r="AT1745" s="170">
        <f t="shared" si="419"/>
        <v>0</v>
      </c>
      <c r="AU1745" s="86">
        <v>19543</v>
      </c>
      <c r="AV1745" s="170">
        <f t="shared" si="417"/>
        <v>0</v>
      </c>
    </row>
    <row r="1746" spans="1:48" s="73" customFormat="1" ht="60" x14ac:dyDescent="0.2">
      <c r="A1746" s="10" t="s">
        <v>4186</v>
      </c>
      <c r="B1746" s="14" t="s">
        <v>36</v>
      </c>
      <c r="C1746" s="14" t="s">
        <v>37</v>
      </c>
      <c r="D1746" s="14" t="s">
        <v>5015</v>
      </c>
      <c r="E1746" s="58">
        <v>321257</v>
      </c>
      <c r="F1746" s="15" t="s">
        <v>5016</v>
      </c>
      <c r="G1746" s="15" t="s">
        <v>4189</v>
      </c>
      <c r="H1746" s="16">
        <v>100008875</v>
      </c>
      <c r="I1746" s="62">
        <v>710022077</v>
      </c>
      <c r="J1746" s="13">
        <v>37811118</v>
      </c>
      <c r="K1746" s="15" t="s">
        <v>5017</v>
      </c>
      <c r="L1746" s="12" t="s">
        <v>4186</v>
      </c>
      <c r="M1746" s="15" t="s">
        <v>4959</v>
      </c>
      <c r="N1746" s="49">
        <v>1341</v>
      </c>
      <c r="O1746" s="15" t="s">
        <v>5018</v>
      </c>
      <c r="P1746" s="15" t="s">
        <v>5019</v>
      </c>
      <c r="Q1746" s="48">
        <v>517526</v>
      </c>
      <c r="R1746" s="11" t="s">
        <v>45</v>
      </c>
      <c r="S1746" s="120">
        <v>10307</v>
      </c>
      <c r="T1746" s="85">
        <v>107.03</v>
      </c>
      <c r="U1746" s="86">
        <v>18</v>
      </c>
      <c r="V1746" s="123">
        <v>46.825625000000002</v>
      </c>
      <c r="W1746" s="85">
        <f t="shared" si="408"/>
        <v>6743</v>
      </c>
      <c r="X1746" s="86">
        <v>1</v>
      </c>
      <c r="Y1746" s="85">
        <v>16.054500000000001</v>
      </c>
      <c r="Z1746" s="86">
        <f t="shared" si="409"/>
        <v>128</v>
      </c>
      <c r="AA1746" s="86">
        <f t="shared" si="410"/>
        <v>6871</v>
      </c>
      <c r="AB1746" s="85">
        <v>122.77</v>
      </c>
      <c r="AC1746" s="85">
        <v>17</v>
      </c>
      <c r="AD1746" s="124">
        <f t="shared" si="406"/>
        <v>73.661999999999992</v>
      </c>
      <c r="AE1746" s="86">
        <f t="shared" si="411"/>
        <v>5009</v>
      </c>
      <c r="AF1746" s="85">
        <v>0</v>
      </c>
      <c r="AG1746" s="85">
        <v>36.831000000000003</v>
      </c>
      <c r="AH1746" s="85">
        <f t="shared" si="412"/>
        <v>0</v>
      </c>
      <c r="AI1746" s="86">
        <f t="shared" si="413"/>
        <v>11880</v>
      </c>
      <c r="AJ1746" s="86">
        <f t="shared" si="414"/>
        <v>1573</v>
      </c>
      <c r="AK1746" s="122"/>
      <c r="AL1746" s="85">
        <v>122.77</v>
      </c>
      <c r="AM1746" s="85">
        <v>17</v>
      </c>
      <c r="AN1746" s="124">
        <f t="shared" si="407"/>
        <v>73.661999999999992</v>
      </c>
      <c r="AO1746" s="86">
        <f t="shared" si="415"/>
        <v>5009</v>
      </c>
      <c r="AP1746" s="85">
        <v>0</v>
      </c>
      <c r="AQ1746" s="85">
        <v>36.831000000000003</v>
      </c>
      <c r="AR1746" s="85">
        <f t="shared" si="416"/>
        <v>0</v>
      </c>
      <c r="AS1746" s="86">
        <f t="shared" si="418"/>
        <v>11880</v>
      </c>
      <c r="AT1746" s="170">
        <f t="shared" si="419"/>
        <v>0</v>
      </c>
      <c r="AU1746" s="86">
        <v>11880</v>
      </c>
      <c r="AV1746" s="170">
        <f t="shared" si="417"/>
        <v>0</v>
      </c>
    </row>
    <row r="1747" spans="1:48" s="73" customFormat="1" ht="45" x14ac:dyDescent="0.2">
      <c r="A1747" s="10" t="s">
        <v>4186</v>
      </c>
      <c r="B1747" s="14" t="s">
        <v>36</v>
      </c>
      <c r="C1747" s="14" t="s">
        <v>37</v>
      </c>
      <c r="D1747" s="14" t="s">
        <v>4640</v>
      </c>
      <c r="E1747" s="58">
        <v>315311</v>
      </c>
      <c r="F1747" s="15" t="s">
        <v>4641</v>
      </c>
      <c r="G1747" s="15" t="s">
        <v>4189</v>
      </c>
      <c r="H1747" s="16">
        <v>100008395</v>
      </c>
      <c r="I1747" s="62">
        <v>710015305</v>
      </c>
      <c r="J1747" s="13">
        <v>37813188</v>
      </c>
      <c r="K1747" s="15" t="s">
        <v>105</v>
      </c>
      <c r="L1747" s="12" t="s">
        <v>4186</v>
      </c>
      <c r="M1747" s="15" t="s">
        <v>4190</v>
      </c>
      <c r="N1747" s="49">
        <v>3496</v>
      </c>
      <c r="O1747" s="15" t="s">
        <v>4642</v>
      </c>
      <c r="P1747" s="15" t="s">
        <v>4644</v>
      </c>
      <c r="Q1747" s="48">
        <v>510548</v>
      </c>
      <c r="R1747" s="11" t="s">
        <v>45</v>
      </c>
      <c r="S1747" s="120">
        <v>0</v>
      </c>
      <c r="T1747" s="85">
        <v>107.03</v>
      </c>
      <c r="U1747" s="86">
        <v>0</v>
      </c>
      <c r="V1747" s="123">
        <v>46.825625000000002</v>
      </c>
      <c r="W1747" s="85">
        <f t="shared" si="408"/>
        <v>0</v>
      </c>
      <c r="X1747" s="86">
        <v>0</v>
      </c>
      <c r="Y1747" s="85">
        <v>16.054500000000001</v>
      </c>
      <c r="Z1747" s="86">
        <f t="shared" si="409"/>
        <v>0</v>
      </c>
      <c r="AA1747" s="86">
        <f t="shared" si="410"/>
        <v>0</v>
      </c>
      <c r="AB1747" s="85">
        <v>122.77</v>
      </c>
      <c r="AC1747" s="85">
        <v>0</v>
      </c>
      <c r="AD1747" s="124">
        <f t="shared" si="406"/>
        <v>73.661999999999992</v>
      </c>
      <c r="AE1747" s="86">
        <f t="shared" si="411"/>
        <v>0</v>
      </c>
      <c r="AF1747" s="85">
        <v>0</v>
      </c>
      <c r="AG1747" s="85">
        <v>36.831000000000003</v>
      </c>
      <c r="AH1747" s="85">
        <f t="shared" si="412"/>
        <v>0</v>
      </c>
      <c r="AI1747" s="86">
        <f t="shared" si="413"/>
        <v>0</v>
      </c>
      <c r="AJ1747" s="86">
        <f t="shared" si="414"/>
        <v>0</v>
      </c>
      <c r="AK1747" s="122"/>
      <c r="AL1747" s="85">
        <v>122.77</v>
      </c>
      <c r="AM1747" s="85">
        <f>0</f>
        <v>0</v>
      </c>
      <c r="AN1747" s="124">
        <f t="shared" si="407"/>
        <v>73.661999999999992</v>
      </c>
      <c r="AO1747" s="86">
        <f t="shared" si="415"/>
        <v>0</v>
      </c>
      <c r="AP1747" s="85">
        <f>0</f>
        <v>0</v>
      </c>
      <c r="AQ1747" s="85">
        <v>36.831000000000003</v>
      </c>
      <c r="AR1747" s="85">
        <f t="shared" si="416"/>
        <v>0</v>
      </c>
      <c r="AS1747" s="86">
        <f t="shared" si="418"/>
        <v>0</v>
      </c>
      <c r="AT1747" s="170">
        <f t="shared" si="419"/>
        <v>0</v>
      </c>
      <c r="AU1747" s="86">
        <v>0</v>
      </c>
      <c r="AV1747" s="170">
        <f t="shared" si="417"/>
        <v>0</v>
      </c>
    </row>
    <row r="1748" spans="1:48" s="73" customFormat="1" ht="45" x14ac:dyDescent="0.2">
      <c r="A1748" s="10" t="s">
        <v>4186</v>
      </c>
      <c r="B1748" s="14" t="s">
        <v>36</v>
      </c>
      <c r="C1748" s="14" t="s">
        <v>37</v>
      </c>
      <c r="D1748" s="14" t="s">
        <v>4560</v>
      </c>
      <c r="E1748" s="58">
        <v>314978</v>
      </c>
      <c r="F1748" s="15" t="s">
        <v>4561</v>
      </c>
      <c r="G1748" s="15" t="s">
        <v>4189</v>
      </c>
      <c r="H1748" s="16">
        <v>100008825</v>
      </c>
      <c r="I1748" s="62">
        <v>710015089</v>
      </c>
      <c r="J1748" s="13">
        <v>37810171</v>
      </c>
      <c r="K1748" s="15" t="s">
        <v>105</v>
      </c>
      <c r="L1748" s="12" t="s">
        <v>4186</v>
      </c>
      <c r="M1748" s="15" t="s">
        <v>4377</v>
      </c>
      <c r="N1748" s="49">
        <v>2712</v>
      </c>
      <c r="O1748" s="15" t="s">
        <v>4562</v>
      </c>
      <c r="P1748" s="15" t="s">
        <v>4563</v>
      </c>
      <c r="Q1748" s="48">
        <v>510173</v>
      </c>
      <c r="R1748" s="11" t="s">
        <v>45</v>
      </c>
      <c r="S1748" s="120">
        <v>9552</v>
      </c>
      <c r="T1748" s="85">
        <v>107.03</v>
      </c>
      <c r="U1748" s="86">
        <v>17</v>
      </c>
      <c r="V1748" s="123">
        <v>46.825625000000002</v>
      </c>
      <c r="W1748" s="85">
        <f t="shared" si="408"/>
        <v>6368</v>
      </c>
      <c r="X1748" s="86">
        <v>0</v>
      </c>
      <c r="Y1748" s="85">
        <v>16.054500000000001</v>
      </c>
      <c r="Z1748" s="86">
        <f t="shared" si="409"/>
        <v>0</v>
      </c>
      <c r="AA1748" s="86">
        <f t="shared" si="410"/>
        <v>6368</v>
      </c>
      <c r="AB1748" s="85">
        <v>122.77</v>
      </c>
      <c r="AC1748" s="85">
        <v>14</v>
      </c>
      <c r="AD1748" s="124">
        <f t="shared" si="406"/>
        <v>73.661999999999992</v>
      </c>
      <c r="AE1748" s="86">
        <f t="shared" si="411"/>
        <v>4125</v>
      </c>
      <c r="AF1748" s="85">
        <v>0</v>
      </c>
      <c r="AG1748" s="85">
        <v>36.831000000000003</v>
      </c>
      <c r="AH1748" s="85">
        <f t="shared" si="412"/>
        <v>0</v>
      </c>
      <c r="AI1748" s="86">
        <f t="shared" si="413"/>
        <v>10493</v>
      </c>
      <c r="AJ1748" s="86">
        <f t="shared" si="414"/>
        <v>941</v>
      </c>
      <c r="AK1748" s="122"/>
      <c r="AL1748" s="85">
        <v>122.77</v>
      </c>
      <c r="AM1748" s="85">
        <v>14</v>
      </c>
      <c r="AN1748" s="124">
        <f t="shared" si="407"/>
        <v>73.661999999999992</v>
      </c>
      <c r="AO1748" s="86">
        <f t="shared" si="415"/>
        <v>4125</v>
      </c>
      <c r="AP1748" s="85">
        <v>0</v>
      </c>
      <c r="AQ1748" s="85">
        <v>36.831000000000003</v>
      </c>
      <c r="AR1748" s="85">
        <f t="shared" si="416"/>
        <v>0</v>
      </c>
      <c r="AS1748" s="86">
        <f t="shared" si="418"/>
        <v>10493</v>
      </c>
      <c r="AT1748" s="170">
        <f t="shared" si="419"/>
        <v>0</v>
      </c>
      <c r="AU1748" s="86">
        <v>10493</v>
      </c>
      <c r="AV1748" s="170">
        <f t="shared" si="417"/>
        <v>0</v>
      </c>
    </row>
    <row r="1749" spans="1:48" s="73" customFormat="1" ht="45" x14ac:dyDescent="0.2">
      <c r="A1749" s="10" t="s">
        <v>4186</v>
      </c>
      <c r="B1749" s="14" t="s">
        <v>36</v>
      </c>
      <c r="C1749" s="14" t="s">
        <v>37</v>
      </c>
      <c r="D1749" s="14" t="s">
        <v>4375</v>
      </c>
      <c r="E1749" s="58">
        <v>314421</v>
      </c>
      <c r="F1749" s="15" t="s">
        <v>4376</v>
      </c>
      <c r="G1749" s="15" t="s">
        <v>4189</v>
      </c>
      <c r="H1749" s="16">
        <v>100008711</v>
      </c>
      <c r="I1749" s="62">
        <v>710014392</v>
      </c>
      <c r="J1749" s="13">
        <v>37813463</v>
      </c>
      <c r="K1749" s="15" t="s">
        <v>92</v>
      </c>
      <c r="L1749" s="12" t="s">
        <v>4186</v>
      </c>
      <c r="M1749" s="15" t="s">
        <v>4377</v>
      </c>
      <c r="N1749" s="49">
        <v>2801</v>
      </c>
      <c r="O1749" s="15" t="s">
        <v>4378</v>
      </c>
      <c r="P1749" s="15" t="s">
        <v>4379</v>
      </c>
      <c r="Q1749" s="48">
        <v>509604</v>
      </c>
      <c r="R1749" s="11" t="s">
        <v>45</v>
      </c>
      <c r="S1749" s="120">
        <v>10114</v>
      </c>
      <c r="T1749" s="85">
        <v>107.03</v>
      </c>
      <c r="U1749" s="86">
        <v>18</v>
      </c>
      <c r="V1749" s="123">
        <v>46.825625000000002</v>
      </c>
      <c r="W1749" s="85">
        <f t="shared" si="408"/>
        <v>6743</v>
      </c>
      <c r="X1749" s="86">
        <v>0</v>
      </c>
      <c r="Y1749" s="85">
        <v>16.054500000000001</v>
      </c>
      <c r="Z1749" s="86">
        <f t="shared" si="409"/>
        <v>0</v>
      </c>
      <c r="AA1749" s="86">
        <f t="shared" si="410"/>
        <v>6743</v>
      </c>
      <c r="AB1749" s="85">
        <v>122.77</v>
      </c>
      <c r="AC1749" s="85">
        <v>17</v>
      </c>
      <c r="AD1749" s="124">
        <f t="shared" si="406"/>
        <v>73.661999999999992</v>
      </c>
      <c r="AE1749" s="86">
        <f t="shared" si="411"/>
        <v>5009</v>
      </c>
      <c r="AF1749" s="85">
        <v>0</v>
      </c>
      <c r="AG1749" s="85">
        <v>36.831000000000003</v>
      </c>
      <c r="AH1749" s="85">
        <f t="shared" si="412"/>
        <v>0</v>
      </c>
      <c r="AI1749" s="86">
        <f t="shared" si="413"/>
        <v>11752</v>
      </c>
      <c r="AJ1749" s="86">
        <f t="shared" si="414"/>
        <v>1638</v>
      </c>
      <c r="AK1749" s="122"/>
      <c r="AL1749" s="85">
        <v>122.77</v>
      </c>
      <c r="AM1749" s="85">
        <v>17</v>
      </c>
      <c r="AN1749" s="124">
        <f t="shared" si="407"/>
        <v>73.661999999999992</v>
      </c>
      <c r="AO1749" s="86">
        <f t="shared" si="415"/>
        <v>5009</v>
      </c>
      <c r="AP1749" s="85">
        <v>0</v>
      </c>
      <c r="AQ1749" s="85">
        <v>36.831000000000003</v>
      </c>
      <c r="AR1749" s="85">
        <f t="shared" si="416"/>
        <v>0</v>
      </c>
      <c r="AS1749" s="86">
        <f t="shared" si="418"/>
        <v>11752</v>
      </c>
      <c r="AT1749" s="170">
        <f t="shared" si="419"/>
        <v>0</v>
      </c>
      <c r="AU1749" s="86">
        <v>11752</v>
      </c>
      <c r="AV1749" s="170">
        <f t="shared" si="417"/>
        <v>0</v>
      </c>
    </row>
    <row r="1750" spans="1:48" s="73" customFormat="1" ht="45" x14ac:dyDescent="0.2">
      <c r="A1750" s="10" t="s">
        <v>4186</v>
      </c>
      <c r="B1750" s="14" t="s">
        <v>36</v>
      </c>
      <c r="C1750" s="14" t="s">
        <v>37</v>
      </c>
      <c r="D1750" s="14" t="s">
        <v>4785</v>
      </c>
      <c r="E1750" s="58">
        <v>315842</v>
      </c>
      <c r="F1750" s="15" t="s">
        <v>4786</v>
      </c>
      <c r="G1750" s="15" t="s">
        <v>4189</v>
      </c>
      <c r="H1750" s="16">
        <v>100007850</v>
      </c>
      <c r="I1750" s="62">
        <v>710036876</v>
      </c>
      <c r="J1750" s="13">
        <v>37810600</v>
      </c>
      <c r="K1750" s="15" t="s">
        <v>92</v>
      </c>
      <c r="L1750" s="12" t="s">
        <v>4186</v>
      </c>
      <c r="M1750" s="15" t="s">
        <v>4595</v>
      </c>
      <c r="N1750" s="49">
        <v>3261</v>
      </c>
      <c r="O1750" s="15" t="s">
        <v>4787</v>
      </c>
      <c r="P1750" s="15" t="s">
        <v>4788</v>
      </c>
      <c r="Q1750" s="48">
        <v>511129</v>
      </c>
      <c r="R1750" s="11" t="s">
        <v>45</v>
      </c>
      <c r="S1750" s="120">
        <v>18543</v>
      </c>
      <c r="T1750" s="85">
        <v>107.03</v>
      </c>
      <c r="U1750" s="86">
        <v>33</v>
      </c>
      <c r="V1750" s="123">
        <v>46.825625000000002</v>
      </c>
      <c r="W1750" s="85">
        <f t="shared" si="408"/>
        <v>12362</v>
      </c>
      <c r="X1750" s="86">
        <v>0</v>
      </c>
      <c r="Y1750" s="85">
        <v>16.054500000000001</v>
      </c>
      <c r="Z1750" s="86">
        <f t="shared" si="409"/>
        <v>0</v>
      </c>
      <c r="AA1750" s="86">
        <f t="shared" si="410"/>
        <v>12362</v>
      </c>
      <c r="AB1750" s="85">
        <v>122.77</v>
      </c>
      <c r="AC1750" s="85">
        <v>31</v>
      </c>
      <c r="AD1750" s="124">
        <f t="shared" si="406"/>
        <v>73.661999999999992</v>
      </c>
      <c r="AE1750" s="86">
        <f t="shared" si="411"/>
        <v>9134</v>
      </c>
      <c r="AF1750" s="85">
        <v>0</v>
      </c>
      <c r="AG1750" s="85">
        <v>36.831000000000003</v>
      </c>
      <c r="AH1750" s="85">
        <f t="shared" si="412"/>
        <v>0</v>
      </c>
      <c r="AI1750" s="86">
        <f t="shared" si="413"/>
        <v>21496</v>
      </c>
      <c r="AJ1750" s="86">
        <f t="shared" si="414"/>
        <v>2953</v>
      </c>
      <c r="AK1750" s="122"/>
      <c r="AL1750" s="85">
        <v>122.77</v>
      </c>
      <c r="AM1750" s="85">
        <v>31</v>
      </c>
      <c r="AN1750" s="124">
        <f t="shared" si="407"/>
        <v>73.661999999999992</v>
      </c>
      <c r="AO1750" s="86">
        <f t="shared" si="415"/>
        <v>9134</v>
      </c>
      <c r="AP1750" s="85">
        <v>0</v>
      </c>
      <c r="AQ1750" s="85">
        <v>36.831000000000003</v>
      </c>
      <c r="AR1750" s="85">
        <f t="shared" si="416"/>
        <v>0</v>
      </c>
      <c r="AS1750" s="86">
        <f t="shared" si="418"/>
        <v>21496</v>
      </c>
      <c r="AT1750" s="170">
        <f t="shared" si="419"/>
        <v>0</v>
      </c>
      <c r="AU1750" s="86">
        <v>21496</v>
      </c>
      <c r="AV1750" s="170">
        <f t="shared" si="417"/>
        <v>0</v>
      </c>
    </row>
    <row r="1751" spans="1:48" s="73" customFormat="1" ht="45" x14ac:dyDescent="0.2">
      <c r="A1751" s="10" t="s">
        <v>4186</v>
      </c>
      <c r="B1751" s="14" t="s">
        <v>36</v>
      </c>
      <c r="C1751" s="14" t="s">
        <v>37</v>
      </c>
      <c r="D1751" s="14" t="s">
        <v>4586</v>
      </c>
      <c r="E1751" s="58">
        <v>315044</v>
      </c>
      <c r="F1751" s="15" t="s">
        <v>4587</v>
      </c>
      <c r="G1751" s="15" t="s">
        <v>4189</v>
      </c>
      <c r="H1751" s="16">
        <v>100008373</v>
      </c>
      <c r="I1751" s="62">
        <v>710248199</v>
      </c>
      <c r="J1751" s="13">
        <v>37813218</v>
      </c>
      <c r="K1751" s="15" t="s">
        <v>105</v>
      </c>
      <c r="L1751" s="12" t="s">
        <v>4186</v>
      </c>
      <c r="M1751" s="15" t="s">
        <v>4360</v>
      </c>
      <c r="N1751" s="49">
        <v>2943</v>
      </c>
      <c r="O1751" s="15" t="s">
        <v>4588</v>
      </c>
      <c r="P1751" s="15" t="s">
        <v>1334</v>
      </c>
      <c r="Q1751" s="48">
        <v>510246</v>
      </c>
      <c r="R1751" s="11" t="s">
        <v>45</v>
      </c>
      <c r="S1751" s="120">
        <v>25286</v>
      </c>
      <c r="T1751" s="85">
        <v>107.03</v>
      </c>
      <c r="U1751" s="86">
        <v>45</v>
      </c>
      <c r="V1751" s="123">
        <v>46.825625000000002</v>
      </c>
      <c r="W1751" s="85">
        <f t="shared" si="408"/>
        <v>16857</v>
      </c>
      <c r="X1751" s="86">
        <v>0</v>
      </c>
      <c r="Y1751" s="85">
        <v>16.054500000000001</v>
      </c>
      <c r="Z1751" s="86">
        <f t="shared" si="409"/>
        <v>0</v>
      </c>
      <c r="AA1751" s="86">
        <f t="shared" si="410"/>
        <v>16857</v>
      </c>
      <c r="AB1751" s="85">
        <v>122.77</v>
      </c>
      <c r="AC1751" s="85">
        <v>42</v>
      </c>
      <c r="AD1751" s="124">
        <f t="shared" si="406"/>
        <v>73.661999999999992</v>
      </c>
      <c r="AE1751" s="86">
        <f t="shared" si="411"/>
        <v>12375</v>
      </c>
      <c r="AF1751" s="85">
        <v>0</v>
      </c>
      <c r="AG1751" s="85">
        <v>36.831000000000003</v>
      </c>
      <c r="AH1751" s="85">
        <f t="shared" si="412"/>
        <v>0</v>
      </c>
      <c r="AI1751" s="86">
        <f t="shared" si="413"/>
        <v>29232</v>
      </c>
      <c r="AJ1751" s="86">
        <f t="shared" si="414"/>
        <v>3946</v>
      </c>
      <c r="AK1751" s="122"/>
      <c r="AL1751" s="85">
        <v>122.77</v>
      </c>
      <c r="AM1751" s="85">
        <v>42</v>
      </c>
      <c r="AN1751" s="124">
        <f t="shared" si="407"/>
        <v>73.661999999999992</v>
      </c>
      <c r="AO1751" s="86">
        <f t="shared" si="415"/>
        <v>12375</v>
      </c>
      <c r="AP1751" s="85">
        <v>0</v>
      </c>
      <c r="AQ1751" s="85">
        <v>36.831000000000003</v>
      </c>
      <c r="AR1751" s="85">
        <f t="shared" si="416"/>
        <v>0</v>
      </c>
      <c r="AS1751" s="86">
        <f t="shared" si="418"/>
        <v>29232</v>
      </c>
      <c r="AT1751" s="170">
        <f t="shared" si="419"/>
        <v>0</v>
      </c>
      <c r="AU1751" s="86">
        <v>29232</v>
      </c>
      <c r="AV1751" s="170">
        <f t="shared" si="417"/>
        <v>0</v>
      </c>
    </row>
    <row r="1752" spans="1:48" s="73" customFormat="1" ht="45" x14ac:dyDescent="0.2">
      <c r="A1752" s="10" t="s">
        <v>4186</v>
      </c>
      <c r="B1752" s="14" t="s">
        <v>36</v>
      </c>
      <c r="C1752" s="14" t="s">
        <v>37</v>
      </c>
      <c r="D1752" s="14" t="s">
        <v>4942</v>
      </c>
      <c r="E1752" s="58">
        <v>317004</v>
      </c>
      <c r="F1752" s="15" t="s">
        <v>4943</v>
      </c>
      <c r="G1752" s="15" t="s">
        <v>4189</v>
      </c>
      <c r="H1752" s="16">
        <v>100008696</v>
      </c>
      <c r="I1752" s="62">
        <v>710017480</v>
      </c>
      <c r="J1752" s="13">
        <v>37906216</v>
      </c>
      <c r="K1752" s="15" t="s">
        <v>105</v>
      </c>
      <c r="L1752" s="12" t="s">
        <v>4186</v>
      </c>
      <c r="M1752" s="15" t="s">
        <v>4849</v>
      </c>
      <c r="N1752" s="49">
        <v>3901</v>
      </c>
      <c r="O1752" s="15" t="s">
        <v>4844</v>
      </c>
      <c r="P1752" s="15" t="s">
        <v>4945</v>
      </c>
      <c r="Q1752" s="48">
        <v>512729</v>
      </c>
      <c r="R1752" s="11" t="s">
        <v>45</v>
      </c>
      <c r="S1752" s="120">
        <v>12924</v>
      </c>
      <c r="T1752" s="85">
        <v>107.03</v>
      </c>
      <c r="U1752" s="86">
        <v>23</v>
      </c>
      <c r="V1752" s="123">
        <v>46.825625000000002</v>
      </c>
      <c r="W1752" s="85">
        <f t="shared" si="408"/>
        <v>8616</v>
      </c>
      <c r="X1752" s="86">
        <v>0</v>
      </c>
      <c r="Y1752" s="85">
        <v>16.054500000000001</v>
      </c>
      <c r="Z1752" s="86">
        <f t="shared" si="409"/>
        <v>0</v>
      </c>
      <c r="AA1752" s="86">
        <f t="shared" si="410"/>
        <v>8616</v>
      </c>
      <c r="AB1752" s="85">
        <v>122.77</v>
      </c>
      <c r="AC1752" s="85">
        <v>18</v>
      </c>
      <c r="AD1752" s="124">
        <f t="shared" si="406"/>
        <v>73.661999999999992</v>
      </c>
      <c r="AE1752" s="86">
        <f t="shared" si="411"/>
        <v>5304</v>
      </c>
      <c r="AF1752" s="85">
        <v>0</v>
      </c>
      <c r="AG1752" s="85">
        <v>36.831000000000003</v>
      </c>
      <c r="AH1752" s="85">
        <f t="shared" si="412"/>
        <v>0</v>
      </c>
      <c r="AI1752" s="86">
        <f t="shared" si="413"/>
        <v>13920</v>
      </c>
      <c r="AJ1752" s="86">
        <f t="shared" si="414"/>
        <v>996</v>
      </c>
      <c r="AK1752" s="122"/>
      <c r="AL1752" s="85">
        <v>122.77</v>
      </c>
      <c r="AM1752" s="85">
        <v>18</v>
      </c>
      <c r="AN1752" s="124">
        <f t="shared" si="407"/>
        <v>73.661999999999992</v>
      </c>
      <c r="AO1752" s="86">
        <f t="shared" si="415"/>
        <v>5304</v>
      </c>
      <c r="AP1752" s="85">
        <v>0</v>
      </c>
      <c r="AQ1752" s="85">
        <v>36.831000000000003</v>
      </c>
      <c r="AR1752" s="85">
        <f t="shared" si="416"/>
        <v>0</v>
      </c>
      <c r="AS1752" s="86">
        <f t="shared" si="418"/>
        <v>13920</v>
      </c>
      <c r="AT1752" s="170">
        <f t="shared" si="419"/>
        <v>0</v>
      </c>
      <c r="AU1752" s="86">
        <v>13920</v>
      </c>
      <c r="AV1752" s="170">
        <f t="shared" si="417"/>
        <v>0</v>
      </c>
    </row>
    <row r="1753" spans="1:48" s="73" customFormat="1" ht="45" x14ac:dyDescent="0.2">
      <c r="A1753" s="10" t="s">
        <v>4186</v>
      </c>
      <c r="B1753" s="14" t="s">
        <v>36</v>
      </c>
      <c r="C1753" s="14" t="s">
        <v>37</v>
      </c>
      <c r="D1753" s="14" t="s">
        <v>4510</v>
      </c>
      <c r="E1753" s="58">
        <v>314838</v>
      </c>
      <c r="F1753" s="15" t="s">
        <v>4511</v>
      </c>
      <c r="G1753" s="15" t="s">
        <v>4189</v>
      </c>
      <c r="H1753" s="16">
        <v>100008333</v>
      </c>
      <c r="I1753" s="62">
        <v>710014910</v>
      </c>
      <c r="J1753" s="13">
        <v>37810316</v>
      </c>
      <c r="K1753" s="15" t="s">
        <v>105</v>
      </c>
      <c r="L1753" s="12" t="s">
        <v>4186</v>
      </c>
      <c r="M1753" s="15" t="s">
        <v>4360</v>
      </c>
      <c r="N1753" s="49">
        <v>2944</v>
      </c>
      <c r="O1753" s="15" t="s">
        <v>4512</v>
      </c>
      <c r="P1753" s="15" t="s">
        <v>4513</v>
      </c>
      <c r="Q1753" s="48">
        <v>510025</v>
      </c>
      <c r="R1753" s="11" t="s">
        <v>45</v>
      </c>
      <c r="S1753" s="120">
        <v>44391</v>
      </c>
      <c r="T1753" s="85">
        <v>107.03</v>
      </c>
      <c r="U1753" s="86">
        <v>79</v>
      </c>
      <c r="V1753" s="123">
        <v>46.825625000000002</v>
      </c>
      <c r="W1753" s="85">
        <f t="shared" si="408"/>
        <v>29594</v>
      </c>
      <c r="X1753" s="86">
        <v>0</v>
      </c>
      <c r="Y1753" s="85">
        <v>16.054500000000001</v>
      </c>
      <c r="Z1753" s="86">
        <f t="shared" si="409"/>
        <v>0</v>
      </c>
      <c r="AA1753" s="86">
        <f t="shared" si="410"/>
        <v>29594</v>
      </c>
      <c r="AB1753" s="85">
        <v>122.77</v>
      </c>
      <c r="AC1753" s="85">
        <v>83</v>
      </c>
      <c r="AD1753" s="124">
        <f t="shared" si="406"/>
        <v>73.661999999999992</v>
      </c>
      <c r="AE1753" s="86">
        <f t="shared" si="411"/>
        <v>24456</v>
      </c>
      <c r="AF1753" s="85">
        <v>0</v>
      </c>
      <c r="AG1753" s="85">
        <v>36.831000000000003</v>
      </c>
      <c r="AH1753" s="85">
        <f t="shared" si="412"/>
        <v>0</v>
      </c>
      <c r="AI1753" s="86">
        <f t="shared" si="413"/>
        <v>54050</v>
      </c>
      <c r="AJ1753" s="86">
        <f t="shared" si="414"/>
        <v>9659</v>
      </c>
      <c r="AK1753" s="122"/>
      <c r="AL1753" s="85">
        <v>122.77</v>
      </c>
      <c r="AM1753" s="85">
        <v>83</v>
      </c>
      <c r="AN1753" s="124">
        <f t="shared" si="407"/>
        <v>73.661999999999992</v>
      </c>
      <c r="AO1753" s="86">
        <f t="shared" si="415"/>
        <v>24456</v>
      </c>
      <c r="AP1753" s="85">
        <v>0</v>
      </c>
      <c r="AQ1753" s="85">
        <v>36.831000000000003</v>
      </c>
      <c r="AR1753" s="85">
        <f t="shared" si="416"/>
        <v>0</v>
      </c>
      <c r="AS1753" s="86">
        <f t="shared" si="418"/>
        <v>54050</v>
      </c>
      <c r="AT1753" s="170">
        <f t="shared" si="419"/>
        <v>0</v>
      </c>
      <c r="AU1753" s="86">
        <v>54050</v>
      </c>
      <c r="AV1753" s="170">
        <f t="shared" si="417"/>
        <v>0</v>
      </c>
    </row>
    <row r="1754" spans="1:48" s="73" customFormat="1" ht="45" x14ac:dyDescent="0.2">
      <c r="A1754" s="10" t="s">
        <v>4186</v>
      </c>
      <c r="B1754" s="14" t="s">
        <v>36</v>
      </c>
      <c r="C1754" s="14" t="s">
        <v>37</v>
      </c>
      <c r="D1754" s="14" t="s">
        <v>4653</v>
      </c>
      <c r="E1754" s="58">
        <v>315362</v>
      </c>
      <c r="F1754" s="15" t="s">
        <v>4654</v>
      </c>
      <c r="G1754" s="15" t="s">
        <v>4189</v>
      </c>
      <c r="H1754" s="16">
        <v>100008398</v>
      </c>
      <c r="I1754" s="62">
        <v>710015348</v>
      </c>
      <c r="J1754" s="13">
        <v>37813617</v>
      </c>
      <c r="K1754" s="15" t="s">
        <v>92</v>
      </c>
      <c r="L1754" s="12" t="s">
        <v>4186</v>
      </c>
      <c r="M1754" s="15" t="s">
        <v>4190</v>
      </c>
      <c r="N1754" s="49">
        <v>3495</v>
      </c>
      <c r="O1754" s="15" t="s">
        <v>4655</v>
      </c>
      <c r="P1754" s="15" t="s">
        <v>4656</v>
      </c>
      <c r="Q1754" s="48">
        <v>510599</v>
      </c>
      <c r="R1754" s="11" t="s">
        <v>45</v>
      </c>
      <c r="S1754" s="120">
        <v>15733</v>
      </c>
      <c r="T1754" s="85">
        <v>107.03</v>
      </c>
      <c r="U1754" s="86">
        <v>28</v>
      </c>
      <c r="V1754" s="123">
        <v>46.825625000000002</v>
      </c>
      <c r="W1754" s="85">
        <f t="shared" si="408"/>
        <v>10489</v>
      </c>
      <c r="X1754" s="86">
        <v>0</v>
      </c>
      <c r="Y1754" s="85">
        <v>16.054500000000001</v>
      </c>
      <c r="Z1754" s="86">
        <f t="shared" si="409"/>
        <v>0</v>
      </c>
      <c r="AA1754" s="86">
        <f t="shared" si="410"/>
        <v>10489</v>
      </c>
      <c r="AB1754" s="85">
        <v>122.77</v>
      </c>
      <c r="AC1754" s="85">
        <v>22</v>
      </c>
      <c r="AD1754" s="124">
        <f t="shared" si="406"/>
        <v>73.661999999999992</v>
      </c>
      <c r="AE1754" s="86">
        <f t="shared" si="411"/>
        <v>6482</v>
      </c>
      <c r="AF1754" s="85">
        <v>0</v>
      </c>
      <c r="AG1754" s="85">
        <v>36.831000000000003</v>
      </c>
      <c r="AH1754" s="85">
        <f t="shared" si="412"/>
        <v>0</v>
      </c>
      <c r="AI1754" s="86">
        <f t="shared" si="413"/>
        <v>16971</v>
      </c>
      <c r="AJ1754" s="86">
        <f t="shared" si="414"/>
        <v>1238</v>
      </c>
      <c r="AK1754" s="122"/>
      <c r="AL1754" s="85">
        <v>122.77</v>
      </c>
      <c r="AM1754" s="85">
        <v>22</v>
      </c>
      <c r="AN1754" s="124">
        <f t="shared" si="407"/>
        <v>73.661999999999992</v>
      </c>
      <c r="AO1754" s="86">
        <f t="shared" si="415"/>
        <v>6482</v>
      </c>
      <c r="AP1754" s="85">
        <v>0</v>
      </c>
      <c r="AQ1754" s="85">
        <v>36.831000000000003</v>
      </c>
      <c r="AR1754" s="85">
        <f t="shared" si="416"/>
        <v>0</v>
      </c>
      <c r="AS1754" s="86">
        <f t="shared" si="418"/>
        <v>16971</v>
      </c>
      <c r="AT1754" s="170">
        <f t="shared" si="419"/>
        <v>0</v>
      </c>
      <c r="AU1754" s="86">
        <v>16971</v>
      </c>
      <c r="AV1754" s="170">
        <f t="shared" si="417"/>
        <v>0</v>
      </c>
    </row>
    <row r="1755" spans="1:48" s="73" customFormat="1" ht="45" x14ac:dyDescent="0.2">
      <c r="A1755" s="10" t="s">
        <v>4186</v>
      </c>
      <c r="B1755" s="14" t="s">
        <v>36</v>
      </c>
      <c r="C1755" s="14" t="s">
        <v>37</v>
      </c>
      <c r="D1755" s="14" t="s">
        <v>4665</v>
      </c>
      <c r="E1755" s="58">
        <v>315401</v>
      </c>
      <c r="F1755" s="15" t="s">
        <v>4666</v>
      </c>
      <c r="G1755" s="15" t="s">
        <v>4189</v>
      </c>
      <c r="H1755" s="16">
        <v>100008410</v>
      </c>
      <c r="I1755" s="62">
        <v>710015372</v>
      </c>
      <c r="J1755" s="13">
        <v>37812831</v>
      </c>
      <c r="K1755" s="15" t="s">
        <v>92</v>
      </c>
      <c r="L1755" s="12" t="s">
        <v>4186</v>
      </c>
      <c r="M1755" s="15" t="s">
        <v>4190</v>
      </c>
      <c r="N1755" s="49">
        <v>3473</v>
      </c>
      <c r="O1755" s="15" t="s">
        <v>4667</v>
      </c>
      <c r="P1755" s="15" t="s">
        <v>4668</v>
      </c>
      <c r="Q1755" s="48">
        <v>510637</v>
      </c>
      <c r="R1755" s="11" t="s">
        <v>45</v>
      </c>
      <c r="S1755" s="120">
        <v>12362</v>
      </c>
      <c r="T1755" s="85">
        <v>107.03</v>
      </c>
      <c r="U1755" s="86">
        <v>22</v>
      </c>
      <c r="V1755" s="123">
        <v>46.825625000000002</v>
      </c>
      <c r="W1755" s="85">
        <f t="shared" si="408"/>
        <v>8241</v>
      </c>
      <c r="X1755" s="86">
        <v>0</v>
      </c>
      <c r="Y1755" s="85">
        <v>16.054500000000001</v>
      </c>
      <c r="Z1755" s="86">
        <f t="shared" si="409"/>
        <v>0</v>
      </c>
      <c r="AA1755" s="86">
        <f t="shared" si="410"/>
        <v>8241</v>
      </c>
      <c r="AB1755" s="85">
        <v>122.77</v>
      </c>
      <c r="AC1755" s="85">
        <v>22</v>
      </c>
      <c r="AD1755" s="124">
        <f t="shared" si="406"/>
        <v>73.661999999999992</v>
      </c>
      <c r="AE1755" s="86">
        <f t="shared" si="411"/>
        <v>6482</v>
      </c>
      <c r="AF1755" s="85">
        <v>0</v>
      </c>
      <c r="AG1755" s="85">
        <v>36.831000000000003</v>
      </c>
      <c r="AH1755" s="85">
        <f t="shared" si="412"/>
        <v>0</v>
      </c>
      <c r="AI1755" s="86">
        <f t="shared" si="413"/>
        <v>14723</v>
      </c>
      <c r="AJ1755" s="86">
        <f t="shared" si="414"/>
        <v>2361</v>
      </c>
      <c r="AK1755" s="122"/>
      <c r="AL1755" s="85">
        <v>122.77</v>
      </c>
      <c r="AM1755" s="85">
        <v>22</v>
      </c>
      <c r="AN1755" s="124">
        <f t="shared" si="407"/>
        <v>73.661999999999992</v>
      </c>
      <c r="AO1755" s="86">
        <f t="shared" si="415"/>
        <v>6482</v>
      </c>
      <c r="AP1755" s="85">
        <v>0</v>
      </c>
      <c r="AQ1755" s="85">
        <v>36.831000000000003</v>
      </c>
      <c r="AR1755" s="85">
        <f t="shared" si="416"/>
        <v>0</v>
      </c>
      <c r="AS1755" s="86">
        <f t="shared" si="418"/>
        <v>14723</v>
      </c>
      <c r="AT1755" s="170">
        <f t="shared" si="419"/>
        <v>0</v>
      </c>
      <c r="AU1755" s="86">
        <v>14723</v>
      </c>
      <c r="AV1755" s="170">
        <f t="shared" si="417"/>
        <v>0</v>
      </c>
    </row>
    <row r="1756" spans="1:48" s="73" customFormat="1" ht="45" x14ac:dyDescent="0.2">
      <c r="A1756" s="10" t="s">
        <v>4186</v>
      </c>
      <c r="B1756" s="14" t="s">
        <v>36</v>
      </c>
      <c r="C1756" s="14" t="s">
        <v>37</v>
      </c>
      <c r="D1756" s="14" t="s">
        <v>5157</v>
      </c>
      <c r="E1756" s="58">
        <v>648264</v>
      </c>
      <c r="F1756" s="15" t="s">
        <v>5158</v>
      </c>
      <c r="G1756" s="15" t="s">
        <v>4189</v>
      </c>
      <c r="H1756" s="16">
        <v>100009039</v>
      </c>
      <c r="I1756" s="62">
        <v>710023049</v>
      </c>
      <c r="J1756" s="13">
        <v>37813269</v>
      </c>
      <c r="K1756" s="15" t="s">
        <v>105</v>
      </c>
      <c r="L1756" s="12" t="s">
        <v>4186</v>
      </c>
      <c r="M1756" s="15" t="s">
        <v>4959</v>
      </c>
      <c r="N1756" s="49">
        <v>1301</v>
      </c>
      <c r="O1756" s="15" t="s">
        <v>5159</v>
      </c>
      <c r="P1756" s="15" t="s">
        <v>5160</v>
      </c>
      <c r="Q1756" s="48">
        <v>518034</v>
      </c>
      <c r="R1756" s="11" t="s">
        <v>45</v>
      </c>
      <c r="S1756" s="120">
        <v>37648</v>
      </c>
      <c r="T1756" s="85">
        <v>107.03</v>
      </c>
      <c r="U1756" s="86">
        <v>67</v>
      </c>
      <c r="V1756" s="123">
        <v>46.825625000000002</v>
      </c>
      <c r="W1756" s="85">
        <f t="shared" si="408"/>
        <v>25099</v>
      </c>
      <c r="X1756" s="86">
        <v>0</v>
      </c>
      <c r="Y1756" s="85">
        <v>16.054500000000001</v>
      </c>
      <c r="Z1756" s="86">
        <f t="shared" si="409"/>
        <v>0</v>
      </c>
      <c r="AA1756" s="86">
        <f t="shared" si="410"/>
        <v>25099</v>
      </c>
      <c r="AB1756" s="85">
        <v>122.77</v>
      </c>
      <c r="AC1756" s="85">
        <v>57</v>
      </c>
      <c r="AD1756" s="124">
        <f t="shared" si="406"/>
        <v>73.661999999999992</v>
      </c>
      <c r="AE1756" s="86">
        <f t="shared" si="411"/>
        <v>16795</v>
      </c>
      <c r="AF1756" s="85">
        <v>0</v>
      </c>
      <c r="AG1756" s="85">
        <v>36.831000000000003</v>
      </c>
      <c r="AH1756" s="85">
        <f t="shared" si="412"/>
        <v>0</v>
      </c>
      <c r="AI1756" s="86">
        <f t="shared" si="413"/>
        <v>41894</v>
      </c>
      <c r="AJ1756" s="86">
        <f t="shared" si="414"/>
        <v>4246</v>
      </c>
      <c r="AK1756" s="122"/>
      <c r="AL1756" s="85">
        <v>122.77</v>
      </c>
      <c r="AM1756" s="85">
        <v>57</v>
      </c>
      <c r="AN1756" s="124">
        <f t="shared" si="407"/>
        <v>73.661999999999992</v>
      </c>
      <c r="AO1756" s="86">
        <f t="shared" si="415"/>
        <v>16795</v>
      </c>
      <c r="AP1756" s="85">
        <v>0</v>
      </c>
      <c r="AQ1756" s="85">
        <v>36.831000000000003</v>
      </c>
      <c r="AR1756" s="85">
        <f t="shared" si="416"/>
        <v>0</v>
      </c>
      <c r="AS1756" s="86">
        <f t="shared" si="418"/>
        <v>41894</v>
      </c>
      <c r="AT1756" s="170">
        <f t="shared" si="419"/>
        <v>0</v>
      </c>
      <c r="AU1756" s="86">
        <v>41894</v>
      </c>
      <c r="AV1756" s="170">
        <f t="shared" si="417"/>
        <v>0</v>
      </c>
    </row>
    <row r="1757" spans="1:48" s="73" customFormat="1" ht="45" x14ac:dyDescent="0.2">
      <c r="A1757" s="10" t="s">
        <v>4186</v>
      </c>
      <c r="B1757" s="14" t="s">
        <v>36</v>
      </c>
      <c r="C1757" s="14" t="s">
        <v>37</v>
      </c>
      <c r="D1757" s="14" t="s">
        <v>5157</v>
      </c>
      <c r="E1757" s="58">
        <v>648264</v>
      </c>
      <c r="F1757" s="15" t="s">
        <v>5158</v>
      </c>
      <c r="G1757" s="15" t="s">
        <v>4189</v>
      </c>
      <c r="H1757" s="16">
        <v>100017970</v>
      </c>
      <c r="I1757" s="62">
        <v>710266081</v>
      </c>
      <c r="J1757" s="13">
        <v>37813269</v>
      </c>
      <c r="K1757" s="15" t="s">
        <v>105</v>
      </c>
      <c r="L1757" s="12" t="s">
        <v>4186</v>
      </c>
      <c r="M1757" s="15" t="s">
        <v>4959</v>
      </c>
      <c r="N1757" s="49">
        <v>1301</v>
      </c>
      <c r="O1757" s="15" t="s">
        <v>5159</v>
      </c>
      <c r="P1757" s="15" t="s">
        <v>5161</v>
      </c>
      <c r="Q1757" s="48">
        <v>518034</v>
      </c>
      <c r="R1757" s="11" t="s">
        <v>45</v>
      </c>
      <c r="S1757" s="120">
        <v>0</v>
      </c>
      <c r="T1757" s="85">
        <v>107.03</v>
      </c>
      <c r="U1757" s="86">
        <v>0</v>
      </c>
      <c r="V1757" s="123">
        <v>46.825625000000002</v>
      </c>
      <c r="W1757" s="85">
        <f t="shared" si="408"/>
        <v>0</v>
      </c>
      <c r="X1757" s="86">
        <v>0</v>
      </c>
      <c r="Y1757" s="85">
        <v>16.054500000000001</v>
      </c>
      <c r="Z1757" s="86">
        <f t="shared" si="409"/>
        <v>0</v>
      </c>
      <c r="AA1757" s="86">
        <f t="shared" si="410"/>
        <v>0</v>
      </c>
      <c r="AB1757" s="85">
        <v>122.77</v>
      </c>
      <c r="AC1757" s="85">
        <v>0</v>
      </c>
      <c r="AD1757" s="124">
        <f t="shared" si="406"/>
        <v>73.661999999999992</v>
      </c>
      <c r="AE1757" s="86">
        <f t="shared" si="411"/>
        <v>0</v>
      </c>
      <c r="AF1757" s="85">
        <v>0</v>
      </c>
      <c r="AG1757" s="85">
        <v>36.831000000000003</v>
      </c>
      <c r="AH1757" s="85">
        <f t="shared" si="412"/>
        <v>0</v>
      </c>
      <c r="AI1757" s="86">
        <f t="shared" si="413"/>
        <v>0</v>
      </c>
      <c r="AJ1757" s="86">
        <f t="shared" si="414"/>
        <v>0</v>
      </c>
      <c r="AK1757" s="122"/>
      <c r="AL1757" s="85">
        <v>122.77</v>
      </c>
      <c r="AM1757" s="85">
        <v>0</v>
      </c>
      <c r="AN1757" s="124">
        <f t="shared" si="407"/>
        <v>73.661999999999992</v>
      </c>
      <c r="AO1757" s="86">
        <f t="shared" si="415"/>
        <v>0</v>
      </c>
      <c r="AP1757" s="85">
        <v>0</v>
      </c>
      <c r="AQ1757" s="85">
        <v>36.831000000000003</v>
      </c>
      <c r="AR1757" s="85">
        <f t="shared" si="416"/>
        <v>0</v>
      </c>
      <c r="AS1757" s="86">
        <f t="shared" si="418"/>
        <v>0</v>
      </c>
      <c r="AT1757" s="170">
        <f t="shared" si="419"/>
        <v>0</v>
      </c>
      <c r="AU1757" s="86">
        <v>0</v>
      </c>
      <c r="AV1757" s="170">
        <f t="shared" si="417"/>
        <v>0</v>
      </c>
    </row>
    <row r="1758" spans="1:48" s="73" customFormat="1" ht="30" x14ac:dyDescent="0.2">
      <c r="A1758" s="10" t="s">
        <v>4186</v>
      </c>
      <c r="B1758" s="14" t="s">
        <v>36</v>
      </c>
      <c r="C1758" s="14" t="s">
        <v>37</v>
      </c>
      <c r="D1758" s="14" t="s">
        <v>4831</v>
      </c>
      <c r="E1758" s="58">
        <v>316601</v>
      </c>
      <c r="F1758" s="15" t="s">
        <v>4832</v>
      </c>
      <c r="G1758" s="15" t="s">
        <v>4189</v>
      </c>
      <c r="H1758" s="16">
        <v>100007883</v>
      </c>
      <c r="I1758" s="62">
        <v>710016883</v>
      </c>
      <c r="J1758" s="13">
        <v>710016883</v>
      </c>
      <c r="K1758" s="15" t="s">
        <v>48</v>
      </c>
      <c r="L1758" s="12" t="s">
        <v>4186</v>
      </c>
      <c r="M1758" s="15" t="s">
        <v>4807</v>
      </c>
      <c r="N1758" s="49">
        <v>3601</v>
      </c>
      <c r="O1758" s="15" t="s">
        <v>4833</v>
      </c>
      <c r="P1758" s="15" t="s">
        <v>10426</v>
      </c>
      <c r="Q1758" s="48">
        <v>512133</v>
      </c>
      <c r="R1758" s="11" t="s">
        <v>45</v>
      </c>
      <c r="S1758" s="120">
        <v>5619</v>
      </c>
      <c r="T1758" s="85">
        <v>107.03</v>
      </c>
      <c r="U1758" s="86">
        <v>10</v>
      </c>
      <c r="V1758" s="123">
        <v>46.825625000000002</v>
      </c>
      <c r="W1758" s="85">
        <f t="shared" si="408"/>
        <v>3746</v>
      </c>
      <c r="X1758" s="86">
        <v>0</v>
      </c>
      <c r="Y1758" s="85">
        <v>16.054500000000001</v>
      </c>
      <c r="Z1758" s="86">
        <f t="shared" si="409"/>
        <v>0</v>
      </c>
      <c r="AA1758" s="86">
        <f t="shared" si="410"/>
        <v>3746</v>
      </c>
      <c r="AB1758" s="85">
        <v>122.77</v>
      </c>
      <c r="AC1758" s="85">
        <v>11</v>
      </c>
      <c r="AD1758" s="124">
        <f t="shared" si="406"/>
        <v>73.661999999999992</v>
      </c>
      <c r="AE1758" s="86">
        <f t="shared" si="411"/>
        <v>3241</v>
      </c>
      <c r="AF1758" s="85">
        <v>0</v>
      </c>
      <c r="AG1758" s="85">
        <v>36.831000000000003</v>
      </c>
      <c r="AH1758" s="85">
        <f t="shared" si="412"/>
        <v>0</v>
      </c>
      <c r="AI1758" s="86">
        <f t="shared" si="413"/>
        <v>6987</v>
      </c>
      <c r="AJ1758" s="86">
        <f t="shared" si="414"/>
        <v>1368</v>
      </c>
      <c r="AK1758" s="122"/>
      <c r="AL1758" s="85">
        <v>122.77</v>
      </c>
      <c r="AM1758" s="85">
        <v>11</v>
      </c>
      <c r="AN1758" s="124">
        <f t="shared" si="407"/>
        <v>73.661999999999992</v>
      </c>
      <c r="AO1758" s="86">
        <f t="shared" si="415"/>
        <v>3241</v>
      </c>
      <c r="AP1758" s="85">
        <v>0</v>
      </c>
      <c r="AQ1758" s="85">
        <v>36.831000000000003</v>
      </c>
      <c r="AR1758" s="85">
        <f t="shared" si="416"/>
        <v>0</v>
      </c>
      <c r="AS1758" s="86">
        <f t="shared" si="418"/>
        <v>6987</v>
      </c>
      <c r="AT1758" s="170">
        <f t="shared" si="419"/>
        <v>0</v>
      </c>
      <c r="AU1758" s="86">
        <v>6987</v>
      </c>
      <c r="AV1758" s="170">
        <f t="shared" si="417"/>
        <v>0</v>
      </c>
    </row>
    <row r="1759" spans="1:48" s="73" customFormat="1" ht="45" x14ac:dyDescent="0.2">
      <c r="A1759" s="10" t="s">
        <v>4186</v>
      </c>
      <c r="B1759" s="14" t="s">
        <v>36</v>
      </c>
      <c r="C1759" s="14" t="s">
        <v>37</v>
      </c>
      <c r="D1759" s="14" t="s">
        <v>5052</v>
      </c>
      <c r="E1759" s="58">
        <v>648876</v>
      </c>
      <c r="F1759" s="15" t="s">
        <v>5053</v>
      </c>
      <c r="G1759" s="15" t="s">
        <v>4189</v>
      </c>
      <c r="H1759" s="16">
        <v>100008919</v>
      </c>
      <c r="I1759" s="62">
        <v>710022182</v>
      </c>
      <c r="J1759" s="13">
        <v>37900978</v>
      </c>
      <c r="K1759" s="15" t="s">
        <v>92</v>
      </c>
      <c r="L1759" s="12" t="s">
        <v>4186</v>
      </c>
      <c r="M1759" s="15" t="s">
        <v>4959</v>
      </c>
      <c r="N1759" s="49">
        <v>1313</v>
      </c>
      <c r="O1759" s="15" t="s">
        <v>5054</v>
      </c>
      <c r="P1759" s="15" t="s">
        <v>5055</v>
      </c>
      <c r="Q1759" s="48">
        <v>517682</v>
      </c>
      <c r="R1759" s="11" t="s">
        <v>45</v>
      </c>
      <c r="S1759" s="120">
        <v>11238</v>
      </c>
      <c r="T1759" s="85">
        <v>107.03</v>
      </c>
      <c r="U1759" s="86">
        <v>20</v>
      </c>
      <c r="V1759" s="123">
        <v>46.825625000000002</v>
      </c>
      <c r="W1759" s="85">
        <f t="shared" si="408"/>
        <v>7492</v>
      </c>
      <c r="X1759" s="86">
        <v>0</v>
      </c>
      <c r="Y1759" s="85">
        <v>16.054500000000001</v>
      </c>
      <c r="Z1759" s="86">
        <f t="shared" si="409"/>
        <v>0</v>
      </c>
      <c r="AA1759" s="86">
        <f t="shared" si="410"/>
        <v>7492</v>
      </c>
      <c r="AB1759" s="85">
        <v>122.77</v>
      </c>
      <c r="AC1759" s="85">
        <v>22</v>
      </c>
      <c r="AD1759" s="124">
        <f t="shared" si="406"/>
        <v>73.661999999999992</v>
      </c>
      <c r="AE1759" s="86">
        <f t="shared" si="411"/>
        <v>6482</v>
      </c>
      <c r="AF1759" s="85">
        <v>0</v>
      </c>
      <c r="AG1759" s="85">
        <v>36.831000000000003</v>
      </c>
      <c r="AH1759" s="85">
        <f t="shared" si="412"/>
        <v>0</v>
      </c>
      <c r="AI1759" s="86">
        <f t="shared" si="413"/>
        <v>13974</v>
      </c>
      <c r="AJ1759" s="86">
        <f t="shared" si="414"/>
        <v>2736</v>
      </c>
      <c r="AK1759" s="122"/>
      <c r="AL1759" s="85">
        <v>122.77</v>
      </c>
      <c r="AM1759" s="85">
        <v>22</v>
      </c>
      <c r="AN1759" s="124">
        <f t="shared" si="407"/>
        <v>73.661999999999992</v>
      </c>
      <c r="AO1759" s="86">
        <f t="shared" si="415"/>
        <v>6482</v>
      </c>
      <c r="AP1759" s="85">
        <v>0</v>
      </c>
      <c r="AQ1759" s="85">
        <v>36.831000000000003</v>
      </c>
      <c r="AR1759" s="85">
        <f t="shared" si="416"/>
        <v>0</v>
      </c>
      <c r="AS1759" s="86">
        <f t="shared" si="418"/>
        <v>13974</v>
      </c>
      <c r="AT1759" s="170">
        <f t="shared" si="419"/>
        <v>0</v>
      </c>
      <c r="AU1759" s="86">
        <v>13974</v>
      </c>
      <c r="AV1759" s="170">
        <f t="shared" si="417"/>
        <v>0</v>
      </c>
    </row>
    <row r="1760" spans="1:48" s="73" customFormat="1" ht="30" x14ac:dyDescent="0.2">
      <c r="A1760" s="10" t="s">
        <v>4186</v>
      </c>
      <c r="B1760" s="14" t="s">
        <v>36</v>
      </c>
      <c r="C1760" s="14" t="s">
        <v>37</v>
      </c>
      <c r="D1760" s="14" t="s">
        <v>4773</v>
      </c>
      <c r="E1760" s="58">
        <v>315770</v>
      </c>
      <c r="F1760" s="15" t="s">
        <v>4774</v>
      </c>
      <c r="G1760" s="15" t="s">
        <v>4189</v>
      </c>
      <c r="H1760" s="16">
        <v>100008615</v>
      </c>
      <c r="I1760" s="62">
        <v>710015992</v>
      </c>
      <c r="J1760" s="13">
        <v>710015992</v>
      </c>
      <c r="K1760" s="15" t="s">
        <v>48</v>
      </c>
      <c r="L1760" s="12" t="s">
        <v>4186</v>
      </c>
      <c r="M1760" s="15" t="s">
        <v>4190</v>
      </c>
      <c r="N1760" s="49">
        <v>3401</v>
      </c>
      <c r="O1760" s="15" t="s">
        <v>4775</v>
      </c>
      <c r="P1760" s="15" t="s">
        <v>4776</v>
      </c>
      <c r="Q1760" s="48">
        <v>511056</v>
      </c>
      <c r="R1760" s="11" t="s">
        <v>45</v>
      </c>
      <c r="S1760" s="120">
        <v>6374</v>
      </c>
      <c r="T1760" s="85">
        <v>107.03</v>
      </c>
      <c r="U1760" s="86">
        <v>11</v>
      </c>
      <c r="V1760" s="123">
        <v>46.825625000000002</v>
      </c>
      <c r="W1760" s="85">
        <f t="shared" si="408"/>
        <v>4121</v>
      </c>
      <c r="X1760" s="86">
        <v>1</v>
      </c>
      <c r="Y1760" s="85">
        <v>16.054500000000001</v>
      </c>
      <c r="Z1760" s="86">
        <f t="shared" si="409"/>
        <v>128</v>
      </c>
      <c r="AA1760" s="86">
        <f t="shared" si="410"/>
        <v>4249</v>
      </c>
      <c r="AB1760" s="85">
        <v>122.77</v>
      </c>
      <c r="AC1760" s="85">
        <v>23</v>
      </c>
      <c r="AD1760" s="124">
        <f t="shared" si="406"/>
        <v>73.661999999999992</v>
      </c>
      <c r="AE1760" s="86">
        <f t="shared" si="411"/>
        <v>6777</v>
      </c>
      <c r="AF1760" s="85">
        <v>0</v>
      </c>
      <c r="AG1760" s="85">
        <v>36.831000000000003</v>
      </c>
      <c r="AH1760" s="85">
        <f t="shared" si="412"/>
        <v>0</v>
      </c>
      <c r="AI1760" s="86">
        <f t="shared" si="413"/>
        <v>11026</v>
      </c>
      <c r="AJ1760" s="86">
        <f t="shared" si="414"/>
        <v>4652</v>
      </c>
      <c r="AK1760" s="122"/>
      <c r="AL1760" s="85">
        <v>122.77</v>
      </c>
      <c r="AM1760" s="85">
        <v>23</v>
      </c>
      <c r="AN1760" s="124">
        <f t="shared" si="407"/>
        <v>73.661999999999992</v>
      </c>
      <c r="AO1760" s="86">
        <f t="shared" si="415"/>
        <v>6777</v>
      </c>
      <c r="AP1760" s="85">
        <v>0</v>
      </c>
      <c r="AQ1760" s="85">
        <v>36.831000000000003</v>
      </c>
      <c r="AR1760" s="85">
        <f t="shared" si="416"/>
        <v>0</v>
      </c>
      <c r="AS1760" s="86">
        <f t="shared" si="418"/>
        <v>11026</v>
      </c>
      <c r="AT1760" s="170">
        <f t="shared" si="419"/>
        <v>0</v>
      </c>
      <c r="AU1760" s="86">
        <v>11026</v>
      </c>
      <c r="AV1760" s="170">
        <f t="shared" si="417"/>
        <v>0</v>
      </c>
    </row>
    <row r="1761" spans="1:48" s="73" customFormat="1" ht="45" x14ac:dyDescent="0.2">
      <c r="A1761" s="10" t="s">
        <v>4186</v>
      </c>
      <c r="B1761" s="14" t="s">
        <v>36</v>
      </c>
      <c r="C1761" s="14" t="s">
        <v>37</v>
      </c>
      <c r="D1761" s="14" t="s">
        <v>5153</v>
      </c>
      <c r="E1761" s="58">
        <v>321672</v>
      </c>
      <c r="F1761" s="15" t="s">
        <v>5154</v>
      </c>
      <c r="G1761" s="15" t="s">
        <v>4189</v>
      </c>
      <c r="H1761" s="16">
        <v>100007077</v>
      </c>
      <c r="I1761" s="62">
        <v>710038194</v>
      </c>
      <c r="J1761" s="13">
        <v>36145297</v>
      </c>
      <c r="K1761" s="15" t="s">
        <v>105</v>
      </c>
      <c r="L1761" s="12" t="s">
        <v>4186</v>
      </c>
      <c r="M1761" s="15" t="s">
        <v>4992</v>
      </c>
      <c r="N1761" s="49">
        <v>1355</v>
      </c>
      <c r="O1761" s="15" t="s">
        <v>5155</v>
      </c>
      <c r="P1761" s="15" t="s">
        <v>5156</v>
      </c>
      <c r="Q1761" s="48">
        <v>518018</v>
      </c>
      <c r="R1761" s="11" t="s">
        <v>45</v>
      </c>
      <c r="S1761" s="120">
        <v>33153</v>
      </c>
      <c r="T1761" s="85">
        <v>107.03</v>
      </c>
      <c r="U1761" s="86">
        <v>59</v>
      </c>
      <c r="V1761" s="123">
        <v>46.825625000000002</v>
      </c>
      <c r="W1761" s="85">
        <f t="shared" ref="W1761:W1792" si="420">+ROUND(U1761*V1761*8,0)</f>
        <v>22102</v>
      </c>
      <c r="X1761" s="86">
        <v>0</v>
      </c>
      <c r="Y1761" s="85">
        <v>16.054500000000001</v>
      </c>
      <c r="Z1761" s="86">
        <f t="shared" ref="Z1761:Z1792" si="421">ROUND(X1761*Y1761*8,0)</f>
        <v>0</v>
      </c>
      <c r="AA1761" s="86">
        <f t="shared" si="410"/>
        <v>22102</v>
      </c>
      <c r="AB1761" s="85">
        <v>122.77</v>
      </c>
      <c r="AC1761" s="85">
        <v>42</v>
      </c>
      <c r="AD1761" s="124">
        <f t="shared" si="406"/>
        <v>73.661999999999992</v>
      </c>
      <c r="AE1761" s="86">
        <f t="shared" si="411"/>
        <v>12375</v>
      </c>
      <c r="AF1761" s="85">
        <v>0</v>
      </c>
      <c r="AG1761" s="85">
        <v>36.831000000000003</v>
      </c>
      <c r="AH1761" s="85">
        <f t="shared" si="412"/>
        <v>0</v>
      </c>
      <c r="AI1761" s="86">
        <f t="shared" si="413"/>
        <v>34477</v>
      </c>
      <c r="AJ1761" s="86">
        <f t="shared" si="414"/>
        <v>1324</v>
      </c>
      <c r="AK1761" s="122"/>
      <c r="AL1761" s="85">
        <v>122.77</v>
      </c>
      <c r="AM1761" s="85">
        <v>42</v>
      </c>
      <c r="AN1761" s="124">
        <f t="shared" si="407"/>
        <v>73.661999999999992</v>
      </c>
      <c r="AO1761" s="86">
        <f t="shared" si="415"/>
        <v>12375</v>
      </c>
      <c r="AP1761" s="85">
        <v>0</v>
      </c>
      <c r="AQ1761" s="85">
        <v>36.831000000000003</v>
      </c>
      <c r="AR1761" s="85">
        <f t="shared" si="416"/>
        <v>0</v>
      </c>
      <c r="AS1761" s="86">
        <f t="shared" si="418"/>
        <v>34477</v>
      </c>
      <c r="AT1761" s="170">
        <f t="shared" si="419"/>
        <v>0</v>
      </c>
      <c r="AU1761" s="86">
        <v>34477</v>
      </c>
      <c r="AV1761" s="170">
        <f t="shared" si="417"/>
        <v>0</v>
      </c>
    </row>
    <row r="1762" spans="1:48" s="73" customFormat="1" x14ac:dyDescent="0.2">
      <c r="A1762" s="10" t="s">
        <v>4186</v>
      </c>
      <c r="B1762" s="14" t="s">
        <v>36</v>
      </c>
      <c r="C1762" s="14" t="s">
        <v>37</v>
      </c>
      <c r="D1762" s="14" t="s">
        <v>4957</v>
      </c>
      <c r="E1762" s="58">
        <v>321796</v>
      </c>
      <c r="F1762" s="15" t="s">
        <v>4958</v>
      </c>
      <c r="G1762" s="15" t="s">
        <v>4189</v>
      </c>
      <c r="H1762" s="16">
        <v>100009253</v>
      </c>
      <c r="I1762" s="62">
        <v>37905201</v>
      </c>
      <c r="J1762" s="13">
        <v>37905201</v>
      </c>
      <c r="K1762" s="15" t="s">
        <v>48</v>
      </c>
      <c r="L1762" s="12" t="s">
        <v>4186</v>
      </c>
      <c r="M1762" s="15" t="s">
        <v>4959</v>
      </c>
      <c r="N1762" s="49">
        <v>1003</v>
      </c>
      <c r="O1762" s="15" t="s">
        <v>4960</v>
      </c>
      <c r="P1762" s="15" t="s">
        <v>4978</v>
      </c>
      <c r="Q1762" s="48">
        <v>517402</v>
      </c>
      <c r="R1762" s="11" t="s">
        <v>86</v>
      </c>
      <c r="S1762" s="120">
        <v>2810</v>
      </c>
      <c r="T1762" s="85">
        <v>107.03</v>
      </c>
      <c r="U1762" s="86">
        <v>5</v>
      </c>
      <c r="V1762" s="123">
        <v>46.825625000000002</v>
      </c>
      <c r="W1762" s="85">
        <f t="shared" si="420"/>
        <v>1873</v>
      </c>
      <c r="X1762" s="86">
        <v>0</v>
      </c>
      <c r="Y1762" s="85">
        <v>16.054500000000001</v>
      </c>
      <c r="Z1762" s="86">
        <f t="shared" si="421"/>
        <v>0</v>
      </c>
      <c r="AA1762" s="86">
        <f t="shared" si="410"/>
        <v>1873</v>
      </c>
      <c r="AB1762" s="85">
        <v>122.77</v>
      </c>
      <c r="AC1762" s="85">
        <v>12</v>
      </c>
      <c r="AD1762" s="124">
        <f t="shared" si="406"/>
        <v>73.661999999999992</v>
      </c>
      <c r="AE1762" s="86">
        <f t="shared" si="411"/>
        <v>3536</v>
      </c>
      <c r="AF1762" s="85">
        <v>0</v>
      </c>
      <c r="AG1762" s="85">
        <v>36.831000000000003</v>
      </c>
      <c r="AH1762" s="85">
        <f t="shared" si="412"/>
        <v>0</v>
      </c>
      <c r="AI1762" s="86">
        <f t="shared" si="413"/>
        <v>5409</v>
      </c>
      <c r="AJ1762" s="86">
        <f t="shared" si="414"/>
        <v>2599</v>
      </c>
      <c r="AK1762" s="122"/>
      <c r="AL1762" s="85">
        <v>122.77</v>
      </c>
      <c r="AM1762" s="85">
        <v>12</v>
      </c>
      <c r="AN1762" s="124">
        <f t="shared" si="407"/>
        <v>73.661999999999992</v>
      </c>
      <c r="AO1762" s="86">
        <f t="shared" si="415"/>
        <v>3536</v>
      </c>
      <c r="AP1762" s="85">
        <v>0</v>
      </c>
      <c r="AQ1762" s="85">
        <v>36.831000000000003</v>
      </c>
      <c r="AR1762" s="85">
        <f t="shared" si="416"/>
        <v>0</v>
      </c>
      <c r="AS1762" s="86">
        <f t="shared" si="418"/>
        <v>5409</v>
      </c>
      <c r="AT1762" s="170">
        <f t="shared" si="419"/>
        <v>0</v>
      </c>
      <c r="AU1762" s="86">
        <v>5409</v>
      </c>
      <c r="AV1762" s="170">
        <f t="shared" si="417"/>
        <v>0</v>
      </c>
    </row>
    <row r="1763" spans="1:48" s="73" customFormat="1" x14ac:dyDescent="0.2">
      <c r="A1763" s="10" t="s">
        <v>4186</v>
      </c>
      <c r="B1763" s="14" t="s">
        <v>36</v>
      </c>
      <c r="C1763" s="14" t="s">
        <v>37</v>
      </c>
      <c r="D1763" s="14" t="s">
        <v>4535</v>
      </c>
      <c r="E1763" s="58">
        <v>314919</v>
      </c>
      <c r="F1763" s="15" t="s">
        <v>4536</v>
      </c>
      <c r="G1763" s="15" t="s">
        <v>4189</v>
      </c>
      <c r="H1763" s="16">
        <v>100008343</v>
      </c>
      <c r="I1763" s="62">
        <v>710014970</v>
      </c>
      <c r="J1763" s="13">
        <v>710014970</v>
      </c>
      <c r="K1763" s="15" t="s">
        <v>48</v>
      </c>
      <c r="L1763" s="12" t="s">
        <v>4186</v>
      </c>
      <c r="M1763" s="15" t="s">
        <v>4360</v>
      </c>
      <c r="N1763" s="49">
        <v>2951</v>
      </c>
      <c r="O1763" s="15" t="s">
        <v>4537</v>
      </c>
      <c r="P1763" s="15" t="s">
        <v>4538</v>
      </c>
      <c r="Q1763" s="48">
        <v>510092</v>
      </c>
      <c r="R1763" s="11" t="s">
        <v>45</v>
      </c>
      <c r="S1763" s="120">
        <v>5619</v>
      </c>
      <c r="T1763" s="85">
        <v>107.03</v>
      </c>
      <c r="U1763" s="86">
        <v>10</v>
      </c>
      <c r="V1763" s="123">
        <v>46.825625000000002</v>
      </c>
      <c r="W1763" s="85">
        <f t="shared" si="420"/>
        <v>3746</v>
      </c>
      <c r="X1763" s="86">
        <v>0</v>
      </c>
      <c r="Y1763" s="85">
        <v>16.054500000000001</v>
      </c>
      <c r="Z1763" s="86">
        <f t="shared" si="421"/>
        <v>0</v>
      </c>
      <c r="AA1763" s="86">
        <f t="shared" si="410"/>
        <v>3746</v>
      </c>
      <c r="AB1763" s="85">
        <v>122.77</v>
      </c>
      <c r="AC1763" s="85">
        <v>11</v>
      </c>
      <c r="AD1763" s="124">
        <f t="shared" si="406"/>
        <v>73.661999999999992</v>
      </c>
      <c r="AE1763" s="86">
        <f t="shared" si="411"/>
        <v>3241</v>
      </c>
      <c r="AF1763" s="85">
        <v>0</v>
      </c>
      <c r="AG1763" s="85">
        <v>36.831000000000003</v>
      </c>
      <c r="AH1763" s="85">
        <f t="shared" si="412"/>
        <v>0</v>
      </c>
      <c r="AI1763" s="86">
        <f t="shared" si="413"/>
        <v>6987</v>
      </c>
      <c r="AJ1763" s="86">
        <f t="shared" si="414"/>
        <v>1368</v>
      </c>
      <c r="AK1763" s="122"/>
      <c r="AL1763" s="85">
        <v>122.77</v>
      </c>
      <c r="AM1763" s="85">
        <v>11</v>
      </c>
      <c r="AN1763" s="124">
        <f t="shared" si="407"/>
        <v>73.661999999999992</v>
      </c>
      <c r="AO1763" s="86">
        <f t="shared" si="415"/>
        <v>3241</v>
      </c>
      <c r="AP1763" s="85">
        <v>0</v>
      </c>
      <c r="AQ1763" s="85">
        <v>36.831000000000003</v>
      </c>
      <c r="AR1763" s="85">
        <f t="shared" si="416"/>
        <v>0</v>
      </c>
      <c r="AS1763" s="86">
        <f t="shared" si="418"/>
        <v>6987</v>
      </c>
      <c r="AT1763" s="170">
        <f t="shared" si="419"/>
        <v>0</v>
      </c>
      <c r="AU1763" s="86">
        <v>6987</v>
      </c>
      <c r="AV1763" s="170">
        <f t="shared" si="417"/>
        <v>0</v>
      </c>
    </row>
    <row r="1764" spans="1:48" s="73" customFormat="1" x14ac:dyDescent="0.2">
      <c r="A1764" s="10" t="s">
        <v>4186</v>
      </c>
      <c r="B1764" s="14" t="s">
        <v>36</v>
      </c>
      <c r="C1764" s="14" t="s">
        <v>37</v>
      </c>
      <c r="D1764" s="14" t="s">
        <v>4920</v>
      </c>
      <c r="E1764" s="58">
        <v>316954</v>
      </c>
      <c r="F1764" s="15" t="s">
        <v>4921</v>
      </c>
      <c r="G1764" s="15" t="s">
        <v>4189</v>
      </c>
      <c r="H1764" s="16">
        <v>100008127</v>
      </c>
      <c r="I1764" s="62">
        <v>710017421</v>
      </c>
      <c r="J1764" s="13">
        <v>710017421</v>
      </c>
      <c r="K1764" s="15" t="s">
        <v>48</v>
      </c>
      <c r="L1764" s="12" t="s">
        <v>4186</v>
      </c>
      <c r="M1764" s="15" t="s">
        <v>4807</v>
      </c>
      <c r="N1764" s="49">
        <v>3841</v>
      </c>
      <c r="O1764" s="15" t="s">
        <v>4922</v>
      </c>
      <c r="P1764" s="15" t="s">
        <v>4923</v>
      </c>
      <c r="Q1764" s="48">
        <v>512664</v>
      </c>
      <c r="R1764" s="11" t="s">
        <v>45</v>
      </c>
      <c r="S1764" s="120">
        <v>5619</v>
      </c>
      <c r="T1764" s="85">
        <v>107.03</v>
      </c>
      <c r="U1764" s="86">
        <v>10</v>
      </c>
      <c r="V1764" s="123">
        <v>46.825625000000002</v>
      </c>
      <c r="W1764" s="85">
        <f t="shared" si="420"/>
        <v>3746</v>
      </c>
      <c r="X1764" s="86">
        <v>0</v>
      </c>
      <c r="Y1764" s="85">
        <v>16.054500000000001</v>
      </c>
      <c r="Z1764" s="86">
        <f t="shared" si="421"/>
        <v>0</v>
      </c>
      <c r="AA1764" s="86">
        <f t="shared" si="410"/>
        <v>3746</v>
      </c>
      <c r="AB1764" s="85">
        <v>122.77</v>
      </c>
      <c r="AC1764" s="85">
        <v>12</v>
      </c>
      <c r="AD1764" s="124">
        <f t="shared" si="406"/>
        <v>73.661999999999992</v>
      </c>
      <c r="AE1764" s="86">
        <f t="shared" si="411"/>
        <v>3536</v>
      </c>
      <c r="AF1764" s="85">
        <v>0</v>
      </c>
      <c r="AG1764" s="85">
        <v>36.831000000000003</v>
      </c>
      <c r="AH1764" s="85">
        <f t="shared" si="412"/>
        <v>0</v>
      </c>
      <c r="AI1764" s="86">
        <f t="shared" si="413"/>
        <v>7282</v>
      </c>
      <c r="AJ1764" s="86">
        <f t="shared" si="414"/>
        <v>1663</v>
      </c>
      <c r="AK1764" s="122"/>
      <c r="AL1764" s="85">
        <v>122.77</v>
      </c>
      <c r="AM1764" s="85">
        <v>12</v>
      </c>
      <c r="AN1764" s="124">
        <f t="shared" si="407"/>
        <v>73.661999999999992</v>
      </c>
      <c r="AO1764" s="86">
        <f t="shared" si="415"/>
        <v>3536</v>
      </c>
      <c r="AP1764" s="85">
        <v>0</v>
      </c>
      <c r="AQ1764" s="85">
        <v>36.831000000000003</v>
      </c>
      <c r="AR1764" s="85">
        <f t="shared" si="416"/>
        <v>0</v>
      </c>
      <c r="AS1764" s="86">
        <f t="shared" si="418"/>
        <v>7282</v>
      </c>
      <c r="AT1764" s="170">
        <f t="shared" si="419"/>
        <v>0</v>
      </c>
      <c r="AU1764" s="86">
        <v>7282</v>
      </c>
      <c r="AV1764" s="170">
        <f t="shared" si="417"/>
        <v>0</v>
      </c>
    </row>
    <row r="1765" spans="1:48" s="73" customFormat="1" x14ac:dyDescent="0.2">
      <c r="A1765" s="10" t="s">
        <v>4186</v>
      </c>
      <c r="B1765" s="14" t="s">
        <v>36</v>
      </c>
      <c r="C1765" s="14" t="s">
        <v>37</v>
      </c>
      <c r="D1765" s="14" t="s">
        <v>4957</v>
      </c>
      <c r="E1765" s="58">
        <v>321796</v>
      </c>
      <c r="F1765" s="15" t="s">
        <v>4958</v>
      </c>
      <c r="G1765" s="15" t="s">
        <v>4189</v>
      </c>
      <c r="H1765" s="16">
        <v>100009257</v>
      </c>
      <c r="I1765" s="62">
        <v>37904876</v>
      </c>
      <c r="J1765" s="13">
        <v>37904876</v>
      </c>
      <c r="K1765" s="15" t="s">
        <v>48</v>
      </c>
      <c r="L1765" s="12" t="s">
        <v>4186</v>
      </c>
      <c r="M1765" s="15" t="s">
        <v>4959</v>
      </c>
      <c r="N1765" s="49">
        <v>1008</v>
      </c>
      <c r="O1765" s="15" t="s">
        <v>4960</v>
      </c>
      <c r="P1765" s="15" t="s">
        <v>4969</v>
      </c>
      <c r="Q1765" s="48">
        <v>517402</v>
      </c>
      <c r="R1765" s="11" t="s">
        <v>86</v>
      </c>
      <c r="S1765" s="120">
        <v>43267</v>
      </c>
      <c r="T1765" s="85">
        <v>107.03</v>
      </c>
      <c r="U1765" s="86">
        <v>77</v>
      </c>
      <c r="V1765" s="123">
        <v>46.825625000000002</v>
      </c>
      <c r="W1765" s="85">
        <f t="shared" si="420"/>
        <v>28845</v>
      </c>
      <c r="X1765" s="86">
        <v>0</v>
      </c>
      <c r="Y1765" s="85">
        <v>16.054500000000001</v>
      </c>
      <c r="Z1765" s="86">
        <f t="shared" si="421"/>
        <v>0</v>
      </c>
      <c r="AA1765" s="86">
        <f t="shared" si="410"/>
        <v>28845</v>
      </c>
      <c r="AB1765" s="85">
        <v>122.77</v>
      </c>
      <c r="AC1765" s="85">
        <v>60</v>
      </c>
      <c r="AD1765" s="124">
        <f t="shared" si="406"/>
        <v>73.661999999999992</v>
      </c>
      <c r="AE1765" s="86">
        <f t="shared" si="411"/>
        <v>17679</v>
      </c>
      <c r="AF1765" s="85">
        <v>0</v>
      </c>
      <c r="AG1765" s="85">
        <v>36.831000000000003</v>
      </c>
      <c r="AH1765" s="85">
        <f t="shared" si="412"/>
        <v>0</v>
      </c>
      <c r="AI1765" s="86">
        <f t="shared" si="413"/>
        <v>46524</v>
      </c>
      <c r="AJ1765" s="86">
        <f t="shared" si="414"/>
        <v>3257</v>
      </c>
      <c r="AK1765" s="122"/>
      <c r="AL1765" s="85">
        <v>122.77</v>
      </c>
      <c r="AM1765" s="85">
        <v>60</v>
      </c>
      <c r="AN1765" s="124">
        <f t="shared" si="407"/>
        <v>73.661999999999992</v>
      </c>
      <c r="AO1765" s="86">
        <f t="shared" si="415"/>
        <v>17679</v>
      </c>
      <c r="AP1765" s="85">
        <v>0</v>
      </c>
      <c r="AQ1765" s="85">
        <v>36.831000000000003</v>
      </c>
      <c r="AR1765" s="85">
        <f t="shared" si="416"/>
        <v>0</v>
      </c>
      <c r="AS1765" s="86">
        <f t="shared" si="418"/>
        <v>46524</v>
      </c>
      <c r="AT1765" s="170">
        <f t="shared" si="419"/>
        <v>0</v>
      </c>
      <c r="AU1765" s="86">
        <v>46524</v>
      </c>
      <c r="AV1765" s="170">
        <f t="shared" si="417"/>
        <v>0</v>
      </c>
    </row>
    <row r="1766" spans="1:48" s="73" customFormat="1" ht="30" x14ac:dyDescent="0.2">
      <c r="A1766" s="10" t="s">
        <v>4186</v>
      </c>
      <c r="B1766" s="14" t="s">
        <v>36</v>
      </c>
      <c r="C1766" s="14" t="s">
        <v>37</v>
      </c>
      <c r="D1766" s="14" t="s">
        <v>4929</v>
      </c>
      <c r="E1766" s="58">
        <v>317012</v>
      </c>
      <c r="F1766" s="15" t="s">
        <v>4930</v>
      </c>
      <c r="G1766" s="15" t="s">
        <v>4189</v>
      </c>
      <c r="H1766" s="16">
        <v>100008677</v>
      </c>
      <c r="I1766" s="62">
        <v>710017448</v>
      </c>
      <c r="J1766" s="13">
        <v>710017448</v>
      </c>
      <c r="K1766" s="15" t="s">
        <v>48</v>
      </c>
      <c r="L1766" s="12" t="s">
        <v>4186</v>
      </c>
      <c r="M1766" s="15" t="s">
        <v>4849</v>
      </c>
      <c r="N1766" s="49">
        <v>3848</v>
      </c>
      <c r="O1766" s="15" t="s">
        <v>4931</v>
      </c>
      <c r="P1766" s="15" t="s">
        <v>4932</v>
      </c>
      <c r="Q1766" s="48">
        <v>512699</v>
      </c>
      <c r="R1766" s="11" t="s">
        <v>45</v>
      </c>
      <c r="S1766" s="120">
        <v>2248</v>
      </c>
      <c r="T1766" s="85">
        <v>107.03</v>
      </c>
      <c r="U1766" s="86">
        <v>4</v>
      </c>
      <c r="V1766" s="123">
        <v>46.825625000000002</v>
      </c>
      <c r="W1766" s="85">
        <f t="shared" si="420"/>
        <v>1498</v>
      </c>
      <c r="X1766" s="86">
        <v>0</v>
      </c>
      <c r="Y1766" s="85">
        <v>16.054500000000001</v>
      </c>
      <c r="Z1766" s="86">
        <f t="shared" si="421"/>
        <v>0</v>
      </c>
      <c r="AA1766" s="86">
        <f t="shared" si="410"/>
        <v>1498</v>
      </c>
      <c r="AB1766" s="85">
        <v>122.77</v>
      </c>
      <c r="AC1766" s="85">
        <v>9</v>
      </c>
      <c r="AD1766" s="124">
        <f t="shared" si="406"/>
        <v>73.661999999999992</v>
      </c>
      <c r="AE1766" s="86">
        <f t="shared" si="411"/>
        <v>2652</v>
      </c>
      <c r="AF1766" s="85">
        <v>0</v>
      </c>
      <c r="AG1766" s="85">
        <v>36.831000000000003</v>
      </c>
      <c r="AH1766" s="85">
        <f t="shared" si="412"/>
        <v>0</v>
      </c>
      <c r="AI1766" s="86">
        <f t="shared" si="413"/>
        <v>4150</v>
      </c>
      <c r="AJ1766" s="86">
        <f t="shared" si="414"/>
        <v>1902</v>
      </c>
      <c r="AK1766" s="122"/>
      <c r="AL1766" s="85">
        <v>122.77</v>
      </c>
      <c r="AM1766" s="85">
        <v>9</v>
      </c>
      <c r="AN1766" s="124">
        <f t="shared" si="407"/>
        <v>73.661999999999992</v>
      </c>
      <c r="AO1766" s="86">
        <f t="shared" si="415"/>
        <v>2652</v>
      </c>
      <c r="AP1766" s="85">
        <v>0</v>
      </c>
      <c r="AQ1766" s="85">
        <v>36.831000000000003</v>
      </c>
      <c r="AR1766" s="85">
        <f t="shared" si="416"/>
        <v>0</v>
      </c>
      <c r="AS1766" s="86">
        <f t="shared" si="418"/>
        <v>4150</v>
      </c>
      <c r="AT1766" s="170">
        <f t="shared" si="419"/>
        <v>0</v>
      </c>
      <c r="AU1766" s="86">
        <v>4150</v>
      </c>
      <c r="AV1766" s="170">
        <f t="shared" si="417"/>
        <v>0</v>
      </c>
    </row>
    <row r="1767" spans="1:48" s="73" customFormat="1" ht="30" x14ac:dyDescent="0.2">
      <c r="A1767" s="10" t="s">
        <v>4186</v>
      </c>
      <c r="B1767" s="14" t="s">
        <v>36</v>
      </c>
      <c r="C1767" s="14" t="s">
        <v>37</v>
      </c>
      <c r="D1767" s="14" t="s">
        <v>5197</v>
      </c>
      <c r="E1767" s="58">
        <v>316679</v>
      </c>
      <c r="F1767" s="15" t="s">
        <v>5198</v>
      </c>
      <c r="G1767" s="15" t="s">
        <v>4189</v>
      </c>
      <c r="H1767" s="16">
        <v>100008147</v>
      </c>
      <c r="I1767" s="62">
        <v>710017464</v>
      </c>
      <c r="J1767" s="13">
        <v>710017464</v>
      </c>
      <c r="K1767" s="15" t="s">
        <v>48</v>
      </c>
      <c r="L1767" s="12" t="s">
        <v>4186</v>
      </c>
      <c r="M1767" s="15" t="s">
        <v>4807</v>
      </c>
      <c r="N1767" s="49">
        <v>3802</v>
      </c>
      <c r="O1767" s="15" t="s">
        <v>5199</v>
      </c>
      <c r="P1767" s="15" t="s">
        <v>5200</v>
      </c>
      <c r="Q1767" s="48">
        <v>545961</v>
      </c>
      <c r="R1767" s="11" t="s">
        <v>45</v>
      </c>
      <c r="S1767" s="120">
        <v>3371</v>
      </c>
      <c r="T1767" s="85">
        <v>107.03</v>
      </c>
      <c r="U1767" s="86">
        <v>6</v>
      </c>
      <c r="V1767" s="123">
        <v>46.825625000000002</v>
      </c>
      <c r="W1767" s="85">
        <f t="shared" si="420"/>
        <v>2248</v>
      </c>
      <c r="X1767" s="86">
        <v>0</v>
      </c>
      <c r="Y1767" s="85">
        <v>16.054500000000001</v>
      </c>
      <c r="Z1767" s="86">
        <f t="shared" si="421"/>
        <v>0</v>
      </c>
      <c r="AA1767" s="86">
        <f t="shared" si="410"/>
        <v>2248</v>
      </c>
      <c r="AB1767" s="85">
        <v>122.77</v>
      </c>
      <c r="AC1767" s="85">
        <v>4</v>
      </c>
      <c r="AD1767" s="124">
        <f t="shared" si="406"/>
        <v>73.661999999999992</v>
      </c>
      <c r="AE1767" s="86">
        <f t="shared" si="411"/>
        <v>1179</v>
      </c>
      <c r="AF1767" s="85">
        <v>0</v>
      </c>
      <c r="AG1767" s="85">
        <v>36.831000000000003</v>
      </c>
      <c r="AH1767" s="85">
        <f t="shared" si="412"/>
        <v>0</v>
      </c>
      <c r="AI1767" s="86">
        <f t="shared" si="413"/>
        <v>3427</v>
      </c>
      <c r="AJ1767" s="86">
        <f t="shared" si="414"/>
        <v>56</v>
      </c>
      <c r="AK1767" s="122"/>
      <c r="AL1767" s="85">
        <v>122.77</v>
      </c>
      <c r="AM1767" s="85">
        <v>4</v>
      </c>
      <c r="AN1767" s="124">
        <f t="shared" si="407"/>
        <v>73.661999999999992</v>
      </c>
      <c r="AO1767" s="86">
        <f t="shared" si="415"/>
        <v>1179</v>
      </c>
      <c r="AP1767" s="85">
        <v>0</v>
      </c>
      <c r="AQ1767" s="85">
        <v>36.831000000000003</v>
      </c>
      <c r="AR1767" s="85">
        <f t="shared" si="416"/>
        <v>0</v>
      </c>
      <c r="AS1767" s="86">
        <f t="shared" si="418"/>
        <v>3427</v>
      </c>
      <c r="AT1767" s="170">
        <f t="shared" si="419"/>
        <v>0</v>
      </c>
      <c r="AU1767" s="86">
        <v>3427</v>
      </c>
      <c r="AV1767" s="170">
        <f t="shared" si="417"/>
        <v>0</v>
      </c>
    </row>
    <row r="1768" spans="1:48" s="73" customFormat="1" ht="30" x14ac:dyDescent="0.2">
      <c r="A1768" s="52" t="s">
        <v>4186</v>
      </c>
      <c r="B1768" s="52" t="s">
        <v>36</v>
      </c>
      <c r="C1768" s="52" t="s">
        <v>37</v>
      </c>
      <c r="D1768" s="52" t="s">
        <v>4937</v>
      </c>
      <c r="E1768" s="67">
        <v>316971</v>
      </c>
      <c r="F1768" s="75" t="s">
        <v>4938</v>
      </c>
      <c r="G1768" s="15" t="s">
        <v>4189</v>
      </c>
      <c r="H1768" s="16">
        <v>100019096</v>
      </c>
      <c r="I1768" s="68">
        <v>710276052</v>
      </c>
      <c r="J1768" s="68">
        <v>710276052</v>
      </c>
      <c r="K1768" s="52" t="s">
        <v>48</v>
      </c>
      <c r="L1768" s="12" t="s">
        <v>4186</v>
      </c>
      <c r="M1768" s="15" t="s">
        <v>4808</v>
      </c>
      <c r="N1768" s="49" t="s">
        <v>4939</v>
      </c>
      <c r="O1768" s="15" t="s">
        <v>4940</v>
      </c>
      <c r="P1768" s="15" t="s">
        <v>4941</v>
      </c>
      <c r="Q1768" s="48" t="s">
        <v>10648</v>
      </c>
      <c r="R1768" s="11" t="s">
        <v>45</v>
      </c>
      <c r="S1768" s="120">
        <v>3933</v>
      </c>
      <c r="T1768" s="85">
        <v>107.03</v>
      </c>
      <c r="U1768" s="86">
        <v>7</v>
      </c>
      <c r="V1768" s="123">
        <v>46.825625000000002</v>
      </c>
      <c r="W1768" s="85">
        <f t="shared" si="420"/>
        <v>2622</v>
      </c>
      <c r="X1768" s="86">
        <v>0</v>
      </c>
      <c r="Y1768" s="85">
        <v>16.054500000000001</v>
      </c>
      <c r="Z1768" s="86">
        <f t="shared" si="421"/>
        <v>0</v>
      </c>
      <c r="AA1768" s="86">
        <f t="shared" si="410"/>
        <v>2622</v>
      </c>
      <c r="AB1768" s="85">
        <v>122.77</v>
      </c>
      <c r="AC1768" s="85">
        <v>9</v>
      </c>
      <c r="AD1768" s="124">
        <f t="shared" si="406"/>
        <v>73.661999999999992</v>
      </c>
      <c r="AE1768" s="86">
        <f t="shared" si="411"/>
        <v>2652</v>
      </c>
      <c r="AF1768" s="85">
        <v>0</v>
      </c>
      <c r="AG1768" s="85">
        <v>36.831000000000003</v>
      </c>
      <c r="AH1768" s="85">
        <f t="shared" si="412"/>
        <v>0</v>
      </c>
      <c r="AI1768" s="86">
        <f t="shared" si="413"/>
        <v>5274</v>
      </c>
      <c r="AJ1768" s="86">
        <f t="shared" si="414"/>
        <v>1341</v>
      </c>
      <c r="AK1768" s="122"/>
      <c r="AL1768" s="85">
        <v>122.77</v>
      </c>
      <c r="AM1768" s="85">
        <v>9</v>
      </c>
      <c r="AN1768" s="124">
        <f t="shared" si="407"/>
        <v>73.661999999999992</v>
      </c>
      <c r="AO1768" s="86">
        <f t="shared" si="415"/>
        <v>2652</v>
      </c>
      <c r="AP1768" s="85">
        <v>0</v>
      </c>
      <c r="AQ1768" s="85">
        <v>36.831000000000003</v>
      </c>
      <c r="AR1768" s="85">
        <f t="shared" si="416"/>
        <v>0</v>
      </c>
      <c r="AS1768" s="86">
        <f t="shared" si="418"/>
        <v>5274</v>
      </c>
      <c r="AT1768" s="170">
        <f t="shared" si="419"/>
        <v>0</v>
      </c>
      <c r="AU1768" s="86">
        <v>5274</v>
      </c>
      <c r="AV1768" s="170">
        <f t="shared" si="417"/>
        <v>0</v>
      </c>
    </row>
    <row r="1769" spans="1:48" s="73" customFormat="1" x14ac:dyDescent="0.2">
      <c r="A1769" s="10" t="s">
        <v>4186</v>
      </c>
      <c r="B1769" s="14" t="s">
        <v>36</v>
      </c>
      <c r="C1769" s="14" t="s">
        <v>37</v>
      </c>
      <c r="D1769" s="14" t="s">
        <v>5168</v>
      </c>
      <c r="E1769" s="58">
        <v>648060</v>
      </c>
      <c r="F1769" s="15" t="s">
        <v>5169</v>
      </c>
      <c r="G1769" s="15" t="s">
        <v>4189</v>
      </c>
      <c r="H1769" s="16">
        <v>100019533</v>
      </c>
      <c r="I1769" s="31">
        <v>54286816</v>
      </c>
      <c r="J1769" s="31">
        <v>54286816</v>
      </c>
      <c r="K1769" s="10" t="s">
        <v>105</v>
      </c>
      <c r="L1769" s="12" t="s">
        <v>4186</v>
      </c>
      <c r="M1769" s="15" t="s">
        <v>4959</v>
      </c>
      <c r="N1769" s="49">
        <v>1312</v>
      </c>
      <c r="O1769" s="15" t="s">
        <v>5170</v>
      </c>
      <c r="P1769" s="15" t="s">
        <v>5171</v>
      </c>
      <c r="Q1769" s="48">
        <v>518051</v>
      </c>
      <c r="R1769" s="11" t="s">
        <v>45</v>
      </c>
      <c r="S1769" s="120">
        <v>17981</v>
      </c>
      <c r="T1769" s="85">
        <v>107.03</v>
      </c>
      <c r="U1769" s="86">
        <v>32</v>
      </c>
      <c r="V1769" s="123">
        <v>46.825625000000002</v>
      </c>
      <c r="W1769" s="85">
        <f t="shared" si="420"/>
        <v>11987</v>
      </c>
      <c r="X1769" s="86">
        <v>0</v>
      </c>
      <c r="Y1769" s="85">
        <v>16.054500000000001</v>
      </c>
      <c r="Z1769" s="86">
        <f t="shared" si="421"/>
        <v>0</v>
      </c>
      <c r="AA1769" s="86">
        <f t="shared" si="410"/>
        <v>11987</v>
      </c>
      <c r="AB1769" s="85">
        <v>122.77</v>
      </c>
      <c r="AC1769" s="85">
        <v>24</v>
      </c>
      <c r="AD1769" s="124">
        <f t="shared" si="406"/>
        <v>73.661999999999992</v>
      </c>
      <c r="AE1769" s="86">
        <f t="shared" si="411"/>
        <v>7072</v>
      </c>
      <c r="AF1769" s="85">
        <v>0</v>
      </c>
      <c r="AG1769" s="85">
        <v>36.831000000000003</v>
      </c>
      <c r="AH1769" s="85">
        <f t="shared" si="412"/>
        <v>0</v>
      </c>
      <c r="AI1769" s="86">
        <f t="shared" si="413"/>
        <v>19059</v>
      </c>
      <c r="AJ1769" s="86">
        <f t="shared" si="414"/>
        <v>1078</v>
      </c>
      <c r="AK1769" s="122"/>
      <c r="AL1769" s="85">
        <v>122.77</v>
      </c>
      <c r="AM1769" s="85">
        <v>24</v>
      </c>
      <c r="AN1769" s="124">
        <f t="shared" si="407"/>
        <v>73.661999999999992</v>
      </c>
      <c r="AO1769" s="86">
        <f t="shared" si="415"/>
        <v>7072</v>
      </c>
      <c r="AP1769" s="85">
        <v>0</v>
      </c>
      <c r="AQ1769" s="85">
        <v>36.831000000000003</v>
      </c>
      <c r="AR1769" s="85">
        <f t="shared" si="416"/>
        <v>0</v>
      </c>
      <c r="AS1769" s="86">
        <f t="shared" si="418"/>
        <v>19059</v>
      </c>
      <c r="AT1769" s="170">
        <f t="shared" si="419"/>
        <v>0</v>
      </c>
      <c r="AU1769" s="86">
        <v>19059</v>
      </c>
      <c r="AV1769" s="170">
        <f t="shared" si="417"/>
        <v>0</v>
      </c>
    </row>
    <row r="1770" spans="1:48" s="73" customFormat="1" ht="30" x14ac:dyDescent="0.2">
      <c r="A1770" s="10" t="s">
        <v>4186</v>
      </c>
      <c r="B1770" s="14" t="s">
        <v>36</v>
      </c>
      <c r="C1770" s="14" t="s">
        <v>37</v>
      </c>
      <c r="D1770" s="14" t="s">
        <v>4593</v>
      </c>
      <c r="E1770" s="58">
        <v>315524</v>
      </c>
      <c r="F1770" s="15" t="s">
        <v>4594</v>
      </c>
      <c r="G1770" s="15" t="s">
        <v>4189</v>
      </c>
      <c r="H1770" s="16">
        <v>100007793</v>
      </c>
      <c r="I1770" s="62">
        <v>37972031</v>
      </c>
      <c r="J1770" s="13">
        <v>37972031</v>
      </c>
      <c r="K1770" s="15" t="s">
        <v>48</v>
      </c>
      <c r="L1770" s="12" t="s">
        <v>4186</v>
      </c>
      <c r="M1770" s="15" t="s">
        <v>4595</v>
      </c>
      <c r="N1770" s="49">
        <v>3101</v>
      </c>
      <c r="O1770" s="15" t="s">
        <v>4596</v>
      </c>
      <c r="P1770" s="15" t="s">
        <v>4597</v>
      </c>
      <c r="Q1770" s="48">
        <v>510262</v>
      </c>
      <c r="R1770" s="11" t="s">
        <v>86</v>
      </c>
      <c r="S1770" s="120">
        <v>34838</v>
      </c>
      <c r="T1770" s="85">
        <v>107.03</v>
      </c>
      <c r="U1770" s="86">
        <v>62</v>
      </c>
      <c r="V1770" s="123">
        <v>46.825625000000002</v>
      </c>
      <c r="W1770" s="85">
        <f t="shared" si="420"/>
        <v>23226</v>
      </c>
      <c r="X1770" s="86">
        <v>0</v>
      </c>
      <c r="Y1770" s="85">
        <v>16.054500000000001</v>
      </c>
      <c r="Z1770" s="86">
        <f t="shared" si="421"/>
        <v>0</v>
      </c>
      <c r="AA1770" s="86">
        <f t="shared" si="410"/>
        <v>23226</v>
      </c>
      <c r="AB1770" s="85">
        <v>122.77</v>
      </c>
      <c r="AC1770" s="85">
        <v>58</v>
      </c>
      <c r="AD1770" s="124">
        <f t="shared" si="406"/>
        <v>73.661999999999992</v>
      </c>
      <c r="AE1770" s="86">
        <f t="shared" si="411"/>
        <v>17090</v>
      </c>
      <c r="AF1770" s="85">
        <v>0</v>
      </c>
      <c r="AG1770" s="85">
        <v>36.831000000000003</v>
      </c>
      <c r="AH1770" s="85">
        <f t="shared" si="412"/>
        <v>0</v>
      </c>
      <c r="AI1770" s="86">
        <f t="shared" si="413"/>
        <v>40316</v>
      </c>
      <c r="AJ1770" s="86">
        <f t="shared" si="414"/>
        <v>5478</v>
      </c>
      <c r="AK1770" s="122"/>
      <c r="AL1770" s="85">
        <v>122.77</v>
      </c>
      <c r="AM1770" s="85">
        <v>58</v>
      </c>
      <c r="AN1770" s="124">
        <f t="shared" si="407"/>
        <v>73.661999999999992</v>
      </c>
      <c r="AO1770" s="86">
        <f t="shared" si="415"/>
        <v>17090</v>
      </c>
      <c r="AP1770" s="85">
        <v>0</v>
      </c>
      <c r="AQ1770" s="85">
        <v>36.831000000000003</v>
      </c>
      <c r="AR1770" s="85">
        <f t="shared" si="416"/>
        <v>0</v>
      </c>
      <c r="AS1770" s="86">
        <f t="shared" si="418"/>
        <v>40316</v>
      </c>
      <c r="AT1770" s="170">
        <f t="shared" si="419"/>
        <v>0</v>
      </c>
      <c r="AU1770" s="86">
        <v>40316</v>
      </c>
      <c r="AV1770" s="170">
        <f t="shared" si="417"/>
        <v>0</v>
      </c>
    </row>
    <row r="1771" spans="1:48" s="73" customFormat="1" ht="45" x14ac:dyDescent="0.2">
      <c r="A1771" s="10" t="s">
        <v>4186</v>
      </c>
      <c r="B1771" s="14" t="s">
        <v>36</v>
      </c>
      <c r="C1771" s="14" t="s">
        <v>37</v>
      </c>
      <c r="D1771" s="14" t="s">
        <v>4933</v>
      </c>
      <c r="E1771" s="58">
        <v>316997</v>
      </c>
      <c r="F1771" s="15" t="s">
        <v>4934</v>
      </c>
      <c r="G1771" s="15" t="s">
        <v>4189</v>
      </c>
      <c r="H1771" s="16">
        <v>100008141</v>
      </c>
      <c r="I1771" s="62">
        <v>710017456</v>
      </c>
      <c r="J1771" s="13">
        <v>710059191</v>
      </c>
      <c r="K1771" s="15" t="s">
        <v>92</v>
      </c>
      <c r="L1771" s="12" t="s">
        <v>4186</v>
      </c>
      <c r="M1771" s="15" t="s">
        <v>4807</v>
      </c>
      <c r="N1771" s="49">
        <v>3851</v>
      </c>
      <c r="O1771" s="15" t="s">
        <v>4935</v>
      </c>
      <c r="P1771" s="15" t="s">
        <v>4936</v>
      </c>
      <c r="Q1771" s="48">
        <v>512702</v>
      </c>
      <c r="R1771" s="11" t="s">
        <v>45</v>
      </c>
      <c r="S1771" s="120">
        <v>6181</v>
      </c>
      <c r="T1771" s="85">
        <v>107.03</v>
      </c>
      <c r="U1771" s="86">
        <v>11</v>
      </c>
      <c r="V1771" s="123">
        <v>46.825625000000002</v>
      </c>
      <c r="W1771" s="85">
        <f t="shared" si="420"/>
        <v>4121</v>
      </c>
      <c r="X1771" s="86">
        <v>0</v>
      </c>
      <c r="Y1771" s="85">
        <v>16.054500000000001</v>
      </c>
      <c r="Z1771" s="86">
        <f t="shared" si="421"/>
        <v>0</v>
      </c>
      <c r="AA1771" s="86">
        <f t="shared" si="410"/>
        <v>4121</v>
      </c>
      <c r="AB1771" s="85">
        <v>122.77</v>
      </c>
      <c r="AC1771" s="85">
        <v>13</v>
      </c>
      <c r="AD1771" s="124">
        <f t="shared" si="406"/>
        <v>73.661999999999992</v>
      </c>
      <c r="AE1771" s="86">
        <f t="shared" si="411"/>
        <v>3830</v>
      </c>
      <c r="AF1771" s="85">
        <v>0</v>
      </c>
      <c r="AG1771" s="85">
        <v>36.831000000000003</v>
      </c>
      <c r="AH1771" s="85">
        <f t="shared" si="412"/>
        <v>0</v>
      </c>
      <c r="AI1771" s="86">
        <f t="shared" si="413"/>
        <v>7951</v>
      </c>
      <c r="AJ1771" s="86">
        <f t="shared" si="414"/>
        <v>1770</v>
      </c>
      <c r="AK1771" s="122"/>
      <c r="AL1771" s="85">
        <v>122.77</v>
      </c>
      <c r="AM1771" s="85">
        <v>13</v>
      </c>
      <c r="AN1771" s="124">
        <f t="shared" si="407"/>
        <v>73.661999999999992</v>
      </c>
      <c r="AO1771" s="86">
        <f t="shared" si="415"/>
        <v>3830</v>
      </c>
      <c r="AP1771" s="85">
        <v>0</v>
      </c>
      <c r="AQ1771" s="85">
        <v>36.831000000000003</v>
      </c>
      <c r="AR1771" s="85">
        <f t="shared" si="416"/>
        <v>0</v>
      </c>
      <c r="AS1771" s="86">
        <f t="shared" si="418"/>
        <v>7951</v>
      </c>
      <c r="AT1771" s="170">
        <f t="shared" si="419"/>
        <v>0</v>
      </c>
      <c r="AU1771" s="86">
        <v>7951</v>
      </c>
      <c r="AV1771" s="170">
        <f t="shared" si="417"/>
        <v>0</v>
      </c>
    </row>
    <row r="1772" spans="1:48" s="73" customFormat="1" x14ac:dyDescent="0.2">
      <c r="A1772" s="10" t="s">
        <v>4186</v>
      </c>
      <c r="B1772" s="14" t="s">
        <v>36</v>
      </c>
      <c r="C1772" s="14" t="s">
        <v>37</v>
      </c>
      <c r="D1772" s="14" t="s">
        <v>4916</v>
      </c>
      <c r="E1772" s="58">
        <v>316946</v>
      </c>
      <c r="F1772" s="15" t="s">
        <v>4917</v>
      </c>
      <c r="G1772" s="15" t="s">
        <v>4189</v>
      </c>
      <c r="H1772" s="16">
        <v>100008123</v>
      </c>
      <c r="I1772" s="62">
        <v>710017413</v>
      </c>
      <c r="J1772" s="13">
        <v>710017413</v>
      </c>
      <c r="K1772" s="15" t="s">
        <v>48</v>
      </c>
      <c r="L1772" s="12" t="s">
        <v>4186</v>
      </c>
      <c r="M1772" s="15" t="s">
        <v>4807</v>
      </c>
      <c r="N1772" s="49">
        <v>3854</v>
      </c>
      <c r="O1772" s="15" t="s">
        <v>4918</v>
      </c>
      <c r="P1772" s="15" t="s">
        <v>4919</v>
      </c>
      <c r="Q1772" s="48">
        <v>512656</v>
      </c>
      <c r="R1772" s="11" t="s">
        <v>45</v>
      </c>
      <c r="S1772" s="120">
        <v>4495</v>
      </c>
      <c r="T1772" s="85">
        <v>107.03</v>
      </c>
      <c r="U1772" s="86">
        <v>8</v>
      </c>
      <c r="V1772" s="123">
        <v>46.825625000000002</v>
      </c>
      <c r="W1772" s="85">
        <f t="shared" si="420"/>
        <v>2997</v>
      </c>
      <c r="X1772" s="86">
        <v>0</v>
      </c>
      <c r="Y1772" s="85">
        <v>16.054500000000001</v>
      </c>
      <c r="Z1772" s="86">
        <f t="shared" si="421"/>
        <v>0</v>
      </c>
      <c r="AA1772" s="86">
        <f t="shared" si="410"/>
        <v>2997</v>
      </c>
      <c r="AB1772" s="85">
        <v>122.77</v>
      </c>
      <c r="AC1772" s="85">
        <v>4</v>
      </c>
      <c r="AD1772" s="124">
        <f t="shared" si="406"/>
        <v>73.661999999999992</v>
      </c>
      <c r="AE1772" s="86">
        <f t="shared" si="411"/>
        <v>1179</v>
      </c>
      <c r="AF1772" s="85">
        <v>0</v>
      </c>
      <c r="AG1772" s="85">
        <v>36.831000000000003</v>
      </c>
      <c r="AH1772" s="85">
        <f t="shared" si="412"/>
        <v>0</v>
      </c>
      <c r="AI1772" s="86">
        <f t="shared" si="413"/>
        <v>4176</v>
      </c>
      <c r="AJ1772" s="86">
        <f t="shared" si="414"/>
        <v>-319</v>
      </c>
      <c r="AK1772" s="122"/>
      <c r="AL1772" s="85">
        <v>122.77</v>
      </c>
      <c r="AM1772" s="85">
        <v>4</v>
      </c>
      <c r="AN1772" s="124">
        <f t="shared" si="407"/>
        <v>73.661999999999992</v>
      </c>
      <c r="AO1772" s="86">
        <f t="shared" si="415"/>
        <v>1179</v>
      </c>
      <c r="AP1772" s="85">
        <v>0</v>
      </c>
      <c r="AQ1772" s="85">
        <v>36.831000000000003</v>
      </c>
      <c r="AR1772" s="85">
        <f t="shared" si="416"/>
        <v>0</v>
      </c>
      <c r="AS1772" s="86">
        <f t="shared" si="418"/>
        <v>4176</v>
      </c>
      <c r="AT1772" s="170">
        <f t="shared" si="419"/>
        <v>0</v>
      </c>
      <c r="AU1772" s="86">
        <v>4176</v>
      </c>
      <c r="AV1772" s="170">
        <f t="shared" si="417"/>
        <v>0</v>
      </c>
    </row>
    <row r="1773" spans="1:48" s="73" customFormat="1" ht="45" x14ac:dyDescent="0.2">
      <c r="A1773" s="10" t="s">
        <v>4186</v>
      </c>
      <c r="B1773" s="14" t="s">
        <v>36</v>
      </c>
      <c r="C1773" s="14" t="s">
        <v>37</v>
      </c>
      <c r="D1773" s="14" t="s">
        <v>4805</v>
      </c>
      <c r="E1773" s="58">
        <v>316792</v>
      </c>
      <c r="F1773" s="15" t="s">
        <v>4806</v>
      </c>
      <c r="G1773" s="15" t="s">
        <v>4189</v>
      </c>
      <c r="H1773" s="16">
        <v>100007958</v>
      </c>
      <c r="I1773" s="62">
        <v>710017227</v>
      </c>
      <c r="J1773" s="13">
        <v>37811894</v>
      </c>
      <c r="K1773" s="15" t="s">
        <v>105</v>
      </c>
      <c r="L1773" s="12" t="s">
        <v>4186</v>
      </c>
      <c r="M1773" s="15" t="s">
        <v>4807</v>
      </c>
      <c r="N1773" s="49">
        <v>3601</v>
      </c>
      <c r="O1773" s="15" t="s">
        <v>4808</v>
      </c>
      <c r="P1773" s="15" t="s">
        <v>4809</v>
      </c>
      <c r="Q1773" s="48">
        <v>512036</v>
      </c>
      <c r="R1773" s="11" t="s">
        <v>45</v>
      </c>
      <c r="S1773" s="120">
        <v>19667</v>
      </c>
      <c r="T1773" s="85">
        <v>107.03</v>
      </c>
      <c r="U1773" s="86">
        <v>35</v>
      </c>
      <c r="V1773" s="123">
        <v>46.825625000000002</v>
      </c>
      <c r="W1773" s="85">
        <f t="shared" si="420"/>
        <v>13111</v>
      </c>
      <c r="X1773" s="86">
        <v>0</v>
      </c>
      <c r="Y1773" s="85">
        <v>16.054500000000001</v>
      </c>
      <c r="Z1773" s="86">
        <f t="shared" si="421"/>
        <v>0</v>
      </c>
      <c r="AA1773" s="86">
        <f t="shared" si="410"/>
        <v>13111</v>
      </c>
      <c r="AB1773" s="85">
        <v>122.77</v>
      </c>
      <c r="AC1773" s="85">
        <v>36</v>
      </c>
      <c r="AD1773" s="124">
        <f t="shared" si="406"/>
        <v>73.661999999999992</v>
      </c>
      <c r="AE1773" s="86">
        <f t="shared" si="411"/>
        <v>10607</v>
      </c>
      <c r="AF1773" s="85">
        <v>2</v>
      </c>
      <c r="AG1773" s="85">
        <v>36.831000000000003</v>
      </c>
      <c r="AH1773" s="85">
        <f t="shared" si="412"/>
        <v>295</v>
      </c>
      <c r="AI1773" s="86">
        <f t="shared" si="413"/>
        <v>24013</v>
      </c>
      <c r="AJ1773" s="86">
        <f t="shared" si="414"/>
        <v>4346</v>
      </c>
      <c r="AK1773" s="122"/>
      <c r="AL1773" s="85">
        <v>122.77</v>
      </c>
      <c r="AM1773" s="85">
        <v>36</v>
      </c>
      <c r="AN1773" s="124">
        <f t="shared" si="407"/>
        <v>73.661999999999992</v>
      </c>
      <c r="AO1773" s="86">
        <f t="shared" si="415"/>
        <v>10607</v>
      </c>
      <c r="AP1773" s="85">
        <v>2</v>
      </c>
      <c r="AQ1773" s="85">
        <v>36.831000000000003</v>
      </c>
      <c r="AR1773" s="85">
        <f t="shared" si="416"/>
        <v>295</v>
      </c>
      <c r="AS1773" s="86">
        <f t="shared" si="418"/>
        <v>24013</v>
      </c>
      <c r="AT1773" s="170">
        <f t="shared" si="419"/>
        <v>0</v>
      </c>
      <c r="AU1773" s="86">
        <v>24013</v>
      </c>
      <c r="AV1773" s="170">
        <f t="shared" si="417"/>
        <v>0</v>
      </c>
    </row>
    <row r="1774" spans="1:48" s="73" customFormat="1" x14ac:dyDescent="0.2">
      <c r="A1774" s="10" t="s">
        <v>4186</v>
      </c>
      <c r="B1774" s="14" t="s">
        <v>36</v>
      </c>
      <c r="C1774" s="14" t="s">
        <v>37</v>
      </c>
      <c r="D1774" s="14" t="s">
        <v>4805</v>
      </c>
      <c r="E1774" s="58">
        <v>316792</v>
      </c>
      <c r="F1774" s="15" t="s">
        <v>4806</v>
      </c>
      <c r="G1774" s="15" t="s">
        <v>4189</v>
      </c>
      <c r="H1774" s="16">
        <v>100008058</v>
      </c>
      <c r="I1774" s="62">
        <v>42071321</v>
      </c>
      <c r="J1774" s="13">
        <v>42071321</v>
      </c>
      <c r="K1774" s="15" t="s">
        <v>48</v>
      </c>
      <c r="L1774" s="12" t="s">
        <v>4186</v>
      </c>
      <c r="M1774" s="15" t="s">
        <v>4807</v>
      </c>
      <c r="N1774" s="49">
        <v>3601</v>
      </c>
      <c r="O1774" s="15" t="s">
        <v>4808</v>
      </c>
      <c r="P1774" s="15" t="s">
        <v>4810</v>
      </c>
      <c r="Q1774" s="48">
        <v>512036</v>
      </c>
      <c r="R1774" s="11" t="s">
        <v>86</v>
      </c>
      <c r="S1774" s="120">
        <v>25479</v>
      </c>
      <c r="T1774" s="85">
        <v>107.03</v>
      </c>
      <c r="U1774" s="86">
        <v>45</v>
      </c>
      <c r="V1774" s="123">
        <v>46.825625000000002</v>
      </c>
      <c r="W1774" s="85">
        <f t="shared" si="420"/>
        <v>16857</v>
      </c>
      <c r="X1774" s="86">
        <v>1</v>
      </c>
      <c r="Y1774" s="85">
        <v>16.054500000000001</v>
      </c>
      <c r="Z1774" s="86">
        <f t="shared" si="421"/>
        <v>128</v>
      </c>
      <c r="AA1774" s="86">
        <f t="shared" si="410"/>
        <v>16985</v>
      </c>
      <c r="AB1774" s="85">
        <v>122.77</v>
      </c>
      <c r="AC1774" s="85">
        <v>54</v>
      </c>
      <c r="AD1774" s="124">
        <f t="shared" si="406"/>
        <v>73.661999999999992</v>
      </c>
      <c r="AE1774" s="86">
        <f t="shared" si="411"/>
        <v>15911</v>
      </c>
      <c r="AF1774" s="85">
        <v>1</v>
      </c>
      <c r="AG1774" s="85">
        <v>36.831000000000003</v>
      </c>
      <c r="AH1774" s="85">
        <f t="shared" si="412"/>
        <v>147</v>
      </c>
      <c r="AI1774" s="86">
        <f t="shared" si="413"/>
        <v>33043</v>
      </c>
      <c r="AJ1774" s="86">
        <f t="shared" si="414"/>
        <v>7564</v>
      </c>
      <c r="AK1774" s="122"/>
      <c r="AL1774" s="85">
        <v>122.77</v>
      </c>
      <c r="AM1774" s="85">
        <v>54</v>
      </c>
      <c r="AN1774" s="124">
        <f t="shared" si="407"/>
        <v>73.661999999999992</v>
      </c>
      <c r="AO1774" s="86">
        <f t="shared" si="415"/>
        <v>15911</v>
      </c>
      <c r="AP1774" s="85">
        <v>1</v>
      </c>
      <c r="AQ1774" s="85">
        <v>36.831000000000003</v>
      </c>
      <c r="AR1774" s="85">
        <f t="shared" si="416"/>
        <v>147</v>
      </c>
      <c r="AS1774" s="86">
        <f t="shared" si="418"/>
        <v>33043</v>
      </c>
      <c r="AT1774" s="170">
        <f t="shared" si="419"/>
        <v>0</v>
      </c>
      <c r="AU1774" s="86">
        <v>33043</v>
      </c>
      <c r="AV1774" s="170">
        <f t="shared" si="417"/>
        <v>0</v>
      </c>
    </row>
    <row r="1775" spans="1:48" s="73" customFormat="1" ht="45" x14ac:dyDescent="0.2">
      <c r="A1775" s="10" t="s">
        <v>4186</v>
      </c>
      <c r="B1775" s="14" t="s">
        <v>36</v>
      </c>
      <c r="C1775" s="14" t="s">
        <v>37</v>
      </c>
      <c r="D1775" s="14" t="s">
        <v>4593</v>
      </c>
      <c r="E1775" s="58">
        <v>315524</v>
      </c>
      <c r="F1775" s="15" t="s">
        <v>4594</v>
      </c>
      <c r="G1775" s="15" t="s">
        <v>4189</v>
      </c>
      <c r="H1775" s="16">
        <v>100007800</v>
      </c>
      <c r="I1775" s="62">
        <v>710015615</v>
      </c>
      <c r="J1775" s="13">
        <v>42221978</v>
      </c>
      <c r="K1775" s="15" t="s">
        <v>105</v>
      </c>
      <c r="L1775" s="12" t="s">
        <v>4186</v>
      </c>
      <c r="M1775" s="15" t="s">
        <v>4595</v>
      </c>
      <c r="N1775" s="49">
        <v>3101</v>
      </c>
      <c r="O1775" s="15" t="s">
        <v>4596</v>
      </c>
      <c r="P1775" s="15" t="s">
        <v>4603</v>
      </c>
      <c r="Q1775" s="48">
        <v>510262</v>
      </c>
      <c r="R1775" s="11" t="s">
        <v>45</v>
      </c>
      <c r="S1775" s="120">
        <v>6181</v>
      </c>
      <c r="T1775" s="85">
        <v>107.03</v>
      </c>
      <c r="U1775" s="86">
        <v>11</v>
      </c>
      <c r="V1775" s="123">
        <v>46.825625000000002</v>
      </c>
      <c r="W1775" s="85">
        <f t="shared" si="420"/>
        <v>4121</v>
      </c>
      <c r="X1775" s="86">
        <v>0</v>
      </c>
      <c r="Y1775" s="85">
        <v>16.054500000000001</v>
      </c>
      <c r="Z1775" s="86">
        <f t="shared" si="421"/>
        <v>0</v>
      </c>
      <c r="AA1775" s="86">
        <f t="shared" si="410"/>
        <v>4121</v>
      </c>
      <c r="AB1775" s="85">
        <v>122.77</v>
      </c>
      <c r="AC1775" s="85">
        <v>14</v>
      </c>
      <c r="AD1775" s="124">
        <f t="shared" si="406"/>
        <v>73.661999999999992</v>
      </c>
      <c r="AE1775" s="86">
        <f t="shared" si="411"/>
        <v>4125</v>
      </c>
      <c r="AF1775" s="85">
        <v>0</v>
      </c>
      <c r="AG1775" s="85">
        <v>36.831000000000003</v>
      </c>
      <c r="AH1775" s="85">
        <f t="shared" si="412"/>
        <v>0</v>
      </c>
      <c r="AI1775" s="86">
        <f t="shared" si="413"/>
        <v>8246</v>
      </c>
      <c r="AJ1775" s="86">
        <f t="shared" si="414"/>
        <v>2065</v>
      </c>
      <c r="AK1775" s="122"/>
      <c r="AL1775" s="85">
        <v>122.77</v>
      </c>
      <c r="AM1775" s="85">
        <v>14</v>
      </c>
      <c r="AN1775" s="124">
        <f t="shared" si="407"/>
        <v>73.661999999999992</v>
      </c>
      <c r="AO1775" s="86">
        <f t="shared" si="415"/>
        <v>4125</v>
      </c>
      <c r="AP1775" s="85">
        <v>0</v>
      </c>
      <c r="AQ1775" s="85">
        <v>36.831000000000003</v>
      </c>
      <c r="AR1775" s="85">
        <f t="shared" si="416"/>
        <v>0</v>
      </c>
      <c r="AS1775" s="86">
        <f t="shared" si="418"/>
        <v>8246</v>
      </c>
      <c r="AT1775" s="170">
        <f t="shared" si="419"/>
        <v>0</v>
      </c>
      <c r="AU1775" s="86">
        <v>8246</v>
      </c>
      <c r="AV1775" s="170">
        <f t="shared" si="417"/>
        <v>0</v>
      </c>
    </row>
    <row r="1776" spans="1:48" s="73" customFormat="1" ht="45" x14ac:dyDescent="0.2">
      <c r="A1776" s="10" t="s">
        <v>4186</v>
      </c>
      <c r="B1776" s="14" t="s">
        <v>36</v>
      </c>
      <c r="C1776" s="14" t="s">
        <v>37</v>
      </c>
      <c r="D1776" s="14" t="s">
        <v>4805</v>
      </c>
      <c r="E1776" s="58">
        <v>316792</v>
      </c>
      <c r="F1776" s="15" t="s">
        <v>4806</v>
      </c>
      <c r="G1776" s="15" t="s">
        <v>4189</v>
      </c>
      <c r="H1776" s="16">
        <v>100008081</v>
      </c>
      <c r="I1776" s="62">
        <v>710017286</v>
      </c>
      <c r="J1776" s="13">
        <v>37812009</v>
      </c>
      <c r="K1776" s="15" t="s">
        <v>105</v>
      </c>
      <c r="L1776" s="12" t="s">
        <v>4186</v>
      </c>
      <c r="M1776" s="15" t="s">
        <v>4807</v>
      </c>
      <c r="N1776" s="49">
        <v>3601</v>
      </c>
      <c r="O1776" s="15" t="s">
        <v>4808</v>
      </c>
      <c r="P1776" s="15" t="s">
        <v>4816</v>
      </c>
      <c r="Q1776" s="48">
        <v>512036</v>
      </c>
      <c r="R1776" s="11" t="s">
        <v>45</v>
      </c>
      <c r="S1776" s="120">
        <v>15733</v>
      </c>
      <c r="T1776" s="85">
        <v>107.03</v>
      </c>
      <c r="U1776" s="86">
        <v>28</v>
      </c>
      <c r="V1776" s="123">
        <v>46.825625000000002</v>
      </c>
      <c r="W1776" s="85">
        <f t="shared" si="420"/>
        <v>10489</v>
      </c>
      <c r="X1776" s="86">
        <v>0</v>
      </c>
      <c r="Y1776" s="85">
        <v>16.054500000000001</v>
      </c>
      <c r="Z1776" s="86">
        <f t="shared" si="421"/>
        <v>0</v>
      </c>
      <c r="AA1776" s="86">
        <f t="shared" si="410"/>
        <v>10489</v>
      </c>
      <c r="AB1776" s="85">
        <v>122.77</v>
      </c>
      <c r="AC1776" s="85">
        <v>29</v>
      </c>
      <c r="AD1776" s="124">
        <f t="shared" si="406"/>
        <v>73.661999999999992</v>
      </c>
      <c r="AE1776" s="86">
        <f t="shared" si="411"/>
        <v>8545</v>
      </c>
      <c r="AF1776" s="85">
        <v>0</v>
      </c>
      <c r="AG1776" s="85">
        <v>36.831000000000003</v>
      </c>
      <c r="AH1776" s="85">
        <f t="shared" si="412"/>
        <v>0</v>
      </c>
      <c r="AI1776" s="86">
        <f t="shared" si="413"/>
        <v>19034</v>
      </c>
      <c r="AJ1776" s="86">
        <f t="shared" si="414"/>
        <v>3301</v>
      </c>
      <c r="AK1776" s="122"/>
      <c r="AL1776" s="85">
        <v>122.77</v>
      </c>
      <c r="AM1776" s="85">
        <v>29</v>
      </c>
      <c r="AN1776" s="124">
        <f t="shared" si="407"/>
        <v>73.661999999999992</v>
      </c>
      <c r="AO1776" s="86">
        <f t="shared" si="415"/>
        <v>8545</v>
      </c>
      <c r="AP1776" s="85">
        <v>0</v>
      </c>
      <c r="AQ1776" s="85">
        <v>36.831000000000003</v>
      </c>
      <c r="AR1776" s="85">
        <f t="shared" si="416"/>
        <v>0</v>
      </c>
      <c r="AS1776" s="86">
        <f t="shared" si="418"/>
        <v>19034</v>
      </c>
      <c r="AT1776" s="170">
        <f t="shared" si="419"/>
        <v>0</v>
      </c>
      <c r="AU1776" s="86">
        <v>19034</v>
      </c>
      <c r="AV1776" s="170">
        <f t="shared" si="417"/>
        <v>0</v>
      </c>
    </row>
    <row r="1777" spans="1:48" s="73" customFormat="1" ht="30" x14ac:dyDescent="0.2">
      <c r="A1777" s="10" t="s">
        <v>4186</v>
      </c>
      <c r="B1777" s="14" t="s">
        <v>36</v>
      </c>
      <c r="C1777" s="14" t="s">
        <v>37</v>
      </c>
      <c r="D1777" s="14" t="s">
        <v>4593</v>
      </c>
      <c r="E1777" s="58">
        <v>315524</v>
      </c>
      <c r="F1777" s="15" t="s">
        <v>4594</v>
      </c>
      <c r="G1777" s="15" t="s">
        <v>4189</v>
      </c>
      <c r="H1777" s="16">
        <v>100007804</v>
      </c>
      <c r="I1777" s="62">
        <v>37972049</v>
      </c>
      <c r="J1777" s="13">
        <v>37972049</v>
      </c>
      <c r="K1777" s="15" t="s">
        <v>48</v>
      </c>
      <c r="L1777" s="12" t="s">
        <v>4186</v>
      </c>
      <c r="M1777" s="15" t="s">
        <v>4595</v>
      </c>
      <c r="N1777" s="49">
        <v>3101</v>
      </c>
      <c r="O1777" s="15" t="s">
        <v>4596</v>
      </c>
      <c r="P1777" s="15" t="s">
        <v>4599</v>
      </c>
      <c r="Q1777" s="48">
        <v>510262</v>
      </c>
      <c r="R1777" s="11" t="s">
        <v>86</v>
      </c>
      <c r="S1777" s="120">
        <v>17981</v>
      </c>
      <c r="T1777" s="85">
        <v>107.03</v>
      </c>
      <c r="U1777" s="86">
        <v>32</v>
      </c>
      <c r="V1777" s="123">
        <v>46.825625000000002</v>
      </c>
      <c r="W1777" s="85">
        <f t="shared" si="420"/>
        <v>11987</v>
      </c>
      <c r="X1777" s="86">
        <v>0</v>
      </c>
      <c r="Y1777" s="85">
        <v>16.054500000000001</v>
      </c>
      <c r="Z1777" s="86">
        <f t="shared" si="421"/>
        <v>0</v>
      </c>
      <c r="AA1777" s="86">
        <f t="shared" si="410"/>
        <v>11987</v>
      </c>
      <c r="AB1777" s="85">
        <v>122.77</v>
      </c>
      <c r="AC1777" s="85">
        <v>30</v>
      </c>
      <c r="AD1777" s="124">
        <f t="shared" ref="AD1777:AD1840" si="422">+AB1777*0.6</f>
        <v>73.661999999999992</v>
      </c>
      <c r="AE1777" s="86">
        <f t="shared" si="411"/>
        <v>8839</v>
      </c>
      <c r="AF1777" s="85">
        <v>1</v>
      </c>
      <c r="AG1777" s="85">
        <v>36.831000000000003</v>
      </c>
      <c r="AH1777" s="85">
        <f t="shared" si="412"/>
        <v>147</v>
      </c>
      <c r="AI1777" s="86">
        <f t="shared" si="413"/>
        <v>20973</v>
      </c>
      <c r="AJ1777" s="86">
        <f t="shared" si="414"/>
        <v>2992</v>
      </c>
      <c r="AK1777" s="122"/>
      <c r="AL1777" s="85">
        <v>122.77</v>
      </c>
      <c r="AM1777" s="85">
        <v>30</v>
      </c>
      <c r="AN1777" s="124">
        <f t="shared" ref="AN1777:AN1840" si="423">+AL1777*0.6</f>
        <v>73.661999999999992</v>
      </c>
      <c r="AO1777" s="86">
        <f t="shared" si="415"/>
        <v>8839</v>
      </c>
      <c r="AP1777" s="85">
        <v>1</v>
      </c>
      <c r="AQ1777" s="85">
        <v>36.831000000000003</v>
      </c>
      <c r="AR1777" s="85">
        <f t="shared" si="416"/>
        <v>147</v>
      </c>
      <c r="AS1777" s="86">
        <f t="shared" si="418"/>
        <v>20973</v>
      </c>
      <c r="AT1777" s="170">
        <f t="shared" si="419"/>
        <v>0</v>
      </c>
      <c r="AU1777" s="86">
        <v>20973</v>
      </c>
      <c r="AV1777" s="170">
        <f t="shared" si="417"/>
        <v>0</v>
      </c>
    </row>
    <row r="1778" spans="1:48" s="73" customFormat="1" ht="30" x14ac:dyDescent="0.2">
      <c r="A1778" s="10" t="s">
        <v>4186</v>
      </c>
      <c r="B1778" s="14" t="s">
        <v>36</v>
      </c>
      <c r="C1778" s="14" t="s">
        <v>37</v>
      </c>
      <c r="D1778" s="14" t="s">
        <v>4242</v>
      </c>
      <c r="E1778" s="58">
        <v>314099</v>
      </c>
      <c r="F1778" s="15" t="s">
        <v>4243</v>
      </c>
      <c r="G1778" s="15" t="s">
        <v>4189</v>
      </c>
      <c r="H1778" s="16">
        <v>100007561</v>
      </c>
      <c r="I1778" s="62">
        <v>37812611</v>
      </c>
      <c r="J1778" s="13">
        <v>37812611</v>
      </c>
      <c r="K1778" s="15" t="s">
        <v>48</v>
      </c>
      <c r="L1778" s="12" t="s">
        <v>4186</v>
      </c>
      <c r="M1778" s="15" t="s">
        <v>4215</v>
      </c>
      <c r="N1778" s="49">
        <v>2404</v>
      </c>
      <c r="O1778" s="15" t="s">
        <v>4244</v>
      </c>
      <c r="P1778" s="15" t="s">
        <v>4246</v>
      </c>
      <c r="Q1778" s="48">
        <v>509256</v>
      </c>
      <c r="R1778" s="11" t="s">
        <v>86</v>
      </c>
      <c r="S1778" s="120">
        <v>37648</v>
      </c>
      <c r="T1778" s="85">
        <v>107.03</v>
      </c>
      <c r="U1778" s="86">
        <v>67</v>
      </c>
      <c r="V1778" s="123">
        <v>46.825625000000002</v>
      </c>
      <c r="W1778" s="85">
        <f t="shared" si="420"/>
        <v>25099</v>
      </c>
      <c r="X1778" s="86">
        <v>0</v>
      </c>
      <c r="Y1778" s="85">
        <v>16.054500000000001</v>
      </c>
      <c r="Z1778" s="86">
        <f t="shared" si="421"/>
        <v>0</v>
      </c>
      <c r="AA1778" s="86">
        <f t="shared" si="410"/>
        <v>25099</v>
      </c>
      <c r="AB1778" s="85">
        <v>122.77</v>
      </c>
      <c r="AC1778" s="85">
        <v>54</v>
      </c>
      <c r="AD1778" s="124">
        <f t="shared" si="422"/>
        <v>73.661999999999992</v>
      </c>
      <c r="AE1778" s="86">
        <f t="shared" si="411"/>
        <v>15911</v>
      </c>
      <c r="AF1778" s="85">
        <v>0</v>
      </c>
      <c r="AG1778" s="85">
        <v>36.831000000000003</v>
      </c>
      <c r="AH1778" s="85">
        <f t="shared" si="412"/>
        <v>0</v>
      </c>
      <c r="AI1778" s="86">
        <f t="shared" si="413"/>
        <v>41010</v>
      </c>
      <c r="AJ1778" s="86">
        <f t="shared" si="414"/>
        <v>3362</v>
      </c>
      <c r="AK1778" s="122"/>
      <c r="AL1778" s="85">
        <v>122.77</v>
      </c>
      <c r="AM1778" s="85">
        <v>54</v>
      </c>
      <c r="AN1778" s="124">
        <f t="shared" si="423"/>
        <v>73.661999999999992</v>
      </c>
      <c r="AO1778" s="86">
        <f t="shared" si="415"/>
        <v>15911</v>
      </c>
      <c r="AP1778" s="85">
        <v>0</v>
      </c>
      <c r="AQ1778" s="85">
        <v>36.831000000000003</v>
      </c>
      <c r="AR1778" s="85">
        <f t="shared" si="416"/>
        <v>0</v>
      </c>
      <c r="AS1778" s="86">
        <f t="shared" si="418"/>
        <v>41010</v>
      </c>
      <c r="AT1778" s="170">
        <f t="shared" si="419"/>
        <v>0</v>
      </c>
      <c r="AU1778" s="86">
        <v>41010</v>
      </c>
      <c r="AV1778" s="170">
        <f t="shared" si="417"/>
        <v>0</v>
      </c>
    </row>
    <row r="1779" spans="1:48" s="73" customFormat="1" ht="45" x14ac:dyDescent="0.2">
      <c r="A1779" s="10" t="s">
        <v>4186</v>
      </c>
      <c r="B1779" s="14" t="s">
        <v>36</v>
      </c>
      <c r="C1779" s="14" t="s">
        <v>37</v>
      </c>
      <c r="D1779" s="14" t="s">
        <v>4700</v>
      </c>
      <c r="E1779" s="58">
        <v>315559</v>
      </c>
      <c r="F1779" s="15" t="s">
        <v>4701</v>
      </c>
      <c r="G1779" s="15" t="s">
        <v>4189</v>
      </c>
      <c r="H1779" s="16">
        <v>100008450</v>
      </c>
      <c r="I1779" s="62">
        <v>710015690</v>
      </c>
      <c r="J1779" s="13">
        <v>37813374</v>
      </c>
      <c r="K1779" s="15" t="s">
        <v>105</v>
      </c>
      <c r="L1779" s="12" t="s">
        <v>4186</v>
      </c>
      <c r="M1779" s="15" t="s">
        <v>4190</v>
      </c>
      <c r="N1779" s="49">
        <v>3481</v>
      </c>
      <c r="O1779" s="15" t="s">
        <v>4702</v>
      </c>
      <c r="P1779" s="15" t="s">
        <v>4703</v>
      </c>
      <c r="Q1779" s="48">
        <v>510785</v>
      </c>
      <c r="R1779" s="11" t="s">
        <v>45</v>
      </c>
      <c r="S1779" s="120">
        <v>14048</v>
      </c>
      <c r="T1779" s="85">
        <v>107.03</v>
      </c>
      <c r="U1779" s="86">
        <v>25</v>
      </c>
      <c r="V1779" s="123">
        <v>46.825625000000002</v>
      </c>
      <c r="W1779" s="85">
        <f t="shared" si="420"/>
        <v>9365</v>
      </c>
      <c r="X1779" s="86">
        <v>0</v>
      </c>
      <c r="Y1779" s="85">
        <v>16.054500000000001</v>
      </c>
      <c r="Z1779" s="86">
        <f t="shared" si="421"/>
        <v>0</v>
      </c>
      <c r="AA1779" s="86">
        <f t="shared" si="410"/>
        <v>9365</v>
      </c>
      <c r="AB1779" s="85">
        <v>122.77</v>
      </c>
      <c r="AC1779" s="85">
        <v>30</v>
      </c>
      <c r="AD1779" s="124">
        <f t="shared" si="422"/>
        <v>73.661999999999992</v>
      </c>
      <c r="AE1779" s="86">
        <f t="shared" si="411"/>
        <v>8839</v>
      </c>
      <c r="AF1779" s="85">
        <v>1</v>
      </c>
      <c r="AG1779" s="85">
        <v>36.831000000000003</v>
      </c>
      <c r="AH1779" s="85">
        <f t="shared" si="412"/>
        <v>147</v>
      </c>
      <c r="AI1779" s="86">
        <f t="shared" si="413"/>
        <v>18351</v>
      </c>
      <c r="AJ1779" s="86">
        <f t="shared" si="414"/>
        <v>4303</v>
      </c>
      <c r="AK1779" s="122"/>
      <c r="AL1779" s="85">
        <v>122.77</v>
      </c>
      <c r="AM1779" s="85">
        <v>30</v>
      </c>
      <c r="AN1779" s="124">
        <f t="shared" si="423"/>
        <v>73.661999999999992</v>
      </c>
      <c r="AO1779" s="86">
        <f t="shared" si="415"/>
        <v>8839</v>
      </c>
      <c r="AP1779" s="85">
        <v>1</v>
      </c>
      <c r="AQ1779" s="85">
        <v>36.831000000000003</v>
      </c>
      <c r="AR1779" s="85">
        <f t="shared" si="416"/>
        <v>147</v>
      </c>
      <c r="AS1779" s="86">
        <f t="shared" si="418"/>
        <v>18351</v>
      </c>
      <c r="AT1779" s="170">
        <f t="shared" si="419"/>
        <v>0</v>
      </c>
      <c r="AU1779" s="86">
        <v>18351</v>
      </c>
      <c r="AV1779" s="170">
        <f t="shared" si="417"/>
        <v>0</v>
      </c>
    </row>
    <row r="1780" spans="1:48" s="73" customFormat="1" ht="45" x14ac:dyDescent="0.2">
      <c r="A1780" s="10" t="s">
        <v>4186</v>
      </c>
      <c r="B1780" s="14" t="s">
        <v>36</v>
      </c>
      <c r="C1780" s="14" t="s">
        <v>37</v>
      </c>
      <c r="D1780" s="14" t="s">
        <v>4957</v>
      </c>
      <c r="E1780" s="58">
        <v>321796</v>
      </c>
      <c r="F1780" s="15" t="s">
        <v>4958</v>
      </c>
      <c r="G1780" s="15" t="s">
        <v>4189</v>
      </c>
      <c r="H1780" s="16">
        <v>100009264</v>
      </c>
      <c r="I1780" s="62">
        <v>710038224</v>
      </c>
      <c r="J1780" s="13">
        <v>37813064</v>
      </c>
      <c r="K1780" s="15" t="s">
        <v>92</v>
      </c>
      <c r="L1780" s="12" t="s">
        <v>4186</v>
      </c>
      <c r="M1780" s="15" t="s">
        <v>4959</v>
      </c>
      <c r="N1780" s="49">
        <v>1008</v>
      </c>
      <c r="O1780" s="15" t="s">
        <v>4960</v>
      </c>
      <c r="P1780" s="15" t="s">
        <v>4982</v>
      </c>
      <c r="Q1780" s="48">
        <v>517402</v>
      </c>
      <c r="R1780" s="11" t="s">
        <v>45</v>
      </c>
      <c r="S1780" s="120">
        <v>19667</v>
      </c>
      <c r="T1780" s="85">
        <v>107.03</v>
      </c>
      <c r="U1780" s="86">
        <v>35</v>
      </c>
      <c r="V1780" s="123">
        <v>46.825625000000002</v>
      </c>
      <c r="W1780" s="85">
        <f t="shared" si="420"/>
        <v>13111</v>
      </c>
      <c r="X1780" s="86">
        <v>0</v>
      </c>
      <c r="Y1780" s="85">
        <v>16.054500000000001</v>
      </c>
      <c r="Z1780" s="86">
        <f t="shared" si="421"/>
        <v>0</v>
      </c>
      <c r="AA1780" s="86">
        <f t="shared" si="410"/>
        <v>13111</v>
      </c>
      <c r="AB1780" s="85">
        <v>122.77</v>
      </c>
      <c r="AC1780" s="85">
        <v>42</v>
      </c>
      <c r="AD1780" s="124">
        <f t="shared" si="422"/>
        <v>73.661999999999992</v>
      </c>
      <c r="AE1780" s="86">
        <f t="shared" si="411"/>
        <v>12375</v>
      </c>
      <c r="AF1780" s="85">
        <v>0</v>
      </c>
      <c r="AG1780" s="85">
        <v>36.831000000000003</v>
      </c>
      <c r="AH1780" s="85">
        <f t="shared" si="412"/>
        <v>0</v>
      </c>
      <c r="AI1780" s="86">
        <f t="shared" si="413"/>
        <v>25486</v>
      </c>
      <c r="AJ1780" s="86">
        <f t="shared" si="414"/>
        <v>5819</v>
      </c>
      <c r="AK1780" s="122"/>
      <c r="AL1780" s="85">
        <v>122.77</v>
      </c>
      <c r="AM1780" s="85">
        <v>42</v>
      </c>
      <c r="AN1780" s="124">
        <f t="shared" si="423"/>
        <v>73.661999999999992</v>
      </c>
      <c r="AO1780" s="86">
        <f t="shared" si="415"/>
        <v>12375</v>
      </c>
      <c r="AP1780" s="85">
        <v>0</v>
      </c>
      <c r="AQ1780" s="85">
        <v>36.831000000000003</v>
      </c>
      <c r="AR1780" s="85">
        <f t="shared" si="416"/>
        <v>0</v>
      </c>
      <c r="AS1780" s="86">
        <f t="shared" si="418"/>
        <v>25486</v>
      </c>
      <c r="AT1780" s="170">
        <f t="shared" si="419"/>
        <v>0</v>
      </c>
      <c r="AU1780" s="86">
        <v>25486</v>
      </c>
      <c r="AV1780" s="170">
        <f t="shared" si="417"/>
        <v>0</v>
      </c>
    </row>
    <row r="1781" spans="1:48" s="73" customFormat="1" x14ac:dyDescent="0.2">
      <c r="A1781" s="10" t="s">
        <v>4186</v>
      </c>
      <c r="B1781" s="14" t="s">
        <v>36</v>
      </c>
      <c r="C1781" s="14" t="s">
        <v>37</v>
      </c>
      <c r="D1781" s="14" t="s">
        <v>5024</v>
      </c>
      <c r="E1781" s="58">
        <v>321273</v>
      </c>
      <c r="F1781" s="15" t="s">
        <v>5025</v>
      </c>
      <c r="G1781" s="15" t="s">
        <v>4189</v>
      </c>
      <c r="H1781" s="16">
        <v>100008890</v>
      </c>
      <c r="I1781" s="62">
        <v>710022093</v>
      </c>
      <c r="J1781" s="13">
        <v>710022093</v>
      </c>
      <c r="K1781" s="15" t="s">
        <v>48</v>
      </c>
      <c r="L1781" s="12" t="s">
        <v>4186</v>
      </c>
      <c r="M1781" s="15" t="s">
        <v>4959</v>
      </c>
      <c r="N1781" s="49">
        <v>1302</v>
      </c>
      <c r="O1781" s="15" t="s">
        <v>5026</v>
      </c>
      <c r="P1781" s="15" t="s">
        <v>5027</v>
      </c>
      <c r="Q1781" s="48">
        <v>517551</v>
      </c>
      <c r="R1781" s="11" t="s">
        <v>45</v>
      </c>
      <c r="S1781" s="120">
        <v>15733</v>
      </c>
      <c r="T1781" s="85">
        <v>107.03</v>
      </c>
      <c r="U1781" s="86">
        <v>28</v>
      </c>
      <c r="V1781" s="123">
        <v>46.825625000000002</v>
      </c>
      <c r="W1781" s="85">
        <f t="shared" si="420"/>
        <v>10489</v>
      </c>
      <c r="X1781" s="86">
        <v>0</v>
      </c>
      <c r="Y1781" s="85">
        <v>16.054500000000001</v>
      </c>
      <c r="Z1781" s="86">
        <f t="shared" si="421"/>
        <v>0</v>
      </c>
      <c r="AA1781" s="86">
        <f t="shared" si="410"/>
        <v>10489</v>
      </c>
      <c r="AB1781" s="85">
        <v>122.77</v>
      </c>
      <c r="AC1781" s="85">
        <v>29</v>
      </c>
      <c r="AD1781" s="124">
        <f t="shared" si="422"/>
        <v>73.661999999999992</v>
      </c>
      <c r="AE1781" s="86">
        <f t="shared" si="411"/>
        <v>8545</v>
      </c>
      <c r="AF1781" s="85">
        <v>0</v>
      </c>
      <c r="AG1781" s="85">
        <v>36.831000000000003</v>
      </c>
      <c r="AH1781" s="85">
        <f t="shared" si="412"/>
        <v>0</v>
      </c>
      <c r="AI1781" s="86">
        <f t="shared" si="413"/>
        <v>19034</v>
      </c>
      <c r="AJ1781" s="86">
        <f t="shared" si="414"/>
        <v>3301</v>
      </c>
      <c r="AK1781" s="122"/>
      <c r="AL1781" s="85">
        <v>122.77</v>
      </c>
      <c r="AM1781" s="85">
        <v>29</v>
      </c>
      <c r="AN1781" s="124">
        <f t="shared" si="423"/>
        <v>73.661999999999992</v>
      </c>
      <c r="AO1781" s="86">
        <f t="shared" si="415"/>
        <v>8545</v>
      </c>
      <c r="AP1781" s="85">
        <v>0</v>
      </c>
      <c r="AQ1781" s="85">
        <v>36.831000000000003</v>
      </c>
      <c r="AR1781" s="85">
        <f t="shared" si="416"/>
        <v>0</v>
      </c>
      <c r="AS1781" s="86">
        <f t="shared" si="418"/>
        <v>19034</v>
      </c>
      <c r="AT1781" s="170">
        <f t="shared" si="419"/>
        <v>0</v>
      </c>
      <c r="AU1781" s="86">
        <v>19034</v>
      </c>
      <c r="AV1781" s="170">
        <f t="shared" si="417"/>
        <v>0</v>
      </c>
    </row>
    <row r="1782" spans="1:48" s="73" customFormat="1" ht="45" x14ac:dyDescent="0.2">
      <c r="A1782" s="10" t="s">
        <v>4186</v>
      </c>
      <c r="B1782" s="14" t="s">
        <v>36</v>
      </c>
      <c r="C1782" s="14" t="s">
        <v>37</v>
      </c>
      <c r="D1782" s="14" t="s">
        <v>4277</v>
      </c>
      <c r="E1782" s="58">
        <v>314170</v>
      </c>
      <c r="F1782" s="15" t="s">
        <v>4278</v>
      </c>
      <c r="G1782" s="15" t="s">
        <v>4189</v>
      </c>
      <c r="H1782" s="16">
        <v>100007238</v>
      </c>
      <c r="I1782" s="62">
        <v>710014090</v>
      </c>
      <c r="J1782" s="13">
        <v>37812271</v>
      </c>
      <c r="K1782" s="15" t="s">
        <v>105</v>
      </c>
      <c r="L1782" s="12" t="s">
        <v>4186</v>
      </c>
      <c r="M1782" s="15" t="s">
        <v>4195</v>
      </c>
      <c r="N1782" s="49">
        <v>2301</v>
      </c>
      <c r="O1782" s="15" t="s">
        <v>4279</v>
      </c>
      <c r="P1782" s="15" t="s">
        <v>4282</v>
      </c>
      <c r="Q1782" s="48">
        <v>509345</v>
      </c>
      <c r="R1782" s="11" t="s">
        <v>45</v>
      </c>
      <c r="S1782" s="120">
        <v>13486</v>
      </c>
      <c r="T1782" s="85">
        <v>107.03</v>
      </c>
      <c r="U1782" s="86">
        <v>24</v>
      </c>
      <c r="V1782" s="123">
        <v>46.825625000000002</v>
      </c>
      <c r="W1782" s="85">
        <f t="shared" si="420"/>
        <v>8991</v>
      </c>
      <c r="X1782" s="86">
        <v>0</v>
      </c>
      <c r="Y1782" s="85">
        <v>16.054500000000001</v>
      </c>
      <c r="Z1782" s="86">
        <f t="shared" si="421"/>
        <v>0</v>
      </c>
      <c r="AA1782" s="86">
        <f t="shared" si="410"/>
        <v>8991</v>
      </c>
      <c r="AB1782" s="85">
        <v>122.77</v>
      </c>
      <c r="AC1782" s="85">
        <v>28</v>
      </c>
      <c r="AD1782" s="124">
        <f t="shared" si="422"/>
        <v>73.661999999999992</v>
      </c>
      <c r="AE1782" s="86">
        <f t="shared" si="411"/>
        <v>8250</v>
      </c>
      <c r="AF1782" s="85">
        <v>0</v>
      </c>
      <c r="AG1782" s="85">
        <v>36.831000000000003</v>
      </c>
      <c r="AH1782" s="85">
        <f t="shared" si="412"/>
        <v>0</v>
      </c>
      <c r="AI1782" s="86">
        <f t="shared" si="413"/>
        <v>17241</v>
      </c>
      <c r="AJ1782" s="86">
        <f t="shared" si="414"/>
        <v>3755</v>
      </c>
      <c r="AK1782" s="122"/>
      <c r="AL1782" s="85">
        <v>122.77</v>
      </c>
      <c r="AM1782" s="85">
        <v>28</v>
      </c>
      <c r="AN1782" s="124">
        <f t="shared" si="423"/>
        <v>73.661999999999992</v>
      </c>
      <c r="AO1782" s="86">
        <f t="shared" si="415"/>
        <v>8250</v>
      </c>
      <c r="AP1782" s="85">
        <v>0</v>
      </c>
      <c r="AQ1782" s="85">
        <v>36.831000000000003</v>
      </c>
      <c r="AR1782" s="85">
        <f t="shared" si="416"/>
        <v>0</v>
      </c>
      <c r="AS1782" s="86">
        <f t="shared" si="418"/>
        <v>17241</v>
      </c>
      <c r="AT1782" s="170">
        <f t="shared" si="419"/>
        <v>0</v>
      </c>
      <c r="AU1782" s="86">
        <v>17241</v>
      </c>
      <c r="AV1782" s="170">
        <f t="shared" si="417"/>
        <v>0</v>
      </c>
    </row>
    <row r="1783" spans="1:48" s="73" customFormat="1" x14ac:dyDescent="0.2">
      <c r="A1783" s="10" t="s">
        <v>4186</v>
      </c>
      <c r="B1783" s="14" t="s">
        <v>36</v>
      </c>
      <c r="C1783" s="14" t="s">
        <v>37</v>
      </c>
      <c r="D1783" s="14" t="s">
        <v>4204</v>
      </c>
      <c r="E1783" s="58">
        <v>313980</v>
      </c>
      <c r="F1783" s="15" t="s">
        <v>4205</v>
      </c>
      <c r="G1783" s="15" t="s">
        <v>4189</v>
      </c>
      <c r="H1783" s="16">
        <v>100007152</v>
      </c>
      <c r="I1783" s="62">
        <v>37901869</v>
      </c>
      <c r="J1783" s="13">
        <v>37901869</v>
      </c>
      <c r="K1783" s="15" t="s">
        <v>48</v>
      </c>
      <c r="L1783" s="12" t="s">
        <v>4186</v>
      </c>
      <c r="M1783" s="15" t="s">
        <v>4195</v>
      </c>
      <c r="N1783" s="49">
        <v>2313</v>
      </c>
      <c r="O1783" s="15" t="s">
        <v>4206</v>
      </c>
      <c r="P1783" s="15" t="s">
        <v>4208</v>
      </c>
      <c r="Q1783" s="48">
        <v>509159</v>
      </c>
      <c r="R1783" s="11" t="s">
        <v>86</v>
      </c>
      <c r="S1783" s="120">
        <v>17419</v>
      </c>
      <c r="T1783" s="85">
        <v>107.03</v>
      </c>
      <c r="U1783" s="86">
        <v>31</v>
      </c>
      <c r="V1783" s="123">
        <v>46.825625000000002</v>
      </c>
      <c r="W1783" s="85">
        <f t="shared" si="420"/>
        <v>11613</v>
      </c>
      <c r="X1783" s="86">
        <v>0</v>
      </c>
      <c r="Y1783" s="85">
        <v>16.054500000000001</v>
      </c>
      <c r="Z1783" s="86">
        <f t="shared" si="421"/>
        <v>0</v>
      </c>
      <c r="AA1783" s="86">
        <f t="shared" si="410"/>
        <v>11613</v>
      </c>
      <c r="AB1783" s="85">
        <v>122.77</v>
      </c>
      <c r="AC1783" s="85">
        <v>27</v>
      </c>
      <c r="AD1783" s="124">
        <f t="shared" si="422"/>
        <v>73.661999999999992</v>
      </c>
      <c r="AE1783" s="86">
        <f t="shared" si="411"/>
        <v>7955</v>
      </c>
      <c r="AF1783" s="85">
        <v>0</v>
      </c>
      <c r="AG1783" s="85">
        <v>36.831000000000003</v>
      </c>
      <c r="AH1783" s="85">
        <f t="shared" si="412"/>
        <v>0</v>
      </c>
      <c r="AI1783" s="86">
        <f t="shared" si="413"/>
        <v>19568</v>
      </c>
      <c r="AJ1783" s="86">
        <f t="shared" si="414"/>
        <v>2149</v>
      </c>
      <c r="AK1783" s="122"/>
      <c r="AL1783" s="85">
        <v>122.77</v>
      </c>
      <c r="AM1783" s="85">
        <v>27</v>
      </c>
      <c r="AN1783" s="124">
        <f t="shared" si="423"/>
        <v>73.661999999999992</v>
      </c>
      <c r="AO1783" s="86">
        <f t="shared" si="415"/>
        <v>7955</v>
      </c>
      <c r="AP1783" s="85">
        <v>0</v>
      </c>
      <c r="AQ1783" s="85">
        <v>36.831000000000003</v>
      </c>
      <c r="AR1783" s="85">
        <f t="shared" si="416"/>
        <v>0</v>
      </c>
      <c r="AS1783" s="86">
        <f t="shared" si="418"/>
        <v>19568</v>
      </c>
      <c r="AT1783" s="170">
        <f t="shared" si="419"/>
        <v>0</v>
      </c>
      <c r="AU1783" s="86">
        <v>19568</v>
      </c>
      <c r="AV1783" s="170">
        <f t="shared" si="417"/>
        <v>0</v>
      </c>
    </row>
    <row r="1784" spans="1:48" s="73" customFormat="1" ht="45" x14ac:dyDescent="0.2">
      <c r="A1784" s="10" t="s">
        <v>4186</v>
      </c>
      <c r="B1784" s="14" t="s">
        <v>36</v>
      </c>
      <c r="C1784" s="14" t="s">
        <v>37</v>
      </c>
      <c r="D1784" s="14" t="s">
        <v>4333</v>
      </c>
      <c r="E1784" s="58">
        <v>314340</v>
      </c>
      <c r="F1784" s="15" t="s">
        <v>4334</v>
      </c>
      <c r="G1784" s="15" t="s">
        <v>4189</v>
      </c>
      <c r="H1784" s="16">
        <v>100007336</v>
      </c>
      <c r="I1784" s="62">
        <v>710014317</v>
      </c>
      <c r="J1784" s="13">
        <v>42387299</v>
      </c>
      <c r="K1784" s="15" t="s">
        <v>4335</v>
      </c>
      <c r="L1784" s="12" t="s">
        <v>4186</v>
      </c>
      <c r="M1784" s="15" t="s">
        <v>4195</v>
      </c>
      <c r="N1784" s="49">
        <v>2355</v>
      </c>
      <c r="O1784" s="15" t="s">
        <v>4336</v>
      </c>
      <c r="P1784" s="15" t="s">
        <v>4338</v>
      </c>
      <c r="Q1784" s="48">
        <v>509515</v>
      </c>
      <c r="R1784" s="11" t="s">
        <v>45</v>
      </c>
      <c r="S1784" s="120">
        <v>11238</v>
      </c>
      <c r="T1784" s="85">
        <v>107.03</v>
      </c>
      <c r="U1784" s="86">
        <v>20</v>
      </c>
      <c r="V1784" s="123">
        <v>46.825625000000002</v>
      </c>
      <c r="W1784" s="85">
        <f t="shared" si="420"/>
        <v>7492</v>
      </c>
      <c r="X1784" s="86">
        <v>0</v>
      </c>
      <c r="Y1784" s="85">
        <v>16.054500000000001</v>
      </c>
      <c r="Z1784" s="86">
        <f t="shared" si="421"/>
        <v>0</v>
      </c>
      <c r="AA1784" s="86">
        <f t="shared" si="410"/>
        <v>7492</v>
      </c>
      <c r="AB1784" s="85">
        <v>122.77</v>
      </c>
      <c r="AC1784" s="85">
        <v>20</v>
      </c>
      <c r="AD1784" s="124">
        <f t="shared" si="422"/>
        <v>73.661999999999992</v>
      </c>
      <c r="AE1784" s="86">
        <f t="shared" si="411"/>
        <v>5893</v>
      </c>
      <c r="AF1784" s="85">
        <v>0</v>
      </c>
      <c r="AG1784" s="85">
        <v>36.831000000000003</v>
      </c>
      <c r="AH1784" s="85">
        <f t="shared" si="412"/>
        <v>0</v>
      </c>
      <c r="AI1784" s="86">
        <f t="shared" si="413"/>
        <v>13385</v>
      </c>
      <c r="AJ1784" s="86">
        <f t="shared" si="414"/>
        <v>2147</v>
      </c>
      <c r="AK1784" s="122"/>
      <c r="AL1784" s="85">
        <v>122.77</v>
      </c>
      <c r="AM1784" s="85">
        <v>20</v>
      </c>
      <c r="AN1784" s="124">
        <f t="shared" si="423"/>
        <v>73.661999999999992</v>
      </c>
      <c r="AO1784" s="86">
        <f t="shared" si="415"/>
        <v>5893</v>
      </c>
      <c r="AP1784" s="85">
        <v>0</v>
      </c>
      <c r="AQ1784" s="85">
        <v>36.831000000000003</v>
      </c>
      <c r="AR1784" s="85">
        <f t="shared" si="416"/>
        <v>0</v>
      </c>
      <c r="AS1784" s="86">
        <f t="shared" si="418"/>
        <v>13385</v>
      </c>
      <c r="AT1784" s="170">
        <f t="shared" si="419"/>
        <v>0</v>
      </c>
      <c r="AU1784" s="86">
        <v>13385</v>
      </c>
      <c r="AV1784" s="170">
        <f t="shared" si="417"/>
        <v>0</v>
      </c>
    </row>
    <row r="1785" spans="1:48" s="73" customFormat="1" x14ac:dyDescent="0.2">
      <c r="A1785" s="10" t="s">
        <v>4186</v>
      </c>
      <c r="B1785" s="14" t="s">
        <v>36</v>
      </c>
      <c r="C1785" s="14" t="s">
        <v>37</v>
      </c>
      <c r="D1785" s="14" t="s">
        <v>4308</v>
      </c>
      <c r="E1785" s="58">
        <v>314285</v>
      </c>
      <c r="F1785" s="15" t="s">
        <v>4309</v>
      </c>
      <c r="G1785" s="15" t="s">
        <v>4189</v>
      </c>
      <c r="H1785" s="16">
        <v>100007290</v>
      </c>
      <c r="I1785" s="62">
        <v>37911864</v>
      </c>
      <c r="J1785" s="13">
        <v>37911864</v>
      </c>
      <c r="K1785" s="15" t="s">
        <v>48</v>
      </c>
      <c r="L1785" s="12" t="s">
        <v>4186</v>
      </c>
      <c r="M1785" s="15" t="s">
        <v>4195</v>
      </c>
      <c r="N1785" s="49">
        <v>2314</v>
      </c>
      <c r="O1785" s="15" t="s">
        <v>4310</v>
      </c>
      <c r="P1785" s="15" t="s">
        <v>4312</v>
      </c>
      <c r="Q1785" s="48">
        <v>509451</v>
      </c>
      <c r="R1785" s="11" t="s">
        <v>86</v>
      </c>
      <c r="S1785" s="120">
        <v>15733</v>
      </c>
      <c r="T1785" s="85">
        <v>107.03</v>
      </c>
      <c r="U1785" s="86">
        <v>28</v>
      </c>
      <c r="V1785" s="123">
        <v>46.825625000000002</v>
      </c>
      <c r="W1785" s="85">
        <f t="shared" si="420"/>
        <v>10489</v>
      </c>
      <c r="X1785" s="86">
        <v>0</v>
      </c>
      <c r="Y1785" s="85">
        <v>16.054500000000001</v>
      </c>
      <c r="Z1785" s="86">
        <f t="shared" si="421"/>
        <v>0</v>
      </c>
      <c r="AA1785" s="86">
        <f t="shared" si="410"/>
        <v>10489</v>
      </c>
      <c r="AB1785" s="85">
        <v>122.77</v>
      </c>
      <c r="AC1785" s="85">
        <v>34</v>
      </c>
      <c r="AD1785" s="124">
        <f t="shared" si="422"/>
        <v>73.661999999999992</v>
      </c>
      <c r="AE1785" s="86">
        <f t="shared" si="411"/>
        <v>10018</v>
      </c>
      <c r="AF1785" s="85">
        <v>0</v>
      </c>
      <c r="AG1785" s="85">
        <v>36.831000000000003</v>
      </c>
      <c r="AH1785" s="85">
        <f t="shared" si="412"/>
        <v>0</v>
      </c>
      <c r="AI1785" s="86">
        <f t="shared" si="413"/>
        <v>20507</v>
      </c>
      <c r="AJ1785" s="86">
        <f t="shared" si="414"/>
        <v>4774</v>
      </c>
      <c r="AK1785" s="122"/>
      <c r="AL1785" s="85">
        <v>122.77</v>
      </c>
      <c r="AM1785" s="85">
        <v>34</v>
      </c>
      <c r="AN1785" s="124">
        <f t="shared" si="423"/>
        <v>73.661999999999992</v>
      </c>
      <c r="AO1785" s="86">
        <f t="shared" si="415"/>
        <v>10018</v>
      </c>
      <c r="AP1785" s="85">
        <v>0</v>
      </c>
      <c r="AQ1785" s="85">
        <v>36.831000000000003</v>
      </c>
      <c r="AR1785" s="85">
        <f t="shared" si="416"/>
        <v>0</v>
      </c>
      <c r="AS1785" s="86">
        <f t="shared" si="418"/>
        <v>20507</v>
      </c>
      <c r="AT1785" s="170">
        <f t="shared" si="419"/>
        <v>0</v>
      </c>
      <c r="AU1785" s="86">
        <v>20507</v>
      </c>
      <c r="AV1785" s="170">
        <f t="shared" si="417"/>
        <v>0</v>
      </c>
    </row>
    <row r="1786" spans="1:48" s="73" customFormat="1" ht="45" x14ac:dyDescent="0.2">
      <c r="A1786" s="10" t="s">
        <v>4186</v>
      </c>
      <c r="B1786" s="14" t="s">
        <v>36</v>
      </c>
      <c r="C1786" s="14" t="s">
        <v>37</v>
      </c>
      <c r="D1786" s="14" t="s">
        <v>4777</v>
      </c>
      <c r="E1786" s="58">
        <v>315826</v>
      </c>
      <c r="F1786" s="15" t="s">
        <v>4778</v>
      </c>
      <c r="G1786" s="15" t="s">
        <v>4189</v>
      </c>
      <c r="H1786" s="16">
        <v>100018848</v>
      </c>
      <c r="I1786" s="62">
        <v>710275684</v>
      </c>
      <c r="J1786" s="13">
        <v>710275684</v>
      </c>
      <c r="K1786" s="15" t="s">
        <v>92</v>
      </c>
      <c r="L1786" s="12" t="s">
        <v>4186</v>
      </c>
      <c r="M1786" s="15" t="s">
        <v>4190</v>
      </c>
      <c r="N1786" s="49">
        <v>3496</v>
      </c>
      <c r="O1786" s="15" t="s">
        <v>4779</v>
      </c>
      <c r="P1786" s="15" t="s">
        <v>4780</v>
      </c>
      <c r="Q1786" s="48">
        <v>511102</v>
      </c>
      <c r="R1786" s="11" t="s">
        <v>45</v>
      </c>
      <c r="S1786" s="120">
        <v>6181</v>
      </c>
      <c r="T1786" s="85">
        <v>107.03</v>
      </c>
      <c r="U1786" s="86">
        <v>11</v>
      </c>
      <c r="V1786" s="123">
        <v>46.825625000000002</v>
      </c>
      <c r="W1786" s="85">
        <f t="shared" si="420"/>
        <v>4121</v>
      </c>
      <c r="X1786" s="86">
        <v>0</v>
      </c>
      <c r="Y1786" s="85">
        <v>16.054500000000001</v>
      </c>
      <c r="Z1786" s="86">
        <f t="shared" si="421"/>
        <v>0</v>
      </c>
      <c r="AA1786" s="86">
        <f t="shared" si="410"/>
        <v>4121</v>
      </c>
      <c r="AB1786" s="85">
        <v>122.77</v>
      </c>
      <c r="AC1786" s="85">
        <v>10</v>
      </c>
      <c r="AD1786" s="124">
        <f t="shared" si="422"/>
        <v>73.661999999999992</v>
      </c>
      <c r="AE1786" s="86">
        <f t="shared" si="411"/>
        <v>2946</v>
      </c>
      <c r="AF1786" s="85">
        <v>0</v>
      </c>
      <c r="AG1786" s="85">
        <v>36.831000000000003</v>
      </c>
      <c r="AH1786" s="85">
        <f t="shared" si="412"/>
        <v>0</v>
      </c>
      <c r="AI1786" s="86">
        <f t="shared" si="413"/>
        <v>7067</v>
      </c>
      <c r="AJ1786" s="86">
        <f t="shared" si="414"/>
        <v>886</v>
      </c>
      <c r="AK1786" s="122"/>
      <c r="AL1786" s="85">
        <v>122.77</v>
      </c>
      <c r="AM1786" s="85">
        <v>10</v>
      </c>
      <c r="AN1786" s="124">
        <f t="shared" si="423"/>
        <v>73.661999999999992</v>
      </c>
      <c r="AO1786" s="86">
        <f t="shared" si="415"/>
        <v>2946</v>
      </c>
      <c r="AP1786" s="85">
        <v>0</v>
      </c>
      <c r="AQ1786" s="85">
        <v>36.831000000000003</v>
      </c>
      <c r="AR1786" s="85">
        <f t="shared" si="416"/>
        <v>0</v>
      </c>
      <c r="AS1786" s="86">
        <f t="shared" si="418"/>
        <v>7067</v>
      </c>
      <c r="AT1786" s="170">
        <f t="shared" si="419"/>
        <v>0</v>
      </c>
      <c r="AU1786" s="86">
        <v>7067</v>
      </c>
      <c r="AV1786" s="170">
        <f t="shared" si="417"/>
        <v>0</v>
      </c>
    </row>
    <row r="1787" spans="1:48" s="73" customFormat="1" x14ac:dyDescent="0.2">
      <c r="A1787" s="10" t="s">
        <v>4186</v>
      </c>
      <c r="B1787" s="14" t="s">
        <v>36</v>
      </c>
      <c r="C1787" s="14" t="s">
        <v>37</v>
      </c>
      <c r="D1787" s="14" t="s">
        <v>4949</v>
      </c>
      <c r="E1787" s="58">
        <v>317021</v>
      </c>
      <c r="F1787" s="15" t="s">
        <v>4950</v>
      </c>
      <c r="G1787" s="15" t="s">
        <v>4189</v>
      </c>
      <c r="H1787" s="16">
        <v>100008151</v>
      </c>
      <c r="I1787" s="62">
        <v>710017529</v>
      </c>
      <c r="J1787" s="13">
        <v>710017529</v>
      </c>
      <c r="K1787" s="15" t="s">
        <v>48</v>
      </c>
      <c r="L1787" s="12" t="s">
        <v>4186</v>
      </c>
      <c r="M1787" s="15" t="s">
        <v>4807</v>
      </c>
      <c r="N1787" s="49">
        <v>3835</v>
      </c>
      <c r="O1787" s="15" t="s">
        <v>4951</v>
      </c>
      <c r="P1787" s="15" t="s">
        <v>4952</v>
      </c>
      <c r="Q1787" s="48">
        <v>512761</v>
      </c>
      <c r="R1787" s="11" t="s">
        <v>45</v>
      </c>
      <c r="S1787" s="120">
        <v>11800</v>
      </c>
      <c r="T1787" s="85">
        <v>107.03</v>
      </c>
      <c r="U1787" s="86">
        <v>21</v>
      </c>
      <c r="V1787" s="123">
        <v>46.825625000000002</v>
      </c>
      <c r="W1787" s="85">
        <f t="shared" si="420"/>
        <v>7867</v>
      </c>
      <c r="X1787" s="86">
        <v>0</v>
      </c>
      <c r="Y1787" s="85">
        <v>16.054500000000001</v>
      </c>
      <c r="Z1787" s="86">
        <f t="shared" si="421"/>
        <v>0</v>
      </c>
      <c r="AA1787" s="86">
        <f t="shared" si="410"/>
        <v>7867</v>
      </c>
      <c r="AB1787" s="85">
        <v>122.77</v>
      </c>
      <c r="AC1787" s="85">
        <v>18</v>
      </c>
      <c r="AD1787" s="124">
        <f t="shared" si="422"/>
        <v>73.661999999999992</v>
      </c>
      <c r="AE1787" s="86">
        <f t="shared" si="411"/>
        <v>5304</v>
      </c>
      <c r="AF1787" s="85">
        <v>0</v>
      </c>
      <c r="AG1787" s="85">
        <v>36.831000000000003</v>
      </c>
      <c r="AH1787" s="85">
        <f t="shared" si="412"/>
        <v>0</v>
      </c>
      <c r="AI1787" s="86">
        <f t="shared" si="413"/>
        <v>13171</v>
      </c>
      <c r="AJ1787" s="86">
        <f t="shared" si="414"/>
        <v>1371</v>
      </c>
      <c r="AK1787" s="122"/>
      <c r="AL1787" s="85">
        <v>122.77</v>
      </c>
      <c r="AM1787" s="85">
        <v>18</v>
      </c>
      <c r="AN1787" s="124">
        <f t="shared" si="423"/>
        <v>73.661999999999992</v>
      </c>
      <c r="AO1787" s="86">
        <f t="shared" si="415"/>
        <v>5304</v>
      </c>
      <c r="AP1787" s="85">
        <v>0</v>
      </c>
      <c r="AQ1787" s="85">
        <v>36.831000000000003</v>
      </c>
      <c r="AR1787" s="85">
        <f t="shared" si="416"/>
        <v>0</v>
      </c>
      <c r="AS1787" s="86">
        <f t="shared" si="418"/>
        <v>13171</v>
      </c>
      <c r="AT1787" s="170">
        <f t="shared" si="419"/>
        <v>0</v>
      </c>
      <c r="AU1787" s="86">
        <v>13171</v>
      </c>
      <c r="AV1787" s="170">
        <f t="shared" si="417"/>
        <v>0</v>
      </c>
    </row>
    <row r="1788" spans="1:48" s="73" customFormat="1" ht="45" x14ac:dyDescent="0.2">
      <c r="A1788" s="10" t="s">
        <v>4186</v>
      </c>
      <c r="B1788" s="14" t="s">
        <v>36</v>
      </c>
      <c r="C1788" s="14" t="s">
        <v>37</v>
      </c>
      <c r="D1788" s="14" t="s">
        <v>4548</v>
      </c>
      <c r="E1788" s="58">
        <v>314943</v>
      </c>
      <c r="F1788" s="15" t="s">
        <v>4549</v>
      </c>
      <c r="G1788" s="15" t="s">
        <v>4189</v>
      </c>
      <c r="H1788" s="16">
        <v>100008349</v>
      </c>
      <c r="I1788" s="62">
        <v>710015054</v>
      </c>
      <c r="J1788" s="13">
        <v>42214254</v>
      </c>
      <c r="K1788" s="15" t="s">
        <v>92</v>
      </c>
      <c r="L1788" s="12" t="s">
        <v>4186</v>
      </c>
      <c r="M1788" s="15" t="s">
        <v>4360</v>
      </c>
      <c r="N1788" s="49">
        <v>2951</v>
      </c>
      <c r="O1788" s="15" t="s">
        <v>4550</v>
      </c>
      <c r="P1788" s="15" t="s">
        <v>4551</v>
      </c>
      <c r="Q1788" s="48">
        <v>510149</v>
      </c>
      <c r="R1788" s="11" t="s">
        <v>45</v>
      </c>
      <c r="S1788" s="120">
        <v>5619</v>
      </c>
      <c r="T1788" s="85">
        <v>107.03</v>
      </c>
      <c r="U1788" s="86">
        <v>10</v>
      </c>
      <c r="V1788" s="123">
        <v>46.825625000000002</v>
      </c>
      <c r="W1788" s="85">
        <f t="shared" si="420"/>
        <v>3746</v>
      </c>
      <c r="X1788" s="86">
        <v>0</v>
      </c>
      <c r="Y1788" s="85">
        <v>16.054500000000001</v>
      </c>
      <c r="Z1788" s="86">
        <f t="shared" si="421"/>
        <v>0</v>
      </c>
      <c r="AA1788" s="86">
        <f t="shared" si="410"/>
        <v>3746</v>
      </c>
      <c r="AB1788" s="85">
        <v>122.77</v>
      </c>
      <c r="AC1788" s="85">
        <v>10</v>
      </c>
      <c r="AD1788" s="124">
        <f t="shared" si="422"/>
        <v>73.661999999999992</v>
      </c>
      <c r="AE1788" s="86">
        <f t="shared" si="411"/>
        <v>2946</v>
      </c>
      <c r="AF1788" s="85">
        <v>0</v>
      </c>
      <c r="AG1788" s="85">
        <v>36.831000000000003</v>
      </c>
      <c r="AH1788" s="85">
        <f t="shared" si="412"/>
        <v>0</v>
      </c>
      <c r="AI1788" s="86">
        <f t="shared" si="413"/>
        <v>6692</v>
      </c>
      <c r="AJ1788" s="86">
        <f t="shared" si="414"/>
        <v>1073</v>
      </c>
      <c r="AK1788" s="122"/>
      <c r="AL1788" s="85">
        <v>122.77</v>
      </c>
      <c r="AM1788" s="85">
        <v>10</v>
      </c>
      <c r="AN1788" s="124">
        <f t="shared" si="423"/>
        <v>73.661999999999992</v>
      </c>
      <c r="AO1788" s="86">
        <f t="shared" si="415"/>
        <v>2946</v>
      </c>
      <c r="AP1788" s="85">
        <v>0</v>
      </c>
      <c r="AQ1788" s="85">
        <v>36.831000000000003</v>
      </c>
      <c r="AR1788" s="85">
        <f t="shared" si="416"/>
        <v>0</v>
      </c>
      <c r="AS1788" s="86">
        <f t="shared" si="418"/>
        <v>6692</v>
      </c>
      <c r="AT1788" s="170">
        <f t="shared" si="419"/>
        <v>0</v>
      </c>
      <c r="AU1788" s="86">
        <v>6692</v>
      </c>
      <c r="AV1788" s="170">
        <f t="shared" si="417"/>
        <v>0</v>
      </c>
    </row>
    <row r="1789" spans="1:48" s="73" customFormat="1" ht="45" x14ac:dyDescent="0.2">
      <c r="A1789" s="10" t="s">
        <v>4186</v>
      </c>
      <c r="B1789" s="14" t="s">
        <v>36</v>
      </c>
      <c r="C1789" s="14" t="s">
        <v>37</v>
      </c>
      <c r="D1789" s="14" t="s">
        <v>4552</v>
      </c>
      <c r="E1789" s="58">
        <v>314951</v>
      </c>
      <c r="F1789" s="15" t="s">
        <v>4553</v>
      </c>
      <c r="G1789" s="15" t="s">
        <v>4189</v>
      </c>
      <c r="H1789" s="16">
        <v>100008353</v>
      </c>
      <c r="I1789" s="62">
        <v>710015062</v>
      </c>
      <c r="J1789" s="13">
        <v>37903098</v>
      </c>
      <c r="K1789" s="15" t="s">
        <v>105</v>
      </c>
      <c r="L1789" s="12" t="s">
        <v>4186</v>
      </c>
      <c r="M1789" s="15" t="s">
        <v>4360</v>
      </c>
      <c r="N1789" s="49">
        <v>2901</v>
      </c>
      <c r="O1789" s="15" t="s">
        <v>4554</v>
      </c>
      <c r="P1789" s="15" t="s">
        <v>4555</v>
      </c>
      <c r="Q1789" s="48">
        <v>510157</v>
      </c>
      <c r="R1789" s="11" t="s">
        <v>45</v>
      </c>
      <c r="S1789" s="120">
        <v>14610</v>
      </c>
      <c r="T1789" s="85">
        <v>107.03</v>
      </c>
      <c r="U1789" s="86">
        <v>26</v>
      </c>
      <c r="V1789" s="123">
        <v>46.825625000000002</v>
      </c>
      <c r="W1789" s="85">
        <f t="shared" si="420"/>
        <v>9740</v>
      </c>
      <c r="X1789" s="86">
        <v>0</v>
      </c>
      <c r="Y1789" s="85">
        <v>16.054500000000001</v>
      </c>
      <c r="Z1789" s="86">
        <f t="shared" si="421"/>
        <v>0</v>
      </c>
      <c r="AA1789" s="86">
        <f t="shared" si="410"/>
        <v>9740</v>
      </c>
      <c r="AB1789" s="85">
        <v>122.77</v>
      </c>
      <c r="AC1789" s="85">
        <v>19</v>
      </c>
      <c r="AD1789" s="124">
        <f t="shared" si="422"/>
        <v>73.661999999999992</v>
      </c>
      <c r="AE1789" s="86">
        <f t="shared" si="411"/>
        <v>5598</v>
      </c>
      <c r="AF1789" s="85">
        <v>0</v>
      </c>
      <c r="AG1789" s="85">
        <v>36.831000000000003</v>
      </c>
      <c r="AH1789" s="85">
        <f t="shared" si="412"/>
        <v>0</v>
      </c>
      <c r="AI1789" s="86">
        <f t="shared" si="413"/>
        <v>15338</v>
      </c>
      <c r="AJ1789" s="86">
        <f t="shared" si="414"/>
        <v>728</v>
      </c>
      <c r="AK1789" s="122"/>
      <c r="AL1789" s="85">
        <v>122.77</v>
      </c>
      <c r="AM1789" s="85">
        <v>19</v>
      </c>
      <c r="AN1789" s="124">
        <f t="shared" si="423"/>
        <v>73.661999999999992</v>
      </c>
      <c r="AO1789" s="86">
        <f t="shared" si="415"/>
        <v>5598</v>
      </c>
      <c r="AP1789" s="85">
        <v>0</v>
      </c>
      <c r="AQ1789" s="85">
        <v>36.831000000000003</v>
      </c>
      <c r="AR1789" s="85">
        <f t="shared" si="416"/>
        <v>0</v>
      </c>
      <c r="AS1789" s="86">
        <f t="shared" si="418"/>
        <v>15338</v>
      </c>
      <c r="AT1789" s="170">
        <f t="shared" si="419"/>
        <v>0</v>
      </c>
      <c r="AU1789" s="86">
        <v>15338</v>
      </c>
      <c r="AV1789" s="170">
        <f t="shared" si="417"/>
        <v>0</v>
      </c>
    </row>
    <row r="1790" spans="1:48" s="73" customFormat="1" ht="30" x14ac:dyDescent="0.2">
      <c r="A1790" s="10" t="s">
        <v>4186</v>
      </c>
      <c r="B1790" s="14" t="s">
        <v>36</v>
      </c>
      <c r="C1790" s="14" t="s">
        <v>37</v>
      </c>
      <c r="D1790" s="14" t="s">
        <v>4781</v>
      </c>
      <c r="E1790" s="58">
        <v>315834</v>
      </c>
      <c r="F1790" s="15" t="s">
        <v>4782</v>
      </c>
      <c r="G1790" s="15" t="s">
        <v>4189</v>
      </c>
      <c r="H1790" s="16">
        <v>100007846</v>
      </c>
      <c r="I1790" s="62">
        <v>710016042</v>
      </c>
      <c r="J1790" s="13">
        <v>710016042</v>
      </c>
      <c r="K1790" s="15" t="s">
        <v>48</v>
      </c>
      <c r="L1790" s="12" t="s">
        <v>4186</v>
      </c>
      <c r="M1790" s="15" t="s">
        <v>4595</v>
      </c>
      <c r="N1790" s="49">
        <v>3241</v>
      </c>
      <c r="O1790" s="15" t="s">
        <v>4783</v>
      </c>
      <c r="P1790" s="15" t="s">
        <v>4784</v>
      </c>
      <c r="Q1790" s="48">
        <v>511111</v>
      </c>
      <c r="R1790" s="11" t="s">
        <v>45</v>
      </c>
      <c r="S1790" s="120">
        <v>2248</v>
      </c>
      <c r="T1790" s="85">
        <v>107.03</v>
      </c>
      <c r="U1790" s="86">
        <v>4</v>
      </c>
      <c r="V1790" s="123">
        <v>46.825625000000002</v>
      </c>
      <c r="W1790" s="85">
        <f t="shared" si="420"/>
        <v>1498</v>
      </c>
      <c r="X1790" s="86">
        <v>0</v>
      </c>
      <c r="Y1790" s="85">
        <v>16.054500000000001</v>
      </c>
      <c r="Z1790" s="86">
        <f t="shared" si="421"/>
        <v>0</v>
      </c>
      <c r="AA1790" s="86">
        <f t="shared" si="410"/>
        <v>1498</v>
      </c>
      <c r="AB1790" s="85">
        <v>122.77</v>
      </c>
      <c r="AC1790" s="85">
        <v>6</v>
      </c>
      <c r="AD1790" s="124">
        <f t="shared" si="422"/>
        <v>73.661999999999992</v>
      </c>
      <c r="AE1790" s="86">
        <f t="shared" si="411"/>
        <v>1768</v>
      </c>
      <c r="AF1790" s="85">
        <v>0</v>
      </c>
      <c r="AG1790" s="85">
        <v>36.831000000000003</v>
      </c>
      <c r="AH1790" s="85">
        <f t="shared" si="412"/>
        <v>0</v>
      </c>
      <c r="AI1790" s="86">
        <f t="shared" si="413"/>
        <v>3266</v>
      </c>
      <c r="AJ1790" s="86">
        <f t="shared" si="414"/>
        <v>1018</v>
      </c>
      <c r="AK1790" s="122"/>
      <c r="AL1790" s="85">
        <v>122.77</v>
      </c>
      <c r="AM1790" s="85">
        <v>6</v>
      </c>
      <c r="AN1790" s="124">
        <f t="shared" si="423"/>
        <v>73.661999999999992</v>
      </c>
      <c r="AO1790" s="86">
        <f t="shared" si="415"/>
        <v>1768</v>
      </c>
      <c r="AP1790" s="85">
        <v>0</v>
      </c>
      <c r="AQ1790" s="85">
        <v>36.831000000000003</v>
      </c>
      <c r="AR1790" s="85">
        <f t="shared" si="416"/>
        <v>0</v>
      </c>
      <c r="AS1790" s="86">
        <f t="shared" si="418"/>
        <v>3266</v>
      </c>
      <c r="AT1790" s="170">
        <f t="shared" si="419"/>
        <v>0</v>
      </c>
      <c r="AU1790" s="86">
        <v>3266</v>
      </c>
      <c r="AV1790" s="170">
        <f t="shared" si="417"/>
        <v>0</v>
      </c>
    </row>
    <row r="1791" spans="1:48" s="73" customFormat="1" x14ac:dyDescent="0.2">
      <c r="A1791" s="10" t="s">
        <v>4186</v>
      </c>
      <c r="B1791" s="14" t="s">
        <v>36</v>
      </c>
      <c r="C1791" s="14" t="s">
        <v>37</v>
      </c>
      <c r="D1791" s="14" t="s">
        <v>4556</v>
      </c>
      <c r="E1791" s="58">
        <v>314960</v>
      </c>
      <c r="F1791" s="15" t="s">
        <v>4557</v>
      </c>
      <c r="G1791" s="15" t="s">
        <v>4189</v>
      </c>
      <c r="H1791" s="16">
        <v>100007494</v>
      </c>
      <c r="I1791" s="62">
        <v>710015070</v>
      </c>
      <c r="J1791" s="13">
        <v>710015070</v>
      </c>
      <c r="K1791" s="15" t="s">
        <v>48</v>
      </c>
      <c r="L1791" s="12" t="s">
        <v>4186</v>
      </c>
      <c r="M1791" s="15" t="s">
        <v>4349</v>
      </c>
      <c r="N1791" s="49">
        <v>2754</v>
      </c>
      <c r="O1791" s="15" t="s">
        <v>4558</v>
      </c>
      <c r="P1791" s="15" t="s">
        <v>4559</v>
      </c>
      <c r="Q1791" s="48">
        <v>510165</v>
      </c>
      <c r="R1791" s="11" t="s">
        <v>45</v>
      </c>
      <c r="S1791" s="120">
        <v>10114</v>
      </c>
      <c r="T1791" s="85">
        <v>107.03</v>
      </c>
      <c r="U1791" s="86">
        <v>18</v>
      </c>
      <c r="V1791" s="123">
        <v>46.825625000000002</v>
      </c>
      <c r="W1791" s="85">
        <f t="shared" si="420"/>
        <v>6743</v>
      </c>
      <c r="X1791" s="86">
        <v>0</v>
      </c>
      <c r="Y1791" s="85">
        <v>16.054500000000001</v>
      </c>
      <c r="Z1791" s="86">
        <f t="shared" si="421"/>
        <v>0</v>
      </c>
      <c r="AA1791" s="86">
        <f t="shared" si="410"/>
        <v>6743</v>
      </c>
      <c r="AB1791" s="85">
        <v>122.77</v>
      </c>
      <c r="AC1791" s="85">
        <v>11</v>
      </c>
      <c r="AD1791" s="124">
        <f t="shared" si="422"/>
        <v>73.661999999999992</v>
      </c>
      <c r="AE1791" s="86">
        <f t="shared" si="411"/>
        <v>3241</v>
      </c>
      <c r="AF1791" s="85">
        <v>0</v>
      </c>
      <c r="AG1791" s="85">
        <v>36.831000000000003</v>
      </c>
      <c r="AH1791" s="85">
        <f t="shared" si="412"/>
        <v>0</v>
      </c>
      <c r="AI1791" s="86">
        <f t="shared" si="413"/>
        <v>9984</v>
      </c>
      <c r="AJ1791" s="86">
        <f t="shared" si="414"/>
        <v>-130</v>
      </c>
      <c r="AK1791" s="122"/>
      <c r="AL1791" s="85">
        <v>122.77</v>
      </c>
      <c r="AM1791" s="85">
        <v>11</v>
      </c>
      <c r="AN1791" s="124">
        <f t="shared" si="423"/>
        <v>73.661999999999992</v>
      </c>
      <c r="AO1791" s="86">
        <f t="shared" si="415"/>
        <v>3241</v>
      </c>
      <c r="AP1791" s="85">
        <v>0</v>
      </c>
      <c r="AQ1791" s="85">
        <v>36.831000000000003</v>
      </c>
      <c r="AR1791" s="85">
        <f t="shared" si="416"/>
        <v>0</v>
      </c>
      <c r="AS1791" s="86">
        <f t="shared" si="418"/>
        <v>9984</v>
      </c>
      <c r="AT1791" s="170">
        <f t="shared" si="419"/>
        <v>0</v>
      </c>
      <c r="AU1791" s="86">
        <v>9984</v>
      </c>
      <c r="AV1791" s="170">
        <f t="shared" si="417"/>
        <v>0</v>
      </c>
    </row>
    <row r="1792" spans="1:48" s="73" customFormat="1" x14ac:dyDescent="0.2">
      <c r="A1792" s="10" t="s">
        <v>4186</v>
      </c>
      <c r="B1792" s="14" t="s">
        <v>36</v>
      </c>
      <c r="C1792" s="14" t="s">
        <v>37</v>
      </c>
      <c r="D1792" s="14" t="s">
        <v>5177</v>
      </c>
      <c r="E1792" s="58">
        <v>632724</v>
      </c>
      <c r="F1792" s="15" t="s">
        <v>5178</v>
      </c>
      <c r="G1792" s="15" t="s">
        <v>4189</v>
      </c>
      <c r="H1792" s="16">
        <v>100009069</v>
      </c>
      <c r="I1792" s="62">
        <v>710022387</v>
      </c>
      <c r="J1792" s="13">
        <v>710022387</v>
      </c>
      <c r="K1792" s="15" t="s">
        <v>48</v>
      </c>
      <c r="L1792" s="12" t="s">
        <v>4186</v>
      </c>
      <c r="M1792" s="15" t="s">
        <v>4959</v>
      </c>
      <c r="N1792" s="49">
        <v>1501</v>
      </c>
      <c r="O1792" s="15" t="s">
        <v>5179</v>
      </c>
      <c r="P1792" s="15" t="s">
        <v>5180</v>
      </c>
      <c r="Q1792" s="48">
        <v>518077</v>
      </c>
      <c r="R1792" s="11" t="s">
        <v>45</v>
      </c>
      <c r="S1792" s="120">
        <v>5057</v>
      </c>
      <c r="T1792" s="85">
        <v>107.03</v>
      </c>
      <c r="U1792" s="86">
        <v>9</v>
      </c>
      <c r="V1792" s="123">
        <v>46.825625000000002</v>
      </c>
      <c r="W1792" s="85">
        <f t="shared" si="420"/>
        <v>3371</v>
      </c>
      <c r="X1792" s="86">
        <v>0</v>
      </c>
      <c r="Y1792" s="85">
        <v>16.054500000000001</v>
      </c>
      <c r="Z1792" s="86">
        <f t="shared" si="421"/>
        <v>0</v>
      </c>
      <c r="AA1792" s="86">
        <f t="shared" si="410"/>
        <v>3371</v>
      </c>
      <c r="AB1792" s="85">
        <v>122.77</v>
      </c>
      <c r="AC1792" s="85">
        <v>9</v>
      </c>
      <c r="AD1792" s="124">
        <f t="shared" si="422"/>
        <v>73.661999999999992</v>
      </c>
      <c r="AE1792" s="86">
        <f t="shared" si="411"/>
        <v>2652</v>
      </c>
      <c r="AF1792" s="85">
        <v>0</v>
      </c>
      <c r="AG1792" s="85">
        <v>36.831000000000003</v>
      </c>
      <c r="AH1792" s="85">
        <f t="shared" si="412"/>
        <v>0</v>
      </c>
      <c r="AI1792" s="86">
        <f t="shared" si="413"/>
        <v>6023</v>
      </c>
      <c r="AJ1792" s="86">
        <f t="shared" si="414"/>
        <v>966</v>
      </c>
      <c r="AK1792" s="122"/>
      <c r="AL1792" s="85">
        <v>122.77</v>
      </c>
      <c r="AM1792" s="85">
        <v>9</v>
      </c>
      <c r="AN1792" s="124">
        <f t="shared" si="423"/>
        <v>73.661999999999992</v>
      </c>
      <c r="AO1792" s="86">
        <f t="shared" si="415"/>
        <v>2652</v>
      </c>
      <c r="AP1792" s="85">
        <v>0</v>
      </c>
      <c r="AQ1792" s="85">
        <v>36.831000000000003</v>
      </c>
      <c r="AR1792" s="85">
        <f t="shared" si="416"/>
        <v>0</v>
      </c>
      <c r="AS1792" s="86">
        <f t="shared" si="418"/>
        <v>6023</v>
      </c>
      <c r="AT1792" s="170">
        <f t="shared" si="419"/>
        <v>0</v>
      </c>
      <c r="AU1792" s="86">
        <v>6023</v>
      </c>
      <c r="AV1792" s="170">
        <f t="shared" si="417"/>
        <v>0</v>
      </c>
    </row>
    <row r="1793" spans="1:48" s="73" customFormat="1" ht="45" x14ac:dyDescent="0.2">
      <c r="A1793" s="10" t="s">
        <v>4186</v>
      </c>
      <c r="B1793" s="14" t="s">
        <v>36</v>
      </c>
      <c r="C1793" s="14" t="s">
        <v>37</v>
      </c>
      <c r="D1793" s="14" t="s">
        <v>5181</v>
      </c>
      <c r="E1793" s="58">
        <v>321737</v>
      </c>
      <c r="F1793" s="15" t="s">
        <v>5182</v>
      </c>
      <c r="G1793" s="15" t="s">
        <v>4189</v>
      </c>
      <c r="H1793" s="16">
        <v>100007089</v>
      </c>
      <c r="I1793" s="62">
        <v>710022549</v>
      </c>
      <c r="J1793" s="13">
        <v>37812793</v>
      </c>
      <c r="K1793" s="15" t="s">
        <v>92</v>
      </c>
      <c r="L1793" s="12" t="s">
        <v>4186</v>
      </c>
      <c r="M1793" s="15" t="s">
        <v>4992</v>
      </c>
      <c r="N1793" s="49">
        <v>1362</v>
      </c>
      <c r="O1793" s="15" t="s">
        <v>5183</v>
      </c>
      <c r="P1793" s="15" t="s">
        <v>5184</v>
      </c>
      <c r="Q1793" s="48">
        <v>518085</v>
      </c>
      <c r="R1793" s="11" t="s">
        <v>45</v>
      </c>
      <c r="S1793" s="120">
        <v>19667</v>
      </c>
      <c r="T1793" s="85">
        <v>107.03</v>
      </c>
      <c r="U1793" s="86">
        <v>35</v>
      </c>
      <c r="V1793" s="123">
        <v>46.825625000000002</v>
      </c>
      <c r="W1793" s="85">
        <f t="shared" ref="W1793:W1814" si="424">+ROUND(U1793*V1793*8,0)</f>
        <v>13111</v>
      </c>
      <c r="X1793" s="86">
        <v>0</v>
      </c>
      <c r="Y1793" s="85">
        <v>16.054500000000001</v>
      </c>
      <c r="Z1793" s="86">
        <f t="shared" ref="Z1793:Z1814" si="425">ROUND(X1793*Y1793*8,0)</f>
        <v>0</v>
      </c>
      <c r="AA1793" s="86">
        <f t="shared" si="410"/>
        <v>13111</v>
      </c>
      <c r="AB1793" s="85">
        <v>122.77</v>
      </c>
      <c r="AC1793" s="85">
        <v>41</v>
      </c>
      <c r="AD1793" s="124">
        <f t="shared" si="422"/>
        <v>73.661999999999992</v>
      </c>
      <c r="AE1793" s="86">
        <f t="shared" si="411"/>
        <v>12081</v>
      </c>
      <c r="AF1793" s="85">
        <v>0</v>
      </c>
      <c r="AG1793" s="85">
        <v>36.831000000000003</v>
      </c>
      <c r="AH1793" s="85">
        <f t="shared" si="412"/>
        <v>0</v>
      </c>
      <c r="AI1793" s="86">
        <f t="shared" si="413"/>
        <v>25192</v>
      </c>
      <c r="AJ1793" s="86">
        <f t="shared" si="414"/>
        <v>5525</v>
      </c>
      <c r="AK1793" s="122"/>
      <c r="AL1793" s="85">
        <v>122.77</v>
      </c>
      <c r="AM1793" s="85">
        <v>41</v>
      </c>
      <c r="AN1793" s="124">
        <f t="shared" si="423"/>
        <v>73.661999999999992</v>
      </c>
      <c r="AO1793" s="86">
        <f t="shared" si="415"/>
        <v>12081</v>
      </c>
      <c r="AP1793" s="85">
        <v>0</v>
      </c>
      <c r="AQ1793" s="85">
        <v>36.831000000000003</v>
      </c>
      <c r="AR1793" s="85">
        <f t="shared" si="416"/>
        <v>0</v>
      </c>
      <c r="AS1793" s="86">
        <f t="shared" si="418"/>
        <v>25192</v>
      </c>
      <c r="AT1793" s="170">
        <f t="shared" si="419"/>
        <v>0</v>
      </c>
      <c r="AU1793" s="86">
        <v>25192</v>
      </c>
      <c r="AV1793" s="170">
        <f t="shared" si="417"/>
        <v>0</v>
      </c>
    </row>
    <row r="1794" spans="1:48" s="73" customFormat="1" x14ac:dyDescent="0.2">
      <c r="A1794" s="10" t="s">
        <v>4186</v>
      </c>
      <c r="B1794" s="14" t="s">
        <v>36</v>
      </c>
      <c r="C1794" s="14" t="s">
        <v>37</v>
      </c>
      <c r="D1794" s="14" t="s">
        <v>4450</v>
      </c>
      <c r="E1794" s="58">
        <v>314676</v>
      </c>
      <c r="F1794" s="15" t="s">
        <v>4451</v>
      </c>
      <c r="G1794" s="15" t="s">
        <v>4189</v>
      </c>
      <c r="H1794" s="16">
        <v>100008284</v>
      </c>
      <c r="I1794" s="62">
        <v>710036558</v>
      </c>
      <c r="J1794" s="13">
        <v>710036558</v>
      </c>
      <c r="K1794" s="15" t="s">
        <v>48</v>
      </c>
      <c r="L1794" s="12" t="s">
        <v>4186</v>
      </c>
      <c r="M1794" s="15" t="s">
        <v>4360</v>
      </c>
      <c r="N1794" s="49">
        <v>2901</v>
      </c>
      <c r="O1794" s="15" t="s">
        <v>4452</v>
      </c>
      <c r="P1794" s="15" t="s">
        <v>4453</v>
      </c>
      <c r="Q1794" s="48">
        <v>509868</v>
      </c>
      <c r="R1794" s="11" t="s">
        <v>45</v>
      </c>
      <c r="S1794" s="120">
        <v>20422</v>
      </c>
      <c r="T1794" s="85">
        <v>107.03</v>
      </c>
      <c r="U1794" s="86">
        <v>36</v>
      </c>
      <c r="V1794" s="123">
        <v>46.825625000000002</v>
      </c>
      <c r="W1794" s="85">
        <f t="shared" si="424"/>
        <v>13486</v>
      </c>
      <c r="X1794" s="86">
        <v>1</v>
      </c>
      <c r="Y1794" s="85">
        <v>16.054500000000001</v>
      </c>
      <c r="Z1794" s="86">
        <f t="shared" si="425"/>
        <v>128</v>
      </c>
      <c r="AA1794" s="86">
        <f t="shared" si="410"/>
        <v>13614</v>
      </c>
      <c r="AB1794" s="85">
        <v>122.77</v>
      </c>
      <c r="AC1794" s="85">
        <v>34</v>
      </c>
      <c r="AD1794" s="124">
        <f t="shared" si="422"/>
        <v>73.661999999999992</v>
      </c>
      <c r="AE1794" s="86">
        <f t="shared" si="411"/>
        <v>10018</v>
      </c>
      <c r="AF1794" s="85">
        <v>0</v>
      </c>
      <c r="AG1794" s="85">
        <v>36.831000000000003</v>
      </c>
      <c r="AH1794" s="85">
        <f t="shared" si="412"/>
        <v>0</v>
      </c>
      <c r="AI1794" s="86">
        <f t="shared" si="413"/>
        <v>23632</v>
      </c>
      <c r="AJ1794" s="86">
        <f t="shared" si="414"/>
        <v>3210</v>
      </c>
      <c r="AK1794" s="122"/>
      <c r="AL1794" s="85">
        <v>122.77</v>
      </c>
      <c r="AM1794" s="85">
        <v>34</v>
      </c>
      <c r="AN1794" s="124">
        <f t="shared" si="423"/>
        <v>73.661999999999992</v>
      </c>
      <c r="AO1794" s="86">
        <f t="shared" si="415"/>
        <v>10018</v>
      </c>
      <c r="AP1794" s="85">
        <v>0</v>
      </c>
      <c r="AQ1794" s="85">
        <v>36.831000000000003</v>
      </c>
      <c r="AR1794" s="85">
        <f t="shared" si="416"/>
        <v>0</v>
      </c>
      <c r="AS1794" s="86">
        <f t="shared" si="418"/>
        <v>23632</v>
      </c>
      <c r="AT1794" s="170">
        <f t="shared" si="419"/>
        <v>0</v>
      </c>
      <c r="AU1794" s="86">
        <v>23632</v>
      </c>
      <c r="AV1794" s="170">
        <f t="shared" si="417"/>
        <v>0</v>
      </c>
    </row>
    <row r="1795" spans="1:48" s="73" customFormat="1" ht="30" x14ac:dyDescent="0.2">
      <c r="A1795" s="10" t="s">
        <v>4186</v>
      </c>
      <c r="B1795" s="14" t="s">
        <v>36</v>
      </c>
      <c r="C1795" s="14" t="s">
        <v>37</v>
      </c>
      <c r="D1795" s="14" t="s">
        <v>4789</v>
      </c>
      <c r="E1795" s="58">
        <v>315869</v>
      </c>
      <c r="F1795" s="15" t="s">
        <v>4790</v>
      </c>
      <c r="G1795" s="15" t="s">
        <v>4189</v>
      </c>
      <c r="H1795" s="16">
        <v>100007853</v>
      </c>
      <c r="I1795" s="62">
        <v>710016050</v>
      </c>
      <c r="J1795" s="13">
        <v>710016050</v>
      </c>
      <c r="K1795" s="15" t="s">
        <v>48</v>
      </c>
      <c r="L1795" s="12" t="s">
        <v>4186</v>
      </c>
      <c r="M1795" s="15" t="s">
        <v>4595</v>
      </c>
      <c r="N1795" s="49">
        <v>3104</v>
      </c>
      <c r="O1795" s="15" t="s">
        <v>4791</v>
      </c>
      <c r="P1795" s="15" t="s">
        <v>4792</v>
      </c>
      <c r="Q1795" s="48">
        <v>511145</v>
      </c>
      <c r="R1795" s="11" t="s">
        <v>45</v>
      </c>
      <c r="S1795" s="120">
        <v>5619</v>
      </c>
      <c r="T1795" s="85">
        <v>107.03</v>
      </c>
      <c r="U1795" s="86">
        <v>10</v>
      </c>
      <c r="V1795" s="123">
        <v>46.825625000000002</v>
      </c>
      <c r="W1795" s="85">
        <f t="shared" si="424"/>
        <v>3746</v>
      </c>
      <c r="X1795" s="86">
        <v>0</v>
      </c>
      <c r="Y1795" s="85">
        <v>16.054500000000001</v>
      </c>
      <c r="Z1795" s="86">
        <f t="shared" si="425"/>
        <v>0</v>
      </c>
      <c r="AA1795" s="86">
        <f t="shared" si="410"/>
        <v>3746</v>
      </c>
      <c r="AB1795" s="85">
        <v>122.77</v>
      </c>
      <c r="AC1795" s="85">
        <v>4</v>
      </c>
      <c r="AD1795" s="124">
        <f t="shared" si="422"/>
        <v>73.661999999999992</v>
      </c>
      <c r="AE1795" s="86">
        <f t="shared" si="411"/>
        <v>1179</v>
      </c>
      <c r="AF1795" s="85">
        <v>0</v>
      </c>
      <c r="AG1795" s="85">
        <v>36.831000000000003</v>
      </c>
      <c r="AH1795" s="85">
        <f t="shared" si="412"/>
        <v>0</v>
      </c>
      <c r="AI1795" s="86">
        <f t="shared" si="413"/>
        <v>4925</v>
      </c>
      <c r="AJ1795" s="86">
        <f t="shared" si="414"/>
        <v>-694</v>
      </c>
      <c r="AK1795" s="122"/>
      <c r="AL1795" s="85">
        <v>122.77</v>
      </c>
      <c r="AM1795" s="85">
        <v>4</v>
      </c>
      <c r="AN1795" s="124">
        <f t="shared" si="423"/>
        <v>73.661999999999992</v>
      </c>
      <c r="AO1795" s="86">
        <f t="shared" si="415"/>
        <v>1179</v>
      </c>
      <c r="AP1795" s="85">
        <v>0</v>
      </c>
      <c r="AQ1795" s="85">
        <v>36.831000000000003</v>
      </c>
      <c r="AR1795" s="85">
        <f t="shared" si="416"/>
        <v>0</v>
      </c>
      <c r="AS1795" s="86">
        <f t="shared" si="418"/>
        <v>4925</v>
      </c>
      <c r="AT1795" s="170">
        <f t="shared" si="419"/>
        <v>0</v>
      </c>
      <c r="AU1795" s="86">
        <v>4925</v>
      </c>
      <c r="AV1795" s="170">
        <f t="shared" si="417"/>
        <v>0</v>
      </c>
    </row>
    <row r="1796" spans="1:48" s="73" customFormat="1" x14ac:dyDescent="0.2">
      <c r="A1796" s="10" t="s">
        <v>4186</v>
      </c>
      <c r="B1796" s="14" t="s">
        <v>36</v>
      </c>
      <c r="C1796" s="14" t="s">
        <v>37</v>
      </c>
      <c r="D1796" s="14" t="s">
        <v>5185</v>
      </c>
      <c r="E1796" s="58">
        <v>648078</v>
      </c>
      <c r="F1796" s="15" t="s">
        <v>5186</v>
      </c>
      <c r="G1796" s="15" t="s">
        <v>4189</v>
      </c>
      <c r="H1796" s="16">
        <v>100019131</v>
      </c>
      <c r="I1796" s="62">
        <v>710276001</v>
      </c>
      <c r="J1796" s="13">
        <v>37813366</v>
      </c>
      <c r="K1796" s="52" t="s">
        <v>105</v>
      </c>
      <c r="L1796" s="77" t="s">
        <v>4186</v>
      </c>
      <c r="M1796" s="52" t="s">
        <v>4960</v>
      </c>
      <c r="N1796" s="71">
        <v>1323</v>
      </c>
      <c r="O1796" s="52" t="s">
        <v>5187</v>
      </c>
      <c r="P1796" s="52" t="s">
        <v>5188</v>
      </c>
      <c r="Q1796" s="48">
        <v>518093</v>
      </c>
      <c r="R1796" s="11" t="s">
        <v>45</v>
      </c>
      <c r="S1796" s="120">
        <v>17981</v>
      </c>
      <c r="T1796" s="85">
        <v>107.03</v>
      </c>
      <c r="U1796" s="86">
        <v>32</v>
      </c>
      <c r="V1796" s="123">
        <v>46.825625000000002</v>
      </c>
      <c r="W1796" s="85">
        <f t="shared" si="424"/>
        <v>11987</v>
      </c>
      <c r="X1796" s="86">
        <v>0</v>
      </c>
      <c r="Y1796" s="85">
        <v>16.054500000000001</v>
      </c>
      <c r="Z1796" s="86">
        <f t="shared" si="425"/>
        <v>0</v>
      </c>
      <c r="AA1796" s="86">
        <f t="shared" si="410"/>
        <v>11987</v>
      </c>
      <c r="AB1796" s="85">
        <v>122.77</v>
      </c>
      <c r="AC1796" s="85">
        <v>36</v>
      </c>
      <c r="AD1796" s="124">
        <f t="shared" si="422"/>
        <v>73.661999999999992</v>
      </c>
      <c r="AE1796" s="86">
        <f t="shared" si="411"/>
        <v>10607</v>
      </c>
      <c r="AF1796" s="85">
        <v>0</v>
      </c>
      <c r="AG1796" s="85">
        <v>36.831000000000003</v>
      </c>
      <c r="AH1796" s="85">
        <f t="shared" si="412"/>
        <v>0</v>
      </c>
      <c r="AI1796" s="86">
        <f t="shared" si="413"/>
        <v>22594</v>
      </c>
      <c r="AJ1796" s="86">
        <f t="shared" si="414"/>
        <v>4613</v>
      </c>
      <c r="AK1796" s="122"/>
      <c r="AL1796" s="85">
        <v>122.77</v>
      </c>
      <c r="AM1796" s="85">
        <v>36</v>
      </c>
      <c r="AN1796" s="124">
        <f t="shared" si="423"/>
        <v>73.661999999999992</v>
      </c>
      <c r="AO1796" s="86">
        <f t="shared" si="415"/>
        <v>10607</v>
      </c>
      <c r="AP1796" s="85">
        <v>0</v>
      </c>
      <c r="AQ1796" s="85">
        <v>36.831000000000003</v>
      </c>
      <c r="AR1796" s="85">
        <f t="shared" si="416"/>
        <v>0</v>
      </c>
      <c r="AS1796" s="86">
        <f t="shared" si="418"/>
        <v>22594</v>
      </c>
      <c r="AT1796" s="170">
        <f t="shared" si="419"/>
        <v>0</v>
      </c>
      <c r="AU1796" s="86">
        <v>22594</v>
      </c>
      <c r="AV1796" s="170">
        <f t="shared" si="417"/>
        <v>0</v>
      </c>
    </row>
    <row r="1797" spans="1:48" s="73" customFormat="1" ht="60" x14ac:dyDescent="0.2">
      <c r="A1797" s="10" t="s">
        <v>4186</v>
      </c>
      <c r="B1797" s="14" t="s">
        <v>36</v>
      </c>
      <c r="C1797" s="14" t="s">
        <v>37</v>
      </c>
      <c r="D1797" s="14" t="s">
        <v>5129</v>
      </c>
      <c r="E1797" s="58">
        <v>321613</v>
      </c>
      <c r="F1797" s="15" t="s">
        <v>5130</v>
      </c>
      <c r="G1797" s="15" t="s">
        <v>4189</v>
      </c>
      <c r="H1797" s="16">
        <v>100009010</v>
      </c>
      <c r="I1797" s="62">
        <v>710022433</v>
      </c>
      <c r="J1797" s="13">
        <v>37813382</v>
      </c>
      <c r="K1797" s="15" t="s">
        <v>5131</v>
      </c>
      <c r="L1797" s="12" t="s">
        <v>4186</v>
      </c>
      <c r="M1797" s="15" t="s">
        <v>4959</v>
      </c>
      <c r="N1797" s="49">
        <v>1325</v>
      </c>
      <c r="O1797" s="15" t="s">
        <v>5132</v>
      </c>
      <c r="P1797" s="15" t="s">
        <v>5133</v>
      </c>
      <c r="Q1797" s="48">
        <v>517950</v>
      </c>
      <c r="R1797" s="11" t="s">
        <v>45</v>
      </c>
      <c r="S1797" s="120">
        <v>20229</v>
      </c>
      <c r="T1797" s="85">
        <v>107.03</v>
      </c>
      <c r="U1797" s="86">
        <v>36</v>
      </c>
      <c r="V1797" s="123">
        <v>46.825625000000002</v>
      </c>
      <c r="W1797" s="85">
        <f t="shared" si="424"/>
        <v>13486</v>
      </c>
      <c r="X1797" s="86">
        <v>0</v>
      </c>
      <c r="Y1797" s="85">
        <v>16.054500000000001</v>
      </c>
      <c r="Z1797" s="86">
        <f t="shared" si="425"/>
        <v>0</v>
      </c>
      <c r="AA1797" s="86">
        <f t="shared" ref="AA1797:AA1860" si="426">+Z1797+W1797</f>
        <v>13486</v>
      </c>
      <c r="AB1797" s="85">
        <v>122.77</v>
      </c>
      <c r="AC1797" s="85">
        <v>23</v>
      </c>
      <c r="AD1797" s="124">
        <f t="shared" si="422"/>
        <v>73.661999999999992</v>
      </c>
      <c r="AE1797" s="86">
        <f t="shared" ref="AE1797:AE1860" si="427">ROUND(AC1797*AD1797*4,0)</f>
        <v>6777</v>
      </c>
      <c r="AF1797" s="85">
        <v>0</v>
      </c>
      <c r="AG1797" s="85">
        <v>36.831000000000003</v>
      </c>
      <c r="AH1797" s="85">
        <f t="shared" ref="AH1797:AH1860" si="428">ROUND(AF1797*AG1797*4,0)</f>
        <v>0</v>
      </c>
      <c r="AI1797" s="86">
        <f t="shared" ref="AI1797:AI1860" si="429">+AA1797+AE1797+AH1797</f>
        <v>20263</v>
      </c>
      <c r="AJ1797" s="86">
        <f t="shared" ref="AJ1797:AJ1860" si="430">+AI1797-S1797</f>
        <v>34</v>
      </c>
      <c r="AK1797" s="122"/>
      <c r="AL1797" s="85">
        <v>122.77</v>
      </c>
      <c r="AM1797" s="85">
        <v>23</v>
      </c>
      <c r="AN1797" s="124">
        <f t="shared" si="423"/>
        <v>73.661999999999992</v>
      </c>
      <c r="AO1797" s="86">
        <f t="shared" ref="AO1797:AO1860" si="431">ROUND(AM1797*AN1797*4,0)</f>
        <v>6777</v>
      </c>
      <c r="AP1797" s="85">
        <v>0</v>
      </c>
      <c r="AQ1797" s="85">
        <v>36.831000000000003</v>
      </c>
      <c r="AR1797" s="85">
        <f t="shared" ref="AR1797:AR1860" si="432">ROUND(AP1797*AQ1797*4,0)</f>
        <v>0</v>
      </c>
      <c r="AS1797" s="86">
        <f t="shared" si="418"/>
        <v>20263</v>
      </c>
      <c r="AT1797" s="170">
        <f t="shared" si="419"/>
        <v>0</v>
      </c>
      <c r="AU1797" s="86">
        <v>20263</v>
      </c>
      <c r="AV1797" s="170">
        <f t="shared" ref="AV1797:AV1860" si="433">+AU1797-AS1797</f>
        <v>0</v>
      </c>
    </row>
    <row r="1798" spans="1:48" s="73" customFormat="1" ht="30" x14ac:dyDescent="0.2">
      <c r="A1798" s="10" t="s">
        <v>4186</v>
      </c>
      <c r="B1798" s="14" t="s">
        <v>36</v>
      </c>
      <c r="C1798" s="14" t="s">
        <v>37</v>
      </c>
      <c r="D1798" s="14" t="s">
        <v>4793</v>
      </c>
      <c r="E1798" s="58">
        <v>315877</v>
      </c>
      <c r="F1798" s="15" t="s">
        <v>4794</v>
      </c>
      <c r="G1798" s="15" t="s">
        <v>4189</v>
      </c>
      <c r="H1798" s="16">
        <v>100007855</v>
      </c>
      <c r="I1798" s="62">
        <v>710016069</v>
      </c>
      <c r="J1798" s="13">
        <v>710016069</v>
      </c>
      <c r="K1798" s="15" t="s">
        <v>48</v>
      </c>
      <c r="L1798" s="12" t="s">
        <v>4186</v>
      </c>
      <c r="M1798" s="15" t="s">
        <v>4595</v>
      </c>
      <c r="N1798" s="49">
        <v>3213</v>
      </c>
      <c r="O1798" s="15" t="s">
        <v>4795</v>
      </c>
      <c r="P1798" s="15" t="s">
        <v>4796</v>
      </c>
      <c r="Q1798" s="48">
        <v>511153</v>
      </c>
      <c r="R1798" s="11" t="s">
        <v>45</v>
      </c>
      <c r="S1798" s="120">
        <v>1124</v>
      </c>
      <c r="T1798" s="85">
        <v>107.03</v>
      </c>
      <c r="U1798" s="86">
        <v>2</v>
      </c>
      <c r="V1798" s="123">
        <v>46.825625000000002</v>
      </c>
      <c r="W1798" s="85">
        <f t="shared" si="424"/>
        <v>749</v>
      </c>
      <c r="X1798" s="86">
        <v>0</v>
      </c>
      <c r="Y1798" s="85">
        <v>16.054500000000001</v>
      </c>
      <c r="Z1798" s="86">
        <f t="shared" si="425"/>
        <v>0</v>
      </c>
      <c r="AA1798" s="86">
        <f t="shared" si="426"/>
        <v>749</v>
      </c>
      <c r="AB1798" s="85">
        <v>122.77</v>
      </c>
      <c r="AC1798" s="85">
        <v>6</v>
      </c>
      <c r="AD1798" s="124">
        <f t="shared" si="422"/>
        <v>73.661999999999992</v>
      </c>
      <c r="AE1798" s="86">
        <f t="shared" si="427"/>
        <v>1768</v>
      </c>
      <c r="AF1798" s="85">
        <v>0</v>
      </c>
      <c r="AG1798" s="85">
        <v>36.831000000000003</v>
      </c>
      <c r="AH1798" s="85">
        <f t="shared" si="428"/>
        <v>0</v>
      </c>
      <c r="AI1798" s="86">
        <f t="shared" si="429"/>
        <v>2517</v>
      </c>
      <c r="AJ1798" s="86">
        <f t="shared" si="430"/>
        <v>1393</v>
      </c>
      <c r="AK1798" s="122"/>
      <c r="AL1798" s="85">
        <v>122.77</v>
      </c>
      <c r="AM1798" s="85">
        <v>6</v>
      </c>
      <c r="AN1798" s="124">
        <f t="shared" si="423"/>
        <v>73.661999999999992</v>
      </c>
      <c r="AO1798" s="86">
        <f t="shared" si="431"/>
        <v>1768</v>
      </c>
      <c r="AP1798" s="85">
        <v>0</v>
      </c>
      <c r="AQ1798" s="85">
        <v>36.831000000000003</v>
      </c>
      <c r="AR1798" s="85">
        <f t="shared" si="432"/>
        <v>0</v>
      </c>
      <c r="AS1798" s="86">
        <f t="shared" ref="AS1798:AS1861" si="434">+AR1798+AO1798+AA1798</f>
        <v>2517</v>
      </c>
      <c r="AT1798" s="170">
        <f t="shared" ref="AT1798:AT1861" si="435">+AS1798-AI1798</f>
        <v>0</v>
      </c>
      <c r="AU1798" s="86">
        <v>2517</v>
      </c>
      <c r="AV1798" s="170">
        <f t="shared" si="433"/>
        <v>0</v>
      </c>
    </row>
    <row r="1799" spans="1:48" s="73" customFormat="1" ht="30" x14ac:dyDescent="0.2">
      <c r="A1799" s="10" t="s">
        <v>4186</v>
      </c>
      <c r="B1799" s="14" t="s">
        <v>36</v>
      </c>
      <c r="C1799" s="14" t="s">
        <v>37</v>
      </c>
      <c r="D1799" s="14" t="s">
        <v>4797</v>
      </c>
      <c r="E1799" s="58">
        <v>315893</v>
      </c>
      <c r="F1799" s="15" t="s">
        <v>4798</v>
      </c>
      <c r="G1799" s="15" t="s">
        <v>4189</v>
      </c>
      <c r="H1799" s="16">
        <v>100007858</v>
      </c>
      <c r="I1799" s="62">
        <v>37815687</v>
      </c>
      <c r="J1799" s="13">
        <v>37815687</v>
      </c>
      <c r="K1799" s="15" t="s">
        <v>48</v>
      </c>
      <c r="L1799" s="12" t="s">
        <v>4186</v>
      </c>
      <c r="M1799" s="15" t="s">
        <v>4595</v>
      </c>
      <c r="N1799" s="49">
        <v>3232</v>
      </c>
      <c r="O1799" s="15" t="s">
        <v>4799</v>
      </c>
      <c r="P1799" s="15" t="s">
        <v>4800</v>
      </c>
      <c r="Q1799" s="48">
        <v>511170</v>
      </c>
      <c r="R1799" s="11" t="s">
        <v>86</v>
      </c>
      <c r="S1799" s="120">
        <v>11800</v>
      </c>
      <c r="T1799" s="85">
        <v>107.03</v>
      </c>
      <c r="U1799" s="86">
        <v>21</v>
      </c>
      <c r="V1799" s="123">
        <v>46.825625000000002</v>
      </c>
      <c r="W1799" s="85">
        <f t="shared" si="424"/>
        <v>7867</v>
      </c>
      <c r="X1799" s="86">
        <v>0</v>
      </c>
      <c r="Y1799" s="85">
        <v>16.054500000000001</v>
      </c>
      <c r="Z1799" s="86">
        <f t="shared" si="425"/>
        <v>0</v>
      </c>
      <c r="AA1799" s="86">
        <f t="shared" si="426"/>
        <v>7867</v>
      </c>
      <c r="AB1799" s="85">
        <v>122.77</v>
      </c>
      <c r="AC1799" s="85">
        <v>19</v>
      </c>
      <c r="AD1799" s="124">
        <f t="shared" si="422"/>
        <v>73.661999999999992</v>
      </c>
      <c r="AE1799" s="86">
        <f t="shared" si="427"/>
        <v>5598</v>
      </c>
      <c r="AF1799" s="85">
        <v>0</v>
      </c>
      <c r="AG1799" s="85">
        <v>36.831000000000003</v>
      </c>
      <c r="AH1799" s="85">
        <f t="shared" si="428"/>
        <v>0</v>
      </c>
      <c r="AI1799" s="86">
        <f t="shared" si="429"/>
        <v>13465</v>
      </c>
      <c r="AJ1799" s="86">
        <f t="shared" si="430"/>
        <v>1665</v>
      </c>
      <c r="AK1799" s="122"/>
      <c r="AL1799" s="85">
        <v>122.77</v>
      </c>
      <c r="AM1799" s="85">
        <v>19</v>
      </c>
      <c r="AN1799" s="124">
        <f t="shared" si="423"/>
        <v>73.661999999999992</v>
      </c>
      <c r="AO1799" s="86">
        <f t="shared" si="431"/>
        <v>5598</v>
      </c>
      <c r="AP1799" s="85">
        <v>0</v>
      </c>
      <c r="AQ1799" s="85">
        <v>36.831000000000003</v>
      </c>
      <c r="AR1799" s="85">
        <f t="shared" si="432"/>
        <v>0</v>
      </c>
      <c r="AS1799" s="86">
        <f t="shared" si="434"/>
        <v>13465</v>
      </c>
      <c r="AT1799" s="170">
        <f t="shared" si="435"/>
        <v>0</v>
      </c>
      <c r="AU1799" s="86">
        <v>13465</v>
      </c>
      <c r="AV1799" s="170">
        <f t="shared" si="433"/>
        <v>0</v>
      </c>
    </row>
    <row r="1800" spans="1:48" s="73" customFormat="1" ht="45" x14ac:dyDescent="0.2">
      <c r="A1800" s="10" t="s">
        <v>4186</v>
      </c>
      <c r="B1800" s="14" t="s">
        <v>36</v>
      </c>
      <c r="C1800" s="14" t="s">
        <v>37</v>
      </c>
      <c r="D1800" s="14" t="s">
        <v>4264</v>
      </c>
      <c r="E1800" s="58">
        <v>314145</v>
      </c>
      <c r="F1800" s="15" t="s">
        <v>4265</v>
      </c>
      <c r="G1800" s="15" t="s">
        <v>4189</v>
      </c>
      <c r="H1800" s="16">
        <v>100007218</v>
      </c>
      <c r="I1800" s="62">
        <v>710014066</v>
      </c>
      <c r="J1800" s="13">
        <v>37812815</v>
      </c>
      <c r="K1800" s="15" t="s">
        <v>92</v>
      </c>
      <c r="L1800" s="12" t="s">
        <v>4186</v>
      </c>
      <c r="M1800" s="15" t="s">
        <v>4195</v>
      </c>
      <c r="N1800" s="49">
        <v>2305</v>
      </c>
      <c r="O1800" s="15" t="s">
        <v>4266</v>
      </c>
      <c r="P1800" s="15" t="s">
        <v>4268</v>
      </c>
      <c r="Q1800" s="48">
        <v>509311</v>
      </c>
      <c r="R1800" s="11" t="s">
        <v>45</v>
      </c>
      <c r="S1800" s="120">
        <v>2248</v>
      </c>
      <c r="T1800" s="85">
        <v>107.03</v>
      </c>
      <c r="U1800" s="86">
        <v>4</v>
      </c>
      <c r="V1800" s="123">
        <v>46.825625000000002</v>
      </c>
      <c r="W1800" s="85">
        <f t="shared" si="424"/>
        <v>1498</v>
      </c>
      <c r="X1800" s="86">
        <v>0</v>
      </c>
      <c r="Y1800" s="85">
        <v>16.054500000000001</v>
      </c>
      <c r="Z1800" s="86">
        <f t="shared" si="425"/>
        <v>0</v>
      </c>
      <c r="AA1800" s="86">
        <f t="shared" si="426"/>
        <v>1498</v>
      </c>
      <c r="AB1800" s="85">
        <v>122.77</v>
      </c>
      <c r="AC1800" s="85">
        <v>5</v>
      </c>
      <c r="AD1800" s="124">
        <f t="shared" si="422"/>
        <v>73.661999999999992</v>
      </c>
      <c r="AE1800" s="86">
        <f t="shared" si="427"/>
        <v>1473</v>
      </c>
      <c r="AF1800" s="85">
        <v>0</v>
      </c>
      <c r="AG1800" s="85">
        <v>36.831000000000003</v>
      </c>
      <c r="AH1800" s="85">
        <f t="shared" si="428"/>
        <v>0</v>
      </c>
      <c r="AI1800" s="86">
        <f t="shared" si="429"/>
        <v>2971</v>
      </c>
      <c r="AJ1800" s="86">
        <f t="shared" si="430"/>
        <v>723</v>
      </c>
      <c r="AK1800" s="122"/>
      <c r="AL1800" s="85">
        <v>122.77</v>
      </c>
      <c r="AM1800" s="85">
        <v>5</v>
      </c>
      <c r="AN1800" s="124">
        <f t="shared" si="423"/>
        <v>73.661999999999992</v>
      </c>
      <c r="AO1800" s="86">
        <f t="shared" si="431"/>
        <v>1473</v>
      </c>
      <c r="AP1800" s="85">
        <v>0</v>
      </c>
      <c r="AQ1800" s="85">
        <v>36.831000000000003</v>
      </c>
      <c r="AR1800" s="85">
        <f t="shared" si="432"/>
        <v>0</v>
      </c>
      <c r="AS1800" s="86">
        <f t="shared" si="434"/>
        <v>2971</v>
      </c>
      <c r="AT1800" s="170">
        <f t="shared" si="435"/>
        <v>0</v>
      </c>
      <c r="AU1800" s="86">
        <v>2971</v>
      </c>
      <c r="AV1800" s="170">
        <f t="shared" si="433"/>
        <v>0</v>
      </c>
    </row>
    <row r="1801" spans="1:48" s="73" customFormat="1" ht="30" x14ac:dyDescent="0.2">
      <c r="A1801" s="10" t="s">
        <v>4186</v>
      </c>
      <c r="B1801" s="14" t="s">
        <v>36</v>
      </c>
      <c r="C1801" s="14" t="s">
        <v>37</v>
      </c>
      <c r="D1801" s="14" t="s">
        <v>4564</v>
      </c>
      <c r="E1801" s="58">
        <v>649058</v>
      </c>
      <c r="F1801" s="15" t="s">
        <v>4565</v>
      </c>
      <c r="G1801" s="15" t="s">
        <v>4189</v>
      </c>
      <c r="H1801" s="16">
        <v>100017708</v>
      </c>
      <c r="I1801" s="62">
        <v>710264291</v>
      </c>
      <c r="J1801" s="13">
        <v>710264291</v>
      </c>
      <c r="K1801" s="15" t="s">
        <v>48</v>
      </c>
      <c r="L1801" s="12" t="s">
        <v>4186</v>
      </c>
      <c r="M1801" s="15" t="s">
        <v>4349</v>
      </c>
      <c r="N1801" s="49">
        <v>2701</v>
      </c>
      <c r="O1801" s="15" t="s">
        <v>4566</v>
      </c>
      <c r="P1801" s="15" t="s">
        <v>4567</v>
      </c>
      <c r="Q1801" s="48">
        <v>510181</v>
      </c>
      <c r="R1801" s="11" t="s">
        <v>45</v>
      </c>
      <c r="S1801" s="120">
        <v>7305</v>
      </c>
      <c r="T1801" s="85">
        <v>107.03</v>
      </c>
      <c r="U1801" s="86">
        <v>13</v>
      </c>
      <c r="V1801" s="123">
        <v>46.825625000000002</v>
      </c>
      <c r="W1801" s="85">
        <f t="shared" si="424"/>
        <v>4870</v>
      </c>
      <c r="X1801" s="86">
        <v>0</v>
      </c>
      <c r="Y1801" s="85">
        <v>16.054500000000001</v>
      </c>
      <c r="Z1801" s="86">
        <f t="shared" si="425"/>
        <v>0</v>
      </c>
      <c r="AA1801" s="86">
        <f t="shared" si="426"/>
        <v>4870</v>
      </c>
      <c r="AB1801" s="85">
        <v>122.77</v>
      </c>
      <c r="AC1801" s="85">
        <v>9</v>
      </c>
      <c r="AD1801" s="124">
        <f t="shared" si="422"/>
        <v>73.661999999999992</v>
      </c>
      <c r="AE1801" s="86">
        <f t="shared" si="427"/>
        <v>2652</v>
      </c>
      <c r="AF1801" s="85">
        <v>0</v>
      </c>
      <c r="AG1801" s="85">
        <v>36.831000000000003</v>
      </c>
      <c r="AH1801" s="85">
        <f t="shared" si="428"/>
        <v>0</v>
      </c>
      <c r="AI1801" s="86">
        <f t="shared" si="429"/>
        <v>7522</v>
      </c>
      <c r="AJ1801" s="86">
        <f t="shared" si="430"/>
        <v>217</v>
      </c>
      <c r="AK1801" s="122"/>
      <c r="AL1801" s="85">
        <v>122.77</v>
      </c>
      <c r="AM1801" s="85">
        <v>9</v>
      </c>
      <c r="AN1801" s="124">
        <f t="shared" si="423"/>
        <v>73.661999999999992</v>
      </c>
      <c r="AO1801" s="86">
        <f t="shared" si="431"/>
        <v>2652</v>
      </c>
      <c r="AP1801" s="85">
        <v>0</v>
      </c>
      <c r="AQ1801" s="85">
        <v>36.831000000000003</v>
      </c>
      <c r="AR1801" s="85">
        <f t="shared" si="432"/>
        <v>0</v>
      </c>
      <c r="AS1801" s="86">
        <f t="shared" si="434"/>
        <v>7522</v>
      </c>
      <c r="AT1801" s="170">
        <f t="shared" si="435"/>
        <v>0</v>
      </c>
      <c r="AU1801" s="86">
        <v>7522</v>
      </c>
      <c r="AV1801" s="170">
        <f t="shared" si="433"/>
        <v>0</v>
      </c>
    </row>
    <row r="1802" spans="1:48" s="73" customFormat="1" ht="45" x14ac:dyDescent="0.2">
      <c r="A1802" s="10" t="s">
        <v>4186</v>
      </c>
      <c r="B1802" s="14" t="s">
        <v>36</v>
      </c>
      <c r="C1802" s="14" t="s">
        <v>37</v>
      </c>
      <c r="D1802" s="14" t="s">
        <v>4333</v>
      </c>
      <c r="E1802" s="58">
        <v>314340</v>
      </c>
      <c r="F1802" s="15" t="s">
        <v>4334</v>
      </c>
      <c r="G1802" s="15" t="s">
        <v>4189</v>
      </c>
      <c r="H1802" s="16">
        <v>100007343</v>
      </c>
      <c r="I1802" s="62">
        <v>710255020</v>
      </c>
      <c r="J1802" s="13">
        <v>42387299</v>
      </c>
      <c r="K1802" s="15" t="s">
        <v>4335</v>
      </c>
      <c r="L1802" s="12" t="s">
        <v>4186</v>
      </c>
      <c r="M1802" s="15" t="s">
        <v>4195</v>
      </c>
      <c r="N1802" s="49">
        <v>2355</v>
      </c>
      <c r="O1802" s="15" t="s">
        <v>4336</v>
      </c>
      <c r="P1802" s="15" t="s">
        <v>4337</v>
      </c>
      <c r="Q1802" s="48">
        <v>509515</v>
      </c>
      <c r="R1802" s="11" t="s">
        <v>45</v>
      </c>
      <c r="S1802" s="120">
        <v>1686</v>
      </c>
      <c r="T1802" s="85">
        <v>107.03</v>
      </c>
      <c r="U1802" s="86">
        <v>3</v>
      </c>
      <c r="V1802" s="123">
        <v>46.825625000000002</v>
      </c>
      <c r="W1802" s="85">
        <f t="shared" si="424"/>
        <v>1124</v>
      </c>
      <c r="X1802" s="86">
        <v>0</v>
      </c>
      <c r="Y1802" s="85">
        <v>16.054500000000001</v>
      </c>
      <c r="Z1802" s="86">
        <f t="shared" si="425"/>
        <v>0</v>
      </c>
      <c r="AA1802" s="86">
        <f t="shared" si="426"/>
        <v>1124</v>
      </c>
      <c r="AB1802" s="85">
        <v>122.77</v>
      </c>
      <c r="AC1802" s="85">
        <v>6</v>
      </c>
      <c r="AD1802" s="124">
        <f t="shared" si="422"/>
        <v>73.661999999999992</v>
      </c>
      <c r="AE1802" s="86">
        <f t="shared" si="427"/>
        <v>1768</v>
      </c>
      <c r="AF1802" s="85">
        <v>0</v>
      </c>
      <c r="AG1802" s="85">
        <v>36.831000000000003</v>
      </c>
      <c r="AH1802" s="85">
        <f t="shared" si="428"/>
        <v>0</v>
      </c>
      <c r="AI1802" s="86">
        <f t="shared" si="429"/>
        <v>2892</v>
      </c>
      <c r="AJ1802" s="86">
        <f t="shared" si="430"/>
        <v>1206</v>
      </c>
      <c r="AK1802" s="122"/>
      <c r="AL1802" s="85">
        <v>122.77</v>
      </c>
      <c r="AM1802" s="85">
        <v>6</v>
      </c>
      <c r="AN1802" s="124">
        <f t="shared" si="423"/>
        <v>73.661999999999992</v>
      </c>
      <c r="AO1802" s="86">
        <f t="shared" si="431"/>
        <v>1768</v>
      </c>
      <c r="AP1802" s="85">
        <v>0</v>
      </c>
      <c r="AQ1802" s="85">
        <v>36.831000000000003</v>
      </c>
      <c r="AR1802" s="85">
        <f t="shared" si="432"/>
        <v>0</v>
      </c>
      <c r="AS1802" s="86">
        <f t="shared" si="434"/>
        <v>2892</v>
      </c>
      <c r="AT1802" s="170">
        <f t="shared" si="435"/>
        <v>0</v>
      </c>
      <c r="AU1802" s="86">
        <v>2892</v>
      </c>
      <c r="AV1802" s="170">
        <f t="shared" si="433"/>
        <v>0</v>
      </c>
    </row>
    <row r="1803" spans="1:48" s="73" customFormat="1" ht="45" x14ac:dyDescent="0.2">
      <c r="A1803" s="10" t="s">
        <v>4186</v>
      </c>
      <c r="B1803" s="14" t="s">
        <v>36</v>
      </c>
      <c r="C1803" s="14" t="s">
        <v>37</v>
      </c>
      <c r="D1803" s="14" t="s">
        <v>4204</v>
      </c>
      <c r="E1803" s="58">
        <v>313980</v>
      </c>
      <c r="F1803" s="15" t="s">
        <v>4205</v>
      </c>
      <c r="G1803" s="15" t="s">
        <v>4189</v>
      </c>
      <c r="H1803" s="16">
        <v>100007157</v>
      </c>
      <c r="I1803" s="62">
        <v>710013817</v>
      </c>
      <c r="J1803" s="13">
        <v>37812653</v>
      </c>
      <c r="K1803" s="15" t="s">
        <v>92</v>
      </c>
      <c r="L1803" s="12" t="s">
        <v>4186</v>
      </c>
      <c r="M1803" s="15" t="s">
        <v>4195</v>
      </c>
      <c r="N1803" s="49">
        <v>2313</v>
      </c>
      <c r="O1803" s="15" t="s">
        <v>4206</v>
      </c>
      <c r="P1803" s="15" t="s">
        <v>4207</v>
      </c>
      <c r="Q1803" s="48">
        <v>509159</v>
      </c>
      <c r="R1803" s="11" t="s">
        <v>45</v>
      </c>
      <c r="S1803" s="120">
        <v>15172</v>
      </c>
      <c r="T1803" s="85">
        <v>107.03</v>
      </c>
      <c r="U1803" s="86">
        <v>27</v>
      </c>
      <c r="V1803" s="123">
        <v>46.825625000000002</v>
      </c>
      <c r="W1803" s="85">
        <f t="shared" si="424"/>
        <v>10114</v>
      </c>
      <c r="X1803" s="86">
        <v>0</v>
      </c>
      <c r="Y1803" s="85">
        <v>16.054500000000001</v>
      </c>
      <c r="Z1803" s="86">
        <f t="shared" si="425"/>
        <v>0</v>
      </c>
      <c r="AA1803" s="86">
        <f t="shared" si="426"/>
        <v>10114</v>
      </c>
      <c r="AB1803" s="85">
        <v>122.77</v>
      </c>
      <c r="AC1803" s="85">
        <v>18</v>
      </c>
      <c r="AD1803" s="124">
        <f t="shared" si="422"/>
        <v>73.661999999999992</v>
      </c>
      <c r="AE1803" s="86">
        <f t="shared" si="427"/>
        <v>5304</v>
      </c>
      <c r="AF1803" s="85">
        <v>0</v>
      </c>
      <c r="AG1803" s="85">
        <v>36.831000000000003</v>
      </c>
      <c r="AH1803" s="85">
        <f t="shared" si="428"/>
        <v>0</v>
      </c>
      <c r="AI1803" s="86">
        <f t="shared" si="429"/>
        <v>15418</v>
      </c>
      <c r="AJ1803" s="86">
        <f t="shared" si="430"/>
        <v>246</v>
      </c>
      <c r="AK1803" s="122"/>
      <c r="AL1803" s="85">
        <v>122.77</v>
      </c>
      <c r="AM1803" s="85">
        <v>18</v>
      </c>
      <c r="AN1803" s="124">
        <f t="shared" si="423"/>
        <v>73.661999999999992</v>
      </c>
      <c r="AO1803" s="86">
        <f t="shared" si="431"/>
        <v>5304</v>
      </c>
      <c r="AP1803" s="85">
        <v>0</v>
      </c>
      <c r="AQ1803" s="85">
        <v>36.831000000000003</v>
      </c>
      <c r="AR1803" s="85">
        <f t="shared" si="432"/>
        <v>0</v>
      </c>
      <c r="AS1803" s="86">
        <f t="shared" si="434"/>
        <v>15418</v>
      </c>
      <c r="AT1803" s="170">
        <f t="shared" si="435"/>
        <v>0</v>
      </c>
      <c r="AU1803" s="86">
        <v>15418</v>
      </c>
      <c r="AV1803" s="170">
        <f t="shared" si="433"/>
        <v>0</v>
      </c>
    </row>
    <row r="1804" spans="1:48" s="73" customFormat="1" ht="30" x14ac:dyDescent="0.2">
      <c r="A1804" s="10" t="s">
        <v>4186</v>
      </c>
      <c r="B1804" s="14" t="s">
        <v>36</v>
      </c>
      <c r="C1804" s="14" t="s">
        <v>37</v>
      </c>
      <c r="D1804" s="14" t="s">
        <v>4745</v>
      </c>
      <c r="E1804" s="58">
        <v>315737</v>
      </c>
      <c r="F1804" s="15" t="s">
        <v>4746</v>
      </c>
      <c r="G1804" s="15" t="s">
        <v>4189</v>
      </c>
      <c r="H1804" s="16">
        <v>100008587</v>
      </c>
      <c r="I1804" s="62">
        <v>710036868</v>
      </c>
      <c r="J1804" s="13">
        <v>710036868</v>
      </c>
      <c r="K1804" s="15" t="s">
        <v>48</v>
      </c>
      <c r="L1804" s="12" t="s">
        <v>4186</v>
      </c>
      <c r="M1804" s="15" t="s">
        <v>4190</v>
      </c>
      <c r="N1804" s="49">
        <v>3401</v>
      </c>
      <c r="O1804" s="15" t="s">
        <v>4675</v>
      </c>
      <c r="P1804" s="15" t="s">
        <v>4751</v>
      </c>
      <c r="Q1804" s="48">
        <v>510998</v>
      </c>
      <c r="R1804" s="11" t="s">
        <v>45</v>
      </c>
      <c r="S1804" s="120">
        <v>19298</v>
      </c>
      <c r="T1804" s="85">
        <v>107.03</v>
      </c>
      <c r="U1804" s="86">
        <v>34</v>
      </c>
      <c r="V1804" s="123">
        <v>46.825625000000002</v>
      </c>
      <c r="W1804" s="85">
        <f t="shared" si="424"/>
        <v>12737</v>
      </c>
      <c r="X1804" s="86">
        <v>1</v>
      </c>
      <c r="Y1804" s="85">
        <v>16.054500000000001</v>
      </c>
      <c r="Z1804" s="86">
        <f t="shared" si="425"/>
        <v>128</v>
      </c>
      <c r="AA1804" s="86">
        <f t="shared" si="426"/>
        <v>12865</v>
      </c>
      <c r="AB1804" s="85">
        <v>122.77</v>
      </c>
      <c r="AC1804" s="85">
        <v>34</v>
      </c>
      <c r="AD1804" s="124">
        <f t="shared" si="422"/>
        <v>73.661999999999992</v>
      </c>
      <c r="AE1804" s="86">
        <f t="shared" si="427"/>
        <v>10018</v>
      </c>
      <c r="AF1804" s="85">
        <v>0</v>
      </c>
      <c r="AG1804" s="85">
        <v>36.831000000000003</v>
      </c>
      <c r="AH1804" s="85">
        <f t="shared" si="428"/>
        <v>0</v>
      </c>
      <c r="AI1804" s="86">
        <f t="shared" si="429"/>
        <v>22883</v>
      </c>
      <c r="AJ1804" s="86">
        <f t="shared" si="430"/>
        <v>3585</v>
      </c>
      <c r="AK1804" s="122"/>
      <c r="AL1804" s="85">
        <v>122.77</v>
      </c>
      <c r="AM1804" s="85">
        <v>34</v>
      </c>
      <c r="AN1804" s="124">
        <f t="shared" si="423"/>
        <v>73.661999999999992</v>
      </c>
      <c r="AO1804" s="86">
        <f t="shared" si="431"/>
        <v>10018</v>
      </c>
      <c r="AP1804" s="85">
        <v>0</v>
      </c>
      <c r="AQ1804" s="85">
        <v>36.831000000000003</v>
      </c>
      <c r="AR1804" s="85">
        <f t="shared" si="432"/>
        <v>0</v>
      </c>
      <c r="AS1804" s="86">
        <f t="shared" si="434"/>
        <v>22883</v>
      </c>
      <c r="AT1804" s="170">
        <f t="shared" si="435"/>
        <v>0</v>
      </c>
      <c r="AU1804" s="86">
        <v>22883</v>
      </c>
      <c r="AV1804" s="170">
        <f t="shared" si="433"/>
        <v>0</v>
      </c>
    </row>
    <row r="1805" spans="1:48" s="73" customFormat="1" x14ac:dyDescent="0.2">
      <c r="A1805" s="10" t="s">
        <v>4186</v>
      </c>
      <c r="B1805" s="14" t="s">
        <v>36</v>
      </c>
      <c r="C1805" s="14" t="s">
        <v>37</v>
      </c>
      <c r="D1805" s="14" t="s">
        <v>5097</v>
      </c>
      <c r="E1805" s="58">
        <v>321516</v>
      </c>
      <c r="F1805" s="15" t="s">
        <v>5098</v>
      </c>
      <c r="G1805" s="15" t="s">
        <v>4189</v>
      </c>
      <c r="H1805" s="16">
        <v>100008964</v>
      </c>
      <c r="I1805" s="62">
        <v>710022298</v>
      </c>
      <c r="J1805" s="13">
        <v>710022298</v>
      </c>
      <c r="K1805" s="15" t="s">
        <v>48</v>
      </c>
      <c r="L1805" s="12" t="s">
        <v>4186</v>
      </c>
      <c r="M1805" s="15" t="s">
        <v>4959</v>
      </c>
      <c r="N1805" s="49">
        <v>1302</v>
      </c>
      <c r="O1805" s="15" t="s">
        <v>5099</v>
      </c>
      <c r="P1805" s="15" t="s">
        <v>10362</v>
      </c>
      <c r="Q1805" s="48">
        <v>517828</v>
      </c>
      <c r="R1805" s="11" t="s">
        <v>45</v>
      </c>
      <c r="S1805" s="120">
        <v>6181</v>
      </c>
      <c r="T1805" s="85">
        <v>107.03</v>
      </c>
      <c r="U1805" s="86">
        <v>11</v>
      </c>
      <c r="V1805" s="123">
        <v>46.825625000000002</v>
      </c>
      <c r="W1805" s="85">
        <f t="shared" si="424"/>
        <v>4121</v>
      </c>
      <c r="X1805" s="86">
        <v>0</v>
      </c>
      <c r="Y1805" s="85">
        <v>16.054500000000001</v>
      </c>
      <c r="Z1805" s="86">
        <f t="shared" si="425"/>
        <v>0</v>
      </c>
      <c r="AA1805" s="86">
        <f t="shared" si="426"/>
        <v>4121</v>
      </c>
      <c r="AB1805" s="85">
        <v>122.77</v>
      </c>
      <c r="AC1805" s="85">
        <v>14</v>
      </c>
      <c r="AD1805" s="124">
        <f t="shared" si="422"/>
        <v>73.661999999999992</v>
      </c>
      <c r="AE1805" s="86">
        <f t="shared" si="427"/>
        <v>4125</v>
      </c>
      <c r="AF1805" s="85">
        <v>0</v>
      </c>
      <c r="AG1805" s="85">
        <v>36.831000000000003</v>
      </c>
      <c r="AH1805" s="85">
        <f t="shared" si="428"/>
        <v>0</v>
      </c>
      <c r="AI1805" s="86">
        <f t="shared" si="429"/>
        <v>8246</v>
      </c>
      <c r="AJ1805" s="86">
        <f t="shared" si="430"/>
        <v>2065</v>
      </c>
      <c r="AK1805" s="122"/>
      <c r="AL1805" s="85">
        <v>122.77</v>
      </c>
      <c r="AM1805" s="85">
        <v>14</v>
      </c>
      <c r="AN1805" s="124">
        <f t="shared" si="423"/>
        <v>73.661999999999992</v>
      </c>
      <c r="AO1805" s="86">
        <f t="shared" si="431"/>
        <v>4125</v>
      </c>
      <c r="AP1805" s="85">
        <v>0</v>
      </c>
      <c r="AQ1805" s="85">
        <v>36.831000000000003</v>
      </c>
      <c r="AR1805" s="85">
        <f t="shared" si="432"/>
        <v>0</v>
      </c>
      <c r="AS1805" s="86">
        <f t="shared" si="434"/>
        <v>8246</v>
      </c>
      <c r="AT1805" s="170">
        <f t="shared" si="435"/>
        <v>0</v>
      </c>
      <c r="AU1805" s="86">
        <v>8246</v>
      </c>
      <c r="AV1805" s="170">
        <f t="shared" si="433"/>
        <v>0</v>
      </c>
    </row>
    <row r="1806" spans="1:48" s="73" customFormat="1" ht="45" x14ac:dyDescent="0.2">
      <c r="A1806" s="10" t="s">
        <v>4186</v>
      </c>
      <c r="B1806" s="14" t="s">
        <v>36</v>
      </c>
      <c r="C1806" s="14" t="s">
        <v>37</v>
      </c>
      <c r="D1806" s="14" t="s">
        <v>4568</v>
      </c>
      <c r="E1806" s="58">
        <v>314994</v>
      </c>
      <c r="F1806" s="15" t="s">
        <v>4569</v>
      </c>
      <c r="G1806" s="15" t="s">
        <v>4189</v>
      </c>
      <c r="H1806" s="16">
        <v>100008831</v>
      </c>
      <c r="I1806" s="62">
        <v>710015100</v>
      </c>
      <c r="J1806" s="13">
        <v>37810227</v>
      </c>
      <c r="K1806" s="15" t="s">
        <v>105</v>
      </c>
      <c r="L1806" s="12" t="s">
        <v>4186</v>
      </c>
      <c r="M1806" s="15" t="s">
        <v>4377</v>
      </c>
      <c r="N1806" s="49">
        <v>2801</v>
      </c>
      <c r="O1806" s="15" t="s">
        <v>4570</v>
      </c>
      <c r="P1806" s="15" t="s">
        <v>4571</v>
      </c>
      <c r="Q1806" s="48">
        <v>510190</v>
      </c>
      <c r="R1806" s="11" t="s">
        <v>45</v>
      </c>
      <c r="S1806" s="120">
        <v>8429</v>
      </c>
      <c r="T1806" s="85">
        <v>107.03</v>
      </c>
      <c r="U1806" s="86">
        <v>15</v>
      </c>
      <c r="V1806" s="123">
        <v>46.825625000000002</v>
      </c>
      <c r="W1806" s="85">
        <f t="shared" si="424"/>
        <v>5619</v>
      </c>
      <c r="X1806" s="86">
        <v>0</v>
      </c>
      <c r="Y1806" s="85">
        <v>16.054500000000001</v>
      </c>
      <c r="Z1806" s="86">
        <f t="shared" si="425"/>
        <v>0</v>
      </c>
      <c r="AA1806" s="86">
        <f t="shared" si="426"/>
        <v>5619</v>
      </c>
      <c r="AB1806" s="85">
        <v>122.77</v>
      </c>
      <c r="AC1806" s="85">
        <v>9</v>
      </c>
      <c r="AD1806" s="124">
        <f t="shared" si="422"/>
        <v>73.661999999999992</v>
      </c>
      <c r="AE1806" s="86">
        <f t="shared" si="427"/>
        <v>2652</v>
      </c>
      <c r="AF1806" s="85">
        <v>0</v>
      </c>
      <c r="AG1806" s="85">
        <v>36.831000000000003</v>
      </c>
      <c r="AH1806" s="85">
        <f t="shared" si="428"/>
        <v>0</v>
      </c>
      <c r="AI1806" s="86">
        <f t="shared" si="429"/>
        <v>8271</v>
      </c>
      <c r="AJ1806" s="86">
        <f t="shared" si="430"/>
        <v>-158</v>
      </c>
      <c r="AK1806" s="122"/>
      <c r="AL1806" s="85">
        <v>122.77</v>
      </c>
      <c r="AM1806" s="85">
        <v>9</v>
      </c>
      <c r="AN1806" s="124">
        <f t="shared" si="423"/>
        <v>73.661999999999992</v>
      </c>
      <c r="AO1806" s="86">
        <f t="shared" si="431"/>
        <v>2652</v>
      </c>
      <c r="AP1806" s="85">
        <v>0</v>
      </c>
      <c r="AQ1806" s="85">
        <v>36.831000000000003</v>
      </c>
      <c r="AR1806" s="85">
        <f t="shared" si="432"/>
        <v>0</v>
      </c>
      <c r="AS1806" s="86">
        <f t="shared" si="434"/>
        <v>8271</v>
      </c>
      <c r="AT1806" s="170">
        <f t="shared" si="435"/>
        <v>0</v>
      </c>
      <c r="AU1806" s="86">
        <v>8271</v>
      </c>
      <c r="AV1806" s="170">
        <f t="shared" si="433"/>
        <v>0</v>
      </c>
    </row>
    <row r="1807" spans="1:48" s="73" customFormat="1" ht="45" x14ac:dyDescent="0.2">
      <c r="A1807" s="10" t="s">
        <v>4186</v>
      </c>
      <c r="B1807" s="14" t="s">
        <v>36</v>
      </c>
      <c r="C1807" s="14" t="s">
        <v>37</v>
      </c>
      <c r="D1807" s="14" t="s">
        <v>4572</v>
      </c>
      <c r="E1807" s="58">
        <v>315001</v>
      </c>
      <c r="F1807" s="15" t="s">
        <v>4573</v>
      </c>
      <c r="G1807" s="15" t="s">
        <v>4189</v>
      </c>
      <c r="H1807" s="16">
        <v>100008358</v>
      </c>
      <c r="I1807" s="62">
        <v>710015127</v>
      </c>
      <c r="J1807" s="13">
        <v>36140783</v>
      </c>
      <c r="K1807" s="15" t="s">
        <v>4574</v>
      </c>
      <c r="L1807" s="12" t="s">
        <v>4186</v>
      </c>
      <c r="M1807" s="15" t="s">
        <v>4360</v>
      </c>
      <c r="N1807" s="49">
        <v>2956</v>
      </c>
      <c r="O1807" s="15" t="s">
        <v>4575</v>
      </c>
      <c r="P1807" s="15" t="s">
        <v>4577</v>
      </c>
      <c r="Q1807" s="48">
        <v>510203</v>
      </c>
      <c r="R1807" s="11" t="s">
        <v>45</v>
      </c>
      <c r="S1807" s="120">
        <v>25286</v>
      </c>
      <c r="T1807" s="85">
        <v>107.03</v>
      </c>
      <c r="U1807" s="86">
        <v>45</v>
      </c>
      <c r="V1807" s="123">
        <v>46.825625000000002</v>
      </c>
      <c r="W1807" s="85">
        <f t="shared" si="424"/>
        <v>16857</v>
      </c>
      <c r="X1807" s="86">
        <v>0</v>
      </c>
      <c r="Y1807" s="85">
        <v>16.054500000000001</v>
      </c>
      <c r="Z1807" s="86">
        <f t="shared" si="425"/>
        <v>0</v>
      </c>
      <c r="AA1807" s="86">
        <f t="shared" si="426"/>
        <v>16857</v>
      </c>
      <c r="AB1807" s="85">
        <v>122.77</v>
      </c>
      <c r="AC1807" s="85">
        <v>55</v>
      </c>
      <c r="AD1807" s="124">
        <f t="shared" si="422"/>
        <v>73.661999999999992</v>
      </c>
      <c r="AE1807" s="86">
        <f t="shared" si="427"/>
        <v>16206</v>
      </c>
      <c r="AF1807" s="85">
        <v>0</v>
      </c>
      <c r="AG1807" s="85">
        <v>36.831000000000003</v>
      </c>
      <c r="AH1807" s="85">
        <f t="shared" si="428"/>
        <v>0</v>
      </c>
      <c r="AI1807" s="86">
        <f t="shared" si="429"/>
        <v>33063</v>
      </c>
      <c r="AJ1807" s="86">
        <f t="shared" si="430"/>
        <v>7777</v>
      </c>
      <c r="AK1807" s="122"/>
      <c r="AL1807" s="85">
        <v>122.77</v>
      </c>
      <c r="AM1807" s="85">
        <v>55</v>
      </c>
      <c r="AN1807" s="124">
        <f t="shared" si="423"/>
        <v>73.661999999999992</v>
      </c>
      <c r="AO1807" s="86">
        <f t="shared" si="431"/>
        <v>16206</v>
      </c>
      <c r="AP1807" s="85">
        <v>0</v>
      </c>
      <c r="AQ1807" s="85">
        <v>36.831000000000003</v>
      </c>
      <c r="AR1807" s="85">
        <f t="shared" si="432"/>
        <v>0</v>
      </c>
      <c r="AS1807" s="86">
        <f t="shared" si="434"/>
        <v>33063</v>
      </c>
      <c r="AT1807" s="170">
        <f t="shared" si="435"/>
        <v>0</v>
      </c>
      <c r="AU1807" s="86">
        <v>33063</v>
      </c>
      <c r="AV1807" s="170">
        <f t="shared" si="433"/>
        <v>0</v>
      </c>
    </row>
    <row r="1808" spans="1:48" s="73" customFormat="1" ht="45" x14ac:dyDescent="0.2">
      <c r="A1808" s="10" t="s">
        <v>4186</v>
      </c>
      <c r="B1808" s="14" t="s">
        <v>36</v>
      </c>
      <c r="C1808" s="14" t="s">
        <v>37</v>
      </c>
      <c r="D1808" s="14" t="s">
        <v>4572</v>
      </c>
      <c r="E1808" s="58">
        <v>315001</v>
      </c>
      <c r="F1808" s="15" t="s">
        <v>4573</v>
      </c>
      <c r="G1808" s="15" t="s">
        <v>4189</v>
      </c>
      <c r="H1808" s="16">
        <v>100008361</v>
      </c>
      <c r="I1808" s="62">
        <v>710015119</v>
      </c>
      <c r="J1808" s="13">
        <v>36140783</v>
      </c>
      <c r="K1808" s="15" t="s">
        <v>4574</v>
      </c>
      <c r="L1808" s="12" t="s">
        <v>4186</v>
      </c>
      <c r="M1808" s="15" t="s">
        <v>4360</v>
      </c>
      <c r="N1808" s="49">
        <v>2956</v>
      </c>
      <c r="O1808" s="15" t="s">
        <v>4575</v>
      </c>
      <c r="P1808" s="15" t="s">
        <v>4576</v>
      </c>
      <c r="Q1808" s="48">
        <v>510203</v>
      </c>
      <c r="R1808" s="11" t="s">
        <v>45</v>
      </c>
      <c r="S1808" s="120">
        <v>24162</v>
      </c>
      <c r="T1808" s="85">
        <v>107.03</v>
      </c>
      <c r="U1808" s="86">
        <v>43</v>
      </c>
      <c r="V1808" s="123">
        <v>46.825625000000002</v>
      </c>
      <c r="W1808" s="85">
        <f t="shared" si="424"/>
        <v>16108</v>
      </c>
      <c r="X1808" s="86">
        <v>0</v>
      </c>
      <c r="Y1808" s="85">
        <v>16.054500000000001</v>
      </c>
      <c r="Z1808" s="86">
        <f t="shared" si="425"/>
        <v>0</v>
      </c>
      <c r="AA1808" s="86">
        <f t="shared" si="426"/>
        <v>16108</v>
      </c>
      <c r="AB1808" s="85">
        <v>122.77</v>
      </c>
      <c r="AC1808" s="85">
        <v>35</v>
      </c>
      <c r="AD1808" s="124">
        <f t="shared" si="422"/>
        <v>73.661999999999992</v>
      </c>
      <c r="AE1808" s="86">
        <f t="shared" si="427"/>
        <v>10313</v>
      </c>
      <c r="AF1808" s="85">
        <v>0</v>
      </c>
      <c r="AG1808" s="85">
        <v>36.831000000000003</v>
      </c>
      <c r="AH1808" s="85">
        <f t="shared" si="428"/>
        <v>0</v>
      </c>
      <c r="AI1808" s="86">
        <f t="shared" si="429"/>
        <v>26421</v>
      </c>
      <c r="AJ1808" s="86">
        <f t="shared" si="430"/>
        <v>2259</v>
      </c>
      <c r="AK1808" s="122"/>
      <c r="AL1808" s="85">
        <v>122.77</v>
      </c>
      <c r="AM1808" s="85">
        <v>35</v>
      </c>
      <c r="AN1808" s="124">
        <f t="shared" si="423"/>
        <v>73.661999999999992</v>
      </c>
      <c r="AO1808" s="86">
        <f t="shared" si="431"/>
        <v>10313</v>
      </c>
      <c r="AP1808" s="85">
        <v>0</v>
      </c>
      <c r="AQ1808" s="85">
        <v>36.831000000000003</v>
      </c>
      <c r="AR1808" s="85">
        <f t="shared" si="432"/>
        <v>0</v>
      </c>
      <c r="AS1808" s="86">
        <f t="shared" si="434"/>
        <v>26421</v>
      </c>
      <c r="AT1808" s="170">
        <f t="shared" si="435"/>
        <v>0</v>
      </c>
      <c r="AU1808" s="86">
        <v>26421</v>
      </c>
      <c r="AV1808" s="170">
        <f t="shared" si="433"/>
        <v>0</v>
      </c>
    </row>
    <row r="1809" spans="1:48" s="73" customFormat="1" x14ac:dyDescent="0.2">
      <c r="A1809" s="10" t="s">
        <v>4186</v>
      </c>
      <c r="B1809" s="14" t="s">
        <v>36</v>
      </c>
      <c r="C1809" s="14" t="s">
        <v>37</v>
      </c>
      <c r="D1809" s="14" t="s">
        <v>4339</v>
      </c>
      <c r="E1809" s="58">
        <v>314358</v>
      </c>
      <c r="F1809" s="15" t="s">
        <v>4340</v>
      </c>
      <c r="G1809" s="15" t="s">
        <v>4189</v>
      </c>
      <c r="H1809" s="16">
        <v>100007345</v>
      </c>
      <c r="I1809" s="62">
        <v>710014325</v>
      </c>
      <c r="J1809" s="13">
        <v>710014325</v>
      </c>
      <c r="K1809" s="15" t="s">
        <v>48</v>
      </c>
      <c r="L1809" s="12" t="s">
        <v>4186</v>
      </c>
      <c r="M1809" s="15" t="s">
        <v>4195</v>
      </c>
      <c r="N1809" s="49">
        <v>2311</v>
      </c>
      <c r="O1809" s="15" t="s">
        <v>4341</v>
      </c>
      <c r="P1809" s="15" t="s">
        <v>4342</v>
      </c>
      <c r="Q1809" s="48">
        <v>509523</v>
      </c>
      <c r="R1809" s="11" t="s">
        <v>45</v>
      </c>
      <c r="S1809" s="120">
        <v>11238</v>
      </c>
      <c r="T1809" s="85">
        <v>107.03</v>
      </c>
      <c r="U1809" s="86">
        <v>20</v>
      </c>
      <c r="V1809" s="123">
        <v>46.825625000000002</v>
      </c>
      <c r="W1809" s="85">
        <f t="shared" si="424"/>
        <v>7492</v>
      </c>
      <c r="X1809" s="86">
        <v>0</v>
      </c>
      <c r="Y1809" s="85">
        <v>16.054500000000001</v>
      </c>
      <c r="Z1809" s="86">
        <f t="shared" si="425"/>
        <v>0</v>
      </c>
      <c r="AA1809" s="86">
        <f t="shared" si="426"/>
        <v>7492</v>
      </c>
      <c r="AB1809" s="85">
        <v>122.77</v>
      </c>
      <c r="AC1809" s="85">
        <v>22</v>
      </c>
      <c r="AD1809" s="124">
        <f t="shared" si="422"/>
        <v>73.661999999999992</v>
      </c>
      <c r="AE1809" s="86">
        <f t="shared" si="427"/>
        <v>6482</v>
      </c>
      <c r="AF1809" s="85">
        <v>0</v>
      </c>
      <c r="AG1809" s="85">
        <v>36.831000000000003</v>
      </c>
      <c r="AH1809" s="85">
        <f t="shared" si="428"/>
        <v>0</v>
      </c>
      <c r="AI1809" s="86">
        <f t="shared" si="429"/>
        <v>13974</v>
      </c>
      <c r="AJ1809" s="86">
        <f t="shared" si="430"/>
        <v>2736</v>
      </c>
      <c r="AK1809" s="122"/>
      <c r="AL1809" s="85">
        <v>122.77</v>
      </c>
      <c r="AM1809" s="85">
        <v>22</v>
      </c>
      <c r="AN1809" s="124">
        <f t="shared" si="423"/>
        <v>73.661999999999992</v>
      </c>
      <c r="AO1809" s="86">
        <f t="shared" si="431"/>
        <v>6482</v>
      </c>
      <c r="AP1809" s="85">
        <v>0</v>
      </c>
      <c r="AQ1809" s="85">
        <v>36.831000000000003</v>
      </c>
      <c r="AR1809" s="85">
        <f t="shared" si="432"/>
        <v>0</v>
      </c>
      <c r="AS1809" s="86">
        <f t="shared" si="434"/>
        <v>13974</v>
      </c>
      <c r="AT1809" s="170">
        <f t="shared" si="435"/>
        <v>0</v>
      </c>
      <c r="AU1809" s="86">
        <v>13974</v>
      </c>
      <c r="AV1809" s="170">
        <f t="shared" si="433"/>
        <v>0</v>
      </c>
    </row>
    <row r="1810" spans="1:48" s="73" customFormat="1" x14ac:dyDescent="0.2">
      <c r="A1810" s="10" t="s">
        <v>4186</v>
      </c>
      <c r="B1810" s="14" t="s">
        <v>36</v>
      </c>
      <c r="C1810" s="14" t="s">
        <v>37</v>
      </c>
      <c r="D1810" s="14" t="s">
        <v>4347</v>
      </c>
      <c r="E1810" s="58">
        <v>314463</v>
      </c>
      <c r="F1810" s="15" t="s">
        <v>4348</v>
      </c>
      <c r="G1810" s="15" t="s">
        <v>4189</v>
      </c>
      <c r="H1810" s="16">
        <v>100007441</v>
      </c>
      <c r="I1810" s="62">
        <v>710014511</v>
      </c>
      <c r="J1810" s="13">
        <v>710014511</v>
      </c>
      <c r="K1810" s="15" t="s">
        <v>48</v>
      </c>
      <c r="L1810" s="12" t="s">
        <v>4186</v>
      </c>
      <c r="M1810" s="15" t="s">
        <v>4349</v>
      </c>
      <c r="N1810" s="49">
        <v>2601</v>
      </c>
      <c r="O1810" s="15" t="s">
        <v>4350</v>
      </c>
      <c r="P1810" s="15" t="s">
        <v>4351</v>
      </c>
      <c r="Q1810" s="48">
        <v>509540</v>
      </c>
      <c r="R1810" s="11" t="s">
        <v>45</v>
      </c>
      <c r="S1810" s="120">
        <v>4688</v>
      </c>
      <c r="T1810" s="85">
        <v>107.03</v>
      </c>
      <c r="U1810" s="86">
        <v>8</v>
      </c>
      <c r="V1810" s="123">
        <v>46.825625000000002</v>
      </c>
      <c r="W1810" s="85">
        <f t="shared" si="424"/>
        <v>2997</v>
      </c>
      <c r="X1810" s="86">
        <v>1</v>
      </c>
      <c r="Y1810" s="85">
        <v>16.054500000000001</v>
      </c>
      <c r="Z1810" s="86">
        <f t="shared" si="425"/>
        <v>128</v>
      </c>
      <c r="AA1810" s="86">
        <f t="shared" si="426"/>
        <v>3125</v>
      </c>
      <c r="AB1810" s="85">
        <v>122.77</v>
      </c>
      <c r="AC1810" s="85">
        <v>0</v>
      </c>
      <c r="AD1810" s="124">
        <f t="shared" si="422"/>
        <v>73.661999999999992</v>
      </c>
      <c r="AE1810" s="86">
        <f t="shared" si="427"/>
        <v>0</v>
      </c>
      <c r="AF1810" s="85">
        <v>0</v>
      </c>
      <c r="AG1810" s="85">
        <v>36.831000000000003</v>
      </c>
      <c r="AH1810" s="85">
        <f t="shared" si="428"/>
        <v>0</v>
      </c>
      <c r="AI1810" s="86">
        <f t="shared" si="429"/>
        <v>3125</v>
      </c>
      <c r="AJ1810" s="86">
        <f t="shared" si="430"/>
        <v>-1563</v>
      </c>
      <c r="AK1810" s="122"/>
      <c r="AL1810" s="85">
        <v>122.77</v>
      </c>
      <c r="AM1810" s="85">
        <f>0</f>
        <v>0</v>
      </c>
      <c r="AN1810" s="124">
        <f t="shared" si="423"/>
        <v>73.661999999999992</v>
      </c>
      <c r="AO1810" s="86">
        <f t="shared" si="431"/>
        <v>0</v>
      </c>
      <c r="AP1810" s="85">
        <f>0</f>
        <v>0</v>
      </c>
      <c r="AQ1810" s="85">
        <v>36.831000000000003</v>
      </c>
      <c r="AR1810" s="85">
        <f t="shared" si="432"/>
        <v>0</v>
      </c>
      <c r="AS1810" s="86">
        <f t="shared" si="434"/>
        <v>3125</v>
      </c>
      <c r="AT1810" s="170">
        <f t="shared" si="435"/>
        <v>0</v>
      </c>
      <c r="AU1810" s="86">
        <v>3125</v>
      </c>
      <c r="AV1810" s="170">
        <f t="shared" si="433"/>
        <v>0</v>
      </c>
    </row>
    <row r="1811" spans="1:48" s="73" customFormat="1" ht="30" x14ac:dyDescent="0.2">
      <c r="A1811" s="10" t="s">
        <v>4186</v>
      </c>
      <c r="B1811" s="14" t="s">
        <v>36</v>
      </c>
      <c r="C1811" s="14" t="s">
        <v>37</v>
      </c>
      <c r="D1811" s="14" t="s">
        <v>4801</v>
      </c>
      <c r="E1811" s="58">
        <v>315915</v>
      </c>
      <c r="F1811" s="15" t="s">
        <v>4802</v>
      </c>
      <c r="G1811" s="15" t="s">
        <v>4189</v>
      </c>
      <c r="H1811" s="16">
        <v>100007863</v>
      </c>
      <c r="I1811" s="62">
        <v>710016077</v>
      </c>
      <c r="J1811" s="13">
        <v>710016077</v>
      </c>
      <c r="K1811" s="15" t="s">
        <v>48</v>
      </c>
      <c r="L1811" s="12" t="s">
        <v>4186</v>
      </c>
      <c r="M1811" s="15" t="s">
        <v>4595</v>
      </c>
      <c r="N1811" s="49">
        <v>3202</v>
      </c>
      <c r="O1811" s="15" t="s">
        <v>4803</v>
      </c>
      <c r="P1811" s="15" t="s">
        <v>4804</v>
      </c>
      <c r="Q1811" s="48">
        <v>511196</v>
      </c>
      <c r="R1811" s="11" t="s">
        <v>45</v>
      </c>
      <c r="S1811" s="120">
        <v>3371</v>
      </c>
      <c r="T1811" s="85">
        <v>107.03</v>
      </c>
      <c r="U1811" s="86">
        <v>6</v>
      </c>
      <c r="V1811" s="123">
        <v>46.825625000000002</v>
      </c>
      <c r="W1811" s="85">
        <f t="shared" si="424"/>
        <v>2248</v>
      </c>
      <c r="X1811" s="86">
        <v>0</v>
      </c>
      <c r="Y1811" s="85">
        <v>16.054500000000001</v>
      </c>
      <c r="Z1811" s="86">
        <f t="shared" si="425"/>
        <v>0</v>
      </c>
      <c r="AA1811" s="86">
        <f t="shared" si="426"/>
        <v>2248</v>
      </c>
      <c r="AB1811" s="85">
        <v>122.77</v>
      </c>
      <c r="AC1811" s="85">
        <v>10</v>
      </c>
      <c r="AD1811" s="124">
        <f t="shared" si="422"/>
        <v>73.661999999999992</v>
      </c>
      <c r="AE1811" s="86">
        <f t="shared" si="427"/>
        <v>2946</v>
      </c>
      <c r="AF1811" s="85">
        <v>0</v>
      </c>
      <c r="AG1811" s="85">
        <v>36.831000000000003</v>
      </c>
      <c r="AH1811" s="85">
        <f t="shared" si="428"/>
        <v>0</v>
      </c>
      <c r="AI1811" s="86">
        <f t="shared" si="429"/>
        <v>5194</v>
      </c>
      <c r="AJ1811" s="86">
        <f t="shared" si="430"/>
        <v>1823</v>
      </c>
      <c r="AK1811" s="122"/>
      <c r="AL1811" s="85">
        <v>122.77</v>
      </c>
      <c r="AM1811" s="85">
        <v>10</v>
      </c>
      <c r="AN1811" s="124">
        <f t="shared" si="423"/>
        <v>73.661999999999992</v>
      </c>
      <c r="AO1811" s="86">
        <f t="shared" si="431"/>
        <v>2946</v>
      </c>
      <c r="AP1811" s="85">
        <v>0</v>
      </c>
      <c r="AQ1811" s="85">
        <v>36.831000000000003</v>
      </c>
      <c r="AR1811" s="85">
        <f t="shared" si="432"/>
        <v>0</v>
      </c>
      <c r="AS1811" s="86">
        <f t="shared" si="434"/>
        <v>5194</v>
      </c>
      <c r="AT1811" s="170">
        <f t="shared" si="435"/>
        <v>0</v>
      </c>
      <c r="AU1811" s="86">
        <v>5194</v>
      </c>
      <c r="AV1811" s="170">
        <f t="shared" si="433"/>
        <v>0</v>
      </c>
    </row>
    <row r="1812" spans="1:48" s="73" customFormat="1" ht="45" x14ac:dyDescent="0.2">
      <c r="A1812" s="10" t="s">
        <v>4186</v>
      </c>
      <c r="B1812" s="14" t="s">
        <v>36</v>
      </c>
      <c r="C1812" s="14" t="s">
        <v>37</v>
      </c>
      <c r="D1812" s="14" t="s">
        <v>4343</v>
      </c>
      <c r="E1812" s="58">
        <v>314366</v>
      </c>
      <c r="F1812" s="15" t="s">
        <v>4344</v>
      </c>
      <c r="G1812" s="15" t="s">
        <v>4189</v>
      </c>
      <c r="H1812" s="16">
        <v>100007351</v>
      </c>
      <c r="I1812" s="62">
        <v>710014333</v>
      </c>
      <c r="J1812" s="13">
        <v>37812165</v>
      </c>
      <c r="K1812" s="15" t="s">
        <v>92</v>
      </c>
      <c r="L1812" s="12" t="s">
        <v>4186</v>
      </c>
      <c r="M1812" s="15" t="s">
        <v>4195</v>
      </c>
      <c r="N1812" s="49">
        <v>2303</v>
      </c>
      <c r="O1812" s="15" t="s">
        <v>4345</v>
      </c>
      <c r="P1812" s="15" t="s">
        <v>4346</v>
      </c>
      <c r="Q1812" s="48">
        <v>509531</v>
      </c>
      <c r="R1812" s="11" t="s">
        <v>45</v>
      </c>
      <c r="S1812" s="120">
        <v>12924</v>
      </c>
      <c r="T1812" s="85">
        <v>107.03</v>
      </c>
      <c r="U1812" s="86">
        <v>23</v>
      </c>
      <c r="V1812" s="123">
        <v>46.825625000000002</v>
      </c>
      <c r="W1812" s="85">
        <f t="shared" si="424"/>
        <v>8616</v>
      </c>
      <c r="X1812" s="86">
        <v>0</v>
      </c>
      <c r="Y1812" s="85">
        <v>16.054500000000001</v>
      </c>
      <c r="Z1812" s="86">
        <f t="shared" si="425"/>
        <v>0</v>
      </c>
      <c r="AA1812" s="86">
        <f t="shared" si="426"/>
        <v>8616</v>
      </c>
      <c r="AB1812" s="85">
        <v>122.77</v>
      </c>
      <c r="AC1812" s="85">
        <v>22</v>
      </c>
      <c r="AD1812" s="124">
        <f t="shared" si="422"/>
        <v>73.661999999999992</v>
      </c>
      <c r="AE1812" s="86">
        <f t="shared" si="427"/>
        <v>6482</v>
      </c>
      <c r="AF1812" s="85">
        <v>0</v>
      </c>
      <c r="AG1812" s="85">
        <v>36.831000000000003</v>
      </c>
      <c r="AH1812" s="85">
        <f t="shared" si="428"/>
        <v>0</v>
      </c>
      <c r="AI1812" s="86">
        <f t="shared" si="429"/>
        <v>15098</v>
      </c>
      <c r="AJ1812" s="86">
        <f t="shared" si="430"/>
        <v>2174</v>
      </c>
      <c r="AK1812" s="122"/>
      <c r="AL1812" s="85">
        <v>122.77</v>
      </c>
      <c r="AM1812" s="85">
        <v>22</v>
      </c>
      <c r="AN1812" s="124">
        <f t="shared" si="423"/>
        <v>73.661999999999992</v>
      </c>
      <c r="AO1812" s="86">
        <f t="shared" si="431"/>
        <v>6482</v>
      </c>
      <c r="AP1812" s="85">
        <v>0</v>
      </c>
      <c r="AQ1812" s="85">
        <v>36.831000000000003</v>
      </c>
      <c r="AR1812" s="85">
        <f t="shared" si="432"/>
        <v>0</v>
      </c>
      <c r="AS1812" s="86">
        <f t="shared" si="434"/>
        <v>15098</v>
      </c>
      <c r="AT1812" s="170">
        <f t="shared" si="435"/>
        <v>0</v>
      </c>
      <c r="AU1812" s="86">
        <v>15098</v>
      </c>
      <c r="AV1812" s="170">
        <f t="shared" si="433"/>
        <v>0</v>
      </c>
    </row>
    <row r="1813" spans="1:48" s="73" customFormat="1" x14ac:dyDescent="0.2">
      <c r="A1813" s="10" t="s">
        <v>4186</v>
      </c>
      <c r="B1813" s="14" t="s">
        <v>36</v>
      </c>
      <c r="C1813" s="14" t="s">
        <v>37</v>
      </c>
      <c r="D1813" s="14" t="s">
        <v>4953</v>
      </c>
      <c r="E1813" s="58">
        <v>317047</v>
      </c>
      <c r="F1813" s="15" t="s">
        <v>4954</v>
      </c>
      <c r="G1813" s="15" t="s">
        <v>4189</v>
      </c>
      <c r="H1813" s="16">
        <v>100008180</v>
      </c>
      <c r="I1813" s="62">
        <v>710017537</v>
      </c>
      <c r="J1813" s="13">
        <v>710017537</v>
      </c>
      <c r="K1813" s="15" t="s">
        <v>48</v>
      </c>
      <c r="L1813" s="12" t="s">
        <v>4186</v>
      </c>
      <c r="M1813" s="15" t="s">
        <v>4807</v>
      </c>
      <c r="N1813" s="49">
        <v>3840</v>
      </c>
      <c r="O1813" s="15" t="s">
        <v>4955</v>
      </c>
      <c r="P1813" s="15" t="s">
        <v>4956</v>
      </c>
      <c r="Q1813" s="48">
        <v>512834</v>
      </c>
      <c r="R1813" s="11" t="s">
        <v>45</v>
      </c>
      <c r="S1813" s="120">
        <v>5057</v>
      </c>
      <c r="T1813" s="85">
        <v>107.03</v>
      </c>
      <c r="U1813" s="86">
        <v>9</v>
      </c>
      <c r="V1813" s="123">
        <v>46.825625000000002</v>
      </c>
      <c r="W1813" s="85">
        <f t="shared" si="424"/>
        <v>3371</v>
      </c>
      <c r="X1813" s="86">
        <v>0</v>
      </c>
      <c r="Y1813" s="85">
        <v>16.054500000000001</v>
      </c>
      <c r="Z1813" s="86">
        <f t="shared" si="425"/>
        <v>0</v>
      </c>
      <c r="AA1813" s="86">
        <f t="shared" si="426"/>
        <v>3371</v>
      </c>
      <c r="AB1813" s="85">
        <v>122.77</v>
      </c>
      <c r="AC1813" s="85">
        <v>15</v>
      </c>
      <c r="AD1813" s="124">
        <f t="shared" si="422"/>
        <v>73.661999999999992</v>
      </c>
      <c r="AE1813" s="86">
        <f t="shared" si="427"/>
        <v>4420</v>
      </c>
      <c r="AF1813" s="85">
        <v>0</v>
      </c>
      <c r="AG1813" s="85">
        <v>36.831000000000003</v>
      </c>
      <c r="AH1813" s="85">
        <f t="shared" si="428"/>
        <v>0</v>
      </c>
      <c r="AI1813" s="86">
        <f t="shared" si="429"/>
        <v>7791</v>
      </c>
      <c r="AJ1813" s="86">
        <f t="shared" si="430"/>
        <v>2734</v>
      </c>
      <c r="AK1813" s="122"/>
      <c r="AL1813" s="85">
        <v>122.77</v>
      </c>
      <c r="AM1813" s="85">
        <v>15</v>
      </c>
      <c r="AN1813" s="124">
        <f t="shared" si="423"/>
        <v>73.661999999999992</v>
      </c>
      <c r="AO1813" s="86">
        <f t="shared" si="431"/>
        <v>4420</v>
      </c>
      <c r="AP1813" s="85">
        <v>0</v>
      </c>
      <c r="AQ1813" s="85">
        <v>36.831000000000003</v>
      </c>
      <c r="AR1813" s="85">
        <f t="shared" si="432"/>
        <v>0</v>
      </c>
      <c r="AS1813" s="86">
        <f t="shared" si="434"/>
        <v>7791</v>
      </c>
      <c r="AT1813" s="170">
        <f t="shared" si="435"/>
        <v>0</v>
      </c>
      <c r="AU1813" s="86">
        <v>7791</v>
      </c>
      <c r="AV1813" s="170">
        <f t="shared" si="433"/>
        <v>0</v>
      </c>
    </row>
    <row r="1814" spans="1:48" s="73" customFormat="1" ht="45" x14ac:dyDescent="0.2">
      <c r="A1814" s="10" t="s">
        <v>4186</v>
      </c>
      <c r="B1814" s="14" t="s">
        <v>36</v>
      </c>
      <c r="C1814" s="14" t="s">
        <v>37</v>
      </c>
      <c r="D1814" s="14" t="s">
        <v>4942</v>
      </c>
      <c r="E1814" s="58">
        <v>317004</v>
      </c>
      <c r="F1814" s="15" t="s">
        <v>4943</v>
      </c>
      <c r="G1814" s="15" t="s">
        <v>4189</v>
      </c>
      <c r="H1814" s="16">
        <v>100008703</v>
      </c>
      <c r="I1814" s="62">
        <v>710017499</v>
      </c>
      <c r="J1814" s="13">
        <v>37906208</v>
      </c>
      <c r="K1814" s="15" t="s">
        <v>105</v>
      </c>
      <c r="L1814" s="12" t="s">
        <v>4186</v>
      </c>
      <c r="M1814" s="15" t="s">
        <v>4849</v>
      </c>
      <c r="N1814" s="49">
        <v>3901</v>
      </c>
      <c r="O1814" s="15" t="s">
        <v>4844</v>
      </c>
      <c r="P1814" s="15" t="s">
        <v>4944</v>
      </c>
      <c r="Q1814" s="48">
        <v>512729</v>
      </c>
      <c r="R1814" s="11" t="s">
        <v>45</v>
      </c>
      <c r="S1814" s="120">
        <v>7867</v>
      </c>
      <c r="T1814" s="85">
        <v>107.03</v>
      </c>
      <c r="U1814" s="86">
        <v>14</v>
      </c>
      <c r="V1814" s="123">
        <v>46.825625000000002</v>
      </c>
      <c r="W1814" s="85">
        <f t="shared" si="424"/>
        <v>5244</v>
      </c>
      <c r="X1814" s="86">
        <v>0</v>
      </c>
      <c r="Y1814" s="85">
        <v>16.054500000000001</v>
      </c>
      <c r="Z1814" s="86">
        <f t="shared" si="425"/>
        <v>0</v>
      </c>
      <c r="AA1814" s="86">
        <f t="shared" si="426"/>
        <v>5244</v>
      </c>
      <c r="AB1814" s="85">
        <v>122.77</v>
      </c>
      <c r="AC1814" s="85">
        <v>12</v>
      </c>
      <c r="AD1814" s="124">
        <f t="shared" si="422"/>
        <v>73.661999999999992</v>
      </c>
      <c r="AE1814" s="86">
        <f t="shared" si="427"/>
        <v>3536</v>
      </c>
      <c r="AF1814" s="85">
        <v>0</v>
      </c>
      <c r="AG1814" s="85">
        <v>36.831000000000003</v>
      </c>
      <c r="AH1814" s="85">
        <f t="shared" si="428"/>
        <v>0</v>
      </c>
      <c r="AI1814" s="86">
        <f t="shared" si="429"/>
        <v>8780</v>
      </c>
      <c r="AJ1814" s="86">
        <f t="shared" si="430"/>
        <v>913</v>
      </c>
      <c r="AK1814" s="122"/>
      <c r="AL1814" s="85">
        <v>122.77</v>
      </c>
      <c r="AM1814" s="85">
        <v>12</v>
      </c>
      <c r="AN1814" s="124">
        <f t="shared" si="423"/>
        <v>73.661999999999992</v>
      </c>
      <c r="AO1814" s="86">
        <f t="shared" si="431"/>
        <v>3536</v>
      </c>
      <c r="AP1814" s="85">
        <v>0</v>
      </c>
      <c r="AQ1814" s="85">
        <v>36.831000000000003</v>
      </c>
      <c r="AR1814" s="85">
        <f t="shared" si="432"/>
        <v>0</v>
      </c>
      <c r="AS1814" s="86">
        <f t="shared" si="434"/>
        <v>8780</v>
      </c>
      <c r="AT1814" s="170">
        <f t="shared" si="435"/>
        <v>0</v>
      </c>
      <c r="AU1814" s="86">
        <v>8780</v>
      </c>
      <c r="AV1814" s="170">
        <f t="shared" si="433"/>
        <v>0</v>
      </c>
    </row>
    <row r="1815" spans="1:48" s="73" customFormat="1" x14ac:dyDescent="0.2">
      <c r="A1815" s="10" t="s">
        <v>4186</v>
      </c>
      <c r="B1815" s="14" t="s">
        <v>36</v>
      </c>
      <c r="C1815" s="14" t="s">
        <v>37</v>
      </c>
      <c r="D1815" s="14" t="s">
        <v>5108</v>
      </c>
      <c r="E1815" s="29">
        <v>321567</v>
      </c>
      <c r="F1815" s="15" t="s">
        <v>5109</v>
      </c>
      <c r="G1815" s="15" t="s">
        <v>4189</v>
      </c>
      <c r="H1815" s="16">
        <v>100019693</v>
      </c>
      <c r="I1815" s="62">
        <v>710283393</v>
      </c>
      <c r="J1815" s="13">
        <v>321567</v>
      </c>
      <c r="K1815" s="15" t="s">
        <v>48</v>
      </c>
      <c r="L1815" s="12" t="s">
        <v>4186</v>
      </c>
      <c r="M1815" s="15" t="s">
        <v>4993</v>
      </c>
      <c r="N1815" s="49" t="s">
        <v>12122</v>
      </c>
      <c r="O1815" s="15" t="s">
        <v>5110</v>
      </c>
      <c r="P1815" s="15" t="s">
        <v>15272</v>
      </c>
      <c r="Q1815" s="48"/>
      <c r="R1815" s="11"/>
      <c r="S1815" s="120">
        <f>0</f>
        <v>0</v>
      </c>
      <c r="T1815" s="85">
        <v>107.03</v>
      </c>
      <c r="U1815" s="86">
        <v>0</v>
      </c>
      <c r="V1815" s="123">
        <v>46.825625000000002</v>
      </c>
      <c r="W1815" s="85">
        <f>0</f>
        <v>0</v>
      </c>
      <c r="X1815" s="86">
        <v>0</v>
      </c>
      <c r="Y1815" s="85">
        <v>16.054500000000001</v>
      </c>
      <c r="Z1815" s="86">
        <f>0</f>
        <v>0</v>
      </c>
      <c r="AA1815" s="86">
        <f t="shared" si="426"/>
        <v>0</v>
      </c>
      <c r="AB1815" s="85">
        <v>122.77</v>
      </c>
      <c r="AC1815" s="85">
        <v>0</v>
      </c>
      <c r="AD1815" s="124">
        <f t="shared" si="422"/>
        <v>73.661999999999992</v>
      </c>
      <c r="AE1815" s="86">
        <f t="shared" si="427"/>
        <v>0</v>
      </c>
      <c r="AF1815" s="85">
        <v>0</v>
      </c>
      <c r="AG1815" s="85">
        <v>36.831000000000003</v>
      </c>
      <c r="AH1815" s="85">
        <f t="shared" si="428"/>
        <v>0</v>
      </c>
      <c r="AI1815" s="86">
        <f t="shared" si="429"/>
        <v>0</v>
      </c>
      <c r="AJ1815" s="86">
        <f t="shared" si="430"/>
        <v>0</v>
      </c>
      <c r="AK1815" s="122"/>
      <c r="AL1815" s="85">
        <v>122.77</v>
      </c>
      <c r="AM1815" s="85">
        <v>0</v>
      </c>
      <c r="AN1815" s="124">
        <f t="shared" si="423"/>
        <v>73.661999999999992</v>
      </c>
      <c r="AO1815" s="86">
        <f t="shared" si="431"/>
        <v>0</v>
      </c>
      <c r="AP1815" s="85">
        <v>0</v>
      </c>
      <c r="AQ1815" s="85">
        <v>36.831000000000003</v>
      </c>
      <c r="AR1815" s="85">
        <f t="shared" si="432"/>
        <v>0</v>
      </c>
      <c r="AS1815" s="86">
        <f t="shared" si="434"/>
        <v>0</v>
      </c>
      <c r="AT1815" s="170">
        <f t="shared" si="435"/>
        <v>0</v>
      </c>
      <c r="AU1815" s="86">
        <v>0</v>
      </c>
      <c r="AV1815" s="170">
        <f t="shared" si="433"/>
        <v>0</v>
      </c>
    </row>
    <row r="1816" spans="1:48" s="73" customFormat="1" ht="30" x14ac:dyDescent="0.2">
      <c r="A1816" s="10" t="s">
        <v>4186</v>
      </c>
      <c r="B1816" s="14" t="s">
        <v>36</v>
      </c>
      <c r="C1816" s="14" t="s">
        <v>509</v>
      </c>
      <c r="D1816" s="14" t="s">
        <v>5265</v>
      </c>
      <c r="E1816" s="58">
        <v>42063043</v>
      </c>
      <c r="F1816" s="15" t="s">
        <v>5266</v>
      </c>
      <c r="G1816" s="15" t="s">
        <v>4189</v>
      </c>
      <c r="H1816" s="91">
        <v>100020065</v>
      </c>
      <c r="I1816" s="62">
        <v>710286902</v>
      </c>
      <c r="J1816" s="13">
        <v>42218497</v>
      </c>
      <c r="K1816" s="15" t="s">
        <v>48</v>
      </c>
      <c r="L1816" s="12" t="s">
        <v>4186</v>
      </c>
      <c r="M1816" s="15" t="s">
        <v>4960</v>
      </c>
      <c r="N1816" s="49">
        <v>1501</v>
      </c>
      <c r="O1816" s="15" t="s">
        <v>5114</v>
      </c>
      <c r="P1816" s="15" t="s">
        <v>16767</v>
      </c>
      <c r="Q1816" s="48"/>
      <c r="R1816" s="11" t="s">
        <v>45</v>
      </c>
      <c r="S1816" s="120">
        <f>0</f>
        <v>0</v>
      </c>
      <c r="T1816" s="85">
        <v>107.03</v>
      </c>
      <c r="U1816" s="86"/>
      <c r="V1816" s="123">
        <v>46.825625000000002</v>
      </c>
      <c r="W1816" s="85">
        <f t="shared" ref="W1816:W1828" si="436">+ROUND(U1816*V1816*8,0)</f>
        <v>0</v>
      </c>
      <c r="X1816" s="86"/>
      <c r="Y1816" s="85">
        <v>16.054500000000001</v>
      </c>
      <c r="Z1816" s="86">
        <f t="shared" ref="Z1816:Z1828" si="437">ROUND(X1816*Y1816*8,0)</f>
        <v>0</v>
      </c>
      <c r="AA1816" s="86">
        <f t="shared" si="426"/>
        <v>0</v>
      </c>
      <c r="AB1816" s="85">
        <v>122.77</v>
      </c>
      <c r="AC1816" s="85">
        <v>1</v>
      </c>
      <c r="AD1816" s="124">
        <f t="shared" si="422"/>
        <v>73.661999999999992</v>
      </c>
      <c r="AE1816" s="86">
        <f t="shared" si="427"/>
        <v>295</v>
      </c>
      <c r="AF1816" s="85">
        <v>0</v>
      </c>
      <c r="AG1816" s="85">
        <v>36.831000000000003</v>
      </c>
      <c r="AH1816" s="85">
        <f t="shared" si="428"/>
        <v>0</v>
      </c>
      <c r="AI1816" s="86">
        <f t="shared" si="429"/>
        <v>295</v>
      </c>
      <c r="AJ1816" s="86">
        <f t="shared" si="430"/>
        <v>295</v>
      </c>
      <c r="AK1816" s="125">
        <v>45170</v>
      </c>
      <c r="AL1816" s="85">
        <v>122.77</v>
      </c>
      <c r="AM1816" s="85">
        <v>1</v>
      </c>
      <c r="AN1816" s="124">
        <f t="shared" si="423"/>
        <v>73.661999999999992</v>
      </c>
      <c r="AO1816" s="86">
        <f t="shared" si="431"/>
        <v>295</v>
      </c>
      <c r="AP1816" s="85">
        <v>0</v>
      </c>
      <c r="AQ1816" s="85">
        <v>36.831000000000003</v>
      </c>
      <c r="AR1816" s="85">
        <f t="shared" si="432"/>
        <v>0</v>
      </c>
      <c r="AS1816" s="86">
        <f t="shared" si="434"/>
        <v>295</v>
      </c>
      <c r="AT1816" s="170">
        <f t="shared" si="435"/>
        <v>0</v>
      </c>
      <c r="AU1816" s="86">
        <v>295</v>
      </c>
      <c r="AV1816" s="170">
        <f t="shared" si="433"/>
        <v>0</v>
      </c>
    </row>
    <row r="1817" spans="1:48" s="73" customFormat="1" ht="60" x14ac:dyDescent="0.2">
      <c r="A1817" s="10" t="s">
        <v>4186</v>
      </c>
      <c r="B1817" s="14" t="s">
        <v>36</v>
      </c>
      <c r="C1817" s="14" t="s">
        <v>509</v>
      </c>
      <c r="D1817" s="14" t="s">
        <v>5257</v>
      </c>
      <c r="E1817" s="58">
        <v>36138002</v>
      </c>
      <c r="F1817" s="15" t="s">
        <v>5258</v>
      </c>
      <c r="G1817" s="15" t="s">
        <v>4189</v>
      </c>
      <c r="H1817" s="16">
        <v>100009113</v>
      </c>
      <c r="I1817" s="62">
        <v>710220685</v>
      </c>
      <c r="J1817" s="13">
        <v>37904299</v>
      </c>
      <c r="K1817" s="15" t="s">
        <v>5259</v>
      </c>
      <c r="L1817" s="12" t="s">
        <v>4186</v>
      </c>
      <c r="M1817" s="15" t="s">
        <v>4959</v>
      </c>
      <c r="N1817" s="49">
        <v>1001</v>
      </c>
      <c r="O1817" s="15" t="s">
        <v>4960</v>
      </c>
      <c r="P1817" s="15" t="s">
        <v>5260</v>
      </c>
      <c r="Q1817" s="48">
        <v>517402</v>
      </c>
      <c r="R1817" s="11" t="s">
        <v>45</v>
      </c>
      <c r="S1817" s="120">
        <v>32784</v>
      </c>
      <c r="T1817" s="85">
        <v>107.03</v>
      </c>
      <c r="U1817" s="86">
        <v>58</v>
      </c>
      <c r="V1817" s="123">
        <v>46.825625000000002</v>
      </c>
      <c r="W1817" s="85">
        <f t="shared" si="436"/>
        <v>21727</v>
      </c>
      <c r="X1817" s="86">
        <v>1</v>
      </c>
      <c r="Y1817" s="85">
        <v>16.054500000000001</v>
      </c>
      <c r="Z1817" s="86">
        <f t="shared" si="437"/>
        <v>128</v>
      </c>
      <c r="AA1817" s="86">
        <f t="shared" si="426"/>
        <v>21855</v>
      </c>
      <c r="AB1817" s="85">
        <v>122.77</v>
      </c>
      <c r="AC1817" s="85">
        <v>51</v>
      </c>
      <c r="AD1817" s="124">
        <f t="shared" si="422"/>
        <v>73.661999999999992</v>
      </c>
      <c r="AE1817" s="86">
        <f t="shared" si="427"/>
        <v>15027</v>
      </c>
      <c r="AF1817" s="85">
        <v>2</v>
      </c>
      <c r="AG1817" s="85">
        <v>36.831000000000003</v>
      </c>
      <c r="AH1817" s="85">
        <f t="shared" si="428"/>
        <v>295</v>
      </c>
      <c r="AI1817" s="86">
        <f t="shared" si="429"/>
        <v>37177</v>
      </c>
      <c r="AJ1817" s="86">
        <f t="shared" si="430"/>
        <v>4393</v>
      </c>
      <c r="AK1817" s="122"/>
      <c r="AL1817" s="85">
        <v>122.77</v>
      </c>
      <c r="AM1817" s="85">
        <v>51</v>
      </c>
      <c r="AN1817" s="124">
        <f t="shared" si="423"/>
        <v>73.661999999999992</v>
      </c>
      <c r="AO1817" s="86">
        <f t="shared" si="431"/>
        <v>15027</v>
      </c>
      <c r="AP1817" s="85">
        <v>2</v>
      </c>
      <c r="AQ1817" s="85">
        <v>36.831000000000003</v>
      </c>
      <c r="AR1817" s="85">
        <f t="shared" si="432"/>
        <v>295</v>
      </c>
      <c r="AS1817" s="86">
        <f t="shared" si="434"/>
        <v>37177</v>
      </c>
      <c r="AT1817" s="170">
        <f t="shared" si="435"/>
        <v>0</v>
      </c>
      <c r="AU1817" s="86">
        <v>37177</v>
      </c>
      <c r="AV1817" s="170">
        <f t="shared" si="433"/>
        <v>0</v>
      </c>
    </row>
    <row r="1818" spans="1:48" s="73" customFormat="1" ht="30" x14ac:dyDescent="0.2">
      <c r="A1818" s="10" t="s">
        <v>4186</v>
      </c>
      <c r="B1818" s="14" t="s">
        <v>36</v>
      </c>
      <c r="C1818" s="14" t="s">
        <v>509</v>
      </c>
      <c r="D1818" s="14" t="s">
        <v>5290</v>
      </c>
      <c r="E1818" s="58">
        <v>31933041</v>
      </c>
      <c r="F1818" s="15" t="s">
        <v>5291</v>
      </c>
      <c r="G1818" s="15" t="s">
        <v>4189</v>
      </c>
      <c r="H1818" s="16">
        <v>100017176</v>
      </c>
      <c r="I1818" s="62">
        <v>710258887</v>
      </c>
      <c r="J1818" s="13">
        <v>710258887</v>
      </c>
      <c r="K1818" s="15" t="s">
        <v>5292</v>
      </c>
      <c r="L1818" s="12" t="s">
        <v>4186</v>
      </c>
      <c r="M1818" s="15" t="s">
        <v>4595</v>
      </c>
      <c r="N1818" s="49">
        <v>3301</v>
      </c>
      <c r="O1818" s="15" t="s">
        <v>4688</v>
      </c>
      <c r="P1818" s="15" t="s">
        <v>5293</v>
      </c>
      <c r="Q1818" s="48">
        <v>510726</v>
      </c>
      <c r="R1818" s="11" t="s">
        <v>45</v>
      </c>
      <c r="S1818" s="120">
        <v>5619</v>
      </c>
      <c r="T1818" s="85">
        <v>107.03</v>
      </c>
      <c r="U1818" s="86">
        <v>10</v>
      </c>
      <c r="V1818" s="123">
        <v>46.825625000000002</v>
      </c>
      <c r="W1818" s="85">
        <f t="shared" si="436"/>
        <v>3746</v>
      </c>
      <c r="X1818" s="86">
        <v>0</v>
      </c>
      <c r="Y1818" s="85">
        <v>16.054500000000001</v>
      </c>
      <c r="Z1818" s="86">
        <f t="shared" si="437"/>
        <v>0</v>
      </c>
      <c r="AA1818" s="86">
        <f t="shared" si="426"/>
        <v>3746</v>
      </c>
      <c r="AB1818" s="85">
        <v>122.77</v>
      </c>
      <c r="AC1818" s="85">
        <v>13</v>
      </c>
      <c r="AD1818" s="124">
        <f t="shared" si="422"/>
        <v>73.661999999999992</v>
      </c>
      <c r="AE1818" s="86">
        <f t="shared" si="427"/>
        <v>3830</v>
      </c>
      <c r="AF1818" s="85">
        <v>0</v>
      </c>
      <c r="AG1818" s="85">
        <v>36.831000000000003</v>
      </c>
      <c r="AH1818" s="85">
        <f t="shared" si="428"/>
        <v>0</v>
      </c>
      <c r="AI1818" s="86">
        <f t="shared" si="429"/>
        <v>7576</v>
      </c>
      <c r="AJ1818" s="86">
        <f t="shared" si="430"/>
        <v>1957</v>
      </c>
      <c r="AK1818" s="122"/>
      <c r="AL1818" s="85">
        <v>122.77</v>
      </c>
      <c r="AM1818" s="85">
        <v>13</v>
      </c>
      <c r="AN1818" s="124">
        <f t="shared" si="423"/>
        <v>73.661999999999992</v>
      </c>
      <c r="AO1818" s="86">
        <f t="shared" si="431"/>
        <v>3830</v>
      </c>
      <c r="AP1818" s="85">
        <v>0</v>
      </c>
      <c r="AQ1818" s="85">
        <v>36.831000000000003</v>
      </c>
      <c r="AR1818" s="85">
        <f t="shared" si="432"/>
        <v>0</v>
      </c>
      <c r="AS1818" s="86">
        <f t="shared" si="434"/>
        <v>7576</v>
      </c>
      <c r="AT1818" s="170">
        <f t="shared" si="435"/>
        <v>0</v>
      </c>
      <c r="AU1818" s="86">
        <v>7576</v>
      </c>
      <c r="AV1818" s="170">
        <f t="shared" si="433"/>
        <v>0</v>
      </c>
    </row>
    <row r="1819" spans="1:48" s="73" customFormat="1" ht="45" x14ac:dyDescent="0.2">
      <c r="A1819" s="10" t="s">
        <v>4186</v>
      </c>
      <c r="B1819" s="14" t="s">
        <v>36</v>
      </c>
      <c r="C1819" s="14" t="s">
        <v>509</v>
      </c>
      <c r="D1819" s="14" t="s">
        <v>5287</v>
      </c>
      <c r="E1819" s="29">
        <v>31928846</v>
      </c>
      <c r="F1819" s="15" t="s">
        <v>5288</v>
      </c>
      <c r="G1819" s="15" t="s">
        <v>4189</v>
      </c>
      <c r="H1819" s="16">
        <v>100017732</v>
      </c>
      <c r="I1819" s="62">
        <v>50796267</v>
      </c>
      <c r="J1819" s="13">
        <v>50796267</v>
      </c>
      <c r="K1819" s="15" t="s">
        <v>5281</v>
      </c>
      <c r="L1819" s="12" t="s">
        <v>4186</v>
      </c>
      <c r="M1819" s="15" t="s">
        <v>4596</v>
      </c>
      <c r="N1819" s="49">
        <v>3142</v>
      </c>
      <c r="O1819" s="15" t="s">
        <v>4596</v>
      </c>
      <c r="P1819" s="15" t="s">
        <v>5289</v>
      </c>
      <c r="Q1819" s="48">
        <v>510262</v>
      </c>
      <c r="R1819" s="11" t="s">
        <v>86</v>
      </c>
      <c r="S1819" s="120">
        <v>5057</v>
      </c>
      <c r="T1819" s="85">
        <v>107.03</v>
      </c>
      <c r="U1819" s="86">
        <v>9</v>
      </c>
      <c r="V1819" s="123">
        <v>46.825625000000002</v>
      </c>
      <c r="W1819" s="85">
        <f t="shared" si="436"/>
        <v>3371</v>
      </c>
      <c r="X1819" s="86">
        <v>0</v>
      </c>
      <c r="Y1819" s="85">
        <v>16.054500000000001</v>
      </c>
      <c r="Z1819" s="86">
        <f t="shared" si="437"/>
        <v>0</v>
      </c>
      <c r="AA1819" s="86">
        <f t="shared" si="426"/>
        <v>3371</v>
      </c>
      <c r="AB1819" s="85">
        <v>122.77</v>
      </c>
      <c r="AC1819" s="85">
        <v>11</v>
      </c>
      <c r="AD1819" s="124">
        <f t="shared" si="422"/>
        <v>73.661999999999992</v>
      </c>
      <c r="AE1819" s="86">
        <f t="shared" si="427"/>
        <v>3241</v>
      </c>
      <c r="AF1819" s="85">
        <v>0</v>
      </c>
      <c r="AG1819" s="85">
        <v>36.831000000000003</v>
      </c>
      <c r="AH1819" s="85">
        <f t="shared" si="428"/>
        <v>0</v>
      </c>
      <c r="AI1819" s="86">
        <f t="shared" si="429"/>
        <v>6612</v>
      </c>
      <c r="AJ1819" s="86">
        <f t="shared" si="430"/>
        <v>1555</v>
      </c>
      <c r="AK1819" s="122"/>
      <c r="AL1819" s="85">
        <v>122.77</v>
      </c>
      <c r="AM1819" s="85">
        <v>11</v>
      </c>
      <c r="AN1819" s="124">
        <f t="shared" si="423"/>
        <v>73.661999999999992</v>
      </c>
      <c r="AO1819" s="86">
        <f t="shared" si="431"/>
        <v>3241</v>
      </c>
      <c r="AP1819" s="85">
        <v>0</v>
      </c>
      <c r="AQ1819" s="85">
        <v>36.831000000000003</v>
      </c>
      <c r="AR1819" s="85">
        <f t="shared" si="432"/>
        <v>0</v>
      </c>
      <c r="AS1819" s="86">
        <f t="shared" si="434"/>
        <v>6612</v>
      </c>
      <c r="AT1819" s="170">
        <f t="shared" si="435"/>
        <v>0</v>
      </c>
      <c r="AU1819" s="86">
        <v>6612</v>
      </c>
      <c r="AV1819" s="170">
        <f t="shared" si="433"/>
        <v>0</v>
      </c>
    </row>
    <row r="1820" spans="1:48" s="73" customFormat="1" ht="30" x14ac:dyDescent="0.2">
      <c r="A1820" s="10" t="s">
        <v>4186</v>
      </c>
      <c r="B1820" s="14" t="s">
        <v>36</v>
      </c>
      <c r="C1820" s="14" t="s">
        <v>509</v>
      </c>
      <c r="D1820" s="14" t="s">
        <v>5279</v>
      </c>
      <c r="E1820" s="58">
        <v>31924654</v>
      </c>
      <c r="F1820" s="15" t="s">
        <v>5280</v>
      </c>
      <c r="G1820" s="15" t="s">
        <v>4189</v>
      </c>
      <c r="H1820" s="16">
        <v>100017181</v>
      </c>
      <c r="I1820" s="62">
        <v>710258933</v>
      </c>
      <c r="J1820" s="13">
        <v>710258933</v>
      </c>
      <c r="K1820" s="15" t="s">
        <v>5281</v>
      </c>
      <c r="L1820" s="12" t="s">
        <v>4186</v>
      </c>
      <c r="M1820" s="15" t="s">
        <v>4959</v>
      </c>
      <c r="N1820" s="49">
        <v>1001</v>
      </c>
      <c r="O1820" s="15" t="s">
        <v>4960</v>
      </c>
      <c r="P1820" s="15" t="s">
        <v>5282</v>
      </c>
      <c r="Q1820" s="48">
        <v>517402</v>
      </c>
      <c r="R1820" s="11" t="s">
        <v>45</v>
      </c>
      <c r="S1820" s="120">
        <v>7305</v>
      </c>
      <c r="T1820" s="85">
        <v>107.03</v>
      </c>
      <c r="U1820" s="86">
        <v>13</v>
      </c>
      <c r="V1820" s="123">
        <v>46.825625000000002</v>
      </c>
      <c r="W1820" s="85">
        <f t="shared" si="436"/>
        <v>4870</v>
      </c>
      <c r="X1820" s="86">
        <v>0</v>
      </c>
      <c r="Y1820" s="85">
        <v>16.054500000000001</v>
      </c>
      <c r="Z1820" s="86">
        <f t="shared" si="437"/>
        <v>0</v>
      </c>
      <c r="AA1820" s="86">
        <f t="shared" si="426"/>
        <v>4870</v>
      </c>
      <c r="AB1820" s="85">
        <v>122.77</v>
      </c>
      <c r="AC1820" s="85">
        <v>13</v>
      </c>
      <c r="AD1820" s="124">
        <f t="shared" si="422"/>
        <v>73.661999999999992</v>
      </c>
      <c r="AE1820" s="86">
        <f t="shared" si="427"/>
        <v>3830</v>
      </c>
      <c r="AF1820" s="85">
        <v>0</v>
      </c>
      <c r="AG1820" s="85">
        <v>36.831000000000003</v>
      </c>
      <c r="AH1820" s="85">
        <f t="shared" si="428"/>
        <v>0</v>
      </c>
      <c r="AI1820" s="86">
        <f t="shared" si="429"/>
        <v>8700</v>
      </c>
      <c r="AJ1820" s="86">
        <f t="shared" si="430"/>
        <v>1395</v>
      </c>
      <c r="AK1820" s="122"/>
      <c r="AL1820" s="85">
        <v>122.77</v>
      </c>
      <c r="AM1820" s="85">
        <v>13</v>
      </c>
      <c r="AN1820" s="124">
        <f t="shared" si="423"/>
        <v>73.661999999999992</v>
      </c>
      <c r="AO1820" s="86">
        <f t="shared" si="431"/>
        <v>3830</v>
      </c>
      <c r="AP1820" s="85">
        <v>0</v>
      </c>
      <c r="AQ1820" s="85">
        <v>36.831000000000003</v>
      </c>
      <c r="AR1820" s="85">
        <f t="shared" si="432"/>
        <v>0</v>
      </c>
      <c r="AS1820" s="86">
        <f t="shared" si="434"/>
        <v>8700</v>
      </c>
      <c r="AT1820" s="170">
        <f t="shared" si="435"/>
        <v>0</v>
      </c>
      <c r="AU1820" s="86">
        <v>8700</v>
      </c>
      <c r="AV1820" s="170">
        <f t="shared" si="433"/>
        <v>0</v>
      </c>
    </row>
    <row r="1821" spans="1:48" s="73" customFormat="1" ht="30" x14ac:dyDescent="0.2">
      <c r="A1821" s="52" t="s">
        <v>4186</v>
      </c>
      <c r="B1821" s="52" t="s">
        <v>36</v>
      </c>
      <c r="C1821" s="52" t="s">
        <v>509</v>
      </c>
      <c r="D1821" s="52" t="s">
        <v>5265</v>
      </c>
      <c r="E1821" s="67">
        <v>42063043</v>
      </c>
      <c r="F1821" s="75" t="s">
        <v>5266</v>
      </c>
      <c r="G1821" s="15" t="s">
        <v>4189</v>
      </c>
      <c r="H1821" s="16">
        <v>100019000</v>
      </c>
      <c r="I1821" s="68">
        <v>710272561</v>
      </c>
      <c r="J1821" s="68">
        <v>53246284</v>
      </c>
      <c r="K1821" s="52" t="s">
        <v>5277</v>
      </c>
      <c r="L1821" s="12" t="s">
        <v>1876</v>
      </c>
      <c r="M1821" s="15" t="s">
        <v>2427</v>
      </c>
      <c r="N1821" s="49">
        <v>2001</v>
      </c>
      <c r="O1821" s="15" t="s">
        <v>2427</v>
      </c>
      <c r="P1821" s="15" t="s">
        <v>5278</v>
      </c>
      <c r="Q1821" s="48" t="s">
        <v>10654</v>
      </c>
      <c r="R1821" s="11" t="s">
        <v>45</v>
      </c>
      <c r="S1821" s="120">
        <v>10114</v>
      </c>
      <c r="T1821" s="85">
        <v>107.03</v>
      </c>
      <c r="U1821" s="86">
        <v>18</v>
      </c>
      <c r="V1821" s="123">
        <v>46.825625000000002</v>
      </c>
      <c r="W1821" s="85">
        <f t="shared" si="436"/>
        <v>6743</v>
      </c>
      <c r="X1821" s="86">
        <v>0</v>
      </c>
      <c r="Y1821" s="85">
        <v>16.054500000000001</v>
      </c>
      <c r="Z1821" s="86">
        <f t="shared" si="437"/>
        <v>0</v>
      </c>
      <c r="AA1821" s="86">
        <f t="shared" si="426"/>
        <v>6743</v>
      </c>
      <c r="AB1821" s="85">
        <v>122.77</v>
      </c>
      <c r="AC1821" s="85">
        <v>24</v>
      </c>
      <c r="AD1821" s="124">
        <f t="shared" si="422"/>
        <v>73.661999999999992</v>
      </c>
      <c r="AE1821" s="86">
        <f t="shared" si="427"/>
        <v>7072</v>
      </c>
      <c r="AF1821" s="85">
        <v>0</v>
      </c>
      <c r="AG1821" s="85">
        <v>36.831000000000003</v>
      </c>
      <c r="AH1821" s="85">
        <f t="shared" si="428"/>
        <v>0</v>
      </c>
      <c r="AI1821" s="86">
        <f t="shared" si="429"/>
        <v>13815</v>
      </c>
      <c r="AJ1821" s="86">
        <f t="shared" si="430"/>
        <v>3701</v>
      </c>
      <c r="AK1821" s="122"/>
      <c r="AL1821" s="85">
        <v>122.77</v>
      </c>
      <c r="AM1821" s="85">
        <v>24</v>
      </c>
      <c r="AN1821" s="124">
        <f t="shared" si="423"/>
        <v>73.661999999999992</v>
      </c>
      <c r="AO1821" s="86">
        <f t="shared" si="431"/>
        <v>7072</v>
      </c>
      <c r="AP1821" s="85">
        <v>0</v>
      </c>
      <c r="AQ1821" s="85">
        <v>36.831000000000003</v>
      </c>
      <c r="AR1821" s="85">
        <f t="shared" si="432"/>
        <v>0</v>
      </c>
      <c r="AS1821" s="86">
        <f t="shared" si="434"/>
        <v>13815</v>
      </c>
      <c r="AT1821" s="170">
        <f t="shared" si="435"/>
        <v>0</v>
      </c>
      <c r="AU1821" s="86">
        <v>13815</v>
      </c>
      <c r="AV1821" s="170">
        <f t="shared" si="433"/>
        <v>0</v>
      </c>
    </row>
    <row r="1822" spans="1:48" s="73" customFormat="1" ht="45" x14ac:dyDescent="0.2">
      <c r="A1822" s="15" t="s">
        <v>4186</v>
      </c>
      <c r="B1822" s="14" t="s">
        <v>36</v>
      </c>
      <c r="C1822" s="14" t="s">
        <v>509</v>
      </c>
      <c r="D1822" s="14" t="s">
        <v>5265</v>
      </c>
      <c r="E1822" s="29">
        <v>42063043</v>
      </c>
      <c r="F1822" s="15" t="s">
        <v>5266</v>
      </c>
      <c r="G1822" s="15" t="s">
        <v>4189</v>
      </c>
      <c r="H1822" s="16">
        <v>100018761</v>
      </c>
      <c r="I1822" s="13">
        <v>710273819</v>
      </c>
      <c r="J1822" s="13">
        <v>37909533</v>
      </c>
      <c r="K1822" s="15" t="s">
        <v>5275</v>
      </c>
      <c r="L1822" s="12" t="s">
        <v>4186</v>
      </c>
      <c r="M1822" s="15" t="s">
        <v>4960</v>
      </c>
      <c r="N1822" s="49">
        <v>1001</v>
      </c>
      <c r="O1822" s="15" t="s">
        <v>4960</v>
      </c>
      <c r="P1822" s="15" t="s">
        <v>5276</v>
      </c>
      <c r="Q1822" s="48">
        <v>517402</v>
      </c>
      <c r="R1822" s="11" t="s">
        <v>45</v>
      </c>
      <c r="S1822" s="120">
        <v>19667</v>
      </c>
      <c r="T1822" s="85">
        <v>107.03</v>
      </c>
      <c r="U1822" s="86">
        <v>35</v>
      </c>
      <c r="V1822" s="123">
        <v>46.825625000000002</v>
      </c>
      <c r="W1822" s="85">
        <f t="shared" si="436"/>
        <v>13111</v>
      </c>
      <c r="X1822" s="86">
        <v>0</v>
      </c>
      <c r="Y1822" s="85">
        <v>16.054500000000001</v>
      </c>
      <c r="Z1822" s="86">
        <f t="shared" si="437"/>
        <v>0</v>
      </c>
      <c r="AA1822" s="86">
        <f t="shared" si="426"/>
        <v>13111</v>
      </c>
      <c r="AB1822" s="85">
        <v>122.77</v>
      </c>
      <c r="AC1822" s="85">
        <v>32</v>
      </c>
      <c r="AD1822" s="124">
        <f t="shared" si="422"/>
        <v>73.661999999999992</v>
      </c>
      <c r="AE1822" s="86">
        <f t="shared" si="427"/>
        <v>9429</v>
      </c>
      <c r="AF1822" s="85">
        <v>0</v>
      </c>
      <c r="AG1822" s="85">
        <v>36.831000000000003</v>
      </c>
      <c r="AH1822" s="85">
        <f t="shared" si="428"/>
        <v>0</v>
      </c>
      <c r="AI1822" s="86">
        <f t="shared" si="429"/>
        <v>22540</v>
      </c>
      <c r="AJ1822" s="86">
        <f t="shared" si="430"/>
        <v>2873</v>
      </c>
      <c r="AK1822" s="122"/>
      <c r="AL1822" s="85">
        <v>122.77</v>
      </c>
      <c r="AM1822" s="85">
        <v>32</v>
      </c>
      <c r="AN1822" s="124">
        <f t="shared" si="423"/>
        <v>73.661999999999992</v>
      </c>
      <c r="AO1822" s="86">
        <f t="shared" si="431"/>
        <v>9429</v>
      </c>
      <c r="AP1822" s="85">
        <v>0</v>
      </c>
      <c r="AQ1822" s="85">
        <v>36.831000000000003</v>
      </c>
      <c r="AR1822" s="85">
        <f t="shared" si="432"/>
        <v>0</v>
      </c>
      <c r="AS1822" s="86">
        <f t="shared" si="434"/>
        <v>22540</v>
      </c>
      <c r="AT1822" s="170">
        <f t="shared" si="435"/>
        <v>0</v>
      </c>
      <c r="AU1822" s="86">
        <v>22540</v>
      </c>
      <c r="AV1822" s="170">
        <f t="shared" si="433"/>
        <v>0</v>
      </c>
    </row>
    <row r="1823" spans="1:48" s="73" customFormat="1" ht="45" x14ac:dyDescent="0.2">
      <c r="A1823" s="10" t="s">
        <v>4186</v>
      </c>
      <c r="B1823" s="14" t="s">
        <v>36</v>
      </c>
      <c r="C1823" s="14" t="s">
        <v>509</v>
      </c>
      <c r="D1823" s="14" t="s">
        <v>5261</v>
      </c>
      <c r="E1823" s="58">
        <v>585726</v>
      </c>
      <c r="F1823" s="15" t="s">
        <v>5262</v>
      </c>
      <c r="G1823" s="15" t="s">
        <v>4189</v>
      </c>
      <c r="H1823" s="16">
        <v>100008539</v>
      </c>
      <c r="I1823" s="62">
        <v>42215307</v>
      </c>
      <c r="J1823" s="13">
        <v>42215307</v>
      </c>
      <c r="K1823" s="15" t="s">
        <v>5263</v>
      </c>
      <c r="L1823" s="12" t="s">
        <v>4186</v>
      </c>
      <c r="M1823" s="15" t="s">
        <v>4190</v>
      </c>
      <c r="N1823" s="49">
        <v>3401</v>
      </c>
      <c r="O1823" s="15" t="s">
        <v>4675</v>
      </c>
      <c r="P1823" s="15" t="s">
        <v>5264</v>
      </c>
      <c r="Q1823" s="48">
        <v>510998</v>
      </c>
      <c r="R1823" s="11" t="s">
        <v>86</v>
      </c>
      <c r="S1823" s="120">
        <v>11238</v>
      </c>
      <c r="T1823" s="85">
        <v>107.03</v>
      </c>
      <c r="U1823" s="86">
        <v>20</v>
      </c>
      <c r="V1823" s="123">
        <v>46.825625000000002</v>
      </c>
      <c r="W1823" s="85">
        <f t="shared" si="436"/>
        <v>7492</v>
      </c>
      <c r="X1823" s="86">
        <v>0</v>
      </c>
      <c r="Y1823" s="85">
        <v>16.054500000000001</v>
      </c>
      <c r="Z1823" s="86">
        <f t="shared" si="437"/>
        <v>0</v>
      </c>
      <c r="AA1823" s="86">
        <f t="shared" si="426"/>
        <v>7492</v>
      </c>
      <c r="AB1823" s="85">
        <v>122.77</v>
      </c>
      <c r="AC1823" s="85">
        <v>27</v>
      </c>
      <c r="AD1823" s="124">
        <f t="shared" si="422"/>
        <v>73.661999999999992</v>
      </c>
      <c r="AE1823" s="86">
        <f t="shared" si="427"/>
        <v>7955</v>
      </c>
      <c r="AF1823" s="85">
        <v>0</v>
      </c>
      <c r="AG1823" s="85">
        <v>36.831000000000003</v>
      </c>
      <c r="AH1823" s="85">
        <f t="shared" si="428"/>
        <v>0</v>
      </c>
      <c r="AI1823" s="86">
        <f t="shared" si="429"/>
        <v>15447</v>
      </c>
      <c r="AJ1823" s="86">
        <f t="shared" si="430"/>
        <v>4209</v>
      </c>
      <c r="AK1823" s="122"/>
      <c r="AL1823" s="85">
        <v>122.77</v>
      </c>
      <c r="AM1823" s="85">
        <v>27</v>
      </c>
      <c r="AN1823" s="124">
        <f t="shared" si="423"/>
        <v>73.661999999999992</v>
      </c>
      <c r="AO1823" s="86">
        <f t="shared" si="431"/>
        <v>7955</v>
      </c>
      <c r="AP1823" s="85">
        <v>0</v>
      </c>
      <c r="AQ1823" s="85">
        <v>36.831000000000003</v>
      </c>
      <c r="AR1823" s="85">
        <f t="shared" si="432"/>
        <v>0</v>
      </c>
      <c r="AS1823" s="86">
        <f t="shared" si="434"/>
        <v>15447</v>
      </c>
      <c r="AT1823" s="170">
        <f t="shared" si="435"/>
        <v>0</v>
      </c>
      <c r="AU1823" s="86">
        <v>15447</v>
      </c>
      <c r="AV1823" s="170">
        <f t="shared" si="433"/>
        <v>0</v>
      </c>
    </row>
    <row r="1824" spans="1:48" s="73" customFormat="1" ht="30" x14ac:dyDescent="0.2">
      <c r="A1824" s="10" t="s">
        <v>4186</v>
      </c>
      <c r="B1824" s="14" t="s">
        <v>36</v>
      </c>
      <c r="C1824" s="14" t="s">
        <v>509</v>
      </c>
      <c r="D1824" s="14" t="s">
        <v>5265</v>
      </c>
      <c r="E1824" s="58">
        <v>42063043</v>
      </c>
      <c r="F1824" s="15" t="s">
        <v>5266</v>
      </c>
      <c r="G1824" s="15" t="s">
        <v>4189</v>
      </c>
      <c r="H1824" s="16">
        <v>100017634</v>
      </c>
      <c r="I1824" s="62">
        <v>50475622</v>
      </c>
      <c r="J1824" s="13">
        <v>50475622</v>
      </c>
      <c r="K1824" s="15" t="s">
        <v>5271</v>
      </c>
      <c r="L1824" s="12" t="s">
        <v>1876</v>
      </c>
      <c r="M1824" s="15" t="s">
        <v>2286</v>
      </c>
      <c r="N1824" s="49">
        <v>1701</v>
      </c>
      <c r="O1824" s="15" t="s">
        <v>2287</v>
      </c>
      <c r="P1824" s="15" t="s">
        <v>5272</v>
      </c>
      <c r="Q1824" s="48">
        <v>512842</v>
      </c>
      <c r="R1824" s="11" t="s">
        <v>86</v>
      </c>
      <c r="S1824" s="120">
        <v>17981</v>
      </c>
      <c r="T1824" s="85">
        <v>107.03</v>
      </c>
      <c r="U1824" s="86">
        <v>32</v>
      </c>
      <c r="V1824" s="123">
        <v>46.825625000000002</v>
      </c>
      <c r="W1824" s="85">
        <f t="shared" si="436"/>
        <v>11987</v>
      </c>
      <c r="X1824" s="86">
        <v>0</v>
      </c>
      <c r="Y1824" s="85">
        <v>16.054500000000001</v>
      </c>
      <c r="Z1824" s="86">
        <f t="shared" si="437"/>
        <v>0</v>
      </c>
      <c r="AA1824" s="86">
        <f t="shared" si="426"/>
        <v>11987</v>
      </c>
      <c r="AB1824" s="85">
        <v>122.77</v>
      </c>
      <c r="AC1824" s="85">
        <v>38</v>
      </c>
      <c r="AD1824" s="124">
        <f t="shared" si="422"/>
        <v>73.661999999999992</v>
      </c>
      <c r="AE1824" s="86">
        <f t="shared" si="427"/>
        <v>11197</v>
      </c>
      <c r="AF1824" s="85">
        <v>0</v>
      </c>
      <c r="AG1824" s="85">
        <v>36.831000000000003</v>
      </c>
      <c r="AH1824" s="85">
        <f t="shared" si="428"/>
        <v>0</v>
      </c>
      <c r="AI1824" s="86">
        <f t="shared" si="429"/>
        <v>23184</v>
      </c>
      <c r="AJ1824" s="86">
        <f t="shared" si="430"/>
        <v>5203</v>
      </c>
      <c r="AK1824" s="122"/>
      <c r="AL1824" s="85">
        <v>122.77</v>
      </c>
      <c r="AM1824" s="85">
        <v>38</v>
      </c>
      <c r="AN1824" s="124">
        <f t="shared" si="423"/>
        <v>73.661999999999992</v>
      </c>
      <c r="AO1824" s="86">
        <f t="shared" si="431"/>
        <v>11197</v>
      </c>
      <c r="AP1824" s="85">
        <v>0</v>
      </c>
      <c r="AQ1824" s="85">
        <v>36.831000000000003</v>
      </c>
      <c r="AR1824" s="85">
        <f t="shared" si="432"/>
        <v>0</v>
      </c>
      <c r="AS1824" s="86">
        <f t="shared" si="434"/>
        <v>23184</v>
      </c>
      <c r="AT1824" s="170">
        <f t="shared" si="435"/>
        <v>0</v>
      </c>
      <c r="AU1824" s="86">
        <v>23184</v>
      </c>
      <c r="AV1824" s="170">
        <f t="shared" si="433"/>
        <v>0</v>
      </c>
    </row>
    <row r="1825" spans="1:48" s="73" customFormat="1" ht="45" x14ac:dyDescent="0.2">
      <c r="A1825" s="10" t="s">
        <v>4186</v>
      </c>
      <c r="B1825" s="14" t="s">
        <v>36</v>
      </c>
      <c r="C1825" s="14" t="s">
        <v>509</v>
      </c>
      <c r="D1825" s="14" t="s">
        <v>5283</v>
      </c>
      <c r="E1825" s="29">
        <v>37904167</v>
      </c>
      <c r="F1825" s="15" t="s">
        <v>5284</v>
      </c>
      <c r="G1825" s="15" t="s">
        <v>4189</v>
      </c>
      <c r="H1825" s="31">
        <v>100019182</v>
      </c>
      <c r="I1825" s="31">
        <v>710278551</v>
      </c>
      <c r="J1825" s="78">
        <v>53463315</v>
      </c>
      <c r="K1825" s="15" t="s">
        <v>5285</v>
      </c>
      <c r="L1825" s="12" t="s">
        <v>1876</v>
      </c>
      <c r="M1825" s="15" t="s">
        <v>1954</v>
      </c>
      <c r="N1825" s="49">
        <v>95801</v>
      </c>
      <c r="O1825" s="15" t="s">
        <v>1954</v>
      </c>
      <c r="P1825" s="15" t="s">
        <v>5286</v>
      </c>
      <c r="Q1825" s="48">
        <v>505315</v>
      </c>
      <c r="R1825" s="11" t="s">
        <v>86</v>
      </c>
      <c r="S1825" s="120">
        <v>12362</v>
      </c>
      <c r="T1825" s="85">
        <v>107.03</v>
      </c>
      <c r="U1825" s="86">
        <v>22</v>
      </c>
      <c r="V1825" s="123">
        <v>46.825625000000002</v>
      </c>
      <c r="W1825" s="85">
        <f t="shared" si="436"/>
        <v>8241</v>
      </c>
      <c r="X1825" s="86">
        <v>0</v>
      </c>
      <c r="Y1825" s="85">
        <v>16.054500000000001</v>
      </c>
      <c r="Z1825" s="86">
        <f t="shared" si="437"/>
        <v>0</v>
      </c>
      <c r="AA1825" s="86">
        <f t="shared" si="426"/>
        <v>8241</v>
      </c>
      <c r="AB1825" s="85">
        <v>122.77</v>
      </c>
      <c r="AC1825" s="85">
        <v>26</v>
      </c>
      <c r="AD1825" s="124">
        <f t="shared" si="422"/>
        <v>73.661999999999992</v>
      </c>
      <c r="AE1825" s="86">
        <f t="shared" si="427"/>
        <v>7661</v>
      </c>
      <c r="AF1825" s="85">
        <v>0</v>
      </c>
      <c r="AG1825" s="85">
        <v>36.831000000000003</v>
      </c>
      <c r="AH1825" s="85">
        <f t="shared" si="428"/>
        <v>0</v>
      </c>
      <c r="AI1825" s="86">
        <f t="shared" si="429"/>
        <v>15902</v>
      </c>
      <c r="AJ1825" s="86">
        <f t="shared" si="430"/>
        <v>3540</v>
      </c>
      <c r="AK1825" s="122"/>
      <c r="AL1825" s="85">
        <v>122.77</v>
      </c>
      <c r="AM1825" s="85">
        <v>26</v>
      </c>
      <c r="AN1825" s="124">
        <f t="shared" si="423"/>
        <v>73.661999999999992</v>
      </c>
      <c r="AO1825" s="86">
        <f t="shared" si="431"/>
        <v>7661</v>
      </c>
      <c r="AP1825" s="85">
        <v>0</v>
      </c>
      <c r="AQ1825" s="85">
        <v>36.831000000000003</v>
      </c>
      <c r="AR1825" s="85">
        <f t="shared" si="432"/>
        <v>0</v>
      </c>
      <c r="AS1825" s="86">
        <f t="shared" si="434"/>
        <v>15902</v>
      </c>
      <c r="AT1825" s="170">
        <f t="shared" si="435"/>
        <v>0</v>
      </c>
      <c r="AU1825" s="86">
        <v>15902</v>
      </c>
      <c r="AV1825" s="170">
        <f t="shared" si="433"/>
        <v>0</v>
      </c>
    </row>
    <row r="1826" spans="1:48" s="73" customFormat="1" ht="45" x14ac:dyDescent="0.2">
      <c r="A1826" s="10" t="s">
        <v>4186</v>
      </c>
      <c r="B1826" s="14" t="s">
        <v>36</v>
      </c>
      <c r="C1826" s="14" t="s">
        <v>509</v>
      </c>
      <c r="D1826" s="14" t="s">
        <v>5265</v>
      </c>
      <c r="E1826" s="58">
        <v>42063043</v>
      </c>
      <c r="F1826" s="15" t="s">
        <v>5266</v>
      </c>
      <c r="G1826" s="15" t="s">
        <v>4189</v>
      </c>
      <c r="H1826" s="16">
        <v>100004885</v>
      </c>
      <c r="I1826" s="62">
        <v>710258070</v>
      </c>
      <c r="J1826" s="13">
        <v>42378001</v>
      </c>
      <c r="K1826" s="15" t="s">
        <v>5267</v>
      </c>
      <c r="L1826" s="12" t="s">
        <v>1876</v>
      </c>
      <c r="M1826" s="15" t="s">
        <v>2304</v>
      </c>
      <c r="N1826" s="49">
        <v>1841</v>
      </c>
      <c r="O1826" s="15" t="s">
        <v>2333</v>
      </c>
      <c r="P1826" s="15" t="s">
        <v>5268</v>
      </c>
      <c r="Q1826" s="48">
        <v>513016</v>
      </c>
      <c r="R1826" s="11" t="s">
        <v>45</v>
      </c>
      <c r="S1826" s="120">
        <v>16295</v>
      </c>
      <c r="T1826" s="85">
        <v>107.03</v>
      </c>
      <c r="U1826" s="86">
        <v>29</v>
      </c>
      <c r="V1826" s="123">
        <v>46.825625000000002</v>
      </c>
      <c r="W1826" s="85">
        <f t="shared" si="436"/>
        <v>10864</v>
      </c>
      <c r="X1826" s="86">
        <v>0</v>
      </c>
      <c r="Y1826" s="85">
        <v>16.054500000000001</v>
      </c>
      <c r="Z1826" s="86">
        <f t="shared" si="437"/>
        <v>0</v>
      </c>
      <c r="AA1826" s="86">
        <f t="shared" si="426"/>
        <v>10864</v>
      </c>
      <c r="AB1826" s="85">
        <v>122.77</v>
      </c>
      <c r="AC1826" s="85">
        <v>20</v>
      </c>
      <c r="AD1826" s="124">
        <f t="shared" si="422"/>
        <v>73.661999999999992</v>
      </c>
      <c r="AE1826" s="86">
        <f t="shared" si="427"/>
        <v>5893</v>
      </c>
      <c r="AF1826" s="85">
        <v>0</v>
      </c>
      <c r="AG1826" s="85">
        <v>36.831000000000003</v>
      </c>
      <c r="AH1826" s="85">
        <f t="shared" si="428"/>
        <v>0</v>
      </c>
      <c r="AI1826" s="86">
        <f t="shared" si="429"/>
        <v>16757</v>
      </c>
      <c r="AJ1826" s="86">
        <f t="shared" si="430"/>
        <v>462</v>
      </c>
      <c r="AK1826" s="122"/>
      <c r="AL1826" s="85">
        <v>122.77</v>
      </c>
      <c r="AM1826" s="85">
        <v>20</v>
      </c>
      <c r="AN1826" s="124">
        <f t="shared" si="423"/>
        <v>73.661999999999992</v>
      </c>
      <c r="AO1826" s="86">
        <f t="shared" si="431"/>
        <v>5893</v>
      </c>
      <c r="AP1826" s="85">
        <v>0</v>
      </c>
      <c r="AQ1826" s="85">
        <v>36.831000000000003</v>
      </c>
      <c r="AR1826" s="85">
        <f t="shared" si="432"/>
        <v>0</v>
      </c>
      <c r="AS1826" s="86">
        <f t="shared" si="434"/>
        <v>16757</v>
      </c>
      <c r="AT1826" s="170">
        <f t="shared" si="435"/>
        <v>0</v>
      </c>
      <c r="AU1826" s="86">
        <v>16757</v>
      </c>
      <c r="AV1826" s="170">
        <f t="shared" si="433"/>
        <v>0</v>
      </c>
    </row>
    <row r="1827" spans="1:48" s="73" customFormat="1" ht="45" x14ac:dyDescent="0.2">
      <c r="A1827" s="10" t="s">
        <v>4186</v>
      </c>
      <c r="B1827" s="14" t="s">
        <v>36</v>
      </c>
      <c r="C1827" s="14" t="s">
        <v>509</v>
      </c>
      <c r="D1827" s="14" t="s">
        <v>5265</v>
      </c>
      <c r="E1827" s="58">
        <v>42063043</v>
      </c>
      <c r="F1827" s="15" t="s">
        <v>5266</v>
      </c>
      <c r="G1827" s="15" t="s">
        <v>4189</v>
      </c>
      <c r="H1827" s="16">
        <v>100003500</v>
      </c>
      <c r="I1827" s="62">
        <v>710230303</v>
      </c>
      <c r="J1827" s="13">
        <v>30414164</v>
      </c>
      <c r="K1827" s="15" t="s">
        <v>5269</v>
      </c>
      <c r="L1827" s="12" t="s">
        <v>1876</v>
      </c>
      <c r="M1827" s="15" t="s">
        <v>2304</v>
      </c>
      <c r="N1827" s="49">
        <v>1851</v>
      </c>
      <c r="O1827" s="15" t="s">
        <v>2402</v>
      </c>
      <c r="P1827" s="15" t="s">
        <v>5270</v>
      </c>
      <c r="Q1827" s="48">
        <v>513440</v>
      </c>
      <c r="R1827" s="11" t="s">
        <v>45</v>
      </c>
      <c r="S1827" s="120">
        <v>16857</v>
      </c>
      <c r="T1827" s="85">
        <v>107.03</v>
      </c>
      <c r="U1827" s="86">
        <v>30</v>
      </c>
      <c r="V1827" s="123">
        <v>46.825625000000002</v>
      </c>
      <c r="W1827" s="85">
        <f t="shared" si="436"/>
        <v>11238</v>
      </c>
      <c r="X1827" s="86">
        <v>0</v>
      </c>
      <c r="Y1827" s="85">
        <v>16.054500000000001</v>
      </c>
      <c r="Z1827" s="86">
        <f t="shared" si="437"/>
        <v>0</v>
      </c>
      <c r="AA1827" s="86">
        <f t="shared" si="426"/>
        <v>11238</v>
      </c>
      <c r="AB1827" s="85">
        <v>122.77</v>
      </c>
      <c r="AC1827" s="85">
        <v>21</v>
      </c>
      <c r="AD1827" s="124">
        <f t="shared" si="422"/>
        <v>73.661999999999992</v>
      </c>
      <c r="AE1827" s="86">
        <f t="shared" si="427"/>
        <v>6188</v>
      </c>
      <c r="AF1827" s="85">
        <v>0</v>
      </c>
      <c r="AG1827" s="85">
        <v>36.831000000000003</v>
      </c>
      <c r="AH1827" s="85">
        <f t="shared" si="428"/>
        <v>0</v>
      </c>
      <c r="AI1827" s="86">
        <f t="shared" si="429"/>
        <v>17426</v>
      </c>
      <c r="AJ1827" s="86">
        <f t="shared" si="430"/>
        <v>569</v>
      </c>
      <c r="AK1827" s="122"/>
      <c r="AL1827" s="85">
        <v>122.77</v>
      </c>
      <c r="AM1827" s="85">
        <v>21</v>
      </c>
      <c r="AN1827" s="124">
        <f t="shared" si="423"/>
        <v>73.661999999999992</v>
      </c>
      <c r="AO1827" s="86">
        <f t="shared" si="431"/>
        <v>6188</v>
      </c>
      <c r="AP1827" s="85">
        <v>0</v>
      </c>
      <c r="AQ1827" s="85">
        <v>36.831000000000003</v>
      </c>
      <c r="AR1827" s="85">
        <f t="shared" si="432"/>
        <v>0</v>
      </c>
      <c r="AS1827" s="86">
        <f t="shared" si="434"/>
        <v>17426</v>
      </c>
      <c r="AT1827" s="170">
        <f t="shared" si="435"/>
        <v>0</v>
      </c>
      <c r="AU1827" s="86">
        <v>17426</v>
      </c>
      <c r="AV1827" s="170">
        <f t="shared" si="433"/>
        <v>0</v>
      </c>
    </row>
    <row r="1828" spans="1:48" s="73" customFormat="1" ht="60" x14ac:dyDescent="0.2">
      <c r="A1828" s="10" t="s">
        <v>4186</v>
      </c>
      <c r="B1828" s="14" t="s">
        <v>36</v>
      </c>
      <c r="C1828" s="14" t="s">
        <v>509</v>
      </c>
      <c r="D1828" s="14" t="s">
        <v>5265</v>
      </c>
      <c r="E1828" s="58">
        <v>42063043</v>
      </c>
      <c r="F1828" s="15" t="s">
        <v>5266</v>
      </c>
      <c r="G1828" s="15" t="s">
        <v>4189</v>
      </c>
      <c r="H1828" s="16">
        <v>100008045</v>
      </c>
      <c r="I1828" s="62">
        <v>710169418</v>
      </c>
      <c r="J1828" s="13">
        <v>652687</v>
      </c>
      <c r="K1828" s="15" t="s">
        <v>5273</v>
      </c>
      <c r="L1828" s="12" t="s">
        <v>4186</v>
      </c>
      <c r="M1828" s="15" t="s">
        <v>4807</v>
      </c>
      <c r="N1828" s="49">
        <v>3601</v>
      </c>
      <c r="O1828" s="15" t="s">
        <v>4808</v>
      </c>
      <c r="P1828" s="15" t="s">
        <v>5274</v>
      </c>
      <c r="Q1828" s="48">
        <v>512036</v>
      </c>
      <c r="R1828" s="11" t="s">
        <v>45</v>
      </c>
      <c r="S1828" s="120">
        <v>17981</v>
      </c>
      <c r="T1828" s="85">
        <v>107.03</v>
      </c>
      <c r="U1828" s="86">
        <v>32</v>
      </c>
      <c r="V1828" s="123">
        <v>46.825625000000002</v>
      </c>
      <c r="W1828" s="85">
        <f t="shared" si="436"/>
        <v>11987</v>
      </c>
      <c r="X1828" s="86">
        <v>0</v>
      </c>
      <c r="Y1828" s="85">
        <v>16.054500000000001</v>
      </c>
      <c r="Z1828" s="86">
        <f t="shared" si="437"/>
        <v>0</v>
      </c>
      <c r="AA1828" s="86">
        <f t="shared" si="426"/>
        <v>11987</v>
      </c>
      <c r="AB1828" s="85">
        <v>122.77</v>
      </c>
      <c r="AC1828" s="85">
        <v>29</v>
      </c>
      <c r="AD1828" s="124">
        <f t="shared" si="422"/>
        <v>73.661999999999992</v>
      </c>
      <c r="AE1828" s="86">
        <f t="shared" si="427"/>
        <v>8545</v>
      </c>
      <c r="AF1828" s="85">
        <v>0</v>
      </c>
      <c r="AG1828" s="85">
        <v>36.831000000000003</v>
      </c>
      <c r="AH1828" s="85">
        <f t="shared" si="428"/>
        <v>0</v>
      </c>
      <c r="AI1828" s="86">
        <f t="shared" si="429"/>
        <v>20532</v>
      </c>
      <c r="AJ1828" s="86">
        <f t="shared" si="430"/>
        <v>2551</v>
      </c>
      <c r="AK1828" s="122"/>
      <c r="AL1828" s="85">
        <v>122.77</v>
      </c>
      <c r="AM1828" s="85">
        <v>29</v>
      </c>
      <c r="AN1828" s="124">
        <f t="shared" si="423"/>
        <v>73.661999999999992</v>
      </c>
      <c r="AO1828" s="86">
        <f t="shared" si="431"/>
        <v>8545</v>
      </c>
      <c r="AP1828" s="85">
        <v>0</v>
      </c>
      <c r="AQ1828" s="85">
        <v>36.831000000000003</v>
      </c>
      <c r="AR1828" s="85">
        <f t="shared" si="432"/>
        <v>0</v>
      </c>
      <c r="AS1828" s="86">
        <f t="shared" si="434"/>
        <v>20532</v>
      </c>
      <c r="AT1828" s="170">
        <f t="shared" si="435"/>
        <v>0</v>
      </c>
      <c r="AU1828" s="86">
        <v>20532</v>
      </c>
      <c r="AV1828" s="170">
        <f t="shared" si="433"/>
        <v>0</v>
      </c>
    </row>
    <row r="1829" spans="1:48" s="73" customFormat="1" ht="45" x14ac:dyDescent="0.2">
      <c r="A1829" s="10" t="s">
        <v>4186</v>
      </c>
      <c r="B1829" s="14" t="s">
        <v>36</v>
      </c>
      <c r="C1829" s="14" t="s">
        <v>509</v>
      </c>
      <c r="D1829" s="14" t="s">
        <v>5381</v>
      </c>
      <c r="E1829" s="29">
        <v>894125</v>
      </c>
      <c r="F1829" s="15" t="s">
        <v>16676</v>
      </c>
      <c r="G1829" s="15" t="s">
        <v>4189</v>
      </c>
      <c r="H1829" s="16">
        <v>100007323</v>
      </c>
      <c r="I1829" s="62">
        <v>710163975</v>
      </c>
      <c r="J1829" s="13">
        <v>30223423</v>
      </c>
      <c r="K1829" s="15" t="s">
        <v>16677</v>
      </c>
      <c r="L1829" s="12" t="s">
        <v>4186</v>
      </c>
      <c r="M1829" s="15" t="s">
        <v>4196</v>
      </c>
      <c r="N1829" s="49" t="s">
        <v>14219</v>
      </c>
      <c r="O1829" s="15" t="s">
        <v>4331</v>
      </c>
      <c r="P1829" s="15" t="s">
        <v>5383</v>
      </c>
      <c r="Q1829" s="48"/>
      <c r="R1829" s="11"/>
      <c r="S1829" s="120">
        <f>0</f>
        <v>0</v>
      </c>
      <c r="T1829" s="85">
        <v>107.03</v>
      </c>
      <c r="U1829" s="86">
        <v>0</v>
      </c>
      <c r="V1829" s="123">
        <v>46.825625000000002</v>
      </c>
      <c r="W1829" s="85">
        <f>0</f>
        <v>0</v>
      </c>
      <c r="X1829" s="86">
        <v>0</v>
      </c>
      <c r="Y1829" s="85">
        <v>16.054500000000001</v>
      </c>
      <c r="Z1829" s="86">
        <f>0</f>
        <v>0</v>
      </c>
      <c r="AA1829" s="86">
        <f t="shared" si="426"/>
        <v>0</v>
      </c>
      <c r="AB1829" s="85">
        <v>122.77</v>
      </c>
      <c r="AC1829" s="85">
        <v>9</v>
      </c>
      <c r="AD1829" s="124">
        <f t="shared" si="422"/>
        <v>73.661999999999992</v>
      </c>
      <c r="AE1829" s="86">
        <f t="shared" si="427"/>
        <v>2652</v>
      </c>
      <c r="AF1829" s="85">
        <v>0</v>
      </c>
      <c r="AG1829" s="85">
        <v>36.831000000000003</v>
      </c>
      <c r="AH1829" s="85">
        <f t="shared" si="428"/>
        <v>0</v>
      </c>
      <c r="AI1829" s="86">
        <f t="shared" si="429"/>
        <v>2652</v>
      </c>
      <c r="AJ1829" s="86">
        <f t="shared" si="430"/>
        <v>2652</v>
      </c>
      <c r="AK1829" s="122"/>
      <c r="AL1829" s="85">
        <v>122.77</v>
      </c>
      <c r="AM1829" s="85">
        <v>9</v>
      </c>
      <c r="AN1829" s="124">
        <f t="shared" si="423"/>
        <v>73.661999999999992</v>
      </c>
      <c r="AO1829" s="86">
        <f t="shared" si="431"/>
        <v>2652</v>
      </c>
      <c r="AP1829" s="85">
        <v>0</v>
      </c>
      <c r="AQ1829" s="85">
        <v>36.831000000000003</v>
      </c>
      <c r="AR1829" s="85">
        <f t="shared" si="432"/>
        <v>0</v>
      </c>
      <c r="AS1829" s="86">
        <f t="shared" si="434"/>
        <v>2652</v>
      </c>
      <c r="AT1829" s="170">
        <f t="shared" si="435"/>
        <v>0</v>
      </c>
      <c r="AU1829" s="86">
        <v>2652</v>
      </c>
      <c r="AV1829" s="170">
        <f t="shared" si="433"/>
        <v>0</v>
      </c>
    </row>
    <row r="1830" spans="1:48" s="73" customFormat="1" ht="45" x14ac:dyDescent="0.25">
      <c r="A1830" s="10" t="s">
        <v>4186</v>
      </c>
      <c r="B1830" s="14" t="s">
        <v>780</v>
      </c>
      <c r="C1830" s="14" t="s">
        <v>509</v>
      </c>
      <c r="D1830" s="14" t="s">
        <v>5381</v>
      </c>
      <c r="E1830" s="58">
        <v>894125</v>
      </c>
      <c r="F1830" s="15" t="s">
        <v>16676</v>
      </c>
      <c r="G1830" s="15" t="s">
        <v>4189</v>
      </c>
      <c r="H1830" s="129">
        <v>100017444</v>
      </c>
      <c r="I1830" s="31">
        <v>710163975</v>
      </c>
      <c r="J1830" s="13">
        <v>27987</v>
      </c>
      <c r="K1830" s="15" t="s">
        <v>5382</v>
      </c>
      <c r="L1830" s="12" t="s">
        <v>4186</v>
      </c>
      <c r="M1830" s="15" t="s">
        <v>4195</v>
      </c>
      <c r="N1830" s="49">
        <v>2354</v>
      </c>
      <c r="O1830" s="15" t="s">
        <v>4331</v>
      </c>
      <c r="P1830" s="15" t="s">
        <v>5383</v>
      </c>
      <c r="Q1830" s="48">
        <v>509507</v>
      </c>
      <c r="R1830" s="11" t="s">
        <v>45</v>
      </c>
      <c r="S1830" s="120">
        <v>5619</v>
      </c>
      <c r="T1830" s="85">
        <v>107.03</v>
      </c>
      <c r="U1830" s="86">
        <v>10</v>
      </c>
      <c r="V1830" s="123">
        <v>46.825625000000002</v>
      </c>
      <c r="W1830" s="85">
        <f t="shared" ref="W1830:W1855" si="438">+ROUND(U1830*V1830*8,0)</f>
        <v>3746</v>
      </c>
      <c r="X1830" s="86">
        <v>0</v>
      </c>
      <c r="Y1830" s="85">
        <v>16.054500000000001</v>
      </c>
      <c r="Z1830" s="86">
        <f t="shared" ref="Z1830:Z1855" si="439">ROUND(X1830*Y1830*8,0)</f>
        <v>0</v>
      </c>
      <c r="AA1830" s="86">
        <f t="shared" si="426"/>
        <v>3746</v>
      </c>
      <c r="AB1830" s="85">
        <v>122.77</v>
      </c>
      <c r="AC1830" s="85">
        <v>0</v>
      </c>
      <c r="AD1830" s="124">
        <f t="shared" si="422"/>
        <v>73.661999999999992</v>
      </c>
      <c r="AE1830" s="86">
        <f t="shared" si="427"/>
        <v>0</v>
      </c>
      <c r="AF1830" s="85">
        <v>0</v>
      </c>
      <c r="AG1830" s="85">
        <v>36.831000000000003</v>
      </c>
      <c r="AH1830" s="85">
        <f t="shared" si="428"/>
        <v>0</v>
      </c>
      <c r="AI1830" s="86">
        <f t="shared" si="429"/>
        <v>3746</v>
      </c>
      <c r="AJ1830" s="86">
        <f t="shared" si="430"/>
        <v>-1873</v>
      </c>
      <c r="AK1830" s="122"/>
      <c r="AL1830" s="85">
        <v>122.77</v>
      </c>
      <c r="AM1830" s="85">
        <f>0</f>
        <v>0</v>
      </c>
      <c r="AN1830" s="124">
        <f t="shared" si="423"/>
        <v>73.661999999999992</v>
      </c>
      <c r="AO1830" s="86">
        <f t="shared" si="431"/>
        <v>0</v>
      </c>
      <c r="AP1830" s="85">
        <f>0</f>
        <v>0</v>
      </c>
      <c r="AQ1830" s="85">
        <v>36.831000000000003</v>
      </c>
      <c r="AR1830" s="85">
        <f t="shared" si="432"/>
        <v>0</v>
      </c>
      <c r="AS1830" s="86">
        <f t="shared" si="434"/>
        <v>3746</v>
      </c>
      <c r="AT1830" s="170">
        <f t="shared" si="435"/>
        <v>0</v>
      </c>
      <c r="AU1830" s="86">
        <v>3746</v>
      </c>
      <c r="AV1830" s="170">
        <f t="shared" si="433"/>
        <v>0</v>
      </c>
    </row>
    <row r="1831" spans="1:48" s="73" customFormat="1" x14ac:dyDescent="0.2">
      <c r="A1831" s="10" t="s">
        <v>4186</v>
      </c>
      <c r="B1831" s="14" t="s">
        <v>36</v>
      </c>
      <c r="C1831" s="14" t="s">
        <v>592</v>
      </c>
      <c r="D1831" s="14" t="s">
        <v>10232</v>
      </c>
      <c r="E1831" s="31">
        <v>36610704</v>
      </c>
      <c r="F1831" s="79" t="s">
        <v>10233</v>
      </c>
      <c r="G1831" s="15" t="s">
        <v>4189</v>
      </c>
      <c r="H1831" s="13">
        <v>100019481</v>
      </c>
      <c r="I1831" s="31">
        <v>710278705</v>
      </c>
      <c r="J1831" s="31">
        <v>710278705</v>
      </c>
      <c r="K1831" s="10" t="s">
        <v>10234</v>
      </c>
      <c r="L1831" s="12" t="s">
        <v>4186</v>
      </c>
      <c r="M1831" s="15" t="s">
        <v>4808</v>
      </c>
      <c r="N1831" s="53" t="s">
        <v>10235</v>
      </c>
      <c r="O1831" s="15" t="s">
        <v>4808</v>
      </c>
      <c r="P1831" s="15" t="s">
        <v>10236</v>
      </c>
      <c r="Q1831" s="48" t="s">
        <v>10656</v>
      </c>
      <c r="R1831" s="11" t="s">
        <v>45</v>
      </c>
      <c r="S1831" s="120">
        <v>1686</v>
      </c>
      <c r="T1831" s="85">
        <v>107.03</v>
      </c>
      <c r="U1831" s="86">
        <v>3</v>
      </c>
      <c r="V1831" s="123">
        <v>46.825625000000002</v>
      </c>
      <c r="W1831" s="85">
        <f t="shared" si="438"/>
        <v>1124</v>
      </c>
      <c r="X1831" s="86">
        <v>0</v>
      </c>
      <c r="Y1831" s="85">
        <v>16.054500000000001</v>
      </c>
      <c r="Z1831" s="86">
        <f t="shared" si="439"/>
        <v>0</v>
      </c>
      <c r="AA1831" s="86">
        <f t="shared" si="426"/>
        <v>1124</v>
      </c>
      <c r="AB1831" s="85">
        <v>122.77</v>
      </c>
      <c r="AC1831" s="85">
        <v>7</v>
      </c>
      <c r="AD1831" s="124">
        <f t="shared" si="422"/>
        <v>73.661999999999992</v>
      </c>
      <c r="AE1831" s="86">
        <f t="shared" si="427"/>
        <v>2063</v>
      </c>
      <c r="AF1831" s="85">
        <v>0</v>
      </c>
      <c r="AG1831" s="85">
        <v>36.831000000000003</v>
      </c>
      <c r="AH1831" s="85">
        <f t="shared" si="428"/>
        <v>0</v>
      </c>
      <c r="AI1831" s="86">
        <f t="shared" si="429"/>
        <v>3187</v>
      </c>
      <c r="AJ1831" s="86">
        <f t="shared" si="430"/>
        <v>1501</v>
      </c>
      <c r="AK1831" s="122"/>
      <c r="AL1831" s="85">
        <v>122.77</v>
      </c>
      <c r="AM1831" s="85">
        <v>7</v>
      </c>
      <c r="AN1831" s="124">
        <f t="shared" si="423"/>
        <v>73.661999999999992</v>
      </c>
      <c r="AO1831" s="86">
        <f t="shared" si="431"/>
        <v>2063</v>
      </c>
      <c r="AP1831" s="85">
        <v>0</v>
      </c>
      <c r="AQ1831" s="85">
        <v>36.831000000000003</v>
      </c>
      <c r="AR1831" s="85">
        <f t="shared" si="432"/>
        <v>0</v>
      </c>
      <c r="AS1831" s="86">
        <f t="shared" si="434"/>
        <v>3187</v>
      </c>
      <c r="AT1831" s="170">
        <f t="shared" si="435"/>
        <v>0</v>
      </c>
      <c r="AU1831" s="86">
        <v>3187</v>
      </c>
      <c r="AV1831" s="170">
        <f t="shared" si="433"/>
        <v>0</v>
      </c>
    </row>
    <row r="1832" spans="1:48" s="73" customFormat="1" ht="30" x14ac:dyDescent="0.2">
      <c r="A1832" s="10" t="s">
        <v>4186</v>
      </c>
      <c r="B1832" s="14" t="s">
        <v>36</v>
      </c>
      <c r="C1832" s="14" t="s">
        <v>592</v>
      </c>
      <c r="D1832" s="14" t="s">
        <v>5301</v>
      </c>
      <c r="E1832" s="58">
        <v>36431478</v>
      </c>
      <c r="F1832" s="15" t="s">
        <v>5302</v>
      </c>
      <c r="G1832" s="15" t="s">
        <v>4189</v>
      </c>
      <c r="H1832" s="16">
        <v>100007936</v>
      </c>
      <c r="I1832" s="62">
        <v>710202008</v>
      </c>
      <c r="J1832" s="13">
        <v>710202008</v>
      </c>
      <c r="K1832" s="15" t="s">
        <v>5303</v>
      </c>
      <c r="L1832" s="12" t="s">
        <v>4186</v>
      </c>
      <c r="M1832" s="15" t="s">
        <v>4807</v>
      </c>
      <c r="N1832" s="49">
        <v>3601</v>
      </c>
      <c r="O1832" s="15" t="s">
        <v>4808</v>
      </c>
      <c r="P1832" s="15" t="s">
        <v>5304</v>
      </c>
      <c r="Q1832" s="48">
        <v>512036</v>
      </c>
      <c r="R1832" s="11" t="s">
        <v>45</v>
      </c>
      <c r="S1832" s="120">
        <v>8991</v>
      </c>
      <c r="T1832" s="85">
        <v>107.03</v>
      </c>
      <c r="U1832" s="86">
        <v>16</v>
      </c>
      <c r="V1832" s="123">
        <v>46.825625000000002</v>
      </c>
      <c r="W1832" s="85">
        <f t="shared" si="438"/>
        <v>5994</v>
      </c>
      <c r="X1832" s="86">
        <v>0</v>
      </c>
      <c r="Y1832" s="85">
        <v>16.054500000000001</v>
      </c>
      <c r="Z1832" s="86">
        <f t="shared" si="439"/>
        <v>0</v>
      </c>
      <c r="AA1832" s="86">
        <f t="shared" si="426"/>
        <v>5994</v>
      </c>
      <c r="AB1832" s="85">
        <v>122.77</v>
      </c>
      <c r="AC1832" s="85">
        <v>12</v>
      </c>
      <c r="AD1832" s="124">
        <f t="shared" si="422"/>
        <v>73.661999999999992</v>
      </c>
      <c r="AE1832" s="86">
        <f t="shared" si="427"/>
        <v>3536</v>
      </c>
      <c r="AF1832" s="85">
        <v>0</v>
      </c>
      <c r="AG1832" s="85">
        <v>36.831000000000003</v>
      </c>
      <c r="AH1832" s="85">
        <f t="shared" si="428"/>
        <v>0</v>
      </c>
      <c r="AI1832" s="86">
        <f t="shared" si="429"/>
        <v>9530</v>
      </c>
      <c r="AJ1832" s="86">
        <f t="shared" si="430"/>
        <v>539</v>
      </c>
      <c r="AK1832" s="122"/>
      <c r="AL1832" s="85">
        <v>122.77</v>
      </c>
      <c r="AM1832" s="85">
        <v>12</v>
      </c>
      <c r="AN1832" s="124">
        <f t="shared" si="423"/>
        <v>73.661999999999992</v>
      </c>
      <c r="AO1832" s="86">
        <f t="shared" si="431"/>
        <v>3536</v>
      </c>
      <c r="AP1832" s="85">
        <v>0</v>
      </c>
      <c r="AQ1832" s="85">
        <v>36.831000000000003</v>
      </c>
      <c r="AR1832" s="85">
        <f t="shared" si="432"/>
        <v>0</v>
      </c>
      <c r="AS1832" s="86">
        <f t="shared" si="434"/>
        <v>9530</v>
      </c>
      <c r="AT1832" s="170">
        <f t="shared" si="435"/>
        <v>0</v>
      </c>
      <c r="AU1832" s="86">
        <v>9530</v>
      </c>
      <c r="AV1832" s="170">
        <f t="shared" si="433"/>
        <v>0</v>
      </c>
    </row>
    <row r="1833" spans="1:48" s="73" customFormat="1" x14ac:dyDescent="0.2">
      <c r="A1833" s="10" t="s">
        <v>4186</v>
      </c>
      <c r="B1833" s="14" t="s">
        <v>36</v>
      </c>
      <c r="C1833" s="14" t="s">
        <v>592</v>
      </c>
      <c r="D1833" s="14" t="s">
        <v>5332</v>
      </c>
      <c r="E1833" s="58">
        <v>90000285</v>
      </c>
      <c r="F1833" s="15" t="s">
        <v>5333</v>
      </c>
      <c r="G1833" s="15" t="s">
        <v>4189</v>
      </c>
      <c r="H1833" s="16">
        <v>100008245</v>
      </c>
      <c r="I1833" s="62">
        <v>710254911</v>
      </c>
      <c r="J1833" s="13">
        <v>710254911</v>
      </c>
      <c r="K1833" s="15" t="s">
        <v>603</v>
      </c>
      <c r="L1833" s="12" t="s">
        <v>4186</v>
      </c>
      <c r="M1833" s="15" t="s">
        <v>4360</v>
      </c>
      <c r="N1833" s="49">
        <v>2901</v>
      </c>
      <c r="O1833" s="15" t="s">
        <v>4452</v>
      </c>
      <c r="P1833" s="15" t="s">
        <v>5334</v>
      </c>
      <c r="Q1833" s="48">
        <v>509868</v>
      </c>
      <c r="R1833" s="11" t="s">
        <v>45</v>
      </c>
      <c r="S1833" s="120">
        <v>6181</v>
      </c>
      <c r="T1833" s="85">
        <v>107.03</v>
      </c>
      <c r="U1833" s="86">
        <v>11</v>
      </c>
      <c r="V1833" s="123">
        <v>46.825625000000002</v>
      </c>
      <c r="W1833" s="85">
        <f t="shared" si="438"/>
        <v>4121</v>
      </c>
      <c r="X1833" s="86">
        <v>0</v>
      </c>
      <c r="Y1833" s="85">
        <v>16.054500000000001</v>
      </c>
      <c r="Z1833" s="86">
        <f t="shared" si="439"/>
        <v>0</v>
      </c>
      <c r="AA1833" s="86">
        <f t="shared" si="426"/>
        <v>4121</v>
      </c>
      <c r="AB1833" s="85">
        <v>122.77</v>
      </c>
      <c r="AC1833" s="85">
        <v>3</v>
      </c>
      <c r="AD1833" s="124">
        <f t="shared" si="422"/>
        <v>73.661999999999992</v>
      </c>
      <c r="AE1833" s="86">
        <f t="shared" si="427"/>
        <v>884</v>
      </c>
      <c r="AF1833" s="85">
        <v>0</v>
      </c>
      <c r="AG1833" s="85">
        <v>36.831000000000003</v>
      </c>
      <c r="AH1833" s="85">
        <f t="shared" si="428"/>
        <v>0</v>
      </c>
      <c r="AI1833" s="86">
        <f t="shared" si="429"/>
        <v>5005</v>
      </c>
      <c r="AJ1833" s="86">
        <f t="shared" si="430"/>
        <v>-1176</v>
      </c>
      <c r="AK1833" s="122"/>
      <c r="AL1833" s="85">
        <v>122.77</v>
      </c>
      <c r="AM1833" s="85">
        <v>3</v>
      </c>
      <c r="AN1833" s="124">
        <f t="shared" si="423"/>
        <v>73.661999999999992</v>
      </c>
      <c r="AO1833" s="86">
        <f t="shared" si="431"/>
        <v>884</v>
      </c>
      <c r="AP1833" s="85">
        <v>0</v>
      </c>
      <c r="AQ1833" s="85">
        <v>36.831000000000003</v>
      </c>
      <c r="AR1833" s="85">
        <f t="shared" si="432"/>
        <v>0</v>
      </c>
      <c r="AS1833" s="86">
        <f t="shared" si="434"/>
        <v>5005</v>
      </c>
      <c r="AT1833" s="170">
        <f t="shared" si="435"/>
        <v>0</v>
      </c>
      <c r="AU1833" s="86">
        <v>5005</v>
      </c>
      <c r="AV1833" s="170">
        <f t="shared" si="433"/>
        <v>0</v>
      </c>
    </row>
    <row r="1834" spans="1:48" s="73" customFormat="1" x14ac:dyDescent="0.2">
      <c r="A1834" s="10" t="s">
        <v>4186</v>
      </c>
      <c r="B1834" s="14" t="s">
        <v>36</v>
      </c>
      <c r="C1834" s="14" t="s">
        <v>592</v>
      </c>
      <c r="D1834" s="14" t="s">
        <v>5340</v>
      </c>
      <c r="E1834" s="58">
        <v>47128011</v>
      </c>
      <c r="F1834" s="15" t="s">
        <v>5341</v>
      </c>
      <c r="G1834" s="15" t="s">
        <v>4189</v>
      </c>
      <c r="H1834" s="16">
        <v>100017746</v>
      </c>
      <c r="I1834" s="62">
        <v>710264526</v>
      </c>
      <c r="J1834" s="13">
        <v>710264526</v>
      </c>
      <c r="K1834" s="15" t="s">
        <v>603</v>
      </c>
      <c r="L1834" s="12" t="s">
        <v>4186</v>
      </c>
      <c r="M1834" s="15" t="s">
        <v>4992</v>
      </c>
      <c r="N1834" s="49">
        <v>1438</v>
      </c>
      <c r="O1834" s="15" t="s">
        <v>4993</v>
      </c>
      <c r="P1834" s="15" t="s">
        <v>5342</v>
      </c>
      <c r="Q1834" s="48">
        <v>517461</v>
      </c>
      <c r="R1834" s="11" t="s">
        <v>45</v>
      </c>
      <c r="S1834" s="120">
        <v>3933</v>
      </c>
      <c r="T1834" s="85">
        <v>107.03</v>
      </c>
      <c r="U1834" s="86">
        <v>7</v>
      </c>
      <c r="V1834" s="123">
        <v>46.825625000000002</v>
      </c>
      <c r="W1834" s="85">
        <f t="shared" si="438"/>
        <v>2622</v>
      </c>
      <c r="X1834" s="86">
        <v>0</v>
      </c>
      <c r="Y1834" s="85">
        <v>16.054500000000001</v>
      </c>
      <c r="Z1834" s="86">
        <f t="shared" si="439"/>
        <v>0</v>
      </c>
      <c r="AA1834" s="86">
        <f t="shared" si="426"/>
        <v>2622</v>
      </c>
      <c r="AB1834" s="85">
        <v>122.77</v>
      </c>
      <c r="AC1834" s="85">
        <v>5</v>
      </c>
      <c r="AD1834" s="124">
        <f t="shared" si="422"/>
        <v>73.661999999999992</v>
      </c>
      <c r="AE1834" s="86">
        <f t="shared" si="427"/>
        <v>1473</v>
      </c>
      <c r="AF1834" s="85">
        <v>0</v>
      </c>
      <c r="AG1834" s="85">
        <v>36.831000000000003</v>
      </c>
      <c r="AH1834" s="85">
        <f t="shared" si="428"/>
        <v>0</v>
      </c>
      <c r="AI1834" s="86">
        <f t="shared" si="429"/>
        <v>4095</v>
      </c>
      <c r="AJ1834" s="86">
        <f t="shared" si="430"/>
        <v>162</v>
      </c>
      <c r="AK1834" s="122"/>
      <c r="AL1834" s="85">
        <v>122.77</v>
      </c>
      <c r="AM1834" s="85">
        <v>5</v>
      </c>
      <c r="AN1834" s="124">
        <f t="shared" si="423"/>
        <v>73.661999999999992</v>
      </c>
      <c r="AO1834" s="86">
        <f t="shared" si="431"/>
        <v>1473</v>
      </c>
      <c r="AP1834" s="85">
        <v>0</v>
      </c>
      <c r="AQ1834" s="85">
        <v>36.831000000000003</v>
      </c>
      <c r="AR1834" s="85">
        <f t="shared" si="432"/>
        <v>0</v>
      </c>
      <c r="AS1834" s="86">
        <f t="shared" si="434"/>
        <v>4095</v>
      </c>
      <c r="AT1834" s="170">
        <f t="shared" si="435"/>
        <v>0</v>
      </c>
      <c r="AU1834" s="86">
        <v>4095</v>
      </c>
      <c r="AV1834" s="170">
        <f t="shared" si="433"/>
        <v>0</v>
      </c>
    </row>
    <row r="1835" spans="1:48" s="73" customFormat="1" x14ac:dyDescent="0.2">
      <c r="A1835" s="10" t="s">
        <v>4186</v>
      </c>
      <c r="B1835" s="14" t="s">
        <v>36</v>
      </c>
      <c r="C1835" s="14" t="s">
        <v>592</v>
      </c>
      <c r="D1835" s="14" t="s">
        <v>5360</v>
      </c>
      <c r="E1835" s="58">
        <v>52565271</v>
      </c>
      <c r="F1835" s="15" t="s">
        <v>5361</v>
      </c>
      <c r="G1835" s="15" t="s">
        <v>4189</v>
      </c>
      <c r="H1835" s="16">
        <v>100019082</v>
      </c>
      <c r="I1835" s="31">
        <v>710276117</v>
      </c>
      <c r="J1835" s="31">
        <v>710276117</v>
      </c>
      <c r="K1835" s="15" t="s">
        <v>603</v>
      </c>
      <c r="L1835" s="12" t="s">
        <v>4186</v>
      </c>
      <c r="M1835" s="15" t="s">
        <v>4959</v>
      </c>
      <c r="N1835" s="49">
        <v>1001</v>
      </c>
      <c r="O1835" s="15" t="s">
        <v>4960</v>
      </c>
      <c r="P1835" s="15" t="s">
        <v>5362</v>
      </c>
      <c r="Q1835" s="48" t="s">
        <v>10655</v>
      </c>
      <c r="R1835" s="11" t="s">
        <v>45</v>
      </c>
      <c r="S1835" s="120">
        <v>4495</v>
      </c>
      <c r="T1835" s="85">
        <v>107.03</v>
      </c>
      <c r="U1835" s="86">
        <v>8</v>
      </c>
      <c r="V1835" s="123">
        <v>46.825625000000002</v>
      </c>
      <c r="W1835" s="85">
        <f t="shared" si="438"/>
        <v>2997</v>
      </c>
      <c r="X1835" s="86">
        <v>0</v>
      </c>
      <c r="Y1835" s="85">
        <v>16.054500000000001</v>
      </c>
      <c r="Z1835" s="86">
        <f t="shared" si="439"/>
        <v>0</v>
      </c>
      <c r="AA1835" s="86">
        <f t="shared" si="426"/>
        <v>2997</v>
      </c>
      <c r="AB1835" s="85">
        <v>122.77</v>
      </c>
      <c r="AC1835" s="85">
        <v>6</v>
      </c>
      <c r="AD1835" s="124">
        <f t="shared" si="422"/>
        <v>73.661999999999992</v>
      </c>
      <c r="AE1835" s="86">
        <f t="shared" si="427"/>
        <v>1768</v>
      </c>
      <c r="AF1835" s="85">
        <v>0</v>
      </c>
      <c r="AG1835" s="85">
        <v>36.831000000000003</v>
      </c>
      <c r="AH1835" s="85">
        <f t="shared" si="428"/>
        <v>0</v>
      </c>
      <c r="AI1835" s="86">
        <f t="shared" si="429"/>
        <v>4765</v>
      </c>
      <c r="AJ1835" s="86">
        <f t="shared" si="430"/>
        <v>270</v>
      </c>
      <c r="AK1835" s="122"/>
      <c r="AL1835" s="85">
        <v>122.77</v>
      </c>
      <c r="AM1835" s="85">
        <v>6</v>
      </c>
      <c r="AN1835" s="124">
        <f t="shared" si="423"/>
        <v>73.661999999999992</v>
      </c>
      <c r="AO1835" s="86">
        <f t="shared" si="431"/>
        <v>1768</v>
      </c>
      <c r="AP1835" s="85">
        <v>0</v>
      </c>
      <c r="AQ1835" s="85">
        <v>36.831000000000003</v>
      </c>
      <c r="AR1835" s="85">
        <f t="shared" si="432"/>
        <v>0</v>
      </c>
      <c r="AS1835" s="86">
        <f t="shared" si="434"/>
        <v>4765</v>
      </c>
      <c r="AT1835" s="170">
        <f t="shared" si="435"/>
        <v>0</v>
      </c>
      <c r="AU1835" s="86">
        <v>4765</v>
      </c>
      <c r="AV1835" s="170">
        <f t="shared" si="433"/>
        <v>0</v>
      </c>
    </row>
    <row r="1836" spans="1:48" s="73" customFormat="1" ht="30" x14ac:dyDescent="0.2">
      <c r="A1836" s="10" t="s">
        <v>4186</v>
      </c>
      <c r="B1836" s="14" t="s">
        <v>36</v>
      </c>
      <c r="C1836" s="14" t="s">
        <v>592</v>
      </c>
      <c r="D1836" s="14" t="s">
        <v>5363</v>
      </c>
      <c r="E1836" s="58">
        <v>42067570</v>
      </c>
      <c r="F1836" s="15" t="s">
        <v>5364</v>
      </c>
      <c r="G1836" s="15" t="s">
        <v>4189</v>
      </c>
      <c r="H1836" s="16">
        <v>100019175</v>
      </c>
      <c r="I1836" s="31">
        <v>710275943</v>
      </c>
      <c r="J1836" s="31">
        <v>710275943</v>
      </c>
      <c r="K1836" s="15" t="s">
        <v>603</v>
      </c>
      <c r="L1836" s="12" t="s">
        <v>4186</v>
      </c>
      <c r="M1836" s="15" t="s">
        <v>4808</v>
      </c>
      <c r="N1836" s="49">
        <v>3601</v>
      </c>
      <c r="O1836" s="15" t="s">
        <v>4808</v>
      </c>
      <c r="P1836" s="15" t="s">
        <v>5365</v>
      </c>
      <c r="Q1836" s="48" t="s">
        <v>10656</v>
      </c>
      <c r="R1836" s="11" t="s">
        <v>45</v>
      </c>
      <c r="S1836" s="120">
        <v>1124</v>
      </c>
      <c r="T1836" s="85">
        <v>107.03</v>
      </c>
      <c r="U1836" s="86">
        <v>2</v>
      </c>
      <c r="V1836" s="123">
        <v>46.825625000000002</v>
      </c>
      <c r="W1836" s="85">
        <f t="shared" si="438"/>
        <v>749</v>
      </c>
      <c r="X1836" s="86">
        <v>0</v>
      </c>
      <c r="Y1836" s="85">
        <v>16.054500000000001</v>
      </c>
      <c r="Z1836" s="86">
        <f t="shared" si="439"/>
        <v>0</v>
      </c>
      <c r="AA1836" s="86">
        <f t="shared" si="426"/>
        <v>749</v>
      </c>
      <c r="AB1836" s="85">
        <v>122.77</v>
      </c>
      <c r="AC1836" s="85">
        <v>2</v>
      </c>
      <c r="AD1836" s="124">
        <f t="shared" si="422"/>
        <v>73.661999999999992</v>
      </c>
      <c r="AE1836" s="86">
        <f t="shared" si="427"/>
        <v>589</v>
      </c>
      <c r="AF1836" s="85">
        <v>0</v>
      </c>
      <c r="AG1836" s="85">
        <v>36.831000000000003</v>
      </c>
      <c r="AH1836" s="85">
        <f t="shared" si="428"/>
        <v>0</v>
      </c>
      <c r="AI1836" s="86">
        <f t="shared" si="429"/>
        <v>1338</v>
      </c>
      <c r="AJ1836" s="86">
        <f t="shared" si="430"/>
        <v>214</v>
      </c>
      <c r="AK1836" s="122"/>
      <c r="AL1836" s="85">
        <v>122.77</v>
      </c>
      <c r="AM1836" s="85">
        <v>2</v>
      </c>
      <c r="AN1836" s="124">
        <f t="shared" si="423"/>
        <v>73.661999999999992</v>
      </c>
      <c r="AO1836" s="86">
        <f t="shared" si="431"/>
        <v>589</v>
      </c>
      <c r="AP1836" s="85">
        <v>0</v>
      </c>
      <c r="AQ1836" s="85">
        <v>36.831000000000003</v>
      </c>
      <c r="AR1836" s="85">
        <f t="shared" si="432"/>
        <v>0</v>
      </c>
      <c r="AS1836" s="86">
        <f t="shared" si="434"/>
        <v>1338</v>
      </c>
      <c r="AT1836" s="170">
        <f t="shared" si="435"/>
        <v>0</v>
      </c>
      <c r="AU1836" s="86">
        <v>1338</v>
      </c>
      <c r="AV1836" s="170">
        <f t="shared" si="433"/>
        <v>0</v>
      </c>
    </row>
    <row r="1837" spans="1:48" s="73" customFormat="1" x14ac:dyDescent="0.2">
      <c r="A1837" s="10" t="s">
        <v>4186</v>
      </c>
      <c r="B1837" s="52" t="s">
        <v>36</v>
      </c>
      <c r="C1837" s="52" t="s">
        <v>592</v>
      </c>
      <c r="D1837" s="52" t="s">
        <v>10500</v>
      </c>
      <c r="E1837" s="67">
        <v>34698736</v>
      </c>
      <c r="F1837" s="75" t="s">
        <v>10386</v>
      </c>
      <c r="G1837" s="52" t="s">
        <v>4189</v>
      </c>
      <c r="H1837" s="69">
        <v>100019709</v>
      </c>
      <c r="I1837" s="70">
        <v>200004096</v>
      </c>
      <c r="J1837" s="68">
        <v>34698736</v>
      </c>
      <c r="K1837" s="52" t="s">
        <v>603</v>
      </c>
      <c r="L1837" s="77" t="s">
        <v>4186</v>
      </c>
      <c r="M1837" s="52" t="s">
        <v>4808</v>
      </c>
      <c r="N1837" s="71">
        <v>3601</v>
      </c>
      <c r="O1837" s="52" t="s">
        <v>4808</v>
      </c>
      <c r="P1837" s="52" t="s">
        <v>10452</v>
      </c>
      <c r="Q1837" s="72">
        <v>512036</v>
      </c>
      <c r="R1837" s="11" t="s">
        <v>45</v>
      </c>
      <c r="S1837" s="120">
        <v>2248</v>
      </c>
      <c r="T1837" s="85">
        <v>107.03</v>
      </c>
      <c r="U1837" s="86">
        <v>4</v>
      </c>
      <c r="V1837" s="123">
        <v>46.825625000000002</v>
      </c>
      <c r="W1837" s="85">
        <f t="shared" si="438"/>
        <v>1498</v>
      </c>
      <c r="X1837" s="86">
        <v>0</v>
      </c>
      <c r="Y1837" s="85">
        <v>16.054500000000001</v>
      </c>
      <c r="Z1837" s="86">
        <f t="shared" si="439"/>
        <v>0</v>
      </c>
      <c r="AA1837" s="86">
        <f t="shared" si="426"/>
        <v>1498</v>
      </c>
      <c r="AB1837" s="85">
        <v>122.77</v>
      </c>
      <c r="AC1837" s="85">
        <v>0</v>
      </c>
      <c r="AD1837" s="124">
        <f t="shared" si="422"/>
        <v>73.661999999999992</v>
      </c>
      <c r="AE1837" s="86">
        <f t="shared" si="427"/>
        <v>0</v>
      </c>
      <c r="AF1837" s="85">
        <v>0</v>
      </c>
      <c r="AG1837" s="85">
        <v>36.831000000000003</v>
      </c>
      <c r="AH1837" s="85">
        <f t="shared" si="428"/>
        <v>0</v>
      </c>
      <c r="AI1837" s="86">
        <f t="shared" si="429"/>
        <v>1498</v>
      </c>
      <c r="AJ1837" s="86">
        <f t="shared" si="430"/>
        <v>-750</v>
      </c>
      <c r="AK1837" s="122"/>
      <c r="AL1837" s="85">
        <v>122.77</v>
      </c>
      <c r="AM1837" s="85">
        <f>0</f>
        <v>0</v>
      </c>
      <c r="AN1837" s="124">
        <f t="shared" si="423"/>
        <v>73.661999999999992</v>
      </c>
      <c r="AO1837" s="86">
        <f t="shared" si="431"/>
        <v>0</v>
      </c>
      <c r="AP1837" s="85">
        <f>0</f>
        <v>0</v>
      </c>
      <c r="AQ1837" s="85">
        <v>36.831000000000003</v>
      </c>
      <c r="AR1837" s="85">
        <f t="shared" si="432"/>
        <v>0</v>
      </c>
      <c r="AS1837" s="86">
        <f t="shared" si="434"/>
        <v>1498</v>
      </c>
      <c r="AT1837" s="170">
        <f t="shared" si="435"/>
        <v>0</v>
      </c>
      <c r="AU1837" s="86">
        <v>1498</v>
      </c>
      <c r="AV1837" s="170">
        <f t="shared" si="433"/>
        <v>0</v>
      </c>
    </row>
    <row r="1838" spans="1:48" s="73" customFormat="1" ht="30" x14ac:dyDescent="0.2">
      <c r="A1838" s="10" t="s">
        <v>4186</v>
      </c>
      <c r="B1838" s="14" t="s">
        <v>36</v>
      </c>
      <c r="C1838" s="14" t="s">
        <v>592</v>
      </c>
      <c r="D1838" s="14" t="s">
        <v>5308</v>
      </c>
      <c r="E1838" s="58">
        <v>90000131</v>
      </c>
      <c r="F1838" s="15" t="s">
        <v>5309</v>
      </c>
      <c r="G1838" s="15" t="s">
        <v>4189</v>
      </c>
      <c r="H1838" s="16">
        <v>100007991</v>
      </c>
      <c r="I1838" s="62">
        <v>37981927</v>
      </c>
      <c r="J1838" s="13">
        <v>37981927</v>
      </c>
      <c r="K1838" s="15" t="s">
        <v>603</v>
      </c>
      <c r="L1838" s="12" t="s">
        <v>4186</v>
      </c>
      <c r="M1838" s="15" t="s">
        <v>4807</v>
      </c>
      <c r="N1838" s="49">
        <v>3601</v>
      </c>
      <c r="O1838" s="15" t="s">
        <v>4808</v>
      </c>
      <c r="P1838" s="15" t="s">
        <v>5310</v>
      </c>
      <c r="Q1838" s="48">
        <v>512036</v>
      </c>
      <c r="R1838" s="11" t="s">
        <v>86</v>
      </c>
      <c r="S1838" s="120">
        <v>11800</v>
      </c>
      <c r="T1838" s="85">
        <v>107.03</v>
      </c>
      <c r="U1838" s="86">
        <v>21</v>
      </c>
      <c r="V1838" s="123">
        <v>46.825625000000002</v>
      </c>
      <c r="W1838" s="85">
        <f t="shared" si="438"/>
        <v>7867</v>
      </c>
      <c r="X1838" s="86">
        <v>0</v>
      </c>
      <c r="Y1838" s="85">
        <v>16.054500000000001</v>
      </c>
      <c r="Z1838" s="86">
        <f t="shared" si="439"/>
        <v>0</v>
      </c>
      <c r="AA1838" s="86">
        <f t="shared" si="426"/>
        <v>7867</v>
      </c>
      <c r="AB1838" s="85">
        <v>122.77</v>
      </c>
      <c r="AC1838" s="85">
        <v>12</v>
      </c>
      <c r="AD1838" s="124">
        <f t="shared" si="422"/>
        <v>73.661999999999992</v>
      </c>
      <c r="AE1838" s="86">
        <f t="shared" si="427"/>
        <v>3536</v>
      </c>
      <c r="AF1838" s="85">
        <v>0</v>
      </c>
      <c r="AG1838" s="85">
        <v>36.831000000000003</v>
      </c>
      <c r="AH1838" s="85">
        <f t="shared" si="428"/>
        <v>0</v>
      </c>
      <c r="AI1838" s="86">
        <f t="shared" si="429"/>
        <v>11403</v>
      </c>
      <c r="AJ1838" s="86">
        <f t="shared" si="430"/>
        <v>-397</v>
      </c>
      <c r="AK1838" s="122"/>
      <c r="AL1838" s="85">
        <v>122.77</v>
      </c>
      <c r="AM1838" s="85">
        <v>12</v>
      </c>
      <c r="AN1838" s="124">
        <f t="shared" si="423"/>
        <v>73.661999999999992</v>
      </c>
      <c r="AO1838" s="86">
        <f t="shared" si="431"/>
        <v>3536</v>
      </c>
      <c r="AP1838" s="85">
        <v>0</v>
      </c>
      <c r="AQ1838" s="85">
        <v>36.831000000000003</v>
      </c>
      <c r="AR1838" s="85">
        <f t="shared" si="432"/>
        <v>0</v>
      </c>
      <c r="AS1838" s="86">
        <f t="shared" si="434"/>
        <v>11403</v>
      </c>
      <c r="AT1838" s="170">
        <f t="shared" si="435"/>
        <v>0</v>
      </c>
      <c r="AU1838" s="86">
        <v>11403</v>
      </c>
      <c r="AV1838" s="170">
        <f t="shared" si="433"/>
        <v>0</v>
      </c>
    </row>
    <row r="1839" spans="1:48" s="73" customFormat="1" x14ac:dyDescent="0.2">
      <c r="A1839" s="15" t="s">
        <v>4186</v>
      </c>
      <c r="B1839" s="14" t="s">
        <v>36</v>
      </c>
      <c r="C1839" s="14" t="s">
        <v>592</v>
      </c>
      <c r="D1839" s="14" t="s">
        <v>5354</v>
      </c>
      <c r="E1839" s="29">
        <v>45520259</v>
      </c>
      <c r="F1839" s="15" t="s">
        <v>5355</v>
      </c>
      <c r="G1839" s="15" t="s">
        <v>4189</v>
      </c>
      <c r="H1839" s="16">
        <v>100018615</v>
      </c>
      <c r="I1839" s="13">
        <v>52617700</v>
      </c>
      <c r="J1839" s="13">
        <v>52617700</v>
      </c>
      <c r="K1839" s="15" t="s">
        <v>603</v>
      </c>
      <c r="L1839" s="12" t="s">
        <v>4186</v>
      </c>
      <c r="M1839" s="15" t="s">
        <v>4350</v>
      </c>
      <c r="N1839" s="49">
        <v>2601</v>
      </c>
      <c r="O1839" s="15" t="s">
        <v>4350</v>
      </c>
      <c r="P1839" s="15" t="s">
        <v>5356</v>
      </c>
      <c r="Q1839" s="48">
        <v>509540</v>
      </c>
      <c r="R1839" s="11" t="s">
        <v>86</v>
      </c>
      <c r="S1839" s="120">
        <v>8991</v>
      </c>
      <c r="T1839" s="85">
        <v>107.03</v>
      </c>
      <c r="U1839" s="86">
        <v>16</v>
      </c>
      <c r="V1839" s="123">
        <v>46.825625000000002</v>
      </c>
      <c r="W1839" s="85">
        <f t="shared" si="438"/>
        <v>5994</v>
      </c>
      <c r="X1839" s="86">
        <v>0</v>
      </c>
      <c r="Y1839" s="85">
        <v>16.054500000000001</v>
      </c>
      <c r="Z1839" s="86">
        <f t="shared" si="439"/>
        <v>0</v>
      </c>
      <c r="AA1839" s="86">
        <f t="shared" si="426"/>
        <v>5994</v>
      </c>
      <c r="AB1839" s="85">
        <v>122.77</v>
      </c>
      <c r="AC1839" s="85">
        <v>12</v>
      </c>
      <c r="AD1839" s="124">
        <f t="shared" si="422"/>
        <v>73.661999999999992</v>
      </c>
      <c r="AE1839" s="86">
        <f t="shared" si="427"/>
        <v>3536</v>
      </c>
      <c r="AF1839" s="85">
        <v>0</v>
      </c>
      <c r="AG1839" s="85">
        <v>36.831000000000003</v>
      </c>
      <c r="AH1839" s="85">
        <f t="shared" si="428"/>
        <v>0</v>
      </c>
      <c r="AI1839" s="86">
        <f t="shared" si="429"/>
        <v>9530</v>
      </c>
      <c r="AJ1839" s="86">
        <f t="shared" si="430"/>
        <v>539</v>
      </c>
      <c r="AK1839" s="122"/>
      <c r="AL1839" s="85">
        <v>122.77</v>
      </c>
      <c r="AM1839" s="85">
        <v>12</v>
      </c>
      <c r="AN1839" s="124">
        <f t="shared" si="423"/>
        <v>73.661999999999992</v>
      </c>
      <c r="AO1839" s="86">
        <f t="shared" si="431"/>
        <v>3536</v>
      </c>
      <c r="AP1839" s="85">
        <v>0</v>
      </c>
      <c r="AQ1839" s="85">
        <v>36.831000000000003</v>
      </c>
      <c r="AR1839" s="85">
        <f t="shared" si="432"/>
        <v>0</v>
      </c>
      <c r="AS1839" s="86">
        <f t="shared" si="434"/>
        <v>9530</v>
      </c>
      <c r="AT1839" s="170">
        <f t="shared" si="435"/>
        <v>0</v>
      </c>
      <c r="AU1839" s="86">
        <v>9530</v>
      </c>
      <c r="AV1839" s="170">
        <f t="shared" si="433"/>
        <v>0</v>
      </c>
    </row>
    <row r="1840" spans="1:48" s="73" customFormat="1" ht="30" x14ac:dyDescent="0.2">
      <c r="A1840" s="10" t="s">
        <v>4186</v>
      </c>
      <c r="B1840" s="14" t="s">
        <v>36</v>
      </c>
      <c r="C1840" s="14" t="s">
        <v>592</v>
      </c>
      <c r="D1840" s="14" t="s">
        <v>5329</v>
      </c>
      <c r="E1840" s="58">
        <v>90000279</v>
      </c>
      <c r="F1840" s="15" t="s">
        <v>5330</v>
      </c>
      <c r="G1840" s="15" t="s">
        <v>4189</v>
      </c>
      <c r="H1840" s="16">
        <v>100008531</v>
      </c>
      <c r="I1840" s="62">
        <v>42347483</v>
      </c>
      <c r="J1840" s="13">
        <v>42347483</v>
      </c>
      <c r="K1840" s="15" t="s">
        <v>603</v>
      </c>
      <c r="L1840" s="12" t="s">
        <v>4186</v>
      </c>
      <c r="M1840" s="15" t="s">
        <v>4190</v>
      </c>
      <c r="N1840" s="49">
        <v>3401</v>
      </c>
      <c r="O1840" s="15" t="s">
        <v>4675</v>
      </c>
      <c r="P1840" s="15" t="s">
        <v>5331</v>
      </c>
      <c r="Q1840" s="48">
        <v>510998</v>
      </c>
      <c r="R1840" s="11" t="s">
        <v>86</v>
      </c>
      <c r="S1840" s="120">
        <v>13486</v>
      </c>
      <c r="T1840" s="85">
        <v>107.03</v>
      </c>
      <c r="U1840" s="86">
        <v>24</v>
      </c>
      <c r="V1840" s="123">
        <v>46.825625000000002</v>
      </c>
      <c r="W1840" s="85">
        <f t="shared" si="438"/>
        <v>8991</v>
      </c>
      <c r="X1840" s="86">
        <v>0</v>
      </c>
      <c r="Y1840" s="85">
        <v>16.054500000000001</v>
      </c>
      <c r="Z1840" s="86">
        <f t="shared" si="439"/>
        <v>0</v>
      </c>
      <c r="AA1840" s="86">
        <f t="shared" si="426"/>
        <v>8991</v>
      </c>
      <c r="AB1840" s="85">
        <v>122.77</v>
      </c>
      <c r="AC1840" s="85">
        <v>22</v>
      </c>
      <c r="AD1840" s="124">
        <f t="shared" si="422"/>
        <v>73.661999999999992</v>
      </c>
      <c r="AE1840" s="86">
        <f t="shared" si="427"/>
        <v>6482</v>
      </c>
      <c r="AF1840" s="85">
        <v>0</v>
      </c>
      <c r="AG1840" s="85">
        <v>36.831000000000003</v>
      </c>
      <c r="AH1840" s="85">
        <f t="shared" si="428"/>
        <v>0</v>
      </c>
      <c r="AI1840" s="86">
        <f t="shared" si="429"/>
        <v>15473</v>
      </c>
      <c r="AJ1840" s="86">
        <f t="shared" si="430"/>
        <v>1987</v>
      </c>
      <c r="AK1840" s="122"/>
      <c r="AL1840" s="85">
        <v>122.77</v>
      </c>
      <c r="AM1840" s="85">
        <v>22</v>
      </c>
      <c r="AN1840" s="124">
        <f t="shared" si="423"/>
        <v>73.661999999999992</v>
      </c>
      <c r="AO1840" s="86">
        <f t="shared" si="431"/>
        <v>6482</v>
      </c>
      <c r="AP1840" s="85">
        <v>0</v>
      </c>
      <c r="AQ1840" s="85">
        <v>36.831000000000003</v>
      </c>
      <c r="AR1840" s="85">
        <f t="shared" si="432"/>
        <v>0</v>
      </c>
      <c r="AS1840" s="86">
        <f t="shared" si="434"/>
        <v>15473</v>
      </c>
      <c r="AT1840" s="170">
        <f t="shared" si="435"/>
        <v>0</v>
      </c>
      <c r="AU1840" s="86">
        <v>15473</v>
      </c>
      <c r="AV1840" s="170">
        <f t="shared" si="433"/>
        <v>0</v>
      </c>
    </row>
    <row r="1841" spans="1:48" s="73" customFormat="1" ht="30" x14ac:dyDescent="0.2">
      <c r="A1841" s="10" t="s">
        <v>4186</v>
      </c>
      <c r="B1841" s="14" t="s">
        <v>36</v>
      </c>
      <c r="C1841" s="14" t="s">
        <v>592</v>
      </c>
      <c r="D1841" s="14" t="s">
        <v>5325</v>
      </c>
      <c r="E1841" s="58">
        <v>46080244</v>
      </c>
      <c r="F1841" s="15" t="s">
        <v>5326</v>
      </c>
      <c r="G1841" s="15" t="s">
        <v>4189</v>
      </c>
      <c r="H1841" s="16">
        <v>100008535</v>
      </c>
      <c r="I1841" s="62">
        <v>710236387</v>
      </c>
      <c r="J1841" s="13">
        <v>710236387</v>
      </c>
      <c r="K1841" s="15" t="s">
        <v>5327</v>
      </c>
      <c r="L1841" s="12" t="s">
        <v>4186</v>
      </c>
      <c r="M1841" s="15" t="s">
        <v>4190</v>
      </c>
      <c r="N1841" s="49">
        <v>3401</v>
      </c>
      <c r="O1841" s="15" t="s">
        <v>4675</v>
      </c>
      <c r="P1841" s="15" t="s">
        <v>5328</v>
      </c>
      <c r="Q1841" s="48">
        <v>510998</v>
      </c>
      <c r="R1841" s="11" t="s">
        <v>45</v>
      </c>
      <c r="S1841" s="120">
        <v>10114</v>
      </c>
      <c r="T1841" s="85">
        <v>107.03</v>
      </c>
      <c r="U1841" s="86">
        <v>18</v>
      </c>
      <c r="V1841" s="123">
        <v>46.825625000000002</v>
      </c>
      <c r="W1841" s="85">
        <f t="shared" si="438"/>
        <v>6743</v>
      </c>
      <c r="X1841" s="86">
        <v>0</v>
      </c>
      <c r="Y1841" s="85">
        <v>16.054500000000001</v>
      </c>
      <c r="Z1841" s="86">
        <f t="shared" si="439"/>
        <v>0</v>
      </c>
      <c r="AA1841" s="86">
        <f t="shared" si="426"/>
        <v>6743</v>
      </c>
      <c r="AB1841" s="85">
        <v>122.77</v>
      </c>
      <c r="AC1841" s="85">
        <v>16</v>
      </c>
      <c r="AD1841" s="124">
        <f t="shared" ref="AD1841:AD1856" si="440">+AB1841*0.6</f>
        <v>73.661999999999992</v>
      </c>
      <c r="AE1841" s="86">
        <f t="shared" si="427"/>
        <v>4714</v>
      </c>
      <c r="AF1841" s="85">
        <v>0</v>
      </c>
      <c r="AG1841" s="85">
        <v>36.831000000000003</v>
      </c>
      <c r="AH1841" s="85">
        <f t="shared" si="428"/>
        <v>0</v>
      </c>
      <c r="AI1841" s="86">
        <f t="shared" si="429"/>
        <v>11457</v>
      </c>
      <c r="AJ1841" s="86">
        <f t="shared" si="430"/>
        <v>1343</v>
      </c>
      <c r="AK1841" s="122"/>
      <c r="AL1841" s="85">
        <v>122.77</v>
      </c>
      <c r="AM1841" s="85">
        <v>16</v>
      </c>
      <c r="AN1841" s="124">
        <f t="shared" ref="AN1841:AN1856" si="441">+AL1841*0.6</f>
        <v>73.661999999999992</v>
      </c>
      <c r="AO1841" s="86">
        <f t="shared" si="431"/>
        <v>4714</v>
      </c>
      <c r="AP1841" s="85">
        <v>0</v>
      </c>
      <c r="AQ1841" s="85">
        <v>36.831000000000003</v>
      </c>
      <c r="AR1841" s="85">
        <f t="shared" si="432"/>
        <v>0</v>
      </c>
      <c r="AS1841" s="86">
        <f t="shared" si="434"/>
        <v>11457</v>
      </c>
      <c r="AT1841" s="170">
        <f t="shared" si="435"/>
        <v>0</v>
      </c>
      <c r="AU1841" s="86">
        <v>11457</v>
      </c>
      <c r="AV1841" s="170">
        <f t="shared" si="433"/>
        <v>0</v>
      </c>
    </row>
    <row r="1842" spans="1:48" s="73" customFormat="1" ht="30" x14ac:dyDescent="0.2">
      <c r="A1842" s="10" t="s">
        <v>4186</v>
      </c>
      <c r="B1842" s="14" t="s">
        <v>36</v>
      </c>
      <c r="C1842" s="14" t="s">
        <v>592</v>
      </c>
      <c r="D1842" s="14" t="s">
        <v>5388</v>
      </c>
      <c r="E1842" s="29">
        <v>36752797</v>
      </c>
      <c r="F1842" s="15" t="s">
        <v>5389</v>
      </c>
      <c r="G1842" s="15" t="s">
        <v>4189</v>
      </c>
      <c r="H1842" s="13">
        <v>100018104</v>
      </c>
      <c r="I1842" s="62">
        <v>51013878</v>
      </c>
      <c r="J1842" s="13">
        <v>51013878</v>
      </c>
      <c r="K1842" s="14" t="s">
        <v>603</v>
      </c>
      <c r="L1842" s="12" t="s">
        <v>4186</v>
      </c>
      <c r="M1842" s="15" t="s">
        <v>4675</v>
      </c>
      <c r="N1842" s="53">
        <v>3401</v>
      </c>
      <c r="O1842" s="15" t="s">
        <v>4675</v>
      </c>
      <c r="P1842" s="15" t="s">
        <v>5390</v>
      </c>
      <c r="Q1842" s="48" t="s">
        <v>10657</v>
      </c>
      <c r="R1842" s="11" t="s">
        <v>86</v>
      </c>
      <c r="S1842" s="120">
        <v>1686</v>
      </c>
      <c r="T1842" s="85">
        <v>107.03</v>
      </c>
      <c r="U1842" s="86">
        <v>3</v>
      </c>
      <c r="V1842" s="123">
        <v>46.825625000000002</v>
      </c>
      <c r="W1842" s="85">
        <f t="shared" si="438"/>
        <v>1124</v>
      </c>
      <c r="X1842" s="86">
        <v>0</v>
      </c>
      <c r="Y1842" s="85">
        <v>16.054500000000001</v>
      </c>
      <c r="Z1842" s="86">
        <f t="shared" si="439"/>
        <v>0</v>
      </c>
      <c r="AA1842" s="86">
        <f t="shared" si="426"/>
        <v>1124</v>
      </c>
      <c r="AB1842" s="85">
        <v>122.77</v>
      </c>
      <c r="AC1842" s="85">
        <v>3</v>
      </c>
      <c r="AD1842" s="124">
        <f t="shared" si="440"/>
        <v>73.661999999999992</v>
      </c>
      <c r="AE1842" s="86">
        <f t="shared" si="427"/>
        <v>884</v>
      </c>
      <c r="AF1842" s="85">
        <v>0</v>
      </c>
      <c r="AG1842" s="85">
        <v>36.831000000000003</v>
      </c>
      <c r="AH1842" s="85">
        <f t="shared" si="428"/>
        <v>0</v>
      </c>
      <c r="AI1842" s="86">
        <f t="shared" si="429"/>
        <v>2008</v>
      </c>
      <c r="AJ1842" s="86">
        <f t="shared" si="430"/>
        <v>322</v>
      </c>
      <c r="AK1842" s="122"/>
      <c r="AL1842" s="85">
        <v>122.77</v>
      </c>
      <c r="AM1842" s="85">
        <v>3</v>
      </c>
      <c r="AN1842" s="124">
        <f t="shared" si="441"/>
        <v>73.661999999999992</v>
      </c>
      <c r="AO1842" s="86">
        <f t="shared" si="431"/>
        <v>884</v>
      </c>
      <c r="AP1842" s="85">
        <v>0</v>
      </c>
      <c r="AQ1842" s="85">
        <v>36.831000000000003</v>
      </c>
      <c r="AR1842" s="85">
        <f t="shared" si="432"/>
        <v>0</v>
      </c>
      <c r="AS1842" s="86">
        <f t="shared" si="434"/>
        <v>2008</v>
      </c>
      <c r="AT1842" s="170">
        <f t="shared" si="435"/>
        <v>0</v>
      </c>
      <c r="AU1842" s="86">
        <v>2008</v>
      </c>
      <c r="AV1842" s="170">
        <f t="shared" si="433"/>
        <v>0</v>
      </c>
    </row>
    <row r="1843" spans="1:48" s="73" customFormat="1" x14ac:dyDescent="0.2">
      <c r="A1843" s="10" t="s">
        <v>4186</v>
      </c>
      <c r="B1843" s="14" t="s">
        <v>36</v>
      </c>
      <c r="C1843" s="14" t="s">
        <v>592</v>
      </c>
      <c r="D1843" s="14" t="s">
        <v>5343</v>
      </c>
      <c r="E1843" s="58">
        <v>42389143</v>
      </c>
      <c r="F1843" s="15" t="s">
        <v>5344</v>
      </c>
      <c r="G1843" s="15" t="s">
        <v>4189</v>
      </c>
      <c r="H1843" s="16">
        <v>100017744</v>
      </c>
      <c r="I1843" s="62">
        <v>50504584</v>
      </c>
      <c r="J1843" s="13">
        <v>50504584</v>
      </c>
      <c r="K1843" s="15" t="s">
        <v>5345</v>
      </c>
      <c r="L1843" s="12" t="s">
        <v>4186</v>
      </c>
      <c r="M1843" s="15" t="s">
        <v>4360</v>
      </c>
      <c r="N1843" s="49">
        <v>2901</v>
      </c>
      <c r="O1843" s="15" t="s">
        <v>4452</v>
      </c>
      <c r="P1843" s="15" t="s">
        <v>5346</v>
      </c>
      <c r="Q1843" s="48">
        <v>509868</v>
      </c>
      <c r="R1843" s="11" t="s">
        <v>86</v>
      </c>
      <c r="S1843" s="120">
        <v>3371</v>
      </c>
      <c r="T1843" s="85">
        <v>107.03</v>
      </c>
      <c r="U1843" s="86">
        <v>6</v>
      </c>
      <c r="V1843" s="123">
        <v>46.825625000000002</v>
      </c>
      <c r="W1843" s="85">
        <f t="shared" si="438"/>
        <v>2248</v>
      </c>
      <c r="X1843" s="86">
        <v>0</v>
      </c>
      <c r="Y1843" s="85">
        <v>16.054500000000001</v>
      </c>
      <c r="Z1843" s="86">
        <f t="shared" si="439"/>
        <v>0</v>
      </c>
      <c r="AA1843" s="86">
        <f t="shared" si="426"/>
        <v>2248</v>
      </c>
      <c r="AB1843" s="85">
        <v>122.77</v>
      </c>
      <c r="AC1843" s="85">
        <v>12</v>
      </c>
      <c r="AD1843" s="124">
        <f t="shared" si="440"/>
        <v>73.661999999999992</v>
      </c>
      <c r="AE1843" s="86">
        <f t="shared" si="427"/>
        <v>3536</v>
      </c>
      <c r="AF1843" s="85">
        <v>0</v>
      </c>
      <c r="AG1843" s="85">
        <v>36.831000000000003</v>
      </c>
      <c r="AH1843" s="85">
        <f t="shared" si="428"/>
        <v>0</v>
      </c>
      <c r="AI1843" s="86">
        <f t="shared" si="429"/>
        <v>5784</v>
      </c>
      <c r="AJ1843" s="86">
        <f t="shared" si="430"/>
        <v>2413</v>
      </c>
      <c r="AK1843" s="122"/>
      <c r="AL1843" s="85">
        <v>122.77</v>
      </c>
      <c r="AM1843" s="85">
        <v>12</v>
      </c>
      <c r="AN1843" s="124">
        <f t="shared" si="441"/>
        <v>73.661999999999992</v>
      </c>
      <c r="AO1843" s="86">
        <f t="shared" si="431"/>
        <v>3536</v>
      </c>
      <c r="AP1843" s="85">
        <v>0</v>
      </c>
      <c r="AQ1843" s="85">
        <v>36.831000000000003</v>
      </c>
      <c r="AR1843" s="85">
        <f t="shared" si="432"/>
        <v>0</v>
      </c>
      <c r="AS1843" s="86">
        <f t="shared" si="434"/>
        <v>5784</v>
      </c>
      <c r="AT1843" s="170">
        <f t="shared" si="435"/>
        <v>0</v>
      </c>
      <c r="AU1843" s="86">
        <v>5784</v>
      </c>
      <c r="AV1843" s="170">
        <f t="shared" si="433"/>
        <v>0</v>
      </c>
    </row>
    <row r="1844" spans="1:48" s="73" customFormat="1" x14ac:dyDescent="0.2">
      <c r="A1844" s="15" t="s">
        <v>4186</v>
      </c>
      <c r="B1844" s="14" t="s">
        <v>36</v>
      </c>
      <c r="C1844" s="14" t="s">
        <v>592</v>
      </c>
      <c r="D1844" s="14" t="s">
        <v>5357</v>
      </c>
      <c r="E1844" s="29">
        <v>45745048</v>
      </c>
      <c r="F1844" s="15" t="s">
        <v>5358</v>
      </c>
      <c r="G1844" s="15" t="s">
        <v>4189</v>
      </c>
      <c r="H1844" s="16">
        <v>100018765</v>
      </c>
      <c r="I1844" s="13">
        <v>710274807</v>
      </c>
      <c r="J1844" s="13">
        <v>710274807</v>
      </c>
      <c r="K1844" s="15" t="s">
        <v>603</v>
      </c>
      <c r="L1844" s="12" t="s">
        <v>4186</v>
      </c>
      <c r="M1844" s="15" t="s">
        <v>4960</v>
      </c>
      <c r="N1844" s="49">
        <v>1001</v>
      </c>
      <c r="O1844" s="15" t="s">
        <v>4960</v>
      </c>
      <c r="P1844" s="15" t="s">
        <v>5359</v>
      </c>
      <c r="Q1844" s="48">
        <v>517402</v>
      </c>
      <c r="R1844" s="11" t="s">
        <v>45</v>
      </c>
      <c r="S1844" s="120">
        <v>11238</v>
      </c>
      <c r="T1844" s="85">
        <v>107.03</v>
      </c>
      <c r="U1844" s="86">
        <v>20</v>
      </c>
      <c r="V1844" s="123">
        <v>46.825625000000002</v>
      </c>
      <c r="W1844" s="85">
        <f t="shared" si="438"/>
        <v>7492</v>
      </c>
      <c r="X1844" s="86">
        <v>0</v>
      </c>
      <c r="Y1844" s="85">
        <v>16.054500000000001</v>
      </c>
      <c r="Z1844" s="86">
        <f t="shared" si="439"/>
        <v>0</v>
      </c>
      <c r="AA1844" s="86">
        <f t="shared" si="426"/>
        <v>7492</v>
      </c>
      <c r="AB1844" s="85">
        <v>122.77</v>
      </c>
      <c r="AC1844" s="85">
        <v>12</v>
      </c>
      <c r="AD1844" s="124">
        <f t="shared" si="440"/>
        <v>73.661999999999992</v>
      </c>
      <c r="AE1844" s="86">
        <f t="shared" si="427"/>
        <v>3536</v>
      </c>
      <c r="AF1844" s="85">
        <v>0</v>
      </c>
      <c r="AG1844" s="85">
        <v>36.831000000000003</v>
      </c>
      <c r="AH1844" s="85">
        <f t="shared" si="428"/>
        <v>0</v>
      </c>
      <c r="AI1844" s="86">
        <f t="shared" si="429"/>
        <v>11028</v>
      </c>
      <c r="AJ1844" s="86">
        <f t="shared" si="430"/>
        <v>-210</v>
      </c>
      <c r="AK1844" s="122"/>
      <c r="AL1844" s="85">
        <v>122.77</v>
      </c>
      <c r="AM1844" s="85">
        <v>12</v>
      </c>
      <c r="AN1844" s="124">
        <f t="shared" si="441"/>
        <v>73.661999999999992</v>
      </c>
      <c r="AO1844" s="86">
        <f t="shared" si="431"/>
        <v>3536</v>
      </c>
      <c r="AP1844" s="85">
        <v>0</v>
      </c>
      <c r="AQ1844" s="85">
        <v>36.831000000000003</v>
      </c>
      <c r="AR1844" s="85">
        <f t="shared" si="432"/>
        <v>0</v>
      </c>
      <c r="AS1844" s="86">
        <f t="shared" si="434"/>
        <v>11028</v>
      </c>
      <c r="AT1844" s="170">
        <f t="shared" si="435"/>
        <v>0</v>
      </c>
      <c r="AU1844" s="86">
        <v>11028</v>
      </c>
      <c r="AV1844" s="170">
        <f t="shared" si="433"/>
        <v>0</v>
      </c>
    </row>
    <row r="1845" spans="1:48" s="73" customFormat="1" x14ac:dyDescent="0.2">
      <c r="A1845" s="10" t="s">
        <v>4186</v>
      </c>
      <c r="B1845" s="14" t="s">
        <v>36</v>
      </c>
      <c r="C1845" s="14" t="s">
        <v>592</v>
      </c>
      <c r="D1845" s="14" t="s">
        <v>5305</v>
      </c>
      <c r="E1845" s="58">
        <v>90000138</v>
      </c>
      <c r="F1845" s="15" t="s">
        <v>5306</v>
      </c>
      <c r="G1845" s="15" t="s">
        <v>4189</v>
      </c>
      <c r="H1845" s="16">
        <v>100008025</v>
      </c>
      <c r="I1845" s="62">
        <v>37980980</v>
      </c>
      <c r="J1845" s="13">
        <v>37980980</v>
      </c>
      <c r="K1845" s="15" t="s">
        <v>603</v>
      </c>
      <c r="L1845" s="12" t="s">
        <v>4186</v>
      </c>
      <c r="M1845" s="15" t="s">
        <v>4807</v>
      </c>
      <c r="N1845" s="49">
        <v>3601</v>
      </c>
      <c r="O1845" s="15" t="s">
        <v>4808</v>
      </c>
      <c r="P1845" s="15" t="s">
        <v>5307</v>
      </c>
      <c r="Q1845" s="48">
        <v>512036</v>
      </c>
      <c r="R1845" s="11" t="s">
        <v>86</v>
      </c>
      <c r="S1845" s="120">
        <v>8429</v>
      </c>
      <c r="T1845" s="85">
        <v>107.03</v>
      </c>
      <c r="U1845" s="86">
        <v>15</v>
      </c>
      <c r="V1845" s="123">
        <v>46.825625000000002</v>
      </c>
      <c r="W1845" s="85">
        <f t="shared" si="438"/>
        <v>5619</v>
      </c>
      <c r="X1845" s="86">
        <v>0</v>
      </c>
      <c r="Y1845" s="85">
        <v>16.054500000000001</v>
      </c>
      <c r="Z1845" s="86">
        <f t="shared" si="439"/>
        <v>0</v>
      </c>
      <c r="AA1845" s="86">
        <f t="shared" si="426"/>
        <v>5619</v>
      </c>
      <c r="AB1845" s="85">
        <v>122.77</v>
      </c>
      <c r="AC1845" s="85">
        <v>14</v>
      </c>
      <c r="AD1845" s="124">
        <f t="shared" si="440"/>
        <v>73.661999999999992</v>
      </c>
      <c r="AE1845" s="86">
        <f t="shared" si="427"/>
        <v>4125</v>
      </c>
      <c r="AF1845" s="85">
        <v>0</v>
      </c>
      <c r="AG1845" s="85">
        <v>36.831000000000003</v>
      </c>
      <c r="AH1845" s="85">
        <f t="shared" si="428"/>
        <v>0</v>
      </c>
      <c r="AI1845" s="86">
        <f t="shared" si="429"/>
        <v>9744</v>
      </c>
      <c r="AJ1845" s="86">
        <f t="shared" si="430"/>
        <v>1315</v>
      </c>
      <c r="AK1845" s="122"/>
      <c r="AL1845" s="85">
        <v>122.77</v>
      </c>
      <c r="AM1845" s="85">
        <v>14</v>
      </c>
      <c r="AN1845" s="124">
        <f t="shared" si="441"/>
        <v>73.661999999999992</v>
      </c>
      <c r="AO1845" s="86">
        <f t="shared" si="431"/>
        <v>4125</v>
      </c>
      <c r="AP1845" s="85">
        <v>0</v>
      </c>
      <c r="AQ1845" s="85">
        <v>36.831000000000003</v>
      </c>
      <c r="AR1845" s="85">
        <f t="shared" si="432"/>
        <v>0</v>
      </c>
      <c r="AS1845" s="86">
        <f t="shared" si="434"/>
        <v>9744</v>
      </c>
      <c r="AT1845" s="170">
        <f t="shared" si="435"/>
        <v>0</v>
      </c>
      <c r="AU1845" s="86">
        <v>9744</v>
      </c>
      <c r="AV1845" s="170">
        <f t="shared" si="433"/>
        <v>0</v>
      </c>
    </row>
    <row r="1846" spans="1:48" s="73" customFormat="1" ht="30" x14ac:dyDescent="0.2">
      <c r="A1846" s="10" t="s">
        <v>4186</v>
      </c>
      <c r="B1846" s="14" t="s">
        <v>36</v>
      </c>
      <c r="C1846" s="14" t="s">
        <v>592</v>
      </c>
      <c r="D1846" s="14" t="s">
        <v>5347</v>
      </c>
      <c r="E1846" s="58">
        <v>46934707</v>
      </c>
      <c r="F1846" s="15" t="s">
        <v>5348</v>
      </c>
      <c r="G1846" s="15" t="s">
        <v>4189</v>
      </c>
      <c r="H1846" s="16">
        <v>100018041</v>
      </c>
      <c r="I1846" s="31">
        <v>53773608</v>
      </c>
      <c r="J1846" s="31">
        <v>53773608</v>
      </c>
      <c r="K1846" s="15" t="s">
        <v>5349</v>
      </c>
      <c r="L1846" s="12" t="s">
        <v>4186</v>
      </c>
      <c r="M1846" s="15" t="s">
        <v>4595</v>
      </c>
      <c r="N1846" s="49">
        <v>3142</v>
      </c>
      <c r="O1846" s="15" t="s">
        <v>4596</v>
      </c>
      <c r="P1846" s="15" t="s">
        <v>3576</v>
      </c>
      <c r="Q1846" s="48">
        <v>510262</v>
      </c>
      <c r="R1846" s="11" t="s">
        <v>45</v>
      </c>
      <c r="S1846" s="120">
        <v>6743</v>
      </c>
      <c r="T1846" s="85">
        <v>107.03</v>
      </c>
      <c r="U1846" s="86">
        <v>12</v>
      </c>
      <c r="V1846" s="123">
        <v>46.825625000000002</v>
      </c>
      <c r="W1846" s="85">
        <f t="shared" si="438"/>
        <v>4495</v>
      </c>
      <c r="X1846" s="86">
        <v>0</v>
      </c>
      <c r="Y1846" s="85">
        <v>16.054500000000001</v>
      </c>
      <c r="Z1846" s="86">
        <f t="shared" si="439"/>
        <v>0</v>
      </c>
      <c r="AA1846" s="86">
        <f t="shared" si="426"/>
        <v>4495</v>
      </c>
      <c r="AB1846" s="85">
        <v>122.77</v>
      </c>
      <c r="AC1846" s="85">
        <v>22</v>
      </c>
      <c r="AD1846" s="124">
        <f t="shared" si="440"/>
        <v>73.661999999999992</v>
      </c>
      <c r="AE1846" s="86">
        <f t="shared" si="427"/>
        <v>6482</v>
      </c>
      <c r="AF1846" s="85">
        <v>0</v>
      </c>
      <c r="AG1846" s="85">
        <v>36.831000000000003</v>
      </c>
      <c r="AH1846" s="85">
        <f t="shared" si="428"/>
        <v>0</v>
      </c>
      <c r="AI1846" s="86">
        <f t="shared" si="429"/>
        <v>10977</v>
      </c>
      <c r="AJ1846" s="86">
        <f t="shared" si="430"/>
        <v>4234</v>
      </c>
      <c r="AK1846" s="122"/>
      <c r="AL1846" s="85">
        <v>122.77</v>
      </c>
      <c r="AM1846" s="85">
        <v>22</v>
      </c>
      <c r="AN1846" s="124">
        <f t="shared" si="441"/>
        <v>73.661999999999992</v>
      </c>
      <c r="AO1846" s="86">
        <f t="shared" si="431"/>
        <v>6482</v>
      </c>
      <c r="AP1846" s="85">
        <v>0</v>
      </c>
      <c r="AQ1846" s="85">
        <v>36.831000000000003</v>
      </c>
      <c r="AR1846" s="85">
        <f t="shared" si="432"/>
        <v>0</v>
      </c>
      <c r="AS1846" s="86">
        <f t="shared" si="434"/>
        <v>10977</v>
      </c>
      <c r="AT1846" s="170">
        <f t="shared" si="435"/>
        <v>0</v>
      </c>
      <c r="AU1846" s="86">
        <v>10977</v>
      </c>
      <c r="AV1846" s="170">
        <f t="shared" si="433"/>
        <v>0</v>
      </c>
    </row>
    <row r="1847" spans="1:48" s="73" customFormat="1" ht="30" x14ac:dyDescent="0.2">
      <c r="A1847" s="10" t="s">
        <v>4186</v>
      </c>
      <c r="B1847" s="14" t="s">
        <v>36</v>
      </c>
      <c r="C1847" s="14" t="s">
        <v>592</v>
      </c>
      <c r="D1847" s="14" t="s">
        <v>5350</v>
      </c>
      <c r="E1847" s="29">
        <v>33024324</v>
      </c>
      <c r="F1847" s="15" t="s">
        <v>5351</v>
      </c>
      <c r="G1847" s="15" t="s">
        <v>4189</v>
      </c>
      <c r="H1847" s="16">
        <v>100018495</v>
      </c>
      <c r="I1847" s="62">
        <v>710271778</v>
      </c>
      <c r="J1847" s="13">
        <v>710271778</v>
      </c>
      <c r="K1847" s="15" t="s">
        <v>5352</v>
      </c>
      <c r="L1847" s="12" t="s">
        <v>4186</v>
      </c>
      <c r="M1847" s="15" t="s">
        <v>4675</v>
      </c>
      <c r="N1847" s="49">
        <v>3401</v>
      </c>
      <c r="O1847" s="15" t="s">
        <v>4675</v>
      </c>
      <c r="P1847" s="15" t="s">
        <v>5353</v>
      </c>
      <c r="Q1847" s="48">
        <v>510998</v>
      </c>
      <c r="R1847" s="11" t="s">
        <v>45</v>
      </c>
      <c r="S1847" s="120">
        <v>7305</v>
      </c>
      <c r="T1847" s="85">
        <v>107.03</v>
      </c>
      <c r="U1847" s="86">
        <v>13</v>
      </c>
      <c r="V1847" s="123">
        <v>46.825625000000002</v>
      </c>
      <c r="W1847" s="85">
        <f t="shared" si="438"/>
        <v>4870</v>
      </c>
      <c r="X1847" s="86">
        <v>0</v>
      </c>
      <c r="Y1847" s="85">
        <v>16.054500000000001</v>
      </c>
      <c r="Z1847" s="86">
        <f t="shared" si="439"/>
        <v>0</v>
      </c>
      <c r="AA1847" s="86">
        <f t="shared" si="426"/>
        <v>4870</v>
      </c>
      <c r="AB1847" s="85">
        <v>122.77</v>
      </c>
      <c r="AC1847" s="85">
        <v>18</v>
      </c>
      <c r="AD1847" s="124">
        <f t="shared" si="440"/>
        <v>73.661999999999992</v>
      </c>
      <c r="AE1847" s="86">
        <f t="shared" si="427"/>
        <v>5304</v>
      </c>
      <c r="AF1847" s="85">
        <v>0</v>
      </c>
      <c r="AG1847" s="85">
        <v>36.831000000000003</v>
      </c>
      <c r="AH1847" s="85">
        <f t="shared" si="428"/>
        <v>0</v>
      </c>
      <c r="AI1847" s="86">
        <f t="shared" si="429"/>
        <v>10174</v>
      </c>
      <c r="AJ1847" s="86">
        <f t="shared" si="430"/>
        <v>2869</v>
      </c>
      <c r="AK1847" s="122"/>
      <c r="AL1847" s="85">
        <v>122.77</v>
      </c>
      <c r="AM1847" s="85">
        <v>18</v>
      </c>
      <c r="AN1847" s="124">
        <f t="shared" si="441"/>
        <v>73.661999999999992</v>
      </c>
      <c r="AO1847" s="86">
        <f t="shared" si="431"/>
        <v>5304</v>
      </c>
      <c r="AP1847" s="85">
        <v>0</v>
      </c>
      <c r="AQ1847" s="85">
        <v>36.831000000000003</v>
      </c>
      <c r="AR1847" s="85">
        <f t="shared" si="432"/>
        <v>0</v>
      </c>
      <c r="AS1847" s="86">
        <f t="shared" si="434"/>
        <v>10174</v>
      </c>
      <c r="AT1847" s="170">
        <f t="shared" si="435"/>
        <v>0</v>
      </c>
      <c r="AU1847" s="86">
        <v>10174</v>
      </c>
      <c r="AV1847" s="170">
        <f t="shared" si="433"/>
        <v>0</v>
      </c>
    </row>
    <row r="1848" spans="1:48" s="73" customFormat="1" x14ac:dyDescent="0.2">
      <c r="A1848" s="10" t="s">
        <v>4186</v>
      </c>
      <c r="B1848" s="14" t="s">
        <v>36</v>
      </c>
      <c r="C1848" s="14" t="s">
        <v>592</v>
      </c>
      <c r="D1848" s="14" t="s">
        <v>5322</v>
      </c>
      <c r="E1848" s="58">
        <v>40990681</v>
      </c>
      <c r="F1848" s="15" t="s">
        <v>5323</v>
      </c>
      <c r="G1848" s="15" t="s">
        <v>4189</v>
      </c>
      <c r="H1848" s="16">
        <v>100008059</v>
      </c>
      <c r="I1848" s="62">
        <v>42058996</v>
      </c>
      <c r="J1848" s="13">
        <v>42058996</v>
      </c>
      <c r="K1848" s="15" t="s">
        <v>1843</v>
      </c>
      <c r="L1848" s="12" t="s">
        <v>4186</v>
      </c>
      <c r="M1848" s="15" t="s">
        <v>4807</v>
      </c>
      <c r="N1848" s="49">
        <v>3601</v>
      </c>
      <c r="O1848" s="15" t="s">
        <v>4808</v>
      </c>
      <c r="P1848" s="15" t="s">
        <v>5324</v>
      </c>
      <c r="Q1848" s="48">
        <v>512036</v>
      </c>
      <c r="R1848" s="11" t="s">
        <v>86</v>
      </c>
      <c r="S1848" s="120">
        <v>10676</v>
      </c>
      <c r="T1848" s="85">
        <v>107.03</v>
      </c>
      <c r="U1848" s="86">
        <v>19</v>
      </c>
      <c r="V1848" s="123">
        <v>46.825625000000002</v>
      </c>
      <c r="W1848" s="85">
        <f t="shared" si="438"/>
        <v>7117</v>
      </c>
      <c r="X1848" s="86">
        <v>0</v>
      </c>
      <c r="Y1848" s="85">
        <v>16.054500000000001</v>
      </c>
      <c r="Z1848" s="86">
        <f t="shared" si="439"/>
        <v>0</v>
      </c>
      <c r="AA1848" s="86">
        <f t="shared" si="426"/>
        <v>7117</v>
      </c>
      <c r="AB1848" s="85">
        <v>122.77</v>
      </c>
      <c r="AC1848" s="85">
        <v>16</v>
      </c>
      <c r="AD1848" s="124">
        <f t="shared" si="440"/>
        <v>73.661999999999992</v>
      </c>
      <c r="AE1848" s="86">
        <f t="shared" si="427"/>
        <v>4714</v>
      </c>
      <c r="AF1848" s="85">
        <v>0</v>
      </c>
      <c r="AG1848" s="85">
        <v>36.831000000000003</v>
      </c>
      <c r="AH1848" s="85">
        <f t="shared" si="428"/>
        <v>0</v>
      </c>
      <c r="AI1848" s="86">
        <f t="shared" si="429"/>
        <v>11831</v>
      </c>
      <c r="AJ1848" s="86">
        <f t="shared" si="430"/>
        <v>1155</v>
      </c>
      <c r="AK1848" s="122"/>
      <c r="AL1848" s="85">
        <v>122.77</v>
      </c>
      <c r="AM1848" s="85">
        <v>16</v>
      </c>
      <c r="AN1848" s="124">
        <f t="shared" si="441"/>
        <v>73.661999999999992</v>
      </c>
      <c r="AO1848" s="86">
        <f t="shared" si="431"/>
        <v>4714</v>
      </c>
      <c r="AP1848" s="85">
        <v>0</v>
      </c>
      <c r="AQ1848" s="85">
        <v>36.831000000000003</v>
      </c>
      <c r="AR1848" s="85">
        <f t="shared" si="432"/>
        <v>0</v>
      </c>
      <c r="AS1848" s="86">
        <f t="shared" si="434"/>
        <v>11831</v>
      </c>
      <c r="AT1848" s="170">
        <f t="shared" si="435"/>
        <v>0</v>
      </c>
      <c r="AU1848" s="86">
        <v>11831</v>
      </c>
      <c r="AV1848" s="170">
        <f t="shared" si="433"/>
        <v>0</v>
      </c>
    </row>
    <row r="1849" spans="1:48" s="73" customFormat="1" ht="45" x14ac:dyDescent="0.2">
      <c r="A1849" s="10" t="s">
        <v>4186</v>
      </c>
      <c r="B1849" s="14" t="s">
        <v>36</v>
      </c>
      <c r="C1849" s="14" t="s">
        <v>592</v>
      </c>
      <c r="D1849" s="14" t="s">
        <v>5311</v>
      </c>
      <c r="E1849" s="58">
        <v>36381861</v>
      </c>
      <c r="F1849" s="15" t="s">
        <v>5312</v>
      </c>
      <c r="G1849" s="15" t="s">
        <v>4189</v>
      </c>
      <c r="H1849" s="16">
        <v>100007439</v>
      </c>
      <c r="I1849" s="62">
        <v>710216459</v>
      </c>
      <c r="J1849" s="13">
        <v>42058759</v>
      </c>
      <c r="K1849" s="15" t="s">
        <v>5313</v>
      </c>
      <c r="L1849" s="12" t="s">
        <v>4186</v>
      </c>
      <c r="M1849" s="15" t="s">
        <v>4349</v>
      </c>
      <c r="N1849" s="49">
        <v>2601</v>
      </c>
      <c r="O1849" s="15" t="s">
        <v>4350</v>
      </c>
      <c r="P1849" s="15" t="s">
        <v>5314</v>
      </c>
      <c r="Q1849" s="48">
        <v>509540</v>
      </c>
      <c r="R1849" s="11" t="s">
        <v>45</v>
      </c>
      <c r="S1849" s="120">
        <v>6181</v>
      </c>
      <c r="T1849" s="85">
        <v>107.03</v>
      </c>
      <c r="U1849" s="86">
        <v>11</v>
      </c>
      <c r="V1849" s="123">
        <v>46.825625000000002</v>
      </c>
      <c r="W1849" s="85">
        <f t="shared" si="438"/>
        <v>4121</v>
      </c>
      <c r="X1849" s="86">
        <v>0</v>
      </c>
      <c r="Y1849" s="85">
        <v>16.054500000000001</v>
      </c>
      <c r="Z1849" s="86">
        <f t="shared" si="439"/>
        <v>0</v>
      </c>
      <c r="AA1849" s="86">
        <f t="shared" si="426"/>
        <v>4121</v>
      </c>
      <c r="AB1849" s="85">
        <v>122.77</v>
      </c>
      <c r="AC1849" s="85">
        <v>7</v>
      </c>
      <c r="AD1849" s="124">
        <f t="shared" si="440"/>
        <v>73.661999999999992</v>
      </c>
      <c r="AE1849" s="86">
        <f t="shared" si="427"/>
        <v>2063</v>
      </c>
      <c r="AF1849" s="85">
        <v>0</v>
      </c>
      <c r="AG1849" s="85">
        <v>36.831000000000003</v>
      </c>
      <c r="AH1849" s="85">
        <f t="shared" si="428"/>
        <v>0</v>
      </c>
      <c r="AI1849" s="86">
        <f t="shared" si="429"/>
        <v>6184</v>
      </c>
      <c r="AJ1849" s="86">
        <f t="shared" si="430"/>
        <v>3</v>
      </c>
      <c r="AK1849" s="122"/>
      <c r="AL1849" s="85">
        <v>122.77</v>
      </c>
      <c r="AM1849" s="85">
        <v>7</v>
      </c>
      <c r="AN1849" s="124">
        <f t="shared" si="441"/>
        <v>73.661999999999992</v>
      </c>
      <c r="AO1849" s="86">
        <f t="shared" si="431"/>
        <v>2063</v>
      </c>
      <c r="AP1849" s="85">
        <v>0</v>
      </c>
      <c r="AQ1849" s="85">
        <v>36.831000000000003</v>
      </c>
      <c r="AR1849" s="85">
        <f t="shared" si="432"/>
        <v>0</v>
      </c>
      <c r="AS1849" s="86">
        <f t="shared" si="434"/>
        <v>6184</v>
      </c>
      <c r="AT1849" s="170">
        <f t="shared" si="435"/>
        <v>0</v>
      </c>
      <c r="AU1849" s="86">
        <v>6184</v>
      </c>
      <c r="AV1849" s="170">
        <f t="shared" si="433"/>
        <v>0</v>
      </c>
    </row>
    <row r="1850" spans="1:48" s="73" customFormat="1" ht="30" x14ac:dyDescent="0.2">
      <c r="A1850" s="10" t="s">
        <v>4186</v>
      </c>
      <c r="B1850" s="14" t="s">
        <v>36</v>
      </c>
      <c r="C1850" s="14" t="s">
        <v>592</v>
      </c>
      <c r="D1850" s="14" t="s">
        <v>5318</v>
      </c>
      <c r="E1850" s="58">
        <v>36442577</v>
      </c>
      <c r="F1850" s="15" t="s">
        <v>5319</v>
      </c>
      <c r="G1850" s="15" t="s">
        <v>4189</v>
      </c>
      <c r="H1850" s="16">
        <v>100007802</v>
      </c>
      <c r="I1850" s="62">
        <v>710216394</v>
      </c>
      <c r="J1850" s="13">
        <v>710216394</v>
      </c>
      <c r="K1850" s="15" t="s">
        <v>5320</v>
      </c>
      <c r="L1850" s="12" t="s">
        <v>4186</v>
      </c>
      <c r="M1850" s="15" t="s">
        <v>4595</v>
      </c>
      <c r="N1850" s="49">
        <v>3101</v>
      </c>
      <c r="O1850" s="15" t="s">
        <v>4596</v>
      </c>
      <c r="P1850" s="15" t="s">
        <v>5321</v>
      </c>
      <c r="Q1850" s="48">
        <v>510262</v>
      </c>
      <c r="R1850" s="11" t="s">
        <v>45</v>
      </c>
      <c r="S1850" s="120">
        <v>12924</v>
      </c>
      <c r="T1850" s="85">
        <v>107.03</v>
      </c>
      <c r="U1850" s="86">
        <v>23</v>
      </c>
      <c r="V1850" s="123">
        <v>46.825625000000002</v>
      </c>
      <c r="W1850" s="85">
        <f t="shared" si="438"/>
        <v>8616</v>
      </c>
      <c r="X1850" s="86">
        <v>0</v>
      </c>
      <c r="Y1850" s="85">
        <v>16.054500000000001</v>
      </c>
      <c r="Z1850" s="86">
        <f t="shared" si="439"/>
        <v>0</v>
      </c>
      <c r="AA1850" s="86">
        <f t="shared" si="426"/>
        <v>8616</v>
      </c>
      <c r="AB1850" s="85">
        <v>122.77</v>
      </c>
      <c r="AC1850" s="85">
        <v>18</v>
      </c>
      <c r="AD1850" s="124">
        <f t="shared" si="440"/>
        <v>73.661999999999992</v>
      </c>
      <c r="AE1850" s="86">
        <f t="shared" si="427"/>
        <v>5304</v>
      </c>
      <c r="AF1850" s="85">
        <v>0</v>
      </c>
      <c r="AG1850" s="85">
        <v>36.831000000000003</v>
      </c>
      <c r="AH1850" s="85">
        <f t="shared" si="428"/>
        <v>0</v>
      </c>
      <c r="AI1850" s="86">
        <f t="shared" si="429"/>
        <v>13920</v>
      </c>
      <c r="AJ1850" s="86">
        <f t="shared" si="430"/>
        <v>996</v>
      </c>
      <c r="AK1850" s="122"/>
      <c r="AL1850" s="85">
        <v>122.77</v>
      </c>
      <c r="AM1850" s="85">
        <v>18</v>
      </c>
      <c r="AN1850" s="124">
        <f t="shared" si="441"/>
        <v>73.661999999999992</v>
      </c>
      <c r="AO1850" s="86">
        <f t="shared" si="431"/>
        <v>5304</v>
      </c>
      <c r="AP1850" s="85">
        <v>0</v>
      </c>
      <c r="AQ1850" s="85">
        <v>36.831000000000003</v>
      </c>
      <c r="AR1850" s="85">
        <f t="shared" si="432"/>
        <v>0</v>
      </c>
      <c r="AS1850" s="86">
        <f t="shared" si="434"/>
        <v>13920</v>
      </c>
      <c r="AT1850" s="170">
        <f t="shared" si="435"/>
        <v>0</v>
      </c>
      <c r="AU1850" s="86">
        <v>13920</v>
      </c>
      <c r="AV1850" s="170">
        <f t="shared" si="433"/>
        <v>0</v>
      </c>
    </row>
    <row r="1851" spans="1:48" s="73" customFormat="1" ht="30" x14ac:dyDescent="0.2">
      <c r="A1851" s="10" t="s">
        <v>4186</v>
      </c>
      <c r="B1851" s="14" t="s">
        <v>36</v>
      </c>
      <c r="C1851" s="14" t="s">
        <v>592</v>
      </c>
      <c r="D1851" s="14" t="s">
        <v>5294</v>
      </c>
      <c r="E1851" s="58">
        <v>36418137</v>
      </c>
      <c r="F1851" s="15" t="s">
        <v>5295</v>
      </c>
      <c r="G1851" s="15" t="s">
        <v>4189</v>
      </c>
      <c r="H1851" s="16">
        <v>100008065</v>
      </c>
      <c r="I1851" s="62">
        <v>710213875</v>
      </c>
      <c r="J1851" s="13">
        <v>710213875</v>
      </c>
      <c r="K1851" s="15" t="s">
        <v>5296</v>
      </c>
      <c r="L1851" s="12" t="s">
        <v>4186</v>
      </c>
      <c r="M1851" s="15" t="s">
        <v>4807</v>
      </c>
      <c r="N1851" s="49">
        <v>3601</v>
      </c>
      <c r="O1851" s="15" t="s">
        <v>4808</v>
      </c>
      <c r="P1851" s="15" t="s">
        <v>5297</v>
      </c>
      <c r="Q1851" s="48">
        <v>512036</v>
      </c>
      <c r="R1851" s="11" t="s">
        <v>45</v>
      </c>
      <c r="S1851" s="120">
        <v>16295</v>
      </c>
      <c r="T1851" s="85">
        <v>107.03</v>
      </c>
      <c r="U1851" s="86">
        <v>29</v>
      </c>
      <c r="V1851" s="123">
        <v>46.825625000000002</v>
      </c>
      <c r="W1851" s="85">
        <f t="shared" si="438"/>
        <v>10864</v>
      </c>
      <c r="X1851" s="86">
        <v>0</v>
      </c>
      <c r="Y1851" s="85">
        <v>16.054500000000001</v>
      </c>
      <c r="Z1851" s="86">
        <f t="shared" si="439"/>
        <v>0</v>
      </c>
      <c r="AA1851" s="86">
        <f t="shared" si="426"/>
        <v>10864</v>
      </c>
      <c r="AB1851" s="85">
        <v>122.77</v>
      </c>
      <c r="AC1851" s="85">
        <v>23</v>
      </c>
      <c r="AD1851" s="124">
        <f t="shared" si="440"/>
        <v>73.661999999999992</v>
      </c>
      <c r="AE1851" s="86">
        <f t="shared" si="427"/>
        <v>6777</v>
      </c>
      <c r="AF1851" s="85">
        <v>0</v>
      </c>
      <c r="AG1851" s="85">
        <v>36.831000000000003</v>
      </c>
      <c r="AH1851" s="85">
        <f t="shared" si="428"/>
        <v>0</v>
      </c>
      <c r="AI1851" s="86">
        <f t="shared" si="429"/>
        <v>17641</v>
      </c>
      <c r="AJ1851" s="86">
        <f t="shared" si="430"/>
        <v>1346</v>
      </c>
      <c r="AK1851" s="122"/>
      <c r="AL1851" s="85">
        <v>122.77</v>
      </c>
      <c r="AM1851" s="85">
        <v>23</v>
      </c>
      <c r="AN1851" s="124">
        <f t="shared" si="441"/>
        <v>73.661999999999992</v>
      </c>
      <c r="AO1851" s="86">
        <f t="shared" si="431"/>
        <v>6777</v>
      </c>
      <c r="AP1851" s="85">
        <v>0</v>
      </c>
      <c r="AQ1851" s="85">
        <v>36.831000000000003</v>
      </c>
      <c r="AR1851" s="85">
        <f t="shared" si="432"/>
        <v>0</v>
      </c>
      <c r="AS1851" s="86">
        <f t="shared" si="434"/>
        <v>17641</v>
      </c>
      <c r="AT1851" s="170">
        <f t="shared" si="435"/>
        <v>0</v>
      </c>
      <c r="AU1851" s="86">
        <v>17641</v>
      </c>
      <c r="AV1851" s="170">
        <f t="shared" si="433"/>
        <v>0</v>
      </c>
    </row>
    <row r="1852" spans="1:48" s="73" customFormat="1" ht="30" x14ac:dyDescent="0.2">
      <c r="A1852" s="10" t="s">
        <v>4186</v>
      </c>
      <c r="B1852" s="14" t="s">
        <v>36</v>
      </c>
      <c r="C1852" s="14" t="s">
        <v>592</v>
      </c>
      <c r="D1852" s="14" t="s">
        <v>5338</v>
      </c>
      <c r="E1852" s="58">
        <v>46694102</v>
      </c>
      <c r="F1852" s="15" t="s">
        <v>5339</v>
      </c>
      <c r="G1852" s="15" t="s">
        <v>4189</v>
      </c>
      <c r="H1852" s="16">
        <v>100017325</v>
      </c>
      <c r="I1852" s="62">
        <v>50470256</v>
      </c>
      <c r="J1852" s="13">
        <v>50470256</v>
      </c>
      <c r="K1852" s="15" t="s">
        <v>1840</v>
      </c>
      <c r="L1852" s="12" t="s">
        <v>4186</v>
      </c>
      <c r="M1852" s="15" t="s">
        <v>4377</v>
      </c>
      <c r="N1852" s="49">
        <v>2744</v>
      </c>
      <c r="O1852" s="15" t="s">
        <v>4545</v>
      </c>
      <c r="P1852" s="15" t="s">
        <v>16711</v>
      </c>
      <c r="Q1852" s="48">
        <v>510114</v>
      </c>
      <c r="R1852" s="11" t="s">
        <v>86</v>
      </c>
      <c r="S1852" s="120">
        <v>11238</v>
      </c>
      <c r="T1852" s="85">
        <v>107.03</v>
      </c>
      <c r="U1852" s="86">
        <v>20</v>
      </c>
      <c r="V1852" s="123">
        <v>46.825625000000002</v>
      </c>
      <c r="W1852" s="85">
        <f t="shared" si="438"/>
        <v>7492</v>
      </c>
      <c r="X1852" s="86">
        <v>0</v>
      </c>
      <c r="Y1852" s="85">
        <v>16.054500000000001</v>
      </c>
      <c r="Z1852" s="86">
        <f t="shared" si="439"/>
        <v>0</v>
      </c>
      <c r="AA1852" s="86">
        <f t="shared" si="426"/>
        <v>7492</v>
      </c>
      <c r="AB1852" s="85">
        <v>122.77</v>
      </c>
      <c r="AC1852" s="85">
        <v>28</v>
      </c>
      <c r="AD1852" s="124">
        <f t="shared" si="440"/>
        <v>73.661999999999992</v>
      </c>
      <c r="AE1852" s="86">
        <f t="shared" si="427"/>
        <v>8250</v>
      </c>
      <c r="AF1852" s="85">
        <v>0</v>
      </c>
      <c r="AG1852" s="85">
        <v>36.831000000000003</v>
      </c>
      <c r="AH1852" s="85">
        <f t="shared" si="428"/>
        <v>0</v>
      </c>
      <c r="AI1852" s="86">
        <f t="shared" si="429"/>
        <v>15742</v>
      </c>
      <c r="AJ1852" s="86">
        <f t="shared" si="430"/>
        <v>4504</v>
      </c>
      <c r="AK1852" s="122"/>
      <c r="AL1852" s="85">
        <v>122.77</v>
      </c>
      <c r="AM1852" s="85">
        <v>28</v>
      </c>
      <c r="AN1852" s="124">
        <f t="shared" si="441"/>
        <v>73.661999999999992</v>
      </c>
      <c r="AO1852" s="86">
        <f t="shared" si="431"/>
        <v>8250</v>
      </c>
      <c r="AP1852" s="85">
        <v>0</v>
      </c>
      <c r="AQ1852" s="85">
        <v>36.831000000000003</v>
      </c>
      <c r="AR1852" s="85">
        <f t="shared" si="432"/>
        <v>0</v>
      </c>
      <c r="AS1852" s="86">
        <f t="shared" si="434"/>
        <v>15742</v>
      </c>
      <c r="AT1852" s="170">
        <f t="shared" si="435"/>
        <v>0</v>
      </c>
      <c r="AU1852" s="86">
        <v>15742</v>
      </c>
      <c r="AV1852" s="170">
        <f t="shared" si="433"/>
        <v>0</v>
      </c>
    </row>
    <row r="1853" spans="1:48" s="73" customFormat="1" x14ac:dyDescent="0.2">
      <c r="A1853" s="10" t="s">
        <v>4186</v>
      </c>
      <c r="B1853" s="14" t="s">
        <v>36</v>
      </c>
      <c r="C1853" s="14" t="s">
        <v>592</v>
      </c>
      <c r="D1853" s="14" t="s">
        <v>5315</v>
      </c>
      <c r="E1853" s="58">
        <v>36423785</v>
      </c>
      <c r="F1853" s="15" t="s">
        <v>5316</v>
      </c>
      <c r="G1853" s="15" t="s">
        <v>4189</v>
      </c>
      <c r="H1853" s="16">
        <v>100009267</v>
      </c>
      <c r="I1853" s="62">
        <v>710217269</v>
      </c>
      <c r="J1853" s="13">
        <v>710217269</v>
      </c>
      <c r="K1853" s="15" t="s">
        <v>603</v>
      </c>
      <c r="L1853" s="12" t="s">
        <v>4186</v>
      </c>
      <c r="M1853" s="15" t="s">
        <v>4959</v>
      </c>
      <c r="N1853" s="49">
        <v>1001</v>
      </c>
      <c r="O1853" s="15" t="s">
        <v>4960</v>
      </c>
      <c r="P1853" s="15" t="s">
        <v>5317</v>
      </c>
      <c r="Q1853" s="48">
        <v>517402</v>
      </c>
      <c r="R1853" s="11" t="s">
        <v>45</v>
      </c>
      <c r="S1853" s="120">
        <v>3371</v>
      </c>
      <c r="T1853" s="85">
        <v>107.03</v>
      </c>
      <c r="U1853" s="86">
        <v>6</v>
      </c>
      <c r="V1853" s="123">
        <v>46.825625000000002</v>
      </c>
      <c r="W1853" s="85">
        <f t="shared" si="438"/>
        <v>2248</v>
      </c>
      <c r="X1853" s="86">
        <v>0</v>
      </c>
      <c r="Y1853" s="85">
        <v>16.054500000000001</v>
      </c>
      <c r="Z1853" s="86">
        <f t="shared" si="439"/>
        <v>0</v>
      </c>
      <c r="AA1853" s="86">
        <f t="shared" si="426"/>
        <v>2248</v>
      </c>
      <c r="AB1853" s="85">
        <v>122.77</v>
      </c>
      <c r="AC1853" s="85">
        <v>8</v>
      </c>
      <c r="AD1853" s="124">
        <f t="shared" si="440"/>
        <v>73.661999999999992</v>
      </c>
      <c r="AE1853" s="86">
        <f t="shared" si="427"/>
        <v>2357</v>
      </c>
      <c r="AF1853" s="85">
        <v>0</v>
      </c>
      <c r="AG1853" s="85">
        <v>36.831000000000003</v>
      </c>
      <c r="AH1853" s="85">
        <f t="shared" si="428"/>
        <v>0</v>
      </c>
      <c r="AI1853" s="86">
        <f t="shared" si="429"/>
        <v>4605</v>
      </c>
      <c r="AJ1853" s="86">
        <f t="shared" si="430"/>
        <v>1234</v>
      </c>
      <c r="AK1853" s="122"/>
      <c r="AL1853" s="85">
        <v>122.77</v>
      </c>
      <c r="AM1853" s="85">
        <v>8</v>
      </c>
      <c r="AN1853" s="124">
        <f t="shared" si="441"/>
        <v>73.661999999999992</v>
      </c>
      <c r="AO1853" s="86">
        <f t="shared" si="431"/>
        <v>2357</v>
      </c>
      <c r="AP1853" s="85">
        <v>0</v>
      </c>
      <c r="AQ1853" s="85">
        <v>36.831000000000003</v>
      </c>
      <c r="AR1853" s="85">
        <f t="shared" si="432"/>
        <v>0</v>
      </c>
      <c r="AS1853" s="86">
        <f t="shared" si="434"/>
        <v>4605</v>
      </c>
      <c r="AT1853" s="170">
        <f t="shared" si="435"/>
        <v>0</v>
      </c>
      <c r="AU1853" s="86">
        <v>4605</v>
      </c>
      <c r="AV1853" s="170">
        <f t="shared" si="433"/>
        <v>0</v>
      </c>
    </row>
    <row r="1854" spans="1:48" s="73" customFormat="1" ht="30" x14ac:dyDescent="0.2">
      <c r="A1854" s="10" t="s">
        <v>4186</v>
      </c>
      <c r="B1854" s="14" t="s">
        <v>36</v>
      </c>
      <c r="C1854" s="14" t="s">
        <v>592</v>
      </c>
      <c r="D1854" s="14" t="s">
        <v>5335</v>
      </c>
      <c r="E1854" s="58">
        <v>42389674</v>
      </c>
      <c r="F1854" s="15" t="s">
        <v>5336</v>
      </c>
      <c r="G1854" s="15" t="s">
        <v>4189</v>
      </c>
      <c r="H1854" s="16">
        <v>100017188</v>
      </c>
      <c r="I1854" s="62">
        <v>710259000</v>
      </c>
      <c r="J1854" s="13">
        <v>710259000</v>
      </c>
      <c r="K1854" s="15" t="s">
        <v>1843</v>
      </c>
      <c r="L1854" s="12" t="s">
        <v>4186</v>
      </c>
      <c r="M1854" s="15" t="s">
        <v>4360</v>
      </c>
      <c r="N1854" s="49">
        <v>2901</v>
      </c>
      <c r="O1854" s="15" t="s">
        <v>4554</v>
      </c>
      <c r="P1854" s="15" t="s">
        <v>5337</v>
      </c>
      <c r="Q1854" s="48">
        <v>510157</v>
      </c>
      <c r="R1854" s="11" t="s">
        <v>45</v>
      </c>
      <c r="S1854" s="120">
        <v>6181</v>
      </c>
      <c r="T1854" s="85">
        <v>107.03</v>
      </c>
      <c r="U1854" s="86">
        <v>11</v>
      </c>
      <c r="V1854" s="123">
        <v>46.825625000000002</v>
      </c>
      <c r="W1854" s="85">
        <f t="shared" si="438"/>
        <v>4121</v>
      </c>
      <c r="X1854" s="86">
        <v>0</v>
      </c>
      <c r="Y1854" s="85">
        <v>16.054500000000001</v>
      </c>
      <c r="Z1854" s="86">
        <f t="shared" si="439"/>
        <v>0</v>
      </c>
      <c r="AA1854" s="86">
        <f t="shared" si="426"/>
        <v>4121</v>
      </c>
      <c r="AB1854" s="85">
        <v>122.77</v>
      </c>
      <c r="AC1854" s="85">
        <v>9</v>
      </c>
      <c r="AD1854" s="124">
        <f t="shared" si="440"/>
        <v>73.661999999999992</v>
      </c>
      <c r="AE1854" s="86">
        <f t="shared" si="427"/>
        <v>2652</v>
      </c>
      <c r="AF1854" s="85">
        <v>0</v>
      </c>
      <c r="AG1854" s="85">
        <v>36.831000000000003</v>
      </c>
      <c r="AH1854" s="85">
        <f t="shared" si="428"/>
        <v>0</v>
      </c>
      <c r="AI1854" s="86">
        <f t="shared" si="429"/>
        <v>6773</v>
      </c>
      <c r="AJ1854" s="86">
        <f t="shared" si="430"/>
        <v>592</v>
      </c>
      <c r="AK1854" s="122"/>
      <c r="AL1854" s="85">
        <v>122.77</v>
      </c>
      <c r="AM1854" s="85">
        <v>9</v>
      </c>
      <c r="AN1854" s="124">
        <f t="shared" si="441"/>
        <v>73.661999999999992</v>
      </c>
      <c r="AO1854" s="86">
        <f t="shared" si="431"/>
        <v>2652</v>
      </c>
      <c r="AP1854" s="85">
        <v>0</v>
      </c>
      <c r="AQ1854" s="85">
        <v>36.831000000000003</v>
      </c>
      <c r="AR1854" s="85">
        <f t="shared" si="432"/>
        <v>0</v>
      </c>
      <c r="AS1854" s="86">
        <f t="shared" si="434"/>
        <v>6773</v>
      </c>
      <c r="AT1854" s="170">
        <f t="shared" si="435"/>
        <v>0</v>
      </c>
      <c r="AU1854" s="86">
        <v>6773</v>
      </c>
      <c r="AV1854" s="170">
        <f t="shared" si="433"/>
        <v>0</v>
      </c>
    </row>
    <row r="1855" spans="1:48" s="73" customFormat="1" x14ac:dyDescent="0.2">
      <c r="A1855" s="10" t="s">
        <v>4186</v>
      </c>
      <c r="B1855" s="14" t="s">
        <v>36</v>
      </c>
      <c r="C1855" s="14" t="s">
        <v>592</v>
      </c>
      <c r="D1855" s="14" t="s">
        <v>5298</v>
      </c>
      <c r="E1855" s="58">
        <v>90000077</v>
      </c>
      <c r="F1855" s="15" t="s">
        <v>5299</v>
      </c>
      <c r="G1855" s="15" t="s">
        <v>4189</v>
      </c>
      <c r="H1855" s="16">
        <v>100008074</v>
      </c>
      <c r="I1855" s="62">
        <v>42060133</v>
      </c>
      <c r="J1855" s="13">
        <v>42060133</v>
      </c>
      <c r="K1855" s="15" t="s">
        <v>603</v>
      </c>
      <c r="L1855" s="12" t="s">
        <v>4186</v>
      </c>
      <c r="M1855" s="15" t="s">
        <v>4807</v>
      </c>
      <c r="N1855" s="49">
        <v>3601</v>
      </c>
      <c r="O1855" s="15" t="s">
        <v>4808</v>
      </c>
      <c r="P1855" s="15" t="s">
        <v>5300</v>
      </c>
      <c r="Q1855" s="48">
        <v>512036</v>
      </c>
      <c r="R1855" s="11" t="s">
        <v>86</v>
      </c>
      <c r="S1855" s="120">
        <v>19105</v>
      </c>
      <c r="T1855" s="85">
        <v>107.03</v>
      </c>
      <c r="U1855" s="86">
        <v>34</v>
      </c>
      <c r="V1855" s="123">
        <v>46.825625000000002</v>
      </c>
      <c r="W1855" s="85">
        <f t="shared" si="438"/>
        <v>12737</v>
      </c>
      <c r="X1855" s="86">
        <v>0</v>
      </c>
      <c r="Y1855" s="85">
        <v>16.054500000000001</v>
      </c>
      <c r="Z1855" s="86">
        <f t="shared" si="439"/>
        <v>0</v>
      </c>
      <c r="AA1855" s="86">
        <f t="shared" si="426"/>
        <v>12737</v>
      </c>
      <c r="AB1855" s="85">
        <v>122.77</v>
      </c>
      <c r="AC1855" s="85">
        <v>44</v>
      </c>
      <c r="AD1855" s="124">
        <f t="shared" si="440"/>
        <v>73.661999999999992</v>
      </c>
      <c r="AE1855" s="86">
        <f t="shared" si="427"/>
        <v>12965</v>
      </c>
      <c r="AF1855" s="85">
        <v>0</v>
      </c>
      <c r="AG1855" s="85">
        <v>36.831000000000003</v>
      </c>
      <c r="AH1855" s="85">
        <f t="shared" si="428"/>
        <v>0</v>
      </c>
      <c r="AI1855" s="86">
        <f t="shared" si="429"/>
        <v>25702</v>
      </c>
      <c r="AJ1855" s="86">
        <f t="shared" si="430"/>
        <v>6597</v>
      </c>
      <c r="AK1855" s="122"/>
      <c r="AL1855" s="85">
        <v>122.77</v>
      </c>
      <c r="AM1855" s="85">
        <v>44</v>
      </c>
      <c r="AN1855" s="124">
        <f t="shared" si="441"/>
        <v>73.661999999999992</v>
      </c>
      <c r="AO1855" s="86">
        <f t="shared" si="431"/>
        <v>12965</v>
      </c>
      <c r="AP1855" s="85">
        <v>0</v>
      </c>
      <c r="AQ1855" s="85">
        <v>36.831000000000003</v>
      </c>
      <c r="AR1855" s="85">
        <f t="shared" si="432"/>
        <v>0</v>
      </c>
      <c r="AS1855" s="86">
        <f t="shared" si="434"/>
        <v>25702</v>
      </c>
      <c r="AT1855" s="170">
        <f t="shared" si="435"/>
        <v>0</v>
      </c>
      <c r="AU1855" s="86">
        <v>25702</v>
      </c>
      <c r="AV1855" s="170">
        <f t="shared" si="433"/>
        <v>0</v>
      </c>
    </row>
    <row r="1856" spans="1:48" s="73" customFormat="1" ht="45" x14ac:dyDescent="0.2">
      <c r="A1856" s="10" t="s">
        <v>4186</v>
      </c>
      <c r="B1856" s="14" t="s">
        <v>36</v>
      </c>
      <c r="C1856" s="14" t="s">
        <v>592</v>
      </c>
      <c r="D1856" s="14" t="s">
        <v>10500</v>
      </c>
      <c r="E1856" s="29">
        <v>34698736</v>
      </c>
      <c r="F1856" s="15" t="s">
        <v>10386</v>
      </c>
      <c r="G1856" s="15" t="s">
        <v>4189</v>
      </c>
      <c r="H1856" s="16">
        <v>100019810</v>
      </c>
      <c r="I1856" s="62">
        <v>710284527</v>
      </c>
      <c r="J1856" s="13">
        <v>54960371</v>
      </c>
      <c r="K1856" s="15" t="s">
        <v>16836</v>
      </c>
      <c r="L1856" s="12" t="s">
        <v>4186</v>
      </c>
      <c r="M1856" s="15" t="s">
        <v>4808</v>
      </c>
      <c r="N1856" s="49" t="s">
        <v>10976</v>
      </c>
      <c r="O1856" s="15" t="s">
        <v>4808</v>
      </c>
      <c r="P1856" s="15" t="s">
        <v>10452</v>
      </c>
      <c r="Q1856" s="48"/>
      <c r="R1856" s="11"/>
      <c r="S1856" s="120">
        <f>0</f>
        <v>0</v>
      </c>
      <c r="T1856" s="85">
        <v>107.03</v>
      </c>
      <c r="U1856" s="86">
        <v>0</v>
      </c>
      <c r="V1856" s="123">
        <v>46.825625000000002</v>
      </c>
      <c r="W1856" s="85">
        <f>0</f>
        <v>0</v>
      </c>
      <c r="X1856" s="86">
        <v>0</v>
      </c>
      <c r="Y1856" s="85">
        <v>16.054500000000001</v>
      </c>
      <c r="Z1856" s="86">
        <f>0</f>
        <v>0</v>
      </c>
      <c r="AA1856" s="86">
        <f t="shared" si="426"/>
        <v>0</v>
      </c>
      <c r="AB1856" s="85">
        <v>122.77</v>
      </c>
      <c r="AC1856" s="85">
        <v>9</v>
      </c>
      <c r="AD1856" s="124">
        <f t="shared" si="440"/>
        <v>73.661999999999992</v>
      </c>
      <c r="AE1856" s="86">
        <f t="shared" si="427"/>
        <v>2652</v>
      </c>
      <c r="AF1856" s="85">
        <v>0</v>
      </c>
      <c r="AG1856" s="85">
        <v>36.831000000000003</v>
      </c>
      <c r="AH1856" s="85">
        <f t="shared" si="428"/>
        <v>0</v>
      </c>
      <c r="AI1856" s="86">
        <f t="shared" si="429"/>
        <v>2652</v>
      </c>
      <c r="AJ1856" s="86">
        <f t="shared" si="430"/>
        <v>2652</v>
      </c>
      <c r="AK1856" s="122"/>
      <c r="AL1856" s="85">
        <v>122.77</v>
      </c>
      <c r="AM1856" s="85">
        <v>9</v>
      </c>
      <c r="AN1856" s="124">
        <f t="shared" si="441"/>
        <v>73.661999999999992</v>
      </c>
      <c r="AO1856" s="86">
        <f t="shared" si="431"/>
        <v>2652</v>
      </c>
      <c r="AP1856" s="85">
        <v>0</v>
      </c>
      <c r="AQ1856" s="85">
        <v>36.831000000000003</v>
      </c>
      <c r="AR1856" s="85">
        <f t="shared" si="432"/>
        <v>0</v>
      </c>
      <c r="AS1856" s="86">
        <f t="shared" si="434"/>
        <v>2652</v>
      </c>
      <c r="AT1856" s="170">
        <f t="shared" si="435"/>
        <v>0</v>
      </c>
      <c r="AU1856" s="86">
        <v>2652</v>
      </c>
      <c r="AV1856" s="170">
        <f t="shared" si="433"/>
        <v>0</v>
      </c>
    </row>
    <row r="1857" spans="1:48" s="73" customFormat="1" ht="30" x14ac:dyDescent="0.2">
      <c r="A1857" s="10" t="s">
        <v>4186</v>
      </c>
      <c r="B1857" s="14" t="s">
        <v>10411</v>
      </c>
      <c r="C1857" s="14" t="s">
        <v>592</v>
      </c>
      <c r="D1857" s="14" t="s">
        <v>10418</v>
      </c>
      <c r="E1857" s="78">
        <v>53300271</v>
      </c>
      <c r="F1857" s="79" t="s">
        <v>10388</v>
      </c>
      <c r="G1857" s="10" t="s">
        <v>4189</v>
      </c>
      <c r="H1857" s="62">
        <v>810000015</v>
      </c>
      <c r="I1857" s="31"/>
      <c r="J1857" s="13"/>
      <c r="K1857" s="10" t="s">
        <v>10357</v>
      </c>
      <c r="L1857" s="47" t="s">
        <v>4186</v>
      </c>
      <c r="M1857" s="10" t="s">
        <v>4960</v>
      </c>
      <c r="N1857" s="10">
        <v>1001</v>
      </c>
      <c r="O1857" s="10" t="s">
        <v>4960</v>
      </c>
      <c r="P1857" s="15" t="s">
        <v>10358</v>
      </c>
      <c r="Q1857" s="47"/>
      <c r="R1857" s="47"/>
      <c r="S1857" s="120">
        <v>6743</v>
      </c>
      <c r="T1857" s="85">
        <v>107.03</v>
      </c>
      <c r="U1857" s="86">
        <v>12</v>
      </c>
      <c r="V1857" s="123">
        <v>46.825625000000002</v>
      </c>
      <c r="W1857" s="85">
        <f t="shared" ref="W1857:W1920" si="442">+ROUND(U1857*V1857*8,0)</f>
        <v>4495</v>
      </c>
      <c r="X1857" s="86">
        <v>0</v>
      </c>
      <c r="Y1857" s="85">
        <v>16.054500000000001</v>
      </c>
      <c r="Z1857" s="86">
        <f t="shared" ref="Z1857:Z1920" si="443">ROUND(X1857*Y1857*8,0)</f>
        <v>0</v>
      </c>
      <c r="AA1857" s="86">
        <f t="shared" si="426"/>
        <v>4495</v>
      </c>
      <c r="AB1857" s="85">
        <v>122.77</v>
      </c>
      <c r="AC1857" s="85">
        <v>16</v>
      </c>
      <c r="AD1857" s="124">
        <v>53.711874999999999</v>
      </c>
      <c r="AE1857" s="86">
        <f t="shared" si="427"/>
        <v>3438</v>
      </c>
      <c r="AF1857" s="85">
        <v>0</v>
      </c>
      <c r="AG1857" s="85">
        <v>36.831000000000003</v>
      </c>
      <c r="AH1857" s="85">
        <f t="shared" si="428"/>
        <v>0</v>
      </c>
      <c r="AI1857" s="86">
        <f t="shared" si="429"/>
        <v>7933</v>
      </c>
      <c r="AJ1857" s="86">
        <f t="shared" si="430"/>
        <v>1190</v>
      </c>
      <c r="AK1857" s="122"/>
      <c r="AL1857" s="85">
        <v>122.77</v>
      </c>
      <c r="AM1857" s="85">
        <v>16</v>
      </c>
      <c r="AN1857" s="124">
        <v>53.711874999999999</v>
      </c>
      <c r="AO1857" s="86">
        <f t="shared" si="431"/>
        <v>3438</v>
      </c>
      <c r="AP1857" s="85">
        <v>0</v>
      </c>
      <c r="AQ1857" s="85">
        <v>36.831000000000003</v>
      </c>
      <c r="AR1857" s="85">
        <f t="shared" si="432"/>
        <v>0</v>
      </c>
      <c r="AS1857" s="86">
        <f t="shared" si="434"/>
        <v>7933</v>
      </c>
      <c r="AT1857" s="170">
        <f t="shared" si="435"/>
        <v>0</v>
      </c>
      <c r="AU1857" s="86">
        <v>7933</v>
      </c>
      <c r="AV1857" s="170">
        <f t="shared" si="433"/>
        <v>0</v>
      </c>
    </row>
    <row r="1858" spans="1:48" s="73" customFormat="1" ht="30" x14ac:dyDescent="0.2">
      <c r="A1858" s="10" t="s">
        <v>4186</v>
      </c>
      <c r="B1858" s="14" t="s">
        <v>10411</v>
      </c>
      <c r="C1858" s="14" t="s">
        <v>592</v>
      </c>
      <c r="D1858" s="14" t="s">
        <v>10601</v>
      </c>
      <c r="E1858" s="31">
        <v>50057251</v>
      </c>
      <c r="F1858" s="79" t="s">
        <v>10557</v>
      </c>
      <c r="G1858" s="10" t="s">
        <v>4189</v>
      </c>
      <c r="H1858" s="62">
        <v>810000040</v>
      </c>
      <c r="I1858" s="31"/>
      <c r="J1858" s="13"/>
      <c r="K1858" s="10" t="s">
        <v>10558</v>
      </c>
      <c r="L1858" s="47" t="s">
        <v>4186</v>
      </c>
      <c r="M1858" s="10" t="s">
        <v>4349</v>
      </c>
      <c r="N1858" s="10">
        <v>2753</v>
      </c>
      <c r="O1858" s="10" t="s">
        <v>4406</v>
      </c>
      <c r="P1858" s="15" t="s">
        <v>10559</v>
      </c>
      <c r="Q1858" s="47"/>
      <c r="R1858" s="47"/>
      <c r="S1858" s="120">
        <v>3371</v>
      </c>
      <c r="T1858" s="85">
        <v>107.03</v>
      </c>
      <c r="U1858" s="86">
        <v>6</v>
      </c>
      <c r="V1858" s="123">
        <v>46.825625000000002</v>
      </c>
      <c r="W1858" s="85">
        <f t="shared" si="442"/>
        <v>2248</v>
      </c>
      <c r="X1858" s="86">
        <v>0</v>
      </c>
      <c r="Y1858" s="85">
        <v>16.054500000000001</v>
      </c>
      <c r="Z1858" s="86">
        <f t="shared" si="443"/>
        <v>0</v>
      </c>
      <c r="AA1858" s="86">
        <f t="shared" si="426"/>
        <v>2248</v>
      </c>
      <c r="AB1858" s="85">
        <v>122.77</v>
      </c>
      <c r="AC1858" s="85">
        <v>5</v>
      </c>
      <c r="AD1858" s="124">
        <v>53.711874999999999</v>
      </c>
      <c r="AE1858" s="86">
        <f t="shared" si="427"/>
        <v>1074</v>
      </c>
      <c r="AF1858" s="85">
        <v>0</v>
      </c>
      <c r="AG1858" s="85">
        <v>36.831000000000003</v>
      </c>
      <c r="AH1858" s="85">
        <f t="shared" si="428"/>
        <v>0</v>
      </c>
      <c r="AI1858" s="86">
        <f t="shared" si="429"/>
        <v>3322</v>
      </c>
      <c r="AJ1858" s="86">
        <f t="shared" si="430"/>
        <v>-49</v>
      </c>
      <c r="AK1858" s="122"/>
      <c r="AL1858" s="85">
        <v>122.77</v>
      </c>
      <c r="AM1858" s="85">
        <v>5</v>
      </c>
      <c r="AN1858" s="124">
        <v>53.711874999999999</v>
      </c>
      <c r="AO1858" s="86">
        <f t="shared" si="431"/>
        <v>1074</v>
      </c>
      <c r="AP1858" s="85">
        <v>0</v>
      </c>
      <c r="AQ1858" s="85">
        <v>36.831000000000003</v>
      </c>
      <c r="AR1858" s="85">
        <f t="shared" si="432"/>
        <v>0</v>
      </c>
      <c r="AS1858" s="86">
        <f t="shared" si="434"/>
        <v>3322</v>
      </c>
      <c r="AT1858" s="170">
        <f t="shared" si="435"/>
        <v>0</v>
      </c>
      <c r="AU1858" s="86">
        <v>3322</v>
      </c>
      <c r="AV1858" s="170">
        <f t="shared" si="433"/>
        <v>0</v>
      </c>
    </row>
    <row r="1859" spans="1:48" s="73" customFormat="1" x14ac:dyDescent="0.2">
      <c r="A1859" s="10" t="s">
        <v>4186</v>
      </c>
      <c r="B1859" s="14" t="s">
        <v>10411</v>
      </c>
      <c r="C1859" s="14" t="s">
        <v>592</v>
      </c>
      <c r="D1859" s="52" t="s">
        <v>10500</v>
      </c>
      <c r="E1859" s="78">
        <v>34698736</v>
      </c>
      <c r="F1859" s="79" t="s">
        <v>10386</v>
      </c>
      <c r="G1859" s="10" t="s">
        <v>4189</v>
      </c>
      <c r="H1859" s="62">
        <v>810000023</v>
      </c>
      <c r="I1859" s="31"/>
      <c r="J1859" s="13"/>
      <c r="K1859" s="10" t="s">
        <v>10352</v>
      </c>
      <c r="L1859" s="47" t="s">
        <v>4186</v>
      </c>
      <c r="M1859" s="10" t="s">
        <v>4808</v>
      </c>
      <c r="N1859" s="10">
        <v>3601</v>
      </c>
      <c r="O1859" s="10" t="s">
        <v>4808</v>
      </c>
      <c r="P1859" s="15" t="s">
        <v>10353</v>
      </c>
      <c r="Q1859" s="47"/>
      <c r="R1859" s="47"/>
      <c r="S1859" s="120">
        <v>0</v>
      </c>
      <c r="T1859" s="85">
        <v>107.03</v>
      </c>
      <c r="U1859" s="86">
        <v>0</v>
      </c>
      <c r="V1859" s="123">
        <v>46.825625000000002</v>
      </c>
      <c r="W1859" s="85">
        <f t="shared" si="442"/>
        <v>0</v>
      </c>
      <c r="X1859" s="86">
        <v>0</v>
      </c>
      <c r="Y1859" s="85">
        <v>16.054500000000001</v>
      </c>
      <c r="Z1859" s="86">
        <f t="shared" si="443"/>
        <v>0</v>
      </c>
      <c r="AA1859" s="86">
        <f t="shared" si="426"/>
        <v>0</v>
      </c>
      <c r="AB1859" s="85">
        <v>122.77</v>
      </c>
      <c r="AC1859" s="85">
        <v>0</v>
      </c>
      <c r="AD1859" s="124">
        <v>53.711874999999999</v>
      </c>
      <c r="AE1859" s="86">
        <f t="shared" si="427"/>
        <v>0</v>
      </c>
      <c r="AF1859" s="85">
        <v>0</v>
      </c>
      <c r="AG1859" s="85">
        <v>36.831000000000003</v>
      </c>
      <c r="AH1859" s="85">
        <f t="shared" si="428"/>
        <v>0</v>
      </c>
      <c r="AI1859" s="86">
        <f t="shared" si="429"/>
        <v>0</v>
      </c>
      <c r="AJ1859" s="86">
        <f t="shared" si="430"/>
        <v>0</v>
      </c>
      <c r="AK1859" s="122"/>
      <c r="AL1859" s="85">
        <v>122.77</v>
      </c>
      <c r="AM1859" s="85">
        <v>0</v>
      </c>
      <c r="AN1859" s="124">
        <v>53.711874999999999</v>
      </c>
      <c r="AO1859" s="86">
        <f t="shared" si="431"/>
        <v>0</v>
      </c>
      <c r="AP1859" s="85">
        <v>0</v>
      </c>
      <c r="AQ1859" s="85">
        <v>36.831000000000003</v>
      </c>
      <c r="AR1859" s="85">
        <f t="shared" si="432"/>
        <v>0</v>
      </c>
      <c r="AS1859" s="86">
        <f t="shared" si="434"/>
        <v>0</v>
      </c>
      <c r="AT1859" s="170">
        <f t="shared" si="435"/>
        <v>0</v>
      </c>
      <c r="AU1859" s="86">
        <v>0</v>
      </c>
      <c r="AV1859" s="170">
        <f t="shared" si="433"/>
        <v>0</v>
      </c>
    </row>
    <row r="1860" spans="1:48" s="73" customFormat="1" x14ac:dyDescent="0.2">
      <c r="A1860" s="10" t="s">
        <v>4186</v>
      </c>
      <c r="B1860" s="14" t="s">
        <v>10411</v>
      </c>
      <c r="C1860" s="14" t="s">
        <v>592</v>
      </c>
      <c r="D1860" s="14" t="s">
        <v>10419</v>
      </c>
      <c r="E1860" s="78">
        <v>50921797</v>
      </c>
      <c r="F1860" s="79" t="s">
        <v>10359</v>
      </c>
      <c r="G1860" s="10" t="s">
        <v>4189</v>
      </c>
      <c r="H1860" s="62">
        <v>810000017</v>
      </c>
      <c r="I1860" s="31"/>
      <c r="J1860" s="13"/>
      <c r="K1860" s="10" t="s">
        <v>10359</v>
      </c>
      <c r="L1860" s="47" t="s">
        <v>4186</v>
      </c>
      <c r="M1860" s="10" t="s">
        <v>4960</v>
      </c>
      <c r="N1860" s="10">
        <v>1001</v>
      </c>
      <c r="O1860" s="10" t="s">
        <v>4960</v>
      </c>
      <c r="P1860" s="15" t="s">
        <v>10360</v>
      </c>
      <c r="Q1860" s="47"/>
      <c r="R1860" s="47"/>
      <c r="S1860" s="120">
        <v>5057</v>
      </c>
      <c r="T1860" s="85">
        <v>107.03</v>
      </c>
      <c r="U1860" s="86">
        <v>9</v>
      </c>
      <c r="V1860" s="123">
        <v>46.825625000000002</v>
      </c>
      <c r="W1860" s="85">
        <f t="shared" si="442"/>
        <v>3371</v>
      </c>
      <c r="X1860" s="86">
        <v>0</v>
      </c>
      <c r="Y1860" s="85">
        <v>16.054500000000001</v>
      </c>
      <c r="Z1860" s="86">
        <f t="shared" si="443"/>
        <v>0</v>
      </c>
      <c r="AA1860" s="86">
        <f t="shared" si="426"/>
        <v>3371</v>
      </c>
      <c r="AB1860" s="85">
        <v>122.77</v>
      </c>
      <c r="AC1860" s="85">
        <v>8</v>
      </c>
      <c r="AD1860" s="124">
        <v>53.711874999999999</v>
      </c>
      <c r="AE1860" s="86">
        <f t="shared" si="427"/>
        <v>1719</v>
      </c>
      <c r="AF1860" s="85">
        <v>0</v>
      </c>
      <c r="AG1860" s="85">
        <v>36.831000000000003</v>
      </c>
      <c r="AH1860" s="85">
        <f t="shared" si="428"/>
        <v>0</v>
      </c>
      <c r="AI1860" s="86">
        <f t="shared" si="429"/>
        <v>5090</v>
      </c>
      <c r="AJ1860" s="86">
        <f t="shared" si="430"/>
        <v>33</v>
      </c>
      <c r="AK1860" s="122"/>
      <c r="AL1860" s="85">
        <v>122.77</v>
      </c>
      <c r="AM1860" s="85">
        <v>8</v>
      </c>
      <c r="AN1860" s="124">
        <v>53.711874999999999</v>
      </c>
      <c r="AO1860" s="86">
        <f t="shared" si="431"/>
        <v>1719</v>
      </c>
      <c r="AP1860" s="85">
        <v>0</v>
      </c>
      <c r="AQ1860" s="85">
        <v>36.831000000000003</v>
      </c>
      <c r="AR1860" s="85">
        <f t="shared" si="432"/>
        <v>0</v>
      </c>
      <c r="AS1860" s="86">
        <f t="shared" si="434"/>
        <v>5090</v>
      </c>
      <c r="AT1860" s="170">
        <f t="shared" si="435"/>
        <v>0</v>
      </c>
      <c r="AU1860" s="86">
        <v>5090</v>
      </c>
      <c r="AV1860" s="170">
        <f t="shared" si="433"/>
        <v>0</v>
      </c>
    </row>
    <row r="1861" spans="1:48" s="73" customFormat="1" ht="30" x14ac:dyDescent="0.2">
      <c r="A1861" s="10" t="s">
        <v>4186</v>
      </c>
      <c r="B1861" s="14" t="s">
        <v>10411</v>
      </c>
      <c r="C1861" s="14" t="s">
        <v>592</v>
      </c>
      <c r="D1861" s="14" t="s">
        <v>10417</v>
      </c>
      <c r="E1861" s="78">
        <v>50490281</v>
      </c>
      <c r="F1861" s="79" t="s">
        <v>10387</v>
      </c>
      <c r="G1861" s="10" t="s">
        <v>4189</v>
      </c>
      <c r="H1861" s="62">
        <v>810000013</v>
      </c>
      <c r="I1861" s="31"/>
      <c r="J1861" s="13"/>
      <c r="K1861" s="10" t="s">
        <v>10350</v>
      </c>
      <c r="L1861" s="47" t="s">
        <v>10556</v>
      </c>
      <c r="M1861" s="10" t="s">
        <v>4196</v>
      </c>
      <c r="N1861" s="10">
        <v>2201</v>
      </c>
      <c r="O1861" s="10" t="s">
        <v>4196</v>
      </c>
      <c r="P1861" s="15" t="s">
        <v>10351</v>
      </c>
      <c r="Q1861" s="47"/>
      <c r="R1861" s="47"/>
      <c r="S1861" s="120">
        <v>3933</v>
      </c>
      <c r="T1861" s="85">
        <v>107.03</v>
      </c>
      <c r="U1861" s="86">
        <v>7</v>
      </c>
      <c r="V1861" s="123">
        <v>46.825625000000002</v>
      </c>
      <c r="W1861" s="85">
        <f t="shared" si="442"/>
        <v>2622</v>
      </c>
      <c r="X1861" s="86">
        <v>0</v>
      </c>
      <c r="Y1861" s="85">
        <v>16.054500000000001</v>
      </c>
      <c r="Z1861" s="86">
        <f t="shared" si="443"/>
        <v>0</v>
      </c>
      <c r="AA1861" s="86">
        <f t="shared" ref="AA1861:AA1924" si="444">+Z1861+W1861</f>
        <v>2622</v>
      </c>
      <c r="AB1861" s="85">
        <v>122.77</v>
      </c>
      <c r="AC1861" s="85">
        <v>7</v>
      </c>
      <c r="AD1861" s="124">
        <v>53.711874999999999</v>
      </c>
      <c r="AE1861" s="86">
        <f t="shared" ref="AE1861:AE1924" si="445">ROUND(AC1861*AD1861*4,0)</f>
        <v>1504</v>
      </c>
      <c r="AF1861" s="85">
        <v>0</v>
      </c>
      <c r="AG1861" s="85">
        <v>36.831000000000003</v>
      </c>
      <c r="AH1861" s="85">
        <f t="shared" ref="AH1861:AH1924" si="446">ROUND(AF1861*AG1861*4,0)</f>
        <v>0</v>
      </c>
      <c r="AI1861" s="86">
        <f t="shared" ref="AI1861:AI1924" si="447">+AA1861+AE1861+AH1861</f>
        <v>4126</v>
      </c>
      <c r="AJ1861" s="86">
        <f t="shared" ref="AJ1861:AJ1924" si="448">+AI1861-S1861</f>
        <v>193</v>
      </c>
      <c r="AK1861" s="122"/>
      <c r="AL1861" s="85">
        <v>122.77</v>
      </c>
      <c r="AM1861" s="85">
        <v>7</v>
      </c>
      <c r="AN1861" s="124">
        <v>53.711874999999999</v>
      </c>
      <c r="AO1861" s="86">
        <f t="shared" ref="AO1861:AO1924" si="449">ROUND(AM1861*AN1861*4,0)</f>
        <v>1504</v>
      </c>
      <c r="AP1861" s="85">
        <v>0</v>
      </c>
      <c r="AQ1861" s="85">
        <v>36.831000000000003</v>
      </c>
      <c r="AR1861" s="85">
        <f t="shared" ref="AR1861:AR1924" si="450">ROUND(AP1861*AQ1861*4,0)</f>
        <v>0</v>
      </c>
      <c r="AS1861" s="86">
        <f t="shared" si="434"/>
        <v>4126</v>
      </c>
      <c r="AT1861" s="170">
        <f t="shared" si="435"/>
        <v>0</v>
      </c>
      <c r="AU1861" s="86">
        <v>4126</v>
      </c>
      <c r="AV1861" s="170">
        <f t="shared" ref="AV1861:AV1924" si="451">+AU1861-AS1861</f>
        <v>0</v>
      </c>
    </row>
    <row r="1862" spans="1:48" s="73" customFormat="1" ht="45" x14ac:dyDescent="0.2">
      <c r="A1862" s="10" t="s">
        <v>4186</v>
      </c>
      <c r="B1862" s="14" t="s">
        <v>780</v>
      </c>
      <c r="C1862" s="14" t="s">
        <v>592</v>
      </c>
      <c r="D1862" s="14" t="s">
        <v>5384</v>
      </c>
      <c r="E1862" s="58">
        <v>90000134</v>
      </c>
      <c r="F1862" s="15" t="s">
        <v>5385</v>
      </c>
      <c r="G1862" s="15" t="s">
        <v>4189</v>
      </c>
      <c r="H1862" s="16">
        <v>100009098</v>
      </c>
      <c r="I1862" s="62">
        <v>710227736</v>
      </c>
      <c r="J1862" s="13">
        <v>37977440</v>
      </c>
      <c r="K1862" s="15" t="s">
        <v>5386</v>
      </c>
      <c r="L1862" s="12" t="s">
        <v>4186</v>
      </c>
      <c r="M1862" s="15" t="s">
        <v>4959</v>
      </c>
      <c r="N1862" s="49">
        <v>1008</v>
      </c>
      <c r="O1862" s="15" t="s">
        <v>4960</v>
      </c>
      <c r="P1862" s="15" t="s">
        <v>5387</v>
      </c>
      <c r="Q1862" s="48">
        <v>517402</v>
      </c>
      <c r="R1862" s="11" t="s">
        <v>45</v>
      </c>
      <c r="S1862" s="120">
        <v>8991</v>
      </c>
      <c r="T1862" s="85">
        <v>107.03</v>
      </c>
      <c r="U1862" s="86">
        <v>16</v>
      </c>
      <c r="V1862" s="123">
        <v>46.825625000000002</v>
      </c>
      <c r="W1862" s="85">
        <f t="shared" si="442"/>
        <v>5994</v>
      </c>
      <c r="X1862" s="86">
        <v>0</v>
      </c>
      <c r="Y1862" s="85">
        <v>16.054500000000001</v>
      </c>
      <c r="Z1862" s="86">
        <f t="shared" si="443"/>
        <v>0</v>
      </c>
      <c r="AA1862" s="86">
        <f t="shared" si="444"/>
        <v>5994</v>
      </c>
      <c r="AB1862" s="85">
        <v>122.77</v>
      </c>
      <c r="AC1862" s="85">
        <v>16</v>
      </c>
      <c r="AD1862" s="124">
        <f t="shared" ref="AD1862:AD1925" si="452">+AB1862*0.6</f>
        <v>73.661999999999992</v>
      </c>
      <c r="AE1862" s="86">
        <f t="shared" si="445"/>
        <v>4714</v>
      </c>
      <c r="AF1862" s="85">
        <v>0</v>
      </c>
      <c r="AG1862" s="85">
        <v>36.831000000000003</v>
      </c>
      <c r="AH1862" s="85">
        <f t="shared" si="446"/>
        <v>0</v>
      </c>
      <c r="AI1862" s="86">
        <f t="shared" si="447"/>
        <v>10708</v>
      </c>
      <c r="AJ1862" s="86">
        <f t="shared" si="448"/>
        <v>1717</v>
      </c>
      <c r="AK1862" s="122"/>
      <c r="AL1862" s="85">
        <v>122.77</v>
      </c>
      <c r="AM1862" s="85">
        <v>16</v>
      </c>
      <c r="AN1862" s="124">
        <f t="shared" ref="AN1862:AN1925" si="453">+AL1862*0.6</f>
        <v>73.661999999999992</v>
      </c>
      <c r="AO1862" s="86">
        <f t="shared" si="449"/>
        <v>4714</v>
      </c>
      <c r="AP1862" s="85">
        <v>0</v>
      </c>
      <c r="AQ1862" s="85">
        <v>36.831000000000003</v>
      </c>
      <c r="AR1862" s="85">
        <f t="shared" si="450"/>
        <v>0</v>
      </c>
      <c r="AS1862" s="86">
        <f t="shared" ref="AS1862:AS1925" si="454">+AR1862+AO1862+AA1862</f>
        <v>10708</v>
      </c>
      <c r="AT1862" s="170">
        <f t="shared" ref="AT1862:AT1925" si="455">+AS1862-AI1862</f>
        <v>0</v>
      </c>
      <c r="AU1862" s="86">
        <v>10708</v>
      </c>
      <c r="AV1862" s="170">
        <f t="shared" si="451"/>
        <v>0</v>
      </c>
    </row>
    <row r="1863" spans="1:48" s="73" customFormat="1" ht="30" x14ac:dyDescent="0.2">
      <c r="A1863" s="15" t="s">
        <v>4186</v>
      </c>
      <c r="B1863" s="14" t="s">
        <v>780</v>
      </c>
      <c r="C1863" s="14" t="s">
        <v>592</v>
      </c>
      <c r="D1863" s="14" t="s">
        <v>5388</v>
      </c>
      <c r="E1863" s="29">
        <v>36752797</v>
      </c>
      <c r="F1863" s="15" t="s">
        <v>5389</v>
      </c>
      <c r="G1863" s="15" t="s">
        <v>4189</v>
      </c>
      <c r="H1863" s="16">
        <v>100018752</v>
      </c>
      <c r="I1863" s="13">
        <v>52641139</v>
      </c>
      <c r="J1863" s="13">
        <v>52641139</v>
      </c>
      <c r="K1863" s="15" t="s">
        <v>1874</v>
      </c>
      <c r="L1863" s="12" t="s">
        <v>4186</v>
      </c>
      <c r="M1863" s="15" t="s">
        <v>4675</v>
      </c>
      <c r="N1863" s="49">
        <v>3401</v>
      </c>
      <c r="O1863" s="15" t="s">
        <v>4675</v>
      </c>
      <c r="P1863" s="15" t="s">
        <v>5390</v>
      </c>
      <c r="Q1863" s="48">
        <v>510998</v>
      </c>
      <c r="R1863" s="11" t="s">
        <v>86</v>
      </c>
      <c r="S1863" s="120">
        <v>6743</v>
      </c>
      <c r="T1863" s="85">
        <v>107.03</v>
      </c>
      <c r="U1863" s="86">
        <v>12</v>
      </c>
      <c r="V1863" s="123">
        <v>46.825625000000002</v>
      </c>
      <c r="W1863" s="85">
        <f t="shared" si="442"/>
        <v>4495</v>
      </c>
      <c r="X1863" s="86">
        <v>0</v>
      </c>
      <c r="Y1863" s="85">
        <v>16.054500000000001</v>
      </c>
      <c r="Z1863" s="86">
        <f t="shared" si="443"/>
        <v>0</v>
      </c>
      <c r="AA1863" s="86">
        <f t="shared" si="444"/>
        <v>4495</v>
      </c>
      <c r="AB1863" s="85">
        <v>122.77</v>
      </c>
      <c r="AC1863" s="85">
        <v>6</v>
      </c>
      <c r="AD1863" s="124">
        <f t="shared" si="452"/>
        <v>73.661999999999992</v>
      </c>
      <c r="AE1863" s="86">
        <f t="shared" si="445"/>
        <v>1768</v>
      </c>
      <c r="AF1863" s="85">
        <v>0</v>
      </c>
      <c r="AG1863" s="85">
        <v>36.831000000000003</v>
      </c>
      <c r="AH1863" s="85">
        <f t="shared" si="446"/>
        <v>0</v>
      </c>
      <c r="AI1863" s="86">
        <f t="shared" si="447"/>
        <v>6263</v>
      </c>
      <c r="AJ1863" s="86">
        <f t="shared" si="448"/>
        <v>-480</v>
      </c>
      <c r="AK1863" s="122"/>
      <c r="AL1863" s="85">
        <v>122.77</v>
      </c>
      <c r="AM1863" s="85">
        <v>6</v>
      </c>
      <c r="AN1863" s="124">
        <f t="shared" si="453"/>
        <v>73.661999999999992</v>
      </c>
      <c r="AO1863" s="86">
        <f t="shared" si="449"/>
        <v>1768</v>
      </c>
      <c r="AP1863" s="85">
        <v>0</v>
      </c>
      <c r="AQ1863" s="85">
        <v>36.831000000000003</v>
      </c>
      <c r="AR1863" s="85">
        <f t="shared" si="450"/>
        <v>0</v>
      </c>
      <c r="AS1863" s="86">
        <f t="shared" si="454"/>
        <v>6263</v>
      </c>
      <c r="AT1863" s="170">
        <f t="shared" si="455"/>
        <v>0</v>
      </c>
      <c r="AU1863" s="86">
        <v>6263</v>
      </c>
      <c r="AV1863" s="170">
        <f t="shared" si="451"/>
        <v>0</v>
      </c>
    </row>
    <row r="1864" spans="1:48" s="73" customFormat="1" ht="30" x14ac:dyDescent="0.2">
      <c r="A1864" s="10" t="s">
        <v>4186</v>
      </c>
      <c r="B1864" s="14" t="s">
        <v>780</v>
      </c>
      <c r="C1864" s="14" t="s">
        <v>592</v>
      </c>
      <c r="D1864" s="14" t="s">
        <v>5391</v>
      </c>
      <c r="E1864" s="29">
        <v>51428865</v>
      </c>
      <c r="F1864" s="15" t="s">
        <v>5392</v>
      </c>
      <c r="G1864" s="15" t="s">
        <v>4189</v>
      </c>
      <c r="H1864" s="16">
        <v>100018503</v>
      </c>
      <c r="I1864" s="31">
        <v>53556038</v>
      </c>
      <c r="J1864" s="31">
        <v>53556038</v>
      </c>
      <c r="K1864" s="15" t="s">
        <v>5393</v>
      </c>
      <c r="L1864" s="12" t="s">
        <v>4186</v>
      </c>
      <c r="M1864" s="15" t="s">
        <v>4808</v>
      </c>
      <c r="N1864" s="49">
        <v>3601</v>
      </c>
      <c r="O1864" s="15" t="s">
        <v>4808</v>
      </c>
      <c r="P1864" s="15" t="s">
        <v>5394</v>
      </c>
      <c r="Q1864" s="48">
        <v>512036</v>
      </c>
      <c r="R1864" s="11" t="s">
        <v>45</v>
      </c>
      <c r="S1864" s="120">
        <v>4495</v>
      </c>
      <c r="T1864" s="85">
        <v>107.03</v>
      </c>
      <c r="U1864" s="86">
        <v>8</v>
      </c>
      <c r="V1864" s="123">
        <v>46.825625000000002</v>
      </c>
      <c r="W1864" s="85">
        <f t="shared" si="442"/>
        <v>2997</v>
      </c>
      <c r="X1864" s="86">
        <v>0</v>
      </c>
      <c r="Y1864" s="85">
        <v>16.054500000000001</v>
      </c>
      <c r="Z1864" s="86">
        <f t="shared" si="443"/>
        <v>0</v>
      </c>
      <c r="AA1864" s="86">
        <f t="shared" si="444"/>
        <v>2997</v>
      </c>
      <c r="AB1864" s="85">
        <v>122.77</v>
      </c>
      <c r="AC1864" s="85">
        <v>10</v>
      </c>
      <c r="AD1864" s="124">
        <f t="shared" si="452"/>
        <v>73.661999999999992</v>
      </c>
      <c r="AE1864" s="86">
        <f t="shared" si="445"/>
        <v>2946</v>
      </c>
      <c r="AF1864" s="85">
        <v>0</v>
      </c>
      <c r="AG1864" s="85">
        <v>36.831000000000003</v>
      </c>
      <c r="AH1864" s="85">
        <f t="shared" si="446"/>
        <v>0</v>
      </c>
      <c r="AI1864" s="86">
        <f t="shared" si="447"/>
        <v>5943</v>
      </c>
      <c r="AJ1864" s="86">
        <f t="shared" si="448"/>
        <v>1448</v>
      </c>
      <c r="AK1864" s="122"/>
      <c r="AL1864" s="85">
        <v>122.77</v>
      </c>
      <c r="AM1864" s="85">
        <v>10</v>
      </c>
      <c r="AN1864" s="124">
        <f t="shared" si="453"/>
        <v>73.661999999999992</v>
      </c>
      <c r="AO1864" s="86">
        <f t="shared" si="449"/>
        <v>2946</v>
      </c>
      <c r="AP1864" s="85">
        <v>0</v>
      </c>
      <c r="AQ1864" s="85">
        <v>36.831000000000003</v>
      </c>
      <c r="AR1864" s="85">
        <f t="shared" si="450"/>
        <v>0</v>
      </c>
      <c r="AS1864" s="86">
        <f t="shared" si="454"/>
        <v>5943</v>
      </c>
      <c r="AT1864" s="170">
        <f t="shared" si="455"/>
        <v>0</v>
      </c>
      <c r="AU1864" s="86">
        <v>5943</v>
      </c>
      <c r="AV1864" s="170">
        <f t="shared" si="451"/>
        <v>0</v>
      </c>
    </row>
    <row r="1865" spans="1:48" s="73" customFormat="1" ht="30" x14ac:dyDescent="0.2">
      <c r="A1865" s="10" t="s">
        <v>565</v>
      </c>
      <c r="B1865" s="14" t="s">
        <v>780</v>
      </c>
      <c r="C1865" s="14" t="s">
        <v>781</v>
      </c>
      <c r="D1865" s="14" t="s">
        <v>6676</v>
      </c>
      <c r="E1865" s="58">
        <v>54139937</v>
      </c>
      <c r="F1865" s="15" t="s">
        <v>10397</v>
      </c>
      <c r="G1865" s="15" t="s">
        <v>568</v>
      </c>
      <c r="H1865" s="16">
        <v>100018586</v>
      </c>
      <c r="I1865" s="31">
        <v>51958767</v>
      </c>
      <c r="J1865" s="13">
        <v>51958767</v>
      </c>
      <c r="K1865" s="15" t="s">
        <v>796</v>
      </c>
      <c r="L1865" s="12" t="s">
        <v>565</v>
      </c>
      <c r="M1865" s="15" t="s">
        <v>6129</v>
      </c>
      <c r="N1865" s="15" t="s">
        <v>6679</v>
      </c>
      <c r="O1865" s="15" t="s">
        <v>6214</v>
      </c>
      <c r="P1865" s="15" t="s">
        <v>6680</v>
      </c>
      <c r="Q1865" s="48">
        <v>516970</v>
      </c>
      <c r="R1865" s="11" t="s">
        <v>86</v>
      </c>
      <c r="S1865" s="120">
        <v>3933</v>
      </c>
      <c r="T1865" s="85">
        <v>107.03</v>
      </c>
      <c r="U1865" s="86">
        <v>7</v>
      </c>
      <c r="V1865" s="123">
        <v>46.825625000000002</v>
      </c>
      <c r="W1865" s="85">
        <f t="shared" si="442"/>
        <v>2622</v>
      </c>
      <c r="X1865" s="86">
        <v>0</v>
      </c>
      <c r="Y1865" s="85">
        <v>16.054500000000001</v>
      </c>
      <c r="Z1865" s="86">
        <f t="shared" si="443"/>
        <v>0</v>
      </c>
      <c r="AA1865" s="86">
        <f t="shared" si="444"/>
        <v>2622</v>
      </c>
      <c r="AB1865" s="85">
        <v>122.77</v>
      </c>
      <c r="AC1865" s="85">
        <v>9</v>
      </c>
      <c r="AD1865" s="124">
        <f t="shared" si="452"/>
        <v>73.661999999999992</v>
      </c>
      <c r="AE1865" s="86">
        <f t="shared" si="445"/>
        <v>2652</v>
      </c>
      <c r="AF1865" s="85">
        <v>0</v>
      </c>
      <c r="AG1865" s="85">
        <v>36.831000000000003</v>
      </c>
      <c r="AH1865" s="85">
        <f t="shared" si="446"/>
        <v>0</v>
      </c>
      <c r="AI1865" s="86">
        <f t="shared" si="447"/>
        <v>5274</v>
      </c>
      <c r="AJ1865" s="86">
        <f t="shared" si="448"/>
        <v>1341</v>
      </c>
      <c r="AK1865" s="122"/>
      <c r="AL1865" s="85">
        <v>122.77</v>
      </c>
      <c r="AM1865" s="85">
        <v>9</v>
      </c>
      <c r="AN1865" s="124">
        <f t="shared" si="453"/>
        <v>73.661999999999992</v>
      </c>
      <c r="AO1865" s="86">
        <f t="shared" si="449"/>
        <v>2652</v>
      </c>
      <c r="AP1865" s="85">
        <v>0</v>
      </c>
      <c r="AQ1865" s="85">
        <v>36.831000000000003</v>
      </c>
      <c r="AR1865" s="85">
        <f t="shared" si="450"/>
        <v>0</v>
      </c>
      <c r="AS1865" s="86">
        <f t="shared" si="454"/>
        <v>5274</v>
      </c>
      <c r="AT1865" s="170">
        <f t="shared" si="455"/>
        <v>0</v>
      </c>
      <c r="AU1865" s="86">
        <v>5274</v>
      </c>
      <c r="AV1865" s="170">
        <f t="shared" si="451"/>
        <v>0</v>
      </c>
    </row>
    <row r="1866" spans="1:48" s="73" customFormat="1" ht="30" x14ac:dyDescent="0.2">
      <c r="A1866" s="10" t="s">
        <v>565</v>
      </c>
      <c r="B1866" s="14" t="s">
        <v>780</v>
      </c>
      <c r="C1866" s="14" t="s">
        <v>781</v>
      </c>
      <c r="D1866" s="14" t="s">
        <v>6676</v>
      </c>
      <c r="E1866" s="58">
        <v>54139937</v>
      </c>
      <c r="F1866" s="15" t="s">
        <v>10397</v>
      </c>
      <c r="G1866" s="15" t="s">
        <v>568</v>
      </c>
      <c r="H1866" s="16">
        <v>100017999</v>
      </c>
      <c r="I1866" s="31">
        <v>710267444</v>
      </c>
      <c r="J1866" s="13">
        <v>51066211</v>
      </c>
      <c r="K1866" s="15" t="s">
        <v>783</v>
      </c>
      <c r="L1866" s="12" t="s">
        <v>565</v>
      </c>
      <c r="M1866" s="15" t="s">
        <v>5600</v>
      </c>
      <c r="N1866" s="15" t="s">
        <v>6689</v>
      </c>
      <c r="O1866" s="15" t="s">
        <v>5600</v>
      </c>
      <c r="P1866" s="15" t="s">
        <v>6690</v>
      </c>
      <c r="Q1866" s="48">
        <v>511218</v>
      </c>
      <c r="R1866" s="11" t="s">
        <v>86</v>
      </c>
      <c r="S1866" s="120">
        <v>16295</v>
      </c>
      <c r="T1866" s="85">
        <v>107.03</v>
      </c>
      <c r="U1866" s="86">
        <v>29</v>
      </c>
      <c r="V1866" s="123">
        <v>46.825625000000002</v>
      </c>
      <c r="W1866" s="85">
        <f t="shared" si="442"/>
        <v>10864</v>
      </c>
      <c r="X1866" s="86">
        <v>0</v>
      </c>
      <c r="Y1866" s="85">
        <v>16.054500000000001</v>
      </c>
      <c r="Z1866" s="86">
        <f t="shared" si="443"/>
        <v>0</v>
      </c>
      <c r="AA1866" s="86">
        <f t="shared" si="444"/>
        <v>10864</v>
      </c>
      <c r="AB1866" s="85">
        <v>122.77</v>
      </c>
      <c r="AC1866" s="85">
        <v>40</v>
      </c>
      <c r="AD1866" s="124">
        <f t="shared" si="452"/>
        <v>73.661999999999992</v>
      </c>
      <c r="AE1866" s="86">
        <f t="shared" si="445"/>
        <v>11786</v>
      </c>
      <c r="AF1866" s="85">
        <v>0</v>
      </c>
      <c r="AG1866" s="85">
        <v>36.831000000000003</v>
      </c>
      <c r="AH1866" s="85">
        <f t="shared" si="446"/>
        <v>0</v>
      </c>
      <c r="AI1866" s="86">
        <f t="shared" si="447"/>
        <v>22650</v>
      </c>
      <c r="AJ1866" s="86">
        <f t="shared" si="448"/>
        <v>6355</v>
      </c>
      <c r="AK1866" s="122"/>
      <c r="AL1866" s="85">
        <v>122.77</v>
      </c>
      <c r="AM1866" s="85">
        <v>40</v>
      </c>
      <c r="AN1866" s="124">
        <f t="shared" si="453"/>
        <v>73.661999999999992</v>
      </c>
      <c r="AO1866" s="86">
        <f t="shared" si="449"/>
        <v>11786</v>
      </c>
      <c r="AP1866" s="85">
        <v>0</v>
      </c>
      <c r="AQ1866" s="85">
        <v>36.831000000000003</v>
      </c>
      <c r="AR1866" s="85">
        <f t="shared" si="450"/>
        <v>0</v>
      </c>
      <c r="AS1866" s="86">
        <f t="shared" si="454"/>
        <v>22650</v>
      </c>
      <c r="AT1866" s="170">
        <f t="shared" si="455"/>
        <v>0</v>
      </c>
      <c r="AU1866" s="86">
        <v>22650</v>
      </c>
      <c r="AV1866" s="170">
        <f t="shared" si="451"/>
        <v>0</v>
      </c>
    </row>
    <row r="1867" spans="1:48" s="73" customFormat="1" ht="30" x14ac:dyDescent="0.2">
      <c r="A1867" s="10" t="s">
        <v>565</v>
      </c>
      <c r="B1867" s="14" t="s">
        <v>780</v>
      </c>
      <c r="C1867" s="14" t="s">
        <v>781</v>
      </c>
      <c r="D1867" s="14" t="s">
        <v>6676</v>
      </c>
      <c r="E1867" s="58">
        <v>54139937</v>
      </c>
      <c r="F1867" s="15" t="s">
        <v>10397</v>
      </c>
      <c r="G1867" s="15" t="s">
        <v>568</v>
      </c>
      <c r="H1867" s="16">
        <v>100009358</v>
      </c>
      <c r="I1867" s="62">
        <v>42196906</v>
      </c>
      <c r="J1867" s="13">
        <v>42196906</v>
      </c>
      <c r="K1867" s="15" t="s">
        <v>807</v>
      </c>
      <c r="L1867" s="12" t="s">
        <v>565</v>
      </c>
      <c r="M1867" s="15" t="s">
        <v>655</v>
      </c>
      <c r="N1867" s="15" t="s">
        <v>6687</v>
      </c>
      <c r="O1867" s="15" t="s">
        <v>655</v>
      </c>
      <c r="P1867" s="15" t="s">
        <v>6688</v>
      </c>
      <c r="Q1867" s="48">
        <v>508438</v>
      </c>
      <c r="R1867" s="11" t="s">
        <v>86</v>
      </c>
      <c r="S1867" s="120">
        <v>11238</v>
      </c>
      <c r="T1867" s="85">
        <v>107.03</v>
      </c>
      <c r="U1867" s="86">
        <v>20</v>
      </c>
      <c r="V1867" s="123">
        <v>46.825625000000002</v>
      </c>
      <c r="W1867" s="85">
        <f t="shared" si="442"/>
        <v>7492</v>
      </c>
      <c r="X1867" s="86">
        <v>0</v>
      </c>
      <c r="Y1867" s="85">
        <v>16.054500000000001</v>
      </c>
      <c r="Z1867" s="86">
        <f t="shared" si="443"/>
        <v>0</v>
      </c>
      <c r="AA1867" s="86">
        <f t="shared" si="444"/>
        <v>7492</v>
      </c>
      <c r="AB1867" s="85">
        <v>122.77</v>
      </c>
      <c r="AC1867" s="85">
        <v>16</v>
      </c>
      <c r="AD1867" s="124">
        <f t="shared" si="452"/>
        <v>73.661999999999992</v>
      </c>
      <c r="AE1867" s="86">
        <f t="shared" si="445"/>
        <v>4714</v>
      </c>
      <c r="AF1867" s="85">
        <v>0</v>
      </c>
      <c r="AG1867" s="85">
        <v>36.831000000000003</v>
      </c>
      <c r="AH1867" s="85">
        <f t="shared" si="446"/>
        <v>0</v>
      </c>
      <c r="AI1867" s="86">
        <f t="shared" si="447"/>
        <v>12206</v>
      </c>
      <c r="AJ1867" s="86">
        <f t="shared" si="448"/>
        <v>968</v>
      </c>
      <c r="AK1867" s="122"/>
      <c r="AL1867" s="85">
        <v>122.77</v>
      </c>
      <c r="AM1867" s="85">
        <v>16</v>
      </c>
      <c r="AN1867" s="124">
        <f t="shared" si="453"/>
        <v>73.661999999999992</v>
      </c>
      <c r="AO1867" s="86">
        <f t="shared" si="449"/>
        <v>4714</v>
      </c>
      <c r="AP1867" s="85">
        <v>0</v>
      </c>
      <c r="AQ1867" s="85">
        <v>36.831000000000003</v>
      </c>
      <c r="AR1867" s="85">
        <f t="shared" si="450"/>
        <v>0</v>
      </c>
      <c r="AS1867" s="86">
        <f t="shared" si="454"/>
        <v>12206</v>
      </c>
      <c r="AT1867" s="170">
        <f t="shared" si="455"/>
        <v>0</v>
      </c>
      <c r="AU1867" s="86">
        <v>12206</v>
      </c>
      <c r="AV1867" s="170">
        <f t="shared" si="451"/>
        <v>0</v>
      </c>
    </row>
    <row r="1868" spans="1:48" s="73" customFormat="1" ht="30" x14ac:dyDescent="0.2">
      <c r="A1868" s="10" t="s">
        <v>565</v>
      </c>
      <c r="B1868" s="14" t="s">
        <v>780</v>
      </c>
      <c r="C1868" s="14" t="s">
        <v>781</v>
      </c>
      <c r="D1868" s="14" t="s">
        <v>6676</v>
      </c>
      <c r="E1868" s="58">
        <v>54139937</v>
      </c>
      <c r="F1868" s="15" t="s">
        <v>10397</v>
      </c>
      <c r="G1868" s="15" t="s">
        <v>568</v>
      </c>
      <c r="H1868" s="13">
        <v>100019514</v>
      </c>
      <c r="I1868" s="31">
        <v>710281722</v>
      </c>
      <c r="J1868" s="13">
        <v>410578</v>
      </c>
      <c r="K1868" s="14" t="s">
        <v>10287</v>
      </c>
      <c r="L1868" s="12" t="s">
        <v>565</v>
      </c>
      <c r="M1868" s="15" t="s">
        <v>6129</v>
      </c>
      <c r="N1868" s="53" t="s">
        <v>10288</v>
      </c>
      <c r="O1868" s="15" t="s">
        <v>6214</v>
      </c>
      <c r="P1868" s="15" t="s">
        <v>10289</v>
      </c>
      <c r="Q1868" s="48"/>
      <c r="R1868" s="11"/>
      <c r="S1868" s="120">
        <v>2248</v>
      </c>
      <c r="T1868" s="85">
        <v>107.03</v>
      </c>
      <c r="U1868" s="86">
        <v>4</v>
      </c>
      <c r="V1868" s="123">
        <v>46.825625000000002</v>
      </c>
      <c r="W1868" s="85">
        <f t="shared" si="442"/>
        <v>1498</v>
      </c>
      <c r="X1868" s="86">
        <v>0</v>
      </c>
      <c r="Y1868" s="85">
        <v>16.054500000000001</v>
      </c>
      <c r="Z1868" s="86">
        <f t="shared" si="443"/>
        <v>0</v>
      </c>
      <c r="AA1868" s="86">
        <f t="shared" si="444"/>
        <v>1498</v>
      </c>
      <c r="AB1868" s="85">
        <v>122.77</v>
      </c>
      <c r="AC1868" s="85">
        <v>7</v>
      </c>
      <c r="AD1868" s="124">
        <f t="shared" si="452"/>
        <v>73.661999999999992</v>
      </c>
      <c r="AE1868" s="86">
        <f t="shared" si="445"/>
        <v>2063</v>
      </c>
      <c r="AF1868" s="85">
        <v>0</v>
      </c>
      <c r="AG1868" s="85">
        <v>36.831000000000003</v>
      </c>
      <c r="AH1868" s="85">
        <f t="shared" si="446"/>
        <v>0</v>
      </c>
      <c r="AI1868" s="86">
        <f t="shared" si="447"/>
        <v>3561</v>
      </c>
      <c r="AJ1868" s="86">
        <f t="shared" si="448"/>
        <v>1313</v>
      </c>
      <c r="AK1868" s="122"/>
      <c r="AL1868" s="85">
        <v>122.77</v>
      </c>
      <c r="AM1868" s="85">
        <v>7</v>
      </c>
      <c r="AN1868" s="124">
        <f t="shared" si="453"/>
        <v>73.661999999999992</v>
      </c>
      <c r="AO1868" s="86">
        <f t="shared" si="449"/>
        <v>2063</v>
      </c>
      <c r="AP1868" s="85">
        <v>0</v>
      </c>
      <c r="AQ1868" s="85">
        <v>36.831000000000003</v>
      </c>
      <c r="AR1868" s="85">
        <f t="shared" si="450"/>
        <v>0</v>
      </c>
      <c r="AS1868" s="86">
        <f t="shared" si="454"/>
        <v>3561</v>
      </c>
      <c r="AT1868" s="170">
        <f t="shared" si="455"/>
        <v>0</v>
      </c>
      <c r="AU1868" s="86">
        <v>3561</v>
      </c>
      <c r="AV1868" s="170">
        <f t="shared" si="451"/>
        <v>0</v>
      </c>
    </row>
    <row r="1869" spans="1:48" s="73" customFormat="1" ht="30" x14ac:dyDescent="0.2">
      <c r="A1869" s="10" t="s">
        <v>565</v>
      </c>
      <c r="B1869" s="14" t="s">
        <v>780</v>
      </c>
      <c r="C1869" s="14" t="s">
        <v>781</v>
      </c>
      <c r="D1869" s="14" t="s">
        <v>6676</v>
      </c>
      <c r="E1869" s="58">
        <v>54139937</v>
      </c>
      <c r="F1869" s="15" t="s">
        <v>10397</v>
      </c>
      <c r="G1869" s="15" t="s">
        <v>568</v>
      </c>
      <c r="H1869" s="16">
        <v>100011013</v>
      </c>
      <c r="I1869" s="31">
        <v>710176520</v>
      </c>
      <c r="J1869" s="13">
        <v>27987</v>
      </c>
      <c r="K1869" s="15" t="s">
        <v>796</v>
      </c>
      <c r="L1869" s="12" t="s">
        <v>565</v>
      </c>
      <c r="M1869" s="15" t="s">
        <v>6303</v>
      </c>
      <c r="N1869" s="15" t="s">
        <v>6677</v>
      </c>
      <c r="O1869" s="15" t="s">
        <v>6242</v>
      </c>
      <c r="P1869" s="15" t="s">
        <v>6678</v>
      </c>
      <c r="Q1869" s="48">
        <v>517097</v>
      </c>
      <c r="R1869" s="11" t="s">
        <v>86</v>
      </c>
      <c r="S1869" s="120">
        <v>1317</v>
      </c>
      <c r="T1869" s="85">
        <v>107.03</v>
      </c>
      <c r="U1869" s="86">
        <v>2</v>
      </c>
      <c r="V1869" s="123">
        <v>46.825625000000002</v>
      </c>
      <c r="W1869" s="85">
        <f t="shared" si="442"/>
        <v>749</v>
      </c>
      <c r="X1869" s="86">
        <v>1</v>
      </c>
      <c r="Y1869" s="85">
        <v>16.054500000000001</v>
      </c>
      <c r="Z1869" s="86">
        <f t="shared" si="443"/>
        <v>128</v>
      </c>
      <c r="AA1869" s="86">
        <f t="shared" si="444"/>
        <v>877</v>
      </c>
      <c r="AB1869" s="85">
        <v>122.77</v>
      </c>
      <c r="AC1869" s="85">
        <v>5</v>
      </c>
      <c r="AD1869" s="124">
        <f t="shared" si="452"/>
        <v>73.661999999999992</v>
      </c>
      <c r="AE1869" s="86">
        <f t="shared" si="445"/>
        <v>1473</v>
      </c>
      <c r="AF1869" s="85">
        <v>0</v>
      </c>
      <c r="AG1869" s="85">
        <v>36.831000000000003</v>
      </c>
      <c r="AH1869" s="85">
        <f t="shared" si="446"/>
        <v>0</v>
      </c>
      <c r="AI1869" s="86">
        <f t="shared" si="447"/>
        <v>2350</v>
      </c>
      <c r="AJ1869" s="86">
        <f t="shared" si="448"/>
        <v>1033</v>
      </c>
      <c r="AK1869" s="122"/>
      <c r="AL1869" s="85">
        <v>122.77</v>
      </c>
      <c r="AM1869" s="85">
        <v>5</v>
      </c>
      <c r="AN1869" s="124">
        <f t="shared" si="453"/>
        <v>73.661999999999992</v>
      </c>
      <c r="AO1869" s="86">
        <f t="shared" si="449"/>
        <v>1473</v>
      </c>
      <c r="AP1869" s="85">
        <v>0</v>
      </c>
      <c r="AQ1869" s="85">
        <v>36.831000000000003</v>
      </c>
      <c r="AR1869" s="85">
        <f t="shared" si="450"/>
        <v>0</v>
      </c>
      <c r="AS1869" s="86">
        <f t="shared" si="454"/>
        <v>2350</v>
      </c>
      <c r="AT1869" s="170">
        <f t="shared" si="455"/>
        <v>0</v>
      </c>
      <c r="AU1869" s="86">
        <v>2350</v>
      </c>
      <c r="AV1869" s="170">
        <f t="shared" si="451"/>
        <v>0</v>
      </c>
    </row>
    <row r="1870" spans="1:48" s="73" customFormat="1" ht="30" x14ac:dyDescent="0.2">
      <c r="A1870" s="10" t="s">
        <v>565</v>
      </c>
      <c r="B1870" s="14" t="s">
        <v>780</v>
      </c>
      <c r="C1870" s="14" t="s">
        <v>781</v>
      </c>
      <c r="D1870" s="14" t="s">
        <v>6676</v>
      </c>
      <c r="E1870" s="58">
        <v>54139937</v>
      </c>
      <c r="F1870" s="15" t="s">
        <v>10397</v>
      </c>
      <c r="G1870" s="15" t="s">
        <v>568</v>
      </c>
      <c r="H1870" s="16">
        <v>100010095</v>
      </c>
      <c r="I1870" s="62">
        <v>37888579</v>
      </c>
      <c r="J1870" s="13">
        <v>37888579</v>
      </c>
      <c r="K1870" s="15" t="s">
        <v>6684</v>
      </c>
      <c r="L1870" s="12" t="s">
        <v>565</v>
      </c>
      <c r="M1870" s="15" t="s">
        <v>5600</v>
      </c>
      <c r="N1870" s="15" t="s">
        <v>6685</v>
      </c>
      <c r="O1870" s="15" t="s">
        <v>5600</v>
      </c>
      <c r="P1870" s="15" t="s">
        <v>6686</v>
      </c>
      <c r="Q1870" s="48">
        <v>511218</v>
      </c>
      <c r="R1870" s="11" t="s">
        <v>86</v>
      </c>
      <c r="S1870" s="120">
        <v>14241</v>
      </c>
      <c r="T1870" s="85">
        <v>107.03</v>
      </c>
      <c r="U1870" s="86">
        <v>25</v>
      </c>
      <c r="V1870" s="123">
        <v>46.825625000000002</v>
      </c>
      <c r="W1870" s="85">
        <f t="shared" si="442"/>
        <v>9365</v>
      </c>
      <c r="X1870" s="86">
        <v>1</v>
      </c>
      <c r="Y1870" s="85">
        <v>16.054500000000001</v>
      </c>
      <c r="Z1870" s="86">
        <f t="shared" si="443"/>
        <v>128</v>
      </c>
      <c r="AA1870" s="86">
        <f t="shared" si="444"/>
        <v>9493</v>
      </c>
      <c r="AB1870" s="85">
        <v>122.77</v>
      </c>
      <c r="AC1870" s="85">
        <v>17</v>
      </c>
      <c r="AD1870" s="124">
        <f t="shared" si="452"/>
        <v>73.661999999999992</v>
      </c>
      <c r="AE1870" s="86">
        <f t="shared" si="445"/>
        <v>5009</v>
      </c>
      <c r="AF1870" s="85">
        <v>0</v>
      </c>
      <c r="AG1870" s="85">
        <v>36.831000000000003</v>
      </c>
      <c r="AH1870" s="85">
        <f t="shared" si="446"/>
        <v>0</v>
      </c>
      <c r="AI1870" s="86">
        <f t="shared" si="447"/>
        <v>14502</v>
      </c>
      <c r="AJ1870" s="86">
        <f t="shared" si="448"/>
        <v>261</v>
      </c>
      <c r="AK1870" s="122"/>
      <c r="AL1870" s="85">
        <v>122.77</v>
      </c>
      <c r="AM1870" s="85">
        <v>17</v>
      </c>
      <c r="AN1870" s="124">
        <f t="shared" si="453"/>
        <v>73.661999999999992</v>
      </c>
      <c r="AO1870" s="86">
        <f t="shared" si="449"/>
        <v>5009</v>
      </c>
      <c r="AP1870" s="85">
        <v>0</v>
      </c>
      <c r="AQ1870" s="85">
        <v>36.831000000000003</v>
      </c>
      <c r="AR1870" s="85">
        <f t="shared" si="450"/>
        <v>0</v>
      </c>
      <c r="AS1870" s="86">
        <f t="shared" si="454"/>
        <v>14502</v>
      </c>
      <c r="AT1870" s="170">
        <f t="shared" si="455"/>
        <v>0</v>
      </c>
      <c r="AU1870" s="86">
        <v>14502</v>
      </c>
      <c r="AV1870" s="170">
        <f t="shared" si="451"/>
        <v>0</v>
      </c>
    </row>
    <row r="1871" spans="1:48" s="73" customFormat="1" ht="30" x14ac:dyDescent="0.2">
      <c r="A1871" s="10" t="s">
        <v>565</v>
      </c>
      <c r="B1871" s="14" t="s">
        <v>780</v>
      </c>
      <c r="C1871" s="14" t="s">
        <v>781</v>
      </c>
      <c r="D1871" s="14" t="s">
        <v>6676</v>
      </c>
      <c r="E1871" s="58">
        <v>54139937</v>
      </c>
      <c r="F1871" s="15" t="s">
        <v>10397</v>
      </c>
      <c r="G1871" s="15" t="s">
        <v>568</v>
      </c>
      <c r="H1871" s="16">
        <v>100009793</v>
      </c>
      <c r="I1871" s="31">
        <v>710137057</v>
      </c>
      <c r="J1871" s="13">
        <v>710137057</v>
      </c>
      <c r="K1871" s="15" t="s">
        <v>6681</v>
      </c>
      <c r="L1871" s="12" t="s">
        <v>565</v>
      </c>
      <c r="M1871" s="15" t="s">
        <v>5444</v>
      </c>
      <c r="N1871" s="15" t="s">
        <v>6682</v>
      </c>
      <c r="O1871" s="15" t="s">
        <v>5585</v>
      </c>
      <c r="P1871" s="15" t="s">
        <v>6683</v>
      </c>
      <c r="Q1871" s="48">
        <v>509086</v>
      </c>
      <c r="R1871" s="11" t="s">
        <v>86</v>
      </c>
      <c r="S1871" s="120">
        <v>1686</v>
      </c>
      <c r="T1871" s="85">
        <v>107.03</v>
      </c>
      <c r="U1871" s="86">
        <v>3</v>
      </c>
      <c r="V1871" s="123">
        <v>46.825625000000002</v>
      </c>
      <c r="W1871" s="85">
        <f t="shared" si="442"/>
        <v>1124</v>
      </c>
      <c r="X1871" s="86">
        <v>0</v>
      </c>
      <c r="Y1871" s="85">
        <v>16.054500000000001</v>
      </c>
      <c r="Z1871" s="86">
        <f t="shared" si="443"/>
        <v>0</v>
      </c>
      <c r="AA1871" s="86">
        <f t="shared" si="444"/>
        <v>1124</v>
      </c>
      <c r="AB1871" s="85">
        <v>122.77</v>
      </c>
      <c r="AC1871" s="85">
        <v>3</v>
      </c>
      <c r="AD1871" s="124">
        <f t="shared" si="452"/>
        <v>73.661999999999992</v>
      </c>
      <c r="AE1871" s="86">
        <f t="shared" si="445"/>
        <v>884</v>
      </c>
      <c r="AF1871" s="85">
        <v>0</v>
      </c>
      <c r="AG1871" s="85">
        <v>36.831000000000003</v>
      </c>
      <c r="AH1871" s="85">
        <f t="shared" si="446"/>
        <v>0</v>
      </c>
      <c r="AI1871" s="86">
        <f t="shared" si="447"/>
        <v>2008</v>
      </c>
      <c r="AJ1871" s="86">
        <f t="shared" si="448"/>
        <v>322</v>
      </c>
      <c r="AK1871" s="122"/>
      <c r="AL1871" s="85">
        <v>122.77</v>
      </c>
      <c r="AM1871" s="85">
        <v>3</v>
      </c>
      <c r="AN1871" s="124">
        <f t="shared" si="453"/>
        <v>73.661999999999992</v>
      </c>
      <c r="AO1871" s="86">
        <f t="shared" si="449"/>
        <v>884</v>
      </c>
      <c r="AP1871" s="85">
        <v>0</v>
      </c>
      <c r="AQ1871" s="85">
        <v>36.831000000000003</v>
      </c>
      <c r="AR1871" s="85">
        <f t="shared" si="450"/>
        <v>0</v>
      </c>
      <c r="AS1871" s="86">
        <f t="shared" si="454"/>
        <v>2008</v>
      </c>
      <c r="AT1871" s="170">
        <f t="shared" si="455"/>
        <v>0</v>
      </c>
      <c r="AU1871" s="86">
        <v>2008</v>
      </c>
      <c r="AV1871" s="170">
        <f t="shared" si="451"/>
        <v>0</v>
      </c>
    </row>
    <row r="1872" spans="1:48" s="73" customFormat="1" x14ac:dyDescent="0.2">
      <c r="A1872" s="10" t="s">
        <v>565</v>
      </c>
      <c r="B1872" s="14" t="s">
        <v>36</v>
      </c>
      <c r="C1872" s="14" t="s">
        <v>37</v>
      </c>
      <c r="D1872" s="14" t="s">
        <v>6309</v>
      </c>
      <c r="E1872" s="58">
        <v>320439</v>
      </c>
      <c r="F1872" s="15" t="s">
        <v>6310</v>
      </c>
      <c r="G1872" s="15" t="s">
        <v>568</v>
      </c>
      <c r="H1872" s="16">
        <v>100010872</v>
      </c>
      <c r="I1872" s="62">
        <v>37958071</v>
      </c>
      <c r="J1872" s="13">
        <v>37958071</v>
      </c>
      <c r="K1872" s="15" t="s">
        <v>48</v>
      </c>
      <c r="L1872" s="12" t="s">
        <v>565</v>
      </c>
      <c r="M1872" s="15" t="s">
        <v>6311</v>
      </c>
      <c r="N1872" s="49">
        <v>96001</v>
      </c>
      <c r="O1872" s="15" t="s">
        <v>6312</v>
      </c>
      <c r="P1872" s="15" t="s">
        <v>6316</v>
      </c>
      <c r="Q1872" s="48">
        <v>518158</v>
      </c>
      <c r="R1872" s="11" t="s">
        <v>86</v>
      </c>
      <c r="S1872" s="120">
        <v>23600</v>
      </c>
      <c r="T1872" s="85">
        <v>107.03</v>
      </c>
      <c r="U1872" s="86">
        <v>42</v>
      </c>
      <c r="V1872" s="123">
        <v>46.825625000000002</v>
      </c>
      <c r="W1872" s="85">
        <f t="shared" si="442"/>
        <v>15733</v>
      </c>
      <c r="X1872" s="86">
        <v>0</v>
      </c>
      <c r="Y1872" s="85">
        <v>16.054500000000001</v>
      </c>
      <c r="Z1872" s="86">
        <f t="shared" si="443"/>
        <v>0</v>
      </c>
      <c r="AA1872" s="86">
        <f t="shared" si="444"/>
        <v>15733</v>
      </c>
      <c r="AB1872" s="85">
        <v>122.77</v>
      </c>
      <c r="AC1872" s="85">
        <v>0</v>
      </c>
      <c r="AD1872" s="124">
        <f t="shared" si="452"/>
        <v>73.661999999999992</v>
      </c>
      <c r="AE1872" s="86">
        <f t="shared" si="445"/>
        <v>0</v>
      </c>
      <c r="AF1872" s="85">
        <v>0</v>
      </c>
      <c r="AG1872" s="85">
        <v>36.831000000000003</v>
      </c>
      <c r="AH1872" s="85">
        <f t="shared" si="446"/>
        <v>0</v>
      </c>
      <c r="AI1872" s="86">
        <f t="shared" si="447"/>
        <v>15733</v>
      </c>
      <c r="AJ1872" s="86">
        <f t="shared" si="448"/>
        <v>-7867</v>
      </c>
      <c r="AK1872" s="122" t="s">
        <v>16721</v>
      </c>
      <c r="AL1872" s="85">
        <v>122.77</v>
      </c>
      <c r="AM1872" s="85">
        <f>0</f>
        <v>0</v>
      </c>
      <c r="AN1872" s="124">
        <f t="shared" si="453"/>
        <v>73.661999999999992</v>
      </c>
      <c r="AO1872" s="86">
        <f t="shared" si="449"/>
        <v>0</v>
      </c>
      <c r="AP1872" s="85">
        <f>0</f>
        <v>0</v>
      </c>
      <c r="AQ1872" s="85">
        <v>36.831000000000003</v>
      </c>
      <c r="AR1872" s="85">
        <f t="shared" si="450"/>
        <v>0</v>
      </c>
      <c r="AS1872" s="86">
        <f t="shared" si="454"/>
        <v>15733</v>
      </c>
      <c r="AT1872" s="170">
        <f t="shared" si="455"/>
        <v>0</v>
      </c>
      <c r="AU1872" s="86">
        <v>15733</v>
      </c>
      <c r="AV1872" s="170">
        <f t="shared" si="451"/>
        <v>0</v>
      </c>
    </row>
    <row r="1873" spans="1:48" s="73" customFormat="1" x14ac:dyDescent="0.2">
      <c r="A1873" s="10" t="s">
        <v>565</v>
      </c>
      <c r="B1873" s="14" t="s">
        <v>36</v>
      </c>
      <c r="C1873" s="14" t="s">
        <v>37</v>
      </c>
      <c r="D1873" s="14" t="s">
        <v>5483</v>
      </c>
      <c r="E1873" s="58">
        <v>313483</v>
      </c>
      <c r="F1873" s="15" t="s">
        <v>5484</v>
      </c>
      <c r="G1873" s="15" t="s">
        <v>568</v>
      </c>
      <c r="H1873" s="16">
        <v>100009727</v>
      </c>
      <c r="I1873" s="62">
        <v>42187184</v>
      </c>
      <c r="J1873" s="13">
        <v>42187184</v>
      </c>
      <c r="K1873" s="15" t="s">
        <v>48</v>
      </c>
      <c r="L1873" s="12" t="s">
        <v>565</v>
      </c>
      <c r="M1873" s="15" t="s">
        <v>5427</v>
      </c>
      <c r="N1873" s="49">
        <v>97645</v>
      </c>
      <c r="O1873" s="15" t="s">
        <v>5485</v>
      </c>
      <c r="P1873" s="15" t="s">
        <v>5486</v>
      </c>
      <c r="Q1873" s="48">
        <v>508667</v>
      </c>
      <c r="R1873" s="11" t="s">
        <v>86</v>
      </c>
      <c r="S1873" s="120">
        <v>6743</v>
      </c>
      <c r="T1873" s="85">
        <v>107.03</v>
      </c>
      <c r="U1873" s="86">
        <v>12</v>
      </c>
      <c r="V1873" s="123">
        <v>46.825625000000002</v>
      </c>
      <c r="W1873" s="85">
        <f t="shared" si="442"/>
        <v>4495</v>
      </c>
      <c r="X1873" s="86">
        <v>0</v>
      </c>
      <c r="Y1873" s="85">
        <v>16.054500000000001</v>
      </c>
      <c r="Z1873" s="86">
        <f t="shared" si="443"/>
        <v>0</v>
      </c>
      <c r="AA1873" s="86">
        <f t="shared" si="444"/>
        <v>4495</v>
      </c>
      <c r="AB1873" s="85">
        <v>122.77</v>
      </c>
      <c r="AC1873" s="85">
        <v>8</v>
      </c>
      <c r="AD1873" s="124">
        <f t="shared" si="452"/>
        <v>73.661999999999992</v>
      </c>
      <c r="AE1873" s="86">
        <f t="shared" si="445"/>
        <v>2357</v>
      </c>
      <c r="AF1873" s="85">
        <v>0</v>
      </c>
      <c r="AG1873" s="85">
        <v>36.831000000000003</v>
      </c>
      <c r="AH1873" s="85">
        <f t="shared" si="446"/>
        <v>0</v>
      </c>
      <c r="AI1873" s="86">
        <f t="shared" si="447"/>
        <v>6852</v>
      </c>
      <c r="AJ1873" s="86">
        <f t="shared" si="448"/>
        <v>109</v>
      </c>
      <c r="AK1873" s="122"/>
      <c r="AL1873" s="85">
        <v>122.77</v>
      </c>
      <c r="AM1873" s="85">
        <v>8</v>
      </c>
      <c r="AN1873" s="124">
        <f t="shared" si="453"/>
        <v>73.661999999999992</v>
      </c>
      <c r="AO1873" s="86">
        <f t="shared" si="449"/>
        <v>2357</v>
      </c>
      <c r="AP1873" s="85">
        <v>0</v>
      </c>
      <c r="AQ1873" s="85">
        <v>36.831000000000003</v>
      </c>
      <c r="AR1873" s="85">
        <f t="shared" si="450"/>
        <v>0</v>
      </c>
      <c r="AS1873" s="86">
        <f t="shared" si="454"/>
        <v>6852</v>
      </c>
      <c r="AT1873" s="170">
        <f t="shared" si="455"/>
        <v>0</v>
      </c>
      <c r="AU1873" s="86">
        <v>6852</v>
      </c>
      <c r="AV1873" s="170">
        <f t="shared" si="451"/>
        <v>0</v>
      </c>
    </row>
    <row r="1874" spans="1:48" s="73" customFormat="1" ht="30" x14ac:dyDescent="0.2">
      <c r="A1874" s="10" t="s">
        <v>565</v>
      </c>
      <c r="B1874" s="14" t="s">
        <v>36</v>
      </c>
      <c r="C1874" s="14" t="s">
        <v>37</v>
      </c>
      <c r="D1874" s="14" t="s">
        <v>5395</v>
      </c>
      <c r="E1874" s="58">
        <v>313271</v>
      </c>
      <c r="F1874" s="15" t="s">
        <v>5396</v>
      </c>
      <c r="G1874" s="15" t="s">
        <v>568</v>
      </c>
      <c r="H1874" s="16">
        <v>100009303</v>
      </c>
      <c r="I1874" s="62">
        <v>710013000</v>
      </c>
      <c r="J1874" s="13">
        <v>710013000</v>
      </c>
      <c r="K1874" s="15" t="s">
        <v>48</v>
      </c>
      <c r="L1874" s="12" t="s">
        <v>565</v>
      </c>
      <c r="M1874" s="15" t="s">
        <v>654</v>
      </c>
      <c r="N1874" s="49">
        <v>97401</v>
      </c>
      <c r="O1874" s="15" t="s">
        <v>655</v>
      </c>
      <c r="P1874" s="15" t="s">
        <v>5409</v>
      </c>
      <c r="Q1874" s="48">
        <v>508438</v>
      </c>
      <c r="R1874" s="11" t="s">
        <v>45</v>
      </c>
      <c r="S1874" s="120">
        <v>16857</v>
      </c>
      <c r="T1874" s="85">
        <v>107.03</v>
      </c>
      <c r="U1874" s="86">
        <v>30</v>
      </c>
      <c r="V1874" s="123">
        <v>46.825625000000002</v>
      </c>
      <c r="W1874" s="85">
        <f t="shared" si="442"/>
        <v>11238</v>
      </c>
      <c r="X1874" s="86">
        <v>0</v>
      </c>
      <c r="Y1874" s="85">
        <v>16.054500000000001</v>
      </c>
      <c r="Z1874" s="86">
        <f t="shared" si="443"/>
        <v>0</v>
      </c>
      <c r="AA1874" s="86">
        <f t="shared" si="444"/>
        <v>11238</v>
      </c>
      <c r="AB1874" s="85">
        <v>122.77</v>
      </c>
      <c r="AC1874" s="85">
        <v>24</v>
      </c>
      <c r="AD1874" s="124">
        <f t="shared" si="452"/>
        <v>73.661999999999992</v>
      </c>
      <c r="AE1874" s="86">
        <f t="shared" si="445"/>
        <v>7072</v>
      </c>
      <c r="AF1874" s="85">
        <v>1</v>
      </c>
      <c r="AG1874" s="85">
        <v>36.831000000000003</v>
      </c>
      <c r="AH1874" s="85">
        <f t="shared" si="446"/>
        <v>147</v>
      </c>
      <c r="AI1874" s="86">
        <f t="shared" si="447"/>
        <v>18457</v>
      </c>
      <c r="AJ1874" s="86">
        <f t="shared" si="448"/>
        <v>1600</v>
      </c>
      <c r="AK1874" s="122"/>
      <c r="AL1874" s="85">
        <v>122.77</v>
      </c>
      <c r="AM1874" s="85">
        <v>24</v>
      </c>
      <c r="AN1874" s="124">
        <f t="shared" si="453"/>
        <v>73.661999999999992</v>
      </c>
      <c r="AO1874" s="86">
        <f t="shared" si="449"/>
        <v>7072</v>
      </c>
      <c r="AP1874" s="85">
        <v>1</v>
      </c>
      <c r="AQ1874" s="85">
        <v>36.831000000000003</v>
      </c>
      <c r="AR1874" s="85">
        <f t="shared" si="450"/>
        <v>147</v>
      </c>
      <c r="AS1874" s="86">
        <f t="shared" si="454"/>
        <v>18457</v>
      </c>
      <c r="AT1874" s="170">
        <f t="shared" si="455"/>
        <v>0</v>
      </c>
      <c r="AU1874" s="86">
        <v>18457</v>
      </c>
      <c r="AV1874" s="170">
        <f t="shared" si="451"/>
        <v>0</v>
      </c>
    </row>
    <row r="1875" spans="1:48" s="73" customFormat="1" ht="45" x14ac:dyDescent="0.2">
      <c r="A1875" s="10" t="s">
        <v>565</v>
      </c>
      <c r="B1875" s="14" t="s">
        <v>36</v>
      </c>
      <c r="C1875" s="14" t="s">
        <v>37</v>
      </c>
      <c r="D1875" s="14" t="s">
        <v>6550</v>
      </c>
      <c r="E1875" s="58">
        <v>592099</v>
      </c>
      <c r="F1875" s="15" t="s">
        <v>6551</v>
      </c>
      <c r="G1875" s="15" t="s">
        <v>568</v>
      </c>
      <c r="H1875" s="16">
        <v>100010363</v>
      </c>
      <c r="I1875" s="62">
        <v>710156502</v>
      </c>
      <c r="J1875" s="13">
        <v>710170114</v>
      </c>
      <c r="K1875" s="15" t="s">
        <v>2983</v>
      </c>
      <c r="L1875" s="12" t="s">
        <v>565</v>
      </c>
      <c r="M1875" s="15" t="s">
        <v>5754</v>
      </c>
      <c r="N1875" s="49">
        <v>98044</v>
      </c>
      <c r="O1875" s="15" t="s">
        <v>6552</v>
      </c>
      <c r="P1875" s="15" t="s">
        <v>6553</v>
      </c>
      <c r="Q1875" s="48">
        <v>557757</v>
      </c>
      <c r="R1875" s="11" t="s">
        <v>45</v>
      </c>
      <c r="S1875" s="120">
        <v>6004</v>
      </c>
      <c r="T1875" s="85">
        <v>107.03</v>
      </c>
      <c r="U1875" s="86">
        <v>10</v>
      </c>
      <c r="V1875" s="123">
        <v>46.825625000000002</v>
      </c>
      <c r="W1875" s="85">
        <f t="shared" si="442"/>
        <v>3746</v>
      </c>
      <c r="X1875" s="86">
        <v>2</v>
      </c>
      <c r="Y1875" s="85">
        <v>16.054500000000001</v>
      </c>
      <c r="Z1875" s="86">
        <f t="shared" si="443"/>
        <v>257</v>
      </c>
      <c r="AA1875" s="86">
        <f t="shared" si="444"/>
        <v>4003</v>
      </c>
      <c r="AB1875" s="85">
        <v>122.77</v>
      </c>
      <c r="AC1875" s="85">
        <v>7</v>
      </c>
      <c r="AD1875" s="124">
        <f t="shared" si="452"/>
        <v>73.661999999999992</v>
      </c>
      <c r="AE1875" s="86">
        <f t="shared" si="445"/>
        <v>2063</v>
      </c>
      <c r="AF1875" s="85">
        <v>5</v>
      </c>
      <c r="AG1875" s="85">
        <v>36.831000000000003</v>
      </c>
      <c r="AH1875" s="85">
        <f t="shared" si="446"/>
        <v>737</v>
      </c>
      <c r="AI1875" s="86">
        <f t="shared" si="447"/>
        <v>6803</v>
      </c>
      <c r="AJ1875" s="86">
        <f t="shared" si="448"/>
        <v>799</v>
      </c>
      <c r="AK1875" s="122"/>
      <c r="AL1875" s="85">
        <v>122.77</v>
      </c>
      <c r="AM1875" s="85">
        <v>7</v>
      </c>
      <c r="AN1875" s="124">
        <f t="shared" si="453"/>
        <v>73.661999999999992</v>
      </c>
      <c r="AO1875" s="86">
        <f t="shared" si="449"/>
        <v>2063</v>
      </c>
      <c r="AP1875" s="85">
        <v>5</v>
      </c>
      <c r="AQ1875" s="85">
        <v>36.831000000000003</v>
      </c>
      <c r="AR1875" s="85">
        <f t="shared" si="450"/>
        <v>737</v>
      </c>
      <c r="AS1875" s="86">
        <f t="shared" si="454"/>
        <v>6803</v>
      </c>
      <c r="AT1875" s="170">
        <f t="shared" si="455"/>
        <v>0</v>
      </c>
      <c r="AU1875" s="86">
        <v>6803</v>
      </c>
      <c r="AV1875" s="170">
        <f t="shared" si="451"/>
        <v>0</v>
      </c>
    </row>
    <row r="1876" spans="1:48" s="73" customFormat="1" ht="30" x14ac:dyDescent="0.2">
      <c r="A1876" s="10" t="s">
        <v>565</v>
      </c>
      <c r="B1876" s="14" t="s">
        <v>36</v>
      </c>
      <c r="C1876" s="14" t="s">
        <v>37</v>
      </c>
      <c r="D1876" s="14" t="s">
        <v>6301</v>
      </c>
      <c r="E1876" s="58">
        <v>321117</v>
      </c>
      <c r="F1876" s="15" t="s">
        <v>6302</v>
      </c>
      <c r="G1876" s="15" t="s">
        <v>568</v>
      </c>
      <c r="H1876" s="16">
        <v>100011048</v>
      </c>
      <c r="I1876" s="62">
        <v>42196973</v>
      </c>
      <c r="J1876" s="13">
        <v>42196973</v>
      </c>
      <c r="K1876" s="15" t="s">
        <v>48</v>
      </c>
      <c r="L1876" s="12" t="s">
        <v>565</v>
      </c>
      <c r="M1876" s="15" t="s">
        <v>6161</v>
      </c>
      <c r="N1876" s="49">
        <v>96681</v>
      </c>
      <c r="O1876" s="15" t="s">
        <v>6303</v>
      </c>
      <c r="P1876" s="15" t="s">
        <v>6304</v>
      </c>
      <c r="Q1876" s="48">
        <v>517381</v>
      </c>
      <c r="R1876" s="11" t="s">
        <v>86</v>
      </c>
      <c r="S1876" s="120">
        <v>34838</v>
      </c>
      <c r="T1876" s="85">
        <v>107.03</v>
      </c>
      <c r="U1876" s="86">
        <v>62</v>
      </c>
      <c r="V1876" s="123">
        <v>46.825625000000002</v>
      </c>
      <c r="W1876" s="85">
        <f t="shared" si="442"/>
        <v>23226</v>
      </c>
      <c r="X1876" s="86">
        <v>0</v>
      </c>
      <c r="Y1876" s="85">
        <v>16.054500000000001</v>
      </c>
      <c r="Z1876" s="86">
        <f t="shared" si="443"/>
        <v>0</v>
      </c>
      <c r="AA1876" s="86">
        <f t="shared" si="444"/>
        <v>23226</v>
      </c>
      <c r="AB1876" s="85">
        <v>122.77</v>
      </c>
      <c r="AC1876" s="85">
        <v>52</v>
      </c>
      <c r="AD1876" s="124">
        <f t="shared" si="452"/>
        <v>73.661999999999992</v>
      </c>
      <c r="AE1876" s="86">
        <f t="shared" si="445"/>
        <v>15322</v>
      </c>
      <c r="AF1876" s="85">
        <v>0</v>
      </c>
      <c r="AG1876" s="85">
        <v>36.831000000000003</v>
      </c>
      <c r="AH1876" s="85">
        <f t="shared" si="446"/>
        <v>0</v>
      </c>
      <c r="AI1876" s="86">
        <f t="shared" si="447"/>
        <v>38548</v>
      </c>
      <c r="AJ1876" s="86">
        <f t="shared" si="448"/>
        <v>3710</v>
      </c>
      <c r="AK1876" s="122"/>
      <c r="AL1876" s="85">
        <v>122.77</v>
      </c>
      <c r="AM1876" s="85">
        <v>52</v>
      </c>
      <c r="AN1876" s="124">
        <f t="shared" si="453"/>
        <v>73.661999999999992</v>
      </c>
      <c r="AO1876" s="86">
        <f t="shared" si="449"/>
        <v>15322</v>
      </c>
      <c r="AP1876" s="85">
        <v>0</v>
      </c>
      <c r="AQ1876" s="85">
        <v>36.831000000000003</v>
      </c>
      <c r="AR1876" s="85">
        <f t="shared" si="450"/>
        <v>0</v>
      </c>
      <c r="AS1876" s="86">
        <f t="shared" si="454"/>
        <v>38548</v>
      </c>
      <c r="AT1876" s="170">
        <f t="shared" si="455"/>
        <v>0</v>
      </c>
      <c r="AU1876" s="86">
        <v>38548</v>
      </c>
      <c r="AV1876" s="170">
        <f t="shared" si="451"/>
        <v>0</v>
      </c>
    </row>
    <row r="1877" spans="1:48" s="73" customFormat="1" ht="45" x14ac:dyDescent="0.2">
      <c r="A1877" s="10" t="s">
        <v>565</v>
      </c>
      <c r="B1877" s="14" t="s">
        <v>36</v>
      </c>
      <c r="C1877" s="14" t="s">
        <v>37</v>
      </c>
      <c r="D1877" s="14" t="s">
        <v>5395</v>
      </c>
      <c r="E1877" s="29">
        <v>313271</v>
      </c>
      <c r="F1877" s="15" t="s">
        <v>5396</v>
      </c>
      <c r="G1877" s="15" t="s">
        <v>568</v>
      </c>
      <c r="H1877" s="16">
        <v>100018395</v>
      </c>
      <c r="I1877" s="62">
        <v>710270976</v>
      </c>
      <c r="J1877" s="13">
        <v>51786249</v>
      </c>
      <c r="K1877" s="15" t="s">
        <v>5422</v>
      </c>
      <c r="L1877" s="12" t="s">
        <v>565</v>
      </c>
      <c r="M1877" s="15" t="s">
        <v>655</v>
      </c>
      <c r="N1877" s="49">
        <v>97401</v>
      </c>
      <c r="O1877" s="15" t="s">
        <v>655</v>
      </c>
      <c r="P1877" s="15" t="s">
        <v>5423</v>
      </c>
      <c r="Q1877" s="48">
        <v>508438</v>
      </c>
      <c r="R1877" s="11" t="s">
        <v>45</v>
      </c>
      <c r="S1877" s="120">
        <v>6181</v>
      </c>
      <c r="T1877" s="85">
        <v>107.03</v>
      </c>
      <c r="U1877" s="86">
        <v>11</v>
      </c>
      <c r="V1877" s="123">
        <v>46.825625000000002</v>
      </c>
      <c r="W1877" s="85">
        <f t="shared" si="442"/>
        <v>4121</v>
      </c>
      <c r="X1877" s="86">
        <v>0</v>
      </c>
      <c r="Y1877" s="85">
        <v>16.054500000000001</v>
      </c>
      <c r="Z1877" s="86">
        <f t="shared" si="443"/>
        <v>0</v>
      </c>
      <c r="AA1877" s="86">
        <f t="shared" si="444"/>
        <v>4121</v>
      </c>
      <c r="AB1877" s="85">
        <v>122.77</v>
      </c>
      <c r="AC1877" s="85">
        <v>23</v>
      </c>
      <c r="AD1877" s="124">
        <f t="shared" si="452"/>
        <v>73.661999999999992</v>
      </c>
      <c r="AE1877" s="86">
        <f t="shared" si="445"/>
        <v>6777</v>
      </c>
      <c r="AF1877" s="85">
        <v>0</v>
      </c>
      <c r="AG1877" s="85">
        <v>36.831000000000003</v>
      </c>
      <c r="AH1877" s="85">
        <f t="shared" si="446"/>
        <v>0</v>
      </c>
      <c r="AI1877" s="86">
        <f t="shared" si="447"/>
        <v>10898</v>
      </c>
      <c r="AJ1877" s="86">
        <f t="shared" si="448"/>
        <v>4717</v>
      </c>
      <c r="AK1877" s="122"/>
      <c r="AL1877" s="85">
        <v>122.77</v>
      </c>
      <c r="AM1877" s="85">
        <v>23</v>
      </c>
      <c r="AN1877" s="124">
        <f t="shared" si="453"/>
        <v>73.661999999999992</v>
      </c>
      <c r="AO1877" s="86">
        <f t="shared" si="449"/>
        <v>6777</v>
      </c>
      <c r="AP1877" s="85">
        <v>0</v>
      </c>
      <c r="AQ1877" s="85">
        <v>36.831000000000003</v>
      </c>
      <c r="AR1877" s="85">
        <f t="shared" si="450"/>
        <v>0</v>
      </c>
      <c r="AS1877" s="86">
        <f t="shared" si="454"/>
        <v>10898</v>
      </c>
      <c r="AT1877" s="170">
        <f t="shared" si="455"/>
        <v>0</v>
      </c>
      <c r="AU1877" s="86">
        <v>10898</v>
      </c>
      <c r="AV1877" s="170">
        <f t="shared" si="451"/>
        <v>0</v>
      </c>
    </row>
    <row r="1878" spans="1:48" s="73" customFormat="1" ht="45" x14ac:dyDescent="0.2">
      <c r="A1878" s="10" t="s">
        <v>565</v>
      </c>
      <c r="B1878" s="14" t="s">
        <v>36</v>
      </c>
      <c r="C1878" s="14" t="s">
        <v>37</v>
      </c>
      <c r="D1878" s="14" t="s">
        <v>6566</v>
      </c>
      <c r="E1878" s="58">
        <v>620891</v>
      </c>
      <c r="F1878" s="15" t="s">
        <v>6567</v>
      </c>
      <c r="G1878" s="15" t="s">
        <v>568</v>
      </c>
      <c r="H1878" s="16">
        <v>100009531</v>
      </c>
      <c r="I1878" s="62">
        <v>710013027</v>
      </c>
      <c r="J1878" s="13">
        <v>37998196</v>
      </c>
      <c r="K1878" s="15" t="s">
        <v>92</v>
      </c>
      <c r="L1878" s="12" t="s">
        <v>565</v>
      </c>
      <c r="M1878" s="15" t="s">
        <v>654</v>
      </c>
      <c r="N1878" s="49">
        <v>97405</v>
      </c>
      <c r="O1878" s="15" t="s">
        <v>6568</v>
      </c>
      <c r="P1878" s="15" t="s">
        <v>6569</v>
      </c>
      <c r="Q1878" s="48">
        <v>580244</v>
      </c>
      <c r="R1878" s="11" t="s">
        <v>45</v>
      </c>
      <c r="S1878" s="120">
        <v>5619</v>
      </c>
      <c r="T1878" s="85">
        <v>107.03</v>
      </c>
      <c r="U1878" s="86">
        <v>10</v>
      </c>
      <c r="V1878" s="123">
        <v>46.825625000000002</v>
      </c>
      <c r="W1878" s="85">
        <f t="shared" si="442"/>
        <v>3746</v>
      </c>
      <c r="X1878" s="86">
        <v>0</v>
      </c>
      <c r="Y1878" s="85">
        <v>16.054500000000001</v>
      </c>
      <c r="Z1878" s="86">
        <f t="shared" si="443"/>
        <v>0</v>
      </c>
      <c r="AA1878" s="86">
        <f t="shared" si="444"/>
        <v>3746</v>
      </c>
      <c r="AB1878" s="85">
        <v>122.77</v>
      </c>
      <c r="AC1878" s="85">
        <v>8</v>
      </c>
      <c r="AD1878" s="124">
        <f t="shared" si="452"/>
        <v>73.661999999999992</v>
      </c>
      <c r="AE1878" s="86">
        <f t="shared" si="445"/>
        <v>2357</v>
      </c>
      <c r="AF1878" s="85">
        <v>0</v>
      </c>
      <c r="AG1878" s="85">
        <v>36.831000000000003</v>
      </c>
      <c r="AH1878" s="85">
        <f t="shared" si="446"/>
        <v>0</v>
      </c>
      <c r="AI1878" s="86">
        <f t="shared" si="447"/>
        <v>6103</v>
      </c>
      <c r="AJ1878" s="86">
        <f t="shared" si="448"/>
        <v>484</v>
      </c>
      <c r="AK1878" s="122"/>
      <c r="AL1878" s="85">
        <v>122.77</v>
      </c>
      <c r="AM1878" s="85">
        <v>8</v>
      </c>
      <c r="AN1878" s="124">
        <f t="shared" si="453"/>
        <v>73.661999999999992</v>
      </c>
      <c r="AO1878" s="86">
        <f t="shared" si="449"/>
        <v>2357</v>
      </c>
      <c r="AP1878" s="85">
        <v>0</v>
      </c>
      <c r="AQ1878" s="85">
        <v>36.831000000000003</v>
      </c>
      <c r="AR1878" s="85">
        <f t="shared" si="450"/>
        <v>0</v>
      </c>
      <c r="AS1878" s="86">
        <f t="shared" si="454"/>
        <v>6103</v>
      </c>
      <c r="AT1878" s="170">
        <f t="shared" si="455"/>
        <v>0</v>
      </c>
      <c r="AU1878" s="86">
        <v>6103</v>
      </c>
      <c r="AV1878" s="170">
        <f t="shared" si="451"/>
        <v>0</v>
      </c>
    </row>
    <row r="1879" spans="1:48" s="73" customFormat="1" ht="45" x14ac:dyDescent="0.2">
      <c r="A1879" s="10" t="s">
        <v>565</v>
      </c>
      <c r="B1879" s="14" t="s">
        <v>36</v>
      </c>
      <c r="C1879" s="14" t="s">
        <v>37</v>
      </c>
      <c r="D1879" s="14" t="s">
        <v>6137</v>
      </c>
      <c r="E1879" s="58">
        <v>320498</v>
      </c>
      <c r="F1879" s="15" t="s">
        <v>6138</v>
      </c>
      <c r="G1879" s="15" t="s">
        <v>568</v>
      </c>
      <c r="H1879" s="16">
        <v>100009596</v>
      </c>
      <c r="I1879" s="62">
        <v>710038100</v>
      </c>
      <c r="J1879" s="13">
        <v>37831054</v>
      </c>
      <c r="K1879" s="15" t="s">
        <v>105</v>
      </c>
      <c r="L1879" s="12" t="s">
        <v>565</v>
      </c>
      <c r="M1879" s="15" t="s">
        <v>6134</v>
      </c>
      <c r="N1879" s="49">
        <v>96615</v>
      </c>
      <c r="O1879" s="15" t="s">
        <v>6139</v>
      </c>
      <c r="P1879" s="15" t="s">
        <v>6140</v>
      </c>
      <c r="Q1879" s="48">
        <v>516627</v>
      </c>
      <c r="R1879" s="11" t="s">
        <v>45</v>
      </c>
      <c r="S1879" s="120">
        <v>4495</v>
      </c>
      <c r="T1879" s="85">
        <v>107.03</v>
      </c>
      <c r="U1879" s="86">
        <v>8</v>
      </c>
      <c r="V1879" s="123">
        <v>46.825625000000002</v>
      </c>
      <c r="W1879" s="85">
        <f t="shared" si="442"/>
        <v>2997</v>
      </c>
      <c r="X1879" s="86">
        <v>0</v>
      </c>
      <c r="Y1879" s="85">
        <v>16.054500000000001</v>
      </c>
      <c r="Z1879" s="86">
        <f t="shared" si="443"/>
        <v>0</v>
      </c>
      <c r="AA1879" s="86">
        <f t="shared" si="444"/>
        <v>2997</v>
      </c>
      <c r="AB1879" s="85">
        <v>122.77</v>
      </c>
      <c r="AC1879" s="85">
        <v>11</v>
      </c>
      <c r="AD1879" s="124">
        <f t="shared" si="452"/>
        <v>73.661999999999992</v>
      </c>
      <c r="AE1879" s="86">
        <f t="shared" si="445"/>
        <v>3241</v>
      </c>
      <c r="AF1879" s="85">
        <v>0</v>
      </c>
      <c r="AG1879" s="85">
        <v>36.831000000000003</v>
      </c>
      <c r="AH1879" s="85">
        <f t="shared" si="446"/>
        <v>0</v>
      </c>
      <c r="AI1879" s="86">
        <f t="shared" si="447"/>
        <v>6238</v>
      </c>
      <c r="AJ1879" s="86">
        <f t="shared" si="448"/>
        <v>1743</v>
      </c>
      <c r="AK1879" s="122"/>
      <c r="AL1879" s="85">
        <v>122.77</v>
      </c>
      <c r="AM1879" s="85">
        <v>11</v>
      </c>
      <c r="AN1879" s="124">
        <f t="shared" si="453"/>
        <v>73.661999999999992</v>
      </c>
      <c r="AO1879" s="86">
        <f t="shared" si="449"/>
        <v>3241</v>
      </c>
      <c r="AP1879" s="85">
        <v>0</v>
      </c>
      <c r="AQ1879" s="85">
        <v>36.831000000000003</v>
      </c>
      <c r="AR1879" s="85">
        <f t="shared" si="450"/>
        <v>0</v>
      </c>
      <c r="AS1879" s="86">
        <f t="shared" si="454"/>
        <v>6238</v>
      </c>
      <c r="AT1879" s="170">
        <f t="shared" si="455"/>
        <v>0</v>
      </c>
      <c r="AU1879" s="86">
        <v>6238</v>
      </c>
      <c r="AV1879" s="170">
        <f t="shared" si="451"/>
        <v>0</v>
      </c>
    </row>
    <row r="1880" spans="1:48" s="73" customFormat="1" ht="30" x14ac:dyDescent="0.2">
      <c r="A1880" s="10" t="s">
        <v>565</v>
      </c>
      <c r="B1880" s="14" t="s">
        <v>36</v>
      </c>
      <c r="C1880" s="14" t="s">
        <v>37</v>
      </c>
      <c r="D1880" s="14" t="s">
        <v>6147</v>
      </c>
      <c r="E1880" s="58">
        <v>320528</v>
      </c>
      <c r="F1880" s="15" t="s">
        <v>6148</v>
      </c>
      <c r="G1880" s="15" t="s">
        <v>568</v>
      </c>
      <c r="H1880" s="16">
        <v>100011070</v>
      </c>
      <c r="I1880" s="62">
        <v>710021186</v>
      </c>
      <c r="J1880" s="13">
        <v>710021186</v>
      </c>
      <c r="K1880" s="15" t="s">
        <v>48</v>
      </c>
      <c r="L1880" s="12" t="s">
        <v>565</v>
      </c>
      <c r="M1880" s="15" t="s">
        <v>6128</v>
      </c>
      <c r="N1880" s="49">
        <v>96631</v>
      </c>
      <c r="O1880" s="15" t="s">
        <v>6149</v>
      </c>
      <c r="P1880" s="15" t="s">
        <v>6150</v>
      </c>
      <c r="Q1880" s="48">
        <v>516660</v>
      </c>
      <c r="R1880" s="11" t="s">
        <v>45</v>
      </c>
      <c r="S1880" s="120">
        <v>3371</v>
      </c>
      <c r="T1880" s="85">
        <v>107.03</v>
      </c>
      <c r="U1880" s="86">
        <v>6</v>
      </c>
      <c r="V1880" s="123">
        <v>46.825625000000002</v>
      </c>
      <c r="W1880" s="85">
        <f t="shared" si="442"/>
        <v>2248</v>
      </c>
      <c r="X1880" s="86">
        <v>0</v>
      </c>
      <c r="Y1880" s="85">
        <v>16.054500000000001</v>
      </c>
      <c r="Z1880" s="86">
        <f t="shared" si="443"/>
        <v>0</v>
      </c>
      <c r="AA1880" s="86">
        <f t="shared" si="444"/>
        <v>2248</v>
      </c>
      <c r="AB1880" s="85">
        <v>122.77</v>
      </c>
      <c r="AC1880" s="85">
        <v>5</v>
      </c>
      <c r="AD1880" s="124">
        <f t="shared" si="452"/>
        <v>73.661999999999992</v>
      </c>
      <c r="AE1880" s="86">
        <f t="shared" si="445"/>
        <v>1473</v>
      </c>
      <c r="AF1880" s="85">
        <v>0</v>
      </c>
      <c r="AG1880" s="85">
        <v>36.831000000000003</v>
      </c>
      <c r="AH1880" s="85">
        <f t="shared" si="446"/>
        <v>0</v>
      </c>
      <c r="AI1880" s="86">
        <f t="shared" si="447"/>
        <v>3721</v>
      </c>
      <c r="AJ1880" s="86">
        <f t="shared" si="448"/>
        <v>350</v>
      </c>
      <c r="AK1880" s="122"/>
      <c r="AL1880" s="85">
        <v>122.77</v>
      </c>
      <c r="AM1880" s="85">
        <v>5</v>
      </c>
      <c r="AN1880" s="124">
        <f t="shared" si="453"/>
        <v>73.661999999999992</v>
      </c>
      <c r="AO1880" s="86">
        <f t="shared" si="449"/>
        <v>1473</v>
      </c>
      <c r="AP1880" s="85">
        <v>0</v>
      </c>
      <c r="AQ1880" s="85">
        <v>36.831000000000003</v>
      </c>
      <c r="AR1880" s="85">
        <f t="shared" si="450"/>
        <v>0</v>
      </c>
      <c r="AS1880" s="86">
        <f t="shared" si="454"/>
        <v>3721</v>
      </c>
      <c r="AT1880" s="170">
        <f t="shared" si="455"/>
        <v>0</v>
      </c>
      <c r="AU1880" s="86">
        <v>3721</v>
      </c>
      <c r="AV1880" s="170">
        <f t="shared" si="451"/>
        <v>0</v>
      </c>
    </row>
    <row r="1881" spans="1:48" s="73" customFormat="1" ht="30" x14ac:dyDescent="0.2">
      <c r="A1881" s="10" t="s">
        <v>565</v>
      </c>
      <c r="B1881" s="14" t="s">
        <v>36</v>
      </c>
      <c r="C1881" s="14" t="s">
        <v>37</v>
      </c>
      <c r="D1881" s="14" t="s">
        <v>5762</v>
      </c>
      <c r="E1881" s="58">
        <v>318604</v>
      </c>
      <c r="F1881" s="15" t="s">
        <v>5763</v>
      </c>
      <c r="G1881" s="15" t="s">
        <v>568</v>
      </c>
      <c r="H1881" s="70">
        <v>100019259</v>
      </c>
      <c r="I1881" s="62">
        <v>710279396</v>
      </c>
      <c r="J1881" s="68">
        <v>53793277</v>
      </c>
      <c r="K1881" s="10" t="s">
        <v>3527</v>
      </c>
      <c r="L1881" s="12" t="s">
        <v>565</v>
      </c>
      <c r="M1881" s="15" t="s">
        <v>5754</v>
      </c>
      <c r="N1881" s="49">
        <v>98021</v>
      </c>
      <c r="O1881" s="15" t="s">
        <v>5764</v>
      </c>
      <c r="P1881" s="15" t="s">
        <v>5765</v>
      </c>
      <c r="Q1881" s="48">
        <v>514519</v>
      </c>
      <c r="R1881" s="11" t="s">
        <v>45</v>
      </c>
      <c r="S1881" s="120">
        <v>35400</v>
      </c>
      <c r="T1881" s="85">
        <v>107.03</v>
      </c>
      <c r="U1881" s="86">
        <v>63</v>
      </c>
      <c r="V1881" s="123">
        <v>46.825625000000002</v>
      </c>
      <c r="W1881" s="85">
        <f t="shared" si="442"/>
        <v>23600</v>
      </c>
      <c r="X1881" s="86">
        <v>0</v>
      </c>
      <c r="Y1881" s="85">
        <v>16.054500000000001</v>
      </c>
      <c r="Z1881" s="86">
        <f t="shared" si="443"/>
        <v>0</v>
      </c>
      <c r="AA1881" s="86">
        <f t="shared" si="444"/>
        <v>23600</v>
      </c>
      <c r="AB1881" s="85">
        <v>122.77</v>
      </c>
      <c r="AC1881" s="85">
        <v>47</v>
      </c>
      <c r="AD1881" s="124">
        <f t="shared" si="452"/>
        <v>73.661999999999992</v>
      </c>
      <c r="AE1881" s="86">
        <f t="shared" si="445"/>
        <v>13848</v>
      </c>
      <c r="AF1881" s="85">
        <v>2</v>
      </c>
      <c r="AG1881" s="85">
        <v>36.831000000000003</v>
      </c>
      <c r="AH1881" s="85">
        <f t="shared" si="446"/>
        <v>295</v>
      </c>
      <c r="AI1881" s="86">
        <f t="shared" si="447"/>
        <v>37743</v>
      </c>
      <c r="AJ1881" s="86">
        <f t="shared" si="448"/>
        <v>2343</v>
      </c>
      <c r="AK1881" s="122"/>
      <c r="AL1881" s="85">
        <v>122.77</v>
      </c>
      <c r="AM1881" s="85">
        <v>47</v>
      </c>
      <c r="AN1881" s="124">
        <f t="shared" si="453"/>
        <v>73.661999999999992</v>
      </c>
      <c r="AO1881" s="86">
        <f t="shared" si="449"/>
        <v>13848</v>
      </c>
      <c r="AP1881" s="85">
        <v>2</v>
      </c>
      <c r="AQ1881" s="85">
        <v>36.831000000000003</v>
      </c>
      <c r="AR1881" s="85">
        <f t="shared" si="450"/>
        <v>295</v>
      </c>
      <c r="AS1881" s="86">
        <f t="shared" si="454"/>
        <v>37743</v>
      </c>
      <c r="AT1881" s="170">
        <f t="shared" si="455"/>
        <v>0</v>
      </c>
      <c r="AU1881" s="86">
        <v>37743</v>
      </c>
      <c r="AV1881" s="170">
        <f t="shared" si="451"/>
        <v>0</v>
      </c>
    </row>
    <row r="1882" spans="1:48" s="73" customFormat="1" x14ac:dyDescent="0.2">
      <c r="A1882" s="10" t="s">
        <v>565</v>
      </c>
      <c r="B1882" s="14" t="s">
        <v>36</v>
      </c>
      <c r="C1882" s="14" t="s">
        <v>37</v>
      </c>
      <c r="D1882" s="14" t="s">
        <v>5986</v>
      </c>
      <c r="E1882" s="58">
        <v>649333</v>
      </c>
      <c r="F1882" s="15" t="s">
        <v>5987</v>
      </c>
      <c r="G1882" s="15" t="s">
        <v>568</v>
      </c>
      <c r="H1882" s="16">
        <v>100010653</v>
      </c>
      <c r="I1882" s="62">
        <v>710212810</v>
      </c>
      <c r="J1882" s="13">
        <v>710212810</v>
      </c>
      <c r="K1882" s="15" t="s">
        <v>48</v>
      </c>
      <c r="L1882" s="12" t="s">
        <v>565</v>
      </c>
      <c r="M1882" s="15" t="s">
        <v>5979</v>
      </c>
      <c r="N1882" s="49">
        <v>99126</v>
      </c>
      <c r="O1882" s="15" t="s">
        <v>5988</v>
      </c>
      <c r="P1882" s="15" t="s">
        <v>5989</v>
      </c>
      <c r="Q1882" s="48">
        <v>515876</v>
      </c>
      <c r="R1882" s="11" t="s">
        <v>45</v>
      </c>
      <c r="S1882" s="120">
        <v>2810</v>
      </c>
      <c r="T1882" s="85">
        <v>107.03</v>
      </c>
      <c r="U1882" s="86">
        <v>5</v>
      </c>
      <c r="V1882" s="123">
        <v>46.825625000000002</v>
      </c>
      <c r="W1882" s="85">
        <f t="shared" si="442"/>
        <v>1873</v>
      </c>
      <c r="X1882" s="86">
        <v>0</v>
      </c>
      <c r="Y1882" s="85">
        <v>16.054500000000001</v>
      </c>
      <c r="Z1882" s="86">
        <f t="shared" si="443"/>
        <v>0</v>
      </c>
      <c r="AA1882" s="86">
        <f t="shared" si="444"/>
        <v>1873</v>
      </c>
      <c r="AB1882" s="85">
        <v>122.77</v>
      </c>
      <c r="AC1882" s="85">
        <v>1</v>
      </c>
      <c r="AD1882" s="124">
        <f t="shared" si="452"/>
        <v>73.661999999999992</v>
      </c>
      <c r="AE1882" s="86">
        <f t="shared" si="445"/>
        <v>295</v>
      </c>
      <c r="AF1882" s="85">
        <v>0</v>
      </c>
      <c r="AG1882" s="85">
        <v>36.831000000000003</v>
      </c>
      <c r="AH1882" s="85">
        <f t="shared" si="446"/>
        <v>0</v>
      </c>
      <c r="AI1882" s="86">
        <f t="shared" si="447"/>
        <v>2168</v>
      </c>
      <c r="AJ1882" s="86">
        <f t="shared" si="448"/>
        <v>-642</v>
      </c>
      <c r="AK1882" s="122"/>
      <c r="AL1882" s="85">
        <v>122.77</v>
      </c>
      <c r="AM1882" s="85">
        <v>1</v>
      </c>
      <c r="AN1882" s="124">
        <f t="shared" si="453"/>
        <v>73.661999999999992</v>
      </c>
      <c r="AO1882" s="86">
        <f t="shared" si="449"/>
        <v>295</v>
      </c>
      <c r="AP1882" s="85">
        <v>0</v>
      </c>
      <c r="AQ1882" s="85">
        <v>36.831000000000003</v>
      </c>
      <c r="AR1882" s="85">
        <f t="shared" si="450"/>
        <v>0</v>
      </c>
      <c r="AS1882" s="86">
        <f t="shared" si="454"/>
        <v>2168</v>
      </c>
      <c r="AT1882" s="170">
        <f t="shared" si="455"/>
        <v>0</v>
      </c>
      <c r="AU1882" s="86">
        <v>2168</v>
      </c>
      <c r="AV1882" s="170">
        <f t="shared" si="451"/>
        <v>0</v>
      </c>
    </row>
    <row r="1883" spans="1:48" s="73" customFormat="1" ht="60" x14ac:dyDescent="0.2">
      <c r="A1883" s="10" t="s">
        <v>565</v>
      </c>
      <c r="B1883" s="14" t="s">
        <v>36</v>
      </c>
      <c r="C1883" s="14" t="s">
        <v>37</v>
      </c>
      <c r="D1883" s="14" t="s">
        <v>5596</v>
      </c>
      <c r="E1883" s="58">
        <v>316181</v>
      </c>
      <c r="F1883" s="15" t="s">
        <v>5597</v>
      </c>
      <c r="G1883" s="15" t="s">
        <v>568</v>
      </c>
      <c r="H1883" s="16">
        <v>100010064</v>
      </c>
      <c r="I1883" s="62">
        <v>710167075</v>
      </c>
      <c r="J1883" s="13">
        <v>37888404</v>
      </c>
      <c r="K1883" s="15" t="s">
        <v>5598</v>
      </c>
      <c r="L1883" s="12" t="s">
        <v>565</v>
      </c>
      <c r="M1883" s="15" t="s">
        <v>5599</v>
      </c>
      <c r="N1883" s="49">
        <v>98401</v>
      </c>
      <c r="O1883" s="15" t="s">
        <v>5600</v>
      </c>
      <c r="P1883" s="15" t="s">
        <v>5601</v>
      </c>
      <c r="Q1883" s="48">
        <v>511218</v>
      </c>
      <c r="R1883" s="11" t="s">
        <v>45</v>
      </c>
      <c r="S1883" s="120">
        <v>6743</v>
      </c>
      <c r="T1883" s="85">
        <v>107.03</v>
      </c>
      <c r="U1883" s="86">
        <v>12</v>
      </c>
      <c r="V1883" s="123">
        <v>46.825625000000002</v>
      </c>
      <c r="W1883" s="85">
        <f t="shared" si="442"/>
        <v>4495</v>
      </c>
      <c r="X1883" s="86">
        <v>0</v>
      </c>
      <c r="Y1883" s="85">
        <v>16.054500000000001</v>
      </c>
      <c r="Z1883" s="86">
        <f t="shared" si="443"/>
        <v>0</v>
      </c>
      <c r="AA1883" s="86">
        <f t="shared" si="444"/>
        <v>4495</v>
      </c>
      <c r="AB1883" s="85">
        <v>122.77</v>
      </c>
      <c r="AC1883" s="85">
        <v>12</v>
      </c>
      <c r="AD1883" s="124">
        <f t="shared" si="452"/>
        <v>73.661999999999992</v>
      </c>
      <c r="AE1883" s="86">
        <f t="shared" si="445"/>
        <v>3536</v>
      </c>
      <c r="AF1883" s="85">
        <v>2</v>
      </c>
      <c r="AG1883" s="85">
        <v>36.831000000000003</v>
      </c>
      <c r="AH1883" s="85">
        <f t="shared" si="446"/>
        <v>295</v>
      </c>
      <c r="AI1883" s="86">
        <f t="shared" si="447"/>
        <v>8326</v>
      </c>
      <c r="AJ1883" s="86">
        <f t="shared" si="448"/>
        <v>1583</v>
      </c>
      <c r="AK1883" s="122"/>
      <c r="AL1883" s="85">
        <v>122.77</v>
      </c>
      <c r="AM1883" s="85">
        <v>12</v>
      </c>
      <c r="AN1883" s="124">
        <f t="shared" si="453"/>
        <v>73.661999999999992</v>
      </c>
      <c r="AO1883" s="86">
        <f t="shared" si="449"/>
        <v>3536</v>
      </c>
      <c r="AP1883" s="85">
        <v>2</v>
      </c>
      <c r="AQ1883" s="85">
        <v>36.831000000000003</v>
      </c>
      <c r="AR1883" s="85">
        <f t="shared" si="450"/>
        <v>295</v>
      </c>
      <c r="AS1883" s="86">
        <f t="shared" si="454"/>
        <v>8326</v>
      </c>
      <c r="AT1883" s="170">
        <f t="shared" si="455"/>
        <v>0</v>
      </c>
      <c r="AU1883" s="86">
        <v>8326</v>
      </c>
      <c r="AV1883" s="170">
        <f t="shared" si="451"/>
        <v>0</v>
      </c>
    </row>
    <row r="1884" spans="1:48" s="73" customFormat="1" ht="45" x14ac:dyDescent="0.2">
      <c r="A1884" s="10" t="s">
        <v>565</v>
      </c>
      <c r="B1884" s="14" t="s">
        <v>36</v>
      </c>
      <c r="C1884" s="14" t="s">
        <v>37</v>
      </c>
      <c r="D1884" s="14" t="s">
        <v>5608</v>
      </c>
      <c r="E1884" s="58">
        <v>315958</v>
      </c>
      <c r="F1884" s="15" t="s">
        <v>5609</v>
      </c>
      <c r="G1884" s="15" t="s">
        <v>568</v>
      </c>
      <c r="H1884" s="16">
        <v>100009966</v>
      </c>
      <c r="I1884" s="62">
        <v>710016107</v>
      </c>
      <c r="J1884" s="13">
        <v>37891723</v>
      </c>
      <c r="K1884" s="15" t="s">
        <v>92</v>
      </c>
      <c r="L1884" s="12" t="s">
        <v>565</v>
      </c>
      <c r="M1884" s="15" t="s">
        <v>5599</v>
      </c>
      <c r="N1884" s="49">
        <v>98601</v>
      </c>
      <c r="O1884" s="15" t="s">
        <v>5610</v>
      </c>
      <c r="P1884" s="15" t="s">
        <v>5611</v>
      </c>
      <c r="Q1884" s="48">
        <v>511234</v>
      </c>
      <c r="R1884" s="11" t="s">
        <v>45</v>
      </c>
      <c r="S1884" s="120">
        <v>5250</v>
      </c>
      <c r="T1884" s="85">
        <v>107.03</v>
      </c>
      <c r="U1884" s="86">
        <v>9</v>
      </c>
      <c r="V1884" s="123">
        <v>46.825625000000002</v>
      </c>
      <c r="W1884" s="85">
        <f t="shared" si="442"/>
        <v>3371</v>
      </c>
      <c r="X1884" s="86">
        <v>1</v>
      </c>
      <c r="Y1884" s="85">
        <v>16.054500000000001</v>
      </c>
      <c r="Z1884" s="86">
        <f t="shared" si="443"/>
        <v>128</v>
      </c>
      <c r="AA1884" s="86">
        <f t="shared" si="444"/>
        <v>3499</v>
      </c>
      <c r="AB1884" s="85">
        <v>122.77</v>
      </c>
      <c r="AC1884" s="85">
        <v>0</v>
      </c>
      <c r="AD1884" s="124">
        <f t="shared" si="452"/>
        <v>73.661999999999992</v>
      </c>
      <c r="AE1884" s="86">
        <f t="shared" si="445"/>
        <v>0</v>
      </c>
      <c r="AF1884" s="85">
        <v>3</v>
      </c>
      <c r="AG1884" s="85">
        <v>36.831000000000003</v>
      </c>
      <c r="AH1884" s="85">
        <f t="shared" si="446"/>
        <v>442</v>
      </c>
      <c r="AI1884" s="86">
        <f t="shared" si="447"/>
        <v>3941</v>
      </c>
      <c r="AJ1884" s="86">
        <f t="shared" si="448"/>
        <v>-1309</v>
      </c>
      <c r="AK1884" s="122"/>
      <c r="AL1884" s="85">
        <v>122.77</v>
      </c>
      <c r="AM1884" s="85">
        <v>0</v>
      </c>
      <c r="AN1884" s="124">
        <f t="shared" si="453"/>
        <v>73.661999999999992</v>
      </c>
      <c r="AO1884" s="86">
        <f t="shared" si="449"/>
        <v>0</v>
      </c>
      <c r="AP1884" s="85">
        <v>3</v>
      </c>
      <c r="AQ1884" s="85">
        <v>36.831000000000003</v>
      </c>
      <c r="AR1884" s="85">
        <f t="shared" si="450"/>
        <v>442</v>
      </c>
      <c r="AS1884" s="86">
        <f t="shared" si="454"/>
        <v>3941</v>
      </c>
      <c r="AT1884" s="170">
        <f t="shared" si="455"/>
        <v>0</v>
      </c>
      <c r="AU1884" s="86">
        <v>3941</v>
      </c>
      <c r="AV1884" s="170">
        <f t="shared" si="451"/>
        <v>0</v>
      </c>
    </row>
    <row r="1885" spans="1:48" s="73" customFormat="1" x14ac:dyDescent="0.2">
      <c r="A1885" s="10" t="s">
        <v>565</v>
      </c>
      <c r="B1885" s="14" t="s">
        <v>36</v>
      </c>
      <c r="C1885" s="14" t="s">
        <v>37</v>
      </c>
      <c r="D1885" s="14" t="s">
        <v>5434</v>
      </c>
      <c r="E1885" s="58">
        <v>313289</v>
      </c>
      <c r="F1885" s="15" t="s">
        <v>5435</v>
      </c>
      <c r="G1885" s="15" t="s">
        <v>568</v>
      </c>
      <c r="H1885" s="16">
        <v>100009660</v>
      </c>
      <c r="I1885" s="62">
        <v>710013043</v>
      </c>
      <c r="J1885" s="13">
        <v>710013043</v>
      </c>
      <c r="K1885" s="15" t="s">
        <v>48</v>
      </c>
      <c r="L1885" s="12" t="s">
        <v>565</v>
      </c>
      <c r="M1885" s="15" t="s">
        <v>5427</v>
      </c>
      <c r="N1885" s="49">
        <v>97664</v>
      </c>
      <c r="O1885" s="15" t="s">
        <v>5436</v>
      </c>
      <c r="P1885" s="15" t="s">
        <v>5437</v>
      </c>
      <c r="Q1885" s="48">
        <v>508462</v>
      </c>
      <c r="R1885" s="11" t="s">
        <v>45</v>
      </c>
      <c r="S1885" s="120">
        <v>6743</v>
      </c>
      <c r="T1885" s="85">
        <v>107.03</v>
      </c>
      <c r="U1885" s="86">
        <v>12</v>
      </c>
      <c r="V1885" s="123">
        <v>46.825625000000002</v>
      </c>
      <c r="W1885" s="85">
        <f t="shared" si="442"/>
        <v>4495</v>
      </c>
      <c r="X1885" s="86">
        <v>0</v>
      </c>
      <c r="Y1885" s="85">
        <v>16.054500000000001</v>
      </c>
      <c r="Z1885" s="86">
        <f t="shared" si="443"/>
        <v>0</v>
      </c>
      <c r="AA1885" s="86">
        <f t="shared" si="444"/>
        <v>4495</v>
      </c>
      <c r="AB1885" s="85">
        <v>122.77</v>
      </c>
      <c r="AC1885" s="85">
        <v>13</v>
      </c>
      <c r="AD1885" s="124">
        <f t="shared" si="452"/>
        <v>73.661999999999992</v>
      </c>
      <c r="AE1885" s="86">
        <f t="shared" si="445"/>
        <v>3830</v>
      </c>
      <c r="AF1885" s="85">
        <v>0</v>
      </c>
      <c r="AG1885" s="85">
        <v>36.831000000000003</v>
      </c>
      <c r="AH1885" s="85">
        <f t="shared" si="446"/>
        <v>0</v>
      </c>
      <c r="AI1885" s="86">
        <f t="shared" si="447"/>
        <v>8325</v>
      </c>
      <c r="AJ1885" s="86">
        <f t="shared" si="448"/>
        <v>1582</v>
      </c>
      <c r="AK1885" s="122"/>
      <c r="AL1885" s="85">
        <v>122.77</v>
      </c>
      <c r="AM1885" s="85">
        <v>13</v>
      </c>
      <c r="AN1885" s="124">
        <f t="shared" si="453"/>
        <v>73.661999999999992</v>
      </c>
      <c r="AO1885" s="86">
        <f t="shared" si="449"/>
        <v>3830</v>
      </c>
      <c r="AP1885" s="85">
        <v>0</v>
      </c>
      <c r="AQ1885" s="85">
        <v>36.831000000000003</v>
      </c>
      <c r="AR1885" s="85">
        <f t="shared" si="450"/>
        <v>0</v>
      </c>
      <c r="AS1885" s="86">
        <f t="shared" si="454"/>
        <v>8325</v>
      </c>
      <c r="AT1885" s="170">
        <f t="shared" si="455"/>
        <v>0</v>
      </c>
      <c r="AU1885" s="86">
        <v>8325</v>
      </c>
      <c r="AV1885" s="170">
        <f t="shared" si="451"/>
        <v>0</v>
      </c>
    </row>
    <row r="1886" spans="1:48" s="73" customFormat="1" ht="30" x14ac:dyDescent="0.2">
      <c r="A1886" s="10" t="s">
        <v>565</v>
      </c>
      <c r="B1886" s="14" t="s">
        <v>36</v>
      </c>
      <c r="C1886" s="14" t="s">
        <v>37</v>
      </c>
      <c r="D1886" s="14" t="s">
        <v>5612</v>
      </c>
      <c r="E1886" s="58">
        <v>315966</v>
      </c>
      <c r="F1886" s="15" t="s">
        <v>5613</v>
      </c>
      <c r="G1886" s="15" t="s">
        <v>568</v>
      </c>
      <c r="H1886" s="16">
        <v>100009974</v>
      </c>
      <c r="I1886" s="62">
        <v>710016123</v>
      </c>
      <c r="J1886" s="13">
        <v>710016123</v>
      </c>
      <c r="K1886" s="15" t="s">
        <v>48</v>
      </c>
      <c r="L1886" s="12" t="s">
        <v>565</v>
      </c>
      <c r="M1886" s="15" t="s">
        <v>5599</v>
      </c>
      <c r="N1886" s="49">
        <v>98401</v>
      </c>
      <c r="O1886" s="15" t="s">
        <v>5614</v>
      </c>
      <c r="P1886" s="15" t="s">
        <v>5615</v>
      </c>
      <c r="Q1886" s="48">
        <v>511251</v>
      </c>
      <c r="R1886" s="11" t="s">
        <v>45</v>
      </c>
      <c r="S1886" s="120">
        <v>1317</v>
      </c>
      <c r="T1886" s="85">
        <v>107.03</v>
      </c>
      <c r="U1886" s="86">
        <v>2</v>
      </c>
      <c r="V1886" s="123">
        <v>46.825625000000002</v>
      </c>
      <c r="W1886" s="85">
        <f t="shared" si="442"/>
        <v>749</v>
      </c>
      <c r="X1886" s="86">
        <v>1</v>
      </c>
      <c r="Y1886" s="85">
        <v>16.054500000000001</v>
      </c>
      <c r="Z1886" s="86">
        <f t="shared" si="443"/>
        <v>128</v>
      </c>
      <c r="AA1886" s="86">
        <f t="shared" si="444"/>
        <v>877</v>
      </c>
      <c r="AB1886" s="85">
        <v>122.77</v>
      </c>
      <c r="AC1886" s="85">
        <v>5</v>
      </c>
      <c r="AD1886" s="124">
        <f t="shared" si="452"/>
        <v>73.661999999999992</v>
      </c>
      <c r="AE1886" s="86">
        <f t="shared" si="445"/>
        <v>1473</v>
      </c>
      <c r="AF1886" s="85">
        <v>1</v>
      </c>
      <c r="AG1886" s="85">
        <v>36.831000000000003</v>
      </c>
      <c r="AH1886" s="85">
        <f t="shared" si="446"/>
        <v>147</v>
      </c>
      <c r="AI1886" s="86">
        <f t="shared" si="447"/>
        <v>2497</v>
      </c>
      <c r="AJ1886" s="86">
        <f t="shared" si="448"/>
        <v>1180</v>
      </c>
      <c r="AK1886" s="122"/>
      <c r="AL1886" s="85">
        <v>122.77</v>
      </c>
      <c r="AM1886" s="85">
        <v>5</v>
      </c>
      <c r="AN1886" s="124">
        <f t="shared" si="453"/>
        <v>73.661999999999992</v>
      </c>
      <c r="AO1886" s="86">
        <f t="shared" si="449"/>
        <v>1473</v>
      </c>
      <c r="AP1886" s="85">
        <v>1</v>
      </c>
      <c r="AQ1886" s="85">
        <v>36.831000000000003</v>
      </c>
      <c r="AR1886" s="85">
        <f t="shared" si="450"/>
        <v>147</v>
      </c>
      <c r="AS1886" s="86">
        <f t="shared" si="454"/>
        <v>2497</v>
      </c>
      <c r="AT1886" s="170">
        <f t="shared" si="455"/>
        <v>0</v>
      </c>
      <c r="AU1886" s="86">
        <v>2497</v>
      </c>
      <c r="AV1886" s="170">
        <f t="shared" si="451"/>
        <v>0</v>
      </c>
    </row>
    <row r="1887" spans="1:48" s="73" customFormat="1" ht="45" x14ac:dyDescent="0.2">
      <c r="A1887" s="10" t="s">
        <v>565</v>
      </c>
      <c r="B1887" s="14" t="s">
        <v>36</v>
      </c>
      <c r="C1887" s="14" t="s">
        <v>37</v>
      </c>
      <c r="D1887" s="14" t="s">
        <v>5442</v>
      </c>
      <c r="E1887" s="58">
        <v>313319</v>
      </c>
      <c r="F1887" s="15" t="s">
        <v>5443</v>
      </c>
      <c r="G1887" s="15" t="s">
        <v>568</v>
      </c>
      <c r="H1887" s="16">
        <v>100009666</v>
      </c>
      <c r="I1887" s="62">
        <v>710013124</v>
      </c>
      <c r="J1887" s="13">
        <v>37828533</v>
      </c>
      <c r="K1887" s="15" t="s">
        <v>105</v>
      </c>
      <c r="L1887" s="12" t="s">
        <v>565</v>
      </c>
      <c r="M1887" s="15" t="s">
        <v>5427</v>
      </c>
      <c r="N1887" s="49">
        <v>97701</v>
      </c>
      <c r="O1887" s="15" t="s">
        <v>5444</v>
      </c>
      <c r="P1887" s="15" t="s">
        <v>5445</v>
      </c>
      <c r="Q1887" s="48">
        <v>508497</v>
      </c>
      <c r="R1887" s="11" t="s">
        <v>45</v>
      </c>
      <c r="S1887" s="120">
        <v>7867</v>
      </c>
      <c r="T1887" s="85">
        <v>107.03</v>
      </c>
      <c r="U1887" s="86">
        <v>14</v>
      </c>
      <c r="V1887" s="123">
        <v>46.825625000000002</v>
      </c>
      <c r="W1887" s="85">
        <f t="shared" si="442"/>
        <v>5244</v>
      </c>
      <c r="X1887" s="86">
        <v>0</v>
      </c>
      <c r="Y1887" s="85">
        <v>16.054500000000001</v>
      </c>
      <c r="Z1887" s="86">
        <f t="shared" si="443"/>
        <v>0</v>
      </c>
      <c r="AA1887" s="86">
        <f t="shared" si="444"/>
        <v>5244</v>
      </c>
      <c r="AB1887" s="85">
        <v>122.77</v>
      </c>
      <c r="AC1887" s="85">
        <v>17</v>
      </c>
      <c r="AD1887" s="124">
        <f t="shared" si="452"/>
        <v>73.661999999999992</v>
      </c>
      <c r="AE1887" s="86">
        <f t="shared" si="445"/>
        <v>5009</v>
      </c>
      <c r="AF1887" s="85">
        <v>0</v>
      </c>
      <c r="AG1887" s="85">
        <v>36.831000000000003</v>
      </c>
      <c r="AH1887" s="85">
        <f t="shared" si="446"/>
        <v>0</v>
      </c>
      <c r="AI1887" s="86">
        <f t="shared" si="447"/>
        <v>10253</v>
      </c>
      <c r="AJ1887" s="86">
        <f t="shared" si="448"/>
        <v>2386</v>
      </c>
      <c r="AK1887" s="122"/>
      <c r="AL1887" s="85">
        <v>122.77</v>
      </c>
      <c r="AM1887" s="85">
        <v>17</v>
      </c>
      <c r="AN1887" s="124">
        <f t="shared" si="453"/>
        <v>73.661999999999992</v>
      </c>
      <c r="AO1887" s="86">
        <f t="shared" si="449"/>
        <v>5009</v>
      </c>
      <c r="AP1887" s="85">
        <v>0</v>
      </c>
      <c r="AQ1887" s="85">
        <v>36.831000000000003</v>
      </c>
      <c r="AR1887" s="85">
        <f t="shared" si="450"/>
        <v>0</v>
      </c>
      <c r="AS1887" s="86">
        <f t="shared" si="454"/>
        <v>10253</v>
      </c>
      <c r="AT1887" s="170">
        <f t="shared" si="455"/>
        <v>0</v>
      </c>
      <c r="AU1887" s="86">
        <v>10253</v>
      </c>
      <c r="AV1887" s="170">
        <f t="shared" si="451"/>
        <v>0</v>
      </c>
    </row>
    <row r="1888" spans="1:48" s="73" customFormat="1" ht="30" x14ac:dyDescent="0.2">
      <c r="A1888" s="10" t="s">
        <v>565</v>
      </c>
      <c r="B1888" s="14" t="s">
        <v>36</v>
      </c>
      <c r="C1888" s="14" t="s">
        <v>37</v>
      </c>
      <c r="D1888" s="14" t="s">
        <v>6141</v>
      </c>
      <c r="E1888" s="58">
        <v>320501</v>
      </c>
      <c r="F1888" s="15" t="s">
        <v>6142</v>
      </c>
      <c r="G1888" s="15" t="s">
        <v>568</v>
      </c>
      <c r="H1888" s="16">
        <v>100009603</v>
      </c>
      <c r="I1888" s="62">
        <v>37831097</v>
      </c>
      <c r="J1888" s="13">
        <v>37831097</v>
      </c>
      <c r="K1888" s="15" t="s">
        <v>48</v>
      </c>
      <c r="L1888" s="12" t="s">
        <v>565</v>
      </c>
      <c r="M1888" s="15" t="s">
        <v>6134</v>
      </c>
      <c r="N1888" s="49">
        <v>96901</v>
      </c>
      <c r="O1888" s="15" t="s">
        <v>6143</v>
      </c>
      <c r="P1888" s="15" t="s">
        <v>6145</v>
      </c>
      <c r="Q1888" s="48">
        <v>516643</v>
      </c>
      <c r="R1888" s="11" t="s">
        <v>86</v>
      </c>
      <c r="S1888" s="120">
        <v>15172</v>
      </c>
      <c r="T1888" s="85">
        <v>107.03</v>
      </c>
      <c r="U1888" s="86">
        <v>27</v>
      </c>
      <c r="V1888" s="123">
        <v>46.825625000000002</v>
      </c>
      <c r="W1888" s="85">
        <f t="shared" si="442"/>
        <v>10114</v>
      </c>
      <c r="X1888" s="86">
        <v>0</v>
      </c>
      <c r="Y1888" s="85">
        <v>16.054500000000001</v>
      </c>
      <c r="Z1888" s="86">
        <f t="shared" si="443"/>
        <v>0</v>
      </c>
      <c r="AA1888" s="86">
        <f t="shared" si="444"/>
        <v>10114</v>
      </c>
      <c r="AB1888" s="85">
        <v>122.77</v>
      </c>
      <c r="AC1888" s="85">
        <v>28</v>
      </c>
      <c r="AD1888" s="124">
        <f t="shared" si="452"/>
        <v>73.661999999999992</v>
      </c>
      <c r="AE1888" s="86">
        <f t="shared" si="445"/>
        <v>8250</v>
      </c>
      <c r="AF1888" s="85">
        <v>0</v>
      </c>
      <c r="AG1888" s="85">
        <v>36.831000000000003</v>
      </c>
      <c r="AH1888" s="85">
        <f t="shared" si="446"/>
        <v>0</v>
      </c>
      <c r="AI1888" s="86">
        <f t="shared" si="447"/>
        <v>18364</v>
      </c>
      <c r="AJ1888" s="86">
        <f t="shared" si="448"/>
        <v>3192</v>
      </c>
      <c r="AK1888" s="122"/>
      <c r="AL1888" s="85">
        <v>122.77</v>
      </c>
      <c r="AM1888" s="85">
        <v>28</v>
      </c>
      <c r="AN1888" s="124">
        <f t="shared" si="453"/>
        <v>73.661999999999992</v>
      </c>
      <c r="AO1888" s="86">
        <f t="shared" si="449"/>
        <v>8250</v>
      </c>
      <c r="AP1888" s="85">
        <v>0</v>
      </c>
      <c r="AQ1888" s="85">
        <v>36.831000000000003</v>
      </c>
      <c r="AR1888" s="85">
        <f t="shared" si="450"/>
        <v>0</v>
      </c>
      <c r="AS1888" s="86">
        <f t="shared" si="454"/>
        <v>18364</v>
      </c>
      <c r="AT1888" s="170">
        <f t="shared" si="455"/>
        <v>0</v>
      </c>
      <c r="AU1888" s="86">
        <v>18364</v>
      </c>
      <c r="AV1888" s="170">
        <f t="shared" si="451"/>
        <v>0</v>
      </c>
    </row>
    <row r="1889" spans="1:48" s="73" customFormat="1" x14ac:dyDescent="0.2">
      <c r="A1889" s="10" t="s">
        <v>565</v>
      </c>
      <c r="B1889" s="14" t="s">
        <v>36</v>
      </c>
      <c r="C1889" s="14" t="s">
        <v>37</v>
      </c>
      <c r="D1889" s="14" t="s">
        <v>5438</v>
      </c>
      <c r="E1889" s="58">
        <v>313301</v>
      </c>
      <c r="F1889" s="15" t="s">
        <v>5439</v>
      </c>
      <c r="G1889" s="15" t="s">
        <v>568</v>
      </c>
      <c r="H1889" s="16">
        <v>100009664</v>
      </c>
      <c r="I1889" s="62">
        <v>710013051</v>
      </c>
      <c r="J1889" s="13">
        <v>710013051</v>
      </c>
      <c r="K1889" s="15" t="s">
        <v>48</v>
      </c>
      <c r="L1889" s="12" t="s">
        <v>565</v>
      </c>
      <c r="M1889" s="15" t="s">
        <v>5427</v>
      </c>
      <c r="N1889" s="49">
        <v>97664</v>
      </c>
      <c r="O1889" s="15" t="s">
        <v>5440</v>
      </c>
      <c r="P1889" s="15" t="s">
        <v>5441</v>
      </c>
      <c r="Q1889" s="48">
        <v>508489</v>
      </c>
      <c r="R1889" s="11" t="s">
        <v>45</v>
      </c>
      <c r="S1889" s="120">
        <v>2810</v>
      </c>
      <c r="T1889" s="85">
        <v>107.03</v>
      </c>
      <c r="U1889" s="86">
        <v>5</v>
      </c>
      <c r="V1889" s="123">
        <v>46.825625000000002</v>
      </c>
      <c r="W1889" s="85">
        <f t="shared" si="442"/>
        <v>1873</v>
      </c>
      <c r="X1889" s="86">
        <v>0</v>
      </c>
      <c r="Y1889" s="85">
        <v>16.054500000000001</v>
      </c>
      <c r="Z1889" s="86">
        <f t="shared" si="443"/>
        <v>0</v>
      </c>
      <c r="AA1889" s="86">
        <f t="shared" si="444"/>
        <v>1873</v>
      </c>
      <c r="AB1889" s="85">
        <v>122.77</v>
      </c>
      <c r="AC1889" s="85">
        <v>6</v>
      </c>
      <c r="AD1889" s="124">
        <f t="shared" si="452"/>
        <v>73.661999999999992</v>
      </c>
      <c r="AE1889" s="86">
        <f t="shared" si="445"/>
        <v>1768</v>
      </c>
      <c r="AF1889" s="85">
        <v>0</v>
      </c>
      <c r="AG1889" s="85">
        <v>36.831000000000003</v>
      </c>
      <c r="AH1889" s="85">
        <f t="shared" si="446"/>
        <v>0</v>
      </c>
      <c r="AI1889" s="86">
        <f t="shared" si="447"/>
        <v>3641</v>
      </c>
      <c r="AJ1889" s="86">
        <f t="shared" si="448"/>
        <v>831</v>
      </c>
      <c r="AK1889" s="122"/>
      <c r="AL1889" s="85">
        <v>122.77</v>
      </c>
      <c r="AM1889" s="85">
        <v>6</v>
      </c>
      <c r="AN1889" s="124">
        <f t="shared" si="453"/>
        <v>73.661999999999992</v>
      </c>
      <c r="AO1889" s="86">
        <f t="shared" si="449"/>
        <v>1768</v>
      </c>
      <c r="AP1889" s="85">
        <v>0</v>
      </c>
      <c r="AQ1889" s="85">
        <v>36.831000000000003</v>
      </c>
      <c r="AR1889" s="85">
        <f t="shared" si="450"/>
        <v>0</v>
      </c>
      <c r="AS1889" s="86">
        <f t="shared" si="454"/>
        <v>3641</v>
      </c>
      <c r="AT1889" s="170">
        <f t="shared" si="455"/>
        <v>0</v>
      </c>
      <c r="AU1889" s="86">
        <v>3641</v>
      </c>
      <c r="AV1889" s="170">
        <f t="shared" si="451"/>
        <v>0</v>
      </c>
    </row>
    <row r="1890" spans="1:48" s="73" customFormat="1" ht="45" x14ac:dyDescent="0.2">
      <c r="A1890" s="10" t="s">
        <v>565</v>
      </c>
      <c r="B1890" s="14" t="s">
        <v>36</v>
      </c>
      <c r="C1890" s="14" t="s">
        <v>37</v>
      </c>
      <c r="D1890" s="14" t="s">
        <v>6582</v>
      </c>
      <c r="E1890" s="58">
        <v>35659599</v>
      </c>
      <c r="F1890" s="15" t="s">
        <v>6583</v>
      </c>
      <c r="G1890" s="15" t="s">
        <v>568</v>
      </c>
      <c r="H1890" s="16">
        <v>100019647</v>
      </c>
      <c r="I1890" s="62">
        <v>710282974</v>
      </c>
      <c r="J1890" s="13">
        <v>37888544</v>
      </c>
      <c r="K1890" s="15" t="s">
        <v>105</v>
      </c>
      <c r="L1890" s="12" t="s">
        <v>565</v>
      </c>
      <c r="M1890" s="15" t="s">
        <v>6161</v>
      </c>
      <c r="N1890" s="49">
        <v>96801</v>
      </c>
      <c r="O1890" s="15" t="s">
        <v>6584</v>
      </c>
      <c r="P1890" s="15" t="s">
        <v>10437</v>
      </c>
      <c r="Q1890" s="48">
        <v>581607</v>
      </c>
      <c r="R1890" s="11" t="s">
        <v>45</v>
      </c>
      <c r="S1890" s="120">
        <v>10114</v>
      </c>
      <c r="T1890" s="85">
        <v>107.03</v>
      </c>
      <c r="U1890" s="86">
        <v>18</v>
      </c>
      <c r="V1890" s="123">
        <v>46.825625000000002</v>
      </c>
      <c r="W1890" s="85">
        <f t="shared" si="442"/>
        <v>6743</v>
      </c>
      <c r="X1890" s="86">
        <v>0</v>
      </c>
      <c r="Y1890" s="85">
        <v>16.054500000000001</v>
      </c>
      <c r="Z1890" s="86">
        <f t="shared" si="443"/>
        <v>0</v>
      </c>
      <c r="AA1890" s="86">
        <f t="shared" si="444"/>
        <v>6743</v>
      </c>
      <c r="AB1890" s="85">
        <v>122.77</v>
      </c>
      <c r="AC1890" s="85">
        <v>12</v>
      </c>
      <c r="AD1890" s="124">
        <f t="shared" si="452"/>
        <v>73.661999999999992</v>
      </c>
      <c r="AE1890" s="86">
        <f t="shared" si="445"/>
        <v>3536</v>
      </c>
      <c r="AF1890" s="85">
        <v>0</v>
      </c>
      <c r="AG1890" s="85">
        <v>36.831000000000003</v>
      </c>
      <c r="AH1890" s="85">
        <f t="shared" si="446"/>
        <v>0</v>
      </c>
      <c r="AI1890" s="86">
        <f t="shared" si="447"/>
        <v>10279</v>
      </c>
      <c r="AJ1890" s="86">
        <f t="shared" si="448"/>
        <v>165</v>
      </c>
      <c r="AK1890" s="122"/>
      <c r="AL1890" s="85">
        <v>122.77</v>
      </c>
      <c r="AM1890" s="85">
        <v>12</v>
      </c>
      <c r="AN1890" s="124">
        <f t="shared" si="453"/>
        <v>73.661999999999992</v>
      </c>
      <c r="AO1890" s="86">
        <f t="shared" si="449"/>
        <v>3536</v>
      </c>
      <c r="AP1890" s="85">
        <v>0</v>
      </c>
      <c r="AQ1890" s="85">
        <v>36.831000000000003</v>
      </c>
      <c r="AR1890" s="85">
        <f t="shared" si="450"/>
        <v>0</v>
      </c>
      <c r="AS1890" s="86">
        <f t="shared" si="454"/>
        <v>10279</v>
      </c>
      <c r="AT1890" s="170">
        <f t="shared" si="455"/>
        <v>0</v>
      </c>
      <c r="AU1890" s="86">
        <v>10279</v>
      </c>
      <c r="AV1890" s="170">
        <f t="shared" si="451"/>
        <v>0</v>
      </c>
    </row>
    <row r="1891" spans="1:48" s="73" customFormat="1" ht="45" x14ac:dyDescent="0.2">
      <c r="A1891" s="10" t="s">
        <v>565</v>
      </c>
      <c r="B1891" s="14" t="s">
        <v>36</v>
      </c>
      <c r="C1891" s="14" t="s">
        <v>37</v>
      </c>
      <c r="D1891" s="14" t="s">
        <v>6582</v>
      </c>
      <c r="E1891" s="58">
        <v>35659599</v>
      </c>
      <c r="F1891" s="15" t="s">
        <v>6583</v>
      </c>
      <c r="G1891" s="15" t="s">
        <v>568</v>
      </c>
      <c r="H1891" s="16">
        <v>100010980</v>
      </c>
      <c r="I1891" s="62">
        <v>710021496</v>
      </c>
      <c r="J1891" s="13">
        <v>37888544</v>
      </c>
      <c r="K1891" s="15" t="s">
        <v>105</v>
      </c>
      <c r="L1891" s="12" t="s">
        <v>565</v>
      </c>
      <c r="M1891" s="15" t="s">
        <v>6161</v>
      </c>
      <c r="N1891" s="49">
        <v>96801</v>
      </c>
      <c r="O1891" s="15" t="s">
        <v>6584</v>
      </c>
      <c r="P1891" s="15" t="s">
        <v>6585</v>
      </c>
      <c r="Q1891" s="48">
        <v>581607</v>
      </c>
      <c r="R1891" s="11" t="s">
        <v>45</v>
      </c>
      <c r="S1891" s="120">
        <v>0</v>
      </c>
      <c r="T1891" s="85">
        <v>107.03</v>
      </c>
      <c r="U1891" s="86">
        <v>0</v>
      </c>
      <c r="V1891" s="123">
        <v>46.825625000000002</v>
      </c>
      <c r="W1891" s="85">
        <f t="shared" si="442"/>
        <v>0</v>
      </c>
      <c r="X1891" s="86">
        <v>0</v>
      </c>
      <c r="Y1891" s="85">
        <v>16.054500000000001</v>
      </c>
      <c r="Z1891" s="86">
        <f t="shared" si="443"/>
        <v>0</v>
      </c>
      <c r="AA1891" s="86">
        <f t="shared" si="444"/>
        <v>0</v>
      </c>
      <c r="AB1891" s="85">
        <v>122.77</v>
      </c>
      <c r="AC1891" s="85">
        <v>0</v>
      </c>
      <c r="AD1891" s="124">
        <f t="shared" si="452"/>
        <v>73.661999999999992</v>
      </c>
      <c r="AE1891" s="86">
        <f t="shared" si="445"/>
        <v>0</v>
      </c>
      <c r="AF1891" s="85">
        <v>0</v>
      </c>
      <c r="AG1891" s="85">
        <v>36.831000000000003</v>
      </c>
      <c r="AH1891" s="85">
        <f t="shared" si="446"/>
        <v>0</v>
      </c>
      <c r="AI1891" s="86">
        <f t="shared" si="447"/>
        <v>0</v>
      </c>
      <c r="AJ1891" s="86">
        <f t="shared" si="448"/>
        <v>0</v>
      </c>
      <c r="AK1891" s="122"/>
      <c r="AL1891" s="85">
        <v>122.77</v>
      </c>
      <c r="AM1891" s="85">
        <f>0</f>
        <v>0</v>
      </c>
      <c r="AN1891" s="124">
        <f t="shared" si="453"/>
        <v>73.661999999999992</v>
      </c>
      <c r="AO1891" s="86">
        <f t="shared" si="449"/>
        <v>0</v>
      </c>
      <c r="AP1891" s="85">
        <f>0</f>
        <v>0</v>
      </c>
      <c r="AQ1891" s="85">
        <v>36.831000000000003</v>
      </c>
      <c r="AR1891" s="85">
        <f t="shared" si="450"/>
        <v>0</v>
      </c>
      <c r="AS1891" s="86">
        <f t="shared" si="454"/>
        <v>0</v>
      </c>
      <c r="AT1891" s="170">
        <f t="shared" si="455"/>
        <v>0</v>
      </c>
      <c r="AU1891" s="86">
        <v>0</v>
      </c>
      <c r="AV1891" s="170">
        <f t="shared" si="451"/>
        <v>0</v>
      </c>
    </row>
    <row r="1892" spans="1:48" s="73" customFormat="1" x14ac:dyDescent="0.2">
      <c r="A1892" s="10" t="s">
        <v>565</v>
      </c>
      <c r="B1892" s="14" t="s">
        <v>36</v>
      </c>
      <c r="C1892" s="14" t="s">
        <v>37</v>
      </c>
      <c r="D1892" s="14" t="s">
        <v>5616</v>
      </c>
      <c r="E1892" s="58">
        <v>315991</v>
      </c>
      <c r="F1892" s="15" t="s">
        <v>5617</v>
      </c>
      <c r="G1892" s="15" t="s">
        <v>568</v>
      </c>
      <c r="H1892" s="16">
        <v>100010187</v>
      </c>
      <c r="I1892" s="62">
        <v>710016131</v>
      </c>
      <c r="J1892" s="13">
        <v>710016131</v>
      </c>
      <c r="K1892" s="15" t="s">
        <v>48</v>
      </c>
      <c r="L1892" s="12" t="s">
        <v>565</v>
      </c>
      <c r="M1892" s="15" t="s">
        <v>5618</v>
      </c>
      <c r="N1892" s="49">
        <v>98502</v>
      </c>
      <c r="O1892" s="15" t="s">
        <v>5619</v>
      </c>
      <c r="P1892" s="15" t="s">
        <v>5620</v>
      </c>
      <c r="Q1892" s="48">
        <v>511269</v>
      </c>
      <c r="R1892" s="11" t="s">
        <v>45</v>
      </c>
      <c r="S1892" s="120">
        <v>2810</v>
      </c>
      <c r="T1892" s="85">
        <v>107.03</v>
      </c>
      <c r="U1892" s="86">
        <v>5</v>
      </c>
      <c r="V1892" s="123">
        <v>46.825625000000002</v>
      </c>
      <c r="W1892" s="85">
        <f t="shared" si="442"/>
        <v>1873</v>
      </c>
      <c r="X1892" s="86">
        <v>0</v>
      </c>
      <c r="Y1892" s="85">
        <v>16.054500000000001</v>
      </c>
      <c r="Z1892" s="86">
        <f t="shared" si="443"/>
        <v>0</v>
      </c>
      <c r="AA1892" s="86">
        <f t="shared" si="444"/>
        <v>1873</v>
      </c>
      <c r="AB1892" s="85">
        <v>122.77</v>
      </c>
      <c r="AC1892" s="85">
        <v>6</v>
      </c>
      <c r="AD1892" s="124">
        <f t="shared" si="452"/>
        <v>73.661999999999992</v>
      </c>
      <c r="AE1892" s="86">
        <f t="shared" si="445"/>
        <v>1768</v>
      </c>
      <c r="AF1892" s="85">
        <v>0</v>
      </c>
      <c r="AG1892" s="85">
        <v>36.831000000000003</v>
      </c>
      <c r="AH1892" s="85">
        <f t="shared" si="446"/>
        <v>0</v>
      </c>
      <c r="AI1892" s="86">
        <f t="shared" si="447"/>
        <v>3641</v>
      </c>
      <c r="AJ1892" s="86">
        <f t="shared" si="448"/>
        <v>831</v>
      </c>
      <c r="AK1892" s="122"/>
      <c r="AL1892" s="85">
        <v>122.77</v>
      </c>
      <c r="AM1892" s="85">
        <v>6</v>
      </c>
      <c r="AN1892" s="124">
        <f t="shared" si="453"/>
        <v>73.661999999999992</v>
      </c>
      <c r="AO1892" s="86">
        <f t="shared" si="449"/>
        <v>1768</v>
      </c>
      <c r="AP1892" s="85">
        <v>0</v>
      </c>
      <c r="AQ1892" s="85">
        <v>36.831000000000003</v>
      </c>
      <c r="AR1892" s="85">
        <f t="shared" si="450"/>
        <v>0</v>
      </c>
      <c r="AS1892" s="86">
        <f t="shared" si="454"/>
        <v>3641</v>
      </c>
      <c r="AT1892" s="170">
        <f t="shared" si="455"/>
        <v>0</v>
      </c>
      <c r="AU1892" s="86">
        <v>3641</v>
      </c>
      <c r="AV1892" s="170">
        <f t="shared" si="451"/>
        <v>0</v>
      </c>
    </row>
    <row r="1893" spans="1:48" s="73" customFormat="1" ht="45" x14ac:dyDescent="0.2">
      <c r="A1893" s="10" t="s">
        <v>565</v>
      </c>
      <c r="B1893" s="14" t="s">
        <v>36</v>
      </c>
      <c r="C1893" s="14" t="s">
        <v>37</v>
      </c>
      <c r="D1893" s="14" t="s">
        <v>5487</v>
      </c>
      <c r="E1893" s="58">
        <v>313491</v>
      </c>
      <c r="F1893" s="15" t="s">
        <v>5488</v>
      </c>
      <c r="G1893" s="15" t="s">
        <v>568</v>
      </c>
      <c r="H1893" s="16">
        <v>100009498</v>
      </c>
      <c r="I1893" s="62">
        <v>710013175</v>
      </c>
      <c r="J1893" s="13">
        <v>35677805</v>
      </c>
      <c r="K1893" s="15" t="s">
        <v>92</v>
      </c>
      <c r="L1893" s="12" t="s">
        <v>565</v>
      </c>
      <c r="M1893" s="15" t="s">
        <v>654</v>
      </c>
      <c r="N1893" s="49">
        <v>97662</v>
      </c>
      <c r="O1893" s="15" t="s">
        <v>5489</v>
      </c>
      <c r="P1893" s="15" t="s">
        <v>5490</v>
      </c>
      <c r="Q1893" s="48">
        <v>508675</v>
      </c>
      <c r="R1893" s="11" t="s">
        <v>45</v>
      </c>
      <c r="S1893" s="120">
        <v>12924</v>
      </c>
      <c r="T1893" s="85">
        <v>107.03</v>
      </c>
      <c r="U1893" s="86">
        <v>23</v>
      </c>
      <c r="V1893" s="123">
        <v>46.825625000000002</v>
      </c>
      <c r="W1893" s="85">
        <f t="shared" si="442"/>
        <v>8616</v>
      </c>
      <c r="X1893" s="86">
        <v>0</v>
      </c>
      <c r="Y1893" s="85">
        <v>16.054500000000001</v>
      </c>
      <c r="Z1893" s="86">
        <f t="shared" si="443"/>
        <v>0</v>
      </c>
      <c r="AA1893" s="86">
        <f t="shared" si="444"/>
        <v>8616</v>
      </c>
      <c r="AB1893" s="85">
        <v>122.77</v>
      </c>
      <c r="AC1893" s="85">
        <v>30</v>
      </c>
      <c r="AD1893" s="124">
        <f t="shared" si="452"/>
        <v>73.661999999999992</v>
      </c>
      <c r="AE1893" s="86">
        <f t="shared" si="445"/>
        <v>8839</v>
      </c>
      <c r="AF1893" s="85">
        <v>0</v>
      </c>
      <c r="AG1893" s="85">
        <v>36.831000000000003</v>
      </c>
      <c r="AH1893" s="85">
        <f t="shared" si="446"/>
        <v>0</v>
      </c>
      <c r="AI1893" s="86">
        <f t="shared" si="447"/>
        <v>17455</v>
      </c>
      <c r="AJ1893" s="86">
        <f t="shared" si="448"/>
        <v>4531</v>
      </c>
      <c r="AK1893" s="122"/>
      <c r="AL1893" s="85">
        <v>122.77</v>
      </c>
      <c r="AM1893" s="85">
        <v>30</v>
      </c>
      <c r="AN1893" s="124">
        <f t="shared" si="453"/>
        <v>73.661999999999992</v>
      </c>
      <c r="AO1893" s="86">
        <f t="shared" si="449"/>
        <v>8839</v>
      </c>
      <c r="AP1893" s="85">
        <v>0</v>
      </c>
      <c r="AQ1893" s="85">
        <v>36.831000000000003</v>
      </c>
      <c r="AR1893" s="85">
        <f t="shared" si="450"/>
        <v>0</v>
      </c>
      <c r="AS1893" s="86">
        <f t="shared" si="454"/>
        <v>17455</v>
      </c>
      <c r="AT1893" s="170">
        <f t="shared" si="455"/>
        <v>0</v>
      </c>
      <c r="AU1893" s="86">
        <v>17455</v>
      </c>
      <c r="AV1893" s="170">
        <f t="shared" si="451"/>
        <v>0</v>
      </c>
    </row>
    <row r="1894" spans="1:48" s="73" customFormat="1" ht="45" x14ac:dyDescent="0.2">
      <c r="A1894" s="10" t="s">
        <v>565</v>
      </c>
      <c r="B1894" s="14" t="s">
        <v>36</v>
      </c>
      <c r="C1894" s="14" t="s">
        <v>37</v>
      </c>
      <c r="D1894" s="14" t="s">
        <v>6470</v>
      </c>
      <c r="E1894" s="58">
        <v>320447</v>
      </c>
      <c r="F1894" s="15" t="s">
        <v>6471</v>
      </c>
      <c r="G1894" s="15" t="s">
        <v>568</v>
      </c>
      <c r="H1894" s="16">
        <v>100010972</v>
      </c>
      <c r="I1894" s="62">
        <v>710021097</v>
      </c>
      <c r="J1894" s="13">
        <v>37833626</v>
      </c>
      <c r="K1894" s="15" t="s">
        <v>6472</v>
      </c>
      <c r="L1894" s="12" t="s">
        <v>565</v>
      </c>
      <c r="M1894" s="15" t="s">
        <v>6311</v>
      </c>
      <c r="N1894" s="49">
        <v>96201</v>
      </c>
      <c r="O1894" s="15" t="s">
        <v>6473</v>
      </c>
      <c r="P1894" s="15" t="s">
        <v>6474</v>
      </c>
      <c r="Q1894" s="48">
        <v>518972</v>
      </c>
      <c r="R1894" s="11" t="s">
        <v>45</v>
      </c>
      <c r="S1894" s="120">
        <v>15365</v>
      </c>
      <c r="T1894" s="85">
        <v>107.03</v>
      </c>
      <c r="U1894" s="86">
        <v>27</v>
      </c>
      <c r="V1894" s="123">
        <v>46.825625000000002</v>
      </c>
      <c r="W1894" s="85">
        <f t="shared" si="442"/>
        <v>10114</v>
      </c>
      <c r="X1894" s="86">
        <v>1</v>
      </c>
      <c r="Y1894" s="85">
        <v>16.054500000000001</v>
      </c>
      <c r="Z1894" s="86">
        <f t="shared" si="443"/>
        <v>128</v>
      </c>
      <c r="AA1894" s="86">
        <f t="shared" si="444"/>
        <v>10242</v>
      </c>
      <c r="AB1894" s="85">
        <v>122.77</v>
      </c>
      <c r="AC1894" s="85">
        <v>28</v>
      </c>
      <c r="AD1894" s="124">
        <f t="shared" si="452"/>
        <v>73.661999999999992</v>
      </c>
      <c r="AE1894" s="86">
        <f t="shared" si="445"/>
        <v>8250</v>
      </c>
      <c r="AF1894" s="85">
        <v>0</v>
      </c>
      <c r="AG1894" s="85">
        <v>36.831000000000003</v>
      </c>
      <c r="AH1894" s="85">
        <f t="shared" si="446"/>
        <v>0</v>
      </c>
      <c r="AI1894" s="86">
        <f t="shared" si="447"/>
        <v>18492</v>
      </c>
      <c r="AJ1894" s="86">
        <f t="shared" si="448"/>
        <v>3127</v>
      </c>
      <c r="AK1894" s="122"/>
      <c r="AL1894" s="85">
        <v>122.77</v>
      </c>
      <c r="AM1894" s="85">
        <v>28</v>
      </c>
      <c r="AN1894" s="124">
        <f t="shared" si="453"/>
        <v>73.661999999999992</v>
      </c>
      <c r="AO1894" s="86">
        <f t="shared" si="449"/>
        <v>8250</v>
      </c>
      <c r="AP1894" s="85">
        <v>0</v>
      </c>
      <c r="AQ1894" s="85">
        <v>36.831000000000003</v>
      </c>
      <c r="AR1894" s="85">
        <f t="shared" si="450"/>
        <v>0</v>
      </c>
      <c r="AS1894" s="86">
        <f t="shared" si="454"/>
        <v>18492</v>
      </c>
      <c r="AT1894" s="170">
        <f t="shared" si="455"/>
        <v>0</v>
      </c>
      <c r="AU1894" s="86">
        <v>18492</v>
      </c>
      <c r="AV1894" s="170">
        <f t="shared" si="451"/>
        <v>0</v>
      </c>
    </row>
    <row r="1895" spans="1:48" s="73" customFormat="1" ht="30" x14ac:dyDescent="0.2">
      <c r="A1895" s="10" t="s">
        <v>565</v>
      </c>
      <c r="B1895" s="14" t="s">
        <v>36</v>
      </c>
      <c r="C1895" s="14" t="s">
        <v>37</v>
      </c>
      <c r="D1895" s="14" t="s">
        <v>5395</v>
      </c>
      <c r="E1895" s="58">
        <v>313271</v>
      </c>
      <c r="F1895" s="15" t="s">
        <v>5396</v>
      </c>
      <c r="G1895" s="15" t="s">
        <v>568</v>
      </c>
      <c r="H1895" s="16">
        <v>100009308</v>
      </c>
      <c r="I1895" s="62">
        <v>710012691</v>
      </c>
      <c r="J1895" s="13">
        <v>710012691</v>
      </c>
      <c r="K1895" s="15" t="s">
        <v>48</v>
      </c>
      <c r="L1895" s="12" t="s">
        <v>565</v>
      </c>
      <c r="M1895" s="15" t="s">
        <v>654</v>
      </c>
      <c r="N1895" s="49">
        <v>97401</v>
      </c>
      <c r="O1895" s="15" t="s">
        <v>655</v>
      </c>
      <c r="P1895" s="15" t="s">
        <v>5413</v>
      </c>
      <c r="Q1895" s="48">
        <v>508438</v>
      </c>
      <c r="R1895" s="11" t="s">
        <v>45</v>
      </c>
      <c r="S1895" s="120">
        <v>6743</v>
      </c>
      <c r="T1895" s="85">
        <v>107.03</v>
      </c>
      <c r="U1895" s="86">
        <v>12</v>
      </c>
      <c r="V1895" s="123">
        <v>46.825625000000002</v>
      </c>
      <c r="W1895" s="85">
        <f t="shared" si="442"/>
        <v>4495</v>
      </c>
      <c r="X1895" s="86">
        <v>0</v>
      </c>
      <c r="Y1895" s="85">
        <v>16.054500000000001</v>
      </c>
      <c r="Z1895" s="86">
        <f t="shared" si="443"/>
        <v>0</v>
      </c>
      <c r="AA1895" s="86">
        <f t="shared" si="444"/>
        <v>4495</v>
      </c>
      <c r="AB1895" s="85">
        <v>122.77</v>
      </c>
      <c r="AC1895" s="85">
        <v>9</v>
      </c>
      <c r="AD1895" s="124">
        <f t="shared" si="452"/>
        <v>73.661999999999992</v>
      </c>
      <c r="AE1895" s="86">
        <f t="shared" si="445"/>
        <v>2652</v>
      </c>
      <c r="AF1895" s="85">
        <v>0</v>
      </c>
      <c r="AG1895" s="85">
        <v>36.831000000000003</v>
      </c>
      <c r="AH1895" s="85">
        <f t="shared" si="446"/>
        <v>0</v>
      </c>
      <c r="AI1895" s="86">
        <f t="shared" si="447"/>
        <v>7147</v>
      </c>
      <c r="AJ1895" s="86">
        <f t="shared" si="448"/>
        <v>404</v>
      </c>
      <c r="AK1895" s="122"/>
      <c r="AL1895" s="85">
        <v>122.77</v>
      </c>
      <c r="AM1895" s="85">
        <v>9</v>
      </c>
      <c r="AN1895" s="124">
        <f t="shared" si="453"/>
        <v>73.661999999999992</v>
      </c>
      <c r="AO1895" s="86">
        <f t="shared" si="449"/>
        <v>2652</v>
      </c>
      <c r="AP1895" s="85">
        <v>0</v>
      </c>
      <c r="AQ1895" s="85">
        <v>36.831000000000003</v>
      </c>
      <c r="AR1895" s="85">
        <f t="shared" si="450"/>
        <v>0</v>
      </c>
      <c r="AS1895" s="86">
        <f t="shared" si="454"/>
        <v>7147</v>
      </c>
      <c r="AT1895" s="170">
        <f t="shared" si="455"/>
        <v>0</v>
      </c>
      <c r="AU1895" s="86">
        <v>7147</v>
      </c>
      <c r="AV1895" s="170">
        <f t="shared" si="451"/>
        <v>0</v>
      </c>
    </row>
    <row r="1896" spans="1:48" s="73" customFormat="1" x14ac:dyDescent="0.2">
      <c r="A1896" s="10" t="s">
        <v>565</v>
      </c>
      <c r="B1896" s="14" t="s">
        <v>36</v>
      </c>
      <c r="C1896" s="14" t="s">
        <v>37</v>
      </c>
      <c r="D1896" s="14" t="s">
        <v>5621</v>
      </c>
      <c r="E1896" s="58">
        <v>315982</v>
      </c>
      <c r="F1896" s="15" t="s">
        <v>5622</v>
      </c>
      <c r="G1896" s="15" t="s">
        <v>568</v>
      </c>
      <c r="H1896" s="16">
        <v>100009980</v>
      </c>
      <c r="I1896" s="62">
        <v>710016174</v>
      </c>
      <c r="J1896" s="13">
        <v>710016174</v>
      </c>
      <c r="K1896" s="15" t="s">
        <v>48</v>
      </c>
      <c r="L1896" s="12" t="s">
        <v>565</v>
      </c>
      <c r="M1896" s="15" t="s">
        <v>5599</v>
      </c>
      <c r="N1896" s="49">
        <v>98541</v>
      </c>
      <c r="O1896" s="15" t="s">
        <v>5623</v>
      </c>
      <c r="P1896" s="15" t="s">
        <v>5624</v>
      </c>
      <c r="Q1896" s="48">
        <v>511293</v>
      </c>
      <c r="R1896" s="11" t="s">
        <v>45</v>
      </c>
      <c r="S1896" s="120">
        <v>3003</v>
      </c>
      <c r="T1896" s="85">
        <v>107.03</v>
      </c>
      <c r="U1896" s="86">
        <v>5</v>
      </c>
      <c r="V1896" s="123">
        <v>46.825625000000002</v>
      </c>
      <c r="W1896" s="85">
        <f t="shared" si="442"/>
        <v>1873</v>
      </c>
      <c r="X1896" s="86">
        <v>1</v>
      </c>
      <c r="Y1896" s="85">
        <v>16.054500000000001</v>
      </c>
      <c r="Z1896" s="86">
        <f t="shared" si="443"/>
        <v>128</v>
      </c>
      <c r="AA1896" s="86">
        <f t="shared" si="444"/>
        <v>2001</v>
      </c>
      <c r="AB1896" s="85">
        <v>122.77</v>
      </c>
      <c r="AC1896" s="85">
        <v>5</v>
      </c>
      <c r="AD1896" s="124">
        <f t="shared" si="452"/>
        <v>73.661999999999992</v>
      </c>
      <c r="AE1896" s="86">
        <f t="shared" si="445"/>
        <v>1473</v>
      </c>
      <c r="AF1896" s="85">
        <v>0</v>
      </c>
      <c r="AG1896" s="85">
        <v>36.831000000000003</v>
      </c>
      <c r="AH1896" s="85">
        <f t="shared" si="446"/>
        <v>0</v>
      </c>
      <c r="AI1896" s="86">
        <f t="shared" si="447"/>
        <v>3474</v>
      </c>
      <c r="AJ1896" s="86">
        <f t="shared" si="448"/>
        <v>471</v>
      </c>
      <c r="AK1896" s="122"/>
      <c r="AL1896" s="85">
        <v>122.77</v>
      </c>
      <c r="AM1896" s="85">
        <v>5</v>
      </c>
      <c r="AN1896" s="124">
        <f t="shared" si="453"/>
        <v>73.661999999999992</v>
      </c>
      <c r="AO1896" s="86">
        <f t="shared" si="449"/>
        <v>1473</v>
      </c>
      <c r="AP1896" s="85">
        <v>0</v>
      </c>
      <c r="AQ1896" s="85">
        <v>36.831000000000003</v>
      </c>
      <c r="AR1896" s="85">
        <f t="shared" si="450"/>
        <v>0</v>
      </c>
      <c r="AS1896" s="86">
        <f t="shared" si="454"/>
        <v>3474</v>
      </c>
      <c r="AT1896" s="170">
        <f t="shared" si="455"/>
        <v>0</v>
      </c>
      <c r="AU1896" s="86">
        <v>3474</v>
      </c>
      <c r="AV1896" s="170">
        <f t="shared" si="451"/>
        <v>0</v>
      </c>
    </row>
    <row r="1897" spans="1:48" s="73" customFormat="1" ht="30" x14ac:dyDescent="0.2">
      <c r="A1897" s="10" t="s">
        <v>565</v>
      </c>
      <c r="B1897" s="14" t="s">
        <v>36</v>
      </c>
      <c r="C1897" s="14" t="s">
        <v>37</v>
      </c>
      <c r="D1897" s="14" t="s">
        <v>6309</v>
      </c>
      <c r="E1897" s="58">
        <v>320439</v>
      </c>
      <c r="F1897" s="15" t="s">
        <v>6310</v>
      </c>
      <c r="G1897" s="15" t="s">
        <v>568</v>
      </c>
      <c r="H1897" s="16">
        <v>100010877</v>
      </c>
      <c r="I1897" s="62">
        <v>37949713</v>
      </c>
      <c r="J1897" s="13">
        <v>37949713</v>
      </c>
      <c r="K1897" s="15" t="s">
        <v>48</v>
      </c>
      <c r="L1897" s="12" t="s">
        <v>565</v>
      </c>
      <c r="M1897" s="15" t="s">
        <v>6311</v>
      </c>
      <c r="N1897" s="49">
        <v>96001</v>
      </c>
      <c r="O1897" s="15" t="s">
        <v>6312</v>
      </c>
      <c r="P1897" s="15" t="s">
        <v>6313</v>
      </c>
      <c r="Q1897" s="48">
        <v>518158</v>
      </c>
      <c r="R1897" s="11" t="s">
        <v>86</v>
      </c>
      <c r="S1897" s="120">
        <v>12362</v>
      </c>
      <c r="T1897" s="85">
        <v>107.03</v>
      </c>
      <c r="U1897" s="86">
        <v>22</v>
      </c>
      <c r="V1897" s="123">
        <v>46.825625000000002</v>
      </c>
      <c r="W1897" s="85">
        <f t="shared" si="442"/>
        <v>8241</v>
      </c>
      <c r="X1897" s="86">
        <v>0</v>
      </c>
      <c r="Y1897" s="85">
        <v>16.054500000000001</v>
      </c>
      <c r="Z1897" s="86">
        <f t="shared" si="443"/>
        <v>0</v>
      </c>
      <c r="AA1897" s="86">
        <f t="shared" si="444"/>
        <v>8241</v>
      </c>
      <c r="AB1897" s="85">
        <v>122.77</v>
      </c>
      <c r="AC1897" s="85">
        <v>24</v>
      </c>
      <c r="AD1897" s="124">
        <f t="shared" si="452"/>
        <v>73.661999999999992</v>
      </c>
      <c r="AE1897" s="86">
        <f t="shared" si="445"/>
        <v>7072</v>
      </c>
      <c r="AF1897" s="85">
        <v>0</v>
      </c>
      <c r="AG1897" s="85">
        <v>36.831000000000003</v>
      </c>
      <c r="AH1897" s="85">
        <f t="shared" si="446"/>
        <v>0</v>
      </c>
      <c r="AI1897" s="86">
        <f t="shared" si="447"/>
        <v>15313</v>
      </c>
      <c r="AJ1897" s="86">
        <f t="shared" si="448"/>
        <v>2951</v>
      </c>
      <c r="AK1897" s="122"/>
      <c r="AL1897" s="85">
        <v>122.77</v>
      </c>
      <c r="AM1897" s="85">
        <v>24</v>
      </c>
      <c r="AN1897" s="124">
        <f t="shared" si="453"/>
        <v>73.661999999999992</v>
      </c>
      <c r="AO1897" s="86">
        <f t="shared" si="449"/>
        <v>7072</v>
      </c>
      <c r="AP1897" s="85">
        <v>0</v>
      </c>
      <c r="AQ1897" s="85">
        <v>36.831000000000003</v>
      </c>
      <c r="AR1897" s="85">
        <f t="shared" si="450"/>
        <v>0</v>
      </c>
      <c r="AS1897" s="86">
        <f t="shared" si="454"/>
        <v>15313</v>
      </c>
      <c r="AT1897" s="170">
        <f t="shared" si="455"/>
        <v>0</v>
      </c>
      <c r="AU1897" s="86">
        <v>15313</v>
      </c>
      <c r="AV1897" s="170">
        <f t="shared" si="451"/>
        <v>0</v>
      </c>
    </row>
    <row r="1898" spans="1:48" s="73" customFormat="1" ht="30" x14ac:dyDescent="0.2">
      <c r="A1898" s="10" t="s">
        <v>565</v>
      </c>
      <c r="B1898" s="14" t="s">
        <v>36</v>
      </c>
      <c r="C1898" s="14" t="s">
        <v>37</v>
      </c>
      <c r="D1898" s="14" t="s">
        <v>6151</v>
      </c>
      <c r="E1898" s="58">
        <v>320552</v>
      </c>
      <c r="F1898" s="15" t="s">
        <v>6152</v>
      </c>
      <c r="G1898" s="15" t="s">
        <v>568</v>
      </c>
      <c r="H1898" s="16">
        <v>100011072</v>
      </c>
      <c r="I1898" s="62">
        <v>710021194</v>
      </c>
      <c r="J1898" s="13">
        <v>710021194</v>
      </c>
      <c r="K1898" s="15" t="s">
        <v>48</v>
      </c>
      <c r="L1898" s="12" t="s">
        <v>565</v>
      </c>
      <c r="M1898" s="15" t="s">
        <v>6128</v>
      </c>
      <c r="N1898" s="49">
        <v>96601</v>
      </c>
      <c r="O1898" s="15" t="s">
        <v>6153</v>
      </c>
      <c r="P1898" s="15" t="s">
        <v>6154</v>
      </c>
      <c r="Q1898" s="48">
        <v>516708</v>
      </c>
      <c r="R1898" s="11" t="s">
        <v>45</v>
      </c>
      <c r="S1898" s="120">
        <v>3371</v>
      </c>
      <c r="T1898" s="85">
        <v>107.03</v>
      </c>
      <c r="U1898" s="86">
        <v>6</v>
      </c>
      <c r="V1898" s="123">
        <v>46.825625000000002</v>
      </c>
      <c r="W1898" s="85">
        <f t="shared" si="442"/>
        <v>2248</v>
      </c>
      <c r="X1898" s="86">
        <v>0</v>
      </c>
      <c r="Y1898" s="85">
        <v>16.054500000000001</v>
      </c>
      <c r="Z1898" s="86">
        <f t="shared" si="443"/>
        <v>0</v>
      </c>
      <c r="AA1898" s="86">
        <f t="shared" si="444"/>
        <v>2248</v>
      </c>
      <c r="AB1898" s="85">
        <v>122.77</v>
      </c>
      <c r="AC1898" s="85">
        <v>7</v>
      </c>
      <c r="AD1898" s="124">
        <f t="shared" si="452"/>
        <v>73.661999999999992</v>
      </c>
      <c r="AE1898" s="86">
        <f t="shared" si="445"/>
        <v>2063</v>
      </c>
      <c r="AF1898" s="85">
        <v>0</v>
      </c>
      <c r="AG1898" s="85">
        <v>36.831000000000003</v>
      </c>
      <c r="AH1898" s="85">
        <f t="shared" si="446"/>
        <v>0</v>
      </c>
      <c r="AI1898" s="86">
        <f t="shared" si="447"/>
        <v>4311</v>
      </c>
      <c r="AJ1898" s="86">
        <f t="shared" si="448"/>
        <v>940</v>
      </c>
      <c r="AK1898" s="122"/>
      <c r="AL1898" s="85">
        <v>122.77</v>
      </c>
      <c r="AM1898" s="85">
        <v>7</v>
      </c>
      <c r="AN1898" s="124">
        <f t="shared" si="453"/>
        <v>73.661999999999992</v>
      </c>
      <c r="AO1898" s="86">
        <f t="shared" si="449"/>
        <v>2063</v>
      </c>
      <c r="AP1898" s="85">
        <v>0</v>
      </c>
      <c r="AQ1898" s="85">
        <v>36.831000000000003</v>
      </c>
      <c r="AR1898" s="85">
        <f t="shared" si="450"/>
        <v>0</v>
      </c>
      <c r="AS1898" s="86">
        <f t="shared" si="454"/>
        <v>4311</v>
      </c>
      <c r="AT1898" s="170">
        <f t="shared" si="455"/>
        <v>0</v>
      </c>
      <c r="AU1898" s="86">
        <v>4311</v>
      </c>
      <c r="AV1898" s="170">
        <f t="shared" si="451"/>
        <v>0</v>
      </c>
    </row>
    <row r="1899" spans="1:48" s="73" customFormat="1" ht="45" x14ac:dyDescent="0.2">
      <c r="A1899" s="10" t="s">
        <v>565</v>
      </c>
      <c r="B1899" s="14" t="s">
        <v>36</v>
      </c>
      <c r="C1899" s="14" t="s">
        <v>37</v>
      </c>
      <c r="D1899" s="14" t="s">
        <v>6332</v>
      </c>
      <c r="E1899" s="58">
        <v>319767</v>
      </c>
      <c r="F1899" s="15" t="s">
        <v>6333</v>
      </c>
      <c r="G1899" s="15" t="s">
        <v>568</v>
      </c>
      <c r="H1899" s="16">
        <v>100009895</v>
      </c>
      <c r="I1899" s="62">
        <v>710020422</v>
      </c>
      <c r="J1899" s="13">
        <v>37833715</v>
      </c>
      <c r="K1899" s="15" t="s">
        <v>92</v>
      </c>
      <c r="L1899" s="12" t="s">
        <v>565</v>
      </c>
      <c r="M1899" s="15" t="s">
        <v>6334</v>
      </c>
      <c r="N1899" s="49">
        <v>96241</v>
      </c>
      <c r="O1899" s="15" t="s">
        <v>6335</v>
      </c>
      <c r="P1899" s="15" t="s">
        <v>6336</v>
      </c>
      <c r="Q1899" s="48">
        <v>518212</v>
      </c>
      <c r="R1899" s="11" t="s">
        <v>45</v>
      </c>
      <c r="S1899" s="120">
        <v>11238</v>
      </c>
      <c r="T1899" s="85">
        <v>107.03</v>
      </c>
      <c r="U1899" s="86">
        <v>20</v>
      </c>
      <c r="V1899" s="123">
        <v>46.825625000000002</v>
      </c>
      <c r="W1899" s="85">
        <f t="shared" si="442"/>
        <v>7492</v>
      </c>
      <c r="X1899" s="86">
        <v>0</v>
      </c>
      <c r="Y1899" s="85">
        <v>16.054500000000001</v>
      </c>
      <c r="Z1899" s="86">
        <f t="shared" si="443"/>
        <v>0</v>
      </c>
      <c r="AA1899" s="86">
        <f t="shared" si="444"/>
        <v>7492</v>
      </c>
      <c r="AB1899" s="85">
        <v>122.77</v>
      </c>
      <c r="AC1899" s="85">
        <v>18</v>
      </c>
      <c r="AD1899" s="124">
        <f t="shared" si="452"/>
        <v>73.661999999999992</v>
      </c>
      <c r="AE1899" s="86">
        <f t="shared" si="445"/>
        <v>5304</v>
      </c>
      <c r="AF1899" s="85">
        <v>0</v>
      </c>
      <c r="AG1899" s="85">
        <v>36.831000000000003</v>
      </c>
      <c r="AH1899" s="85">
        <f t="shared" si="446"/>
        <v>0</v>
      </c>
      <c r="AI1899" s="86">
        <f t="shared" si="447"/>
        <v>12796</v>
      </c>
      <c r="AJ1899" s="86">
        <f t="shared" si="448"/>
        <v>1558</v>
      </c>
      <c r="AK1899" s="122"/>
      <c r="AL1899" s="85">
        <v>122.77</v>
      </c>
      <c r="AM1899" s="85">
        <v>18</v>
      </c>
      <c r="AN1899" s="124">
        <f t="shared" si="453"/>
        <v>73.661999999999992</v>
      </c>
      <c r="AO1899" s="86">
        <f t="shared" si="449"/>
        <v>5304</v>
      </c>
      <c r="AP1899" s="85">
        <v>0</v>
      </c>
      <c r="AQ1899" s="85">
        <v>36.831000000000003</v>
      </c>
      <c r="AR1899" s="85">
        <f t="shared" si="450"/>
        <v>0</v>
      </c>
      <c r="AS1899" s="86">
        <f t="shared" si="454"/>
        <v>12796</v>
      </c>
      <c r="AT1899" s="170">
        <f t="shared" si="455"/>
        <v>0</v>
      </c>
      <c r="AU1899" s="86">
        <v>12796</v>
      </c>
      <c r="AV1899" s="170">
        <f t="shared" si="451"/>
        <v>0</v>
      </c>
    </row>
    <row r="1900" spans="1:48" s="73" customFormat="1" x14ac:dyDescent="0.2">
      <c r="A1900" s="10" t="s">
        <v>565</v>
      </c>
      <c r="B1900" s="14" t="s">
        <v>36</v>
      </c>
      <c r="C1900" s="14" t="s">
        <v>37</v>
      </c>
      <c r="D1900" s="14" t="s">
        <v>6309</v>
      </c>
      <c r="E1900" s="58">
        <v>320439</v>
      </c>
      <c r="F1900" s="15" t="s">
        <v>6310</v>
      </c>
      <c r="G1900" s="15" t="s">
        <v>568</v>
      </c>
      <c r="H1900" s="16">
        <v>100010879</v>
      </c>
      <c r="I1900" s="62">
        <v>37957767</v>
      </c>
      <c r="J1900" s="13">
        <v>37957767</v>
      </c>
      <c r="K1900" s="15" t="s">
        <v>48</v>
      </c>
      <c r="L1900" s="12" t="s">
        <v>565</v>
      </c>
      <c r="M1900" s="15" t="s">
        <v>6311</v>
      </c>
      <c r="N1900" s="49">
        <v>96001</v>
      </c>
      <c r="O1900" s="15" t="s">
        <v>6312</v>
      </c>
      <c r="P1900" s="15" t="s">
        <v>6317</v>
      </c>
      <c r="Q1900" s="48">
        <v>518158</v>
      </c>
      <c r="R1900" s="11" t="s">
        <v>86</v>
      </c>
      <c r="S1900" s="120">
        <v>47393</v>
      </c>
      <c r="T1900" s="85">
        <v>107.03</v>
      </c>
      <c r="U1900" s="86">
        <v>84</v>
      </c>
      <c r="V1900" s="123">
        <v>46.825625000000002</v>
      </c>
      <c r="W1900" s="85">
        <f t="shared" si="442"/>
        <v>31467</v>
      </c>
      <c r="X1900" s="86">
        <v>1</v>
      </c>
      <c r="Y1900" s="85">
        <v>16.054500000000001</v>
      </c>
      <c r="Z1900" s="86">
        <f t="shared" si="443"/>
        <v>128</v>
      </c>
      <c r="AA1900" s="86">
        <f t="shared" si="444"/>
        <v>31595</v>
      </c>
      <c r="AB1900" s="85">
        <v>122.77</v>
      </c>
      <c r="AC1900" s="85">
        <v>51</v>
      </c>
      <c r="AD1900" s="124">
        <f t="shared" si="452"/>
        <v>73.661999999999992</v>
      </c>
      <c r="AE1900" s="86">
        <f t="shared" si="445"/>
        <v>15027</v>
      </c>
      <c r="AF1900" s="85">
        <v>0</v>
      </c>
      <c r="AG1900" s="85">
        <v>36.831000000000003</v>
      </c>
      <c r="AH1900" s="85">
        <f t="shared" si="446"/>
        <v>0</v>
      </c>
      <c r="AI1900" s="86">
        <f t="shared" si="447"/>
        <v>46622</v>
      </c>
      <c r="AJ1900" s="86">
        <f t="shared" si="448"/>
        <v>-771</v>
      </c>
      <c r="AK1900" s="122"/>
      <c r="AL1900" s="85">
        <v>122.77</v>
      </c>
      <c r="AM1900" s="85">
        <v>51</v>
      </c>
      <c r="AN1900" s="124">
        <f t="shared" si="453"/>
        <v>73.661999999999992</v>
      </c>
      <c r="AO1900" s="86">
        <f t="shared" si="449"/>
        <v>15027</v>
      </c>
      <c r="AP1900" s="85">
        <v>0</v>
      </c>
      <c r="AQ1900" s="85">
        <v>36.831000000000003</v>
      </c>
      <c r="AR1900" s="85">
        <f t="shared" si="450"/>
        <v>0</v>
      </c>
      <c r="AS1900" s="86">
        <f t="shared" si="454"/>
        <v>46622</v>
      </c>
      <c r="AT1900" s="170">
        <f t="shared" si="455"/>
        <v>0</v>
      </c>
      <c r="AU1900" s="86">
        <v>46622</v>
      </c>
      <c r="AV1900" s="170">
        <f t="shared" si="451"/>
        <v>0</v>
      </c>
    </row>
    <row r="1901" spans="1:48" s="73" customFormat="1" ht="45" x14ac:dyDescent="0.2">
      <c r="A1901" s="10" t="s">
        <v>565</v>
      </c>
      <c r="B1901" s="14" t="s">
        <v>36</v>
      </c>
      <c r="C1901" s="14" t="s">
        <v>37</v>
      </c>
      <c r="D1901" s="14" t="s">
        <v>6337</v>
      </c>
      <c r="E1901" s="58">
        <v>319775</v>
      </c>
      <c r="F1901" s="15" t="s">
        <v>6338</v>
      </c>
      <c r="G1901" s="15" t="s">
        <v>568</v>
      </c>
      <c r="H1901" s="16">
        <v>100009899</v>
      </c>
      <c r="I1901" s="62">
        <v>710037864</v>
      </c>
      <c r="J1901" s="13">
        <v>37888722</v>
      </c>
      <c r="K1901" s="15" t="s">
        <v>92</v>
      </c>
      <c r="L1901" s="12" t="s">
        <v>565</v>
      </c>
      <c r="M1901" s="15" t="s">
        <v>6334</v>
      </c>
      <c r="N1901" s="49">
        <v>96252</v>
      </c>
      <c r="O1901" s="15" t="s">
        <v>6339</v>
      </c>
      <c r="P1901" s="15" t="s">
        <v>6340</v>
      </c>
      <c r="Q1901" s="48">
        <v>518239</v>
      </c>
      <c r="R1901" s="11" t="s">
        <v>45</v>
      </c>
      <c r="S1901" s="120">
        <v>1879</v>
      </c>
      <c r="T1901" s="85">
        <v>107.03</v>
      </c>
      <c r="U1901" s="86">
        <v>3</v>
      </c>
      <c r="V1901" s="123">
        <v>46.825625000000002</v>
      </c>
      <c r="W1901" s="85">
        <f t="shared" si="442"/>
        <v>1124</v>
      </c>
      <c r="X1901" s="86">
        <v>1</v>
      </c>
      <c r="Y1901" s="85">
        <v>16.054500000000001</v>
      </c>
      <c r="Z1901" s="86">
        <f t="shared" si="443"/>
        <v>128</v>
      </c>
      <c r="AA1901" s="86">
        <f t="shared" si="444"/>
        <v>1252</v>
      </c>
      <c r="AB1901" s="85">
        <v>122.77</v>
      </c>
      <c r="AC1901" s="85">
        <v>9</v>
      </c>
      <c r="AD1901" s="124">
        <f t="shared" si="452"/>
        <v>73.661999999999992</v>
      </c>
      <c r="AE1901" s="86">
        <f t="shared" si="445"/>
        <v>2652</v>
      </c>
      <c r="AF1901" s="85">
        <v>0</v>
      </c>
      <c r="AG1901" s="85">
        <v>36.831000000000003</v>
      </c>
      <c r="AH1901" s="85">
        <f t="shared" si="446"/>
        <v>0</v>
      </c>
      <c r="AI1901" s="86">
        <f t="shared" si="447"/>
        <v>3904</v>
      </c>
      <c r="AJ1901" s="86">
        <f t="shared" si="448"/>
        <v>2025</v>
      </c>
      <c r="AK1901" s="122"/>
      <c r="AL1901" s="85">
        <v>122.77</v>
      </c>
      <c r="AM1901" s="85">
        <v>9</v>
      </c>
      <c r="AN1901" s="124">
        <f t="shared" si="453"/>
        <v>73.661999999999992</v>
      </c>
      <c r="AO1901" s="86">
        <f t="shared" si="449"/>
        <v>2652</v>
      </c>
      <c r="AP1901" s="85">
        <v>0</v>
      </c>
      <c r="AQ1901" s="85">
        <v>36.831000000000003</v>
      </c>
      <c r="AR1901" s="85">
        <f t="shared" si="450"/>
        <v>0</v>
      </c>
      <c r="AS1901" s="86">
        <f t="shared" si="454"/>
        <v>3904</v>
      </c>
      <c r="AT1901" s="170">
        <f t="shared" si="455"/>
        <v>0</v>
      </c>
      <c r="AU1901" s="86">
        <v>3904</v>
      </c>
      <c r="AV1901" s="170">
        <f t="shared" si="451"/>
        <v>0</v>
      </c>
    </row>
    <row r="1902" spans="1:48" s="73" customFormat="1" ht="30" x14ac:dyDescent="0.2">
      <c r="A1902" s="10" t="s">
        <v>565</v>
      </c>
      <c r="B1902" s="14" t="s">
        <v>36</v>
      </c>
      <c r="C1902" s="14" t="s">
        <v>37</v>
      </c>
      <c r="D1902" s="14" t="s">
        <v>5395</v>
      </c>
      <c r="E1902" s="58">
        <v>313271</v>
      </c>
      <c r="F1902" s="15" t="s">
        <v>5396</v>
      </c>
      <c r="G1902" s="15" t="s">
        <v>568</v>
      </c>
      <c r="H1902" s="16">
        <v>100009310</v>
      </c>
      <c r="I1902" s="62">
        <v>710012748</v>
      </c>
      <c r="J1902" s="13">
        <v>710012748</v>
      </c>
      <c r="K1902" s="15" t="s">
        <v>48</v>
      </c>
      <c r="L1902" s="12" t="s">
        <v>565</v>
      </c>
      <c r="M1902" s="15" t="s">
        <v>654</v>
      </c>
      <c r="N1902" s="49">
        <v>97401</v>
      </c>
      <c r="O1902" s="15" t="s">
        <v>655</v>
      </c>
      <c r="P1902" s="15" t="s">
        <v>5421</v>
      </c>
      <c r="Q1902" s="48">
        <v>508438</v>
      </c>
      <c r="R1902" s="11" t="s">
        <v>45</v>
      </c>
      <c r="S1902" s="120">
        <v>17612</v>
      </c>
      <c r="T1902" s="85">
        <v>107.03</v>
      </c>
      <c r="U1902" s="86">
        <v>31</v>
      </c>
      <c r="V1902" s="123">
        <v>46.825625000000002</v>
      </c>
      <c r="W1902" s="85">
        <f t="shared" si="442"/>
        <v>11613</v>
      </c>
      <c r="X1902" s="86">
        <v>1</v>
      </c>
      <c r="Y1902" s="85">
        <v>16.054500000000001</v>
      </c>
      <c r="Z1902" s="86">
        <f t="shared" si="443"/>
        <v>128</v>
      </c>
      <c r="AA1902" s="86">
        <f t="shared" si="444"/>
        <v>11741</v>
      </c>
      <c r="AB1902" s="85">
        <v>122.77</v>
      </c>
      <c r="AC1902" s="85">
        <v>23</v>
      </c>
      <c r="AD1902" s="124">
        <f t="shared" si="452"/>
        <v>73.661999999999992</v>
      </c>
      <c r="AE1902" s="86">
        <f t="shared" si="445"/>
        <v>6777</v>
      </c>
      <c r="AF1902" s="85">
        <v>0</v>
      </c>
      <c r="AG1902" s="85">
        <v>36.831000000000003</v>
      </c>
      <c r="AH1902" s="85">
        <f t="shared" si="446"/>
        <v>0</v>
      </c>
      <c r="AI1902" s="86">
        <f t="shared" si="447"/>
        <v>18518</v>
      </c>
      <c r="AJ1902" s="86">
        <f t="shared" si="448"/>
        <v>906</v>
      </c>
      <c r="AK1902" s="122"/>
      <c r="AL1902" s="85">
        <v>122.77</v>
      </c>
      <c r="AM1902" s="85">
        <v>23</v>
      </c>
      <c r="AN1902" s="124">
        <f t="shared" si="453"/>
        <v>73.661999999999992</v>
      </c>
      <c r="AO1902" s="86">
        <f t="shared" si="449"/>
        <v>6777</v>
      </c>
      <c r="AP1902" s="85">
        <v>0</v>
      </c>
      <c r="AQ1902" s="85">
        <v>36.831000000000003</v>
      </c>
      <c r="AR1902" s="85">
        <f t="shared" si="450"/>
        <v>0</v>
      </c>
      <c r="AS1902" s="86">
        <f t="shared" si="454"/>
        <v>18518</v>
      </c>
      <c r="AT1902" s="170">
        <f t="shared" si="455"/>
        <v>0</v>
      </c>
      <c r="AU1902" s="86">
        <v>18518</v>
      </c>
      <c r="AV1902" s="170">
        <f t="shared" si="451"/>
        <v>0</v>
      </c>
    </row>
    <row r="1903" spans="1:48" s="73" customFormat="1" ht="30" x14ac:dyDescent="0.2">
      <c r="A1903" s="10" t="s">
        <v>565</v>
      </c>
      <c r="B1903" s="14" t="s">
        <v>36</v>
      </c>
      <c r="C1903" s="14" t="s">
        <v>37</v>
      </c>
      <c r="D1903" s="14" t="s">
        <v>6341</v>
      </c>
      <c r="E1903" s="58">
        <v>319783</v>
      </c>
      <c r="F1903" s="15" t="s">
        <v>6342</v>
      </c>
      <c r="G1903" s="15" t="s">
        <v>568</v>
      </c>
      <c r="H1903" s="16">
        <v>100009903</v>
      </c>
      <c r="I1903" s="62">
        <v>710156600</v>
      </c>
      <c r="J1903" s="13">
        <v>710156600</v>
      </c>
      <c r="K1903" s="15" t="s">
        <v>48</v>
      </c>
      <c r="L1903" s="12" t="s">
        <v>565</v>
      </c>
      <c r="M1903" s="15" t="s">
        <v>6334</v>
      </c>
      <c r="N1903" s="49">
        <v>96251</v>
      </c>
      <c r="O1903" s="15" t="s">
        <v>6343</v>
      </c>
      <c r="P1903" s="15" t="s">
        <v>6344</v>
      </c>
      <c r="Q1903" s="48">
        <v>518247</v>
      </c>
      <c r="R1903" s="11" t="s">
        <v>45</v>
      </c>
      <c r="S1903" s="120">
        <v>3371</v>
      </c>
      <c r="T1903" s="85">
        <v>107.03</v>
      </c>
      <c r="U1903" s="86">
        <v>6</v>
      </c>
      <c r="V1903" s="123">
        <v>46.825625000000002</v>
      </c>
      <c r="W1903" s="85">
        <f t="shared" si="442"/>
        <v>2248</v>
      </c>
      <c r="X1903" s="86">
        <v>0</v>
      </c>
      <c r="Y1903" s="85">
        <v>16.054500000000001</v>
      </c>
      <c r="Z1903" s="86">
        <f t="shared" si="443"/>
        <v>0</v>
      </c>
      <c r="AA1903" s="86">
        <f t="shared" si="444"/>
        <v>2248</v>
      </c>
      <c r="AB1903" s="85">
        <v>122.77</v>
      </c>
      <c r="AC1903" s="85">
        <v>3</v>
      </c>
      <c r="AD1903" s="124">
        <f t="shared" si="452"/>
        <v>73.661999999999992</v>
      </c>
      <c r="AE1903" s="86">
        <f t="shared" si="445"/>
        <v>884</v>
      </c>
      <c r="AF1903" s="85">
        <v>0</v>
      </c>
      <c r="AG1903" s="85">
        <v>36.831000000000003</v>
      </c>
      <c r="AH1903" s="85">
        <f t="shared" si="446"/>
        <v>0</v>
      </c>
      <c r="AI1903" s="86">
        <f t="shared" si="447"/>
        <v>3132</v>
      </c>
      <c r="AJ1903" s="86">
        <f t="shared" si="448"/>
        <v>-239</v>
      </c>
      <c r="AK1903" s="122"/>
      <c r="AL1903" s="85">
        <v>122.77</v>
      </c>
      <c r="AM1903" s="85">
        <v>3</v>
      </c>
      <c r="AN1903" s="124">
        <f t="shared" si="453"/>
        <v>73.661999999999992</v>
      </c>
      <c r="AO1903" s="86">
        <f t="shared" si="449"/>
        <v>884</v>
      </c>
      <c r="AP1903" s="85">
        <v>0</v>
      </c>
      <c r="AQ1903" s="85">
        <v>36.831000000000003</v>
      </c>
      <c r="AR1903" s="85">
        <f t="shared" si="450"/>
        <v>0</v>
      </c>
      <c r="AS1903" s="86">
        <f t="shared" si="454"/>
        <v>3132</v>
      </c>
      <c r="AT1903" s="170">
        <f t="shared" si="455"/>
        <v>0</v>
      </c>
      <c r="AU1903" s="86">
        <v>3132</v>
      </c>
      <c r="AV1903" s="170">
        <f t="shared" si="451"/>
        <v>0</v>
      </c>
    </row>
    <row r="1904" spans="1:48" s="73" customFormat="1" ht="30" x14ac:dyDescent="0.2">
      <c r="A1904" s="10" t="s">
        <v>565</v>
      </c>
      <c r="B1904" s="14" t="s">
        <v>36</v>
      </c>
      <c r="C1904" s="14" t="s">
        <v>37</v>
      </c>
      <c r="D1904" s="14" t="s">
        <v>5629</v>
      </c>
      <c r="E1904" s="58">
        <v>316016</v>
      </c>
      <c r="F1904" s="15" t="s">
        <v>5630</v>
      </c>
      <c r="G1904" s="15" t="s">
        <v>568</v>
      </c>
      <c r="H1904" s="16">
        <v>100009984</v>
      </c>
      <c r="I1904" s="62">
        <v>710016182</v>
      </c>
      <c r="J1904" s="13">
        <v>710016182</v>
      </c>
      <c r="K1904" s="15" t="s">
        <v>5631</v>
      </c>
      <c r="L1904" s="12" t="s">
        <v>565</v>
      </c>
      <c r="M1904" s="15" t="s">
        <v>5599</v>
      </c>
      <c r="N1904" s="49">
        <v>98558</v>
      </c>
      <c r="O1904" s="15" t="s">
        <v>5632</v>
      </c>
      <c r="P1904" s="15" t="s">
        <v>5633</v>
      </c>
      <c r="Q1904" s="48">
        <v>511323</v>
      </c>
      <c r="R1904" s="11" t="s">
        <v>45</v>
      </c>
      <c r="S1904" s="120">
        <v>8622</v>
      </c>
      <c r="T1904" s="85">
        <v>107.03</v>
      </c>
      <c r="U1904" s="86">
        <v>15</v>
      </c>
      <c r="V1904" s="123">
        <v>46.825625000000002</v>
      </c>
      <c r="W1904" s="85">
        <f t="shared" si="442"/>
        <v>5619</v>
      </c>
      <c r="X1904" s="86">
        <v>1</v>
      </c>
      <c r="Y1904" s="85">
        <v>16.054500000000001</v>
      </c>
      <c r="Z1904" s="86">
        <f t="shared" si="443"/>
        <v>128</v>
      </c>
      <c r="AA1904" s="86">
        <f t="shared" si="444"/>
        <v>5747</v>
      </c>
      <c r="AB1904" s="85">
        <v>122.77</v>
      </c>
      <c r="AC1904" s="85">
        <v>10</v>
      </c>
      <c r="AD1904" s="124">
        <f t="shared" si="452"/>
        <v>73.661999999999992</v>
      </c>
      <c r="AE1904" s="86">
        <f t="shared" si="445"/>
        <v>2946</v>
      </c>
      <c r="AF1904" s="85">
        <v>3</v>
      </c>
      <c r="AG1904" s="85">
        <v>36.831000000000003</v>
      </c>
      <c r="AH1904" s="85">
        <f t="shared" si="446"/>
        <v>442</v>
      </c>
      <c r="AI1904" s="86">
        <f t="shared" si="447"/>
        <v>9135</v>
      </c>
      <c r="AJ1904" s="86">
        <f t="shared" si="448"/>
        <v>513</v>
      </c>
      <c r="AK1904" s="122"/>
      <c r="AL1904" s="85">
        <v>122.77</v>
      </c>
      <c r="AM1904" s="85">
        <v>10</v>
      </c>
      <c r="AN1904" s="124">
        <f t="shared" si="453"/>
        <v>73.661999999999992</v>
      </c>
      <c r="AO1904" s="86">
        <f t="shared" si="449"/>
        <v>2946</v>
      </c>
      <c r="AP1904" s="85">
        <v>3</v>
      </c>
      <c r="AQ1904" s="85">
        <v>36.831000000000003</v>
      </c>
      <c r="AR1904" s="85">
        <f t="shared" si="450"/>
        <v>442</v>
      </c>
      <c r="AS1904" s="86">
        <f t="shared" si="454"/>
        <v>9135</v>
      </c>
      <c r="AT1904" s="170">
        <f t="shared" si="455"/>
        <v>0</v>
      </c>
      <c r="AU1904" s="86">
        <v>9135</v>
      </c>
      <c r="AV1904" s="170">
        <f t="shared" si="451"/>
        <v>0</v>
      </c>
    </row>
    <row r="1905" spans="1:48" s="73" customFormat="1" x14ac:dyDescent="0.2">
      <c r="A1905" s="10" t="s">
        <v>565</v>
      </c>
      <c r="B1905" s="14" t="s">
        <v>36</v>
      </c>
      <c r="C1905" s="14" t="s">
        <v>37</v>
      </c>
      <c r="D1905" s="14" t="s">
        <v>5634</v>
      </c>
      <c r="E1905" s="58">
        <v>316024</v>
      </c>
      <c r="F1905" s="15" t="s">
        <v>5635</v>
      </c>
      <c r="G1905" s="15" t="s">
        <v>568</v>
      </c>
      <c r="H1905" s="16">
        <v>100009988</v>
      </c>
      <c r="I1905" s="62">
        <v>710016190</v>
      </c>
      <c r="J1905" s="13">
        <v>710016190</v>
      </c>
      <c r="K1905" s="15" t="s">
        <v>210</v>
      </c>
      <c r="L1905" s="12" t="s">
        <v>565</v>
      </c>
      <c r="M1905" s="15" t="s">
        <v>5599</v>
      </c>
      <c r="N1905" s="49">
        <v>98601</v>
      </c>
      <c r="O1905" s="15" t="s">
        <v>5636</v>
      </c>
      <c r="P1905" s="15" t="s">
        <v>5637</v>
      </c>
      <c r="Q1905" s="48">
        <v>511331</v>
      </c>
      <c r="R1905" s="11" t="s">
        <v>45</v>
      </c>
      <c r="S1905" s="120">
        <v>7690</v>
      </c>
      <c r="T1905" s="85">
        <v>107.03</v>
      </c>
      <c r="U1905" s="86">
        <v>13</v>
      </c>
      <c r="V1905" s="123">
        <v>46.825625000000002</v>
      </c>
      <c r="W1905" s="85">
        <f t="shared" si="442"/>
        <v>4870</v>
      </c>
      <c r="X1905" s="86">
        <v>2</v>
      </c>
      <c r="Y1905" s="85">
        <v>16.054500000000001</v>
      </c>
      <c r="Z1905" s="86">
        <f t="shared" si="443"/>
        <v>257</v>
      </c>
      <c r="AA1905" s="86">
        <f t="shared" si="444"/>
        <v>5127</v>
      </c>
      <c r="AB1905" s="85">
        <v>122.77</v>
      </c>
      <c r="AC1905" s="85">
        <v>6</v>
      </c>
      <c r="AD1905" s="124">
        <f t="shared" si="452"/>
        <v>73.661999999999992</v>
      </c>
      <c r="AE1905" s="86">
        <f t="shared" si="445"/>
        <v>1768</v>
      </c>
      <c r="AF1905" s="85">
        <v>1</v>
      </c>
      <c r="AG1905" s="85">
        <v>36.831000000000003</v>
      </c>
      <c r="AH1905" s="85">
        <f t="shared" si="446"/>
        <v>147</v>
      </c>
      <c r="AI1905" s="86">
        <f t="shared" si="447"/>
        <v>7042</v>
      </c>
      <c r="AJ1905" s="86">
        <f t="shared" si="448"/>
        <v>-648</v>
      </c>
      <c r="AK1905" s="122"/>
      <c r="AL1905" s="85">
        <v>122.77</v>
      </c>
      <c r="AM1905" s="85">
        <v>6</v>
      </c>
      <c r="AN1905" s="124">
        <f t="shared" si="453"/>
        <v>73.661999999999992</v>
      </c>
      <c r="AO1905" s="86">
        <f t="shared" si="449"/>
        <v>1768</v>
      </c>
      <c r="AP1905" s="85">
        <v>1</v>
      </c>
      <c r="AQ1905" s="85">
        <v>36.831000000000003</v>
      </c>
      <c r="AR1905" s="85">
        <f t="shared" si="450"/>
        <v>147</v>
      </c>
      <c r="AS1905" s="86">
        <f t="shared" si="454"/>
        <v>7042</v>
      </c>
      <c r="AT1905" s="170">
        <f t="shared" si="455"/>
        <v>0</v>
      </c>
      <c r="AU1905" s="86">
        <v>7042</v>
      </c>
      <c r="AV1905" s="170">
        <f t="shared" si="451"/>
        <v>0</v>
      </c>
    </row>
    <row r="1906" spans="1:48" s="73" customFormat="1" x14ac:dyDescent="0.2">
      <c r="A1906" s="10" t="s">
        <v>565</v>
      </c>
      <c r="B1906" s="14" t="s">
        <v>36</v>
      </c>
      <c r="C1906" s="14" t="s">
        <v>37</v>
      </c>
      <c r="D1906" s="14" t="s">
        <v>6345</v>
      </c>
      <c r="E1906" s="58">
        <v>319791</v>
      </c>
      <c r="F1906" s="15" t="s">
        <v>6346</v>
      </c>
      <c r="G1906" s="15" t="s">
        <v>568</v>
      </c>
      <c r="H1906" s="16">
        <v>100009905</v>
      </c>
      <c r="I1906" s="62">
        <v>710020449</v>
      </c>
      <c r="J1906" s="13">
        <v>710020449</v>
      </c>
      <c r="K1906" s="15" t="s">
        <v>48</v>
      </c>
      <c r="L1906" s="12" t="s">
        <v>565</v>
      </c>
      <c r="M1906" s="15" t="s">
        <v>6334</v>
      </c>
      <c r="N1906" s="49">
        <v>96242</v>
      </c>
      <c r="O1906" s="15" t="s">
        <v>6347</v>
      </c>
      <c r="P1906" s="15" t="s">
        <v>6348</v>
      </c>
      <c r="Q1906" s="48">
        <v>518255</v>
      </c>
      <c r="R1906" s="11" t="s">
        <v>45</v>
      </c>
      <c r="S1906" s="120">
        <v>7867</v>
      </c>
      <c r="T1906" s="85">
        <v>107.03</v>
      </c>
      <c r="U1906" s="86">
        <v>14</v>
      </c>
      <c r="V1906" s="123">
        <v>46.825625000000002</v>
      </c>
      <c r="W1906" s="85">
        <f t="shared" si="442"/>
        <v>5244</v>
      </c>
      <c r="X1906" s="86">
        <v>0</v>
      </c>
      <c r="Y1906" s="85">
        <v>16.054500000000001</v>
      </c>
      <c r="Z1906" s="86">
        <f t="shared" si="443"/>
        <v>0</v>
      </c>
      <c r="AA1906" s="86">
        <f t="shared" si="444"/>
        <v>5244</v>
      </c>
      <c r="AB1906" s="85">
        <v>122.77</v>
      </c>
      <c r="AC1906" s="85">
        <v>9</v>
      </c>
      <c r="AD1906" s="124">
        <f t="shared" si="452"/>
        <v>73.661999999999992</v>
      </c>
      <c r="AE1906" s="86">
        <f t="shared" si="445"/>
        <v>2652</v>
      </c>
      <c r="AF1906" s="85">
        <v>0</v>
      </c>
      <c r="AG1906" s="85">
        <v>36.831000000000003</v>
      </c>
      <c r="AH1906" s="85">
        <f t="shared" si="446"/>
        <v>0</v>
      </c>
      <c r="AI1906" s="86">
        <f t="shared" si="447"/>
        <v>7896</v>
      </c>
      <c r="AJ1906" s="86">
        <f t="shared" si="448"/>
        <v>29</v>
      </c>
      <c r="AK1906" s="122"/>
      <c r="AL1906" s="85">
        <v>122.77</v>
      </c>
      <c r="AM1906" s="85">
        <v>9</v>
      </c>
      <c r="AN1906" s="124">
        <f t="shared" si="453"/>
        <v>73.661999999999992</v>
      </c>
      <c r="AO1906" s="86">
        <f t="shared" si="449"/>
        <v>2652</v>
      </c>
      <c r="AP1906" s="85">
        <v>0</v>
      </c>
      <c r="AQ1906" s="85">
        <v>36.831000000000003</v>
      </c>
      <c r="AR1906" s="85">
        <f t="shared" si="450"/>
        <v>0</v>
      </c>
      <c r="AS1906" s="86">
        <f t="shared" si="454"/>
        <v>7896</v>
      </c>
      <c r="AT1906" s="170">
        <f t="shared" si="455"/>
        <v>0</v>
      </c>
      <c r="AU1906" s="86">
        <v>7896</v>
      </c>
      <c r="AV1906" s="170">
        <f t="shared" si="451"/>
        <v>0</v>
      </c>
    </row>
    <row r="1907" spans="1:48" s="73" customFormat="1" x14ac:dyDescent="0.2">
      <c r="A1907" s="10" t="s">
        <v>565</v>
      </c>
      <c r="B1907" s="14" t="s">
        <v>36</v>
      </c>
      <c r="C1907" s="14" t="s">
        <v>37</v>
      </c>
      <c r="D1907" s="14" t="s">
        <v>5999</v>
      </c>
      <c r="E1907" s="58">
        <v>319261</v>
      </c>
      <c r="F1907" s="15" t="s">
        <v>6000</v>
      </c>
      <c r="G1907" s="15" t="s">
        <v>568</v>
      </c>
      <c r="H1907" s="16">
        <v>100010664</v>
      </c>
      <c r="I1907" s="62">
        <v>710231105</v>
      </c>
      <c r="J1907" s="13">
        <v>710231105</v>
      </c>
      <c r="K1907" s="15" t="s">
        <v>48</v>
      </c>
      <c r="L1907" s="12" t="s">
        <v>565</v>
      </c>
      <c r="M1907" s="15" t="s">
        <v>5979</v>
      </c>
      <c r="N1907" s="49">
        <v>99141</v>
      </c>
      <c r="O1907" s="15" t="s">
        <v>6001</v>
      </c>
      <c r="P1907" s="15" t="s">
        <v>6002</v>
      </c>
      <c r="Q1907" s="48">
        <v>515922</v>
      </c>
      <c r="R1907" s="11" t="s">
        <v>45</v>
      </c>
      <c r="S1907" s="120">
        <v>3195</v>
      </c>
      <c r="T1907" s="85">
        <v>107.03</v>
      </c>
      <c r="U1907" s="86">
        <v>5</v>
      </c>
      <c r="V1907" s="123">
        <v>46.825625000000002</v>
      </c>
      <c r="W1907" s="85">
        <f t="shared" si="442"/>
        <v>1873</v>
      </c>
      <c r="X1907" s="86">
        <v>2</v>
      </c>
      <c r="Y1907" s="85">
        <v>16.054500000000001</v>
      </c>
      <c r="Z1907" s="86">
        <f t="shared" si="443"/>
        <v>257</v>
      </c>
      <c r="AA1907" s="86">
        <f t="shared" si="444"/>
        <v>2130</v>
      </c>
      <c r="AB1907" s="85">
        <v>122.77</v>
      </c>
      <c r="AC1907" s="85">
        <v>3</v>
      </c>
      <c r="AD1907" s="124">
        <f t="shared" si="452"/>
        <v>73.661999999999992</v>
      </c>
      <c r="AE1907" s="86">
        <f t="shared" si="445"/>
        <v>884</v>
      </c>
      <c r="AF1907" s="85">
        <v>4</v>
      </c>
      <c r="AG1907" s="85">
        <v>36.831000000000003</v>
      </c>
      <c r="AH1907" s="85">
        <f t="shared" si="446"/>
        <v>589</v>
      </c>
      <c r="AI1907" s="86">
        <f t="shared" si="447"/>
        <v>3603</v>
      </c>
      <c r="AJ1907" s="86">
        <f t="shared" si="448"/>
        <v>408</v>
      </c>
      <c r="AK1907" s="122"/>
      <c r="AL1907" s="85">
        <v>122.77</v>
      </c>
      <c r="AM1907" s="85">
        <v>3</v>
      </c>
      <c r="AN1907" s="124">
        <f t="shared" si="453"/>
        <v>73.661999999999992</v>
      </c>
      <c r="AO1907" s="86">
        <f t="shared" si="449"/>
        <v>884</v>
      </c>
      <c r="AP1907" s="85">
        <v>4</v>
      </c>
      <c r="AQ1907" s="85">
        <v>36.831000000000003</v>
      </c>
      <c r="AR1907" s="85">
        <f t="shared" si="450"/>
        <v>589</v>
      </c>
      <c r="AS1907" s="86">
        <f t="shared" si="454"/>
        <v>3603</v>
      </c>
      <c r="AT1907" s="170">
        <f t="shared" si="455"/>
        <v>0</v>
      </c>
      <c r="AU1907" s="86">
        <v>3603</v>
      </c>
      <c r="AV1907" s="170">
        <f t="shared" si="451"/>
        <v>0</v>
      </c>
    </row>
    <row r="1908" spans="1:48" s="73" customFormat="1" ht="30" x14ac:dyDescent="0.2">
      <c r="A1908" s="10" t="s">
        <v>565</v>
      </c>
      <c r="B1908" s="14" t="s">
        <v>36</v>
      </c>
      <c r="C1908" s="14" t="s">
        <v>37</v>
      </c>
      <c r="D1908" s="14" t="s">
        <v>5451</v>
      </c>
      <c r="E1908" s="58">
        <v>313335</v>
      </c>
      <c r="F1908" s="15" t="s">
        <v>5452</v>
      </c>
      <c r="G1908" s="15" t="s">
        <v>568</v>
      </c>
      <c r="H1908" s="16">
        <v>100009502</v>
      </c>
      <c r="I1908" s="62">
        <v>710013183</v>
      </c>
      <c r="J1908" s="13">
        <v>710013183</v>
      </c>
      <c r="K1908" s="15" t="s">
        <v>48</v>
      </c>
      <c r="L1908" s="12" t="s">
        <v>565</v>
      </c>
      <c r="M1908" s="15" t="s">
        <v>654</v>
      </c>
      <c r="N1908" s="49">
        <v>97401</v>
      </c>
      <c r="O1908" s="15" t="s">
        <v>5453</v>
      </c>
      <c r="P1908" s="15" t="s">
        <v>5454</v>
      </c>
      <c r="Q1908" s="48">
        <v>508519</v>
      </c>
      <c r="R1908" s="11" t="s">
        <v>45</v>
      </c>
      <c r="S1908" s="120">
        <v>1879</v>
      </c>
      <c r="T1908" s="85">
        <v>107.03</v>
      </c>
      <c r="U1908" s="86">
        <v>3</v>
      </c>
      <c r="V1908" s="123">
        <v>46.825625000000002</v>
      </c>
      <c r="W1908" s="85">
        <f t="shared" si="442"/>
        <v>1124</v>
      </c>
      <c r="X1908" s="86">
        <v>1</v>
      </c>
      <c r="Y1908" s="85">
        <v>16.054500000000001</v>
      </c>
      <c r="Z1908" s="86">
        <f t="shared" si="443"/>
        <v>128</v>
      </c>
      <c r="AA1908" s="86">
        <f t="shared" si="444"/>
        <v>1252</v>
      </c>
      <c r="AB1908" s="85">
        <v>122.77</v>
      </c>
      <c r="AC1908" s="85">
        <v>10</v>
      </c>
      <c r="AD1908" s="124">
        <f t="shared" si="452"/>
        <v>73.661999999999992</v>
      </c>
      <c r="AE1908" s="86">
        <f t="shared" si="445"/>
        <v>2946</v>
      </c>
      <c r="AF1908" s="85">
        <v>0</v>
      </c>
      <c r="AG1908" s="85">
        <v>36.831000000000003</v>
      </c>
      <c r="AH1908" s="85">
        <f t="shared" si="446"/>
        <v>0</v>
      </c>
      <c r="AI1908" s="86">
        <f t="shared" si="447"/>
        <v>4198</v>
      </c>
      <c r="AJ1908" s="86">
        <f t="shared" si="448"/>
        <v>2319</v>
      </c>
      <c r="AK1908" s="122"/>
      <c r="AL1908" s="85">
        <v>122.77</v>
      </c>
      <c r="AM1908" s="85">
        <v>10</v>
      </c>
      <c r="AN1908" s="124">
        <f t="shared" si="453"/>
        <v>73.661999999999992</v>
      </c>
      <c r="AO1908" s="86">
        <f t="shared" si="449"/>
        <v>2946</v>
      </c>
      <c r="AP1908" s="85">
        <v>0</v>
      </c>
      <c r="AQ1908" s="85">
        <v>36.831000000000003</v>
      </c>
      <c r="AR1908" s="85">
        <f t="shared" si="450"/>
        <v>0</v>
      </c>
      <c r="AS1908" s="86">
        <f t="shared" si="454"/>
        <v>4198</v>
      </c>
      <c r="AT1908" s="170">
        <f t="shared" si="455"/>
        <v>0</v>
      </c>
      <c r="AU1908" s="86">
        <v>4198</v>
      </c>
      <c r="AV1908" s="170">
        <f t="shared" si="451"/>
        <v>0</v>
      </c>
    </row>
    <row r="1909" spans="1:48" s="73" customFormat="1" ht="30" x14ac:dyDescent="0.2">
      <c r="A1909" s="10" t="s">
        <v>565</v>
      </c>
      <c r="B1909" s="14" t="s">
        <v>36</v>
      </c>
      <c r="C1909" s="14" t="s">
        <v>37</v>
      </c>
      <c r="D1909" s="14" t="s">
        <v>5770</v>
      </c>
      <c r="E1909" s="58">
        <v>318655</v>
      </c>
      <c r="F1909" s="15" t="s">
        <v>5771</v>
      </c>
      <c r="G1909" s="15" t="s">
        <v>568</v>
      </c>
      <c r="H1909" s="16">
        <v>100010386</v>
      </c>
      <c r="I1909" s="62">
        <v>710019050</v>
      </c>
      <c r="J1909" s="13">
        <v>710019050</v>
      </c>
      <c r="K1909" s="15" t="s">
        <v>48</v>
      </c>
      <c r="L1909" s="12" t="s">
        <v>565</v>
      </c>
      <c r="M1909" s="15" t="s">
        <v>5754</v>
      </c>
      <c r="N1909" s="49">
        <v>98043</v>
      </c>
      <c r="O1909" s="15" t="s">
        <v>5772</v>
      </c>
      <c r="P1909" s="15" t="s">
        <v>5773</v>
      </c>
      <c r="Q1909" s="48">
        <v>514624</v>
      </c>
      <c r="R1909" s="11" t="s">
        <v>45</v>
      </c>
      <c r="S1909" s="120">
        <v>3933</v>
      </c>
      <c r="T1909" s="85">
        <v>107.03</v>
      </c>
      <c r="U1909" s="86">
        <v>7</v>
      </c>
      <c r="V1909" s="123">
        <v>46.825625000000002</v>
      </c>
      <c r="W1909" s="85">
        <f t="shared" si="442"/>
        <v>2622</v>
      </c>
      <c r="X1909" s="86">
        <v>0</v>
      </c>
      <c r="Y1909" s="85">
        <v>16.054500000000001</v>
      </c>
      <c r="Z1909" s="86">
        <f t="shared" si="443"/>
        <v>0</v>
      </c>
      <c r="AA1909" s="86">
        <f t="shared" si="444"/>
        <v>2622</v>
      </c>
      <c r="AB1909" s="85">
        <v>122.77</v>
      </c>
      <c r="AC1909" s="85">
        <v>7</v>
      </c>
      <c r="AD1909" s="124">
        <f t="shared" si="452"/>
        <v>73.661999999999992</v>
      </c>
      <c r="AE1909" s="86">
        <f t="shared" si="445"/>
        <v>2063</v>
      </c>
      <c r="AF1909" s="85">
        <v>2</v>
      </c>
      <c r="AG1909" s="85">
        <v>36.831000000000003</v>
      </c>
      <c r="AH1909" s="85">
        <f t="shared" si="446"/>
        <v>295</v>
      </c>
      <c r="AI1909" s="86">
        <f t="shared" si="447"/>
        <v>4980</v>
      </c>
      <c r="AJ1909" s="86">
        <f t="shared" si="448"/>
        <v>1047</v>
      </c>
      <c r="AK1909" s="122"/>
      <c r="AL1909" s="85">
        <v>122.77</v>
      </c>
      <c r="AM1909" s="85">
        <v>7</v>
      </c>
      <c r="AN1909" s="124">
        <f t="shared" si="453"/>
        <v>73.661999999999992</v>
      </c>
      <c r="AO1909" s="86">
        <f t="shared" si="449"/>
        <v>2063</v>
      </c>
      <c r="AP1909" s="85">
        <v>2</v>
      </c>
      <c r="AQ1909" s="85">
        <v>36.831000000000003</v>
      </c>
      <c r="AR1909" s="85">
        <f t="shared" si="450"/>
        <v>295</v>
      </c>
      <c r="AS1909" s="86">
        <f t="shared" si="454"/>
        <v>4980</v>
      </c>
      <c r="AT1909" s="170">
        <f t="shared" si="455"/>
        <v>0</v>
      </c>
      <c r="AU1909" s="86">
        <v>4980</v>
      </c>
      <c r="AV1909" s="170">
        <f t="shared" si="451"/>
        <v>0</v>
      </c>
    </row>
    <row r="1910" spans="1:48" s="73" customFormat="1" ht="30" x14ac:dyDescent="0.2">
      <c r="A1910" s="10" t="s">
        <v>565</v>
      </c>
      <c r="B1910" s="14" t="s">
        <v>36</v>
      </c>
      <c r="C1910" s="14" t="s">
        <v>37</v>
      </c>
      <c r="D1910" s="14" t="s">
        <v>5948</v>
      </c>
      <c r="E1910" s="58">
        <v>319155</v>
      </c>
      <c r="F1910" s="15" t="s">
        <v>5949</v>
      </c>
      <c r="G1910" s="15" t="s">
        <v>568</v>
      </c>
      <c r="H1910" s="16">
        <v>100010614</v>
      </c>
      <c r="I1910" s="62">
        <v>710037767</v>
      </c>
      <c r="J1910" s="13">
        <v>710037767</v>
      </c>
      <c r="K1910" s="15" t="s">
        <v>48</v>
      </c>
      <c r="L1910" s="12" t="s">
        <v>565</v>
      </c>
      <c r="M1910" s="15" t="s">
        <v>5754</v>
      </c>
      <c r="N1910" s="49">
        <v>98061</v>
      </c>
      <c r="O1910" s="15" t="s">
        <v>5950</v>
      </c>
      <c r="P1910" s="15" t="s">
        <v>5951</v>
      </c>
      <c r="Q1910" s="48">
        <v>515680</v>
      </c>
      <c r="R1910" s="11" t="s">
        <v>45</v>
      </c>
      <c r="S1910" s="120">
        <v>16295</v>
      </c>
      <c r="T1910" s="85">
        <v>107.03</v>
      </c>
      <c r="U1910" s="86">
        <v>29</v>
      </c>
      <c r="V1910" s="123">
        <v>46.825625000000002</v>
      </c>
      <c r="W1910" s="85">
        <f t="shared" si="442"/>
        <v>10864</v>
      </c>
      <c r="X1910" s="86">
        <v>0</v>
      </c>
      <c r="Y1910" s="85">
        <v>16.054500000000001</v>
      </c>
      <c r="Z1910" s="86">
        <f t="shared" si="443"/>
        <v>0</v>
      </c>
      <c r="AA1910" s="86">
        <f t="shared" si="444"/>
        <v>10864</v>
      </c>
      <c r="AB1910" s="85">
        <v>122.77</v>
      </c>
      <c r="AC1910" s="85">
        <v>25</v>
      </c>
      <c r="AD1910" s="124">
        <f t="shared" si="452"/>
        <v>73.661999999999992</v>
      </c>
      <c r="AE1910" s="86">
        <f t="shared" si="445"/>
        <v>7366</v>
      </c>
      <c r="AF1910" s="85">
        <v>0</v>
      </c>
      <c r="AG1910" s="85">
        <v>36.831000000000003</v>
      </c>
      <c r="AH1910" s="85">
        <f t="shared" si="446"/>
        <v>0</v>
      </c>
      <c r="AI1910" s="86">
        <f t="shared" si="447"/>
        <v>18230</v>
      </c>
      <c r="AJ1910" s="86">
        <f t="shared" si="448"/>
        <v>1935</v>
      </c>
      <c r="AK1910" s="122"/>
      <c r="AL1910" s="85">
        <v>122.77</v>
      </c>
      <c r="AM1910" s="85">
        <v>25</v>
      </c>
      <c r="AN1910" s="124">
        <f t="shared" si="453"/>
        <v>73.661999999999992</v>
      </c>
      <c r="AO1910" s="86">
        <f t="shared" si="449"/>
        <v>7366</v>
      </c>
      <c r="AP1910" s="85">
        <v>0</v>
      </c>
      <c r="AQ1910" s="85">
        <v>36.831000000000003</v>
      </c>
      <c r="AR1910" s="85">
        <f t="shared" si="450"/>
        <v>0</v>
      </c>
      <c r="AS1910" s="86">
        <f t="shared" si="454"/>
        <v>18230</v>
      </c>
      <c r="AT1910" s="170">
        <f t="shared" si="455"/>
        <v>0</v>
      </c>
      <c r="AU1910" s="86">
        <v>18230</v>
      </c>
      <c r="AV1910" s="170">
        <f t="shared" si="451"/>
        <v>0</v>
      </c>
    </row>
    <row r="1911" spans="1:48" s="73" customFormat="1" x14ac:dyDescent="0.2">
      <c r="A1911" s="10" t="s">
        <v>565</v>
      </c>
      <c r="B1911" s="14" t="s">
        <v>36</v>
      </c>
      <c r="C1911" s="14" t="s">
        <v>37</v>
      </c>
      <c r="D1911" s="14" t="s">
        <v>5646</v>
      </c>
      <c r="E1911" s="58">
        <v>316075</v>
      </c>
      <c r="F1911" s="15" t="s">
        <v>5647</v>
      </c>
      <c r="G1911" s="15" t="s">
        <v>568</v>
      </c>
      <c r="H1911" s="16">
        <v>100009998</v>
      </c>
      <c r="I1911" s="62">
        <v>710102708</v>
      </c>
      <c r="J1911" s="13">
        <v>710102708</v>
      </c>
      <c r="K1911" s="15" t="s">
        <v>210</v>
      </c>
      <c r="L1911" s="12" t="s">
        <v>565</v>
      </c>
      <c r="M1911" s="15" t="s">
        <v>5599</v>
      </c>
      <c r="N1911" s="49">
        <v>98601</v>
      </c>
      <c r="O1911" s="15" t="s">
        <v>5648</v>
      </c>
      <c r="P1911" s="15" t="s">
        <v>5650</v>
      </c>
      <c r="Q1911" s="48">
        <v>511391</v>
      </c>
      <c r="R1911" s="11" t="s">
        <v>45</v>
      </c>
      <c r="S1911" s="120">
        <v>39928</v>
      </c>
      <c r="T1911" s="85">
        <v>107.03</v>
      </c>
      <c r="U1911" s="86">
        <v>69</v>
      </c>
      <c r="V1911" s="123">
        <v>46.825625000000002</v>
      </c>
      <c r="W1911" s="85">
        <f t="shared" si="442"/>
        <v>25848</v>
      </c>
      <c r="X1911" s="86">
        <v>6</v>
      </c>
      <c r="Y1911" s="85">
        <v>16.054500000000001</v>
      </c>
      <c r="Z1911" s="86">
        <f t="shared" si="443"/>
        <v>771</v>
      </c>
      <c r="AA1911" s="86">
        <f t="shared" si="444"/>
        <v>26619</v>
      </c>
      <c r="AB1911" s="85">
        <v>122.77</v>
      </c>
      <c r="AC1911" s="85">
        <v>51</v>
      </c>
      <c r="AD1911" s="124">
        <f t="shared" si="452"/>
        <v>73.661999999999992</v>
      </c>
      <c r="AE1911" s="86">
        <f t="shared" si="445"/>
        <v>15027</v>
      </c>
      <c r="AF1911" s="85">
        <v>3</v>
      </c>
      <c r="AG1911" s="85">
        <v>36.831000000000003</v>
      </c>
      <c r="AH1911" s="85">
        <f t="shared" si="446"/>
        <v>442</v>
      </c>
      <c r="AI1911" s="86">
        <f t="shared" si="447"/>
        <v>42088</v>
      </c>
      <c r="AJ1911" s="86">
        <f t="shared" si="448"/>
        <v>2160</v>
      </c>
      <c r="AK1911" s="122"/>
      <c r="AL1911" s="85">
        <v>122.77</v>
      </c>
      <c r="AM1911" s="85">
        <v>51</v>
      </c>
      <c r="AN1911" s="124">
        <f t="shared" si="453"/>
        <v>73.661999999999992</v>
      </c>
      <c r="AO1911" s="86">
        <f t="shared" si="449"/>
        <v>15027</v>
      </c>
      <c r="AP1911" s="85">
        <v>3</v>
      </c>
      <c r="AQ1911" s="85">
        <v>36.831000000000003</v>
      </c>
      <c r="AR1911" s="85">
        <f t="shared" si="450"/>
        <v>442</v>
      </c>
      <c r="AS1911" s="86">
        <f t="shared" si="454"/>
        <v>42088</v>
      </c>
      <c r="AT1911" s="170">
        <f t="shared" si="455"/>
        <v>0</v>
      </c>
      <c r="AU1911" s="86">
        <v>42088</v>
      </c>
      <c r="AV1911" s="170">
        <f t="shared" si="451"/>
        <v>0</v>
      </c>
    </row>
    <row r="1912" spans="1:48" s="73" customFormat="1" ht="30" x14ac:dyDescent="0.2">
      <c r="A1912" s="10" t="s">
        <v>565</v>
      </c>
      <c r="B1912" s="14" t="s">
        <v>36</v>
      </c>
      <c r="C1912" s="14" t="s">
        <v>37</v>
      </c>
      <c r="D1912" s="14" t="s">
        <v>5752</v>
      </c>
      <c r="E1912" s="58">
        <v>319031</v>
      </c>
      <c r="F1912" s="15" t="s">
        <v>5753</v>
      </c>
      <c r="G1912" s="15" t="s">
        <v>568</v>
      </c>
      <c r="H1912" s="16">
        <v>100010528</v>
      </c>
      <c r="I1912" s="62">
        <v>37957988</v>
      </c>
      <c r="J1912" s="13">
        <v>37957988</v>
      </c>
      <c r="K1912" s="15" t="s">
        <v>210</v>
      </c>
      <c r="L1912" s="12" t="s">
        <v>565</v>
      </c>
      <c r="M1912" s="15" t="s">
        <v>5754</v>
      </c>
      <c r="N1912" s="49">
        <v>97901</v>
      </c>
      <c r="O1912" s="15" t="s">
        <v>570</v>
      </c>
      <c r="P1912" s="15" t="s">
        <v>5759</v>
      </c>
      <c r="Q1912" s="48">
        <v>514462</v>
      </c>
      <c r="R1912" s="11" t="s">
        <v>86</v>
      </c>
      <c r="S1912" s="120">
        <v>14433</v>
      </c>
      <c r="T1912" s="85">
        <v>107.03</v>
      </c>
      <c r="U1912" s="86">
        <v>25</v>
      </c>
      <c r="V1912" s="123">
        <v>46.825625000000002</v>
      </c>
      <c r="W1912" s="85">
        <f t="shared" si="442"/>
        <v>9365</v>
      </c>
      <c r="X1912" s="86">
        <v>2</v>
      </c>
      <c r="Y1912" s="85">
        <v>16.054500000000001</v>
      </c>
      <c r="Z1912" s="86">
        <f t="shared" si="443"/>
        <v>257</v>
      </c>
      <c r="AA1912" s="86">
        <f t="shared" si="444"/>
        <v>9622</v>
      </c>
      <c r="AB1912" s="85">
        <v>122.77</v>
      </c>
      <c r="AC1912" s="85">
        <v>35</v>
      </c>
      <c r="AD1912" s="124">
        <f t="shared" si="452"/>
        <v>73.661999999999992</v>
      </c>
      <c r="AE1912" s="86">
        <f t="shared" si="445"/>
        <v>10313</v>
      </c>
      <c r="AF1912" s="85">
        <v>2</v>
      </c>
      <c r="AG1912" s="85">
        <v>36.831000000000003</v>
      </c>
      <c r="AH1912" s="85">
        <f t="shared" si="446"/>
        <v>295</v>
      </c>
      <c r="AI1912" s="86">
        <f t="shared" si="447"/>
        <v>20230</v>
      </c>
      <c r="AJ1912" s="86">
        <f t="shared" si="448"/>
        <v>5797</v>
      </c>
      <c r="AK1912" s="122"/>
      <c r="AL1912" s="85">
        <v>122.77</v>
      </c>
      <c r="AM1912" s="85">
        <v>35</v>
      </c>
      <c r="AN1912" s="124">
        <f t="shared" si="453"/>
        <v>73.661999999999992</v>
      </c>
      <c r="AO1912" s="86">
        <f t="shared" si="449"/>
        <v>10313</v>
      </c>
      <c r="AP1912" s="85">
        <v>2</v>
      </c>
      <c r="AQ1912" s="85">
        <v>36.831000000000003</v>
      </c>
      <c r="AR1912" s="85">
        <f t="shared" si="450"/>
        <v>295</v>
      </c>
      <c r="AS1912" s="86">
        <f t="shared" si="454"/>
        <v>20230</v>
      </c>
      <c r="AT1912" s="170">
        <f t="shared" si="455"/>
        <v>0</v>
      </c>
      <c r="AU1912" s="86">
        <v>20230</v>
      </c>
      <c r="AV1912" s="170">
        <f t="shared" si="451"/>
        <v>0</v>
      </c>
    </row>
    <row r="1913" spans="1:48" s="73" customFormat="1" ht="45" x14ac:dyDescent="0.2">
      <c r="A1913" s="10" t="s">
        <v>565</v>
      </c>
      <c r="B1913" s="14" t="s">
        <v>36</v>
      </c>
      <c r="C1913" s="14" t="s">
        <v>37</v>
      </c>
      <c r="D1913" s="14" t="s">
        <v>6357</v>
      </c>
      <c r="E1913" s="58">
        <v>319813</v>
      </c>
      <c r="F1913" s="15" t="s">
        <v>6358</v>
      </c>
      <c r="G1913" s="15" t="s">
        <v>568</v>
      </c>
      <c r="H1913" s="16">
        <v>100009842</v>
      </c>
      <c r="I1913" s="62">
        <v>710020503</v>
      </c>
      <c r="J1913" s="13">
        <v>37831356</v>
      </c>
      <c r="K1913" s="15" t="s">
        <v>6359</v>
      </c>
      <c r="L1913" s="12" t="s">
        <v>565</v>
      </c>
      <c r="M1913" s="15" t="s">
        <v>5673</v>
      </c>
      <c r="N1913" s="49">
        <v>96206</v>
      </c>
      <c r="O1913" s="15" t="s">
        <v>6360</v>
      </c>
      <c r="P1913" s="15" t="s">
        <v>6361</v>
      </c>
      <c r="Q1913" s="48">
        <v>518271</v>
      </c>
      <c r="R1913" s="11" t="s">
        <v>45</v>
      </c>
      <c r="S1913" s="120">
        <v>3933</v>
      </c>
      <c r="T1913" s="85">
        <v>107.03</v>
      </c>
      <c r="U1913" s="86">
        <v>7</v>
      </c>
      <c r="V1913" s="123">
        <v>46.825625000000002</v>
      </c>
      <c r="W1913" s="85">
        <f t="shared" si="442"/>
        <v>2622</v>
      </c>
      <c r="X1913" s="86">
        <v>0</v>
      </c>
      <c r="Y1913" s="85">
        <v>16.054500000000001</v>
      </c>
      <c r="Z1913" s="86">
        <f t="shared" si="443"/>
        <v>0</v>
      </c>
      <c r="AA1913" s="86">
        <f t="shared" si="444"/>
        <v>2622</v>
      </c>
      <c r="AB1913" s="85">
        <v>122.77</v>
      </c>
      <c r="AC1913" s="85">
        <v>5</v>
      </c>
      <c r="AD1913" s="124">
        <f t="shared" si="452"/>
        <v>73.661999999999992</v>
      </c>
      <c r="AE1913" s="86">
        <f t="shared" si="445"/>
        <v>1473</v>
      </c>
      <c r="AF1913" s="85">
        <v>0</v>
      </c>
      <c r="AG1913" s="85">
        <v>36.831000000000003</v>
      </c>
      <c r="AH1913" s="85">
        <f t="shared" si="446"/>
        <v>0</v>
      </c>
      <c r="AI1913" s="86">
        <f t="shared" si="447"/>
        <v>4095</v>
      </c>
      <c r="AJ1913" s="86">
        <f t="shared" si="448"/>
        <v>162</v>
      </c>
      <c r="AK1913" s="122"/>
      <c r="AL1913" s="85">
        <v>122.77</v>
      </c>
      <c r="AM1913" s="85">
        <v>5</v>
      </c>
      <c r="AN1913" s="124">
        <f t="shared" si="453"/>
        <v>73.661999999999992</v>
      </c>
      <c r="AO1913" s="86">
        <f t="shared" si="449"/>
        <v>1473</v>
      </c>
      <c r="AP1913" s="85">
        <v>0</v>
      </c>
      <c r="AQ1913" s="85">
        <v>36.831000000000003</v>
      </c>
      <c r="AR1913" s="85">
        <f t="shared" si="450"/>
        <v>0</v>
      </c>
      <c r="AS1913" s="86">
        <f t="shared" si="454"/>
        <v>4095</v>
      </c>
      <c r="AT1913" s="170">
        <f t="shared" si="455"/>
        <v>0</v>
      </c>
      <c r="AU1913" s="86">
        <v>4095</v>
      </c>
      <c r="AV1913" s="170">
        <f t="shared" si="451"/>
        <v>0</v>
      </c>
    </row>
    <row r="1914" spans="1:48" s="73" customFormat="1" x14ac:dyDescent="0.2">
      <c r="A1914" s="10" t="s">
        <v>565</v>
      </c>
      <c r="B1914" s="14" t="s">
        <v>36</v>
      </c>
      <c r="C1914" s="14" t="s">
        <v>37</v>
      </c>
      <c r="D1914" s="14" t="s">
        <v>5642</v>
      </c>
      <c r="E1914" s="58">
        <v>316059</v>
      </c>
      <c r="F1914" s="15" t="s">
        <v>5643</v>
      </c>
      <c r="G1914" s="15" t="s">
        <v>568</v>
      </c>
      <c r="H1914" s="16">
        <v>100009994</v>
      </c>
      <c r="I1914" s="62">
        <v>710016247</v>
      </c>
      <c r="J1914" s="13">
        <v>710016247</v>
      </c>
      <c r="K1914" s="15" t="s">
        <v>48</v>
      </c>
      <c r="L1914" s="12" t="s">
        <v>565</v>
      </c>
      <c r="M1914" s="15" t="s">
        <v>5599</v>
      </c>
      <c r="N1914" s="49">
        <v>98553</v>
      </c>
      <c r="O1914" s="15" t="s">
        <v>5644</v>
      </c>
      <c r="P1914" s="15" t="s">
        <v>5645</v>
      </c>
      <c r="Q1914" s="48">
        <v>511366</v>
      </c>
      <c r="R1914" s="11" t="s">
        <v>45</v>
      </c>
      <c r="S1914" s="120">
        <v>2248</v>
      </c>
      <c r="T1914" s="85">
        <v>107.03</v>
      </c>
      <c r="U1914" s="86">
        <v>4</v>
      </c>
      <c r="V1914" s="123">
        <v>46.825625000000002</v>
      </c>
      <c r="W1914" s="85">
        <f t="shared" si="442"/>
        <v>1498</v>
      </c>
      <c r="X1914" s="86">
        <v>0</v>
      </c>
      <c r="Y1914" s="85">
        <v>16.054500000000001</v>
      </c>
      <c r="Z1914" s="86">
        <f t="shared" si="443"/>
        <v>0</v>
      </c>
      <c r="AA1914" s="86">
        <f t="shared" si="444"/>
        <v>1498</v>
      </c>
      <c r="AB1914" s="85">
        <v>122.77</v>
      </c>
      <c r="AC1914" s="85">
        <v>6</v>
      </c>
      <c r="AD1914" s="124">
        <f t="shared" si="452"/>
        <v>73.661999999999992</v>
      </c>
      <c r="AE1914" s="86">
        <f t="shared" si="445"/>
        <v>1768</v>
      </c>
      <c r="AF1914" s="85">
        <v>0</v>
      </c>
      <c r="AG1914" s="85">
        <v>36.831000000000003</v>
      </c>
      <c r="AH1914" s="85">
        <f t="shared" si="446"/>
        <v>0</v>
      </c>
      <c r="AI1914" s="86">
        <f t="shared" si="447"/>
        <v>3266</v>
      </c>
      <c r="AJ1914" s="86">
        <f t="shared" si="448"/>
        <v>1018</v>
      </c>
      <c r="AK1914" s="122"/>
      <c r="AL1914" s="85">
        <v>122.77</v>
      </c>
      <c r="AM1914" s="85">
        <v>6</v>
      </c>
      <c r="AN1914" s="124">
        <f t="shared" si="453"/>
        <v>73.661999999999992</v>
      </c>
      <c r="AO1914" s="86">
        <f t="shared" si="449"/>
        <v>1768</v>
      </c>
      <c r="AP1914" s="85">
        <v>0</v>
      </c>
      <c r="AQ1914" s="85">
        <v>36.831000000000003</v>
      </c>
      <c r="AR1914" s="85">
        <f t="shared" si="450"/>
        <v>0</v>
      </c>
      <c r="AS1914" s="86">
        <f t="shared" si="454"/>
        <v>3266</v>
      </c>
      <c r="AT1914" s="170">
        <f t="shared" si="455"/>
        <v>0</v>
      </c>
      <c r="AU1914" s="86">
        <v>3266</v>
      </c>
      <c r="AV1914" s="170">
        <f t="shared" si="451"/>
        <v>0</v>
      </c>
    </row>
    <row r="1915" spans="1:48" s="73" customFormat="1" ht="30" x14ac:dyDescent="0.2">
      <c r="A1915" s="10" t="s">
        <v>565</v>
      </c>
      <c r="B1915" s="14" t="s">
        <v>36</v>
      </c>
      <c r="C1915" s="14" t="s">
        <v>37</v>
      </c>
      <c r="D1915" s="14" t="s">
        <v>6003</v>
      </c>
      <c r="E1915" s="58">
        <v>319287</v>
      </c>
      <c r="F1915" s="15" t="s">
        <v>6004</v>
      </c>
      <c r="G1915" s="15" t="s">
        <v>568</v>
      </c>
      <c r="H1915" s="16">
        <v>100010666</v>
      </c>
      <c r="I1915" s="62">
        <v>710019971</v>
      </c>
      <c r="J1915" s="13">
        <v>710019971</v>
      </c>
      <c r="K1915" s="15" t="s">
        <v>53</v>
      </c>
      <c r="L1915" s="12" t="s">
        <v>565</v>
      </c>
      <c r="M1915" s="15" t="s">
        <v>5979</v>
      </c>
      <c r="N1915" s="49">
        <v>99128</v>
      </c>
      <c r="O1915" s="15" t="s">
        <v>6005</v>
      </c>
      <c r="P1915" s="15" t="s">
        <v>6006</v>
      </c>
      <c r="Q1915" s="48">
        <v>515957</v>
      </c>
      <c r="R1915" s="11" t="s">
        <v>45</v>
      </c>
      <c r="S1915" s="120">
        <v>1124</v>
      </c>
      <c r="T1915" s="85">
        <v>107.03</v>
      </c>
      <c r="U1915" s="86">
        <v>2</v>
      </c>
      <c r="V1915" s="123">
        <v>46.825625000000002</v>
      </c>
      <c r="W1915" s="85">
        <f t="shared" si="442"/>
        <v>749</v>
      </c>
      <c r="X1915" s="86">
        <v>0</v>
      </c>
      <c r="Y1915" s="85">
        <v>16.054500000000001</v>
      </c>
      <c r="Z1915" s="86">
        <f t="shared" si="443"/>
        <v>0</v>
      </c>
      <c r="AA1915" s="86">
        <f t="shared" si="444"/>
        <v>749</v>
      </c>
      <c r="AB1915" s="85">
        <v>122.77</v>
      </c>
      <c r="AC1915" s="85">
        <v>6</v>
      </c>
      <c r="AD1915" s="124">
        <f t="shared" si="452"/>
        <v>73.661999999999992</v>
      </c>
      <c r="AE1915" s="86">
        <f t="shared" si="445"/>
        <v>1768</v>
      </c>
      <c r="AF1915" s="85">
        <v>0</v>
      </c>
      <c r="AG1915" s="85">
        <v>36.831000000000003</v>
      </c>
      <c r="AH1915" s="85">
        <f t="shared" si="446"/>
        <v>0</v>
      </c>
      <c r="AI1915" s="86">
        <f t="shared" si="447"/>
        <v>2517</v>
      </c>
      <c r="AJ1915" s="86">
        <f t="shared" si="448"/>
        <v>1393</v>
      </c>
      <c r="AK1915" s="122"/>
      <c r="AL1915" s="85">
        <v>122.77</v>
      </c>
      <c r="AM1915" s="85">
        <v>6</v>
      </c>
      <c r="AN1915" s="124">
        <f t="shared" si="453"/>
        <v>73.661999999999992</v>
      </c>
      <c r="AO1915" s="86">
        <f t="shared" si="449"/>
        <v>1768</v>
      </c>
      <c r="AP1915" s="85">
        <v>0</v>
      </c>
      <c r="AQ1915" s="85">
        <v>36.831000000000003</v>
      </c>
      <c r="AR1915" s="85">
        <f t="shared" si="450"/>
        <v>0</v>
      </c>
      <c r="AS1915" s="86">
        <f t="shared" si="454"/>
        <v>2517</v>
      </c>
      <c r="AT1915" s="170">
        <f t="shared" si="455"/>
        <v>0</v>
      </c>
      <c r="AU1915" s="86">
        <v>2517</v>
      </c>
      <c r="AV1915" s="170">
        <f t="shared" si="451"/>
        <v>0</v>
      </c>
    </row>
    <row r="1916" spans="1:48" s="73" customFormat="1" x14ac:dyDescent="0.2">
      <c r="A1916" s="10" t="s">
        <v>565</v>
      </c>
      <c r="B1916" s="14" t="s">
        <v>36</v>
      </c>
      <c r="C1916" s="14" t="s">
        <v>37</v>
      </c>
      <c r="D1916" s="14" t="s">
        <v>5517</v>
      </c>
      <c r="E1916" s="58">
        <v>313688</v>
      </c>
      <c r="F1916" s="15" t="s">
        <v>5518</v>
      </c>
      <c r="G1916" s="15" t="s">
        <v>568</v>
      </c>
      <c r="H1916" s="16">
        <v>100009756</v>
      </c>
      <c r="I1916" s="62">
        <v>710157258</v>
      </c>
      <c r="J1916" s="13">
        <v>710157258</v>
      </c>
      <c r="K1916" s="15" t="s">
        <v>48</v>
      </c>
      <c r="L1916" s="12" t="s">
        <v>565</v>
      </c>
      <c r="M1916" s="15" t="s">
        <v>5427</v>
      </c>
      <c r="N1916" s="49">
        <v>97698</v>
      </c>
      <c r="O1916" s="15" t="s">
        <v>5519</v>
      </c>
      <c r="P1916" s="15" t="s">
        <v>5522</v>
      </c>
      <c r="Q1916" s="48">
        <v>508853</v>
      </c>
      <c r="R1916" s="11" t="s">
        <v>45</v>
      </c>
      <c r="S1916" s="120">
        <v>2810</v>
      </c>
      <c r="T1916" s="85">
        <v>107.03</v>
      </c>
      <c r="U1916" s="86">
        <v>5</v>
      </c>
      <c r="V1916" s="123">
        <v>46.825625000000002</v>
      </c>
      <c r="W1916" s="85">
        <f t="shared" si="442"/>
        <v>1873</v>
      </c>
      <c r="X1916" s="86">
        <v>0</v>
      </c>
      <c r="Y1916" s="85">
        <v>16.054500000000001</v>
      </c>
      <c r="Z1916" s="86">
        <f t="shared" si="443"/>
        <v>0</v>
      </c>
      <c r="AA1916" s="86">
        <f t="shared" si="444"/>
        <v>1873</v>
      </c>
      <c r="AB1916" s="85">
        <v>122.77</v>
      </c>
      <c r="AC1916" s="85">
        <v>5</v>
      </c>
      <c r="AD1916" s="124">
        <f t="shared" si="452"/>
        <v>73.661999999999992</v>
      </c>
      <c r="AE1916" s="86">
        <f t="shared" si="445"/>
        <v>1473</v>
      </c>
      <c r="AF1916" s="85">
        <v>0</v>
      </c>
      <c r="AG1916" s="85">
        <v>36.831000000000003</v>
      </c>
      <c r="AH1916" s="85">
        <f t="shared" si="446"/>
        <v>0</v>
      </c>
      <c r="AI1916" s="86">
        <f t="shared" si="447"/>
        <v>3346</v>
      </c>
      <c r="AJ1916" s="86">
        <f t="shared" si="448"/>
        <v>536</v>
      </c>
      <c r="AK1916" s="122"/>
      <c r="AL1916" s="85">
        <v>122.77</v>
      </c>
      <c r="AM1916" s="85">
        <v>5</v>
      </c>
      <c r="AN1916" s="124">
        <f t="shared" si="453"/>
        <v>73.661999999999992</v>
      </c>
      <c r="AO1916" s="86">
        <f t="shared" si="449"/>
        <v>1473</v>
      </c>
      <c r="AP1916" s="85">
        <v>0</v>
      </c>
      <c r="AQ1916" s="85">
        <v>36.831000000000003</v>
      </c>
      <c r="AR1916" s="85">
        <f t="shared" si="450"/>
        <v>0</v>
      </c>
      <c r="AS1916" s="86">
        <f t="shared" si="454"/>
        <v>3346</v>
      </c>
      <c r="AT1916" s="170">
        <f t="shared" si="455"/>
        <v>0</v>
      </c>
      <c r="AU1916" s="86">
        <v>3346</v>
      </c>
      <c r="AV1916" s="170">
        <f t="shared" si="451"/>
        <v>0</v>
      </c>
    </row>
    <row r="1917" spans="1:48" s="73" customFormat="1" ht="30" x14ac:dyDescent="0.2">
      <c r="A1917" s="10" t="s">
        <v>565</v>
      </c>
      <c r="B1917" s="14" t="s">
        <v>36</v>
      </c>
      <c r="C1917" s="14" t="s">
        <v>37</v>
      </c>
      <c r="D1917" s="14" t="s">
        <v>6212</v>
      </c>
      <c r="E1917" s="58">
        <v>320781</v>
      </c>
      <c r="F1917" s="15" t="s">
        <v>6213</v>
      </c>
      <c r="G1917" s="15" t="s">
        <v>568</v>
      </c>
      <c r="H1917" s="16">
        <v>100011126</v>
      </c>
      <c r="I1917" s="62">
        <v>37892614</v>
      </c>
      <c r="J1917" s="13">
        <v>37892614</v>
      </c>
      <c r="K1917" s="15" t="s">
        <v>48</v>
      </c>
      <c r="L1917" s="12" t="s">
        <v>565</v>
      </c>
      <c r="M1917" s="15" t="s">
        <v>6128</v>
      </c>
      <c r="N1917" s="49">
        <v>96701</v>
      </c>
      <c r="O1917" s="15" t="s">
        <v>6214</v>
      </c>
      <c r="P1917" s="15" t="s">
        <v>6215</v>
      </c>
      <c r="Q1917" s="48">
        <v>516970</v>
      </c>
      <c r="R1917" s="11" t="s">
        <v>86</v>
      </c>
      <c r="S1917" s="120">
        <v>26410</v>
      </c>
      <c r="T1917" s="85">
        <v>107.03</v>
      </c>
      <c r="U1917" s="86">
        <v>47</v>
      </c>
      <c r="V1917" s="123">
        <v>46.825625000000002</v>
      </c>
      <c r="W1917" s="85">
        <f t="shared" si="442"/>
        <v>17606</v>
      </c>
      <c r="X1917" s="86">
        <v>0</v>
      </c>
      <c r="Y1917" s="85">
        <v>16.054500000000001</v>
      </c>
      <c r="Z1917" s="86">
        <f t="shared" si="443"/>
        <v>0</v>
      </c>
      <c r="AA1917" s="86">
        <f t="shared" si="444"/>
        <v>17606</v>
      </c>
      <c r="AB1917" s="85">
        <v>122.77</v>
      </c>
      <c r="AC1917" s="85">
        <v>35</v>
      </c>
      <c r="AD1917" s="124">
        <f t="shared" si="452"/>
        <v>73.661999999999992</v>
      </c>
      <c r="AE1917" s="86">
        <f t="shared" si="445"/>
        <v>10313</v>
      </c>
      <c r="AF1917" s="85">
        <v>0</v>
      </c>
      <c r="AG1917" s="85">
        <v>36.831000000000003</v>
      </c>
      <c r="AH1917" s="85">
        <f t="shared" si="446"/>
        <v>0</v>
      </c>
      <c r="AI1917" s="86">
        <f t="shared" si="447"/>
        <v>27919</v>
      </c>
      <c r="AJ1917" s="86">
        <f t="shared" si="448"/>
        <v>1509</v>
      </c>
      <c r="AK1917" s="122"/>
      <c r="AL1917" s="85">
        <v>122.77</v>
      </c>
      <c r="AM1917" s="85">
        <v>35</v>
      </c>
      <c r="AN1917" s="124">
        <f t="shared" si="453"/>
        <v>73.661999999999992</v>
      </c>
      <c r="AO1917" s="86">
        <f t="shared" si="449"/>
        <v>10313</v>
      </c>
      <c r="AP1917" s="85">
        <v>0</v>
      </c>
      <c r="AQ1917" s="85">
        <v>36.831000000000003</v>
      </c>
      <c r="AR1917" s="85">
        <f t="shared" si="450"/>
        <v>0</v>
      </c>
      <c r="AS1917" s="86">
        <f t="shared" si="454"/>
        <v>27919</v>
      </c>
      <c r="AT1917" s="170">
        <f t="shared" si="455"/>
        <v>0</v>
      </c>
      <c r="AU1917" s="86">
        <v>27919</v>
      </c>
      <c r="AV1917" s="170">
        <f t="shared" si="451"/>
        <v>0</v>
      </c>
    </row>
    <row r="1918" spans="1:48" s="73" customFormat="1" ht="45" x14ac:dyDescent="0.2">
      <c r="A1918" s="10" t="s">
        <v>565</v>
      </c>
      <c r="B1918" s="14" t="s">
        <v>36</v>
      </c>
      <c r="C1918" s="14" t="s">
        <v>37</v>
      </c>
      <c r="D1918" s="14" t="s">
        <v>5461</v>
      </c>
      <c r="E1918" s="58">
        <v>313351</v>
      </c>
      <c r="F1918" s="15" t="s">
        <v>5462</v>
      </c>
      <c r="G1918" s="15" t="s">
        <v>568</v>
      </c>
      <c r="H1918" s="16">
        <v>100009714</v>
      </c>
      <c r="I1918" s="62">
        <v>710013230</v>
      </c>
      <c r="J1918" s="13">
        <v>42001838</v>
      </c>
      <c r="K1918" s="15" t="s">
        <v>92</v>
      </c>
      <c r="L1918" s="12" t="s">
        <v>565</v>
      </c>
      <c r="M1918" s="15" t="s">
        <v>5427</v>
      </c>
      <c r="N1918" s="49">
        <v>97698</v>
      </c>
      <c r="O1918" s="15" t="s">
        <v>5463</v>
      </c>
      <c r="P1918" s="15" t="s">
        <v>5464</v>
      </c>
      <c r="Q1918" s="48">
        <v>508535</v>
      </c>
      <c r="R1918" s="11" t="s">
        <v>45</v>
      </c>
      <c r="S1918" s="120">
        <v>4495</v>
      </c>
      <c r="T1918" s="85">
        <v>107.03</v>
      </c>
      <c r="U1918" s="86">
        <v>8</v>
      </c>
      <c r="V1918" s="123">
        <v>46.825625000000002</v>
      </c>
      <c r="W1918" s="85">
        <f t="shared" si="442"/>
        <v>2997</v>
      </c>
      <c r="X1918" s="86">
        <v>0</v>
      </c>
      <c r="Y1918" s="85">
        <v>16.054500000000001</v>
      </c>
      <c r="Z1918" s="86">
        <f t="shared" si="443"/>
        <v>0</v>
      </c>
      <c r="AA1918" s="86">
        <f t="shared" si="444"/>
        <v>2997</v>
      </c>
      <c r="AB1918" s="85">
        <v>122.77</v>
      </c>
      <c r="AC1918" s="85">
        <v>2</v>
      </c>
      <c r="AD1918" s="124">
        <f t="shared" si="452"/>
        <v>73.661999999999992</v>
      </c>
      <c r="AE1918" s="86">
        <f t="shared" si="445"/>
        <v>589</v>
      </c>
      <c r="AF1918" s="85">
        <v>0</v>
      </c>
      <c r="AG1918" s="85">
        <v>36.831000000000003</v>
      </c>
      <c r="AH1918" s="85">
        <f t="shared" si="446"/>
        <v>0</v>
      </c>
      <c r="AI1918" s="86">
        <f t="shared" si="447"/>
        <v>3586</v>
      </c>
      <c r="AJ1918" s="86">
        <f t="shared" si="448"/>
        <v>-909</v>
      </c>
      <c r="AK1918" s="122"/>
      <c r="AL1918" s="85">
        <v>122.77</v>
      </c>
      <c r="AM1918" s="85">
        <v>2</v>
      </c>
      <c r="AN1918" s="124">
        <f t="shared" si="453"/>
        <v>73.661999999999992</v>
      </c>
      <c r="AO1918" s="86">
        <f t="shared" si="449"/>
        <v>589</v>
      </c>
      <c r="AP1918" s="85">
        <v>0</v>
      </c>
      <c r="AQ1918" s="85">
        <v>36.831000000000003</v>
      </c>
      <c r="AR1918" s="85">
        <f t="shared" si="450"/>
        <v>0</v>
      </c>
      <c r="AS1918" s="86">
        <f t="shared" si="454"/>
        <v>3586</v>
      </c>
      <c r="AT1918" s="170">
        <f t="shared" si="455"/>
        <v>0</v>
      </c>
      <c r="AU1918" s="86">
        <v>3586</v>
      </c>
      <c r="AV1918" s="170">
        <f t="shared" si="451"/>
        <v>0</v>
      </c>
    </row>
    <row r="1919" spans="1:48" s="73" customFormat="1" x14ac:dyDescent="0.2">
      <c r="A1919" s="10" t="s">
        <v>565</v>
      </c>
      <c r="B1919" s="14" t="s">
        <v>36</v>
      </c>
      <c r="C1919" s="14" t="s">
        <v>37</v>
      </c>
      <c r="D1919" s="14" t="s">
        <v>6324</v>
      </c>
      <c r="E1919" s="58">
        <v>319732</v>
      </c>
      <c r="F1919" s="15" t="s">
        <v>6325</v>
      </c>
      <c r="G1919" s="15" t="s">
        <v>568</v>
      </c>
      <c r="H1919" s="16">
        <v>100010809</v>
      </c>
      <c r="I1919" s="62">
        <v>710020414</v>
      </c>
      <c r="J1919" s="13">
        <v>710020414</v>
      </c>
      <c r="K1919" s="15" t="s">
        <v>48</v>
      </c>
      <c r="L1919" s="12" t="s">
        <v>565</v>
      </c>
      <c r="M1919" s="15" t="s">
        <v>6311</v>
      </c>
      <c r="N1919" s="49">
        <v>96264</v>
      </c>
      <c r="O1919" s="15" t="s">
        <v>6326</v>
      </c>
      <c r="P1919" s="15" t="s">
        <v>6327</v>
      </c>
      <c r="Q1919" s="48">
        <v>518166</v>
      </c>
      <c r="R1919" s="11" t="s">
        <v>45</v>
      </c>
      <c r="S1919" s="120">
        <v>3933</v>
      </c>
      <c r="T1919" s="85">
        <v>107.03</v>
      </c>
      <c r="U1919" s="86">
        <v>7</v>
      </c>
      <c r="V1919" s="123">
        <v>46.825625000000002</v>
      </c>
      <c r="W1919" s="85">
        <f t="shared" si="442"/>
        <v>2622</v>
      </c>
      <c r="X1919" s="86">
        <v>0</v>
      </c>
      <c r="Y1919" s="85">
        <v>16.054500000000001</v>
      </c>
      <c r="Z1919" s="86">
        <f t="shared" si="443"/>
        <v>0</v>
      </c>
      <c r="AA1919" s="86">
        <f t="shared" si="444"/>
        <v>2622</v>
      </c>
      <c r="AB1919" s="85">
        <v>122.77</v>
      </c>
      <c r="AC1919" s="85">
        <v>6</v>
      </c>
      <c r="AD1919" s="124">
        <f t="shared" si="452"/>
        <v>73.661999999999992</v>
      </c>
      <c r="AE1919" s="86">
        <f t="shared" si="445"/>
        <v>1768</v>
      </c>
      <c r="AF1919" s="85">
        <v>0</v>
      </c>
      <c r="AG1919" s="85">
        <v>36.831000000000003</v>
      </c>
      <c r="AH1919" s="85">
        <f t="shared" si="446"/>
        <v>0</v>
      </c>
      <c r="AI1919" s="86">
        <f t="shared" si="447"/>
        <v>4390</v>
      </c>
      <c r="AJ1919" s="86">
        <f t="shared" si="448"/>
        <v>457</v>
      </c>
      <c r="AK1919" s="122"/>
      <c r="AL1919" s="85">
        <v>122.77</v>
      </c>
      <c r="AM1919" s="85">
        <v>6</v>
      </c>
      <c r="AN1919" s="124">
        <f t="shared" si="453"/>
        <v>73.661999999999992</v>
      </c>
      <c r="AO1919" s="86">
        <f t="shared" si="449"/>
        <v>1768</v>
      </c>
      <c r="AP1919" s="85">
        <v>0</v>
      </c>
      <c r="AQ1919" s="85">
        <v>36.831000000000003</v>
      </c>
      <c r="AR1919" s="85">
        <f t="shared" si="450"/>
        <v>0</v>
      </c>
      <c r="AS1919" s="86">
        <f t="shared" si="454"/>
        <v>4390</v>
      </c>
      <c r="AT1919" s="170">
        <f t="shared" si="455"/>
        <v>0</v>
      </c>
      <c r="AU1919" s="86">
        <v>4390</v>
      </c>
      <c r="AV1919" s="170">
        <f t="shared" si="451"/>
        <v>0</v>
      </c>
    </row>
    <row r="1920" spans="1:48" s="73" customFormat="1" ht="30" x14ac:dyDescent="0.2">
      <c r="A1920" s="10" t="s">
        <v>565</v>
      </c>
      <c r="B1920" s="14" t="s">
        <v>36</v>
      </c>
      <c r="C1920" s="14" t="s">
        <v>37</v>
      </c>
      <c r="D1920" s="14" t="s">
        <v>6011</v>
      </c>
      <c r="E1920" s="58">
        <v>319309</v>
      </c>
      <c r="F1920" s="15" t="s">
        <v>6012</v>
      </c>
      <c r="G1920" s="15" t="s">
        <v>568</v>
      </c>
      <c r="H1920" s="16">
        <v>100010676</v>
      </c>
      <c r="I1920" s="62">
        <v>710019998</v>
      </c>
      <c r="J1920" s="13">
        <v>710019998</v>
      </c>
      <c r="K1920" s="15" t="s">
        <v>48</v>
      </c>
      <c r="L1920" s="12" t="s">
        <v>565</v>
      </c>
      <c r="M1920" s="15" t="s">
        <v>5979</v>
      </c>
      <c r="N1920" s="49">
        <v>99124</v>
      </c>
      <c r="O1920" s="15" t="s">
        <v>6013</v>
      </c>
      <c r="P1920" s="15" t="s">
        <v>6014</v>
      </c>
      <c r="Q1920" s="48">
        <v>515973</v>
      </c>
      <c r="R1920" s="11" t="s">
        <v>45</v>
      </c>
      <c r="S1920" s="120">
        <v>6181</v>
      </c>
      <c r="T1920" s="85">
        <v>107.03</v>
      </c>
      <c r="U1920" s="86">
        <v>11</v>
      </c>
      <c r="V1920" s="123">
        <v>46.825625000000002</v>
      </c>
      <c r="W1920" s="85">
        <f t="shared" si="442"/>
        <v>4121</v>
      </c>
      <c r="X1920" s="86">
        <v>0</v>
      </c>
      <c r="Y1920" s="85">
        <v>16.054500000000001</v>
      </c>
      <c r="Z1920" s="86">
        <f t="shared" si="443"/>
        <v>0</v>
      </c>
      <c r="AA1920" s="86">
        <f t="shared" si="444"/>
        <v>4121</v>
      </c>
      <c r="AB1920" s="85">
        <v>122.77</v>
      </c>
      <c r="AC1920" s="85">
        <v>5</v>
      </c>
      <c r="AD1920" s="124">
        <f t="shared" si="452"/>
        <v>73.661999999999992</v>
      </c>
      <c r="AE1920" s="86">
        <f t="shared" si="445"/>
        <v>1473</v>
      </c>
      <c r="AF1920" s="85">
        <v>0</v>
      </c>
      <c r="AG1920" s="85">
        <v>36.831000000000003</v>
      </c>
      <c r="AH1920" s="85">
        <f t="shared" si="446"/>
        <v>0</v>
      </c>
      <c r="AI1920" s="86">
        <f t="shared" si="447"/>
        <v>5594</v>
      </c>
      <c r="AJ1920" s="86">
        <f t="shared" si="448"/>
        <v>-587</v>
      </c>
      <c r="AK1920" s="122"/>
      <c r="AL1920" s="85">
        <v>122.77</v>
      </c>
      <c r="AM1920" s="85">
        <v>5</v>
      </c>
      <c r="AN1920" s="124">
        <f t="shared" si="453"/>
        <v>73.661999999999992</v>
      </c>
      <c r="AO1920" s="86">
        <f t="shared" si="449"/>
        <v>1473</v>
      </c>
      <c r="AP1920" s="85">
        <v>0</v>
      </c>
      <c r="AQ1920" s="85">
        <v>36.831000000000003</v>
      </c>
      <c r="AR1920" s="85">
        <f t="shared" si="450"/>
        <v>0</v>
      </c>
      <c r="AS1920" s="86">
        <f t="shared" si="454"/>
        <v>5594</v>
      </c>
      <c r="AT1920" s="170">
        <f t="shared" si="455"/>
        <v>0</v>
      </c>
      <c r="AU1920" s="86">
        <v>5594</v>
      </c>
      <c r="AV1920" s="170">
        <f t="shared" si="451"/>
        <v>0</v>
      </c>
    </row>
    <row r="1921" spans="1:48" s="73" customFormat="1" ht="45" x14ac:dyDescent="0.2">
      <c r="A1921" s="10" t="s">
        <v>565</v>
      </c>
      <c r="B1921" s="14" t="s">
        <v>36</v>
      </c>
      <c r="C1921" s="14" t="s">
        <v>37</v>
      </c>
      <c r="D1921" s="14" t="s">
        <v>5442</v>
      </c>
      <c r="E1921" s="58">
        <v>313319</v>
      </c>
      <c r="F1921" s="15" t="s">
        <v>5443</v>
      </c>
      <c r="G1921" s="15" t="s">
        <v>568</v>
      </c>
      <c r="H1921" s="16">
        <v>100009668</v>
      </c>
      <c r="I1921" s="62">
        <v>710036353</v>
      </c>
      <c r="J1921" s="13">
        <v>45016089</v>
      </c>
      <c r="K1921" s="15" t="s">
        <v>5446</v>
      </c>
      <c r="L1921" s="12" t="s">
        <v>565</v>
      </c>
      <c r="M1921" s="15" t="s">
        <v>5427</v>
      </c>
      <c r="N1921" s="49">
        <v>97701</v>
      </c>
      <c r="O1921" s="15" t="s">
        <v>5444</v>
      </c>
      <c r="P1921" s="15" t="s">
        <v>5447</v>
      </c>
      <c r="Q1921" s="48">
        <v>508497</v>
      </c>
      <c r="R1921" s="11" t="s">
        <v>45</v>
      </c>
      <c r="S1921" s="120">
        <v>28095</v>
      </c>
      <c r="T1921" s="85">
        <v>107.03</v>
      </c>
      <c r="U1921" s="86">
        <v>50</v>
      </c>
      <c r="V1921" s="123">
        <v>46.825625000000002</v>
      </c>
      <c r="W1921" s="85">
        <f t="shared" ref="W1921:W1984" si="456">+ROUND(U1921*V1921*8,0)</f>
        <v>18730</v>
      </c>
      <c r="X1921" s="86">
        <v>0</v>
      </c>
      <c r="Y1921" s="85">
        <v>16.054500000000001</v>
      </c>
      <c r="Z1921" s="86">
        <f t="shared" ref="Z1921:Z1984" si="457">ROUND(X1921*Y1921*8,0)</f>
        <v>0</v>
      </c>
      <c r="AA1921" s="86">
        <f t="shared" si="444"/>
        <v>18730</v>
      </c>
      <c r="AB1921" s="85">
        <v>122.77</v>
      </c>
      <c r="AC1921" s="85">
        <v>53</v>
      </c>
      <c r="AD1921" s="124">
        <f t="shared" si="452"/>
        <v>73.661999999999992</v>
      </c>
      <c r="AE1921" s="86">
        <f t="shared" si="445"/>
        <v>15616</v>
      </c>
      <c r="AF1921" s="85">
        <v>1</v>
      </c>
      <c r="AG1921" s="85">
        <v>36.831000000000003</v>
      </c>
      <c r="AH1921" s="85">
        <f t="shared" si="446"/>
        <v>147</v>
      </c>
      <c r="AI1921" s="86">
        <f t="shared" si="447"/>
        <v>34493</v>
      </c>
      <c r="AJ1921" s="86">
        <f t="shared" si="448"/>
        <v>6398</v>
      </c>
      <c r="AK1921" s="122"/>
      <c r="AL1921" s="85">
        <v>122.77</v>
      </c>
      <c r="AM1921" s="85">
        <v>53</v>
      </c>
      <c r="AN1921" s="124">
        <f t="shared" si="453"/>
        <v>73.661999999999992</v>
      </c>
      <c r="AO1921" s="86">
        <f t="shared" si="449"/>
        <v>15616</v>
      </c>
      <c r="AP1921" s="85">
        <v>1</v>
      </c>
      <c r="AQ1921" s="85">
        <v>36.831000000000003</v>
      </c>
      <c r="AR1921" s="85">
        <f t="shared" si="450"/>
        <v>147</v>
      </c>
      <c r="AS1921" s="86">
        <f t="shared" si="454"/>
        <v>34493</v>
      </c>
      <c r="AT1921" s="170">
        <f t="shared" si="455"/>
        <v>0</v>
      </c>
      <c r="AU1921" s="86">
        <v>34493</v>
      </c>
      <c r="AV1921" s="170">
        <f t="shared" si="451"/>
        <v>0</v>
      </c>
    </row>
    <row r="1922" spans="1:48" s="73" customFormat="1" ht="30" x14ac:dyDescent="0.2">
      <c r="A1922" s="10" t="s">
        <v>565</v>
      </c>
      <c r="B1922" s="14" t="s">
        <v>36</v>
      </c>
      <c r="C1922" s="14" t="s">
        <v>37</v>
      </c>
      <c r="D1922" s="14" t="s">
        <v>6126</v>
      </c>
      <c r="E1922" s="58">
        <v>321125</v>
      </c>
      <c r="F1922" s="15" t="s">
        <v>6127</v>
      </c>
      <c r="G1922" s="15" t="s">
        <v>568</v>
      </c>
      <c r="H1922" s="16">
        <v>100011203</v>
      </c>
      <c r="I1922" s="62">
        <v>42001692</v>
      </c>
      <c r="J1922" s="13">
        <v>42001692</v>
      </c>
      <c r="K1922" s="15" t="s">
        <v>48</v>
      </c>
      <c r="L1922" s="12" t="s">
        <v>565</v>
      </c>
      <c r="M1922" s="15" t="s">
        <v>6128</v>
      </c>
      <c r="N1922" s="49">
        <v>96501</v>
      </c>
      <c r="O1922" s="15" t="s">
        <v>6129</v>
      </c>
      <c r="P1922" s="15" t="s">
        <v>6130</v>
      </c>
      <c r="Q1922" s="48">
        <v>516589</v>
      </c>
      <c r="R1922" s="11" t="s">
        <v>86</v>
      </c>
      <c r="S1922" s="120">
        <v>112960</v>
      </c>
      <c r="T1922" s="85">
        <v>107.03</v>
      </c>
      <c r="U1922" s="86">
        <v>200</v>
      </c>
      <c r="V1922" s="123">
        <v>46.825625000000002</v>
      </c>
      <c r="W1922" s="85">
        <f t="shared" si="456"/>
        <v>74921</v>
      </c>
      <c r="X1922" s="86">
        <v>3</v>
      </c>
      <c r="Y1922" s="85">
        <v>16.054500000000001</v>
      </c>
      <c r="Z1922" s="86">
        <f t="shared" si="457"/>
        <v>385</v>
      </c>
      <c r="AA1922" s="86">
        <f t="shared" si="444"/>
        <v>75306</v>
      </c>
      <c r="AB1922" s="85">
        <v>122.77</v>
      </c>
      <c r="AC1922" s="85">
        <v>220</v>
      </c>
      <c r="AD1922" s="124">
        <f t="shared" si="452"/>
        <v>73.661999999999992</v>
      </c>
      <c r="AE1922" s="86">
        <f t="shared" si="445"/>
        <v>64823</v>
      </c>
      <c r="AF1922" s="85">
        <v>3</v>
      </c>
      <c r="AG1922" s="85">
        <v>36.831000000000003</v>
      </c>
      <c r="AH1922" s="85">
        <f t="shared" si="446"/>
        <v>442</v>
      </c>
      <c r="AI1922" s="86">
        <f t="shared" si="447"/>
        <v>140571</v>
      </c>
      <c r="AJ1922" s="86">
        <f t="shared" si="448"/>
        <v>27611</v>
      </c>
      <c r="AK1922" s="122"/>
      <c r="AL1922" s="85">
        <v>122.77</v>
      </c>
      <c r="AM1922" s="85">
        <v>220</v>
      </c>
      <c r="AN1922" s="124">
        <f t="shared" si="453"/>
        <v>73.661999999999992</v>
      </c>
      <c r="AO1922" s="86">
        <f t="shared" si="449"/>
        <v>64823</v>
      </c>
      <c r="AP1922" s="85">
        <v>3</v>
      </c>
      <c r="AQ1922" s="85">
        <v>36.831000000000003</v>
      </c>
      <c r="AR1922" s="85">
        <f t="shared" si="450"/>
        <v>442</v>
      </c>
      <c r="AS1922" s="86">
        <f t="shared" si="454"/>
        <v>140571</v>
      </c>
      <c r="AT1922" s="170">
        <f t="shared" si="455"/>
        <v>0</v>
      </c>
      <c r="AU1922" s="86">
        <v>140571</v>
      </c>
      <c r="AV1922" s="170">
        <f t="shared" si="451"/>
        <v>0</v>
      </c>
    </row>
    <row r="1923" spans="1:48" s="73" customFormat="1" ht="30" x14ac:dyDescent="0.2">
      <c r="A1923" s="10" t="s">
        <v>565</v>
      </c>
      <c r="B1923" s="14" t="s">
        <v>36</v>
      </c>
      <c r="C1923" s="14" t="s">
        <v>37</v>
      </c>
      <c r="D1923" s="14" t="s">
        <v>5395</v>
      </c>
      <c r="E1923" s="58">
        <v>313271</v>
      </c>
      <c r="F1923" s="15" t="s">
        <v>5396</v>
      </c>
      <c r="G1923" s="15" t="s">
        <v>568</v>
      </c>
      <c r="H1923" s="16">
        <v>100009313</v>
      </c>
      <c r="I1923" s="62">
        <v>710036230</v>
      </c>
      <c r="J1923" s="13">
        <v>710036230</v>
      </c>
      <c r="K1923" s="15" t="s">
        <v>48</v>
      </c>
      <c r="L1923" s="12" t="s">
        <v>565</v>
      </c>
      <c r="M1923" s="15" t="s">
        <v>654</v>
      </c>
      <c r="N1923" s="49">
        <v>97404</v>
      </c>
      <c r="O1923" s="15" t="s">
        <v>655</v>
      </c>
      <c r="P1923" s="15" t="s">
        <v>5397</v>
      </c>
      <c r="Q1923" s="48">
        <v>508438</v>
      </c>
      <c r="R1923" s="11" t="s">
        <v>45</v>
      </c>
      <c r="S1923" s="120">
        <v>24724</v>
      </c>
      <c r="T1923" s="85">
        <v>107.03</v>
      </c>
      <c r="U1923" s="86">
        <v>44</v>
      </c>
      <c r="V1923" s="123">
        <v>46.825625000000002</v>
      </c>
      <c r="W1923" s="85">
        <f t="shared" si="456"/>
        <v>16483</v>
      </c>
      <c r="X1923" s="86">
        <v>0</v>
      </c>
      <c r="Y1923" s="85">
        <v>16.054500000000001</v>
      </c>
      <c r="Z1923" s="86">
        <f t="shared" si="457"/>
        <v>0</v>
      </c>
      <c r="AA1923" s="86">
        <f t="shared" si="444"/>
        <v>16483</v>
      </c>
      <c r="AB1923" s="85">
        <v>122.77</v>
      </c>
      <c r="AC1923" s="85">
        <v>47</v>
      </c>
      <c r="AD1923" s="124">
        <f t="shared" si="452"/>
        <v>73.661999999999992</v>
      </c>
      <c r="AE1923" s="86">
        <f t="shared" si="445"/>
        <v>13848</v>
      </c>
      <c r="AF1923" s="85">
        <v>0</v>
      </c>
      <c r="AG1923" s="85">
        <v>36.831000000000003</v>
      </c>
      <c r="AH1923" s="85">
        <f t="shared" si="446"/>
        <v>0</v>
      </c>
      <c r="AI1923" s="86">
        <f t="shared" si="447"/>
        <v>30331</v>
      </c>
      <c r="AJ1923" s="86">
        <f t="shared" si="448"/>
        <v>5607</v>
      </c>
      <c r="AK1923" s="122"/>
      <c r="AL1923" s="85">
        <v>122.77</v>
      </c>
      <c r="AM1923" s="85">
        <v>47</v>
      </c>
      <c r="AN1923" s="124">
        <f t="shared" si="453"/>
        <v>73.661999999999992</v>
      </c>
      <c r="AO1923" s="86">
        <f t="shared" si="449"/>
        <v>13848</v>
      </c>
      <c r="AP1923" s="85">
        <v>0</v>
      </c>
      <c r="AQ1923" s="85">
        <v>36.831000000000003</v>
      </c>
      <c r="AR1923" s="85">
        <f t="shared" si="450"/>
        <v>0</v>
      </c>
      <c r="AS1923" s="86">
        <f t="shared" si="454"/>
        <v>30331</v>
      </c>
      <c r="AT1923" s="170">
        <f t="shared" si="455"/>
        <v>0</v>
      </c>
      <c r="AU1923" s="86">
        <v>30331</v>
      </c>
      <c r="AV1923" s="170">
        <f t="shared" si="451"/>
        <v>0</v>
      </c>
    </row>
    <row r="1924" spans="1:48" s="73" customFormat="1" ht="45" x14ac:dyDescent="0.2">
      <c r="A1924" s="10" t="s">
        <v>565</v>
      </c>
      <c r="B1924" s="14" t="s">
        <v>36</v>
      </c>
      <c r="C1924" s="14" t="s">
        <v>37</v>
      </c>
      <c r="D1924" s="14" t="s">
        <v>5655</v>
      </c>
      <c r="E1924" s="58">
        <v>316091</v>
      </c>
      <c r="F1924" s="15" t="s">
        <v>5656</v>
      </c>
      <c r="G1924" s="15" t="s">
        <v>568</v>
      </c>
      <c r="H1924" s="16">
        <v>100010029</v>
      </c>
      <c r="I1924" s="62">
        <v>710016301</v>
      </c>
      <c r="J1924" s="13">
        <v>37828886</v>
      </c>
      <c r="K1924" s="15" t="s">
        <v>92</v>
      </c>
      <c r="L1924" s="12" t="s">
        <v>565</v>
      </c>
      <c r="M1924" s="15" t="s">
        <v>5599</v>
      </c>
      <c r="N1924" s="49">
        <v>98511</v>
      </c>
      <c r="O1924" s="15" t="s">
        <v>5657</v>
      </c>
      <c r="P1924" s="15" t="s">
        <v>5658</v>
      </c>
      <c r="Q1924" s="48">
        <v>511421</v>
      </c>
      <c r="R1924" s="11" t="s">
        <v>45</v>
      </c>
      <c r="S1924" s="120">
        <v>20229</v>
      </c>
      <c r="T1924" s="85">
        <v>107.03</v>
      </c>
      <c r="U1924" s="86">
        <v>36</v>
      </c>
      <c r="V1924" s="123">
        <v>46.825625000000002</v>
      </c>
      <c r="W1924" s="85">
        <f t="shared" si="456"/>
        <v>13486</v>
      </c>
      <c r="X1924" s="86">
        <v>0</v>
      </c>
      <c r="Y1924" s="85">
        <v>16.054500000000001</v>
      </c>
      <c r="Z1924" s="86">
        <f t="shared" si="457"/>
        <v>0</v>
      </c>
      <c r="AA1924" s="86">
        <f t="shared" si="444"/>
        <v>13486</v>
      </c>
      <c r="AB1924" s="85">
        <v>122.77</v>
      </c>
      <c r="AC1924" s="85">
        <v>27</v>
      </c>
      <c r="AD1924" s="124">
        <f t="shared" si="452"/>
        <v>73.661999999999992</v>
      </c>
      <c r="AE1924" s="86">
        <f t="shared" si="445"/>
        <v>7955</v>
      </c>
      <c r="AF1924" s="85">
        <v>0</v>
      </c>
      <c r="AG1924" s="85">
        <v>36.831000000000003</v>
      </c>
      <c r="AH1924" s="85">
        <f t="shared" si="446"/>
        <v>0</v>
      </c>
      <c r="AI1924" s="86">
        <f t="shared" si="447"/>
        <v>21441</v>
      </c>
      <c r="AJ1924" s="86">
        <f t="shared" si="448"/>
        <v>1212</v>
      </c>
      <c r="AK1924" s="122"/>
      <c r="AL1924" s="85">
        <v>122.77</v>
      </c>
      <c r="AM1924" s="85">
        <v>27</v>
      </c>
      <c r="AN1924" s="124">
        <f t="shared" si="453"/>
        <v>73.661999999999992</v>
      </c>
      <c r="AO1924" s="86">
        <f t="shared" si="449"/>
        <v>7955</v>
      </c>
      <c r="AP1924" s="85">
        <v>0</v>
      </c>
      <c r="AQ1924" s="85">
        <v>36.831000000000003</v>
      </c>
      <c r="AR1924" s="85">
        <f t="shared" si="450"/>
        <v>0</v>
      </c>
      <c r="AS1924" s="86">
        <f t="shared" si="454"/>
        <v>21441</v>
      </c>
      <c r="AT1924" s="170">
        <f t="shared" si="455"/>
        <v>0</v>
      </c>
      <c r="AU1924" s="86">
        <v>21441</v>
      </c>
      <c r="AV1924" s="170">
        <f t="shared" si="451"/>
        <v>0</v>
      </c>
    </row>
    <row r="1925" spans="1:48" s="73" customFormat="1" x14ac:dyDescent="0.2">
      <c r="A1925" s="10" t="s">
        <v>565</v>
      </c>
      <c r="B1925" s="14" t="s">
        <v>36</v>
      </c>
      <c r="C1925" s="14" t="s">
        <v>37</v>
      </c>
      <c r="D1925" s="14" t="s">
        <v>5455</v>
      </c>
      <c r="E1925" s="58">
        <v>313343</v>
      </c>
      <c r="F1925" s="15" t="s">
        <v>5456</v>
      </c>
      <c r="G1925" s="15" t="s">
        <v>568</v>
      </c>
      <c r="H1925" s="16">
        <v>100009710</v>
      </c>
      <c r="I1925" s="62">
        <v>710013213</v>
      </c>
      <c r="J1925" s="13">
        <v>710013213</v>
      </c>
      <c r="K1925" s="15" t="s">
        <v>48</v>
      </c>
      <c r="L1925" s="12" t="s">
        <v>565</v>
      </c>
      <c r="M1925" s="15" t="s">
        <v>5427</v>
      </c>
      <c r="N1925" s="49">
        <v>97652</v>
      </c>
      <c r="O1925" s="15" t="s">
        <v>5457</v>
      </c>
      <c r="P1925" s="15" t="s">
        <v>5460</v>
      </c>
      <c r="Q1925" s="48">
        <v>508527</v>
      </c>
      <c r="R1925" s="11" t="s">
        <v>45</v>
      </c>
      <c r="S1925" s="120">
        <v>7305</v>
      </c>
      <c r="T1925" s="85">
        <v>107.03</v>
      </c>
      <c r="U1925" s="86">
        <v>13</v>
      </c>
      <c r="V1925" s="123">
        <v>46.825625000000002</v>
      </c>
      <c r="W1925" s="85">
        <f t="shared" si="456"/>
        <v>4870</v>
      </c>
      <c r="X1925" s="86">
        <v>0</v>
      </c>
      <c r="Y1925" s="85">
        <v>16.054500000000001</v>
      </c>
      <c r="Z1925" s="86">
        <f t="shared" si="457"/>
        <v>0</v>
      </c>
      <c r="AA1925" s="86">
        <f t="shared" ref="AA1925:AA1988" si="458">+Z1925+W1925</f>
        <v>4870</v>
      </c>
      <c r="AB1925" s="85">
        <v>122.77</v>
      </c>
      <c r="AC1925" s="85">
        <v>19</v>
      </c>
      <c r="AD1925" s="124">
        <f t="shared" si="452"/>
        <v>73.661999999999992</v>
      </c>
      <c r="AE1925" s="86">
        <f t="shared" ref="AE1925:AE1988" si="459">ROUND(AC1925*AD1925*4,0)</f>
        <v>5598</v>
      </c>
      <c r="AF1925" s="85">
        <v>0</v>
      </c>
      <c r="AG1925" s="85">
        <v>36.831000000000003</v>
      </c>
      <c r="AH1925" s="85">
        <f t="shared" ref="AH1925:AH1988" si="460">ROUND(AF1925*AG1925*4,0)</f>
        <v>0</v>
      </c>
      <c r="AI1925" s="86">
        <f t="shared" ref="AI1925:AI1988" si="461">+AA1925+AE1925+AH1925</f>
        <v>10468</v>
      </c>
      <c r="AJ1925" s="86">
        <f t="shared" ref="AJ1925:AJ1988" si="462">+AI1925-S1925</f>
        <v>3163</v>
      </c>
      <c r="AK1925" s="122"/>
      <c r="AL1925" s="85">
        <v>122.77</v>
      </c>
      <c r="AM1925" s="85">
        <v>19</v>
      </c>
      <c r="AN1925" s="124">
        <f t="shared" si="453"/>
        <v>73.661999999999992</v>
      </c>
      <c r="AO1925" s="86">
        <f t="shared" ref="AO1925:AO1988" si="463">ROUND(AM1925*AN1925*4,0)</f>
        <v>5598</v>
      </c>
      <c r="AP1925" s="85">
        <v>0</v>
      </c>
      <c r="AQ1925" s="85">
        <v>36.831000000000003</v>
      </c>
      <c r="AR1925" s="85">
        <f t="shared" ref="AR1925:AR1988" si="464">ROUND(AP1925*AQ1925*4,0)</f>
        <v>0</v>
      </c>
      <c r="AS1925" s="86">
        <f t="shared" si="454"/>
        <v>10468</v>
      </c>
      <c r="AT1925" s="170">
        <f t="shared" si="455"/>
        <v>0</v>
      </c>
      <c r="AU1925" s="86">
        <v>10468</v>
      </c>
      <c r="AV1925" s="170">
        <f t="shared" ref="AV1925:AV1988" si="465">+AU1925-AS1925</f>
        <v>0</v>
      </c>
    </row>
    <row r="1926" spans="1:48" s="73" customFormat="1" ht="30" x14ac:dyDescent="0.2">
      <c r="A1926" s="10" t="s">
        <v>565</v>
      </c>
      <c r="B1926" s="14" t="s">
        <v>36</v>
      </c>
      <c r="C1926" s="14" t="s">
        <v>37</v>
      </c>
      <c r="D1926" s="14" t="s">
        <v>5774</v>
      </c>
      <c r="E1926" s="58">
        <v>590533</v>
      </c>
      <c r="F1926" s="15" t="s">
        <v>5775</v>
      </c>
      <c r="G1926" s="15" t="s">
        <v>568</v>
      </c>
      <c r="H1926" s="16">
        <v>100010245</v>
      </c>
      <c r="I1926" s="62">
        <v>710019068</v>
      </c>
      <c r="J1926" s="13">
        <v>710019068</v>
      </c>
      <c r="K1926" s="15" t="s">
        <v>53</v>
      </c>
      <c r="L1926" s="12" t="s">
        <v>565</v>
      </c>
      <c r="M1926" s="15" t="s">
        <v>5776</v>
      </c>
      <c r="N1926" s="49">
        <v>98262</v>
      </c>
      <c r="O1926" s="15" t="s">
        <v>5777</v>
      </c>
      <c r="P1926" s="15" t="s">
        <v>5778</v>
      </c>
      <c r="Q1926" s="48">
        <v>514675</v>
      </c>
      <c r="R1926" s="11" t="s">
        <v>45</v>
      </c>
      <c r="S1926" s="120">
        <v>3949</v>
      </c>
      <c r="T1926" s="85">
        <v>107.03</v>
      </c>
      <c r="U1926" s="86">
        <v>6</v>
      </c>
      <c r="V1926" s="123">
        <v>46.825625000000002</v>
      </c>
      <c r="W1926" s="85">
        <f t="shared" si="456"/>
        <v>2248</v>
      </c>
      <c r="X1926" s="86">
        <v>3</v>
      </c>
      <c r="Y1926" s="85">
        <v>16.054500000000001</v>
      </c>
      <c r="Z1926" s="86">
        <f t="shared" si="457"/>
        <v>385</v>
      </c>
      <c r="AA1926" s="86">
        <f t="shared" si="458"/>
        <v>2633</v>
      </c>
      <c r="AB1926" s="85">
        <v>122.77</v>
      </c>
      <c r="AC1926" s="85">
        <v>6</v>
      </c>
      <c r="AD1926" s="124">
        <f t="shared" ref="AD1926:AD1989" si="466">+AB1926*0.6</f>
        <v>73.661999999999992</v>
      </c>
      <c r="AE1926" s="86">
        <f t="shared" si="459"/>
        <v>1768</v>
      </c>
      <c r="AF1926" s="85">
        <v>3</v>
      </c>
      <c r="AG1926" s="85">
        <v>36.831000000000003</v>
      </c>
      <c r="AH1926" s="85">
        <f t="shared" si="460"/>
        <v>442</v>
      </c>
      <c r="AI1926" s="86">
        <f t="shared" si="461"/>
        <v>4843</v>
      </c>
      <c r="AJ1926" s="86">
        <f t="shared" si="462"/>
        <v>894</v>
      </c>
      <c r="AK1926" s="122"/>
      <c r="AL1926" s="85">
        <v>122.77</v>
      </c>
      <c r="AM1926" s="85">
        <v>6</v>
      </c>
      <c r="AN1926" s="124">
        <f t="shared" ref="AN1926:AN1989" si="467">+AL1926*0.6</f>
        <v>73.661999999999992</v>
      </c>
      <c r="AO1926" s="86">
        <f t="shared" si="463"/>
        <v>1768</v>
      </c>
      <c r="AP1926" s="85">
        <v>3</v>
      </c>
      <c r="AQ1926" s="85">
        <v>36.831000000000003</v>
      </c>
      <c r="AR1926" s="85">
        <f t="shared" si="464"/>
        <v>442</v>
      </c>
      <c r="AS1926" s="86">
        <f t="shared" ref="AS1926:AS1989" si="468">+AR1926+AO1926+AA1926</f>
        <v>4843</v>
      </c>
      <c r="AT1926" s="170">
        <f t="shared" ref="AT1926:AT1989" si="469">+AS1926-AI1926</f>
        <v>0</v>
      </c>
      <c r="AU1926" s="86">
        <v>4843</v>
      </c>
      <c r="AV1926" s="170">
        <f t="shared" si="465"/>
        <v>0</v>
      </c>
    </row>
    <row r="1927" spans="1:48" s="73" customFormat="1" x14ac:dyDescent="0.2">
      <c r="A1927" s="10" t="s">
        <v>565</v>
      </c>
      <c r="B1927" s="14" t="s">
        <v>36</v>
      </c>
      <c r="C1927" s="14" t="s">
        <v>37</v>
      </c>
      <c r="D1927" s="14" t="s">
        <v>6367</v>
      </c>
      <c r="E1927" s="58">
        <v>319881</v>
      </c>
      <c r="F1927" s="15" t="s">
        <v>4843</v>
      </c>
      <c r="G1927" s="15" t="s">
        <v>568</v>
      </c>
      <c r="H1927" s="16">
        <v>100010824</v>
      </c>
      <c r="I1927" s="62">
        <v>710020546</v>
      </c>
      <c r="J1927" s="13">
        <v>710020546</v>
      </c>
      <c r="K1927" s="15" t="s">
        <v>48</v>
      </c>
      <c r="L1927" s="12" t="s">
        <v>565</v>
      </c>
      <c r="M1927" s="15" t="s">
        <v>6311</v>
      </c>
      <c r="N1927" s="49">
        <v>96261</v>
      </c>
      <c r="O1927" s="15" t="s">
        <v>4845</v>
      </c>
      <c r="P1927" s="15" t="s">
        <v>6368</v>
      </c>
      <c r="Q1927" s="48">
        <v>518361</v>
      </c>
      <c r="R1927" s="11" t="s">
        <v>45</v>
      </c>
      <c r="S1927" s="120">
        <v>2810</v>
      </c>
      <c r="T1927" s="85">
        <v>107.03</v>
      </c>
      <c r="U1927" s="86">
        <v>5</v>
      </c>
      <c r="V1927" s="123">
        <v>46.825625000000002</v>
      </c>
      <c r="W1927" s="85">
        <f t="shared" si="456"/>
        <v>1873</v>
      </c>
      <c r="X1927" s="86">
        <v>0</v>
      </c>
      <c r="Y1927" s="85">
        <v>16.054500000000001</v>
      </c>
      <c r="Z1927" s="86">
        <f t="shared" si="457"/>
        <v>0</v>
      </c>
      <c r="AA1927" s="86">
        <f t="shared" si="458"/>
        <v>1873</v>
      </c>
      <c r="AB1927" s="85">
        <v>122.77</v>
      </c>
      <c r="AC1927" s="85">
        <v>6</v>
      </c>
      <c r="AD1927" s="124">
        <f t="shared" si="466"/>
        <v>73.661999999999992</v>
      </c>
      <c r="AE1927" s="86">
        <f t="shared" si="459"/>
        <v>1768</v>
      </c>
      <c r="AF1927" s="85">
        <v>0</v>
      </c>
      <c r="AG1927" s="85">
        <v>36.831000000000003</v>
      </c>
      <c r="AH1927" s="85">
        <f t="shared" si="460"/>
        <v>0</v>
      </c>
      <c r="AI1927" s="86">
        <f t="shared" si="461"/>
        <v>3641</v>
      </c>
      <c r="AJ1927" s="86">
        <f t="shared" si="462"/>
        <v>831</v>
      </c>
      <c r="AK1927" s="122"/>
      <c r="AL1927" s="85">
        <v>122.77</v>
      </c>
      <c r="AM1927" s="85">
        <v>6</v>
      </c>
      <c r="AN1927" s="124">
        <f t="shared" si="467"/>
        <v>73.661999999999992</v>
      </c>
      <c r="AO1927" s="86">
        <f t="shared" si="463"/>
        <v>1768</v>
      </c>
      <c r="AP1927" s="85">
        <v>0</v>
      </c>
      <c r="AQ1927" s="85">
        <v>36.831000000000003</v>
      </c>
      <c r="AR1927" s="85">
        <f t="shared" si="464"/>
        <v>0</v>
      </c>
      <c r="AS1927" s="86">
        <f t="shared" si="468"/>
        <v>3641</v>
      </c>
      <c r="AT1927" s="170">
        <f t="shared" si="469"/>
        <v>0</v>
      </c>
      <c r="AU1927" s="86">
        <v>3641</v>
      </c>
      <c r="AV1927" s="170">
        <f t="shared" si="465"/>
        <v>0</v>
      </c>
    </row>
    <row r="1928" spans="1:48" s="73" customFormat="1" ht="30" x14ac:dyDescent="0.2">
      <c r="A1928" s="10" t="s">
        <v>565</v>
      </c>
      <c r="B1928" s="14" t="s">
        <v>36</v>
      </c>
      <c r="C1928" s="14" t="s">
        <v>37</v>
      </c>
      <c r="D1928" s="14" t="s">
        <v>5779</v>
      </c>
      <c r="E1928" s="58">
        <v>318663</v>
      </c>
      <c r="F1928" s="15" t="s">
        <v>5780</v>
      </c>
      <c r="G1928" s="15" t="s">
        <v>568</v>
      </c>
      <c r="H1928" s="16">
        <v>100010391</v>
      </c>
      <c r="I1928" s="62">
        <v>710019076</v>
      </c>
      <c r="J1928" s="13">
        <v>710019076</v>
      </c>
      <c r="K1928" s="15" t="s">
        <v>53</v>
      </c>
      <c r="L1928" s="12" t="s">
        <v>565</v>
      </c>
      <c r="M1928" s="15" t="s">
        <v>5754</v>
      </c>
      <c r="N1928" s="49">
        <v>98041</v>
      </c>
      <c r="O1928" s="15" t="s">
        <v>5781</v>
      </c>
      <c r="P1928" s="15" t="s">
        <v>5782</v>
      </c>
      <c r="Q1928" s="48">
        <v>514691</v>
      </c>
      <c r="R1928" s="11" t="s">
        <v>45</v>
      </c>
      <c r="S1928" s="120">
        <v>3003</v>
      </c>
      <c r="T1928" s="85">
        <v>107.03</v>
      </c>
      <c r="U1928" s="86">
        <v>5</v>
      </c>
      <c r="V1928" s="123">
        <v>46.825625000000002</v>
      </c>
      <c r="W1928" s="85">
        <f t="shared" si="456"/>
        <v>1873</v>
      </c>
      <c r="X1928" s="86">
        <v>1</v>
      </c>
      <c r="Y1928" s="85">
        <v>16.054500000000001</v>
      </c>
      <c r="Z1928" s="86">
        <f t="shared" si="457"/>
        <v>128</v>
      </c>
      <c r="AA1928" s="86">
        <f t="shared" si="458"/>
        <v>2001</v>
      </c>
      <c r="AB1928" s="85">
        <v>122.77</v>
      </c>
      <c r="AC1928" s="85">
        <v>7</v>
      </c>
      <c r="AD1928" s="124">
        <f t="shared" si="466"/>
        <v>73.661999999999992</v>
      </c>
      <c r="AE1928" s="86">
        <f t="shared" si="459"/>
        <v>2063</v>
      </c>
      <c r="AF1928" s="85">
        <v>1</v>
      </c>
      <c r="AG1928" s="85">
        <v>36.831000000000003</v>
      </c>
      <c r="AH1928" s="85">
        <f t="shared" si="460"/>
        <v>147</v>
      </c>
      <c r="AI1928" s="86">
        <f t="shared" si="461"/>
        <v>4211</v>
      </c>
      <c r="AJ1928" s="86">
        <f t="shared" si="462"/>
        <v>1208</v>
      </c>
      <c r="AK1928" s="122"/>
      <c r="AL1928" s="85">
        <v>122.77</v>
      </c>
      <c r="AM1928" s="85">
        <v>7</v>
      </c>
      <c r="AN1928" s="124">
        <f t="shared" si="467"/>
        <v>73.661999999999992</v>
      </c>
      <c r="AO1928" s="86">
        <f t="shared" si="463"/>
        <v>2063</v>
      </c>
      <c r="AP1928" s="85">
        <v>1</v>
      </c>
      <c r="AQ1928" s="85">
        <v>36.831000000000003</v>
      </c>
      <c r="AR1928" s="85">
        <f t="shared" si="464"/>
        <v>147</v>
      </c>
      <c r="AS1928" s="86">
        <f t="shared" si="468"/>
        <v>4211</v>
      </c>
      <c r="AT1928" s="170">
        <f t="shared" si="469"/>
        <v>0</v>
      </c>
      <c r="AU1928" s="86">
        <v>4211</v>
      </c>
      <c r="AV1928" s="170">
        <f t="shared" si="465"/>
        <v>0</v>
      </c>
    </row>
    <row r="1929" spans="1:48" s="73" customFormat="1" x14ac:dyDescent="0.2">
      <c r="A1929" s="10" t="s">
        <v>565</v>
      </c>
      <c r="B1929" s="14" t="s">
        <v>36</v>
      </c>
      <c r="C1929" s="14" t="s">
        <v>37</v>
      </c>
      <c r="D1929" s="14" t="s">
        <v>6369</v>
      </c>
      <c r="E1929" s="58">
        <v>319899</v>
      </c>
      <c r="F1929" s="15" t="s">
        <v>6370</v>
      </c>
      <c r="G1929" s="15" t="s">
        <v>568</v>
      </c>
      <c r="H1929" s="16">
        <v>100009847</v>
      </c>
      <c r="I1929" s="62">
        <v>710020554</v>
      </c>
      <c r="J1929" s="13">
        <v>710020554</v>
      </c>
      <c r="K1929" s="15" t="s">
        <v>48</v>
      </c>
      <c r="L1929" s="12" t="s">
        <v>565</v>
      </c>
      <c r="M1929" s="15" t="s">
        <v>5673</v>
      </c>
      <c r="N1929" s="49">
        <v>96212</v>
      </c>
      <c r="O1929" s="15" t="s">
        <v>6371</v>
      </c>
      <c r="P1929" s="15" t="s">
        <v>6372</v>
      </c>
      <c r="Q1929" s="48">
        <v>518379</v>
      </c>
      <c r="R1929" s="11" t="s">
        <v>45</v>
      </c>
      <c r="S1929" s="120">
        <v>4495</v>
      </c>
      <c r="T1929" s="85">
        <v>107.03</v>
      </c>
      <c r="U1929" s="86">
        <v>8</v>
      </c>
      <c r="V1929" s="123">
        <v>46.825625000000002</v>
      </c>
      <c r="W1929" s="85">
        <f t="shared" si="456"/>
        <v>2997</v>
      </c>
      <c r="X1929" s="86">
        <v>0</v>
      </c>
      <c r="Y1929" s="85">
        <v>16.054500000000001</v>
      </c>
      <c r="Z1929" s="86">
        <f t="shared" si="457"/>
        <v>0</v>
      </c>
      <c r="AA1929" s="86">
        <f t="shared" si="458"/>
        <v>2997</v>
      </c>
      <c r="AB1929" s="85">
        <v>122.77</v>
      </c>
      <c r="AC1929" s="85">
        <v>9</v>
      </c>
      <c r="AD1929" s="124">
        <f t="shared" si="466"/>
        <v>73.661999999999992</v>
      </c>
      <c r="AE1929" s="86">
        <f t="shared" si="459"/>
        <v>2652</v>
      </c>
      <c r="AF1929" s="85">
        <v>0</v>
      </c>
      <c r="AG1929" s="85">
        <v>36.831000000000003</v>
      </c>
      <c r="AH1929" s="85">
        <f t="shared" si="460"/>
        <v>0</v>
      </c>
      <c r="AI1929" s="86">
        <f t="shared" si="461"/>
        <v>5649</v>
      </c>
      <c r="AJ1929" s="86">
        <f t="shared" si="462"/>
        <v>1154</v>
      </c>
      <c r="AK1929" s="122"/>
      <c r="AL1929" s="85">
        <v>122.77</v>
      </c>
      <c r="AM1929" s="85">
        <v>9</v>
      </c>
      <c r="AN1929" s="124">
        <f t="shared" si="467"/>
        <v>73.661999999999992</v>
      </c>
      <c r="AO1929" s="86">
        <f t="shared" si="463"/>
        <v>2652</v>
      </c>
      <c r="AP1929" s="85">
        <v>0</v>
      </c>
      <c r="AQ1929" s="85">
        <v>36.831000000000003</v>
      </c>
      <c r="AR1929" s="85">
        <f t="shared" si="464"/>
        <v>0</v>
      </c>
      <c r="AS1929" s="86">
        <f t="shared" si="468"/>
        <v>5649</v>
      </c>
      <c r="AT1929" s="170">
        <f t="shared" si="469"/>
        <v>0</v>
      </c>
      <c r="AU1929" s="86">
        <v>5649</v>
      </c>
      <c r="AV1929" s="170">
        <f t="shared" si="465"/>
        <v>0</v>
      </c>
    </row>
    <row r="1930" spans="1:48" s="73" customFormat="1" ht="45" x14ac:dyDescent="0.2">
      <c r="A1930" s="10" t="s">
        <v>565</v>
      </c>
      <c r="B1930" s="14" t="s">
        <v>36</v>
      </c>
      <c r="C1930" s="14" t="s">
        <v>37</v>
      </c>
      <c r="D1930" s="14" t="s">
        <v>5752</v>
      </c>
      <c r="E1930" s="58">
        <v>319031</v>
      </c>
      <c r="F1930" s="15" t="s">
        <v>5753</v>
      </c>
      <c r="G1930" s="15" t="s">
        <v>568</v>
      </c>
      <c r="H1930" s="16">
        <v>100010541</v>
      </c>
      <c r="I1930" s="62">
        <v>710019513</v>
      </c>
      <c r="J1930" s="13">
        <v>37950975</v>
      </c>
      <c r="K1930" s="15" t="s">
        <v>2983</v>
      </c>
      <c r="L1930" s="12" t="s">
        <v>565</v>
      </c>
      <c r="M1930" s="15" t="s">
        <v>5754</v>
      </c>
      <c r="N1930" s="49">
        <v>97901</v>
      </c>
      <c r="O1930" s="15" t="s">
        <v>570</v>
      </c>
      <c r="P1930" s="15" t="s">
        <v>5758</v>
      </c>
      <c r="Q1930" s="48">
        <v>514462</v>
      </c>
      <c r="R1930" s="11" t="s">
        <v>45</v>
      </c>
      <c r="S1930" s="120">
        <v>15172</v>
      </c>
      <c r="T1930" s="85">
        <v>107.03</v>
      </c>
      <c r="U1930" s="86">
        <v>27</v>
      </c>
      <c r="V1930" s="123">
        <v>46.825625000000002</v>
      </c>
      <c r="W1930" s="85">
        <f t="shared" si="456"/>
        <v>10114</v>
      </c>
      <c r="X1930" s="86">
        <v>0</v>
      </c>
      <c r="Y1930" s="85">
        <v>16.054500000000001</v>
      </c>
      <c r="Z1930" s="86">
        <f t="shared" si="457"/>
        <v>0</v>
      </c>
      <c r="AA1930" s="86">
        <f t="shared" si="458"/>
        <v>10114</v>
      </c>
      <c r="AB1930" s="85">
        <v>122.77</v>
      </c>
      <c r="AC1930" s="85">
        <v>28</v>
      </c>
      <c r="AD1930" s="124">
        <f t="shared" si="466"/>
        <v>73.661999999999992</v>
      </c>
      <c r="AE1930" s="86">
        <f t="shared" si="459"/>
        <v>8250</v>
      </c>
      <c r="AF1930" s="85">
        <v>0</v>
      </c>
      <c r="AG1930" s="85">
        <v>36.831000000000003</v>
      </c>
      <c r="AH1930" s="85">
        <f t="shared" si="460"/>
        <v>0</v>
      </c>
      <c r="AI1930" s="86">
        <f t="shared" si="461"/>
        <v>18364</v>
      </c>
      <c r="AJ1930" s="86">
        <f t="shared" si="462"/>
        <v>3192</v>
      </c>
      <c r="AK1930" s="122"/>
      <c r="AL1930" s="85">
        <v>122.77</v>
      </c>
      <c r="AM1930" s="85">
        <v>28</v>
      </c>
      <c r="AN1930" s="124">
        <f t="shared" si="467"/>
        <v>73.661999999999992</v>
      </c>
      <c r="AO1930" s="86">
        <f t="shared" si="463"/>
        <v>8250</v>
      </c>
      <c r="AP1930" s="85">
        <v>0</v>
      </c>
      <c r="AQ1930" s="85">
        <v>36.831000000000003</v>
      </c>
      <c r="AR1930" s="85">
        <f t="shared" si="464"/>
        <v>0</v>
      </c>
      <c r="AS1930" s="86">
        <f t="shared" si="468"/>
        <v>18364</v>
      </c>
      <c r="AT1930" s="170">
        <f t="shared" si="469"/>
        <v>0</v>
      </c>
      <c r="AU1930" s="86">
        <v>18364</v>
      </c>
      <c r="AV1930" s="170">
        <f t="shared" si="465"/>
        <v>0</v>
      </c>
    </row>
    <row r="1931" spans="1:48" s="73" customFormat="1" ht="30" x14ac:dyDescent="0.2">
      <c r="A1931" s="10" t="s">
        <v>565</v>
      </c>
      <c r="B1931" s="14" t="s">
        <v>36</v>
      </c>
      <c r="C1931" s="14" t="s">
        <v>37</v>
      </c>
      <c r="D1931" s="14" t="s">
        <v>6309</v>
      </c>
      <c r="E1931" s="58">
        <v>320439</v>
      </c>
      <c r="F1931" s="15" t="s">
        <v>6310</v>
      </c>
      <c r="G1931" s="15" t="s">
        <v>568</v>
      </c>
      <c r="H1931" s="16">
        <v>100010882</v>
      </c>
      <c r="I1931" s="62">
        <v>37957902</v>
      </c>
      <c r="J1931" s="13">
        <v>37957902</v>
      </c>
      <c r="K1931" s="15" t="s">
        <v>48</v>
      </c>
      <c r="L1931" s="12" t="s">
        <v>565</v>
      </c>
      <c r="M1931" s="15" t="s">
        <v>6311</v>
      </c>
      <c r="N1931" s="49">
        <v>96001</v>
      </c>
      <c r="O1931" s="15" t="s">
        <v>6312</v>
      </c>
      <c r="P1931" s="15" t="s">
        <v>6315</v>
      </c>
      <c r="Q1931" s="48">
        <v>518158</v>
      </c>
      <c r="R1931" s="11" t="s">
        <v>86</v>
      </c>
      <c r="S1931" s="120">
        <v>25286</v>
      </c>
      <c r="T1931" s="85">
        <v>107.03</v>
      </c>
      <c r="U1931" s="86">
        <v>45</v>
      </c>
      <c r="V1931" s="123">
        <v>46.825625000000002</v>
      </c>
      <c r="W1931" s="85">
        <f t="shared" si="456"/>
        <v>16857</v>
      </c>
      <c r="X1931" s="86">
        <v>0</v>
      </c>
      <c r="Y1931" s="85">
        <v>16.054500000000001</v>
      </c>
      <c r="Z1931" s="86">
        <f t="shared" si="457"/>
        <v>0</v>
      </c>
      <c r="AA1931" s="86">
        <f t="shared" si="458"/>
        <v>16857</v>
      </c>
      <c r="AB1931" s="85">
        <v>122.77</v>
      </c>
      <c r="AC1931" s="85">
        <v>47</v>
      </c>
      <c r="AD1931" s="124">
        <f t="shared" si="466"/>
        <v>73.661999999999992</v>
      </c>
      <c r="AE1931" s="86">
        <f t="shared" si="459"/>
        <v>13848</v>
      </c>
      <c r="AF1931" s="85">
        <v>1</v>
      </c>
      <c r="AG1931" s="85">
        <v>36.831000000000003</v>
      </c>
      <c r="AH1931" s="85">
        <f t="shared" si="460"/>
        <v>147</v>
      </c>
      <c r="AI1931" s="86">
        <f t="shared" si="461"/>
        <v>30852</v>
      </c>
      <c r="AJ1931" s="86">
        <f t="shared" si="462"/>
        <v>5566</v>
      </c>
      <c r="AK1931" s="122"/>
      <c r="AL1931" s="85">
        <v>122.77</v>
      </c>
      <c r="AM1931" s="85">
        <v>47</v>
      </c>
      <c r="AN1931" s="124">
        <f t="shared" si="467"/>
        <v>73.661999999999992</v>
      </c>
      <c r="AO1931" s="86">
        <f t="shared" si="463"/>
        <v>13848</v>
      </c>
      <c r="AP1931" s="85">
        <v>1</v>
      </c>
      <c r="AQ1931" s="85">
        <v>36.831000000000003</v>
      </c>
      <c r="AR1931" s="85">
        <f t="shared" si="464"/>
        <v>147</v>
      </c>
      <c r="AS1931" s="86">
        <f t="shared" si="468"/>
        <v>30852</v>
      </c>
      <c r="AT1931" s="170">
        <f t="shared" si="469"/>
        <v>0</v>
      </c>
      <c r="AU1931" s="86">
        <v>30852</v>
      </c>
      <c r="AV1931" s="170">
        <f t="shared" si="465"/>
        <v>0</v>
      </c>
    </row>
    <row r="1932" spans="1:48" s="73" customFormat="1" ht="30" x14ac:dyDescent="0.2">
      <c r="A1932" s="10" t="s">
        <v>565</v>
      </c>
      <c r="B1932" s="14" t="s">
        <v>36</v>
      </c>
      <c r="C1932" s="14" t="s">
        <v>37</v>
      </c>
      <c r="D1932" s="14" t="s">
        <v>5783</v>
      </c>
      <c r="E1932" s="58">
        <v>318671</v>
      </c>
      <c r="F1932" s="15" t="s">
        <v>5784</v>
      </c>
      <c r="G1932" s="15" t="s">
        <v>568</v>
      </c>
      <c r="H1932" s="16">
        <v>100010395</v>
      </c>
      <c r="I1932" s="62">
        <v>710019084</v>
      </c>
      <c r="J1932" s="13">
        <v>710019084</v>
      </c>
      <c r="K1932" s="15" t="s">
        <v>53</v>
      </c>
      <c r="L1932" s="12" t="s">
        <v>565</v>
      </c>
      <c r="M1932" s="15" t="s">
        <v>5754</v>
      </c>
      <c r="N1932" s="49">
        <v>98251</v>
      </c>
      <c r="O1932" s="15" t="s">
        <v>5785</v>
      </c>
      <c r="P1932" s="15" t="s">
        <v>5786</v>
      </c>
      <c r="Q1932" s="48">
        <v>514713</v>
      </c>
      <c r="R1932" s="11" t="s">
        <v>45</v>
      </c>
      <c r="S1932" s="120">
        <v>5266</v>
      </c>
      <c r="T1932" s="85">
        <v>107.03</v>
      </c>
      <c r="U1932" s="86">
        <v>8</v>
      </c>
      <c r="V1932" s="123">
        <v>46.825625000000002</v>
      </c>
      <c r="W1932" s="85">
        <f t="shared" si="456"/>
        <v>2997</v>
      </c>
      <c r="X1932" s="86">
        <v>4</v>
      </c>
      <c r="Y1932" s="85">
        <v>16.054500000000001</v>
      </c>
      <c r="Z1932" s="86">
        <f t="shared" si="457"/>
        <v>514</v>
      </c>
      <c r="AA1932" s="86">
        <f t="shared" si="458"/>
        <v>3511</v>
      </c>
      <c r="AB1932" s="85">
        <v>122.77</v>
      </c>
      <c r="AC1932" s="85">
        <v>6</v>
      </c>
      <c r="AD1932" s="124">
        <f t="shared" si="466"/>
        <v>73.661999999999992</v>
      </c>
      <c r="AE1932" s="86">
        <f t="shared" si="459"/>
        <v>1768</v>
      </c>
      <c r="AF1932" s="85">
        <v>3</v>
      </c>
      <c r="AG1932" s="85">
        <v>36.831000000000003</v>
      </c>
      <c r="AH1932" s="85">
        <f t="shared" si="460"/>
        <v>442</v>
      </c>
      <c r="AI1932" s="86">
        <f t="shared" si="461"/>
        <v>5721</v>
      </c>
      <c r="AJ1932" s="86">
        <f t="shared" si="462"/>
        <v>455</v>
      </c>
      <c r="AK1932" s="122"/>
      <c r="AL1932" s="85">
        <v>122.77</v>
      </c>
      <c r="AM1932" s="85">
        <v>6</v>
      </c>
      <c r="AN1932" s="124">
        <f t="shared" si="467"/>
        <v>73.661999999999992</v>
      </c>
      <c r="AO1932" s="86">
        <f t="shared" si="463"/>
        <v>1768</v>
      </c>
      <c r="AP1932" s="85">
        <v>3</v>
      </c>
      <c r="AQ1932" s="85">
        <v>36.831000000000003</v>
      </c>
      <c r="AR1932" s="85">
        <f t="shared" si="464"/>
        <v>442</v>
      </c>
      <c r="AS1932" s="86">
        <f t="shared" si="468"/>
        <v>5721</v>
      </c>
      <c r="AT1932" s="170">
        <f t="shared" si="469"/>
        <v>0</v>
      </c>
      <c r="AU1932" s="86">
        <v>5721</v>
      </c>
      <c r="AV1932" s="170">
        <f t="shared" si="465"/>
        <v>0</v>
      </c>
    </row>
    <row r="1933" spans="1:48" s="73" customFormat="1" ht="30" x14ac:dyDescent="0.2">
      <c r="A1933" s="10" t="s">
        <v>565</v>
      </c>
      <c r="B1933" s="14" t="s">
        <v>36</v>
      </c>
      <c r="C1933" s="14" t="s">
        <v>37</v>
      </c>
      <c r="D1933" s="14" t="s">
        <v>5651</v>
      </c>
      <c r="E1933" s="58">
        <v>316083</v>
      </c>
      <c r="F1933" s="15" t="s">
        <v>5652</v>
      </c>
      <c r="G1933" s="15" t="s">
        <v>568</v>
      </c>
      <c r="H1933" s="16">
        <v>100010024</v>
      </c>
      <c r="I1933" s="62">
        <v>710016298</v>
      </c>
      <c r="J1933" s="13">
        <v>710016298</v>
      </c>
      <c r="K1933" s="15" t="s">
        <v>48</v>
      </c>
      <c r="L1933" s="12" t="s">
        <v>565</v>
      </c>
      <c r="M1933" s="15" t="s">
        <v>5599</v>
      </c>
      <c r="N1933" s="49">
        <v>98601</v>
      </c>
      <c r="O1933" s="15" t="s">
        <v>5653</v>
      </c>
      <c r="P1933" s="15" t="s">
        <v>5654</v>
      </c>
      <c r="Q1933" s="48">
        <v>511404</v>
      </c>
      <c r="R1933" s="11" t="s">
        <v>45</v>
      </c>
      <c r="S1933" s="120">
        <v>5619</v>
      </c>
      <c r="T1933" s="85">
        <v>107.03</v>
      </c>
      <c r="U1933" s="86">
        <v>10</v>
      </c>
      <c r="V1933" s="123">
        <v>46.825625000000002</v>
      </c>
      <c r="W1933" s="85">
        <f t="shared" si="456"/>
        <v>3746</v>
      </c>
      <c r="X1933" s="86">
        <v>0</v>
      </c>
      <c r="Y1933" s="85">
        <v>16.054500000000001</v>
      </c>
      <c r="Z1933" s="86">
        <f t="shared" si="457"/>
        <v>0</v>
      </c>
      <c r="AA1933" s="86">
        <f t="shared" si="458"/>
        <v>3746</v>
      </c>
      <c r="AB1933" s="85">
        <v>122.77</v>
      </c>
      <c r="AC1933" s="85">
        <v>13</v>
      </c>
      <c r="AD1933" s="124">
        <f t="shared" si="466"/>
        <v>73.661999999999992</v>
      </c>
      <c r="AE1933" s="86">
        <f t="shared" si="459"/>
        <v>3830</v>
      </c>
      <c r="AF1933" s="85">
        <v>0</v>
      </c>
      <c r="AG1933" s="85">
        <v>36.831000000000003</v>
      </c>
      <c r="AH1933" s="85">
        <f t="shared" si="460"/>
        <v>0</v>
      </c>
      <c r="AI1933" s="86">
        <f t="shared" si="461"/>
        <v>7576</v>
      </c>
      <c r="AJ1933" s="86">
        <f t="shared" si="462"/>
        <v>1957</v>
      </c>
      <c r="AK1933" s="122"/>
      <c r="AL1933" s="85">
        <v>122.77</v>
      </c>
      <c r="AM1933" s="85">
        <v>13</v>
      </c>
      <c r="AN1933" s="124">
        <f t="shared" si="467"/>
        <v>73.661999999999992</v>
      </c>
      <c r="AO1933" s="86">
        <f t="shared" si="463"/>
        <v>3830</v>
      </c>
      <c r="AP1933" s="85">
        <v>0</v>
      </c>
      <c r="AQ1933" s="85">
        <v>36.831000000000003</v>
      </c>
      <c r="AR1933" s="85">
        <f t="shared" si="464"/>
        <v>0</v>
      </c>
      <c r="AS1933" s="86">
        <f t="shared" si="468"/>
        <v>7576</v>
      </c>
      <c r="AT1933" s="170">
        <f t="shared" si="469"/>
        <v>0</v>
      </c>
      <c r="AU1933" s="86">
        <v>7576</v>
      </c>
      <c r="AV1933" s="170">
        <f t="shared" si="465"/>
        <v>0</v>
      </c>
    </row>
    <row r="1934" spans="1:48" s="73" customFormat="1" ht="45" x14ac:dyDescent="0.2">
      <c r="A1934" s="10" t="s">
        <v>565</v>
      </c>
      <c r="B1934" s="14" t="s">
        <v>36</v>
      </c>
      <c r="C1934" s="14" t="s">
        <v>37</v>
      </c>
      <c r="D1934" s="14" t="s">
        <v>5901</v>
      </c>
      <c r="E1934" s="58">
        <v>319015</v>
      </c>
      <c r="F1934" s="15" t="s">
        <v>5902</v>
      </c>
      <c r="G1934" s="15" t="s">
        <v>568</v>
      </c>
      <c r="H1934" s="16">
        <v>100010514</v>
      </c>
      <c r="I1934" s="62">
        <v>710019459</v>
      </c>
      <c r="J1934" s="13">
        <v>37888609</v>
      </c>
      <c r="K1934" s="15" t="s">
        <v>5903</v>
      </c>
      <c r="L1934" s="12" t="s">
        <v>565</v>
      </c>
      <c r="M1934" s="15" t="s">
        <v>5754</v>
      </c>
      <c r="N1934" s="49">
        <v>98053</v>
      </c>
      <c r="O1934" s="15" t="s">
        <v>5904</v>
      </c>
      <c r="P1934" s="15" t="s">
        <v>5905</v>
      </c>
      <c r="Q1934" s="48">
        <v>515426</v>
      </c>
      <c r="R1934" s="11" t="s">
        <v>45</v>
      </c>
      <c r="S1934" s="120">
        <v>5619</v>
      </c>
      <c r="T1934" s="85">
        <v>107.03</v>
      </c>
      <c r="U1934" s="86">
        <v>10</v>
      </c>
      <c r="V1934" s="123">
        <v>46.825625000000002</v>
      </c>
      <c r="W1934" s="85">
        <f t="shared" si="456"/>
        <v>3746</v>
      </c>
      <c r="X1934" s="86">
        <v>0</v>
      </c>
      <c r="Y1934" s="85">
        <v>16.054500000000001</v>
      </c>
      <c r="Z1934" s="86">
        <f t="shared" si="457"/>
        <v>0</v>
      </c>
      <c r="AA1934" s="86">
        <f t="shared" si="458"/>
        <v>3746</v>
      </c>
      <c r="AB1934" s="85">
        <v>122.77</v>
      </c>
      <c r="AC1934" s="85">
        <v>8</v>
      </c>
      <c r="AD1934" s="124">
        <f t="shared" si="466"/>
        <v>73.661999999999992</v>
      </c>
      <c r="AE1934" s="86">
        <f t="shared" si="459"/>
        <v>2357</v>
      </c>
      <c r="AF1934" s="85">
        <v>0</v>
      </c>
      <c r="AG1934" s="85">
        <v>36.831000000000003</v>
      </c>
      <c r="AH1934" s="85">
        <f t="shared" si="460"/>
        <v>0</v>
      </c>
      <c r="AI1934" s="86">
        <f t="shared" si="461"/>
        <v>6103</v>
      </c>
      <c r="AJ1934" s="86">
        <f t="shared" si="462"/>
        <v>484</v>
      </c>
      <c r="AK1934" s="122"/>
      <c r="AL1934" s="85">
        <v>122.77</v>
      </c>
      <c r="AM1934" s="85">
        <v>8</v>
      </c>
      <c r="AN1934" s="124">
        <f t="shared" si="467"/>
        <v>73.661999999999992</v>
      </c>
      <c r="AO1934" s="86">
        <f t="shared" si="463"/>
        <v>2357</v>
      </c>
      <c r="AP1934" s="85">
        <v>0</v>
      </c>
      <c r="AQ1934" s="85">
        <v>36.831000000000003</v>
      </c>
      <c r="AR1934" s="85">
        <f t="shared" si="464"/>
        <v>0</v>
      </c>
      <c r="AS1934" s="86">
        <f t="shared" si="468"/>
        <v>6103</v>
      </c>
      <c r="AT1934" s="170">
        <f t="shared" si="469"/>
        <v>0</v>
      </c>
      <c r="AU1934" s="86">
        <v>6103</v>
      </c>
      <c r="AV1934" s="170">
        <f t="shared" si="465"/>
        <v>0</v>
      </c>
    </row>
    <row r="1935" spans="1:48" s="73" customFormat="1" ht="30" x14ac:dyDescent="0.2">
      <c r="A1935" s="10" t="s">
        <v>565</v>
      </c>
      <c r="B1935" s="14" t="s">
        <v>36</v>
      </c>
      <c r="C1935" s="14" t="s">
        <v>37</v>
      </c>
      <c r="D1935" s="14" t="s">
        <v>6542</v>
      </c>
      <c r="E1935" s="58">
        <v>647985</v>
      </c>
      <c r="F1935" s="15" t="s">
        <v>6543</v>
      </c>
      <c r="G1935" s="15" t="s">
        <v>568</v>
      </c>
      <c r="H1935" s="16">
        <v>100009971</v>
      </c>
      <c r="I1935" s="62">
        <v>710016280</v>
      </c>
      <c r="J1935" s="13">
        <v>710016280</v>
      </c>
      <c r="K1935" s="15" t="s">
        <v>53</v>
      </c>
      <c r="L1935" s="12" t="s">
        <v>565</v>
      </c>
      <c r="M1935" s="15" t="s">
        <v>5599</v>
      </c>
      <c r="N1935" s="49">
        <v>98601</v>
      </c>
      <c r="O1935" s="15" t="s">
        <v>6544</v>
      </c>
      <c r="P1935" s="15" t="s">
        <v>6545</v>
      </c>
      <c r="Q1935" s="48">
        <v>557315</v>
      </c>
      <c r="R1935" s="11" t="s">
        <v>45</v>
      </c>
      <c r="S1935" s="120">
        <v>5250</v>
      </c>
      <c r="T1935" s="85">
        <v>107.03</v>
      </c>
      <c r="U1935" s="86">
        <v>9</v>
      </c>
      <c r="V1935" s="123">
        <v>46.825625000000002</v>
      </c>
      <c r="W1935" s="85">
        <f t="shared" si="456"/>
        <v>3371</v>
      </c>
      <c r="X1935" s="86">
        <v>1</v>
      </c>
      <c r="Y1935" s="85">
        <v>16.054500000000001</v>
      </c>
      <c r="Z1935" s="86">
        <f t="shared" si="457"/>
        <v>128</v>
      </c>
      <c r="AA1935" s="86">
        <f t="shared" si="458"/>
        <v>3499</v>
      </c>
      <c r="AB1935" s="85">
        <v>122.77</v>
      </c>
      <c r="AC1935" s="85">
        <v>6</v>
      </c>
      <c r="AD1935" s="124">
        <f t="shared" si="466"/>
        <v>73.661999999999992</v>
      </c>
      <c r="AE1935" s="86">
        <f t="shared" si="459"/>
        <v>1768</v>
      </c>
      <c r="AF1935" s="85">
        <v>1</v>
      </c>
      <c r="AG1935" s="85">
        <v>36.831000000000003</v>
      </c>
      <c r="AH1935" s="85">
        <f t="shared" si="460"/>
        <v>147</v>
      </c>
      <c r="AI1935" s="86">
        <f t="shared" si="461"/>
        <v>5414</v>
      </c>
      <c r="AJ1935" s="86">
        <f t="shared" si="462"/>
        <v>164</v>
      </c>
      <c r="AK1935" s="122"/>
      <c r="AL1935" s="85">
        <v>122.77</v>
      </c>
      <c r="AM1935" s="85">
        <v>6</v>
      </c>
      <c r="AN1935" s="124">
        <f t="shared" si="467"/>
        <v>73.661999999999992</v>
      </c>
      <c r="AO1935" s="86">
        <f t="shared" si="463"/>
        <v>1768</v>
      </c>
      <c r="AP1935" s="85">
        <v>1</v>
      </c>
      <c r="AQ1935" s="85">
        <v>36.831000000000003</v>
      </c>
      <c r="AR1935" s="85">
        <f t="shared" si="464"/>
        <v>147</v>
      </c>
      <c r="AS1935" s="86">
        <f t="shared" si="468"/>
        <v>5414</v>
      </c>
      <c r="AT1935" s="170">
        <f t="shared" si="469"/>
        <v>0</v>
      </c>
      <c r="AU1935" s="86">
        <v>5414</v>
      </c>
      <c r="AV1935" s="170">
        <f t="shared" si="465"/>
        <v>0</v>
      </c>
    </row>
    <row r="1936" spans="1:48" s="73" customFormat="1" ht="30" x14ac:dyDescent="0.2">
      <c r="A1936" s="10" t="s">
        <v>565</v>
      </c>
      <c r="B1936" s="14" t="s">
        <v>36</v>
      </c>
      <c r="C1936" s="14" t="s">
        <v>37</v>
      </c>
      <c r="D1936" s="14" t="s">
        <v>5787</v>
      </c>
      <c r="E1936" s="58">
        <v>318680</v>
      </c>
      <c r="F1936" s="15" t="s">
        <v>5788</v>
      </c>
      <c r="G1936" s="15" t="s">
        <v>568</v>
      </c>
      <c r="H1936" s="16">
        <v>100010252</v>
      </c>
      <c r="I1936" s="62">
        <v>710019092</v>
      </c>
      <c r="J1936" s="13">
        <v>710019092</v>
      </c>
      <c r="K1936" s="15" t="s">
        <v>53</v>
      </c>
      <c r="L1936" s="12" t="s">
        <v>565</v>
      </c>
      <c r="M1936" s="15" t="s">
        <v>5776</v>
      </c>
      <c r="N1936" s="49">
        <v>98261</v>
      </c>
      <c r="O1936" s="15" t="s">
        <v>5789</v>
      </c>
      <c r="P1936" s="15" t="s">
        <v>5790</v>
      </c>
      <c r="Q1936" s="48">
        <v>514721</v>
      </c>
      <c r="R1936" s="11" t="s">
        <v>45</v>
      </c>
      <c r="S1936" s="120">
        <v>4495</v>
      </c>
      <c r="T1936" s="85">
        <v>107.03</v>
      </c>
      <c r="U1936" s="86">
        <v>8</v>
      </c>
      <c r="V1936" s="123">
        <v>46.825625000000002</v>
      </c>
      <c r="W1936" s="85">
        <f t="shared" si="456"/>
        <v>2997</v>
      </c>
      <c r="X1936" s="86">
        <v>0</v>
      </c>
      <c r="Y1936" s="85">
        <v>16.054500000000001</v>
      </c>
      <c r="Z1936" s="86">
        <f t="shared" si="457"/>
        <v>0</v>
      </c>
      <c r="AA1936" s="86">
        <f t="shared" si="458"/>
        <v>2997</v>
      </c>
      <c r="AB1936" s="85">
        <v>122.77</v>
      </c>
      <c r="AC1936" s="85">
        <v>10</v>
      </c>
      <c r="AD1936" s="124">
        <f t="shared" si="466"/>
        <v>73.661999999999992</v>
      </c>
      <c r="AE1936" s="86">
        <f t="shared" si="459"/>
        <v>2946</v>
      </c>
      <c r="AF1936" s="85">
        <v>1</v>
      </c>
      <c r="AG1936" s="85">
        <v>36.831000000000003</v>
      </c>
      <c r="AH1936" s="85">
        <f t="shared" si="460"/>
        <v>147</v>
      </c>
      <c r="AI1936" s="86">
        <f t="shared" si="461"/>
        <v>6090</v>
      </c>
      <c r="AJ1936" s="86">
        <f t="shared" si="462"/>
        <v>1595</v>
      </c>
      <c r="AK1936" s="122"/>
      <c r="AL1936" s="85">
        <v>122.77</v>
      </c>
      <c r="AM1936" s="85">
        <v>10</v>
      </c>
      <c r="AN1936" s="124">
        <f t="shared" si="467"/>
        <v>73.661999999999992</v>
      </c>
      <c r="AO1936" s="86">
        <f t="shared" si="463"/>
        <v>2946</v>
      </c>
      <c r="AP1936" s="85">
        <v>1</v>
      </c>
      <c r="AQ1936" s="85">
        <v>36.831000000000003</v>
      </c>
      <c r="AR1936" s="85">
        <f t="shared" si="464"/>
        <v>147</v>
      </c>
      <c r="AS1936" s="86">
        <f t="shared" si="468"/>
        <v>6090</v>
      </c>
      <c r="AT1936" s="170">
        <f t="shared" si="469"/>
        <v>0</v>
      </c>
      <c r="AU1936" s="86">
        <v>6090</v>
      </c>
      <c r="AV1936" s="170">
        <f t="shared" si="465"/>
        <v>0</v>
      </c>
    </row>
    <row r="1937" spans="1:48" s="73" customFormat="1" ht="30" x14ac:dyDescent="0.2">
      <c r="A1937" s="10" t="s">
        <v>565</v>
      </c>
      <c r="B1937" s="14" t="s">
        <v>36</v>
      </c>
      <c r="C1937" s="14" t="s">
        <v>37</v>
      </c>
      <c r="D1937" s="14" t="s">
        <v>5791</v>
      </c>
      <c r="E1937" s="58">
        <v>318701</v>
      </c>
      <c r="F1937" s="15" t="s">
        <v>5792</v>
      </c>
      <c r="G1937" s="15" t="s">
        <v>568</v>
      </c>
      <c r="H1937" s="16">
        <v>100010255</v>
      </c>
      <c r="I1937" s="62">
        <v>710019106</v>
      </c>
      <c r="J1937" s="13">
        <v>710019106</v>
      </c>
      <c r="K1937" s="15" t="s">
        <v>53</v>
      </c>
      <c r="L1937" s="12" t="s">
        <v>565</v>
      </c>
      <c r="M1937" s="15" t="s">
        <v>5776</v>
      </c>
      <c r="N1937" s="49">
        <v>98262</v>
      </c>
      <c r="O1937" s="15" t="s">
        <v>5793</v>
      </c>
      <c r="P1937" s="15" t="s">
        <v>5794</v>
      </c>
      <c r="Q1937" s="48">
        <v>514756</v>
      </c>
      <c r="R1937" s="11" t="s">
        <v>45</v>
      </c>
      <c r="S1937" s="120">
        <v>10885</v>
      </c>
      <c r="T1937" s="85">
        <v>107.03</v>
      </c>
      <c r="U1937" s="86">
        <v>18</v>
      </c>
      <c r="V1937" s="123">
        <v>46.825625000000002</v>
      </c>
      <c r="W1937" s="85">
        <f t="shared" si="456"/>
        <v>6743</v>
      </c>
      <c r="X1937" s="86">
        <v>4</v>
      </c>
      <c r="Y1937" s="85">
        <v>16.054500000000001</v>
      </c>
      <c r="Z1937" s="86">
        <f t="shared" si="457"/>
        <v>514</v>
      </c>
      <c r="AA1937" s="86">
        <f t="shared" si="458"/>
        <v>7257</v>
      </c>
      <c r="AB1937" s="85">
        <v>122.77</v>
      </c>
      <c r="AC1937" s="85">
        <v>21</v>
      </c>
      <c r="AD1937" s="124">
        <f t="shared" si="466"/>
        <v>73.661999999999992</v>
      </c>
      <c r="AE1937" s="86">
        <f t="shared" si="459"/>
        <v>6188</v>
      </c>
      <c r="AF1937" s="85">
        <v>3</v>
      </c>
      <c r="AG1937" s="85">
        <v>36.831000000000003</v>
      </c>
      <c r="AH1937" s="85">
        <f t="shared" si="460"/>
        <v>442</v>
      </c>
      <c r="AI1937" s="86">
        <f t="shared" si="461"/>
        <v>13887</v>
      </c>
      <c r="AJ1937" s="86">
        <f t="shared" si="462"/>
        <v>3002</v>
      </c>
      <c r="AK1937" s="122"/>
      <c r="AL1937" s="85">
        <v>122.77</v>
      </c>
      <c r="AM1937" s="85">
        <v>21</v>
      </c>
      <c r="AN1937" s="124">
        <f t="shared" si="467"/>
        <v>73.661999999999992</v>
      </c>
      <c r="AO1937" s="86">
        <f t="shared" si="463"/>
        <v>6188</v>
      </c>
      <c r="AP1937" s="85">
        <v>3</v>
      </c>
      <c r="AQ1937" s="85">
        <v>36.831000000000003</v>
      </c>
      <c r="AR1937" s="85">
        <f t="shared" si="464"/>
        <v>442</v>
      </c>
      <c r="AS1937" s="86">
        <f t="shared" si="468"/>
        <v>13887</v>
      </c>
      <c r="AT1937" s="170">
        <f t="shared" si="469"/>
        <v>0</v>
      </c>
      <c r="AU1937" s="86">
        <v>13887</v>
      </c>
      <c r="AV1937" s="170">
        <f t="shared" si="465"/>
        <v>0</v>
      </c>
    </row>
    <row r="1938" spans="1:48" s="73" customFormat="1" ht="45" x14ac:dyDescent="0.2">
      <c r="A1938" s="10" t="s">
        <v>565</v>
      </c>
      <c r="B1938" s="14" t="s">
        <v>36</v>
      </c>
      <c r="C1938" s="14" t="s">
        <v>37</v>
      </c>
      <c r="D1938" s="14" t="s">
        <v>5798</v>
      </c>
      <c r="E1938" s="58">
        <v>318710</v>
      </c>
      <c r="F1938" s="15" t="s">
        <v>5799</v>
      </c>
      <c r="G1938" s="15" t="s">
        <v>568</v>
      </c>
      <c r="H1938" s="16">
        <v>100010405</v>
      </c>
      <c r="I1938" s="62">
        <v>710019122</v>
      </c>
      <c r="J1938" s="13">
        <v>37831771</v>
      </c>
      <c r="K1938" s="15" t="s">
        <v>92</v>
      </c>
      <c r="L1938" s="12" t="s">
        <v>565</v>
      </c>
      <c r="M1938" s="15" t="s">
        <v>5754</v>
      </c>
      <c r="N1938" s="49">
        <v>98035</v>
      </c>
      <c r="O1938" s="15" t="s">
        <v>5800</v>
      </c>
      <c r="P1938" s="15" t="s">
        <v>5801</v>
      </c>
      <c r="Q1938" s="48">
        <v>514781</v>
      </c>
      <c r="R1938" s="11" t="s">
        <v>45</v>
      </c>
      <c r="S1938" s="120">
        <v>11238</v>
      </c>
      <c r="T1938" s="85">
        <v>107.03</v>
      </c>
      <c r="U1938" s="86">
        <v>20</v>
      </c>
      <c r="V1938" s="123">
        <v>46.825625000000002</v>
      </c>
      <c r="W1938" s="85">
        <f t="shared" si="456"/>
        <v>7492</v>
      </c>
      <c r="X1938" s="86">
        <v>0</v>
      </c>
      <c r="Y1938" s="85">
        <v>16.054500000000001</v>
      </c>
      <c r="Z1938" s="86">
        <f t="shared" si="457"/>
        <v>0</v>
      </c>
      <c r="AA1938" s="86">
        <f t="shared" si="458"/>
        <v>7492</v>
      </c>
      <c r="AB1938" s="85">
        <v>122.77</v>
      </c>
      <c r="AC1938" s="85">
        <v>18</v>
      </c>
      <c r="AD1938" s="124">
        <f t="shared" si="466"/>
        <v>73.661999999999992</v>
      </c>
      <c r="AE1938" s="86">
        <f t="shared" si="459"/>
        <v>5304</v>
      </c>
      <c r="AF1938" s="85">
        <v>1</v>
      </c>
      <c r="AG1938" s="85">
        <v>36.831000000000003</v>
      </c>
      <c r="AH1938" s="85">
        <f t="shared" si="460"/>
        <v>147</v>
      </c>
      <c r="AI1938" s="86">
        <f t="shared" si="461"/>
        <v>12943</v>
      </c>
      <c r="AJ1938" s="86">
        <f t="shared" si="462"/>
        <v>1705</v>
      </c>
      <c r="AK1938" s="122"/>
      <c r="AL1938" s="85">
        <v>122.77</v>
      </c>
      <c r="AM1938" s="85">
        <v>18</v>
      </c>
      <c r="AN1938" s="124">
        <f t="shared" si="467"/>
        <v>73.661999999999992</v>
      </c>
      <c r="AO1938" s="86">
        <f t="shared" si="463"/>
        <v>5304</v>
      </c>
      <c r="AP1938" s="85">
        <v>1</v>
      </c>
      <c r="AQ1938" s="85">
        <v>36.831000000000003</v>
      </c>
      <c r="AR1938" s="85">
        <f t="shared" si="464"/>
        <v>147</v>
      </c>
      <c r="AS1938" s="86">
        <f t="shared" si="468"/>
        <v>12943</v>
      </c>
      <c r="AT1938" s="170">
        <f t="shared" si="469"/>
        <v>0</v>
      </c>
      <c r="AU1938" s="86">
        <v>12943</v>
      </c>
      <c r="AV1938" s="170">
        <f t="shared" si="465"/>
        <v>0</v>
      </c>
    </row>
    <row r="1939" spans="1:48" s="73" customFormat="1" ht="30" x14ac:dyDescent="0.2">
      <c r="A1939" s="10" t="s">
        <v>565</v>
      </c>
      <c r="B1939" s="14" t="s">
        <v>36</v>
      </c>
      <c r="C1939" s="14" t="s">
        <v>37</v>
      </c>
      <c r="D1939" s="14" t="s">
        <v>6224</v>
      </c>
      <c r="E1939" s="58">
        <v>320820</v>
      </c>
      <c r="F1939" s="15" t="s">
        <v>6225</v>
      </c>
      <c r="G1939" s="15" t="s">
        <v>568</v>
      </c>
      <c r="H1939" s="16">
        <v>100011157</v>
      </c>
      <c r="I1939" s="62">
        <v>710021437</v>
      </c>
      <c r="J1939" s="13">
        <v>710021437</v>
      </c>
      <c r="K1939" s="15" t="s">
        <v>48</v>
      </c>
      <c r="L1939" s="12" t="s">
        <v>565</v>
      </c>
      <c r="M1939" s="15" t="s">
        <v>6128</v>
      </c>
      <c r="N1939" s="49">
        <v>96621</v>
      </c>
      <c r="O1939" s="15" t="s">
        <v>6226</v>
      </c>
      <c r="P1939" s="15" t="s">
        <v>6227</v>
      </c>
      <c r="Q1939" s="48">
        <v>517020</v>
      </c>
      <c r="R1939" s="11" t="s">
        <v>45</v>
      </c>
      <c r="S1939" s="120">
        <v>3933</v>
      </c>
      <c r="T1939" s="85">
        <v>107.03</v>
      </c>
      <c r="U1939" s="86">
        <v>7</v>
      </c>
      <c r="V1939" s="123">
        <v>46.825625000000002</v>
      </c>
      <c r="W1939" s="85">
        <f t="shared" si="456"/>
        <v>2622</v>
      </c>
      <c r="X1939" s="86">
        <v>0</v>
      </c>
      <c r="Y1939" s="85">
        <v>16.054500000000001</v>
      </c>
      <c r="Z1939" s="86">
        <f t="shared" si="457"/>
        <v>0</v>
      </c>
      <c r="AA1939" s="86">
        <f t="shared" si="458"/>
        <v>2622</v>
      </c>
      <c r="AB1939" s="85">
        <v>122.77</v>
      </c>
      <c r="AC1939" s="85">
        <v>6</v>
      </c>
      <c r="AD1939" s="124">
        <f t="shared" si="466"/>
        <v>73.661999999999992</v>
      </c>
      <c r="AE1939" s="86">
        <f t="shared" si="459"/>
        <v>1768</v>
      </c>
      <c r="AF1939" s="85">
        <v>0</v>
      </c>
      <c r="AG1939" s="85">
        <v>36.831000000000003</v>
      </c>
      <c r="AH1939" s="85">
        <f t="shared" si="460"/>
        <v>0</v>
      </c>
      <c r="AI1939" s="86">
        <f t="shared" si="461"/>
        <v>4390</v>
      </c>
      <c r="AJ1939" s="86">
        <f t="shared" si="462"/>
        <v>457</v>
      </c>
      <c r="AK1939" s="122"/>
      <c r="AL1939" s="85">
        <v>122.77</v>
      </c>
      <c r="AM1939" s="85">
        <v>6</v>
      </c>
      <c r="AN1939" s="124">
        <f t="shared" si="467"/>
        <v>73.661999999999992</v>
      </c>
      <c r="AO1939" s="86">
        <f t="shared" si="463"/>
        <v>1768</v>
      </c>
      <c r="AP1939" s="85">
        <v>0</v>
      </c>
      <c r="AQ1939" s="85">
        <v>36.831000000000003</v>
      </c>
      <c r="AR1939" s="85">
        <f t="shared" si="464"/>
        <v>0</v>
      </c>
      <c r="AS1939" s="86">
        <f t="shared" si="468"/>
        <v>4390</v>
      </c>
      <c r="AT1939" s="170">
        <f t="shared" si="469"/>
        <v>0</v>
      </c>
      <c r="AU1939" s="86">
        <v>4390</v>
      </c>
      <c r="AV1939" s="170">
        <f t="shared" si="465"/>
        <v>0</v>
      </c>
    </row>
    <row r="1940" spans="1:48" s="73" customFormat="1" ht="30" x14ac:dyDescent="0.2">
      <c r="A1940" s="10" t="s">
        <v>565</v>
      </c>
      <c r="B1940" s="14" t="s">
        <v>36</v>
      </c>
      <c r="C1940" s="14" t="s">
        <v>37</v>
      </c>
      <c r="D1940" s="14" t="s">
        <v>5802</v>
      </c>
      <c r="E1940" s="58">
        <v>318728</v>
      </c>
      <c r="F1940" s="15" t="s">
        <v>5803</v>
      </c>
      <c r="G1940" s="15" t="s">
        <v>568</v>
      </c>
      <c r="H1940" s="16">
        <v>100010411</v>
      </c>
      <c r="I1940" s="62">
        <v>710019130</v>
      </c>
      <c r="J1940" s="13">
        <v>710019130</v>
      </c>
      <c r="K1940" s="15" t="s">
        <v>53</v>
      </c>
      <c r="L1940" s="12" t="s">
        <v>565</v>
      </c>
      <c r="M1940" s="15" t="s">
        <v>5754</v>
      </c>
      <c r="N1940" s="49">
        <v>98002</v>
      </c>
      <c r="O1940" s="15" t="s">
        <v>5804</v>
      </c>
      <c r="P1940" s="15" t="s">
        <v>5805</v>
      </c>
      <c r="Q1940" s="48">
        <v>514799</v>
      </c>
      <c r="R1940" s="11" t="s">
        <v>45</v>
      </c>
      <c r="S1940" s="120">
        <v>2810</v>
      </c>
      <c r="T1940" s="85">
        <v>107.03</v>
      </c>
      <c r="U1940" s="86">
        <v>5</v>
      </c>
      <c r="V1940" s="123">
        <v>46.825625000000002</v>
      </c>
      <c r="W1940" s="85">
        <f t="shared" si="456"/>
        <v>1873</v>
      </c>
      <c r="X1940" s="86">
        <v>0</v>
      </c>
      <c r="Y1940" s="85">
        <v>16.054500000000001</v>
      </c>
      <c r="Z1940" s="86">
        <f t="shared" si="457"/>
        <v>0</v>
      </c>
      <c r="AA1940" s="86">
        <f t="shared" si="458"/>
        <v>1873</v>
      </c>
      <c r="AB1940" s="85">
        <v>122.77</v>
      </c>
      <c r="AC1940" s="85">
        <v>5</v>
      </c>
      <c r="AD1940" s="124">
        <f t="shared" si="466"/>
        <v>73.661999999999992</v>
      </c>
      <c r="AE1940" s="86">
        <f t="shared" si="459"/>
        <v>1473</v>
      </c>
      <c r="AF1940" s="85">
        <v>0</v>
      </c>
      <c r="AG1940" s="85">
        <v>36.831000000000003</v>
      </c>
      <c r="AH1940" s="85">
        <f t="shared" si="460"/>
        <v>0</v>
      </c>
      <c r="AI1940" s="86">
        <f t="shared" si="461"/>
        <v>3346</v>
      </c>
      <c r="AJ1940" s="86">
        <f t="shared" si="462"/>
        <v>536</v>
      </c>
      <c r="AK1940" s="122"/>
      <c r="AL1940" s="85">
        <v>122.77</v>
      </c>
      <c r="AM1940" s="85">
        <v>5</v>
      </c>
      <c r="AN1940" s="124">
        <f t="shared" si="467"/>
        <v>73.661999999999992</v>
      </c>
      <c r="AO1940" s="86">
        <f t="shared" si="463"/>
        <v>1473</v>
      </c>
      <c r="AP1940" s="85">
        <v>0</v>
      </c>
      <c r="AQ1940" s="85">
        <v>36.831000000000003</v>
      </c>
      <c r="AR1940" s="85">
        <f t="shared" si="464"/>
        <v>0</v>
      </c>
      <c r="AS1940" s="86">
        <f t="shared" si="468"/>
        <v>3346</v>
      </c>
      <c r="AT1940" s="170">
        <f t="shared" si="469"/>
        <v>0</v>
      </c>
      <c r="AU1940" s="86">
        <v>3346</v>
      </c>
      <c r="AV1940" s="170">
        <f t="shared" si="465"/>
        <v>0</v>
      </c>
    </row>
    <row r="1941" spans="1:48" s="73" customFormat="1" ht="45" x14ac:dyDescent="0.2">
      <c r="A1941" s="10" t="s">
        <v>565</v>
      </c>
      <c r="B1941" s="14" t="s">
        <v>36</v>
      </c>
      <c r="C1941" s="14" t="s">
        <v>37</v>
      </c>
      <c r="D1941" s="14" t="s">
        <v>5806</v>
      </c>
      <c r="E1941" s="58">
        <v>318736</v>
      </c>
      <c r="F1941" s="15" t="s">
        <v>5807</v>
      </c>
      <c r="G1941" s="15" t="s">
        <v>568</v>
      </c>
      <c r="H1941" s="16">
        <v>100010413</v>
      </c>
      <c r="I1941" s="62">
        <v>710157231</v>
      </c>
      <c r="J1941" s="13">
        <v>51491346</v>
      </c>
      <c r="K1941" s="15" t="s">
        <v>92</v>
      </c>
      <c r="L1941" s="12" t="s">
        <v>565</v>
      </c>
      <c r="M1941" s="15" t="s">
        <v>5754</v>
      </c>
      <c r="N1941" s="49">
        <v>98033</v>
      </c>
      <c r="O1941" s="15" t="s">
        <v>5808</v>
      </c>
      <c r="P1941" s="15" t="s">
        <v>5809</v>
      </c>
      <c r="Q1941" s="48">
        <v>514811</v>
      </c>
      <c r="R1941" s="11" t="s">
        <v>45</v>
      </c>
      <c r="S1941" s="120">
        <v>5619</v>
      </c>
      <c r="T1941" s="85">
        <v>107.03</v>
      </c>
      <c r="U1941" s="86">
        <v>10</v>
      </c>
      <c r="V1941" s="123">
        <v>46.825625000000002</v>
      </c>
      <c r="W1941" s="85">
        <f t="shared" si="456"/>
        <v>3746</v>
      </c>
      <c r="X1941" s="86">
        <v>0</v>
      </c>
      <c r="Y1941" s="85">
        <v>16.054500000000001</v>
      </c>
      <c r="Z1941" s="86">
        <f t="shared" si="457"/>
        <v>0</v>
      </c>
      <c r="AA1941" s="86">
        <f t="shared" si="458"/>
        <v>3746</v>
      </c>
      <c r="AB1941" s="85">
        <v>122.77</v>
      </c>
      <c r="AC1941" s="85">
        <v>11</v>
      </c>
      <c r="AD1941" s="124">
        <f t="shared" si="466"/>
        <v>73.661999999999992</v>
      </c>
      <c r="AE1941" s="86">
        <f t="shared" si="459"/>
        <v>3241</v>
      </c>
      <c r="AF1941" s="85">
        <v>0</v>
      </c>
      <c r="AG1941" s="85">
        <v>36.831000000000003</v>
      </c>
      <c r="AH1941" s="85">
        <f t="shared" si="460"/>
        <v>0</v>
      </c>
      <c r="AI1941" s="86">
        <f t="shared" si="461"/>
        <v>6987</v>
      </c>
      <c r="AJ1941" s="86">
        <f t="shared" si="462"/>
        <v>1368</v>
      </c>
      <c r="AK1941" s="122"/>
      <c r="AL1941" s="85">
        <v>122.77</v>
      </c>
      <c r="AM1941" s="85">
        <v>11</v>
      </c>
      <c r="AN1941" s="124">
        <f t="shared" si="467"/>
        <v>73.661999999999992</v>
      </c>
      <c r="AO1941" s="86">
        <f t="shared" si="463"/>
        <v>3241</v>
      </c>
      <c r="AP1941" s="85">
        <v>0</v>
      </c>
      <c r="AQ1941" s="85">
        <v>36.831000000000003</v>
      </c>
      <c r="AR1941" s="85">
        <f t="shared" si="464"/>
        <v>0</v>
      </c>
      <c r="AS1941" s="86">
        <f t="shared" si="468"/>
        <v>6987</v>
      </c>
      <c r="AT1941" s="170">
        <f t="shared" si="469"/>
        <v>0</v>
      </c>
      <c r="AU1941" s="86">
        <v>6987</v>
      </c>
      <c r="AV1941" s="170">
        <f t="shared" si="465"/>
        <v>0</v>
      </c>
    </row>
    <row r="1942" spans="1:48" s="73" customFormat="1" ht="30" x14ac:dyDescent="0.2">
      <c r="A1942" s="10" t="s">
        <v>565</v>
      </c>
      <c r="B1942" s="14" t="s">
        <v>36</v>
      </c>
      <c r="C1942" s="14" t="s">
        <v>37</v>
      </c>
      <c r="D1942" s="14" t="s">
        <v>5465</v>
      </c>
      <c r="E1942" s="58">
        <v>313416</v>
      </c>
      <c r="F1942" s="15" t="s">
        <v>5466</v>
      </c>
      <c r="G1942" s="15" t="s">
        <v>568</v>
      </c>
      <c r="H1942" s="16">
        <v>100009504</v>
      </c>
      <c r="I1942" s="62">
        <v>710013264</v>
      </c>
      <c r="J1942" s="13">
        <v>710013264</v>
      </c>
      <c r="K1942" s="15" t="s">
        <v>48</v>
      </c>
      <c r="L1942" s="12" t="s">
        <v>565</v>
      </c>
      <c r="M1942" s="15" t="s">
        <v>654</v>
      </c>
      <c r="N1942" s="49">
        <v>97603</v>
      </c>
      <c r="O1942" s="15" t="s">
        <v>5467</v>
      </c>
      <c r="P1942" s="15" t="s">
        <v>5468</v>
      </c>
      <c r="Q1942" s="48">
        <v>508594</v>
      </c>
      <c r="R1942" s="11" t="s">
        <v>45</v>
      </c>
      <c r="S1942" s="120">
        <v>5057</v>
      </c>
      <c r="T1942" s="85">
        <v>107.03</v>
      </c>
      <c r="U1942" s="86">
        <v>9</v>
      </c>
      <c r="V1942" s="123">
        <v>46.825625000000002</v>
      </c>
      <c r="W1942" s="85">
        <f t="shared" si="456"/>
        <v>3371</v>
      </c>
      <c r="X1942" s="86">
        <v>0</v>
      </c>
      <c r="Y1942" s="85">
        <v>16.054500000000001</v>
      </c>
      <c r="Z1942" s="86">
        <f t="shared" si="457"/>
        <v>0</v>
      </c>
      <c r="AA1942" s="86">
        <f t="shared" si="458"/>
        <v>3371</v>
      </c>
      <c r="AB1942" s="85">
        <v>122.77</v>
      </c>
      <c r="AC1942" s="85">
        <v>9</v>
      </c>
      <c r="AD1942" s="124">
        <f t="shared" si="466"/>
        <v>73.661999999999992</v>
      </c>
      <c r="AE1942" s="86">
        <f t="shared" si="459"/>
        <v>2652</v>
      </c>
      <c r="AF1942" s="85">
        <v>0</v>
      </c>
      <c r="AG1942" s="85">
        <v>36.831000000000003</v>
      </c>
      <c r="AH1942" s="85">
        <f t="shared" si="460"/>
        <v>0</v>
      </c>
      <c r="AI1942" s="86">
        <f t="shared" si="461"/>
        <v>6023</v>
      </c>
      <c r="AJ1942" s="86">
        <f t="shared" si="462"/>
        <v>966</v>
      </c>
      <c r="AK1942" s="122"/>
      <c r="AL1942" s="85">
        <v>122.77</v>
      </c>
      <c r="AM1942" s="85">
        <v>9</v>
      </c>
      <c r="AN1942" s="124">
        <f t="shared" si="467"/>
        <v>73.661999999999992</v>
      </c>
      <c r="AO1942" s="86">
        <f t="shared" si="463"/>
        <v>2652</v>
      </c>
      <c r="AP1942" s="85">
        <v>0</v>
      </c>
      <c r="AQ1942" s="85">
        <v>36.831000000000003</v>
      </c>
      <c r="AR1942" s="85">
        <f t="shared" si="464"/>
        <v>0</v>
      </c>
      <c r="AS1942" s="86">
        <f t="shared" si="468"/>
        <v>6023</v>
      </c>
      <c r="AT1942" s="170">
        <f t="shared" si="469"/>
        <v>0</v>
      </c>
      <c r="AU1942" s="86">
        <v>6023</v>
      </c>
      <c r="AV1942" s="170">
        <f t="shared" si="465"/>
        <v>0</v>
      </c>
    </row>
    <row r="1943" spans="1:48" s="73" customFormat="1" ht="30" x14ac:dyDescent="0.2">
      <c r="A1943" s="10" t="s">
        <v>565</v>
      </c>
      <c r="B1943" s="14" t="s">
        <v>36</v>
      </c>
      <c r="C1943" s="14" t="s">
        <v>37</v>
      </c>
      <c r="D1943" s="14" t="s">
        <v>5473</v>
      </c>
      <c r="E1943" s="58">
        <v>313432</v>
      </c>
      <c r="F1943" s="15" t="s">
        <v>5474</v>
      </c>
      <c r="G1943" s="15" t="s">
        <v>568</v>
      </c>
      <c r="H1943" s="16">
        <v>100020022</v>
      </c>
      <c r="I1943" s="62">
        <v>710286511</v>
      </c>
      <c r="J1943" s="13">
        <v>710286511</v>
      </c>
      <c r="K1943" s="15" t="s">
        <v>48</v>
      </c>
      <c r="L1943" s="12" t="s">
        <v>565</v>
      </c>
      <c r="M1943" s="15" t="s">
        <v>654</v>
      </c>
      <c r="N1943" s="49">
        <v>97661</v>
      </c>
      <c r="O1943" s="15" t="s">
        <v>5475</v>
      </c>
      <c r="P1943" s="15" t="s">
        <v>5476</v>
      </c>
      <c r="Q1943" s="48">
        <v>508616</v>
      </c>
      <c r="R1943" s="11" t="s">
        <v>45</v>
      </c>
      <c r="S1943" s="120">
        <v>2810</v>
      </c>
      <c r="T1943" s="85">
        <v>107.03</v>
      </c>
      <c r="U1943" s="86">
        <v>5</v>
      </c>
      <c r="V1943" s="123">
        <v>46.825625000000002</v>
      </c>
      <c r="W1943" s="85">
        <f t="shared" si="456"/>
        <v>1873</v>
      </c>
      <c r="X1943" s="86">
        <v>0</v>
      </c>
      <c r="Y1943" s="85">
        <v>16.054500000000001</v>
      </c>
      <c r="Z1943" s="86">
        <f t="shared" si="457"/>
        <v>0</v>
      </c>
      <c r="AA1943" s="86">
        <f t="shared" si="458"/>
        <v>1873</v>
      </c>
      <c r="AB1943" s="85">
        <v>122.77</v>
      </c>
      <c r="AC1943" s="85">
        <v>5</v>
      </c>
      <c r="AD1943" s="124">
        <f t="shared" si="466"/>
        <v>73.661999999999992</v>
      </c>
      <c r="AE1943" s="86">
        <f t="shared" si="459"/>
        <v>1473</v>
      </c>
      <c r="AF1943" s="85">
        <v>0</v>
      </c>
      <c r="AG1943" s="85">
        <v>36.831000000000003</v>
      </c>
      <c r="AH1943" s="85">
        <f t="shared" si="460"/>
        <v>0</v>
      </c>
      <c r="AI1943" s="86">
        <f t="shared" si="461"/>
        <v>3346</v>
      </c>
      <c r="AJ1943" s="86">
        <f t="shared" si="462"/>
        <v>536</v>
      </c>
      <c r="AK1943" s="122" t="s">
        <v>16747</v>
      </c>
      <c r="AL1943" s="85">
        <v>122.77</v>
      </c>
      <c r="AM1943" s="85">
        <v>5</v>
      </c>
      <c r="AN1943" s="124">
        <f t="shared" si="467"/>
        <v>73.661999999999992</v>
      </c>
      <c r="AO1943" s="86">
        <f t="shared" si="463"/>
        <v>1473</v>
      </c>
      <c r="AP1943" s="85">
        <v>0</v>
      </c>
      <c r="AQ1943" s="85">
        <v>36.831000000000003</v>
      </c>
      <c r="AR1943" s="85">
        <f t="shared" si="464"/>
        <v>0</v>
      </c>
      <c r="AS1943" s="86">
        <f t="shared" si="468"/>
        <v>3346</v>
      </c>
      <c r="AT1943" s="170">
        <f t="shared" si="469"/>
        <v>0</v>
      </c>
      <c r="AU1943" s="86">
        <v>3346</v>
      </c>
      <c r="AV1943" s="170">
        <f t="shared" si="465"/>
        <v>0</v>
      </c>
    </row>
    <row r="1944" spans="1:48" s="73" customFormat="1" ht="30" x14ac:dyDescent="0.2">
      <c r="A1944" s="10" t="s">
        <v>565</v>
      </c>
      <c r="B1944" s="14" t="s">
        <v>36</v>
      </c>
      <c r="C1944" s="14" t="s">
        <v>37</v>
      </c>
      <c r="D1944" s="14" t="s">
        <v>5531</v>
      </c>
      <c r="E1944" s="58">
        <v>313700</v>
      </c>
      <c r="F1944" s="15" t="s">
        <v>5532</v>
      </c>
      <c r="G1944" s="15" t="s">
        <v>568</v>
      </c>
      <c r="H1944" s="16">
        <v>100009765</v>
      </c>
      <c r="I1944" s="62">
        <v>710013485</v>
      </c>
      <c r="J1944" s="13">
        <v>37828428</v>
      </c>
      <c r="K1944" s="15" t="s">
        <v>5223</v>
      </c>
      <c r="L1944" s="12" t="s">
        <v>565</v>
      </c>
      <c r="M1944" s="15" t="s">
        <v>5427</v>
      </c>
      <c r="N1944" s="49">
        <v>97656</v>
      </c>
      <c r="O1944" s="15" t="s">
        <v>5533</v>
      </c>
      <c r="P1944" s="15" t="s">
        <v>3109</v>
      </c>
      <c r="Q1944" s="48">
        <v>508888</v>
      </c>
      <c r="R1944" s="11" t="s">
        <v>45</v>
      </c>
      <c r="S1944" s="120">
        <v>13486</v>
      </c>
      <c r="T1944" s="85">
        <v>107.03</v>
      </c>
      <c r="U1944" s="86">
        <v>24</v>
      </c>
      <c r="V1944" s="123">
        <v>46.825625000000002</v>
      </c>
      <c r="W1944" s="85">
        <f t="shared" si="456"/>
        <v>8991</v>
      </c>
      <c r="X1944" s="86">
        <v>0</v>
      </c>
      <c r="Y1944" s="85">
        <v>16.054500000000001</v>
      </c>
      <c r="Z1944" s="86">
        <f t="shared" si="457"/>
        <v>0</v>
      </c>
      <c r="AA1944" s="86">
        <f t="shared" si="458"/>
        <v>8991</v>
      </c>
      <c r="AB1944" s="85">
        <v>122.77</v>
      </c>
      <c r="AC1944" s="85">
        <v>17</v>
      </c>
      <c r="AD1944" s="124">
        <f t="shared" si="466"/>
        <v>73.661999999999992</v>
      </c>
      <c r="AE1944" s="86">
        <f t="shared" si="459"/>
        <v>5009</v>
      </c>
      <c r="AF1944" s="85">
        <v>0</v>
      </c>
      <c r="AG1944" s="85">
        <v>36.831000000000003</v>
      </c>
      <c r="AH1944" s="85">
        <f t="shared" si="460"/>
        <v>0</v>
      </c>
      <c r="AI1944" s="86">
        <f t="shared" si="461"/>
        <v>14000</v>
      </c>
      <c r="AJ1944" s="86">
        <f t="shared" si="462"/>
        <v>514</v>
      </c>
      <c r="AK1944" s="122"/>
      <c r="AL1944" s="85">
        <v>122.77</v>
      </c>
      <c r="AM1944" s="85">
        <v>17</v>
      </c>
      <c r="AN1944" s="124">
        <f t="shared" si="467"/>
        <v>73.661999999999992</v>
      </c>
      <c r="AO1944" s="86">
        <f t="shared" si="463"/>
        <v>5009</v>
      </c>
      <c r="AP1944" s="85">
        <v>0</v>
      </c>
      <c r="AQ1944" s="85">
        <v>36.831000000000003</v>
      </c>
      <c r="AR1944" s="85">
        <f t="shared" si="464"/>
        <v>0</v>
      </c>
      <c r="AS1944" s="86">
        <f t="shared" si="468"/>
        <v>14000</v>
      </c>
      <c r="AT1944" s="170">
        <f t="shared" si="469"/>
        <v>0</v>
      </c>
      <c r="AU1944" s="86">
        <v>14000</v>
      </c>
      <c r="AV1944" s="170">
        <f t="shared" si="465"/>
        <v>0</v>
      </c>
    </row>
    <row r="1945" spans="1:48" s="73" customFormat="1" ht="45" x14ac:dyDescent="0.2">
      <c r="A1945" s="10" t="s">
        <v>565</v>
      </c>
      <c r="B1945" s="14" t="s">
        <v>36</v>
      </c>
      <c r="C1945" s="14" t="s">
        <v>37</v>
      </c>
      <c r="D1945" s="14" t="s">
        <v>5819</v>
      </c>
      <c r="E1945" s="58">
        <v>318761</v>
      </c>
      <c r="F1945" s="15" t="s">
        <v>5820</v>
      </c>
      <c r="G1945" s="15" t="s">
        <v>568</v>
      </c>
      <c r="H1945" s="16">
        <v>100010440</v>
      </c>
      <c r="I1945" s="62">
        <v>710019190</v>
      </c>
      <c r="J1945" s="13">
        <v>37888862</v>
      </c>
      <c r="K1945" s="15" t="s">
        <v>92</v>
      </c>
      <c r="L1945" s="12" t="s">
        <v>565</v>
      </c>
      <c r="M1945" s="15" t="s">
        <v>5754</v>
      </c>
      <c r="N1945" s="49">
        <v>98004</v>
      </c>
      <c r="O1945" s="15" t="s">
        <v>5821</v>
      </c>
      <c r="P1945" s="15" t="s">
        <v>5822</v>
      </c>
      <c r="Q1945" s="48">
        <v>514861</v>
      </c>
      <c r="R1945" s="11" t="s">
        <v>45</v>
      </c>
      <c r="S1945" s="120">
        <v>10499</v>
      </c>
      <c r="T1945" s="85">
        <v>107.03</v>
      </c>
      <c r="U1945" s="86">
        <v>18</v>
      </c>
      <c r="V1945" s="123">
        <v>46.825625000000002</v>
      </c>
      <c r="W1945" s="85">
        <f t="shared" si="456"/>
        <v>6743</v>
      </c>
      <c r="X1945" s="86">
        <v>2</v>
      </c>
      <c r="Y1945" s="85">
        <v>16.054500000000001</v>
      </c>
      <c r="Z1945" s="86">
        <f t="shared" si="457"/>
        <v>257</v>
      </c>
      <c r="AA1945" s="86">
        <f t="shared" si="458"/>
        <v>7000</v>
      </c>
      <c r="AB1945" s="85">
        <v>122.77</v>
      </c>
      <c r="AC1945" s="85">
        <v>15</v>
      </c>
      <c r="AD1945" s="124">
        <f t="shared" si="466"/>
        <v>73.661999999999992</v>
      </c>
      <c r="AE1945" s="86">
        <f t="shared" si="459"/>
        <v>4420</v>
      </c>
      <c r="AF1945" s="85">
        <v>1</v>
      </c>
      <c r="AG1945" s="85">
        <v>36.831000000000003</v>
      </c>
      <c r="AH1945" s="85">
        <f t="shared" si="460"/>
        <v>147</v>
      </c>
      <c r="AI1945" s="86">
        <f t="shared" si="461"/>
        <v>11567</v>
      </c>
      <c r="AJ1945" s="86">
        <f t="shared" si="462"/>
        <v>1068</v>
      </c>
      <c r="AK1945" s="122"/>
      <c r="AL1945" s="85">
        <v>122.77</v>
      </c>
      <c r="AM1945" s="85">
        <v>15</v>
      </c>
      <c r="AN1945" s="124">
        <f t="shared" si="467"/>
        <v>73.661999999999992</v>
      </c>
      <c r="AO1945" s="86">
        <f t="shared" si="463"/>
        <v>4420</v>
      </c>
      <c r="AP1945" s="85">
        <v>1</v>
      </c>
      <c r="AQ1945" s="85">
        <v>36.831000000000003</v>
      </c>
      <c r="AR1945" s="85">
        <f t="shared" si="464"/>
        <v>147</v>
      </c>
      <c r="AS1945" s="86">
        <f t="shared" si="468"/>
        <v>11567</v>
      </c>
      <c r="AT1945" s="170">
        <f t="shared" si="469"/>
        <v>0</v>
      </c>
      <c r="AU1945" s="86">
        <v>11567</v>
      </c>
      <c r="AV1945" s="170">
        <f t="shared" si="465"/>
        <v>0</v>
      </c>
    </row>
    <row r="1946" spans="1:48" s="73" customFormat="1" ht="30" x14ac:dyDescent="0.2">
      <c r="A1946" s="10" t="s">
        <v>565</v>
      </c>
      <c r="B1946" s="14" t="s">
        <v>36</v>
      </c>
      <c r="C1946" s="14" t="s">
        <v>37</v>
      </c>
      <c r="D1946" s="14" t="s">
        <v>5832</v>
      </c>
      <c r="E1946" s="58">
        <v>318795</v>
      </c>
      <c r="F1946" s="15" t="s">
        <v>5833</v>
      </c>
      <c r="G1946" s="15" t="s">
        <v>568</v>
      </c>
      <c r="H1946" s="16">
        <v>100010197</v>
      </c>
      <c r="I1946" s="62">
        <v>710019211</v>
      </c>
      <c r="J1946" s="13">
        <v>710019211</v>
      </c>
      <c r="K1946" s="15" t="s">
        <v>48</v>
      </c>
      <c r="L1946" s="12" t="s">
        <v>565</v>
      </c>
      <c r="M1946" s="15" t="s">
        <v>5618</v>
      </c>
      <c r="N1946" s="49">
        <v>98012</v>
      </c>
      <c r="O1946" s="15" t="s">
        <v>5834</v>
      </c>
      <c r="P1946" s="15" t="s">
        <v>5835</v>
      </c>
      <c r="Q1946" s="48">
        <v>514918</v>
      </c>
      <c r="R1946" s="11" t="s">
        <v>45</v>
      </c>
      <c r="S1946" s="120">
        <v>7867</v>
      </c>
      <c r="T1946" s="85">
        <v>107.03</v>
      </c>
      <c r="U1946" s="86">
        <v>14</v>
      </c>
      <c r="V1946" s="123">
        <v>46.825625000000002</v>
      </c>
      <c r="W1946" s="85">
        <f t="shared" si="456"/>
        <v>5244</v>
      </c>
      <c r="X1946" s="86">
        <v>0</v>
      </c>
      <c r="Y1946" s="85">
        <v>16.054500000000001</v>
      </c>
      <c r="Z1946" s="86">
        <f t="shared" si="457"/>
        <v>0</v>
      </c>
      <c r="AA1946" s="86">
        <f t="shared" si="458"/>
        <v>5244</v>
      </c>
      <c r="AB1946" s="85">
        <v>122.77</v>
      </c>
      <c r="AC1946" s="85">
        <v>12</v>
      </c>
      <c r="AD1946" s="124">
        <f t="shared" si="466"/>
        <v>73.661999999999992</v>
      </c>
      <c r="AE1946" s="86">
        <f t="shared" si="459"/>
        <v>3536</v>
      </c>
      <c r="AF1946" s="85">
        <v>0</v>
      </c>
      <c r="AG1946" s="85">
        <v>36.831000000000003</v>
      </c>
      <c r="AH1946" s="85">
        <f t="shared" si="460"/>
        <v>0</v>
      </c>
      <c r="AI1946" s="86">
        <f t="shared" si="461"/>
        <v>8780</v>
      </c>
      <c r="AJ1946" s="86">
        <f t="shared" si="462"/>
        <v>913</v>
      </c>
      <c r="AK1946" s="122"/>
      <c r="AL1946" s="85">
        <v>122.77</v>
      </c>
      <c r="AM1946" s="85">
        <v>12</v>
      </c>
      <c r="AN1946" s="124">
        <f t="shared" si="467"/>
        <v>73.661999999999992</v>
      </c>
      <c r="AO1946" s="86">
        <f t="shared" si="463"/>
        <v>3536</v>
      </c>
      <c r="AP1946" s="85">
        <v>0</v>
      </c>
      <c r="AQ1946" s="85">
        <v>36.831000000000003</v>
      </c>
      <c r="AR1946" s="85">
        <f t="shared" si="464"/>
        <v>0</v>
      </c>
      <c r="AS1946" s="86">
        <f t="shared" si="468"/>
        <v>8780</v>
      </c>
      <c r="AT1946" s="170">
        <f t="shared" si="469"/>
        <v>0</v>
      </c>
      <c r="AU1946" s="86">
        <v>8780</v>
      </c>
      <c r="AV1946" s="170">
        <f t="shared" si="465"/>
        <v>0</v>
      </c>
    </row>
    <row r="1947" spans="1:48" s="73" customFormat="1" ht="30" x14ac:dyDescent="0.2">
      <c r="A1947" s="10" t="s">
        <v>565</v>
      </c>
      <c r="B1947" s="14" t="s">
        <v>36</v>
      </c>
      <c r="C1947" s="14" t="s">
        <v>37</v>
      </c>
      <c r="D1947" s="14" t="s">
        <v>5766</v>
      </c>
      <c r="E1947" s="58">
        <v>318621</v>
      </c>
      <c r="F1947" s="15" t="s">
        <v>5767</v>
      </c>
      <c r="G1947" s="15" t="s">
        <v>568</v>
      </c>
      <c r="H1947" s="16">
        <v>100010375</v>
      </c>
      <c r="I1947" s="62">
        <v>710018991</v>
      </c>
      <c r="J1947" s="13">
        <v>710018991</v>
      </c>
      <c r="K1947" s="15" t="s">
        <v>53</v>
      </c>
      <c r="L1947" s="12" t="s">
        <v>565</v>
      </c>
      <c r="M1947" s="15" t="s">
        <v>5754</v>
      </c>
      <c r="N1947" s="49">
        <v>98032</v>
      </c>
      <c r="O1947" s="15" t="s">
        <v>5768</v>
      </c>
      <c r="P1947" s="15" t="s">
        <v>5769</v>
      </c>
      <c r="Q1947" s="48">
        <v>514543</v>
      </c>
      <c r="R1947" s="11" t="s">
        <v>45</v>
      </c>
      <c r="S1947" s="120">
        <v>9007</v>
      </c>
      <c r="T1947" s="85">
        <v>107.03</v>
      </c>
      <c r="U1947" s="86">
        <v>15</v>
      </c>
      <c r="V1947" s="123">
        <v>46.825625000000002</v>
      </c>
      <c r="W1947" s="85">
        <f t="shared" si="456"/>
        <v>5619</v>
      </c>
      <c r="X1947" s="86">
        <v>3</v>
      </c>
      <c r="Y1947" s="85">
        <v>16.054500000000001</v>
      </c>
      <c r="Z1947" s="86">
        <f t="shared" si="457"/>
        <v>385</v>
      </c>
      <c r="AA1947" s="86">
        <f t="shared" si="458"/>
        <v>6004</v>
      </c>
      <c r="AB1947" s="85">
        <v>122.77</v>
      </c>
      <c r="AC1947" s="85">
        <v>13</v>
      </c>
      <c r="AD1947" s="124">
        <f t="shared" si="466"/>
        <v>73.661999999999992</v>
      </c>
      <c r="AE1947" s="86">
        <f t="shared" si="459"/>
        <v>3830</v>
      </c>
      <c r="AF1947" s="85">
        <v>2</v>
      </c>
      <c r="AG1947" s="85">
        <v>36.831000000000003</v>
      </c>
      <c r="AH1947" s="85">
        <f t="shared" si="460"/>
        <v>295</v>
      </c>
      <c r="AI1947" s="86">
        <f t="shared" si="461"/>
        <v>10129</v>
      </c>
      <c r="AJ1947" s="86">
        <f t="shared" si="462"/>
        <v>1122</v>
      </c>
      <c r="AK1947" s="122"/>
      <c r="AL1947" s="85">
        <v>122.77</v>
      </c>
      <c r="AM1947" s="85">
        <v>13</v>
      </c>
      <c r="AN1947" s="124">
        <f t="shared" si="467"/>
        <v>73.661999999999992</v>
      </c>
      <c r="AO1947" s="86">
        <f t="shared" si="463"/>
        <v>3830</v>
      </c>
      <c r="AP1947" s="85">
        <v>2</v>
      </c>
      <c r="AQ1947" s="85">
        <v>36.831000000000003</v>
      </c>
      <c r="AR1947" s="85">
        <f t="shared" si="464"/>
        <v>295</v>
      </c>
      <c r="AS1947" s="86">
        <f t="shared" si="468"/>
        <v>10129</v>
      </c>
      <c r="AT1947" s="170">
        <f t="shared" si="469"/>
        <v>0</v>
      </c>
      <c r="AU1947" s="86">
        <v>10129</v>
      </c>
      <c r="AV1947" s="170">
        <f t="shared" si="465"/>
        <v>0</v>
      </c>
    </row>
    <row r="1948" spans="1:48" s="73" customFormat="1" ht="45" x14ac:dyDescent="0.2">
      <c r="A1948" s="10" t="s">
        <v>565</v>
      </c>
      <c r="B1948" s="14" t="s">
        <v>36</v>
      </c>
      <c r="C1948" s="14" t="s">
        <v>37</v>
      </c>
      <c r="D1948" s="14" t="s">
        <v>5795</v>
      </c>
      <c r="E1948" s="29">
        <v>649571</v>
      </c>
      <c r="F1948" s="15" t="s">
        <v>5796</v>
      </c>
      <c r="G1948" s="15" t="s">
        <v>568</v>
      </c>
      <c r="H1948" s="16">
        <v>100010398</v>
      </c>
      <c r="I1948" s="62">
        <v>710019114</v>
      </c>
      <c r="J1948" s="13">
        <v>37892720</v>
      </c>
      <c r="K1948" s="15" t="s">
        <v>92</v>
      </c>
      <c r="L1948" s="12" t="s">
        <v>565</v>
      </c>
      <c r="M1948" s="15" t="s">
        <v>570</v>
      </c>
      <c r="N1948" s="49">
        <v>98004</v>
      </c>
      <c r="O1948" s="15" t="s">
        <v>5797</v>
      </c>
      <c r="P1948" s="15" t="s">
        <v>1082</v>
      </c>
      <c r="Q1948" s="48">
        <v>514764</v>
      </c>
      <c r="R1948" s="11" t="s">
        <v>45</v>
      </c>
      <c r="S1948" s="120">
        <v>1879</v>
      </c>
      <c r="T1948" s="85">
        <v>107.03</v>
      </c>
      <c r="U1948" s="86">
        <v>3</v>
      </c>
      <c r="V1948" s="123">
        <v>46.825625000000002</v>
      </c>
      <c r="W1948" s="85">
        <f t="shared" si="456"/>
        <v>1124</v>
      </c>
      <c r="X1948" s="86">
        <v>1</v>
      </c>
      <c r="Y1948" s="85">
        <v>16.054500000000001</v>
      </c>
      <c r="Z1948" s="86">
        <f t="shared" si="457"/>
        <v>128</v>
      </c>
      <c r="AA1948" s="86">
        <f t="shared" si="458"/>
        <v>1252</v>
      </c>
      <c r="AB1948" s="85">
        <v>122.77</v>
      </c>
      <c r="AC1948" s="85">
        <v>2</v>
      </c>
      <c r="AD1948" s="124">
        <f t="shared" si="466"/>
        <v>73.661999999999992</v>
      </c>
      <c r="AE1948" s="86">
        <f t="shared" si="459"/>
        <v>589</v>
      </c>
      <c r="AF1948" s="85">
        <v>0</v>
      </c>
      <c r="AG1948" s="85">
        <v>36.831000000000003</v>
      </c>
      <c r="AH1948" s="85">
        <f t="shared" si="460"/>
        <v>0</v>
      </c>
      <c r="AI1948" s="86">
        <f t="shared" si="461"/>
        <v>1841</v>
      </c>
      <c r="AJ1948" s="86">
        <f t="shared" si="462"/>
        <v>-38</v>
      </c>
      <c r="AK1948" s="122"/>
      <c r="AL1948" s="85">
        <v>122.77</v>
      </c>
      <c r="AM1948" s="85">
        <v>2</v>
      </c>
      <c r="AN1948" s="124">
        <f t="shared" si="467"/>
        <v>73.661999999999992</v>
      </c>
      <c r="AO1948" s="86">
        <f t="shared" si="463"/>
        <v>589</v>
      </c>
      <c r="AP1948" s="85">
        <v>0</v>
      </c>
      <c r="AQ1948" s="85">
        <v>36.831000000000003</v>
      </c>
      <c r="AR1948" s="85">
        <f t="shared" si="464"/>
        <v>0</v>
      </c>
      <c r="AS1948" s="86">
        <f t="shared" si="468"/>
        <v>1841</v>
      </c>
      <c r="AT1948" s="170">
        <f t="shared" si="469"/>
        <v>0</v>
      </c>
      <c r="AU1948" s="86">
        <v>1841</v>
      </c>
      <c r="AV1948" s="170">
        <f t="shared" si="465"/>
        <v>0</v>
      </c>
    </row>
    <row r="1949" spans="1:48" s="73" customFormat="1" x14ac:dyDescent="0.2">
      <c r="A1949" s="10" t="s">
        <v>565</v>
      </c>
      <c r="B1949" s="14" t="s">
        <v>36</v>
      </c>
      <c r="C1949" s="14" t="s">
        <v>37</v>
      </c>
      <c r="D1949" s="14" t="s">
        <v>5455</v>
      </c>
      <c r="E1949" s="58">
        <v>313343</v>
      </c>
      <c r="F1949" s="15" t="s">
        <v>5456</v>
      </c>
      <c r="G1949" s="15" t="s">
        <v>568</v>
      </c>
      <c r="H1949" s="16">
        <v>100009704</v>
      </c>
      <c r="I1949" s="62">
        <v>710013191</v>
      </c>
      <c r="J1949" s="13">
        <v>710013191</v>
      </c>
      <c r="K1949" s="15" t="s">
        <v>48</v>
      </c>
      <c r="L1949" s="12" t="s">
        <v>565</v>
      </c>
      <c r="M1949" s="15" t="s">
        <v>5427</v>
      </c>
      <c r="N1949" s="49">
        <v>97652</v>
      </c>
      <c r="O1949" s="15" t="s">
        <v>5457</v>
      </c>
      <c r="P1949" s="15" t="s">
        <v>5458</v>
      </c>
      <c r="Q1949" s="48">
        <v>508527</v>
      </c>
      <c r="R1949" s="11" t="s">
        <v>45</v>
      </c>
      <c r="S1949" s="120">
        <v>17997</v>
      </c>
      <c r="T1949" s="85">
        <v>107.03</v>
      </c>
      <c r="U1949" s="86">
        <v>31</v>
      </c>
      <c r="V1949" s="123">
        <v>46.825625000000002</v>
      </c>
      <c r="W1949" s="85">
        <f t="shared" si="456"/>
        <v>11613</v>
      </c>
      <c r="X1949" s="86">
        <v>3</v>
      </c>
      <c r="Y1949" s="85">
        <v>16.054500000000001</v>
      </c>
      <c r="Z1949" s="86">
        <f t="shared" si="457"/>
        <v>385</v>
      </c>
      <c r="AA1949" s="86">
        <f t="shared" si="458"/>
        <v>11998</v>
      </c>
      <c r="AB1949" s="85">
        <v>122.77</v>
      </c>
      <c r="AC1949" s="85">
        <v>25</v>
      </c>
      <c r="AD1949" s="124">
        <f t="shared" si="466"/>
        <v>73.661999999999992</v>
      </c>
      <c r="AE1949" s="86">
        <f t="shared" si="459"/>
        <v>7366</v>
      </c>
      <c r="AF1949" s="85">
        <v>1</v>
      </c>
      <c r="AG1949" s="85">
        <v>36.831000000000003</v>
      </c>
      <c r="AH1949" s="85">
        <f t="shared" si="460"/>
        <v>147</v>
      </c>
      <c r="AI1949" s="86">
        <f t="shared" si="461"/>
        <v>19511</v>
      </c>
      <c r="AJ1949" s="86">
        <f t="shared" si="462"/>
        <v>1514</v>
      </c>
      <c r="AK1949" s="122"/>
      <c r="AL1949" s="85">
        <v>122.77</v>
      </c>
      <c r="AM1949" s="85">
        <v>25</v>
      </c>
      <c r="AN1949" s="124">
        <f t="shared" si="467"/>
        <v>73.661999999999992</v>
      </c>
      <c r="AO1949" s="86">
        <f t="shared" si="463"/>
        <v>7366</v>
      </c>
      <c r="AP1949" s="85">
        <v>1</v>
      </c>
      <c r="AQ1949" s="85">
        <v>36.831000000000003</v>
      </c>
      <c r="AR1949" s="85">
        <f t="shared" si="464"/>
        <v>147</v>
      </c>
      <c r="AS1949" s="86">
        <f t="shared" si="468"/>
        <v>19511</v>
      </c>
      <c r="AT1949" s="170">
        <f t="shared" si="469"/>
        <v>0</v>
      </c>
      <c r="AU1949" s="86">
        <v>19511</v>
      </c>
      <c r="AV1949" s="170">
        <f t="shared" si="465"/>
        <v>0</v>
      </c>
    </row>
    <row r="1950" spans="1:48" s="73" customFormat="1" ht="45" x14ac:dyDescent="0.2">
      <c r="A1950" s="10" t="s">
        <v>565</v>
      </c>
      <c r="B1950" s="14" t="s">
        <v>36</v>
      </c>
      <c r="C1950" s="14" t="s">
        <v>37</v>
      </c>
      <c r="D1950" s="14" t="s">
        <v>6007</v>
      </c>
      <c r="E1950" s="58">
        <v>319295</v>
      </c>
      <c r="F1950" s="15" t="s">
        <v>6008</v>
      </c>
      <c r="G1950" s="15" t="s">
        <v>568</v>
      </c>
      <c r="H1950" s="16">
        <v>100010669</v>
      </c>
      <c r="I1950" s="62">
        <v>710019980</v>
      </c>
      <c r="J1950" s="13">
        <v>37831828</v>
      </c>
      <c r="K1950" s="15" t="s">
        <v>105</v>
      </c>
      <c r="L1950" s="12" t="s">
        <v>565</v>
      </c>
      <c r="M1950" s="15" t="s">
        <v>5979</v>
      </c>
      <c r="N1950" s="49">
        <v>99102</v>
      </c>
      <c r="O1950" s="15" t="s">
        <v>6009</v>
      </c>
      <c r="P1950" s="15" t="s">
        <v>6010</v>
      </c>
      <c r="Q1950" s="48">
        <v>515965</v>
      </c>
      <c r="R1950" s="11" t="s">
        <v>45</v>
      </c>
      <c r="S1950" s="120">
        <v>5250</v>
      </c>
      <c r="T1950" s="85">
        <v>107.03</v>
      </c>
      <c r="U1950" s="86">
        <v>9</v>
      </c>
      <c r="V1950" s="123">
        <v>46.825625000000002</v>
      </c>
      <c r="W1950" s="85">
        <f t="shared" si="456"/>
        <v>3371</v>
      </c>
      <c r="X1950" s="86">
        <v>1</v>
      </c>
      <c r="Y1950" s="85">
        <v>16.054500000000001</v>
      </c>
      <c r="Z1950" s="86">
        <f t="shared" si="457"/>
        <v>128</v>
      </c>
      <c r="AA1950" s="86">
        <f t="shared" si="458"/>
        <v>3499</v>
      </c>
      <c r="AB1950" s="85">
        <v>122.77</v>
      </c>
      <c r="AC1950" s="85">
        <v>9</v>
      </c>
      <c r="AD1950" s="124">
        <f t="shared" si="466"/>
        <v>73.661999999999992</v>
      </c>
      <c r="AE1950" s="86">
        <f t="shared" si="459"/>
        <v>2652</v>
      </c>
      <c r="AF1950" s="85">
        <v>0</v>
      </c>
      <c r="AG1950" s="85">
        <v>36.831000000000003</v>
      </c>
      <c r="AH1950" s="85">
        <f t="shared" si="460"/>
        <v>0</v>
      </c>
      <c r="AI1950" s="86">
        <f t="shared" si="461"/>
        <v>6151</v>
      </c>
      <c r="AJ1950" s="86">
        <f t="shared" si="462"/>
        <v>901</v>
      </c>
      <c r="AK1950" s="122"/>
      <c r="AL1950" s="85">
        <v>122.77</v>
      </c>
      <c r="AM1950" s="85">
        <v>9</v>
      </c>
      <c r="AN1950" s="124">
        <f t="shared" si="467"/>
        <v>73.661999999999992</v>
      </c>
      <c r="AO1950" s="86">
        <f t="shared" si="463"/>
        <v>2652</v>
      </c>
      <c r="AP1950" s="85">
        <v>0</v>
      </c>
      <c r="AQ1950" s="85">
        <v>36.831000000000003</v>
      </c>
      <c r="AR1950" s="85">
        <f t="shared" si="464"/>
        <v>0</v>
      </c>
      <c r="AS1950" s="86">
        <f t="shared" si="468"/>
        <v>6151</v>
      </c>
      <c r="AT1950" s="170">
        <f t="shared" si="469"/>
        <v>0</v>
      </c>
      <c r="AU1950" s="86">
        <v>6151</v>
      </c>
      <c r="AV1950" s="170">
        <f t="shared" si="465"/>
        <v>0</v>
      </c>
    </row>
    <row r="1951" spans="1:48" s="73" customFormat="1" x14ac:dyDescent="0.2">
      <c r="A1951" s="10" t="s">
        <v>565</v>
      </c>
      <c r="B1951" s="14" t="s">
        <v>36</v>
      </c>
      <c r="C1951" s="14" t="s">
        <v>37</v>
      </c>
      <c r="D1951" s="14" t="s">
        <v>5425</v>
      </c>
      <c r="E1951" s="58">
        <v>313254</v>
      </c>
      <c r="F1951" s="15" t="s">
        <v>5426</v>
      </c>
      <c r="G1951" s="15" t="s">
        <v>568</v>
      </c>
      <c r="H1951" s="16">
        <v>100009656</v>
      </c>
      <c r="I1951" s="62">
        <v>710034229</v>
      </c>
      <c r="J1951" s="13">
        <v>710034229</v>
      </c>
      <c r="K1951" s="15" t="s">
        <v>48</v>
      </c>
      <c r="L1951" s="12" t="s">
        <v>565</v>
      </c>
      <c r="M1951" s="15" t="s">
        <v>5427</v>
      </c>
      <c r="N1951" s="49">
        <v>97664</v>
      </c>
      <c r="O1951" s="15" t="s">
        <v>5428</v>
      </c>
      <c r="P1951" s="15" t="s">
        <v>5429</v>
      </c>
      <c r="Q1951" s="48">
        <v>508446</v>
      </c>
      <c r="R1951" s="11" t="s">
        <v>45</v>
      </c>
      <c r="S1951" s="120">
        <v>3933</v>
      </c>
      <c r="T1951" s="85">
        <v>107.03</v>
      </c>
      <c r="U1951" s="86">
        <v>7</v>
      </c>
      <c r="V1951" s="123">
        <v>46.825625000000002</v>
      </c>
      <c r="W1951" s="85">
        <f t="shared" si="456"/>
        <v>2622</v>
      </c>
      <c r="X1951" s="86">
        <v>0</v>
      </c>
      <c r="Y1951" s="85">
        <v>16.054500000000001</v>
      </c>
      <c r="Z1951" s="86">
        <f t="shared" si="457"/>
        <v>0</v>
      </c>
      <c r="AA1951" s="86">
        <f t="shared" si="458"/>
        <v>2622</v>
      </c>
      <c r="AB1951" s="85">
        <v>122.77</v>
      </c>
      <c r="AC1951" s="85">
        <v>1</v>
      </c>
      <c r="AD1951" s="124">
        <f t="shared" si="466"/>
        <v>73.661999999999992</v>
      </c>
      <c r="AE1951" s="86">
        <f t="shared" si="459"/>
        <v>295</v>
      </c>
      <c r="AF1951" s="85">
        <v>0</v>
      </c>
      <c r="AG1951" s="85">
        <v>36.831000000000003</v>
      </c>
      <c r="AH1951" s="85">
        <f t="shared" si="460"/>
        <v>0</v>
      </c>
      <c r="AI1951" s="86">
        <f t="shared" si="461"/>
        <v>2917</v>
      </c>
      <c r="AJ1951" s="86">
        <f t="shared" si="462"/>
        <v>-1016</v>
      </c>
      <c r="AK1951" s="122"/>
      <c r="AL1951" s="85">
        <v>122.77</v>
      </c>
      <c r="AM1951" s="85">
        <v>1</v>
      </c>
      <c r="AN1951" s="124">
        <f t="shared" si="467"/>
        <v>73.661999999999992</v>
      </c>
      <c r="AO1951" s="86">
        <f t="shared" si="463"/>
        <v>295</v>
      </c>
      <c r="AP1951" s="85">
        <v>0</v>
      </c>
      <c r="AQ1951" s="85">
        <v>36.831000000000003</v>
      </c>
      <c r="AR1951" s="85">
        <f t="shared" si="464"/>
        <v>0</v>
      </c>
      <c r="AS1951" s="86">
        <f t="shared" si="468"/>
        <v>2917</v>
      </c>
      <c r="AT1951" s="170">
        <f t="shared" si="469"/>
        <v>0</v>
      </c>
      <c r="AU1951" s="86">
        <v>2917</v>
      </c>
      <c r="AV1951" s="170">
        <f t="shared" si="465"/>
        <v>0</v>
      </c>
    </row>
    <row r="1952" spans="1:48" s="73" customFormat="1" ht="60" x14ac:dyDescent="0.2">
      <c r="A1952" s="10" t="s">
        <v>565</v>
      </c>
      <c r="B1952" s="14" t="s">
        <v>36</v>
      </c>
      <c r="C1952" s="14" t="s">
        <v>37</v>
      </c>
      <c r="D1952" s="14" t="s">
        <v>5873</v>
      </c>
      <c r="E1952" s="58">
        <v>318892</v>
      </c>
      <c r="F1952" s="15" t="s">
        <v>5874</v>
      </c>
      <c r="G1952" s="15" t="s">
        <v>568</v>
      </c>
      <c r="H1952" s="16">
        <v>100010493</v>
      </c>
      <c r="I1952" s="62">
        <v>710019327</v>
      </c>
      <c r="J1952" s="13">
        <v>710059817</v>
      </c>
      <c r="K1952" s="15" t="s">
        <v>1141</v>
      </c>
      <c r="L1952" s="12" t="s">
        <v>565</v>
      </c>
      <c r="M1952" s="15" t="s">
        <v>5754</v>
      </c>
      <c r="N1952" s="49">
        <v>98044</v>
      </c>
      <c r="O1952" s="15" t="s">
        <v>5875</v>
      </c>
      <c r="P1952" s="15" t="s">
        <v>5876</v>
      </c>
      <c r="Q1952" s="48">
        <v>515132</v>
      </c>
      <c r="R1952" s="11" t="s">
        <v>45</v>
      </c>
      <c r="S1952" s="120">
        <v>6936</v>
      </c>
      <c r="T1952" s="85">
        <v>107.03</v>
      </c>
      <c r="U1952" s="86">
        <v>12</v>
      </c>
      <c r="V1952" s="123">
        <v>46.825625000000002</v>
      </c>
      <c r="W1952" s="85">
        <f t="shared" si="456"/>
        <v>4495</v>
      </c>
      <c r="X1952" s="86">
        <v>1</v>
      </c>
      <c r="Y1952" s="85">
        <v>16.054500000000001</v>
      </c>
      <c r="Z1952" s="86">
        <f t="shared" si="457"/>
        <v>128</v>
      </c>
      <c r="AA1952" s="86">
        <f t="shared" si="458"/>
        <v>4623</v>
      </c>
      <c r="AB1952" s="85">
        <v>122.77</v>
      </c>
      <c r="AC1952" s="85">
        <v>9</v>
      </c>
      <c r="AD1952" s="124">
        <f t="shared" si="466"/>
        <v>73.661999999999992</v>
      </c>
      <c r="AE1952" s="86">
        <f t="shared" si="459"/>
        <v>2652</v>
      </c>
      <c r="AF1952" s="85">
        <v>0</v>
      </c>
      <c r="AG1952" s="85">
        <v>36.831000000000003</v>
      </c>
      <c r="AH1952" s="85">
        <f t="shared" si="460"/>
        <v>0</v>
      </c>
      <c r="AI1952" s="86">
        <f t="shared" si="461"/>
        <v>7275</v>
      </c>
      <c r="AJ1952" s="86">
        <f t="shared" si="462"/>
        <v>339</v>
      </c>
      <c r="AK1952" s="122"/>
      <c r="AL1952" s="85">
        <v>122.77</v>
      </c>
      <c r="AM1952" s="85">
        <v>9</v>
      </c>
      <c r="AN1952" s="124">
        <f t="shared" si="467"/>
        <v>73.661999999999992</v>
      </c>
      <c r="AO1952" s="86">
        <f t="shared" si="463"/>
        <v>2652</v>
      </c>
      <c r="AP1952" s="85">
        <v>0</v>
      </c>
      <c r="AQ1952" s="85">
        <v>36.831000000000003</v>
      </c>
      <c r="AR1952" s="85">
        <f t="shared" si="464"/>
        <v>0</v>
      </c>
      <c r="AS1952" s="86">
        <f t="shared" si="468"/>
        <v>7275</v>
      </c>
      <c r="AT1952" s="170">
        <f t="shared" si="469"/>
        <v>0</v>
      </c>
      <c r="AU1952" s="86">
        <v>7275</v>
      </c>
      <c r="AV1952" s="170">
        <f t="shared" si="465"/>
        <v>0</v>
      </c>
    </row>
    <row r="1953" spans="1:48" s="73" customFormat="1" x14ac:dyDescent="0.2">
      <c r="A1953" s="10" t="s">
        <v>565</v>
      </c>
      <c r="B1953" s="14" t="s">
        <v>36</v>
      </c>
      <c r="C1953" s="14" t="s">
        <v>37</v>
      </c>
      <c r="D1953" s="14" t="s">
        <v>5712</v>
      </c>
      <c r="E1953" s="58">
        <v>316377</v>
      </c>
      <c r="F1953" s="15" t="s">
        <v>5713</v>
      </c>
      <c r="G1953" s="15" t="s">
        <v>568</v>
      </c>
      <c r="H1953" s="16">
        <v>100010143</v>
      </c>
      <c r="I1953" s="62">
        <v>710016654</v>
      </c>
      <c r="J1953" s="13">
        <v>710016654</v>
      </c>
      <c r="K1953" s="15" t="s">
        <v>48</v>
      </c>
      <c r="L1953" s="12" t="s">
        <v>565</v>
      </c>
      <c r="M1953" s="15" t="s">
        <v>5599</v>
      </c>
      <c r="N1953" s="49">
        <v>98531</v>
      </c>
      <c r="O1953" s="15" t="s">
        <v>5714</v>
      </c>
      <c r="P1953" s="15" t="s">
        <v>5715</v>
      </c>
      <c r="Q1953" s="48">
        <v>511803</v>
      </c>
      <c r="R1953" s="11" t="s">
        <v>45</v>
      </c>
      <c r="S1953" s="120">
        <v>3388</v>
      </c>
      <c r="T1953" s="85">
        <v>107.03</v>
      </c>
      <c r="U1953" s="86">
        <v>5</v>
      </c>
      <c r="V1953" s="123">
        <v>46.825625000000002</v>
      </c>
      <c r="W1953" s="85">
        <f t="shared" si="456"/>
        <v>1873</v>
      </c>
      <c r="X1953" s="86">
        <v>3</v>
      </c>
      <c r="Y1953" s="85">
        <v>16.054500000000001</v>
      </c>
      <c r="Z1953" s="86">
        <f t="shared" si="457"/>
        <v>385</v>
      </c>
      <c r="AA1953" s="86">
        <f t="shared" si="458"/>
        <v>2258</v>
      </c>
      <c r="AB1953" s="85">
        <v>122.77</v>
      </c>
      <c r="AC1953" s="85">
        <v>9</v>
      </c>
      <c r="AD1953" s="124">
        <f t="shared" si="466"/>
        <v>73.661999999999992</v>
      </c>
      <c r="AE1953" s="86">
        <f t="shared" si="459"/>
        <v>2652</v>
      </c>
      <c r="AF1953" s="85">
        <v>2</v>
      </c>
      <c r="AG1953" s="85">
        <v>36.831000000000003</v>
      </c>
      <c r="AH1953" s="85">
        <f t="shared" si="460"/>
        <v>295</v>
      </c>
      <c r="AI1953" s="86">
        <f t="shared" si="461"/>
        <v>5205</v>
      </c>
      <c r="AJ1953" s="86">
        <f t="shared" si="462"/>
        <v>1817</v>
      </c>
      <c r="AK1953" s="122"/>
      <c r="AL1953" s="85">
        <v>122.77</v>
      </c>
      <c r="AM1953" s="85">
        <v>9</v>
      </c>
      <c r="AN1953" s="124">
        <f t="shared" si="467"/>
        <v>73.661999999999992</v>
      </c>
      <c r="AO1953" s="86">
        <f t="shared" si="463"/>
        <v>2652</v>
      </c>
      <c r="AP1953" s="85">
        <v>2</v>
      </c>
      <c r="AQ1953" s="85">
        <v>36.831000000000003</v>
      </c>
      <c r="AR1953" s="85">
        <f t="shared" si="464"/>
        <v>295</v>
      </c>
      <c r="AS1953" s="86">
        <f t="shared" si="468"/>
        <v>5205</v>
      </c>
      <c r="AT1953" s="170">
        <f t="shared" si="469"/>
        <v>0</v>
      </c>
      <c r="AU1953" s="86">
        <v>5205</v>
      </c>
      <c r="AV1953" s="170">
        <f t="shared" si="465"/>
        <v>0</v>
      </c>
    </row>
    <row r="1954" spans="1:48" s="73" customFormat="1" ht="30" x14ac:dyDescent="0.2">
      <c r="A1954" s="10" t="s">
        <v>565</v>
      </c>
      <c r="B1954" s="14" t="s">
        <v>36</v>
      </c>
      <c r="C1954" s="14" t="s">
        <v>37</v>
      </c>
      <c r="D1954" s="14" t="s">
        <v>5931</v>
      </c>
      <c r="E1954" s="58">
        <v>319112</v>
      </c>
      <c r="F1954" s="15" t="s">
        <v>5932</v>
      </c>
      <c r="G1954" s="15" t="s">
        <v>568</v>
      </c>
      <c r="H1954" s="16">
        <v>100010599</v>
      </c>
      <c r="I1954" s="62">
        <v>710019726</v>
      </c>
      <c r="J1954" s="13">
        <v>710019726</v>
      </c>
      <c r="K1954" s="15" t="s">
        <v>53</v>
      </c>
      <c r="L1954" s="12" t="s">
        <v>565</v>
      </c>
      <c r="M1954" s="15" t="s">
        <v>5754</v>
      </c>
      <c r="N1954" s="49">
        <v>98002</v>
      </c>
      <c r="O1954" s="15" t="s">
        <v>5933</v>
      </c>
      <c r="P1954" s="15" t="s">
        <v>5934</v>
      </c>
      <c r="Q1954" s="48">
        <v>515639</v>
      </c>
      <c r="R1954" s="11" t="s">
        <v>45</v>
      </c>
      <c r="S1954" s="120">
        <v>8252</v>
      </c>
      <c r="T1954" s="85">
        <v>107.03</v>
      </c>
      <c r="U1954" s="86">
        <v>14</v>
      </c>
      <c r="V1954" s="123">
        <v>46.825625000000002</v>
      </c>
      <c r="W1954" s="85">
        <f t="shared" si="456"/>
        <v>5244</v>
      </c>
      <c r="X1954" s="86">
        <v>2</v>
      </c>
      <c r="Y1954" s="85">
        <v>16.054500000000001</v>
      </c>
      <c r="Z1954" s="86">
        <f t="shared" si="457"/>
        <v>257</v>
      </c>
      <c r="AA1954" s="86">
        <f t="shared" si="458"/>
        <v>5501</v>
      </c>
      <c r="AB1954" s="85">
        <v>122.77</v>
      </c>
      <c r="AC1954" s="85">
        <v>14</v>
      </c>
      <c r="AD1954" s="124">
        <f t="shared" si="466"/>
        <v>73.661999999999992</v>
      </c>
      <c r="AE1954" s="86">
        <f t="shared" si="459"/>
        <v>4125</v>
      </c>
      <c r="AF1954" s="85">
        <v>0</v>
      </c>
      <c r="AG1954" s="85">
        <v>36.831000000000003</v>
      </c>
      <c r="AH1954" s="85">
        <f t="shared" si="460"/>
        <v>0</v>
      </c>
      <c r="AI1954" s="86">
        <f t="shared" si="461"/>
        <v>9626</v>
      </c>
      <c r="AJ1954" s="86">
        <f t="shared" si="462"/>
        <v>1374</v>
      </c>
      <c r="AK1954" s="122"/>
      <c r="AL1954" s="85">
        <v>122.77</v>
      </c>
      <c r="AM1954" s="85">
        <v>14</v>
      </c>
      <c r="AN1954" s="124">
        <f t="shared" si="467"/>
        <v>73.661999999999992</v>
      </c>
      <c r="AO1954" s="86">
        <f t="shared" si="463"/>
        <v>4125</v>
      </c>
      <c r="AP1954" s="85">
        <v>0</v>
      </c>
      <c r="AQ1954" s="85">
        <v>36.831000000000003</v>
      </c>
      <c r="AR1954" s="85">
        <f t="shared" si="464"/>
        <v>0</v>
      </c>
      <c r="AS1954" s="86">
        <f t="shared" si="468"/>
        <v>9626</v>
      </c>
      <c r="AT1954" s="170">
        <f t="shared" si="469"/>
        <v>0</v>
      </c>
      <c r="AU1954" s="86">
        <v>9626</v>
      </c>
      <c r="AV1954" s="170">
        <f t="shared" si="465"/>
        <v>0</v>
      </c>
    </row>
    <row r="1955" spans="1:48" s="73" customFormat="1" ht="30" x14ac:dyDescent="0.2">
      <c r="A1955" s="10" t="s">
        <v>565</v>
      </c>
      <c r="B1955" s="14" t="s">
        <v>36</v>
      </c>
      <c r="C1955" s="14" t="s">
        <v>37</v>
      </c>
      <c r="D1955" s="14" t="s">
        <v>5893</v>
      </c>
      <c r="E1955" s="58">
        <v>318981</v>
      </c>
      <c r="F1955" s="15" t="s">
        <v>5894</v>
      </c>
      <c r="G1955" s="15" t="s">
        <v>568</v>
      </c>
      <c r="H1955" s="16">
        <v>100010510</v>
      </c>
      <c r="I1955" s="62">
        <v>710019424</v>
      </c>
      <c r="J1955" s="13">
        <v>710019424</v>
      </c>
      <c r="K1955" s="15" t="s">
        <v>53</v>
      </c>
      <c r="L1955" s="12" t="s">
        <v>565</v>
      </c>
      <c r="M1955" s="15" t="s">
        <v>5754</v>
      </c>
      <c r="N1955" s="49">
        <v>98042</v>
      </c>
      <c r="O1955" s="15" t="s">
        <v>5895</v>
      </c>
      <c r="P1955" s="15" t="s">
        <v>5896</v>
      </c>
      <c r="Q1955" s="48">
        <v>515353</v>
      </c>
      <c r="R1955" s="11" t="s">
        <v>45</v>
      </c>
      <c r="S1955" s="120">
        <v>14048</v>
      </c>
      <c r="T1955" s="85">
        <v>107.03</v>
      </c>
      <c r="U1955" s="86">
        <v>25</v>
      </c>
      <c r="V1955" s="123">
        <v>46.825625000000002</v>
      </c>
      <c r="W1955" s="85">
        <f t="shared" si="456"/>
        <v>9365</v>
      </c>
      <c r="X1955" s="86">
        <v>0</v>
      </c>
      <c r="Y1955" s="85">
        <v>16.054500000000001</v>
      </c>
      <c r="Z1955" s="86">
        <f t="shared" si="457"/>
        <v>0</v>
      </c>
      <c r="AA1955" s="86">
        <f t="shared" si="458"/>
        <v>9365</v>
      </c>
      <c r="AB1955" s="85">
        <v>122.77</v>
      </c>
      <c r="AC1955" s="85">
        <v>19</v>
      </c>
      <c r="AD1955" s="124">
        <f t="shared" si="466"/>
        <v>73.661999999999992</v>
      </c>
      <c r="AE1955" s="86">
        <f t="shared" si="459"/>
        <v>5598</v>
      </c>
      <c r="AF1955" s="85">
        <v>0</v>
      </c>
      <c r="AG1955" s="85">
        <v>36.831000000000003</v>
      </c>
      <c r="AH1955" s="85">
        <f t="shared" si="460"/>
        <v>0</v>
      </c>
      <c r="AI1955" s="86">
        <f t="shared" si="461"/>
        <v>14963</v>
      </c>
      <c r="AJ1955" s="86">
        <f t="shared" si="462"/>
        <v>915</v>
      </c>
      <c r="AK1955" s="122"/>
      <c r="AL1955" s="85">
        <v>122.77</v>
      </c>
      <c r="AM1955" s="85">
        <v>19</v>
      </c>
      <c r="AN1955" s="124">
        <f t="shared" si="467"/>
        <v>73.661999999999992</v>
      </c>
      <c r="AO1955" s="86">
        <f t="shared" si="463"/>
        <v>5598</v>
      </c>
      <c r="AP1955" s="85">
        <v>0</v>
      </c>
      <c r="AQ1955" s="85">
        <v>36.831000000000003</v>
      </c>
      <c r="AR1955" s="85">
        <f t="shared" si="464"/>
        <v>0</v>
      </c>
      <c r="AS1955" s="86">
        <f t="shared" si="468"/>
        <v>14963</v>
      </c>
      <c r="AT1955" s="170">
        <f t="shared" si="469"/>
        <v>0</v>
      </c>
      <c r="AU1955" s="86">
        <v>14963</v>
      </c>
      <c r="AV1955" s="170">
        <f t="shared" si="465"/>
        <v>0</v>
      </c>
    </row>
    <row r="1956" spans="1:48" s="73" customFormat="1" ht="30" x14ac:dyDescent="0.2">
      <c r="A1956" s="10" t="s">
        <v>565</v>
      </c>
      <c r="B1956" s="14" t="s">
        <v>36</v>
      </c>
      <c r="C1956" s="14" t="s">
        <v>37</v>
      </c>
      <c r="D1956" s="14" t="s">
        <v>5815</v>
      </c>
      <c r="E1956" s="58">
        <v>318752</v>
      </c>
      <c r="F1956" s="15" t="s">
        <v>5816</v>
      </c>
      <c r="G1956" s="15" t="s">
        <v>568</v>
      </c>
      <c r="H1956" s="16">
        <v>100010438</v>
      </c>
      <c r="I1956" s="62">
        <v>710019181</v>
      </c>
      <c r="J1956" s="13">
        <v>710019181</v>
      </c>
      <c r="K1956" s="15" t="s">
        <v>210</v>
      </c>
      <c r="L1956" s="12" t="s">
        <v>565</v>
      </c>
      <c r="M1956" s="15" t="s">
        <v>5754</v>
      </c>
      <c r="N1956" s="49">
        <v>98031</v>
      </c>
      <c r="O1956" s="15" t="s">
        <v>5817</v>
      </c>
      <c r="P1956" s="15" t="s">
        <v>5818</v>
      </c>
      <c r="Q1956" s="48">
        <v>514837</v>
      </c>
      <c r="R1956" s="11" t="s">
        <v>45</v>
      </c>
      <c r="S1956" s="120">
        <v>8622</v>
      </c>
      <c r="T1956" s="85">
        <v>107.03</v>
      </c>
      <c r="U1956" s="86">
        <v>15</v>
      </c>
      <c r="V1956" s="123">
        <v>46.825625000000002</v>
      </c>
      <c r="W1956" s="85">
        <f t="shared" si="456"/>
        <v>5619</v>
      </c>
      <c r="X1956" s="86">
        <v>1</v>
      </c>
      <c r="Y1956" s="85">
        <v>16.054500000000001</v>
      </c>
      <c r="Z1956" s="86">
        <f t="shared" si="457"/>
        <v>128</v>
      </c>
      <c r="AA1956" s="86">
        <f t="shared" si="458"/>
        <v>5747</v>
      </c>
      <c r="AB1956" s="85">
        <v>122.77</v>
      </c>
      <c r="AC1956" s="85">
        <v>17</v>
      </c>
      <c r="AD1956" s="124">
        <f t="shared" si="466"/>
        <v>73.661999999999992</v>
      </c>
      <c r="AE1956" s="86">
        <f t="shared" si="459"/>
        <v>5009</v>
      </c>
      <c r="AF1956" s="85">
        <v>4</v>
      </c>
      <c r="AG1956" s="85">
        <v>36.831000000000003</v>
      </c>
      <c r="AH1956" s="85">
        <f t="shared" si="460"/>
        <v>589</v>
      </c>
      <c r="AI1956" s="86">
        <f t="shared" si="461"/>
        <v>11345</v>
      </c>
      <c r="AJ1956" s="86">
        <f t="shared" si="462"/>
        <v>2723</v>
      </c>
      <c r="AK1956" s="122"/>
      <c r="AL1956" s="85">
        <v>122.77</v>
      </c>
      <c r="AM1956" s="85">
        <v>17</v>
      </c>
      <c r="AN1956" s="124">
        <f t="shared" si="467"/>
        <v>73.661999999999992</v>
      </c>
      <c r="AO1956" s="86">
        <f t="shared" si="463"/>
        <v>5009</v>
      </c>
      <c r="AP1956" s="85">
        <v>4</v>
      </c>
      <c r="AQ1956" s="85">
        <v>36.831000000000003</v>
      </c>
      <c r="AR1956" s="85">
        <f t="shared" si="464"/>
        <v>589</v>
      </c>
      <c r="AS1956" s="86">
        <f t="shared" si="468"/>
        <v>11345</v>
      </c>
      <c r="AT1956" s="170">
        <f t="shared" si="469"/>
        <v>0</v>
      </c>
      <c r="AU1956" s="86">
        <v>11345</v>
      </c>
      <c r="AV1956" s="170">
        <f t="shared" si="465"/>
        <v>0</v>
      </c>
    </row>
    <row r="1957" spans="1:48" s="73" customFormat="1" x14ac:dyDescent="0.2">
      <c r="A1957" s="10" t="s">
        <v>565</v>
      </c>
      <c r="B1957" s="14" t="s">
        <v>36</v>
      </c>
      <c r="C1957" s="14" t="s">
        <v>37</v>
      </c>
      <c r="D1957" s="14" t="s">
        <v>5659</v>
      </c>
      <c r="E1957" s="58">
        <v>316105</v>
      </c>
      <c r="F1957" s="15" t="s">
        <v>5660</v>
      </c>
      <c r="G1957" s="15" t="s">
        <v>568</v>
      </c>
      <c r="H1957" s="16">
        <v>100010033</v>
      </c>
      <c r="I1957" s="62">
        <v>710016310</v>
      </c>
      <c r="J1957" s="13">
        <v>710016310</v>
      </c>
      <c r="K1957" s="15" t="s">
        <v>48</v>
      </c>
      <c r="L1957" s="12" t="s">
        <v>565</v>
      </c>
      <c r="M1957" s="15" t="s">
        <v>5599</v>
      </c>
      <c r="N1957" s="49">
        <v>98557</v>
      </c>
      <c r="O1957" s="15" t="s">
        <v>5661</v>
      </c>
      <c r="P1957" s="15" t="s">
        <v>5662</v>
      </c>
      <c r="Q1957" s="48">
        <v>511439</v>
      </c>
      <c r="R1957" s="11" t="s">
        <v>45</v>
      </c>
      <c r="S1957" s="120">
        <v>4688</v>
      </c>
      <c r="T1957" s="85">
        <v>107.03</v>
      </c>
      <c r="U1957" s="86">
        <v>8</v>
      </c>
      <c r="V1957" s="123">
        <v>46.825625000000002</v>
      </c>
      <c r="W1957" s="85">
        <f t="shared" si="456"/>
        <v>2997</v>
      </c>
      <c r="X1957" s="86">
        <v>1</v>
      </c>
      <c r="Y1957" s="85">
        <v>16.054500000000001</v>
      </c>
      <c r="Z1957" s="86">
        <f t="shared" si="457"/>
        <v>128</v>
      </c>
      <c r="AA1957" s="86">
        <f t="shared" si="458"/>
        <v>3125</v>
      </c>
      <c r="AB1957" s="85">
        <v>122.77</v>
      </c>
      <c r="AC1957" s="85">
        <v>10</v>
      </c>
      <c r="AD1957" s="124">
        <f t="shared" si="466"/>
        <v>73.661999999999992</v>
      </c>
      <c r="AE1957" s="86">
        <f t="shared" si="459"/>
        <v>2946</v>
      </c>
      <c r="AF1957" s="85">
        <v>2</v>
      </c>
      <c r="AG1957" s="85">
        <v>36.831000000000003</v>
      </c>
      <c r="AH1957" s="85">
        <f t="shared" si="460"/>
        <v>295</v>
      </c>
      <c r="AI1957" s="86">
        <f t="shared" si="461"/>
        <v>6366</v>
      </c>
      <c r="AJ1957" s="86">
        <f t="shared" si="462"/>
        <v>1678</v>
      </c>
      <c r="AK1957" s="122"/>
      <c r="AL1957" s="85">
        <v>122.77</v>
      </c>
      <c r="AM1957" s="85">
        <v>10</v>
      </c>
      <c r="AN1957" s="124">
        <f t="shared" si="467"/>
        <v>73.661999999999992</v>
      </c>
      <c r="AO1957" s="86">
        <f t="shared" si="463"/>
        <v>2946</v>
      </c>
      <c r="AP1957" s="85">
        <v>2</v>
      </c>
      <c r="AQ1957" s="85">
        <v>36.831000000000003</v>
      </c>
      <c r="AR1957" s="85">
        <f t="shared" si="464"/>
        <v>295</v>
      </c>
      <c r="AS1957" s="86">
        <f t="shared" si="468"/>
        <v>6366</v>
      </c>
      <c r="AT1957" s="170">
        <f t="shared" si="469"/>
        <v>0</v>
      </c>
      <c r="AU1957" s="86">
        <v>6366</v>
      </c>
      <c r="AV1957" s="170">
        <f t="shared" si="465"/>
        <v>0</v>
      </c>
    </row>
    <row r="1958" spans="1:48" s="73" customFormat="1" ht="45" x14ac:dyDescent="0.2">
      <c r="A1958" s="10" t="s">
        <v>565</v>
      </c>
      <c r="B1958" s="14" t="s">
        <v>36</v>
      </c>
      <c r="C1958" s="14" t="s">
        <v>37</v>
      </c>
      <c r="D1958" s="14" t="s">
        <v>6381</v>
      </c>
      <c r="E1958" s="58">
        <v>319929</v>
      </c>
      <c r="F1958" s="15" t="s">
        <v>6382</v>
      </c>
      <c r="G1958" s="15" t="s">
        <v>568</v>
      </c>
      <c r="H1958" s="16">
        <v>100009921</v>
      </c>
      <c r="I1958" s="62">
        <v>710037929</v>
      </c>
      <c r="J1958" s="13">
        <v>37833707</v>
      </c>
      <c r="K1958" s="15" t="s">
        <v>92</v>
      </c>
      <c r="L1958" s="12" t="s">
        <v>565</v>
      </c>
      <c r="M1958" s="15" t="s">
        <v>6334</v>
      </c>
      <c r="N1958" s="49">
        <v>96265</v>
      </c>
      <c r="O1958" s="15" t="s">
        <v>6383</v>
      </c>
      <c r="P1958" s="15" t="s">
        <v>6384</v>
      </c>
      <c r="Q1958" s="48">
        <v>518417</v>
      </c>
      <c r="R1958" s="11" t="s">
        <v>45</v>
      </c>
      <c r="S1958" s="120">
        <v>7305</v>
      </c>
      <c r="T1958" s="85">
        <v>107.03</v>
      </c>
      <c r="U1958" s="86">
        <v>13</v>
      </c>
      <c r="V1958" s="123">
        <v>46.825625000000002</v>
      </c>
      <c r="W1958" s="85">
        <f t="shared" si="456"/>
        <v>4870</v>
      </c>
      <c r="X1958" s="86">
        <v>0</v>
      </c>
      <c r="Y1958" s="85">
        <v>16.054500000000001</v>
      </c>
      <c r="Z1958" s="86">
        <f t="shared" si="457"/>
        <v>0</v>
      </c>
      <c r="AA1958" s="86">
        <f t="shared" si="458"/>
        <v>4870</v>
      </c>
      <c r="AB1958" s="85">
        <v>122.77</v>
      </c>
      <c r="AC1958" s="85">
        <v>26</v>
      </c>
      <c r="AD1958" s="124">
        <f t="shared" si="466"/>
        <v>73.661999999999992</v>
      </c>
      <c r="AE1958" s="86">
        <f t="shared" si="459"/>
        <v>7661</v>
      </c>
      <c r="AF1958" s="85">
        <v>0</v>
      </c>
      <c r="AG1958" s="85">
        <v>36.831000000000003</v>
      </c>
      <c r="AH1958" s="85">
        <f t="shared" si="460"/>
        <v>0</v>
      </c>
      <c r="AI1958" s="86">
        <f t="shared" si="461"/>
        <v>12531</v>
      </c>
      <c r="AJ1958" s="86">
        <f t="shared" si="462"/>
        <v>5226</v>
      </c>
      <c r="AK1958" s="122"/>
      <c r="AL1958" s="85">
        <v>122.77</v>
      </c>
      <c r="AM1958" s="85">
        <v>26</v>
      </c>
      <c r="AN1958" s="124">
        <f t="shared" si="467"/>
        <v>73.661999999999992</v>
      </c>
      <c r="AO1958" s="86">
        <f t="shared" si="463"/>
        <v>7661</v>
      </c>
      <c r="AP1958" s="85">
        <v>0</v>
      </c>
      <c r="AQ1958" s="85">
        <v>36.831000000000003</v>
      </c>
      <c r="AR1958" s="85">
        <f t="shared" si="464"/>
        <v>0</v>
      </c>
      <c r="AS1958" s="86">
        <f t="shared" si="468"/>
        <v>12531</v>
      </c>
      <c r="AT1958" s="170">
        <f t="shared" si="469"/>
        <v>0</v>
      </c>
      <c r="AU1958" s="86">
        <v>12531</v>
      </c>
      <c r="AV1958" s="170">
        <f t="shared" si="465"/>
        <v>0</v>
      </c>
    </row>
    <row r="1959" spans="1:48" s="73" customFormat="1" ht="45" x14ac:dyDescent="0.2">
      <c r="A1959" s="10" t="s">
        <v>565</v>
      </c>
      <c r="B1959" s="14" t="s">
        <v>36</v>
      </c>
      <c r="C1959" s="14" t="s">
        <v>37</v>
      </c>
      <c r="D1959" s="14" t="s">
        <v>6385</v>
      </c>
      <c r="E1959" s="58">
        <v>319937</v>
      </c>
      <c r="F1959" s="15" t="s">
        <v>6386</v>
      </c>
      <c r="G1959" s="15" t="s">
        <v>568</v>
      </c>
      <c r="H1959" s="16">
        <v>100009925</v>
      </c>
      <c r="I1959" s="62">
        <v>710020570</v>
      </c>
      <c r="J1959" s="13">
        <v>42195861</v>
      </c>
      <c r="K1959" s="15" t="s">
        <v>92</v>
      </c>
      <c r="L1959" s="12" t="s">
        <v>565</v>
      </c>
      <c r="M1959" s="15" t="s">
        <v>6334</v>
      </c>
      <c r="N1959" s="49">
        <v>96268</v>
      </c>
      <c r="O1959" s="15" t="s">
        <v>6387</v>
      </c>
      <c r="P1959" s="15" t="s">
        <v>6388</v>
      </c>
      <c r="Q1959" s="48">
        <v>518425</v>
      </c>
      <c r="R1959" s="11" t="s">
        <v>45</v>
      </c>
      <c r="S1959" s="120">
        <v>4688</v>
      </c>
      <c r="T1959" s="85">
        <v>107.03</v>
      </c>
      <c r="U1959" s="86">
        <v>8</v>
      </c>
      <c r="V1959" s="123">
        <v>46.825625000000002</v>
      </c>
      <c r="W1959" s="85">
        <f t="shared" si="456"/>
        <v>2997</v>
      </c>
      <c r="X1959" s="86">
        <v>1</v>
      </c>
      <c r="Y1959" s="85">
        <v>16.054500000000001</v>
      </c>
      <c r="Z1959" s="86">
        <f t="shared" si="457"/>
        <v>128</v>
      </c>
      <c r="AA1959" s="86">
        <f t="shared" si="458"/>
        <v>3125</v>
      </c>
      <c r="AB1959" s="85">
        <v>122.77</v>
      </c>
      <c r="AC1959" s="85">
        <v>9</v>
      </c>
      <c r="AD1959" s="124">
        <f t="shared" si="466"/>
        <v>73.661999999999992</v>
      </c>
      <c r="AE1959" s="86">
        <f t="shared" si="459"/>
        <v>2652</v>
      </c>
      <c r="AF1959" s="85">
        <v>0</v>
      </c>
      <c r="AG1959" s="85">
        <v>36.831000000000003</v>
      </c>
      <c r="AH1959" s="85">
        <f t="shared" si="460"/>
        <v>0</v>
      </c>
      <c r="AI1959" s="86">
        <f t="shared" si="461"/>
        <v>5777</v>
      </c>
      <c r="AJ1959" s="86">
        <f t="shared" si="462"/>
        <v>1089</v>
      </c>
      <c r="AK1959" s="122"/>
      <c r="AL1959" s="85">
        <v>122.77</v>
      </c>
      <c r="AM1959" s="85">
        <v>9</v>
      </c>
      <c r="AN1959" s="124">
        <f t="shared" si="467"/>
        <v>73.661999999999992</v>
      </c>
      <c r="AO1959" s="86">
        <f t="shared" si="463"/>
        <v>2652</v>
      </c>
      <c r="AP1959" s="85">
        <v>0</v>
      </c>
      <c r="AQ1959" s="85">
        <v>36.831000000000003</v>
      </c>
      <c r="AR1959" s="85">
        <f t="shared" si="464"/>
        <v>0</v>
      </c>
      <c r="AS1959" s="86">
        <f t="shared" si="468"/>
        <v>5777</v>
      </c>
      <c r="AT1959" s="170">
        <f t="shared" si="469"/>
        <v>0</v>
      </c>
      <c r="AU1959" s="86">
        <v>5777</v>
      </c>
      <c r="AV1959" s="170">
        <f t="shared" si="465"/>
        <v>0</v>
      </c>
    </row>
    <row r="1960" spans="1:48" s="73" customFormat="1" ht="45" x14ac:dyDescent="0.2">
      <c r="A1960" s="10" t="s">
        <v>565</v>
      </c>
      <c r="B1960" s="14" t="s">
        <v>36</v>
      </c>
      <c r="C1960" s="14" t="s">
        <v>37</v>
      </c>
      <c r="D1960" s="14" t="s">
        <v>5823</v>
      </c>
      <c r="E1960" s="58">
        <v>318779</v>
      </c>
      <c r="F1960" s="15" t="s">
        <v>5824</v>
      </c>
      <c r="G1960" s="15" t="s">
        <v>568</v>
      </c>
      <c r="H1960" s="16">
        <v>100010444</v>
      </c>
      <c r="I1960" s="62">
        <v>710019203</v>
      </c>
      <c r="J1960" s="13">
        <v>37831747</v>
      </c>
      <c r="K1960" s="15" t="s">
        <v>5825</v>
      </c>
      <c r="L1960" s="12" t="s">
        <v>565</v>
      </c>
      <c r="M1960" s="15" t="s">
        <v>5754</v>
      </c>
      <c r="N1960" s="49">
        <v>98052</v>
      </c>
      <c r="O1960" s="15" t="s">
        <v>5826</v>
      </c>
      <c r="P1960" s="15" t="s">
        <v>5827</v>
      </c>
      <c r="Q1960" s="48">
        <v>514888</v>
      </c>
      <c r="R1960" s="11" t="s">
        <v>45</v>
      </c>
      <c r="S1960" s="120">
        <v>8429</v>
      </c>
      <c r="T1960" s="85">
        <v>107.03</v>
      </c>
      <c r="U1960" s="86">
        <v>15</v>
      </c>
      <c r="V1960" s="123">
        <v>46.825625000000002</v>
      </c>
      <c r="W1960" s="85">
        <f t="shared" si="456"/>
        <v>5619</v>
      </c>
      <c r="X1960" s="86">
        <v>0</v>
      </c>
      <c r="Y1960" s="85">
        <v>16.054500000000001</v>
      </c>
      <c r="Z1960" s="86">
        <f t="shared" si="457"/>
        <v>0</v>
      </c>
      <c r="AA1960" s="86">
        <f t="shared" si="458"/>
        <v>5619</v>
      </c>
      <c r="AB1960" s="85">
        <v>122.77</v>
      </c>
      <c r="AC1960" s="85">
        <v>5</v>
      </c>
      <c r="AD1960" s="124">
        <f t="shared" si="466"/>
        <v>73.661999999999992</v>
      </c>
      <c r="AE1960" s="86">
        <f t="shared" si="459"/>
        <v>1473</v>
      </c>
      <c r="AF1960" s="85">
        <v>0</v>
      </c>
      <c r="AG1960" s="85">
        <v>36.831000000000003</v>
      </c>
      <c r="AH1960" s="85">
        <f t="shared" si="460"/>
        <v>0</v>
      </c>
      <c r="AI1960" s="86">
        <f t="shared" si="461"/>
        <v>7092</v>
      </c>
      <c r="AJ1960" s="86">
        <f t="shared" si="462"/>
        <v>-1337</v>
      </c>
      <c r="AK1960" s="122"/>
      <c r="AL1960" s="85">
        <v>122.77</v>
      </c>
      <c r="AM1960" s="85">
        <v>5</v>
      </c>
      <c r="AN1960" s="124">
        <f t="shared" si="467"/>
        <v>73.661999999999992</v>
      </c>
      <c r="AO1960" s="86">
        <f t="shared" si="463"/>
        <v>1473</v>
      </c>
      <c r="AP1960" s="85">
        <v>0</v>
      </c>
      <c r="AQ1960" s="85">
        <v>36.831000000000003</v>
      </c>
      <c r="AR1960" s="85">
        <f t="shared" si="464"/>
        <v>0</v>
      </c>
      <c r="AS1960" s="86">
        <f t="shared" si="468"/>
        <v>7092</v>
      </c>
      <c r="AT1960" s="170">
        <f t="shared" si="469"/>
        <v>0</v>
      </c>
      <c r="AU1960" s="86">
        <v>7092</v>
      </c>
      <c r="AV1960" s="170">
        <f t="shared" si="465"/>
        <v>0</v>
      </c>
    </row>
    <row r="1961" spans="1:48" s="73" customFormat="1" ht="30" x14ac:dyDescent="0.2">
      <c r="A1961" s="10" t="s">
        <v>565</v>
      </c>
      <c r="B1961" s="14" t="s">
        <v>36</v>
      </c>
      <c r="C1961" s="14" t="s">
        <v>37</v>
      </c>
      <c r="D1961" s="14" t="s">
        <v>5395</v>
      </c>
      <c r="E1961" s="58">
        <v>313271</v>
      </c>
      <c r="F1961" s="15" t="s">
        <v>5396</v>
      </c>
      <c r="G1961" s="15" t="s">
        <v>568</v>
      </c>
      <c r="H1961" s="16">
        <v>100009330</v>
      </c>
      <c r="I1961" s="62">
        <v>710012985</v>
      </c>
      <c r="J1961" s="13">
        <v>710012985</v>
      </c>
      <c r="K1961" s="15" t="s">
        <v>48</v>
      </c>
      <c r="L1961" s="12" t="s">
        <v>565</v>
      </c>
      <c r="M1961" s="15" t="s">
        <v>654</v>
      </c>
      <c r="N1961" s="49">
        <v>97401</v>
      </c>
      <c r="O1961" s="15" t="s">
        <v>655</v>
      </c>
      <c r="P1961" s="15" t="s">
        <v>3825</v>
      </c>
      <c r="Q1961" s="48">
        <v>508438</v>
      </c>
      <c r="R1961" s="11" t="s">
        <v>45</v>
      </c>
      <c r="S1961" s="120">
        <v>8429</v>
      </c>
      <c r="T1961" s="85">
        <v>107.03</v>
      </c>
      <c r="U1961" s="86">
        <v>15</v>
      </c>
      <c r="V1961" s="123">
        <v>46.825625000000002</v>
      </c>
      <c r="W1961" s="85">
        <f t="shared" si="456"/>
        <v>5619</v>
      </c>
      <c r="X1961" s="86">
        <v>0</v>
      </c>
      <c r="Y1961" s="85">
        <v>16.054500000000001</v>
      </c>
      <c r="Z1961" s="86">
        <f t="shared" si="457"/>
        <v>0</v>
      </c>
      <c r="AA1961" s="86">
        <f t="shared" si="458"/>
        <v>5619</v>
      </c>
      <c r="AB1961" s="85">
        <v>122.77</v>
      </c>
      <c r="AC1961" s="85">
        <v>15</v>
      </c>
      <c r="AD1961" s="124">
        <f t="shared" si="466"/>
        <v>73.661999999999992</v>
      </c>
      <c r="AE1961" s="86">
        <f t="shared" si="459"/>
        <v>4420</v>
      </c>
      <c r="AF1961" s="85">
        <v>0</v>
      </c>
      <c r="AG1961" s="85">
        <v>36.831000000000003</v>
      </c>
      <c r="AH1961" s="85">
        <f t="shared" si="460"/>
        <v>0</v>
      </c>
      <c r="AI1961" s="86">
        <f t="shared" si="461"/>
        <v>10039</v>
      </c>
      <c r="AJ1961" s="86">
        <f t="shared" si="462"/>
        <v>1610</v>
      </c>
      <c r="AK1961" s="122"/>
      <c r="AL1961" s="85">
        <v>122.77</v>
      </c>
      <c r="AM1961" s="85">
        <v>15</v>
      </c>
      <c r="AN1961" s="124">
        <f t="shared" si="467"/>
        <v>73.661999999999992</v>
      </c>
      <c r="AO1961" s="86">
        <f t="shared" si="463"/>
        <v>4420</v>
      </c>
      <c r="AP1961" s="85">
        <v>0</v>
      </c>
      <c r="AQ1961" s="85">
        <v>36.831000000000003</v>
      </c>
      <c r="AR1961" s="85">
        <f t="shared" si="464"/>
        <v>0</v>
      </c>
      <c r="AS1961" s="86">
        <f t="shared" si="468"/>
        <v>10039</v>
      </c>
      <c r="AT1961" s="170">
        <f t="shared" si="469"/>
        <v>0</v>
      </c>
      <c r="AU1961" s="86">
        <v>10039</v>
      </c>
      <c r="AV1961" s="170">
        <f t="shared" si="465"/>
        <v>0</v>
      </c>
    </row>
    <row r="1962" spans="1:48" s="73" customFormat="1" ht="45" x14ac:dyDescent="0.2">
      <c r="A1962" s="10" t="s">
        <v>565</v>
      </c>
      <c r="B1962" s="14" t="s">
        <v>36</v>
      </c>
      <c r="C1962" s="14" t="s">
        <v>37</v>
      </c>
      <c r="D1962" s="14" t="s">
        <v>5538</v>
      </c>
      <c r="E1962" s="58">
        <v>313734</v>
      </c>
      <c r="F1962" s="15" t="s">
        <v>5539</v>
      </c>
      <c r="G1962" s="15" t="s">
        <v>568</v>
      </c>
      <c r="H1962" s="16">
        <v>100009550</v>
      </c>
      <c r="I1962" s="62">
        <v>710013507</v>
      </c>
      <c r="J1962" s="13">
        <v>35677848</v>
      </c>
      <c r="K1962" s="15" t="s">
        <v>5540</v>
      </c>
      <c r="L1962" s="12" t="s">
        <v>565</v>
      </c>
      <c r="M1962" s="15" t="s">
        <v>654</v>
      </c>
      <c r="N1962" s="49">
        <v>97633</v>
      </c>
      <c r="O1962" s="15" t="s">
        <v>5541</v>
      </c>
      <c r="P1962" s="15" t="s">
        <v>5542</v>
      </c>
      <c r="Q1962" s="48">
        <v>508918</v>
      </c>
      <c r="R1962" s="11" t="s">
        <v>45</v>
      </c>
      <c r="S1962" s="120">
        <v>11238</v>
      </c>
      <c r="T1962" s="85">
        <v>107.03</v>
      </c>
      <c r="U1962" s="86">
        <v>20</v>
      </c>
      <c r="V1962" s="123">
        <v>46.825625000000002</v>
      </c>
      <c r="W1962" s="85">
        <f t="shared" si="456"/>
        <v>7492</v>
      </c>
      <c r="X1962" s="86">
        <v>0</v>
      </c>
      <c r="Y1962" s="85">
        <v>16.054500000000001</v>
      </c>
      <c r="Z1962" s="86">
        <f t="shared" si="457"/>
        <v>0</v>
      </c>
      <c r="AA1962" s="86">
        <f t="shared" si="458"/>
        <v>7492</v>
      </c>
      <c r="AB1962" s="85">
        <v>122.77</v>
      </c>
      <c r="AC1962" s="85">
        <v>21</v>
      </c>
      <c r="AD1962" s="124">
        <f t="shared" si="466"/>
        <v>73.661999999999992</v>
      </c>
      <c r="AE1962" s="86">
        <f t="shared" si="459"/>
        <v>6188</v>
      </c>
      <c r="AF1962" s="85">
        <v>0</v>
      </c>
      <c r="AG1962" s="85">
        <v>36.831000000000003</v>
      </c>
      <c r="AH1962" s="85">
        <f t="shared" si="460"/>
        <v>0</v>
      </c>
      <c r="AI1962" s="86">
        <f t="shared" si="461"/>
        <v>13680</v>
      </c>
      <c r="AJ1962" s="86">
        <f t="shared" si="462"/>
        <v>2442</v>
      </c>
      <c r="AK1962" s="122"/>
      <c r="AL1962" s="85">
        <v>122.77</v>
      </c>
      <c r="AM1962" s="85">
        <v>21</v>
      </c>
      <c r="AN1962" s="124">
        <f t="shared" si="467"/>
        <v>73.661999999999992</v>
      </c>
      <c r="AO1962" s="86">
        <f t="shared" si="463"/>
        <v>6188</v>
      </c>
      <c r="AP1962" s="85">
        <v>0</v>
      </c>
      <c r="AQ1962" s="85">
        <v>36.831000000000003</v>
      </c>
      <c r="AR1962" s="85">
        <f t="shared" si="464"/>
        <v>0</v>
      </c>
      <c r="AS1962" s="86">
        <f t="shared" si="468"/>
        <v>13680</v>
      </c>
      <c r="AT1962" s="170">
        <f t="shared" si="469"/>
        <v>0</v>
      </c>
      <c r="AU1962" s="86">
        <v>13680</v>
      </c>
      <c r="AV1962" s="170">
        <f t="shared" si="465"/>
        <v>0</v>
      </c>
    </row>
    <row r="1963" spans="1:48" s="73" customFormat="1" x14ac:dyDescent="0.2">
      <c r="A1963" s="10" t="s">
        <v>565</v>
      </c>
      <c r="B1963" s="14" t="s">
        <v>36</v>
      </c>
      <c r="C1963" s="14" t="s">
        <v>37</v>
      </c>
      <c r="D1963" s="14" t="s">
        <v>5477</v>
      </c>
      <c r="E1963" s="58">
        <v>313441</v>
      </c>
      <c r="F1963" s="15" t="s">
        <v>4393</v>
      </c>
      <c r="G1963" s="15" t="s">
        <v>568</v>
      </c>
      <c r="H1963" s="16">
        <v>100009723</v>
      </c>
      <c r="I1963" s="62">
        <v>710013299</v>
      </c>
      <c r="J1963" s="13">
        <v>710013299</v>
      </c>
      <c r="K1963" s="15" t="s">
        <v>48</v>
      </c>
      <c r="L1963" s="12" t="s">
        <v>565</v>
      </c>
      <c r="M1963" s="15" t="s">
        <v>5427</v>
      </c>
      <c r="N1963" s="49">
        <v>97651</v>
      </c>
      <c r="O1963" s="15" t="s">
        <v>4394</v>
      </c>
      <c r="P1963" s="15" t="s">
        <v>5478</v>
      </c>
      <c r="Q1963" s="48">
        <v>508624</v>
      </c>
      <c r="R1963" s="11" t="s">
        <v>45</v>
      </c>
      <c r="S1963" s="120">
        <v>1124</v>
      </c>
      <c r="T1963" s="85">
        <v>107.03</v>
      </c>
      <c r="U1963" s="86">
        <v>2</v>
      </c>
      <c r="V1963" s="123">
        <v>46.825625000000002</v>
      </c>
      <c r="W1963" s="85">
        <f t="shared" si="456"/>
        <v>749</v>
      </c>
      <c r="X1963" s="86">
        <v>0</v>
      </c>
      <c r="Y1963" s="85">
        <v>16.054500000000001</v>
      </c>
      <c r="Z1963" s="86">
        <f t="shared" si="457"/>
        <v>0</v>
      </c>
      <c r="AA1963" s="86">
        <f t="shared" si="458"/>
        <v>749</v>
      </c>
      <c r="AB1963" s="85">
        <v>122.77</v>
      </c>
      <c r="AC1963" s="85">
        <v>7</v>
      </c>
      <c r="AD1963" s="124">
        <f t="shared" si="466"/>
        <v>73.661999999999992</v>
      </c>
      <c r="AE1963" s="86">
        <f t="shared" si="459"/>
        <v>2063</v>
      </c>
      <c r="AF1963" s="85">
        <v>0</v>
      </c>
      <c r="AG1963" s="85">
        <v>36.831000000000003</v>
      </c>
      <c r="AH1963" s="85">
        <f t="shared" si="460"/>
        <v>0</v>
      </c>
      <c r="AI1963" s="86">
        <f t="shared" si="461"/>
        <v>2812</v>
      </c>
      <c r="AJ1963" s="86">
        <f t="shared" si="462"/>
        <v>1688</v>
      </c>
      <c r="AK1963" s="122"/>
      <c r="AL1963" s="85">
        <v>122.77</v>
      </c>
      <c r="AM1963" s="85">
        <v>7</v>
      </c>
      <c r="AN1963" s="124">
        <f t="shared" si="467"/>
        <v>73.661999999999992</v>
      </c>
      <c r="AO1963" s="86">
        <f t="shared" si="463"/>
        <v>2063</v>
      </c>
      <c r="AP1963" s="85">
        <v>0</v>
      </c>
      <c r="AQ1963" s="85">
        <v>36.831000000000003</v>
      </c>
      <c r="AR1963" s="85">
        <f t="shared" si="464"/>
        <v>0</v>
      </c>
      <c r="AS1963" s="86">
        <f t="shared" si="468"/>
        <v>2812</v>
      </c>
      <c r="AT1963" s="170">
        <f t="shared" si="469"/>
        <v>0</v>
      </c>
      <c r="AU1963" s="86">
        <v>2812</v>
      </c>
      <c r="AV1963" s="170">
        <f t="shared" si="465"/>
        <v>0</v>
      </c>
    </row>
    <row r="1964" spans="1:48" s="73" customFormat="1" x14ac:dyDescent="0.2">
      <c r="A1964" s="10" t="s">
        <v>565</v>
      </c>
      <c r="B1964" s="14" t="s">
        <v>36</v>
      </c>
      <c r="C1964" s="14" t="s">
        <v>37</v>
      </c>
      <c r="D1964" s="14" t="s">
        <v>6015</v>
      </c>
      <c r="E1964" s="58">
        <v>319333</v>
      </c>
      <c r="F1964" s="15" t="s">
        <v>6016</v>
      </c>
      <c r="G1964" s="15" t="s">
        <v>568</v>
      </c>
      <c r="H1964" s="16">
        <v>100010677</v>
      </c>
      <c r="I1964" s="62">
        <v>710020015</v>
      </c>
      <c r="J1964" s="13">
        <v>710020015</v>
      </c>
      <c r="K1964" s="15" t="s">
        <v>48</v>
      </c>
      <c r="L1964" s="12" t="s">
        <v>565</v>
      </c>
      <c r="M1964" s="15" t="s">
        <v>5979</v>
      </c>
      <c r="N1964" s="49">
        <v>99102</v>
      </c>
      <c r="O1964" s="15" t="s">
        <v>6017</v>
      </c>
      <c r="P1964" s="15" t="s">
        <v>6018</v>
      </c>
      <c r="Q1964" s="48">
        <v>516015</v>
      </c>
      <c r="R1964" s="11" t="s">
        <v>45</v>
      </c>
      <c r="S1964" s="120">
        <v>5619</v>
      </c>
      <c r="T1964" s="85">
        <v>107.03</v>
      </c>
      <c r="U1964" s="86">
        <v>10</v>
      </c>
      <c r="V1964" s="123">
        <v>46.825625000000002</v>
      </c>
      <c r="W1964" s="85">
        <f t="shared" si="456"/>
        <v>3746</v>
      </c>
      <c r="X1964" s="86">
        <v>0</v>
      </c>
      <c r="Y1964" s="85">
        <v>16.054500000000001</v>
      </c>
      <c r="Z1964" s="86">
        <f t="shared" si="457"/>
        <v>0</v>
      </c>
      <c r="AA1964" s="86">
        <f t="shared" si="458"/>
        <v>3746</v>
      </c>
      <c r="AB1964" s="85">
        <v>122.77</v>
      </c>
      <c r="AC1964" s="85">
        <v>12</v>
      </c>
      <c r="AD1964" s="124">
        <f t="shared" si="466"/>
        <v>73.661999999999992</v>
      </c>
      <c r="AE1964" s="86">
        <f t="shared" si="459"/>
        <v>3536</v>
      </c>
      <c r="AF1964" s="85">
        <v>0</v>
      </c>
      <c r="AG1964" s="85">
        <v>36.831000000000003</v>
      </c>
      <c r="AH1964" s="85">
        <f t="shared" si="460"/>
        <v>0</v>
      </c>
      <c r="AI1964" s="86">
        <f t="shared" si="461"/>
        <v>7282</v>
      </c>
      <c r="AJ1964" s="86">
        <f t="shared" si="462"/>
        <v>1663</v>
      </c>
      <c r="AK1964" s="122"/>
      <c r="AL1964" s="85">
        <v>122.77</v>
      </c>
      <c r="AM1964" s="85">
        <v>12</v>
      </c>
      <c r="AN1964" s="124">
        <f t="shared" si="467"/>
        <v>73.661999999999992</v>
      </c>
      <c r="AO1964" s="86">
        <f t="shared" si="463"/>
        <v>3536</v>
      </c>
      <c r="AP1964" s="85">
        <v>0</v>
      </c>
      <c r="AQ1964" s="85">
        <v>36.831000000000003</v>
      </c>
      <c r="AR1964" s="85">
        <f t="shared" si="464"/>
        <v>0</v>
      </c>
      <c r="AS1964" s="86">
        <f t="shared" si="468"/>
        <v>7282</v>
      </c>
      <c r="AT1964" s="170">
        <f t="shared" si="469"/>
        <v>0</v>
      </c>
      <c r="AU1964" s="86">
        <v>7282</v>
      </c>
      <c r="AV1964" s="170">
        <f t="shared" si="465"/>
        <v>0</v>
      </c>
    </row>
    <row r="1965" spans="1:48" s="73" customFormat="1" ht="45" x14ac:dyDescent="0.2">
      <c r="A1965" s="10" t="s">
        <v>565</v>
      </c>
      <c r="B1965" s="14" t="s">
        <v>36</v>
      </c>
      <c r="C1965" s="14" t="s">
        <v>37</v>
      </c>
      <c r="D1965" s="14" t="s">
        <v>6168</v>
      </c>
      <c r="E1965" s="29">
        <v>320633</v>
      </c>
      <c r="F1965" s="15" t="s">
        <v>6169</v>
      </c>
      <c r="G1965" s="15" t="s">
        <v>568</v>
      </c>
      <c r="H1965" s="16">
        <v>100018672</v>
      </c>
      <c r="I1965" s="13">
        <v>710274190</v>
      </c>
      <c r="J1965" s="13">
        <v>52547540</v>
      </c>
      <c r="K1965" s="15" t="s">
        <v>92</v>
      </c>
      <c r="L1965" s="12" t="s">
        <v>565</v>
      </c>
      <c r="M1965" s="15" t="s">
        <v>6129</v>
      </c>
      <c r="N1965" s="49">
        <v>96604</v>
      </c>
      <c r="O1965" s="15" t="s">
        <v>6170</v>
      </c>
      <c r="P1965" s="15" t="s">
        <v>6171</v>
      </c>
      <c r="Q1965" s="48">
        <v>516791</v>
      </c>
      <c r="R1965" s="11" t="s">
        <v>45</v>
      </c>
      <c r="S1965" s="120">
        <v>4495</v>
      </c>
      <c r="T1965" s="85">
        <v>107.03</v>
      </c>
      <c r="U1965" s="86">
        <v>8</v>
      </c>
      <c r="V1965" s="123">
        <v>46.825625000000002</v>
      </c>
      <c r="W1965" s="85">
        <f t="shared" si="456"/>
        <v>2997</v>
      </c>
      <c r="X1965" s="86">
        <v>0</v>
      </c>
      <c r="Y1965" s="85">
        <v>16.054500000000001</v>
      </c>
      <c r="Z1965" s="86">
        <f t="shared" si="457"/>
        <v>0</v>
      </c>
      <c r="AA1965" s="86">
        <f t="shared" si="458"/>
        <v>2997</v>
      </c>
      <c r="AB1965" s="85">
        <v>122.77</v>
      </c>
      <c r="AC1965" s="85">
        <v>4</v>
      </c>
      <c r="AD1965" s="124">
        <f t="shared" si="466"/>
        <v>73.661999999999992</v>
      </c>
      <c r="AE1965" s="86">
        <f t="shared" si="459"/>
        <v>1179</v>
      </c>
      <c r="AF1965" s="85">
        <v>0</v>
      </c>
      <c r="AG1965" s="85">
        <v>36.831000000000003</v>
      </c>
      <c r="AH1965" s="85">
        <f t="shared" si="460"/>
        <v>0</v>
      </c>
      <c r="AI1965" s="86">
        <f t="shared" si="461"/>
        <v>4176</v>
      </c>
      <c r="AJ1965" s="86">
        <f t="shared" si="462"/>
        <v>-319</v>
      </c>
      <c r="AK1965" s="122"/>
      <c r="AL1965" s="85">
        <v>122.77</v>
      </c>
      <c r="AM1965" s="85">
        <v>4</v>
      </c>
      <c r="AN1965" s="124">
        <f t="shared" si="467"/>
        <v>73.661999999999992</v>
      </c>
      <c r="AO1965" s="86">
        <f t="shared" si="463"/>
        <v>1179</v>
      </c>
      <c r="AP1965" s="85">
        <v>0</v>
      </c>
      <c r="AQ1965" s="85">
        <v>36.831000000000003</v>
      </c>
      <c r="AR1965" s="85">
        <f t="shared" si="464"/>
        <v>0</v>
      </c>
      <c r="AS1965" s="86">
        <f t="shared" si="468"/>
        <v>4176</v>
      </c>
      <c r="AT1965" s="170">
        <f t="shared" si="469"/>
        <v>0</v>
      </c>
      <c r="AU1965" s="86">
        <v>4176</v>
      </c>
      <c r="AV1965" s="170">
        <f t="shared" si="465"/>
        <v>0</v>
      </c>
    </row>
    <row r="1966" spans="1:48" s="73" customFormat="1" x14ac:dyDescent="0.2">
      <c r="A1966" s="10" t="s">
        <v>565</v>
      </c>
      <c r="B1966" s="14" t="s">
        <v>36</v>
      </c>
      <c r="C1966" s="14" t="s">
        <v>37</v>
      </c>
      <c r="D1966" s="14" t="s">
        <v>6172</v>
      </c>
      <c r="E1966" s="58">
        <v>320641</v>
      </c>
      <c r="F1966" s="15" t="s">
        <v>6173</v>
      </c>
      <c r="G1966" s="15" t="s">
        <v>568</v>
      </c>
      <c r="H1966" s="16">
        <v>100010991</v>
      </c>
      <c r="I1966" s="62">
        <v>710021275</v>
      </c>
      <c r="J1966" s="13">
        <v>710021275</v>
      </c>
      <c r="K1966" s="15" t="s">
        <v>48</v>
      </c>
      <c r="L1966" s="12" t="s">
        <v>565</v>
      </c>
      <c r="M1966" s="15" t="s">
        <v>6161</v>
      </c>
      <c r="N1966" s="49">
        <v>96671</v>
      </c>
      <c r="O1966" s="15" t="s">
        <v>6174</v>
      </c>
      <c r="P1966" s="15" t="s">
        <v>6175</v>
      </c>
      <c r="Q1966" s="48">
        <v>516805</v>
      </c>
      <c r="R1966" s="11" t="s">
        <v>45</v>
      </c>
      <c r="S1966" s="120">
        <v>3371</v>
      </c>
      <c r="T1966" s="85">
        <v>107.03</v>
      </c>
      <c r="U1966" s="86">
        <v>6</v>
      </c>
      <c r="V1966" s="123">
        <v>46.825625000000002</v>
      </c>
      <c r="W1966" s="85">
        <f t="shared" si="456"/>
        <v>2248</v>
      </c>
      <c r="X1966" s="86">
        <v>0</v>
      </c>
      <c r="Y1966" s="85">
        <v>16.054500000000001</v>
      </c>
      <c r="Z1966" s="86">
        <f t="shared" si="457"/>
        <v>0</v>
      </c>
      <c r="AA1966" s="86">
        <f t="shared" si="458"/>
        <v>2248</v>
      </c>
      <c r="AB1966" s="85">
        <v>122.77</v>
      </c>
      <c r="AC1966" s="85">
        <v>5</v>
      </c>
      <c r="AD1966" s="124">
        <f t="shared" si="466"/>
        <v>73.661999999999992</v>
      </c>
      <c r="AE1966" s="86">
        <f t="shared" si="459"/>
        <v>1473</v>
      </c>
      <c r="AF1966" s="85">
        <v>0</v>
      </c>
      <c r="AG1966" s="85">
        <v>36.831000000000003</v>
      </c>
      <c r="AH1966" s="85">
        <f t="shared" si="460"/>
        <v>0</v>
      </c>
      <c r="AI1966" s="86">
        <f t="shared" si="461"/>
        <v>3721</v>
      </c>
      <c r="AJ1966" s="86">
        <f t="shared" si="462"/>
        <v>350</v>
      </c>
      <c r="AK1966" s="122"/>
      <c r="AL1966" s="85">
        <v>122.77</v>
      </c>
      <c r="AM1966" s="85">
        <v>5</v>
      </c>
      <c r="AN1966" s="124">
        <f t="shared" si="467"/>
        <v>73.661999999999992</v>
      </c>
      <c r="AO1966" s="86">
        <f t="shared" si="463"/>
        <v>1473</v>
      </c>
      <c r="AP1966" s="85">
        <v>0</v>
      </c>
      <c r="AQ1966" s="85">
        <v>36.831000000000003</v>
      </c>
      <c r="AR1966" s="85">
        <f t="shared" si="464"/>
        <v>0</v>
      </c>
      <c r="AS1966" s="86">
        <f t="shared" si="468"/>
        <v>3721</v>
      </c>
      <c r="AT1966" s="170">
        <f t="shared" si="469"/>
        <v>0</v>
      </c>
      <c r="AU1966" s="86">
        <v>3721</v>
      </c>
      <c r="AV1966" s="170">
        <f t="shared" si="465"/>
        <v>0</v>
      </c>
    </row>
    <row r="1967" spans="1:48" s="73" customFormat="1" x14ac:dyDescent="0.2">
      <c r="A1967" s="10" t="s">
        <v>565</v>
      </c>
      <c r="B1967" s="14" t="s">
        <v>36</v>
      </c>
      <c r="C1967" s="14" t="s">
        <v>37</v>
      </c>
      <c r="D1967" s="14" t="s">
        <v>6176</v>
      </c>
      <c r="E1967" s="58">
        <v>320650</v>
      </c>
      <c r="F1967" s="15" t="s">
        <v>6177</v>
      </c>
      <c r="G1967" s="15" t="s">
        <v>568</v>
      </c>
      <c r="H1967" s="16">
        <v>100010994</v>
      </c>
      <c r="I1967" s="62">
        <v>710021283</v>
      </c>
      <c r="J1967" s="13">
        <v>710021283</v>
      </c>
      <c r="K1967" s="15" t="s">
        <v>48</v>
      </c>
      <c r="L1967" s="12" t="s">
        <v>565</v>
      </c>
      <c r="M1967" s="15" t="s">
        <v>6161</v>
      </c>
      <c r="N1967" s="49">
        <v>96678</v>
      </c>
      <c r="O1967" s="15" t="s">
        <v>6178</v>
      </c>
      <c r="P1967" s="15" t="s">
        <v>6179</v>
      </c>
      <c r="Q1967" s="48">
        <v>516813</v>
      </c>
      <c r="R1967" s="11" t="s">
        <v>45</v>
      </c>
      <c r="S1967" s="120">
        <v>1317</v>
      </c>
      <c r="T1967" s="85">
        <v>107.03</v>
      </c>
      <c r="U1967" s="86">
        <v>2</v>
      </c>
      <c r="V1967" s="123">
        <v>46.825625000000002</v>
      </c>
      <c r="W1967" s="85">
        <f t="shared" si="456"/>
        <v>749</v>
      </c>
      <c r="X1967" s="86">
        <v>1</v>
      </c>
      <c r="Y1967" s="85">
        <v>16.054500000000001</v>
      </c>
      <c r="Z1967" s="86">
        <f t="shared" si="457"/>
        <v>128</v>
      </c>
      <c r="AA1967" s="86">
        <f t="shared" si="458"/>
        <v>877</v>
      </c>
      <c r="AB1967" s="85">
        <v>122.77</v>
      </c>
      <c r="AC1967" s="85">
        <v>5</v>
      </c>
      <c r="AD1967" s="124">
        <f t="shared" si="466"/>
        <v>73.661999999999992</v>
      </c>
      <c r="AE1967" s="86">
        <f t="shared" si="459"/>
        <v>1473</v>
      </c>
      <c r="AF1967" s="85">
        <v>1</v>
      </c>
      <c r="AG1967" s="85">
        <v>36.831000000000003</v>
      </c>
      <c r="AH1967" s="85">
        <f t="shared" si="460"/>
        <v>147</v>
      </c>
      <c r="AI1967" s="86">
        <f t="shared" si="461"/>
        <v>2497</v>
      </c>
      <c r="AJ1967" s="86">
        <f t="shared" si="462"/>
        <v>1180</v>
      </c>
      <c r="AK1967" s="122"/>
      <c r="AL1967" s="85">
        <v>122.77</v>
      </c>
      <c r="AM1967" s="85">
        <v>5</v>
      </c>
      <c r="AN1967" s="124">
        <f t="shared" si="467"/>
        <v>73.661999999999992</v>
      </c>
      <c r="AO1967" s="86">
        <f t="shared" si="463"/>
        <v>1473</v>
      </c>
      <c r="AP1967" s="85">
        <v>1</v>
      </c>
      <c r="AQ1967" s="85">
        <v>36.831000000000003</v>
      </c>
      <c r="AR1967" s="85">
        <f t="shared" si="464"/>
        <v>147</v>
      </c>
      <c r="AS1967" s="86">
        <f t="shared" si="468"/>
        <v>2497</v>
      </c>
      <c r="AT1967" s="170">
        <f t="shared" si="469"/>
        <v>0</v>
      </c>
      <c r="AU1967" s="86">
        <v>2497</v>
      </c>
      <c r="AV1967" s="170">
        <f t="shared" si="465"/>
        <v>0</v>
      </c>
    </row>
    <row r="1968" spans="1:48" s="73" customFormat="1" x14ac:dyDescent="0.2">
      <c r="A1968" s="10" t="s">
        <v>565</v>
      </c>
      <c r="B1968" s="14" t="s">
        <v>36</v>
      </c>
      <c r="C1968" s="14" t="s">
        <v>37</v>
      </c>
      <c r="D1968" s="14" t="s">
        <v>5510</v>
      </c>
      <c r="E1968" s="58">
        <v>313599</v>
      </c>
      <c r="F1968" s="15" t="s">
        <v>5511</v>
      </c>
      <c r="G1968" s="15" t="s">
        <v>568</v>
      </c>
      <c r="H1968" s="16">
        <v>100009738</v>
      </c>
      <c r="I1968" s="62">
        <v>710013396</v>
      </c>
      <c r="J1968" s="13">
        <v>710013396</v>
      </c>
      <c r="K1968" s="15" t="s">
        <v>48</v>
      </c>
      <c r="L1968" s="12" t="s">
        <v>565</v>
      </c>
      <c r="M1968" s="15" t="s">
        <v>5427</v>
      </c>
      <c r="N1968" s="49">
        <v>97657</v>
      </c>
      <c r="O1968" s="15" t="s">
        <v>5512</v>
      </c>
      <c r="P1968" s="15" t="s">
        <v>5513</v>
      </c>
      <c r="Q1968" s="48">
        <v>508772</v>
      </c>
      <c r="R1968" s="11" t="s">
        <v>45</v>
      </c>
      <c r="S1968" s="120">
        <v>10114</v>
      </c>
      <c r="T1968" s="85">
        <v>107.03</v>
      </c>
      <c r="U1968" s="86">
        <v>18</v>
      </c>
      <c r="V1968" s="123">
        <v>46.825625000000002</v>
      </c>
      <c r="W1968" s="85">
        <f t="shared" si="456"/>
        <v>6743</v>
      </c>
      <c r="X1968" s="86">
        <v>0</v>
      </c>
      <c r="Y1968" s="85">
        <v>16.054500000000001</v>
      </c>
      <c r="Z1968" s="86">
        <f t="shared" si="457"/>
        <v>0</v>
      </c>
      <c r="AA1968" s="86">
        <f t="shared" si="458"/>
        <v>6743</v>
      </c>
      <c r="AB1968" s="85">
        <v>122.77</v>
      </c>
      <c r="AC1968" s="85">
        <v>18</v>
      </c>
      <c r="AD1968" s="124">
        <f t="shared" si="466"/>
        <v>73.661999999999992</v>
      </c>
      <c r="AE1968" s="86">
        <f t="shared" si="459"/>
        <v>5304</v>
      </c>
      <c r="AF1968" s="85">
        <v>0</v>
      </c>
      <c r="AG1968" s="85">
        <v>36.831000000000003</v>
      </c>
      <c r="AH1968" s="85">
        <f t="shared" si="460"/>
        <v>0</v>
      </c>
      <c r="AI1968" s="86">
        <f t="shared" si="461"/>
        <v>12047</v>
      </c>
      <c r="AJ1968" s="86">
        <f t="shared" si="462"/>
        <v>1933</v>
      </c>
      <c r="AK1968" s="122"/>
      <c r="AL1968" s="85">
        <v>122.77</v>
      </c>
      <c r="AM1968" s="85">
        <v>18</v>
      </c>
      <c r="AN1968" s="124">
        <f t="shared" si="467"/>
        <v>73.661999999999992</v>
      </c>
      <c r="AO1968" s="86">
        <f t="shared" si="463"/>
        <v>5304</v>
      </c>
      <c r="AP1968" s="85">
        <v>0</v>
      </c>
      <c r="AQ1968" s="85">
        <v>36.831000000000003</v>
      </c>
      <c r="AR1968" s="85">
        <f t="shared" si="464"/>
        <v>0</v>
      </c>
      <c r="AS1968" s="86">
        <f t="shared" si="468"/>
        <v>12047</v>
      </c>
      <c r="AT1968" s="170">
        <f t="shared" si="469"/>
        <v>0</v>
      </c>
      <c r="AU1968" s="86">
        <v>12047</v>
      </c>
      <c r="AV1968" s="170">
        <f t="shared" si="465"/>
        <v>0</v>
      </c>
    </row>
    <row r="1969" spans="1:48" s="73" customFormat="1" ht="45" x14ac:dyDescent="0.2">
      <c r="A1969" s="10" t="s">
        <v>565</v>
      </c>
      <c r="B1969" s="14" t="s">
        <v>36</v>
      </c>
      <c r="C1969" s="14" t="s">
        <v>37</v>
      </c>
      <c r="D1969" s="14" t="s">
        <v>5442</v>
      </c>
      <c r="E1969" s="58">
        <v>313319</v>
      </c>
      <c r="F1969" s="15" t="s">
        <v>5443</v>
      </c>
      <c r="G1969" s="15" t="s">
        <v>568</v>
      </c>
      <c r="H1969" s="16">
        <v>100009670</v>
      </c>
      <c r="I1969" s="62">
        <v>710036361</v>
      </c>
      <c r="J1969" s="13">
        <v>37828533</v>
      </c>
      <c r="K1969" s="15" t="s">
        <v>105</v>
      </c>
      <c r="L1969" s="12" t="s">
        <v>565</v>
      </c>
      <c r="M1969" s="15" t="s">
        <v>5427</v>
      </c>
      <c r="N1969" s="49">
        <v>97701</v>
      </c>
      <c r="O1969" s="15" t="s">
        <v>5444</v>
      </c>
      <c r="P1969" s="15" t="s">
        <v>5448</v>
      </c>
      <c r="Q1969" s="48">
        <v>508497</v>
      </c>
      <c r="R1969" s="11" t="s">
        <v>45</v>
      </c>
      <c r="S1969" s="120">
        <v>26972</v>
      </c>
      <c r="T1969" s="85">
        <v>107.03</v>
      </c>
      <c r="U1969" s="86">
        <v>48</v>
      </c>
      <c r="V1969" s="123">
        <v>46.825625000000002</v>
      </c>
      <c r="W1969" s="85">
        <f t="shared" si="456"/>
        <v>17981</v>
      </c>
      <c r="X1969" s="86">
        <v>0</v>
      </c>
      <c r="Y1969" s="85">
        <v>16.054500000000001</v>
      </c>
      <c r="Z1969" s="86">
        <f t="shared" si="457"/>
        <v>0</v>
      </c>
      <c r="AA1969" s="86">
        <f t="shared" si="458"/>
        <v>17981</v>
      </c>
      <c r="AB1969" s="85">
        <v>122.77</v>
      </c>
      <c r="AC1969" s="85">
        <v>31</v>
      </c>
      <c r="AD1969" s="124">
        <f t="shared" si="466"/>
        <v>73.661999999999992</v>
      </c>
      <c r="AE1969" s="86">
        <f t="shared" si="459"/>
        <v>9134</v>
      </c>
      <c r="AF1969" s="85">
        <v>0</v>
      </c>
      <c r="AG1969" s="85">
        <v>36.831000000000003</v>
      </c>
      <c r="AH1969" s="85">
        <f t="shared" si="460"/>
        <v>0</v>
      </c>
      <c r="AI1969" s="86">
        <f t="shared" si="461"/>
        <v>27115</v>
      </c>
      <c r="AJ1969" s="86">
        <f t="shared" si="462"/>
        <v>143</v>
      </c>
      <c r="AK1969" s="122"/>
      <c r="AL1969" s="85">
        <v>122.77</v>
      </c>
      <c r="AM1969" s="85">
        <v>31</v>
      </c>
      <c r="AN1969" s="124">
        <f t="shared" si="467"/>
        <v>73.661999999999992</v>
      </c>
      <c r="AO1969" s="86">
        <f t="shared" si="463"/>
        <v>9134</v>
      </c>
      <c r="AP1969" s="85">
        <v>0</v>
      </c>
      <c r="AQ1969" s="85">
        <v>36.831000000000003</v>
      </c>
      <c r="AR1969" s="85">
        <f t="shared" si="464"/>
        <v>0</v>
      </c>
      <c r="AS1969" s="86">
        <f t="shared" si="468"/>
        <v>27115</v>
      </c>
      <c r="AT1969" s="170">
        <f t="shared" si="469"/>
        <v>0</v>
      </c>
      <c r="AU1969" s="86">
        <v>27115</v>
      </c>
      <c r="AV1969" s="170">
        <f t="shared" si="465"/>
        <v>0</v>
      </c>
    </row>
    <row r="1970" spans="1:48" s="73" customFormat="1" x14ac:dyDescent="0.2">
      <c r="A1970" s="10" t="s">
        <v>565</v>
      </c>
      <c r="B1970" s="14" t="s">
        <v>36</v>
      </c>
      <c r="C1970" s="14" t="s">
        <v>37</v>
      </c>
      <c r="D1970" s="14" t="s">
        <v>6309</v>
      </c>
      <c r="E1970" s="58">
        <v>320439</v>
      </c>
      <c r="F1970" s="15" t="s">
        <v>6310</v>
      </c>
      <c r="G1970" s="15" t="s">
        <v>568</v>
      </c>
      <c r="H1970" s="16">
        <v>100010892</v>
      </c>
      <c r="I1970" s="62">
        <v>37957619</v>
      </c>
      <c r="J1970" s="13">
        <v>37957619</v>
      </c>
      <c r="K1970" s="15" t="s">
        <v>48</v>
      </c>
      <c r="L1970" s="12" t="s">
        <v>565</v>
      </c>
      <c r="M1970" s="15" t="s">
        <v>6311</v>
      </c>
      <c r="N1970" s="49">
        <v>96001</v>
      </c>
      <c r="O1970" s="15" t="s">
        <v>6312</v>
      </c>
      <c r="P1970" s="15" t="s">
        <v>6320</v>
      </c>
      <c r="Q1970" s="48">
        <v>518158</v>
      </c>
      <c r="R1970" s="11" t="s">
        <v>86</v>
      </c>
      <c r="S1970" s="120">
        <v>33153</v>
      </c>
      <c r="T1970" s="85">
        <v>107.03</v>
      </c>
      <c r="U1970" s="86">
        <v>59</v>
      </c>
      <c r="V1970" s="123">
        <v>46.825625000000002</v>
      </c>
      <c r="W1970" s="85">
        <f t="shared" si="456"/>
        <v>22102</v>
      </c>
      <c r="X1970" s="86">
        <v>0</v>
      </c>
      <c r="Y1970" s="85">
        <v>16.054500000000001</v>
      </c>
      <c r="Z1970" s="86">
        <f t="shared" si="457"/>
        <v>0</v>
      </c>
      <c r="AA1970" s="86">
        <f t="shared" si="458"/>
        <v>22102</v>
      </c>
      <c r="AB1970" s="85">
        <v>122.77</v>
      </c>
      <c r="AC1970" s="85">
        <v>72</v>
      </c>
      <c r="AD1970" s="124">
        <f t="shared" si="466"/>
        <v>73.661999999999992</v>
      </c>
      <c r="AE1970" s="86">
        <f t="shared" si="459"/>
        <v>21215</v>
      </c>
      <c r="AF1970" s="85">
        <v>1</v>
      </c>
      <c r="AG1970" s="85">
        <v>36.831000000000003</v>
      </c>
      <c r="AH1970" s="85">
        <f t="shared" si="460"/>
        <v>147</v>
      </c>
      <c r="AI1970" s="86">
        <f t="shared" si="461"/>
        <v>43464</v>
      </c>
      <c r="AJ1970" s="86">
        <f t="shared" si="462"/>
        <v>10311</v>
      </c>
      <c r="AK1970" s="122"/>
      <c r="AL1970" s="85">
        <v>122.77</v>
      </c>
      <c r="AM1970" s="85">
        <v>72</v>
      </c>
      <c r="AN1970" s="124">
        <f t="shared" si="467"/>
        <v>73.661999999999992</v>
      </c>
      <c r="AO1970" s="86">
        <f t="shared" si="463"/>
        <v>21215</v>
      </c>
      <c r="AP1970" s="85">
        <v>1</v>
      </c>
      <c r="AQ1970" s="85">
        <v>36.831000000000003</v>
      </c>
      <c r="AR1970" s="85">
        <f t="shared" si="464"/>
        <v>147</v>
      </c>
      <c r="AS1970" s="86">
        <f t="shared" si="468"/>
        <v>43464</v>
      </c>
      <c r="AT1970" s="170">
        <f t="shared" si="469"/>
        <v>0</v>
      </c>
      <c r="AU1970" s="86">
        <v>43464</v>
      </c>
      <c r="AV1970" s="170">
        <f t="shared" si="465"/>
        <v>0</v>
      </c>
    </row>
    <row r="1971" spans="1:48" s="73" customFormat="1" ht="45" x14ac:dyDescent="0.2">
      <c r="A1971" s="10" t="s">
        <v>565</v>
      </c>
      <c r="B1971" s="14" t="s">
        <v>36</v>
      </c>
      <c r="C1971" s="14" t="s">
        <v>37</v>
      </c>
      <c r="D1971" s="14" t="s">
        <v>5828</v>
      </c>
      <c r="E1971" s="58">
        <v>318787</v>
      </c>
      <c r="F1971" s="15" t="s">
        <v>5829</v>
      </c>
      <c r="G1971" s="15" t="s">
        <v>568</v>
      </c>
      <c r="H1971" s="16">
        <v>100010194</v>
      </c>
      <c r="I1971" s="62">
        <v>710019220</v>
      </c>
      <c r="J1971" s="13">
        <v>37831585</v>
      </c>
      <c r="K1971" s="15" t="s">
        <v>92</v>
      </c>
      <c r="L1971" s="12" t="s">
        <v>565</v>
      </c>
      <c r="M1971" s="15" t="s">
        <v>5618</v>
      </c>
      <c r="N1971" s="49">
        <v>98013</v>
      </c>
      <c r="O1971" s="15" t="s">
        <v>5830</v>
      </c>
      <c r="P1971" s="15" t="s">
        <v>5831</v>
      </c>
      <c r="Q1971" s="48">
        <v>514900</v>
      </c>
      <c r="R1971" s="11" t="s">
        <v>45</v>
      </c>
      <c r="S1971" s="120">
        <v>3581</v>
      </c>
      <c r="T1971" s="85">
        <v>107.03</v>
      </c>
      <c r="U1971" s="86">
        <v>5</v>
      </c>
      <c r="V1971" s="123">
        <v>46.825625000000002</v>
      </c>
      <c r="W1971" s="85">
        <f t="shared" si="456"/>
        <v>1873</v>
      </c>
      <c r="X1971" s="86">
        <v>4</v>
      </c>
      <c r="Y1971" s="85">
        <v>16.054500000000001</v>
      </c>
      <c r="Z1971" s="86">
        <f t="shared" si="457"/>
        <v>514</v>
      </c>
      <c r="AA1971" s="86">
        <f t="shared" si="458"/>
        <v>2387</v>
      </c>
      <c r="AB1971" s="85">
        <v>122.77</v>
      </c>
      <c r="AC1971" s="85">
        <v>10</v>
      </c>
      <c r="AD1971" s="124">
        <f t="shared" si="466"/>
        <v>73.661999999999992</v>
      </c>
      <c r="AE1971" s="86">
        <f t="shared" si="459"/>
        <v>2946</v>
      </c>
      <c r="AF1971" s="85">
        <v>1</v>
      </c>
      <c r="AG1971" s="85">
        <v>36.831000000000003</v>
      </c>
      <c r="AH1971" s="85">
        <f t="shared" si="460"/>
        <v>147</v>
      </c>
      <c r="AI1971" s="86">
        <f t="shared" si="461"/>
        <v>5480</v>
      </c>
      <c r="AJ1971" s="86">
        <f t="shared" si="462"/>
        <v>1899</v>
      </c>
      <c r="AK1971" s="122"/>
      <c r="AL1971" s="85">
        <v>122.77</v>
      </c>
      <c r="AM1971" s="85">
        <v>10</v>
      </c>
      <c r="AN1971" s="124">
        <f t="shared" si="467"/>
        <v>73.661999999999992</v>
      </c>
      <c r="AO1971" s="86">
        <f t="shared" si="463"/>
        <v>2946</v>
      </c>
      <c r="AP1971" s="85">
        <v>1</v>
      </c>
      <c r="AQ1971" s="85">
        <v>36.831000000000003</v>
      </c>
      <c r="AR1971" s="85">
        <f t="shared" si="464"/>
        <v>147</v>
      </c>
      <c r="AS1971" s="86">
        <f t="shared" si="468"/>
        <v>5480</v>
      </c>
      <c r="AT1971" s="170">
        <f t="shared" si="469"/>
        <v>0</v>
      </c>
      <c r="AU1971" s="86">
        <v>5480</v>
      </c>
      <c r="AV1971" s="170">
        <f t="shared" si="465"/>
        <v>0</v>
      </c>
    </row>
    <row r="1972" spans="1:48" s="73" customFormat="1" x14ac:dyDescent="0.2">
      <c r="A1972" s="10" t="s">
        <v>565</v>
      </c>
      <c r="B1972" s="14" t="s">
        <v>36</v>
      </c>
      <c r="C1972" s="14" t="s">
        <v>37</v>
      </c>
      <c r="D1972" s="14" t="s">
        <v>5469</v>
      </c>
      <c r="E1972" s="58">
        <v>313424</v>
      </c>
      <c r="F1972" s="15" t="s">
        <v>5470</v>
      </c>
      <c r="G1972" s="15" t="s">
        <v>568</v>
      </c>
      <c r="H1972" s="16">
        <v>100009718</v>
      </c>
      <c r="I1972" s="62">
        <v>710013272</v>
      </c>
      <c r="J1972" s="13">
        <v>710013272</v>
      </c>
      <c r="K1972" s="15" t="s">
        <v>48</v>
      </c>
      <c r="L1972" s="12" t="s">
        <v>565</v>
      </c>
      <c r="M1972" s="15" t="s">
        <v>5427</v>
      </c>
      <c r="N1972" s="49">
        <v>97668</v>
      </c>
      <c r="O1972" s="15" t="s">
        <v>5471</v>
      </c>
      <c r="P1972" s="15" t="s">
        <v>5472</v>
      </c>
      <c r="Q1972" s="48">
        <v>508608</v>
      </c>
      <c r="R1972" s="11" t="s">
        <v>45</v>
      </c>
      <c r="S1972" s="120">
        <v>12185</v>
      </c>
      <c r="T1972" s="85">
        <v>107.03</v>
      </c>
      <c r="U1972" s="86">
        <v>21</v>
      </c>
      <c r="V1972" s="123">
        <v>46.825625000000002</v>
      </c>
      <c r="W1972" s="85">
        <f t="shared" si="456"/>
        <v>7867</v>
      </c>
      <c r="X1972" s="86">
        <v>2</v>
      </c>
      <c r="Y1972" s="85">
        <v>16.054500000000001</v>
      </c>
      <c r="Z1972" s="86">
        <f t="shared" si="457"/>
        <v>257</v>
      </c>
      <c r="AA1972" s="86">
        <f t="shared" si="458"/>
        <v>8124</v>
      </c>
      <c r="AB1972" s="85">
        <v>122.77</v>
      </c>
      <c r="AC1972" s="85">
        <v>23</v>
      </c>
      <c r="AD1972" s="124">
        <f t="shared" si="466"/>
        <v>73.661999999999992</v>
      </c>
      <c r="AE1972" s="86">
        <f t="shared" si="459"/>
        <v>6777</v>
      </c>
      <c r="AF1972" s="85">
        <v>1</v>
      </c>
      <c r="AG1972" s="85">
        <v>36.831000000000003</v>
      </c>
      <c r="AH1972" s="85">
        <f t="shared" si="460"/>
        <v>147</v>
      </c>
      <c r="AI1972" s="86">
        <f t="shared" si="461"/>
        <v>15048</v>
      </c>
      <c r="AJ1972" s="86">
        <f t="shared" si="462"/>
        <v>2863</v>
      </c>
      <c r="AK1972" s="122"/>
      <c r="AL1972" s="85">
        <v>122.77</v>
      </c>
      <c r="AM1972" s="85">
        <v>23</v>
      </c>
      <c r="AN1972" s="124">
        <f t="shared" si="467"/>
        <v>73.661999999999992</v>
      </c>
      <c r="AO1972" s="86">
        <f t="shared" si="463"/>
        <v>6777</v>
      </c>
      <c r="AP1972" s="85">
        <v>1</v>
      </c>
      <c r="AQ1972" s="85">
        <v>36.831000000000003</v>
      </c>
      <c r="AR1972" s="85">
        <f t="shared" si="464"/>
        <v>147</v>
      </c>
      <c r="AS1972" s="86">
        <f t="shared" si="468"/>
        <v>15048</v>
      </c>
      <c r="AT1972" s="170">
        <f t="shared" si="469"/>
        <v>0</v>
      </c>
      <c r="AU1972" s="86">
        <v>15048</v>
      </c>
      <c r="AV1972" s="170">
        <f t="shared" si="465"/>
        <v>0</v>
      </c>
    </row>
    <row r="1973" spans="1:48" s="73" customFormat="1" ht="30" x14ac:dyDescent="0.2">
      <c r="A1973" s="10" t="s">
        <v>565</v>
      </c>
      <c r="B1973" s="14" t="s">
        <v>36</v>
      </c>
      <c r="C1973" s="14" t="s">
        <v>37</v>
      </c>
      <c r="D1973" s="14" t="s">
        <v>5395</v>
      </c>
      <c r="E1973" s="58">
        <v>313271</v>
      </c>
      <c r="F1973" s="15" t="s">
        <v>5396</v>
      </c>
      <c r="G1973" s="15" t="s">
        <v>568</v>
      </c>
      <c r="H1973" s="16">
        <v>100009490</v>
      </c>
      <c r="I1973" s="62">
        <v>710012845</v>
      </c>
      <c r="J1973" s="13">
        <v>710012845</v>
      </c>
      <c r="K1973" s="15" t="s">
        <v>48</v>
      </c>
      <c r="L1973" s="12" t="s">
        <v>565</v>
      </c>
      <c r="M1973" s="15" t="s">
        <v>654</v>
      </c>
      <c r="N1973" s="49">
        <v>97406</v>
      </c>
      <c r="O1973" s="15" t="s">
        <v>655</v>
      </c>
      <c r="P1973" s="15" t="s">
        <v>5406</v>
      </c>
      <c r="Q1973" s="48">
        <v>508438</v>
      </c>
      <c r="R1973" s="11" t="s">
        <v>45</v>
      </c>
      <c r="S1973" s="120">
        <v>2810</v>
      </c>
      <c r="T1973" s="85">
        <v>107.03</v>
      </c>
      <c r="U1973" s="86">
        <v>5</v>
      </c>
      <c r="V1973" s="123">
        <v>46.825625000000002</v>
      </c>
      <c r="W1973" s="85">
        <f t="shared" si="456"/>
        <v>1873</v>
      </c>
      <c r="X1973" s="86">
        <v>0</v>
      </c>
      <c r="Y1973" s="85">
        <v>16.054500000000001</v>
      </c>
      <c r="Z1973" s="86">
        <f t="shared" si="457"/>
        <v>0</v>
      </c>
      <c r="AA1973" s="86">
        <f t="shared" si="458"/>
        <v>1873</v>
      </c>
      <c r="AB1973" s="85">
        <v>122.77</v>
      </c>
      <c r="AC1973" s="85">
        <v>4</v>
      </c>
      <c r="AD1973" s="124">
        <f t="shared" si="466"/>
        <v>73.661999999999992</v>
      </c>
      <c r="AE1973" s="86">
        <f t="shared" si="459"/>
        <v>1179</v>
      </c>
      <c r="AF1973" s="85">
        <v>0</v>
      </c>
      <c r="AG1973" s="85">
        <v>36.831000000000003</v>
      </c>
      <c r="AH1973" s="85">
        <f t="shared" si="460"/>
        <v>0</v>
      </c>
      <c r="AI1973" s="86">
        <f t="shared" si="461"/>
        <v>3052</v>
      </c>
      <c r="AJ1973" s="86">
        <f t="shared" si="462"/>
        <v>242</v>
      </c>
      <c r="AK1973" s="122"/>
      <c r="AL1973" s="85">
        <v>122.77</v>
      </c>
      <c r="AM1973" s="85">
        <v>4</v>
      </c>
      <c r="AN1973" s="124">
        <f t="shared" si="467"/>
        <v>73.661999999999992</v>
      </c>
      <c r="AO1973" s="86">
        <f t="shared" si="463"/>
        <v>1179</v>
      </c>
      <c r="AP1973" s="85">
        <v>0</v>
      </c>
      <c r="AQ1973" s="85">
        <v>36.831000000000003</v>
      </c>
      <c r="AR1973" s="85">
        <f t="shared" si="464"/>
        <v>0</v>
      </c>
      <c r="AS1973" s="86">
        <f t="shared" si="468"/>
        <v>3052</v>
      </c>
      <c r="AT1973" s="170">
        <f t="shared" si="469"/>
        <v>0</v>
      </c>
      <c r="AU1973" s="86">
        <v>3052</v>
      </c>
      <c r="AV1973" s="170">
        <f t="shared" si="465"/>
        <v>0</v>
      </c>
    </row>
    <row r="1974" spans="1:48" s="73" customFormat="1" ht="30" x14ac:dyDescent="0.2">
      <c r="A1974" s="10" t="s">
        <v>565</v>
      </c>
      <c r="B1974" s="14" t="s">
        <v>36</v>
      </c>
      <c r="C1974" s="14" t="s">
        <v>37</v>
      </c>
      <c r="D1974" s="14" t="s">
        <v>6180</v>
      </c>
      <c r="E1974" s="58">
        <v>320668</v>
      </c>
      <c r="F1974" s="15" t="s">
        <v>6181</v>
      </c>
      <c r="G1974" s="15" t="s">
        <v>568</v>
      </c>
      <c r="H1974" s="16">
        <v>100011090</v>
      </c>
      <c r="I1974" s="62">
        <v>710021291</v>
      </c>
      <c r="J1974" s="13">
        <v>710021291</v>
      </c>
      <c r="K1974" s="15" t="s">
        <v>48</v>
      </c>
      <c r="L1974" s="12" t="s">
        <v>565</v>
      </c>
      <c r="M1974" s="15" t="s">
        <v>6128</v>
      </c>
      <c r="N1974" s="49">
        <v>96612</v>
      </c>
      <c r="O1974" s="15" t="s">
        <v>6182</v>
      </c>
      <c r="P1974" s="15" t="s">
        <v>6183</v>
      </c>
      <c r="Q1974" s="48">
        <v>516821</v>
      </c>
      <c r="R1974" s="11" t="s">
        <v>45</v>
      </c>
      <c r="S1974" s="120">
        <v>3371</v>
      </c>
      <c r="T1974" s="85">
        <v>107.03</v>
      </c>
      <c r="U1974" s="86">
        <v>6</v>
      </c>
      <c r="V1974" s="123">
        <v>46.825625000000002</v>
      </c>
      <c r="W1974" s="85">
        <f t="shared" si="456"/>
        <v>2248</v>
      </c>
      <c r="X1974" s="86">
        <v>0</v>
      </c>
      <c r="Y1974" s="85">
        <v>16.054500000000001</v>
      </c>
      <c r="Z1974" s="86">
        <f t="shared" si="457"/>
        <v>0</v>
      </c>
      <c r="AA1974" s="86">
        <f t="shared" si="458"/>
        <v>2248</v>
      </c>
      <c r="AB1974" s="85">
        <v>122.77</v>
      </c>
      <c r="AC1974" s="85">
        <v>6</v>
      </c>
      <c r="AD1974" s="124">
        <f t="shared" si="466"/>
        <v>73.661999999999992</v>
      </c>
      <c r="AE1974" s="86">
        <f t="shared" si="459"/>
        <v>1768</v>
      </c>
      <c r="AF1974" s="85">
        <v>0</v>
      </c>
      <c r="AG1974" s="85">
        <v>36.831000000000003</v>
      </c>
      <c r="AH1974" s="85">
        <f t="shared" si="460"/>
        <v>0</v>
      </c>
      <c r="AI1974" s="86">
        <f t="shared" si="461"/>
        <v>4016</v>
      </c>
      <c r="AJ1974" s="86">
        <f t="shared" si="462"/>
        <v>645</v>
      </c>
      <c r="AK1974" s="122"/>
      <c r="AL1974" s="85">
        <v>122.77</v>
      </c>
      <c r="AM1974" s="85">
        <v>6</v>
      </c>
      <c r="AN1974" s="124">
        <f t="shared" si="467"/>
        <v>73.661999999999992</v>
      </c>
      <c r="AO1974" s="86">
        <f t="shared" si="463"/>
        <v>1768</v>
      </c>
      <c r="AP1974" s="85">
        <v>0</v>
      </c>
      <c r="AQ1974" s="85">
        <v>36.831000000000003</v>
      </c>
      <c r="AR1974" s="85">
        <f t="shared" si="464"/>
        <v>0</v>
      </c>
      <c r="AS1974" s="86">
        <f t="shared" si="468"/>
        <v>4016</v>
      </c>
      <c r="AT1974" s="170">
        <f t="shared" si="469"/>
        <v>0</v>
      </c>
      <c r="AU1974" s="86">
        <v>4016</v>
      </c>
      <c r="AV1974" s="170">
        <f t="shared" si="465"/>
        <v>0</v>
      </c>
    </row>
    <row r="1975" spans="1:48" s="73" customFormat="1" ht="45" x14ac:dyDescent="0.2">
      <c r="A1975" s="10" t="s">
        <v>565</v>
      </c>
      <c r="B1975" s="14" t="s">
        <v>36</v>
      </c>
      <c r="C1975" s="14" t="s">
        <v>37</v>
      </c>
      <c r="D1975" s="14" t="s">
        <v>6019</v>
      </c>
      <c r="E1975" s="58">
        <v>319341</v>
      </c>
      <c r="F1975" s="15" t="s">
        <v>6020</v>
      </c>
      <c r="G1975" s="15" t="s">
        <v>568</v>
      </c>
      <c r="H1975" s="16">
        <v>100010679</v>
      </c>
      <c r="I1975" s="62">
        <v>710020023</v>
      </c>
      <c r="J1975" s="13">
        <v>37831712</v>
      </c>
      <c r="K1975" s="15" t="s">
        <v>92</v>
      </c>
      <c r="L1975" s="12" t="s">
        <v>565</v>
      </c>
      <c r="M1975" s="15" t="s">
        <v>5979</v>
      </c>
      <c r="N1975" s="49">
        <v>99142</v>
      </c>
      <c r="O1975" s="15" t="s">
        <v>6021</v>
      </c>
      <c r="P1975" s="15" t="s">
        <v>6022</v>
      </c>
      <c r="Q1975" s="48">
        <v>516040</v>
      </c>
      <c r="R1975" s="11" t="s">
        <v>45</v>
      </c>
      <c r="S1975" s="120">
        <v>7867</v>
      </c>
      <c r="T1975" s="85">
        <v>107.03</v>
      </c>
      <c r="U1975" s="86">
        <v>14</v>
      </c>
      <c r="V1975" s="123">
        <v>46.825625000000002</v>
      </c>
      <c r="W1975" s="85">
        <f t="shared" si="456"/>
        <v>5244</v>
      </c>
      <c r="X1975" s="86">
        <v>0</v>
      </c>
      <c r="Y1975" s="85">
        <v>16.054500000000001</v>
      </c>
      <c r="Z1975" s="86">
        <f t="shared" si="457"/>
        <v>0</v>
      </c>
      <c r="AA1975" s="86">
        <f t="shared" si="458"/>
        <v>5244</v>
      </c>
      <c r="AB1975" s="85">
        <v>122.77</v>
      </c>
      <c r="AC1975" s="85">
        <v>14</v>
      </c>
      <c r="AD1975" s="124">
        <f t="shared" si="466"/>
        <v>73.661999999999992</v>
      </c>
      <c r="AE1975" s="86">
        <f t="shared" si="459"/>
        <v>4125</v>
      </c>
      <c r="AF1975" s="85">
        <v>0</v>
      </c>
      <c r="AG1975" s="85">
        <v>36.831000000000003</v>
      </c>
      <c r="AH1975" s="85">
        <f t="shared" si="460"/>
        <v>0</v>
      </c>
      <c r="AI1975" s="86">
        <f t="shared" si="461"/>
        <v>9369</v>
      </c>
      <c r="AJ1975" s="86">
        <f t="shared" si="462"/>
        <v>1502</v>
      </c>
      <c r="AK1975" s="122"/>
      <c r="AL1975" s="85">
        <v>122.77</v>
      </c>
      <c r="AM1975" s="85">
        <v>14</v>
      </c>
      <c r="AN1975" s="124">
        <f t="shared" si="467"/>
        <v>73.661999999999992</v>
      </c>
      <c r="AO1975" s="86">
        <f t="shared" si="463"/>
        <v>4125</v>
      </c>
      <c r="AP1975" s="85">
        <v>0</v>
      </c>
      <c r="AQ1975" s="85">
        <v>36.831000000000003</v>
      </c>
      <c r="AR1975" s="85">
        <f t="shared" si="464"/>
        <v>0</v>
      </c>
      <c r="AS1975" s="86">
        <f t="shared" si="468"/>
        <v>9369</v>
      </c>
      <c r="AT1975" s="170">
        <f t="shared" si="469"/>
        <v>0</v>
      </c>
      <c r="AU1975" s="86">
        <v>9369</v>
      </c>
      <c r="AV1975" s="170">
        <f t="shared" si="465"/>
        <v>0</v>
      </c>
    </row>
    <row r="1976" spans="1:48" s="73" customFormat="1" x14ac:dyDescent="0.2">
      <c r="A1976" s="10" t="s">
        <v>565</v>
      </c>
      <c r="B1976" s="14" t="s">
        <v>36</v>
      </c>
      <c r="C1976" s="14" t="s">
        <v>37</v>
      </c>
      <c r="D1976" s="14" t="s">
        <v>6479</v>
      </c>
      <c r="E1976" s="58">
        <v>328316</v>
      </c>
      <c r="F1976" s="15" t="s">
        <v>6480</v>
      </c>
      <c r="G1976" s="15" t="s">
        <v>568</v>
      </c>
      <c r="H1976" s="16">
        <v>100010257</v>
      </c>
      <c r="I1976" s="62">
        <v>710029748</v>
      </c>
      <c r="J1976" s="13">
        <v>710029748</v>
      </c>
      <c r="K1976" s="15" t="s">
        <v>48</v>
      </c>
      <c r="L1976" s="12" t="s">
        <v>565</v>
      </c>
      <c r="M1976" s="15" t="s">
        <v>5776</v>
      </c>
      <c r="N1976" s="49">
        <v>4913</v>
      </c>
      <c r="O1976" s="15" t="s">
        <v>6481</v>
      </c>
      <c r="P1976" s="15" t="s">
        <v>6482</v>
      </c>
      <c r="Q1976" s="48">
        <v>525766</v>
      </c>
      <c r="R1976" s="11" t="s">
        <v>45</v>
      </c>
      <c r="S1976" s="120">
        <v>3371</v>
      </c>
      <c r="T1976" s="85">
        <v>107.03</v>
      </c>
      <c r="U1976" s="86">
        <v>6</v>
      </c>
      <c r="V1976" s="123">
        <v>46.825625000000002</v>
      </c>
      <c r="W1976" s="85">
        <f t="shared" si="456"/>
        <v>2248</v>
      </c>
      <c r="X1976" s="86">
        <v>0</v>
      </c>
      <c r="Y1976" s="85">
        <v>16.054500000000001</v>
      </c>
      <c r="Z1976" s="86">
        <f t="shared" si="457"/>
        <v>0</v>
      </c>
      <c r="AA1976" s="86">
        <f t="shared" si="458"/>
        <v>2248</v>
      </c>
      <c r="AB1976" s="85">
        <v>122.77</v>
      </c>
      <c r="AC1976" s="85">
        <v>11</v>
      </c>
      <c r="AD1976" s="124">
        <f t="shared" si="466"/>
        <v>73.661999999999992</v>
      </c>
      <c r="AE1976" s="86">
        <f t="shared" si="459"/>
        <v>3241</v>
      </c>
      <c r="AF1976" s="85">
        <v>0</v>
      </c>
      <c r="AG1976" s="85">
        <v>36.831000000000003</v>
      </c>
      <c r="AH1976" s="85">
        <f t="shared" si="460"/>
        <v>0</v>
      </c>
      <c r="AI1976" s="86">
        <f t="shared" si="461"/>
        <v>5489</v>
      </c>
      <c r="AJ1976" s="86">
        <f t="shared" si="462"/>
        <v>2118</v>
      </c>
      <c r="AK1976" s="122"/>
      <c r="AL1976" s="85">
        <v>122.77</v>
      </c>
      <c r="AM1976" s="85">
        <v>11</v>
      </c>
      <c r="AN1976" s="124">
        <f t="shared" si="467"/>
        <v>73.661999999999992</v>
      </c>
      <c r="AO1976" s="86">
        <f t="shared" si="463"/>
        <v>3241</v>
      </c>
      <c r="AP1976" s="85">
        <v>0</v>
      </c>
      <c r="AQ1976" s="85">
        <v>36.831000000000003</v>
      </c>
      <c r="AR1976" s="85">
        <f t="shared" si="464"/>
        <v>0</v>
      </c>
      <c r="AS1976" s="86">
        <f t="shared" si="468"/>
        <v>5489</v>
      </c>
      <c r="AT1976" s="170">
        <f t="shared" si="469"/>
        <v>0</v>
      </c>
      <c r="AU1976" s="86">
        <v>5489</v>
      </c>
      <c r="AV1976" s="170">
        <f t="shared" si="465"/>
        <v>0</v>
      </c>
    </row>
    <row r="1977" spans="1:48" s="73" customFormat="1" ht="30" x14ac:dyDescent="0.2">
      <c r="A1977" s="10" t="s">
        <v>565</v>
      </c>
      <c r="B1977" s="14" t="s">
        <v>36</v>
      </c>
      <c r="C1977" s="14" t="s">
        <v>37</v>
      </c>
      <c r="D1977" s="14" t="s">
        <v>5836</v>
      </c>
      <c r="E1977" s="58">
        <v>318817</v>
      </c>
      <c r="F1977" s="15" t="s">
        <v>5837</v>
      </c>
      <c r="G1977" s="15" t="s">
        <v>568</v>
      </c>
      <c r="H1977" s="16">
        <v>100010448</v>
      </c>
      <c r="I1977" s="62">
        <v>710019238</v>
      </c>
      <c r="J1977" s="13">
        <v>710019238</v>
      </c>
      <c r="K1977" s="15" t="s">
        <v>53</v>
      </c>
      <c r="L1977" s="12" t="s">
        <v>565</v>
      </c>
      <c r="M1977" s="15" t="s">
        <v>5754</v>
      </c>
      <c r="N1977" s="49">
        <v>98542</v>
      </c>
      <c r="O1977" s="15" t="s">
        <v>5838</v>
      </c>
      <c r="P1977" s="15" t="s">
        <v>5839</v>
      </c>
      <c r="Q1977" s="48">
        <v>514942</v>
      </c>
      <c r="R1977" s="11" t="s">
        <v>45</v>
      </c>
      <c r="S1977" s="120">
        <v>1509</v>
      </c>
      <c r="T1977" s="85">
        <v>107.03</v>
      </c>
      <c r="U1977" s="86">
        <v>2</v>
      </c>
      <c r="V1977" s="123">
        <v>46.825625000000002</v>
      </c>
      <c r="W1977" s="85">
        <f t="shared" si="456"/>
        <v>749</v>
      </c>
      <c r="X1977" s="86">
        <v>2</v>
      </c>
      <c r="Y1977" s="85">
        <v>16.054500000000001</v>
      </c>
      <c r="Z1977" s="86">
        <f t="shared" si="457"/>
        <v>257</v>
      </c>
      <c r="AA1977" s="86">
        <f t="shared" si="458"/>
        <v>1006</v>
      </c>
      <c r="AB1977" s="85">
        <v>122.77</v>
      </c>
      <c r="AC1977" s="85">
        <v>6</v>
      </c>
      <c r="AD1977" s="124">
        <f t="shared" si="466"/>
        <v>73.661999999999992</v>
      </c>
      <c r="AE1977" s="86">
        <f t="shared" si="459"/>
        <v>1768</v>
      </c>
      <c r="AF1977" s="85">
        <v>4</v>
      </c>
      <c r="AG1977" s="85">
        <v>36.831000000000003</v>
      </c>
      <c r="AH1977" s="85">
        <f t="shared" si="460"/>
        <v>589</v>
      </c>
      <c r="AI1977" s="86">
        <f t="shared" si="461"/>
        <v>3363</v>
      </c>
      <c r="AJ1977" s="86">
        <f t="shared" si="462"/>
        <v>1854</v>
      </c>
      <c r="AK1977" s="122"/>
      <c r="AL1977" s="85">
        <v>122.77</v>
      </c>
      <c r="AM1977" s="85">
        <v>6</v>
      </c>
      <c r="AN1977" s="124">
        <f t="shared" si="467"/>
        <v>73.661999999999992</v>
      </c>
      <c r="AO1977" s="86">
        <f t="shared" si="463"/>
        <v>1768</v>
      </c>
      <c r="AP1977" s="85">
        <v>4</v>
      </c>
      <c r="AQ1977" s="85">
        <v>36.831000000000003</v>
      </c>
      <c r="AR1977" s="85">
        <f t="shared" si="464"/>
        <v>589</v>
      </c>
      <c r="AS1977" s="86">
        <f t="shared" si="468"/>
        <v>3363</v>
      </c>
      <c r="AT1977" s="170">
        <f t="shared" si="469"/>
        <v>0</v>
      </c>
      <c r="AU1977" s="86">
        <v>3363</v>
      </c>
      <c r="AV1977" s="170">
        <f t="shared" si="465"/>
        <v>0</v>
      </c>
    </row>
    <row r="1978" spans="1:48" s="73" customFormat="1" ht="45" x14ac:dyDescent="0.2">
      <c r="A1978" s="10" t="s">
        <v>565</v>
      </c>
      <c r="B1978" s="14" t="s">
        <v>36</v>
      </c>
      <c r="C1978" s="14" t="s">
        <v>37</v>
      </c>
      <c r="D1978" s="14" t="s">
        <v>5592</v>
      </c>
      <c r="E1978" s="58">
        <v>313947</v>
      </c>
      <c r="F1978" s="15" t="s">
        <v>5593</v>
      </c>
      <c r="G1978" s="15" t="s">
        <v>568</v>
      </c>
      <c r="H1978" s="16">
        <v>100009803</v>
      </c>
      <c r="I1978" s="62">
        <v>710013663</v>
      </c>
      <c r="J1978" s="13">
        <v>37828487</v>
      </c>
      <c r="K1978" s="15" t="s">
        <v>105</v>
      </c>
      <c r="L1978" s="12" t="s">
        <v>565</v>
      </c>
      <c r="M1978" s="15" t="s">
        <v>5427</v>
      </c>
      <c r="N1978" s="49">
        <v>97667</v>
      </c>
      <c r="O1978" s="15" t="s">
        <v>5594</v>
      </c>
      <c r="P1978" s="15" t="s">
        <v>5595</v>
      </c>
      <c r="Q1978" s="48">
        <v>509124</v>
      </c>
      <c r="R1978" s="11" t="s">
        <v>45</v>
      </c>
      <c r="S1978" s="120">
        <v>9552</v>
      </c>
      <c r="T1978" s="85">
        <v>107.03</v>
      </c>
      <c r="U1978" s="86">
        <v>17</v>
      </c>
      <c r="V1978" s="123">
        <v>46.825625000000002</v>
      </c>
      <c r="W1978" s="85">
        <f t="shared" si="456"/>
        <v>6368</v>
      </c>
      <c r="X1978" s="86">
        <v>0</v>
      </c>
      <c r="Y1978" s="85">
        <v>16.054500000000001</v>
      </c>
      <c r="Z1978" s="86">
        <f t="shared" si="457"/>
        <v>0</v>
      </c>
      <c r="AA1978" s="86">
        <f t="shared" si="458"/>
        <v>6368</v>
      </c>
      <c r="AB1978" s="85">
        <v>122.77</v>
      </c>
      <c r="AC1978" s="85">
        <v>22</v>
      </c>
      <c r="AD1978" s="124">
        <f t="shared" si="466"/>
        <v>73.661999999999992</v>
      </c>
      <c r="AE1978" s="86">
        <f t="shared" si="459"/>
        <v>6482</v>
      </c>
      <c r="AF1978" s="85">
        <v>0</v>
      </c>
      <c r="AG1978" s="85">
        <v>36.831000000000003</v>
      </c>
      <c r="AH1978" s="85">
        <f t="shared" si="460"/>
        <v>0</v>
      </c>
      <c r="AI1978" s="86">
        <f t="shared" si="461"/>
        <v>12850</v>
      </c>
      <c r="AJ1978" s="86">
        <f t="shared" si="462"/>
        <v>3298</v>
      </c>
      <c r="AK1978" s="122"/>
      <c r="AL1978" s="85">
        <v>122.77</v>
      </c>
      <c r="AM1978" s="85">
        <v>22</v>
      </c>
      <c r="AN1978" s="124">
        <f t="shared" si="467"/>
        <v>73.661999999999992</v>
      </c>
      <c r="AO1978" s="86">
        <f t="shared" si="463"/>
        <v>6482</v>
      </c>
      <c r="AP1978" s="85">
        <v>0</v>
      </c>
      <c r="AQ1978" s="85">
        <v>36.831000000000003</v>
      </c>
      <c r="AR1978" s="85">
        <f t="shared" si="464"/>
        <v>0</v>
      </c>
      <c r="AS1978" s="86">
        <f t="shared" si="468"/>
        <v>12850</v>
      </c>
      <c r="AT1978" s="170">
        <f t="shared" si="469"/>
        <v>0</v>
      </c>
      <c r="AU1978" s="86">
        <v>12850</v>
      </c>
      <c r="AV1978" s="170">
        <f t="shared" si="465"/>
        <v>0</v>
      </c>
    </row>
    <row r="1979" spans="1:48" s="73" customFormat="1" ht="45" x14ac:dyDescent="0.2">
      <c r="A1979" s="10" t="s">
        <v>565</v>
      </c>
      <c r="B1979" s="14" t="s">
        <v>36</v>
      </c>
      <c r="C1979" s="14" t="s">
        <v>37</v>
      </c>
      <c r="D1979" s="14" t="s">
        <v>6495</v>
      </c>
      <c r="E1979" s="58">
        <v>328472</v>
      </c>
      <c r="F1979" s="15" t="s">
        <v>6496</v>
      </c>
      <c r="G1979" s="15" t="s">
        <v>568</v>
      </c>
      <c r="H1979" s="16">
        <v>100010274</v>
      </c>
      <c r="I1979" s="62">
        <v>710029861</v>
      </c>
      <c r="J1979" s="13">
        <v>37833863</v>
      </c>
      <c r="K1979" s="15" t="s">
        <v>92</v>
      </c>
      <c r="L1979" s="12" t="s">
        <v>565</v>
      </c>
      <c r="M1979" s="15" t="s">
        <v>5776</v>
      </c>
      <c r="N1979" s="49">
        <v>4918</v>
      </c>
      <c r="O1979" s="15" t="s">
        <v>6497</v>
      </c>
      <c r="P1979" s="15" t="s">
        <v>6498</v>
      </c>
      <c r="Q1979" s="48">
        <v>525928</v>
      </c>
      <c r="R1979" s="11" t="s">
        <v>45</v>
      </c>
      <c r="S1979" s="120">
        <v>12555</v>
      </c>
      <c r="T1979" s="85">
        <v>107.03</v>
      </c>
      <c r="U1979" s="86">
        <v>22</v>
      </c>
      <c r="V1979" s="123">
        <v>46.825625000000002</v>
      </c>
      <c r="W1979" s="85">
        <f t="shared" si="456"/>
        <v>8241</v>
      </c>
      <c r="X1979" s="86">
        <v>1</v>
      </c>
      <c r="Y1979" s="85">
        <v>16.054500000000001</v>
      </c>
      <c r="Z1979" s="86">
        <f t="shared" si="457"/>
        <v>128</v>
      </c>
      <c r="AA1979" s="86">
        <f t="shared" si="458"/>
        <v>8369</v>
      </c>
      <c r="AB1979" s="85">
        <v>122.77</v>
      </c>
      <c r="AC1979" s="85">
        <v>15</v>
      </c>
      <c r="AD1979" s="124">
        <f t="shared" si="466"/>
        <v>73.661999999999992</v>
      </c>
      <c r="AE1979" s="86">
        <f t="shared" si="459"/>
        <v>4420</v>
      </c>
      <c r="AF1979" s="85">
        <v>2</v>
      </c>
      <c r="AG1979" s="85">
        <v>36.831000000000003</v>
      </c>
      <c r="AH1979" s="85">
        <f t="shared" si="460"/>
        <v>295</v>
      </c>
      <c r="AI1979" s="86">
        <f t="shared" si="461"/>
        <v>13084</v>
      </c>
      <c r="AJ1979" s="86">
        <f t="shared" si="462"/>
        <v>529</v>
      </c>
      <c r="AK1979" s="122"/>
      <c r="AL1979" s="85">
        <v>122.77</v>
      </c>
      <c r="AM1979" s="85">
        <v>15</v>
      </c>
      <c r="AN1979" s="124">
        <f t="shared" si="467"/>
        <v>73.661999999999992</v>
      </c>
      <c r="AO1979" s="86">
        <f t="shared" si="463"/>
        <v>4420</v>
      </c>
      <c r="AP1979" s="85">
        <v>2</v>
      </c>
      <c r="AQ1979" s="85">
        <v>36.831000000000003</v>
      </c>
      <c r="AR1979" s="85">
        <f t="shared" si="464"/>
        <v>295</v>
      </c>
      <c r="AS1979" s="86">
        <f t="shared" si="468"/>
        <v>13084</v>
      </c>
      <c r="AT1979" s="170">
        <f t="shared" si="469"/>
        <v>0</v>
      </c>
      <c r="AU1979" s="86">
        <v>13084</v>
      </c>
      <c r="AV1979" s="170">
        <f t="shared" si="465"/>
        <v>0</v>
      </c>
    </row>
    <row r="1980" spans="1:48" s="73" customFormat="1" ht="30" x14ac:dyDescent="0.2">
      <c r="A1980" s="10" t="s">
        <v>565</v>
      </c>
      <c r="B1980" s="14" t="s">
        <v>36</v>
      </c>
      <c r="C1980" s="14" t="s">
        <v>37</v>
      </c>
      <c r="D1980" s="14" t="s">
        <v>5844</v>
      </c>
      <c r="E1980" s="58">
        <v>649872</v>
      </c>
      <c r="F1980" s="15" t="s">
        <v>5845</v>
      </c>
      <c r="G1980" s="15" t="s">
        <v>568</v>
      </c>
      <c r="H1980" s="16">
        <v>100010456</v>
      </c>
      <c r="I1980" s="62">
        <v>710019041</v>
      </c>
      <c r="J1980" s="13">
        <v>710019041</v>
      </c>
      <c r="K1980" s="15" t="s">
        <v>53</v>
      </c>
      <c r="L1980" s="12" t="s">
        <v>565</v>
      </c>
      <c r="M1980" s="15" t="s">
        <v>5754</v>
      </c>
      <c r="N1980" s="49">
        <v>98042</v>
      </c>
      <c r="O1980" s="15" t="s">
        <v>5846</v>
      </c>
      <c r="P1980" s="15" t="s">
        <v>5847</v>
      </c>
      <c r="Q1980" s="48">
        <v>514969</v>
      </c>
      <c r="R1980" s="11" t="s">
        <v>45</v>
      </c>
      <c r="S1980" s="120">
        <v>3933</v>
      </c>
      <c r="T1980" s="85">
        <v>107.03</v>
      </c>
      <c r="U1980" s="86">
        <v>7</v>
      </c>
      <c r="V1980" s="123">
        <v>46.825625000000002</v>
      </c>
      <c r="W1980" s="85">
        <f t="shared" si="456"/>
        <v>2622</v>
      </c>
      <c r="X1980" s="86">
        <v>0</v>
      </c>
      <c r="Y1980" s="85">
        <v>16.054500000000001</v>
      </c>
      <c r="Z1980" s="86">
        <f t="shared" si="457"/>
        <v>0</v>
      </c>
      <c r="AA1980" s="86">
        <f t="shared" si="458"/>
        <v>2622</v>
      </c>
      <c r="AB1980" s="85">
        <v>122.77</v>
      </c>
      <c r="AC1980" s="85">
        <v>6</v>
      </c>
      <c r="AD1980" s="124">
        <f t="shared" si="466"/>
        <v>73.661999999999992</v>
      </c>
      <c r="AE1980" s="86">
        <f t="shared" si="459"/>
        <v>1768</v>
      </c>
      <c r="AF1980" s="85">
        <v>0</v>
      </c>
      <c r="AG1980" s="85">
        <v>36.831000000000003</v>
      </c>
      <c r="AH1980" s="85">
        <f t="shared" si="460"/>
        <v>0</v>
      </c>
      <c r="AI1980" s="86">
        <f t="shared" si="461"/>
        <v>4390</v>
      </c>
      <c r="AJ1980" s="86">
        <f t="shared" si="462"/>
        <v>457</v>
      </c>
      <c r="AK1980" s="122"/>
      <c r="AL1980" s="85">
        <v>122.77</v>
      </c>
      <c r="AM1980" s="85">
        <v>6</v>
      </c>
      <c r="AN1980" s="124">
        <f t="shared" si="467"/>
        <v>73.661999999999992</v>
      </c>
      <c r="AO1980" s="86">
        <f t="shared" si="463"/>
        <v>1768</v>
      </c>
      <c r="AP1980" s="85">
        <v>0</v>
      </c>
      <c r="AQ1980" s="85">
        <v>36.831000000000003</v>
      </c>
      <c r="AR1980" s="85">
        <f t="shared" si="464"/>
        <v>0</v>
      </c>
      <c r="AS1980" s="86">
        <f t="shared" si="468"/>
        <v>4390</v>
      </c>
      <c r="AT1980" s="170">
        <f t="shared" si="469"/>
        <v>0</v>
      </c>
      <c r="AU1980" s="86">
        <v>4390</v>
      </c>
      <c r="AV1980" s="170">
        <f t="shared" si="465"/>
        <v>0</v>
      </c>
    </row>
    <row r="1981" spans="1:48" s="73" customFormat="1" ht="30" x14ac:dyDescent="0.2">
      <c r="A1981" s="10" t="s">
        <v>565</v>
      </c>
      <c r="B1981" s="14" t="s">
        <v>36</v>
      </c>
      <c r="C1981" s="14" t="s">
        <v>37</v>
      </c>
      <c r="D1981" s="14" t="s">
        <v>5752</v>
      </c>
      <c r="E1981" s="58">
        <v>319031</v>
      </c>
      <c r="F1981" s="15" t="s">
        <v>5753</v>
      </c>
      <c r="G1981" s="15" t="s">
        <v>568</v>
      </c>
      <c r="H1981" s="16">
        <v>100010552</v>
      </c>
      <c r="I1981" s="62">
        <v>45025266</v>
      </c>
      <c r="J1981" s="13">
        <v>45025266</v>
      </c>
      <c r="K1981" s="15" t="s">
        <v>48</v>
      </c>
      <c r="L1981" s="12" t="s">
        <v>565</v>
      </c>
      <c r="M1981" s="15" t="s">
        <v>5754</v>
      </c>
      <c r="N1981" s="49">
        <v>97901</v>
      </c>
      <c r="O1981" s="15" t="s">
        <v>570</v>
      </c>
      <c r="P1981" s="15" t="s">
        <v>5761</v>
      </c>
      <c r="Q1981" s="48">
        <v>514462</v>
      </c>
      <c r="R1981" s="11" t="s">
        <v>86</v>
      </c>
      <c r="S1981" s="120">
        <v>25286</v>
      </c>
      <c r="T1981" s="85">
        <v>107.03</v>
      </c>
      <c r="U1981" s="86">
        <v>45</v>
      </c>
      <c r="V1981" s="123">
        <v>46.825625000000002</v>
      </c>
      <c r="W1981" s="85">
        <f t="shared" si="456"/>
        <v>16857</v>
      </c>
      <c r="X1981" s="86">
        <v>0</v>
      </c>
      <c r="Y1981" s="85">
        <v>16.054500000000001</v>
      </c>
      <c r="Z1981" s="86">
        <f t="shared" si="457"/>
        <v>0</v>
      </c>
      <c r="AA1981" s="86">
        <f t="shared" si="458"/>
        <v>16857</v>
      </c>
      <c r="AB1981" s="85">
        <v>122.77</v>
      </c>
      <c r="AC1981" s="85">
        <v>36</v>
      </c>
      <c r="AD1981" s="124">
        <f t="shared" si="466"/>
        <v>73.661999999999992</v>
      </c>
      <c r="AE1981" s="86">
        <f t="shared" si="459"/>
        <v>10607</v>
      </c>
      <c r="AF1981" s="85">
        <v>0</v>
      </c>
      <c r="AG1981" s="85">
        <v>36.831000000000003</v>
      </c>
      <c r="AH1981" s="85">
        <f t="shared" si="460"/>
        <v>0</v>
      </c>
      <c r="AI1981" s="86">
        <f t="shared" si="461"/>
        <v>27464</v>
      </c>
      <c r="AJ1981" s="86">
        <f t="shared" si="462"/>
        <v>2178</v>
      </c>
      <c r="AK1981" s="122"/>
      <c r="AL1981" s="85">
        <v>122.77</v>
      </c>
      <c r="AM1981" s="85">
        <v>36</v>
      </c>
      <c r="AN1981" s="124">
        <f t="shared" si="467"/>
        <v>73.661999999999992</v>
      </c>
      <c r="AO1981" s="86">
        <f t="shared" si="463"/>
        <v>10607</v>
      </c>
      <c r="AP1981" s="85">
        <v>0</v>
      </c>
      <c r="AQ1981" s="85">
        <v>36.831000000000003</v>
      </c>
      <c r="AR1981" s="85">
        <f t="shared" si="464"/>
        <v>0</v>
      </c>
      <c r="AS1981" s="86">
        <f t="shared" si="468"/>
        <v>27464</v>
      </c>
      <c r="AT1981" s="170">
        <f t="shared" si="469"/>
        <v>0</v>
      </c>
      <c r="AU1981" s="86">
        <v>27464</v>
      </c>
      <c r="AV1981" s="170">
        <f t="shared" si="465"/>
        <v>0</v>
      </c>
    </row>
    <row r="1982" spans="1:48" s="73" customFormat="1" ht="30" x14ac:dyDescent="0.2">
      <c r="A1982" s="10" t="s">
        <v>565</v>
      </c>
      <c r="B1982" s="14" t="s">
        <v>36</v>
      </c>
      <c r="C1982" s="14" t="s">
        <v>37</v>
      </c>
      <c r="D1982" s="14" t="s">
        <v>6188</v>
      </c>
      <c r="E1982" s="58">
        <v>320684</v>
      </c>
      <c r="F1982" s="15" t="s">
        <v>6189</v>
      </c>
      <c r="G1982" s="15" t="s">
        <v>568</v>
      </c>
      <c r="H1982" s="16">
        <v>100011092</v>
      </c>
      <c r="I1982" s="62">
        <v>710021313</v>
      </c>
      <c r="J1982" s="13">
        <v>710021313</v>
      </c>
      <c r="K1982" s="15" t="s">
        <v>48</v>
      </c>
      <c r="L1982" s="12" t="s">
        <v>565</v>
      </c>
      <c r="M1982" s="15" t="s">
        <v>6128</v>
      </c>
      <c r="N1982" s="49">
        <v>96701</v>
      </c>
      <c r="O1982" s="15" t="s">
        <v>6190</v>
      </c>
      <c r="P1982" s="15" t="s">
        <v>6191</v>
      </c>
      <c r="Q1982" s="48">
        <v>516848</v>
      </c>
      <c r="R1982" s="11" t="s">
        <v>45</v>
      </c>
      <c r="S1982" s="120">
        <v>3371</v>
      </c>
      <c r="T1982" s="85">
        <v>107.03</v>
      </c>
      <c r="U1982" s="86">
        <v>6</v>
      </c>
      <c r="V1982" s="123">
        <v>46.825625000000002</v>
      </c>
      <c r="W1982" s="85">
        <f t="shared" si="456"/>
        <v>2248</v>
      </c>
      <c r="X1982" s="86">
        <v>0</v>
      </c>
      <c r="Y1982" s="85">
        <v>16.054500000000001</v>
      </c>
      <c r="Z1982" s="86">
        <f t="shared" si="457"/>
        <v>0</v>
      </c>
      <c r="AA1982" s="86">
        <f t="shared" si="458"/>
        <v>2248</v>
      </c>
      <c r="AB1982" s="85">
        <v>122.77</v>
      </c>
      <c r="AC1982" s="85">
        <v>6</v>
      </c>
      <c r="AD1982" s="124">
        <f t="shared" si="466"/>
        <v>73.661999999999992</v>
      </c>
      <c r="AE1982" s="86">
        <f t="shared" si="459"/>
        <v>1768</v>
      </c>
      <c r="AF1982" s="85">
        <v>0</v>
      </c>
      <c r="AG1982" s="85">
        <v>36.831000000000003</v>
      </c>
      <c r="AH1982" s="85">
        <f t="shared" si="460"/>
        <v>0</v>
      </c>
      <c r="AI1982" s="86">
        <f t="shared" si="461"/>
        <v>4016</v>
      </c>
      <c r="AJ1982" s="86">
        <f t="shared" si="462"/>
        <v>645</v>
      </c>
      <c r="AK1982" s="122"/>
      <c r="AL1982" s="85">
        <v>122.77</v>
      </c>
      <c r="AM1982" s="85">
        <v>6</v>
      </c>
      <c r="AN1982" s="124">
        <f t="shared" si="467"/>
        <v>73.661999999999992</v>
      </c>
      <c r="AO1982" s="86">
        <f t="shared" si="463"/>
        <v>1768</v>
      </c>
      <c r="AP1982" s="85">
        <v>0</v>
      </c>
      <c r="AQ1982" s="85">
        <v>36.831000000000003</v>
      </c>
      <c r="AR1982" s="85">
        <f t="shared" si="464"/>
        <v>0</v>
      </c>
      <c r="AS1982" s="86">
        <f t="shared" si="468"/>
        <v>4016</v>
      </c>
      <c r="AT1982" s="170">
        <f t="shared" si="469"/>
        <v>0</v>
      </c>
      <c r="AU1982" s="86">
        <v>4016</v>
      </c>
      <c r="AV1982" s="170">
        <f t="shared" si="465"/>
        <v>0</v>
      </c>
    </row>
    <row r="1983" spans="1:48" s="73" customFormat="1" ht="30" x14ac:dyDescent="0.2">
      <c r="A1983" s="10" t="s">
        <v>565</v>
      </c>
      <c r="B1983" s="14" t="s">
        <v>36</v>
      </c>
      <c r="C1983" s="14" t="s">
        <v>37</v>
      </c>
      <c r="D1983" s="14" t="s">
        <v>6192</v>
      </c>
      <c r="E1983" s="58">
        <v>320692</v>
      </c>
      <c r="F1983" s="15" t="s">
        <v>6193</v>
      </c>
      <c r="G1983" s="15" t="s">
        <v>568</v>
      </c>
      <c r="H1983" s="16">
        <v>100009636</v>
      </c>
      <c r="I1983" s="62">
        <v>710021321</v>
      </c>
      <c r="J1983" s="13">
        <v>710021321</v>
      </c>
      <c r="K1983" s="15" t="s">
        <v>48</v>
      </c>
      <c r="L1983" s="12" t="s">
        <v>565</v>
      </c>
      <c r="M1983" s="15" t="s">
        <v>6134</v>
      </c>
      <c r="N1983" s="49">
        <v>96903</v>
      </c>
      <c r="O1983" s="15" t="s">
        <v>6194</v>
      </c>
      <c r="P1983" s="15" t="s">
        <v>6195</v>
      </c>
      <c r="Q1983" s="48">
        <v>516856</v>
      </c>
      <c r="R1983" s="11" t="s">
        <v>45</v>
      </c>
      <c r="S1983" s="120">
        <v>1124</v>
      </c>
      <c r="T1983" s="85">
        <v>107.03</v>
      </c>
      <c r="U1983" s="86">
        <v>2</v>
      </c>
      <c r="V1983" s="123">
        <v>46.825625000000002</v>
      </c>
      <c r="W1983" s="85">
        <f t="shared" si="456"/>
        <v>749</v>
      </c>
      <c r="X1983" s="86">
        <v>0</v>
      </c>
      <c r="Y1983" s="85">
        <v>16.054500000000001</v>
      </c>
      <c r="Z1983" s="86">
        <f t="shared" si="457"/>
        <v>0</v>
      </c>
      <c r="AA1983" s="86">
        <f t="shared" si="458"/>
        <v>749</v>
      </c>
      <c r="AB1983" s="85">
        <v>122.77</v>
      </c>
      <c r="AC1983" s="85">
        <v>7</v>
      </c>
      <c r="AD1983" s="124">
        <f t="shared" si="466"/>
        <v>73.661999999999992</v>
      </c>
      <c r="AE1983" s="86">
        <f t="shared" si="459"/>
        <v>2063</v>
      </c>
      <c r="AF1983" s="85">
        <v>0</v>
      </c>
      <c r="AG1983" s="85">
        <v>36.831000000000003</v>
      </c>
      <c r="AH1983" s="85">
        <f t="shared" si="460"/>
        <v>0</v>
      </c>
      <c r="AI1983" s="86">
        <f t="shared" si="461"/>
        <v>2812</v>
      </c>
      <c r="AJ1983" s="86">
        <f t="shared" si="462"/>
        <v>1688</v>
      </c>
      <c r="AK1983" s="122"/>
      <c r="AL1983" s="85">
        <v>122.77</v>
      </c>
      <c r="AM1983" s="85">
        <v>7</v>
      </c>
      <c r="AN1983" s="124">
        <f t="shared" si="467"/>
        <v>73.661999999999992</v>
      </c>
      <c r="AO1983" s="86">
        <f t="shared" si="463"/>
        <v>2063</v>
      </c>
      <c r="AP1983" s="85">
        <v>0</v>
      </c>
      <c r="AQ1983" s="85">
        <v>36.831000000000003</v>
      </c>
      <c r="AR1983" s="85">
        <f t="shared" si="464"/>
        <v>0</v>
      </c>
      <c r="AS1983" s="86">
        <f t="shared" si="468"/>
        <v>2812</v>
      </c>
      <c r="AT1983" s="170">
        <f t="shared" si="469"/>
        <v>0</v>
      </c>
      <c r="AU1983" s="86">
        <v>2812</v>
      </c>
      <c r="AV1983" s="170">
        <f t="shared" si="465"/>
        <v>0</v>
      </c>
    </row>
    <row r="1984" spans="1:48" s="73" customFormat="1" x14ac:dyDescent="0.2">
      <c r="A1984" s="10" t="s">
        <v>565</v>
      </c>
      <c r="B1984" s="14" t="s">
        <v>36</v>
      </c>
      <c r="C1984" s="14" t="s">
        <v>37</v>
      </c>
      <c r="D1984" s="14" t="s">
        <v>6309</v>
      </c>
      <c r="E1984" s="58">
        <v>320439</v>
      </c>
      <c r="F1984" s="15" t="s">
        <v>6310</v>
      </c>
      <c r="G1984" s="15" t="s">
        <v>568</v>
      </c>
      <c r="H1984" s="16">
        <v>100010901</v>
      </c>
      <c r="I1984" s="62">
        <v>37949675</v>
      </c>
      <c r="J1984" s="13">
        <v>37949675</v>
      </c>
      <c r="K1984" s="15" t="s">
        <v>48</v>
      </c>
      <c r="L1984" s="12" t="s">
        <v>565</v>
      </c>
      <c r="M1984" s="15" t="s">
        <v>6311</v>
      </c>
      <c r="N1984" s="49">
        <v>96001</v>
      </c>
      <c r="O1984" s="15" t="s">
        <v>6312</v>
      </c>
      <c r="P1984" s="15" t="s">
        <v>6314</v>
      </c>
      <c r="Q1984" s="48">
        <v>518158</v>
      </c>
      <c r="R1984" s="11" t="s">
        <v>86</v>
      </c>
      <c r="S1984" s="120">
        <v>24724</v>
      </c>
      <c r="T1984" s="85">
        <v>107.03</v>
      </c>
      <c r="U1984" s="86">
        <v>44</v>
      </c>
      <c r="V1984" s="123">
        <v>46.825625000000002</v>
      </c>
      <c r="W1984" s="85">
        <f t="shared" si="456"/>
        <v>16483</v>
      </c>
      <c r="X1984" s="86">
        <v>0</v>
      </c>
      <c r="Y1984" s="85">
        <v>16.054500000000001</v>
      </c>
      <c r="Z1984" s="86">
        <f t="shared" si="457"/>
        <v>0</v>
      </c>
      <c r="AA1984" s="86">
        <f t="shared" si="458"/>
        <v>16483</v>
      </c>
      <c r="AB1984" s="85">
        <v>122.77</v>
      </c>
      <c r="AC1984" s="85">
        <v>51</v>
      </c>
      <c r="AD1984" s="124">
        <f t="shared" si="466"/>
        <v>73.661999999999992</v>
      </c>
      <c r="AE1984" s="86">
        <f t="shared" si="459"/>
        <v>15027</v>
      </c>
      <c r="AF1984" s="85">
        <v>0</v>
      </c>
      <c r="AG1984" s="85">
        <v>36.831000000000003</v>
      </c>
      <c r="AH1984" s="85">
        <f t="shared" si="460"/>
        <v>0</v>
      </c>
      <c r="AI1984" s="86">
        <f t="shared" si="461"/>
        <v>31510</v>
      </c>
      <c r="AJ1984" s="86">
        <f t="shared" si="462"/>
        <v>6786</v>
      </c>
      <c r="AK1984" s="122"/>
      <c r="AL1984" s="85">
        <v>122.77</v>
      </c>
      <c r="AM1984" s="85">
        <v>51</v>
      </c>
      <c r="AN1984" s="124">
        <f t="shared" si="467"/>
        <v>73.661999999999992</v>
      </c>
      <c r="AO1984" s="86">
        <f t="shared" si="463"/>
        <v>15027</v>
      </c>
      <c r="AP1984" s="85">
        <v>0</v>
      </c>
      <c r="AQ1984" s="85">
        <v>36.831000000000003</v>
      </c>
      <c r="AR1984" s="85">
        <f t="shared" si="464"/>
        <v>0</v>
      </c>
      <c r="AS1984" s="86">
        <f t="shared" si="468"/>
        <v>31510</v>
      </c>
      <c r="AT1984" s="170">
        <f t="shared" si="469"/>
        <v>0</v>
      </c>
      <c r="AU1984" s="86">
        <v>31510</v>
      </c>
      <c r="AV1984" s="170">
        <f t="shared" si="465"/>
        <v>0</v>
      </c>
    </row>
    <row r="1985" spans="1:48" s="73" customFormat="1" ht="30" x14ac:dyDescent="0.2">
      <c r="A1985" s="10" t="s">
        <v>565</v>
      </c>
      <c r="B1985" s="14" t="s">
        <v>36</v>
      </c>
      <c r="C1985" s="14" t="s">
        <v>37</v>
      </c>
      <c r="D1985" s="14" t="s">
        <v>6023</v>
      </c>
      <c r="E1985" s="58">
        <v>319350</v>
      </c>
      <c r="F1985" s="15" t="s">
        <v>6024</v>
      </c>
      <c r="G1985" s="15" t="s">
        <v>568</v>
      </c>
      <c r="H1985" s="16">
        <v>100010685</v>
      </c>
      <c r="I1985" s="62">
        <v>710020031</v>
      </c>
      <c r="J1985" s="13">
        <v>710020031</v>
      </c>
      <c r="K1985" s="15" t="s">
        <v>5631</v>
      </c>
      <c r="L1985" s="12" t="s">
        <v>565</v>
      </c>
      <c r="M1985" s="15" t="s">
        <v>5979</v>
      </c>
      <c r="N1985" s="49">
        <v>99110</v>
      </c>
      <c r="O1985" s="15" t="s">
        <v>6025</v>
      </c>
      <c r="P1985" s="15" t="s">
        <v>6026</v>
      </c>
      <c r="Q1985" s="48">
        <v>516074</v>
      </c>
      <c r="R1985" s="11" t="s">
        <v>45</v>
      </c>
      <c r="S1985" s="120">
        <v>3933</v>
      </c>
      <c r="T1985" s="85">
        <v>107.03</v>
      </c>
      <c r="U1985" s="86">
        <v>7</v>
      </c>
      <c r="V1985" s="123">
        <v>46.825625000000002</v>
      </c>
      <c r="W1985" s="85">
        <f t="shared" ref="W1985:W2048" si="470">+ROUND(U1985*V1985*8,0)</f>
        <v>2622</v>
      </c>
      <c r="X1985" s="86">
        <v>0</v>
      </c>
      <c r="Y1985" s="85">
        <v>16.054500000000001</v>
      </c>
      <c r="Z1985" s="86">
        <f t="shared" ref="Z1985:Z2048" si="471">ROUND(X1985*Y1985*8,0)</f>
        <v>0</v>
      </c>
      <c r="AA1985" s="86">
        <f t="shared" si="458"/>
        <v>2622</v>
      </c>
      <c r="AB1985" s="85">
        <v>122.77</v>
      </c>
      <c r="AC1985" s="85">
        <v>6</v>
      </c>
      <c r="AD1985" s="124">
        <f t="shared" si="466"/>
        <v>73.661999999999992</v>
      </c>
      <c r="AE1985" s="86">
        <f t="shared" si="459"/>
        <v>1768</v>
      </c>
      <c r="AF1985" s="85">
        <v>1</v>
      </c>
      <c r="AG1985" s="85">
        <v>36.831000000000003</v>
      </c>
      <c r="AH1985" s="85">
        <f t="shared" si="460"/>
        <v>147</v>
      </c>
      <c r="AI1985" s="86">
        <f t="shared" si="461"/>
        <v>4537</v>
      </c>
      <c r="AJ1985" s="86">
        <f t="shared" si="462"/>
        <v>604</v>
      </c>
      <c r="AK1985" s="122"/>
      <c r="AL1985" s="85">
        <v>122.77</v>
      </c>
      <c r="AM1985" s="85">
        <v>6</v>
      </c>
      <c r="AN1985" s="124">
        <f t="shared" si="467"/>
        <v>73.661999999999992</v>
      </c>
      <c r="AO1985" s="86">
        <f t="shared" si="463"/>
        <v>1768</v>
      </c>
      <c r="AP1985" s="85">
        <v>1</v>
      </c>
      <c r="AQ1985" s="85">
        <v>36.831000000000003</v>
      </c>
      <c r="AR1985" s="85">
        <f t="shared" si="464"/>
        <v>147</v>
      </c>
      <c r="AS1985" s="86">
        <f t="shared" si="468"/>
        <v>4537</v>
      </c>
      <c r="AT1985" s="170">
        <f t="shared" si="469"/>
        <v>0</v>
      </c>
      <c r="AU1985" s="86">
        <v>4537</v>
      </c>
      <c r="AV1985" s="170">
        <f t="shared" si="465"/>
        <v>0</v>
      </c>
    </row>
    <row r="1986" spans="1:48" s="73" customFormat="1" ht="30" x14ac:dyDescent="0.2">
      <c r="A1986" s="10" t="s">
        <v>565</v>
      </c>
      <c r="B1986" s="14" t="s">
        <v>36</v>
      </c>
      <c r="C1986" s="14" t="s">
        <v>37</v>
      </c>
      <c r="D1986" s="14" t="s">
        <v>5848</v>
      </c>
      <c r="E1986" s="58">
        <v>649511</v>
      </c>
      <c r="F1986" s="15" t="s">
        <v>5849</v>
      </c>
      <c r="G1986" s="15" t="s">
        <v>568</v>
      </c>
      <c r="H1986" s="16">
        <v>100010459</v>
      </c>
      <c r="I1986" s="62">
        <v>710216165</v>
      </c>
      <c r="J1986" s="13">
        <v>710216165</v>
      </c>
      <c r="K1986" s="15" t="s">
        <v>53</v>
      </c>
      <c r="L1986" s="12" t="s">
        <v>565</v>
      </c>
      <c r="M1986" s="15" t="s">
        <v>5754</v>
      </c>
      <c r="N1986" s="49">
        <v>98042</v>
      </c>
      <c r="O1986" s="15" t="s">
        <v>5850</v>
      </c>
      <c r="P1986" s="15" t="s">
        <v>5851</v>
      </c>
      <c r="Q1986" s="48">
        <v>514985</v>
      </c>
      <c r="R1986" s="11" t="s">
        <v>45</v>
      </c>
      <c r="S1986" s="120">
        <v>4511</v>
      </c>
      <c r="T1986" s="85">
        <v>107.03</v>
      </c>
      <c r="U1986" s="86">
        <v>7</v>
      </c>
      <c r="V1986" s="123">
        <v>46.825625000000002</v>
      </c>
      <c r="W1986" s="85">
        <f t="shared" si="470"/>
        <v>2622</v>
      </c>
      <c r="X1986" s="86">
        <v>3</v>
      </c>
      <c r="Y1986" s="85">
        <v>16.054500000000001</v>
      </c>
      <c r="Z1986" s="86">
        <f t="shared" si="471"/>
        <v>385</v>
      </c>
      <c r="AA1986" s="86">
        <f t="shared" si="458"/>
        <v>3007</v>
      </c>
      <c r="AB1986" s="85">
        <v>122.77</v>
      </c>
      <c r="AC1986" s="85">
        <v>6</v>
      </c>
      <c r="AD1986" s="124">
        <f t="shared" si="466"/>
        <v>73.661999999999992</v>
      </c>
      <c r="AE1986" s="86">
        <f t="shared" si="459"/>
        <v>1768</v>
      </c>
      <c r="AF1986" s="85">
        <v>8</v>
      </c>
      <c r="AG1986" s="85">
        <v>36.831000000000003</v>
      </c>
      <c r="AH1986" s="85">
        <f t="shared" si="460"/>
        <v>1179</v>
      </c>
      <c r="AI1986" s="86">
        <f t="shared" si="461"/>
        <v>5954</v>
      </c>
      <c r="AJ1986" s="86">
        <f t="shared" si="462"/>
        <v>1443</v>
      </c>
      <c r="AK1986" s="122"/>
      <c r="AL1986" s="85">
        <v>122.77</v>
      </c>
      <c r="AM1986" s="85">
        <v>6</v>
      </c>
      <c r="AN1986" s="124">
        <f t="shared" si="467"/>
        <v>73.661999999999992</v>
      </c>
      <c r="AO1986" s="86">
        <f t="shared" si="463"/>
        <v>1768</v>
      </c>
      <c r="AP1986" s="85">
        <v>8</v>
      </c>
      <c r="AQ1986" s="85">
        <v>36.831000000000003</v>
      </c>
      <c r="AR1986" s="85">
        <f t="shared" si="464"/>
        <v>1179</v>
      </c>
      <c r="AS1986" s="86">
        <f t="shared" si="468"/>
        <v>5954</v>
      </c>
      <c r="AT1986" s="170">
        <f t="shared" si="469"/>
        <v>0</v>
      </c>
      <c r="AU1986" s="86">
        <v>5954</v>
      </c>
      <c r="AV1986" s="170">
        <f t="shared" si="465"/>
        <v>0</v>
      </c>
    </row>
    <row r="1987" spans="1:48" s="73" customFormat="1" x14ac:dyDescent="0.2">
      <c r="A1987" s="10" t="s">
        <v>565</v>
      </c>
      <c r="B1987" s="14" t="s">
        <v>36</v>
      </c>
      <c r="C1987" s="14" t="s">
        <v>37</v>
      </c>
      <c r="D1987" s="14" t="s">
        <v>5571</v>
      </c>
      <c r="E1987" s="58">
        <v>313866</v>
      </c>
      <c r="F1987" s="15" t="s">
        <v>5572</v>
      </c>
      <c r="G1987" s="15" t="s">
        <v>568</v>
      </c>
      <c r="H1987" s="16">
        <v>100009780</v>
      </c>
      <c r="I1987" s="62">
        <v>710013612</v>
      </c>
      <c r="J1987" s="13">
        <v>710013612</v>
      </c>
      <c r="K1987" s="15" t="s">
        <v>48</v>
      </c>
      <c r="L1987" s="12" t="s">
        <v>565</v>
      </c>
      <c r="M1987" s="15" t="s">
        <v>5427</v>
      </c>
      <c r="N1987" s="49">
        <v>97671</v>
      </c>
      <c r="O1987" s="15" t="s">
        <v>5573</v>
      </c>
      <c r="P1987" s="15" t="s">
        <v>5574</v>
      </c>
      <c r="Q1987" s="48">
        <v>509043</v>
      </c>
      <c r="R1987" s="11" t="s">
        <v>45</v>
      </c>
      <c r="S1987" s="120">
        <v>13887</v>
      </c>
      <c r="T1987" s="85">
        <v>107.03</v>
      </c>
      <c r="U1987" s="86">
        <v>23</v>
      </c>
      <c r="V1987" s="123">
        <v>46.825625000000002</v>
      </c>
      <c r="W1987" s="85">
        <f t="shared" si="470"/>
        <v>8616</v>
      </c>
      <c r="X1987" s="86">
        <v>5</v>
      </c>
      <c r="Y1987" s="85">
        <v>16.054500000000001</v>
      </c>
      <c r="Z1987" s="86">
        <f t="shared" si="471"/>
        <v>642</v>
      </c>
      <c r="AA1987" s="86">
        <f t="shared" si="458"/>
        <v>9258</v>
      </c>
      <c r="AB1987" s="85">
        <v>122.77</v>
      </c>
      <c r="AC1987" s="85">
        <v>20</v>
      </c>
      <c r="AD1987" s="124">
        <f t="shared" si="466"/>
        <v>73.661999999999992</v>
      </c>
      <c r="AE1987" s="86">
        <f t="shared" si="459"/>
        <v>5893</v>
      </c>
      <c r="AF1987" s="85">
        <v>1</v>
      </c>
      <c r="AG1987" s="85">
        <v>36.831000000000003</v>
      </c>
      <c r="AH1987" s="85">
        <f t="shared" si="460"/>
        <v>147</v>
      </c>
      <c r="AI1987" s="86">
        <f t="shared" si="461"/>
        <v>15298</v>
      </c>
      <c r="AJ1987" s="86">
        <f t="shared" si="462"/>
        <v>1411</v>
      </c>
      <c r="AK1987" s="122"/>
      <c r="AL1987" s="85">
        <v>122.77</v>
      </c>
      <c r="AM1987" s="85">
        <v>20</v>
      </c>
      <c r="AN1987" s="124">
        <f t="shared" si="467"/>
        <v>73.661999999999992</v>
      </c>
      <c r="AO1987" s="86">
        <f t="shared" si="463"/>
        <v>5893</v>
      </c>
      <c r="AP1987" s="85">
        <v>1</v>
      </c>
      <c r="AQ1987" s="85">
        <v>36.831000000000003</v>
      </c>
      <c r="AR1987" s="85">
        <f t="shared" si="464"/>
        <v>147</v>
      </c>
      <c r="AS1987" s="86">
        <f t="shared" si="468"/>
        <v>15298</v>
      </c>
      <c r="AT1987" s="170">
        <f t="shared" si="469"/>
        <v>0</v>
      </c>
      <c r="AU1987" s="86">
        <v>15298</v>
      </c>
      <c r="AV1987" s="170">
        <f t="shared" si="465"/>
        <v>0</v>
      </c>
    </row>
    <row r="1988" spans="1:48" s="73" customFormat="1" x14ac:dyDescent="0.2">
      <c r="A1988" s="10" t="s">
        <v>565</v>
      </c>
      <c r="B1988" s="14" t="s">
        <v>36</v>
      </c>
      <c r="C1988" s="14" t="s">
        <v>37</v>
      </c>
      <c r="D1988" s="14" t="s">
        <v>6389</v>
      </c>
      <c r="E1988" s="58">
        <v>319961</v>
      </c>
      <c r="F1988" s="15" t="s">
        <v>6390</v>
      </c>
      <c r="G1988" s="15" t="s">
        <v>568</v>
      </c>
      <c r="H1988" s="16">
        <v>100009849</v>
      </c>
      <c r="I1988" s="62">
        <v>710020589</v>
      </c>
      <c r="J1988" s="13">
        <v>710020589</v>
      </c>
      <c r="K1988" s="15" t="s">
        <v>48</v>
      </c>
      <c r="L1988" s="12" t="s">
        <v>565</v>
      </c>
      <c r="M1988" s="15" t="s">
        <v>5673</v>
      </c>
      <c r="N1988" s="49">
        <v>96205</v>
      </c>
      <c r="O1988" s="15" t="s">
        <v>6391</v>
      </c>
      <c r="P1988" s="15" t="s">
        <v>6392</v>
      </c>
      <c r="Q1988" s="48">
        <v>518468</v>
      </c>
      <c r="R1988" s="11" t="s">
        <v>45</v>
      </c>
      <c r="S1988" s="120">
        <v>12924</v>
      </c>
      <c r="T1988" s="85">
        <v>107.03</v>
      </c>
      <c r="U1988" s="86">
        <v>23</v>
      </c>
      <c r="V1988" s="123">
        <v>46.825625000000002</v>
      </c>
      <c r="W1988" s="85">
        <f t="shared" si="470"/>
        <v>8616</v>
      </c>
      <c r="X1988" s="86">
        <v>0</v>
      </c>
      <c r="Y1988" s="85">
        <v>16.054500000000001</v>
      </c>
      <c r="Z1988" s="86">
        <f t="shared" si="471"/>
        <v>0</v>
      </c>
      <c r="AA1988" s="86">
        <f t="shared" si="458"/>
        <v>8616</v>
      </c>
      <c r="AB1988" s="85">
        <v>122.77</v>
      </c>
      <c r="AC1988" s="85">
        <v>22</v>
      </c>
      <c r="AD1988" s="124">
        <f t="shared" si="466"/>
        <v>73.661999999999992</v>
      </c>
      <c r="AE1988" s="86">
        <f t="shared" si="459"/>
        <v>6482</v>
      </c>
      <c r="AF1988" s="85">
        <v>0</v>
      </c>
      <c r="AG1988" s="85">
        <v>36.831000000000003</v>
      </c>
      <c r="AH1988" s="85">
        <f t="shared" si="460"/>
        <v>0</v>
      </c>
      <c r="AI1988" s="86">
        <f t="shared" si="461"/>
        <v>15098</v>
      </c>
      <c r="AJ1988" s="86">
        <f t="shared" si="462"/>
        <v>2174</v>
      </c>
      <c r="AK1988" s="122"/>
      <c r="AL1988" s="85">
        <v>122.77</v>
      </c>
      <c r="AM1988" s="85">
        <v>22</v>
      </c>
      <c r="AN1988" s="124">
        <f t="shared" si="467"/>
        <v>73.661999999999992</v>
      </c>
      <c r="AO1988" s="86">
        <f t="shared" si="463"/>
        <v>6482</v>
      </c>
      <c r="AP1988" s="85">
        <v>0</v>
      </c>
      <c r="AQ1988" s="85">
        <v>36.831000000000003</v>
      </c>
      <c r="AR1988" s="85">
        <f t="shared" si="464"/>
        <v>0</v>
      </c>
      <c r="AS1988" s="86">
        <f t="shared" si="468"/>
        <v>15098</v>
      </c>
      <c r="AT1988" s="170">
        <f t="shared" si="469"/>
        <v>0</v>
      </c>
      <c r="AU1988" s="86">
        <v>15098</v>
      </c>
      <c r="AV1988" s="170">
        <f t="shared" si="465"/>
        <v>0</v>
      </c>
    </row>
    <row r="1989" spans="1:48" s="73" customFormat="1" x14ac:dyDescent="0.2">
      <c r="A1989" s="10" t="s">
        <v>565</v>
      </c>
      <c r="B1989" s="14" t="s">
        <v>36</v>
      </c>
      <c r="C1989" s="14" t="s">
        <v>37</v>
      </c>
      <c r="D1989" s="14" t="s">
        <v>6309</v>
      </c>
      <c r="E1989" s="58">
        <v>320439</v>
      </c>
      <c r="F1989" s="15" t="s">
        <v>6310</v>
      </c>
      <c r="G1989" s="15" t="s">
        <v>568</v>
      </c>
      <c r="H1989" s="16">
        <v>100010911</v>
      </c>
      <c r="I1989" s="62">
        <v>37957899</v>
      </c>
      <c r="J1989" s="13">
        <v>37957899</v>
      </c>
      <c r="K1989" s="15" t="s">
        <v>48</v>
      </c>
      <c r="L1989" s="12" t="s">
        <v>565</v>
      </c>
      <c r="M1989" s="15" t="s">
        <v>6311</v>
      </c>
      <c r="N1989" s="49">
        <v>96001</v>
      </c>
      <c r="O1989" s="15" t="s">
        <v>6312</v>
      </c>
      <c r="P1989" s="15" t="s">
        <v>6319</v>
      </c>
      <c r="Q1989" s="48">
        <v>518158</v>
      </c>
      <c r="R1989" s="11" t="s">
        <v>86</v>
      </c>
      <c r="S1989" s="120">
        <v>12362</v>
      </c>
      <c r="T1989" s="85">
        <v>107.03</v>
      </c>
      <c r="U1989" s="86">
        <v>22</v>
      </c>
      <c r="V1989" s="123">
        <v>46.825625000000002</v>
      </c>
      <c r="W1989" s="85">
        <f t="shared" si="470"/>
        <v>8241</v>
      </c>
      <c r="X1989" s="86">
        <v>0</v>
      </c>
      <c r="Y1989" s="85">
        <v>16.054500000000001</v>
      </c>
      <c r="Z1989" s="86">
        <f t="shared" si="471"/>
        <v>0</v>
      </c>
      <c r="AA1989" s="86">
        <f t="shared" ref="AA1989:AA2052" si="472">+Z1989+W1989</f>
        <v>8241</v>
      </c>
      <c r="AB1989" s="85">
        <v>122.77</v>
      </c>
      <c r="AC1989" s="85">
        <v>26</v>
      </c>
      <c r="AD1989" s="124">
        <f t="shared" si="466"/>
        <v>73.661999999999992</v>
      </c>
      <c r="AE1989" s="86">
        <f t="shared" ref="AE1989:AE2052" si="473">ROUND(AC1989*AD1989*4,0)</f>
        <v>7661</v>
      </c>
      <c r="AF1989" s="85">
        <v>0</v>
      </c>
      <c r="AG1989" s="85">
        <v>36.831000000000003</v>
      </c>
      <c r="AH1989" s="85">
        <f t="shared" ref="AH1989:AH2052" si="474">ROUND(AF1989*AG1989*4,0)</f>
        <v>0</v>
      </c>
      <c r="AI1989" s="86">
        <f t="shared" ref="AI1989:AI2052" si="475">+AA1989+AE1989+AH1989</f>
        <v>15902</v>
      </c>
      <c r="AJ1989" s="86">
        <f t="shared" ref="AJ1989:AJ2052" si="476">+AI1989-S1989</f>
        <v>3540</v>
      </c>
      <c r="AK1989" s="122"/>
      <c r="AL1989" s="85">
        <v>122.77</v>
      </c>
      <c r="AM1989" s="85">
        <v>26</v>
      </c>
      <c r="AN1989" s="124">
        <f t="shared" si="467"/>
        <v>73.661999999999992</v>
      </c>
      <c r="AO1989" s="86">
        <f t="shared" ref="AO1989:AO2052" si="477">ROUND(AM1989*AN1989*4,0)</f>
        <v>7661</v>
      </c>
      <c r="AP1989" s="85">
        <v>0</v>
      </c>
      <c r="AQ1989" s="85">
        <v>36.831000000000003</v>
      </c>
      <c r="AR1989" s="85">
        <f t="shared" ref="AR1989:AR2052" si="478">ROUND(AP1989*AQ1989*4,0)</f>
        <v>0</v>
      </c>
      <c r="AS1989" s="86">
        <f t="shared" si="468"/>
        <v>15902</v>
      </c>
      <c r="AT1989" s="170">
        <f t="shared" si="469"/>
        <v>0</v>
      </c>
      <c r="AU1989" s="86">
        <v>15902</v>
      </c>
      <c r="AV1989" s="170">
        <f t="shared" ref="AV1989:AV2052" si="479">+AU1989-AS1989</f>
        <v>0</v>
      </c>
    </row>
    <row r="1990" spans="1:48" s="73" customFormat="1" ht="30" x14ac:dyDescent="0.2">
      <c r="A1990" s="10" t="s">
        <v>565</v>
      </c>
      <c r="B1990" s="14" t="s">
        <v>36</v>
      </c>
      <c r="C1990" s="14" t="s">
        <v>37</v>
      </c>
      <c r="D1990" s="14" t="s">
        <v>5395</v>
      </c>
      <c r="E1990" s="58">
        <v>313271</v>
      </c>
      <c r="F1990" s="15" t="s">
        <v>5396</v>
      </c>
      <c r="G1990" s="15" t="s">
        <v>568</v>
      </c>
      <c r="H1990" s="16">
        <v>100009354</v>
      </c>
      <c r="I1990" s="62">
        <v>710012764</v>
      </c>
      <c r="J1990" s="13">
        <v>710012764</v>
      </c>
      <c r="K1990" s="15" t="s">
        <v>48</v>
      </c>
      <c r="L1990" s="12" t="s">
        <v>565</v>
      </c>
      <c r="M1990" s="15" t="s">
        <v>654</v>
      </c>
      <c r="N1990" s="49">
        <v>97401</v>
      </c>
      <c r="O1990" s="15" t="s">
        <v>655</v>
      </c>
      <c r="P1990" s="15" t="s">
        <v>5402</v>
      </c>
      <c r="Q1990" s="48">
        <v>508438</v>
      </c>
      <c r="R1990" s="11" t="s">
        <v>45</v>
      </c>
      <c r="S1990" s="120">
        <v>4495</v>
      </c>
      <c r="T1990" s="85">
        <v>107.03</v>
      </c>
      <c r="U1990" s="86">
        <v>8</v>
      </c>
      <c r="V1990" s="123">
        <v>46.825625000000002</v>
      </c>
      <c r="W1990" s="85">
        <f t="shared" si="470"/>
        <v>2997</v>
      </c>
      <c r="X1990" s="86">
        <v>0</v>
      </c>
      <c r="Y1990" s="85">
        <v>16.054500000000001</v>
      </c>
      <c r="Z1990" s="86">
        <f t="shared" si="471"/>
        <v>0</v>
      </c>
      <c r="AA1990" s="86">
        <f t="shared" si="472"/>
        <v>2997</v>
      </c>
      <c r="AB1990" s="85">
        <v>122.77</v>
      </c>
      <c r="AC1990" s="85">
        <v>10</v>
      </c>
      <c r="AD1990" s="124">
        <f t="shared" ref="AD1990:AD2053" si="480">+AB1990*0.6</f>
        <v>73.661999999999992</v>
      </c>
      <c r="AE1990" s="86">
        <f t="shared" si="473"/>
        <v>2946</v>
      </c>
      <c r="AF1990" s="85">
        <v>0</v>
      </c>
      <c r="AG1990" s="85">
        <v>36.831000000000003</v>
      </c>
      <c r="AH1990" s="85">
        <f t="shared" si="474"/>
        <v>0</v>
      </c>
      <c r="AI1990" s="86">
        <f t="shared" si="475"/>
        <v>5943</v>
      </c>
      <c r="AJ1990" s="86">
        <f t="shared" si="476"/>
        <v>1448</v>
      </c>
      <c r="AK1990" s="122"/>
      <c r="AL1990" s="85">
        <v>122.77</v>
      </c>
      <c r="AM1990" s="85">
        <v>10</v>
      </c>
      <c r="AN1990" s="124">
        <f t="shared" ref="AN1990:AN2053" si="481">+AL1990*0.6</f>
        <v>73.661999999999992</v>
      </c>
      <c r="AO1990" s="86">
        <f t="shared" si="477"/>
        <v>2946</v>
      </c>
      <c r="AP1990" s="85">
        <v>0</v>
      </c>
      <c r="AQ1990" s="85">
        <v>36.831000000000003</v>
      </c>
      <c r="AR1990" s="85">
        <f t="shared" si="478"/>
        <v>0</v>
      </c>
      <c r="AS1990" s="86">
        <f t="shared" ref="AS1990:AS2053" si="482">+AR1990+AO1990+AA1990</f>
        <v>5943</v>
      </c>
      <c r="AT1990" s="170">
        <f t="shared" ref="AT1990:AT2053" si="483">+AS1990-AI1990</f>
        <v>0</v>
      </c>
      <c r="AU1990" s="86">
        <v>5943</v>
      </c>
      <c r="AV1990" s="170">
        <f t="shared" si="479"/>
        <v>0</v>
      </c>
    </row>
    <row r="1991" spans="1:48" s="73" customFormat="1" x14ac:dyDescent="0.2">
      <c r="A1991" s="10" t="s">
        <v>565</v>
      </c>
      <c r="B1991" s="14" t="s">
        <v>36</v>
      </c>
      <c r="C1991" s="14" t="s">
        <v>37</v>
      </c>
      <c r="D1991" s="14" t="s">
        <v>6441</v>
      </c>
      <c r="E1991" s="58">
        <v>320277</v>
      </c>
      <c r="F1991" s="15" t="s">
        <v>6442</v>
      </c>
      <c r="G1991" s="15" t="s">
        <v>568</v>
      </c>
      <c r="H1991" s="16">
        <v>100010860</v>
      </c>
      <c r="I1991" s="62">
        <v>42392390</v>
      </c>
      <c r="J1991" s="13">
        <v>42392390</v>
      </c>
      <c r="K1991" s="15" t="s">
        <v>48</v>
      </c>
      <c r="L1991" s="12" t="s">
        <v>565</v>
      </c>
      <c r="M1991" s="15" t="s">
        <v>6311</v>
      </c>
      <c r="N1991" s="49">
        <v>96231</v>
      </c>
      <c r="O1991" s="15" t="s">
        <v>6443</v>
      </c>
      <c r="P1991" s="15" t="s">
        <v>6444</v>
      </c>
      <c r="Q1991" s="48">
        <v>518808</v>
      </c>
      <c r="R1991" s="11" t="s">
        <v>86</v>
      </c>
      <c r="S1991" s="120">
        <v>13486</v>
      </c>
      <c r="T1991" s="85">
        <v>107.03</v>
      </c>
      <c r="U1991" s="86">
        <v>24</v>
      </c>
      <c r="V1991" s="123">
        <v>46.825625000000002</v>
      </c>
      <c r="W1991" s="85">
        <f t="shared" si="470"/>
        <v>8991</v>
      </c>
      <c r="X1991" s="86">
        <v>0</v>
      </c>
      <c r="Y1991" s="85">
        <v>16.054500000000001</v>
      </c>
      <c r="Z1991" s="86">
        <f t="shared" si="471"/>
        <v>0</v>
      </c>
      <c r="AA1991" s="86">
        <f t="shared" si="472"/>
        <v>8991</v>
      </c>
      <c r="AB1991" s="85">
        <v>122.77</v>
      </c>
      <c r="AC1991" s="85">
        <v>21</v>
      </c>
      <c r="AD1991" s="124">
        <f t="shared" si="480"/>
        <v>73.661999999999992</v>
      </c>
      <c r="AE1991" s="86">
        <f t="shared" si="473"/>
        <v>6188</v>
      </c>
      <c r="AF1991" s="85">
        <v>0</v>
      </c>
      <c r="AG1991" s="85">
        <v>36.831000000000003</v>
      </c>
      <c r="AH1991" s="85">
        <f t="shared" si="474"/>
        <v>0</v>
      </c>
      <c r="AI1991" s="86">
        <f t="shared" si="475"/>
        <v>15179</v>
      </c>
      <c r="AJ1991" s="86">
        <f t="shared" si="476"/>
        <v>1693</v>
      </c>
      <c r="AK1991" s="122"/>
      <c r="AL1991" s="85">
        <v>122.77</v>
      </c>
      <c r="AM1991" s="85">
        <v>21</v>
      </c>
      <c r="AN1991" s="124">
        <f t="shared" si="481"/>
        <v>73.661999999999992</v>
      </c>
      <c r="AO1991" s="86">
        <f t="shared" si="477"/>
        <v>6188</v>
      </c>
      <c r="AP1991" s="85">
        <v>0</v>
      </c>
      <c r="AQ1991" s="85">
        <v>36.831000000000003</v>
      </c>
      <c r="AR1991" s="85">
        <f t="shared" si="478"/>
        <v>0</v>
      </c>
      <c r="AS1991" s="86">
        <f t="shared" si="482"/>
        <v>15179</v>
      </c>
      <c r="AT1991" s="170">
        <f t="shared" si="483"/>
        <v>0</v>
      </c>
      <c r="AU1991" s="86">
        <v>15179</v>
      </c>
      <c r="AV1991" s="170">
        <f t="shared" si="479"/>
        <v>0</v>
      </c>
    </row>
    <row r="1992" spans="1:48" s="73" customFormat="1" ht="45" x14ac:dyDescent="0.2">
      <c r="A1992" s="10" t="s">
        <v>565</v>
      </c>
      <c r="B1992" s="14" t="s">
        <v>36</v>
      </c>
      <c r="C1992" s="14" t="s">
        <v>37</v>
      </c>
      <c r="D1992" s="14" t="s">
        <v>6415</v>
      </c>
      <c r="E1992" s="58">
        <v>320153</v>
      </c>
      <c r="F1992" s="15" t="s">
        <v>6416</v>
      </c>
      <c r="G1992" s="15" t="s">
        <v>568</v>
      </c>
      <c r="H1992" s="16">
        <v>100010842</v>
      </c>
      <c r="I1992" s="62">
        <v>710020716</v>
      </c>
      <c r="J1992" s="13">
        <v>37833740</v>
      </c>
      <c r="K1992" s="15" t="s">
        <v>6417</v>
      </c>
      <c r="L1992" s="12" t="s">
        <v>565</v>
      </c>
      <c r="M1992" s="15" t="s">
        <v>6311</v>
      </c>
      <c r="N1992" s="49">
        <v>96223</v>
      </c>
      <c r="O1992" s="15" t="s">
        <v>6418</v>
      </c>
      <c r="P1992" s="15" t="s">
        <v>6419</v>
      </c>
      <c r="Q1992" s="48">
        <v>518662</v>
      </c>
      <c r="R1992" s="11" t="s">
        <v>45</v>
      </c>
      <c r="S1992" s="120">
        <v>16295</v>
      </c>
      <c r="T1992" s="85">
        <v>107.03</v>
      </c>
      <c r="U1992" s="86">
        <v>29</v>
      </c>
      <c r="V1992" s="123">
        <v>46.825625000000002</v>
      </c>
      <c r="W1992" s="85">
        <f t="shared" si="470"/>
        <v>10864</v>
      </c>
      <c r="X1992" s="86">
        <v>0</v>
      </c>
      <c r="Y1992" s="85">
        <v>16.054500000000001</v>
      </c>
      <c r="Z1992" s="86">
        <f t="shared" si="471"/>
        <v>0</v>
      </c>
      <c r="AA1992" s="86">
        <f t="shared" si="472"/>
        <v>10864</v>
      </c>
      <c r="AB1992" s="85">
        <v>122.77</v>
      </c>
      <c r="AC1992" s="85">
        <v>31</v>
      </c>
      <c r="AD1992" s="124">
        <f t="shared" si="480"/>
        <v>73.661999999999992</v>
      </c>
      <c r="AE1992" s="86">
        <f t="shared" si="473"/>
        <v>9134</v>
      </c>
      <c r="AF1992" s="85">
        <v>0</v>
      </c>
      <c r="AG1992" s="85">
        <v>36.831000000000003</v>
      </c>
      <c r="AH1992" s="85">
        <f t="shared" si="474"/>
        <v>0</v>
      </c>
      <c r="AI1992" s="86">
        <f t="shared" si="475"/>
        <v>19998</v>
      </c>
      <c r="AJ1992" s="86">
        <f t="shared" si="476"/>
        <v>3703</v>
      </c>
      <c r="AK1992" s="122"/>
      <c r="AL1992" s="85">
        <v>122.77</v>
      </c>
      <c r="AM1992" s="85">
        <v>31</v>
      </c>
      <c r="AN1992" s="124">
        <f t="shared" si="481"/>
        <v>73.661999999999992</v>
      </c>
      <c r="AO1992" s="86">
        <f t="shared" si="477"/>
        <v>9134</v>
      </c>
      <c r="AP1992" s="85">
        <v>0</v>
      </c>
      <c r="AQ1992" s="85">
        <v>36.831000000000003</v>
      </c>
      <c r="AR1992" s="85">
        <f t="shared" si="478"/>
        <v>0</v>
      </c>
      <c r="AS1992" s="86">
        <f t="shared" si="482"/>
        <v>19998</v>
      </c>
      <c r="AT1992" s="170">
        <f t="shared" si="483"/>
        <v>0</v>
      </c>
      <c r="AU1992" s="86">
        <v>19998</v>
      </c>
      <c r="AV1992" s="170">
        <f t="shared" si="479"/>
        <v>0</v>
      </c>
    </row>
    <row r="1993" spans="1:48" s="73" customFormat="1" ht="30" x14ac:dyDescent="0.2">
      <c r="A1993" s="10" t="s">
        <v>565</v>
      </c>
      <c r="B1993" s="14" t="s">
        <v>36</v>
      </c>
      <c r="C1993" s="14" t="s">
        <v>37</v>
      </c>
      <c r="D1993" s="14" t="s">
        <v>6196</v>
      </c>
      <c r="E1993" s="58">
        <v>320706</v>
      </c>
      <c r="F1993" s="15" t="s">
        <v>6197</v>
      </c>
      <c r="G1993" s="15" t="s">
        <v>568</v>
      </c>
      <c r="H1993" s="16">
        <v>100011095</v>
      </c>
      <c r="I1993" s="62">
        <v>710021330</v>
      </c>
      <c r="J1993" s="13">
        <v>710021330</v>
      </c>
      <c r="K1993" s="15" t="s">
        <v>48</v>
      </c>
      <c r="L1993" s="12" t="s">
        <v>565</v>
      </c>
      <c r="M1993" s="15" t="s">
        <v>6128</v>
      </c>
      <c r="N1993" s="49">
        <v>96624</v>
      </c>
      <c r="O1993" s="15" t="s">
        <v>6198</v>
      </c>
      <c r="P1993" s="15" t="s">
        <v>6199</v>
      </c>
      <c r="Q1993" s="48">
        <v>516872</v>
      </c>
      <c r="R1993" s="11" t="s">
        <v>45</v>
      </c>
      <c r="S1993" s="120">
        <v>3933</v>
      </c>
      <c r="T1993" s="85">
        <v>107.03</v>
      </c>
      <c r="U1993" s="86">
        <v>7</v>
      </c>
      <c r="V1993" s="123">
        <v>46.825625000000002</v>
      </c>
      <c r="W1993" s="85">
        <f t="shared" si="470"/>
        <v>2622</v>
      </c>
      <c r="X1993" s="86">
        <v>0</v>
      </c>
      <c r="Y1993" s="85">
        <v>16.054500000000001</v>
      </c>
      <c r="Z1993" s="86">
        <f t="shared" si="471"/>
        <v>0</v>
      </c>
      <c r="AA1993" s="86">
        <f t="shared" si="472"/>
        <v>2622</v>
      </c>
      <c r="AB1993" s="85">
        <v>122.77</v>
      </c>
      <c r="AC1993" s="85">
        <v>11</v>
      </c>
      <c r="AD1993" s="124">
        <f t="shared" si="480"/>
        <v>73.661999999999992</v>
      </c>
      <c r="AE1993" s="86">
        <f t="shared" si="473"/>
        <v>3241</v>
      </c>
      <c r="AF1993" s="85">
        <v>0</v>
      </c>
      <c r="AG1993" s="85">
        <v>36.831000000000003</v>
      </c>
      <c r="AH1993" s="85">
        <f t="shared" si="474"/>
        <v>0</v>
      </c>
      <c r="AI1993" s="86">
        <f t="shared" si="475"/>
        <v>5863</v>
      </c>
      <c r="AJ1993" s="86">
        <f t="shared" si="476"/>
        <v>1930</v>
      </c>
      <c r="AK1993" s="122"/>
      <c r="AL1993" s="85">
        <v>122.77</v>
      </c>
      <c r="AM1993" s="85">
        <v>11</v>
      </c>
      <c r="AN1993" s="124">
        <f t="shared" si="481"/>
        <v>73.661999999999992</v>
      </c>
      <c r="AO1993" s="86">
        <f t="shared" si="477"/>
        <v>3241</v>
      </c>
      <c r="AP1993" s="85">
        <v>0</v>
      </c>
      <c r="AQ1993" s="85">
        <v>36.831000000000003</v>
      </c>
      <c r="AR1993" s="85">
        <f t="shared" si="478"/>
        <v>0</v>
      </c>
      <c r="AS1993" s="86">
        <f t="shared" si="482"/>
        <v>5863</v>
      </c>
      <c r="AT1993" s="170">
        <f t="shared" si="483"/>
        <v>0</v>
      </c>
      <c r="AU1993" s="86">
        <v>5863</v>
      </c>
      <c r="AV1993" s="170">
        <f t="shared" si="479"/>
        <v>0</v>
      </c>
    </row>
    <row r="1994" spans="1:48" s="73" customFormat="1" ht="45" x14ac:dyDescent="0.2">
      <c r="A1994" s="10" t="s">
        <v>565</v>
      </c>
      <c r="B1994" s="14" t="s">
        <v>36</v>
      </c>
      <c r="C1994" s="14" t="s">
        <v>37</v>
      </c>
      <c r="D1994" s="14" t="s">
        <v>6200</v>
      </c>
      <c r="E1994" s="58">
        <v>320714</v>
      </c>
      <c r="F1994" s="15" t="s">
        <v>6201</v>
      </c>
      <c r="G1994" s="15" t="s">
        <v>568</v>
      </c>
      <c r="H1994" s="16">
        <v>100011099</v>
      </c>
      <c r="I1994" s="62">
        <v>710021348</v>
      </c>
      <c r="J1994" s="13">
        <v>37831453</v>
      </c>
      <c r="K1994" s="15" t="s">
        <v>92</v>
      </c>
      <c r="L1994" s="12" t="s">
        <v>565</v>
      </c>
      <c r="M1994" s="15" t="s">
        <v>6128</v>
      </c>
      <c r="N1994" s="49">
        <v>96632</v>
      </c>
      <c r="O1994" s="15" t="s">
        <v>6202</v>
      </c>
      <c r="P1994" s="15" t="s">
        <v>6203</v>
      </c>
      <c r="Q1994" s="48">
        <v>516881</v>
      </c>
      <c r="R1994" s="11" t="s">
        <v>45</v>
      </c>
      <c r="S1994" s="120">
        <v>17419</v>
      </c>
      <c r="T1994" s="85">
        <v>107.03</v>
      </c>
      <c r="U1994" s="86">
        <v>31</v>
      </c>
      <c r="V1994" s="123">
        <v>46.825625000000002</v>
      </c>
      <c r="W1994" s="85">
        <f t="shared" si="470"/>
        <v>11613</v>
      </c>
      <c r="X1994" s="86">
        <v>0</v>
      </c>
      <c r="Y1994" s="85">
        <v>16.054500000000001</v>
      </c>
      <c r="Z1994" s="86">
        <f t="shared" si="471"/>
        <v>0</v>
      </c>
      <c r="AA1994" s="86">
        <f t="shared" si="472"/>
        <v>11613</v>
      </c>
      <c r="AB1994" s="85">
        <v>122.77</v>
      </c>
      <c r="AC1994" s="85">
        <v>27</v>
      </c>
      <c r="AD1994" s="124">
        <f t="shared" si="480"/>
        <v>73.661999999999992</v>
      </c>
      <c r="AE1994" s="86">
        <f t="shared" si="473"/>
        <v>7955</v>
      </c>
      <c r="AF1994" s="85">
        <v>0</v>
      </c>
      <c r="AG1994" s="85">
        <v>36.831000000000003</v>
      </c>
      <c r="AH1994" s="85">
        <f t="shared" si="474"/>
        <v>0</v>
      </c>
      <c r="AI1994" s="86">
        <f t="shared" si="475"/>
        <v>19568</v>
      </c>
      <c r="AJ1994" s="86">
        <f t="shared" si="476"/>
        <v>2149</v>
      </c>
      <c r="AK1994" s="122"/>
      <c r="AL1994" s="85">
        <v>122.77</v>
      </c>
      <c r="AM1994" s="85">
        <v>27</v>
      </c>
      <c r="AN1994" s="124">
        <f t="shared" si="481"/>
        <v>73.661999999999992</v>
      </c>
      <c r="AO1994" s="86">
        <f t="shared" si="477"/>
        <v>7955</v>
      </c>
      <c r="AP1994" s="85">
        <v>0</v>
      </c>
      <c r="AQ1994" s="85">
        <v>36.831000000000003</v>
      </c>
      <c r="AR1994" s="85">
        <f t="shared" si="478"/>
        <v>0</v>
      </c>
      <c r="AS1994" s="86">
        <f t="shared" si="482"/>
        <v>19568</v>
      </c>
      <c r="AT1994" s="170">
        <f t="shared" si="483"/>
        <v>0</v>
      </c>
      <c r="AU1994" s="86">
        <v>19568</v>
      </c>
      <c r="AV1994" s="170">
        <f t="shared" si="479"/>
        <v>0</v>
      </c>
    </row>
    <row r="1995" spans="1:48" s="73" customFormat="1" ht="45" x14ac:dyDescent="0.2">
      <c r="A1995" s="10" t="s">
        <v>565</v>
      </c>
      <c r="B1995" s="14" t="s">
        <v>36</v>
      </c>
      <c r="C1995" s="14" t="s">
        <v>37</v>
      </c>
      <c r="D1995" s="14" t="s">
        <v>6483</v>
      </c>
      <c r="E1995" s="58">
        <v>328341</v>
      </c>
      <c r="F1995" s="15" t="s">
        <v>6484</v>
      </c>
      <c r="G1995" s="15" t="s">
        <v>568</v>
      </c>
      <c r="H1995" s="16">
        <v>100010261</v>
      </c>
      <c r="I1995" s="62">
        <v>710029764</v>
      </c>
      <c r="J1995" s="13">
        <v>37888714</v>
      </c>
      <c r="K1995" s="15" t="s">
        <v>105</v>
      </c>
      <c r="L1995" s="12" t="s">
        <v>565</v>
      </c>
      <c r="M1995" s="15" t="s">
        <v>5776</v>
      </c>
      <c r="N1995" s="49">
        <v>4916</v>
      </c>
      <c r="O1995" s="15" t="s">
        <v>6485</v>
      </c>
      <c r="P1995" s="15" t="s">
        <v>6486</v>
      </c>
      <c r="Q1995" s="48">
        <v>525791</v>
      </c>
      <c r="R1995" s="11" t="s">
        <v>45</v>
      </c>
      <c r="S1995" s="120">
        <v>41404</v>
      </c>
      <c r="T1995" s="85">
        <v>107.03</v>
      </c>
      <c r="U1995" s="86">
        <v>73</v>
      </c>
      <c r="V1995" s="123">
        <v>46.825625000000002</v>
      </c>
      <c r="W1995" s="85">
        <f t="shared" si="470"/>
        <v>27346</v>
      </c>
      <c r="X1995" s="86">
        <v>2</v>
      </c>
      <c r="Y1995" s="85">
        <v>16.054500000000001</v>
      </c>
      <c r="Z1995" s="86">
        <f t="shared" si="471"/>
        <v>257</v>
      </c>
      <c r="AA1995" s="86">
        <f t="shared" si="472"/>
        <v>27603</v>
      </c>
      <c r="AB1995" s="85">
        <v>122.77</v>
      </c>
      <c r="AC1995" s="85">
        <v>54</v>
      </c>
      <c r="AD1995" s="124">
        <f t="shared" si="480"/>
        <v>73.661999999999992</v>
      </c>
      <c r="AE1995" s="86">
        <f t="shared" si="473"/>
        <v>15911</v>
      </c>
      <c r="AF1995" s="85">
        <v>2</v>
      </c>
      <c r="AG1995" s="85">
        <v>36.831000000000003</v>
      </c>
      <c r="AH1995" s="85">
        <f t="shared" si="474"/>
        <v>295</v>
      </c>
      <c r="AI1995" s="86">
        <f t="shared" si="475"/>
        <v>43809</v>
      </c>
      <c r="AJ1995" s="86">
        <f t="shared" si="476"/>
        <v>2405</v>
      </c>
      <c r="AK1995" s="122"/>
      <c r="AL1995" s="85">
        <v>122.77</v>
      </c>
      <c r="AM1995" s="85">
        <v>54</v>
      </c>
      <c r="AN1995" s="124">
        <f t="shared" si="481"/>
        <v>73.661999999999992</v>
      </c>
      <c r="AO1995" s="86">
        <f t="shared" si="477"/>
        <v>15911</v>
      </c>
      <c r="AP1995" s="85">
        <v>2</v>
      </c>
      <c r="AQ1995" s="85">
        <v>36.831000000000003</v>
      </c>
      <c r="AR1995" s="85">
        <f t="shared" si="478"/>
        <v>295</v>
      </c>
      <c r="AS1995" s="86">
        <f t="shared" si="482"/>
        <v>43809</v>
      </c>
      <c r="AT1995" s="170">
        <f t="shared" si="483"/>
        <v>0</v>
      </c>
      <c r="AU1995" s="86">
        <v>43809</v>
      </c>
      <c r="AV1995" s="170">
        <f t="shared" si="479"/>
        <v>0</v>
      </c>
    </row>
    <row r="1996" spans="1:48" s="73" customFormat="1" ht="30" x14ac:dyDescent="0.2">
      <c r="A1996" s="10" t="s">
        <v>565</v>
      </c>
      <c r="B1996" s="14" t="s">
        <v>36</v>
      </c>
      <c r="C1996" s="14" t="s">
        <v>37</v>
      </c>
      <c r="D1996" s="14" t="s">
        <v>5856</v>
      </c>
      <c r="E1996" s="58">
        <v>318841</v>
      </c>
      <c r="F1996" s="15" t="s">
        <v>5857</v>
      </c>
      <c r="G1996" s="15" t="s">
        <v>568</v>
      </c>
      <c r="H1996" s="16">
        <v>100010468</v>
      </c>
      <c r="I1996" s="62">
        <v>710019254</v>
      </c>
      <c r="J1996" s="13">
        <v>710019254</v>
      </c>
      <c r="K1996" s="15" t="s">
        <v>53</v>
      </c>
      <c r="L1996" s="12" t="s">
        <v>565</v>
      </c>
      <c r="M1996" s="15" t="s">
        <v>5754</v>
      </c>
      <c r="N1996" s="49">
        <v>98252</v>
      </c>
      <c r="O1996" s="15" t="s">
        <v>5858</v>
      </c>
      <c r="P1996" s="15" t="s">
        <v>5859</v>
      </c>
      <c r="Q1996" s="48">
        <v>515027</v>
      </c>
      <c r="R1996" s="11" t="s">
        <v>45</v>
      </c>
      <c r="S1996" s="120">
        <v>4142</v>
      </c>
      <c r="T1996" s="85">
        <v>107.03</v>
      </c>
      <c r="U1996" s="86">
        <v>6</v>
      </c>
      <c r="V1996" s="123">
        <v>46.825625000000002</v>
      </c>
      <c r="W1996" s="85">
        <f t="shared" si="470"/>
        <v>2248</v>
      </c>
      <c r="X1996" s="86">
        <v>4</v>
      </c>
      <c r="Y1996" s="85">
        <v>16.054500000000001</v>
      </c>
      <c r="Z1996" s="86">
        <f t="shared" si="471"/>
        <v>514</v>
      </c>
      <c r="AA1996" s="86">
        <f t="shared" si="472"/>
        <v>2762</v>
      </c>
      <c r="AB1996" s="85">
        <v>122.77</v>
      </c>
      <c r="AC1996" s="85">
        <v>10</v>
      </c>
      <c r="AD1996" s="124">
        <f t="shared" si="480"/>
        <v>73.661999999999992</v>
      </c>
      <c r="AE1996" s="86">
        <f t="shared" si="473"/>
        <v>2946</v>
      </c>
      <c r="AF1996" s="85">
        <v>2</v>
      </c>
      <c r="AG1996" s="85">
        <v>36.831000000000003</v>
      </c>
      <c r="AH1996" s="85">
        <f t="shared" si="474"/>
        <v>295</v>
      </c>
      <c r="AI1996" s="86">
        <f t="shared" si="475"/>
        <v>6003</v>
      </c>
      <c r="AJ1996" s="86">
        <f t="shared" si="476"/>
        <v>1861</v>
      </c>
      <c r="AK1996" s="122"/>
      <c r="AL1996" s="85">
        <v>122.77</v>
      </c>
      <c r="AM1996" s="85">
        <v>10</v>
      </c>
      <c r="AN1996" s="124">
        <f t="shared" si="481"/>
        <v>73.661999999999992</v>
      </c>
      <c r="AO1996" s="86">
        <f t="shared" si="477"/>
        <v>2946</v>
      </c>
      <c r="AP1996" s="85">
        <v>2</v>
      </c>
      <c r="AQ1996" s="85">
        <v>36.831000000000003</v>
      </c>
      <c r="AR1996" s="85">
        <f t="shared" si="478"/>
        <v>295</v>
      </c>
      <c r="AS1996" s="86">
        <f t="shared" si="482"/>
        <v>6003</v>
      </c>
      <c r="AT1996" s="170">
        <f t="shared" si="483"/>
        <v>0</v>
      </c>
      <c r="AU1996" s="86">
        <v>6003</v>
      </c>
      <c r="AV1996" s="170">
        <f t="shared" si="479"/>
        <v>0</v>
      </c>
    </row>
    <row r="1997" spans="1:48" s="73" customFormat="1" x14ac:dyDescent="0.2">
      <c r="A1997" s="10" t="s">
        <v>565</v>
      </c>
      <c r="B1997" s="14" t="s">
        <v>36</v>
      </c>
      <c r="C1997" s="14" t="s">
        <v>37</v>
      </c>
      <c r="D1997" s="14" t="s">
        <v>6487</v>
      </c>
      <c r="E1997" s="58">
        <v>328367</v>
      </c>
      <c r="F1997" s="15" t="s">
        <v>6488</v>
      </c>
      <c r="G1997" s="15" t="s">
        <v>568</v>
      </c>
      <c r="H1997" s="16">
        <v>100010268</v>
      </c>
      <c r="I1997" s="62">
        <v>710029772</v>
      </c>
      <c r="J1997" s="13">
        <v>710029772</v>
      </c>
      <c r="K1997" s="15" t="s">
        <v>48</v>
      </c>
      <c r="L1997" s="12" t="s">
        <v>565</v>
      </c>
      <c r="M1997" s="15" t="s">
        <v>5776</v>
      </c>
      <c r="N1997" s="49">
        <v>4962</v>
      </c>
      <c r="O1997" s="15" t="s">
        <v>6489</v>
      </c>
      <c r="P1997" s="15" t="s">
        <v>6490</v>
      </c>
      <c r="Q1997" s="48">
        <v>525812</v>
      </c>
      <c r="R1997" s="11" t="s">
        <v>45</v>
      </c>
      <c r="S1997" s="120">
        <v>9007</v>
      </c>
      <c r="T1997" s="85">
        <v>107.03</v>
      </c>
      <c r="U1997" s="86">
        <v>15</v>
      </c>
      <c r="V1997" s="123">
        <v>46.825625000000002</v>
      </c>
      <c r="W1997" s="85">
        <f t="shared" si="470"/>
        <v>5619</v>
      </c>
      <c r="X1997" s="86">
        <v>3</v>
      </c>
      <c r="Y1997" s="85">
        <v>16.054500000000001</v>
      </c>
      <c r="Z1997" s="86">
        <f t="shared" si="471"/>
        <v>385</v>
      </c>
      <c r="AA1997" s="86">
        <f t="shared" si="472"/>
        <v>6004</v>
      </c>
      <c r="AB1997" s="85">
        <v>122.77</v>
      </c>
      <c r="AC1997" s="85">
        <v>15</v>
      </c>
      <c r="AD1997" s="124">
        <f t="shared" si="480"/>
        <v>73.661999999999992</v>
      </c>
      <c r="AE1997" s="86">
        <f t="shared" si="473"/>
        <v>4420</v>
      </c>
      <c r="AF1997" s="85">
        <v>2</v>
      </c>
      <c r="AG1997" s="85">
        <v>36.831000000000003</v>
      </c>
      <c r="AH1997" s="85">
        <f t="shared" si="474"/>
        <v>295</v>
      </c>
      <c r="AI1997" s="86">
        <f t="shared" si="475"/>
        <v>10719</v>
      </c>
      <c r="AJ1997" s="86">
        <f t="shared" si="476"/>
        <v>1712</v>
      </c>
      <c r="AK1997" s="122"/>
      <c r="AL1997" s="85">
        <v>122.77</v>
      </c>
      <c r="AM1997" s="85">
        <v>15</v>
      </c>
      <c r="AN1997" s="124">
        <f t="shared" si="481"/>
        <v>73.661999999999992</v>
      </c>
      <c r="AO1997" s="86">
        <f t="shared" si="477"/>
        <v>4420</v>
      </c>
      <c r="AP1997" s="85">
        <v>2</v>
      </c>
      <c r="AQ1997" s="85">
        <v>36.831000000000003</v>
      </c>
      <c r="AR1997" s="85">
        <f t="shared" si="478"/>
        <v>295</v>
      </c>
      <c r="AS1997" s="86">
        <f t="shared" si="482"/>
        <v>10719</v>
      </c>
      <c r="AT1997" s="170">
        <f t="shared" si="483"/>
        <v>0</v>
      </c>
      <c r="AU1997" s="86">
        <v>10719</v>
      </c>
      <c r="AV1997" s="170">
        <f t="shared" si="479"/>
        <v>0</v>
      </c>
    </row>
    <row r="1998" spans="1:48" s="73" customFormat="1" ht="30" x14ac:dyDescent="0.2">
      <c r="A1998" s="10" t="s">
        <v>565</v>
      </c>
      <c r="B1998" s="14" t="s">
        <v>36</v>
      </c>
      <c r="C1998" s="14" t="s">
        <v>37</v>
      </c>
      <c r="D1998" s="14" t="s">
        <v>6027</v>
      </c>
      <c r="E1998" s="58">
        <v>319368</v>
      </c>
      <c r="F1998" s="15" t="s">
        <v>6028</v>
      </c>
      <c r="G1998" s="15" t="s">
        <v>568</v>
      </c>
      <c r="H1998" s="16">
        <v>100010688</v>
      </c>
      <c r="I1998" s="62">
        <v>710020040</v>
      </c>
      <c r="J1998" s="13">
        <v>710020040</v>
      </c>
      <c r="K1998" s="15" t="s">
        <v>53</v>
      </c>
      <c r="L1998" s="12" t="s">
        <v>565</v>
      </c>
      <c r="M1998" s="15" t="s">
        <v>5979</v>
      </c>
      <c r="N1998" s="49">
        <v>99127</v>
      </c>
      <c r="O1998" s="15" t="s">
        <v>6029</v>
      </c>
      <c r="P1998" s="15" t="s">
        <v>6030</v>
      </c>
      <c r="Q1998" s="48">
        <v>516082</v>
      </c>
      <c r="R1998" s="11" t="s">
        <v>45</v>
      </c>
      <c r="S1998" s="120">
        <v>1124</v>
      </c>
      <c r="T1998" s="85">
        <v>107.03</v>
      </c>
      <c r="U1998" s="86">
        <v>2</v>
      </c>
      <c r="V1998" s="123">
        <v>46.825625000000002</v>
      </c>
      <c r="W1998" s="85">
        <f t="shared" si="470"/>
        <v>749</v>
      </c>
      <c r="X1998" s="86">
        <v>0</v>
      </c>
      <c r="Y1998" s="85">
        <v>16.054500000000001</v>
      </c>
      <c r="Z1998" s="86">
        <f t="shared" si="471"/>
        <v>0</v>
      </c>
      <c r="AA1998" s="86">
        <f t="shared" si="472"/>
        <v>749</v>
      </c>
      <c r="AB1998" s="85">
        <v>122.77</v>
      </c>
      <c r="AC1998" s="85">
        <v>3</v>
      </c>
      <c r="AD1998" s="124">
        <f t="shared" si="480"/>
        <v>73.661999999999992</v>
      </c>
      <c r="AE1998" s="86">
        <f t="shared" si="473"/>
        <v>884</v>
      </c>
      <c r="AF1998" s="85">
        <v>0</v>
      </c>
      <c r="AG1998" s="85">
        <v>36.831000000000003</v>
      </c>
      <c r="AH1998" s="85">
        <f t="shared" si="474"/>
        <v>0</v>
      </c>
      <c r="AI1998" s="86">
        <f t="shared" si="475"/>
        <v>1633</v>
      </c>
      <c r="AJ1998" s="86">
        <f t="shared" si="476"/>
        <v>509</v>
      </c>
      <c r="AK1998" s="122"/>
      <c r="AL1998" s="85">
        <v>122.77</v>
      </c>
      <c r="AM1998" s="85">
        <v>3</v>
      </c>
      <c r="AN1998" s="124">
        <f t="shared" si="481"/>
        <v>73.661999999999992</v>
      </c>
      <c r="AO1998" s="86">
        <f t="shared" si="477"/>
        <v>884</v>
      </c>
      <c r="AP1998" s="85">
        <v>0</v>
      </c>
      <c r="AQ1998" s="85">
        <v>36.831000000000003</v>
      </c>
      <c r="AR1998" s="85">
        <f t="shared" si="478"/>
        <v>0</v>
      </c>
      <c r="AS1998" s="86">
        <f t="shared" si="482"/>
        <v>1633</v>
      </c>
      <c r="AT1998" s="170">
        <f t="shared" si="483"/>
        <v>0</v>
      </c>
      <c r="AU1998" s="86">
        <v>1633</v>
      </c>
      <c r="AV1998" s="170">
        <f t="shared" si="479"/>
        <v>0</v>
      </c>
    </row>
    <row r="1999" spans="1:48" s="73" customFormat="1" x14ac:dyDescent="0.2">
      <c r="A1999" s="10" t="s">
        <v>565</v>
      </c>
      <c r="B1999" s="14" t="s">
        <v>36</v>
      </c>
      <c r="C1999" s="14" t="s">
        <v>37</v>
      </c>
      <c r="D1999" s="14" t="s">
        <v>5703</v>
      </c>
      <c r="E1999" s="58">
        <v>316342</v>
      </c>
      <c r="F1999" s="15" t="s">
        <v>5704</v>
      </c>
      <c r="G1999" s="15" t="s">
        <v>568</v>
      </c>
      <c r="H1999" s="16">
        <v>100010221</v>
      </c>
      <c r="I1999" s="62">
        <v>710016620</v>
      </c>
      <c r="J1999" s="13">
        <v>710016620</v>
      </c>
      <c r="K1999" s="15" t="s">
        <v>48</v>
      </c>
      <c r="L1999" s="12" t="s">
        <v>565</v>
      </c>
      <c r="M1999" s="15" t="s">
        <v>5618</v>
      </c>
      <c r="N1999" s="49">
        <v>98701</v>
      </c>
      <c r="O1999" s="15" t="s">
        <v>5705</v>
      </c>
      <c r="P1999" s="15" t="s">
        <v>5706</v>
      </c>
      <c r="Q1999" s="48">
        <v>511765</v>
      </c>
      <c r="R1999" s="11" t="s">
        <v>45</v>
      </c>
      <c r="S1999" s="120">
        <v>12362</v>
      </c>
      <c r="T1999" s="85">
        <v>107.03</v>
      </c>
      <c r="U1999" s="86">
        <v>22</v>
      </c>
      <c r="V1999" s="123">
        <v>46.825625000000002</v>
      </c>
      <c r="W1999" s="85">
        <f t="shared" si="470"/>
        <v>8241</v>
      </c>
      <c r="X1999" s="86">
        <v>0</v>
      </c>
      <c r="Y1999" s="85">
        <v>16.054500000000001</v>
      </c>
      <c r="Z1999" s="86">
        <f t="shared" si="471"/>
        <v>0</v>
      </c>
      <c r="AA1999" s="86">
        <f t="shared" si="472"/>
        <v>8241</v>
      </c>
      <c r="AB1999" s="85">
        <v>122.77</v>
      </c>
      <c r="AC1999" s="85">
        <v>13</v>
      </c>
      <c r="AD1999" s="124">
        <f t="shared" si="480"/>
        <v>73.661999999999992</v>
      </c>
      <c r="AE1999" s="86">
        <f t="shared" si="473"/>
        <v>3830</v>
      </c>
      <c r="AF1999" s="85">
        <v>0</v>
      </c>
      <c r="AG1999" s="85">
        <v>36.831000000000003</v>
      </c>
      <c r="AH1999" s="85">
        <f t="shared" si="474"/>
        <v>0</v>
      </c>
      <c r="AI1999" s="86">
        <f t="shared" si="475"/>
        <v>12071</v>
      </c>
      <c r="AJ1999" s="86">
        <f t="shared" si="476"/>
        <v>-291</v>
      </c>
      <c r="AK1999" s="122"/>
      <c r="AL1999" s="85">
        <v>122.77</v>
      </c>
      <c r="AM1999" s="85">
        <v>13</v>
      </c>
      <c r="AN1999" s="124">
        <f t="shared" si="481"/>
        <v>73.661999999999992</v>
      </c>
      <c r="AO1999" s="86">
        <f t="shared" si="477"/>
        <v>3830</v>
      </c>
      <c r="AP1999" s="85">
        <v>0</v>
      </c>
      <c r="AQ1999" s="85">
        <v>36.831000000000003</v>
      </c>
      <c r="AR1999" s="85">
        <f t="shared" si="478"/>
        <v>0</v>
      </c>
      <c r="AS1999" s="86">
        <f t="shared" si="482"/>
        <v>12071</v>
      </c>
      <c r="AT1999" s="170">
        <f t="shared" si="483"/>
        <v>0</v>
      </c>
      <c r="AU1999" s="86">
        <v>12071</v>
      </c>
      <c r="AV1999" s="170">
        <f t="shared" si="479"/>
        <v>0</v>
      </c>
    </row>
    <row r="2000" spans="1:48" s="73" customFormat="1" ht="30" x14ac:dyDescent="0.2">
      <c r="A2000" s="10" t="s">
        <v>565</v>
      </c>
      <c r="B2000" s="14" t="s">
        <v>36</v>
      </c>
      <c r="C2000" s="14" t="s">
        <v>37</v>
      </c>
      <c r="D2000" s="14" t="s">
        <v>5395</v>
      </c>
      <c r="E2000" s="58">
        <v>313271</v>
      </c>
      <c r="F2000" s="15" t="s">
        <v>5396</v>
      </c>
      <c r="G2000" s="15" t="s">
        <v>568</v>
      </c>
      <c r="H2000" s="16">
        <v>100009361</v>
      </c>
      <c r="I2000" s="62">
        <v>710036302</v>
      </c>
      <c r="J2000" s="13">
        <v>710036302</v>
      </c>
      <c r="K2000" s="15" t="s">
        <v>48</v>
      </c>
      <c r="L2000" s="12" t="s">
        <v>565</v>
      </c>
      <c r="M2000" s="15" t="s">
        <v>654</v>
      </c>
      <c r="N2000" s="49">
        <v>97411</v>
      </c>
      <c r="O2000" s="15" t="s">
        <v>655</v>
      </c>
      <c r="P2000" s="15" t="s">
        <v>5414</v>
      </c>
      <c r="Q2000" s="48">
        <v>508438</v>
      </c>
      <c r="R2000" s="11" t="s">
        <v>45</v>
      </c>
      <c r="S2000" s="120">
        <v>24724</v>
      </c>
      <c r="T2000" s="85">
        <v>107.03</v>
      </c>
      <c r="U2000" s="86">
        <v>44</v>
      </c>
      <c r="V2000" s="123">
        <v>46.825625000000002</v>
      </c>
      <c r="W2000" s="85">
        <f t="shared" si="470"/>
        <v>16483</v>
      </c>
      <c r="X2000" s="86">
        <v>0</v>
      </c>
      <c r="Y2000" s="85">
        <v>16.054500000000001</v>
      </c>
      <c r="Z2000" s="86">
        <f t="shared" si="471"/>
        <v>0</v>
      </c>
      <c r="AA2000" s="86">
        <f t="shared" si="472"/>
        <v>16483</v>
      </c>
      <c r="AB2000" s="85">
        <v>122.77</v>
      </c>
      <c r="AC2000" s="85">
        <v>41</v>
      </c>
      <c r="AD2000" s="124">
        <f t="shared" si="480"/>
        <v>73.661999999999992</v>
      </c>
      <c r="AE2000" s="86">
        <f t="shared" si="473"/>
        <v>12081</v>
      </c>
      <c r="AF2000" s="85">
        <v>0</v>
      </c>
      <c r="AG2000" s="85">
        <v>36.831000000000003</v>
      </c>
      <c r="AH2000" s="85">
        <f t="shared" si="474"/>
        <v>0</v>
      </c>
      <c r="AI2000" s="86">
        <f t="shared" si="475"/>
        <v>28564</v>
      </c>
      <c r="AJ2000" s="86">
        <f t="shared" si="476"/>
        <v>3840</v>
      </c>
      <c r="AK2000" s="122"/>
      <c r="AL2000" s="85">
        <v>122.77</v>
      </c>
      <c r="AM2000" s="85">
        <v>41</v>
      </c>
      <c r="AN2000" s="124">
        <f t="shared" si="481"/>
        <v>73.661999999999992</v>
      </c>
      <c r="AO2000" s="86">
        <f t="shared" si="477"/>
        <v>12081</v>
      </c>
      <c r="AP2000" s="85">
        <v>0</v>
      </c>
      <c r="AQ2000" s="85">
        <v>36.831000000000003</v>
      </c>
      <c r="AR2000" s="85">
        <f t="shared" si="478"/>
        <v>0</v>
      </c>
      <c r="AS2000" s="86">
        <f t="shared" si="482"/>
        <v>28564</v>
      </c>
      <c r="AT2000" s="170">
        <f t="shared" si="483"/>
        <v>0</v>
      </c>
      <c r="AU2000" s="86">
        <v>28564</v>
      </c>
      <c r="AV2000" s="170">
        <f t="shared" si="479"/>
        <v>0</v>
      </c>
    </row>
    <row r="2001" spans="1:48" s="73" customFormat="1" ht="30" x14ac:dyDescent="0.2">
      <c r="A2001" s="10" t="s">
        <v>565</v>
      </c>
      <c r="B2001" s="14" t="s">
        <v>36</v>
      </c>
      <c r="C2001" s="14" t="s">
        <v>37</v>
      </c>
      <c r="D2001" s="14" t="s">
        <v>6031</v>
      </c>
      <c r="E2001" s="58">
        <v>319384</v>
      </c>
      <c r="F2001" s="15" t="s">
        <v>6032</v>
      </c>
      <c r="G2001" s="15" t="s">
        <v>568</v>
      </c>
      <c r="H2001" s="16">
        <v>100010690</v>
      </c>
      <c r="I2001" s="62">
        <v>710020058</v>
      </c>
      <c r="J2001" s="13">
        <v>710020058</v>
      </c>
      <c r="K2001" s="15" t="s">
        <v>53</v>
      </c>
      <c r="L2001" s="12" t="s">
        <v>565</v>
      </c>
      <c r="M2001" s="15" t="s">
        <v>5979</v>
      </c>
      <c r="N2001" s="49">
        <v>99110</v>
      </c>
      <c r="O2001" s="15" t="s">
        <v>6033</v>
      </c>
      <c r="P2001" s="15" t="s">
        <v>6034</v>
      </c>
      <c r="Q2001" s="48">
        <v>516104</v>
      </c>
      <c r="R2001" s="11" t="s">
        <v>45</v>
      </c>
      <c r="S2001" s="120">
        <v>562</v>
      </c>
      <c r="T2001" s="85">
        <v>107.03</v>
      </c>
      <c r="U2001" s="86">
        <v>1</v>
      </c>
      <c r="V2001" s="123">
        <v>46.825625000000002</v>
      </c>
      <c r="W2001" s="85">
        <f t="shared" si="470"/>
        <v>375</v>
      </c>
      <c r="X2001" s="86">
        <v>0</v>
      </c>
      <c r="Y2001" s="85">
        <v>16.054500000000001</v>
      </c>
      <c r="Z2001" s="86">
        <f t="shared" si="471"/>
        <v>0</v>
      </c>
      <c r="AA2001" s="86">
        <f t="shared" si="472"/>
        <v>375</v>
      </c>
      <c r="AB2001" s="85">
        <v>122.77</v>
      </c>
      <c r="AC2001" s="85">
        <v>1</v>
      </c>
      <c r="AD2001" s="124">
        <f t="shared" si="480"/>
        <v>73.661999999999992</v>
      </c>
      <c r="AE2001" s="86">
        <f t="shared" si="473"/>
        <v>295</v>
      </c>
      <c r="AF2001" s="85">
        <v>0</v>
      </c>
      <c r="AG2001" s="85">
        <v>36.831000000000003</v>
      </c>
      <c r="AH2001" s="85">
        <f t="shared" si="474"/>
        <v>0</v>
      </c>
      <c r="AI2001" s="86">
        <f t="shared" si="475"/>
        <v>670</v>
      </c>
      <c r="AJ2001" s="86">
        <f t="shared" si="476"/>
        <v>108</v>
      </c>
      <c r="AK2001" s="122"/>
      <c r="AL2001" s="85">
        <v>122.77</v>
      </c>
      <c r="AM2001" s="85">
        <v>1</v>
      </c>
      <c r="AN2001" s="124">
        <f t="shared" si="481"/>
        <v>73.661999999999992</v>
      </c>
      <c r="AO2001" s="86">
        <f t="shared" si="477"/>
        <v>295</v>
      </c>
      <c r="AP2001" s="85">
        <v>0</v>
      </c>
      <c r="AQ2001" s="85">
        <v>36.831000000000003</v>
      </c>
      <c r="AR2001" s="85">
        <f t="shared" si="478"/>
        <v>0</v>
      </c>
      <c r="AS2001" s="86">
        <f t="shared" si="482"/>
        <v>670</v>
      </c>
      <c r="AT2001" s="170">
        <f t="shared" si="483"/>
        <v>0</v>
      </c>
      <c r="AU2001" s="86">
        <v>670</v>
      </c>
      <c r="AV2001" s="170">
        <f t="shared" si="479"/>
        <v>0</v>
      </c>
    </row>
    <row r="2002" spans="1:48" s="73" customFormat="1" x14ac:dyDescent="0.2">
      <c r="A2002" s="10" t="s">
        <v>565</v>
      </c>
      <c r="B2002" s="14" t="s">
        <v>36</v>
      </c>
      <c r="C2002" s="14" t="s">
        <v>37</v>
      </c>
      <c r="D2002" s="14" t="s">
        <v>6395</v>
      </c>
      <c r="E2002" s="58">
        <v>319996</v>
      </c>
      <c r="F2002" s="15" t="s">
        <v>6396</v>
      </c>
      <c r="G2002" s="15" t="s">
        <v>568</v>
      </c>
      <c r="H2002" s="16">
        <v>100009860</v>
      </c>
      <c r="I2002" s="62">
        <v>710020619</v>
      </c>
      <c r="J2002" s="13">
        <v>710020619</v>
      </c>
      <c r="K2002" s="15" t="s">
        <v>48</v>
      </c>
      <c r="L2002" s="12" t="s">
        <v>565</v>
      </c>
      <c r="M2002" s="15" t="s">
        <v>5673</v>
      </c>
      <c r="N2002" s="49">
        <v>96225</v>
      </c>
      <c r="O2002" s="15" t="s">
        <v>6397</v>
      </c>
      <c r="P2002" s="15" t="s">
        <v>6398</v>
      </c>
      <c r="Q2002" s="48">
        <v>518492</v>
      </c>
      <c r="R2002" s="11" t="s">
        <v>45</v>
      </c>
      <c r="S2002" s="120">
        <v>3371</v>
      </c>
      <c r="T2002" s="85">
        <v>107.03</v>
      </c>
      <c r="U2002" s="86">
        <v>6</v>
      </c>
      <c r="V2002" s="123">
        <v>46.825625000000002</v>
      </c>
      <c r="W2002" s="85">
        <f t="shared" si="470"/>
        <v>2248</v>
      </c>
      <c r="X2002" s="86">
        <v>0</v>
      </c>
      <c r="Y2002" s="85">
        <v>16.054500000000001</v>
      </c>
      <c r="Z2002" s="86">
        <f t="shared" si="471"/>
        <v>0</v>
      </c>
      <c r="AA2002" s="86">
        <f t="shared" si="472"/>
        <v>2248</v>
      </c>
      <c r="AB2002" s="85">
        <v>122.77</v>
      </c>
      <c r="AC2002" s="85">
        <v>3</v>
      </c>
      <c r="AD2002" s="124">
        <f t="shared" si="480"/>
        <v>73.661999999999992</v>
      </c>
      <c r="AE2002" s="86">
        <f t="shared" si="473"/>
        <v>884</v>
      </c>
      <c r="AF2002" s="85">
        <v>0</v>
      </c>
      <c r="AG2002" s="85">
        <v>36.831000000000003</v>
      </c>
      <c r="AH2002" s="85">
        <f t="shared" si="474"/>
        <v>0</v>
      </c>
      <c r="AI2002" s="86">
        <f t="shared" si="475"/>
        <v>3132</v>
      </c>
      <c r="AJ2002" s="86">
        <f t="shared" si="476"/>
        <v>-239</v>
      </c>
      <c r="AK2002" s="122"/>
      <c r="AL2002" s="85">
        <v>122.77</v>
      </c>
      <c r="AM2002" s="85">
        <v>3</v>
      </c>
      <c r="AN2002" s="124">
        <f t="shared" si="481"/>
        <v>73.661999999999992</v>
      </c>
      <c r="AO2002" s="86">
        <f t="shared" si="477"/>
        <v>884</v>
      </c>
      <c r="AP2002" s="85">
        <v>0</v>
      </c>
      <c r="AQ2002" s="85">
        <v>36.831000000000003</v>
      </c>
      <c r="AR2002" s="85">
        <f t="shared" si="478"/>
        <v>0</v>
      </c>
      <c r="AS2002" s="86">
        <f t="shared" si="482"/>
        <v>3132</v>
      </c>
      <c r="AT2002" s="170">
        <f t="shared" si="483"/>
        <v>0</v>
      </c>
      <c r="AU2002" s="86">
        <v>3132</v>
      </c>
      <c r="AV2002" s="170">
        <f t="shared" si="479"/>
        <v>0</v>
      </c>
    </row>
    <row r="2003" spans="1:48" s="73" customFormat="1" ht="30" x14ac:dyDescent="0.2">
      <c r="A2003" s="10" t="s">
        <v>565</v>
      </c>
      <c r="B2003" s="14" t="s">
        <v>36</v>
      </c>
      <c r="C2003" s="14" t="s">
        <v>37</v>
      </c>
      <c r="D2003" s="14" t="s">
        <v>5810</v>
      </c>
      <c r="E2003" s="58">
        <v>318744</v>
      </c>
      <c r="F2003" s="15" t="s">
        <v>5811</v>
      </c>
      <c r="G2003" s="15" t="s">
        <v>568</v>
      </c>
      <c r="H2003" s="16">
        <v>100010420</v>
      </c>
      <c r="I2003" s="62">
        <v>710037660</v>
      </c>
      <c r="J2003" s="13">
        <v>710037660</v>
      </c>
      <c r="K2003" s="15" t="s">
        <v>48</v>
      </c>
      <c r="L2003" s="12" t="s">
        <v>565</v>
      </c>
      <c r="M2003" s="15" t="s">
        <v>5754</v>
      </c>
      <c r="N2003" s="49">
        <v>98101</v>
      </c>
      <c r="O2003" s="15" t="s">
        <v>5812</v>
      </c>
      <c r="P2003" s="15" t="s">
        <v>5814</v>
      </c>
      <c r="Q2003" s="48">
        <v>514829</v>
      </c>
      <c r="R2003" s="11" t="s">
        <v>45</v>
      </c>
      <c r="S2003" s="120">
        <v>17419</v>
      </c>
      <c r="T2003" s="85">
        <v>107.03</v>
      </c>
      <c r="U2003" s="86">
        <v>31</v>
      </c>
      <c r="V2003" s="123">
        <v>46.825625000000002</v>
      </c>
      <c r="W2003" s="85">
        <f t="shared" si="470"/>
        <v>11613</v>
      </c>
      <c r="X2003" s="86">
        <v>0</v>
      </c>
      <c r="Y2003" s="85">
        <v>16.054500000000001</v>
      </c>
      <c r="Z2003" s="86">
        <f t="shared" si="471"/>
        <v>0</v>
      </c>
      <c r="AA2003" s="86">
        <f t="shared" si="472"/>
        <v>11613</v>
      </c>
      <c r="AB2003" s="85">
        <v>122.77</v>
      </c>
      <c r="AC2003" s="85">
        <v>11</v>
      </c>
      <c r="AD2003" s="124">
        <f t="shared" si="480"/>
        <v>73.661999999999992</v>
      </c>
      <c r="AE2003" s="86">
        <f t="shared" si="473"/>
        <v>3241</v>
      </c>
      <c r="AF2003" s="85">
        <v>3</v>
      </c>
      <c r="AG2003" s="85">
        <v>36.831000000000003</v>
      </c>
      <c r="AH2003" s="85">
        <f t="shared" si="474"/>
        <v>442</v>
      </c>
      <c r="AI2003" s="86">
        <f t="shared" si="475"/>
        <v>15296</v>
      </c>
      <c r="AJ2003" s="86">
        <f t="shared" si="476"/>
        <v>-2123</v>
      </c>
      <c r="AK2003" s="122"/>
      <c r="AL2003" s="85">
        <v>122.77</v>
      </c>
      <c r="AM2003" s="85">
        <v>11</v>
      </c>
      <c r="AN2003" s="124">
        <f t="shared" si="481"/>
        <v>73.661999999999992</v>
      </c>
      <c r="AO2003" s="86">
        <f t="shared" si="477"/>
        <v>3241</v>
      </c>
      <c r="AP2003" s="85">
        <v>3</v>
      </c>
      <c r="AQ2003" s="85">
        <v>36.831000000000003</v>
      </c>
      <c r="AR2003" s="85">
        <f t="shared" si="478"/>
        <v>442</v>
      </c>
      <c r="AS2003" s="86">
        <f t="shared" si="482"/>
        <v>15296</v>
      </c>
      <c r="AT2003" s="170">
        <f t="shared" si="483"/>
        <v>0</v>
      </c>
      <c r="AU2003" s="86">
        <v>15296</v>
      </c>
      <c r="AV2003" s="170">
        <f t="shared" si="479"/>
        <v>0</v>
      </c>
    </row>
    <row r="2004" spans="1:48" s="73" customFormat="1" x14ac:dyDescent="0.2">
      <c r="A2004" s="10" t="s">
        <v>565</v>
      </c>
      <c r="B2004" s="14" t="s">
        <v>36</v>
      </c>
      <c r="C2004" s="14" t="s">
        <v>37</v>
      </c>
      <c r="D2004" s="14" t="s">
        <v>5517</v>
      </c>
      <c r="E2004" s="58">
        <v>313688</v>
      </c>
      <c r="F2004" s="15" t="s">
        <v>5518</v>
      </c>
      <c r="G2004" s="15" t="s">
        <v>568</v>
      </c>
      <c r="H2004" s="16">
        <v>100009750</v>
      </c>
      <c r="I2004" s="62">
        <v>710013469</v>
      </c>
      <c r="J2004" s="13">
        <v>710013469</v>
      </c>
      <c r="K2004" s="15" t="s">
        <v>48</v>
      </c>
      <c r="L2004" s="12" t="s">
        <v>565</v>
      </c>
      <c r="M2004" s="15" t="s">
        <v>5427</v>
      </c>
      <c r="N2004" s="49">
        <v>97681</v>
      </c>
      <c r="O2004" s="15" t="s">
        <v>5519</v>
      </c>
      <c r="P2004" s="15" t="s">
        <v>5520</v>
      </c>
      <c r="Q2004" s="48">
        <v>508853</v>
      </c>
      <c r="R2004" s="11" t="s">
        <v>45</v>
      </c>
      <c r="S2004" s="120">
        <v>6181</v>
      </c>
      <c r="T2004" s="85">
        <v>107.03</v>
      </c>
      <c r="U2004" s="86">
        <v>11</v>
      </c>
      <c r="V2004" s="123">
        <v>46.825625000000002</v>
      </c>
      <c r="W2004" s="85">
        <f t="shared" si="470"/>
        <v>4121</v>
      </c>
      <c r="X2004" s="86">
        <v>0</v>
      </c>
      <c r="Y2004" s="85">
        <v>16.054500000000001</v>
      </c>
      <c r="Z2004" s="86">
        <f t="shared" si="471"/>
        <v>0</v>
      </c>
      <c r="AA2004" s="86">
        <f t="shared" si="472"/>
        <v>4121</v>
      </c>
      <c r="AB2004" s="85">
        <v>122.77</v>
      </c>
      <c r="AC2004" s="85">
        <v>10</v>
      </c>
      <c r="AD2004" s="124">
        <f t="shared" si="480"/>
        <v>73.661999999999992</v>
      </c>
      <c r="AE2004" s="86">
        <f t="shared" si="473"/>
        <v>2946</v>
      </c>
      <c r="AF2004" s="85">
        <v>0</v>
      </c>
      <c r="AG2004" s="85">
        <v>36.831000000000003</v>
      </c>
      <c r="AH2004" s="85">
        <f t="shared" si="474"/>
        <v>0</v>
      </c>
      <c r="AI2004" s="86">
        <f t="shared" si="475"/>
        <v>7067</v>
      </c>
      <c r="AJ2004" s="86">
        <f t="shared" si="476"/>
        <v>886</v>
      </c>
      <c r="AK2004" s="122"/>
      <c r="AL2004" s="85">
        <v>122.77</v>
      </c>
      <c r="AM2004" s="85">
        <v>10</v>
      </c>
      <c r="AN2004" s="124">
        <f t="shared" si="481"/>
        <v>73.661999999999992</v>
      </c>
      <c r="AO2004" s="86">
        <f t="shared" si="477"/>
        <v>2946</v>
      </c>
      <c r="AP2004" s="85">
        <v>0</v>
      </c>
      <c r="AQ2004" s="85">
        <v>36.831000000000003</v>
      </c>
      <c r="AR2004" s="85">
        <f t="shared" si="478"/>
        <v>0</v>
      </c>
      <c r="AS2004" s="86">
        <f t="shared" si="482"/>
        <v>7067</v>
      </c>
      <c r="AT2004" s="170">
        <f t="shared" si="483"/>
        <v>0</v>
      </c>
      <c r="AU2004" s="86">
        <v>7067</v>
      </c>
      <c r="AV2004" s="170">
        <f t="shared" si="479"/>
        <v>0</v>
      </c>
    </row>
    <row r="2005" spans="1:48" s="73" customFormat="1" x14ac:dyDescent="0.2">
      <c r="A2005" s="10" t="s">
        <v>565</v>
      </c>
      <c r="B2005" s="14" t="s">
        <v>36</v>
      </c>
      <c r="C2005" s="14" t="s">
        <v>37</v>
      </c>
      <c r="D2005" s="14" t="s">
        <v>5534</v>
      </c>
      <c r="E2005" s="58">
        <v>313726</v>
      </c>
      <c r="F2005" s="15" t="s">
        <v>5535</v>
      </c>
      <c r="G2005" s="15" t="s">
        <v>568</v>
      </c>
      <c r="H2005" s="16">
        <v>100009769</v>
      </c>
      <c r="I2005" s="62">
        <v>710013493</v>
      </c>
      <c r="J2005" s="13">
        <v>710013493</v>
      </c>
      <c r="K2005" s="15" t="s">
        <v>48</v>
      </c>
      <c r="L2005" s="12" t="s">
        <v>565</v>
      </c>
      <c r="M2005" s="15" t="s">
        <v>5427</v>
      </c>
      <c r="N2005" s="49">
        <v>97666</v>
      </c>
      <c r="O2005" s="15" t="s">
        <v>5536</v>
      </c>
      <c r="P2005" s="15" t="s">
        <v>5537</v>
      </c>
      <c r="Q2005" s="48">
        <v>508900</v>
      </c>
      <c r="R2005" s="11" t="s">
        <v>45</v>
      </c>
      <c r="S2005" s="120">
        <v>27550</v>
      </c>
      <c r="T2005" s="85">
        <v>107.03</v>
      </c>
      <c r="U2005" s="86">
        <v>48</v>
      </c>
      <c r="V2005" s="123">
        <v>46.825625000000002</v>
      </c>
      <c r="W2005" s="85">
        <f t="shared" si="470"/>
        <v>17981</v>
      </c>
      <c r="X2005" s="86">
        <v>3</v>
      </c>
      <c r="Y2005" s="85">
        <v>16.054500000000001</v>
      </c>
      <c r="Z2005" s="86">
        <f t="shared" si="471"/>
        <v>385</v>
      </c>
      <c r="AA2005" s="86">
        <f t="shared" si="472"/>
        <v>18366</v>
      </c>
      <c r="AB2005" s="85">
        <v>122.77</v>
      </c>
      <c r="AC2005" s="85">
        <v>42</v>
      </c>
      <c r="AD2005" s="124">
        <f t="shared" si="480"/>
        <v>73.661999999999992</v>
      </c>
      <c r="AE2005" s="86">
        <f t="shared" si="473"/>
        <v>12375</v>
      </c>
      <c r="AF2005" s="85">
        <v>0</v>
      </c>
      <c r="AG2005" s="85">
        <v>36.831000000000003</v>
      </c>
      <c r="AH2005" s="85">
        <f t="shared" si="474"/>
        <v>0</v>
      </c>
      <c r="AI2005" s="86">
        <f t="shared" si="475"/>
        <v>30741</v>
      </c>
      <c r="AJ2005" s="86">
        <f t="shared" si="476"/>
        <v>3191</v>
      </c>
      <c r="AK2005" s="122"/>
      <c r="AL2005" s="85">
        <v>122.77</v>
      </c>
      <c r="AM2005" s="85">
        <v>42</v>
      </c>
      <c r="AN2005" s="124">
        <f t="shared" si="481"/>
        <v>73.661999999999992</v>
      </c>
      <c r="AO2005" s="86">
        <f t="shared" si="477"/>
        <v>12375</v>
      </c>
      <c r="AP2005" s="85">
        <v>0</v>
      </c>
      <c r="AQ2005" s="85">
        <v>36.831000000000003</v>
      </c>
      <c r="AR2005" s="85">
        <f t="shared" si="478"/>
        <v>0</v>
      </c>
      <c r="AS2005" s="86">
        <f t="shared" si="482"/>
        <v>30741</v>
      </c>
      <c r="AT2005" s="170">
        <f t="shared" si="483"/>
        <v>0</v>
      </c>
      <c r="AU2005" s="86">
        <v>30741</v>
      </c>
      <c r="AV2005" s="170">
        <f t="shared" si="479"/>
        <v>0</v>
      </c>
    </row>
    <row r="2006" spans="1:48" s="73" customFormat="1" ht="30" x14ac:dyDescent="0.2">
      <c r="A2006" s="10" t="s">
        <v>565</v>
      </c>
      <c r="B2006" s="14" t="s">
        <v>36</v>
      </c>
      <c r="C2006" s="14" t="s">
        <v>37</v>
      </c>
      <c r="D2006" s="14" t="s">
        <v>6204</v>
      </c>
      <c r="E2006" s="58">
        <v>320749</v>
      </c>
      <c r="F2006" s="15" t="s">
        <v>6205</v>
      </c>
      <c r="G2006" s="15" t="s">
        <v>568</v>
      </c>
      <c r="H2006" s="16">
        <v>100011103</v>
      </c>
      <c r="I2006" s="62">
        <v>710021356</v>
      </c>
      <c r="J2006" s="13">
        <v>710021356</v>
      </c>
      <c r="K2006" s="15" t="s">
        <v>48</v>
      </c>
      <c r="L2006" s="12" t="s">
        <v>565</v>
      </c>
      <c r="M2006" s="15" t="s">
        <v>6128</v>
      </c>
      <c r="N2006" s="49">
        <v>96701</v>
      </c>
      <c r="O2006" s="15" t="s">
        <v>6206</v>
      </c>
      <c r="P2006" s="15" t="s">
        <v>6207</v>
      </c>
      <c r="Q2006" s="48">
        <v>516937</v>
      </c>
      <c r="R2006" s="11" t="s">
        <v>45</v>
      </c>
      <c r="S2006" s="120">
        <v>1686</v>
      </c>
      <c r="T2006" s="85">
        <v>107.03</v>
      </c>
      <c r="U2006" s="86">
        <v>3</v>
      </c>
      <c r="V2006" s="123">
        <v>46.825625000000002</v>
      </c>
      <c r="W2006" s="85">
        <f t="shared" si="470"/>
        <v>1124</v>
      </c>
      <c r="X2006" s="86">
        <v>0</v>
      </c>
      <c r="Y2006" s="85">
        <v>16.054500000000001</v>
      </c>
      <c r="Z2006" s="86">
        <f t="shared" si="471"/>
        <v>0</v>
      </c>
      <c r="AA2006" s="86">
        <f t="shared" si="472"/>
        <v>1124</v>
      </c>
      <c r="AB2006" s="85">
        <v>122.77</v>
      </c>
      <c r="AC2006" s="85">
        <v>1</v>
      </c>
      <c r="AD2006" s="124">
        <f t="shared" si="480"/>
        <v>73.661999999999992</v>
      </c>
      <c r="AE2006" s="86">
        <f t="shared" si="473"/>
        <v>295</v>
      </c>
      <c r="AF2006" s="85">
        <v>0</v>
      </c>
      <c r="AG2006" s="85">
        <v>36.831000000000003</v>
      </c>
      <c r="AH2006" s="85">
        <f t="shared" si="474"/>
        <v>0</v>
      </c>
      <c r="AI2006" s="86">
        <f t="shared" si="475"/>
        <v>1419</v>
      </c>
      <c r="AJ2006" s="86">
        <f t="shared" si="476"/>
        <v>-267</v>
      </c>
      <c r="AK2006" s="122"/>
      <c r="AL2006" s="85">
        <v>122.77</v>
      </c>
      <c r="AM2006" s="85">
        <v>1</v>
      </c>
      <c r="AN2006" s="124">
        <f t="shared" si="481"/>
        <v>73.661999999999992</v>
      </c>
      <c r="AO2006" s="86">
        <f t="shared" si="477"/>
        <v>295</v>
      </c>
      <c r="AP2006" s="85">
        <v>0</v>
      </c>
      <c r="AQ2006" s="85">
        <v>36.831000000000003</v>
      </c>
      <c r="AR2006" s="85">
        <f t="shared" si="478"/>
        <v>0</v>
      </c>
      <c r="AS2006" s="86">
        <f t="shared" si="482"/>
        <v>1419</v>
      </c>
      <c r="AT2006" s="170">
        <f t="shared" si="483"/>
        <v>0</v>
      </c>
      <c r="AU2006" s="86">
        <v>1419</v>
      </c>
      <c r="AV2006" s="170">
        <f t="shared" si="479"/>
        <v>0</v>
      </c>
    </row>
    <row r="2007" spans="1:48" s="73" customFormat="1" x14ac:dyDescent="0.2">
      <c r="A2007" s="10" t="s">
        <v>565</v>
      </c>
      <c r="B2007" s="14" t="s">
        <v>36</v>
      </c>
      <c r="C2007" s="14" t="s">
        <v>37</v>
      </c>
      <c r="D2007" s="14" t="s">
        <v>6574</v>
      </c>
      <c r="E2007" s="58">
        <v>17066905</v>
      </c>
      <c r="F2007" s="15" t="s">
        <v>6575</v>
      </c>
      <c r="G2007" s="15" t="s">
        <v>568</v>
      </c>
      <c r="H2007" s="16">
        <v>100020020</v>
      </c>
      <c r="I2007" s="62">
        <v>55620922</v>
      </c>
      <c r="J2007" s="13">
        <v>55620922</v>
      </c>
      <c r="K2007" s="15" t="s">
        <v>48</v>
      </c>
      <c r="L2007" s="12" t="s">
        <v>565</v>
      </c>
      <c r="M2007" s="15" t="s">
        <v>6351</v>
      </c>
      <c r="N2007" s="49">
        <v>96204</v>
      </c>
      <c r="O2007" s="15" t="s">
        <v>6576</v>
      </c>
      <c r="P2007" s="15" t="s">
        <v>6577</v>
      </c>
      <c r="Q2007" s="48"/>
      <c r="R2007" s="11" t="s">
        <v>86</v>
      </c>
      <c r="S2007" s="120">
        <f>0</f>
        <v>0</v>
      </c>
      <c r="T2007" s="85">
        <v>107.03</v>
      </c>
      <c r="U2007" s="86"/>
      <c r="V2007" s="123">
        <v>46.825625000000002</v>
      </c>
      <c r="W2007" s="85">
        <f t="shared" si="470"/>
        <v>0</v>
      </c>
      <c r="X2007" s="86"/>
      <c r="Y2007" s="85">
        <v>16.054500000000001</v>
      </c>
      <c r="Z2007" s="86">
        <f t="shared" si="471"/>
        <v>0</v>
      </c>
      <c r="AA2007" s="86">
        <f t="shared" si="472"/>
        <v>0</v>
      </c>
      <c r="AB2007" s="85">
        <v>122.77</v>
      </c>
      <c r="AC2007" s="85">
        <v>9</v>
      </c>
      <c r="AD2007" s="124">
        <f t="shared" si="480"/>
        <v>73.661999999999992</v>
      </c>
      <c r="AE2007" s="86">
        <f t="shared" si="473"/>
        <v>2652</v>
      </c>
      <c r="AF2007" s="85">
        <v>0</v>
      </c>
      <c r="AG2007" s="85">
        <v>36.831000000000003</v>
      </c>
      <c r="AH2007" s="85">
        <f t="shared" si="474"/>
        <v>0</v>
      </c>
      <c r="AI2007" s="86">
        <f t="shared" si="475"/>
        <v>2652</v>
      </c>
      <c r="AJ2007" s="86">
        <f t="shared" si="476"/>
        <v>2652</v>
      </c>
      <c r="AK2007" s="125">
        <v>45170</v>
      </c>
      <c r="AL2007" s="85">
        <v>122.77</v>
      </c>
      <c r="AM2007" s="85">
        <v>9</v>
      </c>
      <c r="AN2007" s="124">
        <f t="shared" si="481"/>
        <v>73.661999999999992</v>
      </c>
      <c r="AO2007" s="86">
        <f t="shared" si="477"/>
        <v>2652</v>
      </c>
      <c r="AP2007" s="85">
        <v>0</v>
      </c>
      <c r="AQ2007" s="85">
        <v>36.831000000000003</v>
      </c>
      <c r="AR2007" s="85">
        <f t="shared" si="478"/>
        <v>0</v>
      </c>
      <c r="AS2007" s="86">
        <f t="shared" si="482"/>
        <v>2652</v>
      </c>
      <c r="AT2007" s="170">
        <f t="shared" si="483"/>
        <v>0</v>
      </c>
      <c r="AU2007" s="86">
        <v>2652</v>
      </c>
      <c r="AV2007" s="170">
        <f t="shared" si="479"/>
        <v>0</v>
      </c>
    </row>
    <row r="2008" spans="1:48" s="73" customFormat="1" ht="45" x14ac:dyDescent="0.2">
      <c r="A2008" s="10" t="s">
        <v>565</v>
      </c>
      <c r="B2008" s="14" t="s">
        <v>36</v>
      </c>
      <c r="C2008" s="14" t="s">
        <v>37</v>
      </c>
      <c r="D2008" s="14" t="s">
        <v>6574</v>
      </c>
      <c r="E2008" s="58">
        <v>17066905</v>
      </c>
      <c r="F2008" s="15" t="s">
        <v>6575</v>
      </c>
      <c r="G2008" s="15" t="s">
        <v>568</v>
      </c>
      <c r="H2008" s="16">
        <v>100009862</v>
      </c>
      <c r="I2008" s="62">
        <v>710020643</v>
      </c>
      <c r="J2008" s="13">
        <v>37948971</v>
      </c>
      <c r="K2008" s="15" t="s">
        <v>92</v>
      </c>
      <c r="L2008" s="12" t="s">
        <v>565</v>
      </c>
      <c r="M2008" s="15" t="s">
        <v>5673</v>
      </c>
      <c r="N2008" s="49">
        <v>96204</v>
      </c>
      <c r="O2008" s="15" t="s">
        <v>6576</v>
      </c>
      <c r="P2008" s="15" t="s">
        <v>6577</v>
      </c>
      <c r="Q2008" s="48">
        <v>580520</v>
      </c>
      <c r="R2008" s="11" t="s">
        <v>45</v>
      </c>
      <c r="S2008" s="120">
        <v>3371</v>
      </c>
      <c r="T2008" s="85">
        <v>107.03</v>
      </c>
      <c r="U2008" s="86">
        <v>6</v>
      </c>
      <c r="V2008" s="123">
        <v>46.825625000000002</v>
      </c>
      <c r="W2008" s="85">
        <f t="shared" si="470"/>
        <v>2248</v>
      </c>
      <c r="X2008" s="86">
        <v>0</v>
      </c>
      <c r="Y2008" s="85">
        <v>16.054500000000001</v>
      </c>
      <c r="Z2008" s="86">
        <f t="shared" si="471"/>
        <v>0</v>
      </c>
      <c r="AA2008" s="86">
        <f t="shared" si="472"/>
        <v>2248</v>
      </c>
      <c r="AB2008" s="85">
        <v>122.77</v>
      </c>
      <c r="AC2008" s="85">
        <v>0</v>
      </c>
      <c r="AD2008" s="124">
        <f t="shared" si="480"/>
        <v>73.661999999999992</v>
      </c>
      <c r="AE2008" s="86">
        <f t="shared" si="473"/>
        <v>0</v>
      </c>
      <c r="AF2008" s="85">
        <v>0</v>
      </c>
      <c r="AG2008" s="85">
        <v>36.831000000000003</v>
      </c>
      <c r="AH2008" s="85">
        <f t="shared" si="474"/>
        <v>0</v>
      </c>
      <c r="AI2008" s="86">
        <f t="shared" si="475"/>
        <v>2248</v>
      </c>
      <c r="AJ2008" s="86">
        <f t="shared" si="476"/>
        <v>-1123</v>
      </c>
      <c r="AK2008" s="122"/>
      <c r="AL2008" s="85">
        <v>122.77</v>
      </c>
      <c r="AM2008" s="85">
        <f>0</f>
        <v>0</v>
      </c>
      <c r="AN2008" s="124">
        <f t="shared" si="481"/>
        <v>73.661999999999992</v>
      </c>
      <c r="AO2008" s="86">
        <f t="shared" si="477"/>
        <v>0</v>
      </c>
      <c r="AP2008" s="85">
        <f>0</f>
        <v>0</v>
      </c>
      <c r="AQ2008" s="85">
        <v>36.831000000000003</v>
      </c>
      <c r="AR2008" s="85">
        <f t="shared" si="478"/>
        <v>0</v>
      </c>
      <c r="AS2008" s="86">
        <f t="shared" si="482"/>
        <v>2248</v>
      </c>
      <c r="AT2008" s="170">
        <f t="shared" si="483"/>
        <v>0</v>
      </c>
      <c r="AU2008" s="86">
        <v>2248</v>
      </c>
      <c r="AV2008" s="170">
        <f t="shared" si="479"/>
        <v>0</v>
      </c>
    </row>
    <row r="2009" spans="1:48" s="73" customFormat="1" x14ac:dyDescent="0.2">
      <c r="A2009" s="10" t="s">
        <v>565</v>
      </c>
      <c r="B2009" s="14" t="s">
        <v>36</v>
      </c>
      <c r="C2009" s="14" t="s">
        <v>37</v>
      </c>
      <c r="D2009" s="14" t="s">
        <v>6035</v>
      </c>
      <c r="E2009" s="58">
        <v>319392</v>
      </c>
      <c r="F2009" s="15" t="s">
        <v>6036</v>
      </c>
      <c r="G2009" s="15" t="s">
        <v>568</v>
      </c>
      <c r="H2009" s="16">
        <v>100010692</v>
      </c>
      <c r="I2009" s="62">
        <v>710020074</v>
      </c>
      <c r="J2009" s="13">
        <v>710020074</v>
      </c>
      <c r="K2009" s="15" t="s">
        <v>48</v>
      </c>
      <c r="L2009" s="12" t="s">
        <v>565</v>
      </c>
      <c r="M2009" s="15" t="s">
        <v>5979</v>
      </c>
      <c r="N2009" s="49">
        <v>99125</v>
      </c>
      <c r="O2009" s="15" t="s">
        <v>6037</v>
      </c>
      <c r="P2009" s="15" t="s">
        <v>6038</v>
      </c>
      <c r="Q2009" s="48">
        <v>516121</v>
      </c>
      <c r="R2009" s="11" t="s">
        <v>45</v>
      </c>
      <c r="S2009" s="120">
        <v>6004</v>
      </c>
      <c r="T2009" s="85">
        <v>107.03</v>
      </c>
      <c r="U2009" s="86">
        <v>10</v>
      </c>
      <c r="V2009" s="123">
        <v>46.825625000000002</v>
      </c>
      <c r="W2009" s="85">
        <f t="shared" si="470"/>
        <v>3746</v>
      </c>
      <c r="X2009" s="86">
        <v>2</v>
      </c>
      <c r="Y2009" s="85">
        <v>16.054500000000001</v>
      </c>
      <c r="Z2009" s="86">
        <f t="shared" si="471"/>
        <v>257</v>
      </c>
      <c r="AA2009" s="86">
        <f t="shared" si="472"/>
        <v>4003</v>
      </c>
      <c r="AB2009" s="85">
        <v>122.77</v>
      </c>
      <c r="AC2009" s="85">
        <v>8</v>
      </c>
      <c r="AD2009" s="124">
        <f t="shared" si="480"/>
        <v>73.661999999999992</v>
      </c>
      <c r="AE2009" s="86">
        <f t="shared" si="473"/>
        <v>2357</v>
      </c>
      <c r="AF2009" s="85">
        <v>1</v>
      </c>
      <c r="AG2009" s="85">
        <v>36.831000000000003</v>
      </c>
      <c r="AH2009" s="85">
        <f t="shared" si="474"/>
        <v>147</v>
      </c>
      <c r="AI2009" s="86">
        <f t="shared" si="475"/>
        <v>6507</v>
      </c>
      <c r="AJ2009" s="86">
        <f t="shared" si="476"/>
        <v>503</v>
      </c>
      <c r="AK2009" s="122"/>
      <c r="AL2009" s="85">
        <v>122.77</v>
      </c>
      <c r="AM2009" s="85">
        <v>8</v>
      </c>
      <c r="AN2009" s="124">
        <f t="shared" si="481"/>
        <v>73.661999999999992</v>
      </c>
      <c r="AO2009" s="86">
        <f t="shared" si="477"/>
        <v>2357</v>
      </c>
      <c r="AP2009" s="85">
        <v>1</v>
      </c>
      <c r="AQ2009" s="85">
        <v>36.831000000000003</v>
      </c>
      <c r="AR2009" s="85">
        <f t="shared" si="478"/>
        <v>147</v>
      </c>
      <c r="AS2009" s="86">
        <f t="shared" si="482"/>
        <v>6507</v>
      </c>
      <c r="AT2009" s="170">
        <f t="shared" si="483"/>
        <v>0</v>
      </c>
      <c r="AU2009" s="86">
        <v>6507</v>
      </c>
      <c r="AV2009" s="170">
        <f t="shared" si="479"/>
        <v>0</v>
      </c>
    </row>
    <row r="2010" spans="1:48" s="73" customFormat="1" ht="30" x14ac:dyDescent="0.2">
      <c r="A2010" s="10" t="s">
        <v>565</v>
      </c>
      <c r="B2010" s="14" t="s">
        <v>36</v>
      </c>
      <c r="C2010" s="14" t="s">
        <v>37</v>
      </c>
      <c r="D2010" s="14" t="s">
        <v>6039</v>
      </c>
      <c r="E2010" s="58">
        <v>319406</v>
      </c>
      <c r="F2010" s="15" t="s">
        <v>6040</v>
      </c>
      <c r="G2010" s="15" t="s">
        <v>568</v>
      </c>
      <c r="H2010" s="16">
        <v>100010694</v>
      </c>
      <c r="I2010" s="62">
        <v>710020082</v>
      </c>
      <c r="J2010" s="13">
        <v>710020082</v>
      </c>
      <c r="K2010" s="15" t="s">
        <v>6041</v>
      </c>
      <c r="L2010" s="12" t="s">
        <v>565</v>
      </c>
      <c r="M2010" s="15" t="s">
        <v>5979</v>
      </c>
      <c r="N2010" s="49">
        <v>99111</v>
      </c>
      <c r="O2010" s="15" t="s">
        <v>6042</v>
      </c>
      <c r="P2010" s="15" t="s">
        <v>6043</v>
      </c>
      <c r="Q2010" s="48">
        <v>516139</v>
      </c>
      <c r="R2010" s="11" t="s">
        <v>45</v>
      </c>
      <c r="S2010" s="120">
        <v>1124</v>
      </c>
      <c r="T2010" s="85">
        <v>107.03</v>
      </c>
      <c r="U2010" s="86">
        <v>2</v>
      </c>
      <c r="V2010" s="123">
        <v>46.825625000000002</v>
      </c>
      <c r="W2010" s="85">
        <f t="shared" si="470"/>
        <v>749</v>
      </c>
      <c r="X2010" s="86">
        <v>0</v>
      </c>
      <c r="Y2010" s="85">
        <v>16.054500000000001</v>
      </c>
      <c r="Z2010" s="86">
        <f t="shared" si="471"/>
        <v>0</v>
      </c>
      <c r="AA2010" s="86">
        <f t="shared" si="472"/>
        <v>749</v>
      </c>
      <c r="AB2010" s="85">
        <v>122.77</v>
      </c>
      <c r="AC2010" s="85">
        <v>2</v>
      </c>
      <c r="AD2010" s="124">
        <f t="shared" si="480"/>
        <v>73.661999999999992</v>
      </c>
      <c r="AE2010" s="86">
        <f t="shared" si="473"/>
        <v>589</v>
      </c>
      <c r="AF2010" s="85">
        <v>0</v>
      </c>
      <c r="AG2010" s="85">
        <v>36.831000000000003</v>
      </c>
      <c r="AH2010" s="85">
        <f t="shared" si="474"/>
        <v>0</v>
      </c>
      <c r="AI2010" s="86">
        <f t="shared" si="475"/>
        <v>1338</v>
      </c>
      <c r="AJ2010" s="86">
        <f t="shared" si="476"/>
        <v>214</v>
      </c>
      <c r="AK2010" s="122"/>
      <c r="AL2010" s="85">
        <v>122.77</v>
      </c>
      <c r="AM2010" s="85">
        <v>2</v>
      </c>
      <c r="AN2010" s="124">
        <f t="shared" si="481"/>
        <v>73.661999999999992</v>
      </c>
      <c r="AO2010" s="86">
        <f t="shared" si="477"/>
        <v>589</v>
      </c>
      <c r="AP2010" s="85">
        <v>0</v>
      </c>
      <c r="AQ2010" s="85">
        <v>36.831000000000003</v>
      </c>
      <c r="AR2010" s="85">
        <f t="shared" si="478"/>
        <v>0</v>
      </c>
      <c r="AS2010" s="86">
        <f t="shared" si="482"/>
        <v>1338</v>
      </c>
      <c r="AT2010" s="170">
        <f t="shared" si="483"/>
        <v>0</v>
      </c>
      <c r="AU2010" s="86">
        <v>1338</v>
      </c>
      <c r="AV2010" s="170">
        <f t="shared" si="479"/>
        <v>0</v>
      </c>
    </row>
    <row r="2011" spans="1:48" s="73" customFormat="1" ht="30" x14ac:dyDescent="0.2">
      <c r="A2011" s="10" t="s">
        <v>565</v>
      </c>
      <c r="B2011" s="14" t="s">
        <v>36</v>
      </c>
      <c r="C2011" s="14" t="s">
        <v>37</v>
      </c>
      <c r="D2011" s="14" t="s">
        <v>6208</v>
      </c>
      <c r="E2011" s="58">
        <v>320757</v>
      </c>
      <c r="F2011" s="15" t="s">
        <v>6209</v>
      </c>
      <c r="G2011" s="15" t="s">
        <v>568</v>
      </c>
      <c r="H2011" s="16">
        <v>100011105</v>
      </c>
      <c r="I2011" s="62">
        <v>710021364</v>
      </c>
      <c r="J2011" s="13">
        <v>710021364</v>
      </c>
      <c r="K2011" s="15" t="s">
        <v>48</v>
      </c>
      <c r="L2011" s="12" t="s">
        <v>565</v>
      </c>
      <c r="M2011" s="15" t="s">
        <v>6128</v>
      </c>
      <c r="N2011" s="49">
        <v>96624</v>
      </c>
      <c r="O2011" s="15" t="s">
        <v>6210</v>
      </c>
      <c r="P2011" s="15" t="s">
        <v>6211</v>
      </c>
      <c r="Q2011" s="48">
        <v>516945</v>
      </c>
      <c r="R2011" s="11" t="s">
        <v>45</v>
      </c>
      <c r="S2011" s="120">
        <v>3371</v>
      </c>
      <c r="T2011" s="85">
        <v>107.03</v>
      </c>
      <c r="U2011" s="86">
        <v>6</v>
      </c>
      <c r="V2011" s="123">
        <v>46.825625000000002</v>
      </c>
      <c r="W2011" s="85">
        <f t="shared" si="470"/>
        <v>2248</v>
      </c>
      <c r="X2011" s="86">
        <v>0</v>
      </c>
      <c r="Y2011" s="85">
        <v>16.054500000000001</v>
      </c>
      <c r="Z2011" s="86">
        <f t="shared" si="471"/>
        <v>0</v>
      </c>
      <c r="AA2011" s="86">
        <f t="shared" si="472"/>
        <v>2248</v>
      </c>
      <c r="AB2011" s="85">
        <v>122.77</v>
      </c>
      <c r="AC2011" s="85">
        <v>5</v>
      </c>
      <c r="AD2011" s="124">
        <f t="shared" si="480"/>
        <v>73.661999999999992</v>
      </c>
      <c r="AE2011" s="86">
        <f t="shared" si="473"/>
        <v>1473</v>
      </c>
      <c r="AF2011" s="85">
        <v>0</v>
      </c>
      <c r="AG2011" s="85">
        <v>36.831000000000003</v>
      </c>
      <c r="AH2011" s="85">
        <f t="shared" si="474"/>
        <v>0</v>
      </c>
      <c r="AI2011" s="86">
        <f t="shared" si="475"/>
        <v>3721</v>
      </c>
      <c r="AJ2011" s="86">
        <f t="shared" si="476"/>
        <v>350</v>
      </c>
      <c r="AK2011" s="122"/>
      <c r="AL2011" s="85">
        <v>122.77</v>
      </c>
      <c r="AM2011" s="85">
        <v>5</v>
      </c>
      <c r="AN2011" s="124">
        <f t="shared" si="481"/>
        <v>73.661999999999992</v>
      </c>
      <c r="AO2011" s="86">
        <f t="shared" si="477"/>
        <v>1473</v>
      </c>
      <c r="AP2011" s="85">
        <v>0</v>
      </c>
      <c r="AQ2011" s="85">
        <v>36.831000000000003</v>
      </c>
      <c r="AR2011" s="85">
        <f t="shared" si="478"/>
        <v>0</v>
      </c>
      <c r="AS2011" s="86">
        <f t="shared" si="482"/>
        <v>3721</v>
      </c>
      <c r="AT2011" s="170">
        <f t="shared" si="483"/>
        <v>0</v>
      </c>
      <c r="AU2011" s="86">
        <v>3721</v>
      </c>
      <c r="AV2011" s="170">
        <f t="shared" si="479"/>
        <v>0</v>
      </c>
    </row>
    <row r="2012" spans="1:48" s="73" customFormat="1" ht="45" x14ac:dyDescent="0.2">
      <c r="A2012" s="10" t="s">
        <v>565</v>
      </c>
      <c r="B2012" s="14" t="s">
        <v>36</v>
      </c>
      <c r="C2012" s="14" t="s">
        <v>37</v>
      </c>
      <c r="D2012" s="14" t="s">
        <v>6377</v>
      </c>
      <c r="E2012" s="58">
        <v>319911</v>
      </c>
      <c r="F2012" s="15" t="s">
        <v>6378</v>
      </c>
      <c r="G2012" s="15" t="s">
        <v>568</v>
      </c>
      <c r="H2012" s="16">
        <v>100009914</v>
      </c>
      <c r="I2012" s="62">
        <v>710020562</v>
      </c>
      <c r="J2012" s="13">
        <v>37888757</v>
      </c>
      <c r="K2012" s="15" t="s">
        <v>105</v>
      </c>
      <c r="L2012" s="12" t="s">
        <v>565</v>
      </c>
      <c r="M2012" s="15" t="s">
        <v>6334</v>
      </c>
      <c r="N2012" s="49">
        <v>96270</v>
      </c>
      <c r="O2012" s="15" t="s">
        <v>6379</v>
      </c>
      <c r="P2012" s="15" t="s">
        <v>6380</v>
      </c>
      <c r="Q2012" s="48">
        <v>518409</v>
      </c>
      <c r="R2012" s="11" t="s">
        <v>45</v>
      </c>
      <c r="S2012" s="120">
        <v>8429</v>
      </c>
      <c r="T2012" s="85">
        <v>107.03</v>
      </c>
      <c r="U2012" s="86">
        <v>15</v>
      </c>
      <c r="V2012" s="123">
        <v>46.825625000000002</v>
      </c>
      <c r="W2012" s="85">
        <f t="shared" si="470"/>
        <v>5619</v>
      </c>
      <c r="X2012" s="86">
        <v>0</v>
      </c>
      <c r="Y2012" s="85">
        <v>16.054500000000001</v>
      </c>
      <c r="Z2012" s="86">
        <f t="shared" si="471"/>
        <v>0</v>
      </c>
      <c r="AA2012" s="86">
        <f t="shared" si="472"/>
        <v>5619</v>
      </c>
      <c r="AB2012" s="85">
        <v>122.77</v>
      </c>
      <c r="AC2012" s="85">
        <v>0</v>
      </c>
      <c r="AD2012" s="124">
        <f t="shared" si="480"/>
        <v>73.661999999999992</v>
      </c>
      <c r="AE2012" s="86">
        <f t="shared" si="473"/>
        <v>0</v>
      </c>
      <c r="AF2012" s="85">
        <v>0</v>
      </c>
      <c r="AG2012" s="85">
        <v>36.831000000000003</v>
      </c>
      <c r="AH2012" s="85">
        <f t="shared" si="474"/>
        <v>0</v>
      </c>
      <c r="AI2012" s="86">
        <f t="shared" si="475"/>
        <v>5619</v>
      </c>
      <c r="AJ2012" s="86">
        <f t="shared" si="476"/>
        <v>-2810</v>
      </c>
      <c r="AK2012" s="122"/>
      <c r="AL2012" s="85">
        <v>122.77</v>
      </c>
      <c r="AM2012" s="85">
        <f>0</f>
        <v>0</v>
      </c>
      <c r="AN2012" s="124">
        <f t="shared" si="481"/>
        <v>73.661999999999992</v>
      </c>
      <c r="AO2012" s="86">
        <f t="shared" si="477"/>
        <v>0</v>
      </c>
      <c r="AP2012" s="85">
        <f>0</f>
        <v>0</v>
      </c>
      <c r="AQ2012" s="85">
        <v>36.831000000000003</v>
      </c>
      <c r="AR2012" s="85">
        <f t="shared" si="478"/>
        <v>0</v>
      </c>
      <c r="AS2012" s="86">
        <f t="shared" si="482"/>
        <v>5619</v>
      </c>
      <c r="AT2012" s="170">
        <f t="shared" si="483"/>
        <v>0</v>
      </c>
      <c r="AU2012" s="86">
        <v>5619</v>
      </c>
      <c r="AV2012" s="170">
        <f t="shared" si="479"/>
        <v>0</v>
      </c>
    </row>
    <row r="2013" spans="1:48" s="73" customFormat="1" ht="45" x14ac:dyDescent="0.2">
      <c r="A2013" s="10" t="s">
        <v>565</v>
      </c>
      <c r="B2013" s="14" t="s">
        <v>36</v>
      </c>
      <c r="C2013" s="14" t="s">
        <v>37</v>
      </c>
      <c r="D2013" s="14" t="s">
        <v>5527</v>
      </c>
      <c r="E2013" s="58">
        <v>313696</v>
      </c>
      <c r="F2013" s="15" t="s">
        <v>5528</v>
      </c>
      <c r="G2013" s="15" t="s">
        <v>568</v>
      </c>
      <c r="H2013" s="16">
        <v>100009757</v>
      </c>
      <c r="I2013" s="62">
        <v>710036396</v>
      </c>
      <c r="J2013" s="13">
        <v>37828363</v>
      </c>
      <c r="K2013" s="15" t="s">
        <v>92</v>
      </c>
      <c r="L2013" s="12" t="s">
        <v>565</v>
      </c>
      <c r="M2013" s="15" t="s">
        <v>5427</v>
      </c>
      <c r="N2013" s="49">
        <v>97669</v>
      </c>
      <c r="O2013" s="15" t="s">
        <v>5529</v>
      </c>
      <c r="P2013" s="15" t="s">
        <v>5530</v>
      </c>
      <c r="Q2013" s="48">
        <v>508870</v>
      </c>
      <c r="R2013" s="11" t="s">
        <v>45</v>
      </c>
      <c r="S2013" s="120">
        <v>13486</v>
      </c>
      <c r="T2013" s="85">
        <v>107.03</v>
      </c>
      <c r="U2013" s="86">
        <v>24</v>
      </c>
      <c r="V2013" s="123">
        <v>46.825625000000002</v>
      </c>
      <c r="W2013" s="85">
        <f t="shared" si="470"/>
        <v>8991</v>
      </c>
      <c r="X2013" s="86">
        <v>0</v>
      </c>
      <c r="Y2013" s="85">
        <v>16.054500000000001</v>
      </c>
      <c r="Z2013" s="86">
        <f t="shared" si="471"/>
        <v>0</v>
      </c>
      <c r="AA2013" s="86">
        <f t="shared" si="472"/>
        <v>8991</v>
      </c>
      <c r="AB2013" s="85">
        <v>122.77</v>
      </c>
      <c r="AC2013" s="85">
        <v>26</v>
      </c>
      <c r="AD2013" s="124">
        <f t="shared" si="480"/>
        <v>73.661999999999992</v>
      </c>
      <c r="AE2013" s="86">
        <f t="shared" si="473"/>
        <v>7661</v>
      </c>
      <c r="AF2013" s="85">
        <v>0</v>
      </c>
      <c r="AG2013" s="85">
        <v>36.831000000000003</v>
      </c>
      <c r="AH2013" s="85">
        <f t="shared" si="474"/>
        <v>0</v>
      </c>
      <c r="AI2013" s="86">
        <f t="shared" si="475"/>
        <v>16652</v>
      </c>
      <c r="AJ2013" s="86">
        <f t="shared" si="476"/>
        <v>3166</v>
      </c>
      <c r="AK2013" s="122"/>
      <c r="AL2013" s="85">
        <v>122.77</v>
      </c>
      <c r="AM2013" s="85">
        <v>26</v>
      </c>
      <c r="AN2013" s="124">
        <f t="shared" si="481"/>
        <v>73.661999999999992</v>
      </c>
      <c r="AO2013" s="86">
        <f t="shared" si="477"/>
        <v>7661</v>
      </c>
      <c r="AP2013" s="85">
        <v>0</v>
      </c>
      <c r="AQ2013" s="85">
        <v>36.831000000000003</v>
      </c>
      <c r="AR2013" s="85">
        <f t="shared" si="478"/>
        <v>0</v>
      </c>
      <c r="AS2013" s="86">
        <f t="shared" si="482"/>
        <v>16652</v>
      </c>
      <c r="AT2013" s="170">
        <f t="shared" si="483"/>
        <v>0</v>
      </c>
      <c r="AU2013" s="86">
        <v>16652</v>
      </c>
      <c r="AV2013" s="170">
        <f t="shared" si="479"/>
        <v>0</v>
      </c>
    </row>
    <row r="2014" spans="1:48" s="73" customFormat="1" ht="30" x14ac:dyDescent="0.2">
      <c r="A2014" s="10" t="s">
        <v>565</v>
      </c>
      <c r="B2014" s="14" t="s">
        <v>36</v>
      </c>
      <c r="C2014" s="14" t="s">
        <v>37</v>
      </c>
      <c r="D2014" s="14" t="s">
        <v>5865</v>
      </c>
      <c r="E2014" s="58">
        <v>318876</v>
      </c>
      <c r="F2014" s="15" t="s">
        <v>5866</v>
      </c>
      <c r="G2014" s="15" t="s">
        <v>568</v>
      </c>
      <c r="H2014" s="16">
        <v>100010482</v>
      </c>
      <c r="I2014" s="62">
        <v>710019289</v>
      </c>
      <c r="J2014" s="13">
        <v>710019289</v>
      </c>
      <c r="K2014" s="15" t="s">
        <v>53</v>
      </c>
      <c r="L2014" s="12" t="s">
        <v>565</v>
      </c>
      <c r="M2014" s="15" t="s">
        <v>5754</v>
      </c>
      <c r="N2014" s="49">
        <v>98045</v>
      </c>
      <c r="O2014" s="15" t="s">
        <v>5867</v>
      </c>
      <c r="P2014" s="15" t="s">
        <v>5868</v>
      </c>
      <c r="Q2014" s="48">
        <v>515078</v>
      </c>
      <c r="R2014" s="11" t="s">
        <v>45</v>
      </c>
      <c r="S2014" s="120">
        <v>8252</v>
      </c>
      <c r="T2014" s="85">
        <v>107.03</v>
      </c>
      <c r="U2014" s="86">
        <v>14</v>
      </c>
      <c r="V2014" s="123">
        <v>46.825625000000002</v>
      </c>
      <c r="W2014" s="85">
        <f t="shared" si="470"/>
        <v>5244</v>
      </c>
      <c r="X2014" s="86">
        <v>2</v>
      </c>
      <c r="Y2014" s="85">
        <v>16.054500000000001</v>
      </c>
      <c r="Z2014" s="86">
        <f t="shared" si="471"/>
        <v>257</v>
      </c>
      <c r="AA2014" s="86">
        <f t="shared" si="472"/>
        <v>5501</v>
      </c>
      <c r="AB2014" s="85">
        <v>122.77</v>
      </c>
      <c r="AC2014" s="85">
        <v>10</v>
      </c>
      <c r="AD2014" s="124">
        <f t="shared" si="480"/>
        <v>73.661999999999992</v>
      </c>
      <c r="AE2014" s="86">
        <f t="shared" si="473"/>
        <v>2946</v>
      </c>
      <c r="AF2014" s="85">
        <v>0</v>
      </c>
      <c r="AG2014" s="85">
        <v>36.831000000000003</v>
      </c>
      <c r="AH2014" s="85">
        <f t="shared" si="474"/>
        <v>0</v>
      </c>
      <c r="AI2014" s="86">
        <f t="shared" si="475"/>
        <v>8447</v>
      </c>
      <c r="AJ2014" s="86">
        <f t="shared" si="476"/>
        <v>195</v>
      </c>
      <c r="AK2014" s="122"/>
      <c r="AL2014" s="85">
        <v>122.77</v>
      </c>
      <c r="AM2014" s="85">
        <v>10</v>
      </c>
      <c r="AN2014" s="124">
        <f t="shared" si="481"/>
        <v>73.661999999999992</v>
      </c>
      <c r="AO2014" s="86">
        <f t="shared" si="477"/>
        <v>2946</v>
      </c>
      <c r="AP2014" s="85">
        <v>0</v>
      </c>
      <c r="AQ2014" s="85">
        <v>36.831000000000003</v>
      </c>
      <c r="AR2014" s="85">
        <f t="shared" si="478"/>
        <v>0</v>
      </c>
      <c r="AS2014" s="86">
        <f t="shared" si="482"/>
        <v>8447</v>
      </c>
      <c r="AT2014" s="170">
        <f t="shared" si="483"/>
        <v>0</v>
      </c>
      <c r="AU2014" s="86">
        <v>8447</v>
      </c>
      <c r="AV2014" s="170">
        <f t="shared" si="479"/>
        <v>0</v>
      </c>
    </row>
    <row r="2015" spans="1:48" s="73" customFormat="1" ht="30" x14ac:dyDescent="0.2">
      <c r="A2015" s="10" t="s">
        <v>565</v>
      </c>
      <c r="B2015" s="14" t="s">
        <v>36</v>
      </c>
      <c r="C2015" s="14" t="s">
        <v>37</v>
      </c>
      <c r="D2015" s="14" t="s">
        <v>5495</v>
      </c>
      <c r="E2015" s="58">
        <v>313548</v>
      </c>
      <c r="F2015" s="15" t="s">
        <v>5496</v>
      </c>
      <c r="G2015" s="15" t="s">
        <v>568</v>
      </c>
      <c r="H2015" s="16">
        <v>100009519</v>
      </c>
      <c r="I2015" s="62">
        <v>42397260</v>
      </c>
      <c r="J2015" s="13">
        <v>42397260</v>
      </c>
      <c r="K2015" s="15" t="s">
        <v>48</v>
      </c>
      <c r="L2015" s="12" t="s">
        <v>565</v>
      </c>
      <c r="M2015" s="15" t="s">
        <v>654</v>
      </c>
      <c r="N2015" s="49">
        <v>97634</v>
      </c>
      <c r="O2015" s="15" t="s">
        <v>5497</v>
      </c>
      <c r="P2015" s="15" t="s">
        <v>5498</v>
      </c>
      <c r="Q2015" s="48">
        <v>508721</v>
      </c>
      <c r="R2015" s="11" t="s">
        <v>86</v>
      </c>
      <c r="S2015" s="120">
        <v>2810</v>
      </c>
      <c r="T2015" s="85">
        <v>107.03</v>
      </c>
      <c r="U2015" s="86">
        <v>5</v>
      </c>
      <c r="V2015" s="123">
        <v>46.825625000000002</v>
      </c>
      <c r="W2015" s="85">
        <f t="shared" si="470"/>
        <v>1873</v>
      </c>
      <c r="X2015" s="86">
        <v>0</v>
      </c>
      <c r="Y2015" s="85">
        <v>16.054500000000001</v>
      </c>
      <c r="Z2015" s="86">
        <f t="shared" si="471"/>
        <v>0</v>
      </c>
      <c r="AA2015" s="86">
        <f t="shared" si="472"/>
        <v>1873</v>
      </c>
      <c r="AB2015" s="85">
        <v>122.77</v>
      </c>
      <c r="AC2015" s="85">
        <v>6</v>
      </c>
      <c r="AD2015" s="124">
        <f t="shared" si="480"/>
        <v>73.661999999999992</v>
      </c>
      <c r="AE2015" s="86">
        <f t="shared" si="473"/>
        <v>1768</v>
      </c>
      <c r="AF2015" s="85">
        <v>0</v>
      </c>
      <c r="AG2015" s="85">
        <v>36.831000000000003</v>
      </c>
      <c r="AH2015" s="85">
        <f t="shared" si="474"/>
        <v>0</v>
      </c>
      <c r="AI2015" s="86">
        <f t="shared" si="475"/>
        <v>3641</v>
      </c>
      <c r="AJ2015" s="86">
        <f t="shared" si="476"/>
        <v>831</v>
      </c>
      <c r="AK2015" s="122"/>
      <c r="AL2015" s="85">
        <v>122.77</v>
      </c>
      <c r="AM2015" s="85">
        <v>6</v>
      </c>
      <c r="AN2015" s="124">
        <f t="shared" si="481"/>
        <v>73.661999999999992</v>
      </c>
      <c r="AO2015" s="86">
        <f t="shared" si="477"/>
        <v>1768</v>
      </c>
      <c r="AP2015" s="85">
        <v>0</v>
      </c>
      <c r="AQ2015" s="85">
        <v>36.831000000000003</v>
      </c>
      <c r="AR2015" s="85">
        <f t="shared" si="478"/>
        <v>0</v>
      </c>
      <c r="AS2015" s="86">
        <f t="shared" si="482"/>
        <v>3641</v>
      </c>
      <c r="AT2015" s="170">
        <f t="shared" si="483"/>
        <v>0</v>
      </c>
      <c r="AU2015" s="86">
        <v>3641</v>
      </c>
      <c r="AV2015" s="170">
        <f t="shared" si="479"/>
        <v>0</v>
      </c>
    </row>
    <row r="2016" spans="1:48" s="73" customFormat="1" ht="30" x14ac:dyDescent="0.2">
      <c r="A2016" s="10" t="s">
        <v>565</v>
      </c>
      <c r="B2016" s="14" t="s">
        <v>36</v>
      </c>
      <c r="C2016" s="14" t="s">
        <v>37</v>
      </c>
      <c r="D2016" s="14" t="s">
        <v>5395</v>
      </c>
      <c r="E2016" s="58">
        <v>313271</v>
      </c>
      <c r="F2016" s="15" t="s">
        <v>5396</v>
      </c>
      <c r="G2016" s="15" t="s">
        <v>568</v>
      </c>
      <c r="H2016" s="16">
        <v>100009369</v>
      </c>
      <c r="I2016" s="62">
        <v>710012900</v>
      </c>
      <c r="J2016" s="13">
        <v>710012900</v>
      </c>
      <c r="K2016" s="15" t="s">
        <v>48</v>
      </c>
      <c r="L2016" s="12" t="s">
        <v>565</v>
      </c>
      <c r="M2016" s="15" t="s">
        <v>654</v>
      </c>
      <c r="N2016" s="49">
        <v>97405</v>
      </c>
      <c r="O2016" s="15" t="s">
        <v>655</v>
      </c>
      <c r="P2016" s="15" t="s">
        <v>5401</v>
      </c>
      <c r="Q2016" s="48">
        <v>508438</v>
      </c>
      <c r="R2016" s="11" t="s">
        <v>45</v>
      </c>
      <c r="S2016" s="120">
        <v>6181</v>
      </c>
      <c r="T2016" s="85">
        <v>107.03</v>
      </c>
      <c r="U2016" s="86">
        <v>11</v>
      </c>
      <c r="V2016" s="123">
        <v>46.825625000000002</v>
      </c>
      <c r="W2016" s="85">
        <f t="shared" si="470"/>
        <v>4121</v>
      </c>
      <c r="X2016" s="86">
        <v>0</v>
      </c>
      <c r="Y2016" s="85">
        <v>16.054500000000001</v>
      </c>
      <c r="Z2016" s="86">
        <f t="shared" si="471"/>
        <v>0</v>
      </c>
      <c r="AA2016" s="86">
        <f t="shared" si="472"/>
        <v>4121</v>
      </c>
      <c r="AB2016" s="85">
        <v>122.77</v>
      </c>
      <c r="AC2016" s="85">
        <v>11</v>
      </c>
      <c r="AD2016" s="124">
        <f t="shared" si="480"/>
        <v>73.661999999999992</v>
      </c>
      <c r="AE2016" s="86">
        <f t="shared" si="473"/>
        <v>3241</v>
      </c>
      <c r="AF2016" s="85">
        <v>0</v>
      </c>
      <c r="AG2016" s="85">
        <v>36.831000000000003</v>
      </c>
      <c r="AH2016" s="85">
        <f t="shared" si="474"/>
        <v>0</v>
      </c>
      <c r="AI2016" s="86">
        <f t="shared" si="475"/>
        <v>7362</v>
      </c>
      <c r="AJ2016" s="86">
        <f t="shared" si="476"/>
        <v>1181</v>
      </c>
      <c r="AK2016" s="122"/>
      <c r="AL2016" s="85">
        <v>122.77</v>
      </c>
      <c r="AM2016" s="85">
        <v>11</v>
      </c>
      <c r="AN2016" s="124">
        <f t="shared" si="481"/>
        <v>73.661999999999992</v>
      </c>
      <c r="AO2016" s="86">
        <f t="shared" si="477"/>
        <v>3241</v>
      </c>
      <c r="AP2016" s="85">
        <v>0</v>
      </c>
      <c r="AQ2016" s="85">
        <v>36.831000000000003</v>
      </c>
      <c r="AR2016" s="85">
        <f t="shared" si="478"/>
        <v>0</v>
      </c>
      <c r="AS2016" s="86">
        <f t="shared" si="482"/>
        <v>7362</v>
      </c>
      <c r="AT2016" s="170">
        <f t="shared" si="483"/>
        <v>0</v>
      </c>
      <c r="AU2016" s="86">
        <v>7362</v>
      </c>
      <c r="AV2016" s="170">
        <f t="shared" si="479"/>
        <v>0</v>
      </c>
    </row>
    <row r="2017" spans="1:48" s="73" customFormat="1" x14ac:dyDescent="0.2">
      <c r="A2017" s="10" t="s">
        <v>565</v>
      </c>
      <c r="B2017" s="14" t="s">
        <v>36</v>
      </c>
      <c r="C2017" s="14" t="s">
        <v>37</v>
      </c>
      <c r="D2017" s="14" t="s">
        <v>6403</v>
      </c>
      <c r="E2017" s="58">
        <v>320048</v>
      </c>
      <c r="F2017" s="15" t="s">
        <v>6404</v>
      </c>
      <c r="G2017" s="15" t="s">
        <v>568</v>
      </c>
      <c r="H2017" s="16">
        <v>100009869</v>
      </c>
      <c r="I2017" s="62">
        <v>710037953</v>
      </c>
      <c r="J2017" s="13">
        <v>710037953</v>
      </c>
      <c r="K2017" s="15" t="s">
        <v>48</v>
      </c>
      <c r="L2017" s="12" t="s">
        <v>565</v>
      </c>
      <c r="M2017" s="15" t="s">
        <v>5673</v>
      </c>
      <c r="N2017" s="49">
        <v>96204</v>
      </c>
      <c r="O2017" s="15" t="s">
        <v>6405</v>
      </c>
      <c r="P2017" s="15" t="s">
        <v>6406</v>
      </c>
      <c r="Q2017" s="48">
        <v>518549</v>
      </c>
      <c r="R2017" s="11" t="s">
        <v>45</v>
      </c>
      <c r="S2017" s="120">
        <v>9552</v>
      </c>
      <c r="T2017" s="85">
        <v>107.03</v>
      </c>
      <c r="U2017" s="86">
        <v>17</v>
      </c>
      <c r="V2017" s="123">
        <v>46.825625000000002</v>
      </c>
      <c r="W2017" s="85">
        <f t="shared" si="470"/>
        <v>6368</v>
      </c>
      <c r="X2017" s="86">
        <v>0</v>
      </c>
      <c r="Y2017" s="85">
        <v>16.054500000000001</v>
      </c>
      <c r="Z2017" s="86">
        <f t="shared" si="471"/>
        <v>0</v>
      </c>
      <c r="AA2017" s="86">
        <f t="shared" si="472"/>
        <v>6368</v>
      </c>
      <c r="AB2017" s="85">
        <v>122.77</v>
      </c>
      <c r="AC2017" s="85">
        <v>19</v>
      </c>
      <c r="AD2017" s="124">
        <f t="shared" si="480"/>
        <v>73.661999999999992</v>
      </c>
      <c r="AE2017" s="86">
        <f t="shared" si="473"/>
        <v>5598</v>
      </c>
      <c r="AF2017" s="85">
        <v>0</v>
      </c>
      <c r="AG2017" s="85">
        <v>36.831000000000003</v>
      </c>
      <c r="AH2017" s="85">
        <f t="shared" si="474"/>
        <v>0</v>
      </c>
      <c r="AI2017" s="86">
        <f t="shared" si="475"/>
        <v>11966</v>
      </c>
      <c r="AJ2017" s="86">
        <f t="shared" si="476"/>
        <v>2414</v>
      </c>
      <c r="AK2017" s="122"/>
      <c r="AL2017" s="85">
        <v>122.77</v>
      </c>
      <c r="AM2017" s="85">
        <v>19</v>
      </c>
      <c r="AN2017" s="124">
        <f t="shared" si="481"/>
        <v>73.661999999999992</v>
      </c>
      <c r="AO2017" s="86">
        <f t="shared" si="477"/>
        <v>5598</v>
      </c>
      <c r="AP2017" s="85">
        <v>0</v>
      </c>
      <c r="AQ2017" s="85">
        <v>36.831000000000003</v>
      </c>
      <c r="AR2017" s="85">
        <f t="shared" si="478"/>
        <v>0</v>
      </c>
      <c r="AS2017" s="86">
        <f t="shared" si="482"/>
        <v>11966</v>
      </c>
      <c r="AT2017" s="170">
        <f t="shared" si="483"/>
        <v>0</v>
      </c>
      <c r="AU2017" s="86">
        <v>11966</v>
      </c>
      <c r="AV2017" s="170">
        <f t="shared" si="479"/>
        <v>0</v>
      </c>
    </row>
    <row r="2018" spans="1:48" s="73" customFormat="1" x14ac:dyDescent="0.2">
      <c r="A2018" s="10" t="s">
        <v>565</v>
      </c>
      <c r="B2018" s="14" t="s">
        <v>36</v>
      </c>
      <c r="C2018" s="14" t="s">
        <v>37</v>
      </c>
      <c r="D2018" s="14" t="s">
        <v>6389</v>
      </c>
      <c r="E2018" s="58">
        <v>319961</v>
      </c>
      <c r="F2018" s="15" t="s">
        <v>6390</v>
      </c>
      <c r="G2018" s="15" t="s">
        <v>568</v>
      </c>
      <c r="H2018" s="13">
        <v>100009851</v>
      </c>
      <c r="I2018" s="62">
        <v>710216092</v>
      </c>
      <c r="J2018" s="13">
        <v>37831291</v>
      </c>
      <c r="K2018" s="14" t="s">
        <v>92</v>
      </c>
      <c r="L2018" s="12" t="s">
        <v>565</v>
      </c>
      <c r="M2018" s="15" t="s">
        <v>5673</v>
      </c>
      <c r="N2018" s="53">
        <v>96205</v>
      </c>
      <c r="O2018" s="15" t="s">
        <v>6391</v>
      </c>
      <c r="P2018" s="15" t="s">
        <v>10067</v>
      </c>
      <c r="Q2018" s="48" t="s">
        <v>10659</v>
      </c>
      <c r="R2018" s="11" t="s">
        <v>45</v>
      </c>
      <c r="S2018" s="120">
        <v>7867</v>
      </c>
      <c r="T2018" s="85">
        <v>107.03</v>
      </c>
      <c r="U2018" s="86">
        <v>14</v>
      </c>
      <c r="V2018" s="123">
        <v>46.825625000000002</v>
      </c>
      <c r="W2018" s="85">
        <f t="shared" si="470"/>
        <v>5244</v>
      </c>
      <c r="X2018" s="86">
        <v>0</v>
      </c>
      <c r="Y2018" s="85">
        <v>16.054500000000001</v>
      </c>
      <c r="Z2018" s="86">
        <f t="shared" si="471"/>
        <v>0</v>
      </c>
      <c r="AA2018" s="86">
        <f t="shared" si="472"/>
        <v>5244</v>
      </c>
      <c r="AB2018" s="85">
        <v>122.77</v>
      </c>
      <c r="AC2018" s="85">
        <v>24</v>
      </c>
      <c r="AD2018" s="124">
        <f t="shared" si="480"/>
        <v>73.661999999999992</v>
      </c>
      <c r="AE2018" s="86">
        <f t="shared" si="473"/>
        <v>7072</v>
      </c>
      <c r="AF2018" s="85">
        <v>0</v>
      </c>
      <c r="AG2018" s="85">
        <v>36.831000000000003</v>
      </c>
      <c r="AH2018" s="85">
        <f t="shared" si="474"/>
        <v>0</v>
      </c>
      <c r="AI2018" s="86">
        <f t="shared" si="475"/>
        <v>12316</v>
      </c>
      <c r="AJ2018" s="86">
        <f t="shared" si="476"/>
        <v>4449</v>
      </c>
      <c r="AK2018" s="122"/>
      <c r="AL2018" s="85">
        <v>122.77</v>
      </c>
      <c r="AM2018" s="85">
        <v>24</v>
      </c>
      <c r="AN2018" s="124">
        <f t="shared" si="481"/>
        <v>73.661999999999992</v>
      </c>
      <c r="AO2018" s="86">
        <f t="shared" si="477"/>
        <v>7072</v>
      </c>
      <c r="AP2018" s="85">
        <v>0</v>
      </c>
      <c r="AQ2018" s="85">
        <v>36.831000000000003</v>
      </c>
      <c r="AR2018" s="85">
        <f t="shared" si="478"/>
        <v>0</v>
      </c>
      <c r="AS2018" s="86">
        <f t="shared" si="482"/>
        <v>12316</v>
      </c>
      <c r="AT2018" s="170">
        <f t="shared" si="483"/>
        <v>0</v>
      </c>
      <c r="AU2018" s="86">
        <v>12316</v>
      </c>
      <c r="AV2018" s="170">
        <f t="shared" si="479"/>
        <v>0</v>
      </c>
    </row>
    <row r="2019" spans="1:48" s="73" customFormat="1" ht="45" x14ac:dyDescent="0.2">
      <c r="A2019" s="10" t="s">
        <v>565</v>
      </c>
      <c r="B2019" s="14" t="s">
        <v>36</v>
      </c>
      <c r="C2019" s="14" t="s">
        <v>37</v>
      </c>
      <c r="D2019" s="14" t="s">
        <v>6389</v>
      </c>
      <c r="E2019" s="29">
        <v>319961</v>
      </c>
      <c r="F2019" s="15" t="s">
        <v>6390</v>
      </c>
      <c r="G2019" s="15" t="s">
        <v>568</v>
      </c>
      <c r="H2019" s="16">
        <v>100018269</v>
      </c>
      <c r="I2019" s="62">
        <v>710270003</v>
      </c>
      <c r="J2019" s="13">
        <v>37831291</v>
      </c>
      <c r="K2019" s="15" t="s">
        <v>105</v>
      </c>
      <c r="L2019" s="12" t="s">
        <v>565</v>
      </c>
      <c r="M2019" s="15" t="s">
        <v>6351</v>
      </c>
      <c r="N2019" s="49">
        <v>96205</v>
      </c>
      <c r="O2019" s="15" t="s">
        <v>6391</v>
      </c>
      <c r="P2019" s="15" t="s">
        <v>6394</v>
      </c>
      <c r="Q2019" s="48">
        <v>518468</v>
      </c>
      <c r="R2019" s="11" t="s">
        <v>45</v>
      </c>
      <c r="S2019" s="120">
        <v>8991</v>
      </c>
      <c r="T2019" s="85">
        <v>107.03</v>
      </c>
      <c r="U2019" s="86">
        <v>16</v>
      </c>
      <c r="V2019" s="123">
        <v>46.825625000000002</v>
      </c>
      <c r="W2019" s="85">
        <f t="shared" si="470"/>
        <v>5994</v>
      </c>
      <c r="X2019" s="86">
        <v>0</v>
      </c>
      <c r="Y2019" s="85">
        <v>16.054500000000001</v>
      </c>
      <c r="Z2019" s="86">
        <f t="shared" si="471"/>
        <v>0</v>
      </c>
      <c r="AA2019" s="86">
        <f t="shared" si="472"/>
        <v>5994</v>
      </c>
      <c r="AB2019" s="85">
        <v>122.77</v>
      </c>
      <c r="AC2019" s="85">
        <v>0</v>
      </c>
      <c r="AD2019" s="124">
        <f t="shared" si="480"/>
        <v>73.661999999999992</v>
      </c>
      <c r="AE2019" s="86">
        <f t="shared" si="473"/>
        <v>0</v>
      </c>
      <c r="AF2019" s="85">
        <v>0</v>
      </c>
      <c r="AG2019" s="85">
        <v>36.831000000000003</v>
      </c>
      <c r="AH2019" s="85">
        <f t="shared" si="474"/>
        <v>0</v>
      </c>
      <c r="AI2019" s="86">
        <f t="shared" si="475"/>
        <v>5994</v>
      </c>
      <c r="AJ2019" s="86">
        <f t="shared" si="476"/>
        <v>-2997</v>
      </c>
      <c r="AK2019" s="122"/>
      <c r="AL2019" s="85">
        <v>122.77</v>
      </c>
      <c r="AM2019" s="85">
        <v>0</v>
      </c>
      <c r="AN2019" s="124">
        <f t="shared" si="481"/>
        <v>73.661999999999992</v>
      </c>
      <c r="AO2019" s="86">
        <f t="shared" si="477"/>
        <v>0</v>
      </c>
      <c r="AP2019" s="85">
        <v>0</v>
      </c>
      <c r="AQ2019" s="85">
        <v>36.831000000000003</v>
      </c>
      <c r="AR2019" s="85">
        <f t="shared" si="478"/>
        <v>0</v>
      </c>
      <c r="AS2019" s="86">
        <f t="shared" si="482"/>
        <v>5994</v>
      </c>
      <c r="AT2019" s="170">
        <f t="shared" si="483"/>
        <v>0</v>
      </c>
      <c r="AU2019" s="86">
        <v>5994</v>
      </c>
      <c r="AV2019" s="170">
        <f t="shared" si="479"/>
        <v>0</v>
      </c>
    </row>
    <row r="2020" spans="1:48" s="73" customFormat="1" ht="30" x14ac:dyDescent="0.2">
      <c r="A2020" s="10" t="s">
        <v>565</v>
      </c>
      <c r="B2020" s="14" t="s">
        <v>36</v>
      </c>
      <c r="C2020" s="14" t="s">
        <v>37</v>
      </c>
      <c r="D2020" s="14" t="s">
        <v>5869</v>
      </c>
      <c r="E2020" s="58">
        <v>318884</v>
      </c>
      <c r="F2020" s="15" t="s">
        <v>5870</v>
      </c>
      <c r="G2020" s="15" t="s">
        <v>568</v>
      </c>
      <c r="H2020" s="16">
        <v>100010488</v>
      </c>
      <c r="I2020" s="62">
        <v>710019300</v>
      </c>
      <c r="J2020" s="13">
        <v>710019300</v>
      </c>
      <c r="K2020" s="15" t="s">
        <v>48</v>
      </c>
      <c r="L2020" s="12" t="s">
        <v>565</v>
      </c>
      <c r="M2020" s="15" t="s">
        <v>5754</v>
      </c>
      <c r="N2020" s="49">
        <v>97901</v>
      </c>
      <c r="O2020" s="15" t="s">
        <v>5871</v>
      </c>
      <c r="P2020" s="15" t="s">
        <v>5872</v>
      </c>
      <c r="Q2020" s="48">
        <v>515108</v>
      </c>
      <c r="R2020" s="11" t="s">
        <v>45</v>
      </c>
      <c r="S2020" s="120">
        <v>562</v>
      </c>
      <c r="T2020" s="85">
        <v>107.03</v>
      </c>
      <c r="U2020" s="86">
        <v>1</v>
      </c>
      <c r="V2020" s="123">
        <v>46.825625000000002</v>
      </c>
      <c r="W2020" s="85">
        <f t="shared" si="470"/>
        <v>375</v>
      </c>
      <c r="X2020" s="86">
        <v>0</v>
      </c>
      <c r="Y2020" s="85">
        <v>16.054500000000001</v>
      </c>
      <c r="Z2020" s="86">
        <f t="shared" si="471"/>
        <v>0</v>
      </c>
      <c r="AA2020" s="86">
        <f t="shared" si="472"/>
        <v>375</v>
      </c>
      <c r="AB2020" s="85">
        <v>122.77</v>
      </c>
      <c r="AC2020" s="85">
        <v>0</v>
      </c>
      <c r="AD2020" s="124">
        <f t="shared" si="480"/>
        <v>73.661999999999992</v>
      </c>
      <c r="AE2020" s="86">
        <f t="shared" si="473"/>
        <v>0</v>
      </c>
      <c r="AF2020" s="85">
        <v>0</v>
      </c>
      <c r="AG2020" s="85">
        <v>36.831000000000003</v>
      </c>
      <c r="AH2020" s="85">
        <f t="shared" si="474"/>
        <v>0</v>
      </c>
      <c r="AI2020" s="86">
        <f t="shared" si="475"/>
        <v>375</v>
      </c>
      <c r="AJ2020" s="86">
        <f t="shared" si="476"/>
        <v>-187</v>
      </c>
      <c r="AK2020" s="122"/>
      <c r="AL2020" s="85">
        <v>122.77</v>
      </c>
      <c r="AM2020" s="85">
        <v>0</v>
      </c>
      <c r="AN2020" s="124">
        <f t="shared" si="481"/>
        <v>73.661999999999992</v>
      </c>
      <c r="AO2020" s="86">
        <f t="shared" si="477"/>
        <v>0</v>
      </c>
      <c r="AP2020" s="85">
        <v>0</v>
      </c>
      <c r="AQ2020" s="85">
        <v>36.831000000000003</v>
      </c>
      <c r="AR2020" s="85">
        <f t="shared" si="478"/>
        <v>0</v>
      </c>
      <c r="AS2020" s="86">
        <f t="shared" si="482"/>
        <v>375</v>
      </c>
      <c r="AT2020" s="170">
        <f t="shared" si="483"/>
        <v>0</v>
      </c>
      <c r="AU2020" s="86">
        <v>375</v>
      </c>
      <c r="AV2020" s="170">
        <f t="shared" si="479"/>
        <v>0</v>
      </c>
    </row>
    <row r="2021" spans="1:48" s="73" customFormat="1" ht="30" x14ac:dyDescent="0.2">
      <c r="A2021" s="10" t="s">
        <v>565</v>
      </c>
      <c r="B2021" s="14" t="s">
        <v>36</v>
      </c>
      <c r="C2021" s="14" t="s">
        <v>37</v>
      </c>
      <c r="D2021" s="14" t="s">
        <v>6216</v>
      </c>
      <c r="E2021" s="58">
        <v>320803</v>
      </c>
      <c r="F2021" s="15" t="s">
        <v>6217</v>
      </c>
      <c r="G2021" s="15" t="s">
        <v>568</v>
      </c>
      <c r="H2021" s="16">
        <v>100011151</v>
      </c>
      <c r="I2021" s="62">
        <v>710021410</v>
      </c>
      <c r="J2021" s="13">
        <v>710021410</v>
      </c>
      <c r="K2021" s="15" t="s">
        <v>48</v>
      </c>
      <c r="L2021" s="12" t="s">
        <v>565</v>
      </c>
      <c r="M2021" s="15" t="s">
        <v>6128</v>
      </c>
      <c r="N2021" s="49">
        <v>96701</v>
      </c>
      <c r="O2021" s="15" t="s">
        <v>6218</v>
      </c>
      <c r="P2021" s="15" t="s">
        <v>6219</v>
      </c>
      <c r="Q2021" s="48">
        <v>516996</v>
      </c>
      <c r="R2021" s="11" t="s">
        <v>45</v>
      </c>
      <c r="S2021" s="120">
        <v>1124</v>
      </c>
      <c r="T2021" s="85">
        <v>107.03</v>
      </c>
      <c r="U2021" s="86">
        <v>2</v>
      </c>
      <c r="V2021" s="123">
        <v>46.825625000000002</v>
      </c>
      <c r="W2021" s="85">
        <f t="shared" si="470"/>
        <v>749</v>
      </c>
      <c r="X2021" s="86">
        <v>0</v>
      </c>
      <c r="Y2021" s="85">
        <v>16.054500000000001</v>
      </c>
      <c r="Z2021" s="86">
        <f t="shared" si="471"/>
        <v>0</v>
      </c>
      <c r="AA2021" s="86">
        <f t="shared" si="472"/>
        <v>749</v>
      </c>
      <c r="AB2021" s="85">
        <v>122.77</v>
      </c>
      <c r="AC2021" s="85">
        <v>2</v>
      </c>
      <c r="AD2021" s="124">
        <f t="shared" si="480"/>
        <v>73.661999999999992</v>
      </c>
      <c r="AE2021" s="86">
        <f t="shared" si="473"/>
        <v>589</v>
      </c>
      <c r="AF2021" s="85">
        <v>0</v>
      </c>
      <c r="AG2021" s="85">
        <v>36.831000000000003</v>
      </c>
      <c r="AH2021" s="85">
        <f t="shared" si="474"/>
        <v>0</v>
      </c>
      <c r="AI2021" s="86">
        <f t="shared" si="475"/>
        <v>1338</v>
      </c>
      <c r="AJ2021" s="86">
        <f t="shared" si="476"/>
        <v>214</v>
      </c>
      <c r="AK2021" s="122"/>
      <c r="AL2021" s="85">
        <v>122.77</v>
      </c>
      <c r="AM2021" s="85">
        <v>2</v>
      </c>
      <c r="AN2021" s="124">
        <f t="shared" si="481"/>
        <v>73.661999999999992</v>
      </c>
      <c r="AO2021" s="86">
        <f t="shared" si="477"/>
        <v>589</v>
      </c>
      <c r="AP2021" s="85">
        <v>0</v>
      </c>
      <c r="AQ2021" s="85">
        <v>36.831000000000003</v>
      </c>
      <c r="AR2021" s="85">
        <f t="shared" si="478"/>
        <v>0</v>
      </c>
      <c r="AS2021" s="86">
        <f t="shared" si="482"/>
        <v>1338</v>
      </c>
      <c r="AT2021" s="170">
        <f t="shared" si="483"/>
        <v>0</v>
      </c>
      <c r="AU2021" s="86">
        <v>1338</v>
      </c>
      <c r="AV2021" s="170">
        <f t="shared" si="479"/>
        <v>0</v>
      </c>
    </row>
    <row r="2022" spans="1:48" s="73" customFormat="1" ht="30" x14ac:dyDescent="0.2">
      <c r="A2022" s="10" t="s">
        <v>565</v>
      </c>
      <c r="B2022" s="14" t="s">
        <v>36</v>
      </c>
      <c r="C2022" s="14" t="s">
        <v>37</v>
      </c>
      <c r="D2022" s="14" t="s">
        <v>5965</v>
      </c>
      <c r="E2022" s="58">
        <v>319198</v>
      </c>
      <c r="F2022" s="15" t="s">
        <v>5966</v>
      </c>
      <c r="G2022" s="15" t="s">
        <v>568</v>
      </c>
      <c r="H2022" s="16">
        <v>100010638</v>
      </c>
      <c r="I2022" s="62">
        <v>710019882</v>
      </c>
      <c r="J2022" s="13">
        <v>710019882</v>
      </c>
      <c r="K2022" s="15" t="s">
        <v>210</v>
      </c>
      <c r="L2022" s="12" t="s">
        <v>565</v>
      </c>
      <c r="M2022" s="15" t="s">
        <v>5754</v>
      </c>
      <c r="N2022" s="49">
        <v>98022</v>
      </c>
      <c r="O2022" s="15" t="s">
        <v>5967</v>
      </c>
      <c r="P2022" s="15" t="s">
        <v>5968</v>
      </c>
      <c r="Q2022" s="48">
        <v>515744</v>
      </c>
      <c r="R2022" s="11" t="s">
        <v>45</v>
      </c>
      <c r="S2022" s="120">
        <v>6197</v>
      </c>
      <c r="T2022" s="85">
        <v>107.03</v>
      </c>
      <c r="U2022" s="86">
        <v>10</v>
      </c>
      <c r="V2022" s="123">
        <v>46.825625000000002</v>
      </c>
      <c r="W2022" s="85">
        <f t="shared" si="470"/>
        <v>3746</v>
      </c>
      <c r="X2022" s="86">
        <v>3</v>
      </c>
      <c r="Y2022" s="85">
        <v>16.054500000000001</v>
      </c>
      <c r="Z2022" s="86">
        <f t="shared" si="471"/>
        <v>385</v>
      </c>
      <c r="AA2022" s="86">
        <f t="shared" si="472"/>
        <v>4131</v>
      </c>
      <c r="AB2022" s="85">
        <v>122.77</v>
      </c>
      <c r="AC2022" s="85">
        <v>7</v>
      </c>
      <c r="AD2022" s="124">
        <f t="shared" si="480"/>
        <v>73.661999999999992</v>
      </c>
      <c r="AE2022" s="86">
        <f t="shared" si="473"/>
        <v>2063</v>
      </c>
      <c r="AF2022" s="85">
        <v>6</v>
      </c>
      <c r="AG2022" s="85">
        <v>36.831000000000003</v>
      </c>
      <c r="AH2022" s="85">
        <f t="shared" si="474"/>
        <v>884</v>
      </c>
      <c r="AI2022" s="86">
        <f t="shared" si="475"/>
        <v>7078</v>
      </c>
      <c r="AJ2022" s="86">
        <f t="shared" si="476"/>
        <v>881</v>
      </c>
      <c r="AK2022" s="122"/>
      <c r="AL2022" s="85">
        <v>122.77</v>
      </c>
      <c r="AM2022" s="85">
        <v>7</v>
      </c>
      <c r="AN2022" s="124">
        <f t="shared" si="481"/>
        <v>73.661999999999992</v>
      </c>
      <c r="AO2022" s="86">
        <f t="shared" si="477"/>
        <v>2063</v>
      </c>
      <c r="AP2022" s="85">
        <v>6</v>
      </c>
      <c r="AQ2022" s="85">
        <v>36.831000000000003</v>
      </c>
      <c r="AR2022" s="85">
        <f t="shared" si="478"/>
        <v>884</v>
      </c>
      <c r="AS2022" s="86">
        <f t="shared" si="482"/>
        <v>7078</v>
      </c>
      <c r="AT2022" s="170">
        <f t="shared" si="483"/>
        <v>0</v>
      </c>
      <c r="AU2022" s="86">
        <v>7078</v>
      </c>
      <c r="AV2022" s="170">
        <f t="shared" si="479"/>
        <v>0</v>
      </c>
    </row>
    <row r="2023" spans="1:48" s="73" customFormat="1" x14ac:dyDescent="0.2">
      <c r="A2023" s="10" t="s">
        <v>565</v>
      </c>
      <c r="B2023" s="14" t="s">
        <v>36</v>
      </c>
      <c r="C2023" s="14" t="s">
        <v>37</v>
      </c>
      <c r="D2023" s="14" t="s">
        <v>6159</v>
      </c>
      <c r="E2023" s="58">
        <v>320617</v>
      </c>
      <c r="F2023" s="15" t="s">
        <v>6160</v>
      </c>
      <c r="G2023" s="15" t="s">
        <v>568</v>
      </c>
      <c r="H2023" s="16">
        <v>100010990</v>
      </c>
      <c r="I2023" s="62">
        <v>710021259</v>
      </c>
      <c r="J2023" s="13">
        <v>710021259</v>
      </c>
      <c r="K2023" s="15" t="s">
        <v>48</v>
      </c>
      <c r="L2023" s="12" t="s">
        <v>565</v>
      </c>
      <c r="M2023" s="15" t="s">
        <v>6161</v>
      </c>
      <c r="N2023" s="49">
        <v>96663</v>
      </c>
      <c r="O2023" s="15" t="s">
        <v>6162</v>
      </c>
      <c r="P2023" s="15" t="s">
        <v>6163</v>
      </c>
      <c r="Q2023" s="48">
        <v>516759</v>
      </c>
      <c r="R2023" s="11" t="s">
        <v>45</v>
      </c>
      <c r="S2023" s="120">
        <v>10499</v>
      </c>
      <c r="T2023" s="85">
        <v>107.03</v>
      </c>
      <c r="U2023" s="86">
        <v>18</v>
      </c>
      <c r="V2023" s="123">
        <v>46.825625000000002</v>
      </c>
      <c r="W2023" s="85">
        <f t="shared" si="470"/>
        <v>6743</v>
      </c>
      <c r="X2023" s="86">
        <v>2</v>
      </c>
      <c r="Y2023" s="85">
        <v>16.054500000000001</v>
      </c>
      <c r="Z2023" s="86">
        <f t="shared" si="471"/>
        <v>257</v>
      </c>
      <c r="AA2023" s="86">
        <f t="shared" si="472"/>
        <v>7000</v>
      </c>
      <c r="AB2023" s="85">
        <v>122.77</v>
      </c>
      <c r="AC2023" s="85">
        <v>20</v>
      </c>
      <c r="AD2023" s="124">
        <f t="shared" si="480"/>
        <v>73.661999999999992</v>
      </c>
      <c r="AE2023" s="86">
        <f t="shared" si="473"/>
        <v>5893</v>
      </c>
      <c r="AF2023" s="85">
        <v>0</v>
      </c>
      <c r="AG2023" s="85">
        <v>36.831000000000003</v>
      </c>
      <c r="AH2023" s="85">
        <f t="shared" si="474"/>
        <v>0</v>
      </c>
      <c r="AI2023" s="86">
        <f t="shared" si="475"/>
        <v>12893</v>
      </c>
      <c r="AJ2023" s="86">
        <f t="shared" si="476"/>
        <v>2394</v>
      </c>
      <c r="AK2023" s="122"/>
      <c r="AL2023" s="85">
        <v>122.77</v>
      </c>
      <c r="AM2023" s="85">
        <v>20</v>
      </c>
      <c r="AN2023" s="124">
        <f t="shared" si="481"/>
        <v>73.661999999999992</v>
      </c>
      <c r="AO2023" s="86">
        <f t="shared" si="477"/>
        <v>5893</v>
      </c>
      <c r="AP2023" s="85">
        <v>0</v>
      </c>
      <c r="AQ2023" s="85">
        <v>36.831000000000003</v>
      </c>
      <c r="AR2023" s="85">
        <f t="shared" si="478"/>
        <v>0</v>
      </c>
      <c r="AS2023" s="86">
        <f t="shared" si="482"/>
        <v>12893</v>
      </c>
      <c r="AT2023" s="170">
        <f t="shared" si="483"/>
        <v>0</v>
      </c>
      <c r="AU2023" s="86">
        <v>12893</v>
      </c>
      <c r="AV2023" s="170">
        <f t="shared" si="479"/>
        <v>0</v>
      </c>
    </row>
    <row r="2024" spans="1:48" s="73" customFormat="1" ht="60" x14ac:dyDescent="0.2">
      <c r="A2024" s="10" t="s">
        <v>565</v>
      </c>
      <c r="B2024" s="14" t="s">
        <v>36</v>
      </c>
      <c r="C2024" s="14" t="s">
        <v>37</v>
      </c>
      <c r="D2024" s="14" t="s">
        <v>6373</v>
      </c>
      <c r="E2024" s="58">
        <v>319902</v>
      </c>
      <c r="F2024" s="15" t="s">
        <v>6374</v>
      </c>
      <c r="G2024" s="15" t="s">
        <v>568</v>
      </c>
      <c r="H2024" s="16">
        <v>100009909</v>
      </c>
      <c r="I2024" s="62">
        <v>710037910</v>
      </c>
      <c r="J2024" s="13">
        <v>42002028</v>
      </c>
      <c r="K2024" s="15" t="s">
        <v>4946</v>
      </c>
      <c r="L2024" s="12" t="s">
        <v>565</v>
      </c>
      <c r="M2024" s="15" t="s">
        <v>6334</v>
      </c>
      <c r="N2024" s="49">
        <v>96271</v>
      </c>
      <c r="O2024" s="15" t="s">
        <v>6375</v>
      </c>
      <c r="P2024" s="15" t="s">
        <v>6376</v>
      </c>
      <c r="Q2024" s="48">
        <v>518387</v>
      </c>
      <c r="R2024" s="11" t="s">
        <v>45</v>
      </c>
      <c r="S2024" s="120">
        <v>12362</v>
      </c>
      <c r="T2024" s="85">
        <v>107.03</v>
      </c>
      <c r="U2024" s="86">
        <v>22</v>
      </c>
      <c r="V2024" s="123">
        <v>46.825625000000002</v>
      </c>
      <c r="W2024" s="85">
        <f t="shared" si="470"/>
        <v>8241</v>
      </c>
      <c r="X2024" s="86">
        <v>0</v>
      </c>
      <c r="Y2024" s="85">
        <v>16.054500000000001</v>
      </c>
      <c r="Z2024" s="86">
        <f t="shared" si="471"/>
        <v>0</v>
      </c>
      <c r="AA2024" s="86">
        <f t="shared" si="472"/>
        <v>8241</v>
      </c>
      <c r="AB2024" s="85">
        <v>122.77</v>
      </c>
      <c r="AC2024" s="85">
        <v>15</v>
      </c>
      <c r="AD2024" s="124">
        <f t="shared" si="480"/>
        <v>73.661999999999992</v>
      </c>
      <c r="AE2024" s="86">
        <f t="shared" si="473"/>
        <v>4420</v>
      </c>
      <c r="AF2024" s="85">
        <v>0</v>
      </c>
      <c r="AG2024" s="85">
        <v>36.831000000000003</v>
      </c>
      <c r="AH2024" s="85">
        <f t="shared" si="474"/>
        <v>0</v>
      </c>
      <c r="AI2024" s="86">
        <f t="shared" si="475"/>
        <v>12661</v>
      </c>
      <c r="AJ2024" s="86">
        <f t="shared" si="476"/>
        <v>299</v>
      </c>
      <c r="AK2024" s="122"/>
      <c r="AL2024" s="85">
        <v>122.77</v>
      </c>
      <c r="AM2024" s="85">
        <v>15</v>
      </c>
      <c r="AN2024" s="124">
        <f t="shared" si="481"/>
        <v>73.661999999999992</v>
      </c>
      <c r="AO2024" s="86">
        <f t="shared" si="477"/>
        <v>4420</v>
      </c>
      <c r="AP2024" s="85">
        <v>0</v>
      </c>
      <c r="AQ2024" s="85">
        <v>36.831000000000003</v>
      </c>
      <c r="AR2024" s="85">
        <f t="shared" si="478"/>
        <v>0</v>
      </c>
      <c r="AS2024" s="86">
        <f t="shared" si="482"/>
        <v>12661</v>
      </c>
      <c r="AT2024" s="170">
        <f t="shared" si="483"/>
        <v>0</v>
      </c>
      <c r="AU2024" s="86">
        <v>12661</v>
      </c>
      <c r="AV2024" s="170">
        <f t="shared" si="479"/>
        <v>0</v>
      </c>
    </row>
    <row r="2025" spans="1:48" s="73" customFormat="1" x14ac:dyDescent="0.2">
      <c r="A2025" s="10" t="s">
        <v>565</v>
      </c>
      <c r="B2025" s="14" t="s">
        <v>36</v>
      </c>
      <c r="C2025" s="14" t="s">
        <v>37</v>
      </c>
      <c r="D2025" s="14" t="s">
        <v>6309</v>
      </c>
      <c r="E2025" s="58">
        <v>320439</v>
      </c>
      <c r="F2025" s="15" t="s">
        <v>6310</v>
      </c>
      <c r="G2025" s="15" t="s">
        <v>568</v>
      </c>
      <c r="H2025" s="16">
        <v>100010924</v>
      </c>
      <c r="I2025" s="62">
        <v>37949667</v>
      </c>
      <c r="J2025" s="13">
        <v>37949667</v>
      </c>
      <c r="K2025" s="15" t="s">
        <v>48</v>
      </c>
      <c r="L2025" s="12" t="s">
        <v>565</v>
      </c>
      <c r="M2025" s="15" t="s">
        <v>6311</v>
      </c>
      <c r="N2025" s="49">
        <v>96001</v>
      </c>
      <c r="O2025" s="15" t="s">
        <v>6312</v>
      </c>
      <c r="P2025" s="15" t="s">
        <v>6321</v>
      </c>
      <c r="Q2025" s="48">
        <v>518158</v>
      </c>
      <c r="R2025" s="11" t="s">
        <v>86</v>
      </c>
      <c r="S2025" s="120">
        <v>32591</v>
      </c>
      <c r="T2025" s="85">
        <v>107.03</v>
      </c>
      <c r="U2025" s="86">
        <v>58</v>
      </c>
      <c r="V2025" s="123">
        <v>46.825625000000002</v>
      </c>
      <c r="W2025" s="85">
        <f t="shared" si="470"/>
        <v>21727</v>
      </c>
      <c r="X2025" s="86">
        <v>0</v>
      </c>
      <c r="Y2025" s="85">
        <v>16.054500000000001</v>
      </c>
      <c r="Z2025" s="86">
        <f t="shared" si="471"/>
        <v>0</v>
      </c>
      <c r="AA2025" s="86">
        <f t="shared" si="472"/>
        <v>21727</v>
      </c>
      <c r="AB2025" s="85">
        <v>122.77</v>
      </c>
      <c r="AC2025" s="85">
        <v>53</v>
      </c>
      <c r="AD2025" s="124">
        <f t="shared" si="480"/>
        <v>73.661999999999992</v>
      </c>
      <c r="AE2025" s="86">
        <f t="shared" si="473"/>
        <v>15616</v>
      </c>
      <c r="AF2025" s="85">
        <v>0</v>
      </c>
      <c r="AG2025" s="85">
        <v>36.831000000000003</v>
      </c>
      <c r="AH2025" s="85">
        <f t="shared" si="474"/>
        <v>0</v>
      </c>
      <c r="AI2025" s="86">
        <f t="shared" si="475"/>
        <v>37343</v>
      </c>
      <c r="AJ2025" s="86">
        <f t="shared" si="476"/>
        <v>4752</v>
      </c>
      <c r="AK2025" s="122"/>
      <c r="AL2025" s="85">
        <v>122.77</v>
      </c>
      <c r="AM2025" s="85">
        <v>53</v>
      </c>
      <c r="AN2025" s="124">
        <f t="shared" si="481"/>
        <v>73.661999999999992</v>
      </c>
      <c r="AO2025" s="86">
        <f t="shared" si="477"/>
        <v>15616</v>
      </c>
      <c r="AP2025" s="85">
        <v>0</v>
      </c>
      <c r="AQ2025" s="85">
        <v>36.831000000000003</v>
      </c>
      <c r="AR2025" s="85">
        <f t="shared" si="478"/>
        <v>0</v>
      </c>
      <c r="AS2025" s="86">
        <f t="shared" si="482"/>
        <v>37343</v>
      </c>
      <c r="AT2025" s="170">
        <f t="shared" si="483"/>
        <v>0</v>
      </c>
      <c r="AU2025" s="86">
        <v>37343</v>
      </c>
      <c r="AV2025" s="170">
        <f t="shared" si="479"/>
        <v>0</v>
      </c>
    </row>
    <row r="2026" spans="1:48" s="73" customFormat="1" ht="30" x14ac:dyDescent="0.2">
      <c r="A2026" s="10" t="s">
        <v>565</v>
      </c>
      <c r="B2026" s="14" t="s">
        <v>36</v>
      </c>
      <c r="C2026" s="14" t="s">
        <v>37</v>
      </c>
      <c r="D2026" s="14" t="s">
        <v>6586</v>
      </c>
      <c r="E2026" s="58">
        <v>652199</v>
      </c>
      <c r="F2026" s="15" t="s">
        <v>6587</v>
      </c>
      <c r="G2026" s="15" t="s">
        <v>568</v>
      </c>
      <c r="H2026" s="16">
        <v>100011154</v>
      </c>
      <c r="I2026" s="62">
        <v>710021780</v>
      </c>
      <c r="J2026" s="13">
        <v>710021780</v>
      </c>
      <c r="K2026" s="15" t="s">
        <v>48</v>
      </c>
      <c r="L2026" s="12" t="s">
        <v>565</v>
      </c>
      <c r="M2026" s="15" t="s">
        <v>6128</v>
      </c>
      <c r="N2026" s="49">
        <v>96501</v>
      </c>
      <c r="O2026" s="15" t="s">
        <v>6588</v>
      </c>
      <c r="P2026" s="15" t="s">
        <v>6589</v>
      </c>
      <c r="Q2026" s="48">
        <v>599328</v>
      </c>
      <c r="R2026" s="11" t="s">
        <v>45</v>
      </c>
      <c r="S2026" s="120">
        <v>2248</v>
      </c>
      <c r="T2026" s="85">
        <v>107.03</v>
      </c>
      <c r="U2026" s="86">
        <v>4</v>
      </c>
      <c r="V2026" s="123">
        <v>46.825625000000002</v>
      </c>
      <c r="W2026" s="85">
        <f t="shared" si="470"/>
        <v>1498</v>
      </c>
      <c r="X2026" s="86">
        <v>0</v>
      </c>
      <c r="Y2026" s="85">
        <v>16.054500000000001</v>
      </c>
      <c r="Z2026" s="86">
        <f t="shared" si="471"/>
        <v>0</v>
      </c>
      <c r="AA2026" s="86">
        <f t="shared" si="472"/>
        <v>1498</v>
      </c>
      <c r="AB2026" s="85">
        <v>122.77</v>
      </c>
      <c r="AC2026" s="85">
        <v>1</v>
      </c>
      <c r="AD2026" s="124">
        <f t="shared" si="480"/>
        <v>73.661999999999992</v>
      </c>
      <c r="AE2026" s="86">
        <f t="shared" si="473"/>
        <v>295</v>
      </c>
      <c r="AF2026" s="85">
        <v>0</v>
      </c>
      <c r="AG2026" s="85">
        <v>36.831000000000003</v>
      </c>
      <c r="AH2026" s="85">
        <f t="shared" si="474"/>
        <v>0</v>
      </c>
      <c r="AI2026" s="86">
        <f t="shared" si="475"/>
        <v>1793</v>
      </c>
      <c r="AJ2026" s="86">
        <f t="shared" si="476"/>
        <v>-455</v>
      </c>
      <c r="AK2026" s="122"/>
      <c r="AL2026" s="85">
        <v>122.77</v>
      </c>
      <c r="AM2026" s="85">
        <v>1</v>
      </c>
      <c r="AN2026" s="124">
        <f t="shared" si="481"/>
        <v>73.661999999999992</v>
      </c>
      <c r="AO2026" s="86">
        <f t="shared" si="477"/>
        <v>295</v>
      </c>
      <c r="AP2026" s="85">
        <v>0</v>
      </c>
      <c r="AQ2026" s="85">
        <v>36.831000000000003</v>
      </c>
      <c r="AR2026" s="85">
        <f t="shared" si="478"/>
        <v>0</v>
      </c>
      <c r="AS2026" s="86">
        <f t="shared" si="482"/>
        <v>1793</v>
      </c>
      <c r="AT2026" s="170">
        <f t="shared" si="483"/>
        <v>0</v>
      </c>
      <c r="AU2026" s="86">
        <v>1793</v>
      </c>
      <c r="AV2026" s="170">
        <f t="shared" si="479"/>
        <v>0</v>
      </c>
    </row>
    <row r="2027" spans="1:48" s="73" customFormat="1" x14ac:dyDescent="0.2">
      <c r="A2027" s="10" t="s">
        <v>565</v>
      </c>
      <c r="B2027" s="14" t="s">
        <v>36</v>
      </c>
      <c r="C2027" s="14" t="s">
        <v>37</v>
      </c>
      <c r="D2027" s="14" t="s">
        <v>5671</v>
      </c>
      <c r="E2027" s="58">
        <v>316148</v>
      </c>
      <c r="F2027" s="15" t="s">
        <v>5672</v>
      </c>
      <c r="G2027" s="15" t="s">
        <v>568</v>
      </c>
      <c r="H2027" s="16">
        <v>100009871</v>
      </c>
      <c r="I2027" s="62">
        <v>710016379</v>
      </c>
      <c r="J2027" s="13">
        <v>710016379</v>
      </c>
      <c r="K2027" s="15" t="s">
        <v>48</v>
      </c>
      <c r="L2027" s="12" t="s">
        <v>565</v>
      </c>
      <c r="M2027" s="15" t="s">
        <v>5673</v>
      </c>
      <c r="N2027" s="49">
        <v>98545</v>
      </c>
      <c r="O2027" s="15" t="s">
        <v>5674</v>
      </c>
      <c r="P2027" s="15" t="s">
        <v>5675</v>
      </c>
      <c r="Q2027" s="48">
        <v>511510</v>
      </c>
      <c r="R2027" s="11" t="s">
        <v>45</v>
      </c>
      <c r="S2027" s="120">
        <v>7305</v>
      </c>
      <c r="T2027" s="85">
        <v>107.03</v>
      </c>
      <c r="U2027" s="86">
        <v>13</v>
      </c>
      <c r="V2027" s="123">
        <v>46.825625000000002</v>
      </c>
      <c r="W2027" s="85">
        <f t="shared" si="470"/>
        <v>4870</v>
      </c>
      <c r="X2027" s="86">
        <v>0</v>
      </c>
      <c r="Y2027" s="85">
        <v>16.054500000000001</v>
      </c>
      <c r="Z2027" s="86">
        <f t="shared" si="471"/>
        <v>0</v>
      </c>
      <c r="AA2027" s="86">
        <f t="shared" si="472"/>
        <v>4870</v>
      </c>
      <c r="AB2027" s="85">
        <v>122.77</v>
      </c>
      <c r="AC2027" s="85">
        <v>6</v>
      </c>
      <c r="AD2027" s="124">
        <f t="shared" si="480"/>
        <v>73.661999999999992</v>
      </c>
      <c r="AE2027" s="86">
        <f t="shared" si="473"/>
        <v>1768</v>
      </c>
      <c r="AF2027" s="85">
        <v>0</v>
      </c>
      <c r="AG2027" s="85">
        <v>36.831000000000003</v>
      </c>
      <c r="AH2027" s="85">
        <f t="shared" si="474"/>
        <v>0</v>
      </c>
      <c r="AI2027" s="86">
        <f t="shared" si="475"/>
        <v>6638</v>
      </c>
      <c r="AJ2027" s="86">
        <f t="shared" si="476"/>
        <v>-667</v>
      </c>
      <c r="AK2027" s="122"/>
      <c r="AL2027" s="85">
        <v>122.77</v>
      </c>
      <c r="AM2027" s="85">
        <v>6</v>
      </c>
      <c r="AN2027" s="124">
        <f t="shared" si="481"/>
        <v>73.661999999999992</v>
      </c>
      <c r="AO2027" s="86">
        <f t="shared" si="477"/>
        <v>1768</v>
      </c>
      <c r="AP2027" s="85">
        <v>0</v>
      </c>
      <c r="AQ2027" s="85">
        <v>36.831000000000003</v>
      </c>
      <c r="AR2027" s="85">
        <f t="shared" si="478"/>
        <v>0</v>
      </c>
      <c r="AS2027" s="86">
        <f t="shared" si="482"/>
        <v>6638</v>
      </c>
      <c r="AT2027" s="170">
        <f t="shared" si="483"/>
        <v>0</v>
      </c>
      <c r="AU2027" s="86">
        <v>6638</v>
      </c>
      <c r="AV2027" s="170">
        <f t="shared" si="479"/>
        <v>0</v>
      </c>
    </row>
    <row r="2028" spans="1:48" s="73" customFormat="1" ht="30" x14ac:dyDescent="0.2">
      <c r="A2028" s="10" t="s">
        <v>565</v>
      </c>
      <c r="B2028" s="14" t="s">
        <v>36</v>
      </c>
      <c r="C2028" s="14" t="s">
        <v>37</v>
      </c>
      <c r="D2028" s="14" t="s">
        <v>5395</v>
      </c>
      <c r="E2028" s="58">
        <v>313271</v>
      </c>
      <c r="F2028" s="15" t="s">
        <v>5396</v>
      </c>
      <c r="G2028" s="15" t="s">
        <v>568</v>
      </c>
      <c r="H2028" s="16">
        <v>100009371</v>
      </c>
      <c r="I2028" s="62">
        <v>710012861</v>
      </c>
      <c r="J2028" s="13">
        <v>710012861</v>
      </c>
      <c r="K2028" s="15" t="s">
        <v>48</v>
      </c>
      <c r="L2028" s="12" t="s">
        <v>565</v>
      </c>
      <c r="M2028" s="15" t="s">
        <v>654</v>
      </c>
      <c r="N2028" s="49">
        <v>97401</v>
      </c>
      <c r="O2028" s="15" t="s">
        <v>655</v>
      </c>
      <c r="P2028" s="15" t="s">
        <v>5408</v>
      </c>
      <c r="Q2028" s="48">
        <v>508438</v>
      </c>
      <c r="R2028" s="11" t="s">
        <v>45</v>
      </c>
      <c r="S2028" s="120">
        <v>10114</v>
      </c>
      <c r="T2028" s="85">
        <v>107.03</v>
      </c>
      <c r="U2028" s="86">
        <v>18</v>
      </c>
      <c r="V2028" s="123">
        <v>46.825625000000002</v>
      </c>
      <c r="W2028" s="85">
        <f t="shared" si="470"/>
        <v>6743</v>
      </c>
      <c r="X2028" s="86">
        <v>0</v>
      </c>
      <c r="Y2028" s="85">
        <v>16.054500000000001</v>
      </c>
      <c r="Z2028" s="86">
        <f t="shared" si="471"/>
        <v>0</v>
      </c>
      <c r="AA2028" s="86">
        <f t="shared" si="472"/>
        <v>6743</v>
      </c>
      <c r="AB2028" s="85">
        <v>122.77</v>
      </c>
      <c r="AC2028" s="85">
        <v>38</v>
      </c>
      <c r="AD2028" s="124">
        <f t="shared" si="480"/>
        <v>73.661999999999992</v>
      </c>
      <c r="AE2028" s="86">
        <f t="shared" si="473"/>
        <v>11197</v>
      </c>
      <c r="AF2028" s="85">
        <v>0</v>
      </c>
      <c r="AG2028" s="85">
        <v>36.831000000000003</v>
      </c>
      <c r="AH2028" s="85">
        <f t="shared" si="474"/>
        <v>0</v>
      </c>
      <c r="AI2028" s="86">
        <f t="shared" si="475"/>
        <v>17940</v>
      </c>
      <c r="AJ2028" s="86">
        <f t="shared" si="476"/>
        <v>7826</v>
      </c>
      <c r="AK2028" s="122"/>
      <c r="AL2028" s="85">
        <v>122.77</v>
      </c>
      <c r="AM2028" s="85">
        <v>38</v>
      </c>
      <c r="AN2028" s="124">
        <f t="shared" si="481"/>
        <v>73.661999999999992</v>
      </c>
      <c r="AO2028" s="86">
        <f t="shared" si="477"/>
        <v>11197</v>
      </c>
      <c r="AP2028" s="85">
        <v>0</v>
      </c>
      <c r="AQ2028" s="85">
        <v>36.831000000000003</v>
      </c>
      <c r="AR2028" s="85">
        <f t="shared" si="478"/>
        <v>0</v>
      </c>
      <c r="AS2028" s="86">
        <f t="shared" si="482"/>
        <v>17940</v>
      </c>
      <c r="AT2028" s="170">
        <f t="shared" si="483"/>
        <v>0</v>
      </c>
      <c r="AU2028" s="86">
        <v>17940</v>
      </c>
      <c r="AV2028" s="170">
        <f t="shared" si="479"/>
        <v>0</v>
      </c>
    </row>
    <row r="2029" spans="1:48" s="73" customFormat="1" ht="30" x14ac:dyDescent="0.2">
      <c r="A2029" s="10" t="s">
        <v>565</v>
      </c>
      <c r="B2029" s="14" t="s">
        <v>36</v>
      </c>
      <c r="C2029" s="14" t="s">
        <v>37</v>
      </c>
      <c r="D2029" s="14" t="s">
        <v>6220</v>
      </c>
      <c r="E2029" s="58">
        <v>320811</v>
      </c>
      <c r="F2029" s="15" t="s">
        <v>6221</v>
      </c>
      <c r="G2029" s="15" t="s">
        <v>568</v>
      </c>
      <c r="H2029" s="16">
        <v>100011155</v>
      </c>
      <c r="I2029" s="62">
        <v>710021429</v>
      </c>
      <c r="J2029" s="13">
        <v>710021429</v>
      </c>
      <c r="K2029" s="15" t="s">
        <v>48</v>
      </c>
      <c r="L2029" s="12" t="s">
        <v>565</v>
      </c>
      <c r="M2029" s="15" t="s">
        <v>6128</v>
      </c>
      <c r="N2029" s="49">
        <v>96601</v>
      </c>
      <c r="O2029" s="15" t="s">
        <v>6222</v>
      </c>
      <c r="P2029" s="15" t="s">
        <v>6223</v>
      </c>
      <c r="Q2029" s="48">
        <v>517011</v>
      </c>
      <c r="R2029" s="11" t="s">
        <v>45</v>
      </c>
      <c r="S2029" s="120">
        <v>2248</v>
      </c>
      <c r="T2029" s="85">
        <v>107.03</v>
      </c>
      <c r="U2029" s="86">
        <v>4</v>
      </c>
      <c r="V2029" s="123">
        <v>46.825625000000002</v>
      </c>
      <c r="W2029" s="85">
        <f t="shared" si="470"/>
        <v>1498</v>
      </c>
      <c r="X2029" s="86">
        <v>0</v>
      </c>
      <c r="Y2029" s="85">
        <v>16.054500000000001</v>
      </c>
      <c r="Z2029" s="86">
        <f t="shared" si="471"/>
        <v>0</v>
      </c>
      <c r="AA2029" s="86">
        <f t="shared" si="472"/>
        <v>1498</v>
      </c>
      <c r="AB2029" s="85">
        <v>122.77</v>
      </c>
      <c r="AC2029" s="85">
        <v>3</v>
      </c>
      <c r="AD2029" s="124">
        <f t="shared" si="480"/>
        <v>73.661999999999992</v>
      </c>
      <c r="AE2029" s="86">
        <f t="shared" si="473"/>
        <v>884</v>
      </c>
      <c r="AF2029" s="85">
        <v>0</v>
      </c>
      <c r="AG2029" s="85">
        <v>36.831000000000003</v>
      </c>
      <c r="AH2029" s="85">
        <f t="shared" si="474"/>
        <v>0</v>
      </c>
      <c r="AI2029" s="86">
        <f t="shared" si="475"/>
        <v>2382</v>
      </c>
      <c r="AJ2029" s="86">
        <f t="shared" si="476"/>
        <v>134</v>
      </c>
      <c r="AK2029" s="122"/>
      <c r="AL2029" s="85">
        <v>122.77</v>
      </c>
      <c r="AM2029" s="85">
        <v>3</v>
      </c>
      <c r="AN2029" s="124">
        <f t="shared" si="481"/>
        <v>73.661999999999992</v>
      </c>
      <c r="AO2029" s="86">
        <f t="shared" si="477"/>
        <v>884</v>
      </c>
      <c r="AP2029" s="85">
        <v>0</v>
      </c>
      <c r="AQ2029" s="85">
        <v>36.831000000000003</v>
      </c>
      <c r="AR2029" s="85">
        <f t="shared" si="478"/>
        <v>0</v>
      </c>
      <c r="AS2029" s="86">
        <f t="shared" si="482"/>
        <v>2382</v>
      </c>
      <c r="AT2029" s="170">
        <f t="shared" si="483"/>
        <v>0</v>
      </c>
      <c r="AU2029" s="86">
        <v>2382</v>
      </c>
      <c r="AV2029" s="170">
        <f t="shared" si="479"/>
        <v>0</v>
      </c>
    </row>
    <row r="2030" spans="1:48" s="73" customFormat="1" x14ac:dyDescent="0.2">
      <c r="A2030" s="10" t="s">
        <v>565</v>
      </c>
      <c r="B2030" s="14" t="s">
        <v>36</v>
      </c>
      <c r="C2030" s="14" t="s">
        <v>37</v>
      </c>
      <c r="D2030" s="14" t="s">
        <v>6044</v>
      </c>
      <c r="E2030" s="58">
        <v>647420</v>
      </c>
      <c r="F2030" s="15" t="s">
        <v>6045</v>
      </c>
      <c r="G2030" s="15" t="s">
        <v>568</v>
      </c>
      <c r="H2030" s="16">
        <v>100010696</v>
      </c>
      <c r="I2030" s="62">
        <v>710020104</v>
      </c>
      <c r="J2030" s="13">
        <v>710020104</v>
      </c>
      <c r="K2030" s="15" t="s">
        <v>48</v>
      </c>
      <c r="L2030" s="12" t="s">
        <v>565</v>
      </c>
      <c r="M2030" s="15" t="s">
        <v>5979</v>
      </c>
      <c r="N2030" s="49">
        <v>99108</v>
      </c>
      <c r="O2030" s="15" t="s">
        <v>6046</v>
      </c>
      <c r="P2030" s="15" t="s">
        <v>6047</v>
      </c>
      <c r="Q2030" s="48">
        <v>516155</v>
      </c>
      <c r="R2030" s="11" t="s">
        <v>45</v>
      </c>
      <c r="S2030" s="120">
        <v>1124</v>
      </c>
      <c r="T2030" s="85">
        <v>107.03</v>
      </c>
      <c r="U2030" s="86">
        <v>2</v>
      </c>
      <c r="V2030" s="123">
        <v>46.825625000000002</v>
      </c>
      <c r="W2030" s="85">
        <f t="shared" si="470"/>
        <v>749</v>
      </c>
      <c r="X2030" s="86">
        <v>0</v>
      </c>
      <c r="Y2030" s="85">
        <v>16.054500000000001</v>
      </c>
      <c r="Z2030" s="86">
        <f t="shared" si="471"/>
        <v>0</v>
      </c>
      <c r="AA2030" s="86">
        <f t="shared" si="472"/>
        <v>749</v>
      </c>
      <c r="AB2030" s="85">
        <v>122.77</v>
      </c>
      <c r="AC2030" s="85">
        <v>8</v>
      </c>
      <c r="AD2030" s="124">
        <f t="shared" si="480"/>
        <v>73.661999999999992</v>
      </c>
      <c r="AE2030" s="86">
        <f t="shared" si="473"/>
        <v>2357</v>
      </c>
      <c r="AF2030" s="85">
        <v>0</v>
      </c>
      <c r="AG2030" s="85">
        <v>36.831000000000003</v>
      </c>
      <c r="AH2030" s="85">
        <f t="shared" si="474"/>
        <v>0</v>
      </c>
      <c r="AI2030" s="86">
        <f t="shared" si="475"/>
        <v>3106</v>
      </c>
      <c r="AJ2030" s="86">
        <f t="shared" si="476"/>
        <v>1982</v>
      </c>
      <c r="AK2030" s="122"/>
      <c r="AL2030" s="85">
        <v>122.77</v>
      </c>
      <c r="AM2030" s="85">
        <v>8</v>
      </c>
      <c r="AN2030" s="124">
        <f t="shared" si="481"/>
        <v>73.661999999999992</v>
      </c>
      <c r="AO2030" s="86">
        <f t="shared" si="477"/>
        <v>2357</v>
      </c>
      <c r="AP2030" s="85">
        <v>0</v>
      </c>
      <c r="AQ2030" s="85">
        <v>36.831000000000003</v>
      </c>
      <c r="AR2030" s="85">
        <f t="shared" si="478"/>
        <v>0</v>
      </c>
      <c r="AS2030" s="86">
        <f t="shared" si="482"/>
        <v>3106</v>
      </c>
      <c r="AT2030" s="170">
        <f t="shared" si="483"/>
        <v>0</v>
      </c>
      <c r="AU2030" s="86">
        <v>3106</v>
      </c>
      <c r="AV2030" s="170">
        <f t="shared" si="479"/>
        <v>0</v>
      </c>
    </row>
    <row r="2031" spans="1:48" s="73" customFormat="1" x14ac:dyDescent="0.2">
      <c r="A2031" s="10" t="s">
        <v>565</v>
      </c>
      <c r="B2031" s="14" t="s">
        <v>36</v>
      </c>
      <c r="C2031" s="14" t="s">
        <v>37</v>
      </c>
      <c r="D2031" s="14" t="s">
        <v>6328</v>
      </c>
      <c r="E2031" s="58">
        <v>319759</v>
      </c>
      <c r="F2031" s="15" t="s">
        <v>6329</v>
      </c>
      <c r="G2031" s="15" t="s">
        <v>568</v>
      </c>
      <c r="H2031" s="16">
        <v>100010813</v>
      </c>
      <c r="I2031" s="62">
        <v>37959999</v>
      </c>
      <c r="J2031" s="13">
        <v>37959999</v>
      </c>
      <c r="K2031" s="15" t="s">
        <v>48</v>
      </c>
      <c r="L2031" s="12" t="s">
        <v>565</v>
      </c>
      <c r="M2031" s="15" t="s">
        <v>6311</v>
      </c>
      <c r="N2031" s="49">
        <v>96233</v>
      </c>
      <c r="O2031" s="15" t="s">
        <v>6330</v>
      </c>
      <c r="P2031" s="15" t="s">
        <v>6331</v>
      </c>
      <c r="Q2031" s="48">
        <v>518204</v>
      </c>
      <c r="R2031" s="11" t="s">
        <v>86</v>
      </c>
      <c r="S2031" s="120">
        <v>13486</v>
      </c>
      <c r="T2031" s="85">
        <v>107.03</v>
      </c>
      <c r="U2031" s="86">
        <v>24</v>
      </c>
      <c r="V2031" s="123">
        <v>46.825625000000002</v>
      </c>
      <c r="W2031" s="85">
        <f t="shared" si="470"/>
        <v>8991</v>
      </c>
      <c r="X2031" s="86">
        <v>0</v>
      </c>
      <c r="Y2031" s="85">
        <v>16.054500000000001</v>
      </c>
      <c r="Z2031" s="86">
        <f t="shared" si="471"/>
        <v>0</v>
      </c>
      <c r="AA2031" s="86">
        <f t="shared" si="472"/>
        <v>8991</v>
      </c>
      <c r="AB2031" s="85">
        <v>122.77</v>
      </c>
      <c r="AC2031" s="85">
        <v>19</v>
      </c>
      <c r="AD2031" s="124">
        <f t="shared" si="480"/>
        <v>73.661999999999992</v>
      </c>
      <c r="AE2031" s="86">
        <f t="shared" si="473"/>
        <v>5598</v>
      </c>
      <c r="AF2031" s="85">
        <v>0</v>
      </c>
      <c r="AG2031" s="85">
        <v>36.831000000000003</v>
      </c>
      <c r="AH2031" s="85">
        <f t="shared" si="474"/>
        <v>0</v>
      </c>
      <c r="AI2031" s="86">
        <f t="shared" si="475"/>
        <v>14589</v>
      </c>
      <c r="AJ2031" s="86">
        <f t="shared" si="476"/>
        <v>1103</v>
      </c>
      <c r="AK2031" s="122"/>
      <c r="AL2031" s="85">
        <v>122.77</v>
      </c>
      <c r="AM2031" s="85">
        <v>19</v>
      </c>
      <c r="AN2031" s="124">
        <f t="shared" si="481"/>
        <v>73.661999999999992</v>
      </c>
      <c r="AO2031" s="86">
        <f t="shared" si="477"/>
        <v>5598</v>
      </c>
      <c r="AP2031" s="85">
        <v>0</v>
      </c>
      <c r="AQ2031" s="85">
        <v>36.831000000000003</v>
      </c>
      <c r="AR2031" s="85">
        <f t="shared" si="478"/>
        <v>0</v>
      </c>
      <c r="AS2031" s="86">
        <f t="shared" si="482"/>
        <v>14589</v>
      </c>
      <c r="AT2031" s="170">
        <f t="shared" si="483"/>
        <v>0</v>
      </c>
      <c r="AU2031" s="86">
        <v>14589</v>
      </c>
      <c r="AV2031" s="170">
        <f t="shared" si="479"/>
        <v>0</v>
      </c>
    </row>
    <row r="2032" spans="1:48" s="73" customFormat="1" x14ac:dyDescent="0.2">
      <c r="A2032" s="10" t="s">
        <v>565</v>
      </c>
      <c r="B2032" s="14" t="s">
        <v>36</v>
      </c>
      <c r="C2032" s="14" t="s">
        <v>37</v>
      </c>
      <c r="D2032" s="14" t="s">
        <v>6491</v>
      </c>
      <c r="E2032" s="58">
        <v>328456</v>
      </c>
      <c r="F2032" s="15" t="s">
        <v>6492</v>
      </c>
      <c r="G2032" s="15" t="s">
        <v>568</v>
      </c>
      <c r="H2032" s="16">
        <v>100010273</v>
      </c>
      <c r="I2032" s="62">
        <v>710029845</v>
      </c>
      <c r="J2032" s="13">
        <v>710029845</v>
      </c>
      <c r="K2032" s="15" t="s">
        <v>48</v>
      </c>
      <c r="L2032" s="12" t="s">
        <v>565</v>
      </c>
      <c r="M2032" s="15" t="s">
        <v>5776</v>
      </c>
      <c r="N2032" s="49">
        <v>4914</v>
      </c>
      <c r="O2032" s="15" t="s">
        <v>6493</v>
      </c>
      <c r="P2032" s="15" t="s">
        <v>6494</v>
      </c>
      <c r="Q2032" s="48">
        <v>525901</v>
      </c>
      <c r="R2032" s="11" t="s">
        <v>45</v>
      </c>
      <c r="S2032" s="120">
        <v>9552</v>
      </c>
      <c r="T2032" s="85">
        <v>107.03</v>
      </c>
      <c r="U2032" s="86">
        <v>17</v>
      </c>
      <c r="V2032" s="123">
        <v>46.825625000000002</v>
      </c>
      <c r="W2032" s="85">
        <f t="shared" si="470"/>
        <v>6368</v>
      </c>
      <c r="X2032" s="86">
        <v>0</v>
      </c>
      <c r="Y2032" s="85">
        <v>16.054500000000001</v>
      </c>
      <c r="Z2032" s="86">
        <f t="shared" si="471"/>
        <v>0</v>
      </c>
      <c r="AA2032" s="86">
        <f t="shared" si="472"/>
        <v>6368</v>
      </c>
      <c r="AB2032" s="85">
        <v>122.77</v>
      </c>
      <c r="AC2032" s="85">
        <v>16</v>
      </c>
      <c r="AD2032" s="124">
        <f t="shared" si="480"/>
        <v>73.661999999999992</v>
      </c>
      <c r="AE2032" s="86">
        <f t="shared" si="473"/>
        <v>4714</v>
      </c>
      <c r="AF2032" s="85">
        <v>2</v>
      </c>
      <c r="AG2032" s="85">
        <v>36.831000000000003</v>
      </c>
      <c r="AH2032" s="85">
        <f t="shared" si="474"/>
        <v>295</v>
      </c>
      <c r="AI2032" s="86">
        <f t="shared" si="475"/>
        <v>11377</v>
      </c>
      <c r="AJ2032" s="86">
        <f t="shared" si="476"/>
        <v>1825</v>
      </c>
      <c r="AK2032" s="122"/>
      <c r="AL2032" s="85">
        <v>122.77</v>
      </c>
      <c r="AM2032" s="85">
        <v>16</v>
      </c>
      <c r="AN2032" s="124">
        <f t="shared" si="481"/>
        <v>73.661999999999992</v>
      </c>
      <c r="AO2032" s="86">
        <f t="shared" si="477"/>
        <v>4714</v>
      </c>
      <c r="AP2032" s="85">
        <v>2</v>
      </c>
      <c r="AQ2032" s="85">
        <v>36.831000000000003</v>
      </c>
      <c r="AR2032" s="85">
        <f t="shared" si="478"/>
        <v>295</v>
      </c>
      <c r="AS2032" s="86">
        <f t="shared" si="482"/>
        <v>11377</v>
      </c>
      <c r="AT2032" s="170">
        <f t="shared" si="483"/>
        <v>0</v>
      </c>
      <c r="AU2032" s="86">
        <v>11377</v>
      </c>
      <c r="AV2032" s="170">
        <f t="shared" si="479"/>
        <v>0</v>
      </c>
    </row>
    <row r="2033" spans="1:48" s="73" customFormat="1" x14ac:dyDescent="0.2">
      <c r="A2033" s="10" t="s">
        <v>565</v>
      </c>
      <c r="B2033" s="14" t="s">
        <v>36</v>
      </c>
      <c r="C2033" s="14" t="s">
        <v>37</v>
      </c>
      <c r="D2033" s="14" t="s">
        <v>6411</v>
      </c>
      <c r="E2033" s="58">
        <v>320102</v>
      </c>
      <c r="F2033" s="15" t="s">
        <v>6412</v>
      </c>
      <c r="G2033" s="15" t="s">
        <v>568</v>
      </c>
      <c r="H2033" s="16">
        <v>100009951</v>
      </c>
      <c r="I2033" s="62">
        <v>710020694</v>
      </c>
      <c r="J2033" s="13">
        <v>710020694</v>
      </c>
      <c r="K2033" s="15" t="s">
        <v>48</v>
      </c>
      <c r="L2033" s="12" t="s">
        <v>565</v>
      </c>
      <c r="M2033" s="15" t="s">
        <v>6334</v>
      </c>
      <c r="N2033" s="49">
        <v>96244</v>
      </c>
      <c r="O2033" s="15" t="s">
        <v>6413</v>
      </c>
      <c r="P2033" s="15" t="s">
        <v>6414</v>
      </c>
      <c r="Q2033" s="48">
        <v>518611</v>
      </c>
      <c r="R2033" s="11" t="s">
        <v>45</v>
      </c>
      <c r="S2033" s="120">
        <v>5057</v>
      </c>
      <c r="T2033" s="85">
        <v>107.03</v>
      </c>
      <c r="U2033" s="86">
        <v>9</v>
      </c>
      <c r="V2033" s="123">
        <v>46.825625000000002</v>
      </c>
      <c r="W2033" s="85">
        <f t="shared" si="470"/>
        <v>3371</v>
      </c>
      <c r="X2033" s="86">
        <v>0</v>
      </c>
      <c r="Y2033" s="85">
        <v>16.054500000000001</v>
      </c>
      <c r="Z2033" s="86">
        <f t="shared" si="471"/>
        <v>0</v>
      </c>
      <c r="AA2033" s="86">
        <f t="shared" si="472"/>
        <v>3371</v>
      </c>
      <c r="AB2033" s="85">
        <v>122.77</v>
      </c>
      <c r="AC2033" s="85">
        <v>14</v>
      </c>
      <c r="AD2033" s="124">
        <f t="shared" si="480"/>
        <v>73.661999999999992</v>
      </c>
      <c r="AE2033" s="86">
        <f t="shared" si="473"/>
        <v>4125</v>
      </c>
      <c r="AF2033" s="85">
        <v>0</v>
      </c>
      <c r="AG2033" s="85">
        <v>36.831000000000003</v>
      </c>
      <c r="AH2033" s="85">
        <f t="shared" si="474"/>
        <v>0</v>
      </c>
      <c r="AI2033" s="86">
        <f t="shared" si="475"/>
        <v>7496</v>
      </c>
      <c r="AJ2033" s="86">
        <f t="shared" si="476"/>
        <v>2439</v>
      </c>
      <c r="AK2033" s="122"/>
      <c r="AL2033" s="85">
        <v>122.77</v>
      </c>
      <c r="AM2033" s="85">
        <v>14</v>
      </c>
      <c r="AN2033" s="124">
        <f t="shared" si="481"/>
        <v>73.661999999999992</v>
      </c>
      <c r="AO2033" s="86">
        <f t="shared" si="477"/>
        <v>4125</v>
      </c>
      <c r="AP2033" s="85">
        <v>0</v>
      </c>
      <c r="AQ2033" s="85">
        <v>36.831000000000003</v>
      </c>
      <c r="AR2033" s="85">
        <f t="shared" si="478"/>
        <v>0</v>
      </c>
      <c r="AS2033" s="86">
        <f t="shared" si="482"/>
        <v>7496</v>
      </c>
      <c r="AT2033" s="170">
        <f t="shared" si="483"/>
        <v>0</v>
      </c>
      <c r="AU2033" s="86">
        <v>7496</v>
      </c>
      <c r="AV2033" s="170">
        <f t="shared" si="479"/>
        <v>0</v>
      </c>
    </row>
    <row r="2034" spans="1:48" s="73" customFormat="1" ht="30" x14ac:dyDescent="0.2">
      <c r="A2034" s="10" t="s">
        <v>565</v>
      </c>
      <c r="B2034" s="14" t="s">
        <v>36</v>
      </c>
      <c r="C2034" s="14" t="s">
        <v>37</v>
      </c>
      <c r="D2034" s="14" t="s">
        <v>6228</v>
      </c>
      <c r="E2034" s="58">
        <v>320838</v>
      </c>
      <c r="F2034" s="15" t="s">
        <v>6229</v>
      </c>
      <c r="G2034" s="15" t="s">
        <v>568</v>
      </c>
      <c r="H2034" s="16">
        <v>100011163</v>
      </c>
      <c r="I2034" s="62">
        <v>710021445</v>
      </c>
      <c r="J2034" s="13">
        <v>710021445</v>
      </c>
      <c r="K2034" s="15" t="s">
        <v>48</v>
      </c>
      <c r="L2034" s="12" t="s">
        <v>565</v>
      </c>
      <c r="M2034" s="15" t="s">
        <v>6128</v>
      </c>
      <c r="N2034" s="49">
        <v>96623</v>
      </c>
      <c r="O2034" s="15" t="s">
        <v>6230</v>
      </c>
      <c r="P2034" s="15" t="s">
        <v>6231</v>
      </c>
      <c r="Q2034" s="48">
        <v>517038</v>
      </c>
      <c r="R2034" s="11" t="s">
        <v>45</v>
      </c>
      <c r="S2034" s="120">
        <v>11238</v>
      </c>
      <c r="T2034" s="85">
        <v>107.03</v>
      </c>
      <c r="U2034" s="86">
        <v>20</v>
      </c>
      <c r="V2034" s="123">
        <v>46.825625000000002</v>
      </c>
      <c r="W2034" s="85">
        <f t="shared" si="470"/>
        <v>7492</v>
      </c>
      <c r="X2034" s="86">
        <v>0</v>
      </c>
      <c r="Y2034" s="85">
        <v>16.054500000000001</v>
      </c>
      <c r="Z2034" s="86">
        <f t="shared" si="471"/>
        <v>0</v>
      </c>
      <c r="AA2034" s="86">
        <f t="shared" si="472"/>
        <v>7492</v>
      </c>
      <c r="AB2034" s="85">
        <v>122.77</v>
      </c>
      <c r="AC2034" s="85">
        <v>18</v>
      </c>
      <c r="AD2034" s="124">
        <f t="shared" si="480"/>
        <v>73.661999999999992</v>
      </c>
      <c r="AE2034" s="86">
        <f t="shared" si="473"/>
        <v>5304</v>
      </c>
      <c r="AF2034" s="85">
        <v>0</v>
      </c>
      <c r="AG2034" s="85">
        <v>36.831000000000003</v>
      </c>
      <c r="AH2034" s="85">
        <f t="shared" si="474"/>
        <v>0</v>
      </c>
      <c r="AI2034" s="86">
        <f t="shared" si="475"/>
        <v>12796</v>
      </c>
      <c r="AJ2034" s="86">
        <f t="shared" si="476"/>
        <v>1558</v>
      </c>
      <c r="AK2034" s="122"/>
      <c r="AL2034" s="85">
        <v>122.77</v>
      </c>
      <c r="AM2034" s="85">
        <v>18</v>
      </c>
      <c r="AN2034" s="124">
        <f t="shared" si="481"/>
        <v>73.661999999999992</v>
      </c>
      <c r="AO2034" s="86">
        <f t="shared" si="477"/>
        <v>5304</v>
      </c>
      <c r="AP2034" s="85">
        <v>0</v>
      </c>
      <c r="AQ2034" s="85">
        <v>36.831000000000003</v>
      </c>
      <c r="AR2034" s="85">
        <f t="shared" si="478"/>
        <v>0</v>
      </c>
      <c r="AS2034" s="86">
        <f t="shared" si="482"/>
        <v>12796</v>
      </c>
      <c r="AT2034" s="170">
        <f t="shared" si="483"/>
        <v>0</v>
      </c>
      <c r="AU2034" s="86">
        <v>12796</v>
      </c>
      <c r="AV2034" s="170">
        <f t="shared" si="479"/>
        <v>0</v>
      </c>
    </row>
    <row r="2035" spans="1:48" s="73" customFormat="1" ht="30" x14ac:dyDescent="0.2">
      <c r="A2035" s="10" t="s">
        <v>565</v>
      </c>
      <c r="B2035" s="14" t="s">
        <v>36</v>
      </c>
      <c r="C2035" s="14" t="s">
        <v>37</v>
      </c>
      <c r="D2035" s="14" t="s">
        <v>5503</v>
      </c>
      <c r="E2035" s="58">
        <v>313572</v>
      </c>
      <c r="F2035" s="15" t="s">
        <v>5504</v>
      </c>
      <c r="G2035" s="15" t="s">
        <v>568</v>
      </c>
      <c r="H2035" s="16">
        <v>100009529</v>
      </c>
      <c r="I2035" s="62">
        <v>710013370</v>
      </c>
      <c r="J2035" s="13">
        <v>710013370</v>
      </c>
      <c r="K2035" s="15" t="s">
        <v>48</v>
      </c>
      <c r="L2035" s="12" t="s">
        <v>565</v>
      </c>
      <c r="M2035" s="15" t="s">
        <v>654</v>
      </c>
      <c r="N2035" s="49">
        <v>97661</v>
      </c>
      <c r="O2035" s="15" t="s">
        <v>5505</v>
      </c>
      <c r="P2035" s="15" t="s">
        <v>16814</v>
      </c>
      <c r="Q2035" s="48">
        <v>508756</v>
      </c>
      <c r="R2035" s="11" t="s">
        <v>45</v>
      </c>
      <c r="S2035" s="120">
        <v>2248</v>
      </c>
      <c r="T2035" s="85">
        <v>107.03</v>
      </c>
      <c r="U2035" s="86">
        <v>4</v>
      </c>
      <c r="V2035" s="123">
        <v>46.825625000000002</v>
      </c>
      <c r="W2035" s="85">
        <f t="shared" si="470"/>
        <v>1498</v>
      </c>
      <c r="X2035" s="86">
        <v>0</v>
      </c>
      <c r="Y2035" s="85">
        <v>16.054500000000001</v>
      </c>
      <c r="Z2035" s="86">
        <f t="shared" si="471"/>
        <v>0</v>
      </c>
      <c r="AA2035" s="86">
        <f t="shared" si="472"/>
        <v>1498</v>
      </c>
      <c r="AB2035" s="85">
        <v>122.77</v>
      </c>
      <c r="AC2035" s="85">
        <v>3</v>
      </c>
      <c r="AD2035" s="124">
        <f t="shared" si="480"/>
        <v>73.661999999999992</v>
      </c>
      <c r="AE2035" s="86">
        <f t="shared" si="473"/>
        <v>884</v>
      </c>
      <c r="AF2035" s="85">
        <v>0</v>
      </c>
      <c r="AG2035" s="85">
        <v>36.831000000000003</v>
      </c>
      <c r="AH2035" s="85">
        <f t="shared" si="474"/>
        <v>0</v>
      </c>
      <c r="AI2035" s="86">
        <f t="shared" si="475"/>
        <v>2382</v>
      </c>
      <c r="AJ2035" s="86">
        <f t="shared" si="476"/>
        <v>134</v>
      </c>
      <c r="AK2035" s="122"/>
      <c r="AL2035" s="85">
        <v>122.77</v>
      </c>
      <c r="AM2035" s="85">
        <v>3</v>
      </c>
      <c r="AN2035" s="124">
        <f t="shared" si="481"/>
        <v>73.661999999999992</v>
      </c>
      <c r="AO2035" s="86">
        <f t="shared" si="477"/>
        <v>884</v>
      </c>
      <c r="AP2035" s="85">
        <v>0</v>
      </c>
      <c r="AQ2035" s="85">
        <v>36.831000000000003</v>
      </c>
      <c r="AR2035" s="85">
        <f t="shared" si="478"/>
        <v>0</v>
      </c>
      <c r="AS2035" s="86">
        <f t="shared" si="482"/>
        <v>2382</v>
      </c>
      <c r="AT2035" s="170">
        <f t="shared" si="483"/>
        <v>0</v>
      </c>
      <c r="AU2035" s="86">
        <v>2382</v>
      </c>
      <c r="AV2035" s="170">
        <f t="shared" si="479"/>
        <v>0</v>
      </c>
    </row>
    <row r="2036" spans="1:48" s="73" customFormat="1" ht="45" x14ac:dyDescent="0.2">
      <c r="A2036" s="10" t="s">
        <v>565</v>
      </c>
      <c r="B2036" s="14" t="s">
        <v>36</v>
      </c>
      <c r="C2036" s="14" t="s">
        <v>37</v>
      </c>
      <c r="D2036" s="14" t="s">
        <v>5990</v>
      </c>
      <c r="E2036" s="29">
        <v>319236</v>
      </c>
      <c r="F2036" s="15" t="s">
        <v>5991</v>
      </c>
      <c r="G2036" s="15" t="s">
        <v>568</v>
      </c>
      <c r="H2036" s="16">
        <v>100018786</v>
      </c>
      <c r="I2036" s="13">
        <v>710275064</v>
      </c>
      <c r="J2036" s="13">
        <v>37831801</v>
      </c>
      <c r="K2036" s="15" t="s">
        <v>105</v>
      </c>
      <c r="L2036" s="12" t="s">
        <v>565</v>
      </c>
      <c r="M2036" s="15" t="s">
        <v>5980</v>
      </c>
      <c r="N2036" s="49">
        <v>99122</v>
      </c>
      <c r="O2036" s="15" t="s">
        <v>5992</v>
      </c>
      <c r="P2036" s="15" t="s">
        <v>5994</v>
      </c>
      <c r="Q2036" s="48">
        <v>515892</v>
      </c>
      <c r="R2036" s="11" t="s">
        <v>45</v>
      </c>
      <c r="S2036" s="120">
        <v>193</v>
      </c>
      <c r="T2036" s="85">
        <v>107.03</v>
      </c>
      <c r="U2036" s="86">
        <v>0</v>
      </c>
      <c r="V2036" s="123">
        <v>46.825625000000002</v>
      </c>
      <c r="W2036" s="85">
        <f t="shared" si="470"/>
        <v>0</v>
      </c>
      <c r="X2036" s="86">
        <v>1</v>
      </c>
      <c r="Y2036" s="85">
        <v>16.054500000000001</v>
      </c>
      <c r="Z2036" s="86">
        <f t="shared" si="471"/>
        <v>128</v>
      </c>
      <c r="AA2036" s="86">
        <f t="shared" si="472"/>
        <v>128</v>
      </c>
      <c r="AB2036" s="85">
        <v>122.77</v>
      </c>
      <c r="AC2036" s="85">
        <v>0</v>
      </c>
      <c r="AD2036" s="124">
        <f t="shared" si="480"/>
        <v>73.661999999999992</v>
      </c>
      <c r="AE2036" s="86">
        <f t="shared" si="473"/>
        <v>0</v>
      </c>
      <c r="AF2036" s="85">
        <v>0</v>
      </c>
      <c r="AG2036" s="85">
        <v>36.831000000000003</v>
      </c>
      <c r="AH2036" s="85">
        <f t="shared" si="474"/>
        <v>0</v>
      </c>
      <c r="AI2036" s="86">
        <f t="shared" si="475"/>
        <v>128</v>
      </c>
      <c r="AJ2036" s="86">
        <f t="shared" si="476"/>
        <v>-65</v>
      </c>
      <c r="AK2036" s="122"/>
      <c r="AL2036" s="85">
        <v>122.77</v>
      </c>
      <c r="AM2036" s="85">
        <v>0</v>
      </c>
      <c r="AN2036" s="124">
        <f t="shared" si="481"/>
        <v>73.661999999999992</v>
      </c>
      <c r="AO2036" s="86">
        <f t="shared" si="477"/>
        <v>0</v>
      </c>
      <c r="AP2036" s="85">
        <v>0</v>
      </c>
      <c r="AQ2036" s="85">
        <v>36.831000000000003</v>
      </c>
      <c r="AR2036" s="85">
        <f t="shared" si="478"/>
        <v>0</v>
      </c>
      <c r="AS2036" s="86">
        <f t="shared" si="482"/>
        <v>128</v>
      </c>
      <c r="AT2036" s="170">
        <f t="shared" si="483"/>
        <v>0</v>
      </c>
      <c r="AU2036" s="86">
        <v>128</v>
      </c>
      <c r="AV2036" s="170">
        <f t="shared" si="479"/>
        <v>0</v>
      </c>
    </row>
    <row r="2037" spans="1:48" s="73" customFormat="1" x14ac:dyDescent="0.2">
      <c r="A2037" s="10" t="s">
        <v>565</v>
      </c>
      <c r="B2037" s="14" t="s">
        <v>36</v>
      </c>
      <c r="C2037" s="14" t="s">
        <v>37</v>
      </c>
      <c r="D2037" s="14" t="s">
        <v>5638</v>
      </c>
      <c r="E2037" s="58">
        <v>316041</v>
      </c>
      <c r="F2037" s="15" t="s">
        <v>5639</v>
      </c>
      <c r="G2037" s="15" t="s">
        <v>568</v>
      </c>
      <c r="H2037" s="16">
        <v>100009990</v>
      </c>
      <c r="I2037" s="62">
        <v>710016239</v>
      </c>
      <c r="J2037" s="13">
        <v>710016239</v>
      </c>
      <c r="K2037" s="15" t="s">
        <v>48</v>
      </c>
      <c r="L2037" s="12" t="s">
        <v>565</v>
      </c>
      <c r="M2037" s="15" t="s">
        <v>5599</v>
      </c>
      <c r="N2037" s="49">
        <v>98552</v>
      </c>
      <c r="O2037" s="15" t="s">
        <v>5640</v>
      </c>
      <c r="P2037" s="15" t="s">
        <v>5641</v>
      </c>
      <c r="Q2037" s="48">
        <v>511358</v>
      </c>
      <c r="R2037" s="11" t="s">
        <v>45</v>
      </c>
      <c r="S2037" s="120">
        <v>19105</v>
      </c>
      <c r="T2037" s="85">
        <v>107.03</v>
      </c>
      <c r="U2037" s="86">
        <v>34</v>
      </c>
      <c r="V2037" s="123">
        <v>46.825625000000002</v>
      </c>
      <c r="W2037" s="85">
        <f t="shared" si="470"/>
        <v>12737</v>
      </c>
      <c r="X2037" s="86">
        <v>0</v>
      </c>
      <c r="Y2037" s="85">
        <v>16.054500000000001</v>
      </c>
      <c r="Z2037" s="86">
        <f t="shared" si="471"/>
        <v>0</v>
      </c>
      <c r="AA2037" s="86">
        <f t="shared" si="472"/>
        <v>12737</v>
      </c>
      <c r="AB2037" s="85">
        <v>122.77</v>
      </c>
      <c r="AC2037" s="85">
        <v>37</v>
      </c>
      <c r="AD2037" s="124">
        <f t="shared" si="480"/>
        <v>73.661999999999992</v>
      </c>
      <c r="AE2037" s="86">
        <f t="shared" si="473"/>
        <v>10902</v>
      </c>
      <c r="AF2037" s="85">
        <v>0</v>
      </c>
      <c r="AG2037" s="85">
        <v>36.831000000000003</v>
      </c>
      <c r="AH2037" s="85">
        <f t="shared" si="474"/>
        <v>0</v>
      </c>
      <c r="AI2037" s="86">
        <f t="shared" si="475"/>
        <v>23639</v>
      </c>
      <c r="AJ2037" s="86">
        <f t="shared" si="476"/>
        <v>4534</v>
      </c>
      <c r="AK2037" s="122"/>
      <c r="AL2037" s="85">
        <v>122.77</v>
      </c>
      <c r="AM2037" s="85">
        <v>37</v>
      </c>
      <c r="AN2037" s="124">
        <f t="shared" si="481"/>
        <v>73.661999999999992</v>
      </c>
      <c r="AO2037" s="86">
        <f t="shared" si="477"/>
        <v>10902</v>
      </c>
      <c r="AP2037" s="85">
        <v>0</v>
      </c>
      <c r="AQ2037" s="85">
        <v>36.831000000000003</v>
      </c>
      <c r="AR2037" s="85">
        <f t="shared" si="478"/>
        <v>0</v>
      </c>
      <c r="AS2037" s="86">
        <f t="shared" si="482"/>
        <v>23639</v>
      </c>
      <c r="AT2037" s="170">
        <f t="shared" si="483"/>
        <v>0</v>
      </c>
      <c r="AU2037" s="86">
        <v>23639</v>
      </c>
      <c r="AV2037" s="170">
        <f t="shared" si="479"/>
        <v>0</v>
      </c>
    </row>
    <row r="2038" spans="1:48" s="73" customFormat="1" x14ac:dyDescent="0.2">
      <c r="A2038" s="10" t="s">
        <v>565</v>
      </c>
      <c r="B2038" s="14" t="s">
        <v>36</v>
      </c>
      <c r="C2038" s="14" t="s">
        <v>37</v>
      </c>
      <c r="D2038" s="14" t="s">
        <v>6516</v>
      </c>
      <c r="E2038" s="58">
        <v>328693</v>
      </c>
      <c r="F2038" s="15" t="s">
        <v>6517</v>
      </c>
      <c r="G2038" s="15" t="s">
        <v>568</v>
      </c>
      <c r="H2038" s="16">
        <v>100010312</v>
      </c>
      <c r="I2038" s="62">
        <v>710030096</v>
      </c>
      <c r="J2038" s="13">
        <v>710030096</v>
      </c>
      <c r="K2038" s="15" t="s">
        <v>48</v>
      </c>
      <c r="L2038" s="12" t="s">
        <v>565</v>
      </c>
      <c r="M2038" s="15" t="s">
        <v>5776</v>
      </c>
      <c r="N2038" s="49">
        <v>5001</v>
      </c>
      <c r="O2038" s="15" t="s">
        <v>6518</v>
      </c>
      <c r="P2038" s="15" t="s">
        <v>6521</v>
      </c>
      <c r="Q2038" s="48">
        <v>526142</v>
      </c>
      <c r="R2038" s="11" t="s">
        <v>45</v>
      </c>
      <c r="S2038" s="120">
        <v>6181</v>
      </c>
      <c r="T2038" s="85">
        <v>107.03</v>
      </c>
      <c r="U2038" s="86">
        <v>11</v>
      </c>
      <c r="V2038" s="123">
        <v>46.825625000000002</v>
      </c>
      <c r="W2038" s="85">
        <f t="shared" si="470"/>
        <v>4121</v>
      </c>
      <c r="X2038" s="86">
        <v>0</v>
      </c>
      <c r="Y2038" s="85">
        <v>16.054500000000001</v>
      </c>
      <c r="Z2038" s="86">
        <f t="shared" si="471"/>
        <v>0</v>
      </c>
      <c r="AA2038" s="86">
        <f t="shared" si="472"/>
        <v>4121</v>
      </c>
      <c r="AB2038" s="85">
        <v>122.77</v>
      </c>
      <c r="AC2038" s="85">
        <v>9</v>
      </c>
      <c r="AD2038" s="124">
        <f t="shared" si="480"/>
        <v>73.661999999999992</v>
      </c>
      <c r="AE2038" s="86">
        <f t="shared" si="473"/>
        <v>2652</v>
      </c>
      <c r="AF2038" s="85">
        <v>0</v>
      </c>
      <c r="AG2038" s="85">
        <v>36.831000000000003</v>
      </c>
      <c r="AH2038" s="85">
        <f t="shared" si="474"/>
        <v>0</v>
      </c>
      <c r="AI2038" s="86">
        <f t="shared" si="475"/>
        <v>6773</v>
      </c>
      <c r="AJ2038" s="86">
        <f t="shared" si="476"/>
        <v>592</v>
      </c>
      <c r="AK2038" s="122"/>
      <c r="AL2038" s="85">
        <v>122.77</v>
      </c>
      <c r="AM2038" s="85">
        <v>9</v>
      </c>
      <c r="AN2038" s="124">
        <f t="shared" si="481"/>
        <v>73.661999999999992</v>
      </c>
      <c r="AO2038" s="86">
        <f t="shared" si="477"/>
        <v>2652</v>
      </c>
      <c r="AP2038" s="85">
        <v>0</v>
      </c>
      <c r="AQ2038" s="85">
        <v>36.831000000000003</v>
      </c>
      <c r="AR2038" s="85">
        <f t="shared" si="478"/>
        <v>0</v>
      </c>
      <c r="AS2038" s="86">
        <f t="shared" si="482"/>
        <v>6773</v>
      </c>
      <c r="AT2038" s="170">
        <f t="shared" si="483"/>
        <v>0</v>
      </c>
      <c r="AU2038" s="86">
        <v>6773</v>
      </c>
      <c r="AV2038" s="170">
        <f t="shared" si="479"/>
        <v>0</v>
      </c>
    </row>
    <row r="2039" spans="1:48" s="73" customFormat="1" ht="30" x14ac:dyDescent="0.2">
      <c r="A2039" s="10" t="s">
        <v>565</v>
      </c>
      <c r="B2039" s="14" t="s">
        <v>36</v>
      </c>
      <c r="C2039" s="14" t="s">
        <v>37</v>
      </c>
      <c r="D2039" s="14" t="s">
        <v>6349</v>
      </c>
      <c r="E2039" s="58">
        <v>319805</v>
      </c>
      <c r="F2039" s="15" t="s">
        <v>6350</v>
      </c>
      <c r="G2039" s="15" t="s">
        <v>568</v>
      </c>
      <c r="H2039" s="16">
        <v>100009816</v>
      </c>
      <c r="I2039" s="62">
        <v>42001161</v>
      </c>
      <c r="J2039" s="13">
        <v>42001161</v>
      </c>
      <c r="K2039" s="15" t="s">
        <v>48</v>
      </c>
      <c r="L2039" s="12" t="s">
        <v>565</v>
      </c>
      <c r="M2039" s="15" t="s">
        <v>5673</v>
      </c>
      <c r="N2039" s="49">
        <v>96212</v>
      </c>
      <c r="O2039" s="15" t="s">
        <v>6351</v>
      </c>
      <c r="P2039" s="15" t="s">
        <v>6356</v>
      </c>
      <c r="Q2039" s="48">
        <v>518263</v>
      </c>
      <c r="R2039" s="11" t="s">
        <v>86</v>
      </c>
      <c r="S2039" s="120">
        <v>37471</v>
      </c>
      <c r="T2039" s="85">
        <v>107.03</v>
      </c>
      <c r="U2039" s="86">
        <v>66</v>
      </c>
      <c r="V2039" s="123">
        <v>46.825625000000002</v>
      </c>
      <c r="W2039" s="85">
        <f t="shared" si="470"/>
        <v>24724</v>
      </c>
      <c r="X2039" s="86">
        <v>2</v>
      </c>
      <c r="Y2039" s="85">
        <v>16.054500000000001</v>
      </c>
      <c r="Z2039" s="86">
        <f t="shared" si="471"/>
        <v>257</v>
      </c>
      <c r="AA2039" s="86">
        <f t="shared" si="472"/>
        <v>24981</v>
      </c>
      <c r="AB2039" s="85">
        <v>122.77</v>
      </c>
      <c r="AC2039" s="85">
        <v>66</v>
      </c>
      <c r="AD2039" s="124">
        <f t="shared" si="480"/>
        <v>73.661999999999992</v>
      </c>
      <c r="AE2039" s="86">
        <f t="shared" si="473"/>
        <v>19447</v>
      </c>
      <c r="AF2039" s="85">
        <v>1</v>
      </c>
      <c r="AG2039" s="85">
        <v>36.831000000000003</v>
      </c>
      <c r="AH2039" s="85">
        <f t="shared" si="474"/>
        <v>147</v>
      </c>
      <c r="AI2039" s="86">
        <f t="shared" si="475"/>
        <v>44575</v>
      </c>
      <c r="AJ2039" s="86">
        <f t="shared" si="476"/>
        <v>7104</v>
      </c>
      <c r="AK2039" s="122"/>
      <c r="AL2039" s="85">
        <v>122.77</v>
      </c>
      <c r="AM2039" s="85">
        <v>66</v>
      </c>
      <c r="AN2039" s="124">
        <f t="shared" si="481"/>
        <v>73.661999999999992</v>
      </c>
      <c r="AO2039" s="86">
        <f t="shared" si="477"/>
        <v>19447</v>
      </c>
      <c r="AP2039" s="85">
        <v>1</v>
      </c>
      <c r="AQ2039" s="85">
        <v>36.831000000000003</v>
      </c>
      <c r="AR2039" s="85">
        <f t="shared" si="478"/>
        <v>147</v>
      </c>
      <c r="AS2039" s="86">
        <f t="shared" si="482"/>
        <v>44575</v>
      </c>
      <c r="AT2039" s="170">
        <f t="shared" si="483"/>
        <v>0</v>
      </c>
      <c r="AU2039" s="86">
        <v>44575</v>
      </c>
      <c r="AV2039" s="170">
        <f t="shared" si="479"/>
        <v>0</v>
      </c>
    </row>
    <row r="2040" spans="1:48" s="73" customFormat="1" ht="30" x14ac:dyDescent="0.2">
      <c r="A2040" s="10" t="s">
        <v>565</v>
      </c>
      <c r="B2040" s="14" t="s">
        <v>36</v>
      </c>
      <c r="C2040" s="14" t="s">
        <v>37</v>
      </c>
      <c r="D2040" s="14" t="s">
        <v>6499</v>
      </c>
      <c r="E2040" s="58">
        <v>328511</v>
      </c>
      <c r="F2040" s="15" t="s">
        <v>6500</v>
      </c>
      <c r="G2040" s="15" t="s">
        <v>568</v>
      </c>
      <c r="H2040" s="16">
        <v>100010280</v>
      </c>
      <c r="I2040" s="62">
        <v>710029870</v>
      </c>
      <c r="J2040" s="13">
        <v>710029870</v>
      </c>
      <c r="K2040" s="15" t="s">
        <v>5589</v>
      </c>
      <c r="L2040" s="12" t="s">
        <v>565</v>
      </c>
      <c r="M2040" s="15" t="s">
        <v>5776</v>
      </c>
      <c r="N2040" s="49">
        <v>4916</v>
      </c>
      <c r="O2040" s="15" t="s">
        <v>6501</v>
      </c>
      <c r="P2040" s="15" t="s">
        <v>6502</v>
      </c>
      <c r="Q2040" s="48">
        <v>525944</v>
      </c>
      <c r="R2040" s="11" t="s">
        <v>45</v>
      </c>
      <c r="S2040" s="120">
        <v>0</v>
      </c>
      <c r="T2040" s="85">
        <v>107.03</v>
      </c>
      <c r="U2040" s="86">
        <v>0</v>
      </c>
      <c r="V2040" s="123">
        <v>46.825625000000002</v>
      </c>
      <c r="W2040" s="85">
        <f t="shared" si="470"/>
        <v>0</v>
      </c>
      <c r="X2040" s="86">
        <v>0</v>
      </c>
      <c r="Y2040" s="85">
        <v>16.054500000000001</v>
      </c>
      <c r="Z2040" s="86">
        <f t="shared" si="471"/>
        <v>0</v>
      </c>
      <c r="AA2040" s="86">
        <f t="shared" si="472"/>
        <v>0</v>
      </c>
      <c r="AB2040" s="85">
        <v>122.77</v>
      </c>
      <c r="AC2040" s="85">
        <v>0</v>
      </c>
      <c r="AD2040" s="124">
        <f t="shared" si="480"/>
        <v>73.661999999999992</v>
      </c>
      <c r="AE2040" s="86">
        <f t="shared" si="473"/>
        <v>0</v>
      </c>
      <c r="AF2040" s="85">
        <v>0</v>
      </c>
      <c r="AG2040" s="85">
        <v>36.831000000000003</v>
      </c>
      <c r="AH2040" s="85">
        <f t="shared" si="474"/>
        <v>0</v>
      </c>
      <c r="AI2040" s="86">
        <f t="shared" si="475"/>
        <v>0</v>
      </c>
      <c r="AJ2040" s="86">
        <f t="shared" si="476"/>
        <v>0</v>
      </c>
      <c r="AK2040" s="122"/>
      <c r="AL2040" s="85">
        <v>122.77</v>
      </c>
      <c r="AM2040" s="85">
        <f>0</f>
        <v>0</v>
      </c>
      <c r="AN2040" s="124">
        <f t="shared" si="481"/>
        <v>73.661999999999992</v>
      </c>
      <c r="AO2040" s="86">
        <f t="shared" si="477"/>
        <v>0</v>
      </c>
      <c r="AP2040" s="85">
        <f>0</f>
        <v>0</v>
      </c>
      <c r="AQ2040" s="85">
        <v>36.831000000000003</v>
      </c>
      <c r="AR2040" s="85">
        <f t="shared" si="478"/>
        <v>0</v>
      </c>
      <c r="AS2040" s="86">
        <f t="shared" si="482"/>
        <v>0</v>
      </c>
      <c r="AT2040" s="170">
        <f t="shared" si="483"/>
        <v>0</v>
      </c>
      <c r="AU2040" s="86">
        <v>0</v>
      </c>
      <c r="AV2040" s="170">
        <f t="shared" si="479"/>
        <v>0</v>
      </c>
    </row>
    <row r="2041" spans="1:48" s="73" customFormat="1" ht="30" x14ac:dyDescent="0.2">
      <c r="A2041" s="10" t="s">
        <v>565</v>
      </c>
      <c r="B2041" s="14" t="s">
        <v>36</v>
      </c>
      <c r="C2041" s="14" t="s">
        <v>37</v>
      </c>
      <c r="D2041" s="14" t="s">
        <v>5395</v>
      </c>
      <c r="E2041" s="58">
        <v>313271</v>
      </c>
      <c r="F2041" s="15" t="s">
        <v>5396</v>
      </c>
      <c r="G2041" s="15" t="s">
        <v>568</v>
      </c>
      <c r="H2041" s="16">
        <v>100009374</v>
      </c>
      <c r="I2041" s="62">
        <v>710036337</v>
      </c>
      <c r="J2041" s="13">
        <v>710036337</v>
      </c>
      <c r="K2041" s="15" t="s">
        <v>48</v>
      </c>
      <c r="L2041" s="12" t="s">
        <v>565</v>
      </c>
      <c r="M2041" s="15" t="s">
        <v>654</v>
      </c>
      <c r="N2041" s="49">
        <v>97411</v>
      </c>
      <c r="O2041" s="15" t="s">
        <v>655</v>
      </c>
      <c r="P2041" s="15" t="s">
        <v>5418</v>
      </c>
      <c r="Q2041" s="48">
        <v>508438</v>
      </c>
      <c r="R2041" s="11" t="s">
        <v>45</v>
      </c>
      <c r="S2041" s="120">
        <v>17981</v>
      </c>
      <c r="T2041" s="85">
        <v>107.03</v>
      </c>
      <c r="U2041" s="86">
        <v>32</v>
      </c>
      <c r="V2041" s="123">
        <v>46.825625000000002</v>
      </c>
      <c r="W2041" s="85">
        <f t="shared" si="470"/>
        <v>11987</v>
      </c>
      <c r="X2041" s="86">
        <v>0</v>
      </c>
      <c r="Y2041" s="85">
        <v>16.054500000000001</v>
      </c>
      <c r="Z2041" s="86">
        <f t="shared" si="471"/>
        <v>0</v>
      </c>
      <c r="AA2041" s="86">
        <f t="shared" si="472"/>
        <v>11987</v>
      </c>
      <c r="AB2041" s="85">
        <v>122.77</v>
      </c>
      <c r="AC2041" s="85">
        <v>26</v>
      </c>
      <c r="AD2041" s="124">
        <f t="shared" si="480"/>
        <v>73.661999999999992</v>
      </c>
      <c r="AE2041" s="86">
        <f t="shared" si="473"/>
        <v>7661</v>
      </c>
      <c r="AF2041" s="85">
        <v>0</v>
      </c>
      <c r="AG2041" s="85">
        <v>36.831000000000003</v>
      </c>
      <c r="AH2041" s="85">
        <f t="shared" si="474"/>
        <v>0</v>
      </c>
      <c r="AI2041" s="86">
        <f t="shared" si="475"/>
        <v>19648</v>
      </c>
      <c r="AJ2041" s="86">
        <f t="shared" si="476"/>
        <v>1667</v>
      </c>
      <c r="AK2041" s="122"/>
      <c r="AL2041" s="85">
        <v>122.77</v>
      </c>
      <c r="AM2041" s="85">
        <v>26</v>
      </c>
      <c r="AN2041" s="124">
        <f t="shared" si="481"/>
        <v>73.661999999999992</v>
      </c>
      <c r="AO2041" s="86">
        <f t="shared" si="477"/>
        <v>7661</v>
      </c>
      <c r="AP2041" s="85">
        <v>0</v>
      </c>
      <c r="AQ2041" s="85">
        <v>36.831000000000003</v>
      </c>
      <c r="AR2041" s="85">
        <f t="shared" si="478"/>
        <v>0</v>
      </c>
      <c r="AS2041" s="86">
        <f t="shared" si="482"/>
        <v>19648</v>
      </c>
      <c r="AT2041" s="170">
        <f t="shared" si="483"/>
        <v>0</v>
      </c>
      <c r="AU2041" s="86">
        <v>19648</v>
      </c>
      <c r="AV2041" s="170">
        <f t="shared" si="479"/>
        <v>0</v>
      </c>
    </row>
    <row r="2042" spans="1:48" s="73" customFormat="1" ht="45" x14ac:dyDescent="0.2">
      <c r="A2042" s="10" t="s">
        <v>565</v>
      </c>
      <c r="B2042" s="14" t="s">
        <v>36</v>
      </c>
      <c r="C2042" s="14" t="s">
        <v>37</v>
      </c>
      <c r="D2042" s="14" t="s">
        <v>5442</v>
      </c>
      <c r="E2042" s="58">
        <v>313319</v>
      </c>
      <c r="F2042" s="15" t="s">
        <v>5443</v>
      </c>
      <c r="G2042" s="15" t="s">
        <v>568</v>
      </c>
      <c r="H2042" s="16">
        <v>100009679</v>
      </c>
      <c r="I2042" s="62">
        <v>710036370</v>
      </c>
      <c r="J2042" s="13">
        <v>37828452</v>
      </c>
      <c r="K2042" s="15" t="s">
        <v>92</v>
      </c>
      <c r="L2042" s="12" t="s">
        <v>565</v>
      </c>
      <c r="M2042" s="15" t="s">
        <v>5427</v>
      </c>
      <c r="N2042" s="49">
        <v>97701</v>
      </c>
      <c r="O2042" s="15" t="s">
        <v>5444</v>
      </c>
      <c r="P2042" s="15" t="s">
        <v>5449</v>
      </c>
      <c r="Q2042" s="48">
        <v>508497</v>
      </c>
      <c r="R2042" s="11" t="s">
        <v>45</v>
      </c>
      <c r="S2042" s="120">
        <v>30905</v>
      </c>
      <c r="T2042" s="85">
        <v>107.03</v>
      </c>
      <c r="U2042" s="86">
        <v>55</v>
      </c>
      <c r="V2042" s="123">
        <v>46.825625000000002</v>
      </c>
      <c r="W2042" s="85">
        <f t="shared" si="470"/>
        <v>20603</v>
      </c>
      <c r="X2042" s="86">
        <v>0</v>
      </c>
      <c r="Y2042" s="85">
        <v>16.054500000000001</v>
      </c>
      <c r="Z2042" s="86">
        <f t="shared" si="471"/>
        <v>0</v>
      </c>
      <c r="AA2042" s="86">
        <f t="shared" si="472"/>
        <v>20603</v>
      </c>
      <c r="AB2042" s="85">
        <v>122.77</v>
      </c>
      <c r="AC2042" s="85">
        <v>70</v>
      </c>
      <c r="AD2042" s="124">
        <f t="shared" si="480"/>
        <v>73.661999999999992</v>
      </c>
      <c r="AE2042" s="86">
        <f t="shared" si="473"/>
        <v>20625</v>
      </c>
      <c r="AF2042" s="85">
        <v>3</v>
      </c>
      <c r="AG2042" s="85">
        <v>36.831000000000003</v>
      </c>
      <c r="AH2042" s="85">
        <f t="shared" si="474"/>
        <v>442</v>
      </c>
      <c r="AI2042" s="86">
        <f t="shared" si="475"/>
        <v>41670</v>
      </c>
      <c r="AJ2042" s="86">
        <f t="shared" si="476"/>
        <v>10765</v>
      </c>
      <c r="AK2042" s="122"/>
      <c r="AL2042" s="85">
        <v>122.77</v>
      </c>
      <c r="AM2042" s="85">
        <v>70</v>
      </c>
      <c r="AN2042" s="124">
        <f t="shared" si="481"/>
        <v>73.661999999999992</v>
      </c>
      <c r="AO2042" s="86">
        <f t="shared" si="477"/>
        <v>20625</v>
      </c>
      <c r="AP2042" s="85">
        <v>3</v>
      </c>
      <c r="AQ2042" s="85">
        <v>36.831000000000003</v>
      </c>
      <c r="AR2042" s="85">
        <f t="shared" si="478"/>
        <v>442</v>
      </c>
      <c r="AS2042" s="86">
        <f t="shared" si="482"/>
        <v>41670</v>
      </c>
      <c r="AT2042" s="170">
        <f t="shared" si="483"/>
        <v>0</v>
      </c>
      <c r="AU2042" s="86">
        <v>41670</v>
      </c>
      <c r="AV2042" s="170">
        <f t="shared" si="479"/>
        <v>0</v>
      </c>
    </row>
    <row r="2043" spans="1:48" s="73" customFormat="1" ht="45" x14ac:dyDescent="0.2">
      <c r="A2043" s="10" t="s">
        <v>565</v>
      </c>
      <c r="B2043" s="14" t="s">
        <v>36</v>
      </c>
      <c r="C2043" s="14" t="s">
        <v>37</v>
      </c>
      <c r="D2043" s="14" t="s">
        <v>6232</v>
      </c>
      <c r="E2043" s="58">
        <v>320862</v>
      </c>
      <c r="F2043" s="15" t="s">
        <v>6233</v>
      </c>
      <c r="G2043" s="15" t="s">
        <v>568</v>
      </c>
      <c r="H2043" s="16">
        <v>100011002</v>
      </c>
      <c r="I2043" s="62">
        <v>710021453</v>
      </c>
      <c r="J2043" s="13">
        <v>37888552</v>
      </c>
      <c r="K2043" s="15" t="s">
        <v>92</v>
      </c>
      <c r="L2043" s="12" t="s">
        <v>565</v>
      </c>
      <c r="M2043" s="15" t="s">
        <v>6161</v>
      </c>
      <c r="N2043" s="49">
        <v>96642</v>
      </c>
      <c r="O2043" s="15" t="s">
        <v>6234</v>
      </c>
      <c r="P2043" s="15" t="s">
        <v>6235</v>
      </c>
      <c r="Q2043" s="48">
        <v>517062</v>
      </c>
      <c r="R2043" s="11" t="s">
        <v>45</v>
      </c>
      <c r="S2043" s="120">
        <v>12362</v>
      </c>
      <c r="T2043" s="85">
        <v>107.03</v>
      </c>
      <c r="U2043" s="86">
        <v>22</v>
      </c>
      <c r="V2043" s="123">
        <v>46.825625000000002</v>
      </c>
      <c r="W2043" s="85">
        <f t="shared" si="470"/>
        <v>8241</v>
      </c>
      <c r="X2043" s="86">
        <v>0</v>
      </c>
      <c r="Y2043" s="85">
        <v>16.054500000000001</v>
      </c>
      <c r="Z2043" s="86">
        <f t="shared" si="471"/>
        <v>0</v>
      </c>
      <c r="AA2043" s="86">
        <f t="shared" si="472"/>
        <v>8241</v>
      </c>
      <c r="AB2043" s="85">
        <v>122.77</v>
      </c>
      <c r="AC2043" s="85">
        <v>23</v>
      </c>
      <c r="AD2043" s="124">
        <f t="shared" si="480"/>
        <v>73.661999999999992</v>
      </c>
      <c r="AE2043" s="86">
        <f t="shared" si="473"/>
        <v>6777</v>
      </c>
      <c r="AF2043" s="85">
        <v>0</v>
      </c>
      <c r="AG2043" s="85">
        <v>36.831000000000003</v>
      </c>
      <c r="AH2043" s="85">
        <f t="shared" si="474"/>
        <v>0</v>
      </c>
      <c r="AI2043" s="86">
        <f t="shared" si="475"/>
        <v>15018</v>
      </c>
      <c r="AJ2043" s="86">
        <f t="shared" si="476"/>
        <v>2656</v>
      </c>
      <c r="AK2043" s="122"/>
      <c r="AL2043" s="85">
        <v>122.77</v>
      </c>
      <c r="AM2043" s="85">
        <v>23</v>
      </c>
      <c r="AN2043" s="124">
        <f t="shared" si="481"/>
        <v>73.661999999999992</v>
      </c>
      <c r="AO2043" s="86">
        <f t="shared" si="477"/>
        <v>6777</v>
      </c>
      <c r="AP2043" s="85">
        <v>0</v>
      </c>
      <c r="AQ2043" s="85">
        <v>36.831000000000003</v>
      </c>
      <c r="AR2043" s="85">
        <f t="shared" si="478"/>
        <v>0</v>
      </c>
      <c r="AS2043" s="86">
        <f t="shared" si="482"/>
        <v>15018</v>
      </c>
      <c r="AT2043" s="170">
        <f t="shared" si="483"/>
        <v>0</v>
      </c>
      <c r="AU2043" s="86">
        <v>15018</v>
      </c>
      <c r="AV2043" s="170">
        <f t="shared" si="479"/>
        <v>0</v>
      </c>
    </row>
    <row r="2044" spans="1:48" s="73" customFormat="1" x14ac:dyDescent="0.2">
      <c r="A2044" s="10" t="s">
        <v>565</v>
      </c>
      <c r="B2044" s="14" t="s">
        <v>36</v>
      </c>
      <c r="C2044" s="14" t="s">
        <v>37</v>
      </c>
      <c r="D2044" s="14" t="s">
        <v>6407</v>
      </c>
      <c r="E2044" s="58">
        <v>320056</v>
      </c>
      <c r="F2044" s="15" t="s">
        <v>6408</v>
      </c>
      <c r="G2044" s="15" t="s">
        <v>568</v>
      </c>
      <c r="H2044" s="16">
        <v>100009937</v>
      </c>
      <c r="I2044" s="62">
        <v>42308763</v>
      </c>
      <c r="J2044" s="13">
        <v>42308763</v>
      </c>
      <c r="K2044" s="15" t="s">
        <v>48</v>
      </c>
      <c r="L2044" s="12" t="s">
        <v>565</v>
      </c>
      <c r="M2044" s="15" t="s">
        <v>6334</v>
      </c>
      <c r="N2044" s="49">
        <v>96301</v>
      </c>
      <c r="O2044" s="15" t="s">
        <v>6409</v>
      </c>
      <c r="P2044" s="15" t="s">
        <v>6410</v>
      </c>
      <c r="Q2044" s="48">
        <v>518557</v>
      </c>
      <c r="R2044" s="11" t="s">
        <v>86</v>
      </c>
      <c r="S2044" s="120">
        <v>57876</v>
      </c>
      <c r="T2044" s="85">
        <v>107.03</v>
      </c>
      <c r="U2044" s="86">
        <v>103</v>
      </c>
      <c r="V2044" s="123">
        <v>46.825625000000002</v>
      </c>
      <c r="W2044" s="85">
        <f t="shared" si="470"/>
        <v>38584</v>
      </c>
      <c r="X2044" s="86">
        <v>0</v>
      </c>
      <c r="Y2044" s="85">
        <v>16.054500000000001</v>
      </c>
      <c r="Z2044" s="86">
        <f t="shared" si="471"/>
        <v>0</v>
      </c>
      <c r="AA2044" s="86">
        <f t="shared" si="472"/>
        <v>38584</v>
      </c>
      <c r="AB2044" s="85">
        <v>122.77</v>
      </c>
      <c r="AC2044" s="85">
        <v>89</v>
      </c>
      <c r="AD2044" s="124">
        <f t="shared" si="480"/>
        <v>73.661999999999992</v>
      </c>
      <c r="AE2044" s="86">
        <f t="shared" si="473"/>
        <v>26224</v>
      </c>
      <c r="AF2044" s="85">
        <v>1</v>
      </c>
      <c r="AG2044" s="85">
        <v>36.831000000000003</v>
      </c>
      <c r="AH2044" s="85">
        <f t="shared" si="474"/>
        <v>147</v>
      </c>
      <c r="AI2044" s="86">
        <f t="shared" si="475"/>
        <v>64955</v>
      </c>
      <c r="AJ2044" s="86">
        <f t="shared" si="476"/>
        <v>7079</v>
      </c>
      <c r="AK2044" s="122"/>
      <c r="AL2044" s="85">
        <v>122.77</v>
      </c>
      <c r="AM2044" s="85">
        <v>89</v>
      </c>
      <c r="AN2044" s="124">
        <f t="shared" si="481"/>
        <v>73.661999999999992</v>
      </c>
      <c r="AO2044" s="86">
        <f t="shared" si="477"/>
        <v>26224</v>
      </c>
      <c r="AP2044" s="85">
        <v>1</v>
      </c>
      <c r="AQ2044" s="85">
        <v>36.831000000000003</v>
      </c>
      <c r="AR2044" s="85">
        <f t="shared" si="478"/>
        <v>147</v>
      </c>
      <c r="AS2044" s="86">
        <f t="shared" si="482"/>
        <v>64955</v>
      </c>
      <c r="AT2044" s="170">
        <f t="shared" si="483"/>
        <v>0</v>
      </c>
      <c r="AU2044" s="86">
        <v>64955</v>
      </c>
      <c r="AV2044" s="170">
        <f t="shared" si="479"/>
        <v>0</v>
      </c>
    </row>
    <row r="2045" spans="1:48" s="73" customFormat="1" ht="30" x14ac:dyDescent="0.2">
      <c r="A2045" s="10" t="s">
        <v>565</v>
      </c>
      <c r="B2045" s="14" t="s">
        <v>36</v>
      </c>
      <c r="C2045" s="14" t="s">
        <v>37</v>
      </c>
      <c r="D2045" s="14" t="s">
        <v>6309</v>
      </c>
      <c r="E2045" s="58">
        <v>320439</v>
      </c>
      <c r="F2045" s="15" t="s">
        <v>6310</v>
      </c>
      <c r="G2045" s="15" t="s">
        <v>568</v>
      </c>
      <c r="H2045" s="16">
        <v>100010938</v>
      </c>
      <c r="I2045" s="62">
        <v>37957660</v>
      </c>
      <c r="J2045" s="13">
        <v>37957660</v>
      </c>
      <c r="K2045" s="15" t="s">
        <v>48</v>
      </c>
      <c r="L2045" s="12" t="s">
        <v>565</v>
      </c>
      <c r="M2045" s="15" t="s">
        <v>6311</v>
      </c>
      <c r="N2045" s="49">
        <v>96001</v>
      </c>
      <c r="O2045" s="15" t="s">
        <v>6312</v>
      </c>
      <c r="P2045" s="15" t="s">
        <v>6323</v>
      </c>
      <c r="Q2045" s="48">
        <v>518158</v>
      </c>
      <c r="R2045" s="11" t="s">
        <v>86</v>
      </c>
      <c r="S2045" s="120">
        <v>13679</v>
      </c>
      <c r="T2045" s="85">
        <v>107.03</v>
      </c>
      <c r="U2045" s="86">
        <v>24</v>
      </c>
      <c r="V2045" s="123">
        <v>46.825625000000002</v>
      </c>
      <c r="W2045" s="85">
        <f t="shared" si="470"/>
        <v>8991</v>
      </c>
      <c r="X2045" s="86">
        <v>1</v>
      </c>
      <c r="Y2045" s="85">
        <v>16.054500000000001</v>
      </c>
      <c r="Z2045" s="86">
        <f t="shared" si="471"/>
        <v>128</v>
      </c>
      <c r="AA2045" s="86">
        <f t="shared" si="472"/>
        <v>9119</v>
      </c>
      <c r="AB2045" s="85">
        <v>122.77</v>
      </c>
      <c r="AC2045" s="85">
        <v>29</v>
      </c>
      <c r="AD2045" s="124">
        <f t="shared" si="480"/>
        <v>73.661999999999992</v>
      </c>
      <c r="AE2045" s="86">
        <f t="shared" si="473"/>
        <v>8545</v>
      </c>
      <c r="AF2045" s="85">
        <v>0</v>
      </c>
      <c r="AG2045" s="85">
        <v>36.831000000000003</v>
      </c>
      <c r="AH2045" s="85">
        <f t="shared" si="474"/>
        <v>0</v>
      </c>
      <c r="AI2045" s="86">
        <f t="shared" si="475"/>
        <v>17664</v>
      </c>
      <c r="AJ2045" s="86">
        <f t="shared" si="476"/>
        <v>3985</v>
      </c>
      <c r="AK2045" s="122"/>
      <c r="AL2045" s="85">
        <v>122.77</v>
      </c>
      <c r="AM2045" s="85">
        <v>29</v>
      </c>
      <c r="AN2045" s="124">
        <f t="shared" si="481"/>
        <v>73.661999999999992</v>
      </c>
      <c r="AO2045" s="86">
        <f t="shared" si="477"/>
        <v>8545</v>
      </c>
      <c r="AP2045" s="85">
        <v>0</v>
      </c>
      <c r="AQ2045" s="85">
        <v>36.831000000000003</v>
      </c>
      <c r="AR2045" s="85">
        <f t="shared" si="478"/>
        <v>0</v>
      </c>
      <c r="AS2045" s="86">
        <f t="shared" si="482"/>
        <v>17664</v>
      </c>
      <c r="AT2045" s="170">
        <f t="shared" si="483"/>
        <v>0</v>
      </c>
      <c r="AU2045" s="86">
        <v>17664</v>
      </c>
      <c r="AV2045" s="170">
        <f t="shared" si="479"/>
        <v>0</v>
      </c>
    </row>
    <row r="2046" spans="1:48" s="73" customFormat="1" ht="30" x14ac:dyDescent="0.2">
      <c r="A2046" s="10" t="s">
        <v>565</v>
      </c>
      <c r="B2046" s="14" t="s">
        <v>36</v>
      </c>
      <c r="C2046" s="14" t="s">
        <v>37</v>
      </c>
      <c r="D2046" s="14" t="s">
        <v>6578</v>
      </c>
      <c r="E2046" s="58">
        <v>35660074</v>
      </c>
      <c r="F2046" s="15" t="s">
        <v>6579</v>
      </c>
      <c r="G2046" s="15" t="s">
        <v>568</v>
      </c>
      <c r="H2046" s="16">
        <v>100010869</v>
      </c>
      <c r="I2046" s="62">
        <v>710020872</v>
      </c>
      <c r="J2046" s="13">
        <v>710020872</v>
      </c>
      <c r="K2046" s="15" t="s">
        <v>48</v>
      </c>
      <c r="L2046" s="12" t="s">
        <v>565</v>
      </c>
      <c r="M2046" s="15" t="s">
        <v>6311</v>
      </c>
      <c r="N2046" s="49">
        <v>96231</v>
      </c>
      <c r="O2046" s="15" t="s">
        <v>6580</v>
      </c>
      <c r="P2046" s="15" t="s">
        <v>6581</v>
      </c>
      <c r="Q2046" s="48">
        <v>581585</v>
      </c>
      <c r="R2046" s="11" t="s">
        <v>45</v>
      </c>
      <c r="S2046" s="120">
        <v>5619</v>
      </c>
      <c r="T2046" s="85">
        <v>107.03</v>
      </c>
      <c r="U2046" s="86">
        <v>10</v>
      </c>
      <c r="V2046" s="123">
        <v>46.825625000000002</v>
      </c>
      <c r="W2046" s="85">
        <f t="shared" si="470"/>
        <v>3746</v>
      </c>
      <c r="X2046" s="86">
        <v>0</v>
      </c>
      <c r="Y2046" s="85">
        <v>16.054500000000001</v>
      </c>
      <c r="Z2046" s="86">
        <f t="shared" si="471"/>
        <v>0</v>
      </c>
      <c r="AA2046" s="86">
        <f t="shared" si="472"/>
        <v>3746</v>
      </c>
      <c r="AB2046" s="85">
        <v>122.77</v>
      </c>
      <c r="AC2046" s="85">
        <v>13</v>
      </c>
      <c r="AD2046" s="124">
        <f t="shared" si="480"/>
        <v>73.661999999999992</v>
      </c>
      <c r="AE2046" s="86">
        <f t="shared" si="473"/>
        <v>3830</v>
      </c>
      <c r="AF2046" s="85">
        <v>0</v>
      </c>
      <c r="AG2046" s="85">
        <v>36.831000000000003</v>
      </c>
      <c r="AH2046" s="85">
        <f t="shared" si="474"/>
        <v>0</v>
      </c>
      <c r="AI2046" s="86">
        <f t="shared" si="475"/>
        <v>7576</v>
      </c>
      <c r="AJ2046" s="86">
        <f t="shared" si="476"/>
        <v>1957</v>
      </c>
      <c r="AK2046" s="122"/>
      <c r="AL2046" s="85">
        <v>122.77</v>
      </c>
      <c r="AM2046" s="85">
        <v>13</v>
      </c>
      <c r="AN2046" s="124">
        <f t="shared" si="481"/>
        <v>73.661999999999992</v>
      </c>
      <c r="AO2046" s="86">
        <f t="shared" si="477"/>
        <v>3830</v>
      </c>
      <c r="AP2046" s="85">
        <v>0</v>
      </c>
      <c r="AQ2046" s="85">
        <v>36.831000000000003</v>
      </c>
      <c r="AR2046" s="85">
        <f t="shared" si="478"/>
        <v>0</v>
      </c>
      <c r="AS2046" s="86">
        <f t="shared" si="482"/>
        <v>7576</v>
      </c>
      <c r="AT2046" s="170">
        <f t="shared" si="483"/>
        <v>0</v>
      </c>
      <c r="AU2046" s="86">
        <v>7576</v>
      </c>
      <c r="AV2046" s="170">
        <f t="shared" si="479"/>
        <v>0</v>
      </c>
    </row>
    <row r="2047" spans="1:48" s="73" customFormat="1" ht="30" x14ac:dyDescent="0.2">
      <c r="A2047" s="10" t="s">
        <v>565</v>
      </c>
      <c r="B2047" s="14" t="s">
        <v>36</v>
      </c>
      <c r="C2047" s="14" t="s">
        <v>37</v>
      </c>
      <c r="D2047" s="14" t="s">
        <v>6141</v>
      </c>
      <c r="E2047" s="58">
        <v>320501</v>
      </c>
      <c r="F2047" s="15" t="s">
        <v>6142</v>
      </c>
      <c r="G2047" s="15" t="s">
        <v>568</v>
      </c>
      <c r="H2047" s="16">
        <v>100009622</v>
      </c>
      <c r="I2047" s="62">
        <v>42196817</v>
      </c>
      <c r="J2047" s="13">
        <v>42196817</v>
      </c>
      <c r="K2047" s="15" t="s">
        <v>48</v>
      </c>
      <c r="L2047" s="12" t="s">
        <v>565</v>
      </c>
      <c r="M2047" s="15" t="s">
        <v>6134</v>
      </c>
      <c r="N2047" s="49">
        <v>96901</v>
      </c>
      <c r="O2047" s="15" t="s">
        <v>6143</v>
      </c>
      <c r="P2047" s="15" t="s">
        <v>6146</v>
      </c>
      <c r="Q2047" s="48">
        <v>516643</v>
      </c>
      <c r="R2047" s="11" t="s">
        <v>86</v>
      </c>
      <c r="S2047" s="120">
        <v>6181</v>
      </c>
      <c r="T2047" s="85">
        <v>107.03</v>
      </c>
      <c r="U2047" s="86">
        <v>11</v>
      </c>
      <c r="V2047" s="123">
        <v>46.825625000000002</v>
      </c>
      <c r="W2047" s="85">
        <f t="shared" si="470"/>
        <v>4121</v>
      </c>
      <c r="X2047" s="86">
        <v>0</v>
      </c>
      <c r="Y2047" s="85">
        <v>16.054500000000001</v>
      </c>
      <c r="Z2047" s="86">
        <f t="shared" si="471"/>
        <v>0</v>
      </c>
      <c r="AA2047" s="86">
        <f t="shared" si="472"/>
        <v>4121</v>
      </c>
      <c r="AB2047" s="85">
        <v>122.77</v>
      </c>
      <c r="AC2047" s="85">
        <v>8</v>
      </c>
      <c r="AD2047" s="124">
        <f t="shared" si="480"/>
        <v>73.661999999999992</v>
      </c>
      <c r="AE2047" s="86">
        <f t="shared" si="473"/>
        <v>2357</v>
      </c>
      <c r="AF2047" s="85">
        <v>0</v>
      </c>
      <c r="AG2047" s="85">
        <v>36.831000000000003</v>
      </c>
      <c r="AH2047" s="85">
        <f t="shared" si="474"/>
        <v>0</v>
      </c>
      <c r="AI2047" s="86">
        <f t="shared" si="475"/>
        <v>6478</v>
      </c>
      <c r="AJ2047" s="86">
        <f t="shared" si="476"/>
        <v>297</v>
      </c>
      <c r="AK2047" s="122"/>
      <c r="AL2047" s="85">
        <v>122.77</v>
      </c>
      <c r="AM2047" s="85">
        <v>8</v>
      </c>
      <c r="AN2047" s="124">
        <f t="shared" si="481"/>
        <v>73.661999999999992</v>
      </c>
      <c r="AO2047" s="86">
        <f t="shared" si="477"/>
        <v>2357</v>
      </c>
      <c r="AP2047" s="85">
        <v>0</v>
      </c>
      <c r="AQ2047" s="85">
        <v>36.831000000000003</v>
      </c>
      <c r="AR2047" s="85">
        <f t="shared" si="478"/>
        <v>0</v>
      </c>
      <c r="AS2047" s="86">
        <f t="shared" si="482"/>
        <v>6478</v>
      </c>
      <c r="AT2047" s="170">
        <f t="shared" si="483"/>
        <v>0</v>
      </c>
      <c r="AU2047" s="86">
        <v>6478</v>
      </c>
      <c r="AV2047" s="170">
        <f t="shared" si="479"/>
        <v>0</v>
      </c>
    </row>
    <row r="2048" spans="1:48" s="73" customFormat="1" x14ac:dyDescent="0.2">
      <c r="A2048" s="10" t="s">
        <v>565</v>
      </c>
      <c r="B2048" s="14" t="s">
        <v>36</v>
      </c>
      <c r="C2048" s="14" t="s">
        <v>37</v>
      </c>
      <c r="D2048" s="14" t="s">
        <v>5455</v>
      </c>
      <c r="E2048" s="58">
        <v>313343</v>
      </c>
      <c r="F2048" s="15" t="s">
        <v>5456</v>
      </c>
      <c r="G2048" s="15" t="s">
        <v>568</v>
      </c>
      <c r="H2048" s="16">
        <v>100009712</v>
      </c>
      <c r="I2048" s="62">
        <v>710013221</v>
      </c>
      <c r="J2048" s="13">
        <v>710013221</v>
      </c>
      <c r="K2048" s="15" t="s">
        <v>48</v>
      </c>
      <c r="L2048" s="12" t="s">
        <v>565</v>
      </c>
      <c r="M2048" s="15" t="s">
        <v>5427</v>
      </c>
      <c r="N2048" s="49">
        <v>97652</v>
      </c>
      <c r="O2048" s="15" t="s">
        <v>5457</v>
      </c>
      <c r="P2048" s="15" t="s">
        <v>5459</v>
      </c>
      <c r="Q2048" s="48">
        <v>508527</v>
      </c>
      <c r="R2048" s="11" t="s">
        <v>45</v>
      </c>
      <c r="S2048" s="120">
        <v>4495</v>
      </c>
      <c r="T2048" s="85">
        <v>107.03</v>
      </c>
      <c r="U2048" s="86">
        <v>8</v>
      </c>
      <c r="V2048" s="123">
        <v>46.825625000000002</v>
      </c>
      <c r="W2048" s="85">
        <f t="shared" si="470"/>
        <v>2997</v>
      </c>
      <c r="X2048" s="86">
        <v>0</v>
      </c>
      <c r="Y2048" s="85">
        <v>16.054500000000001</v>
      </c>
      <c r="Z2048" s="86">
        <f t="shared" si="471"/>
        <v>0</v>
      </c>
      <c r="AA2048" s="86">
        <f t="shared" si="472"/>
        <v>2997</v>
      </c>
      <c r="AB2048" s="85">
        <v>122.77</v>
      </c>
      <c r="AC2048" s="85">
        <v>14</v>
      </c>
      <c r="AD2048" s="124">
        <f t="shared" si="480"/>
        <v>73.661999999999992</v>
      </c>
      <c r="AE2048" s="86">
        <f t="shared" si="473"/>
        <v>4125</v>
      </c>
      <c r="AF2048" s="85">
        <v>0</v>
      </c>
      <c r="AG2048" s="85">
        <v>36.831000000000003</v>
      </c>
      <c r="AH2048" s="85">
        <f t="shared" si="474"/>
        <v>0</v>
      </c>
      <c r="AI2048" s="86">
        <f t="shared" si="475"/>
        <v>7122</v>
      </c>
      <c r="AJ2048" s="86">
        <f t="shared" si="476"/>
        <v>2627</v>
      </c>
      <c r="AK2048" s="122"/>
      <c r="AL2048" s="85">
        <v>122.77</v>
      </c>
      <c r="AM2048" s="85">
        <v>14</v>
      </c>
      <c r="AN2048" s="124">
        <f t="shared" si="481"/>
        <v>73.661999999999992</v>
      </c>
      <c r="AO2048" s="86">
        <f t="shared" si="477"/>
        <v>4125</v>
      </c>
      <c r="AP2048" s="85">
        <v>0</v>
      </c>
      <c r="AQ2048" s="85">
        <v>36.831000000000003</v>
      </c>
      <c r="AR2048" s="85">
        <f t="shared" si="478"/>
        <v>0</v>
      </c>
      <c r="AS2048" s="86">
        <f t="shared" si="482"/>
        <v>7122</v>
      </c>
      <c r="AT2048" s="170">
        <f t="shared" si="483"/>
        <v>0</v>
      </c>
      <c r="AU2048" s="86">
        <v>7122</v>
      </c>
      <c r="AV2048" s="170">
        <f t="shared" si="479"/>
        <v>0</v>
      </c>
    </row>
    <row r="2049" spans="1:48" s="73" customFormat="1" x14ac:dyDescent="0.2">
      <c r="A2049" s="10" t="s">
        <v>565</v>
      </c>
      <c r="B2049" s="14" t="s">
        <v>36</v>
      </c>
      <c r="C2049" s="14" t="s">
        <v>37</v>
      </c>
      <c r="D2049" s="14" t="s">
        <v>6052</v>
      </c>
      <c r="E2049" s="58">
        <v>650757</v>
      </c>
      <c r="F2049" s="15" t="s">
        <v>6053</v>
      </c>
      <c r="G2049" s="15" t="s">
        <v>568</v>
      </c>
      <c r="H2049" s="16">
        <v>100010707</v>
      </c>
      <c r="I2049" s="62">
        <v>710226233</v>
      </c>
      <c r="J2049" s="13">
        <v>710226233</v>
      </c>
      <c r="K2049" s="15" t="s">
        <v>48</v>
      </c>
      <c r="L2049" s="12" t="s">
        <v>565</v>
      </c>
      <c r="M2049" s="15" t="s">
        <v>5979</v>
      </c>
      <c r="N2049" s="49">
        <v>99122</v>
      </c>
      <c r="O2049" s="15" t="s">
        <v>6054</v>
      </c>
      <c r="P2049" s="15" t="s">
        <v>6055</v>
      </c>
      <c r="Q2049" s="48">
        <v>516228</v>
      </c>
      <c r="R2049" s="11" t="s">
        <v>45</v>
      </c>
      <c r="S2049" s="120">
        <v>6743</v>
      </c>
      <c r="T2049" s="85">
        <v>107.03</v>
      </c>
      <c r="U2049" s="86">
        <v>12</v>
      </c>
      <c r="V2049" s="123">
        <v>46.825625000000002</v>
      </c>
      <c r="W2049" s="85">
        <f t="shared" ref="W2049:W2112" si="484">+ROUND(U2049*V2049*8,0)</f>
        <v>4495</v>
      </c>
      <c r="X2049" s="86">
        <v>0</v>
      </c>
      <c r="Y2049" s="85">
        <v>16.054500000000001</v>
      </c>
      <c r="Z2049" s="86">
        <f t="shared" ref="Z2049:Z2112" si="485">ROUND(X2049*Y2049*8,0)</f>
        <v>0</v>
      </c>
      <c r="AA2049" s="86">
        <f t="shared" si="472"/>
        <v>4495</v>
      </c>
      <c r="AB2049" s="85">
        <v>122.77</v>
      </c>
      <c r="AC2049" s="85">
        <v>5</v>
      </c>
      <c r="AD2049" s="124">
        <f t="shared" si="480"/>
        <v>73.661999999999992</v>
      </c>
      <c r="AE2049" s="86">
        <f t="shared" si="473"/>
        <v>1473</v>
      </c>
      <c r="AF2049" s="85">
        <v>0</v>
      </c>
      <c r="AG2049" s="85">
        <v>36.831000000000003</v>
      </c>
      <c r="AH2049" s="85">
        <f t="shared" si="474"/>
        <v>0</v>
      </c>
      <c r="AI2049" s="86">
        <f t="shared" si="475"/>
        <v>5968</v>
      </c>
      <c r="AJ2049" s="86">
        <f t="shared" si="476"/>
        <v>-775</v>
      </c>
      <c r="AK2049" s="122"/>
      <c r="AL2049" s="85">
        <v>122.77</v>
      </c>
      <c r="AM2049" s="85">
        <v>5</v>
      </c>
      <c r="AN2049" s="124">
        <f t="shared" si="481"/>
        <v>73.661999999999992</v>
      </c>
      <c r="AO2049" s="86">
        <f t="shared" si="477"/>
        <v>1473</v>
      </c>
      <c r="AP2049" s="85">
        <v>0</v>
      </c>
      <c r="AQ2049" s="85">
        <v>36.831000000000003</v>
      </c>
      <c r="AR2049" s="85">
        <f t="shared" si="478"/>
        <v>0</v>
      </c>
      <c r="AS2049" s="86">
        <f t="shared" si="482"/>
        <v>5968</v>
      </c>
      <c r="AT2049" s="170">
        <f t="shared" si="483"/>
        <v>0</v>
      </c>
      <c r="AU2049" s="86">
        <v>5968</v>
      </c>
      <c r="AV2049" s="170">
        <f t="shared" si="479"/>
        <v>0</v>
      </c>
    </row>
    <row r="2050" spans="1:48" s="73" customFormat="1" ht="45" x14ac:dyDescent="0.2">
      <c r="A2050" s="10" t="s">
        <v>565</v>
      </c>
      <c r="B2050" s="14" t="s">
        <v>36</v>
      </c>
      <c r="C2050" s="14" t="s">
        <v>37</v>
      </c>
      <c r="D2050" s="14" t="s">
        <v>6503</v>
      </c>
      <c r="E2050" s="58">
        <v>328537</v>
      </c>
      <c r="F2050" s="15" t="s">
        <v>6504</v>
      </c>
      <c r="G2050" s="15" t="s">
        <v>568</v>
      </c>
      <c r="H2050" s="16">
        <v>100010282</v>
      </c>
      <c r="I2050" s="62">
        <v>710029900</v>
      </c>
      <c r="J2050" s="13">
        <v>37888871</v>
      </c>
      <c r="K2050" s="15" t="s">
        <v>105</v>
      </c>
      <c r="L2050" s="12" t="s">
        <v>565</v>
      </c>
      <c r="M2050" s="15" t="s">
        <v>5776</v>
      </c>
      <c r="N2050" s="49">
        <v>4901</v>
      </c>
      <c r="O2050" s="15" t="s">
        <v>6505</v>
      </c>
      <c r="P2050" s="15" t="s">
        <v>6506</v>
      </c>
      <c r="Q2050" s="48">
        <v>525987</v>
      </c>
      <c r="R2050" s="11" t="s">
        <v>45</v>
      </c>
      <c r="S2050" s="120">
        <v>8252</v>
      </c>
      <c r="T2050" s="85">
        <v>107.03</v>
      </c>
      <c r="U2050" s="86">
        <v>14</v>
      </c>
      <c r="V2050" s="123">
        <v>46.825625000000002</v>
      </c>
      <c r="W2050" s="85">
        <f t="shared" si="484"/>
        <v>5244</v>
      </c>
      <c r="X2050" s="86">
        <v>2</v>
      </c>
      <c r="Y2050" s="85">
        <v>16.054500000000001</v>
      </c>
      <c r="Z2050" s="86">
        <f t="shared" si="485"/>
        <v>257</v>
      </c>
      <c r="AA2050" s="86">
        <f t="shared" si="472"/>
        <v>5501</v>
      </c>
      <c r="AB2050" s="85">
        <v>122.77</v>
      </c>
      <c r="AC2050" s="85">
        <v>17</v>
      </c>
      <c r="AD2050" s="124">
        <f t="shared" si="480"/>
        <v>73.661999999999992</v>
      </c>
      <c r="AE2050" s="86">
        <f t="shared" si="473"/>
        <v>5009</v>
      </c>
      <c r="AF2050" s="85">
        <v>1</v>
      </c>
      <c r="AG2050" s="85">
        <v>36.831000000000003</v>
      </c>
      <c r="AH2050" s="85">
        <f t="shared" si="474"/>
        <v>147</v>
      </c>
      <c r="AI2050" s="86">
        <f t="shared" si="475"/>
        <v>10657</v>
      </c>
      <c r="AJ2050" s="86">
        <f t="shared" si="476"/>
        <v>2405</v>
      </c>
      <c r="AK2050" s="122"/>
      <c r="AL2050" s="85">
        <v>122.77</v>
      </c>
      <c r="AM2050" s="85">
        <v>17</v>
      </c>
      <c r="AN2050" s="124">
        <f t="shared" si="481"/>
        <v>73.661999999999992</v>
      </c>
      <c r="AO2050" s="86">
        <f t="shared" si="477"/>
        <v>5009</v>
      </c>
      <c r="AP2050" s="85">
        <v>1</v>
      </c>
      <c r="AQ2050" s="85">
        <v>36.831000000000003</v>
      </c>
      <c r="AR2050" s="85">
        <f t="shared" si="478"/>
        <v>147</v>
      </c>
      <c r="AS2050" s="86">
        <f t="shared" si="482"/>
        <v>10657</v>
      </c>
      <c r="AT2050" s="170">
        <f t="shared" si="483"/>
        <v>0</v>
      </c>
      <c r="AU2050" s="86">
        <v>10657</v>
      </c>
      <c r="AV2050" s="170">
        <f t="shared" si="479"/>
        <v>0</v>
      </c>
    </row>
    <row r="2051" spans="1:48" s="73" customFormat="1" ht="30" x14ac:dyDescent="0.2">
      <c r="A2051" s="10" t="s">
        <v>565</v>
      </c>
      <c r="B2051" s="14" t="s">
        <v>36</v>
      </c>
      <c r="C2051" s="14" t="s">
        <v>37</v>
      </c>
      <c r="D2051" s="14" t="s">
        <v>6507</v>
      </c>
      <c r="E2051" s="58">
        <v>328545</v>
      </c>
      <c r="F2051" s="15" t="s">
        <v>6508</v>
      </c>
      <c r="G2051" s="15" t="s">
        <v>568</v>
      </c>
      <c r="H2051" s="16">
        <v>100010286</v>
      </c>
      <c r="I2051" s="62">
        <v>710029926</v>
      </c>
      <c r="J2051" s="13">
        <v>710029926</v>
      </c>
      <c r="K2051" s="15" t="s">
        <v>48</v>
      </c>
      <c r="L2051" s="12" t="s">
        <v>565</v>
      </c>
      <c r="M2051" s="15" t="s">
        <v>5776</v>
      </c>
      <c r="N2051" s="49">
        <v>5001</v>
      </c>
      <c r="O2051" s="15" t="s">
        <v>6509</v>
      </c>
      <c r="P2051" s="15" t="s">
        <v>6510</v>
      </c>
      <c r="Q2051" s="48">
        <v>525995</v>
      </c>
      <c r="R2051" s="11" t="s">
        <v>45</v>
      </c>
      <c r="S2051" s="120">
        <v>1702</v>
      </c>
      <c r="T2051" s="85">
        <v>107.03</v>
      </c>
      <c r="U2051" s="86">
        <v>2</v>
      </c>
      <c r="V2051" s="123">
        <v>46.825625000000002</v>
      </c>
      <c r="W2051" s="85">
        <f t="shared" si="484"/>
        <v>749</v>
      </c>
      <c r="X2051" s="86">
        <v>3</v>
      </c>
      <c r="Y2051" s="85">
        <v>16.054500000000001</v>
      </c>
      <c r="Z2051" s="86">
        <f t="shared" si="485"/>
        <v>385</v>
      </c>
      <c r="AA2051" s="86">
        <f t="shared" si="472"/>
        <v>1134</v>
      </c>
      <c r="AB2051" s="85">
        <v>122.77</v>
      </c>
      <c r="AC2051" s="85">
        <v>10</v>
      </c>
      <c r="AD2051" s="124">
        <f t="shared" si="480"/>
        <v>73.661999999999992</v>
      </c>
      <c r="AE2051" s="86">
        <f t="shared" si="473"/>
        <v>2946</v>
      </c>
      <c r="AF2051" s="85">
        <v>0</v>
      </c>
      <c r="AG2051" s="85">
        <v>36.831000000000003</v>
      </c>
      <c r="AH2051" s="85">
        <f t="shared" si="474"/>
        <v>0</v>
      </c>
      <c r="AI2051" s="86">
        <f t="shared" si="475"/>
        <v>4080</v>
      </c>
      <c r="AJ2051" s="86">
        <f t="shared" si="476"/>
        <v>2378</v>
      </c>
      <c r="AK2051" s="122"/>
      <c r="AL2051" s="85">
        <v>122.77</v>
      </c>
      <c r="AM2051" s="85">
        <v>10</v>
      </c>
      <c r="AN2051" s="124">
        <f t="shared" si="481"/>
        <v>73.661999999999992</v>
      </c>
      <c r="AO2051" s="86">
        <f t="shared" si="477"/>
        <v>2946</v>
      </c>
      <c r="AP2051" s="85">
        <v>0</v>
      </c>
      <c r="AQ2051" s="85">
        <v>36.831000000000003</v>
      </c>
      <c r="AR2051" s="85">
        <f t="shared" si="478"/>
        <v>0</v>
      </c>
      <c r="AS2051" s="86">
        <f t="shared" si="482"/>
        <v>4080</v>
      </c>
      <c r="AT2051" s="170">
        <f t="shared" si="483"/>
        <v>0</v>
      </c>
      <c r="AU2051" s="86">
        <v>4080</v>
      </c>
      <c r="AV2051" s="170">
        <f t="shared" si="479"/>
        <v>0</v>
      </c>
    </row>
    <row r="2052" spans="1:48" s="73" customFormat="1" ht="30" x14ac:dyDescent="0.2">
      <c r="A2052" s="10" t="s">
        <v>565</v>
      </c>
      <c r="B2052" s="14" t="s">
        <v>36</v>
      </c>
      <c r="C2052" s="14" t="s">
        <v>37</v>
      </c>
      <c r="D2052" s="14" t="s">
        <v>6507</v>
      </c>
      <c r="E2052" s="58">
        <v>328545</v>
      </c>
      <c r="F2052" s="15" t="s">
        <v>6508</v>
      </c>
      <c r="G2052" s="15" t="s">
        <v>568</v>
      </c>
      <c r="H2052" s="16">
        <v>100017261</v>
      </c>
      <c r="I2052" s="62">
        <v>710259786</v>
      </c>
      <c r="J2052" s="13">
        <v>710259786</v>
      </c>
      <c r="K2052" s="15" t="s">
        <v>48</v>
      </c>
      <c r="L2052" s="12" t="s">
        <v>565</v>
      </c>
      <c r="M2052" s="15" t="s">
        <v>5776</v>
      </c>
      <c r="N2052" s="49">
        <v>5001</v>
      </c>
      <c r="O2052" s="15" t="s">
        <v>6509</v>
      </c>
      <c r="P2052" s="15" t="s">
        <v>6511</v>
      </c>
      <c r="Q2052" s="48">
        <v>525995</v>
      </c>
      <c r="R2052" s="11" t="s">
        <v>45</v>
      </c>
      <c r="S2052" s="120">
        <v>6775</v>
      </c>
      <c r="T2052" s="85">
        <v>107.03</v>
      </c>
      <c r="U2052" s="86">
        <v>10</v>
      </c>
      <c r="V2052" s="123">
        <v>46.825625000000002</v>
      </c>
      <c r="W2052" s="85">
        <f t="shared" si="484"/>
        <v>3746</v>
      </c>
      <c r="X2052" s="86">
        <v>6</v>
      </c>
      <c r="Y2052" s="85">
        <v>16.054500000000001</v>
      </c>
      <c r="Z2052" s="86">
        <f t="shared" si="485"/>
        <v>771</v>
      </c>
      <c r="AA2052" s="86">
        <f t="shared" si="472"/>
        <v>4517</v>
      </c>
      <c r="AB2052" s="85">
        <v>122.77</v>
      </c>
      <c r="AC2052" s="85">
        <v>8</v>
      </c>
      <c r="AD2052" s="124">
        <f t="shared" si="480"/>
        <v>73.661999999999992</v>
      </c>
      <c r="AE2052" s="86">
        <f t="shared" si="473"/>
        <v>2357</v>
      </c>
      <c r="AF2052" s="85">
        <v>8</v>
      </c>
      <c r="AG2052" s="85">
        <v>36.831000000000003</v>
      </c>
      <c r="AH2052" s="85">
        <f t="shared" si="474"/>
        <v>1179</v>
      </c>
      <c r="AI2052" s="86">
        <f t="shared" si="475"/>
        <v>8053</v>
      </c>
      <c r="AJ2052" s="86">
        <f t="shared" si="476"/>
        <v>1278</v>
      </c>
      <c r="AK2052" s="122"/>
      <c r="AL2052" s="85">
        <v>122.77</v>
      </c>
      <c r="AM2052" s="85">
        <v>8</v>
      </c>
      <c r="AN2052" s="124">
        <f t="shared" si="481"/>
        <v>73.661999999999992</v>
      </c>
      <c r="AO2052" s="86">
        <f t="shared" si="477"/>
        <v>2357</v>
      </c>
      <c r="AP2052" s="85">
        <v>8</v>
      </c>
      <c r="AQ2052" s="85">
        <v>36.831000000000003</v>
      </c>
      <c r="AR2052" s="85">
        <f t="shared" si="478"/>
        <v>1179</v>
      </c>
      <c r="AS2052" s="86">
        <f t="shared" si="482"/>
        <v>8053</v>
      </c>
      <c r="AT2052" s="170">
        <f t="shared" si="483"/>
        <v>0</v>
      </c>
      <c r="AU2052" s="86">
        <v>8053</v>
      </c>
      <c r="AV2052" s="170">
        <f t="shared" si="479"/>
        <v>0</v>
      </c>
    </row>
    <row r="2053" spans="1:48" s="73" customFormat="1" x14ac:dyDescent="0.2">
      <c r="A2053" s="10" t="s">
        <v>565</v>
      </c>
      <c r="B2053" s="14" t="s">
        <v>36</v>
      </c>
      <c r="C2053" s="14" t="s">
        <v>37</v>
      </c>
      <c r="D2053" s="14" t="s">
        <v>5687</v>
      </c>
      <c r="E2053" s="58">
        <v>316253</v>
      </c>
      <c r="F2053" s="15" t="s">
        <v>5688</v>
      </c>
      <c r="G2053" s="15" t="s">
        <v>568</v>
      </c>
      <c r="H2053" s="16">
        <v>100010127</v>
      </c>
      <c r="I2053" s="62">
        <v>710016557</v>
      </c>
      <c r="J2053" s="13">
        <v>710016557</v>
      </c>
      <c r="K2053" s="15" t="s">
        <v>48</v>
      </c>
      <c r="L2053" s="12" t="s">
        <v>565</v>
      </c>
      <c r="M2053" s="15" t="s">
        <v>5599</v>
      </c>
      <c r="N2053" s="49">
        <v>98553</v>
      </c>
      <c r="O2053" s="15" t="s">
        <v>5689</v>
      </c>
      <c r="P2053" s="15" t="s">
        <v>5690</v>
      </c>
      <c r="Q2053" s="48">
        <v>511641</v>
      </c>
      <c r="R2053" s="11" t="s">
        <v>45</v>
      </c>
      <c r="S2053" s="120">
        <v>6743</v>
      </c>
      <c r="T2053" s="85">
        <v>107.03</v>
      </c>
      <c r="U2053" s="86">
        <v>12</v>
      </c>
      <c r="V2053" s="123">
        <v>46.825625000000002</v>
      </c>
      <c r="W2053" s="85">
        <f t="shared" si="484"/>
        <v>4495</v>
      </c>
      <c r="X2053" s="86">
        <v>0</v>
      </c>
      <c r="Y2053" s="85">
        <v>16.054500000000001</v>
      </c>
      <c r="Z2053" s="86">
        <f t="shared" si="485"/>
        <v>0</v>
      </c>
      <c r="AA2053" s="86">
        <f t="shared" ref="AA2053:AA2116" si="486">+Z2053+W2053</f>
        <v>4495</v>
      </c>
      <c r="AB2053" s="85">
        <v>122.77</v>
      </c>
      <c r="AC2053" s="85">
        <v>8</v>
      </c>
      <c r="AD2053" s="124">
        <f t="shared" si="480"/>
        <v>73.661999999999992</v>
      </c>
      <c r="AE2053" s="86">
        <f t="shared" ref="AE2053:AE2116" si="487">ROUND(AC2053*AD2053*4,0)</f>
        <v>2357</v>
      </c>
      <c r="AF2053" s="85">
        <v>0</v>
      </c>
      <c r="AG2053" s="85">
        <v>36.831000000000003</v>
      </c>
      <c r="AH2053" s="85">
        <f t="shared" ref="AH2053:AH2116" si="488">ROUND(AF2053*AG2053*4,0)</f>
        <v>0</v>
      </c>
      <c r="AI2053" s="86">
        <f t="shared" ref="AI2053:AI2116" si="489">+AA2053+AE2053+AH2053</f>
        <v>6852</v>
      </c>
      <c r="AJ2053" s="86">
        <f t="shared" ref="AJ2053:AJ2116" si="490">+AI2053-S2053</f>
        <v>109</v>
      </c>
      <c r="AK2053" s="122"/>
      <c r="AL2053" s="85">
        <v>122.77</v>
      </c>
      <c r="AM2053" s="85">
        <v>8</v>
      </c>
      <c r="AN2053" s="124">
        <f t="shared" si="481"/>
        <v>73.661999999999992</v>
      </c>
      <c r="AO2053" s="86">
        <f t="shared" ref="AO2053:AO2116" si="491">ROUND(AM2053*AN2053*4,0)</f>
        <v>2357</v>
      </c>
      <c r="AP2053" s="85">
        <v>0</v>
      </c>
      <c r="AQ2053" s="85">
        <v>36.831000000000003</v>
      </c>
      <c r="AR2053" s="85">
        <f t="shared" ref="AR2053:AR2116" si="492">ROUND(AP2053*AQ2053*4,0)</f>
        <v>0</v>
      </c>
      <c r="AS2053" s="86">
        <f t="shared" si="482"/>
        <v>6852</v>
      </c>
      <c r="AT2053" s="170">
        <f t="shared" si="483"/>
        <v>0</v>
      </c>
      <c r="AU2053" s="86">
        <v>6852</v>
      </c>
      <c r="AV2053" s="170">
        <f t="shared" ref="AV2053:AV2116" si="493">+AU2053-AS2053</f>
        <v>0</v>
      </c>
    </row>
    <row r="2054" spans="1:48" s="73" customFormat="1" ht="30" x14ac:dyDescent="0.2">
      <c r="A2054" s="10" t="s">
        <v>565</v>
      </c>
      <c r="B2054" s="14" t="s">
        <v>36</v>
      </c>
      <c r="C2054" s="14" t="s">
        <v>37</v>
      </c>
      <c r="D2054" s="14" t="s">
        <v>10063</v>
      </c>
      <c r="E2054" s="58">
        <v>313637</v>
      </c>
      <c r="F2054" s="15" t="s">
        <v>10064</v>
      </c>
      <c r="G2054" s="15" t="s">
        <v>568</v>
      </c>
      <c r="H2054" s="13">
        <v>100009740</v>
      </c>
      <c r="I2054" s="62">
        <v>710013400</v>
      </c>
      <c r="J2054" s="13">
        <v>710013400</v>
      </c>
      <c r="K2054" s="14" t="s">
        <v>48</v>
      </c>
      <c r="L2054" s="12" t="s">
        <v>565</v>
      </c>
      <c r="M2054" s="15" t="s">
        <v>5427</v>
      </c>
      <c r="N2054" s="53">
        <v>97644</v>
      </c>
      <c r="O2054" s="15" t="s">
        <v>10065</v>
      </c>
      <c r="P2054" s="15" t="s">
        <v>10066</v>
      </c>
      <c r="Q2054" s="48" t="s">
        <v>10658</v>
      </c>
      <c r="R2054" s="11" t="s">
        <v>45</v>
      </c>
      <c r="S2054" s="120">
        <v>1686</v>
      </c>
      <c r="T2054" s="85">
        <v>107.03</v>
      </c>
      <c r="U2054" s="86">
        <v>3</v>
      </c>
      <c r="V2054" s="123">
        <v>46.825625000000002</v>
      </c>
      <c r="W2054" s="85">
        <f t="shared" si="484"/>
        <v>1124</v>
      </c>
      <c r="X2054" s="86">
        <v>0</v>
      </c>
      <c r="Y2054" s="85">
        <v>16.054500000000001</v>
      </c>
      <c r="Z2054" s="86">
        <f t="shared" si="485"/>
        <v>0</v>
      </c>
      <c r="AA2054" s="86">
        <f t="shared" si="486"/>
        <v>1124</v>
      </c>
      <c r="AB2054" s="85">
        <v>122.77</v>
      </c>
      <c r="AC2054" s="85">
        <v>1</v>
      </c>
      <c r="AD2054" s="124">
        <f t="shared" ref="AD2054:AD2117" si="494">+AB2054*0.6</f>
        <v>73.661999999999992</v>
      </c>
      <c r="AE2054" s="86">
        <f t="shared" si="487"/>
        <v>295</v>
      </c>
      <c r="AF2054" s="85">
        <v>0</v>
      </c>
      <c r="AG2054" s="85">
        <v>36.831000000000003</v>
      </c>
      <c r="AH2054" s="85">
        <f t="shared" si="488"/>
        <v>0</v>
      </c>
      <c r="AI2054" s="86">
        <f t="shared" si="489"/>
        <v>1419</v>
      </c>
      <c r="AJ2054" s="86">
        <f t="shared" si="490"/>
        <v>-267</v>
      </c>
      <c r="AK2054" s="122"/>
      <c r="AL2054" s="85">
        <v>122.77</v>
      </c>
      <c r="AM2054" s="85">
        <v>1</v>
      </c>
      <c r="AN2054" s="124">
        <f t="shared" ref="AN2054:AN2117" si="495">+AL2054*0.6</f>
        <v>73.661999999999992</v>
      </c>
      <c r="AO2054" s="86">
        <f t="shared" si="491"/>
        <v>295</v>
      </c>
      <c r="AP2054" s="85">
        <v>0</v>
      </c>
      <c r="AQ2054" s="85">
        <v>36.831000000000003</v>
      </c>
      <c r="AR2054" s="85">
        <f t="shared" si="492"/>
        <v>0</v>
      </c>
      <c r="AS2054" s="86">
        <f t="shared" ref="AS2054:AS2117" si="496">+AR2054+AO2054+AA2054</f>
        <v>1419</v>
      </c>
      <c r="AT2054" s="170">
        <f t="shared" ref="AT2054:AT2117" si="497">+AS2054-AI2054</f>
        <v>0</v>
      </c>
      <c r="AU2054" s="86">
        <v>1419</v>
      </c>
      <c r="AV2054" s="170">
        <f t="shared" si="493"/>
        <v>0</v>
      </c>
    </row>
    <row r="2055" spans="1:48" s="73" customFormat="1" ht="30" x14ac:dyDescent="0.2">
      <c r="A2055" s="10" t="s">
        <v>565</v>
      </c>
      <c r="B2055" s="14" t="s">
        <v>36</v>
      </c>
      <c r="C2055" s="14" t="s">
        <v>37</v>
      </c>
      <c r="D2055" s="14" t="s">
        <v>5395</v>
      </c>
      <c r="E2055" s="58">
        <v>313271</v>
      </c>
      <c r="F2055" s="15" t="s">
        <v>5396</v>
      </c>
      <c r="G2055" s="15" t="s">
        <v>568</v>
      </c>
      <c r="H2055" s="16">
        <v>100009393</v>
      </c>
      <c r="I2055" s="62">
        <v>710036345</v>
      </c>
      <c r="J2055" s="13">
        <v>710036345</v>
      </c>
      <c r="K2055" s="15" t="s">
        <v>48</v>
      </c>
      <c r="L2055" s="12" t="s">
        <v>565</v>
      </c>
      <c r="M2055" s="15" t="s">
        <v>654</v>
      </c>
      <c r="N2055" s="49">
        <v>97409</v>
      </c>
      <c r="O2055" s="15" t="s">
        <v>655</v>
      </c>
      <c r="P2055" s="15" t="s">
        <v>5404</v>
      </c>
      <c r="Q2055" s="48">
        <v>508438</v>
      </c>
      <c r="R2055" s="11" t="s">
        <v>45</v>
      </c>
      <c r="S2055" s="120">
        <v>21914</v>
      </c>
      <c r="T2055" s="85">
        <v>107.03</v>
      </c>
      <c r="U2055" s="86">
        <v>39</v>
      </c>
      <c r="V2055" s="123">
        <v>46.825625000000002</v>
      </c>
      <c r="W2055" s="85">
        <f t="shared" si="484"/>
        <v>14610</v>
      </c>
      <c r="X2055" s="86">
        <v>0</v>
      </c>
      <c r="Y2055" s="85">
        <v>16.054500000000001</v>
      </c>
      <c r="Z2055" s="86">
        <f t="shared" si="485"/>
        <v>0</v>
      </c>
      <c r="AA2055" s="86">
        <f t="shared" si="486"/>
        <v>14610</v>
      </c>
      <c r="AB2055" s="85">
        <v>122.77</v>
      </c>
      <c r="AC2055" s="85">
        <v>34</v>
      </c>
      <c r="AD2055" s="124">
        <f t="shared" si="494"/>
        <v>73.661999999999992</v>
      </c>
      <c r="AE2055" s="86">
        <f t="shared" si="487"/>
        <v>10018</v>
      </c>
      <c r="AF2055" s="85">
        <v>0</v>
      </c>
      <c r="AG2055" s="85">
        <v>36.831000000000003</v>
      </c>
      <c r="AH2055" s="85">
        <f t="shared" si="488"/>
        <v>0</v>
      </c>
      <c r="AI2055" s="86">
        <f t="shared" si="489"/>
        <v>24628</v>
      </c>
      <c r="AJ2055" s="86">
        <f t="shared" si="490"/>
        <v>2714</v>
      </c>
      <c r="AK2055" s="122"/>
      <c r="AL2055" s="85">
        <v>122.77</v>
      </c>
      <c r="AM2055" s="85">
        <v>34</v>
      </c>
      <c r="AN2055" s="124">
        <f t="shared" si="495"/>
        <v>73.661999999999992</v>
      </c>
      <c r="AO2055" s="86">
        <f t="shared" si="491"/>
        <v>10018</v>
      </c>
      <c r="AP2055" s="85">
        <v>0</v>
      </c>
      <c r="AQ2055" s="85">
        <v>36.831000000000003</v>
      </c>
      <c r="AR2055" s="85">
        <f t="shared" si="492"/>
        <v>0</v>
      </c>
      <c r="AS2055" s="86">
        <f t="shared" si="496"/>
        <v>24628</v>
      </c>
      <c r="AT2055" s="170">
        <f t="shared" si="497"/>
        <v>0</v>
      </c>
      <c r="AU2055" s="86">
        <v>24628</v>
      </c>
      <c r="AV2055" s="170">
        <f t="shared" si="493"/>
        <v>0</v>
      </c>
    </row>
    <row r="2056" spans="1:48" s="73" customFormat="1" ht="45" x14ac:dyDescent="0.2">
      <c r="A2056" s="10" t="s">
        <v>565</v>
      </c>
      <c r="B2056" s="14" t="s">
        <v>36</v>
      </c>
      <c r="C2056" s="14" t="s">
        <v>37</v>
      </c>
      <c r="D2056" s="14" t="s">
        <v>5995</v>
      </c>
      <c r="E2056" s="58">
        <v>319244</v>
      </c>
      <c r="F2056" s="15" t="s">
        <v>5996</v>
      </c>
      <c r="G2056" s="15" t="s">
        <v>568</v>
      </c>
      <c r="H2056" s="16">
        <v>100010661</v>
      </c>
      <c r="I2056" s="62">
        <v>710019939</v>
      </c>
      <c r="J2056" s="13">
        <v>37831810</v>
      </c>
      <c r="K2056" s="15" t="s">
        <v>92</v>
      </c>
      <c r="L2056" s="12" t="s">
        <v>565</v>
      </c>
      <c r="M2056" s="15" t="s">
        <v>5979</v>
      </c>
      <c r="N2056" s="49">
        <v>99125</v>
      </c>
      <c r="O2056" s="15" t="s">
        <v>5997</v>
      </c>
      <c r="P2056" s="15" t="s">
        <v>5998</v>
      </c>
      <c r="Q2056" s="48">
        <v>515906</v>
      </c>
      <c r="R2056" s="11" t="s">
        <v>45</v>
      </c>
      <c r="S2056" s="120">
        <v>4495</v>
      </c>
      <c r="T2056" s="85">
        <v>107.03</v>
      </c>
      <c r="U2056" s="86">
        <v>8</v>
      </c>
      <c r="V2056" s="123">
        <v>46.825625000000002</v>
      </c>
      <c r="W2056" s="85">
        <f t="shared" si="484"/>
        <v>2997</v>
      </c>
      <c r="X2056" s="86">
        <v>0</v>
      </c>
      <c r="Y2056" s="85">
        <v>16.054500000000001</v>
      </c>
      <c r="Z2056" s="86">
        <f t="shared" si="485"/>
        <v>0</v>
      </c>
      <c r="AA2056" s="86">
        <f t="shared" si="486"/>
        <v>2997</v>
      </c>
      <c r="AB2056" s="85">
        <v>122.77</v>
      </c>
      <c r="AC2056" s="85">
        <v>13</v>
      </c>
      <c r="AD2056" s="124">
        <f t="shared" si="494"/>
        <v>73.661999999999992</v>
      </c>
      <c r="AE2056" s="86">
        <f t="shared" si="487"/>
        <v>3830</v>
      </c>
      <c r="AF2056" s="85">
        <v>0</v>
      </c>
      <c r="AG2056" s="85">
        <v>36.831000000000003</v>
      </c>
      <c r="AH2056" s="85">
        <f t="shared" si="488"/>
        <v>0</v>
      </c>
      <c r="AI2056" s="86">
        <f t="shared" si="489"/>
        <v>6827</v>
      </c>
      <c r="AJ2056" s="86">
        <f t="shared" si="490"/>
        <v>2332</v>
      </c>
      <c r="AK2056" s="122"/>
      <c r="AL2056" s="85">
        <v>122.77</v>
      </c>
      <c r="AM2056" s="85">
        <v>13</v>
      </c>
      <c r="AN2056" s="124">
        <f t="shared" si="495"/>
        <v>73.661999999999992</v>
      </c>
      <c r="AO2056" s="86">
        <f t="shared" si="491"/>
        <v>3830</v>
      </c>
      <c r="AP2056" s="85">
        <v>0</v>
      </c>
      <c r="AQ2056" s="85">
        <v>36.831000000000003</v>
      </c>
      <c r="AR2056" s="85">
        <f t="shared" si="492"/>
        <v>0</v>
      </c>
      <c r="AS2056" s="86">
        <f t="shared" si="496"/>
        <v>6827</v>
      </c>
      <c r="AT2056" s="170">
        <f t="shared" si="497"/>
        <v>0</v>
      </c>
      <c r="AU2056" s="86">
        <v>6827</v>
      </c>
      <c r="AV2056" s="170">
        <f t="shared" si="493"/>
        <v>0</v>
      </c>
    </row>
    <row r="2057" spans="1:48" s="73" customFormat="1" ht="30" x14ac:dyDescent="0.2">
      <c r="A2057" s="10" t="s">
        <v>565</v>
      </c>
      <c r="B2057" s="14" t="s">
        <v>36</v>
      </c>
      <c r="C2057" s="14" t="s">
        <v>37</v>
      </c>
      <c r="D2057" s="14" t="s">
        <v>5395</v>
      </c>
      <c r="E2057" s="58">
        <v>313271</v>
      </c>
      <c r="F2057" s="15" t="s">
        <v>5396</v>
      </c>
      <c r="G2057" s="15" t="s">
        <v>568</v>
      </c>
      <c r="H2057" s="16">
        <v>100009395</v>
      </c>
      <c r="I2057" s="62">
        <v>710012799</v>
      </c>
      <c r="J2057" s="13">
        <v>710012799</v>
      </c>
      <c r="K2057" s="15" t="s">
        <v>48</v>
      </c>
      <c r="L2057" s="12" t="s">
        <v>565</v>
      </c>
      <c r="M2057" s="15" t="s">
        <v>654</v>
      </c>
      <c r="N2057" s="49">
        <v>97401</v>
      </c>
      <c r="O2057" s="15" t="s">
        <v>655</v>
      </c>
      <c r="P2057" s="15" t="s">
        <v>5416</v>
      </c>
      <c r="Q2057" s="48">
        <v>508438</v>
      </c>
      <c r="R2057" s="11" t="s">
        <v>45</v>
      </c>
      <c r="S2057" s="120">
        <v>17419</v>
      </c>
      <c r="T2057" s="85">
        <v>107.03</v>
      </c>
      <c r="U2057" s="86">
        <v>31</v>
      </c>
      <c r="V2057" s="123">
        <v>46.825625000000002</v>
      </c>
      <c r="W2057" s="85">
        <f t="shared" si="484"/>
        <v>11613</v>
      </c>
      <c r="X2057" s="86">
        <v>0</v>
      </c>
      <c r="Y2057" s="85">
        <v>16.054500000000001</v>
      </c>
      <c r="Z2057" s="86">
        <f t="shared" si="485"/>
        <v>0</v>
      </c>
      <c r="AA2057" s="86">
        <f t="shared" si="486"/>
        <v>11613</v>
      </c>
      <c r="AB2057" s="85">
        <v>122.77</v>
      </c>
      <c r="AC2057" s="85">
        <v>28</v>
      </c>
      <c r="AD2057" s="124">
        <f t="shared" si="494"/>
        <v>73.661999999999992</v>
      </c>
      <c r="AE2057" s="86">
        <f t="shared" si="487"/>
        <v>8250</v>
      </c>
      <c r="AF2057" s="85">
        <v>0</v>
      </c>
      <c r="AG2057" s="85">
        <v>36.831000000000003</v>
      </c>
      <c r="AH2057" s="85">
        <f t="shared" si="488"/>
        <v>0</v>
      </c>
      <c r="AI2057" s="86">
        <f t="shared" si="489"/>
        <v>19863</v>
      </c>
      <c r="AJ2057" s="86">
        <f t="shared" si="490"/>
        <v>2444</v>
      </c>
      <c r="AK2057" s="122"/>
      <c r="AL2057" s="85">
        <v>122.77</v>
      </c>
      <c r="AM2057" s="85">
        <v>28</v>
      </c>
      <c r="AN2057" s="124">
        <f t="shared" si="495"/>
        <v>73.661999999999992</v>
      </c>
      <c r="AO2057" s="86">
        <f t="shared" si="491"/>
        <v>8250</v>
      </c>
      <c r="AP2057" s="85">
        <v>0</v>
      </c>
      <c r="AQ2057" s="85">
        <v>36.831000000000003</v>
      </c>
      <c r="AR2057" s="85">
        <f t="shared" si="492"/>
        <v>0</v>
      </c>
      <c r="AS2057" s="86">
        <f t="shared" si="496"/>
        <v>19863</v>
      </c>
      <c r="AT2057" s="170">
        <f t="shared" si="497"/>
        <v>0</v>
      </c>
      <c r="AU2057" s="86">
        <v>19863</v>
      </c>
      <c r="AV2057" s="170">
        <f t="shared" si="493"/>
        <v>0</v>
      </c>
    </row>
    <row r="2058" spans="1:48" s="73" customFormat="1" ht="30" x14ac:dyDescent="0.2">
      <c r="A2058" s="10" t="s">
        <v>565</v>
      </c>
      <c r="B2058" s="14" t="s">
        <v>36</v>
      </c>
      <c r="C2058" s="14" t="s">
        <v>37</v>
      </c>
      <c r="D2058" s="14" t="s">
        <v>5810</v>
      </c>
      <c r="E2058" s="58">
        <v>318744</v>
      </c>
      <c r="F2058" s="15" t="s">
        <v>5811</v>
      </c>
      <c r="G2058" s="15" t="s">
        <v>568</v>
      </c>
      <c r="H2058" s="16">
        <v>100010424</v>
      </c>
      <c r="I2058" s="62">
        <v>710037651</v>
      </c>
      <c r="J2058" s="13">
        <v>710037651</v>
      </c>
      <c r="K2058" s="15" t="s">
        <v>48</v>
      </c>
      <c r="L2058" s="12" t="s">
        <v>565</v>
      </c>
      <c r="M2058" s="15" t="s">
        <v>5754</v>
      </c>
      <c r="N2058" s="49">
        <v>98101</v>
      </c>
      <c r="O2058" s="15" t="s">
        <v>5812</v>
      </c>
      <c r="P2058" s="15" t="s">
        <v>5813</v>
      </c>
      <c r="Q2058" s="48">
        <v>514829</v>
      </c>
      <c r="R2058" s="11" t="s">
        <v>45</v>
      </c>
      <c r="S2058" s="120">
        <v>37471</v>
      </c>
      <c r="T2058" s="85">
        <v>107.03</v>
      </c>
      <c r="U2058" s="86">
        <v>66</v>
      </c>
      <c r="V2058" s="123">
        <v>46.825625000000002</v>
      </c>
      <c r="W2058" s="85">
        <f t="shared" si="484"/>
        <v>24724</v>
      </c>
      <c r="X2058" s="86">
        <v>2</v>
      </c>
      <c r="Y2058" s="85">
        <v>16.054500000000001</v>
      </c>
      <c r="Z2058" s="86">
        <f t="shared" si="485"/>
        <v>257</v>
      </c>
      <c r="AA2058" s="86">
        <f t="shared" si="486"/>
        <v>24981</v>
      </c>
      <c r="AB2058" s="85">
        <v>122.77</v>
      </c>
      <c r="AC2058" s="85">
        <v>47</v>
      </c>
      <c r="AD2058" s="124">
        <f t="shared" si="494"/>
        <v>73.661999999999992</v>
      </c>
      <c r="AE2058" s="86">
        <f t="shared" si="487"/>
        <v>13848</v>
      </c>
      <c r="AF2058" s="85">
        <v>2</v>
      </c>
      <c r="AG2058" s="85">
        <v>36.831000000000003</v>
      </c>
      <c r="AH2058" s="85">
        <f t="shared" si="488"/>
        <v>295</v>
      </c>
      <c r="AI2058" s="86">
        <f t="shared" si="489"/>
        <v>39124</v>
      </c>
      <c r="AJ2058" s="86">
        <f t="shared" si="490"/>
        <v>1653</v>
      </c>
      <c r="AK2058" s="122"/>
      <c r="AL2058" s="85">
        <v>122.77</v>
      </c>
      <c r="AM2058" s="85">
        <v>47</v>
      </c>
      <c r="AN2058" s="124">
        <f t="shared" si="495"/>
        <v>73.661999999999992</v>
      </c>
      <c r="AO2058" s="86">
        <f t="shared" si="491"/>
        <v>13848</v>
      </c>
      <c r="AP2058" s="85">
        <v>2</v>
      </c>
      <c r="AQ2058" s="85">
        <v>36.831000000000003</v>
      </c>
      <c r="AR2058" s="85">
        <f t="shared" si="492"/>
        <v>295</v>
      </c>
      <c r="AS2058" s="86">
        <f t="shared" si="496"/>
        <v>39124</v>
      </c>
      <c r="AT2058" s="170">
        <f t="shared" si="497"/>
        <v>0</v>
      </c>
      <c r="AU2058" s="86">
        <v>39124</v>
      </c>
      <c r="AV2058" s="170">
        <f t="shared" si="493"/>
        <v>0</v>
      </c>
    </row>
    <row r="2059" spans="1:48" s="73" customFormat="1" x14ac:dyDescent="0.2">
      <c r="A2059" s="10" t="s">
        <v>565</v>
      </c>
      <c r="B2059" s="14" t="s">
        <v>36</v>
      </c>
      <c r="C2059" s="14" t="s">
        <v>37</v>
      </c>
      <c r="D2059" s="14" t="s">
        <v>6240</v>
      </c>
      <c r="E2059" s="58">
        <v>320897</v>
      </c>
      <c r="F2059" s="15" t="s">
        <v>6241</v>
      </c>
      <c r="G2059" s="15" t="s">
        <v>568</v>
      </c>
      <c r="H2059" s="16">
        <v>100011008</v>
      </c>
      <c r="I2059" s="62">
        <v>37833910</v>
      </c>
      <c r="J2059" s="13">
        <v>37833910</v>
      </c>
      <c r="K2059" s="15" t="s">
        <v>48</v>
      </c>
      <c r="L2059" s="12" t="s">
        <v>565</v>
      </c>
      <c r="M2059" s="15" t="s">
        <v>6161</v>
      </c>
      <c r="N2059" s="49">
        <v>96801</v>
      </c>
      <c r="O2059" s="15" t="s">
        <v>6242</v>
      </c>
      <c r="P2059" s="15" t="s">
        <v>5221</v>
      </c>
      <c r="Q2059" s="48">
        <v>517097</v>
      </c>
      <c r="R2059" s="11" t="s">
        <v>86</v>
      </c>
      <c r="S2059" s="120">
        <v>43829</v>
      </c>
      <c r="T2059" s="85">
        <v>107.03</v>
      </c>
      <c r="U2059" s="86">
        <v>78</v>
      </c>
      <c r="V2059" s="123">
        <v>46.825625000000002</v>
      </c>
      <c r="W2059" s="85">
        <f t="shared" si="484"/>
        <v>29219</v>
      </c>
      <c r="X2059" s="86">
        <v>0</v>
      </c>
      <c r="Y2059" s="85">
        <v>16.054500000000001</v>
      </c>
      <c r="Z2059" s="86">
        <f t="shared" si="485"/>
        <v>0</v>
      </c>
      <c r="AA2059" s="86">
        <f t="shared" si="486"/>
        <v>29219</v>
      </c>
      <c r="AB2059" s="85">
        <v>122.77</v>
      </c>
      <c r="AC2059" s="85">
        <v>73</v>
      </c>
      <c r="AD2059" s="124">
        <f t="shared" si="494"/>
        <v>73.661999999999992</v>
      </c>
      <c r="AE2059" s="86">
        <f t="shared" si="487"/>
        <v>21509</v>
      </c>
      <c r="AF2059" s="85">
        <v>0</v>
      </c>
      <c r="AG2059" s="85">
        <v>36.831000000000003</v>
      </c>
      <c r="AH2059" s="85">
        <f t="shared" si="488"/>
        <v>0</v>
      </c>
      <c r="AI2059" s="86">
        <f t="shared" si="489"/>
        <v>50728</v>
      </c>
      <c r="AJ2059" s="86">
        <f t="shared" si="490"/>
        <v>6899</v>
      </c>
      <c r="AK2059" s="122"/>
      <c r="AL2059" s="85">
        <v>122.77</v>
      </c>
      <c r="AM2059" s="85">
        <v>73</v>
      </c>
      <c r="AN2059" s="124">
        <f t="shared" si="495"/>
        <v>73.661999999999992</v>
      </c>
      <c r="AO2059" s="86">
        <f t="shared" si="491"/>
        <v>21509</v>
      </c>
      <c r="AP2059" s="85">
        <v>0</v>
      </c>
      <c r="AQ2059" s="85">
        <v>36.831000000000003</v>
      </c>
      <c r="AR2059" s="85">
        <f t="shared" si="492"/>
        <v>0</v>
      </c>
      <c r="AS2059" s="86">
        <f t="shared" si="496"/>
        <v>50728</v>
      </c>
      <c r="AT2059" s="170">
        <f t="shared" si="497"/>
        <v>0</v>
      </c>
      <c r="AU2059" s="86">
        <v>50728</v>
      </c>
      <c r="AV2059" s="170">
        <f t="shared" si="493"/>
        <v>0</v>
      </c>
    </row>
    <row r="2060" spans="1:48" s="73" customFormat="1" ht="45" x14ac:dyDescent="0.2">
      <c r="A2060" s="10" t="s">
        <v>565</v>
      </c>
      <c r="B2060" s="14" t="s">
        <v>36</v>
      </c>
      <c r="C2060" s="14" t="s">
        <v>37</v>
      </c>
      <c r="D2060" s="14" t="s">
        <v>5442</v>
      </c>
      <c r="E2060" s="58">
        <v>313319</v>
      </c>
      <c r="F2060" s="15" t="s">
        <v>5443</v>
      </c>
      <c r="G2060" s="15" t="s">
        <v>568</v>
      </c>
      <c r="H2060" s="16">
        <v>100009689</v>
      </c>
      <c r="I2060" s="62">
        <v>710013108</v>
      </c>
      <c r="J2060" s="13">
        <v>45016089</v>
      </c>
      <c r="K2060" s="15" t="s">
        <v>5446</v>
      </c>
      <c r="L2060" s="12" t="s">
        <v>565</v>
      </c>
      <c r="M2060" s="15" t="s">
        <v>5427</v>
      </c>
      <c r="N2060" s="49">
        <v>97701</v>
      </c>
      <c r="O2060" s="15" t="s">
        <v>5444</v>
      </c>
      <c r="P2060" s="15" t="s">
        <v>5450</v>
      </c>
      <c r="Q2060" s="48">
        <v>508497</v>
      </c>
      <c r="R2060" s="11" t="s">
        <v>45</v>
      </c>
      <c r="S2060" s="120">
        <v>25848</v>
      </c>
      <c r="T2060" s="85">
        <v>107.03</v>
      </c>
      <c r="U2060" s="86">
        <v>46</v>
      </c>
      <c r="V2060" s="123">
        <v>46.825625000000002</v>
      </c>
      <c r="W2060" s="85">
        <f t="shared" si="484"/>
        <v>17232</v>
      </c>
      <c r="X2060" s="86">
        <v>0</v>
      </c>
      <c r="Y2060" s="85">
        <v>16.054500000000001</v>
      </c>
      <c r="Z2060" s="86">
        <f t="shared" si="485"/>
        <v>0</v>
      </c>
      <c r="AA2060" s="86">
        <f t="shared" si="486"/>
        <v>17232</v>
      </c>
      <c r="AB2060" s="85">
        <v>122.77</v>
      </c>
      <c r="AC2060" s="85">
        <v>38</v>
      </c>
      <c r="AD2060" s="124">
        <f t="shared" si="494"/>
        <v>73.661999999999992</v>
      </c>
      <c r="AE2060" s="86">
        <f t="shared" si="487"/>
        <v>11197</v>
      </c>
      <c r="AF2060" s="85">
        <v>0</v>
      </c>
      <c r="AG2060" s="85">
        <v>36.831000000000003</v>
      </c>
      <c r="AH2060" s="85">
        <f t="shared" si="488"/>
        <v>0</v>
      </c>
      <c r="AI2060" s="86">
        <f t="shared" si="489"/>
        <v>28429</v>
      </c>
      <c r="AJ2060" s="86">
        <f t="shared" si="490"/>
        <v>2581</v>
      </c>
      <c r="AK2060" s="122"/>
      <c r="AL2060" s="85">
        <v>122.77</v>
      </c>
      <c r="AM2060" s="85">
        <v>38</v>
      </c>
      <c r="AN2060" s="124">
        <f t="shared" si="495"/>
        <v>73.661999999999992</v>
      </c>
      <c r="AO2060" s="86">
        <f t="shared" si="491"/>
        <v>11197</v>
      </c>
      <c r="AP2060" s="85">
        <v>0</v>
      </c>
      <c r="AQ2060" s="85">
        <v>36.831000000000003</v>
      </c>
      <c r="AR2060" s="85">
        <f t="shared" si="492"/>
        <v>0</v>
      </c>
      <c r="AS2060" s="86">
        <f t="shared" si="496"/>
        <v>28429</v>
      </c>
      <c r="AT2060" s="170">
        <f t="shared" si="497"/>
        <v>0</v>
      </c>
      <c r="AU2060" s="86">
        <v>28429</v>
      </c>
      <c r="AV2060" s="170">
        <f t="shared" si="493"/>
        <v>0</v>
      </c>
    </row>
    <row r="2061" spans="1:48" s="73" customFormat="1" x14ac:dyDescent="0.2">
      <c r="A2061" s="10" t="s">
        <v>565</v>
      </c>
      <c r="B2061" s="14" t="s">
        <v>36</v>
      </c>
      <c r="C2061" s="14" t="s">
        <v>37</v>
      </c>
      <c r="D2061" s="14" t="s">
        <v>6349</v>
      </c>
      <c r="E2061" s="58">
        <v>319805</v>
      </c>
      <c r="F2061" s="15" t="s">
        <v>6350</v>
      </c>
      <c r="G2061" s="15" t="s">
        <v>568</v>
      </c>
      <c r="H2061" s="16">
        <v>100009818</v>
      </c>
      <c r="I2061" s="62">
        <v>42303117</v>
      </c>
      <c r="J2061" s="13">
        <v>42303117</v>
      </c>
      <c r="K2061" s="15" t="s">
        <v>48</v>
      </c>
      <c r="L2061" s="12" t="s">
        <v>565</v>
      </c>
      <c r="M2061" s="15" t="s">
        <v>5673</v>
      </c>
      <c r="N2061" s="49">
        <v>96212</v>
      </c>
      <c r="O2061" s="15" t="s">
        <v>6351</v>
      </c>
      <c r="P2061" s="15" t="s">
        <v>6352</v>
      </c>
      <c r="Q2061" s="48">
        <v>518263</v>
      </c>
      <c r="R2061" s="11" t="s">
        <v>86</v>
      </c>
      <c r="S2061" s="120">
        <v>20791</v>
      </c>
      <c r="T2061" s="85">
        <v>107.03</v>
      </c>
      <c r="U2061" s="86">
        <v>37</v>
      </c>
      <c r="V2061" s="123">
        <v>46.825625000000002</v>
      </c>
      <c r="W2061" s="85">
        <f t="shared" si="484"/>
        <v>13860</v>
      </c>
      <c r="X2061" s="86">
        <v>0</v>
      </c>
      <c r="Y2061" s="85">
        <v>16.054500000000001</v>
      </c>
      <c r="Z2061" s="86">
        <f t="shared" si="485"/>
        <v>0</v>
      </c>
      <c r="AA2061" s="86">
        <f t="shared" si="486"/>
        <v>13860</v>
      </c>
      <c r="AB2061" s="85">
        <v>122.77</v>
      </c>
      <c r="AC2061" s="85">
        <v>34</v>
      </c>
      <c r="AD2061" s="124">
        <f t="shared" si="494"/>
        <v>73.661999999999992</v>
      </c>
      <c r="AE2061" s="86">
        <f t="shared" si="487"/>
        <v>10018</v>
      </c>
      <c r="AF2061" s="85">
        <v>0</v>
      </c>
      <c r="AG2061" s="85">
        <v>36.831000000000003</v>
      </c>
      <c r="AH2061" s="85">
        <f t="shared" si="488"/>
        <v>0</v>
      </c>
      <c r="AI2061" s="86">
        <f t="shared" si="489"/>
        <v>23878</v>
      </c>
      <c r="AJ2061" s="86">
        <f t="shared" si="490"/>
        <v>3087</v>
      </c>
      <c r="AK2061" s="122"/>
      <c r="AL2061" s="85">
        <v>122.77</v>
      </c>
      <c r="AM2061" s="85">
        <v>34</v>
      </c>
      <c r="AN2061" s="124">
        <f t="shared" si="495"/>
        <v>73.661999999999992</v>
      </c>
      <c r="AO2061" s="86">
        <f t="shared" si="491"/>
        <v>10018</v>
      </c>
      <c r="AP2061" s="85">
        <v>0</v>
      </c>
      <c r="AQ2061" s="85">
        <v>36.831000000000003</v>
      </c>
      <c r="AR2061" s="85">
        <f t="shared" si="492"/>
        <v>0</v>
      </c>
      <c r="AS2061" s="86">
        <f t="shared" si="496"/>
        <v>23878</v>
      </c>
      <c r="AT2061" s="170">
        <f t="shared" si="497"/>
        <v>0</v>
      </c>
      <c r="AU2061" s="86">
        <v>23878</v>
      </c>
      <c r="AV2061" s="170">
        <f t="shared" si="493"/>
        <v>0</v>
      </c>
    </row>
    <row r="2062" spans="1:48" s="73" customFormat="1" ht="45" x14ac:dyDescent="0.2">
      <c r="A2062" s="10" t="s">
        <v>565</v>
      </c>
      <c r="B2062" s="14" t="s">
        <v>36</v>
      </c>
      <c r="C2062" s="14" t="s">
        <v>37</v>
      </c>
      <c r="D2062" s="14" t="s">
        <v>5499</v>
      </c>
      <c r="E2062" s="58">
        <v>313564</v>
      </c>
      <c r="F2062" s="15" t="s">
        <v>5500</v>
      </c>
      <c r="G2062" s="15" t="s">
        <v>568</v>
      </c>
      <c r="H2062" s="16">
        <v>100009523</v>
      </c>
      <c r="I2062" s="62">
        <v>710013361</v>
      </c>
      <c r="J2062" s="13">
        <v>35677830</v>
      </c>
      <c r="K2062" s="15" t="s">
        <v>92</v>
      </c>
      <c r="L2062" s="12" t="s">
        <v>565</v>
      </c>
      <c r="M2062" s="15" t="s">
        <v>654</v>
      </c>
      <c r="N2062" s="49">
        <v>97655</v>
      </c>
      <c r="O2062" s="15" t="s">
        <v>5501</v>
      </c>
      <c r="P2062" s="15" t="s">
        <v>5502</v>
      </c>
      <c r="Q2062" s="48">
        <v>508748</v>
      </c>
      <c r="R2062" s="11" t="s">
        <v>45</v>
      </c>
      <c r="S2062" s="120">
        <v>10676</v>
      </c>
      <c r="T2062" s="85">
        <v>107.03</v>
      </c>
      <c r="U2062" s="86">
        <v>19</v>
      </c>
      <c r="V2062" s="123">
        <v>46.825625000000002</v>
      </c>
      <c r="W2062" s="85">
        <f t="shared" si="484"/>
        <v>7117</v>
      </c>
      <c r="X2062" s="86">
        <v>0</v>
      </c>
      <c r="Y2062" s="85">
        <v>16.054500000000001</v>
      </c>
      <c r="Z2062" s="86">
        <f t="shared" si="485"/>
        <v>0</v>
      </c>
      <c r="AA2062" s="86">
        <f t="shared" si="486"/>
        <v>7117</v>
      </c>
      <c r="AB2062" s="85">
        <v>122.77</v>
      </c>
      <c r="AC2062" s="85">
        <v>11</v>
      </c>
      <c r="AD2062" s="124">
        <f t="shared" si="494"/>
        <v>73.661999999999992</v>
      </c>
      <c r="AE2062" s="86">
        <f t="shared" si="487"/>
        <v>3241</v>
      </c>
      <c r="AF2062" s="85">
        <v>0</v>
      </c>
      <c r="AG2062" s="85">
        <v>36.831000000000003</v>
      </c>
      <c r="AH2062" s="85">
        <f t="shared" si="488"/>
        <v>0</v>
      </c>
      <c r="AI2062" s="86">
        <f t="shared" si="489"/>
        <v>10358</v>
      </c>
      <c r="AJ2062" s="86">
        <f t="shared" si="490"/>
        <v>-318</v>
      </c>
      <c r="AK2062" s="122"/>
      <c r="AL2062" s="85">
        <v>122.77</v>
      </c>
      <c r="AM2062" s="85">
        <v>11</v>
      </c>
      <c r="AN2062" s="124">
        <f t="shared" si="495"/>
        <v>73.661999999999992</v>
      </c>
      <c r="AO2062" s="86">
        <f t="shared" si="491"/>
        <v>3241</v>
      </c>
      <c r="AP2062" s="85">
        <v>0</v>
      </c>
      <c r="AQ2062" s="85">
        <v>36.831000000000003</v>
      </c>
      <c r="AR2062" s="85">
        <f t="shared" si="492"/>
        <v>0</v>
      </c>
      <c r="AS2062" s="86">
        <f t="shared" si="496"/>
        <v>10358</v>
      </c>
      <c r="AT2062" s="170">
        <f t="shared" si="497"/>
        <v>0</v>
      </c>
      <c r="AU2062" s="86">
        <v>10358</v>
      </c>
      <c r="AV2062" s="170">
        <f t="shared" si="493"/>
        <v>0</v>
      </c>
    </row>
    <row r="2063" spans="1:48" s="73" customFormat="1" ht="45" x14ac:dyDescent="0.2">
      <c r="A2063" s="10" t="s">
        <v>565</v>
      </c>
      <c r="B2063" s="14" t="s">
        <v>36</v>
      </c>
      <c r="C2063" s="14" t="s">
        <v>37</v>
      </c>
      <c r="D2063" s="14" t="s">
        <v>5506</v>
      </c>
      <c r="E2063" s="58">
        <v>313581</v>
      </c>
      <c r="F2063" s="15" t="s">
        <v>5507</v>
      </c>
      <c r="G2063" s="15" t="s">
        <v>568</v>
      </c>
      <c r="H2063" s="16">
        <v>100009539</v>
      </c>
      <c r="I2063" s="62">
        <v>710013388</v>
      </c>
      <c r="J2063" s="13">
        <v>42192609</v>
      </c>
      <c r="K2063" s="15" t="s">
        <v>92</v>
      </c>
      <c r="L2063" s="12" t="s">
        <v>565</v>
      </c>
      <c r="M2063" s="15" t="s">
        <v>654</v>
      </c>
      <c r="N2063" s="49">
        <v>97696</v>
      </c>
      <c r="O2063" s="15" t="s">
        <v>5508</v>
      </c>
      <c r="P2063" s="15" t="s">
        <v>5509</v>
      </c>
      <c r="Q2063" s="48">
        <v>508764</v>
      </c>
      <c r="R2063" s="11" t="s">
        <v>45</v>
      </c>
      <c r="S2063" s="120">
        <v>11238</v>
      </c>
      <c r="T2063" s="85">
        <v>107.03</v>
      </c>
      <c r="U2063" s="86">
        <v>20</v>
      </c>
      <c r="V2063" s="123">
        <v>46.825625000000002</v>
      </c>
      <c r="W2063" s="85">
        <f t="shared" si="484"/>
        <v>7492</v>
      </c>
      <c r="X2063" s="86">
        <v>0</v>
      </c>
      <c r="Y2063" s="85">
        <v>16.054500000000001</v>
      </c>
      <c r="Z2063" s="86">
        <f t="shared" si="485"/>
        <v>0</v>
      </c>
      <c r="AA2063" s="86">
        <f t="shared" si="486"/>
        <v>7492</v>
      </c>
      <c r="AB2063" s="85">
        <v>122.77</v>
      </c>
      <c r="AC2063" s="85">
        <v>16</v>
      </c>
      <c r="AD2063" s="124">
        <f t="shared" si="494"/>
        <v>73.661999999999992</v>
      </c>
      <c r="AE2063" s="86">
        <f t="shared" si="487"/>
        <v>4714</v>
      </c>
      <c r="AF2063" s="85">
        <v>0</v>
      </c>
      <c r="AG2063" s="85">
        <v>36.831000000000003</v>
      </c>
      <c r="AH2063" s="85">
        <f t="shared" si="488"/>
        <v>0</v>
      </c>
      <c r="AI2063" s="86">
        <f t="shared" si="489"/>
        <v>12206</v>
      </c>
      <c r="AJ2063" s="86">
        <f t="shared" si="490"/>
        <v>968</v>
      </c>
      <c r="AK2063" s="122"/>
      <c r="AL2063" s="85">
        <v>122.77</v>
      </c>
      <c r="AM2063" s="85">
        <v>16</v>
      </c>
      <c r="AN2063" s="124">
        <f t="shared" si="495"/>
        <v>73.661999999999992</v>
      </c>
      <c r="AO2063" s="86">
        <f t="shared" si="491"/>
        <v>4714</v>
      </c>
      <c r="AP2063" s="85">
        <v>0</v>
      </c>
      <c r="AQ2063" s="85">
        <v>36.831000000000003</v>
      </c>
      <c r="AR2063" s="85">
        <f t="shared" si="492"/>
        <v>0</v>
      </c>
      <c r="AS2063" s="86">
        <f t="shared" si="496"/>
        <v>12206</v>
      </c>
      <c r="AT2063" s="170">
        <f t="shared" si="497"/>
        <v>0</v>
      </c>
      <c r="AU2063" s="86">
        <v>12206</v>
      </c>
      <c r="AV2063" s="170">
        <f t="shared" si="493"/>
        <v>0</v>
      </c>
    </row>
    <row r="2064" spans="1:48" s="73" customFormat="1" ht="30" x14ac:dyDescent="0.2">
      <c r="A2064" s="10" t="s">
        <v>565</v>
      </c>
      <c r="B2064" s="14" t="s">
        <v>36</v>
      </c>
      <c r="C2064" s="14" t="s">
        <v>37</v>
      </c>
      <c r="D2064" s="14" t="s">
        <v>6530</v>
      </c>
      <c r="E2064" s="58">
        <v>647438</v>
      </c>
      <c r="F2064" s="15" t="s">
        <v>6531</v>
      </c>
      <c r="G2064" s="15" t="s">
        <v>568</v>
      </c>
      <c r="H2064" s="16">
        <v>100009540</v>
      </c>
      <c r="I2064" s="62">
        <v>37891529</v>
      </c>
      <c r="J2064" s="13">
        <v>37891529</v>
      </c>
      <c r="K2064" s="15" t="s">
        <v>48</v>
      </c>
      <c r="L2064" s="12" t="s">
        <v>565</v>
      </c>
      <c r="M2064" s="15" t="s">
        <v>654</v>
      </c>
      <c r="N2064" s="49">
        <v>97401</v>
      </c>
      <c r="O2064" s="15" t="s">
        <v>6532</v>
      </c>
      <c r="P2064" s="15" t="s">
        <v>6533</v>
      </c>
      <c r="Q2064" s="48">
        <v>557285</v>
      </c>
      <c r="R2064" s="11" t="s">
        <v>86</v>
      </c>
      <c r="S2064" s="120">
        <v>4495</v>
      </c>
      <c r="T2064" s="85">
        <v>107.03</v>
      </c>
      <c r="U2064" s="86">
        <v>8</v>
      </c>
      <c r="V2064" s="123">
        <v>46.825625000000002</v>
      </c>
      <c r="W2064" s="85">
        <f t="shared" si="484"/>
        <v>2997</v>
      </c>
      <c r="X2064" s="86">
        <v>0</v>
      </c>
      <c r="Y2064" s="85">
        <v>16.054500000000001</v>
      </c>
      <c r="Z2064" s="86">
        <f t="shared" si="485"/>
        <v>0</v>
      </c>
      <c r="AA2064" s="86">
        <f t="shared" si="486"/>
        <v>2997</v>
      </c>
      <c r="AB2064" s="85">
        <v>122.77</v>
      </c>
      <c r="AC2064" s="85">
        <v>5</v>
      </c>
      <c r="AD2064" s="124">
        <f t="shared" si="494"/>
        <v>73.661999999999992</v>
      </c>
      <c r="AE2064" s="86">
        <f t="shared" si="487"/>
        <v>1473</v>
      </c>
      <c r="AF2064" s="85">
        <v>0</v>
      </c>
      <c r="AG2064" s="85">
        <v>36.831000000000003</v>
      </c>
      <c r="AH2064" s="85">
        <f t="shared" si="488"/>
        <v>0</v>
      </c>
      <c r="AI2064" s="86">
        <f t="shared" si="489"/>
        <v>4470</v>
      </c>
      <c r="AJ2064" s="86">
        <f t="shared" si="490"/>
        <v>-25</v>
      </c>
      <c r="AK2064" s="122"/>
      <c r="AL2064" s="85">
        <v>122.77</v>
      </c>
      <c r="AM2064" s="85">
        <v>5</v>
      </c>
      <c r="AN2064" s="124">
        <f t="shared" si="495"/>
        <v>73.661999999999992</v>
      </c>
      <c r="AO2064" s="86">
        <f t="shared" si="491"/>
        <v>1473</v>
      </c>
      <c r="AP2064" s="85">
        <v>0</v>
      </c>
      <c r="AQ2064" s="85">
        <v>36.831000000000003</v>
      </c>
      <c r="AR2064" s="85">
        <f t="shared" si="492"/>
        <v>0</v>
      </c>
      <c r="AS2064" s="86">
        <f t="shared" si="496"/>
        <v>4470</v>
      </c>
      <c r="AT2064" s="170">
        <f t="shared" si="497"/>
        <v>0</v>
      </c>
      <c r="AU2064" s="86">
        <v>4470</v>
      </c>
      <c r="AV2064" s="170">
        <f t="shared" si="493"/>
        <v>0</v>
      </c>
    </row>
    <row r="2065" spans="1:48" s="73" customFormat="1" ht="30" x14ac:dyDescent="0.2">
      <c r="A2065" s="10" t="s">
        <v>565</v>
      </c>
      <c r="B2065" s="14" t="s">
        <v>36</v>
      </c>
      <c r="C2065" s="14" t="s">
        <v>37</v>
      </c>
      <c r="D2065" s="14" t="s">
        <v>6236</v>
      </c>
      <c r="E2065" s="58">
        <v>320889</v>
      </c>
      <c r="F2065" s="15" t="s">
        <v>6237</v>
      </c>
      <c r="G2065" s="15" t="s">
        <v>568</v>
      </c>
      <c r="H2065" s="16">
        <v>100011169</v>
      </c>
      <c r="I2065" s="62">
        <v>710021461</v>
      </c>
      <c r="J2065" s="13">
        <v>710021461</v>
      </c>
      <c r="K2065" s="15" t="s">
        <v>48</v>
      </c>
      <c r="L2065" s="12" t="s">
        <v>565</v>
      </c>
      <c r="M2065" s="15" t="s">
        <v>6128</v>
      </c>
      <c r="N2065" s="49">
        <v>96701</v>
      </c>
      <c r="O2065" s="15" t="s">
        <v>6238</v>
      </c>
      <c r="P2065" s="15" t="s">
        <v>6239</v>
      </c>
      <c r="Q2065" s="48">
        <v>517089</v>
      </c>
      <c r="R2065" s="11" t="s">
        <v>45</v>
      </c>
      <c r="S2065" s="120">
        <v>3371</v>
      </c>
      <c r="T2065" s="85">
        <v>107.03</v>
      </c>
      <c r="U2065" s="86">
        <v>6</v>
      </c>
      <c r="V2065" s="123">
        <v>46.825625000000002</v>
      </c>
      <c r="W2065" s="85">
        <f t="shared" si="484"/>
        <v>2248</v>
      </c>
      <c r="X2065" s="86">
        <v>0</v>
      </c>
      <c r="Y2065" s="85">
        <v>16.054500000000001</v>
      </c>
      <c r="Z2065" s="86">
        <f t="shared" si="485"/>
        <v>0</v>
      </c>
      <c r="AA2065" s="86">
        <f t="shared" si="486"/>
        <v>2248</v>
      </c>
      <c r="AB2065" s="85">
        <v>122.77</v>
      </c>
      <c r="AC2065" s="85">
        <v>3</v>
      </c>
      <c r="AD2065" s="124">
        <f t="shared" si="494"/>
        <v>73.661999999999992</v>
      </c>
      <c r="AE2065" s="86">
        <f t="shared" si="487"/>
        <v>884</v>
      </c>
      <c r="AF2065" s="85">
        <v>0</v>
      </c>
      <c r="AG2065" s="85">
        <v>36.831000000000003</v>
      </c>
      <c r="AH2065" s="85">
        <f t="shared" si="488"/>
        <v>0</v>
      </c>
      <c r="AI2065" s="86">
        <f t="shared" si="489"/>
        <v>3132</v>
      </c>
      <c r="AJ2065" s="86">
        <f t="shared" si="490"/>
        <v>-239</v>
      </c>
      <c r="AK2065" s="122"/>
      <c r="AL2065" s="85">
        <v>122.77</v>
      </c>
      <c r="AM2065" s="85">
        <v>3</v>
      </c>
      <c r="AN2065" s="124">
        <f t="shared" si="495"/>
        <v>73.661999999999992</v>
      </c>
      <c r="AO2065" s="86">
        <f t="shared" si="491"/>
        <v>884</v>
      </c>
      <c r="AP2065" s="85">
        <v>0</v>
      </c>
      <c r="AQ2065" s="85">
        <v>36.831000000000003</v>
      </c>
      <c r="AR2065" s="85">
        <f t="shared" si="492"/>
        <v>0</v>
      </c>
      <c r="AS2065" s="86">
        <f t="shared" si="496"/>
        <v>3132</v>
      </c>
      <c r="AT2065" s="170">
        <f t="shared" si="497"/>
        <v>0</v>
      </c>
      <c r="AU2065" s="86">
        <v>3132</v>
      </c>
      <c r="AV2065" s="170">
        <f t="shared" si="493"/>
        <v>0</v>
      </c>
    </row>
    <row r="2066" spans="1:48" s="73" customFormat="1" ht="30" x14ac:dyDescent="0.2">
      <c r="A2066" s="10" t="s">
        <v>565</v>
      </c>
      <c r="B2066" s="14" t="s">
        <v>36</v>
      </c>
      <c r="C2066" s="14" t="s">
        <v>37</v>
      </c>
      <c r="D2066" s="14" t="s">
        <v>5395</v>
      </c>
      <c r="E2066" s="58">
        <v>313271</v>
      </c>
      <c r="F2066" s="15" t="s">
        <v>5396</v>
      </c>
      <c r="G2066" s="15" t="s">
        <v>568</v>
      </c>
      <c r="H2066" s="16">
        <v>100009404</v>
      </c>
      <c r="I2066" s="62">
        <v>710036264</v>
      </c>
      <c r="J2066" s="13">
        <v>710036264</v>
      </c>
      <c r="K2066" s="15" t="s">
        <v>48</v>
      </c>
      <c r="L2066" s="12" t="s">
        <v>565</v>
      </c>
      <c r="M2066" s="15" t="s">
        <v>654</v>
      </c>
      <c r="N2066" s="49">
        <v>97404</v>
      </c>
      <c r="O2066" s="15" t="s">
        <v>655</v>
      </c>
      <c r="P2066" s="15" t="s">
        <v>3546</v>
      </c>
      <c r="Q2066" s="48">
        <v>508438</v>
      </c>
      <c r="R2066" s="11" t="s">
        <v>45</v>
      </c>
      <c r="S2066" s="120">
        <v>25286</v>
      </c>
      <c r="T2066" s="85">
        <v>107.03</v>
      </c>
      <c r="U2066" s="86">
        <v>45</v>
      </c>
      <c r="V2066" s="123">
        <v>46.825625000000002</v>
      </c>
      <c r="W2066" s="85">
        <f t="shared" si="484"/>
        <v>16857</v>
      </c>
      <c r="X2066" s="86">
        <v>0</v>
      </c>
      <c r="Y2066" s="85">
        <v>16.054500000000001</v>
      </c>
      <c r="Z2066" s="86">
        <f t="shared" si="485"/>
        <v>0</v>
      </c>
      <c r="AA2066" s="86">
        <f t="shared" si="486"/>
        <v>16857</v>
      </c>
      <c r="AB2066" s="85">
        <v>122.77</v>
      </c>
      <c r="AC2066" s="85">
        <v>38</v>
      </c>
      <c r="AD2066" s="124">
        <f t="shared" si="494"/>
        <v>73.661999999999992</v>
      </c>
      <c r="AE2066" s="86">
        <f t="shared" si="487"/>
        <v>11197</v>
      </c>
      <c r="AF2066" s="85">
        <v>1</v>
      </c>
      <c r="AG2066" s="85">
        <v>36.831000000000003</v>
      </c>
      <c r="AH2066" s="85">
        <f t="shared" si="488"/>
        <v>147</v>
      </c>
      <c r="AI2066" s="86">
        <f t="shared" si="489"/>
        <v>28201</v>
      </c>
      <c r="AJ2066" s="86">
        <f t="shared" si="490"/>
        <v>2915</v>
      </c>
      <c r="AK2066" s="122"/>
      <c r="AL2066" s="85">
        <v>122.77</v>
      </c>
      <c r="AM2066" s="85">
        <v>38</v>
      </c>
      <c r="AN2066" s="124">
        <f t="shared" si="495"/>
        <v>73.661999999999992</v>
      </c>
      <c r="AO2066" s="86">
        <f t="shared" si="491"/>
        <v>11197</v>
      </c>
      <c r="AP2066" s="85">
        <v>1</v>
      </c>
      <c r="AQ2066" s="85">
        <v>36.831000000000003</v>
      </c>
      <c r="AR2066" s="85">
        <f t="shared" si="492"/>
        <v>147</v>
      </c>
      <c r="AS2066" s="86">
        <f t="shared" si="496"/>
        <v>28201</v>
      </c>
      <c r="AT2066" s="170">
        <f t="shared" si="497"/>
        <v>0</v>
      </c>
      <c r="AU2066" s="86">
        <v>28201</v>
      </c>
      <c r="AV2066" s="170">
        <f t="shared" si="493"/>
        <v>0</v>
      </c>
    </row>
    <row r="2067" spans="1:48" s="73" customFormat="1" x14ac:dyDescent="0.2">
      <c r="A2067" s="10" t="s">
        <v>565</v>
      </c>
      <c r="B2067" s="14" t="s">
        <v>36</v>
      </c>
      <c r="C2067" s="14" t="s">
        <v>37</v>
      </c>
      <c r="D2067" s="14" t="s">
        <v>6558</v>
      </c>
      <c r="E2067" s="58">
        <v>647861</v>
      </c>
      <c r="F2067" s="15" t="s">
        <v>6559</v>
      </c>
      <c r="G2067" s="15" t="s">
        <v>568</v>
      </c>
      <c r="H2067" s="16">
        <v>100010833</v>
      </c>
      <c r="I2067" s="62">
        <v>37897004</v>
      </c>
      <c r="J2067" s="13">
        <v>37897004</v>
      </c>
      <c r="K2067" s="15" t="s">
        <v>48</v>
      </c>
      <c r="L2067" s="12" t="s">
        <v>565</v>
      </c>
      <c r="M2067" s="15" t="s">
        <v>6311</v>
      </c>
      <c r="N2067" s="49">
        <v>96221</v>
      </c>
      <c r="O2067" s="15" t="s">
        <v>6560</v>
      </c>
      <c r="P2067" s="15" t="s">
        <v>6561</v>
      </c>
      <c r="Q2067" s="48">
        <v>558133</v>
      </c>
      <c r="R2067" s="11" t="s">
        <v>86</v>
      </c>
      <c r="S2067" s="120">
        <v>17419</v>
      </c>
      <c r="T2067" s="85">
        <v>107.03</v>
      </c>
      <c r="U2067" s="86">
        <v>31</v>
      </c>
      <c r="V2067" s="123">
        <v>46.825625000000002</v>
      </c>
      <c r="W2067" s="85">
        <f t="shared" si="484"/>
        <v>11613</v>
      </c>
      <c r="X2067" s="86">
        <v>0</v>
      </c>
      <c r="Y2067" s="85">
        <v>16.054500000000001</v>
      </c>
      <c r="Z2067" s="86">
        <f t="shared" si="485"/>
        <v>0</v>
      </c>
      <c r="AA2067" s="86">
        <f t="shared" si="486"/>
        <v>11613</v>
      </c>
      <c r="AB2067" s="85">
        <v>122.77</v>
      </c>
      <c r="AC2067" s="85">
        <v>15</v>
      </c>
      <c r="AD2067" s="124">
        <f t="shared" si="494"/>
        <v>73.661999999999992</v>
      </c>
      <c r="AE2067" s="86">
        <f t="shared" si="487"/>
        <v>4420</v>
      </c>
      <c r="AF2067" s="85">
        <v>0</v>
      </c>
      <c r="AG2067" s="85">
        <v>36.831000000000003</v>
      </c>
      <c r="AH2067" s="85">
        <f t="shared" si="488"/>
        <v>0</v>
      </c>
      <c r="AI2067" s="86">
        <f t="shared" si="489"/>
        <v>16033</v>
      </c>
      <c r="AJ2067" s="86">
        <f t="shared" si="490"/>
        <v>-1386</v>
      </c>
      <c r="AK2067" s="122"/>
      <c r="AL2067" s="85">
        <v>122.77</v>
      </c>
      <c r="AM2067" s="85">
        <v>15</v>
      </c>
      <c r="AN2067" s="124">
        <f t="shared" si="495"/>
        <v>73.661999999999992</v>
      </c>
      <c r="AO2067" s="86">
        <f t="shared" si="491"/>
        <v>4420</v>
      </c>
      <c r="AP2067" s="85">
        <v>0</v>
      </c>
      <c r="AQ2067" s="85">
        <v>36.831000000000003</v>
      </c>
      <c r="AR2067" s="85">
        <f t="shared" si="492"/>
        <v>0</v>
      </c>
      <c r="AS2067" s="86">
        <f t="shared" si="496"/>
        <v>16033</v>
      </c>
      <c r="AT2067" s="170">
        <f t="shared" si="497"/>
        <v>0</v>
      </c>
      <c r="AU2067" s="86">
        <v>16033</v>
      </c>
      <c r="AV2067" s="170">
        <f t="shared" si="493"/>
        <v>0</v>
      </c>
    </row>
    <row r="2068" spans="1:48" s="73" customFormat="1" ht="45" x14ac:dyDescent="0.2">
      <c r="A2068" s="10" t="s">
        <v>565</v>
      </c>
      <c r="B2068" s="14" t="s">
        <v>36</v>
      </c>
      <c r="C2068" s="14" t="s">
        <v>37</v>
      </c>
      <c r="D2068" s="14" t="s">
        <v>5877</v>
      </c>
      <c r="E2068" s="58">
        <v>318931</v>
      </c>
      <c r="F2068" s="15" t="s">
        <v>5878</v>
      </c>
      <c r="G2068" s="15" t="s">
        <v>568</v>
      </c>
      <c r="H2068" s="16">
        <v>100010497</v>
      </c>
      <c r="I2068" s="62">
        <v>710019351</v>
      </c>
      <c r="J2068" s="13">
        <v>710059833</v>
      </c>
      <c r="K2068" s="15" t="s">
        <v>92</v>
      </c>
      <c r="L2068" s="12" t="s">
        <v>565</v>
      </c>
      <c r="M2068" s="15" t="s">
        <v>5754</v>
      </c>
      <c r="N2068" s="49">
        <v>98034</v>
      </c>
      <c r="O2068" s="15" t="s">
        <v>5879</v>
      </c>
      <c r="P2068" s="15" t="s">
        <v>5880</v>
      </c>
      <c r="Q2068" s="48">
        <v>515230</v>
      </c>
      <c r="R2068" s="11" t="s">
        <v>45</v>
      </c>
      <c r="S2068" s="120">
        <v>3371</v>
      </c>
      <c r="T2068" s="85">
        <v>107.03</v>
      </c>
      <c r="U2068" s="86">
        <v>6</v>
      </c>
      <c r="V2068" s="123">
        <v>46.825625000000002</v>
      </c>
      <c r="W2068" s="85">
        <f t="shared" si="484"/>
        <v>2248</v>
      </c>
      <c r="X2068" s="86">
        <v>0</v>
      </c>
      <c r="Y2068" s="85">
        <v>16.054500000000001</v>
      </c>
      <c r="Z2068" s="86">
        <f t="shared" si="485"/>
        <v>0</v>
      </c>
      <c r="AA2068" s="86">
        <f t="shared" si="486"/>
        <v>2248</v>
      </c>
      <c r="AB2068" s="85">
        <v>122.77</v>
      </c>
      <c r="AC2068" s="85">
        <v>7</v>
      </c>
      <c r="AD2068" s="124">
        <f t="shared" si="494"/>
        <v>73.661999999999992</v>
      </c>
      <c r="AE2068" s="86">
        <f t="shared" si="487"/>
        <v>2063</v>
      </c>
      <c r="AF2068" s="85">
        <v>1</v>
      </c>
      <c r="AG2068" s="85">
        <v>36.831000000000003</v>
      </c>
      <c r="AH2068" s="85">
        <f t="shared" si="488"/>
        <v>147</v>
      </c>
      <c r="AI2068" s="86">
        <f t="shared" si="489"/>
        <v>4458</v>
      </c>
      <c r="AJ2068" s="86">
        <f t="shared" si="490"/>
        <v>1087</v>
      </c>
      <c r="AK2068" s="122"/>
      <c r="AL2068" s="85">
        <v>122.77</v>
      </c>
      <c r="AM2068" s="85">
        <v>7</v>
      </c>
      <c r="AN2068" s="124">
        <f t="shared" si="495"/>
        <v>73.661999999999992</v>
      </c>
      <c r="AO2068" s="86">
        <f t="shared" si="491"/>
        <v>2063</v>
      </c>
      <c r="AP2068" s="85">
        <v>1</v>
      </c>
      <c r="AQ2068" s="85">
        <v>36.831000000000003</v>
      </c>
      <c r="AR2068" s="85">
        <f t="shared" si="492"/>
        <v>147</v>
      </c>
      <c r="AS2068" s="86">
        <f t="shared" si="496"/>
        <v>4458</v>
      </c>
      <c r="AT2068" s="170">
        <f t="shared" si="497"/>
        <v>0</v>
      </c>
      <c r="AU2068" s="86">
        <v>4458</v>
      </c>
      <c r="AV2068" s="170">
        <f t="shared" si="493"/>
        <v>0</v>
      </c>
    </row>
    <row r="2069" spans="1:48" s="73" customFormat="1" x14ac:dyDescent="0.2">
      <c r="A2069" s="10" t="s">
        <v>565</v>
      </c>
      <c r="B2069" s="14" t="s">
        <v>36</v>
      </c>
      <c r="C2069" s="14" t="s">
        <v>37</v>
      </c>
      <c r="D2069" s="14" t="s">
        <v>6060</v>
      </c>
      <c r="E2069" s="58">
        <v>648582</v>
      </c>
      <c r="F2069" s="15" t="s">
        <v>6061</v>
      </c>
      <c r="G2069" s="15" t="s">
        <v>568</v>
      </c>
      <c r="H2069" s="16">
        <v>100010713</v>
      </c>
      <c r="I2069" s="62">
        <v>710020155</v>
      </c>
      <c r="J2069" s="13">
        <v>710020155</v>
      </c>
      <c r="K2069" s="15" t="s">
        <v>48</v>
      </c>
      <c r="L2069" s="12" t="s">
        <v>565</v>
      </c>
      <c r="M2069" s="15" t="s">
        <v>5979</v>
      </c>
      <c r="N2069" s="49">
        <v>99105</v>
      </c>
      <c r="O2069" s="15" t="s">
        <v>6062</v>
      </c>
      <c r="P2069" s="15" t="s">
        <v>6063</v>
      </c>
      <c r="Q2069" s="48">
        <v>516252</v>
      </c>
      <c r="R2069" s="11" t="s">
        <v>45</v>
      </c>
      <c r="S2069" s="120">
        <v>1686</v>
      </c>
      <c r="T2069" s="85">
        <v>107.03</v>
      </c>
      <c r="U2069" s="86">
        <v>3</v>
      </c>
      <c r="V2069" s="123">
        <v>46.825625000000002</v>
      </c>
      <c r="W2069" s="85">
        <f t="shared" si="484"/>
        <v>1124</v>
      </c>
      <c r="X2069" s="86">
        <v>0</v>
      </c>
      <c r="Y2069" s="85">
        <v>16.054500000000001</v>
      </c>
      <c r="Z2069" s="86">
        <f t="shared" si="485"/>
        <v>0</v>
      </c>
      <c r="AA2069" s="86">
        <f t="shared" si="486"/>
        <v>1124</v>
      </c>
      <c r="AB2069" s="85">
        <v>122.77</v>
      </c>
      <c r="AC2069" s="85">
        <v>5</v>
      </c>
      <c r="AD2069" s="124">
        <f t="shared" si="494"/>
        <v>73.661999999999992</v>
      </c>
      <c r="AE2069" s="86">
        <f t="shared" si="487"/>
        <v>1473</v>
      </c>
      <c r="AF2069" s="85">
        <v>0</v>
      </c>
      <c r="AG2069" s="85">
        <v>36.831000000000003</v>
      </c>
      <c r="AH2069" s="85">
        <f t="shared" si="488"/>
        <v>0</v>
      </c>
      <c r="AI2069" s="86">
        <f t="shared" si="489"/>
        <v>2597</v>
      </c>
      <c r="AJ2069" s="86">
        <f t="shared" si="490"/>
        <v>911</v>
      </c>
      <c r="AK2069" s="122"/>
      <c r="AL2069" s="85">
        <v>122.77</v>
      </c>
      <c r="AM2069" s="85">
        <v>5</v>
      </c>
      <c r="AN2069" s="124">
        <f t="shared" si="495"/>
        <v>73.661999999999992</v>
      </c>
      <c r="AO2069" s="86">
        <f t="shared" si="491"/>
        <v>1473</v>
      </c>
      <c r="AP2069" s="85">
        <v>0</v>
      </c>
      <c r="AQ2069" s="85">
        <v>36.831000000000003</v>
      </c>
      <c r="AR2069" s="85">
        <f t="shared" si="492"/>
        <v>0</v>
      </c>
      <c r="AS2069" s="86">
        <f t="shared" si="496"/>
        <v>2597</v>
      </c>
      <c r="AT2069" s="170">
        <f t="shared" si="497"/>
        <v>0</v>
      </c>
      <c r="AU2069" s="86">
        <v>2597</v>
      </c>
      <c r="AV2069" s="170">
        <f t="shared" si="493"/>
        <v>0</v>
      </c>
    </row>
    <row r="2070" spans="1:48" s="73" customFormat="1" x14ac:dyDescent="0.2">
      <c r="A2070" s="10" t="s">
        <v>565</v>
      </c>
      <c r="B2070" s="14" t="s">
        <v>36</v>
      </c>
      <c r="C2070" s="14" t="s">
        <v>37</v>
      </c>
      <c r="D2070" s="14" t="s">
        <v>5720</v>
      </c>
      <c r="E2070" s="58">
        <v>316407</v>
      </c>
      <c r="F2070" s="15" t="s">
        <v>5721</v>
      </c>
      <c r="G2070" s="15" t="s">
        <v>568</v>
      </c>
      <c r="H2070" s="16">
        <v>100010151</v>
      </c>
      <c r="I2070" s="62">
        <v>710016727</v>
      </c>
      <c r="J2070" s="13">
        <v>710016727</v>
      </c>
      <c r="K2070" s="15" t="s">
        <v>48</v>
      </c>
      <c r="L2070" s="12" t="s">
        <v>565</v>
      </c>
      <c r="M2070" s="15" t="s">
        <v>5599</v>
      </c>
      <c r="N2070" s="49">
        <v>98511</v>
      </c>
      <c r="O2070" s="15" t="s">
        <v>5722</v>
      </c>
      <c r="P2070" s="15" t="s">
        <v>5723</v>
      </c>
      <c r="Q2070" s="48">
        <v>511846</v>
      </c>
      <c r="R2070" s="11" t="s">
        <v>45</v>
      </c>
      <c r="S2070" s="120">
        <v>4495</v>
      </c>
      <c r="T2070" s="85">
        <v>107.03</v>
      </c>
      <c r="U2070" s="86">
        <v>8</v>
      </c>
      <c r="V2070" s="123">
        <v>46.825625000000002</v>
      </c>
      <c r="W2070" s="85">
        <f t="shared" si="484"/>
        <v>2997</v>
      </c>
      <c r="X2070" s="86">
        <v>0</v>
      </c>
      <c r="Y2070" s="85">
        <v>16.054500000000001</v>
      </c>
      <c r="Z2070" s="86">
        <f t="shared" si="485"/>
        <v>0</v>
      </c>
      <c r="AA2070" s="86">
        <f t="shared" si="486"/>
        <v>2997</v>
      </c>
      <c r="AB2070" s="85">
        <v>122.77</v>
      </c>
      <c r="AC2070" s="85">
        <v>7</v>
      </c>
      <c r="AD2070" s="124">
        <f t="shared" si="494"/>
        <v>73.661999999999992</v>
      </c>
      <c r="AE2070" s="86">
        <f t="shared" si="487"/>
        <v>2063</v>
      </c>
      <c r="AF2070" s="85">
        <v>1</v>
      </c>
      <c r="AG2070" s="85">
        <v>36.831000000000003</v>
      </c>
      <c r="AH2070" s="85">
        <f t="shared" si="488"/>
        <v>147</v>
      </c>
      <c r="AI2070" s="86">
        <f t="shared" si="489"/>
        <v>5207</v>
      </c>
      <c r="AJ2070" s="86">
        <f t="shared" si="490"/>
        <v>712</v>
      </c>
      <c r="AK2070" s="122"/>
      <c r="AL2070" s="85">
        <v>122.77</v>
      </c>
      <c r="AM2070" s="85">
        <v>7</v>
      </c>
      <c r="AN2070" s="124">
        <f t="shared" si="495"/>
        <v>73.661999999999992</v>
      </c>
      <c r="AO2070" s="86">
        <f t="shared" si="491"/>
        <v>2063</v>
      </c>
      <c r="AP2070" s="85">
        <v>1</v>
      </c>
      <c r="AQ2070" s="85">
        <v>36.831000000000003</v>
      </c>
      <c r="AR2070" s="85">
        <f t="shared" si="492"/>
        <v>147</v>
      </c>
      <c r="AS2070" s="86">
        <f t="shared" si="496"/>
        <v>5207</v>
      </c>
      <c r="AT2070" s="170">
        <f t="shared" si="497"/>
        <v>0</v>
      </c>
      <c r="AU2070" s="86">
        <v>5207</v>
      </c>
      <c r="AV2070" s="170">
        <f t="shared" si="493"/>
        <v>0</v>
      </c>
    </row>
    <row r="2071" spans="1:48" s="73" customFormat="1" ht="30" x14ac:dyDescent="0.2">
      <c r="A2071" s="10" t="s">
        <v>565</v>
      </c>
      <c r="B2071" s="14" t="s">
        <v>36</v>
      </c>
      <c r="C2071" s="14" t="s">
        <v>37</v>
      </c>
      <c r="D2071" s="14" t="s">
        <v>6349</v>
      </c>
      <c r="E2071" s="58">
        <v>319805</v>
      </c>
      <c r="F2071" s="15" t="s">
        <v>6350</v>
      </c>
      <c r="G2071" s="15" t="s">
        <v>568</v>
      </c>
      <c r="H2071" s="16">
        <v>100009821</v>
      </c>
      <c r="I2071" s="62">
        <v>42001170</v>
      </c>
      <c r="J2071" s="13">
        <v>42001170</v>
      </c>
      <c r="K2071" s="15" t="s">
        <v>48</v>
      </c>
      <c r="L2071" s="12" t="s">
        <v>565</v>
      </c>
      <c r="M2071" s="15" t="s">
        <v>5673</v>
      </c>
      <c r="N2071" s="49">
        <v>96212</v>
      </c>
      <c r="O2071" s="15" t="s">
        <v>6351</v>
      </c>
      <c r="P2071" s="15" t="s">
        <v>6353</v>
      </c>
      <c r="Q2071" s="48">
        <v>518263</v>
      </c>
      <c r="R2071" s="11" t="s">
        <v>86</v>
      </c>
      <c r="S2071" s="120">
        <v>19105</v>
      </c>
      <c r="T2071" s="85">
        <v>107.03</v>
      </c>
      <c r="U2071" s="86">
        <v>34</v>
      </c>
      <c r="V2071" s="123">
        <v>46.825625000000002</v>
      </c>
      <c r="W2071" s="85">
        <f t="shared" si="484"/>
        <v>12737</v>
      </c>
      <c r="X2071" s="86">
        <v>0</v>
      </c>
      <c r="Y2071" s="85">
        <v>16.054500000000001</v>
      </c>
      <c r="Z2071" s="86">
        <f t="shared" si="485"/>
        <v>0</v>
      </c>
      <c r="AA2071" s="86">
        <f t="shared" si="486"/>
        <v>12737</v>
      </c>
      <c r="AB2071" s="85">
        <v>122.77</v>
      </c>
      <c r="AC2071" s="85">
        <v>29</v>
      </c>
      <c r="AD2071" s="124">
        <f t="shared" si="494"/>
        <v>73.661999999999992</v>
      </c>
      <c r="AE2071" s="86">
        <f t="shared" si="487"/>
        <v>8545</v>
      </c>
      <c r="AF2071" s="85">
        <v>0</v>
      </c>
      <c r="AG2071" s="85">
        <v>36.831000000000003</v>
      </c>
      <c r="AH2071" s="85">
        <f t="shared" si="488"/>
        <v>0</v>
      </c>
      <c r="AI2071" s="86">
        <f t="shared" si="489"/>
        <v>21282</v>
      </c>
      <c r="AJ2071" s="86">
        <f t="shared" si="490"/>
        <v>2177</v>
      </c>
      <c r="AK2071" s="122"/>
      <c r="AL2071" s="85">
        <v>122.77</v>
      </c>
      <c r="AM2071" s="85">
        <v>29</v>
      </c>
      <c r="AN2071" s="124">
        <f t="shared" si="495"/>
        <v>73.661999999999992</v>
      </c>
      <c r="AO2071" s="86">
        <f t="shared" si="491"/>
        <v>8545</v>
      </c>
      <c r="AP2071" s="85">
        <v>0</v>
      </c>
      <c r="AQ2071" s="85">
        <v>36.831000000000003</v>
      </c>
      <c r="AR2071" s="85">
        <f t="shared" si="492"/>
        <v>0</v>
      </c>
      <c r="AS2071" s="86">
        <f t="shared" si="496"/>
        <v>21282</v>
      </c>
      <c r="AT2071" s="170">
        <f t="shared" si="497"/>
        <v>0</v>
      </c>
      <c r="AU2071" s="86">
        <v>21282</v>
      </c>
      <c r="AV2071" s="170">
        <f t="shared" si="493"/>
        <v>0</v>
      </c>
    </row>
    <row r="2072" spans="1:48" s="73" customFormat="1" ht="30" x14ac:dyDescent="0.2">
      <c r="A2072" s="10" t="s">
        <v>565</v>
      </c>
      <c r="B2072" s="14" t="s">
        <v>36</v>
      </c>
      <c r="C2072" s="14" t="s">
        <v>37</v>
      </c>
      <c r="D2072" s="14" t="s">
        <v>5395</v>
      </c>
      <c r="E2072" s="58">
        <v>313271</v>
      </c>
      <c r="F2072" s="15" t="s">
        <v>5396</v>
      </c>
      <c r="G2072" s="15" t="s">
        <v>568</v>
      </c>
      <c r="H2072" s="16">
        <v>100009406</v>
      </c>
      <c r="I2072" s="62">
        <v>710012802</v>
      </c>
      <c r="J2072" s="13">
        <v>710012802</v>
      </c>
      <c r="K2072" s="15" t="s">
        <v>48</v>
      </c>
      <c r="L2072" s="12" t="s">
        <v>565</v>
      </c>
      <c r="M2072" s="15" t="s">
        <v>654</v>
      </c>
      <c r="N2072" s="49">
        <v>97411</v>
      </c>
      <c r="O2072" s="15" t="s">
        <v>655</v>
      </c>
      <c r="P2072" s="15" t="s">
        <v>5410</v>
      </c>
      <c r="Q2072" s="48">
        <v>508438</v>
      </c>
      <c r="R2072" s="11" t="s">
        <v>45</v>
      </c>
      <c r="S2072" s="120">
        <v>5057</v>
      </c>
      <c r="T2072" s="85">
        <v>107.03</v>
      </c>
      <c r="U2072" s="86">
        <v>9</v>
      </c>
      <c r="V2072" s="123">
        <v>46.825625000000002</v>
      </c>
      <c r="W2072" s="85">
        <f t="shared" si="484"/>
        <v>3371</v>
      </c>
      <c r="X2072" s="86">
        <v>0</v>
      </c>
      <c r="Y2072" s="85">
        <v>16.054500000000001</v>
      </c>
      <c r="Z2072" s="86">
        <f t="shared" si="485"/>
        <v>0</v>
      </c>
      <c r="AA2072" s="86">
        <f t="shared" si="486"/>
        <v>3371</v>
      </c>
      <c r="AB2072" s="85">
        <v>122.77</v>
      </c>
      <c r="AC2072" s="85">
        <v>10</v>
      </c>
      <c r="AD2072" s="124">
        <f t="shared" si="494"/>
        <v>73.661999999999992</v>
      </c>
      <c r="AE2072" s="86">
        <f t="shared" si="487"/>
        <v>2946</v>
      </c>
      <c r="AF2072" s="85">
        <v>0</v>
      </c>
      <c r="AG2072" s="85">
        <v>36.831000000000003</v>
      </c>
      <c r="AH2072" s="85">
        <f t="shared" si="488"/>
        <v>0</v>
      </c>
      <c r="AI2072" s="86">
        <f t="shared" si="489"/>
        <v>6317</v>
      </c>
      <c r="AJ2072" s="86">
        <f t="shared" si="490"/>
        <v>1260</v>
      </c>
      <c r="AK2072" s="122"/>
      <c r="AL2072" s="85">
        <v>122.77</v>
      </c>
      <c r="AM2072" s="85">
        <v>10</v>
      </c>
      <c r="AN2072" s="124">
        <f t="shared" si="495"/>
        <v>73.661999999999992</v>
      </c>
      <c r="AO2072" s="86">
        <f t="shared" si="491"/>
        <v>2946</v>
      </c>
      <c r="AP2072" s="85">
        <v>0</v>
      </c>
      <c r="AQ2072" s="85">
        <v>36.831000000000003</v>
      </c>
      <c r="AR2072" s="85">
        <f t="shared" si="492"/>
        <v>0</v>
      </c>
      <c r="AS2072" s="86">
        <f t="shared" si="496"/>
        <v>6317</v>
      </c>
      <c r="AT2072" s="170">
        <f t="shared" si="497"/>
        <v>0</v>
      </c>
      <c r="AU2072" s="86">
        <v>6317</v>
      </c>
      <c r="AV2072" s="170">
        <f t="shared" si="493"/>
        <v>0</v>
      </c>
    </row>
    <row r="2073" spans="1:48" s="73" customFormat="1" ht="30" x14ac:dyDescent="0.2">
      <c r="A2073" s="10" t="s">
        <v>565</v>
      </c>
      <c r="B2073" s="14" t="s">
        <v>36</v>
      </c>
      <c r="C2073" s="14" t="s">
        <v>37</v>
      </c>
      <c r="D2073" s="14" t="s">
        <v>6281</v>
      </c>
      <c r="E2073" s="58">
        <v>321052</v>
      </c>
      <c r="F2073" s="15" t="s">
        <v>6282</v>
      </c>
      <c r="G2073" s="15" t="s">
        <v>568</v>
      </c>
      <c r="H2073" s="16">
        <v>100011183</v>
      </c>
      <c r="I2073" s="62">
        <v>710021666</v>
      </c>
      <c r="J2073" s="13">
        <v>710021666</v>
      </c>
      <c r="K2073" s="15" t="s">
        <v>48</v>
      </c>
      <c r="L2073" s="12" t="s">
        <v>565</v>
      </c>
      <c r="M2073" s="15" t="s">
        <v>6128</v>
      </c>
      <c r="N2073" s="49">
        <v>96611</v>
      </c>
      <c r="O2073" s="15" t="s">
        <v>6283</v>
      </c>
      <c r="P2073" s="15" t="s">
        <v>6284</v>
      </c>
      <c r="Q2073" s="48">
        <v>517313</v>
      </c>
      <c r="R2073" s="11" t="s">
        <v>45</v>
      </c>
      <c r="S2073" s="120">
        <v>9552</v>
      </c>
      <c r="T2073" s="85">
        <v>107.03</v>
      </c>
      <c r="U2073" s="86">
        <v>17</v>
      </c>
      <c r="V2073" s="123">
        <v>46.825625000000002</v>
      </c>
      <c r="W2073" s="85">
        <f t="shared" si="484"/>
        <v>6368</v>
      </c>
      <c r="X2073" s="86">
        <v>0</v>
      </c>
      <c r="Y2073" s="85">
        <v>16.054500000000001</v>
      </c>
      <c r="Z2073" s="86">
        <f t="shared" si="485"/>
        <v>0</v>
      </c>
      <c r="AA2073" s="86">
        <f t="shared" si="486"/>
        <v>6368</v>
      </c>
      <c r="AB2073" s="85">
        <v>122.77</v>
      </c>
      <c r="AC2073" s="85">
        <v>13</v>
      </c>
      <c r="AD2073" s="124">
        <f t="shared" si="494"/>
        <v>73.661999999999992</v>
      </c>
      <c r="AE2073" s="86">
        <f t="shared" si="487"/>
        <v>3830</v>
      </c>
      <c r="AF2073" s="85">
        <v>0</v>
      </c>
      <c r="AG2073" s="85">
        <v>36.831000000000003</v>
      </c>
      <c r="AH2073" s="85">
        <f t="shared" si="488"/>
        <v>0</v>
      </c>
      <c r="AI2073" s="86">
        <f t="shared" si="489"/>
        <v>10198</v>
      </c>
      <c r="AJ2073" s="86">
        <f t="shared" si="490"/>
        <v>646</v>
      </c>
      <c r="AK2073" s="122"/>
      <c r="AL2073" s="85">
        <v>122.77</v>
      </c>
      <c r="AM2073" s="85">
        <v>13</v>
      </c>
      <c r="AN2073" s="124">
        <f t="shared" si="495"/>
        <v>73.661999999999992</v>
      </c>
      <c r="AO2073" s="86">
        <f t="shared" si="491"/>
        <v>3830</v>
      </c>
      <c r="AP2073" s="85">
        <v>0</v>
      </c>
      <c r="AQ2073" s="85">
        <v>36.831000000000003</v>
      </c>
      <c r="AR2073" s="85">
        <f t="shared" si="492"/>
        <v>0</v>
      </c>
      <c r="AS2073" s="86">
        <f t="shared" si="496"/>
        <v>10198</v>
      </c>
      <c r="AT2073" s="170">
        <f t="shared" si="497"/>
        <v>0</v>
      </c>
      <c r="AU2073" s="86">
        <v>10198</v>
      </c>
      <c r="AV2073" s="170">
        <f t="shared" si="493"/>
        <v>0</v>
      </c>
    </row>
    <row r="2074" spans="1:48" s="73" customFormat="1" ht="30" x14ac:dyDescent="0.2">
      <c r="A2074" s="10" t="s">
        <v>565</v>
      </c>
      <c r="B2074" s="14" t="s">
        <v>36</v>
      </c>
      <c r="C2074" s="14" t="s">
        <v>37</v>
      </c>
      <c r="D2074" s="14" t="s">
        <v>6064</v>
      </c>
      <c r="E2074" s="58">
        <v>319481</v>
      </c>
      <c r="F2074" s="15" t="s">
        <v>6065</v>
      </c>
      <c r="G2074" s="15" t="s">
        <v>568</v>
      </c>
      <c r="H2074" s="16">
        <v>100010715</v>
      </c>
      <c r="I2074" s="62">
        <v>710020163</v>
      </c>
      <c r="J2074" s="13">
        <v>710020163</v>
      </c>
      <c r="K2074" s="15" t="s">
        <v>53</v>
      </c>
      <c r="L2074" s="12" t="s">
        <v>565</v>
      </c>
      <c r="M2074" s="15" t="s">
        <v>5979</v>
      </c>
      <c r="N2074" s="49">
        <v>99122</v>
      </c>
      <c r="O2074" s="15" t="s">
        <v>6066</v>
      </c>
      <c r="P2074" s="15" t="s">
        <v>6067</v>
      </c>
      <c r="Q2074" s="48">
        <v>516261</v>
      </c>
      <c r="R2074" s="11" t="s">
        <v>45</v>
      </c>
      <c r="S2074" s="120">
        <v>1686</v>
      </c>
      <c r="T2074" s="85">
        <v>107.03</v>
      </c>
      <c r="U2074" s="86">
        <v>3</v>
      </c>
      <c r="V2074" s="123">
        <v>46.825625000000002</v>
      </c>
      <c r="W2074" s="85">
        <f t="shared" si="484"/>
        <v>1124</v>
      </c>
      <c r="X2074" s="86">
        <v>0</v>
      </c>
      <c r="Y2074" s="85">
        <v>16.054500000000001</v>
      </c>
      <c r="Z2074" s="86">
        <f t="shared" si="485"/>
        <v>0</v>
      </c>
      <c r="AA2074" s="86">
        <f t="shared" si="486"/>
        <v>1124</v>
      </c>
      <c r="AB2074" s="85">
        <v>122.77</v>
      </c>
      <c r="AC2074" s="85">
        <v>5</v>
      </c>
      <c r="AD2074" s="124">
        <f t="shared" si="494"/>
        <v>73.661999999999992</v>
      </c>
      <c r="AE2074" s="86">
        <f t="shared" si="487"/>
        <v>1473</v>
      </c>
      <c r="AF2074" s="85">
        <v>0</v>
      </c>
      <c r="AG2074" s="85">
        <v>36.831000000000003</v>
      </c>
      <c r="AH2074" s="85">
        <f t="shared" si="488"/>
        <v>0</v>
      </c>
      <c r="AI2074" s="86">
        <f t="shared" si="489"/>
        <v>2597</v>
      </c>
      <c r="AJ2074" s="86">
        <f t="shared" si="490"/>
        <v>911</v>
      </c>
      <c r="AK2074" s="122"/>
      <c r="AL2074" s="85">
        <v>122.77</v>
      </c>
      <c r="AM2074" s="85">
        <v>5</v>
      </c>
      <c r="AN2074" s="124">
        <f t="shared" si="495"/>
        <v>73.661999999999992</v>
      </c>
      <c r="AO2074" s="86">
        <f t="shared" si="491"/>
        <v>1473</v>
      </c>
      <c r="AP2074" s="85">
        <v>0</v>
      </c>
      <c r="AQ2074" s="85">
        <v>36.831000000000003</v>
      </c>
      <c r="AR2074" s="85">
        <f t="shared" si="492"/>
        <v>0</v>
      </c>
      <c r="AS2074" s="86">
        <f t="shared" si="496"/>
        <v>2597</v>
      </c>
      <c r="AT2074" s="170">
        <f t="shared" si="497"/>
        <v>0</v>
      </c>
      <c r="AU2074" s="86">
        <v>2597</v>
      </c>
      <c r="AV2074" s="170">
        <f t="shared" si="493"/>
        <v>0</v>
      </c>
    </row>
    <row r="2075" spans="1:48" s="73" customFormat="1" ht="30" x14ac:dyDescent="0.2">
      <c r="A2075" s="10" t="s">
        <v>565</v>
      </c>
      <c r="B2075" s="14" t="s">
        <v>36</v>
      </c>
      <c r="C2075" s="14" t="s">
        <v>37</v>
      </c>
      <c r="D2075" s="14" t="s">
        <v>6068</v>
      </c>
      <c r="E2075" s="58">
        <v>319490</v>
      </c>
      <c r="F2075" s="15" t="s">
        <v>6069</v>
      </c>
      <c r="G2075" s="15" t="s">
        <v>568</v>
      </c>
      <c r="H2075" s="16">
        <v>100010719</v>
      </c>
      <c r="I2075" s="62">
        <v>710020171</v>
      </c>
      <c r="J2075" s="13">
        <v>710020171</v>
      </c>
      <c r="K2075" s="15" t="s">
        <v>48</v>
      </c>
      <c r="L2075" s="12" t="s">
        <v>565</v>
      </c>
      <c r="M2075" s="15" t="s">
        <v>5979</v>
      </c>
      <c r="N2075" s="49">
        <v>99107</v>
      </c>
      <c r="O2075" s="15" t="s">
        <v>6070</v>
      </c>
      <c r="P2075" s="15" t="s">
        <v>6071</v>
      </c>
      <c r="Q2075" s="48">
        <v>516279</v>
      </c>
      <c r="R2075" s="11" t="s">
        <v>45</v>
      </c>
      <c r="S2075" s="120">
        <v>2810</v>
      </c>
      <c r="T2075" s="85">
        <v>107.03</v>
      </c>
      <c r="U2075" s="86">
        <v>5</v>
      </c>
      <c r="V2075" s="123">
        <v>46.825625000000002</v>
      </c>
      <c r="W2075" s="85">
        <f t="shared" si="484"/>
        <v>1873</v>
      </c>
      <c r="X2075" s="86">
        <v>0</v>
      </c>
      <c r="Y2075" s="85">
        <v>16.054500000000001</v>
      </c>
      <c r="Z2075" s="86">
        <f t="shared" si="485"/>
        <v>0</v>
      </c>
      <c r="AA2075" s="86">
        <f t="shared" si="486"/>
        <v>1873</v>
      </c>
      <c r="AB2075" s="85">
        <v>122.77</v>
      </c>
      <c r="AC2075" s="85">
        <v>5</v>
      </c>
      <c r="AD2075" s="124">
        <f t="shared" si="494"/>
        <v>73.661999999999992</v>
      </c>
      <c r="AE2075" s="86">
        <f t="shared" si="487"/>
        <v>1473</v>
      </c>
      <c r="AF2075" s="85">
        <v>0</v>
      </c>
      <c r="AG2075" s="85">
        <v>36.831000000000003</v>
      </c>
      <c r="AH2075" s="85">
        <f t="shared" si="488"/>
        <v>0</v>
      </c>
      <c r="AI2075" s="86">
        <f t="shared" si="489"/>
        <v>3346</v>
      </c>
      <c r="AJ2075" s="86">
        <f t="shared" si="490"/>
        <v>536</v>
      </c>
      <c r="AK2075" s="122"/>
      <c r="AL2075" s="85">
        <v>122.77</v>
      </c>
      <c r="AM2075" s="85">
        <v>5</v>
      </c>
      <c r="AN2075" s="124">
        <f t="shared" si="495"/>
        <v>73.661999999999992</v>
      </c>
      <c r="AO2075" s="86">
        <f t="shared" si="491"/>
        <v>1473</v>
      </c>
      <c r="AP2075" s="85">
        <v>0</v>
      </c>
      <c r="AQ2075" s="85">
        <v>36.831000000000003</v>
      </c>
      <c r="AR2075" s="85">
        <f t="shared" si="492"/>
        <v>0</v>
      </c>
      <c r="AS2075" s="86">
        <f t="shared" si="496"/>
        <v>3346</v>
      </c>
      <c r="AT2075" s="170">
        <f t="shared" si="497"/>
        <v>0</v>
      </c>
      <c r="AU2075" s="86">
        <v>3346</v>
      </c>
      <c r="AV2075" s="170">
        <f t="shared" si="493"/>
        <v>0</v>
      </c>
    </row>
    <row r="2076" spans="1:48" s="73" customFormat="1" ht="30" x14ac:dyDescent="0.2">
      <c r="A2076" s="10" t="s">
        <v>565</v>
      </c>
      <c r="B2076" s="14" t="s">
        <v>36</v>
      </c>
      <c r="C2076" s="14" t="s">
        <v>37</v>
      </c>
      <c r="D2076" s="14" t="s">
        <v>5559</v>
      </c>
      <c r="E2076" s="58">
        <v>313823</v>
      </c>
      <c r="F2076" s="15" t="s">
        <v>5560</v>
      </c>
      <c r="G2076" s="15" t="s">
        <v>568</v>
      </c>
      <c r="H2076" s="16">
        <v>100009561</v>
      </c>
      <c r="I2076" s="62">
        <v>37889966</v>
      </c>
      <c r="J2076" s="13">
        <v>37889966</v>
      </c>
      <c r="K2076" s="15" t="s">
        <v>48</v>
      </c>
      <c r="L2076" s="12" t="s">
        <v>565</v>
      </c>
      <c r="M2076" s="15" t="s">
        <v>654</v>
      </c>
      <c r="N2076" s="49">
        <v>97613</v>
      </c>
      <c r="O2076" s="15" t="s">
        <v>5561</v>
      </c>
      <c r="P2076" s="15" t="s">
        <v>5562</v>
      </c>
      <c r="Q2076" s="48">
        <v>509001</v>
      </c>
      <c r="R2076" s="11" t="s">
        <v>86</v>
      </c>
      <c r="S2076" s="120">
        <v>19667</v>
      </c>
      <c r="T2076" s="85">
        <v>107.03</v>
      </c>
      <c r="U2076" s="86">
        <v>35</v>
      </c>
      <c r="V2076" s="123">
        <v>46.825625000000002</v>
      </c>
      <c r="W2076" s="85">
        <f t="shared" si="484"/>
        <v>13111</v>
      </c>
      <c r="X2076" s="86">
        <v>0</v>
      </c>
      <c r="Y2076" s="85">
        <v>16.054500000000001</v>
      </c>
      <c r="Z2076" s="86">
        <f t="shared" si="485"/>
        <v>0</v>
      </c>
      <c r="AA2076" s="86">
        <f t="shared" si="486"/>
        <v>13111</v>
      </c>
      <c r="AB2076" s="85">
        <v>122.77</v>
      </c>
      <c r="AC2076" s="85">
        <v>46</v>
      </c>
      <c r="AD2076" s="124">
        <f t="shared" si="494"/>
        <v>73.661999999999992</v>
      </c>
      <c r="AE2076" s="86">
        <f t="shared" si="487"/>
        <v>13554</v>
      </c>
      <c r="AF2076" s="85">
        <v>0</v>
      </c>
      <c r="AG2076" s="85">
        <v>36.831000000000003</v>
      </c>
      <c r="AH2076" s="85">
        <f t="shared" si="488"/>
        <v>0</v>
      </c>
      <c r="AI2076" s="86">
        <f t="shared" si="489"/>
        <v>26665</v>
      </c>
      <c r="AJ2076" s="86">
        <f t="shared" si="490"/>
        <v>6998</v>
      </c>
      <c r="AK2076" s="122"/>
      <c r="AL2076" s="85">
        <v>122.77</v>
      </c>
      <c r="AM2076" s="85">
        <v>46</v>
      </c>
      <c r="AN2076" s="124">
        <f t="shared" si="495"/>
        <v>73.661999999999992</v>
      </c>
      <c r="AO2076" s="86">
        <f t="shared" si="491"/>
        <v>13554</v>
      </c>
      <c r="AP2076" s="85">
        <v>0</v>
      </c>
      <c r="AQ2076" s="85">
        <v>36.831000000000003</v>
      </c>
      <c r="AR2076" s="85">
        <f t="shared" si="492"/>
        <v>0</v>
      </c>
      <c r="AS2076" s="86">
        <f t="shared" si="496"/>
        <v>26665</v>
      </c>
      <c r="AT2076" s="170">
        <f t="shared" si="497"/>
        <v>0</v>
      </c>
      <c r="AU2076" s="86">
        <v>26665</v>
      </c>
      <c r="AV2076" s="170">
        <f t="shared" si="493"/>
        <v>0</v>
      </c>
    </row>
    <row r="2077" spans="1:48" s="73" customFormat="1" x14ac:dyDescent="0.2">
      <c r="A2077" s="10" t="s">
        <v>565</v>
      </c>
      <c r="B2077" s="14" t="s">
        <v>36</v>
      </c>
      <c r="C2077" s="14" t="s">
        <v>37</v>
      </c>
      <c r="D2077" s="14" t="s">
        <v>6243</v>
      </c>
      <c r="E2077" s="58">
        <v>320901</v>
      </c>
      <c r="F2077" s="15" t="s">
        <v>6244</v>
      </c>
      <c r="G2077" s="15" t="s">
        <v>568</v>
      </c>
      <c r="H2077" s="16">
        <v>100011027</v>
      </c>
      <c r="I2077" s="62">
        <v>710021526</v>
      </c>
      <c r="J2077" s="13">
        <v>710021526</v>
      </c>
      <c r="K2077" s="15" t="s">
        <v>48</v>
      </c>
      <c r="L2077" s="12" t="s">
        <v>565</v>
      </c>
      <c r="M2077" s="15" t="s">
        <v>6161</v>
      </c>
      <c r="N2077" s="49">
        <v>96677</v>
      </c>
      <c r="O2077" s="15" t="s">
        <v>6245</v>
      </c>
      <c r="P2077" s="15" t="s">
        <v>6246</v>
      </c>
      <c r="Q2077" s="48">
        <v>517119</v>
      </c>
      <c r="R2077" s="11" t="s">
        <v>45</v>
      </c>
      <c r="S2077" s="120">
        <v>3933</v>
      </c>
      <c r="T2077" s="85">
        <v>107.03</v>
      </c>
      <c r="U2077" s="86">
        <v>7</v>
      </c>
      <c r="V2077" s="123">
        <v>46.825625000000002</v>
      </c>
      <c r="W2077" s="85">
        <f t="shared" si="484"/>
        <v>2622</v>
      </c>
      <c r="X2077" s="86">
        <v>0</v>
      </c>
      <c r="Y2077" s="85">
        <v>16.054500000000001</v>
      </c>
      <c r="Z2077" s="86">
        <f t="shared" si="485"/>
        <v>0</v>
      </c>
      <c r="AA2077" s="86">
        <f t="shared" si="486"/>
        <v>2622</v>
      </c>
      <c r="AB2077" s="85">
        <v>122.77</v>
      </c>
      <c r="AC2077" s="85">
        <v>9</v>
      </c>
      <c r="AD2077" s="124">
        <f t="shared" si="494"/>
        <v>73.661999999999992</v>
      </c>
      <c r="AE2077" s="86">
        <f t="shared" si="487"/>
        <v>2652</v>
      </c>
      <c r="AF2077" s="85">
        <v>0</v>
      </c>
      <c r="AG2077" s="85">
        <v>36.831000000000003</v>
      </c>
      <c r="AH2077" s="85">
        <f t="shared" si="488"/>
        <v>0</v>
      </c>
      <c r="AI2077" s="86">
        <f t="shared" si="489"/>
        <v>5274</v>
      </c>
      <c r="AJ2077" s="86">
        <f t="shared" si="490"/>
        <v>1341</v>
      </c>
      <c r="AK2077" s="122"/>
      <c r="AL2077" s="85">
        <v>122.77</v>
      </c>
      <c r="AM2077" s="85">
        <v>9</v>
      </c>
      <c r="AN2077" s="124">
        <f t="shared" si="495"/>
        <v>73.661999999999992</v>
      </c>
      <c r="AO2077" s="86">
        <f t="shared" si="491"/>
        <v>2652</v>
      </c>
      <c r="AP2077" s="85">
        <v>0</v>
      </c>
      <c r="AQ2077" s="85">
        <v>36.831000000000003</v>
      </c>
      <c r="AR2077" s="85">
        <f t="shared" si="492"/>
        <v>0</v>
      </c>
      <c r="AS2077" s="86">
        <f t="shared" si="496"/>
        <v>5274</v>
      </c>
      <c r="AT2077" s="170">
        <f t="shared" si="497"/>
        <v>0</v>
      </c>
      <c r="AU2077" s="86">
        <v>5274</v>
      </c>
      <c r="AV2077" s="170">
        <f t="shared" si="493"/>
        <v>0</v>
      </c>
    </row>
    <row r="2078" spans="1:48" s="73" customFormat="1" ht="30" x14ac:dyDescent="0.2">
      <c r="A2078" s="10" t="s">
        <v>565</v>
      </c>
      <c r="B2078" s="14" t="s">
        <v>36</v>
      </c>
      <c r="C2078" s="14" t="s">
        <v>37</v>
      </c>
      <c r="D2078" s="14" t="s">
        <v>5881</v>
      </c>
      <c r="E2078" s="58">
        <v>318957</v>
      </c>
      <c r="F2078" s="15" t="s">
        <v>5882</v>
      </c>
      <c r="G2078" s="15" t="s">
        <v>568</v>
      </c>
      <c r="H2078" s="16">
        <v>100010290</v>
      </c>
      <c r="I2078" s="62">
        <v>710019378</v>
      </c>
      <c r="J2078" s="13">
        <v>710019378</v>
      </c>
      <c r="K2078" s="15" t="s">
        <v>53</v>
      </c>
      <c r="L2078" s="12" t="s">
        <v>565</v>
      </c>
      <c r="M2078" s="15" t="s">
        <v>5776</v>
      </c>
      <c r="N2078" s="49">
        <v>98262</v>
      </c>
      <c r="O2078" s="15" t="s">
        <v>5883</v>
      </c>
      <c r="P2078" s="15" t="s">
        <v>5884</v>
      </c>
      <c r="Q2078" s="48">
        <v>515256</v>
      </c>
      <c r="R2078" s="11" t="s">
        <v>45</v>
      </c>
      <c r="S2078" s="120">
        <v>7305</v>
      </c>
      <c r="T2078" s="85">
        <v>107.03</v>
      </c>
      <c r="U2078" s="86">
        <v>13</v>
      </c>
      <c r="V2078" s="123">
        <v>46.825625000000002</v>
      </c>
      <c r="W2078" s="85">
        <f t="shared" si="484"/>
        <v>4870</v>
      </c>
      <c r="X2078" s="86">
        <v>0</v>
      </c>
      <c r="Y2078" s="85">
        <v>16.054500000000001</v>
      </c>
      <c r="Z2078" s="86">
        <f t="shared" si="485"/>
        <v>0</v>
      </c>
      <c r="AA2078" s="86">
        <f t="shared" si="486"/>
        <v>4870</v>
      </c>
      <c r="AB2078" s="85">
        <v>122.77</v>
      </c>
      <c r="AC2078" s="85">
        <v>8</v>
      </c>
      <c r="AD2078" s="124">
        <f t="shared" si="494"/>
        <v>73.661999999999992</v>
      </c>
      <c r="AE2078" s="86">
        <f t="shared" si="487"/>
        <v>2357</v>
      </c>
      <c r="AF2078" s="85">
        <v>0</v>
      </c>
      <c r="AG2078" s="85">
        <v>36.831000000000003</v>
      </c>
      <c r="AH2078" s="85">
        <f t="shared" si="488"/>
        <v>0</v>
      </c>
      <c r="AI2078" s="86">
        <f t="shared" si="489"/>
        <v>7227</v>
      </c>
      <c r="AJ2078" s="86">
        <f t="shared" si="490"/>
        <v>-78</v>
      </c>
      <c r="AK2078" s="122"/>
      <c r="AL2078" s="85">
        <v>122.77</v>
      </c>
      <c r="AM2078" s="85">
        <v>8</v>
      </c>
      <c r="AN2078" s="124">
        <f t="shared" si="495"/>
        <v>73.661999999999992</v>
      </c>
      <c r="AO2078" s="86">
        <f t="shared" si="491"/>
        <v>2357</v>
      </c>
      <c r="AP2078" s="85">
        <v>0</v>
      </c>
      <c r="AQ2078" s="85">
        <v>36.831000000000003</v>
      </c>
      <c r="AR2078" s="85">
        <f t="shared" si="492"/>
        <v>0</v>
      </c>
      <c r="AS2078" s="86">
        <f t="shared" si="496"/>
        <v>7227</v>
      </c>
      <c r="AT2078" s="170">
        <f t="shared" si="497"/>
        <v>0</v>
      </c>
      <c r="AU2078" s="86">
        <v>7227</v>
      </c>
      <c r="AV2078" s="170">
        <f t="shared" si="493"/>
        <v>0</v>
      </c>
    </row>
    <row r="2079" spans="1:48" s="73" customFormat="1" ht="45" x14ac:dyDescent="0.2">
      <c r="A2079" s="10" t="s">
        <v>565</v>
      </c>
      <c r="B2079" s="14" t="s">
        <v>36</v>
      </c>
      <c r="C2079" s="14" t="s">
        <v>37</v>
      </c>
      <c r="D2079" s="14" t="s">
        <v>5885</v>
      </c>
      <c r="E2079" s="58">
        <v>318965</v>
      </c>
      <c r="F2079" s="15" t="s">
        <v>5886</v>
      </c>
      <c r="G2079" s="15" t="s">
        <v>568</v>
      </c>
      <c r="H2079" s="16">
        <v>100010504</v>
      </c>
      <c r="I2079" s="62">
        <v>710019386</v>
      </c>
      <c r="J2079" s="13">
        <v>45025274</v>
      </c>
      <c r="K2079" s="15" t="s">
        <v>105</v>
      </c>
      <c r="L2079" s="12" t="s">
        <v>565</v>
      </c>
      <c r="M2079" s="15" t="s">
        <v>5754</v>
      </c>
      <c r="N2079" s="49">
        <v>98011</v>
      </c>
      <c r="O2079" s="15" t="s">
        <v>5887</v>
      </c>
      <c r="P2079" s="15" t="s">
        <v>5888</v>
      </c>
      <c r="Q2079" s="48">
        <v>515264</v>
      </c>
      <c r="R2079" s="11" t="s">
        <v>45</v>
      </c>
      <c r="S2079" s="120">
        <v>9552</v>
      </c>
      <c r="T2079" s="85">
        <v>107.03</v>
      </c>
      <c r="U2079" s="86">
        <v>17</v>
      </c>
      <c r="V2079" s="123">
        <v>46.825625000000002</v>
      </c>
      <c r="W2079" s="85">
        <f t="shared" si="484"/>
        <v>6368</v>
      </c>
      <c r="X2079" s="86">
        <v>0</v>
      </c>
      <c r="Y2079" s="85">
        <v>16.054500000000001</v>
      </c>
      <c r="Z2079" s="86">
        <f t="shared" si="485"/>
        <v>0</v>
      </c>
      <c r="AA2079" s="86">
        <f t="shared" si="486"/>
        <v>6368</v>
      </c>
      <c r="AB2079" s="85">
        <v>122.77</v>
      </c>
      <c r="AC2079" s="85">
        <v>16</v>
      </c>
      <c r="AD2079" s="124">
        <f t="shared" si="494"/>
        <v>73.661999999999992</v>
      </c>
      <c r="AE2079" s="86">
        <f t="shared" si="487"/>
        <v>4714</v>
      </c>
      <c r="AF2079" s="85">
        <v>0</v>
      </c>
      <c r="AG2079" s="85">
        <v>36.831000000000003</v>
      </c>
      <c r="AH2079" s="85">
        <f t="shared" si="488"/>
        <v>0</v>
      </c>
      <c r="AI2079" s="86">
        <f t="shared" si="489"/>
        <v>11082</v>
      </c>
      <c r="AJ2079" s="86">
        <f t="shared" si="490"/>
        <v>1530</v>
      </c>
      <c r="AK2079" s="122"/>
      <c r="AL2079" s="85">
        <v>122.77</v>
      </c>
      <c r="AM2079" s="85">
        <v>16</v>
      </c>
      <c r="AN2079" s="124">
        <f t="shared" si="495"/>
        <v>73.661999999999992</v>
      </c>
      <c r="AO2079" s="86">
        <f t="shared" si="491"/>
        <v>4714</v>
      </c>
      <c r="AP2079" s="85">
        <v>0</v>
      </c>
      <c r="AQ2079" s="85">
        <v>36.831000000000003</v>
      </c>
      <c r="AR2079" s="85">
        <f t="shared" si="492"/>
        <v>0</v>
      </c>
      <c r="AS2079" s="86">
        <f t="shared" si="496"/>
        <v>11082</v>
      </c>
      <c r="AT2079" s="170">
        <f t="shared" si="497"/>
        <v>0</v>
      </c>
      <c r="AU2079" s="86">
        <v>11082</v>
      </c>
      <c r="AV2079" s="170">
        <f t="shared" si="493"/>
        <v>0</v>
      </c>
    </row>
    <row r="2080" spans="1:48" s="73" customFormat="1" ht="30" x14ac:dyDescent="0.2">
      <c r="A2080" s="10" t="s">
        <v>565</v>
      </c>
      <c r="B2080" s="14" t="s">
        <v>36</v>
      </c>
      <c r="C2080" s="14" t="s">
        <v>37</v>
      </c>
      <c r="D2080" s="14" t="s">
        <v>5752</v>
      </c>
      <c r="E2080" s="58">
        <v>319031</v>
      </c>
      <c r="F2080" s="15" t="s">
        <v>5753</v>
      </c>
      <c r="G2080" s="15" t="s">
        <v>568</v>
      </c>
      <c r="H2080" s="16">
        <v>100010561</v>
      </c>
      <c r="I2080" s="62">
        <v>45025240</v>
      </c>
      <c r="J2080" s="13">
        <v>45025240</v>
      </c>
      <c r="K2080" s="15" t="s">
        <v>48</v>
      </c>
      <c r="L2080" s="12" t="s">
        <v>565</v>
      </c>
      <c r="M2080" s="15" t="s">
        <v>5754</v>
      </c>
      <c r="N2080" s="49">
        <v>97901</v>
      </c>
      <c r="O2080" s="15" t="s">
        <v>570</v>
      </c>
      <c r="P2080" s="15" t="s">
        <v>5757</v>
      </c>
      <c r="Q2080" s="48">
        <v>514462</v>
      </c>
      <c r="R2080" s="11" t="s">
        <v>86</v>
      </c>
      <c r="S2080" s="120">
        <v>14048</v>
      </c>
      <c r="T2080" s="85">
        <v>107.03</v>
      </c>
      <c r="U2080" s="86">
        <v>25</v>
      </c>
      <c r="V2080" s="123">
        <v>46.825625000000002</v>
      </c>
      <c r="W2080" s="85">
        <f t="shared" si="484"/>
        <v>9365</v>
      </c>
      <c r="X2080" s="86">
        <v>0</v>
      </c>
      <c r="Y2080" s="85">
        <v>16.054500000000001</v>
      </c>
      <c r="Z2080" s="86">
        <f t="shared" si="485"/>
        <v>0</v>
      </c>
      <c r="AA2080" s="86">
        <f t="shared" si="486"/>
        <v>9365</v>
      </c>
      <c r="AB2080" s="85">
        <v>122.77</v>
      </c>
      <c r="AC2080" s="85">
        <v>26</v>
      </c>
      <c r="AD2080" s="124">
        <f t="shared" si="494"/>
        <v>73.661999999999992</v>
      </c>
      <c r="AE2080" s="86">
        <f t="shared" si="487"/>
        <v>7661</v>
      </c>
      <c r="AF2080" s="85">
        <v>0</v>
      </c>
      <c r="AG2080" s="85">
        <v>36.831000000000003</v>
      </c>
      <c r="AH2080" s="85">
        <f t="shared" si="488"/>
        <v>0</v>
      </c>
      <c r="AI2080" s="86">
        <f t="shared" si="489"/>
        <v>17026</v>
      </c>
      <c r="AJ2080" s="86">
        <f t="shared" si="490"/>
        <v>2978</v>
      </c>
      <c r="AK2080" s="122"/>
      <c r="AL2080" s="85">
        <v>122.77</v>
      </c>
      <c r="AM2080" s="85">
        <v>26</v>
      </c>
      <c r="AN2080" s="124">
        <f t="shared" si="495"/>
        <v>73.661999999999992</v>
      </c>
      <c r="AO2080" s="86">
        <f t="shared" si="491"/>
        <v>7661</v>
      </c>
      <c r="AP2080" s="85">
        <v>0</v>
      </c>
      <c r="AQ2080" s="85">
        <v>36.831000000000003</v>
      </c>
      <c r="AR2080" s="85">
        <f t="shared" si="492"/>
        <v>0</v>
      </c>
      <c r="AS2080" s="86">
        <f t="shared" si="496"/>
        <v>17026</v>
      </c>
      <c r="AT2080" s="170">
        <f t="shared" si="497"/>
        <v>0</v>
      </c>
      <c r="AU2080" s="86">
        <v>17026</v>
      </c>
      <c r="AV2080" s="170">
        <f t="shared" si="493"/>
        <v>0</v>
      </c>
    </row>
    <row r="2081" spans="1:48" s="73" customFormat="1" ht="30" x14ac:dyDescent="0.2">
      <c r="A2081" s="10" t="s">
        <v>565</v>
      </c>
      <c r="B2081" s="14" t="s">
        <v>36</v>
      </c>
      <c r="C2081" s="14" t="s">
        <v>37</v>
      </c>
      <c r="D2081" s="14" t="s">
        <v>5889</v>
      </c>
      <c r="E2081" s="58">
        <v>649996</v>
      </c>
      <c r="F2081" s="15" t="s">
        <v>5890</v>
      </c>
      <c r="G2081" s="15" t="s">
        <v>568</v>
      </c>
      <c r="H2081" s="16">
        <v>100010506</v>
      </c>
      <c r="I2081" s="62">
        <v>710019408</v>
      </c>
      <c r="J2081" s="13">
        <v>710019408</v>
      </c>
      <c r="K2081" s="15" t="s">
        <v>48</v>
      </c>
      <c r="L2081" s="12" t="s">
        <v>565</v>
      </c>
      <c r="M2081" s="15" t="s">
        <v>5754</v>
      </c>
      <c r="N2081" s="49">
        <v>98023</v>
      </c>
      <c r="O2081" s="15" t="s">
        <v>5891</v>
      </c>
      <c r="P2081" s="15" t="s">
        <v>5892</v>
      </c>
      <c r="Q2081" s="48">
        <v>515272</v>
      </c>
      <c r="R2081" s="11" t="s">
        <v>45</v>
      </c>
      <c r="S2081" s="120">
        <v>1124</v>
      </c>
      <c r="T2081" s="85">
        <v>107.03</v>
      </c>
      <c r="U2081" s="86">
        <v>2</v>
      </c>
      <c r="V2081" s="123">
        <v>46.825625000000002</v>
      </c>
      <c r="W2081" s="85">
        <f t="shared" si="484"/>
        <v>749</v>
      </c>
      <c r="X2081" s="86">
        <v>0</v>
      </c>
      <c r="Y2081" s="85">
        <v>16.054500000000001</v>
      </c>
      <c r="Z2081" s="86">
        <f t="shared" si="485"/>
        <v>0</v>
      </c>
      <c r="AA2081" s="86">
        <f t="shared" si="486"/>
        <v>749</v>
      </c>
      <c r="AB2081" s="85">
        <v>122.77</v>
      </c>
      <c r="AC2081" s="85">
        <v>3</v>
      </c>
      <c r="AD2081" s="124">
        <f t="shared" si="494"/>
        <v>73.661999999999992</v>
      </c>
      <c r="AE2081" s="86">
        <f t="shared" si="487"/>
        <v>884</v>
      </c>
      <c r="AF2081" s="85">
        <v>0</v>
      </c>
      <c r="AG2081" s="85">
        <v>36.831000000000003</v>
      </c>
      <c r="AH2081" s="85">
        <f t="shared" si="488"/>
        <v>0</v>
      </c>
      <c r="AI2081" s="86">
        <f t="shared" si="489"/>
        <v>1633</v>
      </c>
      <c r="AJ2081" s="86">
        <f t="shared" si="490"/>
        <v>509</v>
      </c>
      <c r="AK2081" s="122"/>
      <c r="AL2081" s="85">
        <v>122.77</v>
      </c>
      <c r="AM2081" s="85">
        <v>3</v>
      </c>
      <c r="AN2081" s="124">
        <f t="shared" si="495"/>
        <v>73.661999999999992</v>
      </c>
      <c r="AO2081" s="86">
        <f t="shared" si="491"/>
        <v>884</v>
      </c>
      <c r="AP2081" s="85">
        <v>0</v>
      </c>
      <c r="AQ2081" s="85">
        <v>36.831000000000003</v>
      </c>
      <c r="AR2081" s="85">
        <f t="shared" si="492"/>
        <v>0</v>
      </c>
      <c r="AS2081" s="86">
        <f t="shared" si="496"/>
        <v>1633</v>
      </c>
      <c r="AT2081" s="170">
        <f t="shared" si="497"/>
        <v>0</v>
      </c>
      <c r="AU2081" s="86">
        <v>1633</v>
      </c>
      <c r="AV2081" s="170">
        <f t="shared" si="493"/>
        <v>0</v>
      </c>
    </row>
    <row r="2082" spans="1:48" s="73" customFormat="1" x14ac:dyDescent="0.2">
      <c r="A2082" s="10" t="s">
        <v>565</v>
      </c>
      <c r="B2082" s="14" t="s">
        <v>36</v>
      </c>
      <c r="C2082" s="14" t="s">
        <v>37</v>
      </c>
      <c r="D2082" s="14" t="s">
        <v>5691</v>
      </c>
      <c r="E2082" s="58">
        <v>316296</v>
      </c>
      <c r="F2082" s="15" t="s">
        <v>5692</v>
      </c>
      <c r="G2082" s="15" t="s">
        <v>568</v>
      </c>
      <c r="H2082" s="16">
        <v>100010133</v>
      </c>
      <c r="I2082" s="62">
        <v>710016573</v>
      </c>
      <c r="J2082" s="13">
        <v>710016573</v>
      </c>
      <c r="K2082" s="15" t="s">
        <v>48</v>
      </c>
      <c r="L2082" s="12" t="s">
        <v>565</v>
      </c>
      <c r="M2082" s="15" t="s">
        <v>5599</v>
      </c>
      <c r="N2082" s="49">
        <v>98532</v>
      </c>
      <c r="O2082" s="15" t="s">
        <v>5693</v>
      </c>
      <c r="P2082" s="15" t="s">
        <v>5694</v>
      </c>
      <c r="Q2082" s="48">
        <v>511692</v>
      </c>
      <c r="R2082" s="11" t="s">
        <v>45</v>
      </c>
      <c r="S2082" s="120">
        <v>3933</v>
      </c>
      <c r="T2082" s="85">
        <v>107.03</v>
      </c>
      <c r="U2082" s="86">
        <v>7</v>
      </c>
      <c r="V2082" s="123">
        <v>46.825625000000002</v>
      </c>
      <c r="W2082" s="85">
        <f t="shared" si="484"/>
        <v>2622</v>
      </c>
      <c r="X2082" s="86">
        <v>0</v>
      </c>
      <c r="Y2082" s="85">
        <v>16.054500000000001</v>
      </c>
      <c r="Z2082" s="86">
        <f t="shared" si="485"/>
        <v>0</v>
      </c>
      <c r="AA2082" s="86">
        <f t="shared" si="486"/>
        <v>2622</v>
      </c>
      <c r="AB2082" s="85">
        <v>122.77</v>
      </c>
      <c r="AC2082" s="85">
        <v>5</v>
      </c>
      <c r="AD2082" s="124">
        <f t="shared" si="494"/>
        <v>73.661999999999992</v>
      </c>
      <c r="AE2082" s="86">
        <f t="shared" si="487"/>
        <v>1473</v>
      </c>
      <c r="AF2082" s="85">
        <v>0</v>
      </c>
      <c r="AG2082" s="85">
        <v>36.831000000000003</v>
      </c>
      <c r="AH2082" s="85">
        <f t="shared" si="488"/>
        <v>0</v>
      </c>
      <c r="AI2082" s="86">
        <f t="shared" si="489"/>
        <v>4095</v>
      </c>
      <c r="AJ2082" s="86">
        <f t="shared" si="490"/>
        <v>162</v>
      </c>
      <c r="AK2082" s="122"/>
      <c r="AL2082" s="85">
        <v>122.77</v>
      </c>
      <c r="AM2082" s="85">
        <v>5</v>
      </c>
      <c r="AN2082" s="124">
        <f t="shared" si="495"/>
        <v>73.661999999999992</v>
      </c>
      <c r="AO2082" s="86">
        <f t="shared" si="491"/>
        <v>1473</v>
      </c>
      <c r="AP2082" s="85">
        <v>0</v>
      </c>
      <c r="AQ2082" s="85">
        <v>36.831000000000003</v>
      </c>
      <c r="AR2082" s="85">
        <f t="shared" si="492"/>
        <v>0</v>
      </c>
      <c r="AS2082" s="86">
        <f t="shared" si="496"/>
        <v>4095</v>
      </c>
      <c r="AT2082" s="170">
        <f t="shared" si="497"/>
        <v>0</v>
      </c>
      <c r="AU2082" s="86">
        <v>4095</v>
      </c>
      <c r="AV2082" s="170">
        <f t="shared" si="493"/>
        <v>0</v>
      </c>
    </row>
    <row r="2083" spans="1:48" s="76" customFormat="1" x14ac:dyDescent="0.2">
      <c r="A2083" s="10" t="s">
        <v>565</v>
      </c>
      <c r="B2083" s="14" t="s">
        <v>36</v>
      </c>
      <c r="C2083" s="14" t="s">
        <v>37</v>
      </c>
      <c r="D2083" s="14" t="s">
        <v>5596</v>
      </c>
      <c r="E2083" s="58">
        <v>316181</v>
      </c>
      <c r="F2083" s="15" t="s">
        <v>5597</v>
      </c>
      <c r="G2083" s="15" t="s">
        <v>568</v>
      </c>
      <c r="H2083" s="16">
        <v>100010087</v>
      </c>
      <c r="I2083" s="62">
        <v>710036990</v>
      </c>
      <c r="J2083" s="13">
        <v>710036990</v>
      </c>
      <c r="K2083" s="15" t="s">
        <v>48</v>
      </c>
      <c r="L2083" s="12" t="s">
        <v>565</v>
      </c>
      <c r="M2083" s="15" t="s">
        <v>5599</v>
      </c>
      <c r="N2083" s="49">
        <v>98401</v>
      </c>
      <c r="O2083" s="15" t="s">
        <v>5600</v>
      </c>
      <c r="P2083" s="15" t="s">
        <v>5603</v>
      </c>
      <c r="Q2083" s="48">
        <v>511218</v>
      </c>
      <c r="R2083" s="11" t="s">
        <v>45</v>
      </c>
      <c r="S2083" s="120">
        <v>23038</v>
      </c>
      <c r="T2083" s="85">
        <v>107.03</v>
      </c>
      <c r="U2083" s="86">
        <v>41</v>
      </c>
      <c r="V2083" s="123">
        <v>46.825625000000002</v>
      </c>
      <c r="W2083" s="85">
        <f t="shared" si="484"/>
        <v>15359</v>
      </c>
      <c r="X2083" s="86">
        <v>0</v>
      </c>
      <c r="Y2083" s="85">
        <v>16.054500000000001</v>
      </c>
      <c r="Z2083" s="86">
        <f t="shared" si="485"/>
        <v>0</v>
      </c>
      <c r="AA2083" s="86">
        <f t="shared" si="486"/>
        <v>15359</v>
      </c>
      <c r="AB2083" s="85">
        <v>122.77</v>
      </c>
      <c r="AC2083" s="85">
        <v>46</v>
      </c>
      <c r="AD2083" s="124">
        <f t="shared" si="494"/>
        <v>73.661999999999992</v>
      </c>
      <c r="AE2083" s="86">
        <f t="shared" si="487"/>
        <v>13554</v>
      </c>
      <c r="AF2083" s="85">
        <v>2</v>
      </c>
      <c r="AG2083" s="85">
        <v>36.831000000000003</v>
      </c>
      <c r="AH2083" s="85">
        <f t="shared" si="488"/>
        <v>295</v>
      </c>
      <c r="AI2083" s="86">
        <f t="shared" si="489"/>
        <v>29208</v>
      </c>
      <c r="AJ2083" s="86">
        <f t="shared" si="490"/>
        <v>6170</v>
      </c>
      <c r="AK2083" s="122"/>
      <c r="AL2083" s="85">
        <v>122.77</v>
      </c>
      <c r="AM2083" s="85">
        <v>46</v>
      </c>
      <c r="AN2083" s="124">
        <f t="shared" si="495"/>
        <v>73.661999999999992</v>
      </c>
      <c r="AO2083" s="86">
        <f t="shared" si="491"/>
        <v>13554</v>
      </c>
      <c r="AP2083" s="85">
        <v>2</v>
      </c>
      <c r="AQ2083" s="85">
        <v>36.831000000000003</v>
      </c>
      <c r="AR2083" s="85">
        <f t="shared" si="492"/>
        <v>295</v>
      </c>
      <c r="AS2083" s="86">
        <f t="shared" si="496"/>
        <v>29208</v>
      </c>
      <c r="AT2083" s="171">
        <f t="shared" si="497"/>
        <v>0</v>
      </c>
      <c r="AU2083" s="86">
        <v>29208</v>
      </c>
      <c r="AV2083" s="171">
        <f t="shared" si="493"/>
        <v>0</v>
      </c>
    </row>
    <row r="2084" spans="1:48" s="73" customFormat="1" ht="30" x14ac:dyDescent="0.2">
      <c r="A2084" s="10" t="s">
        <v>565</v>
      </c>
      <c r="B2084" s="14" t="s">
        <v>36</v>
      </c>
      <c r="C2084" s="14" t="s">
        <v>37</v>
      </c>
      <c r="D2084" s="14" t="s">
        <v>5491</v>
      </c>
      <c r="E2084" s="58">
        <v>313521</v>
      </c>
      <c r="F2084" s="15" t="s">
        <v>5492</v>
      </c>
      <c r="G2084" s="15" t="s">
        <v>568</v>
      </c>
      <c r="H2084" s="16">
        <v>100009732</v>
      </c>
      <c r="I2084" s="62">
        <v>710013337</v>
      </c>
      <c r="J2084" s="13">
        <v>710013337</v>
      </c>
      <c r="K2084" s="15" t="s">
        <v>48</v>
      </c>
      <c r="L2084" s="12" t="s">
        <v>565</v>
      </c>
      <c r="M2084" s="15" t="s">
        <v>5427</v>
      </c>
      <c r="N2084" s="49">
        <v>97675</v>
      </c>
      <c r="O2084" s="15" t="s">
        <v>5493</v>
      </c>
      <c r="P2084" s="15" t="s">
        <v>5494</v>
      </c>
      <c r="Q2084" s="48">
        <v>508705</v>
      </c>
      <c r="R2084" s="11" t="s">
        <v>45</v>
      </c>
      <c r="S2084" s="120">
        <v>3933</v>
      </c>
      <c r="T2084" s="85">
        <v>107.03</v>
      </c>
      <c r="U2084" s="86">
        <v>7</v>
      </c>
      <c r="V2084" s="123">
        <v>46.825625000000002</v>
      </c>
      <c r="W2084" s="85">
        <f t="shared" si="484"/>
        <v>2622</v>
      </c>
      <c r="X2084" s="86">
        <v>0</v>
      </c>
      <c r="Y2084" s="85">
        <v>16.054500000000001</v>
      </c>
      <c r="Z2084" s="86">
        <f t="shared" si="485"/>
        <v>0</v>
      </c>
      <c r="AA2084" s="86">
        <f t="shared" si="486"/>
        <v>2622</v>
      </c>
      <c r="AB2084" s="85">
        <v>122.77</v>
      </c>
      <c r="AC2084" s="85">
        <v>10</v>
      </c>
      <c r="AD2084" s="124">
        <f t="shared" si="494"/>
        <v>73.661999999999992</v>
      </c>
      <c r="AE2084" s="86">
        <f t="shared" si="487"/>
        <v>2946</v>
      </c>
      <c r="AF2084" s="85">
        <v>0</v>
      </c>
      <c r="AG2084" s="85">
        <v>36.831000000000003</v>
      </c>
      <c r="AH2084" s="85">
        <f t="shared" si="488"/>
        <v>0</v>
      </c>
      <c r="AI2084" s="86">
        <f t="shared" si="489"/>
        <v>5568</v>
      </c>
      <c r="AJ2084" s="86">
        <f t="shared" si="490"/>
        <v>1635</v>
      </c>
      <c r="AK2084" s="122"/>
      <c r="AL2084" s="85">
        <v>122.77</v>
      </c>
      <c r="AM2084" s="85">
        <v>10</v>
      </c>
      <c r="AN2084" s="124">
        <f t="shared" si="495"/>
        <v>73.661999999999992</v>
      </c>
      <c r="AO2084" s="86">
        <f t="shared" si="491"/>
        <v>2946</v>
      </c>
      <c r="AP2084" s="85">
        <v>0</v>
      </c>
      <c r="AQ2084" s="85">
        <v>36.831000000000003</v>
      </c>
      <c r="AR2084" s="85">
        <f t="shared" si="492"/>
        <v>0</v>
      </c>
      <c r="AS2084" s="86">
        <f t="shared" si="496"/>
        <v>5568</v>
      </c>
      <c r="AT2084" s="170">
        <f t="shared" si="497"/>
        <v>0</v>
      </c>
      <c r="AU2084" s="86">
        <v>5568</v>
      </c>
      <c r="AV2084" s="170">
        <f t="shared" si="493"/>
        <v>0</v>
      </c>
    </row>
    <row r="2085" spans="1:48" s="73" customFormat="1" ht="30" x14ac:dyDescent="0.2">
      <c r="A2085" s="10" t="s">
        <v>565</v>
      </c>
      <c r="B2085" s="14" t="s">
        <v>36</v>
      </c>
      <c r="C2085" s="14" t="s">
        <v>37</v>
      </c>
      <c r="D2085" s="14" t="s">
        <v>5395</v>
      </c>
      <c r="E2085" s="58">
        <v>313271</v>
      </c>
      <c r="F2085" s="15" t="s">
        <v>5396</v>
      </c>
      <c r="G2085" s="15" t="s">
        <v>568</v>
      </c>
      <c r="H2085" s="16">
        <v>100009414</v>
      </c>
      <c r="I2085" s="62">
        <v>710012853</v>
      </c>
      <c r="J2085" s="13">
        <v>710012853</v>
      </c>
      <c r="K2085" s="15" t="s">
        <v>48</v>
      </c>
      <c r="L2085" s="12" t="s">
        <v>565</v>
      </c>
      <c r="M2085" s="15" t="s">
        <v>654</v>
      </c>
      <c r="N2085" s="49">
        <v>97404</v>
      </c>
      <c r="O2085" s="15" t="s">
        <v>655</v>
      </c>
      <c r="P2085" s="15" t="s">
        <v>5399</v>
      </c>
      <c r="Q2085" s="48">
        <v>508438</v>
      </c>
      <c r="R2085" s="11" t="s">
        <v>45</v>
      </c>
      <c r="S2085" s="120">
        <v>14610</v>
      </c>
      <c r="T2085" s="85">
        <v>107.03</v>
      </c>
      <c r="U2085" s="86">
        <v>26</v>
      </c>
      <c r="V2085" s="123">
        <v>46.825625000000002</v>
      </c>
      <c r="W2085" s="85">
        <f t="shared" si="484"/>
        <v>9740</v>
      </c>
      <c r="X2085" s="86">
        <v>0</v>
      </c>
      <c r="Y2085" s="85">
        <v>16.054500000000001</v>
      </c>
      <c r="Z2085" s="86">
        <f t="shared" si="485"/>
        <v>0</v>
      </c>
      <c r="AA2085" s="86">
        <f t="shared" si="486"/>
        <v>9740</v>
      </c>
      <c r="AB2085" s="85">
        <v>122.77</v>
      </c>
      <c r="AC2085" s="85">
        <v>27</v>
      </c>
      <c r="AD2085" s="124">
        <f t="shared" si="494"/>
        <v>73.661999999999992</v>
      </c>
      <c r="AE2085" s="86">
        <f t="shared" si="487"/>
        <v>7955</v>
      </c>
      <c r="AF2085" s="85">
        <v>0</v>
      </c>
      <c r="AG2085" s="85">
        <v>36.831000000000003</v>
      </c>
      <c r="AH2085" s="85">
        <f t="shared" si="488"/>
        <v>0</v>
      </c>
      <c r="AI2085" s="86">
        <f t="shared" si="489"/>
        <v>17695</v>
      </c>
      <c r="AJ2085" s="86">
        <f t="shared" si="490"/>
        <v>3085</v>
      </c>
      <c r="AK2085" s="122"/>
      <c r="AL2085" s="85">
        <v>122.77</v>
      </c>
      <c r="AM2085" s="85">
        <v>27</v>
      </c>
      <c r="AN2085" s="124">
        <f t="shared" si="495"/>
        <v>73.661999999999992</v>
      </c>
      <c r="AO2085" s="86">
        <f t="shared" si="491"/>
        <v>7955</v>
      </c>
      <c r="AP2085" s="85">
        <v>0</v>
      </c>
      <c r="AQ2085" s="85">
        <v>36.831000000000003</v>
      </c>
      <c r="AR2085" s="85">
        <f t="shared" si="492"/>
        <v>0</v>
      </c>
      <c r="AS2085" s="86">
        <f t="shared" si="496"/>
        <v>17695</v>
      </c>
      <c r="AT2085" s="170">
        <f t="shared" si="497"/>
        <v>0</v>
      </c>
      <c r="AU2085" s="86">
        <v>17695</v>
      </c>
      <c r="AV2085" s="170">
        <f t="shared" si="493"/>
        <v>0</v>
      </c>
    </row>
    <row r="2086" spans="1:48" s="73" customFormat="1" x14ac:dyDescent="0.2">
      <c r="A2086" s="10" t="s">
        <v>565</v>
      </c>
      <c r="B2086" s="14" t="s">
        <v>36</v>
      </c>
      <c r="C2086" s="14" t="s">
        <v>37</v>
      </c>
      <c r="D2086" s="14" t="s">
        <v>6116</v>
      </c>
      <c r="E2086" s="58">
        <v>319694</v>
      </c>
      <c r="F2086" s="15" t="s">
        <v>6117</v>
      </c>
      <c r="G2086" s="15" t="s">
        <v>568</v>
      </c>
      <c r="H2086" s="16">
        <v>100010793</v>
      </c>
      <c r="I2086" s="62">
        <v>710020384</v>
      </c>
      <c r="J2086" s="13">
        <v>710020384</v>
      </c>
      <c r="K2086" s="15" t="s">
        <v>48</v>
      </c>
      <c r="L2086" s="12" t="s">
        <v>565</v>
      </c>
      <c r="M2086" s="15" t="s">
        <v>5979</v>
      </c>
      <c r="N2086" s="49">
        <v>99106</v>
      </c>
      <c r="O2086" s="15" t="s">
        <v>6118</v>
      </c>
      <c r="P2086" s="15" t="s">
        <v>6119</v>
      </c>
      <c r="Q2086" s="48">
        <v>516546</v>
      </c>
      <c r="R2086" s="11" t="s">
        <v>45</v>
      </c>
      <c r="S2086" s="120">
        <v>2810</v>
      </c>
      <c r="T2086" s="85">
        <v>107.03</v>
      </c>
      <c r="U2086" s="86">
        <v>5</v>
      </c>
      <c r="V2086" s="123">
        <v>46.825625000000002</v>
      </c>
      <c r="W2086" s="85">
        <f t="shared" si="484"/>
        <v>1873</v>
      </c>
      <c r="X2086" s="86">
        <v>0</v>
      </c>
      <c r="Y2086" s="85">
        <v>16.054500000000001</v>
      </c>
      <c r="Z2086" s="86">
        <f t="shared" si="485"/>
        <v>0</v>
      </c>
      <c r="AA2086" s="86">
        <f t="shared" si="486"/>
        <v>1873</v>
      </c>
      <c r="AB2086" s="85">
        <v>122.77</v>
      </c>
      <c r="AC2086" s="85">
        <v>9</v>
      </c>
      <c r="AD2086" s="124">
        <f t="shared" si="494"/>
        <v>73.661999999999992</v>
      </c>
      <c r="AE2086" s="86">
        <f t="shared" si="487"/>
        <v>2652</v>
      </c>
      <c r="AF2086" s="85">
        <v>0</v>
      </c>
      <c r="AG2086" s="85">
        <v>36.831000000000003</v>
      </c>
      <c r="AH2086" s="85">
        <f t="shared" si="488"/>
        <v>0</v>
      </c>
      <c r="AI2086" s="86">
        <f t="shared" si="489"/>
        <v>4525</v>
      </c>
      <c r="AJ2086" s="86">
        <f t="shared" si="490"/>
        <v>1715</v>
      </c>
      <c r="AK2086" s="122"/>
      <c r="AL2086" s="85">
        <v>122.77</v>
      </c>
      <c r="AM2086" s="85">
        <v>9</v>
      </c>
      <c r="AN2086" s="124">
        <f t="shared" si="495"/>
        <v>73.661999999999992</v>
      </c>
      <c r="AO2086" s="86">
        <f t="shared" si="491"/>
        <v>2652</v>
      </c>
      <c r="AP2086" s="85">
        <v>0</v>
      </c>
      <c r="AQ2086" s="85">
        <v>36.831000000000003</v>
      </c>
      <c r="AR2086" s="85">
        <f t="shared" si="492"/>
        <v>0</v>
      </c>
      <c r="AS2086" s="86">
        <f t="shared" si="496"/>
        <v>4525</v>
      </c>
      <c r="AT2086" s="170">
        <f t="shared" si="497"/>
        <v>0</v>
      </c>
      <c r="AU2086" s="86">
        <v>4525</v>
      </c>
      <c r="AV2086" s="170">
        <f t="shared" si="493"/>
        <v>0</v>
      </c>
    </row>
    <row r="2087" spans="1:48" s="73" customFormat="1" ht="30" x14ac:dyDescent="0.2">
      <c r="A2087" s="10" t="s">
        <v>565</v>
      </c>
      <c r="B2087" s="14" t="s">
        <v>36</v>
      </c>
      <c r="C2087" s="14" t="s">
        <v>37</v>
      </c>
      <c r="D2087" s="14" t="s">
        <v>6108</v>
      </c>
      <c r="E2087" s="58">
        <v>319678</v>
      </c>
      <c r="F2087" s="15" t="s">
        <v>6109</v>
      </c>
      <c r="G2087" s="15" t="s">
        <v>568</v>
      </c>
      <c r="H2087" s="16">
        <v>100010785</v>
      </c>
      <c r="I2087" s="62">
        <v>710020368</v>
      </c>
      <c r="J2087" s="13">
        <v>710020368</v>
      </c>
      <c r="K2087" s="15" t="s">
        <v>5631</v>
      </c>
      <c r="L2087" s="12" t="s">
        <v>565</v>
      </c>
      <c r="M2087" s="15" t="s">
        <v>5979</v>
      </c>
      <c r="N2087" s="49">
        <v>99128</v>
      </c>
      <c r="O2087" s="15" t="s">
        <v>6110</v>
      </c>
      <c r="P2087" s="15" t="s">
        <v>6111</v>
      </c>
      <c r="Q2087" s="48">
        <v>516520</v>
      </c>
      <c r="R2087" s="11" t="s">
        <v>45</v>
      </c>
      <c r="S2087" s="120">
        <v>11238</v>
      </c>
      <c r="T2087" s="85">
        <v>107.03</v>
      </c>
      <c r="U2087" s="86">
        <v>20</v>
      </c>
      <c r="V2087" s="123">
        <v>46.825625000000002</v>
      </c>
      <c r="W2087" s="85">
        <f t="shared" si="484"/>
        <v>7492</v>
      </c>
      <c r="X2087" s="86">
        <v>0</v>
      </c>
      <c r="Y2087" s="85">
        <v>16.054500000000001</v>
      </c>
      <c r="Z2087" s="86">
        <f t="shared" si="485"/>
        <v>0</v>
      </c>
      <c r="AA2087" s="86">
        <f t="shared" si="486"/>
        <v>7492</v>
      </c>
      <c r="AB2087" s="85">
        <v>122.77</v>
      </c>
      <c r="AC2087" s="85">
        <v>17</v>
      </c>
      <c r="AD2087" s="124">
        <f t="shared" si="494"/>
        <v>73.661999999999992</v>
      </c>
      <c r="AE2087" s="86">
        <f t="shared" si="487"/>
        <v>5009</v>
      </c>
      <c r="AF2087" s="85">
        <v>0</v>
      </c>
      <c r="AG2087" s="85">
        <v>36.831000000000003</v>
      </c>
      <c r="AH2087" s="85">
        <f t="shared" si="488"/>
        <v>0</v>
      </c>
      <c r="AI2087" s="86">
        <f t="shared" si="489"/>
        <v>12501</v>
      </c>
      <c r="AJ2087" s="86">
        <f t="shared" si="490"/>
        <v>1263</v>
      </c>
      <c r="AK2087" s="122"/>
      <c r="AL2087" s="85">
        <v>122.77</v>
      </c>
      <c r="AM2087" s="85">
        <v>17</v>
      </c>
      <c r="AN2087" s="124">
        <f t="shared" si="495"/>
        <v>73.661999999999992</v>
      </c>
      <c r="AO2087" s="86">
        <f t="shared" si="491"/>
        <v>5009</v>
      </c>
      <c r="AP2087" s="85">
        <v>0</v>
      </c>
      <c r="AQ2087" s="85">
        <v>36.831000000000003</v>
      </c>
      <c r="AR2087" s="85">
        <f t="shared" si="492"/>
        <v>0</v>
      </c>
      <c r="AS2087" s="86">
        <f t="shared" si="496"/>
        <v>12501</v>
      </c>
      <c r="AT2087" s="170">
        <f t="shared" si="497"/>
        <v>0</v>
      </c>
      <c r="AU2087" s="86">
        <v>12501</v>
      </c>
      <c r="AV2087" s="170">
        <f t="shared" si="493"/>
        <v>0</v>
      </c>
    </row>
    <row r="2088" spans="1:48" s="73" customFormat="1" ht="45" x14ac:dyDescent="0.2">
      <c r="A2088" s="10" t="s">
        <v>565</v>
      </c>
      <c r="B2088" s="14" t="s">
        <v>36</v>
      </c>
      <c r="C2088" s="14" t="s">
        <v>37</v>
      </c>
      <c r="D2088" s="14" t="s">
        <v>5479</v>
      </c>
      <c r="E2088" s="58">
        <v>313475</v>
      </c>
      <c r="F2088" s="15" t="s">
        <v>5480</v>
      </c>
      <c r="G2088" s="15" t="s">
        <v>568</v>
      </c>
      <c r="H2088" s="16">
        <v>100009514</v>
      </c>
      <c r="I2088" s="62">
        <v>710013310</v>
      </c>
      <c r="J2088" s="13">
        <v>35677821</v>
      </c>
      <c r="K2088" s="15" t="s">
        <v>92</v>
      </c>
      <c r="L2088" s="12" t="s">
        <v>565</v>
      </c>
      <c r="M2088" s="15" t="s">
        <v>654</v>
      </c>
      <c r="N2088" s="49">
        <v>97637</v>
      </c>
      <c r="O2088" s="15" t="s">
        <v>5481</v>
      </c>
      <c r="P2088" s="15" t="s">
        <v>5482</v>
      </c>
      <c r="Q2088" s="48">
        <v>508659</v>
      </c>
      <c r="R2088" s="11" t="s">
        <v>45</v>
      </c>
      <c r="S2088" s="120">
        <v>11800</v>
      </c>
      <c r="T2088" s="85">
        <v>107.03</v>
      </c>
      <c r="U2088" s="86">
        <v>21</v>
      </c>
      <c r="V2088" s="123">
        <v>46.825625000000002</v>
      </c>
      <c r="W2088" s="85">
        <f t="shared" si="484"/>
        <v>7867</v>
      </c>
      <c r="X2088" s="86">
        <v>0</v>
      </c>
      <c r="Y2088" s="85">
        <v>16.054500000000001</v>
      </c>
      <c r="Z2088" s="86">
        <f t="shared" si="485"/>
        <v>0</v>
      </c>
      <c r="AA2088" s="86">
        <f t="shared" si="486"/>
        <v>7867</v>
      </c>
      <c r="AB2088" s="85">
        <v>122.77</v>
      </c>
      <c r="AC2088" s="85">
        <v>10</v>
      </c>
      <c r="AD2088" s="124">
        <f t="shared" si="494"/>
        <v>73.661999999999992</v>
      </c>
      <c r="AE2088" s="86">
        <f t="shared" si="487"/>
        <v>2946</v>
      </c>
      <c r="AF2088" s="85">
        <v>0</v>
      </c>
      <c r="AG2088" s="85">
        <v>36.831000000000003</v>
      </c>
      <c r="AH2088" s="85">
        <f t="shared" si="488"/>
        <v>0</v>
      </c>
      <c r="AI2088" s="86">
        <f t="shared" si="489"/>
        <v>10813</v>
      </c>
      <c r="AJ2088" s="86">
        <f t="shared" si="490"/>
        <v>-987</v>
      </c>
      <c r="AK2088" s="122"/>
      <c r="AL2088" s="85">
        <v>122.77</v>
      </c>
      <c r="AM2088" s="85">
        <v>10</v>
      </c>
      <c r="AN2088" s="124">
        <f t="shared" si="495"/>
        <v>73.661999999999992</v>
      </c>
      <c r="AO2088" s="86">
        <f t="shared" si="491"/>
        <v>2946</v>
      </c>
      <c r="AP2088" s="85">
        <v>0</v>
      </c>
      <c r="AQ2088" s="85">
        <v>36.831000000000003</v>
      </c>
      <c r="AR2088" s="85">
        <f t="shared" si="492"/>
        <v>0</v>
      </c>
      <c r="AS2088" s="86">
        <f t="shared" si="496"/>
        <v>10813</v>
      </c>
      <c r="AT2088" s="170">
        <f t="shared" si="497"/>
        <v>0</v>
      </c>
      <c r="AU2088" s="86">
        <v>10813</v>
      </c>
      <c r="AV2088" s="170">
        <f t="shared" si="493"/>
        <v>0</v>
      </c>
    </row>
    <row r="2089" spans="1:48" s="73" customFormat="1" ht="30" x14ac:dyDescent="0.2">
      <c r="A2089" s="10" t="s">
        <v>565</v>
      </c>
      <c r="B2089" s="14" t="s">
        <v>36</v>
      </c>
      <c r="C2089" s="14" t="s">
        <v>37</v>
      </c>
      <c r="D2089" s="14" t="s">
        <v>6247</v>
      </c>
      <c r="E2089" s="58">
        <v>320935</v>
      </c>
      <c r="F2089" s="15" t="s">
        <v>5105</v>
      </c>
      <c r="G2089" s="15" t="s">
        <v>568</v>
      </c>
      <c r="H2089" s="16">
        <v>100009639</v>
      </c>
      <c r="I2089" s="62">
        <v>710021542</v>
      </c>
      <c r="J2089" s="13">
        <v>710021542</v>
      </c>
      <c r="K2089" s="15" t="s">
        <v>48</v>
      </c>
      <c r="L2089" s="12" t="s">
        <v>565</v>
      </c>
      <c r="M2089" s="15" t="s">
        <v>6134</v>
      </c>
      <c r="N2089" s="49">
        <v>96982</v>
      </c>
      <c r="O2089" s="15" t="s">
        <v>5106</v>
      </c>
      <c r="P2089" s="15" t="s">
        <v>6248</v>
      </c>
      <c r="Q2089" s="48">
        <v>517143</v>
      </c>
      <c r="R2089" s="11" t="s">
        <v>45</v>
      </c>
      <c r="S2089" s="120">
        <v>1124</v>
      </c>
      <c r="T2089" s="85">
        <v>107.03</v>
      </c>
      <c r="U2089" s="86">
        <v>2</v>
      </c>
      <c r="V2089" s="123">
        <v>46.825625000000002</v>
      </c>
      <c r="W2089" s="85">
        <f t="shared" si="484"/>
        <v>749</v>
      </c>
      <c r="X2089" s="86">
        <v>0</v>
      </c>
      <c r="Y2089" s="85">
        <v>16.054500000000001</v>
      </c>
      <c r="Z2089" s="86">
        <f t="shared" si="485"/>
        <v>0</v>
      </c>
      <c r="AA2089" s="86">
        <f t="shared" si="486"/>
        <v>749</v>
      </c>
      <c r="AB2089" s="85">
        <v>122.77</v>
      </c>
      <c r="AC2089" s="85">
        <v>3</v>
      </c>
      <c r="AD2089" s="124">
        <f t="shared" si="494"/>
        <v>73.661999999999992</v>
      </c>
      <c r="AE2089" s="86">
        <f t="shared" si="487"/>
        <v>884</v>
      </c>
      <c r="AF2089" s="85">
        <v>0</v>
      </c>
      <c r="AG2089" s="85">
        <v>36.831000000000003</v>
      </c>
      <c r="AH2089" s="85">
        <f t="shared" si="488"/>
        <v>0</v>
      </c>
      <c r="AI2089" s="86">
        <f t="shared" si="489"/>
        <v>1633</v>
      </c>
      <c r="AJ2089" s="86">
        <f t="shared" si="490"/>
        <v>509</v>
      </c>
      <c r="AK2089" s="122"/>
      <c r="AL2089" s="85">
        <v>122.77</v>
      </c>
      <c r="AM2089" s="85">
        <v>3</v>
      </c>
      <c r="AN2089" s="124">
        <f t="shared" si="495"/>
        <v>73.661999999999992</v>
      </c>
      <c r="AO2089" s="86">
        <f t="shared" si="491"/>
        <v>884</v>
      </c>
      <c r="AP2089" s="85">
        <v>0</v>
      </c>
      <c r="AQ2089" s="85">
        <v>36.831000000000003</v>
      </c>
      <c r="AR2089" s="85">
        <f t="shared" si="492"/>
        <v>0</v>
      </c>
      <c r="AS2089" s="86">
        <f t="shared" si="496"/>
        <v>1633</v>
      </c>
      <c r="AT2089" s="170">
        <f t="shared" si="497"/>
        <v>0</v>
      </c>
      <c r="AU2089" s="86">
        <v>1633</v>
      </c>
      <c r="AV2089" s="170">
        <f t="shared" si="493"/>
        <v>0</v>
      </c>
    </row>
    <row r="2090" spans="1:48" s="73" customFormat="1" ht="45" x14ac:dyDescent="0.2">
      <c r="A2090" s="10" t="s">
        <v>565</v>
      </c>
      <c r="B2090" s="14" t="s">
        <v>36</v>
      </c>
      <c r="C2090" s="14" t="s">
        <v>37</v>
      </c>
      <c r="D2090" s="14" t="s">
        <v>5523</v>
      </c>
      <c r="E2090" s="58">
        <v>313670</v>
      </c>
      <c r="F2090" s="15" t="s">
        <v>5524</v>
      </c>
      <c r="G2090" s="15" t="s">
        <v>568</v>
      </c>
      <c r="H2090" s="16">
        <v>100009542</v>
      </c>
      <c r="I2090" s="62">
        <v>710036388</v>
      </c>
      <c r="J2090" s="13">
        <v>37893009</v>
      </c>
      <c r="K2090" s="15" t="s">
        <v>92</v>
      </c>
      <c r="L2090" s="12" t="s">
        <v>565</v>
      </c>
      <c r="M2090" s="15" t="s">
        <v>654</v>
      </c>
      <c r="N2090" s="49">
        <v>97613</v>
      </c>
      <c r="O2090" s="15" t="s">
        <v>5525</v>
      </c>
      <c r="P2090" s="15" t="s">
        <v>5526</v>
      </c>
      <c r="Q2090" s="48">
        <v>508861</v>
      </c>
      <c r="R2090" s="11" t="s">
        <v>45</v>
      </c>
      <c r="S2090" s="120">
        <v>2248</v>
      </c>
      <c r="T2090" s="85">
        <v>107.03</v>
      </c>
      <c r="U2090" s="86">
        <v>4</v>
      </c>
      <c r="V2090" s="123">
        <v>46.825625000000002</v>
      </c>
      <c r="W2090" s="85">
        <f t="shared" si="484"/>
        <v>1498</v>
      </c>
      <c r="X2090" s="86">
        <v>0</v>
      </c>
      <c r="Y2090" s="85">
        <v>16.054500000000001</v>
      </c>
      <c r="Z2090" s="86">
        <f t="shared" si="485"/>
        <v>0</v>
      </c>
      <c r="AA2090" s="86">
        <f t="shared" si="486"/>
        <v>1498</v>
      </c>
      <c r="AB2090" s="85">
        <v>122.77</v>
      </c>
      <c r="AC2090" s="85">
        <v>6</v>
      </c>
      <c r="AD2090" s="124">
        <f t="shared" si="494"/>
        <v>73.661999999999992</v>
      </c>
      <c r="AE2090" s="86">
        <f t="shared" si="487"/>
        <v>1768</v>
      </c>
      <c r="AF2090" s="85">
        <v>0</v>
      </c>
      <c r="AG2090" s="85">
        <v>36.831000000000003</v>
      </c>
      <c r="AH2090" s="85">
        <f t="shared" si="488"/>
        <v>0</v>
      </c>
      <c r="AI2090" s="86">
        <f t="shared" si="489"/>
        <v>3266</v>
      </c>
      <c r="AJ2090" s="86">
        <f t="shared" si="490"/>
        <v>1018</v>
      </c>
      <c r="AK2090" s="122"/>
      <c r="AL2090" s="85">
        <v>122.77</v>
      </c>
      <c r="AM2090" s="85">
        <v>6</v>
      </c>
      <c r="AN2090" s="124">
        <f t="shared" si="495"/>
        <v>73.661999999999992</v>
      </c>
      <c r="AO2090" s="86">
        <f t="shared" si="491"/>
        <v>1768</v>
      </c>
      <c r="AP2090" s="85">
        <v>0</v>
      </c>
      <c r="AQ2090" s="85">
        <v>36.831000000000003</v>
      </c>
      <c r="AR2090" s="85">
        <f t="shared" si="492"/>
        <v>0</v>
      </c>
      <c r="AS2090" s="86">
        <f t="shared" si="496"/>
        <v>3266</v>
      </c>
      <c r="AT2090" s="170">
        <f t="shared" si="497"/>
        <v>0</v>
      </c>
      <c r="AU2090" s="86">
        <v>3266</v>
      </c>
      <c r="AV2090" s="170">
        <f t="shared" si="493"/>
        <v>0</v>
      </c>
    </row>
    <row r="2091" spans="1:48" s="73" customFormat="1" x14ac:dyDescent="0.2">
      <c r="A2091" s="10" t="s">
        <v>565</v>
      </c>
      <c r="B2091" s="14" t="s">
        <v>36</v>
      </c>
      <c r="C2091" s="14" t="s">
        <v>37</v>
      </c>
      <c r="D2091" s="14" t="s">
        <v>5695</v>
      </c>
      <c r="E2091" s="58">
        <v>316318</v>
      </c>
      <c r="F2091" s="15" t="s">
        <v>5696</v>
      </c>
      <c r="G2091" s="15" t="s">
        <v>568</v>
      </c>
      <c r="H2091" s="16">
        <v>100009876</v>
      </c>
      <c r="I2091" s="62">
        <v>710016603</v>
      </c>
      <c r="J2091" s="13">
        <v>710016603</v>
      </c>
      <c r="K2091" s="15" t="s">
        <v>48</v>
      </c>
      <c r="L2091" s="12" t="s">
        <v>565</v>
      </c>
      <c r="M2091" s="15" t="s">
        <v>5673</v>
      </c>
      <c r="N2091" s="49">
        <v>98551</v>
      </c>
      <c r="O2091" s="15" t="s">
        <v>5697</v>
      </c>
      <c r="P2091" s="15" t="s">
        <v>5698</v>
      </c>
      <c r="Q2091" s="48">
        <v>511731</v>
      </c>
      <c r="R2091" s="11" t="s">
        <v>45</v>
      </c>
      <c r="S2091" s="120">
        <v>0</v>
      </c>
      <c r="T2091" s="85">
        <v>107.03</v>
      </c>
      <c r="U2091" s="86">
        <v>0</v>
      </c>
      <c r="V2091" s="123">
        <v>46.825625000000002</v>
      </c>
      <c r="W2091" s="85">
        <f t="shared" si="484"/>
        <v>0</v>
      </c>
      <c r="X2091" s="86">
        <v>0</v>
      </c>
      <c r="Y2091" s="85">
        <v>16.054500000000001</v>
      </c>
      <c r="Z2091" s="86">
        <f t="shared" si="485"/>
        <v>0</v>
      </c>
      <c r="AA2091" s="86">
        <f t="shared" si="486"/>
        <v>0</v>
      </c>
      <c r="AB2091" s="85">
        <v>122.77</v>
      </c>
      <c r="AC2091" s="85">
        <v>0</v>
      </c>
      <c r="AD2091" s="124">
        <f t="shared" si="494"/>
        <v>73.661999999999992</v>
      </c>
      <c r="AE2091" s="86">
        <f t="shared" si="487"/>
        <v>0</v>
      </c>
      <c r="AF2091" s="85">
        <v>0</v>
      </c>
      <c r="AG2091" s="85">
        <v>36.831000000000003</v>
      </c>
      <c r="AH2091" s="85">
        <f t="shared" si="488"/>
        <v>0</v>
      </c>
      <c r="AI2091" s="86">
        <f t="shared" si="489"/>
        <v>0</v>
      </c>
      <c r="AJ2091" s="86">
        <f t="shared" si="490"/>
        <v>0</v>
      </c>
      <c r="AK2091" s="122"/>
      <c r="AL2091" s="85">
        <v>122.77</v>
      </c>
      <c r="AM2091" s="85">
        <f>0</f>
        <v>0</v>
      </c>
      <c r="AN2091" s="124">
        <f t="shared" si="495"/>
        <v>73.661999999999992</v>
      </c>
      <c r="AO2091" s="86">
        <f t="shared" si="491"/>
        <v>0</v>
      </c>
      <c r="AP2091" s="85">
        <f>0</f>
        <v>0</v>
      </c>
      <c r="AQ2091" s="85">
        <v>36.831000000000003</v>
      </c>
      <c r="AR2091" s="85">
        <f t="shared" si="492"/>
        <v>0</v>
      </c>
      <c r="AS2091" s="86">
        <f t="shared" si="496"/>
        <v>0</v>
      </c>
      <c r="AT2091" s="170">
        <f t="shared" si="497"/>
        <v>0</v>
      </c>
      <c r="AU2091" s="86">
        <v>0</v>
      </c>
      <c r="AV2091" s="170">
        <f t="shared" si="493"/>
        <v>0</v>
      </c>
    </row>
    <row r="2092" spans="1:48" s="73" customFormat="1" x14ac:dyDescent="0.2">
      <c r="A2092" s="10" t="s">
        <v>565</v>
      </c>
      <c r="B2092" s="14" t="s">
        <v>36</v>
      </c>
      <c r="C2092" s="14" t="s">
        <v>37</v>
      </c>
      <c r="D2092" s="14" t="s">
        <v>5699</v>
      </c>
      <c r="E2092" s="58">
        <v>316326</v>
      </c>
      <c r="F2092" s="15" t="s">
        <v>5700</v>
      </c>
      <c r="G2092" s="15" t="s">
        <v>568</v>
      </c>
      <c r="H2092" s="16">
        <v>100010137</v>
      </c>
      <c r="I2092" s="62">
        <v>710016611</v>
      </c>
      <c r="J2092" s="13">
        <v>710016611</v>
      </c>
      <c r="K2092" s="15" t="s">
        <v>48</v>
      </c>
      <c r="L2092" s="12" t="s">
        <v>565</v>
      </c>
      <c r="M2092" s="15" t="s">
        <v>5599</v>
      </c>
      <c r="N2092" s="49">
        <v>98555</v>
      </c>
      <c r="O2092" s="15" t="s">
        <v>5701</v>
      </c>
      <c r="P2092" s="15" t="s">
        <v>5702</v>
      </c>
      <c r="Q2092" s="48">
        <v>511749</v>
      </c>
      <c r="R2092" s="11" t="s">
        <v>45</v>
      </c>
      <c r="S2092" s="120">
        <v>3371</v>
      </c>
      <c r="T2092" s="85">
        <v>107.03</v>
      </c>
      <c r="U2092" s="86">
        <v>6</v>
      </c>
      <c r="V2092" s="123">
        <v>46.825625000000002</v>
      </c>
      <c r="W2092" s="85">
        <f t="shared" si="484"/>
        <v>2248</v>
      </c>
      <c r="X2092" s="86">
        <v>0</v>
      </c>
      <c r="Y2092" s="85">
        <v>16.054500000000001</v>
      </c>
      <c r="Z2092" s="86">
        <f t="shared" si="485"/>
        <v>0</v>
      </c>
      <c r="AA2092" s="86">
        <f t="shared" si="486"/>
        <v>2248</v>
      </c>
      <c r="AB2092" s="85">
        <v>122.77</v>
      </c>
      <c r="AC2092" s="85">
        <v>5</v>
      </c>
      <c r="AD2092" s="124">
        <f t="shared" si="494"/>
        <v>73.661999999999992</v>
      </c>
      <c r="AE2092" s="86">
        <f t="shared" si="487"/>
        <v>1473</v>
      </c>
      <c r="AF2092" s="85">
        <v>0</v>
      </c>
      <c r="AG2092" s="85">
        <v>36.831000000000003</v>
      </c>
      <c r="AH2092" s="85">
        <f t="shared" si="488"/>
        <v>0</v>
      </c>
      <c r="AI2092" s="86">
        <f t="shared" si="489"/>
        <v>3721</v>
      </c>
      <c r="AJ2092" s="86">
        <f t="shared" si="490"/>
        <v>350</v>
      </c>
      <c r="AK2092" s="122"/>
      <c r="AL2092" s="85">
        <v>122.77</v>
      </c>
      <c r="AM2092" s="85">
        <v>5</v>
      </c>
      <c r="AN2092" s="124">
        <f t="shared" si="495"/>
        <v>73.661999999999992</v>
      </c>
      <c r="AO2092" s="86">
        <f t="shared" si="491"/>
        <v>1473</v>
      </c>
      <c r="AP2092" s="85">
        <v>0</v>
      </c>
      <c r="AQ2092" s="85">
        <v>36.831000000000003</v>
      </c>
      <c r="AR2092" s="85">
        <f t="shared" si="492"/>
        <v>0</v>
      </c>
      <c r="AS2092" s="86">
        <f t="shared" si="496"/>
        <v>3721</v>
      </c>
      <c r="AT2092" s="170">
        <f t="shared" si="497"/>
        <v>0</v>
      </c>
      <c r="AU2092" s="86">
        <v>3721</v>
      </c>
      <c r="AV2092" s="170">
        <f t="shared" si="493"/>
        <v>0</v>
      </c>
    </row>
    <row r="2093" spans="1:48" s="73" customFormat="1" x14ac:dyDescent="0.2">
      <c r="A2093" s="10" t="s">
        <v>565</v>
      </c>
      <c r="B2093" s="14" t="s">
        <v>36</v>
      </c>
      <c r="C2093" s="14" t="s">
        <v>37</v>
      </c>
      <c r="D2093" s="14" t="s">
        <v>5977</v>
      </c>
      <c r="E2093" s="58">
        <v>319651</v>
      </c>
      <c r="F2093" s="15" t="s">
        <v>5978</v>
      </c>
      <c r="G2093" s="15" t="s">
        <v>568</v>
      </c>
      <c r="H2093" s="16">
        <v>100010771</v>
      </c>
      <c r="I2093" s="62">
        <v>45029296</v>
      </c>
      <c r="J2093" s="13">
        <v>45029296</v>
      </c>
      <c r="K2093" s="15" t="s">
        <v>48</v>
      </c>
      <c r="L2093" s="12" t="s">
        <v>565</v>
      </c>
      <c r="M2093" s="15" t="s">
        <v>5979</v>
      </c>
      <c r="N2093" s="49">
        <v>99001</v>
      </c>
      <c r="O2093" s="15" t="s">
        <v>5980</v>
      </c>
      <c r="P2093" s="15" t="s">
        <v>5981</v>
      </c>
      <c r="Q2093" s="48">
        <v>515850</v>
      </c>
      <c r="R2093" s="11" t="s">
        <v>86</v>
      </c>
      <c r="S2093" s="120">
        <v>65374</v>
      </c>
      <c r="T2093" s="85">
        <v>107.03</v>
      </c>
      <c r="U2093" s="86">
        <v>116</v>
      </c>
      <c r="V2093" s="123">
        <v>46.825625000000002</v>
      </c>
      <c r="W2093" s="85">
        <f t="shared" si="484"/>
        <v>43454</v>
      </c>
      <c r="X2093" s="86">
        <v>1</v>
      </c>
      <c r="Y2093" s="85">
        <v>16.054500000000001</v>
      </c>
      <c r="Z2093" s="86">
        <f t="shared" si="485"/>
        <v>128</v>
      </c>
      <c r="AA2093" s="86">
        <f t="shared" si="486"/>
        <v>43582</v>
      </c>
      <c r="AB2093" s="85">
        <v>122.77</v>
      </c>
      <c r="AC2093" s="85">
        <v>105</v>
      </c>
      <c r="AD2093" s="124">
        <f t="shared" si="494"/>
        <v>73.661999999999992</v>
      </c>
      <c r="AE2093" s="86">
        <f t="shared" si="487"/>
        <v>30938</v>
      </c>
      <c r="AF2093" s="85">
        <v>1</v>
      </c>
      <c r="AG2093" s="85">
        <v>36.831000000000003</v>
      </c>
      <c r="AH2093" s="85">
        <f t="shared" si="488"/>
        <v>147</v>
      </c>
      <c r="AI2093" s="86">
        <f t="shared" si="489"/>
        <v>74667</v>
      </c>
      <c r="AJ2093" s="86">
        <f t="shared" si="490"/>
        <v>9293</v>
      </c>
      <c r="AK2093" s="122"/>
      <c r="AL2093" s="85">
        <v>122.77</v>
      </c>
      <c r="AM2093" s="85">
        <v>105</v>
      </c>
      <c r="AN2093" s="124">
        <f t="shared" si="495"/>
        <v>73.661999999999992</v>
      </c>
      <c r="AO2093" s="86">
        <f t="shared" si="491"/>
        <v>30938</v>
      </c>
      <c r="AP2093" s="85">
        <v>1</v>
      </c>
      <c r="AQ2093" s="85">
        <v>36.831000000000003</v>
      </c>
      <c r="AR2093" s="85">
        <f t="shared" si="492"/>
        <v>147</v>
      </c>
      <c r="AS2093" s="86">
        <f t="shared" si="496"/>
        <v>74667</v>
      </c>
      <c r="AT2093" s="170">
        <f t="shared" si="497"/>
        <v>0</v>
      </c>
      <c r="AU2093" s="86">
        <v>74667</v>
      </c>
      <c r="AV2093" s="170">
        <f t="shared" si="493"/>
        <v>0</v>
      </c>
    </row>
    <row r="2094" spans="1:48" s="73" customFormat="1" ht="45" x14ac:dyDescent="0.2">
      <c r="A2094" s="10" t="s">
        <v>565</v>
      </c>
      <c r="B2094" s="14" t="s">
        <v>36</v>
      </c>
      <c r="C2094" s="14" t="s">
        <v>37</v>
      </c>
      <c r="D2094" s="14" t="s">
        <v>6048</v>
      </c>
      <c r="E2094" s="58">
        <v>319457</v>
      </c>
      <c r="F2094" s="15" t="s">
        <v>6049</v>
      </c>
      <c r="G2094" s="15" t="s">
        <v>568</v>
      </c>
      <c r="H2094" s="16">
        <v>100010704</v>
      </c>
      <c r="I2094" s="62">
        <v>710020139</v>
      </c>
      <c r="J2094" s="13">
        <v>37831780</v>
      </c>
      <c r="K2094" s="15" t="s">
        <v>105</v>
      </c>
      <c r="L2094" s="12" t="s">
        <v>565</v>
      </c>
      <c r="M2094" s="15" t="s">
        <v>5979</v>
      </c>
      <c r="N2094" s="49">
        <v>99201</v>
      </c>
      <c r="O2094" s="15" t="s">
        <v>6050</v>
      </c>
      <c r="P2094" s="15" t="s">
        <v>6051</v>
      </c>
      <c r="Q2094" s="48">
        <v>516210</v>
      </c>
      <c r="R2094" s="11" t="s">
        <v>45</v>
      </c>
      <c r="S2094" s="120">
        <v>13486</v>
      </c>
      <c r="T2094" s="85">
        <v>107.03</v>
      </c>
      <c r="U2094" s="86">
        <v>24</v>
      </c>
      <c r="V2094" s="123">
        <v>46.825625000000002</v>
      </c>
      <c r="W2094" s="85">
        <f t="shared" si="484"/>
        <v>8991</v>
      </c>
      <c r="X2094" s="86">
        <v>0</v>
      </c>
      <c r="Y2094" s="85">
        <v>16.054500000000001</v>
      </c>
      <c r="Z2094" s="86">
        <f t="shared" si="485"/>
        <v>0</v>
      </c>
      <c r="AA2094" s="86">
        <f t="shared" si="486"/>
        <v>8991</v>
      </c>
      <c r="AB2094" s="85">
        <v>122.77</v>
      </c>
      <c r="AC2094" s="85">
        <v>22</v>
      </c>
      <c r="AD2094" s="124">
        <f t="shared" si="494"/>
        <v>73.661999999999992</v>
      </c>
      <c r="AE2094" s="86">
        <f t="shared" si="487"/>
        <v>6482</v>
      </c>
      <c r="AF2094" s="85">
        <v>0</v>
      </c>
      <c r="AG2094" s="85">
        <v>36.831000000000003</v>
      </c>
      <c r="AH2094" s="85">
        <f t="shared" si="488"/>
        <v>0</v>
      </c>
      <c r="AI2094" s="86">
        <f t="shared" si="489"/>
        <v>15473</v>
      </c>
      <c r="AJ2094" s="86">
        <f t="shared" si="490"/>
        <v>1987</v>
      </c>
      <c r="AK2094" s="122"/>
      <c r="AL2094" s="85">
        <v>122.77</v>
      </c>
      <c r="AM2094" s="85">
        <v>22</v>
      </c>
      <c r="AN2094" s="124">
        <f t="shared" si="495"/>
        <v>73.661999999999992</v>
      </c>
      <c r="AO2094" s="86">
        <f t="shared" si="491"/>
        <v>6482</v>
      </c>
      <c r="AP2094" s="85">
        <v>0</v>
      </c>
      <c r="AQ2094" s="85">
        <v>36.831000000000003</v>
      </c>
      <c r="AR2094" s="85">
        <f t="shared" si="492"/>
        <v>0</v>
      </c>
      <c r="AS2094" s="86">
        <f t="shared" si="496"/>
        <v>15473</v>
      </c>
      <c r="AT2094" s="170">
        <f t="shared" si="497"/>
        <v>0</v>
      </c>
      <c r="AU2094" s="86">
        <v>15473</v>
      </c>
      <c r="AV2094" s="170">
        <f t="shared" si="493"/>
        <v>0</v>
      </c>
    </row>
    <row r="2095" spans="1:48" s="73" customFormat="1" x14ac:dyDescent="0.2">
      <c r="A2095" s="10" t="s">
        <v>565</v>
      </c>
      <c r="B2095" s="14" t="s">
        <v>36</v>
      </c>
      <c r="C2095" s="14" t="s">
        <v>37</v>
      </c>
      <c r="D2095" s="14" t="s">
        <v>6072</v>
      </c>
      <c r="E2095" s="58">
        <v>319511</v>
      </c>
      <c r="F2095" s="15" t="s">
        <v>6073</v>
      </c>
      <c r="G2095" s="15" t="s">
        <v>568</v>
      </c>
      <c r="H2095" s="16">
        <v>100010721</v>
      </c>
      <c r="I2095" s="62">
        <v>710020180</v>
      </c>
      <c r="J2095" s="13">
        <v>710020180</v>
      </c>
      <c r="K2095" s="15" t="s">
        <v>48</v>
      </c>
      <c r="L2095" s="12" t="s">
        <v>565</v>
      </c>
      <c r="M2095" s="15" t="s">
        <v>5979</v>
      </c>
      <c r="N2095" s="49">
        <v>99103</v>
      </c>
      <c r="O2095" s="15" t="s">
        <v>6074</v>
      </c>
      <c r="P2095" s="15" t="s">
        <v>6075</v>
      </c>
      <c r="Q2095" s="48">
        <v>516295</v>
      </c>
      <c r="R2095" s="11" t="s">
        <v>45</v>
      </c>
      <c r="S2095" s="120">
        <v>5057</v>
      </c>
      <c r="T2095" s="85">
        <v>107.03</v>
      </c>
      <c r="U2095" s="86">
        <v>9</v>
      </c>
      <c r="V2095" s="123">
        <v>46.825625000000002</v>
      </c>
      <c r="W2095" s="85">
        <f t="shared" si="484"/>
        <v>3371</v>
      </c>
      <c r="X2095" s="86">
        <v>0</v>
      </c>
      <c r="Y2095" s="85">
        <v>16.054500000000001</v>
      </c>
      <c r="Z2095" s="86">
        <f t="shared" si="485"/>
        <v>0</v>
      </c>
      <c r="AA2095" s="86">
        <f t="shared" si="486"/>
        <v>3371</v>
      </c>
      <c r="AB2095" s="85">
        <v>122.77</v>
      </c>
      <c r="AC2095" s="85">
        <v>6</v>
      </c>
      <c r="AD2095" s="124">
        <f t="shared" si="494"/>
        <v>73.661999999999992</v>
      </c>
      <c r="AE2095" s="86">
        <f t="shared" si="487"/>
        <v>1768</v>
      </c>
      <c r="AF2095" s="85">
        <v>0</v>
      </c>
      <c r="AG2095" s="85">
        <v>36.831000000000003</v>
      </c>
      <c r="AH2095" s="85">
        <f t="shared" si="488"/>
        <v>0</v>
      </c>
      <c r="AI2095" s="86">
        <f t="shared" si="489"/>
        <v>5139</v>
      </c>
      <c r="AJ2095" s="86">
        <f t="shared" si="490"/>
        <v>82</v>
      </c>
      <c r="AK2095" s="122"/>
      <c r="AL2095" s="85">
        <v>122.77</v>
      </c>
      <c r="AM2095" s="85">
        <v>6</v>
      </c>
      <c r="AN2095" s="124">
        <f t="shared" si="495"/>
        <v>73.661999999999992</v>
      </c>
      <c r="AO2095" s="86">
        <f t="shared" si="491"/>
        <v>1768</v>
      </c>
      <c r="AP2095" s="85">
        <v>0</v>
      </c>
      <c r="AQ2095" s="85">
        <v>36.831000000000003</v>
      </c>
      <c r="AR2095" s="85">
        <f t="shared" si="492"/>
        <v>0</v>
      </c>
      <c r="AS2095" s="86">
        <f t="shared" si="496"/>
        <v>5139</v>
      </c>
      <c r="AT2095" s="170">
        <f t="shared" si="497"/>
        <v>0</v>
      </c>
      <c r="AU2095" s="86">
        <v>5139</v>
      </c>
      <c r="AV2095" s="170">
        <f t="shared" si="493"/>
        <v>0</v>
      </c>
    </row>
    <row r="2096" spans="1:48" s="73" customFormat="1" ht="30" x14ac:dyDescent="0.2">
      <c r="A2096" s="10" t="s">
        <v>565</v>
      </c>
      <c r="B2096" s="14" t="s">
        <v>36</v>
      </c>
      <c r="C2096" s="14" t="s">
        <v>37</v>
      </c>
      <c r="D2096" s="14" t="s">
        <v>6309</v>
      </c>
      <c r="E2096" s="58">
        <v>320439</v>
      </c>
      <c r="F2096" s="15" t="s">
        <v>6310</v>
      </c>
      <c r="G2096" s="15" t="s">
        <v>568</v>
      </c>
      <c r="H2096" s="16">
        <v>100010957</v>
      </c>
      <c r="I2096" s="62">
        <v>37957821</v>
      </c>
      <c r="J2096" s="13">
        <v>37957821</v>
      </c>
      <c r="K2096" s="15" t="s">
        <v>48</v>
      </c>
      <c r="L2096" s="12" t="s">
        <v>565</v>
      </c>
      <c r="M2096" s="15" t="s">
        <v>6311</v>
      </c>
      <c r="N2096" s="49">
        <v>96001</v>
      </c>
      <c r="O2096" s="15" t="s">
        <v>6312</v>
      </c>
      <c r="P2096" s="15" t="s">
        <v>6322</v>
      </c>
      <c r="Q2096" s="48">
        <v>518158</v>
      </c>
      <c r="R2096" s="11" t="s">
        <v>86</v>
      </c>
      <c r="S2096" s="120">
        <v>17242</v>
      </c>
      <c r="T2096" s="85">
        <v>107.03</v>
      </c>
      <c r="U2096" s="86">
        <v>30</v>
      </c>
      <c r="V2096" s="123">
        <v>46.825625000000002</v>
      </c>
      <c r="W2096" s="85">
        <f t="shared" si="484"/>
        <v>11238</v>
      </c>
      <c r="X2096" s="86">
        <v>2</v>
      </c>
      <c r="Y2096" s="85">
        <v>16.054500000000001</v>
      </c>
      <c r="Z2096" s="86">
        <f t="shared" si="485"/>
        <v>257</v>
      </c>
      <c r="AA2096" s="86">
        <f t="shared" si="486"/>
        <v>11495</v>
      </c>
      <c r="AB2096" s="85">
        <v>122.77</v>
      </c>
      <c r="AC2096" s="85">
        <v>34</v>
      </c>
      <c r="AD2096" s="124">
        <f t="shared" si="494"/>
        <v>73.661999999999992</v>
      </c>
      <c r="AE2096" s="86">
        <f t="shared" si="487"/>
        <v>10018</v>
      </c>
      <c r="AF2096" s="85">
        <v>2</v>
      </c>
      <c r="AG2096" s="85">
        <v>36.831000000000003</v>
      </c>
      <c r="AH2096" s="85">
        <f t="shared" si="488"/>
        <v>295</v>
      </c>
      <c r="AI2096" s="86">
        <f t="shared" si="489"/>
        <v>21808</v>
      </c>
      <c r="AJ2096" s="86">
        <f t="shared" si="490"/>
        <v>4566</v>
      </c>
      <c r="AK2096" s="122" t="s">
        <v>16819</v>
      </c>
      <c r="AL2096" s="85">
        <v>122.77</v>
      </c>
      <c r="AM2096" s="85">
        <v>34</v>
      </c>
      <c r="AN2096" s="124">
        <f t="shared" si="495"/>
        <v>73.661999999999992</v>
      </c>
      <c r="AO2096" s="86">
        <f t="shared" si="491"/>
        <v>10018</v>
      </c>
      <c r="AP2096" s="85">
        <v>2</v>
      </c>
      <c r="AQ2096" s="85">
        <v>36.831000000000003</v>
      </c>
      <c r="AR2096" s="85">
        <f t="shared" si="492"/>
        <v>295</v>
      </c>
      <c r="AS2096" s="86">
        <f t="shared" si="496"/>
        <v>21808</v>
      </c>
      <c r="AT2096" s="170">
        <f t="shared" si="497"/>
        <v>0</v>
      </c>
      <c r="AU2096" s="86">
        <v>21808</v>
      </c>
      <c r="AV2096" s="170">
        <f t="shared" si="493"/>
        <v>0</v>
      </c>
    </row>
    <row r="2097" spans="1:48" s="73" customFormat="1" ht="45" x14ac:dyDescent="0.2">
      <c r="A2097" s="10" t="s">
        <v>565</v>
      </c>
      <c r="B2097" s="14" t="s">
        <v>36</v>
      </c>
      <c r="C2097" s="14" t="s">
        <v>37</v>
      </c>
      <c r="D2097" s="14" t="s">
        <v>6249</v>
      </c>
      <c r="E2097" s="58">
        <v>320943</v>
      </c>
      <c r="F2097" s="15" t="s">
        <v>6250</v>
      </c>
      <c r="G2097" s="15" t="s">
        <v>568</v>
      </c>
      <c r="H2097" s="16">
        <v>100009641</v>
      </c>
      <c r="I2097" s="62">
        <v>710021550</v>
      </c>
      <c r="J2097" s="13">
        <v>37831062</v>
      </c>
      <c r="K2097" s="15" t="s">
        <v>105</v>
      </c>
      <c r="L2097" s="12" t="s">
        <v>565</v>
      </c>
      <c r="M2097" s="15" t="s">
        <v>6134</v>
      </c>
      <c r="N2097" s="49">
        <v>96973</v>
      </c>
      <c r="O2097" s="15" t="s">
        <v>6251</v>
      </c>
      <c r="P2097" s="15" t="s">
        <v>6252</v>
      </c>
      <c r="Q2097" s="48">
        <v>517178</v>
      </c>
      <c r="R2097" s="11" t="s">
        <v>45</v>
      </c>
      <c r="S2097" s="120">
        <v>5057</v>
      </c>
      <c r="T2097" s="85">
        <v>107.03</v>
      </c>
      <c r="U2097" s="86">
        <v>9</v>
      </c>
      <c r="V2097" s="123">
        <v>46.825625000000002</v>
      </c>
      <c r="W2097" s="85">
        <f t="shared" si="484"/>
        <v>3371</v>
      </c>
      <c r="X2097" s="86">
        <v>0</v>
      </c>
      <c r="Y2097" s="85">
        <v>16.054500000000001</v>
      </c>
      <c r="Z2097" s="86">
        <f t="shared" si="485"/>
        <v>0</v>
      </c>
      <c r="AA2097" s="86">
        <f t="shared" si="486"/>
        <v>3371</v>
      </c>
      <c r="AB2097" s="85">
        <v>122.77</v>
      </c>
      <c r="AC2097" s="85">
        <v>4</v>
      </c>
      <c r="AD2097" s="124">
        <f t="shared" si="494"/>
        <v>73.661999999999992</v>
      </c>
      <c r="AE2097" s="86">
        <f t="shared" si="487"/>
        <v>1179</v>
      </c>
      <c r="AF2097" s="85">
        <v>0</v>
      </c>
      <c r="AG2097" s="85">
        <v>36.831000000000003</v>
      </c>
      <c r="AH2097" s="85">
        <f t="shared" si="488"/>
        <v>0</v>
      </c>
      <c r="AI2097" s="86">
        <f t="shared" si="489"/>
        <v>4550</v>
      </c>
      <c r="AJ2097" s="86">
        <f t="shared" si="490"/>
        <v>-507</v>
      </c>
      <c r="AK2097" s="122"/>
      <c r="AL2097" s="85">
        <v>122.77</v>
      </c>
      <c r="AM2097" s="85">
        <v>4</v>
      </c>
      <c r="AN2097" s="124">
        <f t="shared" si="495"/>
        <v>73.661999999999992</v>
      </c>
      <c r="AO2097" s="86">
        <f t="shared" si="491"/>
        <v>1179</v>
      </c>
      <c r="AP2097" s="85">
        <v>0</v>
      </c>
      <c r="AQ2097" s="85">
        <v>36.831000000000003</v>
      </c>
      <c r="AR2097" s="85">
        <f t="shared" si="492"/>
        <v>0</v>
      </c>
      <c r="AS2097" s="86">
        <f t="shared" si="496"/>
        <v>4550</v>
      </c>
      <c r="AT2097" s="170">
        <f t="shared" si="497"/>
        <v>0</v>
      </c>
      <c r="AU2097" s="86">
        <v>4550</v>
      </c>
      <c r="AV2097" s="170">
        <f t="shared" si="493"/>
        <v>0</v>
      </c>
    </row>
    <row r="2098" spans="1:48" s="73" customFormat="1" ht="30" x14ac:dyDescent="0.2">
      <c r="A2098" s="10" t="s">
        <v>565</v>
      </c>
      <c r="B2098" s="14" t="s">
        <v>36</v>
      </c>
      <c r="C2098" s="14" t="s">
        <v>37</v>
      </c>
      <c r="D2098" s="14" t="s">
        <v>6253</v>
      </c>
      <c r="E2098" s="58">
        <v>320951</v>
      </c>
      <c r="F2098" s="15" t="s">
        <v>6254</v>
      </c>
      <c r="G2098" s="15" t="s">
        <v>568</v>
      </c>
      <c r="H2098" s="16">
        <v>100011171</v>
      </c>
      <c r="I2098" s="62">
        <v>710021569</v>
      </c>
      <c r="J2098" s="13">
        <v>710021569</v>
      </c>
      <c r="K2098" s="15" t="s">
        <v>48</v>
      </c>
      <c r="L2098" s="12" t="s">
        <v>565</v>
      </c>
      <c r="M2098" s="15" t="s">
        <v>6128</v>
      </c>
      <c r="N2098" s="49">
        <v>96605</v>
      </c>
      <c r="O2098" s="15" t="s">
        <v>6255</v>
      </c>
      <c r="P2098" s="15" t="s">
        <v>6256</v>
      </c>
      <c r="Q2098" s="48">
        <v>517186</v>
      </c>
      <c r="R2098" s="11" t="s">
        <v>45</v>
      </c>
      <c r="S2098" s="120">
        <v>3371</v>
      </c>
      <c r="T2098" s="85">
        <v>107.03</v>
      </c>
      <c r="U2098" s="86">
        <v>6</v>
      </c>
      <c r="V2098" s="123">
        <v>46.825625000000002</v>
      </c>
      <c r="W2098" s="85">
        <f t="shared" si="484"/>
        <v>2248</v>
      </c>
      <c r="X2098" s="86">
        <v>0</v>
      </c>
      <c r="Y2098" s="85">
        <v>16.054500000000001</v>
      </c>
      <c r="Z2098" s="86">
        <f t="shared" si="485"/>
        <v>0</v>
      </c>
      <c r="AA2098" s="86">
        <f t="shared" si="486"/>
        <v>2248</v>
      </c>
      <c r="AB2098" s="85">
        <v>122.77</v>
      </c>
      <c r="AC2098" s="85">
        <v>3</v>
      </c>
      <c r="AD2098" s="124">
        <f t="shared" si="494"/>
        <v>73.661999999999992</v>
      </c>
      <c r="AE2098" s="86">
        <f t="shared" si="487"/>
        <v>884</v>
      </c>
      <c r="AF2098" s="85">
        <v>0</v>
      </c>
      <c r="AG2098" s="85">
        <v>36.831000000000003</v>
      </c>
      <c r="AH2098" s="85">
        <f t="shared" si="488"/>
        <v>0</v>
      </c>
      <c r="AI2098" s="86">
        <f t="shared" si="489"/>
        <v>3132</v>
      </c>
      <c r="AJ2098" s="86">
        <f t="shared" si="490"/>
        <v>-239</v>
      </c>
      <c r="AK2098" s="122"/>
      <c r="AL2098" s="85">
        <v>122.77</v>
      </c>
      <c r="AM2098" s="85">
        <v>3</v>
      </c>
      <c r="AN2098" s="124">
        <f t="shared" si="495"/>
        <v>73.661999999999992</v>
      </c>
      <c r="AO2098" s="86">
        <f t="shared" si="491"/>
        <v>884</v>
      </c>
      <c r="AP2098" s="85">
        <v>0</v>
      </c>
      <c r="AQ2098" s="85">
        <v>36.831000000000003</v>
      </c>
      <c r="AR2098" s="85">
        <f t="shared" si="492"/>
        <v>0</v>
      </c>
      <c r="AS2098" s="86">
        <f t="shared" si="496"/>
        <v>3132</v>
      </c>
      <c r="AT2098" s="170">
        <f t="shared" si="497"/>
        <v>0</v>
      </c>
      <c r="AU2098" s="86">
        <v>3132</v>
      </c>
      <c r="AV2098" s="170">
        <f t="shared" si="493"/>
        <v>0</v>
      </c>
    </row>
    <row r="2099" spans="1:48" s="73" customFormat="1" x14ac:dyDescent="0.2">
      <c r="A2099" s="10" t="s">
        <v>565</v>
      </c>
      <c r="B2099" s="14" t="s">
        <v>36</v>
      </c>
      <c r="C2099" s="14" t="s">
        <v>37</v>
      </c>
      <c r="D2099" s="14" t="s">
        <v>6076</v>
      </c>
      <c r="E2099" s="58">
        <v>319520</v>
      </c>
      <c r="F2099" s="15" t="s">
        <v>6077</v>
      </c>
      <c r="G2099" s="15" t="s">
        <v>568</v>
      </c>
      <c r="H2099" s="16">
        <v>100010724</v>
      </c>
      <c r="I2099" s="62">
        <v>710020198</v>
      </c>
      <c r="J2099" s="13">
        <v>710020198</v>
      </c>
      <c r="K2099" s="15" t="s">
        <v>48</v>
      </c>
      <c r="L2099" s="12" t="s">
        <v>565</v>
      </c>
      <c r="M2099" s="15" t="s">
        <v>5979</v>
      </c>
      <c r="N2099" s="49">
        <v>99125</v>
      </c>
      <c r="O2099" s="15" t="s">
        <v>6078</v>
      </c>
      <c r="P2099" s="15" t="s">
        <v>6079</v>
      </c>
      <c r="Q2099" s="48">
        <v>516317</v>
      </c>
      <c r="R2099" s="11" t="s">
        <v>45</v>
      </c>
      <c r="S2099" s="120">
        <v>5057</v>
      </c>
      <c r="T2099" s="85">
        <v>107.03</v>
      </c>
      <c r="U2099" s="86">
        <v>9</v>
      </c>
      <c r="V2099" s="123">
        <v>46.825625000000002</v>
      </c>
      <c r="W2099" s="85">
        <f t="shared" si="484"/>
        <v>3371</v>
      </c>
      <c r="X2099" s="86">
        <v>0</v>
      </c>
      <c r="Y2099" s="85">
        <v>16.054500000000001</v>
      </c>
      <c r="Z2099" s="86">
        <f t="shared" si="485"/>
        <v>0</v>
      </c>
      <c r="AA2099" s="86">
        <f t="shared" si="486"/>
        <v>3371</v>
      </c>
      <c r="AB2099" s="85">
        <v>122.77</v>
      </c>
      <c r="AC2099" s="85">
        <v>2</v>
      </c>
      <c r="AD2099" s="124">
        <f t="shared" si="494"/>
        <v>73.661999999999992</v>
      </c>
      <c r="AE2099" s="86">
        <f t="shared" si="487"/>
        <v>589</v>
      </c>
      <c r="AF2099" s="85">
        <v>0</v>
      </c>
      <c r="AG2099" s="85">
        <v>36.831000000000003</v>
      </c>
      <c r="AH2099" s="85">
        <f t="shared" si="488"/>
        <v>0</v>
      </c>
      <c r="AI2099" s="86">
        <f t="shared" si="489"/>
        <v>3960</v>
      </c>
      <c r="AJ2099" s="86">
        <f t="shared" si="490"/>
        <v>-1097</v>
      </c>
      <c r="AK2099" s="122"/>
      <c r="AL2099" s="85">
        <v>122.77</v>
      </c>
      <c r="AM2099" s="85">
        <v>2</v>
      </c>
      <c r="AN2099" s="124">
        <f t="shared" si="495"/>
        <v>73.661999999999992</v>
      </c>
      <c r="AO2099" s="86">
        <f t="shared" si="491"/>
        <v>589</v>
      </c>
      <c r="AP2099" s="85">
        <v>0</v>
      </c>
      <c r="AQ2099" s="85">
        <v>36.831000000000003</v>
      </c>
      <c r="AR2099" s="85">
        <f t="shared" si="492"/>
        <v>0</v>
      </c>
      <c r="AS2099" s="86">
        <f t="shared" si="496"/>
        <v>3960</v>
      </c>
      <c r="AT2099" s="170">
        <f t="shared" si="497"/>
        <v>0</v>
      </c>
      <c r="AU2099" s="86">
        <v>3960</v>
      </c>
      <c r="AV2099" s="170">
        <f t="shared" si="493"/>
        <v>0</v>
      </c>
    </row>
    <row r="2100" spans="1:48" s="73" customFormat="1" ht="30" x14ac:dyDescent="0.2">
      <c r="A2100" s="10" t="s">
        <v>565</v>
      </c>
      <c r="B2100" s="14" t="s">
        <v>36</v>
      </c>
      <c r="C2100" s="14" t="s">
        <v>37</v>
      </c>
      <c r="D2100" s="14" t="s">
        <v>6164</v>
      </c>
      <c r="E2100" s="58">
        <v>320609</v>
      </c>
      <c r="F2100" s="15" t="s">
        <v>6165</v>
      </c>
      <c r="G2100" s="15" t="s">
        <v>568</v>
      </c>
      <c r="H2100" s="16">
        <v>100011079</v>
      </c>
      <c r="I2100" s="62">
        <v>710021232</v>
      </c>
      <c r="J2100" s="13">
        <v>710021232</v>
      </c>
      <c r="K2100" s="15" t="s">
        <v>48</v>
      </c>
      <c r="L2100" s="12" t="s">
        <v>565</v>
      </c>
      <c r="M2100" s="15" t="s">
        <v>6128</v>
      </c>
      <c r="N2100" s="49">
        <v>96601</v>
      </c>
      <c r="O2100" s="15" t="s">
        <v>6166</v>
      </c>
      <c r="P2100" s="15" t="s">
        <v>6167</v>
      </c>
      <c r="Q2100" s="48">
        <v>516767</v>
      </c>
      <c r="R2100" s="11" t="s">
        <v>45</v>
      </c>
      <c r="S2100" s="120">
        <v>11800</v>
      </c>
      <c r="T2100" s="85">
        <v>107.03</v>
      </c>
      <c r="U2100" s="86">
        <v>21</v>
      </c>
      <c r="V2100" s="123">
        <v>46.825625000000002</v>
      </c>
      <c r="W2100" s="85">
        <f t="shared" si="484"/>
        <v>7867</v>
      </c>
      <c r="X2100" s="86">
        <v>0</v>
      </c>
      <c r="Y2100" s="85">
        <v>16.054500000000001</v>
      </c>
      <c r="Z2100" s="86">
        <f t="shared" si="485"/>
        <v>0</v>
      </c>
      <c r="AA2100" s="86">
        <f t="shared" si="486"/>
        <v>7867</v>
      </c>
      <c r="AB2100" s="85">
        <v>122.77</v>
      </c>
      <c r="AC2100" s="85">
        <v>19</v>
      </c>
      <c r="AD2100" s="124">
        <f t="shared" si="494"/>
        <v>73.661999999999992</v>
      </c>
      <c r="AE2100" s="86">
        <f t="shared" si="487"/>
        <v>5598</v>
      </c>
      <c r="AF2100" s="85">
        <v>1</v>
      </c>
      <c r="AG2100" s="85">
        <v>36.831000000000003</v>
      </c>
      <c r="AH2100" s="85">
        <f t="shared" si="488"/>
        <v>147</v>
      </c>
      <c r="AI2100" s="86">
        <f t="shared" si="489"/>
        <v>13612</v>
      </c>
      <c r="AJ2100" s="86">
        <f t="shared" si="490"/>
        <v>1812</v>
      </c>
      <c r="AK2100" s="122"/>
      <c r="AL2100" s="85">
        <v>122.77</v>
      </c>
      <c r="AM2100" s="85">
        <v>19</v>
      </c>
      <c r="AN2100" s="124">
        <f t="shared" si="495"/>
        <v>73.661999999999992</v>
      </c>
      <c r="AO2100" s="86">
        <f t="shared" si="491"/>
        <v>5598</v>
      </c>
      <c r="AP2100" s="85">
        <v>1</v>
      </c>
      <c r="AQ2100" s="85">
        <v>36.831000000000003</v>
      </c>
      <c r="AR2100" s="85">
        <f t="shared" si="492"/>
        <v>147</v>
      </c>
      <c r="AS2100" s="86">
        <f t="shared" si="496"/>
        <v>13612</v>
      </c>
      <c r="AT2100" s="170">
        <f t="shared" si="497"/>
        <v>0</v>
      </c>
      <c r="AU2100" s="86">
        <v>13612</v>
      </c>
      <c r="AV2100" s="170">
        <f t="shared" si="493"/>
        <v>0</v>
      </c>
    </row>
    <row r="2101" spans="1:48" s="73" customFormat="1" ht="45" x14ac:dyDescent="0.2">
      <c r="A2101" s="10" t="s">
        <v>565</v>
      </c>
      <c r="B2101" s="14" t="s">
        <v>36</v>
      </c>
      <c r="C2101" s="14" t="s">
        <v>37</v>
      </c>
      <c r="D2101" s="14" t="s">
        <v>5547</v>
      </c>
      <c r="E2101" s="58">
        <v>313769</v>
      </c>
      <c r="F2101" s="15" t="s">
        <v>5548</v>
      </c>
      <c r="G2101" s="15" t="s">
        <v>568</v>
      </c>
      <c r="H2101" s="16">
        <v>100009551</v>
      </c>
      <c r="I2101" s="62">
        <v>710013523</v>
      </c>
      <c r="J2101" s="13">
        <v>37892509</v>
      </c>
      <c r="K2101" s="15" t="s">
        <v>92</v>
      </c>
      <c r="L2101" s="12" t="s">
        <v>565</v>
      </c>
      <c r="M2101" s="15" t="s">
        <v>654</v>
      </c>
      <c r="N2101" s="49">
        <v>97611</v>
      </c>
      <c r="O2101" s="15" t="s">
        <v>5549</v>
      </c>
      <c r="P2101" s="15" t="s">
        <v>5550</v>
      </c>
      <c r="Q2101" s="48">
        <v>508942</v>
      </c>
      <c r="R2101" s="11" t="s">
        <v>45</v>
      </c>
      <c r="S2101" s="120">
        <v>4495</v>
      </c>
      <c r="T2101" s="85">
        <v>107.03</v>
      </c>
      <c r="U2101" s="86">
        <v>8</v>
      </c>
      <c r="V2101" s="123">
        <v>46.825625000000002</v>
      </c>
      <c r="W2101" s="85">
        <f t="shared" si="484"/>
        <v>2997</v>
      </c>
      <c r="X2101" s="86">
        <v>0</v>
      </c>
      <c r="Y2101" s="85">
        <v>16.054500000000001</v>
      </c>
      <c r="Z2101" s="86">
        <f t="shared" si="485"/>
        <v>0</v>
      </c>
      <c r="AA2101" s="86">
        <f t="shared" si="486"/>
        <v>2997</v>
      </c>
      <c r="AB2101" s="85">
        <v>122.77</v>
      </c>
      <c r="AC2101" s="85">
        <v>8</v>
      </c>
      <c r="AD2101" s="124">
        <f t="shared" si="494"/>
        <v>73.661999999999992</v>
      </c>
      <c r="AE2101" s="86">
        <f t="shared" si="487"/>
        <v>2357</v>
      </c>
      <c r="AF2101" s="85">
        <v>0</v>
      </c>
      <c r="AG2101" s="85">
        <v>36.831000000000003</v>
      </c>
      <c r="AH2101" s="85">
        <f t="shared" si="488"/>
        <v>0</v>
      </c>
      <c r="AI2101" s="86">
        <f t="shared" si="489"/>
        <v>5354</v>
      </c>
      <c r="AJ2101" s="86">
        <f t="shared" si="490"/>
        <v>859</v>
      </c>
      <c r="AK2101" s="122"/>
      <c r="AL2101" s="85">
        <v>122.77</v>
      </c>
      <c r="AM2101" s="85">
        <v>8</v>
      </c>
      <c r="AN2101" s="124">
        <f t="shared" si="495"/>
        <v>73.661999999999992</v>
      </c>
      <c r="AO2101" s="86">
        <f t="shared" si="491"/>
        <v>2357</v>
      </c>
      <c r="AP2101" s="85">
        <v>0</v>
      </c>
      <c r="AQ2101" s="85">
        <v>36.831000000000003</v>
      </c>
      <c r="AR2101" s="85">
        <f t="shared" si="492"/>
        <v>0</v>
      </c>
      <c r="AS2101" s="86">
        <f t="shared" si="496"/>
        <v>5354</v>
      </c>
      <c r="AT2101" s="170">
        <f t="shared" si="497"/>
        <v>0</v>
      </c>
      <c r="AU2101" s="86">
        <v>5354</v>
      </c>
      <c r="AV2101" s="170">
        <f t="shared" si="493"/>
        <v>0</v>
      </c>
    </row>
    <row r="2102" spans="1:48" s="73" customFormat="1" ht="30" x14ac:dyDescent="0.2">
      <c r="A2102" s="10" t="s">
        <v>565</v>
      </c>
      <c r="B2102" s="14" t="s">
        <v>36</v>
      </c>
      <c r="C2102" s="14" t="s">
        <v>37</v>
      </c>
      <c r="D2102" s="14" t="s">
        <v>6257</v>
      </c>
      <c r="E2102" s="58">
        <v>320960</v>
      </c>
      <c r="F2102" s="15" t="s">
        <v>6258</v>
      </c>
      <c r="G2102" s="15" t="s">
        <v>568</v>
      </c>
      <c r="H2102" s="16">
        <v>100011173</v>
      </c>
      <c r="I2102" s="62">
        <v>710021577</v>
      </c>
      <c r="J2102" s="13">
        <v>710021577</v>
      </c>
      <c r="K2102" s="15" t="s">
        <v>48</v>
      </c>
      <c r="L2102" s="12" t="s">
        <v>565</v>
      </c>
      <c r="M2102" s="15" t="s">
        <v>6128</v>
      </c>
      <c r="N2102" s="49">
        <v>96604</v>
      </c>
      <c r="O2102" s="15" t="s">
        <v>6259</v>
      </c>
      <c r="P2102" s="15" t="s">
        <v>6260</v>
      </c>
      <c r="Q2102" s="48">
        <v>517194</v>
      </c>
      <c r="R2102" s="11" t="s">
        <v>45</v>
      </c>
      <c r="S2102" s="120">
        <v>2248</v>
      </c>
      <c r="T2102" s="85">
        <v>107.03</v>
      </c>
      <c r="U2102" s="86">
        <v>4</v>
      </c>
      <c r="V2102" s="123">
        <v>46.825625000000002</v>
      </c>
      <c r="W2102" s="85">
        <f t="shared" si="484"/>
        <v>1498</v>
      </c>
      <c r="X2102" s="86">
        <v>0</v>
      </c>
      <c r="Y2102" s="85">
        <v>16.054500000000001</v>
      </c>
      <c r="Z2102" s="86">
        <f t="shared" si="485"/>
        <v>0</v>
      </c>
      <c r="AA2102" s="86">
        <f t="shared" si="486"/>
        <v>1498</v>
      </c>
      <c r="AB2102" s="85">
        <v>122.77</v>
      </c>
      <c r="AC2102" s="85">
        <v>5</v>
      </c>
      <c r="AD2102" s="124">
        <f t="shared" si="494"/>
        <v>73.661999999999992</v>
      </c>
      <c r="AE2102" s="86">
        <f t="shared" si="487"/>
        <v>1473</v>
      </c>
      <c r="AF2102" s="85">
        <v>0</v>
      </c>
      <c r="AG2102" s="85">
        <v>36.831000000000003</v>
      </c>
      <c r="AH2102" s="85">
        <f t="shared" si="488"/>
        <v>0</v>
      </c>
      <c r="AI2102" s="86">
        <f t="shared" si="489"/>
        <v>2971</v>
      </c>
      <c r="AJ2102" s="86">
        <f t="shared" si="490"/>
        <v>723</v>
      </c>
      <c r="AK2102" s="122"/>
      <c r="AL2102" s="85">
        <v>122.77</v>
      </c>
      <c r="AM2102" s="85">
        <v>5</v>
      </c>
      <c r="AN2102" s="124">
        <f t="shared" si="495"/>
        <v>73.661999999999992</v>
      </c>
      <c r="AO2102" s="86">
        <f t="shared" si="491"/>
        <v>1473</v>
      </c>
      <c r="AP2102" s="85">
        <v>0</v>
      </c>
      <c r="AQ2102" s="85">
        <v>36.831000000000003</v>
      </c>
      <c r="AR2102" s="85">
        <f t="shared" si="492"/>
        <v>0</v>
      </c>
      <c r="AS2102" s="86">
        <f t="shared" si="496"/>
        <v>2971</v>
      </c>
      <c r="AT2102" s="170">
        <f t="shared" si="497"/>
        <v>0</v>
      </c>
      <c r="AU2102" s="86">
        <v>2971</v>
      </c>
      <c r="AV2102" s="170">
        <f t="shared" si="493"/>
        <v>0</v>
      </c>
    </row>
    <row r="2103" spans="1:48" s="73" customFormat="1" ht="30" x14ac:dyDescent="0.2">
      <c r="A2103" s="10" t="s">
        <v>565</v>
      </c>
      <c r="B2103" s="14" t="s">
        <v>36</v>
      </c>
      <c r="C2103" s="14" t="s">
        <v>37</v>
      </c>
      <c r="D2103" s="14" t="s">
        <v>5395</v>
      </c>
      <c r="E2103" s="29">
        <v>313271</v>
      </c>
      <c r="F2103" s="15" t="s">
        <v>5396</v>
      </c>
      <c r="G2103" s="15" t="s">
        <v>568</v>
      </c>
      <c r="H2103" s="16">
        <v>100018643</v>
      </c>
      <c r="I2103" s="13">
        <v>710273746</v>
      </c>
      <c r="J2103" s="13">
        <v>52439666</v>
      </c>
      <c r="K2103" s="15" t="s">
        <v>3363</v>
      </c>
      <c r="L2103" s="12" t="s">
        <v>565</v>
      </c>
      <c r="M2103" s="15" t="s">
        <v>655</v>
      </c>
      <c r="N2103" s="49">
        <v>97405</v>
      </c>
      <c r="O2103" s="15" t="s">
        <v>655</v>
      </c>
      <c r="P2103" s="15" t="s">
        <v>5424</v>
      </c>
      <c r="Q2103" s="48">
        <v>508438</v>
      </c>
      <c r="R2103" s="11" t="s">
        <v>45</v>
      </c>
      <c r="S2103" s="120">
        <v>13486</v>
      </c>
      <c r="T2103" s="85">
        <v>107.03</v>
      </c>
      <c r="U2103" s="86">
        <v>24</v>
      </c>
      <c r="V2103" s="123">
        <v>46.825625000000002</v>
      </c>
      <c r="W2103" s="85">
        <f t="shared" si="484"/>
        <v>8991</v>
      </c>
      <c r="X2103" s="86">
        <v>0</v>
      </c>
      <c r="Y2103" s="85">
        <v>16.054500000000001</v>
      </c>
      <c r="Z2103" s="86">
        <f t="shared" si="485"/>
        <v>0</v>
      </c>
      <c r="AA2103" s="86">
        <f t="shared" si="486"/>
        <v>8991</v>
      </c>
      <c r="AB2103" s="85">
        <v>122.77</v>
      </c>
      <c r="AC2103" s="85">
        <v>14</v>
      </c>
      <c r="AD2103" s="124">
        <f t="shared" si="494"/>
        <v>73.661999999999992</v>
      </c>
      <c r="AE2103" s="86">
        <f t="shared" si="487"/>
        <v>4125</v>
      </c>
      <c r="AF2103" s="85">
        <v>0</v>
      </c>
      <c r="AG2103" s="85">
        <v>36.831000000000003</v>
      </c>
      <c r="AH2103" s="85">
        <f t="shared" si="488"/>
        <v>0</v>
      </c>
      <c r="AI2103" s="86">
        <f t="shared" si="489"/>
        <v>13116</v>
      </c>
      <c r="AJ2103" s="86">
        <f t="shared" si="490"/>
        <v>-370</v>
      </c>
      <c r="AK2103" s="122"/>
      <c r="AL2103" s="85">
        <v>122.77</v>
      </c>
      <c r="AM2103" s="85">
        <v>14</v>
      </c>
      <c r="AN2103" s="124">
        <f t="shared" si="495"/>
        <v>73.661999999999992</v>
      </c>
      <c r="AO2103" s="86">
        <f t="shared" si="491"/>
        <v>4125</v>
      </c>
      <c r="AP2103" s="85">
        <v>0</v>
      </c>
      <c r="AQ2103" s="85">
        <v>36.831000000000003</v>
      </c>
      <c r="AR2103" s="85">
        <f t="shared" si="492"/>
        <v>0</v>
      </c>
      <c r="AS2103" s="86">
        <f t="shared" si="496"/>
        <v>13116</v>
      </c>
      <c r="AT2103" s="170">
        <f t="shared" si="497"/>
        <v>0</v>
      </c>
      <c r="AU2103" s="86">
        <v>13116</v>
      </c>
      <c r="AV2103" s="170">
        <f t="shared" si="493"/>
        <v>0</v>
      </c>
    </row>
    <row r="2104" spans="1:48" s="73" customFormat="1" ht="30" x14ac:dyDescent="0.2">
      <c r="A2104" s="10" t="s">
        <v>565</v>
      </c>
      <c r="B2104" s="14" t="s">
        <v>36</v>
      </c>
      <c r="C2104" s="14" t="s">
        <v>37</v>
      </c>
      <c r="D2104" s="14" t="s">
        <v>5395</v>
      </c>
      <c r="E2104" s="58">
        <v>313271</v>
      </c>
      <c r="F2104" s="15" t="s">
        <v>5396</v>
      </c>
      <c r="G2104" s="15" t="s">
        <v>568</v>
      </c>
      <c r="H2104" s="16">
        <v>100009426</v>
      </c>
      <c r="I2104" s="62">
        <v>710036272</v>
      </c>
      <c r="J2104" s="13">
        <v>710036272</v>
      </c>
      <c r="K2104" s="15" t="s">
        <v>48</v>
      </c>
      <c r="L2104" s="12" t="s">
        <v>565</v>
      </c>
      <c r="M2104" s="15" t="s">
        <v>654</v>
      </c>
      <c r="N2104" s="49">
        <v>97405</v>
      </c>
      <c r="O2104" s="15" t="s">
        <v>655</v>
      </c>
      <c r="P2104" s="15" t="s">
        <v>5407</v>
      </c>
      <c r="Q2104" s="48">
        <v>508438</v>
      </c>
      <c r="R2104" s="11" t="s">
        <v>45</v>
      </c>
      <c r="S2104" s="120">
        <v>11238</v>
      </c>
      <c r="T2104" s="85">
        <v>107.03</v>
      </c>
      <c r="U2104" s="86">
        <v>20</v>
      </c>
      <c r="V2104" s="123">
        <v>46.825625000000002</v>
      </c>
      <c r="W2104" s="85">
        <f t="shared" si="484"/>
        <v>7492</v>
      </c>
      <c r="X2104" s="86">
        <v>0</v>
      </c>
      <c r="Y2104" s="85">
        <v>16.054500000000001</v>
      </c>
      <c r="Z2104" s="86">
        <f t="shared" si="485"/>
        <v>0</v>
      </c>
      <c r="AA2104" s="86">
        <f t="shared" si="486"/>
        <v>7492</v>
      </c>
      <c r="AB2104" s="85">
        <v>122.77</v>
      </c>
      <c r="AC2104" s="85">
        <v>29</v>
      </c>
      <c r="AD2104" s="124">
        <f t="shared" si="494"/>
        <v>73.661999999999992</v>
      </c>
      <c r="AE2104" s="86">
        <f t="shared" si="487"/>
        <v>8545</v>
      </c>
      <c r="AF2104" s="85">
        <v>0</v>
      </c>
      <c r="AG2104" s="85">
        <v>36.831000000000003</v>
      </c>
      <c r="AH2104" s="85">
        <f t="shared" si="488"/>
        <v>0</v>
      </c>
      <c r="AI2104" s="86">
        <f t="shared" si="489"/>
        <v>16037</v>
      </c>
      <c r="AJ2104" s="86">
        <f t="shared" si="490"/>
        <v>4799</v>
      </c>
      <c r="AK2104" s="122"/>
      <c r="AL2104" s="85">
        <v>122.77</v>
      </c>
      <c r="AM2104" s="85">
        <v>29</v>
      </c>
      <c r="AN2104" s="124">
        <f t="shared" si="495"/>
        <v>73.661999999999992</v>
      </c>
      <c r="AO2104" s="86">
        <f t="shared" si="491"/>
        <v>8545</v>
      </c>
      <c r="AP2104" s="85">
        <v>0</v>
      </c>
      <c r="AQ2104" s="85">
        <v>36.831000000000003</v>
      </c>
      <c r="AR2104" s="85">
        <f t="shared" si="492"/>
        <v>0</v>
      </c>
      <c r="AS2104" s="86">
        <f t="shared" si="496"/>
        <v>16037</v>
      </c>
      <c r="AT2104" s="170">
        <f t="shared" si="497"/>
        <v>0</v>
      </c>
      <c r="AU2104" s="86">
        <v>16037</v>
      </c>
      <c r="AV2104" s="170">
        <f t="shared" si="493"/>
        <v>0</v>
      </c>
    </row>
    <row r="2105" spans="1:48" s="73" customFormat="1" ht="30" x14ac:dyDescent="0.2">
      <c r="A2105" s="10" t="s">
        <v>565</v>
      </c>
      <c r="B2105" s="14" t="s">
        <v>36</v>
      </c>
      <c r="C2105" s="14" t="s">
        <v>37</v>
      </c>
      <c r="D2105" s="14" t="s">
        <v>5395</v>
      </c>
      <c r="E2105" s="58">
        <v>313271</v>
      </c>
      <c r="F2105" s="15" t="s">
        <v>5396</v>
      </c>
      <c r="G2105" s="15" t="s">
        <v>568</v>
      </c>
      <c r="H2105" s="16">
        <v>100009428</v>
      </c>
      <c r="I2105" s="62">
        <v>710036183</v>
      </c>
      <c r="J2105" s="13">
        <v>710036183</v>
      </c>
      <c r="K2105" s="15" t="s">
        <v>48</v>
      </c>
      <c r="L2105" s="12" t="s">
        <v>565</v>
      </c>
      <c r="M2105" s="15" t="s">
        <v>654</v>
      </c>
      <c r="N2105" s="49">
        <v>97405</v>
      </c>
      <c r="O2105" s="15" t="s">
        <v>655</v>
      </c>
      <c r="P2105" s="15" t="s">
        <v>5400</v>
      </c>
      <c r="Q2105" s="48">
        <v>508438</v>
      </c>
      <c r="R2105" s="11" t="s">
        <v>45</v>
      </c>
      <c r="S2105" s="120">
        <v>26410</v>
      </c>
      <c r="T2105" s="85">
        <v>107.03</v>
      </c>
      <c r="U2105" s="86">
        <v>47</v>
      </c>
      <c r="V2105" s="123">
        <v>46.825625000000002</v>
      </c>
      <c r="W2105" s="85">
        <f t="shared" si="484"/>
        <v>17606</v>
      </c>
      <c r="X2105" s="86">
        <v>0</v>
      </c>
      <c r="Y2105" s="85">
        <v>16.054500000000001</v>
      </c>
      <c r="Z2105" s="86">
        <f t="shared" si="485"/>
        <v>0</v>
      </c>
      <c r="AA2105" s="86">
        <f t="shared" si="486"/>
        <v>17606</v>
      </c>
      <c r="AB2105" s="85">
        <v>122.77</v>
      </c>
      <c r="AC2105" s="85">
        <v>39</v>
      </c>
      <c r="AD2105" s="124">
        <f t="shared" si="494"/>
        <v>73.661999999999992</v>
      </c>
      <c r="AE2105" s="86">
        <f t="shared" si="487"/>
        <v>11491</v>
      </c>
      <c r="AF2105" s="85">
        <v>0</v>
      </c>
      <c r="AG2105" s="85">
        <v>36.831000000000003</v>
      </c>
      <c r="AH2105" s="85">
        <f t="shared" si="488"/>
        <v>0</v>
      </c>
      <c r="AI2105" s="86">
        <f t="shared" si="489"/>
        <v>29097</v>
      </c>
      <c r="AJ2105" s="86">
        <f t="shared" si="490"/>
        <v>2687</v>
      </c>
      <c r="AK2105" s="122"/>
      <c r="AL2105" s="85">
        <v>122.77</v>
      </c>
      <c r="AM2105" s="85">
        <v>39</v>
      </c>
      <c r="AN2105" s="124">
        <f t="shared" si="495"/>
        <v>73.661999999999992</v>
      </c>
      <c r="AO2105" s="86">
        <f t="shared" si="491"/>
        <v>11491</v>
      </c>
      <c r="AP2105" s="85">
        <v>0</v>
      </c>
      <c r="AQ2105" s="85">
        <v>36.831000000000003</v>
      </c>
      <c r="AR2105" s="85">
        <f t="shared" si="492"/>
        <v>0</v>
      </c>
      <c r="AS2105" s="86">
        <f t="shared" si="496"/>
        <v>29097</v>
      </c>
      <c r="AT2105" s="170">
        <f t="shared" si="497"/>
        <v>0</v>
      </c>
      <c r="AU2105" s="86">
        <v>29097</v>
      </c>
      <c r="AV2105" s="170">
        <f t="shared" si="493"/>
        <v>0</v>
      </c>
    </row>
    <row r="2106" spans="1:48" s="73" customFormat="1" ht="45" x14ac:dyDescent="0.2">
      <c r="A2106" s="10" t="s">
        <v>565</v>
      </c>
      <c r="B2106" s="14" t="s">
        <v>36</v>
      </c>
      <c r="C2106" s="14" t="s">
        <v>37</v>
      </c>
      <c r="D2106" s="14" t="s">
        <v>5708</v>
      </c>
      <c r="E2106" s="58">
        <v>316369</v>
      </c>
      <c r="F2106" s="15" t="s">
        <v>5709</v>
      </c>
      <c r="G2106" s="15" t="s">
        <v>568</v>
      </c>
      <c r="H2106" s="16">
        <v>100010141</v>
      </c>
      <c r="I2106" s="62">
        <v>710016646</v>
      </c>
      <c r="J2106" s="13">
        <v>37833251</v>
      </c>
      <c r="K2106" s="15" t="s">
        <v>3527</v>
      </c>
      <c r="L2106" s="12" t="s">
        <v>565</v>
      </c>
      <c r="M2106" s="15" t="s">
        <v>5599</v>
      </c>
      <c r="N2106" s="49">
        <v>98558</v>
      </c>
      <c r="O2106" s="15" t="s">
        <v>5710</v>
      </c>
      <c r="P2106" s="15" t="s">
        <v>5711</v>
      </c>
      <c r="Q2106" s="48">
        <v>511790</v>
      </c>
      <c r="R2106" s="11" t="s">
        <v>45</v>
      </c>
      <c r="S2106" s="120">
        <v>9552</v>
      </c>
      <c r="T2106" s="85">
        <v>107.03</v>
      </c>
      <c r="U2106" s="86">
        <v>17</v>
      </c>
      <c r="V2106" s="123">
        <v>46.825625000000002</v>
      </c>
      <c r="W2106" s="85">
        <f t="shared" si="484"/>
        <v>6368</v>
      </c>
      <c r="X2106" s="86">
        <v>0</v>
      </c>
      <c r="Y2106" s="85">
        <v>16.054500000000001</v>
      </c>
      <c r="Z2106" s="86">
        <f t="shared" si="485"/>
        <v>0</v>
      </c>
      <c r="AA2106" s="86">
        <f t="shared" si="486"/>
        <v>6368</v>
      </c>
      <c r="AB2106" s="85">
        <v>122.77</v>
      </c>
      <c r="AC2106" s="85">
        <v>17</v>
      </c>
      <c r="AD2106" s="124">
        <f t="shared" si="494"/>
        <v>73.661999999999992</v>
      </c>
      <c r="AE2106" s="86">
        <f t="shared" si="487"/>
        <v>5009</v>
      </c>
      <c r="AF2106" s="85">
        <v>0</v>
      </c>
      <c r="AG2106" s="85">
        <v>36.831000000000003</v>
      </c>
      <c r="AH2106" s="85">
        <f t="shared" si="488"/>
        <v>0</v>
      </c>
      <c r="AI2106" s="86">
        <f t="shared" si="489"/>
        <v>11377</v>
      </c>
      <c r="AJ2106" s="86">
        <f t="shared" si="490"/>
        <v>1825</v>
      </c>
      <c r="AK2106" s="122"/>
      <c r="AL2106" s="85">
        <v>122.77</v>
      </c>
      <c r="AM2106" s="85">
        <v>17</v>
      </c>
      <c r="AN2106" s="124">
        <f t="shared" si="495"/>
        <v>73.661999999999992</v>
      </c>
      <c r="AO2106" s="86">
        <f t="shared" si="491"/>
        <v>5009</v>
      </c>
      <c r="AP2106" s="85">
        <v>0</v>
      </c>
      <c r="AQ2106" s="85">
        <v>36.831000000000003</v>
      </c>
      <c r="AR2106" s="85">
        <f t="shared" si="492"/>
        <v>0</v>
      </c>
      <c r="AS2106" s="86">
        <f t="shared" si="496"/>
        <v>11377</v>
      </c>
      <c r="AT2106" s="170">
        <f t="shared" si="497"/>
        <v>0</v>
      </c>
      <c r="AU2106" s="86">
        <v>11377</v>
      </c>
      <c r="AV2106" s="170">
        <f t="shared" si="493"/>
        <v>0</v>
      </c>
    </row>
    <row r="2107" spans="1:48" s="73" customFormat="1" x14ac:dyDescent="0.2">
      <c r="A2107" s="10" t="s">
        <v>565</v>
      </c>
      <c r="B2107" s="14" t="s">
        <v>36</v>
      </c>
      <c r="C2107" s="14" t="s">
        <v>37</v>
      </c>
      <c r="D2107" s="14" t="s">
        <v>6512</v>
      </c>
      <c r="E2107" s="58">
        <v>328669</v>
      </c>
      <c r="F2107" s="15" t="s">
        <v>6513</v>
      </c>
      <c r="G2107" s="15" t="s">
        <v>568</v>
      </c>
      <c r="H2107" s="16">
        <v>100010292</v>
      </c>
      <c r="I2107" s="62">
        <v>710030010</v>
      </c>
      <c r="J2107" s="13">
        <v>710030010</v>
      </c>
      <c r="K2107" s="15" t="s">
        <v>48</v>
      </c>
      <c r="L2107" s="12" t="s">
        <v>565</v>
      </c>
      <c r="M2107" s="15" t="s">
        <v>5776</v>
      </c>
      <c r="N2107" s="49">
        <v>4961</v>
      </c>
      <c r="O2107" s="15" t="s">
        <v>6514</v>
      </c>
      <c r="P2107" s="15" t="s">
        <v>6515</v>
      </c>
      <c r="Q2107" s="48">
        <v>526118</v>
      </c>
      <c r="R2107" s="11" t="s">
        <v>45</v>
      </c>
      <c r="S2107" s="120">
        <v>5057</v>
      </c>
      <c r="T2107" s="85">
        <v>107.03</v>
      </c>
      <c r="U2107" s="86">
        <v>9</v>
      </c>
      <c r="V2107" s="123">
        <v>46.825625000000002</v>
      </c>
      <c r="W2107" s="85">
        <f t="shared" si="484"/>
        <v>3371</v>
      </c>
      <c r="X2107" s="86">
        <v>0</v>
      </c>
      <c r="Y2107" s="85">
        <v>16.054500000000001</v>
      </c>
      <c r="Z2107" s="86">
        <f t="shared" si="485"/>
        <v>0</v>
      </c>
      <c r="AA2107" s="86">
        <f t="shared" si="486"/>
        <v>3371</v>
      </c>
      <c r="AB2107" s="85">
        <v>122.77</v>
      </c>
      <c r="AC2107" s="85">
        <v>8</v>
      </c>
      <c r="AD2107" s="124">
        <f t="shared" si="494"/>
        <v>73.661999999999992</v>
      </c>
      <c r="AE2107" s="86">
        <f t="shared" si="487"/>
        <v>2357</v>
      </c>
      <c r="AF2107" s="85">
        <v>2</v>
      </c>
      <c r="AG2107" s="85">
        <v>36.831000000000003</v>
      </c>
      <c r="AH2107" s="85">
        <f t="shared" si="488"/>
        <v>295</v>
      </c>
      <c r="AI2107" s="86">
        <f t="shared" si="489"/>
        <v>6023</v>
      </c>
      <c r="AJ2107" s="86">
        <f t="shared" si="490"/>
        <v>966</v>
      </c>
      <c r="AK2107" s="122"/>
      <c r="AL2107" s="85">
        <v>122.77</v>
      </c>
      <c r="AM2107" s="85">
        <v>8</v>
      </c>
      <c r="AN2107" s="124">
        <f t="shared" si="495"/>
        <v>73.661999999999992</v>
      </c>
      <c r="AO2107" s="86">
        <f t="shared" si="491"/>
        <v>2357</v>
      </c>
      <c r="AP2107" s="85">
        <v>2</v>
      </c>
      <c r="AQ2107" s="85">
        <v>36.831000000000003</v>
      </c>
      <c r="AR2107" s="85">
        <f t="shared" si="492"/>
        <v>295</v>
      </c>
      <c r="AS2107" s="86">
        <f t="shared" si="496"/>
        <v>6023</v>
      </c>
      <c r="AT2107" s="170">
        <f t="shared" si="497"/>
        <v>0</v>
      </c>
      <c r="AU2107" s="86">
        <v>6023</v>
      </c>
      <c r="AV2107" s="170">
        <f t="shared" si="493"/>
        <v>0</v>
      </c>
    </row>
    <row r="2108" spans="1:48" s="73" customFormat="1" x14ac:dyDescent="0.2">
      <c r="A2108" s="10" t="s">
        <v>565</v>
      </c>
      <c r="B2108" s="14" t="s">
        <v>36</v>
      </c>
      <c r="C2108" s="14" t="s">
        <v>37</v>
      </c>
      <c r="D2108" s="14" t="s">
        <v>5897</v>
      </c>
      <c r="E2108" s="58">
        <v>318990</v>
      </c>
      <c r="F2108" s="15" t="s">
        <v>5898</v>
      </c>
      <c r="G2108" s="15" t="s">
        <v>568</v>
      </c>
      <c r="H2108" s="16">
        <v>100010295</v>
      </c>
      <c r="I2108" s="62">
        <v>710019432</v>
      </c>
      <c r="J2108" s="13">
        <v>710019432</v>
      </c>
      <c r="K2108" s="15" t="s">
        <v>48</v>
      </c>
      <c r="L2108" s="12" t="s">
        <v>565</v>
      </c>
      <c r="M2108" s="15" t="s">
        <v>5776</v>
      </c>
      <c r="N2108" s="49">
        <v>98265</v>
      </c>
      <c r="O2108" s="15" t="s">
        <v>5899</v>
      </c>
      <c r="P2108" s="15" t="s">
        <v>5900</v>
      </c>
      <c r="Q2108" s="48">
        <v>515370</v>
      </c>
      <c r="R2108" s="11" t="s">
        <v>45</v>
      </c>
      <c r="S2108" s="120">
        <v>11623</v>
      </c>
      <c r="T2108" s="85">
        <v>107.03</v>
      </c>
      <c r="U2108" s="86">
        <v>20</v>
      </c>
      <c r="V2108" s="123">
        <v>46.825625000000002</v>
      </c>
      <c r="W2108" s="85">
        <f t="shared" si="484"/>
        <v>7492</v>
      </c>
      <c r="X2108" s="86">
        <v>2</v>
      </c>
      <c r="Y2108" s="85">
        <v>16.054500000000001</v>
      </c>
      <c r="Z2108" s="86">
        <f t="shared" si="485"/>
        <v>257</v>
      </c>
      <c r="AA2108" s="86">
        <f t="shared" si="486"/>
        <v>7749</v>
      </c>
      <c r="AB2108" s="85">
        <v>122.77</v>
      </c>
      <c r="AC2108" s="85">
        <v>14</v>
      </c>
      <c r="AD2108" s="124">
        <f t="shared" si="494"/>
        <v>73.661999999999992</v>
      </c>
      <c r="AE2108" s="86">
        <f t="shared" si="487"/>
        <v>4125</v>
      </c>
      <c r="AF2108" s="85">
        <v>0</v>
      </c>
      <c r="AG2108" s="85">
        <v>36.831000000000003</v>
      </c>
      <c r="AH2108" s="85">
        <f t="shared" si="488"/>
        <v>0</v>
      </c>
      <c r="AI2108" s="86">
        <f t="shared" si="489"/>
        <v>11874</v>
      </c>
      <c r="AJ2108" s="86">
        <f t="shared" si="490"/>
        <v>251</v>
      </c>
      <c r="AK2108" s="122"/>
      <c r="AL2108" s="85">
        <v>122.77</v>
      </c>
      <c r="AM2108" s="85">
        <v>14</v>
      </c>
      <c r="AN2108" s="124">
        <f t="shared" si="495"/>
        <v>73.661999999999992</v>
      </c>
      <c r="AO2108" s="86">
        <f t="shared" si="491"/>
        <v>4125</v>
      </c>
      <c r="AP2108" s="85">
        <v>0</v>
      </c>
      <c r="AQ2108" s="85">
        <v>36.831000000000003</v>
      </c>
      <c r="AR2108" s="85">
        <f t="shared" si="492"/>
        <v>0</v>
      </c>
      <c r="AS2108" s="86">
        <f t="shared" si="496"/>
        <v>11874</v>
      </c>
      <c r="AT2108" s="170">
        <f t="shared" si="497"/>
        <v>0</v>
      </c>
      <c r="AU2108" s="86">
        <v>11874</v>
      </c>
      <c r="AV2108" s="170">
        <f t="shared" si="493"/>
        <v>0</v>
      </c>
    </row>
    <row r="2109" spans="1:48" s="73" customFormat="1" ht="30" x14ac:dyDescent="0.2">
      <c r="A2109" s="10" t="s">
        <v>565</v>
      </c>
      <c r="B2109" s="14" t="s">
        <v>36</v>
      </c>
      <c r="C2109" s="14" t="s">
        <v>37</v>
      </c>
      <c r="D2109" s="14" t="s">
        <v>5551</v>
      </c>
      <c r="E2109" s="58">
        <v>313785</v>
      </c>
      <c r="F2109" s="15" t="s">
        <v>5552</v>
      </c>
      <c r="G2109" s="15" t="s">
        <v>568</v>
      </c>
      <c r="H2109" s="16">
        <v>100009556</v>
      </c>
      <c r="I2109" s="62">
        <v>710155180</v>
      </c>
      <c r="J2109" s="13">
        <v>710155180</v>
      </c>
      <c r="K2109" s="15" t="s">
        <v>48</v>
      </c>
      <c r="L2109" s="12" t="s">
        <v>565</v>
      </c>
      <c r="M2109" s="15" t="s">
        <v>654</v>
      </c>
      <c r="N2109" s="49">
        <v>97401</v>
      </c>
      <c r="O2109" s="15" t="s">
        <v>5553</v>
      </c>
      <c r="P2109" s="15" t="s">
        <v>5554</v>
      </c>
      <c r="Q2109" s="48">
        <v>508969</v>
      </c>
      <c r="R2109" s="11" t="s">
        <v>45</v>
      </c>
      <c r="S2109" s="120">
        <v>3933</v>
      </c>
      <c r="T2109" s="85">
        <v>107.03</v>
      </c>
      <c r="U2109" s="86">
        <v>7</v>
      </c>
      <c r="V2109" s="123">
        <v>46.825625000000002</v>
      </c>
      <c r="W2109" s="85">
        <f t="shared" si="484"/>
        <v>2622</v>
      </c>
      <c r="X2109" s="86">
        <v>0</v>
      </c>
      <c r="Y2109" s="85">
        <v>16.054500000000001</v>
      </c>
      <c r="Z2109" s="86">
        <f t="shared" si="485"/>
        <v>0</v>
      </c>
      <c r="AA2109" s="86">
        <f t="shared" si="486"/>
        <v>2622</v>
      </c>
      <c r="AB2109" s="85">
        <v>122.77</v>
      </c>
      <c r="AC2109" s="85">
        <v>10</v>
      </c>
      <c r="AD2109" s="124">
        <f t="shared" si="494"/>
        <v>73.661999999999992</v>
      </c>
      <c r="AE2109" s="86">
        <f t="shared" si="487"/>
        <v>2946</v>
      </c>
      <c r="AF2109" s="85">
        <v>0</v>
      </c>
      <c r="AG2109" s="85">
        <v>36.831000000000003</v>
      </c>
      <c r="AH2109" s="85">
        <f t="shared" si="488"/>
        <v>0</v>
      </c>
      <c r="AI2109" s="86">
        <f t="shared" si="489"/>
        <v>5568</v>
      </c>
      <c r="AJ2109" s="86">
        <f t="shared" si="490"/>
        <v>1635</v>
      </c>
      <c r="AK2109" s="122"/>
      <c r="AL2109" s="85">
        <v>122.77</v>
      </c>
      <c r="AM2109" s="85">
        <v>10</v>
      </c>
      <c r="AN2109" s="124">
        <f t="shared" si="495"/>
        <v>73.661999999999992</v>
      </c>
      <c r="AO2109" s="86">
        <f t="shared" si="491"/>
        <v>2946</v>
      </c>
      <c r="AP2109" s="85">
        <v>0</v>
      </c>
      <c r="AQ2109" s="85">
        <v>36.831000000000003</v>
      </c>
      <c r="AR2109" s="85">
        <f t="shared" si="492"/>
        <v>0</v>
      </c>
      <c r="AS2109" s="86">
        <f t="shared" si="496"/>
        <v>5568</v>
      </c>
      <c r="AT2109" s="170">
        <f t="shared" si="497"/>
        <v>0</v>
      </c>
      <c r="AU2109" s="86">
        <v>5568</v>
      </c>
      <c r="AV2109" s="170">
        <f t="shared" si="493"/>
        <v>0</v>
      </c>
    </row>
    <row r="2110" spans="1:48" s="73" customFormat="1" x14ac:dyDescent="0.2">
      <c r="A2110" s="10" t="s">
        <v>565</v>
      </c>
      <c r="B2110" s="14" t="s">
        <v>36</v>
      </c>
      <c r="C2110" s="14" t="s">
        <v>37</v>
      </c>
      <c r="D2110" s="14" t="s">
        <v>6538</v>
      </c>
      <c r="E2110" s="58">
        <v>649031</v>
      </c>
      <c r="F2110" s="15" t="s">
        <v>6539</v>
      </c>
      <c r="G2110" s="15" t="s">
        <v>568</v>
      </c>
      <c r="H2110" s="16">
        <v>100010182</v>
      </c>
      <c r="I2110" s="62">
        <v>710016506</v>
      </c>
      <c r="J2110" s="13">
        <v>710016506</v>
      </c>
      <c r="K2110" s="15" t="s">
        <v>48</v>
      </c>
      <c r="L2110" s="12" t="s">
        <v>565</v>
      </c>
      <c r="M2110" s="15" t="s">
        <v>5599</v>
      </c>
      <c r="N2110" s="49">
        <v>98559</v>
      </c>
      <c r="O2110" s="15" t="s">
        <v>6540</v>
      </c>
      <c r="P2110" s="15" t="s">
        <v>6541</v>
      </c>
      <c r="Q2110" s="48">
        <v>557307</v>
      </c>
      <c r="R2110" s="11" t="s">
        <v>45</v>
      </c>
      <c r="S2110" s="120">
        <v>5619</v>
      </c>
      <c r="T2110" s="85">
        <v>107.03</v>
      </c>
      <c r="U2110" s="86">
        <v>10</v>
      </c>
      <c r="V2110" s="123">
        <v>46.825625000000002</v>
      </c>
      <c r="W2110" s="85">
        <f t="shared" si="484"/>
        <v>3746</v>
      </c>
      <c r="X2110" s="86">
        <v>0</v>
      </c>
      <c r="Y2110" s="85">
        <v>16.054500000000001</v>
      </c>
      <c r="Z2110" s="86">
        <f t="shared" si="485"/>
        <v>0</v>
      </c>
      <c r="AA2110" s="86">
        <f t="shared" si="486"/>
        <v>3746</v>
      </c>
      <c r="AB2110" s="85">
        <v>122.77</v>
      </c>
      <c r="AC2110" s="85">
        <v>14</v>
      </c>
      <c r="AD2110" s="124">
        <f t="shared" si="494"/>
        <v>73.661999999999992</v>
      </c>
      <c r="AE2110" s="86">
        <f t="shared" si="487"/>
        <v>4125</v>
      </c>
      <c r="AF2110" s="85">
        <v>0</v>
      </c>
      <c r="AG2110" s="85">
        <v>36.831000000000003</v>
      </c>
      <c r="AH2110" s="85">
        <f t="shared" si="488"/>
        <v>0</v>
      </c>
      <c r="AI2110" s="86">
        <f t="shared" si="489"/>
        <v>7871</v>
      </c>
      <c r="AJ2110" s="86">
        <f t="shared" si="490"/>
        <v>2252</v>
      </c>
      <c r="AK2110" s="122"/>
      <c r="AL2110" s="85">
        <v>122.77</v>
      </c>
      <c r="AM2110" s="85">
        <v>14</v>
      </c>
      <c r="AN2110" s="124">
        <f t="shared" si="495"/>
        <v>73.661999999999992</v>
      </c>
      <c r="AO2110" s="86">
        <f t="shared" si="491"/>
        <v>4125</v>
      </c>
      <c r="AP2110" s="85">
        <v>0</v>
      </c>
      <c r="AQ2110" s="85">
        <v>36.831000000000003</v>
      </c>
      <c r="AR2110" s="85">
        <f t="shared" si="492"/>
        <v>0</v>
      </c>
      <c r="AS2110" s="86">
        <f t="shared" si="496"/>
        <v>7871</v>
      </c>
      <c r="AT2110" s="170">
        <f t="shared" si="497"/>
        <v>0</v>
      </c>
      <c r="AU2110" s="86">
        <v>7871</v>
      </c>
      <c r="AV2110" s="170">
        <f t="shared" si="493"/>
        <v>0</v>
      </c>
    </row>
    <row r="2111" spans="1:48" s="73" customFormat="1" ht="30" x14ac:dyDescent="0.2">
      <c r="A2111" s="10" t="s">
        <v>565</v>
      </c>
      <c r="B2111" s="14" t="s">
        <v>36</v>
      </c>
      <c r="C2111" s="14" t="s">
        <v>37</v>
      </c>
      <c r="D2111" s="14" t="s">
        <v>5906</v>
      </c>
      <c r="E2111" s="29">
        <v>319023</v>
      </c>
      <c r="F2111" s="15" t="s">
        <v>5907</v>
      </c>
      <c r="G2111" s="15" t="s">
        <v>568</v>
      </c>
      <c r="H2111" s="16">
        <v>100010520</v>
      </c>
      <c r="I2111" s="13">
        <v>52547591</v>
      </c>
      <c r="J2111" s="13">
        <v>52547591</v>
      </c>
      <c r="K2111" s="15" t="s">
        <v>53</v>
      </c>
      <c r="L2111" s="12" t="s">
        <v>565</v>
      </c>
      <c r="M2111" s="15" t="s">
        <v>570</v>
      </c>
      <c r="N2111" s="49">
        <v>98042</v>
      </c>
      <c r="O2111" s="15" t="s">
        <v>5908</v>
      </c>
      <c r="P2111" s="15" t="s">
        <v>5909</v>
      </c>
      <c r="Q2111" s="48">
        <v>515442</v>
      </c>
      <c r="R2111" s="11" t="s">
        <v>86</v>
      </c>
      <c r="S2111" s="120">
        <v>29284</v>
      </c>
      <c r="T2111" s="85">
        <v>107.03</v>
      </c>
      <c r="U2111" s="86">
        <v>48</v>
      </c>
      <c r="V2111" s="123">
        <v>46.825625000000002</v>
      </c>
      <c r="W2111" s="85">
        <f t="shared" si="484"/>
        <v>17981</v>
      </c>
      <c r="X2111" s="86">
        <v>12</v>
      </c>
      <c r="Y2111" s="85">
        <v>16.054500000000001</v>
      </c>
      <c r="Z2111" s="86">
        <f t="shared" si="485"/>
        <v>1541</v>
      </c>
      <c r="AA2111" s="86">
        <f t="shared" si="486"/>
        <v>19522</v>
      </c>
      <c r="AB2111" s="85">
        <v>122.77</v>
      </c>
      <c r="AC2111" s="85">
        <v>50</v>
      </c>
      <c r="AD2111" s="124">
        <f t="shared" si="494"/>
        <v>73.661999999999992</v>
      </c>
      <c r="AE2111" s="86">
        <f t="shared" si="487"/>
        <v>14732</v>
      </c>
      <c r="AF2111" s="85">
        <v>14</v>
      </c>
      <c r="AG2111" s="85">
        <v>36.831000000000003</v>
      </c>
      <c r="AH2111" s="85">
        <f t="shared" si="488"/>
        <v>2063</v>
      </c>
      <c r="AI2111" s="86">
        <f t="shared" si="489"/>
        <v>36317</v>
      </c>
      <c r="AJ2111" s="86">
        <f t="shared" si="490"/>
        <v>7033</v>
      </c>
      <c r="AK2111" s="122"/>
      <c r="AL2111" s="85">
        <v>122.77</v>
      </c>
      <c r="AM2111" s="85">
        <v>50</v>
      </c>
      <c r="AN2111" s="124">
        <f t="shared" si="495"/>
        <v>73.661999999999992</v>
      </c>
      <c r="AO2111" s="86">
        <f t="shared" si="491"/>
        <v>14732</v>
      </c>
      <c r="AP2111" s="85">
        <v>14</v>
      </c>
      <c r="AQ2111" s="85">
        <v>36.831000000000003</v>
      </c>
      <c r="AR2111" s="85">
        <f t="shared" si="492"/>
        <v>2063</v>
      </c>
      <c r="AS2111" s="86">
        <f t="shared" si="496"/>
        <v>36317</v>
      </c>
      <c r="AT2111" s="170">
        <f t="shared" si="497"/>
        <v>0</v>
      </c>
      <c r="AU2111" s="86">
        <v>36317</v>
      </c>
      <c r="AV2111" s="170">
        <f t="shared" si="493"/>
        <v>0</v>
      </c>
    </row>
    <row r="2112" spans="1:48" s="73" customFormat="1" ht="30" x14ac:dyDescent="0.2">
      <c r="A2112" s="10" t="s">
        <v>565</v>
      </c>
      <c r="B2112" s="14" t="s">
        <v>36</v>
      </c>
      <c r="C2112" s="14" t="s">
        <v>37</v>
      </c>
      <c r="D2112" s="14" t="s">
        <v>5910</v>
      </c>
      <c r="E2112" s="58">
        <v>319040</v>
      </c>
      <c r="F2112" s="15" t="s">
        <v>5911</v>
      </c>
      <c r="G2112" s="15" t="s">
        <v>568</v>
      </c>
      <c r="H2112" s="16">
        <v>100010580</v>
      </c>
      <c r="I2112" s="62">
        <v>710019629</v>
      </c>
      <c r="J2112" s="13">
        <v>710019629</v>
      </c>
      <c r="K2112" s="15" t="s">
        <v>48</v>
      </c>
      <c r="L2112" s="12" t="s">
        <v>565</v>
      </c>
      <c r="M2112" s="15" t="s">
        <v>5754</v>
      </c>
      <c r="N2112" s="49">
        <v>98054</v>
      </c>
      <c r="O2112" s="15" t="s">
        <v>5912</v>
      </c>
      <c r="P2112" s="15" t="s">
        <v>5913</v>
      </c>
      <c r="Q2112" s="48">
        <v>515451</v>
      </c>
      <c r="R2112" s="11" t="s">
        <v>45</v>
      </c>
      <c r="S2112" s="120">
        <v>2826</v>
      </c>
      <c r="T2112" s="85">
        <v>107.03</v>
      </c>
      <c r="U2112" s="86">
        <v>4</v>
      </c>
      <c r="V2112" s="123">
        <v>46.825625000000002</v>
      </c>
      <c r="W2112" s="85">
        <f t="shared" si="484"/>
        <v>1498</v>
      </c>
      <c r="X2112" s="86">
        <v>3</v>
      </c>
      <c r="Y2112" s="85">
        <v>16.054500000000001</v>
      </c>
      <c r="Z2112" s="86">
        <f t="shared" si="485"/>
        <v>385</v>
      </c>
      <c r="AA2112" s="86">
        <f t="shared" si="486"/>
        <v>1883</v>
      </c>
      <c r="AB2112" s="85">
        <v>122.77</v>
      </c>
      <c r="AC2112" s="85">
        <v>1</v>
      </c>
      <c r="AD2112" s="124">
        <f t="shared" si="494"/>
        <v>73.661999999999992</v>
      </c>
      <c r="AE2112" s="86">
        <f t="shared" si="487"/>
        <v>295</v>
      </c>
      <c r="AF2112" s="85">
        <v>3</v>
      </c>
      <c r="AG2112" s="85">
        <v>36.831000000000003</v>
      </c>
      <c r="AH2112" s="85">
        <f t="shared" si="488"/>
        <v>442</v>
      </c>
      <c r="AI2112" s="86">
        <f t="shared" si="489"/>
        <v>2620</v>
      </c>
      <c r="AJ2112" s="86">
        <f t="shared" si="490"/>
        <v>-206</v>
      </c>
      <c r="AK2112" s="122"/>
      <c r="AL2112" s="85">
        <v>122.77</v>
      </c>
      <c r="AM2112" s="85">
        <v>1</v>
      </c>
      <c r="AN2112" s="124">
        <f t="shared" si="495"/>
        <v>73.661999999999992</v>
      </c>
      <c r="AO2112" s="86">
        <f t="shared" si="491"/>
        <v>295</v>
      </c>
      <c r="AP2112" s="85">
        <v>3</v>
      </c>
      <c r="AQ2112" s="85">
        <v>36.831000000000003</v>
      </c>
      <c r="AR2112" s="85">
        <f t="shared" si="492"/>
        <v>442</v>
      </c>
      <c r="AS2112" s="86">
        <f t="shared" si="496"/>
        <v>2620</v>
      </c>
      <c r="AT2112" s="170">
        <f t="shared" si="497"/>
        <v>0</v>
      </c>
      <c r="AU2112" s="86">
        <v>2620</v>
      </c>
      <c r="AV2112" s="170">
        <f t="shared" si="493"/>
        <v>0</v>
      </c>
    </row>
    <row r="2113" spans="1:48" s="73" customFormat="1" ht="30" x14ac:dyDescent="0.2">
      <c r="A2113" s="10" t="s">
        <v>565</v>
      </c>
      <c r="B2113" s="14" t="s">
        <v>36</v>
      </c>
      <c r="C2113" s="14" t="s">
        <v>37</v>
      </c>
      <c r="D2113" s="14" t="s">
        <v>5914</v>
      </c>
      <c r="E2113" s="58">
        <v>319058</v>
      </c>
      <c r="F2113" s="15" t="s">
        <v>5915</v>
      </c>
      <c r="G2113" s="15" t="s">
        <v>568</v>
      </c>
      <c r="H2113" s="16">
        <v>100010583</v>
      </c>
      <c r="I2113" s="62">
        <v>710019637</v>
      </c>
      <c r="J2113" s="13">
        <v>710019637</v>
      </c>
      <c r="K2113" s="15" t="s">
        <v>48</v>
      </c>
      <c r="L2113" s="12" t="s">
        <v>565</v>
      </c>
      <c r="M2113" s="15" t="s">
        <v>5754</v>
      </c>
      <c r="N2113" s="49">
        <v>98001</v>
      </c>
      <c r="O2113" s="15" t="s">
        <v>5916</v>
      </c>
      <c r="P2113" s="15" t="s">
        <v>5917</v>
      </c>
      <c r="Q2113" s="48">
        <v>515469</v>
      </c>
      <c r="R2113" s="11" t="s">
        <v>45</v>
      </c>
      <c r="S2113" s="120">
        <v>4688</v>
      </c>
      <c r="T2113" s="85">
        <v>107.03</v>
      </c>
      <c r="U2113" s="86">
        <v>8</v>
      </c>
      <c r="V2113" s="123">
        <v>46.825625000000002</v>
      </c>
      <c r="W2113" s="85">
        <f t="shared" ref="W2113:W2176" si="498">+ROUND(U2113*V2113*8,0)</f>
        <v>2997</v>
      </c>
      <c r="X2113" s="86">
        <v>1</v>
      </c>
      <c r="Y2113" s="85">
        <v>16.054500000000001</v>
      </c>
      <c r="Z2113" s="86">
        <f t="shared" ref="Z2113:Z2176" si="499">ROUND(X2113*Y2113*8,0)</f>
        <v>128</v>
      </c>
      <c r="AA2113" s="86">
        <f t="shared" si="486"/>
        <v>3125</v>
      </c>
      <c r="AB2113" s="85">
        <v>122.77</v>
      </c>
      <c r="AC2113" s="85">
        <v>6</v>
      </c>
      <c r="AD2113" s="124">
        <f t="shared" si="494"/>
        <v>73.661999999999992</v>
      </c>
      <c r="AE2113" s="86">
        <f t="shared" si="487"/>
        <v>1768</v>
      </c>
      <c r="AF2113" s="85">
        <v>0</v>
      </c>
      <c r="AG2113" s="85">
        <v>36.831000000000003</v>
      </c>
      <c r="AH2113" s="85">
        <f t="shared" si="488"/>
        <v>0</v>
      </c>
      <c r="AI2113" s="86">
        <f t="shared" si="489"/>
        <v>4893</v>
      </c>
      <c r="AJ2113" s="86">
        <f t="shared" si="490"/>
        <v>205</v>
      </c>
      <c r="AK2113" s="122"/>
      <c r="AL2113" s="85">
        <v>122.77</v>
      </c>
      <c r="AM2113" s="85">
        <v>6</v>
      </c>
      <c r="AN2113" s="124">
        <f t="shared" si="495"/>
        <v>73.661999999999992</v>
      </c>
      <c r="AO2113" s="86">
        <f t="shared" si="491"/>
        <v>1768</v>
      </c>
      <c r="AP2113" s="85">
        <v>0</v>
      </c>
      <c r="AQ2113" s="85">
        <v>36.831000000000003</v>
      </c>
      <c r="AR2113" s="85">
        <f t="shared" si="492"/>
        <v>0</v>
      </c>
      <c r="AS2113" s="86">
        <f t="shared" si="496"/>
        <v>4893</v>
      </c>
      <c r="AT2113" s="170">
        <f t="shared" si="497"/>
        <v>0</v>
      </c>
      <c r="AU2113" s="86">
        <v>4893</v>
      </c>
      <c r="AV2113" s="170">
        <f t="shared" si="493"/>
        <v>0</v>
      </c>
    </row>
    <row r="2114" spans="1:48" s="73" customFormat="1" ht="30" x14ac:dyDescent="0.2">
      <c r="A2114" s="10" t="s">
        <v>565</v>
      </c>
      <c r="B2114" s="14" t="s">
        <v>36</v>
      </c>
      <c r="C2114" s="14" t="s">
        <v>37</v>
      </c>
      <c r="D2114" s="14" t="s">
        <v>6554</v>
      </c>
      <c r="E2114" s="58">
        <v>649830</v>
      </c>
      <c r="F2114" s="15" t="s">
        <v>6555</v>
      </c>
      <c r="G2114" s="15" t="s">
        <v>568</v>
      </c>
      <c r="H2114" s="16">
        <v>100010587</v>
      </c>
      <c r="I2114" s="62">
        <v>710019467</v>
      </c>
      <c r="J2114" s="13">
        <v>710019467</v>
      </c>
      <c r="K2114" s="15" t="s">
        <v>48</v>
      </c>
      <c r="L2114" s="12" t="s">
        <v>565</v>
      </c>
      <c r="M2114" s="15" t="s">
        <v>5754</v>
      </c>
      <c r="N2114" s="49">
        <v>98053</v>
      </c>
      <c r="O2114" s="15" t="s">
        <v>6556</v>
      </c>
      <c r="P2114" s="15" t="s">
        <v>6557</v>
      </c>
      <c r="Q2114" s="48">
        <v>557811</v>
      </c>
      <c r="R2114" s="11" t="s">
        <v>45</v>
      </c>
      <c r="S2114" s="120">
        <v>4495</v>
      </c>
      <c r="T2114" s="85">
        <v>107.03</v>
      </c>
      <c r="U2114" s="86">
        <v>8</v>
      </c>
      <c r="V2114" s="123">
        <v>46.825625000000002</v>
      </c>
      <c r="W2114" s="85">
        <f t="shared" si="498"/>
        <v>2997</v>
      </c>
      <c r="X2114" s="86">
        <v>0</v>
      </c>
      <c r="Y2114" s="85">
        <v>16.054500000000001</v>
      </c>
      <c r="Z2114" s="86">
        <f t="shared" si="499"/>
        <v>0</v>
      </c>
      <c r="AA2114" s="86">
        <f t="shared" si="486"/>
        <v>2997</v>
      </c>
      <c r="AB2114" s="85">
        <v>122.77</v>
      </c>
      <c r="AC2114" s="85">
        <v>5</v>
      </c>
      <c r="AD2114" s="124">
        <f t="shared" si="494"/>
        <v>73.661999999999992</v>
      </c>
      <c r="AE2114" s="86">
        <f t="shared" si="487"/>
        <v>1473</v>
      </c>
      <c r="AF2114" s="85">
        <v>0</v>
      </c>
      <c r="AG2114" s="85">
        <v>36.831000000000003</v>
      </c>
      <c r="AH2114" s="85">
        <f t="shared" si="488"/>
        <v>0</v>
      </c>
      <c r="AI2114" s="86">
        <f t="shared" si="489"/>
        <v>4470</v>
      </c>
      <c r="AJ2114" s="86">
        <f t="shared" si="490"/>
        <v>-25</v>
      </c>
      <c r="AK2114" s="122"/>
      <c r="AL2114" s="85">
        <v>122.77</v>
      </c>
      <c r="AM2114" s="85">
        <v>5</v>
      </c>
      <c r="AN2114" s="124">
        <f t="shared" si="495"/>
        <v>73.661999999999992</v>
      </c>
      <c r="AO2114" s="86">
        <f t="shared" si="491"/>
        <v>1473</v>
      </c>
      <c r="AP2114" s="85">
        <v>0</v>
      </c>
      <c r="AQ2114" s="85">
        <v>36.831000000000003</v>
      </c>
      <c r="AR2114" s="85">
        <f t="shared" si="492"/>
        <v>0</v>
      </c>
      <c r="AS2114" s="86">
        <f t="shared" si="496"/>
        <v>4470</v>
      </c>
      <c r="AT2114" s="170">
        <f t="shared" si="497"/>
        <v>0</v>
      </c>
      <c r="AU2114" s="86">
        <v>4470</v>
      </c>
      <c r="AV2114" s="170">
        <f t="shared" si="493"/>
        <v>0</v>
      </c>
    </row>
    <row r="2115" spans="1:48" s="73" customFormat="1" ht="30" x14ac:dyDescent="0.2">
      <c r="A2115" s="10" t="s">
        <v>565</v>
      </c>
      <c r="B2115" s="14" t="s">
        <v>36</v>
      </c>
      <c r="C2115" s="14" t="s">
        <v>37</v>
      </c>
      <c r="D2115" s="14" t="s">
        <v>5752</v>
      </c>
      <c r="E2115" s="58">
        <v>319031</v>
      </c>
      <c r="F2115" s="15" t="s">
        <v>5753</v>
      </c>
      <c r="G2115" s="15" t="s">
        <v>568</v>
      </c>
      <c r="H2115" s="16">
        <v>100010568</v>
      </c>
      <c r="I2115" s="62">
        <v>37957996</v>
      </c>
      <c r="J2115" s="13">
        <v>37957996</v>
      </c>
      <c r="K2115" s="15" t="s">
        <v>48</v>
      </c>
      <c r="L2115" s="12" t="s">
        <v>565</v>
      </c>
      <c r="M2115" s="15" t="s">
        <v>5754</v>
      </c>
      <c r="N2115" s="49">
        <v>97901</v>
      </c>
      <c r="O2115" s="15" t="s">
        <v>570</v>
      </c>
      <c r="P2115" s="15" t="s">
        <v>5756</v>
      </c>
      <c r="Q2115" s="48">
        <v>514462</v>
      </c>
      <c r="R2115" s="11" t="s">
        <v>86</v>
      </c>
      <c r="S2115" s="120">
        <v>19667</v>
      </c>
      <c r="T2115" s="85">
        <v>107.03</v>
      </c>
      <c r="U2115" s="86">
        <v>35</v>
      </c>
      <c r="V2115" s="123">
        <v>46.825625000000002</v>
      </c>
      <c r="W2115" s="85">
        <f t="shared" si="498"/>
        <v>13111</v>
      </c>
      <c r="X2115" s="86">
        <v>0</v>
      </c>
      <c r="Y2115" s="85">
        <v>16.054500000000001</v>
      </c>
      <c r="Z2115" s="86">
        <f t="shared" si="499"/>
        <v>0</v>
      </c>
      <c r="AA2115" s="86">
        <f t="shared" si="486"/>
        <v>13111</v>
      </c>
      <c r="AB2115" s="85">
        <v>122.77</v>
      </c>
      <c r="AC2115" s="85">
        <v>35</v>
      </c>
      <c r="AD2115" s="124">
        <f t="shared" si="494"/>
        <v>73.661999999999992</v>
      </c>
      <c r="AE2115" s="86">
        <f t="shared" si="487"/>
        <v>10313</v>
      </c>
      <c r="AF2115" s="85">
        <v>0</v>
      </c>
      <c r="AG2115" s="85">
        <v>36.831000000000003</v>
      </c>
      <c r="AH2115" s="85">
        <f t="shared" si="488"/>
        <v>0</v>
      </c>
      <c r="AI2115" s="86">
        <f t="shared" si="489"/>
        <v>23424</v>
      </c>
      <c r="AJ2115" s="86">
        <f t="shared" si="490"/>
        <v>3757</v>
      </c>
      <c r="AK2115" s="122"/>
      <c r="AL2115" s="85">
        <v>122.77</v>
      </c>
      <c r="AM2115" s="85">
        <v>35</v>
      </c>
      <c r="AN2115" s="124">
        <f t="shared" si="495"/>
        <v>73.661999999999992</v>
      </c>
      <c r="AO2115" s="86">
        <f t="shared" si="491"/>
        <v>10313</v>
      </c>
      <c r="AP2115" s="85">
        <v>0</v>
      </c>
      <c r="AQ2115" s="85">
        <v>36.831000000000003</v>
      </c>
      <c r="AR2115" s="85">
        <f t="shared" si="492"/>
        <v>0</v>
      </c>
      <c r="AS2115" s="86">
        <f t="shared" si="496"/>
        <v>23424</v>
      </c>
      <c r="AT2115" s="170">
        <f t="shared" si="497"/>
        <v>0</v>
      </c>
      <c r="AU2115" s="86">
        <v>23424</v>
      </c>
      <c r="AV2115" s="170">
        <f t="shared" si="493"/>
        <v>0</v>
      </c>
    </row>
    <row r="2116" spans="1:48" s="73" customFormat="1" ht="30" x14ac:dyDescent="0.2">
      <c r="A2116" s="10" t="s">
        <v>565</v>
      </c>
      <c r="B2116" s="14" t="s">
        <v>36</v>
      </c>
      <c r="C2116" s="14" t="s">
        <v>37</v>
      </c>
      <c r="D2116" s="14" t="s">
        <v>5596</v>
      </c>
      <c r="E2116" s="58">
        <v>316181</v>
      </c>
      <c r="F2116" s="15" t="s">
        <v>5597</v>
      </c>
      <c r="G2116" s="15" t="s">
        <v>568</v>
      </c>
      <c r="H2116" s="16">
        <v>100010088</v>
      </c>
      <c r="I2116" s="62">
        <v>710036981</v>
      </c>
      <c r="J2116" s="13">
        <v>710036981</v>
      </c>
      <c r="K2116" s="15" t="s">
        <v>48</v>
      </c>
      <c r="L2116" s="12" t="s">
        <v>565</v>
      </c>
      <c r="M2116" s="15" t="s">
        <v>5599</v>
      </c>
      <c r="N2116" s="49">
        <v>98403</v>
      </c>
      <c r="O2116" s="15" t="s">
        <v>5600</v>
      </c>
      <c r="P2116" s="15" t="s">
        <v>5605</v>
      </c>
      <c r="Q2116" s="48">
        <v>511218</v>
      </c>
      <c r="R2116" s="11" t="s">
        <v>45</v>
      </c>
      <c r="S2116" s="120">
        <v>26972</v>
      </c>
      <c r="T2116" s="85">
        <v>107.03</v>
      </c>
      <c r="U2116" s="86">
        <v>48</v>
      </c>
      <c r="V2116" s="123">
        <v>46.825625000000002</v>
      </c>
      <c r="W2116" s="85">
        <f t="shared" si="498"/>
        <v>17981</v>
      </c>
      <c r="X2116" s="86">
        <v>0</v>
      </c>
      <c r="Y2116" s="85">
        <v>16.054500000000001</v>
      </c>
      <c r="Z2116" s="86">
        <f t="shared" si="499"/>
        <v>0</v>
      </c>
      <c r="AA2116" s="86">
        <f t="shared" si="486"/>
        <v>17981</v>
      </c>
      <c r="AB2116" s="85">
        <v>122.77</v>
      </c>
      <c r="AC2116" s="85">
        <v>45</v>
      </c>
      <c r="AD2116" s="124">
        <f t="shared" si="494"/>
        <v>73.661999999999992</v>
      </c>
      <c r="AE2116" s="86">
        <f t="shared" si="487"/>
        <v>13259</v>
      </c>
      <c r="AF2116" s="85">
        <v>2</v>
      </c>
      <c r="AG2116" s="85">
        <v>36.831000000000003</v>
      </c>
      <c r="AH2116" s="85">
        <f t="shared" si="488"/>
        <v>295</v>
      </c>
      <c r="AI2116" s="86">
        <f t="shared" si="489"/>
        <v>31535</v>
      </c>
      <c r="AJ2116" s="86">
        <f t="shared" si="490"/>
        <v>4563</v>
      </c>
      <c r="AK2116" s="122"/>
      <c r="AL2116" s="85">
        <v>122.77</v>
      </c>
      <c r="AM2116" s="85">
        <v>45</v>
      </c>
      <c r="AN2116" s="124">
        <f t="shared" si="495"/>
        <v>73.661999999999992</v>
      </c>
      <c r="AO2116" s="86">
        <f t="shared" si="491"/>
        <v>13259</v>
      </c>
      <c r="AP2116" s="85">
        <v>2</v>
      </c>
      <c r="AQ2116" s="85">
        <v>36.831000000000003</v>
      </c>
      <c r="AR2116" s="85">
        <f t="shared" si="492"/>
        <v>295</v>
      </c>
      <c r="AS2116" s="86">
        <f t="shared" si="496"/>
        <v>31535</v>
      </c>
      <c r="AT2116" s="170">
        <f t="shared" si="497"/>
        <v>0</v>
      </c>
      <c r="AU2116" s="86">
        <v>31535</v>
      </c>
      <c r="AV2116" s="170">
        <f t="shared" si="493"/>
        <v>0</v>
      </c>
    </row>
    <row r="2117" spans="1:48" s="73" customFormat="1" ht="30" x14ac:dyDescent="0.2">
      <c r="A2117" s="10" t="s">
        <v>565</v>
      </c>
      <c r="B2117" s="14" t="s">
        <v>36</v>
      </c>
      <c r="C2117" s="14" t="s">
        <v>37</v>
      </c>
      <c r="D2117" s="14" t="s">
        <v>5596</v>
      </c>
      <c r="E2117" s="58">
        <v>316181</v>
      </c>
      <c r="F2117" s="15" t="s">
        <v>5597</v>
      </c>
      <c r="G2117" s="15" t="s">
        <v>568</v>
      </c>
      <c r="H2117" s="16">
        <v>100010090</v>
      </c>
      <c r="I2117" s="62">
        <v>710036957</v>
      </c>
      <c r="J2117" s="13">
        <v>710036957</v>
      </c>
      <c r="K2117" s="15" t="s">
        <v>48</v>
      </c>
      <c r="L2117" s="12" t="s">
        <v>565</v>
      </c>
      <c r="M2117" s="15" t="s">
        <v>5599</v>
      </c>
      <c r="N2117" s="49">
        <v>98403</v>
      </c>
      <c r="O2117" s="15" t="s">
        <v>5600</v>
      </c>
      <c r="P2117" s="15" t="s">
        <v>5604</v>
      </c>
      <c r="Q2117" s="48">
        <v>511218</v>
      </c>
      <c r="R2117" s="11" t="s">
        <v>45</v>
      </c>
      <c r="S2117" s="120">
        <v>22669</v>
      </c>
      <c r="T2117" s="85">
        <v>107.03</v>
      </c>
      <c r="U2117" s="86">
        <v>40</v>
      </c>
      <c r="V2117" s="123">
        <v>46.825625000000002</v>
      </c>
      <c r="W2117" s="85">
        <f t="shared" si="498"/>
        <v>14984</v>
      </c>
      <c r="X2117" s="86">
        <v>1</v>
      </c>
      <c r="Y2117" s="85">
        <v>16.054500000000001</v>
      </c>
      <c r="Z2117" s="86">
        <f t="shared" si="499"/>
        <v>128</v>
      </c>
      <c r="AA2117" s="86">
        <f t="shared" ref="AA2117:AA2180" si="500">+Z2117+W2117</f>
        <v>15112</v>
      </c>
      <c r="AB2117" s="85">
        <v>122.77</v>
      </c>
      <c r="AC2117" s="85">
        <v>36</v>
      </c>
      <c r="AD2117" s="124">
        <f t="shared" si="494"/>
        <v>73.661999999999992</v>
      </c>
      <c r="AE2117" s="86">
        <f t="shared" ref="AE2117:AE2180" si="501">ROUND(AC2117*AD2117*4,0)</f>
        <v>10607</v>
      </c>
      <c r="AF2117" s="85">
        <v>2</v>
      </c>
      <c r="AG2117" s="85">
        <v>36.831000000000003</v>
      </c>
      <c r="AH2117" s="85">
        <f t="shared" ref="AH2117:AH2180" si="502">ROUND(AF2117*AG2117*4,0)</f>
        <v>295</v>
      </c>
      <c r="AI2117" s="86">
        <f t="shared" ref="AI2117:AI2180" si="503">+AA2117+AE2117+AH2117</f>
        <v>26014</v>
      </c>
      <c r="AJ2117" s="86">
        <f t="shared" ref="AJ2117:AJ2180" si="504">+AI2117-S2117</f>
        <v>3345</v>
      </c>
      <c r="AK2117" s="122"/>
      <c r="AL2117" s="85">
        <v>122.77</v>
      </c>
      <c r="AM2117" s="85">
        <v>36</v>
      </c>
      <c r="AN2117" s="124">
        <f t="shared" si="495"/>
        <v>73.661999999999992</v>
      </c>
      <c r="AO2117" s="86">
        <f t="shared" ref="AO2117:AO2180" si="505">ROUND(AM2117*AN2117*4,0)</f>
        <v>10607</v>
      </c>
      <c r="AP2117" s="85">
        <v>2</v>
      </c>
      <c r="AQ2117" s="85">
        <v>36.831000000000003</v>
      </c>
      <c r="AR2117" s="85">
        <f t="shared" ref="AR2117:AR2180" si="506">ROUND(AP2117*AQ2117*4,0)</f>
        <v>295</v>
      </c>
      <c r="AS2117" s="86">
        <f t="shared" si="496"/>
        <v>26014</v>
      </c>
      <c r="AT2117" s="170">
        <f t="shared" si="497"/>
        <v>0</v>
      </c>
      <c r="AU2117" s="86">
        <v>26014</v>
      </c>
      <c r="AV2117" s="170">
        <f t="shared" ref="AV2117:AV2180" si="507">+AU2117-AS2117</f>
        <v>0</v>
      </c>
    </row>
    <row r="2118" spans="1:48" s="73" customFormat="1" ht="30" x14ac:dyDescent="0.2">
      <c r="A2118" s="10" t="s">
        <v>565</v>
      </c>
      <c r="B2118" s="14" t="s">
        <v>36</v>
      </c>
      <c r="C2118" s="14" t="s">
        <v>37</v>
      </c>
      <c r="D2118" s="14" t="s">
        <v>6261</v>
      </c>
      <c r="E2118" s="58">
        <v>320986</v>
      </c>
      <c r="F2118" s="15" t="s">
        <v>6262</v>
      </c>
      <c r="G2118" s="15" t="s">
        <v>568</v>
      </c>
      <c r="H2118" s="16">
        <v>100011031</v>
      </c>
      <c r="I2118" s="62">
        <v>710021585</v>
      </c>
      <c r="J2118" s="13">
        <v>710021585</v>
      </c>
      <c r="K2118" s="15" t="s">
        <v>48</v>
      </c>
      <c r="L2118" s="12" t="s">
        <v>565</v>
      </c>
      <c r="M2118" s="15" t="s">
        <v>6161</v>
      </c>
      <c r="N2118" s="49">
        <v>96651</v>
      </c>
      <c r="O2118" s="15" t="s">
        <v>6263</v>
      </c>
      <c r="P2118" s="15" t="s">
        <v>6264</v>
      </c>
      <c r="Q2118" s="48">
        <v>517232</v>
      </c>
      <c r="R2118" s="11" t="s">
        <v>45</v>
      </c>
      <c r="S2118" s="120">
        <v>7305</v>
      </c>
      <c r="T2118" s="85">
        <v>107.03</v>
      </c>
      <c r="U2118" s="86">
        <v>13</v>
      </c>
      <c r="V2118" s="123">
        <v>46.825625000000002</v>
      </c>
      <c r="W2118" s="85">
        <f t="shared" si="498"/>
        <v>4870</v>
      </c>
      <c r="X2118" s="86">
        <v>0</v>
      </c>
      <c r="Y2118" s="85">
        <v>16.054500000000001</v>
      </c>
      <c r="Z2118" s="86">
        <f t="shared" si="499"/>
        <v>0</v>
      </c>
      <c r="AA2118" s="86">
        <f t="shared" si="500"/>
        <v>4870</v>
      </c>
      <c r="AB2118" s="85">
        <v>122.77</v>
      </c>
      <c r="AC2118" s="85">
        <v>5</v>
      </c>
      <c r="AD2118" s="124">
        <f t="shared" ref="AD2118:AD2181" si="508">+AB2118*0.6</f>
        <v>73.661999999999992</v>
      </c>
      <c r="AE2118" s="86">
        <f t="shared" si="501"/>
        <v>1473</v>
      </c>
      <c r="AF2118" s="85">
        <v>0</v>
      </c>
      <c r="AG2118" s="85">
        <v>36.831000000000003</v>
      </c>
      <c r="AH2118" s="85">
        <f t="shared" si="502"/>
        <v>0</v>
      </c>
      <c r="AI2118" s="86">
        <f t="shared" si="503"/>
        <v>6343</v>
      </c>
      <c r="AJ2118" s="86">
        <f t="shared" si="504"/>
        <v>-962</v>
      </c>
      <c r="AK2118" s="122"/>
      <c r="AL2118" s="85">
        <v>122.77</v>
      </c>
      <c r="AM2118" s="85">
        <v>5</v>
      </c>
      <c r="AN2118" s="124">
        <f t="shared" ref="AN2118:AN2181" si="509">+AL2118*0.6</f>
        <v>73.661999999999992</v>
      </c>
      <c r="AO2118" s="86">
        <f t="shared" si="505"/>
        <v>1473</v>
      </c>
      <c r="AP2118" s="85">
        <v>0</v>
      </c>
      <c r="AQ2118" s="85">
        <v>36.831000000000003</v>
      </c>
      <c r="AR2118" s="85">
        <f t="shared" si="506"/>
        <v>0</v>
      </c>
      <c r="AS2118" s="86">
        <f t="shared" ref="AS2118:AS2181" si="510">+AR2118+AO2118+AA2118</f>
        <v>6343</v>
      </c>
      <c r="AT2118" s="170">
        <f t="shared" ref="AT2118:AT2181" si="511">+AS2118-AI2118</f>
        <v>0</v>
      </c>
      <c r="AU2118" s="86">
        <v>6343</v>
      </c>
      <c r="AV2118" s="170">
        <f t="shared" si="507"/>
        <v>0</v>
      </c>
    </row>
    <row r="2119" spans="1:48" s="73" customFormat="1" ht="30" x14ac:dyDescent="0.2">
      <c r="A2119" s="10" t="s">
        <v>565</v>
      </c>
      <c r="B2119" s="14" t="s">
        <v>36</v>
      </c>
      <c r="C2119" s="14" t="s">
        <v>37</v>
      </c>
      <c r="D2119" s="14" t="s">
        <v>5918</v>
      </c>
      <c r="E2119" s="58">
        <v>590746</v>
      </c>
      <c r="F2119" s="15" t="s">
        <v>5919</v>
      </c>
      <c r="G2119" s="15" t="s">
        <v>568</v>
      </c>
      <c r="H2119" s="16">
        <v>100010591</v>
      </c>
      <c r="I2119" s="62">
        <v>710019645</v>
      </c>
      <c r="J2119" s="13">
        <v>710019645</v>
      </c>
      <c r="K2119" s="15" t="s">
        <v>53</v>
      </c>
      <c r="L2119" s="12" t="s">
        <v>565</v>
      </c>
      <c r="M2119" s="15" t="s">
        <v>5754</v>
      </c>
      <c r="N2119" s="49">
        <v>98050</v>
      </c>
      <c r="O2119" s="15" t="s">
        <v>5920</v>
      </c>
      <c r="P2119" s="15" t="s">
        <v>5921</v>
      </c>
      <c r="Q2119" s="48">
        <v>515493</v>
      </c>
      <c r="R2119" s="11" t="s">
        <v>45</v>
      </c>
      <c r="S2119" s="120">
        <v>2280</v>
      </c>
      <c r="T2119" s="85">
        <v>107.03</v>
      </c>
      <c r="U2119" s="86">
        <v>2</v>
      </c>
      <c r="V2119" s="123">
        <v>46.825625000000002</v>
      </c>
      <c r="W2119" s="85">
        <f t="shared" si="498"/>
        <v>749</v>
      </c>
      <c r="X2119" s="86">
        <v>6</v>
      </c>
      <c r="Y2119" s="85">
        <v>16.054500000000001</v>
      </c>
      <c r="Z2119" s="86">
        <f t="shared" si="499"/>
        <v>771</v>
      </c>
      <c r="AA2119" s="86">
        <f t="shared" si="500"/>
        <v>1520</v>
      </c>
      <c r="AB2119" s="85">
        <v>122.77</v>
      </c>
      <c r="AC2119" s="85">
        <v>4</v>
      </c>
      <c r="AD2119" s="124">
        <f t="shared" si="508"/>
        <v>73.661999999999992</v>
      </c>
      <c r="AE2119" s="86">
        <f t="shared" si="501"/>
        <v>1179</v>
      </c>
      <c r="AF2119" s="85">
        <v>5</v>
      </c>
      <c r="AG2119" s="85">
        <v>36.831000000000003</v>
      </c>
      <c r="AH2119" s="85">
        <f t="shared" si="502"/>
        <v>737</v>
      </c>
      <c r="AI2119" s="86">
        <f t="shared" si="503"/>
        <v>3436</v>
      </c>
      <c r="AJ2119" s="86">
        <f t="shared" si="504"/>
        <v>1156</v>
      </c>
      <c r="AK2119" s="122"/>
      <c r="AL2119" s="85">
        <v>122.77</v>
      </c>
      <c r="AM2119" s="85">
        <v>4</v>
      </c>
      <c r="AN2119" s="124">
        <f t="shared" si="509"/>
        <v>73.661999999999992</v>
      </c>
      <c r="AO2119" s="86">
        <f t="shared" si="505"/>
        <v>1179</v>
      </c>
      <c r="AP2119" s="85">
        <v>5</v>
      </c>
      <c r="AQ2119" s="85">
        <v>36.831000000000003</v>
      </c>
      <c r="AR2119" s="85">
        <f t="shared" si="506"/>
        <v>737</v>
      </c>
      <c r="AS2119" s="86">
        <f t="shared" si="510"/>
        <v>3436</v>
      </c>
      <c r="AT2119" s="170">
        <f t="shared" si="511"/>
        <v>0</v>
      </c>
      <c r="AU2119" s="86">
        <v>3436</v>
      </c>
      <c r="AV2119" s="170">
        <f t="shared" si="507"/>
        <v>0</v>
      </c>
    </row>
    <row r="2120" spans="1:48" s="73" customFormat="1" x14ac:dyDescent="0.2">
      <c r="A2120" s="10" t="s">
        <v>565</v>
      </c>
      <c r="B2120" s="14" t="s">
        <v>36</v>
      </c>
      <c r="C2120" s="14" t="s">
        <v>37</v>
      </c>
      <c r="D2120" s="14" t="s">
        <v>5716</v>
      </c>
      <c r="E2120" s="58">
        <v>316393</v>
      </c>
      <c r="F2120" s="15" t="s">
        <v>5717</v>
      </c>
      <c r="G2120" s="15" t="s">
        <v>568</v>
      </c>
      <c r="H2120" s="16">
        <v>100010147</v>
      </c>
      <c r="I2120" s="62">
        <v>710016689</v>
      </c>
      <c r="J2120" s="13">
        <v>710016689</v>
      </c>
      <c r="K2120" s="15" t="s">
        <v>48</v>
      </c>
      <c r="L2120" s="12" t="s">
        <v>565</v>
      </c>
      <c r="M2120" s="15" t="s">
        <v>5599</v>
      </c>
      <c r="N2120" s="49">
        <v>98552</v>
      </c>
      <c r="O2120" s="15" t="s">
        <v>5718</v>
      </c>
      <c r="P2120" s="15" t="s">
        <v>5719</v>
      </c>
      <c r="Q2120" s="48">
        <v>511838</v>
      </c>
      <c r="R2120" s="11" t="s">
        <v>45</v>
      </c>
      <c r="S2120" s="120">
        <v>4495</v>
      </c>
      <c r="T2120" s="85">
        <v>107.03</v>
      </c>
      <c r="U2120" s="86">
        <v>8</v>
      </c>
      <c r="V2120" s="123">
        <v>46.825625000000002</v>
      </c>
      <c r="W2120" s="85">
        <f t="shared" si="498"/>
        <v>2997</v>
      </c>
      <c r="X2120" s="86">
        <v>0</v>
      </c>
      <c r="Y2120" s="85">
        <v>16.054500000000001</v>
      </c>
      <c r="Z2120" s="86">
        <f t="shared" si="499"/>
        <v>0</v>
      </c>
      <c r="AA2120" s="86">
        <f t="shared" si="500"/>
        <v>2997</v>
      </c>
      <c r="AB2120" s="85">
        <v>122.77</v>
      </c>
      <c r="AC2120" s="85">
        <v>4</v>
      </c>
      <c r="AD2120" s="124">
        <f t="shared" si="508"/>
        <v>73.661999999999992</v>
      </c>
      <c r="AE2120" s="86">
        <f t="shared" si="501"/>
        <v>1179</v>
      </c>
      <c r="AF2120" s="85">
        <v>1</v>
      </c>
      <c r="AG2120" s="85">
        <v>36.831000000000003</v>
      </c>
      <c r="AH2120" s="85">
        <f t="shared" si="502"/>
        <v>147</v>
      </c>
      <c r="AI2120" s="86">
        <f t="shared" si="503"/>
        <v>4323</v>
      </c>
      <c r="AJ2120" s="86">
        <f t="shared" si="504"/>
        <v>-172</v>
      </c>
      <c r="AK2120" s="122"/>
      <c r="AL2120" s="85">
        <v>122.77</v>
      </c>
      <c r="AM2120" s="85">
        <v>4</v>
      </c>
      <c r="AN2120" s="124">
        <f t="shared" si="509"/>
        <v>73.661999999999992</v>
      </c>
      <c r="AO2120" s="86">
        <f t="shared" si="505"/>
        <v>1179</v>
      </c>
      <c r="AP2120" s="85">
        <v>1</v>
      </c>
      <c r="AQ2120" s="85">
        <v>36.831000000000003</v>
      </c>
      <c r="AR2120" s="85">
        <f t="shared" si="506"/>
        <v>147</v>
      </c>
      <c r="AS2120" s="86">
        <f t="shared" si="510"/>
        <v>4323</v>
      </c>
      <c r="AT2120" s="170">
        <f t="shared" si="511"/>
        <v>0</v>
      </c>
      <c r="AU2120" s="86">
        <v>4323</v>
      </c>
      <c r="AV2120" s="170">
        <f t="shared" si="507"/>
        <v>0</v>
      </c>
    </row>
    <row r="2121" spans="1:48" s="73" customFormat="1" ht="30" x14ac:dyDescent="0.2">
      <c r="A2121" s="10" t="s">
        <v>565</v>
      </c>
      <c r="B2121" s="14" t="s">
        <v>36</v>
      </c>
      <c r="C2121" s="14" t="s">
        <v>37</v>
      </c>
      <c r="D2121" s="14" t="s">
        <v>5752</v>
      </c>
      <c r="E2121" s="58">
        <v>319031</v>
      </c>
      <c r="F2121" s="15" t="s">
        <v>5753</v>
      </c>
      <c r="G2121" s="15" t="s">
        <v>568</v>
      </c>
      <c r="H2121" s="16">
        <v>100010570</v>
      </c>
      <c r="I2121" s="62">
        <v>37957970</v>
      </c>
      <c r="J2121" s="13">
        <v>37957970</v>
      </c>
      <c r="K2121" s="15" t="s">
        <v>210</v>
      </c>
      <c r="L2121" s="12" t="s">
        <v>565</v>
      </c>
      <c r="M2121" s="15" t="s">
        <v>5754</v>
      </c>
      <c r="N2121" s="49">
        <v>97901</v>
      </c>
      <c r="O2121" s="15" t="s">
        <v>570</v>
      </c>
      <c r="P2121" s="15" t="s">
        <v>5760</v>
      </c>
      <c r="Q2121" s="48">
        <v>514462</v>
      </c>
      <c r="R2121" s="11" t="s">
        <v>86</v>
      </c>
      <c r="S2121" s="120">
        <v>26041</v>
      </c>
      <c r="T2121" s="85">
        <v>107.03</v>
      </c>
      <c r="U2121" s="86">
        <v>46</v>
      </c>
      <c r="V2121" s="123">
        <v>46.825625000000002</v>
      </c>
      <c r="W2121" s="85">
        <f t="shared" si="498"/>
        <v>17232</v>
      </c>
      <c r="X2121" s="86">
        <v>1</v>
      </c>
      <c r="Y2121" s="85">
        <v>16.054500000000001</v>
      </c>
      <c r="Z2121" s="86">
        <f t="shared" si="499"/>
        <v>128</v>
      </c>
      <c r="AA2121" s="86">
        <f t="shared" si="500"/>
        <v>17360</v>
      </c>
      <c r="AB2121" s="85">
        <v>122.77</v>
      </c>
      <c r="AC2121" s="85">
        <v>44</v>
      </c>
      <c r="AD2121" s="124">
        <f t="shared" si="508"/>
        <v>73.661999999999992</v>
      </c>
      <c r="AE2121" s="86">
        <f t="shared" si="501"/>
        <v>12965</v>
      </c>
      <c r="AF2121" s="85">
        <v>2</v>
      </c>
      <c r="AG2121" s="85">
        <v>36.831000000000003</v>
      </c>
      <c r="AH2121" s="85">
        <f t="shared" si="502"/>
        <v>295</v>
      </c>
      <c r="AI2121" s="86">
        <f t="shared" si="503"/>
        <v>30620</v>
      </c>
      <c r="AJ2121" s="86">
        <f t="shared" si="504"/>
        <v>4579</v>
      </c>
      <c r="AK2121" s="122"/>
      <c r="AL2121" s="85">
        <v>122.77</v>
      </c>
      <c r="AM2121" s="85">
        <v>44</v>
      </c>
      <c r="AN2121" s="124">
        <f t="shared" si="509"/>
        <v>73.661999999999992</v>
      </c>
      <c r="AO2121" s="86">
        <f t="shared" si="505"/>
        <v>12965</v>
      </c>
      <c r="AP2121" s="85">
        <v>2</v>
      </c>
      <c r="AQ2121" s="85">
        <v>36.831000000000003</v>
      </c>
      <c r="AR2121" s="85">
        <f t="shared" si="506"/>
        <v>295</v>
      </c>
      <c r="AS2121" s="86">
        <f t="shared" si="510"/>
        <v>30620</v>
      </c>
      <c r="AT2121" s="170">
        <f t="shared" si="511"/>
        <v>0</v>
      </c>
      <c r="AU2121" s="86">
        <v>30620</v>
      </c>
      <c r="AV2121" s="170">
        <f t="shared" si="507"/>
        <v>0</v>
      </c>
    </row>
    <row r="2122" spans="1:48" s="73" customFormat="1" x14ac:dyDescent="0.2">
      <c r="A2122" s="10" t="s">
        <v>565</v>
      </c>
      <c r="B2122" s="14" t="s">
        <v>36</v>
      </c>
      <c r="C2122" s="14" t="s">
        <v>37</v>
      </c>
      <c r="D2122" s="14" t="s">
        <v>6424</v>
      </c>
      <c r="E2122" s="58">
        <v>320218</v>
      </c>
      <c r="F2122" s="15" t="s">
        <v>6425</v>
      </c>
      <c r="G2122" s="15" t="s">
        <v>568</v>
      </c>
      <c r="H2122" s="16">
        <v>100010852</v>
      </c>
      <c r="I2122" s="62">
        <v>710020775</v>
      </c>
      <c r="J2122" s="13">
        <v>710020775</v>
      </c>
      <c r="K2122" s="15" t="s">
        <v>48</v>
      </c>
      <c r="L2122" s="12" t="s">
        <v>565</v>
      </c>
      <c r="M2122" s="15" t="s">
        <v>6311</v>
      </c>
      <c r="N2122" s="49">
        <v>96262</v>
      </c>
      <c r="O2122" s="15" t="s">
        <v>6426</v>
      </c>
      <c r="P2122" s="15" t="s">
        <v>6427</v>
      </c>
      <c r="Q2122" s="48">
        <v>518727</v>
      </c>
      <c r="R2122" s="11" t="s">
        <v>45</v>
      </c>
      <c r="S2122" s="120">
        <v>5619</v>
      </c>
      <c r="T2122" s="85">
        <v>107.03</v>
      </c>
      <c r="U2122" s="86">
        <v>10</v>
      </c>
      <c r="V2122" s="123">
        <v>46.825625000000002</v>
      </c>
      <c r="W2122" s="85">
        <f t="shared" si="498"/>
        <v>3746</v>
      </c>
      <c r="X2122" s="86">
        <v>0</v>
      </c>
      <c r="Y2122" s="85">
        <v>16.054500000000001</v>
      </c>
      <c r="Z2122" s="86">
        <f t="shared" si="499"/>
        <v>0</v>
      </c>
      <c r="AA2122" s="86">
        <f t="shared" si="500"/>
        <v>3746</v>
      </c>
      <c r="AB2122" s="85">
        <v>122.77</v>
      </c>
      <c r="AC2122" s="85">
        <v>5</v>
      </c>
      <c r="AD2122" s="124">
        <f t="shared" si="508"/>
        <v>73.661999999999992</v>
      </c>
      <c r="AE2122" s="86">
        <f t="shared" si="501"/>
        <v>1473</v>
      </c>
      <c r="AF2122" s="85">
        <v>0</v>
      </c>
      <c r="AG2122" s="85">
        <v>36.831000000000003</v>
      </c>
      <c r="AH2122" s="85">
        <f t="shared" si="502"/>
        <v>0</v>
      </c>
      <c r="AI2122" s="86">
        <f t="shared" si="503"/>
        <v>5219</v>
      </c>
      <c r="AJ2122" s="86">
        <f t="shared" si="504"/>
        <v>-400</v>
      </c>
      <c r="AK2122" s="122"/>
      <c r="AL2122" s="85">
        <v>122.77</v>
      </c>
      <c r="AM2122" s="85">
        <v>5</v>
      </c>
      <c r="AN2122" s="124">
        <f t="shared" si="509"/>
        <v>73.661999999999992</v>
      </c>
      <c r="AO2122" s="86">
        <f t="shared" si="505"/>
        <v>1473</v>
      </c>
      <c r="AP2122" s="85">
        <v>0</v>
      </c>
      <c r="AQ2122" s="85">
        <v>36.831000000000003</v>
      </c>
      <c r="AR2122" s="85">
        <f t="shared" si="506"/>
        <v>0</v>
      </c>
      <c r="AS2122" s="86">
        <f t="shared" si="510"/>
        <v>5219</v>
      </c>
      <c r="AT2122" s="170">
        <f t="shared" si="511"/>
        <v>0</v>
      </c>
      <c r="AU2122" s="86">
        <v>5219</v>
      </c>
      <c r="AV2122" s="170">
        <f t="shared" si="507"/>
        <v>0</v>
      </c>
    </row>
    <row r="2123" spans="1:48" s="73" customFormat="1" ht="30" x14ac:dyDescent="0.2">
      <c r="A2123" s="10" t="s">
        <v>565</v>
      </c>
      <c r="B2123" s="14" t="s">
        <v>36</v>
      </c>
      <c r="C2123" s="14" t="s">
        <v>37</v>
      </c>
      <c r="D2123" s="14" t="s">
        <v>5395</v>
      </c>
      <c r="E2123" s="58">
        <v>313271</v>
      </c>
      <c r="F2123" s="15" t="s">
        <v>5396</v>
      </c>
      <c r="G2123" s="15" t="s">
        <v>568</v>
      </c>
      <c r="H2123" s="16">
        <v>100009431</v>
      </c>
      <c r="I2123" s="62">
        <v>710012888</v>
      </c>
      <c r="J2123" s="13">
        <v>710012888</v>
      </c>
      <c r="K2123" s="15" t="s">
        <v>48</v>
      </c>
      <c r="L2123" s="12" t="s">
        <v>565</v>
      </c>
      <c r="M2123" s="15" t="s">
        <v>654</v>
      </c>
      <c r="N2123" s="49">
        <v>97411</v>
      </c>
      <c r="O2123" s="15" t="s">
        <v>655</v>
      </c>
      <c r="P2123" s="15" t="s">
        <v>5405</v>
      </c>
      <c r="Q2123" s="48">
        <v>508438</v>
      </c>
      <c r="R2123" s="11" t="s">
        <v>45</v>
      </c>
      <c r="S2123" s="120">
        <v>17419</v>
      </c>
      <c r="T2123" s="85">
        <v>107.03</v>
      </c>
      <c r="U2123" s="86">
        <v>31</v>
      </c>
      <c r="V2123" s="123">
        <v>46.825625000000002</v>
      </c>
      <c r="W2123" s="85">
        <f t="shared" si="498"/>
        <v>11613</v>
      </c>
      <c r="X2123" s="86">
        <v>0</v>
      </c>
      <c r="Y2123" s="85">
        <v>16.054500000000001</v>
      </c>
      <c r="Z2123" s="86">
        <f t="shared" si="499"/>
        <v>0</v>
      </c>
      <c r="AA2123" s="86">
        <f t="shared" si="500"/>
        <v>11613</v>
      </c>
      <c r="AB2123" s="85">
        <v>122.77</v>
      </c>
      <c r="AC2123" s="85">
        <v>28</v>
      </c>
      <c r="AD2123" s="124">
        <f t="shared" si="508"/>
        <v>73.661999999999992</v>
      </c>
      <c r="AE2123" s="86">
        <f t="shared" si="501"/>
        <v>8250</v>
      </c>
      <c r="AF2123" s="85">
        <v>0</v>
      </c>
      <c r="AG2123" s="85">
        <v>36.831000000000003</v>
      </c>
      <c r="AH2123" s="85">
        <f t="shared" si="502"/>
        <v>0</v>
      </c>
      <c r="AI2123" s="86">
        <f t="shared" si="503"/>
        <v>19863</v>
      </c>
      <c r="AJ2123" s="86">
        <f t="shared" si="504"/>
        <v>2444</v>
      </c>
      <c r="AK2123" s="122"/>
      <c r="AL2123" s="85">
        <v>122.77</v>
      </c>
      <c r="AM2123" s="85">
        <v>28</v>
      </c>
      <c r="AN2123" s="124">
        <f t="shared" si="509"/>
        <v>73.661999999999992</v>
      </c>
      <c r="AO2123" s="86">
        <f t="shared" si="505"/>
        <v>8250</v>
      </c>
      <c r="AP2123" s="85">
        <v>0</v>
      </c>
      <c r="AQ2123" s="85">
        <v>36.831000000000003</v>
      </c>
      <c r="AR2123" s="85">
        <f t="shared" si="506"/>
        <v>0</v>
      </c>
      <c r="AS2123" s="86">
        <f t="shared" si="510"/>
        <v>19863</v>
      </c>
      <c r="AT2123" s="170">
        <f t="shared" si="511"/>
        <v>0</v>
      </c>
      <c r="AU2123" s="86">
        <v>19863</v>
      </c>
      <c r="AV2123" s="170">
        <f t="shared" si="507"/>
        <v>0</v>
      </c>
    </row>
    <row r="2124" spans="1:48" s="73" customFormat="1" ht="45" x14ac:dyDescent="0.2">
      <c r="A2124" s="10" t="s">
        <v>565</v>
      </c>
      <c r="B2124" s="14" t="s">
        <v>36</v>
      </c>
      <c r="C2124" s="14" t="s">
        <v>37</v>
      </c>
      <c r="D2124" s="14" t="s">
        <v>6428</v>
      </c>
      <c r="E2124" s="58">
        <v>320226</v>
      </c>
      <c r="F2124" s="15" t="s">
        <v>6429</v>
      </c>
      <c r="G2124" s="15" t="s">
        <v>568</v>
      </c>
      <c r="H2124" s="16">
        <v>100009955</v>
      </c>
      <c r="I2124" s="62">
        <v>710020783</v>
      </c>
      <c r="J2124" s="13">
        <v>37888536</v>
      </c>
      <c r="K2124" s="15" t="s">
        <v>6430</v>
      </c>
      <c r="L2124" s="12" t="s">
        <v>565</v>
      </c>
      <c r="M2124" s="15" t="s">
        <v>6334</v>
      </c>
      <c r="N2124" s="49">
        <v>96266</v>
      </c>
      <c r="O2124" s="15" t="s">
        <v>6431</v>
      </c>
      <c r="P2124" s="15" t="s">
        <v>6432</v>
      </c>
      <c r="Q2124" s="48">
        <v>518735</v>
      </c>
      <c r="R2124" s="11" t="s">
        <v>45</v>
      </c>
      <c r="S2124" s="120">
        <v>14048</v>
      </c>
      <c r="T2124" s="85">
        <v>107.03</v>
      </c>
      <c r="U2124" s="86">
        <v>25</v>
      </c>
      <c r="V2124" s="123">
        <v>46.825625000000002</v>
      </c>
      <c r="W2124" s="85">
        <f t="shared" si="498"/>
        <v>9365</v>
      </c>
      <c r="X2124" s="86">
        <v>0</v>
      </c>
      <c r="Y2124" s="85">
        <v>16.054500000000001</v>
      </c>
      <c r="Z2124" s="86">
        <f t="shared" si="499"/>
        <v>0</v>
      </c>
      <c r="AA2124" s="86">
        <f t="shared" si="500"/>
        <v>9365</v>
      </c>
      <c r="AB2124" s="85">
        <v>122.77</v>
      </c>
      <c r="AC2124" s="85">
        <v>14</v>
      </c>
      <c r="AD2124" s="124">
        <f t="shared" si="508"/>
        <v>73.661999999999992</v>
      </c>
      <c r="AE2124" s="86">
        <f t="shared" si="501"/>
        <v>4125</v>
      </c>
      <c r="AF2124" s="85">
        <v>0</v>
      </c>
      <c r="AG2124" s="85">
        <v>36.831000000000003</v>
      </c>
      <c r="AH2124" s="85">
        <f t="shared" si="502"/>
        <v>0</v>
      </c>
      <c r="AI2124" s="86">
        <f t="shared" si="503"/>
        <v>13490</v>
      </c>
      <c r="AJ2124" s="86">
        <f t="shared" si="504"/>
        <v>-558</v>
      </c>
      <c r="AK2124" s="122"/>
      <c r="AL2124" s="85">
        <v>122.77</v>
      </c>
      <c r="AM2124" s="85">
        <v>14</v>
      </c>
      <c r="AN2124" s="124">
        <f t="shared" si="509"/>
        <v>73.661999999999992</v>
      </c>
      <c r="AO2124" s="86">
        <f t="shared" si="505"/>
        <v>4125</v>
      </c>
      <c r="AP2124" s="85">
        <v>0</v>
      </c>
      <c r="AQ2124" s="85">
        <v>36.831000000000003</v>
      </c>
      <c r="AR2124" s="85">
        <f t="shared" si="506"/>
        <v>0</v>
      </c>
      <c r="AS2124" s="86">
        <f t="shared" si="510"/>
        <v>13490</v>
      </c>
      <c r="AT2124" s="170">
        <f t="shared" si="511"/>
        <v>0</v>
      </c>
      <c r="AU2124" s="86">
        <v>13490</v>
      </c>
      <c r="AV2124" s="170">
        <f t="shared" si="507"/>
        <v>0</v>
      </c>
    </row>
    <row r="2125" spans="1:48" s="73" customFormat="1" ht="30" x14ac:dyDescent="0.2">
      <c r="A2125" s="10" t="s">
        <v>565</v>
      </c>
      <c r="B2125" s="14" t="s">
        <v>36</v>
      </c>
      <c r="C2125" s="14" t="s">
        <v>37</v>
      </c>
      <c r="D2125" s="14" t="s">
        <v>6080</v>
      </c>
      <c r="E2125" s="58">
        <v>648574</v>
      </c>
      <c r="F2125" s="15" t="s">
        <v>6081</v>
      </c>
      <c r="G2125" s="15" t="s">
        <v>568</v>
      </c>
      <c r="H2125" s="16">
        <v>100010728</v>
      </c>
      <c r="I2125" s="62">
        <v>710020201</v>
      </c>
      <c r="J2125" s="13">
        <v>710020201</v>
      </c>
      <c r="K2125" s="15" t="s">
        <v>5631</v>
      </c>
      <c r="L2125" s="12" t="s">
        <v>565</v>
      </c>
      <c r="M2125" s="15" t="s">
        <v>5979</v>
      </c>
      <c r="N2125" s="49">
        <v>99110</v>
      </c>
      <c r="O2125" s="15" t="s">
        <v>6082</v>
      </c>
      <c r="P2125" s="15" t="s">
        <v>6083</v>
      </c>
      <c r="Q2125" s="48">
        <v>516333</v>
      </c>
      <c r="R2125" s="11" t="s">
        <v>45</v>
      </c>
      <c r="S2125" s="120">
        <v>2810</v>
      </c>
      <c r="T2125" s="85">
        <v>107.03</v>
      </c>
      <c r="U2125" s="86">
        <v>5</v>
      </c>
      <c r="V2125" s="123">
        <v>46.825625000000002</v>
      </c>
      <c r="W2125" s="85">
        <f t="shared" si="498"/>
        <v>1873</v>
      </c>
      <c r="X2125" s="86">
        <v>0</v>
      </c>
      <c r="Y2125" s="85">
        <v>16.054500000000001</v>
      </c>
      <c r="Z2125" s="86">
        <f t="shared" si="499"/>
        <v>0</v>
      </c>
      <c r="AA2125" s="86">
        <f t="shared" si="500"/>
        <v>1873</v>
      </c>
      <c r="AB2125" s="85">
        <v>122.77</v>
      </c>
      <c r="AC2125" s="85">
        <v>4</v>
      </c>
      <c r="AD2125" s="124">
        <f t="shared" si="508"/>
        <v>73.661999999999992</v>
      </c>
      <c r="AE2125" s="86">
        <f t="shared" si="501"/>
        <v>1179</v>
      </c>
      <c r="AF2125" s="85">
        <v>0</v>
      </c>
      <c r="AG2125" s="85">
        <v>36.831000000000003</v>
      </c>
      <c r="AH2125" s="85">
        <f t="shared" si="502"/>
        <v>0</v>
      </c>
      <c r="AI2125" s="86">
        <f t="shared" si="503"/>
        <v>3052</v>
      </c>
      <c r="AJ2125" s="86">
        <f t="shared" si="504"/>
        <v>242</v>
      </c>
      <c r="AK2125" s="122"/>
      <c r="AL2125" s="85">
        <v>122.77</v>
      </c>
      <c r="AM2125" s="85">
        <v>4</v>
      </c>
      <c r="AN2125" s="124">
        <f t="shared" si="509"/>
        <v>73.661999999999992</v>
      </c>
      <c r="AO2125" s="86">
        <f t="shared" si="505"/>
        <v>1179</v>
      </c>
      <c r="AP2125" s="85">
        <v>0</v>
      </c>
      <c r="AQ2125" s="85">
        <v>36.831000000000003</v>
      </c>
      <c r="AR2125" s="85">
        <f t="shared" si="506"/>
        <v>0</v>
      </c>
      <c r="AS2125" s="86">
        <f t="shared" si="510"/>
        <v>3052</v>
      </c>
      <c r="AT2125" s="170">
        <f t="shared" si="511"/>
        <v>0</v>
      </c>
      <c r="AU2125" s="86">
        <v>3052</v>
      </c>
      <c r="AV2125" s="170">
        <f t="shared" si="507"/>
        <v>0</v>
      </c>
    </row>
    <row r="2126" spans="1:48" s="73" customFormat="1" ht="30" x14ac:dyDescent="0.2">
      <c r="A2126" s="10" t="s">
        <v>565</v>
      </c>
      <c r="B2126" s="14" t="s">
        <v>36</v>
      </c>
      <c r="C2126" s="14" t="s">
        <v>37</v>
      </c>
      <c r="D2126" s="14" t="s">
        <v>5555</v>
      </c>
      <c r="E2126" s="58">
        <v>313807</v>
      </c>
      <c r="F2126" s="15" t="s">
        <v>5556</v>
      </c>
      <c r="G2126" s="15" t="s">
        <v>568</v>
      </c>
      <c r="H2126" s="16">
        <v>100009557</v>
      </c>
      <c r="I2126" s="62">
        <v>37889206</v>
      </c>
      <c r="J2126" s="13">
        <v>37889206</v>
      </c>
      <c r="K2126" s="15" t="s">
        <v>48</v>
      </c>
      <c r="L2126" s="12" t="s">
        <v>565</v>
      </c>
      <c r="M2126" s="15" t="s">
        <v>654</v>
      </c>
      <c r="N2126" s="49">
        <v>97611</v>
      </c>
      <c r="O2126" s="15" t="s">
        <v>5557</v>
      </c>
      <c r="P2126" s="15" t="s">
        <v>5558</v>
      </c>
      <c r="Q2126" s="48">
        <v>508985</v>
      </c>
      <c r="R2126" s="11" t="s">
        <v>86</v>
      </c>
      <c r="S2126" s="120">
        <v>11238</v>
      </c>
      <c r="T2126" s="85">
        <v>107.03</v>
      </c>
      <c r="U2126" s="86">
        <v>20</v>
      </c>
      <c r="V2126" s="123">
        <v>46.825625000000002</v>
      </c>
      <c r="W2126" s="85">
        <f t="shared" si="498"/>
        <v>7492</v>
      </c>
      <c r="X2126" s="86">
        <v>0</v>
      </c>
      <c r="Y2126" s="85">
        <v>16.054500000000001</v>
      </c>
      <c r="Z2126" s="86">
        <f t="shared" si="499"/>
        <v>0</v>
      </c>
      <c r="AA2126" s="86">
        <f t="shared" si="500"/>
        <v>7492</v>
      </c>
      <c r="AB2126" s="85">
        <v>122.77</v>
      </c>
      <c r="AC2126" s="85">
        <v>17</v>
      </c>
      <c r="AD2126" s="124">
        <f t="shared" si="508"/>
        <v>73.661999999999992</v>
      </c>
      <c r="AE2126" s="86">
        <f t="shared" si="501"/>
        <v>5009</v>
      </c>
      <c r="AF2126" s="85">
        <v>0</v>
      </c>
      <c r="AG2126" s="85">
        <v>36.831000000000003</v>
      </c>
      <c r="AH2126" s="85">
        <f t="shared" si="502"/>
        <v>0</v>
      </c>
      <c r="AI2126" s="86">
        <f t="shared" si="503"/>
        <v>12501</v>
      </c>
      <c r="AJ2126" s="86">
        <f t="shared" si="504"/>
        <v>1263</v>
      </c>
      <c r="AK2126" s="122"/>
      <c r="AL2126" s="85">
        <v>122.77</v>
      </c>
      <c r="AM2126" s="85">
        <v>17</v>
      </c>
      <c r="AN2126" s="124">
        <f t="shared" si="509"/>
        <v>73.661999999999992</v>
      </c>
      <c r="AO2126" s="86">
        <f t="shared" si="505"/>
        <v>5009</v>
      </c>
      <c r="AP2126" s="85">
        <v>0</v>
      </c>
      <c r="AQ2126" s="85">
        <v>36.831000000000003</v>
      </c>
      <c r="AR2126" s="85">
        <f t="shared" si="506"/>
        <v>0</v>
      </c>
      <c r="AS2126" s="86">
        <f t="shared" si="510"/>
        <v>12501</v>
      </c>
      <c r="AT2126" s="170">
        <f t="shared" si="511"/>
        <v>0</v>
      </c>
      <c r="AU2126" s="86">
        <v>12501</v>
      </c>
      <c r="AV2126" s="170">
        <f t="shared" si="507"/>
        <v>0</v>
      </c>
    </row>
    <row r="2127" spans="1:48" s="73" customFormat="1" ht="30" x14ac:dyDescent="0.2">
      <c r="A2127" s="10" t="s">
        <v>565</v>
      </c>
      <c r="B2127" s="14" t="s">
        <v>36</v>
      </c>
      <c r="C2127" s="14" t="s">
        <v>37</v>
      </c>
      <c r="D2127" s="14" t="s">
        <v>5395</v>
      </c>
      <c r="E2127" s="58">
        <v>313271</v>
      </c>
      <c r="F2127" s="15" t="s">
        <v>5396</v>
      </c>
      <c r="G2127" s="15" t="s">
        <v>568</v>
      </c>
      <c r="H2127" s="16">
        <v>100009433</v>
      </c>
      <c r="I2127" s="62">
        <v>710012969</v>
      </c>
      <c r="J2127" s="13">
        <v>710012969</v>
      </c>
      <c r="K2127" s="15" t="s">
        <v>48</v>
      </c>
      <c r="L2127" s="12" t="s">
        <v>565</v>
      </c>
      <c r="M2127" s="15" t="s">
        <v>654</v>
      </c>
      <c r="N2127" s="49">
        <v>97401</v>
      </c>
      <c r="O2127" s="15" t="s">
        <v>655</v>
      </c>
      <c r="P2127" s="15" t="s">
        <v>5412</v>
      </c>
      <c r="Q2127" s="48">
        <v>508438</v>
      </c>
      <c r="R2127" s="11" t="s">
        <v>45</v>
      </c>
      <c r="S2127" s="120">
        <v>6936</v>
      </c>
      <c r="T2127" s="85">
        <v>107.03</v>
      </c>
      <c r="U2127" s="86">
        <v>12</v>
      </c>
      <c r="V2127" s="123">
        <v>46.825625000000002</v>
      </c>
      <c r="W2127" s="85">
        <f t="shared" si="498"/>
        <v>4495</v>
      </c>
      <c r="X2127" s="86">
        <v>1</v>
      </c>
      <c r="Y2127" s="85">
        <v>16.054500000000001</v>
      </c>
      <c r="Z2127" s="86">
        <f t="shared" si="499"/>
        <v>128</v>
      </c>
      <c r="AA2127" s="86">
        <f t="shared" si="500"/>
        <v>4623</v>
      </c>
      <c r="AB2127" s="85">
        <v>122.77</v>
      </c>
      <c r="AC2127" s="85">
        <v>5</v>
      </c>
      <c r="AD2127" s="124">
        <f t="shared" si="508"/>
        <v>73.661999999999992</v>
      </c>
      <c r="AE2127" s="86">
        <f t="shared" si="501"/>
        <v>1473</v>
      </c>
      <c r="AF2127" s="85">
        <v>0</v>
      </c>
      <c r="AG2127" s="85">
        <v>36.831000000000003</v>
      </c>
      <c r="AH2127" s="85">
        <f t="shared" si="502"/>
        <v>0</v>
      </c>
      <c r="AI2127" s="86">
        <f t="shared" si="503"/>
        <v>6096</v>
      </c>
      <c r="AJ2127" s="86">
        <f t="shared" si="504"/>
        <v>-840</v>
      </c>
      <c r="AK2127" s="122"/>
      <c r="AL2127" s="85">
        <v>122.77</v>
      </c>
      <c r="AM2127" s="85">
        <v>5</v>
      </c>
      <c r="AN2127" s="124">
        <f t="shared" si="509"/>
        <v>73.661999999999992</v>
      </c>
      <c r="AO2127" s="86">
        <f t="shared" si="505"/>
        <v>1473</v>
      </c>
      <c r="AP2127" s="85">
        <v>0</v>
      </c>
      <c r="AQ2127" s="85">
        <v>36.831000000000003</v>
      </c>
      <c r="AR2127" s="85">
        <f t="shared" si="506"/>
        <v>0</v>
      </c>
      <c r="AS2127" s="86">
        <f t="shared" si="510"/>
        <v>6096</v>
      </c>
      <c r="AT2127" s="170">
        <f t="shared" si="511"/>
        <v>0</v>
      </c>
      <c r="AU2127" s="86">
        <v>6096</v>
      </c>
      <c r="AV2127" s="170">
        <f t="shared" si="507"/>
        <v>0</v>
      </c>
    </row>
    <row r="2128" spans="1:48" s="73" customFormat="1" ht="45" x14ac:dyDescent="0.2">
      <c r="A2128" s="10" t="s">
        <v>565</v>
      </c>
      <c r="B2128" s="14" t="s">
        <v>36</v>
      </c>
      <c r="C2128" s="14" t="s">
        <v>37</v>
      </c>
      <c r="D2128" s="14" t="s">
        <v>6433</v>
      </c>
      <c r="E2128" s="58">
        <v>320234</v>
      </c>
      <c r="F2128" s="15" t="s">
        <v>6434</v>
      </c>
      <c r="G2128" s="15" t="s">
        <v>568</v>
      </c>
      <c r="H2128" s="16">
        <v>100009962</v>
      </c>
      <c r="I2128" s="62">
        <v>710020791</v>
      </c>
      <c r="J2128" s="13">
        <v>37833898</v>
      </c>
      <c r="K2128" s="15" t="s">
        <v>105</v>
      </c>
      <c r="L2128" s="12" t="s">
        <v>565</v>
      </c>
      <c r="M2128" s="15" t="s">
        <v>6334</v>
      </c>
      <c r="N2128" s="49">
        <v>96243</v>
      </c>
      <c r="O2128" s="15" t="s">
        <v>6435</v>
      </c>
      <c r="P2128" s="15" t="s">
        <v>6436</v>
      </c>
      <c r="Q2128" s="48">
        <v>518751</v>
      </c>
      <c r="R2128" s="11" t="s">
        <v>45</v>
      </c>
      <c r="S2128" s="120">
        <v>8622</v>
      </c>
      <c r="T2128" s="85">
        <v>107.03</v>
      </c>
      <c r="U2128" s="86">
        <v>15</v>
      </c>
      <c r="V2128" s="123">
        <v>46.825625000000002</v>
      </c>
      <c r="W2128" s="85">
        <f t="shared" si="498"/>
        <v>5619</v>
      </c>
      <c r="X2128" s="86">
        <v>1</v>
      </c>
      <c r="Y2128" s="85">
        <v>16.054500000000001</v>
      </c>
      <c r="Z2128" s="86">
        <f t="shared" si="499"/>
        <v>128</v>
      </c>
      <c r="AA2128" s="86">
        <f t="shared" si="500"/>
        <v>5747</v>
      </c>
      <c r="AB2128" s="85">
        <v>122.77</v>
      </c>
      <c r="AC2128" s="85">
        <v>14</v>
      </c>
      <c r="AD2128" s="124">
        <f t="shared" si="508"/>
        <v>73.661999999999992</v>
      </c>
      <c r="AE2128" s="86">
        <f t="shared" si="501"/>
        <v>4125</v>
      </c>
      <c r="AF2128" s="85">
        <v>1</v>
      </c>
      <c r="AG2128" s="85">
        <v>36.831000000000003</v>
      </c>
      <c r="AH2128" s="85">
        <f t="shared" si="502"/>
        <v>147</v>
      </c>
      <c r="AI2128" s="86">
        <f t="shared" si="503"/>
        <v>10019</v>
      </c>
      <c r="AJ2128" s="86">
        <f t="shared" si="504"/>
        <v>1397</v>
      </c>
      <c r="AK2128" s="122"/>
      <c r="AL2128" s="85">
        <v>122.77</v>
      </c>
      <c r="AM2128" s="85">
        <v>14</v>
      </c>
      <c r="AN2128" s="124">
        <f t="shared" si="509"/>
        <v>73.661999999999992</v>
      </c>
      <c r="AO2128" s="86">
        <f t="shared" si="505"/>
        <v>4125</v>
      </c>
      <c r="AP2128" s="85">
        <v>1</v>
      </c>
      <c r="AQ2128" s="85">
        <v>36.831000000000003</v>
      </c>
      <c r="AR2128" s="85">
        <f t="shared" si="506"/>
        <v>147</v>
      </c>
      <c r="AS2128" s="86">
        <f t="shared" si="510"/>
        <v>10019</v>
      </c>
      <c r="AT2128" s="170">
        <f t="shared" si="511"/>
        <v>0</v>
      </c>
      <c r="AU2128" s="86">
        <v>10019</v>
      </c>
      <c r="AV2128" s="170">
        <f t="shared" si="507"/>
        <v>0</v>
      </c>
    </row>
    <row r="2129" spans="1:48" s="73" customFormat="1" ht="45" x14ac:dyDescent="0.2">
      <c r="A2129" s="10" t="s">
        <v>565</v>
      </c>
      <c r="B2129" s="14" t="s">
        <v>36</v>
      </c>
      <c r="C2129" s="14" t="s">
        <v>37</v>
      </c>
      <c r="D2129" s="14" t="s">
        <v>5625</v>
      </c>
      <c r="E2129" s="58">
        <v>316008</v>
      </c>
      <c r="F2129" s="15" t="s">
        <v>5626</v>
      </c>
      <c r="G2129" s="15" t="s">
        <v>568</v>
      </c>
      <c r="H2129" s="16">
        <v>100010188</v>
      </c>
      <c r="I2129" s="62">
        <v>710036892</v>
      </c>
      <c r="J2129" s="13">
        <v>37831577</v>
      </c>
      <c r="K2129" s="15" t="s">
        <v>105</v>
      </c>
      <c r="L2129" s="12" t="s">
        <v>565</v>
      </c>
      <c r="M2129" s="15" t="s">
        <v>5618</v>
      </c>
      <c r="N2129" s="49">
        <v>98522</v>
      </c>
      <c r="O2129" s="15" t="s">
        <v>5627</v>
      </c>
      <c r="P2129" s="15" t="s">
        <v>5628</v>
      </c>
      <c r="Q2129" s="48">
        <v>511315</v>
      </c>
      <c r="R2129" s="11" t="s">
        <v>45</v>
      </c>
      <c r="S2129" s="120">
        <v>10499</v>
      </c>
      <c r="T2129" s="85">
        <v>107.03</v>
      </c>
      <c r="U2129" s="86">
        <v>18</v>
      </c>
      <c r="V2129" s="123">
        <v>46.825625000000002</v>
      </c>
      <c r="W2129" s="85">
        <f t="shared" si="498"/>
        <v>6743</v>
      </c>
      <c r="X2129" s="86">
        <v>2</v>
      </c>
      <c r="Y2129" s="85">
        <v>16.054500000000001</v>
      </c>
      <c r="Z2129" s="86">
        <f t="shared" si="499"/>
        <v>257</v>
      </c>
      <c r="AA2129" s="86">
        <f t="shared" si="500"/>
        <v>7000</v>
      </c>
      <c r="AB2129" s="85">
        <v>122.77</v>
      </c>
      <c r="AC2129" s="85">
        <v>27</v>
      </c>
      <c r="AD2129" s="124">
        <f t="shared" si="508"/>
        <v>73.661999999999992</v>
      </c>
      <c r="AE2129" s="86">
        <f t="shared" si="501"/>
        <v>7955</v>
      </c>
      <c r="AF2129" s="85">
        <v>2</v>
      </c>
      <c r="AG2129" s="85">
        <v>36.831000000000003</v>
      </c>
      <c r="AH2129" s="85">
        <f t="shared" si="502"/>
        <v>295</v>
      </c>
      <c r="AI2129" s="86">
        <f t="shared" si="503"/>
        <v>15250</v>
      </c>
      <c r="AJ2129" s="86">
        <f t="shared" si="504"/>
        <v>4751</v>
      </c>
      <c r="AK2129" s="122"/>
      <c r="AL2129" s="85">
        <v>122.77</v>
      </c>
      <c r="AM2129" s="85">
        <v>27</v>
      </c>
      <c r="AN2129" s="124">
        <f t="shared" si="509"/>
        <v>73.661999999999992</v>
      </c>
      <c r="AO2129" s="86">
        <f t="shared" si="505"/>
        <v>7955</v>
      </c>
      <c r="AP2129" s="85">
        <v>2</v>
      </c>
      <c r="AQ2129" s="85">
        <v>36.831000000000003</v>
      </c>
      <c r="AR2129" s="85">
        <f t="shared" si="506"/>
        <v>295</v>
      </c>
      <c r="AS2129" s="86">
        <f t="shared" si="510"/>
        <v>15250</v>
      </c>
      <c r="AT2129" s="170">
        <f t="shared" si="511"/>
        <v>0</v>
      </c>
      <c r="AU2129" s="86">
        <v>15250</v>
      </c>
      <c r="AV2129" s="170">
        <f t="shared" si="507"/>
        <v>0</v>
      </c>
    </row>
    <row r="2130" spans="1:48" s="73" customFormat="1" ht="30" x14ac:dyDescent="0.2">
      <c r="A2130" s="10" t="s">
        <v>565</v>
      </c>
      <c r="B2130" s="14" t="s">
        <v>36</v>
      </c>
      <c r="C2130" s="14" t="s">
        <v>37</v>
      </c>
      <c r="D2130" s="14" t="s">
        <v>5752</v>
      </c>
      <c r="E2130" s="58">
        <v>319031</v>
      </c>
      <c r="F2130" s="15" t="s">
        <v>5753</v>
      </c>
      <c r="G2130" s="15" t="s">
        <v>568</v>
      </c>
      <c r="H2130" s="16">
        <v>100010573</v>
      </c>
      <c r="I2130" s="62">
        <v>45025258</v>
      </c>
      <c r="J2130" s="13">
        <v>45025258</v>
      </c>
      <c r="K2130" s="15" t="s">
        <v>48</v>
      </c>
      <c r="L2130" s="12" t="s">
        <v>565</v>
      </c>
      <c r="M2130" s="15" t="s">
        <v>5754</v>
      </c>
      <c r="N2130" s="49">
        <v>97901</v>
      </c>
      <c r="O2130" s="15" t="s">
        <v>570</v>
      </c>
      <c r="P2130" s="15" t="s">
        <v>5755</v>
      </c>
      <c r="Q2130" s="48">
        <v>514462</v>
      </c>
      <c r="R2130" s="11" t="s">
        <v>86</v>
      </c>
      <c r="S2130" s="120">
        <v>16295</v>
      </c>
      <c r="T2130" s="85">
        <v>107.03</v>
      </c>
      <c r="U2130" s="86">
        <v>29</v>
      </c>
      <c r="V2130" s="123">
        <v>46.825625000000002</v>
      </c>
      <c r="W2130" s="85">
        <f t="shared" si="498"/>
        <v>10864</v>
      </c>
      <c r="X2130" s="86">
        <v>0</v>
      </c>
      <c r="Y2130" s="85">
        <v>16.054500000000001</v>
      </c>
      <c r="Z2130" s="86">
        <f t="shared" si="499"/>
        <v>0</v>
      </c>
      <c r="AA2130" s="86">
        <f t="shared" si="500"/>
        <v>10864</v>
      </c>
      <c r="AB2130" s="85">
        <v>122.77</v>
      </c>
      <c r="AC2130" s="85">
        <v>31</v>
      </c>
      <c r="AD2130" s="124">
        <f t="shared" si="508"/>
        <v>73.661999999999992</v>
      </c>
      <c r="AE2130" s="86">
        <f t="shared" si="501"/>
        <v>9134</v>
      </c>
      <c r="AF2130" s="85">
        <v>0</v>
      </c>
      <c r="AG2130" s="85">
        <v>36.831000000000003</v>
      </c>
      <c r="AH2130" s="85">
        <f t="shared" si="502"/>
        <v>0</v>
      </c>
      <c r="AI2130" s="86">
        <f t="shared" si="503"/>
        <v>19998</v>
      </c>
      <c r="AJ2130" s="86">
        <f t="shared" si="504"/>
        <v>3703</v>
      </c>
      <c r="AK2130" s="122"/>
      <c r="AL2130" s="85">
        <v>122.77</v>
      </c>
      <c r="AM2130" s="85">
        <v>31</v>
      </c>
      <c r="AN2130" s="124">
        <f t="shared" si="509"/>
        <v>73.661999999999992</v>
      </c>
      <c r="AO2130" s="86">
        <f t="shared" si="505"/>
        <v>9134</v>
      </c>
      <c r="AP2130" s="85">
        <v>0</v>
      </c>
      <c r="AQ2130" s="85">
        <v>36.831000000000003</v>
      </c>
      <c r="AR2130" s="85">
        <f t="shared" si="506"/>
        <v>0</v>
      </c>
      <c r="AS2130" s="86">
        <f t="shared" si="510"/>
        <v>19998</v>
      </c>
      <c r="AT2130" s="170">
        <f t="shared" si="511"/>
        <v>0</v>
      </c>
      <c r="AU2130" s="86">
        <v>19998</v>
      </c>
      <c r="AV2130" s="170">
        <f t="shared" si="507"/>
        <v>0</v>
      </c>
    </row>
    <row r="2131" spans="1:48" s="73" customFormat="1" ht="45" x14ac:dyDescent="0.2">
      <c r="A2131" s="10" t="s">
        <v>565</v>
      </c>
      <c r="B2131" s="14" t="s">
        <v>36</v>
      </c>
      <c r="C2131" s="14" t="s">
        <v>37</v>
      </c>
      <c r="D2131" s="14" t="s">
        <v>6437</v>
      </c>
      <c r="E2131" s="58">
        <v>320242</v>
      </c>
      <c r="F2131" s="15" t="s">
        <v>6438</v>
      </c>
      <c r="G2131" s="15" t="s">
        <v>568</v>
      </c>
      <c r="H2131" s="16">
        <v>100010857</v>
      </c>
      <c r="I2131" s="62">
        <v>710020805</v>
      </c>
      <c r="J2131" s="13">
        <v>37897039</v>
      </c>
      <c r="K2131" s="15" t="s">
        <v>105</v>
      </c>
      <c r="L2131" s="12" t="s">
        <v>565</v>
      </c>
      <c r="M2131" s="15" t="s">
        <v>6311</v>
      </c>
      <c r="N2131" s="49">
        <v>96231</v>
      </c>
      <c r="O2131" s="15" t="s">
        <v>6439</v>
      </c>
      <c r="P2131" s="15" t="s">
        <v>6440</v>
      </c>
      <c r="Q2131" s="48">
        <v>518760</v>
      </c>
      <c r="R2131" s="11" t="s">
        <v>45</v>
      </c>
      <c r="S2131" s="120">
        <v>7305</v>
      </c>
      <c r="T2131" s="85">
        <v>107.03</v>
      </c>
      <c r="U2131" s="86">
        <v>13</v>
      </c>
      <c r="V2131" s="123">
        <v>46.825625000000002</v>
      </c>
      <c r="W2131" s="85">
        <f t="shared" si="498"/>
        <v>4870</v>
      </c>
      <c r="X2131" s="86">
        <v>0</v>
      </c>
      <c r="Y2131" s="85">
        <v>16.054500000000001</v>
      </c>
      <c r="Z2131" s="86">
        <f t="shared" si="499"/>
        <v>0</v>
      </c>
      <c r="AA2131" s="86">
        <f t="shared" si="500"/>
        <v>4870</v>
      </c>
      <c r="AB2131" s="85">
        <v>122.77</v>
      </c>
      <c r="AC2131" s="85">
        <v>13</v>
      </c>
      <c r="AD2131" s="124">
        <f t="shared" si="508"/>
        <v>73.661999999999992</v>
      </c>
      <c r="AE2131" s="86">
        <f t="shared" si="501"/>
        <v>3830</v>
      </c>
      <c r="AF2131" s="85">
        <v>0</v>
      </c>
      <c r="AG2131" s="85">
        <v>36.831000000000003</v>
      </c>
      <c r="AH2131" s="85">
        <f t="shared" si="502"/>
        <v>0</v>
      </c>
      <c r="AI2131" s="86">
        <f t="shared" si="503"/>
        <v>8700</v>
      </c>
      <c r="AJ2131" s="86">
        <f t="shared" si="504"/>
        <v>1395</v>
      </c>
      <c r="AK2131" s="122"/>
      <c r="AL2131" s="85">
        <v>122.77</v>
      </c>
      <c r="AM2131" s="85">
        <v>13</v>
      </c>
      <c r="AN2131" s="124">
        <f t="shared" si="509"/>
        <v>73.661999999999992</v>
      </c>
      <c r="AO2131" s="86">
        <f t="shared" si="505"/>
        <v>3830</v>
      </c>
      <c r="AP2131" s="85">
        <v>0</v>
      </c>
      <c r="AQ2131" s="85">
        <v>36.831000000000003</v>
      </c>
      <c r="AR2131" s="85">
        <f t="shared" si="506"/>
        <v>0</v>
      </c>
      <c r="AS2131" s="86">
        <f t="shared" si="510"/>
        <v>8700</v>
      </c>
      <c r="AT2131" s="170">
        <f t="shared" si="511"/>
        <v>0</v>
      </c>
      <c r="AU2131" s="86">
        <v>8700</v>
      </c>
      <c r="AV2131" s="170">
        <f t="shared" si="507"/>
        <v>0</v>
      </c>
    </row>
    <row r="2132" spans="1:48" s="73" customFormat="1" x14ac:dyDescent="0.2">
      <c r="A2132" s="10" t="s">
        <v>565</v>
      </c>
      <c r="B2132" s="14" t="s">
        <v>36</v>
      </c>
      <c r="C2132" s="14" t="s">
        <v>37</v>
      </c>
      <c r="D2132" s="14" t="s">
        <v>6522</v>
      </c>
      <c r="E2132" s="58">
        <v>328812</v>
      </c>
      <c r="F2132" s="15" t="s">
        <v>6523</v>
      </c>
      <c r="G2132" s="15" t="s">
        <v>568</v>
      </c>
      <c r="H2132" s="16">
        <v>100010337</v>
      </c>
      <c r="I2132" s="62">
        <v>710030274</v>
      </c>
      <c r="J2132" s="13">
        <v>710030274</v>
      </c>
      <c r="K2132" s="15" t="s">
        <v>48</v>
      </c>
      <c r="L2132" s="12" t="s">
        <v>565</v>
      </c>
      <c r="M2132" s="15" t="s">
        <v>5776</v>
      </c>
      <c r="N2132" s="49">
        <v>4964</v>
      </c>
      <c r="O2132" s="15" t="s">
        <v>6524</v>
      </c>
      <c r="P2132" s="15" t="s">
        <v>6525</v>
      </c>
      <c r="Q2132" s="48">
        <v>526258</v>
      </c>
      <c r="R2132" s="11" t="s">
        <v>45</v>
      </c>
      <c r="S2132" s="120">
        <v>14803</v>
      </c>
      <c r="T2132" s="85">
        <v>107.03</v>
      </c>
      <c r="U2132" s="86">
        <v>26</v>
      </c>
      <c r="V2132" s="123">
        <v>46.825625000000002</v>
      </c>
      <c r="W2132" s="85">
        <f t="shared" si="498"/>
        <v>9740</v>
      </c>
      <c r="X2132" s="86">
        <v>1</v>
      </c>
      <c r="Y2132" s="85">
        <v>16.054500000000001</v>
      </c>
      <c r="Z2132" s="86">
        <f t="shared" si="499"/>
        <v>128</v>
      </c>
      <c r="AA2132" s="86">
        <f t="shared" si="500"/>
        <v>9868</v>
      </c>
      <c r="AB2132" s="85">
        <v>122.77</v>
      </c>
      <c r="AC2132" s="85">
        <v>29</v>
      </c>
      <c r="AD2132" s="124">
        <f t="shared" si="508"/>
        <v>73.661999999999992</v>
      </c>
      <c r="AE2132" s="86">
        <f t="shared" si="501"/>
        <v>8545</v>
      </c>
      <c r="AF2132" s="85">
        <v>4</v>
      </c>
      <c r="AG2132" s="85">
        <v>36.831000000000003</v>
      </c>
      <c r="AH2132" s="85">
        <f t="shared" si="502"/>
        <v>589</v>
      </c>
      <c r="AI2132" s="86">
        <f t="shared" si="503"/>
        <v>19002</v>
      </c>
      <c r="AJ2132" s="86">
        <f t="shared" si="504"/>
        <v>4199</v>
      </c>
      <c r="AK2132" s="122"/>
      <c r="AL2132" s="85">
        <v>122.77</v>
      </c>
      <c r="AM2132" s="85">
        <v>29</v>
      </c>
      <c r="AN2132" s="124">
        <f t="shared" si="509"/>
        <v>73.661999999999992</v>
      </c>
      <c r="AO2132" s="86">
        <f t="shared" si="505"/>
        <v>8545</v>
      </c>
      <c r="AP2132" s="85">
        <v>4</v>
      </c>
      <c r="AQ2132" s="85">
        <v>36.831000000000003</v>
      </c>
      <c r="AR2132" s="85">
        <f t="shared" si="506"/>
        <v>589</v>
      </c>
      <c r="AS2132" s="86">
        <f t="shared" si="510"/>
        <v>19002</v>
      </c>
      <c r="AT2132" s="170">
        <f t="shared" si="511"/>
        <v>0</v>
      </c>
      <c r="AU2132" s="86">
        <v>19002</v>
      </c>
      <c r="AV2132" s="170">
        <f t="shared" si="507"/>
        <v>0</v>
      </c>
    </row>
    <row r="2133" spans="1:48" s="73" customFormat="1" x14ac:dyDescent="0.2">
      <c r="A2133" s="10" t="s">
        <v>565</v>
      </c>
      <c r="B2133" s="14" t="s">
        <v>36</v>
      </c>
      <c r="C2133" s="14" t="s">
        <v>37</v>
      </c>
      <c r="D2133" s="14" t="s">
        <v>6084</v>
      </c>
      <c r="E2133" s="58">
        <v>319554</v>
      </c>
      <c r="F2133" s="15" t="s">
        <v>6085</v>
      </c>
      <c r="G2133" s="15" t="s">
        <v>568</v>
      </c>
      <c r="H2133" s="16">
        <v>100010730</v>
      </c>
      <c r="I2133" s="62">
        <v>710037783</v>
      </c>
      <c r="J2133" s="13">
        <v>710037783</v>
      </c>
      <c r="K2133" s="15" t="s">
        <v>48</v>
      </c>
      <c r="L2133" s="12" t="s">
        <v>565</v>
      </c>
      <c r="M2133" s="15" t="s">
        <v>5979</v>
      </c>
      <c r="N2133" s="49">
        <v>99105</v>
      </c>
      <c r="O2133" s="15" t="s">
        <v>6086</v>
      </c>
      <c r="P2133" s="15" t="s">
        <v>6087</v>
      </c>
      <c r="Q2133" s="48">
        <v>516376</v>
      </c>
      <c r="R2133" s="11" t="s">
        <v>45</v>
      </c>
      <c r="S2133" s="120">
        <v>8429</v>
      </c>
      <c r="T2133" s="85">
        <v>107.03</v>
      </c>
      <c r="U2133" s="86">
        <v>15</v>
      </c>
      <c r="V2133" s="123">
        <v>46.825625000000002</v>
      </c>
      <c r="W2133" s="85">
        <f t="shared" si="498"/>
        <v>5619</v>
      </c>
      <c r="X2133" s="86">
        <v>0</v>
      </c>
      <c r="Y2133" s="85">
        <v>16.054500000000001</v>
      </c>
      <c r="Z2133" s="86">
        <f t="shared" si="499"/>
        <v>0</v>
      </c>
      <c r="AA2133" s="86">
        <f t="shared" si="500"/>
        <v>5619</v>
      </c>
      <c r="AB2133" s="85">
        <v>122.77</v>
      </c>
      <c r="AC2133" s="85">
        <v>7</v>
      </c>
      <c r="AD2133" s="124">
        <f t="shared" si="508"/>
        <v>73.661999999999992</v>
      </c>
      <c r="AE2133" s="86">
        <f t="shared" si="501"/>
        <v>2063</v>
      </c>
      <c r="AF2133" s="85">
        <v>0</v>
      </c>
      <c r="AG2133" s="85">
        <v>36.831000000000003</v>
      </c>
      <c r="AH2133" s="85">
        <f t="shared" si="502"/>
        <v>0</v>
      </c>
      <c r="AI2133" s="86">
        <f t="shared" si="503"/>
        <v>7682</v>
      </c>
      <c r="AJ2133" s="86">
        <f t="shared" si="504"/>
        <v>-747</v>
      </c>
      <c r="AK2133" s="122"/>
      <c r="AL2133" s="85">
        <v>122.77</v>
      </c>
      <c r="AM2133" s="85">
        <v>7</v>
      </c>
      <c r="AN2133" s="124">
        <f t="shared" si="509"/>
        <v>73.661999999999992</v>
      </c>
      <c r="AO2133" s="86">
        <f t="shared" si="505"/>
        <v>2063</v>
      </c>
      <c r="AP2133" s="85">
        <v>0</v>
      </c>
      <c r="AQ2133" s="85">
        <v>36.831000000000003</v>
      </c>
      <c r="AR2133" s="85">
        <f t="shared" si="506"/>
        <v>0</v>
      </c>
      <c r="AS2133" s="86">
        <f t="shared" si="510"/>
        <v>7682</v>
      </c>
      <c r="AT2133" s="170">
        <f t="shared" si="511"/>
        <v>0</v>
      </c>
      <c r="AU2133" s="86">
        <v>7682</v>
      </c>
      <c r="AV2133" s="170">
        <f t="shared" si="507"/>
        <v>0</v>
      </c>
    </row>
    <row r="2134" spans="1:48" s="73" customFormat="1" x14ac:dyDescent="0.2">
      <c r="A2134" s="10" t="s">
        <v>565</v>
      </c>
      <c r="B2134" s="14" t="s">
        <v>36</v>
      </c>
      <c r="C2134" s="14" t="s">
        <v>37</v>
      </c>
      <c r="D2134" s="14" t="s">
        <v>5703</v>
      </c>
      <c r="E2134" s="58">
        <v>316342</v>
      </c>
      <c r="F2134" s="15" t="s">
        <v>5704</v>
      </c>
      <c r="G2134" s="15" t="s">
        <v>568</v>
      </c>
      <c r="H2134" s="16">
        <v>100010223</v>
      </c>
      <c r="I2134" s="62">
        <v>710037015</v>
      </c>
      <c r="J2134" s="13">
        <v>710037015</v>
      </c>
      <c r="K2134" s="15" t="s">
        <v>48</v>
      </c>
      <c r="L2134" s="12" t="s">
        <v>565</v>
      </c>
      <c r="M2134" s="15" t="s">
        <v>5618</v>
      </c>
      <c r="N2134" s="49">
        <v>98701</v>
      </c>
      <c r="O2134" s="15" t="s">
        <v>5705</v>
      </c>
      <c r="P2134" s="15" t="s">
        <v>5707</v>
      </c>
      <c r="Q2134" s="48">
        <v>511765</v>
      </c>
      <c r="R2134" s="11" t="s">
        <v>45</v>
      </c>
      <c r="S2134" s="120">
        <v>31499</v>
      </c>
      <c r="T2134" s="85">
        <v>107.03</v>
      </c>
      <c r="U2134" s="86">
        <v>54</v>
      </c>
      <c r="V2134" s="123">
        <v>46.825625000000002</v>
      </c>
      <c r="W2134" s="85">
        <f t="shared" si="498"/>
        <v>20229</v>
      </c>
      <c r="X2134" s="86">
        <v>6</v>
      </c>
      <c r="Y2134" s="85">
        <v>16.054500000000001</v>
      </c>
      <c r="Z2134" s="86">
        <f t="shared" si="499"/>
        <v>771</v>
      </c>
      <c r="AA2134" s="86">
        <f t="shared" si="500"/>
        <v>21000</v>
      </c>
      <c r="AB2134" s="85">
        <v>122.77</v>
      </c>
      <c r="AC2134" s="85">
        <v>38</v>
      </c>
      <c r="AD2134" s="124">
        <f t="shared" si="508"/>
        <v>73.661999999999992</v>
      </c>
      <c r="AE2134" s="86">
        <f t="shared" si="501"/>
        <v>11197</v>
      </c>
      <c r="AF2134" s="85">
        <v>4</v>
      </c>
      <c r="AG2134" s="85">
        <v>36.831000000000003</v>
      </c>
      <c r="AH2134" s="85">
        <f t="shared" si="502"/>
        <v>589</v>
      </c>
      <c r="AI2134" s="86">
        <f t="shared" si="503"/>
        <v>32786</v>
      </c>
      <c r="AJ2134" s="86">
        <f t="shared" si="504"/>
        <v>1287</v>
      </c>
      <c r="AK2134" s="122"/>
      <c r="AL2134" s="85">
        <v>122.77</v>
      </c>
      <c r="AM2134" s="85">
        <v>38</v>
      </c>
      <c r="AN2134" s="124">
        <f t="shared" si="509"/>
        <v>73.661999999999992</v>
      </c>
      <c r="AO2134" s="86">
        <f t="shared" si="505"/>
        <v>11197</v>
      </c>
      <c r="AP2134" s="85">
        <v>4</v>
      </c>
      <c r="AQ2134" s="85">
        <v>36.831000000000003</v>
      </c>
      <c r="AR2134" s="85">
        <f t="shared" si="506"/>
        <v>589</v>
      </c>
      <c r="AS2134" s="86">
        <f t="shared" si="510"/>
        <v>32786</v>
      </c>
      <c r="AT2134" s="170">
        <f t="shared" si="511"/>
        <v>0</v>
      </c>
      <c r="AU2134" s="86">
        <v>32786</v>
      </c>
      <c r="AV2134" s="170">
        <f t="shared" si="507"/>
        <v>0</v>
      </c>
    </row>
    <row r="2135" spans="1:48" s="73" customFormat="1" ht="30" x14ac:dyDescent="0.2">
      <c r="A2135" s="10" t="s">
        <v>565</v>
      </c>
      <c r="B2135" s="14" t="s">
        <v>36</v>
      </c>
      <c r="C2135" s="14" t="s">
        <v>37</v>
      </c>
      <c r="D2135" s="14" t="s">
        <v>6265</v>
      </c>
      <c r="E2135" s="58">
        <v>321001</v>
      </c>
      <c r="F2135" s="15" t="s">
        <v>6266</v>
      </c>
      <c r="G2135" s="15" t="s">
        <v>568</v>
      </c>
      <c r="H2135" s="16">
        <v>100011176</v>
      </c>
      <c r="I2135" s="62">
        <v>710021593</v>
      </c>
      <c r="J2135" s="13">
        <v>710021593</v>
      </c>
      <c r="K2135" s="15" t="s">
        <v>48</v>
      </c>
      <c r="L2135" s="12" t="s">
        <v>565</v>
      </c>
      <c r="M2135" s="15" t="s">
        <v>6128</v>
      </c>
      <c r="N2135" s="49">
        <v>96603</v>
      </c>
      <c r="O2135" s="15" t="s">
        <v>6267</v>
      </c>
      <c r="P2135" s="15" t="s">
        <v>6268</v>
      </c>
      <c r="Q2135" s="48">
        <v>517241</v>
      </c>
      <c r="R2135" s="11" t="s">
        <v>45</v>
      </c>
      <c r="S2135" s="120">
        <v>3371</v>
      </c>
      <c r="T2135" s="85">
        <v>107.03</v>
      </c>
      <c r="U2135" s="86">
        <v>6</v>
      </c>
      <c r="V2135" s="123">
        <v>46.825625000000002</v>
      </c>
      <c r="W2135" s="85">
        <f t="shared" si="498"/>
        <v>2248</v>
      </c>
      <c r="X2135" s="86">
        <v>0</v>
      </c>
      <c r="Y2135" s="85">
        <v>16.054500000000001</v>
      </c>
      <c r="Z2135" s="86">
        <f t="shared" si="499"/>
        <v>0</v>
      </c>
      <c r="AA2135" s="86">
        <f t="shared" si="500"/>
        <v>2248</v>
      </c>
      <c r="AB2135" s="85">
        <v>122.77</v>
      </c>
      <c r="AC2135" s="85">
        <v>9</v>
      </c>
      <c r="AD2135" s="124">
        <f t="shared" si="508"/>
        <v>73.661999999999992</v>
      </c>
      <c r="AE2135" s="86">
        <f t="shared" si="501"/>
        <v>2652</v>
      </c>
      <c r="AF2135" s="85">
        <v>0</v>
      </c>
      <c r="AG2135" s="85">
        <v>36.831000000000003</v>
      </c>
      <c r="AH2135" s="85">
        <f t="shared" si="502"/>
        <v>0</v>
      </c>
      <c r="AI2135" s="86">
        <f t="shared" si="503"/>
        <v>4900</v>
      </c>
      <c r="AJ2135" s="86">
        <f t="shared" si="504"/>
        <v>1529</v>
      </c>
      <c r="AK2135" s="122"/>
      <c r="AL2135" s="85">
        <v>122.77</v>
      </c>
      <c r="AM2135" s="85">
        <v>9</v>
      </c>
      <c r="AN2135" s="124">
        <f t="shared" si="509"/>
        <v>73.661999999999992</v>
      </c>
      <c r="AO2135" s="86">
        <f t="shared" si="505"/>
        <v>2652</v>
      </c>
      <c r="AP2135" s="85">
        <v>0</v>
      </c>
      <c r="AQ2135" s="85">
        <v>36.831000000000003</v>
      </c>
      <c r="AR2135" s="85">
        <f t="shared" si="506"/>
        <v>0</v>
      </c>
      <c r="AS2135" s="86">
        <f t="shared" si="510"/>
        <v>4900</v>
      </c>
      <c r="AT2135" s="170">
        <f t="shared" si="511"/>
        <v>0</v>
      </c>
      <c r="AU2135" s="86">
        <v>4900</v>
      </c>
      <c r="AV2135" s="170">
        <f t="shared" si="507"/>
        <v>0</v>
      </c>
    </row>
    <row r="2136" spans="1:48" s="73" customFormat="1" x14ac:dyDescent="0.2">
      <c r="A2136" s="10" t="s">
        <v>565</v>
      </c>
      <c r="B2136" s="14" t="s">
        <v>36</v>
      </c>
      <c r="C2136" s="14" t="s">
        <v>37</v>
      </c>
      <c r="D2136" s="14" t="s">
        <v>6516</v>
      </c>
      <c r="E2136" s="58">
        <v>328693</v>
      </c>
      <c r="F2136" s="15" t="s">
        <v>6517</v>
      </c>
      <c r="G2136" s="15" t="s">
        <v>568</v>
      </c>
      <c r="H2136" s="16">
        <v>100010321</v>
      </c>
      <c r="I2136" s="62">
        <v>710040091</v>
      </c>
      <c r="J2136" s="13">
        <v>710040091</v>
      </c>
      <c r="K2136" s="15" t="s">
        <v>48</v>
      </c>
      <c r="L2136" s="12" t="s">
        <v>565</v>
      </c>
      <c r="M2136" s="15" t="s">
        <v>5776</v>
      </c>
      <c r="N2136" s="49">
        <v>5001</v>
      </c>
      <c r="O2136" s="15" t="s">
        <v>6518</v>
      </c>
      <c r="P2136" s="15" t="s">
        <v>6520</v>
      </c>
      <c r="Q2136" s="48">
        <v>526142</v>
      </c>
      <c r="R2136" s="11" t="s">
        <v>45</v>
      </c>
      <c r="S2136" s="120">
        <v>30905</v>
      </c>
      <c r="T2136" s="85">
        <v>107.03</v>
      </c>
      <c r="U2136" s="86">
        <v>55</v>
      </c>
      <c r="V2136" s="123">
        <v>46.825625000000002</v>
      </c>
      <c r="W2136" s="85">
        <f t="shared" si="498"/>
        <v>20603</v>
      </c>
      <c r="X2136" s="86">
        <v>0</v>
      </c>
      <c r="Y2136" s="85">
        <v>16.054500000000001</v>
      </c>
      <c r="Z2136" s="86">
        <f t="shared" si="499"/>
        <v>0</v>
      </c>
      <c r="AA2136" s="86">
        <f t="shared" si="500"/>
        <v>20603</v>
      </c>
      <c r="AB2136" s="85">
        <v>122.77</v>
      </c>
      <c r="AC2136" s="85">
        <v>52</v>
      </c>
      <c r="AD2136" s="124">
        <f t="shared" si="508"/>
        <v>73.661999999999992</v>
      </c>
      <c r="AE2136" s="86">
        <f t="shared" si="501"/>
        <v>15322</v>
      </c>
      <c r="AF2136" s="85">
        <v>0</v>
      </c>
      <c r="AG2136" s="85">
        <v>36.831000000000003</v>
      </c>
      <c r="AH2136" s="85">
        <f t="shared" si="502"/>
        <v>0</v>
      </c>
      <c r="AI2136" s="86">
        <f t="shared" si="503"/>
        <v>35925</v>
      </c>
      <c r="AJ2136" s="86">
        <f t="shared" si="504"/>
        <v>5020</v>
      </c>
      <c r="AK2136" s="122"/>
      <c r="AL2136" s="85">
        <v>122.77</v>
      </c>
      <c r="AM2136" s="85">
        <v>52</v>
      </c>
      <c r="AN2136" s="124">
        <f t="shared" si="509"/>
        <v>73.661999999999992</v>
      </c>
      <c r="AO2136" s="86">
        <f t="shared" si="505"/>
        <v>15322</v>
      </c>
      <c r="AP2136" s="85">
        <v>0</v>
      </c>
      <c r="AQ2136" s="85">
        <v>36.831000000000003</v>
      </c>
      <c r="AR2136" s="85">
        <f t="shared" si="506"/>
        <v>0</v>
      </c>
      <c r="AS2136" s="86">
        <f t="shared" si="510"/>
        <v>35925</v>
      </c>
      <c r="AT2136" s="170">
        <f t="shared" si="511"/>
        <v>0</v>
      </c>
      <c r="AU2136" s="86">
        <v>35925</v>
      </c>
      <c r="AV2136" s="170">
        <f t="shared" si="507"/>
        <v>0</v>
      </c>
    </row>
    <row r="2137" spans="1:48" s="73" customFormat="1" ht="45" x14ac:dyDescent="0.2">
      <c r="A2137" s="10" t="s">
        <v>565</v>
      </c>
      <c r="B2137" s="14" t="s">
        <v>36</v>
      </c>
      <c r="C2137" s="14" t="s">
        <v>37</v>
      </c>
      <c r="D2137" s="14" t="s">
        <v>5430</v>
      </c>
      <c r="E2137" s="58">
        <v>313262</v>
      </c>
      <c r="F2137" s="15" t="s">
        <v>5431</v>
      </c>
      <c r="G2137" s="15" t="s">
        <v>568</v>
      </c>
      <c r="H2137" s="16">
        <v>100009299</v>
      </c>
      <c r="I2137" s="62">
        <v>710012705</v>
      </c>
      <c r="J2137" s="13">
        <v>35677813</v>
      </c>
      <c r="K2137" s="15" t="s">
        <v>105</v>
      </c>
      <c r="L2137" s="12" t="s">
        <v>565</v>
      </c>
      <c r="M2137" s="15" t="s">
        <v>654</v>
      </c>
      <c r="N2137" s="49">
        <v>97632</v>
      </c>
      <c r="O2137" s="15" t="s">
        <v>5432</v>
      </c>
      <c r="P2137" s="15" t="s">
        <v>5433</v>
      </c>
      <c r="Q2137" s="48">
        <v>508454</v>
      </c>
      <c r="R2137" s="11" t="s">
        <v>45</v>
      </c>
      <c r="S2137" s="120">
        <v>11238</v>
      </c>
      <c r="T2137" s="85">
        <v>107.03</v>
      </c>
      <c r="U2137" s="86">
        <v>20</v>
      </c>
      <c r="V2137" s="123">
        <v>46.825625000000002</v>
      </c>
      <c r="W2137" s="85">
        <f t="shared" si="498"/>
        <v>7492</v>
      </c>
      <c r="X2137" s="86">
        <v>0</v>
      </c>
      <c r="Y2137" s="85">
        <v>16.054500000000001</v>
      </c>
      <c r="Z2137" s="86">
        <f t="shared" si="499"/>
        <v>0</v>
      </c>
      <c r="AA2137" s="86">
        <f t="shared" si="500"/>
        <v>7492</v>
      </c>
      <c r="AB2137" s="85">
        <v>122.77</v>
      </c>
      <c r="AC2137" s="85">
        <v>20</v>
      </c>
      <c r="AD2137" s="124">
        <f t="shared" si="508"/>
        <v>73.661999999999992</v>
      </c>
      <c r="AE2137" s="86">
        <f t="shared" si="501"/>
        <v>5893</v>
      </c>
      <c r="AF2137" s="85">
        <v>0</v>
      </c>
      <c r="AG2137" s="85">
        <v>36.831000000000003</v>
      </c>
      <c r="AH2137" s="85">
        <f t="shared" si="502"/>
        <v>0</v>
      </c>
      <c r="AI2137" s="86">
        <f t="shared" si="503"/>
        <v>13385</v>
      </c>
      <c r="AJ2137" s="86">
        <f t="shared" si="504"/>
        <v>2147</v>
      </c>
      <c r="AK2137" s="122"/>
      <c r="AL2137" s="85">
        <v>122.77</v>
      </c>
      <c r="AM2137" s="85">
        <v>20</v>
      </c>
      <c r="AN2137" s="124">
        <f t="shared" si="509"/>
        <v>73.661999999999992</v>
      </c>
      <c r="AO2137" s="86">
        <f t="shared" si="505"/>
        <v>5893</v>
      </c>
      <c r="AP2137" s="85">
        <v>0</v>
      </c>
      <c r="AQ2137" s="85">
        <v>36.831000000000003</v>
      </c>
      <c r="AR2137" s="85">
        <f t="shared" si="506"/>
        <v>0</v>
      </c>
      <c r="AS2137" s="86">
        <f t="shared" si="510"/>
        <v>13385</v>
      </c>
      <c r="AT2137" s="170">
        <f t="shared" si="511"/>
        <v>0</v>
      </c>
      <c r="AU2137" s="86">
        <v>13385</v>
      </c>
      <c r="AV2137" s="170">
        <f t="shared" si="507"/>
        <v>0</v>
      </c>
    </row>
    <row r="2138" spans="1:48" s="73" customFormat="1" ht="45" x14ac:dyDescent="0.2">
      <c r="A2138" s="10" t="s">
        <v>565</v>
      </c>
      <c r="B2138" s="14" t="s">
        <v>36</v>
      </c>
      <c r="C2138" s="14" t="s">
        <v>37</v>
      </c>
      <c r="D2138" s="14" t="s">
        <v>6590</v>
      </c>
      <c r="E2138" s="58">
        <v>652113</v>
      </c>
      <c r="F2138" s="15" t="s">
        <v>6591</v>
      </c>
      <c r="G2138" s="15" t="s">
        <v>568</v>
      </c>
      <c r="H2138" s="16">
        <v>100011165</v>
      </c>
      <c r="I2138" s="62">
        <v>710021860</v>
      </c>
      <c r="J2138" s="13">
        <v>37956141</v>
      </c>
      <c r="K2138" s="15" t="s">
        <v>92</v>
      </c>
      <c r="L2138" s="12" t="s">
        <v>565</v>
      </c>
      <c r="M2138" s="15" t="s">
        <v>6128</v>
      </c>
      <c r="N2138" s="49">
        <v>96622</v>
      </c>
      <c r="O2138" s="15" t="s">
        <v>6592</v>
      </c>
      <c r="P2138" s="15" t="s">
        <v>6593</v>
      </c>
      <c r="Q2138" s="48">
        <v>599336</v>
      </c>
      <c r="R2138" s="11" t="s">
        <v>45</v>
      </c>
      <c r="S2138" s="120">
        <v>5619</v>
      </c>
      <c r="T2138" s="85">
        <v>107.03</v>
      </c>
      <c r="U2138" s="86">
        <v>10</v>
      </c>
      <c r="V2138" s="123">
        <v>46.825625000000002</v>
      </c>
      <c r="W2138" s="85">
        <f t="shared" si="498"/>
        <v>3746</v>
      </c>
      <c r="X2138" s="86">
        <v>0</v>
      </c>
      <c r="Y2138" s="85">
        <v>16.054500000000001</v>
      </c>
      <c r="Z2138" s="86">
        <f t="shared" si="499"/>
        <v>0</v>
      </c>
      <c r="AA2138" s="86">
        <f t="shared" si="500"/>
        <v>3746</v>
      </c>
      <c r="AB2138" s="85">
        <v>122.77</v>
      </c>
      <c r="AC2138" s="85">
        <v>13</v>
      </c>
      <c r="AD2138" s="124">
        <f t="shared" si="508"/>
        <v>73.661999999999992</v>
      </c>
      <c r="AE2138" s="86">
        <f t="shared" si="501"/>
        <v>3830</v>
      </c>
      <c r="AF2138" s="85">
        <v>0</v>
      </c>
      <c r="AG2138" s="85">
        <v>36.831000000000003</v>
      </c>
      <c r="AH2138" s="85">
        <f t="shared" si="502"/>
        <v>0</v>
      </c>
      <c r="AI2138" s="86">
        <f t="shared" si="503"/>
        <v>7576</v>
      </c>
      <c r="AJ2138" s="86">
        <f t="shared" si="504"/>
        <v>1957</v>
      </c>
      <c r="AK2138" s="122"/>
      <c r="AL2138" s="85">
        <v>122.77</v>
      </c>
      <c r="AM2138" s="85">
        <v>13</v>
      </c>
      <c r="AN2138" s="124">
        <f t="shared" si="509"/>
        <v>73.661999999999992</v>
      </c>
      <c r="AO2138" s="86">
        <f t="shared" si="505"/>
        <v>3830</v>
      </c>
      <c r="AP2138" s="85">
        <v>0</v>
      </c>
      <c r="AQ2138" s="85">
        <v>36.831000000000003</v>
      </c>
      <c r="AR2138" s="85">
        <f t="shared" si="506"/>
        <v>0</v>
      </c>
      <c r="AS2138" s="86">
        <f t="shared" si="510"/>
        <v>7576</v>
      </c>
      <c r="AT2138" s="170">
        <f t="shared" si="511"/>
        <v>0</v>
      </c>
      <c r="AU2138" s="86">
        <v>7576</v>
      </c>
      <c r="AV2138" s="170">
        <f t="shared" si="507"/>
        <v>0</v>
      </c>
    </row>
    <row r="2139" spans="1:48" s="73" customFormat="1" ht="30" x14ac:dyDescent="0.2">
      <c r="A2139" s="10" t="s">
        <v>565</v>
      </c>
      <c r="B2139" s="14" t="s">
        <v>36</v>
      </c>
      <c r="C2139" s="14" t="s">
        <v>37</v>
      </c>
      <c r="D2139" s="14" t="s">
        <v>6088</v>
      </c>
      <c r="E2139" s="58">
        <v>319562</v>
      </c>
      <c r="F2139" s="15" t="s">
        <v>6089</v>
      </c>
      <c r="G2139" s="15" t="s">
        <v>568</v>
      </c>
      <c r="H2139" s="16">
        <v>100010734</v>
      </c>
      <c r="I2139" s="62">
        <v>710020244</v>
      </c>
      <c r="J2139" s="13">
        <v>710020244</v>
      </c>
      <c r="K2139" s="15" t="s">
        <v>48</v>
      </c>
      <c r="L2139" s="12" t="s">
        <v>565</v>
      </c>
      <c r="M2139" s="15" t="s">
        <v>5979</v>
      </c>
      <c r="N2139" s="49">
        <v>99107</v>
      </c>
      <c r="O2139" s="15" t="s">
        <v>6090</v>
      </c>
      <c r="P2139" s="15" t="s">
        <v>6091</v>
      </c>
      <c r="Q2139" s="48">
        <v>516384</v>
      </c>
      <c r="R2139" s="11" t="s">
        <v>45</v>
      </c>
      <c r="S2139" s="120">
        <v>1124</v>
      </c>
      <c r="T2139" s="85">
        <v>107.03</v>
      </c>
      <c r="U2139" s="86">
        <v>2</v>
      </c>
      <c r="V2139" s="123">
        <v>46.825625000000002</v>
      </c>
      <c r="W2139" s="85">
        <f t="shared" si="498"/>
        <v>749</v>
      </c>
      <c r="X2139" s="86">
        <v>0</v>
      </c>
      <c r="Y2139" s="85">
        <v>16.054500000000001</v>
      </c>
      <c r="Z2139" s="86">
        <f t="shared" si="499"/>
        <v>0</v>
      </c>
      <c r="AA2139" s="86">
        <f t="shared" si="500"/>
        <v>749</v>
      </c>
      <c r="AB2139" s="85">
        <v>122.77</v>
      </c>
      <c r="AC2139" s="85">
        <v>3</v>
      </c>
      <c r="AD2139" s="124">
        <f t="shared" si="508"/>
        <v>73.661999999999992</v>
      </c>
      <c r="AE2139" s="86">
        <f t="shared" si="501"/>
        <v>884</v>
      </c>
      <c r="AF2139" s="85">
        <v>0</v>
      </c>
      <c r="AG2139" s="85">
        <v>36.831000000000003</v>
      </c>
      <c r="AH2139" s="85">
        <f t="shared" si="502"/>
        <v>0</v>
      </c>
      <c r="AI2139" s="86">
        <f t="shared" si="503"/>
        <v>1633</v>
      </c>
      <c r="AJ2139" s="86">
        <f t="shared" si="504"/>
        <v>509</v>
      </c>
      <c r="AK2139" s="122"/>
      <c r="AL2139" s="85">
        <v>122.77</v>
      </c>
      <c r="AM2139" s="85">
        <v>3</v>
      </c>
      <c r="AN2139" s="124">
        <f t="shared" si="509"/>
        <v>73.661999999999992</v>
      </c>
      <c r="AO2139" s="86">
        <f t="shared" si="505"/>
        <v>884</v>
      </c>
      <c r="AP2139" s="85">
        <v>0</v>
      </c>
      <c r="AQ2139" s="85">
        <v>36.831000000000003</v>
      </c>
      <c r="AR2139" s="85">
        <f t="shared" si="506"/>
        <v>0</v>
      </c>
      <c r="AS2139" s="86">
        <f t="shared" si="510"/>
        <v>1633</v>
      </c>
      <c r="AT2139" s="170">
        <f t="shared" si="511"/>
        <v>0</v>
      </c>
      <c r="AU2139" s="86">
        <v>1633</v>
      </c>
      <c r="AV2139" s="170">
        <f t="shared" si="507"/>
        <v>0</v>
      </c>
    </row>
    <row r="2140" spans="1:48" s="73" customFormat="1" ht="45" x14ac:dyDescent="0.2">
      <c r="A2140" s="10" t="s">
        <v>565</v>
      </c>
      <c r="B2140" s="14" t="s">
        <v>36</v>
      </c>
      <c r="C2140" s="14" t="s">
        <v>37</v>
      </c>
      <c r="D2140" s="14" t="s">
        <v>5860</v>
      </c>
      <c r="E2140" s="58">
        <v>318850</v>
      </c>
      <c r="F2140" s="15" t="s">
        <v>5861</v>
      </c>
      <c r="G2140" s="15" t="s">
        <v>568</v>
      </c>
      <c r="H2140" s="16">
        <v>100010477</v>
      </c>
      <c r="I2140" s="62">
        <v>710037678</v>
      </c>
      <c r="J2140" s="13">
        <v>50431498</v>
      </c>
      <c r="K2140" s="15" t="s">
        <v>5862</v>
      </c>
      <c r="L2140" s="12" t="s">
        <v>565</v>
      </c>
      <c r="M2140" s="15" t="s">
        <v>5754</v>
      </c>
      <c r="N2140" s="49">
        <v>98055</v>
      </c>
      <c r="O2140" s="15" t="s">
        <v>5863</v>
      </c>
      <c r="P2140" s="15" t="s">
        <v>5864</v>
      </c>
      <c r="Q2140" s="48">
        <v>515043</v>
      </c>
      <c r="R2140" s="11" t="s">
        <v>45</v>
      </c>
      <c r="S2140" s="120">
        <v>14048</v>
      </c>
      <c r="T2140" s="85">
        <v>107.03</v>
      </c>
      <c r="U2140" s="86">
        <v>25</v>
      </c>
      <c r="V2140" s="123">
        <v>46.825625000000002</v>
      </c>
      <c r="W2140" s="85">
        <f t="shared" si="498"/>
        <v>9365</v>
      </c>
      <c r="X2140" s="86">
        <v>0</v>
      </c>
      <c r="Y2140" s="85">
        <v>16.054500000000001</v>
      </c>
      <c r="Z2140" s="86">
        <f t="shared" si="499"/>
        <v>0</v>
      </c>
      <c r="AA2140" s="86">
        <f t="shared" si="500"/>
        <v>9365</v>
      </c>
      <c r="AB2140" s="85">
        <v>122.77</v>
      </c>
      <c r="AC2140" s="85">
        <v>23</v>
      </c>
      <c r="AD2140" s="124">
        <f t="shared" si="508"/>
        <v>73.661999999999992</v>
      </c>
      <c r="AE2140" s="86">
        <f t="shared" si="501"/>
        <v>6777</v>
      </c>
      <c r="AF2140" s="85">
        <v>0</v>
      </c>
      <c r="AG2140" s="85">
        <v>36.831000000000003</v>
      </c>
      <c r="AH2140" s="85">
        <f t="shared" si="502"/>
        <v>0</v>
      </c>
      <c r="AI2140" s="86">
        <f t="shared" si="503"/>
        <v>16142</v>
      </c>
      <c r="AJ2140" s="86">
        <f t="shared" si="504"/>
        <v>2094</v>
      </c>
      <c r="AK2140" s="122"/>
      <c r="AL2140" s="85">
        <v>122.77</v>
      </c>
      <c r="AM2140" s="85">
        <v>23</v>
      </c>
      <c r="AN2140" s="124">
        <f t="shared" si="509"/>
        <v>73.661999999999992</v>
      </c>
      <c r="AO2140" s="86">
        <f t="shared" si="505"/>
        <v>6777</v>
      </c>
      <c r="AP2140" s="85">
        <v>0</v>
      </c>
      <c r="AQ2140" s="85">
        <v>36.831000000000003</v>
      </c>
      <c r="AR2140" s="85">
        <f t="shared" si="506"/>
        <v>0</v>
      </c>
      <c r="AS2140" s="86">
        <f t="shared" si="510"/>
        <v>16142</v>
      </c>
      <c r="AT2140" s="170">
        <f t="shared" si="511"/>
        <v>0</v>
      </c>
      <c r="AU2140" s="86">
        <v>16142</v>
      </c>
      <c r="AV2140" s="170">
        <f t="shared" si="507"/>
        <v>0</v>
      </c>
    </row>
    <row r="2141" spans="1:48" s="73" customFormat="1" ht="45" x14ac:dyDescent="0.2">
      <c r="A2141" s="10" t="s">
        <v>565</v>
      </c>
      <c r="B2141" s="14" t="s">
        <v>36</v>
      </c>
      <c r="C2141" s="14" t="s">
        <v>37</v>
      </c>
      <c r="D2141" s="14" t="s">
        <v>5663</v>
      </c>
      <c r="E2141" s="58">
        <v>316121</v>
      </c>
      <c r="F2141" s="15" t="s">
        <v>5664</v>
      </c>
      <c r="G2141" s="15" t="s">
        <v>568</v>
      </c>
      <c r="H2141" s="16">
        <v>100010205</v>
      </c>
      <c r="I2141" s="62">
        <v>710016344</v>
      </c>
      <c r="J2141" s="13">
        <v>35991372</v>
      </c>
      <c r="K2141" s="15" t="s">
        <v>105</v>
      </c>
      <c r="L2141" s="12" t="s">
        <v>565</v>
      </c>
      <c r="M2141" s="15" t="s">
        <v>5618</v>
      </c>
      <c r="N2141" s="49">
        <v>98501</v>
      </c>
      <c r="O2141" s="15" t="s">
        <v>5665</v>
      </c>
      <c r="P2141" s="15" t="s">
        <v>5666</v>
      </c>
      <c r="Q2141" s="48">
        <v>511471</v>
      </c>
      <c r="R2141" s="11" t="s">
        <v>45</v>
      </c>
      <c r="S2141" s="120">
        <v>11238</v>
      </c>
      <c r="T2141" s="85">
        <v>107.03</v>
      </c>
      <c r="U2141" s="86">
        <v>20</v>
      </c>
      <c r="V2141" s="123">
        <v>46.825625000000002</v>
      </c>
      <c r="W2141" s="85">
        <f t="shared" si="498"/>
        <v>7492</v>
      </c>
      <c r="X2141" s="86">
        <v>0</v>
      </c>
      <c r="Y2141" s="85">
        <v>16.054500000000001</v>
      </c>
      <c r="Z2141" s="86">
        <f t="shared" si="499"/>
        <v>0</v>
      </c>
      <c r="AA2141" s="86">
        <f t="shared" si="500"/>
        <v>7492</v>
      </c>
      <c r="AB2141" s="85">
        <v>122.77</v>
      </c>
      <c r="AC2141" s="85">
        <v>23</v>
      </c>
      <c r="AD2141" s="124">
        <f t="shared" si="508"/>
        <v>73.661999999999992</v>
      </c>
      <c r="AE2141" s="86">
        <f t="shared" si="501"/>
        <v>6777</v>
      </c>
      <c r="AF2141" s="85">
        <v>0</v>
      </c>
      <c r="AG2141" s="85">
        <v>36.831000000000003</v>
      </c>
      <c r="AH2141" s="85">
        <f t="shared" si="502"/>
        <v>0</v>
      </c>
      <c r="AI2141" s="86">
        <f t="shared" si="503"/>
        <v>14269</v>
      </c>
      <c r="AJ2141" s="86">
        <f t="shared" si="504"/>
        <v>3031</v>
      </c>
      <c r="AK2141" s="122"/>
      <c r="AL2141" s="85">
        <v>122.77</v>
      </c>
      <c r="AM2141" s="85">
        <v>23</v>
      </c>
      <c r="AN2141" s="124">
        <f t="shared" si="509"/>
        <v>73.661999999999992</v>
      </c>
      <c r="AO2141" s="86">
        <f t="shared" si="505"/>
        <v>6777</v>
      </c>
      <c r="AP2141" s="85">
        <v>0</v>
      </c>
      <c r="AQ2141" s="85">
        <v>36.831000000000003</v>
      </c>
      <c r="AR2141" s="85">
        <f t="shared" si="506"/>
        <v>0</v>
      </c>
      <c r="AS2141" s="86">
        <f t="shared" si="510"/>
        <v>14269</v>
      </c>
      <c r="AT2141" s="170">
        <f t="shared" si="511"/>
        <v>0</v>
      </c>
      <c r="AU2141" s="86">
        <v>14269</v>
      </c>
      <c r="AV2141" s="170">
        <f t="shared" si="507"/>
        <v>0</v>
      </c>
    </row>
    <row r="2142" spans="1:48" s="73" customFormat="1" x14ac:dyDescent="0.2">
      <c r="A2142" s="10" t="s">
        <v>565</v>
      </c>
      <c r="B2142" s="14" t="s">
        <v>36</v>
      </c>
      <c r="C2142" s="14" t="s">
        <v>37</v>
      </c>
      <c r="D2142" s="14" t="s">
        <v>6441</v>
      </c>
      <c r="E2142" s="58">
        <v>320277</v>
      </c>
      <c r="F2142" s="15" t="s">
        <v>6442</v>
      </c>
      <c r="G2142" s="15" t="s">
        <v>568</v>
      </c>
      <c r="H2142" s="16">
        <v>100010865</v>
      </c>
      <c r="I2142" s="62">
        <v>42311110</v>
      </c>
      <c r="J2142" s="13">
        <v>42311110</v>
      </c>
      <c r="K2142" s="15" t="s">
        <v>48</v>
      </c>
      <c r="L2142" s="12" t="s">
        <v>565</v>
      </c>
      <c r="M2142" s="15" t="s">
        <v>6311</v>
      </c>
      <c r="N2142" s="49">
        <v>96231</v>
      </c>
      <c r="O2142" s="15" t="s">
        <v>6443</v>
      </c>
      <c r="P2142" s="15" t="s">
        <v>6445</v>
      </c>
      <c r="Q2142" s="48">
        <v>518808</v>
      </c>
      <c r="R2142" s="11" t="s">
        <v>86</v>
      </c>
      <c r="S2142" s="120">
        <v>14610</v>
      </c>
      <c r="T2142" s="85">
        <v>107.03</v>
      </c>
      <c r="U2142" s="86">
        <v>26</v>
      </c>
      <c r="V2142" s="123">
        <v>46.825625000000002</v>
      </c>
      <c r="W2142" s="85">
        <f t="shared" si="498"/>
        <v>9740</v>
      </c>
      <c r="X2142" s="86">
        <v>0</v>
      </c>
      <c r="Y2142" s="85">
        <v>16.054500000000001</v>
      </c>
      <c r="Z2142" s="86">
        <f t="shared" si="499"/>
        <v>0</v>
      </c>
      <c r="AA2142" s="86">
        <f t="shared" si="500"/>
        <v>9740</v>
      </c>
      <c r="AB2142" s="85">
        <v>122.77</v>
      </c>
      <c r="AC2142" s="85">
        <v>26</v>
      </c>
      <c r="AD2142" s="124">
        <f t="shared" si="508"/>
        <v>73.661999999999992</v>
      </c>
      <c r="AE2142" s="86">
        <f t="shared" si="501"/>
        <v>7661</v>
      </c>
      <c r="AF2142" s="85">
        <v>0</v>
      </c>
      <c r="AG2142" s="85">
        <v>36.831000000000003</v>
      </c>
      <c r="AH2142" s="85">
        <f t="shared" si="502"/>
        <v>0</v>
      </c>
      <c r="AI2142" s="86">
        <f t="shared" si="503"/>
        <v>17401</v>
      </c>
      <c r="AJ2142" s="86">
        <f t="shared" si="504"/>
        <v>2791</v>
      </c>
      <c r="AK2142" s="122"/>
      <c r="AL2142" s="85">
        <v>122.77</v>
      </c>
      <c r="AM2142" s="85">
        <v>26</v>
      </c>
      <c r="AN2142" s="124">
        <f t="shared" si="509"/>
        <v>73.661999999999992</v>
      </c>
      <c r="AO2142" s="86">
        <f t="shared" si="505"/>
        <v>7661</v>
      </c>
      <c r="AP2142" s="85">
        <v>0</v>
      </c>
      <c r="AQ2142" s="85">
        <v>36.831000000000003</v>
      </c>
      <c r="AR2142" s="85">
        <f t="shared" si="506"/>
        <v>0</v>
      </c>
      <c r="AS2142" s="86">
        <f t="shared" si="510"/>
        <v>17401</v>
      </c>
      <c r="AT2142" s="170">
        <f t="shared" si="511"/>
        <v>0</v>
      </c>
      <c r="AU2142" s="86">
        <v>17401</v>
      </c>
      <c r="AV2142" s="170">
        <f t="shared" si="507"/>
        <v>0</v>
      </c>
    </row>
    <row r="2143" spans="1:48" s="73" customFormat="1" ht="45" x14ac:dyDescent="0.2">
      <c r="A2143" s="10" t="s">
        <v>565</v>
      </c>
      <c r="B2143" s="14" t="s">
        <v>36</v>
      </c>
      <c r="C2143" s="14" t="s">
        <v>37</v>
      </c>
      <c r="D2143" s="14" t="s">
        <v>6269</v>
      </c>
      <c r="E2143" s="58">
        <v>321010</v>
      </c>
      <c r="F2143" s="15" t="s">
        <v>6270</v>
      </c>
      <c r="G2143" s="15" t="s">
        <v>568</v>
      </c>
      <c r="H2143" s="16">
        <v>100011179</v>
      </c>
      <c r="I2143" s="62">
        <v>710021615</v>
      </c>
      <c r="J2143" s="13">
        <v>51284022</v>
      </c>
      <c r="K2143" s="15" t="s">
        <v>92</v>
      </c>
      <c r="L2143" s="12" t="s">
        <v>565</v>
      </c>
      <c r="M2143" s="15" t="s">
        <v>6128</v>
      </c>
      <c r="N2143" s="49">
        <v>96501</v>
      </c>
      <c r="O2143" s="15" t="s">
        <v>6271</v>
      </c>
      <c r="P2143" s="15" t="s">
        <v>6272</v>
      </c>
      <c r="Q2143" s="48">
        <v>517267</v>
      </c>
      <c r="R2143" s="11" t="s">
        <v>45</v>
      </c>
      <c r="S2143" s="120">
        <v>10114</v>
      </c>
      <c r="T2143" s="85">
        <v>107.03</v>
      </c>
      <c r="U2143" s="86">
        <v>18</v>
      </c>
      <c r="V2143" s="123">
        <v>46.825625000000002</v>
      </c>
      <c r="W2143" s="85">
        <f t="shared" si="498"/>
        <v>6743</v>
      </c>
      <c r="X2143" s="86">
        <v>0</v>
      </c>
      <c r="Y2143" s="85">
        <v>16.054500000000001</v>
      </c>
      <c r="Z2143" s="86">
        <f t="shared" si="499"/>
        <v>0</v>
      </c>
      <c r="AA2143" s="86">
        <f t="shared" si="500"/>
        <v>6743</v>
      </c>
      <c r="AB2143" s="85">
        <v>122.77</v>
      </c>
      <c r="AC2143" s="85">
        <v>21</v>
      </c>
      <c r="AD2143" s="124">
        <f t="shared" si="508"/>
        <v>73.661999999999992</v>
      </c>
      <c r="AE2143" s="86">
        <f t="shared" si="501"/>
        <v>6188</v>
      </c>
      <c r="AF2143" s="85">
        <v>0</v>
      </c>
      <c r="AG2143" s="85">
        <v>36.831000000000003</v>
      </c>
      <c r="AH2143" s="85">
        <f t="shared" si="502"/>
        <v>0</v>
      </c>
      <c r="AI2143" s="86">
        <f t="shared" si="503"/>
        <v>12931</v>
      </c>
      <c r="AJ2143" s="86">
        <f t="shared" si="504"/>
        <v>2817</v>
      </c>
      <c r="AK2143" s="122"/>
      <c r="AL2143" s="85">
        <v>122.77</v>
      </c>
      <c r="AM2143" s="85">
        <v>21</v>
      </c>
      <c r="AN2143" s="124">
        <f t="shared" si="509"/>
        <v>73.661999999999992</v>
      </c>
      <c r="AO2143" s="86">
        <f t="shared" si="505"/>
        <v>6188</v>
      </c>
      <c r="AP2143" s="85">
        <v>0</v>
      </c>
      <c r="AQ2143" s="85">
        <v>36.831000000000003</v>
      </c>
      <c r="AR2143" s="85">
        <f t="shared" si="506"/>
        <v>0</v>
      </c>
      <c r="AS2143" s="86">
        <f t="shared" si="510"/>
        <v>12931</v>
      </c>
      <c r="AT2143" s="170">
        <f t="shared" si="511"/>
        <v>0</v>
      </c>
      <c r="AU2143" s="86">
        <v>12931</v>
      </c>
      <c r="AV2143" s="170">
        <f t="shared" si="507"/>
        <v>0</v>
      </c>
    </row>
    <row r="2144" spans="1:48" s="73" customFormat="1" ht="30" x14ac:dyDescent="0.2">
      <c r="A2144" s="10" t="s">
        <v>565</v>
      </c>
      <c r="B2144" s="14" t="s">
        <v>36</v>
      </c>
      <c r="C2144" s="14" t="s">
        <v>37</v>
      </c>
      <c r="D2144" s="14" t="s">
        <v>5563</v>
      </c>
      <c r="E2144" s="58">
        <v>313831</v>
      </c>
      <c r="F2144" s="15" t="s">
        <v>5564</v>
      </c>
      <c r="G2144" s="15" t="s">
        <v>568</v>
      </c>
      <c r="H2144" s="16">
        <v>100009578</v>
      </c>
      <c r="I2144" s="62">
        <v>710013590</v>
      </c>
      <c r="J2144" s="13">
        <v>710013590</v>
      </c>
      <c r="K2144" s="15" t="s">
        <v>48</v>
      </c>
      <c r="L2144" s="12" t="s">
        <v>565</v>
      </c>
      <c r="M2144" s="15" t="s">
        <v>654</v>
      </c>
      <c r="N2144" s="49">
        <v>97602</v>
      </c>
      <c r="O2144" s="15" t="s">
        <v>5565</v>
      </c>
      <c r="P2144" s="15" t="s">
        <v>5566</v>
      </c>
      <c r="Q2144" s="48">
        <v>509019</v>
      </c>
      <c r="R2144" s="11" t="s">
        <v>45</v>
      </c>
      <c r="S2144" s="120">
        <v>2248</v>
      </c>
      <c r="T2144" s="85">
        <v>107.03</v>
      </c>
      <c r="U2144" s="86">
        <v>4</v>
      </c>
      <c r="V2144" s="123">
        <v>46.825625000000002</v>
      </c>
      <c r="W2144" s="85">
        <f t="shared" si="498"/>
        <v>1498</v>
      </c>
      <c r="X2144" s="86">
        <v>0</v>
      </c>
      <c r="Y2144" s="85">
        <v>16.054500000000001</v>
      </c>
      <c r="Z2144" s="86">
        <f t="shared" si="499"/>
        <v>0</v>
      </c>
      <c r="AA2144" s="86">
        <f t="shared" si="500"/>
        <v>1498</v>
      </c>
      <c r="AB2144" s="85">
        <v>122.77</v>
      </c>
      <c r="AC2144" s="85">
        <v>8</v>
      </c>
      <c r="AD2144" s="124">
        <f t="shared" si="508"/>
        <v>73.661999999999992</v>
      </c>
      <c r="AE2144" s="86">
        <f t="shared" si="501"/>
        <v>2357</v>
      </c>
      <c r="AF2144" s="85">
        <v>0</v>
      </c>
      <c r="AG2144" s="85">
        <v>36.831000000000003</v>
      </c>
      <c r="AH2144" s="85">
        <f t="shared" si="502"/>
        <v>0</v>
      </c>
      <c r="AI2144" s="86">
        <f t="shared" si="503"/>
        <v>3855</v>
      </c>
      <c r="AJ2144" s="86">
        <f t="shared" si="504"/>
        <v>1607</v>
      </c>
      <c r="AK2144" s="122"/>
      <c r="AL2144" s="85">
        <v>122.77</v>
      </c>
      <c r="AM2144" s="85">
        <v>8</v>
      </c>
      <c r="AN2144" s="124">
        <f t="shared" si="509"/>
        <v>73.661999999999992</v>
      </c>
      <c r="AO2144" s="86">
        <f t="shared" si="505"/>
        <v>2357</v>
      </c>
      <c r="AP2144" s="85">
        <v>0</v>
      </c>
      <c r="AQ2144" s="85">
        <v>36.831000000000003</v>
      </c>
      <c r="AR2144" s="85">
        <f t="shared" si="506"/>
        <v>0</v>
      </c>
      <c r="AS2144" s="86">
        <f t="shared" si="510"/>
        <v>3855</v>
      </c>
      <c r="AT2144" s="170">
        <f t="shared" si="511"/>
        <v>0</v>
      </c>
      <c r="AU2144" s="86">
        <v>3855</v>
      </c>
      <c r="AV2144" s="170">
        <f t="shared" si="507"/>
        <v>0</v>
      </c>
    </row>
    <row r="2145" spans="1:48" s="73" customFormat="1" x14ac:dyDescent="0.2">
      <c r="A2145" s="10" t="s">
        <v>565</v>
      </c>
      <c r="B2145" s="14" t="s">
        <v>36</v>
      </c>
      <c r="C2145" s="14" t="s">
        <v>37</v>
      </c>
      <c r="D2145" s="14" t="s">
        <v>6446</v>
      </c>
      <c r="E2145" s="58">
        <v>320293</v>
      </c>
      <c r="F2145" s="15" t="s">
        <v>6447</v>
      </c>
      <c r="G2145" s="15" t="s">
        <v>568</v>
      </c>
      <c r="H2145" s="16">
        <v>100009886</v>
      </c>
      <c r="I2145" s="62">
        <v>710020830</v>
      </c>
      <c r="J2145" s="13">
        <v>710020830</v>
      </c>
      <c r="K2145" s="15" t="s">
        <v>48</v>
      </c>
      <c r="L2145" s="12" t="s">
        <v>565</v>
      </c>
      <c r="M2145" s="15" t="s">
        <v>5673</v>
      </c>
      <c r="N2145" s="49">
        <v>96212</v>
      </c>
      <c r="O2145" s="15" t="s">
        <v>6448</v>
      </c>
      <c r="P2145" s="15" t="s">
        <v>6449</v>
      </c>
      <c r="Q2145" s="48">
        <v>518824</v>
      </c>
      <c r="R2145" s="11" t="s">
        <v>45</v>
      </c>
      <c r="S2145" s="120">
        <v>8429</v>
      </c>
      <c r="T2145" s="85">
        <v>107.03</v>
      </c>
      <c r="U2145" s="86">
        <v>15</v>
      </c>
      <c r="V2145" s="123">
        <v>46.825625000000002</v>
      </c>
      <c r="W2145" s="85">
        <f t="shared" si="498"/>
        <v>5619</v>
      </c>
      <c r="X2145" s="86">
        <v>0</v>
      </c>
      <c r="Y2145" s="85">
        <v>16.054500000000001</v>
      </c>
      <c r="Z2145" s="86">
        <f t="shared" si="499"/>
        <v>0</v>
      </c>
      <c r="AA2145" s="86">
        <f t="shared" si="500"/>
        <v>5619</v>
      </c>
      <c r="AB2145" s="85">
        <v>122.77</v>
      </c>
      <c r="AC2145" s="85">
        <v>16</v>
      </c>
      <c r="AD2145" s="124">
        <f t="shared" si="508"/>
        <v>73.661999999999992</v>
      </c>
      <c r="AE2145" s="86">
        <f t="shared" si="501"/>
        <v>4714</v>
      </c>
      <c r="AF2145" s="85">
        <v>0</v>
      </c>
      <c r="AG2145" s="85">
        <v>36.831000000000003</v>
      </c>
      <c r="AH2145" s="85">
        <f t="shared" si="502"/>
        <v>0</v>
      </c>
      <c r="AI2145" s="86">
        <f t="shared" si="503"/>
        <v>10333</v>
      </c>
      <c r="AJ2145" s="86">
        <f t="shared" si="504"/>
        <v>1904</v>
      </c>
      <c r="AK2145" s="122"/>
      <c r="AL2145" s="85">
        <v>122.77</v>
      </c>
      <c r="AM2145" s="85">
        <v>16</v>
      </c>
      <c r="AN2145" s="124">
        <f t="shared" si="509"/>
        <v>73.661999999999992</v>
      </c>
      <c r="AO2145" s="86">
        <f t="shared" si="505"/>
        <v>4714</v>
      </c>
      <c r="AP2145" s="85">
        <v>0</v>
      </c>
      <c r="AQ2145" s="85">
        <v>36.831000000000003</v>
      </c>
      <c r="AR2145" s="85">
        <f t="shared" si="506"/>
        <v>0</v>
      </c>
      <c r="AS2145" s="86">
        <f t="shared" si="510"/>
        <v>10333</v>
      </c>
      <c r="AT2145" s="170">
        <f t="shared" si="511"/>
        <v>0</v>
      </c>
      <c r="AU2145" s="86">
        <v>10333</v>
      </c>
      <c r="AV2145" s="170">
        <f t="shared" si="507"/>
        <v>0</v>
      </c>
    </row>
    <row r="2146" spans="1:48" s="73" customFormat="1" ht="30" x14ac:dyDescent="0.2">
      <c r="A2146" s="10" t="s">
        <v>565</v>
      </c>
      <c r="B2146" s="14" t="s">
        <v>36</v>
      </c>
      <c r="C2146" s="14" t="s">
        <v>37</v>
      </c>
      <c r="D2146" s="14" t="s">
        <v>5395</v>
      </c>
      <c r="E2146" s="58">
        <v>313271</v>
      </c>
      <c r="F2146" s="15" t="s">
        <v>5396</v>
      </c>
      <c r="G2146" s="15" t="s">
        <v>568</v>
      </c>
      <c r="H2146" s="16">
        <v>100009453</v>
      </c>
      <c r="I2146" s="62">
        <v>710036175</v>
      </c>
      <c r="J2146" s="13">
        <v>710036175</v>
      </c>
      <c r="K2146" s="15" t="s">
        <v>48</v>
      </c>
      <c r="L2146" s="12" t="s">
        <v>565</v>
      </c>
      <c r="M2146" s="15" t="s">
        <v>654</v>
      </c>
      <c r="N2146" s="49">
        <v>97411</v>
      </c>
      <c r="O2146" s="15" t="s">
        <v>655</v>
      </c>
      <c r="P2146" s="15" t="s">
        <v>5419</v>
      </c>
      <c r="Q2146" s="48">
        <v>508438</v>
      </c>
      <c r="R2146" s="11" t="s">
        <v>45</v>
      </c>
      <c r="S2146" s="120">
        <v>20791</v>
      </c>
      <c r="T2146" s="85">
        <v>107.03</v>
      </c>
      <c r="U2146" s="86">
        <v>37</v>
      </c>
      <c r="V2146" s="123">
        <v>46.825625000000002</v>
      </c>
      <c r="W2146" s="85">
        <f t="shared" si="498"/>
        <v>13860</v>
      </c>
      <c r="X2146" s="86">
        <v>0</v>
      </c>
      <c r="Y2146" s="85">
        <v>16.054500000000001</v>
      </c>
      <c r="Z2146" s="86">
        <f t="shared" si="499"/>
        <v>0</v>
      </c>
      <c r="AA2146" s="86">
        <f t="shared" si="500"/>
        <v>13860</v>
      </c>
      <c r="AB2146" s="85">
        <v>122.77</v>
      </c>
      <c r="AC2146" s="85">
        <v>56</v>
      </c>
      <c r="AD2146" s="124">
        <f t="shared" si="508"/>
        <v>73.661999999999992</v>
      </c>
      <c r="AE2146" s="86">
        <f t="shared" si="501"/>
        <v>16500</v>
      </c>
      <c r="AF2146" s="85">
        <v>0</v>
      </c>
      <c r="AG2146" s="85">
        <v>36.831000000000003</v>
      </c>
      <c r="AH2146" s="85">
        <f t="shared" si="502"/>
        <v>0</v>
      </c>
      <c r="AI2146" s="86">
        <f t="shared" si="503"/>
        <v>30360</v>
      </c>
      <c r="AJ2146" s="86">
        <f t="shared" si="504"/>
        <v>9569</v>
      </c>
      <c r="AK2146" s="122"/>
      <c r="AL2146" s="85">
        <v>122.77</v>
      </c>
      <c r="AM2146" s="85">
        <v>56</v>
      </c>
      <c r="AN2146" s="124">
        <f t="shared" si="509"/>
        <v>73.661999999999992</v>
      </c>
      <c r="AO2146" s="86">
        <f t="shared" si="505"/>
        <v>16500</v>
      </c>
      <c r="AP2146" s="85">
        <v>0</v>
      </c>
      <c r="AQ2146" s="85">
        <v>36.831000000000003</v>
      </c>
      <c r="AR2146" s="85">
        <f t="shared" si="506"/>
        <v>0</v>
      </c>
      <c r="AS2146" s="86">
        <f t="shared" si="510"/>
        <v>30360</v>
      </c>
      <c r="AT2146" s="170">
        <f t="shared" si="511"/>
        <v>0</v>
      </c>
      <c r="AU2146" s="86">
        <v>30360</v>
      </c>
      <c r="AV2146" s="170">
        <f t="shared" si="507"/>
        <v>0</v>
      </c>
    </row>
    <row r="2147" spans="1:48" s="73" customFormat="1" ht="30" x14ac:dyDescent="0.2">
      <c r="A2147" s="10" t="s">
        <v>565</v>
      </c>
      <c r="B2147" s="14" t="s">
        <v>36</v>
      </c>
      <c r="C2147" s="14" t="s">
        <v>37</v>
      </c>
      <c r="D2147" s="14" t="s">
        <v>6092</v>
      </c>
      <c r="E2147" s="58">
        <v>319571</v>
      </c>
      <c r="F2147" s="15" t="s">
        <v>6093</v>
      </c>
      <c r="G2147" s="15" t="s">
        <v>568</v>
      </c>
      <c r="H2147" s="16">
        <v>100010737</v>
      </c>
      <c r="I2147" s="62">
        <v>710020252</v>
      </c>
      <c r="J2147" s="13">
        <v>710020252</v>
      </c>
      <c r="K2147" s="15" t="s">
        <v>48</v>
      </c>
      <c r="L2147" s="12" t="s">
        <v>565</v>
      </c>
      <c r="M2147" s="15" t="s">
        <v>5979</v>
      </c>
      <c r="N2147" s="49">
        <v>99124</v>
      </c>
      <c r="O2147" s="15" t="s">
        <v>6094</v>
      </c>
      <c r="P2147" s="15" t="s">
        <v>6095</v>
      </c>
      <c r="Q2147" s="48">
        <v>516406</v>
      </c>
      <c r="R2147" s="11" t="s">
        <v>45</v>
      </c>
      <c r="S2147" s="120">
        <v>2810</v>
      </c>
      <c r="T2147" s="85">
        <v>107.03</v>
      </c>
      <c r="U2147" s="86">
        <v>5</v>
      </c>
      <c r="V2147" s="123">
        <v>46.825625000000002</v>
      </c>
      <c r="W2147" s="85">
        <f t="shared" si="498"/>
        <v>1873</v>
      </c>
      <c r="X2147" s="86">
        <v>0</v>
      </c>
      <c r="Y2147" s="85">
        <v>16.054500000000001</v>
      </c>
      <c r="Z2147" s="86">
        <f t="shared" si="499"/>
        <v>0</v>
      </c>
      <c r="AA2147" s="86">
        <f t="shared" si="500"/>
        <v>1873</v>
      </c>
      <c r="AB2147" s="85">
        <v>122.77</v>
      </c>
      <c r="AC2147" s="85">
        <v>5</v>
      </c>
      <c r="AD2147" s="124">
        <f t="shared" si="508"/>
        <v>73.661999999999992</v>
      </c>
      <c r="AE2147" s="86">
        <f t="shared" si="501"/>
        <v>1473</v>
      </c>
      <c r="AF2147" s="85">
        <v>0</v>
      </c>
      <c r="AG2147" s="85">
        <v>36.831000000000003</v>
      </c>
      <c r="AH2147" s="85">
        <f t="shared" si="502"/>
        <v>0</v>
      </c>
      <c r="AI2147" s="86">
        <f t="shared" si="503"/>
        <v>3346</v>
      </c>
      <c r="AJ2147" s="86">
        <f t="shared" si="504"/>
        <v>536</v>
      </c>
      <c r="AK2147" s="122"/>
      <c r="AL2147" s="85">
        <v>122.77</v>
      </c>
      <c r="AM2147" s="85">
        <v>5</v>
      </c>
      <c r="AN2147" s="124">
        <f t="shared" si="509"/>
        <v>73.661999999999992</v>
      </c>
      <c r="AO2147" s="86">
        <f t="shared" si="505"/>
        <v>1473</v>
      </c>
      <c r="AP2147" s="85">
        <v>0</v>
      </c>
      <c r="AQ2147" s="85">
        <v>36.831000000000003</v>
      </c>
      <c r="AR2147" s="85">
        <f t="shared" si="506"/>
        <v>0</v>
      </c>
      <c r="AS2147" s="86">
        <f t="shared" si="510"/>
        <v>3346</v>
      </c>
      <c r="AT2147" s="170">
        <f t="shared" si="511"/>
        <v>0</v>
      </c>
      <c r="AU2147" s="86">
        <v>3346</v>
      </c>
      <c r="AV2147" s="170">
        <f t="shared" si="507"/>
        <v>0</v>
      </c>
    </row>
    <row r="2148" spans="1:48" s="73" customFormat="1" ht="45" x14ac:dyDescent="0.2">
      <c r="A2148" s="10" t="s">
        <v>565</v>
      </c>
      <c r="B2148" s="14" t="s">
        <v>36</v>
      </c>
      <c r="C2148" s="14" t="s">
        <v>37</v>
      </c>
      <c r="D2148" s="14" t="s">
        <v>5567</v>
      </c>
      <c r="E2148" s="58">
        <v>313840</v>
      </c>
      <c r="F2148" s="15" t="s">
        <v>5568</v>
      </c>
      <c r="G2148" s="15" t="s">
        <v>568</v>
      </c>
      <c r="H2148" s="16">
        <v>100009580</v>
      </c>
      <c r="I2148" s="62">
        <v>710013604</v>
      </c>
      <c r="J2148" s="13">
        <v>45018332</v>
      </c>
      <c r="K2148" s="15" t="s">
        <v>92</v>
      </c>
      <c r="L2148" s="12" t="s">
        <v>565</v>
      </c>
      <c r="M2148" s="15" t="s">
        <v>654</v>
      </c>
      <c r="N2148" s="49">
        <v>97655</v>
      </c>
      <c r="O2148" s="15" t="s">
        <v>5569</v>
      </c>
      <c r="P2148" s="15" t="s">
        <v>5570</v>
      </c>
      <c r="Q2148" s="48">
        <v>509027</v>
      </c>
      <c r="R2148" s="11" t="s">
        <v>45</v>
      </c>
      <c r="S2148" s="120">
        <v>1124</v>
      </c>
      <c r="T2148" s="85">
        <v>107.03</v>
      </c>
      <c r="U2148" s="86">
        <v>2</v>
      </c>
      <c r="V2148" s="123">
        <v>46.825625000000002</v>
      </c>
      <c r="W2148" s="85">
        <f t="shared" si="498"/>
        <v>749</v>
      </c>
      <c r="X2148" s="86">
        <v>0</v>
      </c>
      <c r="Y2148" s="85">
        <v>16.054500000000001</v>
      </c>
      <c r="Z2148" s="86">
        <f t="shared" si="499"/>
        <v>0</v>
      </c>
      <c r="AA2148" s="86">
        <f t="shared" si="500"/>
        <v>749</v>
      </c>
      <c r="AB2148" s="85">
        <v>122.77</v>
      </c>
      <c r="AC2148" s="85">
        <v>8</v>
      </c>
      <c r="AD2148" s="124">
        <f t="shared" si="508"/>
        <v>73.661999999999992</v>
      </c>
      <c r="AE2148" s="86">
        <f t="shared" si="501"/>
        <v>2357</v>
      </c>
      <c r="AF2148" s="85">
        <v>0</v>
      </c>
      <c r="AG2148" s="85">
        <v>36.831000000000003</v>
      </c>
      <c r="AH2148" s="85">
        <f t="shared" si="502"/>
        <v>0</v>
      </c>
      <c r="AI2148" s="86">
        <f t="shared" si="503"/>
        <v>3106</v>
      </c>
      <c r="AJ2148" s="86">
        <f t="shared" si="504"/>
        <v>1982</v>
      </c>
      <c r="AK2148" s="122"/>
      <c r="AL2148" s="85">
        <v>122.77</v>
      </c>
      <c r="AM2148" s="85">
        <v>8</v>
      </c>
      <c r="AN2148" s="124">
        <f t="shared" si="509"/>
        <v>73.661999999999992</v>
      </c>
      <c r="AO2148" s="86">
        <f t="shared" si="505"/>
        <v>2357</v>
      </c>
      <c r="AP2148" s="85">
        <v>0</v>
      </c>
      <c r="AQ2148" s="85">
        <v>36.831000000000003</v>
      </c>
      <c r="AR2148" s="85">
        <f t="shared" si="506"/>
        <v>0</v>
      </c>
      <c r="AS2148" s="86">
        <f t="shared" si="510"/>
        <v>3106</v>
      </c>
      <c r="AT2148" s="170">
        <f t="shared" si="511"/>
        <v>0</v>
      </c>
      <c r="AU2148" s="86">
        <v>3106</v>
      </c>
      <c r="AV2148" s="170">
        <f t="shared" si="507"/>
        <v>0</v>
      </c>
    </row>
    <row r="2149" spans="1:48" s="73" customFormat="1" ht="45" x14ac:dyDescent="0.2">
      <c r="A2149" s="10" t="s">
        <v>565</v>
      </c>
      <c r="B2149" s="14" t="s">
        <v>36</v>
      </c>
      <c r="C2149" s="14" t="s">
        <v>37</v>
      </c>
      <c r="D2149" s="14" t="s">
        <v>6131</v>
      </c>
      <c r="E2149" s="58">
        <v>320471</v>
      </c>
      <c r="F2149" s="15" t="s">
        <v>6132</v>
      </c>
      <c r="G2149" s="15" t="s">
        <v>568</v>
      </c>
      <c r="H2149" s="16">
        <v>100009645</v>
      </c>
      <c r="I2149" s="62">
        <v>710021100</v>
      </c>
      <c r="J2149" s="13">
        <v>37831071</v>
      </c>
      <c r="K2149" s="15" t="s">
        <v>6133</v>
      </c>
      <c r="L2149" s="12" t="s">
        <v>565</v>
      </c>
      <c r="M2149" s="15" t="s">
        <v>6134</v>
      </c>
      <c r="N2149" s="49">
        <v>96972</v>
      </c>
      <c r="O2149" s="15" t="s">
        <v>6135</v>
      </c>
      <c r="P2149" s="15" t="s">
        <v>6136</v>
      </c>
      <c r="Q2149" s="48">
        <v>516597</v>
      </c>
      <c r="R2149" s="11" t="s">
        <v>45</v>
      </c>
      <c r="S2149" s="120">
        <v>7305</v>
      </c>
      <c r="T2149" s="85">
        <v>107.03</v>
      </c>
      <c r="U2149" s="86">
        <v>13</v>
      </c>
      <c r="V2149" s="123">
        <v>46.825625000000002</v>
      </c>
      <c r="W2149" s="85">
        <f t="shared" si="498"/>
        <v>4870</v>
      </c>
      <c r="X2149" s="86">
        <v>0</v>
      </c>
      <c r="Y2149" s="85">
        <v>16.054500000000001</v>
      </c>
      <c r="Z2149" s="86">
        <f t="shared" si="499"/>
        <v>0</v>
      </c>
      <c r="AA2149" s="86">
        <f t="shared" si="500"/>
        <v>4870</v>
      </c>
      <c r="AB2149" s="85">
        <v>122.77</v>
      </c>
      <c r="AC2149" s="85">
        <v>12</v>
      </c>
      <c r="AD2149" s="124">
        <f t="shared" si="508"/>
        <v>73.661999999999992</v>
      </c>
      <c r="AE2149" s="86">
        <f t="shared" si="501"/>
        <v>3536</v>
      </c>
      <c r="AF2149" s="85">
        <v>0</v>
      </c>
      <c r="AG2149" s="85">
        <v>36.831000000000003</v>
      </c>
      <c r="AH2149" s="85">
        <f t="shared" si="502"/>
        <v>0</v>
      </c>
      <c r="AI2149" s="86">
        <f t="shared" si="503"/>
        <v>8406</v>
      </c>
      <c r="AJ2149" s="86">
        <f t="shared" si="504"/>
        <v>1101</v>
      </c>
      <c r="AK2149" s="122"/>
      <c r="AL2149" s="85">
        <v>122.77</v>
      </c>
      <c r="AM2149" s="85">
        <v>12</v>
      </c>
      <c r="AN2149" s="124">
        <f t="shared" si="509"/>
        <v>73.661999999999992</v>
      </c>
      <c r="AO2149" s="86">
        <f t="shared" si="505"/>
        <v>3536</v>
      </c>
      <c r="AP2149" s="85">
        <v>0</v>
      </c>
      <c r="AQ2149" s="85">
        <v>36.831000000000003</v>
      </c>
      <c r="AR2149" s="85">
        <f t="shared" si="506"/>
        <v>0</v>
      </c>
      <c r="AS2149" s="86">
        <f t="shared" si="510"/>
        <v>8406</v>
      </c>
      <c r="AT2149" s="170">
        <f t="shared" si="511"/>
        <v>0</v>
      </c>
      <c r="AU2149" s="86">
        <v>8406</v>
      </c>
      <c r="AV2149" s="170">
        <f t="shared" si="507"/>
        <v>0</v>
      </c>
    </row>
    <row r="2150" spans="1:48" s="73" customFormat="1" ht="30" x14ac:dyDescent="0.2">
      <c r="A2150" s="10" t="s">
        <v>565</v>
      </c>
      <c r="B2150" s="14" t="s">
        <v>36</v>
      </c>
      <c r="C2150" s="14" t="s">
        <v>37</v>
      </c>
      <c r="D2150" s="14" t="s">
        <v>5395</v>
      </c>
      <c r="E2150" s="58">
        <v>313271</v>
      </c>
      <c r="F2150" s="15" t="s">
        <v>5396</v>
      </c>
      <c r="G2150" s="15" t="s">
        <v>568</v>
      </c>
      <c r="H2150" s="16">
        <v>100009455</v>
      </c>
      <c r="I2150" s="62">
        <v>710036213</v>
      </c>
      <c r="J2150" s="13">
        <v>710036213</v>
      </c>
      <c r="K2150" s="15" t="s">
        <v>48</v>
      </c>
      <c r="L2150" s="12" t="s">
        <v>565</v>
      </c>
      <c r="M2150" s="15" t="s">
        <v>654</v>
      </c>
      <c r="N2150" s="49">
        <v>97401</v>
      </c>
      <c r="O2150" s="15" t="s">
        <v>655</v>
      </c>
      <c r="P2150" s="15" t="s">
        <v>5411</v>
      </c>
      <c r="Q2150" s="48">
        <v>508438</v>
      </c>
      <c r="R2150" s="11" t="s">
        <v>45</v>
      </c>
      <c r="S2150" s="120">
        <v>19667</v>
      </c>
      <c r="T2150" s="85">
        <v>107.03</v>
      </c>
      <c r="U2150" s="86">
        <v>35</v>
      </c>
      <c r="V2150" s="123">
        <v>46.825625000000002</v>
      </c>
      <c r="W2150" s="85">
        <f t="shared" si="498"/>
        <v>13111</v>
      </c>
      <c r="X2150" s="86">
        <v>0</v>
      </c>
      <c r="Y2150" s="85">
        <v>16.054500000000001</v>
      </c>
      <c r="Z2150" s="86">
        <f t="shared" si="499"/>
        <v>0</v>
      </c>
      <c r="AA2150" s="86">
        <f t="shared" si="500"/>
        <v>13111</v>
      </c>
      <c r="AB2150" s="85">
        <v>122.77</v>
      </c>
      <c r="AC2150" s="85">
        <v>38</v>
      </c>
      <c r="AD2150" s="124">
        <f t="shared" si="508"/>
        <v>73.661999999999992</v>
      </c>
      <c r="AE2150" s="86">
        <f t="shared" si="501"/>
        <v>11197</v>
      </c>
      <c r="AF2150" s="85">
        <v>0</v>
      </c>
      <c r="AG2150" s="85">
        <v>36.831000000000003</v>
      </c>
      <c r="AH2150" s="85">
        <f t="shared" si="502"/>
        <v>0</v>
      </c>
      <c r="AI2150" s="86">
        <f t="shared" si="503"/>
        <v>24308</v>
      </c>
      <c r="AJ2150" s="86">
        <f t="shared" si="504"/>
        <v>4641</v>
      </c>
      <c r="AK2150" s="122"/>
      <c r="AL2150" s="85">
        <v>122.77</v>
      </c>
      <c r="AM2150" s="85">
        <v>38</v>
      </c>
      <c r="AN2150" s="124">
        <f t="shared" si="509"/>
        <v>73.661999999999992</v>
      </c>
      <c r="AO2150" s="86">
        <f t="shared" si="505"/>
        <v>11197</v>
      </c>
      <c r="AP2150" s="85">
        <v>0</v>
      </c>
      <c r="AQ2150" s="85">
        <v>36.831000000000003</v>
      </c>
      <c r="AR2150" s="85">
        <f t="shared" si="506"/>
        <v>0</v>
      </c>
      <c r="AS2150" s="86">
        <f t="shared" si="510"/>
        <v>24308</v>
      </c>
      <c r="AT2150" s="170">
        <f t="shared" si="511"/>
        <v>0</v>
      </c>
      <c r="AU2150" s="86">
        <v>24308</v>
      </c>
      <c r="AV2150" s="170">
        <f t="shared" si="507"/>
        <v>0</v>
      </c>
    </row>
    <row r="2151" spans="1:48" s="73" customFormat="1" ht="30" x14ac:dyDescent="0.2">
      <c r="A2151" s="10" t="s">
        <v>565</v>
      </c>
      <c r="B2151" s="14" t="s">
        <v>36</v>
      </c>
      <c r="C2151" s="14" t="s">
        <v>37</v>
      </c>
      <c r="D2151" s="14" t="s">
        <v>5724</v>
      </c>
      <c r="E2151" s="58">
        <v>316415</v>
      </c>
      <c r="F2151" s="15" t="s">
        <v>5725</v>
      </c>
      <c r="G2151" s="15" t="s">
        <v>568</v>
      </c>
      <c r="H2151" s="16">
        <v>100010154</v>
      </c>
      <c r="I2151" s="62">
        <v>710016697</v>
      </c>
      <c r="J2151" s="13">
        <v>710016697</v>
      </c>
      <c r="K2151" s="15" t="s">
        <v>53</v>
      </c>
      <c r="L2151" s="12" t="s">
        <v>565</v>
      </c>
      <c r="M2151" s="15" t="s">
        <v>5599</v>
      </c>
      <c r="N2151" s="49">
        <v>98541</v>
      </c>
      <c r="O2151" s="15" t="s">
        <v>5726</v>
      </c>
      <c r="P2151" s="15" t="s">
        <v>5727</v>
      </c>
      <c r="Q2151" s="48">
        <v>511854</v>
      </c>
      <c r="R2151" s="11" t="s">
        <v>45</v>
      </c>
      <c r="S2151" s="120">
        <v>3003</v>
      </c>
      <c r="T2151" s="85">
        <v>107.03</v>
      </c>
      <c r="U2151" s="86">
        <v>5</v>
      </c>
      <c r="V2151" s="123">
        <v>46.825625000000002</v>
      </c>
      <c r="W2151" s="85">
        <f t="shared" si="498"/>
        <v>1873</v>
      </c>
      <c r="X2151" s="86">
        <v>1</v>
      </c>
      <c r="Y2151" s="85">
        <v>16.054500000000001</v>
      </c>
      <c r="Z2151" s="86">
        <f t="shared" si="499"/>
        <v>128</v>
      </c>
      <c r="AA2151" s="86">
        <f t="shared" si="500"/>
        <v>2001</v>
      </c>
      <c r="AB2151" s="85">
        <v>122.77</v>
      </c>
      <c r="AC2151" s="85">
        <v>7</v>
      </c>
      <c r="AD2151" s="124">
        <f t="shared" si="508"/>
        <v>73.661999999999992</v>
      </c>
      <c r="AE2151" s="86">
        <f t="shared" si="501"/>
        <v>2063</v>
      </c>
      <c r="AF2151" s="85">
        <v>2</v>
      </c>
      <c r="AG2151" s="85">
        <v>36.831000000000003</v>
      </c>
      <c r="AH2151" s="85">
        <f t="shared" si="502"/>
        <v>295</v>
      </c>
      <c r="AI2151" s="86">
        <f t="shared" si="503"/>
        <v>4359</v>
      </c>
      <c r="AJ2151" s="86">
        <f t="shared" si="504"/>
        <v>1356</v>
      </c>
      <c r="AK2151" s="122"/>
      <c r="AL2151" s="85">
        <v>122.77</v>
      </c>
      <c r="AM2151" s="85">
        <v>7</v>
      </c>
      <c r="AN2151" s="124">
        <f t="shared" si="509"/>
        <v>73.661999999999992</v>
      </c>
      <c r="AO2151" s="86">
        <f t="shared" si="505"/>
        <v>2063</v>
      </c>
      <c r="AP2151" s="85">
        <v>2</v>
      </c>
      <c r="AQ2151" s="85">
        <v>36.831000000000003</v>
      </c>
      <c r="AR2151" s="85">
        <f t="shared" si="506"/>
        <v>295</v>
      </c>
      <c r="AS2151" s="86">
        <f t="shared" si="510"/>
        <v>4359</v>
      </c>
      <c r="AT2151" s="170">
        <f t="shared" si="511"/>
        <v>0</v>
      </c>
      <c r="AU2151" s="86">
        <v>4359</v>
      </c>
      <c r="AV2151" s="170">
        <f t="shared" si="507"/>
        <v>0</v>
      </c>
    </row>
    <row r="2152" spans="1:48" s="73" customFormat="1" ht="30" x14ac:dyDescent="0.2">
      <c r="A2152" s="10" t="s">
        <v>565</v>
      </c>
      <c r="B2152" s="14" t="s">
        <v>36</v>
      </c>
      <c r="C2152" s="14" t="s">
        <v>37</v>
      </c>
      <c r="D2152" s="14" t="s">
        <v>5728</v>
      </c>
      <c r="E2152" s="58">
        <v>316423</v>
      </c>
      <c r="F2152" s="15" t="s">
        <v>5729</v>
      </c>
      <c r="G2152" s="15" t="s">
        <v>568</v>
      </c>
      <c r="H2152" s="16">
        <v>100010159</v>
      </c>
      <c r="I2152" s="62">
        <v>710016719</v>
      </c>
      <c r="J2152" s="13">
        <v>710016719</v>
      </c>
      <c r="K2152" s="15" t="s">
        <v>5631</v>
      </c>
      <c r="L2152" s="12" t="s">
        <v>565</v>
      </c>
      <c r="M2152" s="15" t="s">
        <v>5599</v>
      </c>
      <c r="N2152" s="49">
        <v>98601</v>
      </c>
      <c r="O2152" s="15" t="s">
        <v>5730</v>
      </c>
      <c r="P2152" s="15" t="s">
        <v>5731</v>
      </c>
      <c r="Q2152" s="48">
        <v>511871</v>
      </c>
      <c r="R2152" s="11" t="s">
        <v>45</v>
      </c>
      <c r="S2152" s="120">
        <v>8991</v>
      </c>
      <c r="T2152" s="85">
        <v>107.03</v>
      </c>
      <c r="U2152" s="86">
        <v>16</v>
      </c>
      <c r="V2152" s="123">
        <v>46.825625000000002</v>
      </c>
      <c r="W2152" s="85">
        <f t="shared" si="498"/>
        <v>5994</v>
      </c>
      <c r="X2152" s="86">
        <v>0</v>
      </c>
      <c r="Y2152" s="85">
        <v>16.054500000000001</v>
      </c>
      <c r="Z2152" s="86">
        <f t="shared" si="499"/>
        <v>0</v>
      </c>
      <c r="AA2152" s="86">
        <f t="shared" si="500"/>
        <v>5994</v>
      </c>
      <c r="AB2152" s="85">
        <v>122.77</v>
      </c>
      <c r="AC2152" s="85">
        <v>15</v>
      </c>
      <c r="AD2152" s="124">
        <f t="shared" si="508"/>
        <v>73.661999999999992</v>
      </c>
      <c r="AE2152" s="86">
        <f t="shared" si="501"/>
        <v>4420</v>
      </c>
      <c r="AF2152" s="85">
        <v>1</v>
      </c>
      <c r="AG2152" s="85">
        <v>36.831000000000003</v>
      </c>
      <c r="AH2152" s="85">
        <f t="shared" si="502"/>
        <v>147</v>
      </c>
      <c r="AI2152" s="86">
        <f t="shared" si="503"/>
        <v>10561</v>
      </c>
      <c r="AJ2152" s="86">
        <f t="shared" si="504"/>
        <v>1570</v>
      </c>
      <c r="AK2152" s="122"/>
      <c r="AL2152" s="85">
        <v>122.77</v>
      </c>
      <c r="AM2152" s="85">
        <v>15</v>
      </c>
      <c r="AN2152" s="124">
        <f t="shared" si="509"/>
        <v>73.661999999999992</v>
      </c>
      <c r="AO2152" s="86">
        <f t="shared" si="505"/>
        <v>4420</v>
      </c>
      <c r="AP2152" s="85">
        <v>1</v>
      </c>
      <c r="AQ2152" s="85">
        <v>36.831000000000003</v>
      </c>
      <c r="AR2152" s="85">
        <f t="shared" si="506"/>
        <v>147</v>
      </c>
      <c r="AS2152" s="86">
        <f t="shared" si="510"/>
        <v>10561</v>
      </c>
      <c r="AT2152" s="170">
        <f t="shared" si="511"/>
        <v>0</v>
      </c>
      <c r="AU2152" s="86">
        <v>10561</v>
      </c>
      <c r="AV2152" s="170">
        <f t="shared" si="507"/>
        <v>0</v>
      </c>
    </row>
    <row r="2153" spans="1:48" s="73" customFormat="1" ht="30" x14ac:dyDescent="0.2">
      <c r="A2153" s="10" t="s">
        <v>565</v>
      </c>
      <c r="B2153" s="14" t="s">
        <v>36</v>
      </c>
      <c r="C2153" s="14" t="s">
        <v>37</v>
      </c>
      <c r="D2153" s="14" t="s">
        <v>5926</v>
      </c>
      <c r="E2153" s="58">
        <v>319104</v>
      </c>
      <c r="F2153" s="15" t="s">
        <v>5927</v>
      </c>
      <c r="G2153" s="15" t="s">
        <v>568</v>
      </c>
      <c r="H2153" s="16">
        <v>100010594</v>
      </c>
      <c r="I2153" s="62">
        <v>710019718</v>
      </c>
      <c r="J2153" s="13">
        <v>710019718</v>
      </c>
      <c r="K2153" s="15" t="s">
        <v>5928</v>
      </c>
      <c r="L2153" s="12" t="s">
        <v>565</v>
      </c>
      <c r="M2153" s="15" t="s">
        <v>5754</v>
      </c>
      <c r="N2153" s="49">
        <v>98003</v>
      </c>
      <c r="O2153" s="15" t="s">
        <v>5929</v>
      </c>
      <c r="P2153" s="15" t="s">
        <v>5930</v>
      </c>
      <c r="Q2153" s="48">
        <v>515621</v>
      </c>
      <c r="R2153" s="11" t="s">
        <v>45</v>
      </c>
      <c r="S2153" s="120">
        <v>8429</v>
      </c>
      <c r="T2153" s="85">
        <v>107.03</v>
      </c>
      <c r="U2153" s="86">
        <v>15</v>
      </c>
      <c r="V2153" s="123">
        <v>46.825625000000002</v>
      </c>
      <c r="W2153" s="85">
        <f t="shared" si="498"/>
        <v>5619</v>
      </c>
      <c r="X2153" s="86">
        <v>0</v>
      </c>
      <c r="Y2153" s="85">
        <v>16.054500000000001</v>
      </c>
      <c r="Z2153" s="86">
        <f t="shared" si="499"/>
        <v>0</v>
      </c>
      <c r="AA2153" s="86">
        <f t="shared" si="500"/>
        <v>5619</v>
      </c>
      <c r="AB2153" s="85">
        <v>122.77</v>
      </c>
      <c r="AC2153" s="85">
        <v>13</v>
      </c>
      <c r="AD2153" s="124">
        <f t="shared" si="508"/>
        <v>73.661999999999992</v>
      </c>
      <c r="AE2153" s="86">
        <f t="shared" si="501"/>
        <v>3830</v>
      </c>
      <c r="AF2153" s="85">
        <v>3</v>
      </c>
      <c r="AG2153" s="85">
        <v>36.831000000000003</v>
      </c>
      <c r="AH2153" s="85">
        <f t="shared" si="502"/>
        <v>442</v>
      </c>
      <c r="AI2153" s="86">
        <f t="shared" si="503"/>
        <v>9891</v>
      </c>
      <c r="AJ2153" s="86">
        <f t="shared" si="504"/>
        <v>1462</v>
      </c>
      <c r="AK2153" s="122"/>
      <c r="AL2153" s="85">
        <v>122.77</v>
      </c>
      <c r="AM2153" s="85">
        <v>13</v>
      </c>
      <c r="AN2153" s="124">
        <f t="shared" si="509"/>
        <v>73.661999999999992</v>
      </c>
      <c r="AO2153" s="86">
        <f t="shared" si="505"/>
        <v>3830</v>
      </c>
      <c r="AP2153" s="85">
        <v>3</v>
      </c>
      <c r="AQ2153" s="85">
        <v>36.831000000000003</v>
      </c>
      <c r="AR2153" s="85">
        <f t="shared" si="506"/>
        <v>442</v>
      </c>
      <c r="AS2153" s="86">
        <f t="shared" si="510"/>
        <v>9891</v>
      </c>
      <c r="AT2153" s="170">
        <f t="shared" si="511"/>
        <v>0</v>
      </c>
      <c r="AU2153" s="86">
        <v>9891</v>
      </c>
      <c r="AV2153" s="170">
        <f t="shared" si="507"/>
        <v>0</v>
      </c>
    </row>
    <row r="2154" spans="1:48" s="73" customFormat="1" x14ac:dyDescent="0.2">
      <c r="A2154" s="10" t="s">
        <v>565</v>
      </c>
      <c r="B2154" s="14" t="s">
        <v>36</v>
      </c>
      <c r="C2154" s="14" t="s">
        <v>37</v>
      </c>
      <c r="D2154" s="14" t="s">
        <v>6096</v>
      </c>
      <c r="E2154" s="58">
        <v>647594</v>
      </c>
      <c r="F2154" s="15" t="s">
        <v>6097</v>
      </c>
      <c r="G2154" s="15" t="s">
        <v>568</v>
      </c>
      <c r="H2154" s="16">
        <v>100010741</v>
      </c>
      <c r="I2154" s="62">
        <v>710020236</v>
      </c>
      <c r="J2154" s="13">
        <v>710020236</v>
      </c>
      <c r="K2154" s="15" t="s">
        <v>48</v>
      </c>
      <c r="L2154" s="12" t="s">
        <v>565</v>
      </c>
      <c r="M2154" s="15" t="s">
        <v>5979</v>
      </c>
      <c r="N2154" s="49">
        <v>99127</v>
      </c>
      <c r="O2154" s="15" t="s">
        <v>6098</v>
      </c>
      <c r="P2154" s="15" t="s">
        <v>6099</v>
      </c>
      <c r="Q2154" s="48">
        <v>516431</v>
      </c>
      <c r="R2154" s="11" t="s">
        <v>45</v>
      </c>
      <c r="S2154" s="120">
        <v>562</v>
      </c>
      <c r="T2154" s="85">
        <v>107.03</v>
      </c>
      <c r="U2154" s="86">
        <v>1</v>
      </c>
      <c r="V2154" s="123">
        <v>46.825625000000002</v>
      </c>
      <c r="W2154" s="85">
        <f t="shared" si="498"/>
        <v>375</v>
      </c>
      <c r="X2154" s="86">
        <v>0</v>
      </c>
      <c r="Y2154" s="85">
        <v>16.054500000000001</v>
      </c>
      <c r="Z2154" s="86">
        <f t="shared" si="499"/>
        <v>0</v>
      </c>
      <c r="AA2154" s="86">
        <f t="shared" si="500"/>
        <v>375</v>
      </c>
      <c r="AB2154" s="85">
        <v>122.77</v>
      </c>
      <c r="AC2154" s="85">
        <v>6</v>
      </c>
      <c r="AD2154" s="124">
        <f t="shared" si="508"/>
        <v>73.661999999999992</v>
      </c>
      <c r="AE2154" s="86">
        <f t="shared" si="501"/>
        <v>1768</v>
      </c>
      <c r="AF2154" s="85">
        <v>0</v>
      </c>
      <c r="AG2154" s="85">
        <v>36.831000000000003</v>
      </c>
      <c r="AH2154" s="85">
        <f t="shared" si="502"/>
        <v>0</v>
      </c>
      <c r="AI2154" s="86">
        <f t="shared" si="503"/>
        <v>2143</v>
      </c>
      <c r="AJ2154" s="86">
        <f t="shared" si="504"/>
        <v>1581</v>
      </c>
      <c r="AK2154" s="122"/>
      <c r="AL2154" s="85">
        <v>122.77</v>
      </c>
      <c r="AM2154" s="85">
        <v>6</v>
      </c>
      <c r="AN2154" s="124">
        <f t="shared" si="509"/>
        <v>73.661999999999992</v>
      </c>
      <c r="AO2154" s="86">
        <f t="shared" si="505"/>
        <v>1768</v>
      </c>
      <c r="AP2154" s="85">
        <v>0</v>
      </c>
      <c r="AQ2154" s="85">
        <v>36.831000000000003</v>
      </c>
      <c r="AR2154" s="85">
        <f t="shared" si="506"/>
        <v>0</v>
      </c>
      <c r="AS2154" s="86">
        <f t="shared" si="510"/>
        <v>2143</v>
      </c>
      <c r="AT2154" s="170">
        <f t="shared" si="511"/>
        <v>0</v>
      </c>
      <c r="AU2154" s="86">
        <v>2143</v>
      </c>
      <c r="AV2154" s="170">
        <f t="shared" si="507"/>
        <v>0</v>
      </c>
    </row>
    <row r="2155" spans="1:48" s="73" customFormat="1" x14ac:dyDescent="0.2">
      <c r="A2155" s="10" t="s">
        <v>565</v>
      </c>
      <c r="B2155" s="14" t="s">
        <v>36</v>
      </c>
      <c r="C2155" s="14" t="s">
        <v>37</v>
      </c>
      <c r="D2155" s="14" t="s">
        <v>6526</v>
      </c>
      <c r="E2155" s="58">
        <v>328863</v>
      </c>
      <c r="F2155" s="15" t="s">
        <v>6527</v>
      </c>
      <c r="G2155" s="15" t="s">
        <v>568</v>
      </c>
      <c r="H2155" s="16">
        <v>100010338</v>
      </c>
      <c r="I2155" s="62">
        <v>710030282</v>
      </c>
      <c r="J2155" s="13">
        <v>710030282</v>
      </c>
      <c r="K2155" s="15" t="s">
        <v>48</v>
      </c>
      <c r="L2155" s="12" t="s">
        <v>565</v>
      </c>
      <c r="M2155" s="15" t="s">
        <v>5776</v>
      </c>
      <c r="N2155" s="49">
        <v>4914</v>
      </c>
      <c r="O2155" s="15" t="s">
        <v>6528</v>
      </c>
      <c r="P2155" s="15" t="s">
        <v>6529</v>
      </c>
      <c r="Q2155" s="48">
        <v>526304</v>
      </c>
      <c r="R2155" s="11" t="s">
        <v>45</v>
      </c>
      <c r="S2155" s="120">
        <v>2810</v>
      </c>
      <c r="T2155" s="85">
        <v>107.03</v>
      </c>
      <c r="U2155" s="86">
        <v>5</v>
      </c>
      <c r="V2155" s="123">
        <v>46.825625000000002</v>
      </c>
      <c r="W2155" s="85">
        <f t="shared" si="498"/>
        <v>1873</v>
      </c>
      <c r="X2155" s="86">
        <v>0</v>
      </c>
      <c r="Y2155" s="85">
        <v>16.054500000000001</v>
      </c>
      <c r="Z2155" s="86">
        <f t="shared" si="499"/>
        <v>0</v>
      </c>
      <c r="AA2155" s="86">
        <f t="shared" si="500"/>
        <v>1873</v>
      </c>
      <c r="AB2155" s="85">
        <v>122.77</v>
      </c>
      <c r="AC2155" s="85">
        <v>5</v>
      </c>
      <c r="AD2155" s="124">
        <f t="shared" si="508"/>
        <v>73.661999999999992</v>
      </c>
      <c r="AE2155" s="86">
        <f t="shared" si="501"/>
        <v>1473</v>
      </c>
      <c r="AF2155" s="85">
        <v>0</v>
      </c>
      <c r="AG2155" s="85">
        <v>36.831000000000003</v>
      </c>
      <c r="AH2155" s="85">
        <f t="shared" si="502"/>
        <v>0</v>
      </c>
      <c r="AI2155" s="86">
        <f t="shared" si="503"/>
        <v>3346</v>
      </c>
      <c r="AJ2155" s="86">
        <f t="shared" si="504"/>
        <v>536</v>
      </c>
      <c r="AK2155" s="122"/>
      <c r="AL2155" s="85">
        <v>122.77</v>
      </c>
      <c r="AM2155" s="85">
        <v>5</v>
      </c>
      <c r="AN2155" s="124">
        <f t="shared" si="509"/>
        <v>73.661999999999992</v>
      </c>
      <c r="AO2155" s="86">
        <f t="shared" si="505"/>
        <v>1473</v>
      </c>
      <c r="AP2155" s="85">
        <v>0</v>
      </c>
      <c r="AQ2155" s="85">
        <v>36.831000000000003</v>
      </c>
      <c r="AR2155" s="85">
        <f t="shared" si="506"/>
        <v>0</v>
      </c>
      <c r="AS2155" s="86">
        <f t="shared" si="510"/>
        <v>3346</v>
      </c>
      <c r="AT2155" s="170">
        <f t="shared" si="511"/>
        <v>0</v>
      </c>
      <c r="AU2155" s="86">
        <v>3346</v>
      </c>
      <c r="AV2155" s="170">
        <f t="shared" si="507"/>
        <v>0</v>
      </c>
    </row>
    <row r="2156" spans="1:48" s="73" customFormat="1" x14ac:dyDescent="0.2">
      <c r="A2156" s="10" t="s">
        <v>565</v>
      </c>
      <c r="B2156" s="14" t="s">
        <v>36</v>
      </c>
      <c r="C2156" s="14" t="s">
        <v>37</v>
      </c>
      <c r="D2156" s="14" t="s">
        <v>5676</v>
      </c>
      <c r="E2156" s="58">
        <v>316172</v>
      </c>
      <c r="F2156" s="15" t="s">
        <v>5677</v>
      </c>
      <c r="G2156" s="15" t="s">
        <v>568</v>
      </c>
      <c r="H2156" s="16">
        <v>100010037</v>
      </c>
      <c r="I2156" s="62">
        <v>710016409</v>
      </c>
      <c r="J2156" s="13">
        <v>710016409</v>
      </c>
      <c r="K2156" s="15" t="s">
        <v>48</v>
      </c>
      <c r="L2156" s="12" t="s">
        <v>565</v>
      </c>
      <c r="M2156" s="15" t="s">
        <v>5599</v>
      </c>
      <c r="N2156" s="49">
        <v>98554</v>
      </c>
      <c r="O2156" s="15" t="s">
        <v>5678</v>
      </c>
      <c r="P2156" s="15" t="s">
        <v>3497</v>
      </c>
      <c r="Q2156" s="48">
        <v>511552</v>
      </c>
      <c r="R2156" s="11" t="s">
        <v>45</v>
      </c>
      <c r="S2156" s="120">
        <v>11993</v>
      </c>
      <c r="T2156" s="85">
        <v>107.03</v>
      </c>
      <c r="U2156" s="86">
        <v>21</v>
      </c>
      <c r="V2156" s="123">
        <v>46.825625000000002</v>
      </c>
      <c r="W2156" s="85">
        <f t="shared" si="498"/>
        <v>7867</v>
      </c>
      <c r="X2156" s="86">
        <v>1</v>
      </c>
      <c r="Y2156" s="85">
        <v>16.054500000000001</v>
      </c>
      <c r="Z2156" s="86">
        <f t="shared" si="499"/>
        <v>128</v>
      </c>
      <c r="AA2156" s="86">
        <f t="shared" si="500"/>
        <v>7995</v>
      </c>
      <c r="AB2156" s="85">
        <v>122.77</v>
      </c>
      <c r="AC2156" s="85">
        <v>19</v>
      </c>
      <c r="AD2156" s="124">
        <f t="shared" si="508"/>
        <v>73.661999999999992</v>
      </c>
      <c r="AE2156" s="86">
        <f t="shared" si="501"/>
        <v>5598</v>
      </c>
      <c r="AF2156" s="85">
        <v>3</v>
      </c>
      <c r="AG2156" s="85">
        <v>36.831000000000003</v>
      </c>
      <c r="AH2156" s="85">
        <f t="shared" si="502"/>
        <v>442</v>
      </c>
      <c r="AI2156" s="86">
        <f t="shared" si="503"/>
        <v>14035</v>
      </c>
      <c r="AJ2156" s="86">
        <f t="shared" si="504"/>
        <v>2042</v>
      </c>
      <c r="AK2156" s="122"/>
      <c r="AL2156" s="85">
        <v>122.77</v>
      </c>
      <c r="AM2156" s="85">
        <v>19</v>
      </c>
      <c r="AN2156" s="124">
        <f t="shared" si="509"/>
        <v>73.661999999999992</v>
      </c>
      <c r="AO2156" s="86">
        <f t="shared" si="505"/>
        <v>5598</v>
      </c>
      <c r="AP2156" s="85">
        <v>3</v>
      </c>
      <c r="AQ2156" s="85">
        <v>36.831000000000003</v>
      </c>
      <c r="AR2156" s="85">
        <f t="shared" si="506"/>
        <v>442</v>
      </c>
      <c r="AS2156" s="86">
        <f t="shared" si="510"/>
        <v>14035</v>
      </c>
      <c r="AT2156" s="170">
        <f t="shared" si="511"/>
        <v>0</v>
      </c>
      <c r="AU2156" s="86">
        <v>14035</v>
      </c>
      <c r="AV2156" s="170">
        <f t="shared" si="507"/>
        <v>0</v>
      </c>
    </row>
    <row r="2157" spans="1:48" s="73" customFormat="1" x14ac:dyDescent="0.2">
      <c r="A2157" s="10" t="s">
        <v>565</v>
      </c>
      <c r="B2157" s="14" t="s">
        <v>36</v>
      </c>
      <c r="C2157" s="14" t="s">
        <v>37</v>
      </c>
      <c r="D2157" s="14" t="s">
        <v>5922</v>
      </c>
      <c r="E2157" s="58">
        <v>319091</v>
      </c>
      <c r="F2157" s="15" t="s">
        <v>5923</v>
      </c>
      <c r="G2157" s="15" t="s">
        <v>568</v>
      </c>
      <c r="H2157" s="16">
        <v>100010355</v>
      </c>
      <c r="I2157" s="62">
        <v>50650238</v>
      </c>
      <c r="J2157" s="13">
        <v>50650238</v>
      </c>
      <c r="K2157" s="15" t="s">
        <v>210</v>
      </c>
      <c r="L2157" s="12" t="s">
        <v>565</v>
      </c>
      <c r="M2157" s="15" t="s">
        <v>5776</v>
      </c>
      <c r="N2157" s="49">
        <v>98201</v>
      </c>
      <c r="O2157" s="15" t="s">
        <v>5924</v>
      </c>
      <c r="P2157" s="15" t="s">
        <v>5925</v>
      </c>
      <c r="Q2157" s="48">
        <v>515612</v>
      </c>
      <c r="R2157" s="11" t="s">
        <v>86</v>
      </c>
      <c r="S2157" s="120">
        <v>48581</v>
      </c>
      <c r="T2157" s="85">
        <v>107.03</v>
      </c>
      <c r="U2157" s="86">
        <v>82</v>
      </c>
      <c r="V2157" s="123">
        <v>46.825625000000002</v>
      </c>
      <c r="W2157" s="85">
        <f t="shared" si="498"/>
        <v>30718</v>
      </c>
      <c r="X2157" s="86">
        <v>13</v>
      </c>
      <c r="Y2157" s="85">
        <v>16.054500000000001</v>
      </c>
      <c r="Z2157" s="86">
        <f t="shared" si="499"/>
        <v>1670</v>
      </c>
      <c r="AA2157" s="86">
        <f t="shared" si="500"/>
        <v>32388</v>
      </c>
      <c r="AB2157" s="85">
        <v>122.77</v>
      </c>
      <c r="AC2157" s="85">
        <v>68</v>
      </c>
      <c r="AD2157" s="124">
        <f t="shared" si="508"/>
        <v>73.661999999999992</v>
      </c>
      <c r="AE2157" s="86">
        <f t="shared" si="501"/>
        <v>20036</v>
      </c>
      <c r="AF2157" s="85">
        <v>12</v>
      </c>
      <c r="AG2157" s="85">
        <v>36.831000000000003</v>
      </c>
      <c r="AH2157" s="85">
        <f t="shared" si="502"/>
        <v>1768</v>
      </c>
      <c r="AI2157" s="86">
        <f t="shared" si="503"/>
        <v>54192</v>
      </c>
      <c r="AJ2157" s="86">
        <f t="shared" si="504"/>
        <v>5611</v>
      </c>
      <c r="AK2157" s="122"/>
      <c r="AL2157" s="85">
        <v>122.77</v>
      </c>
      <c r="AM2157" s="85">
        <v>68</v>
      </c>
      <c r="AN2157" s="124">
        <f t="shared" si="509"/>
        <v>73.661999999999992</v>
      </c>
      <c r="AO2157" s="86">
        <f t="shared" si="505"/>
        <v>20036</v>
      </c>
      <c r="AP2157" s="85">
        <v>12</v>
      </c>
      <c r="AQ2157" s="85">
        <v>36.831000000000003</v>
      </c>
      <c r="AR2157" s="85">
        <f t="shared" si="506"/>
        <v>1768</v>
      </c>
      <c r="AS2157" s="86">
        <f t="shared" si="510"/>
        <v>54192</v>
      </c>
      <c r="AT2157" s="170">
        <f t="shared" si="511"/>
        <v>0</v>
      </c>
      <c r="AU2157" s="86">
        <v>54192</v>
      </c>
      <c r="AV2157" s="170">
        <f t="shared" si="507"/>
        <v>0</v>
      </c>
    </row>
    <row r="2158" spans="1:48" s="73" customFormat="1" ht="45" x14ac:dyDescent="0.2">
      <c r="A2158" s="10" t="s">
        <v>565</v>
      </c>
      <c r="B2158" s="14" t="s">
        <v>36</v>
      </c>
      <c r="C2158" s="14" t="s">
        <v>37</v>
      </c>
      <c r="D2158" s="14" t="s">
        <v>6122</v>
      </c>
      <c r="E2158" s="58">
        <v>319716</v>
      </c>
      <c r="F2158" s="15" t="s">
        <v>6123</v>
      </c>
      <c r="G2158" s="15" t="s">
        <v>568</v>
      </c>
      <c r="H2158" s="16">
        <v>100010806</v>
      </c>
      <c r="I2158" s="62">
        <v>710020406</v>
      </c>
      <c r="J2158" s="13">
        <v>37888498</v>
      </c>
      <c r="K2158" s="15" t="s">
        <v>105</v>
      </c>
      <c r="L2158" s="12" t="s">
        <v>565</v>
      </c>
      <c r="M2158" s="15" t="s">
        <v>5979</v>
      </c>
      <c r="N2158" s="49">
        <v>99106</v>
      </c>
      <c r="O2158" s="15" t="s">
        <v>6124</v>
      </c>
      <c r="P2158" s="15" t="s">
        <v>6125</v>
      </c>
      <c r="Q2158" s="48">
        <v>516571</v>
      </c>
      <c r="R2158" s="11" t="s">
        <v>45</v>
      </c>
      <c r="S2158" s="120">
        <v>6743</v>
      </c>
      <c r="T2158" s="85">
        <v>107.03</v>
      </c>
      <c r="U2158" s="86">
        <v>12</v>
      </c>
      <c r="V2158" s="123">
        <v>46.825625000000002</v>
      </c>
      <c r="W2158" s="85">
        <f t="shared" si="498"/>
        <v>4495</v>
      </c>
      <c r="X2158" s="86">
        <v>0</v>
      </c>
      <c r="Y2158" s="85">
        <v>16.054500000000001</v>
      </c>
      <c r="Z2158" s="86">
        <f t="shared" si="499"/>
        <v>0</v>
      </c>
      <c r="AA2158" s="86">
        <f t="shared" si="500"/>
        <v>4495</v>
      </c>
      <c r="AB2158" s="85">
        <v>122.77</v>
      </c>
      <c r="AC2158" s="85">
        <v>8</v>
      </c>
      <c r="AD2158" s="124">
        <f t="shared" si="508"/>
        <v>73.661999999999992</v>
      </c>
      <c r="AE2158" s="86">
        <f t="shared" si="501"/>
        <v>2357</v>
      </c>
      <c r="AF2158" s="85">
        <v>0</v>
      </c>
      <c r="AG2158" s="85">
        <v>36.831000000000003</v>
      </c>
      <c r="AH2158" s="85">
        <f t="shared" si="502"/>
        <v>0</v>
      </c>
      <c r="AI2158" s="86">
        <f t="shared" si="503"/>
        <v>6852</v>
      </c>
      <c r="AJ2158" s="86">
        <f t="shared" si="504"/>
        <v>109</v>
      </c>
      <c r="AK2158" s="122"/>
      <c r="AL2158" s="85">
        <v>122.77</v>
      </c>
      <c r="AM2158" s="85">
        <v>8</v>
      </c>
      <c r="AN2158" s="124">
        <f t="shared" si="509"/>
        <v>73.661999999999992</v>
      </c>
      <c r="AO2158" s="86">
        <f t="shared" si="505"/>
        <v>2357</v>
      </c>
      <c r="AP2158" s="85">
        <v>0</v>
      </c>
      <c r="AQ2158" s="85">
        <v>36.831000000000003</v>
      </c>
      <c r="AR2158" s="85">
        <f t="shared" si="506"/>
        <v>0</v>
      </c>
      <c r="AS2158" s="86">
        <f t="shared" si="510"/>
        <v>6852</v>
      </c>
      <c r="AT2158" s="170">
        <f t="shared" si="511"/>
        <v>0</v>
      </c>
      <c r="AU2158" s="86">
        <v>6852</v>
      </c>
      <c r="AV2158" s="170">
        <f t="shared" si="507"/>
        <v>0</v>
      </c>
    </row>
    <row r="2159" spans="1:48" s="73" customFormat="1" ht="45" x14ac:dyDescent="0.2">
      <c r="A2159" s="10" t="s">
        <v>565</v>
      </c>
      <c r="B2159" s="14" t="s">
        <v>36</v>
      </c>
      <c r="C2159" s="14" t="s">
        <v>37</v>
      </c>
      <c r="D2159" s="14" t="s">
        <v>6389</v>
      </c>
      <c r="E2159" s="58">
        <v>319961</v>
      </c>
      <c r="F2159" s="15" t="s">
        <v>6390</v>
      </c>
      <c r="G2159" s="15" t="s">
        <v>568</v>
      </c>
      <c r="H2159" s="16">
        <v>100009858</v>
      </c>
      <c r="I2159" s="62">
        <v>710037937</v>
      </c>
      <c r="J2159" s="13">
        <v>37831283</v>
      </c>
      <c r="K2159" s="15" t="s">
        <v>92</v>
      </c>
      <c r="L2159" s="12" t="s">
        <v>565</v>
      </c>
      <c r="M2159" s="15" t="s">
        <v>5673</v>
      </c>
      <c r="N2159" s="49">
        <v>96205</v>
      </c>
      <c r="O2159" s="15" t="s">
        <v>6391</v>
      </c>
      <c r="P2159" s="15" t="s">
        <v>6393</v>
      </c>
      <c r="Q2159" s="48">
        <v>518468</v>
      </c>
      <c r="R2159" s="11" t="s">
        <v>45</v>
      </c>
      <c r="S2159" s="120">
        <v>15926</v>
      </c>
      <c r="T2159" s="85">
        <v>107.03</v>
      </c>
      <c r="U2159" s="86">
        <v>28</v>
      </c>
      <c r="V2159" s="123">
        <v>46.825625000000002</v>
      </c>
      <c r="W2159" s="85">
        <f t="shared" si="498"/>
        <v>10489</v>
      </c>
      <c r="X2159" s="86">
        <v>1</v>
      </c>
      <c r="Y2159" s="85">
        <v>16.054500000000001</v>
      </c>
      <c r="Z2159" s="86">
        <f t="shared" si="499"/>
        <v>128</v>
      </c>
      <c r="AA2159" s="86">
        <f t="shared" si="500"/>
        <v>10617</v>
      </c>
      <c r="AB2159" s="85">
        <v>122.77</v>
      </c>
      <c r="AC2159" s="85">
        <v>31</v>
      </c>
      <c r="AD2159" s="124">
        <f t="shared" si="508"/>
        <v>73.661999999999992</v>
      </c>
      <c r="AE2159" s="86">
        <f t="shared" si="501"/>
        <v>9134</v>
      </c>
      <c r="AF2159" s="85">
        <v>0</v>
      </c>
      <c r="AG2159" s="85">
        <v>36.831000000000003</v>
      </c>
      <c r="AH2159" s="85">
        <f t="shared" si="502"/>
        <v>0</v>
      </c>
      <c r="AI2159" s="86">
        <f t="shared" si="503"/>
        <v>19751</v>
      </c>
      <c r="AJ2159" s="86">
        <f t="shared" si="504"/>
        <v>3825</v>
      </c>
      <c r="AK2159" s="122"/>
      <c r="AL2159" s="85">
        <v>122.77</v>
      </c>
      <c r="AM2159" s="85">
        <v>31</v>
      </c>
      <c r="AN2159" s="124">
        <f t="shared" si="509"/>
        <v>73.661999999999992</v>
      </c>
      <c r="AO2159" s="86">
        <f t="shared" si="505"/>
        <v>9134</v>
      </c>
      <c r="AP2159" s="85">
        <v>0</v>
      </c>
      <c r="AQ2159" s="85">
        <v>36.831000000000003</v>
      </c>
      <c r="AR2159" s="85">
        <f t="shared" si="506"/>
        <v>0</v>
      </c>
      <c r="AS2159" s="86">
        <f t="shared" si="510"/>
        <v>19751</v>
      </c>
      <c r="AT2159" s="170">
        <f t="shared" si="511"/>
        <v>0</v>
      </c>
      <c r="AU2159" s="86">
        <v>19751</v>
      </c>
      <c r="AV2159" s="170">
        <f t="shared" si="507"/>
        <v>0</v>
      </c>
    </row>
    <row r="2160" spans="1:48" s="73" customFormat="1" x14ac:dyDescent="0.2">
      <c r="A2160" s="10" t="s">
        <v>565</v>
      </c>
      <c r="B2160" s="14" t="s">
        <v>36</v>
      </c>
      <c r="C2160" s="14" t="s">
        <v>37</v>
      </c>
      <c r="D2160" s="14" t="s">
        <v>5683</v>
      </c>
      <c r="E2160" s="58">
        <v>316245</v>
      </c>
      <c r="F2160" s="15" t="s">
        <v>5684</v>
      </c>
      <c r="G2160" s="15" t="s">
        <v>568</v>
      </c>
      <c r="H2160" s="16">
        <v>100010125</v>
      </c>
      <c r="I2160" s="62">
        <v>710016549</v>
      </c>
      <c r="J2160" s="13">
        <v>710016549</v>
      </c>
      <c r="K2160" s="15" t="s">
        <v>48</v>
      </c>
      <c r="L2160" s="12" t="s">
        <v>565</v>
      </c>
      <c r="M2160" s="15" t="s">
        <v>5599</v>
      </c>
      <c r="N2160" s="49">
        <v>98531</v>
      </c>
      <c r="O2160" s="15" t="s">
        <v>5685</v>
      </c>
      <c r="P2160" s="15" t="s">
        <v>5686</v>
      </c>
      <c r="Q2160" s="48">
        <v>511625</v>
      </c>
      <c r="R2160" s="11" t="s">
        <v>45</v>
      </c>
      <c r="S2160" s="120">
        <v>4126</v>
      </c>
      <c r="T2160" s="85">
        <v>107.03</v>
      </c>
      <c r="U2160" s="86">
        <v>7</v>
      </c>
      <c r="V2160" s="123">
        <v>46.825625000000002</v>
      </c>
      <c r="W2160" s="85">
        <f t="shared" si="498"/>
        <v>2622</v>
      </c>
      <c r="X2160" s="86">
        <v>1</v>
      </c>
      <c r="Y2160" s="85">
        <v>16.054500000000001</v>
      </c>
      <c r="Z2160" s="86">
        <f t="shared" si="499"/>
        <v>128</v>
      </c>
      <c r="AA2160" s="86">
        <f t="shared" si="500"/>
        <v>2750</v>
      </c>
      <c r="AB2160" s="85">
        <v>122.77</v>
      </c>
      <c r="AC2160" s="85">
        <v>11</v>
      </c>
      <c r="AD2160" s="124">
        <f t="shared" si="508"/>
        <v>73.661999999999992</v>
      </c>
      <c r="AE2160" s="86">
        <f t="shared" si="501"/>
        <v>3241</v>
      </c>
      <c r="AF2160" s="85">
        <v>0</v>
      </c>
      <c r="AG2160" s="85">
        <v>36.831000000000003</v>
      </c>
      <c r="AH2160" s="85">
        <f t="shared" si="502"/>
        <v>0</v>
      </c>
      <c r="AI2160" s="86">
        <f t="shared" si="503"/>
        <v>5991</v>
      </c>
      <c r="AJ2160" s="86">
        <f t="shared" si="504"/>
        <v>1865</v>
      </c>
      <c r="AK2160" s="122"/>
      <c r="AL2160" s="85">
        <v>122.77</v>
      </c>
      <c r="AM2160" s="85">
        <v>11</v>
      </c>
      <c r="AN2160" s="124">
        <f t="shared" si="509"/>
        <v>73.661999999999992</v>
      </c>
      <c r="AO2160" s="86">
        <f t="shared" si="505"/>
        <v>3241</v>
      </c>
      <c r="AP2160" s="85">
        <v>0</v>
      </c>
      <c r="AQ2160" s="85">
        <v>36.831000000000003</v>
      </c>
      <c r="AR2160" s="85">
        <f t="shared" si="506"/>
        <v>0</v>
      </c>
      <c r="AS2160" s="86">
        <f t="shared" si="510"/>
        <v>5991</v>
      </c>
      <c r="AT2160" s="170">
        <f t="shared" si="511"/>
        <v>0</v>
      </c>
      <c r="AU2160" s="86">
        <v>5991</v>
      </c>
      <c r="AV2160" s="170">
        <f t="shared" si="507"/>
        <v>0</v>
      </c>
    </row>
    <row r="2161" spans="1:48" s="73" customFormat="1" ht="30" x14ac:dyDescent="0.2">
      <c r="A2161" s="10" t="s">
        <v>565</v>
      </c>
      <c r="B2161" s="14" t="s">
        <v>36</v>
      </c>
      <c r="C2161" s="14" t="s">
        <v>37</v>
      </c>
      <c r="D2161" s="14" t="s">
        <v>5748</v>
      </c>
      <c r="E2161" s="58">
        <v>316512</v>
      </c>
      <c r="F2161" s="15" t="s">
        <v>5749</v>
      </c>
      <c r="G2161" s="15" t="s">
        <v>568</v>
      </c>
      <c r="H2161" s="16">
        <v>100010181</v>
      </c>
      <c r="I2161" s="62">
        <v>710016832</v>
      </c>
      <c r="J2161" s="13">
        <v>710016832</v>
      </c>
      <c r="K2161" s="15" t="s">
        <v>53</v>
      </c>
      <c r="L2161" s="12" t="s">
        <v>565</v>
      </c>
      <c r="M2161" s="15" t="s">
        <v>5599</v>
      </c>
      <c r="N2161" s="49">
        <v>98542</v>
      </c>
      <c r="O2161" s="15" t="s">
        <v>5750</v>
      </c>
      <c r="P2161" s="15" t="s">
        <v>5751</v>
      </c>
      <c r="Q2161" s="48">
        <v>512010</v>
      </c>
      <c r="R2161" s="11" t="s">
        <v>45</v>
      </c>
      <c r="S2161" s="120">
        <v>6743</v>
      </c>
      <c r="T2161" s="85">
        <v>107.03</v>
      </c>
      <c r="U2161" s="86">
        <v>12</v>
      </c>
      <c r="V2161" s="123">
        <v>46.825625000000002</v>
      </c>
      <c r="W2161" s="85">
        <f t="shared" si="498"/>
        <v>4495</v>
      </c>
      <c r="X2161" s="86">
        <v>0</v>
      </c>
      <c r="Y2161" s="85">
        <v>16.054500000000001</v>
      </c>
      <c r="Z2161" s="86">
        <f t="shared" si="499"/>
        <v>0</v>
      </c>
      <c r="AA2161" s="86">
        <f t="shared" si="500"/>
        <v>4495</v>
      </c>
      <c r="AB2161" s="85">
        <v>122.77</v>
      </c>
      <c r="AC2161" s="85">
        <v>8</v>
      </c>
      <c r="AD2161" s="124">
        <f t="shared" si="508"/>
        <v>73.661999999999992</v>
      </c>
      <c r="AE2161" s="86">
        <f t="shared" si="501"/>
        <v>2357</v>
      </c>
      <c r="AF2161" s="85">
        <v>0</v>
      </c>
      <c r="AG2161" s="85">
        <v>36.831000000000003</v>
      </c>
      <c r="AH2161" s="85">
        <f t="shared" si="502"/>
        <v>0</v>
      </c>
      <c r="AI2161" s="86">
        <f t="shared" si="503"/>
        <v>6852</v>
      </c>
      <c r="AJ2161" s="86">
        <f t="shared" si="504"/>
        <v>109</v>
      </c>
      <c r="AK2161" s="122"/>
      <c r="AL2161" s="85">
        <v>122.77</v>
      </c>
      <c r="AM2161" s="85">
        <v>8</v>
      </c>
      <c r="AN2161" s="124">
        <f t="shared" si="509"/>
        <v>73.661999999999992</v>
      </c>
      <c r="AO2161" s="86">
        <f t="shared" si="505"/>
        <v>2357</v>
      </c>
      <c r="AP2161" s="85">
        <v>0</v>
      </c>
      <c r="AQ2161" s="85">
        <v>36.831000000000003</v>
      </c>
      <c r="AR2161" s="85">
        <f t="shared" si="506"/>
        <v>0</v>
      </c>
      <c r="AS2161" s="86">
        <f t="shared" si="510"/>
        <v>6852</v>
      </c>
      <c r="AT2161" s="170">
        <f t="shared" si="511"/>
        <v>0</v>
      </c>
      <c r="AU2161" s="86">
        <v>6852</v>
      </c>
      <c r="AV2161" s="170">
        <f t="shared" si="507"/>
        <v>0</v>
      </c>
    </row>
    <row r="2162" spans="1:48" s="73" customFormat="1" ht="30" x14ac:dyDescent="0.2">
      <c r="A2162" s="10" t="s">
        <v>565</v>
      </c>
      <c r="B2162" s="14" t="s">
        <v>36</v>
      </c>
      <c r="C2162" s="14" t="s">
        <v>37</v>
      </c>
      <c r="D2162" s="14" t="s">
        <v>5852</v>
      </c>
      <c r="E2162" s="58">
        <v>318833</v>
      </c>
      <c r="F2162" s="15" t="s">
        <v>5853</v>
      </c>
      <c r="G2162" s="15" t="s">
        <v>568</v>
      </c>
      <c r="H2162" s="16">
        <v>100010466</v>
      </c>
      <c r="I2162" s="62">
        <v>710019246</v>
      </c>
      <c r="J2162" s="13">
        <v>710019246</v>
      </c>
      <c r="K2162" s="15" t="s">
        <v>210</v>
      </c>
      <c r="L2162" s="12" t="s">
        <v>565</v>
      </c>
      <c r="M2162" s="15" t="s">
        <v>5754</v>
      </c>
      <c r="N2162" s="49">
        <v>98002</v>
      </c>
      <c r="O2162" s="15" t="s">
        <v>5854</v>
      </c>
      <c r="P2162" s="15" t="s">
        <v>5855</v>
      </c>
      <c r="Q2162" s="48">
        <v>515001</v>
      </c>
      <c r="R2162" s="11" t="s">
        <v>45</v>
      </c>
      <c r="S2162" s="120">
        <v>23793</v>
      </c>
      <c r="T2162" s="85">
        <v>107.03</v>
      </c>
      <c r="U2162" s="86">
        <v>42</v>
      </c>
      <c r="V2162" s="123">
        <v>46.825625000000002</v>
      </c>
      <c r="W2162" s="85">
        <f t="shared" si="498"/>
        <v>15733</v>
      </c>
      <c r="X2162" s="86">
        <v>1</v>
      </c>
      <c r="Y2162" s="85">
        <v>16.054500000000001</v>
      </c>
      <c r="Z2162" s="86">
        <f t="shared" si="499"/>
        <v>128</v>
      </c>
      <c r="AA2162" s="86">
        <f t="shared" si="500"/>
        <v>15861</v>
      </c>
      <c r="AB2162" s="85">
        <v>122.77</v>
      </c>
      <c r="AC2162" s="85">
        <v>35</v>
      </c>
      <c r="AD2162" s="124">
        <f t="shared" si="508"/>
        <v>73.661999999999992</v>
      </c>
      <c r="AE2162" s="86">
        <f t="shared" si="501"/>
        <v>10313</v>
      </c>
      <c r="AF2162" s="85">
        <v>1</v>
      </c>
      <c r="AG2162" s="85">
        <v>36.831000000000003</v>
      </c>
      <c r="AH2162" s="85">
        <f t="shared" si="502"/>
        <v>147</v>
      </c>
      <c r="AI2162" s="86">
        <f t="shared" si="503"/>
        <v>26321</v>
      </c>
      <c r="AJ2162" s="86">
        <f t="shared" si="504"/>
        <v>2528</v>
      </c>
      <c r="AK2162" s="122"/>
      <c r="AL2162" s="85">
        <v>122.77</v>
      </c>
      <c r="AM2162" s="85">
        <v>35</v>
      </c>
      <c r="AN2162" s="124">
        <f t="shared" si="509"/>
        <v>73.661999999999992</v>
      </c>
      <c r="AO2162" s="86">
        <f t="shared" si="505"/>
        <v>10313</v>
      </c>
      <c r="AP2162" s="85">
        <v>1</v>
      </c>
      <c r="AQ2162" s="85">
        <v>36.831000000000003</v>
      </c>
      <c r="AR2162" s="85">
        <f t="shared" si="506"/>
        <v>147</v>
      </c>
      <c r="AS2162" s="86">
        <f t="shared" si="510"/>
        <v>26321</v>
      </c>
      <c r="AT2162" s="170">
        <f t="shared" si="511"/>
        <v>0</v>
      </c>
      <c r="AU2162" s="86">
        <v>26321</v>
      </c>
      <c r="AV2162" s="170">
        <f t="shared" si="507"/>
        <v>0</v>
      </c>
    </row>
    <row r="2163" spans="1:48" s="73" customFormat="1" x14ac:dyDescent="0.2">
      <c r="A2163" s="10" t="s">
        <v>565</v>
      </c>
      <c r="B2163" s="14" t="s">
        <v>36</v>
      </c>
      <c r="C2163" s="14" t="s">
        <v>37</v>
      </c>
      <c r="D2163" s="14" t="s">
        <v>5514</v>
      </c>
      <c r="E2163" s="58">
        <v>313645</v>
      </c>
      <c r="F2163" s="15" t="s">
        <v>5515</v>
      </c>
      <c r="G2163" s="15" t="s">
        <v>568</v>
      </c>
      <c r="H2163" s="16">
        <v>100019674</v>
      </c>
      <c r="I2163" s="62">
        <v>710283229</v>
      </c>
      <c r="J2163" s="13">
        <v>54851181</v>
      </c>
      <c r="K2163" s="15" t="s">
        <v>10435</v>
      </c>
      <c r="L2163" s="12" t="s">
        <v>565</v>
      </c>
      <c r="M2163" s="15" t="s">
        <v>5427</v>
      </c>
      <c r="N2163" s="49">
        <v>97697</v>
      </c>
      <c r="O2163" s="15" t="s">
        <v>5516</v>
      </c>
      <c r="P2163" s="15" t="s">
        <v>1177</v>
      </c>
      <c r="Q2163" s="48">
        <v>508829</v>
      </c>
      <c r="R2163" s="11" t="s">
        <v>45</v>
      </c>
      <c r="S2163" s="120">
        <v>7867</v>
      </c>
      <c r="T2163" s="85">
        <v>107.03</v>
      </c>
      <c r="U2163" s="86">
        <v>14</v>
      </c>
      <c r="V2163" s="123">
        <v>46.825625000000002</v>
      </c>
      <c r="W2163" s="85">
        <f t="shared" si="498"/>
        <v>5244</v>
      </c>
      <c r="X2163" s="86">
        <v>0</v>
      </c>
      <c r="Y2163" s="85">
        <v>16.054500000000001</v>
      </c>
      <c r="Z2163" s="86">
        <f t="shared" si="499"/>
        <v>0</v>
      </c>
      <c r="AA2163" s="86">
        <f t="shared" si="500"/>
        <v>5244</v>
      </c>
      <c r="AB2163" s="85">
        <v>122.77</v>
      </c>
      <c r="AC2163" s="85">
        <v>18</v>
      </c>
      <c r="AD2163" s="124">
        <f t="shared" si="508"/>
        <v>73.661999999999992</v>
      </c>
      <c r="AE2163" s="86">
        <f t="shared" si="501"/>
        <v>5304</v>
      </c>
      <c r="AF2163" s="85">
        <v>1</v>
      </c>
      <c r="AG2163" s="85">
        <v>36.831000000000003</v>
      </c>
      <c r="AH2163" s="85">
        <f t="shared" si="502"/>
        <v>147</v>
      </c>
      <c r="AI2163" s="86">
        <f t="shared" si="503"/>
        <v>10695</v>
      </c>
      <c r="AJ2163" s="86">
        <f t="shared" si="504"/>
        <v>2828</v>
      </c>
      <c r="AK2163" s="122"/>
      <c r="AL2163" s="85">
        <v>122.77</v>
      </c>
      <c r="AM2163" s="85">
        <v>18</v>
      </c>
      <c r="AN2163" s="124">
        <f t="shared" si="509"/>
        <v>73.661999999999992</v>
      </c>
      <c r="AO2163" s="86">
        <f t="shared" si="505"/>
        <v>5304</v>
      </c>
      <c r="AP2163" s="85">
        <v>1</v>
      </c>
      <c r="AQ2163" s="85">
        <v>36.831000000000003</v>
      </c>
      <c r="AR2163" s="85">
        <f t="shared" si="506"/>
        <v>147</v>
      </c>
      <c r="AS2163" s="86">
        <f t="shared" si="510"/>
        <v>10695</v>
      </c>
      <c r="AT2163" s="170">
        <f t="shared" si="511"/>
        <v>0</v>
      </c>
      <c r="AU2163" s="86">
        <v>10695</v>
      </c>
      <c r="AV2163" s="170">
        <f t="shared" si="507"/>
        <v>0</v>
      </c>
    </row>
    <row r="2164" spans="1:48" s="73" customFormat="1" ht="45" x14ac:dyDescent="0.2">
      <c r="A2164" s="10" t="s">
        <v>565</v>
      </c>
      <c r="B2164" s="14" t="s">
        <v>36</v>
      </c>
      <c r="C2164" s="14" t="s">
        <v>37</v>
      </c>
      <c r="D2164" s="14" t="s">
        <v>5543</v>
      </c>
      <c r="E2164" s="58">
        <v>313751</v>
      </c>
      <c r="F2164" s="15" t="s">
        <v>5544</v>
      </c>
      <c r="G2164" s="15" t="s">
        <v>568</v>
      </c>
      <c r="H2164" s="16">
        <v>100009775</v>
      </c>
      <c r="I2164" s="62">
        <v>710013515</v>
      </c>
      <c r="J2164" s="13">
        <v>37828461</v>
      </c>
      <c r="K2164" s="15" t="s">
        <v>92</v>
      </c>
      <c r="L2164" s="12" t="s">
        <v>565</v>
      </c>
      <c r="M2164" s="15" t="s">
        <v>5427</v>
      </c>
      <c r="N2164" s="49">
        <v>97663</v>
      </c>
      <c r="O2164" s="15" t="s">
        <v>5545</v>
      </c>
      <c r="P2164" s="15" t="s">
        <v>5546</v>
      </c>
      <c r="Q2164" s="48">
        <v>508934</v>
      </c>
      <c r="R2164" s="11" t="s">
        <v>45</v>
      </c>
      <c r="S2164" s="120">
        <v>5057</v>
      </c>
      <c r="T2164" s="85">
        <v>107.03</v>
      </c>
      <c r="U2164" s="86">
        <v>9</v>
      </c>
      <c r="V2164" s="123">
        <v>46.825625000000002</v>
      </c>
      <c r="W2164" s="85">
        <f t="shared" si="498"/>
        <v>3371</v>
      </c>
      <c r="X2164" s="86">
        <v>0</v>
      </c>
      <c r="Y2164" s="85">
        <v>16.054500000000001</v>
      </c>
      <c r="Z2164" s="86">
        <f t="shared" si="499"/>
        <v>0</v>
      </c>
      <c r="AA2164" s="86">
        <f t="shared" si="500"/>
        <v>3371</v>
      </c>
      <c r="AB2164" s="85">
        <v>122.77</v>
      </c>
      <c r="AC2164" s="85">
        <v>16</v>
      </c>
      <c r="AD2164" s="124">
        <f t="shared" si="508"/>
        <v>73.661999999999992</v>
      </c>
      <c r="AE2164" s="86">
        <f t="shared" si="501"/>
        <v>4714</v>
      </c>
      <c r="AF2164" s="85">
        <v>0</v>
      </c>
      <c r="AG2164" s="85">
        <v>36.831000000000003</v>
      </c>
      <c r="AH2164" s="85">
        <f t="shared" si="502"/>
        <v>0</v>
      </c>
      <c r="AI2164" s="86">
        <f t="shared" si="503"/>
        <v>8085</v>
      </c>
      <c r="AJ2164" s="86">
        <f t="shared" si="504"/>
        <v>3028</v>
      </c>
      <c r="AK2164" s="122"/>
      <c r="AL2164" s="85">
        <v>122.77</v>
      </c>
      <c r="AM2164" s="85">
        <v>16</v>
      </c>
      <c r="AN2164" s="124">
        <f t="shared" si="509"/>
        <v>73.661999999999992</v>
      </c>
      <c r="AO2164" s="86">
        <f t="shared" si="505"/>
        <v>4714</v>
      </c>
      <c r="AP2164" s="85">
        <v>0</v>
      </c>
      <c r="AQ2164" s="85">
        <v>36.831000000000003</v>
      </c>
      <c r="AR2164" s="85">
        <f t="shared" si="506"/>
        <v>0</v>
      </c>
      <c r="AS2164" s="86">
        <f t="shared" si="510"/>
        <v>8085</v>
      </c>
      <c r="AT2164" s="170">
        <f t="shared" si="511"/>
        <v>0</v>
      </c>
      <c r="AU2164" s="86">
        <v>8085</v>
      </c>
      <c r="AV2164" s="170">
        <f t="shared" si="507"/>
        <v>0</v>
      </c>
    </row>
    <row r="2165" spans="1:48" s="73" customFormat="1" ht="45" x14ac:dyDescent="0.2">
      <c r="A2165" s="10" t="s">
        <v>565</v>
      </c>
      <c r="B2165" s="14" t="s">
        <v>36</v>
      </c>
      <c r="C2165" s="14" t="s">
        <v>37</v>
      </c>
      <c r="D2165" s="14" t="s">
        <v>6056</v>
      </c>
      <c r="E2165" s="58">
        <v>319465</v>
      </c>
      <c r="F2165" s="15" t="s">
        <v>6057</v>
      </c>
      <c r="G2165" s="15" t="s">
        <v>568</v>
      </c>
      <c r="H2165" s="16">
        <v>100010709</v>
      </c>
      <c r="I2165" s="62">
        <v>710037775</v>
      </c>
      <c r="J2165" s="13">
        <v>37889371</v>
      </c>
      <c r="K2165" s="15" t="s">
        <v>3527</v>
      </c>
      <c r="L2165" s="12" t="s">
        <v>565</v>
      </c>
      <c r="M2165" s="15" t="s">
        <v>5979</v>
      </c>
      <c r="N2165" s="49">
        <v>99126</v>
      </c>
      <c r="O2165" s="15" t="s">
        <v>6058</v>
      </c>
      <c r="P2165" s="15" t="s">
        <v>6059</v>
      </c>
      <c r="Q2165" s="48">
        <v>516236</v>
      </c>
      <c r="R2165" s="11" t="s">
        <v>45</v>
      </c>
      <c r="S2165" s="120">
        <v>3371</v>
      </c>
      <c r="T2165" s="85">
        <v>107.03</v>
      </c>
      <c r="U2165" s="86">
        <v>6</v>
      </c>
      <c r="V2165" s="123">
        <v>46.825625000000002</v>
      </c>
      <c r="W2165" s="85">
        <f t="shared" si="498"/>
        <v>2248</v>
      </c>
      <c r="X2165" s="86">
        <v>0</v>
      </c>
      <c r="Y2165" s="85">
        <v>16.054500000000001</v>
      </c>
      <c r="Z2165" s="86">
        <f t="shared" si="499"/>
        <v>0</v>
      </c>
      <c r="AA2165" s="86">
        <f t="shared" si="500"/>
        <v>2248</v>
      </c>
      <c r="AB2165" s="85">
        <v>122.77</v>
      </c>
      <c r="AC2165" s="85">
        <v>6</v>
      </c>
      <c r="AD2165" s="124">
        <f t="shared" si="508"/>
        <v>73.661999999999992</v>
      </c>
      <c r="AE2165" s="86">
        <f t="shared" si="501"/>
        <v>1768</v>
      </c>
      <c r="AF2165" s="85">
        <v>0</v>
      </c>
      <c r="AG2165" s="85">
        <v>36.831000000000003</v>
      </c>
      <c r="AH2165" s="85">
        <f t="shared" si="502"/>
        <v>0</v>
      </c>
      <c r="AI2165" s="86">
        <f t="shared" si="503"/>
        <v>4016</v>
      </c>
      <c r="AJ2165" s="86">
        <f t="shared" si="504"/>
        <v>645</v>
      </c>
      <c r="AK2165" s="122"/>
      <c r="AL2165" s="85">
        <v>122.77</v>
      </c>
      <c r="AM2165" s="85">
        <v>6</v>
      </c>
      <c r="AN2165" s="124">
        <f t="shared" si="509"/>
        <v>73.661999999999992</v>
      </c>
      <c r="AO2165" s="86">
        <f t="shared" si="505"/>
        <v>1768</v>
      </c>
      <c r="AP2165" s="85">
        <v>0</v>
      </c>
      <c r="AQ2165" s="85">
        <v>36.831000000000003</v>
      </c>
      <c r="AR2165" s="85">
        <f t="shared" si="506"/>
        <v>0</v>
      </c>
      <c r="AS2165" s="86">
        <f t="shared" si="510"/>
        <v>4016</v>
      </c>
      <c r="AT2165" s="170">
        <f t="shared" si="511"/>
        <v>0</v>
      </c>
      <c r="AU2165" s="86">
        <v>4016</v>
      </c>
      <c r="AV2165" s="170">
        <f t="shared" si="507"/>
        <v>0</v>
      </c>
    </row>
    <row r="2166" spans="1:48" s="73" customFormat="1" x14ac:dyDescent="0.2">
      <c r="A2166" s="10" t="s">
        <v>565</v>
      </c>
      <c r="B2166" s="14" t="s">
        <v>36</v>
      </c>
      <c r="C2166" s="14" t="s">
        <v>37</v>
      </c>
      <c r="D2166" s="14" t="s">
        <v>5679</v>
      </c>
      <c r="E2166" s="58">
        <v>316211</v>
      </c>
      <c r="F2166" s="15" t="s">
        <v>5680</v>
      </c>
      <c r="G2166" s="15" t="s">
        <v>568</v>
      </c>
      <c r="H2166" s="16">
        <v>100010213</v>
      </c>
      <c r="I2166" s="62">
        <v>710016522</v>
      </c>
      <c r="J2166" s="13">
        <v>710016522</v>
      </c>
      <c r="K2166" s="15" t="s">
        <v>48</v>
      </c>
      <c r="L2166" s="12" t="s">
        <v>565</v>
      </c>
      <c r="M2166" s="15" t="s">
        <v>5618</v>
      </c>
      <c r="N2166" s="49">
        <v>98526</v>
      </c>
      <c r="O2166" s="15" t="s">
        <v>5681</v>
      </c>
      <c r="P2166" s="15" t="s">
        <v>5682</v>
      </c>
      <c r="Q2166" s="48">
        <v>511595</v>
      </c>
      <c r="R2166" s="11" t="s">
        <v>45</v>
      </c>
      <c r="S2166" s="120">
        <v>11447</v>
      </c>
      <c r="T2166" s="85">
        <v>107.03</v>
      </c>
      <c r="U2166" s="86">
        <v>19</v>
      </c>
      <c r="V2166" s="123">
        <v>46.825625000000002</v>
      </c>
      <c r="W2166" s="85">
        <f t="shared" si="498"/>
        <v>7117</v>
      </c>
      <c r="X2166" s="86">
        <v>4</v>
      </c>
      <c r="Y2166" s="85">
        <v>16.054500000000001</v>
      </c>
      <c r="Z2166" s="86">
        <f t="shared" si="499"/>
        <v>514</v>
      </c>
      <c r="AA2166" s="86">
        <f t="shared" si="500"/>
        <v>7631</v>
      </c>
      <c r="AB2166" s="85">
        <v>122.77</v>
      </c>
      <c r="AC2166" s="85">
        <v>7</v>
      </c>
      <c r="AD2166" s="124">
        <f t="shared" si="508"/>
        <v>73.661999999999992</v>
      </c>
      <c r="AE2166" s="86">
        <f t="shared" si="501"/>
        <v>2063</v>
      </c>
      <c r="AF2166" s="85">
        <v>4</v>
      </c>
      <c r="AG2166" s="85">
        <v>36.831000000000003</v>
      </c>
      <c r="AH2166" s="85">
        <f t="shared" si="502"/>
        <v>589</v>
      </c>
      <c r="AI2166" s="86">
        <f t="shared" si="503"/>
        <v>10283</v>
      </c>
      <c r="AJ2166" s="86">
        <f t="shared" si="504"/>
        <v>-1164</v>
      </c>
      <c r="AK2166" s="122"/>
      <c r="AL2166" s="85">
        <v>122.77</v>
      </c>
      <c r="AM2166" s="85">
        <v>7</v>
      </c>
      <c r="AN2166" s="124">
        <f t="shared" si="509"/>
        <v>73.661999999999992</v>
      </c>
      <c r="AO2166" s="86">
        <f t="shared" si="505"/>
        <v>2063</v>
      </c>
      <c r="AP2166" s="85">
        <v>4</v>
      </c>
      <c r="AQ2166" s="85">
        <v>36.831000000000003</v>
      </c>
      <c r="AR2166" s="85">
        <f t="shared" si="506"/>
        <v>589</v>
      </c>
      <c r="AS2166" s="86">
        <f t="shared" si="510"/>
        <v>10283</v>
      </c>
      <c r="AT2166" s="170">
        <f t="shared" si="511"/>
        <v>0</v>
      </c>
      <c r="AU2166" s="86">
        <v>10283</v>
      </c>
      <c r="AV2166" s="170">
        <f t="shared" si="507"/>
        <v>0</v>
      </c>
    </row>
    <row r="2167" spans="1:48" s="73" customFormat="1" ht="30" x14ac:dyDescent="0.2">
      <c r="A2167" s="10" t="s">
        <v>565</v>
      </c>
      <c r="B2167" s="14" t="s">
        <v>36</v>
      </c>
      <c r="C2167" s="14" t="s">
        <v>37</v>
      </c>
      <c r="D2167" s="14" t="s">
        <v>5982</v>
      </c>
      <c r="E2167" s="58">
        <v>319228</v>
      </c>
      <c r="F2167" s="15" t="s">
        <v>5983</v>
      </c>
      <c r="G2167" s="15" t="s">
        <v>568</v>
      </c>
      <c r="H2167" s="16">
        <v>100010651</v>
      </c>
      <c r="I2167" s="62">
        <v>710019904</v>
      </c>
      <c r="J2167" s="13">
        <v>710019904</v>
      </c>
      <c r="K2167" s="15" t="s">
        <v>5631</v>
      </c>
      <c r="L2167" s="12" t="s">
        <v>565</v>
      </c>
      <c r="M2167" s="15" t="s">
        <v>5979</v>
      </c>
      <c r="N2167" s="49">
        <v>99111</v>
      </c>
      <c r="O2167" s="15" t="s">
        <v>5984</v>
      </c>
      <c r="P2167" s="15" t="s">
        <v>5985</v>
      </c>
      <c r="Q2167" s="48">
        <v>515868</v>
      </c>
      <c r="R2167" s="11" t="s">
        <v>45</v>
      </c>
      <c r="S2167" s="120">
        <v>5250</v>
      </c>
      <c r="T2167" s="85">
        <v>107.03</v>
      </c>
      <c r="U2167" s="86">
        <v>9</v>
      </c>
      <c r="V2167" s="123">
        <v>46.825625000000002</v>
      </c>
      <c r="W2167" s="85">
        <f t="shared" si="498"/>
        <v>3371</v>
      </c>
      <c r="X2167" s="86">
        <v>1</v>
      </c>
      <c r="Y2167" s="85">
        <v>16.054500000000001</v>
      </c>
      <c r="Z2167" s="86">
        <f t="shared" si="499"/>
        <v>128</v>
      </c>
      <c r="AA2167" s="86">
        <f t="shared" si="500"/>
        <v>3499</v>
      </c>
      <c r="AB2167" s="85">
        <v>122.77</v>
      </c>
      <c r="AC2167" s="85">
        <v>4</v>
      </c>
      <c r="AD2167" s="124">
        <f t="shared" si="508"/>
        <v>73.661999999999992</v>
      </c>
      <c r="AE2167" s="86">
        <f t="shared" si="501"/>
        <v>1179</v>
      </c>
      <c r="AF2167" s="85">
        <v>0</v>
      </c>
      <c r="AG2167" s="85">
        <v>36.831000000000003</v>
      </c>
      <c r="AH2167" s="85">
        <f t="shared" si="502"/>
        <v>0</v>
      </c>
      <c r="AI2167" s="86">
        <f t="shared" si="503"/>
        <v>4678</v>
      </c>
      <c r="AJ2167" s="86">
        <f t="shared" si="504"/>
        <v>-572</v>
      </c>
      <c r="AK2167" s="122"/>
      <c r="AL2167" s="85">
        <v>122.77</v>
      </c>
      <c r="AM2167" s="85">
        <v>4</v>
      </c>
      <c r="AN2167" s="124">
        <f t="shared" si="509"/>
        <v>73.661999999999992</v>
      </c>
      <c r="AO2167" s="86">
        <f t="shared" si="505"/>
        <v>1179</v>
      </c>
      <c r="AP2167" s="85">
        <v>0</v>
      </c>
      <c r="AQ2167" s="85">
        <v>36.831000000000003</v>
      </c>
      <c r="AR2167" s="85">
        <f t="shared" si="506"/>
        <v>0</v>
      </c>
      <c r="AS2167" s="86">
        <f t="shared" si="510"/>
        <v>4678</v>
      </c>
      <c r="AT2167" s="170">
        <f t="shared" si="511"/>
        <v>0</v>
      </c>
      <c r="AU2167" s="86">
        <v>4678</v>
      </c>
      <c r="AV2167" s="170">
        <f t="shared" si="507"/>
        <v>0</v>
      </c>
    </row>
    <row r="2168" spans="1:48" s="73" customFormat="1" ht="45" x14ac:dyDescent="0.2">
      <c r="A2168" s="10" t="s">
        <v>565</v>
      </c>
      <c r="B2168" s="14" t="s">
        <v>36</v>
      </c>
      <c r="C2168" s="14" t="s">
        <v>37</v>
      </c>
      <c r="D2168" s="14" t="s">
        <v>6273</v>
      </c>
      <c r="E2168" s="58">
        <v>321028</v>
      </c>
      <c r="F2168" s="15" t="s">
        <v>6274</v>
      </c>
      <c r="G2168" s="15" t="s">
        <v>568</v>
      </c>
      <c r="H2168" s="16">
        <v>100009651</v>
      </c>
      <c r="I2168" s="62">
        <v>710021623</v>
      </c>
      <c r="J2168" s="13">
        <v>37831127</v>
      </c>
      <c r="K2168" s="15" t="s">
        <v>92</v>
      </c>
      <c r="L2168" s="12" t="s">
        <v>565</v>
      </c>
      <c r="M2168" s="15" t="s">
        <v>6134</v>
      </c>
      <c r="N2168" s="49">
        <v>96981</v>
      </c>
      <c r="O2168" s="15" t="s">
        <v>6275</v>
      </c>
      <c r="P2168" s="15" t="s">
        <v>6276</v>
      </c>
      <c r="Q2168" s="48">
        <v>517283</v>
      </c>
      <c r="R2168" s="11" t="s">
        <v>45</v>
      </c>
      <c r="S2168" s="120">
        <v>8991</v>
      </c>
      <c r="T2168" s="85">
        <v>107.03</v>
      </c>
      <c r="U2168" s="86">
        <v>16</v>
      </c>
      <c r="V2168" s="123">
        <v>46.825625000000002</v>
      </c>
      <c r="W2168" s="85">
        <f t="shared" si="498"/>
        <v>5994</v>
      </c>
      <c r="X2168" s="86">
        <v>0</v>
      </c>
      <c r="Y2168" s="85">
        <v>16.054500000000001</v>
      </c>
      <c r="Z2168" s="86">
        <f t="shared" si="499"/>
        <v>0</v>
      </c>
      <c r="AA2168" s="86">
        <f t="shared" si="500"/>
        <v>5994</v>
      </c>
      <c r="AB2168" s="85">
        <v>122.77</v>
      </c>
      <c r="AC2168" s="85">
        <v>25</v>
      </c>
      <c r="AD2168" s="124">
        <f t="shared" si="508"/>
        <v>73.661999999999992</v>
      </c>
      <c r="AE2168" s="86">
        <f t="shared" si="501"/>
        <v>7366</v>
      </c>
      <c r="AF2168" s="85">
        <v>0</v>
      </c>
      <c r="AG2168" s="85">
        <v>36.831000000000003</v>
      </c>
      <c r="AH2168" s="85">
        <f t="shared" si="502"/>
        <v>0</v>
      </c>
      <c r="AI2168" s="86">
        <f t="shared" si="503"/>
        <v>13360</v>
      </c>
      <c r="AJ2168" s="86">
        <f t="shared" si="504"/>
        <v>4369</v>
      </c>
      <c r="AK2168" s="122"/>
      <c r="AL2168" s="85">
        <v>122.77</v>
      </c>
      <c r="AM2168" s="85">
        <v>25</v>
      </c>
      <c r="AN2168" s="124">
        <f t="shared" si="509"/>
        <v>73.661999999999992</v>
      </c>
      <c r="AO2168" s="86">
        <f t="shared" si="505"/>
        <v>7366</v>
      </c>
      <c r="AP2168" s="85">
        <v>0</v>
      </c>
      <c r="AQ2168" s="85">
        <v>36.831000000000003</v>
      </c>
      <c r="AR2168" s="85">
        <f t="shared" si="506"/>
        <v>0</v>
      </c>
      <c r="AS2168" s="86">
        <f t="shared" si="510"/>
        <v>13360</v>
      </c>
      <c r="AT2168" s="170">
        <f t="shared" si="511"/>
        <v>0</v>
      </c>
      <c r="AU2168" s="86">
        <v>13360</v>
      </c>
      <c r="AV2168" s="170">
        <f t="shared" si="507"/>
        <v>0</v>
      </c>
    </row>
    <row r="2169" spans="1:48" s="73" customFormat="1" x14ac:dyDescent="0.2">
      <c r="A2169" s="10" t="s">
        <v>565</v>
      </c>
      <c r="B2169" s="14" t="s">
        <v>36</v>
      </c>
      <c r="C2169" s="14" t="s">
        <v>37</v>
      </c>
      <c r="D2169" s="14" t="s">
        <v>5517</v>
      </c>
      <c r="E2169" s="58">
        <v>313688</v>
      </c>
      <c r="F2169" s="15" t="s">
        <v>5518</v>
      </c>
      <c r="G2169" s="15" t="s">
        <v>568</v>
      </c>
      <c r="H2169" s="16">
        <v>100009754</v>
      </c>
      <c r="I2169" s="62">
        <v>710013442</v>
      </c>
      <c r="J2169" s="13">
        <v>710013442</v>
      </c>
      <c r="K2169" s="15" t="s">
        <v>48</v>
      </c>
      <c r="L2169" s="12" t="s">
        <v>565</v>
      </c>
      <c r="M2169" s="15" t="s">
        <v>5427</v>
      </c>
      <c r="N2169" s="49">
        <v>97681</v>
      </c>
      <c r="O2169" s="15" t="s">
        <v>5519</v>
      </c>
      <c r="P2169" s="15" t="s">
        <v>5521</v>
      </c>
      <c r="Q2169" s="48">
        <v>508853</v>
      </c>
      <c r="R2169" s="11" t="s">
        <v>45</v>
      </c>
      <c r="S2169" s="120">
        <v>6743</v>
      </c>
      <c r="T2169" s="85">
        <v>107.03</v>
      </c>
      <c r="U2169" s="86">
        <v>12</v>
      </c>
      <c r="V2169" s="123">
        <v>46.825625000000002</v>
      </c>
      <c r="W2169" s="85">
        <f t="shared" si="498"/>
        <v>4495</v>
      </c>
      <c r="X2169" s="86">
        <v>0</v>
      </c>
      <c r="Y2169" s="85">
        <v>16.054500000000001</v>
      </c>
      <c r="Z2169" s="86">
        <f t="shared" si="499"/>
        <v>0</v>
      </c>
      <c r="AA2169" s="86">
        <f t="shared" si="500"/>
        <v>4495</v>
      </c>
      <c r="AB2169" s="85">
        <v>122.77</v>
      </c>
      <c r="AC2169" s="85">
        <v>16</v>
      </c>
      <c r="AD2169" s="124">
        <f t="shared" si="508"/>
        <v>73.661999999999992</v>
      </c>
      <c r="AE2169" s="86">
        <f t="shared" si="501"/>
        <v>4714</v>
      </c>
      <c r="AF2169" s="85">
        <v>0</v>
      </c>
      <c r="AG2169" s="85">
        <v>36.831000000000003</v>
      </c>
      <c r="AH2169" s="85">
        <f t="shared" si="502"/>
        <v>0</v>
      </c>
      <c r="AI2169" s="86">
        <f t="shared" si="503"/>
        <v>9209</v>
      </c>
      <c r="AJ2169" s="86">
        <f t="shared" si="504"/>
        <v>2466</v>
      </c>
      <c r="AK2169" s="122"/>
      <c r="AL2169" s="85">
        <v>122.77</v>
      </c>
      <c r="AM2169" s="85">
        <v>16</v>
      </c>
      <c r="AN2169" s="124">
        <f t="shared" si="509"/>
        <v>73.661999999999992</v>
      </c>
      <c r="AO2169" s="86">
        <f t="shared" si="505"/>
        <v>4714</v>
      </c>
      <c r="AP2169" s="85">
        <v>0</v>
      </c>
      <c r="AQ2169" s="85">
        <v>36.831000000000003</v>
      </c>
      <c r="AR2169" s="85">
        <f t="shared" si="506"/>
        <v>0</v>
      </c>
      <c r="AS2169" s="86">
        <f t="shared" si="510"/>
        <v>9209</v>
      </c>
      <c r="AT2169" s="170">
        <f t="shared" si="511"/>
        <v>0</v>
      </c>
      <c r="AU2169" s="86">
        <v>9209</v>
      </c>
      <c r="AV2169" s="170">
        <f t="shared" si="507"/>
        <v>0</v>
      </c>
    </row>
    <row r="2170" spans="1:48" s="73" customFormat="1" ht="30" x14ac:dyDescent="0.2">
      <c r="A2170" s="10" t="s">
        <v>565</v>
      </c>
      <c r="B2170" s="14" t="s">
        <v>36</v>
      </c>
      <c r="C2170" s="14" t="s">
        <v>37</v>
      </c>
      <c r="D2170" s="14" t="s">
        <v>5935</v>
      </c>
      <c r="E2170" s="58">
        <v>319139</v>
      </c>
      <c r="F2170" s="15" t="s">
        <v>5936</v>
      </c>
      <c r="G2170" s="15" t="s">
        <v>568</v>
      </c>
      <c r="H2170" s="16">
        <v>100010601</v>
      </c>
      <c r="I2170" s="62">
        <v>710019769</v>
      </c>
      <c r="J2170" s="13">
        <v>710019769</v>
      </c>
      <c r="K2170" s="15" t="s">
        <v>53</v>
      </c>
      <c r="L2170" s="12" t="s">
        <v>565</v>
      </c>
      <c r="M2170" s="15" t="s">
        <v>5754</v>
      </c>
      <c r="N2170" s="49">
        <v>98045</v>
      </c>
      <c r="O2170" s="15" t="s">
        <v>5937</v>
      </c>
      <c r="P2170" s="15" t="s">
        <v>5938</v>
      </c>
      <c r="Q2170" s="48">
        <v>515655</v>
      </c>
      <c r="R2170" s="11" t="s">
        <v>45</v>
      </c>
      <c r="S2170" s="120">
        <v>4704</v>
      </c>
      <c r="T2170" s="85">
        <v>107.03</v>
      </c>
      <c r="U2170" s="86">
        <v>7</v>
      </c>
      <c r="V2170" s="123">
        <v>46.825625000000002</v>
      </c>
      <c r="W2170" s="85">
        <f t="shared" si="498"/>
        <v>2622</v>
      </c>
      <c r="X2170" s="86">
        <v>4</v>
      </c>
      <c r="Y2170" s="85">
        <v>16.054500000000001</v>
      </c>
      <c r="Z2170" s="86">
        <f t="shared" si="499"/>
        <v>514</v>
      </c>
      <c r="AA2170" s="86">
        <f t="shared" si="500"/>
        <v>3136</v>
      </c>
      <c r="AB2170" s="85">
        <v>122.77</v>
      </c>
      <c r="AC2170" s="85">
        <v>12</v>
      </c>
      <c r="AD2170" s="124">
        <f t="shared" si="508"/>
        <v>73.661999999999992</v>
      </c>
      <c r="AE2170" s="86">
        <f t="shared" si="501"/>
        <v>3536</v>
      </c>
      <c r="AF2170" s="85">
        <v>4</v>
      </c>
      <c r="AG2170" s="85">
        <v>36.831000000000003</v>
      </c>
      <c r="AH2170" s="85">
        <f t="shared" si="502"/>
        <v>589</v>
      </c>
      <c r="AI2170" s="86">
        <f t="shared" si="503"/>
        <v>7261</v>
      </c>
      <c r="AJ2170" s="86">
        <f t="shared" si="504"/>
        <v>2557</v>
      </c>
      <c r="AK2170" s="122"/>
      <c r="AL2170" s="85">
        <v>122.77</v>
      </c>
      <c r="AM2170" s="85">
        <v>12</v>
      </c>
      <c r="AN2170" s="124">
        <f t="shared" si="509"/>
        <v>73.661999999999992</v>
      </c>
      <c r="AO2170" s="86">
        <f t="shared" si="505"/>
        <v>3536</v>
      </c>
      <c r="AP2170" s="85">
        <v>4</v>
      </c>
      <c r="AQ2170" s="85">
        <v>36.831000000000003</v>
      </c>
      <c r="AR2170" s="85">
        <f t="shared" si="506"/>
        <v>589</v>
      </c>
      <c r="AS2170" s="86">
        <f t="shared" si="510"/>
        <v>7261</v>
      </c>
      <c r="AT2170" s="170">
        <f t="shared" si="511"/>
        <v>0</v>
      </c>
      <c r="AU2170" s="86">
        <v>7261</v>
      </c>
      <c r="AV2170" s="170">
        <f t="shared" si="507"/>
        <v>0</v>
      </c>
    </row>
    <row r="2171" spans="1:48" s="73" customFormat="1" x14ac:dyDescent="0.2">
      <c r="A2171" s="10" t="s">
        <v>565</v>
      </c>
      <c r="B2171" s="14" t="s">
        <v>36</v>
      </c>
      <c r="C2171" s="14" t="s">
        <v>37</v>
      </c>
      <c r="D2171" s="14" t="s">
        <v>5646</v>
      </c>
      <c r="E2171" s="58">
        <v>316075</v>
      </c>
      <c r="F2171" s="15" t="s">
        <v>5647</v>
      </c>
      <c r="G2171" s="15" t="s">
        <v>568</v>
      </c>
      <c r="H2171" s="16">
        <v>100010013</v>
      </c>
      <c r="I2171" s="62">
        <v>710036906</v>
      </c>
      <c r="J2171" s="13">
        <v>710036906</v>
      </c>
      <c r="K2171" s="15" t="s">
        <v>210</v>
      </c>
      <c r="L2171" s="12" t="s">
        <v>565</v>
      </c>
      <c r="M2171" s="15" t="s">
        <v>5599</v>
      </c>
      <c r="N2171" s="49">
        <v>98601</v>
      </c>
      <c r="O2171" s="15" t="s">
        <v>5648</v>
      </c>
      <c r="P2171" s="15" t="s">
        <v>5649</v>
      </c>
      <c r="Q2171" s="48">
        <v>511391</v>
      </c>
      <c r="R2171" s="11" t="s">
        <v>45</v>
      </c>
      <c r="S2171" s="120">
        <v>41212</v>
      </c>
      <c r="T2171" s="85">
        <v>107.03</v>
      </c>
      <c r="U2171" s="86">
        <v>73</v>
      </c>
      <c r="V2171" s="123">
        <v>46.825625000000002</v>
      </c>
      <c r="W2171" s="85">
        <f t="shared" si="498"/>
        <v>27346</v>
      </c>
      <c r="X2171" s="86">
        <v>1</v>
      </c>
      <c r="Y2171" s="85">
        <v>16.054500000000001</v>
      </c>
      <c r="Z2171" s="86">
        <f t="shared" si="499"/>
        <v>128</v>
      </c>
      <c r="AA2171" s="86">
        <f t="shared" si="500"/>
        <v>27474</v>
      </c>
      <c r="AB2171" s="85">
        <v>122.77</v>
      </c>
      <c r="AC2171" s="85">
        <v>55</v>
      </c>
      <c r="AD2171" s="124">
        <f t="shared" si="508"/>
        <v>73.661999999999992</v>
      </c>
      <c r="AE2171" s="86">
        <f t="shared" si="501"/>
        <v>16206</v>
      </c>
      <c r="AF2171" s="85">
        <v>3</v>
      </c>
      <c r="AG2171" s="85">
        <v>36.831000000000003</v>
      </c>
      <c r="AH2171" s="85">
        <f t="shared" si="502"/>
        <v>442</v>
      </c>
      <c r="AI2171" s="86">
        <f t="shared" si="503"/>
        <v>44122</v>
      </c>
      <c r="AJ2171" s="86">
        <f t="shared" si="504"/>
        <v>2910</v>
      </c>
      <c r="AK2171" s="122"/>
      <c r="AL2171" s="85">
        <v>122.77</v>
      </c>
      <c r="AM2171" s="85">
        <v>55</v>
      </c>
      <c r="AN2171" s="124">
        <f t="shared" si="509"/>
        <v>73.661999999999992</v>
      </c>
      <c r="AO2171" s="86">
        <f t="shared" si="505"/>
        <v>16206</v>
      </c>
      <c r="AP2171" s="85">
        <v>3</v>
      </c>
      <c r="AQ2171" s="85">
        <v>36.831000000000003</v>
      </c>
      <c r="AR2171" s="85">
        <f t="shared" si="506"/>
        <v>442</v>
      </c>
      <c r="AS2171" s="86">
        <f t="shared" si="510"/>
        <v>44122</v>
      </c>
      <c r="AT2171" s="170">
        <f t="shared" si="511"/>
        <v>0</v>
      </c>
      <c r="AU2171" s="86">
        <v>44122</v>
      </c>
      <c r="AV2171" s="170">
        <f t="shared" si="507"/>
        <v>0</v>
      </c>
    </row>
    <row r="2172" spans="1:48" s="73" customFormat="1" ht="45" x14ac:dyDescent="0.2">
      <c r="A2172" s="10" t="s">
        <v>565</v>
      </c>
      <c r="B2172" s="14" t="s">
        <v>36</v>
      </c>
      <c r="C2172" s="14" t="s">
        <v>37</v>
      </c>
      <c r="D2172" s="14" t="s">
        <v>6349</v>
      </c>
      <c r="E2172" s="58">
        <v>319805</v>
      </c>
      <c r="F2172" s="15" t="s">
        <v>6350</v>
      </c>
      <c r="G2172" s="15" t="s">
        <v>568</v>
      </c>
      <c r="H2172" s="16">
        <v>100009829</v>
      </c>
      <c r="I2172" s="62">
        <v>710231075</v>
      </c>
      <c r="J2172" s="13">
        <v>42302498</v>
      </c>
      <c r="K2172" s="15" t="s">
        <v>92</v>
      </c>
      <c r="L2172" s="12" t="s">
        <v>565</v>
      </c>
      <c r="M2172" s="15" t="s">
        <v>5673</v>
      </c>
      <c r="N2172" s="49">
        <v>96212</v>
      </c>
      <c r="O2172" s="15" t="s">
        <v>6351</v>
      </c>
      <c r="P2172" s="15" t="s">
        <v>6355</v>
      </c>
      <c r="Q2172" s="48">
        <v>518263</v>
      </c>
      <c r="R2172" s="11" t="s">
        <v>45</v>
      </c>
      <c r="S2172" s="120">
        <v>6743</v>
      </c>
      <c r="T2172" s="85">
        <v>107.03</v>
      </c>
      <c r="U2172" s="86">
        <v>12</v>
      </c>
      <c r="V2172" s="123">
        <v>46.825625000000002</v>
      </c>
      <c r="W2172" s="85">
        <f t="shared" si="498"/>
        <v>4495</v>
      </c>
      <c r="X2172" s="86">
        <v>0</v>
      </c>
      <c r="Y2172" s="85">
        <v>16.054500000000001</v>
      </c>
      <c r="Z2172" s="86">
        <f t="shared" si="499"/>
        <v>0</v>
      </c>
      <c r="AA2172" s="86">
        <f t="shared" si="500"/>
        <v>4495</v>
      </c>
      <c r="AB2172" s="85">
        <v>122.77</v>
      </c>
      <c r="AC2172" s="85">
        <v>8</v>
      </c>
      <c r="AD2172" s="124">
        <f t="shared" si="508"/>
        <v>73.661999999999992</v>
      </c>
      <c r="AE2172" s="86">
        <f t="shared" si="501"/>
        <v>2357</v>
      </c>
      <c r="AF2172" s="85">
        <v>0</v>
      </c>
      <c r="AG2172" s="85">
        <v>36.831000000000003</v>
      </c>
      <c r="AH2172" s="85">
        <f t="shared" si="502"/>
        <v>0</v>
      </c>
      <c r="AI2172" s="86">
        <f t="shared" si="503"/>
        <v>6852</v>
      </c>
      <c r="AJ2172" s="86">
        <f t="shared" si="504"/>
        <v>109</v>
      </c>
      <c r="AK2172" s="122"/>
      <c r="AL2172" s="85">
        <v>122.77</v>
      </c>
      <c r="AM2172" s="85">
        <v>8</v>
      </c>
      <c r="AN2172" s="124">
        <f t="shared" si="509"/>
        <v>73.661999999999992</v>
      </c>
      <c r="AO2172" s="86">
        <f t="shared" si="505"/>
        <v>2357</v>
      </c>
      <c r="AP2172" s="85">
        <v>0</v>
      </c>
      <c r="AQ2172" s="85">
        <v>36.831000000000003</v>
      </c>
      <c r="AR2172" s="85">
        <f t="shared" si="506"/>
        <v>0</v>
      </c>
      <c r="AS2172" s="86">
        <f t="shared" si="510"/>
        <v>6852</v>
      </c>
      <c r="AT2172" s="170">
        <f t="shared" si="511"/>
        <v>0</v>
      </c>
      <c r="AU2172" s="86">
        <v>6852</v>
      </c>
      <c r="AV2172" s="170">
        <f t="shared" si="507"/>
        <v>0</v>
      </c>
    </row>
    <row r="2173" spans="1:48" s="73" customFormat="1" ht="45" x14ac:dyDescent="0.2">
      <c r="A2173" s="10" t="s">
        <v>565</v>
      </c>
      <c r="B2173" s="14" t="s">
        <v>36</v>
      </c>
      <c r="C2173" s="14" t="s">
        <v>37</v>
      </c>
      <c r="D2173" s="14" t="s">
        <v>6420</v>
      </c>
      <c r="E2173" s="58">
        <v>320170</v>
      </c>
      <c r="F2173" s="15" t="s">
        <v>6421</v>
      </c>
      <c r="G2173" s="15" t="s">
        <v>568</v>
      </c>
      <c r="H2173" s="16">
        <v>100010846</v>
      </c>
      <c r="I2173" s="62">
        <v>710224125</v>
      </c>
      <c r="J2173" s="13">
        <v>37831216</v>
      </c>
      <c r="K2173" s="15" t="s">
        <v>105</v>
      </c>
      <c r="L2173" s="12" t="s">
        <v>565</v>
      </c>
      <c r="M2173" s="15" t="s">
        <v>6311</v>
      </c>
      <c r="N2173" s="49">
        <v>96263</v>
      </c>
      <c r="O2173" s="15" t="s">
        <v>6422</v>
      </c>
      <c r="P2173" s="15" t="s">
        <v>6423</v>
      </c>
      <c r="Q2173" s="48">
        <v>518689</v>
      </c>
      <c r="R2173" s="11" t="s">
        <v>45</v>
      </c>
      <c r="S2173" s="120">
        <v>12362</v>
      </c>
      <c r="T2173" s="85">
        <v>107.03</v>
      </c>
      <c r="U2173" s="86">
        <v>22</v>
      </c>
      <c r="V2173" s="123">
        <v>46.825625000000002</v>
      </c>
      <c r="W2173" s="85">
        <f t="shared" si="498"/>
        <v>8241</v>
      </c>
      <c r="X2173" s="86">
        <v>0</v>
      </c>
      <c r="Y2173" s="85">
        <v>16.054500000000001</v>
      </c>
      <c r="Z2173" s="86">
        <f t="shared" si="499"/>
        <v>0</v>
      </c>
      <c r="AA2173" s="86">
        <f t="shared" si="500"/>
        <v>8241</v>
      </c>
      <c r="AB2173" s="85">
        <v>122.77</v>
      </c>
      <c r="AC2173" s="85">
        <v>30</v>
      </c>
      <c r="AD2173" s="124">
        <f t="shared" si="508"/>
        <v>73.661999999999992</v>
      </c>
      <c r="AE2173" s="86">
        <f t="shared" si="501"/>
        <v>8839</v>
      </c>
      <c r="AF2173" s="85">
        <v>0</v>
      </c>
      <c r="AG2173" s="85">
        <v>36.831000000000003</v>
      </c>
      <c r="AH2173" s="85">
        <f t="shared" si="502"/>
        <v>0</v>
      </c>
      <c r="AI2173" s="86">
        <f t="shared" si="503"/>
        <v>17080</v>
      </c>
      <c r="AJ2173" s="86">
        <f t="shared" si="504"/>
        <v>4718</v>
      </c>
      <c r="AK2173" s="122"/>
      <c r="AL2173" s="85">
        <v>122.77</v>
      </c>
      <c r="AM2173" s="85">
        <v>30</v>
      </c>
      <c r="AN2173" s="124">
        <f t="shared" si="509"/>
        <v>73.661999999999992</v>
      </c>
      <c r="AO2173" s="86">
        <f t="shared" si="505"/>
        <v>8839</v>
      </c>
      <c r="AP2173" s="85">
        <v>0</v>
      </c>
      <c r="AQ2173" s="85">
        <v>36.831000000000003</v>
      </c>
      <c r="AR2173" s="85">
        <f t="shared" si="506"/>
        <v>0</v>
      </c>
      <c r="AS2173" s="86">
        <f t="shared" si="510"/>
        <v>17080</v>
      </c>
      <c r="AT2173" s="170">
        <f t="shared" si="511"/>
        <v>0</v>
      </c>
      <c r="AU2173" s="86">
        <v>17080</v>
      </c>
      <c r="AV2173" s="170">
        <f t="shared" si="507"/>
        <v>0</v>
      </c>
    </row>
    <row r="2174" spans="1:48" s="73" customFormat="1" ht="45" x14ac:dyDescent="0.2">
      <c r="A2174" s="10" t="s">
        <v>565</v>
      </c>
      <c r="B2174" s="14" t="s">
        <v>36</v>
      </c>
      <c r="C2174" s="14" t="s">
        <v>37</v>
      </c>
      <c r="D2174" s="14" t="s">
        <v>5667</v>
      </c>
      <c r="E2174" s="58">
        <v>316130</v>
      </c>
      <c r="F2174" s="15" t="s">
        <v>5668</v>
      </c>
      <c r="G2174" s="15" t="s">
        <v>568</v>
      </c>
      <c r="H2174" s="16">
        <v>100010209</v>
      </c>
      <c r="I2174" s="62">
        <v>710016360</v>
      </c>
      <c r="J2174" s="13">
        <v>37831542</v>
      </c>
      <c r="K2174" s="15" t="s">
        <v>92</v>
      </c>
      <c r="L2174" s="12" t="s">
        <v>565</v>
      </c>
      <c r="M2174" s="15" t="s">
        <v>5618</v>
      </c>
      <c r="N2174" s="49">
        <v>98505</v>
      </c>
      <c r="O2174" s="15" t="s">
        <v>5669</v>
      </c>
      <c r="P2174" s="15" t="s">
        <v>5670</v>
      </c>
      <c r="Q2174" s="48">
        <v>511498</v>
      </c>
      <c r="R2174" s="11" t="s">
        <v>45</v>
      </c>
      <c r="S2174" s="120">
        <v>10499</v>
      </c>
      <c r="T2174" s="85">
        <v>107.03</v>
      </c>
      <c r="U2174" s="86">
        <v>18</v>
      </c>
      <c r="V2174" s="123">
        <v>46.825625000000002</v>
      </c>
      <c r="W2174" s="85">
        <f t="shared" si="498"/>
        <v>6743</v>
      </c>
      <c r="X2174" s="86">
        <v>2</v>
      </c>
      <c r="Y2174" s="85">
        <v>16.054500000000001</v>
      </c>
      <c r="Z2174" s="86">
        <f t="shared" si="499"/>
        <v>257</v>
      </c>
      <c r="AA2174" s="86">
        <f t="shared" si="500"/>
        <v>7000</v>
      </c>
      <c r="AB2174" s="85">
        <v>122.77</v>
      </c>
      <c r="AC2174" s="85">
        <v>30</v>
      </c>
      <c r="AD2174" s="124">
        <f t="shared" si="508"/>
        <v>73.661999999999992</v>
      </c>
      <c r="AE2174" s="86">
        <f t="shared" si="501"/>
        <v>8839</v>
      </c>
      <c r="AF2174" s="85">
        <v>0</v>
      </c>
      <c r="AG2174" s="85">
        <v>36.831000000000003</v>
      </c>
      <c r="AH2174" s="85">
        <f t="shared" si="502"/>
        <v>0</v>
      </c>
      <c r="AI2174" s="86">
        <f t="shared" si="503"/>
        <v>15839</v>
      </c>
      <c r="AJ2174" s="86">
        <f t="shared" si="504"/>
        <v>5340</v>
      </c>
      <c r="AK2174" s="122"/>
      <c r="AL2174" s="85">
        <v>122.77</v>
      </c>
      <c r="AM2174" s="85">
        <v>30</v>
      </c>
      <c r="AN2174" s="124">
        <f t="shared" si="509"/>
        <v>73.661999999999992</v>
      </c>
      <c r="AO2174" s="86">
        <f t="shared" si="505"/>
        <v>8839</v>
      </c>
      <c r="AP2174" s="85">
        <v>0</v>
      </c>
      <c r="AQ2174" s="85">
        <v>36.831000000000003</v>
      </c>
      <c r="AR2174" s="85">
        <f t="shared" si="506"/>
        <v>0</v>
      </c>
      <c r="AS2174" s="86">
        <f t="shared" si="510"/>
        <v>15839</v>
      </c>
      <c r="AT2174" s="170">
        <f t="shared" si="511"/>
        <v>0</v>
      </c>
      <c r="AU2174" s="86">
        <v>15839</v>
      </c>
      <c r="AV2174" s="170">
        <f t="shared" si="507"/>
        <v>0</v>
      </c>
    </row>
    <row r="2175" spans="1:48" s="73" customFormat="1" ht="30" x14ac:dyDescent="0.2">
      <c r="A2175" s="10" t="s">
        <v>565</v>
      </c>
      <c r="B2175" s="14" t="s">
        <v>36</v>
      </c>
      <c r="C2175" s="14" t="s">
        <v>37</v>
      </c>
      <c r="D2175" s="14" t="s">
        <v>5596</v>
      </c>
      <c r="E2175" s="58">
        <v>316181</v>
      </c>
      <c r="F2175" s="15" t="s">
        <v>5597</v>
      </c>
      <c r="G2175" s="15" t="s">
        <v>568</v>
      </c>
      <c r="H2175" s="16">
        <v>100010097</v>
      </c>
      <c r="I2175" s="62">
        <v>710036949</v>
      </c>
      <c r="J2175" s="13">
        <v>710036949</v>
      </c>
      <c r="K2175" s="15" t="s">
        <v>48</v>
      </c>
      <c r="L2175" s="12" t="s">
        <v>565</v>
      </c>
      <c r="M2175" s="15" t="s">
        <v>5599</v>
      </c>
      <c r="N2175" s="49">
        <v>98401</v>
      </c>
      <c r="O2175" s="15" t="s">
        <v>5600</v>
      </c>
      <c r="P2175" s="15" t="s">
        <v>5602</v>
      </c>
      <c r="Q2175" s="48">
        <v>511218</v>
      </c>
      <c r="R2175" s="11" t="s">
        <v>45</v>
      </c>
      <c r="S2175" s="120">
        <v>15172</v>
      </c>
      <c r="T2175" s="85">
        <v>107.03</v>
      </c>
      <c r="U2175" s="86">
        <v>27</v>
      </c>
      <c r="V2175" s="123">
        <v>46.825625000000002</v>
      </c>
      <c r="W2175" s="85">
        <f t="shared" si="498"/>
        <v>10114</v>
      </c>
      <c r="X2175" s="86">
        <v>0</v>
      </c>
      <c r="Y2175" s="85">
        <v>16.054500000000001</v>
      </c>
      <c r="Z2175" s="86">
        <f t="shared" si="499"/>
        <v>0</v>
      </c>
      <c r="AA2175" s="86">
        <f t="shared" si="500"/>
        <v>10114</v>
      </c>
      <c r="AB2175" s="85">
        <v>122.77</v>
      </c>
      <c r="AC2175" s="85">
        <v>43</v>
      </c>
      <c r="AD2175" s="124">
        <f t="shared" si="508"/>
        <v>73.661999999999992</v>
      </c>
      <c r="AE2175" s="86">
        <f t="shared" si="501"/>
        <v>12670</v>
      </c>
      <c r="AF2175" s="85">
        <v>0</v>
      </c>
      <c r="AG2175" s="85">
        <v>36.831000000000003</v>
      </c>
      <c r="AH2175" s="85">
        <f t="shared" si="502"/>
        <v>0</v>
      </c>
      <c r="AI2175" s="86">
        <f t="shared" si="503"/>
        <v>22784</v>
      </c>
      <c r="AJ2175" s="86">
        <f t="shared" si="504"/>
        <v>7612</v>
      </c>
      <c r="AK2175" s="122"/>
      <c r="AL2175" s="85">
        <v>122.77</v>
      </c>
      <c r="AM2175" s="85">
        <v>43</v>
      </c>
      <c r="AN2175" s="124">
        <f t="shared" si="509"/>
        <v>73.661999999999992</v>
      </c>
      <c r="AO2175" s="86">
        <f t="shared" si="505"/>
        <v>12670</v>
      </c>
      <c r="AP2175" s="85">
        <v>0</v>
      </c>
      <c r="AQ2175" s="85">
        <v>36.831000000000003</v>
      </c>
      <c r="AR2175" s="85">
        <f t="shared" si="506"/>
        <v>0</v>
      </c>
      <c r="AS2175" s="86">
        <f t="shared" si="510"/>
        <v>22784</v>
      </c>
      <c r="AT2175" s="170">
        <f t="shared" si="511"/>
        <v>0</v>
      </c>
      <c r="AU2175" s="86">
        <v>22784</v>
      </c>
      <c r="AV2175" s="170">
        <f t="shared" si="507"/>
        <v>0</v>
      </c>
    </row>
    <row r="2176" spans="1:48" s="73" customFormat="1" x14ac:dyDescent="0.2">
      <c r="A2176" s="10" t="s">
        <v>565</v>
      </c>
      <c r="B2176" s="14" t="s">
        <v>36</v>
      </c>
      <c r="C2176" s="14" t="s">
        <v>37</v>
      </c>
      <c r="D2176" s="14" t="s">
        <v>5583</v>
      </c>
      <c r="E2176" s="58">
        <v>313904</v>
      </c>
      <c r="F2176" s="15" t="s">
        <v>5584</v>
      </c>
      <c r="G2176" s="15" t="s">
        <v>568</v>
      </c>
      <c r="H2176" s="16">
        <v>100009799</v>
      </c>
      <c r="I2176" s="62">
        <v>42310989</v>
      </c>
      <c r="J2176" s="13">
        <v>42310989</v>
      </c>
      <c r="K2176" s="15" t="s">
        <v>48</v>
      </c>
      <c r="L2176" s="12" t="s">
        <v>565</v>
      </c>
      <c r="M2176" s="15" t="s">
        <v>5427</v>
      </c>
      <c r="N2176" s="49">
        <v>97646</v>
      </c>
      <c r="O2176" s="15" t="s">
        <v>5585</v>
      </c>
      <c r="P2176" s="15" t="s">
        <v>5586</v>
      </c>
      <c r="Q2176" s="48">
        <v>509086</v>
      </c>
      <c r="R2176" s="11" t="s">
        <v>86</v>
      </c>
      <c r="S2176" s="120">
        <v>23600</v>
      </c>
      <c r="T2176" s="85">
        <v>107.03</v>
      </c>
      <c r="U2176" s="86">
        <v>42</v>
      </c>
      <c r="V2176" s="123">
        <v>46.825625000000002</v>
      </c>
      <c r="W2176" s="85">
        <f t="shared" si="498"/>
        <v>15733</v>
      </c>
      <c r="X2176" s="86">
        <v>0</v>
      </c>
      <c r="Y2176" s="85">
        <v>16.054500000000001</v>
      </c>
      <c r="Z2176" s="86">
        <f t="shared" si="499"/>
        <v>0</v>
      </c>
      <c r="AA2176" s="86">
        <f t="shared" si="500"/>
        <v>15733</v>
      </c>
      <c r="AB2176" s="85">
        <v>122.77</v>
      </c>
      <c r="AC2176" s="85">
        <v>34</v>
      </c>
      <c r="AD2176" s="124">
        <f t="shared" si="508"/>
        <v>73.661999999999992</v>
      </c>
      <c r="AE2176" s="86">
        <f t="shared" si="501"/>
        <v>10018</v>
      </c>
      <c r="AF2176" s="85">
        <v>0</v>
      </c>
      <c r="AG2176" s="85">
        <v>36.831000000000003</v>
      </c>
      <c r="AH2176" s="85">
        <f t="shared" si="502"/>
        <v>0</v>
      </c>
      <c r="AI2176" s="86">
        <f t="shared" si="503"/>
        <v>25751</v>
      </c>
      <c r="AJ2176" s="86">
        <f t="shared" si="504"/>
        <v>2151</v>
      </c>
      <c r="AK2176" s="122"/>
      <c r="AL2176" s="85">
        <v>122.77</v>
      </c>
      <c r="AM2176" s="85">
        <v>34</v>
      </c>
      <c r="AN2176" s="124">
        <f t="shared" si="509"/>
        <v>73.661999999999992</v>
      </c>
      <c r="AO2176" s="86">
        <f t="shared" si="505"/>
        <v>10018</v>
      </c>
      <c r="AP2176" s="85">
        <v>0</v>
      </c>
      <c r="AQ2176" s="85">
        <v>36.831000000000003</v>
      </c>
      <c r="AR2176" s="85">
        <f t="shared" si="506"/>
        <v>0</v>
      </c>
      <c r="AS2176" s="86">
        <f t="shared" si="510"/>
        <v>25751</v>
      </c>
      <c r="AT2176" s="170">
        <f t="shared" si="511"/>
        <v>0</v>
      </c>
      <c r="AU2176" s="86">
        <v>25751</v>
      </c>
      <c r="AV2176" s="170">
        <f t="shared" si="507"/>
        <v>0</v>
      </c>
    </row>
    <row r="2177" spans="1:48" s="73" customFormat="1" ht="45" x14ac:dyDescent="0.2">
      <c r="A2177" s="10" t="s">
        <v>565</v>
      </c>
      <c r="B2177" s="14" t="s">
        <v>36</v>
      </c>
      <c r="C2177" s="14" t="s">
        <v>37</v>
      </c>
      <c r="D2177" s="14" t="s">
        <v>5939</v>
      </c>
      <c r="E2177" s="58">
        <v>649732</v>
      </c>
      <c r="F2177" s="15" t="s">
        <v>5940</v>
      </c>
      <c r="G2177" s="15" t="s">
        <v>568</v>
      </c>
      <c r="H2177" s="16">
        <v>100010606</v>
      </c>
      <c r="I2177" s="62">
        <v>710019785</v>
      </c>
      <c r="J2177" s="13">
        <v>710059957</v>
      </c>
      <c r="K2177" s="15" t="s">
        <v>92</v>
      </c>
      <c r="L2177" s="12" t="s">
        <v>565</v>
      </c>
      <c r="M2177" s="15" t="s">
        <v>5754</v>
      </c>
      <c r="N2177" s="49">
        <v>98034</v>
      </c>
      <c r="O2177" s="15" t="s">
        <v>5941</v>
      </c>
      <c r="P2177" s="15" t="s">
        <v>5942</v>
      </c>
      <c r="Q2177" s="48">
        <v>515663</v>
      </c>
      <c r="R2177" s="11" t="s">
        <v>45</v>
      </c>
      <c r="S2177" s="120">
        <v>4688</v>
      </c>
      <c r="T2177" s="85">
        <v>107.03</v>
      </c>
      <c r="U2177" s="86">
        <v>8</v>
      </c>
      <c r="V2177" s="123">
        <v>46.825625000000002</v>
      </c>
      <c r="W2177" s="85">
        <f t="shared" ref="W2177:W2227" si="512">+ROUND(U2177*V2177*8,0)</f>
        <v>2997</v>
      </c>
      <c r="X2177" s="86">
        <v>1</v>
      </c>
      <c r="Y2177" s="85">
        <v>16.054500000000001</v>
      </c>
      <c r="Z2177" s="86">
        <f t="shared" ref="Z2177:Z2227" si="513">ROUND(X2177*Y2177*8,0)</f>
        <v>128</v>
      </c>
      <c r="AA2177" s="86">
        <f t="shared" si="500"/>
        <v>3125</v>
      </c>
      <c r="AB2177" s="85">
        <v>122.77</v>
      </c>
      <c r="AC2177" s="85">
        <v>7</v>
      </c>
      <c r="AD2177" s="124">
        <f t="shared" si="508"/>
        <v>73.661999999999992</v>
      </c>
      <c r="AE2177" s="86">
        <f t="shared" si="501"/>
        <v>2063</v>
      </c>
      <c r="AF2177" s="85">
        <v>0</v>
      </c>
      <c r="AG2177" s="85">
        <v>36.831000000000003</v>
      </c>
      <c r="AH2177" s="85">
        <f t="shared" si="502"/>
        <v>0</v>
      </c>
      <c r="AI2177" s="86">
        <f t="shared" si="503"/>
        <v>5188</v>
      </c>
      <c r="AJ2177" s="86">
        <f t="shared" si="504"/>
        <v>500</v>
      </c>
      <c r="AK2177" s="122"/>
      <c r="AL2177" s="85">
        <v>122.77</v>
      </c>
      <c r="AM2177" s="85">
        <v>7</v>
      </c>
      <c r="AN2177" s="124">
        <f t="shared" si="509"/>
        <v>73.661999999999992</v>
      </c>
      <c r="AO2177" s="86">
        <f t="shared" si="505"/>
        <v>2063</v>
      </c>
      <c r="AP2177" s="85">
        <v>0</v>
      </c>
      <c r="AQ2177" s="85">
        <v>36.831000000000003</v>
      </c>
      <c r="AR2177" s="85">
        <f t="shared" si="506"/>
        <v>0</v>
      </c>
      <c r="AS2177" s="86">
        <f t="shared" si="510"/>
        <v>5188</v>
      </c>
      <c r="AT2177" s="170">
        <f t="shared" si="511"/>
        <v>0</v>
      </c>
      <c r="AU2177" s="86">
        <v>5188</v>
      </c>
      <c r="AV2177" s="170">
        <f t="shared" si="507"/>
        <v>0</v>
      </c>
    </row>
    <row r="2178" spans="1:48" s="73" customFormat="1" ht="30" x14ac:dyDescent="0.2">
      <c r="A2178" s="10" t="s">
        <v>565</v>
      </c>
      <c r="B2178" s="14" t="s">
        <v>36</v>
      </c>
      <c r="C2178" s="14" t="s">
        <v>37</v>
      </c>
      <c r="D2178" s="14" t="s">
        <v>5579</v>
      </c>
      <c r="E2178" s="58">
        <v>313882</v>
      </c>
      <c r="F2178" s="15" t="s">
        <v>5580</v>
      </c>
      <c r="G2178" s="15" t="s">
        <v>568</v>
      </c>
      <c r="H2178" s="16">
        <v>100009586</v>
      </c>
      <c r="I2178" s="62">
        <v>710013639</v>
      </c>
      <c r="J2178" s="13">
        <v>710013639</v>
      </c>
      <c r="K2178" s="15" t="s">
        <v>48</v>
      </c>
      <c r="L2178" s="12" t="s">
        <v>565</v>
      </c>
      <c r="M2178" s="15" t="s">
        <v>654</v>
      </c>
      <c r="N2178" s="49">
        <v>97634</v>
      </c>
      <c r="O2178" s="15" t="s">
        <v>5581</v>
      </c>
      <c r="P2178" s="15" t="s">
        <v>5582</v>
      </c>
      <c r="Q2178" s="48">
        <v>509060</v>
      </c>
      <c r="R2178" s="11" t="s">
        <v>45</v>
      </c>
      <c r="S2178" s="120">
        <v>3371</v>
      </c>
      <c r="T2178" s="85">
        <v>107.03</v>
      </c>
      <c r="U2178" s="86">
        <v>6</v>
      </c>
      <c r="V2178" s="123">
        <v>46.825625000000002</v>
      </c>
      <c r="W2178" s="85">
        <f t="shared" si="512"/>
        <v>2248</v>
      </c>
      <c r="X2178" s="86">
        <v>0</v>
      </c>
      <c r="Y2178" s="85">
        <v>16.054500000000001</v>
      </c>
      <c r="Z2178" s="86">
        <f t="shared" si="513"/>
        <v>0</v>
      </c>
      <c r="AA2178" s="86">
        <f t="shared" si="500"/>
        <v>2248</v>
      </c>
      <c r="AB2178" s="85">
        <v>122.77</v>
      </c>
      <c r="AC2178" s="85">
        <v>5</v>
      </c>
      <c r="AD2178" s="124">
        <f t="shared" si="508"/>
        <v>73.661999999999992</v>
      </c>
      <c r="AE2178" s="86">
        <f t="shared" si="501"/>
        <v>1473</v>
      </c>
      <c r="AF2178" s="85">
        <v>0</v>
      </c>
      <c r="AG2178" s="85">
        <v>36.831000000000003</v>
      </c>
      <c r="AH2178" s="85">
        <f t="shared" si="502"/>
        <v>0</v>
      </c>
      <c r="AI2178" s="86">
        <f t="shared" si="503"/>
        <v>3721</v>
      </c>
      <c r="AJ2178" s="86">
        <f t="shared" si="504"/>
        <v>350</v>
      </c>
      <c r="AK2178" s="122"/>
      <c r="AL2178" s="85">
        <v>122.77</v>
      </c>
      <c r="AM2178" s="85">
        <v>5</v>
      </c>
      <c r="AN2178" s="124">
        <f t="shared" si="509"/>
        <v>73.661999999999992</v>
      </c>
      <c r="AO2178" s="86">
        <f t="shared" si="505"/>
        <v>1473</v>
      </c>
      <c r="AP2178" s="85">
        <v>0</v>
      </c>
      <c r="AQ2178" s="85">
        <v>36.831000000000003</v>
      </c>
      <c r="AR2178" s="85">
        <f t="shared" si="506"/>
        <v>0</v>
      </c>
      <c r="AS2178" s="86">
        <f t="shared" si="510"/>
        <v>3721</v>
      </c>
      <c r="AT2178" s="170">
        <f t="shared" si="511"/>
        <v>0</v>
      </c>
      <c r="AU2178" s="86">
        <v>3721</v>
      </c>
      <c r="AV2178" s="170">
        <f t="shared" si="507"/>
        <v>0</v>
      </c>
    </row>
    <row r="2179" spans="1:48" s="73" customFormat="1" ht="30" x14ac:dyDescent="0.2">
      <c r="A2179" s="10" t="s">
        <v>565</v>
      </c>
      <c r="B2179" s="14" t="s">
        <v>36</v>
      </c>
      <c r="C2179" s="14" t="s">
        <v>37</v>
      </c>
      <c r="D2179" s="14" t="s">
        <v>5395</v>
      </c>
      <c r="E2179" s="58">
        <v>313271</v>
      </c>
      <c r="F2179" s="15" t="s">
        <v>5396</v>
      </c>
      <c r="G2179" s="15" t="s">
        <v>568</v>
      </c>
      <c r="H2179" s="16">
        <v>100009469</v>
      </c>
      <c r="I2179" s="62">
        <v>710036280</v>
      </c>
      <c r="J2179" s="13">
        <v>710036280</v>
      </c>
      <c r="K2179" s="15" t="s">
        <v>48</v>
      </c>
      <c r="L2179" s="12" t="s">
        <v>565</v>
      </c>
      <c r="M2179" s="15" t="s">
        <v>654</v>
      </c>
      <c r="N2179" s="49">
        <v>97411</v>
      </c>
      <c r="O2179" s="15" t="s">
        <v>655</v>
      </c>
      <c r="P2179" s="15" t="s">
        <v>5415</v>
      </c>
      <c r="Q2179" s="48">
        <v>508438</v>
      </c>
      <c r="R2179" s="11" t="s">
        <v>45</v>
      </c>
      <c r="S2179" s="120">
        <v>28657</v>
      </c>
      <c r="T2179" s="85">
        <v>107.03</v>
      </c>
      <c r="U2179" s="86">
        <v>51</v>
      </c>
      <c r="V2179" s="123">
        <v>46.825625000000002</v>
      </c>
      <c r="W2179" s="85">
        <f t="shared" si="512"/>
        <v>19105</v>
      </c>
      <c r="X2179" s="86">
        <v>0</v>
      </c>
      <c r="Y2179" s="85">
        <v>16.054500000000001</v>
      </c>
      <c r="Z2179" s="86">
        <f t="shared" si="513"/>
        <v>0</v>
      </c>
      <c r="AA2179" s="86">
        <f t="shared" si="500"/>
        <v>19105</v>
      </c>
      <c r="AB2179" s="85">
        <v>122.77</v>
      </c>
      <c r="AC2179" s="85">
        <v>45</v>
      </c>
      <c r="AD2179" s="124">
        <f t="shared" si="508"/>
        <v>73.661999999999992</v>
      </c>
      <c r="AE2179" s="86">
        <f t="shared" si="501"/>
        <v>13259</v>
      </c>
      <c r="AF2179" s="85">
        <v>0</v>
      </c>
      <c r="AG2179" s="85">
        <v>36.831000000000003</v>
      </c>
      <c r="AH2179" s="85">
        <f t="shared" si="502"/>
        <v>0</v>
      </c>
      <c r="AI2179" s="86">
        <f t="shared" si="503"/>
        <v>32364</v>
      </c>
      <c r="AJ2179" s="86">
        <f t="shared" si="504"/>
        <v>3707</v>
      </c>
      <c r="AK2179" s="122"/>
      <c r="AL2179" s="85">
        <v>122.77</v>
      </c>
      <c r="AM2179" s="85">
        <v>45</v>
      </c>
      <c r="AN2179" s="124">
        <f t="shared" si="509"/>
        <v>73.661999999999992</v>
      </c>
      <c r="AO2179" s="86">
        <f t="shared" si="505"/>
        <v>13259</v>
      </c>
      <c r="AP2179" s="85">
        <v>0</v>
      </c>
      <c r="AQ2179" s="85">
        <v>36.831000000000003</v>
      </c>
      <c r="AR2179" s="85">
        <f t="shared" si="506"/>
        <v>0</v>
      </c>
      <c r="AS2179" s="86">
        <f t="shared" si="510"/>
        <v>32364</v>
      </c>
      <c r="AT2179" s="170">
        <f t="shared" si="511"/>
        <v>0</v>
      </c>
      <c r="AU2179" s="86">
        <v>32364</v>
      </c>
      <c r="AV2179" s="170">
        <f t="shared" si="507"/>
        <v>0</v>
      </c>
    </row>
    <row r="2180" spans="1:48" s="73" customFormat="1" x14ac:dyDescent="0.2">
      <c r="A2180" s="10" t="s">
        <v>565</v>
      </c>
      <c r="B2180" s="14" t="s">
        <v>36</v>
      </c>
      <c r="C2180" s="14" t="s">
        <v>37</v>
      </c>
      <c r="D2180" s="14" t="s">
        <v>6309</v>
      </c>
      <c r="E2180" s="58">
        <v>320439</v>
      </c>
      <c r="F2180" s="15" t="s">
        <v>6310</v>
      </c>
      <c r="G2180" s="15" t="s">
        <v>568</v>
      </c>
      <c r="H2180" s="16">
        <v>100010970</v>
      </c>
      <c r="I2180" s="62">
        <v>37957775</v>
      </c>
      <c r="J2180" s="13">
        <v>37957775</v>
      </c>
      <c r="K2180" s="15" t="s">
        <v>48</v>
      </c>
      <c r="L2180" s="12" t="s">
        <v>565</v>
      </c>
      <c r="M2180" s="15" t="s">
        <v>6311</v>
      </c>
      <c r="N2180" s="49">
        <v>96001</v>
      </c>
      <c r="O2180" s="15" t="s">
        <v>6312</v>
      </c>
      <c r="P2180" s="15" t="s">
        <v>6318</v>
      </c>
      <c r="Q2180" s="48">
        <v>518158</v>
      </c>
      <c r="R2180" s="11" t="s">
        <v>86</v>
      </c>
      <c r="S2180" s="120">
        <v>34838</v>
      </c>
      <c r="T2180" s="85">
        <v>107.03</v>
      </c>
      <c r="U2180" s="86">
        <v>62</v>
      </c>
      <c r="V2180" s="123">
        <v>46.825625000000002</v>
      </c>
      <c r="W2180" s="85">
        <f t="shared" si="512"/>
        <v>23226</v>
      </c>
      <c r="X2180" s="86">
        <v>0</v>
      </c>
      <c r="Y2180" s="85">
        <v>16.054500000000001</v>
      </c>
      <c r="Z2180" s="86">
        <f t="shared" si="513"/>
        <v>0</v>
      </c>
      <c r="AA2180" s="86">
        <f t="shared" si="500"/>
        <v>23226</v>
      </c>
      <c r="AB2180" s="85">
        <v>122.77</v>
      </c>
      <c r="AC2180" s="85">
        <v>45</v>
      </c>
      <c r="AD2180" s="124">
        <f t="shared" si="508"/>
        <v>73.661999999999992</v>
      </c>
      <c r="AE2180" s="86">
        <f t="shared" si="501"/>
        <v>13259</v>
      </c>
      <c r="AF2180" s="85">
        <v>0</v>
      </c>
      <c r="AG2180" s="85">
        <v>36.831000000000003</v>
      </c>
      <c r="AH2180" s="85">
        <f t="shared" si="502"/>
        <v>0</v>
      </c>
      <c r="AI2180" s="86">
        <f t="shared" si="503"/>
        <v>36485</v>
      </c>
      <c r="AJ2180" s="86">
        <f t="shared" si="504"/>
        <v>1647</v>
      </c>
      <c r="AK2180" s="122"/>
      <c r="AL2180" s="85">
        <v>122.77</v>
      </c>
      <c r="AM2180" s="85">
        <v>45</v>
      </c>
      <c r="AN2180" s="124">
        <f t="shared" si="509"/>
        <v>73.661999999999992</v>
      </c>
      <c r="AO2180" s="86">
        <f t="shared" si="505"/>
        <v>13259</v>
      </c>
      <c r="AP2180" s="85">
        <v>0</v>
      </c>
      <c r="AQ2180" s="85">
        <v>36.831000000000003</v>
      </c>
      <c r="AR2180" s="85">
        <f t="shared" si="506"/>
        <v>0</v>
      </c>
      <c r="AS2180" s="86">
        <f t="shared" si="510"/>
        <v>36485</v>
      </c>
      <c r="AT2180" s="170">
        <f t="shared" si="511"/>
        <v>0</v>
      </c>
      <c r="AU2180" s="86">
        <v>36485</v>
      </c>
      <c r="AV2180" s="170">
        <f t="shared" si="507"/>
        <v>0</v>
      </c>
    </row>
    <row r="2181" spans="1:48" s="73" customFormat="1" ht="45" x14ac:dyDescent="0.2">
      <c r="A2181" s="10" t="s">
        <v>565</v>
      </c>
      <c r="B2181" s="14" t="s">
        <v>36</v>
      </c>
      <c r="C2181" s="14" t="s">
        <v>37</v>
      </c>
      <c r="D2181" s="14" t="s">
        <v>6277</v>
      </c>
      <c r="E2181" s="58">
        <v>321036</v>
      </c>
      <c r="F2181" s="15" t="s">
        <v>6278</v>
      </c>
      <c r="G2181" s="15" t="s">
        <v>568</v>
      </c>
      <c r="H2181" s="16">
        <v>100011036</v>
      </c>
      <c r="I2181" s="62">
        <v>710021640</v>
      </c>
      <c r="J2181" s="13">
        <v>37888692</v>
      </c>
      <c r="K2181" s="15" t="s">
        <v>92</v>
      </c>
      <c r="L2181" s="12" t="s">
        <v>565</v>
      </c>
      <c r="M2181" s="15" t="s">
        <v>6161</v>
      </c>
      <c r="N2181" s="49">
        <v>96652</v>
      </c>
      <c r="O2181" s="15" t="s">
        <v>6279</v>
      </c>
      <c r="P2181" s="15" t="s">
        <v>6280</v>
      </c>
      <c r="Q2181" s="48">
        <v>517291</v>
      </c>
      <c r="R2181" s="11" t="s">
        <v>45</v>
      </c>
      <c r="S2181" s="120">
        <v>8991</v>
      </c>
      <c r="T2181" s="85">
        <v>107.03</v>
      </c>
      <c r="U2181" s="86">
        <v>16</v>
      </c>
      <c r="V2181" s="123">
        <v>46.825625000000002</v>
      </c>
      <c r="W2181" s="85">
        <f t="shared" si="512"/>
        <v>5994</v>
      </c>
      <c r="X2181" s="86">
        <v>0</v>
      </c>
      <c r="Y2181" s="85">
        <v>16.054500000000001</v>
      </c>
      <c r="Z2181" s="86">
        <f t="shared" si="513"/>
        <v>0</v>
      </c>
      <c r="AA2181" s="86">
        <f t="shared" ref="AA2181:AA2244" si="514">+Z2181+W2181</f>
        <v>5994</v>
      </c>
      <c r="AB2181" s="85">
        <v>122.77</v>
      </c>
      <c r="AC2181" s="85">
        <v>9</v>
      </c>
      <c r="AD2181" s="124">
        <f t="shared" si="508"/>
        <v>73.661999999999992</v>
      </c>
      <c r="AE2181" s="86">
        <f t="shared" ref="AE2181:AE2244" si="515">ROUND(AC2181*AD2181*4,0)</f>
        <v>2652</v>
      </c>
      <c r="AF2181" s="85">
        <v>0</v>
      </c>
      <c r="AG2181" s="85">
        <v>36.831000000000003</v>
      </c>
      <c r="AH2181" s="85">
        <f t="shared" ref="AH2181:AH2244" si="516">ROUND(AF2181*AG2181*4,0)</f>
        <v>0</v>
      </c>
      <c r="AI2181" s="86">
        <f t="shared" ref="AI2181:AI2244" si="517">+AA2181+AE2181+AH2181</f>
        <v>8646</v>
      </c>
      <c r="AJ2181" s="86">
        <f t="shared" ref="AJ2181:AJ2244" si="518">+AI2181-S2181</f>
        <v>-345</v>
      </c>
      <c r="AK2181" s="122"/>
      <c r="AL2181" s="85">
        <v>122.77</v>
      </c>
      <c r="AM2181" s="85">
        <v>9</v>
      </c>
      <c r="AN2181" s="124">
        <f t="shared" si="509"/>
        <v>73.661999999999992</v>
      </c>
      <c r="AO2181" s="86">
        <f t="shared" ref="AO2181:AO2244" si="519">ROUND(AM2181*AN2181*4,0)</f>
        <v>2652</v>
      </c>
      <c r="AP2181" s="85">
        <v>0</v>
      </c>
      <c r="AQ2181" s="85">
        <v>36.831000000000003</v>
      </c>
      <c r="AR2181" s="85">
        <f t="shared" ref="AR2181:AR2244" si="520">ROUND(AP2181*AQ2181*4,0)</f>
        <v>0</v>
      </c>
      <c r="AS2181" s="86">
        <f t="shared" si="510"/>
        <v>8646</v>
      </c>
      <c r="AT2181" s="170">
        <f t="shared" si="511"/>
        <v>0</v>
      </c>
      <c r="AU2181" s="86">
        <v>8646</v>
      </c>
      <c r="AV2181" s="170">
        <f t="shared" ref="AV2181:AV2244" si="521">+AU2181-AS2181</f>
        <v>0</v>
      </c>
    </row>
    <row r="2182" spans="1:48" s="73" customFormat="1" x14ac:dyDescent="0.2">
      <c r="A2182" s="10" t="s">
        <v>565</v>
      </c>
      <c r="B2182" s="14" t="s">
        <v>36</v>
      </c>
      <c r="C2182" s="14" t="s">
        <v>37</v>
      </c>
      <c r="D2182" s="14" t="s">
        <v>5575</v>
      </c>
      <c r="E2182" s="58">
        <v>313874</v>
      </c>
      <c r="F2182" s="15" t="s">
        <v>5576</v>
      </c>
      <c r="G2182" s="15" t="s">
        <v>568</v>
      </c>
      <c r="H2182" s="16">
        <v>100009784</v>
      </c>
      <c r="I2182" s="62">
        <v>710013620</v>
      </c>
      <c r="J2182" s="13">
        <v>710013620</v>
      </c>
      <c r="K2182" s="15" t="s">
        <v>48</v>
      </c>
      <c r="L2182" s="12" t="s">
        <v>565</v>
      </c>
      <c r="M2182" s="15" t="s">
        <v>5427</v>
      </c>
      <c r="N2182" s="49">
        <v>97673</v>
      </c>
      <c r="O2182" s="15" t="s">
        <v>5577</v>
      </c>
      <c r="P2182" s="15" t="s">
        <v>5578</v>
      </c>
      <c r="Q2182" s="48">
        <v>509051</v>
      </c>
      <c r="R2182" s="11" t="s">
        <v>45</v>
      </c>
      <c r="S2182" s="120">
        <v>12362</v>
      </c>
      <c r="T2182" s="85">
        <v>107.03</v>
      </c>
      <c r="U2182" s="86">
        <v>22</v>
      </c>
      <c r="V2182" s="123">
        <v>46.825625000000002</v>
      </c>
      <c r="W2182" s="85">
        <f t="shared" si="512"/>
        <v>8241</v>
      </c>
      <c r="X2182" s="86">
        <v>0</v>
      </c>
      <c r="Y2182" s="85">
        <v>16.054500000000001</v>
      </c>
      <c r="Z2182" s="86">
        <f t="shared" si="513"/>
        <v>0</v>
      </c>
      <c r="AA2182" s="86">
        <f t="shared" si="514"/>
        <v>8241</v>
      </c>
      <c r="AB2182" s="85">
        <v>122.77</v>
      </c>
      <c r="AC2182" s="85">
        <v>23</v>
      </c>
      <c r="AD2182" s="124">
        <f t="shared" ref="AD2182:AD2245" si="522">+AB2182*0.6</f>
        <v>73.661999999999992</v>
      </c>
      <c r="AE2182" s="86">
        <f t="shared" si="515"/>
        <v>6777</v>
      </c>
      <c r="AF2182" s="85">
        <v>0</v>
      </c>
      <c r="AG2182" s="85">
        <v>36.831000000000003</v>
      </c>
      <c r="AH2182" s="85">
        <f t="shared" si="516"/>
        <v>0</v>
      </c>
      <c r="AI2182" s="86">
        <f t="shared" si="517"/>
        <v>15018</v>
      </c>
      <c r="AJ2182" s="86">
        <f t="shared" si="518"/>
        <v>2656</v>
      </c>
      <c r="AK2182" s="122"/>
      <c r="AL2182" s="85">
        <v>122.77</v>
      </c>
      <c r="AM2182" s="85">
        <v>23</v>
      </c>
      <c r="AN2182" s="124">
        <f t="shared" ref="AN2182:AN2245" si="523">+AL2182*0.6</f>
        <v>73.661999999999992</v>
      </c>
      <c r="AO2182" s="86">
        <f t="shared" si="519"/>
        <v>6777</v>
      </c>
      <c r="AP2182" s="85">
        <v>0</v>
      </c>
      <c r="AQ2182" s="85">
        <v>36.831000000000003</v>
      </c>
      <c r="AR2182" s="85">
        <f t="shared" si="520"/>
        <v>0</v>
      </c>
      <c r="AS2182" s="86">
        <f t="shared" ref="AS2182:AS2245" si="524">+AR2182+AO2182+AA2182</f>
        <v>15018</v>
      </c>
      <c r="AT2182" s="170">
        <f t="shared" ref="AT2182:AT2245" si="525">+AS2182-AI2182</f>
        <v>0</v>
      </c>
      <c r="AU2182" s="86">
        <v>15018</v>
      </c>
      <c r="AV2182" s="170">
        <f t="shared" si="521"/>
        <v>0</v>
      </c>
    </row>
    <row r="2183" spans="1:48" s="73" customFormat="1" ht="60" x14ac:dyDescent="0.2">
      <c r="A2183" s="10" t="s">
        <v>565</v>
      </c>
      <c r="B2183" s="14" t="s">
        <v>36</v>
      </c>
      <c r="C2183" s="14" t="s">
        <v>37</v>
      </c>
      <c r="D2183" s="14" t="s">
        <v>5943</v>
      </c>
      <c r="E2183" s="58">
        <v>319147</v>
      </c>
      <c r="F2183" s="15" t="s">
        <v>5944</v>
      </c>
      <c r="G2183" s="15" t="s">
        <v>568</v>
      </c>
      <c r="H2183" s="16">
        <v>100010610</v>
      </c>
      <c r="I2183" s="62">
        <v>710019793</v>
      </c>
      <c r="J2183" s="13">
        <v>37888820</v>
      </c>
      <c r="K2183" s="15" t="s">
        <v>5945</v>
      </c>
      <c r="L2183" s="12" t="s">
        <v>565</v>
      </c>
      <c r="M2183" s="15" t="s">
        <v>5754</v>
      </c>
      <c r="N2183" s="49">
        <v>98023</v>
      </c>
      <c r="O2183" s="15" t="s">
        <v>5946</v>
      </c>
      <c r="P2183" s="15" t="s">
        <v>5947</v>
      </c>
      <c r="Q2183" s="48">
        <v>515671</v>
      </c>
      <c r="R2183" s="11" t="s">
        <v>45</v>
      </c>
      <c r="S2183" s="120">
        <v>9552</v>
      </c>
      <c r="T2183" s="85">
        <v>107.03</v>
      </c>
      <c r="U2183" s="86">
        <v>17</v>
      </c>
      <c r="V2183" s="123">
        <v>46.825625000000002</v>
      </c>
      <c r="W2183" s="85">
        <f t="shared" si="512"/>
        <v>6368</v>
      </c>
      <c r="X2183" s="86">
        <v>0</v>
      </c>
      <c r="Y2183" s="85">
        <v>16.054500000000001</v>
      </c>
      <c r="Z2183" s="86">
        <f t="shared" si="513"/>
        <v>0</v>
      </c>
      <c r="AA2183" s="86">
        <f t="shared" si="514"/>
        <v>6368</v>
      </c>
      <c r="AB2183" s="85">
        <v>122.77</v>
      </c>
      <c r="AC2183" s="85">
        <v>10</v>
      </c>
      <c r="AD2183" s="124">
        <f t="shared" si="522"/>
        <v>73.661999999999992</v>
      </c>
      <c r="AE2183" s="86">
        <f t="shared" si="515"/>
        <v>2946</v>
      </c>
      <c r="AF2183" s="85">
        <v>0</v>
      </c>
      <c r="AG2183" s="85">
        <v>36.831000000000003</v>
      </c>
      <c r="AH2183" s="85">
        <f t="shared" si="516"/>
        <v>0</v>
      </c>
      <c r="AI2183" s="86">
        <f t="shared" si="517"/>
        <v>9314</v>
      </c>
      <c r="AJ2183" s="86">
        <f t="shared" si="518"/>
        <v>-238</v>
      </c>
      <c r="AK2183" s="122"/>
      <c r="AL2183" s="85">
        <v>122.77</v>
      </c>
      <c r="AM2183" s="85">
        <v>10</v>
      </c>
      <c r="AN2183" s="124">
        <f t="shared" si="523"/>
        <v>73.661999999999992</v>
      </c>
      <c r="AO2183" s="86">
        <f t="shared" si="519"/>
        <v>2946</v>
      </c>
      <c r="AP2183" s="85">
        <v>0</v>
      </c>
      <c r="AQ2183" s="85">
        <v>36.831000000000003</v>
      </c>
      <c r="AR2183" s="85">
        <f t="shared" si="520"/>
        <v>0</v>
      </c>
      <c r="AS2183" s="86">
        <f t="shared" si="524"/>
        <v>9314</v>
      </c>
      <c r="AT2183" s="170">
        <f t="shared" si="525"/>
        <v>0</v>
      </c>
      <c r="AU2183" s="86">
        <v>9314</v>
      </c>
      <c r="AV2183" s="170">
        <f t="shared" si="521"/>
        <v>0</v>
      </c>
    </row>
    <row r="2184" spans="1:48" s="73" customFormat="1" x14ac:dyDescent="0.2">
      <c r="A2184" s="10" t="s">
        <v>565</v>
      </c>
      <c r="B2184" s="14" t="s">
        <v>36</v>
      </c>
      <c r="C2184" s="14" t="s">
        <v>37</v>
      </c>
      <c r="D2184" s="14" t="s">
        <v>6450</v>
      </c>
      <c r="E2184" s="58">
        <v>320323</v>
      </c>
      <c r="F2184" s="15" t="s">
        <v>6451</v>
      </c>
      <c r="G2184" s="15" t="s">
        <v>568</v>
      </c>
      <c r="H2184" s="16">
        <v>100009965</v>
      </c>
      <c r="I2184" s="62">
        <v>710020848</v>
      </c>
      <c r="J2184" s="13">
        <v>710020848</v>
      </c>
      <c r="K2184" s="15" t="s">
        <v>48</v>
      </c>
      <c r="L2184" s="12" t="s">
        <v>565</v>
      </c>
      <c r="M2184" s="15" t="s">
        <v>6334</v>
      </c>
      <c r="N2184" s="49">
        <v>96268</v>
      </c>
      <c r="O2184" s="15" t="s">
        <v>6452</v>
      </c>
      <c r="P2184" s="15" t="s">
        <v>6453</v>
      </c>
      <c r="Q2184" s="48">
        <v>518867</v>
      </c>
      <c r="R2184" s="11" t="s">
        <v>45</v>
      </c>
      <c r="S2184" s="120">
        <v>2810</v>
      </c>
      <c r="T2184" s="85">
        <v>107.03</v>
      </c>
      <c r="U2184" s="86">
        <v>5</v>
      </c>
      <c r="V2184" s="123">
        <v>46.825625000000002</v>
      </c>
      <c r="W2184" s="85">
        <f t="shared" si="512"/>
        <v>1873</v>
      </c>
      <c r="X2184" s="86">
        <v>0</v>
      </c>
      <c r="Y2184" s="85">
        <v>16.054500000000001</v>
      </c>
      <c r="Z2184" s="86">
        <f t="shared" si="513"/>
        <v>0</v>
      </c>
      <c r="AA2184" s="86">
        <f t="shared" si="514"/>
        <v>1873</v>
      </c>
      <c r="AB2184" s="85">
        <v>122.77</v>
      </c>
      <c r="AC2184" s="85">
        <v>6</v>
      </c>
      <c r="AD2184" s="124">
        <f t="shared" si="522"/>
        <v>73.661999999999992</v>
      </c>
      <c r="AE2184" s="86">
        <f t="shared" si="515"/>
        <v>1768</v>
      </c>
      <c r="AF2184" s="85">
        <v>0</v>
      </c>
      <c r="AG2184" s="85">
        <v>36.831000000000003</v>
      </c>
      <c r="AH2184" s="85">
        <f t="shared" si="516"/>
        <v>0</v>
      </c>
      <c r="AI2184" s="86">
        <f t="shared" si="517"/>
        <v>3641</v>
      </c>
      <c r="AJ2184" s="86">
        <f t="shared" si="518"/>
        <v>831</v>
      </c>
      <c r="AK2184" s="122"/>
      <c r="AL2184" s="85">
        <v>122.77</v>
      </c>
      <c r="AM2184" s="85">
        <v>6</v>
      </c>
      <c r="AN2184" s="124">
        <f t="shared" si="523"/>
        <v>73.661999999999992</v>
      </c>
      <c r="AO2184" s="86">
        <f t="shared" si="519"/>
        <v>1768</v>
      </c>
      <c r="AP2184" s="85">
        <v>0</v>
      </c>
      <c r="AQ2184" s="85">
        <v>36.831000000000003</v>
      </c>
      <c r="AR2184" s="85">
        <f t="shared" si="520"/>
        <v>0</v>
      </c>
      <c r="AS2184" s="86">
        <f t="shared" si="524"/>
        <v>3641</v>
      </c>
      <c r="AT2184" s="170">
        <f t="shared" si="525"/>
        <v>0</v>
      </c>
      <c r="AU2184" s="86">
        <v>3641</v>
      </c>
      <c r="AV2184" s="170">
        <f t="shared" si="521"/>
        <v>0</v>
      </c>
    </row>
    <row r="2185" spans="1:48" s="73" customFormat="1" ht="45" x14ac:dyDescent="0.2">
      <c r="A2185" s="10" t="s">
        <v>565</v>
      </c>
      <c r="B2185" s="14" t="s">
        <v>36</v>
      </c>
      <c r="C2185" s="14" t="s">
        <v>37</v>
      </c>
      <c r="D2185" s="14" t="s">
        <v>6399</v>
      </c>
      <c r="E2185" s="58">
        <v>320005</v>
      </c>
      <c r="F2185" s="15" t="s">
        <v>6400</v>
      </c>
      <c r="G2185" s="15" t="s">
        <v>568</v>
      </c>
      <c r="H2185" s="16">
        <v>100010831</v>
      </c>
      <c r="I2185" s="62">
        <v>710037945</v>
      </c>
      <c r="J2185" s="13">
        <v>37889826</v>
      </c>
      <c r="K2185" s="15" t="s">
        <v>92</v>
      </c>
      <c r="L2185" s="12" t="s">
        <v>565</v>
      </c>
      <c r="M2185" s="15" t="s">
        <v>6311</v>
      </c>
      <c r="N2185" s="49">
        <v>96237</v>
      </c>
      <c r="O2185" s="15" t="s">
        <v>6401</v>
      </c>
      <c r="P2185" s="15" t="s">
        <v>6402</v>
      </c>
      <c r="Q2185" s="48">
        <v>518506</v>
      </c>
      <c r="R2185" s="11" t="s">
        <v>45</v>
      </c>
      <c r="S2185" s="120">
        <v>10676</v>
      </c>
      <c r="T2185" s="85">
        <v>107.03</v>
      </c>
      <c r="U2185" s="86">
        <v>19</v>
      </c>
      <c r="V2185" s="123">
        <v>46.825625000000002</v>
      </c>
      <c r="W2185" s="85">
        <f t="shared" si="512"/>
        <v>7117</v>
      </c>
      <c r="X2185" s="86">
        <v>0</v>
      </c>
      <c r="Y2185" s="85">
        <v>16.054500000000001</v>
      </c>
      <c r="Z2185" s="86">
        <f t="shared" si="513"/>
        <v>0</v>
      </c>
      <c r="AA2185" s="86">
        <f t="shared" si="514"/>
        <v>7117</v>
      </c>
      <c r="AB2185" s="85">
        <v>122.77</v>
      </c>
      <c r="AC2185" s="85">
        <v>11</v>
      </c>
      <c r="AD2185" s="124">
        <f t="shared" si="522"/>
        <v>73.661999999999992</v>
      </c>
      <c r="AE2185" s="86">
        <f t="shared" si="515"/>
        <v>3241</v>
      </c>
      <c r="AF2185" s="85">
        <v>0</v>
      </c>
      <c r="AG2185" s="85">
        <v>36.831000000000003</v>
      </c>
      <c r="AH2185" s="85">
        <f t="shared" si="516"/>
        <v>0</v>
      </c>
      <c r="AI2185" s="86">
        <f t="shared" si="517"/>
        <v>10358</v>
      </c>
      <c r="AJ2185" s="86">
        <f t="shared" si="518"/>
        <v>-318</v>
      </c>
      <c r="AK2185" s="122"/>
      <c r="AL2185" s="85">
        <v>122.77</v>
      </c>
      <c r="AM2185" s="85">
        <v>11</v>
      </c>
      <c r="AN2185" s="124">
        <f t="shared" si="523"/>
        <v>73.661999999999992</v>
      </c>
      <c r="AO2185" s="86">
        <f t="shared" si="519"/>
        <v>3241</v>
      </c>
      <c r="AP2185" s="85">
        <v>0</v>
      </c>
      <c r="AQ2185" s="85">
        <v>36.831000000000003</v>
      </c>
      <c r="AR2185" s="85">
        <f t="shared" si="520"/>
        <v>0</v>
      </c>
      <c r="AS2185" s="86">
        <f t="shared" si="524"/>
        <v>10358</v>
      </c>
      <c r="AT2185" s="170">
        <f t="shared" si="525"/>
        <v>0</v>
      </c>
      <c r="AU2185" s="86">
        <v>10358</v>
      </c>
      <c r="AV2185" s="170">
        <f t="shared" si="521"/>
        <v>0</v>
      </c>
    </row>
    <row r="2186" spans="1:48" s="73" customFormat="1" x14ac:dyDescent="0.2">
      <c r="A2186" s="10" t="s">
        <v>565</v>
      </c>
      <c r="B2186" s="14" t="s">
        <v>36</v>
      </c>
      <c r="C2186" s="14" t="s">
        <v>37</v>
      </c>
      <c r="D2186" s="14" t="s">
        <v>5736</v>
      </c>
      <c r="E2186" s="58">
        <v>316491</v>
      </c>
      <c r="F2186" s="15" t="s">
        <v>5737</v>
      </c>
      <c r="G2186" s="15" t="s">
        <v>568</v>
      </c>
      <c r="H2186" s="16">
        <v>100010166</v>
      </c>
      <c r="I2186" s="62">
        <v>710016760</v>
      </c>
      <c r="J2186" s="13">
        <v>710016760</v>
      </c>
      <c r="K2186" s="15" t="s">
        <v>48</v>
      </c>
      <c r="L2186" s="12" t="s">
        <v>565</v>
      </c>
      <c r="M2186" s="15" t="s">
        <v>5599</v>
      </c>
      <c r="N2186" s="49">
        <v>98531</v>
      </c>
      <c r="O2186" s="15" t="s">
        <v>5738</v>
      </c>
      <c r="P2186" s="15" t="s">
        <v>5739</v>
      </c>
      <c r="Q2186" s="48">
        <v>511927</v>
      </c>
      <c r="R2186" s="11" t="s">
        <v>45</v>
      </c>
      <c r="S2186" s="120">
        <v>2810</v>
      </c>
      <c r="T2186" s="85">
        <v>107.03</v>
      </c>
      <c r="U2186" s="86">
        <v>5</v>
      </c>
      <c r="V2186" s="123">
        <v>46.825625000000002</v>
      </c>
      <c r="W2186" s="85">
        <f t="shared" si="512"/>
        <v>1873</v>
      </c>
      <c r="X2186" s="86">
        <v>0</v>
      </c>
      <c r="Y2186" s="85">
        <v>16.054500000000001</v>
      </c>
      <c r="Z2186" s="86">
        <f t="shared" si="513"/>
        <v>0</v>
      </c>
      <c r="AA2186" s="86">
        <f t="shared" si="514"/>
        <v>1873</v>
      </c>
      <c r="AB2186" s="85">
        <v>122.77</v>
      </c>
      <c r="AC2186" s="85">
        <v>4</v>
      </c>
      <c r="AD2186" s="124">
        <f t="shared" si="522"/>
        <v>73.661999999999992</v>
      </c>
      <c r="AE2186" s="86">
        <f t="shared" si="515"/>
        <v>1179</v>
      </c>
      <c r="AF2186" s="85">
        <v>0</v>
      </c>
      <c r="AG2186" s="85">
        <v>36.831000000000003</v>
      </c>
      <c r="AH2186" s="85">
        <f t="shared" si="516"/>
        <v>0</v>
      </c>
      <c r="AI2186" s="86">
        <f t="shared" si="517"/>
        <v>3052</v>
      </c>
      <c r="AJ2186" s="86">
        <f t="shared" si="518"/>
        <v>242</v>
      </c>
      <c r="AK2186" s="122"/>
      <c r="AL2186" s="85">
        <v>122.77</v>
      </c>
      <c r="AM2186" s="85">
        <v>4</v>
      </c>
      <c r="AN2186" s="124">
        <f t="shared" si="523"/>
        <v>73.661999999999992</v>
      </c>
      <c r="AO2186" s="86">
        <f t="shared" si="519"/>
        <v>1179</v>
      </c>
      <c r="AP2186" s="85">
        <v>0</v>
      </c>
      <c r="AQ2186" s="85">
        <v>36.831000000000003</v>
      </c>
      <c r="AR2186" s="85">
        <f t="shared" si="520"/>
        <v>0</v>
      </c>
      <c r="AS2186" s="86">
        <f t="shared" si="524"/>
        <v>3052</v>
      </c>
      <c r="AT2186" s="170">
        <f t="shared" si="525"/>
        <v>0</v>
      </c>
      <c r="AU2186" s="86">
        <v>3052</v>
      </c>
      <c r="AV2186" s="170">
        <f t="shared" si="521"/>
        <v>0</v>
      </c>
    </row>
    <row r="2187" spans="1:48" s="74" customFormat="1" x14ac:dyDescent="0.2">
      <c r="A2187" s="10" t="s">
        <v>565</v>
      </c>
      <c r="B2187" s="14" t="s">
        <v>36</v>
      </c>
      <c r="C2187" s="14" t="s">
        <v>37</v>
      </c>
      <c r="D2187" s="14" t="s">
        <v>6546</v>
      </c>
      <c r="E2187" s="58">
        <v>647349</v>
      </c>
      <c r="F2187" s="15" t="s">
        <v>6547</v>
      </c>
      <c r="G2187" s="15" t="s">
        <v>568</v>
      </c>
      <c r="H2187" s="16">
        <v>100010169</v>
      </c>
      <c r="I2187" s="62">
        <v>710016816</v>
      </c>
      <c r="J2187" s="13">
        <v>710016816</v>
      </c>
      <c r="K2187" s="15" t="s">
        <v>48</v>
      </c>
      <c r="L2187" s="12" t="s">
        <v>565</v>
      </c>
      <c r="M2187" s="15" t="s">
        <v>5599</v>
      </c>
      <c r="N2187" s="49">
        <v>98532</v>
      </c>
      <c r="O2187" s="15" t="s">
        <v>6548</v>
      </c>
      <c r="P2187" s="15" t="s">
        <v>6549</v>
      </c>
      <c r="Q2187" s="48">
        <v>557340</v>
      </c>
      <c r="R2187" s="11" t="s">
        <v>45</v>
      </c>
      <c r="S2187" s="120">
        <v>6374</v>
      </c>
      <c r="T2187" s="85">
        <v>107.03</v>
      </c>
      <c r="U2187" s="86">
        <v>11</v>
      </c>
      <c r="V2187" s="123">
        <v>46.825625000000002</v>
      </c>
      <c r="W2187" s="85">
        <f t="shared" si="512"/>
        <v>4121</v>
      </c>
      <c r="X2187" s="86">
        <v>1</v>
      </c>
      <c r="Y2187" s="85">
        <v>16.054500000000001</v>
      </c>
      <c r="Z2187" s="86">
        <f t="shared" si="513"/>
        <v>128</v>
      </c>
      <c r="AA2187" s="86">
        <f t="shared" si="514"/>
        <v>4249</v>
      </c>
      <c r="AB2187" s="85">
        <v>122.77</v>
      </c>
      <c r="AC2187" s="85">
        <v>12</v>
      </c>
      <c r="AD2187" s="124">
        <f t="shared" si="522"/>
        <v>73.661999999999992</v>
      </c>
      <c r="AE2187" s="86">
        <f t="shared" si="515"/>
        <v>3536</v>
      </c>
      <c r="AF2187" s="85">
        <v>0</v>
      </c>
      <c r="AG2187" s="85">
        <v>36.831000000000003</v>
      </c>
      <c r="AH2187" s="85">
        <f t="shared" si="516"/>
        <v>0</v>
      </c>
      <c r="AI2187" s="86">
        <f t="shared" si="517"/>
        <v>7785</v>
      </c>
      <c r="AJ2187" s="86">
        <f t="shared" si="518"/>
        <v>1411</v>
      </c>
      <c r="AK2187" s="122"/>
      <c r="AL2187" s="85">
        <v>122.77</v>
      </c>
      <c r="AM2187" s="85">
        <v>12</v>
      </c>
      <c r="AN2187" s="124">
        <f t="shared" si="523"/>
        <v>73.661999999999992</v>
      </c>
      <c r="AO2187" s="86">
        <f t="shared" si="519"/>
        <v>3536</v>
      </c>
      <c r="AP2187" s="85">
        <v>0</v>
      </c>
      <c r="AQ2187" s="85">
        <v>36.831000000000003</v>
      </c>
      <c r="AR2187" s="85">
        <f t="shared" si="520"/>
        <v>0</v>
      </c>
      <c r="AS2187" s="86">
        <f t="shared" si="524"/>
        <v>7785</v>
      </c>
      <c r="AT2187" s="120">
        <f t="shared" si="525"/>
        <v>0</v>
      </c>
      <c r="AU2187" s="86">
        <v>7785</v>
      </c>
      <c r="AV2187" s="120">
        <f t="shared" si="521"/>
        <v>0</v>
      </c>
    </row>
    <row r="2188" spans="1:48" s="73" customFormat="1" ht="30" x14ac:dyDescent="0.2">
      <c r="A2188" s="10" t="s">
        <v>565</v>
      </c>
      <c r="B2188" s="14" t="s">
        <v>36</v>
      </c>
      <c r="C2188" s="14" t="s">
        <v>37</v>
      </c>
      <c r="D2188" s="14" t="s">
        <v>5395</v>
      </c>
      <c r="E2188" s="58">
        <v>313271</v>
      </c>
      <c r="F2188" s="15" t="s">
        <v>5396</v>
      </c>
      <c r="G2188" s="15" t="s">
        <v>568</v>
      </c>
      <c r="H2188" s="16">
        <v>100009477</v>
      </c>
      <c r="I2188" s="62">
        <v>710012950</v>
      </c>
      <c r="J2188" s="13">
        <v>710012950</v>
      </c>
      <c r="K2188" s="15" t="s">
        <v>48</v>
      </c>
      <c r="L2188" s="12" t="s">
        <v>565</v>
      </c>
      <c r="M2188" s="15" t="s">
        <v>654</v>
      </c>
      <c r="N2188" s="49">
        <v>97401</v>
      </c>
      <c r="O2188" s="15" t="s">
        <v>655</v>
      </c>
      <c r="P2188" s="15" t="s">
        <v>5420</v>
      </c>
      <c r="Q2188" s="48">
        <v>508438</v>
      </c>
      <c r="R2188" s="11" t="s">
        <v>45</v>
      </c>
      <c r="S2188" s="120">
        <v>5619</v>
      </c>
      <c r="T2188" s="85">
        <v>107.03</v>
      </c>
      <c r="U2188" s="86">
        <v>10</v>
      </c>
      <c r="V2188" s="123">
        <v>46.825625000000002</v>
      </c>
      <c r="W2188" s="85">
        <f t="shared" si="512"/>
        <v>3746</v>
      </c>
      <c r="X2188" s="86">
        <v>0</v>
      </c>
      <c r="Y2188" s="85">
        <v>16.054500000000001</v>
      </c>
      <c r="Z2188" s="86">
        <f t="shared" si="513"/>
        <v>0</v>
      </c>
      <c r="AA2188" s="86">
        <f t="shared" si="514"/>
        <v>3746</v>
      </c>
      <c r="AB2188" s="85">
        <v>122.77</v>
      </c>
      <c r="AC2188" s="85">
        <v>10</v>
      </c>
      <c r="AD2188" s="124">
        <f t="shared" si="522"/>
        <v>73.661999999999992</v>
      </c>
      <c r="AE2188" s="86">
        <f t="shared" si="515"/>
        <v>2946</v>
      </c>
      <c r="AF2188" s="85">
        <v>0</v>
      </c>
      <c r="AG2188" s="85">
        <v>36.831000000000003</v>
      </c>
      <c r="AH2188" s="85">
        <f t="shared" si="516"/>
        <v>0</v>
      </c>
      <c r="AI2188" s="86">
        <f t="shared" si="517"/>
        <v>6692</v>
      </c>
      <c r="AJ2188" s="86">
        <f t="shared" si="518"/>
        <v>1073</v>
      </c>
      <c r="AK2188" s="122"/>
      <c r="AL2188" s="85">
        <v>122.77</v>
      </c>
      <c r="AM2188" s="85">
        <v>10</v>
      </c>
      <c r="AN2188" s="124">
        <f t="shared" si="523"/>
        <v>73.661999999999992</v>
      </c>
      <c r="AO2188" s="86">
        <f t="shared" si="519"/>
        <v>2946</v>
      </c>
      <c r="AP2188" s="85">
        <v>0</v>
      </c>
      <c r="AQ2188" s="85">
        <v>36.831000000000003</v>
      </c>
      <c r="AR2188" s="85">
        <f t="shared" si="520"/>
        <v>0</v>
      </c>
      <c r="AS2188" s="86">
        <f t="shared" si="524"/>
        <v>6692</v>
      </c>
      <c r="AT2188" s="170">
        <f t="shared" si="525"/>
        <v>0</v>
      </c>
      <c r="AU2188" s="86">
        <v>6692</v>
      </c>
      <c r="AV2188" s="170">
        <f t="shared" si="521"/>
        <v>0</v>
      </c>
    </row>
    <row r="2189" spans="1:48" s="73" customFormat="1" x14ac:dyDescent="0.2">
      <c r="A2189" s="10" t="s">
        <v>565</v>
      </c>
      <c r="B2189" s="14" t="s">
        <v>36</v>
      </c>
      <c r="C2189" s="14" t="s">
        <v>37</v>
      </c>
      <c r="D2189" s="14" t="s">
        <v>6454</v>
      </c>
      <c r="E2189" s="58">
        <v>320331</v>
      </c>
      <c r="F2189" s="15" t="s">
        <v>6455</v>
      </c>
      <c r="G2189" s="15" t="s">
        <v>568</v>
      </c>
      <c r="H2189" s="16">
        <v>100017700</v>
      </c>
      <c r="I2189" s="62">
        <v>710264372</v>
      </c>
      <c r="J2189" s="13">
        <v>710264372</v>
      </c>
      <c r="K2189" s="15" t="s">
        <v>48</v>
      </c>
      <c r="L2189" s="12" t="s">
        <v>565</v>
      </c>
      <c r="M2189" s="15" t="s">
        <v>6311</v>
      </c>
      <c r="N2189" s="49">
        <v>96234</v>
      </c>
      <c r="O2189" s="15" t="s">
        <v>6456</v>
      </c>
      <c r="P2189" s="15" t="s">
        <v>6457</v>
      </c>
      <c r="Q2189" s="48">
        <v>518875</v>
      </c>
      <c r="R2189" s="11" t="s">
        <v>45</v>
      </c>
      <c r="S2189" s="120">
        <v>5057</v>
      </c>
      <c r="T2189" s="85">
        <v>107.03</v>
      </c>
      <c r="U2189" s="86">
        <v>9</v>
      </c>
      <c r="V2189" s="123">
        <v>46.825625000000002</v>
      </c>
      <c r="W2189" s="85">
        <f t="shared" si="512"/>
        <v>3371</v>
      </c>
      <c r="X2189" s="86">
        <v>0</v>
      </c>
      <c r="Y2189" s="85">
        <v>16.054500000000001</v>
      </c>
      <c r="Z2189" s="86">
        <f t="shared" si="513"/>
        <v>0</v>
      </c>
      <c r="AA2189" s="86">
        <f t="shared" si="514"/>
        <v>3371</v>
      </c>
      <c r="AB2189" s="85">
        <v>122.77</v>
      </c>
      <c r="AC2189" s="85">
        <v>7</v>
      </c>
      <c r="AD2189" s="124">
        <f t="shared" si="522"/>
        <v>73.661999999999992</v>
      </c>
      <c r="AE2189" s="86">
        <f t="shared" si="515"/>
        <v>2063</v>
      </c>
      <c r="AF2189" s="85">
        <v>1</v>
      </c>
      <c r="AG2189" s="85">
        <v>36.831000000000003</v>
      </c>
      <c r="AH2189" s="85">
        <f t="shared" si="516"/>
        <v>147</v>
      </c>
      <c r="AI2189" s="86">
        <f t="shared" si="517"/>
        <v>5581</v>
      </c>
      <c r="AJ2189" s="86">
        <f t="shared" si="518"/>
        <v>524</v>
      </c>
      <c r="AK2189" s="122"/>
      <c r="AL2189" s="85">
        <v>122.77</v>
      </c>
      <c r="AM2189" s="85">
        <v>7</v>
      </c>
      <c r="AN2189" s="124">
        <f t="shared" si="523"/>
        <v>73.661999999999992</v>
      </c>
      <c r="AO2189" s="86">
        <f t="shared" si="519"/>
        <v>2063</v>
      </c>
      <c r="AP2189" s="85">
        <v>1</v>
      </c>
      <c r="AQ2189" s="85">
        <v>36.831000000000003</v>
      </c>
      <c r="AR2189" s="85">
        <f t="shared" si="520"/>
        <v>147</v>
      </c>
      <c r="AS2189" s="86">
        <f t="shared" si="524"/>
        <v>5581</v>
      </c>
      <c r="AT2189" s="170">
        <f t="shared" si="525"/>
        <v>0</v>
      </c>
      <c r="AU2189" s="86">
        <v>5581</v>
      </c>
      <c r="AV2189" s="170">
        <f t="shared" si="521"/>
        <v>0</v>
      </c>
    </row>
    <row r="2190" spans="1:48" s="73" customFormat="1" ht="30" x14ac:dyDescent="0.2">
      <c r="A2190" s="10" t="s">
        <v>565</v>
      </c>
      <c r="B2190" s="14" t="s">
        <v>36</v>
      </c>
      <c r="C2190" s="14" t="s">
        <v>37</v>
      </c>
      <c r="D2190" s="14" t="s">
        <v>6155</v>
      </c>
      <c r="E2190" s="58">
        <v>320595</v>
      </c>
      <c r="F2190" s="15" t="s">
        <v>6156</v>
      </c>
      <c r="G2190" s="15" t="s">
        <v>568</v>
      </c>
      <c r="H2190" s="16">
        <v>100011074</v>
      </c>
      <c r="I2190" s="62">
        <v>710021216</v>
      </c>
      <c r="J2190" s="13">
        <v>710021216</v>
      </c>
      <c r="K2190" s="15" t="s">
        <v>48</v>
      </c>
      <c r="L2190" s="12" t="s">
        <v>565</v>
      </c>
      <c r="M2190" s="15" t="s">
        <v>6128</v>
      </c>
      <c r="N2190" s="49">
        <v>96601</v>
      </c>
      <c r="O2190" s="15" t="s">
        <v>6157</v>
      </c>
      <c r="P2190" s="15" t="s">
        <v>6158</v>
      </c>
      <c r="Q2190" s="48">
        <v>516741</v>
      </c>
      <c r="R2190" s="11" t="s">
        <v>45</v>
      </c>
      <c r="S2190" s="120">
        <v>3371</v>
      </c>
      <c r="T2190" s="85">
        <v>107.03</v>
      </c>
      <c r="U2190" s="86">
        <v>6</v>
      </c>
      <c r="V2190" s="123">
        <v>46.825625000000002</v>
      </c>
      <c r="W2190" s="85">
        <f t="shared" si="512"/>
        <v>2248</v>
      </c>
      <c r="X2190" s="86">
        <v>0</v>
      </c>
      <c r="Y2190" s="85">
        <v>16.054500000000001</v>
      </c>
      <c r="Z2190" s="86">
        <f t="shared" si="513"/>
        <v>0</v>
      </c>
      <c r="AA2190" s="86">
        <f t="shared" si="514"/>
        <v>2248</v>
      </c>
      <c r="AB2190" s="85">
        <v>122.77</v>
      </c>
      <c r="AC2190" s="85">
        <v>9</v>
      </c>
      <c r="AD2190" s="124">
        <f t="shared" si="522"/>
        <v>73.661999999999992</v>
      </c>
      <c r="AE2190" s="86">
        <f t="shared" si="515"/>
        <v>2652</v>
      </c>
      <c r="AF2190" s="85">
        <v>1</v>
      </c>
      <c r="AG2190" s="85">
        <v>36.831000000000003</v>
      </c>
      <c r="AH2190" s="85">
        <f t="shared" si="516"/>
        <v>147</v>
      </c>
      <c r="AI2190" s="86">
        <f t="shared" si="517"/>
        <v>5047</v>
      </c>
      <c r="AJ2190" s="86">
        <f t="shared" si="518"/>
        <v>1676</v>
      </c>
      <c r="AK2190" s="122"/>
      <c r="AL2190" s="85">
        <v>122.77</v>
      </c>
      <c r="AM2190" s="85">
        <v>9</v>
      </c>
      <c r="AN2190" s="124">
        <f t="shared" si="523"/>
        <v>73.661999999999992</v>
      </c>
      <c r="AO2190" s="86">
        <f t="shared" si="519"/>
        <v>2652</v>
      </c>
      <c r="AP2190" s="85">
        <v>1</v>
      </c>
      <c r="AQ2190" s="85">
        <v>36.831000000000003</v>
      </c>
      <c r="AR2190" s="85">
        <f t="shared" si="520"/>
        <v>147</v>
      </c>
      <c r="AS2190" s="86">
        <f t="shared" si="524"/>
        <v>5047</v>
      </c>
      <c r="AT2190" s="170">
        <f t="shared" si="525"/>
        <v>0</v>
      </c>
      <c r="AU2190" s="86">
        <v>5047</v>
      </c>
      <c r="AV2190" s="170">
        <f t="shared" si="521"/>
        <v>0</v>
      </c>
    </row>
    <row r="2191" spans="1:48" s="73" customFormat="1" ht="30" x14ac:dyDescent="0.2">
      <c r="A2191" s="10" t="s">
        <v>565</v>
      </c>
      <c r="B2191" s="14" t="s">
        <v>36</v>
      </c>
      <c r="C2191" s="14" t="s">
        <v>37</v>
      </c>
      <c r="D2191" s="14" t="s">
        <v>5395</v>
      </c>
      <c r="E2191" s="58">
        <v>313271</v>
      </c>
      <c r="F2191" s="15" t="s">
        <v>5396</v>
      </c>
      <c r="G2191" s="15" t="s">
        <v>568</v>
      </c>
      <c r="H2191" s="16">
        <v>100009479</v>
      </c>
      <c r="I2191" s="62">
        <v>710036329</v>
      </c>
      <c r="J2191" s="13">
        <v>710036329</v>
      </c>
      <c r="K2191" s="15" t="s">
        <v>48</v>
      </c>
      <c r="L2191" s="12" t="s">
        <v>565</v>
      </c>
      <c r="M2191" s="15" t="s">
        <v>654</v>
      </c>
      <c r="N2191" s="49">
        <v>97404</v>
      </c>
      <c r="O2191" s="15" t="s">
        <v>655</v>
      </c>
      <c r="P2191" s="15" t="s">
        <v>5398</v>
      </c>
      <c r="Q2191" s="48">
        <v>508438</v>
      </c>
      <c r="R2191" s="11" t="s">
        <v>45</v>
      </c>
      <c r="S2191" s="120">
        <v>19667</v>
      </c>
      <c r="T2191" s="85">
        <v>107.03</v>
      </c>
      <c r="U2191" s="86">
        <v>35</v>
      </c>
      <c r="V2191" s="123">
        <v>46.825625000000002</v>
      </c>
      <c r="W2191" s="85">
        <f t="shared" si="512"/>
        <v>13111</v>
      </c>
      <c r="X2191" s="86">
        <v>0</v>
      </c>
      <c r="Y2191" s="85">
        <v>16.054500000000001</v>
      </c>
      <c r="Z2191" s="86">
        <f t="shared" si="513"/>
        <v>0</v>
      </c>
      <c r="AA2191" s="86">
        <f t="shared" si="514"/>
        <v>13111</v>
      </c>
      <c r="AB2191" s="85">
        <v>122.77</v>
      </c>
      <c r="AC2191" s="85">
        <v>28</v>
      </c>
      <c r="AD2191" s="124">
        <f t="shared" si="522"/>
        <v>73.661999999999992</v>
      </c>
      <c r="AE2191" s="86">
        <f t="shared" si="515"/>
        <v>8250</v>
      </c>
      <c r="AF2191" s="85">
        <v>0</v>
      </c>
      <c r="AG2191" s="85">
        <v>36.831000000000003</v>
      </c>
      <c r="AH2191" s="85">
        <f t="shared" si="516"/>
        <v>0</v>
      </c>
      <c r="AI2191" s="86">
        <f t="shared" si="517"/>
        <v>21361</v>
      </c>
      <c r="AJ2191" s="86">
        <f t="shared" si="518"/>
        <v>1694</v>
      </c>
      <c r="AK2191" s="122"/>
      <c r="AL2191" s="85">
        <v>122.77</v>
      </c>
      <c r="AM2191" s="85">
        <v>28</v>
      </c>
      <c r="AN2191" s="124">
        <f t="shared" si="523"/>
        <v>73.661999999999992</v>
      </c>
      <c r="AO2191" s="86">
        <f t="shared" si="519"/>
        <v>8250</v>
      </c>
      <c r="AP2191" s="85">
        <v>0</v>
      </c>
      <c r="AQ2191" s="85">
        <v>36.831000000000003</v>
      </c>
      <c r="AR2191" s="85">
        <f t="shared" si="520"/>
        <v>0</v>
      </c>
      <c r="AS2191" s="86">
        <f t="shared" si="524"/>
        <v>21361</v>
      </c>
      <c r="AT2191" s="170">
        <f t="shared" si="525"/>
        <v>0</v>
      </c>
      <c r="AU2191" s="86">
        <v>21361</v>
      </c>
      <c r="AV2191" s="170">
        <f t="shared" si="521"/>
        <v>0</v>
      </c>
    </row>
    <row r="2192" spans="1:48" s="73" customFormat="1" x14ac:dyDescent="0.2">
      <c r="A2192" s="10" t="s">
        <v>565</v>
      </c>
      <c r="B2192" s="14" t="s">
        <v>36</v>
      </c>
      <c r="C2192" s="14" t="s">
        <v>37</v>
      </c>
      <c r="D2192" s="14" t="s">
        <v>6458</v>
      </c>
      <c r="E2192" s="58">
        <v>320358</v>
      </c>
      <c r="F2192" s="15" t="s">
        <v>6459</v>
      </c>
      <c r="G2192" s="15" t="s">
        <v>568</v>
      </c>
      <c r="H2192" s="16">
        <v>100010867</v>
      </c>
      <c r="I2192" s="62">
        <v>710020856</v>
      </c>
      <c r="J2192" s="13">
        <v>710020856</v>
      </c>
      <c r="K2192" s="15" t="s">
        <v>48</v>
      </c>
      <c r="L2192" s="12" t="s">
        <v>565</v>
      </c>
      <c r="M2192" s="15" t="s">
        <v>6311</v>
      </c>
      <c r="N2192" s="49">
        <v>96234</v>
      </c>
      <c r="O2192" s="15" t="s">
        <v>6460</v>
      </c>
      <c r="P2192" s="15" t="s">
        <v>6461</v>
      </c>
      <c r="Q2192" s="48">
        <v>518891</v>
      </c>
      <c r="R2192" s="11" t="s">
        <v>45</v>
      </c>
      <c r="S2192" s="120">
        <v>3933</v>
      </c>
      <c r="T2192" s="85">
        <v>107.03</v>
      </c>
      <c r="U2192" s="86">
        <v>7</v>
      </c>
      <c r="V2192" s="123">
        <v>46.825625000000002</v>
      </c>
      <c r="W2192" s="85">
        <f t="shared" si="512"/>
        <v>2622</v>
      </c>
      <c r="X2192" s="86">
        <v>0</v>
      </c>
      <c r="Y2192" s="85">
        <v>16.054500000000001</v>
      </c>
      <c r="Z2192" s="86">
        <f t="shared" si="513"/>
        <v>0</v>
      </c>
      <c r="AA2192" s="86">
        <f t="shared" si="514"/>
        <v>2622</v>
      </c>
      <c r="AB2192" s="85">
        <v>122.77</v>
      </c>
      <c r="AC2192" s="85">
        <v>5</v>
      </c>
      <c r="AD2192" s="124">
        <f t="shared" si="522"/>
        <v>73.661999999999992</v>
      </c>
      <c r="AE2192" s="86">
        <f t="shared" si="515"/>
        <v>1473</v>
      </c>
      <c r="AF2192" s="85">
        <v>0</v>
      </c>
      <c r="AG2192" s="85">
        <v>36.831000000000003</v>
      </c>
      <c r="AH2192" s="85">
        <f t="shared" si="516"/>
        <v>0</v>
      </c>
      <c r="AI2192" s="86">
        <f t="shared" si="517"/>
        <v>4095</v>
      </c>
      <c r="AJ2192" s="86">
        <f t="shared" si="518"/>
        <v>162</v>
      </c>
      <c r="AK2192" s="122"/>
      <c r="AL2192" s="85">
        <v>122.77</v>
      </c>
      <c r="AM2192" s="85">
        <v>5</v>
      </c>
      <c r="AN2192" s="124">
        <f t="shared" si="523"/>
        <v>73.661999999999992</v>
      </c>
      <c r="AO2192" s="86">
        <f t="shared" si="519"/>
        <v>1473</v>
      </c>
      <c r="AP2192" s="85">
        <v>0</v>
      </c>
      <c r="AQ2192" s="85">
        <v>36.831000000000003</v>
      </c>
      <c r="AR2192" s="85">
        <f t="shared" si="520"/>
        <v>0</v>
      </c>
      <c r="AS2192" s="86">
        <f t="shared" si="524"/>
        <v>4095</v>
      </c>
      <c r="AT2192" s="170">
        <f t="shared" si="525"/>
        <v>0</v>
      </c>
      <c r="AU2192" s="86">
        <v>4095</v>
      </c>
      <c r="AV2192" s="170">
        <f t="shared" si="521"/>
        <v>0</v>
      </c>
    </row>
    <row r="2193" spans="1:48" s="73" customFormat="1" x14ac:dyDescent="0.2">
      <c r="A2193" s="10" t="s">
        <v>565</v>
      </c>
      <c r="B2193" s="14" t="s">
        <v>36</v>
      </c>
      <c r="C2193" s="14" t="s">
        <v>37</v>
      </c>
      <c r="D2193" s="14" t="s">
        <v>5740</v>
      </c>
      <c r="E2193" s="58">
        <v>316504</v>
      </c>
      <c r="F2193" s="15" t="s">
        <v>5741</v>
      </c>
      <c r="G2193" s="15" t="s">
        <v>568</v>
      </c>
      <c r="H2193" s="16">
        <v>100018918</v>
      </c>
      <c r="I2193" s="31">
        <v>710276575</v>
      </c>
      <c r="J2193" s="31">
        <v>710276575</v>
      </c>
      <c r="K2193" s="15" t="s">
        <v>48</v>
      </c>
      <c r="L2193" s="12" t="s">
        <v>565</v>
      </c>
      <c r="M2193" s="15" t="s">
        <v>5618</v>
      </c>
      <c r="N2193" s="49"/>
      <c r="O2193" s="15" t="s">
        <v>5742</v>
      </c>
      <c r="P2193" s="15" t="s">
        <v>5743</v>
      </c>
      <c r="Q2193" s="48">
        <v>511978</v>
      </c>
      <c r="R2193" s="11" t="s">
        <v>45</v>
      </c>
      <c r="S2193" s="120">
        <v>1686</v>
      </c>
      <c r="T2193" s="85">
        <v>107.03</v>
      </c>
      <c r="U2193" s="86">
        <v>3</v>
      </c>
      <c r="V2193" s="123">
        <v>46.825625000000002</v>
      </c>
      <c r="W2193" s="85">
        <f t="shared" si="512"/>
        <v>1124</v>
      </c>
      <c r="X2193" s="86">
        <v>0</v>
      </c>
      <c r="Y2193" s="85">
        <v>16.054500000000001</v>
      </c>
      <c r="Z2193" s="86">
        <f t="shared" si="513"/>
        <v>0</v>
      </c>
      <c r="AA2193" s="86">
        <f t="shared" si="514"/>
        <v>1124</v>
      </c>
      <c r="AB2193" s="85">
        <v>122.77</v>
      </c>
      <c r="AC2193" s="85">
        <v>1</v>
      </c>
      <c r="AD2193" s="124">
        <f t="shared" si="522"/>
        <v>73.661999999999992</v>
      </c>
      <c r="AE2193" s="86">
        <f t="shared" si="515"/>
        <v>295</v>
      </c>
      <c r="AF2193" s="85">
        <v>0</v>
      </c>
      <c r="AG2193" s="85">
        <v>36.831000000000003</v>
      </c>
      <c r="AH2193" s="85">
        <f t="shared" si="516"/>
        <v>0</v>
      </c>
      <c r="AI2193" s="86">
        <f t="shared" si="517"/>
        <v>1419</v>
      </c>
      <c r="AJ2193" s="86">
        <f t="shared" si="518"/>
        <v>-267</v>
      </c>
      <c r="AK2193" s="122"/>
      <c r="AL2193" s="85">
        <v>122.77</v>
      </c>
      <c r="AM2193" s="85">
        <v>1</v>
      </c>
      <c r="AN2193" s="124">
        <f t="shared" si="523"/>
        <v>73.661999999999992</v>
      </c>
      <c r="AO2193" s="86">
        <f t="shared" si="519"/>
        <v>295</v>
      </c>
      <c r="AP2193" s="85">
        <v>0</v>
      </c>
      <c r="AQ2193" s="85">
        <v>36.831000000000003</v>
      </c>
      <c r="AR2193" s="85">
        <f t="shared" si="520"/>
        <v>0</v>
      </c>
      <c r="AS2193" s="86">
        <f t="shared" si="524"/>
        <v>1419</v>
      </c>
      <c r="AT2193" s="170">
        <f t="shared" si="525"/>
        <v>0</v>
      </c>
      <c r="AU2193" s="86">
        <v>1419</v>
      </c>
      <c r="AV2193" s="170">
        <f t="shared" si="521"/>
        <v>0</v>
      </c>
    </row>
    <row r="2194" spans="1:48" s="73" customFormat="1" ht="30" x14ac:dyDescent="0.2">
      <c r="A2194" s="10" t="s">
        <v>565</v>
      </c>
      <c r="B2194" s="14" t="s">
        <v>36</v>
      </c>
      <c r="C2194" s="14" t="s">
        <v>37</v>
      </c>
      <c r="D2194" s="14" t="s">
        <v>6141</v>
      </c>
      <c r="E2194" s="58">
        <v>320501</v>
      </c>
      <c r="F2194" s="15" t="s">
        <v>6142</v>
      </c>
      <c r="G2194" s="15" t="s">
        <v>568</v>
      </c>
      <c r="H2194" s="16">
        <v>100009635</v>
      </c>
      <c r="I2194" s="62">
        <v>37831089</v>
      </c>
      <c r="J2194" s="13">
        <v>37831089</v>
      </c>
      <c r="K2194" s="15" t="s">
        <v>48</v>
      </c>
      <c r="L2194" s="12" t="s">
        <v>565</v>
      </c>
      <c r="M2194" s="15" t="s">
        <v>6134</v>
      </c>
      <c r="N2194" s="49">
        <v>96901</v>
      </c>
      <c r="O2194" s="15" t="s">
        <v>6143</v>
      </c>
      <c r="P2194" s="15" t="s">
        <v>6144</v>
      </c>
      <c r="Q2194" s="48">
        <v>516643</v>
      </c>
      <c r="R2194" s="11" t="s">
        <v>86</v>
      </c>
      <c r="S2194" s="120">
        <v>23793</v>
      </c>
      <c r="T2194" s="85">
        <v>107.03</v>
      </c>
      <c r="U2194" s="86">
        <v>42</v>
      </c>
      <c r="V2194" s="123">
        <v>46.825625000000002</v>
      </c>
      <c r="W2194" s="85">
        <f t="shared" si="512"/>
        <v>15733</v>
      </c>
      <c r="X2194" s="86">
        <v>1</v>
      </c>
      <c r="Y2194" s="85">
        <v>16.054500000000001</v>
      </c>
      <c r="Z2194" s="86">
        <f t="shared" si="513"/>
        <v>128</v>
      </c>
      <c r="AA2194" s="86">
        <f t="shared" si="514"/>
        <v>15861</v>
      </c>
      <c r="AB2194" s="85">
        <v>122.77</v>
      </c>
      <c r="AC2194" s="85">
        <v>45</v>
      </c>
      <c r="AD2194" s="124">
        <f t="shared" si="522"/>
        <v>73.661999999999992</v>
      </c>
      <c r="AE2194" s="86">
        <f t="shared" si="515"/>
        <v>13259</v>
      </c>
      <c r="AF2194" s="85">
        <v>0</v>
      </c>
      <c r="AG2194" s="85">
        <v>36.831000000000003</v>
      </c>
      <c r="AH2194" s="85">
        <f t="shared" si="516"/>
        <v>0</v>
      </c>
      <c r="AI2194" s="86">
        <f t="shared" si="517"/>
        <v>29120</v>
      </c>
      <c r="AJ2194" s="86">
        <f t="shared" si="518"/>
        <v>5327</v>
      </c>
      <c r="AK2194" s="122"/>
      <c r="AL2194" s="85">
        <v>122.77</v>
      </c>
      <c r="AM2194" s="85">
        <v>45</v>
      </c>
      <c r="AN2194" s="124">
        <f t="shared" si="523"/>
        <v>73.661999999999992</v>
      </c>
      <c r="AO2194" s="86">
        <f t="shared" si="519"/>
        <v>13259</v>
      </c>
      <c r="AP2194" s="85">
        <v>0</v>
      </c>
      <c r="AQ2194" s="85">
        <v>36.831000000000003</v>
      </c>
      <c r="AR2194" s="85">
        <f t="shared" si="520"/>
        <v>0</v>
      </c>
      <c r="AS2194" s="86">
        <f t="shared" si="524"/>
        <v>29120</v>
      </c>
      <c r="AT2194" s="170">
        <f t="shared" si="525"/>
        <v>0</v>
      </c>
      <c r="AU2194" s="86">
        <v>29120</v>
      </c>
      <c r="AV2194" s="170">
        <f t="shared" si="521"/>
        <v>0</v>
      </c>
    </row>
    <row r="2195" spans="1:48" s="73" customFormat="1" ht="60" x14ac:dyDescent="0.2">
      <c r="A2195" s="10" t="s">
        <v>565</v>
      </c>
      <c r="B2195" s="14" t="s">
        <v>36</v>
      </c>
      <c r="C2195" s="14" t="s">
        <v>37</v>
      </c>
      <c r="D2195" s="14" t="s">
        <v>6362</v>
      </c>
      <c r="E2195" s="58">
        <v>319830</v>
      </c>
      <c r="F2195" s="15" t="s">
        <v>6363</v>
      </c>
      <c r="G2195" s="15" t="s">
        <v>568</v>
      </c>
      <c r="H2195" s="16">
        <v>100010818</v>
      </c>
      <c r="I2195" s="62">
        <v>710020511</v>
      </c>
      <c r="J2195" s="13">
        <v>37833472</v>
      </c>
      <c r="K2195" s="15" t="s">
        <v>6364</v>
      </c>
      <c r="L2195" s="12" t="s">
        <v>565</v>
      </c>
      <c r="M2195" s="15" t="s">
        <v>6311</v>
      </c>
      <c r="N2195" s="49">
        <v>96261</v>
      </c>
      <c r="O2195" s="15" t="s">
        <v>6365</v>
      </c>
      <c r="P2195" s="15" t="s">
        <v>6366</v>
      </c>
      <c r="Q2195" s="48">
        <v>518298</v>
      </c>
      <c r="R2195" s="11" t="s">
        <v>45</v>
      </c>
      <c r="S2195" s="120">
        <v>10676</v>
      </c>
      <c r="T2195" s="85">
        <v>107.03</v>
      </c>
      <c r="U2195" s="86">
        <v>19</v>
      </c>
      <c r="V2195" s="123">
        <v>46.825625000000002</v>
      </c>
      <c r="W2195" s="85">
        <f t="shared" si="512"/>
        <v>7117</v>
      </c>
      <c r="X2195" s="86">
        <v>0</v>
      </c>
      <c r="Y2195" s="85">
        <v>16.054500000000001</v>
      </c>
      <c r="Z2195" s="86">
        <f t="shared" si="513"/>
        <v>0</v>
      </c>
      <c r="AA2195" s="86">
        <f t="shared" si="514"/>
        <v>7117</v>
      </c>
      <c r="AB2195" s="85">
        <v>122.77</v>
      </c>
      <c r="AC2195" s="85">
        <v>16</v>
      </c>
      <c r="AD2195" s="124">
        <f t="shared" si="522"/>
        <v>73.661999999999992</v>
      </c>
      <c r="AE2195" s="86">
        <f t="shared" si="515"/>
        <v>4714</v>
      </c>
      <c r="AF2195" s="85">
        <v>0</v>
      </c>
      <c r="AG2195" s="85">
        <v>36.831000000000003</v>
      </c>
      <c r="AH2195" s="85">
        <f t="shared" si="516"/>
        <v>0</v>
      </c>
      <c r="AI2195" s="86">
        <f t="shared" si="517"/>
        <v>11831</v>
      </c>
      <c r="AJ2195" s="86">
        <f t="shared" si="518"/>
        <v>1155</v>
      </c>
      <c r="AK2195" s="122"/>
      <c r="AL2195" s="85">
        <v>122.77</v>
      </c>
      <c r="AM2195" s="85">
        <v>16</v>
      </c>
      <c r="AN2195" s="124">
        <f t="shared" si="523"/>
        <v>73.661999999999992</v>
      </c>
      <c r="AO2195" s="86">
        <f t="shared" si="519"/>
        <v>4714</v>
      </c>
      <c r="AP2195" s="85">
        <v>0</v>
      </c>
      <c r="AQ2195" s="85">
        <v>36.831000000000003</v>
      </c>
      <c r="AR2195" s="85">
        <f t="shared" si="520"/>
        <v>0</v>
      </c>
      <c r="AS2195" s="86">
        <f t="shared" si="524"/>
        <v>11831</v>
      </c>
      <c r="AT2195" s="170">
        <f t="shared" si="525"/>
        <v>0</v>
      </c>
      <c r="AU2195" s="86">
        <v>11831</v>
      </c>
      <c r="AV2195" s="170">
        <f t="shared" si="521"/>
        <v>0</v>
      </c>
    </row>
    <row r="2196" spans="1:48" s="73" customFormat="1" x14ac:dyDescent="0.2">
      <c r="A2196" s="10" t="s">
        <v>565</v>
      </c>
      <c r="B2196" s="14" t="s">
        <v>36</v>
      </c>
      <c r="C2196" s="14" t="s">
        <v>37</v>
      </c>
      <c r="D2196" s="14" t="s">
        <v>6349</v>
      </c>
      <c r="E2196" s="58">
        <v>319805</v>
      </c>
      <c r="F2196" s="15" t="s">
        <v>6350</v>
      </c>
      <c r="G2196" s="15" t="s">
        <v>568</v>
      </c>
      <c r="H2196" s="16">
        <v>100009840</v>
      </c>
      <c r="I2196" s="62">
        <v>42303109</v>
      </c>
      <c r="J2196" s="13">
        <v>42303109</v>
      </c>
      <c r="K2196" s="15" t="s">
        <v>48</v>
      </c>
      <c r="L2196" s="12" t="s">
        <v>565</v>
      </c>
      <c r="M2196" s="15" t="s">
        <v>5673</v>
      </c>
      <c r="N2196" s="49">
        <v>96212</v>
      </c>
      <c r="O2196" s="15" t="s">
        <v>6351</v>
      </c>
      <c r="P2196" s="15" t="s">
        <v>6354</v>
      </c>
      <c r="Q2196" s="48">
        <v>518263</v>
      </c>
      <c r="R2196" s="11" t="s">
        <v>86</v>
      </c>
      <c r="S2196" s="120">
        <v>16295</v>
      </c>
      <c r="T2196" s="85">
        <v>107.03</v>
      </c>
      <c r="U2196" s="86">
        <v>29</v>
      </c>
      <c r="V2196" s="123">
        <v>46.825625000000002</v>
      </c>
      <c r="W2196" s="85">
        <f t="shared" si="512"/>
        <v>10864</v>
      </c>
      <c r="X2196" s="86">
        <v>0</v>
      </c>
      <c r="Y2196" s="85">
        <v>16.054500000000001</v>
      </c>
      <c r="Z2196" s="86">
        <f t="shared" si="513"/>
        <v>0</v>
      </c>
      <c r="AA2196" s="86">
        <f t="shared" si="514"/>
        <v>10864</v>
      </c>
      <c r="AB2196" s="85">
        <v>122.77</v>
      </c>
      <c r="AC2196" s="85">
        <v>39</v>
      </c>
      <c r="AD2196" s="124">
        <f t="shared" si="522"/>
        <v>73.661999999999992</v>
      </c>
      <c r="AE2196" s="86">
        <f t="shared" si="515"/>
        <v>11491</v>
      </c>
      <c r="AF2196" s="85">
        <v>0</v>
      </c>
      <c r="AG2196" s="85">
        <v>36.831000000000003</v>
      </c>
      <c r="AH2196" s="85">
        <f t="shared" si="516"/>
        <v>0</v>
      </c>
      <c r="AI2196" s="86">
        <f t="shared" si="517"/>
        <v>22355</v>
      </c>
      <c r="AJ2196" s="86">
        <f t="shared" si="518"/>
        <v>6060</v>
      </c>
      <c r="AK2196" s="122"/>
      <c r="AL2196" s="85">
        <v>122.77</v>
      </c>
      <c r="AM2196" s="85">
        <v>39</v>
      </c>
      <c r="AN2196" s="124">
        <f t="shared" si="523"/>
        <v>73.661999999999992</v>
      </c>
      <c r="AO2196" s="86">
        <f t="shared" si="519"/>
        <v>11491</v>
      </c>
      <c r="AP2196" s="85">
        <v>0</v>
      </c>
      <c r="AQ2196" s="85">
        <v>36.831000000000003</v>
      </c>
      <c r="AR2196" s="85">
        <f t="shared" si="520"/>
        <v>0</v>
      </c>
      <c r="AS2196" s="86">
        <f t="shared" si="524"/>
        <v>22355</v>
      </c>
      <c r="AT2196" s="170">
        <f t="shared" si="525"/>
        <v>0</v>
      </c>
      <c r="AU2196" s="86">
        <v>22355</v>
      </c>
      <c r="AV2196" s="170">
        <f t="shared" si="521"/>
        <v>0</v>
      </c>
    </row>
    <row r="2197" spans="1:48" s="73" customFormat="1" ht="30" x14ac:dyDescent="0.2">
      <c r="A2197" s="10" t="s">
        <v>565</v>
      </c>
      <c r="B2197" s="14" t="s">
        <v>36</v>
      </c>
      <c r="C2197" s="14" t="s">
        <v>37</v>
      </c>
      <c r="D2197" s="14" t="s">
        <v>5395</v>
      </c>
      <c r="E2197" s="58">
        <v>313271</v>
      </c>
      <c r="F2197" s="15" t="s">
        <v>5396</v>
      </c>
      <c r="G2197" s="15" t="s">
        <v>568</v>
      </c>
      <c r="H2197" s="16">
        <v>100009482</v>
      </c>
      <c r="I2197" s="62">
        <v>710012721</v>
      </c>
      <c r="J2197" s="13">
        <v>710012721</v>
      </c>
      <c r="K2197" s="15" t="s">
        <v>48</v>
      </c>
      <c r="L2197" s="12" t="s">
        <v>565</v>
      </c>
      <c r="M2197" s="15" t="s">
        <v>654</v>
      </c>
      <c r="N2197" s="49">
        <v>97401</v>
      </c>
      <c r="O2197" s="15" t="s">
        <v>655</v>
      </c>
      <c r="P2197" s="15" t="s">
        <v>5403</v>
      </c>
      <c r="Q2197" s="48">
        <v>508438</v>
      </c>
      <c r="R2197" s="11" t="s">
        <v>45</v>
      </c>
      <c r="S2197" s="120">
        <v>18543</v>
      </c>
      <c r="T2197" s="85">
        <v>107.03</v>
      </c>
      <c r="U2197" s="86">
        <v>33</v>
      </c>
      <c r="V2197" s="123">
        <v>46.825625000000002</v>
      </c>
      <c r="W2197" s="85">
        <f t="shared" si="512"/>
        <v>12362</v>
      </c>
      <c r="X2197" s="86">
        <v>0</v>
      </c>
      <c r="Y2197" s="85">
        <v>16.054500000000001</v>
      </c>
      <c r="Z2197" s="86">
        <f t="shared" si="513"/>
        <v>0</v>
      </c>
      <c r="AA2197" s="86">
        <f t="shared" si="514"/>
        <v>12362</v>
      </c>
      <c r="AB2197" s="85">
        <v>122.77</v>
      </c>
      <c r="AC2197" s="85">
        <v>34</v>
      </c>
      <c r="AD2197" s="124">
        <f t="shared" si="522"/>
        <v>73.661999999999992</v>
      </c>
      <c r="AE2197" s="86">
        <f t="shared" si="515"/>
        <v>10018</v>
      </c>
      <c r="AF2197" s="85">
        <v>0</v>
      </c>
      <c r="AG2197" s="85">
        <v>36.831000000000003</v>
      </c>
      <c r="AH2197" s="85">
        <f t="shared" si="516"/>
        <v>0</v>
      </c>
      <c r="AI2197" s="86">
        <f t="shared" si="517"/>
        <v>22380</v>
      </c>
      <c r="AJ2197" s="86">
        <f t="shared" si="518"/>
        <v>3837</v>
      </c>
      <c r="AK2197" s="122"/>
      <c r="AL2197" s="85">
        <v>122.77</v>
      </c>
      <c r="AM2197" s="85">
        <v>34</v>
      </c>
      <c r="AN2197" s="124">
        <f t="shared" si="523"/>
        <v>73.661999999999992</v>
      </c>
      <c r="AO2197" s="86">
        <f t="shared" si="519"/>
        <v>10018</v>
      </c>
      <c r="AP2197" s="85">
        <v>0</v>
      </c>
      <c r="AQ2197" s="85">
        <v>36.831000000000003</v>
      </c>
      <c r="AR2197" s="85">
        <f t="shared" si="520"/>
        <v>0</v>
      </c>
      <c r="AS2197" s="86">
        <f t="shared" si="524"/>
        <v>22380</v>
      </c>
      <c r="AT2197" s="170">
        <f t="shared" si="525"/>
        <v>0</v>
      </c>
      <c r="AU2197" s="86">
        <v>22380</v>
      </c>
      <c r="AV2197" s="170">
        <f t="shared" si="521"/>
        <v>0</v>
      </c>
    </row>
    <row r="2198" spans="1:48" s="73" customFormat="1" ht="30" x14ac:dyDescent="0.2">
      <c r="A2198" s="10" t="s">
        <v>565</v>
      </c>
      <c r="B2198" s="14" t="s">
        <v>36</v>
      </c>
      <c r="C2198" s="14" t="s">
        <v>37</v>
      </c>
      <c r="D2198" s="14" t="s">
        <v>5395</v>
      </c>
      <c r="E2198" s="58">
        <v>313271</v>
      </c>
      <c r="F2198" s="15" t="s">
        <v>5396</v>
      </c>
      <c r="G2198" s="15" t="s">
        <v>568</v>
      </c>
      <c r="H2198" s="16">
        <v>100009491</v>
      </c>
      <c r="I2198" s="62">
        <v>710012810</v>
      </c>
      <c r="J2198" s="13">
        <v>710012810</v>
      </c>
      <c r="K2198" s="15" t="s">
        <v>48</v>
      </c>
      <c r="L2198" s="12" t="s">
        <v>565</v>
      </c>
      <c r="M2198" s="15" t="s">
        <v>654</v>
      </c>
      <c r="N2198" s="49">
        <v>97401</v>
      </c>
      <c r="O2198" s="15" t="s">
        <v>655</v>
      </c>
      <c r="P2198" s="15" t="s">
        <v>5417</v>
      </c>
      <c r="Q2198" s="48">
        <v>508438</v>
      </c>
      <c r="R2198" s="11" t="s">
        <v>45</v>
      </c>
      <c r="S2198" s="120">
        <v>18543</v>
      </c>
      <c r="T2198" s="85">
        <v>107.03</v>
      </c>
      <c r="U2198" s="86">
        <v>33</v>
      </c>
      <c r="V2198" s="123">
        <v>46.825625000000002</v>
      </c>
      <c r="W2198" s="85">
        <f t="shared" si="512"/>
        <v>12362</v>
      </c>
      <c r="X2198" s="86">
        <v>0</v>
      </c>
      <c r="Y2198" s="85">
        <v>16.054500000000001</v>
      </c>
      <c r="Z2198" s="86">
        <f t="shared" si="513"/>
        <v>0</v>
      </c>
      <c r="AA2198" s="86">
        <f t="shared" si="514"/>
        <v>12362</v>
      </c>
      <c r="AB2198" s="85">
        <v>122.77</v>
      </c>
      <c r="AC2198" s="85">
        <v>30</v>
      </c>
      <c r="AD2198" s="124">
        <f t="shared" si="522"/>
        <v>73.661999999999992</v>
      </c>
      <c r="AE2198" s="86">
        <f t="shared" si="515"/>
        <v>8839</v>
      </c>
      <c r="AF2198" s="85">
        <v>1</v>
      </c>
      <c r="AG2198" s="85">
        <v>36.831000000000003</v>
      </c>
      <c r="AH2198" s="85">
        <f t="shared" si="516"/>
        <v>147</v>
      </c>
      <c r="AI2198" s="86">
        <f t="shared" si="517"/>
        <v>21348</v>
      </c>
      <c r="AJ2198" s="86">
        <f t="shared" si="518"/>
        <v>2805</v>
      </c>
      <c r="AK2198" s="122"/>
      <c r="AL2198" s="85">
        <v>122.77</v>
      </c>
      <c r="AM2198" s="85">
        <v>30</v>
      </c>
      <c r="AN2198" s="124">
        <f t="shared" si="523"/>
        <v>73.661999999999992</v>
      </c>
      <c r="AO2198" s="86">
        <f t="shared" si="519"/>
        <v>8839</v>
      </c>
      <c r="AP2198" s="85">
        <v>1</v>
      </c>
      <c r="AQ2198" s="85">
        <v>36.831000000000003</v>
      </c>
      <c r="AR2198" s="85">
        <f t="shared" si="520"/>
        <v>147</v>
      </c>
      <c r="AS2198" s="86">
        <f t="shared" si="524"/>
        <v>21348</v>
      </c>
      <c r="AT2198" s="170">
        <f t="shared" si="525"/>
        <v>0</v>
      </c>
      <c r="AU2198" s="86">
        <v>21348</v>
      </c>
      <c r="AV2198" s="170">
        <f t="shared" si="521"/>
        <v>0</v>
      </c>
    </row>
    <row r="2199" spans="1:48" s="73" customFormat="1" ht="45" x14ac:dyDescent="0.2">
      <c r="A2199" s="10" t="s">
        <v>565</v>
      </c>
      <c r="B2199" s="14" t="s">
        <v>36</v>
      </c>
      <c r="C2199" s="14" t="s">
        <v>37</v>
      </c>
      <c r="D2199" s="14" t="s">
        <v>5596</v>
      </c>
      <c r="E2199" s="58">
        <v>316181</v>
      </c>
      <c r="F2199" s="15" t="s">
        <v>5597</v>
      </c>
      <c r="G2199" s="15" t="s">
        <v>568</v>
      </c>
      <c r="H2199" s="16">
        <v>100010122</v>
      </c>
      <c r="I2199" s="62">
        <v>710102716</v>
      </c>
      <c r="J2199" s="13">
        <v>37898086</v>
      </c>
      <c r="K2199" s="15" t="s">
        <v>92</v>
      </c>
      <c r="L2199" s="12" t="s">
        <v>565</v>
      </c>
      <c r="M2199" s="15" t="s">
        <v>5599</v>
      </c>
      <c r="N2199" s="49">
        <v>98401</v>
      </c>
      <c r="O2199" s="15" t="s">
        <v>5600</v>
      </c>
      <c r="P2199" s="15" t="s">
        <v>5606</v>
      </c>
      <c r="Q2199" s="48">
        <v>511218</v>
      </c>
      <c r="R2199" s="11" t="s">
        <v>45</v>
      </c>
      <c r="S2199" s="120">
        <v>19105</v>
      </c>
      <c r="T2199" s="85">
        <v>107.03</v>
      </c>
      <c r="U2199" s="86">
        <v>34</v>
      </c>
      <c r="V2199" s="123">
        <v>46.825625000000002</v>
      </c>
      <c r="W2199" s="85">
        <f t="shared" si="512"/>
        <v>12737</v>
      </c>
      <c r="X2199" s="86">
        <v>0</v>
      </c>
      <c r="Y2199" s="85">
        <v>16.054500000000001</v>
      </c>
      <c r="Z2199" s="86">
        <f t="shared" si="513"/>
        <v>0</v>
      </c>
      <c r="AA2199" s="86">
        <f t="shared" si="514"/>
        <v>12737</v>
      </c>
      <c r="AB2199" s="85">
        <v>122.77</v>
      </c>
      <c r="AC2199" s="85">
        <v>26</v>
      </c>
      <c r="AD2199" s="124">
        <f t="shared" si="522"/>
        <v>73.661999999999992</v>
      </c>
      <c r="AE2199" s="86">
        <f t="shared" si="515"/>
        <v>7661</v>
      </c>
      <c r="AF2199" s="85">
        <v>0</v>
      </c>
      <c r="AG2199" s="85">
        <v>36.831000000000003</v>
      </c>
      <c r="AH2199" s="85">
        <f t="shared" si="516"/>
        <v>0</v>
      </c>
      <c r="AI2199" s="86">
        <f t="shared" si="517"/>
        <v>20398</v>
      </c>
      <c r="AJ2199" s="86">
        <f t="shared" si="518"/>
        <v>1293</v>
      </c>
      <c r="AK2199" s="122"/>
      <c r="AL2199" s="85">
        <v>122.77</v>
      </c>
      <c r="AM2199" s="85">
        <v>26</v>
      </c>
      <c r="AN2199" s="124">
        <f t="shared" si="523"/>
        <v>73.661999999999992</v>
      </c>
      <c r="AO2199" s="86">
        <f t="shared" si="519"/>
        <v>7661</v>
      </c>
      <c r="AP2199" s="85">
        <v>0</v>
      </c>
      <c r="AQ2199" s="85">
        <v>36.831000000000003</v>
      </c>
      <c r="AR2199" s="85">
        <f t="shared" si="520"/>
        <v>0</v>
      </c>
      <c r="AS2199" s="86">
        <f t="shared" si="524"/>
        <v>20398</v>
      </c>
      <c r="AT2199" s="170">
        <f t="shared" si="525"/>
        <v>0</v>
      </c>
      <c r="AU2199" s="86">
        <v>20398</v>
      </c>
      <c r="AV2199" s="170">
        <f t="shared" si="521"/>
        <v>0</v>
      </c>
    </row>
    <row r="2200" spans="1:48" s="73" customFormat="1" ht="30" x14ac:dyDescent="0.2">
      <c r="A2200" s="10" t="s">
        <v>565</v>
      </c>
      <c r="B2200" s="14" t="s">
        <v>36</v>
      </c>
      <c r="C2200" s="14" t="s">
        <v>37</v>
      </c>
      <c r="D2200" s="14" t="s">
        <v>5596</v>
      </c>
      <c r="E2200" s="58">
        <v>316181</v>
      </c>
      <c r="F2200" s="15" t="s">
        <v>5597</v>
      </c>
      <c r="G2200" s="15" t="s">
        <v>568</v>
      </c>
      <c r="H2200" s="16">
        <v>100010107</v>
      </c>
      <c r="I2200" s="62">
        <v>710016476</v>
      </c>
      <c r="J2200" s="13">
        <v>710016476</v>
      </c>
      <c r="K2200" s="15" t="s">
        <v>48</v>
      </c>
      <c r="L2200" s="12" t="s">
        <v>565</v>
      </c>
      <c r="M2200" s="15" t="s">
        <v>5599</v>
      </c>
      <c r="N2200" s="49">
        <v>98401</v>
      </c>
      <c r="O2200" s="15" t="s">
        <v>5600</v>
      </c>
      <c r="P2200" s="15" t="s">
        <v>5607</v>
      </c>
      <c r="Q2200" s="48">
        <v>511218</v>
      </c>
      <c r="R2200" s="11" t="s">
        <v>45</v>
      </c>
      <c r="S2200" s="120">
        <v>24355</v>
      </c>
      <c r="T2200" s="85">
        <v>107.03</v>
      </c>
      <c r="U2200" s="86">
        <v>43</v>
      </c>
      <c r="V2200" s="123">
        <v>46.825625000000002</v>
      </c>
      <c r="W2200" s="85">
        <f t="shared" si="512"/>
        <v>16108</v>
      </c>
      <c r="X2200" s="86">
        <v>1</v>
      </c>
      <c r="Y2200" s="85">
        <v>16.054500000000001</v>
      </c>
      <c r="Z2200" s="86">
        <f t="shared" si="513"/>
        <v>128</v>
      </c>
      <c r="AA2200" s="86">
        <f t="shared" si="514"/>
        <v>16236</v>
      </c>
      <c r="AB2200" s="85">
        <v>122.77</v>
      </c>
      <c r="AC2200" s="85">
        <v>26</v>
      </c>
      <c r="AD2200" s="124">
        <f t="shared" si="522"/>
        <v>73.661999999999992</v>
      </c>
      <c r="AE2200" s="86">
        <f t="shared" si="515"/>
        <v>7661</v>
      </c>
      <c r="AF2200" s="85">
        <v>0</v>
      </c>
      <c r="AG2200" s="85">
        <v>36.831000000000003</v>
      </c>
      <c r="AH2200" s="85">
        <f t="shared" si="516"/>
        <v>0</v>
      </c>
      <c r="AI2200" s="86">
        <f t="shared" si="517"/>
        <v>23897</v>
      </c>
      <c r="AJ2200" s="86">
        <f t="shared" si="518"/>
        <v>-458</v>
      </c>
      <c r="AK2200" s="122"/>
      <c r="AL2200" s="85">
        <v>122.77</v>
      </c>
      <c r="AM2200" s="85">
        <v>26</v>
      </c>
      <c r="AN2200" s="124">
        <f t="shared" si="523"/>
        <v>73.661999999999992</v>
      </c>
      <c r="AO2200" s="86">
        <f t="shared" si="519"/>
        <v>7661</v>
      </c>
      <c r="AP2200" s="85">
        <v>0</v>
      </c>
      <c r="AQ2200" s="85">
        <v>36.831000000000003</v>
      </c>
      <c r="AR2200" s="85">
        <f t="shared" si="520"/>
        <v>0</v>
      </c>
      <c r="AS2200" s="86">
        <f t="shared" si="524"/>
        <v>23897</v>
      </c>
      <c r="AT2200" s="170">
        <f t="shared" si="525"/>
        <v>0</v>
      </c>
      <c r="AU2200" s="86">
        <v>23897</v>
      </c>
      <c r="AV2200" s="170">
        <f t="shared" si="521"/>
        <v>0</v>
      </c>
    </row>
    <row r="2201" spans="1:48" s="73" customFormat="1" ht="45" x14ac:dyDescent="0.2">
      <c r="A2201" s="10" t="s">
        <v>565</v>
      </c>
      <c r="B2201" s="14" t="s">
        <v>36</v>
      </c>
      <c r="C2201" s="14" t="s">
        <v>37</v>
      </c>
      <c r="D2201" s="14" t="s">
        <v>6184</v>
      </c>
      <c r="E2201" s="58">
        <v>320676</v>
      </c>
      <c r="F2201" s="15" t="s">
        <v>6185</v>
      </c>
      <c r="G2201" s="15" t="s">
        <v>568</v>
      </c>
      <c r="H2201" s="16">
        <v>100010997</v>
      </c>
      <c r="I2201" s="62">
        <v>710021305</v>
      </c>
      <c r="J2201" s="13">
        <v>35650729</v>
      </c>
      <c r="K2201" s="15" t="s">
        <v>105</v>
      </c>
      <c r="L2201" s="12" t="s">
        <v>565</v>
      </c>
      <c r="M2201" s="15" t="s">
        <v>6161</v>
      </c>
      <c r="N2201" s="49">
        <v>96653</v>
      </c>
      <c r="O2201" s="15" t="s">
        <v>6186</v>
      </c>
      <c r="P2201" s="15" t="s">
        <v>6187</v>
      </c>
      <c r="Q2201" s="48">
        <v>516830</v>
      </c>
      <c r="R2201" s="11" t="s">
        <v>45</v>
      </c>
      <c r="S2201" s="120">
        <v>6743</v>
      </c>
      <c r="T2201" s="85">
        <v>107.03</v>
      </c>
      <c r="U2201" s="86">
        <v>12</v>
      </c>
      <c r="V2201" s="123">
        <v>46.825625000000002</v>
      </c>
      <c r="W2201" s="85">
        <f t="shared" si="512"/>
        <v>4495</v>
      </c>
      <c r="X2201" s="86">
        <v>0</v>
      </c>
      <c r="Y2201" s="85">
        <v>16.054500000000001</v>
      </c>
      <c r="Z2201" s="86">
        <f t="shared" si="513"/>
        <v>0</v>
      </c>
      <c r="AA2201" s="86">
        <f t="shared" si="514"/>
        <v>4495</v>
      </c>
      <c r="AB2201" s="85">
        <v>122.77</v>
      </c>
      <c r="AC2201" s="85">
        <v>0</v>
      </c>
      <c r="AD2201" s="124">
        <f t="shared" si="522"/>
        <v>73.661999999999992</v>
      </c>
      <c r="AE2201" s="86">
        <f t="shared" si="515"/>
        <v>0</v>
      </c>
      <c r="AF2201" s="85">
        <v>0</v>
      </c>
      <c r="AG2201" s="85">
        <v>36.831000000000003</v>
      </c>
      <c r="AH2201" s="85">
        <f t="shared" si="516"/>
        <v>0</v>
      </c>
      <c r="AI2201" s="86">
        <f t="shared" si="517"/>
        <v>4495</v>
      </c>
      <c r="AJ2201" s="86">
        <f t="shared" si="518"/>
        <v>-2248</v>
      </c>
      <c r="AK2201" s="122"/>
      <c r="AL2201" s="85">
        <v>122.77</v>
      </c>
      <c r="AM2201" s="85">
        <f>0</f>
        <v>0</v>
      </c>
      <c r="AN2201" s="124">
        <f t="shared" si="523"/>
        <v>73.661999999999992</v>
      </c>
      <c r="AO2201" s="86">
        <f t="shared" si="519"/>
        <v>0</v>
      </c>
      <c r="AP2201" s="85">
        <f>0</f>
        <v>0</v>
      </c>
      <c r="AQ2201" s="85">
        <v>36.831000000000003</v>
      </c>
      <c r="AR2201" s="85">
        <f t="shared" si="520"/>
        <v>0</v>
      </c>
      <c r="AS2201" s="86">
        <f t="shared" si="524"/>
        <v>4495</v>
      </c>
      <c r="AT2201" s="170">
        <f t="shared" si="525"/>
        <v>0</v>
      </c>
      <c r="AU2201" s="86">
        <v>4495</v>
      </c>
      <c r="AV2201" s="170">
        <f t="shared" si="521"/>
        <v>0</v>
      </c>
    </row>
    <row r="2202" spans="1:48" s="73" customFormat="1" ht="45" x14ac:dyDescent="0.2">
      <c r="A2202" s="10" t="s">
        <v>565</v>
      </c>
      <c r="B2202" s="14" t="s">
        <v>36</v>
      </c>
      <c r="C2202" s="14" t="s">
        <v>37</v>
      </c>
      <c r="D2202" s="14" t="s">
        <v>6570</v>
      </c>
      <c r="E2202" s="58">
        <v>17067430</v>
      </c>
      <c r="F2202" s="15" t="s">
        <v>6571</v>
      </c>
      <c r="G2202" s="15" t="s">
        <v>568</v>
      </c>
      <c r="H2202" s="16">
        <v>100010241</v>
      </c>
      <c r="I2202" s="62">
        <v>710036922</v>
      </c>
      <c r="J2202" s="13">
        <v>37831607</v>
      </c>
      <c r="K2202" s="15" t="s">
        <v>92</v>
      </c>
      <c r="L2202" s="12" t="s">
        <v>565</v>
      </c>
      <c r="M2202" s="15" t="s">
        <v>5618</v>
      </c>
      <c r="N2202" s="49">
        <v>98506</v>
      </c>
      <c r="O2202" s="15" t="s">
        <v>6572</v>
      </c>
      <c r="P2202" s="15" t="s">
        <v>6573</v>
      </c>
      <c r="Q2202" s="48">
        <v>580317</v>
      </c>
      <c r="R2202" s="11" t="s">
        <v>45</v>
      </c>
      <c r="S2202" s="120">
        <v>7498</v>
      </c>
      <c r="T2202" s="85">
        <v>107.03</v>
      </c>
      <c r="U2202" s="86">
        <v>13</v>
      </c>
      <c r="V2202" s="123">
        <v>46.825625000000002</v>
      </c>
      <c r="W2202" s="85">
        <f t="shared" si="512"/>
        <v>4870</v>
      </c>
      <c r="X2202" s="86">
        <v>1</v>
      </c>
      <c r="Y2202" s="85">
        <v>16.054500000000001</v>
      </c>
      <c r="Z2202" s="86">
        <f t="shared" si="513"/>
        <v>128</v>
      </c>
      <c r="AA2202" s="86">
        <f t="shared" si="514"/>
        <v>4998</v>
      </c>
      <c r="AB2202" s="85">
        <v>122.77</v>
      </c>
      <c r="AC2202" s="85">
        <v>13</v>
      </c>
      <c r="AD2202" s="124">
        <f t="shared" si="522"/>
        <v>73.661999999999992</v>
      </c>
      <c r="AE2202" s="86">
        <f t="shared" si="515"/>
        <v>3830</v>
      </c>
      <c r="AF2202" s="85">
        <v>0</v>
      </c>
      <c r="AG2202" s="85">
        <v>36.831000000000003</v>
      </c>
      <c r="AH2202" s="85">
        <f t="shared" si="516"/>
        <v>0</v>
      </c>
      <c r="AI2202" s="86">
        <f t="shared" si="517"/>
        <v>8828</v>
      </c>
      <c r="AJ2202" s="86">
        <f t="shared" si="518"/>
        <v>1330</v>
      </c>
      <c r="AK2202" s="122"/>
      <c r="AL2202" s="85">
        <v>122.77</v>
      </c>
      <c r="AM2202" s="85">
        <v>13</v>
      </c>
      <c r="AN2202" s="124">
        <f t="shared" si="523"/>
        <v>73.661999999999992</v>
      </c>
      <c r="AO2202" s="86">
        <f t="shared" si="519"/>
        <v>3830</v>
      </c>
      <c r="AP2202" s="85">
        <v>0</v>
      </c>
      <c r="AQ2202" s="85">
        <v>36.831000000000003</v>
      </c>
      <c r="AR2202" s="85">
        <f t="shared" si="520"/>
        <v>0</v>
      </c>
      <c r="AS2202" s="86">
        <f t="shared" si="524"/>
        <v>8828</v>
      </c>
      <c r="AT2202" s="170">
        <f t="shared" si="525"/>
        <v>0</v>
      </c>
      <c r="AU2202" s="86">
        <v>8828</v>
      </c>
      <c r="AV2202" s="170">
        <f t="shared" si="521"/>
        <v>0</v>
      </c>
    </row>
    <row r="2203" spans="1:48" s="73" customFormat="1" ht="30" x14ac:dyDescent="0.2">
      <c r="A2203" s="10" t="s">
        <v>565</v>
      </c>
      <c r="B2203" s="14" t="s">
        <v>36</v>
      </c>
      <c r="C2203" s="14" t="s">
        <v>37</v>
      </c>
      <c r="D2203" s="14" t="s">
        <v>5953</v>
      </c>
      <c r="E2203" s="58">
        <v>319163</v>
      </c>
      <c r="F2203" s="15" t="s">
        <v>5954</v>
      </c>
      <c r="G2203" s="15" t="s">
        <v>568</v>
      </c>
      <c r="H2203" s="16">
        <v>100010628</v>
      </c>
      <c r="I2203" s="62">
        <v>710019823</v>
      </c>
      <c r="J2203" s="13">
        <v>710019823</v>
      </c>
      <c r="K2203" s="15" t="s">
        <v>53</v>
      </c>
      <c r="L2203" s="12" t="s">
        <v>565</v>
      </c>
      <c r="M2203" s="15" t="s">
        <v>5754</v>
      </c>
      <c r="N2203" s="49">
        <v>98022</v>
      </c>
      <c r="O2203" s="15" t="s">
        <v>5955</v>
      </c>
      <c r="P2203" s="15" t="s">
        <v>5956</v>
      </c>
      <c r="Q2203" s="48">
        <v>515701</v>
      </c>
      <c r="R2203" s="11" t="s">
        <v>45</v>
      </c>
      <c r="S2203" s="120">
        <v>10676</v>
      </c>
      <c r="T2203" s="85">
        <v>107.03</v>
      </c>
      <c r="U2203" s="86">
        <v>19</v>
      </c>
      <c r="V2203" s="123">
        <v>46.825625000000002</v>
      </c>
      <c r="W2203" s="85">
        <f t="shared" si="512"/>
        <v>7117</v>
      </c>
      <c r="X2203" s="86">
        <v>0</v>
      </c>
      <c r="Y2203" s="85">
        <v>16.054500000000001</v>
      </c>
      <c r="Z2203" s="86">
        <f t="shared" si="513"/>
        <v>0</v>
      </c>
      <c r="AA2203" s="86">
        <f t="shared" si="514"/>
        <v>7117</v>
      </c>
      <c r="AB2203" s="85">
        <v>122.77</v>
      </c>
      <c r="AC2203" s="85">
        <v>18</v>
      </c>
      <c r="AD2203" s="124">
        <f t="shared" si="522"/>
        <v>73.661999999999992</v>
      </c>
      <c r="AE2203" s="86">
        <f t="shared" si="515"/>
        <v>5304</v>
      </c>
      <c r="AF2203" s="85">
        <v>0</v>
      </c>
      <c r="AG2203" s="85">
        <v>36.831000000000003</v>
      </c>
      <c r="AH2203" s="85">
        <f t="shared" si="516"/>
        <v>0</v>
      </c>
      <c r="AI2203" s="86">
        <f t="shared" si="517"/>
        <v>12421</v>
      </c>
      <c r="AJ2203" s="86">
        <f t="shared" si="518"/>
        <v>1745</v>
      </c>
      <c r="AK2203" s="122"/>
      <c r="AL2203" s="85">
        <v>122.77</v>
      </c>
      <c r="AM2203" s="85">
        <v>18</v>
      </c>
      <c r="AN2203" s="124">
        <f t="shared" si="523"/>
        <v>73.661999999999992</v>
      </c>
      <c r="AO2203" s="86">
        <f t="shared" si="519"/>
        <v>5304</v>
      </c>
      <c r="AP2203" s="85">
        <v>0</v>
      </c>
      <c r="AQ2203" s="85">
        <v>36.831000000000003</v>
      </c>
      <c r="AR2203" s="85">
        <f t="shared" si="520"/>
        <v>0</v>
      </c>
      <c r="AS2203" s="86">
        <f t="shared" si="524"/>
        <v>12421</v>
      </c>
      <c r="AT2203" s="170">
        <f t="shared" si="525"/>
        <v>0</v>
      </c>
      <c r="AU2203" s="86">
        <v>12421</v>
      </c>
      <c r="AV2203" s="170">
        <f t="shared" si="521"/>
        <v>0</v>
      </c>
    </row>
    <row r="2204" spans="1:48" s="73" customFormat="1" ht="30" x14ac:dyDescent="0.2">
      <c r="A2204" s="10" t="s">
        <v>565</v>
      </c>
      <c r="B2204" s="14" t="s">
        <v>36</v>
      </c>
      <c r="C2204" s="14" t="s">
        <v>37</v>
      </c>
      <c r="D2204" s="14" t="s">
        <v>5973</v>
      </c>
      <c r="E2204" s="58">
        <v>318922</v>
      </c>
      <c r="F2204" s="15" t="s">
        <v>5974</v>
      </c>
      <c r="G2204" s="15" t="s">
        <v>568</v>
      </c>
      <c r="H2204" s="16">
        <v>100010630</v>
      </c>
      <c r="I2204" s="62">
        <v>710019840</v>
      </c>
      <c r="J2204" s="13">
        <v>710019840</v>
      </c>
      <c r="K2204" s="15" t="s">
        <v>53</v>
      </c>
      <c r="L2204" s="12" t="s">
        <v>565</v>
      </c>
      <c r="M2204" s="15" t="s">
        <v>5754</v>
      </c>
      <c r="N2204" s="49">
        <v>98252</v>
      </c>
      <c r="O2204" s="15" t="s">
        <v>5975</v>
      </c>
      <c r="P2204" s="15" t="s">
        <v>5976</v>
      </c>
      <c r="Q2204" s="48">
        <v>515795</v>
      </c>
      <c r="R2204" s="11" t="s">
        <v>45</v>
      </c>
      <c r="S2204" s="120">
        <v>3966</v>
      </c>
      <c r="T2204" s="85">
        <v>107.03</v>
      </c>
      <c r="U2204" s="86">
        <v>5</v>
      </c>
      <c r="V2204" s="123">
        <v>46.825625000000002</v>
      </c>
      <c r="W2204" s="85">
        <f t="shared" si="512"/>
        <v>1873</v>
      </c>
      <c r="X2204" s="86">
        <v>6</v>
      </c>
      <c r="Y2204" s="85">
        <v>16.054500000000001</v>
      </c>
      <c r="Z2204" s="86">
        <f t="shared" si="513"/>
        <v>771</v>
      </c>
      <c r="AA2204" s="86">
        <f t="shared" si="514"/>
        <v>2644</v>
      </c>
      <c r="AB2204" s="85">
        <v>122.77</v>
      </c>
      <c r="AC2204" s="85">
        <v>4</v>
      </c>
      <c r="AD2204" s="124">
        <f t="shared" si="522"/>
        <v>73.661999999999992</v>
      </c>
      <c r="AE2204" s="86">
        <f t="shared" si="515"/>
        <v>1179</v>
      </c>
      <c r="AF2204" s="85">
        <v>1</v>
      </c>
      <c r="AG2204" s="85">
        <v>36.831000000000003</v>
      </c>
      <c r="AH2204" s="85">
        <f t="shared" si="516"/>
        <v>147</v>
      </c>
      <c r="AI2204" s="86">
        <f t="shared" si="517"/>
        <v>3970</v>
      </c>
      <c r="AJ2204" s="86">
        <f t="shared" si="518"/>
        <v>4</v>
      </c>
      <c r="AK2204" s="122"/>
      <c r="AL2204" s="85">
        <v>122.77</v>
      </c>
      <c r="AM2204" s="85">
        <v>4</v>
      </c>
      <c r="AN2204" s="124">
        <f t="shared" si="523"/>
        <v>73.661999999999992</v>
      </c>
      <c r="AO2204" s="86">
        <f t="shared" si="519"/>
        <v>1179</v>
      </c>
      <c r="AP2204" s="85">
        <v>1</v>
      </c>
      <c r="AQ2204" s="85">
        <v>36.831000000000003</v>
      </c>
      <c r="AR2204" s="85">
        <f t="shared" si="520"/>
        <v>147</v>
      </c>
      <c r="AS2204" s="86">
        <f t="shared" si="524"/>
        <v>3970</v>
      </c>
      <c r="AT2204" s="170">
        <f t="shared" si="525"/>
        <v>0</v>
      </c>
      <c r="AU2204" s="86">
        <v>3970</v>
      </c>
      <c r="AV2204" s="170">
        <f t="shared" si="521"/>
        <v>0</v>
      </c>
    </row>
    <row r="2205" spans="1:48" s="73" customFormat="1" ht="30" x14ac:dyDescent="0.2">
      <c r="A2205" s="10" t="s">
        <v>565</v>
      </c>
      <c r="B2205" s="14" t="s">
        <v>36</v>
      </c>
      <c r="C2205" s="14" t="s">
        <v>37</v>
      </c>
      <c r="D2205" s="14" t="s">
        <v>5587</v>
      </c>
      <c r="E2205" s="58">
        <v>313912</v>
      </c>
      <c r="F2205" s="15" t="s">
        <v>5588</v>
      </c>
      <c r="G2205" s="15" t="s">
        <v>568</v>
      </c>
      <c r="H2205" s="16">
        <v>100009801</v>
      </c>
      <c r="I2205" s="62">
        <v>710212801</v>
      </c>
      <c r="J2205" s="13">
        <v>710212801</v>
      </c>
      <c r="K2205" s="15" t="s">
        <v>5589</v>
      </c>
      <c r="L2205" s="12" t="s">
        <v>565</v>
      </c>
      <c r="M2205" s="15" t="s">
        <v>5427</v>
      </c>
      <c r="N2205" s="49">
        <v>97669</v>
      </c>
      <c r="O2205" s="15" t="s">
        <v>5590</v>
      </c>
      <c r="P2205" s="15" t="s">
        <v>5591</v>
      </c>
      <c r="Q2205" s="48">
        <v>509094</v>
      </c>
      <c r="R2205" s="11" t="s">
        <v>45</v>
      </c>
      <c r="S2205" s="120">
        <v>0</v>
      </c>
      <c r="T2205" s="85">
        <v>107.03</v>
      </c>
      <c r="U2205" s="86">
        <v>0</v>
      </c>
      <c r="V2205" s="123">
        <v>46.825625000000002</v>
      </c>
      <c r="W2205" s="85">
        <f t="shared" si="512"/>
        <v>0</v>
      </c>
      <c r="X2205" s="86">
        <v>0</v>
      </c>
      <c r="Y2205" s="85">
        <v>16.054500000000001</v>
      </c>
      <c r="Z2205" s="86">
        <f t="shared" si="513"/>
        <v>0</v>
      </c>
      <c r="AA2205" s="86">
        <f t="shared" si="514"/>
        <v>0</v>
      </c>
      <c r="AB2205" s="85">
        <v>122.77</v>
      </c>
      <c r="AC2205" s="85">
        <v>5</v>
      </c>
      <c r="AD2205" s="124">
        <f t="shared" si="522"/>
        <v>73.661999999999992</v>
      </c>
      <c r="AE2205" s="86">
        <f t="shared" si="515"/>
        <v>1473</v>
      </c>
      <c r="AF2205" s="85">
        <v>2</v>
      </c>
      <c r="AG2205" s="85">
        <v>36.831000000000003</v>
      </c>
      <c r="AH2205" s="85">
        <f t="shared" si="516"/>
        <v>295</v>
      </c>
      <c r="AI2205" s="86">
        <f t="shared" si="517"/>
        <v>1768</v>
      </c>
      <c r="AJ2205" s="86">
        <f t="shared" si="518"/>
        <v>1768</v>
      </c>
      <c r="AK2205" s="122"/>
      <c r="AL2205" s="85">
        <v>122.77</v>
      </c>
      <c r="AM2205" s="85">
        <v>5</v>
      </c>
      <c r="AN2205" s="124">
        <f t="shared" si="523"/>
        <v>73.661999999999992</v>
      </c>
      <c r="AO2205" s="86">
        <f t="shared" si="519"/>
        <v>1473</v>
      </c>
      <c r="AP2205" s="85">
        <v>2</v>
      </c>
      <c r="AQ2205" s="85">
        <v>36.831000000000003</v>
      </c>
      <c r="AR2205" s="85">
        <f t="shared" si="520"/>
        <v>295</v>
      </c>
      <c r="AS2205" s="86">
        <f t="shared" si="524"/>
        <v>1768</v>
      </c>
      <c r="AT2205" s="170">
        <f t="shared" si="525"/>
        <v>0</v>
      </c>
      <c r="AU2205" s="86">
        <v>1768</v>
      </c>
      <c r="AV2205" s="170">
        <f t="shared" si="521"/>
        <v>0</v>
      </c>
    </row>
    <row r="2206" spans="1:48" s="73" customFormat="1" ht="30" x14ac:dyDescent="0.2">
      <c r="A2206" s="10" t="s">
        <v>565</v>
      </c>
      <c r="B2206" s="14" t="s">
        <v>36</v>
      </c>
      <c r="C2206" s="14" t="s">
        <v>37</v>
      </c>
      <c r="D2206" s="14" t="s">
        <v>5948</v>
      </c>
      <c r="E2206" s="58">
        <v>319155</v>
      </c>
      <c r="F2206" s="15" t="s">
        <v>5949</v>
      </c>
      <c r="G2206" s="15" t="s">
        <v>568</v>
      </c>
      <c r="H2206" s="16">
        <v>100010624</v>
      </c>
      <c r="I2206" s="62">
        <v>710019815</v>
      </c>
      <c r="J2206" s="13">
        <v>710019815</v>
      </c>
      <c r="K2206" s="15" t="s">
        <v>48</v>
      </c>
      <c r="L2206" s="12" t="s">
        <v>565</v>
      </c>
      <c r="M2206" s="15" t="s">
        <v>5754</v>
      </c>
      <c r="N2206" s="49">
        <v>98061</v>
      </c>
      <c r="O2206" s="15" t="s">
        <v>5950</v>
      </c>
      <c r="P2206" s="15" t="s">
        <v>5952</v>
      </c>
      <c r="Q2206" s="48">
        <v>515680</v>
      </c>
      <c r="R2206" s="11" t="s">
        <v>45</v>
      </c>
      <c r="S2206" s="120">
        <v>6181</v>
      </c>
      <c r="T2206" s="85">
        <v>107.03</v>
      </c>
      <c r="U2206" s="86">
        <v>11</v>
      </c>
      <c r="V2206" s="123">
        <v>46.825625000000002</v>
      </c>
      <c r="W2206" s="85">
        <f t="shared" si="512"/>
        <v>4121</v>
      </c>
      <c r="X2206" s="86">
        <v>0</v>
      </c>
      <c r="Y2206" s="85">
        <v>16.054500000000001</v>
      </c>
      <c r="Z2206" s="86">
        <f t="shared" si="513"/>
        <v>0</v>
      </c>
      <c r="AA2206" s="86">
        <f t="shared" si="514"/>
        <v>4121</v>
      </c>
      <c r="AB2206" s="85">
        <v>122.77</v>
      </c>
      <c r="AC2206" s="85">
        <v>9</v>
      </c>
      <c r="AD2206" s="124">
        <f t="shared" si="522"/>
        <v>73.661999999999992</v>
      </c>
      <c r="AE2206" s="86">
        <f t="shared" si="515"/>
        <v>2652</v>
      </c>
      <c r="AF2206" s="85">
        <v>0</v>
      </c>
      <c r="AG2206" s="85">
        <v>36.831000000000003</v>
      </c>
      <c r="AH2206" s="85">
        <f t="shared" si="516"/>
        <v>0</v>
      </c>
      <c r="AI2206" s="86">
        <f t="shared" si="517"/>
        <v>6773</v>
      </c>
      <c r="AJ2206" s="86">
        <f t="shared" si="518"/>
        <v>592</v>
      </c>
      <c r="AK2206" s="122"/>
      <c r="AL2206" s="85">
        <v>122.77</v>
      </c>
      <c r="AM2206" s="85">
        <v>9</v>
      </c>
      <c r="AN2206" s="124">
        <f t="shared" si="523"/>
        <v>73.661999999999992</v>
      </c>
      <c r="AO2206" s="86">
        <f t="shared" si="519"/>
        <v>2652</v>
      </c>
      <c r="AP2206" s="85">
        <v>0</v>
      </c>
      <c r="AQ2206" s="85">
        <v>36.831000000000003</v>
      </c>
      <c r="AR2206" s="85">
        <f t="shared" si="520"/>
        <v>0</v>
      </c>
      <c r="AS2206" s="86">
        <f t="shared" si="524"/>
        <v>6773</v>
      </c>
      <c r="AT2206" s="170">
        <f t="shared" si="525"/>
        <v>0</v>
      </c>
      <c r="AU2206" s="86">
        <v>6773</v>
      </c>
      <c r="AV2206" s="170">
        <f t="shared" si="521"/>
        <v>0</v>
      </c>
    </row>
    <row r="2207" spans="1:48" s="73" customFormat="1" ht="30" x14ac:dyDescent="0.2">
      <c r="A2207" s="10" t="s">
        <v>565</v>
      </c>
      <c r="B2207" s="14" t="s">
        <v>36</v>
      </c>
      <c r="C2207" s="14" t="s">
        <v>37</v>
      </c>
      <c r="D2207" s="14" t="s">
        <v>5957</v>
      </c>
      <c r="E2207" s="58">
        <v>319171</v>
      </c>
      <c r="F2207" s="15" t="s">
        <v>5958</v>
      </c>
      <c r="G2207" s="15" t="s">
        <v>568</v>
      </c>
      <c r="H2207" s="16">
        <v>100010633</v>
      </c>
      <c r="I2207" s="62">
        <v>710019858</v>
      </c>
      <c r="J2207" s="13">
        <v>710019858</v>
      </c>
      <c r="K2207" s="15" t="s">
        <v>53</v>
      </c>
      <c r="L2207" s="12" t="s">
        <v>565</v>
      </c>
      <c r="M2207" s="15" t="s">
        <v>5754</v>
      </c>
      <c r="N2207" s="49">
        <v>98050</v>
      </c>
      <c r="O2207" s="15" t="s">
        <v>5959</v>
      </c>
      <c r="P2207" s="15" t="s">
        <v>5960</v>
      </c>
      <c r="Q2207" s="48">
        <v>515710</v>
      </c>
      <c r="R2207" s="11" t="s">
        <v>45</v>
      </c>
      <c r="S2207" s="120">
        <v>3773</v>
      </c>
      <c r="T2207" s="85">
        <v>107.03</v>
      </c>
      <c r="U2207" s="86">
        <v>5</v>
      </c>
      <c r="V2207" s="123">
        <v>46.825625000000002</v>
      </c>
      <c r="W2207" s="85">
        <f t="shared" si="512"/>
        <v>1873</v>
      </c>
      <c r="X2207" s="86">
        <v>5</v>
      </c>
      <c r="Y2207" s="85">
        <v>16.054500000000001</v>
      </c>
      <c r="Z2207" s="86">
        <f t="shared" si="513"/>
        <v>642</v>
      </c>
      <c r="AA2207" s="86">
        <f t="shared" si="514"/>
        <v>2515</v>
      </c>
      <c r="AB2207" s="85">
        <v>122.77</v>
      </c>
      <c r="AC2207" s="85">
        <v>7</v>
      </c>
      <c r="AD2207" s="124">
        <f t="shared" si="522"/>
        <v>73.661999999999992</v>
      </c>
      <c r="AE2207" s="86">
        <f t="shared" si="515"/>
        <v>2063</v>
      </c>
      <c r="AF2207" s="85">
        <v>4</v>
      </c>
      <c r="AG2207" s="85">
        <v>36.831000000000003</v>
      </c>
      <c r="AH2207" s="85">
        <f t="shared" si="516"/>
        <v>589</v>
      </c>
      <c r="AI2207" s="86">
        <f t="shared" si="517"/>
        <v>5167</v>
      </c>
      <c r="AJ2207" s="86">
        <f t="shared" si="518"/>
        <v>1394</v>
      </c>
      <c r="AK2207" s="122"/>
      <c r="AL2207" s="85">
        <v>122.77</v>
      </c>
      <c r="AM2207" s="85">
        <v>7</v>
      </c>
      <c r="AN2207" s="124">
        <f t="shared" si="523"/>
        <v>73.661999999999992</v>
      </c>
      <c r="AO2207" s="86">
        <f t="shared" si="519"/>
        <v>2063</v>
      </c>
      <c r="AP2207" s="85">
        <v>4</v>
      </c>
      <c r="AQ2207" s="85">
        <v>36.831000000000003</v>
      </c>
      <c r="AR2207" s="85">
        <f t="shared" si="520"/>
        <v>589</v>
      </c>
      <c r="AS2207" s="86">
        <f t="shared" si="524"/>
        <v>5167</v>
      </c>
      <c r="AT2207" s="170">
        <f t="shared" si="525"/>
        <v>0</v>
      </c>
      <c r="AU2207" s="86">
        <v>5167</v>
      </c>
      <c r="AV2207" s="170">
        <f t="shared" si="521"/>
        <v>0</v>
      </c>
    </row>
    <row r="2208" spans="1:48" s="73" customFormat="1" x14ac:dyDescent="0.2">
      <c r="A2208" s="10" t="s">
        <v>565</v>
      </c>
      <c r="B2208" s="14" t="s">
        <v>36</v>
      </c>
      <c r="C2208" s="14" t="s">
        <v>37</v>
      </c>
      <c r="D2208" s="14" t="s">
        <v>6100</v>
      </c>
      <c r="E2208" s="58">
        <v>319619</v>
      </c>
      <c r="F2208" s="15" t="s">
        <v>6101</v>
      </c>
      <c r="G2208" s="15" t="s">
        <v>568</v>
      </c>
      <c r="H2208" s="16">
        <v>100010746</v>
      </c>
      <c r="I2208" s="62">
        <v>710020279</v>
      </c>
      <c r="J2208" s="13">
        <v>710020279</v>
      </c>
      <c r="K2208" s="15" t="s">
        <v>48</v>
      </c>
      <c r="L2208" s="12" t="s">
        <v>565</v>
      </c>
      <c r="M2208" s="15" t="s">
        <v>5979</v>
      </c>
      <c r="N2208" s="49">
        <v>99109</v>
      </c>
      <c r="O2208" s="15" t="s">
        <v>6102</v>
      </c>
      <c r="P2208" s="15" t="s">
        <v>6103</v>
      </c>
      <c r="Q2208" s="48">
        <v>516465</v>
      </c>
      <c r="R2208" s="11" t="s">
        <v>45</v>
      </c>
      <c r="S2208" s="120">
        <v>3003</v>
      </c>
      <c r="T2208" s="85">
        <v>107.03</v>
      </c>
      <c r="U2208" s="86">
        <v>5</v>
      </c>
      <c r="V2208" s="123">
        <v>46.825625000000002</v>
      </c>
      <c r="W2208" s="85">
        <f t="shared" si="512"/>
        <v>1873</v>
      </c>
      <c r="X2208" s="86">
        <v>1</v>
      </c>
      <c r="Y2208" s="85">
        <v>16.054500000000001</v>
      </c>
      <c r="Z2208" s="86">
        <f t="shared" si="513"/>
        <v>128</v>
      </c>
      <c r="AA2208" s="86">
        <f t="shared" si="514"/>
        <v>2001</v>
      </c>
      <c r="AB2208" s="85">
        <v>122.77</v>
      </c>
      <c r="AC2208" s="85">
        <v>5</v>
      </c>
      <c r="AD2208" s="124">
        <f t="shared" si="522"/>
        <v>73.661999999999992</v>
      </c>
      <c r="AE2208" s="86">
        <f t="shared" si="515"/>
        <v>1473</v>
      </c>
      <c r="AF2208" s="85">
        <v>0</v>
      </c>
      <c r="AG2208" s="85">
        <v>36.831000000000003</v>
      </c>
      <c r="AH2208" s="85">
        <f t="shared" si="516"/>
        <v>0</v>
      </c>
      <c r="AI2208" s="86">
        <f t="shared" si="517"/>
        <v>3474</v>
      </c>
      <c r="AJ2208" s="86">
        <f t="shared" si="518"/>
        <v>471</v>
      </c>
      <c r="AK2208" s="122"/>
      <c r="AL2208" s="85">
        <v>122.77</v>
      </c>
      <c r="AM2208" s="85">
        <v>5</v>
      </c>
      <c r="AN2208" s="124">
        <f t="shared" si="523"/>
        <v>73.661999999999992</v>
      </c>
      <c r="AO2208" s="86">
        <f t="shared" si="519"/>
        <v>1473</v>
      </c>
      <c r="AP2208" s="85">
        <v>0</v>
      </c>
      <c r="AQ2208" s="85">
        <v>36.831000000000003</v>
      </c>
      <c r="AR2208" s="85">
        <f t="shared" si="520"/>
        <v>0</v>
      </c>
      <c r="AS2208" s="86">
        <f t="shared" si="524"/>
        <v>3474</v>
      </c>
      <c r="AT2208" s="170">
        <f t="shared" si="525"/>
        <v>0</v>
      </c>
      <c r="AU2208" s="86">
        <v>3474</v>
      </c>
      <c r="AV2208" s="170">
        <f t="shared" si="521"/>
        <v>0</v>
      </c>
    </row>
    <row r="2209" spans="1:48" s="73" customFormat="1" ht="45" x14ac:dyDescent="0.2">
      <c r="A2209" s="10" t="s">
        <v>565</v>
      </c>
      <c r="B2209" s="14" t="s">
        <v>36</v>
      </c>
      <c r="C2209" s="14" t="s">
        <v>37</v>
      </c>
      <c r="D2209" s="14" t="s">
        <v>6285</v>
      </c>
      <c r="E2209" s="58">
        <v>321061</v>
      </c>
      <c r="F2209" s="15" t="s">
        <v>6286</v>
      </c>
      <c r="G2209" s="15" t="s">
        <v>568</v>
      </c>
      <c r="H2209" s="16">
        <v>100011037</v>
      </c>
      <c r="I2209" s="62">
        <v>710021674</v>
      </c>
      <c r="J2209" s="13">
        <v>37888561</v>
      </c>
      <c r="K2209" s="15" t="s">
        <v>92</v>
      </c>
      <c r="L2209" s="12" t="s">
        <v>565</v>
      </c>
      <c r="M2209" s="15" t="s">
        <v>6161</v>
      </c>
      <c r="N2209" s="49">
        <v>96641</v>
      </c>
      <c r="O2209" s="15" t="s">
        <v>6287</v>
      </c>
      <c r="P2209" s="15" t="s">
        <v>6288</v>
      </c>
      <c r="Q2209" s="48">
        <v>517330</v>
      </c>
      <c r="R2209" s="11" t="s">
        <v>45</v>
      </c>
      <c r="S2209" s="120">
        <v>6181</v>
      </c>
      <c r="T2209" s="85">
        <v>107.03</v>
      </c>
      <c r="U2209" s="86">
        <v>11</v>
      </c>
      <c r="V2209" s="123">
        <v>46.825625000000002</v>
      </c>
      <c r="W2209" s="85">
        <f t="shared" si="512"/>
        <v>4121</v>
      </c>
      <c r="X2209" s="86">
        <v>0</v>
      </c>
      <c r="Y2209" s="85">
        <v>16.054500000000001</v>
      </c>
      <c r="Z2209" s="86">
        <f t="shared" si="513"/>
        <v>0</v>
      </c>
      <c r="AA2209" s="86">
        <f t="shared" si="514"/>
        <v>4121</v>
      </c>
      <c r="AB2209" s="85">
        <v>122.77</v>
      </c>
      <c r="AC2209" s="85">
        <v>6</v>
      </c>
      <c r="AD2209" s="124">
        <f t="shared" si="522"/>
        <v>73.661999999999992</v>
      </c>
      <c r="AE2209" s="86">
        <f t="shared" si="515"/>
        <v>1768</v>
      </c>
      <c r="AF2209" s="85">
        <v>0</v>
      </c>
      <c r="AG2209" s="85">
        <v>36.831000000000003</v>
      </c>
      <c r="AH2209" s="85">
        <f t="shared" si="516"/>
        <v>0</v>
      </c>
      <c r="AI2209" s="86">
        <f t="shared" si="517"/>
        <v>5889</v>
      </c>
      <c r="AJ2209" s="86">
        <f t="shared" si="518"/>
        <v>-292</v>
      </c>
      <c r="AK2209" s="122"/>
      <c r="AL2209" s="85">
        <v>122.77</v>
      </c>
      <c r="AM2209" s="85">
        <v>6</v>
      </c>
      <c r="AN2209" s="124">
        <f t="shared" si="523"/>
        <v>73.661999999999992</v>
      </c>
      <c r="AO2209" s="86">
        <f t="shared" si="519"/>
        <v>1768</v>
      </c>
      <c r="AP2209" s="85">
        <v>0</v>
      </c>
      <c r="AQ2209" s="85">
        <v>36.831000000000003</v>
      </c>
      <c r="AR2209" s="85">
        <f t="shared" si="520"/>
        <v>0</v>
      </c>
      <c r="AS2209" s="86">
        <f t="shared" si="524"/>
        <v>5889</v>
      </c>
      <c r="AT2209" s="170">
        <f t="shared" si="525"/>
        <v>0</v>
      </c>
      <c r="AU2209" s="86">
        <v>5889</v>
      </c>
      <c r="AV2209" s="170">
        <f t="shared" si="521"/>
        <v>0</v>
      </c>
    </row>
    <row r="2210" spans="1:48" s="73" customFormat="1" ht="30" x14ac:dyDescent="0.2">
      <c r="A2210" s="10" t="s">
        <v>565</v>
      </c>
      <c r="B2210" s="14" t="s">
        <v>36</v>
      </c>
      <c r="C2210" s="14" t="s">
        <v>37</v>
      </c>
      <c r="D2210" s="14" t="s">
        <v>5744</v>
      </c>
      <c r="E2210" s="58">
        <v>316539</v>
      </c>
      <c r="F2210" s="15" t="s">
        <v>5745</v>
      </c>
      <c r="G2210" s="15" t="s">
        <v>568</v>
      </c>
      <c r="H2210" s="16">
        <v>100010172</v>
      </c>
      <c r="I2210" s="62">
        <v>710016808</v>
      </c>
      <c r="J2210" s="13">
        <v>710016808</v>
      </c>
      <c r="K2210" s="15" t="s">
        <v>48</v>
      </c>
      <c r="L2210" s="12" t="s">
        <v>565</v>
      </c>
      <c r="M2210" s="15" t="s">
        <v>5599</v>
      </c>
      <c r="N2210" s="49">
        <v>98532</v>
      </c>
      <c r="O2210" s="15" t="s">
        <v>5746</v>
      </c>
      <c r="P2210" s="15" t="s">
        <v>5747</v>
      </c>
      <c r="Q2210" s="48">
        <v>511994</v>
      </c>
      <c r="R2210" s="11" t="s">
        <v>45</v>
      </c>
      <c r="S2210" s="120">
        <v>8814</v>
      </c>
      <c r="T2210" s="85">
        <v>107.03</v>
      </c>
      <c r="U2210" s="86">
        <v>15</v>
      </c>
      <c r="V2210" s="123">
        <v>46.825625000000002</v>
      </c>
      <c r="W2210" s="85">
        <f t="shared" si="512"/>
        <v>5619</v>
      </c>
      <c r="X2210" s="86">
        <v>2</v>
      </c>
      <c r="Y2210" s="85">
        <v>16.054500000000001</v>
      </c>
      <c r="Z2210" s="86">
        <f t="shared" si="513"/>
        <v>257</v>
      </c>
      <c r="AA2210" s="86">
        <f t="shared" si="514"/>
        <v>5876</v>
      </c>
      <c r="AB2210" s="85">
        <v>122.77</v>
      </c>
      <c r="AC2210" s="85">
        <v>14</v>
      </c>
      <c r="AD2210" s="124">
        <f t="shared" si="522"/>
        <v>73.661999999999992</v>
      </c>
      <c r="AE2210" s="86">
        <f t="shared" si="515"/>
        <v>4125</v>
      </c>
      <c r="AF2210" s="85">
        <v>2</v>
      </c>
      <c r="AG2210" s="85">
        <v>36.831000000000003</v>
      </c>
      <c r="AH2210" s="85">
        <f t="shared" si="516"/>
        <v>295</v>
      </c>
      <c r="AI2210" s="86">
        <f t="shared" si="517"/>
        <v>10296</v>
      </c>
      <c r="AJ2210" s="86">
        <f t="shared" si="518"/>
        <v>1482</v>
      </c>
      <c r="AK2210" s="122"/>
      <c r="AL2210" s="85">
        <v>122.77</v>
      </c>
      <c r="AM2210" s="85">
        <v>14</v>
      </c>
      <c r="AN2210" s="124">
        <f t="shared" si="523"/>
        <v>73.661999999999992</v>
      </c>
      <c r="AO2210" s="86">
        <f t="shared" si="519"/>
        <v>4125</v>
      </c>
      <c r="AP2210" s="85">
        <v>2</v>
      </c>
      <c r="AQ2210" s="85">
        <v>36.831000000000003</v>
      </c>
      <c r="AR2210" s="85">
        <f t="shared" si="520"/>
        <v>295</v>
      </c>
      <c r="AS2210" s="86">
        <f t="shared" si="524"/>
        <v>10296</v>
      </c>
      <c r="AT2210" s="170">
        <f t="shared" si="525"/>
        <v>0</v>
      </c>
      <c r="AU2210" s="86">
        <v>10296</v>
      </c>
      <c r="AV2210" s="170">
        <f t="shared" si="521"/>
        <v>0</v>
      </c>
    </row>
    <row r="2211" spans="1:48" s="73" customFormat="1" ht="30" x14ac:dyDescent="0.2">
      <c r="A2211" s="10" t="s">
        <v>565</v>
      </c>
      <c r="B2211" s="14" t="s">
        <v>36</v>
      </c>
      <c r="C2211" s="14" t="s">
        <v>37</v>
      </c>
      <c r="D2211" s="14" t="s">
        <v>6104</v>
      </c>
      <c r="E2211" s="58">
        <v>319627</v>
      </c>
      <c r="F2211" s="15" t="s">
        <v>6105</v>
      </c>
      <c r="G2211" s="15" t="s">
        <v>568</v>
      </c>
      <c r="H2211" s="16">
        <v>100010750</v>
      </c>
      <c r="I2211" s="62">
        <v>710020287</v>
      </c>
      <c r="J2211" s="13">
        <v>710020287</v>
      </c>
      <c r="K2211" s="15" t="s">
        <v>5631</v>
      </c>
      <c r="L2211" s="12" t="s">
        <v>565</v>
      </c>
      <c r="M2211" s="15" t="s">
        <v>5979</v>
      </c>
      <c r="N2211" s="49">
        <v>99110</v>
      </c>
      <c r="O2211" s="15" t="s">
        <v>6106</v>
      </c>
      <c r="P2211" s="15" t="s">
        <v>6107</v>
      </c>
      <c r="Q2211" s="48">
        <v>516473</v>
      </c>
      <c r="R2211" s="11" t="s">
        <v>45</v>
      </c>
      <c r="S2211" s="120">
        <v>3371</v>
      </c>
      <c r="T2211" s="85">
        <v>107.03</v>
      </c>
      <c r="U2211" s="86">
        <v>6</v>
      </c>
      <c r="V2211" s="123">
        <v>46.825625000000002</v>
      </c>
      <c r="W2211" s="85">
        <f t="shared" si="512"/>
        <v>2248</v>
      </c>
      <c r="X2211" s="86">
        <v>0</v>
      </c>
      <c r="Y2211" s="85">
        <v>16.054500000000001</v>
      </c>
      <c r="Z2211" s="86">
        <f t="shared" si="513"/>
        <v>0</v>
      </c>
      <c r="AA2211" s="86">
        <f t="shared" si="514"/>
        <v>2248</v>
      </c>
      <c r="AB2211" s="85">
        <v>122.77</v>
      </c>
      <c r="AC2211" s="85">
        <v>9</v>
      </c>
      <c r="AD2211" s="124">
        <f t="shared" si="522"/>
        <v>73.661999999999992</v>
      </c>
      <c r="AE2211" s="86">
        <f t="shared" si="515"/>
        <v>2652</v>
      </c>
      <c r="AF2211" s="85">
        <v>0</v>
      </c>
      <c r="AG2211" s="85">
        <v>36.831000000000003</v>
      </c>
      <c r="AH2211" s="85">
        <f t="shared" si="516"/>
        <v>0</v>
      </c>
      <c r="AI2211" s="86">
        <f t="shared" si="517"/>
        <v>4900</v>
      </c>
      <c r="AJ2211" s="86">
        <f t="shared" si="518"/>
        <v>1529</v>
      </c>
      <c r="AK2211" s="122"/>
      <c r="AL2211" s="85">
        <v>122.77</v>
      </c>
      <c r="AM2211" s="85">
        <v>9</v>
      </c>
      <c r="AN2211" s="124">
        <f t="shared" si="523"/>
        <v>73.661999999999992</v>
      </c>
      <c r="AO2211" s="86">
        <f t="shared" si="519"/>
        <v>2652</v>
      </c>
      <c r="AP2211" s="85">
        <v>0</v>
      </c>
      <c r="AQ2211" s="85">
        <v>36.831000000000003</v>
      </c>
      <c r="AR2211" s="85">
        <f t="shared" si="520"/>
        <v>0</v>
      </c>
      <c r="AS2211" s="86">
        <f t="shared" si="524"/>
        <v>4900</v>
      </c>
      <c r="AT2211" s="170">
        <f t="shared" si="525"/>
        <v>0</v>
      </c>
      <c r="AU2211" s="86">
        <v>4900</v>
      </c>
      <c r="AV2211" s="170">
        <f t="shared" si="521"/>
        <v>0</v>
      </c>
    </row>
    <row r="2212" spans="1:48" s="73" customFormat="1" x14ac:dyDescent="0.2">
      <c r="A2212" s="10" t="s">
        <v>565</v>
      </c>
      <c r="B2212" s="14" t="s">
        <v>36</v>
      </c>
      <c r="C2212" s="14" t="s">
        <v>37</v>
      </c>
      <c r="D2212" s="14" t="s">
        <v>6289</v>
      </c>
      <c r="E2212" s="58">
        <v>321079</v>
      </c>
      <c r="F2212" s="15" t="s">
        <v>6290</v>
      </c>
      <c r="G2212" s="15" t="s">
        <v>568</v>
      </c>
      <c r="H2212" s="16">
        <v>100011041</v>
      </c>
      <c r="I2212" s="62">
        <v>710021682</v>
      </c>
      <c r="J2212" s="13">
        <v>710021682</v>
      </c>
      <c r="K2212" s="15" t="s">
        <v>48</v>
      </c>
      <c r="L2212" s="12" t="s">
        <v>565</v>
      </c>
      <c r="M2212" s="15" t="s">
        <v>6161</v>
      </c>
      <c r="N2212" s="49">
        <v>96674</v>
      </c>
      <c r="O2212" s="15" t="s">
        <v>6291</v>
      </c>
      <c r="P2212" s="15" t="s">
        <v>6292</v>
      </c>
      <c r="Q2212" s="48">
        <v>517348</v>
      </c>
      <c r="R2212" s="11" t="s">
        <v>45</v>
      </c>
      <c r="S2212" s="120">
        <v>2248</v>
      </c>
      <c r="T2212" s="85">
        <v>107.03</v>
      </c>
      <c r="U2212" s="86">
        <v>4</v>
      </c>
      <c r="V2212" s="123">
        <v>46.825625000000002</v>
      </c>
      <c r="W2212" s="85">
        <f t="shared" si="512"/>
        <v>1498</v>
      </c>
      <c r="X2212" s="86">
        <v>0</v>
      </c>
      <c r="Y2212" s="85">
        <v>16.054500000000001</v>
      </c>
      <c r="Z2212" s="86">
        <f t="shared" si="513"/>
        <v>0</v>
      </c>
      <c r="AA2212" s="86">
        <f t="shared" si="514"/>
        <v>1498</v>
      </c>
      <c r="AB2212" s="85">
        <v>122.77</v>
      </c>
      <c r="AC2212" s="85">
        <v>3</v>
      </c>
      <c r="AD2212" s="124">
        <f t="shared" si="522"/>
        <v>73.661999999999992</v>
      </c>
      <c r="AE2212" s="86">
        <f t="shared" si="515"/>
        <v>884</v>
      </c>
      <c r="AF2212" s="85">
        <v>0</v>
      </c>
      <c r="AG2212" s="85">
        <v>36.831000000000003</v>
      </c>
      <c r="AH2212" s="85">
        <f t="shared" si="516"/>
        <v>0</v>
      </c>
      <c r="AI2212" s="86">
        <f t="shared" si="517"/>
        <v>2382</v>
      </c>
      <c r="AJ2212" s="86">
        <f t="shared" si="518"/>
        <v>134</v>
      </c>
      <c r="AK2212" s="122"/>
      <c r="AL2212" s="85">
        <v>122.77</v>
      </c>
      <c r="AM2212" s="85">
        <v>3</v>
      </c>
      <c r="AN2212" s="124">
        <f t="shared" si="523"/>
        <v>73.661999999999992</v>
      </c>
      <c r="AO2212" s="86">
        <f t="shared" si="519"/>
        <v>884</v>
      </c>
      <c r="AP2212" s="85">
        <v>0</v>
      </c>
      <c r="AQ2212" s="85">
        <v>36.831000000000003</v>
      </c>
      <c r="AR2212" s="85">
        <f t="shared" si="520"/>
        <v>0</v>
      </c>
      <c r="AS2212" s="86">
        <f t="shared" si="524"/>
        <v>2382</v>
      </c>
      <c r="AT2212" s="170">
        <f t="shared" si="525"/>
        <v>0</v>
      </c>
      <c r="AU2212" s="86">
        <v>2382</v>
      </c>
      <c r="AV2212" s="170">
        <f t="shared" si="521"/>
        <v>0</v>
      </c>
    </row>
    <row r="2213" spans="1:48" s="73" customFormat="1" ht="30" x14ac:dyDescent="0.2">
      <c r="A2213" s="10" t="s">
        <v>565</v>
      </c>
      <c r="B2213" s="14" t="s">
        <v>36</v>
      </c>
      <c r="C2213" s="14" t="s">
        <v>37</v>
      </c>
      <c r="D2213" s="14" t="s">
        <v>5961</v>
      </c>
      <c r="E2213" s="58">
        <v>319180</v>
      </c>
      <c r="F2213" s="15" t="s">
        <v>5962</v>
      </c>
      <c r="G2213" s="15" t="s">
        <v>568</v>
      </c>
      <c r="H2213" s="16">
        <v>100010636</v>
      </c>
      <c r="I2213" s="62">
        <v>710019874</v>
      </c>
      <c r="J2213" s="13">
        <v>710019874</v>
      </c>
      <c r="K2213" s="15" t="s">
        <v>48</v>
      </c>
      <c r="L2213" s="12" t="s">
        <v>565</v>
      </c>
      <c r="M2213" s="15" t="s">
        <v>5754</v>
      </c>
      <c r="N2213" s="49">
        <v>98051</v>
      </c>
      <c r="O2213" s="15" t="s">
        <v>5963</v>
      </c>
      <c r="P2213" s="15" t="s">
        <v>5964</v>
      </c>
      <c r="Q2213" s="48">
        <v>515736</v>
      </c>
      <c r="R2213" s="11" t="s">
        <v>45</v>
      </c>
      <c r="S2213" s="120">
        <v>4318</v>
      </c>
      <c r="T2213" s="85">
        <v>107.03</v>
      </c>
      <c r="U2213" s="86">
        <v>7</v>
      </c>
      <c r="V2213" s="123">
        <v>46.825625000000002</v>
      </c>
      <c r="W2213" s="85">
        <f t="shared" si="512"/>
        <v>2622</v>
      </c>
      <c r="X2213" s="86">
        <v>2</v>
      </c>
      <c r="Y2213" s="85">
        <v>16.054500000000001</v>
      </c>
      <c r="Z2213" s="86">
        <f t="shared" si="513"/>
        <v>257</v>
      </c>
      <c r="AA2213" s="86">
        <f t="shared" si="514"/>
        <v>2879</v>
      </c>
      <c r="AB2213" s="85">
        <v>122.77</v>
      </c>
      <c r="AC2213" s="85">
        <v>8</v>
      </c>
      <c r="AD2213" s="124">
        <f t="shared" si="522"/>
        <v>73.661999999999992</v>
      </c>
      <c r="AE2213" s="86">
        <f t="shared" si="515"/>
        <v>2357</v>
      </c>
      <c r="AF2213" s="85">
        <v>2</v>
      </c>
      <c r="AG2213" s="85">
        <v>36.831000000000003</v>
      </c>
      <c r="AH2213" s="85">
        <f t="shared" si="516"/>
        <v>295</v>
      </c>
      <c r="AI2213" s="86">
        <f t="shared" si="517"/>
        <v>5531</v>
      </c>
      <c r="AJ2213" s="86">
        <f t="shared" si="518"/>
        <v>1213</v>
      </c>
      <c r="AK2213" s="122"/>
      <c r="AL2213" s="85">
        <v>122.77</v>
      </c>
      <c r="AM2213" s="85">
        <v>8</v>
      </c>
      <c r="AN2213" s="124">
        <f t="shared" si="523"/>
        <v>73.661999999999992</v>
      </c>
      <c r="AO2213" s="86">
        <f t="shared" si="519"/>
        <v>2357</v>
      </c>
      <c r="AP2213" s="85">
        <v>2</v>
      </c>
      <c r="AQ2213" s="85">
        <v>36.831000000000003</v>
      </c>
      <c r="AR2213" s="85">
        <f t="shared" si="520"/>
        <v>295</v>
      </c>
      <c r="AS2213" s="86">
        <f t="shared" si="524"/>
        <v>5531</v>
      </c>
      <c r="AT2213" s="170">
        <f t="shared" si="525"/>
        <v>0</v>
      </c>
      <c r="AU2213" s="86">
        <v>5531</v>
      </c>
      <c r="AV2213" s="170">
        <f t="shared" si="521"/>
        <v>0</v>
      </c>
    </row>
    <row r="2214" spans="1:48" s="73" customFormat="1" ht="30" x14ac:dyDescent="0.2">
      <c r="A2214" s="10" t="s">
        <v>565</v>
      </c>
      <c r="B2214" s="14" t="s">
        <v>36</v>
      </c>
      <c r="C2214" s="14" t="s">
        <v>37</v>
      </c>
      <c r="D2214" s="14" t="s">
        <v>6466</v>
      </c>
      <c r="E2214" s="58">
        <v>320391</v>
      </c>
      <c r="F2214" s="15" t="s">
        <v>6467</v>
      </c>
      <c r="G2214" s="15" t="s">
        <v>568</v>
      </c>
      <c r="H2214" s="16">
        <v>100009893</v>
      </c>
      <c r="I2214" s="62">
        <v>710020910</v>
      </c>
      <c r="J2214" s="13">
        <v>710020910</v>
      </c>
      <c r="K2214" s="15" t="s">
        <v>48</v>
      </c>
      <c r="L2214" s="12" t="s">
        <v>565</v>
      </c>
      <c r="M2214" s="15" t="s">
        <v>5673</v>
      </c>
      <c r="N2214" s="49">
        <v>96226</v>
      </c>
      <c r="O2214" s="15" t="s">
        <v>6468</v>
      </c>
      <c r="P2214" s="15" t="s">
        <v>6469</v>
      </c>
      <c r="Q2214" s="48">
        <v>518930</v>
      </c>
      <c r="R2214" s="11" t="s">
        <v>45</v>
      </c>
      <c r="S2214" s="120">
        <v>5619</v>
      </c>
      <c r="T2214" s="85">
        <v>107.03</v>
      </c>
      <c r="U2214" s="86">
        <v>10</v>
      </c>
      <c r="V2214" s="123">
        <v>46.825625000000002</v>
      </c>
      <c r="W2214" s="85">
        <f t="shared" si="512"/>
        <v>3746</v>
      </c>
      <c r="X2214" s="86">
        <v>0</v>
      </c>
      <c r="Y2214" s="85">
        <v>16.054500000000001</v>
      </c>
      <c r="Z2214" s="86">
        <f t="shared" si="513"/>
        <v>0</v>
      </c>
      <c r="AA2214" s="86">
        <f t="shared" si="514"/>
        <v>3746</v>
      </c>
      <c r="AB2214" s="85">
        <v>122.77</v>
      </c>
      <c r="AC2214" s="85">
        <v>4</v>
      </c>
      <c r="AD2214" s="124">
        <f t="shared" si="522"/>
        <v>73.661999999999992</v>
      </c>
      <c r="AE2214" s="86">
        <f t="shared" si="515"/>
        <v>1179</v>
      </c>
      <c r="AF2214" s="85">
        <v>0</v>
      </c>
      <c r="AG2214" s="85">
        <v>36.831000000000003</v>
      </c>
      <c r="AH2214" s="85">
        <f t="shared" si="516"/>
        <v>0</v>
      </c>
      <c r="AI2214" s="86">
        <f t="shared" si="517"/>
        <v>4925</v>
      </c>
      <c r="AJ2214" s="86">
        <f t="shared" si="518"/>
        <v>-694</v>
      </c>
      <c r="AK2214" s="122"/>
      <c r="AL2214" s="85">
        <v>122.77</v>
      </c>
      <c r="AM2214" s="85">
        <v>4</v>
      </c>
      <c r="AN2214" s="124">
        <f t="shared" si="523"/>
        <v>73.661999999999992</v>
      </c>
      <c r="AO2214" s="86">
        <f t="shared" si="519"/>
        <v>1179</v>
      </c>
      <c r="AP2214" s="85">
        <v>0</v>
      </c>
      <c r="AQ2214" s="85">
        <v>36.831000000000003</v>
      </c>
      <c r="AR2214" s="85">
        <f t="shared" si="520"/>
        <v>0</v>
      </c>
      <c r="AS2214" s="86">
        <f t="shared" si="524"/>
        <v>4925</v>
      </c>
      <c r="AT2214" s="170">
        <f t="shared" si="525"/>
        <v>0</v>
      </c>
      <c r="AU2214" s="86">
        <v>4925</v>
      </c>
      <c r="AV2214" s="170">
        <f t="shared" si="521"/>
        <v>0</v>
      </c>
    </row>
    <row r="2215" spans="1:48" s="73" customFormat="1" ht="30" x14ac:dyDescent="0.2">
      <c r="A2215" s="10" t="s">
        <v>565</v>
      </c>
      <c r="B2215" s="14" t="s">
        <v>36</v>
      </c>
      <c r="C2215" s="14" t="s">
        <v>37</v>
      </c>
      <c r="D2215" s="14" t="s">
        <v>6516</v>
      </c>
      <c r="E2215" s="58">
        <v>328693</v>
      </c>
      <c r="F2215" s="15" t="s">
        <v>6517</v>
      </c>
      <c r="G2215" s="15" t="s">
        <v>568</v>
      </c>
      <c r="H2215" s="16">
        <v>100010330</v>
      </c>
      <c r="I2215" s="62">
        <v>710040105</v>
      </c>
      <c r="J2215" s="13">
        <v>710040105</v>
      </c>
      <c r="K2215" s="15" t="s">
        <v>48</v>
      </c>
      <c r="L2215" s="12" t="s">
        <v>565</v>
      </c>
      <c r="M2215" s="15" t="s">
        <v>5776</v>
      </c>
      <c r="N2215" s="49">
        <v>5001</v>
      </c>
      <c r="O2215" s="15" t="s">
        <v>6518</v>
      </c>
      <c r="P2215" s="15" t="s">
        <v>6519</v>
      </c>
      <c r="Q2215" s="48">
        <v>526142</v>
      </c>
      <c r="R2215" s="11" t="s">
        <v>45</v>
      </c>
      <c r="S2215" s="120">
        <v>27533</v>
      </c>
      <c r="T2215" s="85">
        <v>107.03</v>
      </c>
      <c r="U2215" s="86">
        <v>49</v>
      </c>
      <c r="V2215" s="123">
        <v>46.825625000000002</v>
      </c>
      <c r="W2215" s="85">
        <f t="shared" si="512"/>
        <v>18356</v>
      </c>
      <c r="X2215" s="86">
        <v>0</v>
      </c>
      <c r="Y2215" s="85">
        <v>16.054500000000001</v>
      </c>
      <c r="Z2215" s="86">
        <f t="shared" si="513"/>
        <v>0</v>
      </c>
      <c r="AA2215" s="86">
        <f t="shared" si="514"/>
        <v>18356</v>
      </c>
      <c r="AB2215" s="85">
        <v>122.77</v>
      </c>
      <c r="AC2215" s="85">
        <v>47</v>
      </c>
      <c r="AD2215" s="124">
        <f t="shared" si="522"/>
        <v>73.661999999999992</v>
      </c>
      <c r="AE2215" s="86">
        <f t="shared" si="515"/>
        <v>13848</v>
      </c>
      <c r="AF2215" s="85">
        <v>0</v>
      </c>
      <c r="AG2215" s="85">
        <v>36.831000000000003</v>
      </c>
      <c r="AH2215" s="85">
        <f t="shared" si="516"/>
        <v>0</v>
      </c>
      <c r="AI2215" s="86">
        <f t="shared" si="517"/>
        <v>32204</v>
      </c>
      <c r="AJ2215" s="86">
        <f t="shared" si="518"/>
        <v>4671</v>
      </c>
      <c r="AK2215" s="122"/>
      <c r="AL2215" s="85">
        <v>122.77</v>
      </c>
      <c r="AM2215" s="85">
        <v>47</v>
      </c>
      <c r="AN2215" s="124">
        <f t="shared" si="523"/>
        <v>73.661999999999992</v>
      </c>
      <c r="AO2215" s="86">
        <f t="shared" si="519"/>
        <v>13848</v>
      </c>
      <c r="AP2215" s="85">
        <v>0</v>
      </c>
      <c r="AQ2215" s="85">
        <v>36.831000000000003</v>
      </c>
      <c r="AR2215" s="85">
        <f t="shared" si="520"/>
        <v>0</v>
      </c>
      <c r="AS2215" s="86">
        <f t="shared" si="524"/>
        <v>32204</v>
      </c>
      <c r="AT2215" s="170">
        <f t="shared" si="525"/>
        <v>0</v>
      </c>
      <c r="AU2215" s="86">
        <v>32204</v>
      </c>
      <c r="AV2215" s="170">
        <f t="shared" si="521"/>
        <v>0</v>
      </c>
    </row>
    <row r="2216" spans="1:48" s="73" customFormat="1" ht="45" x14ac:dyDescent="0.2">
      <c r="A2216" s="10" t="s">
        <v>565</v>
      </c>
      <c r="B2216" s="14" t="s">
        <v>36</v>
      </c>
      <c r="C2216" s="14" t="s">
        <v>37</v>
      </c>
      <c r="D2216" s="14" t="s">
        <v>6534</v>
      </c>
      <c r="E2216" s="58">
        <v>648469</v>
      </c>
      <c r="F2216" s="15" t="s">
        <v>6535</v>
      </c>
      <c r="G2216" s="15" t="s">
        <v>568</v>
      </c>
      <c r="H2216" s="16">
        <v>100009587</v>
      </c>
      <c r="I2216" s="62">
        <v>710012977</v>
      </c>
      <c r="J2216" s="13">
        <v>37891839</v>
      </c>
      <c r="K2216" s="15" t="s">
        <v>105</v>
      </c>
      <c r="L2216" s="12" t="s">
        <v>565</v>
      </c>
      <c r="M2216" s="15" t="s">
        <v>654</v>
      </c>
      <c r="N2216" s="49">
        <v>97631</v>
      </c>
      <c r="O2216" s="15" t="s">
        <v>6536</v>
      </c>
      <c r="P2216" s="15" t="s">
        <v>6537</v>
      </c>
      <c r="Q2216" s="48">
        <v>557293</v>
      </c>
      <c r="R2216" s="11" t="s">
        <v>45</v>
      </c>
      <c r="S2216" s="120">
        <v>6181</v>
      </c>
      <c r="T2216" s="85">
        <v>107.03</v>
      </c>
      <c r="U2216" s="86">
        <v>11</v>
      </c>
      <c r="V2216" s="123">
        <v>46.825625000000002</v>
      </c>
      <c r="W2216" s="85">
        <f t="shared" si="512"/>
        <v>4121</v>
      </c>
      <c r="X2216" s="86">
        <v>0</v>
      </c>
      <c r="Y2216" s="85">
        <v>16.054500000000001</v>
      </c>
      <c r="Z2216" s="86">
        <f t="shared" si="513"/>
        <v>0</v>
      </c>
      <c r="AA2216" s="86">
        <f t="shared" si="514"/>
        <v>4121</v>
      </c>
      <c r="AB2216" s="85">
        <v>122.77</v>
      </c>
      <c r="AC2216" s="85">
        <v>17</v>
      </c>
      <c r="AD2216" s="124">
        <f t="shared" si="522"/>
        <v>73.661999999999992</v>
      </c>
      <c r="AE2216" s="86">
        <f t="shared" si="515"/>
        <v>5009</v>
      </c>
      <c r="AF2216" s="85">
        <v>1</v>
      </c>
      <c r="AG2216" s="85">
        <v>36.831000000000003</v>
      </c>
      <c r="AH2216" s="85">
        <f t="shared" si="516"/>
        <v>147</v>
      </c>
      <c r="AI2216" s="86">
        <f t="shared" si="517"/>
        <v>9277</v>
      </c>
      <c r="AJ2216" s="86">
        <f t="shared" si="518"/>
        <v>3096</v>
      </c>
      <c r="AK2216" s="122"/>
      <c r="AL2216" s="85">
        <v>122.77</v>
      </c>
      <c r="AM2216" s="85">
        <v>17</v>
      </c>
      <c r="AN2216" s="124">
        <f t="shared" si="523"/>
        <v>73.661999999999992</v>
      </c>
      <c r="AO2216" s="86">
        <f t="shared" si="519"/>
        <v>5009</v>
      </c>
      <c r="AP2216" s="85">
        <v>1</v>
      </c>
      <c r="AQ2216" s="85">
        <v>36.831000000000003</v>
      </c>
      <c r="AR2216" s="85">
        <f t="shared" si="520"/>
        <v>147</v>
      </c>
      <c r="AS2216" s="86">
        <f t="shared" si="524"/>
        <v>9277</v>
      </c>
      <c r="AT2216" s="170">
        <f t="shared" si="525"/>
        <v>0</v>
      </c>
      <c r="AU2216" s="86">
        <v>9277</v>
      </c>
      <c r="AV2216" s="170">
        <f t="shared" si="521"/>
        <v>0</v>
      </c>
    </row>
    <row r="2217" spans="1:48" s="73" customFormat="1" ht="30" x14ac:dyDescent="0.2">
      <c r="A2217" s="10" t="s">
        <v>565</v>
      </c>
      <c r="B2217" s="14" t="s">
        <v>36</v>
      </c>
      <c r="C2217" s="14" t="s">
        <v>37</v>
      </c>
      <c r="D2217" s="14" t="s">
        <v>5969</v>
      </c>
      <c r="E2217" s="58">
        <v>649660</v>
      </c>
      <c r="F2217" s="15" t="s">
        <v>5970</v>
      </c>
      <c r="G2217" s="15" t="s">
        <v>568</v>
      </c>
      <c r="H2217" s="16">
        <v>100010643</v>
      </c>
      <c r="I2217" s="62">
        <v>710019890</v>
      </c>
      <c r="J2217" s="13">
        <v>710019890</v>
      </c>
      <c r="K2217" s="15" t="s">
        <v>53</v>
      </c>
      <c r="L2217" s="12" t="s">
        <v>565</v>
      </c>
      <c r="M2217" s="15" t="s">
        <v>5754</v>
      </c>
      <c r="N2217" s="49">
        <v>98044</v>
      </c>
      <c r="O2217" s="15" t="s">
        <v>5971</v>
      </c>
      <c r="P2217" s="15" t="s">
        <v>5972</v>
      </c>
      <c r="Q2217" s="48">
        <v>515779</v>
      </c>
      <c r="R2217" s="11" t="s">
        <v>45</v>
      </c>
      <c r="S2217" s="120">
        <v>3933</v>
      </c>
      <c r="T2217" s="85">
        <v>107.03</v>
      </c>
      <c r="U2217" s="86">
        <v>7</v>
      </c>
      <c r="V2217" s="123">
        <v>46.825625000000002</v>
      </c>
      <c r="W2217" s="85">
        <f t="shared" si="512"/>
        <v>2622</v>
      </c>
      <c r="X2217" s="86">
        <v>0</v>
      </c>
      <c r="Y2217" s="85">
        <v>16.054500000000001</v>
      </c>
      <c r="Z2217" s="86">
        <f t="shared" si="513"/>
        <v>0</v>
      </c>
      <c r="AA2217" s="86">
        <f t="shared" si="514"/>
        <v>2622</v>
      </c>
      <c r="AB2217" s="85">
        <v>122.77</v>
      </c>
      <c r="AC2217" s="85">
        <v>9</v>
      </c>
      <c r="AD2217" s="124">
        <f t="shared" si="522"/>
        <v>73.661999999999992</v>
      </c>
      <c r="AE2217" s="86">
        <f t="shared" si="515"/>
        <v>2652</v>
      </c>
      <c r="AF2217" s="85">
        <v>0</v>
      </c>
      <c r="AG2217" s="85">
        <v>36.831000000000003</v>
      </c>
      <c r="AH2217" s="85">
        <f t="shared" si="516"/>
        <v>0</v>
      </c>
      <c r="AI2217" s="86">
        <f t="shared" si="517"/>
        <v>5274</v>
      </c>
      <c r="AJ2217" s="86">
        <f t="shared" si="518"/>
        <v>1341</v>
      </c>
      <c r="AK2217" s="122"/>
      <c r="AL2217" s="85">
        <v>122.77</v>
      </c>
      <c r="AM2217" s="85">
        <v>9</v>
      </c>
      <c r="AN2217" s="124">
        <f t="shared" si="523"/>
        <v>73.661999999999992</v>
      </c>
      <c r="AO2217" s="86">
        <f t="shared" si="519"/>
        <v>2652</v>
      </c>
      <c r="AP2217" s="85">
        <v>0</v>
      </c>
      <c r="AQ2217" s="85">
        <v>36.831000000000003</v>
      </c>
      <c r="AR2217" s="85">
        <f t="shared" si="520"/>
        <v>0</v>
      </c>
      <c r="AS2217" s="86">
        <f t="shared" si="524"/>
        <v>5274</v>
      </c>
      <c r="AT2217" s="170">
        <f t="shared" si="525"/>
        <v>0</v>
      </c>
      <c r="AU2217" s="86">
        <v>5274</v>
      </c>
      <c r="AV2217" s="170">
        <f t="shared" si="521"/>
        <v>0</v>
      </c>
    </row>
    <row r="2218" spans="1:48" s="73" customFormat="1" x14ac:dyDescent="0.2">
      <c r="A2218" s="10" t="s">
        <v>565</v>
      </c>
      <c r="B2218" s="14" t="s">
        <v>36</v>
      </c>
      <c r="C2218" s="14" t="s">
        <v>37</v>
      </c>
      <c r="D2218" s="14" t="s">
        <v>6293</v>
      </c>
      <c r="E2218" s="58">
        <v>321087</v>
      </c>
      <c r="F2218" s="15" t="s">
        <v>6294</v>
      </c>
      <c r="G2218" s="15" t="s">
        <v>568</v>
      </c>
      <c r="H2218" s="16">
        <v>100011043</v>
      </c>
      <c r="I2218" s="62">
        <v>710021690</v>
      </c>
      <c r="J2218" s="13">
        <v>710021690</v>
      </c>
      <c r="K2218" s="15" t="s">
        <v>48</v>
      </c>
      <c r="L2218" s="12" t="s">
        <v>565</v>
      </c>
      <c r="M2218" s="15" t="s">
        <v>6161</v>
      </c>
      <c r="N2218" s="49">
        <v>96681</v>
      </c>
      <c r="O2218" s="15" t="s">
        <v>6295</v>
      </c>
      <c r="P2218" s="15" t="s">
        <v>6296</v>
      </c>
      <c r="Q2218" s="48">
        <v>517356</v>
      </c>
      <c r="R2218" s="11" t="s">
        <v>45</v>
      </c>
      <c r="S2218" s="120">
        <v>1686</v>
      </c>
      <c r="T2218" s="85">
        <v>107.03</v>
      </c>
      <c r="U2218" s="86">
        <v>3</v>
      </c>
      <c r="V2218" s="123">
        <v>46.825625000000002</v>
      </c>
      <c r="W2218" s="85">
        <f t="shared" si="512"/>
        <v>1124</v>
      </c>
      <c r="X2218" s="86">
        <v>0</v>
      </c>
      <c r="Y2218" s="85">
        <v>16.054500000000001</v>
      </c>
      <c r="Z2218" s="86">
        <f t="shared" si="513"/>
        <v>0</v>
      </c>
      <c r="AA2218" s="86">
        <f t="shared" si="514"/>
        <v>1124</v>
      </c>
      <c r="AB2218" s="85">
        <v>122.77</v>
      </c>
      <c r="AC2218" s="85">
        <v>3</v>
      </c>
      <c r="AD2218" s="124">
        <f t="shared" si="522"/>
        <v>73.661999999999992</v>
      </c>
      <c r="AE2218" s="86">
        <f t="shared" si="515"/>
        <v>884</v>
      </c>
      <c r="AF2218" s="85">
        <v>0</v>
      </c>
      <c r="AG2218" s="85">
        <v>36.831000000000003</v>
      </c>
      <c r="AH2218" s="85">
        <f t="shared" si="516"/>
        <v>0</v>
      </c>
      <c r="AI2218" s="86">
        <f t="shared" si="517"/>
        <v>2008</v>
      </c>
      <c r="AJ2218" s="86">
        <f t="shared" si="518"/>
        <v>322</v>
      </c>
      <c r="AK2218" s="122"/>
      <c r="AL2218" s="85">
        <v>122.77</v>
      </c>
      <c r="AM2218" s="85">
        <v>3</v>
      </c>
      <c r="AN2218" s="124">
        <f t="shared" si="523"/>
        <v>73.661999999999992</v>
      </c>
      <c r="AO2218" s="86">
        <f t="shared" si="519"/>
        <v>884</v>
      </c>
      <c r="AP2218" s="85">
        <v>0</v>
      </c>
      <c r="AQ2218" s="85">
        <v>36.831000000000003</v>
      </c>
      <c r="AR2218" s="85">
        <f t="shared" si="520"/>
        <v>0</v>
      </c>
      <c r="AS2218" s="86">
        <f t="shared" si="524"/>
        <v>2008</v>
      </c>
      <c r="AT2218" s="170">
        <f t="shared" si="525"/>
        <v>0</v>
      </c>
      <c r="AU2218" s="86">
        <v>2008</v>
      </c>
      <c r="AV2218" s="170">
        <f t="shared" si="521"/>
        <v>0</v>
      </c>
    </row>
    <row r="2219" spans="1:48" s="73" customFormat="1" ht="45" x14ac:dyDescent="0.2">
      <c r="A2219" s="10" t="s">
        <v>565</v>
      </c>
      <c r="B2219" s="14" t="s">
        <v>36</v>
      </c>
      <c r="C2219" s="14" t="s">
        <v>37</v>
      </c>
      <c r="D2219" s="14" t="s">
        <v>6112</v>
      </c>
      <c r="E2219" s="58">
        <v>319686</v>
      </c>
      <c r="F2219" s="15" t="s">
        <v>6113</v>
      </c>
      <c r="G2219" s="15" t="s">
        <v>568</v>
      </c>
      <c r="H2219" s="16">
        <v>100010789</v>
      </c>
      <c r="I2219" s="62">
        <v>710020376</v>
      </c>
      <c r="J2219" s="13">
        <v>37833669</v>
      </c>
      <c r="K2219" s="15" t="s">
        <v>92</v>
      </c>
      <c r="L2219" s="12" t="s">
        <v>565</v>
      </c>
      <c r="M2219" s="15" t="s">
        <v>5979</v>
      </c>
      <c r="N2219" s="49">
        <v>99131</v>
      </c>
      <c r="O2219" s="15" t="s">
        <v>6114</v>
      </c>
      <c r="P2219" s="15" t="s">
        <v>6115</v>
      </c>
      <c r="Q2219" s="48">
        <v>516538</v>
      </c>
      <c r="R2219" s="11" t="s">
        <v>45</v>
      </c>
      <c r="S2219" s="120">
        <v>1124</v>
      </c>
      <c r="T2219" s="85">
        <v>107.03</v>
      </c>
      <c r="U2219" s="86">
        <v>2</v>
      </c>
      <c r="V2219" s="123">
        <v>46.825625000000002</v>
      </c>
      <c r="W2219" s="85">
        <f t="shared" si="512"/>
        <v>749</v>
      </c>
      <c r="X2219" s="86">
        <v>0</v>
      </c>
      <c r="Y2219" s="85">
        <v>16.054500000000001</v>
      </c>
      <c r="Z2219" s="86">
        <f t="shared" si="513"/>
        <v>0</v>
      </c>
      <c r="AA2219" s="86">
        <f t="shared" si="514"/>
        <v>749</v>
      </c>
      <c r="AB2219" s="85">
        <v>122.77</v>
      </c>
      <c r="AC2219" s="85">
        <v>3</v>
      </c>
      <c r="AD2219" s="124">
        <f t="shared" si="522"/>
        <v>73.661999999999992</v>
      </c>
      <c r="AE2219" s="86">
        <f t="shared" si="515"/>
        <v>884</v>
      </c>
      <c r="AF2219" s="85">
        <v>0</v>
      </c>
      <c r="AG2219" s="85">
        <v>36.831000000000003</v>
      </c>
      <c r="AH2219" s="85">
        <f t="shared" si="516"/>
        <v>0</v>
      </c>
      <c r="AI2219" s="86">
        <f t="shared" si="517"/>
        <v>1633</v>
      </c>
      <c r="AJ2219" s="86">
        <f t="shared" si="518"/>
        <v>509</v>
      </c>
      <c r="AK2219" s="122"/>
      <c r="AL2219" s="85">
        <v>122.77</v>
      </c>
      <c r="AM2219" s="85">
        <v>3</v>
      </c>
      <c r="AN2219" s="124">
        <f t="shared" si="523"/>
        <v>73.661999999999992</v>
      </c>
      <c r="AO2219" s="86">
        <f t="shared" si="519"/>
        <v>884</v>
      </c>
      <c r="AP2219" s="85">
        <v>0</v>
      </c>
      <c r="AQ2219" s="85">
        <v>36.831000000000003</v>
      </c>
      <c r="AR2219" s="85">
        <f t="shared" si="520"/>
        <v>0</v>
      </c>
      <c r="AS2219" s="86">
        <f t="shared" si="524"/>
        <v>1633</v>
      </c>
      <c r="AT2219" s="170">
        <f t="shared" si="525"/>
        <v>0</v>
      </c>
      <c r="AU2219" s="86">
        <v>1633</v>
      </c>
      <c r="AV2219" s="170">
        <f t="shared" si="521"/>
        <v>0</v>
      </c>
    </row>
    <row r="2220" spans="1:48" s="73" customFormat="1" ht="30" x14ac:dyDescent="0.2">
      <c r="A2220" s="10" t="s">
        <v>565</v>
      </c>
      <c r="B2220" s="14" t="s">
        <v>36</v>
      </c>
      <c r="C2220" s="14" t="s">
        <v>37</v>
      </c>
      <c r="D2220" s="14" t="s">
        <v>6297</v>
      </c>
      <c r="E2220" s="58">
        <v>321109</v>
      </c>
      <c r="F2220" s="15" t="s">
        <v>6298</v>
      </c>
      <c r="G2220" s="15" t="s">
        <v>568</v>
      </c>
      <c r="H2220" s="16">
        <v>100011187</v>
      </c>
      <c r="I2220" s="62">
        <v>710021704</v>
      </c>
      <c r="J2220" s="13">
        <v>710021704</v>
      </c>
      <c r="K2220" s="15" t="s">
        <v>48</v>
      </c>
      <c r="L2220" s="12" t="s">
        <v>565</v>
      </c>
      <c r="M2220" s="15" t="s">
        <v>6128</v>
      </c>
      <c r="N2220" s="49">
        <v>96602</v>
      </c>
      <c r="O2220" s="15" t="s">
        <v>6299</v>
      </c>
      <c r="P2220" s="15" t="s">
        <v>6300</v>
      </c>
      <c r="Q2220" s="48">
        <v>517364</v>
      </c>
      <c r="R2220" s="11" t="s">
        <v>45</v>
      </c>
      <c r="S2220" s="120">
        <v>7305</v>
      </c>
      <c r="T2220" s="85">
        <v>107.03</v>
      </c>
      <c r="U2220" s="86">
        <v>13</v>
      </c>
      <c r="V2220" s="123">
        <v>46.825625000000002</v>
      </c>
      <c r="W2220" s="85">
        <f t="shared" si="512"/>
        <v>4870</v>
      </c>
      <c r="X2220" s="86">
        <v>0</v>
      </c>
      <c r="Y2220" s="85">
        <v>16.054500000000001</v>
      </c>
      <c r="Z2220" s="86">
        <f t="shared" si="513"/>
        <v>0</v>
      </c>
      <c r="AA2220" s="86">
        <f t="shared" si="514"/>
        <v>4870</v>
      </c>
      <c r="AB2220" s="85">
        <v>122.77</v>
      </c>
      <c r="AC2220" s="85">
        <v>8</v>
      </c>
      <c r="AD2220" s="124">
        <f t="shared" si="522"/>
        <v>73.661999999999992</v>
      </c>
      <c r="AE2220" s="86">
        <f t="shared" si="515"/>
        <v>2357</v>
      </c>
      <c r="AF2220" s="85">
        <v>0</v>
      </c>
      <c r="AG2220" s="85">
        <v>36.831000000000003</v>
      </c>
      <c r="AH2220" s="85">
        <f t="shared" si="516"/>
        <v>0</v>
      </c>
      <c r="AI2220" s="86">
        <f t="shared" si="517"/>
        <v>7227</v>
      </c>
      <c r="AJ2220" s="86">
        <f t="shared" si="518"/>
        <v>-78</v>
      </c>
      <c r="AK2220" s="122"/>
      <c r="AL2220" s="85">
        <v>122.77</v>
      </c>
      <c r="AM2220" s="85">
        <v>8</v>
      </c>
      <c r="AN2220" s="124">
        <f t="shared" si="523"/>
        <v>73.661999999999992</v>
      </c>
      <c r="AO2220" s="86">
        <f t="shared" si="519"/>
        <v>2357</v>
      </c>
      <c r="AP2220" s="85">
        <v>0</v>
      </c>
      <c r="AQ2220" s="85">
        <v>36.831000000000003</v>
      </c>
      <c r="AR2220" s="85">
        <f t="shared" si="520"/>
        <v>0</v>
      </c>
      <c r="AS2220" s="86">
        <f t="shared" si="524"/>
        <v>7227</v>
      </c>
      <c r="AT2220" s="170">
        <f t="shared" si="525"/>
        <v>0</v>
      </c>
      <c r="AU2220" s="86">
        <v>7227</v>
      </c>
      <c r="AV2220" s="170">
        <f t="shared" si="521"/>
        <v>0</v>
      </c>
    </row>
    <row r="2221" spans="1:48" s="73" customFormat="1" ht="30" x14ac:dyDescent="0.2">
      <c r="A2221" s="10" t="s">
        <v>565</v>
      </c>
      <c r="B2221" s="14" t="s">
        <v>36</v>
      </c>
      <c r="C2221" s="14" t="s">
        <v>37</v>
      </c>
      <c r="D2221" s="14" t="s">
        <v>6562</v>
      </c>
      <c r="E2221" s="29">
        <v>629537</v>
      </c>
      <c r="F2221" s="15" t="s">
        <v>6563</v>
      </c>
      <c r="G2221" s="15" t="s">
        <v>568</v>
      </c>
      <c r="H2221" s="16">
        <v>100018417</v>
      </c>
      <c r="I2221" s="62">
        <v>710271492</v>
      </c>
      <c r="J2221" s="13">
        <v>710271492</v>
      </c>
      <c r="K2221" s="15" t="s">
        <v>48</v>
      </c>
      <c r="L2221" s="12" t="s">
        <v>565</v>
      </c>
      <c r="M2221" s="15" t="s">
        <v>655</v>
      </c>
      <c r="N2221" s="49">
        <v>97631</v>
      </c>
      <c r="O2221" s="15" t="s">
        <v>6564</v>
      </c>
      <c r="P2221" s="15" t="s">
        <v>6565</v>
      </c>
      <c r="Q2221" s="48">
        <v>580236</v>
      </c>
      <c r="R2221" s="11" t="s">
        <v>45</v>
      </c>
      <c r="S2221" s="120">
        <v>2810</v>
      </c>
      <c r="T2221" s="85">
        <v>107.03</v>
      </c>
      <c r="U2221" s="86">
        <v>5</v>
      </c>
      <c r="V2221" s="123">
        <v>46.825625000000002</v>
      </c>
      <c r="W2221" s="85">
        <f t="shared" si="512"/>
        <v>1873</v>
      </c>
      <c r="X2221" s="86">
        <v>0</v>
      </c>
      <c r="Y2221" s="85">
        <v>16.054500000000001</v>
      </c>
      <c r="Z2221" s="86">
        <f t="shared" si="513"/>
        <v>0</v>
      </c>
      <c r="AA2221" s="86">
        <f t="shared" si="514"/>
        <v>1873</v>
      </c>
      <c r="AB2221" s="85">
        <v>122.77</v>
      </c>
      <c r="AC2221" s="85">
        <v>4</v>
      </c>
      <c r="AD2221" s="124">
        <f t="shared" si="522"/>
        <v>73.661999999999992</v>
      </c>
      <c r="AE2221" s="86">
        <f t="shared" si="515"/>
        <v>1179</v>
      </c>
      <c r="AF2221" s="85">
        <v>0</v>
      </c>
      <c r="AG2221" s="85">
        <v>36.831000000000003</v>
      </c>
      <c r="AH2221" s="85">
        <f t="shared" si="516"/>
        <v>0</v>
      </c>
      <c r="AI2221" s="86">
        <f t="shared" si="517"/>
        <v>3052</v>
      </c>
      <c r="AJ2221" s="86">
        <f t="shared" si="518"/>
        <v>242</v>
      </c>
      <c r="AK2221" s="122"/>
      <c r="AL2221" s="85">
        <v>122.77</v>
      </c>
      <c r="AM2221" s="85">
        <v>4</v>
      </c>
      <c r="AN2221" s="124">
        <f t="shared" si="523"/>
        <v>73.661999999999992</v>
      </c>
      <c r="AO2221" s="86">
        <f t="shared" si="519"/>
        <v>1179</v>
      </c>
      <c r="AP2221" s="85">
        <v>0</v>
      </c>
      <c r="AQ2221" s="85">
        <v>36.831000000000003</v>
      </c>
      <c r="AR2221" s="85">
        <f t="shared" si="520"/>
        <v>0</v>
      </c>
      <c r="AS2221" s="86">
        <f t="shared" si="524"/>
        <v>3052</v>
      </c>
      <c r="AT2221" s="170">
        <f t="shared" si="525"/>
        <v>0</v>
      </c>
      <c r="AU2221" s="86">
        <v>3052</v>
      </c>
      <c r="AV2221" s="170">
        <f t="shared" si="521"/>
        <v>0</v>
      </c>
    </row>
    <row r="2222" spans="1:48" s="73" customFormat="1" x14ac:dyDescent="0.2">
      <c r="A2222" s="10" t="s">
        <v>565</v>
      </c>
      <c r="B2222" s="14" t="s">
        <v>36</v>
      </c>
      <c r="C2222" s="14" t="s">
        <v>37</v>
      </c>
      <c r="D2222" s="14" t="s">
        <v>6120</v>
      </c>
      <c r="E2222" s="58">
        <v>319708</v>
      </c>
      <c r="F2222" s="15" t="s">
        <v>3923</v>
      </c>
      <c r="G2222" s="15" t="s">
        <v>568</v>
      </c>
      <c r="H2222" s="16">
        <v>100010795</v>
      </c>
      <c r="I2222" s="62">
        <v>710020392</v>
      </c>
      <c r="J2222" s="13">
        <v>710020392</v>
      </c>
      <c r="K2222" s="15" t="s">
        <v>48</v>
      </c>
      <c r="L2222" s="12" t="s">
        <v>565</v>
      </c>
      <c r="M2222" s="15" t="s">
        <v>5979</v>
      </c>
      <c r="N2222" s="49">
        <v>99121</v>
      </c>
      <c r="O2222" s="15" t="s">
        <v>3924</v>
      </c>
      <c r="P2222" s="15" t="s">
        <v>6121</v>
      </c>
      <c r="Q2222" s="48">
        <v>516554</v>
      </c>
      <c r="R2222" s="11" t="s">
        <v>45</v>
      </c>
      <c r="S2222" s="120">
        <v>5057</v>
      </c>
      <c r="T2222" s="85">
        <v>107.03</v>
      </c>
      <c r="U2222" s="86">
        <v>9</v>
      </c>
      <c r="V2222" s="123">
        <v>46.825625000000002</v>
      </c>
      <c r="W2222" s="85">
        <f t="shared" si="512"/>
        <v>3371</v>
      </c>
      <c r="X2222" s="86">
        <v>0</v>
      </c>
      <c r="Y2222" s="85">
        <v>16.054500000000001</v>
      </c>
      <c r="Z2222" s="86">
        <f t="shared" si="513"/>
        <v>0</v>
      </c>
      <c r="AA2222" s="86">
        <f t="shared" si="514"/>
        <v>3371</v>
      </c>
      <c r="AB2222" s="85">
        <v>122.77</v>
      </c>
      <c r="AC2222" s="85">
        <v>7</v>
      </c>
      <c r="AD2222" s="124">
        <f t="shared" si="522"/>
        <v>73.661999999999992</v>
      </c>
      <c r="AE2222" s="86">
        <f t="shared" si="515"/>
        <v>2063</v>
      </c>
      <c r="AF2222" s="85">
        <v>0</v>
      </c>
      <c r="AG2222" s="85">
        <v>36.831000000000003</v>
      </c>
      <c r="AH2222" s="85">
        <f t="shared" si="516"/>
        <v>0</v>
      </c>
      <c r="AI2222" s="86">
        <f t="shared" si="517"/>
        <v>5434</v>
      </c>
      <c r="AJ2222" s="86">
        <f t="shared" si="518"/>
        <v>377</v>
      </c>
      <c r="AK2222" s="122"/>
      <c r="AL2222" s="85">
        <v>122.77</v>
      </c>
      <c r="AM2222" s="85">
        <v>7</v>
      </c>
      <c r="AN2222" s="124">
        <f t="shared" si="523"/>
        <v>73.661999999999992</v>
      </c>
      <c r="AO2222" s="86">
        <f t="shared" si="519"/>
        <v>2063</v>
      </c>
      <c r="AP2222" s="85">
        <v>0</v>
      </c>
      <c r="AQ2222" s="85">
        <v>36.831000000000003</v>
      </c>
      <c r="AR2222" s="85">
        <f t="shared" si="520"/>
        <v>0</v>
      </c>
      <c r="AS2222" s="86">
        <f t="shared" si="524"/>
        <v>5434</v>
      </c>
      <c r="AT2222" s="170">
        <f t="shared" si="525"/>
        <v>0</v>
      </c>
      <c r="AU2222" s="86">
        <v>5434</v>
      </c>
      <c r="AV2222" s="170">
        <f t="shared" si="521"/>
        <v>0</v>
      </c>
    </row>
    <row r="2223" spans="1:48" s="73" customFormat="1" x14ac:dyDescent="0.2">
      <c r="A2223" s="10" t="s">
        <v>565</v>
      </c>
      <c r="B2223" s="14" t="s">
        <v>36</v>
      </c>
      <c r="C2223" s="14" t="s">
        <v>37</v>
      </c>
      <c r="D2223" s="14" t="s">
        <v>5732</v>
      </c>
      <c r="E2223" s="58">
        <v>316474</v>
      </c>
      <c r="F2223" s="15" t="s">
        <v>5733</v>
      </c>
      <c r="G2223" s="15" t="s">
        <v>568</v>
      </c>
      <c r="H2223" s="16">
        <v>100010164</v>
      </c>
      <c r="I2223" s="62">
        <v>710016751</v>
      </c>
      <c r="J2223" s="13">
        <v>710016751</v>
      </c>
      <c r="K2223" s="15" t="s">
        <v>48</v>
      </c>
      <c r="L2223" s="12" t="s">
        <v>565</v>
      </c>
      <c r="M2223" s="15" t="s">
        <v>5599</v>
      </c>
      <c r="N2223" s="49">
        <v>98556</v>
      </c>
      <c r="O2223" s="15" t="s">
        <v>5734</v>
      </c>
      <c r="P2223" s="15" t="s">
        <v>5735</v>
      </c>
      <c r="Q2223" s="48">
        <v>511919</v>
      </c>
      <c r="R2223" s="11" t="s">
        <v>45</v>
      </c>
      <c r="S2223" s="120">
        <v>3933</v>
      </c>
      <c r="T2223" s="85">
        <v>107.03</v>
      </c>
      <c r="U2223" s="86">
        <v>7</v>
      </c>
      <c r="V2223" s="123">
        <v>46.825625000000002</v>
      </c>
      <c r="W2223" s="85">
        <f t="shared" si="512"/>
        <v>2622</v>
      </c>
      <c r="X2223" s="86">
        <v>0</v>
      </c>
      <c r="Y2223" s="85">
        <v>16.054500000000001</v>
      </c>
      <c r="Z2223" s="86">
        <f t="shared" si="513"/>
        <v>0</v>
      </c>
      <c r="AA2223" s="86">
        <f t="shared" si="514"/>
        <v>2622</v>
      </c>
      <c r="AB2223" s="85">
        <v>122.77</v>
      </c>
      <c r="AC2223" s="85">
        <v>14</v>
      </c>
      <c r="AD2223" s="124">
        <f t="shared" si="522"/>
        <v>73.661999999999992</v>
      </c>
      <c r="AE2223" s="86">
        <f t="shared" si="515"/>
        <v>4125</v>
      </c>
      <c r="AF2223" s="85">
        <v>0</v>
      </c>
      <c r="AG2223" s="85">
        <v>36.831000000000003</v>
      </c>
      <c r="AH2223" s="85">
        <f t="shared" si="516"/>
        <v>0</v>
      </c>
      <c r="AI2223" s="86">
        <f t="shared" si="517"/>
        <v>6747</v>
      </c>
      <c r="AJ2223" s="86">
        <f t="shared" si="518"/>
        <v>2814</v>
      </c>
      <c r="AK2223" s="122"/>
      <c r="AL2223" s="85">
        <v>122.77</v>
      </c>
      <c r="AM2223" s="85">
        <v>14</v>
      </c>
      <c r="AN2223" s="124">
        <f t="shared" si="523"/>
        <v>73.661999999999992</v>
      </c>
      <c r="AO2223" s="86">
        <f t="shared" si="519"/>
        <v>4125</v>
      </c>
      <c r="AP2223" s="85">
        <v>0</v>
      </c>
      <c r="AQ2223" s="85">
        <v>36.831000000000003</v>
      </c>
      <c r="AR2223" s="85">
        <f t="shared" si="520"/>
        <v>0</v>
      </c>
      <c r="AS2223" s="86">
        <f t="shared" si="524"/>
        <v>6747</v>
      </c>
      <c r="AT2223" s="170">
        <f t="shared" si="525"/>
        <v>0</v>
      </c>
      <c r="AU2223" s="86">
        <v>6747</v>
      </c>
      <c r="AV2223" s="170">
        <f t="shared" si="521"/>
        <v>0</v>
      </c>
    </row>
    <row r="2224" spans="1:48" s="73" customFormat="1" ht="45" x14ac:dyDescent="0.2">
      <c r="A2224" s="10" t="s">
        <v>565</v>
      </c>
      <c r="B2224" s="14" t="s">
        <v>36</v>
      </c>
      <c r="C2224" s="14" t="s">
        <v>37</v>
      </c>
      <c r="D2224" s="14" t="s">
        <v>6462</v>
      </c>
      <c r="E2224" s="58">
        <v>320382</v>
      </c>
      <c r="F2224" s="15" t="s">
        <v>6463</v>
      </c>
      <c r="G2224" s="15" t="s">
        <v>568</v>
      </c>
      <c r="H2224" s="16">
        <v>100019682</v>
      </c>
      <c r="I2224" s="62">
        <v>710283288</v>
      </c>
      <c r="J2224" s="13">
        <v>54856418</v>
      </c>
      <c r="K2224" s="15" t="s">
        <v>10436</v>
      </c>
      <c r="L2224" s="12" t="s">
        <v>565</v>
      </c>
      <c r="M2224" s="15" t="s">
        <v>5673</v>
      </c>
      <c r="N2224" s="49">
        <v>96202</v>
      </c>
      <c r="O2224" s="15" t="s">
        <v>6464</v>
      </c>
      <c r="P2224" s="15" t="s">
        <v>6465</v>
      </c>
      <c r="Q2224" s="48">
        <v>518921</v>
      </c>
      <c r="R2224" s="11" t="s">
        <v>45</v>
      </c>
      <c r="S2224" s="120">
        <v>5057</v>
      </c>
      <c r="T2224" s="85">
        <v>107.03</v>
      </c>
      <c r="U2224" s="86">
        <v>9</v>
      </c>
      <c r="V2224" s="123">
        <v>46.825625000000002</v>
      </c>
      <c r="W2224" s="85">
        <f t="shared" si="512"/>
        <v>3371</v>
      </c>
      <c r="X2224" s="86">
        <v>0</v>
      </c>
      <c r="Y2224" s="85">
        <v>16.054500000000001</v>
      </c>
      <c r="Z2224" s="86">
        <f t="shared" si="513"/>
        <v>0</v>
      </c>
      <c r="AA2224" s="86">
        <f t="shared" si="514"/>
        <v>3371</v>
      </c>
      <c r="AB2224" s="85">
        <v>122.77</v>
      </c>
      <c r="AC2224" s="85">
        <v>20</v>
      </c>
      <c r="AD2224" s="124">
        <f t="shared" si="522"/>
        <v>73.661999999999992</v>
      </c>
      <c r="AE2224" s="86">
        <f t="shared" si="515"/>
        <v>5893</v>
      </c>
      <c r="AF2224" s="85">
        <v>1</v>
      </c>
      <c r="AG2224" s="85">
        <v>36.831000000000003</v>
      </c>
      <c r="AH2224" s="85">
        <f t="shared" si="516"/>
        <v>147</v>
      </c>
      <c r="AI2224" s="86">
        <f t="shared" si="517"/>
        <v>9411</v>
      </c>
      <c r="AJ2224" s="86">
        <f t="shared" si="518"/>
        <v>4354</v>
      </c>
      <c r="AK2224" s="122"/>
      <c r="AL2224" s="85">
        <v>122.77</v>
      </c>
      <c r="AM2224" s="85">
        <v>20</v>
      </c>
      <c r="AN2224" s="124">
        <f t="shared" si="523"/>
        <v>73.661999999999992</v>
      </c>
      <c r="AO2224" s="86">
        <f t="shared" si="519"/>
        <v>5893</v>
      </c>
      <c r="AP2224" s="85">
        <v>1</v>
      </c>
      <c r="AQ2224" s="85">
        <v>36.831000000000003</v>
      </c>
      <c r="AR2224" s="85">
        <f t="shared" si="520"/>
        <v>147</v>
      </c>
      <c r="AS2224" s="86">
        <f t="shared" si="524"/>
        <v>9411</v>
      </c>
      <c r="AT2224" s="170">
        <f t="shared" si="525"/>
        <v>0</v>
      </c>
      <c r="AU2224" s="86">
        <v>9411</v>
      </c>
      <c r="AV2224" s="170">
        <f t="shared" si="521"/>
        <v>0</v>
      </c>
    </row>
    <row r="2225" spans="1:48" s="73" customFormat="1" ht="30" x14ac:dyDescent="0.2">
      <c r="A2225" s="10" t="s">
        <v>565</v>
      </c>
      <c r="B2225" s="14" t="s">
        <v>36</v>
      </c>
      <c r="C2225" s="14" t="s">
        <v>37</v>
      </c>
      <c r="D2225" s="14" t="s">
        <v>6475</v>
      </c>
      <c r="E2225" s="58">
        <v>320455</v>
      </c>
      <c r="F2225" s="15" t="s">
        <v>6476</v>
      </c>
      <c r="G2225" s="15" t="s">
        <v>568</v>
      </c>
      <c r="H2225" s="16">
        <v>100010978</v>
      </c>
      <c r="I2225" s="62">
        <v>710020929</v>
      </c>
      <c r="J2225" s="13">
        <v>710020929</v>
      </c>
      <c r="K2225" s="15" t="s">
        <v>48</v>
      </c>
      <c r="L2225" s="12" t="s">
        <v>565</v>
      </c>
      <c r="M2225" s="15" t="s">
        <v>6311</v>
      </c>
      <c r="N2225" s="49">
        <v>96234</v>
      </c>
      <c r="O2225" s="15" t="s">
        <v>6477</v>
      </c>
      <c r="P2225" s="15" t="s">
        <v>6478</v>
      </c>
      <c r="Q2225" s="48">
        <v>518981</v>
      </c>
      <c r="R2225" s="11" t="s">
        <v>45</v>
      </c>
      <c r="S2225" s="120">
        <v>2810</v>
      </c>
      <c r="T2225" s="85">
        <v>107.03</v>
      </c>
      <c r="U2225" s="86">
        <v>5</v>
      </c>
      <c r="V2225" s="123">
        <v>46.825625000000002</v>
      </c>
      <c r="W2225" s="85">
        <f t="shared" si="512"/>
        <v>1873</v>
      </c>
      <c r="X2225" s="86">
        <v>0</v>
      </c>
      <c r="Y2225" s="85">
        <v>16.054500000000001</v>
      </c>
      <c r="Z2225" s="86">
        <f t="shared" si="513"/>
        <v>0</v>
      </c>
      <c r="AA2225" s="86">
        <f t="shared" si="514"/>
        <v>1873</v>
      </c>
      <c r="AB2225" s="85">
        <v>122.77</v>
      </c>
      <c r="AC2225" s="85">
        <v>4</v>
      </c>
      <c r="AD2225" s="124">
        <f t="shared" si="522"/>
        <v>73.661999999999992</v>
      </c>
      <c r="AE2225" s="86">
        <f t="shared" si="515"/>
        <v>1179</v>
      </c>
      <c r="AF2225" s="85">
        <v>0</v>
      </c>
      <c r="AG2225" s="85">
        <v>36.831000000000003</v>
      </c>
      <c r="AH2225" s="85">
        <f t="shared" si="516"/>
        <v>0</v>
      </c>
      <c r="AI2225" s="86">
        <f t="shared" si="517"/>
        <v>3052</v>
      </c>
      <c r="AJ2225" s="86">
        <f t="shared" si="518"/>
        <v>242</v>
      </c>
      <c r="AK2225" s="122"/>
      <c r="AL2225" s="85">
        <v>122.77</v>
      </c>
      <c r="AM2225" s="85">
        <v>4</v>
      </c>
      <c r="AN2225" s="124">
        <f t="shared" si="523"/>
        <v>73.661999999999992</v>
      </c>
      <c r="AO2225" s="86">
        <f t="shared" si="519"/>
        <v>1179</v>
      </c>
      <c r="AP2225" s="85">
        <v>0</v>
      </c>
      <c r="AQ2225" s="85">
        <v>36.831000000000003</v>
      </c>
      <c r="AR2225" s="85">
        <f t="shared" si="520"/>
        <v>0</v>
      </c>
      <c r="AS2225" s="86">
        <f t="shared" si="524"/>
        <v>3052</v>
      </c>
      <c r="AT2225" s="170">
        <f t="shared" si="525"/>
        <v>0</v>
      </c>
      <c r="AU2225" s="86">
        <v>3052</v>
      </c>
      <c r="AV2225" s="170">
        <f t="shared" si="521"/>
        <v>0</v>
      </c>
    </row>
    <row r="2226" spans="1:48" s="73" customFormat="1" ht="45" x14ac:dyDescent="0.2">
      <c r="A2226" s="10" t="s">
        <v>565</v>
      </c>
      <c r="B2226" s="14" t="s">
        <v>36</v>
      </c>
      <c r="C2226" s="14" t="s">
        <v>37</v>
      </c>
      <c r="D2226" s="14" t="s">
        <v>5990</v>
      </c>
      <c r="E2226" s="58">
        <v>319236</v>
      </c>
      <c r="F2226" s="15" t="s">
        <v>5991</v>
      </c>
      <c r="G2226" s="15" t="s">
        <v>568</v>
      </c>
      <c r="H2226" s="16">
        <v>100010655</v>
      </c>
      <c r="I2226" s="62">
        <v>710019920</v>
      </c>
      <c r="J2226" s="13">
        <v>37831801</v>
      </c>
      <c r="K2226" s="15" t="s">
        <v>105</v>
      </c>
      <c r="L2226" s="12" t="s">
        <v>565</v>
      </c>
      <c r="M2226" s="15" t="s">
        <v>5979</v>
      </c>
      <c r="N2226" s="49">
        <v>99122</v>
      </c>
      <c r="O2226" s="15" t="s">
        <v>5992</v>
      </c>
      <c r="P2226" s="15" t="s">
        <v>5993</v>
      </c>
      <c r="Q2226" s="48">
        <v>515892</v>
      </c>
      <c r="R2226" s="11" t="s">
        <v>45</v>
      </c>
      <c r="S2226" s="120">
        <v>14241</v>
      </c>
      <c r="T2226" s="85">
        <v>107.03</v>
      </c>
      <c r="U2226" s="86">
        <v>25</v>
      </c>
      <c r="V2226" s="123">
        <v>46.825625000000002</v>
      </c>
      <c r="W2226" s="85">
        <f t="shared" si="512"/>
        <v>9365</v>
      </c>
      <c r="X2226" s="86">
        <v>1</v>
      </c>
      <c r="Y2226" s="85">
        <v>16.054500000000001</v>
      </c>
      <c r="Z2226" s="86">
        <f t="shared" si="513"/>
        <v>128</v>
      </c>
      <c r="AA2226" s="86">
        <f t="shared" si="514"/>
        <v>9493</v>
      </c>
      <c r="AB2226" s="85">
        <v>122.77</v>
      </c>
      <c r="AC2226" s="85">
        <v>28</v>
      </c>
      <c r="AD2226" s="124">
        <f t="shared" si="522"/>
        <v>73.661999999999992</v>
      </c>
      <c r="AE2226" s="86">
        <f t="shared" si="515"/>
        <v>8250</v>
      </c>
      <c r="AF2226" s="85">
        <v>2</v>
      </c>
      <c r="AG2226" s="85">
        <v>36.831000000000003</v>
      </c>
      <c r="AH2226" s="85">
        <f t="shared" si="516"/>
        <v>295</v>
      </c>
      <c r="AI2226" s="86">
        <f t="shared" si="517"/>
        <v>18038</v>
      </c>
      <c r="AJ2226" s="86">
        <f t="shared" si="518"/>
        <v>3797</v>
      </c>
      <c r="AK2226" s="122"/>
      <c r="AL2226" s="85">
        <v>122.77</v>
      </c>
      <c r="AM2226" s="85">
        <v>28</v>
      </c>
      <c r="AN2226" s="124">
        <f t="shared" si="523"/>
        <v>73.661999999999992</v>
      </c>
      <c r="AO2226" s="86">
        <f t="shared" si="519"/>
        <v>8250</v>
      </c>
      <c r="AP2226" s="85">
        <v>2</v>
      </c>
      <c r="AQ2226" s="85">
        <v>36.831000000000003</v>
      </c>
      <c r="AR2226" s="85">
        <f t="shared" si="520"/>
        <v>295</v>
      </c>
      <c r="AS2226" s="86">
        <f t="shared" si="524"/>
        <v>18038</v>
      </c>
      <c r="AT2226" s="170">
        <f t="shared" si="525"/>
        <v>0</v>
      </c>
      <c r="AU2226" s="86">
        <v>18038</v>
      </c>
      <c r="AV2226" s="170">
        <f t="shared" si="521"/>
        <v>0</v>
      </c>
    </row>
    <row r="2227" spans="1:48" s="73" customFormat="1" ht="45" x14ac:dyDescent="0.2">
      <c r="A2227" s="10" t="s">
        <v>565</v>
      </c>
      <c r="B2227" s="14" t="s">
        <v>36</v>
      </c>
      <c r="C2227" s="14" t="s">
        <v>37</v>
      </c>
      <c r="D2227" s="14" t="s">
        <v>6305</v>
      </c>
      <c r="E2227" s="58">
        <v>321133</v>
      </c>
      <c r="F2227" s="15" t="s">
        <v>6306</v>
      </c>
      <c r="G2227" s="15" t="s">
        <v>568</v>
      </c>
      <c r="H2227" s="16">
        <v>100011066</v>
      </c>
      <c r="I2227" s="62">
        <v>710021879</v>
      </c>
      <c r="J2227" s="13">
        <v>37833791</v>
      </c>
      <c r="K2227" s="15" t="s">
        <v>92</v>
      </c>
      <c r="L2227" s="12" t="s">
        <v>565</v>
      </c>
      <c r="M2227" s="15" t="s">
        <v>6161</v>
      </c>
      <c r="N2227" s="49">
        <v>96671</v>
      </c>
      <c r="O2227" s="15" t="s">
        <v>6307</v>
      </c>
      <c r="P2227" s="15" t="s">
        <v>6308</v>
      </c>
      <c r="Q2227" s="48">
        <v>517399</v>
      </c>
      <c r="R2227" s="11" t="s">
        <v>45</v>
      </c>
      <c r="S2227" s="120">
        <v>5619</v>
      </c>
      <c r="T2227" s="85">
        <v>107.03</v>
      </c>
      <c r="U2227" s="86">
        <v>10</v>
      </c>
      <c r="V2227" s="123">
        <v>46.825625000000002</v>
      </c>
      <c r="W2227" s="85">
        <f t="shared" si="512"/>
        <v>3746</v>
      </c>
      <c r="X2227" s="86">
        <v>0</v>
      </c>
      <c r="Y2227" s="85">
        <v>16.054500000000001</v>
      </c>
      <c r="Z2227" s="86">
        <f t="shared" si="513"/>
        <v>0</v>
      </c>
      <c r="AA2227" s="86">
        <f t="shared" si="514"/>
        <v>3746</v>
      </c>
      <c r="AB2227" s="85">
        <v>122.77</v>
      </c>
      <c r="AC2227" s="85">
        <v>7</v>
      </c>
      <c r="AD2227" s="124">
        <f t="shared" si="522"/>
        <v>73.661999999999992</v>
      </c>
      <c r="AE2227" s="86">
        <f t="shared" si="515"/>
        <v>2063</v>
      </c>
      <c r="AF2227" s="85">
        <v>0</v>
      </c>
      <c r="AG2227" s="85">
        <v>36.831000000000003</v>
      </c>
      <c r="AH2227" s="85">
        <f t="shared" si="516"/>
        <v>0</v>
      </c>
      <c r="AI2227" s="86">
        <f t="shared" si="517"/>
        <v>5809</v>
      </c>
      <c r="AJ2227" s="86">
        <f t="shared" si="518"/>
        <v>190</v>
      </c>
      <c r="AK2227" s="122"/>
      <c r="AL2227" s="85">
        <v>122.77</v>
      </c>
      <c r="AM2227" s="85">
        <v>7</v>
      </c>
      <c r="AN2227" s="124">
        <f t="shared" si="523"/>
        <v>73.661999999999992</v>
      </c>
      <c r="AO2227" s="86">
        <f t="shared" si="519"/>
        <v>2063</v>
      </c>
      <c r="AP2227" s="85">
        <v>0</v>
      </c>
      <c r="AQ2227" s="85">
        <v>36.831000000000003</v>
      </c>
      <c r="AR2227" s="85">
        <f t="shared" si="520"/>
        <v>0</v>
      </c>
      <c r="AS2227" s="86">
        <f t="shared" si="524"/>
        <v>5809</v>
      </c>
      <c r="AT2227" s="170">
        <f t="shared" si="525"/>
        <v>0</v>
      </c>
      <c r="AU2227" s="86">
        <v>5809</v>
      </c>
      <c r="AV2227" s="170">
        <f t="shared" si="521"/>
        <v>0</v>
      </c>
    </row>
    <row r="2228" spans="1:48" s="73" customFormat="1" ht="45" x14ac:dyDescent="0.2">
      <c r="A2228" s="10" t="s">
        <v>565</v>
      </c>
      <c r="B2228" s="14" t="s">
        <v>36</v>
      </c>
      <c r="C2228" s="14" t="s">
        <v>37</v>
      </c>
      <c r="D2228" s="14" t="s">
        <v>6184</v>
      </c>
      <c r="E2228" s="29">
        <v>320676</v>
      </c>
      <c r="F2228" s="15" t="s">
        <v>6185</v>
      </c>
      <c r="G2228" s="15" t="s">
        <v>568</v>
      </c>
      <c r="H2228" s="16">
        <v>100020155</v>
      </c>
      <c r="I2228" s="62">
        <v>710287801</v>
      </c>
      <c r="J2228" s="13">
        <v>35650729</v>
      </c>
      <c r="K2228" s="15" t="s">
        <v>92</v>
      </c>
      <c r="L2228" s="12" t="s">
        <v>565</v>
      </c>
      <c r="M2228" s="15" t="s">
        <v>6303</v>
      </c>
      <c r="N2228" s="49" t="s">
        <v>15364</v>
      </c>
      <c r="O2228" s="15" t="s">
        <v>6186</v>
      </c>
      <c r="P2228" s="15" t="s">
        <v>16869</v>
      </c>
      <c r="Q2228" s="48"/>
      <c r="R2228" s="11"/>
      <c r="S2228" s="120">
        <f>0</f>
        <v>0</v>
      </c>
      <c r="T2228" s="85">
        <v>107.03</v>
      </c>
      <c r="U2228" s="86">
        <v>0</v>
      </c>
      <c r="V2228" s="123">
        <v>46.825625000000002</v>
      </c>
      <c r="W2228" s="85">
        <f>0</f>
        <v>0</v>
      </c>
      <c r="X2228" s="86">
        <v>0</v>
      </c>
      <c r="Y2228" s="85">
        <v>16.054500000000001</v>
      </c>
      <c r="Z2228" s="86">
        <f>0</f>
        <v>0</v>
      </c>
      <c r="AA2228" s="86">
        <f t="shared" si="514"/>
        <v>0</v>
      </c>
      <c r="AB2228" s="85">
        <v>122.77</v>
      </c>
      <c r="AC2228" s="85">
        <v>5</v>
      </c>
      <c r="AD2228" s="124">
        <f t="shared" si="522"/>
        <v>73.661999999999992</v>
      </c>
      <c r="AE2228" s="86">
        <f t="shared" si="515"/>
        <v>1473</v>
      </c>
      <c r="AF2228" s="85">
        <v>0</v>
      </c>
      <c r="AG2228" s="85">
        <v>36.831000000000003</v>
      </c>
      <c r="AH2228" s="85">
        <f t="shared" si="516"/>
        <v>0</v>
      </c>
      <c r="AI2228" s="86">
        <f t="shared" si="517"/>
        <v>1473</v>
      </c>
      <c r="AJ2228" s="86">
        <f t="shared" si="518"/>
        <v>1473</v>
      </c>
      <c r="AK2228" s="122"/>
      <c r="AL2228" s="85">
        <v>122.77</v>
      </c>
      <c r="AM2228" s="85">
        <v>5</v>
      </c>
      <c r="AN2228" s="124">
        <f t="shared" si="523"/>
        <v>73.661999999999992</v>
      </c>
      <c r="AO2228" s="86">
        <f t="shared" si="519"/>
        <v>1473</v>
      </c>
      <c r="AP2228" s="85">
        <v>0</v>
      </c>
      <c r="AQ2228" s="85">
        <v>36.831000000000003</v>
      </c>
      <c r="AR2228" s="85">
        <f t="shared" si="520"/>
        <v>0</v>
      </c>
      <c r="AS2228" s="86">
        <f t="shared" si="524"/>
        <v>1473</v>
      </c>
      <c r="AT2228" s="170">
        <f t="shared" si="525"/>
        <v>0</v>
      </c>
      <c r="AU2228" s="86">
        <v>1473</v>
      </c>
      <c r="AV2228" s="170">
        <f t="shared" si="521"/>
        <v>0</v>
      </c>
    </row>
    <row r="2229" spans="1:48" s="73" customFormat="1" ht="45" x14ac:dyDescent="0.2">
      <c r="A2229" s="10" t="s">
        <v>565</v>
      </c>
      <c r="B2229" s="14" t="s">
        <v>36</v>
      </c>
      <c r="C2229" s="14" t="s">
        <v>37</v>
      </c>
      <c r="D2229" s="14" t="s">
        <v>5442</v>
      </c>
      <c r="E2229" s="29">
        <v>313319</v>
      </c>
      <c r="F2229" s="15" t="s">
        <v>5443</v>
      </c>
      <c r="G2229" s="15" t="s">
        <v>568</v>
      </c>
      <c r="H2229" s="16">
        <v>100019786</v>
      </c>
      <c r="I2229" s="62">
        <v>710284268</v>
      </c>
      <c r="J2229" s="13">
        <v>37828452</v>
      </c>
      <c r="K2229" s="15" t="s">
        <v>105</v>
      </c>
      <c r="L2229" s="12" t="s">
        <v>565</v>
      </c>
      <c r="M2229" s="15" t="s">
        <v>5444</v>
      </c>
      <c r="N2229" s="49" t="s">
        <v>15023</v>
      </c>
      <c r="O2229" s="15" t="s">
        <v>5444</v>
      </c>
      <c r="P2229" s="15" t="s">
        <v>15024</v>
      </c>
      <c r="Q2229" s="48"/>
      <c r="R2229" s="11"/>
      <c r="S2229" s="120">
        <f>0</f>
        <v>0</v>
      </c>
      <c r="T2229" s="85">
        <v>107.03</v>
      </c>
      <c r="U2229" s="86">
        <v>0</v>
      </c>
      <c r="V2229" s="123">
        <v>46.825625000000002</v>
      </c>
      <c r="W2229" s="85">
        <f>0</f>
        <v>0</v>
      </c>
      <c r="X2229" s="86">
        <v>0</v>
      </c>
      <c r="Y2229" s="85">
        <v>16.054500000000001</v>
      </c>
      <c r="Z2229" s="86">
        <f>0</f>
        <v>0</v>
      </c>
      <c r="AA2229" s="86">
        <f t="shared" si="514"/>
        <v>0</v>
      </c>
      <c r="AB2229" s="85">
        <v>122.77</v>
      </c>
      <c r="AC2229" s="85">
        <v>3</v>
      </c>
      <c r="AD2229" s="124">
        <f t="shared" si="522"/>
        <v>73.661999999999992</v>
      </c>
      <c r="AE2229" s="86">
        <f t="shared" si="515"/>
        <v>884</v>
      </c>
      <c r="AF2229" s="85">
        <v>0</v>
      </c>
      <c r="AG2229" s="85">
        <v>36.831000000000003</v>
      </c>
      <c r="AH2229" s="85">
        <f t="shared" si="516"/>
        <v>0</v>
      </c>
      <c r="AI2229" s="86">
        <f t="shared" si="517"/>
        <v>884</v>
      </c>
      <c r="AJ2229" s="86">
        <f t="shared" si="518"/>
        <v>884</v>
      </c>
      <c r="AK2229" s="122"/>
      <c r="AL2229" s="85">
        <v>122.77</v>
      </c>
      <c r="AM2229" s="85">
        <v>3</v>
      </c>
      <c r="AN2229" s="124">
        <f t="shared" si="523"/>
        <v>73.661999999999992</v>
      </c>
      <c r="AO2229" s="86">
        <f t="shared" si="519"/>
        <v>884</v>
      </c>
      <c r="AP2229" s="85">
        <v>0</v>
      </c>
      <c r="AQ2229" s="85">
        <v>36.831000000000003</v>
      </c>
      <c r="AR2229" s="85">
        <f t="shared" si="520"/>
        <v>0</v>
      </c>
      <c r="AS2229" s="86">
        <f t="shared" si="524"/>
        <v>884</v>
      </c>
      <c r="AT2229" s="170">
        <f t="shared" si="525"/>
        <v>0</v>
      </c>
      <c r="AU2229" s="86">
        <v>884</v>
      </c>
      <c r="AV2229" s="170">
        <f t="shared" si="521"/>
        <v>0</v>
      </c>
    </row>
    <row r="2230" spans="1:48" s="73" customFormat="1" ht="30" x14ac:dyDescent="0.2">
      <c r="A2230" s="10" t="s">
        <v>565</v>
      </c>
      <c r="B2230" s="14" t="s">
        <v>36</v>
      </c>
      <c r="C2230" s="14" t="s">
        <v>37</v>
      </c>
      <c r="D2230" s="14" t="s">
        <v>16901</v>
      </c>
      <c r="E2230" s="29">
        <v>318647</v>
      </c>
      <c r="F2230" s="15" t="s">
        <v>16903</v>
      </c>
      <c r="G2230" s="15" t="s">
        <v>568</v>
      </c>
      <c r="H2230" s="16">
        <v>100019678</v>
      </c>
      <c r="I2230" s="62">
        <v>710284152</v>
      </c>
      <c r="J2230" s="13">
        <v>318647</v>
      </c>
      <c r="K2230" s="15" t="s">
        <v>5631</v>
      </c>
      <c r="L2230" s="12" t="s">
        <v>565</v>
      </c>
      <c r="M2230" s="15" t="s">
        <v>570</v>
      </c>
      <c r="N2230" s="49" t="s">
        <v>12212</v>
      </c>
      <c r="O2230" s="15" t="s">
        <v>16904</v>
      </c>
      <c r="P2230" s="15" t="s">
        <v>16905</v>
      </c>
      <c r="Q2230" s="48"/>
      <c r="R2230" s="11"/>
      <c r="S2230" s="120">
        <f>0</f>
        <v>0</v>
      </c>
      <c r="T2230" s="85">
        <v>107.03</v>
      </c>
      <c r="U2230" s="86">
        <v>0</v>
      </c>
      <c r="V2230" s="123">
        <v>46.825625000000002</v>
      </c>
      <c r="W2230" s="85">
        <f>0</f>
        <v>0</v>
      </c>
      <c r="X2230" s="86">
        <v>0</v>
      </c>
      <c r="Y2230" s="85">
        <v>16.054500000000001</v>
      </c>
      <c r="Z2230" s="86">
        <f>0</f>
        <v>0</v>
      </c>
      <c r="AA2230" s="86">
        <f t="shared" si="514"/>
        <v>0</v>
      </c>
      <c r="AB2230" s="85">
        <v>122.77</v>
      </c>
      <c r="AC2230" s="85">
        <v>8</v>
      </c>
      <c r="AD2230" s="124">
        <f t="shared" si="522"/>
        <v>73.661999999999992</v>
      </c>
      <c r="AE2230" s="86">
        <f t="shared" si="515"/>
        <v>2357</v>
      </c>
      <c r="AF2230" s="85">
        <v>9</v>
      </c>
      <c r="AG2230" s="85">
        <v>36.831000000000003</v>
      </c>
      <c r="AH2230" s="85">
        <f t="shared" si="516"/>
        <v>1326</v>
      </c>
      <c r="AI2230" s="86">
        <f t="shared" si="517"/>
        <v>3683</v>
      </c>
      <c r="AJ2230" s="86">
        <f t="shared" si="518"/>
        <v>3683</v>
      </c>
      <c r="AK2230" s="122"/>
      <c r="AL2230" s="85">
        <v>122.77</v>
      </c>
      <c r="AM2230" s="85">
        <v>8</v>
      </c>
      <c r="AN2230" s="124">
        <f t="shared" si="523"/>
        <v>73.661999999999992</v>
      </c>
      <c r="AO2230" s="86">
        <f t="shared" si="519"/>
        <v>2357</v>
      </c>
      <c r="AP2230" s="85">
        <v>9</v>
      </c>
      <c r="AQ2230" s="85">
        <v>36.831000000000003</v>
      </c>
      <c r="AR2230" s="85">
        <f t="shared" si="520"/>
        <v>1326</v>
      </c>
      <c r="AS2230" s="86">
        <f t="shared" si="524"/>
        <v>3683</v>
      </c>
      <c r="AT2230" s="170">
        <f t="shared" si="525"/>
        <v>0</v>
      </c>
      <c r="AU2230" s="86">
        <v>3683</v>
      </c>
      <c r="AV2230" s="170">
        <f t="shared" si="521"/>
        <v>0</v>
      </c>
    </row>
    <row r="2231" spans="1:48" s="73" customFormat="1" ht="30" x14ac:dyDescent="0.2">
      <c r="A2231" s="10" t="s">
        <v>565</v>
      </c>
      <c r="B2231" s="14" t="s">
        <v>36</v>
      </c>
      <c r="C2231" s="14" t="s">
        <v>37</v>
      </c>
      <c r="D2231" s="14" t="s">
        <v>6377</v>
      </c>
      <c r="E2231" s="29">
        <v>319911</v>
      </c>
      <c r="F2231" s="15" t="s">
        <v>6378</v>
      </c>
      <c r="G2231" s="15" t="s">
        <v>568</v>
      </c>
      <c r="H2231" s="16">
        <v>100020114</v>
      </c>
      <c r="I2231" s="62">
        <v>710287356</v>
      </c>
      <c r="J2231" s="13">
        <v>55745261</v>
      </c>
      <c r="K2231" s="15" t="s">
        <v>5223</v>
      </c>
      <c r="L2231" s="12" t="s">
        <v>565</v>
      </c>
      <c r="M2231" s="15" t="s">
        <v>6409</v>
      </c>
      <c r="N2231" s="49" t="s">
        <v>11528</v>
      </c>
      <c r="O2231" s="15" t="s">
        <v>6379</v>
      </c>
      <c r="P2231" s="15" t="s">
        <v>6380</v>
      </c>
      <c r="Q2231" s="48"/>
      <c r="R2231" s="11"/>
      <c r="S2231" s="120">
        <f>0</f>
        <v>0</v>
      </c>
      <c r="T2231" s="85">
        <v>107.03</v>
      </c>
      <c r="U2231" s="86">
        <v>0</v>
      </c>
      <c r="V2231" s="123">
        <v>46.825625000000002</v>
      </c>
      <c r="W2231" s="85">
        <f>0</f>
        <v>0</v>
      </c>
      <c r="X2231" s="86">
        <v>0</v>
      </c>
      <c r="Y2231" s="85">
        <v>16.054500000000001</v>
      </c>
      <c r="Z2231" s="86">
        <f>0</f>
        <v>0</v>
      </c>
      <c r="AA2231" s="86">
        <f t="shared" si="514"/>
        <v>0</v>
      </c>
      <c r="AB2231" s="85">
        <v>122.77</v>
      </c>
      <c r="AC2231" s="85">
        <v>10</v>
      </c>
      <c r="AD2231" s="124">
        <f t="shared" si="522"/>
        <v>73.661999999999992</v>
      </c>
      <c r="AE2231" s="86">
        <f t="shared" si="515"/>
        <v>2946</v>
      </c>
      <c r="AF2231" s="85">
        <v>0</v>
      </c>
      <c r="AG2231" s="85">
        <v>36.831000000000003</v>
      </c>
      <c r="AH2231" s="85">
        <f t="shared" si="516"/>
        <v>0</v>
      </c>
      <c r="AI2231" s="86">
        <f t="shared" si="517"/>
        <v>2946</v>
      </c>
      <c r="AJ2231" s="86">
        <f t="shared" si="518"/>
        <v>2946</v>
      </c>
      <c r="AK2231" s="122"/>
      <c r="AL2231" s="85">
        <v>122.77</v>
      </c>
      <c r="AM2231" s="85">
        <v>10</v>
      </c>
      <c r="AN2231" s="124">
        <f t="shared" si="523"/>
        <v>73.661999999999992</v>
      </c>
      <c r="AO2231" s="86">
        <f t="shared" si="519"/>
        <v>2946</v>
      </c>
      <c r="AP2231" s="85">
        <v>0</v>
      </c>
      <c r="AQ2231" s="85">
        <v>36.831000000000003</v>
      </c>
      <c r="AR2231" s="85">
        <f t="shared" si="520"/>
        <v>0</v>
      </c>
      <c r="AS2231" s="86">
        <f t="shared" si="524"/>
        <v>2946</v>
      </c>
      <c r="AT2231" s="170">
        <f t="shared" si="525"/>
        <v>0</v>
      </c>
      <c r="AU2231" s="86">
        <v>2946</v>
      </c>
      <c r="AV2231" s="170">
        <f t="shared" si="521"/>
        <v>0</v>
      </c>
    </row>
    <row r="2232" spans="1:48" s="73" customFormat="1" ht="45" x14ac:dyDescent="0.2">
      <c r="A2232" s="10" t="s">
        <v>565</v>
      </c>
      <c r="B2232" s="14" t="s">
        <v>36</v>
      </c>
      <c r="C2232" s="14" t="s">
        <v>509</v>
      </c>
      <c r="D2232" s="14" t="s">
        <v>6594</v>
      </c>
      <c r="E2232" s="58">
        <v>179086</v>
      </c>
      <c r="F2232" s="15" t="s">
        <v>6595</v>
      </c>
      <c r="G2232" s="15" t="s">
        <v>568</v>
      </c>
      <c r="H2232" s="16">
        <v>100011192</v>
      </c>
      <c r="I2232" s="62">
        <v>710176163</v>
      </c>
      <c r="J2232" s="13">
        <v>622605</v>
      </c>
      <c r="K2232" s="15" t="s">
        <v>6604</v>
      </c>
      <c r="L2232" s="12" t="s">
        <v>565</v>
      </c>
      <c r="M2232" s="15" t="s">
        <v>6128</v>
      </c>
      <c r="N2232" s="49">
        <v>96501</v>
      </c>
      <c r="O2232" s="15" t="s">
        <v>6129</v>
      </c>
      <c r="P2232" s="15" t="s">
        <v>6605</v>
      </c>
      <c r="Q2232" s="48">
        <v>516589</v>
      </c>
      <c r="R2232" s="11" t="s">
        <v>45</v>
      </c>
      <c r="S2232" s="120">
        <v>11238</v>
      </c>
      <c r="T2232" s="85">
        <v>107.03</v>
      </c>
      <c r="U2232" s="86">
        <v>20</v>
      </c>
      <c r="V2232" s="123">
        <v>46.825625000000002</v>
      </c>
      <c r="W2232" s="85">
        <f t="shared" ref="W2232:W2239" si="526">+ROUND(U2232*V2232*8,0)</f>
        <v>7492</v>
      </c>
      <c r="X2232" s="86">
        <v>0</v>
      </c>
      <c r="Y2232" s="85">
        <v>16.054500000000001</v>
      </c>
      <c r="Z2232" s="86">
        <f t="shared" ref="Z2232:Z2239" si="527">ROUND(X2232*Y2232*8,0)</f>
        <v>0</v>
      </c>
      <c r="AA2232" s="86">
        <f t="shared" si="514"/>
        <v>7492</v>
      </c>
      <c r="AB2232" s="85">
        <v>122.77</v>
      </c>
      <c r="AC2232" s="173">
        <v>25</v>
      </c>
      <c r="AD2232" s="124">
        <f t="shared" si="522"/>
        <v>73.661999999999992</v>
      </c>
      <c r="AE2232" s="86">
        <f t="shared" si="515"/>
        <v>7366</v>
      </c>
      <c r="AF2232" s="85">
        <v>0</v>
      </c>
      <c r="AG2232" s="85">
        <v>36.831000000000003</v>
      </c>
      <c r="AH2232" s="85">
        <f t="shared" si="516"/>
        <v>0</v>
      </c>
      <c r="AI2232" s="86">
        <f t="shared" si="517"/>
        <v>14858</v>
      </c>
      <c r="AJ2232" s="86">
        <f t="shared" si="518"/>
        <v>3620</v>
      </c>
      <c r="AK2232" s="122"/>
      <c r="AL2232" s="85">
        <v>122.77</v>
      </c>
      <c r="AM2232" s="85">
        <v>25</v>
      </c>
      <c r="AN2232" s="124">
        <f t="shared" si="523"/>
        <v>73.661999999999992</v>
      </c>
      <c r="AO2232" s="86">
        <f t="shared" si="519"/>
        <v>7366</v>
      </c>
      <c r="AP2232" s="85">
        <v>0</v>
      </c>
      <c r="AQ2232" s="85">
        <v>36.831000000000003</v>
      </c>
      <c r="AR2232" s="85">
        <f t="shared" si="520"/>
        <v>0</v>
      </c>
      <c r="AS2232" s="86">
        <f t="shared" si="524"/>
        <v>14858</v>
      </c>
      <c r="AT2232" s="170">
        <f t="shared" si="525"/>
        <v>0</v>
      </c>
      <c r="AU2232" s="86">
        <v>14858</v>
      </c>
      <c r="AV2232" s="170">
        <f t="shared" si="521"/>
        <v>0</v>
      </c>
    </row>
    <row r="2233" spans="1:48" s="73" customFormat="1" ht="60" x14ac:dyDescent="0.2">
      <c r="A2233" s="10" t="s">
        <v>565</v>
      </c>
      <c r="B2233" s="14" t="s">
        <v>36</v>
      </c>
      <c r="C2233" s="14" t="s">
        <v>509</v>
      </c>
      <c r="D2233" s="14" t="s">
        <v>6594</v>
      </c>
      <c r="E2233" s="58">
        <v>179086</v>
      </c>
      <c r="F2233" s="15" t="s">
        <v>6595</v>
      </c>
      <c r="G2233" s="15" t="s">
        <v>568</v>
      </c>
      <c r="H2233" s="16">
        <v>100009611</v>
      </c>
      <c r="I2233" s="62">
        <v>710228244</v>
      </c>
      <c r="J2233" s="13">
        <v>37958470</v>
      </c>
      <c r="K2233" s="15" t="s">
        <v>6602</v>
      </c>
      <c r="L2233" s="12" t="s">
        <v>565</v>
      </c>
      <c r="M2233" s="15" t="s">
        <v>6134</v>
      </c>
      <c r="N2233" s="49">
        <v>96901</v>
      </c>
      <c r="O2233" s="15" t="s">
        <v>6143</v>
      </c>
      <c r="P2233" s="15" t="s">
        <v>6603</v>
      </c>
      <c r="Q2233" s="48">
        <v>516643</v>
      </c>
      <c r="R2233" s="11" t="s">
        <v>45</v>
      </c>
      <c r="S2233" s="120">
        <v>11238</v>
      </c>
      <c r="T2233" s="85">
        <v>107.03</v>
      </c>
      <c r="U2233" s="86">
        <v>20</v>
      </c>
      <c r="V2233" s="123">
        <v>46.825625000000002</v>
      </c>
      <c r="W2233" s="85">
        <f t="shared" si="526"/>
        <v>7492</v>
      </c>
      <c r="X2233" s="86">
        <v>0</v>
      </c>
      <c r="Y2233" s="85">
        <v>16.054500000000001</v>
      </c>
      <c r="Z2233" s="86">
        <f t="shared" si="527"/>
        <v>0</v>
      </c>
      <c r="AA2233" s="86">
        <f t="shared" si="514"/>
        <v>7492</v>
      </c>
      <c r="AB2233" s="85">
        <v>122.77</v>
      </c>
      <c r="AC2233" s="85">
        <v>28</v>
      </c>
      <c r="AD2233" s="124">
        <f t="shared" si="522"/>
        <v>73.661999999999992</v>
      </c>
      <c r="AE2233" s="86">
        <f t="shared" si="515"/>
        <v>8250</v>
      </c>
      <c r="AF2233" s="85">
        <v>1</v>
      </c>
      <c r="AG2233" s="85">
        <v>36.831000000000003</v>
      </c>
      <c r="AH2233" s="85">
        <f t="shared" si="516"/>
        <v>147</v>
      </c>
      <c r="AI2233" s="86">
        <f t="shared" si="517"/>
        <v>15889</v>
      </c>
      <c r="AJ2233" s="86">
        <f t="shared" si="518"/>
        <v>4651</v>
      </c>
      <c r="AK2233" s="122"/>
      <c r="AL2233" s="85">
        <v>122.77</v>
      </c>
      <c r="AM2233" s="85">
        <v>28</v>
      </c>
      <c r="AN2233" s="124">
        <f t="shared" si="523"/>
        <v>73.661999999999992</v>
      </c>
      <c r="AO2233" s="86">
        <f t="shared" si="519"/>
        <v>8250</v>
      </c>
      <c r="AP2233" s="85">
        <v>1</v>
      </c>
      <c r="AQ2233" s="85">
        <v>36.831000000000003</v>
      </c>
      <c r="AR2233" s="85">
        <f t="shared" si="520"/>
        <v>147</v>
      </c>
      <c r="AS2233" s="86">
        <f t="shared" si="524"/>
        <v>15889</v>
      </c>
      <c r="AT2233" s="170">
        <f t="shared" si="525"/>
        <v>0</v>
      </c>
      <c r="AU2233" s="86">
        <v>15889</v>
      </c>
      <c r="AV2233" s="170">
        <f t="shared" si="521"/>
        <v>0</v>
      </c>
    </row>
    <row r="2234" spans="1:48" s="73" customFormat="1" ht="45" x14ac:dyDescent="0.2">
      <c r="A2234" s="10" t="s">
        <v>565</v>
      </c>
      <c r="B2234" s="14" t="s">
        <v>36</v>
      </c>
      <c r="C2234" s="14" t="s">
        <v>509</v>
      </c>
      <c r="D2234" s="14" t="s">
        <v>5840</v>
      </c>
      <c r="E2234" s="58">
        <v>35997931</v>
      </c>
      <c r="F2234" s="15" t="s">
        <v>5841</v>
      </c>
      <c r="G2234" s="15" t="s">
        <v>568</v>
      </c>
      <c r="H2234" s="16">
        <v>100010452</v>
      </c>
      <c r="I2234" s="62">
        <v>710019033</v>
      </c>
      <c r="J2234" s="13">
        <v>710019033</v>
      </c>
      <c r="K2234" s="15" t="s">
        <v>53</v>
      </c>
      <c r="L2234" s="12" t="s">
        <v>565</v>
      </c>
      <c r="M2234" s="15" t="s">
        <v>5754</v>
      </c>
      <c r="N2234" s="49">
        <v>98044</v>
      </c>
      <c r="O2234" s="15" t="s">
        <v>5842</v>
      </c>
      <c r="P2234" s="15" t="s">
        <v>5843</v>
      </c>
      <c r="Q2234" s="48">
        <v>514951</v>
      </c>
      <c r="R2234" s="11" t="s">
        <v>45</v>
      </c>
      <c r="S2234" s="120">
        <v>5282</v>
      </c>
      <c r="T2234" s="85">
        <v>107.03</v>
      </c>
      <c r="U2234" s="86">
        <v>7</v>
      </c>
      <c r="V2234" s="123">
        <v>46.825625000000002</v>
      </c>
      <c r="W2234" s="85">
        <f t="shared" si="526"/>
        <v>2622</v>
      </c>
      <c r="X2234" s="86">
        <v>7</v>
      </c>
      <c r="Y2234" s="85">
        <v>16.054500000000001</v>
      </c>
      <c r="Z2234" s="86">
        <f t="shared" si="527"/>
        <v>899</v>
      </c>
      <c r="AA2234" s="86">
        <f t="shared" si="514"/>
        <v>3521</v>
      </c>
      <c r="AB2234" s="85">
        <v>122.77</v>
      </c>
      <c r="AC2234" s="85">
        <v>10</v>
      </c>
      <c r="AD2234" s="124">
        <f t="shared" si="522"/>
        <v>73.661999999999992</v>
      </c>
      <c r="AE2234" s="86">
        <f t="shared" si="515"/>
        <v>2946</v>
      </c>
      <c r="AF2234" s="85">
        <v>2</v>
      </c>
      <c r="AG2234" s="85">
        <v>36.831000000000003</v>
      </c>
      <c r="AH2234" s="85">
        <f t="shared" si="516"/>
        <v>295</v>
      </c>
      <c r="AI2234" s="86">
        <f t="shared" si="517"/>
        <v>6762</v>
      </c>
      <c r="AJ2234" s="86">
        <f t="shared" si="518"/>
        <v>1480</v>
      </c>
      <c r="AK2234" s="122"/>
      <c r="AL2234" s="85">
        <v>122.77</v>
      </c>
      <c r="AM2234" s="85">
        <v>10</v>
      </c>
      <c r="AN2234" s="124">
        <f t="shared" si="523"/>
        <v>73.661999999999992</v>
      </c>
      <c r="AO2234" s="86">
        <f t="shared" si="519"/>
        <v>2946</v>
      </c>
      <c r="AP2234" s="85">
        <v>2</v>
      </c>
      <c r="AQ2234" s="85">
        <v>36.831000000000003</v>
      </c>
      <c r="AR2234" s="85">
        <f t="shared" si="520"/>
        <v>295</v>
      </c>
      <c r="AS2234" s="86">
        <f t="shared" si="524"/>
        <v>6762</v>
      </c>
      <c r="AT2234" s="170">
        <f t="shared" si="525"/>
        <v>0</v>
      </c>
      <c r="AU2234" s="86">
        <v>6762</v>
      </c>
      <c r="AV2234" s="170">
        <f t="shared" si="521"/>
        <v>0</v>
      </c>
    </row>
    <row r="2235" spans="1:48" s="73" customFormat="1" ht="60" x14ac:dyDescent="0.2">
      <c r="A2235" s="10" t="s">
        <v>565</v>
      </c>
      <c r="B2235" s="14" t="s">
        <v>36</v>
      </c>
      <c r="C2235" s="14" t="s">
        <v>509</v>
      </c>
      <c r="D2235" s="14" t="s">
        <v>6606</v>
      </c>
      <c r="E2235" s="29">
        <v>31906699</v>
      </c>
      <c r="F2235" s="15" t="s">
        <v>6607</v>
      </c>
      <c r="G2235" s="15" t="s">
        <v>568</v>
      </c>
      <c r="H2235" s="16">
        <v>100018701</v>
      </c>
      <c r="I2235" s="13">
        <v>52617653</v>
      </c>
      <c r="J2235" s="13">
        <v>52617653</v>
      </c>
      <c r="K2235" s="15" t="s">
        <v>569</v>
      </c>
      <c r="L2235" s="12" t="s">
        <v>565</v>
      </c>
      <c r="M2235" s="15" t="s">
        <v>6518</v>
      </c>
      <c r="N2235" s="49">
        <v>98201</v>
      </c>
      <c r="O2235" s="15" t="s">
        <v>5924</v>
      </c>
      <c r="P2235" s="15" t="s">
        <v>6608</v>
      </c>
      <c r="Q2235" s="48">
        <v>515612</v>
      </c>
      <c r="R2235" s="11" t="s">
        <v>86</v>
      </c>
      <c r="S2235" s="120">
        <v>8991</v>
      </c>
      <c r="T2235" s="85">
        <v>107.03</v>
      </c>
      <c r="U2235" s="86">
        <v>16</v>
      </c>
      <c r="V2235" s="123">
        <v>46.825625000000002</v>
      </c>
      <c r="W2235" s="85">
        <f t="shared" si="526"/>
        <v>5994</v>
      </c>
      <c r="X2235" s="86">
        <v>0</v>
      </c>
      <c r="Y2235" s="85">
        <v>16.054500000000001</v>
      </c>
      <c r="Z2235" s="86">
        <f t="shared" si="527"/>
        <v>0</v>
      </c>
      <c r="AA2235" s="86">
        <f t="shared" si="514"/>
        <v>5994</v>
      </c>
      <c r="AB2235" s="85">
        <v>122.77</v>
      </c>
      <c r="AC2235" s="85">
        <v>14</v>
      </c>
      <c r="AD2235" s="124">
        <f t="shared" si="522"/>
        <v>73.661999999999992</v>
      </c>
      <c r="AE2235" s="86">
        <f t="shared" si="515"/>
        <v>4125</v>
      </c>
      <c r="AF2235" s="85">
        <v>0</v>
      </c>
      <c r="AG2235" s="85">
        <v>36.831000000000003</v>
      </c>
      <c r="AH2235" s="85">
        <f t="shared" si="516"/>
        <v>0</v>
      </c>
      <c r="AI2235" s="86">
        <f t="shared" si="517"/>
        <v>10119</v>
      </c>
      <c r="AJ2235" s="86">
        <f t="shared" si="518"/>
        <v>1128</v>
      </c>
      <c r="AK2235" s="122"/>
      <c r="AL2235" s="85">
        <v>122.77</v>
      </c>
      <c r="AM2235" s="85">
        <v>14</v>
      </c>
      <c r="AN2235" s="124">
        <f t="shared" si="523"/>
        <v>73.661999999999992</v>
      </c>
      <c r="AO2235" s="86">
        <f t="shared" si="519"/>
        <v>4125</v>
      </c>
      <c r="AP2235" s="85">
        <v>0</v>
      </c>
      <c r="AQ2235" s="85">
        <v>36.831000000000003</v>
      </c>
      <c r="AR2235" s="85">
        <f t="shared" si="520"/>
        <v>0</v>
      </c>
      <c r="AS2235" s="86">
        <f t="shared" si="524"/>
        <v>10119</v>
      </c>
      <c r="AT2235" s="170">
        <f t="shared" si="525"/>
        <v>0</v>
      </c>
      <c r="AU2235" s="86">
        <v>10119</v>
      </c>
      <c r="AV2235" s="170">
        <f t="shared" si="521"/>
        <v>0</v>
      </c>
    </row>
    <row r="2236" spans="1:48" s="73" customFormat="1" ht="45" x14ac:dyDescent="0.2">
      <c r="A2236" s="10" t="s">
        <v>565</v>
      </c>
      <c r="B2236" s="14" t="s">
        <v>36</v>
      </c>
      <c r="C2236" s="14" t="s">
        <v>509</v>
      </c>
      <c r="D2236" s="14" t="s">
        <v>566</v>
      </c>
      <c r="E2236" s="29">
        <v>45024961</v>
      </c>
      <c r="F2236" s="15" t="s">
        <v>567</v>
      </c>
      <c r="G2236" s="15" t="s">
        <v>568</v>
      </c>
      <c r="H2236" s="16">
        <v>100019410</v>
      </c>
      <c r="I2236" s="62">
        <v>54008883</v>
      </c>
      <c r="J2236" s="13">
        <v>45024961</v>
      </c>
      <c r="K2236" s="52" t="s">
        <v>569</v>
      </c>
      <c r="L2236" s="77" t="s">
        <v>568</v>
      </c>
      <c r="M2236" s="52" t="s">
        <v>570</v>
      </c>
      <c r="N2236" s="81" t="s">
        <v>571</v>
      </c>
      <c r="O2236" s="52" t="s">
        <v>572</v>
      </c>
      <c r="P2236" s="52" t="s">
        <v>573</v>
      </c>
      <c r="Q2236" s="48" t="s">
        <v>10660</v>
      </c>
      <c r="R2236" s="11" t="s">
        <v>86</v>
      </c>
      <c r="S2236" s="120">
        <v>15750</v>
      </c>
      <c r="T2236" s="85">
        <v>107.03</v>
      </c>
      <c r="U2236" s="86">
        <v>27</v>
      </c>
      <c r="V2236" s="123">
        <v>46.825625000000002</v>
      </c>
      <c r="W2236" s="85">
        <f t="shared" si="526"/>
        <v>10114</v>
      </c>
      <c r="X2236" s="86">
        <v>3</v>
      </c>
      <c r="Y2236" s="85">
        <v>16.054500000000001</v>
      </c>
      <c r="Z2236" s="86">
        <f t="shared" si="527"/>
        <v>385</v>
      </c>
      <c r="AA2236" s="86">
        <f t="shared" si="514"/>
        <v>10499</v>
      </c>
      <c r="AB2236" s="85">
        <v>122.77</v>
      </c>
      <c r="AC2236" s="85">
        <v>22</v>
      </c>
      <c r="AD2236" s="124">
        <f t="shared" si="522"/>
        <v>73.661999999999992</v>
      </c>
      <c r="AE2236" s="86">
        <f t="shared" si="515"/>
        <v>6482</v>
      </c>
      <c r="AF2236" s="85">
        <v>3</v>
      </c>
      <c r="AG2236" s="85">
        <v>36.831000000000003</v>
      </c>
      <c r="AH2236" s="85">
        <f t="shared" si="516"/>
        <v>442</v>
      </c>
      <c r="AI2236" s="86">
        <f t="shared" si="517"/>
        <v>17423</v>
      </c>
      <c r="AJ2236" s="86">
        <f t="shared" si="518"/>
        <v>1673</v>
      </c>
      <c r="AK2236" s="122"/>
      <c r="AL2236" s="85">
        <v>122.77</v>
      </c>
      <c r="AM2236" s="85">
        <v>22</v>
      </c>
      <c r="AN2236" s="124">
        <f t="shared" si="523"/>
        <v>73.661999999999992</v>
      </c>
      <c r="AO2236" s="86">
        <f t="shared" si="519"/>
        <v>6482</v>
      </c>
      <c r="AP2236" s="85">
        <v>3</v>
      </c>
      <c r="AQ2236" s="85">
        <v>36.831000000000003</v>
      </c>
      <c r="AR2236" s="85">
        <f t="shared" si="520"/>
        <v>442</v>
      </c>
      <c r="AS2236" s="86">
        <f t="shared" si="524"/>
        <v>17423</v>
      </c>
      <c r="AT2236" s="170">
        <f t="shared" si="525"/>
        <v>0</v>
      </c>
      <c r="AU2236" s="86">
        <v>17423</v>
      </c>
      <c r="AV2236" s="170">
        <f t="shared" si="521"/>
        <v>0</v>
      </c>
    </row>
    <row r="2237" spans="1:48" s="73" customFormat="1" ht="60" x14ac:dyDescent="0.2">
      <c r="A2237" s="10" t="s">
        <v>565</v>
      </c>
      <c r="B2237" s="14" t="s">
        <v>36</v>
      </c>
      <c r="C2237" s="14" t="s">
        <v>509</v>
      </c>
      <c r="D2237" s="14" t="s">
        <v>6594</v>
      </c>
      <c r="E2237" s="58">
        <v>179086</v>
      </c>
      <c r="F2237" s="15" t="s">
        <v>6595</v>
      </c>
      <c r="G2237" s="15" t="s">
        <v>568</v>
      </c>
      <c r="H2237" s="16">
        <v>100005528</v>
      </c>
      <c r="I2237" s="62">
        <v>710227647</v>
      </c>
      <c r="J2237" s="13">
        <v>42125278</v>
      </c>
      <c r="K2237" s="15" t="s">
        <v>6598</v>
      </c>
      <c r="L2237" s="12" t="s">
        <v>1810</v>
      </c>
      <c r="M2237" s="15" t="s">
        <v>3332</v>
      </c>
      <c r="N2237" s="49">
        <v>93405</v>
      </c>
      <c r="O2237" s="15" t="s">
        <v>3333</v>
      </c>
      <c r="P2237" s="15" t="s">
        <v>6599</v>
      </c>
      <c r="Q2237" s="48">
        <v>502031</v>
      </c>
      <c r="R2237" s="11" t="s">
        <v>45</v>
      </c>
      <c r="S2237" s="120">
        <v>31467</v>
      </c>
      <c r="T2237" s="85">
        <v>107.03</v>
      </c>
      <c r="U2237" s="86">
        <v>56</v>
      </c>
      <c r="V2237" s="123">
        <v>46.825625000000002</v>
      </c>
      <c r="W2237" s="85">
        <f t="shared" si="526"/>
        <v>20978</v>
      </c>
      <c r="X2237" s="86">
        <v>0</v>
      </c>
      <c r="Y2237" s="85">
        <v>16.054500000000001</v>
      </c>
      <c r="Z2237" s="86">
        <f t="shared" si="527"/>
        <v>0</v>
      </c>
      <c r="AA2237" s="86">
        <f t="shared" si="514"/>
        <v>20978</v>
      </c>
      <c r="AB2237" s="85">
        <v>122.77</v>
      </c>
      <c r="AC2237" s="85">
        <v>65</v>
      </c>
      <c r="AD2237" s="124">
        <f t="shared" si="522"/>
        <v>73.661999999999992</v>
      </c>
      <c r="AE2237" s="86">
        <f t="shared" si="515"/>
        <v>19152</v>
      </c>
      <c r="AF2237" s="85">
        <v>0</v>
      </c>
      <c r="AG2237" s="85">
        <v>36.831000000000003</v>
      </c>
      <c r="AH2237" s="85">
        <f t="shared" si="516"/>
        <v>0</v>
      </c>
      <c r="AI2237" s="86">
        <f t="shared" si="517"/>
        <v>40130</v>
      </c>
      <c r="AJ2237" s="86">
        <f t="shared" si="518"/>
        <v>8663</v>
      </c>
      <c r="AK2237" s="122"/>
      <c r="AL2237" s="85">
        <v>122.77</v>
      </c>
      <c r="AM2237" s="85">
        <v>65</v>
      </c>
      <c r="AN2237" s="124">
        <f t="shared" si="523"/>
        <v>73.661999999999992</v>
      </c>
      <c r="AO2237" s="86">
        <f t="shared" si="519"/>
        <v>19152</v>
      </c>
      <c r="AP2237" s="85">
        <v>0</v>
      </c>
      <c r="AQ2237" s="85">
        <v>36.831000000000003</v>
      </c>
      <c r="AR2237" s="85">
        <f t="shared" si="520"/>
        <v>0</v>
      </c>
      <c r="AS2237" s="86">
        <f t="shared" si="524"/>
        <v>40130</v>
      </c>
      <c r="AT2237" s="170">
        <f t="shared" si="525"/>
        <v>0</v>
      </c>
      <c r="AU2237" s="86">
        <v>40130</v>
      </c>
      <c r="AV2237" s="170">
        <f t="shared" si="521"/>
        <v>0</v>
      </c>
    </row>
    <row r="2238" spans="1:48" s="73" customFormat="1" ht="75" x14ac:dyDescent="0.2">
      <c r="A2238" s="10" t="s">
        <v>565</v>
      </c>
      <c r="B2238" s="14" t="s">
        <v>36</v>
      </c>
      <c r="C2238" s="14" t="s">
        <v>509</v>
      </c>
      <c r="D2238" s="14" t="s">
        <v>6594</v>
      </c>
      <c r="E2238" s="58">
        <v>179086</v>
      </c>
      <c r="F2238" s="15" t="s">
        <v>6595</v>
      </c>
      <c r="G2238" s="15" t="s">
        <v>568</v>
      </c>
      <c r="H2238" s="16">
        <v>100006708</v>
      </c>
      <c r="I2238" s="62">
        <v>710230591</v>
      </c>
      <c r="J2238" s="13">
        <v>31825150</v>
      </c>
      <c r="K2238" s="15" t="s">
        <v>6596</v>
      </c>
      <c r="L2238" s="12" t="s">
        <v>1810</v>
      </c>
      <c r="M2238" s="15" t="s">
        <v>3332</v>
      </c>
      <c r="N2238" s="49">
        <v>93601</v>
      </c>
      <c r="O2238" s="15" t="s">
        <v>3516</v>
      </c>
      <c r="P2238" s="15" t="s">
        <v>6597</v>
      </c>
      <c r="Q2238" s="48">
        <v>502782</v>
      </c>
      <c r="R2238" s="11" t="s">
        <v>45</v>
      </c>
      <c r="S2238" s="120">
        <v>3371</v>
      </c>
      <c r="T2238" s="85">
        <v>107.03</v>
      </c>
      <c r="U2238" s="86">
        <v>6</v>
      </c>
      <c r="V2238" s="123">
        <v>46.825625000000002</v>
      </c>
      <c r="W2238" s="85">
        <f t="shared" si="526"/>
        <v>2248</v>
      </c>
      <c r="X2238" s="86">
        <v>0</v>
      </c>
      <c r="Y2238" s="85">
        <v>16.054500000000001</v>
      </c>
      <c r="Z2238" s="86">
        <f t="shared" si="527"/>
        <v>0</v>
      </c>
      <c r="AA2238" s="86">
        <f t="shared" si="514"/>
        <v>2248</v>
      </c>
      <c r="AB2238" s="85">
        <v>122.77</v>
      </c>
      <c r="AC2238" s="85">
        <v>11</v>
      </c>
      <c r="AD2238" s="124">
        <f t="shared" si="522"/>
        <v>73.661999999999992</v>
      </c>
      <c r="AE2238" s="86">
        <f t="shared" si="515"/>
        <v>3241</v>
      </c>
      <c r="AF2238" s="85">
        <v>0</v>
      </c>
      <c r="AG2238" s="85">
        <v>36.831000000000003</v>
      </c>
      <c r="AH2238" s="85">
        <f t="shared" si="516"/>
        <v>0</v>
      </c>
      <c r="AI2238" s="86">
        <f t="shared" si="517"/>
        <v>5489</v>
      </c>
      <c r="AJ2238" s="86">
        <f t="shared" si="518"/>
        <v>2118</v>
      </c>
      <c r="AK2238" s="122"/>
      <c r="AL2238" s="85">
        <v>122.77</v>
      </c>
      <c r="AM2238" s="85">
        <v>11</v>
      </c>
      <c r="AN2238" s="124">
        <f t="shared" si="523"/>
        <v>73.661999999999992</v>
      </c>
      <c r="AO2238" s="86">
        <f t="shared" si="519"/>
        <v>3241</v>
      </c>
      <c r="AP2238" s="85">
        <v>0</v>
      </c>
      <c r="AQ2238" s="85">
        <v>36.831000000000003</v>
      </c>
      <c r="AR2238" s="85">
        <f t="shared" si="520"/>
        <v>0</v>
      </c>
      <c r="AS2238" s="86">
        <f t="shared" si="524"/>
        <v>5489</v>
      </c>
      <c r="AT2238" s="170">
        <f t="shared" si="525"/>
        <v>0</v>
      </c>
      <c r="AU2238" s="86">
        <v>5489</v>
      </c>
      <c r="AV2238" s="170">
        <f t="shared" si="521"/>
        <v>0</v>
      </c>
    </row>
    <row r="2239" spans="1:48" s="73" customFormat="1" ht="45" x14ac:dyDescent="0.2">
      <c r="A2239" s="10" t="s">
        <v>565</v>
      </c>
      <c r="B2239" s="14" t="s">
        <v>36</v>
      </c>
      <c r="C2239" s="14" t="s">
        <v>509</v>
      </c>
      <c r="D2239" s="14" t="s">
        <v>6594</v>
      </c>
      <c r="E2239" s="58">
        <v>179086</v>
      </c>
      <c r="F2239" s="15" t="s">
        <v>6595</v>
      </c>
      <c r="G2239" s="15" t="s">
        <v>568</v>
      </c>
      <c r="H2239" s="16">
        <v>100009484</v>
      </c>
      <c r="I2239" s="62">
        <v>710223919</v>
      </c>
      <c r="J2239" s="13">
        <v>652709</v>
      </c>
      <c r="K2239" s="15" t="s">
        <v>6600</v>
      </c>
      <c r="L2239" s="12" t="s">
        <v>565</v>
      </c>
      <c r="M2239" s="15" t="s">
        <v>654</v>
      </c>
      <c r="N2239" s="49">
        <v>97401</v>
      </c>
      <c r="O2239" s="15" t="s">
        <v>655</v>
      </c>
      <c r="P2239" s="15" t="s">
        <v>6601</v>
      </c>
      <c r="Q2239" s="48">
        <v>508438</v>
      </c>
      <c r="R2239" s="11" t="s">
        <v>45</v>
      </c>
      <c r="S2239" s="120">
        <v>6181</v>
      </c>
      <c r="T2239" s="85">
        <v>107.03</v>
      </c>
      <c r="U2239" s="86">
        <v>11</v>
      </c>
      <c r="V2239" s="123">
        <v>46.825625000000002</v>
      </c>
      <c r="W2239" s="85">
        <f t="shared" si="526"/>
        <v>4121</v>
      </c>
      <c r="X2239" s="86">
        <v>0</v>
      </c>
      <c r="Y2239" s="85">
        <v>16.054500000000001</v>
      </c>
      <c r="Z2239" s="86">
        <f t="shared" si="527"/>
        <v>0</v>
      </c>
      <c r="AA2239" s="86">
        <f t="shared" si="514"/>
        <v>4121</v>
      </c>
      <c r="AB2239" s="85">
        <v>122.77</v>
      </c>
      <c r="AC2239" s="85">
        <v>16</v>
      </c>
      <c r="AD2239" s="124">
        <f t="shared" si="522"/>
        <v>73.661999999999992</v>
      </c>
      <c r="AE2239" s="86">
        <f t="shared" si="515"/>
        <v>4714</v>
      </c>
      <c r="AF2239" s="85">
        <v>0</v>
      </c>
      <c r="AG2239" s="85">
        <v>36.831000000000003</v>
      </c>
      <c r="AH2239" s="85">
        <f t="shared" si="516"/>
        <v>0</v>
      </c>
      <c r="AI2239" s="86">
        <f t="shared" si="517"/>
        <v>8835</v>
      </c>
      <c r="AJ2239" s="86">
        <f t="shared" si="518"/>
        <v>2654</v>
      </c>
      <c r="AK2239" s="122"/>
      <c r="AL2239" s="85">
        <v>122.77</v>
      </c>
      <c r="AM2239" s="85">
        <v>16</v>
      </c>
      <c r="AN2239" s="124">
        <f t="shared" si="523"/>
        <v>73.661999999999992</v>
      </c>
      <c r="AO2239" s="86">
        <f t="shared" si="519"/>
        <v>4714</v>
      </c>
      <c r="AP2239" s="85">
        <v>0</v>
      </c>
      <c r="AQ2239" s="85">
        <v>36.831000000000003</v>
      </c>
      <c r="AR2239" s="85">
        <f t="shared" si="520"/>
        <v>0</v>
      </c>
      <c r="AS2239" s="86">
        <f t="shared" si="524"/>
        <v>8835</v>
      </c>
      <c r="AT2239" s="170">
        <f t="shared" si="525"/>
        <v>0</v>
      </c>
      <c r="AU2239" s="86">
        <v>8835</v>
      </c>
      <c r="AV2239" s="170">
        <f t="shared" si="521"/>
        <v>0</v>
      </c>
    </row>
    <row r="2240" spans="1:48" s="73" customFormat="1" ht="45" x14ac:dyDescent="0.2">
      <c r="A2240" s="10" t="s">
        <v>565</v>
      </c>
      <c r="B2240" s="14" t="s">
        <v>36</v>
      </c>
      <c r="C2240" s="14" t="s">
        <v>509</v>
      </c>
      <c r="D2240" s="14" t="s">
        <v>6594</v>
      </c>
      <c r="E2240" s="29">
        <v>179086</v>
      </c>
      <c r="F2240" s="15" t="s">
        <v>6595</v>
      </c>
      <c r="G2240" s="15" t="s">
        <v>568</v>
      </c>
      <c r="H2240" s="16">
        <v>100019500</v>
      </c>
      <c r="I2240" s="62">
        <v>710281560</v>
      </c>
      <c r="J2240" s="13">
        <v>42125278</v>
      </c>
      <c r="K2240" s="15" t="s">
        <v>12533</v>
      </c>
      <c r="L2240" s="12" t="s">
        <v>1810</v>
      </c>
      <c r="M2240" s="15" t="s">
        <v>3333</v>
      </c>
      <c r="N2240" s="49" t="s">
        <v>10890</v>
      </c>
      <c r="O2240" s="15" t="s">
        <v>3333</v>
      </c>
      <c r="P2240" s="15" t="s">
        <v>12534</v>
      </c>
      <c r="Q2240" s="48"/>
      <c r="R2240" s="11"/>
      <c r="S2240" s="120">
        <f>0</f>
        <v>0</v>
      </c>
      <c r="T2240" s="85">
        <v>107.03</v>
      </c>
      <c r="U2240" s="86">
        <v>0</v>
      </c>
      <c r="V2240" s="123">
        <v>46.825625000000002</v>
      </c>
      <c r="W2240" s="85">
        <f>0</f>
        <v>0</v>
      </c>
      <c r="X2240" s="86">
        <v>0</v>
      </c>
      <c r="Y2240" s="85">
        <v>16.054500000000001</v>
      </c>
      <c r="Z2240" s="86">
        <f>0</f>
        <v>0</v>
      </c>
      <c r="AA2240" s="86">
        <f t="shared" si="514"/>
        <v>0</v>
      </c>
      <c r="AB2240" s="85">
        <v>122.77</v>
      </c>
      <c r="AC2240" s="85">
        <v>0</v>
      </c>
      <c r="AD2240" s="124">
        <f t="shared" si="522"/>
        <v>73.661999999999992</v>
      </c>
      <c r="AE2240" s="86">
        <f t="shared" si="515"/>
        <v>0</v>
      </c>
      <c r="AF2240" s="85">
        <v>0</v>
      </c>
      <c r="AG2240" s="85">
        <v>36.831000000000003</v>
      </c>
      <c r="AH2240" s="85">
        <f t="shared" si="516"/>
        <v>0</v>
      </c>
      <c r="AI2240" s="86">
        <f t="shared" si="517"/>
        <v>0</v>
      </c>
      <c r="AJ2240" s="86">
        <f t="shared" si="518"/>
        <v>0</v>
      </c>
      <c r="AK2240" s="122"/>
      <c r="AL2240" s="85">
        <v>122.77</v>
      </c>
      <c r="AM2240" s="85">
        <v>0</v>
      </c>
      <c r="AN2240" s="124">
        <f t="shared" si="523"/>
        <v>73.661999999999992</v>
      </c>
      <c r="AO2240" s="86">
        <f t="shared" si="519"/>
        <v>0</v>
      </c>
      <c r="AP2240" s="85">
        <v>0</v>
      </c>
      <c r="AQ2240" s="85">
        <v>36.831000000000003</v>
      </c>
      <c r="AR2240" s="85">
        <f t="shared" si="520"/>
        <v>0</v>
      </c>
      <c r="AS2240" s="86">
        <f t="shared" si="524"/>
        <v>0</v>
      </c>
      <c r="AT2240" s="170">
        <f t="shared" si="525"/>
        <v>0</v>
      </c>
      <c r="AU2240" s="86">
        <v>0</v>
      </c>
      <c r="AV2240" s="170">
        <f t="shared" si="521"/>
        <v>0</v>
      </c>
    </row>
    <row r="2241" spans="1:48" s="73" customFormat="1" ht="75" x14ac:dyDescent="0.2">
      <c r="A2241" s="10" t="s">
        <v>565</v>
      </c>
      <c r="B2241" s="14" t="s">
        <v>36</v>
      </c>
      <c r="C2241" s="14" t="s">
        <v>592</v>
      </c>
      <c r="D2241" s="14" t="s">
        <v>6612</v>
      </c>
      <c r="E2241" s="58">
        <v>621200</v>
      </c>
      <c r="F2241" s="15" t="s">
        <v>6613</v>
      </c>
      <c r="G2241" s="15" t="s">
        <v>568</v>
      </c>
      <c r="H2241" s="16">
        <v>100011111</v>
      </c>
      <c r="I2241" s="62">
        <v>710144157</v>
      </c>
      <c r="J2241" s="13">
        <v>51458110</v>
      </c>
      <c r="K2241" s="15" t="s">
        <v>6614</v>
      </c>
      <c r="L2241" s="12" t="s">
        <v>565</v>
      </c>
      <c r="M2241" s="15" t="s">
        <v>6128</v>
      </c>
      <c r="N2241" s="49">
        <v>96701</v>
      </c>
      <c r="O2241" s="15" t="s">
        <v>6214</v>
      </c>
      <c r="P2241" s="15" t="s">
        <v>6615</v>
      </c>
      <c r="Q2241" s="48">
        <v>516970</v>
      </c>
      <c r="R2241" s="11" t="s">
        <v>45</v>
      </c>
      <c r="S2241" s="120">
        <v>4318</v>
      </c>
      <c r="T2241" s="85">
        <v>107.03</v>
      </c>
      <c r="U2241" s="86">
        <v>7</v>
      </c>
      <c r="V2241" s="123">
        <v>46.825625000000002</v>
      </c>
      <c r="W2241" s="85">
        <f>+ROUND(U2241*V2241*8,0)</f>
        <v>2622</v>
      </c>
      <c r="X2241" s="86">
        <v>2</v>
      </c>
      <c r="Y2241" s="85">
        <v>16.054500000000001</v>
      </c>
      <c r="Z2241" s="86">
        <f>ROUND(X2241*Y2241*8,0)</f>
        <v>257</v>
      </c>
      <c r="AA2241" s="86">
        <f t="shared" si="514"/>
        <v>2879</v>
      </c>
      <c r="AB2241" s="85">
        <v>122.77</v>
      </c>
      <c r="AC2241" s="85">
        <v>6</v>
      </c>
      <c r="AD2241" s="124">
        <f t="shared" si="522"/>
        <v>73.661999999999992</v>
      </c>
      <c r="AE2241" s="86">
        <f t="shared" si="515"/>
        <v>1768</v>
      </c>
      <c r="AF2241" s="85">
        <v>1</v>
      </c>
      <c r="AG2241" s="85">
        <v>36.831000000000003</v>
      </c>
      <c r="AH2241" s="85">
        <f t="shared" si="516"/>
        <v>147</v>
      </c>
      <c r="AI2241" s="86">
        <f t="shared" si="517"/>
        <v>4794</v>
      </c>
      <c r="AJ2241" s="86">
        <f t="shared" si="518"/>
        <v>476</v>
      </c>
      <c r="AK2241" s="122"/>
      <c r="AL2241" s="85">
        <v>122.77</v>
      </c>
      <c r="AM2241" s="85">
        <v>6</v>
      </c>
      <c r="AN2241" s="124">
        <f t="shared" si="523"/>
        <v>73.661999999999992</v>
      </c>
      <c r="AO2241" s="86">
        <f t="shared" si="519"/>
        <v>1768</v>
      </c>
      <c r="AP2241" s="85">
        <v>1</v>
      </c>
      <c r="AQ2241" s="85">
        <v>36.831000000000003</v>
      </c>
      <c r="AR2241" s="85">
        <f t="shared" si="520"/>
        <v>147</v>
      </c>
      <c r="AS2241" s="86">
        <f t="shared" si="524"/>
        <v>4794</v>
      </c>
      <c r="AT2241" s="170">
        <f t="shared" si="525"/>
        <v>0</v>
      </c>
      <c r="AU2241" s="86">
        <v>4794</v>
      </c>
      <c r="AV2241" s="170">
        <f t="shared" si="521"/>
        <v>0</v>
      </c>
    </row>
    <row r="2242" spans="1:48" s="73" customFormat="1" x14ac:dyDescent="0.2">
      <c r="A2242" s="10" t="s">
        <v>565</v>
      </c>
      <c r="B2242" s="14" t="s">
        <v>36</v>
      </c>
      <c r="C2242" s="14" t="s">
        <v>592</v>
      </c>
      <c r="D2242" s="14" t="s">
        <v>6666</v>
      </c>
      <c r="E2242" s="58">
        <v>47960663</v>
      </c>
      <c r="F2242" s="15" t="s">
        <v>6667</v>
      </c>
      <c r="G2242" s="15" t="s">
        <v>568</v>
      </c>
      <c r="H2242" s="16">
        <v>100017573</v>
      </c>
      <c r="I2242" s="62">
        <v>710262558</v>
      </c>
      <c r="J2242" s="13">
        <v>710262558</v>
      </c>
      <c r="K2242" s="15" t="s">
        <v>603</v>
      </c>
      <c r="L2242" s="12" t="s">
        <v>565</v>
      </c>
      <c r="M2242" s="15" t="s">
        <v>6311</v>
      </c>
      <c r="N2242" s="49">
        <v>96231</v>
      </c>
      <c r="O2242" s="15" t="s">
        <v>6443</v>
      </c>
      <c r="P2242" s="15" t="s">
        <v>6668</v>
      </c>
      <c r="Q2242" s="48">
        <v>518808</v>
      </c>
      <c r="R2242" s="11" t="s">
        <v>45</v>
      </c>
      <c r="S2242" s="120">
        <v>2810</v>
      </c>
      <c r="T2242" s="85">
        <v>107.03</v>
      </c>
      <c r="U2242" s="86">
        <v>5</v>
      </c>
      <c r="V2242" s="123">
        <v>46.825625000000002</v>
      </c>
      <c r="W2242" s="85">
        <f>+ROUND(U2242*V2242*8,0)</f>
        <v>1873</v>
      </c>
      <c r="X2242" s="86">
        <v>0</v>
      </c>
      <c r="Y2242" s="85">
        <v>16.054500000000001</v>
      </c>
      <c r="Z2242" s="86">
        <f>ROUND(X2242*Y2242*8,0)</f>
        <v>0</v>
      </c>
      <c r="AA2242" s="86">
        <f t="shared" si="514"/>
        <v>1873</v>
      </c>
      <c r="AB2242" s="85">
        <v>122.77</v>
      </c>
      <c r="AC2242" s="85">
        <v>6</v>
      </c>
      <c r="AD2242" s="124">
        <f t="shared" si="522"/>
        <v>73.661999999999992</v>
      </c>
      <c r="AE2242" s="86">
        <f t="shared" si="515"/>
        <v>1768</v>
      </c>
      <c r="AF2242" s="85">
        <v>0</v>
      </c>
      <c r="AG2242" s="85">
        <v>36.831000000000003</v>
      </c>
      <c r="AH2242" s="85">
        <f t="shared" si="516"/>
        <v>0</v>
      </c>
      <c r="AI2242" s="86">
        <f t="shared" si="517"/>
        <v>3641</v>
      </c>
      <c r="AJ2242" s="86">
        <f t="shared" si="518"/>
        <v>831</v>
      </c>
      <c r="AK2242" s="122"/>
      <c r="AL2242" s="85">
        <v>122.77</v>
      </c>
      <c r="AM2242" s="85">
        <v>6</v>
      </c>
      <c r="AN2242" s="124">
        <f t="shared" si="523"/>
        <v>73.661999999999992</v>
      </c>
      <c r="AO2242" s="86">
        <f t="shared" si="519"/>
        <v>1768</v>
      </c>
      <c r="AP2242" s="85">
        <v>0</v>
      </c>
      <c r="AQ2242" s="85">
        <v>36.831000000000003</v>
      </c>
      <c r="AR2242" s="85">
        <f t="shared" si="520"/>
        <v>0</v>
      </c>
      <c r="AS2242" s="86">
        <f t="shared" si="524"/>
        <v>3641</v>
      </c>
      <c r="AT2242" s="170">
        <f t="shared" si="525"/>
        <v>0</v>
      </c>
      <c r="AU2242" s="86">
        <v>3641</v>
      </c>
      <c r="AV2242" s="170">
        <f t="shared" si="521"/>
        <v>0</v>
      </c>
    </row>
    <row r="2243" spans="1:48" s="73" customFormat="1" ht="30" x14ac:dyDescent="0.2">
      <c r="A2243" s="10" t="s">
        <v>565</v>
      </c>
      <c r="B2243" s="14" t="s">
        <v>36</v>
      </c>
      <c r="C2243" s="14" t="s">
        <v>592</v>
      </c>
      <c r="D2243" s="14" t="s">
        <v>16821</v>
      </c>
      <c r="E2243" s="58">
        <v>55466753</v>
      </c>
      <c r="F2243" s="15" t="s">
        <v>16820</v>
      </c>
      <c r="G2243" s="15" t="s">
        <v>568</v>
      </c>
      <c r="H2243" s="16">
        <v>100009607</v>
      </c>
      <c r="I2243" s="62">
        <v>30196973</v>
      </c>
      <c r="J2243" s="13">
        <v>30196973</v>
      </c>
      <c r="K2243" s="15" t="s">
        <v>603</v>
      </c>
      <c r="L2243" s="12" t="s">
        <v>565</v>
      </c>
      <c r="M2243" s="15" t="s">
        <v>6134</v>
      </c>
      <c r="N2243" s="49">
        <v>96901</v>
      </c>
      <c r="O2243" s="15" t="s">
        <v>6143</v>
      </c>
      <c r="P2243" s="15" t="s">
        <v>6611</v>
      </c>
      <c r="Q2243" s="48"/>
      <c r="R2243" s="11" t="s">
        <v>86</v>
      </c>
      <c r="S2243" s="120">
        <v>0</v>
      </c>
      <c r="T2243" s="85"/>
      <c r="U2243" s="86"/>
      <c r="V2243" s="123"/>
      <c r="W2243" s="85"/>
      <c r="X2243" s="86"/>
      <c r="Y2243" s="85"/>
      <c r="Z2243" s="86"/>
      <c r="AA2243" s="86">
        <f t="shared" si="514"/>
        <v>0</v>
      </c>
      <c r="AB2243" s="85">
        <v>122.77</v>
      </c>
      <c r="AC2243" s="85">
        <v>19</v>
      </c>
      <c r="AD2243" s="124">
        <f t="shared" si="522"/>
        <v>73.661999999999992</v>
      </c>
      <c r="AE2243" s="86">
        <f t="shared" si="515"/>
        <v>5598</v>
      </c>
      <c r="AF2243" s="85">
        <v>0</v>
      </c>
      <c r="AG2243" s="85">
        <v>36.831000000000003</v>
      </c>
      <c r="AH2243" s="85">
        <f t="shared" si="516"/>
        <v>0</v>
      </c>
      <c r="AI2243" s="86">
        <f t="shared" si="517"/>
        <v>5598</v>
      </c>
      <c r="AJ2243" s="86">
        <f t="shared" si="518"/>
        <v>5598</v>
      </c>
      <c r="AK2243" s="122" t="s">
        <v>16822</v>
      </c>
      <c r="AL2243" s="85">
        <v>122.77</v>
      </c>
      <c r="AM2243" s="85">
        <v>19</v>
      </c>
      <c r="AN2243" s="124">
        <f t="shared" si="523"/>
        <v>73.661999999999992</v>
      </c>
      <c r="AO2243" s="86">
        <f t="shared" si="519"/>
        <v>5598</v>
      </c>
      <c r="AP2243" s="85">
        <v>0</v>
      </c>
      <c r="AQ2243" s="85">
        <v>36.831000000000003</v>
      </c>
      <c r="AR2243" s="85">
        <f t="shared" si="520"/>
        <v>0</v>
      </c>
      <c r="AS2243" s="86">
        <f t="shared" si="524"/>
        <v>5598</v>
      </c>
      <c r="AT2243" s="170">
        <f t="shared" si="525"/>
        <v>0</v>
      </c>
      <c r="AU2243" s="86">
        <v>5598</v>
      </c>
      <c r="AV2243" s="170">
        <f t="shared" si="521"/>
        <v>0</v>
      </c>
    </row>
    <row r="2244" spans="1:48" s="73" customFormat="1" ht="30" x14ac:dyDescent="0.2">
      <c r="A2244" s="10" t="s">
        <v>565</v>
      </c>
      <c r="B2244" s="14" t="s">
        <v>36</v>
      </c>
      <c r="C2244" s="14" t="s">
        <v>592</v>
      </c>
      <c r="D2244" s="14" t="s">
        <v>6609</v>
      </c>
      <c r="E2244" s="58">
        <v>31923518</v>
      </c>
      <c r="F2244" s="15" t="s">
        <v>6610</v>
      </c>
      <c r="G2244" s="15" t="s">
        <v>568</v>
      </c>
      <c r="H2244" s="16">
        <v>100009607</v>
      </c>
      <c r="I2244" s="62">
        <v>30196973</v>
      </c>
      <c r="J2244" s="13">
        <v>30196973</v>
      </c>
      <c r="K2244" s="15" t="s">
        <v>603</v>
      </c>
      <c r="L2244" s="12" t="s">
        <v>565</v>
      </c>
      <c r="M2244" s="15" t="s">
        <v>6134</v>
      </c>
      <c r="N2244" s="49">
        <v>96901</v>
      </c>
      <c r="O2244" s="15" t="s">
        <v>6143</v>
      </c>
      <c r="P2244" s="15" t="s">
        <v>6611</v>
      </c>
      <c r="Q2244" s="48">
        <v>516643</v>
      </c>
      <c r="R2244" s="11" t="s">
        <v>86</v>
      </c>
      <c r="S2244" s="120">
        <v>8429</v>
      </c>
      <c r="T2244" s="85">
        <v>107.03</v>
      </c>
      <c r="U2244" s="86">
        <v>15</v>
      </c>
      <c r="V2244" s="123">
        <v>46.825625000000002</v>
      </c>
      <c r="W2244" s="85">
        <f t="shared" ref="W2244:W2266" si="528">+ROUND(U2244*V2244*8,0)</f>
        <v>5619</v>
      </c>
      <c r="X2244" s="86">
        <v>0</v>
      </c>
      <c r="Y2244" s="85">
        <v>16.054500000000001</v>
      </c>
      <c r="Z2244" s="86">
        <f t="shared" ref="Z2244:Z2266" si="529">ROUND(X2244*Y2244*8,0)</f>
        <v>0</v>
      </c>
      <c r="AA2244" s="86">
        <f t="shared" si="514"/>
        <v>5619</v>
      </c>
      <c r="AB2244" s="85">
        <v>122.77</v>
      </c>
      <c r="AC2244" s="85">
        <v>0</v>
      </c>
      <c r="AD2244" s="124">
        <f t="shared" si="522"/>
        <v>73.661999999999992</v>
      </c>
      <c r="AE2244" s="86">
        <f t="shared" si="515"/>
        <v>0</v>
      </c>
      <c r="AF2244" s="85">
        <v>0</v>
      </c>
      <c r="AG2244" s="85">
        <v>36.831000000000003</v>
      </c>
      <c r="AH2244" s="85">
        <f t="shared" si="516"/>
        <v>0</v>
      </c>
      <c r="AI2244" s="86">
        <f t="shared" si="517"/>
        <v>5619</v>
      </c>
      <c r="AJ2244" s="86">
        <f t="shared" si="518"/>
        <v>-2810</v>
      </c>
      <c r="AK2244" s="122" t="s">
        <v>16822</v>
      </c>
      <c r="AL2244" s="85">
        <v>122.77</v>
      </c>
      <c r="AM2244" s="85">
        <v>0</v>
      </c>
      <c r="AN2244" s="124">
        <f t="shared" si="523"/>
        <v>73.661999999999992</v>
      </c>
      <c r="AO2244" s="86">
        <f t="shared" si="519"/>
        <v>0</v>
      </c>
      <c r="AP2244" s="85">
        <v>0</v>
      </c>
      <c r="AQ2244" s="85">
        <v>36.831000000000003</v>
      </c>
      <c r="AR2244" s="85">
        <f t="shared" si="520"/>
        <v>0</v>
      </c>
      <c r="AS2244" s="86">
        <f t="shared" si="524"/>
        <v>5619</v>
      </c>
      <c r="AT2244" s="170">
        <f t="shared" si="525"/>
        <v>0</v>
      </c>
      <c r="AU2244" s="86">
        <v>5619</v>
      </c>
      <c r="AV2244" s="170">
        <f t="shared" si="521"/>
        <v>0</v>
      </c>
    </row>
    <row r="2245" spans="1:48" s="73" customFormat="1" ht="30" x14ac:dyDescent="0.2">
      <c r="A2245" s="10" t="s">
        <v>565</v>
      </c>
      <c r="B2245" s="14" t="s">
        <v>36</v>
      </c>
      <c r="C2245" s="14" t="s">
        <v>592</v>
      </c>
      <c r="D2245" s="14" t="s">
        <v>6619</v>
      </c>
      <c r="E2245" s="58">
        <v>37954601</v>
      </c>
      <c r="F2245" s="15" t="s">
        <v>6620</v>
      </c>
      <c r="G2245" s="15" t="s">
        <v>568</v>
      </c>
      <c r="H2245" s="16">
        <v>100010887</v>
      </c>
      <c r="I2245" s="62">
        <v>710213093</v>
      </c>
      <c r="J2245" s="13">
        <v>710213093</v>
      </c>
      <c r="K2245" s="15" t="s">
        <v>6621</v>
      </c>
      <c r="L2245" s="12" t="s">
        <v>565</v>
      </c>
      <c r="M2245" s="15" t="s">
        <v>6311</v>
      </c>
      <c r="N2245" s="49">
        <v>96001</v>
      </c>
      <c r="O2245" s="15" t="s">
        <v>6312</v>
      </c>
      <c r="P2245" s="15" t="s">
        <v>6622</v>
      </c>
      <c r="Q2245" s="48">
        <v>518158</v>
      </c>
      <c r="R2245" s="11" t="s">
        <v>45</v>
      </c>
      <c r="S2245" s="120">
        <v>0</v>
      </c>
      <c r="T2245" s="85">
        <v>107.03</v>
      </c>
      <c r="U2245" s="86">
        <v>0</v>
      </c>
      <c r="V2245" s="123">
        <v>46.825625000000002</v>
      </c>
      <c r="W2245" s="85">
        <f t="shared" si="528"/>
        <v>0</v>
      </c>
      <c r="X2245" s="86">
        <v>0</v>
      </c>
      <c r="Y2245" s="85">
        <v>16.054500000000001</v>
      </c>
      <c r="Z2245" s="86">
        <f t="shared" si="529"/>
        <v>0</v>
      </c>
      <c r="AA2245" s="86">
        <f t="shared" ref="AA2245:AA2308" si="530">+Z2245+W2245</f>
        <v>0</v>
      </c>
      <c r="AB2245" s="85">
        <v>122.77</v>
      </c>
      <c r="AC2245" s="85">
        <v>3</v>
      </c>
      <c r="AD2245" s="124">
        <f t="shared" si="522"/>
        <v>73.661999999999992</v>
      </c>
      <c r="AE2245" s="86">
        <f t="shared" ref="AE2245:AE2308" si="531">ROUND(AC2245*AD2245*4,0)</f>
        <v>884</v>
      </c>
      <c r="AF2245" s="85">
        <v>0</v>
      </c>
      <c r="AG2245" s="85">
        <v>36.831000000000003</v>
      </c>
      <c r="AH2245" s="85">
        <f t="shared" ref="AH2245:AH2308" si="532">ROUND(AF2245*AG2245*4,0)</f>
        <v>0</v>
      </c>
      <c r="AI2245" s="86">
        <f t="shared" ref="AI2245:AI2308" si="533">+AA2245+AE2245+AH2245</f>
        <v>884</v>
      </c>
      <c r="AJ2245" s="86">
        <f t="shared" ref="AJ2245:AJ2308" si="534">+AI2245-S2245</f>
        <v>884</v>
      </c>
      <c r="AK2245" s="122"/>
      <c r="AL2245" s="85">
        <v>122.77</v>
      </c>
      <c r="AM2245" s="85">
        <v>3</v>
      </c>
      <c r="AN2245" s="124">
        <f t="shared" si="523"/>
        <v>73.661999999999992</v>
      </c>
      <c r="AO2245" s="86">
        <f t="shared" ref="AO2245:AO2308" si="535">ROUND(AM2245*AN2245*4,0)</f>
        <v>884</v>
      </c>
      <c r="AP2245" s="85">
        <v>0</v>
      </c>
      <c r="AQ2245" s="85">
        <v>36.831000000000003</v>
      </c>
      <c r="AR2245" s="85">
        <f t="shared" ref="AR2245:AR2308" si="536">ROUND(AP2245*AQ2245*4,0)</f>
        <v>0</v>
      </c>
      <c r="AS2245" s="86">
        <f t="shared" si="524"/>
        <v>884</v>
      </c>
      <c r="AT2245" s="170">
        <f t="shared" si="525"/>
        <v>0</v>
      </c>
      <c r="AU2245" s="86">
        <v>884</v>
      </c>
      <c r="AV2245" s="170">
        <f t="shared" ref="AV2245:AV2308" si="537">+AU2245-AS2245</f>
        <v>0</v>
      </c>
    </row>
    <row r="2246" spans="1:48" s="73" customFormat="1" ht="30" x14ac:dyDescent="0.2">
      <c r="A2246" s="10" t="s">
        <v>565</v>
      </c>
      <c r="B2246" s="14" t="s">
        <v>36</v>
      </c>
      <c r="C2246" s="14" t="s">
        <v>592</v>
      </c>
      <c r="D2246" s="14" t="s">
        <v>10071</v>
      </c>
      <c r="E2246" s="29">
        <v>51206609</v>
      </c>
      <c r="F2246" s="15" t="s">
        <v>10072</v>
      </c>
      <c r="G2246" s="15" t="s">
        <v>568</v>
      </c>
      <c r="H2246" s="13">
        <v>100018474</v>
      </c>
      <c r="I2246" s="62">
        <v>710271816</v>
      </c>
      <c r="J2246" s="13">
        <v>710271816</v>
      </c>
      <c r="K2246" s="14" t="s">
        <v>10073</v>
      </c>
      <c r="L2246" s="12" t="s">
        <v>565</v>
      </c>
      <c r="M2246" s="15" t="s">
        <v>6312</v>
      </c>
      <c r="N2246" s="53">
        <v>96001</v>
      </c>
      <c r="O2246" s="15" t="s">
        <v>6312</v>
      </c>
      <c r="P2246" s="15" t="s">
        <v>10074</v>
      </c>
      <c r="Q2246" s="48"/>
      <c r="R2246" s="11"/>
      <c r="S2246" s="120">
        <v>0</v>
      </c>
      <c r="T2246" s="85">
        <v>107.03</v>
      </c>
      <c r="U2246" s="86">
        <v>0</v>
      </c>
      <c r="V2246" s="123">
        <v>46.825625000000002</v>
      </c>
      <c r="W2246" s="85">
        <f t="shared" si="528"/>
        <v>0</v>
      </c>
      <c r="X2246" s="86">
        <v>0</v>
      </c>
      <c r="Y2246" s="85">
        <v>16.054500000000001</v>
      </c>
      <c r="Z2246" s="86">
        <f t="shared" si="529"/>
        <v>0</v>
      </c>
      <c r="AA2246" s="86">
        <f t="shared" si="530"/>
        <v>0</v>
      </c>
      <c r="AB2246" s="85">
        <v>122.77</v>
      </c>
      <c r="AC2246" s="85">
        <v>0</v>
      </c>
      <c r="AD2246" s="124">
        <f t="shared" ref="AD2246:AD2264" si="538">+AB2246*0.6</f>
        <v>73.661999999999992</v>
      </c>
      <c r="AE2246" s="86">
        <f t="shared" si="531"/>
        <v>0</v>
      </c>
      <c r="AF2246" s="85">
        <v>0</v>
      </c>
      <c r="AG2246" s="85">
        <v>36.831000000000003</v>
      </c>
      <c r="AH2246" s="85">
        <f t="shared" si="532"/>
        <v>0</v>
      </c>
      <c r="AI2246" s="86">
        <f t="shared" si="533"/>
        <v>0</v>
      </c>
      <c r="AJ2246" s="86">
        <f t="shared" si="534"/>
        <v>0</v>
      </c>
      <c r="AK2246" s="122"/>
      <c r="AL2246" s="85">
        <v>122.77</v>
      </c>
      <c r="AM2246" s="85">
        <f>0</f>
        <v>0</v>
      </c>
      <c r="AN2246" s="124">
        <f t="shared" ref="AN2246:AN2264" si="539">+AL2246*0.6</f>
        <v>73.661999999999992</v>
      </c>
      <c r="AO2246" s="86">
        <f t="shared" si="535"/>
        <v>0</v>
      </c>
      <c r="AP2246" s="85">
        <f>0</f>
        <v>0</v>
      </c>
      <c r="AQ2246" s="85">
        <v>36.831000000000003</v>
      </c>
      <c r="AR2246" s="85">
        <f t="shared" si="536"/>
        <v>0</v>
      </c>
      <c r="AS2246" s="86">
        <f t="shared" ref="AS2246:AS2309" si="540">+AR2246+AO2246+AA2246</f>
        <v>0</v>
      </c>
      <c r="AT2246" s="170">
        <f t="shared" ref="AT2246:AT2309" si="541">+AS2246-AI2246</f>
        <v>0</v>
      </c>
      <c r="AU2246" s="86">
        <v>0</v>
      </c>
      <c r="AV2246" s="170">
        <f t="shared" si="537"/>
        <v>0</v>
      </c>
    </row>
    <row r="2247" spans="1:48" s="73" customFormat="1" ht="30" x14ac:dyDescent="0.2">
      <c r="A2247" s="10" t="s">
        <v>565</v>
      </c>
      <c r="B2247" s="14" t="s">
        <v>36</v>
      </c>
      <c r="C2247" s="14" t="s">
        <v>592</v>
      </c>
      <c r="D2247" s="14" t="s">
        <v>6673</v>
      </c>
      <c r="E2247" s="58">
        <v>52567323</v>
      </c>
      <c r="F2247" s="15" t="s">
        <v>6674</v>
      </c>
      <c r="G2247" s="15" t="s">
        <v>568</v>
      </c>
      <c r="H2247" s="16">
        <v>100010906</v>
      </c>
      <c r="I2247" s="62">
        <v>710228783</v>
      </c>
      <c r="J2247" s="13">
        <v>710228783</v>
      </c>
      <c r="K2247" s="15" t="s">
        <v>603</v>
      </c>
      <c r="L2247" s="12" t="s">
        <v>565</v>
      </c>
      <c r="M2247" s="15" t="s">
        <v>6311</v>
      </c>
      <c r="N2247" s="49">
        <v>96001</v>
      </c>
      <c r="O2247" s="15" t="s">
        <v>6312</v>
      </c>
      <c r="P2247" s="15" t="s">
        <v>6675</v>
      </c>
      <c r="Q2247" s="48" t="s">
        <v>10661</v>
      </c>
      <c r="R2247" s="11" t="s">
        <v>45</v>
      </c>
      <c r="S2247" s="120">
        <v>2810</v>
      </c>
      <c r="T2247" s="85">
        <v>107.03</v>
      </c>
      <c r="U2247" s="86">
        <v>5</v>
      </c>
      <c r="V2247" s="123">
        <v>46.825625000000002</v>
      </c>
      <c r="W2247" s="85">
        <f t="shared" si="528"/>
        <v>1873</v>
      </c>
      <c r="X2247" s="86">
        <v>0</v>
      </c>
      <c r="Y2247" s="85">
        <v>16.054500000000001</v>
      </c>
      <c r="Z2247" s="86">
        <f t="shared" si="529"/>
        <v>0</v>
      </c>
      <c r="AA2247" s="86">
        <f t="shared" si="530"/>
        <v>1873</v>
      </c>
      <c r="AB2247" s="85">
        <v>122.77</v>
      </c>
      <c r="AC2247" s="85">
        <v>10</v>
      </c>
      <c r="AD2247" s="124">
        <f t="shared" si="538"/>
        <v>73.661999999999992</v>
      </c>
      <c r="AE2247" s="86">
        <f t="shared" si="531"/>
        <v>2946</v>
      </c>
      <c r="AF2247" s="85">
        <v>0</v>
      </c>
      <c r="AG2247" s="85">
        <v>36.831000000000003</v>
      </c>
      <c r="AH2247" s="85">
        <f t="shared" si="532"/>
        <v>0</v>
      </c>
      <c r="AI2247" s="86">
        <f t="shared" si="533"/>
        <v>4819</v>
      </c>
      <c r="AJ2247" s="86">
        <f t="shared" si="534"/>
        <v>2009</v>
      </c>
      <c r="AK2247" s="122"/>
      <c r="AL2247" s="85">
        <v>122.77</v>
      </c>
      <c r="AM2247" s="85">
        <v>10</v>
      </c>
      <c r="AN2247" s="124">
        <f t="shared" si="539"/>
        <v>73.661999999999992</v>
      </c>
      <c r="AO2247" s="86">
        <f t="shared" si="535"/>
        <v>2946</v>
      </c>
      <c r="AP2247" s="85">
        <v>0</v>
      </c>
      <c r="AQ2247" s="85">
        <v>36.831000000000003</v>
      </c>
      <c r="AR2247" s="85">
        <f t="shared" si="536"/>
        <v>0</v>
      </c>
      <c r="AS2247" s="86">
        <f t="shared" si="540"/>
        <v>4819</v>
      </c>
      <c r="AT2247" s="170">
        <f t="shared" si="541"/>
        <v>0</v>
      </c>
      <c r="AU2247" s="86">
        <v>4819</v>
      </c>
      <c r="AV2247" s="170">
        <f t="shared" si="537"/>
        <v>0</v>
      </c>
    </row>
    <row r="2248" spans="1:48" s="73" customFormat="1" ht="45" x14ac:dyDescent="0.2">
      <c r="A2248" s="10" t="s">
        <v>565</v>
      </c>
      <c r="B2248" s="14" t="s">
        <v>36</v>
      </c>
      <c r="C2248" s="14" t="s">
        <v>592</v>
      </c>
      <c r="D2248" s="14" t="s">
        <v>6669</v>
      </c>
      <c r="E2248" s="58">
        <v>42305136</v>
      </c>
      <c r="F2248" s="15" t="s">
        <v>6670</v>
      </c>
      <c r="G2248" s="15" t="s">
        <v>568</v>
      </c>
      <c r="H2248" s="16">
        <v>100017733</v>
      </c>
      <c r="I2248" s="62">
        <v>710264593</v>
      </c>
      <c r="J2248" s="13">
        <v>710264593</v>
      </c>
      <c r="K2248" s="15" t="s">
        <v>6671</v>
      </c>
      <c r="L2248" s="12" t="s">
        <v>565</v>
      </c>
      <c r="M2248" s="15" t="s">
        <v>654</v>
      </c>
      <c r="N2248" s="49">
        <v>97401</v>
      </c>
      <c r="O2248" s="15" t="s">
        <v>655</v>
      </c>
      <c r="P2248" s="15" t="s">
        <v>6672</v>
      </c>
      <c r="Q2248" s="48">
        <v>508438</v>
      </c>
      <c r="R2248" s="11" t="s">
        <v>45</v>
      </c>
      <c r="S2248" s="120">
        <v>2810</v>
      </c>
      <c r="T2248" s="85">
        <v>107.03</v>
      </c>
      <c r="U2248" s="86">
        <v>5</v>
      </c>
      <c r="V2248" s="123">
        <v>46.825625000000002</v>
      </c>
      <c r="W2248" s="85">
        <f t="shared" si="528"/>
        <v>1873</v>
      </c>
      <c r="X2248" s="86">
        <v>0</v>
      </c>
      <c r="Y2248" s="85">
        <v>16.054500000000001</v>
      </c>
      <c r="Z2248" s="86">
        <f t="shared" si="529"/>
        <v>0</v>
      </c>
      <c r="AA2248" s="86">
        <f t="shared" si="530"/>
        <v>1873</v>
      </c>
      <c r="AB2248" s="85">
        <v>122.77</v>
      </c>
      <c r="AC2248" s="85">
        <v>9</v>
      </c>
      <c r="AD2248" s="124">
        <f t="shared" si="538"/>
        <v>73.661999999999992</v>
      </c>
      <c r="AE2248" s="86">
        <f t="shared" si="531"/>
        <v>2652</v>
      </c>
      <c r="AF2248" s="85">
        <v>0</v>
      </c>
      <c r="AG2248" s="85">
        <v>36.831000000000003</v>
      </c>
      <c r="AH2248" s="85">
        <f t="shared" si="532"/>
        <v>0</v>
      </c>
      <c r="AI2248" s="86">
        <f t="shared" si="533"/>
        <v>4525</v>
      </c>
      <c r="AJ2248" s="86">
        <f t="shared" si="534"/>
        <v>1715</v>
      </c>
      <c r="AK2248" s="122"/>
      <c r="AL2248" s="85">
        <v>122.77</v>
      </c>
      <c r="AM2248" s="85">
        <v>9</v>
      </c>
      <c r="AN2248" s="124">
        <f t="shared" si="539"/>
        <v>73.661999999999992</v>
      </c>
      <c r="AO2248" s="86">
        <f t="shared" si="535"/>
        <v>2652</v>
      </c>
      <c r="AP2248" s="85">
        <v>0</v>
      </c>
      <c r="AQ2248" s="85">
        <v>36.831000000000003</v>
      </c>
      <c r="AR2248" s="85">
        <f t="shared" si="536"/>
        <v>0</v>
      </c>
      <c r="AS2248" s="86">
        <f t="shared" si="540"/>
        <v>4525</v>
      </c>
      <c r="AT2248" s="170">
        <f t="shared" si="541"/>
        <v>0</v>
      </c>
      <c r="AU2248" s="86">
        <v>4525</v>
      </c>
      <c r="AV2248" s="170">
        <f t="shared" si="537"/>
        <v>0</v>
      </c>
    </row>
    <row r="2249" spans="1:48" s="73" customFormat="1" ht="30" x14ac:dyDescent="0.2">
      <c r="A2249" s="10" t="s">
        <v>565</v>
      </c>
      <c r="B2249" s="14" t="s">
        <v>36</v>
      </c>
      <c r="C2249" s="14" t="s">
        <v>592</v>
      </c>
      <c r="D2249" s="14" t="s">
        <v>6655</v>
      </c>
      <c r="E2249" s="58">
        <v>47342242</v>
      </c>
      <c r="F2249" s="15" t="s">
        <v>6656</v>
      </c>
      <c r="G2249" s="15" t="s">
        <v>568</v>
      </c>
      <c r="H2249" s="91">
        <v>100017637</v>
      </c>
      <c r="I2249" s="93">
        <v>710263813</v>
      </c>
      <c r="J2249" s="28">
        <v>710263813</v>
      </c>
      <c r="K2249" s="55" t="s">
        <v>6659</v>
      </c>
      <c r="L2249" s="12" t="s">
        <v>540</v>
      </c>
      <c r="M2249" s="15" t="s">
        <v>6660</v>
      </c>
      <c r="N2249" s="49">
        <v>7501</v>
      </c>
      <c r="O2249" s="15" t="s">
        <v>6661</v>
      </c>
      <c r="P2249" s="55" t="s">
        <v>6662</v>
      </c>
      <c r="Q2249" s="48">
        <v>528099</v>
      </c>
      <c r="R2249" s="11" t="s">
        <v>45</v>
      </c>
      <c r="S2249" s="120">
        <v>5619</v>
      </c>
      <c r="T2249" s="85">
        <v>107.03</v>
      </c>
      <c r="U2249" s="86">
        <v>10</v>
      </c>
      <c r="V2249" s="123">
        <v>46.825625000000002</v>
      </c>
      <c r="W2249" s="85">
        <f t="shared" si="528"/>
        <v>3746</v>
      </c>
      <c r="X2249" s="86">
        <v>0</v>
      </c>
      <c r="Y2249" s="85">
        <v>16.054500000000001</v>
      </c>
      <c r="Z2249" s="86">
        <f t="shared" si="529"/>
        <v>0</v>
      </c>
      <c r="AA2249" s="86">
        <f t="shared" si="530"/>
        <v>3746</v>
      </c>
      <c r="AB2249" s="85">
        <v>122.77</v>
      </c>
      <c r="AC2249" s="85">
        <v>10</v>
      </c>
      <c r="AD2249" s="124">
        <f t="shared" si="538"/>
        <v>73.661999999999992</v>
      </c>
      <c r="AE2249" s="86">
        <f t="shared" si="531"/>
        <v>2946</v>
      </c>
      <c r="AF2249" s="85">
        <v>0</v>
      </c>
      <c r="AG2249" s="85">
        <v>36.831000000000003</v>
      </c>
      <c r="AH2249" s="85">
        <f t="shared" si="532"/>
        <v>0</v>
      </c>
      <c r="AI2249" s="86">
        <f t="shared" si="533"/>
        <v>6692</v>
      </c>
      <c r="AJ2249" s="86">
        <f t="shared" si="534"/>
        <v>1073</v>
      </c>
      <c r="AK2249" s="122"/>
      <c r="AL2249" s="85">
        <v>122.77</v>
      </c>
      <c r="AM2249" s="85">
        <v>10</v>
      </c>
      <c r="AN2249" s="124">
        <f t="shared" si="539"/>
        <v>73.661999999999992</v>
      </c>
      <c r="AO2249" s="86">
        <f t="shared" si="535"/>
        <v>2946</v>
      </c>
      <c r="AP2249" s="85">
        <v>0</v>
      </c>
      <c r="AQ2249" s="85">
        <v>36.831000000000003</v>
      </c>
      <c r="AR2249" s="85">
        <f t="shared" si="536"/>
        <v>0</v>
      </c>
      <c r="AS2249" s="86">
        <f t="shared" si="540"/>
        <v>6692</v>
      </c>
      <c r="AT2249" s="170">
        <f t="shared" si="541"/>
        <v>0</v>
      </c>
      <c r="AU2249" s="86">
        <v>6692</v>
      </c>
      <c r="AV2249" s="170">
        <f t="shared" si="537"/>
        <v>0</v>
      </c>
    </row>
    <row r="2250" spans="1:48" s="73" customFormat="1" ht="30" x14ac:dyDescent="0.2">
      <c r="A2250" s="10" t="s">
        <v>565</v>
      </c>
      <c r="B2250" s="14" t="s">
        <v>36</v>
      </c>
      <c r="C2250" s="14" t="s">
        <v>592</v>
      </c>
      <c r="D2250" s="14" t="s">
        <v>6623</v>
      </c>
      <c r="E2250" s="58">
        <v>90000197</v>
      </c>
      <c r="F2250" s="15" t="s">
        <v>6624</v>
      </c>
      <c r="G2250" s="15" t="s">
        <v>568</v>
      </c>
      <c r="H2250" s="16">
        <v>100009446</v>
      </c>
      <c r="I2250" s="62">
        <v>42303133</v>
      </c>
      <c r="J2250" s="13">
        <v>42303133</v>
      </c>
      <c r="K2250" s="15" t="s">
        <v>603</v>
      </c>
      <c r="L2250" s="12" t="s">
        <v>565</v>
      </c>
      <c r="M2250" s="15" t="s">
        <v>654</v>
      </c>
      <c r="N2250" s="49">
        <v>97401</v>
      </c>
      <c r="O2250" s="15" t="s">
        <v>655</v>
      </c>
      <c r="P2250" s="15" t="s">
        <v>6625</v>
      </c>
      <c r="Q2250" s="48">
        <v>508438</v>
      </c>
      <c r="R2250" s="11" t="s">
        <v>86</v>
      </c>
      <c r="S2250" s="120">
        <v>23038</v>
      </c>
      <c r="T2250" s="85">
        <v>107.03</v>
      </c>
      <c r="U2250" s="86">
        <v>41</v>
      </c>
      <c r="V2250" s="123">
        <v>46.825625000000002</v>
      </c>
      <c r="W2250" s="85">
        <f t="shared" si="528"/>
        <v>15359</v>
      </c>
      <c r="X2250" s="86">
        <v>0</v>
      </c>
      <c r="Y2250" s="85">
        <v>16.054500000000001</v>
      </c>
      <c r="Z2250" s="86">
        <f t="shared" si="529"/>
        <v>0</v>
      </c>
      <c r="AA2250" s="86">
        <f t="shared" si="530"/>
        <v>15359</v>
      </c>
      <c r="AB2250" s="85">
        <v>122.77</v>
      </c>
      <c r="AC2250" s="85">
        <v>21</v>
      </c>
      <c r="AD2250" s="124">
        <f t="shared" si="538"/>
        <v>73.661999999999992</v>
      </c>
      <c r="AE2250" s="86">
        <f t="shared" si="531"/>
        <v>6188</v>
      </c>
      <c r="AF2250" s="85">
        <v>0</v>
      </c>
      <c r="AG2250" s="85">
        <v>36.831000000000003</v>
      </c>
      <c r="AH2250" s="85">
        <f t="shared" si="532"/>
        <v>0</v>
      </c>
      <c r="AI2250" s="86">
        <f t="shared" si="533"/>
        <v>21547</v>
      </c>
      <c r="AJ2250" s="86">
        <f t="shared" si="534"/>
        <v>-1491</v>
      </c>
      <c r="AK2250" s="122"/>
      <c r="AL2250" s="85">
        <v>122.77</v>
      </c>
      <c r="AM2250" s="85">
        <v>21</v>
      </c>
      <c r="AN2250" s="124">
        <f t="shared" si="539"/>
        <v>73.661999999999992</v>
      </c>
      <c r="AO2250" s="86">
        <f t="shared" si="535"/>
        <v>6188</v>
      </c>
      <c r="AP2250" s="85">
        <v>0</v>
      </c>
      <c r="AQ2250" s="85">
        <v>36.831000000000003</v>
      </c>
      <c r="AR2250" s="85">
        <f t="shared" si="536"/>
        <v>0</v>
      </c>
      <c r="AS2250" s="86">
        <f t="shared" si="540"/>
        <v>21547</v>
      </c>
      <c r="AT2250" s="170">
        <f t="shared" si="541"/>
        <v>0</v>
      </c>
      <c r="AU2250" s="86">
        <v>21547</v>
      </c>
      <c r="AV2250" s="170">
        <f t="shared" si="537"/>
        <v>0</v>
      </c>
    </row>
    <row r="2251" spans="1:48" s="73" customFormat="1" ht="30" x14ac:dyDescent="0.2">
      <c r="A2251" s="10" t="s">
        <v>565</v>
      </c>
      <c r="B2251" s="14" t="s">
        <v>36</v>
      </c>
      <c r="C2251" s="14" t="s">
        <v>592</v>
      </c>
      <c r="D2251" s="14" t="s">
        <v>6629</v>
      </c>
      <c r="E2251" s="58">
        <v>36799351</v>
      </c>
      <c r="F2251" s="15" t="s">
        <v>6630</v>
      </c>
      <c r="G2251" s="15" t="s">
        <v>568</v>
      </c>
      <c r="H2251" s="16">
        <v>100009397</v>
      </c>
      <c r="I2251" s="62">
        <v>710230532</v>
      </c>
      <c r="J2251" s="13">
        <v>710230532</v>
      </c>
      <c r="K2251" s="15" t="s">
        <v>6631</v>
      </c>
      <c r="L2251" s="12" t="s">
        <v>565</v>
      </c>
      <c r="M2251" s="15" t="s">
        <v>654</v>
      </c>
      <c r="N2251" s="49">
        <v>97401</v>
      </c>
      <c r="O2251" s="15" t="s">
        <v>655</v>
      </c>
      <c r="P2251" s="15" t="s">
        <v>6632</v>
      </c>
      <c r="Q2251" s="48">
        <v>508438</v>
      </c>
      <c r="R2251" s="11" t="s">
        <v>45</v>
      </c>
      <c r="S2251" s="120">
        <v>11800</v>
      </c>
      <c r="T2251" s="85">
        <v>107.03</v>
      </c>
      <c r="U2251" s="86">
        <v>21</v>
      </c>
      <c r="V2251" s="123">
        <v>46.825625000000002</v>
      </c>
      <c r="W2251" s="85">
        <f t="shared" si="528"/>
        <v>7867</v>
      </c>
      <c r="X2251" s="86">
        <v>0</v>
      </c>
      <c r="Y2251" s="85">
        <v>16.054500000000001</v>
      </c>
      <c r="Z2251" s="86">
        <f t="shared" si="529"/>
        <v>0</v>
      </c>
      <c r="AA2251" s="86">
        <f t="shared" si="530"/>
        <v>7867</v>
      </c>
      <c r="AB2251" s="85">
        <v>122.77</v>
      </c>
      <c r="AC2251" s="85">
        <v>19</v>
      </c>
      <c r="AD2251" s="124">
        <f t="shared" si="538"/>
        <v>73.661999999999992</v>
      </c>
      <c r="AE2251" s="86">
        <f t="shared" si="531"/>
        <v>5598</v>
      </c>
      <c r="AF2251" s="85">
        <v>0</v>
      </c>
      <c r="AG2251" s="85">
        <v>36.831000000000003</v>
      </c>
      <c r="AH2251" s="85">
        <f t="shared" si="532"/>
        <v>0</v>
      </c>
      <c r="AI2251" s="86">
        <f t="shared" si="533"/>
        <v>13465</v>
      </c>
      <c r="AJ2251" s="86">
        <f t="shared" si="534"/>
        <v>1665</v>
      </c>
      <c r="AK2251" s="122"/>
      <c r="AL2251" s="85">
        <v>122.77</v>
      </c>
      <c r="AM2251" s="85">
        <v>19</v>
      </c>
      <c r="AN2251" s="124">
        <f t="shared" si="539"/>
        <v>73.661999999999992</v>
      </c>
      <c r="AO2251" s="86">
        <f t="shared" si="535"/>
        <v>5598</v>
      </c>
      <c r="AP2251" s="85">
        <v>0</v>
      </c>
      <c r="AQ2251" s="85">
        <v>36.831000000000003</v>
      </c>
      <c r="AR2251" s="85">
        <f t="shared" si="536"/>
        <v>0</v>
      </c>
      <c r="AS2251" s="86">
        <f t="shared" si="540"/>
        <v>13465</v>
      </c>
      <c r="AT2251" s="170">
        <f t="shared" si="541"/>
        <v>0</v>
      </c>
      <c r="AU2251" s="86">
        <v>13465</v>
      </c>
      <c r="AV2251" s="170">
        <f t="shared" si="537"/>
        <v>0</v>
      </c>
    </row>
    <row r="2252" spans="1:48" s="73" customFormat="1" ht="45" x14ac:dyDescent="0.2">
      <c r="A2252" s="10" t="s">
        <v>565</v>
      </c>
      <c r="B2252" s="14" t="s">
        <v>36</v>
      </c>
      <c r="C2252" s="14" t="s">
        <v>592</v>
      </c>
      <c r="D2252" s="14" t="s">
        <v>6663</v>
      </c>
      <c r="E2252" s="58">
        <v>165549</v>
      </c>
      <c r="F2252" s="15" t="s">
        <v>6664</v>
      </c>
      <c r="G2252" s="15" t="s">
        <v>568</v>
      </c>
      <c r="H2252" s="16">
        <v>100017282</v>
      </c>
      <c r="I2252" s="62">
        <v>710260075</v>
      </c>
      <c r="J2252" s="13">
        <v>710260075</v>
      </c>
      <c r="K2252" s="15" t="s">
        <v>603</v>
      </c>
      <c r="L2252" s="12" t="s">
        <v>565</v>
      </c>
      <c r="M2252" s="15" t="s">
        <v>654</v>
      </c>
      <c r="N2252" s="49">
        <v>97517</v>
      </c>
      <c r="O2252" s="15" t="s">
        <v>655</v>
      </c>
      <c r="P2252" s="15" t="s">
        <v>6665</v>
      </c>
      <c r="Q2252" s="48">
        <v>508438</v>
      </c>
      <c r="R2252" s="11" t="s">
        <v>45</v>
      </c>
      <c r="S2252" s="120">
        <v>7305</v>
      </c>
      <c r="T2252" s="85">
        <v>107.03</v>
      </c>
      <c r="U2252" s="86">
        <v>13</v>
      </c>
      <c r="V2252" s="123">
        <v>46.825625000000002</v>
      </c>
      <c r="W2252" s="85">
        <f t="shared" si="528"/>
        <v>4870</v>
      </c>
      <c r="X2252" s="86">
        <v>0</v>
      </c>
      <c r="Y2252" s="85">
        <v>16.054500000000001</v>
      </c>
      <c r="Z2252" s="86">
        <f t="shared" si="529"/>
        <v>0</v>
      </c>
      <c r="AA2252" s="86">
        <f t="shared" si="530"/>
        <v>4870</v>
      </c>
      <c r="AB2252" s="85">
        <v>122.77</v>
      </c>
      <c r="AC2252" s="85">
        <v>12</v>
      </c>
      <c r="AD2252" s="124">
        <f t="shared" si="538"/>
        <v>73.661999999999992</v>
      </c>
      <c r="AE2252" s="86">
        <f t="shared" si="531"/>
        <v>3536</v>
      </c>
      <c r="AF2252" s="85">
        <v>0</v>
      </c>
      <c r="AG2252" s="85">
        <v>36.831000000000003</v>
      </c>
      <c r="AH2252" s="85">
        <f t="shared" si="532"/>
        <v>0</v>
      </c>
      <c r="AI2252" s="86">
        <f t="shared" si="533"/>
        <v>8406</v>
      </c>
      <c r="AJ2252" s="86">
        <f t="shared" si="534"/>
        <v>1101</v>
      </c>
      <c r="AK2252" s="122"/>
      <c r="AL2252" s="85">
        <v>122.77</v>
      </c>
      <c r="AM2252" s="85">
        <v>12</v>
      </c>
      <c r="AN2252" s="124">
        <f t="shared" si="539"/>
        <v>73.661999999999992</v>
      </c>
      <c r="AO2252" s="86">
        <f t="shared" si="535"/>
        <v>3536</v>
      </c>
      <c r="AP2252" s="85">
        <v>0</v>
      </c>
      <c r="AQ2252" s="85">
        <v>36.831000000000003</v>
      </c>
      <c r="AR2252" s="85">
        <f t="shared" si="536"/>
        <v>0</v>
      </c>
      <c r="AS2252" s="86">
        <f t="shared" si="540"/>
        <v>8406</v>
      </c>
      <c r="AT2252" s="170">
        <f t="shared" si="541"/>
        <v>0</v>
      </c>
      <c r="AU2252" s="86">
        <v>8406</v>
      </c>
      <c r="AV2252" s="170">
        <f t="shared" si="537"/>
        <v>0</v>
      </c>
    </row>
    <row r="2253" spans="1:48" s="73" customFormat="1" x14ac:dyDescent="0.2">
      <c r="A2253" s="10" t="s">
        <v>565</v>
      </c>
      <c r="B2253" s="14" t="s">
        <v>36</v>
      </c>
      <c r="C2253" s="14" t="s">
        <v>592</v>
      </c>
      <c r="D2253" s="14" t="s">
        <v>6637</v>
      </c>
      <c r="E2253" s="58">
        <v>31620876</v>
      </c>
      <c r="F2253" s="15" t="s">
        <v>6638</v>
      </c>
      <c r="G2253" s="15" t="s">
        <v>568</v>
      </c>
      <c r="H2253" s="91">
        <v>100017941</v>
      </c>
      <c r="I2253" s="93">
        <v>50997041</v>
      </c>
      <c r="J2253" s="28">
        <v>50997041</v>
      </c>
      <c r="K2253" s="55" t="s">
        <v>603</v>
      </c>
      <c r="L2253" s="12" t="s">
        <v>565</v>
      </c>
      <c r="M2253" s="15" t="s">
        <v>6311</v>
      </c>
      <c r="N2253" s="51">
        <v>96001</v>
      </c>
      <c r="O2253" s="15" t="s">
        <v>6312</v>
      </c>
      <c r="P2253" s="55" t="s">
        <v>6639</v>
      </c>
      <c r="Q2253" s="48">
        <v>518158</v>
      </c>
      <c r="R2253" s="11" t="s">
        <v>86</v>
      </c>
      <c r="S2253" s="120">
        <v>1686</v>
      </c>
      <c r="T2253" s="85">
        <v>107.03</v>
      </c>
      <c r="U2253" s="86">
        <v>3</v>
      </c>
      <c r="V2253" s="123">
        <v>46.825625000000002</v>
      </c>
      <c r="W2253" s="85">
        <f t="shared" si="528"/>
        <v>1124</v>
      </c>
      <c r="X2253" s="86">
        <v>0</v>
      </c>
      <c r="Y2253" s="85">
        <v>16.054500000000001</v>
      </c>
      <c r="Z2253" s="86">
        <f t="shared" si="529"/>
        <v>0</v>
      </c>
      <c r="AA2253" s="86">
        <f t="shared" si="530"/>
        <v>1124</v>
      </c>
      <c r="AB2253" s="85">
        <v>122.77</v>
      </c>
      <c r="AC2253" s="85">
        <v>6</v>
      </c>
      <c r="AD2253" s="124">
        <f t="shared" si="538"/>
        <v>73.661999999999992</v>
      </c>
      <c r="AE2253" s="86">
        <f t="shared" si="531"/>
        <v>1768</v>
      </c>
      <c r="AF2253" s="85">
        <v>0</v>
      </c>
      <c r="AG2253" s="85">
        <v>36.831000000000003</v>
      </c>
      <c r="AH2253" s="85">
        <f t="shared" si="532"/>
        <v>0</v>
      </c>
      <c r="AI2253" s="86">
        <f t="shared" si="533"/>
        <v>2892</v>
      </c>
      <c r="AJ2253" s="86">
        <f t="shared" si="534"/>
        <v>1206</v>
      </c>
      <c r="AK2253" s="122"/>
      <c r="AL2253" s="85">
        <v>122.77</v>
      </c>
      <c r="AM2253" s="85">
        <v>6</v>
      </c>
      <c r="AN2253" s="124">
        <f t="shared" si="539"/>
        <v>73.661999999999992</v>
      </c>
      <c r="AO2253" s="86">
        <f t="shared" si="535"/>
        <v>1768</v>
      </c>
      <c r="AP2253" s="85">
        <v>0</v>
      </c>
      <c r="AQ2253" s="85">
        <v>36.831000000000003</v>
      </c>
      <c r="AR2253" s="85">
        <f t="shared" si="536"/>
        <v>0</v>
      </c>
      <c r="AS2253" s="86">
        <f t="shared" si="540"/>
        <v>2892</v>
      </c>
      <c r="AT2253" s="170">
        <f t="shared" si="541"/>
        <v>0</v>
      </c>
      <c r="AU2253" s="86">
        <v>2892</v>
      </c>
      <c r="AV2253" s="170">
        <f t="shared" si="537"/>
        <v>0</v>
      </c>
    </row>
    <row r="2254" spans="1:48" s="73" customFormat="1" ht="30" x14ac:dyDescent="0.2">
      <c r="A2254" s="10" t="s">
        <v>565</v>
      </c>
      <c r="B2254" s="14" t="s">
        <v>36</v>
      </c>
      <c r="C2254" s="14" t="s">
        <v>592</v>
      </c>
      <c r="D2254" s="14" t="s">
        <v>6651</v>
      </c>
      <c r="E2254" s="58">
        <v>45743339</v>
      </c>
      <c r="F2254" s="15" t="s">
        <v>6652</v>
      </c>
      <c r="G2254" s="15" t="s">
        <v>568</v>
      </c>
      <c r="H2254" s="16">
        <v>100017053</v>
      </c>
      <c r="I2254" s="62">
        <v>710257511</v>
      </c>
      <c r="J2254" s="13">
        <v>710257511</v>
      </c>
      <c r="K2254" s="15" t="s">
        <v>6653</v>
      </c>
      <c r="L2254" s="12" t="s">
        <v>565</v>
      </c>
      <c r="M2254" s="15" t="s">
        <v>6134</v>
      </c>
      <c r="N2254" s="49">
        <v>96956</v>
      </c>
      <c r="O2254" s="15" t="s">
        <v>6143</v>
      </c>
      <c r="P2254" s="15" t="s">
        <v>6654</v>
      </c>
      <c r="Q2254" s="48">
        <v>516643</v>
      </c>
      <c r="R2254" s="11" t="s">
        <v>45</v>
      </c>
      <c r="S2254" s="120">
        <v>3933</v>
      </c>
      <c r="T2254" s="85">
        <v>107.03</v>
      </c>
      <c r="U2254" s="86">
        <v>7</v>
      </c>
      <c r="V2254" s="123">
        <v>46.825625000000002</v>
      </c>
      <c r="W2254" s="85">
        <f t="shared" si="528"/>
        <v>2622</v>
      </c>
      <c r="X2254" s="86">
        <v>0</v>
      </c>
      <c r="Y2254" s="85">
        <v>16.054500000000001</v>
      </c>
      <c r="Z2254" s="86">
        <f t="shared" si="529"/>
        <v>0</v>
      </c>
      <c r="AA2254" s="86">
        <f t="shared" si="530"/>
        <v>2622</v>
      </c>
      <c r="AB2254" s="85">
        <v>122.77</v>
      </c>
      <c r="AC2254" s="85">
        <v>26</v>
      </c>
      <c r="AD2254" s="124">
        <f t="shared" si="538"/>
        <v>73.661999999999992</v>
      </c>
      <c r="AE2254" s="86">
        <f t="shared" si="531"/>
        <v>7661</v>
      </c>
      <c r="AF2254" s="85">
        <v>0</v>
      </c>
      <c r="AG2254" s="85">
        <v>36.831000000000003</v>
      </c>
      <c r="AH2254" s="85">
        <f t="shared" si="532"/>
        <v>0</v>
      </c>
      <c r="AI2254" s="86">
        <f t="shared" si="533"/>
        <v>10283</v>
      </c>
      <c r="AJ2254" s="86">
        <f t="shared" si="534"/>
        <v>6350</v>
      </c>
      <c r="AK2254" s="122"/>
      <c r="AL2254" s="85">
        <v>122.77</v>
      </c>
      <c r="AM2254" s="85">
        <v>26</v>
      </c>
      <c r="AN2254" s="124">
        <f t="shared" si="539"/>
        <v>73.661999999999992</v>
      </c>
      <c r="AO2254" s="86">
        <f t="shared" si="535"/>
        <v>7661</v>
      </c>
      <c r="AP2254" s="85">
        <v>0</v>
      </c>
      <c r="AQ2254" s="85">
        <v>36.831000000000003</v>
      </c>
      <c r="AR2254" s="85">
        <f t="shared" si="536"/>
        <v>0</v>
      </c>
      <c r="AS2254" s="86">
        <f t="shared" si="540"/>
        <v>10283</v>
      </c>
      <c r="AT2254" s="170">
        <f t="shared" si="541"/>
        <v>0</v>
      </c>
      <c r="AU2254" s="86">
        <v>10283</v>
      </c>
      <c r="AV2254" s="170">
        <f t="shared" si="537"/>
        <v>0</v>
      </c>
    </row>
    <row r="2255" spans="1:48" s="73" customFormat="1" ht="30" x14ac:dyDescent="0.2">
      <c r="A2255" s="10" t="s">
        <v>565</v>
      </c>
      <c r="B2255" s="14" t="s">
        <v>36</v>
      </c>
      <c r="C2255" s="14" t="s">
        <v>592</v>
      </c>
      <c r="D2255" s="14" t="s">
        <v>6633</v>
      </c>
      <c r="E2255" s="58">
        <v>42189411</v>
      </c>
      <c r="F2255" s="15" t="s">
        <v>6634</v>
      </c>
      <c r="G2255" s="15" t="s">
        <v>568</v>
      </c>
      <c r="H2255" s="16">
        <v>100010934</v>
      </c>
      <c r="I2255" s="62">
        <v>42302676</v>
      </c>
      <c r="J2255" s="13">
        <v>42302676</v>
      </c>
      <c r="K2255" s="15" t="s">
        <v>6635</v>
      </c>
      <c r="L2255" s="12" t="s">
        <v>565</v>
      </c>
      <c r="M2255" s="15" t="s">
        <v>6311</v>
      </c>
      <c r="N2255" s="49">
        <v>96001</v>
      </c>
      <c r="O2255" s="15" t="s">
        <v>6312</v>
      </c>
      <c r="P2255" s="15" t="s">
        <v>6636</v>
      </c>
      <c r="Q2255" s="48">
        <v>518158</v>
      </c>
      <c r="R2255" s="11" t="s">
        <v>86</v>
      </c>
      <c r="S2255" s="120">
        <v>17981</v>
      </c>
      <c r="T2255" s="85">
        <v>107.03</v>
      </c>
      <c r="U2255" s="86">
        <v>32</v>
      </c>
      <c r="V2255" s="123">
        <v>46.825625000000002</v>
      </c>
      <c r="W2255" s="85">
        <f t="shared" si="528"/>
        <v>11987</v>
      </c>
      <c r="X2255" s="86">
        <v>0</v>
      </c>
      <c r="Y2255" s="85">
        <v>16.054500000000001</v>
      </c>
      <c r="Z2255" s="86">
        <f t="shared" si="529"/>
        <v>0</v>
      </c>
      <c r="AA2255" s="86">
        <f t="shared" si="530"/>
        <v>11987</v>
      </c>
      <c r="AB2255" s="85">
        <v>122.77</v>
      </c>
      <c r="AC2255" s="85">
        <v>28</v>
      </c>
      <c r="AD2255" s="124">
        <f t="shared" si="538"/>
        <v>73.661999999999992</v>
      </c>
      <c r="AE2255" s="86">
        <f t="shared" si="531"/>
        <v>8250</v>
      </c>
      <c r="AF2255" s="85">
        <v>0</v>
      </c>
      <c r="AG2255" s="85">
        <v>36.831000000000003</v>
      </c>
      <c r="AH2255" s="85">
        <f t="shared" si="532"/>
        <v>0</v>
      </c>
      <c r="AI2255" s="86">
        <f t="shared" si="533"/>
        <v>20237</v>
      </c>
      <c r="AJ2255" s="86">
        <f t="shared" si="534"/>
        <v>2256</v>
      </c>
      <c r="AK2255" s="122"/>
      <c r="AL2255" s="85">
        <v>122.77</v>
      </c>
      <c r="AM2255" s="85">
        <v>28</v>
      </c>
      <c r="AN2255" s="124">
        <f t="shared" si="539"/>
        <v>73.661999999999992</v>
      </c>
      <c r="AO2255" s="86">
        <f t="shared" si="535"/>
        <v>8250</v>
      </c>
      <c r="AP2255" s="85">
        <v>0</v>
      </c>
      <c r="AQ2255" s="85">
        <v>36.831000000000003</v>
      </c>
      <c r="AR2255" s="85">
        <f t="shared" si="536"/>
        <v>0</v>
      </c>
      <c r="AS2255" s="86">
        <f t="shared" si="540"/>
        <v>20237</v>
      </c>
      <c r="AT2255" s="170">
        <f t="shared" si="541"/>
        <v>0</v>
      </c>
      <c r="AU2255" s="86">
        <v>20237</v>
      </c>
      <c r="AV2255" s="170">
        <f t="shared" si="537"/>
        <v>0</v>
      </c>
    </row>
    <row r="2256" spans="1:48" s="73" customFormat="1" ht="30" x14ac:dyDescent="0.2">
      <c r="A2256" s="10" t="s">
        <v>565</v>
      </c>
      <c r="B2256" s="14" t="s">
        <v>36</v>
      </c>
      <c r="C2256" s="14" t="s">
        <v>592</v>
      </c>
      <c r="D2256" s="14" t="s">
        <v>6640</v>
      </c>
      <c r="E2256" s="58">
        <v>90000278</v>
      </c>
      <c r="F2256" s="15" t="s">
        <v>6641</v>
      </c>
      <c r="G2256" s="15" t="s">
        <v>568</v>
      </c>
      <c r="H2256" s="16">
        <v>100011387</v>
      </c>
      <c r="I2256" s="62">
        <v>42316642</v>
      </c>
      <c r="J2256" s="13">
        <v>42316642</v>
      </c>
      <c r="K2256" s="15" t="s">
        <v>603</v>
      </c>
      <c r="L2256" s="12" t="s">
        <v>565</v>
      </c>
      <c r="M2256" s="15" t="s">
        <v>654</v>
      </c>
      <c r="N2256" s="49">
        <v>97405</v>
      </c>
      <c r="O2256" s="15" t="s">
        <v>655</v>
      </c>
      <c r="P2256" s="15" t="s">
        <v>6642</v>
      </c>
      <c r="Q2256" s="48">
        <v>508438</v>
      </c>
      <c r="R2256" s="11" t="s">
        <v>86</v>
      </c>
      <c r="S2256" s="120">
        <v>5619</v>
      </c>
      <c r="T2256" s="85">
        <v>107.03</v>
      </c>
      <c r="U2256" s="86">
        <v>10</v>
      </c>
      <c r="V2256" s="123">
        <v>46.825625000000002</v>
      </c>
      <c r="W2256" s="85">
        <f t="shared" si="528"/>
        <v>3746</v>
      </c>
      <c r="X2256" s="86">
        <v>0</v>
      </c>
      <c r="Y2256" s="85">
        <v>16.054500000000001</v>
      </c>
      <c r="Z2256" s="86">
        <f t="shared" si="529"/>
        <v>0</v>
      </c>
      <c r="AA2256" s="86">
        <f t="shared" si="530"/>
        <v>3746</v>
      </c>
      <c r="AB2256" s="85">
        <v>122.77</v>
      </c>
      <c r="AC2256" s="85">
        <v>8</v>
      </c>
      <c r="AD2256" s="124">
        <f t="shared" si="538"/>
        <v>73.661999999999992</v>
      </c>
      <c r="AE2256" s="86">
        <f t="shared" si="531"/>
        <v>2357</v>
      </c>
      <c r="AF2256" s="85">
        <v>0</v>
      </c>
      <c r="AG2256" s="85">
        <v>36.831000000000003</v>
      </c>
      <c r="AH2256" s="85">
        <f t="shared" si="532"/>
        <v>0</v>
      </c>
      <c r="AI2256" s="86">
        <f t="shared" si="533"/>
        <v>6103</v>
      </c>
      <c r="AJ2256" s="86">
        <f t="shared" si="534"/>
        <v>484</v>
      </c>
      <c r="AK2256" s="122"/>
      <c r="AL2256" s="85">
        <v>122.77</v>
      </c>
      <c r="AM2256" s="85">
        <v>8</v>
      </c>
      <c r="AN2256" s="124">
        <f t="shared" si="539"/>
        <v>73.661999999999992</v>
      </c>
      <c r="AO2256" s="86">
        <f t="shared" si="535"/>
        <v>2357</v>
      </c>
      <c r="AP2256" s="85">
        <v>0</v>
      </c>
      <c r="AQ2256" s="85">
        <v>36.831000000000003</v>
      </c>
      <c r="AR2256" s="85">
        <f t="shared" si="536"/>
        <v>0</v>
      </c>
      <c r="AS2256" s="86">
        <f t="shared" si="540"/>
        <v>6103</v>
      </c>
      <c r="AT2256" s="170">
        <f t="shared" si="541"/>
        <v>0</v>
      </c>
      <c r="AU2256" s="86">
        <v>6103</v>
      </c>
      <c r="AV2256" s="170">
        <f t="shared" si="537"/>
        <v>0</v>
      </c>
    </row>
    <row r="2257" spans="1:48" s="73" customFormat="1" ht="30" x14ac:dyDescent="0.2">
      <c r="A2257" s="10" t="s">
        <v>565</v>
      </c>
      <c r="B2257" s="14" t="s">
        <v>36</v>
      </c>
      <c r="C2257" s="14" t="s">
        <v>592</v>
      </c>
      <c r="D2257" s="14" t="s">
        <v>6647</v>
      </c>
      <c r="E2257" s="58">
        <v>37953826</v>
      </c>
      <c r="F2257" s="15" t="s">
        <v>6648</v>
      </c>
      <c r="G2257" s="15" t="s">
        <v>568</v>
      </c>
      <c r="H2257" s="16">
        <v>100017061</v>
      </c>
      <c r="I2257" s="62">
        <v>710257597</v>
      </c>
      <c r="J2257" s="13">
        <v>710257597</v>
      </c>
      <c r="K2257" s="15" t="s">
        <v>603</v>
      </c>
      <c r="L2257" s="12" t="s">
        <v>565</v>
      </c>
      <c r="M2257" s="15" t="s">
        <v>654</v>
      </c>
      <c r="N2257" s="49">
        <v>97401</v>
      </c>
      <c r="O2257" s="15" t="s">
        <v>655</v>
      </c>
      <c r="P2257" s="15" t="s">
        <v>6650</v>
      </c>
      <c r="Q2257" s="48">
        <v>508438</v>
      </c>
      <c r="R2257" s="11" t="s">
        <v>45</v>
      </c>
      <c r="S2257" s="120">
        <v>3371</v>
      </c>
      <c r="T2257" s="85">
        <v>107.03</v>
      </c>
      <c r="U2257" s="86">
        <v>6</v>
      </c>
      <c r="V2257" s="123">
        <v>46.825625000000002</v>
      </c>
      <c r="W2257" s="85">
        <f t="shared" si="528"/>
        <v>2248</v>
      </c>
      <c r="X2257" s="86">
        <v>0</v>
      </c>
      <c r="Y2257" s="85">
        <v>16.054500000000001</v>
      </c>
      <c r="Z2257" s="86">
        <f t="shared" si="529"/>
        <v>0</v>
      </c>
      <c r="AA2257" s="86">
        <f t="shared" si="530"/>
        <v>2248</v>
      </c>
      <c r="AB2257" s="85">
        <v>122.77</v>
      </c>
      <c r="AC2257" s="85">
        <v>7</v>
      </c>
      <c r="AD2257" s="124">
        <f t="shared" si="538"/>
        <v>73.661999999999992</v>
      </c>
      <c r="AE2257" s="86">
        <f t="shared" si="531"/>
        <v>2063</v>
      </c>
      <c r="AF2257" s="85">
        <v>0</v>
      </c>
      <c r="AG2257" s="85">
        <v>36.831000000000003</v>
      </c>
      <c r="AH2257" s="85">
        <f t="shared" si="532"/>
        <v>0</v>
      </c>
      <c r="AI2257" s="86">
        <f t="shared" si="533"/>
        <v>4311</v>
      </c>
      <c r="AJ2257" s="86">
        <f t="shared" si="534"/>
        <v>940</v>
      </c>
      <c r="AK2257" s="122"/>
      <c r="AL2257" s="85">
        <v>122.77</v>
      </c>
      <c r="AM2257" s="85">
        <v>7</v>
      </c>
      <c r="AN2257" s="124">
        <f t="shared" si="539"/>
        <v>73.661999999999992</v>
      </c>
      <c r="AO2257" s="86">
        <f t="shared" si="535"/>
        <v>2063</v>
      </c>
      <c r="AP2257" s="85">
        <v>0</v>
      </c>
      <c r="AQ2257" s="85">
        <v>36.831000000000003</v>
      </c>
      <c r="AR2257" s="85">
        <f t="shared" si="536"/>
        <v>0</v>
      </c>
      <c r="AS2257" s="86">
        <f t="shared" si="540"/>
        <v>4311</v>
      </c>
      <c r="AT2257" s="170">
        <f t="shared" si="541"/>
        <v>0</v>
      </c>
      <c r="AU2257" s="86">
        <v>4311</v>
      </c>
      <c r="AV2257" s="170">
        <f t="shared" si="537"/>
        <v>0</v>
      </c>
    </row>
    <row r="2258" spans="1:48" s="73" customFormat="1" x14ac:dyDescent="0.2">
      <c r="A2258" s="10" t="s">
        <v>565</v>
      </c>
      <c r="B2258" s="14" t="s">
        <v>36</v>
      </c>
      <c r="C2258" s="14" t="s">
        <v>592</v>
      </c>
      <c r="D2258" s="14" t="s">
        <v>6626</v>
      </c>
      <c r="E2258" s="58">
        <v>36827983</v>
      </c>
      <c r="F2258" s="15" t="s">
        <v>6627</v>
      </c>
      <c r="G2258" s="15" t="s">
        <v>568</v>
      </c>
      <c r="H2258" s="16">
        <v>100010875</v>
      </c>
      <c r="I2258" s="62">
        <v>710227086</v>
      </c>
      <c r="J2258" s="13">
        <v>710227086</v>
      </c>
      <c r="K2258" s="15" t="s">
        <v>603</v>
      </c>
      <c r="L2258" s="12" t="s">
        <v>565</v>
      </c>
      <c r="M2258" s="15" t="s">
        <v>6311</v>
      </c>
      <c r="N2258" s="49">
        <v>96001</v>
      </c>
      <c r="O2258" s="15" t="s">
        <v>6312</v>
      </c>
      <c r="P2258" s="15" t="s">
        <v>6628</v>
      </c>
      <c r="Q2258" s="48">
        <v>518158</v>
      </c>
      <c r="R2258" s="11" t="s">
        <v>45</v>
      </c>
      <c r="S2258" s="120">
        <v>5057</v>
      </c>
      <c r="T2258" s="85">
        <v>107.03</v>
      </c>
      <c r="U2258" s="86">
        <v>9</v>
      </c>
      <c r="V2258" s="123">
        <v>46.825625000000002</v>
      </c>
      <c r="W2258" s="85">
        <f t="shared" si="528"/>
        <v>3371</v>
      </c>
      <c r="X2258" s="86">
        <v>0</v>
      </c>
      <c r="Y2258" s="85">
        <v>16.054500000000001</v>
      </c>
      <c r="Z2258" s="86">
        <f t="shared" si="529"/>
        <v>0</v>
      </c>
      <c r="AA2258" s="86">
        <f t="shared" si="530"/>
        <v>3371</v>
      </c>
      <c r="AB2258" s="85">
        <v>122.77</v>
      </c>
      <c r="AC2258" s="85">
        <v>7</v>
      </c>
      <c r="AD2258" s="124">
        <f t="shared" si="538"/>
        <v>73.661999999999992</v>
      </c>
      <c r="AE2258" s="86">
        <f t="shared" si="531"/>
        <v>2063</v>
      </c>
      <c r="AF2258" s="85">
        <v>0</v>
      </c>
      <c r="AG2258" s="85">
        <v>36.831000000000003</v>
      </c>
      <c r="AH2258" s="85">
        <f t="shared" si="532"/>
        <v>0</v>
      </c>
      <c r="AI2258" s="86">
        <f t="shared" si="533"/>
        <v>5434</v>
      </c>
      <c r="AJ2258" s="86">
        <f t="shared" si="534"/>
        <v>377</v>
      </c>
      <c r="AK2258" s="122"/>
      <c r="AL2258" s="85">
        <v>122.77</v>
      </c>
      <c r="AM2258" s="85">
        <v>7</v>
      </c>
      <c r="AN2258" s="124">
        <f t="shared" si="539"/>
        <v>73.661999999999992</v>
      </c>
      <c r="AO2258" s="86">
        <f t="shared" si="535"/>
        <v>2063</v>
      </c>
      <c r="AP2258" s="85">
        <v>0</v>
      </c>
      <c r="AQ2258" s="85">
        <v>36.831000000000003</v>
      </c>
      <c r="AR2258" s="85">
        <f t="shared" si="536"/>
        <v>0</v>
      </c>
      <c r="AS2258" s="86">
        <f t="shared" si="540"/>
        <v>5434</v>
      </c>
      <c r="AT2258" s="170">
        <f t="shared" si="541"/>
        <v>0</v>
      </c>
      <c r="AU2258" s="86">
        <v>5434</v>
      </c>
      <c r="AV2258" s="170">
        <f t="shared" si="537"/>
        <v>0</v>
      </c>
    </row>
    <row r="2259" spans="1:48" s="73" customFormat="1" x14ac:dyDescent="0.2">
      <c r="A2259" s="10" t="s">
        <v>565</v>
      </c>
      <c r="B2259" s="14" t="s">
        <v>36</v>
      </c>
      <c r="C2259" s="14" t="s">
        <v>592</v>
      </c>
      <c r="D2259" s="14" t="s">
        <v>6616</v>
      </c>
      <c r="E2259" s="58">
        <v>41652932</v>
      </c>
      <c r="F2259" s="15" t="s">
        <v>6617</v>
      </c>
      <c r="G2259" s="15" t="s">
        <v>568</v>
      </c>
      <c r="H2259" s="16">
        <v>100009946</v>
      </c>
      <c r="I2259" s="62">
        <v>710212747</v>
      </c>
      <c r="J2259" s="13">
        <v>710212747</v>
      </c>
      <c r="K2259" s="15" t="s">
        <v>603</v>
      </c>
      <c r="L2259" s="12" t="s">
        <v>565</v>
      </c>
      <c r="M2259" s="15" t="s">
        <v>6334</v>
      </c>
      <c r="N2259" s="49">
        <v>96301</v>
      </c>
      <c r="O2259" s="15" t="s">
        <v>6409</v>
      </c>
      <c r="P2259" s="15" t="s">
        <v>6618</v>
      </c>
      <c r="Q2259" s="48">
        <v>518557</v>
      </c>
      <c r="R2259" s="11" t="s">
        <v>45</v>
      </c>
      <c r="S2259" s="120">
        <v>4495</v>
      </c>
      <c r="T2259" s="85">
        <v>107.03</v>
      </c>
      <c r="U2259" s="86">
        <v>8</v>
      </c>
      <c r="V2259" s="123">
        <v>46.825625000000002</v>
      </c>
      <c r="W2259" s="85">
        <f t="shared" si="528"/>
        <v>2997</v>
      </c>
      <c r="X2259" s="86">
        <v>0</v>
      </c>
      <c r="Y2259" s="85">
        <v>16.054500000000001</v>
      </c>
      <c r="Z2259" s="86">
        <f t="shared" si="529"/>
        <v>0</v>
      </c>
      <c r="AA2259" s="86">
        <f t="shared" si="530"/>
        <v>2997</v>
      </c>
      <c r="AB2259" s="85">
        <v>122.77</v>
      </c>
      <c r="AC2259" s="85">
        <v>15</v>
      </c>
      <c r="AD2259" s="124">
        <f t="shared" si="538"/>
        <v>73.661999999999992</v>
      </c>
      <c r="AE2259" s="86">
        <f t="shared" si="531"/>
        <v>4420</v>
      </c>
      <c r="AF2259" s="85">
        <v>0</v>
      </c>
      <c r="AG2259" s="85">
        <v>36.831000000000003</v>
      </c>
      <c r="AH2259" s="85">
        <f t="shared" si="532"/>
        <v>0</v>
      </c>
      <c r="AI2259" s="86">
        <f t="shared" si="533"/>
        <v>7417</v>
      </c>
      <c r="AJ2259" s="86">
        <f t="shared" si="534"/>
        <v>2922</v>
      </c>
      <c r="AK2259" s="122"/>
      <c r="AL2259" s="85">
        <v>122.77</v>
      </c>
      <c r="AM2259" s="85">
        <v>15</v>
      </c>
      <c r="AN2259" s="124">
        <f t="shared" si="539"/>
        <v>73.661999999999992</v>
      </c>
      <c r="AO2259" s="86">
        <f t="shared" si="535"/>
        <v>4420</v>
      </c>
      <c r="AP2259" s="85">
        <v>0</v>
      </c>
      <c r="AQ2259" s="85">
        <v>36.831000000000003</v>
      </c>
      <c r="AR2259" s="85">
        <f t="shared" si="536"/>
        <v>0</v>
      </c>
      <c r="AS2259" s="86">
        <f t="shared" si="540"/>
        <v>7417</v>
      </c>
      <c r="AT2259" s="170">
        <f t="shared" si="541"/>
        <v>0</v>
      </c>
      <c r="AU2259" s="86">
        <v>7417</v>
      </c>
      <c r="AV2259" s="170">
        <f t="shared" si="537"/>
        <v>0</v>
      </c>
    </row>
    <row r="2260" spans="1:48" s="73" customFormat="1" ht="75" x14ac:dyDescent="0.2">
      <c r="A2260" s="10" t="s">
        <v>565</v>
      </c>
      <c r="B2260" s="14" t="s">
        <v>36</v>
      </c>
      <c r="C2260" s="14" t="s">
        <v>592</v>
      </c>
      <c r="D2260" s="14" t="s">
        <v>10068</v>
      </c>
      <c r="E2260" s="58">
        <v>37896695</v>
      </c>
      <c r="F2260" s="15" t="s">
        <v>10069</v>
      </c>
      <c r="G2260" s="15" t="s">
        <v>568</v>
      </c>
      <c r="H2260" s="13">
        <v>100009697</v>
      </c>
      <c r="I2260" s="62">
        <v>45026360</v>
      </c>
      <c r="J2260" s="13">
        <v>45026360</v>
      </c>
      <c r="K2260" s="14" t="s">
        <v>10070</v>
      </c>
      <c r="L2260" s="12" t="s">
        <v>565</v>
      </c>
      <c r="M2260" s="15" t="s">
        <v>5427</v>
      </c>
      <c r="N2260" s="53">
        <v>97701</v>
      </c>
      <c r="O2260" s="15" t="s">
        <v>5444</v>
      </c>
      <c r="P2260" s="15" t="s">
        <v>6678</v>
      </c>
      <c r="Q2260" s="48" t="s">
        <v>10662</v>
      </c>
      <c r="R2260" s="11" t="s">
        <v>86</v>
      </c>
      <c r="S2260" s="120">
        <v>4495</v>
      </c>
      <c r="T2260" s="85">
        <v>107.03</v>
      </c>
      <c r="U2260" s="86">
        <v>8</v>
      </c>
      <c r="V2260" s="123">
        <v>46.825625000000002</v>
      </c>
      <c r="W2260" s="85">
        <f t="shared" si="528"/>
        <v>2997</v>
      </c>
      <c r="X2260" s="86">
        <v>0</v>
      </c>
      <c r="Y2260" s="85">
        <v>16.054500000000001</v>
      </c>
      <c r="Z2260" s="86">
        <f t="shared" si="529"/>
        <v>0</v>
      </c>
      <c r="AA2260" s="86">
        <f t="shared" si="530"/>
        <v>2997</v>
      </c>
      <c r="AB2260" s="85">
        <v>122.77</v>
      </c>
      <c r="AC2260" s="85">
        <v>15</v>
      </c>
      <c r="AD2260" s="124">
        <f t="shared" si="538"/>
        <v>73.661999999999992</v>
      </c>
      <c r="AE2260" s="86">
        <f t="shared" si="531"/>
        <v>4420</v>
      </c>
      <c r="AF2260" s="85">
        <v>0</v>
      </c>
      <c r="AG2260" s="85">
        <v>36.831000000000003</v>
      </c>
      <c r="AH2260" s="85">
        <f t="shared" si="532"/>
        <v>0</v>
      </c>
      <c r="AI2260" s="86">
        <f t="shared" si="533"/>
        <v>7417</v>
      </c>
      <c r="AJ2260" s="86">
        <f t="shared" si="534"/>
        <v>2922</v>
      </c>
      <c r="AK2260" s="122"/>
      <c r="AL2260" s="85">
        <v>122.77</v>
      </c>
      <c r="AM2260" s="85">
        <v>15</v>
      </c>
      <c r="AN2260" s="124">
        <f t="shared" si="539"/>
        <v>73.661999999999992</v>
      </c>
      <c r="AO2260" s="86">
        <f t="shared" si="535"/>
        <v>4420</v>
      </c>
      <c r="AP2260" s="85">
        <v>0</v>
      </c>
      <c r="AQ2260" s="85">
        <v>36.831000000000003</v>
      </c>
      <c r="AR2260" s="85">
        <f t="shared" si="536"/>
        <v>0</v>
      </c>
      <c r="AS2260" s="86">
        <f t="shared" si="540"/>
        <v>7417</v>
      </c>
      <c r="AT2260" s="170">
        <f t="shared" si="541"/>
        <v>0</v>
      </c>
      <c r="AU2260" s="86">
        <v>7417</v>
      </c>
      <c r="AV2260" s="170">
        <f t="shared" si="537"/>
        <v>0</v>
      </c>
    </row>
    <row r="2261" spans="1:48" s="73" customFormat="1" ht="30" x14ac:dyDescent="0.2">
      <c r="A2261" s="10" t="s">
        <v>565</v>
      </c>
      <c r="B2261" s="14" t="s">
        <v>36</v>
      </c>
      <c r="C2261" s="14" t="s">
        <v>592</v>
      </c>
      <c r="D2261" s="14" t="s">
        <v>6643</v>
      </c>
      <c r="E2261" s="58">
        <v>45022801</v>
      </c>
      <c r="F2261" s="15" t="s">
        <v>6644</v>
      </c>
      <c r="G2261" s="15" t="s">
        <v>568</v>
      </c>
      <c r="H2261" s="16">
        <v>100009464</v>
      </c>
      <c r="I2261" s="62">
        <v>710232942</v>
      </c>
      <c r="J2261" s="13">
        <v>710232942</v>
      </c>
      <c r="K2261" s="15" t="s">
        <v>6645</v>
      </c>
      <c r="L2261" s="12" t="s">
        <v>565</v>
      </c>
      <c r="M2261" s="15" t="s">
        <v>654</v>
      </c>
      <c r="N2261" s="49">
        <v>97590</v>
      </c>
      <c r="O2261" s="15" t="s">
        <v>655</v>
      </c>
      <c r="P2261" s="15" t="s">
        <v>6646</v>
      </c>
      <c r="Q2261" s="48">
        <v>508438</v>
      </c>
      <c r="R2261" s="11" t="s">
        <v>45</v>
      </c>
      <c r="S2261" s="120">
        <v>10676</v>
      </c>
      <c r="T2261" s="85">
        <v>107.03</v>
      </c>
      <c r="U2261" s="86">
        <v>19</v>
      </c>
      <c r="V2261" s="123">
        <v>46.825625000000002</v>
      </c>
      <c r="W2261" s="85">
        <f t="shared" si="528"/>
        <v>7117</v>
      </c>
      <c r="X2261" s="86">
        <v>0</v>
      </c>
      <c r="Y2261" s="85">
        <v>16.054500000000001</v>
      </c>
      <c r="Z2261" s="86">
        <f t="shared" si="529"/>
        <v>0</v>
      </c>
      <c r="AA2261" s="86">
        <f t="shared" si="530"/>
        <v>7117</v>
      </c>
      <c r="AB2261" s="85">
        <v>122.77</v>
      </c>
      <c r="AC2261" s="85">
        <v>16</v>
      </c>
      <c r="AD2261" s="124">
        <f t="shared" si="538"/>
        <v>73.661999999999992</v>
      </c>
      <c r="AE2261" s="86">
        <f t="shared" si="531"/>
        <v>4714</v>
      </c>
      <c r="AF2261" s="85">
        <v>0</v>
      </c>
      <c r="AG2261" s="85">
        <v>36.831000000000003</v>
      </c>
      <c r="AH2261" s="85">
        <f t="shared" si="532"/>
        <v>0</v>
      </c>
      <c r="AI2261" s="86">
        <f t="shared" si="533"/>
        <v>11831</v>
      </c>
      <c r="AJ2261" s="86">
        <f t="shared" si="534"/>
        <v>1155</v>
      </c>
      <c r="AK2261" s="122"/>
      <c r="AL2261" s="85">
        <v>122.77</v>
      </c>
      <c r="AM2261" s="85">
        <v>16</v>
      </c>
      <c r="AN2261" s="124">
        <f t="shared" si="539"/>
        <v>73.661999999999992</v>
      </c>
      <c r="AO2261" s="86">
        <f t="shared" si="535"/>
        <v>4714</v>
      </c>
      <c r="AP2261" s="85">
        <v>0</v>
      </c>
      <c r="AQ2261" s="85">
        <v>36.831000000000003</v>
      </c>
      <c r="AR2261" s="85">
        <f t="shared" si="536"/>
        <v>0</v>
      </c>
      <c r="AS2261" s="86">
        <f t="shared" si="540"/>
        <v>11831</v>
      </c>
      <c r="AT2261" s="170">
        <f t="shared" si="541"/>
        <v>0</v>
      </c>
      <c r="AU2261" s="86">
        <v>11831</v>
      </c>
      <c r="AV2261" s="170">
        <f t="shared" si="537"/>
        <v>0</v>
      </c>
    </row>
    <row r="2262" spans="1:48" s="73" customFormat="1" ht="30" x14ac:dyDescent="0.2">
      <c r="A2262" s="10" t="s">
        <v>565</v>
      </c>
      <c r="B2262" s="14" t="s">
        <v>36</v>
      </c>
      <c r="C2262" s="14" t="s">
        <v>592</v>
      </c>
      <c r="D2262" s="14" t="s">
        <v>6647</v>
      </c>
      <c r="E2262" s="58">
        <v>37953826</v>
      </c>
      <c r="F2262" s="15" t="s">
        <v>6648</v>
      </c>
      <c r="G2262" s="15" t="s">
        <v>568</v>
      </c>
      <c r="H2262" s="16">
        <v>100011228</v>
      </c>
      <c r="I2262" s="62">
        <v>710233639</v>
      </c>
      <c r="J2262" s="13">
        <v>710233639</v>
      </c>
      <c r="K2262" s="15" t="s">
        <v>603</v>
      </c>
      <c r="L2262" s="12" t="s">
        <v>565</v>
      </c>
      <c r="M2262" s="15" t="s">
        <v>654</v>
      </c>
      <c r="N2262" s="49">
        <v>97411</v>
      </c>
      <c r="O2262" s="15" t="s">
        <v>655</v>
      </c>
      <c r="P2262" s="15" t="s">
        <v>6649</v>
      </c>
      <c r="Q2262" s="48">
        <v>508438</v>
      </c>
      <c r="R2262" s="11" t="s">
        <v>45</v>
      </c>
      <c r="S2262" s="120">
        <v>10114</v>
      </c>
      <c r="T2262" s="85">
        <v>107.03</v>
      </c>
      <c r="U2262" s="86">
        <v>18</v>
      </c>
      <c r="V2262" s="123">
        <v>46.825625000000002</v>
      </c>
      <c r="W2262" s="85">
        <f t="shared" si="528"/>
        <v>6743</v>
      </c>
      <c r="X2262" s="86">
        <v>0</v>
      </c>
      <c r="Y2262" s="85">
        <v>16.054500000000001</v>
      </c>
      <c r="Z2262" s="86">
        <f t="shared" si="529"/>
        <v>0</v>
      </c>
      <c r="AA2262" s="86">
        <f t="shared" si="530"/>
        <v>6743</v>
      </c>
      <c r="AB2262" s="85">
        <v>122.77</v>
      </c>
      <c r="AC2262" s="85">
        <v>15</v>
      </c>
      <c r="AD2262" s="124">
        <f t="shared" si="538"/>
        <v>73.661999999999992</v>
      </c>
      <c r="AE2262" s="86">
        <f t="shared" si="531"/>
        <v>4420</v>
      </c>
      <c r="AF2262" s="85">
        <v>0</v>
      </c>
      <c r="AG2262" s="85">
        <v>36.831000000000003</v>
      </c>
      <c r="AH2262" s="85">
        <f t="shared" si="532"/>
        <v>0</v>
      </c>
      <c r="AI2262" s="86">
        <f t="shared" si="533"/>
        <v>11163</v>
      </c>
      <c r="AJ2262" s="86">
        <f t="shared" si="534"/>
        <v>1049</v>
      </c>
      <c r="AK2262" s="122"/>
      <c r="AL2262" s="85">
        <v>122.77</v>
      </c>
      <c r="AM2262" s="85">
        <v>15</v>
      </c>
      <c r="AN2262" s="124">
        <f t="shared" si="539"/>
        <v>73.661999999999992</v>
      </c>
      <c r="AO2262" s="86">
        <f t="shared" si="535"/>
        <v>4420</v>
      </c>
      <c r="AP2262" s="85">
        <v>0</v>
      </c>
      <c r="AQ2262" s="85">
        <v>36.831000000000003</v>
      </c>
      <c r="AR2262" s="85">
        <f t="shared" si="536"/>
        <v>0</v>
      </c>
      <c r="AS2262" s="86">
        <f t="shared" si="540"/>
        <v>11163</v>
      </c>
      <c r="AT2262" s="170">
        <f t="shared" si="541"/>
        <v>0</v>
      </c>
      <c r="AU2262" s="86">
        <v>11163</v>
      </c>
      <c r="AV2262" s="170">
        <f t="shared" si="537"/>
        <v>0</v>
      </c>
    </row>
    <row r="2263" spans="1:48" s="73" customFormat="1" ht="30" x14ac:dyDescent="0.2">
      <c r="A2263" s="10" t="s">
        <v>565</v>
      </c>
      <c r="B2263" s="14" t="s">
        <v>36</v>
      </c>
      <c r="C2263" s="14" t="s">
        <v>592</v>
      </c>
      <c r="D2263" s="14" t="s">
        <v>16740</v>
      </c>
      <c r="E2263" s="29">
        <v>54351111</v>
      </c>
      <c r="F2263" s="15" t="s">
        <v>16741</v>
      </c>
      <c r="G2263" s="15" t="s">
        <v>568</v>
      </c>
      <c r="H2263" s="13">
        <v>100019935</v>
      </c>
      <c r="I2263" s="62">
        <v>710287577</v>
      </c>
      <c r="J2263" s="13">
        <v>710287577</v>
      </c>
      <c r="K2263" s="14" t="s">
        <v>16742</v>
      </c>
      <c r="L2263" s="12" t="s">
        <v>565</v>
      </c>
      <c r="M2263" s="15" t="s">
        <v>6312</v>
      </c>
      <c r="N2263" s="53" t="s">
        <v>11084</v>
      </c>
      <c r="O2263" s="15" t="s">
        <v>6312</v>
      </c>
      <c r="P2263" s="15" t="s">
        <v>16743</v>
      </c>
      <c r="Q2263" s="48"/>
      <c r="R2263" s="11" t="s">
        <v>45</v>
      </c>
      <c r="S2263" s="120">
        <f>0</f>
        <v>0</v>
      </c>
      <c r="T2263" s="85">
        <v>107.03</v>
      </c>
      <c r="U2263" s="86"/>
      <c r="V2263" s="123">
        <v>46.825625000000002</v>
      </c>
      <c r="W2263" s="85">
        <f t="shared" si="528"/>
        <v>0</v>
      </c>
      <c r="X2263" s="86"/>
      <c r="Y2263" s="85">
        <v>16.054500000000001</v>
      </c>
      <c r="Z2263" s="86">
        <f t="shared" si="529"/>
        <v>0</v>
      </c>
      <c r="AA2263" s="86">
        <f t="shared" si="530"/>
        <v>0</v>
      </c>
      <c r="AB2263" s="85">
        <v>122.77</v>
      </c>
      <c r="AC2263" s="85">
        <v>2</v>
      </c>
      <c r="AD2263" s="124">
        <f t="shared" si="538"/>
        <v>73.661999999999992</v>
      </c>
      <c r="AE2263" s="86">
        <f t="shared" si="531"/>
        <v>589</v>
      </c>
      <c r="AF2263" s="85">
        <v>0</v>
      </c>
      <c r="AG2263" s="85">
        <v>36.831000000000003</v>
      </c>
      <c r="AH2263" s="85">
        <f t="shared" si="532"/>
        <v>0</v>
      </c>
      <c r="AI2263" s="86">
        <f t="shared" si="533"/>
        <v>589</v>
      </c>
      <c r="AJ2263" s="86">
        <f t="shared" si="534"/>
        <v>589</v>
      </c>
      <c r="AK2263" s="125">
        <v>45170</v>
      </c>
      <c r="AL2263" s="85">
        <v>122.77</v>
      </c>
      <c r="AM2263" s="85">
        <v>2</v>
      </c>
      <c r="AN2263" s="124">
        <f t="shared" si="539"/>
        <v>73.661999999999992</v>
      </c>
      <c r="AO2263" s="86">
        <f t="shared" si="535"/>
        <v>589</v>
      </c>
      <c r="AP2263" s="85">
        <v>0</v>
      </c>
      <c r="AQ2263" s="85">
        <v>36.831000000000003</v>
      </c>
      <c r="AR2263" s="85">
        <f t="shared" si="536"/>
        <v>0</v>
      </c>
      <c r="AS2263" s="86">
        <f t="shared" si="540"/>
        <v>589</v>
      </c>
      <c r="AT2263" s="170">
        <f t="shared" si="541"/>
        <v>0</v>
      </c>
      <c r="AU2263" s="86">
        <v>589</v>
      </c>
      <c r="AV2263" s="170">
        <f t="shared" si="537"/>
        <v>0</v>
      </c>
    </row>
    <row r="2264" spans="1:48" s="73" customFormat="1" ht="45" x14ac:dyDescent="0.2">
      <c r="A2264" s="10" t="s">
        <v>565</v>
      </c>
      <c r="B2264" s="14" t="s">
        <v>36</v>
      </c>
      <c r="C2264" s="14" t="s">
        <v>592</v>
      </c>
      <c r="D2264" s="14" t="s">
        <v>6655</v>
      </c>
      <c r="E2264" s="58">
        <v>47342242</v>
      </c>
      <c r="F2264" s="15" t="s">
        <v>6656</v>
      </c>
      <c r="G2264" s="15" t="s">
        <v>568</v>
      </c>
      <c r="H2264" s="16">
        <v>100010077</v>
      </c>
      <c r="I2264" s="62">
        <v>710016468</v>
      </c>
      <c r="J2264" s="13">
        <v>35991607</v>
      </c>
      <c r="K2264" s="15" t="s">
        <v>6657</v>
      </c>
      <c r="L2264" s="12" t="s">
        <v>565</v>
      </c>
      <c r="M2264" s="15" t="s">
        <v>5599</v>
      </c>
      <c r="N2264" s="49">
        <v>98401</v>
      </c>
      <c r="O2264" s="15" t="s">
        <v>5600</v>
      </c>
      <c r="P2264" s="15" t="s">
        <v>6658</v>
      </c>
      <c r="Q2264" s="48">
        <v>511218</v>
      </c>
      <c r="R2264" s="11" t="s">
        <v>45</v>
      </c>
      <c r="S2264" s="120">
        <v>24162</v>
      </c>
      <c r="T2264" s="85">
        <v>107.03</v>
      </c>
      <c r="U2264" s="86">
        <v>43</v>
      </c>
      <c r="V2264" s="123">
        <v>46.825625000000002</v>
      </c>
      <c r="W2264" s="85">
        <f t="shared" si="528"/>
        <v>16108</v>
      </c>
      <c r="X2264" s="86">
        <v>0</v>
      </c>
      <c r="Y2264" s="85">
        <v>16.054500000000001</v>
      </c>
      <c r="Z2264" s="86">
        <f t="shared" si="529"/>
        <v>0</v>
      </c>
      <c r="AA2264" s="86">
        <f t="shared" si="530"/>
        <v>16108</v>
      </c>
      <c r="AB2264" s="85">
        <v>122.77</v>
      </c>
      <c r="AC2264" s="85">
        <v>44</v>
      </c>
      <c r="AD2264" s="124">
        <f t="shared" si="538"/>
        <v>73.661999999999992</v>
      </c>
      <c r="AE2264" s="86">
        <f t="shared" si="531"/>
        <v>12965</v>
      </c>
      <c r="AF2264" s="85">
        <v>0</v>
      </c>
      <c r="AG2264" s="85">
        <v>36.831000000000003</v>
      </c>
      <c r="AH2264" s="85">
        <f t="shared" si="532"/>
        <v>0</v>
      </c>
      <c r="AI2264" s="86">
        <f t="shared" si="533"/>
        <v>29073</v>
      </c>
      <c r="AJ2264" s="86">
        <f t="shared" si="534"/>
        <v>4911</v>
      </c>
      <c r="AK2264" s="122"/>
      <c r="AL2264" s="85">
        <v>122.77</v>
      </c>
      <c r="AM2264" s="85">
        <v>44</v>
      </c>
      <c r="AN2264" s="124">
        <f t="shared" si="539"/>
        <v>73.661999999999992</v>
      </c>
      <c r="AO2264" s="86">
        <f t="shared" si="535"/>
        <v>12965</v>
      </c>
      <c r="AP2264" s="85">
        <v>0</v>
      </c>
      <c r="AQ2264" s="85">
        <v>36.831000000000003</v>
      </c>
      <c r="AR2264" s="85">
        <f t="shared" si="536"/>
        <v>0</v>
      </c>
      <c r="AS2264" s="86">
        <f t="shared" si="540"/>
        <v>29073</v>
      </c>
      <c r="AT2264" s="170">
        <f t="shared" si="541"/>
        <v>0</v>
      </c>
      <c r="AU2264" s="86">
        <v>29073</v>
      </c>
      <c r="AV2264" s="170">
        <f t="shared" si="537"/>
        <v>0</v>
      </c>
    </row>
    <row r="2265" spans="1:48" s="73" customFormat="1" x14ac:dyDescent="0.2">
      <c r="A2265" s="10" t="s">
        <v>565</v>
      </c>
      <c r="B2265" s="14" t="s">
        <v>10411</v>
      </c>
      <c r="C2265" s="14" t="s">
        <v>592</v>
      </c>
      <c r="D2265" s="14" t="s">
        <v>10420</v>
      </c>
      <c r="E2265" s="78">
        <v>46744690</v>
      </c>
      <c r="F2265" s="79" t="s">
        <v>10389</v>
      </c>
      <c r="G2265" s="10" t="s">
        <v>568</v>
      </c>
      <c r="H2265" s="62">
        <v>810000004</v>
      </c>
      <c r="I2265" s="31"/>
      <c r="J2265" s="13"/>
      <c r="K2265" s="10" t="s">
        <v>10290</v>
      </c>
      <c r="L2265" s="12" t="s">
        <v>565</v>
      </c>
      <c r="M2265" s="10" t="s">
        <v>6129</v>
      </c>
      <c r="N2265" s="10">
        <v>96621</v>
      </c>
      <c r="O2265" s="10" t="s">
        <v>6226</v>
      </c>
      <c r="P2265" s="15" t="s">
        <v>10291</v>
      </c>
      <c r="Q2265" s="47"/>
      <c r="R2265" s="47"/>
      <c r="S2265" s="120">
        <v>1686</v>
      </c>
      <c r="T2265" s="85">
        <v>107.03</v>
      </c>
      <c r="U2265" s="86">
        <v>3</v>
      </c>
      <c r="V2265" s="123">
        <v>46.825625000000002</v>
      </c>
      <c r="W2265" s="85">
        <f t="shared" si="528"/>
        <v>1124</v>
      </c>
      <c r="X2265" s="86">
        <v>0</v>
      </c>
      <c r="Y2265" s="85">
        <v>16.054500000000001</v>
      </c>
      <c r="Z2265" s="86">
        <f t="shared" si="529"/>
        <v>0</v>
      </c>
      <c r="AA2265" s="86">
        <f t="shared" si="530"/>
        <v>1124</v>
      </c>
      <c r="AB2265" s="85">
        <v>122.77</v>
      </c>
      <c r="AC2265" s="85">
        <v>3</v>
      </c>
      <c r="AD2265" s="124">
        <v>53.711874999999999</v>
      </c>
      <c r="AE2265" s="86">
        <f t="shared" si="531"/>
        <v>645</v>
      </c>
      <c r="AF2265" s="85">
        <v>0</v>
      </c>
      <c r="AG2265" s="85">
        <v>36.831000000000003</v>
      </c>
      <c r="AH2265" s="85">
        <f t="shared" si="532"/>
        <v>0</v>
      </c>
      <c r="AI2265" s="86">
        <f t="shared" si="533"/>
        <v>1769</v>
      </c>
      <c r="AJ2265" s="86">
        <f t="shared" si="534"/>
        <v>83</v>
      </c>
      <c r="AK2265" s="122"/>
      <c r="AL2265" s="85">
        <v>122.77</v>
      </c>
      <c r="AM2265" s="85">
        <v>3</v>
      </c>
      <c r="AN2265" s="124">
        <v>53.711874999999999</v>
      </c>
      <c r="AO2265" s="86">
        <f t="shared" si="535"/>
        <v>645</v>
      </c>
      <c r="AP2265" s="85">
        <v>0</v>
      </c>
      <c r="AQ2265" s="85">
        <v>36.831000000000003</v>
      </c>
      <c r="AR2265" s="85">
        <f t="shared" si="536"/>
        <v>0</v>
      </c>
      <c r="AS2265" s="86">
        <f t="shared" si="540"/>
        <v>1769</v>
      </c>
      <c r="AT2265" s="170">
        <f t="shared" si="541"/>
        <v>0</v>
      </c>
      <c r="AU2265" s="86">
        <v>1769</v>
      </c>
      <c r="AV2265" s="170">
        <f t="shared" si="537"/>
        <v>0</v>
      </c>
    </row>
    <row r="2266" spans="1:48" s="73" customFormat="1" x14ac:dyDescent="0.2">
      <c r="A2266" s="10" t="s">
        <v>565</v>
      </c>
      <c r="B2266" s="14" t="s">
        <v>10411</v>
      </c>
      <c r="C2266" s="14" t="s">
        <v>592</v>
      </c>
      <c r="D2266" s="14" t="s">
        <v>10602</v>
      </c>
      <c r="E2266" s="78">
        <v>47884380</v>
      </c>
      <c r="F2266" s="79" t="s">
        <v>10553</v>
      </c>
      <c r="G2266" s="10" t="s">
        <v>568</v>
      </c>
      <c r="H2266" s="62">
        <v>810000058</v>
      </c>
      <c r="I2266" s="31"/>
      <c r="J2266" s="13"/>
      <c r="K2266" s="10" t="s">
        <v>10554</v>
      </c>
      <c r="L2266" s="12" t="s">
        <v>565</v>
      </c>
      <c r="M2266" s="10" t="s">
        <v>655</v>
      </c>
      <c r="N2266" s="10">
        <v>97401</v>
      </c>
      <c r="O2266" s="10" t="s">
        <v>655</v>
      </c>
      <c r="P2266" s="10" t="s">
        <v>10555</v>
      </c>
      <c r="Q2266" s="47"/>
      <c r="R2266" s="47"/>
      <c r="S2266" s="120">
        <v>10676</v>
      </c>
      <c r="T2266" s="85">
        <v>107.03</v>
      </c>
      <c r="U2266" s="86">
        <v>19</v>
      </c>
      <c r="V2266" s="123">
        <v>46.825625000000002</v>
      </c>
      <c r="W2266" s="85">
        <f t="shared" si="528"/>
        <v>7117</v>
      </c>
      <c r="X2266" s="86">
        <v>0</v>
      </c>
      <c r="Y2266" s="85">
        <v>16.054500000000001</v>
      </c>
      <c r="Z2266" s="86">
        <f t="shared" si="529"/>
        <v>0</v>
      </c>
      <c r="AA2266" s="86">
        <f t="shared" si="530"/>
        <v>7117</v>
      </c>
      <c r="AB2266" s="85">
        <v>122.77</v>
      </c>
      <c r="AC2266" s="85">
        <v>18</v>
      </c>
      <c r="AD2266" s="124">
        <v>53.711874999999999</v>
      </c>
      <c r="AE2266" s="86">
        <f t="shared" si="531"/>
        <v>3867</v>
      </c>
      <c r="AF2266" s="85">
        <v>0</v>
      </c>
      <c r="AG2266" s="85">
        <v>36.831000000000003</v>
      </c>
      <c r="AH2266" s="85">
        <f t="shared" si="532"/>
        <v>0</v>
      </c>
      <c r="AI2266" s="86">
        <f t="shared" si="533"/>
        <v>10984</v>
      </c>
      <c r="AJ2266" s="86">
        <f t="shared" si="534"/>
        <v>308</v>
      </c>
      <c r="AK2266" s="122"/>
      <c r="AL2266" s="85">
        <v>122.77</v>
      </c>
      <c r="AM2266" s="85">
        <v>18</v>
      </c>
      <c r="AN2266" s="124">
        <v>53.711874999999999</v>
      </c>
      <c r="AO2266" s="86">
        <f t="shared" si="535"/>
        <v>3867</v>
      </c>
      <c r="AP2266" s="85">
        <v>0</v>
      </c>
      <c r="AQ2266" s="85">
        <v>36.831000000000003</v>
      </c>
      <c r="AR2266" s="85">
        <f t="shared" si="536"/>
        <v>0</v>
      </c>
      <c r="AS2266" s="86">
        <f t="shared" si="540"/>
        <v>10984</v>
      </c>
      <c r="AT2266" s="170">
        <f t="shared" si="541"/>
        <v>0</v>
      </c>
      <c r="AU2266" s="86">
        <v>10984</v>
      </c>
      <c r="AV2266" s="170">
        <f t="shared" si="537"/>
        <v>0</v>
      </c>
    </row>
    <row r="2267" spans="1:48" s="73" customFormat="1" ht="30" x14ac:dyDescent="0.25">
      <c r="A2267" s="10" t="s">
        <v>565</v>
      </c>
      <c r="B2267" s="14" t="s">
        <v>10411</v>
      </c>
      <c r="C2267" s="14" t="s">
        <v>592</v>
      </c>
      <c r="D2267" s="14" t="s">
        <v>17410</v>
      </c>
      <c r="E2267" s="78">
        <v>5426604</v>
      </c>
      <c r="F2267" s="154" t="s">
        <v>17160</v>
      </c>
      <c r="G2267" s="10" t="s">
        <v>568</v>
      </c>
      <c r="H2267" s="62">
        <v>810000061</v>
      </c>
      <c r="I2267" s="31"/>
      <c r="J2267" s="13"/>
      <c r="K2267" s="154" t="s">
        <v>17155</v>
      </c>
      <c r="L2267" s="154" t="s">
        <v>565</v>
      </c>
      <c r="M2267" s="154" t="s">
        <v>655</v>
      </c>
      <c r="N2267" s="10">
        <v>97401</v>
      </c>
      <c r="O2267" s="154" t="s">
        <v>655</v>
      </c>
      <c r="P2267" s="15" t="s">
        <v>17416</v>
      </c>
      <c r="Q2267" s="47"/>
      <c r="R2267" s="47"/>
      <c r="S2267" s="120">
        <v>0</v>
      </c>
      <c r="T2267" s="85"/>
      <c r="U2267" s="86"/>
      <c r="V2267" s="123"/>
      <c r="W2267" s="85"/>
      <c r="X2267" s="86"/>
      <c r="Y2267" s="85"/>
      <c r="Z2267" s="86"/>
      <c r="AA2267" s="86">
        <f t="shared" si="530"/>
        <v>0</v>
      </c>
      <c r="AB2267" s="85">
        <v>122.77</v>
      </c>
      <c r="AC2267" s="85">
        <v>4</v>
      </c>
      <c r="AD2267" s="124">
        <v>53.711874999999999</v>
      </c>
      <c r="AE2267" s="86">
        <f t="shared" si="531"/>
        <v>859</v>
      </c>
      <c r="AF2267" s="85">
        <v>0</v>
      </c>
      <c r="AG2267" s="85">
        <v>36.831000000000003</v>
      </c>
      <c r="AH2267" s="85">
        <f t="shared" si="532"/>
        <v>0</v>
      </c>
      <c r="AI2267" s="86">
        <f t="shared" si="533"/>
        <v>859</v>
      </c>
      <c r="AJ2267" s="86">
        <f t="shared" si="534"/>
        <v>859</v>
      </c>
      <c r="AK2267" s="122"/>
      <c r="AL2267" s="85">
        <v>122.77</v>
      </c>
      <c r="AM2267" s="85">
        <v>4</v>
      </c>
      <c r="AN2267" s="124">
        <v>53.711874999999999</v>
      </c>
      <c r="AO2267" s="86">
        <f t="shared" si="535"/>
        <v>859</v>
      </c>
      <c r="AP2267" s="85">
        <v>0</v>
      </c>
      <c r="AQ2267" s="85">
        <v>36.831000000000003</v>
      </c>
      <c r="AR2267" s="85">
        <f t="shared" si="536"/>
        <v>0</v>
      </c>
      <c r="AS2267" s="86">
        <f t="shared" si="540"/>
        <v>859</v>
      </c>
      <c r="AT2267" s="170">
        <f t="shared" si="541"/>
        <v>0</v>
      </c>
      <c r="AU2267" s="86">
        <v>859</v>
      </c>
      <c r="AV2267" s="170">
        <f t="shared" si="537"/>
        <v>0</v>
      </c>
    </row>
    <row r="2268" spans="1:48" s="73" customFormat="1" x14ac:dyDescent="0.25">
      <c r="A2268" s="10" t="s">
        <v>565</v>
      </c>
      <c r="B2268" s="14" t="s">
        <v>10411</v>
      </c>
      <c r="C2268" s="14" t="s">
        <v>592</v>
      </c>
      <c r="D2268" s="14" t="s">
        <v>17412</v>
      </c>
      <c r="E2268" s="78">
        <v>51317028</v>
      </c>
      <c r="F2268" s="154" t="s">
        <v>17166</v>
      </c>
      <c r="G2268" s="10" t="s">
        <v>568</v>
      </c>
      <c r="H2268" s="62">
        <v>810000063</v>
      </c>
      <c r="I2268" s="31"/>
      <c r="J2268" s="13"/>
      <c r="K2268" s="154" t="s">
        <v>603</v>
      </c>
      <c r="L2268" s="154" t="s">
        <v>565</v>
      </c>
      <c r="M2268" s="154" t="s">
        <v>655</v>
      </c>
      <c r="N2268" s="10">
        <v>97411</v>
      </c>
      <c r="O2268" s="154" t="s">
        <v>655</v>
      </c>
      <c r="P2268" s="15" t="s">
        <v>17417</v>
      </c>
      <c r="Q2268" s="47"/>
      <c r="R2268" s="47"/>
      <c r="S2268" s="120">
        <v>0</v>
      </c>
      <c r="T2268" s="85"/>
      <c r="U2268" s="86"/>
      <c r="V2268" s="123"/>
      <c r="W2268" s="85"/>
      <c r="X2268" s="86"/>
      <c r="Y2268" s="85"/>
      <c r="Z2268" s="86"/>
      <c r="AA2268" s="86">
        <f t="shared" si="530"/>
        <v>0</v>
      </c>
      <c r="AB2268" s="85">
        <v>122.77</v>
      </c>
      <c r="AC2268" s="85">
        <v>6</v>
      </c>
      <c r="AD2268" s="124">
        <v>53.711874999999999</v>
      </c>
      <c r="AE2268" s="86">
        <f t="shared" si="531"/>
        <v>1289</v>
      </c>
      <c r="AF2268" s="85">
        <v>0</v>
      </c>
      <c r="AG2268" s="85">
        <v>36.831000000000003</v>
      </c>
      <c r="AH2268" s="85">
        <f t="shared" si="532"/>
        <v>0</v>
      </c>
      <c r="AI2268" s="86">
        <f t="shared" si="533"/>
        <v>1289</v>
      </c>
      <c r="AJ2268" s="86">
        <f t="shared" si="534"/>
        <v>1289</v>
      </c>
      <c r="AK2268" s="122"/>
      <c r="AL2268" s="85">
        <v>122.77</v>
      </c>
      <c r="AM2268" s="85">
        <v>6</v>
      </c>
      <c r="AN2268" s="124">
        <v>53.711874999999999</v>
      </c>
      <c r="AO2268" s="86">
        <f t="shared" si="535"/>
        <v>1289</v>
      </c>
      <c r="AP2268" s="85">
        <v>0</v>
      </c>
      <c r="AQ2268" s="85">
        <v>36.831000000000003</v>
      </c>
      <c r="AR2268" s="85">
        <f t="shared" si="536"/>
        <v>0</v>
      </c>
      <c r="AS2268" s="86">
        <f t="shared" si="540"/>
        <v>1289</v>
      </c>
      <c r="AT2268" s="170">
        <f t="shared" si="541"/>
        <v>0</v>
      </c>
      <c r="AU2268" s="86">
        <v>1289</v>
      </c>
      <c r="AV2268" s="170">
        <f t="shared" si="537"/>
        <v>0</v>
      </c>
    </row>
    <row r="2269" spans="1:48" s="73" customFormat="1" ht="30" x14ac:dyDescent="0.2">
      <c r="A2269" s="10" t="s">
        <v>565</v>
      </c>
      <c r="B2269" s="14" t="s">
        <v>780</v>
      </c>
      <c r="C2269" s="14" t="s">
        <v>592</v>
      </c>
      <c r="D2269" s="14" t="s">
        <v>6691</v>
      </c>
      <c r="E2269" s="58">
        <v>45023158</v>
      </c>
      <c r="F2269" s="15" t="s">
        <v>6692</v>
      </c>
      <c r="G2269" s="15" t="s">
        <v>568</v>
      </c>
      <c r="H2269" s="16">
        <v>100009447</v>
      </c>
      <c r="I2269" s="31">
        <v>53555694</v>
      </c>
      <c r="J2269" s="31">
        <v>53555694</v>
      </c>
      <c r="K2269" s="15" t="s">
        <v>1874</v>
      </c>
      <c r="L2269" s="12" t="s">
        <v>565</v>
      </c>
      <c r="M2269" s="15" t="s">
        <v>654</v>
      </c>
      <c r="N2269" s="49">
        <v>97404</v>
      </c>
      <c r="O2269" s="15" t="s">
        <v>655</v>
      </c>
      <c r="P2269" s="15" t="s">
        <v>6693</v>
      </c>
      <c r="Q2269" s="48">
        <v>508438</v>
      </c>
      <c r="R2269" s="11" t="s">
        <v>45</v>
      </c>
      <c r="S2269" s="120">
        <v>7305</v>
      </c>
      <c r="T2269" s="85">
        <v>107.03</v>
      </c>
      <c r="U2269" s="86">
        <v>13</v>
      </c>
      <c r="V2269" s="123">
        <v>46.825625000000002</v>
      </c>
      <c r="W2269" s="85">
        <f t="shared" ref="W2269:W2275" si="542">+ROUND(U2269*V2269*8,0)</f>
        <v>4870</v>
      </c>
      <c r="X2269" s="86">
        <v>0</v>
      </c>
      <c r="Y2269" s="85">
        <v>16.054500000000001</v>
      </c>
      <c r="Z2269" s="86">
        <f t="shared" ref="Z2269:Z2275" si="543">ROUND(X2269*Y2269*8,0)</f>
        <v>0</v>
      </c>
      <c r="AA2269" s="86">
        <f t="shared" si="530"/>
        <v>4870</v>
      </c>
      <c r="AB2269" s="85">
        <v>122.77</v>
      </c>
      <c r="AC2269" s="85">
        <v>17</v>
      </c>
      <c r="AD2269" s="124">
        <f t="shared" ref="AD2269:AD2332" si="544">+AB2269*0.6</f>
        <v>73.661999999999992</v>
      </c>
      <c r="AE2269" s="86">
        <f t="shared" si="531"/>
        <v>5009</v>
      </c>
      <c r="AF2269" s="85">
        <v>0</v>
      </c>
      <c r="AG2269" s="85">
        <v>36.831000000000003</v>
      </c>
      <c r="AH2269" s="85">
        <f t="shared" si="532"/>
        <v>0</v>
      </c>
      <c r="AI2269" s="86">
        <f t="shared" si="533"/>
        <v>9879</v>
      </c>
      <c r="AJ2269" s="86">
        <f t="shared" si="534"/>
        <v>2574</v>
      </c>
      <c r="AK2269" s="122"/>
      <c r="AL2269" s="85">
        <v>122.77</v>
      </c>
      <c r="AM2269" s="85">
        <v>17</v>
      </c>
      <c r="AN2269" s="124">
        <f t="shared" ref="AN2269:AN2332" si="545">+AL2269*0.6</f>
        <v>73.661999999999992</v>
      </c>
      <c r="AO2269" s="86">
        <f t="shared" si="535"/>
        <v>5009</v>
      </c>
      <c r="AP2269" s="85">
        <v>0</v>
      </c>
      <c r="AQ2269" s="85">
        <v>36.831000000000003</v>
      </c>
      <c r="AR2269" s="85">
        <f t="shared" si="536"/>
        <v>0</v>
      </c>
      <c r="AS2269" s="86">
        <f t="shared" si="540"/>
        <v>9879</v>
      </c>
      <c r="AT2269" s="170">
        <f t="shared" si="541"/>
        <v>0</v>
      </c>
      <c r="AU2269" s="86">
        <v>9879</v>
      </c>
      <c r="AV2269" s="170">
        <f t="shared" si="537"/>
        <v>0</v>
      </c>
    </row>
    <row r="2270" spans="1:48" s="73" customFormat="1" ht="30" x14ac:dyDescent="0.25">
      <c r="A2270" s="10" t="s">
        <v>555</v>
      </c>
      <c r="B2270" s="14" t="s">
        <v>36</v>
      </c>
      <c r="C2270" s="14" t="s">
        <v>781</v>
      </c>
      <c r="D2270" s="14" t="s">
        <v>8506</v>
      </c>
      <c r="E2270" s="31">
        <v>54131472</v>
      </c>
      <c r="F2270" s="15" t="s">
        <v>10398</v>
      </c>
      <c r="G2270" s="15" t="s">
        <v>6696</v>
      </c>
      <c r="H2270" s="16">
        <v>100019912</v>
      </c>
      <c r="I2270" s="126">
        <v>52827704</v>
      </c>
      <c r="J2270" s="126">
        <v>52827704</v>
      </c>
      <c r="K2270" s="15" t="s">
        <v>48</v>
      </c>
      <c r="L2270" s="12" t="s">
        <v>555</v>
      </c>
      <c r="M2270" s="15" t="s">
        <v>7232</v>
      </c>
      <c r="N2270" s="15">
        <v>6001</v>
      </c>
      <c r="O2270" s="15" t="s">
        <v>7232</v>
      </c>
      <c r="P2270" s="15" t="s">
        <v>16731</v>
      </c>
      <c r="Q2270" s="48"/>
      <c r="R2270" s="11"/>
      <c r="S2270" s="120">
        <f>0</f>
        <v>0</v>
      </c>
      <c r="T2270" s="85">
        <v>107.03</v>
      </c>
      <c r="U2270" s="86"/>
      <c r="V2270" s="123">
        <v>46.825625000000002</v>
      </c>
      <c r="W2270" s="85">
        <f t="shared" si="542"/>
        <v>0</v>
      </c>
      <c r="X2270" s="86"/>
      <c r="Y2270" s="85">
        <v>16.054500000000001</v>
      </c>
      <c r="Z2270" s="86">
        <f t="shared" si="543"/>
        <v>0</v>
      </c>
      <c r="AA2270" s="86">
        <f t="shared" si="530"/>
        <v>0</v>
      </c>
      <c r="AB2270" s="85">
        <v>122.77</v>
      </c>
      <c r="AC2270" s="85">
        <v>9</v>
      </c>
      <c r="AD2270" s="124">
        <f t="shared" si="544"/>
        <v>73.661999999999992</v>
      </c>
      <c r="AE2270" s="86">
        <f t="shared" si="531"/>
        <v>2652</v>
      </c>
      <c r="AF2270" s="85">
        <v>0</v>
      </c>
      <c r="AG2270" s="85">
        <v>36.831000000000003</v>
      </c>
      <c r="AH2270" s="85">
        <f t="shared" si="532"/>
        <v>0</v>
      </c>
      <c r="AI2270" s="86">
        <f t="shared" si="533"/>
        <v>2652</v>
      </c>
      <c r="AJ2270" s="86">
        <f t="shared" si="534"/>
        <v>2652</v>
      </c>
      <c r="AK2270" s="125">
        <v>45170</v>
      </c>
      <c r="AL2270" s="85">
        <v>122.77</v>
      </c>
      <c r="AM2270" s="85">
        <v>9</v>
      </c>
      <c r="AN2270" s="124">
        <f t="shared" si="545"/>
        <v>73.661999999999992</v>
      </c>
      <c r="AO2270" s="86">
        <f t="shared" si="535"/>
        <v>2652</v>
      </c>
      <c r="AP2270" s="85">
        <v>0</v>
      </c>
      <c r="AQ2270" s="85">
        <v>36.831000000000003</v>
      </c>
      <c r="AR2270" s="85">
        <f t="shared" si="536"/>
        <v>0</v>
      </c>
      <c r="AS2270" s="86">
        <f t="shared" si="540"/>
        <v>2652</v>
      </c>
      <c r="AT2270" s="170">
        <f t="shared" si="541"/>
        <v>0</v>
      </c>
      <c r="AU2270" s="86">
        <v>2652</v>
      </c>
      <c r="AV2270" s="170">
        <f t="shared" si="537"/>
        <v>0</v>
      </c>
    </row>
    <row r="2271" spans="1:48" s="73" customFormat="1" ht="30" x14ac:dyDescent="0.2">
      <c r="A2271" s="10" t="s">
        <v>555</v>
      </c>
      <c r="B2271" s="14" t="s">
        <v>36</v>
      </c>
      <c r="C2271" s="14" t="s">
        <v>781</v>
      </c>
      <c r="D2271" s="14" t="s">
        <v>8506</v>
      </c>
      <c r="E2271" s="31">
        <v>54131472</v>
      </c>
      <c r="F2271" s="15" t="s">
        <v>10398</v>
      </c>
      <c r="G2271" s="15" t="s">
        <v>6696</v>
      </c>
      <c r="H2271" s="16">
        <v>100020076</v>
      </c>
      <c r="I2271" s="31">
        <v>710287011</v>
      </c>
      <c r="J2271" s="13">
        <v>42089816</v>
      </c>
      <c r="K2271" s="15" t="s">
        <v>48</v>
      </c>
      <c r="L2271" s="12" t="s">
        <v>555</v>
      </c>
      <c r="M2271" s="15" t="s">
        <v>8266</v>
      </c>
      <c r="N2271" s="15">
        <v>9301</v>
      </c>
      <c r="O2271" s="15" t="s">
        <v>8266</v>
      </c>
      <c r="P2271" s="15" t="s">
        <v>16748</v>
      </c>
      <c r="Q2271" s="48"/>
      <c r="R2271" s="11" t="s">
        <v>45</v>
      </c>
      <c r="S2271" s="120">
        <f>0</f>
        <v>0</v>
      </c>
      <c r="T2271" s="85">
        <v>107.03</v>
      </c>
      <c r="U2271" s="86"/>
      <c r="V2271" s="123">
        <v>46.825625000000002</v>
      </c>
      <c r="W2271" s="85">
        <f t="shared" si="542"/>
        <v>0</v>
      </c>
      <c r="X2271" s="86">
        <v>0</v>
      </c>
      <c r="Y2271" s="85">
        <v>16.054500000000001</v>
      </c>
      <c r="Z2271" s="86">
        <f t="shared" si="543"/>
        <v>0</v>
      </c>
      <c r="AA2271" s="86">
        <f t="shared" si="530"/>
        <v>0</v>
      </c>
      <c r="AB2271" s="85">
        <v>122.77</v>
      </c>
      <c r="AC2271" s="85">
        <v>0</v>
      </c>
      <c r="AD2271" s="124">
        <f t="shared" si="544"/>
        <v>73.661999999999992</v>
      </c>
      <c r="AE2271" s="86">
        <f t="shared" si="531"/>
        <v>0</v>
      </c>
      <c r="AF2271" s="85">
        <v>0</v>
      </c>
      <c r="AG2271" s="85">
        <v>36.831000000000003</v>
      </c>
      <c r="AH2271" s="85">
        <f t="shared" si="532"/>
        <v>0</v>
      </c>
      <c r="AI2271" s="86">
        <f t="shared" si="533"/>
        <v>0</v>
      </c>
      <c r="AJ2271" s="86">
        <f t="shared" si="534"/>
        <v>0</v>
      </c>
      <c r="AK2271" s="125">
        <v>45170</v>
      </c>
      <c r="AL2271" s="85">
        <v>122.77</v>
      </c>
      <c r="AM2271" s="85">
        <v>0</v>
      </c>
      <c r="AN2271" s="124">
        <f t="shared" si="545"/>
        <v>73.661999999999992</v>
      </c>
      <c r="AO2271" s="86">
        <f t="shared" si="535"/>
        <v>0</v>
      </c>
      <c r="AP2271" s="85">
        <v>0</v>
      </c>
      <c r="AQ2271" s="85">
        <v>36.831000000000003</v>
      </c>
      <c r="AR2271" s="85">
        <f t="shared" si="536"/>
        <v>0</v>
      </c>
      <c r="AS2271" s="86">
        <f t="shared" si="540"/>
        <v>0</v>
      </c>
      <c r="AT2271" s="170">
        <f t="shared" si="541"/>
        <v>0</v>
      </c>
      <c r="AU2271" s="86">
        <v>0</v>
      </c>
      <c r="AV2271" s="170">
        <f t="shared" si="537"/>
        <v>0</v>
      </c>
    </row>
    <row r="2272" spans="1:48" s="73" customFormat="1" ht="30" x14ac:dyDescent="0.25">
      <c r="A2272" s="10" t="s">
        <v>555</v>
      </c>
      <c r="B2272" s="14" t="s">
        <v>780</v>
      </c>
      <c r="C2272" s="14" t="s">
        <v>781</v>
      </c>
      <c r="D2272" s="14" t="s">
        <v>8506</v>
      </c>
      <c r="E2272" s="58">
        <v>54131472</v>
      </c>
      <c r="F2272" s="15" t="s">
        <v>10398</v>
      </c>
      <c r="G2272" s="15" t="s">
        <v>6696</v>
      </c>
      <c r="H2272" s="126">
        <v>100017521</v>
      </c>
      <c r="I2272" s="127">
        <v>42089808</v>
      </c>
      <c r="J2272" s="127">
        <v>42089808</v>
      </c>
      <c r="K2272" s="126" t="s">
        <v>783</v>
      </c>
      <c r="L2272" s="12" t="s">
        <v>555</v>
      </c>
      <c r="M2272" s="15" t="s">
        <v>8266</v>
      </c>
      <c r="N2272" s="15" t="s">
        <v>8520</v>
      </c>
      <c r="O2272" s="15" t="s">
        <v>8266</v>
      </c>
      <c r="P2272" s="126" t="s">
        <v>16829</v>
      </c>
      <c r="Q2272" s="48"/>
      <c r="R2272" s="11"/>
      <c r="S2272" s="120"/>
      <c r="T2272" s="85">
        <v>107.03</v>
      </c>
      <c r="U2272" s="86"/>
      <c r="V2272" s="123">
        <v>46.825625000000002</v>
      </c>
      <c r="W2272" s="85">
        <f t="shared" si="542"/>
        <v>0</v>
      </c>
      <c r="X2272" s="86">
        <v>0</v>
      </c>
      <c r="Y2272" s="85">
        <v>16.054500000000001</v>
      </c>
      <c r="Z2272" s="86">
        <f t="shared" si="543"/>
        <v>0</v>
      </c>
      <c r="AA2272" s="86">
        <f t="shared" si="530"/>
        <v>0</v>
      </c>
      <c r="AB2272" s="85">
        <v>122.77</v>
      </c>
      <c r="AC2272" s="85">
        <v>9</v>
      </c>
      <c r="AD2272" s="124">
        <f t="shared" si="544"/>
        <v>73.661999999999992</v>
      </c>
      <c r="AE2272" s="86">
        <f t="shared" si="531"/>
        <v>2652</v>
      </c>
      <c r="AF2272" s="85">
        <v>0</v>
      </c>
      <c r="AG2272" s="85">
        <v>36.831000000000003</v>
      </c>
      <c r="AH2272" s="85">
        <f t="shared" si="532"/>
        <v>0</v>
      </c>
      <c r="AI2272" s="86">
        <f t="shared" si="533"/>
        <v>2652</v>
      </c>
      <c r="AJ2272" s="86">
        <f t="shared" si="534"/>
        <v>2652</v>
      </c>
      <c r="AK2272" s="125"/>
      <c r="AL2272" s="85">
        <v>122.77</v>
      </c>
      <c r="AM2272" s="85">
        <v>9</v>
      </c>
      <c r="AN2272" s="124">
        <f t="shared" si="545"/>
        <v>73.661999999999992</v>
      </c>
      <c r="AO2272" s="86">
        <f t="shared" si="535"/>
        <v>2652</v>
      </c>
      <c r="AP2272" s="85">
        <v>0</v>
      </c>
      <c r="AQ2272" s="85">
        <v>36.831000000000003</v>
      </c>
      <c r="AR2272" s="85">
        <f t="shared" si="536"/>
        <v>0</v>
      </c>
      <c r="AS2272" s="86">
        <f t="shared" si="540"/>
        <v>2652</v>
      </c>
      <c r="AT2272" s="170">
        <f t="shared" si="541"/>
        <v>0</v>
      </c>
      <c r="AU2272" s="86">
        <v>2652</v>
      </c>
      <c r="AV2272" s="170">
        <f t="shared" si="537"/>
        <v>0</v>
      </c>
    </row>
    <row r="2273" spans="1:48" s="73" customFormat="1" ht="30" x14ac:dyDescent="0.2">
      <c r="A2273" s="10" t="s">
        <v>555</v>
      </c>
      <c r="B2273" s="14" t="s">
        <v>780</v>
      </c>
      <c r="C2273" s="14" t="s">
        <v>781</v>
      </c>
      <c r="D2273" s="14" t="s">
        <v>8506</v>
      </c>
      <c r="E2273" s="58">
        <v>54131472</v>
      </c>
      <c r="F2273" s="15" t="s">
        <v>10398</v>
      </c>
      <c r="G2273" s="15" t="s">
        <v>6696</v>
      </c>
      <c r="H2273" s="16">
        <v>100014070</v>
      </c>
      <c r="I2273" s="31">
        <v>710201265</v>
      </c>
      <c r="J2273" s="13">
        <v>42089816</v>
      </c>
      <c r="K2273" s="15" t="s">
        <v>796</v>
      </c>
      <c r="L2273" s="12" t="s">
        <v>555</v>
      </c>
      <c r="M2273" s="15" t="s">
        <v>8266</v>
      </c>
      <c r="N2273" s="15" t="s">
        <v>8520</v>
      </c>
      <c r="O2273" s="15" t="s">
        <v>8266</v>
      </c>
      <c r="P2273" s="15" t="s">
        <v>8521</v>
      </c>
      <c r="Q2273" s="48">
        <v>544051</v>
      </c>
      <c r="R2273" s="11" t="s">
        <v>86</v>
      </c>
      <c r="S2273" s="120">
        <v>6743</v>
      </c>
      <c r="T2273" s="85">
        <v>107.03</v>
      </c>
      <c r="U2273" s="86">
        <v>12</v>
      </c>
      <c r="V2273" s="123">
        <v>46.825625000000002</v>
      </c>
      <c r="W2273" s="85">
        <f t="shared" si="542"/>
        <v>4495</v>
      </c>
      <c r="X2273" s="86">
        <v>0</v>
      </c>
      <c r="Y2273" s="85">
        <v>16.054500000000001</v>
      </c>
      <c r="Z2273" s="86">
        <f t="shared" si="543"/>
        <v>0</v>
      </c>
      <c r="AA2273" s="86">
        <f t="shared" si="530"/>
        <v>4495</v>
      </c>
      <c r="AB2273" s="85">
        <v>122.77</v>
      </c>
      <c r="AC2273" s="85">
        <v>13</v>
      </c>
      <c r="AD2273" s="124">
        <f t="shared" si="544"/>
        <v>73.661999999999992</v>
      </c>
      <c r="AE2273" s="86">
        <f t="shared" si="531"/>
        <v>3830</v>
      </c>
      <c r="AF2273" s="85">
        <v>0</v>
      </c>
      <c r="AG2273" s="85">
        <v>36.831000000000003</v>
      </c>
      <c r="AH2273" s="85">
        <f t="shared" si="532"/>
        <v>0</v>
      </c>
      <c r="AI2273" s="86">
        <f t="shared" si="533"/>
        <v>8325</v>
      </c>
      <c r="AJ2273" s="86">
        <f t="shared" si="534"/>
        <v>1582</v>
      </c>
      <c r="AK2273" s="122"/>
      <c r="AL2273" s="85">
        <v>122.77</v>
      </c>
      <c r="AM2273" s="85">
        <v>13</v>
      </c>
      <c r="AN2273" s="124">
        <f t="shared" si="545"/>
        <v>73.661999999999992</v>
      </c>
      <c r="AO2273" s="86">
        <f t="shared" si="535"/>
        <v>3830</v>
      </c>
      <c r="AP2273" s="85">
        <v>0</v>
      </c>
      <c r="AQ2273" s="85">
        <v>36.831000000000003</v>
      </c>
      <c r="AR2273" s="85">
        <f t="shared" si="536"/>
        <v>0</v>
      </c>
      <c r="AS2273" s="86">
        <f t="shared" si="540"/>
        <v>8325</v>
      </c>
      <c r="AT2273" s="170">
        <f t="shared" si="541"/>
        <v>0</v>
      </c>
      <c r="AU2273" s="86">
        <v>8325</v>
      </c>
      <c r="AV2273" s="170">
        <f t="shared" si="537"/>
        <v>0</v>
      </c>
    </row>
    <row r="2274" spans="1:48" s="73" customFormat="1" ht="30" x14ac:dyDescent="0.2">
      <c r="A2274" s="10" t="s">
        <v>555</v>
      </c>
      <c r="B2274" s="14" t="s">
        <v>780</v>
      </c>
      <c r="C2274" s="14" t="s">
        <v>781</v>
      </c>
      <c r="D2274" s="14" t="s">
        <v>8506</v>
      </c>
      <c r="E2274" s="58">
        <v>54131472</v>
      </c>
      <c r="F2274" s="15" t="s">
        <v>10398</v>
      </c>
      <c r="G2274" s="15" t="s">
        <v>6696</v>
      </c>
      <c r="H2274" s="16">
        <v>100017838</v>
      </c>
      <c r="I2274" s="31">
        <v>710265565</v>
      </c>
      <c r="J2274" s="13">
        <v>50617265</v>
      </c>
      <c r="K2274" s="15" t="s">
        <v>783</v>
      </c>
      <c r="L2274" s="12" t="s">
        <v>555</v>
      </c>
      <c r="M2274" s="15" t="s">
        <v>7081</v>
      </c>
      <c r="N2274" s="15" t="s">
        <v>8518</v>
      </c>
      <c r="O2274" s="15" t="s">
        <v>7081</v>
      </c>
      <c r="P2274" s="15" t="s">
        <v>8519</v>
      </c>
      <c r="Q2274" s="48">
        <v>520471</v>
      </c>
      <c r="R2274" s="11" t="s">
        <v>86</v>
      </c>
      <c r="S2274" s="120">
        <v>8991</v>
      </c>
      <c r="T2274" s="85">
        <v>107.03</v>
      </c>
      <c r="U2274" s="86">
        <v>16</v>
      </c>
      <c r="V2274" s="123">
        <v>46.825625000000002</v>
      </c>
      <c r="W2274" s="85">
        <f t="shared" si="542"/>
        <v>5994</v>
      </c>
      <c r="X2274" s="86">
        <v>0</v>
      </c>
      <c r="Y2274" s="85">
        <v>16.054500000000001</v>
      </c>
      <c r="Z2274" s="86">
        <f t="shared" si="543"/>
        <v>0</v>
      </c>
      <c r="AA2274" s="86">
        <f t="shared" si="530"/>
        <v>5994</v>
      </c>
      <c r="AB2274" s="85">
        <v>122.77</v>
      </c>
      <c r="AC2274" s="85">
        <v>17</v>
      </c>
      <c r="AD2274" s="124">
        <f t="shared" si="544"/>
        <v>73.661999999999992</v>
      </c>
      <c r="AE2274" s="86">
        <f t="shared" si="531"/>
        <v>5009</v>
      </c>
      <c r="AF2274" s="85">
        <v>0</v>
      </c>
      <c r="AG2274" s="85">
        <v>36.831000000000003</v>
      </c>
      <c r="AH2274" s="85">
        <f t="shared" si="532"/>
        <v>0</v>
      </c>
      <c r="AI2274" s="86">
        <f t="shared" si="533"/>
        <v>11003</v>
      </c>
      <c r="AJ2274" s="86">
        <f t="shared" si="534"/>
        <v>2012</v>
      </c>
      <c r="AK2274" s="122"/>
      <c r="AL2274" s="85">
        <v>122.77</v>
      </c>
      <c r="AM2274" s="85">
        <v>17</v>
      </c>
      <c r="AN2274" s="124">
        <f t="shared" si="545"/>
        <v>73.661999999999992</v>
      </c>
      <c r="AO2274" s="86">
        <f t="shared" si="535"/>
        <v>5009</v>
      </c>
      <c r="AP2274" s="85">
        <v>0</v>
      </c>
      <c r="AQ2274" s="85">
        <v>36.831000000000003</v>
      </c>
      <c r="AR2274" s="85">
        <f t="shared" si="536"/>
        <v>0</v>
      </c>
      <c r="AS2274" s="86">
        <f t="shared" si="540"/>
        <v>11003</v>
      </c>
      <c r="AT2274" s="170">
        <f t="shared" si="541"/>
        <v>0</v>
      </c>
      <c r="AU2274" s="86">
        <v>11003</v>
      </c>
      <c r="AV2274" s="170">
        <f t="shared" si="537"/>
        <v>0</v>
      </c>
    </row>
    <row r="2275" spans="1:48" s="73" customFormat="1" ht="30" x14ac:dyDescent="0.2">
      <c r="A2275" s="10" t="s">
        <v>555</v>
      </c>
      <c r="B2275" s="14" t="s">
        <v>780</v>
      </c>
      <c r="C2275" s="14" t="s">
        <v>781</v>
      </c>
      <c r="D2275" s="14" t="s">
        <v>8506</v>
      </c>
      <c r="E2275" s="58">
        <v>54131472</v>
      </c>
      <c r="F2275" s="15" t="s">
        <v>10398</v>
      </c>
      <c r="G2275" s="15" t="s">
        <v>6696</v>
      </c>
      <c r="H2275" s="16">
        <v>100012819</v>
      </c>
      <c r="I2275" s="31">
        <v>710152958</v>
      </c>
      <c r="J2275" s="13">
        <v>42037425</v>
      </c>
      <c r="K2275" s="15" t="s">
        <v>8507</v>
      </c>
      <c r="L2275" s="12" t="s">
        <v>555</v>
      </c>
      <c r="M2275" s="15" t="s">
        <v>7404</v>
      </c>
      <c r="N2275" s="15" t="s">
        <v>8508</v>
      </c>
      <c r="O2275" s="15" t="s">
        <v>7404</v>
      </c>
      <c r="P2275" s="15" t="s">
        <v>8509</v>
      </c>
      <c r="Q2275" s="48">
        <v>524140</v>
      </c>
      <c r="R2275" s="11" t="s">
        <v>86</v>
      </c>
      <c r="S2275" s="120">
        <v>17981</v>
      </c>
      <c r="T2275" s="85">
        <v>107.03</v>
      </c>
      <c r="U2275" s="86">
        <v>32</v>
      </c>
      <c r="V2275" s="123">
        <v>46.825625000000002</v>
      </c>
      <c r="W2275" s="85">
        <f t="shared" si="542"/>
        <v>11987</v>
      </c>
      <c r="X2275" s="86">
        <v>0</v>
      </c>
      <c r="Y2275" s="85">
        <v>16.054500000000001</v>
      </c>
      <c r="Z2275" s="86">
        <f t="shared" si="543"/>
        <v>0</v>
      </c>
      <c r="AA2275" s="86">
        <f t="shared" si="530"/>
        <v>11987</v>
      </c>
      <c r="AB2275" s="85">
        <v>122.77</v>
      </c>
      <c r="AC2275" s="85">
        <v>35</v>
      </c>
      <c r="AD2275" s="124">
        <f t="shared" si="544"/>
        <v>73.661999999999992</v>
      </c>
      <c r="AE2275" s="86">
        <f t="shared" si="531"/>
        <v>10313</v>
      </c>
      <c r="AF2275" s="85">
        <v>0</v>
      </c>
      <c r="AG2275" s="85">
        <v>36.831000000000003</v>
      </c>
      <c r="AH2275" s="85">
        <f t="shared" si="532"/>
        <v>0</v>
      </c>
      <c r="AI2275" s="86">
        <f t="shared" si="533"/>
        <v>22300</v>
      </c>
      <c r="AJ2275" s="86">
        <f t="shared" si="534"/>
        <v>4319</v>
      </c>
      <c r="AK2275" s="122"/>
      <c r="AL2275" s="85">
        <v>122.77</v>
      </c>
      <c r="AM2275" s="85">
        <v>35</v>
      </c>
      <c r="AN2275" s="124">
        <f t="shared" si="545"/>
        <v>73.661999999999992</v>
      </c>
      <c r="AO2275" s="86">
        <f t="shared" si="535"/>
        <v>10313</v>
      </c>
      <c r="AP2275" s="85">
        <v>0</v>
      </c>
      <c r="AQ2275" s="85">
        <v>36.831000000000003</v>
      </c>
      <c r="AR2275" s="85">
        <f t="shared" si="536"/>
        <v>0</v>
      </c>
      <c r="AS2275" s="86">
        <f t="shared" si="540"/>
        <v>22300</v>
      </c>
      <c r="AT2275" s="170">
        <f t="shared" si="541"/>
        <v>0</v>
      </c>
      <c r="AU2275" s="86">
        <v>22300</v>
      </c>
      <c r="AV2275" s="170">
        <f t="shared" si="537"/>
        <v>0</v>
      </c>
    </row>
    <row r="2276" spans="1:48" s="73" customFormat="1" ht="30" x14ac:dyDescent="0.25">
      <c r="A2276" s="10" t="s">
        <v>555</v>
      </c>
      <c r="B2276" s="14" t="s">
        <v>780</v>
      </c>
      <c r="C2276" s="14" t="s">
        <v>781</v>
      </c>
      <c r="D2276" s="14" t="s">
        <v>8506</v>
      </c>
      <c r="E2276" s="58">
        <v>54131472</v>
      </c>
      <c r="F2276" s="15" t="s">
        <v>10398</v>
      </c>
      <c r="G2276" s="15" t="s">
        <v>6696</v>
      </c>
      <c r="H2276" s="126">
        <v>100017512</v>
      </c>
      <c r="I2276" s="127">
        <v>42382530</v>
      </c>
      <c r="J2276" s="127">
        <v>42382530</v>
      </c>
      <c r="K2276" s="126" t="s">
        <v>783</v>
      </c>
      <c r="L2276" s="12" t="s">
        <v>555</v>
      </c>
      <c r="M2276" s="15" t="s">
        <v>7001</v>
      </c>
      <c r="N2276" s="128" t="s">
        <v>10760</v>
      </c>
      <c r="O2276" s="15" t="s">
        <v>7116</v>
      </c>
      <c r="P2276" s="126" t="s">
        <v>16830</v>
      </c>
      <c r="Q2276" s="48"/>
      <c r="R2276" s="11"/>
      <c r="S2276" s="120">
        <v>0</v>
      </c>
      <c r="T2276" s="85">
        <v>107.03</v>
      </c>
      <c r="U2276" s="86">
        <v>0</v>
      </c>
      <c r="V2276" s="123">
        <v>46.825625000000002</v>
      </c>
      <c r="W2276" s="85">
        <v>0</v>
      </c>
      <c r="X2276" s="86">
        <v>0</v>
      </c>
      <c r="Y2276" s="85">
        <v>16.054500000000001</v>
      </c>
      <c r="Z2276" s="86">
        <v>0</v>
      </c>
      <c r="AA2276" s="86">
        <f t="shared" si="530"/>
        <v>0</v>
      </c>
      <c r="AB2276" s="85">
        <v>122.77</v>
      </c>
      <c r="AC2276" s="85">
        <v>3</v>
      </c>
      <c r="AD2276" s="124">
        <f t="shared" si="544"/>
        <v>73.661999999999992</v>
      </c>
      <c r="AE2276" s="86">
        <f t="shared" si="531"/>
        <v>884</v>
      </c>
      <c r="AF2276" s="85">
        <v>0</v>
      </c>
      <c r="AG2276" s="85">
        <v>36.831000000000003</v>
      </c>
      <c r="AH2276" s="85">
        <f t="shared" si="532"/>
        <v>0</v>
      </c>
      <c r="AI2276" s="86">
        <f t="shared" si="533"/>
        <v>884</v>
      </c>
      <c r="AJ2276" s="86">
        <f t="shared" si="534"/>
        <v>884</v>
      </c>
      <c r="AK2276" s="122"/>
      <c r="AL2276" s="85">
        <v>122.77</v>
      </c>
      <c r="AM2276" s="85">
        <v>3</v>
      </c>
      <c r="AN2276" s="124">
        <f t="shared" si="545"/>
        <v>73.661999999999992</v>
      </c>
      <c r="AO2276" s="86">
        <f t="shared" si="535"/>
        <v>884</v>
      </c>
      <c r="AP2276" s="85">
        <v>0</v>
      </c>
      <c r="AQ2276" s="85">
        <v>36.831000000000003</v>
      </c>
      <c r="AR2276" s="85">
        <f t="shared" si="536"/>
        <v>0</v>
      </c>
      <c r="AS2276" s="86">
        <f t="shared" si="540"/>
        <v>884</v>
      </c>
      <c r="AT2276" s="170">
        <f t="shared" si="541"/>
        <v>0</v>
      </c>
      <c r="AU2276" s="86">
        <v>884</v>
      </c>
      <c r="AV2276" s="170">
        <f t="shared" si="537"/>
        <v>0</v>
      </c>
    </row>
    <row r="2277" spans="1:48" s="73" customFormat="1" ht="30" x14ac:dyDescent="0.2">
      <c r="A2277" s="10" t="s">
        <v>555</v>
      </c>
      <c r="B2277" s="14" t="s">
        <v>780</v>
      </c>
      <c r="C2277" s="14" t="s">
        <v>781</v>
      </c>
      <c r="D2277" s="14" t="s">
        <v>8506</v>
      </c>
      <c r="E2277" s="58">
        <v>54131472</v>
      </c>
      <c r="F2277" s="15" t="s">
        <v>10398</v>
      </c>
      <c r="G2277" s="15" t="s">
        <v>6696</v>
      </c>
      <c r="H2277" s="16">
        <v>100019068</v>
      </c>
      <c r="I2277" s="31">
        <v>710277474</v>
      </c>
      <c r="J2277" s="13">
        <v>42080487</v>
      </c>
      <c r="K2277" s="15" t="s">
        <v>783</v>
      </c>
      <c r="L2277" s="12" t="s">
        <v>555</v>
      </c>
      <c r="M2277" s="15" t="s">
        <v>6969</v>
      </c>
      <c r="N2277" s="15" t="s">
        <v>8512</v>
      </c>
      <c r="O2277" s="15" t="s">
        <v>6969</v>
      </c>
      <c r="P2277" s="15" t="s">
        <v>1603</v>
      </c>
      <c r="Q2277" s="48">
        <v>520004</v>
      </c>
      <c r="R2277" s="11" t="s">
        <v>86</v>
      </c>
      <c r="S2277" s="120">
        <v>6743</v>
      </c>
      <c r="T2277" s="85">
        <v>107.03</v>
      </c>
      <c r="U2277" s="86">
        <v>12</v>
      </c>
      <c r="V2277" s="123">
        <v>46.825625000000002</v>
      </c>
      <c r="W2277" s="85">
        <f t="shared" ref="W2277:W2340" si="546">+ROUND(U2277*V2277*8,0)</f>
        <v>4495</v>
      </c>
      <c r="X2277" s="86">
        <v>0</v>
      </c>
      <c r="Y2277" s="85">
        <v>16.054500000000001</v>
      </c>
      <c r="Z2277" s="86">
        <f t="shared" ref="Z2277:Z2340" si="547">ROUND(X2277*Y2277*8,0)</f>
        <v>0</v>
      </c>
      <c r="AA2277" s="86">
        <f t="shared" si="530"/>
        <v>4495</v>
      </c>
      <c r="AB2277" s="85">
        <v>122.77</v>
      </c>
      <c r="AC2277" s="85">
        <v>15</v>
      </c>
      <c r="AD2277" s="124">
        <f t="shared" si="544"/>
        <v>73.661999999999992</v>
      </c>
      <c r="AE2277" s="86">
        <f t="shared" si="531"/>
        <v>4420</v>
      </c>
      <c r="AF2277" s="85">
        <v>0</v>
      </c>
      <c r="AG2277" s="85">
        <v>36.831000000000003</v>
      </c>
      <c r="AH2277" s="85">
        <f t="shared" si="532"/>
        <v>0</v>
      </c>
      <c r="AI2277" s="86">
        <f t="shared" si="533"/>
        <v>8915</v>
      </c>
      <c r="AJ2277" s="86">
        <f t="shared" si="534"/>
        <v>2172</v>
      </c>
      <c r="AK2277" s="122"/>
      <c r="AL2277" s="85">
        <v>122.77</v>
      </c>
      <c r="AM2277" s="85">
        <v>15</v>
      </c>
      <c r="AN2277" s="124">
        <f t="shared" si="545"/>
        <v>73.661999999999992</v>
      </c>
      <c r="AO2277" s="86">
        <f t="shared" si="535"/>
        <v>4420</v>
      </c>
      <c r="AP2277" s="85">
        <v>0</v>
      </c>
      <c r="AQ2277" s="85">
        <v>36.831000000000003</v>
      </c>
      <c r="AR2277" s="85">
        <f t="shared" si="536"/>
        <v>0</v>
      </c>
      <c r="AS2277" s="86">
        <f t="shared" si="540"/>
        <v>8915</v>
      </c>
      <c r="AT2277" s="170">
        <f t="shared" si="541"/>
        <v>0</v>
      </c>
      <c r="AU2277" s="86">
        <v>8915</v>
      </c>
      <c r="AV2277" s="170">
        <f t="shared" si="537"/>
        <v>0</v>
      </c>
    </row>
    <row r="2278" spans="1:48" s="73" customFormat="1" ht="30" x14ac:dyDescent="0.2">
      <c r="A2278" s="10" t="s">
        <v>555</v>
      </c>
      <c r="B2278" s="14" t="s">
        <v>780</v>
      </c>
      <c r="C2278" s="14" t="s">
        <v>781</v>
      </c>
      <c r="D2278" s="14" t="s">
        <v>8506</v>
      </c>
      <c r="E2278" s="58">
        <v>54131472</v>
      </c>
      <c r="F2278" s="15" t="s">
        <v>10398</v>
      </c>
      <c r="G2278" s="15" t="s">
        <v>6696</v>
      </c>
      <c r="H2278" s="16">
        <v>100012876</v>
      </c>
      <c r="I2278" s="31">
        <v>710156812</v>
      </c>
      <c r="J2278" s="31">
        <v>42085381</v>
      </c>
      <c r="K2278" s="15" t="s">
        <v>783</v>
      </c>
      <c r="L2278" s="12" t="s">
        <v>555</v>
      </c>
      <c r="M2278" s="15" t="s">
        <v>7404</v>
      </c>
      <c r="N2278" s="15" t="s">
        <v>8508</v>
      </c>
      <c r="O2278" s="15" t="s">
        <v>7404</v>
      </c>
      <c r="P2278" s="15" t="s">
        <v>8513</v>
      </c>
      <c r="Q2278" s="48">
        <v>524140</v>
      </c>
      <c r="R2278" s="11" t="s">
        <v>86</v>
      </c>
      <c r="S2278" s="120">
        <v>9745</v>
      </c>
      <c r="T2278" s="85">
        <v>107.03</v>
      </c>
      <c r="U2278" s="86">
        <v>17</v>
      </c>
      <c r="V2278" s="123">
        <v>46.825625000000002</v>
      </c>
      <c r="W2278" s="85">
        <f t="shared" si="546"/>
        <v>6368</v>
      </c>
      <c r="X2278" s="86">
        <v>1</v>
      </c>
      <c r="Y2278" s="85">
        <v>16.054500000000001</v>
      </c>
      <c r="Z2278" s="86">
        <f t="shared" si="547"/>
        <v>128</v>
      </c>
      <c r="AA2278" s="86">
        <f t="shared" si="530"/>
        <v>6496</v>
      </c>
      <c r="AB2278" s="85">
        <v>122.77</v>
      </c>
      <c r="AC2278" s="85">
        <v>17</v>
      </c>
      <c r="AD2278" s="124">
        <f t="shared" si="544"/>
        <v>73.661999999999992</v>
      </c>
      <c r="AE2278" s="86">
        <f t="shared" si="531"/>
        <v>5009</v>
      </c>
      <c r="AF2278" s="85">
        <v>0</v>
      </c>
      <c r="AG2278" s="85">
        <v>36.831000000000003</v>
      </c>
      <c r="AH2278" s="85">
        <f t="shared" si="532"/>
        <v>0</v>
      </c>
      <c r="AI2278" s="86">
        <f t="shared" si="533"/>
        <v>11505</v>
      </c>
      <c r="AJ2278" s="86">
        <f t="shared" si="534"/>
        <v>1760</v>
      </c>
      <c r="AK2278" s="122"/>
      <c r="AL2278" s="85">
        <v>122.77</v>
      </c>
      <c r="AM2278" s="85">
        <v>17</v>
      </c>
      <c r="AN2278" s="124">
        <f t="shared" si="545"/>
        <v>73.661999999999992</v>
      </c>
      <c r="AO2278" s="86">
        <f t="shared" si="535"/>
        <v>5009</v>
      </c>
      <c r="AP2278" s="85">
        <v>0</v>
      </c>
      <c r="AQ2278" s="85">
        <v>36.831000000000003</v>
      </c>
      <c r="AR2278" s="85">
        <f t="shared" si="536"/>
        <v>0</v>
      </c>
      <c r="AS2278" s="86">
        <f t="shared" si="540"/>
        <v>11505</v>
      </c>
      <c r="AT2278" s="170">
        <f t="shared" si="541"/>
        <v>0</v>
      </c>
      <c r="AU2278" s="86">
        <v>11505</v>
      </c>
      <c r="AV2278" s="170">
        <f t="shared" si="537"/>
        <v>0</v>
      </c>
    </row>
    <row r="2279" spans="1:48" s="73" customFormat="1" ht="30" x14ac:dyDescent="0.2">
      <c r="A2279" s="10" t="s">
        <v>555</v>
      </c>
      <c r="B2279" s="14" t="s">
        <v>780</v>
      </c>
      <c r="C2279" s="14" t="s">
        <v>781</v>
      </c>
      <c r="D2279" s="14" t="s">
        <v>8506</v>
      </c>
      <c r="E2279" s="31">
        <v>54131472</v>
      </c>
      <c r="F2279" s="15" t="s">
        <v>10398</v>
      </c>
      <c r="G2279" s="15" t="s">
        <v>6696</v>
      </c>
      <c r="H2279" s="16">
        <v>100018307</v>
      </c>
      <c r="I2279" s="31">
        <v>710270283</v>
      </c>
      <c r="J2279" s="13">
        <v>42079861</v>
      </c>
      <c r="K2279" s="15" t="s">
        <v>796</v>
      </c>
      <c r="L2279" s="12" t="s">
        <v>555</v>
      </c>
      <c r="M2279" s="15" t="s">
        <v>7404</v>
      </c>
      <c r="N2279" s="15" t="s">
        <v>8508</v>
      </c>
      <c r="O2279" s="15" t="s">
        <v>7404</v>
      </c>
      <c r="P2279" s="15" t="s">
        <v>8524</v>
      </c>
      <c r="Q2279" s="48">
        <v>524140</v>
      </c>
      <c r="R2279" s="11" t="s">
        <v>86</v>
      </c>
      <c r="S2279" s="120">
        <v>10114</v>
      </c>
      <c r="T2279" s="85">
        <v>107.03</v>
      </c>
      <c r="U2279" s="86">
        <v>18</v>
      </c>
      <c r="V2279" s="123">
        <v>46.825625000000002</v>
      </c>
      <c r="W2279" s="85">
        <f t="shared" si="546"/>
        <v>6743</v>
      </c>
      <c r="X2279" s="86">
        <v>0</v>
      </c>
      <c r="Y2279" s="85">
        <v>16.054500000000001</v>
      </c>
      <c r="Z2279" s="86">
        <f t="shared" si="547"/>
        <v>0</v>
      </c>
      <c r="AA2279" s="86">
        <f t="shared" si="530"/>
        <v>6743</v>
      </c>
      <c r="AB2279" s="85">
        <v>122.77</v>
      </c>
      <c r="AC2279" s="85">
        <v>18</v>
      </c>
      <c r="AD2279" s="124">
        <f t="shared" si="544"/>
        <v>73.661999999999992</v>
      </c>
      <c r="AE2279" s="86">
        <f t="shared" si="531"/>
        <v>5304</v>
      </c>
      <c r="AF2279" s="85">
        <v>0</v>
      </c>
      <c r="AG2279" s="85">
        <v>36.831000000000003</v>
      </c>
      <c r="AH2279" s="85">
        <f t="shared" si="532"/>
        <v>0</v>
      </c>
      <c r="AI2279" s="86">
        <f t="shared" si="533"/>
        <v>12047</v>
      </c>
      <c r="AJ2279" s="86">
        <f t="shared" si="534"/>
        <v>1933</v>
      </c>
      <c r="AK2279" s="122"/>
      <c r="AL2279" s="85">
        <v>122.77</v>
      </c>
      <c r="AM2279" s="85">
        <v>18</v>
      </c>
      <c r="AN2279" s="124">
        <f t="shared" si="545"/>
        <v>73.661999999999992</v>
      </c>
      <c r="AO2279" s="86">
        <f t="shared" si="535"/>
        <v>5304</v>
      </c>
      <c r="AP2279" s="85">
        <v>0</v>
      </c>
      <c r="AQ2279" s="85">
        <v>36.831000000000003</v>
      </c>
      <c r="AR2279" s="85">
        <f t="shared" si="536"/>
        <v>0</v>
      </c>
      <c r="AS2279" s="86">
        <f t="shared" si="540"/>
        <v>12047</v>
      </c>
      <c r="AT2279" s="170">
        <f t="shared" si="541"/>
        <v>0</v>
      </c>
      <c r="AU2279" s="86">
        <v>12047</v>
      </c>
      <c r="AV2279" s="170">
        <f t="shared" si="537"/>
        <v>0</v>
      </c>
    </row>
    <row r="2280" spans="1:48" s="73" customFormat="1" ht="30" x14ac:dyDescent="0.2">
      <c r="A2280" s="10" t="s">
        <v>555</v>
      </c>
      <c r="B2280" s="14" t="s">
        <v>780</v>
      </c>
      <c r="C2280" s="14" t="s">
        <v>781</v>
      </c>
      <c r="D2280" s="14" t="s">
        <v>8506</v>
      </c>
      <c r="E2280" s="58">
        <v>54131472</v>
      </c>
      <c r="F2280" s="15" t="s">
        <v>10398</v>
      </c>
      <c r="G2280" s="15" t="s">
        <v>6696</v>
      </c>
      <c r="H2280" s="16">
        <v>100012260</v>
      </c>
      <c r="I2280" s="31">
        <v>710152939</v>
      </c>
      <c r="J2280" s="13">
        <v>42090199</v>
      </c>
      <c r="K2280" s="15" t="s">
        <v>783</v>
      </c>
      <c r="L2280" s="12" t="s">
        <v>555</v>
      </c>
      <c r="M2280" s="15" t="s">
        <v>8229</v>
      </c>
      <c r="N2280" s="15" t="s">
        <v>8514</v>
      </c>
      <c r="O2280" s="15" t="s">
        <v>8229</v>
      </c>
      <c r="P2280" s="15" t="s">
        <v>8515</v>
      </c>
      <c r="Q2280" s="48">
        <v>543292</v>
      </c>
      <c r="R2280" s="11" t="s">
        <v>86</v>
      </c>
      <c r="S2280" s="120">
        <v>5619</v>
      </c>
      <c r="T2280" s="85">
        <v>107.03</v>
      </c>
      <c r="U2280" s="86">
        <v>10</v>
      </c>
      <c r="V2280" s="123">
        <v>46.825625000000002</v>
      </c>
      <c r="W2280" s="85">
        <f t="shared" si="546"/>
        <v>3746</v>
      </c>
      <c r="X2280" s="86">
        <v>0</v>
      </c>
      <c r="Y2280" s="85">
        <v>16.054500000000001</v>
      </c>
      <c r="Z2280" s="86">
        <f t="shared" si="547"/>
        <v>0</v>
      </c>
      <c r="AA2280" s="86">
        <f t="shared" si="530"/>
        <v>3746</v>
      </c>
      <c r="AB2280" s="85">
        <v>122.77</v>
      </c>
      <c r="AC2280" s="85">
        <v>10</v>
      </c>
      <c r="AD2280" s="124">
        <f t="shared" si="544"/>
        <v>73.661999999999992</v>
      </c>
      <c r="AE2280" s="86">
        <f t="shared" si="531"/>
        <v>2946</v>
      </c>
      <c r="AF2280" s="85">
        <v>0</v>
      </c>
      <c r="AG2280" s="85">
        <v>36.831000000000003</v>
      </c>
      <c r="AH2280" s="85">
        <f t="shared" si="532"/>
        <v>0</v>
      </c>
      <c r="AI2280" s="86">
        <f t="shared" si="533"/>
        <v>6692</v>
      </c>
      <c r="AJ2280" s="86">
        <f t="shared" si="534"/>
        <v>1073</v>
      </c>
      <c r="AK2280" s="122"/>
      <c r="AL2280" s="85">
        <v>122.77</v>
      </c>
      <c r="AM2280" s="85">
        <v>10</v>
      </c>
      <c r="AN2280" s="124">
        <f t="shared" si="545"/>
        <v>73.661999999999992</v>
      </c>
      <c r="AO2280" s="86">
        <f t="shared" si="535"/>
        <v>2946</v>
      </c>
      <c r="AP2280" s="85">
        <v>0</v>
      </c>
      <c r="AQ2280" s="85">
        <v>36.831000000000003</v>
      </c>
      <c r="AR2280" s="85">
        <f t="shared" si="536"/>
        <v>0</v>
      </c>
      <c r="AS2280" s="86">
        <f t="shared" si="540"/>
        <v>6692</v>
      </c>
      <c r="AT2280" s="170">
        <f t="shared" si="541"/>
        <v>0</v>
      </c>
      <c r="AU2280" s="86">
        <v>6692</v>
      </c>
      <c r="AV2280" s="170">
        <f t="shared" si="537"/>
        <v>0</v>
      </c>
    </row>
    <row r="2281" spans="1:48" s="73" customFormat="1" ht="30" x14ac:dyDescent="0.2">
      <c r="A2281" s="10" t="s">
        <v>555</v>
      </c>
      <c r="B2281" s="14" t="s">
        <v>780</v>
      </c>
      <c r="C2281" s="14" t="s">
        <v>781</v>
      </c>
      <c r="D2281" s="14" t="s">
        <v>8506</v>
      </c>
      <c r="E2281" s="58">
        <v>54131472</v>
      </c>
      <c r="F2281" s="15" t="s">
        <v>10398</v>
      </c>
      <c r="G2281" s="15" t="s">
        <v>6696</v>
      </c>
      <c r="H2281" s="16">
        <v>100012453</v>
      </c>
      <c r="I2281" s="31">
        <v>710225270</v>
      </c>
      <c r="J2281" s="13">
        <v>42090202</v>
      </c>
      <c r="K2281" s="15" t="s">
        <v>796</v>
      </c>
      <c r="L2281" s="12" t="s">
        <v>555</v>
      </c>
      <c r="M2281" s="15" t="s">
        <v>7170</v>
      </c>
      <c r="N2281" s="15" t="s">
        <v>8516</v>
      </c>
      <c r="O2281" s="15" t="s">
        <v>7170</v>
      </c>
      <c r="P2281" s="15" t="s">
        <v>8517</v>
      </c>
      <c r="Q2281" s="48">
        <v>523381</v>
      </c>
      <c r="R2281" s="11" t="s">
        <v>86</v>
      </c>
      <c r="S2281" s="120">
        <v>6743</v>
      </c>
      <c r="T2281" s="85">
        <v>107.03</v>
      </c>
      <c r="U2281" s="86">
        <v>12</v>
      </c>
      <c r="V2281" s="123">
        <v>46.825625000000002</v>
      </c>
      <c r="W2281" s="85">
        <f t="shared" si="546"/>
        <v>4495</v>
      </c>
      <c r="X2281" s="86">
        <v>0</v>
      </c>
      <c r="Y2281" s="85">
        <v>16.054500000000001</v>
      </c>
      <c r="Z2281" s="86">
        <f t="shared" si="547"/>
        <v>0</v>
      </c>
      <c r="AA2281" s="86">
        <f t="shared" si="530"/>
        <v>4495</v>
      </c>
      <c r="AB2281" s="85">
        <v>122.77</v>
      </c>
      <c r="AC2281" s="85">
        <v>23</v>
      </c>
      <c r="AD2281" s="124">
        <f t="shared" si="544"/>
        <v>73.661999999999992</v>
      </c>
      <c r="AE2281" s="86">
        <f t="shared" si="531"/>
        <v>6777</v>
      </c>
      <c r="AF2281" s="85">
        <v>0</v>
      </c>
      <c r="AG2281" s="85">
        <v>36.831000000000003</v>
      </c>
      <c r="AH2281" s="85">
        <f t="shared" si="532"/>
        <v>0</v>
      </c>
      <c r="AI2281" s="86">
        <f t="shared" si="533"/>
        <v>11272</v>
      </c>
      <c r="AJ2281" s="86">
        <f t="shared" si="534"/>
        <v>4529</v>
      </c>
      <c r="AK2281" s="122"/>
      <c r="AL2281" s="85">
        <v>122.77</v>
      </c>
      <c r="AM2281" s="85">
        <v>23</v>
      </c>
      <c r="AN2281" s="124">
        <f t="shared" si="545"/>
        <v>73.661999999999992</v>
      </c>
      <c r="AO2281" s="86">
        <f t="shared" si="535"/>
        <v>6777</v>
      </c>
      <c r="AP2281" s="85">
        <v>0</v>
      </c>
      <c r="AQ2281" s="85">
        <v>36.831000000000003</v>
      </c>
      <c r="AR2281" s="85">
        <f t="shared" si="536"/>
        <v>0</v>
      </c>
      <c r="AS2281" s="86">
        <f t="shared" si="540"/>
        <v>11272</v>
      </c>
      <c r="AT2281" s="170">
        <f t="shared" si="541"/>
        <v>0</v>
      </c>
      <c r="AU2281" s="86">
        <v>11272</v>
      </c>
      <c r="AV2281" s="170">
        <f t="shared" si="537"/>
        <v>0</v>
      </c>
    </row>
    <row r="2282" spans="1:48" s="73" customFormat="1" ht="30" x14ac:dyDescent="0.2">
      <c r="A2282" s="10" t="s">
        <v>555</v>
      </c>
      <c r="B2282" s="14" t="s">
        <v>780</v>
      </c>
      <c r="C2282" s="14" t="s">
        <v>781</v>
      </c>
      <c r="D2282" s="14" t="s">
        <v>8506</v>
      </c>
      <c r="E2282" s="58">
        <v>54131472</v>
      </c>
      <c r="F2282" s="15" t="s">
        <v>10398</v>
      </c>
      <c r="G2282" s="15" t="s">
        <v>6696</v>
      </c>
      <c r="H2282" s="16">
        <v>100013786</v>
      </c>
      <c r="I2282" s="31">
        <v>710155825</v>
      </c>
      <c r="J2282" s="13">
        <v>42090211</v>
      </c>
      <c r="K2282" s="15" t="s">
        <v>783</v>
      </c>
      <c r="L2282" s="12" t="s">
        <v>555</v>
      </c>
      <c r="M2282" s="15" t="s">
        <v>7953</v>
      </c>
      <c r="N2282" s="15" t="s">
        <v>8522</v>
      </c>
      <c r="O2282" s="15" t="s">
        <v>7953</v>
      </c>
      <c r="P2282" s="15" t="s">
        <v>8523</v>
      </c>
      <c r="Q2282" s="48">
        <v>527106</v>
      </c>
      <c r="R2282" s="11" t="s">
        <v>86</v>
      </c>
      <c r="S2282" s="120">
        <v>4495</v>
      </c>
      <c r="T2282" s="85">
        <v>107.03</v>
      </c>
      <c r="U2282" s="86">
        <v>8</v>
      </c>
      <c r="V2282" s="123">
        <v>46.825625000000002</v>
      </c>
      <c r="W2282" s="85">
        <f t="shared" si="546"/>
        <v>2997</v>
      </c>
      <c r="X2282" s="86">
        <v>0</v>
      </c>
      <c r="Y2282" s="85">
        <v>16.054500000000001</v>
      </c>
      <c r="Z2282" s="86">
        <f t="shared" si="547"/>
        <v>0</v>
      </c>
      <c r="AA2282" s="86">
        <f t="shared" si="530"/>
        <v>2997</v>
      </c>
      <c r="AB2282" s="85">
        <v>122.77</v>
      </c>
      <c r="AC2282" s="85">
        <v>13</v>
      </c>
      <c r="AD2282" s="124">
        <f t="shared" si="544"/>
        <v>73.661999999999992</v>
      </c>
      <c r="AE2282" s="86">
        <f t="shared" si="531"/>
        <v>3830</v>
      </c>
      <c r="AF2282" s="85">
        <v>0</v>
      </c>
      <c r="AG2282" s="85">
        <v>36.831000000000003</v>
      </c>
      <c r="AH2282" s="85">
        <f t="shared" si="532"/>
        <v>0</v>
      </c>
      <c r="AI2282" s="86">
        <f t="shared" si="533"/>
        <v>6827</v>
      </c>
      <c r="AJ2282" s="86">
        <f t="shared" si="534"/>
        <v>2332</v>
      </c>
      <c r="AK2282" s="122"/>
      <c r="AL2282" s="85">
        <v>122.77</v>
      </c>
      <c r="AM2282" s="85">
        <v>13</v>
      </c>
      <c r="AN2282" s="124">
        <f t="shared" si="545"/>
        <v>73.661999999999992</v>
      </c>
      <c r="AO2282" s="86">
        <f t="shared" si="535"/>
        <v>3830</v>
      </c>
      <c r="AP2282" s="85">
        <v>0</v>
      </c>
      <c r="AQ2282" s="85">
        <v>36.831000000000003</v>
      </c>
      <c r="AR2282" s="85">
        <f t="shared" si="536"/>
        <v>0</v>
      </c>
      <c r="AS2282" s="86">
        <f t="shared" si="540"/>
        <v>6827</v>
      </c>
      <c r="AT2282" s="170">
        <f t="shared" si="541"/>
        <v>0</v>
      </c>
      <c r="AU2282" s="86">
        <v>6827</v>
      </c>
      <c r="AV2282" s="170">
        <f t="shared" si="537"/>
        <v>0</v>
      </c>
    </row>
    <row r="2283" spans="1:48" s="73" customFormat="1" ht="30" x14ac:dyDescent="0.2">
      <c r="A2283" s="10" t="s">
        <v>555</v>
      </c>
      <c r="B2283" s="14" t="s">
        <v>780</v>
      </c>
      <c r="C2283" s="14" t="s">
        <v>781</v>
      </c>
      <c r="D2283" s="14" t="s">
        <v>8506</v>
      </c>
      <c r="E2283" s="58">
        <v>54131472</v>
      </c>
      <c r="F2283" s="15" t="s">
        <v>10398</v>
      </c>
      <c r="G2283" s="15" t="s">
        <v>6696</v>
      </c>
      <c r="H2283" s="16">
        <v>100014509</v>
      </c>
      <c r="I2283" s="31">
        <v>710248822</v>
      </c>
      <c r="J2283" s="13">
        <v>42079322</v>
      </c>
      <c r="K2283" s="15" t="s">
        <v>796</v>
      </c>
      <c r="L2283" s="12" t="s">
        <v>555</v>
      </c>
      <c r="M2283" s="15" t="s">
        <v>557</v>
      </c>
      <c r="N2283" s="15" t="s">
        <v>8510</v>
      </c>
      <c r="O2283" s="15" t="s">
        <v>557</v>
      </c>
      <c r="P2283" s="15" t="s">
        <v>8511</v>
      </c>
      <c r="Q2283" s="48">
        <v>519006</v>
      </c>
      <c r="R2283" s="11" t="s">
        <v>86</v>
      </c>
      <c r="S2283" s="120">
        <v>7305</v>
      </c>
      <c r="T2283" s="85">
        <v>107.03</v>
      </c>
      <c r="U2283" s="86">
        <v>13</v>
      </c>
      <c r="V2283" s="123">
        <v>46.825625000000002</v>
      </c>
      <c r="W2283" s="85">
        <f t="shared" si="546"/>
        <v>4870</v>
      </c>
      <c r="X2283" s="86">
        <v>0</v>
      </c>
      <c r="Y2283" s="85">
        <v>16.054500000000001</v>
      </c>
      <c r="Z2283" s="86">
        <f t="shared" si="547"/>
        <v>0</v>
      </c>
      <c r="AA2283" s="86">
        <f t="shared" si="530"/>
        <v>4870</v>
      </c>
      <c r="AB2283" s="85">
        <v>122.77</v>
      </c>
      <c r="AC2283" s="85">
        <v>9</v>
      </c>
      <c r="AD2283" s="124">
        <f t="shared" si="544"/>
        <v>73.661999999999992</v>
      </c>
      <c r="AE2283" s="86">
        <f t="shared" si="531"/>
        <v>2652</v>
      </c>
      <c r="AF2283" s="85">
        <v>0</v>
      </c>
      <c r="AG2283" s="85">
        <v>36.831000000000003</v>
      </c>
      <c r="AH2283" s="85">
        <f t="shared" si="532"/>
        <v>0</v>
      </c>
      <c r="AI2283" s="86">
        <f t="shared" si="533"/>
        <v>7522</v>
      </c>
      <c r="AJ2283" s="86">
        <f t="shared" si="534"/>
        <v>217</v>
      </c>
      <c r="AK2283" s="122"/>
      <c r="AL2283" s="85">
        <v>122.77</v>
      </c>
      <c r="AM2283" s="85">
        <v>9</v>
      </c>
      <c r="AN2283" s="124">
        <f t="shared" si="545"/>
        <v>73.661999999999992</v>
      </c>
      <c r="AO2283" s="86">
        <f t="shared" si="535"/>
        <v>2652</v>
      </c>
      <c r="AP2283" s="85">
        <v>0</v>
      </c>
      <c r="AQ2283" s="85">
        <v>36.831000000000003</v>
      </c>
      <c r="AR2283" s="85">
        <f t="shared" si="536"/>
        <v>0</v>
      </c>
      <c r="AS2283" s="86">
        <f t="shared" si="540"/>
        <v>7522</v>
      </c>
      <c r="AT2283" s="170">
        <f t="shared" si="541"/>
        <v>0</v>
      </c>
      <c r="AU2283" s="86">
        <v>7522</v>
      </c>
      <c r="AV2283" s="170">
        <f t="shared" si="537"/>
        <v>0</v>
      </c>
    </row>
    <row r="2284" spans="1:48" s="73" customFormat="1" x14ac:dyDescent="0.2">
      <c r="A2284" s="10" t="s">
        <v>555</v>
      </c>
      <c r="B2284" s="14" t="s">
        <v>36</v>
      </c>
      <c r="C2284" s="14" t="s">
        <v>37</v>
      </c>
      <c r="D2284" s="14" t="s">
        <v>7701</v>
      </c>
      <c r="E2284" s="58">
        <v>327735</v>
      </c>
      <c r="F2284" s="15" t="s">
        <v>7702</v>
      </c>
      <c r="G2284" s="15" t="s">
        <v>6696</v>
      </c>
      <c r="H2284" s="16">
        <v>100013240</v>
      </c>
      <c r="I2284" s="62">
        <v>710141791</v>
      </c>
      <c r="J2284" s="13">
        <v>710141791</v>
      </c>
      <c r="K2284" s="15" t="s">
        <v>48</v>
      </c>
      <c r="L2284" s="12" t="s">
        <v>555</v>
      </c>
      <c r="M2284" s="15" t="s">
        <v>7445</v>
      </c>
      <c r="N2284" s="49">
        <v>8301</v>
      </c>
      <c r="O2284" s="15" t="s">
        <v>7466</v>
      </c>
      <c r="P2284" s="15" t="s">
        <v>7704</v>
      </c>
      <c r="Q2284" s="48">
        <v>525146</v>
      </c>
      <c r="R2284" s="11" t="s">
        <v>45</v>
      </c>
      <c r="S2284" s="120">
        <v>19860</v>
      </c>
      <c r="T2284" s="85">
        <v>107.03</v>
      </c>
      <c r="U2284" s="86">
        <v>35</v>
      </c>
      <c r="V2284" s="123">
        <v>46.825625000000002</v>
      </c>
      <c r="W2284" s="85">
        <f t="shared" si="546"/>
        <v>13111</v>
      </c>
      <c r="X2284" s="86">
        <v>1</v>
      </c>
      <c r="Y2284" s="85">
        <v>16.054500000000001</v>
      </c>
      <c r="Z2284" s="86">
        <f t="shared" si="547"/>
        <v>128</v>
      </c>
      <c r="AA2284" s="86">
        <f t="shared" si="530"/>
        <v>13239</v>
      </c>
      <c r="AB2284" s="85">
        <v>122.77</v>
      </c>
      <c r="AC2284" s="85">
        <v>41</v>
      </c>
      <c r="AD2284" s="124">
        <f t="shared" si="544"/>
        <v>73.661999999999992</v>
      </c>
      <c r="AE2284" s="86">
        <f t="shared" si="531"/>
        <v>12081</v>
      </c>
      <c r="AF2284" s="85">
        <v>0</v>
      </c>
      <c r="AG2284" s="85">
        <v>36.831000000000003</v>
      </c>
      <c r="AH2284" s="85">
        <f t="shared" si="532"/>
        <v>0</v>
      </c>
      <c r="AI2284" s="86">
        <f t="shared" si="533"/>
        <v>25320</v>
      </c>
      <c r="AJ2284" s="86">
        <f t="shared" si="534"/>
        <v>5460</v>
      </c>
      <c r="AK2284" s="122"/>
      <c r="AL2284" s="85">
        <v>122.77</v>
      </c>
      <c r="AM2284" s="85">
        <v>41</v>
      </c>
      <c r="AN2284" s="124">
        <f t="shared" si="545"/>
        <v>73.661999999999992</v>
      </c>
      <c r="AO2284" s="86">
        <f t="shared" si="535"/>
        <v>12081</v>
      </c>
      <c r="AP2284" s="85">
        <v>0</v>
      </c>
      <c r="AQ2284" s="85">
        <v>36.831000000000003</v>
      </c>
      <c r="AR2284" s="85">
        <f t="shared" si="536"/>
        <v>0</v>
      </c>
      <c r="AS2284" s="86">
        <f t="shared" si="540"/>
        <v>25320</v>
      </c>
      <c r="AT2284" s="170">
        <f t="shared" si="541"/>
        <v>0</v>
      </c>
      <c r="AU2284" s="86">
        <v>25320</v>
      </c>
      <c r="AV2284" s="170">
        <f t="shared" si="537"/>
        <v>0</v>
      </c>
    </row>
    <row r="2285" spans="1:48" s="73" customFormat="1" x14ac:dyDescent="0.2">
      <c r="A2285" s="10" t="s">
        <v>555</v>
      </c>
      <c r="B2285" s="14" t="s">
        <v>36</v>
      </c>
      <c r="C2285" s="14" t="s">
        <v>37</v>
      </c>
      <c r="D2285" s="14" t="s">
        <v>7779</v>
      </c>
      <c r="E2285" s="58">
        <v>327972</v>
      </c>
      <c r="F2285" s="15" t="s">
        <v>7780</v>
      </c>
      <c r="G2285" s="15" t="s">
        <v>6696</v>
      </c>
      <c r="H2285" s="16">
        <v>100013076</v>
      </c>
      <c r="I2285" s="62">
        <v>37880047</v>
      </c>
      <c r="J2285" s="13">
        <v>37880047</v>
      </c>
      <c r="K2285" s="15" t="s">
        <v>48</v>
      </c>
      <c r="L2285" s="12" t="s">
        <v>555</v>
      </c>
      <c r="M2285" s="15" t="s">
        <v>6697</v>
      </c>
      <c r="N2285" s="49">
        <v>8221</v>
      </c>
      <c r="O2285" s="15" t="s">
        <v>7781</v>
      </c>
      <c r="P2285" s="15" t="s">
        <v>7782</v>
      </c>
      <c r="Q2285" s="48">
        <v>525405</v>
      </c>
      <c r="R2285" s="11" t="s">
        <v>86</v>
      </c>
      <c r="S2285" s="120">
        <v>32591</v>
      </c>
      <c r="T2285" s="85">
        <v>107.03</v>
      </c>
      <c r="U2285" s="86">
        <v>58</v>
      </c>
      <c r="V2285" s="123">
        <v>46.825625000000002</v>
      </c>
      <c r="W2285" s="85">
        <f t="shared" si="546"/>
        <v>21727</v>
      </c>
      <c r="X2285" s="86">
        <v>0</v>
      </c>
      <c r="Y2285" s="85">
        <v>16.054500000000001</v>
      </c>
      <c r="Z2285" s="86">
        <f t="shared" si="547"/>
        <v>0</v>
      </c>
      <c r="AA2285" s="86">
        <f t="shared" si="530"/>
        <v>21727</v>
      </c>
      <c r="AB2285" s="85">
        <v>122.77</v>
      </c>
      <c r="AC2285" s="85">
        <v>83</v>
      </c>
      <c r="AD2285" s="124">
        <f t="shared" si="544"/>
        <v>73.661999999999992</v>
      </c>
      <c r="AE2285" s="86">
        <f t="shared" si="531"/>
        <v>24456</v>
      </c>
      <c r="AF2285" s="85">
        <v>0</v>
      </c>
      <c r="AG2285" s="85">
        <v>36.831000000000003</v>
      </c>
      <c r="AH2285" s="85">
        <f t="shared" si="532"/>
        <v>0</v>
      </c>
      <c r="AI2285" s="86">
        <f t="shared" si="533"/>
        <v>46183</v>
      </c>
      <c r="AJ2285" s="86">
        <f t="shared" si="534"/>
        <v>13592</v>
      </c>
      <c r="AK2285" s="122"/>
      <c r="AL2285" s="85">
        <v>122.77</v>
      </c>
      <c r="AM2285" s="85">
        <v>83</v>
      </c>
      <c r="AN2285" s="124">
        <f t="shared" si="545"/>
        <v>73.661999999999992</v>
      </c>
      <c r="AO2285" s="86">
        <f t="shared" si="535"/>
        <v>24456</v>
      </c>
      <c r="AP2285" s="85">
        <v>0</v>
      </c>
      <c r="AQ2285" s="85">
        <v>36.831000000000003</v>
      </c>
      <c r="AR2285" s="85">
        <f t="shared" si="536"/>
        <v>0</v>
      </c>
      <c r="AS2285" s="86">
        <f t="shared" si="540"/>
        <v>46183</v>
      </c>
      <c r="AT2285" s="170">
        <f t="shared" si="541"/>
        <v>0</v>
      </c>
      <c r="AU2285" s="86">
        <v>46183</v>
      </c>
      <c r="AV2285" s="170">
        <f t="shared" si="537"/>
        <v>0</v>
      </c>
    </row>
    <row r="2286" spans="1:48" s="73" customFormat="1" x14ac:dyDescent="0.2">
      <c r="A2286" s="10" t="s">
        <v>555</v>
      </c>
      <c r="B2286" s="14" t="s">
        <v>36</v>
      </c>
      <c r="C2286" s="14" t="s">
        <v>37</v>
      </c>
      <c r="D2286" s="14" t="s">
        <v>6718</v>
      </c>
      <c r="E2286" s="58">
        <v>321826</v>
      </c>
      <c r="F2286" s="15" t="s">
        <v>6719</v>
      </c>
      <c r="G2286" s="15" t="s">
        <v>6696</v>
      </c>
      <c r="H2286" s="16">
        <v>100011423</v>
      </c>
      <c r="I2286" s="62">
        <v>710023090</v>
      </c>
      <c r="J2286" s="13">
        <v>710023090</v>
      </c>
      <c r="K2286" s="15" t="s">
        <v>48</v>
      </c>
      <c r="L2286" s="12" t="s">
        <v>555</v>
      </c>
      <c r="M2286" s="15" t="s">
        <v>556</v>
      </c>
      <c r="N2286" s="49">
        <v>8641</v>
      </c>
      <c r="O2286" s="15" t="s">
        <v>6720</v>
      </c>
      <c r="P2286" s="15" t="s">
        <v>6721</v>
      </c>
      <c r="Q2286" s="48">
        <v>519014</v>
      </c>
      <c r="R2286" s="11" t="s">
        <v>45</v>
      </c>
      <c r="S2286" s="120">
        <v>2810</v>
      </c>
      <c r="T2286" s="85">
        <v>107.03</v>
      </c>
      <c r="U2286" s="86">
        <v>5</v>
      </c>
      <c r="V2286" s="123">
        <v>46.825625000000002</v>
      </c>
      <c r="W2286" s="85">
        <f t="shared" si="546"/>
        <v>1873</v>
      </c>
      <c r="X2286" s="86">
        <v>0</v>
      </c>
      <c r="Y2286" s="85">
        <v>16.054500000000001</v>
      </c>
      <c r="Z2286" s="86">
        <f t="shared" si="547"/>
        <v>0</v>
      </c>
      <c r="AA2286" s="86">
        <f t="shared" si="530"/>
        <v>1873</v>
      </c>
      <c r="AB2286" s="85">
        <v>122.77</v>
      </c>
      <c r="AC2286" s="85">
        <v>4</v>
      </c>
      <c r="AD2286" s="124">
        <f t="shared" si="544"/>
        <v>73.661999999999992</v>
      </c>
      <c r="AE2286" s="86">
        <f t="shared" si="531"/>
        <v>1179</v>
      </c>
      <c r="AF2286" s="85">
        <v>0</v>
      </c>
      <c r="AG2286" s="85">
        <v>36.831000000000003</v>
      </c>
      <c r="AH2286" s="85">
        <f t="shared" si="532"/>
        <v>0</v>
      </c>
      <c r="AI2286" s="86">
        <f t="shared" si="533"/>
        <v>3052</v>
      </c>
      <c r="AJ2286" s="86">
        <f t="shared" si="534"/>
        <v>242</v>
      </c>
      <c r="AK2286" s="122"/>
      <c r="AL2286" s="85">
        <v>122.77</v>
      </c>
      <c r="AM2286" s="85">
        <v>4</v>
      </c>
      <c r="AN2286" s="124">
        <f t="shared" si="545"/>
        <v>73.661999999999992</v>
      </c>
      <c r="AO2286" s="86">
        <f t="shared" si="535"/>
        <v>1179</v>
      </c>
      <c r="AP2286" s="85">
        <v>0</v>
      </c>
      <c r="AQ2286" s="85">
        <v>36.831000000000003</v>
      </c>
      <c r="AR2286" s="85">
        <f t="shared" si="536"/>
        <v>0</v>
      </c>
      <c r="AS2286" s="86">
        <f t="shared" si="540"/>
        <v>3052</v>
      </c>
      <c r="AT2286" s="170">
        <f t="shared" si="541"/>
        <v>0</v>
      </c>
      <c r="AU2286" s="86">
        <v>3052</v>
      </c>
      <c r="AV2286" s="170">
        <f t="shared" si="537"/>
        <v>0</v>
      </c>
    </row>
    <row r="2287" spans="1:48" s="73" customFormat="1" x14ac:dyDescent="0.2">
      <c r="A2287" s="10" t="s">
        <v>555</v>
      </c>
      <c r="B2287" s="14" t="s">
        <v>36</v>
      </c>
      <c r="C2287" s="14" t="s">
        <v>37</v>
      </c>
      <c r="D2287" s="14" t="s">
        <v>7431</v>
      </c>
      <c r="E2287" s="58">
        <v>690619</v>
      </c>
      <c r="F2287" s="15" t="s">
        <v>7432</v>
      </c>
      <c r="G2287" s="15" t="s">
        <v>6696</v>
      </c>
      <c r="H2287" s="16">
        <v>100012607</v>
      </c>
      <c r="I2287" s="62">
        <v>710028172</v>
      </c>
      <c r="J2287" s="13">
        <v>710028172</v>
      </c>
      <c r="K2287" s="15" t="s">
        <v>48</v>
      </c>
      <c r="L2287" s="12" t="s">
        <v>555</v>
      </c>
      <c r="M2287" s="15" t="s">
        <v>6697</v>
      </c>
      <c r="N2287" s="49">
        <v>8252</v>
      </c>
      <c r="O2287" s="15" t="s">
        <v>7433</v>
      </c>
      <c r="P2287" s="15" t="s">
        <v>7434</v>
      </c>
      <c r="Q2287" s="48">
        <v>524158</v>
      </c>
      <c r="R2287" s="11" t="s">
        <v>45</v>
      </c>
      <c r="S2287" s="120">
        <v>6181</v>
      </c>
      <c r="T2287" s="85">
        <v>107.03</v>
      </c>
      <c r="U2287" s="86">
        <v>11</v>
      </c>
      <c r="V2287" s="123">
        <v>46.825625000000002</v>
      </c>
      <c r="W2287" s="85">
        <f t="shared" si="546"/>
        <v>4121</v>
      </c>
      <c r="X2287" s="86">
        <v>0</v>
      </c>
      <c r="Y2287" s="85">
        <v>16.054500000000001</v>
      </c>
      <c r="Z2287" s="86">
        <f t="shared" si="547"/>
        <v>0</v>
      </c>
      <c r="AA2287" s="86">
        <f t="shared" si="530"/>
        <v>4121</v>
      </c>
      <c r="AB2287" s="85">
        <v>122.77</v>
      </c>
      <c r="AC2287" s="85">
        <v>12</v>
      </c>
      <c r="AD2287" s="124">
        <f t="shared" si="544"/>
        <v>73.661999999999992</v>
      </c>
      <c r="AE2287" s="86">
        <f t="shared" si="531"/>
        <v>3536</v>
      </c>
      <c r="AF2287" s="85">
        <v>0</v>
      </c>
      <c r="AG2287" s="85">
        <v>36.831000000000003</v>
      </c>
      <c r="AH2287" s="85">
        <f t="shared" si="532"/>
        <v>0</v>
      </c>
      <c r="AI2287" s="86">
        <f t="shared" si="533"/>
        <v>7657</v>
      </c>
      <c r="AJ2287" s="86">
        <f t="shared" si="534"/>
        <v>1476</v>
      </c>
      <c r="AK2287" s="122"/>
      <c r="AL2287" s="85">
        <v>122.77</v>
      </c>
      <c r="AM2287" s="85">
        <v>12</v>
      </c>
      <c r="AN2287" s="124">
        <f t="shared" si="545"/>
        <v>73.661999999999992</v>
      </c>
      <c r="AO2287" s="86">
        <f t="shared" si="535"/>
        <v>3536</v>
      </c>
      <c r="AP2287" s="85">
        <v>0</v>
      </c>
      <c r="AQ2287" s="85">
        <v>36.831000000000003</v>
      </c>
      <c r="AR2287" s="85">
        <f t="shared" si="536"/>
        <v>0</v>
      </c>
      <c r="AS2287" s="86">
        <f t="shared" si="540"/>
        <v>7657</v>
      </c>
      <c r="AT2287" s="170">
        <f t="shared" si="541"/>
        <v>0</v>
      </c>
      <c r="AU2287" s="86">
        <v>7657</v>
      </c>
      <c r="AV2287" s="170">
        <f t="shared" si="537"/>
        <v>0</v>
      </c>
    </row>
    <row r="2288" spans="1:48" s="73" customFormat="1" x14ac:dyDescent="0.2">
      <c r="A2288" s="10" t="s">
        <v>555</v>
      </c>
      <c r="B2288" s="14" t="s">
        <v>36</v>
      </c>
      <c r="C2288" s="14" t="s">
        <v>37</v>
      </c>
      <c r="D2288" s="14" t="s">
        <v>6946</v>
      </c>
      <c r="E2288" s="58">
        <v>322521</v>
      </c>
      <c r="F2288" s="15" t="s">
        <v>6947</v>
      </c>
      <c r="G2288" s="15" t="s">
        <v>6696</v>
      </c>
      <c r="H2288" s="13">
        <v>100011663</v>
      </c>
      <c r="I2288" s="62">
        <v>710023634</v>
      </c>
      <c r="J2288" s="13">
        <v>710023634</v>
      </c>
      <c r="K2288" s="14" t="s">
        <v>48</v>
      </c>
      <c r="L2288" s="12" t="s">
        <v>555</v>
      </c>
      <c r="M2288" s="15" t="s">
        <v>556</v>
      </c>
      <c r="N2288" s="53">
        <v>8641</v>
      </c>
      <c r="O2288" s="15" t="s">
        <v>6948</v>
      </c>
      <c r="P2288" s="15" t="s">
        <v>10079</v>
      </c>
      <c r="Q2288" s="48" t="s">
        <v>10669</v>
      </c>
      <c r="R2288" s="11" t="s">
        <v>45</v>
      </c>
      <c r="S2288" s="120">
        <v>0</v>
      </c>
      <c r="T2288" s="85">
        <v>107.03</v>
      </c>
      <c r="U2288" s="86">
        <v>0</v>
      </c>
      <c r="V2288" s="123">
        <v>46.825625000000002</v>
      </c>
      <c r="W2288" s="85">
        <f t="shared" si="546"/>
        <v>0</v>
      </c>
      <c r="X2288" s="86">
        <v>0</v>
      </c>
      <c r="Y2288" s="85">
        <v>16.054500000000001</v>
      </c>
      <c r="Z2288" s="86">
        <f t="shared" si="547"/>
        <v>0</v>
      </c>
      <c r="AA2288" s="86">
        <f t="shared" si="530"/>
        <v>0</v>
      </c>
      <c r="AB2288" s="85">
        <v>122.77</v>
      </c>
      <c r="AC2288" s="85">
        <v>12</v>
      </c>
      <c r="AD2288" s="124">
        <f t="shared" si="544"/>
        <v>73.661999999999992</v>
      </c>
      <c r="AE2288" s="86">
        <f t="shared" si="531"/>
        <v>3536</v>
      </c>
      <c r="AF2288" s="85">
        <v>0</v>
      </c>
      <c r="AG2288" s="85">
        <v>36.831000000000003</v>
      </c>
      <c r="AH2288" s="85">
        <f t="shared" si="532"/>
        <v>0</v>
      </c>
      <c r="AI2288" s="86">
        <f t="shared" si="533"/>
        <v>3536</v>
      </c>
      <c r="AJ2288" s="86">
        <f t="shared" si="534"/>
        <v>3536</v>
      </c>
      <c r="AK2288" s="122"/>
      <c r="AL2288" s="85">
        <v>122.77</v>
      </c>
      <c r="AM2288" s="85">
        <v>12</v>
      </c>
      <c r="AN2288" s="124">
        <f t="shared" si="545"/>
        <v>73.661999999999992</v>
      </c>
      <c r="AO2288" s="86">
        <f t="shared" si="535"/>
        <v>3536</v>
      </c>
      <c r="AP2288" s="85">
        <v>0</v>
      </c>
      <c r="AQ2288" s="85">
        <v>36.831000000000003</v>
      </c>
      <c r="AR2288" s="85">
        <f t="shared" si="536"/>
        <v>0</v>
      </c>
      <c r="AS2288" s="86">
        <f t="shared" si="540"/>
        <v>3536</v>
      </c>
      <c r="AT2288" s="170">
        <f t="shared" si="541"/>
        <v>0</v>
      </c>
      <c r="AU2288" s="86">
        <v>3536</v>
      </c>
      <c r="AV2288" s="170">
        <f t="shared" si="537"/>
        <v>0</v>
      </c>
    </row>
    <row r="2289" spans="1:48" s="73" customFormat="1" ht="30" x14ac:dyDescent="0.2">
      <c r="A2289" s="10" t="s">
        <v>555</v>
      </c>
      <c r="B2289" s="14" t="s">
        <v>36</v>
      </c>
      <c r="C2289" s="14" t="s">
        <v>37</v>
      </c>
      <c r="D2289" s="14" t="s">
        <v>8045</v>
      </c>
      <c r="E2289" s="58">
        <v>331007</v>
      </c>
      <c r="F2289" s="15" t="s">
        <v>8046</v>
      </c>
      <c r="G2289" s="15" t="s">
        <v>6696</v>
      </c>
      <c r="H2289" s="16">
        <v>100013622</v>
      </c>
      <c r="I2289" s="62">
        <v>42343691</v>
      </c>
      <c r="J2289" s="13">
        <v>42343691</v>
      </c>
      <c r="K2289" s="15" t="s">
        <v>48</v>
      </c>
      <c r="L2289" s="12" t="s">
        <v>555</v>
      </c>
      <c r="M2289" s="15" t="s">
        <v>7959</v>
      </c>
      <c r="N2289" s="49">
        <v>9101</v>
      </c>
      <c r="O2289" s="15" t="s">
        <v>8047</v>
      </c>
      <c r="P2289" s="15" t="s">
        <v>8048</v>
      </c>
      <c r="Q2289" s="48">
        <v>527840</v>
      </c>
      <c r="R2289" s="11" t="s">
        <v>86</v>
      </c>
      <c r="S2289" s="120">
        <v>32591</v>
      </c>
      <c r="T2289" s="85">
        <v>107.03</v>
      </c>
      <c r="U2289" s="86">
        <v>58</v>
      </c>
      <c r="V2289" s="123">
        <v>46.825625000000002</v>
      </c>
      <c r="W2289" s="85">
        <f t="shared" si="546"/>
        <v>21727</v>
      </c>
      <c r="X2289" s="86">
        <v>0</v>
      </c>
      <c r="Y2289" s="85">
        <v>16.054500000000001</v>
      </c>
      <c r="Z2289" s="86">
        <f t="shared" si="547"/>
        <v>0</v>
      </c>
      <c r="AA2289" s="86">
        <f t="shared" si="530"/>
        <v>21727</v>
      </c>
      <c r="AB2289" s="85">
        <v>122.77</v>
      </c>
      <c r="AC2289" s="85">
        <v>59</v>
      </c>
      <c r="AD2289" s="124">
        <f t="shared" si="544"/>
        <v>73.661999999999992</v>
      </c>
      <c r="AE2289" s="86">
        <f t="shared" si="531"/>
        <v>17384</v>
      </c>
      <c r="AF2289" s="85">
        <v>0</v>
      </c>
      <c r="AG2289" s="85">
        <v>36.831000000000003</v>
      </c>
      <c r="AH2289" s="85">
        <f t="shared" si="532"/>
        <v>0</v>
      </c>
      <c r="AI2289" s="86">
        <f t="shared" si="533"/>
        <v>39111</v>
      </c>
      <c r="AJ2289" s="86">
        <f t="shared" si="534"/>
        <v>6520</v>
      </c>
      <c r="AK2289" s="122"/>
      <c r="AL2289" s="85">
        <v>122.77</v>
      </c>
      <c r="AM2289" s="85">
        <v>59</v>
      </c>
      <c r="AN2289" s="124">
        <f t="shared" si="545"/>
        <v>73.661999999999992</v>
      </c>
      <c r="AO2289" s="86">
        <f t="shared" si="535"/>
        <v>17384</v>
      </c>
      <c r="AP2289" s="85">
        <v>0</v>
      </c>
      <c r="AQ2289" s="85">
        <v>36.831000000000003</v>
      </c>
      <c r="AR2289" s="85">
        <f t="shared" si="536"/>
        <v>0</v>
      </c>
      <c r="AS2289" s="86">
        <f t="shared" si="540"/>
        <v>39111</v>
      </c>
      <c r="AT2289" s="170">
        <f t="shared" si="541"/>
        <v>0</v>
      </c>
      <c r="AU2289" s="86">
        <v>39111</v>
      </c>
      <c r="AV2289" s="170">
        <f t="shared" si="537"/>
        <v>0</v>
      </c>
    </row>
    <row r="2290" spans="1:48" s="73" customFormat="1" x14ac:dyDescent="0.2">
      <c r="A2290" s="10" t="s">
        <v>555</v>
      </c>
      <c r="B2290" s="14" t="s">
        <v>36</v>
      </c>
      <c r="C2290" s="14" t="s">
        <v>37</v>
      </c>
      <c r="D2290" s="14" t="s">
        <v>7402</v>
      </c>
      <c r="E2290" s="58">
        <v>327646</v>
      </c>
      <c r="F2290" s="15" t="s">
        <v>7403</v>
      </c>
      <c r="G2290" s="15" t="s">
        <v>6696</v>
      </c>
      <c r="H2290" s="16">
        <v>100012774</v>
      </c>
      <c r="I2290" s="62">
        <v>42085438</v>
      </c>
      <c r="J2290" s="13">
        <v>42085438</v>
      </c>
      <c r="K2290" s="15" t="s">
        <v>48</v>
      </c>
      <c r="L2290" s="12" t="s">
        <v>555</v>
      </c>
      <c r="M2290" s="15" t="s">
        <v>6697</v>
      </c>
      <c r="N2290" s="49">
        <v>8001</v>
      </c>
      <c r="O2290" s="15" t="s">
        <v>7404</v>
      </c>
      <c r="P2290" s="15" t="s">
        <v>7407</v>
      </c>
      <c r="Q2290" s="48">
        <v>524140</v>
      </c>
      <c r="R2290" s="11" t="s">
        <v>86</v>
      </c>
      <c r="S2290" s="120">
        <v>29781</v>
      </c>
      <c r="T2290" s="85">
        <v>107.03</v>
      </c>
      <c r="U2290" s="86">
        <v>53</v>
      </c>
      <c r="V2290" s="123">
        <v>46.825625000000002</v>
      </c>
      <c r="W2290" s="85">
        <f t="shared" si="546"/>
        <v>19854</v>
      </c>
      <c r="X2290" s="86">
        <v>0</v>
      </c>
      <c r="Y2290" s="85">
        <v>16.054500000000001</v>
      </c>
      <c r="Z2290" s="86">
        <f t="shared" si="547"/>
        <v>0</v>
      </c>
      <c r="AA2290" s="86">
        <f t="shared" si="530"/>
        <v>19854</v>
      </c>
      <c r="AB2290" s="85">
        <v>122.77</v>
      </c>
      <c r="AC2290" s="85">
        <v>41</v>
      </c>
      <c r="AD2290" s="124">
        <f t="shared" si="544"/>
        <v>73.661999999999992</v>
      </c>
      <c r="AE2290" s="86">
        <f t="shared" si="531"/>
        <v>12081</v>
      </c>
      <c r="AF2290" s="85">
        <v>0</v>
      </c>
      <c r="AG2290" s="85">
        <v>36.831000000000003</v>
      </c>
      <c r="AH2290" s="85">
        <f t="shared" si="532"/>
        <v>0</v>
      </c>
      <c r="AI2290" s="86">
        <f t="shared" si="533"/>
        <v>31935</v>
      </c>
      <c r="AJ2290" s="86">
        <f t="shared" si="534"/>
        <v>2154</v>
      </c>
      <c r="AK2290" s="122"/>
      <c r="AL2290" s="85">
        <v>122.77</v>
      </c>
      <c r="AM2290" s="85">
        <v>41</v>
      </c>
      <c r="AN2290" s="124">
        <f t="shared" si="545"/>
        <v>73.661999999999992</v>
      </c>
      <c r="AO2290" s="86">
        <f t="shared" si="535"/>
        <v>12081</v>
      </c>
      <c r="AP2290" s="85">
        <v>0</v>
      </c>
      <c r="AQ2290" s="85">
        <v>36.831000000000003</v>
      </c>
      <c r="AR2290" s="85">
        <f t="shared" si="536"/>
        <v>0</v>
      </c>
      <c r="AS2290" s="86">
        <f t="shared" si="540"/>
        <v>31935</v>
      </c>
      <c r="AT2290" s="170">
        <f t="shared" si="541"/>
        <v>0</v>
      </c>
      <c r="AU2290" s="86">
        <v>31935</v>
      </c>
      <c r="AV2290" s="170">
        <f t="shared" si="537"/>
        <v>0</v>
      </c>
    </row>
    <row r="2291" spans="1:48" s="73" customFormat="1" ht="30" x14ac:dyDescent="0.2">
      <c r="A2291" s="10" t="s">
        <v>555</v>
      </c>
      <c r="B2291" s="14" t="s">
        <v>36</v>
      </c>
      <c r="C2291" s="14" t="s">
        <v>37</v>
      </c>
      <c r="D2291" s="14" t="s">
        <v>10085</v>
      </c>
      <c r="E2291" s="58">
        <v>332241</v>
      </c>
      <c r="F2291" s="15" t="s">
        <v>10086</v>
      </c>
      <c r="G2291" s="15" t="s">
        <v>6696</v>
      </c>
      <c r="H2291" s="13">
        <v>100013826</v>
      </c>
      <c r="I2291" s="62">
        <v>710153384</v>
      </c>
      <c r="J2291" s="13">
        <v>710153384</v>
      </c>
      <c r="K2291" s="14" t="s">
        <v>48</v>
      </c>
      <c r="L2291" s="12" t="s">
        <v>555</v>
      </c>
      <c r="M2291" s="15" t="s">
        <v>8076</v>
      </c>
      <c r="N2291" s="53">
        <v>9431</v>
      </c>
      <c r="O2291" s="15" t="s">
        <v>10087</v>
      </c>
      <c r="P2291" s="15" t="s">
        <v>10088</v>
      </c>
      <c r="Q2291" s="48" t="s">
        <v>10671</v>
      </c>
      <c r="R2291" s="11" t="s">
        <v>45</v>
      </c>
      <c r="S2291" s="120">
        <v>2248</v>
      </c>
      <c r="T2291" s="85">
        <v>107.03</v>
      </c>
      <c r="U2291" s="86">
        <v>4</v>
      </c>
      <c r="V2291" s="123">
        <v>46.825625000000002</v>
      </c>
      <c r="W2291" s="85">
        <f t="shared" si="546"/>
        <v>1498</v>
      </c>
      <c r="X2291" s="86">
        <v>0</v>
      </c>
      <c r="Y2291" s="85">
        <v>16.054500000000001</v>
      </c>
      <c r="Z2291" s="86">
        <f t="shared" si="547"/>
        <v>0</v>
      </c>
      <c r="AA2291" s="86">
        <f t="shared" si="530"/>
        <v>1498</v>
      </c>
      <c r="AB2291" s="85">
        <v>122.77</v>
      </c>
      <c r="AC2291" s="85">
        <v>3</v>
      </c>
      <c r="AD2291" s="124">
        <f t="shared" si="544"/>
        <v>73.661999999999992</v>
      </c>
      <c r="AE2291" s="86">
        <f t="shared" si="531"/>
        <v>884</v>
      </c>
      <c r="AF2291" s="85">
        <v>0</v>
      </c>
      <c r="AG2291" s="85">
        <v>36.831000000000003</v>
      </c>
      <c r="AH2291" s="85">
        <f t="shared" si="532"/>
        <v>0</v>
      </c>
      <c r="AI2291" s="86">
        <f t="shared" si="533"/>
        <v>2382</v>
      </c>
      <c r="AJ2291" s="86">
        <f t="shared" si="534"/>
        <v>134</v>
      </c>
      <c r="AK2291" s="122"/>
      <c r="AL2291" s="85">
        <v>122.77</v>
      </c>
      <c r="AM2291" s="85">
        <v>3</v>
      </c>
      <c r="AN2291" s="124">
        <f t="shared" si="545"/>
        <v>73.661999999999992</v>
      </c>
      <c r="AO2291" s="86">
        <f t="shared" si="535"/>
        <v>884</v>
      </c>
      <c r="AP2291" s="85">
        <v>0</v>
      </c>
      <c r="AQ2291" s="85">
        <v>36.831000000000003</v>
      </c>
      <c r="AR2291" s="85">
        <f t="shared" si="536"/>
        <v>0</v>
      </c>
      <c r="AS2291" s="86">
        <f t="shared" si="540"/>
        <v>2382</v>
      </c>
      <c r="AT2291" s="170">
        <f t="shared" si="541"/>
        <v>0</v>
      </c>
      <c r="AU2291" s="86">
        <v>2382</v>
      </c>
      <c r="AV2291" s="170">
        <f t="shared" si="537"/>
        <v>0</v>
      </c>
    </row>
    <row r="2292" spans="1:48" s="73" customFormat="1" ht="45" x14ac:dyDescent="0.2">
      <c r="A2292" s="10" t="s">
        <v>555</v>
      </c>
      <c r="B2292" s="14" t="s">
        <v>36</v>
      </c>
      <c r="C2292" s="14" t="s">
        <v>37</v>
      </c>
      <c r="D2292" s="14" t="s">
        <v>7435</v>
      </c>
      <c r="E2292" s="58">
        <v>326801</v>
      </c>
      <c r="F2292" s="15" t="s">
        <v>7436</v>
      </c>
      <c r="G2292" s="15" t="s">
        <v>6696</v>
      </c>
      <c r="H2292" s="16">
        <v>100012610</v>
      </c>
      <c r="I2292" s="62">
        <v>710028180</v>
      </c>
      <c r="J2292" s="13">
        <v>37876694</v>
      </c>
      <c r="K2292" s="15" t="s">
        <v>92</v>
      </c>
      <c r="L2292" s="12" t="s">
        <v>555</v>
      </c>
      <c r="M2292" s="15" t="s">
        <v>6697</v>
      </c>
      <c r="N2292" s="49">
        <v>8241</v>
      </c>
      <c r="O2292" s="15" t="s">
        <v>7437</v>
      </c>
      <c r="P2292" s="15" t="s">
        <v>7438</v>
      </c>
      <c r="Q2292" s="48">
        <v>524174</v>
      </c>
      <c r="R2292" s="11" t="s">
        <v>45</v>
      </c>
      <c r="S2292" s="120">
        <v>2810</v>
      </c>
      <c r="T2292" s="85">
        <v>107.03</v>
      </c>
      <c r="U2292" s="86">
        <v>5</v>
      </c>
      <c r="V2292" s="123">
        <v>46.825625000000002</v>
      </c>
      <c r="W2292" s="85">
        <f t="shared" si="546"/>
        <v>1873</v>
      </c>
      <c r="X2292" s="86">
        <v>0</v>
      </c>
      <c r="Y2292" s="85">
        <v>16.054500000000001</v>
      </c>
      <c r="Z2292" s="86">
        <f t="shared" si="547"/>
        <v>0</v>
      </c>
      <c r="AA2292" s="86">
        <f t="shared" si="530"/>
        <v>1873</v>
      </c>
      <c r="AB2292" s="85">
        <v>122.77</v>
      </c>
      <c r="AC2292" s="85">
        <v>7</v>
      </c>
      <c r="AD2292" s="124">
        <f t="shared" si="544"/>
        <v>73.661999999999992</v>
      </c>
      <c r="AE2292" s="86">
        <f t="shared" si="531"/>
        <v>2063</v>
      </c>
      <c r="AF2292" s="85">
        <v>0</v>
      </c>
      <c r="AG2292" s="85">
        <v>36.831000000000003</v>
      </c>
      <c r="AH2292" s="85">
        <f t="shared" si="532"/>
        <v>0</v>
      </c>
      <c r="AI2292" s="86">
        <f t="shared" si="533"/>
        <v>3936</v>
      </c>
      <c r="AJ2292" s="86">
        <f t="shared" si="534"/>
        <v>1126</v>
      </c>
      <c r="AK2292" s="122"/>
      <c r="AL2292" s="85">
        <v>122.77</v>
      </c>
      <c r="AM2292" s="85">
        <v>7</v>
      </c>
      <c r="AN2292" s="124">
        <f t="shared" si="545"/>
        <v>73.661999999999992</v>
      </c>
      <c r="AO2292" s="86">
        <f t="shared" si="535"/>
        <v>2063</v>
      </c>
      <c r="AP2292" s="85">
        <v>0</v>
      </c>
      <c r="AQ2292" s="85">
        <v>36.831000000000003</v>
      </c>
      <c r="AR2292" s="85">
        <f t="shared" si="536"/>
        <v>0</v>
      </c>
      <c r="AS2292" s="86">
        <f t="shared" si="540"/>
        <v>3936</v>
      </c>
      <c r="AT2292" s="170">
        <f t="shared" si="541"/>
        <v>0</v>
      </c>
      <c r="AU2292" s="86">
        <v>3936</v>
      </c>
      <c r="AV2292" s="170">
        <f t="shared" si="537"/>
        <v>0</v>
      </c>
    </row>
    <row r="2293" spans="1:48" s="73" customFormat="1" ht="30" x14ac:dyDescent="0.2">
      <c r="A2293" s="10" t="s">
        <v>555</v>
      </c>
      <c r="B2293" s="14" t="s">
        <v>36</v>
      </c>
      <c r="C2293" s="14" t="s">
        <v>37</v>
      </c>
      <c r="D2293" s="14" t="s">
        <v>7402</v>
      </c>
      <c r="E2293" s="58">
        <v>327646</v>
      </c>
      <c r="F2293" s="15" t="s">
        <v>7403</v>
      </c>
      <c r="G2293" s="15" t="s">
        <v>6696</v>
      </c>
      <c r="H2293" s="16">
        <v>100012780</v>
      </c>
      <c r="I2293" s="62">
        <v>42085446</v>
      </c>
      <c r="J2293" s="13">
        <v>42085446</v>
      </c>
      <c r="K2293" s="15" t="s">
        <v>16722</v>
      </c>
      <c r="L2293" s="12" t="s">
        <v>555</v>
      </c>
      <c r="M2293" s="15" t="s">
        <v>6697</v>
      </c>
      <c r="N2293" s="49">
        <v>8001</v>
      </c>
      <c r="O2293" s="15" t="s">
        <v>7404</v>
      </c>
      <c r="P2293" s="15" t="s">
        <v>7424</v>
      </c>
      <c r="Q2293" s="48">
        <v>524140</v>
      </c>
      <c r="R2293" s="11" t="s">
        <v>86</v>
      </c>
      <c r="S2293" s="120">
        <v>23038</v>
      </c>
      <c r="T2293" s="85">
        <v>107.03</v>
      </c>
      <c r="U2293" s="86">
        <v>41</v>
      </c>
      <c r="V2293" s="123">
        <v>46.825625000000002</v>
      </c>
      <c r="W2293" s="85">
        <f t="shared" si="546"/>
        <v>15359</v>
      </c>
      <c r="X2293" s="86">
        <v>0</v>
      </c>
      <c r="Y2293" s="85">
        <v>16.054500000000001</v>
      </c>
      <c r="Z2293" s="86">
        <f t="shared" si="547"/>
        <v>0</v>
      </c>
      <c r="AA2293" s="86">
        <f t="shared" si="530"/>
        <v>15359</v>
      </c>
      <c r="AB2293" s="85">
        <v>122.77</v>
      </c>
      <c r="AC2293" s="85">
        <v>40</v>
      </c>
      <c r="AD2293" s="124">
        <f t="shared" si="544"/>
        <v>73.661999999999992</v>
      </c>
      <c r="AE2293" s="86">
        <f t="shared" si="531"/>
        <v>11786</v>
      </c>
      <c r="AF2293" s="85">
        <v>0</v>
      </c>
      <c r="AG2293" s="85">
        <v>36.831000000000003</v>
      </c>
      <c r="AH2293" s="85">
        <f t="shared" si="532"/>
        <v>0</v>
      </c>
      <c r="AI2293" s="86">
        <f t="shared" si="533"/>
        <v>27145</v>
      </c>
      <c r="AJ2293" s="86">
        <f t="shared" si="534"/>
        <v>4107</v>
      </c>
      <c r="AK2293" s="122"/>
      <c r="AL2293" s="85">
        <v>122.77</v>
      </c>
      <c r="AM2293" s="85">
        <v>40</v>
      </c>
      <c r="AN2293" s="124">
        <f t="shared" si="545"/>
        <v>73.661999999999992</v>
      </c>
      <c r="AO2293" s="86">
        <f t="shared" si="535"/>
        <v>11786</v>
      </c>
      <c r="AP2293" s="85">
        <v>0</v>
      </c>
      <c r="AQ2293" s="85">
        <v>36.831000000000003</v>
      </c>
      <c r="AR2293" s="85">
        <f t="shared" si="536"/>
        <v>0</v>
      </c>
      <c r="AS2293" s="86">
        <f t="shared" si="540"/>
        <v>27145</v>
      </c>
      <c r="AT2293" s="170">
        <f t="shared" si="541"/>
        <v>0</v>
      </c>
      <c r="AU2293" s="86">
        <v>27145</v>
      </c>
      <c r="AV2293" s="170">
        <f t="shared" si="537"/>
        <v>0</v>
      </c>
    </row>
    <row r="2294" spans="1:48" s="73" customFormat="1" ht="30" x14ac:dyDescent="0.2">
      <c r="A2294" s="10" t="s">
        <v>555</v>
      </c>
      <c r="B2294" s="14" t="s">
        <v>36</v>
      </c>
      <c r="C2294" s="14" t="s">
        <v>37</v>
      </c>
      <c r="D2294" s="14" t="s">
        <v>8275</v>
      </c>
      <c r="E2294" s="58">
        <v>332259</v>
      </c>
      <c r="F2294" s="15" t="s">
        <v>8276</v>
      </c>
      <c r="G2294" s="15" t="s">
        <v>6696</v>
      </c>
      <c r="H2294" s="16">
        <v>100013831</v>
      </c>
      <c r="I2294" s="62">
        <v>710033516</v>
      </c>
      <c r="J2294" s="13">
        <v>710033516</v>
      </c>
      <c r="K2294" s="15" t="s">
        <v>48</v>
      </c>
      <c r="L2294" s="12" t="s">
        <v>555</v>
      </c>
      <c r="M2294" s="15" t="s">
        <v>8076</v>
      </c>
      <c r="N2294" s="49">
        <v>9412</v>
      </c>
      <c r="O2294" s="15" t="s">
        <v>8277</v>
      </c>
      <c r="P2294" s="15" t="s">
        <v>8278</v>
      </c>
      <c r="Q2294" s="48">
        <v>544078</v>
      </c>
      <c r="R2294" s="11" t="s">
        <v>45</v>
      </c>
      <c r="S2294" s="120">
        <v>23231</v>
      </c>
      <c r="T2294" s="85">
        <v>107.03</v>
      </c>
      <c r="U2294" s="86">
        <v>41</v>
      </c>
      <c r="V2294" s="123">
        <v>46.825625000000002</v>
      </c>
      <c r="W2294" s="85">
        <f t="shared" si="546"/>
        <v>15359</v>
      </c>
      <c r="X2294" s="86">
        <v>1</v>
      </c>
      <c r="Y2294" s="85">
        <v>16.054500000000001</v>
      </c>
      <c r="Z2294" s="86">
        <f t="shared" si="547"/>
        <v>128</v>
      </c>
      <c r="AA2294" s="86">
        <f t="shared" si="530"/>
        <v>15487</v>
      </c>
      <c r="AB2294" s="85">
        <v>122.77</v>
      </c>
      <c r="AC2294" s="85">
        <v>32</v>
      </c>
      <c r="AD2294" s="124">
        <f t="shared" si="544"/>
        <v>73.661999999999992</v>
      </c>
      <c r="AE2294" s="86">
        <f t="shared" si="531"/>
        <v>9429</v>
      </c>
      <c r="AF2294" s="85">
        <v>1</v>
      </c>
      <c r="AG2294" s="85">
        <v>36.831000000000003</v>
      </c>
      <c r="AH2294" s="85">
        <f t="shared" si="532"/>
        <v>147</v>
      </c>
      <c r="AI2294" s="86">
        <f t="shared" si="533"/>
        <v>25063</v>
      </c>
      <c r="AJ2294" s="86">
        <f t="shared" si="534"/>
        <v>1832</v>
      </c>
      <c r="AK2294" s="122"/>
      <c r="AL2294" s="85">
        <v>122.77</v>
      </c>
      <c r="AM2294" s="85">
        <v>32</v>
      </c>
      <c r="AN2294" s="124">
        <f t="shared" si="545"/>
        <v>73.661999999999992</v>
      </c>
      <c r="AO2294" s="86">
        <f t="shared" si="535"/>
        <v>9429</v>
      </c>
      <c r="AP2294" s="85">
        <v>1</v>
      </c>
      <c r="AQ2294" s="85">
        <v>36.831000000000003</v>
      </c>
      <c r="AR2294" s="85">
        <f t="shared" si="536"/>
        <v>147</v>
      </c>
      <c r="AS2294" s="86">
        <f t="shared" si="540"/>
        <v>25063</v>
      </c>
      <c r="AT2294" s="170">
        <f t="shared" si="541"/>
        <v>0</v>
      </c>
      <c r="AU2294" s="86">
        <v>25063</v>
      </c>
      <c r="AV2294" s="170">
        <f t="shared" si="537"/>
        <v>0</v>
      </c>
    </row>
    <row r="2295" spans="1:48" s="73" customFormat="1" x14ac:dyDescent="0.2">
      <c r="A2295" s="10" t="s">
        <v>555</v>
      </c>
      <c r="B2295" s="14" t="s">
        <v>36</v>
      </c>
      <c r="C2295" s="14" t="s">
        <v>37</v>
      </c>
      <c r="D2295" s="14" t="s">
        <v>6722</v>
      </c>
      <c r="E2295" s="58">
        <v>321851</v>
      </c>
      <c r="F2295" s="15" t="s">
        <v>6723</v>
      </c>
      <c r="G2295" s="15" t="s">
        <v>6696</v>
      </c>
      <c r="H2295" s="16">
        <v>100011519</v>
      </c>
      <c r="I2295" s="62">
        <v>710023189</v>
      </c>
      <c r="J2295" s="13">
        <v>710023189</v>
      </c>
      <c r="K2295" s="15" t="s">
        <v>48</v>
      </c>
      <c r="L2295" s="12" t="s">
        <v>555</v>
      </c>
      <c r="M2295" s="15" t="s">
        <v>556</v>
      </c>
      <c r="N2295" s="49">
        <v>8642</v>
      </c>
      <c r="O2295" s="15" t="s">
        <v>6724</v>
      </c>
      <c r="P2295" s="15" t="s">
        <v>6725</v>
      </c>
      <c r="Q2295" s="48">
        <v>519049</v>
      </c>
      <c r="R2295" s="11" t="s">
        <v>45</v>
      </c>
      <c r="S2295" s="120">
        <v>4495</v>
      </c>
      <c r="T2295" s="85">
        <v>107.03</v>
      </c>
      <c r="U2295" s="86">
        <v>8</v>
      </c>
      <c r="V2295" s="123">
        <v>46.825625000000002</v>
      </c>
      <c r="W2295" s="85">
        <f t="shared" si="546"/>
        <v>2997</v>
      </c>
      <c r="X2295" s="86">
        <v>0</v>
      </c>
      <c r="Y2295" s="85">
        <v>16.054500000000001</v>
      </c>
      <c r="Z2295" s="86">
        <f t="shared" si="547"/>
        <v>0</v>
      </c>
      <c r="AA2295" s="86">
        <f t="shared" si="530"/>
        <v>2997</v>
      </c>
      <c r="AB2295" s="85">
        <v>122.77</v>
      </c>
      <c r="AC2295" s="85">
        <v>12</v>
      </c>
      <c r="AD2295" s="124">
        <f t="shared" si="544"/>
        <v>73.661999999999992</v>
      </c>
      <c r="AE2295" s="86">
        <f t="shared" si="531"/>
        <v>3536</v>
      </c>
      <c r="AF2295" s="85">
        <v>0</v>
      </c>
      <c r="AG2295" s="85">
        <v>36.831000000000003</v>
      </c>
      <c r="AH2295" s="85">
        <f t="shared" si="532"/>
        <v>0</v>
      </c>
      <c r="AI2295" s="86">
        <f t="shared" si="533"/>
        <v>6533</v>
      </c>
      <c r="AJ2295" s="86">
        <f t="shared" si="534"/>
        <v>2038</v>
      </c>
      <c r="AK2295" s="122"/>
      <c r="AL2295" s="85">
        <v>122.77</v>
      </c>
      <c r="AM2295" s="85">
        <v>12</v>
      </c>
      <c r="AN2295" s="124">
        <f t="shared" si="545"/>
        <v>73.661999999999992</v>
      </c>
      <c r="AO2295" s="86">
        <f t="shared" si="535"/>
        <v>3536</v>
      </c>
      <c r="AP2295" s="85">
        <v>0</v>
      </c>
      <c r="AQ2295" s="85">
        <v>36.831000000000003</v>
      </c>
      <c r="AR2295" s="85">
        <f t="shared" si="536"/>
        <v>0</v>
      </c>
      <c r="AS2295" s="86">
        <f t="shared" si="540"/>
        <v>6533</v>
      </c>
      <c r="AT2295" s="170">
        <f t="shared" si="541"/>
        <v>0</v>
      </c>
      <c r="AU2295" s="86">
        <v>6533</v>
      </c>
      <c r="AV2295" s="170">
        <f t="shared" si="537"/>
        <v>0</v>
      </c>
    </row>
    <row r="2296" spans="1:48" s="73" customFormat="1" x14ac:dyDescent="0.2">
      <c r="A2296" s="10" t="s">
        <v>555</v>
      </c>
      <c r="B2296" s="14" t="s">
        <v>36</v>
      </c>
      <c r="C2296" s="14" t="s">
        <v>37</v>
      </c>
      <c r="D2296" s="14" t="s">
        <v>6981</v>
      </c>
      <c r="E2296" s="58">
        <v>322806</v>
      </c>
      <c r="F2296" s="15" t="s">
        <v>6982</v>
      </c>
      <c r="G2296" s="15" t="s">
        <v>6696</v>
      </c>
      <c r="H2296" s="16">
        <v>100011730</v>
      </c>
      <c r="I2296" s="62">
        <v>710023855</v>
      </c>
      <c r="J2296" s="13">
        <v>710023855</v>
      </c>
      <c r="K2296" s="15" t="s">
        <v>48</v>
      </c>
      <c r="L2296" s="12" t="s">
        <v>555</v>
      </c>
      <c r="M2296" s="15" t="s">
        <v>6968</v>
      </c>
      <c r="N2296" s="49">
        <v>6723</v>
      </c>
      <c r="O2296" s="15" t="s">
        <v>6983</v>
      </c>
      <c r="P2296" s="15" t="s">
        <v>6984</v>
      </c>
      <c r="Q2296" s="48">
        <v>520021</v>
      </c>
      <c r="R2296" s="11" t="s">
        <v>45</v>
      </c>
      <c r="S2296" s="120">
        <v>2248</v>
      </c>
      <c r="T2296" s="85">
        <v>107.03</v>
      </c>
      <c r="U2296" s="86">
        <v>4</v>
      </c>
      <c r="V2296" s="123">
        <v>46.825625000000002</v>
      </c>
      <c r="W2296" s="85">
        <f t="shared" si="546"/>
        <v>1498</v>
      </c>
      <c r="X2296" s="86">
        <v>0</v>
      </c>
      <c r="Y2296" s="85">
        <v>16.054500000000001</v>
      </c>
      <c r="Z2296" s="86">
        <f t="shared" si="547"/>
        <v>0</v>
      </c>
      <c r="AA2296" s="86">
        <f t="shared" si="530"/>
        <v>1498</v>
      </c>
      <c r="AB2296" s="85">
        <v>122.77</v>
      </c>
      <c r="AC2296" s="85">
        <v>3</v>
      </c>
      <c r="AD2296" s="124">
        <f t="shared" si="544"/>
        <v>73.661999999999992</v>
      </c>
      <c r="AE2296" s="86">
        <f t="shared" si="531"/>
        <v>884</v>
      </c>
      <c r="AF2296" s="85">
        <v>0</v>
      </c>
      <c r="AG2296" s="85">
        <v>36.831000000000003</v>
      </c>
      <c r="AH2296" s="85">
        <f t="shared" si="532"/>
        <v>0</v>
      </c>
      <c r="AI2296" s="86">
        <f t="shared" si="533"/>
        <v>2382</v>
      </c>
      <c r="AJ2296" s="86">
        <f t="shared" si="534"/>
        <v>134</v>
      </c>
      <c r="AK2296" s="122"/>
      <c r="AL2296" s="85">
        <v>122.77</v>
      </c>
      <c r="AM2296" s="85">
        <v>3</v>
      </c>
      <c r="AN2296" s="124">
        <f t="shared" si="545"/>
        <v>73.661999999999992</v>
      </c>
      <c r="AO2296" s="86">
        <f t="shared" si="535"/>
        <v>884</v>
      </c>
      <c r="AP2296" s="85">
        <v>0</v>
      </c>
      <c r="AQ2296" s="85">
        <v>36.831000000000003</v>
      </c>
      <c r="AR2296" s="85">
        <f t="shared" si="536"/>
        <v>0</v>
      </c>
      <c r="AS2296" s="86">
        <f t="shared" si="540"/>
        <v>2382</v>
      </c>
      <c r="AT2296" s="170">
        <f t="shared" si="541"/>
        <v>0</v>
      </c>
      <c r="AU2296" s="86">
        <v>2382</v>
      </c>
      <c r="AV2296" s="170">
        <f t="shared" si="537"/>
        <v>0</v>
      </c>
    </row>
    <row r="2297" spans="1:48" s="73" customFormat="1" x14ac:dyDescent="0.2">
      <c r="A2297" s="10" t="s">
        <v>555</v>
      </c>
      <c r="B2297" s="14" t="s">
        <v>36</v>
      </c>
      <c r="C2297" s="14" t="s">
        <v>37</v>
      </c>
      <c r="D2297" s="14" t="s">
        <v>6726</v>
      </c>
      <c r="E2297" s="58">
        <v>321877</v>
      </c>
      <c r="F2297" s="15" t="s">
        <v>6727</v>
      </c>
      <c r="G2297" s="15" t="s">
        <v>6696</v>
      </c>
      <c r="H2297" s="16">
        <v>100011521</v>
      </c>
      <c r="I2297" s="62">
        <v>710023197</v>
      </c>
      <c r="J2297" s="13">
        <v>710023197</v>
      </c>
      <c r="K2297" s="15" t="s">
        <v>48</v>
      </c>
      <c r="L2297" s="12" t="s">
        <v>555</v>
      </c>
      <c r="M2297" s="15" t="s">
        <v>556</v>
      </c>
      <c r="N2297" s="49">
        <v>8614</v>
      </c>
      <c r="O2297" s="15" t="s">
        <v>6728</v>
      </c>
      <c r="P2297" s="15" t="s">
        <v>6729</v>
      </c>
      <c r="Q2297" s="48">
        <v>519065</v>
      </c>
      <c r="R2297" s="11" t="s">
        <v>45</v>
      </c>
      <c r="S2297" s="120">
        <v>5057</v>
      </c>
      <c r="T2297" s="85">
        <v>107.03</v>
      </c>
      <c r="U2297" s="86">
        <v>9</v>
      </c>
      <c r="V2297" s="123">
        <v>46.825625000000002</v>
      </c>
      <c r="W2297" s="85">
        <f t="shared" si="546"/>
        <v>3371</v>
      </c>
      <c r="X2297" s="86">
        <v>0</v>
      </c>
      <c r="Y2297" s="85">
        <v>16.054500000000001</v>
      </c>
      <c r="Z2297" s="86">
        <f t="shared" si="547"/>
        <v>0</v>
      </c>
      <c r="AA2297" s="86">
        <f t="shared" si="530"/>
        <v>3371</v>
      </c>
      <c r="AB2297" s="85">
        <v>122.77</v>
      </c>
      <c r="AC2297" s="85">
        <v>5</v>
      </c>
      <c r="AD2297" s="124">
        <f t="shared" si="544"/>
        <v>73.661999999999992</v>
      </c>
      <c r="AE2297" s="86">
        <f t="shared" si="531"/>
        <v>1473</v>
      </c>
      <c r="AF2297" s="85">
        <v>0</v>
      </c>
      <c r="AG2297" s="85">
        <v>36.831000000000003</v>
      </c>
      <c r="AH2297" s="85">
        <f t="shared" si="532"/>
        <v>0</v>
      </c>
      <c r="AI2297" s="86">
        <f t="shared" si="533"/>
        <v>4844</v>
      </c>
      <c r="AJ2297" s="86">
        <f t="shared" si="534"/>
        <v>-213</v>
      </c>
      <c r="AK2297" s="122"/>
      <c r="AL2297" s="85">
        <v>122.77</v>
      </c>
      <c r="AM2297" s="85">
        <v>5</v>
      </c>
      <c r="AN2297" s="124">
        <f t="shared" si="545"/>
        <v>73.661999999999992</v>
      </c>
      <c r="AO2297" s="86">
        <f t="shared" si="535"/>
        <v>1473</v>
      </c>
      <c r="AP2297" s="85">
        <v>0</v>
      </c>
      <c r="AQ2297" s="85">
        <v>36.831000000000003</v>
      </c>
      <c r="AR2297" s="85">
        <f t="shared" si="536"/>
        <v>0</v>
      </c>
      <c r="AS2297" s="86">
        <f t="shared" si="540"/>
        <v>4844</v>
      </c>
      <c r="AT2297" s="170">
        <f t="shared" si="541"/>
        <v>0</v>
      </c>
      <c r="AU2297" s="86">
        <v>4844</v>
      </c>
      <c r="AV2297" s="170">
        <f t="shared" si="537"/>
        <v>0</v>
      </c>
    </row>
    <row r="2298" spans="1:48" s="73" customFormat="1" ht="45" x14ac:dyDescent="0.2">
      <c r="A2298" s="10" t="s">
        <v>555</v>
      </c>
      <c r="B2298" s="14" t="s">
        <v>36</v>
      </c>
      <c r="C2298" s="14" t="s">
        <v>37</v>
      </c>
      <c r="D2298" s="14" t="s">
        <v>8279</v>
      </c>
      <c r="E2298" s="58">
        <v>332267</v>
      </c>
      <c r="F2298" s="15" t="s">
        <v>8280</v>
      </c>
      <c r="G2298" s="15" t="s">
        <v>6696</v>
      </c>
      <c r="H2298" s="16">
        <v>100013833</v>
      </c>
      <c r="I2298" s="62">
        <v>710033524</v>
      </c>
      <c r="J2298" s="13">
        <v>37946498</v>
      </c>
      <c r="K2298" s="15" t="s">
        <v>105</v>
      </c>
      <c r="L2298" s="12" t="s">
        <v>555</v>
      </c>
      <c r="M2298" s="15" t="s">
        <v>8076</v>
      </c>
      <c r="N2298" s="49">
        <v>9402</v>
      </c>
      <c r="O2298" s="15" t="s">
        <v>8281</v>
      </c>
      <c r="P2298" s="15" t="s">
        <v>8282</v>
      </c>
      <c r="Q2298" s="48">
        <v>544086</v>
      </c>
      <c r="R2298" s="11" t="s">
        <v>45</v>
      </c>
      <c r="S2298" s="120">
        <v>10676</v>
      </c>
      <c r="T2298" s="85">
        <v>107.03</v>
      </c>
      <c r="U2298" s="86">
        <v>19</v>
      </c>
      <c r="V2298" s="123">
        <v>46.825625000000002</v>
      </c>
      <c r="W2298" s="85">
        <f t="shared" si="546"/>
        <v>7117</v>
      </c>
      <c r="X2298" s="86">
        <v>0</v>
      </c>
      <c r="Y2298" s="85">
        <v>16.054500000000001</v>
      </c>
      <c r="Z2298" s="86">
        <f t="shared" si="547"/>
        <v>0</v>
      </c>
      <c r="AA2298" s="86">
        <f t="shared" si="530"/>
        <v>7117</v>
      </c>
      <c r="AB2298" s="85">
        <v>122.77</v>
      </c>
      <c r="AC2298" s="85">
        <v>6</v>
      </c>
      <c r="AD2298" s="124">
        <f t="shared" si="544"/>
        <v>73.661999999999992</v>
      </c>
      <c r="AE2298" s="86">
        <f t="shared" si="531"/>
        <v>1768</v>
      </c>
      <c r="AF2298" s="85">
        <v>0</v>
      </c>
      <c r="AG2298" s="85">
        <v>36.831000000000003</v>
      </c>
      <c r="AH2298" s="85">
        <f t="shared" si="532"/>
        <v>0</v>
      </c>
      <c r="AI2298" s="86">
        <f t="shared" si="533"/>
        <v>8885</v>
      </c>
      <c r="AJ2298" s="86">
        <f t="shared" si="534"/>
        <v>-1791</v>
      </c>
      <c r="AK2298" s="122"/>
      <c r="AL2298" s="85">
        <v>122.77</v>
      </c>
      <c r="AM2298" s="85">
        <v>6</v>
      </c>
      <c r="AN2298" s="124">
        <f t="shared" si="545"/>
        <v>73.661999999999992</v>
      </c>
      <c r="AO2298" s="86">
        <f t="shared" si="535"/>
        <v>1768</v>
      </c>
      <c r="AP2298" s="85">
        <v>0</v>
      </c>
      <c r="AQ2298" s="85">
        <v>36.831000000000003</v>
      </c>
      <c r="AR2298" s="85">
        <f t="shared" si="536"/>
        <v>0</v>
      </c>
      <c r="AS2298" s="86">
        <f t="shared" si="540"/>
        <v>8885</v>
      </c>
      <c r="AT2298" s="170">
        <f t="shared" si="541"/>
        <v>0</v>
      </c>
      <c r="AU2298" s="86">
        <v>8885</v>
      </c>
      <c r="AV2298" s="170">
        <f t="shared" si="537"/>
        <v>0</v>
      </c>
    </row>
    <row r="2299" spans="1:48" s="73" customFormat="1" x14ac:dyDescent="0.2">
      <c r="A2299" s="10" t="s">
        <v>555</v>
      </c>
      <c r="B2299" s="14" t="s">
        <v>36</v>
      </c>
      <c r="C2299" s="14" t="s">
        <v>37</v>
      </c>
      <c r="D2299" s="14" t="s">
        <v>7402</v>
      </c>
      <c r="E2299" s="58">
        <v>327646</v>
      </c>
      <c r="F2299" s="15" t="s">
        <v>7403</v>
      </c>
      <c r="G2299" s="15" t="s">
        <v>6696</v>
      </c>
      <c r="H2299" s="16">
        <v>100012790</v>
      </c>
      <c r="I2299" s="62">
        <v>42085454</v>
      </c>
      <c r="J2299" s="13">
        <v>42085454</v>
      </c>
      <c r="K2299" s="15" t="s">
        <v>48</v>
      </c>
      <c r="L2299" s="12" t="s">
        <v>555</v>
      </c>
      <c r="M2299" s="15" t="s">
        <v>6697</v>
      </c>
      <c r="N2299" s="49">
        <v>8001</v>
      </c>
      <c r="O2299" s="15" t="s">
        <v>7404</v>
      </c>
      <c r="P2299" s="15" t="s">
        <v>7408</v>
      </c>
      <c r="Q2299" s="48">
        <v>524140</v>
      </c>
      <c r="R2299" s="11" t="s">
        <v>86</v>
      </c>
      <c r="S2299" s="120">
        <v>20791</v>
      </c>
      <c r="T2299" s="85">
        <v>107.03</v>
      </c>
      <c r="U2299" s="86">
        <v>37</v>
      </c>
      <c r="V2299" s="123">
        <v>46.825625000000002</v>
      </c>
      <c r="W2299" s="85">
        <f t="shared" si="546"/>
        <v>13860</v>
      </c>
      <c r="X2299" s="86">
        <v>0</v>
      </c>
      <c r="Y2299" s="85">
        <v>16.054500000000001</v>
      </c>
      <c r="Z2299" s="86">
        <f t="shared" si="547"/>
        <v>0</v>
      </c>
      <c r="AA2299" s="86">
        <f t="shared" si="530"/>
        <v>13860</v>
      </c>
      <c r="AB2299" s="85">
        <v>122.77</v>
      </c>
      <c r="AC2299" s="85">
        <v>50</v>
      </c>
      <c r="AD2299" s="124">
        <f t="shared" si="544"/>
        <v>73.661999999999992</v>
      </c>
      <c r="AE2299" s="86">
        <f t="shared" si="531"/>
        <v>14732</v>
      </c>
      <c r="AF2299" s="85">
        <v>0</v>
      </c>
      <c r="AG2299" s="85">
        <v>36.831000000000003</v>
      </c>
      <c r="AH2299" s="85">
        <f t="shared" si="532"/>
        <v>0</v>
      </c>
      <c r="AI2299" s="86">
        <f t="shared" si="533"/>
        <v>28592</v>
      </c>
      <c r="AJ2299" s="86">
        <f t="shared" si="534"/>
        <v>7801</v>
      </c>
      <c r="AK2299" s="122"/>
      <c r="AL2299" s="85">
        <v>122.77</v>
      </c>
      <c r="AM2299" s="85">
        <v>50</v>
      </c>
      <c r="AN2299" s="124">
        <f t="shared" si="545"/>
        <v>73.661999999999992</v>
      </c>
      <c r="AO2299" s="86">
        <f t="shared" si="535"/>
        <v>14732</v>
      </c>
      <c r="AP2299" s="85">
        <v>0</v>
      </c>
      <c r="AQ2299" s="85">
        <v>36.831000000000003</v>
      </c>
      <c r="AR2299" s="85">
        <f t="shared" si="536"/>
        <v>0</v>
      </c>
      <c r="AS2299" s="86">
        <f t="shared" si="540"/>
        <v>28592</v>
      </c>
      <c r="AT2299" s="170">
        <f t="shared" si="541"/>
        <v>0</v>
      </c>
      <c r="AU2299" s="86">
        <v>28592</v>
      </c>
      <c r="AV2299" s="170">
        <f t="shared" si="537"/>
        <v>0</v>
      </c>
    </row>
    <row r="2300" spans="1:48" s="73" customFormat="1" x14ac:dyDescent="0.2">
      <c r="A2300" s="10" t="s">
        <v>555</v>
      </c>
      <c r="B2300" s="14" t="s">
        <v>36</v>
      </c>
      <c r="C2300" s="14" t="s">
        <v>37</v>
      </c>
      <c r="D2300" s="14" t="s">
        <v>7439</v>
      </c>
      <c r="E2300" s="58">
        <v>326828</v>
      </c>
      <c r="F2300" s="15" t="s">
        <v>7440</v>
      </c>
      <c r="G2300" s="15" t="s">
        <v>6696</v>
      </c>
      <c r="H2300" s="16">
        <v>100012616</v>
      </c>
      <c r="I2300" s="62">
        <v>710028202</v>
      </c>
      <c r="J2300" s="13">
        <v>710028202</v>
      </c>
      <c r="K2300" s="15" t="s">
        <v>48</v>
      </c>
      <c r="L2300" s="12" t="s">
        <v>555</v>
      </c>
      <c r="M2300" s="15" t="s">
        <v>6697</v>
      </c>
      <c r="N2300" s="49">
        <v>8235</v>
      </c>
      <c r="O2300" s="15" t="s">
        <v>7441</v>
      </c>
      <c r="P2300" s="15" t="s">
        <v>7442</v>
      </c>
      <c r="Q2300" s="48">
        <v>524191</v>
      </c>
      <c r="R2300" s="11" t="s">
        <v>45</v>
      </c>
      <c r="S2300" s="120">
        <v>4495</v>
      </c>
      <c r="T2300" s="85">
        <v>107.03</v>
      </c>
      <c r="U2300" s="86">
        <v>8</v>
      </c>
      <c r="V2300" s="123">
        <v>46.825625000000002</v>
      </c>
      <c r="W2300" s="85">
        <f t="shared" si="546"/>
        <v>2997</v>
      </c>
      <c r="X2300" s="86">
        <v>0</v>
      </c>
      <c r="Y2300" s="85">
        <v>16.054500000000001</v>
      </c>
      <c r="Z2300" s="86">
        <f t="shared" si="547"/>
        <v>0</v>
      </c>
      <c r="AA2300" s="86">
        <f t="shared" si="530"/>
        <v>2997</v>
      </c>
      <c r="AB2300" s="85">
        <v>122.77</v>
      </c>
      <c r="AC2300" s="85">
        <v>7</v>
      </c>
      <c r="AD2300" s="124">
        <f t="shared" si="544"/>
        <v>73.661999999999992</v>
      </c>
      <c r="AE2300" s="86">
        <f t="shared" si="531"/>
        <v>2063</v>
      </c>
      <c r="AF2300" s="85">
        <v>0</v>
      </c>
      <c r="AG2300" s="85">
        <v>36.831000000000003</v>
      </c>
      <c r="AH2300" s="85">
        <f t="shared" si="532"/>
        <v>0</v>
      </c>
      <c r="AI2300" s="86">
        <f t="shared" si="533"/>
        <v>5060</v>
      </c>
      <c r="AJ2300" s="86">
        <f t="shared" si="534"/>
        <v>565</v>
      </c>
      <c r="AK2300" s="122"/>
      <c r="AL2300" s="85">
        <v>122.77</v>
      </c>
      <c r="AM2300" s="85">
        <v>7</v>
      </c>
      <c r="AN2300" s="124">
        <f t="shared" si="545"/>
        <v>73.661999999999992</v>
      </c>
      <c r="AO2300" s="86">
        <f t="shared" si="535"/>
        <v>2063</v>
      </c>
      <c r="AP2300" s="85">
        <v>0</v>
      </c>
      <c r="AQ2300" s="85">
        <v>36.831000000000003</v>
      </c>
      <c r="AR2300" s="85">
        <f t="shared" si="536"/>
        <v>0</v>
      </c>
      <c r="AS2300" s="86">
        <f t="shared" si="540"/>
        <v>5060</v>
      </c>
      <c r="AT2300" s="170">
        <f t="shared" si="541"/>
        <v>0</v>
      </c>
      <c r="AU2300" s="86">
        <v>5060</v>
      </c>
      <c r="AV2300" s="170">
        <f t="shared" si="537"/>
        <v>0</v>
      </c>
    </row>
    <row r="2301" spans="1:48" s="73" customFormat="1" ht="45" x14ac:dyDescent="0.2">
      <c r="A2301" s="10" t="s">
        <v>555</v>
      </c>
      <c r="B2301" s="14" t="s">
        <v>36</v>
      </c>
      <c r="C2301" s="14" t="s">
        <v>37</v>
      </c>
      <c r="D2301" s="14" t="s">
        <v>7811</v>
      </c>
      <c r="E2301" s="58">
        <v>328961</v>
      </c>
      <c r="F2301" s="15" t="s">
        <v>7812</v>
      </c>
      <c r="G2301" s="15" t="s">
        <v>6696</v>
      </c>
      <c r="H2301" s="16">
        <v>100012164</v>
      </c>
      <c r="I2301" s="62">
        <v>710030398</v>
      </c>
      <c r="J2301" s="13">
        <v>37942697</v>
      </c>
      <c r="K2301" s="15" t="s">
        <v>92</v>
      </c>
      <c r="L2301" s="12" t="s">
        <v>555</v>
      </c>
      <c r="M2301" s="15" t="s">
        <v>7813</v>
      </c>
      <c r="N2301" s="49">
        <v>5306</v>
      </c>
      <c r="O2301" s="15" t="s">
        <v>7814</v>
      </c>
      <c r="P2301" s="15" t="s">
        <v>7815</v>
      </c>
      <c r="Q2301" s="48">
        <v>526401</v>
      </c>
      <c r="R2301" s="11" t="s">
        <v>45</v>
      </c>
      <c r="S2301" s="120">
        <v>5619</v>
      </c>
      <c r="T2301" s="85">
        <v>107.03</v>
      </c>
      <c r="U2301" s="86">
        <v>10</v>
      </c>
      <c r="V2301" s="123">
        <v>46.825625000000002</v>
      </c>
      <c r="W2301" s="85">
        <f t="shared" si="546"/>
        <v>3746</v>
      </c>
      <c r="X2301" s="86">
        <v>0</v>
      </c>
      <c r="Y2301" s="85">
        <v>16.054500000000001</v>
      </c>
      <c r="Z2301" s="86">
        <f t="shared" si="547"/>
        <v>0</v>
      </c>
      <c r="AA2301" s="86">
        <f t="shared" si="530"/>
        <v>3746</v>
      </c>
      <c r="AB2301" s="85">
        <v>122.77</v>
      </c>
      <c r="AC2301" s="85">
        <v>17</v>
      </c>
      <c r="AD2301" s="124">
        <f t="shared" si="544"/>
        <v>73.661999999999992</v>
      </c>
      <c r="AE2301" s="86">
        <f t="shared" si="531"/>
        <v>5009</v>
      </c>
      <c r="AF2301" s="85">
        <v>0</v>
      </c>
      <c r="AG2301" s="85">
        <v>36.831000000000003</v>
      </c>
      <c r="AH2301" s="85">
        <f t="shared" si="532"/>
        <v>0</v>
      </c>
      <c r="AI2301" s="86">
        <f t="shared" si="533"/>
        <v>8755</v>
      </c>
      <c r="AJ2301" s="86">
        <f t="shared" si="534"/>
        <v>3136</v>
      </c>
      <c r="AK2301" s="122"/>
      <c r="AL2301" s="85">
        <v>122.77</v>
      </c>
      <c r="AM2301" s="85">
        <v>17</v>
      </c>
      <c r="AN2301" s="124">
        <f t="shared" si="545"/>
        <v>73.661999999999992</v>
      </c>
      <c r="AO2301" s="86">
        <f t="shared" si="535"/>
        <v>5009</v>
      </c>
      <c r="AP2301" s="85">
        <v>0</v>
      </c>
      <c r="AQ2301" s="85">
        <v>36.831000000000003</v>
      </c>
      <c r="AR2301" s="85">
        <f t="shared" si="536"/>
        <v>0</v>
      </c>
      <c r="AS2301" s="86">
        <f t="shared" si="540"/>
        <v>8755</v>
      </c>
      <c r="AT2301" s="170">
        <f t="shared" si="541"/>
        <v>0</v>
      </c>
      <c r="AU2301" s="86">
        <v>8755</v>
      </c>
      <c r="AV2301" s="170">
        <f t="shared" si="537"/>
        <v>0</v>
      </c>
    </row>
    <row r="2302" spans="1:48" s="73" customFormat="1" x14ac:dyDescent="0.2">
      <c r="A2302" s="10" t="s">
        <v>555</v>
      </c>
      <c r="B2302" s="14" t="s">
        <v>36</v>
      </c>
      <c r="C2302" s="14" t="s">
        <v>37</v>
      </c>
      <c r="D2302" s="14" t="s">
        <v>7443</v>
      </c>
      <c r="E2302" s="58">
        <v>690422</v>
      </c>
      <c r="F2302" s="15" t="s">
        <v>7444</v>
      </c>
      <c r="G2302" s="15" t="s">
        <v>6696</v>
      </c>
      <c r="H2302" s="16">
        <v>100013114</v>
      </c>
      <c r="I2302" s="62">
        <v>710029292</v>
      </c>
      <c r="J2302" s="13">
        <v>710029292</v>
      </c>
      <c r="K2302" s="15" t="s">
        <v>48</v>
      </c>
      <c r="L2302" s="12" t="s">
        <v>555</v>
      </c>
      <c r="M2302" s="15" t="s">
        <v>7445</v>
      </c>
      <c r="N2302" s="49">
        <v>8266</v>
      </c>
      <c r="O2302" s="15" t="s">
        <v>7446</v>
      </c>
      <c r="P2302" s="15" t="s">
        <v>7447</v>
      </c>
      <c r="Q2302" s="48">
        <v>524204</v>
      </c>
      <c r="R2302" s="11" t="s">
        <v>45</v>
      </c>
      <c r="S2302" s="120">
        <v>7867</v>
      </c>
      <c r="T2302" s="85">
        <v>107.03</v>
      </c>
      <c r="U2302" s="86">
        <v>14</v>
      </c>
      <c r="V2302" s="123">
        <v>46.825625000000002</v>
      </c>
      <c r="W2302" s="85">
        <f t="shared" si="546"/>
        <v>5244</v>
      </c>
      <c r="X2302" s="86">
        <v>0</v>
      </c>
      <c r="Y2302" s="85">
        <v>16.054500000000001</v>
      </c>
      <c r="Z2302" s="86">
        <f t="shared" si="547"/>
        <v>0</v>
      </c>
      <c r="AA2302" s="86">
        <f t="shared" si="530"/>
        <v>5244</v>
      </c>
      <c r="AB2302" s="85">
        <v>122.77</v>
      </c>
      <c r="AC2302" s="85">
        <v>8</v>
      </c>
      <c r="AD2302" s="124">
        <f t="shared" si="544"/>
        <v>73.661999999999992</v>
      </c>
      <c r="AE2302" s="86">
        <f t="shared" si="531"/>
        <v>2357</v>
      </c>
      <c r="AF2302" s="85">
        <v>0</v>
      </c>
      <c r="AG2302" s="85">
        <v>36.831000000000003</v>
      </c>
      <c r="AH2302" s="85">
        <f t="shared" si="532"/>
        <v>0</v>
      </c>
      <c r="AI2302" s="86">
        <f t="shared" si="533"/>
        <v>7601</v>
      </c>
      <c r="AJ2302" s="86">
        <f t="shared" si="534"/>
        <v>-266</v>
      </c>
      <c r="AK2302" s="122"/>
      <c r="AL2302" s="85">
        <v>122.77</v>
      </c>
      <c r="AM2302" s="85">
        <v>8</v>
      </c>
      <c r="AN2302" s="124">
        <f t="shared" si="545"/>
        <v>73.661999999999992</v>
      </c>
      <c r="AO2302" s="86">
        <f t="shared" si="535"/>
        <v>2357</v>
      </c>
      <c r="AP2302" s="85">
        <v>0</v>
      </c>
      <c r="AQ2302" s="85">
        <v>36.831000000000003</v>
      </c>
      <c r="AR2302" s="85">
        <f t="shared" si="536"/>
        <v>0</v>
      </c>
      <c r="AS2302" s="86">
        <f t="shared" si="540"/>
        <v>7601</v>
      </c>
      <c r="AT2302" s="170">
        <f t="shared" si="541"/>
        <v>0</v>
      </c>
      <c r="AU2302" s="86">
        <v>7601</v>
      </c>
      <c r="AV2302" s="170">
        <f t="shared" si="537"/>
        <v>0</v>
      </c>
    </row>
    <row r="2303" spans="1:48" s="73" customFormat="1" x14ac:dyDescent="0.2">
      <c r="A2303" s="10" t="s">
        <v>555</v>
      </c>
      <c r="B2303" s="14" t="s">
        <v>36</v>
      </c>
      <c r="C2303" s="14" t="s">
        <v>37</v>
      </c>
      <c r="D2303" s="14" t="s">
        <v>7402</v>
      </c>
      <c r="E2303" s="58">
        <v>327646</v>
      </c>
      <c r="F2303" s="15" t="s">
        <v>7403</v>
      </c>
      <c r="G2303" s="15" t="s">
        <v>6696</v>
      </c>
      <c r="H2303" s="16">
        <v>100012798</v>
      </c>
      <c r="I2303" s="62">
        <v>710141702</v>
      </c>
      <c r="J2303" s="28">
        <v>710141702</v>
      </c>
      <c r="K2303" s="15" t="s">
        <v>48</v>
      </c>
      <c r="L2303" s="12" t="s">
        <v>555</v>
      </c>
      <c r="M2303" s="15" t="s">
        <v>6697</v>
      </c>
      <c r="N2303" s="49">
        <v>8001</v>
      </c>
      <c r="O2303" s="15" t="s">
        <v>7404</v>
      </c>
      <c r="P2303" s="15" t="s">
        <v>7420</v>
      </c>
      <c r="Q2303" s="48">
        <v>524140</v>
      </c>
      <c r="R2303" s="11" t="s">
        <v>45</v>
      </c>
      <c r="S2303" s="120">
        <v>16857</v>
      </c>
      <c r="T2303" s="85">
        <v>107.03</v>
      </c>
      <c r="U2303" s="86">
        <v>30</v>
      </c>
      <c r="V2303" s="123">
        <v>46.825625000000002</v>
      </c>
      <c r="W2303" s="85">
        <f t="shared" si="546"/>
        <v>11238</v>
      </c>
      <c r="X2303" s="86">
        <v>0</v>
      </c>
      <c r="Y2303" s="85">
        <v>16.054500000000001</v>
      </c>
      <c r="Z2303" s="86">
        <f t="shared" si="547"/>
        <v>0</v>
      </c>
      <c r="AA2303" s="86">
        <f t="shared" si="530"/>
        <v>11238</v>
      </c>
      <c r="AB2303" s="85">
        <v>122.77</v>
      </c>
      <c r="AC2303" s="85">
        <v>38</v>
      </c>
      <c r="AD2303" s="124">
        <f t="shared" si="544"/>
        <v>73.661999999999992</v>
      </c>
      <c r="AE2303" s="86">
        <f t="shared" si="531"/>
        <v>11197</v>
      </c>
      <c r="AF2303" s="85">
        <v>0</v>
      </c>
      <c r="AG2303" s="85">
        <v>36.831000000000003</v>
      </c>
      <c r="AH2303" s="85">
        <f t="shared" si="532"/>
        <v>0</v>
      </c>
      <c r="AI2303" s="86">
        <f t="shared" si="533"/>
        <v>22435</v>
      </c>
      <c r="AJ2303" s="86">
        <f t="shared" si="534"/>
        <v>5578</v>
      </c>
      <c r="AK2303" s="122"/>
      <c r="AL2303" s="85">
        <v>122.77</v>
      </c>
      <c r="AM2303" s="85">
        <v>38</v>
      </c>
      <c r="AN2303" s="124">
        <f t="shared" si="545"/>
        <v>73.661999999999992</v>
      </c>
      <c r="AO2303" s="86">
        <f t="shared" si="535"/>
        <v>11197</v>
      </c>
      <c r="AP2303" s="85">
        <v>0</v>
      </c>
      <c r="AQ2303" s="85">
        <v>36.831000000000003</v>
      </c>
      <c r="AR2303" s="85">
        <f t="shared" si="536"/>
        <v>0</v>
      </c>
      <c r="AS2303" s="86">
        <f t="shared" si="540"/>
        <v>22435</v>
      </c>
      <c r="AT2303" s="170">
        <f t="shared" si="541"/>
        <v>0</v>
      </c>
      <c r="AU2303" s="86">
        <v>22435</v>
      </c>
      <c r="AV2303" s="170">
        <f t="shared" si="537"/>
        <v>0</v>
      </c>
    </row>
    <row r="2304" spans="1:48" s="73" customFormat="1" x14ac:dyDescent="0.2">
      <c r="A2304" s="10" t="s">
        <v>555</v>
      </c>
      <c r="B2304" s="14" t="s">
        <v>36</v>
      </c>
      <c r="C2304" s="14" t="s">
        <v>37</v>
      </c>
      <c r="D2304" s="14" t="s">
        <v>6985</v>
      </c>
      <c r="E2304" s="58">
        <v>322831</v>
      </c>
      <c r="F2304" s="15" t="s">
        <v>6986</v>
      </c>
      <c r="G2304" s="15" t="s">
        <v>6696</v>
      </c>
      <c r="H2304" s="16">
        <v>100011736</v>
      </c>
      <c r="I2304" s="62">
        <v>710023871</v>
      </c>
      <c r="J2304" s="13">
        <v>710023871</v>
      </c>
      <c r="K2304" s="15" t="s">
        <v>48</v>
      </c>
      <c r="L2304" s="12" t="s">
        <v>555</v>
      </c>
      <c r="M2304" s="15" t="s">
        <v>6968</v>
      </c>
      <c r="N2304" s="49">
        <v>6601</v>
      </c>
      <c r="O2304" s="15" t="s">
        <v>6987</v>
      </c>
      <c r="P2304" s="15" t="s">
        <v>6988</v>
      </c>
      <c r="Q2304" s="48">
        <v>520055</v>
      </c>
      <c r="R2304" s="11" t="s">
        <v>45</v>
      </c>
      <c r="S2304" s="120">
        <v>5057</v>
      </c>
      <c r="T2304" s="85">
        <v>107.03</v>
      </c>
      <c r="U2304" s="86">
        <v>9</v>
      </c>
      <c r="V2304" s="123">
        <v>46.825625000000002</v>
      </c>
      <c r="W2304" s="85">
        <f t="shared" si="546"/>
        <v>3371</v>
      </c>
      <c r="X2304" s="86">
        <v>0</v>
      </c>
      <c r="Y2304" s="85">
        <v>16.054500000000001</v>
      </c>
      <c r="Z2304" s="86">
        <f t="shared" si="547"/>
        <v>0</v>
      </c>
      <c r="AA2304" s="86">
        <f t="shared" si="530"/>
        <v>3371</v>
      </c>
      <c r="AB2304" s="85">
        <v>122.77</v>
      </c>
      <c r="AC2304" s="85">
        <v>11</v>
      </c>
      <c r="AD2304" s="124">
        <f t="shared" si="544"/>
        <v>73.661999999999992</v>
      </c>
      <c r="AE2304" s="86">
        <f t="shared" si="531"/>
        <v>3241</v>
      </c>
      <c r="AF2304" s="85">
        <v>0</v>
      </c>
      <c r="AG2304" s="85">
        <v>36.831000000000003</v>
      </c>
      <c r="AH2304" s="85">
        <f t="shared" si="532"/>
        <v>0</v>
      </c>
      <c r="AI2304" s="86">
        <f t="shared" si="533"/>
        <v>6612</v>
      </c>
      <c r="AJ2304" s="86">
        <f t="shared" si="534"/>
        <v>1555</v>
      </c>
      <c r="AK2304" s="122"/>
      <c r="AL2304" s="85">
        <v>122.77</v>
      </c>
      <c r="AM2304" s="85">
        <v>11</v>
      </c>
      <c r="AN2304" s="124">
        <f t="shared" si="545"/>
        <v>73.661999999999992</v>
      </c>
      <c r="AO2304" s="86">
        <f t="shared" si="535"/>
        <v>3241</v>
      </c>
      <c r="AP2304" s="85">
        <v>0</v>
      </c>
      <c r="AQ2304" s="85">
        <v>36.831000000000003</v>
      </c>
      <c r="AR2304" s="85">
        <f t="shared" si="536"/>
        <v>0</v>
      </c>
      <c r="AS2304" s="86">
        <f t="shared" si="540"/>
        <v>6612</v>
      </c>
      <c r="AT2304" s="170">
        <f t="shared" si="541"/>
        <v>0</v>
      </c>
      <c r="AU2304" s="86">
        <v>6612</v>
      </c>
      <c r="AV2304" s="170">
        <f t="shared" si="537"/>
        <v>0</v>
      </c>
    </row>
    <row r="2305" spans="1:48" s="73" customFormat="1" x14ac:dyDescent="0.2">
      <c r="A2305" s="10" t="s">
        <v>555</v>
      </c>
      <c r="B2305" s="14" t="s">
        <v>36</v>
      </c>
      <c r="C2305" s="14" t="s">
        <v>37</v>
      </c>
      <c r="D2305" s="14" t="s">
        <v>6989</v>
      </c>
      <c r="E2305" s="58">
        <v>322849</v>
      </c>
      <c r="F2305" s="15" t="s">
        <v>6990</v>
      </c>
      <c r="G2305" s="15" t="s">
        <v>6696</v>
      </c>
      <c r="H2305" s="16">
        <v>100011738</v>
      </c>
      <c r="I2305" s="62">
        <v>710023880</v>
      </c>
      <c r="J2305" s="13">
        <v>710023880</v>
      </c>
      <c r="K2305" s="15" t="s">
        <v>48</v>
      </c>
      <c r="L2305" s="12" t="s">
        <v>555</v>
      </c>
      <c r="M2305" s="15" t="s">
        <v>6968</v>
      </c>
      <c r="N2305" s="49">
        <v>6601</v>
      </c>
      <c r="O2305" s="15" t="s">
        <v>6991</v>
      </c>
      <c r="P2305" s="15" t="s">
        <v>6992</v>
      </c>
      <c r="Q2305" s="48">
        <v>520063</v>
      </c>
      <c r="R2305" s="11" t="s">
        <v>45</v>
      </c>
      <c r="S2305" s="120">
        <v>3371</v>
      </c>
      <c r="T2305" s="85">
        <v>107.03</v>
      </c>
      <c r="U2305" s="86">
        <v>6</v>
      </c>
      <c r="V2305" s="123">
        <v>46.825625000000002</v>
      </c>
      <c r="W2305" s="85">
        <f t="shared" si="546"/>
        <v>2248</v>
      </c>
      <c r="X2305" s="86">
        <v>0</v>
      </c>
      <c r="Y2305" s="85">
        <v>16.054500000000001</v>
      </c>
      <c r="Z2305" s="86">
        <f t="shared" si="547"/>
        <v>0</v>
      </c>
      <c r="AA2305" s="86">
        <f t="shared" si="530"/>
        <v>2248</v>
      </c>
      <c r="AB2305" s="85">
        <v>122.77</v>
      </c>
      <c r="AC2305" s="85">
        <v>3</v>
      </c>
      <c r="AD2305" s="124">
        <f t="shared" si="544"/>
        <v>73.661999999999992</v>
      </c>
      <c r="AE2305" s="86">
        <f t="shared" si="531"/>
        <v>884</v>
      </c>
      <c r="AF2305" s="85">
        <v>0</v>
      </c>
      <c r="AG2305" s="85">
        <v>36.831000000000003</v>
      </c>
      <c r="AH2305" s="85">
        <f t="shared" si="532"/>
        <v>0</v>
      </c>
      <c r="AI2305" s="86">
        <f t="shared" si="533"/>
        <v>3132</v>
      </c>
      <c r="AJ2305" s="86">
        <f t="shared" si="534"/>
        <v>-239</v>
      </c>
      <c r="AK2305" s="122"/>
      <c r="AL2305" s="85">
        <v>122.77</v>
      </c>
      <c r="AM2305" s="85">
        <v>3</v>
      </c>
      <c r="AN2305" s="124">
        <f t="shared" si="545"/>
        <v>73.661999999999992</v>
      </c>
      <c r="AO2305" s="86">
        <f t="shared" si="535"/>
        <v>884</v>
      </c>
      <c r="AP2305" s="85">
        <v>0</v>
      </c>
      <c r="AQ2305" s="85">
        <v>36.831000000000003</v>
      </c>
      <c r="AR2305" s="85">
        <f t="shared" si="536"/>
        <v>0</v>
      </c>
      <c r="AS2305" s="86">
        <f t="shared" si="540"/>
        <v>3132</v>
      </c>
      <c r="AT2305" s="170">
        <f t="shared" si="541"/>
        <v>0</v>
      </c>
      <c r="AU2305" s="86">
        <v>3132</v>
      </c>
      <c r="AV2305" s="170">
        <f t="shared" si="537"/>
        <v>0</v>
      </c>
    </row>
    <row r="2306" spans="1:48" s="73" customFormat="1" x14ac:dyDescent="0.2">
      <c r="A2306" s="10" t="s">
        <v>555</v>
      </c>
      <c r="B2306" s="14" t="s">
        <v>36</v>
      </c>
      <c r="C2306" s="14" t="s">
        <v>37</v>
      </c>
      <c r="D2306" s="14" t="s">
        <v>7448</v>
      </c>
      <c r="E2306" s="58">
        <v>326844</v>
      </c>
      <c r="F2306" s="15" t="s">
        <v>6990</v>
      </c>
      <c r="G2306" s="15" t="s">
        <v>6696</v>
      </c>
      <c r="H2306" s="16">
        <v>100012619</v>
      </c>
      <c r="I2306" s="62">
        <v>710028210</v>
      </c>
      <c r="J2306" s="13">
        <v>710028210</v>
      </c>
      <c r="K2306" s="15" t="s">
        <v>48</v>
      </c>
      <c r="L2306" s="12" t="s">
        <v>555</v>
      </c>
      <c r="M2306" s="15" t="s">
        <v>6697</v>
      </c>
      <c r="N2306" s="49">
        <v>8205</v>
      </c>
      <c r="O2306" s="15" t="s">
        <v>6991</v>
      </c>
      <c r="P2306" s="15" t="s">
        <v>7449</v>
      </c>
      <c r="Q2306" s="48">
        <v>524212</v>
      </c>
      <c r="R2306" s="11" t="s">
        <v>45</v>
      </c>
      <c r="S2306" s="120">
        <v>2810</v>
      </c>
      <c r="T2306" s="85">
        <v>107.03</v>
      </c>
      <c r="U2306" s="86">
        <v>5</v>
      </c>
      <c r="V2306" s="123">
        <v>46.825625000000002</v>
      </c>
      <c r="W2306" s="85">
        <f t="shared" si="546"/>
        <v>1873</v>
      </c>
      <c r="X2306" s="86">
        <v>0</v>
      </c>
      <c r="Y2306" s="85">
        <v>16.054500000000001</v>
      </c>
      <c r="Z2306" s="86">
        <f t="shared" si="547"/>
        <v>0</v>
      </c>
      <c r="AA2306" s="86">
        <f t="shared" si="530"/>
        <v>1873</v>
      </c>
      <c r="AB2306" s="85">
        <v>122.77</v>
      </c>
      <c r="AC2306" s="85">
        <v>11</v>
      </c>
      <c r="AD2306" s="124">
        <f t="shared" si="544"/>
        <v>73.661999999999992</v>
      </c>
      <c r="AE2306" s="86">
        <f t="shared" si="531"/>
        <v>3241</v>
      </c>
      <c r="AF2306" s="85">
        <v>0</v>
      </c>
      <c r="AG2306" s="85">
        <v>36.831000000000003</v>
      </c>
      <c r="AH2306" s="85">
        <f t="shared" si="532"/>
        <v>0</v>
      </c>
      <c r="AI2306" s="86">
        <f t="shared" si="533"/>
        <v>5114</v>
      </c>
      <c r="AJ2306" s="86">
        <f t="shared" si="534"/>
        <v>2304</v>
      </c>
      <c r="AK2306" s="122"/>
      <c r="AL2306" s="85">
        <v>122.77</v>
      </c>
      <c r="AM2306" s="85">
        <v>11</v>
      </c>
      <c r="AN2306" s="124">
        <f t="shared" si="545"/>
        <v>73.661999999999992</v>
      </c>
      <c r="AO2306" s="86">
        <f t="shared" si="535"/>
        <v>3241</v>
      </c>
      <c r="AP2306" s="85">
        <v>0</v>
      </c>
      <c r="AQ2306" s="85">
        <v>36.831000000000003</v>
      </c>
      <c r="AR2306" s="85">
        <f t="shared" si="536"/>
        <v>0</v>
      </c>
      <c r="AS2306" s="86">
        <f t="shared" si="540"/>
        <v>5114</v>
      </c>
      <c r="AT2306" s="170">
        <f t="shared" si="541"/>
        <v>0</v>
      </c>
      <c r="AU2306" s="86">
        <v>5114</v>
      </c>
      <c r="AV2306" s="170">
        <f t="shared" si="537"/>
        <v>0</v>
      </c>
    </row>
    <row r="2307" spans="1:48" s="73" customFormat="1" x14ac:dyDescent="0.2">
      <c r="A2307" s="10" t="s">
        <v>555</v>
      </c>
      <c r="B2307" s="14" t="s">
        <v>36</v>
      </c>
      <c r="C2307" s="14" t="s">
        <v>37</v>
      </c>
      <c r="D2307" s="14" t="s">
        <v>7450</v>
      </c>
      <c r="E2307" s="58">
        <v>326852</v>
      </c>
      <c r="F2307" s="15" t="s">
        <v>7451</v>
      </c>
      <c r="G2307" s="15" t="s">
        <v>6696</v>
      </c>
      <c r="H2307" s="16">
        <v>100012621</v>
      </c>
      <c r="I2307" s="62">
        <v>710028229</v>
      </c>
      <c r="J2307" s="13">
        <v>710028229</v>
      </c>
      <c r="K2307" s="15" t="s">
        <v>48</v>
      </c>
      <c r="L2307" s="12" t="s">
        <v>555</v>
      </c>
      <c r="M2307" s="15" t="s">
        <v>6697</v>
      </c>
      <c r="N2307" s="49">
        <v>8203</v>
      </c>
      <c r="O2307" s="15" t="s">
        <v>7452</v>
      </c>
      <c r="P2307" s="15" t="s">
        <v>7453</v>
      </c>
      <c r="Q2307" s="48">
        <v>524221</v>
      </c>
      <c r="R2307" s="11" t="s">
        <v>45</v>
      </c>
      <c r="S2307" s="120">
        <v>3933</v>
      </c>
      <c r="T2307" s="85">
        <v>107.03</v>
      </c>
      <c r="U2307" s="86">
        <v>7</v>
      </c>
      <c r="V2307" s="123">
        <v>46.825625000000002</v>
      </c>
      <c r="W2307" s="85">
        <f t="shared" si="546"/>
        <v>2622</v>
      </c>
      <c r="X2307" s="86">
        <v>0</v>
      </c>
      <c r="Y2307" s="85">
        <v>16.054500000000001</v>
      </c>
      <c r="Z2307" s="86">
        <f t="shared" si="547"/>
        <v>0</v>
      </c>
      <c r="AA2307" s="86">
        <f t="shared" si="530"/>
        <v>2622</v>
      </c>
      <c r="AB2307" s="85">
        <v>122.77</v>
      </c>
      <c r="AC2307" s="85">
        <v>8</v>
      </c>
      <c r="AD2307" s="124">
        <f t="shared" si="544"/>
        <v>73.661999999999992</v>
      </c>
      <c r="AE2307" s="86">
        <f t="shared" si="531"/>
        <v>2357</v>
      </c>
      <c r="AF2307" s="85">
        <v>0</v>
      </c>
      <c r="AG2307" s="85">
        <v>36.831000000000003</v>
      </c>
      <c r="AH2307" s="85">
        <f t="shared" si="532"/>
        <v>0</v>
      </c>
      <c r="AI2307" s="86">
        <f t="shared" si="533"/>
        <v>4979</v>
      </c>
      <c r="AJ2307" s="86">
        <f t="shared" si="534"/>
        <v>1046</v>
      </c>
      <c r="AK2307" s="122"/>
      <c r="AL2307" s="85">
        <v>122.77</v>
      </c>
      <c r="AM2307" s="85">
        <v>8</v>
      </c>
      <c r="AN2307" s="124">
        <f t="shared" si="545"/>
        <v>73.661999999999992</v>
      </c>
      <c r="AO2307" s="86">
        <f t="shared" si="535"/>
        <v>2357</v>
      </c>
      <c r="AP2307" s="85">
        <v>0</v>
      </c>
      <c r="AQ2307" s="85">
        <v>36.831000000000003</v>
      </c>
      <c r="AR2307" s="85">
        <f t="shared" si="536"/>
        <v>0</v>
      </c>
      <c r="AS2307" s="86">
        <f t="shared" si="540"/>
        <v>4979</v>
      </c>
      <c r="AT2307" s="170">
        <f t="shared" si="541"/>
        <v>0</v>
      </c>
      <c r="AU2307" s="86">
        <v>4979</v>
      </c>
      <c r="AV2307" s="170">
        <f t="shared" si="537"/>
        <v>0</v>
      </c>
    </row>
    <row r="2308" spans="1:48" s="73" customFormat="1" x14ac:dyDescent="0.2">
      <c r="A2308" s="10" t="s">
        <v>555</v>
      </c>
      <c r="B2308" s="14" t="s">
        <v>36</v>
      </c>
      <c r="C2308" s="14" t="s">
        <v>37</v>
      </c>
      <c r="D2308" s="14" t="s">
        <v>7957</v>
      </c>
      <c r="E2308" s="58">
        <v>330329</v>
      </c>
      <c r="F2308" s="15" t="s">
        <v>7958</v>
      </c>
      <c r="G2308" s="15" t="s">
        <v>6696</v>
      </c>
      <c r="H2308" s="16">
        <v>100013577</v>
      </c>
      <c r="I2308" s="62">
        <v>710031890</v>
      </c>
      <c r="J2308" s="13">
        <v>710031890</v>
      </c>
      <c r="K2308" s="15" t="s">
        <v>48</v>
      </c>
      <c r="L2308" s="12" t="s">
        <v>555</v>
      </c>
      <c r="M2308" s="15" t="s">
        <v>7959</v>
      </c>
      <c r="N2308" s="49">
        <v>9101</v>
      </c>
      <c r="O2308" s="15" t="s">
        <v>7960</v>
      </c>
      <c r="P2308" s="15" t="s">
        <v>7961</v>
      </c>
      <c r="Q2308" s="48">
        <v>527157</v>
      </c>
      <c r="R2308" s="11" t="s">
        <v>45</v>
      </c>
      <c r="S2308" s="120">
        <v>3933</v>
      </c>
      <c r="T2308" s="85">
        <v>107.03</v>
      </c>
      <c r="U2308" s="86">
        <v>7</v>
      </c>
      <c r="V2308" s="123">
        <v>46.825625000000002</v>
      </c>
      <c r="W2308" s="85">
        <f t="shared" si="546"/>
        <v>2622</v>
      </c>
      <c r="X2308" s="86">
        <v>0</v>
      </c>
      <c r="Y2308" s="85">
        <v>16.054500000000001</v>
      </c>
      <c r="Z2308" s="86">
        <f t="shared" si="547"/>
        <v>0</v>
      </c>
      <c r="AA2308" s="86">
        <f t="shared" si="530"/>
        <v>2622</v>
      </c>
      <c r="AB2308" s="85">
        <v>122.77</v>
      </c>
      <c r="AC2308" s="85">
        <v>12</v>
      </c>
      <c r="AD2308" s="124">
        <f t="shared" si="544"/>
        <v>73.661999999999992</v>
      </c>
      <c r="AE2308" s="86">
        <f t="shared" si="531"/>
        <v>3536</v>
      </c>
      <c r="AF2308" s="85">
        <v>0</v>
      </c>
      <c r="AG2308" s="85">
        <v>36.831000000000003</v>
      </c>
      <c r="AH2308" s="85">
        <f t="shared" si="532"/>
        <v>0</v>
      </c>
      <c r="AI2308" s="86">
        <f t="shared" si="533"/>
        <v>6158</v>
      </c>
      <c r="AJ2308" s="86">
        <f t="shared" si="534"/>
        <v>2225</v>
      </c>
      <c r="AK2308" s="122"/>
      <c r="AL2308" s="85">
        <v>122.77</v>
      </c>
      <c r="AM2308" s="85">
        <v>12</v>
      </c>
      <c r="AN2308" s="124">
        <f t="shared" si="545"/>
        <v>73.661999999999992</v>
      </c>
      <c r="AO2308" s="86">
        <f t="shared" si="535"/>
        <v>3536</v>
      </c>
      <c r="AP2308" s="85">
        <v>0</v>
      </c>
      <c r="AQ2308" s="85">
        <v>36.831000000000003</v>
      </c>
      <c r="AR2308" s="85">
        <f t="shared" si="536"/>
        <v>0</v>
      </c>
      <c r="AS2308" s="86">
        <f t="shared" si="540"/>
        <v>6158</v>
      </c>
      <c r="AT2308" s="170">
        <f t="shared" si="541"/>
        <v>0</v>
      </c>
      <c r="AU2308" s="86">
        <v>6158</v>
      </c>
      <c r="AV2308" s="170">
        <f t="shared" si="537"/>
        <v>0</v>
      </c>
    </row>
    <row r="2309" spans="1:48" s="73" customFormat="1" ht="45" x14ac:dyDescent="0.2">
      <c r="A2309" s="10" t="s">
        <v>555</v>
      </c>
      <c r="B2309" s="14" t="s">
        <v>36</v>
      </c>
      <c r="C2309" s="14" t="s">
        <v>37</v>
      </c>
      <c r="D2309" s="14" t="s">
        <v>7454</v>
      </c>
      <c r="E2309" s="58">
        <v>326861</v>
      </c>
      <c r="F2309" s="15" t="s">
        <v>4376</v>
      </c>
      <c r="G2309" s="15" t="s">
        <v>6696</v>
      </c>
      <c r="H2309" s="16">
        <v>100013116</v>
      </c>
      <c r="I2309" s="62">
        <v>710028237</v>
      </c>
      <c r="J2309" s="13">
        <v>37876864</v>
      </c>
      <c r="K2309" s="15" t="s">
        <v>92</v>
      </c>
      <c r="L2309" s="12" t="s">
        <v>555</v>
      </c>
      <c r="M2309" s="15" t="s">
        <v>7445</v>
      </c>
      <c r="N2309" s="49">
        <v>8274</v>
      </c>
      <c r="O2309" s="15" t="s">
        <v>4378</v>
      </c>
      <c r="P2309" s="15" t="s">
        <v>7455</v>
      </c>
      <c r="Q2309" s="48">
        <v>524239</v>
      </c>
      <c r="R2309" s="11" t="s">
        <v>45</v>
      </c>
      <c r="S2309" s="120">
        <v>11238</v>
      </c>
      <c r="T2309" s="85">
        <v>107.03</v>
      </c>
      <c r="U2309" s="86">
        <v>20</v>
      </c>
      <c r="V2309" s="123">
        <v>46.825625000000002</v>
      </c>
      <c r="W2309" s="85">
        <f t="shared" si="546"/>
        <v>7492</v>
      </c>
      <c r="X2309" s="86">
        <v>0</v>
      </c>
      <c r="Y2309" s="85">
        <v>16.054500000000001</v>
      </c>
      <c r="Z2309" s="86">
        <f t="shared" si="547"/>
        <v>0</v>
      </c>
      <c r="AA2309" s="86">
        <f t="shared" ref="AA2309:AA2372" si="548">+Z2309+W2309</f>
        <v>7492</v>
      </c>
      <c r="AB2309" s="85">
        <v>122.77</v>
      </c>
      <c r="AC2309" s="85">
        <v>27</v>
      </c>
      <c r="AD2309" s="124">
        <f t="shared" si="544"/>
        <v>73.661999999999992</v>
      </c>
      <c r="AE2309" s="86">
        <f t="shared" ref="AE2309:AE2372" si="549">ROUND(AC2309*AD2309*4,0)</f>
        <v>7955</v>
      </c>
      <c r="AF2309" s="85">
        <v>0</v>
      </c>
      <c r="AG2309" s="85">
        <v>36.831000000000003</v>
      </c>
      <c r="AH2309" s="85">
        <f t="shared" ref="AH2309:AH2372" si="550">ROUND(AF2309*AG2309*4,0)</f>
        <v>0</v>
      </c>
      <c r="AI2309" s="86">
        <f t="shared" ref="AI2309:AI2372" si="551">+AA2309+AE2309+AH2309</f>
        <v>15447</v>
      </c>
      <c r="AJ2309" s="86">
        <f t="shared" ref="AJ2309:AJ2372" si="552">+AI2309-S2309</f>
        <v>4209</v>
      </c>
      <c r="AK2309" s="122"/>
      <c r="AL2309" s="85">
        <v>122.77</v>
      </c>
      <c r="AM2309" s="85">
        <v>27</v>
      </c>
      <c r="AN2309" s="124">
        <f t="shared" si="545"/>
        <v>73.661999999999992</v>
      </c>
      <c r="AO2309" s="86">
        <f t="shared" ref="AO2309:AO2372" si="553">ROUND(AM2309*AN2309*4,0)</f>
        <v>7955</v>
      </c>
      <c r="AP2309" s="85">
        <v>0</v>
      </c>
      <c r="AQ2309" s="85">
        <v>36.831000000000003</v>
      </c>
      <c r="AR2309" s="85">
        <f t="shared" ref="AR2309:AR2372" si="554">ROUND(AP2309*AQ2309*4,0)</f>
        <v>0</v>
      </c>
      <c r="AS2309" s="86">
        <f t="shared" si="540"/>
        <v>15447</v>
      </c>
      <c r="AT2309" s="170">
        <f t="shared" si="541"/>
        <v>0</v>
      </c>
      <c r="AU2309" s="86">
        <v>15447</v>
      </c>
      <c r="AV2309" s="170">
        <f t="shared" ref="AV2309:AV2372" si="555">+AU2309-AS2309</f>
        <v>0</v>
      </c>
    </row>
    <row r="2310" spans="1:48" s="73" customFormat="1" x14ac:dyDescent="0.2">
      <c r="A2310" s="10" t="s">
        <v>555</v>
      </c>
      <c r="B2310" s="14" t="s">
        <v>36</v>
      </c>
      <c r="C2310" s="14" t="s">
        <v>37</v>
      </c>
      <c r="D2310" s="14" t="s">
        <v>7456</v>
      </c>
      <c r="E2310" s="58">
        <v>326879</v>
      </c>
      <c r="F2310" s="15" t="s">
        <v>7457</v>
      </c>
      <c r="G2310" s="15" t="s">
        <v>6696</v>
      </c>
      <c r="H2310" s="16">
        <v>100013121</v>
      </c>
      <c r="I2310" s="62">
        <v>710028245</v>
      </c>
      <c r="J2310" s="13">
        <v>710028245</v>
      </c>
      <c r="K2310" s="15" t="s">
        <v>48</v>
      </c>
      <c r="L2310" s="12" t="s">
        <v>555</v>
      </c>
      <c r="M2310" s="15" t="s">
        <v>7445</v>
      </c>
      <c r="N2310" s="49">
        <v>8274</v>
      </c>
      <c r="O2310" s="15" t="s">
        <v>7458</v>
      </c>
      <c r="P2310" s="15" t="s">
        <v>7459</v>
      </c>
      <c r="Q2310" s="48">
        <v>524247</v>
      </c>
      <c r="R2310" s="11" t="s">
        <v>45</v>
      </c>
      <c r="S2310" s="120">
        <v>2248</v>
      </c>
      <c r="T2310" s="85">
        <v>107.03</v>
      </c>
      <c r="U2310" s="86">
        <v>4</v>
      </c>
      <c r="V2310" s="123">
        <v>46.825625000000002</v>
      </c>
      <c r="W2310" s="85">
        <f t="shared" si="546"/>
        <v>1498</v>
      </c>
      <c r="X2310" s="86">
        <v>0</v>
      </c>
      <c r="Y2310" s="85">
        <v>16.054500000000001</v>
      </c>
      <c r="Z2310" s="86">
        <f t="shared" si="547"/>
        <v>0</v>
      </c>
      <c r="AA2310" s="86">
        <f t="shared" si="548"/>
        <v>1498</v>
      </c>
      <c r="AB2310" s="85">
        <v>122.77</v>
      </c>
      <c r="AC2310" s="85">
        <v>5</v>
      </c>
      <c r="AD2310" s="124">
        <f t="shared" si="544"/>
        <v>73.661999999999992</v>
      </c>
      <c r="AE2310" s="86">
        <f t="shared" si="549"/>
        <v>1473</v>
      </c>
      <c r="AF2310" s="85">
        <v>0</v>
      </c>
      <c r="AG2310" s="85">
        <v>36.831000000000003</v>
      </c>
      <c r="AH2310" s="85">
        <f t="shared" si="550"/>
        <v>0</v>
      </c>
      <c r="AI2310" s="86">
        <f t="shared" si="551"/>
        <v>2971</v>
      </c>
      <c r="AJ2310" s="86">
        <f t="shared" si="552"/>
        <v>723</v>
      </c>
      <c r="AK2310" s="122"/>
      <c r="AL2310" s="85">
        <v>122.77</v>
      </c>
      <c r="AM2310" s="85">
        <v>5</v>
      </c>
      <c r="AN2310" s="124">
        <f t="shared" si="545"/>
        <v>73.661999999999992</v>
      </c>
      <c r="AO2310" s="86">
        <f t="shared" si="553"/>
        <v>1473</v>
      </c>
      <c r="AP2310" s="85">
        <v>0</v>
      </c>
      <c r="AQ2310" s="85">
        <v>36.831000000000003</v>
      </c>
      <c r="AR2310" s="85">
        <f t="shared" si="554"/>
        <v>0</v>
      </c>
      <c r="AS2310" s="86">
        <f t="shared" ref="AS2310:AS2373" si="556">+AR2310+AO2310+AA2310</f>
        <v>2971</v>
      </c>
      <c r="AT2310" s="170">
        <f t="shared" ref="AT2310:AT2373" si="557">+AS2310-AI2310</f>
        <v>0</v>
      </c>
      <c r="AU2310" s="86">
        <v>2971</v>
      </c>
      <c r="AV2310" s="170">
        <f t="shared" si="555"/>
        <v>0</v>
      </c>
    </row>
    <row r="2311" spans="1:48" s="73" customFormat="1" x14ac:dyDescent="0.2">
      <c r="A2311" s="10" t="s">
        <v>555</v>
      </c>
      <c r="B2311" s="14" t="s">
        <v>36</v>
      </c>
      <c r="C2311" s="14" t="s">
        <v>37</v>
      </c>
      <c r="D2311" s="14" t="s">
        <v>7962</v>
      </c>
      <c r="E2311" s="58">
        <v>330345</v>
      </c>
      <c r="F2311" s="15" t="s">
        <v>7963</v>
      </c>
      <c r="G2311" s="15" t="s">
        <v>6696</v>
      </c>
      <c r="H2311" s="16">
        <v>100013583</v>
      </c>
      <c r="I2311" s="62">
        <v>710031912</v>
      </c>
      <c r="J2311" s="13">
        <v>710031912</v>
      </c>
      <c r="K2311" s="15" t="s">
        <v>48</v>
      </c>
      <c r="L2311" s="12" t="s">
        <v>555</v>
      </c>
      <c r="M2311" s="15" t="s">
        <v>7959</v>
      </c>
      <c r="N2311" s="49">
        <v>9031</v>
      </c>
      <c r="O2311" s="15" t="s">
        <v>7964</v>
      </c>
      <c r="P2311" s="15" t="s">
        <v>7965</v>
      </c>
      <c r="Q2311" s="48">
        <v>527173</v>
      </c>
      <c r="R2311" s="11" t="s">
        <v>45</v>
      </c>
      <c r="S2311" s="120">
        <v>1124</v>
      </c>
      <c r="T2311" s="85">
        <v>107.03</v>
      </c>
      <c r="U2311" s="86">
        <v>2</v>
      </c>
      <c r="V2311" s="123">
        <v>46.825625000000002</v>
      </c>
      <c r="W2311" s="85">
        <f t="shared" si="546"/>
        <v>749</v>
      </c>
      <c r="X2311" s="86">
        <v>0</v>
      </c>
      <c r="Y2311" s="85">
        <v>16.054500000000001</v>
      </c>
      <c r="Z2311" s="86">
        <f t="shared" si="547"/>
        <v>0</v>
      </c>
      <c r="AA2311" s="86">
        <f t="shared" si="548"/>
        <v>749</v>
      </c>
      <c r="AB2311" s="85">
        <v>122.77</v>
      </c>
      <c r="AC2311" s="85">
        <v>5</v>
      </c>
      <c r="AD2311" s="124">
        <f t="shared" si="544"/>
        <v>73.661999999999992</v>
      </c>
      <c r="AE2311" s="86">
        <f t="shared" si="549"/>
        <v>1473</v>
      </c>
      <c r="AF2311" s="85">
        <v>1</v>
      </c>
      <c r="AG2311" s="85">
        <v>36.831000000000003</v>
      </c>
      <c r="AH2311" s="85">
        <f t="shared" si="550"/>
        <v>147</v>
      </c>
      <c r="AI2311" s="86">
        <f t="shared" si="551"/>
        <v>2369</v>
      </c>
      <c r="AJ2311" s="86">
        <f t="shared" si="552"/>
        <v>1245</v>
      </c>
      <c r="AK2311" s="122"/>
      <c r="AL2311" s="85">
        <v>122.77</v>
      </c>
      <c r="AM2311" s="85">
        <v>5</v>
      </c>
      <c r="AN2311" s="124">
        <f t="shared" si="545"/>
        <v>73.661999999999992</v>
      </c>
      <c r="AO2311" s="86">
        <f t="shared" si="553"/>
        <v>1473</v>
      </c>
      <c r="AP2311" s="85">
        <v>1</v>
      </c>
      <c r="AQ2311" s="85">
        <v>36.831000000000003</v>
      </c>
      <c r="AR2311" s="85">
        <f t="shared" si="554"/>
        <v>147</v>
      </c>
      <c r="AS2311" s="86">
        <f t="shared" si="556"/>
        <v>2369</v>
      </c>
      <c r="AT2311" s="170">
        <f t="shared" si="557"/>
        <v>0</v>
      </c>
      <c r="AU2311" s="86">
        <v>2369</v>
      </c>
      <c r="AV2311" s="170">
        <f t="shared" si="555"/>
        <v>0</v>
      </c>
    </row>
    <row r="2312" spans="1:48" s="73" customFormat="1" ht="30" x14ac:dyDescent="0.2">
      <c r="A2312" s="10" t="s">
        <v>555</v>
      </c>
      <c r="B2312" s="14" t="s">
        <v>36</v>
      </c>
      <c r="C2312" s="14" t="s">
        <v>37</v>
      </c>
      <c r="D2312" s="14" t="s">
        <v>7114</v>
      </c>
      <c r="E2312" s="58">
        <v>323560</v>
      </c>
      <c r="F2312" s="15" t="s">
        <v>7115</v>
      </c>
      <c r="G2312" s="15" t="s">
        <v>6696</v>
      </c>
      <c r="H2312" s="16">
        <v>100013335</v>
      </c>
      <c r="I2312" s="62">
        <v>37873661</v>
      </c>
      <c r="J2312" s="13">
        <v>37873661</v>
      </c>
      <c r="K2312" s="15" t="s">
        <v>48</v>
      </c>
      <c r="L2312" s="12" t="s">
        <v>555</v>
      </c>
      <c r="M2312" s="15" t="s">
        <v>7001</v>
      </c>
      <c r="N2312" s="49">
        <v>6901</v>
      </c>
      <c r="O2312" s="15" t="s">
        <v>7116</v>
      </c>
      <c r="P2312" s="15" t="s">
        <v>7118</v>
      </c>
      <c r="Q2312" s="48">
        <v>520802</v>
      </c>
      <c r="R2312" s="11" t="s">
        <v>86</v>
      </c>
      <c r="S2312" s="120">
        <v>20646</v>
      </c>
      <c r="T2312" s="85">
        <v>107.03</v>
      </c>
      <c r="U2312" s="86">
        <v>34</v>
      </c>
      <c r="V2312" s="123">
        <v>46.825625000000002</v>
      </c>
      <c r="W2312" s="85">
        <f t="shared" si="546"/>
        <v>12737</v>
      </c>
      <c r="X2312" s="86">
        <v>8</v>
      </c>
      <c r="Y2312" s="85">
        <v>16.054500000000001</v>
      </c>
      <c r="Z2312" s="86">
        <f t="shared" si="547"/>
        <v>1027</v>
      </c>
      <c r="AA2312" s="86">
        <f t="shared" si="548"/>
        <v>13764</v>
      </c>
      <c r="AB2312" s="85">
        <v>122.77</v>
      </c>
      <c r="AC2312" s="85">
        <v>38</v>
      </c>
      <c r="AD2312" s="124">
        <f t="shared" si="544"/>
        <v>73.661999999999992</v>
      </c>
      <c r="AE2312" s="86">
        <f t="shared" si="549"/>
        <v>11197</v>
      </c>
      <c r="AF2312" s="85">
        <v>5</v>
      </c>
      <c r="AG2312" s="85">
        <v>36.831000000000003</v>
      </c>
      <c r="AH2312" s="85">
        <f t="shared" si="550"/>
        <v>737</v>
      </c>
      <c r="AI2312" s="86">
        <f t="shared" si="551"/>
        <v>25698</v>
      </c>
      <c r="AJ2312" s="86">
        <f t="shared" si="552"/>
        <v>5052</v>
      </c>
      <c r="AK2312" s="122"/>
      <c r="AL2312" s="85">
        <v>122.77</v>
      </c>
      <c r="AM2312" s="85">
        <v>38</v>
      </c>
      <c r="AN2312" s="124">
        <f t="shared" si="545"/>
        <v>73.661999999999992</v>
      </c>
      <c r="AO2312" s="86">
        <f t="shared" si="553"/>
        <v>11197</v>
      </c>
      <c r="AP2312" s="85">
        <v>5</v>
      </c>
      <c r="AQ2312" s="85">
        <v>36.831000000000003</v>
      </c>
      <c r="AR2312" s="85">
        <f t="shared" si="554"/>
        <v>737</v>
      </c>
      <c r="AS2312" s="86">
        <f t="shared" si="556"/>
        <v>25698</v>
      </c>
      <c r="AT2312" s="170">
        <f t="shared" si="557"/>
        <v>0</v>
      </c>
      <c r="AU2312" s="86">
        <v>25698</v>
      </c>
      <c r="AV2312" s="170">
        <f t="shared" si="555"/>
        <v>0</v>
      </c>
    </row>
    <row r="2313" spans="1:48" s="73" customFormat="1" ht="30" x14ac:dyDescent="0.2">
      <c r="A2313" s="10" t="s">
        <v>555</v>
      </c>
      <c r="B2313" s="14" t="s">
        <v>36</v>
      </c>
      <c r="C2313" s="14" t="s">
        <v>37</v>
      </c>
      <c r="D2313" s="14" t="s">
        <v>8316</v>
      </c>
      <c r="E2313" s="58">
        <v>332399</v>
      </c>
      <c r="F2313" s="15" t="s">
        <v>8317</v>
      </c>
      <c r="G2313" s="15" t="s">
        <v>6696</v>
      </c>
      <c r="H2313" s="16">
        <v>100013877</v>
      </c>
      <c r="I2313" s="62">
        <v>710040717</v>
      </c>
      <c r="J2313" s="13">
        <v>710040717</v>
      </c>
      <c r="K2313" s="15" t="s">
        <v>48</v>
      </c>
      <c r="L2313" s="12" t="s">
        <v>555</v>
      </c>
      <c r="M2313" s="15" t="s">
        <v>8076</v>
      </c>
      <c r="N2313" s="49">
        <v>9431</v>
      </c>
      <c r="O2313" s="15" t="s">
        <v>8318</v>
      </c>
      <c r="P2313" s="15" t="s">
        <v>8319</v>
      </c>
      <c r="Q2313" s="48">
        <v>544213</v>
      </c>
      <c r="R2313" s="11" t="s">
        <v>45</v>
      </c>
      <c r="S2313" s="120">
        <v>29781</v>
      </c>
      <c r="T2313" s="85">
        <v>107.03</v>
      </c>
      <c r="U2313" s="86">
        <v>53</v>
      </c>
      <c r="V2313" s="123">
        <v>46.825625000000002</v>
      </c>
      <c r="W2313" s="85">
        <f t="shared" si="546"/>
        <v>19854</v>
      </c>
      <c r="X2313" s="86">
        <v>0</v>
      </c>
      <c r="Y2313" s="85">
        <v>16.054500000000001</v>
      </c>
      <c r="Z2313" s="86">
        <f t="shared" si="547"/>
        <v>0</v>
      </c>
      <c r="AA2313" s="86">
        <f t="shared" si="548"/>
        <v>19854</v>
      </c>
      <c r="AB2313" s="85">
        <v>122.77</v>
      </c>
      <c r="AC2313" s="85">
        <v>57</v>
      </c>
      <c r="AD2313" s="124">
        <f t="shared" si="544"/>
        <v>73.661999999999992</v>
      </c>
      <c r="AE2313" s="86">
        <f t="shared" si="549"/>
        <v>16795</v>
      </c>
      <c r="AF2313" s="85">
        <v>2</v>
      </c>
      <c r="AG2313" s="85">
        <v>36.831000000000003</v>
      </c>
      <c r="AH2313" s="85">
        <f t="shared" si="550"/>
        <v>295</v>
      </c>
      <c r="AI2313" s="86">
        <f t="shared" si="551"/>
        <v>36944</v>
      </c>
      <c r="AJ2313" s="86">
        <f t="shared" si="552"/>
        <v>7163</v>
      </c>
      <c r="AK2313" s="122"/>
      <c r="AL2313" s="85">
        <v>122.77</v>
      </c>
      <c r="AM2313" s="85">
        <v>57</v>
      </c>
      <c r="AN2313" s="124">
        <f t="shared" si="545"/>
        <v>73.661999999999992</v>
      </c>
      <c r="AO2313" s="86">
        <f t="shared" si="553"/>
        <v>16795</v>
      </c>
      <c r="AP2313" s="85">
        <v>2</v>
      </c>
      <c r="AQ2313" s="85">
        <v>36.831000000000003</v>
      </c>
      <c r="AR2313" s="85">
        <f t="shared" si="554"/>
        <v>295</v>
      </c>
      <c r="AS2313" s="86">
        <f t="shared" si="556"/>
        <v>36944</v>
      </c>
      <c r="AT2313" s="170">
        <f t="shared" si="557"/>
        <v>0</v>
      </c>
      <c r="AU2313" s="86">
        <v>36944</v>
      </c>
      <c r="AV2313" s="170">
        <f t="shared" si="555"/>
        <v>0</v>
      </c>
    </row>
    <row r="2314" spans="1:48" s="73" customFormat="1" x14ac:dyDescent="0.2">
      <c r="A2314" s="10" t="s">
        <v>555</v>
      </c>
      <c r="B2314" s="14" t="s">
        <v>36</v>
      </c>
      <c r="C2314" s="14" t="s">
        <v>37</v>
      </c>
      <c r="D2314" s="14" t="s">
        <v>7402</v>
      </c>
      <c r="E2314" s="58">
        <v>327646</v>
      </c>
      <c r="F2314" s="15" t="s">
        <v>7403</v>
      </c>
      <c r="G2314" s="15" t="s">
        <v>6696</v>
      </c>
      <c r="H2314" s="16">
        <v>100012800</v>
      </c>
      <c r="I2314" s="62">
        <v>42085462</v>
      </c>
      <c r="J2314" s="13">
        <v>42085462</v>
      </c>
      <c r="K2314" s="15" t="s">
        <v>48</v>
      </c>
      <c r="L2314" s="12" t="s">
        <v>555</v>
      </c>
      <c r="M2314" s="15" t="s">
        <v>6697</v>
      </c>
      <c r="N2314" s="49">
        <v>8001</v>
      </c>
      <c r="O2314" s="15" t="s">
        <v>7404</v>
      </c>
      <c r="P2314" s="15" t="s">
        <v>7405</v>
      </c>
      <c r="Q2314" s="48">
        <v>524140</v>
      </c>
      <c r="R2314" s="11" t="s">
        <v>86</v>
      </c>
      <c r="S2314" s="120">
        <v>14610</v>
      </c>
      <c r="T2314" s="85">
        <v>107.03</v>
      </c>
      <c r="U2314" s="86">
        <v>26</v>
      </c>
      <c r="V2314" s="123">
        <v>46.825625000000002</v>
      </c>
      <c r="W2314" s="85">
        <f t="shared" si="546"/>
        <v>9740</v>
      </c>
      <c r="X2314" s="86">
        <v>0</v>
      </c>
      <c r="Y2314" s="85">
        <v>16.054500000000001</v>
      </c>
      <c r="Z2314" s="86">
        <f t="shared" si="547"/>
        <v>0</v>
      </c>
      <c r="AA2314" s="86">
        <f t="shared" si="548"/>
        <v>9740</v>
      </c>
      <c r="AB2314" s="85">
        <v>122.77</v>
      </c>
      <c r="AC2314" s="85">
        <v>42</v>
      </c>
      <c r="AD2314" s="124">
        <f t="shared" si="544"/>
        <v>73.661999999999992</v>
      </c>
      <c r="AE2314" s="86">
        <f t="shared" si="549"/>
        <v>12375</v>
      </c>
      <c r="AF2314" s="85">
        <v>0</v>
      </c>
      <c r="AG2314" s="85">
        <v>36.831000000000003</v>
      </c>
      <c r="AH2314" s="85">
        <f t="shared" si="550"/>
        <v>0</v>
      </c>
      <c r="AI2314" s="86">
        <f t="shared" si="551"/>
        <v>22115</v>
      </c>
      <c r="AJ2314" s="86">
        <f t="shared" si="552"/>
        <v>7505</v>
      </c>
      <c r="AK2314" s="122"/>
      <c r="AL2314" s="85">
        <v>122.77</v>
      </c>
      <c r="AM2314" s="85">
        <v>42</v>
      </c>
      <c r="AN2314" s="124">
        <f t="shared" si="545"/>
        <v>73.661999999999992</v>
      </c>
      <c r="AO2314" s="86">
        <f t="shared" si="553"/>
        <v>12375</v>
      </c>
      <c r="AP2314" s="85">
        <v>0</v>
      </c>
      <c r="AQ2314" s="85">
        <v>36.831000000000003</v>
      </c>
      <c r="AR2314" s="85">
        <f t="shared" si="554"/>
        <v>0</v>
      </c>
      <c r="AS2314" s="86">
        <f t="shared" si="556"/>
        <v>22115</v>
      </c>
      <c r="AT2314" s="170">
        <f t="shared" si="557"/>
        <v>0</v>
      </c>
      <c r="AU2314" s="86">
        <v>22115</v>
      </c>
      <c r="AV2314" s="170">
        <f t="shared" si="555"/>
        <v>0</v>
      </c>
    </row>
    <row r="2315" spans="1:48" s="73" customFormat="1" x14ac:dyDescent="0.2">
      <c r="A2315" s="10" t="s">
        <v>555</v>
      </c>
      <c r="B2315" s="14" t="s">
        <v>36</v>
      </c>
      <c r="C2315" s="14" t="s">
        <v>37</v>
      </c>
      <c r="D2315" s="14" t="s">
        <v>7816</v>
      </c>
      <c r="E2315" s="58">
        <v>328987</v>
      </c>
      <c r="F2315" s="15" t="s">
        <v>7817</v>
      </c>
      <c r="G2315" s="15" t="s">
        <v>6696</v>
      </c>
      <c r="H2315" s="16">
        <v>100012170</v>
      </c>
      <c r="I2315" s="62">
        <v>710030410</v>
      </c>
      <c r="J2315" s="13">
        <v>710030410</v>
      </c>
      <c r="K2315" s="15" t="s">
        <v>48</v>
      </c>
      <c r="L2315" s="12" t="s">
        <v>555</v>
      </c>
      <c r="M2315" s="15" t="s">
        <v>7813</v>
      </c>
      <c r="N2315" s="49">
        <v>5304</v>
      </c>
      <c r="O2315" s="15" t="s">
        <v>7818</v>
      </c>
      <c r="P2315" s="15" t="s">
        <v>7819</v>
      </c>
      <c r="Q2315" s="48">
        <v>526428</v>
      </c>
      <c r="R2315" s="11" t="s">
        <v>45</v>
      </c>
      <c r="S2315" s="120">
        <v>1124</v>
      </c>
      <c r="T2315" s="85">
        <v>107.03</v>
      </c>
      <c r="U2315" s="86">
        <v>2</v>
      </c>
      <c r="V2315" s="123">
        <v>46.825625000000002</v>
      </c>
      <c r="W2315" s="85">
        <f t="shared" si="546"/>
        <v>749</v>
      </c>
      <c r="X2315" s="86">
        <v>0</v>
      </c>
      <c r="Y2315" s="85">
        <v>16.054500000000001</v>
      </c>
      <c r="Z2315" s="86">
        <f t="shared" si="547"/>
        <v>0</v>
      </c>
      <c r="AA2315" s="86">
        <f t="shared" si="548"/>
        <v>749</v>
      </c>
      <c r="AB2315" s="85">
        <v>122.77</v>
      </c>
      <c r="AC2315" s="85">
        <v>3</v>
      </c>
      <c r="AD2315" s="124">
        <f t="shared" si="544"/>
        <v>73.661999999999992</v>
      </c>
      <c r="AE2315" s="86">
        <f t="shared" si="549"/>
        <v>884</v>
      </c>
      <c r="AF2315" s="85">
        <v>0</v>
      </c>
      <c r="AG2315" s="85">
        <v>36.831000000000003</v>
      </c>
      <c r="AH2315" s="85">
        <f t="shared" si="550"/>
        <v>0</v>
      </c>
      <c r="AI2315" s="86">
        <f t="shared" si="551"/>
        <v>1633</v>
      </c>
      <c r="AJ2315" s="86">
        <f t="shared" si="552"/>
        <v>509</v>
      </c>
      <c r="AK2315" s="122"/>
      <c r="AL2315" s="85">
        <v>122.77</v>
      </c>
      <c r="AM2315" s="85">
        <v>3</v>
      </c>
      <c r="AN2315" s="124">
        <f t="shared" si="545"/>
        <v>73.661999999999992</v>
      </c>
      <c r="AO2315" s="86">
        <f t="shared" si="553"/>
        <v>884</v>
      </c>
      <c r="AP2315" s="85">
        <v>0</v>
      </c>
      <c r="AQ2315" s="85">
        <v>36.831000000000003</v>
      </c>
      <c r="AR2315" s="85">
        <f t="shared" si="554"/>
        <v>0</v>
      </c>
      <c r="AS2315" s="86">
        <f t="shared" si="556"/>
        <v>1633</v>
      </c>
      <c r="AT2315" s="170">
        <f t="shared" si="557"/>
        <v>0</v>
      </c>
      <c r="AU2315" s="86">
        <v>1633</v>
      </c>
      <c r="AV2315" s="170">
        <f t="shared" si="555"/>
        <v>0</v>
      </c>
    </row>
    <row r="2316" spans="1:48" s="73" customFormat="1" ht="45" x14ac:dyDescent="0.2">
      <c r="A2316" s="10" t="s">
        <v>555</v>
      </c>
      <c r="B2316" s="14" t="s">
        <v>36</v>
      </c>
      <c r="C2316" s="14" t="s">
        <v>37</v>
      </c>
      <c r="D2316" s="14" t="s">
        <v>7966</v>
      </c>
      <c r="E2316" s="58">
        <v>330353</v>
      </c>
      <c r="F2316" s="15" t="s">
        <v>7967</v>
      </c>
      <c r="G2316" s="15" t="s">
        <v>6696</v>
      </c>
      <c r="H2316" s="16">
        <v>100013585</v>
      </c>
      <c r="I2316" s="62">
        <v>710031920</v>
      </c>
      <c r="J2316" s="13">
        <v>37873121</v>
      </c>
      <c r="K2316" s="15" t="s">
        <v>92</v>
      </c>
      <c r="L2316" s="12" t="s">
        <v>555</v>
      </c>
      <c r="M2316" s="15" t="s">
        <v>7959</v>
      </c>
      <c r="N2316" s="49">
        <v>9022</v>
      </c>
      <c r="O2316" s="15" t="s">
        <v>7968</v>
      </c>
      <c r="P2316" s="15" t="s">
        <v>7969</v>
      </c>
      <c r="Q2316" s="48">
        <v>527181</v>
      </c>
      <c r="R2316" s="11" t="s">
        <v>45</v>
      </c>
      <c r="S2316" s="120">
        <v>4688</v>
      </c>
      <c r="T2316" s="85">
        <v>107.03</v>
      </c>
      <c r="U2316" s="86">
        <v>8</v>
      </c>
      <c r="V2316" s="123">
        <v>46.825625000000002</v>
      </c>
      <c r="W2316" s="85">
        <f t="shared" si="546"/>
        <v>2997</v>
      </c>
      <c r="X2316" s="86">
        <v>1</v>
      </c>
      <c r="Y2316" s="85">
        <v>16.054500000000001</v>
      </c>
      <c r="Z2316" s="86">
        <f t="shared" si="547"/>
        <v>128</v>
      </c>
      <c r="AA2316" s="86">
        <f t="shared" si="548"/>
        <v>3125</v>
      </c>
      <c r="AB2316" s="85">
        <v>122.77</v>
      </c>
      <c r="AC2316" s="85">
        <v>13</v>
      </c>
      <c r="AD2316" s="124">
        <f t="shared" si="544"/>
        <v>73.661999999999992</v>
      </c>
      <c r="AE2316" s="86">
        <f t="shared" si="549"/>
        <v>3830</v>
      </c>
      <c r="AF2316" s="85">
        <v>0</v>
      </c>
      <c r="AG2316" s="85">
        <v>36.831000000000003</v>
      </c>
      <c r="AH2316" s="85">
        <f t="shared" si="550"/>
        <v>0</v>
      </c>
      <c r="AI2316" s="86">
        <f t="shared" si="551"/>
        <v>6955</v>
      </c>
      <c r="AJ2316" s="86">
        <f t="shared" si="552"/>
        <v>2267</v>
      </c>
      <c r="AK2316" s="122"/>
      <c r="AL2316" s="85">
        <v>122.77</v>
      </c>
      <c r="AM2316" s="85">
        <v>13</v>
      </c>
      <c r="AN2316" s="124">
        <f t="shared" si="545"/>
        <v>73.661999999999992</v>
      </c>
      <c r="AO2316" s="86">
        <f t="shared" si="553"/>
        <v>3830</v>
      </c>
      <c r="AP2316" s="85">
        <v>0</v>
      </c>
      <c r="AQ2316" s="85">
        <v>36.831000000000003</v>
      </c>
      <c r="AR2316" s="85">
        <f t="shared" si="554"/>
        <v>0</v>
      </c>
      <c r="AS2316" s="86">
        <f t="shared" si="556"/>
        <v>6955</v>
      </c>
      <c r="AT2316" s="170">
        <f t="shared" si="557"/>
        <v>0</v>
      </c>
      <c r="AU2316" s="86">
        <v>6955</v>
      </c>
      <c r="AV2316" s="170">
        <f t="shared" si="555"/>
        <v>0</v>
      </c>
    </row>
    <row r="2317" spans="1:48" s="73" customFormat="1" ht="30" x14ac:dyDescent="0.2">
      <c r="A2317" s="10" t="s">
        <v>555</v>
      </c>
      <c r="B2317" s="14" t="s">
        <v>36</v>
      </c>
      <c r="C2317" s="14" t="s">
        <v>37</v>
      </c>
      <c r="D2317" s="14" t="s">
        <v>8283</v>
      </c>
      <c r="E2317" s="58">
        <v>332275</v>
      </c>
      <c r="F2317" s="15" t="s">
        <v>8284</v>
      </c>
      <c r="G2317" s="15" t="s">
        <v>6696</v>
      </c>
      <c r="H2317" s="16">
        <v>100013837</v>
      </c>
      <c r="I2317" s="62">
        <v>710033559</v>
      </c>
      <c r="J2317" s="13">
        <v>710033559</v>
      </c>
      <c r="K2317" s="15" t="s">
        <v>48</v>
      </c>
      <c r="L2317" s="12" t="s">
        <v>555</v>
      </c>
      <c r="M2317" s="15" t="s">
        <v>8076</v>
      </c>
      <c r="N2317" s="49">
        <v>9434</v>
      </c>
      <c r="O2317" s="15" t="s">
        <v>8285</v>
      </c>
      <c r="P2317" s="15" t="s">
        <v>8286</v>
      </c>
      <c r="Q2317" s="48">
        <v>544094</v>
      </c>
      <c r="R2317" s="11" t="s">
        <v>45</v>
      </c>
      <c r="S2317" s="120">
        <v>10114</v>
      </c>
      <c r="T2317" s="85">
        <v>107.03</v>
      </c>
      <c r="U2317" s="86">
        <v>18</v>
      </c>
      <c r="V2317" s="123">
        <v>46.825625000000002</v>
      </c>
      <c r="W2317" s="85">
        <f t="shared" si="546"/>
        <v>6743</v>
      </c>
      <c r="X2317" s="86">
        <v>0</v>
      </c>
      <c r="Y2317" s="85">
        <v>16.054500000000001</v>
      </c>
      <c r="Z2317" s="86">
        <f t="shared" si="547"/>
        <v>0</v>
      </c>
      <c r="AA2317" s="86">
        <f t="shared" si="548"/>
        <v>6743</v>
      </c>
      <c r="AB2317" s="85">
        <v>122.77</v>
      </c>
      <c r="AC2317" s="85">
        <v>15</v>
      </c>
      <c r="AD2317" s="124">
        <f t="shared" si="544"/>
        <v>73.661999999999992</v>
      </c>
      <c r="AE2317" s="86">
        <f t="shared" si="549"/>
        <v>4420</v>
      </c>
      <c r="AF2317" s="85">
        <v>0</v>
      </c>
      <c r="AG2317" s="85">
        <v>36.831000000000003</v>
      </c>
      <c r="AH2317" s="85">
        <f t="shared" si="550"/>
        <v>0</v>
      </c>
      <c r="AI2317" s="86">
        <f t="shared" si="551"/>
        <v>11163</v>
      </c>
      <c r="AJ2317" s="86">
        <f t="shared" si="552"/>
        <v>1049</v>
      </c>
      <c r="AK2317" s="122"/>
      <c r="AL2317" s="85">
        <v>122.77</v>
      </c>
      <c r="AM2317" s="85">
        <v>15</v>
      </c>
      <c r="AN2317" s="124">
        <f t="shared" si="545"/>
        <v>73.661999999999992</v>
      </c>
      <c r="AO2317" s="86">
        <f t="shared" si="553"/>
        <v>4420</v>
      </c>
      <c r="AP2317" s="85">
        <v>0</v>
      </c>
      <c r="AQ2317" s="85">
        <v>36.831000000000003</v>
      </c>
      <c r="AR2317" s="85">
        <f t="shared" si="554"/>
        <v>0</v>
      </c>
      <c r="AS2317" s="86">
        <f t="shared" si="556"/>
        <v>11163</v>
      </c>
      <c r="AT2317" s="170">
        <f t="shared" si="557"/>
        <v>0</v>
      </c>
      <c r="AU2317" s="86">
        <v>11163</v>
      </c>
      <c r="AV2317" s="170">
        <f t="shared" si="555"/>
        <v>0</v>
      </c>
    </row>
    <row r="2318" spans="1:48" s="73" customFormat="1" ht="45" x14ac:dyDescent="0.2">
      <c r="A2318" s="10" t="s">
        <v>555</v>
      </c>
      <c r="B2318" s="14" t="s">
        <v>36</v>
      </c>
      <c r="C2318" s="14" t="s">
        <v>37</v>
      </c>
      <c r="D2318" s="14" t="s">
        <v>7460</v>
      </c>
      <c r="E2318" s="58">
        <v>326895</v>
      </c>
      <c r="F2318" s="15" t="s">
        <v>7461</v>
      </c>
      <c r="G2318" s="15" t="s">
        <v>6696</v>
      </c>
      <c r="H2318" s="16">
        <v>100012626</v>
      </c>
      <c r="I2318" s="62">
        <v>710028253</v>
      </c>
      <c r="J2318" s="13">
        <v>37876775</v>
      </c>
      <c r="K2318" s="15" t="s">
        <v>105</v>
      </c>
      <c r="L2318" s="12" t="s">
        <v>555</v>
      </c>
      <c r="M2318" s="15" t="s">
        <v>6697</v>
      </c>
      <c r="N2318" s="49">
        <v>8242</v>
      </c>
      <c r="O2318" s="15" t="s">
        <v>7462</v>
      </c>
      <c r="P2318" s="15" t="s">
        <v>7463</v>
      </c>
      <c r="Q2318" s="48">
        <v>524263</v>
      </c>
      <c r="R2318" s="11" t="s">
        <v>45</v>
      </c>
      <c r="S2318" s="120">
        <v>6181</v>
      </c>
      <c r="T2318" s="85">
        <v>107.03</v>
      </c>
      <c r="U2318" s="86">
        <v>11</v>
      </c>
      <c r="V2318" s="123">
        <v>46.825625000000002</v>
      </c>
      <c r="W2318" s="85">
        <f t="shared" si="546"/>
        <v>4121</v>
      </c>
      <c r="X2318" s="86">
        <v>0</v>
      </c>
      <c r="Y2318" s="85">
        <v>16.054500000000001</v>
      </c>
      <c r="Z2318" s="86">
        <f t="shared" si="547"/>
        <v>0</v>
      </c>
      <c r="AA2318" s="86">
        <f t="shared" si="548"/>
        <v>4121</v>
      </c>
      <c r="AB2318" s="85">
        <v>122.77</v>
      </c>
      <c r="AC2318" s="85">
        <v>5</v>
      </c>
      <c r="AD2318" s="124">
        <f t="shared" si="544"/>
        <v>73.661999999999992</v>
      </c>
      <c r="AE2318" s="86">
        <f t="shared" si="549"/>
        <v>1473</v>
      </c>
      <c r="AF2318" s="85">
        <v>0</v>
      </c>
      <c r="AG2318" s="85">
        <v>36.831000000000003</v>
      </c>
      <c r="AH2318" s="85">
        <f t="shared" si="550"/>
        <v>0</v>
      </c>
      <c r="AI2318" s="86">
        <f t="shared" si="551"/>
        <v>5594</v>
      </c>
      <c r="AJ2318" s="86">
        <f t="shared" si="552"/>
        <v>-587</v>
      </c>
      <c r="AK2318" s="122"/>
      <c r="AL2318" s="85">
        <v>122.77</v>
      </c>
      <c r="AM2318" s="85">
        <v>5</v>
      </c>
      <c r="AN2318" s="124">
        <f t="shared" si="545"/>
        <v>73.661999999999992</v>
      </c>
      <c r="AO2318" s="86">
        <f t="shared" si="553"/>
        <v>1473</v>
      </c>
      <c r="AP2318" s="85">
        <v>0</v>
      </c>
      <c r="AQ2318" s="85">
        <v>36.831000000000003</v>
      </c>
      <c r="AR2318" s="85">
        <f t="shared" si="554"/>
        <v>0</v>
      </c>
      <c r="AS2318" s="86">
        <f t="shared" si="556"/>
        <v>5594</v>
      </c>
      <c r="AT2318" s="170">
        <f t="shared" si="557"/>
        <v>0</v>
      </c>
      <c r="AU2318" s="86">
        <v>5594</v>
      </c>
      <c r="AV2318" s="170">
        <f t="shared" si="555"/>
        <v>0</v>
      </c>
    </row>
    <row r="2319" spans="1:48" s="73" customFormat="1" ht="30" x14ac:dyDescent="0.2">
      <c r="A2319" s="10" t="s">
        <v>555</v>
      </c>
      <c r="B2319" s="14" t="s">
        <v>36</v>
      </c>
      <c r="C2319" s="14" t="s">
        <v>37</v>
      </c>
      <c r="D2319" s="14" t="s">
        <v>8288</v>
      </c>
      <c r="E2319" s="58">
        <v>332283</v>
      </c>
      <c r="F2319" s="15" t="s">
        <v>8289</v>
      </c>
      <c r="G2319" s="15" t="s">
        <v>6696</v>
      </c>
      <c r="H2319" s="16">
        <v>100013845</v>
      </c>
      <c r="I2319" s="62">
        <v>710033567</v>
      </c>
      <c r="J2319" s="13">
        <v>710033567</v>
      </c>
      <c r="K2319" s="15" t="s">
        <v>48</v>
      </c>
      <c r="L2319" s="12" t="s">
        <v>555</v>
      </c>
      <c r="M2319" s="15" t="s">
        <v>8076</v>
      </c>
      <c r="N2319" s="49">
        <v>9414</v>
      </c>
      <c r="O2319" s="15" t="s">
        <v>8290</v>
      </c>
      <c r="P2319" s="15" t="s">
        <v>8291</v>
      </c>
      <c r="Q2319" s="48">
        <v>544108</v>
      </c>
      <c r="R2319" s="11" t="s">
        <v>45</v>
      </c>
      <c r="S2319" s="120">
        <v>2810</v>
      </c>
      <c r="T2319" s="85">
        <v>107.03</v>
      </c>
      <c r="U2319" s="86">
        <v>5</v>
      </c>
      <c r="V2319" s="123">
        <v>46.825625000000002</v>
      </c>
      <c r="W2319" s="85">
        <f t="shared" si="546"/>
        <v>1873</v>
      </c>
      <c r="X2319" s="86">
        <v>0</v>
      </c>
      <c r="Y2319" s="85">
        <v>16.054500000000001</v>
      </c>
      <c r="Z2319" s="86">
        <f t="shared" si="547"/>
        <v>0</v>
      </c>
      <c r="AA2319" s="86">
        <f t="shared" si="548"/>
        <v>1873</v>
      </c>
      <c r="AB2319" s="85">
        <v>122.77</v>
      </c>
      <c r="AC2319" s="85">
        <v>2</v>
      </c>
      <c r="AD2319" s="124">
        <f t="shared" si="544"/>
        <v>73.661999999999992</v>
      </c>
      <c r="AE2319" s="86">
        <f t="shared" si="549"/>
        <v>589</v>
      </c>
      <c r="AF2319" s="85">
        <v>0</v>
      </c>
      <c r="AG2319" s="85">
        <v>36.831000000000003</v>
      </c>
      <c r="AH2319" s="85">
        <f t="shared" si="550"/>
        <v>0</v>
      </c>
      <c r="AI2319" s="86">
        <f t="shared" si="551"/>
        <v>2462</v>
      </c>
      <c r="AJ2319" s="86">
        <f t="shared" si="552"/>
        <v>-348</v>
      </c>
      <c r="AK2319" s="122"/>
      <c r="AL2319" s="85">
        <v>122.77</v>
      </c>
      <c r="AM2319" s="85">
        <v>2</v>
      </c>
      <c r="AN2319" s="124">
        <f t="shared" si="545"/>
        <v>73.661999999999992</v>
      </c>
      <c r="AO2319" s="86">
        <f t="shared" si="553"/>
        <v>589</v>
      </c>
      <c r="AP2319" s="85">
        <v>0</v>
      </c>
      <c r="AQ2319" s="85">
        <v>36.831000000000003</v>
      </c>
      <c r="AR2319" s="85">
        <f t="shared" si="554"/>
        <v>0</v>
      </c>
      <c r="AS2319" s="86">
        <f t="shared" si="556"/>
        <v>2462</v>
      </c>
      <c r="AT2319" s="170">
        <f t="shared" si="557"/>
        <v>0</v>
      </c>
      <c r="AU2319" s="86">
        <v>2462</v>
      </c>
      <c r="AV2319" s="170">
        <f t="shared" si="555"/>
        <v>0</v>
      </c>
    </row>
    <row r="2320" spans="1:48" s="73" customFormat="1" x14ac:dyDescent="0.2">
      <c r="A2320" s="10" t="s">
        <v>555</v>
      </c>
      <c r="B2320" s="14" t="s">
        <v>36</v>
      </c>
      <c r="C2320" s="14" t="s">
        <v>37</v>
      </c>
      <c r="D2320" s="14" t="s">
        <v>7970</v>
      </c>
      <c r="E2320" s="58">
        <v>330388</v>
      </c>
      <c r="F2320" s="15" t="s">
        <v>7971</v>
      </c>
      <c r="G2320" s="15" t="s">
        <v>6696</v>
      </c>
      <c r="H2320" s="16">
        <v>100013667</v>
      </c>
      <c r="I2320" s="62">
        <v>710031939</v>
      </c>
      <c r="J2320" s="13">
        <v>710031939</v>
      </c>
      <c r="K2320" s="15" t="s">
        <v>48</v>
      </c>
      <c r="L2320" s="12" t="s">
        <v>555</v>
      </c>
      <c r="M2320" s="15" t="s">
        <v>6748</v>
      </c>
      <c r="N2320" s="49">
        <v>9016</v>
      </c>
      <c r="O2320" s="15" t="s">
        <v>7972</v>
      </c>
      <c r="P2320" s="15" t="s">
        <v>7973</v>
      </c>
      <c r="Q2320" s="48">
        <v>527211</v>
      </c>
      <c r="R2320" s="11" t="s">
        <v>45</v>
      </c>
      <c r="S2320" s="120">
        <v>3933</v>
      </c>
      <c r="T2320" s="85">
        <v>107.03</v>
      </c>
      <c r="U2320" s="86">
        <v>7</v>
      </c>
      <c r="V2320" s="123">
        <v>46.825625000000002</v>
      </c>
      <c r="W2320" s="85">
        <f t="shared" si="546"/>
        <v>2622</v>
      </c>
      <c r="X2320" s="86">
        <v>0</v>
      </c>
      <c r="Y2320" s="85">
        <v>16.054500000000001</v>
      </c>
      <c r="Z2320" s="86">
        <f t="shared" si="547"/>
        <v>0</v>
      </c>
      <c r="AA2320" s="86">
        <f t="shared" si="548"/>
        <v>2622</v>
      </c>
      <c r="AB2320" s="85">
        <v>122.77</v>
      </c>
      <c r="AC2320" s="85">
        <v>4</v>
      </c>
      <c r="AD2320" s="124">
        <f t="shared" si="544"/>
        <v>73.661999999999992</v>
      </c>
      <c r="AE2320" s="86">
        <f t="shared" si="549"/>
        <v>1179</v>
      </c>
      <c r="AF2320" s="85">
        <v>0</v>
      </c>
      <c r="AG2320" s="85">
        <v>36.831000000000003</v>
      </c>
      <c r="AH2320" s="85">
        <f t="shared" si="550"/>
        <v>0</v>
      </c>
      <c r="AI2320" s="86">
        <f t="shared" si="551"/>
        <v>3801</v>
      </c>
      <c r="AJ2320" s="86">
        <f t="shared" si="552"/>
        <v>-132</v>
      </c>
      <c r="AK2320" s="122"/>
      <c r="AL2320" s="85">
        <v>122.77</v>
      </c>
      <c r="AM2320" s="85">
        <v>4</v>
      </c>
      <c r="AN2320" s="124">
        <f t="shared" si="545"/>
        <v>73.661999999999992</v>
      </c>
      <c r="AO2320" s="86">
        <f t="shared" si="553"/>
        <v>1179</v>
      </c>
      <c r="AP2320" s="85">
        <v>0</v>
      </c>
      <c r="AQ2320" s="85">
        <v>36.831000000000003</v>
      </c>
      <c r="AR2320" s="85">
        <f t="shared" si="554"/>
        <v>0</v>
      </c>
      <c r="AS2320" s="86">
        <f t="shared" si="556"/>
        <v>3801</v>
      </c>
      <c r="AT2320" s="170">
        <f t="shared" si="557"/>
        <v>0</v>
      </c>
      <c r="AU2320" s="86">
        <v>3801</v>
      </c>
      <c r="AV2320" s="170">
        <f t="shared" si="555"/>
        <v>0</v>
      </c>
    </row>
    <row r="2321" spans="1:48" s="73" customFormat="1" x14ac:dyDescent="0.25">
      <c r="A2321" s="10" t="s">
        <v>555</v>
      </c>
      <c r="B2321" s="14" t="s">
        <v>36</v>
      </c>
      <c r="C2321" s="14" t="s">
        <v>37</v>
      </c>
      <c r="D2321" s="14" t="s">
        <v>16768</v>
      </c>
      <c r="E2321" s="58">
        <v>321923</v>
      </c>
      <c r="F2321" s="15" t="s">
        <v>16769</v>
      </c>
      <c r="G2321" s="15" t="s">
        <v>6696</v>
      </c>
      <c r="H2321" s="16">
        <v>100011528</v>
      </c>
      <c r="I2321" s="62">
        <v>710060505</v>
      </c>
      <c r="J2321" s="129">
        <v>710060505</v>
      </c>
      <c r="K2321" s="15" t="s">
        <v>48</v>
      </c>
      <c r="L2321" s="12" t="s">
        <v>555</v>
      </c>
      <c r="M2321" s="15" t="s">
        <v>556</v>
      </c>
      <c r="N2321" s="49">
        <v>8602</v>
      </c>
      <c r="O2321" s="15" t="s">
        <v>16770</v>
      </c>
      <c r="P2321" s="15" t="s">
        <v>16771</v>
      </c>
      <c r="Q2321" s="48"/>
      <c r="R2321" s="11" t="s">
        <v>45</v>
      </c>
      <c r="S2321" s="120">
        <f>0</f>
        <v>0</v>
      </c>
      <c r="T2321" s="85">
        <v>107.03</v>
      </c>
      <c r="U2321" s="86"/>
      <c r="V2321" s="123">
        <v>46.825625000000002</v>
      </c>
      <c r="W2321" s="85">
        <f t="shared" si="546"/>
        <v>0</v>
      </c>
      <c r="X2321" s="86"/>
      <c r="Y2321" s="85">
        <v>16.054500000000001</v>
      </c>
      <c r="Z2321" s="86">
        <f t="shared" si="547"/>
        <v>0</v>
      </c>
      <c r="AA2321" s="86">
        <f t="shared" si="548"/>
        <v>0</v>
      </c>
      <c r="AB2321" s="85">
        <v>122.77</v>
      </c>
      <c r="AC2321" s="85">
        <v>0</v>
      </c>
      <c r="AD2321" s="124">
        <f t="shared" si="544"/>
        <v>73.661999999999992</v>
      </c>
      <c r="AE2321" s="86">
        <f t="shared" si="549"/>
        <v>0</v>
      </c>
      <c r="AF2321" s="85">
        <v>0</v>
      </c>
      <c r="AG2321" s="85">
        <v>36.831000000000003</v>
      </c>
      <c r="AH2321" s="85">
        <f t="shared" si="550"/>
        <v>0</v>
      </c>
      <c r="AI2321" s="86">
        <f t="shared" si="551"/>
        <v>0</v>
      </c>
      <c r="AJ2321" s="86">
        <f t="shared" si="552"/>
        <v>0</v>
      </c>
      <c r="AK2321" s="125">
        <v>45170</v>
      </c>
      <c r="AL2321" s="85">
        <v>122.77</v>
      </c>
      <c r="AM2321" s="85">
        <f>0</f>
        <v>0</v>
      </c>
      <c r="AN2321" s="124">
        <f t="shared" si="545"/>
        <v>73.661999999999992</v>
      </c>
      <c r="AO2321" s="86">
        <f t="shared" si="553"/>
        <v>0</v>
      </c>
      <c r="AP2321" s="85">
        <f>0</f>
        <v>0</v>
      </c>
      <c r="AQ2321" s="85">
        <v>36.831000000000003</v>
      </c>
      <c r="AR2321" s="85">
        <f t="shared" si="554"/>
        <v>0</v>
      </c>
      <c r="AS2321" s="86">
        <f t="shared" si="556"/>
        <v>0</v>
      </c>
      <c r="AT2321" s="170">
        <f t="shared" si="557"/>
        <v>0</v>
      </c>
      <c r="AU2321" s="86">
        <v>0</v>
      </c>
      <c r="AV2321" s="170">
        <f t="shared" si="555"/>
        <v>0</v>
      </c>
    </row>
    <row r="2322" spans="1:48" s="73" customFormat="1" x14ac:dyDescent="0.2">
      <c r="A2322" s="10" t="s">
        <v>555</v>
      </c>
      <c r="B2322" s="14" t="s">
        <v>36</v>
      </c>
      <c r="C2322" s="14" t="s">
        <v>37</v>
      </c>
      <c r="D2322" s="14" t="s">
        <v>7230</v>
      </c>
      <c r="E2322" s="58">
        <v>326283</v>
      </c>
      <c r="F2322" s="15" t="s">
        <v>7231</v>
      </c>
      <c r="G2322" s="15" t="s">
        <v>6696</v>
      </c>
      <c r="H2322" s="16">
        <v>100012004</v>
      </c>
      <c r="I2322" s="62">
        <v>37874161</v>
      </c>
      <c r="J2322" s="13">
        <v>37874161</v>
      </c>
      <c r="K2322" s="15" t="s">
        <v>48</v>
      </c>
      <c r="L2322" s="12" t="s">
        <v>555</v>
      </c>
      <c r="M2322" s="15" t="s">
        <v>7190</v>
      </c>
      <c r="N2322" s="49">
        <v>6001</v>
      </c>
      <c r="O2322" s="15" t="s">
        <v>7232</v>
      </c>
      <c r="P2322" s="15" t="s">
        <v>7235</v>
      </c>
      <c r="Q2322" s="48">
        <v>523585</v>
      </c>
      <c r="R2322" s="11" t="s">
        <v>86</v>
      </c>
      <c r="S2322" s="120">
        <v>19667</v>
      </c>
      <c r="T2322" s="85">
        <v>107.03</v>
      </c>
      <c r="U2322" s="86">
        <v>35</v>
      </c>
      <c r="V2322" s="123">
        <v>46.825625000000002</v>
      </c>
      <c r="W2322" s="85">
        <f t="shared" si="546"/>
        <v>13111</v>
      </c>
      <c r="X2322" s="86">
        <v>0</v>
      </c>
      <c r="Y2322" s="85">
        <v>16.054500000000001</v>
      </c>
      <c r="Z2322" s="86">
        <f t="shared" si="547"/>
        <v>0</v>
      </c>
      <c r="AA2322" s="86">
        <f t="shared" si="548"/>
        <v>13111</v>
      </c>
      <c r="AB2322" s="85">
        <v>122.77</v>
      </c>
      <c r="AC2322" s="85">
        <v>37</v>
      </c>
      <c r="AD2322" s="124">
        <f t="shared" si="544"/>
        <v>73.661999999999992</v>
      </c>
      <c r="AE2322" s="86">
        <f t="shared" si="549"/>
        <v>10902</v>
      </c>
      <c r="AF2322" s="85">
        <v>0</v>
      </c>
      <c r="AG2322" s="85">
        <v>36.831000000000003</v>
      </c>
      <c r="AH2322" s="85">
        <f t="shared" si="550"/>
        <v>0</v>
      </c>
      <c r="AI2322" s="86">
        <f t="shared" si="551"/>
        <v>24013</v>
      </c>
      <c r="AJ2322" s="86">
        <f t="shared" si="552"/>
        <v>4346</v>
      </c>
      <c r="AK2322" s="122"/>
      <c r="AL2322" s="85">
        <v>122.77</v>
      </c>
      <c r="AM2322" s="85">
        <v>37</v>
      </c>
      <c r="AN2322" s="124">
        <f t="shared" si="545"/>
        <v>73.661999999999992</v>
      </c>
      <c r="AO2322" s="86">
        <f t="shared" si="553"/>
        <v>10902</v>
      </c>
      <c r="AP2322" s="85">
        <v>0</v>
      </c>
      <c r="AQ2322" s="85">
        <v>36.831000000000003</v>
      </c>
      <c r="AR2322" s="85">
        <f t="shared" si="554"/>
        <v>0</v>
      </c>
      <c r="AS2322" s="86">
        <f t="shared" si="556"/>
        <v>24013</v>
      </c>
      <c r="AT2322" s="170">
        <f t="shared" si="557"/>
        <v>0</v>
      </c>
      <c r="AU2322" s="86">
        <v>24013</v>
      </c>
      <c r="AV2322" s="170">
        <f t="shared" si="555"/>
        <v>0</v>
      </c>
    </row>
    <row r="2323" spans="1:48" s="73" customFormat="1" ht="45" x14ac:dyDescent="0.2">
      <c r="A2323" s="10" t="s">
        <v>555</v>
      </c>
      <c r="B2323" s="14" t="s">
        <v>36</v>
      </c>
      <c r="C2323" s="14" t="s">
        <v>37</v>
      </c>
      <c r="D2323" s="14" t="s">
        <v>6993</v>
      </c>
      <c r="E2323" s="58">
        <v>322873</v>
      </c>
      <c r="F2323" s="15" t="s">
        <v>6994</v>
      </c>
      <c r="G2323" s="15" t="s">
        <v>6696</v>
      </c>
      <c r="H2323" s="16">
        <v>100012317</v>
      </c>
      <c r="I2323" s="62">
        <v>710023901</v>
      </c>
      <c r="J2323" s="13">
        <v>710023901</v>
      </c>
      <c r="K2323" s="15" t="s">
        <v>6995</v>
      </c>
      <c r="L2323" s="12" t="s">
        <v>555</v>
      </c>
      <c r="M2323" s="15" t="s">
        <v>6996</v>
      </c>
      <c r="N2323" s="49">
        <v>6702</v>
      </c>
      <c r="O2323" s="15" t="s">
        <v>6997</v>
      </c>
      <c r="P2323" s="15" t="s">
        <v>6998</v>
      </c>
      <c r="Q2323" s="48">
        <v>520101</v>
      </c>
      <c r="R2323" s="11" t="s">
        <v>45</v>
      </c>
      <c r="S2323" s="120">
        <v>1686</v>
      </c>
      <c r="T2323" s="85">
        <v>107.03</v>
      </c>
      <c r="U2323" s="86">
        <v>3</v>
      </c>
      <c r="V2323" s="123">
        <v>46.825625000000002</v>
      </c>
      <c r="W2323" s="85">
        <f t="shared" si="546"/>
        <v>1124</v>
      </c>
      <c r="X2323" s="86">
        <v>0</v>
      </c>
      <c r="Y2323" s="85">
        <v>16.054500000000001</v>
      </c>
      <c r="Z2323" s="86">
        <f t="shared" si="547"/>
        <v>0</v>
      </c>
      <c r="AA2323" s="86">
        <f t="shared" si="548"/>
        <v>1124</v>
      </c>
      <c r="AB2323" s="85">
        <v>122.77</v>
      </c>
      <c r="AC2323" s="85">
        <v>5</v>
      </c>
      <c r="AD2323" s="124">
        <f t="shared" si="544"/>
        <v>73.661999999999992</v>
      </c>
      <c r="AE2323" s="86">
        <f t="shared" si="549"/>
        <v>1473</v>
      </c>
      <c r="AF2323" s="85">
        <v>0</v>
      </c>
      <c r="AG2323" s="85">
        <v>36.831000000000003</v>
      </c>
      <c r="AH2323" s="85">
        <f t="shared" si="550"/>
        <v>0</v>
      </c>
      <c r="AI2323" s="86">
        <f t="shared" si="551"/>
        <v>2597</v>
      </c>
      <c r="AJ2323" s="86">
        <f t="shared" si="552"/>
        <v>911</v>
      </c>
      <c r="AK2323" s="122"/>
      <c r="AL2323" s="85">
        <v>122.77</v>
      </c>
      <c r="AM2323" s="85">
        <v>5</v>
      </c>
      <c r="AN2323" s="124">
        <f t="shared" si="545"/>
        <v>73.661999999999992</v>
      </c>
      <c r="AO2323" s="86">
        <f t="shared" si="553"/>
        <v>1473</v>
      </c>
      <c r="AP2323" s="85">
        <v>0</v>
      </c>
      <c r="AQ2323" s="85">
        <v>36.831000000000003</v>
      </c>
      <c r="AR2323" s="85">
        <f t="shared" si="554"/>
        <v>0</v>
      </c>
      <c r="AS2323" s="86">
        <f t="shared" si="556"/>
        <v>2597</v>
      </c>
      <c r="AT2323" s="170">
        <f t="shared" si="557"/>
        <v>0</v>
      </c>
      <c r="AU2323" s="86">
        <v>2597</v>
      </c>
      <c r="AV2323" s="170">
        <f t="shared" si="555"/>
        <v>0</v>
      </c>
    </row>
    <row r="2324" spans="1:48" s="73" customFormat="1" ht="30" x14ac:dyDescent="0.2">
      <c r="A2324" s="10" t="s">
        <v>555</v>
      </c>
      <c r="B2324" s="14" t="s">
        <v>36</v>
      </c>
      <c r="C2324" s="14" t="s">
        <v>37</v>
      </c>
      <c r="D2324" s="14" t="s">
        <v>8292</v>
      </c>
      <c r="E2324" s="58">
        <v>332291</v>
      </c>
      <c r="F2324" s="15" t="s">
        <v>8293</v>
      </c>
      <c r="G2324" s="15" t="s">
        <v>6696</v>
      </c>
      <c r="H2324" s="16">
        <v>100013852</v>
      </c>
      <c r="I2324" s="62">
        <v>710033575</v>
      </c>
      <c r="J2324" s="13">
        <v>710033575</v>
      </c>
      <c r="K2324" s="15" t="s">
        <v>48</v>
      </c>
      <c r="L2324" s="12" t="s">
        <v>555</v>
      </c>
      <c r="M2324" s="15" t="s">
        <v>8076</v>
      </c>
      <c r="N2324" s="49">
        <v>9435</v>
      </c>
      <c r="O2324" s="15" t="s">
        <v>8294</v>
      </c>
      <c r="P2324" s="15" t="s">
        <v>8295</v>
      </c>
      <c r="Q2324" s="48">
        <v>544116</v>
      </c>
      <c r="R2324" s="11" t="s">
        <v>45</v>
      </c>
      <c r="S2324" s="120">
        <v>19105</v>
      </c>
      <c r="T2324" s="85">
        <v>107.03</v>
      </c>
      <c r="U2324" s="86">
        <v>34</v>
      </c>
      <c r="V2324" s="123">
        <v>46.825625000000002</v>
      </c>
      <c r="W2324" s="85">
        <f t="shared" si="546"/>
        <v>12737</v>
      </c>
      <c r="X2324" s="86">
        <v>0</v>
      </c>
      <c r="Y2324" s="85">
        <v>16.054500000000001</v>
      </c>
      <c r="Z2324" s="86">
        <f t="shared" si="547"/>
        <v>0</v>
      </c>
      <c r="AA2324" s="86">
        <f t="shared" si="548"/>
        <v>12737</v>
      </c>
      <c r="AB2324" s="85">
        <v>122.77</v>
      </c>
      <c r="AC2324" s="85">
        <v>26</v>
      </c>
      <c r="AD2324" s="124">
        <f t="shared" si="544"/>
        <v>73.661999999999992</v>
      </c>
      <c r="AE2324" s="86">
        <f t="shared" si="549"/>
        <v>7661</v>
      </c>
      <c r="AF2324" s="85">
        <v>1</v>
      </c>
      <c r="AG2324" s="85">
        <v>36.831000000000003</v>
      </c>
      <c r="AH2324" s="85">
        <f t="shared" si="550"/>
        <v>147</v>
      </c>
      <c r="AI2324" s="86">
        <f t="shared" si="551"/>
        <v>20545</v>
      </c>
      <c r="AJ2324" s="86">
        <f t="shared" si="552"/>
        <v>1440</v>
      </c>
      <c r="AK2324" s="122"/>
      <c r="AL2324" s="85">
        <v>122.77</v>
      </c>
      <c r="AM2324" s="85">
        <v>26</v>
      </c>
      <c r="AN2324" s="124">
        <f t="shared" si="545"/>
        <v>73.661999999999992</v>
      </c>
      <c r="AO2324" s="86">
        <f t="shared" si="553"/>
        <v>7661</v>
      </c>
      <c r="AP2324" s="85">
        <v>1</v>
      </c>
      <c r="AQ2324" s="85">
        <v>36.831000000000003</v>
      </c>
      <c r="AR2324" s="85">
        <f t="shared" si="554"/>
        <v>147</v>
      </c>
      <c r="AS2324" s="86">
        <f t="shared" si="556"/>
        <v>20545</v>
      </c>
      <c r="AT2324" s="170">
        <f t="shared" si="557"/>
        <v>0</v>
      </c>
      <c r="AU2324" s="86">
        <v>20545</v>
      </c>
      <c r="AV2324" s="170">
        <f t="shared" si="555"/>
        <v>0</v>
      </c>
    </row>
    <row r="2325" spans="1:48" s="73" customFormat="1" x14ac:dyDescent="0.2">
      <c r="A2325" s="10" t="s">
        <v>555</v>
      </c>
      <c r="B2325" s="14" t="s">
        <v>36</v>
      </c>
      <c r="C2325" s="14" t="s">
        <v>37</v>
      </c>
      <c r="D2325" s="14" t="s">
        <v>7402</v>
      </c>
      <c r="E2325" s="58">
        <v>327646</v>
      </c>
      <c r="F2325" s="15" t="s">
        <v>7403</v>
      </c>
      <c r="G2325" s="15" t="s">
        <v>6696</v>
      </c>
      <c r="H2325" s="16">
        <v>100012803</v>
      </c>
      <c r="I2325" s="62">
        <v>42085471</v>
      </c>
      <c r="J2325" s="13">
        <v>42085471</v>
      </c>
      <c r="K2325" s="15" t="s">
        <v>48</v>
      </c>
      <c r="L2325" s="12" t="s">
        <v>555</v>
      </c>
      <c r="M2325" s="15" t="s">
        <v>6697</v>
      </c>
      <c r="N2325" s="49">
        <v>8001</v>
      </c>
      <c r="O2325" s="15" t="s">
        <v>7404</v>
      </c>
      <c r="P2325" s="15" t="s">
        <v>7412</v>
      </c>
      <c r="Q2325" s="48">
        <v>524140</v>
      </c>
      <c r="R2325" s="11" t="s">
        <v>86</v>
      </c>
      <c r="S2325" s="120">
        <v>37086</v>
      </c>
      <c r="T2325" s="85">
        <v>107.03</v>
      </c>
      <c r="U2325" s="86">
        <v>66</v>
      </c>
      <c r="V2325" s="123">
        <v>46.825625000000002</v>
      </c>
      <c r="W2325" s="85">
        <f t="shared" si="546"/>
        <v>24724</v>
      </c>
      <c r="X2325" s="86">
        <v>0</v>
      </c>
      <c r="Y2325" s="85">
        <v>16.054500000000001</v>
      </c>
      <c r="Z2325" s="86">
        <f t="shared" si="547"/>
        <v>0</v>
      </c>
      <c r="AA2325" s="86">
        <f t="shared" si="548"/>
        <v>24724</v>
      </c>
      <c r="AB2325" s="85">
        <v>122.77</v>
      </c>
      <c r="AC2325" s="85">
        <v>49</v>
      </c>
      <c r="AD2325" s="124">
        <f t="shared" si="544"/>
        <v>73.661999999999992</v>
      </c>
      <c r="AE2325" s="86">
        <f t="shared" si="549"/>
        <v>14438</v>
      </c>
      <c r="AF2325" s="85">
        <v>0</v>
      </c>
      <c r="AG2325" s="85">
        <v>36.831000000000003</v>
      </c>
      <c r="AH2325" s="85">
        <f t="shared" si="550"/>
        <v>0</v>
      </c>
      <c r="AI2325" s="86">
        <f t="shared" si="551"/>
        <v>39162</v>
      </c>
      <c r="AJ2325" s="86">
        <f t="shared" si="552"/>
        <v>2076</v>
      </c>
      <c r="AK2325" s="122"/>
      <c r="AL2325" s="85">
        <v>122.77</v>
      </c>
      <c r="AM2325" s="85">
        <v>49</v>
      </c>
      <c r="AN2325" s="124">
        <f t="shared" si="545"/>
        <v>73.661999999999992</v>
      </c>
      <c r="AO2325" s="86">
        <f t="shared" si="553"/>
        <v>14438</v>
      </c>
      <c r="AP2325" s="85">
        <v>0</v>
      </c>
      <c r="AQ2325" s="85">
        <v>36.831000000000003</v>
      </c>
      <c r="AR2325" s="85">
        <f t="shared" si="554"/>
        <v>0</v>
      </c>
      <c r="AS2325" s="86">
        <f t="shared" si="556"/>
        <v>39162</v>
      </c>
      <c r="AT2325" s="170">
        <f t="shared" si="557"/>
        <v>0</v>
      </c>
      <c r="AU2325" s="86">
        <v>39162</v>
      </c>
      <c r="AV2325" s="170">
        <f t="shared" si="555"/>
        <v>0</v>
      </c>
    </row>
    <row r="2326" spans="1:48" s="73" customFormat="1" x14ac:dyDescent="0.2">
      <c r="A2326" s="10" t="s">
        <v>555</v>
      </c>
      <c r="B2326" s="14" t="s">
        <v>36</v>
      </c>
      <c r="C2326" s="14" t="s">
        <v>37</v>
      </c>
      <c r="D2326" s="14" t="s">
        <v>7402</v>
      </c>
      <c r="E2326" s="58">
        <v>327646</v>
      </c>
      <c r="F2326" s="15" t="s">
        <v>7403</v>
      </c>
      <c r="G2326" s="15" t="s">
        <v>6696</v>
      </c>
      <c r="H2326" s="16">
        <v>100012805</v>
      </c>
      <c r="I2326" s="62">
        <v>42085489</v>
      </c>
      <c r="J2326" s="13">
        <v>42085489</v>
      </c>
      <c r="K2326" s="15" t="s">
        <v>48</v>
      </c>
      <c r="L2326" s="12" t="s">
        <v>555</v>
      </c>
      <c r="M2326" s="15" t="s">
        <v>6697</v>
      </c>
      <c r="N2326" s="49">
        <v>8001</v>
      </c>
      <c r="O2326" s="15" t="s">
        <v>7404</v>
      </c>
      <c r="P2326" s="15" t="s">
        <v>7423</v>
      </c>
      <c r="Q2326" s="48">
        <v>524140</v>
      </c>
      <c r="R2326" s="11" t="s">
        <v>86</v>
      </c>
      <c r="S2326" s="120">
        <v>14610</v>
      </c>
      <c r="T2326" s="85">
        <v>107.03</v>
      </c>
      <c r="U2326" s="86">
        <v>26</v>
      </c>
      <c r="V2326" s="123">
        <v>46.825625000000002</v>
      </c>
      <c r="W2326" s="85">
        <f t="shared" si="546"/>
        <v>9740</v>
      </c>
      <c r="X2326" s="86">
        <v>0</v>
      </c>
      <c r="Y2326" s="85">
        <v>16.054500000000001</v>
      </c>
      <c r="Z2326" s="86">
        <f t="shared" si="547"/>
        <v>0</v>
      </c>
      <c r="AA2326" s="86">
        <f t="shared" si="548"/>
        <v>9740</v>
      </c>
      <c r="AB2326" s="85">
        <v>122.77</v>
      </c>
      <c r="AC2326" s="85">
        <v>36</v>
      </c>
      <c r="AD2326" s="124">
        <f t="shared" si="544"/>
        <v>73.661999999999992</v>
      </c>
      <c r="AE2326" s="86">
        <f t="shared" si="549"/>
        <v>10607</v>
      </c>
      <c r="AF2326" s="85">
        <v>0</v>
      </c>
      <c r="AG2326" s="85">
        <v>36.831000000000003</v>
      </c>
      <c r="AH2326" s="85">
        <f t="shared" si="550"/>
        <v>0</v>
      </c>
      <c r="AI2326" s="86">
        <f t="shared" si="551"/>
        <v>20347</v>
      </c>
      <c r="AJ2326" s="86">
        <f t="shared" si="552"/>
        <v>5737</v>
      </c>
      <c r="AK2326" s="122"/>
      <c r="AL2326" s="85">
        <v>122.77</v>
      </c>
      <c r="AM2326" s="85">
        <v>36</v>
      </c>
      <c r="AN2326" s="124">
        <f t="shared" si="545"/>
        <v>73.661999999999992</v>
      </c>
      <c r="AO2326" s="86">
        <f t="shared" si="553"/>
        <v>10607</v>
      </c>
      <c r="AP2326" s="85">
        <v>0</v>
      </c>
      <c r="AQ2326" s="85">
        <v>36.831000000000003</v>
      </c>
      <c r="AR2326" s="85">
        <f t="shared" si="554"/>
        <v>0</v>
      </c>
      <c r="AS2326" s="86">
        <f t="shared" si="556"/>
        <v>20347</v>
      </c>
      <c r="AT2326" s="170">
        <f t="shared" si="557"/>
        <v>0</v>
      </c>
      <c r="AU2326" s="86">
        <v>20347</v>
      </c>
      <c r="AV2326" s="170">
        <f t="shared" si="555"/>
        <v>0</v>
      </c>
    </row>
    <row r="2327" spans="1:48" s="73" customFormat="1" x14ac:dyDescent="0.2">
      <c r="A2327" s="10" t="s">
        <v>555</v>
      </c>
      <c r="B2327" s="14" t="s">
        <v>36</v>
      </c>
      <c r="C2327" s="14" t="s">
        <v>37</v>
      </c>
      <c r="D2327" s="14" t="s">
        <v>7464</v>
      </c>
      <c r="E2327" s="29">
        <v>326909</v>
      </c>
      <c r="F2327" s="15" t="s">
        <v>7465</v>
      </c>
      <c r="G2327" s="15" t="s">
        <v>6696</v>
      </c>
      <c r="H2327" s="16">
        <v>100018441</v>
      </c>
      <c r="I2327" s="62">
        <v>710271107</v>
      </c>
      <c r="J2327" s="13">
        <v>710271107</v>
      </c>
      <c r="K2327" s="15" t="s">
        <v>48</v>
      </c>
      <c r="L2327" s="12" t="s">
        <v>555</v>
      </c>
      <c r="M2327" s="15" t="s">
        <v>7466</v>
      </c>
      <c r="N2327" s="49">
        <v>8301</v>
      </c>
      <c r="O2327" s="15" t="s">
        <v>7467</v>
      </c>
      <c r="P2327" s="15" t="s">
        <v>7468</v>
      </c>
      <c r="Q2327" s="48">
        <v>524280</v>
      </c>
      <c r="R2327" s="11" t="s">
        <v>45</v>
      </c>
      <c r="S2327" s="120">
        <v>2810</v>
      </c>
      <c r="T2327" s="85">
        <v>107.03</v>
      </c>
      <c r="U2327" s="86">
        <v>5</v>
      </c>
      <c r="V2327" s="123">
        <v>46.825625000000002</v>
      </c>
      <c r="W2327" s="85">
        <f t="shared" si="546"/>
        <v>1873</v>
      </c>
      <c r="X2327" s="86">
        <v>0</v>
      </c>
      <c r="Y2327" s="85">
        <v>16.054500000000001</v>
      </c>
      <c r="Z2327" s="86">
        <f t="shared" si="547"/>
        <v>0</v>
      </c>
      <c r="AA2327" s="86">
        <f t="shared" si="548"/>
        <v>1873</v>
      </c>
      <c r="AB2327" s="85">
        <v>122.77</v>
      </c>
      <c r="AC2327" s="85">
        <v>7</v>
      </c>
      <c r="AD2327" s="124">
        <f t="shared" si="544"/>
        <v>73.661999999999992</v>
      </c>
      <c r="AE2327" s="86">
        <f t="shared" si="549"/>
        <v>2063</v>
      </c>
      <c r="AF2327" s="85">
        <v>0</v>
      </c>
      <c r="AG2327" s="85">
        <v>36.831000000000003</v>
      </c>
      <c r="AH2327" s="85">
        <f t="shared" si="550"/>
        <v>0</v>
      </c>
      <c r="AI2327" s="86">
        <f t="shared" si="551"/>
        <v>3936</v>
      </c>
      <c r="AJ2327" s="86">
        <f t="shared" si="552"/>
        <v>1126</v>
      </c>
      <c r="AK2327" s="122"/>
      <c r="AL2327" s="85">
        <v>122.77</v>
      </c>
      <c r="AM2327" s="85">
        <v>7</v>
      </c>
      <c r="AN2327" s="124">
        <f t="shared" si="545"/>
        <v>73.661999999999992</v>
      </c>
      <c r="AO2327" s="86">
        <f t="shared" si="553"/>
        <v>2063</v>
      </c>
      <c r="AP2327" s="85">
        <v>0</v>
      </c>
      <c r="AQ2327" s="85">
        <v>36.831000000000003</v>
      </c>
      <c r="AR2327" s="85">
        <f t="shared" si="554"/>
        <v>0</v>
      </c>
      <c r="AS2327" s="86">
        <f t="shared" si="556"/>
        <v>3936</v>
      </c>
      <c r="AT2327" s="170">
        <f t="shared" si="557"/>
        <v>0</v>
      </c>
      <c r="AU2327" s="86">
        <v>3936</v>
      </c>
      <c r="AV2327" s="170">
        <f t="shared" si="555"/>
        <v>0</v>
      </c>
    </row>
    <row r="2328" spans="1:48" s="73" customFormat="1" ht="30" x14ac:dyDescent="0.2">
      <c r="A2328" s="10" t="s">
        <v>555</v>
      </c>
      <c r="B2328" s="14" t="s">
        <v>36</v>
      </c>
      <c r="C2328" s="14" t="s">
        <v>37</v>
      </c>
      <c r="D2328" s="14" t="s">
        <v>7469</v>
      </c>
      <c r="E2328" s="58">
        <v>326925</v>
      </c>
      <c r="F2328" s="15" t="s">
        <v>7470</v>
      </c>
      <c r="G2328" s="15" t="s">
        <v>6696</v>
      </c>
      <c r="H2328" s="16">
        <v>100013126</v>
      </c>
      <c r="I2328" s="62">
        <v>710028288</v>
      </c>
      <c r="J2328" s="13">
        <v>710028288</v>
      </c>
      <c r="K2328" s="15" t="s">
        <v>48</v>
      </c>
      <c r="L2328" s="12" t="s">
        <v>555</v>
      </c>
      <c r="M2328" s="15" t="s">
        <v>7445</v>
      </c>
      <c r="N2328" s="49">
        <v>8256</v>
      </c>
      <c r="O2328" s="15" t="s">
        <v>7471</v>
      </c>
      <c r="P2328" s="15" t="s">
        <v>7472</v>
      </c>
      <c r="Q2328" s="48">
        <v>524298</v>
      </c>
      <c r="R2328" s="11" t="s">
        <v>45</v>
      </c>
      <c r="S2328" s="120">
        <v>5619</v>
      </c>
      <c r="T2328" s="85">
        <v>107.03</v>
      </c>
      <c r="U2328" s="86">
        <v>10</v>
      </c>
      <c r="V2328" s="123">
        <v>46.825625000000002</v>
      </c>
      <c r="W2328" s="85">
        <f t="shared" si="546"/>
        <v>3746</v>
      </c>
      <c r="X2328" s="86">
        <v>0</v>
      </c>
      <c r="Y2328" s="85">
        <v>16.054500000000001</v>
      </c>
      <c r="Z2328" s="86">
        <f t="shared" si="547"/>
        <v>0</v>
      </c>
      <c r="AA2328" s="86">
        <f t="shared" si="548"/>
        <v>3746</v>
      </c>
      <c r="AB2328" s="85">
        <v>122.77</v>
      </c>
      <c r="AC2328" s="85">
        <v>13</v>
      </c>
      <c r="AD2328" s="124">
        <f t="shared" si="544"/>
        <v>73.661999999999992</v>
      </c>
      <c r="AE2328" s="86">
        <f t="shared" si="549"/>
        <v>3830</v>
      </c>
      <c r="AF2328" s="85">
        <v>0</v>
      </c>
      <c r="AG2328" s="85">
        <v>36.831000000000003</v>
      </c>
      <c r="AH2328" s="85">
        <f t="shared" si="550"/>
        <v>0</v>
      </c>
      <c r="AI2328" s="86">
        <f t="shared" si="551"/>
        <v>7576</v>
      </c>
      <c r="AJ2328" s="86">
        <f t="shared" si="552"/>
        <v>1957</v>
      </c>
      <c r="AK2328" s="122"/>
      <c r="AL2328" s="85">
        <v>122.77</v>
      </c>
      <c r="AM2328" s="85">
        <v>13</v>
      </c>
      <c r="AN2328" s="124">
        <f t="shared" si="545"/>
        <v>73.661999999999992</v>
      </c>
      <c r="AO2328" s="86">
        <f t="shared" si="553"/>
        <v>3830</v>
      </c>
      <c r="AP2328" s="85">
        <v>0</v>
      </c>
      <c r="AQ2328" s="85">
        <v>36.831000000000003</v>
      </c>
      <c r="AR2328" s="85">
        <f t="shared" si="554"/>
        <v>0</v>
      </c>
      <c r="AS2328" s="86">
        <f t="shared" si="556"/>
        <v>7576</v>
      </c>
      <c r="AT2328" s="170">
        <f t="shared" si="557"/>
        <v>0</v>
      </c>
      <c r="AU2328" s="86">
        <v>7576</v>
      </c>
      <c r="AV2328" s="170">
        <f t="shared" si="555"/>
        <v>0</v>
      </c>
    </row>
    <row r="2329" spans="1:48" s="73" customFormat="1" x14ac:dyDescent="0.2">
      <c r="A2329" s="10" t="s">
        <v>555</v>
      </c>
      <c r="B2329" s="14" t="s">
        <v>36</v>
      </c>
      <c r="C2329" s="14" t="s">
        <v>37</v>
      </c>
      <c r="D2329" s="14" t="s">
        <v>7188</v>
      </c>
      <c r="E2329" s="58">
        <v>326135</v>
      </c>
      <c r="F2329" s="15" t="s">
        <v>7189</v>
      </c>
      <c r="G2329" s="15" t="s">
        <v>6696</v>
      </c>
      <c r="H2329" s="16">
        <v>100011982</v>
      </c>
      <c r="I2329" s="62">
        <v>710027222</v>
      </c>
      <c r="J2329" s="13">
        <v>710027222</v>
      </c>
      <c r="K2329" s="15" t="s">
        <v>48</v>
      </c>
      <c r="L2329" s="12" t="s">
        <v>555</v>
      </c>
      <c r="M2329" s="15" t="s">
        <v>7190</v>
      </c>
      <c r="N2329" s="49">
        <v>5906</v>
      </c>
      <c r="O2329" s="15" t="s">
        <v>7191</v>
      </c>
      <c r="P2329" s="15" t="s">
        <v>7192</v>
      </c>
      <c r="Q2329" s="48">
        <v>523429</v>
      </c>
      <c r="R2329" s="11" t="s">
        <v>45</v>
      </c>
      <c r="S2329" s="120">
        <v>3371</v>
      </c>
      <c r="T2329" s="85">
        <v>107.03</v>
      </c>
      <c r="U2329" s="86">
        <v>6</v>
      </c>
      <c r="V2329" s="123">
        <v>46.825625000000002</v>
      </c>
      <c r="W2329" s="85">
        <f t="shared" si="546"/>
        <v>2248</v>
      </c>
      <c r="X2329" s="86">
        <v>0</v>
      </c>
      <c r="Y2329" s="85">
        <v>16.054500000000001</v>
      </c>
      <c r="Z2329" s="86">
        <f t="shared" si="547"/>
        <v>0</v>
      </c>
      <c r="AA2329" s="86">
        <f t="shared" si="548"/>
        <v>2248</v>
      </c>
      <c r="AB2329" s="85">
        <v>122.77</v>
      </c>
      <c r="AC2329" s="85">
        <v>4</v>
      </c>
      <c r="AD2329" s="124">
        <f t="shared" si="544"/>
        <v>73.661999999999992</v>
      </c>
      <c r="AE2329" s="86">
        <f t="shared" si="549"/>
        <v>1179</v>
      </c>
      <c r="AF2329" s="85">
        <v>0</v>
      </c>
      <c r="AG2329" s="85">
        <v>36.831000000000003</v>
      </c>
      <c r="AH2329" s="85">
        <f t="shared" si="550"/>
        <v>0</v>
      </c>
      <c r="AI2329" s="86">
        <f t="shared" si="551"/>
        <v>3427</v>
      </c>
      <c r="AJ2329" s="86">
        <f t="shared" si="552"/>
        <v>56</v>
      </c>
      <c r="AK2329" s="122"/>
      <c r="AL2329" s="85">
        <v>122.77</v>
      </c>
      <c r="AM2329" s="85">
        <v>4</v>
      </c>
      <c r="AN2329" s="124">
        <f t="shared" si="545"/>
        <v>73.661999999999992</v>
      </c>
      <c r="AO2329" s="86">
        <f t="shared" si="553"/>
        <v>1179</v>
      </c>
      <c r="AP2329" s="85">
        <v>0</v>
      </c>
      <c r="AQ2329" s="85">
        <v>36.831000000000003</v>
      </c>
      <c r="AR2329" s="85">
        <f t="shared" si="554"/>
        <v>0</v>
      </c>
      <c r="AS2329" s="86">
        <f t="shared" si="556"/>
        <v>3427</v>
      </c>
      <c r="AT2329" s="170">
        <f t="shared" si="557"/>
        <v>0</v>
      </c>
      <c r="AU2329" s="86">
        <v>3427</v>
      </c>
      <c r="AV2329" s="170">
        <f t="shared" si="555"/>
        <v>0</v>
      </c>
    </row>
    <row r="2330" spans="1:48" s="73" customFormat="1" ht="30" x14ac:dyDescent="0.2">
      <c r="A2330" s="10" t="s">
        <v>555</v>
      </c>
      <c r="B2330" s="14" t="s">
        <v>36</v>
      </c>
      <c r="C2330" s="14" t="s">
        <v>37</v>
      </c>
      <c r="D2330" s="14" t="s">
        <v>7402</v>
      </c>
      <c r="E2330" s="58">
        <v>327646</v>
      </c>
      <c r="F2330" s="15" t="s">
        <v>7403</v>
      </c>
      <c r="G2330" s="15" t="s">
        <v>6696</v>
      </c>
      <c r="H2330" s="16">
        <v>100012809</v>
      </c>
      <c r="I2330" s="62">
        <v>42085497</v>
      </c>
      <c r="J2330" s="13">
        <v>42085497</v>
      </c>
      <c r="K2330" s="15" t="s">
        <v>48</v>
      </c>
      <c r="L2330" s="12" t="s">
        <v>555</v>
      </c>
      <c r="M2330" s="15" t="s">
        <v>6697</v>
      </c>
      <c r="N2330" s="49">
        <v>8001</v>
      </c>
      <c r="O2330" s="15" t="s">
        <v>7404</v>
      </c>
      <c r="P2330" s="15" t="s">
        <v>7409</v>
      </c>
      <c r="Q2330" s="48">
        <v>524140</v>
      </c>
      <c r="R2330" s="11" t="s">
        <v>86</v>
      </c>
      <c r="S2330" s="120">
        <v>21914</v>
      </c>
      <c r="T2330" s="85">
        <v>107.03</v>
      </c>
      <c r="U2330" s="86">
        <v>39</v>
      </c>
      <c r="V2330" s="123">
        <v>46.825625000000002</v>
      </c>
      <c r="W2330" s="85">
        <f t="shared" si="546"/>
        <v>14610</v>
      </c>
      <c r="X2330" s="86">
        <v>0</v>
      </c>
      <c r="Y2330" s="85">
        <v>16.054500000000001</v>
      </c>
      <c r="Z2330" s="86">
        <f t="shared" si="547"/>
        <v>0</v>
      </c>
      <c r="AA2330" s="86">
        <f t="shared" si="548"/>
        <v>14610</v>
      </c>
      <c r="AB2330" s="85">
        <v>122.77</v>
      </c>
      <c r="AC2330" s="85">
        <v>42</v>
      </c>
      <c r="AD2330" s="124">
        <f t="shared" si="544"/>
        <v>73.661999999999992</v>
      </c>
      <c r="AE2330" s="86">
        <f t="shared" si="549"/>
        <v>12375</v>
      </c>
      <c r="AF2330" s="85">
        <v>0</v>
      </c>
      <c r="AG2330" s="85">
        <v>36.831000000000003</v>
      </c>
      <c r="AH2330" s="85">
        <f t="shared" si="550"/>
        <v>0</v>
      </c>
      <c r="AI2330" s="86">
        <f t="shared" si="551"/>
        <v>26985</v>
      </c>
      <c r="AJ2330" s="86">
        <f t="shared" si="552"/>
        <v>5071</v>
      </c>
      <c r="AK2330" s="122"/>
      <c r="AL2330" s="85">
        <v>122.77</v>
      </c>
      <c r="AM2330" s="85">
        <v>42</v>
      </c>
      <c r="AN2330" s="124">
        <f t="shared" si="545"/>
        <v>73.661999999999992</v>
      </c>
      <c r="AO2330" s="86">
        <f t="shared" si="553"/>
        <v>12375</v>
      </c>
      <c r="AP2330" s="85">
        <v>0</v>
      </c>
      <c r="AQ2330" s="85">
        <v>36.831000000000003</v>
      </c>
      <c r="AR2330" s="85">
        <f t="shared" si="554"/>
        <v>0</v>
      </c>
      <c r="AS2330" s="86">
        <f t="shared" si="556"/>
        <v>26985</v>
      </c>
      <c r="AT2330" s="170">
        <f t="shared" si="557"/>
        <v>0</v>
      </c>
      <c r="AU2330" s="86">
        <v>26985</v>
      </c>
      <c r="AV2330" s="170">
        <f t="shared" si="555"/>
        <v>0</v>
      </c>
    </row>
    <row r="2331" spans="1:48" s="73" customFormat="1" ht="30" x14ac:dyDescent="0.2">
      <c r="A2331" s="10" t="s">
        <v>555</v>
      </c>
      <c r="B2331" s="14" t="s">
        <v>36</v>
      </c>
      <c r="C2331" s="14" t="s">
        <v>37</v>
      </c>
      <c r="D2331" s="14" t="s">
        <v>8296</v>
      </c>
      <c r="E2331" s="58">
        <v>332305</v>
      </c>
      <c r="F2331" s="15" t="s">
        <v>8297</v>
      </c>
      <c r="G2331" s="15" t="s">
        <v>6696</v>
      </c>
      <c r="H2331" s="16">
        <v>100013857</v>
      </c>
      <c r="I2331" s="62">
        <v>710033583</v>
      </c>
      <c r="J2331" s="13">
        <v>710033583</v>
      </c>
      <c r="K2331" s="15" t="s">
        <v>48</v>
      </c>
      <c r="L2331" s="12" t="s">
        <v>555</v>
      </c>
      <c r="M2331" s="15" t="s">
        <v>8076</v>
      </c>
      <c r="N2331" s="49">
        <v>9301</v>
      </c>
      <c r="O2331" s="15" t="s">
        <v>8298</v>
      </c>
      <c r="P2331" s="15" t="s">
        <v>8299</v>
      </c>
      <c r="Q2331" s="48">
        <v>544124</v>
      </c>
      <c r="R2331" s="11" t="s">
        <v>45</v>
      </c>
      <c r="S2331" s="120">
        <v>12025</v>
      </c>
      <c r="T2331" s="85">
        <v>107.03</v>
      </c>
      <c r="U2331" s="86">
        <v>19</v>
      </c>
      <c r="V2331" s="123">
        <v>46.825625000000002</v>
      </c>
      <c r="W2331" s="85">
        <f t="shared" si="546"/>
        <v>7117</v>
      </c>
      <c r="X2331" s="86">
        <v>7</v>
      </c>
      <c r="Y2331" s="85">
        <v>16.054500000000001</v>
      </c>
      <c r="Z2331" s="86">
        <f t="shared" si="547"/>
        <v>899</v>
      </c>
      <c r="AA2331" s="86">
        <f t="shared" si="548"/>
        <v>8016</v>
      </c>
      <c r="AB2331" s="85">
        <v>122.77</v>
      </c>
      <c r="AC2331" s="85">
        <v>30</v>
      </c>
      <c r="AD2331" s="124">
        <f t="shared" si="544"/>
        <v>73.661999999999992</v>
      </c>
      <c r="AE2331" s="86">
        <f t="shared" si="549"/>
        <v>8839</v>
      </c>
      <c r="AF2331" s="85">
        <v>0</v>
      </c>
      <c r="AG2331" s="85">
        <v>36.831000000000003</v>
      </c>
      <c r="AH2331" s="85">
        <f t="shared" si="550"/>
        <v>0</v>
      </c>
      <c r="AI2331" s="86">
        <f t="shared" si="551"/>
        <v>16855</v>
      </c>
      <c r="AJ2331" s="86">
        <f t="shared" si="552"/>
        <v>4830</v>
      </c>
      <c r="AK2331" s="122"/>
      <c r="AL2331" s="85">
        <v>122.77</v>
      </c>
      <c r="AM2331" s="85">
        <v>30</v>
      </c>
      <c r="AN2331" s="124">
        <f t="shared" si="545"/>
        <v>73.661999999999992</v>
      </c>
      <c r="AO2331" s="86">
        <f t="shared" si="553"/>
        <v>8839</v>
      </c>
      <c r="AP2331" s="85">
        <v>0</v>
      </c>
      <c r="AQ2331" s="85">
        <v>36.831000000000003</v>
      </c>
      <c r="AR2331" s="85">
        <f t="shared" si="554"/>
        <v>0</v>
      </c>
      <c r="AS2331" s="86">
        <f t="shared" si="556"/>
        <v>16855</v>
      </c>
      <c r="AT2331" s="170">
        <f t="shared" si="557"/>
        <v>0</v>
      </c>
      <c r="AU2331" s="86">
        <v>16855</v>
      </c>
      <c r="AV2331" s="170">
        <f t="shared" si="555"/>
        <v>0</v>
      </c>
    </row>
    <row r="2332" spans="1:48" s="73" customFormat="1" ht="30" x14ac:dyDescent="0.2">
      <c r="A2332" s="10" t="s">
        <v>555</v>
      </c>
      <c r="B2332" s="14" t="s">
        <v>36</v>
      </c>
      <c r="C2332" s="14" t="s">
        <v>37</v>
      </c>
      <c r="D2332" s="14" t="s">
        <v>8300</v>
      </c>
      <c r="E2332" s="58">
        <v>332313</v>
      </c>
      <c r="F2332" s="15" t="s">
        <v>8301</v>
      </c>
      <c r="G2332" s="15" t="s">
        <v>6696</v>
      </c>
      <c r="H2332" s="16">
        <v>100013862</v>
      </c>
      <c r="I2332" s="62">
        <v>710033591</v>
      </c>
      <c r="J2332" s="13">
        <v>710033591</v>
      </c>
      <c r="K2332" s="15" t="s">
        <v>48</v>
      </c>
      <c r="L2332" s="12" t="s">
        <v>555</v>
      </c>
      <c r="M2332" s="15" t="s">
        <v>8076</v>
      </c>
      <c r="N2332" s="49">
        <v>9434</v>
      </c>
      <c r="O2332" s="15" t="s">
        <v>8302</v>
      </c>
      <c r="P2332" s="15" t="s">
        <v>8303</v>
      </c>
      <c r="Q2332" s="48">
        <v>544132</v>
      </c>
      <c r="R2332" s="11" t="s">
        <v>45</v>
      </c>
      <c r="S2332" s="120">
        <v>4495</v>
      </c>
      <c r="T2332" s="85">
        <v>107.03</v>
      </c>
      <c r="U2332" s="86">
        <v>8</v>
      </c>
      <c r="V2332" s="123">
        <v>46.825625000000002</v>
      </c>
      <c r="W2332" s="85">
        <f t="shared" si="546"/>
        <v>2997</v>
      </c>
      <c r="X2332" s="86">
        <v>0</v>
      </c>
      <c r="Y2332" s="85">
        <v>16.054500000000001</v>
      </c>
      <c r="Z2332" s="86">
        <f t="shared" si="547"/>
        <v>0</v>
      </c>
      <c r="AA2332" s="86">
        <f t="shared" si="548"/>
        <v>2997</v>
      </c>
      <c r="AB2332" s="85">
        <v>122.77</v>
      </c>
      <c r="AC2332" s="173">
        <v>7</v>
      </c>
      <c r="AD2332" s="124">
        <f t="shared" si="544"/>
        <v>73.661999999999992</v>
      </c>
      <c r="AE2332" s="86">
        <f t="shared" si="549"/>
        <v>2063</v>
      </c>
      <c r="AF2332" s="85">
        <v>0</v>
      </c>
      <c r="AG2332" s="85">
        <v>36.831000000000003</v>
      </c>
      <c r="AH2332" s="85">
        <f t="shared" si="550"/>
        <v>0</v>
      </c>
      <c r="AI2332" s="86">
        <f t="shared" si="551"/>
        <v>5060</v>
      </c>
      <c r="AJ2332" s="86">
        <f t="shared" si="552"/>
        <v>565</v>
      </c>
      <c r="AK2332" s="122"/>
      <c r="AL2332" s="85">
        <v>122.77</v>
      </c>
      <c r="AM2332" s="85">
        <v>7</v>
      </c>
      <c r="AN2332" s="124">
        <f t="shared" si="545"/>
        <v>73.661999999999992</v>
      </c>
      <c r="AO2332" s="86">
        <f t="shared" si="553"/>
        <v>2063</v>
      </c>
      <c r="AP2332" s="85">
        <v>0</v>
      </c>
      <c r="AQ2332" s="85">
        <v>36.831000000000003</v>
      </c>
      <c r="AR2332" s="85">
        <f t="shared" si="554"/>
        <v>0</v>
      </c>
      <c r="AS2332" s="86">
        <f t="shared" si="556"/>
        <v>5060</v>
      </c>
      <c r="AT2332" s="170">
        <f t="shared" si="557"/>
        <v>0</v>
      </c>
      <c r="AU2332" s="86">
        <v>5060</v>
      </c>
      <c r="AV2332" s="170">
        <f t="shared" si="555"/>
        <v>0</v>
      </c>
    </row>
    <row r="2333" spans="1:48" s="73" customFormat="1" ht="45" x14ac:dyDescent="0.2">
      <c r="A2333" s="10" t="s">
        <v>555</v>
      </c>
      <c r="B2333" s="14" t="s">
        <v>36</v>
      </c>
      <c r="C2333" s="14" t="s">
        <v>37</v>
      </c>
      <c r="D2333" s="14" t="s">
        <v>7845</v>
      </c>
      <c r="E2333" s="58">
        <v>329835</v>
      </c>
      <c r="F2333" s="15" t="s">
        <v>7846</v>
      </c>
      <c r="G2333" s="15" t="s">
        <v>6696</v>
      </c>
      <c r="H2333" s="16">
        <v>100013409</v>
      </c>
      <c r="I2333" s="62">
        <v>710031599</v>
      </c>
      <c r="J2333" s="13">
        <v>37876074</v>
      </c>
      <c r="K2333" s="15" t="s">
        <v>105</v>
      </c>
      <c r="L2333" s="12" t="s">
        <v>555</v>
      </c>
      <c r="M2333" s="15" t="s">
        <v>7841</v>
      </c>
      <c r="N2333" s="49">
        <v>6542</v>
      </c>
      <c r="O2333" s="15" t="s">
        <v>7847</v>
      </c>
      <c r="P2333" s="15" t="s">
        <v>7848</v>
      </c>
      <c r="Q2333" s="48">
        <v>526673</v>
      </c>
      <c r="R2333" s="11" t="s">
        <v>45</v>
      </c>
      <c r="S2333" s="120">
        <v>14610</v>
      </c>
      <c r="T2333" s="85">
        <v>107.03</v>
      </c>
      <c r="U2333" s="86">
        <v>26</v>
      </c>
      <c r="V2333" s="123">
        <v>46.825625000000002</v>
      </c>
      <c r="W2333" s="85">
        <f t="shared" si="546"/>
        <v>9740</v>
      </c>
      <c r="X2333" s="86">
        <v>0</v>
      </c>
      <c r="Y2333" s="85">
        <v>16.054500000000001</v>
      </c>
      <c r="Z2333" s="86">
        <f t="shared" si="547"/>
        <v>0</v>
      </c>
      <c r="AA2333" s="86">
        <f t="shared" si="548"/>
        <v>9740</v>
      </c>
      <c r="AB2333" s="85">
        <v>122.77</v>
      </c>
      <c r="AC2333" s="85">
        <v>24</v>
      </c>
      <c r="AD2333" s="124">
        <f t="shared" ref="AD2333:AD2396" si="558">+AB2333*0.6</f>
        <v>73.661999999999992</v>
      </c>
      <c r="AE2333" s="86">
        <f t="shared" si="549"/>
        <v>7072</v>
      </c>
      <c r="AF2333" s="85">
        <v>0</v>
      </c>
      <c r="AG2333" s="85">
        <v>36.831000000000003</v>
      </c>
      <c r="AH2333" s="85">
        <f t="shared" si="550"/>
        <v>0</v>
      </c>
      <c r="AI2333" s="86">
        <f t="shared" si="551"/>
        <v>16812</v>
      </c>
      <c r="AJ2333" s="86">
        <f t="shared" si="552"/>
        <v>2202</v>
      </c>
      <c r="AK2333" s="122"/>
      <c r="AL2333" s="85">
        <v>122.77</v>
      </c>
      <c r="AM2333" s="85">
        <v>24</v>
      </c>
      <c r="AN2333" s="124">
        <f t="shared" ref="AN2333:AN2396" si="559">+AL2333*0.6</f>
        <v>73.661999999999992</v>
      </c>
      <c r="AO2333" s="86">
        <f t="shared" si="553"/>
        <v>7072</v>
      </c>
      <c r="AP2333" s="85">
        <v>0</v>
      </c>
      <c r="AQ2333" s="85">
        <v>36.831000000000003</v>
      </c>
      <c r="AR2333" s="85">
        <f t="shared" si="554"/>
        <v>0</v>
      </c>
      <c r="AS2333" s="86">
        <f t="shared" si="556"/>
        <v>16812</v>
      </c>
      <c r="AT2333" s="170">
        <f t="shared" si="557"/>
        <v>0</v>
      </c>
      <c r="AU2333" s="86">
        <v>16812</v>
      </c>
      <c r="AV2333" s="170">
        <f t="shared" si="555"/>
        <v>0</v>
      </c>
    </row>
    <row r="2334" spans="1:48" s="73" customFormat="1" x14ac:dyDescent="0.2">
      <c r="A2334" s="10" t="s">
        <v>555</v>
      </c>
      <c r="B2334" s="14" t="s">
        <v>36</v>
      </c>
      <c r="C2334" s="14" t="s">
        <v>37</v>
      </c>
      <c r="D2334" s="14" t="s">
        <v>7114</v>
      </c>
      <c r="E2334" s="58">
        <v>323560</v>
      </c>
      <c r="F2334" s="15" t="s">
        <v>7115</v>
      </c>
      <c r="G2334" s="15" t="s">
        <v>6696</v>
      </c>
      <c r="H2334" s="16">
        <v>100013338</v>
      </c>
      <c r="I2334" s="62">
        <v>37873679</v>
      </c>
      <c r="J2334" s="13">
        <v>37873679</v>
      </c>
      <c r="K2334" s="15" t="s">
        <v>48</v>
      </c>
      <c r="L2334" s="12" t="s">
        <v>555</v>
      </c>
      <c r="M2334" s="15" t="s">
        <v>7001</v>
      </c>
      <c r="N2334" s="49">
        <v>6901</v>
      </c>
      <c r="O2334" s="15" t="s">
        <v>7116</v>
      </c>
      <c r="P2334" s="15" t="s">
        <v>7117</v>
      </c>
      <c r="Q2334" s="48">
        <v>520802</v>
      </c>
      <c r="R2334" s="11" t="s">
        <v>86</v>
      </c>
      <c r="S2334" s="120">
        <v>12924</v>
      </c>
      <c r="T2334" s="85">
        <v>107.03</v>
      </c>
      <c r="U2334" s="86">
        <v>23</v>
      </c>
      <c r="V2334" s="123">
        <v>46.825625000000002</v>
      </c>
      <c r="W2334" s="85">
        <f t="shared" si="546"/>
        <v>8616</v>
      </c>
      <c r="X2334" s="86">
        <v>0</v>
      </c>
      <c r="Y2334" s="85">
        <v>16.054500000000001</v>
      </c>
      <c r="Z2334" s="86">
        <f t="shared" si="547"/>
        <v>0</v>
      </c>
      <c r="AA2334" s="86">
        <f t="shared" si="548"/>
        <v>8616</v>
      </c>
      <c r="AB2334" s="85">
        <v>122.77</v>
      </c>
      <c r="AC2334" s="85">
        <v>22</v>
      </c>
      <c r="AD2334" s="124">
        <f t="shared" si="558"/>
        <v>73.661999999999992</v>
      </c>
      <c r="AE2334" s="86">
        <f t="shared" si="549"/>
        <v>6482</v>
      </c>
      <c r="AF2334" s="85">
        <v>0</v>
      </c>
      <c r="AG2334" s="85">
        <v>36.831000000000003</v>
      </c>
      <c r="AH2334" s="85">
        <f t="shared" si="550"/>
        <v>0</v>
      </c>
      <c r="AI2334" s="86">
        <f t="shared" si="551"/>
        <v>15098</v>
      </c>
      <c r="AJ2334" s="86">
        <f t="shared" si="552"/>
        <v>2174</v>
      </c>
      <c r="AK2334" s="122"/>
      <c r="AL2334" s="85">
        <v>122.77</v>
      </c>
      <c r="AM2334" s="85">
        <v>22</v>
      </c>
      <c r="AN2334" s="124">
        <f t="shared" si="559"/>
        <v>73.661999999999992</v>
      </c>
      <c r="AO2334" s="86">
        <f t="shared" si="553"/>
        <v>6482</v>
      </c>
      <c r="AP2334" s="85">
        <v>0</v>
      </c>
      <c r="AQ2334" s="85">
        <v>36.831000000000003</v>
      </c>
      <c r="AR2334" s="85">
        <f t="shared" si="554"/>
        <v>0</v>
      </c>
      <c r="AS2334" s="86">
        <f t="shared" si="556"/>
        <v>15098</v>
      </c>
      <c r="AT2334" s="170">
        <f t="shared" si="557"/>
        <v>0</v>
      </c>
      <c r="AU2334" s="86">
        <v>15098</v>
      </c>
      <c r="AV2334" s="170">
        <f t="shared" si="555"/>
        <v>0</v>
      </c>
    </row>
    <row r="2335" spans="1:48" s="73" customFormat="1" x14ac:dyDescent="0.2">
      <c r="A2335" s="10" t="s">
        <v>555</v>
      </c>
      <c r="B2335" s="14" t="s">
        <v>36</v>
      </c>
      <c r="C2335" s="14" t="s">
        <v>37</v>
      </c>
      <c r="D2335" s="14" t="s">
        <v>6700</v>
      </c>
      <c r="E2335" s="58">
        <v>690538</v>
      </c>
      <c r="F2335" s="15" t="s">
        <v>6701</v>
      </c>
      <c r="G2335" s="15" t="s">
        <v>6696</v>
      </c>
      <c r="H2335" s="16">
        <v>100012734</v>
      </c>
      <c r="I2335" s="62">
        <v>42228409</v>
      </c>
      <c r="J2335" s="13">
        <v>42228409</v>
      </c>
      <c r="K2335" s="15" t="s">
        <v>48</v>
      </c>
      <c r="L2335" s="12" t="s">
        <v>555</v>
      </c>
      <c r="M2335" s="15" t="s">
        <v>6697</v>
      </c>
      <c r="N2335" s="49">
        <v>8006</v>
      </c>
      <c r="O2335" s="15" t="s">
        <v>6702</v>
      </c>
      <c r="P2335" s="15" t="s">
        <v>6703</v>
      </c>
      <c r="Q2335" s="48">
        <v>518590</v>
      </c>
      <c r="R2335" s="11" t="s">
        <v>86</v>
      </c>
      <c r="S2335" s="120">
        <v>19105</v>
      </c>
      <c r="T2335" s="85">
        <v>107.03</v>
      </c>
      <c r="U2335" s="86">
        <v>34</v>
      </c>
      <c r="V2335" s="123">
        <v>46.825625000000002</v>
      </c>
      <c r="W2335" s="85">
        <f t="shared" si="546"/>
        <v>12737</v>
      </c>
      <c r="X2335" s="86">
        <v>0</v>
      </c>
      <c r="Y2335" s="85">
        <v>16.054500000000001</v>
      </c>
      <c r="Z2335" s="86">
        <f t="shared" si="547"/>
        <v>0</v>
      </c>
      <c r="AA2335" s="86">
        <f t="shared" si="548"/>
        <v>12737</v>
      </c>
      <c r="AB2335" s="85">
        <v>122.77</v>
      </c>
      <c r="AC2335" s="85">
        <v>38</v>
      </c>
      <c r="AD2335" s="124">
        <f t="shared" si="558"/>
        <v>73.661999999999992</v>
      </c>
      <c r="AE2335" s="86">
        <f t="shared" si="549"/>
        <v>11197</v>
      </c>
      <c r="AF2335" s="85">
        <v>0</v>
      </c>
      <c r="AG2335" s="85">
        <v>36.831000000000003</v>
      </c>
      <c r="AH2335" s="85">
        <f t="shared" si="550"/>
        <v>0</v>
      </c>
      <c r="AI2335" s="86">
        <f t="shared" si="551"/>
        <v>23934</v>
      </c>
      <c r="AJ2335" s="86">
        <f t="shared" si="552"/>
        <v>4829</v>
      </c>
      <c r="AK2335" s="122"/>
      <c r="AL2335" s="85">
        <v>122.77</v>
      </c>
      <c r="AM2335" s="85">
        <v>38</v>
      </c>
      <c r="AN2335" s="124">
        <f t="shared" si="559"/>
        <v>73.661999999999992</v>
      </c>
      <c r="AO2335" s="86">
        <f t="shared" si="553"/>
        <v>11197</v>
      </c>
      <c r="AP2335" s="85">
        <v>0</v>
      </c>
      <c r="AQ2335" s="85">
        <v>36.831000000000003</v>
      </c>
      <c r="AR2335" s="85">
        <f t="shared" si="554"/>
        <v>0</v>
      </c>
      <c r="AS2335" s="86">
        <f t="shared" si="556"/>
        <v>23934</v>
      </c>
      <c r="AT2335" s="170">
        <f t="shared" si="557"/>
        <v>0</v>
      </c>
      <c r="AU2335" s="86">
        <v>23934</v>
      </c>
      <c r="AV2335" s="170">
        <f t="shared" si="555"/>
        <v>0</v>
      </c>
    </row>
    <row r="2336" spans="1:48" s="73" customFormat="1" ht="45" x14ac:dyDescent="0.2">
      <c r="A2336" s="10" t="s">
        <v>555</v>
      </c>
      <c r="B2336" s="14" t="s">
        <v>36</v>
      </c>
      <c r="C2336" s="14" t="s">
        <v>37</v>
      </c>
      <c r="D2336" s="14" t="s">
        <v>7473</v>
      </c>
      <c r="E2336" s="58">
        <v>326933</v>
      </c>
      <c r="F2336" s="15" t="s">
        <v>7474</v>
      </c>
      <c r="G2336" s="15" t="s">
        <v>6696</v>
      </c>
      <c r="H2336" s="16">
        <v>100013131</v>
      </c>
      <c r="I2336" s="62">
        <v>710028342</v>
      </c>
      <c r="J2336" s="13">
        <v>37944657</v>
      </c>
      <c r="K2336" s="15" t="s">
        <v>105</v>
      </c>
      <c r="L2336" s="12" t="s">
        <v>555</v>
      </c>
      <c r="M2336" s="15" t="s">
        <v>7445</v>
      </c>
      <c r="N2336" s="49">
        <v>8271</v>
      </c>
      <c r="O2336" s="15" t="s">
        <v>7475</v>
      </c>
      <c r="P2336" s="15" t="s">
        <v>7476</v>
      </c>
      <c r="Q2336" s="48">
        <v>524310</v>
      </c>
      <c r="R2336" s="11" t="s">
        <v>45</v>
      </c>
      <c r="S2336" s="120">
        <v>5619</v>
      </c>
      <c r="T2336" s="85">
        <v>107.03</v>
      </c>
      <c r="U2336" s="86">
        <v>10</v>
      </c>
      <c r="V2336" s="123">
        <v>46.825625000000002</v>
      </c>
      <c r="W2336" s="85">
        <f t="shared" si="546"/>
        <v>3746</v>
      </c>
      <c r="X2336" s="86">
        <v>0</v>
      </c>
      <c r="Y2336" s="85">
        <v>16.054500000000001</v>
      </c>
      <c r="Z2336" s="86">
        <f t="shared" si="547"/>
        <v>0</v>
      </c>
      <c r="AA2336" s="86">
        <f t="shared" si="548"/>
        <v>3746</v>
      </c>
      <c r="AB2336" s="85">
        <v>122.77</v>
      </c>
      <c r="AC2336" s="85">
        <v>7</v>
      </c>
      <c r="AD2336" s="124">
        <f t="shared" si="558"/>
        <v>73.661999999999992</v>
      </c>
      <c r="AE2336" s="86">
        <f t="shared" si="549"/>
        <v>2063</v>
      </c>
      <c r="AF2336" s="85">
        <v>0</v>
      </c>
      <c r="AG2336" s="85">
        <v>36.831000000000003</v>
      </c>
      <c r="AH2336" s="85">
        <f t="shared" si="550"/>
        <v>0</v>
      </c>
      <c r="AI2336" s="86">
        <f t="shared" si="551"/>
        <v>5809</v>
      </c>
      <c r="AJ2336" s="86">
        <f t="shared" si="552"/>
        <v>190</v>
      </c>
      <c r="AK2336" s="122"/>
      <c r="AL2336" s="85">
        <v>122.77</v>
      </c>
      <c r="AM2336" s="85">
        <v>7</v>
      </c>
      <c r="AN2336" s="124">
        <f t="shared" si="559"/>
        <v>73.661999999999992</v>
      </c>
      <c r="AO2336" s="86">
        <f t="shared" si="553"/>
        <v>2063</v>
      </c>
      <c r="AP2336" s="85">
        <v>0</v>
      </c>
      <c r="AQ2336" s="85">
        <v>36.831000000000003</v>
      </c>
      <c r="AR2336" s="85">
        <f t="shared" si="554"/>
        <v>0</v>
      </c>
      <c r="AS2336" s="86">
        <f t="shared" si="556"/>
        <v>5809</v>
      </c>
      <c r="AT2336" s="170">
        <f t="shared" si="557"/>
        <v>0</v>
      </c>
      <c r="AU2336" s="86">
        <v>5809</v>
      </c>
      <c r="AV2336" s="170">
        <f t="shared" si="555"/>
        <v>0</v>
      </c>
    </row>
    <row r="2337" spans="1:48" s="73" customFormat="1" ht="30" x14ac:dyDescent="0.2">
      <c r="A2337" s="10" t="s">
        <v>555</v>
      </c>
      <c r="B2337" s="14" t="s">
        <v>36</v>
      </c>
      <c r="C2337" s="14" t="s">
        <v>37</v>
      </c>
      <c r="D2337" s="14" t="s">
        <v>8304</v>
      </c>
      <c r="E2337" s="58">
        <v>332321</v>
      </c>
      <c r="F2337" s="15" t="s">
        <v>8305</v>
      </c>
      <c r="G2337" s="15" t="s">
        <v>6696</v>
      </c>
      <c r="H2337" s="16">
        <v>100013866</v>
      </c>
      <c r="I2337" s="62">
        <v>710033605</v>
      </c>
      <c r="J2337" s="13">
        <v>710033605</v>
      </c>
      <c r="K2337" s="15" t="s">
        <v>48</v>
      </c>
      <c r="L2337" s="12" t="s">
        <v>555</v>
      </c>
      <c r="M2337" s="15" t="s">
        <v>8076</v>
      </c>
      <c r="N2337" s="49">
        <v>9405</v>
      </c>
      <c r="O2337" s="15" t="s">
        <v>8306</v>
      </c>
      <c r="P2337" s="15" t="s">
        <v>8307</v>
      </c>
      <c r="Q2337" s="48">
        <v>544141</v>
      </c>
      <c r="R2337" s="11" t="s">
        <v>45</v>
      </c>
      <c r="S2337" s="120">
        <v>2248</v>
      </c>
      <c r="T2337" s="85">
        <v>107.03</v>
      </c>
      <c r="U2337" s="86">
        <v>4</v>
      </c>
      <c r="V2337" s="123">
        <v>46.825625000000002</v>
      </c>
      <c r="W2337" s="85">
        <f t="shared" si="546"/>
        <v>1498</v>
      </c>
      <c r="X2337" s="86">
        <v>0</v>
      </c>
      <c r="Y2337" s="85">
        <v>16.054500000000001</v>
      </c>
      <c r="Z2337" s="86">
        <f t="shared" si="547"/>
        <v>0</v>
      </c>
      <c r="AA2337" s="86">
        <f t="shared" si="548"/>
        <v>1498</v>
      </c>
      <c r="AB2337" s="85">
        <v>122.77</v>
      </c>
      <c r="AC2337" s="85">
        <v>4</v>
      </c>
      <c r="AD2337" s="124">
        <f t="shared" si="558"/>
        <v>73.661999999999992</v>
      </c>
      <c r="AE2337" s="86">
        <f t="shared" si="549"/>
        <v>1179</v>
      </c>
      <c r="AF2337" s="85">
        <v>0</v>
      </c>
      <c r="AG2337" s="85">
        <v>36.831000000000003</v>
      </c>
      <c r="AH2337" s="85">
        <f t="shared" si="550"/>
        <v>0</v>
      </c>
      <c r="AI2337" s="86">
        <f t="shared" si="551"/>
        <v>2677</v>
      </c>
      <c r="AJ2337" s="86">
        <f t="shared" si="552"/>
        <v>429</v>
      </c>
      <c r="AK2337" s="122"/>
      <c r="AL2337" s="85">
        <v>122.77</v>
      </c>
      <c r="AM2337" s="85">
        <v>4</v>
      </c>
      <c r="AN2337" s="124">
        <f t="shared" si="559"/>
        <v>73.661999999999992</v>
      </c>
      <c r="AO2337" s="86">
        <f t="shared" si="553"/>
        <v>1179</v>
      </c>
      <c r="AP2337" s="85">
        <v>0</v>
      </c>
      <c r="AQ2337" s="85">
        <v>36.831000000000003</v>
      </c>
      <c r="AR2337" s="85">
        <f t="shared" si="554"/>
        <v>0</v>
      </c>
      <c r="AS2337" s="86">
        <f t="shared" si="556"/>
        <v>2677</v>
      </c>
      <c r="AT2337" s="170">
        <f t="shared" si="557"/>
        <v>0</v>
      </c>
      <c r="AU2337" s="86">
        <v>2677</v>
      </c>
      <c r="AV2337" s="170">
        <f t="shared" si="555"/>
        <v>0</v>
      </c>
    </row>
    <row r="2338" spans="1:48" s="73" customFormat="1" ht="30" x14ac:dyDescent="0.2">
      <c r="A2338" s="10" t="s">
        <v>555</v>
      </c>
      <c r="B2338" s="14" t="s">
        <v>36</v>
      </c>
      <c r="C2338" s="14" t="s">
        <v>37</v>
      </c>
      <c r="D2338" s="14" t="s">
        <v>8170</v>
      </c>
      <c r="E2338" s="58">
        <v>332810</v>
      </c>
      <c r="F2338" s="15" t="s">
        <v>8171</v>
      </c>
      <c r="G2338" s="15" t="s">
        <v>6696</v>
      </c>
      <c r="H2338" s="16">
        <v>100013983</v>
      </c>
      <c r="I2338" s="62">
        <v>710033974</v>
      </c>
      <c r="J2338" s="13">
        <v>710033974</v>
      </c>
      <c r="K2338" s="15" t="s">
        <v>48</v>
      </c>
      <c r="L2338" s="12" t="s">
        <v>555</v>
      </c>
      <c r="M2338" s="15" t="s">
        <v>8076</v>
      </c>
      <c r="N2338" s="49">
        <v>9413</v>
      </c>
      <c r="O2338" s="15" t="s">
        <v>8172</v>
      </c>
      <c r="P2338" s="15" t="s">
        <v>10364</v>
      </c>
      <c r="Q2338" s="48">
        <v>529125</v>
      </c>
      <c r="R2338" s="11" t="s">
        <v>45</v>
      </c>
      <c r="S2338" s="120">
        <v>29219</v>
      </c>
      <c r="T2338" s="85">
        <v>107.03</v>
      </c>
      <c r="U2338" s="86">
        <v>52</v>
      </c>
      <c r="V2338" s="123">
        <v>46.825625000000002</v>
      </c>
      <c r="W2338" s="85">
        <f t="shared" si="546"/>
        <v>19479</v>
      </c>
      <c r="X2338" s="86">
        <v>0</v>
      </c>
      <c r="Y2338" s="85">
        <v>16.054500000000001</v>
      </c>
      <c r="Z2338" s="86">
        <f t="shared" si="547"/>
        <v>0</v>
      </c>
      <c r="AA2338" s="86">
        <f t="shared" si="548"/>
        <v>19479</v>
      </c>
      <c r="AB2338" s="85">
        <v>122.77</v>
      </c>
      <c r="AC2338" s="85">
        <v>63</v>
      </c>
      <c r="AD2338" s="124">
        <f t="shared" si="558"/>
        <v>73.661999999999992</v>
      </c>
      <c r="AE2338" s="86">
        <f t="shared" si="549"/>
        <v>18563</v>
      </c>
      <c r="AF2338" s="85">
        <v>0</v>
      </c>
      <c r="AG2338" s="85">
        <v>36.831000000000003</v>
      </c>
      <c r="AH2338" s="85">
        <f t="shared" si="550"/>
        <v>0</v>
      </c>
      <c r="AI2338" s="86">
        <f t="shared" si="551"/>
        <v>38042</v>
      </c>
      <c r="AJ2338" s="86">
        <f t="shared" si="552"/>
        <v>8823</v>
      </c>
      <c r="AK2338" s="122"/>
      <c r="AL2338" s="85">
        <v>122.77</v>
      </c>
      <c r="AM2338" s="85">
        <v>63</v>
      </c>
      <c r="AN2338" s="124">
        <f t="shared" si="559"/>
        <v>73.661999999999992</v>
      </c>
      <c r="AO2338" s="86">
        <f t="shared" si="553"/>
        <v>18563</v>
      </c>
      <c r="AP2338" s="85">
        <v>0</v>
      </c>
      <c r="AQ2338" s="85">
        <v>36.831000000000003</v>
      </c>
      <c r="AR2338" s="85">
        <f t="shared" si="554"/>
        <v>0</v>
      </c>
      <c r="AS2338" s="86">
        <f t="shared" si="556"/>
        <v>38042</v>
      </c>
      <c r="AT2338" s="170">
        <f t="shared" si="557"/>
        <v>0</v>
      </c>
      <c r="AU2338" s="86">
        <v>38042</v>
      </c>
      <c r="AV2338" s="170">
        <f t="shared" si="555"/>
        <v>0</v>
      </c>
    </row>
    <row r="2339" spans="1:48" s="73" customFormat="1" ht="30" x14ac:dyDescent="0.2">
      <c r="A2339" s="10" t="s">
        <v>555</v>
      </c>
      <c r="B2339" s="14" t="s">
        <v>36</v>
      </c>
      <c r="C2339" s="14" t="s">
        <v>37</v>
      </c>
      <c r="D2339" s="14" t="s">
        <v>6966</v>
      </c>
      <c r="E2339" s="58">
        <v>323021</v>
      </c>
      <c r="F2339" s="15" t="s">
        <v>6967</v>
      </c>
      <c r="G2339" s="15" t="s">
        <v>6696</v>
      </c>
      <c r="H2339" s="16">
        <v>100011760</v>
      </c>
      <c r="I2339" s="62">
        <v>710038534</v>
      </c>
      <c r="J2339" s="13">
        <v>710038534</v>
      </c>
      <c r="K2339" s="15" t="s">
        <v>48</v>
      </c>
      <c r="L2339" s="12" t="s">
        <v>555</v>
      </c>
      <c r="M2339" s="15" t="s">
        <v>6968</v>
      </c>
      <c r="N2339" s="49">
        <v>6601</v>
      </c>
      <c r="O2339" s="15" t="s">
        <v>6969</v>
      </c>
      <c r="P2339" s="15" t="s">
        <v>6980</v>
      </c>
      <c r="Q2339" s="48">
        <v>520004</v>
      </c>
      <c r="R2339" s="11" t="s">
        <v>45</v>
      </c>
      <c r="S2339" s="120">
        <v>13486</v>
      </c>
      <c r="T2339" s="85">
        <v>107.03</v>
      </c>
      <c r="U2339" s="86">
        <v>24</v>
      </c>
      <c r="V2339" s="123">
        <v>46.825625000000002</v>
      </c>
      <c r="W2339" s="85">
        <f t="shared" si="546"/>
        <v>8991</v>
      </c>
      <c r="X2339" s="86">
        <v>0</v>
      </c>
      <c r="Y2339" s="85">
        <v>16.054500000000001</v>
      </c>
      <c r="Z2339" s="86">
        <f t="shared" si="547"/>
        <v>0</v>
      </c>
      <c r="AA2339" s="86">
        <f t="shared" si="548"/>
        <v>8991</v>
      </c>
      <c r="AB2339" s="85">
        <v>122.77</v>
      </c>
      <c r="AC2339" s="85">
        <v>36</v>
      </c>
      <c r="AD2339" s="124">
        <f t="shared" si="558"/>
        <v>73.661999999999992</v>
      </c>
      <c r="AE2339" s="86">
        <f t="shared" si="549"/>
        <v>10607</v>
      </c>
      <c r="AF2339" s="85">
        <v>0</v>
      </c>
      <c r="AG2339" s="85">
        <v>36.831000000000003</v>
      </c>
      <c r="AH2339" s="85">
        <f t="shared" si="550"/>
        <v>0</v>
      </c>
      <c r="AI2339" s="86">
        <f t="shared" si="551"/>
        <v>19598</v>
      </c>
      <c r="AJ2339" s="86">
        <f t="shared" si="552"/>
        <v>6112</v>
      </c>
      <c r="AK2339" s="122"/>
      <c r="AL2339" s="85">
        <v>122.77</v>
      </c>
      <c r="AM2339" s="85">
        <v>36</v>
      </c>
      <c r="AN2339" s="124">
        <f t="shared" si="559"/>
        <v>73.661999999999992</v>
      </c>
      <c r="AO2339" s="86">
        <f t="shared" si="553"/>
        <v>10607</v>
      </c>
      <c r="AP2339" s="85">
        <v>0</v>
      </c>
      <c r="AQ2339" s="85">
        <v>36.831000000000003</v>
      </c>
      <c r="AR2339" s="85">
        <f t="shared" si="554"/>
        <v>0</v>
      </c>
      <c r="AS2339" s="86">
        <f t="shared" si="556"/>
        <v>19598</v>
      </c>
      <c r="AT2339" s="170">
        <f t="shared" si="557"/>
        <v>0</v>
      </c>
      <c r="AU2339" s="86">
        <v>19598</v>
      </c>
      <c r="AV2339" s="170">
        <f t="shared" si="555"/>
        <v>0</v>
      </c>
    </row>
    <row r="2340" spans="1:48" s="73" customFormat="1" ht="30" x14ac:dyDescent="0.2">
      <c r="A2340" s="10" t="s">
        <v>555</v>
      </c>
      <c r="B2340" s="14" t="s">
        <v>36</v>
      </c>
      <c r="C2340" s="14" t="s">
        <v>37</v>
      </c>
      <c r="D2340" s="14" t="s">
        <v>8308</v>
      </c>
      <c r="E2340" s="58">
        <v>332330</v>
      </c>
      <c r="F2340" s="15" t="s">
        <v>8309</v>
      </c>
      <c r="G2340" s="15" t="s">
        <v>6696</v>
      </c>
      <c r="H2340" s="16">
        <v>100013869</v>
      </c>
      <c r="I2340" s="62">
        <v>710033613</v>
      </c>
      <c r="J2340" s="13">
        <v>710033613</v>
      </c>
      <c r="K2340" s="15" t="s">
        <v>48</v>
      </c>
      <c r="L2340" s="12" t="s">
        <v>555</v>
      </c>
      <c r="M2340" s="15" t="s">
        <v>8076</v>
      </c>
      <c r="N2340" s="49">
        <v>9303</v>
      </c>
      <c r="O2340" s="15" t="s">
        <v>8310</v>
      </c>
      <c r="P2340" s="15" t="s">
        <v>8311</v>
      </c>
      <c r="Q2340" s="48">
        <v>544159</v>
      </c>
      <c r="R2340" s="11" t="s">
        <v>45</v>
      </c>
      <c r="S2340" s="120">
        <v>4495</v>
      </c>
      <c r="T2340" s="85">
        <v>107.03</v>
      </c>
      <c r="U2340" s="86">
        <v>8</v>
      </c>
      <c r="V2340" s="123">
        <v>46.825625000000002</v>
      </c>
      <c r="W2340" s="85">
        <f t="shared" si="546"/>
        <v>2997</v>
      </c>
      <c r="X2340" s="86">
        <v>0</v>
      </c>
      <c r="Y2340" s="85">
        <v>16.054500000000001</v>
      </c>
      <c r="Z2340" s="86">
        <f t="shared" si="547"/>
        <v>0</v>
      </c>
      <c r="AA2340" s="86">
        <f t="shared" si="548"/>
        <v>2997</v>
      </c>
      <c r="AB2340" s="85">
        <v>122.77</v>
      </c>
      <c r="AC2340" s="85">
        <v>6</v>
      </c>
      <c r="AD2340" s="124">
        <f t="shared" si="558"/>
        <v>73.661999999999992</v>
      </c>
      <c r="AE2340" s="86">
        <f t="shared" si="549"/>
        <v>1768</v>
      </c>
      <c r="AF2340" s="85">
        <v>0</v>
      </c>
      <c r="AG2340" s="85">
        <v>36.831000000000003</v>
      </c>
      <c r="AH2340" s="85">
        <f t="shared" si="550"/>
        <v>0</v>
      </c>
      <c r="AI2340" s="86">
        <f t="shared" si="551"/>
        <v>4765</v>
      </c>
      <c r="AJ2340" s="86">
        <f t="shared" si="552"/>
        <v>270</v>
      </c>
      <c r="AK2340" s="122"/>
      <c r="AL2340" s="85">
        <v>122.77</v>
      </c>
      <c r="AM2340" s="85">
        <v>6</v>
      </c>
      <c r="AN2340" s="124">
        <f t="shared" si="559"/>
        <v>73.661999999999992</v>
      </c>
      <c r="AO2340" s="86">
        <f t="shared" si="553"/>
        <v>1768</v>
      </c>
      <c r="AP2340" s="85">
        <v>0</v>
      </c>
      <c r="AQ2340" s="85">
        <v>36.831000000000003</v>
      </c>
      <c r="AR2340" s="85">
        <f t="shared" si="554"/>
        <v>0</v>
      </c>
      <c r="AS2340" s="86">
        <f t="shared" si="556"/>
        <v>4765</v>
      </c>
      <c r="AT2340" s="170">
        <f t="shared" si="557"/>
        <v>0</v>
      </c>
      <c r="AU2340" s="86">
        <v>4765</v>
      </c>
      <c r="AV2340" s="170">
        <f t="shared" si="555"/>
        <v>0</v>
      </c>
    </row>
    <row r="2341" spans="1:48" s="73" customFormat="1" x14ac:dyDescent="0.2">
      <c r="A2341" s="10" t="s">
        <v>555</v>
      </c>
      <c r="B2341" s="14" t="s">
        <v>36</v>
      </c>
      <c r="C2341" s="14" t="s">
        <v>37</v>
      </c>
      <c r="D2341" s="14" t="s">
        <v>7477</v>
      </c>
      <c r="E2341" s="58">
        <v>326950</v>
      </c>
      <c r="F2341" s="15" t="s">
        <v>7478</v>
      </c>
      <c r="G2341" s="15" t="s">
        <v>6696</v>
      </c>
      <c r="H2341" s="16">
        <v>100012634</v>
      </c>
      <c r="I2341" s="62">
        <v>710028350</v>
      </c>
      <c r="J2341" s="13">
        <v>710028350</v>
      </c>
      <c r="K2341" s="15" t="s">
        <v>48</v>
      </c>
      <c r="L2341" s="12" t="s">
        <v>555</v>
      </c>
      <c r="M2341" s="15" t="s">
        <v>6697</v>
      </c>
      <c r="N2341" s="49">
        <v>8213</v>
      </c>
      <c r="O2341" s="15" t="s">
        <v>7479</v>
      </c>
      <c r="P2341" s="15" t="s">
        <v>7480</v>
      </c>
      <c r="Q2341" s="48">
        <v>524336</v>
      </c>
      <c r="R2341" s="11" t="s">
        <v>45</v>
      </c>
      <c r="S2341" s="120">
        <v>6181</v>
      </c>
      <c r="T2341" s="85">
        <v>107.03</v>
      </c>
      <c r="U2341" s="86">
        <v>11</v>
      </c>
      <c r="V2341" s="123">
        <v>46.825625000000002</v>
      </c>
      <c r="W2341" s="85">
        <f t="shared" ref="W2341:W2404" si="560">+ROUND(U2341*V2341*8,0)</f>
        <v>4121</v>
      </c>
      <c r="X2341" s="86">
        <v>0</v>
      </c>
      <c r="Y2341" s="85">
        <v>16.054500000000001</v>
      </c>
      <c r="Z2341" s="86">
        <f t="shared" ref="Z2341:Z2404" si="561">ROUND(X2341*Y2341*8,0)</f>
        <v>0</v>
      </c>
      <c r="AA2341" s="86">
        <f t="shared" si="548"/>
        <v>4121</v>
      </c>
      <c r="AB2341" s="85">
        <v>122.77</v>
      </c>
      <c r="AC2341" s="85">
        <v>10</v>
      </c>
      <c r="AD2341" s="124">
        <f t="shared" si="558"/>
        <v>73.661999999999992</v>
      </c>
      <c r="AE2341" s="86">
        <f t="shared" si="549"/>
        <v>2946</v>
      </c>
      <c r="AF2341" s="85">
        <v>0</v>
      </c>
      <c r="AG2341" s="85">
        <v>36.831000000000003</v>
      </c>
      <c r="AH2341" s="85">
        <f t="shared" si="550"/>
        <v>0</v>
      </c>
      <c r="AI2341" s="86">
        <f t="shared" si="551"/>
        <v>7067</v>
      </c>
      <c r="AJ2341" s="86">
        <f t="shared" si="552"/>
        <v>886</v>
      </c>
      <c r="AK2341" s="122"/>
      <c r="AL2341" s="85">
        <v>122.77</v>
      </c>
      <c r="AM2341" s="85">
        <v>10</v>
      </c>
      <c r="AN2341" s="124">
        <f t="shared" si="559"/>
        <v>73.661999999999992</v>
      </c>
      <c r="AO2341" s="86">
        <f t="shared" si="553"/>
        <v>2946</v>
      </c>
      <c r="AP2341" s="85">
        <v>0</v>
      </c>
      <c r="AQ2341" s="85">
        <v>36.831000000000003</v>
      </c>
      <c r="AR2341" s="85">
        <f t="shared" si="554"/>
        <v>0</v>
      </c>
      <c r="AS2341" s="86">
        <f t="shared" si="556"/>
        <v>7067</v>
      </c>
      <c r="AT2341" s="170">
        <f t="shared" si="557"/>
        <v>0</v>
      </c>
      <c r="AU2341" s="86">
        <v>7067</v>
      </c>
      <c r="AV2341" s="170">
        <f t="shared" si="555"/>
        <v>0</v>
      </c>
    </row>
    <row r="2342" spans="1:48" s="73" customFormat="1" ht="30" x14ac:dyDescent="0.2">
      <c r="A2342" s="10" t="s">
        <v>555</v>
      </c>
      <c r="B2342" s="14" t="s">
        <v>36</v>
      </c>
      <c r="C2342" s="14" t="s">
        <v>37</v>
      </c>
      <c r="D2342" s="14" t="s">
        <v>8312</v>
      </c>
      <c r="E2342" s="58">
        <v>332356</v>
      </c>
      <c r="F2342" s="15" t="s">
        <v>8313</v>
      </c>
      <c r="G2342" s="15" t="s">
        <v>6696</v>
      </c>
      <c r="H2342" s="16">
        <v>100013875</v>
      </c>
      <c r="I2342" s="62">
        <v>710033630</v>
      </c>
      <c r="J2342" s="13">
        <v>710033630</v>
      </c>
      <c r="K2342" s="15" t="s">
        <v>48</v>
      </c>
      <c r="L2342" s="12" t="s">
        <v>555</v>
      </c>
      <c r="M2342" s="15" t="s">
        <v>8076</v>
      </c>
      <c r="N2342" s="49">
        <v>9413</v>
      </c>
      <c r="O2342" s="15" t="s">
        <v>8314</v>
      </c>
      <c r="P2342" s="15" t="s">
        <v>8315</v>
      </c>
      <c r="Q2342" s="48">
        <v>544175</v>
      </c>
      <c r="R2342" s="11" t="s">
        <v>45</v>
      </c>
      <c r="S2342" s="120">
        <v>5619</v>
      </c>
      <c r="T2342" s="85">
        <v>107.03</v>
      </c>
      <c r="U2342" s="86">
        <v>10</v>
      </c>
      <c r="V2342" s="123">
        <v>46.825625000000002</v>
      </c>
      <c r="W2342" s="85">
        <f t="shared" si="560"/>
        <v>3746</v>
      </c>
      <c r="X2342" s="86">
        <v>0</v>
      </c>
      <c r="Y2342" s="85">
        <v>16.054500000000001</v>
      </c>
      <c r="Z2342" s="86">
        <f t="shared" si="561"/>
        <v>0</v>
      </c>
      <c r="AA2342" s="86">
        <f t="shared" si="548"/>
        <v>3746</v>
      </c>
      <c r="AB2342" s="85">
        <v>122.77</v>
      </c>
      <c r="AC2342" s="85">
        <v>15</v>
      </c>
      <c r="AD2342" s="124">
        <f t="shared" si="558"/>
        <v>73.661999999999992</v>
      </c>
      <c r="AE2342" s="86">
        <f t="shared" si="549"/>
        <v>4420</v>
      </c>
      <c r="AF2342" s="85">
        <v>0</v>
      </c>
      <c r="AG2342" s="85">
        <v>36.831000000000003</v>
      </c>
      <c r="AH2342" s="85">
        <f t="shared" si="550"/>
        <v>0</v>
      </c>
      <c r="AI2342" s="86">
        <f t="shared" si="551"/>
        <v>8166</v>
      </c>
      <c r="AJ2342" s="86">
        <f t="shared" si="552"/>
        <v>2547</v>
      </c>
      <c r="AK2342" s="122"/>
      <c r="AL2342" s="85">
        <v>122.77</v>
      </c>
      <c r="AM2342" s="85">
        <v>15</v>
      </c>
      <c r="AN2342" s="124">
        <f t="shared" si="559"/>
        <v>73.661999999999992</v>
      </c>
      <c r="AO2342" s="86">
        <f t="shared" si="553"/>
        <v>4420</v>
      </c>
      <c r="AP2342" s="85">
        <v>0</v>
      </c>
      <c r="AQ2342" s="85">
        <v>36.831000000000003</v>
      </c>
      <c r="AR2342" s="85">
        <f t="shared" si="554"/>
        <v>0</v>
      </c>
      <c r="AS2342" s="86">
        <f t="shared" si="556"/>
        <v>8166</v>
      </c>
      <c r="AT2342" s="170">
        <f t="shared" si="557"/>
        <v>0</v>
      </c>
      <c r="AU2342" s="86">
        <v>8166</v>
      </c>
      <c r="AV2342" s="170">
        <f t="shared" si="555"/>
        <v>0</v>
      </c>
    </row>
    <row r="2343" spans="1:48" s="73" customFormat="1" ht="30" x14ac:dyDescent="0.2">
      <c r="A2343" s="10" t="s">
        <v>555</v>
      </c>
      <c r="B2343" s="14" t="s">
        <v>36</v>
      </c>
      <c r="C2343" s="14" t="s">
        <v>37</v>
      </c>
      <c r="D2343" s="14" t="s">
        <v>8264</v>
      </c>
      <c r="E2343" s="58">
        <v>332933</v>
      </c>
      <c r="F2343" s="15" t="s">
        <v>8265</v>
      </c>
      <c r="G2343" s="15" t="s">
        <v>6696</v>
      </c>
      <c r="H2343" s="16">
        <v>100014036</v>
      </c>
      <c r="I2343" s="62">
        <v>710034156</v>
      </c>
      <c r="J2343" s="13">
        <v>710034156</v>
      </c>
      <c r="K2343" s="15" t="s">
        <v>48</v>
      </c>
      <c r="L2343" s="12" t="s">
        <v>555</v>
      </c>
      <c r="M2343" s="15" t="s">
        <v>8076</v>
      </c>
      <c r="N2343" s="49">
        <v>9302</v>
      </c>
      <c r="O2343" s="15" t="s">
        <v>8266</v>
      </c>
      <c r="P2343" s="15" t="s">
        <v>8269</v>
      </c>
      <c r="Q2343" s="48">
        <v>544051</v>
      </c>
      <c r="R2343" s="11" t="s">
        <v>45</v>
      </c>
      <c r="S2343" s="120">
        <v>3371</v>
      </c>
      <c r="T2343" s="85">
        <v>107.03</v>
      </c>
      <c r="U2343" s="86">
        <v>6</v>
      </c>
      <c r="V2343" s="123">
        <v>46.825625000000002</v>
      </c>
      <c r="W2343" s="85">
        <f t="shared" si="560"/>
        <v>2248</v>
      </c>
      <c r="X2343" s="86">
        <v>0</v>
      </c>
      <c r="Y2343" s="85">
        <v>16.054500000000001</v>
      </c>
      <c r="Z2343" s="86">
        <f t="shared" si="561"/>
        <v>0</v>
      </c>
      <c r="AA2343" s="86">
        <f t="shared" si="548"/>
        <v>2248</v>
      </c>
      <c r="AB2343" s="85">
        <v>122.77</v>
      </c>
      <c r="AC2343" s="85">
        <v>4</v>
      </c>
      <c r="AD2343" s="124">
        <f t="shared" si="558"/>
        <v>73.661999999999992</v>
      </c>
      <c r="AE2343" s="86">
        <f t="shared" si="549"/>
        <v>1179</v>
      </c>
      <c r="AF2343" s="85">
        <v>0</v>
      </c>
      <c r="AG2343" s="85">
        <v>36.831000000000003</v>
      </c>
      <c r="AH2343" s="85">
        <f t="shared" si="550"/>
        <v>0</v>
      </c>
      <c r="AI2343" s="86">
        <f t="shared" si="551"/>
        <v>3427</v>
      </c>
      <c r="AJ2343" s="86">
        <f t="shared" si="552"/>
        <v>56</v>
      </c>
      <c r="AK2343" s="122"/>
      <c r="AL2343" s="85">
        <v>122.77</v>
      </c>
      <c r="AM2343" s="85">
        <v>4</v>
      </c>
      <c r="AN2343" s="124">
        <f t="shared" si="559"/>
        <v>73.661999999999992</v>
      </c>
      <c r="AO2343" s="86">
        <f t="shared" si="553"/>
        <v>1179</v>
      </c>
      <c r="AP2343" s="85">
        <v>0</v>
      </c>
      <c r="AQ2343" s="85">
        <v>36.831000000000003</v>
      </c>
      <c r="AR2343" s="85">
        <f t="shared" si="554"/>
        <v>0</v>
      </c>
      <c r="AS2343" s="86">
        <f t="shared" si="556"/>
        <v>3427</v>
      </c>
      <c r="AT2343" s="170">
        <f t="shared" si="557"/>
        <v>0</v>
      </c>
      <c r="AU2343" s="86">
        <v>3427</v>
      </c>
      <c r="AV2343" s="170">
        <f t="shared" si="555"/>
        <v>0</v>
      </c>
    </row>
    <row r="2344" spans="1:48" s="73" customFormat="1" x14ac:dyDescent="0.2">
      <c r="A2344" s="10" t="s">
        <v>555</v>
      </c>
      <c r="B2344" s="14" t="s">
        <v>36</v>
      </c>
      <c r="C2344" s="14" t="s">
        <v>37</v>
      </c>
      <c r="D2344" s="14" t="s">
        <v>7820</v>
      </c>
      <c r="E2344" s="58">
        <v>329011</v>
      </c>
      <c r="F2344" s="15" t="s">
        <v>7821</v>
      </c>
      <c r="G2344" s="15" t="s">
        <v>6696</v>
      </c>
      <c r="H2344" s="16">
        <v>100012174</v>
      </c>
      <c r="I2344" s="62">
        <v>710030460</v>
      </c>
      <c r="J2344" s="13">
        <v>710030460</v>
      </c>
      <c r="K2344" s="15" t="s">
        <v>48</v>
      </c>
      <c r="L2344" s="12" t="s">
        <v>555</v>
      </c>
      <c r="M2344" s="15" t="s">
        <v>7813</v>
      </c>
      <c r="N2344" s="49">
        <v>5401</v>
      </c>
      <c r="O2344" s="15" t="s">
        <v>7822</v>
      </c>
      <c r="P2344" s="15" t="s">
        <v>7823</v>
      </c>
      <c r="Q2344" s="48">
        <v>526452</v>
      </c>
      <c r="R2344" s="11" t="s">
        <v>45</v>
      </c>
      <c r="S2344" s="120">
        <v>3003</v>
      </c>
      <c r="T2344" s="85">
        <v>107.03</v>
      </c>
      <c r="U2344" s="86">
        <v>5</v>
      </c>
      <c r="V2344" s="123">
        <v>46.825625000000002</v>
      </c>
      <c r="W2344" s="85">
        <f t="shared" si="560"/>
        <v>1873</v>
      </c>
      <c r="X2344" s="86">
        <v>1</v>
      </c>
      <c r="Y2344" s="85">
        <v>16.054500000000001</v>
      </c>
      <c r="Z2344" s="86">
        <f t="shared" si="561"/>
        <v>128</v>
      </c>
      <c r="AA2344" s="86">
        <f t="shared" si="548"/>
        <v>2001</v>
      </c>
      <c r="AB2344" s="85">
        <v>122.77</v>
      </c>
      <c r="AC2344" s="85">
        <v>0</v>
      </c>
      <c r="AD2344" s="124">
        <f t="shared" si="558"/>
        <v>73.661999999999992</v>
      </c>
      <c r="AE2344" s="86">
        <f t="shared" si="549"/>
        <v>0</v>
      </c>
      <c r="AF2344" s="85">
        <v>0</v>
      </c>
      <c r="AG2344" s="85">
        <v>36.831000000000003</v>
      </c>
      <c r="AH2344" s="85">
        <f t="shared" si="550"/>
        <v>0</v>
      </c>
      <c r="AI2344" s="86">
        <f t="shared" si="551"/>
        <v>2001</v>
      </c>
      <c r="AJ2344" s="86">
        <f t="shared" si="552"/>
        <v>-1002</v>
      </c>
      <c r="AK2344" s="122" t="s">
        <v>17432</v>
      </c>
      <c r="AL2344" s="85">
        <v>122.77</v>
      </c>
      <c r="AM2344" s="85">
        <v>8</v>
      </c>
      <c r="AN2344" s="124">
        <f t="shared" si="559"/>
        <v>73.661999999999992</v>
      </c>
      <c r="AO2344" s="86">
        <f t="shared" si="553"/>
        <v>2357</v>
      </c>
      <c r="AP2344" s="85">
        <v>0</v>
      </c>
      <c r="AQ2344" s="85">
        <v>36.831000000000003</v>
      </c>
      <c r="AR2344" s="85">
        <f t="shared" si="554"/>
        <v>0</v>
      </c>
      <c r="AS2344" s="86">
        <f t="shared" si="556"/>
        <v>4358</v>
      </c>
      <c r="AT2344" s="170">
        <f t="shared" si="557"/>
        <v>2357</v>
      </c>
      <c r="AU2344" s="86">
        <v>4358</v>
      </c>
      <c r="AV2344" s="170">
        <f t="shared" si="555"/>
        <v>0</v>
      </c>
    </row>
    <row r="2345" spans="1:48" s="73" customFormat="1" x14ac:dyDescent="0.2">
      <c r="A2345" s="10" t="s">
        <v>555</v>
      </c>
      <c r="B2345" s="14" t="s">
        <v>36</v>
      </c>
      <c r="C2345" s="14" t="s">
        <v>37</v>
      </c>
      <c r="D2345" s="14" t="s">
        <v>7824</v>
      </c>
      <c r="E2345" s="58">
        <v>329029</v>
      </c>
      <c r="F2345" s="15" t="s">
        <v>135</v>
      </c>
      <c r="G2345" s="15" t="s">
        <v>6696</v>
      </c>
      <c r="H2345" s="16">
        <v>100012176</v>
      </c>
      <c r="I2345" s="62">
        <v>710173741</v>
      </c>
      <c r="J2345" s="13">
        <v>710173741</v>
      </c>
      <c r="K2345" s="15" t="s">
        <v>48</v>
      </c>
      <c r="L2345" s="12" t="s">
        <v>555</v>
      </c>
      <c r="M2345" s="15" t="s">
        <v>7813</v>
      </c>
      <c r="N2345" s="49">
        <v>5302</v>
      </c>
      <c r="O2345" s="15" t="s">
        <v>136</v>
      </c>
      <c r="P2345" s="15" t="s">
        <v>136</v>
      </c>
      <c r="Q2345" s="48">
        <v>526461</v>
      </c>
      <c r="R2345" s="11" t="s">
        <v>45</v>
      </c>
      <c r="S2345" s="120">
        <v>14481</v>
      </c>
      <c r="T2345" s="85">
        <v>107.03</v>
      </c>
      <c r="U2345" s="86">
        <v>22</v>
      </c>
      <c r="V2345" s="123">
        <v>46.825625000000002</v>
      </c>
      <c r="W2345" s="85">
        <f t="shared" si="560"/>
        <v>8241</v>
      </c>
      <c r="X2345" s="86">
        <v>11</v>
      </c>
      <c r="Y2345" s="85">
        <v>16.054500000000001</v>
      </c>
      <c r="Z2345" s="86">
        <f t="shared" si="561"/>
        <v>1413</v>
      </c>
      <c r="AA2345" s="86">
        <f t="shared" si="548"/>
        <v>9654</v>
      </c>
      <c r="AB2345" s="85">
        <v>122.77</v>
      </c>
      <c r="AC2345" s="85">
        <v>29</v>
      </c>
      <c r="AD2345" s="124">
        <f t="shared" si="558"/>
        <v>73.661999999999992</v>
      </c>
      <c r="AE2345" s="86">
        <f t="shared" si="549"/>
        <v>8545</v>
      </c>
      <c r="AF2345" s="85">
        <v>35</v>
      </c>
      <c r="AG2345" s="85">
        <v>36.831000000000003</v>
      </c>
      <c r="AH2345" s="85">
        <f t="shared" si="550"/>
        <v>5156</v>
      </c>
      <c r="AI2345" s="86">
        <f t="shared" si="551"/>
        <v>23355</v>
      </c>
      <c r="AJ2345" s="86">
        <f t="shared" si="552"/>
        <v>8874</v>
      </c>
      <c r="AK2345" s="122"/>
      <c r="AL2345" s="85">
        <v>122.77</v>
      </c>
      <c r="AM2345" s="85">
        <v>29</v>
      </c>
      <c r="AN2345" s="124">
        <f t="shared" si="559"/>
        <v>73.661999999999992</v>
      </c>
      <c r="AO2345" s="86">
        <f t="shared" si="553"/>
        <v>8545</v>
      </c>
      <c r="AP2345" s="85">
        <v>35</v>
      </c>
      <c r="AQ2345" s="85">
        <v>36.831000000000003</v>
      </c>
      <c r="AR2345" s="85">
        <f t="shared" si="554"/>
        <v>5156</v>
      </c>
      <c r="AS2345" s="86">
        <f t="shared" si="556"/>
        <v>23355</v>
      </c>
      <c r="AT2345" s="170">
        <f t="shared" si="557"/>
        <v>0</v>
      </c>
      <c r="AU2345" s="86">
        <v>23355</v>
      </c>
      <c r="AV2345" s="170">
        <f t="shared" si="555"/>
        <v>0</v>
      </c>
    </row>
    <row r="2346" spans="1:48" s="73" customFormat="1" ht="45" x14ac:dyDescent="0.2">
      <c r="A2346" s="10" t="s">
        <v>555</v>
      </c>
      <c r="B2346" s="14" t="s">
        <v>36</v>
      </c>
      <c r="C2346" s="14" t="s">
        <v>37</v>
      </c>
      <c r="D2346" s="14" t="s">
        <v>8344</v>
      </c>
      <c r="E2346" s="58">
        <v>326585</v>
      </c>
      <c r="F2346" s="15" t="s">
        <v>8345</v>
      </c>
      <c r="G2346" s="15" t="s">
        <v>6696</v>
      </c>
      <c r="H2346" s="16">
        <v>100012573</v>
      </c>
      <c r="I2346" s="62">
        <v>710027230</v>
      </c>
      <c r="J2346" s="13">
        <v>36165051</v>
      </c>
      <c r="K2346" s="15" t="s">
        <v>92</v>
      </c>
      <c r="L2346" s="12" t="s">
        <v>555</v>
      </c>
      <c r="M2346" s="15" t="s">
        <v>7169</v>
      </c>
      <c r="N2346" s="49">
        <v>5981</v>
      </c>
      <c r="O2346" s="15" t="s">
        <v>8346</v>
      </c>
      <c r="P2346" s="15" t="s">
        <v>8351</v>
      </c>
      <c r="Q2346" s="48">
        <v>560103</v>
      </c>
      <c r="R2346" s="11" t="s">
        <v>45</v>
      </c>
      <c r="S2346" s="120">
        <v>11238</v>
      </c>
      <c r="T2346" s="85">
        <v>107.03</v>
      </c>
      <c r="U2346" s="86">
        <v>20</v>
      </c>
      <c r="V2346" s="123">
        <v>46.825625000000002</v>
      </c>
      <c r="W2346" s="85">
        <f t="shared" si="560"/>
        <v>7492</v>
      </c>
      <c r="X2346" s="86">
        <v>0</v>
      </c>
      <c r="Y2346" s="85">
        <v>16.054500000000001</v>
      </c>
      <c r="Z2346" s="86">
        <f t="shared" si="561"/>
        <v>0</v>
      </c>
      <c r="AA2346" s="86">
        <f t="shared" si="548"/>
        <v>7492</v>
      </c>
      <c r="AB2346" s="85">
        <v>122.77</v>
      </c>
      <c r="AC2346" s="85">
        <v>15</v>
      </c>
      <c r="AD2346" s="124">
        <f t="shared" si="558"/>
        <v>73.661999999999992</v>
      </c>
      <c r="AE2346" s="86">
        <f t="shared" si="549"/>
        <v>4420</v>
      </c>
      <c r="AF2346" s="85">
        <v>0</v>
      </c>
      <c r="AG2346" s="85">
        <v>36.831000000000003</v>
      </c>
      <c r="AH2346" s="85">
        <f t="shared" si="550"/>
        <v>0</v>
      </c>
      <c r="AI2346" s="86">
        <f t="shared" si="551"/>
        <v>11912</v>
      </c>
      <c r="AJ2346" s="86">
        <f t="shared" si="552"/>
        <v>674</v>
      </c>
      <c r="AK2346" s="122"/>
      <c r="AL2346" s="85">
        <v>122.77</v>
      </c>
      <c r="AM2346" s="85">
        <v>15</v>
      </c>
      <c r="AN2346" s="124">
        <f t="shared" si="559"/>
        <v>73.661999999999992</v>
      </c>
      <c r="AO2346" s="86">
        <f t="shared" si="553"/>
        <v>4420</v>
      </c>
      <c r="AP2346" s="85">
        <v>0</v>
      </c>
      <c r="AQ2346" s="85">
        <v>36.831000000000003</v>
      </c>
      <c r="AR2346" s="85">
        <f t="shared" si="554"/>
        <v>0</v>
      </c>
      <c r="AS2346" s="86">
        <f t="shared" si="556"/>
        <v>11912</v>
      </c>
      <c r="AT2346" s="170">
        <f t="shared" si="557"/>
        <v>0</v>
      </c>
      <c r="AU2346" s="86">
        <v>11912</v>
      </c>
      <c r="AV2346" s="170">
        <f t="shared" si="555"/>
        <v>0</v>
      </c>
    </row>
    <row r="2347" spans="1:48" s="73" customFormat="1" ht="45" x14ac:dyDescent="0.2">
      <c r="A2347" s="10" t="s">
        <v>555</v>
      </c>
      <c r="B2347" s="14" t="s">
        <v>36</v>
      </c>
      <c r="C2347" s="14" t="s">
        <v>37</v>
      </c>
      <c r="D2347" s="14" t="s">
        <v>7825</v>
      </c>
      <c r="E2347" s="58">
        <v>329037</v>
      </c>
      <c r="F2347" s="15" t="s">
        <v>7826</v>
      </c>
      <c r="G2347" s="15" t="s">
        <v>6696</v>
      </c>
      <c r="H2347" s="16">
        <v>100012181</v>
      </c>
      <c r="I2347" s="62">
        <v>710030487</v>
      </c>
      <c r="J2347" s="13">
        <v>42083460</v>
      </c>
      <c r="K2347" s="15" t="s">
        <v>92</v>
      </c>
      <c r="L2347" s="12" t="s">
        <v>555</v>
      </c>
      <c r="M2347" s="15" t="s">
        <v>7813</v>
      </c>
      <c r="N2347" s="49">
        <v>5302</v>
      </c>
      <c r="O2347" s="15" t="s">
        <v>7827</v>
      </c>
      <c r="P2347" s="15" t="s">
        <v>7828</v>
      </c>
      <c r="Q2347" s="48">
        <v>526479</v>
      </c>
      <c r="R2347" s="11" t="s">
        <v>45</v>
      </c>
      <c r="S2347" s="120">
        <v>7305</v>
      </c>
      <c r="T2347" s="85">
        <v>107.03</v>
      </c>
      <c r="U2347" s="86">
        <v>13</v>
      </c>
      <c r="V2347" s="123">
        <v>46.825625000000002</v>
      </c>
      <c r="W2347" s="85">
        <f t="shared" si="560"/>
        <v>4870</v>
      </c>
      <c r="X2347" s="86">
        <v>0</v>
      </c>
      <c r="Y2347" s="85">
        <v>16.054500000000001</v>
      </c>
      <c r="Z2347" s="86">
        <f t="shared" si="561"/>
        <v>0</v>
      </c>
      <c r="AA2347" s="86">
        <f t="shared" si="548"/>
        <v>4870</v>
      </c>
      <c r="AB2347" s="85">
        <v>122.77</v>
      </c>
      <c r="AC2347" s="85">
        <v>6</v>
      </c>
      <c r="AD2347" s="124">
        <f t="shared" si="558"/>
        <v>73.661999999999992</v>
      </c>
      <c r="AE2347" s="86">
        <f t="shared" si="549"/>
        <v>1768</v>
      </c>
      <c r="AF2347" s="85">
        <v>0</v>
      </c>
      <c r="AG2347" s="85">
        <v>36.831000000000003</v>
      </c>
      <c r="AH2347" s="85">
        <f t="shared" si="550"/>
        <v>0</v>
      </c>
      <c r="AI2347" s="86">
        <f t="shared" si="551"/>
        <v>6638</v>
      </c>
      <c r="AJ2347" s="86">
        <f t="shared" si="552"/>
        <v>-667</v>
      </c>
      <c r="AK2347" s="122"/>
      <c r="AL2347" s="85">
        <v>122.77</v>
      </c>
      <c r="AM2347" s="85">
        <v>6</v>
      </c>
      <c r="AN2347" s="124">
        <f t="shared" si="559"/>
        <v>73.661999999999992</v>
      </c>
      <c r="AO2347" s="86">
        <f t="shared" si="553"/>
        <v>1768</v>
      </c>
      <c r="AP2347" s="85">
        <v>0</v>
      </c>
      <c r="AQ2347" s="85">
        <v>36.831000000000003</v>
      </c>
      <c r="AR2347" s="85">
        <f t="shared" si="554"/>
        <v>0</v>
      </c>
      <c r="AS2347" s="86">
        <f t="shared" si="556"/>
        <v>6638</v>
      </c>
      <c r="AT2347" s="170">
        <f t="shared" si="557"/>
        <v>0</v>
      </c>
      <c r="AU2347" s="86">
        <v>6638</v>
      </c>
      <c r="AV2347" s="170">
        <f t="shared" si="555"/>
        <v>0</v>
      </c>
    </row>
    <row r="2348" spans="1:48" s="73" customFormat="1" ht="30" x14ac:dyDescent="0.2">
      <c r="A2348" s="10" t="s">
        <v>555</v>
      </c>
      <c r="B2348" s="14" t="s">
        <v>36</v>
      </c>
      <c r="C2348" s="14" t="s">
        <v>37</v>
      </c>
      <c r="D2348" s="14" t="s">
        <v>8264</v>
      </c>
      <c r="E2348" s="58">
        <v>332933</v>
      </c>
      <c r="F2348" s="15" t="s">
        <v>8265</v>
      </c>
      <c r="G2348" s="15" t="s">
        <v>6696</v>
      </c>
      <c r="H2348" s="16">
        <v>100014039</v>
      </c>
      <c r="I2348" s="62">
        <v>710034130</v>
      </c>
      <c r="J2348" s="13">
        <v>710034130</v>
      </c>
      <c r="K2348" s="15" t="s">
        <v>48</v>
      </c>
      <c r="L2348" s="12" t="s">
        <v>555</v>
      </c>
      <c r="M2348" s="15" t="s">
        <v>8076</v>
      </c>
      <c r="N2348" s="49">
        <v>9302</v>
      </c>
      <c r="O2348" s="15" t="s">
        <v>8266</v>
      </c>
      <c r="P2348" s="15" t="s">
        <v>8273</v>
      </c>
      <c r="Q2348" s="48">
        <v>544051</v>
      </c>
      <c r="R2348" s="11" t="s">
        <v>45</v>
      </c>
      <c r="S2348" s="120">
        <v>5812</v>
      </c>
      <c r="T2348" s="85">
        <v>107.03</v>
      </c>
      <c r="U2348" s="86">
        <v>10</v>
      </c>
      <c r="V2348" s="123">
        <v>46.825625000000002</v>
      </c>
      <c r="W2348" s="85">
        <f t="shared" si="560"/>
        <v>3746</v>
      </c>
      <c r="X2348" s="86">
        <v>1</v>
      </c>
      <c r="Y2348" s="85">
        <v>16.054500000000001</v>
      </c>
      <c r="Z2348" s="86">
        <f t="shared" si="561"/>
        <v>128</v>
      </c>
      <c r="AA2348" s="86">
        <f t="shared" si="548"/>
        <v>3874</v>
      </c>
      <c r="AB2348" s="85">
        <v>122.77</v>
      </c>
      <c r="AC2348" s="85">
        <v>11</v>
      </c>
      <c r="AD2348" s="124">
        <f t="shared" si="558"/>
        <v>73.661999999999992</v>
      </c>
      <c r="AE2348" s="86">
        <f t="shared" si="549"/>
        <v>3241</v>
      </c>
      <c r="AF2348" s="85">
        <v>1</v>
      </c>
      <c r="AG2348" s="85">
        <v>36.831000000000003</v>
      </c>
      <c r="AH2348" s="85">
        <f t="shared" si="550"/>
        <v>147</v>
      </c>
      <c r="AI2348" s="86">
        <f t="shared" si="551"/>
        <v>7262</v>
      </c>
      <c r="AJ2348" s="86">
        <f t="shared" si="552"/>
        <v>1450</v>
      </c>
      <c r="AK2348" s="122"/>
      <c r="AL2348" s="85">
        <v>122.77</v>
      </c>
      <c r="AM2348" s="85">
        <v>11</v>
      </c>
      <c r="AN2348" s="124">
        <f t="shared" si="559"/>
        <v>73.661999999999992</v>
      </c>
      <c r="AO2348" s="86">
        <f t="shared" si="553"/>
        <v>3241</v>
      </c>
      <c r="AP2348" s="85">
        <v>1</v>
      </c>
      <c r="AQ2348" s="85">
        <v>36.831000000000003</v>
      </c>
      <c r="AR2348" s="85">
        <f t="shared" si="554"/>
        <v>147</v>
      </c>
      <c r="AS2348" s="86">
        <f t="shared" si="556"/>
        <v>7262</v>
      </c>
      <c r="AT2348" s="170">
        <f t="shared" si="557"/>
        <v>0</v>
      </c>
      <c r="AU2348" s="86">
        <v>7262</v>
      </c>
      <c r="AV2348" s="170">
        <f t="shared" si="555"/>
        <v>0</v>
      </c>
    </row>
    <row r="2349" spans="1:48" s="73" customFormat="1" ht="45" x14ac:dyDescent="0.2">
      <c r="A2349" s="10" t="s">
        <v>555</v>
      </c>
      <c r="B2349" s="14" t="s">
        <v>36</v>
      </c>
      <c r="C2349" s="14" t="s">
        <v>37</v>
      </c>
      <c r="D2349" s="14" t="s">
        <v>7167</v>
      </c>
      <c r="E2349" s="58">
        <v>326470</v>
      </c>
      <c r="F2349" s="15" t="s">
        <v>7168</v>
      </c>
      <c r="G2349" s="15" t="s">
        <v>6696</v>
      </c>
      <c r="H2349" s="16">
        <v>100012414</v>
      </c>
      <c r="I2349" s="62">
        <v>710039549</v>
      </c>
      <c r="J2349" s="13">
        <v>17068207</v>
      </c>
      <c r="K2349" s="15" t="s">
        <v>105</v>
      </c>
      <c r="L2349" s="12" t="s">
        <v>555</v>
      </c>
      <c r="M2349" s="15" t="s">
        <v>7169</v>
      </c>
      <c r="N2349" s="49">
        <v>5801</v>
      </c>
      <c r="O2349" s="15" t="s">
        <v>7170</v>
      </c>
      <c r="P2349" s="15" t="s">
        <v>7180</v>
      </c>
      <c r="Q2349" s="48">
        <v>523381</v>
      </c>
      <c r="R2349" s="11" t="s">
        <v>45</v>
      </c>
      <c r="S2349" s="120">
        <v>20229</v>
      </c>
      <c r="T2349" s="85">
        <v>107.03</v>
      </c>
      <c r="U2349" s="86">
        <v>36</v>
      </c>
      <c r="V2349" s="123">
        <v>46.825625000000002</v>
      </c>
      <c r="W2349" s="85">
        <f t="shared" si="560"/>
        <v>13486</v>
      </c>
      <c r="X2349" s="86">
        <v>0</v>
      </c>
      <c r="Y2349" s="85">
        <v>16.054500000000001</v>
      </c>
      <c r="Z2349" s="86">
        <f t="shared" si="561"/>
        <v>0</v>
      </c>
      <c r="AA2349" s="86">
        <f t="shared" si="548"/>
        <v>13486</v>
      </c>
      <c r="AB2349" s="85">
        <v>122.77</v>
      </c>
      <c r="AC2349" s="85">
        <v>48</v>
      </c>
      <c r="AD2349" s="124">
        <f t="shared" si="558"/>
        <v>73.661999999999992</v>
      </c>
      <c r="AE2349" s="86">
        <f t="shared" si="549"/>
        <v>14143</v>
      </c>
      <c r="AF2349" s="85">
        <v>1</v>
      </c>
      <c r="AG2349" s="85">
        <v>36.831000000000003</v>
      </c>
      <c r="AH2349" s="85">
        <f t="shared" si="550"/>
        <v>147</v>
      </c>
      <c r="AI2349" s="86">
        <f t="shared" si="551"/>
        <v>27776</v>
      </c>
      <c r="AJ2349" s="86">
        <f t="shared" si="552"/>
        <v>7547</v>
      </c>
      <c r="AK2349" s="122"/>
      <c r="AL2349" s="85">
        <v>122.77</v>
      </c>
      <c r="AM2349" s="85">
        <v>48</v>
      </c>
      <c r="AN2349" s="124">
        <f t="shared" si="559"/>
        <v>73.661999999999992</v>
      </c>
      <c r="AO2349" s="86">
        <f t="shared" si="553"/>
        <v>14143</v>
      </c>
      <c r="AP2349" s="85">
        <v>1</v>
      </c>
      <c r="AQ2349" s="85">
        <v>36.831000000000003</v>
      </c>
      <c r="AR2349" s="85">
        <f t="shared" si="554"/>
        <v>147</v>
      </c>
      <c r="AS2349" s="86">
        <f t="shared" si="556"/>
        <v>27776</v>
      </c>
      <c r="AT2349" s="170">
        <f t="shared" si="557"/>
        <v>0</v>
      </c>
      <c r="AU2349" s="86">
        <v>27776</v>
      </c>
      <c r="AV2349" s="170">
        <f t="shared" si="555"/>
        <v>0</v>
      </c>
    </row>
    <row r="2350" spans="1:48" s="73" customFormat="1" x14ac:dyDescent="0.2">
      <c r="A2350" s="10" t="s">
        <v>555</v>
      </c>
      <c r="B2350" s="14" t="s">
        <v>36</v>
      </c>
      <c r="C2350" s="14" t="s">
        <v>37</v>
      </c>
      <c r="D2350" s="14" t="s">
        <v>7829</v>
      </c>
      <c r="E2350" s="58">
        <v>329045</v>
      </c>
      <c r="F2350" s="15" t="s">
        <v>7830</v>
      </c>
      <c r="G2350" s="15" t="s">
        <v>6696</v>
      </c>
      <c r="H2350" s="16">
        <v>100012184</v>
      </c>
      <c r="I2350" s="62">
        <v>710281374</v>
      </c>
      <c r="J2350" s="13">
        <v>710281374</v>
      </c>
      <c r="K2350" s="15" t="s">
        <v>48</v>
      </c>
      <c r="L2350" s="12" t="s">
        <v>555</v>
      </c>
      <c r="M2350" s="15" t="s">
        <v>7813</v>
      </c>
      <c r="N2350" s="49">
        <v>5314</v>
      </c>
      <c r="O2350" s="15" t="s">
        <v>7831</v>
      </c>
      <c r="P2350" s="15" t="s">
        <v>7832</v>
      </c>
      <c r="Q2350" s="48">
        <v>526487</v>
      </c>
      <c r="R2350" s="11" t="s">
        <v>86</v>
      </c>
      <c r="S2350" s="120">
        <v>8060</v>
      </c>
      <c r="T2350" s="85">
        <v>107.03</v>
      </c>
      <c r="U2350" s="86">
        <v>14</v>
      </c>
      <c r="V2350" s="123">
        <v>46.825625000000002</v>
      </c>
      <c r="W2350" s="85">
        <f t="shared" si="560"/>
        <v>5244</v>
      </c>
      <c r="X2350" s="86">
        <v>1</v>
      </c>
      <c r="Y2350" s="85">
        <v>16.054500000000001</v>
      </c>
      <c r="Z2350" s="86">
        <f t="shared" si="561"/>
        <v>128</v>
      </c>
      <c r="AA2350" s="86">
        <f t="shared" si="548"/>
        <v>5372</v>
      </c>
      <c r="AB2350" s="85">
        <v>122.77</v>
      </c>
      <c r="AC2350" s="85">
        <v>11</v>
      </c>
      <c r="AD2350" s="124">
        <f t="shared" si="558"/>
        <v>73.661999999999992</v>
      </c>
      <c r="AE2350" s="86">
        <f t="shared" si="549"/>
        <v>3241</v>
      </c>
      <c r="AF2350" s="85">
        <v>0</v>
      </c>
      <c r="AG2350" s="85">
        <v>36.831000000000003</v>
      </c>
      <c r="AH2350" s="85">
        <f t="shared" si="550"/>
        <v>0</v>
      </c>
      <c r="AI2350" s="86">
        <f t="shared" si="551"/>
        <v>8613</v>
      </c>
      <c r="AJ2350" s="86">
        <f t="shared" si="552"/>
        <v>553</v>
      </c>
      <c r="AK2350" s="122"/>
      <c r="AL2350" s="85">
        <v>122.77</v>
      </c>
      <c r="AM2350" s="85">
        <v>11</v>
      </c>
      <c r="AN2350" s="124">
        <f t="shared" si="559"/>
        <v>73.661999999999992</v>
      </c>
      <c r="AO2350" s="86">
        <f t="shared" si="553"/>
        <v>3241</v>
      </c>
      <c r="AP2350" s="85">
        <v>0</v>
      </c>
      <c r="AQ2350" s="85">
        <v>36.831000000000003</v>
      </c>
      <c r="AR2350" s="85">
        <f t="shared" si="554"/>
        <v>0</v>
      </c>
      <c r="AS2350" s="86">
        <f t="shared" si="556"/>
        <v>8613</v>
      </c>
      <c r="AT2350" s="170">
        <f t="shared" si="557"/>
        <v>0</v>
      </c>
      <c r="AU2350" s="86">
        <v>8613</v>
      </c>
      <c r="AV2350" s="170">
        <f t="shared" si="555"/>
        <v>0</v>
      </c>
    </row>
    <row r="2351" spans="1:48" s="73" customFormat="1" x14ac:dyDescent="0.2">
      <c r="A2351" s="10" t="s">
        <v>555</v>
      </c>
      <c r="B2351" s="14" t="s">
        <v>36</v>
      </c>
      <c r="C2351" s="14" t="s">
        <v>37</v>
      </c>
      <c r="D2351" s="14" t="s">
        <v>7481</v>
      </c>
      <c r="E2351" s="58">
        <v>326968</v>
      </c>
      <c r="F2351" s="15" t="s">
        <v>7482</v>
      </c>
      <c r="G2351" s="15" t="s">
        <v>6696</v>
      </c>
      <c r="H2351" s="16">
        <v>100013134</v>
      </c>
      <c r="I2351" s="62">
        <v>710028369</v>
      </c>
      <c r="J2351" s="13">
        <v>710028369</v>
      </c>
      <c r="K2351" s="15" t="s">
        <v>48</v>
      </c>
      <c r="L2351" s="12" t="s">
        <v>555</v>
      </c>
      <c r="M2351" s="15" t="s">
        <v>7445</v>
      </c>
      <c r="N2351" s="49">
        <v>8301</v>
      </c>
      <c r="O2351" s="15" t="s">
        <v>7483</v>
      </c>
      <c r="P2351" s="15" t="s">
        <v>7484</v>
      </c>
      <c r="Q2351" s="48">
        <v>524344</v>
      </c>
      <c r="R2351" s="11" t="s">
        <v>45</v>
      </c>
      <c r="S2351" s="120">
        <v>3933</v>
      </c>
      <c r="T2351" s="85">
        <v>107.03</v>
      </c>
      <c r="U2351" s="86">
        <v>7</v>
      </c>
      <c r="V2351" s="123">
        <v>46.825625000000002</v>
      </c>
      <c r="W2351" s="85">
        <f t="shared" si="560"/>
        <v>2622</v>
      </c>
      <c r="X2351" s="86">
        <v>0</v>
      </c>
      <c r="Y2351" s="85">
        <v>16.054500000000001</v>
      </c>
      <c r="Z2351" s="86">
        <f t="shared" si="561"/>
        <v>0</v>
      </c>
      <c r="AA2351" s="86">
        <f t="shared" si="548"/>
        <v>2622</v>
      </c>
      <c r="AB2351" s="85">
        <v>122.77</v>
      </c>
      <c r="AC2351" s="85">
        <v>11</v>
      </c>
      <c r="AD2351" s="124">
        <f t="shared" si="558"/>
        <v>73.661999999999992</v>
      </c>
      <c r="AE2351" s="86">
        <f t="shared" si="549"/>
        <v>3241</v>
      </c>
      <c r="AF2351" s="85">
        <v>0</v>
      </c>
      <c r="AG2351" s="85">
        <v>36.831000000000003</v>
      </c>
      <c r="AH2351" s="85">
        <f t="shared" si="550"/>
        <v>0</v>
      </c>
      <c r="AI2351" s="86">
        <f t="shared" si="551"/>
        <v>5863</v>
      </c>
      <c r="AJ2351" s="86">
        <f t="shared" si="552"/>
        <v>1930</v>
      </c>
      <c r="AK2351" s="122"/>
      <c r="AL2351" s="85">
        <v>122.77</v>
      </c>
      <c r="AM2351" s="85">
        <v>11</v>
      </c>
      <c r="AN2351" s="124">
        <f t="shared" si="559"/>
        <v>73.661999999999992</v>
      </c>
      <c r="AO2351" s="86">
        <f t="shared" si="553"/>
        <v>3241</v>
      </c>
      <c r="AP2351" s="85">
        <v>0</v>
      </c>
      <c r="AQ2351" s="85">
        <v>36.831000000000003</v>
      </c>
      <c r="AR2351" s="85">
        <f t="shared" si="554"/>
        <v>0</v>
      </c>
      <c r="AS2351" s="86">
        <f t="shared" si="556"/>
        <v>5863</v>
      </c>
      <c r="AT2351" s="170">
        <f t="shared" si="557"/>
        <v>0</v>
      </c>
      <c r="AU2351" s="86">
        <v>5863</v>
      </c>
      <c r="AV2351" s="170">
        <f t="shared" si="555"/>
        <v>0</v>
      </c>
    </row>
    <row r="2352" spans="1:48" s="73" customFormat="1" ht="30" x14ac:dyDescent="0.2">
      <c r="A2352" s="10" t="s">
        <v>555</v>
      </c>
      <c r="B2352" s="14" t="s">
        <v>36</v>
      </c>
      <c r="C2352" s="14" t="s">
        <v>37</v>
      </c>
      <c r="D2352" s="14" t="s">
        <v>7489</v>
      </c>
      <c r="E2352" s="58">
        <v>326976</v>
      </c>
      <c r="F2352" s="15" t="s">
        <v>7490</v>
      </c>
      <c r="G2352" s="15" t="s">
        <v>6696</v>
      </c>
      <c r="H2352" s="16">
        <v>100012643</v>
      </c>
      <c r="I2352" s="62">
        <v>710028393</v>
      </c>
      <c r="J2352" s="13">
        <v>710028393</v>
      </c>
      <c r="K2352" s="15" t="s">
        <v>48</v>
      </c>
      <c r="L2352" s="12" t="s">
        <v>555</v>
      </c>
      <c r="M2352" s="15" t="s">
        <v>6697</v>
      </c>
      <c r="N2352" s="49">
        <v>8201</v>
      </c>
      <c r="O2352" s="15" t="s">
        <v>7491</v>
      </c>
      <c r="P2352" s="15" t="s">
        <v>7492</v>
      </c>
      <c r="Q2352" s="48">
        <v>524361</v>
      </c>
      <c r="R2352" s="11" t="s">
        <v>45</v>
      </c>
      <c r="S2352" s="120">
        <v>10114</v>
      </c>
      <c r="T2352" s="85">
        <v>107.03</v>
      </c>
      <c r="U2352" s="86">
        <v>18</v>
      </c>
      <c r="V2352" s="123">
        <v>46.825625000000002</v>
      </c>
      <c r="W2352" s="85">
        <f t="shared" si="560"/>
        <v>6743</v>
      </c>
      <c r="X2352" s="86">
        <v>0</v>
      </c>
      <c r="Y2352" s="85">
        <v>16.054500000000001</v>
      </c>
      <c r="Z2352" s="86">
        <f t="shared" si="561"/>
        <v>0</v>
      </c>
      <c r="AA2352" s="86">
        <f t="shared" si="548"/>
        <v>6743</v>
      </c>
      <c r="AB2352" s="85">
        <v>122.77</v>
      </c>
      <c r="AC2352" s="85">
        <v>7</v>
      </c>
      <c r="AD2352" s="124">
        <f t="shared" si="558"/>
        <v>73.661999999999992</v>
      </c>
      <c r="AE2352" s="86">
        <f t="shared" si="549"/>
        <v>2063</v>
      </c>
      <c r="AF2352" s="85">
        <v>0</v>
      </c>
      <c r="AG2352" s="85">
        <v>36.831000000000003</v>
      </c>
      <c r="AH2352" s="85">
        <f t="shared" si="550"/>
        <v>0</v>
      </c>
      <c r="AI2352" s="86">
        <f t="shared" si="551"/>
        <v>8806</v>
      </c>
      <c r="AJ2352" s="86">
        <f t="shared" si="552"/>
        <v>-1308</v>
      </c>
      <c r="AK2352" s="122"/>
      <c r="AL2352" s="85">
        <v>122.77</v>
      </c>
      <c r="AM2352" s="85">
        <v>7</v>
      </c>
      <c r="AN2352" s="124">
        <f t="shared" si="559"/>
        <v>73.661999999999992</v>
      </c>
      <c r="AO2352" s="86">
        <f t="shared" si="553"/>
        <v>2063</v>
      </c>
      <c r="AP2352" s="85">
        <v>0</v>
      </c>
      <c r="AQ2352" s="85">
        <v>36.831000000000003</v>
      </c>
      <c r="AR2352" s="85">
        <f t="shared" si="554"/>
        <v>0</v>
      </c>
      <c r="AS2352" s="86">
        <f t="shared" si="556"/>
        <v>8806</v>
      </c>
      <c r="AT2352" s="170">
        <f t="shared" si="557"/>
        <v>0</v>
      </c>
      <c r="AU2352" s="86">
        <v>8806</v>
      </c>
      <c r="AV2352" s="170">
        <f t="shared" si="555"/>
        <v>0</v>
      </c>
    </row>
    <row r="2353" spans="1:48" s="73" customFormat="1" ht="30" x14ac:dyDescent="0.2">
      <c r="A2353" s="10" t="s">
        <v>555</v>
      </c>
      <c r="B2353" s="14" t="s">
        <v>36</v>
      </c>
      <c r="C2353" s="14" t="s">
        <v>37</v>
      </c>
      <c r="D2353" s="14" t="s">
        <v>6966</v>
      </c>
      <c r="E2353" s="58">
        <v>323021</v>
      </c>
      <c r="F2353" s="15" t="s">
        <v>6967</v>
      </c>
      <c r="G2353" s="15" t="s">
        <v>6696</v>
      </c>
      <c r="H2353" s="16">
        <v>100011766</v>
      </c>
      <c r="I2353" s="62">
        <v>710024037</v>
      </c>
      <c r="J2353" s="13">
        <v>710024037</v>
      </c>
      <c r="K2353" s="15" t="s">
        <v>48</v>
      </c>
      <c r="L2353" s="12" t="s">
        <v>555</v>
      </c>
      <c r="M2353" s="15" t="s">
        <v>6968</v>
      </c>
      <c r="N2353" s="49">
        <v>6601</v>
      </c>
      <c r="O2353" s="15" t="s">
        <v>6969</v>
      </c>
      <c r="P2353" s="15" t="s">
        <v>6975</v>
      </c>
      <c r="Q2353" s="48">
        <v>520004</v>
      </c>
      <c r="R2353" s="11" t="s">
        <v>45</v>
      </c>
      <c r="S2353" s="120">
        <v>13486</v>
      </c>
      <c r="T2353" s="85">
        <v>107.03</v>
      </c>
      <c r="U2353" s="86">
        <v>24</v>
      </c>
      <c r="V2353" s="123">
        <v>46.825625000000002</v>
      </c>
      <c r="W2353" s="85">
        <f t="shared" si="560"/>
        <v>8991</v>
      </c>
      <c r="X2353" s="86">
        <v>0</v>
      </c>
      <c r="Y2353" s="85">
        <v>16.054500000000001</v>
      </c>
      <c r="Z2353" s="86">
        <f t="shared" si="561"/>
        <v>0</v>
      </c>
      <c r="AA2353" s="86">
        <f t="shared" si="548"/>
        <v>8991</v>
      </c>
      <c r="AB2353" s="85">
        <v>122.77</v>
      </c>
      <c r="AC2353" s="85">
        <v>24</v>
      </c>
      <c r="AD2353" s="124">
        <f t="shared" si="558"/>
        <v>73.661999999999992</v>
      </c>
      <c r="AE2353" s="86">
        <f t="shared" si="549"/>
        <v>7072</v>
      </c>
      <c r="AF2353" s="85">
        <v>0</v>
      </c>
      <c r="AG2353" s="85">
        <v>36.831000000000003</v>
      </c>
      <c r="AH2353" s="85">
        <f t="shared" si="550"/>
        <v>0</v>
      </c>
      <c r="AI2353" s="86">
        <f t="shared" si="551"/>
        <v>16063</v>
      </c>
      <c r="AJ2353" s="86">
        <f t="shared" si="552"/>
        <v>2577</v>
      </c>
      <c r="AK2353" s="122"/>
      <c r="AL2353" s="85">
        <v>122.77</v>
      </c>
      <c r="AM2353" s="85">
        <v>24</v>
      </c>
      <c r="AN2353" s="124">
        <f t="shared" si="559"/>
        <v>73.661999999999992</v>
      </c>
      <c r="AO2353" s="86">
        <f t="shared" si="553"/>
        <v>7072</v>
      </c>
      <c r="AP2353" s="85">
        <v>0</v>
      </c>
      <c r="AQ2353" s="85">
        <v>36.831000000000003</v>
      </c>
      <c r="AR2353" s="85">
        <f t="shared" si="554"/>
        <v>0</v>
      </c>
      <c r="AS2353" s="86">
        <f t="shared" si="556"/>
        <v>16063</v>
      </c>
      <c r="AT2353" s="170">
        <f t="shared" si="557"/>
        <v>0</v>
      </c>
      <c r="AU2353" s="86">
        <v>16063</v>
      </c>
      <c r="AV2353" s="170">
        <f t="shared" si="555"/>
        <v>0</v>
      </c>
    </row>
    <row r="2354" spans="1:48" s="73" customFormat="1" x14ac:dyDescent="0.2">
      <c r="A2354" s="10" t="s">
        <v>555</v>
      </c>
      <c r="B2354" s="14" t="s">
        <v>36</v>
      </c>
      <c r="C2354" s="14" t="s">
        <v>37</v>
      </c>
      <c r="D2354" s="14" t="s">
        <v>6730</v>
      </c>
      <c r="E2354" s="58">
        <v>321931</v>
      </c>
      <c r="F2354" s="15" t="s">
        <v>6731</v>
      </c>
      <c r="G2354" s="15" t="s">
        <v>6696</v>
      </c>
      <c r="H2354" s="16">
        <v>100011529</v>
      </c>
      <c r="I2354" s="62">
        <v>710023227</v>
      </c>
      <c r="J2354" s="13">
        <v>710023227</v>
      </c>
      <c r="K2354" s="15" t="s">
        <v>48</v>
      </c>
      <c r="L2354" s="12" t="s">
        <v>555</v>
      </c>
      <c r="M2354" s="15" t="s">
        <v>556</v>
      </c>
      <c r="N2354" s="49">
        <v>8612</v>
      </c>
      <c r="O2354" s="15" t="s">
        <v>6732</v>
      </c>
      <c r="P2354" s="15" t="s">
        <v>6733</v>
      </c>
      <c r="Q2354" s="48">
        <v>519138</v>
      </c>
      <c r="R2354" s="11" t="s">
        <v>45</v>
      </c>
      <c r="S2354" s="120">
        <v>2810</v>
      </c>
      <c r="T2354" s="85">
        <v>107.03</v>
      </c>
      <c r="U2354" s="86">
        <v>5</v>
      </c>
      <c r="V2354" s="123">
        <v>46.825625000000002</v>
      </c>
      <c r="W2354" s="85">
        <f t="shared" si="560"/>
        <v>1873</v>
      </c>
      <c r="X2354" s="86">
        <v>0</v>
      </c>
      <c r="Y2354" s="85">
        <v>16.054500000000001</v>
      </c>
      <c r="Z2354" s="86">
        <f t="shared" si="561"/>
        <v>0</v>
      </c>
      <c r="AA2354" s="86">
        <f t="shared" si="548"/>
        <v>1873</v>
      </c>
      <c r="AB2354" s="85">
        <v>122.77</v>
      </c>
      <c r="AC2354" s="85">
        <v>4</v>
      </c>
      <c r="AD2354" s="124">
        <f t="shared" si="558"/>
        <v>73.661999999999992</v>
      </c>
      <c r="AE2354" s="86">
        <f t="shared" si="549"/>
        <v>1179</v>
      </c>
      <c r="AF2354" s="85">
        <v>0</v>
      </c>
      <c r="AG2354" s="85">
        <v>36.831000000000003</v>
      </c>
      <c r="AH2354" s="85">
        <f t="shared" si="550"/>
        <v>0</v>
      </c>
      <c r="AI2354" s="86">
        <f t="shared" si="551"/>
        <v>3052</v>
      </c>
      <c r="AJ2354" s="86">
        <f t="shared" si="552"/>
        <v>242</v>
      </c>
      <c r="AK2354" s="122"/>
      <c r="AL2354" s="85">
        <v>122.77</v>
      </c>
      <c r="AM2354" s="85">
        <v>4</v>
      </c>
      <c r="AN2354" s="124">
        <f t="shared" si="559"/>
        <v>73.661999999999992</v>
      </c>
      <c r="AO2354" s="86">
        <f t="shared" si="553"/>
        <v>1179</v>
      </c>
      <c r="AP2354" s="85">
        <v>0</v>
      </c>
      <c r="AQ2354" s="85">
        <v>36.831000000000003</v>
      </c>
      <c r="AR2354" s="85">
        <f t="shared" si="554"/>
        <v>0</v>
      </c>
      <c r="AS2354" s="86">
        <f t="shared" si="556"/>
        <v>3052</v>
      </c>
      <c r="AT2354" s="170">
        <f t="shared" si="557"/>
        <v>0</v>
      </c>
      <c r="AU2354" s="86">
        <v>3052</v>
      </c>
      <c r="AV2354" s="170">
        <f t="shared" si="555"/>
        <v>0</v>
      </c>
    </row>
    <row r="2355" spans="1:48" s="73" customFormat="1" x14ac:dyDescent="0.2">
      <c r="A2355" s="10" t="s">
        <v>555</v>
      </c>
      <c r="B2355" s="14" t="s">
        <v>36</v>
      </c>
      <c r="C2355" s="14" t="s">
        <v>37</v>
      </c>
      <c r="D2355" s="14" t="s">
        <v>7493</v>
      </c>
      <c r="E2355" s="58">
        <v>326992</v>
      </c>
      <c r="F2355" s="15" t="s">
        <v>7494</v>
      </c>
      <c r="G2355" s="15" t="s">
        <v>6696</v>
      </c>
      <c r="H2355" s="16">
        <v>100013139</v>
      </c>
      <c r="I2355" s="62">
        <v>42029503</v>
      </c>
      <c r="J2355" s="13">
        <v>42029503</v>
      </c>
      <c r="K2355" s="15" t="s">
        <v>48</v>
      </c>
      <c r="L2355" s="12" t="s">
        <v>555</v>
      </c>
      <c r="M2355" s="15" t="s">
        <v>7445</v>
      </c>
      <c r="N2355" s="49">
        <v>8271</v>
      </c>
      <c r="O2355" s="15" t="s">
        <v>7495</v>
      </c>
      <c r="P2355" s="15" t="s">
        <v>7496</v>
      </c>
      <c r="Q2355" s="48">
        <v>524379</v>
      </c>
      <c r="R2355" s="11" t="s">
        <v>86</v>
      </c>
      <c r="S2355" s="120">
        <v>7867</v>
      </c>
      <c r="T2355" s="85">
        <v>107.03</v>
      </c>
      <c r="U2355" s="86">
        <v>14</v>
      </c>
      <c r="V2355" s="123">
        <v>46.825625000000002</v>
      </c>
      <c r="W2355" s="85">
        <f t="shared" si="560"/>
        <v>5244</v>
      </c>
      <c r="X2355" s="86">
        <v>0</v>
      </c>
      <c r="Y2355" s="85">
        <v>16.054500000000001</v>
      </c>
      <c r="Z2355" s="86">
        <f t="shared" si="561"/>
        <v>0</v>
      </c>
      <c r="AA2355" s="86">
        <f t="shared" si="548"/>
        <v>5244</v>
      </c>
      <c r="AB2355" s="85">
        <v>122.77</v>
      </c>
      <c r="AC2355" s="85">
        <v>17</v>
      </c>
      <c r="AD2355" s="124">
        <f t="shared" si="558"/>
        <v>73.661999999999992</v>
      </c>
      <c r="AE2355" s="86">
        <f t="shared" si="549"/>
        <v>5009</v>
      </c>
      <c r="AF2355" s="85">
        <v>0</v>
      </c>
      <c r="AG2355" s="85">
        <v>36.831000000000003</v>
      </c>
      <c r="AH2355" s="85">
        <f t="shared" si="550"/>
        <v>0</v>
      </c>
      <c r="AI2355" s="86">
        <f t="shared" si="551"/>
        <v>10253</v>
      </c>
      <c r="AJ2355" s="86">
        <f t="shared" si="552"/>
        <v>2386</v>
      </c>
      <c r="AK2355" s="122"/>
      <c r="AL2355" s="85">
        <v>122.77</v>
      </c>
      <c r="AM2355" s="85">
        <v>17</v>
      </c>
      <c r="AN2355" s="124">
        <f t="shared" si="559"/>
        <v>73.661999999999992</v>
      </c>
      <c r="AO2355" s="86">
        <f t="shared" si="553"/>
        <v>5009</v>
      </c>
      <c r="AP2355" s="85">
        <v>0</v>
      </c>
      <c r="AQ2355" s="85">
        <v>36.831000000000003</v>
      </c>
      <c r="AR2355" s="85">
        <f t="shared" si="554"/>
        <v>0</v>
      </c>
      <c r="AS2355" s="86">
        <f t="shared" si="556"/>
        <v>10253</v>
      </c>
      <c r="AT2355" s="170">
        <f t="shared" si="557"/>
        <v>0</v>
      </c>
      <c r="AU2355" s="86">
        <v>10253</v>
      </c>
      <c r="AV2355" s="170">
        <f t="shared" si="555"/>
        <v>0</v>
      </c>
    </row>
    <row r="2356" spans="1:48" s="73" customFormat="1" x14ac:dyDescent="0.2">
      <c r="A2356" s="10" t="s">
        <v>555</v>
      </c>
      <c r="B2356" s="14" t="s">
        <v>36</v>
      </c>
      <c r="C2356" s="14" t="s">
        <v>37</v>
      </c>
      <c r="D2356" s="14" t="s">
        <v>7833</v>
      </c>
      <c r="E2356" s="58">
        <v>329053</v>
      </c>
      <c r="F2356" s="15" t="s">
        <v>4617</v>
      </c>
      <c r="G2356" s="15" t="s">
        <v>6696</v>
      </c>
      <c r="H2356" s="16">
        <v>100012187</v>
      </c>
      <c r="I2356" s="62">
        <v>710030509</v>
      </c>
      <c r="J2356" s="13">
        <v>710030509</v>
      </c>
      <c r="K2356" s="15" t="s">
        <v>48</v>
      </c>
      <c r="L2356" s="12" t="s">
        <v>555</v>
      </c>
      <c r="M2356" s="15" t="s">
        <v>7813</v>
      </c>
      <c r="N2356" s="49">
        <v>5305</v>
      </c>
      <c r="O2356" s="15" t="s">
        <v>4618</v>
      </c>
      <c r="P2356" s="15" t="s">
        <v>7834</v>
      </c>
      <c r="Q2356" s="48">
        <v>526495</v>
      </c>
      <c r="R2356" s="11" t="s">
        <v>45</v>
      </c>
      <c r="S2356" s="120">
        <v>3933</v>
      </c>
      <c r="T2356" s="85">
        <v>107.03</v>
      </c>
      <c r="U2356" s="86">
        <v>7</v>
      </c>
      <c r="V2356" s="123">
        <v>46.825625000000002</v>
      </c>
      <c r="W2356" s="85">
        <f t="shared" si="560"/>
        <v>2622</v>
      </c>
      <c r="X2356" s="86">
        <v>0</v>
      </c>
      <c r="Y2356" s="85">
        <v>16.054500000000001</v>
      </c>
      <c r="Z2356" s="86">
        <f t="shared" si="561"/>
        <v>0</v>
      </c>
      <c r="AA2356" s="86">
        <f t="shared" si="548"/>
        <v>2622</v>
      </c>
      <c r="AB2356" s="85">
        <v>122.77</v>
      </c>
      <c r="AC2356" s="85">
        <v>3</v>
      </c>
      <c r="AD2356" s="124">
        <f t="shared" si="558"/>
        <v>73.661999999999992</v>
      </c>
      <c r="AE2356" s="86">
        <f t="shared" si="549"/>
        <v>884</v>
      </c>
      <c r="AF2356" s="85">
        <v>0</v>
      </c>
      <c r="AG2356" s="85">
        <v>36.831000000000003</v>
      </c>
      <c r="AH2356" s="85">
        <f t="shared" si="550"/>
        <v>0</v>
      </c>
      <c r="AI2356" s="86">
        <f t="shared" si="551"/>
        <v>3506</v>
      </c>
      <c r="AJ2356" s="86">
        <f t="shared" si="552"/>
        <v>-427</v>
      </c>
      <c r="AK2356" s="122"/>
      <c r="AL2356" s="85">
        <v>122.77</v>
      </c>
      <c r="AM2356" s="85">
        <v>3</v>
      </c>
      <c r="AN2356" s="124">
        <f t="shared" si="559"/>
        <v>73.661999999999992</v>
      </c>
      <c r="AO2356" s="86">
        <f t="shared" si="553"/>
        <v>884</v>
      </c>
      <c r="AP2356" s="85">
        <v>0</v>
      </c>
      <c r="AQ2356" s="85">
        <v>36.831000000000003</v>
      </c>
      <c r="AR2356" s="85">
        <f t="shared" si="554"/>
        <v>0</v>
      </c>
      <c r="AS2356" s="86">
        <f t="shared" si="556"/>
        <v>3506</v>
      </c>
      <c r="AT2356" s="170">
        <f t="shared" si="557"/>
        <v>0</v>
      </c>
      <c r="AU2356" s="86">
        <v>3506</v>
      </c>
      <c r="AV2356" s="170">
        <f t="shared" si="555"/>
        <v>0</v>
      </c>
    </row>
    <row r="2357" spans="1:48" s="73" customFormat="1" ht="30" x14ac:dyDescent="0.2">
      <c r="A2357" s="10" t="s">
        <v>555</v>
      </c>
      <c r="B2357" s="14" t="s">
        <v>36</v>
      </c>
      <c r="C2357" s="14" t="s">
        <v>37</v>
      </c>
      <c r="D2357" s="14" t="s">
        <v>7079</v>
      </c>
      <c r="E2357" s="58">
        <v>323233</v>
      </c>
      <c r="F2357" s="15" t="s">
        <v>7080</v>
      </c>
      <c r="G2357" s="15" t="s">
        <v>6696</v>
      </c>
      <c r="H2357" s="16">
        <v>100012333</v>
      </c>
      <c r="I2357" s="62">
        <v>710038577</v>
      </c>
      <c r="J2357" s="13">
        <v>710038577</v>
      </c>
      <c r="K2357" s="15" t="s">
        <v>48</v>
      </c>
      <c r="L2357" s="12" t="s">
        <v>555</v>
      </c>
      <c r="M2357" s="15" t="s">
        <v>6996</v>
      </c>
      <c r="N2357" s="49">
        <v>6801</v>
      </c>
      <c r="O2357" s="15" t="s">
        <v>7081</v>
      </c>
      <c r="P2357" s="15" t="s">
        <v>7082</v>
      </c>
      <c r="Q2357" s="48">
        <v>520471</v>
      </c>
      <c r="R2357" s="11" t="s">
        <v>45</v>
      </c>
      <c r="S2357" s="120">
        <v>11993</v>
      </c>
      <c r="T2357" s="85">
        <v>107.03</v>
      </c>
      <c r="U2357" s="86">
        <v>21</v>
      </c>
      <c r="V2357" s="123">
        <v>46.825625000000002</v>
      </c>
      <c r="W2357" s="85">
        <f t="shared" si="560"/>
        <v>7867</v>
      </c>
      <c r="X2357" s="86">
        <v>1</v>
      </c>
      <c r="Y2357" s="85">
        <v>16.054500000000001</v>
      </c>
      <c r="Z2357" s="86">
        <f t="shared" si="561"/>
        <v>128</v>
      </c>
      <c r="AA2357" s="86">
        <f t="shared" si="548"/>
        <v>7995</v>
      </c>
      <c r="AB2357" s="85">
        <v>122.77</v>
      </c>
      <c r="AC2357" s="85">
        <v>19</v>
      </c>
      <c r="AD2357" s="124">
        <f t="shared" si="558"/>
        <v>73.661999999999992</v>
      </c>
      <c r="AE2357" s="86">
        <f t="shared" si="549"/>
        <v>5598</v>
      </c>
      <c r="AF2357" s="85">
        <v>0</v>
      </c>
      <c r="AG2357" s="85">
        <v>36.831000000000003</v>
      </c>
      <c r="AH2357" s="85">
        <f t="shared" si="550"/>
        <v>0</v>
      </c>
      <c r="AI2357" s="86">
        <f t="shared" si="551"/>
        <v>13593</v>
      </c>
      <c r="AJ2357" s="86">
        <f t="shared" si="552"/>
        <v>1600</v>
      </c>
      <c r="AK2357" s="122"/>
      <c r="AL2357" s="85">
        <v>122.77</v>
      </c>
      <c r="AM2357" s="85">
        <v>19</v>
      </c>
      <c r="AN2357" s="124">
        <f t="shared" si="559"/>
        <v>73.661999999999992</v>
      </c>
      <c r="AO2357" s="86">
        <f t="shared" si="553"/>
        <v>5598</v>
      </c>
      <c r="AP2357" s="85">
        <v>0</v>
      </c>
      <c r="AQ2357" s="85">
        <v>36.831000000000003</v>
      </c>
      <c r="AR2357" s="85">
        <f t="shared" si="554"/>
        <v>0</v>
      </c>
      <c r="AS2357" s="86">
        <f t="shared" si="556"/>
        <v>13593</v>
      </c>
      <c r="AT2357" s="170">
        <f t="shared" si="557"/>
        <v>0</v>
      </c>
      <c r="AU2357" s="86">
        <v>13593</v>
      </c>
      <c r="AV2357" s="170">
        <f t="shared" si="555"/>
        <v>0</v>
      </c>
    </row>
    <row r="2358" spans="1:48" s="73" customFormat="1" x14ac:dyDescent="0.2">
      <c r="A2358" s="10" t="s">
        <v>555</v>
      </c>
      <c r="B2358" s="14" t="s">
        <v>36</v>
      </c>
      <c r="C2358" s="14" t="s">
        <v>37</v>
      </c>
      <c r="D2358" s="14" t="s">
        <v>6746</v>
      </c>
      <c r="E2358" s="58">
        <v>321982</v>
      </c>
      <c r="F2358" s="15" t="s">
        <v>6747</v>
      </c>
      <c r="G2358" s="15" t="s">
        <v>6696</v>
      </c>
      <c r="H2358" s="16">
        <v>100013685</v>
      </c>
      <c r="I2358" s="62">
        <v>710038429</v>
      </c>
      <c r="J2358" s="13">
        <v>710038429</v>
      </c>
      <c r="K2358" s="15" t="s">
        <v>48</v>
      </c>
      <c r="L2358" s="12" t="s">
        <v>555</v>
      </c>
      <c r="M2358" s="15" t="s">
        <v>6748</v>
      </c>
      <c r="N2358" s="49">
        <v>8701</v>
      </c>
      <c r="O2358" s="15" t="s">
        <v>6749</v>
      </c>
      <c r="P2358" s="15" t="s">
        <v>6750</v>
      </c>
      <c r="Q2358" s="48">
        <v>519197</v>
      </c>
      <c r="R2358" s="11" t="s">
        <v>45</v>
      </c>
      <c r="S2358" s="120">
        <v>23423</v>
      </c>
      <c r="T2358" s="85">
        <v>107.03</v>
      </c>
      <c r="U2358" s="86">
        <v>41</v>
      </c>
      <c r="V2358" s="123">
        <v>46.825625000000002</v>
      </c>
      <c r="W2358" s="85">
        <f t="shared" si="560"/>
        <v>15359</v>
      </c>
      <c r="X2358" s="86">
        <v>2</v>
      </c>
      <c r="Y2358" s="85">
        <v>16.054500000000001</v>
      </c>
      <c r="Z2358" s="86">
        <f t="shared" si="561"/>
        <v>257</v>
      </c>
      <c r="AA2358" s="86">
        <f t="shared" si="548"/>
        <v>15616</v>
      </c>
      <c r="AB2358" s="85">
        <v>122.77</v>
      </c>
      <c r="AC2358" s="85">
        <v>61</v>
      </c>
      <c r="AD2358" s="124">
        <f t="shared" si="558"/>
        <v>73.661999999999992</v>
      </c>
      <c r="AE2358" s="86">
        <f t="shared" si="549"/>
        <v>17974</v>
      </c>
      <c r="AF2358" s="85">
        <v>0</v>
      </c>
      <c r="AG2358" s="85">
        <v>36.831000000000003</v>
      </c>
      <c r="AH2358" s="85">
        <f t="shared" si="550"/>
        <v>0</v>
      </c>
      <c r="AI2358" s="86">
        <f t="shared" si="551"/>
        <v>33590</v>
      </c>
      <c r="AJ2358" s="86">
        <f t="shared" si="552"/>
        <v>10167</v>
      </c>
      <c r="AK2358" s="122"/>
      <c r="AL2358" s="85">
        <v>122.77</v>
      </c>
      <c r="AM2358" s="85">
        <v>61</v>
      </c>
      <c r="AN2358" s="124">
        <f t="shared" si="559"/>
        <v>73.661999999999992</v>
      </c>
      <c r="AO2358" s="86">
        <f t="shared" si="553"/>
        <v>17974</v>
      </c>
      <c r="AP2358" s="85">
        <v>0</v>
      </c>
      <c r="AQ2358" s="85">
        <v>36.831000000000003</v>
      </c>
      <c r="AR2358" s="85">
        <f t="shared" si="554"/>
        <v>0</v>
      </c>
      <c r="AS2358" s="86">
        <f t="shared" si="556"/>
        <v>33590</v>
      </c>
      <c r="AT2358" s="170">
        <f t="shared" si="557"/>
        <v>0</v>
      </c>
      <c r="AU2358" s="86">
        <v>33590</v>
      </c>
      <c r="AV2358" s="170">
        <f t="shared" si="555"/>
        <v>0</v>
      </c>
    </row>
    <row r="2359" spans="1:48" s="73" customFormat="1" ht="30" x14ac:dyDescent="0.2">
      <c r="A2359" s="10" t="s">
        <v>555</v>
      </c>
      <c r="B2359" s="14" t="s">
        <v>36</v>
      </c>
      <c r="C2359" s="14" t="s">
        <v>37</v>
      </c>
      <c r="D2359" s="14" t="s">
        <v>7114</v>
      </c>
      <c r="E2359" s="58">
        <v>323560</v>
      </c>
      <c r="F2359" s="15" t="s">
        <v>7115</v>
      </c>
      <c r="G2359" s="15" t="s">
        <v>6696</v>
      </c>
      <c r="H2359" s="16">
        <v>100013340</v>
      </c>
      <c r="I2359" s="62">
        <v>37876643</v>
      </c>
      <c r="J2359" s="13">
        <v>37876643</v>
      </c>
      <c r="K2359" s="15" t="s">
        <v>48</v>
      </c>
      <c r="L2359" s="12" t="s">
        <v>555</v>
      </c>
      <c r="M2359" s="15" t="s">
        <v>7001</v>
      </c>
      <c r="N2359" s="49">
        <v>6901</v>
      </c>
      <c r="O2359" s="15" t="s">
        <v>7116</v>
      </c>
      <c r="P2359" s="15" t="s">
        <v>7122</v>
      </c>
      <c r="Q2359" s="48">
        <v>520802</v>
      </c>
      <c r="R2359" s="11" t="s">
        <v>86</v>
      </c>
      <c r="S2359" s="120">
        <v>11238</v>
      </c>
      <c r="T2359" s="85">
        <v>107.03</v>
      </c>
      <c r="U2359" s="86">
        <v>20</v>
      </c>
      <c r="V2359" s="123">
        <v>46.825625000000002</v>
      </c>
      <c r="W2359" s="85">
        <f t="shared" si="560"/>
        <v>7492</v>
      </c>
      <c r="X2359" s="86">
        <v>0</v>
      </c>
      <c r="Y2359" s="85">
        <v>16.054500000000001</v>
      </c>
      <c r="Z2359" s="86">
        <f t="shared" si="561"/>
        <v>0</v>
      </c>
      <c r="AA2359" s="86">
        <f t="shared" si="548"/>
        <v>7492</v>
      </c>
      <c r="AB2359" s="85">
        <v>122.77</v>
      </c>
      <c r="AC2359" s="85">
        <v>15</v>
      </c>
      <c r="AD2359" s="124">
        <f t="shared" si="558"/>
        <v>73.661999999999992</v>
      </c>
      <c r="AE2359" s="86">
        <f t="shared" si="549"/>
        <v>4420</v>
      </c>
      <c r="AF2359" s="85">
        <v>0</v>
      </c>
      <c r="AG2359" s="85">
        <v>36.831000000000003</v>
      </c>
      <c r="AH2359" s="85">
        <f t="shared" si="550"/>
        <v>0</v>
      </c>
      <c r="AI2359" s="86">
        <f t="shared" si="551"/>
        <v>11912</v>
      </c>
      <c r="AJ2359" s="86">
        <f t="shared" si="552"/>
        <v>674</v>
      </c>
      <c r="AK2359" s="122"/>
      <c r="AL2359" s="85">
        <v>122.77</v>
      </c>
      <c r="AM2359" s="85">
        <v>15</v>
      </c>
      <c r="AN2359" s="124">
        <f t="shared" si="559"/>
        <v>73.661999999999992</v>
      </c>
      <c r="AO2359" s="86">
        <f t="shared" si="553"/>
        <v>4420</v>
      </c>
      <c r="AP2359" s="85">
        <v>0</v>
      </c>
      <c r="AQ2359" s="85">
        <v>36.831000000000003</v>
      </c>
      <c r="AR2359" s="85">
        <f t="shared" si="554"/>
        <v>0</v>
      </c>
      <c r="AS2359" s="86">
        <f t="shared" si="556"/>
        <v>11912</v>
      </c>
      <c r="AT2359" s="170">
        <f t="shared" si="557"/>
        <v>0</v>
      </c>
      <c r="AU2359" s="86">
        <v>11912</v>
      </c>
      <c r="AV2359" s="170">
        <f t="shared" si="555"/>
        <v>0</v>
      </c>
    </row>
    <row r="2360" spans="1:48" s="73" customFormat="1" x14ac:dyDescent="0.2">
      <c r="A2360" s="10" t="s">
        <v>555</v>
      </c>
      <c r="B2360" s="14" t="s">
        <v>36</v>
      </c>
      <c r="C2360" s="14" t="s">
        <v>37</v>
      </c>
      <c r="D2360" s="14" t="s">
        <v>7497</v>
      </c>
      <c r="E2360" s="58">
        <v>327000</v>
      </c>
      <c r="F2360" s="15" t="s">
        <v>7498</v>
      </c>
      <c r="G2360" s="15" t="s">
        <v>6696</v>
      </c>
      <c r="H2360" s="16">
        <v>100012646</v>
      </c>
      <c r="I2360" s="62">
        <v>710028415</v>
      </c>
      <c r="J2360" s="13">
        <v>710028415</v>
      </c>
      <c r="K2360" s="15" t="s">
        <v>48</v>
      </c>
      <c r="L2360" s="12" t="s">
        <v>555</v>
      </c>
      <c r="M2360" s="15" t="s">
        <v>6697</v>
      </c>
      <c r="N2360" s="49">
        <v>8252</v>
      </c>
      <c r="O2360" s="15" t="s">
        <v>7499</v>
      </c>
      <c r="P2360" s="15" t="s">
        <v>7500</v>
      </c>
      <c r="Q2360" s="48">
        <v>524387</v>
      </c>
      <c r="R2360" s="11" t="s">
        <v>45</v>
      </c>
      <c r="S2360" s="120">
        <v>3933</v>
      </c>
      <c r="T2360" s="85">
        <v>107.03</v>
      </c>
      <c r="U2360" s="86">
        <v>7</v>
      </c>
      <c r="V2360" s="123">
        <v>46.825625000000002</v>
      </c>
      <c r="W2360" s="85">
        <f t="shared" si="560"/>
        <v>2622</v>
      </c>
      <c r="X2360" s="86">
        <v>0</v>
      </c>
      <c r="Y2360" s="85">
        <v>16.054500000000001</v>
      </c>
      <c r="Z2360" s="86">
        <f t="shared" si="561"/>
        <v>0</v>
      </c>
      <c r="AA2360" s="86">
        <f t="shared" si="548"/>
        <v>2622</v>
      </c>
      <c r="AB2360" s="85">
        <v>122.77</v>
      </c>
      <c r="AC2360" s="85">
        <v>6</v>
      </c>
      <c r="AD2360" s="124">
        <f t="shared" si="558"/>
        <v>73.661999999999992</v>
      </c>
      <c r="AE2360" s="86">
        <f t="shared" si="549"/>
        <v>1768</v>
      </c>
      <c r="AF2360" s="85">
        <v>0</v>
      </c>
      <c r="AG2360" s="85">
        <v>36.831000000000003</v>
      </c>
      <c r="AH2360" s="85">
        <f t="shared" si="550"/>
        <v>0</v>
      </c>
      <c r="AI2360" s="86">
        <f t="shared" si="551"/>
        <v>4390</v>
      </c>
      <c r="AJ2360" s="86">
        <f t="shared" si="552"/>
        <v>457</v>
      </c>
      <c r="AK2360" s="122"/>
      <c r="AL2360" s="85">
        <v>122.77</v>
      </c>
      <c r="AM2360" s="85">
        <v>6</v>
      </c>
      <c r="AN2360" s="124">
        <f t="shared" si="559"/>
        <v>73.661999999999992</v>
      </c>
      <c r="AO2360" s="86">
        <f t="shared" si="553"/>
        <v>1768</v>
      </c>
      <c r="AP2360" s="85">
        <v>0</v>
      </c>
      <c r="AQ2360" s="85">
        <v>36.831000000000003</v>
      </c>
      <c r="AR2360" s="85">
        <f t="shared" si="554"/>
        <v>0</v>
      </c>
      <c r="AS2360" s="86">
        <f t="shared" si="556"/>
        <v>4390</v>
      </c>
      <c r="AT2360" s="170">
        <f t="shared" si="557"/>
        <v>0</v>
      </c>
      <c r="AU2360" s="86">
        <v>4390</v>
      </c>
      <c r="AV2360" s="170">
        <f t="shared" si="555"/>
        <v>0</v>
      </c>
    </row>
    <row r="2361" spans="1:48" s="73" customFormat="1" x14ac:dyDescent="0.2">
      <c r="A2361" s="10" t="s">
        <v>555</v>
      </c>
      <c r="B2361" s="14" t="s">
        <v>36</v>
      </c>
      <c r="C2361" s="14" t="s">
        <v>37</v>
      </c>
      <c r="D2361" s="14" t="s">
        <v>7974</v>
      </c>
      <c r="E2361" s="58">
        <v>330434</v>
      </c>
      <c r="F2361" s="15" t="s">
        <v>7975</v>
      </c>
      <c r="G2361" s="15" t="s">
        <v>6696</v>
      </c>
      <c r="H2361" s="16">
        <v>100013589</v>
      </c>
      <c r="I2361" s="62">
        <v>710031963</v>
      </c>
      <c r="J2361" s="13">
        <v>710031963</v>
      </c>
      <c r="K2361" s="15" t="s">
        <v>48</v>
      </c>
      <c r="L2361" s="12" t="s">
        <v>555</v>
      </c>
      <c r="M2361" s="15" t="s">
        <v>7959</v>
      </c>
      <c r="N2361" s="49">
        <v>9101</v>
      </c>
      <c r="O2361" s="15" t="s">
        <v>7976</v>
      </c>
      <c r="P2361" s="15" t="s">
        <v>7977</v>
      </c>
      <c r="Q2361" s="48">
        <v>527262</v>
      </c>
      <c r="R2361" s="11" t="s">
        <v>45</v>
      </c>
      <c r="S2361" s="120">
        <v>3933</v>
      </c>
      <c r="T2361" s="85">
        <v>107.03</v>
      </c>
      <c r="U2361" s="86">
        <v>7</v>
      </c>
      <c r="V2361" s="123">
        <v>46.825625000000002</v>
      </c>
      <c r="W2361" s="85">
        <f t="shared" si="560"/>
        <v>2622</v>
      </c>
      <c r="X2361" s="86">
        <v>0</v>
      </c>
      <c r="Y2361" s="85">
        <v>16.054500000000001</v>
      </c>
      <c r="Z2361" s="86">
        <f t="shared" si="561"/>
        <v>0</v>
      </c>
      <c r="AA2361" s="86">
        <f t="shared" si="548"/>
        <v>2622</v>
      </c>
      <c r="AB2361" s="85">
        <v>122.77</v>
      </c>
      <c r="AC2361" s="85">
        <v>9</v>
      </c>
      <c r="AD2361" s="124">
        <f t="shared" si="558"/>
        <v>73.661999999999992</v>
      </c>
      <c r="AE2361" s="86">
        <f t="shared" si="549"/>
        <v>2652</v>
      </c>
      <c r="AF2361" s="85">
        <v>0</v>
      </c>
      <c r="AG2361" s="85">
        <v>36.831000000000003</v>
      </c>
      <c r="AH2361" s="85">
        <f t="shared" si="550"/>
        <v>0</v>
      </c>
      <c r="AI2361" s="86">
        <f t="shared" si="551"/>
        <v>5274</v>
      </c>
      <c r="AJ2361" s="86">
        <f t="shared" si="552"/>
        <v>1341</v>
      </c>
      <c r="AK2361" s="122"/>
      <c r="AL2361" s="85">
        <v>122.77</v>
      </c>
      <c r="AM2361" s="85">
        <v>9</v>
      </c>
      <c r="AN2361" s="124">
        <f t="shared" si="559"/>
        <v>73.661999999999992</v>
      </c>
      <c r="AO2361" s="86">
        <f t="shared" si="553"/>
        <v>2652</v>
      </c>
      <c r="AP2361" s="85">
        <v>0</v>
      </c>
      <c r="AQ2361" s="85">
        <v>36.831000000000003</v>
      </c>
      <c r="AR2361" s="85">
        <f t="shared" si="554"/>
        <v>0</v>
      </c>
      <c r="AS2361" s="86">
        <f t="shared" si="556"/>
        <v>5274</v>
      </c>
      <c r="AT2361" s="170">
        <f t="shared" si="557"/>
        <v>0</v>
      </c>
      <c r="AU2361" s="86">
        <v>5274</v>
      </c>
      <c r="AV2361" s="170">
        <f t="shared" si="555"/>
        <v>0</v>
      </c>
    </row>
    <row r="2362" spans="1:48" s="73" customFormat="1" ht="30" x14ac:dyDescent="0.2">
      <c r="A2362" s="10" t="s">
        <v>555</v>
      </c>
      <c r="B2362" s="14" t="s">
        <v>36</v>
      </c>
      <c r="C2362" s="14" t="s">
        <v>37</v>
      </c>
      <c r="D2362" s="14" t="s">
        <v>7849</v>
      </c>
      <c r="E2362" s="58">
        <v>329851</v>
      </c>
      <c r="F2362" s="15" t="s">
        <v>7850</v>
      </c>
      <c r="G2362" s="15" t="s">
        <v>6696</v>
      </c>
      <c r="H2362" s="16">
        <v>100013413</v>
      </c>
      <c r="I2362" s="62">
        <v>710031602</v>
      </c>
      <c r="J2362" s="13">
        <v>710031602</v>
      </c>
      <c r="K2362" s="15" t="s">
        <v>48</v>
      </c>
      <c r="L2362" s="12" t="s">
        <v>555</v>
      </c>
      <c r="M2362" s="15" t="s">
        <v>7841</v>
      </c>
      <c r="N2362" s="49">
        <v>6501</v>
      </c>
      <c r="O2362" s="15" t="s">
        <v>7851</v>
      </c>
      <c r="P2362" s="15" t="s">
        <v>7852</v>
      </c>
      <c r="Q2362" s="48">
        <v>526690</v>
      </c>
      <c r="R2362" s="11" t="s">
        <v>45</v>
      </c>
      <c r="S2362" s="120">
        <v>3933</v>
      </c>
      <c r="T2362" s="85">
        <v>107.03</v>
      </c>
      <c r="U2362" s="86">
        <v>7</v>
      </c>
      <c r="V2362" s="123">
        <v>46.825625000000002</v>
      </c>
      <c r="W2362" s="85">
        <f t="shared" si="560"/>
        <v>2622</v>
      </c>
      <c r="X2362" s="86">
        <v>0</v>
      </c>
      <c r="Y2362" s="85">
        <v>16.054500000000001</v>
      </c>
      <c r="Z2362" s="86">
        <f t="shared" si="561"/>
        <v>0</v>
      </c>
      <c r="AA2362" s="86">
        <f t="shared" si="548"/>
        <v>2622</v>
      </c>
      <c r="AB2362" s="85">
        <v>122.77</v>
      </c>
      <c r="AC2362" s="85">
        <v>3</v>
      </c>
      <c r="AD2362" s="124">
        <f t="shared" si="558"/>
        <v>73.661999999999992</v>
      </c>
      <c r="AE2362" s="86">
        <f t="shared" si="549"/>
        <v>884</v>
      </c>
      <c r="AF2362" s="85">
        <v>0</v>
      </c>
      <c r="AG2362" s="85">
        <v>36.831000000000003</v>
      </c>
      <c r="AH2362" s="85">
        <f t="shared" si="550"/>
        <v>0</v>
      </c>
      <c r="AI2362" s="86">
        <f t="shared" si="551"/>
        <v>3506</v>
      </c>
      <c r="AJ2362" s="86">
        <f t="shared" si="552"/>
        <v>-427</v>
      </c>
      <c r="AK2362" s="122"/>
      <c r="AL2362" s="85">
        <v>122.77</v>
      </c>
      <c r="AM2362" s="85">
        <v>3</v>
      </c>
      <c r="AN2362" s="124">
        <f t="shared" si="559"/>
        <v>73.661999999999992</v>
      </c>
      <c r="AO2362" s="86">
        <f t="shared" si="553"/>
        <v>884</v>
      </c>
      <c r="AP2362" s="85">
        <v>0</v>
      </c>
      <c r="AQ2362" s="85">
        <v>36.831000000000003</v>
      </c>
      <c r="AR2362" s="85">
        <f t="shared" si="554"/>
        <v>0</v>
      </c>
      <c r="AS2362" s="86">
        <f t="shared" si="556"/>
        <v>3506</v>
      </c>
      <c r="AT2362" s="170">
        <f t="shared" si="557"/>
        <v>0</v>
      </c>
      <c r="AU2362" s="86">
        <v>3506</v>
      </c>
      <c r="AV2362" s="170">
        <f t="shared" si="555"/>
        <v>0</v>
      </c>
    </row>
    <row r="2363" spans="1:48" s="73" customFormat="1" x14ac:dyDescent="0.2">
      <c r="A2363" s="10" t="s">
        <v>555</v>
      </c>
      <c r="B2363" s="14" t="s">
        <v>36</v>
      </c>
      <c r="C2363" s="14" t="s">
        <v>37</v>
      </c>
      <c r="D2363" s="14" t="s">
        <v>7402</v>
      </c>
      <c r="E2363" s="58">
        <v>327646</v>
      </c>
      <c r="F2363" s="15" t="s">
        <v>7403</v>
      </c>
      <c r="G2363" s="15" t="s">
        <v>6696</v>
      </c>
      <c r="H2363" s="16">
        <v>100012831</v>
      </c>
      <c r="I2363" s="62">
        <v>710028946</v>
      </c>
      <c r="J2363" s="13">
        <v>710028946</v>
      </c>
      <c r="K2363" s="15" t="s">
        <v>48</v>
      </c>
      <c r="L2363" s="12" t="s">
        <v>555</v>
      </c>
      <c r="M2363" s="15" t="s">
        <v>6697</v>
      </c>
      <c r="N2363" s="49">
        <v>8001</v>
      </c>
      <c r="O2363" s="15" t="s">
        <v>7404</v>
      </c>
      <c r="P2363" s="15" t="s">
        <v>7415</v>
      </c>
      <c r="Q2363" s="48">
        <v>524140</v>
      </c>
      <c r="R2363" s="11" t="s">
        <v>45</v>
      </c>
      <c r="S2363" s="120">
        <v>19667</v>
      </c>
      <c r="T2363" s="85">
        <v>107.03</v>
      </c>
      <c r="U2363" s="86">
        <v>35</v>
      </c>
      <c r="V2363" s="123">
        <v>46.825625000000002</v>
      </c>
      <c r="W2363" s="85">
        <f t="shared" si="560"/>
        <v>13111</v>
      </c>
      <c r="X2363" s="86">
        <v>0</v>
      </c>
      <c r="Y2363" s="85">
        <v>16.054500000000001</v>
      </c>
      <c r="Z2363" s="86">
        <f t="shared" si="561"/>
        <v>0</v>
      </c>
      <c r="AA2363" s="86">
        <f t="shared" si="548"/>
        <v>13111</v>
      </c>
      <c r="AB2363" s="85">
        <v>122.77</v>
      </c>
      <c r="AC2363" s="85">
        <v>29</v>
      </c>
      <c r="AD2363" s="124">
        <f t="shared" si="558"/>
        <v>73.661999999999992</v>
      </c>
      <c r="AE2363" s="86">
        <f t="shared" si="549"/>
        <v>8545</v>
      </c>
      <c r="AF2363" s="85">
        <v>0</v>
      </c>
      <c r="AG2363" s="85">
        <v>36.831000000000003</v>
      </c>
      <c r="AH2363" s="85">
        <f t="shared" si="550"/>
        <v>0</v>
      </c>
      <c r="AI2363" s="86">
        <f t="shared" si="551"/>
        <v>21656</v>
      </c>
      <c r="AJ2363" s="86">
        <f t="shared" si="552"/>
        <v>1989</v>
      </c>
      <c r="AK2363" s="122"/>
      <c r="AL2363" s="85">
        <v>122.77</v>
      </c>
      <c r="AM2363" s="85">
        <v>29</v>
      </c>
      <c r="AN2363" s="124">
        <f t="shared" si="559"/>
        <v>73.661999999999992</v>
      </c>
      <c r="AO2363" s="86">
        <f t="shared" si="553"/>
        <v>8545</v>
      </c>
      <c r="AP2363" s="85">
        <v>0</v>
      </c>
      <c r="AQ2363" s="85">
        <v>36.831000000000003</v>
      </c>
      <c r="AR2363" s="85">
        <f t="shared" si="554"/>
        <v>0</v>
      </c>
      <c r="AS2363" s="86">
        <f t="shared" si="556"/>
        <v>21656</v>
      </c>
      <c r="AT2363" s="170">
        <f t="shared" si="557"/>
        <v>0</v>
      </c>
      <c r="AU2363" s="86">
        <v>21656</v>
      </c>
      <c r="AV2363" s="170">
        <f t="shared" si="555"/>
        <v>0</v>
      </c>
    </row>
    <row r="2364" spans="1:48" s="73" customFormat="1" x14ac:dyDescent="0.2">
      <c r="A2364" s="10" t="s">
        <v>555</v>
      </c>
      <c r="B2364" s="14" t="s">
        <v>36</v>
      </c>
      <c r="C2364" s="14" t="s">
        <v>37</v>
      </c>
      <c r="D2364" s="14" t="s">
        <v>6734</v>
      </c>
      <c r="E2364" s="58">
        <v>321958</v>
      </c>
      <c r="F2364" s="15" t="s">
        <v>6735</v>
      </c>
      <c r="G2364" s="15" t="s">
        <v>6696</v>
      </c>
      <c r="H2364" s="16">
        <v>100011532</v>
      </c>
      <c r="I2364" s="62">
        <v>710023235</v>
      </c>
      <c r="J2364" s="13">
        <v>710023235</v>
      </c>
      <c r="K2364" s="15" t="s">
        <v>48</v>
      </c>
      <c r="L2364" s="12" t="s">
        <v>555</v>
      </c>
      <c r="M2364" s="15" t="s">
        <v>556</v>
      </c>
      <c r="N2364" s="49">
        <v>8642</v>
      </c>
      <c r="O2364" s="15" t="s">
        <v>6736</v>
      </c>
      <c r="P2364" s="15" t="s">
        <v>6737</v>
      </c>
      <c r="Q2364" s="48">
        <v>519162</v>
      </c>
      <c r="R2364" s="11" t="s">
        <v>45</v>
      </c>
      <c r="S2364" s="120">
        <v>4495</v>
      </c>
      <c r="T2364" s="85">
        <v>107.03</v>
      </c>
      <c r="U2364" s="86">
        <v>8</v>
      </c>
      <c r="V2364" s="123">
        <v>46.825625000000002</v>
      </c>
      <c r="W2364" s="85">
        <f t="shared" si="560"/>
        <v>2997</v>
      </c>
      <c r="X2364" s="86">
        <v>0</v>
      </c>
      <c r="Y2364" s="85">
        <v>16.054500000000001</v>
      </c>
      <c r="Z2364" s="86">
        <f t="shared" si="561"/>
        <v>0</v>
      </c>
      <c r="AA2364" s="86">
        <f t="shared" si="548"/>
        <v>2997</v>
      </c>
      <c r="AB2364" s="85">
        <v>122.77</v>
      </c>
      <c r="AC2364" s="85">
        <v>7</v>
      </c>
      <c r="AD2364" s="124">
        <f t="shared" si="558"/>
        <v>73.661999999999992</v>
      </c>
      <c r="AE2364" s="86">
        <f t="shared" si="549"/>
        <v>2063</v>
      </c>
      <c r="AF2364" s="85">
        <v>0</v>
      </c>
      <c r="AG2364" s="85">
        <v>36.831000000000003</v>
      </c>
      <c r="AH2364" s="85">
        <f t="shared" si="550"/>
        <v>0</v>
      </c>
      <c r="AI2364" s="86">
        <f t="shared" si="551"/>
        <v>5060</v>
      </c>
      <c r="AJ2364" s="86">
        <f t="shared" si="552"/>
        <v>565</v>
      </c>
      <c r="AK2364" s="122"/>
      <c r="AL2364" s="85">
        <v>122.77</v>
      </c>
      <c r="AM2364" s="85">
        <v>7</v>
      </c>
      <c r="AN2364" s="124">
        <f t="shared" si="559"/>
        <v>73.661999999999992</v>
      </c>
      <c r="AO2364" s="86">
        <f t="shared" si="553"/>
        <v>2063</v>
      </c>
      <c r="AP2364" s="85">
        <v>0</v>
      </c>
      <c r="AQ2364" s="85">
        <v>36.831000000000003</v>
      </c>
      <c r="AR2364" s="85">
        <f t="shared" si="554"/>
        <v>0</v>
      </c>
      <c r="AS2364" s="86">
        <f t="shared" si="556"/>
        <v>5060</v>
      </c>
      <c r="AT2364" s="170">
        <f t="shared" si="557"/>
        <v>0</v>
      </c>
      <c r="AU2364" s="86">
        <v>5060</v>
      </c>
      <c r="AV2364" s="170">
        <f t="shared" si="555"/>
        <v>0</v>
      </c>
    </row>
    <row r="2365" spans="1:48" s="73" customFormat="1" x14ac:dyDescent="0.2">
      <c r="A2365" s="10" t="s">
        <v>555</v>
      </c>
      <c r="B2365" s="14" t="s">
        <v>36</v>
      </c>
      <c r="C2365" s="14" t="s">
        <v>37</v>
      </c>
      <c r="D2365" s="14" t="s">
        <v>7505</v>
      </c>
      <c r="E2365" s="58">
        <v>327026</v>
      </c>
      <c r="F2365" s="15" t="s">
        <v>7506</v>
      </c>
      <c r="G2365" s="15" t="s">
        <v>6696</v>
      </c>
      <c r="H2365" s="16">
        <v>100012654</v>
      </c>
      <c r="I2365" s="62">
        <v>710028431</v>
      </c>
      <c r="J2365" s="13">
        <v>710028431</v>
      </c>
      <c r="K2365" s="15" t="s">
        <v>48</v>
      </c>
      <c r="L2365" s="12" t="s">
        <v>555</v>
      </c>
      <c r="M2365" s="15" t="s">
        <v>6697</v>
      </c>
      <c r="N2365" s="49">
        <v>8237</v>
      </c>
      <c r="O2365" s="15" t="s">
        <v>7507</v>
      </c>
      <c r="P2365" s="15" t="s">
        <v>7508</v>
      </c>
      <c r="Q2365" s="48">
        <v>524409</v>
      </c>
      <c r="R2365" s="11" t="s">
        <v>45</v>
      </c>
      <c r="S2365" s="120">
        <v>5619</v>
      </c>
      <c r="T2365" s="85">
        <v>107.03</v>
      </c>
      <c r="U2365" s="86">
        <v>10</v>
      </c>
      <c r="V2365" s="123">
        <v>46.825625000000002</v>
      </c>
      <c r="W2365" s="85">
        <f t="shared" si="560"/>
        <v>3746</v>
      </c>
      <c r="X2365" s="86">
        <v>0</v>
      </c>
      <c r="Y2365" s="85">
        <v>16.054500000000001</v>
      </c>
      <c r="Z2365" s="86">
        <f t="shared" si="561"/>
        <v>0</v>
      </c>
      <c r="AA2365" s="86">
        <f t="shared" si="548"/>
        <v>3746</v>
      </c>
      <c r="AB2365" s="85">
        <v>122.77</v>
      </c>
      <c r="AC2365" s="85">
        <v>14</v>
      </c>
      <c r="AD2365" s="124">
        <f t="shared" si="558"/>
        <v>73.661999999999992</v>
      </c>
      <c r="AE2365" s="86">
        <f t="shared" si="549"/>
        <v>4125</v>
      </c>
      <c r="AF2365" s="85">
        <v>0</v>
      </c>
      <c r="AG2365" s="85">
        <v>36.831000000000003</v>
      </c>
      <c r="AH2365" s="85">
        <f t="shared" si="550"/>
        <v>0</v>
      </c>
      <c r="AI2365" s="86">
        <f t="shared" si="551"/>
        <v>7871</v>
      </c>
      <c r="AJ2365" s="86">
        <f t="shared" si="552"/>
        <v>2252</v>
      </c>
      <c r="AK2365" s="122"/>
      <c r="AL2365" s="85">
        <v>122.77</v>
      </c>
      <c r="AM2365" s="85">
        <v>14</v>
      </c>
      <c r="AN2365" s="124">
        <f t="shared" si="559"/>
        <v>73.661999999999992</v>
      </c>
      <c r="AO2365" s="86">
        <f t="shared" si="553"/>
        <v>4125</v>
      </c>
      <c r="AP2365" s="85">
        <v>0</v>
      </c>
      <c r="AQ2365" s="85">
        <v>36.831000000000003</v>
      </c>
      <c r="AR2365" s="85">
        <f t="shared" si="554"/>
        <v>0</v>
      </c>
      <c r="AS2365" s="86">
        <f t="shared" si="556"/>
        <v>7871</v>
      </c>
      <c r="AT2365" s="170">
        <f t="shared" si="557"/>
        <v>0</v>
      </c>
      <c r="AU2365" s="86">
        <v>7871</v>
      </c>
      <c r="AV2365" s="170">
        <f t="shared" si="555"/>
        <v>0</v>
      </c>
    </row>
    <row r="2366" spans="1:48" s="73" customFormat="1" x14ac:dyDescent="0.2">
      <c r="A2366" s="10" t="s">
        <v>555</v>
      </c>
      <c r="B2366" s="14" t="s">
        <v>36</v>
      </c>
      <c r="C2366" s="14" t="s">
        <v>37</v>
      </c>
      <c r="D2366" s="14" t="s">
        <v>7509</v>
      </c>
      <c r="E2366" s="58">
        <v>327034</v>
      </c>
      <c r="F2366" s="15" t="s">
        <v>7510</v>
      </c>
      <c r="G2366" s="15" t="s">
        <v>6696</v>
      </c>
      <c r="H2366" s="16">
        <v>100012658</v>
      </c>
      <c r="I2366" s="62">
        <v>710028440</v>
      </c>
      <c r="J2366" s="13">
        <v>710028440</v>
      </c>
      <c r="K2366" s="15" t="s">
        <v>48</v>
      </c>
      <c r="L2366" s="12" t="s">
        <v>555</v>
      </c>
      <c r="M2366" s="15" t="s">
        <v>6697</v>
      </c>
      <c r="N2366" s="49">
        <v>8212</v>
      </c>
      <c r="O2366" s="15" t="s">
        <v>7511</v>
      </c>
      <c r="P2366" s="15" t="s">
        <v>7512</v>
      </c>
      <c r="Q2366" s="48">
        <v>524417</v>
      </c>
      <c r="R2366" s="11" t="s">
        <v>45</v>
      </c>
      <c r="S2366" s="120">
        <v>3933</v>
      </c>
      <c r="T2366" s="85">
        <v>107.03</v>
      </c>
      <c r="U2366" s="86">
        <v>7</v>
      </c>
      <c r="V2366" s="123">
        <v>46.825625000000002</v>
      </c>
      <c r="W2366" s="85">
        <f t="shared" si="560"/>
        <v>2622</v>
      </c>
      <c r="X2366" s="86">
        <v>0</v>
      </c>
      <c r="Y2366" s="85">
        <v>16.054500000000001</v>
      </c>
      <c r="Z2366" s="86">
        <f t="shared" si="561"/>
        <v>0</v>
      </c>
      <c r="AA2366" s="86">
        <f t="shared" si="548"/>
        <v>2622</v>
      </c>
      <c r="AB2366" s="85">
        <v>122.77</v>
      </c>
      <c r="AC2366" s="85">
        <v>4</v>
      </c>
      <c r="AD2366" s="124">
        <f t="shared" si="558"/>
        <v>73.661999999999992</v>
      </c>
      <c r="AE2366" s="86">
        <f t="shared" si="549"/>
        <v>1179</v>
      </c>
      <c r="AF2366" s="85">
        <v>0</v>
      </c>
      <c r="AG2366" s="85">
        <v>36.831000000000003</v>
      </c>
      <c r="AH2366" s="85">
        <f t="shared" si="550"/>
        <v>0</v>
      </c>
      <c r="AI2366" s="86">
        <f t="shared" si="551"/>
        <v>3801</v>
      </c>
      <c r="AJ2366" s="86">
        <f t="shared" si="552"/>
        <v>-132</v>
      </c>
      <c r="AK2366" s="122"/>
      <c r="AL2366" s="85">
        <v>122.77</v>
      </c>
      <c r="AM2366" s="85">
        <v>4</v>
      </c>
      <c r="AN2366" s="124">
        <f t="shared" si="559"/>
        <v>73.661999999999992</v>
      </c>
      <c r="AO2366" s="86">
        <f t="shared" si="553"/>
        <v>1179</v>
      </c>
      <c r="AP2366" s="85">
        <v>0</v>
      </c>
      <c r="AQ2366" s="85">
        <v>36.831000000000003</v>
      </c>
      <c r="AR2366" s="85">
        <f t="shared" si="554"/>
        <v>0</v>
      </c>
      <c r="AS2366" s="86">
        <f t="shared" si="556"/>
        <v>3801</v>
      </c>
      <c r="AT2366" s="170">
        <f t="shared" si="557"/>
        <v>0</v>
      </c>
      <c r="AU2366" s="86">
        <v>3801</v>
      </c>
      <c r="AV2366" s="170">
        <f t="shared" si="555"/>
        <v>0</v>
      </c>
    </row>
    <row r="2367" spans="1:48" s="73" customFormat="1" ht="45" x14ac:dyDescent="0.2">
      <c r="A2367" s="10" t="s">
        <v>555</v>
      </c>
      <c r="B2367" s="14" t="s">
        <v>36</v>
      </c>
      <c r="C2367" s="14" t="s">
        <v>37</v>
      </c>
      <c r="D2367" s="14" t="s">
        <v>6738</v>
      </c>
      <c r="E2367" s="58">
        <v>321966</v>
      </c>
      <c r="F2367" s="15" t="s">
        <v>6739</v>
      </c>
      <c r="G2367" s="15" t="s">
        <v>6696</v>
      </c>
      <c r="H2367" s="16">
        <v>100011535</v>
      </c>
      <c r="I2367" s="62">
        <v>710023243</v>
      </c>
      <c r="J2367" s="13">
        <v>37874454</v>
      </c>
      <c r="K2367" s="15" t="s">
        <v>92</v>
      </c>
      <c r="L2367" s="12" t="s">
        <v>555</v>
      </c>
      <c r="M2367" s="15" t="s">
        <v>556</v>
      </c>
      <c r="N2367" s="49">
        <v>8602</v>
      </c>
      <c r="O2367" s="15" t="s">
        <v>6740</v>
      </c>
      <c r="P2367" s="15" t="s">
        <v>6741</v>
      </c>
      <c r="Q2367" s="48">
        <v>519171</v>
      </c>
      <c r="R2367" s="11" t="s">
        <v>45</v>
      </c>
      <c r="S2367" s="120">
        <v>3933</v>
      </c>
      <c r="T2367" s="85">
        <v>107.03</v>
      </c>
      <c r="U2367" s="86">
        <v>7</v>
      </c>
      <c r="V2367" s="123">
        <v>46.825625000000002</v>
      </c>
      <c r="W2367" s="85">
        <f t="shared" si="560"/>
        <v>2622</v>
      </c>
      <c r="X2367" s="86">
        <v>0</v>
      </c>
      <c r="Y2367" s="85">
        <v>16.054500000000001</v>
      </c>
      <c r="Z2367" s="86">
        <f t="shared" si="561"/>
        <v>0</v>
      </c>
      <c r="AA2367" s="86">
        <f t="shared" si="548"/>
        <v>2622</v>
      </c>
      <c r="AB2367" s="85">
        <v>122.77</v>
      </c>
      <c r="AC2367" s="85">
        <v>7</v>
      </c>
      <c r="AD2367" s="124">
        <f t="shared" si="558"/>
        <v>73.661999999999992</v>
      </c>
      <c r="AE2367" s="86">
        <f t="shared" si="549"/>
        <v>2063</v>
      </c>
      <c r="AF2367" s="85">
        <v>0</v>
      </c>
      <c r="AG2367" s="85">
        <v>36.831000000000003</v>
      </c>
      <c r="AH2367" s="85">
        <f t="shared" si="550"/>
        <v>0</v>
      </c>
      <c r="AI2367" s="86">
        <f t="shared" si="551"/>
        <v>4685</v>
      </c>
      <c r="AJ2367" s="86">
        <f t="shared" si="552"/>
        <v>752</v>
      </c>
      <c r="AK2367" s="122"/>
      <c r="AL2367" s="85">
        <v>122.77</v>
      </c>
      <c r="AM2367" s="85">
        <v>7</v>
      </c>
      <c r="AN2367" s="124">
        <f t="shared" si="559"/>
        <v>73.661999999999992</v>
      </c>
      <c r="AO2367" s="86">
        <f t="shared" si="553"/>
        <v>2063</v>
      </c>
      <c r="AP2367" s="85">
        <v>0</v>
      </c>
      <c r="AQ2367" s="85">
        <v>36.831000000000003</v>
      </c>
      <c r="AR2367" s="85">
        <f t="shared" si="554"/>
        <v>0</v>
      </c>
      <c r="AS2367" s="86">
        <f t="shared" si="556"/>
        <v>4685</v>
      </c>
      <c r="AT2367" s="170">
        <f t="shared" si="557"/>
        <v>0</v>
      </c>
      <c r="AU2367" s="86">
        <v>4685</v>
      </c>
      <c r="AV2367" s="170">
        <f t="shared" si="555"/>
        <v>0</v>
      </c>
    </row>
    <row r="2368" spans="1:48" s="73" customFormat="1" ht="30" x14ac:dyDescent="0.2">
      <c r="A2368" s="10" t="s">
        <v>555</v>
      </c>
      <c r="B2368" s="14" t="s">
        <v>36</v>
      </c>
      <c r="C2368" s="14" t="s">
        <v>37</v>
      </c>
      <c r="D2368" s="14" t="s">
        <v>8227</v>
      </c>
      <c r="E2368" s="58">
        <v>329321</v>
      </c>
      <c r="F2368" s="15" t="s">
        <v>8228</v>
      </c>
      <c r="G2368" s="15" t="s">
        <v>6696</v>
      </c>
      <c r="H2368" s="16">
        <v>100019154</v>
      </c>
      <c r="I2368" s="62">
        <v>53480341</v>
      </c>
      <c r="J2368" s="62">
        <v>53480341</v>
      </c>
      <c r="K2368" s="15" t="s">
        <v>48</v>
      </c>
      <c r="L2368" s="12" t="s">
        <v>555</v>
      </c>
      <c r="M2368" s="15" t="s">
        <v>7813</v>
      </c>
      <c r="N2368" s="49">
        <v>5401</v>
      </c>
      <c r="O2368" s="15" t="s">
        <v>8229</v>
      </c>
      <c r="P2368" s="15" t="s">
        <v>8232</v>
      </c>
      <c r="Q2368" s="48">
        <v>543292</v>
      </c>
      <c r="R2368" s="11" t="s">
        <v>86</v>
      </c>
      <c r="S2368" s="120">
        <v>17419</v>
      </c>
      <c r="T2368" s="85">
        <v>107.03</v>
      </c>
      <c r="U2368" s="86">
        <v>31</v>
      </c>
      <c r="V2368" s="123">
        <v>46.825625000000002</v>
      </c>
      <c r="W2368" s="85">
        <f t="shared" si="560"/>
        <v>11613</v>
      </c>
      <c r="X2368" s="86">
        <v>0</v>
      </c>
      <c r="Y2368" s="85">
        <v>16.054500000000001</v>
      </c>
      <c r="Z2368" s="86">
        <f t="shared" si="561"/>
        <v>0</v>
      </c>
      <c r="AA2368" s="86">
        <f t="shared" si="548"/>
        <v>11613</v>
      </c>
      <c r="AB2368" s="85">
        <v>122.77</v>
      </c>
      <c r="AC2368" s="85">
        <v>35</v>
      </c>
      <c r="AD2368" s="124">
        <f t="shared" si="558"/>
        <v>73.661999999999992</v>
      </c>
      <c r="AE2368" s="86">
        <f t="shared" si="549"/>
        <v>10313</v>
      </c>
      <c r="AF2368" s="85">
        <v>0</v>
      </c>
      <c r="AG2368" s="85">
        <v>36.831000000000003</v>
      </c>
      <c r="AH2368" s="85">
        <f t="shared" si="550"/>
        <v>0</v>
      </c>
      <c r="AI2368" s="86">
        <f t="shared" si="551"/>
        <v>21926</v>
      </c>
      <c r="AJ2368" s="86">
        <f t="shared" si="552"/>
        <v>4507</v>
      </c>
      <c r="AK2368" s="122"/>
      <c r="AL2368" s="85">
        <v>122.77</v>
      </c>
      <c r="AM2368" s="85">
        <v>35</v>
      </c>
      <c r="AN2368" s="124">
        <f t="shared" si="559"/>
        <v>73.661999999999992</v>
      </c>
      <c r="AO2368" s="86">
        <f t="shared" si="553"/>
        <v>10313</v>
      </c>
      <c r="AP2368" s="85">
        <v>0</v>
      </c>
      <c r="AQ2368" s="85">
        <v>36.831000000000003</v>
      </c>
      <c r="AR2368" s="85">
        <f t="shared" si="554"/>
        <v>0</v>
      </c>
      <c r="AS2368" s="86">
        <f t="shared" si="556"/>
        <v>21926</v>
      </c>
      <c r="AT2368" s="170">
        <f t="shared" si="557"/>
        <v>0</v>
      </c>
      <c r="AU2368" s="86">
        <v>21926</v>
      </c>
      <c r="AV2368" s="170">
        <f t="shared" si="555"/>
        <v>0</v>
      </c>
    </row>
    <row r="2369" spans="1:48" s="73" customFormat="1" ht="45" x14ac:dyDescent="0.2">
      <c r="A2369" s="10" t="s">
        <v>555</v>
      </c>
      <c r="B2369" s="14" t="s">
        <v>36</v>
      </c>
      <c r="C2369" s="14" t="s">
        <v>37</v>
      </c>
      <c r="D2369" s="14" t="s">
        <v>7038</v>
      </c>
      <c r="E2369" s="58">
        <v>323101</v>
      </c>
      <c r="F2369" s="15" t="s">
        <v>7039</v>
      </c>
      <c r="G2369" s="15" t="s">
        <v>6696</v>
      </c>
      <c r="H2369" s="16">
        <v>100011868</v>
      </c>
      <c r="I2369" s="62">
        <v>710024177</v>
      </c>
      <c r="J2369" s="13">
        <v>37874080</v>
      </c>
      <c r="K2369" s="15" t="s">
        <v>105</v>
      </c>
      <c r="L2369" s="12" t="s">
        <v>555</v>
      </c>
      <c r="M2369" s="15" t="s">
        <v>6968</v>
      </c>
      <c r="N2369" s="49">
        <v>6783</v>
      </c>
      <c r="O2369" s="15" t="s">
        <v>7040</v>
      </c>
      <c r="P2369" s="15" t="s">
        <v>7041</v>
      </c>
      <c r="Q2369" s="48">
        <v>520331</v>
      </c>
      <c r="R2369" s="11" t="s">
        <v>45</v>
      </c>
      <c r="S2369" s="120">
        <v>9552</v>
      </c>
      <c r="T2369" s="85">
        <v>107.03</v>
      </c>
      <c r="U2369" s="86">
        <v>17</v>
      </c>
      <c r="V2369" s="123">
        <v>46.825625000000002</v>
      </c>
      <c r="W2369" s="85">
        <f t="shared" si="560"/>
        <v>6368</v>
      </c>
      <c r="X2369" s="86">
        <v>0</v>
      </c>
      <c r="Y2369" s="85">
        <v>16.054500000000001</v>
      </c>
      <c r="Z2369" s="86">
        <f t="shared" si="561"/>
        <v>0</v>
      </c>
      <c r="AA2369" s="86">
        <f t="shared" si="548"/>
        <v>6368</v>
      </c>
      <c r="AB2369" s="85">
        <v>122.77</v>
      </c>
      <c r="AC2369" s="85">
        <v>18</v>
      </c>
      <c r="AD2369" s="124">
        <f t="shared" si="558"/>
        <v>73.661999999999992</v>
      </c>
      <c r="AE2369" s="86">
        <f t="shared" si="549"/>
        <v>5304</v>
      </c>
      <c r="AF2369" s="85">
        <v>0</v>
      </c>
      <c r="AG2369" s="85">
        <v>36.831000000000003</v>
      </c>
      <c r="AH2369" s="85">
        <f t="shared" si="550"/>
        <v>0</v>
      </c>
      <c r="AI2369" s="86">
        <f t="shared" si="551"/>
        <v>11672</v>
      </c>
      <c r="AJ2369" s="86">
        <f t="shared" si="552"/>
        <v>2120</v>
      </c>
      <c r="AK2369" s="122"/>
      <c r="AL2369" s="85">
        <v>122.77</v>
      </c>
      <c r="AM2369" s="85">
        <v>18</v>
      </c>
      <c r="AN2369" s="124">
        <f t="shared" si="559"/>
        <v>73.661999999999992</v>
      </c>
      <c r="AO2369" s="86">
        <f t="shared" si="553"/>
        <v>5304</v>
      </c>
      <c r="AP2369" s="85">
        <v>0</v>
      </c>
      <c r="AQ2369" s="85">
        <v>36.831000000000003</v>
      </c>
      <c r="AR2369" s="85">
        <f t="shared" si="554"/>
        <v>0</v>
      </c>
      <c r="AS2369" s="86">
        <f t="shared" si="556"/>
        <v>11672</v>
      </c>
      <c r="AT2369" s="170">
        <f t="shared" si="557"/>
        <v>0</v>
      </c>
      <c r="AU2369" s="86">
        <v>11672</v>
      </c>
      <c r="AV2369" s="170">
        <f t="shared" si="555"/>
        <v>0</v>
      </c>
    </row>
    <row r="2370" spans="1:48" s="73" customFormat="1" x14ac:dyDescent="0.2">
      <c r="A2370" s="10" t="s">
        <v>555</v>
      </c>
      <c r="B2370" s="14" t="s">
        <v>36</v>
      </c>
      <c r="C2370" s="14" t="s">
        <v>37</v>
      </c>
      <c r="D2370" s="14" t="s">
        <v>7258</v>
      </c>
      <c r="E2370" s="58">
        <v>31942547</v>
      </c>
      <c r="F2370" s="15" t="s">
        <v>7259</v>
      </c>
      <c r="G2370" s="15" t="s">
        <v>6696</v>
      </c>
      <c r="H2370" s="16">
        <v>100012058</v>
      </c>
      <c r="I2370" s="62">
        <v>42343941</v>
      </c>
      <c r="J2370" s="13">
        <v>42343941</v>
      </c>
      <c r="K2370" s="15" t="s">
        <v>48</v>
      </c>
      <c r="L2370" s="12" t="s">
        <v>555</v>
      </c>
      <c r="M2370" s="15" t="s">
        <v>7190</v>
      </c>
      <c r="N2370" s="49">
        <v>5971</v>
      </c>
      <c r="O2370" s="15" t="s">
        <v>7260</v>
      </c>
      <c r="P2370" s="15" t="s">
        <v>7261</v>
      </c>
      <c r="Q2370" s="48">
        <v>523682</v>
      </c>
      <c r="R2370" s="11" t="s">
        <v>86</v>
      </c>
      <c r="S2370" s="120">
        <v>35593</v>
      </c>
      <c r="T2370" s="85">
        <v>107.03</v>
      </c>
      <c r="U2370" s="86">
        <v>63</v>
      </c>
      <c r="V2370" s="123">
        <v>46.825625000000002</v>
      </c>
      <c r="W2370" s="85">
        <f t="shared" si="560"/>
        <v>23600</v>
      </c>
      <c r="X2370" s="86">
        <v>1</v>
      </c>
      <c r="Y2370" s="85">
        <v>16.054500000000001</v>
      </c>
      <c r="Z2370" s="86">
        <f t="shared" si="561"/>
        <v>128</v>
      </c>
      <c r="AA2370" s="86">
        <f t="shared" si="548"/>
        <v>23728</v>
      </c>
      <c r="AB2370" s="85">
        <v>122.77</v>
      </c>
      <c r="AC2370" s="85">
        <v>56</v>
      </c>
      <c r="AD2370" s="124">
        <f t="shared" si="558"/>
        <v>73.661999999999992</v>
      </c>
      <c r="AE2370" s="86">
        <f t="shared" si="549"/>
        <v>16500</v>
      </c>
      <c r="AF2370" s="85">
        <v>0</v>
      </c>
      <c r="AG2370" s="85">
        <v>36.831000000000003</v>
      </c>
      <c r="AH2370" s="85">
        <f t="shared" si="550"/>
        <v>0</v>
      </c>
      <c r="AI2370" s="86">
        <f t="shared" si="551"/>
        <v>40228</v>
      </c>
      <c r="AJ2370" s="86">
        <f t="shared" si="552"/>
        <v>4635</v>
      </c>
      <c r="AK2370" s="122"/>
      <c r="AL2370" s="85">
        <v>122.77</v>
      </c>
      <c r="AM2370" s="85">
        <v>56</v>
      </c>
      <c r="AN2370" s="124">
        <f t="shared" si="559"/>
        <v>73.661999999999992</v>
      </c>
      <c r="AO2370" s="86">
        <f t="shared" si="553"/>
        <v>16500</v>
      </c>
      <c r="AP2370" s="85">
        <v>0</v>
      </c>
      <c r="AQ2370" s="85">
        <v>36.831000000000003</v>
      </c>
      <c r="AR2370" s="85">
        <f t="shared" si="554"/>
        <v>0</v>
      </c>
      <c r="AS2370" s="86">
        <f t="shared" si="556"/>
        <v>40228</v>
      </c>
      <c r="AT2370" s="170">
        <f t="shared" si="557"/>
        <v>0</v>
      </c>
      <c r="AU2370" s="86">
        <v>40228</v>
      </c>
      <c r="AV2370" s="170">
        <f t="shared" si="555"/>
        <v>0</v>
      </c>
    </row>
    <row r="2371" spans="1:48" s="73" customFormat="1" ht="30" x14ac:dyDescent="0.2">
      <c r="A2371" s="10" t="s">
        <v>555</v>
      </c>
      <c r="B2371" s="14" t="s">
        <v>36</v>
      </c>
      <c r="C2371" s="14" t="s">
        <v>37</v>
      </c>
      <c r="D2371" s="14" t="s">
        <v>7079</v>
      </c>
      <c r="E2371" s="58">
        <v>323233</v>
      </c>
      <c r="F2371" s="15" t="s">
        <v>7080</v>
      </c>
      <c r="G2371" s="15" t="s">
        <v>6696</v>
      </c>
      <c r="H2371" s="16">
        <v>100012342</v>
      </c>
      <c r="I2371" s="62">
        <v>710038569</v>
      </c>
      <c r="J2371" s="13">
        <v>710038569</v>
      </c>
      <c r="K2371" s="15" t="s">
        <v>48</v>
      </c>
      <c r="L2371" s="12" t="s">
        <v>555</v>
      </c>
      <c r="M2371" s="15" t="s">
        <v>6996</v>
      </c>
      <c r="N2371" s="49">
        <v>6801</v>
      </c>
      <c r="O2371" s="15" t="s">
        <v>7081</v>
      </c>
      <c r="P2371" s="15" t="s">
        <v>7085</v>
      </c>
      <c r="Q2371" s="48">
        <v>520471</v>
      </c>
      <c r="R2371" s="11" t="s">
        <v>45</v>
      </c>
      <c r="S2371" s="120">
        <v>6004</v>
      </c>
      <c r="T2371" s="85">
        <v>107.03</v>
      </c>
      <c r="U2371" s="86">
        <v>10</v>
      </c>
      <c r="V2371" s="123">
        <v>46.825625000000002</v>
      </c>
      <c r="W2371" s="85">
        <f t="shared" si="560"/>
        <v>3746</v>
      </c>
      <c r="X2371" s="86">
        <v>2</v>
      </c>
      <c r="Y2371" s="85">
        <v>16.054500000000001</v>
      </c>
      <c r="Z2371" s="86">
        <f t="shared" si="561"/>
        <v>257</v>
      </c>
      <c r="AA2371" s="86">
        <f t="shared" si="548"/>
        <v>4003</v>
      </c>
      <c r="AB2371" s="85">
        <v>122.77</v>
      </c>
      <c r="AC2371" s="85">
        <v>22</v>
      </c>
      <c r="AD2371" s="124">
        <f t="shared" si="558"/>
        <v>73.661999999999992</v>
      </c>
      <c r="AE2371" s="86">
        <f t="shared" si="549"/>
        <v>6482</v>
      </c>
      <c r="AF2371" s="85">
        <v>0</v>
      </c>
      <c r="AG2371" s="85">
        <v>36.831000000000003</v>
      </c>
      <c r="AH2371" s="85">
        <f t="shared" si="550"/>
        <v>0</v>
      </c>
      <c r="AI2371" s="86">
        <f t="shared" si="551"/>
        <v>10485</v>
      </c>
      <c r="AJ2371" s="86">
        <f t="shared" si="552"/>
        <v>4481</v>
      </c>
      <c r="AK2371" s="122"/>
      <c r="AL2371" s="85">
        <v>122.77</v>
      </c>
      <c r="AM2371" s="85">
        <v>22</v>
      </c>
      <c r="AN2371" s="124">
        <f t="shared" si="559"/>
        <v>73.661999999999992</v>
      </c>
      <c r="AO2371" s="86">
        <f t="shared" si="553"/>
        <v>6482</v>
      </c>
      <c r="AP2371" s="85">
        <v>0</v>
      </c>
      <c r="AQ2371" s="85">
        <v>36.831000000000003</v>
      </c>
      <c r="AR2371" s="85">
        <f t="shared" si="554"/>
        <v>0</v>
      </c>
      <c r="AS2371" s="86">
        <f t="shared" si="556"/>
        <v>10485</v>
      </c>
      <c r="AT2371" s="170">
        <f t="shared" si="557"/>
        <v>0</v>
      </c>
      <c r="AU2371" s="86">
        <v>10485</v>
      </c>
      <c r="AV2371" s="170">
        <f t="shared" si="555"/>
        <v>0</v>
      </c>
    </row>
    <row r="2372" spans="1:48" s="73" customFormat="1" x14ac:dyDescent="0.2">
      <c r="A2372" s="10" t="s">
        <v>555</v>
      </c>
      <c r="B2372" s="14" t="s">
        <v>36</v>
      </c>
      <c r="C2372" s="14" t="s">
        <v>37</v>
      </c>
      <c r="D2372" s="14" t="s">
        <v>6742</v>
      </c>
      <c r="E2372" s="58">
        <v>321974</v>
      </c>
      <c r="F2372" s="15" t="s">
        <v>6743</v>
      </c>
      <c r="G2372" s="15" t="s">
        <v>6696</v>
      </c>
      <c r="H2372" s="16">
        <v>100011540</v>
      </c>
      <c r="I2372" s="62">
        <v>710023251</v>
      </c>
      <c r="J2372" s="13">
        <v>710023251</v>
      </c>
      <c r="K2372" s="15" t="s">
        <v>48</v>
      </c>
      <c r="L2372" s="12" t="s">
        <v>555</v>
      </c>
      <c r="M2372" s="15" t="s">
        <v>556</v>
      </c>
      <c r="N2372" s="49">
        <v>8604</v>
      </c>
      <c r="O2372" s="15" t="s">
        <v>6744</v>
      </c>
      <c r="P2372" s="15" t="s">
        <v>6745</v>
      </c>
      <c r="Q2372" s="48">
        <v>519189</v>
      </c>
      <c r="R2372" s="11" t="s">
        <v>45</v>
      </c>
      <c r="S2372" s="120">
        <v>6181</v>
      </c>
      <c r="T2372" s="85">
        <v>107.03</v>
      </c>
      <c r="U2372" s="86">
        <v>11</v>
      </c>
      <c r="V2372" s="123">
        <v>46.825625000000002</v>
      </c>
      <c r="W2372" s="85">
        <f t="shared" si="560"/>
        <v>4121</v>
      </c>
      <c r="X2372" s="86">
        <v>0</v>
      </c>
      <c r="Y2372" s="85">
        <v>16.054500000000001</v>
      </c>
      <c r="Z2372" s="86">
        <f t="shared" si="561"/>
        <v>0</v>
      </c>
      <c r="AA2372" s="86">
        <f t="shared" si="548"/>
        <v>4121</v>
      </c>
      <c r="AB2372" s="85">
        <v>122.77</v>
      </c>
      <c r="AC2372" s="85">
        <v>10</v>
      </c>
      <c r="AD2372" s="124">
        <f t="shared" si="558"/>
        <v>73.661999999999992</v>
      </c>
      <c r="AE2372" s="86">
        <f t="shared" si="549"/>
        <v>2946</v>
      </c>
      <c r="AF2372" s="85">
        <v>0</v>
      </c>
      <c r="AG2372" s="85">
        <v>36.831000000000003</v>
      </c>
      <c r="AH2372" s="85">
        <f t="shared" si="550"/>
        <v>0</v>
      </c>
      <c r="AI2372" s="86">
        <f t="shared" si="551"/>
        <v>7067</v>
      </c>
      <c r="AJ2372" s="86">
        <f t="shared" si="552"/>
        <v>886</v>
      </c>
      <c r="AK2372" s="122"/>
      <c r="AL2372" s="85">
        <v>122.77</v>
      </c>
      <c r="AM2372" s="85">
        <v>10</v>
      </c>
      <c r="AN2372" s="124">
        <f t="shared" si="559"/>
        <v>73.661999999999992</v>
      </c>
      <c r="AO2372" s="86">
        <f t="shared" si="553"/>
        <v>2946</v>
      </c>
      <c r="AP2372" s="85">
        <v>0</v>
      </c>
      <c r="AQ2372" s="85">
        <v>36.831000000000003</v>
      </c>
      <c r="AR2372" s="85">
        <f t="shared" si="554"/>
        <v>0</v>
      </c>
      <c r="AS2372" s="86">
        <f t="shared" si="556"/>
        <v>7067</v>
      </c>
      <c r="AT2372" s="170">
        <f t="shared" si="557"/>
        <v>0</v>
      </c>
      <c r="AU2372" s="86">
        <v>7067</v>
      </c>
      <c r="AV2372" s="170">
        <f t="shared" si="555"/>
        <v>0</v>
      </c>
    </row>
    <row r="2373" spans="1:48" s="73" customFormat="1" x14ac:dyDescent="0.2">
      <c r="A2373" s="10" t="s">
        <v>555</v>
      </c>
      <c r="B2373" s="14" t="s">
        <v>36</v>
      </c>
      <c r="C2373" s="14" t="s">
        <v>37</v>
      </c>
      <c r="D2373" s="14" t="s">
        <v>8352</v>
      </c>
      <c r="E2373" s="58">
        <v>31984673</v>
      </c>
      <c r="F2373" s="15" t="s">
        <v>8353</v>
      </c>
      <c r="G2373" s="15" t="s">
        <v>6696</v>
      </c>
      <c r="H2373" s="16">
        <v>100012066</v>
      </c>
      <c r="I2373" s="62">
        <v>710027486</v>
      </c>
      <c r="J2373" s="13">
        <v>710027486</v>
      </c>
      <c r="K2373" s="15" t="s">
        <v>48</v>
      </c>
      <c r="L2373" s="12" t="s">
        <v>555</v>
      </c>
      <c r="M2373" s="15" t="s">
        <v>7190</v>
      </c>
      <c r="N2373" s="49">
        <v>6001</v>
      </c>
      <c r="O2373" s="15" t="s">
        <v>8354</v>
      </c>
      <c r="P2373" s="15" t="s">
        <v>8355</v>
      </c>
      <c r="Q2373" s="48">
        <v>581241</v>
      </c>
      <c r="R2373" s="11" t="s">
        <v>45</v>
      </c>
      <c r="S2373" s="120">
        <v>15926</v>
      </c>
      <c r="T2373" s="85">
        <v>107.03</v>
      </c>
      <c r="U2373" s="86">
        <v>28</v>
      </c>
      <c r="V2373" s="123">
        <v>46.825625000000002</v>
      </c>
      <c r="W2373" s="85">
        <f t="shared" si="560"/>
        <v>10489</v>
      </c>
      <c r="X2373" s="86">
        <v>1</v>
      </c>
      <c r="Y2373" s="85">
        <v>16.054500000000001</v>
      </c>
      <c r="Z2373" s="86">
        <f t="shared" si="561"/>
        <v>128</v>
      </c>
      <c r="AA2373" s="86">
        <f t="shared" ref="AA2373:AA2436" si="562">+Z2373+W2373</f>
        <v>10617</v>
      </c>
      <c r="AB2373" s="85">
        <v>122.77</v>
      </c>
      <c r="AC2373" s="85">
        <v>29</v>
      </c>
      <c r="AD2373" s="124">
        <f t="shared" si="558"/>
        <v>73.661999999999992</v>
      </c>
      <c r="AE2373" s="86">
        <f t="shared" ref="AE2373:AE2436" si="563">ROUND(AC2373*AD2373*4,0)</f>
        <v>8545</v>
      </c>
      <c r="AF2373" s="85">
        <v>3</v>
      </c>
      <c r="AG2373" s="85">
        <v>36.831000000000003</v>
      </c>
      <c r="AH2373" s="85">
        <f t="shared" ref="AH2373:AH2436" si="564">ROUND(AF2373*AG2373*4,0)</f>
        <v>442</v>
      </c>
      <c r="AI2373" s="86">
        <f t="shared" ref="AI2373:AI2436" si="565">+AA2373+AE2373+AH2373</f>
        <v>19604</v>
      </c>
      <c r="AJ2373" s="86">
        <f t="shared" ref="AJ2373:AJ2436" si="566">+AI2373-S2373</f>
        <v>3678</v>
      </c>
      <c r="AK2373" s="122"/>
      <c r="AL2373" s="85">
        <v>122.77</v>
      </c>
      <c r="AM2373" s="85">
        <v>29</v>
      </c>
      <c r="AN2373" s="124">
        <f t="shared" si="559"/>
        <v>73.661999999999992</v>
      </c>
      <c r="AO2373" s="86">
        <f t="shared" ref="AO2373:AO2436" si="567">ROUND(AM2373*AN2373*4,0)</f>
        <v>8545</v>
      </c>
      <c r="AP2373" s="85">
        <v>3</v>
      </c>
      <c r="AQ2373" s="85">
        <v>36.831000000000003</v>
      </c>
      <c r="AR2373" s="85">
        <f t="shared" ref="AR2373:AR2436" si="568">ROUND(AP2373*AQ2373*4,0)</f>
        <v>442</v>
      </c>
      <c r="AS2373" s="86">
        <f t="shared" si="556"/>
        <v>19604</v>
      </c>
      <c r="AT2373" s="170">
        <f t="shared" si="557"/>
        <v>0</v>
      </c>
      <c r="AU2373" s="86">
        <v>19604</v>
      </c>
      <c r="AV2373" s="170">
        <f t="shared" ref="AV2373:AV2436" si="569">+AU2373-AS2373</f>
        <v>0</v>
      </c>
    </row>
    <row r="2374" spans="1:48" s="73" customFormat="1" x14ac:dyDescent="0.2">
      <c r="A2374" s="10" t="s">
        <v>555</v>
      </c>
      <c r="B2374" s="14" t="s">
        <v>36</v>
      </c>
      <c r="C2374" s="14" t="s">
        <v>37</v>
      </c>
      <c r="D2374" s="14" t="s">
        <v>6708</v>
      </c>
      <c r="E2374" s="58">
        <v>321842</v>
      </c>
      <c r="F2374" s="15" t="s">
        <v>6709</v>
      </c>
      <c r="G2374" s="15" t="s">
        <v>6696</v>
      </c>
      <c r="H2374" s="16">
        <v>100011431</v>
      </c>
      <c r="I2374" s="62">
        <v>710038364</v>
      </c>
      <c r="J2374" s="13">
        <v>710038364</v>
      </c>
      <c r="K2374" s="15" t="s">
        <v>48</v>
      </c>
      <c r="L2374" s="12" t="s">
        <v>555</v>
      </c>
      <c r="M2374" s="15" t="s">
        <v>556</v>
      </c>
      <c r="N2374" s="49">
        <v>8501</v>
      </c>
      <c r="O2374" s="15" t="s">
        <v>557</v>
      </c>
      <c r="P2374" s="15" t="s">
        <v>6711</v>
      </c>
      <c r="Q2374" s="48">
        <v>519006</v>
      </c>
      <c r="R2374" s="11" t="s">
        <v>45</v>
      </c>
      <c r="S2374" s="120">
        <v>26041</v>
      </c>
      <c r="T2374" s="85">
        <v>107.03</v>
      </c>
      <c r="U2374" s="86">
        <v>46</v>
      </c>
      <c r="V2374" s="123">
        <v>46.825625000000002</v>
      </c>
      <c r="W2374" s="85">
        <f t="shared" si="560"/>
        <v>17232</v>
      </c>
      <c r="X2374" s="86">
        <v>1</v>
      </c>
      <c r="Y2374" s="85">
        <v>16.054500000000001</v>
      </c>
      <c r="Z2374" s="86">
        <f t="shared" si="561"/>
        <v>128</v>
      </c>
      <c r="AA2374" s="86">
        <f t="shared" si="562"/>
        <v>17360</v>
      </c>
      <c r="AB2374" s="85">
        <v>122.77</v>
      </c>
      <c r="AC2374" s="85">
        <v>52</v>
      </c>
      <c r="AD2374" s="124">
        <f t="shared" si="558"/>
        <v>73.661999999999992</v>
      </c>
      <c r="AE2374" s="86">
        <f t="shared" si="563"/>
        <v>15322</v>
      </c>
      <c r="AF2374" s="85">
        <v>0</v>
      </c>
      <c r="AG2374" s="85">
        <v>36.831000000000003</v>
      </c>
      <c r="AH2374" s="85">
        <f t="shared" si="564"/>
        <v>0</v>
      </c>
      <c r="AI2374" s="86">
        <f t="shared" si="565"/>
        <v>32682</v>
      </c>
      <c r="AJ2374" s="86">
        <f t="shared" si="566"/>
        <v>6641</v>
      </c>
      <c r="AK2374" s="122"/>
      <c r="AL2374" s="85">
        <v>122.77</v>
      </c>
      <c r="AM2374" s="85">
        <v>52</v>
      </c>
      <c r="AN2374" s="124">
        <f t="shared" si="559"/>
        <v>73.661999999999992</v>
      </c>
      <c r="AO2374" s="86">
        <f t="shared" si="567"/>
        <v>15322</v>
      </c>
      <c r="AP2374" s="85">
        <v>0</v>
      </c>
      <c r="AQ2374" s="85">
        <v>36.831000000000003</v>
      </c>
      <c r="AR2374" s="85">
        <f t="shared" si="568"/>
        <v>0</v>
      </c>
      <c r="AS2374" s="86">
        <f t="shared" ref="AS2374:AS2437" si="570">+AR2374+AO2374+AA2374</f>
        <v>32682</v>
      </c>
      <c r="AT2374" s="170">
        <f t="shared" ref="AT2374:AT2437" si="571">+AS2374-AI2374</f>
        <v>0</v>
      </c>
      <c r="AU2374" s="86">
        <v>32682</v>
      </c>
      <c r="AV2374" s="170">
        <f t="shared" si="569"/>
        <v>0</v>
      </c>
    </row>
    <row r="2375" spans="1:48" s="73" customFormat="1" ht="45" x14ac:dyDescent="0.2">
      <c r="A2375" s="10" t="s">
        <v>555</v>
      </c>
      <c r="B2375" s="14" t="s">
        <v>36</v>
      </c>
      <c r="C2375" s="14" t="s">
        <v>37</v>
      </c>
      <c r="D2375" s="14" t="s">
        <v>7513</v>
      </c>
      <c r="E2375" s="58">
        <v>327051</v>
      </c>
      <c r="F2375" s="15" t="s">
        <v>7514</v>
      </c>
      <c r="G2375" s="15" t="s">
        <v>6696</v>
      </c>
      <c r="H2375" s="16">
        <v>100012661</v>
      </c>
      <c r="I2375" s="62">
        <v>710028458</v>
      </c>
      <c r="J2375" s="13">
        <v>37947672</v>
      </c>
      <c r="K2375" s="15" t="s">
        <v>105</v>
      </c>
      <c r="L2375" s="12" t="s">
        <v>555</v>
      </c>
      <c r="M2375" s="15" t="s">
        <v>6697</v>
      </c>
      <c r="N2375" s="49">
        <v>8266</v>
      </c>
      <c r="O2375" s="15" t="s">
        <v>7515</v>
      </c>
      <c r="P2375" s="15" t="s">
        <v>7516</v>
      </c>
      <c r="Q2375" s="48">
        <v>524433</v>
      </c>
      <c r="R2375" s="11" t="s">
        <v>45</v>
      </c>
      <c r="S2375" s="120">
        <v>3933</v>
      </c>
      <c r="T2375" s="85">
        <v>107.03</v>
      </c>
      <c r="U2375" s="86">
        <v>7</v>
      </c>
      <c r="V2375" s="123">
        <v>46.825625000000002</v>
      </c>
      <c r="W2375" s="85">
        <f t="shared" si="560"/>
        <v>2622</v>
      </c>
      <c r="X2375" s="86">
        <v>0</v>
      </c>
      <c r="Y2375" s="85">
        <v>16.054500000000001</v>
      </c>
      <c r="Z2375" s="86">
        <f t="shared" si="561"/>
        <v>0</v>
      </c>
      <c r="AA2375" s="86">
        <f t="shared" si="562"/>
        <v>2622</v>
      </c>
      <c r="AB2375" s="85">
        <v>122.77</v>
      </c>
      <c r="AC2375" s="85">
        <v>0</v>
      </c>
      <c r="AD2375" s="124">
        <f t="shared" si="558"/>
        <v>73.661999999999992</v>
      </c>
      <c r="AE2375" s="86">
        <f t="shared" si="563"/>
        <v>0</v>
      </c>
      <c r="AF2375" s="85">
        <v>0</v>
      </c>
      <c r="AG2375" s="85">
        <v>36.831000000000003</v>
      </c>
      <c r="AH2375" s="85">
        <f t="shared" si="564"/>
        <v>0</v>
      </c>
      <c r="AI2375" s="86">
        <f t="shared" si="565"/>
        <v>2622</v>
      </c>
      <c r="AJ2375" s="86">
        <f t="shared" si="566"/>
        <v>-1311</v>
      </c>
      <c r="AK2375" s="122"/>
      <c r="AL2375" s="85">
        <v>122.77</v>
      </c>
      <c r="AM2375" s="85">
        <f>0</f>
        <v>0</v>
      </c>
      <c r="AN2375" s="124">
        <f t="shared" si="559"/>
        <v>73.661999999999992</v>
      </c>
      <c r="AO2375" s="86">
        <f t="shared" si="567"/>
        <v>0</v>
      </c>
      <c r="AP2375" s="85">
        <f>0</f>
        <v>0</v>
      </c>
      <c r="AQ2375" s="85">
        <v>36.831000000000003</v>
      </c>
      <c r="AR2375" s="85">
        <f t="shared" si="568"/>
        <v>0</v>
      </c>
      <c r="AS2375" s="86">
        <f t="shared" si="570"/>
        <v>2622</v>
      </c>
      <c r="AT2375" s="170">
        <f t="shared" si="571"/>
        <v>0</v>
      </c>
      <c r="AU2375" s="86">
        <v>2622</v>
      </c>
      <c r="AV2375" s="170">
        <f t="shared" si="569"/>
        <v>0</v>
      </c>
    </row>
    <row r="2376" spans="1:48" s="73" customFormat="1" ht="45" x14ac:dyDescent="0.2">
      <c r="A2376" s="10" t="s">
        <v>555</v>
      </c>
      <c r="B2376" s="14" t="s">
        <v>36</v>
      </c>
      <c r="C2376" s="14" t="s">
        <v>37</v>
      </c>
      <c r="D2376" s="14" t="s">
        <v>7501</v>
      </c>
      <c r="E2376" s="58">
        <v>327018</v>
      </c>
      <c r="F2376" s="15" t="s">
        <v>7502</v>
      </c>
      <c r="G2376" s="15" t="s">
        <v>6696</v>
      </c>
      <c r="H2376" s="16">
        <v>100014492</v>
      </c>
      <c r="I2376" s="62">
        <v>710254229</v>
      </c>
      <c r="J2376" s="13">
        <v>37877011</v>
      </c>
      <c r="K2376" s="15" t="s">
        <v>92</v>
      </c>
      <c r="L2376" s="12" t="s">
        <v>555</v>
      </c>
      <c r="M2376" s="15" t="s">
        <v>6697</v>
      </c>
      <c r="N2376" s="49">
        <v>8216</v>
      </c>
      <c r="O2376" s="15" t="s">
        <v>7503</v>
      </c>
      <c r="P2376" s="15" t="s">
        <v>7504</v>
      </c>
      <c r="Q2376" s="48">
        <v>524395</v>
      </c>
      <c r="R2376" s="11" t="s">
        <v>45</v>
      </c>
      <c r="S2376" s="120">
        <v>16295</v>
      </c>
      <c r="T2376" s="85">
        <v>107.03</v>
      </c>
      <c r="U2376" s="86">
        <v>29</v>
      </c>
      <c r="V2376" s="123">
        <v>46.825625000000002</v>
      </c>
      <c r="W2376" s="85">
        <f t="shared" si="560"/>
        <v>10864</v>
      </c>
      <c r="X2376" s="86">
        <v>0</v>
      </c>
      <c r="Y2376" s="85">
        <v>16.054500000000001</v>
      </c>
      <c r="Z2376" s="86">
        <f t="shared" si="561"/>
        <v>0</v>
      </c>
      <c r="AA2376" s="86">
        <f t="shared" si="562"/>
        <v>10864</v>
      </c>
      <c r="AB2376" s="85">
        <v>122.77</v>
      </c>
      <c r="AC2376" s="85">
        <v>27</v>
      </c>
      <c r="AD2376" s="124">
        <f t="shared" si="558"/>
        <v>73.661999999999992</v>
      </c>
      <c r="AE2376" s="86">
        <f t="shared" si="563"/>
        <v>7955</v>
      </c>
      <c r="AF2376" s="85">
        <v>0</v>
      </c>
      <c r="AG2376" s="85">
        <v>36.831000000000003</v>
      </c>
      <c r="AH2376" s="85">
        <f t="shared" si="564"/>
        <v>0</v>
      </c>
      <c r="AI2376" s="86">
        <f t="shared" si="565"/>
        <v>18819</v>
      </c>
      <c r="AJ2376" s="86">
        <f t="shared" si="566"/>
        <v>2524</v>
      </c>
      <c r="AK2376" s="122"/>
      <c r="AL2376" s="85">
        <v>122.77</v>
      </c>
      <c r="AM2376" s="85">
        <v>27</v>
      </c>
      <c r="AN2376" s="124">
        <f t="shared" si="559"/>
        <v>73.661999999999992</v>
      </c>
      <c r="AO2376" s="86">
        <f t="shared" si="567"/>
        <v>7955</v>
      </c>
      <c r="AP2376" s="85">
        <v>0</v>
      </c>
      <c r="AQ2376" s="85">
        <v>36.831000000000003</v>
      </c>
      <c r="AR2376" s="85">
        <f t="shared" si="568"/>
        <v>0</v>
      </c>
      <c r="AS2376" s="86">
        <f t="shared" si="570"/>
        <v>18819</v>
      </c>
      <c r="AT2376" s="170">
        <f t="shared" si="571"/>
        <v>0</v>
      </c>
      <c r="AU2376" s="86">
        <v>18819</v>
      </c>
      <c r="AV2376" s="170">
        <f t="shared" si="569"/>
        <v>0</v>
      </c>
    </row>
    <row r="2377" spans="1:48" s="73" customFormat="1" ht="30" x14ac:dyDescent="0.2">
      <c r="A2377" s="10" t="s">
        <v>555</v>
      </c>
      <c r="B2377" s="14" t="s">
        <v>36</v>
      </c>
      <c r="C2377" s="14" t="s">
        <v>37</v>
      </c>
      <c r="D2377" s="14" t="s">
        <v>8227</v>
      </c>
      <c r="E2377" s="58">
        <v>329321</v>
      </c>
      <c r="F2377" s="15" t="s">
        <v>8228</v>
      </c>
      <c r="G2377" s="15" t="s">
        <v>6696</v>
      </c>
      <c r="H2377" s="16">
        <v>100019157</v>
      </c>
      <c r="I2377" s="62">
        <v>53480783</v>
      </c>
      <c r="J2377" s="13">
        <v>53480783</v>
      </c>
      <c r="K2377" s="15" t="s">
        <v>48</v>
      </c>
      <c r="L2377" s="12" t="s">
        <v>555</v>
      </c>
      <c r="M2377" s="15" t="s">
        <v>7813</v>
      </c>
      <c r="N2377" s="49">
        <v>5401</v>
      </c>
      <c r="O2377" s="15" t="s">
        <v>8229</v>
      </c>
      <c r="P2377" s="15" t="s">
        <v>8234</v>
      </c>
      <c r="Q2377" s="48">
        <v>543292</v>
      </c>
      <c r="R2377" s="11" t="s">
        <v>86</v>
      </c>
      <c r="S2377" s="120">
        <v>18736</v>
      </c>
      <c r="T2377" s="85">
        <v>107.03</v>
      </c>
      <c r="U2377" s="86">
        <v>33</v>
      </c>
      <c r="V2377" s="123">
        <v>46.825625000000002</v>
      </c>
      <c r="W2377" s="85">
        <f t="shared" si="560"/>
        <v>12362</v>
      </c>
      <c r="X2377" s="86">
        <v>1</v>
      </c>
      <c r="Y2377" s="85">
        <v>16.054500000000001</v>
      </c>
      <c r="Z2377" s="86">
        <f t="shared" si="561"/>
        <v>128</v>
      </c>
      <c r="AA2377" s="86">
        <f t="shared" si="562"/>
        <v>12490</v>
      </c>
      <c r="AB2377" s="85">
        <v>122.77</v>
      </c>
      <c r="AC2377" s="85">
        <v>11</v>
      </c>
      <c r="AD2377" s="124">
        <f t="shared" si="558"/>
        <v>73.661999999999992</v>
      </c>
      <c r="AE2377" s="86">
        <f t="shared" si="563"/>
        <v>3241</v>
      </c>
      <c r="AF2377" s="85">
        <v>0</v>
      </c>
      <c r="AG2377" s="85">
        <v>36.831000000000003</v>
      </c>
      <c r="AH2377" s="85">
        <f t="shared" si="564"/>
        <v>0</v>
      </c>
      <c r="AI2377" s="86">
        <f t="shared" si="565"/>
        <v>15731</v>
      </c>
      <c r="AJ2377" s="86">
        <f t="shared" si="566"/>
        <v>-3005</v>
      </c>
      <c r="AK2377" s="122"/>
      <c r="AL2377" s="85">
        <v>122.77</v>
      </c>
      <c r="AM2377" s="85">
        <v>11</v>
      </c>
      <c r="AN2377" s="124">
        <f t="shared" si="559"/>
        <v>73.661999999999992</v>
      </c>
      <c r="AO2377" s="86">
        <f t="shared" si="567"/>
        <v>3241</v>
      </c>
      <c r="AP2377" s="85">
        <v>0</v>
      </c>
      <c r="AQ2377" s="85">
        <v>36.831000000000003</v>
      </c>
      <c r="AR2377" s="85">
        <f t="shared" si="568"/>
        <v>0</v>
      </c>
      <c r="AS2377" s="86">
        <f t="shared" si="570"/>
        <v>15731</v>
      </c>
      <c r="AT2377" s="170">
        <f t="shared" si="571"/>
        <v>0</v>
      </c>
      <c r="AU2377" s="86">
        <v>15731</v>
      </c>
      <c r="AV2377" s="170">
        <f t="shared" si="569"/>
        <v>0</v>
      </c>
    </row>
    <row r="2378" spans="1:48" s="73" customFormat="1" ht="30" x14ac:dyDescent="0.2">
      <c r="A2378" s="10" t="s">
        <v>555</v>
      </c>
      <c r="B2378" s="14" t="s">
        <v>36</v>
      </c>
      <c r="C2378" s="14" t="s">
        <v>37</v>
      </c>
      <c r="D2378" s="14" t="s">
        <v>7004</v>
      </c>
      <c r="E2378" s="58">
        <v>322954</v>
      </c>
      <c r="F2378" s="15" t="s">
        <v>7005</v>
      </c>
      <c r="G2378" s="15" t="s">
        <v>6696</v>
      </c>
      <c r="H2378" s="16">
        <v>100014482</v>
      </c>
      <c r="I2378" s="62">
        <v>710253435</v>
      </c>
      <c r="J2378" s="13">
        <v>710253435</v>
      </c>
      <c r="K2378" s="15" t="s">
        <v>48</v>
      </c>
      <c r="L2378" s="12" t="s">
        <v>555</v>
      </c>
      <c r="M2378" s="15" t="s">
        <v>6996</v>
      </c>
      <c r="N2378" s="49">
        <v>6752</v>
      </c>
      <c r="O2378" s="15" t="s">
        <v>7006</v>
      </c>
      <c r="P2378" s="15" t="s">
        <v>7007</v>
      </c>
      <c r="Q2378" s="48">
        <v>520187</v>
      </c>
      <c r="R2378" s="11" t="s">
        <v>45</v>
      </c>
      <c r="S2378" s="120">
        <v>2248</v>
      </c>
      <c r="T2378" s="85">
        <v>107.03</v>
      </c>
      <c r="U2378" s="86">
        <v>4</v>
      </c>
      <c r="V2378" s="123">
        <v>46.825625000000002</v>
      </c>
      <c r="W2378" s="85">
        <f t="shared" si="560"/>
        <v>1498</v>
      </c>
      <c r="X2378" s="86">
        <v>0</v>
      </c>
      <c r="Y2378" s="85">
        <v>16.054500000000001</v>
      </c>
      <c r="Z2378" s="86">
        <f t="shared" si="561"/>
        <v>0</v>
      </c>
      <c r="AA2378" s="86">
        <f t="shared" si="562"/>
        <v>1498</v>
      </c>
      <c r="AB2378" s="85">
        <v>122.77</v>
      </c>
      <c r="AC2378" s="85">
        <v>5</v>
      </c>
      <c r="AD2378" s="124">
        <f t="shared" si="558"/>
        <v>73.661999999999992</v>
      </c>
      <c r="AE2378" s="86">
        <f t="shared" si="563"/>
        <v>1473</v>
      </c>
      <c r="AF2378" s="85">
        <v>0</v>
      </c>
      <c r="AG2378" s="85">
        <v>36.831000000000003</v>
      </c>
      <c r="AH2378" s="85">
        <f t="shared" si="564"/>
        <v>0</v>
      </c>
      <c r="AI2378" s="86">
        <f t="shared" si="565"/>
        <v>2971</v>
      </c>
      <c r="AJ2378" s="86">
        <f t="shared" si="566"/>
        <v>723</v>
      </c>
      <c r="AK2378" s="122"/>
      <c r="AL2378" s="85">
        <v>122.77</v>
      </c>
      <c r="AM2378" s="85">
        <v>5</v>
      </c>
      <c r="AN2378" s="124">
        <f t="shared" si="559"/>
        <v>73.661999999999992</v>
      </c>
      <c r="AO2378" s="86">
        <f t="shared" si="567"/>
        <v>1473</v>
      </c>
      <c r="AP2378" s="85">
        <v>0</v>
      </c>
      <c r="AQ2378" s="85">
        <v>36.831000000000003</v>
      </c>
      <c r="AR2378" s="85">
        <f t="shared" si="568"/>
        <v>0</v>
      </c>
      <c r="AS2378" s="86">
        <f t="shared" si="570"/>
        <v>2971</v>
      </c>
      <c r="AT2378" s="170">
        <f t="shared" si="571"/>
        <v>0</v>
      </c>
      <c r="AU2378" s="86">
        <v>2971</v>
      </c>
      <c r="AV2378" s="170">
        <f t="shared" si="569"/>
        <v>0</v>
      </c>
    </row>
    <row r="2379" spans="1:48" s="73" customFormat="1" x14ac:dyDescent="0.2">
      <c r="A2379" s="10" t="s">
        <v>555</v>
      </c>
      <c r="B2379" s="14" t="s">
        <v>36</v>
      </c>
      <c r="C2379" s="14" t="s">
        <v>37</v>
      </c>
      <c r="D2379" s="14" t="s">
        <v>7402</v>
      </c>
      <c r="E2379" s="58">
        <v>327646</v>
      </c>
      <c r="F2379" s="15" t="s">
        <v>7403</v>
      </c>
      <c r="G2379" s="15" t="s">
        <v>6696</v>
      </c>
      <c r="H2379" s="16">
        <v>100012955</v>
      </c>
      <c r="I2379" s="62">
        <v>710028938</v>
      </c>
      <c r="J2379" s="13">
        <v>710028938</v>
      </c>
      <c r="K2379" s="15" t="s">
        <v>48</v>
      </c>
      <c r="L2379" s="12" t="s">
        <v>555</v>
      </c>
      <c r="M2379" s="15" t="s">
        <v>6697</v>
      </c>
      <c r="N2379" s="49">
        <v>8006</v>
      </c>
      <c r="O2379" s="15" t="s">
        <v>7404</v>
      </c>
      <c r="P2379" s="15" t="s">
        <v>7410</v>
      </c>
      <c r="Q2379" s="48">
        <v>524140</v>
      </c>
      <c r="R2379" s="11" t="s">
        <v>45</v>
      </c>
      <c r="S2379" s="120">
        <v>8429</v>
      </c>
      <c r="T2379" s="85">
        <v>107.03</v>
      </c>
      <c r="U2379" s="86">
        <v>15</v>
      </c>
      <c r="V2379" s="123">
        <v>46.825625000000002</v>
      </c>
      <c r="W2379" s="85">
        <f t="shared" si="560"/>
        <v>5619</v>
      </c>
      <c r="X2379" s="86">
        <v>0</v>
      </c>
      <c r="Y2379" s="85">
        <v>16.054500000000001</v>
      </c>
      <c r="Z2379" s="86">
        <f t="shared" si="561"/>
        <v>0</v>
      </c>
      <c r="AA2379" s="86">
        <f t="shared" si="562"/>
        <v>5619</v>
      </c>
      <c r="AB2379" s="85">
        <v>122.77</v>
      </c>
      <c r="AC2379" s="85">
        <v>19</v>
      </c>
      <c r="AD2379" s="124">
        <f t="shared" si="558"/>
        <v>73.661999999999992</v>
      </c>
      <c r="AE2379" s="86">
        <f t="shared" si="563"/>
        <v>5598</v>
      </c>
      <c r="AF2379" s="85">
        <v>0</v>
      </c>
      <c r="AG2379" s="85">
        <v>36.831000000000003</v>
      </c>
      <c r="AH2379" s="85">
        <f t="shared" si="564"/>
        <v>0</v>
      </c>
      <c r="AI2379" s="86">
        <f t="shared" si="565"/>
        <v>11217</v>
      </c>
      <c r="AJ2379" s="86">
        <f t="shared" si="566"/>
        <v>2788</v>
      </c>
      <c r="AK2379" s="122"/>
      <c r="AL2379" s="85">
        <v>122.77</v>
      </c>
      <c r="AM2379" s="85">
        <v>19</v>
      </c>
      <c r="AN2379" s="124">
        <f t="shared" si="559"/>
        <v>73.661999999999992</v>
      </c>
      <c r="AO2379" s="86">
        <f t="shared" si="567"/>
        <v>5598</v>
      </c>
      <c r="AP2379" s="85">
        <v>0</v>
      </c>
      <c r="AQ2379" s="85">
        <v>36.831000000000003</v>
      </c>
      <c r="AR2379" s="85">
        <f t="shared" si="568"/>
        <v>0</v>
      </c>
      <c r="AS2379" s="86">
        <f t="shared" si="570"/>
        <v>11217</v>
      </c>
      <c r="AT2379" s="170">
        <f t="shared" si="571"/>
        <v>0</v>
      </c>
      <c r="AU2379" s="86">
        <v>11217</v>
      </c>
      <c r="AV2379" s="170">
        <f t="shared" si="569"/>
        <v>0</v>
      </c>
    </row>
    <row r="2380" spans="1:48" s="73" customFormat="1" x14ac:dyDescent="0.2">
      <c r="A2380" s="10" t="s">
        <v>555</v>
      </c>
      <c r="B2380" s="14" t="s">
        <v>36</v>
      </c>
      <c r="C2380" s="14" t="s">
        <v>37</v>
      </c>
      <c r="D2380" s="14" t="s">
        <v>6751</v>
      </c>
      <c r="E2380" s="58">
        <v>321991</v>
      </c>
      <c r="F2380" s="15" t="s">
        <v>6752</v>
      </c>
      <c r="G2380" s="15" t="s">
        <v>6696</v>
      </c>
      <c r="H2380" s="16">
        <v>100011544</v>
      </c>
      <c r="I2380" s="62">
        <v>710023278</v>
      </c>
      <c r="J2380" s="13">
        <v>710023278</v>
      </c>
      <c r="K2380" s="15" t="s">
        <v>48</v>
      </c>
      <c r="L2380" s="12" t="s">
        <v>555</v>
      </c>
      <c r="M2380" s="15" t="s">
        <v>556</v>
      </c>
      <c r="N2380" s="49">
        <v>8646</v>
      </c>
      <c r="O2380" s="15" t="s">
        <v>6753</v>
      </c>
      <c r="P2380" s="15" t="s">
        <v>6754</v>
      </c>
      <c r="Q2380" s="48">
        <v>519201</v>
      </c>
      <c r="R2380" s="11" t="s">
        <v>45</v>
      </c>
      <c r="S2380" s="120">
        <v>2248</v>
      </c>
      <c r="T2380" s="85">
        <v>107.03</v>
      </c>
      <c r="U2380" s="86">
        <v>4</v>
      </c>
      <c r="V2380" s="123">
        <v>46.825625000000002</v>
      </c>
      <c r="W2380" s="85">
        <f t="shared" si="560"/>
        <v>1498</v>
      </c>
      <c r="X2380" s="86">
        <v>0</v>
      </c>
      <c r="Y2380" s="85">
        <v>16.054500000000001</v>
      </c>
      <c r="Z2380" s="86">
        <f t="shared" si="561"/>
        <v>0</v>
      </c>
      <c r="AA2380" s="86">
        <f t="shared" si="562"/>
        <v>1498</v>
      </c>
      <c r="AB2380" s="85">
        <v>122.77</v>
      </c>
      <c r="AC2380" s="85">
        <v>7</v>
      </c>
      <c r="AD2380" s="124">
        <f t="shared" si="558"/>
        <v>73.661999999999992</v>
      </c>
      <c r="AE2380" s="86">
        <f t="shared" si="563"/>
        <v>2063</v>
      </c>
      <c r="AF2380" s="85">
        <v>0</v>
      </c>
      <c r="AG2380" s="85">
        <v>36.831000000000003</v>
      </c>
      <c r="AH2380" s="85">
        <f t="shared" si="564"/>
        <v>0</v>
      </c>
      <c r="AI2380" s="86">
        <f t="shared" si="565"/>
        <v>3561</v>
      </c>
      <c r="AJ2380" s="86">
        <f t="shared" si="566"/>
        <v>1313</v>
      </c>
      <c r="AK2380" s="122"/>
      <c r="AL2380" s="85">
        <v>122.77</v>
      </c>
      <c r="AM2380" s="85">
        <v>7</v>
      </c>
      <c r="AN2380" s="124">
        <f t="shared" si="559"/>
        <v>73.661999999999992</v>
      </c>
      <c r="AO2380" s="86">
        <f t="shared" si="567"/>
        <v>2063</v>
      </c>
      <c r="AP2380" s="85">
        <v>0</v>
      </c>
      <c r="AQ2380" s="85">
        <v>36.831000000000003</v>
      </c>
      <c r="AR2380" s="85">
        <f t="shared" si="568"/>
        <v>0</v>
      </c>
      <c r="AS2380" s="86">
        <f t="shared" si="570"/>
        <v>3561</v>
      </c>
      <c r="AT2380" s="170">
        <f t="shared" si="571"/>
        <v>0</v>
      </c>
      <c r="AU2380" s="86">
        <v>3561</v>
      </c>
      <c r="AV2380" s="170">
        <f t="shared" si="569"/>
        <v>0</v>
      </c>
    </row>
    <row r="2381" spans="1:48" s="73" customFormat="1" x14ac:dyDescent="0.2">
      <c r="A2381" s="10" t="s">
        <v>555</v>
      </c>
      <c r="B2381" s="14" t="s">
        <v>36</v>
      </c>
      <c r="C2381" s="14" t="s">
        <v>37</v>
      </c>
      <c r="D2381" s="14" t="s">
        <v>7008</v>
      </c>
      <c r="E2381" s="58">
        <v>322962</v>
      </c>
      <c r="F2381" s="15" t="s">
        <v>6752</v>
      </c>
      <c r="G2381" s="15" t="s">
        <v>6696</v>
      </c>
      <c r="H2381" s="16">
        <v>100011740</v>
      </c>
      <c r="I2381" s="62">
        <v>710023952</v>
      </c>
      <c r="J2381" s="13">
        <v>710023952</v>
      </c>
      <c r="K2381" s="15" t="s">
        <v>48</v>
      </c>
      <c r="L2381" s="12" t="s">
        <v>555</v>
      </c>
      <c r="M2381" s="15" t="s">
        <v>6968</v>
      </c>
      <c r="N2381" s="49">
        <v>6712</v>
      </c>
      <c r="O2381" s="15" t="s">
        <v>6753</v>
      </c>
      <c r="P2381" s="15" t="s">
        <v>7009</v>
      </c>
      <c r="Q2381" s="48">
        <v>520195</v>
      </c>
      <c r="R2381" s="11" t="s">
        <v>45</v>
      </c>
      <c r="S2381" s="120">
        <v>562</v>
      </c>
      <c r="T2381" s="85">
        <v>107.03</v>
      </c>
      <c r="U2381" s="86">
        <v>1</v>
      </c>
      <c r="V2381" s="123">
        <v>46.825625000000002</v>
      </c>
      <c r="W2381" s="85">
        <f t="shared" si="560"/>
        <v>375</v>
      </c>
      <c r="X2381" s="86">
        <v>0</v>
      </c>
      <c r="Y2381" s="85">
        <v>16.054500000000001</v>
      </c>
      <c r="Z2381" s="86">
        <f t="shared" si="561"/>
        <v>0</v>
      </c>
      <c r="AA2381" s="86">
        <f t="shared" si="562"/>
        <v>375</v>
      </c>
      <c r="AB2381" s="85">
        <v>122.77</v>
      </c>
      <c r="AC2381" s="85">
        <v>5</v>
      </c>
      <c r="AD2381" s="124">
        <f t="shared" si="558"/>
        <v>73.661999999999992</v>
      </c>
      <c r="AE2381" s="86">
        <f t="shared" si="563"/>
        <v>1473</v>
      </c>
      <c r="AF2381" s="85">
        <v>0</v>
      </c>
      <c r="AG2381" s="85">
        <v>36.831000000000003</v>
      </c>
      <c r="AH2381" s="85">
        <f t="shared" si="564"/>
        <v>0</v>
      </c>
      <c r="AI2381" s="86">
        <f t="shared" si="565"/>
        <v>1848</v>
      </c>
      <c r="AJ2381" s="86">
        <f t="shared" si="566"/>
        <v>1286</v>
      </c>
      <c r="AK2381" s="122"/>
      <c r="AL2381" s="85">
        <v>122.77</v>
      </c>
      <c r="AM2381" s="85">
        <v>5</v>
      </c>
      <c r="AN2381" s="124">
        <f t="shared" si="559"/>
        <v>73.661999999999992</v>
      </c>
      <c r="AO2381" s="86">
        <f t="shared" si="567"/>
        <v>1473</v>
      </c>
      <c r="AP2381" s="85">
        <v>0</v>
      </c>
      <c r="AQ2381" s="85">
        <v>36.831000000000003</v>
      </c>
      <c r="AR2381" s="85">
        <f t="shared" si="568"/>
        <v>0</v>
      </c>
      <c r="AS2381" s="86">
        <f t="shared" si="570"/>
        <v>1848</v>
      </c>
      <c r="AT2381" s="170">
        <f t="shared" si="571"/>
        <v>0</v>
      </c>
      <c r="AU2381" s="86">
        <v>1848</v>
      </c>
      <c r="AV2381" s="170">
        <f t="shared" si="569"/>
        <v>0</v>
      </c>
    </row>
    <row r="2382" spans="1:48" s="73" customFormat="1" x14ac:dyDescent="0.2">
      <c r="A2382" s="10" t="s">
        <v>555</v>
      </c>
      <c r="B2382" s="14" t="s">
        <v>36</v>
      </c>
      <c r="C2382" s="14" t="s">
        <v>37</v>
      </c>
      <c r="D2382" s="14" t="s">
        <v>6755</v>
      </c>
      <c r="E2382" s="58">
        <v>322008</v>
      </c>
      <c r="F2382" s="15" t="s">
        <v>6756</v>
      </c>
      <c r="G2382" s="15" t="s">
        <v>6696</v>
      </c>
      <c r="H2382" s="16">
        <v>100011548</v>
      </c>
      <c r="I2382" s="62">
        <v>710023286</v>
      </c>
      <c r="J2382" s="13">
        <v>710023286</v>
      </c>
      <c r="K2382" s="15" t="s">
        <v>48</v>
      </c>
      <c r="L2382" s="12" t="s">
        <v>555</v>
      </c>
      <c r="M2382" s="15" t="s">
        <v>556</v>
      </c>
      <c r="N2382" s="49">
        <v>8645</v>
      </c>
      <c r="O2382" s="15" t="s">
        <v>6757</v>
      </c>
      <c r="P2382" s="15" t="s">
        <v>6758</v>
      </c>
      <c r="Q2382" s="48">
        <v>519219</v>
      </c>
      <c r="R2382" s="11" t="s">
        <v>45</v>
      </c>
      <c r="S2382" s="120">
        <v>2248</v>
      </c>
      <c r="T2382" s="85">
        <v>107.03</v>
      </c>
      <c r="U2382" s="86">
        <v>4</v>
      </c>
      <c r="V2382" s="123">
        <v>46.825625000000002</v>
      </c>
      <c r="W2382" s="85">
        <f t="shared" si="560"/>
        <v>1498</v>
      </c>
      <c r="X2382" s="86">
        <v>0</v>
      </c>
      <c r="Y2382" s="85">
        <v>16.054500000000001</v>
      </c>
      <c r="Z2382" s="86">
        <f t="shared" si="561"/>
        <v>0</v>
      </c>
      <c r="AA2382" s="86">
        <f t="shared" si="562"/>
        <v>1498</v>
      </c>
      <c r="AB2382" s="85">
        <v>122.77</v>
      </c>
      <c r="AC2382" s="85">
        <v>1</v>
      </c>
      <c r="AD2382" s="124">
        <f t="shared" si="558"/>
        <v>73.661999999999992</v>
      </c>
      <c r="AE2382" s="86">
        <f t="shared" si="563"/>
        <v>295</v>
      </c>
      <c r="AF2382" s="85">
        <v>0</v>
      </c>
      <c r="AG2382" s="85">
        <v>36.831000000000003</v>
      </c>
      <c r="AH2382" s="85">
        <f t="shared" si="564"/>
        <v>0</v>
      </c>
      <c r="AI2382" s="86">
        <f t="shared" si="565"/>
        <v>1793</v>
      </c>
      <c r="AJ2382" s="86">
        <f t="shared" si="566"/>
        <v>-455</v>
      </c>
      <c r="AK2382" s="122"/>
      <c r="AL2382" s="85">
        <v>122.77</v>
      </c>
      <c r="AM2382" s="85">
        <v>1</v>
      </c>
      <c r="AN2382" s="124">
        <f t="shared" si="559"/>
        <v>73.661999999999992</v>
      </c>
      <c r="AO2382" s="86">
        <f t="shared" si="567"/>
        <v>295</v>
      </c>
      <c r="AP2382" s="85">
        <v>0</v>
      </c>
      <c r="AQ2382" s="85">
        <v>36.831000000000003</v>
      </c>
      <c r="AR2382" s="85">
        <f t="shared" si="568"/>
        <v>0</v>
      </c>
      <c r="AS2382" s="86">
        <f t="shared" si="570"/>
        <v>1793</v>
      </c>
      <c r="AT2382" s="170">
        <f t="shared" si="571"/>
        <v>0</v>
      </c>
      <c r="AU2382" s="86">
        <v>1793</v>
      </c>
      <c r="AV2382" s="170">
        <f t="shared" si="569"/>
        <v>0</v>
      </c>
    </row>
    <row r="2383" spans="1:48" s="73" customFormat="1" ht="45" x14ac:dyDescent="0.2">
      <c r="A2383" s="10" t="s">
        <v>555</v>
      </c>
      <c r="B2383" s="14" t="s">
        <v>36</v>
      </c>
      <c r="C2383" s="14" t="s">
        <v>37</v>
      </c>
      <c r="D2383" s="14" t="s">
        <v>7978</v>
      </c>
      <c r="E2383" s="58">
        <v>330469</v>
      </c>
      <c r="F2383" s="15" t="s">
        <v>7979</v>
      </c>
      <c r="G2383" s="15" t="s">
        <v>6696</v>
      </c>
      <c r="H2383" s="16">
        <v>100013593</v>
      </c>
      <c r="I2383" s="62">
        <v>710031980</v>
      </c>
      <c r="J2383" s="13">
        <v>37873130</v>
      </c>
      <c r="K2383" s="15" t="s">
        <v>92</v>
      </c>
      <c r="L2383" s="12" t="s">
        <v>555</v>
      </c>
      <c r="M2383" s="15" t="s">
        <v>7959</v>
      </c>
      <c r="N2383" s="49">
        <v>9023</v>
      </c>
      <c r="O2383" s="15" t="s">
        <v>7980</v>
      </c>
      <c r="P2383" s="15" t="s">
        <v>7981</v>
      </c>
      <c r="Q2383" s="48">
        <v>527297</v>
      </c>
      <c r="R2383" s="11" t="s">
        <v>45</v>
      </c>
      <c r="S2383" s="120">
        <v>7498</v>
      </c>
      <c r="T2383" s="85">
        <v>107.03</v>
      </c>
      <c r="U2383" s="86">
        <v>13</v>
      </c>
      <c r="V2383" s="123">
        <v>46.825625000000002</v>
      </c>
      <c r="W2383" s="85">
        <f t="shared" si="560"/>
        <v>4870</v>
      </c>
      <c r="X2383" s="86">
        <v>1</v>
      </c>
      <c r="Y2383" s="85">
        <v>16.054500000000001</v>
      </c>
      <c r="Z2383" s="86">
        <f t="shared" si="561"/>
        <v>128</v>
      </c>
      <c r="AA2383" s="86">
        <f t="shared" si="562"/>
        <v>4998</v>
      </c>
      <c r="AB2383" s="85">
        <v>122.77</v>
      </c>
      <c r="AC2383" s="85">
        <v>13</v>
      </c>
      <c r="AD2383" s="124">
        <f t="shared" si="558"/>
        <v>73.661999999999992</v>
      </c>
      <c r="AE2383" s="86">
        <f t="shared" si="563"/>
        <v>3830</v>
      </c>
      <c r="AF2383" s="85">
        <v>1</v>
      </c>
      <c r="AG2383" s="85">
        <v>36.831000000000003</v>
      </c>
      <c r="AH2383" s="85">
        <f t="shared" si="564"/>
        <v>147</v>
      </c>
      <c r="AI2383" s="86">
        <f t="shared" si="565"/>
        <v>8975</v>
      </c>
      <c r="AJ2383" s="86">
        <f t="shared" si="566"/>
        <v>1477</v>
      </c>
      <c r="AK2383" s="122"/>
      <c r="AL2383" s="85">
        <v>122.77</v>
      </c>
      <c r="AM2383" s="85">
        <v>13</v>
      </c>
      <c r="AN2383" s="124">
        <f t="shared" si="559"/>
        <v>73.661999999999992</v>
      </c>
      <c r="AO2383" s="86">
        <f t="shared" si="567"/>
        <v>3830</v>
      </c>
      <c r="AP2383" s="85">
        <v>1</v>
      </c>
      <c r="AQ2383" s="85">
        <v>36.831000000000003</v>
      </c>
      <c r="AR2383" s="85">
        <f t="shared" si="568"/>
        <v>147</v>
      </c>
      <c r="AS2383" s="86">
        <f t="shared" si="570"/>
        <v>8975</v>
      </c>
      <c r="AT2383" s="170">
        <f t="shared" si="571"/>
        <v>0</v>
      </c>
      <c r="AU2383" s="86">
        <v>8975</v>
      </c>
      <c r="AV2383" s="170">
        <f t="shared" si="569"/>
        <v>0</v>
      </c>
    </row>
    <row r="2384" spans="1:48" s="73" customFormat="1" ht="30" x14ac:dyDescent="0.2">
      <c r="A2384" s="10" t="s">
        <v>555</v>
      </c>
      <c r="B2384" s="14" t="s">
        <v>36</v>
      </c>
      <c r="C2384" s="14" t="s">
        <v>37</v>
      </c>
      <c r="D2384" s="14" t="s">
        <v>8336</v>
      </c>
      <c r="E2384" s="58">
        <v>690082</v>
      </c>
      <c r="F2384" s="15" t="s">
        <v>8337</v>
      </c>
      <c r="G2384" s="15" t="s">
        <v>6696</v>
      </c>
      <c r="H2384" s="16">
        <v>100011744</v>
      </c>
      <c r="I2384" s="62">
        <v>710023960</v>
      </c>
      <c r="J2384" s="13">
        <v>710023960</v>
      </c>
      <c r="K2384" s="15" t="s">
        <v>48</v>
      </c>
      <c r="L2384" s="12" t="s">
        <v>555</v>
      </c>
      <c r="M2384" s="15" t="s">
        <v>6968</v>
      </c>
      <c r="N2384" s="49">
        <v>6783</v>
      </c>
      <c r="O2384" s="15" t="s">
        <v>8338</v>
      </c>
      <c r="P2384" s="15" t="s">
        <v>8339</v>
      </c>
      <c r="Q2384" s="48">
        <v>559598</v>
      </c>
      <c r="R2384" s="11" t="s">
        <v>45</v>
      </c>
      <c r="S2384" s="120">
        <v>1686</v>
      </c>
      <c r="T2384" s="85">
        <v>107.03</v>
      </c>
      <c r="U2384" s="86">
        <v>3</v>
      </c>
      <c r="V2384" s="123">
        <v>46.825625000000002</v>
      </c>
      <c r="W2384" s="85">
        <f t="shared" si="560"/>
        <v>1124</v>
      </c>
      <c r="X2384" s="86">
        <v>0</v>
      </c>
      <c r="Y2384" s="85">
        <v>16.054500000000001</v>
      </c>
      <c r="Z2384" s="86">
        <f t="shared" si="561"/>
        <v>0</v>
      </c>
      <c r="AA2384" s="86">
        <f t="shared" si="562"/>
        <v>1124</v>
      </c>
      <c r="AB2384" s="85">
        <v>122.77</v>
      </c>
      <c r="AC2384" s="85">
        <v>1</v>
      </c>
      <c r="AD2384" s="124">
        <f t="shared" si="558"/>
        <v>73.661999999999992</v>
      </c>
      <c r="AE2384" s="86">
        <f t="shared" si="563"/>
        <v>295</v>
      </c>
      <c r="AF2384" s="85">
        <v>0</v>
      </c>
      <c r="AG2384" s="85">
        <v>36.831000000000003</v>
      </c>
      <c r="AH2384" s="85">
        <f t="shared" si="564"/>
        <v>0</v>
      </c>
      <c r="AI2384" s="86">
        <f t="shared" si="565"/>
        <v>1419</v>
      </c>
      <c r="AJ2384" s="86">
        <f t="shared" si="566"/>
        <v>-267</v>
      </c>
      <c r="AK2384" s="122"/>
      <c r="AL2384" s="85">
        <v>122.77</v>
      </c>
      <c r="AM2384" s="85">
        <v>1</v>
      </c>
      <c r="AN2384" s="124">
        <f t="shared" si="559"/>
        <v>73.661999999999992</v>
      </c>
      <c r="AO2384" s="86">
        <f t="shared" si="567"/>
        <v>295</v>
      </c>
      <c r="AP2384" s="85">
        <v>0</v>
      </c>
      <c r="AQ2384" s="85">
        <v>36.831000000000003</v>
      </c>
      <c r="AR2384" s="85">
        <f t="shared" si="568"/>
        <v>0</v>
      </c>
      <c r="AS2384" s="86">
        <f t="shared" si="570"/>
        <v>1419</v>
      </c>
      <c r="AT2384" s="170">
        <f t="shared" si="571"/>
        <v>0</v>
      </c>
      <c r="AU2384" s="86">
        <v>1419</v>
      </c>
      <c r="AV2384" s="170">
        <f t="shared" si="569"/>
        <v>0</v>
      </c>
    </row>
    <row r="2385" spans="1:48" s="73" customFormat="1" ht="45" x14ac:dyDescent="0.2">
      <c r="A2385" s="10" t="s">
        <v>555</v>
      </c>
      <c r="B2385" s="14" t="s">
        <v>36</v>
      </c>
      <c r="C2385" s="14" t="s">
        <v>37</v>
      </c>
      <c r="D2385" s="14" t="s">
        <v>7517</v>
      </c>
      <c r="E2385" s="58">
        <v>327085</v>
      </c>
      <c r="F2385" s="15" t="s">
        <v>7518</v>
      </c>
      <c r="G2385" s="15" t="s">
        <v>6696</v>
      </c>
      <c r="H2385" s="16">
        <v>100014433</v>
      </c>
      <c r="I2385" s="62">
        <v>710248679</v>
      </c>
      <c r="J2385" s="13">
        <v>37877496</v>
      </c>
      <c r="K2385" s="15" t="s">
        <v>105</v>
      </c>
      <c r="L2385" s="12" t="s">
        <v>555</v>
      </c>
      <c r="M2385" s="15" t="s">
        <v>6697</v>
      </c>
      <c r="N2385" s="49">
        <v>8235</v>
      </c>
      <c r="O2385" s="15" t="s">
        <v>7519</v>
      </c>
      <c r="P2385" s="15" t="s">
        <v>7520</v>
      </c>
      <c r="Q2385" s="48">
        <v>524468</v>
      </c>
      <c r="R2385" s="11" t="s">
        <v>45</v>
      </c>
      <c r="S2385" s="120">
        <v>28850</v>
      </c>
      <c r="T2385" s="85">
        <v>107.03</v>
      </c>
      <c r="U2385" s="86">
        <v>51</v>
      </c>
      <c r="V2385" s="123">
        <v>46.825625000000002</v>
      </c>
      <c r="W2385" s="85">
        <f t="shared" si="560"/>
        <v>19105</v>
      </c>
      <c r="X2385" s="86">
        <v>1</v>
      </c>
      <c r="Y2385" s="85">
        <v>16.054500000000001</v>
      </c>
      <c r="Z2385" s="86">
        <f t="shared" si="561"/>
        <v>128</v>
      </c>
      <c r="AA2385" s="86">
        <f t="shared" si="562"/>
        <v>19233</v>
      </c>
      <c r="AB2385" s="85">
        <v>122.77</v>
      </c>
      <c r="AC2385" s="85">
        <v>55</v>
      </c>
      <c r="AD2385" s="124">
        <f t="shared" si="558"/>
        <v>73.661999999999992</v>
      </c>
      <c r="AE2385" s="86">
        <f t="shared" si="563"/>
        <v>16206</v>
      </c>
      <c r="AF2385" s="85">
        <v>0</v>
      </c>
      <c r="AG2385" s="85">
        <v>36.831000000000003</v>
      </c>
      <c r="AH2385" s="85">
        <f t="shared" si="564"/>
        <v>0</v>
      </c>
      <c r="AI2385" s="86">
        <f t="shared" si="565"/>
        <v>35439</v>
      </c>
      <c r="AJ2385" s="86">
        <f t="shared" si="566"/>
        <v>6589</v>
      </c>
      <c r="AK2385" s="122"/>
      <c r="AL2385" s="85">
        <v>122.77</v>
      </c>
      <c r="AM2385" s="85">
        <v>55</v>
      </c>
      <c r="AN2385" s="124">
        <f t="shared" si="559"/>
        <v>73.661999999999992</v>
      </c>
      <c r="AO2385" s="86">
        <f t="shared" si="567"/>
        <v>16206</v>
      </c>
      <c r="AP2385" s="85">
        <v>0</v>
      </c>
      <c r="AQ2385" s="85">
        <v>36.831000000000003</v>
      </c>
      <c r="AR2385" s="85">
        <f t="shared" si="568"/>
        <v>0</v>
      </c>
      <c r="AS2385" s="86">
        <f t="shared" si="570"/>
        <v>35439</v>
      </c>
      <c r="AT2385" s="170">
        <f t="shared" si="571"/>
        <v>0</v>
      </c>
      <c r="AU2385" s="86">
        <v>35439</v>
      </c>
      <c r="AV2385" s="170">
        <f t="shared" si="569"/>
        <v>0</v>
      </c>
    </row>
    <row r="2386" spans="1:48" s="73" customFormat="1" ht="30" x14ac:dyDescent="0.2">
      <c r="A2386" s="10" t="s">
        <v>555</v>
      </c>
      <c r="B2386" s="14" t="s">
        <v>36</v>
      </c>
      <c r="C2386" s="14" t="s">
        <v>37</v>
      </c>
      <c r="D2386" s="14" t="s">
        <v>8320</v>
      </c>
      <c r="E2386" s="58">
        <v>332402</v>
      </c>
      <c r="F2386" s="15" t="s">
        <v>8321</v>
      </c>
      <c r="G2386" s="15" t="s">
        <v>6696</v>
      </c>
      <c r="H2386" s="16">
        <v>100013892</v>
      </c>
      <c r="I2386" s="62">
        <v>710033656</v>
      </c>
      <c r="J2386" s="13">
        <v>710033656</v>
      </c>
      <c r="K2386" s="15" t="s">
        <v>48</v>
      </c>
      <c r="L2386" s="12" t="s">
        <v>555</v>
      </c>
      <c r="M2386" s="15" t="s">
        <v>8076</v>
      </c>
      <c r="N2386" s="49">
        <v>9434</v>
      </c>
      <c r="O2386" s="15" t="s">
        <v>8322</v>
      </c>
      <c r="P2386" s="15" t="s">
        <v>8323</v>
      </c>
      <c r="Q2386" s="48">
        <v>544221</v>
      </c>
      <c r="R2386" s="11" t="s">
        <v>45</v>
      </c>
      <c r="S2386" s="120">
        <v>6181</v>
      </c>
      <c r="T2386" s="85">
        <v>107.03</v>
      </c>
      <c r="U2386" s="86">
        <v>11</v>
      </c>
      <c r="V2386" s="123">
        <v>46.825625000000002</v>
      </c>
      <c r="W2386" s="85">
        <f t="shared" si="560"/>
        <v>4121</v>
      </c>
      <c r="X2386" s="86">
        <v>0</v>
      </c>
      <c r="Y2386" s="85">
        <v>16.054500000000001</v>
      </c>
      <c r="Z2386" s="86">
        <f t="shared" si="561"/>
        <v>0</v>
      </c>
      <c r="AA2386" s="86">
        <f t="shared" si="562"/>
        <v>4121</v>
      </c>
      <c r="AB2386" s="85">
        <v>122.77</v>
      </c>
      <c r="AC2386" s="85">
        <v>3</v>
      </c>
      <c r="AD2386" s="124">
        <f t="shared" si="558"/>
        <v>73.661999999999992</v>
      </c>
      <c r="AE2386" s="86">
        <f t="shared" si="563"/>
        <v>884</v>
      </c>
      <c r="AF2386" s="85">
        <v>0</v>
      </c>
      <c r="AG2386" s="85">
        <v>36.831000000000003</v>
      </c>
      <c r="AH2386" s="85">
        <f t="shared" si="564"/>
        <v>0</v>
      </c>
      <c r="AI2386" s="86">
        <f t="shared" si="565"/>
        <v>5005</v>
      </c>
      <c r="AJ2386" s="86">
        <f t="shared" si="566"/>
        <v>-1176</v>
      </c>
      <c r="AK2386" s="122"/>
      <c r="AL2386" s="85">
        <v>122.77</v>
      </c>
      <c r="AM2386" s="85">
        <v>3</v>
      </c>
      <c r="AN2386" s="124">
        <f t="shared" si="559"/>
        <v>73.661999999999992</v>
      </c>
      <c r="AO2386" s="86">
        <f t="shared" si="567"/>
        <v>884</v>
      </c>
      <c r="AP2386" s="85">
        <v>0</v>
      </c>
      <c r="AQ2386" s="85">
        <v>36.831000000000003</v>
      </c>
      <c r="AR2386" s="85">
        <f t="shared" si="568"/>
        <v>0</v>
      </c>
      <c r="AS2386" s="86">
        <f t="shared" si="570"/>
        <v>5005</v>
      </c>
      <c r="AT2386" s="170">
        <f t="shared" si="571"/>
        <v>0</v>
      </c>
      <c r="AU2386" s="86">
        <v>5005</v>
      </c>
      <c r="AV2386" s="170">
        <f t="shared" si="569"/>
        <v>0</v>
      </c>
    </row>
    <row r="2387" spans="1:48" s="73" customFormat="1" ht="45" x14ac:dyDescent="0.2">
      <c r="A2387" s="10" t="s">
        <v>555</v>
      </c>
      <c r="B2387" s="14" t="s">
        <v>36</v>
      </c>
      <c r="C2387" s="14" t="s">
        <v>37</v>
      </c>
      <c r="D2387" s="14" t="s">
        <v>6762</v>
      </c>
      <c r="E2387" s="58">
        <v>322024</v>
      </c>
      <c r="F2387" s="15" t="s">
        <v>6763</v>
      </c>
      <c r="G2387" s="15" t="s">
        <v>6696</v>
      </c>
      <c r="H2387" s="16">
        <v>100011556</v>
      </c>
      <c r="I2387" s="62">
        <v>710023308</v>
      </c>
      <c r="J2387" s="13">
        <v>37877461</v>
      </c>
      <c r="K2387" s="15" t="s">
        <v>92</v>
      </c>
      <c r="L2387" s="12" t="s">
        <v>555</v>
      </c>
      <c r="M2387" s="15" t="s">
        <v>556</v>
      </c>
      <c r="N2387" s="49">
        <v>8642</v>
      </c>
      <c r="O2387" s="15" t="s">
        <v>6764</v>
      </c>
      <c r="P2387" s="15" t="s">
        <v>6765</v>
      </c>
      <c r="Q2387" s="48">
        <v>519235</v>
      </c>
      <c r="R2387" s="11" t="s">
        <v>45</v>
      </c>
      <c r="S2387" s="120">
        <v>4495</v>
      </c>
      <c r="T2387" s="85">
        <v>107.03</v>
      </c>
      <c r="U2387" s="86">
        <v>8</v>
      </c>
      <c r="V2387" s="123">
        <v>46.825625000000002</v>
      </c>
      <c r="W2387" s="85">
        <f t="shared" si="560"/>
        <v>2997</v>
      </c>
      <c r="X2387" s="86">
        <v>0</v>
      </c>
      <c r="Y2387" s="85">
        <v>16.054500000000001</v>
      </c>
      <c r="Z2387" s="86">
        <f t="shared" si="561"/>
        <v>0</v>
      </c>
      <c r="AA2387" s="86">
        <f t="shared" si="562"/>
        <v>2997</v>
      </c>
      <c r="AB2387" s="85">
        <v>122.77</v>
      </c>
      <c r="AC2387" s="85">
        <v>17</v>
      </c>
      <c r="AD2387" s="124">
        <f t="shared" si="558"/>
        <v>73.661999999999992</v>
      </c>
      <c r="AE2387" s="86">
        <f t="shared" si="563"/>
        <v>5009</v>
      </c>
      <c r="AF2387" s="85">
        <v>0</v>
      </c>
      <c r="AG2387" s="85">
        <v>36.831000000000003</v>
      </c>
      <c r="AH2387" s="85">
        <f t="shared" si="564"/>
        <v>0</v>
      </c>
      <c r="AI2387" s="86">
        <f t="shared" si="565"/>
        <v>8006</v>
      </c>
      <c r="AJ2387" s="86">
        <f t="shared" si="566"/>
        <v>3511</v>
      </c>
      <c r="AK2387" s="122"/>
      <c r="AL2387" s="85">
        <v>122.77</v>
      </c>
      <c r="AM2387" s="85">
        <v>17</v>
      </c>
      <c r="AN2387" s="124">
        <f t="shared" si="559"/>
        <v>73.661999999999992</v>
      </c>
      <c r="AO2387" s="86">
        <f t="shared" si="567"/>
        <v>5009</v>
      </c>
      <c r="AP2387" s="85">
        <v>0</v>
      </c>
      <c r="AQ2387" s="85">
        <v>36.831000000000003</v>
      </c>
      <c r="AR2387" s="85">
        <f t="shared" si="568"/>
        <v>0</v>
      </c>
      <c r="AS2387" s="86">
        <f t="shared" si="570"/>
        <v>8006</v>
      </c>
      <c r="AT2387" s="170">
        <f t="shared" si="571"/>
        <v>0</v>
      </c>
      <c r="AU2387" s="86">
        <v>8006</v>
      </c>
      <c r="AV2387" s="170">
        <f t="shared" si="569"/>
        <v>0</v>
      </c>
    </row>
    <row r="2388" spans="1:48" s="73" customFormat="1" x14ac:dyDescent="0.2">
      <c r="A2388" s="10" t="s">
        <v>555</v>
      </c>
      <c r="B2388" s="14" t="s">
        <v>36</v>
      </c>
      <c r="C2388" s="14" t="s">
        <v>37</v>
      </c>
      <c r="D2388" s="14" t="s">
        <v>6766</v>
      </c>
      <c r="E2388" s="58">
        <v>322032</v>
      </c>
      <c r="F2388" s="15" t="s">
        <v>6767</v>
      </c>
      <c r="G2388" s="15" t="s">
        <v>6696</v>
      </c>
      <c r="H2388" s="16">
        <v>100011563</v>
      </c>
      <c r="I2388" s="62">
        <v>710023316</v>
      </c>
      <c r="J2388" s="13">
        <v>710023316</v>
      </c>
      <c r="K2388" s="15" t="s">
        <v>48</v>
      </c>
      <c r="L2388" s="12" t="s">
        <v>555</v>
      </c>
      <c r="M2388" s="15" t="s">
        <v>556</v>
      </c>
      <c r="N2388" s="49">
        <v>8622</v>
      </c>
      <c r="O2388" s="15" t="s">
        <v>6768</v>
      </c>
      <c r="P2388" s="15" t="s">
        <v>6769</v>
      </c>
      <c r="Q2388" s="48">
        <v>519243</v>
      </c>
      <c r="R2388" s="11" t="s">
        <v>45</v>
      </c>
      <c r="S2388" s="120">
        <v>8991</v>
      </c>
      <c r="T2388" s="85">
        <v>107.03</v>
      </c>
      <c r="U2388" s="86">
        <v>16</v>
      </c>
      <c r="V2388" s="123">
        <v>46.825625000000002</v>
      </c>
      <c r="W2388" s="85">
        <f t="shared" si="560"/>
        <v>5994</v>
      </c>
      <c r="X2388" s="86">
        <v>0</v>
      </c>
      <c r="Y2388" s="85">
        <v>16.054500000000001</v>
      </c>
      <c r="Z2388" s="86">
        <f t="shared" si="561"/>
        <v>0</v>
      </c>
      <c r="AA2388" s="86">
        <f t="shared" si="562"/>
        <v>5994</v>
      </c>
      <c r="AB2388" s="85">
        <v>122.77</v>
      </c>
      <c r="AC2388" s="85">
        <v>19</v>
      </c>
      <c r="AD2388" s="124">
        <f t="shared" si="558"/>
        <v>73.661999999999992</v>
      </c>
      <c r="AE2388" s="86">
        <f t="shared" si="563"/>
        <v>5598</v>
      </c>
      <c r="AF2388" s="85">
        <v>0</v>
      </c>
      <c r="AG2388" s="85">
        <v>36.831000000000003</v>
      </c>
      <c r="AH2388" s="85">
        <f t="shared" si="564"/>
        <v>0</v>
      </c>
      <c r="AI2388" s="86">
        <f t="shared" si="565"/>
        <v>11592</v>
      </c>
      <c r="AJ2388" s="86">
        <f t="shared" si="566"/>
        <v>2601</v>
      </c>
      <c r="AK2388" s="122"/>
      <c r="AL2388" s="85">
        <v>122.77</v>
      </c>
      <c r="AM2388" s="85">
        <v>19</v>
      </c>
      <c r="AN2388" s="124">
        <f t="shared" si="559"/>
        <v>73.661999999999992</v>
      </c>
      <c r="AO2388" s="86">
        <f t="shared" si="567"/>
        <v>5598</v>
      </c>
      <c r="AP2388" s="85">
        <v>0</v>
      </c>
      <c r="AQ2388" s="85">
        <v>36.831000000000003</v>
      </c>
      <c r="AR2388" s="85">
        <f t="shared" si="568"/>
        <v>0</v>
      </c>
      <c r="AS2388" s="86">
        <f t="shared" si="570"/>
        <v>11592</v>
      </c>
      <c r="AT2388" s="170">
        <f t="shared" si="571"/>
        <v>0</v>
      </c>
      <c r="AU2388" s="86">
        <v>11592</v>
      </c>
      <c r="AV2388" s="170">
        <f t="shared" si="569"/>
        <v>0</v>
      </c>
    </row>
    <row r="2389" spans="1:48" s="73" customFormat="1" x14ac:dyDescent="0.2">
      <c r="A2389" s="10" t="s">
        <v>555</v>
      </c>
      <c r="B2389" s="14" t="s">
        <v>36</v>
      </c>
      <c r="C2389" s="14" t="s">
        <v>37</v>
      </c>
      <c r="D2389" s="14" t="s">
        <v>7358</v>
      </c>
      <c r="E2389" s="58">
        <v>326682</v>
      </c>
      <c r="F2389" s="15" t="s">
        <v>7359</v>
      </c>
      <c r="G2389" s="15" t="s">
        <v>6696</v>
      </c>
      <c r="H2389" s="16">
        <v>100017986</v>
      </c>
      <c r="I2389" s="62">
        <v>710266928</v>
      </c>
      <c r="J2389" s="13">
        <v>710266928</v>
      </c>
      <c r="K2389" s="15" t="s">
        <v>48</v>
      </c>
      <c r="L2389" s="12" t="s">
        <v>555</v>
      </c>
      <c r="M2389" s="15" t="s">
        <v>7169</v>
      </c>
      <c r="N2389" s="49">
        <v>5917</v>
      </c>
      <c r="O2389" s="15" t="s">
        <v>7360</v>
      </c>
      <c r="P2389" s="15" t="s">
        <v>7361</v>
      </c>
      <c r="Q2389" s="48">
        <v>524026</v>
      </c>
      <c r="R2389" s="11" t="s">
        <v>45</v>
      </c>
      <c r="S2389" s="120">
        <v>1124</v>
      </c>
      <c r="T2389" s="85">
        <v>107.03</v>
      </c>
      <c r="U2389" s="86">
        <v>2</v>
      </c>
      <c r="V2389" s="123">
        <v>46.825625000000002</v>
      </c>
      <c r="W2389" s="85">
        <f t="shared" si="560"/>
        <v>749</v>
      </c>
      <c r="X2389" s="86">
        <v>0</v>
      </c>
      <c r="Y2389" s="85">
        <v>16.054500000000001</v>
      </c>
      <c r="Z2389" s="86">
        <f t="shared" si="561"/>
        <v>0</v>
      </c>
      <c r="AA2389" s="86">
        <f t="shared" si="562"/>
        <v>749</v>
      </c>
      <c r="AB2389" s="85">
        <v>122.77</v>
      </c>
      <c r="AC2389" s="85">
        <v>2</v>
      </c>
      <c r="AD2389" s="124">
        <f t="shared" si="558"/>
        <v>73.661999999999992</v>
      </c>
      <c r="AE2389" s="86">
        <f t="shared" si="563"/>
        <v>589</v>
      </c>
      <c r="AF2389" s="85">
        <v>0</v>
      </c>
      <c r="AG2389" s="85">
        <v>36.831000000000003</v>
      </c>
      <c r="AH2389" s="85">
        <f t="shared" si="564"/>
        <v>0</v>
      </c>
      <c r="AI2389" s="86">
        <f t="shared" si="565"/>
        <v>1338</v>
      </c>
      <c r="AJ2389" s="86">
        <f t="shared" si="566"/>
        <v>214</v>
      </c>
      <c r="AK2389" s="122"/>
      <c r="AL2389" s="85">
        <v>122.77</v>
      </c>
      <c r="AM2389" s="85">
        <v>2</v>
      </c>
      <c r="AN2389" s="124">
        <f t="shared" si="559"/>
        <v>73.661999999999992</v>
      </c>
      <c r="AO2389" s="86">
        <f t="shared" si="567"/>
        <v>589</v>
      </c>
      <c r="AP2389" s="85">
        <v>0</v>
      </c>
      <c r="AQ2389" s="85">
        <v>36.831000000000003</v>
      </c>
      <c r="AR2389" s="85">
        <f t="shared" si="568"/>
        <v>0</v>
      </c>
      <c r="AS2389" s="86">
        <f t="shared" si="570"/>
        <v>1338</v>
      </c>
      <c r="AT2389" s="170">
        <f t="shared" si="571"/>
        <v>0</v>
      </c>
      <c r="AU2389" s="86">
        <v>1338</v>
      </c>
      <c r="AV2389" s="170">
        <f t="shared" si="569"/>
        <v>0</v>
      </c>
    </row>
    <row r="2390" spans="1:48" s="73" customFormat="1" x14ac:dyDescent="0.2">
      <c r="A2390" s="10" t="s">
        <v>555</v>
      </c>
      <c r="B2390" s="14" t="s">
        <v>36</v>
      </c>
      <c r="C2390" s="14" t="s">
        <v>37</v>
      </c>
      <c r="D2390" s="14" t="s">
        <v>7557</v>
      </c>
      <c r="E2390" s="58">
        <v>327182</v>
      </c>
      <c r="F2390" s="15" t="s">
        <v>4633</v>
      </c>
      <c r="G2390" s="15" t="s">
        <v>6696</v>
      </c>
      <c r="H2390" s="16">
        <v>100013150</v>
      </c>
      <c r="I2390" s="62">
        <v>710028512</v>
      </c>
      <c r="J2390" s="13">
        <v>710028512</v>
      </c>
      <c r="K2390" s="15" t="s">
        <v>48</v>
      </c>
      <c r="L2390" s="12" t="s">
        <v>555</v>
      </c>
      <c r="M2390" s="15" t="s">
        <v>7445</v>
      </c>
      <c r="N2390" s="49">
        <v>8301</v>
      </c>
      <c r="O2390" s="15" t="s">
        <v>4634</v>
      </c>
      <c r="P2390" s="15" t="s">
        <v>7558</v>
      </c>
      <c r="Q2390" s="48">
        <v>524573</v>
      </c>
      <c r="R2390" s="11" t="s">
        <v>45</v>
      </c>
      <c r="S2390" s="120">
        <v>5619</v>
      </c>
      <c r="T2390" s="85">
        <v>107.03</v>
      </c>
      <c r="U2390" s="86">
        <v>10</v>
      </c>
      <c r="V2390" s="123">
        <v>46.825625000000002</v>
      </c>
      <c r="W2390" s="85">
        <f t="shared" si="560"/>
        <v>3746</v>
      </c>
      <c r="X2390" s="86">
        <v>0</v>
      </c>
      <c r="Y2390" s="85">
        <v>16.054500000000001</v>
      </c>
      <c r="Z2390" s="86">
        <f t="shared" si="561"/>
        <v>0</v>
      </c>
      <c r="AA2390" s="86">
        <f t="shared" si="562"/>
        <v>3746</v>
      </c>
      <c r="AB2390" s="85">
        <v>122.77</v>
      </c>
      <c r="AC2390" s="85">
        <v>13</v>
      </c>
      <c r="AD2390" s="124">
        <f t="shared" si="558"/>
        <v>73.661999999999992</v>
      </c>
      <c r="AE2390" s="86">
        <f t="shared" si="563"/>
        <v>3830</v>
      </c>
      <c r="AF2390" s="85">
        <v>0</v>
      </c>
      <c r="AG2390" s="85">
        <v>36.831000000000003</v>
      </c>
      <c r="AH2390" s="85">
        <f t="shared" si="564"/>
        <v>0</v>
      </c>
      <c r="AI2390" s="86">
        <f t="shared" si="565"/>
        <v>7576</v>
      </c>
      <c r="AJ2390" s="86">
        <f t="shared" si="566"/>
        <v>1957</v>
      </c>
      <c r="AK2390" s="122"/>
      <c r="AL2390" s="85">
        <v>122.77</v>
      </c>
      <c r="AM2390" s="85">
        <v>13</v>
      </c>
      <c r="AN2390" s="124">
        <f t="shared" si="559"/>
        <v>73.661999999999992</v>
      </c>
      <c r="AO2390" s="86">
        <f t="shared" si="567"/>
        <v>3830</v>
      </c>
      <c r="AP2390" s="85">
        <v>0</v>
      </c>
      <c r="AQ2390" s="85">
        <v>36.831000000000003</v>
      </c>
      <c r="AR2390" s="85">
        <f t="shared" si="568"/>
        <v>0</v>
      </c>
      <c r="AS2390" s="86">
        <f t="shared" si="570"/>
        <v>7576</v>
      </c>
      <c r="AT2390" s="170">
        <f t="shared" si="571"/>
        <v>0</v>
      </c>
      <c r="AU2390" s="86">
        <v>7576</v>
      </c>
      <c r="AV2390" s="170">
        <f t="shared" si="569"/>
        <v>0</v>
      </c>
    </row>
    <row r="2391" spans="1:48" s="73" customFormat="1" x14ac:dyDescent="0.2">
      <c r="A2391" s="10" t="s">
        <v>555</v>
      </c>
      <c r="B2391" s="14" t="s">
        <v>36</v>
      </c>
      <c r="C2391" s="14" t="s">
        <v>37</v>
      </c>
      <c r="D2391" s="14" t="s">
        <v>6759</v>
      </c>
      <c r="E2391" s="58">
        <v>322016</v>
      </c>
      <c r="F2391" s="15" t="s">
        <v>6760</v>
      </c>
      <c r="G2391" s="15" t="s">
        <v>6696</v>
      </c>
      <c r="H2391" s="16">
        <v>100019003</v>
      </c>
      <c r="I2391" s="31">
        <v>710276486</v>
      </c>
      <c r="J2391" s="31">
        <v>710276486</v>
      </c>
      <c r="K2391" s="15" t="s">
        <v>48</v>
      </c>
      <c r="L2391" s="12" t="s">
        <v>555</v>
      </c>
      <c r="M2391" s="15" t="s">
        <v>556</v>
      </c>
      <c r="N2391" s="49">
        <v>8614</v>
      </c>
      <c r="O2391" s="15" t="s">
        <v>6761</v>
      </c>
      <c r="P2391" s="15" t="s">
        <v>972</v>
      </c>
      <c r="Q2391" s="48">
        <v>519227</v>
      </c>
      <c r="R2391" s="11" t="s">
        <v>45</v>
      </c>
      <c r="S2391" s="120">
        <v>3371</v>
      </c>
      <c r="T2391" s="85">
        <v>107.03</v>
      </c>
      <c r="U2391" s="86">
        <v>6</v>
      </c>
      <c r="V2391" s="123">
        <v>46.825625000000002</v>
      </c>
      <c r="W2391" s="85">
        <f t="shared" si="560"/>
        <v>2248</v>
      </c>
      <c r="X2391" s="86">
        <v>0</v>
      </c>
      <c r="Y2391" s="85">
        <v>16.054500000000001</v>
      </c>
      <c r="Z2391" s="86">
        <f t="shared" si="561"/>
        <v>0</v>
      </c>
      <c r="AA2391" s="86">
        <f t="shared" si="562"/>
        <v>2248</v>
      </c>
      <c r="AB2391" s="85">
        <v>122.77</v>
      </c>
      <c r="AC2391" s="85">
        <v>10</v>
      </c>
      <c r="AD2391" s="124">
        <f t="shared" si="558"/>
        <v>73.661999999999992</v>
      </c>
      <c r="AE2391" s="86">
        <f t="shared" si="563"/>
        <v>2946</v>
      </c>
      <c r="AF2391" s="85">
        <v>0</v>
      </c>
      <c r="AG2391" s="85">
        <v>36.831000000000003</v>
      </c>
      <c r="AH2391" s="85">
        <f t="shared" si="564"/>
        <v>0</v>
      </c>
      <c r="AI2391" s="86">
        <f t="shared" si="565"/>
        <v>5194</v>
      </c>
      <c r="AJ2391" s="86">
        <f t="shared" si="566"/>
        <v>1823</v>
      </c>
      <c r="AK2391" s="122"/>
      <c r="AL2391" s="85">
        <v>122.77</v>
      </c>
      <c r="AM2391" s="85">
        <v>10</v>
      </c>
      <c r="AN2391" s="124">
        <f t="shared" si="559"/>
        <v>73.661999999999992</v>
      </c>
      <c r="AO2391" s="86">
        <f t="shared" si="567"/>
        <v>2946</v>
      </c>
      <c r="AP2391" s="85">
        <v>0</v>
      </c>
      <c r="AQ2391" s="85">
        <v>36.831000000000003</v>
      </c>
      <c r="AR2391" s="85">
        <f t="shared" si="568"/>
        <v>0</v>
      </c>
      <c r="AS2391" s="86">
        <f t="shared" si="570"/>
        <v>5194</v>
      </c>
      <c r="AT2391" s="170">
        <f t="shared" si="571"/>
        <v>0</v>
      </c>
      <c r="AU2391" s="86">
        <v>5194</v>
      </c>
      <c r="AV2391" s="170">
        <f t="shared" si="569"/>
        <v>0</v>
      </c>
    </row>
    <row r="2392" spans="1:48" s="73" customFormat="1" ht="45" x14ac:dyDescent="0.2">
      <c r="A2392" s="10" t="s">
        <v>555</v>
      </c>
      <c r="B2392" s="14" t="s">
        <v>36</v>
      </c>
      <c r="C2392" s="14" t="s">
        <v>37</v>
      </c>
      <c r="D2392" s="14" t="s">
        <v>7571</v>
      </c>
      <c r="E2392" s="58">
        <v>327239</v>
      </c>
      <c r="F2392" s="15" t="s">
        <v>7572</v>
      </c>
      <c r="G2392" s="15" t="s">
        <v>6696</v>
      </c>
      <c r="H2392" s="16">
        <v>100012695</v>
      </c>
      <c r="I2392" s="62">
        <v>710028563</v>
      </c>
      <c r="J2392" s="13">
        <v>37873253</v>
      </c>
      <c r="K2392" s="15" t="s">
        <v>92</v>
      </c>
      <c r="L2392" s="12" t="s">
        <v>555</v>
      </c>
      <c r="M2392" s="15" t="s">
        <v>6697</v>
      </c>
      <c r="N2392" s="49">
        <v>8212</v>
      </c>
      <c r="O2392" s="15" t="s">
        <v>7573</v>
      </c>
      <c r="P2392" s="15" t="s">
        <v>7574</v>
      </c>
      <c r="Q2392" s="48">
        <v>524620</v>
      </c>
      <c r="R2392" s="11" t="s">
        <v>45</v>
      </c>
      <c r="S2392" s="120">
        <v>19667</v>
      </c>
      <c r="T2392" s="85">
        <v>107.03</v>
      </c>
      <c r="U2392" s="86">
        <v>35</v>
      </c>
      <c r="V2392" s="123">
        <v>46.825625000000002</v>
      </c>
      <c r="W2392" s="85">
        <f t="shared" si="560"/>
        <v>13111</v>
      </c>
      <c r="X2392" s="86">
        <v>0</v>
      </c>
      <c r="Y2392" s="85">
        <v>16.054500000000001</v>
      </c>
      <c r="Z2392" s="86">
        <f t="shared" si="561"/>
        <v>0</v>
      </c>
      <c r="AA2392" s="86">
        <f t="shared" si="562"/>
        <v>13111</v>
      </c>
      <c r="AB2392" s="85">
        <v>122.77</v>
      </c>
      <c r="AC2392" s="85">
        <v>32</v>
      </c>
      <c r="AD2392" s="124">
        <f t="shared" si="558"/>
        <v>73.661999999999992</v>
      </c>
      <c r="AE2392" s="86">
        <f t="shared" si="563"/>
        <v>9429</v>
      </c>
      <c r="AF2392" s="85">
        <v>0</v>
      </c>
      <c r="AG2392" s="85">
        <v>36.831000000000003</v>
      </c>
      <c r="AH2392" s="85">
        <f t="shared" si="564"/>
        <v>0</v>
      </c>
      <c r="AI2392" s="86">
        <f t="shared" si="565"/>
        <v>22540</v>
      </c>
      <c r="AJ2392" s="86">
        <f t="shared" si="566"/>
        <v>2873</v>
      </c>
      <c r="AK2392" s="122"/>
      <c r="AL2392" s="85">
        <v>122.77</v>
      </c>
      <c r="AM2392" s="85">
        <v>32</v>
      </c>
      <c r="AN2392" s="124">
        <f t="shared" si="559"/>
        <v>73.661999999999992</v>
      </c>
      <c r="AO2392" s="86">
        <f t="shared" si="567"/>
        <v>9429</v>
      </c>
      <c r="AP2392" s="85">
        <v>0</v>
      </c>
      <c r="AQ2392" s="85">
        <v>36.831000000000003</v>
      </c>
      <c r="AR2392" s="85">
        <f t="shared" si="568"/>
        <v>0</v>
      </c>
      <c r="AS2392" s="86">
        <f t="shared" si="570"/>
        <v>22540</v>
      </c>
      <c r="AT2392" s="170">
        <f t="shared" si="571"/>
        <v>0</v>
      </c>
      <c r="AU2392" s="86">
        <v>22540</v>
      </c>
      <c r="AV2392" s="170">
        <f t="shared" si="569"/>
        <v>0</v>
      </c>
    </row>
    <row r="2393" spans="1:48" s="73" customFormat="1" ht="45" x14ac:dyDescent="0.2">
      <c r="A2393" s="10" t="s">
        <v>555</v>
      </c>
      <c r="B2393" s="14" t="s">
        <v>36</v>
      </c>
      <c r="C2393" s="14" t="s">
        <v>37</v>
      </c>
      <c r="D2393" s="14" t="s">
        <v>7710</v>
      </c>
      <c r="E2393" s="58">
        <v>327760</v>
      </c>
      <c r="F2393" s="15" t="s">
        <v>7711</v>
      </c>
      <c r="G2393" s="15" t="s">
        <v>6696</v>
      </c>
      <c r="H2393" s="16">
        <v>100013036</v>
      </c>
      <c r="I2393" s="62">
        <v>710029330</v>
      </c>
      <c r="J2393" s="13">
        <v>37876651</v>
      </c>
      <c r="K2393" s="15" t="s">
        <v>105</v>
      </c>
      <c r="L2393" s="12" t="s">
        <v>555</v>
      </c>
      <c r="M2393" s="15" t="s">
        <v>6697</v>
      </c>
      <c r="N2393" s="49">
        <v>8232</v>
      </c>
      <c r="O2393" s="15" t="s">
        <v>7712</v>
      </c>
      <c r="P2393" s="15" t="s">
        <v>7714</v>
      </c>
      <c r="Q2393" s="48">
        <v>525171</v>
      </c>
      <c r="R2393" s="11" t="s">
        <v>45</v>
      </c>
      <c r="S2393" s="120">
        <v>3371</v>
      </c>
      <c r="T2393" s="85">
        <v>107.03</v>
      </c>
      <c r="U2393" s="86">
        <v>6</v>
      </c>
      <c r="V2393" s="123">
        <v>46.825625000000002</v>
      </c>
      <c r="W2393" s="85">
        <f t="shared" si="560"/>
        <v>2248</v>
      </c>
      <c r="X2393" s="86">
        <v>0</v>
      </c>
      <c r="Y2393" s="85">
        <v>16.054500000000001</v>
      </c>
      <c r="Z2393" s="86">
        <f t="shared" si="561"/>
        <v>0</v>
      </c>
      <c r="AA2393" s="86">
        <f t="shared" si="562"/>
        <v>2248</v>
      </c>
      <c r="AB2393" s="85">
        <v>122.77</v>
      </c>
      <c r="AC2393" s="85">
        <v>10</v>
      </c>
      <c r="AD2393" s="124">
        <f t="shared" si="558"/>
        <v>73.661999999999992</v>
      </c>
      <c r="AE2393" s="86">
        <f t="shared" si="563"/>
        <v>2946</v>
      </c>
      <c r="AF2393" s="85">
        <v>0</v>
      </c>
      <c r="AG2393" s="85">
        <v>36.831000000000003</v>
      </c>
      <c r="AH2393" s="85">
        <f t="shared" si="564"/>
        <v>0</v>
      </c>
      <c r="AI2393" s="86">
        <f t="shared" si="565"/>
        <v>5194</v>
      </c>
      <c r="AJ2393" s="86">
        <f t="shared" si="566"/>
        <v>1823</v>
      </c>
      <c r="AK2393" s="122"/>
      <c r="AL2393" s="85">
        <v>122.77</v>
      </c>
      <c r="AM2393" s="85">
        <v>10</v>
      </c>
      <c r="AN2393" s="124">
        <f t="shared" si="559"/>
        <v>73.661999999999992</v>
      </c>
      <c r="AO2393" s="86">
        <f t="shared" si="567"/>
        <v>2946</v>
      </c>
      <c r="AP2393" s="85">
        <v>0</v>
      </c>
      <c r="AQ2393" s="85">
        <v>36.831000000000003</v>
      </c>
      <c r="AR2393" s="85">
        <f t="shared" si="568"/>
        <v>0</v>
      </c>
      <c r="AS2393" s="86">
        <f t="shared" si="570"/>
        <v>5194</v>
      </c>
      <c r="AT2393" s="170">
        <f t="shared" si="571"/>
        <v>0</v>
      </c>
      <c r="AU2393" s="86">
        <v>5194</v>
      </c>
      <c r="AV2393" s="170">
        <f t="shared" si="569"/>
        <v>0</v>
      </c>
    </row>
    <row r="2394" spans="1:48" s="73" customFormat="1" ht="30" x14ac:dyDescent="0.2">
      <c r="A2394" s="10" t="s">
        <v>555</v>
      </c>
      <c r="B2394" s="14" t="s">
        <v>36</v>
      </c>
      <c r="C2394" s="14" t="s">
        <v>37</v>
      </c>
      <c r="D2394" s="14" t="s">
        <v>8324</v>
      </c>
      <c r="E2394" s="58">
        <v>332411</v>
      </c>
      <c r="F2394" s="15" t="s">
        <v>8325</v>
      </c>
      <c r="G2394" s="15" t="s">
        <v>6696</v>
      </c>
      <c r="H2394" s="16">
        <v>100013898</v>
      </c>
      <c r="I2394" s="62">
        <v>710033664</v>
      </c>
      <c r="J2394" s="13">
        <v>710033664</v>
      </c>
      <c r="K2394" s="15" t="s">
        <v>48</v>
      </c>
      <c r="L2394" s="12" t="s">
        <v>555</v>
      </c>
      <c r="M2394" s="15" t="s">
        <v>8076</v>
      </c>
      <c r="N2394" s="49">
        <v>9435</v>
      </c>
      <c r="O2394" s="15" t="s">
        <v>8326</v>
      </c>
      <c r="P2394" s="15" t="s">
        <v>8327</v>
      </c>
      <c r="Q2394" s="48">
        <v>544230</v>
      </c>
      <c r="R2394" s="11" t="s">
        <v>45</v>
      </c>
      <c r="S2394" s="120">
        <v>18174</v>
      </c>
      <c r="T2394" s="85">
        <v>107.03</v>
      </c>
      <c r="U2394" s="86">
        <v>32</v>
      </c>
      <c r="V2394" s="123">
        <v>46.825625000000002</v>
      </c>
      <c r="W2394" s="85">
        <f t="shared" si="560"/>
        <v>11987</v>
      </c>
      <c r="X2394" s="86">
        <v>1</v>
      </c>
      <c r="Y2394" s="85">
        <v>16.054500000000001</v>
      </c>
      <c r="Z2394" s="86">
        <f t="shared" si="561"/>
        <v>128</v>
      </c>
      <c r="AA2394" s="86">
        <f t="shared" si="562"/>
        <v>12115</v>
      </c>
      <c r="AB2394" s="85">
        <v>122.77</v>
      </c>
      <c r="AC2394" s="85">
        <v>28</v>
      </c>
      <c r="AD2394" s="124">
        <f t="shared" si="558"/>
        <v>73.661999999999992</v>
      </c>
      <c r="AE2394" s="86">
        <f t="shared" si="563"/>
        <v>8250</v>
      </c>
      <c r="AF2394" s="85">
        <v>2</v>
      </c>
      <c r="AG2394" s="85">
        <v>36.831000000000003</v>
      </c>
      <c r="AH2394" s="85">
        <f t="shared" si="564"/>
        <v>295</v>
      </c>
      <c r="AI2394" s="86">
        <f t="shared" si="565"/>
        <v>20660</v>
      </c>
      <c r="AJ2394" s="86">
        <f t="shared" si="566"/>
        <v>2486</v>
      </c>
      <c r="AK2394" s="122"/>
      <c r="AL2394" s="85">
        <v>122.77</v>
      </c>
      <c r="AM2394" s="85">
        <v>28</v>
      </c>
      <c r="AN2394" s="124">
        <f t="shared" si="559"/>
        <v>73.661999999999992</v>
      </c>
      <c r="AO2394" s="86">
        <f t="shared" si="567"/>
        <v>8250</v>
      </c>
      <c r="AP2394" s="85">
        <v>2</v>
      </c>
      <c r="AQ2394" s="85">
        <v>36.831000000000003</v>
      </c>
      <c r="AR2394" s="85">
        <f t="shared" si="568"/>
        <v>295</v>
      </c>
      <c r="AS2394" s="86">
        <f t="shared" si="570"/>
        <v>20660</v>
      </c>
      <c r="AT2394" s="170">
        <f t="shared" si="571"/>
        <v>0</v>
      </c>
      <c r="AU2394" s="86">
        <v>20660</v>
      </c>
      <c r="AV2394" s="170">
        <f t="shared" si="569"/>
        <v>0</v>
      </c>
    </row>
    <row r="2395" spans="1:48" s="73" customFormat="1" ht="45" x14ac:dyDescent="0.2">
      <c r="A2395" s="10" t="s">
        <v>555</v>
      </c>
      <c r="B2395" s="14" t="s">
        <v>36</v>
      </c>
      <c r="C2395" s="14" t="s">
        <v>37</v>
      </c>
      <c r="D2395" s="14" t="s">
        <v>7710</v>
      </c>
      <c r="E2395" s="58">
        <v>327760</v>
      </c>
      <c r="F2395" s="15" t="s">
        <v>7711</v>
      </c>
      <c r="G2395" s="15" t="s">
        <v>6696</v>
      </c>
      <c r="H2395" s="70">
        <v>100019262</v>
      </c>
      <c r="I2395" s="31">
        <v>710279418</v>
      </c>
      <c r="J2395" s="13">
        <v>37876651</v>
      </c>
      <c r="K2395" s="15" t="s">
        <v>105</v>
      </c>
      <c r="L2395" s="12" t="s">
        <v>555</v>
      </c>
      <c r="M2395" s="15" t="s">
        <v>6697</v>
      </c>
      <c r="N2395" s="49">
        <v>8232</v>
      </c>
      <c r="O2395" s="15" t="s">
        <v>7712</v>
      </c>
      <c r="P2395" s="52" t="s">
        <v>7713</v>
      </c>
      <c r="Q2395" s="48">
        <v>525171</v>
      </c>
      <c r="R2395" s="11" t="s">
        <v>45</v>
      </c>
      <c r="S2395" s="120">
        <v>30343</v>
      </c>
      <c r="T2395" s="85">
        <v>107.03</v>
      </c>
      <c r="U2395" s="86">
        <v>54</v>
      </c>
      <c r="V2395" s="123">
        <v>46.825625000000002</v>
      </c>
      <c r="W2395" s="85">
        <f t="shared" si="560"/>
        <v>20229</v>
      </c>
      <c r="X2395" s="86">
        <v>0</v>
      </c>
      <c r="Y2395" s="85">
        <v>16.054500000000001</v>
      </c>
      <c r="Z2395" s="86">
        <f t="shared" si="561"/>
        <v>0</v>
      </c>
      <c r="AA2395" s="86">
        <f t="shared" si="562"/>
        <v>20229</v>
      </c>
      <c r="AB2395" s="85">
        <v>122.77</v>
      </c>
      <c r="AC2395" s="85">
        <v>68</v>
      </c>
      <c r="AD2395" s="124">
        <f t="shared" si="558"/>
        <v>73.661999999999992</v>
      </c>
      <c r="AE2395" s="86">
        <f t="shared" si="563"/>
        <v>20036</v>
      </c>
      <c r="AF2395" s="85">
        <v>0</v>
      </c>
      <c r="AG2395" s="85">
        <v>36.831000000000003</v>
      </c>
      <c r="AH2395" s="85">
        <f t="shared" si="564"/>
        <v>0</v>
      </c>
      <c r="AI2395" s="86">
        <f t="shared" si="565"/>
        <v>40265</v>
      </c>
      <c r="AJ2395" s="86">
        <f t="shared" si="566"/>
        <v>9922</v>
      </c>
      <c r="AK2395" s="122"/>
      <c r="AL2395" s="85">
        <v>122.77</v>
      </c>
      <c r="AM2395" s="85">
        <v>68</v>
      </c>
      <c r="AN2395" s="124">
        <f t="shared" si="559"/>
        <v>73.661999999999992</v>
      </c>
      <c r="AO2395" s="86">
        <f t="shared" si="567"/>
        <v>20036</v>
      </c>
      <c r="AP2395" s="85">
        <v>0</v>
      </c>
      <c r="AQ2395" s="85">
        <v>36.831000000000003</v>
      </c>
      <c r="AR2395" s="85">
        <f t="shared" si="568"/>
        <v>0</v>
      </c>
      <c r="AS2395" s="86">
        <f t="shared" si="570"/>
        <v>40265</v>
      </c>
      <c r="AT2395" s="170">
        <f t="shared" si="571"/>
        <v>0</v>
      </c>
      <c r="AU2395" s="86">
        <v>40265</v>
      </c>
      <c r="AV2395" s="170">
        <f t="shared" si="569"/>
        <v>0</v>
      </c>
    </row>
    <row r="2396" spans="1:48" s="73" customFormat="1" ht="45" x14ac:dyDescent="0.2">
      <c r="A2396" s="10" t="s">
        <v>555</v>
      </c>
      <c r="B2396" s="14" t="s">
        <v>36</v>
      </c>
      <c r="C2396" s="14" t="s">
        <v>37</v>
      </c>
      <c r="D2396" s="14" t="s">
        <v>7853</v>
      </c>
      <c r="E2396" s="58">
        <v>329886</v>
      </c>
      <c r="F2396" s="15" t="s">
        <v>7854</v>
      </c>
      <c r="G2396" s="15" t="s">
        <v>6696</v>
      </c>
      <c r="H2396" s="16">
        <v>100013418</v>
      </c>
      <c r="I2396" s="62">
        <v>710031629</v>
      </c>
      <c r="J2396" s="13">
        <v>37872869</v>
      </c>
      <c r="K2396" s="15" t="s">
        <v>92</v>
      </c>
      <c r="L2396" s="12" t="s">
        <v>555</v>
      </c>
      <c r="M2396" s="15" t="s">
        <v>7841</v>
      </c>
      <c r="N2396" s="49">
        <v>6501</v>
      </c>
      <c r="O2396" s="15" t="s">
        <v>7855</v>
      </c>
      <c r="P2396" s="15" t="s">
        <v>7856</v>
      </c>
      <c r="Q2396" s="48">
        <v>526720</v>
      </c>
      <c r="R2396" s="11" t="s">
        <v>45</v>
      </c>
      <c r="S2396" s="120">
        <v>12924</v>
      </c>
      <c r="T2396" s="85">
        <v>107.03</v>
      </c>
      <c r="U2396" s="86">
        <v>23</v>
      </c>
      <c r="V2396" s="123">
        <v>46.825625000000002</v>
      </c>
      <c r="W2396" s="85">
        <f t="shared" si="560"/>
        <v>8616</v>
      </c>
      <c r="X2396" s="86">
        <v>0</v>
      </c>
      <c r="Y2396" s="85">
        <v>16.054500000000001</v>
      </c>
      <c r="Z2396" s="86">
        <f t="shared" si="561"/>
        <v>0</v>
      </c>
      <c r="AA2396" s="86">
        <f t="shared" si="562"/>
        <v>8616</v>
      </c>
      <c r="AB2396" s="85">
        <v>122.77</v>
      </c>
      <c r="AC2396" s="85">
        <v>20</v>
      </c>
      <c r="AD2396" s="124">
        <f t="shared" si="558"/>
        <v>73.661999999999992</v>
      </c>
      <c r="AE2396" s="86">
        <f t="shared" si="563"/>
        <v>5893</v>
      </c>
      <c r="AF2396" s="85">
        <v>2</v>
      </c>
      <c r="AG2396" s="85">
        <v>36.831000000000003</v>
      </c>
      <c r="AH2396" s="85">
        <f t="shared" si="564"/>
        <v>295</v>
      </c>
      <c r="AI2396" s="86">
        <f t="shared" si="565"/>
        <v>14804</v>
      </c>
      <c r="AJ2396" s="86">
        <f t="shared" si="566"/>
        <v>1880</v>
      </c>
      <c r="AK2396" s="122"/>
      <c r="AL2396" s="85">
        <v>122.77</v>
      </c>
      <c r="AM2396" s="85">
        <v>20</v>
      </c>
      <c r="AN2396" s="124">
        <f t="shared" si="559"/>
        <v>73.661999999999992</v>
      </c>
      <c r="AO2396" s="86">
        <f t="shared" si="567"/>
        <v>5893</v>
      </c>
      <c r="AP2396" s="85">
        <v>2</v>
      </c>
      <c r="AQ2396" s="85">
        <v>36.831000000000003</v>
      </c>
      <c r="AR2396" s="85">
        <f t="shared" si="568"/>
        <v>295</v>
      </c>
      <c r="AS2396" s="86">
        <f t="shared" si="570"/>
        <v>14804</v>
      </c>
      <c r="AT2396" s="170">
        <f t="shared" si="571"/>
        <v>0</v>
      </c>
      <c r="AU2396" s="86">
        <v>14804</v>
      </c>
      <c r="AV2396" s="170">
        <f t="shared" si="569"/>
        <v>0</v>
      </c>
    </row>
    <row r="2397" spans="1:48" s="73" customFormat="1" ht="30" x14ac:dyDescent="0.2">
      <c r="A2397" s="10" t="s">
        <v>555</v>
      </c>
      <c r="B2397" s="14" t="s">
        <v>36</v>
      </c>
      <c r="C2397" s="14" t="s">
        <v>37</v>
      </c>
      <c r="D2397" s="14" t="s">
        <v>8074</v>
      </c>
      <c r="E2397" s="58">
        <v>332429</v>
      </c>
      <c r="F2397" s="15" t="s">
        <v>8075</v>
      </c>
      <c r="G2397" s="15" t="s">
        <v>6696</v>
      </c>
      <c r="H2397" s="16">
        <v>100013900</v>
      </c>
      <c r="I2397" s="62">
        <v>710040733</v>
      </c>
      <c r="J2397" s="13">
        <v>710040733</v>
      </c>
      <c r="K2397" s="15" t="s">
        <v>48</v>
      </c>
      <c r="L2397" s="12" t="s">
        <v>555</v>
      </c>
      <c r="M2397" s="15" t="s">
        <v>8076</v>
      </c>
      <c r="N2397" s="49">
        <v>9405</v>
      </c>
      <c r="O2397" s="15" t="s">
        <v>8077</v>
      </c>
      <c r="P2397" s="15" t="s">
        <v>8078</v>
      </c>
      <c r="Q2397" s="48">
        <v>528731</v>
      </c>
      <c r="R2397" s="11" t="s">
        <v>45</v>
      </c>
      <c r="S2397" s="120">
        <v>3371</v>
      </c>
      <c r="T2397" s="85">
        <v>107.03</v>
      </c>
      <c r="U2397" s="86">
        <v>6</v>
      </c>
      <c r="V2397" s="123">
        <v>46.825625000000002</v>
      </c>
      <c r="W2397" s="85">
        <f t="shared" si="560"/>
        <v>2248</v>
      </c>
      <c r="X2397" s="86">
        <v>0</v>
      </c>
      <c r="Y2397" s="85">
        <v>16.054500000000001</v>
      </c>
      <c r="Z2397" s="86">
        <f t="shared" si="561"/>
        <v>0</v>
      </c>
      <c r="AA2397" s="86">
        <f t="shared" si="562"/>
        <v>2248</v>
      </c>
      <c r="AB2397" s="85">
        <v>122.77</v>
      </c>
      <c r="AC2397" s="85">
        <v>8</v>
      </c>
      <c r="AD2397" s="124">
        <f t="shared" ref="AD2397:AD2460" si="572">+AB2397*0.6</f>
        <v>73.661999999999992</v>
      </c>
      <c r="AE2397" s="86">
        <f t="shared" si="563"/>
        <v>2357</v>
      </c>
      <c r="AF2397" s="85">
        <v>0</v>
      </c>
      <c r="AG2397" s="85">
        <v>36.831000000000003</v>
      </c>
      <c r="AH2397" s="85">
        <f t="shared" si="564"/>
        <v>0</v>
      </c>
      <c r="AI2397" s="86">
        <f t="shared" si="565"/>
        <v>4605</v>
      </c>
      <c r="AJ2397" s="86">
        <f t="shared" si="566"/>
        <v>1234</v>
      </c>
      <c r="AK2397" s="122"/>
      <c r="AL2397" s="85">
        <v>122.77</v>
      </c>
      <c r="AM2397" s="85">
        <v>8</v>
      </c>
      <c r="AN2397" s="124">
        <f t="shared" ref="AN2397:AN2460" si="573">+AL2397*0.6</f>
        <v>73.661999999999992</v>
      </c>
      <c r="AO2397" s="86">
        <f t="shared" si="567"/>
        <v>2357</v>
      </c>
      <c r="AP2397" s="85">
        <v>0</v>
      </c>
      <c r="AQ2397" s="85">
        <v>36.831000000000003</v>
      </c>
      <c r="AR2397" s="85">
        <f t="shared" si="568"/>
        <v>0</v>
      </c>
      <c r="AS2397" s="86">
        <f t="shared" si="570"/>
        <v>4605</v>
      </c>
      <c r="AT2397" s="170">
        <f t="shared" si="571"/>
        <v>0</v>
      </c>
      <c r="AU2397" s="86">
        <v>4605</v>
      </c>
      <c r="AV2397" s="170">
        <f t="shared" si="569"/>
        <v>0</v>
      </c>
    </row>
    <row r="2398" spans="1:48" s="73" customFormat="1" ht="45" x14ac:dyDescent="0.2">
      <c r="A2398" s="10" t="s">
        <v>555</v>
      </c>
      <c r="B2398" s="14" t="s">
        <v>36</v>
      </c>
      <c r="C2398" s="14" t="s">
        <v>37</v>
      </c>
      <c r="D2398" s="14" t="s">
        <v>7199</v>
      </c>
      <c r="E2398" s="58">
        <v>326186</v>
      </c>
      <c r="F2398" s="15" t="s">
        <v>7200</v>
      </c>
      <c r="G2398" s="15" t="s">
        <v>6696</v>
      </c>
      <c r="H2398" s="16">
        <v>100011988</v>
      </c>
      <c r="I2398" s="62">
        <v>710027273</v>
      </c>
      <c r="J2398" s="13">
        <v>42084164</v>
      </c>
      <c r="K2398" s="15" t="s">
        <v>92</v>
      </c>
      <c r="L2398" s="12" t="s">
        <v>555</v>
      </c>
      <c r="M2398" s="15" t="s">
        <v>7190</v>
      </c>
      <c r="N2398" s="49">
        <v>5994</v>
      </c>
      <c r="O2398" s="15" t="s">
        <v>7201</v>
      </c>
      <c r="P2398" s="15" t="s">
        <v>7202</v>
      </c>
      <c r="Q2398" s="48">
        <v>523470</v>
      </c>
      <c r="R2398" s="11" t="s">
        <v>45</v>
      </c>
      <c r="S2398" s="120">
        <v>7305</v>
      </c>
      <c r="T2398" s="85">
        <v>107.03</v>
      </c>
      <c r="U2398" s="86">
        <v>13</v>
      </c>
      <c r="V2398" s="123">
        <v>46.825625000000002</v>
      </c>
      <c r="W2398" s="85">
        <f t="shared" si="560"/>
        <v>4870</v>
      </c>
      <c r="X2398" s="86">
        <v>0</v>
      </c>
      <c r="Y2398" s="85">
        <v>16.054500000000001</v>
      </c>
      <c r="Z2398" s="86">
        <f t="shared" si="561"/>
        <v>0</v>
      </c>
      <c r="AA2398" s="86">
        <f t="shared" si="562"/>
        <v>4870</v>
      </c>
      <c r="AB2398" s="85">
        <v>122.77</v>
      </c>
      <c r="AC2398" s="85">
        <v>9</v>
      </c>
      <c r="AD2398" s="124">
        <f t="shared" si="572"/>
        <v>73.661999999999992</v>
      </c>
      <c r="AE2398" s="86">
        <f t="shared" si="563"/>
        <v>2652</v>
      </c>
      <c r="AF2398" s="85">
        <v>0</v>
      </c>
      <c r="AG2398" s="85">
        <v>36.831000000000003</v>
      </c>
      <c r="AH2398" s="85">
        <f t="shared" si="564"/>
        <v>0</v>
      </c>
      <c r="AI2398" s="86">
        <f t="shared" si="565"/>
        <v>7522</v>
      </c>
      <c r="AJ2398" s="86">
        <f t="shared" si="566"/>
        <v>217</v>
      </c>
      <c r="AK2398" s="122"/>
      <c r="AL2398" s="85">
        <v>122.77</v>
      </c>
      <c r="AM2398" s="85">
        <v>9</v>
      </c>
      <c r="AN2398" s="124">
        <f t="shared" si="573"/>
        <v>73.661999999999992</v>
      </c>
      <c r="AO2398" s="86">
        <f t="shared" si="567"/>
        <v>2652</v>
      </c>
      <c r="AP2398" s="85">
        <v>0</v>
      </c>
      <c r="AQ2398" s="85">
        <v>36.831000000000003</v>
      </c>
      <c r="AR2398" s="85">
        <f t="shared" si="568"/>
        <v>0</v>
      </c>
      <c r="AS2398" s="86">
        <f t="shared" si="570"/>
        <v>7522</v>
      </c>
      <c r="AT2398" s="170">
        <f t="shared" si="571"/>
        <v>0</v>
      </c>
      <c r="AU2398" s="86">
        <v>7522</v>
      </c>
      <c r="AV2398" s="170">
        <f t="shared" si="569"/>
        <v>0</v>
      </c>
    </row>
    <row r="2399" spans="1:48" s="73" customFormat="1" x14ac:dyDescent="0.2">
      <c r="A2399" s="10" t="s">
        <v>555</v>
      </c>
      <c r="B2399" s="14" t="s">
        <v>36</v>
      </c>
      <c r="C2399" s="14" t="s">
        <v>37</v>
      </c>
      <c r="D2399" s="14" t="s">
        <v>7314</v>
      </c>
      <c r="E2399" s="58">
        <v>326569</v>
      </c>
      <c r="F2399" s="15" t="s">
        <v>7315</v>
      </c>
      <c r="G2399" s="15" t="s">
        <v>6696</v>
      </c>
      <c r="H2399" s="16">
        <v>100012520</v>
      </c>
      <c r="I2399" s="62">
        <v>710027869</v>
      </c>
      <c r="J2399" s="13">
        <v>710027869</v>
      </c>
      <c r="K2399" s="15" t="s">
        <v>48</v>
      </c>
      <c r="L2399" s="12" t="s">
        <v>555</v>
      </c>
      <c r="M2399" s="15" t="s">
        <v>7169</v>
      </c>
      <c r="N2399" s="49">
        <v>5914</v>
      </c>
      <c r="O2399" s="15" t="s">
        <v>7316</v>
      </c>
      <c r="P2399" s="15" t="s">
        <v>7317</v>
      </c>
      <c r="Q2399" s="48">
        <v>523879</v>
      </c>
      <c r="R2399" s="11" t="s">
        <v>45</v>
      </c>
      <c r="S2399" s="120">
        <v>27533</v>
      </c>
      <c r="T2399" s="85">
        <v>107.03</v>
      </c>
      <c r="U2399" s="86">
        <v>49</v>
      </c>
      <c r="V2399" s="123">
        <v>46.825625000000002</v>
      </c>
      <c r="W2399" s="85">
        <f t="shared" si="560"/>
        <v>18356</v>
      </c>
      <c r="X2399" s="86">
        <v>0</v>
      </c>
      <c r="Y2399" s="85">
        <v>16.054500000000001</v>
      </c>
      <c r="Z2399" s="86">
        <f t="shared" si="561"/>
        <v>0</v>
      </c>
      <c r="AA2399" s="86">
        <f t="shared" si="562"/>
        <v>18356</v>
      </c>
      <c r="AB2399" s="85">
        <v>122.77</v>
      </c>
      <c r="AC2399" s="85">
        <v>52</v>
      </c>
      <c r="AD2399" s="124">
        <f t="shared" si="572"/>
        <v>73.661999999999992</v>
      </c>
      <c r="AE2399" s="86">
        <f t="shared" si="563"/>
        <v>15322</v>
      </c>
      <c r="AF2399" s="85">
        <v>1</v>
      </c>
      <c r="AG2399" s="85">
        <v>36.831000000000003</v>
      </c>
      <c r="AH2399" s="85">
        <f t="shared" si="564"/>
        <v>147</v>
      </c>
      <c r="AI2399" s="86">
        <f t="shared" si="565"/>
        <v>33825</v>
      </c>
      <c r="AJ2399" s="86">
        <f t="shared" si="566"/>
        <v>6292</v>
      </c>
      <c r="AK2399" s="122"/>
      <c r="AL2399" s="85">
        <v>122.77</v>
      </c>
      <c r="AM2399" s="85">
        <v>52</v>
      </c>
      <c r="AN2399" s="124">
        <f t="shared" si="573"/>
        <v>73.661999999999992</v>
      </c>
      <c r="AO2399" s="86">
        <f t="shared" si="567"/>
        <v>15322</v>
      </c>
      <c r="AP2399" s="85">
        <v>1</v>
      </c>
      <c r="AQ2399" s="85">
        <v>36.831000000000003</v>
      </c>
      <c r="AR2399" s="85">
        <f t="shared" si="568"/>
        <v>147</v>
      </c>
      <c r="AS2399" s="86">
        <f t="shared" si="570"/>
        <v>33825</v>
      </c>
      <c r="AT2399" s="170">
        <f t="shared" si="571"/>
        <v>0</v>
      </c>
      <c r="AU2399" s="86">
        <v>33825</v>
      </c>
      <c r="AV2399" s="170">
        <f t="shared" si="569"/>
        <v>0</v>
      </c>
    </row>
    <row r="2400" spans="1:48" s="73" customFormat="1" x14ac:dyDescent="0.2">
      <c r="A2400" s="10" t="s">
        <v>555</v>
      </c>
      <c r="B2400" s="14" t="s">
        <v>36</v>
      </c>
      <c r="C2400" s="14" t="s">
        <v>37</v>
      </c>
      <c r="D2400" s="14" t="s">
        <v>7207</v>
      </c>
      <c r="E2400" s="58">
        <v>326208</v>
      </c>
      <c r="F2400" s="15" t="s">
        <v>7208</v>
      </c>
      <c r="G2400" s="15" t="s">
        <v>6696</v>
      </c>
      <c r="H2400" s="16">
        <v>100012368</v>
      </c>
      <c r="I2400" s="62">
        <v>710027303</v>
      </c>
      <c r="J2400" s="13">
        <v>710027303</v>
      </c>
      <c r="K2400" s="15" t="s">
        <v>48</v>
      </c>
      <c r="L2400" s="12" t="s">
        <v>555</v>
      </c>
      <c r="M2400" s="15" t="s">
        <v>7169</v>
      </c>
      <c r="N2400" s="49">
        <v>5911</v>
      </c>
      <c r="O2400" s="15" t="s">
        <v>7209</v>
      </c>
      <c r="P2400" s="15" t="s">
        <v>7210</v>
      </c>
      <c r="Q2400" s="48">
        <v>523496</v>
      </c>
      <c r="R2400" s="11" t="s">
        <v>45</v>
      </c>
      <c r="S2400" s="120">
        <v>11238</v>
      </c>
      <c r="T2400" s="85">
        <v>107.03</v>
      </c>
      <c r="U2400" s="86">
        <v>20</v>
      </c>
      <c r="V2400" s="123">
        <v>46.825625000000002</v>
      </c>
      <c r="W2400" s="85">
        <f t="shared" si="560"/>
        <v>7492</v>
      </c>
      <c r="X2400" s="86">
        <v>0</v>
      </c>
      <c r="Y2400" s="85">
        <v>16.054500000000001</v>
      </c>
      <c r="Z2400" s="86">
        <f t="shared" si="561"/>
        <v>0</v>
      </c>
      <c r="AA2400" s="86">
        <f t="shared" si="562"/>
        <v>7492</v>
      </c>
      <c r="AB2400" s="85">
        <v>122.77</v>
      </c>
      <c r="AC2400" s="85">
        <v>13</v>
      </c>
      <c r="AD2400" s="124">
        <f t="shared" si="572"/>
        <v>73.661999999999992</v>
      </c>
      <c r="AE2400" s="86">
        <f t="shared" si="563"/>
        <v>3830</v>
      </c>
      <c r="AF2400" s="85">
        <v>0</v>
      </c>
      <c r="AG2400" s="85">
        <v>36.831000000000003</v>
      </c>
      <c r="AH2400" s="85">
        <f t="shared" si="564"/>
        <v>0</v>
      </c>
      <c r="AI2400" s="86">
        <f t="shared" si="565"/>
        <v>11322</v>
      </c>
      <c r="AJ2400" s="86">
        <f t="shared" si="566"/>
        <v>84</v>
      </c>
      <c r="AK2400" s="122"/>
      <c r="AL2400" s="85">
        <v>122.77</v>
      </c>
      <c r="AM2400" s="85">
        <v>13</v>
      </c>
      <c r="AN2400" s="124">
        <f t="shared" si="573"/>
        <v>73.661999999999992</v>
      </c>
      <c r="AO2400" s="86">
        <f t="shared" si="567"/>
        <v>3830</v>
      </c>
      <c r="AP2400" s="85">
        <v>0</v>
      </c>
      <c r="AQ2400" s="85">
        <v>36.831000000000003</v>
      </c>
      <c r="AR2400" s="85">
        <f t="shared" si="568"/>
        <v>0</v>
      </c>
      <c r="AS2400" s="86">
        <f t="shared" si="570"/>
        <v>11322</v>
      </c>
      <c r="AT2400" s="170">
        <f t="shared" si="571"/>
        <v>0</v>
      </c>
      <c r="AU2400" s="86">
        <v>11322</v>
      </c>
      <c r="AV2400" s="170">
        <f t="shared" si="569"/>
        <v>0</v>
      </c>
    </row>
    <row r="2401" spans="1:48" s="73" customFormat="1" x14ac:dyDescent="0.2">
      <c r="A2401" s="10" t="s">
        <v>555</v>
      </c>
      <c r="B2401" s="14" t="s">
        <v>36</v>
      </c>
      <c r="C2401" s="14" t="s">
        <v>37</v>
      </c>
      <c r="D2401" s="14" t="s">
        <v>7203</v>
      </c>
      <c r="E2401" s="58">
        <v>326194</v>
      </c>
      <c r="F2401" s="15" t="s">
        <v>7204</v>
      </c>
      <c r="G2401" s="15" t="s">
        <v>6696</v>
      </c>
      <c r="H2401" s="16">
        <v>100012370</v>
      </c>
      <c r="I2401" s="62">
        <v>710027281</v>
      </c>
      <c r="J2401" s="13">
        <v>710027281</v>
      </c>
      <c r="K2401" s="15" t="s">
        <v>48</v>
      </c>
      <c r="L2401" s="12" t="s">
        <v>555</v>
      </c>
      <c r="M2401" s="15" t="s">
        <v>7169</v>
      </c>
      <c r="N2401" s="49">
        <v>5912</v>
      </c>
      <c r="O2401" s="15" t="s">
        <v>7205</v>
      </c>
      <c r="P2401" s="15" t="s">
        <v>7206</v>
      </c>
      <c r="Q2401" s="48">
        <v>523488</v>
      </c>
      <c r="R2401" s="11" t="s">
        <v>45</v>
      </c>
      <c r="S2401" s="120">
        <v>10114</v>
      </c>
      <c r="T2401" s="85">
        <v>107.03</v>
      </c>
      <c r="U2401" s="86">
        <v>18</v>
      </c>
      <c r="V2401" s="123">
        <v>46.825625000000002</v>
      </c>
      <c r="W2401" s="85">
        <f t="shared" si="560"/>
        <v>6743</v>
      </c>
      <c r="X2401" s="86">
        <v>0</v>
      </c>
      <c r="Y2401" s="85">
        <v>16.054500000000001</v>
      </c>
      <c r="Z2401" s="86">
        <f t="shared" si="561"/>
        <v>0</v>
      </c>
      <c r="AA2401" s="86">
        <f t="shared" si="562"/>
        <v>6743</v>
      </c>
      <c r="AB2401" s="85">
        <v>122.77</v>
      </c>
      <c r="AC2401" s="85">
        <v>19</v>
      </c>
      <c r="AD2401" s="124">
        <f t="shared" si="572"/>
        <v>73.661999999999992</v>
      </c>
      <c r="AE2401" s="86">
        <f t="shared" si="563"/>
        <v>5598</v>
      </c>
      <c r="AF2401" s="85">
        <v>0</v>
      </c>
      <c r="AG2401" s="85">
        <v>36.831000000000003</v>
      </c>
      <c r="AH2401" s="85">
        <f t="shared" si="564"/>
        <v>0</v>
      </c>
      <c r="AI2401" s="86">
        <f t="shared" si="565"/>
        <v>12341</v>
      </c>
      <c r="AJ2401" s="86">
        <f t="shared" si="566"/>
        <v>2227</v>
      </c>
      <c r="AK2401" s="122"/>
      <c r="AL2401" s="85">
        <v>122.77</v>
      </c>
      <c r="AM2401" s="85">
        <v>19</v>
      </c>
      <c r="AN2401" s="124">
        <f t="shared" si="573"/>
        <v>73.661999999999992</v>
      </c>
      <c r="AO2401" s="86">
        <f t="shared" si="567"/>
        <v>5598</v>
      </c>
      <c r="AP2401" s="85">
        <v>0</v>
      </c>
      <c r="AQ2401" s="85">
        <v>36.831000000000003</v>
      </c>
      <c r="AR2401" s="85">
        <f t="shared" si="568"/>
        <v>0</v>
      </c>
      <c r="AS2401" s="86">
        <f t="shared" si="570"/>
        <v>12341</v>
      </c>
      <c r="AT2401" s="170">
        <f t="shared" si="571"/>
        <v>0</v>
      </c>
      <c r="AU2401" s="86">
        <v>12341</v>
      </c>
      <c r="AV2401" s="170">
        <f t="shared" si="569"/>
        <v>0</v>
      </c>
    </row>
    <row r="2402" spans="1:48" s="73" customFormat="1" ht="45" x14ac:dyDescent="0.2">
      <c r="A2402" s="10" t="s">
        <v>555</v>
      </c>
      <c r="B2402" s="14" t="s">
        <v>36</v>
      </c>
      <c r="C2402" s="14" t="s">
        <v>37</v>
      </c>
      <c r="D2402" s="14" t="s">
        <v>7521</v>
      </c>
      <c r="E2402" s="58">
        <v>327093</v>
      </c>
      <c r="F2402" s="15" t="s">
        <v>7522</v>
      </c>
      <c r="G2402" s="15" t="s">
        <v>6696</v>
      </c>
      <c r="H2402" s="16">
        <v>100012675</v>
      </c>
      <c r="I2402" s="62">
        <v>710028474</v>
      </c>
      <c r="J2402" s="13">
        <v>37877089</v>
      </c>
      <c r="K2402" s="15" t="s">
        <v>92</v>
      </c>
      <c r="L2402" s="12" t="s">
        <v>555</v>
      </c>
      <c r="M2402" s="15" t="s">
        <v>6697</v>
      </c>
      <c r="N2402" s="49">
        <v>8233</v>
      </c>
      <c r="O2402" s="15" t="s">
        <v>7523</v>
      </c>
      <c r="P2402" s="15" t="s">
        <v>7524</v>
      </c>
      <c r="Q2402" s="48">
        <v>524476</v>
      </c>
      <c r="R2402" s="11" t="s">
        <v>45</v>
      </c>
      <c r="S2402" s="120">
        <v>5619</v>
      </c>
      <c r="T2402" s="85">
        <v>107.03</v>
      </c>
      <c r="U2402" s="86">
        <v>10</v>
      </c>
      <c r="V2402" s="123">
        <v>46.825625000000002</v>
      </c>
      <c r="W2402" s="85">
        <f t="shared" si="560"/>
        <v>3746</v>
      </c>
      <c r="X2402" s="86">
        <v>0</v>
      </c>
      <c r="Y2402" s="85">
        <v>16.054500000000001</v>
      </c>
      <c r="Z2402" s="86">
        <f t="shared" si="561"/>
        <v>0</v>
      </c>
      <c r="AA2402" s="86">
        <f t="shared" si="562"/>
        <v>3746</v>
      </c>
      <c r="AB2402" s="85">
        <v>122.77</v>
      </c>
      <c r="AC2402" s="85">
        <v>8</v>
      </c>
      <c r="AD2402" s="124">
        <f t="shared" si="572"/>
        <v>73.661999999999992</v>
      </c>
      <c r="AE2402" s="86">
        <f t="shared" si="563"/>
        <v>2357</v>
      </c>
      <c r="AF2402" s="85">
        <v>0</v>
      </c>
      <c r="AG2402" s="85">
        <v>36.831000000000003</v>
      </c>
      <c r="AH2402" s="85">
        <f t="shared" si="564"/>
        <v>0</v>
      </c>
      <c r="AI2402" s="86">
        <f t="shared" si="565"/>
        <v>6103</v>
      </c>
      <c r="AJ2402" s="86">
        <f t="shared" si="566"/>
        <v>484</v>
      </c>
      <c r="AK2402" s="122"/>
      <c r="AL2402" s="85">
        <v>122.77</v>
      </c>
      <c r="AM2402" s="85">
        <v>8</v>
      </c>
      <c r="AN2402" s="124">
        <f t="shared" si="573"/>
        <v>73.661999999999992</v>
      </c>
      <c r="AO2402" s="86">
        <f t="shared" si="567"/>
        <v>2357</v>
      </c>
      <c r="AP2402" s="85">
        <v>0</v>
      </c>
      <c r="AQ2402" s="85">
        <v>36.831000000000003</v>
      </c>
      <c r="AR2402" s="85">
        <f t="shared" si="568"/>
        <v>0</v>
      </c>
      <c r="AS2402" s="86">
        <f t="shared" si="570"/>
        <v>6103</v>
      </c>
      <c r="AT2402" s="170">
        <f t="shared" si="571"/>
        <v>0</v>
      </c>
      <c r="AU2402" s="86">
        <v>6103</v>
      </c>
      <c r="AV2402" s="170">
        <f t="shared" si="569"/>
        <v>0</v>
      </c>
    </row>
    <row r="2403" spans="1:48" s="73" customFormat="1" x14ac:dyDescent="0.2">
      <c r="A2403" s="10" t="s">
        <v>555</v>
      </c>
      <c r="B2403" s="14" t="s">
        <v>36</v>
      </c>
      <c r="C2403" s="14" t="s">
        <v>37</v>
      </c>
      <c r="D2403" s="14" t="s">
        <v>7982</v>
      </c>
      <c r="E2403" s="58">
        <v>330485</v>
      </c>
      <c r="F2403" s="15" t="s">
        <v>7983</v>
      </c>
      <c r="G2403" s="15" t="s">
        <v>6696</v>
      </c>
      <c r="H2403" s="16">
        <v>100013693</v>
      </c>
      <c r="I2403" s="62">
        <v>710031998</v>
      </c>
      <c r="J2403" s="13">
        <v>710031998</v>
      </c>
      <c r="K2403" s="15" t="s">
        <v>48</v>
      </c>
      <c r="L2403" s="12" t="s">
        <v>555</v>
      </c>
      <c r="M2403" s="15" t="s">
        <v>6748</v>
      </c>
      <c r="N2403" s="49">
        <v>9041</v>
      </c>
      <c r="O2403" s="15" t="s">
        <v>7984</v>
      </c>
      <c r="P2403" s="15" t="s">
        <v>7985</v>
      </c>
      <c r="Q2403" s="48">
        <v>527319</v>
      </c>
      <c r="R2403" s="11" t="s">
        <v>45</v>
      </c>
      <c r="S2403" s="120">
        <v>1686</v>
      </c>
      <c r="T2403" s="85">
        <v>107.03</v>
      </c>
      <c r="U2403" s="86">
        <v>3</v>
      </c>
      <c r="V2403" s="123">
        <v>46.825625000000002</v>
      </c>
      <c r="W2403" s="85">
        <f t="shared" si="560"/>
        <v>1124</v>
      </c>
      <c r="X2403" s="86">
        <v>0</v>
      </c>
      <c r="Y2403" s="85">
        <v>16.054500000000001</v>
      </c>
      <c r="Z2403" s="86">
        <f t="shared" si="561"/>
        <v>0</v>
      </c>
      <c r="AA2403" s="86">
        <f t="shared" si="562"/>
        <v>1124</v>
      </c>
      <c r="AB2403" s="85">
        <v>122.77</v>
      </c>
      <c r="AC2403" s="85">
        <v>4</v>
      </c>
      <c r="AD2403" s="124">
        <f t="shared" si="572"/>
        <v>73.661999999999992</v>
      </c>
      <c r="AE2403" s="86">
        <f t="shared" si="563"/>
        <v>1179</v>
      </c>
      <c r="AF2403" s="85">
        <v>0</v>
      </c>
      <c r="AG2403" s="85">
        <v>36.831000000000003</v>
      </c>
      <c r="AH2403" s="85">
        <f t="shared" si="564"/>
        <v>0</v>
      </c>
      <c r="AI2403" s="86">
        <f t="shared" si="565"/>
        <v>2303</v>
      </c>
      <c r="AJ2403" s="86">
        <f t="shared" si="566"/>
        <v>617</v>
      </c>
      <c r="AK2403" s="122"/>
      <c r="AL2403" s="85">
        <v>122.77</v>
      </c>
      <c r="AM2403" s="85">
        <v>4</v>
      </c>
      <c r="AN2403" s="124">
        <f t="shared" si="573"/>
        <v>73.661999999999992</v>
      </c>
      <c r="AO2403" s="86">
        <f t="shared" si="567"/>
        <v>1179</v>
      </c>
      <c r="AP2403" s="85">
        <v>0</v>
      </c>
      <c r="AQ2403" s="85">
        <v>36.831000000000003</v>
      </c>
      <c r="AR2403" s="85">
        <f t="shared" si="568"/>
        <v>0</v>
      </c>
      <c r="AS2403" s="86">
        <f t="shared" si="570"/>
        <v>2303</v>
      </c>
      <c r="AT2403" s="170">
        <f t="shared" si="571"/>
        <v>0</v>
      </c>
      <c r="AU2403" s="86">
        <v>2303</v>
      </c>
      <c r="AV2403" s="170">
        <f t="shared" si="569"/>
        <v>0</v>
      </c>
    </row>
    <row r="2404" spans="1:48" s="73" customFormat="1" x14ac:dyDescent="0.2">
      <c r="A2404" s="10" t="s">
        <v>555</v>
      </c>
      <c r="B2404" s="14" t="s">
        <v>36</v>
      </c>
      <c r="C2404" s="14" t="s">
        <v>37</v>
      </c>
      <c r="D2404" s="14" t="s">
        <v>6770</v>
      </c>
      <c r="E2404" s="58">
        <v>322041</v>
      </c>
      <c r="F2404" s="15" t="s">
        <v>6771</v>
      </c>
      <c r="G2404" s="15" t="s">
        <v>6696</v>
      </c>
      <c r="H2404" s="16">
        <v>100011565</v>
      </c>
      <c r="I2404" s="62">
        <v>710023324</v>
      </c>
      <c r="J2404" s="13">
        <v>710023324</v>
      </c>
      <c r="K2404" s="15" t="s">
        <v>48</v>
      </c>
      <c r="L2404" s="12" t="s">
        <v>555</v>
      </c>
      <c r="M2404" s="15" t="s">
        <v>556</v>
      </c>
      <c r="N2404" s="49">
        <v>8611</v>
      </c>
      <c r="O2404" s="15" t="s">
        <v>6772</v>
      </c>
      <c r="P2404" s="15" t="s">
        <v>6773</v>
      </c>
      <c r="Q2404" s="48">
        <v>519251</v>
      </c>
      <c r="R2404" s="11" t="s">
        <v>45</v>
      </c>
      <c r="S2404" s="120">
        <v>2810</v>
      </c>
      <c r="T2404" s="85">
        <v>107.03</v>
      </c>
      <c r="U2404" s="86">
        <v>5</v>
      </c>
      <c r="V2404" s="123">
        <v>46.825625000000002</v>
      </c>
      <c r="W2404" s="85">
        <f t="shared" si="560"/>
        <v>1873</v>
      </c>
      <c r="X2404" s="86">
        <v>0</v>
      </c>
      <c r="Y2404" s="85">
        <v>16.054500000000001</v>
      </c>
      <c r="Z2404" s="86">
        <f t="shared" si="561"/>
        <v>0</v>
      </c>
      <c r="AA2404" s="86">
        <f t="shared" si="562"/>
        <v>1873</v>
      </c>
      <c r="AB2404" s="85">
        <v>122.77</v>
      </c>
      <c r="AC2404" s="85">
        <v>4</v>
      </c>
      <c r="AD2404" s="124">
        <f t="shared" si="572"/>
        <v>73.661999999999992</v>
      </c>
      <c r="AE2404" s="86">
        <f t="shared" si="563"/>
        <v>1179</v>
      </c>
      <c r="AF2404" s="85">
        <v>0</v>
      </c>
      <c r="AG2404" s="85">
        <v>36.831000000000003</v>
      </c>
      <c r="AH2404" s="85">
        <f t="shared" si="564"/>
        <v>0</v>
      </c>
      <c r="AI2404" s="86">
        <f t="shared" si="565"/>
        <v>3052</v>
      </c>
      <c r="AJ2404" s="86">
        <f t="shared" si="566"/>
        <v>242</v>
      </c>
      <c r="AK2404" s="122"/>
      <c r="AL2404" s="85">
        <v>122.77</v>
      </c>
      <c r="AM2404" s="85">
        <v>4</v>
      </c>
      <c r="AN2404" s="124">
        <f t="shared" si="573"/>
        <v>73.661999999999992</v>
      </c>
      <c r="AO2404" s="86">
        <f t="shared" si="567"/>
        <v>1179</v>
      </c>
      <c r="AP2404" s="85">
        <v>0</v>
      </c>
      <c r="AQ2404" s="85">
        <v>36.831000000000003</v>
      </c>
      <c r="AR2404" s="85">
        <f t="shared" si="568"/>
        <v>0</v>
      </c>
      <c r="AS2404" s="86">
        <f t="shared" si="570"/>
        <v>3052</v>
      </c>
      <c r="AT2404" s="170">
        <f t="shared" si="571"/>
        <v>0</v>
      </c>
      <c r="AU2404" s="86">
        <v>3052</v>
      </c>
      <c r="AV2404" s="170">
        <f t="shared" si="569"/>
        <v>0</v>
      </c>
    </row>
    <row r="2405" spans="1:48" s="73" customFormat="1" ht="45" x14ac:dyDescent="0.2">
      <c r="A2405" s="10" t="s">
        <v>555</v>
      </c>
      <c r="B2405" s="14" t="s">
        <v>36</v>
      </c>
      <c r="C2405" s="14" t="s">
        <v>37</v>
      </c>
      <c r="D2405" s="14" t="s">
        <v>7010</v>
      </c>
      <c r="E2405" s="58">
        <v>322997</v>
      </c>
      <c r="F2405" s="15" t="s">
        <v>7011</v>
      </c>
      <c r="G2405" s="15" t="s">
        <v>6696</v>
      </c>
      <c r="H2405" s="16">
        <v>100011751</v>
      </c>
      <c r="I2405" s="62">
        <v>710023987</v>
      </c>
      <c r="J2405" s="13">
        <v>37942611</v>
      </c>
      <c r="K2405" s="15" t="s">
        <v>92</v>
      </c>
      <c r="L2405" s="12" t="s">
        <v>555</v>
      </c>
      <c r="M2405" s="15" t="s">
        <v>6968</v>
      </c>
      <c r="N2405" s="49">
        <v>6701</v>
      </c>
      <c r="O2405" s="15" t="s">
        <v>7012</v>
      </c>
      <c r="P2405" s="15" t="s">
        <v>7013</v>
      </c>
      <c r="Q2405" s="48">
        <v>520225</v>
      </c>
      <c r="R2405" s="11" t="s">
        <v>45</v>
      </c>
      <c r="S2405" s="120">
        <v>2810</v>
      </c>
      <c r="T2405" s="85">
        <v>107.03</v>
      </c>
      <c r="U2405" s="86">
        <v>5</v>
      </c>
      <c r="V2405" s="123">
        <v>46.825625000000002</v>
      </c>
      <c r="W2405" s="85">
        <f t="shared" ref="W2405:W2468" si="574">+ROUND(U2405*V2405*8,0)</f>
        <v>1873</v>
      </c>
      <c r="X2405" s="86">
        <v>0</v>
      </c>
      <c r="Y2405" s="85">
        <v>16.054500000000001</v>
      </c>
      <c r="Z2405" s="86">
        <f t="shared" ref="Z2405:Z2468" si="575">ROUND(X2405*Y2405*8,0)</f>
        <v>0</v>
      </c>
      <c r="AA2405" s="86">
        <f t="shared" si="562"/>
        <v>1873</v>
      </c>
      <c r="AB2405" s="85">
        <v>122.77</v>
      </c>
      <c r="AC2405" s="85">
        <v>9</v>
      </c>
      <c r="AD2405" s="124">
        <f t="shared" si="572"/>
        <v>73.661999999999992</v>
      </c>
      <c r="AE2405" s="86">
        <f t="shared" si="563"/>
        <v>2652</v>
      </c>
      <c r="AF2405" s="85">
        <v>0</v>
      </c>
      <c r="AG2405" s="85">
        <v>36.831000000000003</v>
      </c>
      <c r="AH2405" s="85">
        <f t="shared" si="564"/>
        <v>0</v>
      </c>
      <c r="AI2405" s="86">
        <f t="shared" si="565"/>
        <v>4525</v>
      </c>
      <c r="AJ2405" s="86">
        <f t="shared" si="566"/>
        <v>1715</v>
      </c>
      <c r="AK2405" s="122"/>
      <c r="AL2405" s="85">
        <v>122.77</v>
      </c>
      <c r="AM2405" s="85">
        <v>9</v>
      </c>
      <c r="AN2405" s="124">
        <f t="shared" si="573"/>
        <v>73.661999999999992</v>
      </c>
      <c r="AO2405" s="86">
        <f t="shared" si="567"/>
        <v>2652</v>
      </c>
      <c r="AP2405" s="85">
        <v>0</v>
      </c>
      <c r="AQ2405" s="85">
        <v>36.831000000000003</v>
      </c>
      <c r="AR2405" s="85">
        <f t="shared" si="568"/>
        <v>0</v>
      </c>
      <c r="AS2405" s="86">
        <f t="shared" si="570"/>
        <v>4525</v>
      </c>
      <c r="AT2405" s="170">
        <f t="shared" si="571"/>
        <v>0</v>
      </c>
      <c r="AU2405" s="86">
        <v>4525</v>
      </c>
      <c r="AV2405" s="170">
        <f t="shared" si="569"/>
        <v>0</v>
      </c>
    </row>
    <row r="2406" spans="1:48" s="73" customFormat="1" x14ac:dyDescent="0.2">
      <c r="A2406" s="10" t="s">
        <v>555</v>
      </c>
      <c r="B2406" s="14" t="s">
        <v>36</v>
      </c>
      <c r="C2406" s="14" t="s">
        <v>37</v>
      </c>
      <c r="D2406" s="14" t="s">
        <v>6774</v>
      </c>
      <c r="E2406" s="58">
        <v>322059</v>
      </c>
      <c r="F2406" s="15" t="s">
        <v>6775</v>
      </c>
      <c r="G2406" s="15" t="s">
        <v>6696</v>
      </c>
      <c r="H2406" s="16">
        <v>100011570</v>
      </c>
      <c r="I2406" s="62">
        <v>710023332</v>
      </c>
      <c r="J2406" s="13">
        <v>710023332</v>
      </c>
      <c r="K2406" s="15" t="s">
        <v>48</v>
      </c>
      <c r="L2406" s="12" t="s">
        <v>555</v>
      </c>
      <c r="M2406" s="15" t="s">
        <v>556</v>
      </c>
      <c r="N2406" s="49">
        <v>8606</v>
      </c>
      <c r="O2406" s="15" t="s">
        <v>6776</v>
      </c>
      <c r="P2406" s="15" t="s">
        <v>6777</v>
      </c>
      <c r="Q2406" s="48">
        <v>519260</v>
      </c>
      <c r="R2406" s="11" t="s">
        <v>45</v>
      </c>
      <c r="S2406" s="120">
        <v>9552</v>
      </c>
      <c r="T2406" s="85">
        <v>107.03</v>
      </c>
      <c r="U2406" s="86">
        <v>17</v>
      </c>
      <c r="V2406" s="123">
        <v>46.825625000000002</v>
      </c>
      <c r="W2406" s="85">
        <f t="shared" si="574"/>
        <v>6368</v>
      </c>
      <c r="X2406" s="86">
        <v>0</v>
      </c>
      <c r="Y2406" s="85">
        <v>16.054500000000001</v>
      </c>
      <c r="Z2406" s="86">
        <f t="shared" si="575"/>
        <v>0</v>
      </c>
      <c r="AA2406" s="86">
        <f t="shared" si="562"/>
        <v>6368</v>
      </c>
      <c r="AB2406" s="85">
        <v>122.77</v>
      </c>
      <c r="AC2406" s="85">
        <v>13</v>
      </c>
      <c r="AD2406" s="124">
        <f t="shared" si="572"/>
        <v>73.661999999999992</v>
      </c>
      <c r="AE2406" s="86">
        <f t="shared" si="563"/>
        <v>3830</v>
      </c>
      <c r="AF2406" s="85">
        <v>0</v>
      </c>
      <c r="AG2406" s="85">
        <v>36.831000000000003</v>
      </c>
      <c r="AH2406" s="85">
        <f t="shared" si="564"/>
        <v>0</v>
      </c>
      <c r="AI2406" s="86">
        <f t="shared" si="565"/>
        <v>10198</v>
      </c>
      <c r="AJ2406" s="86">
        <f t="shared" si="566"/>
        <v>646</v>
      </c>
      <c r="AK2406" s="122"/>
      <c r="AL2406" s="85">
        <v>122.77</v>
      </c>
      <c r="AM2406" s="85">
        <v>13</v>
      </c>
      <c r="AN2406" s="124">
        <f t="shared" si="573"/>
        <v>73.661999999999992</v>
      </c>
      <c r="AO2406" s="86">
        <f t="shared" si="567"/>
        <v>3830</v>
      </c>
      <c r="AP2406" s="85">
        <v>0</v>
      </c>
      <c r="AQ2406" s="85">
        <v>36.831000000000003</v>
      </c>
      <c r="AR2406" s="85">
        <f t="shared" si="568"/>
        <v>0</v>
      </c>
      <c r="AS2406" s="86">
        <f t="shared" si="570"/>
        <v>10198</v>
      </c>
      <c r="AT2406" s="170">
        <f t="shared" si="571"/>
        <v>0</v>
      </c>
      <c r="AU2406" s="86">
        <v>10198</v>
      </c>
      <c r="AV2406" s="170">
        <f t="shared" si="569"/>
        <v>0</v>
      </c>
    </row>
    <row r="2407" spans="1:48" s="73" customFormat="1" ht="45" x14ac:dyDescent="0.2">
      <c r="A2407" s="10" t="s">
        <v>555</v>
      </c>
      <c r="B2407" s="14" t="s">
        <v>36</v>
      </c>
      <c r="C2407" s="14" t="s">
        <v>37</v>
      </c>
      <c r="D2407" s="14" t="s">
        <v>7857</v>
      </c>
      <c r="E2407" s="58">
        <v>329908</v>
      </c>
      <c r="F2407" s="15" t="s">
        <v>7858</v>
      </c>
      <c r="G2407" s="15" t="s">
        <v>6696</v>
      </c>
      <c r="H2407" s="16">
        <v>100013422</v>
      </c>
      <c r="I2407" s="62">
        <v>710031637</v>
      </c>
      <c r="J2407" s="13">
        <v>37944215</v>
      </c>
      <c r="K2407" s="15" t="s">
        <v>105</v>
      </c>
      <c r="L2407" s="12" t="s">
        <v>555</v>
      </c>
      <c r="M2407" s="15" t="s">
        <v>7841</v>
      </c>
      <c r="N2407" s="49">
        <v>6545</v>
      </c>
      <c r="O2407" s="15" t="s">
        <v>7859</v>
      </c>
      <c r="P2407" s="15" t="s">
        <v>7860</v>
      </c>
      <c r="Q2407" s="48">
        <v>526746</v>
      </c>
      <c r="R2407" s="11" t="s">
        <v>45</v>
      </c>
      <c r="S2407" s="120">
        <v>1124</v>
      </c>
      <c r="T2407" s="85">
        <v>107.03</v>
      </c>
      <c r="U2407" s="86">
        <v>2</v>
      </c>
      <c r="V2407" s="123">
        <v>46.825625000000002</v>
      </c>
      <c r="W2407" s="85">
        <f t="shared" si="574"/>
        <v>749</v>
      </c>
      <c r="X2407" s="86">
        <v>0</v>
      </c>
      <c r="Y2407" s="85">
        <v>16.054500000000001</v>
      </c>
      <c r="Z2407" s="86">
        <f t="shared" si="575"/>
        <v>0</v>
      </c>
      <c r="AA2407" s="86">
        <f t="shared" si="562"/>
        <v>749</v>
      </c>
      <c r="AB2407" s="85">
        <v>122.77</v>
      </c>
      <c r="AC2407" s="85">
        <v>5</v>
      </c>
      <c r="AD2407" s="124">
        <f t="shared" si="572"/>
        <v>73.661999999999992</v>
      </c>
      <c r="AE2407" s="86">
        <f t="shared" si="563"/>
        <v>1473</v>
      </c>
      <c r="AF2407" s="85">
        <v>0</v>
      </c>
      <c r="AG2407" s="85">
        <v>36.831000000000003</v>
      </c>
      <c r="AH2407" s="85">
        <f t="shared" si="564"/>
        <v>0</v>
      </c>
      <c r="AI2407" s="86">
        <f t="shared" si="565"/>
        <v>2222</v>
      </c>
      <c r="AJ2407" s="86">
        <f t="shared" si="566"/>
        <v>1098</v>
      </c>
      <c r="AK2407" s="122"/>
      <c r="AL2407" s="85">
        <v>122.77</v>
      </c>
      <c r="AM2407" s="85">
        <v>5</v>
      </c>
      <c r="AN2407" s="124">
        <f t="shared" si="573"/>
        <v>73.661999999999992</v>
      </c>
      <c r="AO2407" s="86">
        <f t="shared" si="567"/>
        <v>1473</v>
      </c>
      <c r="AP2407" s="85">
        <v>0</v>
      </c>
      <c r="AQ2407" s="85">
        <v>36.831000000000003</v>
      </c>
      <c r="AR2407" s="85">
        <f t="shared" si="568"/>
        <v>0</v>
      </c>
      <c r="AS2407" s="86">
        <f t="shared" si="570"/>
        <v>2222</v>
      </c>
      <c r="AT2407" s="170">
        <f t="shared" si="571"/>
        <v>0</v>
      </c>
      <c r="AU2407" s="86">
        <v>2222</v>
      </c>
      <c r="AV2407" s="170">
        <f t="shared" si="569"/>
        <v>0</v>
      </c>
    </row>
    <row r="2408" spans="1:48" s="73" customFormat="1" x14ac:dyDescent="0.2">
      <c r="A2408" s="10" t="s">
        <v>555</v>
      </c>
      <c r="B2408" s="14" t="s">
        <v>36</v>
      </c>
      <c r="C2408" s="14" t="s">
        <v>37</v>
      </c>
      <c r="D2408" s="14" t="s">
        <v>7014</v>
      </c>
      <c r="E2408" s="58">
        <v>323004</v>
      </c>
      <c r="F2408" s="15" t="s">
        <v>7015</v>
      </c>
      <c r="G2408" s="15" t="s">
        <v>6696</v>
      </c>
      <c r="H2408" s="16">
        <v>100011753</v>
      </c>
      <c r="I2408" s="62">
        <v>710023995</v>
      </c>
      <c r="J2408" s="13">
        <v>710023995</v>
      </c>
      <c r="K2408" s="15" t="s">
        <v>48</v>
      </c>
      <c r="L2408" s="12" t="s">
        <v>555</v>
      </c>
      <c r="M2408" s="15" t="s">
        <v>6968</v>
      </c>
      <c r="N2408" s="49">
        <v>6723</v>
      </c>
      <c r="O2408" s="15" t="s">
        <v>7016</v>
      </c>
      <c r="P2408" s="15" t="s">
        <v>7017</v>
      </c>
      <c r="Q2408" s="48">
        <v>520233</v>
      </c>
      <c r="R2408" s="11" t="s">
        <v>45</v>
      </c>
      <c r="S2408" s="120">
        <v>0</v>
      </c>
      <c r="T2408" s="85">
        <v>107.03</v>
      </c>
      <c r="U2408" s="86">
        <v>0</v>
      </c>
      <c r="V2408" s="123">
        <v>46.825625000000002</v>
      </c>
      <c r="W2408" s="85">
        <f t="shared" si="574"/>
        <v>0</v>
      </c>
      <c r="X2408" s="86">
        <v>0</v>
      </c>
      <c r="Y2408" s="85">
        <v>16.054500000000001</v>
      </c>
      <c r="Z2408" s="86">
        <f t="shared" si="575"/>
        <v>0</v>
      </c>
      <c r="AA2408" s="86">
        <f t="shared" si="562"/>
        <v>0</v>
      </c>
      <c r="AB2408" s="85">
        <v>122.77</v>
      </c>
      <c r="AC2408" s="85">
        <v>3</v>
      </c>
      <c r="AD2408" s="124">
        <f t="shared" si="572"/>
        <v>73.661999999999992</v>
      </c>
      <c r="AE2408" s="86">
        <f t="shared" si="563"/>
        <v>884</v>
      </c>
      <c r="AF2408" s="85">
        <v>0</v>
      </c>
      <c r="AG2408" s="85">
        <v>36.831000000000003</v>
      </c>
      <c r="AH2408" s="85">
        <f t="shared" si="564"/>
        <v>0</v>
      </c>
      <c r="AI2408" s="86">
        <f t="shared" si="565"/>
        <v>884</v>
      </c>
      <c r="AJ2408" s="86">
        <f t="shared" si="566"/>
        <v>884</v>
      </c>
      <c r="AK2408" s="122"/>
      <c r="AL2408" s="85">
        <v>122.77</v>
      </c>
      <c r="AM2408" s="85">
        <v>3</v>
      </c>
      <c r="AN2408" s="124">
        <f t="shared" si="573"/>
        <v>73.661999999999992</v>
      </c>
      <c r="AO2408" s="86">
        <f t="shared" si="567"/>
        <v>884</v>
      </c>
      <c r="AP2408" s="85">
        <v>0</v>
      </c>
      <c r="AQ2408" s="85">
        <v>36.831000000000003</v>
      </c>
      <c r="AR2408" s="85">
        <f t="shared" si="568"/>
        <v>0</v>
      </c>
      <c r="AS2408" s="86">
        <f t="shared" si="570"/>
        <v>884</v>
      </c>
      <c r="AT2408" s="170">
        <f t="shared" si="571"/>
        <v>0</v>
      </c>
      <c r="AU2408" s="86">
        <v>884</v>
      </c>
      <c r="AV2408" s="170">
        <f t="shared" si="569"/>
        <v>0</v>
      </c>
    </row>
    <row r="2409" spans="1:48" s="73" customFormat="1" x14ac:dyDescent="0.2">
      <c r="A2409" s="10" t="s">
        <v>555</v>
      </c>
      <c r="B2409" s="14" t="s">
        <v>36</v>
      </c>
      <c r="C2409" s="14" t="s">
        <v>37</v>
      </c>
      <c r="D2409" s="14" t="s">
        <v>7525</v>
      </c>
      <c r="E2409" s="58">
        <v>327107</v>
      </c>
      <c r="F2409" s="15" t="s">
        <v>7526</v>
      </c>
      <c r="G2409" s="15" t="s">
        <v>6696</v>
      </c>
      <c r="H2409" s="16">
        <v>100013141</v>
      </c>
      <c r="I2409" s="62">
        <v>710028482</v>
      </c>
      <c r="J2409" s="13">
        <v>710028482</v>
      </c>
      <c r="K2409" s="15" t="s">
        <v>48</v>
      </c>
      <c r="L2409" s="12" t="s">
        <v>555</v>
      </c>
      <c r="M2409" s="15" t="s">
        <v>7445</v>
      </c>
      <c r="N2409" s="49">
        <v>8266</v>
      </c>
      <c r="O2409" s="15" t="s">
        <v>7527</v>
      </c>
      <c r="P2409" s="15" t="s">
        <v>7528</v>
      </c>
      <c r="Q2409" s="48">
        <v>524492</v>
      </c>
      <c r="R2409" s="11" t="s">
        <v>45</v>
      </c>
      <c r="S2409" s="120">
        <v>1686</v>
      </c>
      <c r="T2409" s="85">
        <v>107.03</v>
      </c>
      <c r="U2409" s="86">
        <v>3</v>
      </c>
      <c r="V2409" s="123">
        <v>46.825625000000002</v>
      </c>
      <c r="W2409" s="85">
        <f t="shared" si="574"/>
        <v>1124</v>
      </c>
      <c r="X2409" s="86">
        <v>0</v>
      </c>
      <c r="Y2409" s="85">
        <v>16.054500000000001</v>
      </c>
      <c r="Z2409" s="86">
        <f t="shared" si="575"/>
        <v>0</v>
      </c>
      <c r="AA2409" s="86">
        <f t="shared" si="562"/>
        <v>1124</v>
      </c>
      <c r="AB2409" s="85">
        <v>122.77</v>
      </c>
      <c r="AC2409" s="85">
        <v>4</v>
      </c>
      <c r="AD2409" s="124">
        <f t="shared" si="572"/>
        <v>73.661999999999992</v>
      </c>
      <c r="AE2409" s="86">
        <f t="shared" si="563"/>
        <v>1179</v>
      </c>
      <c r="AF2409" s="85">
        <v>0</v>
      </c>
      <c r="AG2409" s="85">
        <v>36.831000000000003</v>
      </c>
      <c r="AH2409" s="85">
        <f t="shared" si="564"/>
        <v>0</v>
      </c>
      <c r="AI2409" s="86">
        <f t="shared" si="565"/>
        <v>2303</v>
      </c>
      <c r="AJ2409" s="86">
        <f t="shared" si="566"/>
        <v>617</v>
      </c>
      <c r="AK2409" s="122"/>
      <c r="AL2409" s="85">
        <v>122.77</v>
      </c>
      <c r="AM2409" s="85">
        <v>4</v>
      </c>
      <c r="AN2409" s="124">
        <f t="shared" si="573"/>
        <v>73.661999999999992</v>
      </c>
      <c r="AO2409" s="86">
        <f t="shared" si="567"/>
        <v>1179</v>
      </c>
      <c r="AP2409" s="85">
        <v>0</v>
      </c>
      <c r="AQ2409" s="85">
        <v>36.831000000000003</v>
      </c>
      <c r="AR2409" s="85">
        <f t="shared" si="568"/>
        <v>0</v>
      </c>
      <c r="AS2409" s="86">
        <f t="shared" si="570"/>
        <v>2303</v>
      </c>
      <c r="AT2409" s="170">
        <f t="shared" si="571"/>
        <v>0</v>
      </c>
      <c r="AU2409" s="86">
        <v>2303</v>
      </c>
      <c r="AV2409" s="170">
        <f t="shared" si="569"/>
        <v>0</v>
      </c>
    </row>
    <row r="2410" spans="1:48" s="73" customFormat="1" x14ac:dyDescent="0.2">
      <c r="A2410" s="10" t="s">
        <v>555</v>
      </c>
      <c r="B2410" s="14" t="s">
        <v>36</v>
      </c>
      <c r="C2410" s="14" t="s">
        <v>37</v>
      </c>
      <c r="D2410" s="14" t="s">
        <v>7018</v>
      </c>
      <c r="E2410" s="58">
        <v>323012</v>
      </c>
      <c r="F2410" s="15" t="s">
        <v>7019</v>
      </c>
      <c r="G2410" s="15" t="s">
        <v>6696</v>
      </c>
      <c r="H2410" s="16">
        <v>100011756</v>
      </c>
      <c r="I2410" s="62">
        <v>710024002</v>
      </c>
      <c r="J2410" s="13">
        <v>710024002</v>
      </c>
      <c r="K2410" s="15" t="s">
        <v>48</v>
      </c>
      <c r="L2410" s="12" t="s">
        <v>555</v>
      </c>
      <c r="M2410" s="15" t="s">
        <v>6968</v>
      </c>
      <c r="N2410" s="49">
        <v>6745</v>
      </c>
      <c r="O2410" s="15" t="s">
        <v>7020</v>
      </c>
      <c r="P2410" s="15" t="s">
        <v>7021</v>
      </c>
      <c r="Q2410" s="48">
        <v>520241</v>
      </c>
      <c r="R2410" s="11" t="s">
        <v>45</v>
      </c>
      <c r="S2410" s="120">
        <v>2810</v>
      </c>
      <c r="T2410" s="85">
        <v>107.03</v>
      </c>
      <c r="U2410" s="86">
        <v>5</v>
      </c>
      <c r="V2410" s="123">
        <v>46.825625000000002</v>
      </c>
      <c r="W2410" s="85">
        <f t="shared" si="574"/>
        <v>1873</v>
      </c>
      <c r="X2410" s="86">
        <v>0</v>
      </c>
      <c r="Y2410" s="85">
        <v>16.054500000000001</v>
      </c>
      <c r="Z2410" s="86">
        <f t="shared" si="575"/>
        <v>0</v>
      </c>
      <c r="AA2410" s="86">
        <f t="shared" si="562"/>
        <v>1873</v>
      </c>
      <c r="AB2410" s="85">
        <v>122.77</v>
      </c>
      <c r="AC2410" s="85">
        <v>3</v>
      </c>
      <c r="AD2410" s="124">
        <f t="shared" si="572"/>
        <v>73.661999999999992</v>
      </c>
      <c r="AE2410" s="86">
        <f t="shared" si="563"/>
        <v>884</v>
      </c>
      <c r="AF2410" s="85">
        <v>0</v>
      </c>
      <c r="AG2410" s="85">
        <v>36.831000000000003</v>
      </c>
      <c r="AH2410" s="85">
        <f t="shared" si="564"/>
        <v>0</v>
      </c>
      <c r="AI2410" s="86">
        <f t="shared" si="565"/>
        <v>2757</v>
      </c>
      <c r="AJ2410" s="86">
        <f t="shared" si="566"/>
        <v>-53</v>
      </c>
      <c r="AK2410" s="122"/>
      <c r="AL2410" s="85">
        <v>122.77</v>
      </c>
      <c r="AM2410" s="85">
        <v>3</v>
      </c>
      <c r="AN2410" s="124">
        <f t="shared" si="573"/>
        <v>73.661999999999992</v>
      </c>
      <c r="AO2410" s="86">
        <f t="shared" si="567"/>
        <v>884</v>
      </c>
      <c r="AP2410" s="85">
        <v>0</v>
      </c>
      <c r="AQ2410" s="85">
        <v>36.831000000000003</v>
      </c>
      <c r="AR2410" s="85">
        <f t="shared" si="568"/>
        <v>0</v>
      </c>
      <c r="AS2410" s="86">
        <f t="shared" si="570"/>
        <v>2757</v>
      </c>
      <c r="AT2410" s="170">
        <f t="shared" si="571"/>
        <v>0</v>
      </c>
      <c r="AU2410" s="86">
        <v>2757</v>
      </c>
      <c r="AV2410" s="170">
        <f t="shared" si="569"/>
        <v>0</v>
      </c>
    </row>
    <row r="2411" spans="1:48" s="73" customFormat="1" x14ac:dyDescent="0.2">
      <c r="A2411" s="10" t="s">
        <v>555</v>
      </c>
      <c r="B2411" s="14" t="s">
        <v>36</v>
      </c>
      <c r="C2411" s="14" t="s">
        <v>37</v>
      </c>
      <c r="D2411" s="14" t="s">
        <v>7216</v>
      </c>
      <c r="E2411" s="58">
        <v>326232</v>
      </c>
      <c r="F2411" s="15" t="s">
        <v>7217</v>
      </c>
      <c r="G2411" s="15" t="s">
        <v>6696</v>
      </c>
      <c r="H2411" s="16">
        <v>100011990</v>
      </c>
      <c r="I2411" s="62">
        <v>37874314</v>
      </c>
      <c r="J2411" s="13">
        <v>37874314</v>
      </c>
      <c r="K2411" s="15" t="s">
        <v>48</v>
      </c>
      <c r="L2411" s="12" t="s">
        <v>555</v>
      </c>
      <c r="M2411" s="15" t="s">
        <v>7190</v>
      </c>
      <c r="N2411" s="49">
        <v>5992</v>
      </c>
      <c r="O2411" s="15" t="s">
        <v>7218</v>
      </c>
      <c r="P2411" s="15" t="s">
        <v>7219</v>
      </c>
      <c r="Q2411" s="48">
        <v>523526</v>
      </c>
      <c r="R2411" s="11" t="s">
        <v>86</v>
      </c>
      <c r="S2411" s="120">
        <v>29781</v>
      </c>
      <c r="T2411" s="85">
        <v>107.03</v>
      </c>
      <c r="U2411" s="86">
        <v>53</v>
      </c>
      <c r="V2411" s="123">
        <v>46.825625000000002</v>
      </c>
      <c r="W2411" s="85">
        <f t="shared" si="574"/>
        <v>19854</v>
      </c>
      <c r="X2411" s="86">
        <v>0</v>
      </c>
      <c r="Y2411" s="85">
        <v>16.054500000000001</v>
      </c>
      <c r="Z2411" s="86">
        <f t="shared" si="575"/>
        <v>0</v>
      </c>
      <c r="AA2411" s="86">
        <f t="shared" si="562"/>
        <v>19854</v>
      </c>
      <c r="AB2411" s="85">
        <v>122.77</v>
      </c>
      <c r="AC2411" s="85">
        <v>57</v>
      </c>
      <c r="AD2411" s="124">
        <f t="shared" si="572"/>
        <v>73.661999999999992</v>
      </c>
      <c r="AE2411" s="86">
        <f t="shared" si="563"/>
        <v>16795</v>
      </c>
      <c r="AF2411" s="85">
        <v>3</v>
      </c>
      <c r="AG2411" s="85">
        <v>36.831000000000003</v>
      </c>
      <c r="AH2411" s="85">
        <f t="shared" si="564"/>
        <v>442</v>
      </c>
      <c r="AI2411" s="86">
        <f t="shared" si="565"/>
        <v>37091</v>
      </c>
      <c r="AJ2411" s="86">
        <f t="shared" si="566"/>
        <v>7310</v>
      </c>
      <c r="AK2411" s="122"/>
      <c r="AL2411" s="85">
        <v>122.77</v>
      </c>
      <c r="AM2411" s="85">
        <v>57</v>
      </c>
      <c r="AN2411" s="124">
        <f t="shared" si="573"/>
        <v>73.661999999999992</v>
      </c>
      <c r="AO2411" s="86">
        <f t="shared" si="567"/>
        <v>16795</v>
      </c>
      <c r="AP2411" s="85">
        <v>3</v>
      </c>
      <c r="AQ2411" s="85">
        <v>36.831000000000003</v>
      </c>
      <c r="AR2411" s="85">
        <f t="shared" si="568"/>
        <v>442</v>
      </c>
      <c r="AS2411" s="86">
        <f t="shared" si="570"/>
        <v>37091</v>
      </c>
      <c r="AT2411" s="170">
        <f t="shared" si="571"/>
        <v>0</v>
      </c>
      <c r="AU2411" s="86">
        <v>37091</v>
      </c>
      <c r="AV2411" s="170">
        <f t="shared" si="569"/>
        <v>0</v>
      </c>
    </row>
    <row r="2412" spans="1:48" s="73" customFormat="1" ht="30" x14ac:dyDescent="0.2">
      <c r="A2412" s="10" t="s">
        <v>555</v>
      </c>
      <c r="B2412" s="14" t="s">
        <v>36</v>
      </c>
      <c r="C2412" s="14" t="s">
        <v>37</v>
      </c>
      <c r="D2412" s="14" t="s">
        <v>7211</v>
      </c>
      <c r="E2412" s="58">
        <v>326224</v>
      </c>
      <c r="F2412" s="15" t="s">
        <v>7212</v>
      </c>
      <c r="G2412" s="15" t="s">
        <v>6696</v>
      </c>
      <c r="H2412" s="16">
        <v>100012376</v>
      </c>
      <c r="I2412" s="62">
        <v>710027311</v>
      </c>
      <c r="J2412" s="13">
        <v>710027311</v>
      </c>
      <c r="K2412" s="15" t="s">
        <v>48</v>
      </c>
      <c r="L2412" s="12" t="s">
        <v>555</v>
      </c>
      <c r="M2412" s="15" t="s">
        <v>7169</v>
      </c>
      <c r="N2412" s="49">
        <v>5916</v>
      </c>
      <c r="O2412" s="15" t="s">
        <v>7213</v>
      </c>
      <c r="P2412" s="15" t="s">
        <v>7215</v>
      </c>
      <c r="Q2412" s="48">
        <v>523518</v>
      </c>
      <c r="R2412" s="11" t="s">
        <v>45</v>
      </c>
      <c r="S2412" s="120">
        <v>6181</v>
      </c>
      <c r="T2412" s="85">
        <v>107.03</v>
      </c>
      <c r="U2412" s="86">
        <v>11</v>
      </c>
      <c r="V2412" s="123">
        <v>46.825625000000002</v>
      </c>
      <c r="W2412" s="85">
        <f t="shared" si="574"/>
        <v>4121</v>
      </c>
      <c r="X2412" s="86">
        <v>0</v>
      </c>
      <c r="Y2412" s="85">
        <v>16.054500000000001</v>
      </c>
      <c r="Z2412" s="86">
        <f t="shared" si="575"/>
        <v>0</v>
      </c>
      <c r="AA2412" s="86">
        <f t="shared" si="562"/>
        <v>4121</v>
      </c>
      <c r="AB2412" s="85">
        <v>122.77</v>
      </c>
      <c r="AC2412" s="85">
        <v>9</v>
      </c>
      <c r="AD2412" s="124">
        <f t="shared" si="572"/>
        <v>73.661999999999992</v>
      </c>
      <c r="AE2412" s="86">
        <f t="shared" si="563"/>
        <v>2652</v>
      </c>
      <c r="AF2412" s="85">
        <v>0</v>
      </c>
      <c r="AG2412" s="85">
        <v>36.831000000000003</v>
      </c>
      <c r="AH2412" s="85">
        <f t="shared" si="564"/>
        <v>0</v>
      </c>
      <c r="AI2412" s="86">
        <f t="shared" si="565"/>
        <v>6773</v>
      </c>
      <c r="AJ2412" s="86">
        <f t="shared" si="566"/>
        <v>592</v>
      </c>
      <c r="AK2412" s="122"/>
      <c r="AL2412" s="85">
        <v>122.77</v>
      </c>
      <c r="AM2412" s="85">
        <v>9</v>
      </c>
      <c r="AN2412" s="124">
        <f t="shared" si="573"/>
        <v>73.661999999999992</v>
      </c>
      <c r="AO2412" s="86">
        <f t="shared" si="567"/>
        <v>2652</v>
      </c>
      <c r="AP2412" s="85">
        <v>0</v>
      </c>
      <c r="AQ2412" s="85">
        <v>36.831000000000003</v>
      </c>
      <c r="AR2412" s="85">
        <f t="shared" si="568"/>
        <v>0</v>
      </c>
      <c r="AS2412" s="86">
        <f t="shared" si="570"/>
        <v>6773</v>
      </c>
      <c r="AT2412" s="170">
        <f t="shared" si="571"/>
        <v>0</v>
      </c>
      <c r="AU2412" s="86">
        <v>6773</v>
      </c>
      <c r="AV2412" s="170">
        <f t="shared" si="569"/>
        <v>0</v>
      </c>
    </row>
    <row r="2413" spans="1:48" s="73" customFormat="1" x14ac:dyDescent="0.2">
      <c r="A2413" s="10" t="s">
        <v>555</v>
      </c>
      <c r="B2413" s="14" t="s">
        <v>36</v>
      </c>
      <c r="C2413" s="14" t="s">
        <v>37</v>
      </c>
      <c r="D2413" s="14" t="s">
        <v>7026</v>
      </c>
      <c r="E2413" s="58">
        <v>323047</v>
      </c>
      <c r="F2413" s="15" t="s">
        <v>7027</v>
      </c>
      <c r="G2413" s="15" t="s">
        <v>6696</v>
      </c>
      <c r="H2413" s="16">
        <v>100011858</v>
      </c>
      <c r="I2413" s="62">
        <v>710023928</v>
      </c>
      <c r="J2413" s="13">
        <v>710023928</v>
      </c>
      <c r="K2413" s="15" t="s">
        <v>48</v>
      </c>
      <c r="L2413" s="12" t="s">
        <v>555</v>
      </c>
      <c r="M2413" s="15" t="s">
        <v>6968</v>
      </c>
      <c r="N2413" s="49">
        <v>6741</v>
      </c>
      <c r="O2413" s="15" t="s">
        <v>7028</v>
      </c>
      <c r="P2413" s="15" t="s">
        <v>7029</v>
      </c>
      <c r="Q2413" s="48">
        <v>520268</v>
      </c>
      <c r="R2413" s="11" t="s">
        <v>45</v>
      </c>
      <c r="S2413" s="120">
        <v>2810</v>
      </c>
      <c r="T2413" s="85">
        <v>107.03</v>
      </c>
      <c r="U2413" s="86">
        <v>5</v>
      </c>
      <c r="V2413" s="123">
        <v>46.825625000000002</v>
      </c>
      <c r="W2413" s="85">
        <f t="shared" si="574"/>
        <v>1873</v>
      </c>
      <c r="X2413" s="86">
        <v>0</v>
      </c>
      <c r="Y2413" s="85">
        <v>16.054500000000001</v>
      </c>
      <c r="Z2413" s="86">
        <f t="shared" si="575"/>
        <v>0</v>
      </c>
      <c r="AA2413" s="86">
        <f t="shared" si="562"/>
        <v>1873</v>
      </c>
      <c r="AB2413" s="85">
        <v>122.77</v>
      </c>
      <c r="AC2413" s="85">
        <v>2</v>
      </c>
      <c r="AD2413" s="124">
        <f t="shared" si="572"/>
        <v>73.661999999999992</v>
      </c>
      <c r="AE2413" s="86">
        <f t="shared" si="563"/>
        <v>589</v>
      </c>
      <c r="AF2413" s="85">
        <v>0</v>
      </c>
      <c r="AG2413" s="85">
        <v>36.831000000000003</v>
      </c>
      <c r="AH2413" s="85">
        <f t="shared" si="564"/>
        <v>0</v>
      </c>
      <c r="AI2413" s="86">
        <f t="shared" si="565"/>
        <v>2462</v>
      </c>
      <c r="AJ2413" s="86">
        <f t="shared" si="566"/>
        <v>-348</v>
      </c>
      <c r="AK2413" s="122"/>
      <c r="AL2413" s="85">
        <v>122.77</v>
      </c>
      <c r="AM2413" s="85">
        <v>2</v>
      </c>
      <c r="AN2413" s="124">
        <f t="shared" si="573"/>
        <v>73.661999999999992</v>
      </c>
      <c r="AO2413" s="86">
        <f t="shared" si="567"/>
        <v>589</v>
      </c>
      <c r="AP2413" s="85">
        <v>0</v>
      </c>
      <c r="AQ2413" s="85">
        <v>36.831000000000003</v>
      </c>
      <c r="AR2413" s="85">
        <f t="shared" si="568"/>
        <v>0</v>
      </c>
      <c r="AS2413" s="86">
        <f t="shared" si="570"/>
        <v>2462</v>
      </c>
      <c r="AT2413" s="170">
        <f t="shared" si="571"/>
        <v>0</v>
      </c>
      <c r="AU2413" s="86">
        <v>2462</v>
      </c>
      <c r="AV2413" s="170">
        <f t="shared" si="569"/>
        <v>0</v>
      </c>
    </row>
    <row r="2414" spans="1:48" s="73" customFormat="1" ht="45" x14ac:dyDescent="0.2">
      <c r="A2414" s="10" t="s">
        <v>555</v>
      </c>
      <c r="B2414" s="14" t="s">
        <v>36</v>
      </c>
      <c r="C2414" s="14" t="s">
        <v>37</v>
      </c>
      <c r="D2414" s="14" t="s">
        <v>7861</v>
      </c>
      <c r="E2414" s="58">
        <v>329916</v>
      </c>
      <c r="F2414" s="15" t="s">
        <v>7862</v>
      </c>
      <c r="G2414" s="15" t="s">
        <v>6696</v>
      </c>
      <c r="H2414" s="16">
        <v>100013425</v>
      </c>
      <c r="I2414" s="62">
        <v>710031580</v>
      </c>
      <c r="J2414" s="13">
        <v>37876082</v>
      </c>
      <c r="K2414" s="15" t="s">
        <v>92</v>
      </c>
      <c r="L2414" s="12" t="s">
        <v>555</v>
      </c>
      <c r="M2414" s="15" t="s">
        <v>7841</v>
      </c>
      <c r="N2414" s="49">
        <v>6401</v>
      </c>
      <c r="O2414" s="15" t="s">
        <v>7863</v>
      </c>
      <c r="P2414" s="15" t="s">
        <v>7864</v>
      </c>
      <c r="Q2414" s="48">
        <v>526754</v>
      </c>
      <c r="R2414" s="11" t="s">
        <v>45</v>
      </c>
      <c r="S2414" s="120">
        <v>7305</v>
      </c>
      <c r="T2414" s="85">
        <v>107.03</v>
      </c>
      <c r="U2414" s="86">
        <v>13</v>
      </c>
      <c r="V2414" s="123">
        <v>46.825625000000002</v>
      </c>
      <c r="W2414" s="85">
        <f t="shared" si="574"/>
        <v>4870</v>
      </c>
      <c r="X2414" s="86">
        <v>0</v>
      </c>
      <c r="Y2414" s="85">
        <v>16.054500000000001</v>
      </c>
      <c r="Z2414" s="86">
        <f t="shared" si="575"/>
        <v>0</v>
      </c>
      <c r="AA2414" s="86">
        <f t="shared" si="562"/>
        <v>4870</v>
      </c>
      <c r="AB2414" s="85">
        <v>122.77</v>
      </c>
      <c r="AC2414" s="85">
        <v>9</v>
      </c>
      <c r="AD2414" s="124">
        <f t="shared" si="572"/>
        <v>73.661999999999992</v>
      </c>
      <c r="AE2414" s="86">
        <f t="shared" si="563"/>
        <v>2652</v>
      </c>
      <c r="AF2414" s="85">
        <v>0</v>
      </c>
      <c r="AG2414" s="85">
        <v>36.831000000000003</v>
      </c>
      <c r="AH2414" s="85">
        <f t="shared" si="564"/>
        <v>0</v>
      </c>
      <c r="AI2414" s="86">
        <f t="shared" si="565"/>
        <v>7522</v>
      </c>
      <c r="AJ2414" s="86">
        <f t="shared" si="566"/>
        <v>217</v>
      </c>
      <c r="AK2414" s="122"/>
      <c r="AL2414" s="85">
        <v>122.77</v>
      </c>
      <c r="AM2414" s="85">
        <v>9</v>
      </c>
      <c r="AN2414" s="124">
        <f t="shared" si="573"/>
        <v>73.661999999999992</v>
      </c>
      <c r="AO2414" s="86">
        <f t="shared" si="567"/>
        <v>2652</v>
      </c>
      <c r="AP2414" s="85">
        <v>0</v>
      </c>
      <c r="AQ2414" s="85">
        <v>36.831000000000003</v>
      </c>
      <c r="AR2414" s="85">
        <f t="shared" si="568"/>
        <v>0</v>
      </c>
      <c r="AS2414" s="86">
        <f t="shared" si="570"/>
        <v>7522</v>
      </c>
      <c r="AT2414" s="170">
        <f t="shared" si="571"/>
        <v>0</v>
      </c>
      <c r="AU2414" s="86">
        <v>7522</v>
      </c>
      <c r="AV2414" s="170">
        <f t="shared" si="569"/>
        <v>0</v>
      </c>
    </row>
    <row r="2415" spans="1:48" s="73" customFormat="1" x14ac:dyDescent="0.2">
      <c r="A2415" s="10" t="s">
        <v>555</v>
      </c>
      <c r="B2415" s="14" t="s">
        <v>36</v>
      </c>
      <c r="C2415" s="14" t="s">
        <v>37</v>
      </c>
      <c r="D2415" s="14" t="s">
        <v>7529</v>
      </c>
      <c r="E2415" s="58">
        <v>327115</v>
      </c>
      <c r="F2415" s="15" t="s">
        <v>7530</v>
      </c>
      <c r="G2415" s="15" t="s">
        <v>6696</v>
      </c>
      <c r="H2415" s="16">
        <v>100012679</v>
      </c>
      <c r="I2415" s="62">
        <v>710028296</v>
      </c>
      <c r="J2415" s="13">
        <v>710028296</v>
      </c>
      <c r="K2415" s="15" t="s">
        <v>48</v>
      </c>
      <c r="L2415" s="12" t="s">
        <v>555</v>
      </c>
      <c r="M2415" s="15" t="s">
        <v>6697</v>
      </c>
      <c r="N2415" s="49">
        <v>8215</v>
      </c>
      <c r="O2415" s="15" t="s">
        <v>7531</v>
      </c>
      <c r="P2415" s="15" t="s">
        <v>7532</v>
      </c>
      <c r="Q2415" s="48">
        <v>524506</v>
      </c>
      <c r="R2415" s="11" t="s">
        <v>45</v>
      </c>
      <c r="S2415" s="120">
        <v>9552</v>
      </c>
      <c r="T2415" s="85">
        <v>107.03</v>
      </c>
      <c r="U2415" s="86">
        <v>17</v>
      </c>
      <c r="V2415" s="123">
        <v>46.825625000000002</v>
      </c>
      <c r="W2415" s="85">
        <f t="shared" si="574"/>
        <v>6368</v>
      </c>
      <c r="X2415" s="86">
        <v>0</v>
      </c>
      <c r="Y2415" s="85">
        <v>16.054500000000001</v>
      </c>
      <c r="Z2415" s="86">
        <f t="shared" si="575"/>
        <v>0</v>
      </c>
      <c r="AA2415" s="86">
        <f t="shared" si="562"/>
        <v>6368</v>
      </c>
      <c r="AB2415" s="85">
        <v>122.77</v>
      </c>
      <c r="AC2415" s="85">
        <v>9</v>
      </c>
      <c r="AD2415" s="124">
        <f t="shared" si="572"/>
        <v>73.661999999999992</v>
      </c>
      <c r="AE2415" s="86">
        <f t="shared" si="563"/>
        <v>2652</v>
      </c>
      <c r="AF2415" s="85">
        <v>0</v>
      </c>
      <c r="AG2415" s="85">
        <v>36.831000000000003</v>
      </c>
      <c r="AH2415" s="85">
        <f t="shared" si="564"/>
        <v>0</v>
      </c>
      <c r="AI2415" s="86">
        <f t="shared" si="565"/>
        <v>9020</v>
      </c>
      <c r="AJ2415" s="86">
        <f t="shared" si="566"/>
        <v>-532</v>
      </c>
      <c r="AK2415" s="122"/>
      <c r="AL2415" s="85">
        <v>122.77</v>
      </c>
      <c r="AM2415" s="85">
        <v>9</v>
      </c>
      <c r="AN2415" s="124">
        <f t="shared" si="573"/>
        <v>73.661999999999992</v>
      </c>
      <c r="AO2415" s="86">
        <f t="shared" si="567"/>
        <v>2652</v>
      </c>
      <c r="AP2415" s="85">
        <v>0</v>
      </c>
      <c r="AQ2415" s="85">
        <v>36.831000000000003</v>
      </c>
      <c r="AR2415" s="85">
        <f t="shared" si="568"/>
        <v>0</v>
      </c>
      <c r="AS2415" s="86">
        <f t="shared" si="570"/>
        <v>9020</v>
      </c>
      <c r="AT2415" s="170">
        <f t="shared" si="571"/>
        <v>0</v>
      </c>
      <c r="AU2415" s="86">
        <v>9020</v>
      </c>
      <c r="AV2415" s="170">
        <f t="shared" si="569"/>
        <v>0</v>
      </c>
    </row>
    <row r="2416" spans="1:48" s="73" customFormat="1" x14ac:dyDescent="0.2">
      <c r="A2416" s="10" t="s">
        <v>555</v>
      </c>
      <c r="B2416" s="14" t="s">
        <v>36</v>
      </c>
      <c r="C2416" s="14" t="s">
        <v>37</v>
      </c>
      <c r="D2416" s="14" t="s">
        <v>6778</v>
      </c>
      <c r="E2416" s="58">
        <v>322075</v>
      </c>
      <c r="F2416" s="15" t="s">
        <v>6779</v>
      </c>
      <c r="G2416" s="15" t="s">
        <v>6696</v>
      </c>
      <c r="H2416" s="16">
        <v>100011574</v>
      </c>
      <c r="I2416" s="62">
        <v>710023219</v>
      </c>
      <c r="J2416" s="13">
        <v>710023219</v>
      </c>
      <c r="K2416" s="15" t="s">
        <v>48</v>
      </c>
      <c r="L2416" s="12" t="s">
        <v>555</v>
      </c>
      <c r="M2416" s="15" t="s">
        <v>556</v>
      </c>
      <c r="N2416" s="49">
        <v>8633</v>
      </c>
      <c r="O2416" s="15" t="s">
        <v>6780</v>
      </c>
      <c r="P2416" s="15" t="s">
        <v>6781</v>
      </c>
      <c r="Q2416" s="48">
        <v>519286</v>
      </c>
      <c r="R2416" s="11" t="s">
        <v>45</v>
      </c>
      <c r="S2416" s="120">
        <v>2248</v>
      </c>
      <c r="T2416" s="85">
        <v>107.03</v>
      </c>
      <c r="U2416" s="86">
        <v>4</v>
      </c>
      <c r="V2416" s="123">
        <v>46.825625000000002</v>
      </c>
      <c r="W2416" s="85">
        <f t="shared" si="574"/>
        <v>1498</v>
      </c>
      <c r="X2416" s="86">
        <v>0</v>
      </c>
      <c r="Y2416" s="85">
        <v>16.054500000000001</v>
      </c>
      <c r="Z2416" s="86">
        <f t="shared" si="575"/>
        <v>0</v>
      </c>
      <c r="AA2416" s="86">
        <f t="shared" si="562"/>
        <v>1498</v>
      </c>
      <c r="AB2416" s="85">
        <v>122.77</v>
      </c>
      <c r="AC2416" s="85">
        <v>3</v>
      </c>
      <c r="AD2416" s="124">
        <f t="shared" si="572"/>
        <v>73.661999999999992</v>
      </c>
      <c r="AE2416" s="86">
        <f t="shared" si="563"/>
        <v>884</v>
      </c>
      <c r="AF2416" s="85">
        <v>0</v>
      </c>
      <c r="AG2416" s="85">
        <v>36.831000000000003</v>
      </c>
      <c r="AH2416" s="85">
        <f t="shared" si="564"/>
        <v>0</v>
      </c>
      <c r="AI2416" s="86">
        <f t="shared" si="565"/>
        <v>2382</v>
      </c>
      <c r="AJ2416" s="86">
        <f t="shared" si="566"/>
        <v>134</v>
      </c>
      <c r="AK2416" s="122"/>
      <c r="AL2416" s="85">
        <v>122.77</v>
      </c>
      <c r="AM2416" s="85">
        <v>3</v>
      </c>
      <c r="AN2416" s="124">
        <f t="shared" si="573"/>
        <v>73.661999999999992</v>
      </c>
      <c r="AO2416" s="86">
        <f t="shared" si="567"/>
        <v>884</v>
      </c>
      <c r="AP2416" s="85">
        <v>0</v>
      </c>
      <c r="AQ2416" s="85">
        <v>36.831000000000003</v>
      </c>
      <c r="AR2416" s="85">
        <f t="shared" si="568"/>
        <v>0</v>
      </c>
      <c r="AS2416" s="86">
        <f t="shared" si="570"/>
        <v>2382</v>
      </c>
      <c r="AT2416" s="170">
        <f t="shared" si="571"/>
        <v>0</v>
      </c>
      <c r="AU2416" s="86">
        <v>2382</v>
      </c>
      <c r="AV2416" s="170">
        <f t="shared" si="569"/>
        <v>0</v>
      </c>
    </row>
    <row r="2417" spans="1:48" s="73" customFormat="1" x14ac:dyDescent="0.2">
      <c r="A2417" s="10" t="s">
        <v>555</v>
      </c>
      <c r="B2417" s="14" t="s">
        <v>36</v>
      </c>
      <c r="C2417" s="14" t="s">
        <v>37</v>
      </c>
      <c r="D2417" s="14" t="s">
        <v>7533</v>
      </c>
      <c r="E2417" s="58">
        <v>327123</v>
      </c>
      <c r="F2417" s="15" t="s">
        <v>7534</v>
      </c>
      <c r="G2417" s="15" t="s">
        <v>6696</v>
      </c>
      <c r="H2417" s="16">
        <v>100012681</v>
      </c>
      <c r="I2417" s="62">
        <v>710028300</v>
      </c>
      <c r="J2417" s="13">
        <v>710028300</v>
      </c>
      <c r="K2417" s="15" t="s">
        <v>48</v>
      </c>
      <c r="L2417" s="12" t="s">
        <v>555</v>
      </c>
      <c r="M2417" s="15" t="s">
        <v>6697</v>
      </c>
      <c r="N2417" s="49">
        <v>8212</v>
      </c>
      <c r="O2417" s="15" t="s">
        <v>7535</v>
      </c>
      <c r="P2417" s="15" t="s">
        <v>7536</v>
      </c>
      <c r="Q2417" s="48">
        <v>524514</v>
      </c>
      <c r="R2417" s="11" t="s">
        <v>45</v>
      </c>
      <c r="S2417" s="120">
        <v>2248</v>
      </c>
      <c r="T2417" s="85">
        <v>107.03</v>
      </c>
      <c r="U2417" s="86">
        <v>4</v>
      </c>
      <c r="V2417" s="123">
        <v>46.825625000000002</v>
      </c>
      <c r="W2417" s="85">
        <f t="shared" si="574"/>
        <v>1498</v>
      </c>
      <c r="X2417" s="86">
        <v>0</v>
      </c>
      <c r="Y2417" s="85">
        <v>16.054500000000001</v>
      </c>
      <c r="Z2417" s="86">
        <f t="shared" si="575"/>
        <v>0</v>
      </c>
      <c r="AA2417" s="86">
        <f t="shared" si="562"/>
        <v>1498</v>
      </c>
      <c r="AB2417" s="85">
        <v>122.77</v>
      </c>
      <c r="AC2417" s="85">
        <v>5</v>
      </c>
      <c r="AD2417" s="124">
        <f t="shared" si="572"/>
        <v>73.661999999999992</v>
      </c>
      <c r="AE2417" s="86">
        <f t="shared" si="563"/>
        <v>1473</v>
      </c>
      <c r="AF2417" s="85">
        <v>0</v>
      </c>
      <c r="AG2417" s="85">
        <v>36.831000000000003</v>
      </c>
      <c r="AH2417" s="85">
        <f t="shared" si="564"/>
        <v>0</v>
      </c>
      <c r="AI2417" s="86">
        <f t="shared" si="565"/>
        <v>2971</v>
      </c>
      <c r="AJ2417" s="86">
        <f t="shared" si="566"/>
        <v>723</v>
      </c>
      <c r="AK2417" s="122"/>
      <c r="AL2417" s="85">
        <v>122.77</v>
      </c>
      <c r="AM2417" s="85">
        <v>5</v>
      </c>
      <c r="AN2417" s="124">
        <f t="shared" si="573"/>
        <v>73.661999999999992</v>
      </c>
      <c r="AO2417" s="86">
        <f t="shared" si="567"/>
        <v>1473</v>
      </c>
      <c r="AP2417" s="85">
        <v>0</v>
      </c>
      <c r="AQ2417" s="85">
        <v>36.831000000000003</v>
      </c>
      <c r="AR2417" s="85">
        <f t="shared" si="568"/>
        <v>0</v>
      </c>
      <c r="AS2417" s="86">
        <f t="shared" si="570"/>
        <v>2971</v>
      </c>
      <c r="AT2417" s="170">
        <f t="shared" si="571"/>
        <v>0</v>
      </c>
      <c r="AU2417" s="86">
        <v>2971</v>
      </c>
      <c r="AV2417" s="170">
        <f t="shared" si="569"/>
        <v>0</v>
      </c>
    </row>
    <row r="2418" spans="1:48" s="73" customFormat="1" x14ac:dyDescent="0.2">
      <c r="A2418" s="10" t="s">
        <v>555</v>
      </c>
      <c r="B2418" s="14" t="s">
        <v>36</v>
      </c>
      <c r="C2418" s="14" t="s">
        <v>37</v>
      </c>
      <c r="D2418" s="14" t="s">
        <v>7545</v>
      </c>
      <c r="E2418" s="58">
        <v>327131</v>
      </c>
      <c r="F2418" s="15" t="s">
        <v>7546</v>
      </c>
      <c r="G2418" s="15" t="s">
        <v>6696</v>
      </c>
      <c r="H2418" s="16">
        <v>100012683</v>
      </c>
      <c r="I2418" s="62">
        <v>710028318</v>
      </c>
      <c r="J2418" s="13">
        <v>710028318</v>
      </c>
      <c r="K2418" s="15" t="s">
        <v>48</v>
      </c>
      <c r="L2418" s="12" t="s">
        <v>555</v>
      </c>
      <c r="M2418" s="15" t="s">
        <v>6697</v>
      </c>
      <c r="N2418" s="49">
        <v>8233</v>
      </c>
      <c r="O2418" s="15" t="s">
        <v>7547</v>
      </c>
      <c r="P2418" s="15" t="s">
        <v>7548</v>
      </c>
      <c r="Q2418" s="48">
        <v>524549</v>
      </c>
      <c r="R2418" s="11" t="s">
        <v>45</v>
      </c>
      <c r="S2418" s="120">
        <v>13325</v>
      </c>
      <c r="T2418" s="85">
        <v>107.03</v>
      </c>
      <c r="U2418" s="86">
        <v>22</v>
      </c>
      <c r="V2418" s="123">
        <v>46.825625000000002</v>
      </c>
      <c r="W2418" s="85">
        <f t="shared" si="574"/>
        <v>8241</v>
      </c>
      <c r="X2418" s="86">
        <v>5</v>
      </c>
      <c r="Y2418" s="85">
        <v>16.054500000000001</v>
      </c>
      <c r="Z2418" s="86">
        <f t="shared" si="575"/>
        <v>642</v>
      </c>
      <c r="AA2418" s="86">
        <f t="shared" si="562"/>
        <v>8883</v>
      </c>
      <c r="AB2418" s="85">
        <v>122.77</v>
      </c>
      <c r="AC2418" s="85">
        <v>23</v>
      </c>
      <c r="AD2418" s="124">
        <f t="shared" si="572"/>
        <v>73.661999999999992</v>
      </c>
      <c r="AE2418" s="86">
        <f t="shared" si="563"/>
        <v>6777</v>
      </c>
      <c r="AF2418" s="85">
        <v>4</v>
      </c>
      <c r="AG2418" s="85">
        <v>36.831000000000003</v>
      </c>
      <c r="AH2418" s="85">
        <f t="shared" si="564"/>
        <v>589</v>
      </c>
      <c r="AI2418" s="86">
        <f t="shared" si="565"/>
        <v>16249</v>
      </c>
      <c r="AJ2418" s="86">
        <f t="shared" si="566"/>
        <v>2924</v>
      </c>
      <c r="AK2418" s="122"/>
      <c r="AL2418" s="85">
        <v>122.77</v>
      </c>
      <c r="AM2418" s="85">
        <v>23</v>
      </c>
      <c r="AN2418" s="124">
        <f t="shared" si="573"/>
        <v>73.661999999999992</v>
      </c>
      <c r="AO2418" s="86">
        <f t="shared" si="567"/>
        <v>6777</v>
      </c>
      <c r="AP2418" s="85">
        <v>4</v>
      </c>
      <c r="AQ2418" s="85">
        <v>36.831000000000003</v>
      </c>
      <c r="AR2418" s="85">
        <f t="shared" si="568"/>
        <v>589</v>
      </c>
      <c r="AS2418" s="86">
        <f t="shared" si="570"/>
        <v>16249</v>
      </c>
      <c r="AT2418" s="170">
        <f t="shared" si="571"/>
        <v>0</v>
      </c>
      <c r="AU2418" s="86">
        <v>16249</v>
      </c>
      <c r="AV2418" s="170">
        <f t="shared" si="569"/>
        <v>0</v>
      </c>
    </row>
    <row r="2419" spans="1:48" s="73" customFormat="1" ht="30" x14ac:dyDescent="0.2">
      <c r="A2419" s="10" t="s">
        <v>555</v>
      </c>
      <c r="B2419" s="14" t="s">
        <v>36</v>
      </c>
      <c r="C2419" s="14" t="s">
        <v>37</v>
      </c>
      <c r="D2419" s="14" t="s">
        <v>7541</v>
      </c>
      <c r="E2419" s="58">
        <v>327158</v>
      </c>
      <c r="F2419" s="15" t="s">
        <v>7542</v>
      </c>
      <c r="G2419" s="15" t="s">
        <v>6696</v>
      </c>
      <c r="H2419" s="16">
        <v>100012689</v>
      </c>
      <c r="I2419" s="62">
        <v>710028334</v>
      </c>
      <c r="J2419" s="13">
        <v>710028334</v>
      </c>
      <c r="K2419" s="15" t="s">
        <v>48</v>
      </c>
      <c r="L2419" s="12" t="s">
        <v>555</v>
      </c>
      <c r="M2419" s="15" t="s">
        <v>6697</v>
      </c>
      <c r="N2419" s="49">
        <v>8233</v>
      </c>
      <c r="O2419" s="15" t="s">
        <v>7543</v>
      </c>
      <c r="P2419" s="15" t="s">
        <v>7544</v>
      </c>
      <c r="Q2419" s="48">
        <v>524531</v>
      </c>
      <c r="R2419" s="11" t="s">
        <v>45</v>
      </c>
      <c r="S2419" s="120">
        <v>67991</v>
      </c>
      <c r="T2419" s="85">
        <v>107.03</v>
      </c>
      <c r="U2419" s="86">
        <v>121</v>
      </c>
      <c r="V2419" s="123">
        <v>46.825625000000002</v>
      </c>
      <c r="W2419" s="85">
        <f t="shared" si="574"/>
        <v>45327</v>
      </c>
      <c r="X2419" s="86">
        <v>0</v>
      </c>
      <c r="Y2419" s="85">
        <v>16.054500000000001</v>
      </c>
      <c r="Z2419" s="86">
        <f t="shared" si="575"/>
        <v>0</v>
      </c>
      <c r="AA2419" s="86">
        <f t="shared" si="562"/>
        <v>45327</v>
      </c>
      <c r="AB2419" s="85">
        <v>122.77</v>
      </c>
      <c r="AC2419" s="85">
        <v>110</v>
      </c>
      <c r="AD2419" s="124">
        <f t="shared" si="572"/>
        <v>73.661999999999992</v>
      </c>
      <c r="AE2419" s="86">
        <f t="shared" si="563"/>
        <v>32411</v>
      </c>
      <c r="AF2419" s="85">
        <v>0</v>
      </c>
      <c r="AG2419" s="85">
        <v>36.831000000000003</v>
      </c>
      <c r="AH2419" s="85">
        <f t="shared" si="564"/>
        <v>0</v>
      </c>
      <c r="AI2419" s="86">
        <f t="shared" si="565"/>
        <v>77738</v>
      </c>
      <c r="AJ2419" s="86">
        <f t="shared" si="566"/>
        <v>9747</v>
      </c>
      <c r="AK2419" s="122"/>
      <c r="AL2419" s="85">
        <v>122.77</v>
      </c>
      <c r="AM2419" s="85">
        <v>110</v>
      </c>
      <c r="AN2419" s="124">
        <f t="shared" si="573"/>
        <v>73.661999999999992</v>
      </c>
      <c r="AO2419" s="86">
        <f t="shared" si="567"/>
        <v>32411</v>
      </c>
      <c r="AP2419" s="85">
        <v>0</v>
      </c>
      <c r="AQ2419" s="85">
        <v>36.831000000000003</v>
      </c>
      <c r="AR2419" s="85">
        <f t="shared" si="568"/>
        <v>0</v>
      </c>
      <c r="AS2419" s="86">
        <f t="shared" si="570"/>
        <v>77738</v>
      </c>
      <c r="AT2419" s="170">
        <f t="shared" si="571"/>
        <v>0</v>
      </c>
      <c r="AU2419" s="86">
        <v>77738</v>
      </c>
      <c r="AV2419" s="170">
        <f t="shared" si="569"/>
        <v>0</v>
      </c>
    </row>
    <row r="2420" spans="1:48" s="73" customFormat="1" x14ac:dyDescent="0.2">
      <c r="A2420" s="10" t="s">
        <v>555</v>
      </c>
      <c r="B2420" s="14" t="s">
        <v>36</v>
      </c>
      <c r="C2420" s="14" t="s">
        <v>37</v>
      </c>
      <c r="D2420" s="14" t="s">
        <v>7986</v>
      </c>
      <c r="E2420" s="58">
        <v>330507</v>
      </c>
      <c r="F2420" s="15" t="s">
        <v>7987</v>
      </c>
      <c r="G2420" s="15" t="s">
        <v>6696</v>
      </c>
      <c r="H2420" s="16">
        <v>100013599</v>
      </c>
      <c r="I2420" s="62">
        <v>710031947</v>
      </c>
      <c r="J2420" s="13">
        <v>710031947</v>
      </c>
      <c r="K2420" s="15" t="s">
        <v>48</v>
      </c>
      <c r="L2420" s="12" t="s">
        <v>555</v>
      </c>
      <c r="M2420" s="15" t="s">
        <v>7959</v>
      </c>
      <c r="N2420" s="49">
        <v>9021</v>
      </c>
      <c r="O2420" s="15" t="s">
        <v>7988</v>
      </c>
      <c r="P2420" s="15" t="s">
        <v>7989</v>
      </c>
      <c r="Q2420" s="48">
        <v>527335</v>
      </c>
      <c r="R2420" s="11" t="s">
        <v>45</v>
      </c>
      <c r="S2420" s="120">
        <v>2810</v>
      </c>
      <c r="T2420" s="85">
        <v>107.03</v>
      </c>
      <c r="U2420" s="86">
        <v>5</v>
      </c>
      <c r="V2420" s="123">
        <v>46.825625000000002</v>
      </c>
      <c r="W2420" s="85">
        <f t="shared" si="574"/>
        <v>1873</v>
      </c>
      <c r="X2420" s="86">
        <v>0</v>
      </c>
      <c r="Y2420" s="85">
        <v>16.054500000000001</v>
      </c>
      <c r="Z2420" s="86">
        <f t="shared" si="575"/>
        <v>0</v>
      </c>
      <c r="AA2420" s="86">
        <f t="shared" si="562"/>
        <v>1873</v>
      </c>
      <c r="AB2420" s="85">
        <v>122.77</v>
      </c>
      <c r="AC2420" s="85">
        <v>5</v>
      </c>
      <c r="AD2420" s="124">
        <f t="shared" si="572"/>
        <v>73.661999999999992</v>
      </c>
      <c r="AE2420" s="86">
        <f t="shared" si="563"/>
        <v>1473</v>
      </c>
      <c r="AF2420" s="85">
        <v>0</v>
      </c>
      <c r="AG2420" s="85">
        <v>36.831000000000003</v>
      </c>
      <c r="AH2420" s="85">
        <f t="shared" si="564"/>
        <v>0</v>
      </c>
      <c r="AI2420" s="86">
        <f t="shared" si="565"/>
        <v>3346</v>
      </c>
      <c r="AJ2420" s="86">
        <f t="shared" si="566"/>
        <v>536</v>
      </c>
      <c r="AK2420" s="122"/>
      <c r="AL2420" s="85">
        <v>122.77</v>
      </c>
      <c r="AM2420" s="85">
        <v>5</v>
      </c>
      <c r="AN2420" s="124">
        <f t="shared" si="573"/>
        <v>73.661999999999992</v>
      </c>
      <c r="AO2420" s="86">
        <f t="shared" si="567"/>
        <v>1473</v>
      </c>
      <c r="AP2420" s="85">
        <v>0</v>
      </c>
      <c r="AQ2420" s="85">
        <v>36.831000000000003</v>
      </c>
      <c r="AR2420" s="85">
        <f t="shared" si="568"/>
        <v>0</v>
      </c>
      <c r="AS2420" s="86">
        <f t="shared" si="570"/>
        <v>3346</v>
      </c>
      <c r="AT2420" s="170">
        <f t="shared" si="571"/>
        <v>0</v>
      </c>
      <c r="AU2420" s="86">
        <v>3346</v>
      </c>
      <c r="AV2420" s="170">
        <f t="shared" si="569"/>
        <v>0</v>
      </c>
    </row>
    <row r="2421" spans="1:48" s="73" customFormat="1" x14ac:dyDescent="0.2">
      <c r="A2421" s="10" t="s">
        <v>555</v>
      </c>
      <c r="B2421" s="14" t="s">
        <v>36</v>
      </c>
      <c r="C2421" s="14" t="s">
        <v>37</v>
      </c>
      <c r="D2421" s="14" t="s">
        <v>7220</v>
      </c>
      <c r="E2421" s="58">
        <v>326241</v>
      </c>
      <c r="F2421" s="15" t="s">
        <v>7221</v>
      </c>
      <c r="G2421" s="15" t="s">
        <v>6696</v>
      </c>
      <c r="H2421" s="16">
        <v>100011997</v>
      </c>
      <c r="I2421" s="62">
        <v>710027338</v>
      </c>
      <c r="J2421" s="13">
        <v>710027338</v>
      </c>
      <c r="K2421" s="15" t="s">
        <v>48</v>
      </c>
      <c r="L2421" s="12" t="s">
        <v>555</v>
      </c>
      <c r="M2421" s="15" t="s">
        <v>7190</v>
      </c>
      <c r="N2421" s="49">
        <v>5994</v>
      </c>
      <c r="O2421" s="15" t="s">
        <v>7222</v>
      </c>
      <c r="P2421" s="15" t="s">
        <v>7223</v>
      </c>
      <c r="Q2421" s="48">
        <v>523534</v>
      </c>
      <c r="R2421" s="11" t="s">
        <v>45</v>
      </c>
      <c r="S2421" s="120">
        <v>17419</v>
      </c>
      <c r="T2421" s="85">
        <v>107.03</v>
      </c>
      <c r="U2421" s="86">
        <v>31</v>
      </c>
      <c r="V2421" s="123">
        <v>46.825625000000002</v>
      </c>
      <c r="W2421" s="85">
        <f t="shared" si="574"/>
        <v>11613</v>
      </c>
      <c r="X2421" s="86">
        <v>0</v>
      </c>
      <c r="Y2421" s="85">
        <v>16.054500000000001</v>
      </c>
      <c r="Z2421" s="86">
        <f t="shared" si="575"/>
        <v>0</v>
      </c>
      <c r="AA2421" s="86">
        <f t="shared" si="562"/>
        <v>11613</v>
      </c>
      <c r="AB2421" s="85">
        <v>122.77</v>
      </c>
      <c r="AC2421" s="85">
        <v>32</v>
      </c>
      <c r="AD2421" s="124">
        <f t="shared" si="572"/>
        <v>73.661999999999992</v>
      </c>
      <c r="AE2421" s="86">
        <f t="shared" si="563"/>
        <v>9429</v>
      </c>
      <c r="AF2421" s="85">
        <v>0</v>
      </c>
      <c r="AG2421" s="85">
        <v>36.831000000000003</v>
      </c>
      <c r="AH2421" s="85">
        <f t="shared" si="564"/>
        <v>0</v>
      </c>
      <c r="AI2421" s="86">
        <f t="shared" si="565"/>
        <v>21042</v>
      </c>
      <c r="AJ2421" s="86">
        <f t="shared" si="566"/>
        <v>3623</v>
      </c>
      <c r="AK2421" s="122"/>
      <c r="AL2421" s="85">
        <v>122.77</v>
      </c>
      <c r="AM2421" s="85">
        <v>32</v>
      </c>
      <c r="AN2421" s="124">
        <f t="shared" si="573"/>
        <v>73.661999999999992</v>
      </c>
      <c r="AO2421" s="86">
        <f t="shared" si="567"/>
        <v>9429</v>
      </c>
      <c r="AP2421" s="85">
        <v>0</v>
      </c>
      <c r="AQ2421" s="85">
        <v>36.831000000000003</v>
      </c>
      <c r="AR2421" s="85">
        <f t="shared" si="568"/>
        <v>0</v>
      </c>
      <c r="AS2421" s="86">
        <f t="shared" si="570"/>
        <v>21042</v>
      </c>
      <c r="AT2421" s="170">
        <f t="shared" si="571"/>
        <v>0</v>
      </c>
      <c r="AU2421" s="86">
        <v>21042</v>
      </c>
      <c r="AV2421" s="170">
        <f t="shared" si="569"/>
        <v>0</v>
      </c>
    </row>
    <row r="2422" spans="1:48" s="73" customFormat="1" ht="45" x14ac:dyDescent="0.2">
      <c r="A2422" s="10" t="s">
        <v>555</v>
      </c>
      <c r="B2422" s="14" t="s">
        <v>36</v>
      </c>
      <c r="C2422" s="14" t="s">
        <v>37</v>
      </c>
      <c r="D2422" s="14" t="s">
        <v>8219</v>
      </c>
      <c r="E2422" s="58">
        <v>329193</v>
      </c>
      <c r="F2422" s="15" t="s">
        <v>8220</v>
      </c>
      <c r="G2422" s="15" t="s">
        <v>6696</v>
      </c>
      <c r="H2422" s="16">
        <v>100012195</v>
      </c>
      <c r="I2422" s="62">
        <v>710030657</v>
      </c>
      <c r="J2422" s="13">
        <v>42026644</v>
      </c>
      <c r="K2422" s="15" t="s">
        <v>92</v>
      </c>
      <c r="L2422" s="12" t="s">
        <v>555</v>
      </c>
      <c r="M2422" s="15" t="s">
        <v>7813</v>
      </c>
      <c r="N2422" s="49">
        <v>5303</v>
      </c>
      <c r="O2422" s="15" t="s">
        <v>8221</v>
      </c>
      <c r="P2422" s="15" t="s">
        <v>8222</v>
      </c>
      <c r="Q2422" s="48">
        <v>543179</v>
      </c>
      <c r="R2422" s="11" t="s">
        <v>45</v>
      </c>
      <c r="S2422" s="120">
        <v>7867</v>
      </c>
      <c r="T2422" s="85">
        <v>107.03</v>
      </c>
      <c r="U2422" s="86">
        <v>14</v>
      </c>
      <c r="V2422" s="123">
        <v>46.825625000000002</v>
      </c>
      <c r="W2422" s="85">
        <f t="shared" si="574"/>
        <v>5244</v>
      </c>
      <c r="X2422" s="86">
        <v>0</v>
      </c>
      <c r="Y2422" s="85">
        <v>16.054500000000001</v>
      </c>
      <c r="Z2422" s="86">
        <f t="shared" si="575"/>
        <v>0</v>
      </c>
      <c r="AA2422" s="86">
        <f t="shared" si="562"/>
        <v>5244</v>
      </c>
      <c r="AB2422" s="85">
        <v>122.77</v>
      </c>
      <c r="AC2422" s="85">
        <v>6</v>
      </c>
      <c r="AD2422" s="124">
        <f t="shared" si="572"/>
        <v>73.661999999999992</v>
      </c>
      <c r="AE2422" s="86">
        <f t="shared" si="563"/>
        <v>1768</v>
      </c>
      <c r="AF2422" s="85">
        <v>0</v>
      </c>
      <c r="AG2422" s="85">
        <v>36.831000000000003</v>
      </c>
      <c r="AH2422" s="85">
        <f t="shared" si="564"/>
        <v>0</v>
      </c>
      <c r="AI2422" s="86">
        <f t="shared" si="565"/>
        <v>7012</v>
      </c>
      <c r="AJ2422" s="86">
        <f t="shared" si="566"/>
        <v>-855</v>
      </c>
      <c r="AK2422" s="122"/>
      <c r="AL2422" s="85">
        <v>122.77</v>
      </c>
      <c r="AM2422" s="85">
        <v>6</v>
      </c>
      <c r="AN2422" s="124">
        <f t="shared" si="573"/>
        <v>73.661999999999992</v>
      </c>
      <c r="AO2422" s="86">
        <f t="shared" si="567"/>
        <v>1768</v>
      </c>
      <c r="AP2422" s="85">
        <v>0</v>
      </c>
      <c r="AQ2422" s="85">
        <v>36.831000000000003</v>
      </c>
      <c r="AR2422" s="85">
        <f t="shared" si="568"/>
        <v>0</v>
      </c>
      <c r="AS2422" s="86">
        <f t="shared" si="570"/>
        <v>7012</v>
      </c>
      <c r="AT2422" s="170">
        <f t="shared" si="571"/>
        <v>0</v>
      </c>
      <c r="AU2422" s="86">
        <v>7012</v>
      </c>
      <c r="AV2422" s="170">
        <f t="shared" si="569"/>
        <v>0</v>
      </c>
    </row>
    <row r="2423" spans="1:48" s="73" customFormat="1" x14ac:dyDescent="0.2">
      <c r="A2423" s="10" t="s">
        <v>555</v>
      </c>
      <c r="B2423" s="14" t="s">
        <v>36</v>
      </c>
      <c r="C2423" s="14" t="s">
        <v>37</v>
      </c>
      <c r="D2423" s="14" t="s">
        <v>7549</v>
      </c>
      <c r="E2423" s="58">
        <v>327166</v>
      </c>
      <c r="F2423" s="15" t="s">
        <v>7550</v>
      </c>
      <c r="G2423" s="15" t="s">
        <v>6696</v>
      </c>
      <c r="H2423" s="16">
        <v>100013145</v>
      </c>
      <c r="I2423" s="62">
        <v>710028490</v>
      </c>
      <c r="J2423" s="13">
        <v>710028490</v>
      </c>
      <c r="K2423" s="15" t="s">
        <v>48</v>
      </c>
      <c r="L2423" s="12" t="s">
        <v>555</v>
      </c>
      <c r="M2423" s="15" t="s">
        <v>7445</v>
      </c>
      <c r="N2423" s="49">
        <v>8301</v>
      </c>
      <c r="O2423" s="15" t="s">
        <v>7551</v>
      </c>
      <c r="P2423" s="15" t="s">
        <v>7552</v>
      </c>
      <c r="Q2423" s="48">
        <v>524557</v>
      </c>
      <c r="R2423" s="11" t="s">
        <v>45</v>
      </c>
      <c r="S2423" s="120">
        <v>1686</v>
      </c>
      <c r="T2423" s="85">
        <v>107.03</v>
      </c>
      <c r="U2423" s="86">
        <v>3</v>
      </c>
      <c r="V2423" s="123">
        <v>46.825625000000002</v>
      </c>
      <c r="W2423" s="85">
        <f t="shared" si="574"/>
        <v>1124</v>
      </c>
      <c r="X2423" s="86">
        <v>0</v>
      </c>
      <c r="Y2423" s="85">
        <v>16.054500000000001</v>
      </c>
      <c r="Z2423" s="86">
        <f t="shared" si="575"/>
        <v>0</v>
      </c>
      <c r="AA2423" s="86">
        <f t="shared" si="562"/>
        <v>1124</v>
      </c>
      <c r="AB2423" s="85">
        <v>122.77</v>
      </c>
      <c r="AC2423" s="85">
        <v>8</v>
      </c>
      <c r="AD2423" s="124">
        <f t="shared" si="572"/>
        <v>73.661999999999992</v>
      </c>
      <c r="AE2423" s="86">
        <f t="shared" si="563"/>
        <v>2357</v>
      </c>
      <c r="AF2423" s="85">
        <v>0</v>
      </c>
      <c r="AG2423" s="85">
        <v>36.831000000000003</v>
      </c>
      <c r="AH2423" s="85">
        <f t="shared" si="564"/>
        <v>0</v>
      </c>
      <c r="AI2423" s="86">
        <f t="shared" si="565"/>
        <v>3481</v>
      </c>
      <c r="AJ2423" s="86">
        <f t="shared" si="566"/>
        <v>1795</v>
      </c>
      <c r="AK2423" s="122"/>
      <c r="AL2423" s="85">
        <v>122.77</v>
      </c>
      <c r="AM2423" s="85">
        <v>8</v>
      </c>
      <c r="AN2423" s="124">
        <f t="shared" si="573"/>
        <v>73.661999999999992</v>
      </c>
      <c r="AO2423" s="86">
        <f t="shared" si="567"/>
        <v>2357</v>
      </c>
      <c r="AP2423" s="85">
        <v>0</v>
      </c>
      <c r="AQ2423" s="85">
        <v>36.831000000000003</v>
      </c>
      <c r="AR2423" s="85">
        <f t="shared" si="568"/>
        <v>0</v>
      </c>
      <c r="AS2423" s="86">
        <f t="shared" si="570"/>
        <v>3481</v>
      </c>
      <c r="AT2423" s="170">
        <f t="shared" si="571"/>
        <v>0</v>
      </c>
      <c r="AU2423" s="86">
        <v>3481</v>
      </c>
      <c r="AV2423" s="170">
        <f t="shared" si="569"/>
        <v>0</v>
      </c>
    </row>
    <row r="2424" spans="1:48" s="73" customFormat="1" ht="45" x14ac:dyDescent="0.2">
      <c r="A2424" s="10" t="s">
        <v>555</v>
      </c>
      <c r="B2424" s="14" t="s">
        <v>36</v>
      </c>
      <c r="C2424" s="14" t="s">
        <v>37</v>
      </c>
      <c r="D2424" s="14" t="s">
        <v>7865</v>
      </c>
      <c r="E2424" s="58">
        <v>329924</v>
      </c>
      <c r="F2424" s="15" t="s">
        <v>7866</v>
      </c>
      <c r="G2424" s="15" t="s">
        <v>6696</v>
      </c>
      <c r="H2424" s="16">
        <v>100013431</v>
      </c>
      <c r="I2424" s="62">
        <v>710226217</v>
      </c>
      <c r="J2424" s="13">
        <v>35534672</v>
      </c>
      <c r="K2424" s="15" t="s">
        <v>92</v>
      </c>
      <c r="L2424" s="12" t="s">
        <v>555</v>
      </c>
      <c r="M2424" s="15" t="s">
        <v>7841</v>
      </c>
      <c r="N2424" s="49">
        <v>6512</v>
      </c>
      <c r="O2424" s="15" t="s">
        <v>7867</v>
      </c>
      <c r="P2424" s="15" t="s">
        <v>7868</v>
      </c>
      <c r="Q2424" s="48">
        <v>526762</v>
      </c>
      <c r="R2424" s="11" t="s">
        <v>45</v>
      </c>
      <c r="S2424" s="120">
        <v>26972</v>
      </c>
      <c r="T2424" s="85">
        <v>107.03</v>
      </c>
      <c r="U2424" s="86">
        <v>48</v>
      </c>
      <c r="V2424" s="123">
        <v>46.825625000000002</v>
      </c>
      <c r="W2424" s="85">
        <f t="shared" si="574"/>
        <v>17981</v>
      </c>
      <c r="X2424" s="86">
        <v>0</v>
      </c>
      <c r="Y2424" s="85">
        <v>16.054500000000001</v>
      </c>
      <c r="Z2424" s="86">
        <f t="shared" si="575"/>
        <v>0</v>
      </c>
      <c r="AA2424" s="86">
        <f t="shared" si="562"/>
        <v>17981</v>
      </c>
      <c r="AB2424" s="85">
        <v>122.77</v>
      </c>
      <c r="AC2424" s="85">
        <v>48</v>
      </c>
      <c r="AD2424" s="124">
        <f t="shared" si="572"/>
        <v>73.661999999999992</v>
      </c>
      <c r="AE2424" s="86">
        <f t="shared" si="563"/>
        <v>14143</v>
      </c>
      <c r="AF2424" s="85">
        <v>0</v>
      </c>
      <c r="AG2424" s="85">
        <v>36.831000000000003</v>
      </c>
      <c r="AH2424" s="85">
        <f t="shared" si="564"/>
        <v>0</v>
      </c>
      <c r="AI2424" s="86">
        <f t="shared" si="565"/>
        <v>32124</v>
      </c>
      <c r="AJ2424" s="86">
        <f t="shared" si="566"/>
        <v>5152</v>
      </c>
      <c r="AK2424" s="122"/>
      <c r="AL2424" s="85">
        <v>122.77</v>
      </c>
      <c r="AM2424" s="85">
        <v>48</v>
      </c>
      <c r="AN2424" s="124">
        <f t="shared" si="573"/>
        <v>73.661999999999992</v>
      </c>
      <c r="AO2424" s="86">
        <f t="shared" si="567"/>
        <v>14143</v>
      </c>
      <c r="AP2424" s="85">
        <v>0</v>
      </c>
      <c r="AQ2424" s="85">
        <v>36.831000000000003</v>
      </c>
      <c r="AR2424" s="85">
        <f t="shared" si="568"/>
        <v>0</v>
      </c>
      <c r="AS2424" s="86">
        <f t="shared" si="570"/>
        <v>32124</v>
      </c>
      <c r="AT2424" s="170">
        <f t="shared" si="571"/>
        <v>0</v>
      </c>
      <c r="AU2424" s="86">
        <v>32124</v>
      </c>
      <c r="AV2424" s="170">
        <f t="shared" si="569"/>
        <v>0</v>
      </c>
    </row>
    <row r="2425" spans="1:48" s="73" customFormat="1" x14ac:dyDescent="0.2">
      <c r="A2425" s="10" t="s">
        <v>555</v>
      </c>
      <c r="B2425" s="14" t="s">
        <v>36</v>
      </c>
      <c r="C2425" s="14" t="s">
        <v>37</v>
      </c>
      <c r="D2425" s="14" t="s">
        <v>7553</v>
      </c>
      <c r="E2425" s="58">
        <v>327174</v>
      </c>
      <c r="F2425" s="15" t="s">
        <v>7554</v>
      </c>
      <c r="G2425" s="15" t="s">
        <v>6696</v>
      </c>
      <c r="H2425" s="16">
        <v>100013147</v>
      </c>
      <c r="I2425" s="62">
        <v>710028504</v>
      </c>
      <c r="J2425" s="13">
        <v>710028504</v>
      </c>
      <c r="K2425" s="15" t="s">
        <v>48</v>
      </c>
      <c r="L2425" s="12" t="s">
        <v>555</v>
      </c>
      <c r="M2425" s="15" t="s">
        <v>7445</v>
      </c>
      <c r="N2425" s="49">
        <v>8256</v>
      </c>
      <c r="O2425" s="15" t="s">
        <v>7555</v>
      </c>
      <c r="P2425" s="15" t="s">
        <v>7556</v>
      </c>
      <c r="Q2425" s="48">
        <v>524565</v>
      </c>
      <c r="R2425" s="11" t="s">
        <v>45</v>
      </c>
      <c r="S2425" s="120">
        <v>1124</v>
      </c>
      <c r="T2425" s="85">
        <v>107.03</v>
      </c>
      <c r="U2425" s="86">
        <v>2</v>
      </c>
      <c r="V2425" s="123">
        <v>46.825625000000002</v>
      </c>
      <c r="W2425" s="85">
        <f t="shared" si="574"/>
        <v>749</v>
      </c>
      <c r="X2425" s="86">
        <v>0</v>
      </c>
      <c r="Y2425" s="85">
        <v>16.054500000000001</v>
      </c>
      <c r="Z2425" s="86">
        <f t="shared" si="575"/>
        <v>0</v>
      </c>
      <c r="AA2425" s="86">
        <f t="shared" si="562"/>
        <v>749</v>
      </c>
      <c r="AB2425" s="85">
        <v>122.77</v>
      </c>
      <c r="AC2425" s="85">
        <v>0</v>
      </c>
      <c r="AD2425" s="124">
        <f t="shared" si="572"/>
        <v>73.661999999999992</v>
      </c>
      <c r="AE2425" s="86">
        <f t="shared" si="563"/>
        <v>0</v>
      </c>
      <c r="AF2425" s="85">
        <v>0</v>
      </c>
      <c r="AG2425" s="85">
        <v>36.831000000000003</v>
      </c>
      <c r="AH2425" s="85">
        <f t="shared" si="564"/>
        <v>0</v>
      </c>
      <c r="AI2425" s="86">
        <f t="shared" si="565"/>
        <v>749</v>
      </c>
      <c r="AJ2425" s="86">
        <f t="shared" si="566"/>
        <v>-375</v>
      </c>
      <c r="AK2425" s="122"/>
      <c r="AL2425" s="85">
        <v>122.77</v>
      </c>
      <c r="AM2425" s="85">
        <v>0</v>
      </c>
      <c r="AN2425" s="124">
        <f t="shared" si="573"/>
        <v>73.661999999999992</v>
      </c>
      <c r="AO2425" s="86">
        <f t="shared" si="567"/>
        <v>0</v>
      </c>
      <c r="AP2425" s="85">
        <v>0</v>
      </c>
      <c r="AQ2425" s="85">
        <v>36.831000000000003</v>
      </c>
      <c r="AR2425" s="85">
        <f t="shared" si="568"/>
        <v>0</v>
      </c>
      <c r="AS2425" s="86">
        <f t="shared" si="570"/>
        <v>749</v>
      </c>
      <c r="AT2425" s="170">
        <f t="shared" si="571"/>
        <v>0</v>
      </c>
      <c r="AU2425" s="86">
        <v>749</v>
      </c>
      <c r="AV2425" s="170">
        <f t="shared" si="569"/>
        <v>0</v>
      </c>
    </row>
    <row r="2426" spans="1:48" s="73" customFormat="1" ht="30" x14ac:dyDescent="0.2">
      <c r="A2426" s="10" t="s">
        <v>555</v>
      </c>
      <c r="B2426" s="14" t="s">
        <v>36</v>
      </c>
      <c r="C2426" s="14" t="s">
        <v>37</v>
      </c>
      <c r="D2426" s="14" t="s">
        <v>8227</v>
      </c>
      <c r="E2426" s="58">
        <v>329321</v>
      </c>
      <c r="F2426" s="15" t="s">
        <v>8228</v>
      </c>
      <c r="G2426" s="15" t="s">
        <v>6696</v>
      </c>
      <c r="H2426" s="16">
        <v>100019156</v>
      </c>
      <c r="I2426" s="31">
        <v>53480899</v>
      </c>
      <c r="J2426" s="13">
        <v>53480899</v>
      </c>
      <c r="K2426" s="15" t="s">
        <v>48</v>
      </c>
      <c r="L2426" s="12" t="s">
        <v>555</v>
      </c>
      <c r="M2426" s="15" t="s">
        <v>7813</v>
      </c>
      <c r="N2426" s="49">
        <v>5401</v>
      </c>
      <c r="O2426" s="15" t="s">
        <v>8229</v>
      </c>
      <c r="P2426" s="15" t="s">
        <v>8231</v>
      </c>
      <c r="Q2426" s="48">
        <v>543292</v>
      </c>
      <c r="R2426" s="11" t="s">
        <v>86</v>
      </c>
      <c r="S2426" s="120">
        <v>21352</v>
      </c>
      <c r="T2426" s="85">
        <v>107.03</v>
      </c>
      <c r="U2426" s="86">
        <v>38</v>
      </c>
      <c r="V2426" s="123">
        <v>46.825625000000002</v>
      </c>
      <c r="W2426" s="85">
        <f t="shared" si="574"/>
        <v>14235</v>
      </c>
      <c r="X2426" s="86">
        <v>0</v>
      </c>
      <c r="Y2426" s="85">
        <v>16.054500000000001</v>
      </c>
      <c r="Z2426" s="86">
        <f t="shared" si="575"/>
        <v>0</v>
      </c>
      <c r="AA2426" s="86">
        <f t="shared" si="562"/>
        <v>14235</v>
      </c>
      <c r="AB2426" s="85">
        <v>122.77</v>
      </c>
      <c r="AC2426" s="85">
        <v>47</v>
      </c>
      <c r="AD2426" s="124">
        <f t="shared" si="572"/>
        <v>73.661999999999992</v>
      </c>
      <c r="AE2426" s="86">
        <f t="shared" si="563"/>
        <v>13848</v>
      </c>
      <c r="AF2426" s="85">
        <v>0</v>
      </c>
      <c r="AG2426" s="85">
        <v>36.831000000000003</v>
      </c>
      <c r="AH2426" s="85">
        <f t="shared" si="564"/>
        <v>0</v>
      </c>
      <c r="AI2426" s="86">
        <f t="shared" si="565"/>
        <v>28083</v>
      </c>
      <c r="AJ2426" s="86">
        <f t="shared" si="566"/>
        <v>6731</v>
      </c>
      <c r="AK2426" s="122"/>
      <c r="AL2426" s="85">
        <v>122.77</v>
      </c>
      <c r="AM2426" s="85">
        <v>47</v>
      </c>
      <c r="AN2426" s="124">
        <f t="shared" si="573"/>
        <v>73.661999999999992</v>
      </c>
      <c r="AO2426" s="86">
        <f t="shared" si="567"/>
        <v>13848</v>
      </c>
      <c r="AP2426" s="85">
        <v>0</v>
      </c>
      <c r="AQ2426" s="85">
        <v>36.831000000000003</v>
      </c>
      <c r="AR2426" s="85">
        <f t="shared" si="568"/>
        <v>0</v>
      </c>
      <c r="AS2426" s="86">
        <f t="shared" si="570"/>
        <v>28083</v>
      </c>
      <c r="AT2426" s="170">
        <f t="shared" si="571"/>
        <v>0</v>
      </c>
      <c r="AU2426" s="86">
        <v>28083</v>
      </c>
      <c r="AV2426" s="170">
        <f t="shared" si="569"/>
        <v>0</v>
      </c>
    </row>
    <row r="2427" spans="1:48" s="73" customFormat="1" x14ac:dyDescent="0.2">
      <c r="A2427" s="10" t="s">
        <v>555</v>
      </c>
      <c r="B2427" s="14" t="s">
        <v>36</v>
      </c>
      <c r="C2427" s="14" t="s">
        <v>37</v>
      </c>
      <c r="D2427" s="14" t="s">
        <v>7030</v>
      </c>
      <c r="E2427" s="58">
        <v>323071</v>
      </c>
      <c r="F2427" s="15" t="s">
        <v>7031</v>
      </c>
      <c r="G2427" s="15" t="s">
        <v>6696</v>
      </c>
      <c r="H2427" s="16">
        <v>100011865</v>
      </c>
      <c r="I2427" s="62">
        <v>710024150</v>
      </c>
      <c r="J2427" s="13">
        <v>710024150</v>
      </c>
      <c r="K2427" s="15" t="s">
        <v>48</v>
      </c>
      <c r="L2427" s="12" t="s">
        <v>555</v>
      </c>
      <c r="M2427" s="15" t="s">
        <v>6968</v>
      </c>
      <c r="N2427" s="49">
        <v>6724</v>
      </c>
      <c r="O2427" s="15" t="s">
        <v>7032</v>
      </c>
      <c r="P2427" s="15" t="s">
        <v>7033</v>
      </c>
      <c r="Q2427" s="48">
        <v>520292</v>
      </c>
      <c r="R2427" s="11" t="s">
        <v>45</v>
      </c>
      <c r="S2427" s="120">
        <v>1124</v>
      </c>
      <c r="T2427" s="85">
        <v>107.03</v>
      </c>
      <c r="U2427" s="86">
        <v>2</v>
      </c>
      <c r="V2427" s="123">
        <v>46.825625000000002</v>
      </c>
      <c r="W2427" s="85">
        <f t="shared" si="574"/>
        <v>749</v>
      </c>
      <c r="X2427" s="86">
        <v>0</v>
      </c>
      <c r="Y2427" s="85">
        <v>16.054500000000001</v>
      </c>
      <c r="Z2427" s="86">
        <f t="shared" si="575"/>
        <v>0</v>
      </c>
      <c r="AA2427" s="86">
        <f t="shared" si="562"/>
        <v>749</v>
      </c>
      <c r="AB2427" s="85">
        <v>122.77</v>
      </c>
      <c r="AC2427" s="85">
        <v>3</v>
      </c>
      <c r="AD2427" s="124">
        <f t="shared" si="572"/>
        <v>73.661999999999992</v>
      </c>
      <c r="AE2427" s="86">
        <f t="shared" si="563"/>
        <v>884</v>
      </c>
      <c r="AF2427" s="85">
        <v>0</v>
      </c>
      <c r="AG2427" s="85">
        <v>36.831000000000003</v>
      </c>
      <c r="AH2427" s="85">
        <f t="shared" si="564"/>
        <v>0</v>
      </c>
      <c r="AI2427" s="86">
        <f t="shared" si="565"/>
        <v>1633</v>
      </c>
      <c r="AJ2427" s="86">
        <f t="shared" si="566"/>
        <v>509</v>
      </c>
      <c r="AK2427" s="122"/>
      <c r="AL2427" s="85">
        <v>122.77</v>
      </c>
      <c r="AM2427" s="85">
        <v>3</v>
      </c>
      <c r="AN2427" s="124">
        <f t="shared" si="573"/>
        <v>73.661999999999992</v>
      </c>
      <c r="AO2427" s="86">
        <f t="shared" si="567"/>
        <v>884</v>
      </c>
      <c r="AP2427" s="85">
        <v>0</v>
      </c>
      <c r="AQ2427" s="85">
        <v>36.831000000000003</v>
      </c>
      <c r="AR2427" s="85">
        <f t="shared" si="568"/>
        <v>0</v>
      </c>
      <c r="AS2427" s="86">
        <f t="shared" si="570"/>
        <v>1633</v>
      </c>
      <c r="AT2427" s="170">
        <f t="shared" si="571"/>
        <v>0</v>
      </c>
      <c r="AU2427" s="86">
        <v>1633</v>
      </c>
      <c r="AV2427" s="170">
        <f t="shared" si="569"/>
        <v>0</v>
      </c>
    </row>
    <row r="2428" spans="1:48" s="73" customFormat="1" x14ac:dyDescent="0.2">
      <c r="A2428" s="10" t="s">
        <v>555</v>
      </c>
      <c r="B2428" s="14" t="s">
        <v>36</v>
      </c>
      <c r="C2428" s="14" t="s">
        <v>37</v>
      </c>
      <c r="D2428" s="14" t="s">
        <v>7559</v>
      </c>
      <c r="E2428" s="58">
        <v>690627</v>
      </c>
      <c r="F2428" s="15" t="s">
        <v>7560</v>
      </c>
      <c r="G2428" s="15" t="s">
        <v>6696</v>
      </c>
      <c r="H2428" s="16">
        <v>100012693</v>
      </c>
      <c r="I2428" s="62">
        <v>710028520</v>
      </c>
      <c r="J2428" s="13">
        <v>710028520</v>
      </c>
      <c r="K2428" s="15" t="s">
        <v>48</v>
      </c>
      <c r="L2428" s="12" t="s">
        <v>555</v>
      </c>
      <c r="M2428" s="15" t="s">
        <v>6697</v>
      </c>
      <c r="N2428" s="49">
        <v>8242</v>
      </c>
      <c r="O2428" s="15" t="s">
        <v>7561</v>
      </c>
      <c r="P2428" s="15" t="s">
        <v>7562</v>
      </c>
      <c r="Q2428" s="48">
        <v>524581</v>
      </c>
      <c r="R2428" s="11" t="s">
        <v>45</v>
      </c>
      <c r="S2428" s="120">
        <v>1124</v>
      </c>
      <c r="T2428" s="85">
        <v>107.03</v>
      </c>
      <c r="U2428" s="86">
        <v>2</v>
      </c>
      <c r="V2428" s="123">
        <v>46.825625000000002</v>
      </c>
      <c r="W2428" s="85">
        <f t="shared" si="574"/>
        <v>749</v>
      </c>
      <c r="X2428" s="86">
        <v>0</v>
      </c>
      <c r="Y2428" s="85">
        <v>16.054500000000001</v>
      </c>
      <c r="Z2428" s="86">
        <f t="shared" si="575"/>
        <v>0</v>
      </c>
      <c r="AA2428" s="86">
        <f t="shared" si="562"/>
        <v>749</v>
      </c>
      <c r="AB2428" s="85">
        <v>122.77</v>
      </c>
      <c r="AC2428" s="85">
        <v>0</v>
      </c>
      <c r="AD2428" s="124">
        <f t="shared" si="572"/>
        <v>73.661999999999992</v>
      </c>
      <c r="AE2428" s="86">
        <f t="shared" si="563"/>
        <v>0</v>
      </c>
      <c r="AF2428" s="85">
        <v>0</v>
      </c>
      <c r="AG2428" s="85">
        <v>36.831000000000003</v>
      </c>
      <c r="AH2428" s="85">
        <f t="shared" si="564"/>
        <v>0</v>
      </c>
      <c r="AI2428" s="86">
        <f t="shared" si="565"/>
        <v>749</v>
      </c>
      <c r="AJ2428" s="86">
        <f t="shared" si="566"/>
        <v>-375</v>
      </c>
      <c r="AK2428" s="122"/>
      <c r="AL2428" s="85">
        <v>122.77</v>
      </c>
      <c r="AM2428" s="85">
        <f>0</f>
        <v>0</v>
      </c>
      <c r="AN2428" s="124">
        <f t="shared" si="573"/>
        <v>73.661999999999992</v>
      </c>
      <c r="AO2428" s="86">
        <f t="shared" si="567"/>
        <v>0</v>
      </c>
      <c r="AP2428" s="85">
        <f>0</f>
        <v>0</v>
      </c>
      <c r="AQ2428" s="85">
        <v>36.831000000000003</v>
      </c>
      <c r="AR2428" s="85">
        <f t="shared" si="568"/>
        <v>0</v>
      </c>
      <c r="AS2428" s="86">
        <f t="shared" si="570"/>
        <v>749</v>
      </c>
      <c r="AT2428" s="170">
        <f t="shared" si="571"/>
        <v>0</v>
      </c>
      <c r="AU2428" s="86">
        <v>749</v>
      </c>
      <c r="AV2428" s="170">
        <f t="shared" si="569"/>
        <v>0</v>
      </c>
    </row>
    <row r="2429" spans="1:48" s="73" customFormat="1" x14ac:dyDescent="0.2">
      <c r="A2429" s="10" t="s">
        <v>555</v>
      </c>
      <c r="B2429" s="14" t="s">
        <v>36</v>
      </c>
      <c r="C2429" s="14" t="s">
        <v>37</v>
      </c>
      <c r="D2429" s="14" t="s">
        <v>6782</v>
      </c>
      <c r="E2429" s="58">
        <v>322083</v>
      </c>
      <c r="F2429" s="15" t="s">
        <v>6783</v>
      </c>
      <c r="G2429" s="15" t="s">
        <v>6696</v>
      </c>
      <c r="H2429" s="16">
        <v>100011576</v>
      </c>
      <c r="I2429" s="62">
        <v>710023340</v>
      </c>
      <c r="J2429" s="13">
        <v>710023340</v>
      </c>
      <c r="K2429" s="15" t="s">
        <v>48</v>
      </c>
      <c r="L2429" s="12" t="s">
        <v>555</v>
      </c>
      <c r="M2429" s="15" t="s">
        <v>556</v>
      </c>
      <c r="N2429" s="49">
        <v>8641</v>
      </c>
      <c r="O2429" s="15" t="s">
        <v>6784</v>
      </c>
      <c r="P2429" s="15" t="s">
        <v>6785</v>
      </c>
      <c r="Q2429" s="48">
        <v>519294</v>
      </c>
      <c r="R2429" s="11" t="s">
        <v>45</v>
      </c>
      <c r="S2429" s="120">
        <v>1124</v>
      </c>
      <c r="T2429" s="85">
        <v>107.03</v>
      </c>
      <c r="U2429" s="86">
        <v>2</v>
      </c>
      <c r="V2429" s="123">
        <v>46.825625000000002</v>
      </c>
      <c r="W2429" s="85">
        <f t="shared" si="574"/>
        <v>749</v>
      </c>
      <c r="X2429" s="86">
        <v>0</v>
      </c>
      <c r="Y2429" s="85">
        <v>16.054500000000001</v>
      </c>
      <c r="Z2429" s="86">
        <f t="shared" si="575"/>
        <v>0</v>
      </c>
      <c r="AA2429" s="86">
        <f t="shared" si="562"/>
        <v>749</v>
      </c>
      <c r="AB2429" s="85">
        <v>122.77</v>
      </c>
      <c r="AC2429" s="85">
        <v>7</v>
      </c>
      <c r="AD2429" s="124">
        <f t="shared" si="572"/>
        <v>73.661999999999992</v>
      </c>
      <c r="AE2429" s="86">
        <f t="shared" si="563"/>
        <v>2063</v>
      </c>
      <c r="AF2429" s="85">
        <v>0</v>
      </c>
      <c r="AG2429" s="85">
        <v>36.831000000000003</v>
      </c>
      <c r="AH2429" s="85">
        <f t="shared" si="564"/>
        <v>0</v>
      </c>
      <c r="AI2429" s="86">
        <f t="shared" si="565"/>
        <v>2812</v>
      </c>
      <c r="AJ2429" s="86">
        <f t="shared" si="566"/>
        <v>1688</v>
      </c>
      <c r="AK2429" s="122"/>
      <c r="AL2429" s="85">
        <v>122.77</v>
      </c>
      <c r="AM2429" s="85">
        <v>7</v>
      </c>
      <c r="AN2429" s="124">
        <f t="shared" si="573"/>
        <v>73.661999999999992</v>
      </c>
      <c r="AO2429" s="86">
        <f t="shared" si="567"/>
        <v>2063</v>
      </c>
      <c r="AP2429" s="85">
        <v>0</v>
      </c>
      <c r="AQ2429" s="85">
        <v>36.831000000000003</v>
      </c>
      <c r="AR2429" s="85">
        <f t="shared" si="568"/>
        <v>0</v>
      </c>
      <c r="AS2429" s="86">
        <f t="shared" si="570"/>
        <v>2812</v>
      </c>
      <c r="AT2429" s="170">
        <f t="shared" si="571"/>
        <v>0</v>
      </c>
      <c r="AU2429" s="86">
        <v>2812</v>
      </c>
      <c r="AV2429" s="170">
        <f t="shared" si="569"/>
        <v>0</v>
      </c>
    </row>
    <row r="2430" spans="1:48" s="73" customFormat="1" x14ac:dyDescent="0.2">
      <c r="A2430" s="10" t="s">
        <v>555</v>
      </c>
      <c r="B2430" s="14" t="s">
        <v>36</v>
      </c>
      <c r="C2430" s="14" t="s">
        <v>37</v>
      </c>
      <c r="D2430" s="14" t="s">
        <v>7224</v>
      </c>
      <c r="E2430" s="58">
        <v>326259</v>
      </c>
      <c r="F2430" s="15" t="s">
        <v>1080</v>
      </c>
      <c r="G2430" s="15" t="s">
        <v>6696</v>
      </c>
      <c r="H2430" s="16">
        <v>100012380</v>
      </c>
      <c r="I2430" s="62">
        <v>710027354</v>
      </c>
      <c r="J2430" s="13">
        <v>710027354</v>
      </c>
      <c r="K2430" s="15" t="s">
        <v>48</v>
      </c>
      <c r="L2430" s="12" t="s">
        <v>555</v>
      </c>
      <c r="M2430" s="15" t="s">
        <v>7169</v>
      </c>
      <c r="N2430" s="49">
        <v>5913</v>
      </c>
      <c r="O2430" s="15" t="s">
        <v>1081</v>
      </c>
      <c r="P2430" s="15" t="s">
        <v>7225</v>
      </c>
      <c r="Q2430" s="48">
        <v>523542</v>
      </c>
      <c r="R2430" s="11" t="s">
        <v>45</v>
      </c>
      <c r="S2430" s="120">
        <v>24162</v>
      </c>
      <c r="T2430" s="85">
        <v>107.03</v>
      </c>
      <c r="U2430" s="86">
        <v>43</v>
      </c>
      <c r="V2430" s="123">
        <v>46.825625000000002</v>
      </c>
      <c r="W2430" s="85">
        <f t="shared" si="574"/>
        <v>16108</v>
      </c>
      <c r="X2430" s="86">
        <v>0</v>
      </c>
      <c r="Y2430" s="85">
        <v>16.054500000000001</v>
      </c>
      <c r="Z2430" s="86">
        <f t="shared" si="575"/>
        <v>0</v>
      </c>
      <c r="AA2430" s="86">
        <f t="shared" si="562"/>
        <v>16108</v>
      </c>
      <c r="AB2430" s="85">
        <v>122.77</v>
      </c>
      <c r="AC2430" s="85">
        <v>39</v>
      </c>
      <c r="AD2430" s="124">
        <f t="shared" si="572"/>
        <v>73.661999999999992</v>
      </c>
      <c r="AE2430" s="86">
        <f t="shared" si="563"/>
        <v>11491</v>
      </c>
      <c r="AF2430" s="85">
        <v>0</v>
      </c>
      <c r="AG2430" s="85">
        <v>36.831000000000003</v>
      </c>
      <c r="AH2430" s="85">
        <f t="shared" si="564"/>
        <v>0</v>
      </c>
      <c r="AI2430" s="86">
        <f t="shared" si="565"/>
        <v>27599</v>
      </c>
      <c r="AJ2430" s="86">
        <f t="shared" si="566"/>
        <v>3437</v>
      </c>
      <c r="AK2430" s="122"/>
      <c r="AL2430" s="85">
        <v>122.77</v>
      </c>
      <c r="AM2430" s="85">
        <v>39</v>
      </c>
      <c r="AN2430" s="124">
        <f t="shared" si="573"/>
        <v>73.661999999999992</v>
      </c>
      <c r="AO2430" s="86">
        <f t="shared" si="567"/>
        <v>11491</v>
      </c>
      <c r="AP2430" s="85">
        <v>0</v>
      </c>
      <c r="AQ2430" s="85">
        <v>36.831000000000003</v>
      </c>
      <c r="AR2430" s="85">
        <f t="shared" si="568"/>
        <v>0</v>
      </c>
      <c r="AS2430" s="86">
        <f t="shared" si="570"/>
        <v>27599</v>
      </c>
      <c r="AT2430" s="170">
        <f t="shared" si="571"/>
        <v>0</v>
      </c>
      <c r="AU2430" s="86">
        <v>27599</v>
      </c>
      <c r="AV2430" s="170">
        <f t="shared" si="569"/>
        <v>0</v>
      </c>
    </row>
    <row r="2431" spans="1:48" s="73" customFormat="1" ht="45" x14ac:dyDescent="0.2">
      <c r="A2431" s="10" t="s">
        <v>555</v>
      </c>
      <c r="B2431" s="14" t="s">
        <v>36</v>
      </c>
      <c r="C2431" s="14" t="s">
        <v>37</v>
      </c>
      <c r="D2431" s="14" t="s">
        <v>7869</v>
      </c>
      <c r="E2431" s="58">
        <v>329932</v>
      </c>
      <c r="F2431" s="15" t="s">
        <v>7870</v>
      </c>
      <c r="G2431" s="15" t="s">
        <v>6696</v>
      </c>
      <c r="H2431" s="16">
        <v>100013433</v>
      </c>
      <c r="I2431" s="62">
        <v>710040342</v>
      </c>
      <c r="J2431" s="13">
        <v>37876091</v>
      </c>
      <c r="K2431" s="15" t="s">
        <v>105</v>
      </c>
      <c r="L2431" s="12" t="s">
        <v>555</v>
      </c>
      <c r="M2431" s="15" t="s">
        <v>7841</v>
      </c>
      <c r="N2431" s="49">
        <v>6531</v>
      </c>
      <c r="O2431" s="15" t="s">
        <v>7871</v>
      </c>
      <c r="P2431" s="15" t="s">
        <v>7872</v>
      </c>
      <c r="Q2431" s="48">
        <v>526771</v>
      </c>
      <c r="R2431" s="11" t="s">
        <v>45</v>
      </c>
      <c r="S2431" s="120">
        <v>6181</v>
      </c>
      <c r="T2431" s="85">
        <v>107.03</v>
      </c>
      <c r="U2431" s="86">
        <v>11</v>
      </c>
      <c r="V2431" s="123">
        <v>46.825625000000002</v>
      </c>
      <c r="W2431" s="85">
        <f t="shared" si="574"/>
        <v>4121</v>
      </c>
      <c r="X2431" s="86">
        <v>0</v>
      </c>
      <c r="Y2431" s="85">
        <v>16.054500000000001</v>
      </c>
      <c r="Z2431" s="86">
        <f t="shared" si="575"/>
        <v>0</v>
      </c>
      <c r="AA2431" s="86">
        <f t="shared" si="562"/>
        <v>4121</v>
      </c>
      <c r="AB2431" s="85">
        <v>122.77</v>
      </c>
      <c r="AC2431" s="85">
        <v>9</v>
      </c>
      <c r="AD2431" s="124">
        <f t="shared" si="572"/>
        <v>73.661999999999992</v>
      </c>
      <c r="AE2431" s="86">
        <f t="shared" si="563"/>
        <v>2652</v>
      </c>
      <c r="AF2431" s="85">
        <v>0</v>
      </c>
      <c r="AG2431" s="85">
        <v>36.831000000000003</v>
      </c>
      <c r="AH2431" s="85">
        <f t="shared" si="564"/>
        <v>0</v>
      </c>
      <c r="AI2431" s="86">
        <f t="shared" si="565"/>
        <v>6773</v>
      </c>
      <c r="AJ2431" s="86">
        <f t="shared" si="566"/>
        <v>592</v>
      </c>
      <c r="AK2431" s="122"/>
      <c r="AL2431" s="85">
        <v>122.77</v>
      </c>
      <c r="AM2431" s="85">
        <v>9</v>
      </c>
      <c r="AN2431" s="124">
        <f t="shared" si="573"/>
        <v>73.661999999999992</v>
      </c>
      <c r="AO2431" s="86">
        <f t="shared" si="567"/>
        <v>2652</v>
      </c>
      <c r="AP2431" s="85">
        <v>0</v>
      </c>
      <c r="AQ2431" s="85">
        <v>36.831000000000003</v>
      </c>
      <c r="AR2431" s="85">
        <f t="shared" si="568"/>
        <v>0</v>
      </c>
      <c r="AS2431" s="86">
        <f t="shared" si="570"/>
        <v>6773</v>
      </c>
      <c r="AT2431" s="170">
        <f t="shared" si="571"/>
        <v>0</v>
      </c>
      <c r="AU2431" s="86">
        <v>6773</v>
      </c>
      <c r="AV2431" s="170">
        <f t="shared" si="569"/>
        <v>0</v>
      </c>
    </row>
    <row r="2432" spans="1:48" s="73" customFormat="1" x14ac:dyDescent="0.2">
      <c r="A2432" s="10" t="s">
        <v>555</v>
      </c>
      <c r="B2432" s="14" t="s">
        <v>36</v>
      </c>
      <c r="C2432" s="14" t="s">
        <v>37</v>
      </c>
      <c r="D2432" s="14" t="s">
        <v>7701</v>
      </c>
      <c r="E2432" s="58">
        <v>327735</v>
      </c>
      <c r="F2432" s="15" t="s">
        <v>7702</v>
      </c>
      <c r="G2432" s="15" t="s">
        <v>6696</v>
      </c>
      <c r="H2432" s="16">
        <v>100013245</v>
      </c>
      <c r="I2432" s="62">
        <v>710029233</v>
      </c>
      <c r="J2432" s="13">
        <v>710029233</v>
      </c>
      <c r="K2432" s="15" t="s">
        <v>48</v>
      </c>
      <c r="L2432" s="12" t="s">
        <v>555</v>
      </c>
      <c r="M2432" s="15" t="s">
        <v>7445</v>
      </c>
      <c r="N2432" s="49">
        <v>8301</v>
      </c>
      <c r="O2432" s="15" t="s">
        <v>7466</v>
      </c>
      <c r="P2432" s="15" t="s">
        <v>7703</v>
      </c>
      <c r="Q2432" s="48">
        <v>525146</v>
      </c>
      <c r="R2432" s="11" t="s">
        <v>45</v>
      </c>
      <c r="S2432" s="120">
        <v>8429</v>
      </c>
      <c r="T2432" s="85">
        <v>107.03</v>
      </c>
      <c r="U2432" s="86">
        <v>15</v>
      </c>
      <c r="V2432" s="123">
        <v>46.825625000000002</v>
      </c>
      <c r="W2432" s="85">
        <f t="shared" si="574"/>
        <v>5619</v>
      </c>
      <c r="X2432" s="86">
        <v>0</v>
      </c>
      <c r="Y2432" s="85">
        <v>16.054500000000001</v>
      </c>
      <c r="Z2432" s="86">
        <f t="shared" si="575"/>
        <v>0</v>
      </c>
      <c r="AA2432" s="86">
        <f t="shared" si="562"/>
        <v>5619</v>
      </c>
      <c r="AB2432" s="85">
        <v>122.77</v>
      </c>
      <c r="AC2432" s="85">
        <v>13</v>
      </c>
      <c r="AD2432" s="124">
        <f t="shared" si="572"/>
        <v>73.661999999999992</v>
      </c>
      <c r="AE2432" s="86">
        <f t="shared" si="563"/>
        <v>3830</v>
      </c>
      <c r="AF2432" s="85">
        <v>0</v>
      </c>
      <c r="AG2432" s="85">
        <v>36.831000000000003</v>
      </c>
      <c r="AH2432" s="85">
        <f t="shared" si="564"/>
        <v>0</v>
      </c>
      <c r="AI2432" s="86">
        <f t="shared" si="565"/>
        <v>9449</v>
      </c>
      <c r="AJ2432" s="86">
        <f t="shared" si="566"/>
        <v>1020</v>
      </c>
      <c r="AK2432" s="122"/>
      <c r="AL2432" s="85">
        <v>122.77</v>
      </c>
      <c r="AM2432" s="85">
        <v>13</v>
      </c>
      <c r="AN2432" s="124">
        <f t="shared" si="573"/>
        <v>73.661999999999992</v>
      </c>
      <c r="AO2432" s="86">
        <f t="shared" si="567"/>
        <v>3830</v>
      </c>
      <c r="AP2432" s="85">
        <v>0</v>
      </c>
      <c r="AQ2432" s="85">
        <v>36.831000000000003</v>
      </c>
      <c r="AR2432" s="85">
        <f t="shared" si="568"/>
        <v>0</v>
      </c>
      <c r="AS2432" s="86">
        <f t="shared" si="570"/>
        <v>9449</v>
      </c>
      <c r="AT2432" s="170">
        <f t="shared" si="571"/>
        <v>0</v>
      </c>
      <c r="AU2432" s="86">
        <v>9449</v>
      </c>
      <c r="AV2432" s="170">
        <f t="shared" si="569"/>
        <v>0</v>
      </c>
    </row>
    <row r="2433" spans="1:48" s="73" customFormat="1" ht="45" x14ac:dyDescent="0.2">
      <c r="A2433" s="10" t="s">
        <v>555</v>
      </c>
      <c r="B2433" s="14" t="s">
        <v>36</v>
      </c>
      <c r="C2433" s="14" t="s">
        <v>37</v>
      </c>
      <c r="D2433" s="14" t="s">
        <v>7167</v>
      </c>
      <c r="E2433" s="58">
        <v>326470</v>
      </c>
      <c r="F2433" s="15" t="s">
        <v>7168</v>
      </c>
      <c r="G2433" s="15" t="s">
        <v>6696</v>
      </c>
      <c r="H2433" s="16">
        <v>100012427</v>
      </c>
      <c r="I2433" s="62">
        <v>710039581</v>
      </c>
      <c r="J2433" s="13">
        <v>37791605</v>
      </c>
      <c r="K2433" s="15" t="s">
        <v>105</v>
      </c>
      <c r="L2433" s="12" t="s">
        <v>555</v>
      </c>
      <c r="M2433" s="15" t="s">
        <v>7169</v>
      </c>
      <c r="N2433" s="49">
        <v>5801</v>
      </c>
      <c r="O2433" s="15" t="s">
        <v>7170</v>
      </c>
      <c r="P2433" s="15" t="s">
        <v>7173</v>
      </c>
      <c r="Q2433" s="48">
        <v>523381</v>
      </c>
      <c r="R2433" s="11" t="s">
        <v>45</v>
      </c>
      <c r="S2433" s="120">
        <v>28657</v>
      </c>
      <c r="T2433" s="85">
        <v>107.03</v>
      </c>
      <c r="U2433" s="86">
        <v>51</v>
      </c>
      <c r="V2433" s="123">
        <v>46.825625000000002</v>
      </c>
      <c r="W2433" s="85">
        <f t="shared" si="574"/>
        <v>19105</v>
      </c>
      <c r="X2433" s="86">
        <v>0</v>
      </c>
      <c r="Y2433" s="85">
        <v>16.054500000000001</v>
      </c>
      <c r="Z2433" s="86">
        <f t="shared" si="575"/>
        <v>0</v>
      </c>
      <c r="AA2433" s="86">
        <f t="shared" si="562"/>
        <v>19105</v>
      </c>
      <c r="AB2433" s="85">
        <v>122.77</v>
      </c>
      <c r="AC2433" s="85">
        <v>53</v>
      </c>
      <c r="AD2433" s="124">
        <f t="shared" si="572"/>
        <v>73.661999999999992</v>
      </c>
      <c r="AE2433" s="86">
        <f t="shared" si="563"/>
        <v>15616</v>
      </c>
      <c r="AF2433" s="85">
        <v>0</v>
      </c>
      <c r="AG2433" s="85">
        <v>36.831000000000003</v>
      </c>
      <c r="AH2433" s="85">
        <f t="shared" si="564"/>
        <v>0</v>
      </c>
      <c r="AI2433" s="86">
        <f t="shared" si="565"/>
        <v>34721</v>
      </c>
      <c r="AJ2433" s="86">
        <f t="shared" si="566"/>
        <v>6064</v>
      </c>
      <c r="AK2433" s="122"/>
      <c r="AL2433" s="85">
        <v>122.77</v>
      </c>
      <c r="AM2433" s="85">
        <v>53</v>
      </c>
      <c r="AN2433" s="124">
        <f t="shared" si="573"/>
        <v>73.661999999999992</v>
      </c>
      <c r="AO2433" s="86">
        <f t="shared" si="567"/>
        <v>15616</v>
      </c>
      <c r="AP2433" s="85">
        <v>0</v>
      </c>
      <c r="AQ2433" s="85">
        <v>36.831000000000003</v>
      </c>
      <c r="AR2433" s="85">
        <f t="shared" si="568"/>
        <v>0</v>
      </c>
      <c r="AS2433" s="86">
        <f t="shared" si="570"/>
        <v>34721</v>
      </c>
      <c r="AT2433" s="170">
        <f t="shared" si="571"/>
        <v>0</v>
      </c>
      <c r="AU2433" s="86">
        <v>34721</v>
      </c>
      <c r="AV2433" s="170">
        <f t="shared" si="569"/>
        <v>0</v>
      </c>
    </row>
    <row r="2434" spans="1:48" s="73" customFormat="1" ht="45" x14ac:dyDescent="0.2">
      <c r="A2434" s="10" t="s">
        <v>555</v>
      </c>
      <c r="B2434" s="14" t="s">
        <v>36</v>
      </c>
      <c r="C2434" s="14" t="s">
        <v>37</v>
      </c>
      <c r="D2434" s="14" t="s">
        <v>7563</v>
      </c>
      <c r="E2434" s="58">
        <v>327212</v>
      </c>
      <c r="F2434" s="15" t="s">
        <v>7564</v>
      </c>
      <c r="G2434" s="15" t="s">
        <v>6696</v>
      </c>
      <c r="H2434" s="16">
        <v>100013156</v>
      </c>
      <c r="I2434" s="62">
        <v>710039743</v>
      </c>
      <c r="J2434" s="13">
        <v>37876317</v>
      </c>
      <c r="K2434" s="15" t="s">
        <v>92</v>
      </c>
      <c r="L2434" s="12" t="s">
        <v>555</v>
      </c>
      <c r="M2434" s="15" t="s">
        <v>7445</v>
      </c>
      <c r="N2434" s="49">
        <v>8263</v>
      </c>
      <c r="O2434" s="15" t="s">
        <v>7565</v>
      </c>
      <c r="P2434" s="15" t="s">
        <v>7566</v>
      </c>
      <c r="Q2434" s="48">
        <v>524603</v>
      </c>
      <c r="R2434" s="11" t="s">
        <v>45</v>
      </c>
      <c r="S2434" s="120">
        <v>93518</v>
      </c>
      <c r="T2434" s="85">
        <v>107.03</v>
      </c>
      <c r="U2434" s="86">
        <v>163</v>
      </c>
      <c r="V2434" s="123">
        <v>46.825625000000002</v>
      </c>
      <c r="W2434" s="85">
        <f t="shared" si="574"/>
        <v>61061</v>
      </c>
      <c r="X2434" s="86">
        <v>10</v>
      </c>
      <c r="Y2434" s="85">
        <v>16.054500000000001</v>
      </c>
      <c r="Z2434" s="86">
        <f t="shared" si="575"/>
        <v>1284</v>
      </c>
      <c r="AA2434" s="86">
        <f t="shared" si="562"/>
        <v>62345</v>
      </c>
      <c r="AB2434" s="85">
        <v>122.77</v>
      </c>
      <c r="AC2434" s="85">
        <v>0</v>
      </c>
      <c r="AD2434" s="124">
        <f t="shared" si="572"/>
        <v>73.661999999999992</v>
      </c>
      <c r="AE2434" s="86">
        <f t="shared" si="563"/>
        <v>0</v>
      </c>
      <c r="AF2434" s="85">
        <v>0</v>
      </c>
      <c r="AG2434" s="85">
        <v>36.831000000000003</v>
      </c>
      <c r="AH2434" s="85">
        <f t="shared" si="564"/>
        <v>0</v>
      </c>
      <c r="AI2434" s="86">
        <f t="shared" si="565"/>
        <v>62345</v>
      </c>
      <c r="AJ2434" s="86">
        <f t="shared" si="566"/>
        <v>-31173</v>
      </c>
      <c r="AK2434" s="122"/>
      <c r="AL2434" s="85">
        <v>122.77</v>
      </c>
      <c r="AM2434" s="85">
        <f>0</f>
        <v>0</v>
      </c>
      <c r="AN2434" s="124">
        <f t="shared" si="573"/>
        <v>73.661999999999992</v>
      </c>
      <c r="AO2434" s="86">
        <f t="shared" si="567"/>
        <v>0</v>
      </c>
      <c r="AP2434" s="85">
        <f>0</f>
        <v>0</v>
      </c>
      <c r="AQ2434" s="85">
        <v>36.831000000000003</v>
      </c>
      <c r="AR2434" s="85">
        <f t="shared" si="568"/>
        <v>0</v>
      </c>
      <c r="AS2434" s="86">
        <f t="shared" si="570"/>
        <v>62345</v>
      </c>
      <c r="AT2434" s="170">
        <f t="shared" si="571"/>
        <v>0</v>
      </c>
      <c r="AU2434" s="86">
        <v>62345</v>
      </c>
      <c r="AV2434" s="170">
        <f t="shared" si="569"/>
        <v>0</v>
      </c>
    </row>
    <row r="2435" spans="1:48" s="73" customFormat="1" x14ac:dyDescent="0.25">
      <c r="A2435" s="10" t="s">
        <v>555</v>
      </c>
      <c r="B2435" s="14" t="s">
        <v>36</v>
      </c>
      <c r="C2435" s="14" t="s">
        <v>37</v>
      </c>
      <c r="D2435" s="14" t="s">
        <v>7563</v>
      </c>
      <c r="E2435" s="58">
        <v>327212</v>
      </c>
      <c r="F2435" s="15" t="s">
        <v>7564</v>
      </c>
      <c r="G2435" s="15" t="s">
        <v>6696</v>
      </c>
      <c r="H2435" s="129">
        <v>100020092</v>
      </c>
      <c r="I2435" s="129">
        <v>710287178</v>
      </c>
      <c r="J2435" s="129">
        <v>710287178</v>
      </c>
      <c r="K2435" s="15" t="s">
        <v>48</v>
      </c>
      <c r="L2435" s="12" t="s">
        <v>555</v>
      </c>
      <c r="M2435" s="15" t="s">
        <v>7445</v>
      </c>
      <c r="N2435" s="49">
        <v>8263</v>
      </c>
      <c r="O2435" s="15" t="s">
        <v>7565</v>
      </c>
      <c r="P2435" s="15" t="s">
        <v>16766</v>
      </c>
      <c r="Q2435" s="48"/>
      <c r="R2435" s="11"/>
      <c r="S2435" s="120">
        <f>0</f>
        <v>0</v>
      </c>
      <c r="T2435" s="85">
        <v>107.03</v>
      </c>
      <c r="U2435" s="86"/>
      <c r="V2435" s="123">
        <v>46.825625000000002</v>
      </c>
      <c r="W2435" s="85">
        <f t="shared" si="574"/>
        <v>0</v>
      </c>
      <c r="X2435" s="86"/>
      <c r="Y2435" s="85">
        <v>16.054500000000001</v>
      </c>
      <c r="Z2435" s="86">
        <f t="shared" si="575"/>
        <v>0</v>
      </c>
      <c r="AA2435" s="86">
        <f t="shared" si="562"/>
        <v>0</v>
      </c>
      <c r="AB2435" s="85">
        <v>122.77</v>
      </c>
      <c r="AC2435" s="85">
        <v>118</v>
      </c>
      <c r="AD2435" s="124">
        <f t="shared" si="572"/>
        <v>73.661999999999992</v>
      </c>
      <c r="AE2435" s="86">
        <f t="shared" si="563"/>
        <v>34768</v>
      </c>
      <c r="AF2435" s="85">
        <v>49</v>
      </c>
      <c r="AG2435" s="85">
        <v>36.831000000000003</v>
      </c>
      <c r="AH2435" s="85">
        <f t="shared" si="564"/>
        <v>7219</v>
      </c>
      <c r="AI2435" s="86">
        <f t="shared" si="565"/>
        <v>41987</v>
      </c>
      <c r="AJ2435" s="86">
        <f t="shared" si="566"/>
        <v>41987</v>
      </c>
      <c r="AK2435" s="125">
        <v>45170</v>
      </c>
      <c r="AL2435" s="85">
        <v>122.77</v>
      </c>
      <c r="AM2435" s="85">
        <v>118</v>
      </c>
      <c r="AN2435" s="124">
        <f t="shared" si="573"/>
        <v>73.661999999999992</v>
      </c>
      <c r="AO2435" s="86">
        <f t="shared" si="567"/>
        <v>34768</v>
      </c>
      <c r="AP2435" s="85">
        <v>49</v>
      </c>
      <c r="AQ2435" s="85">
        <v>36.831000000000003</v>
      </c>
      <c r="AR2435" s="85">
        <f t="shared" si="568"/>
        <v>7219</v>
      </c>
      <c r="AS2435" s="86">
        <f t="shared" si="570"/>
        <v>41987</v>
      </c>
      <c r="AT2435" s="170">
        <f t="shared" si="571"/>
        <v>0</v>
      </c>
      <c r="AU2435" s="86">
        <v>41987</v>
      </c>
      <c r="AV2435" s="170">
        <f t="shared" si="569"/>
        <v>0</v>
      </c>
    </row>
    <row r="2436" spans="1:48" s="73" customFormat="1" x14ac:dyDescent="0.2">
      <c r="A2436" s="10" t="s">
        <v>555</v>
      </c>
      <c r="B2436" s="14" t="s">
        <v>36</v>
      </c>
      <c r="C2436" s="14" t="s">
        <v>37</v>
      </c>
      <c r="D2436" s="14" t="s">
        <v>8332</v>
      </c>
      <c r="E2436" s="58">
        <v>690074</v>
      </c>
      <c r="F2436" s="15" t="s">
        <v>8333</v>
      </c>
      <c r="G2436" s="15" t="s">
        <v>6696</v>
      </c>
      <c r="H2436" s="16">
        <v>100011866</v>
      </c>
      <c r="I2436" s="62">
        <v>710024126</v>
      </c>
      <c r="J2436" s="13">
        <v>710024126</v>
      </c>
      <c r="K2436" s="15" t="s">
        <v>48</v>
      </c>
      <c r="L2436" s="12" t="s">
        <v>555</v>
      </c>
      <c r="M2436" s="15" t="s">
        <v>6968</v>
      </c>
      <c r="N2436" s="49">
        <v>6601</v>
      </c>
      <c r="O2436" s="15" t="s">
        <v>8334</v>
      </c>
      <c r="P2436" s="15" t="s">
        <v>8335</v>
      </c>
      <c r="Q2436" s="48">
        <v>559547</v>
      </c>
      <c r="R2436" s="11" t="s">
        <v>45</v>
      </c>
      <c r="S2436" s="120">
        <v>5057</v>
      </c>
      <c r="T2436" s="85">
        <v>107.03</v>
      </c>
      <c r="U2436" s="86">
        <v>9</v>
      </c>
      <c r="V2436" s="123">
        <v>46.825625000000002</v>
      </c>
      <c r="W2436" s="85">
        <f t="shared" si="574"/>
        <v>3371</v>
      </c>
      <c r="X2436" s="86">
        <v>0</v>
      </c>
      <c r="Y2436" s="85">
        <v>16.054500000000001</v>
      </c>
      <c r="Z2436" s="86">
        <f t="shared" si="575"/>
        <v>0</v>
      </c>
      <c r="AA2436" s="86">
        <f t="shared" si="562"/>
        <v>3371</v>
      </c>
      <c r="AB2436" s="85">
        <v>122.77</v>
      </c>
      <c r="AC2436" s="85">
        <v>3</v>
      </c>
      <c r="AD2436" s="124">
        <f t="shared" si="572"/>
        <v>73.661999999999992</v>
      </c>
      <c r="AE2436" s="86">
        <f t="shared" si="563"/>
        <v>884</v>
      </c>
      <c r="AF2436" s="85">
        <v>0</v>
      </c>
      <c r="AG2436" s="85">
        <v>36.831000000000003</v>
      </c>
      <c r="AH2436" s="85">
        <f t="shared" si="564"/>
        <v>0</v>
      </c>
      <c r="AI2436" s="86">
        <f t="shared" si="565"/>
        <v>4255</v>
      </c>
      <c r="AJ2436" s="86">
        <f t="shared" si="566"/>
        <v>-802</v>
      </c>
      <c r="AK2436" s="122"/>
      <c r="AL2436" s="85">
        <v>122.77</v>
      </c>
      <c r="AM2436" s="85">
        <v>3</v>
      </c>
      <c r="AN2436" s="124">
        <f t="shared" si="573"/>
        <v>73.661999999999992</v>
      </c>
      <c r="AO2436" s="86">
        <f t="shared" si="567"/>
        <v>884</v>
      </c>
      <c r="AP2436" s="85">
        <v>0</v>
      </c>
      <c r="AQ2436" s="85">
        <v>36.831000000000003</v>
      </c>
      <c r="AR2436" s="85">
        <f t="shared" si="568"/>
        <v>0</v>
      </c>
      <c r="AS2436" s="86">
        <f t="shared" si="570"/>
        <v>4255</v>
      </c>
      <c r="AT2436" s="170">
        <f t="shared" si="571"/>
        <v>0</v>
      </c>
      <c r="AU2436" s="86">
        <v>4255</v>
      </c>
      <c r="AV2436" s="170">
        <f t="shared" si="569"/>
        <v>0</v>
      </c>
    </row>
    <row r="2437" spans="1:48" s="73" customFormat="1" ht="30" x14ac:dyDescent="0.2">
      <c r="A2437" s="10" t="s">
        <v>555</v>
      </c>
      <c r="B2437" s="14" t="s">
        <v>36</v>
      </c>
      <c r="C2437" s="14" t="s">
        <v>37</v>
      </c>
      <c r="D2437" s="14" t="s">
        <v>8079</v>
      </c>
      <c r="E2437" s="58">
        <v>332437</v>
      </c>
      <c r="F2437" s="15" t="s">
        <v>8080</v>
      </c>
      <c r="G2437" s="15" t="s">
        <v>6696</v>
      </c>
      <c r="H2437" s="16">
        <v>100013904</v>
      </c>
      <c r="I2437" s="62">
        <v>710033672</v>
      </c>
      <c r="J2437" s="13">
        <v>710033672</v>
      </c>
      <c r="K2437" s="15" t="s">
        <v>48</v>
      </c>
      <c r="L2437" s="12" t="s">
        <v>555</v>
      </c>
      <c r="M2437" s="15" t="s">
        <v>8076</v>
      </c>
      <c r="N2437" s="49">
        <v>9405</v>
      </c>
      <c r="O2437" s="15" t="s">
        <v>8081</v>
      </c>
      <c r="P2437" s="15" t="s">
        <v>8082</v>
      </c>
      <c r="Q2437" s="48">
        <v>528749</v>
      </c>
      <c r="R2437" s="11" t="s">
        <v>45</v>
      </c>
      <c r="S2437" s="120">
        <v>2810</v>
      </c>
      <c r="T2437" s="85">
        <v>107.03</v>
      </c>
      <c r="U2437" s="86">
        <v>5</v>
      </c>
      <c r="V2437" s="123">
        <v>46.825625000000002</v>
      </c>
      <c r="W2437" s="85">
        <f t="shared" si="574"/>
        <v>1873</v>
      </c>
      <c r="X2437" s="86">
        <v>0</v>
      </c>
      <c r="Y2437" s="85">
        <v>16.054500000000001</v>
      </c>
      <c r="Z2437" s="86">
        <f t="shared" si="575"/>
        <v>0</v>
      </c>
      <c r="AA2437" s="86">
        <f t="shared" ref="AA2437:AA2500" si="576">+Z2437+W2437</f>
        <v>1873</v>
      </c>
      <c r="AB2437" s="85">
        <v>122.77</v>
      </c>
      <c r="AC2437" s="85">
        <v>1</v>
      </c>
      <c r="AD2437" s="124">
        <f t="shared" si="572"/>
        <v>73.661999999999992</v>
      </c>
      <c r="AE2437" s="86">
        <f t="shared" ref="AE2437:AE2500" si="577">ROUND(AC2437*AD2437*4,0)</f>
        <v>295</v>
      </c>
      <c r="AF2437" s="85">
        <v>0</v>
      </c>
      <c r="AG2437" s="85">
        <v>36.831000000000003</v>
      </c>
      <c r="AH2437" s="85">
        <f t="shared" ref="AH2437:AH2500" si="578">ROUND(AF2437*AG2437*4,0)</f>
        <v>0</v>
      </c>
      <c r="AI2437" s="86">
        <f t="shared" ref="AI2437:AI2500" si="579">+AA2437+AE2437+AH2437</f>
        <v>2168</v>
      </c>
      <c r="AJ2437" s="86">
        <f t="shared" ref="AJ2437:AJ2500" si="580">+AI2437-S2437</f>
        <v>-642</v>
      </c>
      <c r="AK2437" s="122"/>
      <c r="AL2437" s="85">
        <v>122.77</v>
      </c>
      <c r="AM2437" s="85">
        <v>1</v>
      </c>
      <c r="AN2437" s="124">
        <f t="shared" si="573"/>
        <v>73.661999999999992</v>
      </c>
      <c r="AO2437" s="86">
        <f t="shared" ref="AO2437:AO2500" si="581">ROUND(AM2437*AN2437*4,0)</f>
        <v>295</v>
      </c>
      <c r="AP2437" s="85">
        <v>0</v>
      </c>
      <c r="AQ2437" s="85">
        <v>36.831000000000003</v>
      </c>
      <c r="AR2437" s="85">
        <f t="shared" ref="AR2437:AR2500" si="582">ROUND(AP2437*AQ2437*4,0)</f>
        <v>0</v>
      </c>
      <c r="AS2437" s="86">
        <f t="shared" si="570"/>
        <v>2168</v>
      </c>
      <c r="AT2437" s="170">
        <f t="shared" si="571"/>
        <v>0</v>
      </c>
      <c r="AU2437" s="86">
        <v>2168</v>
      </c>
      <c r="AV2437" s="170">
        <f t="shared" ref="AV2437:AV2500" si="583">+AU2437-AS2437</f>
        <v>0</v>
      </c>
    </row>
    <row r="2438" spans="1:48" s="73" customFormat="1" ht="30" x14ac:dyDescent="0.2">
      <c r="A2438" s="10" t="s">
        <v>555</v>
      </c>
      <c r="B2438" s="14" t="s">
        <v>36</v>
      </c>
      <c r="C2438" s="14" t="s">
        <v>37</v>
      </c>
      <c r="D2438" s="14" t="s">
        <v>8083</v>
      </c>
      <c r="E2438" s="58">
        <v>332445</v>
      </c>
      <c r="F2438" s="15" t="s">
        <v>8084</v>
      </c>
      <c r="G2438" s="15" t="s">
        <v>6696</v>
      </c>
      <c r="H2438" s="16">
        <v>100013910</v>
      </c>
      <c r="I2438" s="62">
        <v>710033680</v>
      </c>
      <c r="J2438" s="13">
        <v>710033680</v>
      </c>
      <c r="K2438" s="15" t="s">
        <v>48</v>
      </c>
      <c r="L2438" s="12" t="s">
        <v>555</v>
      </c>
      <c r="M2438" s="15" t="s">
        <v>8076</v>
      </c>
      <c r="N2438" s="49">
        <v>9435</v>
      </c>
      <c r="O2438" s="15" t="s">
        <v>8085</v>
      </c>
      <c r="P2438" s="15" t="s">
        <v>8086</v>
      </c>
      <c r="Q2438" s="48">
        <v>528757</v>
      </c>
      <c r="R2438" s="11" t="s">
        <v>45</v>
      </c>
      <c r="S2438" s="120">
        <v>4318</v>
      </c>
      <c r="T2438" s="85">
        <v>107.03</v>
      </c>
      <c r="U2438" s="86">
        <v>7</v>
      </c>
      <c r="V2438" s="123">
        <v>46.825625000000002</v>
      </c>
      <c r="W2438" s="85">
        <f t="shared" si="574"/>
        <v>2622</v>
      </c>
      <c r="X2438" s="86">
        <v>2</v>
      </c>
      <c r="Y2438" s="85">
        <v>16.054500000000001</v>
      </c>
      <c r="Z2438" s="86">
        <f t="shared" si="575"/>
        <v>257</v>
      </c>
      <c r="AA2438" s="86">
        <f t="shared" si="576"/>
        <v>2879</v>
      </c>
      <c r="AB2438" s="85">
        <v>122.77</v>
      </c>
      <c r="AC2438" s="85">
        <v>9</v>
      </c>
      <c r="AD2438" s="124">
        <f t="shared" si="572"/>
        <v>73.661999999999992</v>
      </c>
      <c r="AE2438" s="86">
        <f t="shared" si="577"/>
        <v>2652</v>
      </c>
      <c r="AF2438" s="85">
        <v>1</v>
      </c>
      <c r="AG2438" s="85">
        <v>36.831000000000003</v>
      </c>
      <c r="AH2438" s="85">
        <f t="shared" si="578"/>
        <v>147</v>
      </c>
      <c r="AI2438" s="86">
        <f t="shared" si="579"/>
        <v>5678</v>
      </c>
      <c r="AJ2438" s="86">
        <f t="shared" si="580"/>
        <v>1360</v>
      </c>
      <c r="AK2438" s="122"/>
      <c r="AL2438" s="85">
        <v>122.77</v>
      </c>
      <c r="AM2438" s="85">
        <v>9</v>
      </c>
      <c r="AN2438" s="124">
        <f t="shared" si="573"/>
        <v>73.661999999999992</v>
      </c>
      <c r="AO2438" s="86">
        <f t="shared" si="581"/>
        <v>2652</v>
      </c>
      <c r="AP2438" s="85">
        <v>1</v>
      </c>
      <c r="AQ2438" s="85">
        <v>36.831000000000003</v>
      </c>
      <c r="AR2438" s="85">
        <f t="shared" si="582"/>
        <v>147</v>
      </c>
      <c r="AS2438" s="86">
        <f t="shared" ref="AS2438:AS2501" si="584">+AR2438+AO2438+AA2438</f>
        <v>5678</v>
      </c>
      <c r="AT2438" s="170">
        <f t="shared" ref="AT2438:AT2501" si="585">+AS2438-AI2438</f>
        <v>0</v>
      </c>
      <c r="AU2438" s="86">
        <v>5678</v>
      </c>
      <c r="AV2438" s="170">
        <f t="shared" si="583"/>
        <v>0</v>
      </c>
    </row>
    <row r="2439" spans="1:48" s="73" customFormat="1" ht="30" x14ac:dyDescent="0.2">
      <c r="A2439" s="10" t="s">
        <v>555</v>
      </c>
      <c r="B2439" s="14" t="s">
        <v>36</v>
      </c>
      <c r="C2439" s="14" t="s">
        <v>37</v>
      </c>
      <c r="D2439" s="14" t="s">
        <v>8264</v>
      </c>
      <c r="E2439" s="58">
        <v>332933</v>
      </c>
      <c r="F2439" s="15" t="s">
        <v>8265</v>
      </c>
      <c r="G2439" s="15" t="s">
        <v>6696</v>
      </c>
      <c r="H2439" s="16">
        <v>100014076</v>
      </c>
      <c r="I2439" s="62">
        <v>710040750</v>
      </c>
      <c r="J2439" s="13">
        <v>710040750</v>
      </c>
      <c r="K2439" s="15" t="s">
        <v>48</v>
      </c>
      <c r="L2439" s="12" t="s">
        <v>555</v>
      </c>
      <c r="M2439" s="15" t="s">
        <v>8076</v>
      </c>
      <c r="N2439" s="49">
        <v>9301</v>
      </c>
      <c r="O2439" s="15" t="s">
        <v>8266</v>
      </c>
      <c r="P2439" s="15" t="s">
        <v>8274</v>
      </c>
      <c r="Q2439" s="48">
        <v>544051</v>
      </c>
      <c r="R2439" s="11" t="s">
        <v>45</v>
      </c>
      <c r="S2439" s="120">
        <v>23038</v>
      </c>
      <c r="T2439" s="85">
        <v>107.03</v>
      </c>
      <c r="U2439" s="86">
        <v>41</v>
      </c>
      <c r="V2439" s="123">
        <v>46.825625000000002</v>
      </c>
      <c r="W2439" s="85">
        <f t="shared" si="574"/>
        <v>15359</v>
      </c>
      <c r="X2439" s="86">
        <v>0</v>
      </c>
      <c r="Y2439" s="85">
        <v>16.054500000000001</v>
      </c>
      <c r="Z2439" s="86">
        <f t="shared" si="575"/>
        <v>0</v>
      </c>
      <c r="AA2439" s="86">
        <f t="shared" si="576"/>
        <v>15359</v>
      </c>
      <c r="AB2439" s="85">
        <v>122.77</v>
      </c>
      <c r="AC2439" s="85">
        <v>42</v>
      </c>
      <c r="AD2439" s="124">
        <f t="shared" si="572"/>
        <v>73.661999999999992</v>
      </c>
      <c r="AE2439" s="86">
        <f t="shared" si="577"/>
        <v>12375</v>
      </c>
      <c r="AF2439" s="85">
        <v>0</v>
      </c>
      <c r="AG2439" s="85">
        <v>36.831000000000003</v>
      </c>
      <c r="AH2439" s="85">
        <f t="shared" si="578"/>
        <v>0</v>
      </c>
      <c r="AI2439" s="86">
        <f t="shared" si="579"/>
        <v>27734</v>
      </c>
      <c r="AJ2439" s="86">
        <f t="shared" si="580"/>
        <v>4696</v>
      </c>
      <c r="AK2439" s="122"/>
      <c r="AL2439" s="85">
        <v>122.77</v>
      </c>
      <c r="AM2439" s="85">
        <v>42</v>
      </c>
      <c r="AN2439" s="124">
        <f t="shared" si="573"/>
        <v>73.661999999999992</v>
      </c>
      <c r="AO2439" s="86">
        <f t="shared" si="581"/>
        <v>12375</v>
      </c>
      <c r="AP2439" s="85">
        <v>0</v>
      </c>
      <c r="AQ2439" s="85">
        <v>36.831000000000003</v>
      </c>
      <c r="AR2439" s="85">
        <f t="shared" si="582"/>
        <v>0</v>
      </c>
      <c r="AS2439" s="86">
        <f t="shared" si="584"/>
        <v>27734</v>
      </c>
      <c r="AT2439" s="170">
        <f t="shared" si="585"/>
        <v>0</v>
      </c>
      <c r="AU2439" s="86">
        <v>27734</v>
      </c>
      <c r="AV2439" s="170">
        <f t="shared" si="583"/>
        <v>0</v>
      </c>
    </row>
    <row r="2440" spans="1:48" s="73" customFormat="1" x14ac:dyDescent="0.2">
      <c r="A2440" s="10" t="s">
        <v>555</v>
      </c>
      <c r="B2440" s="14" t="s">
        <v>36</v>
      </c>
      <c r="C2440" s="14" t="s">
        <v>37</v>
      </c>
      <c r="D2440" s="14" t="s">
        <v>7402</v>
      </c>
      <c r="E2440" s="58">
        <v>327646</v>
      </c>
      <c r="F2440" s="15" t="s">
        <v>7403</v>
      </c>
      <c r="G2440" s="15" t="s">
        <v>6696</v>
      </c>
      <c r="H2440" s="16">
        <v>100012840</v>
      </c>
      <c r="I2440" s="62">
        <v>37938207</v>
      </c>
      <c r="J2440" s="13">
        <v>37938207</v>
      </c>
      <c r="K2440" s="15" t="s">
        <v>48</v>
      </c>
      <c r="L2440" s="12" t="s">
        <v>555</v>
      </c>
      <c r="M2440" s="15" t="s">
        <v>6697</v>
      </c>
      <c r="N2440" s="49">
        <v>8001</v>
      </c>
      <c r="O2440" s="15" t="s">
        <v>7404</v>
      </c>
      <c r="P2440" s="15" t="s">
        <v>7406</v>
      </c>
      <c r="Q2440" s="48">
        <v>524140</v>
      </c>
      <c r="R2440" s="11" t="s">
        <v>86</v>
      </c>
      <c r="S2440" s="120">
        <v>46076</v>
      </c>
      <c r="T2440" s="85">
        <v>107.03</v>
      </c>
      <c r="U2440" s="86">
        <v>82</v>
      </c>
      <c r="V2440" s="123">
        <v>46.825625000000002</v>
      </c>
      <c r="W2440" s="85">
        <f t="shared" si="574"/>
        <v>30718</v>
      </c>
      <c r="X2440" s="86">
        <v>0</v>
      </c>
      <c r="Y2440" s="85">
        <v>16.054500000000001</v>
      </c>
      <c r="Z2440" s="86">
        <f t="shared" si="575"/>
        <v>0</v>
      </c>
      <c r="AA2440" s="86">
        <f t="shared" si="576"/>
        <v>30718</v>
      </c>
      <c r="AB2440" s="85">
        <v>122.77</v>
      </c>
      <c r="AC2440" s="85">
        <v>79</v>
      </c>
      <c r="AD2440" s="124">
        <f t="shared" si="572"/>
        <v>73.661999999999992</v>
      </c>
      <c r="AE2440" s="86">
        <f t="shared" si="577"/>
        <v>23277</v>
      </c>
      <c r="AF2440" s="85">
        <v>0</v>
      </c>
      <c r="AG2440" s="85">
        <v>36.831000000000003</v>
      </c>
      <c r="AH2440" s="85">
        <f t="shared" si="578"/>
        <v>0</v>
      </c>
      <c r="AI2440" s="86">
        <f t="shared" si="579"/>
        <v>53995</v>
      </c>
      <c r="AJ2440" s="86">
        <f t="shared" si="580"/>
        <v>7919</v>
      </c>
      <c r="AK2440" s="122"/>
      <c r="AL2440" s="85">
        <v>122.77</v>
      </c>
      <c r="AM2440" s="85">
        <v>79</v>
      </c>
      <c r="AN2440" s="124">
        <f t="shared" si="573"/>
        <v>73.661999999999992</v>
      </c>
      <c r="AO2440" s="86">
        <f t="shared" si="581"/>
        <v>23277</v>
      </c>
      <c r="AP2440" s="85">
        <v>0</v>
      </c>
      <c r="AQ2440" s="85">
        <v>36.831000000000003</v>
      </c>
      <c r="AR2440" s="85">
        <f t="shared" si="582"/>
        <v>0</v>
      </c>
      <c r="AS2440" s="86">
        <f t="shared" si="584"/>
        <v>53995</v>
      </c>
      <c r="AT2440" s="170">
        <f t="shared" si="585"/>
        <v>0</v>
      </c>
      <c r="AU2440" s="86">
        <v>53995</v>
      </c>
      <c r="AV2440" s="170">
        <f t="shared" si="583"/>
        <v>0</v>
      </c>
    </row>
    <row r="2441" spans="1:48" s="73" customFormat="1" ht="45" x14ac:dyDescent="0.2">
      <c r="A2441" s="10" t="s">
        <v>555</v>
      </c>
      <c r="B2441" s="14" t="s">
        <v>36</v>
      </c>
      <c r="C2441" s="14" t="s">
        <v>37</v>
      </c>
      <c r="D2441" s="14" t="s">
        <v>7226</v>
      </c>
      <c r="E2441" s="58">
        <v>326275</v>
      </c>
      <c r="F2441" s="15" t="s">
        <v>7227</v>
      </c>
      <c r="G2441" s="15" t="s">
        <v>6696</v>
      </c>
      <c r="H2441" s="16">
        <v>100011999</v>
      </c>
      <c r="I2441" s="62">
        <v>710027370</v>
      </c>
      <c r="J2441" s="13">
        <v>37874349</v>
      </c>
      <c r="K2441" s="15" t="s">
        <v>92</v>
      </c>
      <c r="L2441" s="12" t="s">
        <v>555</v>
      </c>
      <c r="M2441" s="15" t="s">
        <v>7190</v>
      </c>
      <c r="N2441" s="49">
        <v>5994</v>
      </c>
      <c r="O2441" s="15" t="s">
        <v>7228</v>
      </c>
      <c r="P2441" s="15" t="s">
        <v>7229</v>
      </c>
      <c r="Q2441" s="48">
        <v>523577</v>
      </c>
      <c r="R2441" s="11" t="s">
        <v>45</v>
      </c>
      <c r="S2441" s="120">
        <v>19105</v>
      </c>
      <c r="T2441" s="85">
        <v>107.03</v>
      </c>
      <c r="U2441" s="86">
        <v>34</v>
      </c>
      <c r="V2441" s="123">
        <v>46.825625000000002</v>
      </c>
      <c r="W2441" s="85">
        <f t="shared" si="574"/>
        <v>12737</v>
      </c>
      <c r="X2441" s="86">
        <v>0</v>
      </c>
      <c r="Y2441" s="85">
        <v>16.054500000000001</v>
      </c>
      <c r="Z2441" s="86">
        <f t="shared" si="575"/>
        <v>0</v>
      </c>
      <c r="AA2441" s="86">
        <f t="shared" si="576"/>
        <v>12737</v>
      </c>
      <c r="AB2441" s="85">
        <v>122.77</v>
      </c>
      <c r="AC2441" s="85">
        <v>44</v>
      </c>
      <c r="AD2441" s="124">
        <f t="shared" si="572"/>
        <v>73.661999999999992</v>
      </c>
      <c r="AE2441" s="86">
        <f t="shared" si="577"/>
        <v>12965</v>
      </c>
      <c r="AF2441" s="85">
        <v>0</v>
      </c>
      <c r="AG2441" s="85">
        <v>36.831000000000003</v>
      </c>
      <c r="AH2441" s="85">
        <f t="shared" si="578"/>
        <v>0</v>
      </c>
      <c r="AI2441" s="86">
        <f t="shared" si="579"/>
        <v>25702</v>
      </c>
      <c r="AJ2441" s="86">
        <f t="shared" si="580"/>
        <v>6597</v>
      </c>
      <c r="AK2441" s="122"/>
      <c r="AL2441" s="85">
        <v>122.77</v>
      </c>
      <c r="AM2441" s="85">
        <v>44</v>
      </c>
      <c r="AN2441" s="124">
        <f t="shared" si="573"/>
        <v>73.661999999999992</v>
      </c>
      <c r="AO2441" s="86">
        <f t="shared" si="581"/>
        <v>12965</v>
      </c>
      <c r="AP2441" s="85">
        <v>0</v>
      </c>
      <c r="AQ2441" s="85">
        <v>36.831000000000003</v>
      </c>
      <c r="AR2441" s="85">
        <f t="shared" si="582"/>
        <v>0</v>
      </c>
      <c r="AS2441" s="86">
        <f t="shared" si="584"/>
        <v>25702</v>
      </c>
      <c r="AT2441" s="170">
        <f t="shared" si="585"/>
        <v>0</v>
      </c>
      <c r="AU2441" s="86">
        <v>25702</v>
      </c>
      <c r="AV2441" s="170">
        <f t="shared" si="583"/>
        <v>0</v>
      </c>
    </row>
    <row r="2442" spans="1:48" s="73" customFormat="1" ht="30" x14ac:dyDescent="0.2">
      <c r="A2442" s="10" t="s">
        <v>555</v>
      </c>
      <c r="B2442" s="14" t="s">
        <v>36</v>
      </c>
      <c r="C2442" s="14" t="s">
        <v>37</v>
      </c>
      <c r="D2442" s="14" t="s">
        <v>8087</v>
      </c>
      <c r="E2442" s="58">
        <v>332453</v>
      </c>
      <c r="F2442" s="15" t="s">
        <v>8088</v>
      </c>
      <c r="G2442" s="15" t="s">
        <v>6696</v>
      </c>
      <c r="H2442" s="16">
        <v>100013914</v>
      </c>
      <c r="I2442" s="62">
        <v>710033699</v>
      </c>
      <c r="J2442" s="13">
        <v>710033699</v>
      </c>
      <c r="K2442" s="15" t="s">
        <v>48</v>
      </c>
      <c r="L2442" s="12" t="s">
        <v>555</v>
      </c>
      <c r="M2442" s="15" t="s">
        <v>8076</v>
      </c>
      <c r="N2442" s="49">
        <v>9412</v>
      </c>
      <c r="O2442" s="15" t="s">
        <v>8089</v>
      </c>
      <c r="P2442" s="15" t="s">
        <v>8090</v>
      </c>
      <c r="Q2442" s="48">
        <v>528765</v>
      </c>
      <c r="R2442" s="11" t="s">
        <v>45</v>
      </c>
      <c r="S2442" s="120">
        <v>3371</v>
      </c>
      <c r="T2442" s="85">
        <v>107.03</v>
      </c>
      <c r="U2442" s="86">
        <v>6</v>
      </c>
      <c r="V2442" s="123">
        <v>46.825625000000002</v>
      </c>
      <c r="W2442" s="85">
        <f t="shared" si="574"/>
        <v>2248</v>
      </c>
      <c r="X2442" s="86">
        <v>0</v>
      </c>
      <c r="Y2442" s="85">
        <v>16.054500000000001</v>
      </c>
      <c r="Z2442" s="86">
        <f t="shared" si="575"/>
        <v>0</v>
      </c>
      <c r="AA2442" s="86">
        <f t="shared" si="576"/>
        <v>2248</v>
      </c>
      <c r="AB2442" s="85">
        <v>122.77</v>
      </c>
      <c r="AC2442" s="85">
        <v>3</v>
      </c>
      <c r="AD2442" s="124">
        <f t="shared" si="572"/>
        <v>73.661999999999992</v>
      </c>
      <c r="AE2442" s="86">
        <f t="shared" si="577"/>
        <v>884</v>
      </c>
      <c r="AF2442" s="85">
        <v>0</v>
      </c>
      <c r="AG2442" s="85">
        <v>36.831000000000003</v>
      </c>
      <c r="AH2442" s="85">
        <f t="shared" si="578"/>
        <v>0</v>
      </c>
      <c r="AI2442" s="86">
        <f t="shared" si="579"/>
        <v>3132</v>
      </c>
      <c r="AJ2442" s="86">
        <f t="shared" si="580"/>
        <v>-239</v>
      </c>
      <c r="AK2442" s="122"/>
      <c r="AL2442" s="85">
        <v>122.77</v>
      </c>
      <c r="AM2442" s="85">
        <v>3</v>
      </c>
      <c r="AN2442" s="124">
        <f t="shared" si="573"/>
        <v>73.661999999999992</v>
      </c>
      <c r="AO2442" s="86">
        <f t="shared" si="581"/>
        <v>884</v>
      </c>
      <c r="AP2442" s="85">
        <v>0</v>
      </c>
      <c r="AQ2442" s="85">
        <v>36.831000000000003</v>
      </c>
      <c r="AR2442" s="85">
        <f t="shared" si="582"/>
        <v>0</v>
      </c>
      <c r="AS2442" s="86">
        <f t="shared" si="584"/>
        <v>3132</v>
      </c>
      <c r="AT2442" s="170">
        <f t="shared" si="585"/>
        <v>0</v>
      </c>
      <c r="AU2442" s="86">
        <v>3132</v>
      </c>
      <c r="AV2442" s="170">
        <f t="shared" si="583"/>
        <v>0</v>
      </c>
    </row>
    <row r="2443" spans="1:48" s="73" customFormat="1" x14ac:dyDescent="0.2">
      <c r="A2443" s="10" t="s">
        <v>555</v>
      </c>
      <c r="B2443" s="14" t="s">
        <v>36</v>
      </c>
      <c r="C2443" s="14" t="s">
        <v>37</v>
      </c>
      <c r="D2443" s="14" t="s">
        <v>7262</v>
      </c>
      <c r="E2443" s="58">
        <v>326399</v>
      </c>
      <c r="F2443" s="15" t="s">
        <v>7263</v>
      </c>
      <c r="G2443" s="15" t="s">
        <v>6696</v>
      </c>
      <c r="H2443" s="16">
        <v>100012068</v>
      </c>
      <c r="I2443" s="62">
        <v>710027567</v>
      </c>
      <c r="J2443" s="13">
        <v>710027567</v>
      </c>
      <c r="K2443" s="15" t="s">
        <v>48</v>
      </c>
      <c r="L2443" s="12" t="s">
        <v>555</v>
      </c>
      <c r="M2443" s="15" t="s">
        <v>7190</v>
      </c>
      <c r="N2443" s="49">
        <v>5905</v>
      </c>
      <c r="O2443" s="15" t="s">
        <v>7264</v>
      </c>
      <c r="P2443" s="15" t="s">
        <v>7265</v>
      </c>
      <c r="Q2443" s="48">
        <v>523712</v>
      </c>
      <c r="R2443" s="11" t="s">
        <v>45</v>
      </c>
      <c r="S2443" s="120">
        <v>8991</v>
      </c>
      <c r="T2443" s="85">
        <v>107.03</v>
      </c>
      <c r="U2443" s="86">
        <v>16</v>
      </c>
      <c r="V2443" s="123">
        <v>46.825625000000002</v>
      </c>
      <c r="W2443" s="85">
        <f t="shared" si="574"/>
        <v>5994</v>
      </c>
      <c r="X2443" s="86">
        <v>0</v>
      </c>
      <c r="Y2443" s="85">
        <v>16.054500000000001</v>
      </c>
      <c r="Z2443" s="86">
        <f t="shared" si="575"/>
        <v>0</v>
      </c>
      <c r="AA2443" s="86">
        <f t="shared" si="576"/>
        <v>5994</v>
      </c>
      <c r="AB2443" s="85">
        <v>122.77</v>
      </c>
      <c r="AC2443" s="85">
        <v>15</v>
      </c>
      <c r="AD2443" s="124">
        <f t="shared" si="572"/>
        <v>73.661999999999992</v>
      </c>
      <c r="AE2443" s="86">
        <f t="shared" si="577"/>
        <v>4420</v>
      </c>
      <c r="AF2443" s="85">
        <v>0</v>
      </c>
      <c r="AG2443" s="85">
        <v>36.831000000000003</v>
      </c>
      <c r="AH2443" s="85">
        <f t="shared" si="578"/>
        <v>0</v>
      </c>
      <c r="AI2443" s="86">
        <f t="shared" si="579"/>
        <v>10414</v>
      </c>
      <c r="AJ2443" s="86">
        <f t="shared" si="580"/>
        <v>1423</v>
      </c>
      <c r="AK2443" s="122"/>
      <c r="AL2443" s="85">
        <v>122.77</v>
      </c>
      <c r="AM2443" s="85">
        <v>15</v>
      </c>
      <c r="AN2443" s="124">
        <f t="shared" si="573"/>
        <v>73.661999999999992</v>
      </c>
      <c r="AO2443" s="86">
        <f t="shared" si="581"/>
        <v>4420</v>
      </c>
      <c r="AP2443" s="85">
        <v>0</v>
      </c>
      <c r="AQ2443" s="85">
        <v>36.831000000000003</v>
      </c>
      <c r="AR2443" s="85">
        <f t="shared" si="582"/>
        <v>0</v>
      </c>
      <c r="AS2443" s="86">
        <f t="shared" si="584"/>
        <v>10414</v>
      </c>
      <c r="AT2443" s="170">
        <f t="shared" si="585"/>
        <v>0</v>
      </c>
      <c r="AU2443" s="86">
        <v>10414</v>
      </c>
      <c r="AV2443" s="170">
        <f t="shared" si="583"/>
        <v>0</v>
      </c>
    </row>
    <row r="2444" spans="1:48" s="73" customFormat="1" ht="45" x14ac:dyDescent="0.2">
      <c r="A2444" s="10" t="s">
        <v>555</v>
      </c>
      <c r="B2444" s="14" t="s">
        <v>36</v>
      </c>
      <c r="C2444" s="14" t="s">
        <v>37</v>
      </c>
      <c r="D2444" s="14" t="s">
        <v>7034</v>
      </c>
      <c r="E2444" s="58">
        <v>323098</v>
      </c>
      <c r="F2444" s="15" t="s">
        <v>7035</v>
      </c>
      <c r="G2444" s="15" t="s">
        <v>6696</v>
      </c>
      <c r="H2444" s="16">
        <v>100013308</v>
      </c>
      <c r="I2444" s="62">
        <v>710024169</v>
      </c>
      <c r="J2444" s="13">
        <v>37873644</v>
      </c>
      <c r="K2444" s="15" t="s">
        <v>92</v>
      </c>
      <c r="L2444" s="12" t="s">
        <v>555</v>
      </c>
      <c r="M2444" s="15" t="s">
        <v>7001</v>
      </c>
      <c r="N2444" s="49">
        <v>6772</v>
      </c>
      <c r="O2444" s="15" t="s">
        <v>7036</v>
      </c>
      <c r="P2444" s="15" t="s">
        <v>7037</v>
      </c>
      <c r="Q2444" s="48">
        <v>520322</v>
      </c>
      <c r="R2444" s="11" t="s">
        <v>45</v>
      </c>
      <c r="S2444" s="120">
        <v>2248</v>
      </c>
      <c r="T2444" s="85">
        <v>107.03</v>
      </c>
      <c r="U2444" s="86">
        <v>4</v>
      </c>
      <c r="V2444" s="123">
        <v>46.825625000000002</v>
      </c>
      <c r="W2444" s="85">
        <f t="shared" si="574"/>
        <v>1498</v>
      </c>
      <c r="X2444" s="86">
        <v>0</v>
      </c>
      <c r="Y2444" s="85">
        <v>16.054500000000001</v>
      </c>
      <c r="Z2444" s="86">
        <f t="shared" si="575"/>
        <v>0</v>
      </c>
      <c r="AA2444" s="86">
        <f t="shared" si="576"/>
        <v>1498</v>
      </c>
      <c r="AB2444" s="85">
        <v>122.77</v>
      </c>
      <c r="AC2444" s="85">
        <v>1</v>
      </c>
      <c r="AD2444" s="124">
        <f t="shared" si="572"/>
        <v>73.661999999999992</v>
      </c>
      <c r="AE2444" s="86">
        <f t="shared" si="577"/>
        <v>295</v>
      </c>
      <c r="AF2444" s="85">
        <v>0</v>
      </c>
      <c r="AG2444" s="85">
        <v>36.831000000000003</v>
      </c>
      <c r="AH2444" s="85">
        <f t="shared" si="578"/>
        <v>0</v>
      </c>
      <c r="AI2444" s="86">
        <f t="shared" si="579"/>
        <v>1793</v>
      </c>
      <c r="AJ2444" s="86">
        <f t="shared" si="580"/>
        <v>-455</v>
      </c>
      <c r="AK2444" s="122"/>
      <c r="AL2444" s="85">
        <v>122.77</v>
      </c>
      <c r="AM2444" s="85">
        <v>1</v>
      </c>
      <c r="AN2444" s="124">
        <f t="shared" si="573"/>
        <v>73.661999999999992</v>
      </c>
      <c r="AO2444" s="86">
        <f t="shared" si="581"/>
        <v>295</v>
      </c>
      <c r="AP2444" s="85">
        <v>0</v>
      </c>
      <c r="AQ2444" s="85">
        <v>36.831000000000003</v>
      </c>
      <c r="AR2444" s="85">
        <f t="shared" si="582"/>
        <v>0</v>
      </c>
      <c r="AS2444" s="86">
        <f t="shared" si="584"/>
        <v>1793</v>
      </c>
      <c r="AT2444" s="170">
        <f t="shared" si="585"/>
        <v>0</v>
      </c>
      <c r="AU2444" s="86">
        <v>1793</v>
      </c>
      <c r="AV2444" s="170">
        <f t="shared" si="583"/>
        <v>0</v>
      </c>
    </row>
    <row r="2445" spans="1:48" s="73" customFormat="1" x14ac:dyDescent="0.2">
      <c r="A2445" s="10" t="s">
        <v>555</v>
      </c>
      <c r="B2445" s="14" t="s">
        <v>36</v>
      </c>
      <c r="C2445" s="14" t="s">
        <v>37</v>
      </c>
      <c r="D2445" s="14" t="s">
        <v>6786</v>
      </c>
      <c r="E2445" s="58">
        <v>322105</v>
      </c>
      <c r="F2445" s="15" t="s">
        <v>6787</v>
      </c>
      <c r="G2445" s="15" t="s">
        <v>6696</v>
      </c>
      <c r="H2445" s="16">
        <v>100013695</v>
      </c>
      <c r="I2445" s="62">
        <v>710023359</v>
      </c>
      <c r="J2445" s="13">
        <v>710023359</v>
      </c>
      <c r="K2445" s="15" t="s">
        <v>48</v>
      </c>
      <c r="L2445" s="12" t="s">
        <v>555</v>
      </c>
      <c r="M2445" s="15" t="s">
        <v>6748</v>
      </c>
      <c r="N2445" s="49">
        <v>8701</v>
      </c>
      <c r="O2445" s="15" t="s">
        <v>6788</v>
      </c>
      <c r="P2445" s="15" t="s">
        <v>6789</v>
      </c>
      <c r="Q2445" s="48">
        <v>519316</v>
      </c>
      <c r="R2445" s="11" t="s">
        <v>45</v>
      </c>
      <c r="S2445" s="120">
        <v>2810</v>
      </c>
      <c r="T2445" s="85">
        <v>107.03</v>
      </c>
      <c r="U2445" s="86">
        <v>5</v>
      </c>
      <c r="V2445" s="123">
        <v>46.825625000000002</v>
      </c>
      <c r="W2445" s="85">
        <f t="shared" si="574"/>
        <v>1873</v>
      </c>
      <c r="X2445" s="86">
        <v>0</v>
      </c>
      <c r="Y2445" s="85">
        <v>16.054500000000001</v>
      </c>
      <c r="Z2445" s="86">
        <f t="shared" si="575"/>
        <v>0</v>
      </c>
      <c r="AA2445" s="86">
        <f t="shared" si="576"/>
        <v>1873</v>
      </c>
      <c r="AB2445" s="85">
        <v>122.77</v>
      </c>
      <c r="AC2445" s="85">
        <v>6</v>
      </c>
      <c r="AD2445" s="124">
        <f t="shared" si="572"/>
        <v>73.661999999999992</v>
      </c>
      <c r="AE2445" s="86">
        <f t="shared" si="577"/>
        <v>1768</v>
      </c>
      <c r="AF2445" s="85">
        <v>0</v>
      </c>
      <c r="AG2445" s="85">
        <v>36.831000000000003</v>
      </c>
      <c r="AH2445" s="85">
        <f t="shared" si="578"/>
        <v>0</v>
      </c>
      <c r="AI2445" s="86">
        <f t="shared" si="579"/>
        <v>3641</v>
      </c>
      <c r="AJ2445" s="86">
        <f t="shared" si="580"/>
        <v>831</v>
      </c>
      <c r="AK2445" s="122"/>
      <c r="AL2445" s="85">
        <v>122.77</v>
      </c>
      <c r="AM2445" s="85">
        <v>6</v>
      </c>
      <c r="AN2445" s="124">
        <f t="shared" si="573"/>
        <v>73.661999999999992</v>
      </c>
      <c r="AO2445" s="86">
        <f t="shared" si="581"/>
        <v>1768</v>
      </c>
      <c r="AP2445" s="85">
        <v>0</v>
      </c>
      <c r="AQ2445" s="85">
        <v>36.831000000000003</v>
      </c>
      <c r="AR2445" s="85">
        <f t="shared" si="582"/>
        <v>0</v>
      </c>
      <c r="AS2445" s="86">
        <f t="shared" si="584"/>
        <v>3641</v>
      </c>
      <c r="AT2445" s="170">
        <f t="shared" si="585"/>
        <v>0</v>
      </c>
      <c r="AU2445" s="86">
        <v>3641</v>
      </c>
      <c r="AV2445" s="170">
        <f t="shared" si="583"/>
        <v>0</v>
      </c>
    </row>
    <row r="2446" spans="1:48" s="73" customFormat="1" ht="45" x14ac:dyDescent="0.2">
      <c r="A2446" s="10" t="s">
        <v>555</v>
      </c>
      <c r="B2446" s="14" t="s">
        <v>36</v>
      </c>
      <c r="C2446" s="14" t="s">
        <v>37</v>
      </c>
      <c r="D2446" s="14" t="s">
        <v>7567</v>
      </c>
      <c r="E2446" s="58">
        <v>327221</v>
      </c>
      <c r="F2446" s="15" t="s">
        <v>7568</v>
      </c>
      <c r="G2446" s="15" t="s">
        <v>6696</v>
      </c>
      <c r="H2446" s="16">
        <v>100013163</v>
      </c>
      <c r="I2446" s="62">
        <v>710028555</v>
      </c>
      <c r="J2446" s="13">
        <v>37944681</v>
      </c>
      <c r="K2446" s="15" t="s">
        <v>92</v>
      </c>
      <c r="L2446" s="12" t="s">
        <v>555</v>
      </c>
      <c r="M2446" s="15" t="s">
        <v>7445</v>
      </c>
      <c r="N2446" s="49">
        <v>8281</v>
      </c>
      <c r="O2446" s="15" t="s">
        <v>7569</v>
      </c>
      <c r="P2446" s="15" t="s">
        <v>7570</v>
      </c>
      <c r="Q2446" s="48">
        <v>524611</v>
      </c>
      <c r="R2446" s="11" t="s">
        <v>45</v>
      </c>
      <c r="S2446" s="120">
        <v>10307</v>
      </c>
      <c r="T2446" s="85">
        <v>107.03</v>
      </c>
      <c r="U2446" s="86">
        <v>18</v>
      </c>
      <c r="V2446" s="123">
        <v>46.825625000000002</v>
      </c>
      <c r="W2446" s="85">
        <f t="shared" si="574"/>
        <v>6743</v>
      </c>
      <c r="X2446" s="86">
        <v>1</v>
      </c>
      <c r="Y2446" s="85">
        <v>16.054500000000001</v>
      </c>
      <c r="Z2446" s="86">
        <f t="shared" si="575"/>
        <v>128</v>
      </c>
      <c r="AA2446" s="86">
        <f t="shared" si="576"/>
        <v>6871</v>
      </c>
      <c r="AB2446" s="85">
        <v>122.77</v>
      </c>
      <c r="AC2446" s="85">
        <v>28</v>
      </c>
      <c r="AD2446" s="124">
        <f t="shared" si="572"/>
        <v>73.661999999999992</v>
      </c>
      <c r="AE2446" s="86">
        <f t="shared" si="577"/>
        <v>8250</v>
      </c>
      <c r="AF2446" s="85">
        <v>0</v>
      </c>
      <c r="AG2446" s="85">
        <v>36.831000000000003</v>
      </c>
      <c r="AH2446" s="85">
        <f t="shared" si="578"/>
        <v>0</v>
      </c>
      <c r="AI2446" s="86">
        <f t="shared" si="579"/>
        <v>15121</v>
      </c>
      <c r="AJ2446" s="86">
        <f t="shared" si="580"/>
        <v>4814</v>
      </c>
      <c r="AK2446" s="122"/>
      <c r="AL2446" s="85">
        <v>122.77</v>
      </c>
      <c r="AM2446" s="85">
        <v>28</v>
      </c>
      <c r="AN2446" s="124">
        <f t="shared" si="573"/>
        <v>73.661999999999992</v>
      </c>
      <c r="AO2446" s="86">
        <f t="shared" si="581"/>
        <v>8250</v>
      </c>
      <c r="AP2446" s="85">
        <v>0</v>
      </c>
      <c r="AQ2446" s="85">
        <v>36.831000000000003</v>
      </c>
      <c r="AR2446" s="85">
        <f t="shared" si="582"/>
        <v>0</v>
      </c>
      <c r="AS2446" s="86">
        <f t="shared" si="584"/>
        <v>15121</v>
      </c>
      <c r="AT2446" s="170">
        <f t="shared" si="585"/>
        <v>0</v>
      </c>
      <c r="AU2446" s="86">
        <v>15121</v>
      </c>
      <c r="AV2446" s="170">
        <f t="shared" si="583"/>
        <v>0</v>
      </c>
    </row>
    <row r="2447" spans="1:48" s="73" customFormat="1" ht="30" x14ac:dyDescent="0.2">
      <c r="A2447" s="10" t="s">
        <v>555</v>
      </c>
      <c r="B2447" s="14" t="s">
        <v>36</v>
      </c>
      <c r="C2447" s="14" t="s">
        <v>37</v>
      </c>
      <c r="D2447" s="14" t="s">
        <v>8091</v>
      </c>
      <c r="E2447" s="58">
        <v>332461</v>
      </c>
      <c r="F2447" s="15" t="s">
        <v>5045</v>
      </c>
      <c r="G2447" s="15" t="s">
        <v>6696</v>
      </c>
      <c r="H2447" s="16">
        <v>100013919</v>
      </c>
      <c r="I2447" s="68">
        <v>710033702</v>
      </c>
      <c r="J2447" s="13">
        <v>710033702</v>
      </c>
      <c r="K2447" s="15" t="s">
        <v>48</v>
      </c>
      <c r="L2447" s="12" t="s">
        <v>555</v>
      </c>
      <c r="M2447" s="15" t="s">
        <v>8076</v>
      </c>
      <c r="N2447" s="49">
        <v>9303</v>
      </c>
      <c r="O2447" s="15" t="s">
        <v>5046</v>
      </c>
      <c r="P2447" s="15" t="s">
        <v>8092</v>
      </c>
      <c r="Q2447" s="48">
        <v>528773</v>
      </c>
      <c r="R2447" s="11" t="s">
        <v>45</v>
      </c>
      <c r="S2447" s="120">
        <v>23439</v>
      </c>
      <c r="T2447" s="85">
        <v>107.03</v>
      </c>
      <c r="U2447" s="86">
        <v>40</v>
      </c>
      <c r="V2447" s="123">
        <v>46.825625000000002</v>
      </c>
      <c r="W2447" s="85">
        <f t="shared" si="574"/>
        <v>14984</v>
      </c>
      <c r="X2447" s="86">
        <v>5</v>
      </c>
      <c r="Y2447" s="85">
        <v>16.054500000000001</v>
      </c>
      <c r="Z2447" s="86">
        <f t="shared" si="575"/>
        <v>642</v>
      </c>
      <c r="AA2447" s="86">
        <f t="shared" si="576"/>
        <v>15626</v>
      </c>
      <c r="AB2447" s="85">
        <v>122.77</v>
      </c>
      <c r="AC2447" s="85">
        <v>45</v>
      </c>
      <c r="AD2447" s="124">
        <f t="shared" si="572"/>
        <v>73.661999999999992</v>
      </c>
      <c r="AE2447" s="86">
        <f t="shared" si="577"/>
        <v>13259</v>
      </c>
      <c r="AF2447" s="85">
        <v>5</v>
      </c>
      <c r="AG2447" s="85">
        <v>36.831000000000003</v>
      </c>
      <c r="AH2447" s="85">
        <f t="shared" si="578"/>
        <v>737</v>
      </c>
      <c r="AI2447" s="86">
        <f t="shared" si="579"/>
        <v>29622</v>
      </c>
      <c r="AJ2447" s="86">
        <f t="shared" si="580"/>
        <v>6183</v>
      </c>
      <c r="AK2447" s="122"/>
      <c r="AL2447" s="85">
        <v>122.77</v>
      </c>
      <c r="AM2447" s="85">
        <v>45</v>
      </c>
      <c r="AN2447" s="124">
        <f t="shared" si="573"/>
        <v>73.661999999999992</v>
      </c>
      <c r="AO2447" s="86">
        <f t="shared" si="581"/>
        <v>13259</v>
      </c>
      <c r="AP2447" s="85">
        <v>5</v>
      </c>
      <c r="AQ2447" s="85">
        <v>36.831000000000003</v>
      </c>
      <c r="AR2447" s="85">
        <f t="shared" si="582"/>
        <v>737</v>
      </c>
      <c r="AS2447" s="86">
        <f t="shared" si="584"/>
        <v>29622</v>
      </c>
      <c r="AT2447" s="170">
        <f t="shared" si="585"/>
        <v>0</v>
      </c>
      <c r="AU2447" s="86">
        <v>29622</v>
      </c>
      <c r="AV2447" s="170">
        <f t="shared" si="583"/>
        <v>0</v>
      </c>
    </row>
    <row r="2448" spans="1:48" s="73" customFormat="1" ht="45" x14ac:dyDescent="0.2">
      <c r="A2448" s="10" t="s">
        <v>555</v>
      </c>
      <c r="B2448" s="14" t="s">
        <v>36</v>
      </c>
      <c r="C2448" s="14" t="s">
        <v>37</v>
      </c>
      <c r="D2448" s="14" t="s">
        <v>7873</v>
      </c>
      <c r="E2448" s="58">
        <v>329941</v>
      </c>
      <c r="F2448" s="15" t="s">
        <v>7043</v>
      </c>
      <c r="G2448" s="15" t="s">
        <v>6696</v>
      </c>
      <c r="H2448" s="16">
        <v>100013437</v>
      </c>
      <c r="I2448" s="62">
        <v>710040350</v>
      </c>
      <c r="J2448" s="13">
        <v>37872877</v>
      </c>
      <c r="K2448" s="15" t="s">
        <v>92</v>
      </c>
      <c r="L2448" s="12" t="s">
        <v>555</v>
      </c>
      <c r="M2448" s="15" t="s">
        <v>7841</v>
      </c>
      <c r="N2448" s="49">
        <v>6532</v>
      </c>
      <c r="O2448" s="15" t="s">
        <v>7044</v>
      </c>
      <c r="P2448" s="15" t="s">
        <v>7874</v>
      </c>
      <c r="Q2448" s="48">
        <v>526789</v>
      </c>
      <c r="R2448" s="11" t="s">
        <v>45</v>
      </c>
      <c r="S2448" s="120">
        <v>8429</v>
      </c>
      <c r="T2448" s="85">
        <v>107.03</v>
      </c>
      <c r="U2448" s="86">
        <v>15</v>
      </c>
      <c r="V2448" s="123">
        <v>46.825625000000002</v>
      </c>
      <c r="W2448" s="85">
        <f t="shared" si="574"/>
        <v>5619</v>
      </c>
      <c r="X2448" s="86">
        <v>0</v>
      </c>
      <c r="Y2448" s="85">
        <v>16.054500000000001</v>
      </c>
      <c r="Z2448" s="86">
        <f t="shared" si="575"/>
        <v>0</v>
      </c>
      <c r="AA2448" s="86">
        <f t="shared" si="576"/>
        <v>5619</v>
      </c>
      <c r="AB2448" s="85">
        <v>122.77</v>
      </c>
      <c r="AC2448" s="85">
        <v>13</v>
      </c>
      <c r="AD2448" s="124">
        <f t="shared" si="572"/>
        <v>73.661999999999992</v>
      </c>
      <c r="AE2448" s="86">
        <f t="shared" si="577"/>
        <v>3830</v>
      </c>
      <c r="AF2448" s="85">
        <v>0</v>
      </c>
      <c r="AG2448" s="85">
        <v>36.831000000000003</v>
      </c>
      <c r="AH2448" s="85">
        <f t="shared" si="578"/>
        <v>0</v>
      </c>
      <c r="AI2448" s="86">
        <f t="shared" si="579"/>
        <v>9449</v>
      </c>
      <c r="AJ2448" s="86">
        <f t="shared" si="580"/>
        <v>1020</v>
      </c>
      <c r="AK2448" s="122"/>
      <c r="AL2448" s="85">
        <v>122.77</v>
      </c>
      <c r="AM2448" s="85">
        <v>13</v>
      </c>
      <c r="AN2448" s="124">
        <f t="shared" si="573"/>
        <v>73.661999999999992</v>
      </c>
      <c r="AO2448" s="86">
        <f t="shared" si="581"/>
        <v>3830</v>
      </c>
      <c r="AP2448" s="85">
        <v>0</v>
      </c>
      <c r="AQ2448" s="85">
        <v>36.831000000000003</v>
      </c>
      <c r="AR2448" s="85">
        <f t="shared" si="582"/>
        <v>0</v>
      </c>
      <c r="AS2448" s="86">
        <f t="shared" si="584"/>
        <v>9449</v>
      </c>
      <c r="AT2448" s="170">
        <f t="shared" si="585"/>
        <v>0</v>
      </c>
      <c r="AU2448" s="86">
        <v>9449</v>
      </c>
      <c r="AV2448" s="170">
        <f t="shared" si="583"/>
        <v>0</v>
      </c>
    </row>
    <row r="2449" spans="1:48" s="73" customFormat="1" x14ac:dyDescent="0.2">
      <c r="A2449" s="10" t="s">
        <v>555</v>
      </c>
      <c r="B2449" s="14" t="s">
        <v>36</v>
      </c>
      <c r="C2449" s="14" t="s">
        <v>37</v>
      </c>
      <c r="D2449" s="14" t="s">
        <v>7042</v>
      </c>
      <c r="E2449" s="58">
        <v>323110</v>
      </c>
      <c r="F2449" s="15" t="s">
        <v>7043</v>
      </c>
      <c r="G2449" s="15" t="s">
        <v>6696</v>
      </c>
      <c r="H2449" s="16">
        <v>100011873</v>
      </c>
      <c r="I2449" s="62">
        <v>710024185</v>
      </c>
      <c r="J2449" s="13">
        <v>710024185</v>
      </c>
      <c r="K2449" s="15" t="s">
        <v>48</v>
      </c>
      <c r="L2449" s="12" t="s">
        <v>555</v>
      </c>
      <c r="M2449" s="15" t="s">
        <v>6968</v>
      </c>
      <c r="N2449" s="49">
        <v>6783</v>
      </c>
      <c r="O2449" s="15" t="s">
        <v>7044</v>
      </c>
      <c r="P2449" s="15" t="s">
        <v>7045</v>
      </c>
      <c r="Q2449" s="48">
        <v>520349</v>
      </c>
      <c r="R2449" s="11" t="s">
        <v>45</v>
      </c>
      <c r="S2449" s="120">
        <v>1686</v>
      </c>
      <c r="T2449" s="85">
        <v>107.03</v>
      </c>
      <c r="U2449" s="86">
        <v>3</v>
      </c>
      <c r="V2449" s="123">
        <v>46.825625000000002</v>
      </c>
      <c r="W2449" s="85">
        <f t="shared" si="574"/>
        <v>1124</v>
      </c>
      <c r="X2449" s="86">
        <v>0</v>
      </c>
      <c r="Y2449" s="85">
        <v>16.054500000000001</v>
      </c>
      <c r="Z2449" s="86">
        <f t="shared" si="575"/>
        <v>0</v>
      </c>
      <c r="AA2449" s="86">
        <f t="shared" si="576"/>
        <v>1124</v>
      </c>
      <c r="AB2449" s="85">
        <v>122.77</v>
      </c>
      <c r="AC2449" s="85">
        <v>2</v>
      </c>
      <c r="AD2449" s="124">
        <f t="shared" si="572"/>
        <v>73.661999999999992</v>
      </c>
      <c r="AE2449" s="86">
        <f t="shared" si="577"/>
        <v>589</v>
      </c>
      <c r="AF2449" s="85">
        <v>0</v>
      </c>
      <c r="AG2449" s="85">
        <v>36.831000000000003</v>
      </c>
      <c r="AH2449" s="85">
        <f t="shared" si="578"/>
        <v>0</v>
      </c>
      <c r="AI2449" s="86">
        <f t="shared" si="579"/>
        <v>1713</v>
      </c>
      <c r="AJ2449" s="86">
        <f t="shared" si="580"/>
        <v>27</v>
      </c>
      <c r="AK2449" s="122"/>
      <c r="AL2449" s="85">
        <v>122.77</v>
      </c>
      <c r="AM2449" s="85">
        <v>2</v>
      </c>
      <c r="AN2449" s="124">
        <f t="shared" si="573"/>
        <v>73.661999999999992</v>
      </c>
      <c r="AO2449" s="86">
        <f t="shared" si="581"/>
        <v>589</v>
      </c>
      <c r="AP2449" s="85">
        <v>0</v>
      </c>
      <c r="AQ2449" s="85">
        <v>36.831000000000003</v>
      </c>
      <c r="AR2449" s="85">
        <f t="shared" si="582"/>
        <v>0</v>
      </c>
      <c r="AS2449" s="86">
        <f t="shared" si="584"/>
        <v>1713</v>
      </c>
      <c r="AT2449" s="170">
        <f t="shared" si="585"/>
        <v>0</v>
      </c>
      <c r="AU2449" s="86">
        <v>1713</v>
      </c>
      <c r="AV2449" s="170">
        <f t="shared" si="583"/>
        <v>0</v>
      </c>
    </row>
    <row r="2450" spans="1:48" s="73" customFormat="1" x14ac:dyDescent="0.2">
      <c r="A2450" s="10" t="s">
        <v>555</v>
      </c>
      <c r="B2450" s="14" t="s">
        <v>36</v>
      </c>
      <c r="C2450" s="14" t="s">
        <v>37</v>
      </c>
      <c r="D2450" s="14" t="s">
        <v>7046</v>
      </c>
      <c r="E2450" s="58">
        <v>323128</v>
      </c>
      <c r="F2450" s="15" t="s">
        <v>7047</v>
      </c>
      <c r="G2450" s="15" t="s">
        <v>6696</v>
      </c>
      <c r="H2450" s="16">
        <v>100011876</v>
      </c>
      <c r="I2450" s="62">
        <v>710024193</v>
      </c>
      <c r="J2450" s="13">
        <v>710024193</v>
      </c>
      <c r="K2450" s="15" t="s">
        <v>48</v>
      </c>
      <c r="L2450" s="12" t="s">
        <v>555</v>
      </c>
      <c r="M2450" s="15" t="s">
        <v>6968</v>
      </c>
      <c r="N2450" s="49">
        <v>6745</v>
      </c>
      <c r="O2450" s="15" t="s">
        <v>7048</v>
      </c>
      <c r="P2450" s="15" t="s">
        <v>7049</v>
      </c>
      <c r="Q2450" s="48">
        <v>520357</v>
      </c>
      <c r="R2450" s="11" t="s">
        <v>45</v>
      </c>
      <c r="S2450" s="120">
        <v>0</v>
      </c>
      <c r="T2450" s="85">
        <v>107.03</v>
      </c>
      <c r="U2450" s="86">
        <v>0</v>
      </c>
      <c r="V2450" s="123">
        <v>46.825625000000002</v>
      </c>
      <c r="W2450" s="85">
        <f t="shared" si="574"/>
        <v>0</v>
      </c>
      <c r="X2450" s="86">
        <v>0</v>
      </c>
      <c r="Y2450" s="85">
        <v>16.054500000000001</v>
      </c>
      <c r="Z2450" s="86">
        <f t="shared" si="575"/>
        <v>0</v>
      </c>
      <c r="AA2450" s="86">
        <f t="shared" si="576"/>
        <v>0</v>
      </c>
      <c r="AB2450" s="85">
        <v>122.77</v>
      </c>
      <c r="AC2450" s="85">
        <v>0</v>
      </c>
      <c r="AD2450" s="124">
        <f t="shared" si="572"/>
        <v>73.661999999999992</v>
      </c>
      <c r="AE2450" s="86">
        <f t="shared" si="577"/>
        <v>0</v>
      </c>
      <c r="AF2450" s="85">
        <v>0</v>
      </c>
      <c r="AG2450" s="85">
        <v>36.831000000000003</v>
      </c>
      <c r="AH2450" s="85">
        <f t="shared" si="578"/>
        <v>0</v>
      </c>
      <c r="AI2450" s="86">
        <f t="shared" si="579"/>
        <v>0</v>
      </c>
      <c r="AJ2450" s="86">
        <f t="shared" si="580"/>
        <v>0</v>
      </c>
      <c r="AK2450" s="122"/>
      <c r="AL2450" s="85">
        <v>122.77</v>
      </c>
      <c r="AM2450" s="85">
        <f>0</f>
        <v>0</v>
      </c>
      <c r="AN2450" s="124">
        <f t="shared" si="573"/>
        <v>73.661999999999992</v>
      </c>
      <c r="AO2450" s="86">
        <f t="shared" si="581"/>
        <v>0</v>
      </c>
      <c r="AP2450" s="85">
        <f>0</f>
        <v>0</v>
      </c>
      <c r="AQ2450" s="85">
        <v>36.831000000000003</v>
      </c>
      <c r="AR2450" s="85">
        <f t="shared" si="582"/>
        <v>0</v>
      </c>
      <c r="AS2450" s="86">
        <f t="shared" si="584"/>
        <v>0</v>
      </c>
      <c r="AT2450" s="170">
        <f t="shared" si="585"/>
        <v>0</v>
      </c>
      <c r="AU2450" s="86">
        <v>0</v>
      </c>
      <c r="AV2450" s="170">
        <f t="shared" si="583"/>
        <v>0</v>
      </c>
    </row>
    <row r="2451" spans="1:48" s="73" customFormat="1" ht="30" x14ac:dyDescent="0.2">
      <c r="A2451" s="10" t="s">
        <v>555</v>
      </c>
      <c r="B2451" s="14" t="s">
        <v>36</v>
      </c>
      <c r="C2451" s="14" t="s">
        <v>37</v>
      </c>
      <c r="D2451" s="14" t="s">
        <v>7230</v>
      </c>
      <c r="E2451" s="58">
        <v>326283</v>
      </c>
      <c r="F2451" s="15" t="s">
        <v>7231</v>
      </c>
      <c r="G2451" s="15" t="s">
        <v>6696</v>
      </c>
      <c r="H2451" s="16">
        <v>100012021</v>
      </c>
      <c r="I2451" s="62">
        <v>37874179</v>
      </c>
      <c r="J2451" s="13">
        <v>37874179</v>
      </c>
      <c r="K2451" s="15" t="s">
        <v>48</v>
      </c>
      <c r="L2451" s="12" t="s">
        <v>555</v>
      </c>
      <c r="M2451" s="15" t="s">
        <v>7190</v>
      </c>
      <c r="N2451" s="49">
        <v>6001</v>
      </c>
      <c r="O2451" s="15" t="s">
        <v>7232</v>
      </c>
      <c r="P2451" s="15" t="s">
        <v>7233</v>
      </c>
      <c r="Q2451" s="48">
        <v>523585</v>
      </c>
      <c r="R2451" s="11" t="s">
        <v>86</v>
      </c>
      <c r="S2451" s="120">
        <v>29412</v>
      </c>
      <c r="T2451" s="85">
        <v>107.03</v>
      </c>
      <c r="U2451" s="86">
        <v>52</v>
      </c>
      <c r="V2451" s="123">
        <v>46.825625000000002</v>
      </c>
      <c r="W2451" s="85">
        <f t="shared" si="574"/>
        <v>19479</v>
      </c>
      <c r="X2451" s="86">
        <v>1</v>
      </c>
      <c r="Y2451" s="85">
        <v>16.054500000000001</v>
      </c>
      <c r="Z2451" s="86">
        <f t="shared" si="575"/>
        <v>128</v>
      </c>
      <c r="AA2451" s="86">
        <f t="shared" si="576"/>
        <v>19607</v>
      </c>
      <c r="AB2451" s="85">
        <v>122.77</v>
      </c>
      <c r="AC2451" s="85">
        <v>39</v>
      </c>
      <c r="AD2451" s="124">
        <f t="shared" si="572"/>
        <v>73.661999999999992</v>
      </c>
      <c r="AE2451" s="86">
        <f t="shared" si="577"/>
        <v>11491</v>
      </c>
      <c r="AF2451" s="85">
        <v>0</v>
      </c>
      <c r="AG2451" s="85">
        <v>36.831000000000003</v>
      </c>
      <c r="AH2451" s="85">
        <f t="shared" si="578"/>
        <v>0</v>
      </c>
      <c r="AI2451" s="86">
        <f t="shared" si="579"/>
        <v>31098</v>
      </c>
      <c r="AJ2451" s="86">
        <f t="shared" si="580"/>
        <v>1686</v>
      </c>
      <c r="AK2451" s="122"/>
      <c r="AL2451" s="85">
        <v>122.77</v>
      </c>
      <c r="AM2451" s="85">
        <v>39</v>
      </c>
      <c r="AN2451" s="124">
        <f t="shared" si="573"/>
        <v>73.661999999999992</v>
      </c>
      <c r="AO2451" s="86">
        <f t="shared" si="581"/>
        <v>11491</v>
      </c>
      <c r="AP2451" s="85">
        <v>0</v>
      </c>
      <c r="AQ2451" s="85">
        <v>36.831000000000003</v>
      </c>
      <c r="AR2451" s="85">
        <f t="shared" si="582"/>
        <v>0</v>
      </c>
      <c r="AS2451" s="86">
        <f t="shared" si="584"/>
        <v>31098</v>
      </c>
      <c r="AT2451" s="170">
        <f t="shared" si="585"/>
        <v>0</v>
      </c>
      <c r="AU2451" s="86">
        <v>31098</v>
      </c>
      <c r="AV2451" s="170">
        <f t="shared" si="583"/>
        <v>0</v>
      </c>
    </row>
    <row r="2452" spans="1:48" s="73" customFormat="1" x14ac:dyDescent="0.2">
      <c r="A2452" s="10" t="s">
        <v>555</v>
      </c>
      <c r="B2452" s="14" t="s">
        <v>36</v>
      </c>
      <c r="C2452" s="14" t="s">
        <v>37</v>
      </c>
      <c r="D2452" s="14" t="s">
        <v>7575</v>
      </c>
      <c r="E2452" s="58">
        <v>327247</v>
      </c>
      <c r="F2452" s="15" t="s">
        <v>7576</v>
      </c>
      <c r="G2452" s="15" t="s">
        <v>6696</v>
      </c>
      <c r="H2452" s="16">
        <v>100012699</v>
      </c>
      <c r="I2452" s="62">
        <v>710028571</v>
      </c>
      <c r="J2452" s="13">
        <v>710028571</v>
      </c>
      <c r="K2452" s="15" t="s">
        <v>48</v>
      </c>
      <c r="L2452" s="12" t="s">
        <v>555</v>
      </c>
      <c r="M2452" s="15" t="s">
        <v>6697</v>
      </c>
      <c r="N2452" s="49">
        <v>8201</v>
      </c>
      <c r="O2452" s="15" t="s">
        <v>7577</v>
      </c>
      <c r="P2452" s="15" t="s">
        <v>7578</v>
      </c>
      <c r="Q2452" s="48">
        <v>524638</v>
      </c>
      <c r="R2452" s="11" t="s">
        <v>45</v>
      </c>
      <c r="S2452" s="120">
        <v>15733</v>
      </c>
      <c r="T2452" s="85">
        <v>107.03</v>
      </c>
      <c r="U2452" s="86">
        <v>28</v>
      </c>
      <c r="V2452" s="123">
        <v>46.825625000000002</v>
      </c>
      <c r="W2452" s="85">
        <f t="shared" si="574"/>
        <v>10489</v>
      </c>
      <c r="X2452" s="86">
        <v>0</v>
      </c>
      <c r="Y2452" s="85">
        <v>16.054500000000001</v>
      </c>
      <c r="Z2452" s="86">
        <f t="shared" si="575"/>
        <v>0</v>
      </c>
      <c r="AA2452" s="86">
        <f t="shared" si="576"/>
        <v>10489</v>
      </c>
      <c r="AB2452" s="85">
        <v>122.77</v>
      </c>
      <c r="AC2452" s="85">
        <v>36</v>
      </c>
      <c r="AD2452" s="124">
        <f t="shared" si="572"/>
        <v>73.661999999999992</v>
      </c>
      <c r="AE2452" s="86">
        <f t="shared" si="577"/>
        <v>10607</v>
      </c>
      <c r="AF2452" s="85">
        <v>0</v>
      </c>
      <c r="AG2452" s="85">
        <v>36.831000000000003</v>
      </c>
      <c r="AH2452" s="85">
        <f t="shared" si="578"/>
        <v>0</v>
      </c>
      <c r="AI2452" s="86">
        <f t="shared" si="579"/>
        <v>21096</v>
      </c>
      <c r="AJ2452" s="86">
        <f t="shared" si="580"/>
        <v>5363</v>
      </c>
      <c r="AK2452" s="122"/>
      <c r="AL2452" s="85">
        <v>122.77</v>
      </c>
      <c r="AM2452" s="85">
        <v>36</v>
      </c>
      <c r="AN2452" s="124">
        <f t="shared" si="573"/>
        <v>73.661999999999992</v>
      </c>
      <c r="AO2452" s="86">
        <f t="shared" si="581"/>
        <v>10607</v>
      </c>
      <c r="AP2452" s="85">
        <v>0</v>
      </c>
      <c r="AQ2452" s="85">
        <v>36.831000000000003</v>
      </c>
      <c r="AR2452" s="85">
        <f t="shared" si="582"/>
        <v>0</v>
      </c>
      <c r="AS2452" s="86">
        <f t="shared" si="584"/>
        <v>21096</v>
      </c>
      <c r="AT2452" s="170">
        <f t="shared" si="585"/>
        <v>0</v>
      </c>
      <c r="AU2452" s="86">
        <v>21096</v>
      </c>
      <c r="AV2452" s="170">
        <f t="shared" si="583"/>
        <v>0</v>
      </c>
    </row>
    <row r="2453" spans="1:48" s="73" customFormat="1" ht="30" x14ac:dyDescent="0.2">
      <c r="A2453" s="10" t="s">
        <v>555</v>
      </c>
      <c r="B2453" s="14" t="s">
        <v>36</v>
      </c>
      <c r="C2453" s="14" t="s">
        <v>37</v>
      </c>
      <c r="D2453" s="14" t="s">
        <v>8093</v>
      </c>
      <c r="E2453" s="58">
        <v>332470</v>
      </c>
      <c r="F2453" s="15" t="s">
        <v>8094</v>
      </c>
      <c r="G2453" s="15" t="s">
        <v>6696</v>
      </c>
      <c r="H2453" s="16">
        <v>100013922</v>
      </c>
      <c r="I2453" s="62">
        <v>710033710</v>
      </c>
      <c r="J2453" s="13">
        <v>710033710</v>
      </c>
      <c r="K2453" s="15" t="s">
        <v>48</v>
      </c>
      <c r="L2453" s="12" t="s">
        <v>555</v>
      </c>
      <c r="M2453" s="15" t="s">
        <v>8076</v>
      </c>
      <c r="N2453" s="49">
        <v>9421</v>
      </c>
      <c r="O2453" s="15" t="s">
        <v>8095</v>
      </c>
      <c r="P2453" s="15" t="s">
        <v>8096</v>
      </c>
      <c r="Q2453" s="48">
        <v>528781</v>
      </c>
      <c r="R2453" s="11" t="s">
        <v>45</v>
      </c>
      <c r="S2453" s="120">
        <v>3933</v>
      </c>
      <c r="T2453" s="85">
        <v>107.03</v>
      </c>
      <c r="U2453" s="86">
        <v>7</v>
      </c>
      <c r="V2453" s="123">
        <v>46.825625000000002</v>
      </c>
      <c r="W2453" s="85">
        <f t="shared" si="574"/>
        <v>2622</v>
      </c>
      <c r="X2453" s="86">
        <v>0</v>
      </c>
      <c r="Y2453" s="85">
        <v>16.054500000000001</v>
      </c>
      <c r="Z2453" s="86">
        <f t="shared" si="575"/>
        <v>0</v>
      </c>
      <c r="AA2453" s="86">
        <f t="shared" si="576"/>
        <v>2622</v>
      </c>
      <c r="AB2453" s="85">
        <v>122.77</v>
      </c>
      <c r="AC2453" s="85">
        <v>4</v>
      </c>
      <c r="AD2453" s="124">
        <f t="shared" si="572"/>
        <v>73.661999999999992</v>
      </c>
      <c r="AE2453" s="86">
        <f t="shared" si="577"/>
        <v>1179</v>
      </c>
      <c r="AF2453" s="85">
        <v>0</v>
      </c>
      <c r="AG2453" s="85">
        <v>36.831000000000003</v>
      </c>
      <c r="AH2453" s="85">
        <f t="shared" si="578"/>
        <v>0</v>
      </c>
      <c r="AI2453" s="86">
        <f t="shared" si="579"/>
        <v>3801</v>
      </c>
      <c r="AJ2453" s="86">
        <f t="shared" si="580"/>
        <v>-132</v>
      </c>
      <c r="AK2453" s="122"/>
      <c r="AL2453" s="85">
        <v>122.77</v>
      </c>
      <c r="AM2453" s="85">
        <v>4</v>
      </c>
      <c r="AN2453" s="124">
        <f t="shared" si="573"/>
        <v>73.661999999999992</v>
      </c>
      <c r="AO2453" s="86">
        <f t="shared" si="581"/>
        <v>1179</v>
      </c>
      <c r="AP2453" s="85">
        <v>0</v>
      </c>
      <c r="AQ2453" s="85">
        <v>36.831000000000003</v>
      </c>
      <c r="AR2453" s="85">
        <f t="shared" si="582"/>
        <v>0</v>
      </c>
      <c r="AS2453" s="86">
        <f t="shared" si="584"/>
        <v>3801</v>
      </c>
      <c r="AT2453" s="170">
        <f t="shared" si="585"/>
        <v>0</v>
      </c>
      <c r="AU2453" s="86">
        <v>3801</v>
      </c>
      <c r="AV2453" s="170">
        <f t="shared" si="583"/>
        <v>0</v>
      </c>
    </row>
    <row r="2454" spans="1:48" s="73" customFormat="1" ht="60" x14ac:dyDescent="0.2">
      <c r="A2454" s="10" t="s">
        <v>555</v>
      </c>
      <c r="B2454" s="14" t="s">
        <v>36</v>
      </c>
      <c r="C2454" s="14" t="s">
        <v>37</v>
      </c>
      <c r="D2454" s="14" t="s">
        <v>7050</v>
      </c>
      <c r="E2454" s="58">
        <v>323136</v>
      </c>
      <c r="F2454" s="15" t="s">
        <v>7051</v>
      </c>
      <c r="G2454" s="15" t="s">
        <v>6696</v>
      </c>
      <c r="H2454" s="16">
        <v>100013314</v>
      </c>
      <c r="I2454" s="62">
        <v>710024207</v>
      </c>
      <c r="J2454" s="13">
        <v>37873571</v>
      </c>
      <c r="K2454" s="15" t="s">
        <v>7052</v>
      </c>
      <c r="L2454" s="12" t="s">
        <v>555</v>
      </c>
      <c r="M2454" s="15" t="s">
        <v>7001</v>
      </c>
      <c r="N2454" s="49">
        <v>6772</v>
      </c>
      <c r="O2454" s="15" t="s">
        <v>7053</v>
      </c>
      <c r="P2454" s="15" t="s">
        <v>7054</v>
      </c>
      <c r="Q2454" s="48">
        <v>520365</v>
      </c>
      <c r="R2454" s="11" t="s">
        <v>45</v>
      </c>
      <c r="S2454" s="120">
        <v>4688</v>
      </c>
      <c r="T2454" s="85">
        <v>107.03</v>
      </c>
      <c r="U2454" s="86">
        <v>8</v>
      </c>
      <c r="V2454" s="123">
        <v>46.825625000000002</v>
      </c>
      <c r="W2454" s="85">
        <f t="shared" si="574"/>
        <v>2997</v>
      </c>
      <c r="X2454" s="86">
        <v>1</v>
      </c>
      <c r="Y2454" s="85">
        <v>16.054500000000001</v>
      </c>
      <c r="Z2454" s="86">
        <f t="shared" si="575"/>
        <v>128</v>
      </c>
      <c r="AA2454" s="86">
        <f t="shared" si="576"/>
        <v>3125</v>
      </c>
      <c r="AB2454" s="85">
        <v>122.77</v>
      </c>
      <c r="AC2454" s="85">
        <v>10</v>
      </c>
      <c r="AD2454" s="124">
        <f t="shared" si="572"/>
        <v>73.661999999999992</v>
      </c>
      <c r="AE2454" s="86">
        <f t="shared" si="577"/>
        <v>2946</v>
      </c>
      <c r="AF2454" s="85">
        <v>1</v>
      </c>
      <c r="AG2454" s="85">
        <v>36.831000000000003</v>
      </c>
      <c r="AH2454" s="85">
        <f t="shared" si="578"/>
        <v>147</v>
      </c>
      <c r="AI2454" s="86">
        <f t="shared" si="579"/>
        <v>6218</v>
      </c>
      <c r="AJ2454" s="86">
        <f t="shared" si="580"/>
        <v>1530</v>
      </c>
      <c r="AK2454" s="122"/>
      <c r="AL2454" s="85">
        <v>122.77</v>
      </c>
      <c r="AM2454" s="85">
        <v>10</v>
      </c>
      <c r="AN2454" s="124">
        <f t="shared" si="573"/>
        <v>73.661999999999992</v>
      </c>
      <c r="AO2454" s="86">
        <f t="shared" si="581"/>
        <v>2946</v>
      </c>
      <c r="AP2454" s="85">
        <v>1</v>
      </c>
      <c r="AQ2454" s="85">
        <v>36.831000000000003</v>
      </c>
      <c r="AR2454" s="85">
        <f t="shared" si="582"/>
        <v>147</v>
      </c>
      <c r="AS2454" s="86">
        <f t="shared" si="584"/>
        <v>6218</v>
      </c>
      <c r="AT2454" s="170">
        <f t="shared" si="585"/>
        <v>0</v>
      </c>
      <c r="AU2454" s="86">
        <v>6218</v>
      </c>
      <c r="AV2454" s="170">
        <f t="shared" si="583"/>
        <v>0</v>
      </c>
    </row>
    <row r="2455" spans="1:48" s="73" customFormat="1" ht="45" x14ac:dyDescent="0.2">
      <c r="A2455" s="10" t="s">
        <v>555</v>
      </c>
      <c r="B2455" s="14" t="s">
        <v>36</v>
      </c>
      <c r="C2455" s="14" t="s">
        <v>37</v>
      </c>
      <c r="D2455" s="14" t="s">
        <v>6790</v>
      </c>
      <c r="E2455" s="58">
        <v>322113</v>
      </c>
      <c r="F2455" s="15" t="s">
        <v>6791</v>
      </c>
      <c r="G2455" s="15" t="s">
        <v>6696</v>
      </c>
      <c r="H2455" s="16">
        <v>100011580</v>
      </c>
      <c r="I2455" s="62">
        <v>710023367</v>
      </c>
      <c r="J2455" s="13">
        <v>37944452</v>
      </c>
      <c r="K2455" s="15" t="s">
        <v>92</v>
      </c>
      <c r="L2455" s="12" t="s">
        <v>555</v>
      </c>
      <c r="M2455" s="15" t="s">
        <v>556</v>
      </c>
      <c r="N2455" s="49">
        <v>8622</v>
      </c>
      <c r="O2455" s="15" t="s">
        <v>6792</v>
      </c>
      <c r="P2455" s="15" t="s">
        <v>6793</v>
      </c>
      <c r="Q2455" s="48">
        <v>519324</v>
      </c>
      <c r="R2455" s="11" t="s">
        <v>45</v>
      </c>
      <c r="S2455" s="120">
        <v>5619</v>
      </c>
      <c r="T2455" s="85">
        <v>107.03</v>
      </c>
      <c r="U2455" s="86">
        <v>10</v>
      </c>
      <c r="V2455" s="123">
        <v>46.825625000000002</v>
      </c>
      <c r="W2455" s="85">
        <f t="shared" si="574"/>
        <v>3746</v>
      </c>
      <c r="X2455" s="86">
        <v>0</v>
      </c>
      <c r="Y2455" s="85">
        <v>16.054500000000001</v>
      </c>
      <c r="Z2455" s="86">
        <f t="shared" si="575"/>
        <v>0</v>
      </c>
      <c r="AA2455" s="86">
        <f t="shared" si="576"/>
        <v>3746</v>
      </c>
      <c r="AB2455" s="85">
        <v>122.77</v>
      </c>
      <c r="AC2455" s="85">
        <v>7</v>
      </c>
      <c r="AD2455" s="124">
        <f t="shared" si="572"/>
        <v>73.661999999999992</v>
      </c>
      <c r="AE2455" s="86">
        <f t="shared" si="577"/>
        <v>2063</v>
      </c>
      <c r="AF2455" s="85">
        <v>0</v>
      </c>
      <c r="AG2455" s="85">
        <v>36.831000000000003</v>
      </c>
      <c r="AH2455" s="85">
        <f t="shared" si="578"/>
        <v>0</v>
      </c>
      <c r="AI2455" s="86">
        <f t="shared" si="579"/>
        <v>5809</v>
      </c>
      <c r="AJ2455" s="86">
        <f t="shared" si="580"/>
        <v>190</v>
      </c>
      <c r="AK2455" s="122"/>
      <c r="AL2455" s="85">
        <v>122.77</v>
      </c>
      <c r="AM2455" s="85">
        <v>7</v>
      </c>
      <c r="AN2455" s="124">
        <f t="shared" si="573"/>
        <v>73.661999999999992</v>
      </c>
      <c r="AO2455" s="86">
        <f t="shared" si="581"/>
        <v>2063</v>
      </c>
      <c r="AP2455" s="85">
        <v>0</v>
      </c>
      <c r="AQ2455" s="85">
        <v>36.831000000000003</v>
      </c>
      <c r="AR2455" s="85">
        <f t="shared" si="582"/>
        <v>0</v>
      </c>
      <c r="AS2455" s="86">
        <f t="shared" si="584"/>
        <v>5809</v>
      </c>
      <c r="AT2455" s="170">
        <f t="shared" si="585"/>
        <v>0</v>
      </c>
      <c r="AU2455" s="86">
        <v>5809</v>
      </c>
      <c r="AV2455" s="170">
        <f t="shared" si="583"/>
        <v>0</v>
      </c>
    </row>
    <row r="2456" spans="1:48" s="73" customFormat="1" x14ac:dyDescent="0.2">
      <c r="A2456" s="10" t="s">
        <v>555</v>
      </c>
      <c r="B2456" s="14" t="s">
        <v>36</v>
      </c>
      <c r="C2456" s="14" t="s">
        <v>37</v>
      </c>
      <c r="D2456" s="14" t="s">
        <v>6794</v>
      </c>
      <c r="E2456" s="58">
        <v>322130</v>
      </c>
      <c r="F2456" s="15" t="s">
        <v>6795</v>
      </c>
      <c r="G2456" s="15" t="s">
        <v>6696</v>
      </c>
      <c r="H2456" s="16">
        <v>100011584</v>
      </c>
      <c r="I2456" s="62">
        <v>710023375</v>
      </c>
      <c r="J2456" s="13">
        <v>710023375</v>
      </c>
      <c r="K2456" s="15" t="s">
        <v>48</v>
      </c>
      <c r="L2456" s="12" t="s">
        <v>555</v>
      </c>
      <c r="M2456" s="15" t="s">
        <v>556</v>
      </c>
      <c r="N2456" s="49">
        <v>8622</v>
      </c>
      <c r="O2456" s="15" t="s">
        <v>6796</v>
      </c>
      <c r="P2456" s="15" t="s">
        <v>6797</v>
      </c>
      <c r="Q2456" s="48">
        <v>519341</v>
      </c>
      <c r="R2456" s="11" t="s">
        <v>45</v>
      </c>
      <c r="S2456" s="120">
        <v>6181</v>
      </c>
      <c r="T2456" s="85">
        <v>107.03</v>
      </c>
      <c r="U2456" s="86">
        <v>11</v>
      </c>
      <c r="V2456" s="123">
        <v>46.825625000000002</v>
      </c>
      <c r="W2456" s="85">
        <f t="shared" si="574"/>
        <v>4121</v>
      </c>
      <c r="X2456" s="86">
        <v>0</v>
      </c>
      <c r="Y2456" s="85">
        <v>16.054500000000001</v>
      </c>
      <c r="Z2456" s="86">
        <f t="shared" si="575"/>
        <v>0</v>
      </c>
      <c r="AA2456" s="86">
        <f t="shared" si="576"/>
        <v>4121</v>
      </c>
      <c r="AB2456" s="85">
        <v>122.77</v>
      </c>
      <c r="AC2456" s="85">
        <v>14</v>
      </c>
      <c r="AD2456" s="124">
        <f t="shared" si="572"/>
        <v>73.661999999999992</v>
      </c>
      <c r="AE2456" s="86">
        <f t="shared" si="577"/>
        <v>4125</v>
      </c>
      <c r="AF2456" s="85">
        <v>0</v>
      </c>
      <c r="AG2456" s="85">
        <v>36.831000000000003</v>
      </c>
      <c r="AH2456" s="85">
        <f t="shared" si="578"/>
        <v>0</v>
      </c>
      <c r="AI2456" s="86">
        <f t="shared" si="579"/>
        <v>8246</v>
      </c>
      <c r="AJ2456" s="86">
        <f t="shared" si="580"/>
        <v>2065</v>
      </c>
      <c r="AK2456" s="122"/>
      <c r="AL2456" s="85">
        <v>122.77</v>
      </c>
      <c r="AM2456" s="85">
        <v>14</v>
      </c>
      <c r="AN2456" s="124">
        <f t="shared" si="573"/>
        <v>73.661999999999992</v>
      </c>
      <c r="AO2456" s="86">
        <f t="shared" si="581"/>
        <v>4125</v>
      </c>
      <c r="AP2456" s="85">
        <v>0</v>
      </c>
      <c r="AQ2456" s="85">
        <v>36.831000000000003</v>
      </c>
      <c r="AR2456" s="85">
        <f t="shared" si="582"/>
        <v>0</v>
      </c>
      <c r="AS2456" s="86">
        <f t="shared" si="584"/>
        <v>8246</v>
      </c>
      <c r="AT2456" s="170">
        <f t="shared" si="585"/>
        <v>0</v>
      </c>
      <c r="AU2456" s="86">
        <v>8246</v>
      </c>
      <c r="AV2456" s="170">
        <f t="shared" si="583"/>
        <v>0</v>
      </c>
    </row>
    <row r="2457" spans="1:48" s="73" customFormat="1" x14ac:dyDescent="0.2">
      <c r="A2457" s="10" t="s">
        <v>555</v>
      </c>
      <c r="B2457" s="14" t="s">
        <v>36</v>
      </c>
      <c r="C2457" s="14" t="s">
        <v>37</v>
      </c>
      <c r="D2457" s="14" t="s">
        <v>6798</v>
      </c>
      <c r="E2457" s="29">
        <v>322148</v>
      </c>
      <c r="F2457" s="15" t="s">
        <v>6799</v>
      </c>
      <c r="G2457" s="15" t="s">
        <v>6696</v>
      </c>
      <c r="H2457" s="16">
        <v>100017617</v>
      </c>
      <c r="I2457" s="62">
        <v>710263406</v>
      </c>
      <c r="J2457" s="13">
        <v>710263406</v>
      </c>
      <c r="K2457" s="15" t="s">
        <v>48</v>
      </c>
      <c r="L2457" s="12" t="s">
        <v>555</v>
      </c>
      <c r="M2457" s="15" t="s">
        <v>557</v>
      </c>
      <c r="N2457" s="49">
        <v>8646</v>
      </c>
      <c r="O2457" s="15" t="s">
        <v>6800</v>
      </c>
      <c r="P2457" s="15" t="s">
        <v>6801</v>
      </c>
      <c r="Q2457" s="48">
        <v>519359</v>
      </c>
      <c r="R2457" s="11" t="s">
        <v>45</v>
      </c>
      <c r="S2457" s="120">
        <v>2248</v>
      </c>
      <c r="T2457" s="85">
        <v>107.03</v>
      </c>
      <c r="U2457" s="86">
        <v>4</v>
      </c>
      <c r="V2457" s="123">
        <v>46.825625000000002</v>
      </c>
      <c r="W2457" s="85">
        <f t="shared" si="574"/>
        <v>1498</v>
      </c>
      <c r="X2457" s="86">
        <v>0</v>
      </c>
      <c r="Y2457" s="85">
        <v>16.054500000000001</v>
      </c>
      <c r="Z2457" s="86">
        <f t="shared" si="575"/>
        <v>0</v>
      </c>
      <c r="AA2457" s="86">
        <f t="shared" si="576"/>
        <v>1498</v>
      </c>
      <c r="AB2457" s="85">
        <v>122.77</v>
      </c>
      <c r="AC2457" s="85">
        <v>2</v>
      </c>
      <c r="AD2457" s="124">
        <f t="shared" si="572"/>
        <v>73.661999999999992</v>
      </c>
      <c r="AE2457" s="86">
        <f t="shared" si="577"/>
        <v>589</v>
      </c>
      <c r="AF2457" s="85">
        <v>0</v>
      </c>
      <c r="AG2457" s="85">
        <v>36.831000000000003</v>
      </c>
      <c r="AH2457" s="85">
        <f t="shared" si="578"/>
        <v>0</v>
      </c>
      <c r="AI2457" s="86">
        <f t="shared" si="579"/>
        <v>2087</v>
      </c>
      <c r="AJ2457" s="86">
        <f t="shared" si="580"/>
        <v>-161</v>
      </c>
      <c r="AK2457" s="122"/>
      <c r="AL2457" s="85">
        <v>122.77</v>
      </c>
      <c r="AM2457" s="85">
        <v>2</v>
      </c>
      <c r="AN2457" s="124">
        <f t="shared" si="573"/>
        <v>73.661999999999992</v>
      </c>
      <c r="AO2457" s="86">
        <f t="shared" si="581"/>
        <v>589</v>
      </c>
      <c r="AP2457" s="85">
        <v>0</v>
      </c>
      <c r="AQ2457" s="85">
        <v>36.831000000000003</v>
      </c>
      <c r="AR2457" s="85">
        <f t="shared" si="582"/>
        <v>0</v>
      </c>
      <c r="AS2457" s="86">
        <f t="shared" si="584"/>
        <v>2087</v>
      </c>
      <c r="AT2457" s="170">
        <f t="shared" si="585"/>
        <v>0</v>
      </c>
      <c r="AU2457" s="86">
        <v>2087</v>
      </c>
      <c r="AV2457" s="170">
        <f t="shared" si="583"/>
        <v>0</v>
      </c>
    </row>
    <row r="2458" spans="1:48" s="73" customFormat="1" x14ac:dyDescent="0.2">
      <c r="A2458" s="10" t="s">
        <v>555</v>
      </c>
      <c r="B2458" s="14" t="s">
        <v>36</v>
      </c>
      <c r="C2458" s="14" t="s">
        <v>37</v>
      </c>
      <c r="D2458" s="14" t="s">
        <v>7055</v>
      </c>
      <c r="E2458" s="58">
        <v>323144</v>
      </c>
      <c r="F2458" s="15" t="s">
        <v>6799</v>
      </c>
      <c r="G2458" s="15" t="s">
        <v>6696</v>
      </c>
      <c r="H2458" s="16">
        <v>100011878</v>
      </c>
      <c r="I2458" s="62">
        <v>710024215</v>
      </c>
      <c r="J2458" s="13">
        <v>710024215</v>
      </c>
      <c r="K2458" s="15" t="s">
        <v>48</v>
      </c>
      <c r="L2458" s="12" t="s">
        <v>555</v>
      </c>
      <c r="M2458" s="15" t="s">
        <v>6968</v>
      </c>
      <c r="N2458" s="49">
        <v>6601</v>
      </c>
      <c r="O2458" s="15" t="s">
        <v>6800</v>
      </c>
      <c r="P2458" s="15" t="s">
        <v>7056</v>
      </c>
      <c r="Q2458" s="48">
        <v>520373</v>
      </c>
      <c r="R2458" s="11" t="s">
        <v>45</v>
      </c>
      <c r="S2458" s="120">
        <v>2248</v>
      </c>
      <c r="T2458" s="85">
        <v>107.03</v>
      </c>
      <c r="U2458" s="86">
        <v>4</v>
      </c>
      <c r="V2458" s="123">
        <v>46.825625000000002</v>
      </c>
      <c r="W2458" s="85">
        <f t="shared" si="574"/>
        <v>1498</v>
      </c>
      <c r="X2458" s="86">
        <v>0</v>
      </c>
      <c r="Y2458" s="85">
        <v>16.054500000000001</v>
      </c>
      <c r="Z2458" s="86">
        <f t="shared" si="575"/>
        <v>0</v>
      </c>
      <c r="AA2458" s="86">
        <f t="shared" si="576"/>
        <v>1498</v>
      </c>
      <c r="AB2458" s="85">
        <v>122.77</v>
      </c>
      <c r="AC2458" s="85">
        <v>4</v>
      </c>
      <c r="AD2458" s="124">
        <f t="shared" si="572"/>
        <v>73.661999999999992</v>
      </c>
      <c r="AE2458" s="86">
        <f t="shared" si="577"/>
        <v>1179</v>
      </c>
      <c r="AF2458" s="85">
        <v>0</v>
      </c>
      <c r="AG2458" s="85">
        <v>36.831000000000003</v>
      </c>
      <c r="AH2458" s="85">
        <f t="shared" si="578"/>
        <v>0</v>
      </c>
      <c r="AI2458" s="86">
        <f t="shared" si="579"/>
        <v>2677</v>
      </c>
      <c r="AJ2458" s="86">
        <f t="shared" si="580"/>
        <v>429</v>
      </c>
      <c r="AK2458" s="122"/>
      <c r="AL2458" s="85">
        <v>122.77</v>
      </c>
      <c r="AM2458" s="85">
        <v>4</v>
      </c>
      <c r="AN2458" s="124">
        <f t="shared" si="573"/>
        <v>73.661999999999992</v>
      </c>
      <c r="AO2458" s="86">
        <f t="shared" si="581"/>
        <v>1179</v>
      </c>
      <c r="AP2458" s="85">
        <v>0</v>
      </c>
      <c r="AQ2458" s="85">
        <v>36.831000000000003</v>
      </c>
      <c r="AR2458" s="85">
        <f t="shared" si="582"/>
        <v>0</v>
      </c>
      <c r="AS2458" s="86">
        <f t="shared" si="584"/>
        <v>2677</v>
      </c>
      <c r="AT2458" s="170">
        <f t="shared" si="585"/>
        <v>0</v>
      </c>
      <c r="AU2458" s="86">
        <v>2677</v>
      </c>
      <c r="AV2458" s="170">
        <f t="shared" si="583"/>
        <v>0</v>
      </c>
    </row>
    <row r="2459" spans="1:48" s="73" customFormat="1" x14ac:dyDescent="0.2">
      <c r="A2459" s="10" t="s">
        <v>555</v>
      </c>
      <c r="B2459" s="14" t="s">
        <v>36</v>
      </c>
      <c r="C2459" s="14" t="s">
        <v>37</v>
      </c>
      <c r="D2459" s="14" t="s">
        <v>7579</v>
      </c>
      <c r="E2459" s="58">
        <v>327263</v>
      </c>
      <c r="F2459" s="15" t="s">
        <v>7580</v>
      </c>
      <c r="G2459" s="15" t="s">
        <v>6696</v>
      </c>
      <c r="H2459" s="16">
        <v>100012703</v>
      </c>
      <c r="I2459" s="62">
        <v>710028580</v>
      </c>
      <c r="J2459" s="13">
        <v>710028580</v>
      </c>
      <c r="K2459" s="15" t="s">
        <v>48</v>
      </c>
      <c r="L2459" s="12" t="s">
        <v>555</v>
      </c>
      <c r="M2459" s="15" t="s">
        <v>6697</v>
      </c>
      <c r="N2459" s="49">
        <v>8232</v>
      </c>
      <c r="O2459" s="15" t="s">
        <v>7581</v>
      </c>
      <c r="P2459" s="15" t="s">
        <v>7582</v>
      </c>
      <c r="Q2459" s="48">
        <v>524654</v>
      </c>
      <c r="R2459" s="11" t="s">
        <v>45</v>
      </c>
      <c r="S2459" s="120">
        <v>5057</v>
      </c>
      <c r="T2459" s="85">
        <v>107.03</v>
      </c>
      <c r="U2459" s="86">
        <v>9</v>
      </c>
      <c r="V2459" s="123">
        <v>46.825625000000002</v>
      </c>
      <c r="W2459" s="85">
        <f t="shared" si="574"/>
        <v>3371</v>
      </c>
      <c r="X2459" s="86">
        <v>0</v>
      </c>
      <c r="Y2459" s="85">
        <v>16.054500000000001</v>
      </c>
      <c r="Z2459" s="86">
        <f t="shared" si="575"/>
        <v>0</v>
      </c>
      <c r="AA2459" s="86">
        <f t="shared" si="576"/>
        <v>3371</v>
      </c>
      <c r="AB2459" s="85">
        <v>122.77</v>
      </c>
      <c r="AC2459" s="85">
        <v>20</v>
      </c>
      <c r="AD2459" s="124">
        <f t="shared" si="572"/>
        <v>73.661999999999992</v>
      </c>
      <c r="AE2459" s="86">
        <f t="shared" si="577"/>
        <v>5893</v>
      </c>
      <c r="AF2459" s="85">
        <v>0</v>
      </c>
      <c r="AG2459" s="85">
        <v>36.831000000000003</v>
      </c>
      <c r="AH2459" s="85">
        <f t="shared" si="578"/>
        <v>0</v>
      </c>
      <c r="AI2459" s="86">
        <f t="shared" si="579"/>
        <v>9264</v>
      </c>
      <c r="AJ2459" s="86">
        <f t="shared" si="580"/>
        <v>4207</v>
      </c>
      <c r="AK2459" s="122"/>
      <c r="AL2459" s="85">
        <v>122.77</v>
      </c>
      <c r="AM2459" s="85">
        <v>20</v>
      </c>
      <c r="AN2459" s="124">
        <f t="shared" si="573"/>
        <v>73.661999999999992</v>
      </c>
      <c r="AO2459" s="86">
        <f t="shared" si="581"/>
        <v>5893</v>
      </c>
      <c r="AP2459" s="85">
        <v>0</v>
      </c>
      <c r="AQ2459" s="85">
        <v>36.831000000000003</v>
      </c>
      <c r="AR2459" s="85">
        <f t="shared" si="582"/>
        <v>0</v>
      </c>
      <c r="AS2459" s="86">
        <f t="shared" si="584"/>
        <v>9264</v>
      </c>
      <c r="AT2459" s="170">
        <f t="shared" si="585"/>
        <v>0</v>
      </c>
      <c r="AU2459" s="86">
        <v>9264</v>
      </c>
      <c r="AV2459" s="170">
        <f t="shared" si="583"/>
        <v>0</v>
      </c>
    </row>
    <row r="2460" spans="1:48" s="73" customFormat="1" x14ac:dyDescent="0.2">
      <c r="A2460" s="10" t="s">
        <v>555</v>
      </c>
      <c r="B2460" s="14" t="s">
        <v>36</v>
      </c>
      <c r="C2460" s="14" t="s">
        <v>37</v>
      </c>
      <c r="D2460" s="14" t="s">
        <v>7583</v>
      </c>
      <c r="E2460" s="58">
        <v>327271</v>
      </c>
      <c r="F2460" s="15" t="s">
        <v>7584</v>
      </c>
      <c r="G2460" s="15" t="s">
        <v>6696</v>
      </c>
      <c r="H2460" s="16">
        <v>100012707</v>
      </c>
      <c r="I2460" s="62">
        <v>710028598</v>
      </c>
      <c r="J2460" s="13">
        <v>710028598</v>
      </c>
      <c r="K2460" s="15" t="s">
        <v>48</v>
      </c>
      <c r="L2460" s="12" t="s">
        <v>555</v>
      </c>
      <c r="M2460" s="15" t="s">
        <v>6697</v>
      </c>
      <c r="N2460" s="49">
        <v>8252</v>
      </c>
      <c r="O2460" s="15" t="s">
        <v>7585</v>
      </c>
      <c r="P2460" s="15" t="s">
        <v>7586</v>
      </c>
      <c r="Q2460" s="48">
        <v>524662</v>
      </c>
      <c r="R2460" s="11" t="s">
        <v>45</v>
      </c>
      <c r="S2460" s="120">
        <v>4495</v>
      </c>
      <c r="T2460" s="85">
        <v>107.03</v>
      </c>
      <c r="U2460" s="86">
        <v>8</v>
      </c>
      <c r="V2460" s="123">
        <v>46.825625000000002</v>
      </c>
      <c r="W2460" s="85">
        <f t="shared" si="574"/>
        <v>2997</v>
      </c>
      <c r="X2460" s="86">
        <v>0</v>
      </c>
      <c r="Y2460" s="85">
        <v>16.054500000000001</v>
      </c>
      <c r="Z2460" s="86">
        <f t="shared" si="575"/>
        <v>0</v>
      </c>
      <c r="AA2460" s="86">
        <f t="shared" si="576"/>
        <v>2997</v>
      </c>
      <c r="AB2460" s="85">
        <v>122.77</v>
      </c>
      <c r="AC2460" s="85">
        <v>5</v>
      </c>
      <c r="AD2460" s="124">
        <f t="shared" si="572"/>
        <v>73.661999999999992</v>
      </c>
      <c r="AE2460" s="86">
        <f t="shared" si="577"/>
        <v>1473</v>
      </c>
      <c r="AF2460" s="85">
        <v>0</v>
      </c>
      <c r="AG2460" s="85">
        <v>36.831000000000003</v>
      </c>
      <c r="AH2460" s="85">
        <f t="shared" si="578"/>
        <v>0</v>
      </c>
      <c r="AI2460" s="86">
        <f t="shared" si="579"/>
        <v>4470</v>
      </c>
      <c r="AJ2460" s="86">
        <f t="shared" si="580"/>
        <v>-25</v>
      </c>
      <c r="AK2460" s="122"/>
      <c r="AL2460" s="85">
        <v>122.77</v>
      </c>
      <c r="AM2460" s="85">
        <v>5</v>
      </c>
      <c r="AN2460" s="124">
        <f t="shared" si="573"/>
        <v>73.661999999999992</v>
      </c>
      <c r="AO2460" s="86">
        <f t="shared" si="581"/>
        <v>1473</v>
      </c>
      <c r="AP2460" s="85">
        <v>0</v>
      </c>
      <c r="AQ2460" s="85">
        <v>36.831000000000003</v>
      </c>
      <c r="AR2460" s="85">
        <f t="shared" si="582"/>
        <v>0</v>
      </c>
      <c r="AS2460" s="86">
        <f t="shared" si="584"/>
        <v>4470</v>
      </c>
      <c r="AT2460" s="170">
        <f t="shared" si="585"/>
        <v>0</v>
      </c>
      <c r="AU2460" s="86">
        <v>4470</v>
      </c>
      <c r="AV2460" s="170">
        <f t="shared" si="583"/>
        <v>0</v>
      </c>
    </row>
    <row r="2461" spans="1:48" s="73" customFormat="1" ht="45" x14ac:dyDescent="0.2">
      <c r="A2461" s="10" t="s">
        <v>555</v>
      </c>
      <c r="B2461" s="14" t="s">
        <v>36</v>
      </c>
      <c r="C2461" s="14" t="s">
        <v>37</v>
      </c>
      <c r="D2461" s="14" t="s">
        <v>7875</v>
      </c>
      <c r="E2461" s="58">
        <v>329959</v>
      </c>
      <c r="F2461" s="15" t="s">
        <v>7876</v>
      </c>
      <c r="G2461" s="15" t="s">
        <v>6696</v>
      </c>
      <c r="H2461" s="16">
        <v>100013443</v>
      </c>
      <c r="I2461" s="62">
        <v>710127981</v>
      </c>
      <c r="J2461" s="13">
        <v>37876198</v>
      </c>
      <c r="K2461" s="15" t="s">
        <v>92</v>
      </c>
      <c r="L2461" s="12" t="s">
        <v>555</v>
      </c>
      <c r="M2461" s="15" t="s">
        <v>7841</v>
      </c>
      <c r="N2461" s="49">
        <v>6511</v>
      </c>
      <c r="O2461" s="15" t="s">
        <v>7877</v>
      </c>
      <c r="P2461" s="15" t="s">
        <v>7878</v>
      </c>
      <c r="Q2461" s="48">
        <v>526797</v>
      </c>
      <c r="R2461" s="11" t="s">
        <v>45</v>
      </c>
      <c r="S2461" s="120">
        <v>17419</v>
      </c>
      <c r="T2461" s="85">
        <v>107.03</v>
      </c>
      <c r="U2461" s="86">
        <v>31</v>
      </c>
      <c r="V2461" s="123">
        <v>46.825625000000002</v>
      </c>
      <c r="W2461" s="85">
        <f t="shared" si="574"/>
        <v>11613</v>
      </c>
      <c r="X2461" s="86">
        <v>0</v>
      </c>
      <c r="Y2461" s="85">
        <v>16.054500000000001</v>
      </c>
      <c r="Z2461" s="86">
        <f t="shared" si="575"/>
        <v>0</v>
      </c>
      <c r="AA2461" s="86">
        <f t="shared" si="576"/>
        <v>11613</v>
      </c>
      <c r="AB2461" s="85">
        <v>122.77</v>
      </c>
      <c r="AC2461" s="85">
        <v>29</v>
      </c>
      <c r="AD2461" s="124">
        <f t="shared" ref="AD2461:AD2524" si="586">+AB2461*0.6</f>
        <v>73.661999999999992</v>
      </c>
      <c r="AE2461" s="86">
        <f t="shared" si="577"/>
        <v>8545</v>
      </c>
      <c r="AF2461" s="85">
        <v>0</v>
      </c>
      <c r="AG2461" s="85">
        <v>36.831000000000003</v>
      </c>
      <c r="AH2461" s="85">
        <f t="shared" si="578"/>
        <v>0</v>
      </c>
      <c r="AI2461" s="86">
        <f t="shared" si="579"/>
        <v>20158</v>
      </c>
      <c r="AJ2461" s="86">
        <f t="shared" si="580"/>
        <v>2739</v>
      </c>
      <c r="AK2461" s="122"/>
      <c r="AL2461" s="85">
        <v>122.77</v>
      </c>
      <c r="AM2461" s="85">
        <v>29</v>
      </c>
      <c r="AN2461" s="124">
        <f t="shared" ref="AN2461:AN2524" si="587">+AL2461*0.6</f>
        <v>73.661999999999992</v>
      </c>
      <c r="AO2461" s="86">
        <f t="shared" si="581"/>
        <v>8545</v>
      </c>
      <c r="AP2461" s="85">
        <v>0</v>
      </c>
      <c r="AQ2461" s="85">
        <v>36.831000000000003</v>
      </c>
      <c r="AR2461" s="85">
        <f t="shared" si="582"/>
        <v>0</v>
      </c>
      <c r="AS2461" s="86">
        <f t="shared" si="584"/>
        <v>20158</v>
      </c>
      <c r="AT2461" s="170">
        <f t="shared" si="585"/>
        <v>0</v>
      </c>
      <c r="AU2461" s="86">
        <v>20158</v>
      </c>
      <c r="AV2461" s="170">
        <f t="shared" si="583"/>
        <v>0</v>
      </c>
    </row>
    <row r="2462" spans="1:48" s="73" customFormat="1" ht="45" x14ac:dyDescent="0.2">
      <c r="A2462" s="10" t="s">
        <v>555</v>
      </c>
      <c r="B2462" s="14" t="s">
        <v>36</v>
      </c>
      <c r="C2462" s="14" t="s">
        <v>37</v>
      </c>
      <c r="D2462" s="14" t="s">
        <v>7990</v>
      </c>
      <c r="E2462" s="58">
        <v>330558</v>
      </c>
      <c r="F2462" s="15" t="s">
        <v>7991</v>
      </c>
      <c r="G2462" s="15" t="s">
        <v>6696</v>
      </c>
      <c r="H2462" s="16">
        <v>100013602</v>
      </c>
      <c r="I2462" s="62">
        <v>710032021</v>
      </c>
      <c r="J2462" s="13">
        <v>37873148</v>
      </c>
      <c r="K2462" s="15" t="s">
        <v>105</v>
      </c>
      <c r="L2462" s="12" t="s">
        <v>555</v>
      </c>
      <c r="M2462" s="15" t="s">
        <v>7959</v>
      </c>
      <c r="N2462" s="49">
        <v>9031</v>
      </c>
      <c r="O2462" s="15" t="s">
        <v>7992</v>
      </c>
      <c r="P2462" s="15" t="s">
        <v>7993</v>
      </c>
      <c r="Q2462" s="48">
        <v>527386</v>
      </c>
      <c r="R2462" s="11" t="s">
        <v>45</v>
      </c>
      <c r="S2462" s="120">
        <v>1333</v>
      </c>
      <c r="T2462" s="85">
        <v>107.03</v>
      </c>
      <c r="U2462" s="86">
        <v>1</v>
      </c>
      <c r="V2462" s="123">
        <v>46.825625000000002</v>
      </c>
      <c r="W2462" s="85">
        <f t="shared" si="574"/>
        <v>375</v>
      </c>
      <c r="X2462" s="86">
        <v>4</v>
      </c>
      <c r="Y2462" s="85">
        <v>16.054500000000001</v>
      </c>
      <c r="Z2462" s="86">
        <f t="shared" si="575"/>
        <v>514</v>
      </c>
      <c r="AA2462" s="86">
        <f t="shared" si="576"/>
        <v>889</v>
      </c>
      <c r="AB2462" s="85">
        <v>122.77</v>
      </c>
      <c r="AC2462" s="85">
        <v>3</v>
      </c>
      <c r="AD2462" s="124">
        <f t="shared" si="586"/>
        <v>73.661999999999992</v>
      </c>
      <c r="AE2462" s="86">
        <f t="shared" si="577"/>
        <v>884</v>
      </c>
      <c r="AF2462" s="85">
        <v>3</v>
      </c>
      <c r="AG2462" s="85">
        <v>36.831000000000003</v>
      </c>
      <c r="AH2462" s="85">
        <f t="shared" si="578"/>
        <v>442</v>
      </c>
      <c r="AI2462" s="86">
        <f t="shared" si="579"/>
        <v>2215</v>
      </c>
      <c r="AJ2462" s="86">
        <f t="shared" si="580"/>
        <v>882</v>
      </c>
      <c r="AK2462" s="122"/>
      <c r="AL2462" s="85">
        <v>122.77</v>
      </c>
      <c r="AM2462" s="85">
        <v>3</v>
      </c>
      <c r="AN2462" s="124">
        <f t="shared" si="587"/>
        <v>73.661999999999992</v>
      </c>
      <c r="AO2462" s="86">
        <f t="shared" si="581"/>
        <v>884</v>
      </c>
      <c r="AP2462" s="85">
        <v>3</v>
      </c>
      <c r="AQ2462" s="85">
        <v>36.831000000000003</v>
      </c>
      <c r="AR2462" s="85">
        <f t="shared" si="582"/>
        <v>442</v>
      </c>
      <c r="AS2462" s="86">
        <f t="shared" si="584"/>
        <v>2215</v>
      </c>
      <c r="AT2462" s="170">
        <f t="shared" si="585"/>
        <v>0</v>
      </c>
      <c r="AU2462" s="86">
        <v>2215</v>
      </c>
      <c r="AV2462" s="170">
        <f t="shared" si="583"/>
        <v>0</v>
      </c>
    </row>
    <row r="2463" spans="1:48" s="73" customFormat="1" ht="45" x14ac:dyDescent="0.2">
      <c r="A2463" s="10" t="s">
        <v>555</v>
      </c>
      <c r="B2463" s="14" t="s">
        <v>36</v>
      </c>
      <c r="C2463" s="14" t="s">
        <v>37</v>
      </c>
      <c r="D2463" s="14" t="s">
        <v>7057</v>
      </c>
      <c r="E2463" s="58">
        <v>323161</v>
      </c>
      <c r="F2463" s="15" t="s">
        <v>7058</v>
      </c>
      <c r="G2463" s="15" t="s">
        <v>6696</v>
      </c>
      <c r="H2463" s="16">
        <v>100013318</v>
      </c>
      <c r="I2463" s="62">
        <v>710024223</v>
      </c>
      <c r="J2463" s="13">
        <v>37873652</v>
      </c>
      <c r="K2463" s="15" t="s">
        <v>105</v>
      </c>
      <c r="L2463" s="12" t="s">
        <v>555</v>
      </c>
      <c r="M2463" s="15" t="s">
        <v>7001</v>
      </c>
      <c r="N2463" s="49">
        <v>6761</v>
      </c>
      <c r="O2463" s="15" t="s">
        <v>7059</v>
      </c>
      <c r="P2463" s="15" t="s">
        <v>7060</v>
      </c>
      <c r="Q2463" s="48">
        <v>520390</v>
      </c>
      <c r="R2463" s="11" t="s">
        <v>45</v>
      </c>
      <c r="S2463" s="120">
        <v>2248</v>
      </c>
      <c r="T2463" s="85">
        <v>107.03</v>
      </c>
      <c r="U2463" s="86">
        <v>4</v>
      </c>
      <c r="V2463" s="123">
        <v>46.825625000000002</v>
      </c>
      <c r="W2463" s="85">
        <f t="shared" si="574"/>
        <v>1498</v>
      </c>
      <c r="X2463" s="86">
        <v>0</v>
      </c>
      <c r="Y2463" s="85">
        <v>16.054500000000001</v>
      </c>
      <c r="Z2463" s="86">
        <f t="shared" si="575"/>
        <v>0</v>
      </c>
      <c r="AA2463" s="86">
        <f t="shared" si="576"/>
        <v>1498</v>
      </c>
      <c r="AB2463" s="85">
        <v>122.77</v>
      </c>
      <c r="AC2463" s="85">
        <v>2</v>
      </c>
      <c r="AD2463" s="124">
        <f t="shared" si="586"/>
        <v>73.661999999999992</v>
      </c>
      <c r="AE2463" s="86">
        <f t="shared" si="577"/>
        <v>589</v>
      </c>
      <c r="AF2463" s="85">
        <v>0</v>
      </c>
      <c r="AG2463" s="85">
        <v>36.831000000000003</v>
      </c>
      <c r="AH2463" s="85">
        <f t="shared" si="578"/>
        <v>0</v>
      </c>
      <c r="AI2463" s="86">
        <f t="shared" si="579"/>
        <v>2087</v>
      </c>
      <c r="AJ2463" s="86">
        <f t="shared" si="580"/>
        <v>-161</v>
      </c>
      <c r="AK2463" s="122"/>
      <c r="AL2463" s="85">
        <v>122.77</v>
      </c>
      <c r="AM2463" s="85">
        <v>2</v>
      </c>
      <c r="AN2463" s="124">
        <f t="shared" si="587"/>
        <v>73.661999999999992</v>
      </c>
      <c r="AO2463" s="86">
        <f t="shared" si="581"/>
        <v>589</v>
      </c>
      <c r="AP2463" s="85">
        <v>0</v>
      </c>
      <c r="AQ2463" s="85">
        <v>36.831000000000003</v>
      </c>
      <c r="AR2463" s="85">
        <f t="shared" si="582"/>
        <v>0</v>
      </c>
      <c r="AS2463" s="86">
        <f t="shared" si="584"/>
        <v>2087</v>
      </c>
      <c r="AT2463" s="170">
        <f t="shared" si="585"/>
        <v>0</v>
      </c>
      <c r="AU2463" s="86">
        <v>2087</v>
      </c>
      <c r="AV2463" s="170">
        <f t="shared" si="583"/>
        <v>0</v>
      </c>
    </row>
    <row r="2464" spans="1:48" s="73" customFormat="1" ht="30" x14ac:dyDescent="0.2">
      <c r="A2464" s="10" t="s">
        <v>555</v>
      </c>
      <c r="B2464" s="14" t="s">
        <v>36</v>
      </c>
      <c r="C2464" s="14" t="s">
        <v>37</v>
      </c>
      <c r="D2464" s="14" t="s">
        <v>8097</v>
      </c>
      <c r="E2464" s="58">
        <v>332488</v>
      </c>
      <c r="F2464" s="15" t="s">
        <v>8098</v>
      </c>
      <c r="G2464" s="15" t="s">
        <v>6696</v>
      </c>
      <c r="H2464" s="16">
        <v>100013927</v>
      </c>
      <c r="I2464" s="62">
        <v>710033729</v>
      </c>
      <c r="J2464" s="13">
        <v>710033729</v>
      </c>
      <c r="K2464" s="15" t="s">
        <v>48</v>
      </c>
      <c r="L2464" s="12" t="s">
        <v>555</v>
      </c>
      <c r="M2464" s="15" t="s">
        <v>8076</v>
      </c>
      <c r="N2464" s="49">
        <v>9301</v>
      </c>
      <c r="O2464" s="15" t="s">
        <v>8099</v>
      </c>
      <c r="P2464" s="15" t="s">
        <v>8100</v>
      </c>
      <c r="Q2464" s="48">
        <v>528790</v>
      </c>
      <c r="R2464" s="11" t="s">
        <v>45</v>
      </c>
      <c r="S2464" s="120">
        <v>2810</v>
      </c>
      <c r="T2464" s="85">
        <v>107.03</v>
      </c>
      <c r="U2464" s="86">
        <v>5</v>
      </c>
      <c r="V2464" s="123">
        <v>46.825625000000002</v>
      </c>
      <c r="W2464" s="85">
        <f t="shared" si="574"/>
        <v>1873</v>
      </c>
      <c r="X2464" s="86">
        <v>0</v>
      </c>
      <c r="Y2464" s="85">
        <v>16.054500000000001</v>
      </c>
      <c r="Z2464" s="86">
        <f t="shared" si="575"/>
        <v>0</v>
      </c>
      <c r="AA2464" s="86">
        <f t="shared" si="576"/>
        <v>1873</v>
      </c>
      <c r="AB2464" s="85">
        <v>122.77</v>
      </c>
      <c r="AC2464" s="85">
        <v>8</v>
      </c>
      <c r="AD2464" s="124">
        <f t="shared" si="586"/>
        <v>73.661999999999992</v>
      </c>
      <c r="AE2464" s="86">
        <f t="shared" si="577"/>
        <v>2357</v>
      </c>
      <c r="AF2464" s="85">
        <v>0</v>
      </c>
      <c r="AG2464" s="85">
        <v>36.831000000000003</v>
      </c>
      <c r="AH2464" s="85">
        <f t="shared" si="578"/>
        <v>0</v>
      </c>
      <c r="AI2464" s="86">
        <f t="shared" si="579"/>
        <v>4230</v>
      </c>
      <c r="AJ2464" s="86">
        <f t="shared" si="580"/>
        <v>1420</v>
      </c>
      <c r="AK2464" s="122"/>
      <c r="AL2464" s="85">
        <v>122.77</v>
      </c>
      <c r="AM2464" s="85">
        <v>8</v>
      </c>
      <c r="AN2464" s="124">
        <f t="shared" si="587"/>
        <v>73.661999999999992</v>
      </c>
      <c r="AO2464" s="86">
        <f t="shared" si="581"/>
        <v>2357</v>
      </c>
      <c r="AP2464" s="85">
        <v>0</v>
      </c>
      <c r="AQ2464" s="85">
        <v>36.831000000000003</v>
      </c>
      <c r="AR2464" s="85">
        <f t="shared" si="582"/>
        <v>0</v>
      </c>
      <c r="AS2464" s="86">
        <f t="shared" si="584"/>
        <v>4230</v>
      </c>
      <c r="AT2464" s="170">
        <f t="shared" si="585"/>
        <v>0</v>
      </c>
      <c r="AU2464" s="86">
        <v>4230</v>
      </c>
      <c r="AV2464" s="170">
        <f t="shared" si="583"/>
        <v>0</v>
      </c>
    </row>
    <row r="2465" spans="1:48" s="73" customFormat="1" x14ac:dyDescent="0.2">
      <c r="A2465" s="10" t="s">
        <v>555</v>
      </c>
      <c r="B2465" s="14" t="s">
        <v>36</v>
      </c>
      <c r="C2465" s="14" t="s">
        <v>37</v>
      </c>
      <c r="D2465" s="14" t="s">
        <v>6802</v>
      </c>
      <c r="E2465" s="58">
        <v>322156</v>
      </c>
      <c r="F2465" s="15" t="s">
        <v>6803</v>
      </c>
      <c r="G2465" s="15" t="s">
        <v>6696</v>
      </c>
      <c r="H2465" s="16">
        <v>100011588</v>
      </c>
      <c r="I2465" s="62">
        <v>710023383</v>
      </c>
      <c r="J2465" s="13">
        <v>710023383</v>
      </c>
      <c r="K2465" s="15" t="s">
        <v>48</v>
      </c>
      <c r="L2465" s="12" t="s">
        <v>555</v>
      </c>
      <c r="M2465" s="15" t="s">
        <v>556</v>
      </c>
      <c r="N2465" s="49">
        <v>8611</v>
      </c>
      <c r="O2465" s="15" t="s">
        <v>6804</v>
      </c>
      <c r="P2465" s="15" t="s">
        <v>6805</v>
      </c>
      <c r="Q2465" s="48">
        <v>519367</v>
      </c>
      <c r="R2465" s="11" t="s">
        <v>45</v>
      </c>
      <c r="S2465" s="120">
        <v>3371</v>
      </c>
      <c r="T2465" s="85">
        <v>107.03</v>
      </c>
      <c r="U2465" s="86">
        <v>6</v>
      </c>
      <c r="V2465" s="123">
        <v>46.825625000000002</v>
      </c>
      <c r="W2465" s="85">
        <f t="shared" si="574"/>
        <v>2248</v>
      </c>
      <c r="X2465" s="86">
        <v>0</v>
      </c>
      <c r="Y2465" s="85">
        <v>16.054500000000001</v>
      </c>
      <c r="Z2465" s="86">
        <f t="shared" si="575"/>
        <v>0</v>
      </c>
      <c r="AA2465" s="86">
        <f t="shared" si="576"/>
        <v>2248</v>
      </c>
      <c r="AB2465" s="85">
        <v>122.77</v>
      </c>
      <c r="AC2465" s="85">
        <v>4</v>
      </c>
      <c r="AD2465" s="124">
        <f t="shared" si="586"/>
        <v>73.661999999999992</v>
      </c>
      <c r="AE2465" s="86">
        <f t="shared" si="577"/>
        <v>1179</v>
      </c>
      <c r="AF2465" s="85">
        <v>0</v>
      </c>
      <c r="AG2465" s="85">
        <v>36.831000000000003</v>
      </c>
      <c r="AH2465" s="85">
        <f t="shared" si="578"/>
        <v>0</v>
      </c>
      <c r="AI2465" s="86">
        <f t="shared" si="579"/>
        <v>3427</v>
      </c>
      <c r="AJ2465" s="86">
        <f t="shared" si="580"/>
        <v>56</v>
      </c>
      <c r="AK2465" s="122"/>
      <c r="AL2465" s="85">
        <v>122.77</v>
      </c>
      <c r="AM2465" s="85">
        <v>4</v>
      </c>
      <c r="AN2465" s="124">
        <f t="shared" si="587"/>
        <v>73.661999999999992</v>
      </c>
      <c r="AO2465" s="86">
        <f t="shared" si="581"/>
        <v>1179</v>
      </c>
      <c r="AP2465" s="85">
        <v>0</v>
      </c>
      <c r="AQ2465" s="85">
        <v>36.831000000000003</v>
      </c>
      <c r="AR2465" s="85">
        <f t="shared" si="582"/>
        <v>0</v>
      </c>
      <c r="AS2465" s="86">
        <f t="shared" si="584"/>
        <v>3427</v>
      </c>
      <c r="AT2465" s="170">
        <f t="shared" si="585"/>
        <v>0</v>
      </c>
      <c r="AU2465" s="86">
        <v>3427</v>
      </c>
      <c r="AV2465" s="170">
        <f t="shared" si="583"/>
        <v>0</v>
      </c>
    </row>
    <row r="2466" spans="1:48" s="73" customFormat="1" ht="45" x14ac:dyDescent="0.2">
      <c r="A2466" s="10" t="s">
        <v>555</v>
      </c>
      <c r="B2466" s="14" t="s">
        <v>36</v>
      </c>
      <c r="C2466" s="14" t="s">
        <v>37</v>
      </c>
      <c r="D2466" s="14" t="s">
        <v>8248</v>
      </c>
      <c r="E2466" s="58">
        <v>329592</v>
      </c>
      <c r="F2466" s="15" t="s">
        <v>8249</v>
      </c>
      <c r="G2466" s="15" t="s">
        <v>6696</v>
      </c>
      <c r="H2466" s="16">
        <v>100012291</v>
      </c>
      <c r="I2466" s="62">
        <v>710031424</v>
      </c>
      <c r="J2466" s="13">
        <v>37873822</v>
      </c>
      <c r="K2466" s="15" t="s">
        <v>105</v>
      </c>
      <c r="L2466" s="12" t="s">
        <v>555</v>
      </c>
      <c r="M2466" s="15" t="s">
        <v>7813</v>
      </c>
      <c r="N2466" s="49">
        <v>5302</v>
      </c>
      <c r="O2466" s="15" t="s">
        <v>8250</v>
      </c>
      <c r="P2466" s="15" t="s">
        <v>8251</v>
      </c>
      <c r="Q2466" s="48">
        <v>543608</v>
      </c>
      <c r="R2466" s="11" t="s">
        <v>45</v>
      </c>
      <c r="S2466" s="120">
        <v>18543</v>
      </c>
      <c r="T2466" s="85">
        <v>107.03</v>
      </c>
      <c r="U2466" s="86">
        <v>33</v>
      </c>
      <c r="V2466" s="123">
        <v>46.825625000000002</v>
      </c>
      <c r="W2466" s="85">
        <f t="shared" si="574"/>
        <v>12362</v>
      </c>
      <c r="X2466" s="86">
        <v>0</v>
      </c>
      <c r="Y2466" s="85">
        <v>16.054500000000001</v>
      </c>
      <c r="Z2466" s="86">
        <f t="shared" si="575"/>
        <v>0</v>
      </c>
      <c r="AA2466" s="86">
        <f t="shared" si="576"/>
        <v>12362</v>
      </c>
      <c r="AB2466" s="85">
        <v>122.77</v>
      </c>
      <c r="AC2466" s="85">
        <v>29</v>
      </c>
      <c r="AD2466" s="124">
        <f t="shared" si="586"/>
        <v>73.661999999999992</v>
      </c>
      <c r="AE2466" s="86">
        <f t="shared" si="577"/>
        <v>8545</v>
      </c>
      <c r="AF2466" s="85">
        <v>0</v>
      </c>
      <c r="AG2466" s="85">
        <v>36.831000000000003</v>
      </c>
      <c r="AH2466" s="85">
        <f t="shared" si="578"/>
        <v>0</v>
      </c>
      <c r="AI2466" s="86">
        <f t="shared" si="579"/>
        <v>20907</v>
      </c>
      <c r="AJ2466" s="86">
        <f t="shared" si="580"/>
        <v>2364</v>
      </c>
      <c r="AK2466" s="122"/>
      <c r="AL2466" s="85">
        <v>122.77</v>
      </c>
      <c r="AM2466" s="85">
        <v>29</v>
      </c>
      <c r="AN2466" s="124">
        <f t="shared" si="587"/>
        <v>73.661999999999992</v>
      </c>
      <c r="AO2466" s="86">
        <f t="shared" si="581"/>
        <v>8545</v>
      </c>
      <c r="AP2466" s="85">
        <v>0</v>
      </c>
      <c r="AQ2466" s="85">
        <v>36.831000000000003</v>
      </c>
      <c r="AR2466" s="85">
        <f t="shared" si="582"/>
        <v>0</v>
      </c>
      <c r="AS2466" s="86">
        <f t="shared" si="584"/>
        <v>20907</v>
      </c>
      <c r="AT2466" s="170">
        <f t="shared" si="585"/>
        <v>0</v>
      </c>
      <c r="AU2466" s="86">
        <v>20907</v>
      </c>
      <c r="AV2466" s="170">
        <f t="shared" si="583"/>
        <v>0</v>
      </c>
    </row>
    <row r="2467" spans="1:48" s="73" customFormat="1" x14ac:dyDescent="0.2">
      <c r="A2467" s="10" t="s">
        <v>555</v>
      </c>
      <c r="B2467" s="14" t="s">
        <v>36</v>
      </c>
      <c r="C2467" s="14" t="s">
        <v>37</v>
      </c>
      <c r="D2467" s="14" t="s">
        <v>6708</v>
      </c>
      <c r="E2467" s="58">
        <v>321842</v>
      </c>
      <c r="F2467" s="15" t="s">
        <v>6709</v>
      </c>
      <c r="G2467" s="15" t="s">
        <v>6696</v>
      </c>
      <c r="H2467" s="16">
        <v>100011446</v>
      </c>
      <c r="I2467" s="62">
        <v>710038356</v>
      </c>
      <c r="J2467" s="13">
        <v>710038356</v>
      </c>
      <c r="K2467" s="15" t="s">
        <v>48</v>
      </c>
      <c r="L2467" s="12" t="s">
        <v>555</v>
      </c>
      <c r="M2467" s="15" t="s">
        <v>556</v>
      </c>
      <c r="N2467" s="49">
        <v>8501</v>
      </c>
      <c r="O2467" s="15" t="s">
        <v>557</v>
      </c>
      <c r="P2467" s="15" t="s">
        <v>6712</v>
      </c>
      <c r="Q2467" s="48">
        <v>519006</v>
      </c>
      <c r="R2467" s="11" t="s">
        <v>45</v>
      </c>
      <c r="S2467" s="120">
        <v>28657</v>
      </c>
      <c r="T2467" s="85">
        <v>107.03</v>
      </c>
      <c r="U2467" s="86">
        <v>51</v>
      </c>
      <c r="V2467" s="123">
        <v>46.825625000000002</v>
      </c>
      <c r="W2467" s="85">
        <f t="shared" si="574"/>
        <v>19105</v>
      </c>
      <c r="X2467" s="86">
        <v>0</v>
      </c>
      <c r="Y2467" s="85">
        <v>16.054500000000001</v>
      </c>
      <c r="Z2467" s="86">
        <f t="shared" si="575"/>
        <v>0</v>
      </c>
      <c r="AA2467" s="86">
        <f t="shared" si="576"/>
        <v>19105</v>
      </c>
      <c r="AB2467" s="85">
        <v>122.77</v>
      </c>
      <c r="AC2467" s="85">
        <v>39</v>
      </c>
      <c r="AD2467" s="124">
        <f t="shared" si="586"/>
        <v>73.661999999999992</v>
      </c>
      <c r="AE2467" s="86">
        <f t="shared" si="577"/>
        <v>11491</v>
      </c>
      <c r="AF2467" s="85">
        <v>0</v>
      </c>
      <c r="AG2467" s="85">
        <v>36.831000000000003</v>
      </c>
      <c r="AH2467" s="85">
        <f t="shared" si="578"/>
        <v>0</v>
      </c>
      <c r="AI2467" s="86">
        <f t="shared" si="579"/>
        <v>30596</v>
      </c>
      <c r="AJ2467" s="86">
        <f t="shared" si="580"/>
        <v>1939</v>
      </c>
      <c r="AK2467" s="122"/>
      <c r="AL2467" s="85">
        <v>122.77</v>
      </c>
      <c r="AM2467" s="85">
        <v>39</v>
      </c>
      <c r="AN2467" s="124">
        <f t="shared" si="587"/>
        <v>73.661999999999992</v>
      </c>
      <c r="AO2467" s="86">
        <f t="shared" si="581"/>
        <v>11491</v>
      </c>
      <c r="AP2467" s="85">
        <v>0</v>
      </c>
      <c r="AQ2467" s="85">
        <v>36.831000000000003</v>
      </c>
      <c r="AR2467" s="85">
        <f t="shared" si="582"/>
        <v>0</v>
      </c>
      <c r="AS2467" s="86">
        <f t="shared" si="584"/>
        <v>30596</v>
      </c>
      <c r="AT2467" s="170">
        <f t="shared" si="585"/>
        <v>0</v>
      </c>
      <c r="AU2467" s="86">
        <v>30596</v>
      </c>
      <c r="AV2467" s="170">
        <f t="shared" si="583"/>
        <v>0</v>
      </c>
    </row>
    <row r="2468" spans="1:48" s="73" customFormat="1" x14ac:dyDescent="0.2">
      <c r="A2468" s="10" t="s">
        <v>555</v>
      </c>
      <c r="B2468" s="14" t="s">
        <v>36</v>
      </c>
      <c r="C2468" s="14" t="s">
        <v>37</v>
      </c>
      <c r="D2468" s="14" t="s">
        <v>7184</v>
      </c>
      <c r="E2468" s="58">
        <v>326119</v>
      </c>
      <c r="F2468" s="15" t="s">
        <v>7185</v>
      </c>
      <c r="G2468" s="15" t="s">
        <v>6696</v>
      </c>
      <c r="H2468" s="16">
        <v>100012356</v>
      </c>
      <c r="I2468" s="62">
        <v>37879723</v>
      </c>
      <c r="J2468" s="13">
        <v>37879723</v>
      </c>
      <c r="K2468" s="15" t="s">
        <v>48</v>
      </c>
      <c r="L2468" s="12" t="s">
        <v>555</v>
      </c>
      <c r="M2468" s="15" t="s">
        <v>7169</v>
      </c>
      <c r="N2468" s="49">
        <v>5935</v>
      </c>
      <c r="O2468" s="15" t="s">
        <v>7186</v>
      </c>
      <c r="P2468" s="15" t="s">
        <v>7187</v>
      </c>
      <c r="Q2468" s="48">
        <v>523402</v>
      </c>
      <c r="R2468" s="11" t="s">
        <v>86</v>
      </c>
      <c r="S2468" s="120">
        <v>19105</v>
      </c>
      <c r="T2468" s="85">
        <v>107.03</v>
      </c>
      <c r="U2468" s="86">
        <v>34</v>
      </c>
      <c r="V2468" s="123">
        <v>46.825625000000002</v>
      </c>
      <c r="W2468" s="85">
        <f t="shared" si="574"/>
        <v>12737</v>
      </c>
      <c r="X2468" s="86">
        <v>0</v>
      </c>
      <c r="Y2468" s="85">
        <v>16.054500000000001</v>
      </c>
      <c r="Z2468" s="86">
        <f t="shared" si="575"/>
        <v>0</v>
      </c>
      <c r="AA2468" s="86">
        <f t="shared" si="576"/>
        <v>12737</v>
      </c>
      <c r="AB2468" s="85">
        <v>122.77</v>
      </c>
      <c r="AC2468" s="85">
        <v>35</v>
      </c>
      <c r="AD2468" s="124">
        <f t="shared" si="586"/>
        <v>73.661999999999992</v>
      </c>
      <c r="AE2468" s="86">
        <f t="shared" si="577"/>
        <v>10313</v>
      </c>
      <c r="AF2468" s="85">
        <v>0</v>
      </c>
      <c r="AG2468" s="85">
        <v>36.831000000000003</v>
      </c>
      <c r="AH2468" s="85">
        <f t="shared" si="578"/>
        <v>0</v>
      </c>
      <c r="AI2468" s="86">
        <f t="shared" si="579"/>
        <v>23050</v>
      </c>
      <c r="AJ2468" s="86">
        <f t="shared" si="580"/>
        <v>3945</v>
      </c>
      <c r="AK2468" s="122"/>
      <c r="AL2468" s="85">
        <v>122.77</v>
      </c>
      <c r="AM2468" s="85">
        <v>35</v>
      </c>
      <c r="AN2468" s="124">
        <f t="shared" si="587"/>
        <v>73.661999999999992</v>
      </c>
      <c r="AO2468" s="86">
        <f t="shared" si="581"/>
        <v>10313</v>
      </c>
      <c r="AP2468" s="85">
        <v>0</v>
      </c>
      <c r="AQ2468" s="85">
        <v>36.831000000000003</v>
      </c>
      <c r="AR2468" s="85">
        <f t="shared" si="582"/>
        <v>0</v>
      </c>
      <c r="AS2468" s="86">
        <f t="shared" si="584"/>
        <v>23050</v>
      </c>
      <c r="AT2468" s="170">
        <f t="shared" si="585"/>
        <v>0</v>
      </c>
      <c r="AU2468" s="86">
        <v>23050</v>
      </c>
      <c r="AV2468" s="170">
        <f t="shared" si="583"/>
        <v>0</v>
      </c>
    </row>
    <row r="2469" spans="1:48" s="73" customFormat="1" x14ac:dyDescent="0.2">
      <c r="A2469" s="10" t="s">
        <v>555</v>
      </c>
      <c r="B2469" s="14" t="s">
        <v>36</v>
      </c>
      <c r="C2469" s="14" t="s">
        <v>37</v>
      </c>
      <c r="D2469" s="14" t="s">
        <v>7701</v>
      </c>
      <c r="E2469" s="58">
        <v>327735</v>
      </c>
      <c r="F2469" s="15" t="s">
        <v>7702</v>
      </c>
      <c r="G2469" s="15" t="s">
        <v>6696</v>
      </c>
      <c r="H2469" s="16">
        <v>100014460</v>
      </c>
      <c r="I2469" s="62">
        <v>710252536</v>
      </c>
      <c r="J2469" s="13">
        <v>710252536</v>
      </c>
      <c r="K2469" s="15" t="s">
        <v>48</v>
      </c>
      <c r="L2469" s="12" t="s">
        <v>555</v>
      </c>
      <c r="M2469" s="15" t="s">
        <v>7445</v>
      </c>
      <c r="N2469" s="49">
        <v>8301</v>
      </c>
      <c r="O2469" s="15" t="s">
        <v>7466</v>
      </c>
      <c r="P2469" s="15" t="s">
        <v>10603</v>
      </c>
      <c r="Q2469" s="48">
        <v>525146</v>
      </c>
      <c r="R2469" s="11" t="s">
        <v>45</v>
      </c>
      <c r="S2469" s="120">
        <v>19490</v>
      </c>
      <c r="T2469" s="85">
        <v>107.03</v>
      </c>
      <c r="U2469" s="86">
        <v>34</v>
      </c>
      <c r="V2469" s="123">
        <v>46.825625000000002</v>
      </c>
      <c r="W2469" s="85">
        <f t="shared" ref="W2469:W2532" si="588">+ROUND(U2469*V2469*8,0)</f>
        <v>12737</v>
      </c>
      <c r="X2469" s="86">
        <v>2</v>
      </c>
      <c r="Y2469" s="85">
        <v>16.054500000000001</v>
      </c>
      <c r="Z2469" s="86">
        <f t="shared" ref="Z2469:Z2532" si="589">ROUND(X2469*Y2469*8,0)</f>
        <v>257</v>
      </c>
      <c r="AA2469" s="86">
        <f t="shared" si="576"/>
        <v>12994</v>
      </c>
      <c r="AB2469" s="85">
        <v>122.77</v>
      </c>
      <c r="AC2469" s="85">
        <v>20</v>
      </c>
      <c r="AD2469" s="124">
        <f t="shared" si="586"/>
        <v>73.661999999999992</v>
      </c>
      <c r="AE2469" s="86">
        <f t="shared" si="577"/>
        <v>5893</v>
      </c>
      <c r="AF2469" s="85">
        <v>2</v>
      </c>
      <c r="AG2469" s="85">
        <v>36.831000000000003</v>
      </c>
      <c r="AH2469" s="85">
        <f t="shared" si="578"/>
        <v>295</v>
      </c>
      <c r="AI2469" s="86">
        <f t="shared" si="579"/>
        <v>19182</v>
      </c>
      <c r="AJ2469" s="86">
        <f t="shared" si="580"/>
        <v>-308</v>
      </c>
      <c r="AK2469" s="122"/>
      <c r="AL2469" s="85">
        <v>122.77</v>
      </c>
      <c r="AM2469" s="85">
        <v>20</v>
      </c>
      <c r="AN2469" s="124">
        <f t="shared" si="587"/>
        <v>73.661999999999992</v>
      </c>
      <c r="AO2469" s="86">
        <f t="shared" si="581"/>
        <v>5893</v>
      </c>
      <c r="AP2469" s="85">
        <v>2</v>
      </c>
      <c r="AQ2469" s="85">
        <v>36.831000000000003</v>
      </c>
      <c r="AR2469" s="85">
        <f t="shared" si="582"/>
        <v>295</v>
      </c>
      <c r="AS2469" s="86">
        <f t="shared" si="584"/>
        <v>19182</v>
      </c>
      <c r="AT2469" s="170">
        <f t="shared" si="585"/>
        <v>0</v>
      </c>
      <c r="AU2469" s="86">
        <v>19182</v>
      </c>
      <c r="AV2469" s="170">
        <f t="shared" si="583"/>
        <v>0</v>
      </c>
    </row>
    <row r="2470" spans="1:48" s="73" customFormat="1" x14ac:dyDescent="0.2">
      <c r="A2470" s="10" t="s">
        <v>555</v>
      </c>
      <c r="B2470" s="14" t="s">
        <v>36</v>
      </c>
      <c r="C2470" s="14" t="s">
        <v>37</v>
      </c>
      <c r="D2470" s="14" t="s">
        <v>6708</v>
      </c>
      <c r="E2470" s="58">
        <v>321842</v>
      </c>
      <c r="F2470" s="15" t="s">
        <v>6709</v>
      </c>
      <c r="G2470" s="15" t="s">
        <v>6696</v>
      </c>
      <c r="H2470" s="16">
        <v>100011448</v>
      </c>
      <c r="I2470" s="62">
        <v>710038330</v>
      </c>
      <c r="J2470" s="13">
        <v>710038330</v>
      </c>
      <c r="K2470" s="15" t="s">
        <v>48</v>
      </c>
      <c r="L2470" s="12" t="s">
        <v>555</v>
      </c>
      <c r="M2470" s="15" t="s">
        <v>556</v>
      </c>
      <c r="N2470" s="49">
        <v>8501</v>
      </c>
      <c r="O2470" s="15" t="s">
        <v>557</v>
      </c>
      <c r="P2470" s="15" t="s">
        <v>6713</v>
      </c>
      <c r="Q2470" s="48">
        <v>519006</v>
      </c>
      <c r="R2470" s="11" t="s">
        <v>45</v>
      </c>
      <c r="S2470" s="120">
        <v>21352</v>
      </c>
      <c r="T2470" s="85">
        <v>107.03</v>
      </c>
      <c r="U2470" s="86">
        <v>38</v>
      </c>
      <c r="V2470" s="123">
        <v>46.825625000000002</v>
      </c>
      <c r="W2470" s="85">
        <f t="shared" si="588"/>
        <v>14235</v>
      </c>
      <c r="X2470" s="86">
        <v>0</v>
      </c>
      <c r="Y2470" s="85">
        <v>16.054500000000001</v>
      </c>
      <c r="Z2470" s="86">
        <f t="shared" si="589"/>
        <v>0</v>
      </c>
      <c r="AA2470" s="86">
        <f t="shared" si="576"/>
        <v>14235</v>
      </c>
      <c r="AB2470" s="85">
        <v>122.77</v>
      </c>
      <c r="AC2470" s="85">
        <v>47</v>
      </c>
      <c r="AD2470" s="124">
        <f t="shared" si="586"/>
        <v>73.661999999999992</v>
      </c>
      <c r="AE2470" s="86">
        <f t="shared" si="577"/>
        <v>13848</v>
      </c>
      <c r="AF2470" s="85">
        <v>0</v>
      </c>
      <c r="AG2470" s="85">
        <v>36.831000000000003</v>
      </c>
      <c r="AH2470" s="85">
        <f t="shared" si="578"/>
        <v>0</v>
      </c>
      <c r="AI2470" s="86">
        <f t="shared" si="579"/>
        <v>28083</v>
      </c>
      <c r="AJ2470" s="86">
        <f t="shared" si="580"/>
        <v>6731</v>
      </c>
      <c r="AK2470" s="122"/>
      <c r="AL2470" s="85">
        <v>122.77</v>
      </c>
      <c r="AM2470" s="85">
        <v>47</v>
      </c>
      <c r="AN2470" s="124">
        <f t="shared" si="587"/>
        <v>73.661999999999992</v>
      </c>
      <c r="AO2470" s="86">
        <f t="shared" si="581"/>
        <v>13848</v>
      </c>
      <c r="AP2470" s="85">
        <v>0</v>
      </c>
      <c r="AQ2470" s="85">
        <v>36.831000000000003</v>
      </c>
      <c r="AR2470" s="85">
        <f t="shared" si="582"/>
        <v>0</v>
      </c>
      <c r="AS2470" s="86">
        <f t="shared" si="584"/>
        <v>28083</v>
      </c>
      <c r="AT2470" s="170">
        <f t="shared" si="585"/>
        <v>0</v>
      </c>
      <c r="AU2470" s="86">
        <v>28083</v>
      </c>
      <c r="AV2470" s="170">
        <f t="shared" si="583"/>
        <v>0</v>
      </c>
    </row>
    <row r="2471" spans="1:48" s="73" customFormat="1" x14ac:dyDescent="0.2">
      <c r="A2471" s="10" t="s">
        <v>555</v>
      </c>
      <c r="B2471" s="14" t="s">
        <v>36</v>
      </c>
      <c r="C2471" s="14" t="s">
        <v>37</v>
      </c>
      <c r="D2471" s="14" t="s">
        <v>6806</v>
      </c>
      <c r="E2471" s="58">
        <v>322164</v>
      </c>
      <c r="F2471" s="15" t="s">
        <v>6807</v>
      </c>
      <c r="G2471" s="15" t="s">
        <v>6696</v>
      </c>
      <c r="H2471" s="16">
        <v>100011590</v>
      </c>
      <c r="I2471" s="62">
        <v>710023391</v>
      </c>
      <c r="J2471" s="13">
        <v>710023391</v>
      </c>
      <c r="K2471" s="15" t="s">
        <v>48</v>
      </c>
      <c r="L2471" s="12" t="s">
        <v>555</v>
      </c>
      <c r="M2471" s="15" t="s">
        <v>556</v>
      </c>
      <c r="N2471" s="49">
        <v>8643</v>
      </c>
      <c r="O2471" s="15" t="s">
        <v>6808</v>
      </c>
      <c r="P2471" s="15" t="s">
        <v>6809</v>
      </c>
      <c r="Q2471" s="48">
        <v>519375</v>
      </c>
      <c r="R2471" s="11" t="s">
        <v>45</v>
      </c>
      <c r="S2471" s="120">
        <v>5619</v>
      </c>
      <c r="T2471" s="85">
        <v>107.03</v>
      </c>
      <c r="U2471" s="86">
        <v>10</v>
      </c>
      <c r="V2471" s="123">
        <v>46.825625000000002</v>
      </c>
      <c r="W2471" s="85">
        <f t="shared" si="588"/>
        <v>3746</v>
      </c>
      <c r="X2471" s="86">
        <v>0</v>
      </c>
      <c r="Y2471" s="85">
        <v>16.054500000000001</v>
      </c>
      <c r="Z2471" s="86">
        <f t="shared" si="589"/>
        <v>0</v>
      </c>
      <c r="AA2471" s="86">
        <f t="shared" si="576"/>
        <v>3746</v>
      </c>
      <c r="AB2471" s="85">
        <v>122.77</v>
      </c>
      <c r="AC2471" s="85">
        <v>2</v>
      </c>
      <c r="AD2471" s="124">
        <f t="shared" si="586"/>
        <v>73.661999999999992</v>
      </c>
      <c r="AE2471" s="86">
        <f t="shared" si="577"/>
        <v>589</v>
      </c>
      <c r="AF2471" s="85">
        <v>0</v>
      </c>
      <c r="AG2471" s="85">
        <v>36.831000000000003</v>
      </c>
      <c r="AH2471" s="85">
        <f t="shared" si="578"/>
        <v>0</v>
      </c>
      <c r="AI2471" s="86">
        <f t="shared" si="579"/>
        <v>4335</v>
      </c>
      <c r="AJ2471" s="86">
        <f t="shared" si="580"/>
        <v>-1284</v>
      </c>
      <c r="AK2471" s="122"/>
      <c r="AL2471" s="85">
        <v>122.77</v>
      </c>
      <c r="AM2471" s="85">
        <v>2</v>
      </c>
      <c r="AN2471" s="124">
        <f t="shared" si="587"/>
        <v>73.661999999999992</v>
      </c>
      <c r="AO2471" s="86">
        <f t="shared" si="581"/>
        <v>589</v>
      </c>
      <c r="AP2471" s="85">
        <v>0</v>
      </c>
      <c r="AQ2471" s="85">
        <v>36.831000000000003</v>
      </c>
      <c r="AR2471" s="85">
        <f t="shared" si="582"/>
        <v>0</v>
      </c>
      <c r="AS2471" s="86">
        <f t="shared" si="584"/>
        <v>4335</v>
      </c>
      <c r="AT2471" s="170">
        <f t="shared" si="585"/>
        <v>0</v>
      </c>
      <c r="AU2471" s="86">
        <v>4335</v>
      </c>
      <c r="AV2471" s="170">
        <f t="shared" si="583"/>
        <v>0</v>
      </c>
    </row>
    <row r="2472" spans="1:48" s="73" customFormat="1" ht="45" x14ac:dyDescent="0.2">
      <c r="A2472" s="10" t="s">
        <v>555</v>
      </c>
      <c r="B2472" s="14" t="s">
        <v>36</v>
      </c>
      <c r="C2472" s="14" t="s">
        <v>37</v>
      </c>
      <c r="D2472" s="14" t="s">
        <v>8101</v>
      </c>
      <c r="E2472" s="58">
        <v>332496</v>
      </c>
      <c r="F2472" s="15" t="s">
        <v>8102</v>
      </c>
      <c r="G2472" s="15" t="s">
        <v>6696</v>
      </c>
      <c r="H2472" s="16">
        <v>100011883</v>
      </c>
      <c r="I2472" s="62">
        <v>710033737</v>
      </c>
      <c r="J2472" s="13">
        <v>37876970</v>
      </c>
      <c r="K2472" s="15" t="s">
        <v>92</v>
      </c>
      <c r="L2472" s="12" t="s">
        <v>555</v>
      </c>
      <c r="M2472" s="15" t="s">
        <v>6968</v>
      </c>
      <c r="N2472" s="49">
        <v>9406</v>
      </c>
      <c r="O2472" s="15" t="s">
        <v>8103</v>
      </c>
      <c r="P2472" s="15" t="s">
        <v>8104</v>
      </c>
      <c r="Q2472" s="48">
        <v>528803</v>
      </c>
      <c r="R2472" s="11" t="s">
        <v>45</v>
      </c>
      <c r="S2472" s="120">
        <v>2248</v>
      </c>
      <c r="T2472" s="85">
        <v>107.03</v>
      </c>
      <c r="U2472" s="86">
        <v>4</v>
      </c>
      <c r="V2472" s="123">
        <v>46.825625000000002</v>
      </c>
      <c r="W2472" s="85">
        <f t="shared" si="588"/>
        <v>1498</v>
      </c>
      <c r="X2472" s="86">
        <v>0</v>
      </c>
      <c r="Y2472" s="85">
        <v>16.054500000000001</v>
      </c>
      <c r="Z2472" s="86">
        <f t="shared" si="589"/>
        <v>0</v>
      </c>
      <c r="AA2472" s="86">
        <f t="shared" si="576"/>
        <v>1498</v>
      </c>
      <c r="AB2472" s="85">
        <v>122.77</v>
      </c>
      <c r="AC2472" s="85">
        <v>9</v>
      </c>
      <c r="AD2472" s="124">
        <f t="shared" si="586"/>
        <v>73.661999999999992</v>
      </c>
      <c r="AE2472" s="86">
        <f t="shared" si="577"/>
        <v>2652</v>
      </c>
      <c r="AF2472" s="85">
        <v>1</v>
      </c>
      <c r="AG2472" s="85">
        <v>36.831000000000003</v>
      </c>
      <c r="AH2472" s="85">
        <f t="shared" si="578"/>
        <v>147</v>
      </c>
      <c r="AI2472" s="86">
        <f t="shared" si="579"/>
        <v>4297</v>
      </c>
      <c r="AJ2472" s="86">
        <f t="shared" si="580"/>
        <v>2049</v>
      </c>
      <c r="AK2472" s="122"/>
      <c r="AL2472" s="85">
        <v>122.77</v>
      </c>
      <c r="AM2472" s="85">
        <v>9</v>
      </c>
      <c r="AN2472" s="124">
        <f t="shared" si="587"/>
        <v>73.661999999999992</v>
      </c>
      <c r="AO2472" s="86">
        <f t="shared" si="581"/>
        <v>2652</v>
      </c>
      <c r="AP2472" s="85">
        <v>1</v>
      </c>
      <c r="AQ2472" s="85">
        <v>36.831000000000003</v>
      </c>
      <c r="AR2472" s="85">
        <f t="shared" si="582"/>
        <v>147</v>
      </c>
      <c r="AS2472" s="86">
        <f t="shared" si="584"/>
        <v>4297</v>
      </c>
      <c r="AT2472" s="170">
        <f t="shared" si="585"/>
        <v>0</v>
      </c>
      <c r="AU2472" s="86">
        <v>4297</v>
      </c>
      <c r="AV2472" s="170">
        <f t="shared" si="583"/>
        <v>0</v>
      </c>
    </row>
    <row r="2473" spans="1:48" s="73" customFormat="1" ht="45" x14ac:dyDescent="0.2">
      <c r="A2473" s="10" t="s">
        <v>555</v>
      </c>
      <c r="B2473" s="14" t="s">
        <v>36</v>
      </c>
      <c r="C2473" s="14" t="s">
        <v>37</v>
      </c>
      <c r="D2473" s="14" t="s">
        <v>7061</v>
      </c>
      <c r="E2473" s="58">
        <v>323179</v>
      </c>
      <c r="F2473" s="15" t="s">
        <v>7062</v>
      </c>
      <c r="G2473" s="15" t="s">
        <v>6696</v>
      </c>
      <c r="H2473" s="16">
        <v>100011887</v>
      </c>
      <c r="I2473" s="62">
        <v>710024231</v>
      </c>
      <c r="J2473" s="13">
        <v>36158933</v>
      </c>
      <c r="K2473" s="15" t="s">
        <v>105</v>
      </c>
      <c r="L2473" s="12" t="s">
        <v>555</v>
      </c>
      <c r="M2473" s="15" t="s">
        <v>6968</v>
      </c>
      <c r="N2473" s="49">
        <v>6712</v>
      </c>
      <c r="O2473" s="15" t="s">
        <v>7063</v>
      </c>
      <c r="P2473" s="15" t="s">
        <v>7064</v>
      </c>
      <c r="Q2473" s="48">
        <v>520403</v>
      </c>
      <c r="R2473" s="11" t="s">
        <v>45</v>
      </c>
      <c r="S2473" s="120">
        <v>3371</v>
      </c>
      <c r="T2473" s="85">
        <v>107.03</v>
      </c>
      <c r="U2473" s="86">
        <v>6</v>
      </c>
      <c r="V2473" s="123">
        <v>46.825625000000002</v>
      </c>
      <c r="W2473" s="85">
        <f t="shared" si="588"/>
        <v>2248</v>
      </c>
      <c r="X2473" s="86">
        <v>0</v>
      </c>
      <c r="Y2473" s="85">
        <v>16.054500000000001</v>
      </c>
      <c r="Z2473" s="86">
        <f t="shared" si="589"/>
        <v>0</v>
      </c>
      <c r="AA2473" s="86">
        <f t="shared" si="576"/>
        <v>2248</v>
      </c>
      <c r="AB2473" s="85">
        <v>122.77</v>
      </c>
      <c r="AC2473" s="85">
        <v>4</v>
      </c>
      <c r="AD2473" s="124">
        <f t="shared" si="586"/>
        <v>73.661999999999992</v>
      </c>
      <c r="AE2473" s="86">
        <f t="shared" si="577"/>
        <v>1179</v>
      </c>
      <c r="AF2473" s="85">
        <v>0</v>
      </c>
      <c r="AG2473" s="85">
        <v>36.831000000000003</v>
      </c>
      <c r="AH2473" s="85">
        <f t="shared" si="578"/>
        <v>0</v>
      </c>
      <c r="AI2473" s="86">
        <f t="shared" si="579"/>
        <v>3427</v>
      </c>
      <c r="AJ2473" s="86">
        <f t="shared" si="580"/>
        <v>56</v>
      </c>
      <c r="AK2473" s="122"/>
      <c r="AL2473" s="85">
        <v>122.77</v>
      </c>
      <c r="AM2473" s="85">
        <v>4</v>
      </c>
      <c r="AN2473" s="124">
        <f t="shared" si="587"/>
        <v>73.661999999999992</v>
      </c>
      <c r="AO2473" s="86">
        <f t="shared" si="581"/>
        <v>1179</v>
      </c>
      <c r="AP2473" s="85">
        <v>0</v>
      </c>
      <c r="AQ2473" s="85">
        <v>36.831000000000003</v>
      </c>
      <c r="AR2473" s="85">
        <f t="shared" si="582"/>
        <v>0</v>
      </c>
      <c r="AS2473" s="86">
        <f t="shared" si="584"/>
        <v>3427</v>
      </c>
      <c r="AT2473" s="170">
        <f t="shared" si="585"/>
        <v>0</v>
      </c>
      <c r="AU2473" s="86">
        <v>3427</v>
      </c>
      <c r="AV2473" s="170">
        <f t="shared" si="583"/>
        <v>0</v>
      </c>
    </row>
    <row r="2474" spans="1:48" s="73" customFormat="1" x14ac:dyDescent="0.2">
      <c r="A2474" s="10" t="s">
        <v>555</v>
      </c>
      <c r="B2474" s="14" t="s">
        <v>36</v>
      </c>
      <c r="C2474" s="14" t="s">
        <v>37</v>
      </c>
      <c r="D2474" s="14" t="s">
        <v>7607</v>
      </c>
      <c r="E2474" s="58">
        <v>327379</v>
      </c>
      <c r="F2474" s="15" t="s">
        <v>7608</v>
      </c>
      <c r="G2474" s="15" t="s">
        <v>6696</v>
      </c>
      <c r="H2474" s="16">
        <v>100013191</v>
      </c>
      <c r="I2474" s="62">
        <v>710122788</v>
      </c>
      <c r="J2474" s="13">
        <v>710122788</v>
      </c>
      <c r="K2474" s="15" t="s">
        <v>48</v>
      </c>
      <c r="L2474" s="12" t="s">
        <v>555</v>
      </c>
      <c r="M2474" s="15" t="s">
        <v>7445</v>
      </c>
      <c r="N2474" s="49">
        <v>8271</v>
      </c>
      <c r="O2474" s="15" t="s">
        <v>7609</v>
      </c>
      <c r="P2474" s="15" t="s">
        <v>7612</v>
      </c>
      <c r="Q2474" s="48">
        <v>524778</v>
      </c>
      <c r="R2474" s="11" t="s">
        <v>45</v>
      </c>
      <c r="S2474" s="120">
        <v>20422</v>
      </c>
      <c r="T2474" s="85">
        <v>107.03</v>
      </c>
      <c r="U2474" s="86">
        <v>36</v>
      </c>
      <c r="V2474" s="123">
        <v>46.825625000000002</v>
      </c>
      <c r="W2474" s="85">
        <f t="shared" si="588"/>
        <v>13486</v>
      </c>
      <c r="X2474" s="86">
        <v>1</v>
      </c>
      <c r="Y2474" s="85">
        <v>16.054500000000001</v>
      </c>
      <c r="Z2474" s="86">
        <f t="shared" si="589"/>
        <v>128</v>
      </c>
      <c r="AA2474" s="86">
        <f t="shared" si="576"/>
        <v>13614</v>
      </c>
      <c r="AB2474" s="85">
        <v>122.77</v>
      </c>
      <c r="AC2474" s="85">
        <v>34</v>
      </c>
      <c r="AD2474" s="124">
        <f t="shared" si="586"/>
        <v>73.661999999999992</v>
      </c>
      <c r="AE2474" s="86">
        <f t="shared" si="577"/>
        <v>10018</v>
      </c>
      <c r="AF2474" s="85">
        <v>0</v>
      </c>
      <c r="AG2474" s="85">
        <v>36.831000000000003</v>
      </c>
      <c r="AH2474" s="85">
        <f t="shared" si="578"/>
        <v>0</v>
      </c>
      <c r="AI2474" s="86">
        <f t="shared" si="579"/>
        <v>23632</v>
      </c>
      <c r="AJ2474" s="86">
        <f t="shared" si="580"/>
        <v>3210</v>
      </c>
      <c r="AK2474" s="122"/>
      <c r="AL2474" s="85">
        <v>122.77</v>
      </c>
      <c r="AM2474" s="85">
        <v>34</v>
      </c>
      <c r="AN2474" s="124">
        <f t="shared" si="587"/>
        <v>73.661999999999992</v>
      </c>
      <c r="AO2474" s="86">
        <f t="shared" si="581"/>
        <v>10018</v>
      </c>
      <c r="AP2474" s="85">
        <v>0</v>
      </c>
      <c r="AQ2474" s="85">
        <v>36.831000000000003</v>
      </c>
      <c r="AR2474" s="85">
        <f t="shared" si="582"/>
        <v>0</v>
      </c>
      <c r="AS2474" s="86">
        <f t="shared" si="584"/>
        <v>23632</v>
      </c>
      <c r="AT2474" s="170">
        <f t="shared" si="585"/>
        <v>0</v>
      </c>
      <c r="AU2474" s="86">
        <v>23632</v>
      </c>
      <c r="AV2474" s="170">
        <f t="shared" si="583"/>
        <v>0</v>
      </c>
    </row>
    <row r="2475" spans="1:48" s="73" customFormat="1" x14ac:dyDescent="0.2">
      <c r="A2475" s="10" t="s">
        <v>555</v>
      </c>
      <c r="B2475" s="14" t="s">
        <v>36</v>
      </c>
      <c r="C2475" s="14" t="s">
        <v>37</v>
      </c>
      <c r="D2475" s="14" t="s">
        <v>7607</v>
      </c>
      <c r="E2475" s="58">
        <v>327379</v>
      </c>
      <c r="F2475" s="15" t="s">
        <v>7608</v>
      </c>
      <c r="G2475" s="15" t="s">
        <v>6696</v>
      </c>
      <c r="H2475" s="16">
        <v>100014452</v>
      </c>
      <c r="I2475" s="62">
        <v>710252064</v>
      </c>
      <c r="J2475" s="13">
        <v>710252064</v>
      </c>
      <c r="K2475" s="15" t="s">
        <v>48</v>
      </c>
      <c r="L2475" s="12" t="s">
        <v>555</v>
      </c>
      <c r="M2475" s="15" t="s">
        <v>7445</v>
      </c>
      <c r="N2475" s="49">
        <v>8271</v>
      </c>
      <c r="O2475" s="15" t="s">
        <v>7609</v>
      </c>
      <c r="P2475" s="15" t="s">
        <v>7610</v>
      </c>
      <c r="Q2475" s="48">
        <v>524778</v>
      </c>
      <c r="R2475" s="11" t="s">
        <v>45</v>
      </c>
      <c r="S2475" s="120">
        <v>23263</v>
      </c>
      <c r="T2475" s="85">
        <v>107.03</v>
      </c>
      <c r="U2475" s="86">
        <v>39</v>
      </c>
      <c r="V2475" s="123">
        <v>46.825625000000002</v>
      </c>
      <c r="W2475" s="85">
        <f t="shared" si="588"/>
        <v>14610</v>
      </c>
      <c r="X2475" s="86">
        <v>7</v>
      </c>
      <c r="Y2475" s="85">
        <v>16.054500000000001</v>
      </c>
      <c r="Z2475" s="86">
        <f t="shared" si="589"/>
        <v>899</v>
      </c>
      <c r="AA2475" s="86">
        <f t="shared" si="576"/>
        <v>15509</v>
      </c>
      <c r="AB2475" s="85">
        <v>122.77</v>
      </c>
      <c r="AC2475" s="85">
        <v>43</v>
      </c>
      <c r="AD2475" s="124">
        <f t="shared" si="586"/>
        <v>73.661999999999992</v>
      </c>
      <c r="AE2475" s="86">
        <f t="shared" si="577"/>
        <v>12670</v>
      </c>
      <c r="AF2475" s="85">
        <v>3</v>
      </c>
      <c r="AG2475" s="85">
        <v>36.831000000000003</v>
      </c>
      <c r="AH2475" s="85">
        <f t="shared" si="578"/>
        <v>442</v>
      </c>
      <c r="AI2475" s="86">
        <f t="shared" si="579"/>
        <v>28621</v>
      </c>
      <c r="AJ2475" s="86">
        <f t="shared" si="580"/>
        <v>5358</v>
      </c>
      <c r="AK2475" s="122"/>
      <c r="AL2475" s="85">
        <v>122.77</v>
      </c>
      <c r="AM2475" s="85">
        <v>43</v>
      </c>
      <c r="AN2475" s="124">
        <f t="shared" si="587"/>
        <v>73.661999999999992</v>
      </c>
      <c r="AO2475" s="86">
        <f t="shared" si="581"/>
        <v>12670</v>
      </c>
      <c r="AP2475" s="85">
        <v>3</v>
      </c>
      <c r="AQ2475" s="85">
        <v>36.831000000000003</v>
      </c>
      <c r="AR2475" s="85">
        <f t="shared" si="582"/>
        <v>442</v>
      </c>
      <c r="AS2475" s="86">
        <f t="shared" si="584"/>
        <v>28621</v>
      </c>
      <c r="AT2475" s="170">
        <f t="shared" si="585"/>
        <v>0</v>
      </c>
      <c r="AU2475" s="86">
        <v>28621</v>
      </c>
      <c r="AV2475" s="170">
        <f t="shared" si="583"/>
        <v>0</v>
      </c>
    </row>
    <row r="2476" spans="1:48" s="73" customFormat="1" x14ac:dyDescent="0.2">
      <c r="A2476" s="10" t="s">
        <v>555</v>
      </c>
      <c r="B2476" s="14" t="s">
        <v>36</v>
      </c>
      <c r="C2476" s="14" t="s">
        <v>37</v>
      </c>
      <c r="D2476" s="14" t="s">
        <v>6810</v>
      </c>
      <c r="E2476" s="58">
        <v>322181</v>
      </c>
      <c r="F2476" s="15" t="s">
        <v>6811</v>
      </c>
      <c r="G2476" s="15" t="s">
        <v>6696</v>
      </c>
      <c r="H2476" s="16">
        <v>100013701</v>
      </c>
      <c r="I2476" s="62">
        <v>710023405</v>
      </c>
      <c r="J2476" s="13">
        <v>710023405</v>
      </c>
      <c r="K2476" s="15" t="s">
        <v>48</v>
      </c>
      <c r="L2476" s="12" t="s">
        <v>555</v>
      </c>
      <c r="M2476" s="15" t="s">
        <v>6748</v>
      </c>
      <c r="N2476" s="49">
        <v>8701</v>
      </c>
      <c r="O2476" s="15" t="s">
        <v>6812</v>
      </c>
      <c r="P2476" s="15" t="s">
        <v>6813</v>
      </c>
      <c r="Q2476" s="48">
        <v>519391</v>
      </c>
      <c r="R2476" s="11" t="s">
        <v>45</v>
      </c>
      <c r="S2476" s="120">
        <v>8991</v>
      </c>
      <c r="T2476" s="85">
        <v>107.03</v>
      </c>
      <c r="U2476" s="86">
        <v>16</v>
      </c>
      <c r="V2476" s="123">
        <v>46.825625000000002</v>
      </c>
      <c r="W2476" s="85">
        <f t="shared" si="588"/>
        <v>5994</v>
      </c>
      <c r="X2476" s="86">
        <v>0</v>
      </c>
      <c r="Y2476" s="85">
        <v>16.054500000000001</v>
      </c>
      <c r="Z2476" s="86">
        <f t="shared" si="589"/>
        <v>0</v>
      </c>
      <c r="AA2476" s="86">
        <f t="shared" si="576"/>
        <v>5994</v>
      </c>
      <c r="AB2476" s="85">
        <v>122.77</v>
      </c>
      <c r="AC2476" s="85">
        <v>13</v>
      </c>
      <c r="AD2476" s="124">
        <f t="shared" si="586"/>
        <v>73.661999999999992</v>
      </c>
      <c r="AE2476" s="86">
        <f t="shared" si="577"/>
        <v>3830</v>
      </c>
      <c r="AF2476" s="85">
        <v>0</v>
      </c>
      <c r="AG2476" s="85">
        <v>36.831000000000003</v>
      </c>
      <c r="AH2476" s="85">
        <f t="shared" si="578"/>
        <v>0</v>
      </c>
      <c r="AI2476" s="86">
        <f t="shared" si="579"/>
        <v>9824</v>
      </c>
      <c r="AJ2476" s="86">
        <f t="shared" si="580"/>
        <v>833</v>
      </c>
      <c r="AK2476" s="122"/>
      <c r="AL2476" s="85">
        <v>122.77</v>
      </c>
      <c r="AM2476" s="85">
        <v>13</v>
      </c>
      <c r="AN2476" s="124">
        <f t="shared" si="587"/>
        <v>73.661999999999992</v>
      </c>
      <c r="AO2476" s="86">
        <f t="shared" si="581"/>
        <v>3830</v>
      </c>
      <c r="AP2476" s="85">
        <v>0</v>
      </c>
      <c r="AQ2476" s="85">
        <v>36.831000000000003</v>
      </c>
      <c r="AR2476" s="85">
        <f t="shared" si="582"/>
        <v>0</v>
      </c>
      <c r="AS2476" s="86">
        <f t="shared" si="584"/>
        <v>9824</v>
      </c>
      <c r="AT2476" s="170">
        <f t="shared" si="585"/>
        <v>0</v>
      </c>
      <c r="AU2476" s="86">
        <v>9824</v>
      </c>
      <c r="AV2476" s="170">
        <f t="shared" si="583"/>
        <v>0</v>
      </c>
    </row>
    <row r="2477" spans="1:48" s="73" customFormat="1" x14ac:dyDescent="0.2">
      <c r="A2477" s="10" t="s">
        <v>555</v>
      </c>
      <c r="B2477" s="14" t="s">
        <v>36</v>
      </c>
      <c r="C2477" s="14" t="s">
        <v>37</v>
      </c>
      <c r="D2477" s="14" t="s">
        <v>7994</v>
      </c>
      <c r="E2477" s="58">
        <v>330604</v>
      </c>
      <c r="F2477" s="15" t="s">
        <v>7995</v>
      </c>
      <c r="G2477" s="15" t="s">
        <v>6696</v>
      </c>
      <c r="H2477" s="16">
        <v>100013707</v>
      </c>
      <c r="I2477" s="62">
        <v>710032048</v>
      </c>
      <c r="J2477" s="13">
        <v>710032048</v>
      </c>
      <c r="K2477" s="15" t="s">
        <v>48</v>
      </c>
      <c r="L2477" s="12" t="s">
        <v>555</v>
      </c>
      <c r="M2477" s="15" t="s">
        <v>6748</v>
      </c>
      <c r="N2477" s="49">
        <v>9005</v>
      </c>
      <c r="O2477" s="15" t="s">
        <v>7996</v>
      </c>
      <c r="P2477" s="15" t="s">
        <v>7997</v>
      </c>
      <c r="Q2477" s="48">
        <v>527432</v>
      </c>
      <c r="R2477" s="11" t="s">
        <v>45</v>
      </c>
      <c r="S2477" s="120">
        <v>8445</v>
      </c>
      <c r="T2477" s="85">
        <v>107.03</v>
      </c>
      <c r="U2477" s="86">
        <v>14</v>
      </c>
      <c r="V2477" s="123">
        <v>46.825625000000002</v>
      </c>
      <c r="W2477" s="85">
        <f t="shared" si="588"/>
        <v>5244</v>
      </c>
      <c r="X2477" s="86">
        <v>3</v>
      </c>
      <c r="Y2477" s="85">
        <v>16.054500000000001</v>
      </c>
      <c r="Z2477" s="86">
        <f t="shared" si="589"/>
        <v>385</v>
      </c>
      <c r="AA2477" s="86">
        <f t="shared" si="576"/>
        <v>5629</v>
      </c>
      <c r="AB2477" s="85">
        <v>122.77</v>
      </c>
      <c r="AC2477" s="85">
        <v>18</v>
      </c>
      <c r="AD2477" s="124">
        <f t="shared" si="586"/>
        <v>73.661999999999992</v>
      </c>
      <c r="AE2477" s="86">
        <f t="shared" si="577"/>
        <v>5304</v>
      </c>
      <c r="AF2477" s="85">
        <v>0</v>
      </c>
      <c r="AG2477" s="85">
        <v>36.831000000000003</v>
      </c>
      <c r="AH2477" s="85">
        <f t="shared" si="578"/>
        <v>0</v>
      </c>
      <c r="AI2477" s="86">
        <f t="shared" si="579"/>
        <v>10933</v>
      </c>
      <c r="AJ2477" s="86">
        <f t="shared" si="580"/>
        <v>2488</v>
      </c>
      <c r="AK2477" s="122"/>
      <c r="AL2477" s="85">
        <v>122.77</v>
      </c>
      <c r="AM2477" s="85">
        <v>18</v>
      </c>
      <c r="AN2477" s="124">
        <f t="shared" si="587"/>
        <v>73.661999999999992</v>
      </c>
      <c r="AO2477" s="86">
        <f t="shared" si="581"/>
        <v>5304</v>
      </c>
      <c r="AP2477" s="85">
        <v>0</v>
      </c>
      <c r="AQ2477" s="85">
        <v>36.831000000000003</v>
      </c>
      <c r="AR2477" s="85">
        <f t="shared" si="582"/>
        <v>0</v>
      </c>
      <c r="AS2477" s="86">
        <f t="shared" si="584"/>
        <v>10933</v>
      </c>
      <c r="AT2477" s="170">
        <f t="shared" si="585"/>
        <v>0</v>
      </c>
      <c r="AU2477" s="86">
        <v>10933</v>
      </c>
      <c r="AV2477" s="170">
        <f t="shared" si="583"/>
        <v>0</v>
      </c>
    </row>
    <row r="2478" spans="1:48" s="73" customFormat="1" ht="45" x14ac:dyDescent="0.2">
      <c r="A2478" s="10" t="s">
        <v>555</v>
      </c>
      <c r="B2478" s="14" t="s">
        <v>36</v>
      </c>
      <c r="C2478" s="14" t="s">
        <v>37</v>
      </c>
      <c r="D2478" s="14" t="s">
        <v>7587</v>
      </c>
      <c r="E2478" s="58">
        <v>327280</v>
      </c>
      <c r="F2478" s="15" t="s">
        <v>7588</v>
      </c>
      <c r="G2478" s="15" t="s">
        <v>6696</v>
      </c>
      <c r="H2478" s="16">
        <v>100013167</v>
      </c>
      <c r="I2478" s="62">
        <v>710028601</v>
      </c>
      <c r="J2478" s="13">
        <v>42238854</v>
      </c>
      <c r="K2478" s="15" t="s">
        <v>92</v>
      </c>
      <c r="L2478" s="12" t="s">
        <v>555</v>
      </c>
      <c r="M2478" s="15" t="s">
        <v>7445</v>
      </c>
      <c r="N2478" s="49">
        <v>8273</v>
      </c>
      <c r="O2478" s="15" t="s">
        <v>7589</v>
      </c>
      <c r="P2478" s="15" t="s">
        <v>7590</v>
      </c>
      <c r="Q2478" s="48">
        <v>524671</v>
      </c>
      <c r="R2478" s="11" t="s">
        <v>45</v>
      </c>
      <c r="S2478" s="120">
        <v>1686</v>
      </c>
      <c r="T2478" s="85">
        <v>107.03</v>
      </c>
      <c r="U2478" s="86">
        <v>3</v>
      </c>
      <c r="V2478" s="123">
        <v>46.825625000000002</v>
      </c>
      <c r="W2478" s="85">
        <f t="shared" si="588"/>
        <v>1124</v>
      </c>
      <c r="X2478" s="86">
        <v>0</v>
      </c>
      <c r="Y2478" s="85">
        <v>16.054500000000001</v>
      </c>
      <c r="Z2478" s="86">
        <f t="shared" si="589"/>
        <v>0</v>
      </c>
      <c r="AA2478" s="86">
        <f t="shared" si="576"/>
        <v>1124</v>
      </c>
      <c r="AB2478" s="85">
        <v>122.77</v>
      </c>
      <c r="AC2478" s="85">
        <v>8</v>
      </c>
      <c r="AD2478" s="124">
        <f t="shared" si="586"/>
        <v>73.661999999999992</v>
      </c>
      <c r="AE2478" s="86">
        <f t="shared" si="577"/>
        <v>2357</v>
      </c>
      <c r="AF2478" s="85">
        <v>0</v>
      </c>
      <c r="AG2478" s="85">
        <v>36.831000000000003</v>
      </c>
      <c r="AH2478" s="85">
        <f t="shared" si="578"/>
        <v>0</v>
      </c>
      <c r="AI2478" s="86">
        <f t="shared" si="579"/>
        <v>3481</v>
      </c>
      <c r="AJ2478" s="86">
        <f t="shared" si="580"/>
        <v>1795</v>
      </c>
      <c r="AK2478" s="122"/>
      <c r="AL2478" s="85">
        <v>122.77</v>
      </c>
      <c r="AM2478" s="85">
        <v>8</v>
      </c>
      <c r="AN2478" s="124">
        <f t="shared" si="587"/>
        <v>73.661999999999992</v>
      </c>
      <c r="AO2478" s="86">
        <f t="shared" si="581"/>
        <v>2357</v>
      </c>
      <c r="AP2478" s="85">
        <v>0</v>
      </c>
      <c r="AQ2478" s="85">
        <v>36.831000000000003</v>
      </c>
      <c r="AR2478" s="85">
        <f t="shared" si="582"/>
        <v>0</v>
      </c>
      <c r="AS2478" s="86">
        <f t="shared" si="584"/>
        <v>3481</v>
      </c>
      <c r="AT2478" s="170">
        <f t="shared" si="585"/>
        <v>0</v>
      </c>
      <c r="AU2478" s="86">
        <v>3481</v>
      </c>
      <c r="AV2478" s="170">
        <f t="shared" si="583"/>
        <v>0</v>
      </c>
    </row>
    <row r="2479" spans="1:48" s="73" customFormat="1" ht="30" x14ac:dyDescent="0.2">
      <c r="A2479" s="10" t="s">
        <v>555</v>
      </c>
      <c r="B2479" s="14" t="s">
        <v>36</v>
      </c>
      <c r="C2479" s="14" t="s">
        <v>37</v>
      </c>
      <c r="D2479" s="14" t="s">
        <v>7065</v>
      </c>
      <c r="E2479" s="58">
        <v>323187</v>
      </c>
      <c r="F2479" s="15" t="s">
        <v>7066</v>
      </c>
      <c r="G2479" s="15" t="s">
        <v>6696</v>
      </c>
      <c r="H2479" s="16">
        <v>100012325</v>
      </c>
      <c r="I2479" s="62">
        <v>710024240</v>
      </c>
      <c r="J2479" s="13">
        <v>710024240</v>
      </c>
      <c r="K2479" s="15" t="s">
        <v>48</v>
      </c>
      <c r="L2479" s="12" t="s">
        <v>555</v>
      </c>
      <c r="M2479" s="15" t="s">
        <v>6996</v>
      </c>
      <c r="N2479" s="49">
        <v>6703</v>
      </c>
      <c r="O2479" s="15" t="s">
        <v>7067</v>
      </c>
      <c r="P2479" s="15" t="s">
        <v>7068</v>
      </c>
      <c r="Q2479" s="48">
        <v>520411</v>
      </c>
      <c r="R2479" s="11" t="s">
        <v>45</v>
      </c>
      <c r="S2479" s="120">
        <v>4880</v>
      </c>
      <c r="T2479" s="85">
        <v>107.03</v>
      </c>
      <c r="U2479" s="86">
        <v>8</v>
      </c>
      <c r="V2479" s="123">
        <v>46.825625000000002</v>
      </c>
      <c r="W2479" s="85">
        <f t="shared" si="588"/>
        <v>2997</v>
      </c>
      <c r="X2479" s="86">
        <v>2</v>
      </c>
      <c r="Y2479" s="85">
        <v>16.054500000000001</v>
      </c>
      <c r="Z2479" s="86">
        <f t="shared" si="589"/>
        <v>257</v>
      </c>
      <c r="AA2479" s="86">
        <f t="shared" si="576"/>
        <v>3254</v>
      </c>
      <c r="AB2479" s="85">
        <v>122.77</v>
      </c>
      <c r="AC2479" s="85">
        <v>6</v>
      </c>
      <c r="AD2479" s="124">
        <f t="shared" si="586"/>
        <v>73.661999999999992</v>
      </c>
      <c r="AE2479" s="86">
        <f t="shared" si="577"/>
        <v>1768</v>
      </c>
      <c r="AF2479" s="85">
        <v>2</v>
      </c>
      <c r="AG2479" s="85">
        <v>36.831000000000003</v>
      </c>
      <c r="AH2479" s="85">
        <f t="shared" si="578"/>
        <v>295</v>
      </c>
      <c r="AI2479" s="86">
        <f t="shared" si="579"/>
        <v>5317</v>
      </c>
      <c r="AJ2479" s="86">
        <f t="shared" si="580"/>
        <v>437</v>
      </c>
      <c r="AK2479" s="122"/>
      <c r="AL2479" s="85">
        <v>122.77</v>
      </c>
      <c r="AM2479" s="85">
        <v>6</v>
      </c>
      <c r="AN2479" s="124">
        <f t="shared" si="587"/>
        <v>73.661999999999992</v>
      </c>
      <c r="AO2479" s="86">
        <f t="shared" si="581"/>
        <v>1768</v>
      </c>
      <c r="AP2479" s="85">
        <v>2</v>
      </c>
      <c r="AQ2479" s="85">
        <v>36.831000000000003</v>
      </c>
      <c r="AR2479" s="85">
        <f t="shared" si="582"/>
        <v>295</v>
      </c>
      <c r="AS2479" s="86">
        <f t="shared" si="584"/>
        <v>5317</v>
      </c>
      <c r="AT2479" s="170">
        <f t="shared" si="585"/>
        <v>0</v>
      </c>
      <c r="AU2479" s="86">
        <v>5317</v>
      </c>
      <c r="AV2479" s="170">
        <f t="shared" si="583"/>
        <v>0</v>
      </c>
    </row>
    <row r="2480" spans="1:48" s="73" customFormat="1" ht="45" x14ac:dyDescent="0.2">
      <c r="A2480" s="10" t="s">
        <v>555</v>
      </c>
      <c r="B2480" s="14" t="s">
        <v>36</v>
      </c>
      <c r="C2480" s="14" t="s">
        <v>37</v>
      </c>
      <c r="D2480" s="14" t="s">
        <v>7237</v>
      </c>
      <c r="E2480" s="58">
        <v>326291</v>
      </c>
      <c r="F2480" s="15" t="s">
        <v>7238</v>
      </c>
      <c r="G2480" s="15" t="s">
        <v>6696</v>
      </c>
      <c r="H2480" s="16">
        <v>100012384</v>
      </c>
      <c r="I2480" s="62">
        <v>710027508</v>
      </c>
      <c r="J2480" s="13">
        <v>42231728</v>
      </c>
      <c r="K2480" s="15" t="s">
        <v>105</v>
      </c>
      <c r="L2480" s="12" t="s">
        <v>555</v>
      </c>
      <c r="M2480" s="15" t="s">
        <v>7169</v>
      </c>
      <c r="N2480" s="49">
        <v>5918</v>
      </c>
      <c r="O2480" s="15" t="s">
        <v>7239</v>
      </c>
      <c r="P2480" s="15" t="s">
        <v>7240</v>
      </c>
      <c r="Q2480" s="48">
        <v>523593</v>
      </c>
      <c r="R2480" s="11" t="s">
        <v>45</v>
      </c>
      <c r="S2480" s="120">
        <v>5057</v>
      </c>
      <c r="T2480" s="85">
        <v>107.03</v>
      </c>
      <c r="U2480" s="86">
        <v>9</v>
      </c>
      <c r="V2480" s="123">
        <v>46.825625000000002</v>
      </c>
      <c r="W2480" s="85">
        <f t="shared" si="588"/>
        <v>3371</v>
      </c>
      <c r="X2480" s="86">
        <v>0</v>
      </c>
      <c r="Y2480" s="85">
        <v>16.054500000000001</v>
      </c>
      <c r="Z2480" s="86">
        <f t="shared" si="589"/>
        <v>0</v>
      </c>
      <c r="AA2480" s="86">
        <f t="shared" si="576"/>
        <v>3371</v>
      </c>
      <c r="AB2480" s="85">
        <v>122.77</v>
      </c>
      <c r="AC2480" s="85">
        <v>7</v>
      </c>
      <c r="AD2480" s="124">
        <f t="shared" si="586"/>
        <v>73.661999999999992</v>
      </c>
      <c r="AE2480" s="86">
        <f t="shared" si="577"/>
        <v>2063</v>
      </c>
      <c r="AF2480" s="85">
        <v>0</v>
      </c>
      <c r="AG2480" s="85">
        <v>36.831000000000003</v>
      </c>
      <c r="AH2480" s="85">
        <f t="shared" si="578"/>
        <v>0</v>
      </c>
      <c r="AI2480" s="86">
        <f t="shared" si="579"/>
        <v>5434</v>
      </c>
      <c r="AJ2480" s="86">
        <f t="shared" si="580"/>
        <v>377</v>
      </c>
      <c r="AK2480" s="122"/>
      <c r="AL2480" s="85">
        <v>122.77</v>
      </c>
      <c r="AM2480" s="85">
        <v>7</v>
      </c>
      <c r="AN2480" s="124">
        <f t="shared" si="587"/>
        <v>73.661999999999992</v>
      </c>
      <c r="AO2480" s="86">
        <f t="shared" si="581"/>
        <v>2063</v>
      </c>
      <c r="AP2480" s="85">
        <v>0</v>
      </c>
      <c r="AQ2480" s="85">
        <v>36.831000000000003</v>
      </c>
      <c r="AR2480" s="85">
        <f t="shared" si="582"/>
        <v>0</v>
      </c>
      <c r="AS2480" s="86">
        <f t="shared" si="584"/>
        <v>5434</v>
      </c>
      <c r="AT2480" s="170">
        <f t="shared" si="585"/>
        <v>0</v>
      </c>
      <c r="AU2480" s="86">
        <v>5434</v>
      </c>
      <c r="AV2480" s="170">
        <f t="shared" si="583"/>
        <v>0</v>
      </c>
    </row>
    <row r="2481" spans="1:48" s="73" customFormat="1" ht="45" x14ac:dyDescent="0.2">
      <c r="A2481" s="10" t="s">
        <v>555</v>
      </c>
      <c r="B2481" s="14" t="s">
        <v>36</v>
      </c>
      <c r="C2481" s="14" t="s">
        <v>37</v>
      </c>
      <c r="D2481" s="14" t="s">
        <v>7591</v>
      </c>
      <c r="E2481" s="58">
        <v>327298</v>
      </c>
      <c r="F2481" s="15" t="s">
        <v>7592</v>
      </c>
      <c r="G2481" s="15" t="s">
        <v>6696</v>
      </c>
      <c r="H2481" s="16">
        <v>100013176</v>
      </c>
      <c r="I2481" s="62">
        <v>710028610</v>
      </c>
      <c r="J2481" s="13">
        <v>37876996</v>
      </c>
      <c r="K2481" s="15" t="s">
        <v>92</v>
      </c>
      <c r="L2481" s="12" t="s">
        <v>555</v>
      </c>
      <c r="M2481" s="15" t="s">
        <v>7445</v>
      </c>
      <c r="N2481" s="49">
        <v>8271</v>
      </c>
      <c r="O2481" s="15" t="s">
        <v>7593</v>
      </c>
      <c r="P2481" s="15" t="s">
        <v>7594</v>
      </c>
      <c r="Q2481" s="48">
        <v>524689</v>
      </c>
      <c r="R2481" s="11" t="s">
        <v>45</v>
      </c>
      <c r="S2481" s="120">
        <v>12747</v>
      </c>
      <c r="T2481" s="85">
        <v>107.03</v>
      </c>
      <c r="U2481" s="86">
        <v>22</v>
      </c>
      <c r="V2481" s="123">
        <v>46.825625000000002</v>
      </c>
      <c r="W2481" s="85">
        <f t="shared" si="588"/>
        <v>8241</v>
      </c>
      <c r="X2481" s="86">
        <v>2</v>
      </c>
      <c r="Y2481" s="85">
        <v>16.054500000000001</v>
      </c>
      <c r="Z2481" s="86">
        <f t="shared" si="589"/>
        <v>257</v>
      </c>
      <c r="AA2481" s="86">
        <f t="shared" si="576"/>
        <v>8498</v>
      </c>
      <c r="AB2481" s="85">
        <v>122.77</v>
      </c>
      <c r="AC2481" s="85">
        <v>21</v>
      </c>
      <c r="AD2481" s="124">
        <f t="shared" si="586"/>
        <v>73.661999999999992</v>
      </c>
      <c r="AE2481" s="86">
        <f t="shared" si="577"/>
        <v>6188</v>
      </c>
      <c r="AF2481" s="85">
        <v>0</v>
      </c>
      <c r="AG2481" s="85">
        <v>36.831000000000003</v>
      </c>
      <c r="AH2481" s="85">
        <f t="shared" si="578"/>
        <v>0</v>
      </c>
      <c r="AI2481" s="86">
        <f t="shared" si="579"/>
        <v>14686</v>
      </c>
      <c r="AJ2481" s="86">
        <f t="shared" si="580"/>
        <v>1939</v>
      </c>
      <c r="AK2481" s="122"/>
      <c r="AL2481" s="85">
        <v>122.77</v>
      </c>
      <c r="AM2481" s="85">
        <v>21</v>
      </c>
      <c r="AN2481" s="124">
        <f t="shared" si="587"/>
        <v>73.661999999999992</v>
      </c>
      <c r="AO2481" s="86">
        <f t="shared" si="581"/>
        <v>6188</v>
      </c>
      <c r="AP2481" s="85">
        <v>0</v>
      </c>
      <c r="AQ2481" s="85">
        <v>36.831000000000003</v>
      </c>
      <c r="AR2481" s="85">
        <f t="shared" si="582"/>
        <v>0</v>
      </c>
      <c r="AS2481" s="86">
        <f t="shared" si="584"/>
        <v>14686</v>
      </c>
      <c r="AT2481" s="170">
        <f t="shared" si="585"/>
        <v>0</v>
      </c>
      <c r="AU2481" s="86">
        <v>14686</v>
      </c>
      <c r="AV2481" s="170">
        <f t="shared" si="583"/>
        <v>0</v>
      </c>
    </row>
    <row r="2482" spans="1:48" s="73" customFormat="1" x14ac:dyDescent="0.2">
      <c r="A2482" s="10" t="s">
        <v>555</v>
      </c>
      <c r="B2482" s="14" t="s">
        <v>36</v>
      </c>
      <c r="C2482" s="14" t="s">
        <v>37</v>
      </c>
      <c r="D2482" s="14" t="s">
        <v>7241</v>
      </c>
      <c r="E2482" s="58">
        <v>326305</v>
      </c>
      <c r="F2482" s="15" t="s">
        <v>7242</v>
      </c>
      <c r="G2482" s="15" t="s">
        <v>6696</v>
      </c>
      <c r="H2482" s="16">
        <v>100012050</v>
      </c>
      <c r="I2482" s="62">
        <v>710027524</v>
      </c>
      <c r="J2482" s="13">
        <v>710027524</v>
      </c>
      <c r="K2482" s="15" t="s">
        <v>48</v>
      </c>
      <c r="L2482" s="12" t="s">
        <v>555</v>
      </c>
      <c r="M2482" s="15" t="s">
        <v>7190</v>
      </c>
      <c r="N2482" s="49">
        <v>5901</v>
      </c>
      <c r="O2482" s="15" t="s">
        <v>7243</v>
      </c>
      <c r="P2482" s="15" t="s">
        <v>7244</v>
      </c>
      <c r="Q2482" s="48">
        <v>523607</v>
      </c>
      <c r="R2482" s="11" t="s">
        <v>45</v>
      </c>
      <c r="S2482" s="120">
        <v>26972</v>
      </c>
      <c r="T2482" s="85">
        <v>107.03</v>
      </c>
      <c r="U2482" s="86">
        <v>48</v>
      </c>
      <c r="V2482" s="123">
        <v>46.825625000000002</v>
      </c>
      <c r="W2482" s="85">
        <f t="shared" si="588"/>
        <v>17981</v>
      </c>
      <c r="X2482" s="86">
        <v>0</v>
      </c>
      <c r="Y2482" s="85">
        <v>16.054500000000001</v>
      </c>
      <c r="Z2482" s="86">
        <f t="shared" si="589"/>
        <v>0</v>
      </c>
      <c r="AA2482" s="86">
        <f t="shared" si="576"/>
        <v>17981</v>
      </c>
      <c r="AB2482" s="85">
        <v>122.77</v>
      </c>
      <c r="AC2482" s="85">
        <v>44</v>
      </c>
      <c r="AD2482" s="124">
        <f t="shared" si="586"/>
        <v>73.661999999999992</v>
      </c>
      <c r="AE2482" s="86">
        <f t="shared" si="577"/>
        <v>12965</v>
      </c>
      <c r="AF2482" s="85">
        <v>0</v>
      </c>
      <c r="AG2482" s="85">
        <v>36.831000000000003</v>
      </c>
      <c r="AH2482" s="85">
        <f t="shared" si="578"/>
        <v>0</v>
      </c>
      <c r="AI2482" s="86">
        <f t="shared" si="579"/>
        <v>30946</v>
      </c>
      <c r="AJ2482" s="86">
        <f t="shared" si="580"/>
        <v>3974</v>
      </c>
      <c r="AK2482" s="122"/>
      <c r="AL2482" s="85">
        <v>122.77</v>
      </c>
      <c r="AM2482" s="85">
        <v>44</v>
      </c>
      <c r="AN2482" s="124">
        <f t="shared" si="587"/>
        <v>73.661999999999992</v>
      </c>
      <c r="AO2482" s="86">
        <f t="shared" si="581"/>
        <v>12965</v>
      </c>
      <c r="AP2482" s="85">
        <v>0</v>
      </c>
      <c r="AQ2482" s="85">
        <v>36.831000000000003</v>
      </c>
      <c r="AR2482" s="85">
        <f t="shared" si="582"/>
        <v>0</v>
      </c>
      <c r="AS2482" s="86">
        <f t="shared" si="584"/>
        <v>30946</v>
      </c>
      <c r="AT2482" s="170">
        <f t="shared" si="585"/>
        <v>0</v>
      </c>
      <c r="AU2482" s="86">
        <v>30946</v>
      </c>
      <c r="AV2482" s="170">
        <f t="shared" si="583"/>
        <v>0</v>
      </c>
    </row>
    <row r="2483" spans="1:48" s="73" customFormat="1" x14ac:dyDescent="0.2">
      <c r="A2483" s="10" t="s">
        <v>555</v>
      </c>
      <c r="B2483" s="14" t="s">
        <v>36</v>
      </c>
      <c r="C2483" s="14" t="s">
        <v>37</v>
      </c>
      <c r="D2483" s="14" t="s">
        <v>6694</v>
      </c>
      <c r="E2483" s="58">
        <v>690520</v>
      </c>
      <c r="F2483" s="15" t="s">
        <v>6695</v>
      </c>
      <c r="G2483" s="15" t="s">
        <v>6696</v>
      </c>
      <c r="H2483" s="16">
        <v>100012666</v>
      </c>
      <c r="I2483" s="62">
        <v>710028989</v>
      </c>
      <c r="J2483" s="13">
        <v>710028989</v>
      </c>
      <c r="K2483" s="15" t="s">
        <v>48</v>
      </c>
      <c r="L2483" s="12" t="s">
        <v>555</v>
      </c>
      <c r="M2483" s="15" t="s">
        <v>6697</v>
      </c>
      <c r="N2483" s="49">
        <v>8001</v>
      </c>
      <c r="O2483" s="15" t="s">
        <v>6698</v>
      </c>
      <c r="P2483" s="15" t="s">
        <v>6699</v>
      </c>
      <c r="Q2483" s="48">
        <v>518522</v>
      </c>
      <c r="R2483" s="11" t="s">
        <v>45</v>
      </c>
      <c r="S2483" s="120">
        <v>1686</v>
      </c>
      <c r="T2483" s="85">
        <v>107.03</v>
      </c>
      <c r="U2483" s="86">
        <v>3</v>
      </c>
      <c r="V2483" s="123">
        <v>46.825625000000002</v>
      </c>
      <c r="W2483" s="85">
        <f t="shared" si="588"/>
        <v>1124</v>
      </c>
      <c r="X2483" s="86">
        <v>0</v>
      </c>
      <c r="Y2483" s="85">
        <v>16.054500000000001</v>
      </c>
      <c r="Z2483" s="86">
        <f t="shared" si="589"/>
        <v>0</v>
      </c>
      <c r="AA2483" s="86">
        <f t="shared" si="576"/>
        <v>1124</v>
      </c>
      <c r="AB2483" s="85">
        <v>122.77</v>
      </c>
      <c r="AC2483" s="85">
        <v>5</v>
      </c>
      <c r="AD2483" s="124">
        <f t="shared" si="586"/>
        <v>73.661999999999992</v>
      </c>
      <c r="AE2483" s="86">
        <f t="shared" si="577"/>
        <v>1473</v>
      </c>
      <c r="AF2483" s="85">
        <v>0</v>
      </c>
      <c r="AG2483" s="85">
        <v>36.831000000000003</v>
      </c>
      <c r="AH2483" s="85">
        <f t="shared" si="578"/>
        <v>0</v>
      </c>
      <c r="AI2483" s="86">
        <f t="shared" si="579"/>
        <v>2597</v>
      </c>
      <c r="AJ2483" s="86">
        <f t="shared" si="580"/>
        <v>911</v>
      </c>
      <c r="AK2483" s="122"/>
      <c r="AL2483" s="85">
        <v>122.77</v>
      </c>
      <c r="AM2483" s="85">
        <v>5</v>
      </c>
      <c r="AN2483" s="124">
        <f t="shared" si="587"/>
        <v>73.661999999999992</v>
      </c>
      <c r="AO2483" s="86">
        <f t="shared" si="581"/>
        <v>1473</v>
      </c>
      <c r="AP2483" s="85">
        <v>0</v>
      </c>
      <c r="AQ2483" s="85">
        <v>36.831000000000003</v>
      </c>
      <c r="AR2483" s="85">
        <f t="shared" si="582"/>
        <v>0</v>
      </c>
      <c r="AS2483" s="86">
        <f t="shared" si="584"/>
        <v>2597</v>
      </c>
      <c r="AT2483" s="170">
        <f t="shared" si="585"/>
        <v>0</v>
      </c>
      <c r="AU2483" s="86">
        <v>2597</v>
      </c>
      <c r="AV2483" s="170">
        <f t="shared" si="583"/>
        <v>0</v>
      </c>
    </row>
    <row r="2484" spans="1:48" s="73" customFormat="1" x14ac:dyDescent="0.2">
      <c r="A2484" s="10" t="s">
        <v>555</v>
      </c>
      <c r="B2484" s="14" t="s">
        <v>36</v>
      </c>
      <c r="C2484" s="14" t="s">
        <v>37</v>
      </c>
      <c r="D2484" s="14" t="s">
        <v>8033</v>
      </c>
      <c r="E2484" s="58">
        <v>330957</v>
      </c>
      <c r="F2484" s="15" t="s">
        <v>8034</v>
      </c>
      <c r="G2484" s="15" t="s">
        <v>6696</v>
      </c>
      <c r="H2484" s="16">
        <v>100013606</v>
      </c>
      <c r="I2484" s="62">
        <v>710133224</v>
      </c>
      <c r="J2484" s="13">
        <v>710133224</v>
      </c>
      <c r="K2484" s="15" t="s">
        <v>48</v>
      </c>
      <c r="L2484" s="12" t="s">
        <v>555</v>
      </c>
      <c r="M2484" s="15" t="s">
        <v>7959</v>
      </c>
      <c r="N2484" s="49">
        <v>9032</v>
      </c>
      <c r="O2484" s="15" t="s">
        <v>8035</v>
      </c>
      <c r="P2484" s="15" t="s">
        <v>8036</v>
      </c>
      <c r="Q2484" s="48">
        <v>527793</v>
      </c>
      <c r="R2484" s="11" t="s">
        <v>45</v>
      </c>
      <c r="S2484" s="120">
        <v>0</v>
      </c>
      <c r="T2484" s="85">
        <v>107.03</v>
      </c>
      <c r="U2484" s="86">
        <v>0</v>
      </c>
      <c r="V2484" s="123">
        <v>46.825625000000002</v>
      </c>
      <c r="W2484" s="85">
        <f t="shared" si="588"/>
        <v>0</v>
      </c>
      <c r="X2484" s="86">
        <v>0</v>
      </c>
      <c r="Y2484" s="85">
        <v>16.054500000000001</v>
      </c>
      <c r="Z2484" s="86">
        <f t="shared" si="589"/>
        <v>0</v>
      </c>
      <c r="AA2484" s="86">
        <f t="shared" si="576"/>
        <v>0</v>
      </c>
      <c r="AB2484" s="85">
        <v>122.77</v>
      </c>
      <c r="AC2484" s="85">
        <v>0</v>
      </c>
      <c r="AD2484" s="124">
        <f t="shared" si="586"/>
        <v>73.661999999999992</v>
      </c>
      <c r="AE2484" s="86">
        <f t="shared" si="577"/>
        <v>0</v>
      </c>
      <c r="AF2484" s="85">
        <v>0</v>
      </c>
      <c r="AG2484" s="85">
        <v>36.831000000000003</v>
      </c>
      <c r="AH2484" s="85">
        <f t="shared" si="578"/>
        <v>0</v>
      </c>
      <c r="AI2484" s="86">
        <f t="shared" si="579"/>
        <v>0</v>
      </c>
      <c r="AJ2484" s="86">
        <f t="shared" si="580"/>
        <v>0</v>
      </c>
      <c r="AK2484" s="122"/>
      <c r="AL2484" s="85">
        <v>122.77</v>
      </c>
      <c r="AM2484" s="85">
        <f>0</f>
        <v>0</v>
      </c>
      <c r="AN2484" s="124">
        <f t="shared" si="587"/>
        <v>73.661999999999992</v>
      </c>
      <c r="AO2484" s="86">
        <f t="shared" si="581"/>
        <v>0</v>
      </c>
      <c r="AP2484" s="85">
        <f>0</f>
        <v>0</v>
      </c>
      <c r="AQ2484" s="85">
        <v>36.831000000000003</v>
      </c>
      <c r="AR2484" s="85">
        <f t="shared" si="582"/>
        <v>0</v>
      </c>
      <c r="AS2484" s="86">
        <f t="shared" si="584"/>
        <v>0</v>
      </c>
      <c r="AT2484" s="170">
        <f t="shared" si="585"/>
        <v>0</v>
      </c>
      <c r="AU2484" s="86">
        <v>0</v>
      </c>
      <c r="AV2484" s="170">
        <f t="shared" si="583"/>
        <v>0</v>
      </c>
    </row>
    <row r="2485" spans="1:48" s="73" customFormat="1" x14ac:dyDescent="0.2">
      <c r="A2485" s="10" t="s">
        <v>555</v>
      </c>
      <c r="B2485" s="14" t="s">
        <v>36</v>
      </c>
      <c r="C2485" s="14" t="s">
        <v>37</v>
      </c>
      <c r="D2485" s="14" t="s">
        <v>6814</v>
      </c>
      <c r="E2485" s="58">
        <v>322211</v>
      </c>
      <c r="F2485" s="15" t="s">
        <v>6815</v>
      </c>
      <c r="G2485" s="15" t="s">
        <v>6696</v>
      </c>
      <c r="H2485" s="16">
        <v>100011594</v>
      </c>
      <c r="I2485" s="62">
        <v>710023421</v>
      </c>
      <c r="J2485" s="13">
        <v>710023421</v>
      </c>
      <c r="K2485" s="15" t="s">
        <v>48</v>
      </c>
      <c r="L2485" s="12" t="s">
        <v>555</v>
      </c>
      <c r="M2485" s="15" t="s">
        <v>556</v>
      </c>
      <c r="N2485" s="49">
        <v>8604</v>
      </c>
      <c r="O2485" s="15" t="s">
        <v>6816</v>
      </c>
      <c r="P2485" s="15" t="s">
        <v>6817</v>
      </c>
      <c r="Q2485" s="48">
        <v>519421</v>
      </c>
      <c r="R2485" s="11" t="s">
        <v>45</v>
      </c>
      <c r="S2485" s="120">
        <v>3933</v>
      </c>
      <c r="T2485" s="85">
        <v>107.03</v>
      </c>
      <c r="U2485" s="86">
        <v>7</v>
      </c>
      <c r="V2485" s="123">
        <v>46.825625000000002</v>
      </c>
      <c r="W2485" s="85">
        <f t="shared" si="588"/>
        <v>2622</v>
      </c>
      <c r="X2485" s="86">
        <v>0</v>
      </c>
      <c r="Y2485" s="85">
        <v>16.054500000000001</v>
      </c>
      <c r="Z2485" s="86">
        <f t="shared" si="589"/>
        <v>0</v>
      </c>
      <c r="AA2485" s="86">
        <f t="shared" si="576"/>
        <v>2622</v>
      </c>
      <c r="AB2485" s="85">
        <v>122.77</v>
      </c>
      <c r="AC2485" s="85">
        <v>10</v>
      </c>
      <c r="AD2485" s="124">
        <f t="shared" si="586"/>
        <v>73.661999999999992</v>
      </c>
      <c r="AE2485" s="86">
        <f t="shared" si="577"/>
        <v>2946</v>
      </c>
      <c r="AF2485" s="85">
        <v>0</v>
      </c>
      <c r="AG2485" s="85">
        <v>36.831000000000003</v>
      </c>
      <c r="AH2485" s="85">
        <f t="shared" si="578"/>
        <v>0</v>
      </c>
      <c r="AI2485" s="86">
        <f t="shared" si="579"/>
        <v>5568</v>
      </c>
      <c r="AJ2485" s="86">
        <f t="shared" si="580"/>
        <v>1635</v>
      </c>
      <c r="AK2485" s="122"/>
      <c r="AL2485" s="85">
        <v>122.77</v>
      </c>
      <c r="AM2485" s="85">
        <v>10</v>
      </c>
      <c r="AN2485" s="124">
        <f t="shared" si="587"/>
        <v>73.661999999999992</v>
      </c>
      <c r="AO2485" s="86">
        <f t="shared" si="581"/>
        <v>2946</v>
      </c>
      <c r="AP2485" s="85">
        <v>0</v>
      </c>
      <c r="AQ2485" s="85">
        <v>36.831000000000003</v>
      </c>
      <c r="AR2485" s="85">
        <f t="shared" si="582"/>
        <v>0</v>
      </c>
      <c r="AS2485" s="86">
        <f t="shared" si="584"/>
        <v>5568</v>
      </c>
      <c r="AT2485" s="170">
        <f t="shared" si="585"/>
        <v>0</v>
      </c>
      <c r="AU2485" s="86">
        <v>5568</v>
      </c>
      <c r="AV2485" s="170">
        <f t="shared" si="583"/>
        <v>0</v>
      </c>
    </row>
    <row r="2486" spans="1:48" s="73" customFormat="1" x14ac:dyDescent="0.2">
      <c r="A2486" s="10" t="s">
        <v>555</v>
      </c>
      <c r="B2486" s="14" t="s">
        <v>36</v>
      </c>
      <c r="C2486" s="14" t="s">
        <v>37</v>
      </c>
      <c r="D2486" s="14" t="s">
        <v>7998</v>
      </c>
      <c r="E2486" s="58">
        <v>330655</v>
      </c>
      <c r="F2486" s="15" t="s">
        <v>7999</v>
      </c>
      <c r="G2486" s="15" t="s">
        <v>6696</v>
      </c>
      <c r="H2486" s="16">
        <v>100013711</v>
      </c>
      <c r="I2486" s="62">
        <v>710032056</v>
      </c>
      <c r="J2486" s="13">
        <v>710032056</v>
      </c>
      <c r="K2486" s="15" t="s">
        <v>48</v>
      </c>
      <c r="L2486" s="12" t="s">
        <v>555</v>
      </c>
      <c r="M2486" s="15" t="s">
        <v>6748</v>
      </c>
      <c r="N2486" s="49">
        <v>9002</v>
      </c>
      <c r="O2486" s="15" t="s">
        <v>8000</v>
      </c>
      <c r="P2486" s="15" t="s">
        <v>8001</v>
      </c>
      <c r="Q2486" s="48">
        <v>527483</v>
      </c>
      <c r="R2486" s="11" t="s">
        <v>45</v>
      </c>
      <c r="S2486" s="120">
        <v>10885</v>
      </c>
      <c r="T2486" s="85">
        <v>107.03</v>
      </c>
      <c r="U2486" s="86">
        <v>18</v>
      </c>
      <c r="V2486" s="123">
        <v>46.825625000000002</v>
      </c>
      <c r="W2486" s="85">
        <f t="shared" si="588"/>
        <v>6743</v>
      </c>
      <c r="X2486" s="86">
        <v>4</v>
      </c>
      <c r="Y2486" s="85">
        <v>16.054500000000001</v>
      </c>
      <c r="Z2486" s="86">
        <f t="shared" si="589"/>
        <v>514</v>
      </c>
      <c r="AA2486" s="86">
        <f t="shared" si="576"/>
        <v>7257</v>
      </c>
      <c r="AB2486" s="85">
        <v>122.77</v>
      </c>
      <c r="AC2486" s="85">
        <v>12</v>
      </c>
      <c r="AD2486" s="124">
        <f t="shared" si="586"/>
        <v>73.661999999999992</v>
      </c>
      <c r="AE2486" s="86">
        <f t="shared" si="577"/>
        <v>3536</v>
      </c>
      <c r="AF2486" s="85">
        <v>2</v>
      </c>
      <c r="AG2486" s="85">
        <v>36.831000000000003</v>
      </c>
      <c r="AH2486" s="85">
        <f t="shared" si="578"/>
        <v>295</v>
      </c>
      <c r="AI2486" s="86">
        <f t="shared" si="579"/>
        <v>11088</v>
      </c>
      <c r="AJ2486" s="86">
        <f t="shared" si="580"/>
        <v>203</v>
      </c>
      <c r="AK2486" s="122"/>
      <c r="AL2486" s="85">
        <v>122.77</v>
      </c>
      <c r="AM2486" s="85">
        <v>12</v>
      </c>
      <c r="AN2486" s="124">
        <f t="shared" si="587"/>
        <v>73.661999999999992</v>
      </c>
      <c r="AO2486" s="86">
        <f t="shared" si="581"/>
        <v>3536</v>
      </c>
      <c r="AP2486" s="85">
        <v>2</v>
      </c>
      <c r="AQ2486" s="85">
        <v>36.831000000000003</v>
      </c>
      <c r="AR2486" s="85">
        <f t="shared" si="582"/>
        <v>295</v>
      </c>
      <c r="AS2486" s="86">
        <f t="shared" si="584"/>
        <v>11088</v>
      </c>
      <c r="AT2486" s="170">
        <f t="shared" si="585"/>
        <v>0</v>
      </c>
      <c r="AU2486" s="86">
        <v>11088</v>
      </c>
      <c r="AV2486" s="170">
        <f t="shared" si="583"/>
        <v>0</v>
      </c>
    </row>
    <row r="2487" spans="1:48" s="73" customFormat="1" x14ac:dyDescent="0.2">
      <c r="A2487" s="10" t="s">
        <v>555</v>
      </c>
      <c r="B2487" s="14" t="s">
        <v>36</v>
      </c>
      <c r="C2487" s="14" t="s">
        <v>37</v>
      </c>
      <c r="D2487" s="14" t="s">
        <v>6818</v>
      </c>
      <c r="E2487" s="58">
        <v>322229</v>
      </c>
      <c r="F2487" s="15" t="s">
        <v>6819</v>
      </c>
      <c r="G2487" s="15" t="s">
        <v>6696</v>
      </c>
      <c r="H2487" s="16">
        <v>100011601</v>
      </c>
      <c r="I2487" s="62">
        <v>710023448</v>
      </c>
      <c r="J2487" s="13">
        <v>710023448</v>
      </c>
      <c r="K2487" s="15" t="s">
        <v>48</v>
      </c>
      <c r="L2487" s="12" t="s">
        <v>555</v>
      </c>
      <c r="M2487" s="15" t="s">
        <v>556</v>
      </c>
      <c r="N2487" s="49">
        <v>8612</v>
      </c>
      <c r="O2487" s="15" t="s">
        <v>6820</v>
      </c>
      <c r="P2487" s="15" t="s">
        <v>6821</v>
      </c>
      <c r="Q2487" s="48">
        <v>519430</v>
      </c>
      <c r="R2487" s="11" t="s">
        <v>45</v>
      </c>
      <c r="S2487" s="120">
        <v>1686</v>
      </c>
      <c r="T2487" s="85">
        <v>107.03</v>
      </c>
      <c r="U2487" s="86">
        <v>3</v>
      </c>
      <c r="V2487" s="123">
        <v>46.825625000000002</v>
      </c>
      <c r="W2487" s="85">
        <f t="shared" si="588"/>
        <v>1124</v>
      </c>
      <c r="X2487" s="86">
        <v>0</v>
      </c>
      <c r="Y2487" s="85">
        <v>16.054500000000001</v>
      </c>
      <c r="Z2487" s="86">
        <f t="shared" si="589"/>
        <v>0</v>
      </c>
      <c r="AA2487" s="86">
        <f t="shared" si="576"/>
        <v>1124</v>
      </c>
      <c r="AB2487" s="85">
        <v>122.77</v>
      </c>
      <c r="AC2487" s="85">
        <v>3</v>
      </c>
      <c r="AD2487" s="124">
        <f t="shared" si="586"/>
        <v>73.661999999999992</v>
      </c>
      <c r="AE2487" s="86">
        <f t="shared" si="577"/>
        <v>884</v>
      </c>
      <c r="AF2487" s="85">
        <v>0</v>
      </c>
      <c r="AG2487" s="85">
        <v>36.831000000000003</v>
      </c>
      <c r="AH2487" s="85">
        <f t="shared" si="578"/>
        <v>0</v>
      </c>
      <c r="AI2487" s="86">
        <f t="shared" si="579"/>
        <v>2008</v>
      </c>
      <c r="AJ2487" s="86">
        <f t="shared" si="580"/>
        <v>322</v>
      </c>
      <c r="AK2487" s="122"/>
      <c r="AL2487" s="85">
        <v>122.77</v>
      </c>
      <c r="AM2487" s="85">
        <v>3</v>
      </c>
      <c r="AN2487" s="124">
        <f t="shared" si="587"/>
        <v>73.661999999999992</v>
      </c>
      <c r="AO2487" s="86">
        <f t="shared" si="581"/>
        <v>884</v>
      </c>
      <c r="AP2487" s="85">
        <v>0</v>
      </c>
      <c r="AQ2487" s="85">
        <v>36.831000000000003</v>
      </c>
      <c r="AR2487" s="85">
        <f t="shared" si="582"/>
        <v>0</v>
      </c>
      <c r="AS2487" s="86">
        <f t="shared" si="584"/>
        <v>2008</v>
      </c>
      <c r="AT2487" s="170">
        <f t="shared" si="585"/>
        <v>0</v>
      </c>
      <c r="AU2487" s="86">
        <v>2008</v>
      </c>
      <c r="AV2487" s="170">
        <f t="shared" si="583"/>
        <v>0</v>
      </c>
    </row>
    <row r="2488" spans="1:48" s="73" customFormat="1" ht="30" x14ac:dyDescent="0.2">
      <c r="A2488" s="10" t="s">
        <v>555</v>
      </c>
      <c r="B2488" s="14" t="s">
        <v>36</v>
      </c>
      <c r="C2488" s="14" t="s">
        <v>37</v>
      </c>
      <c r="D2488" s="14" t="s">
        <v>8105</v>
      </c>
      <c r="E2488" s="58">
        <v>332500</v>
      </c>
      <c r="F2488" s="15" t="s">
        <v>6819</v>
      </c>
      <c r="G2488" s="15" t="s">
        <v>6696</v>
      </c>
      <c r="H2488" s="16">
        <v>100013929</v>
      </c>
      <c r="I2488" s="62">
        <v>710033745</v>
      </c>
      <c r="J2488" s="13">
        <v>710033745</v>
      </c>
      <c r="K2488" s="15" t="s">
        <v>48</v>
      </c>
      <c r="L2488" s="12" t="s">
        <v>555</v>
      </c>
      <c r="M2488" s="15" t="s">
        <v>8076</v>
      </c>
      <c r="N2488" s="49">
        <v>9421</v>
      </c>
      <c r="O2488" s="15" t="s">
        <v>6820</v>
      </c>
      <c r="P2488" s="15" t="s">
        <v>8106</v>
      </c>
      <c r="Q2488" s="48">
        <v>528811</v>
      </c>
      <c r="R2488" s="11" t="s">
        <v>45</v>
      </c>
      <c r="S2488" s="120">
        <v>3371</v>
      </c>
      <c r="T2488" s="85">
        <v>107.03</v>
      </c>
      <c r="U2488" s="86">
        <v>6</v>
      </c>
      <c r="V2488" s="123">
        <v>46.825625000000002</v>
      </c>
      <c r="W2488" s="85">
        <f t="shared" si="588"/>
        <v>2248</v>
      </c>
      <c r="X2488" s="86">
        <v>0</v>
      </c>
      <c r="Y2488" s="85">
        <v>16.054500000000001</v>
      </c>
      <c r="Z2488" s="86">
        <f t="shared" si="589"/>
        <v>0</v>
      </c>
      <c r="AA2488" s="86">
        <f t="shared" si="576"/>
        <v>2248</v>
      </c>
      <c r="AB2488" s="85">
        <v>122.77</v>
      </c>
      <c r="AC2488" s="85">
        <v>4</v>
      </c>
      <c r="AD2488" s="124">
        <f t="shared" si="586"/>
        <v>73.661999999999992</v>
      </c>
      <c r="AE2488" s="86">
        <f t="shared" si="577"/>
        <v>1179</v>
      </c>
      <c r="AF2488" s="85">
        <v>0</v>
      </c>
      <c r="AG2488" s="85">
        <v>36.831000000000003</v>
      </c>
      <c r="AH2488" s="85">
        <f t="shared" si="578"/>
        <v>0</v>
      </c>
      <c r="AI2488" s="86">
        <f t="shared" si="579"/>
        <v>3427</v>
      </c>
      <c r="AJ2488" s="86">
        <f t="shared" si="580"/>
        <v>56</v>
      </c>
      <c r="AK2488" s="122"/>
      <c r="AL2488" s="85">
        <v>122.77</v>
      </c>
      <c r="AM2488" s="85">
        <v>4</v>
      </c>
      <c r="AN2488" s="124">
        <f t="shared" si="587"/>
        <v>73.661999999999992</v>
      </c>
      <c r="AO2488" s="86">
        <f t="shared" si="581"/>
        <v>1179</v>
      </c>
      <c r="AP2488" s="85">
        <v>0</v>
      </c>
      <c r="AQ2488" s="85">
        <v>36.831000000000003</v>
      </c>
      <c r="AR2488" s="85">
        <f t="shared" si="582"/>
        <v>0</v>
      </c>
      <c r="AS2488" s="86">
        <f t="shared" si="584"/>
        <v>3427</v>
      </c>
      <c r="AT2488" s="170">
        <f t="shared" si="585"/>
        <v>0</v>
      </c>
      <c r="AU2488" s="86">
        <v>3427</v>
      </c>
      <c r="AV2488" s="170">
        <f t="shared" si="583"/>
        <v>0</v>
      </c>
    </row>
    <row r="2489" spans="1:48" s="73" customFormat="1" x14ac:dyDescent="0.2">
      <c r="A2489" s="10" t="s">
        <v>555</v>
      </c>
      <c r="B2489" s="14" t="s">
        <v>36</v>
      </c>
      <c r="C2489" s="14" t="s">
        <v>37</v>
      </c>
      <c r="D2489" s="14" t="s">
        <v>6966</v>
      </c>
      <c r="E2489" s="58">
        <v>323021</v>
      </c>
      <c r="F2489" s="15" t="s">
        <v>6967</v>
      </c>
      <c r="G2489" s="15" t="s">
        <v>6696</v>
      </c>
      <c r="H2489" s="16">
        <v>100011796</v>
      </c>
      <c r="I2489" s="62">
        <v>710024096</v>
      </c>
      <c r="J2489" s="13">
        <v>710024096</v>
      </c>
      <c r="K2489" s="15" t="s">
        <v>48</v>
      </c>
      <c r="L2489" s="12" t="s">
        <v>555</v>
      </c>
      <c r="M2489" s="15" t="s">
        <v>6968</v>
      </c>
      <c r="N2489" s="49">
        <v>6601</v>
      </c>
      <c r="O2489" s="15" t="s">
        <v>6969</v>
      </c>
      <c r="P2489" s="15" t="s">
        <v>6974</v>
      </c>
      <c r="Q2489" s="48">
        <v>520004</v>
      </c>
      <c r="R2489" s="11" t="s">
        <v>45</v>
      </c>
      <c r="S2489" s="120">
        <v>6181</v>
      </c>
      <c r="T2489" s="85">
        <v>107.03</v>
      </c>
      <c r="U2489" s="86">
        <v>11</v>
      </c>
      <c r="V2489" s="123">
        <v>46.825625000000002</v>
      </c>
      <c r="W2489" s="85">
        <f t="shared" si="588"/>
        <v>4121</v>
      </c>
      <c r="X2489" s="86">
        <v>0</v>
      </c>
      <c r="Y2489" s="85">
        <v>16.054500000000001</v>
      </c>
      <c r="Z2489" s="86">
        <f t="shared" si="589"/>
        <v>0</v>
      </c>
      <c r="AA2489" s="86">
        <f t="shared" si="576"/>
        <v>4121</v>
      </c>
      <c r="AB2489" s="85">
        <v>122.77</v>
      </c>
      <c r="AC2489" s="85">
        <v>7</v>
      </c>
      <c r="AD2489" s="124">
        <f t="shared" si="586"/>
        <v>73.661999999999992</v>
      </c>
      <c r="AE2489" s="86">
        <f t="shared" si="577"/>
        <v>2063</v>
      </c>
      <c r="AF2489" s="85">
        <v>0</v>
      </c>
      <c r="AG2489" s="85">
        <v>36.831000000000003</v>
      </c>
      <c r="AH2489" s="85">
        <f t="shared" si="578"/>
        <v>0</v>
      </c>
      <c r="AI2489" s="86">
        <f t="shared" si="579"/>
        <v>6184</v>
      </c>
      <c r="AJ2489" s="86">
        <f t="shared" si="580"/>
        <v>3</v>
      </c>
      <c r="AK2489" s="122"/>
      <c r="AL2489" s="85">
        <v>122.77</v>
      </c>
      <c r="AM2489" s="85">
        <v>7</v>
      </c>
      <c r="AN2489" s="124">
        <f t="shared" si="587"/>
        <v>73.661999999999992</v>
      </c>
      <c r="AO2489" s="86">
        <f t="shared" si="581"/>
        <v>2063</v>
      </c>
      <c r="AP2489" s="85">
        <v>0</v>
      </c>
      <c r="AQ2489" s="85">
        <v>36.831000000000003</v>
      </c>
      <c r="AR2489" s="85">
        <f t="shared" si="582"/>
        <v>0</v>
      </c>
      <c r="AS2489" s="86">
        <f t="shared" si="584"/>
        <v>6184</v>
      </c>
      <c r="AT2489" s="170">
        <f t="shared" si="585"/>
        <v>0</v>
      </c>
      <c r="AU2489" s="86">
        <v>6184</v>
      </c>
      <c r="AV2489" s="170">
        <f t="shared" si="583"/>
        <v>0</v>
      </c>
    </row>
    <row r="2490" spans="1:48" s="73" customFormat="1" x14ac:dyDescent="0.2">
      <c r="A2490" s="10" t="s">
        <v>555</v>
      </c>
      <c r="B2490" s="14" t="s">
        <v>36</v>
      </c>
      <c r="C2490" s="14" t="s">
        <v>37</v>
      </c>
      <c r="D2490" s="14" t="s">
        <v>6822</v>
      </c>
      <c r="E2490" s="58">
        <v>322237</v>
      </c>
      <c r="F2490" s="15" t="s">
        <v>6823</v>
      </c>
      <c r="G2490" s="15" t="s">
        <v>6696</v>
      </c>
      <c r="H2490" s="16">
        <v>100013718</v>
      </c>
      <c r="I2490" s="62">
        <v>710023456</v>
      </c>
      <c r="J2490" s="13">
        <v>710023456</v>
      </c>
      <c r="K2490" s="15" t="s">
        <v>48</v>
      </c>
      <c r="L2490" s="12" t="s">
        <v>555</v>
      </c>
      <c r="M2490" s="15" t="s">
        <v>6748</v>
      </c>
      <c r="N2490" s="49">
        <v>8644</v>
      </c>
      <c r="O2490" s="15" t="s">
        <v>6824</v>
      </c>
      <c r="P2490" s="15" t="s">
        <v>6825</v>
      </c>
      <c r="Q2490" s="48">
        <v>519448</v>
      </c>
      <c r="R2490" s="11" t="s">
        <v>45</v>
      </c>
      <c r="S2490" s="120">
        <v>5619</v>
      </c>
      <c r="T2490" s="85">
        <v>107.03</v>
      </c>
      <c r="U2490" s="86">
        <v>10</v>
      </c>
      <c r="V2490" s="123">
        <v>46.825625000000002</v>
      </c>
      <c r="W2490" s="85">
        <f t="shared" si="588"/>
        <v>3746</v>
      </c>
      <c r="X2490" s="86">
        <v>0</v>
      </c>
      <c r="Y2490" s="85">
        <v>16.054500000000001</v>
      </c>
      <c r="Z2490" s="86">
        <f t="shared" si="589"/>
        <v>0</v>
      </c>
      <c r="AA2490" s="86">
        <f t="shared" si="576"/>
        <v>3746</v>
      </c>
      <c r="AB2490" s="85">
        <v>122.77</v>
      </c>
      <c r="AC2490" s="85">
        <v>5</v>
      </c>
      <c r="AD2490" s="124">
        <f t="shared" si="586"/>
        <v>73.661999999999992</v>
      </c>
      <c r="AE2490" s="86">
        <f t="shared" si="577"/>
        <v>1473</v>
      </c>
      <c r="AF2490" s="85">
        <v>0</v>
      </c>
      <c r="AG2490" s="85">
        <v>36.831000000000003</v>
      </c>
      <c r="AH2490" s="85">
        <f t="shared" si="578"/>
        <v>0</v>
      </c>
      <c r="AI2490" s="86">
        <f t="shared" si="579"/>
        <v>5219</v>
      </c>
      <c r="AJ2490" s="86">
        <f t="shared" si="580"/>
        <v>-400</v>
      </c>
      <c r="AK2490" s="122"/>
      <c r="AL2490" s="85">
        <v>122.77</v>
      </c>
      <c r="AM2490" s="85">
        <v>5</v>
      </c>
      <c r="AN2490" s="124">
        <f t="shared" si="587"/>
        <v>73.661999999999992</v>
      </c>
      <c r="AO2490" s="86">
        <f t="shared" si="581"/>
        <v>1473</v>
      </c>
      <c r="AP2490" s="85">
        <v>0</v>
      </c>
      <c r="AQ2490" s="85">
        <v>36.831000000000003</v>
      </c>
      <c r="AR2490" s="85">
        <f t="shared" si="582"/>
        <v>0</v>
      </c>
      <c r="AS2490" s="86">
        <f t="shared" si="584"/>
        <v>5219</v>
      </c>
      <c r="AT2490" s="170">
        <f t="shared" si="585"/>
        <v>0</v>
      </c>
      <c r="AU2490" s="86">
        <v>5219</v>
      </c>
      <c r="AV2490" s="170">
        <f t="shared" si="583"/>
        <v>0</v>
      </c>
    </row>
    <row r="2491" spans="1:48" s="73" customFormat="1" x14ac:dyDescent="0.2">
      <c r="A2491" s="10" t="s">
        <v>555</v>
      </c>
      <c r="B2491" s="14" t="s">
        <v>36</v>
      </c>
      <c r="C2491" s="14" t="s">
        <v>37</v>
      </c>
      <c r="D2491" s="14" t="s">
        <v>7114</v>
      </c>
      <c r="E2491" s="58">
        <v>323560</v>
      </c>
      <c r="F2491" s="15" t="s">
        <v>7115</v>
      </c>
      <c r="G2491" s="15" t="s">
        <v>6696</v>
      </c>
      <c r="H2491" s="16">
        <v>100013352</v>
      </c>
      <c r="I2491" s="62">
        <v>37873768</v>
      </c>
      <c r="J2491" s="13">
        <v>37873768</v>
      </c>
      <c r="K2491" s="15" t="s">
        <v>48</v>
      </c>
      <c r="L2491" s="12" t="s">
        <v>555</v>
      </c>
      <c r="M2491" s="15" t="s">
        <v>7001</v>
      </c>
      <c r="N2491" s="49">
        <v>6901</v>
      </c>
      <c r="O2491" s="15" t="s">
        <v>7116</v>
      </c>
      <c r="P2491" s="15" t="s">
        <v>7121</v>
      </c>
      <c r="Q2491" s="48">
        <v>520802</v>
      </c>
      <c r="R2491" s="11" t="s">
        <v>86</v>
      </c>
      <c r="S2491" s="120">
        <v>24724</v>
      </c>
      <c r="T2491" s="85">
        <v>107.03</v>
      </c>
      <c r="U2491" s="86">
        <v>44</v>
      </c>
      <c r="V2491" s="123">
        <v>46.825625000000002</v>
      </c>
      <c r="W2491" s="85">
        <f t="shared" si="588"/>
        <v>16483</v>
      </c>
      <c r="X2491" s="86">
        <v>0</v>
      </c>
      <c r="Y2491" s="85">
        <v>16.054500000000001</v>
      </c>
      <c r="Z2491" s="86">
        <f t="shared" si="589"/>
        <v>0</v>
      </c>
      <c r="AA2491" s="86">
        <f t="shared" si="576"/>
        <v>16483</v>
      </c>
      <c r="AB2491" s="85">
        <v>122.77</v>
      </c>
      <c r="AC2491" s="85">
        <v>47</v>
      </c>
      <c r="AD2491" s="124">
        <f t="shared" si="586"/>
        <v>73.661999999999992</v>
      </c>
      <c r="AE2491" s="86">
        <f t="shared" si="577"/>
        <v>13848</v>
      </c>
      <c r="AF2491" s="85">
        <v>0</v>
      </c>
      <c r="AG2491" s="85">
        <v>36.831000000000003</v>
      </c>
      <c r="AH2491" s="85">
        <f t="shared" si="578"/>
        <v>0</v>
      </c>
      <c r="AI2491" s="86">
        <f t="shared" si="579"/>
        <v>30331</v>
      </c>
      <c r="AJ2491" s="86">
        <f t="shared" si="580"/>
        <v>5607</v>
      </c>
      <c r="AK2491" s="122"/>
      <c r="AL2491" s="85">
        <v>122.77</v>
      </c>
      <c r="AM2491" s="85">
        <v>47</v>
      </c>
      <c r="AN2491" s="124">
        <f t="shared" si="587"/>
        <v>73.661999999999992</v>
      </c>
      <c r="AO2491" s="86">
        <f t="shared" si="581"/>
        <v>13848</v>
      </c>
      <c r="AP2491" s="85">
        <v>0</v>
      </c>
      <c r="AQ2491" s="85">
        <v>36.831000000000003</v>
      </c>
      <c r="AR2491" s="85">
        <f t="shared" si="582"/>
        <v>0</v>
      </c>
      <c r="AS2491" s="86">
        <f t="shared" si="584"/>
        <v>30331</v>
      </c>
      <c r="AT2491" s="170">
        <f t="shared" si="585"/>
        <v>0</v>
      </c>
      <c r="AU2491" s="86">
        <v>30331</v>
      </c>
      <c r="AV2491" s="170">
        <f t="shared" si="583"/>
        <v>0</v>
      </c>
    </row>
    <row r="2492" spans="1:48" s="73" customFormat="1" ht="30" x14ac:dyDescent="0.2">
      <c r="A2492" s="10" t="s">
        <v>555</v>
      </c>
      <c r="B2492" s="14" t="s">
        <v>36</v>
      </c>
      <c r="C2492" s="14" t="s">
        <v>37</v>
      </c>
      <c r="D2492" s="14" t="s">
        <v>8264</v>
      </c>
      <c r="E2492" s="58">
        <v>332933</v>
      </c>
      <c r="F2492" s="15" t="s">
        <v>8265</v>
      </c>
      <c r="G2492" s="15" t="s">
        <v>6696</v>
      </c>
      <c r="H2492" s="16">
        <v>100014045</v>
      </c>
      <c r="I2492" s="62">
        <v>710040776</v>
      </c>
      <c r="J2492" s="13">
        <v>710040776</v>
      </c>
      <c r="K2492" s="15" t="s">
        <v>48</v>
      </c>
      <c r="L2492" s="12" t="s">
        <v>555</v>
      </c>
      <c r="M2492" s="15" t="s">
        <v>8076</v>
      </c>
      <c r="N2492" s="49">
        <v>9303</v>
      </c>
      <c r="O2492" s="15" t="s">
        <v>8266</v>
      </c>
      <c r="P2492" s="15" t="s">
        <v>8272</v>
      </c>
      <c r="Q2492" s="48">
        <v>544051</v>
      </c>
      <c r="R2492" s="11" t="s">
        <v>45</v>
      </c>
      <c r="S2492" s="120">
        <v>23616</v>
      </c>
      <c r="T2492" s="85">
        <v>107.03</v>
      </c>
      <c r="U2492" s="86">
        <v>41</v>
      </c>
      <c r="V2492" s="123">
        <v>46.825625000000002</v>
      </c>
      <c r="W2492" s="85">
        <f t="shared" si="588"/>
        <v>15359</v>
      </c>
      <c r="X2492" s="86">
        <v>3</v>
      </c>
      <c r="Y2492" s="85">
        <v>16.054500000000001</v>
      </c>
      <c r="Z2492" s="86">
        <f t="shared" si="589"/>
        <v>385</v>
      </c>
      <c r="AA2492" s="86">
        <f t="shared" si="576"/>
        <v>15744</v>
      </c>
      <c r="AB2492" s="85">
        <v>122.77</v>
      </c>
      <c r="AC2492" s="85">
        <v>52</v>
      </c>
      <c r="AD2492" s="124">
        <f t="shared" si="586"/>
        <v>73.661999999999992</v>
      </c>
      <c r="AE2492" s="86">
        <f t="shared" si="577"/>
        <v>15322</v>
      </c>
      <c r="AF2492" s="85">
        <v>1</v>
      </c>
      <c r="AG2492" s="85">
        <v>36.831000000000003</v>
      </c>
      <c r="AH2492" s="85">
        <f t="shared" si="578"/>
        <v>147</v>
      </c>
      <c r="AI2492" s="86">
        <f t="shared" si="579"/>
        <v>31213</v>
      </c>
      <c r="AJ2492" s="86">
        <f t="shared" si="580"/>
        <v>7597</v>
      </c>
      <c r="AK2492" s="122"/>
      <c r="AL2492" s="85">
        <v>122.77</v>
      </c>
      <c r="AM2492" s="85">
        <v>52</v>
      </c>
      <c r="AN2492" s="124">
        <f t="shared" si="587"/>
        <v>73.661999999999992</v>
      </c>
      <c r="AO2492" s="86">
        <f t="shared" si="581"/>
        <v>15322</v>
      </c>
      <c r="AP2492" s="85">
        <v>1</v>
      </c>
      <c r="AQ2492" s="85">
        <v>36.831000000000003</v>
      </c>
      <c r="AR2492" s="85">
        <f t="shared" si="582"/>
        <v>147</v>
      </c>
      <c r="AS2492" s="86">
        <f t="shared" si="584"/>
        <v>31213</v>
      </c>
      <c r="AT2492" s="170">
        <f t="shared" si="585"/>
        <v>0</v>
      </c>
      <c r="AU2492" s="86">
        <v>31213</v>
      </c>
      <c r="AV2492" s="170">
        <f t="shared" si="583"/>
        <v>0</v>
      </c>
    </row>
    <row r="2493" spans="1:48" s="73" customFormat="1" x14ac:dyDescent="0.2">
      <c r="A2493" s="10" t="s">
        <v>555</v>
      </c>
      <c r="B2493" s="14" t="s">
        <v>36</v>
      </c>
      <c r="C2493" s="14" t="s">
        <v>37</v>
      </c>
      <c r="D2493" s="14" t="s">
        <v>8223</v>
      </c>
      <c r="E2493" s="58">
        <v>329291</v>
      </c>
      <c r="F2493" s="15" t="s">
        <v>8224</v>
      </c>
      <c r="G2493" s="15" t="s">
        <v>6696</v>
      </c>
      <c r="H2493" s="16">
        <v>100012206</v>
      </c>
      <c r="I2493" s="62">
        <v>710201214</v>
      </c>
      <c r="J2493" s="13">
        <v>710201214</v>
      </c>
      <c r="K2493" s="15" t="s">
        <v>48</v>
      </c>
      <c r="L2493" s="12" t="s">
        <v>555</v>
      </c>
      <c r="M2493" s="15" t="s">
        <v>7813</v>
      </c>
      <c r="N2493" s="49">
        <v>5401</v>
      </c>
      <c r="O2493" s="15" t="s">
        <v>8225</v>
      </c>
      <c r="P2493" s="15" t="s">
        <v>8226</v>
      </c>
      <c r="Q2493" s="48">
        <v>543276</v>
      </c>
      <c r="R2493" s="11" t="s">
        <v>45</v>
      </c>
      <c r="S2493" s="120">
        <v>1124</v>
      </c>
      <c r="T2493" s="85">
        <v>107.03</v>
      </c>
      <c r="U2493" s="86">
        <v>2</v>
      </c>
      <c r="V2493" s="123">
        <v>46.825625000000002</v>
      </c>
      <c r="W2493" s="85">
        <f t="shared" si="588"/>
        <v>749</v>
      </c>
      <c r="X2493" s="86">
        <v>0</v>
      </c>
      <c r="Y2493" s="85">
        <v>16.054500000000001</v>
      </c>
      <c r="Z2493" s="86">
        <f t="shared" si="589"/>
        <v>0</v>
      </c>
      <c r="AA2493" s="86">
        <f t="shared" si="576"/>
        <v>749</v>
      </c>
      <c r="AB2493" s="85">
        <v>122.77</v>
      </c>
      <c r="AC2493" s="85">
        <v>3</v>
      </c>
      <c r="AD2493" s="124">
        <f t="shared" si="586"/>
        <v>73.661999999999992</v>
      </c>
      <c r="AE2493" s="86">
        <f t="shared" si="577"/>
        <v>884</v>
      </c>
      <c r="AF2493" s="85">
        <v>0</v>
      </c>
      <c r="AG2493" s="85">
        <v>36.831000000000003</v>
      </c>
      <c r="AH2493" s="85">
        <f t="shared" si="578"/>
        <v>0</v>
      </c>
      <c r="AI2493" s="86">
        <f t="shared" si="579"/>
        <v>1633</v>
      </c>
      <c r="AJ2493" s="86">
        <f t="shared" si="580"/>
        <v>509</v>
      </c>
      <c r="AK2493" s="122"/>
      <c r="AL2493" s="85">
        <v>122.77</v>
      </c>
      <c r="AM2493" s="85">
        <v>3</v>
      </c>
      <c r="AN2493" s="124">
        <f t="shared" si="587"/>
        <v>73.661999999999992</v>
      </c>
      <c r="AO2493" s="86">
        <f t="shared" si="581"/>
        <v>884</v>
      </c>
      <c r="AP2493" s="85">
        <v>0</v>
      </c>
      <c r="AQ2493" s="85">
        <v>36.831000000000003</v>
      </c>
      <c r="AR2493" s="85">
        <f t="shared" si="582"/>
        <v>0</v>
      </c>
      <c r="AS2493" s="86">
        <f t="shared" si="584"/>
        <v>1633</v>
      </c>
      <c r="AT2493" s="170">
        <f t="shared" si="585"/>
        <v>0</v>
      </c>
      <c r="AU2493" s="86">
        <v>1633</v>
      </c>
      <c r="AV2493" s="170">
        <f t="shared" si="583"/>
        <v>0</v>
      </c>
    </row>
    <row r="2494" spans="1:48" s="73" customFormat="1" x14ac:dyDescent="0.2">
      <c r="A2494" s="10" t="s">
        <v>555</v>
      </c>
      <c r="B2494" s="14" t="s">
        <v>36</v>
      </c>
      <c r="C2494" s="14" t="s">
        <v>37</v>
      </c>
      <c r="D2494" s="14" t="s">
        <v>6830</v>
      </c>
      <c r="E2494" s="58">
        <v>322253</v>
      </c>
      <c r="F2494" s="15" t="s">
        <v>6831</v>
      </c>
      <c r="G2494" s="15" t="s">
        <v>6696</v>
      </c>
      <c r="H2494" s="16">
        <v>100011611</v>
      </c>
      <c r="I2494" s="62">
        <v>710023472</v>
      </c>
      <c r="J2494" s="13">
        <v>710023472</v>
      </c>
      <c r="K2494" s="15" t="s">
        <v>48</v>
      </c>
      <c r="L2494" s="12" t="s">
        <v>555</v>
      </c>
      <c r="M2494" s="15" t="s">
        <v>556</v>
      </c>
      <c r="N2494" s="49">
        <v>8604</v>
      </c>
      <c r="O2494" s="15" t="s">
        <v>6832</v>
      </c>
      <c r="P2494" s="15" t="s">
        <v>6833</v>
      </c>
      <c r="Q2494" s="48">
        <v>519464</v>
      </c>
      <c r="R2494" s="11" t="s">
        <v>45</v>
      </c>
      <c r="S2494" s="120">
        <v>3371</v>
      </c>
      <c r="T2494" s="85">
        <v>107.03</v>
      </c>
      <c r="U2494" s="86">
        <v>6</v>
      </c>
      <c r="V2494" s="123">
        <v>46.825625000000002</v>
      </c>
      <c r="W2494" s="85">
        <f t="shared" si="588"/>
        <v>2248</v>
      </c>
      <c r="X2494" s="86">
        <v>0</v>
      </c>
      <c r="Y2494" s="85">
        <v>16.054500000000001</v>
      </c>
      <c r="Z2494" s="86">
        <f t="shared" si="589"/>
        <v>0</v>
      </c>
      <c r="AA2494" s="86">
        <f t="shared" si="576"/>
        <v>2248</v>
      </c>
      <c r="AB2494" s="85">
        <v>122.77</v>
      </c>
      <c r="AC2494" s="85">
        <v>10</v>
      </c>
      <c r="AD2494" s="124">
        <f t="shared" si="586"/>
        <v>73.661999999999992</v>
      </c>
      <c r="AE2494" s="86">
        <f t="shared" si="577"/>
        <v>2946</v>
      </c>
      <c r="AF2494" s="85">
        <v>0</v>
      </c>
      <c r="AG2494" s="85">
        <v>36.831000000000003</v>
      </c>
      <c r="AH2494" s="85">
        <f t="shared" si="578"/>
        <v>0</v>
      </c>
      <c r="AI2494" s="86">
        <f t="shared" si="579"/>
        <v>5194</v>
      </c>
      <c r="AJ2494" s="86">
        <f t="shared" si="580"/>
        <v>1823</v>
      </c>
      <c r="AK2494" s="122"/>
      <c r="AL2494" s="85">
        <v>122.77</v>
      </c>
      <c r="AM2494" s="85">
        <v>10</v>
      </c>
      <c r="AN2494" s="124">
        <f t="shared" si="587"/>
        <v>73.661999999999992</v>
      </c>
      <c r="AO2494" s="86">
        <f t="shared" si="581"/>
        <v>2946</v>
      </c>
      <c r="AP2494" s="85">
        <v>0</v>
      </c>
      <c r="AQ2494" s="85">
        <v>36.831000000000003</v>
      </c>
      <c r="AR2494" s="85">
        <f t="shared" si="582"/>
        <v>0</v>
      </c>
      <c r="AS2494" s="86">
        <f t="shared" si="584"/>
        <v>5194</v>
      </c>
      <c r="AT2494" s="170">
        <f t="shared" si="585"/>
        <v>0</v>
      </c>
      <c r="AU2494" s="86">
        <v>5194</v>
      </c>
      <c r="AV2494" s="170">
        <f t="shared" si="583"/>
        <v>0</v>
      </c>
    </row>
    <row r="2495" spans="1:48" s="73" customFormat="1" ht="45" x14ac:dyDescent="0.2">
      <c r="A2495" s="10" t="s">
        <v>555</v>
      </c>
      <c r="B2495" s="14" t="s">
        <v>36</v>
      </c>
      <c r="C2495" s="14" t="s">
        <v>37</v>
      </c>
      <c r="D2495" s="14" t="s">
        <v>7879</v>
      </c>
      <c r="E2495" s="58">
        <v>329975</v>
      </c>
      <c r="F2495" s="15" t="s">
        <v>7880</v>
      </c>
      <c r="G2495" s="15" t="s">
        <v>6696</v>
      </c>
      <c r="H2495" s="16">
        <v>100013446</v>
      </c>
      <c r="I2495" s="62">
        <v>710040369</v>
      </c>
      <c r="J2495" s="13">
        <v>37876104</v>
      </c>
      <c r="K2495" s="15" t="s">
        <v>92</v>
      </c>
      <c r="L2495" s="12" t="s">
        <v>555</v>
      </c>
      <c r="M2495" s="15" t="s">
        <v>7841</v>
      </c>
      <c r="N2495" s="49">
        <v>6548</v>
      </c>
      <c r="O2495" s="15" t="s">
        <v>7881</v>
      </c>
      <c r="P2495" s="15" t="s">
        <v>7882</v>
      </c>
      <c r="Q2495" s="48">
        <v>526819</v>
      </c>
      <c r="R2495" s="11" t="s">
        <v>45</v>
      </c>
      <c r="S2495" s="120">
        <v>5619</v>
      </c>
      <c r="T2495" s="85">
        <v>107.03</v>
      </c>
      <c r="U2495" s="86">
        <v>10</v>
      </c>
      <c r="V2495" s="123">
        <v>46.825625000000002</v>
      </c>
      <c r="W2495" s="85">
        <f t="shared" si="588"/>
        <v>3746</v>
      </c>
      <c r="X2495" s="86">
        <v>0</v>
      </c>
      <c r="Y2495" s="85">
        <v>16.054500000000001</v>
      </c>
      <c r="Z2495" s="86">
        <f t="shared" si="589"/>
        <v>0</v>
      </c>
      <c r="AA2495" s="86">
        <f t="shared" si="576"/>
        <v>3746</v>
      </c>
      <c r="AB2495" s="85">
        <v>122.77</v>
      </c>
      <c r="AC2495" s="85">
        <v>9</v>
      </c>
      <c r="AD2495" s="124">
        <f t="shared" si="586"/>
        <v>73.661999999999992</v>
      </c>
      <c r="AE2495" s="86">
        <f t="shared" si="577"/>
        <v>2652</v>
      </c>
      <c r="AF2495" s="85">
        <v>0</v>
      </c>
      <c r="AG2495" s="85">
        <v>36.831000000000003</v>
      </c>
      <c r="AH2495" s="85">
        <f t="shared" si="578"/>
        <v>0</v>
      </c>
      <c r="AI2495" s="86">
        <f t="shared" si="579"/>
        <v>6398</v>
      </c>
      <c r="AJ2495" s="86">
        <f t="shared" si="580"/>
        <v>779</v>
      </c>
      <c r="AK2495" s="122"/>
      <c r="AL2495" s="85">
        <v>122.77</v>
      </c>
      <c r="AM2495" s="85">
        <v>9</v>
      </c>
      <c r="AN2495" s="124">
        <f t="shared" si="587"/>
        <v>73.661999999999992</v>
      </c>
      <c r="AO2495" s="86">
        <f t="shared" si="581"/>
        <v>2652</v>
      </c>
      <c r="AP2495" s="85">
        <v>0</v>
      </c>
      <c r="AQ2495" s="85">
        <v>36.831000000000003</v>
      </c>
      <c r="AR2495" s="85">
        <f t="shared" si="582"/>
        <v>0</v>
      </c>
      <c r="AS2495" s="86">
        <f t="shared" si="584"/>
        <v>6398</v>
      </c>
      <c r="AT2495" s="170">
        <f t="shared" si="585"/>
        <v>0</v>
      </c>
      <c r="AU2495" s="86">
        <v>6398</v>
      </c>
      <c r="AV2495" s="170">
        <f t="shared" si="583"/>
        <v>0</v>
      </c>
    </row>
    <row r="2496" spans="1:48" s="73" customFormat="1" x14ac:dyDescent="0.2">
      <c r="A2496" s="10" t="s">
        <v>555</v>
      </c>
      <c r="B2496" s="14" t="s">
        <v>36</v>
      </c>
      <c r="C2496" s="14" t="s">
        <v>37</v>
      </c>
      <c r="D2496" s="14" t="s">
        <v>8360</v>
      </c>
      <c r="E2496" s="58">
        <v>37791699</v>
      </c>
      <c r="F2496" s="15" t="s">
        <v>8361</v>
      </c>
      <c r="G2496" s="15" t="s">
        <v>6696</v>
      </c>
      <c r="H2496" s="16">
        <v>100011889</v>
      </c>
      <c r="I2496" s="62">
        <v>710024134</v>
      </c>
      <c r="J2496" s="13">
        <v>710024134</v>
      </c>
      <c r="K2496" s="15" t="s">
        <v>48</v>
      </c>
      <c r="L2496" s="12" t="s">
        <v>555</v>
      </c>
      <c r="M2496" s="15" t="s">
        <v>6968</v>
      </c>
      <c r="N2496" s="49">
        <v>6601</v>
      </c>
      <c r="O2496" s="15" t="s">
        <v>8362</v>
      </c>
      <c r="P2496" s="15" t="s">
        <v>8363</v>
      </c>
      <c r="Q2496" s="48">
        <v>582140</v>
      </c>
      <c r="R2496" s="11" t="s">
        <v>45</v>
      </c>
      <c r="S2496" s="120">
        <v>3371</v>
      </c>
      <c r="T2496" s="85">
        <v>107.03</v>
      </c>
      <c r="U2496" s="86">
        <v>6</v>
      </c>
      <c r="V2496" s="123">
        <v>46.825625000000002</v>
      </c>
      <c r="W2496" s="85">
        <f t="shared" si="588"/>
        <v>2248</v>
      </c>
      <c r="X2496" s="86">
        <v>0</v>
      </c>
      <c r="Y2496" s="85">
        <v>16.054500000000001</v>
      </c>
      <c r="Z2496" s="86">
        <f t="shared" si="589"/>
        <v>0</v>
      </c>
      <c r="AA2496" s="86">
        <f t="shared" si="576"/>
        <v>2248</v>
      </c>
      <c r="AB2496" s="85">
        <v>122.77</v>
      </c>
      <c r="AC2496" s="85">
        <v>5</v>
      </c>
      <c r="AD2496" s="124">
        <f t="shared" si="586"/>
        <v>73.661999999999992</v>
      </c>
      <c r="AE2496" s="86">
        <f t="shared" si="577"/>
        <v>1473</v>
      </c>
      <c r="AF2496" s="85">
        <v>0</v>
      </c>
      <c r="AG2496" s="85">
        <v>36.831000000000003</v>
      </c>
      <c r="AH2496" s="85">
        <f t="shared" si="578"/>
        <v>0</v>
      </c>
      <c r="AI2496" s="86">
        <f t="shared" si="579"/>
        <v>3721</v>
      </c>
      <c r="AJ2496" s="86">
        <f t="shared" si="580"/>
        <v>350</v>
      </c>
      <c r="AK2496" s="122"/>
      <c r="AL2496" s="85">
        <v>122.77</v>
      </c>
      <c r="AM2496" s="85">
        <v>5</v>
      </c>
      <c r="AN2496" s="124">
        <f t="shared" si="587"/>
        <v>73.661999999999992</v>
      </c>
      <c r="AO2496" s="86">
        <f t="shared" si="581"/>
        <v>1473</v>
      </c>
      <c r="AP2496" s="85">
        <v>0</v>
      </c>
      <c r="AQ2496" s="85">
        <v>36.831000000000003</v>
      </c>
      <c r="AR2496" s="85">
        <f t="shared" si="582"/>
        <v>0</v>
      </c>
      <c r="AS2496" s="86">
        <f t="shared" si="584"/>
        <v>3721</v>
      </c>
      <c r="AT2496" s="170">
        <f t="shared" si="585"/>
        <v>0</v>
      </c>
      <c r="AU2496" s="86">
        <v>3721</v>
      </c>
      <c r="AV2496" s="170">
        <f t="shared" si="583"/>
        <v>0</v>
      </c>
    </row>
    <row r="2497" spans="1:48" s="73" customFormat="1" x14ac:dyDescent="0.2">
      <c r="A2497" s="10" t="s">
        <v>555</v>
      </c>
      <c r="B2497" s="14" t="s">
        <v>36</v>
      </c>
      <c r="C2497" s="14" t="s">
        <v>37</v>
      </c>
      <c r="D2497" s="14" t="s">
        <v>7595</v>
      </c>
      <c r="E2497" s="58">
        <v>327336</v>
      </c>
      <c r="F2497" s="15" t="s">
        <v>7596</v>
      </c>
      <c r="G2497" s="15" t="s">
        <v>6696</v>
      </c>
      <c r="H2497" s="16">
        <v>100012711</v>
      </c>
      <c r="I2497" s="62">
        <v>710028636</v>
      </c>
      <c r="J2497" s="13">
        <v>710028636</v>
      </c>
      <c r="K2497" s="15" t="s">
        <v>48</v>
      </c>
      <c r="L2497" s="12" t="s">
        <v>555</v>
      </c>
      <c r="M2497" s="15" t="s">
        <v>6697</v>
      </c>
      <c r="N2497" s="49">
        <v>8212</v>
      </c>
      <c r="O2497" s="15" t="s">
        <v>7597</v>
      </c>
      <c r="P2497" s="15" t="s">
        <v>7598</v>
      </c>
      <c r="Q2497" s="48">
        <v>524727</v>
      </c>
      <c r="R2497" s="11" t="s">
        <v>45</v>
      </c>
      <c r="S2497" s="120">
        <v>6181</v>
      </c>
      <c r="T2497" s="85">
        <v>107.03</v>
      </c>
      <c r="U2497" s="86">
        <v>11</v>
      </c>
      <c r="V2497" s="123">
        <v>46.825625000000002</v>
      </c>
      <c r="W2497" s="85">
        <f t="shared" si="588"/>
        <v>4121</v>
      </c>
      <c r="X2497" s="86">
        <v>0</v>
      </c>
      <c r="Y2497" s="85">
        <v>16.054500000000001</v>
      </c>
      <c r="Z2497" s="86">
        <f t="shared" si="589"/>
        <v>0</v>
      </c>
      <c r="AA2497" s="86">
        <f t="shared" si="576"/>
        <v>4121</v>
      </c>
      <c r="AB2497" s="85">
        <v>122.77</v>
      </c>
      <c r="AC2497" s="85">
        <v>4</v>
      </c>
      <c r="AD2497" s="124">
        <f t="shared" si="586"/>
        <v>73.661999999999992</v>
      </c>
      <c r="AE2497" s="86">
        <f t="shared" si="577"/>
        <v>1179</v>
      </c>
      <c r="AF2497" s="85">
        <v>0</v>
      </c>
      <c r="AG2497" s="85">
        <v>36.831000000000003</v>
      </c>
      <c r="AH2497" s="85">
        <f t="shared" si="578"/>
        <v>0</v>
      </c>
      <c r="AI2497" s="86">
        <f t="shared" si="579"/>
        <v>5300</v>
      </c>
      <c r="AJ2497" s="86">
        <f t="shared" si="580"/>
        <v>-881</v>
      </c>
      <c r="AK2497" s="122"/>
      <c r="AL2497" s="85">
        <v>122.77</v>
      </c>
      <c r="AM2497" s="85">
        <v>4</v>
      </c>
      <c r="AN2497" s="124">
        <f t="shared" si="587"/>
        <v>73.661999999999992</v>
      </c>
      <c r="AO2497" s="86">
        <f t="shared" si="581"/>
        <v>1179</v>
      </c>
      <c r="AP2497" s="85">
        <v>0</v>
      </c>
      <c r="AQ2497" s="85">
        <v>36.831000000000003</v>
      </c>
      <c r="AR2497" s="85">
        <f t="shared" si="582"/>
        <v>0</v>
      </c>
      <c r="AS2497" s="86">
        <f t="shared" si="584"/>
        <v>5300</v>
      </c>
      <c r="AT2497" s="170">
        <f t="shared" si="585"/>
        <v>0</v>
      </c>
      <c r="AU2497" s="86">
        <v>5300</v>
      </c>
      <c r="AV2497" s="170">
        <f t="shared" si="583"/>
        <v>0</v>
      </c>
    </row>
    <row r="2498" spans="1:48" s="73" customFormat="1" x14ac:dyDescent="0.2">
      <c r="A2498" s="10" t="s">
        <v>555</v>
      </c>
      <c r="B2498" s="14" t="s">
        <v>36</v>
      </c>
      <c r="C2498" s="14" t="s">
        <v>37</v>
      </c>
      <c r="D2498" s="14" t="s">
        <v>8002</v>
      </c>
      <c r="E2498" s="58">
        <v>330671</v>
      </c>
      <c r="F2498" s="15" t="s">
        <v>8003</v>
      </c>
      <c r="G2498" s="15" t="s">
        <v>6696</v>
      </c>
      <c r="H2498" s="16">
        <v>100013720</v>
      </c>
      <c r="I2498" s="62">
        <v>710032072</v>
      </c>
      <c r="J2498" s="13">
        <v>710032072</v>
      </c>
      <c r="K2498" s="15" t="s">
        <v>48</v>
      </c>
      <c r="L2498" s="12" t="s">
        <v>555</v>
      </c>
      <c r="M2498" s="15" t="s">
        <v>6748</v>
      </c>
      <c r="N2498" s="49">
        <v>9003</v>
      </c>
      <c r="O2498" s="15" t="s">
        <v>8004</v>
      </c>
      <c r="P2498" s="15" t="s">
        <v>8005</v>
      </c>
      <c r="Q2498" s="48">
        <v>527505</v>
      </c>
      <c r="R2498" s="11" t="s">
        <v>45</v>
      </c>
      <c r="S2498" s="120">
        <v>5619</v>
      </c>
      <c r="T2498" s="85">
        <v>107.03</v>
      </c>
      <c r="U2498" s="86">
        <v>10</v>
      </c>
      <c r="V2498" s="123">
        <v>46.825625000000002</v>
      </c>
      <c r="W2498" s="85">
        <f t="shared" si="588"/>
        <v>3746</v>
      </c>
      <c r="X2498" s="86">
        <v>0</v>
      </c>
      <c r="Y2498" s="85">
        <v>16.054500000000001</v>
      </c>
      <c r="Z2498" s="86">
        <f t="shared" si="589"/>
        <v>0</v>
      </c>
      <c r="AA2498" s="86">
        <f t="shared" si="576"/>
        <v>3746</v>
      </c>
      <c r="AB2498" s="85">
        <v>122.77</v>
      </c>
      <c r="AC2498" s="85">
        <v>9</v>
      </c>
      <c r="AD2498" s="124">
        <f t="shared" si="586"/>
        <v>73.661999999999992</v>
      </c>
      <c r="AE2498" s="86">
        <f t="shared" si="577"/>
        <v>2652</v>
      </c>
      <c r="AF2498" s="85">
        <v>0</v>
      </c>
      <c r="AG2498" s="85">
        <v>36.831000000000003</v>
      </c>
      <c r="AH2498" s="85">
        <f t="shared" si="578"/>
        <v>0</v>
      </c>
      <c r="AI2498" s="86">
        <f t="shared" si="579"/>
        <v>6398</v>
      </c>
      <c r="AJ2498" s="86">
        <f t="shared" si="580"/>
        <v>779</v>
      </c>
      <c r="AK2498" s="122"/>
      <c r="AL2498" s="85">
        <v>122.77</v>
      </c>
      <c r="AM2498" s="85">
        <v>9</v>
      </c>
      <c r="AN2498" s="124">
        <f t="shared" si="587"/>
        <v>73.661999999999992</v>
      </c>
      <c r="AO2498" s="86">
        <f t="shared" si="581"/>
        <v>2652</v>
      </c>
      <c r="AP2498" s="85">
        <v>0</v>
      </c>
      <c r="AQ2498" s="85">
        <v>36.831000000000003</v>
      </c>
      <c r="AR2498" s="85">
        <f t="shared" si="582"/>
        <v>0</v>
      </c>
      <c r="AS2498" s="86">
        <f t="shared" si="584"/>
        <v>6398</v>
      </c>
      <c r="AT2498" s="170">
        <f t="shared" si="585"/>
        <v>0</v>
      </c>
      <c r="AU2498" s="86">
        <v>6398</v>
      </c>
      <c r="AV2498" s="170">
        <f t="shared" si="583"/>
        <v>0</v>
      </c>
    </row>
    <row r="2499" spans="1:48" s="76" customFormat="1" x14ac:dyDescent="0.2">
      <c r="A2499" s="10" t="s">
        <v>555</v>
      </c>
      <c r="B2499" s="14" t="s">
        <v>36</v>
      </c>
      <c r="C2499" s="14" t="s">
        <v>37</v>
      </c>
      <c r="D2499" s="14" t="s">
        <v>6834</v>
      </c>
      <c r="E2499" s="58">
        <v>322261</v>
      </c>
      <c r="F2499" s="15" t="s">
        <v>6835</v>
      </c>
      <c r="G2499" s="15" t="s">
        <v>6696</v>
      </c>
      <c r="H2499" s="16">
        <v>100011614</v>
      </c>
      <c r="I2499" s="62">
        <v>710023480</v>
      </c>
      <c r="J2499" s="13">
        <v>710023480</v>
      </c>
      <c r="K2499" s="15" t="s">
        <v>48</v>
      </c>
      <c r="L2499" s="12" t="s">
        <v>555</v>
      </c>
      <c r="M2499" s="15" t="s">
        <v>556</v>
      </c>
      <c r="N2499" s="49">
        <v>8645</v>
      </c>
      <c r="O2499" s="15" t="s">
        <v>6836</v>
      </c>
      <c r="P2499" s="15" t="s">
        <v>6837</v>
      </c>
      <c r="Q2499" s="48">
        <v>519472</v>
      </c>
      <c r="R2499" s="11" t="s">
        <v>45</v>
      </c>
      <c r="S2499" s="120">
        <v>4688</v>
      </c>
      <c r="T2499" s="85">
        <v>107.03</v>
      </c>
      <c r="U2499" s="86">
        <v>8</v>
      </c>
      <c r="V2499" s="123">
        <v>46.825625000000002</v>
      </c>
      <c r="W2499" s="85">
        <f t="shared" si="588"/>
        <v>2997</v>
      </c>
      <c r="X2499" s="86">
        <v>1</v>
      </c>
      <c r="Y2499" s="85">
        <v>16.054500000000001</v>
      </c>
      <c r="Z2499" s="86">
        <f t="shared" si="589"/>
        <v>128</v>
      </c>
      <c r="AA2499" s="86">
        <f t="shared" si="576"/>
        <v>3125</v>
      </c>
      <c r="AB2499" s="85">
        <v>122.77</v>
      </c>
      <c r="AC2499" s="85">
        <v>10</v>
      </c>
      <c r="AD2499" s="124">
        <f t="shared" si="586"/>
        <v>73.661999999999992</v>
      </c>
      <c r="AE2499" s="86">
        <f t="shared" si="577"/>
        <v>2946</v>
      </c>
      <c r="AF2499" s="85">
        <v>1</v>
      </c>
      <c r="AG2499" s="85">
        <v>36.831000000000003</v>
      </c>
      <c r="AH2499" s="85">
        <f t="shared" si="578"/>
        <v>147</v>
      </c>
      <c r="AI2499" s="86">
        <f t="shared" si="579"/>
        <v>6218</v>
      </c>
      <c r="AJ2499" s="86">
        <f t="shared" si="580"/>
        <v>1530</v>
      </c>
      <c r="AK2499" s="122"/>
      <c r="AL2499" s="85">
        <v>122.77</v>
      </c>
      <c r="AM2499" s="85">
        <v>10</v>
      </c>
      <c r="AN2499" s="124">
        <f t="shared" si="587"/>
        <v>73.661999999999992</v>
      </c>
      <c r="AO2499" s="86">
        <f t="shared" si="581"/>
        <v>2946</v>
      </c>
      <c r="AP2499" s="85">
        <v>1</v>
      </c>
      <c r="AQ2499" s="85">
        <v>36.831000000000003</v>
      </c>
      <c r="AR2499" s="85">
        <f t="shared" si="582"/>
        <v>147</v>
      </c>
      <c r="AS2499" s="86">
        <f t="shared" si="584"/>
        <v>6218</v>
      </c>
      <c r="AT2499" s="171">
        <f t="shared" si="585"/>
        <v>0</v>
      </c>
      <c r="AU2499" s="86">
        <v>6218</v>
      </c>
      <c r="AV2499" s="171">
        <f t="shared" si="583"/>
        <v>0</v>
      </c>
    </row>
    <row r="2500" spans="1:48" s="73" customFormat="1" ht="45" x14ac:dyDescent="0.2">
      <c r="A2500" s="10" t="s">
        <v>555</v>
      </c>
      <c r="B2500" s="14" t="s">
        <v>36</v>
      </c>
      <c r="C2500" s="14" t="s">
        <v>37</v>
      </c>
      <c r="D2500" s="14" t="s">
        <v>7599</v>
      </c>
      <c r="E2500" s="58">
        <v>327344</v>
      </c>
      <c r="F2500" s="15" t="s">
        <v>7600</v>
      </c>
      <c r="G2500" s="15" t="s">
        <v>6696</v>
      </c>
      <c r="H2500" s="16">
        <v>100012720</v>
      </c>
      <c r="I2500" s="62">
        <v>710028644</v>
      </c>
      <c r="J2500" s="13">
        <v>37876988</v>
      </c>
      <c r="K2500" s="15" t="s">
        <v>105</v>
      </c>
      <c r="L2500" s="12" t="s">
        <v>555</v>
      </c>
      <c r="M2500" s="15" t="s">
        <v>6697</v>
      </c>
      <c r="N2500" s="49">
        <v>8203</v>
      </c>
      <c r="O2500" s="15" t="s">
        <v>7601</v>
      </c>
      <c r="P2500" s="15" t="s">
        <v>7602</v>
      </c>
      <c r="Q2500" s="48">
        <v>524743</v>
      </c>
      <c r="R2500" s="11" t="s">
        <v>45</v>
      </c>
      <c r="S2500" s="120">
        <v>26410</v>
      </c>
      <c r="T2500" s="85">
        <v>107.03</v>
      </c>
      <c r="U2500" s="86">
        <v>47</v>
      </c>
      <c r="V2500" s="123">
        <v>46.825625000000002</v>
      </c>
      <c r="W2500" s="85">
        <f t="shared" si="588"/>
        <v>17606</v>
      </c>
      <c r="X2500" s="86">
        <v>0</v>
      </c>
      <c r="Y2500" s="85">
        <v>16.054500000000001</v>
      </c>
      <c r="Z2500" s="86">
        <f t="shared" si="589"/>
        <v>0</v>
      </c>
      <c r="AA2500" s="86">
        <f t="shared" si="576"/>
        <v>17606</v>
      </c>
      <c r="AB2500" s="85">
        <v>122.77</v>
      </c>
      <c r="AC2500" s="85">
        <v>43</v>
      </c>
      <c r="AD2500" s="124">
        <f t="shared" si="586"/>
        <v>73.661999999999992</v>
      </c>
      <c r="AE2500" s="86">
        <f t="shared" si="577"/>
        <v>12670</v>
      </c>
      <c r="AF2500" s="85">
        <v>0</v>
      </c>
      <c r="AG2500" s="85">
        <v>36.831000000000003</v>
      </c>
      <c r="AH2500" s="85">
        <f t="shared" si="578"/>
        <v>0</v>
      </c>
      <c r="AI2500" s="86">
        <f t="shared" si="579"/>
        <v>30276</v>
      </c>
      <c r="AJ2500" s="86">
        <f t="shared" si="580"/>
        <v>3866</v>
      </c>
      <c r="AK2500" s="122"/>
      <c r="AL2500" s="85">
        <v>122.77</v>
      </c>
      <c r="AM2500" s="85">
        <v>43</v>
      </c>
      <c r="AN2500" s="124">
        <f t="shared" si="587"/>
        <v>73.661999999999992</v>
      </c>
      <c r="AO2500" s="86">
        <f t="shared" si="581"/>
        <v>12670</v>
      </c>
      <c r="AP2500" s="85">
        <v>0</v>
      </c>
      <c r="AQ2500" s="85">
        <v>36.831000000000003</v>
      </c>
      <c r="AR2500" s="85">
        <f t="shared" si="582"/>
        <v>0</v>
      </c>
      <c r="AS2500" s="86">
        <f t="shared" si="584"/>
        <v>30276</v>
      </c>
      <c r="AT2500" s="170">
        <f t="shared" si="585"/>
        <v>0</v>
      </c>
      <c r="AU2500" s="86">
        <v>30276</v>
      </c>
      <c r="AV2500" s="170">
        <f t="shared" si="583"/>
        <v>0</v>
      </c>
    </row>
    <row r="2501" spans="1:48" s="73" customFormat="1" x14ac:dyDescent="0.2">
      <c r="A2501" s="10" t="s">
        <v>555</v>
      </c>
      <c r="B2501" s="14" t="s">
        <v>36</v>
      </c>
      <c r="C2501" s="14" t="s">
        <v>37</v>
      </c>
      <c r="D2501" s="14" t="s">
        <v>6838</v>
      </c>
      <c r="E2501" s="58">
        <v>322270</v>
      </c>
      <c r="F2501" s="15" t="s">
        <v>6839</v>
      </c>
      <c r="G2501" s="15" t="s">
        <v>6696</v>
      </c>
      <c r="H2501" s="16">
        <v>100011616</v>
      </c>
      <c r="I2501" s="62">
        <v>710023499</v>
      </c>
      <c r="J2501" s="13">
        <v>710023499</v>
      </c>
      <c r="K2501" s="15" t="s">
        <v>48</v>
      </c>
      <c r="L2501" s="12" t="s">
        <v>555</v>
      </c>
      <c r="M2501" s="15" t="s">
        <v>556</v>
      </c>
      <c r="N2501" s="49">
        <v>8606</v>
      </c>
      <c r="O2501" s="15" t="s">
        <v>6840</v>
      </c>
      <c r="P2501" s="15" t="s">
        <v>6841</v>
      </c>
      <c r="Q2501" s="48">
        <v>519481</v>
      </c>
      <c r="R2501" s="11" t="s">
        <v>45</v>
      </c>
      <c r="S2501" s="120">
        <v>13486</v>
      </c>
      <c r="T2501" s="85">
        <v>107.03</v>
      </c>
      <c r="U2501" s="86">
        <v>24</v>
      </c>
      <c r="V2501" s="123">
        <v>46.825625000000002</v>
      </c>
      <c r="W2501" s="85">
        <f t="shared" si="588"/>
        <v>8991</v>
      </c>
      <c r="X2501" s="86">
        <v>0</v>
      </c>
      <c r="Y2501" s="85">
        <v>16.054500000000001</v>
      </c>
      <c r="Z2501" s="86">
        <f t="shared" si="589"/>
        <v>0</v>
      </c>
      <c r="AA2501" s="86">
        <f t="shared" ref="AA2501:AA2564" si="590">+Z2501+W2501</f>
        <v>8991</v>
      </c>
      <c r="AB2501" s="85">
        <v>122.77</v>
      </c>
      <c r="AC2501" s="85">
        <v>24</v>
      </c>
      <c r="AD2501" s="124">
        <f t="shared" si="586"/>
        <v>73.661999999999992</v>
      </c>
      <c r="AE2501" s="86">
        <f t="shared" ref="AE2501:AE2564" si="591">ROUND(AC2501*AD2501*4,0)</f>
        <v>7072</v>
      </c>
      <c r="AF2501" s="85">
        <v>0</v>
      </c>
      <c r="AG2501" s="85">
        <v>36.831000000000003</v>
      </c>
      <c r="AH2501" s="85">
        <f t="shared" ref="AH2501:AH2564" si="592">ROUND(AF2501*AG2501*4,0)</f>
        <v>0</v>
      </c>
      <c r="AI2501" s="86">
        <f t="shared" ref="AI2501:AI2564" si="593">+AA2501+AE2501+AH2501</f>
        <v>16063</v>
      </c>
      <c r="AJ2501" s="86">
        <f t="shared" ref="AJ2501:AJ2564" si="594">+AI2501-S2501</f>
        <v>2577</v>
      </c>
      <c r="AK2501" s="122"/>
      <c r="AL2501" s="85">
        <v>122.77</v>
      </c>
      <c r="AM2501" s="85">
        <v>24</v>
      </c>
      <c r="AN2501" s="124">
        <f t="shared" si="587"/>
        <v>73.661999999999992</v>
      </c>
      <c r="AO2501" s="86">
        <f t="shared" ref="AO2501:AO2564" si="595">ROUND(AM2501*AN2501*4,0)</f>
        <v>7072</v>
      </c>
      <c r="AP2501" s="85">
        <v>0</v>
      </c>
      <c r="AQ2501" s="85">
        <v>36.831000000000003</v>
      </c>
      <c r="AR2501" s="85">
        <f t="shared" ref="AR2501:AR2564" si="596">ROUND(AP2501*AQ2501*4,0)</f>
        <v>0</v>
      </c>
      <c r="AS2501" s="86">
        <f t="shared" si="584"/>
        <v>16063</v>
      </c>
      <c r="AT2501" s="170">
        <f t="shared" si="585"/>
        <v>0</v>
      </c>
      <c r="AU2501" s="86">
        <v>16063</v>
      </c>
      <c r="AV2501" s="170">
        <f t="shared" ref="AV2501:AV2564" si="597">+AU2501-AS2501</f>
        <v>0</v>
      </c>
    </row>
    <row r="2502" spans="1:48" s="73" customFormat="1" ht="30" x14ac:dyDescent="0.2">
      <c r="A2502" s="10" t="s">
        <v>555</v>
      </c>
      <c r="B2502" s="14" t="s">
        <v>36</v>
      </c>
      <c r="C2502" s="14" t="s">
        <v>37</v>
      </c>
      <c r="D2502" s="14" t="s">
        <v>6950</v>
      </c>
      <c r="E2502" s="58">
        <v>322741</v>
      </c>
      <c r="F2502" s="15" t="s">
        <v>6951</v>
      </c>
      <c r="G2502" s="15" t="s">
        <v>6696</v>
      </c>
      <c r="H2502" s="16">
        <v>100011719</v>
      </c>
      <c r="I2502" s="62">
        <v>710023790</v>
      </c>
      <c r="J2502" s="13">
        <v>37873989</v>
      </c>
      <c r="K2502" s="15" t="s">
        <v>1129</v>
      </c>
      <c r="L2502" s="12" t="s">
        <v>555</v>
      </c>
      <c r="M2502" s="15" t="s">
        <v>556</v>
      </c>
      <c r="N2502" s="49">
        <v>8633</v>
      </c>
      <c r="O2502" s="15" t="s">
        <v>6952</v>
      </c>
      <c r="P2502" s="15" t="s">
        <v>6953</v>
      </c>
      <c r="Q2502" s="48">
        <v>519961</v>
      </c>
      <c r="R2502" s="11" t="s">
        <v>45</v>
      </c>
      <c r="S2502" s="120">
        <v>41581</v>
      </c>
      <c r="T2502" s="85">
        <v>107.03</v>
      </c>
      <c r="U2502" s="86">
        <v>74</v>
      </c>
      <c r="V2502" s="123">
        <v>46.825625000000002</v>
      </c>
      <c r="W2502" s="85">
        <f t="shared" si="588"/>
        <v>27721</v>
      </c>
      <c r="X2502" s="86">
        <v>0</v>
      </c>
      <c r="Y2502" s="85">
        <v>16.054500000000001</v>
      </c>
      <c r="Z2502" s="86">
        <f t="shared" si="589"/>
        <v>0</v>
      </c>
      <c r="AA2502" s="86">
        <f t="shared" si="590"/>
        <v>27721</v>
      </c>
      <c r="AB2502" s="85">
        <v>122.77</v>
      </c>
      <c r="AC2502" s="85">
        <v>0</v>
      </c>
      <c r="AD2502" s="124">
        <f t="shared" si="586"/>
        <v>73.661999999999992</v>
      </c>
      <c r="AE2502" s="86">
        <f t="shared" si="591"/>
        <v>0</v>
      </c>
      <c r="AF2502" s="85">
        <v>0</v>
      </c>
      <c r="AG2502" s="85">
        <v>36.831000000000003</v>
      </c>
      <c r="AH2502" s="85">
        <f t="shared" si="592"/>
        <v>0</v>
      </c>
      <c r="AI2502" s="86">
        <f t="shared" si="593"/>
        <v>27721</v>
      </c>
      <c r="AJ2502" s="86">
        <f t="shared" si="594"/>
        <v>-13860</v>
      </c>
      <c r="AK2502" s="122"/>
      <c r="AL2502" s="85">
        <v>122.77</v>
      </c>
      <c r="AM2502" s="85">
        <f>0</f>
        <v>0</v>
      </c>
      <c r="AN2502" s="124">
        <f t="shared" si="587"/>
        <v>73.661999999999992</v>
      </c>
      <c r="AO2502" s="86">
        <f t="shared" si="595"/>
        <v>0</v>
      </c>
      <c r="AP2502" s="85">
        <f>0</f>
        <v>0</v>
      </c>
      <c r="AQ2502" s="85">
        <v>36.831000000000003</v>
      </c>
      <c r="AR2502" s="85">
        <f t="shared" si="596"/>
        <v>0</v>
      </c>
      <c r="AS2502" s="86">
        <f t="shared" ref="AS2502:AS2565" si="598">+AR2502+AO2502+AA2502</f>
        <v>27721</v>
      </c>
      <c r="AT2502" s="170">
        <f t="shared" ref="AT2502:AT2565" si="599">+AS2502-AI2502</f>
        <v>0</v>
      </c>
      <c r="AU2502" s="86">
        <v>27721</v>
      </c>
      <c r="AV2502" s="170">
        <f t="shared" si="597"/>
        <v>0</v>
      </c>
    </row>
    <row r="2503" spans="1:48" s="73" customFormat="1" x14ac:dyDescent="0.2">
      <c r="A2503" s="10" t="s">
        <v>555</v>
      </c>
      <c r="B2503" s="14" t="s">
        <v>36</v>
      </c>
      <c r="C2503" s="14" t="s">
        <v>37</v>
      </c>
      <c r="D2503" s="14" t="s">
        <v>6966</v>
      </c>
      <c r="E2503" s="58">
        <v>323021</v>
      </c>
      <c r="F2503" s="15" t="s">
        <v>6967</v>
      </c>
      <c r="G2503" s="15" t="s">
        <v>6696</v>
      </c>
      <c r="H2503" s="16">
        <v>100016994</v>
      </c>
      <c r="I2503" s="62">
        <v>710257430</v>
      </c>
      <c r="J2503" s="13">
        <v>710257430</v>
      </c>
      <c r="K2503" s="15" t="s">
        <v>48</v>
      </c>
      <c r="L2503" s="12" t="s">
        <v>555</v>
      </c>
      <c r="M2503" s="15" t="s">
        <v>6968</v>
      </c>
      <c r="N2503" s="49">
        <v>6601</v>
      </c>
      <c r="O2503" s="15" t="s">
        <v>6969</v>
      </c>
      <c r="P2503" s="15" t="s">
        <v>6972</v>
      </c>
      <c r="Q2503" s="48">
        <v>520004</v>
      </c>
      <c r="R2503" s="11" t="s">
        <v>45</v>
      </c>
      <c r="S2503" s="120">
        <v>2248</v>
      </c>
      <c r="T2503" s="85">
        <v>107.03</v>
      </c>
      <c r="U2503" s="86">
        <v>4</v>
      </c>
      <c r="V2503" s="123">
        <v>46.825625000000002</v>
      </c>
      <c r="W2503" s="85">
        <f t="shared" si="588"/>
        <v>1498</v>
      </c>
      <c r="X2503" s="86">
        <v>0</v>
      </c>
      <c r="Y2503" s="85">
        <v>16.054500000000001</v>
      </c>
      <c r="Z2503" s="86">
        <f t="shared" si="589"/>
        <v>0</v>
      </c>
      <c r="AA2503" s="86">
        <f t="shared" si="590"/>
        <v>1498</v>
      </c>
      <c r="AB2503" s="85">
        <v>122.77</v>
      </c>
      <c r="AC2503" s="85">
        <v>0</v>
      </c>
      <c r="AD2503" s="124">
        <f t="shared" si="586"/>
        <v>73.661999999999992</v>
      </c>
      <c r="AE2503" s="86">
        <f t="shared" si="591"/>
        <v>0</v>
      </c>
      <c r="AF2503" s="85">
        <v>0</v>
      </c>
      <c r="AG2503" s="85">
        <v>36.831000000000003</v>
      </c>
      <c r="AH2503" s="85">
        <f t="shared" si="592"/>
        <v>0</v>
      </c>
      <c r="AI2503" s="86">
        <f t="shared" si="593"/>
        <v>1498</v>
      </c>
      <c r="AJ2503" s="86">
        <f t="shared" si="594"/>
        <v>-750</v>
      </c>
      <c r="AK2503" s="122" t="s">
        <v>16721</v>
      </c>
      <c r="AL2503" s="85">
        <v>122.77</v>
      </c>
      <c r="AM2503" s="85">
        <f>0</f>
        <v>0</v>
      </c>
      <c r="AN2503" s="124">
        <f t="shared" si="587"/>
        <v>73.661999999999992</v>
      </c>
      <c r="AO2503" s="86">
        <f t="shared" si="595"/>
        <v>0</v>
      </c>
      <c r="AP2503" s="85">
        <f>0</f>
        <v>0</v>
      </c>
      <c r="AQ2503" s="85">
        <v>36.831000000000003</v>
      </c>
      <c r="AR2503" s="85">
        <f t="shared" si="596"/>
        <v>0</v>
      </c>
      <c r="AS2503" s="86">
        <f t="shared" si="598"/>
        <v>1498</v>
      </c>
      <c r="AT2503" s="170">
        <f t="shared" si="599"/>
        <v>0</v>
      </c>
      <c r="AU2503" s="86">
        <v>1498</v>
      </c>
      <c r="AV2503" s="170">
        <f t="shared" si="597"/>
        <v>0</v>
      </c>
    </row>
    <row r="2504" spans="1:48" s="73" customFormat="1" ht="45" x14ac:dyDescent="0.2">
      <c r="A2504" s="10" t="s">
        <v>555</v>
      </c>
      <c r="B2504" s="14" t="s">
        <v>36</v>
      </c>
      <c r="C2504" s="14" t="s">
        <v>37</v>
      </c>
      <c r="D2504" s="14" t="s">
        <v>7883</v>
      </c>
      <c r="E2504" s="58">
        <v>330001</v>
      </c>
      <c r="F2504" s="15" t="s">
        <v>7884</v>
      </c>
      <c r="G2504" s="15" t="s">
        <v>6696</v>
      </c>
      <c r="H2504" s="16">
        <v>100013449</v>
      </c>
      <c r="I2504" s="62">
        <v>710031661</v>
      </c>
      <c r="J2504" s="13">
        <v>37876139</v>
      </c>
      <c r="K2504" s="15" t="s">
        <v>105</v>
      </c>
      <c r="L2504" s="12" t="s">
        <v>555</v>
      </c>
      <c r="M2504" s="15" t="s">
        <v>7841</v>
      </c>
      <c r="N2504" s="49">
        <v>6533</v>
      </c>
      <c r="O2504" s="15" t="s">
        <v>7885</v>
      </c>
      <c r="P2504" s="15" t="s">
        <v>7886</v>
      </c>
      <c r="Q2504" s="48">
        <v>526843</v>
      </c>
      <c r="R2504" s="11" t="s">
        <v>45</v>
      </c>
      <c r="S2504" s="120">
        <v>3933</v>
      </c>
      <c r="T2504" s="85">
        <v>107.03</v>
      </c>
      <c r="U2504" s="86">
        <v>7</v>
      </c>
      <c r="V2504" s="123">
        <v>46.825625000000002</v>
      </c>
      <c r="W2504" s="85">
        <f t="shared" si="588"/>
        <v>2622</v>
      </c>
      <c r="X2504" s="86">
        <v>0</v>
      </c>
      <c r="Y2504" s="85">
        <v>16.054500000000001</v>
      </c>
      <c r="Z2504" s="86">
        <f t="shared" si="589"/>
        <v>0</v>
      </c>
      <c r="AA2504" s="86">
        <f t="shared" si="590"/>
        <v>2622</v>
      </c>
      <c r="AB2504" s="85">
        <v>122.77</v>
      </c>
      <c r="AC2504" s="85">
        <v>3</v>
      </c>
      <c r="AD2504" s="124">
        <f t="shared" si="586"/>
        <v>73.661999999999992</v>
      </c>
      <c r="AE2504" s="86">
        <f t="shared" si="591"/>
        <v>884</v>
      </c>
      <c r="AF2504" s="85">
        <v>0</v>
      </c>
      <c r="AG2504" s="85">
        <v>36.831000000000003</v>
      </c>
      <c r="AH2504" s="85">
        <f t="shared" si="592"/>
        <v>0</v>
      </c>
      <c r="AI2504" s="86">
        <f t="shared" si="593"/>
        <v>3506</v>
      </c>
      <c r="AJ2504" s="86">
        <f t="shared" si="594"/>
        <v>-427</v>
      </c>
      <c r="AK2504" s="122"/>
      <c r="AL2504" s="85">
        <v>122.77</v>
      </c>
      <c r="AM2504" s="85">
        <v>3</v>
      </c>
      <c r="AN2504" s="124">
        <f t="shared" si="587"/>
        <v>73.661999999999992</v>
      </c>
      <c r="AO2504" s="86">
        <f t="shared" si="595"/>
        <v>884</v>
      </c>
      <c r="AP2504" s="85">
        <v>0</v>
      </c>
      <c r="AQ2504" s="85">
        <v>36.831000000000003</v>
      </c>
      <c r="AR2504" s="85">
        <f t="shared" si="596"/>
        <v>0</v>
      </c>
      <c r="AS2504" s="86">
        <f t="shared" si="598"/>
        <v>3506</v>
      </c>
      <c r="AT2504" s="170">
        <f t="shared" si="599"/>
        <v>0</v>
      </c>
      <c r="AU2504" s="86">
        <v>3506</v>
      </c>
      <c r="AV2504" s="170">
        <f t="shared" si="597"/>
        <v>0</v>
      </c>
    </row>
    <row r="2505" spans="1:48" s="73" customFormat="1" ht="45" x14ac:dyDescent="0.2">
      <c r="A2505" s="10" t="s">
        <v>555</v>
      </c>
      <c r="B2505" s="14" t="s">
        <v>36</v>
      </c>
      <c r="C2505" s="14" t="s">
        <v>37</v>
      </c>
      <c r="D2505" s="14" t="s">
        <v>7167</v>
      </c>
      <c r="E2505" s="58">
        <v>326470</v>
      </c>
      <c r="F2505" s="15" t="s">
        <v>7168</v>
      </c>
      <c r="G2505" s="15" t="s">
        <v>6696</v>
      </c>
      <c r="H2505" s="16">
        <v>100012437</v>
      </c>
      <c r="I2505" s="62">
        <v>710027648</v>
      </c>
      <c r="J2505" s="13">
        <v>37876899</v>
      </c>
      <c r="K2505" s="15" t="s">
        <v>92</v>
      </c>
      <c r="L2505" s="12" t="s">
        <v>555</v>
      </c>
      <c r="M2505" s="15" t="s">
        <v>7169</v>
      </c>
      <c r="N2505" s="49">
        <v>5801</v>
      </c>
      <c r="O2505" s="15" t="s">
        <v>7170</v>
      </c>
      <c r="P2505" s="15" t="s">
        <v>7172</v>
      </c>
      <c r="Q2505" s="48">
        <v>523381</v>
      </c>
      <c r="R2505" s="11" t="s">
        <v>45</v>
      </c>
      <c r="S2505" s="120">
        <v>16857</v>
      </c>
      <c r="T2505" s="85">
        <v>107.03</v>
      </c>
      <c r="U2505" s="86">
        <v>30</v>
      </c>
      <c r="V2505" s="123">
        <v>46.825625000000002</v>
      </c>
      <c r="W2505" s="85">
        <f t="shared" si="588"/>
        <v>11238</v>
      </c>
      <c r="X2505" s="86">
        <v>0</v>
      </c>
      <c r="Y2505" s="85">
        <v>16.054500000000001</v>
      </c>
      <c r="Z2505" s="86">
        <f t="shared" si="589"/>
        <v>0</v>
      </c>
      <c r="AA2505" s="86">
        <f t="shared" si="590"/>
        <v>11238</v>
      </c>
      <c r="AB2505" s="85">
        <v>122.77</v>
      </c>
      <c r="AC2505" s="85">
        <v>27</v>
      </c>
      <c r="AD2505" s="124">
        <f t="shared" si="586"/>
        <v>73.661999999999992</v>
      </c>
      <c r="AE2505" s="86">
        <f t="shared" si="591"/>
        <v>7955</v>
      </c>
      <c r="AF2505" s="85">
        <v>0</v>
      </c>
      <c r="AG2505" s="85">
        <v>36.831000000000003</v>
      </c>
      <c r="AH2505" s="85">
        <f t="shared" si="592"/>
        <v>0</v>
      </c>
      <c r="AI2505" s="86">
        <f t="shared" si="593"/>
        <v>19193</v>
      </c>
      <c r="AJ2505" s="86">
        <f t="shared" si="594"/>
        <v>2336</v>
      </c>
      <c r="AK2505" s="122"/>
      <c r="AL2505" s="85">
        <v>122.77</v>
      </c>
      <c r="AM2505" s="85">
        <v>27</v>
      </c>
      <c r="AN2505" s="124">
        <f t="shared" si="587"/>
        <v>73.661999999999992</v>
      </c>
      <c r="AO2505" s="86">
        <f t="shared" si="595"/>
        <v>7955</v>
      </c>
      <c r="AP2505" s="85">
        <v>0</v>
      </c>
      <c r="AQ2505" s="85">
        <v>36.831000000000003</v>
      </c>
      <c r="AR2505" s="85">
        <f t="shared" si="596"/>
        <v>0</v>
      </c>
      <c r="AS2505" s="86">
        <f t="shared" si="598"/>
        <v>19193</v>
      </c>
      <c r="AT2505" s="170">
        <f t="shared" si="599"/>
        <v>0</v>
      </c>
      <c r="AU2505" s="86">
        <v>19193</v>
      </c>
      <c r="AV2505" s="170">
        <f t="shared" si="597"/>
        <v>0</v>
      </c>
    </row>
    <row r="2506" spans="1:48" s="73" customFormat="1" x14ac:dyDescent="0.2">
      <c r="A2506" s="10" t="s">
        <v>555</v>
      </c>
      <c r="B2506" s="14" t="s">
        <v>36</v>
      </c>
      <c r="C2506" s="14" t="s">
        <v>37</v>
      </c>
      <c r="D2506" s="14" t="s">
        <v>7603</v>
      </c>
      <c r="E2506" s="58">
        <v>327361</v>
      </c>
      <c r="F2506" s="15" t="s">
        <v>7604</v>
      </c>
      <c r="G2506" s="15" t="s">
        <v>6696</v>
      </c>
      <c r="H2506" s="16">
        <v>100012723</v>
      </c>
      <c r="I2506" s="62">
        <v>710028652</v>
      </c>
      <c r="J2506" s="13">
        <v>710028652</v>
      </c>
      <c r="K2506" s="15" t="s">
        <v>48</v>
      </c>
      <c r="L2506" s="12" t="s">
        <v>555</v>
      </c>
      <c r="M2506" s="15" t="s">
        <v>6697</v>
      </c>
      <c r="N2506" s="49">
        <v>8203</v>
      </c>
      <c r="O2506" s="15" t="s">
        <v>7605</v>
      </c>
      <c r="P2506" s="15" t="s">
        <v>7606</v>
      </c>
      <c r="Q2506" s="48">
        <v>524760</v>
      </c>
      <c r="R2506" s="11" t="s">
        <v>45</v>
      </c>
      <c r="S2506" s="120">
        <v>7867</v>
      </c>
      <c r="T2506" s="85">
        <v>107.03</v>
      </c>
      <c r="U2506" s="86">
        <v>14</v>
      </c>
      <c r="V2506" s="123">
        <v>46.825625000000002</v>
      </c>
      <c r="W2506" s="85">
        <f t="shared" si="588"/>
        <v>5244</v>
      </c>
      <c r="X2506" s="86">
        <v>0</v>
      </c>
      <c r="Y2506" s="85">
        <v>16.054500000000001</v>
      </c>
      <c r="Z2506" s="86">
        <f t="shared" si="589"/>
        <v>0</v>
      </c>
      <c r="AA2506" s="86">
        <f t="shared" si="590"/>
        <v>5244</v>
      </c>
      <c r="AB2506" s="85">
        <v>122.77</v>
      </c>
      <c r="AC2506" s="85">
        <v>8</v>
      </c>
      <c r="AD2506" s="124">
        <f t="shared" si="586"/>
        <v>73.661999999999992</v>
      </c>
      <c r="AE2506" s="86">
        <f t="shared" si="591"/>
        <v>2357</v>
      </c>
      <c r="AF2506" s="85">
        <v>0</v>
      </c>
      <c r="AG2506" s="85">
        <v>36.831000000000003</v>
      </c>
      <c r="AH2506" s="85">
        <f t="shared" si="592"/>
        <v>0</v>
      </c>
      <c r="AI2506" s="86">
        <f t="shared" si="593"/>
        <v>7601</v>
      </c>
      <c r="AJ2506" s="86">
        <f t="shared" si="594"/>
        <v>-266</v>
      </c>
      <c r="AK2506" s="122"/>
      <c r="AL2506" s="85">
        <v>122.77</v>
      </c>
      <c r="AM2506" s="85">
        <v>8</v>
      </c>
      <c r="AN2506" s="124">
        <f t="shared" si="587"/>
        <v>73.661999999999992</v>
      </c>
      <c r="AO2506" s="86">
        <f t="shared" si="595"/>
        <v>2357</v>
      </c>
      <c r="AP2506" s="85">
        <v>0</v>
      </c>
      <c r="AQ2506" s="85">
        <v>36.831000000000003</v>
      </c>
      <c r="AR2506" s="85">
        <f t="shared" si="596"/>
        <v>0</v>
      </c>
      <c r="AS2506" s="86">
        <f t="shared" si="598"/>
        <v>7601</v>
      </c>
      <c r="AT2506" s="170">
        <f t="shared" si="599"/>
        <v>0</v>
      </c>
      <c r="AU2506" s="86">
        <v>7601</v>
      </c>
      <c r="AV2506" s="170">
        <f t="shared" si="597"/>
        <v>0</v>
      </c>
    </row>
    <row r="2507" spans="1:48" s="73" customFormat="1" ht="45" x14ac:dyDescent="0.2">
      <c r="A2507" s="10" t="s">
        <v>555</v>
      </c>
      <c r="B2507" s="14" t="s">
        <v>36</v>
      </c>
      <c r="C2507" s="14" t="s">
        <v>37</v>
      </c>
      <c r="D2507" s="14" t="s">
        <v>7167</v>
      </c>
      <c r="E2507" s="58">
        <v>326470</v>
      </c>
      <c r="F2507" s="15" t="s">
        <v>7168</v>
      </c>
      <c r="G2507" s="15" t="s">
        <v>6696</v>
      </c>
      <c r="H2507" s="16">
        <v>100012499</v>
      </c>
      <c r="I2507" s="62">
        <v>710152529</v>
      </c>
      <c r="J2507" s="13">
        <v>17068193</v>
      </c>
      <c r="K2507" s="15" t="s">
        <v>105</v>
      </c>
      <c r="L2507" s="12" t="s">
        <v>555</v>
      </c>
      <c r="M2507" s="15" t="s">
        <v>7169</v>
      </c>
      <c r="N2507" s="49">
        <v>5801</v>
      </c>
      <c r="O2507" s="15" t="s">
        <v>7170</v>
      </c>
      <c r="P2507" s="15" t="s">
        <v>7182</v>
      </c>
      <c r="Q2507" s="48">
        <v>523381</v>
      </c>
      <c r="R2507" s="11" t="s">
        <v>45</v>
      </c>
      <c r="S2507" s="120">
        <v>30905</v>
      </c>
      <c r="T2507" s="85">
        <v>107.03</v>
      </c>
      <c r="U2507" s="86">
        <v>55</v>
      </c>
      <c r="V2507" s="123">
        <v>46.825625000000002</v>
      </c>
      <c r="W2507" s="85">
        <f t="shared" si="588"/>
        <v>20603</v>
      </c>
      <c r="X2507" s="86">
        <v>0</v>
      </c>
      <c r="Y2507" s="85">
        <v>16.054500000000001</v>
      </c>
      <c r="Z2507" s="86">
        <f t="shared" si="589"/>
        <v>0</v>
      </c>
      <c r="AA2507" s="86">
        <f t="shared" si="590"/>
        <v>20603</v>
      </c>
      <c r="AB2507" s="85">
        <v>122.77</v>
      </c>
      <c r="AC2507" s="85">
        <v>53</v>
      </c>
      <c r="AD2507" s="124">
        <f t="shared" si="586"/>
        <v>73.661999999999992</v>
      </c>
      <c r="AE2507" s="86">
        <f t="shared" si="591"/>
        <v>15616</v>
      </c>
      <c r="AF2507" s="85">
        <v>0</v>
      </c>
      <c r="AG2507" s="85">
        <v>36.831000000000003</v>
      </c>
      <c r="AH2507" s="85">
        <f t="shared" si="592"/>
        <v>0</v>
      </c>
      <c r="AI2507" s="86">
        <f t="shared" si="593"/>
        <v>36219</v>
      </c>
      <c r="AJ2507" s="86">
        <f t="shared" si="594"/>
        <v>5314</v>
      </c>
      <c r="AK2507" s="122"/>
      <c r="AL2507" s="85">
        <v>122.77</v>
      </c>
      <c r="AM2507" s="85">
        <v>53</v>
      </c>
      <c r="AN2507" s="124">
        <f t="shared" si="587"/>
        <v>73.661999999999992</v>
      </c>
      <c r="AO2507" s="86">
        <f t="shared" si="595"/>
        <v>15616</v>
      </c>
      <c r="AP2507" s="85">
        <v>0</v>
      </c>
      <c r="AQ2507" s="85">
        <v>36.831000000000003</v>
      </c>
      <c r="AR2507" s="85">
        <f t="shared" si="596"/>
        <v>0</v>
      </c>
      <c r="AS2507" s="86">
        <f t="shared" si="598"/>
        <v>36219</v>
      </c>
      <c r="AT2507" s="170">
        <f t="shared" si="599"/>
        <v>0</v>
      </c>
      <c r="AU2507" s="86">
        <v>36219</v>
      </c>
      <c r="AV2507" s="170">
        <f t="shared" si="597"/>
        <v>0</v>
      </c>
    </row>
    <row r="2508" spans="1:48" s="73" customFormat="1" x14ac:dyDescent="0.2">
      <c r="A2508" s="10" t="s">
        <v>555</v>
      </c>
      <c r="B2508" s="14" t="s">
        <v>36</v>
      </c>
      <c r="C2508" s="14" t="s">
        <v>37</v>
      </c>
      <c r="D2508" s="14" t="s">
        <v>7069</v>
      </c>
      <c r="E2508" s="58">
        <v>323209</v>
      </c>
      <c r="F2508" s="15" t="s">
        <v>6559</v>
      </c>
      <c r="G2508" s="15" t="s">
        <v>6696</v>
      </c>
      <c r="H2508" s="16">
        <v>100011891</v>
      </c>
      <c r="I2508" s="62">
        <v>710024266</v>
      </c>
      <c r="J2508" s="13">
        <v>710024266</v>
      </c>
      <c r="K2508" s="15" t="s">
        <v>48</v>
      </c>
      <c r="L2508" s="12" t="s">
        <v>555</v>
      </c>
      <c r="M2508" s="15" t="s">
        <v>6968</v>
      </c>
      <c r="N2508" s="49">
        <v>6745</v>
      </c>
      <c r="O2508" s="15" t="s">
        <v>6560</v>
      </c>
      <c r="P2508" s="15" t="s">
        <v>7070</v>
      </c>
      <c r="Q2508" s="48">
        <v>520446</v>
      </c>
      <c r="R2508" s="11" t="s">
        <v>45</v>
      </c>
      <c r="S2508" s="120">
        <v>2810</v>
      </c>
      <c r="T2508" s="85">
        <v>107.03</v>
      </c>
      <c r="U2508" s="86">
        <v>5</v>
      </c>
      <c r="V2508" s="123">
        <v>46.825625000000002</v>
      </c>
      <c r="W2508" s="85">
        <f t="shared" si="588"/>
        <v>1873</v>
      </c>
      <c r="X2508" s="86">
        <v>0</v>
      </c>
      <c r="Y2508" s="85">
        <v>16.054500000000001</v>
      </c>
      <c r="Z2508" s="86">
        <f t="shared" si="589"/>
        <v>0</v>
      </c>
      <c r="AA2508" s="86">
        <f t="shared" si="590"/>
        <v>1873</v>
      </c>
      <c r="AB2508" s="85">
        <v>122.77</v>
      </c>
      <c r="AC2508" s="85">
        <v>4</v>
      </c>
      <c r="AD2508" s="124">
        <f t="shared" si="586"/>
        <v>73.661999999999992</v>
      </c>
      <c r="AE2508" s="86">
        <f t="shared" si="591"/>
        <v>1179</v>
      </c>
      <c r="AF2508" s="85">
        <v>0</v>
      </c>
      <c r="AG2508" s="85">
        <v>36.831000000000003</v>
      </c>
      <c r="AH2508" s="85">
        <f t="shared" si="592"/>
        <v>0</v>
      </c>
      <c r="AI2508" s="86">
        <f t="shared" si="593"/>
        <v>3052</v>
      </c>
      <c r="AJ2508" s="86">
        <f t="shared" si="594"/>
        <v>242</v>
      </c>
      <c r="AK2508" s="122"/>
      <c r="AL2508" s="85">
        <v>122.77</v>
      </c>
      <c r="AM2508" s="85">
        <v>4</v>
      </c>
      <c r="AN2508" s="124">
        <f t="shared" si="587"/>
        <v>73.661999999999992</v>
      </c>
      <c r="AO2508" s="86">
        <f t="shared" si="595"/>
        <v>1179</v>
      </c>
      <c r="AP2508" s="85">
        <v>0</v>
      </c>
      <c r="AQ2508" s="85">
        <v>36.831000000000003</v>
      </c>
      <c r="AR2508" s="85">
        <f t="shared" si="596"/>
        <v>0</v>
      </c>
      <c r="AS2508" s="86">
        <f t="shared" si="598"/>
        <v>3052</v>
      </c>
      <c r="AT2508" s="170">
        <f t="shared" si="599"/>
        <v>0</v>
      </c>
      <c r="AU2508" s="86">
        <v>3052</v>
      </c>
      <c r="AV2508" s="170">
        <f t="shared" si="597"/>
        <v>0</v>
      </c>
    </row>
    <row r="2509" spans="1:48" s="73" customFormat="1" x14ac:dyDescent="0.2">
      <c r="A2509" s="10" t="s">
        <v>555</v>
      </c>
      <c r="B2509" s="14" t="s">
        <v>36</v>
      </c>
      <c r="C2509" s="14" t="s">
        <v>37</v>
      </c>
      <c r="D2509" s="14" t="s">
        <v>8340</v>
      </c>
      <c r="E2509" s="58">
        <v>690490</v>
      </c>
      <c r="F2509" s="15" t="s">
        <v>8341</v>
      </c>
      <c r="G2509" s="15" t="s">
        <v>6696</v>
      </c>
      <c r="H2509" s="16">
        <v>100012727</v>
      </c>
      <c r="I2509" s="62">
        <v>710028792</v>
      </c>
      <c r="J2509" s="13">
        <v>710028792</v>
      </c>
      <c r="K2509" s="15" t="s">
        <v>48</v>
      </c>
      <c r="L2509" s="12" t="s">
        <v>555</v>
      </c>
      <c r="M2509" s="15" t="s">
        <v>6697</v>
      </c>
      <c r="N2509" s="49">
        <v>8212</v>
      </c>
      <c r="O2509" s="15" t="s">
        <v>8342</v>
      </c>
      <c r="P2509" s="15" t="s">
        <v>8343</v>
      </c>
      <c r="Q2509" s="48">
        <v>559971</v>
      </c>
      <c r="R2509" s="11" t="s">
        <v>45</v>
      </c>
      <c r="S2509" s="120">
        <v>3371</v>
      </c>
      <c r="T2509" s="85">
        <v>107.03</v>
      </c>
      <c r="U2509" s="86">
        <v>6</v>
      </c>
      <c r="V2509" s="123">
        <v>46.825625000000002</v>
      </c>
      <c r="W2509" s="85">
        <f t="shared" si="588"/>
        <v>2248</v>
      </c>
      <c r="X2509" s="86">
        <v>0</v>
      </c>
      <c r="Y2509" s="85">
        <v>16.054500000000001</v>
      </c>
      <c r="Z2509" s="86">
        <f t="shared" si="589"/>
        <v>0</v>
      </c>
      <c r="AA2509" s="86">
        <f t="shared" si="590"/>
        <v>2248</v>
      </c>
      <c r="AB2509" s="85">
        <v>122.77</v>
      </c>
      <c r="AC2509" s="85">
        <v>8</v>
      </c>
      <c r="AD2509" s="124">
        <f t="shared" si="586"/>
        <v>73.661999999999992</v>
      </c>
      <c r="AE2509" s="86">
        <f t="shared" si="591"/>
        <v>2357</v>
      </c>
      <c r="AF2509" s="85">
        <v>0</v>
      </c>
      <c r="AG2509" s="85">
        <v>36.831000000000003</v>
      </c>
      <c r="AH2509" s="85">
        <f t="shared" si="592"/>
        <v>0</v>
      </c>
      <c r="AI2509" s="86">
        <f t="shared" si="593"/>
        <v>4605</v>
      </c>
      <c r="AJ2509" s="86">
        <f t="shared" si="594"/>
        <v>1234</v>
      </c>
      <c r="AK2509" s="122"/>
      <c r="AL2509" s="85">
        <v>122.77</v>
      </c>
      <c r="AM2509" s="85">
        <v>8</v>
      </c>
      <c r="AN2509" s="124">
        <f t="shared" si="587"/>
        <v>73.661999999999992</v>
      </c>
      <c r="AO2509" s="86">
        <f t="shared" si="595"/>
        <v>2357</v>
      </c>
      <c r="AP2509" s="85">
        <v>0</v>
      </c>
      <c r="AQ2509" s="85">
        <v>36.831000000000003</v>
      </c>
      <c r="AR2509" s="85">
        <f t="shared" si="596"/>
        <v>0</v>
      </c>
      <c r="AS2509" s="86">
        <f t="shared" si="598"/>
        <v>4605</v>
      </c>
      <c r="AT2509" s="170">
        <f t="shared" si="599"/>
        <v>0</v>
      </c>
      <c r="AU2509" s="86">
        <v>4605</v>
      </c>
      <c r="AV2509" s="170">
        <f t="shared" si="597"/>
        <v>0</v>
      </c>
    </row>
    <row r="2510" spans="1:48" s="73" customFormat="1" x14ac:dyDescent="0.2">
      <c r="A2510" s="10" t="s">
        <v>555</v>
      </c>
      <c r="B2510" s="14" t="s">
        <v>36</v>
      </c>
      <c r="C2510" s="14" t="s">
        <v>37</v>
      </c>
      <c r="D2510" s="14" t="s">
        <v>6708</v>
      </c>
      <c r="E2510" s="58">
        <v>321842</v>
      </c>
      <c r="F2510" s="15" t="s">
        <v>6709</v>
      </c>
      <c r="G2510" s="15" t="s">
        <v>6696</v>
      </c>
      <c r="H2510" s="16">
        <v>100011515</v>
      </c>
      <c r="I2510" s="62">
        <v>710023162</v>
      </c>
      <c r="J2510" s="13">
        <v>710023162</v>
      </c>
      <c r="K2510" s="15" t="s">
        <v>48</v>
      </c>
      <c r="L2510" s="12" t="s">
        <v>555</v>
      </c>
      <c r="M2510" s="15" t="s">
        <v>556</v>
      </c>
      <c r="N2510" s="49">
        <v>8501</v>
      </c>
      <c r="O2510" s="15" t="s">
        <v>557</v>
      </c>
      <c r="P2510" s="15" t="s">
        <v>6717</v>
      </c>
      <c r="Q2510" s="48">
        <v>519006</v>
      </c>
      <c r="R2510" s="11" t="s">
        <v>45</v>
      </c>
      <c r="S2510" s="120">
        <v>10114</v>
      </c>
      <c r="T2510" s="85">
        <v>107.03</v>
      </c>
      <c r="U2510" s="86">
        <v>18</v>
      </c>
      <c r="V2510" s="123">
        <v>46.825625000000002</v>
      </c>
      <c r="W2510" s="85">
        <f t="shared" si="588"/>
        <v>6743</v>
      </c>
      <c r="X2510" s="86">
        <v>0</v>
      </c>
      <c r="Y2510" s="85">
        <v>16.054500000000001</v>
      </c>
      <c r="Z2510" s="86">
        <f t="shared" si="589"/>
        <v>0</v>
      </c>
      <c r="AA2510" s="86">
        <f t="shared" si="590"/>
        <v>6743</v>
      </c>
      <c r="AB2510" s="85">
        <v>122.77</v>
      </c>
      <c r="AC2510" s="85">
        <v>12</v>
      </c>
      <c r="AD2510" s="124">
        <f t="shared" si="586"/>
        <v>73.661999999999992</v>
      </c>
      <c r="AE2510" s="86">
        <f t="shared" si="591"/>
        <v>3536</v>
      </c>
      <c r="AF2510" s="85">
        <v>0</v>
      </c>
      <c r="AG2510" s="85">
        <v>36.831000000000003</v>
      </c>
      <c r="AH2510" s="85">
        <f t="shared" si="592"/>
        <v>0</v>
      </c>
      <c r="AI2510" s="86">
        <f t="shared" si="593"/>
        <v>10279</v>
      </c>
      <c r="AJ2510" s="86">
        <f t="shared" si="594"/>
        <v>165</v>
      </c>
      <c r="AK2510" s="122"/>
      <c r="AL2510" s="85">
        <v>122.77</v>
      </c>
      <c r="AM2510" s="85">
        <v>12</v>
      </c>
      <c r="AN2510" s="124">
        <f t="shared" si="587"/>
        <v>73.661999999999992</v>
      </c>
      <c r="AO2510" s="86">
        <f t="shared" si="595"/>
        <v>3536</v>
      </c>
      <c r="AP2510" s="85">
        <v>0</v>
      </c>
      <c r="AQ2510" s="85">
        <v>36.831000000000003</v>
      </c>
      <c r="AR2510" s="85">
        <f t="shared" si="596"/>
        <v>0</v>
      </c>
      <c r="AS2510" s="86">
        <f t="shared" si="598"/>
        <v>10279</v>
      </c>
      <c r="AT2510" s="170">
        <f t="shared" si="599"/>
        <v>0</v>
      </c>
      <c r="AU2510" s="86">
        <v>10279</v>
      </c>
      <c r="AV2510" s="170">
        <f t="shared" si="597"/>
        <v>0</v>
      </c>
    </row>
    <row r="2511" spans="1:48" s="73" customFormat="1" ht="45" x14ac:dyDescent="0.2">
      <c r="A2511" s="10" t="s">
        <v>555</v>
      </c>
      <c r="B2511" s="14" t="s">
        <v>36</v>
      </c>
      <c r="C2511" s="14" t="s">
        <v>37</v>
      </c>
      <c r="D2511" s="14" t="s">
        <v>7613</v>
      </c>
      <c r="E2511" s="58">
        <v>327387</v>
      </c>
      <c r="F2511" s="15" t="s">
        <v>7614</v>
      </c>
      <c r="G2511" s="15" t="s">
        <v>6696</v>
      </c>
      <c r="H2511" s="16">
        <v>100012731</v>
      </c>
      <c r="I2511" s="62">
        <v>710028679</v>
      </c>
      <c r="J2511" s="13">
        <v>37877097</v>
      </c>
      <c r="K2511" s="15" t="s">
        <v>92</v>
      </c>
      <c r="L2511" s="12" t="s">
        <v>555</v>
      </c>
      <c r="M2511" s="15" t="s">
        <v>6697</v>
      </c>
      <c r="N2511" s="49">
        <v>8236</v>
      </c>
      <c r="O2511" s="15" t="s">
        <v>7615</v>
      </c>
      <c r="P2511" s="15" t="s">
        <v>7616</v>
      </c>
      <c r="Q2511" s="48">
        <v>524786</v>
      </c>
      <c r="R2511" s="11" t="s">
        <v>45</v>
      </c>
      <c r="S2511" s="120">
        <v>3933</v>
      </c>
      <c r="T2511" s="85">
        <v>107.03</v>
      </c>
      <c r="U2511" s="86">
        <v>7</v>
      </c>
      <c r="V2511" s="123">
        <v>46.825625000000002</v>
      </c>
      <c r="W2511" s="85">
        <f t="shared" si="588"/>
        <v>2622</v>
      </c>
      <c r="X2511" s="86">
        <v>0</v>
      </c>
      <c r="Y2511" s="85">
        <v>16.054500000000001</v>
      </c>
      <c r="Z2511" s="86">
        <f t="shared" si="589"/>
        <v>0</v>
      </c>
      <c r="AA2511" s="86">
        <f t="shared" si="590"/>
        <v>2622</v>
      </c>
      <c r="AB2511" s="85">
        <v>122.77</v>
      </c>
      <c r="AC2511" s="85">
        <v>5</v>
      </c>
      <c r="AD2511" s="124">
        <f t="shared" si="586"/>
        <v>73.661999999999992</v>
      </c>
      <c r="AE2511" s="86">
        <f t="shared" si="591"/>
        <v>1473</v>
      </c>
      <c r="AF2511" s="85">
        <v>0</v>
      </c>
      <c r="AG2511" s="85">
        <v>36.831000000000003</v>
      </c>
      <c r="AH2511" s="85">
        <f t="shared" si="592"/>
        <v>0</v>
      </c>
      <c r="AI2511" s="86">
        <f t="shared" si="593"/>
        <v>4095</v>
      </c>
      <c r="AJ2511" s="86">
        <f t="shared" si="594"/>
        <v>162</v>
      </c>
      <c r="AK2511" s="122"/>
      <c r="AL2511" s="85">
        <v>122.77</v>
      </c>
      <c r="AM2511" s="85">
        <v>5</v>
      </c>
      <c r="AN2511" s="124">
        <f t="shared" si="587"/>
        <v>73.661999999999992</v>
      </c>
      <c r="AO2511" s="86">
        <f t="shared" si="595"/>
        <v>1473</v>
      </c>
      <c r="AP2511" s="85">
        <v>0</v>
      </c>
      <c r="AQ2511" s="85">
        <v>36.831000000000003</v>
      </c>
      <c r="AR2511" s="85">
        <f t="shared" si="596"/>
        <v>0</v>
      </c>
      <c r="AS2511" s="86">
        <f t="shared" si="598"/>
        <v>4095</v>
      </c>
      <c r="AT2511" s="170">
        <f t="shared" si="599"/>
        <v>0</v>
      </c>
      <c r="AU2511" s="86">
        <v>4095</v>
      </c>
      <c r="AV2511" s="170">
        <f t="shared" si="597"/>
        <v>0</v>
      </c>
    </row>
    <row r="2512" spans="1:48" s="73" customFormat="1" ht="30" x14ac:dyDescent="0.2">
      <c r="A2512" s="10" t="s">
        <v>555</v>
      </c>
      <c r="B2512" s="14" t="s">
        <v>36</v>
      </c>
      <c r="C2512" s="14" t="s">
        <v>37</v>
      </c>
      <c r="D2512" s="14" t="s">
        <v>7887</v>
      </c>
      <c r="E2512" s="58">
        <v>330019</v>
      </c>
      <c r="F2512" s="15" t="s">
        <v>7888</v>
      </c>
      <c r="G2512" s="15" t="s">
        <v>6696</v>
      </c>
      <c r="H2512" s="16">
        <v>100014463</v>
      </c>
      <c r="I2512" s="62">
        <v>710252668</v>
      </c>
      <c r="J2512" s="13">
        <v>710252668</v>
      </c>
      <c r="K2512" s="15" t="s">
        <v>48</v>
      </c>
      <c r="L2512" s="12" t="s">
        <v>555</v>
      </c>
      <c r="M2512" s="15" t="s">
        <v>7841</v>
      </c>
      <c r="N2512" s="49">
        <v>6531</v>
      </c>
      <c r="O2512" s="15" t="s">
        <v>7889</v>
      </c>
      <c r="P2512" s="15" t="s">
        <v>7890</v>
      </c>
      <c r="Q2512" s="48">
        <v>526851</v>
      </c>
      <c r="R2512" s="11" t="s">
        <v>45</v>
      </c>
      <c r="S2512" s="120">
        <v>1686</v>
      </c>
      <c r="T2512" s="85">
        <v>107.03</v>
      </c>
      <c r="U2512" s="86">
        <v>3</v>
      </c>
      <c r="V2512" s="123">
        <v>46.825625000000002</v>
      </c>
      <c r="W2512" s="85">
        <f t="shared" si="588"/>
        <v>1124</v>
      </c>
      <c r="X2512" s="86">
        <v>0</v>
      </c>
      <c r="Y2512" s="85">
        <v>16.054500000000001</v>
      </c>
      <c r="Z2512" s="86">
        <f t="shared" si="589"/>
        <v>0</v>
      </c>
      <c r="AA2512" s="86">
        <f t="shared" si="590"/>
        <v>1124</v>
      </c>
      <c r="AB2512" s="85">
        <v>122.77</v>
      </c>
      <c r="AC2512" s="85">
        <v>3</v>
      </c>
      <c r="AD2512" s="124">
        <f t="shared" si="586"/>
        <v>73.661999999999992</v>
      </c>
      <c r="AE2512" s="86">
        <f t="shared" si="591"/>
        <v>884</v>
      </c>
      <c r="AF2512" s="85">
        <v>0</v>
      </c>
      <c r="AG2512" s="85">
        <v>36.831000000000003</v>
      </c>
      <c r="AH2512" s="85">
        <f t="shared" si="592"/>
        <v>0</v>
      </c>
      <c r="AI2512" s="86">
        <f t="shared" si="593"/>
        <v>2008</v>
      </c>
      <c r="AJ2512" s="86">
        <f t="shared" si="594"/>
        <v>322</v>
      </c>
      <c r="AK2512" s="122"/>
      <c r="AL2512" s="85">
        <v>122.77</v>
      </c>
      <c r="AM2512" s="85">
        <v>3</v>
      </c>
      <c r="AN2512" s="124">
        <f t="shared" si="587"/>
        <v>73.661999999999992</v>
      </c>
      <c r="AO2512" s="86">
        <f t="shared" si="595"/>
        <v>884</v>
      </c>
      <c r="AP2512" s="85">
        <v>0</v>
      </c>
      <c r="AQ2512" s="85">
        <v>36.831000000000003</v>
      </c>
      <c r="AR2512" s="85">
        <f t="shared" si="596"/>
        <v>0</v>
      </c>
      <c r="AS2512" s="86">
        <f t="shared" si="598"/>
        <v>2008</v>
      </c>
      <c r="AT2512" s="170">
        <f t="shared" si="599"/>
        <v>0</v>
      </c>
      <c r="AU2512" s="86">
        <v>2008</v>
      </c>
      <c r="AV2512" s="170">
        <f t="shared" si="597"/>
        <v>0</v>
      </c>
    </row>
    <row r="2513" spans="1:48" s="73" customFormat="1" x14ac:dyDescent="0.2">
      <c r="A2513" s="10" t="s">
        <v>555</v>
      </c>
      <c r="B2513" s="14" t="s">
        <v>36</v>
      </c>
      <c r="C2513" s="14" t="s">
        <v>37</v>
      </c>
      <c r="D2513" s="14" t="s">
        <v>8006</v>
      </c>
      <c r="E2513" s="58">
        <v>330680</v>
      </c>
      <c r="F2513" s="15" t="s">
        <v>8007</v>
      </c>
      <c r="G2513" s="15" t="s">
        <v>6696</v>
      </c>
      <c r="H2513" s="16">
        <v>100019021</v>
      </c>
      <c r="I2513" s="62">
        <v>710276516</v>
      </c>
      <c r="J2513" s="31">
        <v>710276516</v>
      </c>
      <c r="K2513" s="15" t="s">
        <v>48</v>
      </c>
      <c r="L2513" s="12" t="s">
        <v>555</v>
      </c>
      <c r="M2513" s="15" t="s">
        <v>7959</v>
      </c>
      <c r="N2513" s="49">
        <v>9033</v>
      </c>
      <c r="O2513" s="15" t="s">
        <v>8008</v>
      </c>
      <c r="P2513" s="15" t="s">
        <v>8009</v>
      </c>
      <c r="Q2513" s="48">
        <v>527513</v>
      </c>
      <c r="R2513" s="11" t="s">
        <v>45</v>
      </c>
      <c r="S2513" s="120">
        <v>2248</v>
      </c>
      <c r="T2513" s="85">
        <v>107.03</v>
      </c>
      <c r="U2513" s="86">
        <v>4</v>
      </c>
      <c r="V2513" s="123">
        <v>46.825625000000002</v>
      </c>
      <c r="W2513" s="85">
        <f t="shared" si="588"/>
        <v>1498</v>
      </c>
      <c r="X2513" s="86">
        <v>0</v>
      </c>
      <c r="Y2513" s="85">
        <v>16.054500000000001</v>
      </c>
      <c r="Z2513" s="86">
        <f t="shared" si="589"/>
        <v>0</v>
      </c>
      <c r="AA2513" s="86">
        <f t="shared" si="590"/>
        <v>1498</v>
      </c>
      <c r="AB2513" s="85">
        <v>122.77</v>
      </c>
      <c r="AC2513" s="85">
        <v>4</v>
      </c>
      <c r="AD2513" s="124">
        <f t="shared" si="586"/>
        <v>73.661999999999992</v>
      </c>
      <c r="AE2513" s="86">
        <f t="shared" si="591"/>
        <v>1179</v>
      </c>
      <c r="AF2513" s="85">
        <v>0</v>
      </c>
      <c r="AG2513" s="85">
        <v>36.831000000000003</v>
      </c>
      <c r="AH2513" s="85">
        <f t="shared" si="592"/>
        <v>0</v>
      </c>
      <c r="AI2513" s="86">
        <f t="shared" si="593"/>
        <v>2677</v>
      </c>
      <c r="AJ2513" s="86">
        <f t="shared" si="594"/>
        <v>429</v>
      </c>
      <c r="AK2513" s="122"/>
      <c r="AL2513" s="85">
        <v>122.77</v>
      </c>
      <c r="AM2513" s="85">
        <v>4</v>
      </c>
      <c r="AN2513" s="124">
        <f t="shared" si="587"/>
        <v>73.661999999999992</v>
      </c>
      <c r="AO2513" s="86">
        <f t="shared" si="595"/>
        <v>1179</v>
      </c>
      <c r="AP2513" s="85">
        <v>0</v>
      </c>
      <c r="AQ2513" s="85">
        <v>36.831000000000003</v>
      </c>
      <c r="AR2513" s="85">
        <f t="shared" si="596"/>
        <v>0</v>
      </c>
      <c r="AS2513" s="86">
        <f t="shared" si="598"/>
        <v>2677</v>
      </c>
      <c r="AT2513" s="170">
        <f t="shared" si="599"/>
        <v>0</v>
      </c>
      <c r="AU2513" s="86">
        <v>2677</v>
      </c>
      <c r="AV2513" s="170">
        <f t="shared" si="597"/>
        <v>0</v>
      </c>
    </row>
    <row r="2514" spans="1:48" s="73" customFormat="1" ht="45" x14ac:dyDescent="0.2">
      <c r="A2514" s="10" t="s">
        <v>555</v>
      </c>
      <c r="B2514" s="14" t="s">
        <v>36</v>
      </c>
      <c r="C2514" s="14" t="s">
        <v>37</v>
      </c>
      <c r="D2514" s="14" t="s">
        <v>7891</v>
      </c>
      <c r="E2514" s="58">
        <v>330027</v>
      </c>
      <c r="F2514" s="15" t="s">
        <v>7892</v>
      </c>
      <c r="G2514" s="15" t="s">
        <v>6696</v>
      </c>
      <c r="H2514" s="16">
        <v>100013457</v>
      </c>
      <c r="I2514" s="62">
        <v>710031688</v>
      </c>
      <c r="J2514" s="13">
        <v>35534656</v>
      </c>
      <c r="K2514" s="15" t="s">
        <v>105</v>
      </c>
      <c r="L2514" s="12" t="s">
        <v>555</v>
      </c>
      <c r="M2514" s="15" t="s">
        <v>7841</v>
      </c>
      <c r="N2514" s="49">
        <v>6503</v>
      </c>
      <c r="O2514" s="15" t="s">
        <v>7893</v>
      </c>
      <c r="P2514" s="15" t="s">
        <v>7894</v>
      </c>
      <c r="Q2514" s="48">
        <v>526860</v>
      </c>
      <c r="R2514" s="11" t="s">
        <v>45</v>
      </c>
      <c r="S2514" s="120">
        <v>66867</v>
      </c>
      <c r="T2514" s="85">
        <v>107.03</v>
      </c>
      <c r="U2514" s="86">
        <v>119</v>
      </c>
      <c r="V2514" s="123">
        <v>46.825625000000002</v>
      </c>
      <c r="W2514" s="85">
        <f t="shared" si="588"/>
        <v>44578</v>
      </c>
      <c r="X2514" s="86">
        <v>0</v>
      </c>
      <c r="Y2514" s="85">
        <v>16.054500000000001</v>
      </c>
      <c r="Z2514" s="86">
        <f t="shared" si="589"/>
        <v>0</v>
      </c>
      <c r="AA2514" s="86">
        <f t="shared" si="590"/>
        <v>44578</v>
      </c>
      <c r="AB2514" s="85">
        <v>122.77</v>
      </c>
      <c r="AC2514" s="85">
        <v>122</v>
      </c>
      <c r="AD2514" s="124">
        <f t="shared" si="586"/>
        <v>73.661999999999992</v>
      </c>
      <c r="AE2514" s="86">
        <f t="shared" si="591"/>
        <v>35947</v>
      </c>
      <c r="AF2514" s="85">
        <v>0</v>
      </c>
      <c r="AG2514" s="85">
        <v>36.831000000000003</v>
      </c>
      <c r="AH2514" s="85">
        <f t="shared" si="592"/>
        <v>0</v>
      </c>
      <c r="AI2514" s="86">
        <f t="shared" si="593"/>
        <v>80525</v>
      </c>
      <c r="AJ2514" s="86">
        <f t="shared" si="594"/>
        <v>13658</v>
      </c>
      <c r="AK2514" s="122"/>
      <c r="AL2514" s="85">
        <v>122.77</v>
      </c>
      <c r="AM2514" s="85">
        <v>122</v>
      </c>
      <c r="AN2514" s="124">
        <f t="shared" si="587"/>
        <v>73.661999999999992</v>
      </c>
      <c r="AO2514" s="86">
        <f t="shared" si="595"/>
        <v>35947</v>
      </c>
      <c r="AP2514" s="85">
        <v>0</v>
      </c>
      <c r="AQ2514" s="85">
        <v>36.831000000000003</v>
      </c>
      <c r="AR2514" s="85">
        <f t="shared" si="596"/>
        <v>0</v>
      </c>
      <c r="AS2514" s="86">
        <f t="shared" si="598"/>
        <v>80525</v>
      </c>
      <c r="AT2514" s="170">
        <f t="shared" si="599"/>
        <v>0</v>
      </c>
      <c r="AU2514" s="86">
        <v>80525</v>
      </c>
      <c r="AV2514" s="170">
        <f t="shared" si="597"/>
        <v>0</v>
      </c>
    </row>
    <row r="2515" spans="1:48" s="73" customFormat="1" x14ac:dyDescent="0.2">
      <c r="A2515" s="10" t="s">
        <v>555</v>
      </c>
      <c r="B2515" s="14" t="s">
        <v>36</v>
      </c>
      <c r="C2515" s="14" t="s">
        <v>37</v>
      </c>
      <c r="D2515" s="14" t="s">
        <v>6842</v>
      </c>
      <c r="E2515" s="58">
        <v>322318</v>
      </c>
      <c r="F2515" s="15" t="s">
        <v>6843</v>
      </c>
      <c r="G2515" s="15" t="s">
        <v>6696</v>
      </c>
      <c r="H2515" s="16">
        <v>100011620</v>
      </c>
      <c r="I2515" s="62">
        <v>710023502</v>
      </c>
      <c r="J2515" s="13">
        <v>710023502</v>
      </c>
      <c r="K2515" s="15" t="s">
        <v>48</v>
      </c>
      <c r="L2515" s="12" t="s">
        <v>555</v>
      </c>
      <c r="M2515" s="15" t="s">
        <v>556</v>
      </c>
      <c r="N2515" s="49">
        <v>8643</v>
      </c>
      <c r="O2515" s="15" t="s">
        <v>6844</v>
      </c>
      <c r="P2515" s="15" t="s">
        <v>6845</v>
      </c>
      <c r="Q2515" s="48">
        <v>519529</v>
      </c>
      <c r="R2515" s="11" t="s">
        <v>45</v>
      </c>
      <c r="S2515" s="120">
        <v>2248</v>
      </c>
      <c r="T2515" s="85">
        <v>107.03</v>
      </c>
      <c r="U2515" s="86">
        <v>4</v>
      </c>
      <c r="V2515" s="123">
        <v>46.825625000000002</v>
      </c>
      <c r="W2515" s="85">
        <f t="shared" si="588"/>
        <v>1498</v>
      </c>
      <c r="X2515" s="86">
        <v>0</v>
      </c>
      <c r="Y2515" s="85">
        <v>16.054500000000001</v>
      </c>
      <c r="Z2515" s="86">
        <f t="shared" si="589"/>
        <v>0</v>
      </c>
      <c r="AA2515" s="86">
        <f t="shared" si="590"/>
        <v>1498</v>
      </c>
      <c r="AB2515" s="85">
        <v>122.77</v>
      </c>
      <c r="AC2515" s="85">
        <v>2</v>
      </c>
      <c r="AD2515" s="124">
        <f t="shared" si="586"/>
        <v>73.661999999999992</v>
      </c>
      <c r="AE2515" s="86">
        <f t="shared" si="591"/>
        <v>589</v>
      </c>
      <c r="AF2515" s="85">
        <v>0</v>
      </c>
      <c r="AG2515" s="85">
        <v>36.831000000000003</v>
      </c>
      <c r="AH2515" s="85">
        <f t="shared" si="592"/>
        <v>0</v>
      </c>
      <c r="AI2515" s="86">
        <f t="shared" si="593"/>
        <v>2087</v>
      </c>
      <c r="AJ2515" s="86">
        <f t="shared" si="594"/>
        <v>-161</v>
      </c>
      <c r="AK2515" s="122"/>
      <c r="AL2515" s="85">
        <v>122.77</v>
      </c>
      <c r="AM2515" s="85">
        <v>2</v>
      </c>
      <c r="AN2515" s="124">
        <f t="shared" si="587"/>
        <v>73.661999999999992</v>
      </c>
      <c r="AO2515" s="86">
        <f t="shared" si="595"/>
        <v>589</v>
      </c>
      <c r="AP2515" s="85">
        <v>0</v>
      </c>
      <c r="AQ2515" s="85">
        <v>36.831000000000003</v>
      </c>
      <c r="AR2515" s="85">
        <f t="shared" si="596"/>
        <v>0</v>
      </c>
      <c r="AS2515" s="86">
        <f t="shared" si="598"/>
        <v>2087</v>
      </c>
      <c r="AT2515" s="170">
        <f t="shared" si="599"/>
        <v>0</v>
      </c>
      <c r="AU2515" s="86">
        <v>2087</v>
      </c>
      <c r="AV2515" s="170">
        <f t="shared" si="597"/>
        <v>0</v>
      </c>
    </row>
    <row r="2516" spans="1:48" s="73" customFormat="1" x14ac:dyDescent="0.2">
      <c r="A2516" s="10" t="s">
        <v>555</v>
      </c>
      <c r="B2516" s="14" t="s">
        <v>36</v>
      </c>
      <c r="C2516" s="14" t="s">
        <v>37</v>
      </c>
      <c r="D2516" s="14" t="s">
        <v>7071</v>
      </c>
      <c r="E2516" s="58">
        <v>323225</v>
      </c>
      <c r="F2516" s="15" t="s">
        <v>7072</v>
      </c>
      <c r="G2516" s="15" t="s">
        <v>6696</v>
      </c>
      <c r="H2516" s="16">
        <v>100011896</v>
      </c>
      <c r="I2516" s="62">
        <v>710024274</v>
      </c>
      <c r="J2516" s="13">
        <v>710024274</v>
      </c>
      <c r="K2516" s="15" t="s">
        <v>48</v>
      </c>
      <c r="L2516" s="12" t="s">
        <v>555</v>
      </c>
      <c r="M2516" s="15" t="s">
        <v>6968</v>
      </c>
      <c r="N2516" s="49">
        <v>6711</v>
      </c>
      <c r="O2516" s="15" t="s">
        <v>7073</v>
      </c>
      <c r="P2516" s="15" t="s">
        <v>7074</v>
      </c>
      <c r="Q2516" s="48">
        <v>520454</v>
      </c>
      <c r="R2516" s="11" t="s">
        <v>45</v>
      </c>
      <c r="S2516" s="120">
        <v>6181</v>
      </c>
      <c r="T2516" s="85">
        <v>107.03</v>
      </c>
      <c r="U2516" s="86">
        <v>11</v>
      </c>
      <c r="V2516" s="123">
        <v>46.825625000000002</v>
      </c>
      <c r="W2516" s="85">
        <f t="shared" si="588"/>
        <v>4121</v>
      </c>
      <c r="X2516" s="86">
        <v>0</v>
      </c>
      <c r="Y2516" s="85">
        <v>16.054500000000001</v>
      </c>
      <c r="Z2516" s="86">
        <f t="shared" si="589"/>
        <v>0</v>
      </c>
      <c r="AA2516" s="86">
        <f t="shared" si="590"/>
        <v>4121</v>
      </c>
      <c r="AB2516" s="85">
        <v>122.77</v>
      </c>
      <c r="AC2516" s="85">
        <v>4</v>
      </c>
      <c r="AD2516" s="124">
        <f t="shared" si="586"/>
        <v>73.661999999999992</v>
      </c>
      <c r="AE2516" s="86">
        <f t="shared" si="591"/>
        <v>1179</v>
      </c>
      <c r="AF2516" s="85">
        <v>0</v>
      </c>
      <c r="AG2516" s="85">
        <v>36.831000000000003</v>
      </c>
      <c r="AH2516" s="85">
        <f t="shared" si="592"/>
        <v>0</v>
      </c>
      <c r="AI2516" s="86">
        <f t="shared" si="593"/>
        <v>5300</v>
      </c>
      <c r="AJ2516" s="86">
        <f t="shared" si="594"/>
        <v>-881</v>
      </c>
      <c r="AK2516" s="122"/>
      <c r="AL2516" s="85">
        <v>122.77</v>
      </c>
      <c r="AM2516" s="85">
        <v>4</v>
      </c>
      <c r="AN2516" s="124">
        <f t="shared" si="587"/>
        <v>73.661999999999992</v>
      </c>
      <c r="AO2516" s="86">
        <f t="shared" si="595"/>
        <v>1179</v>
      </c>
      <c r="AP2516" s="85">
        <v>0</v>
      </c>
      <c r="AQ2516" s="85">
        <v>36.831000000000003</v>
      </c>
      <c r="AR2516" s="85">
        <f t="shared" si="596"/>
        <v>0</v>
      </c>
      <c r="AS2516" s="86">
        <f t="shared" si="598"/>
        <v>5300</v>
      </c>
      <c r="AT2516" s="170">
        <f t="shared" si="599"/>
        <v>0</v>
      </c>
      <c r="AU2516" s="86">
        <v>5300</v>
      </c>
      <c r="AV2516" s="170">
        <f t="shared" si="597"/>
        <v>0</v>
      </c>
    </row>
    <row r="2517" spans="1:48" s="73" customFormat="1" ht="45" x14ac:dyDescent="0.2">
      <c r="A2517" s="10" t="s">
        <v>555</v>
      </c>
      <c r="B2517" s="14" t="s">
        <v>36</v>
      </c>
      <c r="C2517" s="14" t="s">
        <v>37</v>
      </c>
      <c r="D2517" s="14" t="s">
        <v>7426</v>
      </c>
      <c r="E2517" s="58">
        <v>327395</v>
      </c>
      <c r="F2517" s="15" t="s">
        <v>7427</v>
      </c>
      <c r="G2517" s="15" t="s">
        <v>6696</v>
      </c>
      <c r="H2517" s="16">
        <v>100012739</v>
      </c>
      <c r="I2517" s="62">
        <v>710028687</v>
      </c>
      <c r="J2517" s="13">
        <v>37882040</v>
      </c>
      <c r="K2517" s="15" t="s">
        <v>92</v>
      </c>
      <c r="L2517" s="12" t="s">
        <v>555</v>
      </c>
      <c r="M2517" s="15" t="s">
        <v>6697</v>
      </c>
      <c r="N2517" s="49">
        <v>8242</v>
      </c>
      <c r="O2517" s="15" t="s">
        <v>7428</v>
      </c>
      <c r="P2517" s="15" t="s">
        <v>7617</v>
      </c>
      <c r="Q2517" s="48">
        <v>524794</v>
      </c>
      <c r="R2517" s="11" t="s">
        <v>45</v>
      </c>
      <c r="S2517" s="120">
        <v>7867</v>
      </c>
      <c r="T2517" s="85">
        <v>107.03</v>
      </c>
      <c r="U2517" s="86">
        <v>14</v>
      </c>
      <c r="V2517" s="123">
        <v>46.825625000000002</v>
      </c>
      <c r="W2517" s="85">
        <f t="shared" si="588"/>
        <v>5244</v>
      </c>
      <c r="X2517" s="86">
        <v>0</v>
      </c>
      <c r="Y2517" s="85">
        <v>16.054500000000001</v>
      </c>
      <c r="Z2517" s="86">
        <f t="shared" si="589"/>
        <v>0</v>
      </c>
      <c r="AA2517" s="86">
        <f t="shared" si="590"/>
        <v>5244</v>
      </c>
      <c r="AB2517" s="85">
        <v>122.77</v>
      </c>
      <c r="AC2517" s="85">
        <v>20</v>
      </c>
      <c r="AD2517" s="124">
        <f t="shared" si="586"/>
        <v>73.661999999999992</v>
      </c>
      <c r="AE2517" s="86">
        <f t="shared" si="591"/>
        <v>5893</v>
      </c>
      <c r="AF2517" s="85">
        <v>0</v>
      </c>
      <c r="AG2517" s="85">
        <v>36.831000000000003</v>
      </c>
      <c r="AH2517" s="85">
        <f t="shared" si="592"/>
        <v>0</v>
      </c>
      <c r="AI2517" s="86">
        <f t="shared" si="593"/>
        <v>11137</v>
      </c>
      <c r="AJ2517" s="86">
        <f t="shared" si="594"/>
        <v>3270</v>
      </c>
      <c r="AK2517" s="122"/>
      <c r="AL2517" s="85">
        <v>122.77</v>
      </c>
      <c r="AM2517" s="85">
        <v>20</v>
      </c>
      <c r="AN2517" s="124">
        <f t="shared" si="587"/>
        <v>73.661999999999992</v>
      </c>
      <c r="AO2517" s="86">
        <f t="shared" si="595"/>
        <v>5893</v>
      </c>
      <c r="AP2517" s="85">
        <v>0</v>
      </c>
      <c r="AQ2517" s="85">
        <v>36.831000000000003</v>
      </c>
      <c r="AR2517" s="85">
        <f t="shared" si="596"/>
        <v>0</v>
      </c>
      <c r="AS2517" s="86">
        <f t="shared" si="598"/>
        <v>11137</v>
      </c>
      <c r="AT2517" s="170">
        <f t="shared" si="599"/>
        <v>0</v>
      </c>
      <c r="AU2517" s="86">
        <v>11137</v>
      </c>
      <c r="AV2517" s="170">
        <f t="shared" si="597"/>
        <v>0</v>
      </c>
    </row>
    <row r="2518" spans="1:48" s="73" customFormat="1" ht="45" x14ac:dyDescent="0.2">
      <c r="A2518" s="10" t="s">
        <v>555</v>
      </c>
      <c r="B2518" s="14" t="s">
        <v>36</v>
      </c>
      <c r="C2518" s="14" t="s">
        <v>37</v>
      </c>
      <c r="D2518" s="14" t="s">
        <v>7254</v>
      </c>
      <c r="E2518" s="58">
        <v>326356</v>
      </c>
      <c r="F2518" s="15" t="s">
        <v>7255</v>
      </c>
      <c r="G2518" s="15" t="s">
        <v>6696</v>
      </c>
      <c r="H2518" s="16">
        <v>100012395</v>
      </c>
      <c r="I2518" s="62">
        <v>710027559</v>
      </c>
      <c r="J2518" s="13">
        <v>37876473</v>
      </c>
      <c r="K2518" s="15" t="s">
        <v>92</v>
      </c>
      <c r="L2518" s="12" t="s">
        <v>555</v>
      </c>
      <c r="M2518" s="15" t="s">
        <v>7169</v>
      </c>
      <c r="N2518" s="49">
        <v>5931</v>
      </c>
      <c r="O2518" s="15" t="s">
        <v>7256</v>
      </c>
      <c r="P2518" s="15" t="s">
        <v>7257</v>
      </c>
      <c r="Q2518" s="48">
        <v>523658</v>
      </c>
      <c r="R2518" s="11" t="s">
        <v>45</v>
      </c>
      <c r="S2518" s="120">
        <v>4126</v>
      </c>
      <c r="T2518" s="85">
        <v>107.03</v>
      </c>
      <c r="U2518" s="86">
        <v>7</v>
      </c>
      <c r="V2518" s="123">
        <v>46.825625000000002</v>
      </c>
      <c r="W2518" s="85">
        <f t="shared" si="588"/>
        <v>2622</v>
      </c>
      <c r="X2518" s="86">
        <v>1</v>
      </c>
      <c r="Y2518" s="85">
        <v>16.054500000000001</v>
      </c>
      <c r="Z2518" s="86">
        <f t="shared" si="589"/>
        <v>128</v>
      </c>
      <c r="AA2518" s="86">
        <f t="shared" si="590"/>
        <v>2750</v>
      </c>
      <c r="AB2518" s="85">
        <v>122.77</v>
      </c>
      <c r="AC2518" s="85">
        <v>13</v>
      </c>
      <c r="AD2518" s="124">
        <f t="shared" si="586"/>
        <v>73.661999999999992</v>
      </c>
      <c r="AE2518" s="86">
        <f t="shared" si="591"/>
        <v>3830</v>
      </c>
      <c r="AF2518" s="85">
        <v>0</v>
      </c>
      <c r="AG2518" s="85">
        <v>36.831000000000003</v>
      </c>
      <c r="AH2518" s="85">
        <f t="shared" si="592"/>
        <v>0</v>
      </c>
      <c r="AI2518" s="86">
        <f t="shared" si="593"/>
        <v>6580</v>
      </c>
      <c r="AJ2518" s="86">
        <f t="shared" si="594"/>
        <v>2454</v>
      </c>
      <c r="AK2518" s="122"/>
      <c r="AL2518" s="85">
        <v>122.77</v>
      </c>
      <c r="AM2518" s="85">
        <v>13</v>
      </c>
      <c r="AN2518" s="124">
        <f t="shared" si="587"/>
        <v>73.661999999999992</v>
      </c>
      <c r="AO2518" s="86">
        <f t="shared" si="595"/>
        <v>3830</v>
      </c>
      <c r="AP2518" s="85">
        <v>0</v>
      </c>
      <c r="AQ2518" s="85">
        <v>36.831000000000003</v>
      </c>
      <c r="AR2518" s="85">
        <f t="shared" si="596"/>
        <v>0</v>
      </c>
      <c r="AS2518" s="86">
        <f t="shared" si="598"/>
        <v>6580</v>
      </c>
      <c r="AT2518" s="170">
        <f t="shared" si="599"/>
        <v>0</v>
      </c>
      <c r="AU2518" s="86">
        <v>6580</v>
      </c>
      <c r="AV2518" s="170">
        <f t="shared" si="597"/>
        <v>0</v>
      </c>
    </row>
    <row r="2519" spans="1:48" s="73" customFormat="1" x14ac:dyDescent="0.2">
      <c r="A2519" s="10" t="s">
        <v>555</v>
      </c>
      <c r="B2519" s="14" t="s">
        <v>36</v>
      </c>
      <c r="C2519" s="14" t="s">
        <v>37</v>
      </c>
      <c r="D2519" s="14" t="s">
        <v>7618</v>
      </c>
      <c r="E2519" s="58">
        <v>327417</v>
      </c>
      <c r="F2519" s="15" t="s">
        <v>6847</v>
      </c>
      <c r="G2519" s="15" t="s">
        <v>6696</v>
      </c>
      <c r="H2519" s="16">
        <v>100013202</v>
      </c>
      <c r="I2519" s="62">
        <v>710028695</v>
      </c>
      <c r="J2519" s="13">
        <v>710028695</v>
      </c>
      <c r="K2519" s="15" t="s">
        <v>48</v>
      </c>
      <c r="L2519" s="12" t="s">
        <v>555</v>
      </c>
      <c r="M2519" s="15" t="s">
        <v>7445</v>
      </c>
      <c r="N2519" s="49">
        <v>8271</v>
      </c>
      <c r="O2519" s="15" t="s">
        <v>6848</v>
      </c>
      <c r="P2519" s="15" t="s">
        <v>7619</v>
      </c>
      <c r="Q2519" s="48">
        <v>524816</v>
      </c>
      <c r="R2519" s="11" t="s">
        <v>45</v>
      </c>
      <c r="S2519" s="120">
        <v>6743</v>
      </c>
      <c r="T2519" s="85">
        <v>107.03</v>
      </c>
      <c r="U2519" s="86">
        <v>12</v>
      </c>
      <c r="V2519" s="123">
        <v>46.825625000000002</v>
      </c>
      <c r="W2519" s="85">
        <f t="shared" si="588"/>
        <v>4495</v>
      </c>
      <c r="X2519" s="86">
        <v>0</v>
      </c>
      <c r="Y2519" s="85">
        <v>16.054500000000001</v>
      </c>
      <c r="Z2519" s="86">
        <f t="shared" si="589"/>
        <v>0</v>
      </c>
      <c r="AA2519" s="86">
        <f t="shared" si="590"/>
        <v>4495</v>
      </c>
      <c r="AB2519" s="85">
        <v>122.77</v>
      </c>
      <c r="AC2519" s="85">
        <v>10</v>
      </c>
      <c r="AD2519" s="124">
        <f t="shared" si="586"/>
        <v>73.661999999999992</v>
      </c>
      <c r="AE2519" s="86">
        <f t="shared" si="591"/>
        <v>2946</v>
      </c>
      <c r="AF2519" s="85">
        <v>0</v>
      </c>
      <c r="AG2519" s="85">
        <v>36.831000000000003</v>
      </c>
      <c r="AH2519" s="85">
        <f t="shared" si="592"/>
        <v>0</v>
      </c>
      <c r="AI2519" s="86">
        <f t="shared" si="593"/>
        <v>7441</v>
      </c>
      <c r="AJ2519" s="86">
        <f t="shared" si="594"/>
        <v>698</v>
      </c>
      <c r="AK2519" s="122"/>
      <c r="AL2519" s="85">
        <v>122.77</v>
      </c>
      <c r="AM2519" s="85">
        <v>10</v>
      </c>
      <c r="AN2519" s="124">
        <f t="shared" si="587"/>
        <v>73.661999999999992</v>
      </c>
      <c r="AO2519" s="86">
        <f t="shared" si="595"/>
        <v>2946</v>
      </c>
      <c r="AP2519" s="85">
        <v>0</v>
      </c>
      <c r="AQ2519" s="85">
        <v>36.831000000000003</v>
      </c>
      <c r="AR2519" s="85">
        <f t="shared" si="596"/>
        <v>0</v>
      </c>
      <c r="AS2519" s="86">
        <f t="shared" si="598"/>
        <v>7441</v>
      </c>
      <c r="AT2519" s="170">
        <f t="shared" si="599"/>
        <v>0</v>
      </c>
      <c r="AU2519" s="86">
        <v>7441</v>
      </c>
      <c r="AV2519" s="170">
        <f t="shared" si="597"/>
        <v>0</v>
      </c>
    </row>
    <row r="2520" spans="1:48" s="73" customFormat="1" x14ac:dyDescent="0.2">
      <c r="A2520" s="10" t="s">
        <v>555</v>
      </c>
      <c r="B2520" s="14" t="s">
        <v>36</v>
      </c>
      <c r="C2520" s="14" t="s">
        <v>37</v>
      </c>
      <c r="D2520" s="14" t="s">
        <v>6846</v>
      </c>
      <c r="E2520" s="58">
        <v>595764</v>
      </c>
      <c r="F2520" s="15" t="s">
        <v>6847</v>
      </c>
      <c r="G2520" s="15" t="s">
        <v>6696</v>
      </c>
      <c r="H2520" s="16">
        <v>100013725</v>
      </c>
      <c r="I2520" s="62">
        <v>710023413</v>
      </c>
      <c r="J2520" s="13">
        <v>710023413</v>
      </c>
      <c r="K2520" s="15" t="s">
        <v>48</v>
      </c>
      <c r="L2520" s="12" t="s">
        <v>555</v>
      </c>
      <c r="M2520" s="15" t="s">
        <v>6748</v>
      </c>
      <c r="N2520" s="49">
        <v>8701</v>
      </c>
      <c r="O2520" s="15" t="s">
        <v>6848</v>
      </c>
      <c r="P2520" s="15" t="s">
        <v>6849</v>
      </c>
      <c r="Q2520" s="48">
        <v>519537</v>
      </c>
      <c r="R2520" s="11" t="s">
        <v>45</v>
      </c>
      <c r="S2520" s="120">
        <v>3933</v>
      </c>
      <c r="T2520" s="85">
        <v>107.03</v>
      </c>
      <c r="U2520" s="86">
        <v>7</v>
      </c>
      <c r="V2520" s="123">
        <v>46.825625000000002</v>
      </c>
      <c r="W2520" s="85">
        <f t="shared" si="588"/>
        <v>2622</v>
      </c>
      <c r="X2520" s="86">
        <v>0</v>
      </c>
      <c r="Y2520" s="85">
        <v>16.054500000000001</v>
      </c>
      <c r="Z2520" s="86">
        <f t="shared" si="589"/>
        <v>0</v>
      </c>
      <c r="AA2520" s="86">
        <f t="shared" si="590"/>
        <v>2622</v>
      </c>
      <c r="AB2520" s="85">
        <v>122.77</v>
      </c>
      <c r="AC2520" s="85">
        <v>8</v>
      </c>
      <c r="AD2520" s="124">
        <f t="shared" si="586"/>
        <v>73.661999999999992</v>
      </c>
      <c r="AE2520" s="86">
        <f t="shared" si="591"/>
        <v>2357</v>
      </c>
      <c r="AF2520" s="85">
        <v>0</v>
      </c>
      <c r="AG2520" s="85">
        <v>36.831000000000003</v>
      </c>
      <c r="AH2520" s="85">
        <f t="shared" si="592"/>
        <v>0</v>
      </c>
      <c r="AI2520" s="86">
        <f t="shared" si="593"/>
        <v>4979</v>
      </c>
      <c r="AJ2520" s="86">
        <f t="shared" si="594"/>
        <v>1046</v>
      </c>
      <c r="AK2520" s="122"/>
      <c r="AL2520" s="85">
        <v>122.77</v>
      </c>
      <c r="AM2520" s="85">
        <v>8</v>
      </c>
      <c r="AN2520" s="124">
        <f t="shared" si="587"/>
        <v>73.661999999999992</v>
      </c>
      <c r="AO2520" s="86">
        <f t="shared" si="595"/>
        <v>2357</v>
      </c>
      <c r="AP2520" s="85">
        <v>0</v>
      </c>
      <c r="AQ2520" s="85">
        <v>36.831000000000003</v>
      </c>
      <c r="AR2520" s="85">
        <f t="shared" si="596"/>
        <v>0</v>
      </c>
      <c r="AS2520" s="86">
        <f t="shared" si="598"/>
        <v>4979</v>
      </c>
      <c r="AT2520" s="170">
        <f t="shared" si="599"/>
        <v>0</v>
      </c>
      <c r="AU2520" s="86">
        <v>4979</v>
      </c>
      <c r="AV2520" s="170">
        <f t="shared" si="597"/>
        <v>0</v>
      </c>
    </row>
    <row r="2521" spans="1:48" s="73" customFormat="1" x14ac:dyDescent="0.2">
      <c r="A2521" s="10" t="s">
        <v>555</v>
      </c>
      <c r="B2521" s="14" t="s">
        <v>36</v>
      </c>
      <c r="C2521" s="14" t="s">
        <v>37</v>
      </c>
      <c r="D2521" s="14" t="s">
        <v>7075</v>
      </c>
      <c r="E2521" s="58">
        <v>323217</v>
      </c>
      <c r="F2521" s="15" t="s">
        <v>7076</v>
      </c>
      <c r="G2521" s="15" t="s">
        <v>6696</v>
      </c>
      <c r="H2521" s="16">
        <v>100011898</v>
      </c>
      <c r="I2521" s="62">
        <v>710024282</v>
      </c>
      <c r="J2521" s="13">
        <v>710024282</v>
      </c>
      <c r="K2521" s="15" t="s">
        <v>48</v>
      </c>
      <c r="L2521" s="12" t="s">
        <v>555</v>
      </c>
      <c r="M2521" s="15" t="s">
        <v>6968</v>
      </c>
      <c r="N2521" s="49">
        <v>6724</v>
      </c>
      <c r="O2521" s="15" t="s">
        <v>7077</v>
      </c>
      <c r="P2521" s="15" t="s">
        <v>7078</v>
      </c>
      <c r="Q2521" s="48">
        <v>520462</v>
      </c>
      <c r="R2521" s="11" t="s">
        <v>45</v>
      </c>
      <c r="S2521" s="120">
        <v>1124</v>
      </c>
      <c r="T2521" s="85">
        <v>107.03</v>
      </c>
      <c r="U2521" s="86">
        <v>2</v>
      </c>
      <c r="V2521" s="123">
        <v>46.825625000000002</v>
      </c>
      <c r="W2521" s="85">
        <f t="shared" si="588"/>
        <v>749</v>
      </c>
      <c r="X2521" s="86">
        <v>0</v>
      </c>
      <c r="Y2521" s="85">
        <v>16.054500000000001</v>
      </c>
      <c r="Z2521" s="86">
        <f t="shared" si="589"/>
        <v>0</v>
      </c>
      <c r="AA2521" s="86">
        <f t="shared" si="590"/>
        <v>749</v>
      </c>
      <c r="AB2521" s="85">
        <v>122.77</v>
      </c>
      <c r="AC2521" s="85">
        <v>5</v>
      </c>
      <c r="AD2521" s="124">
        <f t="shared" si="586"/>
        <v>73.661999999999992</v>
      </c>
      <c r="AE2521" s="86">
        <f t="shared" si="591"/>
        <v>1473</v>
      </c>
      <c r="AF2521" s="85">
        <v>0</v>
      </c>
      <c r="AG2521" s="85">
        <v>36.831000000000003</v>
      </c>
      <c r="AH2521" s="85">
        <f t="shared" si="592"/>
        <v>0</v>
      </c>
      <c r="AI2521" s="86">
        <f t="shared" si="593"/>
        <v>2222</v>
      </c>
      <c r="AJ2521" s="86">
        <f t="shared" si="594"/>
        <v>1098</v>
      </c>
      <c r="AK2521" s="122"/>
      <c r="AL2521" s="85">
        <v>122.77</v>
      </c>
      <c r="AM2521" s="85">
        <v>5</v>
      </c>
      <c r="AN2521" s="124">
        <f t="shared" si="587"/>
        <v>73.661999999999992</v>
      </c>
      <c r="AO2521" s="86">
        <f t="shared" si="595"/>
        <v>1473</v>
      </c>
      <c r="AP2521" s="85">
        <v>0</v>
      </c>
      <c r="AQ2521" s="85">
        <v>36.831000000000003</v>
      </c>
      <c r="AR2521" s="85">
        <f t="shared" si="596"/>
        <v>0</v>
      </c>
      <c r="AS2521" s="86">
        <f t="shared" si="598"/>
        <v>2222</v>
      </c>
      <c r="AT2521" s="170">
        <f t="shared" si="599"/>
        <v>0</v>
      </c>
      <c r="AU2521" s="86">
        <v>2222</v>
      </c>
      <c r="AV2521" s="170">
        <f t="shared" si="597"/>
        <v>0</v>
      </c>
    </row>
    <row r="2522" spans="1:48" s="73" customFormat="1" x14ac:dyDescent="0.2">
      <c r="A2522" s="10" t="s">
        <v>555</v>
      </c>
      <c r="B2522" s="14" t="s">
        <v>36</v>
      </c>
      <c r="C2522" s="14" t="s">
        <v>37</v>
      </c>
      <c r="D2522" s="14" t="s">
        <v>6850</v>
      </c>
      <c r="E2522" s="58">
        <v>322334</v>
      </c>
      <c r="F2522" s="15" t="s">
        <v>6851</v>
      </c>
      <c r="G2522" s="15" t="s">
        <v>6696</v>
      </c>
      <c r="H2522" s="16">
        <v>100011622</v>
      </c>
      <c r="I2522" s="62">
        <v>710023510</v>
      </c>
      <c r="J2522" s="13">
        <v>710023510</v>
      </c>
      <c r="K2522" s="15" t="s">
        <v>48</v>
      </c>
      <c r="L2522" s="12" t="s">
        <v>555</v>
      </c>
      <c r="M2522" s="15" t="s">
        <v>556</v>
      </c>
      <c r="N2522" s="49">
        <v>8621</v>
      </c>
      <c r="O2522" s="15" t="s">
        <v>6852</v>
      </c>
      <c r="P2522" s="15" t="s">
        <v>6853</v>
      </c>
      <c r="Q2522" s="48">
        <v>519545</v>
      </c>
      <c r="R2522" s="11" t="s">
        <v>45</v>
      </c>
      <c r="S2522" s="120">
        <v>2810</v>
      </c>
      <c r="T2522" s="85">
        <v>107.03</v>
      </c>
      <c r="U2522" s="86">
        <v>5</v>
      </c>
      <c r="V2522" s="123">
        <v>46.825625000000002</v>
      </c>
      <c r="W2522" s="85">
        <f t="shared" si="588"/>
        <v>1873</v>
      </c>
      <c r="X2522" s="86">
        <v>0</v>
      </c>
      <c r="Y2522" s="85">
        <v>16.054500000000001</v>
      </c>
      <c r="Z2522" s="86">
        <f t="shared" si="589"/>
        <v>0</v>
      </c>
      <c r="AA2522" s="86">
        <f t="shared" si="590"/>
        <v>1873</v>
      </c>
      <c r="AB2522" s="85">
        <v>122.77</v>
      </c>
      <c r="AC2522" s="85">
        <v>6</v>
      </c>
      <c r="AD2522" s="124">
        <f t="shared" si="586"/>
        <v>73.661999999999992</v>
      </c>
      <c r="AE2522" s="86">
        <f t="shared" si="591"/>
        <v>1768</v>
      </c>
      <c r="AF2522" s="85">
        <v>0</v>
      </c>
      <c r="AG2522" s="85">
        <v>36.831000000000003</v>
      </c>
      <c r="AH2522" s="85">
        <f t="shared" si="592"/>
        <v>0</v>
      </c>
      <c r="AI2522" s="86">
        <f t="shared" si="593"/>
        <v>3641</v>
      </c>
      <c r="AJ2522" s="86">
        <f t="shared" si="594"/>
        <v>831</v>
      </c>
      <c r="AK2522" s="122"/>
      <c r="AL2522" s="85">
        <v>122.77</v>
      </c>
      <c r="AM2522" s="85">
        <v>6</v>
      </c>
      <c r="AN2522" s="124">
        <f t="shared" si="587"/>
        <v>73.661999999999992</v>
      </c>
      <c r="AO2522" s="86">
        <f t="shared" si="595"/>
        <v>1768</v>
      </c>
      <c r="AP2522" s="85">
        <v>0</v>
      </c>
      <c r="AQ2522" s="85">
        <v>36.831000000000003</v>
      </c>
      <c r="AR2522" s="85">
        <f t="shared" si="596"/>
        <v>0</v>
      </c>
      <c r="AS2522" s="86">
        <f t="shared" si="598"/>
        <v>3641</v>
      </c>
      <c r="AT2522" s="170">
        <f t="shared" si="599"/>
        <v>0</v>
      </c>
      <c r="AU2522" s="86">
        <v>3641</v>
      </c>
      <c r="AV2522" s="170">
        <f t="shared" si="597"/>
        <v>0</v>
      </c>
    </row>
    <row r="2523" spans="1:48" s="73" customFormat="1" x14ac:dyDescent="0.2">
      <c r="A2523" s="10" t="s">
        <v>555</v>
      </c>
      <c r="B2523" s="14" t="s">
        <v>36</v>
      </c>
      <c r="C2523" s="14" t="s">
        <v>37</v>
      </c>
      <c r="D2523" s="14" t="s">
        <v>6854</v>
      </c>
      <c r="E2523" s="58">
        <v>322342</v>
      </c>
      <c r="F2523" s="15" t="s">
        <v>6855</v>
      </c>
      <c r="G2523" s="15" t="s">
        <v>6696</v>
      </c>
      <c r="H2523" s="16">
        <v>100011625</v>
      </c>
      <c r="I2523" s="62">
        <v>710023529</v>
      </c>
      <c r="J2523" s="13">
        <v>710023529</v>
      </c>
      <c r="K2523" s="15" t="s">
        <v>48</v>
      </c>
      <c r="L2523" s="12" t="s">
        <v>555</v>
      </c>
      <c r="M2523" s="15" t="s">
        <v>556</v>
      </c>
      <c r="N2523" s="49">
        <v>8605</v>
      </c>
      <c r="O2523" s="15" t="s">
        <v>6856</v>
      </c>
      <c r="P2523" s="15" t="s">
        <v>6857</v>
      </c>
      <c r="Q2523" s="48">
        <v>519553</v>
      </c>
      <c r="R2523" s="11" t="s">
        <v>45</v>
      </c>
      <c r="S2523" s="120">
        <v>7514</v>
      </c>
      <c r="T2523" s="85">
        <v>107.03</v>
      </c>
      <c r="U2523" s="86">
        <v>12</v>
      </c>
      <c r="V2523" s="123">
        <v>46.825625000000002</v>
      </c>
      <c r="W2523" s="85">
        <f t="shared" si="588"/>
        <v>4495</v>
      </c>
      <c r="X2523" s="86">
        <v>4</v>
      </c>
      <c r="Y2523" s="85">
        <v>16.054500000000001</v>
      </c>
      <c r="Z2523" s="86">
        <f t="shared" si="589"/>
        <v>514</v>
      </c>
      <c r="AA2523" s="86">
        <f t="shared" si="590"/>
        <v>5009</v>
      </c>
      <c r="AB2523" s="85">
        <v>122.77</v>
      </c>
      <c r="AC2523" s="85">
        <v>8</v>
      </c>
      <c r="AD2523" s="124">
        <f t="shared" si="586"/>
        <v>73.661999999999992</v>
      </c>
      <c r="AE2523" s="86">
        <f t="shared" si="591"/>
        <v>2357</v>
      </c>
      <c r="AF2523" s="85">
        <v>1</v>
      </c>
      <c r="AG2523" s="85">
        <v>36.831000000000003</v>
      </c>
      <c r="AH2523" s="85">
        <f t="shared" si="592"/>
        <v>147</v>
      </c>
      <c r="AI2523" s="86">
        <f t="shared" si="593"/>
        <v>7513</v>
      </c>
      <c r="AJ2523" s="86">
        <f t="shared" si="594"/>
        <v>-1</v>
      </c>
      <c r="AK2523" s="122"/>
      <c r="AL2523" s="85">
        <v>122.77</v>
      </c>
      <c r="AM2523" s="85">
        <v>8</v>
      </c>
      <c r="AN2523" s="124">
        <f t="shared" si="587"/>
        <v>73.661999999999992</v>
      </c>
      <c r="AO2523" s="86">
        <f t="shared" si="595"/>
        <v>2357</v>
      </c>
      <c r="AP2523" s="85">
        <v>1</v>
      </c>
      <c r="AQ2523" s="85">
        <v>36.831000000000003</v>
      </c>
      <c r="AR2523" s="85">
        <f t="shared" si="596"/>
        <v>147</v>
      </c>
      <c r="AS2523" s="86">
        <f t="shared" si="598"/>
        <v>7513</v>
      </c>
      <c r="AT2523" s="170">
        <f t="shared" si="599"/>
        <v>0</v>
      </c>
      <c r="AU2523" s="86">
        <v>7513</v>
      </c>
      <c r="AV2523" s="170">
        <f t="shared" si="597"/>
        <v>0</v>
      </c>
    </row>
    <row r="2524" spans="1:48" s="73" customFormat="1" ht="30" x14ac:dyDescent="0.2">
      <c r="A2524" s="10" t="s">
        <v>555</v>
      </c>
      <c r="B2524" s="14" t="s">
        <v>36</v>
      </c>
      <c r="C2524" s="14" t="s">
        <v>37</v>
      </c>
      <c r="D2524" s="14" t="s">
        <v>8107</v>
      </c>
      <c r="E2524" s="58">
        <v>332526</v>
      </c>
      <c r="F2524" s="15" t="s">
        <v>8108</v>
      </c>
      <c r="G2524" s="15" t="s">
        <v>6696</v>
      </c>
      <c r="H2524" s="16">
        <v>100013933</v>
      </c>
      <c r="I2524" s="62">
        <v>710033761</v>
      </c>
      <c r="J2524" s="13">
        <v>710033761</v>
      </c>
      <c r="K2524" s="15" t="s">
        <v>48</v>
      </c>
      <c r="L2524" s="12" t="s">
        <v>555</v>
      </c>
      <c r="M2524" s="15" t="s">
        <v>8076</v>
      </c>
      <c r="N2524" s="49">
        <v>9409</v>
      </c>
      <c r="O2524" s="15" t="s">
        <v>8109</v>
      </c>
      <c r="P2524" s="15" t="s">
        <v>8110</v>
      </c>
      <c r="Q2524" s="48">
        <v>528838</v>
      </c>
      <c r="R2524" s="11" t="s">
        <v>45</v>
      </c>
      <c r="S2524" s="120">
        <v>1686</v>
      </c>
      <c r="T2524" s="85">
        <v>107.03</v>
      </c>
      <c r="U2524" s="86">
        <v>3</v>
      </c>
      <c r="V2524" s="123">
        <v>46.825625000000002</v>
      </c>
      <c r="W2524" s="85">
        <f t="shared" si="588"/>
        <v>1124</v>
      </c>
      <c r="X2524" s="86">
        <v>0</v>
      </c>
      <c r="Y2524" s="85">
        <v>16.054500000000001</v>
      </c>
      <c r="Z2524" s="86">
        <f t="shared" si="589"/>
        <v>0</v>
      </c>
      <c r="AA2524" s="86">
        <f t="shared" si="590"/>
        <v>1124</v>
      </c>
      <c r="AB2524" s="85">
        <v>122.77</v>
      </c>
      <c r="AC2524" s="85">
        <v>4</v>
      </c>
      <c r="AD2524" s="124">
        <f t="shared" si="586"/>
        <v>73.661999999999992</v>
      </c>
      <c r="AE2524" s="86">
        <f t="shared" si="591"/>
        <v>1179</v>
      </c>
      <c r="AF2524" s="85">
        <v>0</v>
      </c>
      <c r="AG2524" s="85">
        <v>36.831000000000003</v>
      </c>
      <c r="AH2524" s="85">
        <f t="shared" si="592"/>
        <v>0</v>
      </c>
      <c r="AI2524" s="86">
        <f t="shared" si="593"/>
        <v>2303</v>
      </c>
      <c r="AJ2524" s="86">
        <f t="shared" si="594"/>
        <v>617</v>
      </c>
      <c r="AK2524" s="122"/>
      <c r="AL2524" s="85">
        <v>122.77</v>
      </c>
      <c r="AM2524" s="85">
        <v>4</v>
      </c>
      <c r="AN2524" s="124">
        <f t="shared" si="587"/>
        <v>73.661999999999992</v>
      </c>
      <c r="AO2524" s="86">
        <f t="shared" si="595"/>
        <v>1179</v>
      </c>
      <c r="AP2524" s="85">
        <v>0</v>
      </c>
      <c r="AQ2524" s="85">
        <v>36.831000000000003</v>
      </c>
      <c r="AR2524" s="85">
        <f t="shared" si="596"/>
        <v>0</v>
      </c>
      <c r="AS2524" s="86">
        <f t="shared" si="598"/>
        <v>2303</v>
      </c>
      <c r="AT2524" s="170">
        <f t="shared" si="599"/>
        <v>0</v>
      </c>
      <c r="AU2524" s="86">
        <v>2303</v>
      </c>
      <c r="AV2524" s="170">
        <f t="shared" si="597"/>
        <v>0</v>
      </c>
    </row>
    <row r="2525" spans="1:48" s="73" customFormat="1" ht="30" x14ac:dyDescent="0.2">
      <c r="A2525" s="10" t="s">
        <v>555</v>
      </c>
      <c r="B2525" s="14" t="s">
        <v>36</v>
      </c>
      <c r="C2525" s="14" t="s">
        <v>37</v>
      </c>
      <c r="D2525" s="14" t="s">
        <v>8243</v>
      </c>
      <c r="E2525" s="58">
        <v>329622</v>
      </c>
      <c r="F2525" s="15" t="s">
        <v>8244</v>
      </c>
      <c r="G2525" s="15" t="s">
        <v>6696</v>
      </c>
      <c r="H2525" s="16">
        <v>100012280</v>
      </c>
      <c r="I2525" s="62">
        <v>710260407</v>
      </c>
      <c r="J2525" s="13">
        <v>710260407</v>
      </c>
      <c r="K2525" s="15" t="s">
        <v>48</v>
      </c>
      <c r="L2525" s="12" t="s">
        <v>555</v>
      </c>
      <c r="M2525" s="15" t="s">
        <v>7813</v>
      </c>
      <c r="N2525" s="49">
        <v>5304</v>
      </c>
      <c r="O2525" s="15" t="s">
        <v>8245</v>
      </c>
      <c r="P2525" s="15" t="s">
        <v>8246</v>
      </c>
      <c r="Q2525" s="48">
        <v>543578</v>
      </c>
      <c r="R2525" s="11" t="s">
        <v>45</v>
      </c>
      <c r="S2525" s="120">
        <v>17612</v>
      </c>
      <c r="T2525" s="85">
        <v>107.03</v>
      </c>
      <c r="U2525" s="86">
        <v>31</v>
      </c>
      <c r="V2525" s="123">
        <v>46.825625000000002</v>
      </c>
      <c r="W2525" s="85">
        <f t="shared" si="588"/>
        <v>11613</v>
      </c>
      <c r="X2525" s="86">
        <v>1</v>
      </c>
      <c r="Y2525" s="85">
        <v>16.054500000000001</v>
      </c>
      <c r="Z2525" s="86">
        <f t="shared" si="589"/>
        <v>128</v>
      </c>
      <c r="AA2525" s="86">
        <f t="shared" si="590"/>
        <v>11741</v>
      </c>
      <c r="AB2525" s="85">
        <v>122.77</v>
      </c>
      <c r="AC2525" s="85">
        <v>34</v>
      </c>
      <c r="AD2525" s="124">
        <f t="shared" ref="AD2525:AD2588" si="600">+AB2525*0.6</f>
        <v>73.661999999999992</v>
      </c>
      <c r="AE2525" s="86">
        <f t="shared" si="591"/>
        <v>10018</v>
      </c>
      <c r="AF2525" s="85">
        <v>0</v>
      </c>
      <c r="AG2525" s="85">
        <v>36.831000000000003</v>
      </c>
      <c r="AH2525" s="85">
        <f t="shared" si="592"/>
        <v>0</v>
      </c>
      <c r="AI2525" s="86">
        <f t="shared" si="593"/>
        <v>21759</v>
      </c>
      <c r="AJ2525" s="86">
        <f t="shared" si="594"/>
        <v>4147</v>
      </c>
      <c r="AK2525" s="122"/>
      <c r="AL2525" s="85">
        <v>122.77</v>
      </c>
      <c r="AM2525" s="85">
        <v>34</v>
      </c>
      <c r="AN2525" s="124">
        <f t="shared" ref="AN2525:AN2588" si="601">+AL2525*0.6</f>
        <v>73.661999999999992</v>
      </c>
      <c r="AO2525" s="86">
        <f t="shared" si="595"/>
        <v>10018</v>
      </c>
      <c r="AP2525" s="85">
        <v>0</v>
      </c>
      <c r="AQ2525" s="85">
        <v>36.831000000000003</v>
      </c>
      <c r="AR2525" s="85">
        <f t="shared" si="596"/>
        <v>0</v>
      </c>
      <c r="AS2525" s="86">
        <f t="shared" si="598"/>
        <v>21759</v>
      </c>
      <c r="AT2525" s="170">
        <f t="shared" si="599"/>
        <v>0</v>
      </c>
      <c r="AU2525" s="86">
        <v>21759</v>
      </c>
      <c r="AV2525" s="170">
        <f t="shared" si="597"/>
        <v>0</v>
      </c>
    </row>
    <row r="2526" spans="1:48" s="73" customFormat="1" x14ac:dyDescent="0.2">
      <c r="A2526" s="10" t="s">
        <v>555</v>
      </c>
      <c r="B2526" s="14" t="s">
        <v>36</v>
      </c>
      <c r="C2526" s="14" t="s">
        <v>37</v>
      </c>
      <c r="D2526" s="14" t="s">
        <v>6858</v>
      </c>
      <c r="E2526" s="58">
        <v>322369</v>
      </c>
      <c r="F2526" s="15" t="s">
        <v>6859</v>
      </c>
      <c r="G2526" s="15" t="s">
        <v>6696</v>
      </c>
      <c r="H2526" s="16">
        <v>100011629</v>
      </c>
      <c r="I2526" s="62">
        <v>710038437</v>
      </c>
      <c r="J2526" s="13">
        <v>710038437</v>
      </c>
      <c r="K2526" s="15" t="s">
        <v>48</v>
      </c>
      <c r="L2526" s="12" t="s">
        <v>555</v>
      </c>
      <c r="M2526" s="15" t="s">
        <v>556</v>
      </c>
      <c r="N2526" s="49">
        <v>8606</v>
      </c>
      <c r="O2526" s="15" t="s">
        <v>6860</v>
      </c>
      <c r="P2526" s="15" t="s">
        <v>6861</v>
      </c>
      <c r="Q2526" s="48">
        <v>519570</v>
      </c>
      <c r="R2526" s="11" t="s">
        <v>45</v>
      </c>
      <c r="S2526" s="120">
        <v>15365</v>
      </c>
      <c r="T2526" s="85">
        <v>107.03</v>
      </c>
      <c r="U2526" s="86">
        <v>27</v>
      </c>
      <c r="V2526" s="123">
        <v>46.825625000000002</v>
      </c>
      <c r="W2526" s="85">
        <f t="shared" si="588"/>
        <v>10114</v>
      </c>
      <c r="X2526" s="86">
        <v>1</v>
      </c>
      <c r="Y2526" s="85">
        <v>16.054500000000001</v>
      </c>
      <c r="Z2526" s="86">
        <f t="shared" si="589"/>
        <v>128</v>
      </c>
      <c r="AA2526" s="86">
        <f t="shared" si="590"/>
        <v>10242</v>
      </c>
      <c r="AB2526" s="85">
        <v>122.77</v>
      </c>
      <c r="AC2526" s="85">
        <v>30</v>
      </c>
      <c r="AD2526" s="124">
        <f t="shared" si="600"/>
        <v>73.661999999999992</v>
      </c>
      <c r="AE2526" s="86">
        <f t="shared" si="591"/>
        <v>8839</v>
      </c>
      <c r="AF2526" s="85">
        <v>0</v>
      </c>
      <c r="AG2526" s="85">
        <v>36.831000000000003</v>
      </c>
      <c r="AH2526" s="85">
        <f t="shared" si="592"/>
        <v>0</v>
      </c>
      <c r="AI2526" s="86">
        <f t="shared" si="593"/>
        <v>19081</v>
      </c>
      <c r="AJ2526" s="86">
        <f t="shared" si="594"/>
        <v>3716</v>
      </c>
      <c r="AK2526" s="122"/>
      <c r="AL2526" s="85">
        <v>122.77</v>
      </c>
      <c r="AM2526" s="85">
        <v>30</v>
      </c>
      <c r="AN2526" s="124">
        <f t="shared" si="601"/>
        <v>73.661999999999992</v>
      </c>
      <c r="AO2526" s="86">
        <f t="shared" si="595"/>
        <v>8839</v>
      </c>
      <c r="AP2526" s="85">
        <v>0</v>
      </c>
      <c r="AQ2526" s="85">
        <v>36.831000000000003</v>
      </c>
      <c r="AR2526" s="85">
        <f t="shared" si="596"/>
        <v>0</v>
      </c>
      <c r="AS2526" s="86">
        <f t="shared" si="598"/>
        <v>19081</v>
      </c>
      <c r="AT2526" s="170">
        <f t="shared" si="599"/>
        <v>0</v>
      </c>
      <c r="AU2526" s="86">
        <v>19081</v>
      </c>
      <c r="AV2526" s="170">
        <f t="shared" si="597"/>
        <v>0</v>
      </c>
    </row>
    <row r="2527" spans="1:48" s="73" customFormat="1" ht="45" x14ac:dyDescent="0.2">
      <c r="A2527" s="10" t="s">
        <v>555</v>
      </c>
      <c r="B2527" s="14" t="s">
        <v>36</v>
      </c>
      <c r="C2527" s="14" t="s">
        <v>37</v>
      </c>
      <c r="D2527" s="14" t="s">
        <v>7899</v>
      </c>
      <c r="E2527" s="58">
        <v>330043</v>
      </c>
      <c r="F2527" s="15" t="s">
        <v>7900</v>
      </c>
      <c r="G2527" s="15" t="s">
        <v>6696</v>
      </c>
      <c r="H2527" s="16">
        <v>100013465</v>
      </c>
      <c r="I2527" s="62">
        <v>710031696</v>
      </c>
      <c r="J2527" s="13">
        <v>37876121</v>
      </c>
      <c r="K2527" s="15" t="s">
        <v>92</v>
      </c>
      <c r="L2527" s="12" t="s">
        <v>555</v>
      </c>
      <c r="M2527" s="15" t="s">
        <v>7841</v>
      </c>
      <c r="N2527" s="49">
        <v>6546</v>
      </c>
      <c r="O2527" s="15" t="s">
        <v>7901</v>
      </c>
      <c r="P2527" s="15" t="s">
        <v>7902</v>
      </c>
      <c r="Q2527" s="48">
        <v>526886</v>
      </c>
      <c r="R2527" s="11" t="s">
        <v>45</v>
      </c>
      <c r="S2527" s="120">
        <v>3933</v>
      </c>
      <c r="T2527" s="85">
        <v>107.03</v>
      </c>
      <c r="U2527" s="86">
        <v>7</v>
      </c>
      <c r="V2527" s="123">
        <v>46.825625000000002</v>
      </c>
      <c r="W2527" s="85">
        <f t="shared" si="588"/>
        <v>2622</v>
      </c>
      <c r="X2527" s="86">
        <v>0</v>
      </c>
      <c r="Y2527" s="85">
        <v>16.054500000000001</v>
      </c>
      <c r="Z2527" s="86">
        <f t="shared" si="589"/>
        <v>0</v>
      </c>
      <c r="AA2527" s="86">
        <f t="shared" si="590"/>
        <v>2622</v>
      </c>
      <c r="AB2527" s="85">
        <v>122.77</v>
      </c>
      <c r="AC2527" s="85">
        <v>11</v>
      </c>
      <c r="AD2527" s="124">
        <f t="shared" si="600"/>
        <v>73.661999999999992</v>
      </c>
      <c r="AE2527" s="86">
        <f t="shared" si="591"/>
        <v>3241</v>
      </c>
      <c r="AF2527" s="85">
        <v>0</v>
      </c>
      <c r="AG2527" s="85">
        <v>36.831000000000003</v>
      </c>
      <c r="AH2527" s="85">
        <f t="shared" si="592"/>
        <v>0</v>
      </c>
      <c r="AI2527" s="86">
        <f t="shared" si="593"/>
        <v>5863</v>
      </c>
      <c r="AJ2527" s="86">
        <f t="shared" si="594"/>
        <v>1930</v>
      </c>
      <c r="AK2527" s="122"/>
      <c r="AL2527" s="85">
        <v>122.77</v>
      </c>
      <c r="AM2527" s="85">
        <v>11</v>
      </c>
      <c r="AN2527" s="124">
        <f t="shared" si="601"/>
        <v>73.661999999999992</v>
      </c>
      <c r="AO2527" s="86">
        <f t="shared" si="595"/>
        <v>3241</v>
      </c>
      <c r="AP2527" s="85">
        <v>0</v>
      </c>
      <c r="AQ2527" s="85">
        <v>36.831000000000003</v>
      </c>
      <c r="AR2527" s="85">
        <f t="shared" si="596"/>
        <v>0</v>
      </c>
      <c r="AS2527" s="86">
        <f t="shared" si="598"/>
        <v>5863</v>
      </c>
      <c r="AT2527" s="170">
        <f t="shared" si="599"/>
        <v>0</v>
      </c>
      <c r="AU2527" s="86">
        <v>5863</v>
      </c>
      <c r="AV2527" s="170">
        <f t="shared" si="597"/>
        <v>0</v>
      </c>
    </row>
    <row r="2528" spans="1:48" s="73" customFormat="1" x14ac:dyDescent="0.2">
      <c r="A2528" s="10" t="s">
        <v>555</v>
      </c>
      <c r="B2528" s="14" t="s">
        <v>36</v>
      </c>
      <c r="C2528" s="14" t="s">
        <v>37</v>
      </c>
      <c r="D2528" s="14" t="s">
        <v>7620</v>
      </c>
      <c r="E2528" s="58">
        <v>327441</v>
      </c>
      <c r="F2528" s="15" t="s">
        <v>7621</v>
      </c>
      <c r="G2528" s="15" t="s">
        <v>6696</v>
      </c>
      <c r="H2528" s="16">
        <v>100012744</v>
      </c>
      <c r="I2528" s="62">
        <v>710028717</v>
      </c>
      <c r="J2528" s="13">
        <v>710028717</v>
      </c>
      <c r="K2528" s="15" t="s">
        <v>48</v>
      </c>
      <c r="L2528" s="12" t="s">
        <v>555</v>
      </c>
      <c r="M2528" s="15" t="s">
        <v>6697</v>
      </c>
      <c r="N2528" s="49">
        <v>8001</v>
      </c>
      <c r="O2528" s="15" t="s">
        <v>7622</v>
      </c>
      <c r="P2528" s="15" t="s">
        <v>7623</v>
      </c>
      <c r="Q2528" s="48">
        <v>524841</v>
      </c>
      <c r="R2528" s="11" t="s">
        <v>45</v>
      </c>
      <c r="S2528" s="120">
        <v>5619</v>
      </c>
      <c r="T2528" s="85">
        <v>107.03</v>
      </c>
      <c r="U2528" s="86">
        <v>10</v>
      </c>
      <c r="V2528" s="123">
        <v>46.825625000000002</v>
      </c>
      <c r="W2528" s="85">
        <f t="shared" si="588"/>
        <v>3746</v>
      </c>
      <c r="X2528" s="86">
        <v>0</v>
      </c>
      <c r="Y2528" s="85">
        <v>16.054500000000001</v>
      </c>
      <c r="Z2528" s="86">
        <f t="shared" si="589"/>
        <v>0</v>
      </c>
      <c r="AA2528" s="86">
        <f t="shared" si="590"/>
        <v>3746</v>
      </c>
      <c r="AB2528" s="85">
        <v>122.77</v>
      </c>
      <c r="AC2528" s="85">
        <v>16</v>
      </c>
      <c r="AD2528" s="124">
        <f t="shared" si="600"/>
        <v>73.661999999999992</v>
      </c>
      <c r="AE2528" s="86">
        <f t="shared" si="591"/>
        <v>4714</v>
      </c>
      <c r="AF2528" s="85">
        <v>0</v>
      </c>
      <c r="AG2528" s="85">
        <v>36.831000000000003</v>
      </c>
      <c r="AH2528" s="85">
        <f t="shared" si="592"/>
        <v>0</v>
      </c>
      <c r="AI2528" s="86">
        <f t="shared" si="593"/>
        <v>8460</v>
      </c>
      <c r="AJ2528" s="86">
        <f t="shared" si="594"/>
        <v>2841</v>
      </c>
      <c r="AK2528" s="122"/>
      <c r="AL2528" s="85">
        <v>122.77</v>
      </c>
      <c r="AM2528" s="85">
        <v>16</v>
      </c>
      <c r="AN2528" s="124">
        <f t="shared" si="601"/>
        <v>73.661999999999992</v>
      </c>
      <c r="AO2528" s="86">
        <f t="shared" si="595"/>
        <v>4714</v>
      </c>
      <c r="AP2528" s="85">
        <v>0</v>
      </c>
      <c r="AQ2528" s="85">
        <v>36.831000000000003</v>
      </c>
      <c r="AR2528" s="85">
        <f t="shared" si="596"/>
        <v>0</v>
      </c>
      <c r="AS2528" s="86">
        <f t="shared" si="598"/>
        <v>8460</v>
      </c>
      <c r="AT2528" s="170">
        <f t="shared" si="599"/>
        <v>0</v>
      </c>
      <c r="AU2528" s="86">
        <v>8460</v>
      </c>
      <c r="AV2528" s="170">
        <f t="shared" si="597"/>
        <v>0</v>
      </c>
    </row>
    <row r="2529" spans="1:48" s="73" customFormat="1" x14ac:dyDescent="0.2">
      <c r="A2529" s="10" t="s">
        <v>555</v>
      </c>
      <c r="B2529" s="14" t="s">
        <v>36</v>
      </c>
      <c r="C2529" s="14" t="s">
        <v>37</v>
      </c>
      <c r="D2529" s="14" t="s">
        <v>6862</v>
      </c>
      <c r="E2529" s="58">
        <v>322377</v>
      </c>
      <c r="F2529" s="15" t="s">
        <v>6863</v>
      </c>
      <c r="G2529" s="15" t="s">
        <v>6696</v>
      </c>
      <c r="H2529" s="16">
        <v>100011637</v>
      </c>
      <c r="I2529" s="62">
        <v>710023537</v>
      </c>
      <c r="J2529" s="13">
        <v>710023537</v>
      </c>
      <c r="K2529" s="15" t="s">
        <v>48</v>
      </c>
      <c r="L2529" s="12" t="s">
        <v>555</v>
      </c>
      <c r="M2529" s="15" t="s">
        <v>556</v>
      </c>
      <c r="N2529" s="49">
        <v>8645</v>
      </c>
      <c r="O2529" s="15" t="s">
        <v>6864</v>
      </c>
      <c r="P2529" s="15" t="s">
        <v>6865</v>
      </c>
      <c r="Q2529" s="48">
        <v>519588</v>
      </c>
      <c r="R2529" s="11" t="s">
        <v>45</v>
      </c>
      <c r="S2529" s="120">
        <v>10114</v>
      </c>
      <c r="T2529" s="85">
        <v>107.03</v>
      </c>
      <c r="U2529" s="86">
        <v>18</v>
      </c>
      <c r="V2529" s="123">
        <v>46.825625000000002</v>
      </c>
      <c r="W2529" s="85">
        <f t="shared" si="588"/>
        <v>6743</v>
      </c>
      <c r="X2529" s="86">
        <v>0</v>
      </c>
      <c r="Y2529" s="85">
        <v>16.054500000000001</v>
      </c>
      <c r="Z2529" s="86">
        <f t="shared" si="589"/>
        <v>0</v>
      </c>
      <c r="AA2529" s="86">
        <f t="shared" si="590"/>
        <v>6743</v>
      </c>
      <c r="AB2529" s="85">
        <v>122.77</v>
      </c>
      <c r="AC2529" s="85">
        <v>14</v>
      </c>
      <c r="AD2529" s="124">
        <f t="shared" si="600"/>
        <v>73.661999999999992</v>
      </c>
      <c r="AE2529" s="86">
        <f t="shared" si="591"/>
        <v>4125</v>
      </c>
      <c r="AF2529" s="85">
        <v>0</v>
      </c>
      <c r="AG2529" s="85">
        <v>36.831000000000003</v>
      </c>
      <c r="AH2529" s="85">
        <f t="shared" si="592"/>
        <v>0</v>
      </c>
      <c r="AI2529" s="86">
        <f t="shared" si="593"/>
        <v>10868</v>
      </c>
      <c r="AJ2529" s="86">
        <f t="shared" si="594"/>
        <v>754</v>
      </c>
      <c r="AK2529" s="122"/>
      <c r="AL2529" s="85">
        <v>122.77</v>
      </c>
      <c r="AM2529" s="85">
        <v>14</v>
      </c>
      <c r="AN2529" s="124">
        <f t="shared" si="601"/>
        <v>73.661999999999992</v>
      </c>
      <c r="AO2529" s="86">
        <f t="shared" si="595"/>
        <v>4125</v>
      </c>
      <c r="AP2529" s="85">
        <v>0</v>
      </c>
      <c r="AQ2529" s="85">
        <v>36.831000000000003</v>
      </c>
      <c r="AR2529" s="85">
        <f t="shared" si="596"/>
        <v>0</v>
      </c>
      <c r="AS2529" s="86">
        <f t="shared" si="598"/>
        <v>10868</v>
      </c>
      <c r="AT2529" s="170">
        <f t="shared" si="599"/>
        <v>0</v>
      </c>
      <c r="AU2529" s="86">
        <v>10868</v>
      </c>
      <c r="AV2529" s="170">
        <f t="shared" si="597"/>
        <v>0</v>
      </c>
    </row>
    <row r="2530" spans="1:48" s="73" customFormat="1" ht="30" x14ac:dyDescent="0.2">
      <c r="A2530" s="10" t="s">
        <v>555</v>
      </c>
      <c r="B2530" s="14" t="s">
        <v>36</v>
      </c>
      <c r="C2530" s="14" t="s">
        <v>37</v>
      </c>
      <c r="D2530" s="14" t="s">
        <v>8111</v>
      </c>
      <c r="E2530" s="58">
        <v>332542</v>
      </c>
      <c r="F2530" s="15" t="s">
        <v>8112</v>
      </c>
      <c r="G2530" s="15" t="s">
        <v>6696</v>
      </c>
      <c r="H2530" s="16">
        <v>100013938</v>
      </c>
      <c r="I2530" s="62">
        <v>710033788</v>
      </c>
      <c r="J2530" s="13">
        <v>710033788</v>
      </c>
      <c r="K2530" s="15" t="s">
        <v>48</v>
      </c>
      <c r="L2530" s="12" t="s">
        <v>555</v>
      </c>
      <c r="M2530" s="15" t="s">
        <v>8076</v>
      </c>
      <c r="N2530" s="49">
        <v>9431</v>
      </c>
      <c r="O2530" s="15" t="s">
        <v>8113</v>
      </c>
      <c r="P2530" s="15" t="s">
        <v>8114</v>
      </c>
      <c r="Q2530" s="48">
        <v>528854</v>
      </c>
      <c r="R2530" s="11" t="s">
        <v>45</v>
      </c>
      <c r="S2530" s="120">
        <v>3933</v>
      </c>
      <c r="T2530" s="85">
        <v>107.03</v>
      </c>
      <c r="U2530" s="86">
        <v>7</v>
      </c>
      <c r="V2530" s="123">
        <v>46.825625000000002</v>
      </c>
      <c r="W2530" s="85">
        <f t="shared" si="588"/>
        <v>2622</v>
      </c>
      <c r="X2530" s="86">
        <v>0</v>
      </c>
      <c r="Y2530" s="85">
        <v>16.054500000000001</v>
      </c>
      <c r="Z2530" s="86">
        <f t="shared" si="589"/>
        <v>0</v>
      </c>
      <c r="AA2530" s="86">
        <f t="shared" si="590"/>
        <v>2622</v>
      </c>
      <c r="AB2530" s="85">
        <v>122.77</v>
      </c>
      <c r="AC2530" s="85">
        <v>4</v>
      </c>
      <c r="AD2530" s="124">
        <f t="shared" si="600"/>
        <v>73.661999999999992</v>
      </c>
      <c r="AE2530" s="86">
        <f t="shared" si="591"/>
        <v>1179</v>
      </c>
      <c r="AF2530" s="85">
        <v>0</v>
      </c>
      <c r="AG2530" s="85">
        <v>36.831000000000003</v>
      </c>
      <c r="AH2530" s="85">
        <f t="shared" si="592"/>
        <v>0</v>
      </c>
      <c r="AI2530" s="86">
        <f t="shared" si="593"/>
        <v>3801</v>
      </c>
      <c r="AJ2530" s="86">
        <f t="shared" si="594"/>
        <v>-132</v>
      </c>
      <c r="AK2530" s="122"/>
      <c r="AL2530" s="85">
        <v>122.77</v>
      </c>
      <c r="AM2530" s="85">
        <v>4</v>
      </c>
      <c r="AN2530" s="124">
        <f t="shared" si="601"/>
        <v>73.661999999999992</v>
      </c>
      <c r="AO2530" s="86">
        <f t="shared" si="595"/>
        <v>1179</v>
      </c>
      <c r="AP2530" s="85">
        <v>0</v>
      </c>
      <c r="AQ2530" s="85">
        <v>36.831000000000003</v>
      </c>
      <c r="AR2530" s="85">
        <f t="shared" si="596"/>
        <v>0</v>
      </c>
      <c r="AS2530" s="86">
        <f t="shared" si="598"/>
        <v>3801</v>
      </c>
      <c r="AT2530" s="170">
        <f t="shared" si="599"/>
        <v>0</v>
      </c>
      <c r="AU2530" s="86">
        <v>3801</v>
      </c>
      <c r="AV2530" s="170">
        <f t="shared" si="597"/>
        <v>0</v>
      </c>
    </row>
    <row r="2531" spans="1:48" s="73" customFormat="1" ht="30" x14ac:dyDescent="0.2">
      <c r="A2531" s="10" t="s">
        <v>555</v>
      </c>
      <c r="B2531" s="14" t="s">
        <v>36</v>
      </c>
      <c r="C2531" s="14" t="s">
        <v>37</v>
      </c>
      <c r="D2531" s="14" t="s">
        <v>7402</v>
      </c>
      <c r="E2531" s="58">
        <v>327646</v>
      </c>
      <c r="F2531" s="15" t="s">
        <v>7403</v>
      </c>
      <c r="G2531" s="15" t="s">
        <v>6696</v>
      </c>
      <c r="H2531" s="91">
        <v>100019078</v>
      </c>
      <c r="I2531" s="92">
        <v>710277857</v>
      </c>
      <c r="J2531" s="28">
        <v>710277857</v>
      </c>
      <c r="K2531" s="15" t="s">
        <v>48</v>
      </c>
      <c r="L2531" s="12" t="s">
        <v>555</v>
      </c>
      <c r="M2531" s="15" t="s">
        <v>7404</v>
      </c>
      <c r="N2531" s="49">
        <v>8001</v>
      </c>
      <c r="O2531" s="15" t="s">
        <v>7404</v>
      </c>
      <c r="P2531" s="15" t="s">
        <v>7430</v>
      </c>
      <c r="Q2531" s="48">
        <v>524140</v>
      </c>
      <c r="R2531" s="11" t="s">
        <v>45</v>
      </c>
      <c r="S2531" s="120">
        <v>0</v>
      </c>
      <c r="T2531" s="85">
        <v>107.03</v>
      </c>
      <c r="U2531" s="86">
        <v>0</v>
      </c>
      <c r="V2531" s="123">
        <v>46.825625000000002</v>
      </c>
      <c r="W2531" s="85">
        <f t="shared" si="588"/>
        <v>0</v>
      </c>
      <c r="X2531" s="86">
        <v>0</v>
      </c>
      <c r="Y2531" s="85">
        <v>16.054500000000001</v>
      </c>
      <c r="Z2531" s="86">
        <f t="shared" si="589"/>
        <v>0</v>
      </c>
      <c r="AA2531" s="86">
        <f t="shared" si="590"/>
        <v>0</v>
      </c>
      <c r="AB2531" s="85">
        <v>122.77</v>
      </c>
      <c r="AC2531" s="85">
        <v>0</v>
      </c>
      <c r="AD2531" s="124">
        <f t="shared" si="600"/>
        <v>73.661999999999992</v>
      </c>
      <c r="AE2531" s="86">
        <f t="shared" si="591"/>
        <v>0</v>
      </c>
      <c r="AF2531" s="85">
        <v>0</v>
      </c>
      <c r="AG2531" s="85">
        <v>36.831000000000003</v>
      </c>
      <c r="AH2531" s="85">
        <f t="shared" si="592"/>
        <v>0</v>
      </c>
      <c r="AI2531" s="86">
        <f t="shared" si="593"/>
        <v>0</v>
      </c>
      <c r="AJ2531" s="86">
        <f t="shared" si="594"/>
        <v>0</v>
      </c>
      <c r="AK2531" s="122"/>
      <c r="AL2531" s="85">
        <v>122.77</v>
      </c>
      <c r="AM2531" s="85">
        <f>0</f>
        <v>0</v>
      </c>
      <c r="AN2531" s="124">
        <f t="shared" si="601"/>
        <v>73.661999999999992</v>
      </c>
      <c r="AO2531" s="86">
        <f t="shared" si="595"/>
        <v>0</v>
      </c>
      <c r="AP2531" s="85">
        <f>0</f>
        <v>0</v>
      </c>
      <c r="AQ2531" s="85">
        <v>36.831000000000003</v>
      </c>
      <c r="AR2531" s="85">
        <f t="shared" si="596"/>
        <v>0</v>
      </c>
      <c r="AS2531" s="86">
        <f t="shared" si="598"/>
        <v>0</v>
      </c>
      <c r="AT2531" s="170">
        <f t="shared" si="599"/>
        <v>0</v>
      </c>
      <c r="AU2531" s="86">
        <v>0</v>
      </c>
      <c r="AV2531" s="170">
        <f t="shared" si="597"/>
        <v>0</v>
      </c>
    </row>
    <row r="2532" spans="1:48" s="73" customFormat="1" ht="30" x14ac:dyDescent="0.2">
      <c r="A2532" s="10" t="s">
        <v>555</v>
      </c>
      <c r="B2532" s="14" t="s">
        <v>36</v>
      </c>
      <c r="C2532" s="14" t="s">
        <v>37</v>
      </c>
      <c r="D2532" s="14" t="s">
        <v>8045</v>
      </c>
      <c r="E2532" s="58">
        <v>331007</v>
      </c>
      <c r="F2532" s="15" t="s">
        <v>8046</v>
      </c>
      <c r="G2532" s="15" t="s">
        <v>6696</v>
      </c>
      <c r="H2532" s="16">
        <v>100013646</v>
      </c>
      <c r="I2532" s="62">
        <v>42343682</v>
      </c>
      <c r="J2532" s="13">
        <v>42343682</v>
      </c>
      <c r="K2532" s="15" t="s">
        <v>48</v>
      </c>
      <c r="L2532" s="12" t="s">
        <v>555</v>
      </c>
      <c r="M2532" s="15" t="s">
        <v>7959</v>
      </c>
      <c r="N2532" s="49">
        <v>9101</v>
      </c>
      <c r="O2532" s="15" t="s">
        <v>8047</v>
      </c>
      <c r="P2532" s="15" t="s">
        <v>8049</v>
      </c>
      <c r="Q2532" s="48">
        <v>527840</v>
      </c>
      <c r="R2532" s="11" t="s">
        <v>86</v>
      </c>
      <c r="S2532" s="120">
        <v>41212</v>
      </c>
      <c r="T2532" s="85">
        <v>107.03</v>
      </c>
      <c r="U2532" s="86">
        <v>73</v>
      </c>
      <c r="V2532" s="123">
        <v>46.825625000000002</v>
      </c>
      <c r="W2532" s="85">
        <f t="shared" si="588"/>
        <v>27346</v>
      </c>
      <c r="X2532" s="86">
        <v>1</v>
      </c>
      <c r="Y2532" s="85">
        <v>16.054500000000001</v>
      </c>
      <c r="Z2532" s="86">
        <f t="shared" si="589"/>
        <v>128</v>
      </c>
      <c r="AA2532" s="86">
        <f t="shared" si="590"/>
        <v>27474</v>
      </c>
      <c r="AB2532" s="85">
        <v>122.77</v>
      </c>
      <c r="AC2532" s="85">
        <v>84</v>
      </c>
      <c r="AD2532" s="124">
        <f t="shared" si="600"/>
        <v>73.661999999999992</v>
      </c>
      <c r="AE2532" s="86">
        <f t="shared" si="591"/>
        <v>24750</v>
      </c>
      <c r="AF2532" s="85">
        <v>0</v>
      </c>
      <c r="AG2532" s="85">
        <v>36.831000000000003</v>
      </c>
      <c r="AH2532" s="85">
        <f t="shared" si="592"/>
        <v>0</v>
      </c>
      <c r="AI2532" s="86">
        <f t="shared" si="593"/>
        <v>52224</v>
      </c>
      <c r="AJ2532" s="86">
        <f t="shared" si="594"/>
        <v>11012</v>
      </c>
      <c r="AK2532" s="122"/>
      <c r="AL2532" s="85">
        <v>122.77</v>
      </c>
      <c r="AM2532" s="85">
        <v>84</v>
      </c>
      <c r="AN2532" s="124">
        <f t="shared" si="601"/>
        <v>73.661999999999992</v>
      </c>
      <c r="AO2532" s="86">
        <f t="shared" si="595"/>
        <v>24750</v>
      </c>
      <c r="AP2532" s="85">
        <v>0</v>
      </c>
      <c r="AQ2532" s="85">
        <v>36.831000000000003</v>
      </c>
      <c r="AR2532" s="85">
        <f t="shared" si="596"/>
        <v>0</v>
      </c>
      <c r="AS2532" s="86">
        <f t="shared" si="598"/>
        <v>52224</v>
      </c>
      <c r="AT2532" s="170">
        <f t="shared" si="599"/>
        <v>0</v>
      </c>
      <c r="AU2532" s="86">
        <v>52224</v>
      </c>
      <c r="AV2532" s="170">
        <f t="shared" si="597"/>
        <v>0</v>
      </c>
    </row>
    <row r="2533" spans="1:48" s="73" customFormat="1" x14ac:dyDescent="0.2">
      <c r="A2533" s="10" t="s">
        <v>555</v>
      </c>
      <c r="B2533" s="14" t="s">
        <v>36</v>
      </c>
      <c r="C2533" s="14" t="s">
        <v>37</v>
      </c>
      <c r="D2533" s="14" t="s">
        <v>8328</v>
      </c>
      <c r="E2533" s="58">
        <v>17149002</v>
      </c>
      <c r="F2533" s="15" t="s">
        <v>8329</v>
      </c>
      <c r="G2533" s="15" t="s">
        <v>6696</v>
      </c>
      <c r="H2533" s="16">
        <v>100012746</v>
      </c>
      <c r="I2533" s="62">
        <v>710028741</v>
      </c>
      <c r="J2533" s="13">
        <v>710028741</v>
      </c>
      <c r="K2533" s="15" t="s">
        <v>48</v>
      </c>
      <c r="L2533" s="12" t="s">
        <v>555</v>
      </c>
      <c r="M2533" s="15" t="s">
        <v>6697</v>
      </c>
      <c r="N2533" s="49">
        <v>8221</v>
      </c>
      <c r="O2533" s="15" t="s">
        <v>8330</v>
      </c>
      <c r="P2533" s="15" t="s">
        <v>8331</v>
      </c>
      <c r="Q2533" s="48">
        <v>556823</v>
      </c>
      <c r="R2533" s="11" t="s">
        <v>45</v>
      </c>
      <c r="S2533" s="120">
        <v>9552</v>
      </c>
      <c r="T2533" s="85">
        <v>107.03</v>
      </c>
      <c r="U2533" s="86">
        <v>17</v>
      </c>
      <c r="V2533" s="123">
        <v>46.825625000000002</v>
      </c>
      <c r="W2533" s="85">
        <f t="shared" ref="W2533:W2596" si="602">+ROUND(U2533*V2533*8,0)</f>
        <v>6368</v>
      </c>
      <c r="X2533" s="86">
        <v>0</v>
      </c>
      <c r="Y2533" s="85">
        <v>16.054500000000001</v>
      </c>
      <c r="Z2533" s="86">
        <f t="shared" ref="Z2533:Z2596" si="603">ROUND(X2533*Y2533*8,0)</f>
        <v>0</v>
      </c>
      <c r="AA2533" s="86">
        <f t="shared" si="590"/>
        <v>6368</v>
      </c>
      <c r="AB2533" s="85">
        <v>122.77</v>
      </c>
      <c r="AC2533" s="85">
        <v>15</v>
      </c>
      <c r="AD2533" s="124">
        <f t="shared" si="600"/>
        <v>73.661999999999992</v>
      </c>
      <c r="AE2533" s="86">
        <f t="shared" si="591"/>
        <v>4420</v>
      </c>
      <c r="AF2533" s="85">
        <v>0</v>
      </c>
      <c r="AG2533" s="85">
        <v>36.831000000000003</v>
      </c>
      <c r="AH2533" s="85">
        <f t="shared" si="592"/>
        <v>0</v>
      </c>
      <c r="AI2533" s="86">
        <f t="shared" si="593"/>
        <v>10788</v>
      </c>
      <c r="AJ2533" s="86">
        <f t="shared" si="594"/>
        <v>1236</v>
      </c>
      <c r="AK2533" s="122"/>
      <c r="AL2533" s="85">
        <v>122.77</v>
      </c>
      <c r="AM2533" s="85">
        <v>15</v>
      </c>
      <c r="AN2533" s="124">
        <f t="shared" si="601"/>
        <v>73.661999999999992</v>
      </c>
      <c r="AO2533" s="86">
        <f t="shared" si="595"/>
        <v>4420</v>
      </c>
      <c r="AP2533" s="85">
        <v>0</v>
      </c>
      <c r="AQ2533" s="85">
        <v>36.831000000000003</v>
      </c>
      <c r="AR2533" s="85">
        <f t="shared" si="596"/>
        <v>0</v>
      </c>
      <c r="AS2533" s="86">
        <f t="shared" si="598"/>
        <v>10788</v>
      </c>
      <c r="AT2533" s="170">
        <f t="shared" si="599"/>
        <v>0</v>
      </c>
      <c r="AU2533" s="86">
        <v>10788</v>
      </c>
      <c r="AV2533" s="170">
        <f t="shared" si="597"/>
        <v>0</v>
      </c>
    </row>
    <row r="2534" spans="1:48" s="73" customFormat="1" ht="30" x14ac:dyDescent="0.2">
      <c r="A2534" s="10" t="s">
        <v>555</v>
      </c>
      <c r="B2534" s="14" t="s">
        <v>36</v>
      </c>
      <c r="C2534" s="14" t="s">
        <v>37</v>
      </c>
      <c r="D2534" s="14" t="s">
        <v>8115</v>
      </c>
      <c r="E2534" s="58">
        <v>332551</v>
      </c>
      <c r="F2534" s="15" t="s">
        <v>8116</v>
      </c>
      <c r="G2534" s="15" t="s">
        <v>6696</v>
      </c>
      <c r="H2534" s="16">
        <v>100013939</v>
      </c>
      <c r="I2534" s="62">
        <v>710033796</v>
      </c>
      <c r="J2534" s="13">
        <v>710033796</v>
      </c>
      <c r="K2534" s="15" t="s">
        <v>48</v>
      </c>
      <c r="L2534" s="12" t="s">
        <v>555</v>
      </c>
      <c r="M2534" s="15" t="s">
        <v>8076</v>
      </c>
      <c r="N2534" s="49">
        <v>9431</v>
      </c>
      <c r="O2534" s="15" t="s">
        <v>8117</v>
      </c>
      <c r="P2534" s="15" t="s">
        <v>8118</v>
      </c>
      <c r="Q2534" s="48">
        <v>528862</v>
      </c>
      <c r="R2534" s="11" t="s">
        <v>45</v>
      </c>
      <c r="S2534" s="120">
        <v>3371</v>
      </c>
      <c r="T2534" s="85">
        <v>107.03</v>
      </c>
      <c r="U2534" s="86">
        <v>6</v>
      </c>
      <c r="V2534" s="123">
        <v>46.825625000000002</v>
      </c>
      <c r="W2534" s="85">
        <f t="shared" si="602"/>
        <v>2248</v>
      </c>
      <c r="X2534" s="86">
        <v>0</v>
      </c>
      <c r="Y2534" s="85">
        <v>16.054500000000001</v>
      </c>
      <c r="Z2534" s="86">
        <f t="shared" si="603"/>
        <v>0</v>
      </c>
      <c r="AA2534" s="86">
        <f t="shared" si="590"/>
        <v>2248</v>
      </c>
      <c r="AB2534" s="85">
        <v>122.77</v>
      </c>
      <c r="AC2534" s="85">
        <v>2</v>
      </c>
      <c r="AD2534" s="124">
        <f t="shared" si="600"/>
        <v>73.661999999999992</v>
      </c>
      <c r="AE2534" s="86">
        <f t="shared" si="591"/>
        <v>589</v>
      </c>
      <c r="AF2534" s="85">
        <v>0</v>
      </c>
      <c r="AG2534" s="85">
        <v>36.831000000000003</v>
      </c>
      <c r="AH2534" s="85">
        <f t="shared" si="592"/>
        <v>0</v>
      </c>
      <c r="AI2534" s="86">
        <f t="shared" si="593"/>
        <v>2837</v>
      </c>
      <c r="AJ2534" s="86">
        <f t="shared" si="594"/>
        <v>-534</v>
      </c>
      <c r="AK2534" s="122"/>
      <c r="AL2534" s="85">
        <v>122.77</v>
      </c>
      <c r="AM2534" s="85">
        <v>2</v>
      </c>
      <c r="AN2534" s="124">
        <f t="shared" si="601"/>
        <v>73.661999999999992</v>
      </c>
      <c r="AO2534" s="86">
        <f t="shared" si="595"/>
        <v>589</v>
      </c>
      <c r="AP2534" s="85">
        <v>0</v>
      </c>
      <c r="AQ2534" s="85">
        <v>36.831000000000003</v>
      </c>
      <c r="AR2534" s="85">
        <f t="shared" si="596"/>
        <v>0</v>
      </c>
      <c r="AS2534" s="86">
        <f t="shared" si="598"/>
        <v>2837</v>
      </c>
      <c r="AT2534" s="170">
        <f t="shared" si="599"/>
        <v>0</v>
      </c>
      <c r="AU2534" s="86">
        <v>2837</v>
      </c>
      <c r="AV2534" s="170">
        <f t="shared" si="597"/>
        <v>0</v>
      </c>
    </row>
    <row r="2535" spans="1:48" s="73" customFormat="1" x14ac:dyDescent="0.2">
      <c r="A2535" s="10" t="s">
        <v>555</v>
      </c>
      <c r="B2535" s="14" t="s">
        <v>36</v>
      </c>
      <c r="C2535" s="14" t="s">
        <v>37</v>
      </c>
      <c r="D2535" s="14" t="s">
        <v>7266</v>
      </c>
      <c r="E2535" s="58">
        <v>326402</v>
      </c>
      <c r="F2535" s="15" t="s">
        <v>7267</v>
      </c>
      <c r="G2535" s="15" t="s">
        <v>6696</v>
      </c>
      <c r="H2535" s="16">
        <v>100012399</v>
      </c>
      <c r="I2535" s="62">
        <v>710027575</v>
      </c>
      <c r="J2535" s="13">
        <v>710027575</v>
      </c>
      <c r="K2535" s="15" t="s">
        <v>48</v>
      </c>
      <c r="L2535" s="12" t="s">
        <v>555</v>
      </c>
      <c r="M2535" s="15" t="s">
        <v>7169</v>
      </c>
      <c r="N2535" s="49">
        <v>5936</v>
      </c>
      <c r="O2535" s="15" t="s">
        <v>7268</v>
      </c>
      <c r="P2535" s="15" t="s">
        <v>7269</v>
      </c>
      <c r="Q2535" s="48">
        <v>523721</v>
      </c>
      <c r="R2535" s="11" t="s">
        <v>45</v>
      </c>
      <c r="S2535" s="120">
        <v>5619</v>
      </c>
      <c r="T2535" s="85">
        <v>107.03</v>
      </c>
      <c r="U2535" s="86">
        <v>10</v>
      </c>
      <c r="V2535" s="123">
        <v>46.825625000000002</v>
      </c>
      <c r="W2535" s="85">
        <f t="shared" si="602"/>
        <v>3746</v>
      </c>
      <c r="X2535" s="86">
        <v>0</v>
      </c>
      <c r="Y2535" s="85">
        <v>16.054500000000001</v>
      </c>
      <c r="Z2535" s="86">
        <f t="shared" si="603"/>
        <v>0</v>
      </c>
      <c r="AA2535" s="86">
        <f t="shared" si="590"/>
        <v>3746</v>
      </c>
      <c r="AB2535" s="85">
        <v>122.77</v>
      </c>
      <c r="AC2535" s="85">
        <v>9</v>
      </c>
      <c r="AD2535" s="124">
        <f t="shared" si="600"/>
        <v>73.661999999999992</v>
      </c>
      <c r="AE2535" s="86">
        <f t="shared" si="591"/>
        <v>2652</v>
      </c>
      <c r="AF2535" s="85">
        <v>0</v>
      </c>
      <c r="AG2535" s="85">
        <v>36.831000000000003</v>
      </c>
      <c r="AH2535" s="85">
        <f t="shared" si="592"/>
        <v>0</v>
      </c>
      <c r="AI2535" s="86">
        <f t="shared" si="593"/>
        <v>6398</v>
      </c>
      <c r="AJ2535" s="86">
        <f t="shared" si="594"/>
        <v>779</v>
      </c>
      <c r="AK2535" s="122"/>
      <c r="AL2535" s="85">
        <v>122.77</v>
      </c>
      <c r="AM2535" s="85">
        <v>9</v>
      </c>
      <c r="AN2535" s="124">
        <f t="shared" si="601"/>
        <v>73.661999999999992</v>
      </c>
      <c r="AO2535" s="86">
        <f t="shared" si="595"/>
        <v>2652</v>
      </c>
      <c r="AP2535" s="85">
        <v>0</v>
      </c>
      <c r="AQ2535" s="85">
        <v>36.831000000000003</v>
      </c>
      <c r="AR2535" s="85">
        <f t="shared" si="596"/>
        <v>0</v>
      </c>
      <c r="AS2535" s="86">
        <f t="shared" si="598"/>
        <v>6398</v>
      </c>
      <c r="AT2535" s="170">
        <f t="shared" si="599"/>
        <v>0</v>
      </c>
      <c r="AU2535" s="86">
        <v>6398</v>
      </c>
      <c r="AV2535" s="170">
        <f t="shared" si="597"/>
        <v>0</v>
      </c>
    </row>
    <row r="2536" spans="1:48" s="73" customFormat="1" ht="30" x14ac:dyDescent="0.2">
      <c r="A2536" s="10" t="s">
        <v>555</v>
      </c>
      <c r="B2536" s="14" t="s">
        <v>36</v>
      </c>
      <c r="C2536" s="14" t="s">
        <v>37</v>
      </c>
      <c r="D2536" s="14" t="s">
        <v>8119</v>
      </c>
      <c r="E2536" s="58">
        <v>332569</v>
      </c>
      <c r="F2536" s="15" t="s">
        <v>8120</v>
      </c>
      <c r="G2536" s="15" t="s">
        <v>6696</v>
      </c>
      <c r="H2536" s="16">
        <v>100013941</v>
      </c>
      <c r="I2536" s="62">
        <v>710033800</v>
      </c>
      <c r="J2536" s="13">
        <v>710033800</v>
      </c>
      <c r="K2536" s="15" t="s">
        <v>48</v>
      </c>
      <c r="L2536" s="12" t="s">
        <v>555</v>
      </c>
      <c r="M2536" s="15" t="s">
        <v>8076</v>
      </c>
      <c r="N2536" s="49">
        <v>9423</v>
      </c>
      <c r="O2536" s="15" t="s">
        <v>8121</v>
      </c>
      <c r="P2536" s="15" t="s">
        <v>8122</v>
      </c>
      <c r="Q2536" s="48">
        <v>528871</v>
      </c>
      <c r="R2536" s="11" t="s">
        <v>45</v>
      </c>
      <c r="S2536" s="120">
        <v>562</v>
      </c>
      <c r="T2536" s="85">
        <v>107.03</v>
      </c>
      <c r="U2536" s="86">
        <v>1</v>
      </c>
      <c r="V2536" s="123">
        <v>46.825625000000002</v>
      </c>
      <c r="W2536" s="85">
        <f t="shared" si="602"/>
        <v>375</v>
      </c>
      <c r="X2536" s="86">
        <v>0</v>
      </c>
      <c r="Y2536" s="85">
        <v>16.054500000000001</v>
      </c>
      <c r="Z2536" s="86">
        <f t="shared" si="603"/>
        <v>0</v>
      </c>
      <c r="AA2536" s="86">
        <f t="shared" si="590"/>
        <v>375</v>
      </c>
      <c r="AB2536" s="85">
        <v>122.77</v>
      </c>
      <c r="AC2536" s="85">
        <v>6</v>
      </c>
      <c r="AD2536" s="124">
        <f t="shared" si="600"/>
        <v>73.661999999999992</v>
      </c>
      <c r="AE2536" s="86">
        <f t="shared" si="591"/>
        <v>1768</v>
      </c>
      <c r="AF2536" s="85">
        <v>0</v>
      </c>
      <c r="AG2536" s="85">
        <v>36.831000000000003</v>
      </c>
      <c r="AH2536" s="85">
        <f t="shared" si="592"/>
        <v>0</v>
      </c>
      <c r="AI2536" s="86">
        <f t="shared" si="593"/>
        <v>2143</v>
      </c>
      <c r="AJ2536" s="86">
        <f t="shared" si="594"/>
        <v>1581</v>
      </c>
      <c r="AK2536" s="122"/>
      <c r="AL2536" s="85">
        <v>122.77</v>
      </c>
      <c r="AM2536" s="85">
        <v>6</v>
      </c>
      <c r="AN2536" s="124">
        <f t="shared" si="601"/>
        <v>73.661999999999992</v>
      </c>
      <c r="AO2536" s="86">
        <f t="shared" si="595"/>
        <v>1768</v>
      </c>
      <c r="AP2536" s="85">
        <v>0</v>
      </c>
      <c r="AQ2536" s="85">
        <v>36.831000000000003</v>
      </c>
      <c r="AR2536" s="85">
        <f t="shared" si="596"/>
        <v>0</v>
      </c>
      <c r="AS2536" s="86">
        <f t="shared" si="598"/>
        <v>2143</v>
      </c>
      <c r="AT2536" s="170">
        <f t="shared" si="599"/>
        <v>0</v>
      </c>
      <c r="AU2536" s="86">
        <v>2143</v>
      </c>
      <c r="AV2536" s="170">
        <f t="shared" si="597"/>
        <v>0</v>
      </c>
    </row>
    <row r="2537" spans="1:48" s="74" customFormat="1" x14ac:dyDescent="0.2">
      <c r="A2537" s="10" t="s">
        <v>555</v>
      </c>
      <c r="B2537" s="14" t="s">
        <v>36</v>
      </c>
      <c r="C2537" s="14" t="s">
        <v>37</v>
      </c>
      <c r="D2537" s="14" t="s">
        <v>7294</v>
      </c>
      <c r="E2537" s="58">
        <v>326518</v>
      </c>
      <c r="F2537" s="15" t="s">
        <v>7295</v>
      </c>
      <c r="G2537" s="15" t="s">
        <v>6696</v>
      </c>
      <c r="H2537" s="16">
        <v>100012089</v>
      </c>
      <c r="I2537" s="62">
        <v>37874292</v>
      </c>
      <c r="J2537" s="13">
        <v>37874292</v>
      </c>
      <c r="K2537" s="15" t="s">
        <v>48</v>
      </c>
      <c r="L2537" s="12" t="s">
        <v>555</v>
      </c>
      <c r="M2537" s="15" t="s">
        <v>7190</v>
      </c>
      <c r="N2537" s="49">
        <v>5901</v>
      </c>
      <c r="O2537" s="15" t="s">
        <v>7296</v>
      </c>
      <c r="P2537" s="15" t="s">
        <v>296</v>
      </c>
      <c r="Q2537" s="48">
        <v>523828</v>
      </c>
      <c r="R2537" s="11" t="s">
        <v>86</v>
      </c>
      <c r="S2537" s="120">
        <v>59562</v>
      </c>
      <c r="T2537" s="85">
        <v>107.03</v>
      </c>
      <c r="U2537" s="86">
        <v>106</v>
      </c>
      <c r="V2537" s="123">
        <v>46.825625000000002</v>
      </c>
      <c r="W2537" s="85">
        <f t="shared" si="602"/>
        <v>39708</v>
      </c>
      <c r="X2537" s="86">
        <v>0</v>
      </c>
      <c r="Y2537" s="85">
        <v>16.054500000000001</v>
      </c>
      <c r="Z2537" s="86">
        <f t="shared" si="603"/>
        <v>0</v>
      </c>
      <c r="AA2537" s="86">
        <f t="shared" si="590"/>
        <v>39708</v>
      </c>
      <c r="AB2537" s="85">
        <v>122.77</v>
      </c>
      <c r="AC2537" s="85">
        <v>97</v>
      </c>
      <c r="AD2537" s="124">
        <f t="shared" si="600"/>
        <v>73.661999999999992</v>
      </c>
      <c r="AE2537" s="86">
        <f t="shared" si="591"/>
        <v>28581</v>
      </c>
      <c r="AF2537" s="85">
        <v>0</v>
      </c>
      <c r="AG2537" s="85">
        <v>36.831000000000003</v>
      </c>
      <c r="AH2537" s="85">
        <f t="shared" si="592"/>
        <v>0</v>
      </c>
      <c r="AI2537" s="86">
        <f t="shared" si="593"/>
        <v>68289</v>
      </c>
      <c r="AJ2537" s="86">
        <f t="shared" si="594"/>
        <v>8727</v>
      </c>
      <c r="AK2537" s="122"/>
      <c r="AL2537" s="85">
        <v>122.77</v>
      </c>
      <c r="AM2537" s="85">
        <v>97</v>
      </c>
      <c r="AN2537" s="124">
        <f t="shared" si="601"/>
        <v>73.661999999999992</v>
      </c>
      <c r="AO2537" s="86">
        <f t="shared" si="595"/>
        <v>28581</v>
      </c>
      <c r="AP2537" s="85">
        <v>0</v>
      </c>
      <c r="AQ2537" s="85">
        <v>36.831000000000003</v>
      </c>
      <c r="AR2537" s="85">
        <f t="shared" si="596"/>
        <v>0</v>
      </c>
      <c r="AS2537" s="86">
        <f t="shared" si="598"/>
        <v>68289</v>
      </c>
      <c r="AT2537" s="120">
        <f t="shared" si="599"/>
        <v>0</v>
      </c>
      <c r="AU2537" s="86">
        <v>68289</v>
      </c>
      <c r="AV2537" s="120">
        <f t="shared" si="597"/>
        <v>0</v>
      </c>
    </row>
    <row r="2538" spans="1:48" s="73" customFormat="1" x14ac:dyDescent="0.2">
      <c r="A2538" s="10" t="s">
        <v>555</v>
      </c>
      <c r="B2538" s="14" t="s">
        <v>36</v>
      </c>
      <c r="C2538" s="14" t="s">
        <v>37</v>
      </c>
      <c r="D2538" s="14" t="s">
        <v>7326</v>
      </c>
      <c r="E2538" s="58">
        <v>326607</v>
      </c>
      <c r="F2538" s="15" t="s">
        <v>7327</v>
      </c>
      <c r="G2538" s="15" t="s">
        <v>6696</v>
      </c>
      <c r="H2538" s="16">
        <v>100012533</v>
      </c>
      <c r="I2538" s="62">
        <v>51048418</v>
      </c>
      <c r="J2538" s="13">
        <v>51048418</v>
      </c>
      <c r="K2538" s="15" t="s">
        <v>48</v>
      </c>
      <c r="L2538" s="12" t="s">
        <v>555</v>
      </c>
      <c r="M2538" s="15" t="s">
        <v>7169</v>
      </c>
      <c r="N2538" s="49">
        <v>5921</v>
      </c>
      <c r="O2538" s="15" t="s">
        <v>7328</v>
      </c>
      <c r="P2538" s="15" t="s">
        <v>7329</v>
      </c>
      <c r="Q2538" s="48">
        <v>523925</v>
      </c>
      <c r="R2538" s="11" t="s">
        <v>86</v>
      </c>
      <c r="S2538" s="120">
        <v>46076</v>
      </c>
      <c r="T2538" s="85">
        <v>107.03</v>
      </c>
      <c r="U2538" s="86">
        <v>82</v>
      </c>
      <c r="V2538" s="123">
        <v>46.825625000000002</v>
      </c>
      <c r="W2538" s="85">
        <f t="shared" si="602"/>
        <v>30718</v>
      </c>
      <c r="X2538" s="86">
        <v>0</v>
      </c>
      <c r="Y2538" s="85">
        <v>16.054500000000001</v>
      </c>
      <c r="Z2538" s="86">
        <f t="shared" si="603"/>
        <v>0</v>
      </c>
      <c r="AA2538" s="86">
        <f t="shared" si="590"/>
        <v>30718</v>
      </c>
      <c r="AB2538" s="85">
        <v>122.77</v>
      </c>
      <c r="AC2538" s="85">
        <v>59</v>
      </c>
      <c r="AD2538" s="124">
        <f t="shared" si="600"/>
        <v>73.661999999999992</v>
      </c>
      <c r="AE2538" s="86">
        <f t="shared" si="591"/>
        <v>17384</v>
      </c>
      <c r="AF2538" s="85">
        <v>0</v>
      </c>
      <c r="AG2538" s="85">
        <v>36.831000000000003</v>
      </c>
      <c r="AH2538" s="85">
        <f t="shared" si="592"/>
        <v>0</v>
      </c>
      <c r="AI2538" s="86">
        <f t="shared" si="593"/>
        <v>48102</v>
      </c>
      <c r="AJ2538" s="86">
        <f t="shared" si="594"/>
        <v>2026</v>
      </c>
      <c r="AK2538" s="122"/>
      <c r="AL2538" s="85">
        <v>122.77</v>
      </c>
      <c r="AM2538" s="85">
        <v>59</v>
      </c>
      <c r="AN2538" s="124">
        <f t="shared" si="601"/>
        <v>73.661999999999992</v>
      </c>
      <c r="AO2538" s="86">
        <f t="shared" si="595"/>
        <v>17384</v>
      </c>
      <c r="AP2538" s="85">
        <v>0</v>
      </c>
      <c r="AQ2538" s="85">
        <v>36.831000000000003</v>
      </c>
      <c r="AR2538" s="85">
        <f t="shared" si="596"/>
        <v>0</v>
      </c>
      <c r="AS2538" s="86">
        <f t="shared" si="598"/>
        <v>48102</v>
      </c>
      <c r="AT2538" s="170">
        <f t="shared" si="599"/>
        <v>0</v>
      </c>
      <c r="AU2538" s="86">
        <v>48102</v>
      </c>
      <c r="AV2538" s="170">
        <f t="shared" si="597"/>
        <v>0</v>
      </c>
    </row>
    <row r="2539" spans="1:48" s="73" customFormat="1" x14ac:dyDescent="0.2">
      <c r="A2539" s="10" t="s">
        <v>555</v>
      </c>
      <c r="B2539" s="14" t="s">
        <v>36</v>
      </c>
      <c r="C2539" s="14" t="s">
        <v>37</v>
      </c>
      <c r="D2539" s="14" t="s">
        <v>6966</v>
      </c>
      <c r="E2539" s="58">
        <v>323021</v>
      </c>
      <c r="F2539" s="15" t="s">
        <v>6967</v>
      </c>
      <c r="G2539" s="15" t="s">
        <v>6696</v>
      </c>
      <c r="H2539" s="16">
        <v>100011816</v>
      </c>
      <c r="I2539" s="62">
        <v>710140590</v>
      </c>
      <c r="J2539" s="13">
        <v>710140590</v>
      </c>
      <c r="K2539" s="15" t="s">
        <v>48</v>
      </c>
      <c r="L2539" s="12" t="s">
        <v>555</v>
      </c>
      <c r="M2539" s="15" t="s">
        <v>6968</v>
      </c>
      <c r="N2539" s="49">
        <v>6601</v>
      </c>
      <c r="O2539" s="15" t="s">
        <v>6969</v>
      </c>
      <c r="P2539" s="15" t="s">
        <v>6976</v>
      </c>
      <c r="Q2539" s="48">
        <v>520004</v>
      </c>
      <c r="R2539" s="11" t="s">
        <v>45</v>
      </c>
      <c r="S2539" s="120">
        <v>13486</v>
      </c>
      <c r="T2539" s="85">
        <v>107.03</v>
      </c>
      <c r="U2539" s="86">
        <v>24</v>
      </c>
      <c r="V2539" s="123">
        <v>46.825625000000002</v>
      </c>
      <c r="W2539" s="85">
        <f t="shared" si="602"/>
        <v>8991</v>
      </c>
      <c r="X2539" s="86">
        <v>0</v>
      </c>
      <c r="Y2539" s="85">
        <v>16.054500000000001</v>
      </c>
      <c r="Z2539" s="86">
        <f t="shared" si="603"/>
        <v>0</v>
      </c>
      <c r="AA2539" s="86">
        <f t="shared" si="590"/>
        <v>8991</v>
      </c>
      <c r="AB2539" s="85">
        <v>122.77</v>
      </c>
      <c r="AC2539" s="85">
        <v>24</v>
      </c>
      <c r="AD2539" s="124">
        <f t="shared" si="600"/>
        <v>73.661999999999992</v>
      </c>
      <c r="AE2539" s="86">
        <f t="shared" si="591"/>
        <v>7072</v>
      </c>
      <c r="AF2539" s="85">
        <v>0</v>
      </c>
      <c r="AG2539" s="85">
        <v>36.831000000000003</v>
      </c>
      <c r="AH2539" s="85">
        <f t="shared" si="592"/>
        <v>0</v>
      </c>
      <c r="AI2539" s="86">
        <f t="shared" si="593"/>
        <v>16063</v>
      </c>
      <c r="AJ2539" s="86">
        <f t="shared" si="594"/>
        <v>2577</v>
      </c>
      <c r="AK2539" s="122"/>
      <c r="AL2539" s="85">
        <v>122.77</v>
      </c>
      <c r="AM2539" s="85">
        <v>24</v>
      </c>
      <c r="AN2539" s="124">
        <f t="shared" si="601"/>
        <v>73.661999999999992</v>
      </c>
      <c r="AO2539" s="86">
        <f t="shared" si="595"/>
        <v>7072</v>
      </c>
      <c r="AP2539" s="85">
        <v>0</v>
      </c>
      <c r="AQ2539" s="85">
        <v>36.831000000000003</v>
      </c>
      <c r="AR2539" s="85">
        <f t="shared" si="596"/>
        <v>0</v>
      </c>
      <c r="AS2539" s="86">
        <f t="shared" si="598"/>
        <v>16063</v>
      </c>
      <c r="AT2539" s="170">
        <f t="shared" si="599"/>
        <v>0</v>
      </c>
      <c r="AU2539" s="86">
        <v>16063</v>
      </c>
      <c r="AV2539" s="170">
        <f t="shared" si="597"/>
        <v>0</v>
      </c>
    </row>
    <row r="2540" spans="1:48" s="73" customFormat="1" ht="45" x14ac:dyDescent="0.2">
      <c r="A2540" s="10" t="s">
        <v>555</v>
      </c>
      <c r="B2540" s="14" t="s">
        <v>36</v>
      </c>
      <c r="C2540" s="14" t="s">
        <v>37</v>
      </c>
      <c r="D2540" s="14" t="s">
        <v>7305</v>
      </c>
      <c r="E2540" s="58">
        <v>326542</v>
      </c>
      <c r="F2540" s="15" t="s">
        <v>7306</v>
      </c>
      <c r="G2540" s="15" t="s">
        <v>6696</v>
      </c>
      <c r="H2540" s="16">
        <v>100012514</v>
      </c>
      <c r="I2540" s="62">
        <v>710027842</v>
      </c>
      <c r="J2540" s="13">
        <v>37876031</v>
      </c>
      <c r="K2540" s="15" t="s">
        <v>92</v>
      </c>
      <c r="L2540" s="12" t="s">
        <v>555</v>
      </c>
      <c r="M2540" s="15" t="s">
        <v>7169</v>
      </c>
      <c r="N2540" s="49">
        <v>5918</v>
      </c>
      <c r="O2540" s="15" t="s">
        <v>7307</v>
      </c>
      <c r="P2540" s="15" t="s">
        <v>7308</v>
      </c>
      <c r="Q2540" s="48">
        <v>523852</v>
      </c>
      <c r="R2540" s="11" t="s">
        <v>45</v>
      </c>
      <c r="S2540" s="120">
        <v>20791</v>
      </c>
      <c r="T2540" s="85">
        <v>107.03</v>
      </c>
      <c r="U2540" s="86">
        <v>37</v>
      </c>
      <c r="V2540" s="123">
        <v>46.825625000000002</v>
      </c>
      <c r="W2540" s="85">
        <f t="shared" si="602"/>
        <v>13860</v>
      </c>
      <c r="X2540" s="86">
        <v>0</v>
      </c>
      <c r="Y2540" s="85">
        <v>16.054500000000001</v>
      </c>
      <c r="Z2540" s="86">
        <f t="shared" si="603"/>
        <v>0</v>
      </c>
      <c r="AA2540" s="86">
        <f t="shared" si="590"/>
        <v>13860</v>
      </c>
      <c r="AB2540" s="85">
        <v>122.77</v>
      </c>
      <c r="AC2540" s="85">
        <v>44</v>
      </c>
      <c r="AD2540" s="124">
        <f t="shared" si="600"/>
        <v>73.661999999999992</v>
      </c>
      <c r="AE2540" s="86">
        <f t="shared" si="591"/>
        <v>12965</v>
      </c>
      <c r="AF2540" s="85">
        <v>0</v>
      </c>
      <c r="AG2540" s="85">
        <v>36.831000000000003</v>
      </c>
      <c r="AH2540" s="85">
        <f t="shared" si="592"/>
        <v>0</v>
      </c>
      <c r="AI2540" s="86">
        <f t="shared" si="593"/>
        <v>26825</v>
      </c>
      <c r="AJ2540" s="86">
        <f t="shared" si="594"/>
        <v>6034</v>
      </c>
      <c r="AK2540" s="122"/>
      <c r="AL2540" s="85">
        <v>122.77</v>
      </c>
      <c r="AM2540" s="85">
        <v>44</v>
      </c>
      <c r="AN2540" s="124">
        <f t="shared" si="601"/>
        <v>73.661999999999992</v>
      </c>
      <c r="AO2540" s="86">
        <f t="shared" si="595"/>
        <v>12965</v>
      </c>
      <c r="AP2540" s="85">
        <v>0</v>
      </c>
      <c r="AQ2540" s="85">
        <v>36.831000000000003</v>
      </c>
      <c r="AR2540" s="85">
        <f t="shared" si="596"/>
        <v>0</v>
      </c>
      <c r="AS2540" s="86">
        <f t="shared" si="598"/>
        <v>26825</v>
      </c>
      <c r="AT2540" s="170">
        <f t="shared" si="599"/>
        <v>0</v>
      </c>
      <c r="AU2540" s="86">
        <v>26825</v>
      </c>
      <c r="AV2540" s="170">
        <f t="shared" si="597"/>
        <v>0</v>
      </c>
    </row>
    <row r="2541" spans="1:48" s="73" customFormat="1" x14ac:dyDescent="0.2">
      <c r="A2541" s="10" t="s">
        <v>555</v>
      </c>
      <c r="B2541" s="14" t="s">
        <v>36</v>
      </c>
      <c r="C2541" s="14" t="s">
        <v>37</v>
      </c>
      <c r="D2541" s="14" t="s">
        <v>7624</v>
      </c>
      <c r="E2541" s="58">
        <v>327468</v>
      </c>
      <c r="F2541" s="15" t="s">
        <v>7625</v>
      </c>
      <c r="G2541" s="15" t="s">
        <v>6696</v>
      </c>
      <c r="H2541" s="16">
        <v>100012750</v>
      </c>
      <c r="I2541" s="62">
        <v>710028750</v>
      </c>
      <c r="J2541" s="13">
        <v>710028750</v>
      </c>
      <c r="K2541" s="15" t="s">
        <v>48</v>
      </c>
      <c r="L2541" s="12" t="s">
        <v>555</v>
      </c>
      <c r="M2541" s="15" t="s">
        <v>6697</v>
      </c>
      <c r="N2541" s="49">
        <v>8244</v>
      </c>
      <c r="O2541" s="15" t="s">
        <v>7626</v>
      </c>
      <c r="P2541" s="15" t="s">
        <v>7627</v>
      </c>
      <c r="Q2541" s="48">
        <v>524867</v>
      </c>
      <c r="R2541" s="11" t="s">
        <v>45</v>
      </c>
      <c r="S2541" s="120">
        <v>2810</v>
      </c>
      <c r="T2541" s="85">
        <v>107.03</v>
      </c>
      <c r="U2541" s="86">
        <v>5</v>
      </c>
      <c r="V2541" s="123">
        <v>46.825625000000002</v>
      </c>
      <c r="W2541" s="85">
        <f t="shared" si="602"/>
        <v>1873</v>
      </c>
      <c r="X2541" s="86">
        <v>0</v>
      </c>
      <c r="Y2541" s="85">
        <v>16.054500000000001</v>
      </c>
      <c r="Z2541" s="86">
        <f t="shared" si="603"/>
        <v>0</v>
      </c>
      <c r="AA2541" s="86">
        <f t="shared" si="590"/>
        <v>1873</v>
      </c>
      <c r="AB2541" s="85">
        <v>122.77</v>
      </c>
      <c r="AC2541" s="85">
        <v>3</v>
      </c>
      <c r="AD2541" s="124">
        <f t="shared" si="600"/>
        <v>73.661999999999992</v>
      </c>
      <c r="AE2541" s="86">
        <f t="shared" si="591"/>
        <v>884</v>
      </c>
      <c r="AF2541" s="85">
        <v>0</v>
      </c>
      <c r="AG2541" s="85">
        <v>36.831000000000003</v>
      </c>
      <c r="AH2541" s="85">
        <f t="shared" si="592"/>
        <v>0</v>
      </c>
      <c r="AI2541" s="86">
        <f t="shared" si="593"/>
        <v>2757</v>
      </c>
      <c r="AJ2541" s="86">
        <f t="shared" si="594"/>
        <v>-53</v>
      </c>
      <c r="AK2541" s="122"/>
      <c r="AL2541" s="85">
        <v>122.77</v>
      </c>
      <c r="AM2541" s="85">
        <v>3</v>
      </c>
      <c r="AN2541" s="124">
        <f t="shared" si="601"/>
        <v>73.661999999999992</v>
      </c>
      <c r="AO2541" s="86">
        <f t="shared" si="595"/>
        <v>884</v>
      </c>
      <c r="AP2541" s="85">
        <v>0</v>
      </c>
      <c r="AQ2541" s="85">
        <v>36.831000000000003</v>
      </c>
      <c r="AR2541" s="85">
        <f t="shared" si="596"/>
        <v>0</v>
      </c>
      <c r="AS2541" s="86">
        <f t="shared" si="598"/>
        <v>2757</v>
      </c>
      <c r="AT2541" s="170">
        <f t="shared" si="599"/>
        <v>0</v>
      </c>
      <c r="AU2541" s="86">
        <v>2757</v>
      </c>
      <c r="AV2541" s="170">
        <f t="shared" si="597"/>
        <v>0</v>
      </c>
    </row>
    <row r="2542" spans="1:48" s="73" customFormat="1" x14ac:dyDescent="0.2">
      <c r="A2542" s="10" t="s">
        <v>555</v>
      </c>
      <c r="B2542" s="14" t="s">
        <v>36</v>
      </c>
      <c r="C2542" s="14" t="s">
        <v>37</v>
      </c>
      <c r="D2542" s="14" t="s">
        <v>7628</v>
      </c>
      <c r="E2542" s="58">
        <v>327476</v>
      </c>
      <c r="F2542" s="15" t="s">
        <v>7629</v>
      </c>
      <c r="G2542" s="15" t="s">
        <v>6696</v>
      </c>
      <c r="H2542" s="16">
        <v>100013208</v>
      </c>
      <c r="I2542" s="62">
        <v>710028768</v>
      </c>
      <c r="J2542" s="13">
        <v>710028768</v>
      </c>
      <c r="K2542" s="15" t="s">
        <v>48</v>
      </c>
      <c r="L2542" s="12" t="s">
        <v>555</v>
      </c>
      <c r="M2542" s="15" t="s">
        <v>7445</v>
      </c>
      <c r="N2542" s="49">
        <v>8271</v>
      </c>
      <c r="O2542" s="15" t="s">
        <v>7630</v>
      </c>
      <c r="P2542" s="15" t="s">
        <v>7631</v>
      </c>
      <c r="Q2542" s="48">
        <v>524875</v>
      </c>
      <c r="R2542" s="11" t="s">
        <v>45</v>
      </c>
      <c r="S2542" s="120">
        <v>3933</v>
      </c>
      <c r="T2542" s="85">
        <v>107.03</v>
      </c>
      <c r="U2542" s="86">
        <v>7</v>
      </c>
      <c r="V2542" s="123">
        <v>46.825625000000002</v>
      </c>
      <c r="W2542" s="85">
        <f t="shared" si="602"/>
        <v>2622</v>
      </c>
      <c r="X2542" s="86">
        <v>0</v>
      </c>
      <c r="Y2542" s="85">
        <v>16.054500000000001</v>
      </c>
      <c r="Z2542" s="86">
        <f t="shared" si="603"/>
        <v>0</v>
      </c>
      <c r="AA2542" s="86">
        <f t="shared" si="590"/>
        <v>2622</v>
      </c>
      <c r="AB2542" s="85">
        <v>122.77</v>
      </c>
      <c r="AC2542" s="85">
        <v>30</v>
      </c>
      <c r="AD2542" s="124">
        <f t="shared" si="600"/>
        <v>73.661999999999992</v>
      </c>
      <c r="AE2542" s="86">
        <f t="shared" si="591"/>
        <v>8839</v>
      </c>
      <c r="AF2542" s="85">
        <v>0</v>
      </c>
      <c r="AG2542" s="85">
        <v>36.831000000000003</v>
      </c>
      <c r="AH2542" s="85">
        <f t="shared" si="592"/>
        <v>0</v>
      </c>
      <c r="AI2542" s="86">
        <f t="shared" si="593"/>
        <v>11461</v>
      </c>
      <c r="AJ2542" s="86">
        <f t="shared" si="594"/>
        <v>7528</v>
      </c>
      <c r="AK2542" s="122"/>
      <c r="AL2542" s="85">
        <v>122.77</v>
      </c>
      <c r="AM2542" s="85">
        <v>30</v>
      </c>
      <c r="AN2542" s="124">
        <f t="shared" si="601"/>
        <v>73.661999999999992</v>
      </c>
      <c r="AO2542" s="86">
        <f t="shared" si="595"/>
        <v>8839</v>
      </c>
      <c r="AP2542" s="85">
        <v>0</v>
      </c>
      <c r="AQ2542" s="85">
        <v>36.831000000000003</v>
      </c>
      <c r="AR2542" s="85">
        <f t="shared" si="596"/>
        <v>0</v>
      </c>
      <c r="AS2542" s="86">
        <f t="shared" si="598"/>
        <v>11461</v>
      </c>
      <c r="AT2542" s="170">
        <f t="shared" si="599"/>
        <v>0</v>
      </c>
      <c r="AU2542" s="86">
        <v>11461</v>
      </c>
      <c r="AV2542" s="170">
        <f t="shared" si="597"/>
        <v>0</v>
      </c>
    </row>
    <row r="2543" spans="1:48" s="73" customFormat="1" x14ac:dyDescent="0.2">
      <c r="A2543" s="10" t="s">
        <v>555</v>
      </c>
      <c r="B2543" s="14" t="s">
        <v>36</v>
      </c>
      <c r="C2543" s="14" t="s">
        <v>37</v>
      </c>
      <c r="D2543" s="14" t="s">
        <v>8010</v>
      </c>
      <c r="E2543" s="58">
        <v>330752</v>
      </c>
      <c r="F2543" s="15" t="s">
        <v>8011</v>
      </c>
      <c r="G2543" s="15" t="s">
        <v>6696</v>
      </c>
      <c r="H2543" s="16">
        <v>100013614</v>
      </c>
      <c r="I2543" s="62">
        <v>710032102</v>
      </c>
      <c r="J2543" s="13">
        <v>710032102</v>
      </c>
      <c r="K2543" s="15" t="s">
        <v>48</v>
      </c>
      <c r="L2543" s="12" t="s">
        <v>555</v>
      </c>
      <c r="M2543" s="15" t="s">
        <v>7959</v>
      </c>
      <c r="N2543" s="49">
        <v>9032</v>
      </c>
      <c r="O2543" s="15" t="s">
        <v>8012</v>
      </c>
      <c r="P2543" s="15" t="s">
        <v>8013</v>
      </c>
      <c r="Q2543" s="48">
        <v>527581</v>
      </c>
      <c r="R2543" s="11" t="s">
        <v>45</v>
      </c>
      <c r="S2543" s="120">
        <v>0</v>
      </c>
      <c r="T2543" s="85">
        <v>107.03</v>
      </c>
      <c r="U2543" s="86">
        <v>0</v>
      </c>
      <c r="V2543" s="123">
        <v>46.825625000000002</v>
      </c>
      <c r="W2543" s="85">
        <f t="shared" si="602"/>
        <v>0</v>
      </c>
      <c r="X2543" s="86">
        <v>0</v>
      </c>
      <c r="Y2543" s="85">
        <v>16.054500000000001</v>
      </c>
      <c r="Z2543" s="86">
        <f t="shared" si="603"/>
        <v>0</v>
      </c>
      <c r="AA2543" s="86">
        <f t="shared" si="590"/>
        <v>0</v>
      </c>
      <c r="AB2543" s="85">
        <v>122.77</v>
      </c>
      <c r="AC2543" s="85">
        <v>0</v>
      </c>
      <c r="AD2543" s="124">
        <f t="shared" si="600"/>
        <v>73.661999999999992</v>
      </c>
      <c r="AE2543" s="86">
        <f t="shared" si="591"/>
        <v>0</v>
      </c>
      <c r="AF2543" s="85">
        <v>0</v>
      </c>
      <c r="AG2543" s="85">
        <v>36.831000000000003</v>
      </c>
      <c r="AH2543" s="85">
        <f t="shared" si="592"/>
        <v>0</v>
      </c>
      <c r="AI2543" s="86">
        <f t="shared" si="593"/>
        <v>0</v>
      </c>
      <c r="AJ2543" s="86">
        <f t="shared" si="594"/>
        <v>0</v>
      </c>
      <c r="AK2543" s="122"/>
      <c r="AL2543" s="85">
        <v>122.77</v>
      </c>
      <c r="AM2543" s="85">
        <v>0</v>
      </c>
      <c r="AN2543" s="124">
        <f t="shared" si="601"/>
        <v>73.661999999999992</v>
      </c>
      <c r="AO2543" s="86">
        <f t="shared" si="595"/>
        <v>0</v>
      </c>
      <c r="AP2543" s="85">
        <v>0</v>
      </c>
      <c r="AQ2543" s="85">
        <v>36.831000000000003</v>
      </c>
      <c r="AR2543" s="85">
        <f t="shared" si="596"/>
        <v>0</v>
      </c>
      <c r="AS2543" s="86">
        <f t="shared" si="598"/>
        <v>0</v>
      </c>
      <c r="AT2543" s="170">
        <f t="shared" si="599"/>
        <v>0</v>
      </c>
      <c r="AU2543" s="86">
        <v>0</v>
      </c>
      <c r="AV2543" s="170">
        <f t="shared" si="597"/>
        <v>0</v>
      </c>
    </row>
    <row r="2544" spans="1:48" s="73" customFormat="1" x14ac:dyDescent="0.2">
      <c r="A2544" s="10" t="s">
        <v>555</v>
      </c>
      <c r="B2544" s="14" t="s">
        <v>36</v>
      </c>
      <c r="C2544" s="14" t="s">
        <v>37</v>
      </c>
      <c r="D2544" s="14" t="s">
        <v>7402</v>
      </c>
      <c r="E2544" s="58">
        <v>327646</v>
      </c>
      <c r="F2544" s="15" t="s">
        <v>7403</v>
      </c>
      <c r="G2544" s="15" t="s">
        <v>6696</v>
      </c>
      <c r="H2544" s="16">
        <v>100012903</v>
      </c>
      <c r="I2544" s="62">
        <v>42085501</v>
      </c>
      <c r="J2544" s="13">
        <v>42085501</v>
      </c>
      <c r="K2544" s="15" t="s">
        <v>48</v>
      </c>
      <c r="L2544" s="12" t="s">
        <v>555</v>
      </c>
      <c r="M2544" s="15" t="s">
        <v>6697</v>
      </c>
      <c r="N2544" s="49">
        <v>8001</v>
      </c>
      <c r="O2544" s="15" t="s">
        <v>7404</v>
      </c>
      <c r="P2544" s="15" t="s">
        <v>7422</v>
      </c>
      <c r="Q2544" s="48">
        <v>524140</v>
      </c>
      <c r="R2544" s="11" t="s">
        <v>86</v>
      </c>
      <c r="S2544" s="120">
        <v>20791</v>
      </c>
      <c r="T2544" s="85">
        <v>107.03</v>
      </c>
      <c r="U2544" s="86">
        <v>37</v>
      </c>
      <c r="V2544" s="123">
        <v>46.825625000000002</v>
      </c>
      <c r="W2544" s="85">
        <f t="shared" si="602"/>
        <v>13860</v>
      </c>
      <c r="X2544" s="86">
        <v>0</v>
      </c>
      <c r="Y2544" s="85">
        <v>16.054500000000001</v>
      </c>
      <c r="Z2544" s="86">
        <f t="shared" si="603"/>
        <v>0</v>
      </c>
      <c r="AA2544" s="86">
        <f t="shared" si="590"/>
        <v>13860</v>
      </c>
      <c r="AB2544" s="85">
        <v>122.77</v>
      </c>
      <c r="AC2544" s="85">
        <v>61</v>
      </c>
      <c r="AD2544" s="124">
        <f t="shared" si="600"/>
        <v>73.661999999999992</v>
      </c>
      <c r="AE2544" s="86">
        <f t="shared" si="591"/>
        <v>17974</v>
      </c>
      <c r="AF2544" s="85">
        <v>0</v>
      </c>
      <c r="AG2544" s="85">
        <v>36.831000000000003</v>
      </c>
      <c r="AH2544" s="85">
        <f t="shared" si="592"/>
        <v>0</v>
      </c>
      <c r="AI2544" s="86">
        <f t="shared" si="593"/>
        <v>31834</v>
      </c>
      <c r="AJ2544" s="86">
        <f t="shared" si="594"/>
        <v>11043</v>
      </c>
      <c r="AK2544" s="122"/>
      <c r="AL2544" s="85">
        <v>122.77</v>
      </c>
      <c r="AM2544" s="85">
        <v>61</v>
      </c>
      <c r="AN2544" s="124">
        <f t="shared" si="601"/>
        <v>73.661999999999992</v>
      </c>
      <c r="AO2544" s="86">
        <f t="shared" si="595"/>
        <v>17974</v>
      </c>
      <c r="AP2544" s="85">
        <v>0</v>
      </c>
      <c r="AQ2544" s="85">
        <v>36.831000000000003</v>
      </c>
      <c r="AR2544" s="85">
        <f t="shared" si="596"/>
        <v>0</v>
      </c>
      <c r="AS2544" s="86">
        <f t="shared" si="598"/>
        <v>31834</v>
      </c>
      <c r="AT2544" s="170">
        <f t="shared" si="599"/>
        <v>0</v>
      </c>
      <c r="AU2544" s="86">
        <v>31834</v>
      </c>
      <c r="AV2544" s="170">
        <f t="shared" si="597"/>
        <v>0</v>
      </c>
    </row>
    <row r="2545" spans="1:48" s="73" customFormat="1" x14ac:dyDescent="0.2">
      <c r="A2545" s="10" t="s">
        <v>555</v>
      </c>
      <c r="B2545" s="14" t="s">
        <v>36</v>
      </c>
      <c r="C2545" s="14" t="s">
        <v>37</v>
      </c>
      <c r="D2545" s="10" t="s">
        <v>10163</v>
      </c>
      <c r="E2545" s="29">
        <v>327484</v>
      </c>
      <c r="F2545" s="15" t="s">
        <v>10164</v>
      </c>
      <c r="G2545" s="15" t="s">
        <v>6696</v>
      </c>
      <c r="H2545" s="13">
        <v>100019249</v>
      </c>
      <c r="I2545" s="31">
        <v>710279329</v>
      </c>
      <c r="J2545" s="31">
        <v>710279329</v>
      </c>
      <c r="K2545" s="14" t="s">
        <v>48</v>
      </c>
      <c r="L2545" s="12" t="s">
        <v>555</v>
      </c>
      <c r="M2545" s="15" t="s">
        <v>7404</v>
      </c>
      <c r="N2545" s="53" t="s">
        <v>10165</v>
      </c>
      <c r="O2545" s="15" t="s">
        <v>10166</v>
      </c>
      <c r="P2545" s="15" t="s">
        <v>10167</v>
      </c>
      <c r="Q2545" s="48" t="s">
        <v>10673</v>
      </c>
      <c r="R2545" s="11" t="s">
        <v>45</v>
      </c>
      <c r="S2545" s="120">
        <v>15733</v>
      </c>
      <c r="T2545" s="85">
        <v>107.03</v>
      </c>
      <c r="U2545" s="86">
        <v>28</v>
      </c>
      <c r="V2545" s="123">
        <v>46.825625000000002</v>
      </c>
      <c r="W2545" s="85">
        <f t="shared" si="602"/>
        <v>10489</v>
      </c>
      <c r="X2545" s="86">
        <v>0</v>
      </c>
      <c r="Y2545" s="85">
        <v>16.054500000000001</v>
      </c>
      <c r="Z2545" s="86">
        <f t="shared" si="603"/>
        <v>0</v>
      </c>
      <c r="AA2545" s="86">
        <f t="shared" si="590"/>
        <v>10489</v>
      </c>
      <c r="AB2545" s="85">
        <v>122.77</v>
      </c>
      <c r="AC2545" s="85">
        <v>16</v>
      </c>
      <c r="AD2545" s="124">
        <f t="shared" si="600"/>
        <v>73.661999999999992</v>
      </c>
      <c r="AE2545" s="86">
        <f t="shared" si="591"/>
        <v>4714</v>
      </c>
      <c r="AF2545" s="85">
        <v>0</v>
      </c>
      <c r="AG2545" s="85">
        <v>36.831000000000003</v>
      </c>
      <c r="AH2545" s="85">
        <f t="shared" si="592"/>
        <v>0</v>
      </c>
      <c r="AI2545" s="86">
        <f t="shared" si="593"/>
        <v>15203</v>
      </c>
      <c r="AJ2545" s="86">
        <f t="shared" si="594"/>
        <v>-530</v>
      </c>
      <c r="AK2545" s="122"/>
      <c r="AL2545" s="85">
        <v>122.77</v>
      </c>
      <c r="AM2545" s="85">
        <v>16</v>
      </c>
      <c r="AN2545" s="124">
        <f t="shared" si="601"/>
        <v>73.661999999999992</v>
      </c>
      <c r="AO2545" s="86">
        <f t="shared" si="595"/>
        <v>4714</v>
      </c>
      <c r="AP2545" s="85">
        <v>0</v>
      </c>
      <c r="AQ2545" s="85">
        <v>36.831000000000003</v>
      </c>
      <c r="AR2545" s="85">
        <f t="shared" si="596"/>
        <v>0</v>
      </c>
      <c r="AS2545" s="86">
        <f t="shared" si="598"/>
        <v>15203</v>
      </c>
      <c r="AT2545" s="170">
        <f t="shared" si="599"/>
        <v>0</v>
      </c>
      <c r="AU2545" s="86">
        <v>15203</v>
      </c>
      <c r="AV2545" s="170">
        <f t="shared" si="597"/>
        <v>0</v>
      </c>
    </row>
    <row r="2546" spans="1:48" s="73" customFormat="1" x14ac:dyDescent="0.2">
      <c r="A2546" s="10" t="s">
        <v>555</v>
      </c>
      <c r="B2546" s="14" t="s">
        <v>36</v>
      </c>
      <c r="C2546" s="14" t="s">
        <v>37</v>
      </c>
      <c r="D2546" s="14" t="s">
        <v>7270</v>
      </c>
      <c r="E2546" s="58">
        <v>326411</v>
      </c>
      <c r="F2546" s="15" t="s">
        <v>7271</v>
      </c>
      <c r="G2546" s="15" t="s">
        <v>6696</v>
      </c>
      <c r="H2546" s="16">
        <v>100017610</v>
      </c>
      <c r="I2546" s="62">
        <v>710263430</v>
      </c>
      <c r="J2546" s="13">
        <v>710263430</v>
      </c>
      <c r="K2546" s="15" t="s">
        <v>48</v>
      </c>
      <c r="L2546" s="12" t="s">
        <v>555</v>
      </c>
      <c r="M2546" s="15" t="s">
        <v>7190</v>
      </c>
      <c r="N2546" s="49">
        <v>5976</v>
      </c>
      <c r="O2546" s="15" t="s">
        <v>7272</v>
      </c>
      <c r="P2546" s="15" t="s">
        <v>7273</v>
      </c>
      <c r="Q2546" s="48">
        <v>523739</v>
      </c>
      <c r="R2546" s="11" t="s">
        <v>45</v>
      </c>
      <c r="S2546" s="120">
        <v>1686</v>
      </c>
      <c r="T2546" s="85">
        <v>107.03</v>
      </c>
      <c r="U2546" s="86">
        <v>3</v>
      </c>
      <c r="V2546" s="123">
        <v>46.825625000000002</v>
      </c>
      <c r="W2546" s="85">
        <f t="shared" si="602"/>
        <v>1124</v>
      </c>
      <c r="X2546" s="86">
        <v>0</v>
      </c>
      <c r="Y2546" s="85">
        <v>16.054500000000001</v>
      </c>
      <c r="Z2546" s="86">
        <f t="shared" si="603"/>
        <v>0</v>
      </c>
      <c r="AA2546" s="86">
        <f t="shared" si="590"/>
        <v>1124</v>
      </c>
      <c r="AB2546" s="85">
        <v>122.77</v>
      </c>
      <c r="AC2546" s="85">
        <v>6</v>
      </c>
      <c r="AD2546" s="124">
        <f t="shared" si="600"/>
        <v>73.661999999999992</v>
      </c>
      <c r="AE2546" s="86">
        <f t="shared" si="591"/>
        <v>1768</v>
      </c>
      <c r="AF2546" s="85">
        <v>0</v>
      </c>
      <c r="AG2546" s="85">
        <v>36.831000000000003</v>
      </c>
      <c r="AH2546" s="85">
        <f t="shared" si="592"/>
        <v>0</v>
      </c>
      <c r="AI2546" s="86">
        <f t="shared" si="593"/>
        <v>2892</v>
      </c>
      <c r="AJ2546" s="86">
        <f t="shared" si="594"/>
        <v>1206</v>
      </c>
      <c r="AK2546" s="122"/>
      <c r="AL2546" s="85">
        <v>122.77</v>
      </c>
      <c r="AM2546" s="85">
        <v>6</v>
      </c>
      <c r="AN2546" s="124">
        <f t="shared" si="601"/>
        <v>73.661999999999992</v>
      </c>
      <c r="AO2546" s="86">
        <f t="shared" si="595"/>
        <v>1768</v>
      </c>
      <c r="AP2546" s="85">
        <v>0</v>
      </c>
      <c r="AQ2546" s="85">
        <v>36.831000000000003</v>
      </c>
      <c r="AR2546" s="85">
        <f t="shared" si="596"/>
        <v>0</v>
      </c>
      <c r="AS2546" s="86">
        <f t="shared" si="598"/>
        <v>2892</v>
      </c>
      <c r="AT2546" s="170">
        <f t="shared" si="599"/>
        <v>0</v>
      </c>
      <c r="AU2546" s="86">
        <v>2892</v>
      </c>
      <c r="AV2546" s="170">
        <f t="shared" si="597"/>
        <v>0</v>
      </c>
    </row>
    <row r="2547" spans="1:48" s="73" customFormat="1" x14ac:dyDescent="0.2">
      <c r="A2547" s="10" t="s">
        <v>555</v>
      </c>
      <c r="B2547" s="14" t="s">
        <v>36</v>
      </c>
      <c r="C2547" s="14" t="s">
        <v>37</v>
      </c>
      <c r="D2547" s="14" t="s">
        <v>7274</v>
      </c>
      <c r="E2547" s="58">
        <v>326429</v>
      </c>
      <c r="F2547" s="15" t="s">
        <v>7275</v>
      </c>
      <c r="G2547" s="15" t="s">
        <v>6696</v>
      </c>
      <c r="H2547" s="16">
        <v>100012401</v>
      </c>
      <c r="I2547" s="62">
        <v>710027591</v>
      </c>
      <c r="J2547" s="13">
        <v>710027591</v>
      </c>
      <c r="K2547" s="15" t="s">
        <v>48</v>
      </c>
      <c r="L2547" s="12" t="s">
        <v>555</v>
      </c>
      <c r="M2547" s="15" t="s">
        <v>7169</v>
      </c>
      <c r="N2547" s="49">
        <v>5991</v>
      </c>
      <c r="O2547" s="15" t="s">
        <v>7276</v>
      </c>
      <c r="P2547" s="15" t="s">
        <v>7277</v>
      </c>
      <c r="Q2547" s="48">
        <v>523747</v>
      </c>
      <c r="R2547" s="11" t="s">
        <v>45</v>
      </c>
      <c r="S2547" s="120">
        <v>5057</v>
      </c>
      <c r="T2547" s="85">
        <v>107.03</v>
      </c>
      <c r="U2547" s="86">
        <v>9</v>
      </c>
      <c r="V2547" s="123">
        <v>46.825625000000002</v>
      </c>
      <c r="W2547" s="85">
        <f t="shared" si="602"/>
        <v>3371</v>
      </c>
      <c r="X2547" s="86">
        <v>0</v>
      </c>
      <c r="Y2547" s="85">
        <v>16.054500000000001</v>
      </c>
      <c r="Z2547" s="86">
        <f t="shared" si="603"/>
        <v>0</v>
      </c>
      <c r="AA2547" s="86">
        <f t="shared" si="590"/>
        <v>3371</v>
      </c>
      <c r="AB2547" s="85">
        <v>122.77</v>
      </c>
      <c r="AC2547" s="85">
        <v>5</v>
      </c>
      <c r="AD2547" s="124">
        <f t="shared" si="600"/>
        <v>73.661999999999992</v>
      </c>
      <c r="AE2547" s="86">
        <f t="shared" si="591"/>
        <v>1473</v>
      </c>
      <c r="AF2547" s="85">
        <v>0</v>
      </c>
      <c r="AG2547" s="85">
        <v>36.831000000000003</v>
      </c>
      <c r="AH2547" s="85">
        <f t="shared" si="592"/>
        <v>0</v>
      </c>
      <c r="AI2547" s="86">
        <f t="shared" si="593"/>
        <v>4844</v>
      </c>
      <c r="AJ2547" s="86">
        <f t="shared" si="594"/>
        <v>-213</v>
      </c>
      <c r="AK2547" s="122"/>
      <c r="AL2547" s="85">
        <v>122.77</v>
      </c>
      <c r="AM2547" s="85">
        <v>5</v>
      </c>
      <c r="AN2547" s="124">
        <f t="shared" si="601"/>
        <v>73.661999999999992</v>
      </c>
      <c r="AO2547" s="86">
        <f t="shared" si="595"/>
        <v>1473</v>
      </c>
      <c r="AP2547" s="85">
        <v>0</v>
      </c>
      <c r="AQ2547" s="85">
        <v>36.831000000000003</v>
      </c>
      <c r="AR2547" s="85">
        <f t="shared" si="596"/>
        <v>0</v>
      </c>
      <c r="AS2547" s="86">
        <f t="shared" si="598"/>
        <v>4844</v>
      </c>
      <c r="AT2547" s="170">
        <f t="shared" si="599"/>
        <v>0</v>
      </c>
      <c r="AU2547" s="86">
        <v>4844</v>
      </c>
      <c r="AV2547" s="170">
        <f t="shared" si="597"/>
        <v>0</v>
      </c>
    </row>
    <row r="2548" spans="1:48" s="73" customFormat="1" ht="45" x14ac:dyDescent="0.2">
      <c r="A2548" s="10" t="s">
        <v>555</v>
      </c>
      <c r="B2548" s="14" t="s">
        <v>36</v>
      </c>
      <c r="C2548" s="14" t="s">
        <v>37</v>
      </c>
      <c r="D2548" s="14" t="s">
        <v>7197</v>
      </c>
      <c r="E2548" s="58">
        <v>326151</v>
      </c>
      <c r="F2548" s="15" t="s">
        <v>6743</v>
      </c>
      <c r="G2548" s="15" t="s">
        <v>6696</v>
      </c>
      <c r="H2548" s="16">
        <v>100012364</v>
      </c>
      <c r="I2548" s="62">
        <v>710027265</v>
      </c>
      <c r="J2548" s="13">
        <v>37942379</v>
      </c>
      <c r="K2548" s="15" t="s">
        <v>92</v>
      </c>
      <c r="L2548" s="12" t="s">
        <v>555</v>
      </c>
      <c r="M2548" s="15" t="s">
        <v>7169</v>
      </c>
      <c r="N2548" s="49">
        <v>5942</v>
      </c>
      <c r="O2548" s="15" t="s">
        <v>6744</v>
      </c>
      <c r="P2548" s="15" t="s">
        <v>7198</v>
      </c>
      <c r="Q2548" s="48">
        <v>523445</v>
      </c>
      <c r="R2548" s="11" t="s">
        <v>45</v>
      </c>
      <c r="S2548" s="120">
        <v>1686</v>
      </c>
      <c r="T2548" s="85">
        <v>107.03</v>
      </c>
      <c r="U2548" s="86">
        <v>3</v>
      </c>
      <c r="V2548" s="123">
        <v>46.825625000000002</v>
      </c>
      <c r="W2548" s="85">
        <f t="shared" si="602"/>
        <v>1124</v>
      </c>
      <c r="X2548" s="86">
        <v>0</v>
      </c>
      <c r="Y2548" s="85">
        <v>16.054500000000001</v>
      </c>
      <c r="Z2548" s="86">
        <f t="shared" si="603"/>
        <v>0</v>
      </c>
      <c r="AA2548" s="86">
        <f t="shared" si="590"/>
        <v>1124</v>
      </c>
      <c r="AB2548" s="85">
        <v>122.77</v>
      </c>
      <c r="AC2548" s="85">
        <v>6</v>
      </c>
      <c r="AD2548" s="124">
        <f t="shared" si="600"/>
        <v>73.661999999999992</v>
      </c>
      <c r="AE2548" s="86">
        <f t="shared" si="591"/>
        <v>1768</v>
      </c>
      <c r="AF2548" s="85">
        <v>0</v>
      </c>
      <c r="AG2548" s="85">
        <v>36.831000000000003</v>
      </c>
      <c r="AH2548" s="85">
        <f t="shared" si="592"/>
        <v>0</v>
      </c>
      <c r="AI2548" s="86">
        <f t="shared" si="593"/>
        <v>2892</v>
      </c>
      <c r="AJ2548" s="86">
        <f t="shared" si="594"/>
        <v>1206</v>
      </c>
      <c r="AK2548" s="122"/>
      <c r="AL2548" s="85">
        <v>122.77</v>
      </c>
      <c r="AM2548" s="85">
        <v>6</v>
      </c>
      <c r="AN2548" s="124">
        <f t="shared" si="601"/>
        <v>73.661999999999992</v>
      </c>
      <c r="AO2548" s="86">
        <f t="shared" si="595"/>
        <v>1768</v>
      </c>
      <c r="AP2548" s="85">
        <v>0</v>
      </c>
      <c r="AQ2548" s="85">
        <v>36.831000000000003</v>
      </c>
      <c r="AR2548" s="85">
        <f t="shared" si="596"/>
        <v>0</v>
      </c>
      <c r="AS2548" s="86">
        <f t="shared" si="598"/>
        <v>2892</v>
      </c>
      <c r="AT2548" s="170">
        <f t="shared" si="599"/>
        <v>0</v>
      </c>
      <c r="AU2548" s="86">
        <v>2892</v>
      </c>
      <c r="AV2548" s="170">
        <f t="shared" si="597"/>
        <v>0</v>
      </c>
    </row>
    <row r="2549" spans="1:48" s="73" customFormat="1" ht="30" x14ac:dyDescent="0.2">
      <c r="A2549" s="10" t="s">
        <v>555</v>
      </c>
      <c r="B2549" s="14" t="s">
        <v>36</v>
      </c>
      <c r="C2549" s="14" t="s">
        <v>37</v>
      </c>
      <c r="D2549" s="14" t="s">
        <v>7903</v>
      </c>
      <c r="E2549" s="58">
        <v>330060</v>
      </c>
      <c r="F2549" s="15" t="s">
        <v>7904</v>
      </c>
      <c r="G2549" s="15" t="s">
        <v>6696</v>
      </c>
      <c r="H2549" s="16">
        <v>100019070</v>
      </c>
      <c r="I2549" s="31">
        <v>710277784</v>
      </c>
      <c r="J2549" s="31">
        <v>710277784</v>
      </c>
      <c r="K2549" s="15" t="s">
        <v>48</v>
      </c>
      <c r="L2549" s="12" t="s">
        <v>555</v>
      </c>
      <c r="M2549" s="15" t="s">
        <v>7841</v>
      </c>
      <c r="N2549" s="49">
        <v>6522</v>
      </c>
      <c r="O2549" s="15" t="s">
        <v>7905</v>
      </c>
      <c r="P2549" s="15" t="s">
        <v>7906</v>
      </c>
      <c r="Q2549" s="48" t="s">
        <v>10666</v>
      </c>
      <c r="R2549" s="11" t="s">
        <v>45</v>
      </c>
      <c r="S2549" s="120">
        <v>1124</v>
      </c>
      <c r="T2549" s="85">
        <v>107.03</v>
      </c>
      <c r="U2549" s="86">
        <v>2</v>
      </c>
      <c r="V2549" s="123">
        <v>46.825625000000002</v>
      </c>
      <c r="W2549" s="85">
        <f t="shared" si="602"/>
        <v>749</v>
      </c>
      <c r="X2549" s="86">
        <v>0</v>
      </c>
      <c r="Y2549" s="85">
        <v>16.054500000000001</v>
      </c>
      <c r="Z2549" s="86">
        <f t="shared" si="603"/>
        <v>0</v>
      </c>
      <c r="AA2549" s="86">
        <f t="shared" si="590"/>
        <v>749</v>
      </c>
      <c r="AB2549" s="85">
        <v>122.77</v>
      </c>
      <c r="AC2549" s="85">
        <v>1</v>
      </c>
      <c r="AD2549" s="124">
        <f t="shared" si="600"/>
        <v>73.661999999999992</v>
      </c>
      <c r="AE2549" s="86">
        <f t="shared" si="591"/>
        <v>295</v>
      </c>
      <c r="AF2549" s="85">
        <v>1</v>
      </c>
      <c r="AG2549" s="85">
        <v>36.831000000000003</v>
      </c>
      <c r="AH2549" s="85">
        <f t="shared" si="592"/>
        <v>147</v>
      </c>
      <c r="AI2549" s="86">
        <f t="shared" si="593"/>
        <v>1191</v>
      </c>
      <c r="AJ2549" s="86">
        <f t="shared" si="594"/>
        <v>67</v>
      </c>
      <c r="AK2549" s="122"/>
      <c r="AL2549" s="85">
        <v>122.77</v>
      </c>
      <c r="AM2549" s="85">
        <v>1</v>
      </c>
      <c r="AN2549" s="124">
        <f t="shared" si="601"/>
        <v>73.661999999999992</v>
      </c>
      <c r="AO2549" s="86">
        <f t="shared" si="595"/>
        <v>295</v>
      </c>
      <c r="AP2549" s="85">
        <v>1</v>
      </c>
      <c r="AQ2549" s="85">
        <v>36.831000000000003</v>
      </c>
      <c r="AR2549" s="85">
        <f t="shared" si="596"/>
        <v>147</v>
      </c>
      <c r="AS2549" s="86">
        <f t="shared" si="598"/>
        <v>1191</v>
      </c>
      <c r="AT2549" s="170">
        <f t="shared" si="599"/>
        <v>0</v>
      </c>
      <c r="AU2549" s="86">
        <v>1191</v>
      </c>
      <c r="AV2549" s="170">
        <f t="shared" si="597"/>
        <v>0</v>
      </c>
    </row>
    <row r="2550" spans="1:48" s="73" customFormat="1" ht="45" x14ac:dyDescent="0.2">
      <c r="A2550" s="10" t="s">
        <v>555</v>
      </c>
      <c r="B2550" s="14" t="s">
        <v>36</v>
      </c>
      <c r="C2550" s="14" t="s">
        <v>37</v>
      </c>
      <c r="D2550" s="14" t="s">
        <v>6866</v>
      </c>
      <c r="E2550" s="58">
        <v>322407</v>
      </c>
      <c r="F2550" s="15" t="s">
        <v>6867</v>
      </c>
      <c r="G2550" s="15" t="s">
        <v>6696</v>
      </c>
      <c r="H2550" s="16">
        <v>100011639</v>
      </c>
      <c r="I2550" s="62">
        <v>710023545</v>
      </c>
      <c r="J2550" s="13">
        <v>37942620</v>
      </c>
      <c r="K2550" s="15" t="s">
        <v>92</v>
      </c>
      <c r="L2550" s="12" t="s">
        <v>555</v>
      </c>
      <c r="M2550" s="15" t="s">
        <v>556</v>
      </c>
      <c r="N2550" s="49">
        <v>8601</v>
      </c>
      <c r="O2550" s="15" t="s">
        <v>6868</v>
      </c>
      <c r="P2550" s="15" t="s">
        <v>6869</v>
      </c>
      <c r="Q2550" s="48">
        <v>519618</v>
      </c>
      <c r="R2550" s="11" t="s">
        <v>45</v>
      </c>
      <c r="S2550" s="120">
        <v>2248</v>
      </c>
      <c r="T2550" s="85">
        <v>107.03</v>
      </c>
      <c r="U2550" s="86">
        <v>4</v>
      </c>
      <c r="V2550" s="123">
        <v>46.825625000000002</v>
      </c>
      <c r="W2550" s="85">
        <f t="shared" si="602"/>
        <v>1498</v>
      </c>
      <c r="X2550" s="86">
        <v>0</v>
      </c>
      <c r="Y2550" s="85">
        <v>16.054500000000001</v>
      </c>
      <c r="Z2550" s="86">
        <f t="shared" si="603"/>
        <v>0</v>
      </c>
      <c r="AA2550" s="86">
        <f t="shared" si="590"/>
        <v>1498</v>
      </c>
      <c r="AB2550" s="85">
        <v>122.77</v>
      </c>
      <c r="AC2550" s="85">
        <v>7</v>
      </c>
      <c r="AD2550" s="124">
        <f t="shared" si="600"/>
        <v>73.661999999999992</v>
      </c>
      <c r="AE2550" s="86">
        <f t="shared" si="591"/>
        <v>2063</v>
      </c>
      <c r="AF2550" s="85">
        <v>0</v>
      </c>
      <c r="AG2550" s="85">
        <v>36.831000000000003</v>
      </c>
      <c r="AH2550" s="85">
        <f t="shared" si="592"/>
        <v>0</v>
      </c>
      <c r="AI2550" s="86">
        <f t="shared" si="593"/>
        <v>3561</v>
      </c>
      <c r="AJ2550" s="86">
        <f t="shared" si="594"/>
        <v>1313</v>
      </c>
      <c r="AK2550" s="122"/>
      <c r="AL2550" s="85">
        <v>122.77</v>
      </c>
      <c r="AM2550" s="85">
        <v>7</v>
      </c>
      <c r="AN2550" s="124">
        <f t="shared" si="601"/>
        <v>73.661999999999992</v>
      </c>
      <c r="AO2550" s="86">
        <f t="shared" si="595"/>
        <v>2063</v>
      </c>
      <c r="AP2550" s="85">
        <v>0</v>
      </c>
      <c r="AQ2550" s="85">
        <v>36.831000000000003</v>
      </c>
      <c r="AR2550" s="85">
        <f t="shared" si="596"/>
        <v>0</v>
      </c>
      <c r="AS2550" s="86">
        <f t="shared" si="598"/>
        <v>3561</v>
      </c>
      <c r="AT2550" s="170">
        <f t="shared" si="599"/>
        <v>0</v>
      </c>
      <c r="AU2550" s="86">
        <v>3561</v>
      </c>
      <c r="AV2550" s="170">
        <f t="shared" si="597"/>
        <v>0</v>
      </c>
    </row>
    <row r="2551" spans="1:48" s="73" customFormat="1" x14ac:dyDescent="0.2">
      <c r="A2551" s="10" t="s">
        <v>555</v>
      </c>
      <c r="B2551" s="14" t="s">
        <v>36</v>
      </c>
      <c r="C2551" s="14" t="s">
        <v>37</v>
      </c>
      <c r="D2551" s="14" t="s">
        <v>7230</v>
      </c>
      <c r="E2551" s="58">
        <v>326283</v>
      </c>
      <c r="F2551" s="15" t="s">
        <v>7231</v>
      </c>
      <c r="G2551" s="15" t="s">
        <v>6696</v>
      </c>
      <c r="H2551" s="16">
        <v>100012028</v>
      </c>
      <c r="I2551" s="62">
        <v>37874136</v>
      </c>
      <c r="J2551" s="13">
        <v>37874136</v>
      </c>
      <c r="K2551" s="15" t="s">
        <v>48</v>
      </c>
      <c r="L2551" s="12" t="s">
        <v>555</v>
      </c>
      <c r="M2551" s="15" t="s">
        <v>7190</v>
      </c>
      <c r="N2551" s="49">
        <v>6001</v>
      </c>
      <c r="O2551" s="15" t="s">
        <v>7232</v>
      </c>
      <c r="P2551" s="15" t="s">
        <v>7234</v>
      </c>
      <c r="Q2551" s="48">
        <v>523585</v>
      </c>
      <c r="R2551" s="11" t="s">
        <v>86</v>
      </c>
      <c r="S2551" s="120">
        <v>15172</v>
      </c>
      <c r="T2551" s="85">
        <v>107.03</v>
      </c>
      <c r="U2551" s="86">
        <v>27</v>
      </c>
      <c r="V2551" s="123">
        <v>46.825625000000002</v>
      </c>
      <c r="W2551" s="85">
        <f t="shared" si="602"/>
        <v>10114</v>
      </c>
      <c r="X2551" s="86">
        <v>0</v>
      </c>
      <c r="Y2551" s="85">
        <v>16.054500000000001</v>
      </c>
      <c r="Z2551" s="86">
        <f t="shared" si="603"/>
        <v>0</v>
      </c>
      <c r="AA2551" s="86">
        <f t="shared" si="590"/>
        <v>10114</v>
      </c>
      <c r="AB2551" s="85">
        <v>122.77</v>
      </c>
      <c r="AC2551" s="85">
        <v>28</v>
      </c>
      <c r="AD2551" s="124">
        <f t="shared" si="600"/>
        <v>73.661999999999992</v>
      </c>
      <c r="AE2551" s="86">
        <f t="shared" si="591"/>
        <v>8250</v>
      </c>
      <c r="AF2551" s="85">
        <v>0</v>
      </c>
      <c r="AG2551" s="85">
        <v>36.831000000000003</v>
      </c>
      <c r="AH2551" s="85">
        <f t="shared" si="592"/>
        <v>0</v>
      </c>
      <c r="AI2551" s="86">
        <f t="shared" si="593"/>
        <v>18364</v>
      </c>
      <c r="AJ2551" s="86">
        <f t="shared" si="594"/>
        <v>3192</v>
      </c>
      <c r="AK2551" s="122"/>
      <c r="AL2551" s="85">
        <v>122.77</v>
      </c>
      <c r="AM2551" s="85">
        <v>28</v>
      </c>
      <c r="AN2551" s="124">
        <f t="shared" si="601"/>
        <v>73.661999999999992</v>
      </c>
      <c r="AO2551" s="86">
        <f t="shared" si="595"/>
        <v>8250</v>
      </c>
      <c r="AP2551" s="85">
        <v>0</v>
      </c>
      <c r="AQ2551" s="85">
        <v>36.831000000000003</v>
      </c>
      <c r="AR2551" s="85">
        <f t="shared" si="596"/>
        <v>0</v>
      </c>
      <c r="AS2551" s="86">
        <f t="shared" si="598"/>
        <v>18364</v>
      </c>
      <c r="AT2551" s="170">
        <f t="shared" si="599"/>
        <v>0</v>
      </c>
      <c r="AU2551" s="86">
        <v>18364</v>
      </c>
      <c r="AV2551" s="170">
        <f t="shared" si="597"/>
        <v>0</v>
      </c>
    </row>
    <row r="2552" spans="1:48" s="73" customFormat="1" x14ac:dyDescent="0.2">
      <c r="A2552" s="10" t="s">
        <v>555</v>
      </c>
      <c r="B2552" s="14" t="s">
        <v>36</v>
      </c>
      <c r="C2552" s="14" t="s">
        <v>37</v>
      </c>
      <c r="D2552" s="14" t="s">
        <v>7402</v>
      </c>
      <c r="E2552" s="58">
        <v>327646</v>
      </c>
      <c r="F2552" s="15" t="s">
        <v>7403</v>
      </c>
      <c r="G2552" s="15" t="s">
        <v>6696</v>
      </c>
      <c r="H2552" s="16">
        <v>100012912</v>
      </c>
      <c r="I2552" s="62">
        <v>710141635</v>
      </c>
      <c r="J2552" s="13">
        <v>710141635</v>
      </c>
      <c r="K2552" s="15" t="s">
        <v>48</v>
      </c>
      <c r="L2552" s="12" t="s">
        <v>555</v>
      </c>
      <c r="M2552" s="15" t="s">
        <v>6697</v>
      </c>
      <c r="N2552" s="49">
        <v>8001</v>
      </c>
      <c r="O2552" s="15" t="s">
        <v>7404</v>
      </c>
      <c r="P2552" s="15" t="s">
        <v>7413</v>
      </c>
      <c r="Q2552" s="48">
        <v>524140</v>
      </c>
      <c r="R2552" s="11" t="s">
        <v>45</v>
      </c>
      <c r="S2552" s="120">
        <v>17981</v>
      </c>
      <c r="T2552" s="85">
        <v>107.03</v>
      </c>
      <c r="U2552" s="86">
        <v>32</v>
      </c>
      <c r="V2552" s="123">
        <v>46.825625000000002</v>
      </c>
      <c r="W2552" s="85">
        <f t="shared" si="602"/>
        <v>11987</v>
      </c>
      <c r="X2552" s="86">
        <v>0</v>
      </c>
      <c r="Y2552" s="85">
        <v>16.054500000000001</v>
      </c>
      <c r="Z2552" s="86">
        <f t="shared" si="603"/>
        <v>0</v>
      </c>
      <c r="AA2552" s="86">
        <f t="shared" si="590"/>
        <v>11987</v>
      </c>
      <c r="AB2552" s="85">
        <v>122.77</v>
      </c>
      <c r="AC2552" s="85">
        <v>22</v>
      </c>
      <c r="AD2552" s="124">
        <f t="shared" si="600"/>
        <v>73.661999999999992</v>
      </c>
      <c r="AE2552" s="86">
        <f t="shared" si="591"/>
        <v>6482</v>
      </c>
      <c r="AF2552" s="85">
        <v>0</v>
      </c>
      <c r="AG2552" s="85">
        <v>36.831000000000003</v>
      </c>
      <c r="AH2552" s="85">
        <f t="shared" si="592"/>
        <v>0</v>
      </c>
      <c r="AI2552" s="86">
        <f t="shared" si="593"/>
        <v>18469</v>
      </c>
      <c r="AJ2552" s="86">
        <f t="shared" si="594"/>
        <v>488</v>
      </c>
      <c r="AK2552" s="122"/>
      <c r="AL2552" s="85">
        <v>122.77</v>
      </c>
      <c r="AM2552" s="85">
        <v>22</v>
      </c>
      <c r="AN2552" s="124">
        <f t="shared" si="601"/>
        <v>73.661999999999992</v>
      </c>
      <c r="AO2552" s="86">
        <f t="shared" si="595"/>
        <v>6482</v>
      </c>
      <c r="AP2552" s="85">
        <v>0</v>
      </c>
      <c r="AQ2552" s="85">
        <v>36.831000000000003</v>
      </c>
      <c r="AR2552" s="85">
        <f t="shared" si="596"/>
        <v>0</v>
      </c>
      <c r="AS2552" s="86">
        <f t="shared" si="598"/>
        <v>18469</v>
      </c>
      <c r="AT2552" s="170">
        <f t="shared" si="599"/>
        <v>0</v>
      </c>
      <c r="AU2552" s="86">
        <v>18469</v>
      </c>
      <c r="AV2552" s="170">
        <f t="shared" si="597"/>
        <v>0</v>
      </c>
    </row>
    <row r="2553" spans="1:48" s="73" customFormat="1" ht="45" x14ac:dyDescent="0.2">
      <c r="A2553" s="10" t="s">
        <v>555</v>
      </c>
      <c r="B2553" s="14" t="s">
        <v>36</v>
      </c>
      <c r="C2553" s="14" t="s">
        <v>37</v>
      </c>
      <c r="D2553" s="14" t="s">
        <v>7654</v>
      </c>
      <c r="E2553" s="58">
        <v>327590</v>
      </c>
      <c r="F2553" s="15" t="s">
        <v>7655</v>
      </c>
      <c r="G2553" s="15" t="s">
        <v>6696</v>
      </c>
      <c r="H2553" s="16">
        <v>100013221</v>
      </c>
      <c r="I2553" s="62">
        <v>710028849</v>
      </c>
      <c r="J2553" s="13">
        <v>36158097</v>
      </c>
      <c r="K2553" s="15" t="s">
        <v>105</v>
      </c>
      <c r="L2553" s="12" t="s">
        <v>555</v>
      </c>
      <c r="M2553" s="15" t="s">
        <v>7445</v>
      </c>
      <c r="N2553" s="49">
        <v>8256</v>
      </c>
      <c r="O2553" s="15" t="s">
        <v>7656</v>
      </c>
      <c r="P2553" s="15" t="s">
        <v>7657</v>
      </c>
      <c r="Q2553" s="48">
        <v>525006</v>
      </c>
      <c r="R2553" s="11" t="s">
        <v>45</v>
      </c>
      <c r="S2553" s="120">
        <v>12924</v>
      </c>
      <c r="T2553" s="85">
        <v>107.03</v>
      </c>
      <c r="U2553" s="86">
        <v>23</v>
      </c>
      <c r="V2553" s="123">
        <v>46.825625000000002</v>
      </c>
      <c r="W2553" s="85">
        <f t="shared" si="602"/>
        <v>8616</v>
      </c>
      <c r="X2553" s="86">
        <v>0</v>
      </c>
      <c r="Y2553" s="85">
        <v>16.054500000000001</v>
      </c>
      <c r="Z2553" s="86">
        <f t="shared" si="603"/>
        <v>0</v>
      </c>
      <c r="AA2553" s="86">
        <f t="shared" si="590"/>
        <v>8616</v>
      </c>
      <c r="AB2553" s="85">
        <v>122.77</v>
      </c>
      <c r="AC2553" s="85">
        <v>29</v>
      </c>
      <c r="AD2553" s="124">
        <f t="shared" si="600"/>
        <v>73.661999999999992</v>
      </c>
      <c r="AE2553" s="86">
        <f t="shared" si="591"/>
        <v>8545</v>
      </c>
      <c r="AF2553" s="85">
        <v>0</v>
      </c>
      <c r="AG2553" s="85">
        <v>36.831000000000003</v>
      </c>
      <c r="AH2553" s="85">
        <f t="shared" si="592"/>
        <v>0</v>
      </c>
      <c r="AI2553" s="86">
        <f t="shared" si="593"/>
        <v>17161</v>
      </c>
      <c r="AJ2553" s="86">
        <f t="shared" si="594"/>
        <v>4237</v>
      </c>
      <c r="AK2553" s="122"/>
      <c r="AL2553" s="85">
        <v>122.77</v>
      </c>
      <c r="AM2553" s="85">
        <v>29</v>
      </c>
      <c r="AN2553" s="124">
        <f t="shared" si="601"/>
        <v>73.661999999999992</v>
      </c>
      <c r="AO2553" s="86">
        <f t="shared" si="595"/>
        <v>8545</v>
      </c>
      <c r="AP2553" s="85">
        <v>0</v>
      </c>
      <c r="AQ2553" s="85">
        <v>36.831000000000003</v>
      </c>
      <c r="AR2553" s="85">
        <f t="shared" si="596"/>
        <v>0</v>
      </c>
      <c r="AS2553" s="86">
        <f t="shared" si="598"/>
        <v>17161</v>
      </c>
      <c r="AT2553" s="170">
        <f t="shared" si="599"/>
        <v>0</v>
      </c>
      <c r="AU2553" s="86">
        <v>17161</v>
      </c>
      <c r="AV2553" s="170">
        <f t="shared" si="597"/>
        <v>0</v>
      </c>
    </row>
    <row r="2554" spans="1:48" s="73" customFormat="1" ht="45" x14ac:dyDescent="0.2">
      <c r="A2554" s="10" t="s">
        <v>555</v>
      </c>
      <c r="B2554" s="14" t="s">
        <v>36</v>
      </c>
      <c r="C2554" s="14" t="s">
        <v>37</v>
      </c>
      <c r="D2554" s="14" t="s">
        <v>7895</v>
      </c>
      <c r="E2554" s="58">
        <v>330035</v>
      </c>
      <c r="F2554" s="15" t="s">
        <v>7896</v>
      </c>
      <c r="G2554" s="15" t="s">
        <v>6696</v>
      </c>
      <c r="H2554" s="16">
        <v>100013460</v>
      </c>
      <c r="I2554" s="62">
        <v>710040377</v>
      </c>
      <c r="J2554" s="13">
        <v>37872885</v>
      </c>
      <c r="K2554" s="15" t="s">
        <v>105</v>
      </c>
      <c r="L2554" s="12" t="s">
        <v>555</v>
      </c>
      <c r="M2554" s="15" t="s">
        <v>7841</v>
      </c>
      <c r="N2554" s="49">
        <v>6541</v>
      </c>
      <c r="O2554" s="15" t="s">
        <v>7897</v>
      </c>
      <c r="P2554" s="15" t="s">
        <v>7898</v>
      </c>
      <c r="Q2554" s="48">
        <v>526878</v>
      </c>
      <c r="R2554" s="11" t="s">
        <v>45</v>
      </c>
      <c r="S2554" s="120">
        <v>15172</v>
      </c>
      <c r="T2554" s="85">
        <v>107.03</v>
      </c>
      <c r="U2554" s="86">
        <v>27</v>
      </c>
      <c r="V2554" s="123">
        <v>46.825625000000002</v>
      </c>
      <c r="W2554" s="85">
        <f t="shared" si="602"/>
        <v>10114</v>
      </c>
      <c r="X2554" s="86">
        <v>0</v>
      </c>
      <c r="Y2554" s="85">
        <v>16.054500000000001</v>
      </c>
      <c r="Z2554" s="86">
        <f t="shared" si="603"/>
        <v>0</v>
      </c>
      <c r="AA2554" s="86">
        <f t="shared" si="590"/>
        <v>10114</v>
      </c>
      <c r="AB2554" s="85">
        <v>122.77</v>
      </c>
      <c r="AC2554" s="85">
        <v>24</v>
      </c>
      <c r="AD2554" s="124">
        <f t="shared" si="600"/>
        <v>73.661999999999992</v>
      </c>
      <c r="AE2554" s="86">
        <f t="shared" si="591"/>
        <v>7072</v>
      </c>
      <c r="AF2554" s="85">
        <v>0</v>
      </c>
      <c r="AG2554" s="85">
        <v>36.831000000000003</v>
      </c>
      <c r="AH2554" s="85">
        <f t="shared" si="592"/>
        <v>0</v>
      </c>
      <c r="AI2554" s="86">
        <f t="shared" si="593"/>
        <v>17186</v>
      </c>
      <c r="AJ2554" s="86">
        <f t="shared" si="594"/>
        <v>2014</v>
      </c>
      <c r="AK2554" s="122"/>
      <c r="AL2554" s="85">
        <v>122.77</v>
      </c>
      <c r="AM2554" s="85">
        <v>24</v>
      </c>
      <c r="AN2554" s="124">
        <f t="shared" si="601"/>
        <v>73.661999999999992</v>
      </c>
      <c r="AO2554" s="86">
        <f t="shared" si="595"/>
        <v>7072</v>
      </c>
      <c r="AP2554" s="85">
        <v>0</v>
      </c>
      <c r="AQ2554" s="85">
        <v>36.831000000000003</v>
      </c>
      <c r="AR2554" s="85">
        <f t="shared" si="596"/>
        <v>0</v>
      </c>
      <c r="AS2554" s="86">
        <f t="shared" si="598"/>
        <v>17186</v>
      </c>
      <c r="AT2554" s="170">
        <f t="shared" si="599"/>
        <v>0</v>
      </c>
      <c r="AU2554" s="86">
        <v>17186</v>
      </c>
      <c r="AV2554" s="170">
        <f t="shared" si="597"/>
        <v>0</v>
      </c>
    </row>
    <row r="2555" spans="1:48" s="73" customFormat="1" x14ac:dyDescent="0.2">
      <c r="A2555" s="10" t="s">
        <v>555</v>
      </c>
      <c r="B2555" s="14" t="s">
        <v>36</v>
      </c>
      <c r="C2555" s="14" t="s">
        <v>37</v>
      </c>
      <c r="D2555" s="14" t="s">
        <v>6708</v>
      </c>
      <c r="E2555" s="58">
        <v>321842</v>
      </c>
      <c r="F2555" s="15" t="s">
        <v>6709</v>
      </c>
      <c r="G2555" s="15" t="s">
        <v>6696</v>
      </c>
      <c r="H2555" s="16">
        <v>100011459</v>
      </c>
      <c r="I2555" s="62">
        <v>710023103</v>
      </c>
      <c r="J2555" s="13">
        <v>710023103</v>
      </c>
      <c r="K2555" s="15" t="s">
        <v>48</v>
      </c>
      <c r="L2555" s="12" t="s">
        <v>555</v>
      </c>
      <c r="M2555" s="15" t="s">
        <v>556</v>
      </c>
      <c r="N2555" s="49">
        <v>8501</v>
      </c>
      <c r="O2555" s="15" t="s">
        <v>557</v>
      </c>
      <c r="P2555" s="15" t="s">
        <v>5221</v>
      </c>
      <c r="Q2555" s="48">
        <v>519006</v>
      </c>
      <c r="R2555" s="11" t="s">
        <v>45</v>
      </c>
      <c r="S2555" s="120">
        <v>22476</v>
      </c>
      <c r="T2555" s="85">
        <v>107.03</v>
      </c>
      <c r="U2555" s="86">
        <v>40</v>
      </c>
      <c r="V2555" s="123">
        <v>46.825625000000002</v>
      </c>
      <c r="W2555" s="85">
        <f t="shared" si="602"/>
        <v>14984</v>
      </c>
      <c r="X2555" s="86">
        <v>0</v>
      </c>
      <c r="Y2555" s="85">
        <v>16.054500000000001</v>
      </c>
      <c r="Z2555" s="86">
        <f t="shared" si="603"/>
        <v>0</v>
      </c>
      <c r="AA2555" s="86">
        <f t="shared" si="590"/>
        <v>14984</v>
      </c>
      <c r="AB2555" s="85">
        <v>122.77</v>
      </c>
      <c r="AC2555" s="85">
        <v>44</v>
      </c>
      <c r="AD2555" s="124">
        <f t="shared" si="600"/>
        <v>73.661999999999992</v>
      </c>
      <c r="AE2555" s="86">
        <f t="shared" si="591"/>
        <v>12965</v>
      </c>
      <c r="AF2555" s="85">
        <v>0</v>
      </c>
      <c r="AG2555" s="85">
        <v>36.831000000000003</v>
      </c>
      <c r="AH2555" s="85">
        <f t="shared" si="592"/>
        <v>0</v>
      </c>
      <c r="AI2555" s="86">
        <f t="shared" si="593"/>
        <v>27949</v>
      </c>
      <c r="AJ2555" s="86">
        <f t="shared" si="594"/>
        <v>5473</v>
      </c>
      <c r="AK2555" s="122"/>
      <c r="AL2555" s="85">
        <v>122.77</v>
      </c>
      <c r="AM2555" s="85">
        <v>44</v>
      </c>
      <c r="AN2555" s="124">
        <f t="shared" si="601"/>
        <v>73.661999999999992</v>
      </c>
      <c r="AO2555" s="86">
        <f t="shared" si="595"/>
        <v>12965</v>
      </c>
      <c r="AP2555" s="85">
        <v>0</v>
      </c>
      <c r="AQ2555" s="85">
        <v>36.831000000000003</v>
      </c>
      <c r="AR2555" s="85">
        <f t="shared" si="596"/>
        <v>0</v>
      </c>
      <c r="AS2555" s="86">
        <f t="shared" si="598"/>
        <v>27949</v>
      </c>
      <c r="AT2555" s="170">
        <f t="shared" si="599"/>
        <v>0</v>
      </c>
      <c r="AU2555" s="86">
        <v>27949</v>
      </c>
      <c r="AV2555" s="170">
        <f t="shared" si="597"/>
        <v>0</v>
      </c>
    </row>
    <row r="2556" spans="1:48" s="73" customFormat="1" ht="30" x14ac:dyDescent="0.2">
      <c r="A2556" s="10" t="s">
        <v>555</v>
      </c>
      <c r="B2556" s="14" t="s">
        <v>36</v>
      </c>
      <c r="C2556" s="14" t="s">
        <v>37</v>
      </c>
      <c r="D2556" s="14" t="s">
        <v>7485</v>
      </c>
      <c r="E2556" s="58">
        <v>326984</v>
      </c>
      <c r="F2556" s="15" t="s">
        <v>7486</v>
      </c>
      <c r="G2556" s="15" t="s">
        <v>6696</v>
      </c>
      <c r="H2556" s="16">
        <v>100012641</v>
      </c>
      <c r="I2556" s="62">
        <v>710028377</v>
      </c>
      <c r="J2556" s="13">
        <v>710028377</v>
      </c>
      <c r="K2556" s="15" t="s">
        <v>48</v>
      </c>
      <c r="L2556" s="12" t="s">
        <v>555</v>
      </c>
      <c r="M2556" s="15" t="s">
        <v>6697</v>
      </c>
      <c r="N2556" s="49">
        <v>8204</v>
      </c>
      <c r="O2556" s="15" t="s">
        <v>7487</v>
      </c>
      <c r="P2556" s="15" t="s">
        <v>7488</v>
      </c>
      <c r="Q2556" s="48">
        <v>524352</v>
      </c>
      <c r="R2556" s="11" t="s">
        <v>45</v>
      </c>
      <c r="S2556" s="120">
        <v>8429</v>
      </c>
      <c r="T2556" s="85">
        <v>107.03</v>
      </c>
      <c r="U2556" s="86">
        <v>15</v>
      </c>
      <c r="V2556" s="123">
        <v>46.825625000000002</v>
      </c>
      <c r="W2556" s="85">
        <f t="shared" si="602"/>
        <v>5619</v>
      </c>
      <c r="X2556" s="86">
        <v>0</v>
      </c>
      <c r="Y2556" s="85">
        <v>16.054500000000001</v>
      </c>
      <c r="Z2556" s="86">
        <f t="shared" si="603"/>
        <v>0</v>
      </c>
      <c r="AA2556" s="86">
        <f t="shared" si="590"/>
        <v>5619</v>
      </c>
      <c r="AB2556" s="85">
        <v>122.77</v>
      </c>
      <c r="AC2556" s="85">
        <v>36</v>
      </c>
      <c r="AD2556" s="124">
        <f t="shared" si="600"/>
        <v>73.661999999999992</v>
      </c>
      <c r="AE2556" s="86">
        <f t="shared" si="591"/>
        <v>10607</v>
      </c>
      <c r="AF2556" s="85">
        <v>0</v>
      </c>
      <c r="AG2556" s="85">
        <v>36.831000000000003</v>
      </c>
      <c r="AH2556" s="85">
        <f t="shared" si="592"/>
        <v>0</v>
      </c>
      <c r="AI2556" s="86">
        <f t="shared" si="593"/>
        <v>16226</v>
      </c>
      <c r="AJ2556" s="86">
        <f t="shared" si="594"/>
        <v>7797</v>
      </c>
      <c r="AK2556" s="122"/>
      <c r="AL2556" s="85">
        <v>122.77</v>
      </c>
      <c r="AM2556" s="85">
        <v>36</v>
      </c>
      <c r="AN2556" s="124">
        <f t="shared" si="601"/>
        <v>73.661999999999992</v>
      </c>
      <c r="AO2556" s="86">
        <f t="shared" si="595"/>
        <v>10607</v>
      </c>
      <c r="AP2556" s="85">
        <v>0</v>
      </c>
      <c r="AQ2556" s="85">
        <v>36.831000000000003</v>
      </c>
      <c r="AR2556" s="85">
        <f t="shared" si="596"/>
        <v>0</v>
      </c>
      <c r="AS2556" s="86">
        <f t="shared" si="598"/>
        <v>16226</v>
      </c>
      <c r="AT2556" s="170">
        <f t="shared" si="599"/>
        <v>0</v>
      </c>
      <c r="AU2556" s="86">
        <v>16226</v>
      </c>
      <c r="AV2556" s="170">
        <f t="shared" si="597"/>
        <v>0</v>
      </c>
    </row>
    <row r="2557" spans="1:48" s="73" customFormat="1" ht="30" x14ac:dyDescent="0.2">
      <c r="A2557" s="10" t="s">
        <v>555</v>
      </c>
      <c r="B2557" s="14" t="s">
        <v>36</v>
      </c>
      <c r="C2557" s="14" t="s">
        <v>37</v>
      </c>
      <c r="D2557" s="14" t="s">
        <v>6708</v>
      </c>
      <c r="E2557" s="58">
        <v>321842</v>
      </c>
      <c r="F2557" s="15" t="s">
        <v>6709</v>
      </c>
      <c r="G2557" s="15" t="s">
        <v>6696</v>
      </c>
      <c r="H2557" s="16">
        <v>100011461</v>
      </c>
      <c r="I2557" s="62">
        <v>710038380</v>
      </c>
      <c r="J2557" s="13">
        <v>710038380</v>
      </c>
      <c r="K2557" s="15" t="s">
        <v>48</v>
      </c>
      <c r="L2557" s="12" t="s">
        <v>555</v>
      </c>
      <c r="M2557" s="15" t="s">
        <v>556</v>
      </c>
      <c r="N2557" s="49">
        <v>8501</v>
      </c>
      <c r="O2557" s="15" t="s">
        <v>557</v>
      </c>
      <c r="P2557" s="15" t="s">
        <v>6710</v>
      </c>
      <c r="Q2557" s="48">
        <v>519006</v>
      </c>
      <c r="R2557" s="11" t="s">
        <v>45</v>
      </c>
      <c r="S2557" s="120">
        <v>17981</v>
      </c>
      <c r="T2557" s="85">
        <v>107.03</v>
      </c>
      <c r="U2557" s="86">
        <v>32</v>
      </c>
      <c r="V2557" s="123">
        <v>46.825625000000002</v>
      </c>
      <c r="W2557" s="85">
        <f t="shared" si="602"/>
        <v>11987</v>
      </c>
      <c r="X2557" s="86">
        <v>0</v>
      </c>
      <c r="Y2557" s="85">
        <v>16.054500000000001</v>
      </c>
      <c r="Z2557" s="86">
        <f t="shared" si="603"/>
        <v>0</v>
      </c>
      <c r="AA2557" s="86">
        <f t="shared" si="590"/>
        <v>11987</v>
      </c>
      <c r="AB2557" s="85">
        <v>122.77</v>
      </c>
      <c r="AC2557" s="85">
        <v>52</v>
      </c>
      <c r="AD2557" s="124">
        <f t="shared" si="600"/>
        <v>73.661999999999992</v>
      </c>
      <c r="AE2557" s="86">
        <f t="shared" si="591"/>
        <v>15322</v>
      </c>
      <c r="AF2557" s="85">
        <v>0</v>
      </c>
      <c r="AG2557" s="85">
        <v>36.831000000000003</v>
      </c>
      <c r="AH2557" s="85">
        <f t="shared" si="592"/>
        <v>0</v>
      </c>
      <c r="AI2557" s="86">
        <f t="shared" si="593"/>
        <v>27309</v>
      </c>
      <c r="AJ2557" s="86">
        <f t="shared" si="594"/>
        <v>9328</v>
      </c>
      <c r="AK2557" s="122"/>
      <c r="AL2557" s="85">
        <v>122.77</v>
      </c>
      <c r="AM2557" s="85">
        <v>52</v>
      </c>
      <c r="AN2557" s="124">
        <f t="shared" si="601"/>
        <v>73.661999999999992</v>
      </c>
      <c r="AO2557" s="86">
        <f t="shared" si="595"/>
        <v>15322</v>
      </c>
      <c r="AP2557" s="85">
        <v>0</v>
      </c>
      <c r="AQ2557" s="85">
        <v>36.831000000000003</v>
      </c>
      <c r="AR2557" s="85">
        <f t="shared" si="596"/>
        <v>0</v>
      </c>
      <c r="AS2557" s="86">
        <f t="shared" si="598"/>
        <v>27309</v>
      </c>
      <c r="AT2557" s="170">
        <f t="shared" si="599"/>
        <v>0</v>
      </c>
      <c r="AU2557" s="86">
        <v>27309</v>
      </c>
      <c r="AV2557" s="170">
        <f t="shared" si="597"/>
        <v>0</v>
      </c>
    </row>
    <row r="2558" spans="1:48" s="73" customFormat="1" x14ac:dyDescent="0.2">
      <c r="A2558" s="10" t="s">
        <v>555</v>
      </c>
      <c r="B2558" s="14" t="s">
        <v>36</v>
      </c>
      <c r="C2558" s="14" t="s">
        <v>37</v>
      </c>
      <c r="D2558" s="14" t="s">
        <v>7402</v>
      </c>
      <c r="E2558" s="58">
        <v>327646</v>
      </c>
      <c r="F2558" s="15" t="s">
        <v>7403</v>
      </c>
      <c r="G2558" s="15" t="s">
        <v>6696</v>
      </c>
      <c r="H2558" s="70">
        <v>100019411</v>
      </c>
      <c r="I2558" s="62">
        <v>710280696</v>
      </c>
      <c r="J2558" s="13">
        <v>54007267</v>
      </c>
      <c r="K2558" s="52" t="s">
        <v>92</v>
      </c>
      <c r="L2558" s="12" t="s">
        <v>555</v>
      </c>
      <c r="M2558" s="52" t="s">
        <v>7404</v>
      </c>
      <c r="N2558" s="49">
        <v>8001</v>
      </c>
      <c r="O2558" s="52" t="s">
        <v>7404</v>
      </c>
      <c r="P2558" s="52" t="s">
        <v>7425</v>
      </c>
      <c r="Q2558" s="48" t="s">
        <v>10665</v>
      </c>
      <c r="R2558" s="11" t="s">
        <v>45</v>
      </c>
      <c r="S2558" s="120">
        <v>17981</v>
      </c>
      <c r="T2558" s="85">
        <v>107.03</v>
      </c>
      <c r="U2558" s="86">
        <v>32</v>
      </c>
      <c r="V2558" s="123">
        <v>46.825625000000002</v>
      </c>
      <c r="W2558" s="85">
        <f t="shared" si="602"/>
        <v>11987</v>
      </c>
      <c r="X2558" s="86">
        <v>0</v>
      </c>
      <c r="Y2558" s="85">
        <v>16.054500000000001</v>
      </c>
      <c r="Z2558" s="86">
        <f t="shared" si="603"/>
        <v>0</v>
      </c>
      <c r="AA2558" s="86">
        <f t="shared" si="590"/>
        <v>11987</v>
      </c>
      <c r="AB2558" s="85">
        <v>122.77</v>
      </c>
      <c r="AC2558" s="85">
        <v>22</v>
      </c>
      <c r="AD2558" s="124">
        <f t="shared" si="600"/>
        <v>73.661999999999992</v>
      </c>
      <c r="AE2558" s="86">
        <f t="shared" si="591"/>
        <v>6482</v>
      </c>
      <c r="AF2558" s="85">
        <v>0</v>
      </c>
      <c r="AG2558" s="85">
        <v>36.831000000000003</v>
      </c>
      <c r="AH2558" s="85">
        <f t="shared" si="592"/>
        <v>0</v>
      </c>
      <c r="AI2558" s="86">
        <f t="shared" si="593"/>
        <v>18469</v>
      </c>
      <c r="AJ2558" s="86">
        <f t="shared" si="594"/>
        <v>488</v>
      </c>
      <c r="AK2558" s="122"/>
      <c r="AL2558" s="85">
        <v>122.77</v>
      </c>
      <c r="AM2558" s="85">
        <v>22</v>
      </c>
      <c r="AN2558" s="124">
        <f t="shared" si="601"/>
        <v>73.661999999999992</v>
      </c>
      <c r="AO2558" s="86">
        <f t="shared" si="595"/>
        <v>6482</v>
      </c>
      <c r="AP2558" s="85">
        <v>0</v>
      </c>
      <c r="AQ2558" s="85">
        <v>36.831000000000003</v>
      </c>
      <c r="AR2558" s="85">
        <f t="shared" si="596"/>
        <v>0</v>
      </c>
      <c r="AS2558" s="86">
        <f t="shared" si="598"/>
        <v>18469</v>
      </c>
      <c r="AT2558" s="170">
        <f t="shared" si="599"/>
        <v>0</v>
      </c>
      <c r="AU2558" s="86">
        <v>18469</v>
      </c>
      <c r="AV2558" s="170">
        <f t="shared" si="597"/>
        <v>0</v>
      </c>
    </row>
    <row r="2559" spans="1:48" s="73" customFormat="1" ht="30" x14ac:dyDescent="0.2">
      <c r="A2559" s="10" t="s">
        <v>555</v>
      </c>
      <c r="B2559" s="14" t="s">
        <v>36</v>
      </c>
      <c r="C2559" s="14" t="s">
        <v>37</v>
      </c>
      <c r="D2559" s="14" t="s">
        <v>7607</v>
      </c>
      <c r="E2559" s="58">
        <v>327379</v>
      </c>
      <c r="F2559" s="15" t="s">
        <v>7608</v>
      </c>
      <c r="G2559" s="15" t="s">
        <v>6696</v>
      </c>
      <c r="H2559" s="16">
        <v>100013193</v>
      </c>
      <c r="I2559" s="62">
        <v>710141676</v>
      </c>
      <c r="J2559" s="13">
        <v>710141676</v>
      </c>
      <c r="K2559" s="15" t="s">
        <v>48</v>
      </c>
      <c r="L2559" s="12" t="s">
        <v>555</v>
      </c>
      <c r="M2559" s="15" t="s">
        <v>7445</v>
      </c>
      <c r="N2559" s="49">
        <v>8271</v>
      </c>
      <c r="O2559" s="15" t="s">
        <v>7609</v>
      </c>
      <c r="P2559" s="15" t="s">
        <v>7611</v>
      </c>
      <c r="Q2559" s="48">
        <v>524778</v>
      </c>
      <c r="R2559" s="11" t="s">
        <v>45</v>
      </c>
      <c r="S2559" s="120">
        <v>24724</v>
      </c>
      <c r="T2559" s="85">
        <v>107.03</v>
      </c>
      <c r="U2559" s="86">
        <v>44</v>
      </c>
      <c r="V2559" s="123">
        <v>46.825625000000002</v>
      </c>
      <c r="W2559" s="85">
        <f t="shared" si="602"/>
        <v>16483</v>
      </c>
      <c r="X2559" s="86">
        <v>0</v>
      </c>
      <c r="Y2559" s="85">
        <v>16.054500000000001</v>
      </c>
      <c r="Z2559" s="86">
        <f t="shared" si="603"/>
        <v>0</v>
      </c>
      <c r="AA2559" s="86">
        <f t="shared" si="590"/>
        <v>16483</v>
      </c>
      <c r="AB2559" s="85">
        <v>122.77</v>
      </c>
      <c r="AC2559" s="85">
        <v>43</v>
      </c>
      <c r="AD2559" s="124">
        <f t="shared" si="600"/>
        <v>73.661999999999992</v>
      </c>
      <c r="AE2559" s="86">
        <f t="shared" si="591"/>
        <v>12670</v>
      </c>
      <c r="AF2559" s="85">
        <v>0</v>
      </c>
      <c r="AG2559" s="85">
        <v>36.831000000000003</v>
      </c>
      <c r="AH2559" s="85">
        <f t="shared" si="592"/>
        <v>0</v>
      </c>
      <c r="AI2559" s="86">
        <f t="shared" si="593"/>
        <v>29153</v>
      </c>
      <c r="AJ2559" s="86">
        <f t="shared" si="594"/>
        <v>4429</v>
      </c>
      <c r="AK2559" s="122"/>
      <c r="AL2559" s="85">
        <v>122.77</v>
      </c>
      <c r="AM2559" s="85">
        <v>43</v>
      </c>
      <c r="AN2559" s="124">
        <f t="shared" si="601"/>
        <v>73.661999999999992</v>
      </c>
      <c r="AO2559" s="86">
        <f t="shared" si="595"/>
        <v>12670</v>
      </c>
      <c r="AP2559" s="85">
        <v>0</v>
      </c>
      <c r="AQ2559" s="85">
        <v>36.831000000000003</v>
      </c>
      <c r="AR2559" s="85">
        <f t="shared" si="596"/>
        <v>0</v>
      </c>
      <c r="AS2559" s="86">
        <f t="shared" si="598"/>
        <v>29153</v>
      </c>
      <c r="AT2559" s="170">
        <f t="shared" si="599"/>
        <v>0</v>
      </c>
      <c r="AU2559" s="86">
        <v>29153</v>
      </c>
      <c r="AV2559" s="170">
        <f t="shared" si="597"/>
        <v>0</v>
      </c>
    </row>
    <row r="2560" spans="1:48" s="73" customFormat="1" x14ac:dyDescent="0.2">
      <c r="A2560" s="10" t="s">
        <v>555</v>
      </c>
      <c r="B2560" s="14" t="s">
        <v>36</v>
      </c>
      <c r="C2560" s="14" t="s">
        <v>37</v>
      </c>
      <c r="D2560" s="14" t="s">
        <v>6870</v>
      </c>
      <c r="E2560" s="58">
        <v>322415</v>
      </c>
      <c r="F2560" s="15" t="s">
        <v>6871</v>
      </c>
      <c r="G2560" s="15" t="s">
        <v>6696</v>
      </c>
      <c r="H2560" s="16">
        <v>100011643</v>
      </c>
      <c r="I2560" s="62">
        <v>710023553</v>
      </c>
      <c r="J2560" s="13">
        <v>710023553</v>
      </c>
      <c r="K2560" s="15" t="s">
        <v>48</v>
      </c>
      <c r="L2560" s="12" t="s">
        <v>555</v>
      </c>
      <c r="M2560" s="15" t="s">
        <v>556</v>
      </c>
      <c r="N2560" s="49">
        <v>8612</v>
      </c>
      <c r="O2560" s="15" t="s">
        <v>6872</v>
      </c>
      <c r="P2560" s="15" t="s">
        <v>6873</v>
      </c>
      <c r="Q2560" s="48">
        <v>519626</v>
      </c>
      <c r="R2560" s="11" t="s">
        <v>45</v>
      </c>
      <c r="S2560" s="120">
        <v>1124</v>
      </c>
      <c r="T2560" s="85">
        <v>107.03</v>
      </c>
      <c r="U2560" s="86">
        <v>2</v>
      </c>
      <c r="V2560" s="123">
        <v>46.825625000000002</v>
      </c>
      <c r="W2560" s="85">
        <f t="shared" si="602"/>
        <v>749</v>
      </c>
      <c r="X2560" s="86">
        <v>0</v>
      </c>
      <c r="Y2560" s="85">
        <v>16.054500000000001</v>
      </c>
      <c r="Z2560" s="86">
        <f t="shared" si="603"/>
        <v>0</v>
      </c>
      <c r="AA2560" s="86">
        <f t="shared" si="590"/>
        <v>749</v>
      </c>
      <c r="AB2560" s="85">
        <v>122.77</v>
      </c>
      <c r="AC2560" s="85">
        <v>3</v>
      </c>
      <c r="AD2560" s="124">
        <f t="shared" si="600"/>
        <v>73.661999999999992</v>
      </c>
      <c r="AE2560" s="86">
        <f t="shared" si="591"/>
        <v>884</v>
      </c>
      <c r="AF2560" s="85">
        <v>0</v>
      </c>
      <c r="AG2560" s="85">
        <v>36.831000000000003</v>
      </c>
      <c r="AH2560" s="85">
        <f t="shared" si="592"/>
        <v>0</v>
      </c>
      <c r="AI2560" s="86">
        <f t="shared" si="593"/>
        <v>1633</v>
      </c>
      <c r="AJ2560" s="86">
        <f t="shared" si="594"/>
        <v>509</v>
      </c>
      <c r="AK2560" s="122"/>
      <c r="AL2560" s="85">
        <v>122.77</v>
      </c>
      <c r="AM2560" s="85">
        <v>3</v>
      </c>
      <c r="AN2560" s="124">
        <f t="shared" si="601"/>
        <v>73.661999999999992</v>
      </c>
      <c r="AO2560" s="86">
        <f t="shared" si="595"/>
        <v>884</v>
      </c>
      <c r="AP2560" s="85">
        <v>0</v>
      </c>
      <c r="AQ2560" s="85">
        <v>36.831000000000003</v>
      </c>
      <c r="AR2560" s="85">
        <f t="shared" si="596"/>
        <v>0</v>
      </c>
      <c r="AS2560" s="86">
        <f t="shared" si="598"/>
        <v>1633</v>
      </c>
      <c r="AT2560" s="170">
        <f t="shared" si="599"/>
        <v>0</v>
      </c>
      <c r="AU2560" s="86">
        <v>1633</v>
      </c>
      <c r="AV2560" s="170">
        <f t="shared" si="597"/>
        <v>0</v>
      </c>
    </row>
    <row r="2561" spans="1:48" s="73" customFormat="1" x14ac:dyDescent="0.2">
      <c r="A2561" s="10" t="s">
        <v>555</v>
      </c>
      <c r="B2561" s="14" t="s">
        <v>36</v>
      </c>
      <c r="C2561" s="14" t="s">
        <v>37</v>
      </c>
      <c r="D2561" s="14" t="s">
        <v>7632</v>
      </c>
      <c r="E2561" s="58">
        <v>327506</v>
      </c>
      <c r="F2561" s="15" t="s">
        <v>6871</v>
      </c>
      <c r="G2561" s="15" t="s">
        <v>6696</v>
      </c>
      <c r="H2561" s="16">
        <v>100012753</v>
      </c>
      <c r="I2561" s="62">
        <v>710028784</v>
      </c>
      <c r="J2561" s="13">
        <v>710028784</v>
      </c>
      <c r="K2561" s="15" t="s">
        <v>48</v>
      </c>
      <c r="L2561" s="12" t="s">
        <v>555</v>
      </c>
      <c r="M2561" s="15" t="s">
        <v>6697</v>
      </c>
      <c r="N2561" s="49">
        <v>8212</v>
      </c>
      <c r="O2561" s="15" t="s">
        <v>6872</v>
      </c>
      <c r="P2561" s="15" t="s">
        <v>7633</v>
      </c>
      <c r="Q2561" s="48">
        <v>524913</v>
      </c>
      <c r="R2561" s="11" t="s">
        <v>45</v>
      </c>
      <c r="S2561" s="120">
        <v>1686</v>
      </c>
      <c r="T2561" s="85">
        <v>107.03</v>
      </c>
      <c r="U2561" s="86">
        <v>3</v>
      </c>
      <c r="V2561" s="123">
        <v>46.825625000000002</v>
      </c>
      <c r="W2561" s="85">
        <f t="shared" si="602"/>
        <v>1124</v>
      </c>
      <c r="X2561" s="86">
        <v>0</v>
      </c>
      <c r="Y2561" s="85">
        <v>16.054500000000001</v>
      </c>
      <c r="Z2561" s="86">
        <f t="shared" si="603"/>
        <v>0</v>
      </c>
      <c r="AA2561" s="86">
        <f t="shared" si="590"/>
        <v>1124</v>
      </c>
      <c r="AB2561" s="85">
        <v>122.77</v>
      </c>
      <c r="AC2561" s="85">
        <v>4</v>
      </c>
      <c r="AD2561" s="124">
        <f t="shared" si="600"/>
        <v>73.661999999999992</v>
      </c>
      <c r="AE2561" s="86">
        <f t="shared" si="591"/>
        <v>1179</v>
      </c>
      <c r="AF2561" s="85">
        <v>0</v>
      </c>
      <c r="AG2561" s="85">
        <v>36.831000000000003</v>
      </c>
      <c r="AH2561" s="85">
        <f t="shared" si="592"/>
        <v>0</v>
      </c>
      <c r="AI2561" s="86">
        <f t="shared" si="593"/>
        <v>2303</v>
      </c>
      <c r="AJ2561" s="86">
        <f t="shared" si="594"/>
        <v>617</v>
      </c>
      <c r="AK2561" s="122"/>
      <c r="AL2561" s="85">
        <v>122.77</v>
      </c>
      <c r="AM2561" s="85">
        <v>4</v>
      </c>
      <c r="AN2561" s="124">
        <f t="shared" si="601"/>
        <v>73.661999999999992</v>
      </c>
      <c r="AO2561" s="86">
        <f t="shared" si="595"/>
        <v>1179</v>
      </c>
      <c r="AP2561" s="85">
        <v>0</v>
      </c>
      <c r="AQ2561" s="85">
        <v>36.831000000000003</v>
      </c>
      <c r="AR2561" s="85">
        <f t="shared" si="596"/>
        <v>0</v>
      </c>
      <c r="AS2561" s="86">
        <f t="shared" si="598"/>
        <v>2303</v>
      </c>
      <c r="AT2561" s="170">
        <f t="shared" si="599"/>
        <v>0</v>
      </c>
      <c r="AU2561" s="86">
        <v>2303</v>
      </c>
      <c r="AV2561" s="170">
        <f t="shared" si="597"/>
        <v>0</v>
      </c>
    </row>
    <row r="2562" spans="1:48" s="73" customFormat="1" x14ac:dyDescent="0.2">
      <c r="A2562" s="10" t="s">
        <v>555</v>
      </c>
      <c r="B2562" s="14" t="s">
        <v>36</v>
      </c>
      <c r="C2562" s="14" t="s">
        <v>37</v>
      </c>
      <c r="D2562" s="14" t="s">
        <v>8235</v>
      </c>
      <c r="E2562" s="58">
        <v>329401</v>
      </c>
      <c r="F2562" s="15" t="s">
        <v>8236</v>
      </c>
      <c r="G2562" s="15" t="s">
        <v>6696</v>
      </c>
      <c r="H2562" s="16">
        <v>100012272</v>
      </c>
      <c r="I2562" s="62">
        <v>710031017</v>
      </c>
      <c r="J2562" s="13">
        <v>710031017</v>
      </c>
      <c r="K2562" s="15" t="s">
        <v>48</v>
      </c>
      <c r="L2562" s="12" t="s">
        <v>555</v>
      </c>
      <c r="M2562" s="15" t="s">
        <v>7813</v>
      </c>
      <c r="N2562" s="49">
        <v>5302</v>
      </c>
      <c r="O2562" s="15" t="s">
        <v>8237</v>
      </c>
      <c r="P2562" s="15" t="s">
        <v>8238</v>
      </c>
      <c r="Q2562" s="48">
        <v>543381</v>
      </c>
      <c r="R2562" s="11" t="s">
        <v>45</v>
      </c>
      <c r="S2562" s="120">
        <v>2810</v>
      </c>
      <c r="T2562" s="85">
        <v>107.03</v>
      </c>
      <c r="U2562" s="86">
        <v>5</v>
      </c>
      <c r="V2562" s="123">
        <v>46.825625000000002</v>
      </c>
      <c r="W2562" s="85">
        <f t="shared" si="602"/>
        <v>1873</v>
      </c>
      <c r="X2562" s="86">
        <v>0</v>
      </c>
      <c r="Y2562" s="85">
        <v>16.054500000000001</v>
      </c>
      <c r="Z2562" s="86">
        <f t="shared" si="603"/>
        <v>0</v>
      </c>
      <c r="AA2562" s="86">
        <f t="shared" si="590"/>
        <v>1873</v>
      </c>
      <c r="AB2562" s="85">
        <v>122.77</v>
      </c>
      <c r="AC2562" s="85">
        <v>10</v>
      </c>
      <c r="AD2562" s="124">
        <f t="shared" si="600"/>
        <v>73.661999999999992</v>
      </c>
      <c r="AE2562" s="86">
        <f t="shared" si="591"/>
        <v>2946</v>
      </c>
      <c r="AF2562" s="85">
        <v>0</v>
      </c>
      <c r="AG2562" s="85">
        <v>36.831000000000003</v>
      </c>
      <c r="AH2562" s="85">
        <f t="shared" si="592"/>
        <v>0</v>
      </c>
      <c r="AI2562" s="86">
        <f t="shared" si="593"/>
        <v>4819</v>
      </c>
      <c r="AJ2562" s="86">
        <f t="shared" si="594"/>
        <v>2009</v>
      </c>
      <c r="AK2562" s="122"/>
      <c r="AL2562" s="85">
        <v>122.77</v>
      </c>
      <c r="AM2562" s="85">
        <v>10</v>
      </c>
      <c r="AN2562" s="124">
        <f t="shared" si="601"/>
        <v>73.661999999999992</v>
      </c>
      <c r="AO2562" s="86">
        <f t="shared" si="595"/>
        <v>2946</v>
      </c>
      <c r="AP2562" s="85">
        <v>0</v>
      </c>
      <c r="AQ2562" s="85">
        <v>36.831000000000003</v>
      </c>
      <c r="AR2562" s="85">
        <f t="shared" si="596"/>
        <v>0</v>
      </c>
      <c r="AS2562" s="86">
        <f t="shared" si="598"/>
        <v>4819</v>
      </c>
      <c r="AT2562" s="170">
        <f t="shared" si="599"/>
        <v>0</v>
      </c>
      <c r="AU2562" s="86">
        <v>4819</v>
      </c>
      <c r="AV2562" s="170">
        <f t="shared" si="597"/>
        <v>0</v>
      </c>
    </row>
    <row r="2563" spans="1:48" s="73" customFormat="1" x14ac:dyDescent="0.2">
      <c r="A2563" s="10" t="s">
        <v>555</v>
      </c>
      <c r="B2563" s="14" t="s">
        <v>36</v>
      </c>
      <c r="C2563" s="14" t="s">
        <v>37</v>
      </c>
      <c r="D2563" s="14" t="s">
        <v>6826</v>
      </c>
      <c r="E2563" s="58">
        <v>322245</v>
      </c>
      <c r="F2563" s="15" t="s">
        <v>6827</v>
      </c>
      <c r="G2563" s="15" t="s">
        <v>6696</v>
      </c>
      <c r="H2563" s="16">
        <v>100011607</v>
      </c>
      <c r="I2563" s="62">
        <v>710023464</v>
      </c>
      <c r="J2563" s="13">
        <v>710023464</v>
      </c>
      <c r="K2563" s="15" t="s">
        <v>48</v>
      </c>
      <c r="L2563" s="12" t="s">
        <v>555</v>
      </c>
      <c r="M2563" s="15" t="s">
        <v>556</v>
      </c>
      <c r="N2563" s="49">
        <v>8612</v>
      </c>
      <c r="O2563" s="15" t="s">
        <v>6828</v>
      </c>
      <c r="P2563" s="15" t="s">
        <v>6829</v>
      </c>
      <c r="Q2563" s="48">
        <v>519456</v>
      </c>
      <c r="R2563" s="11" t="s">
        <v>45</v>
      </c>
      <c r="S2563" s="120">
        <v>8429</v>
      </c>
      <c r="T2563" s="85">
        <v>107.03</v>
      </c>
      <c r="U2563" s="86">
        <v>15</v>
      </c>
      <c r="V2563" s="123">
        <v>46.825625000000002</v>
      </c>
      <c r="W2563" s="85">
        <f t="shared" si="602"/>
        <v>5619</v>
      </c>
      <c r="X2563" s="86">
        <v>0</v>
      </c>
      <c r="Y2563" s="85">
        <v>16.054500000000001</v>
      </c>
      <c r="Z2563" s="86">
        <f t="shared" si="603"/>
        <v>0</v>
      </c>
      <c r="AA2563" s="86">
        <f t="shared" si="590"/>
        <v>5619</v>
      </c>
      <c r="AB2563" s="85">
        <v>122.77</v>
      </c>
      <c r="AC2563" s="85">
        <v>14</v>
      </c>
      <c r="AD2563" s="124">
        <f t="shared" si="600"/>
        <v>73.661999999999992</v>
      </c>
      <c r="AE2563" s="86">
        <f t="shared" si="591"/>
        <v>4125</v>
      </c>
      <c r="AF2563" s="85">
        <v>0</v>
      </c>
      <c r="AG2563" s="85">
        <v>36.831000000000003</v>
      </c>
      <c r="AH2563" s="85">
        <f t="shared" si="592"/>
        <v>0</v>
      </c>
      <c r="AI2563" s="86">
        <f t="shared" si="593"/>
        <v>9744</v>
      </c>
      <c r="AJ2563" s="86">
        <f t="shared" si="594"/>
        <v>1315</v>
      </c>
      <c r="AK2563" s="122"/>
      <c r="AL2563" s="85">
        <v>122.77</v>
      </c>
      <c r="AM2563" s="85">
        <v>14</v>
      </c>
      <c r="AN2563" s="124">
        <f t="shared" si="601"/>
        <v>73.661999999999992</v>
      </c>
      <c r="AO2563" s="86">
        <f t="shared" si="595"/>
        <v>4125</v>
      </c>
      <c r="AP2563" s="85">
        <v>0</v>
      </c>
      <c r="AQ2563" s="85">
        <v>36.831000000000003</v>
      </c>
      <c r="AR2563" s="85">
        <f t="shared" si="596"/>
        <v>0</v>
      </c>
      <c r="AS2563" s="86">
        <f t="shared" si="598"/>
        <v>9744</v>
      </c>
      <c r="AT2563" s="170">
        <f t="shared" si="599"/>
        <v>0</v>
      </c>
      <c r="AU2563" s="86">
        <v>9744</v>
      </c>
      <c r="AV2563" s="170">
        <f t="shared" si="597"/>
        <v>0</v>
      </c>
    </row>
    <row r="2564" spans="1:48" s="73" customFormat="1" ht="45" x14ac:dyDescent="0.2">
      <c r="A2564" s="10" t="s">
        <v>555</v>
      </c>
      <c r="B2564" s="14" t="s">
        <v>36</v>
      </c>
      <c r="C2564" s="14" t="s">
        <v>37</v>
      </c>
      <c r="D2564" s="14" t="s">
        <v>7230</v>
      </c>
      <c r="E2564" s="58">
        <v>326283</v>
      </c>
      <c r="F2564" s="15" t="s">
        <v>7231</v>
      </c>
      <c r="G2564" s="15" t="s">
        <v>6696</v>
      </c>
      <c r="H2564" s="16">
        <v>100018108</v>
      </c>
      <c r="I2564" s="62">
        <v>710268548</v>
      </c>
      <c r="J2564" s="13">
        <v>37874268</v>
      </c>
      <c r="K2564" s="15" t="s">
        <v>92</v>
      </c>
      <c r="L2564" s="12" t="s">
        <v>555</v>
      </c>
      <c r="M2564" s="15" t="s">
        <v>7190</v>
      </c>
      <c r="N2564" s="49">
        <v>6001</v>
      </c>
      <c r="O2564" s="15" t="s">
        <v>7232</v>
      </c>
      <c r="P2564" s="15" t="s">
        <v>7236</v>
      </c>
      <c r="Q2564" s="48">
        <v>523585</v>
      </c>
      <c r="R2564" s="11" t="s">
        <v>45</v>
      </c>
      <c r="S2564" s="120">
        <v>13486</v>
      </c>
      <c r="T2564" s="85">
        <v>107.03</v>
      </c>
      <c r="U2564" s="86">
        <v>24</v>
      </c>
      <c r="V2564" s="123">
        <v>46.825625000000002</v>
      </c>
      <c r="W2564" s="85">
        <f t="shared" si="602"/>
        <v>8991</v>
      </c>
      <c r="X2564" s="86">
        <v>0</v>
      </c>
      <c r="Y2564" s="85">
        <v>16.054500000000001</v>
      </c>
      <c r="Z2564" s="86">
        <f t="shared" si="603"/>
        <v>0</v>
      </c>
      <c r="AA2564" s="86">
        <f t="shared" si="590"/>
        <v>8991</v>
      </c>
      <c r="AB2564" s="85">
        <v>122.77</v>
      </c>
      <c r="AC2564" s="85">
        <v>33</v>
      </c>
      <c r="AD2564" s="124">
        <f t="shared" si="600"/>
        <v>73.661999999999992</v>
      </c>
      <c r="AE2564" s="86">
        <f t="shared" si="591"/>
        <v>9723</v>
      </c>
      <c r="AF2564" s="85">
        <v>0</v>
      </c>
      <c r="AG2564" s="85">
        <v>36.831000000000003</v>
      </c>
      <c r="AH2564" s="85">
        <f t="shared" si="592"/>
        <v>0</v>
      </c>
      <c r="AI2564" s="86">
        <f t="shared" si="593"/>
        <v>18714</v>
      </c>
      <c r="AJ2564" s="86">
        <f t="shared" si="594"/>
        <v>5228</v>
      </c>
      <c r="AK2564" s="122"/>
      <c r="AL2564" s="85">
        <v>122.77</v>
      </c>
      <c r="AM2564" s="85">
        <v>33</v>
      </c>
      <c r="AN2564" s="124">
        <f t="shared" si="601"/>
        <v>73.661999999999992</v>
      </c>
      <c r="AO2564" s="86">
        <f t="shared" si="595"/>
        <v>9723</v>
      </c>
      <c r="AP2564" s="85">
        <v>0</v>
      </c>
      <c r="AQ2564" s="85">
        <v>36.831000000000003</v>
      </c>
      <c r="AR2564" s="85">
        <f t="shared" si="596"/>
        <v>0</v>
      </c>
      <c r="AS2564" s="86">
        <f t="shared" si="598"/>
        <v>18714</v>
      </c>
      <c r="AT2564" s="170">
        <f t="shared" si="599"/>
        <v>0</v>
      </c>
      <c r="AU2564" s="86">
        <v>18714</v>
      </c>
      <c r="AV2564" s="170">
        <f t="shared" si="597"/>
        <v>0</v>
      </c>
    </row>
    <row r="2565" spans="1:48" s="73" customFormat="1" x14ac:dyDescent="0.2">
      <c r="A2565" s="10" t="s">
        <v>555</v>
      </c>
      <c r="B2565" s="14" t="s">
        <v>36</v>
      </c>
      <c r="C2565" s="14" t="s">
        <v>37</v>
      </c>
      <c r="D2565" s="14" t="s">
        <v>8014</v>
      </c>
      <c r="E2565" s="58">
        <v>330809</v>
      </c>
      <c r="F2565" s="15" t="s">
        <v>8015</v>
      </c>
      <c r="G2565" s="15" t="s">
        <v>6696</v>
      </c>
      <c r="H2565" s="16">
        <v>100013616</v>
      </c>
      <c r="I2565" s="62">
        <v>710032110</v>
      </c>
      <c r="J2565" s="13">
        <v>710032110</v>
      </c>
      <c r="K2565" s="15" t="s">
        <v>48</v>
      </c>
      <c r="L2565" s="12" t="s">
        <v>555</v>
      </c>
      <c r="M2565" s="15" t="s">
        <v>7959</v>
      </c>
      <c r="N2565" s="49">
        <v>9032</v>
      </c>
      <c r="O2565" s="15" t="s">
        <v>8016</v>
      </c>
      <c r="P2565" s="15" t="s">
        <v>8017</v>
      </c>
      <c r="Q2565" s="48">
        <v>527637</v>
      </c>
      <c r="R2565" s="11" t="s">
        <v>45</v>
      </c>
      <c r="S2565" s="120">
        <v>4142</v>
      </c>
      <c r="T2565" s="85">
        <v>107.03</v>
      </c>
      <c r="U2565" s="86">
        <v>6</v>
      </c>
      <c r="V2565" s="123">
        <v>46.825625000000002</v>
      </c>
      <c r="W2565" s="85">
        <f t="shared" si="602"/>
        <v>2248</v>
      </c>
      <c r="X2565" s="86">
        <v>4</v>
      </c>
      <c r="Y2565" s="85">
        <v>16.054500000000001</v>
      </c>
      <c r="Z2565" s="86">
        <f t="shared" si="603"/>
        <v>514</v>
      </c>
      <c r="AA2565" s="86">
        <f t="shared" ref="AA2565:AA2628" si="604">+Z2565+W2565</f>
        <v>2762</v>
      </c>
      <c r="AB2565" s="85">
        <v>122.77</v>
      </c>
      <c r="AC2565" s="85">
        <v>3</v>
      </c>
      <c r="AD2565" s="124">
        <f t="shared" si="600"/>
        <v>73.661999999999992</v>
      </c>
      <c r="AE2565" s="86">
        <f t="shared" ref="AE2565:AE2628" si="605">ROUND(AC2565*AD2565*4,0)</f>
        <v>884</v>
      </c>
      <c r="AF2565" s="85">
        <v>1</v>
      </c>
      <c r="AG2565" s="85">
        <v>36.831000000000003</v>
      </c>
      <c r="AH2565" s="85">
        <f t="shared" ref="AH2565:AH2628" si="606">ROUND(AF2565*AG2565*4,0)</f>
        <v>147</v>
      </c>
      <c r="AI2565" s="86">
        <f t="shared" ref="AI2565:AI2628" si="607">+AA2565+AE2565+AH2565</f>
        <v>3793</v>
      </c>
      <c r="AJ2565" s="86">
        <f t="shared" ref="AJ2565:AJ2628" si="608">+AI2565-S2565</f>
        <v>-349</v>
      </c>
      <c r="AK2565" s="122"/>
      <c r="AL2565" s="85">
        <v>122.77</v>
      </c>
      <c r="AM2565" s="85">
        <v>3</v>
      </c>
      <c r="AN2565" s="124">
        <f t="shared" si="601"/>
        <v>73.661999999999992</v>
      </c>
      <c r="AO2565" s="86">
        <f t="shared" ref="AO2565:AO2628" si="609">ROUND(AM2565*AN2565*4,0)</f>
        <v>884</v>
      </c>
      <c r="AP2565" s="85">
        <v>1</v>
      </c>
      <c r="AQ2565" s="85">
        <v>36.831000000000003</v>
      </c>
      <c r="AR2565" s="85">
        <f t="shared" ref="AR2565:AR2628" si="610">ROUND(AP2565*AQ2565*4,0)</f>
        <v>147</v>
      </c>
      <c r="AS2565" s="86">
        <f t="shared" si="598"/>
        <v>3793</v>
      </c>
      <c r="AT2565" s="170">
        <f t="shared" si="599"/>
        <v>0</v>
      </c>
      <c r="AU2565" s="86">
        <v>3793</v>
      </c>
      <c r="AV2565" s="170">
        <f t="shared" ref="AV2565:AV2628" si="611">+AU2565-AS2565</f>
        <v>0</v>
      </c>
    </row>
    <row r="2566" spans="1:48" s="73" customFormat="1" ht="45" x14ac:dyDescent="0.2">
      <c r="A2566" s="10" t="s">
        <v>555</v>
      </c>
      <c r="B2566" s="14" t="s">
        <v>36</v>
      </c>
      <c r="C2566" s="14" t="s">
        <v>37</v>
      </c>
      <c r="D2566" s="14" t="s">
        <v>6874</v>
      </c>
      <c r="E2566" s="58">
        <v>322423</v>
      </c>
      <c r="F2566" s="15" t="s">
        <v>6875</v>
      </c>
      <c r="G2566" s="15" t="s">
        <v>6696</v>
      </c>
      <c r="H2566" s="16">
        <v>100011644</v>
      </c>
      <c r="I2566" s="62">
        <v>710023561</v>
      </c>
      <c r="J2566" s="13">
        <v>37877071</v>
      </c>
      <c r="K2566" s="15" t="s">
        <v>105</v>
      </c>
      <c r="L2566" s="12" t="s">
        <v>555</v>
      </c>
      <c r="M2566" s="15" t="s">
        <v>556</v>
      </c>
      <c r="N2566" s="49">
        <v>8636</v>
      </c>
      <c r="O2566" s="15" t="s">
        <v>6876</v>
      </c>
      <c r="P2566" s="15" t="s">
        <v>6877</v>
      </c>
      <c r="Q2566" s="48">
        <v>519634</v>
      </c>
      <c r="R2566" s="11" t="s">
        <v>45</v>
      </c>
      <c r="S2566" s="120">
        <v>1317</v>
      </c>
      <c r="T2566" s="85">
        <v>107.03</v>
      </c>
      <c r="U2566" s="86">
        <v>2</v>
      </c>
      <c r="V2566" s="123">
        <v>46.825625000000002</v>
      </c>
      <c r="W2566" s="85">
        <f t="shared" si="602"/>
        <v>749</v>
      </c>
      <c r="X2566" s="86">
        <v>1</v>
      </c>
      <c r="Y2566" s="85">
        <v>16.054500000000001</v>
      </c>
      <c r="Z2566" s="86">
        <f t="shared" si="603"/>
        <v>128</v>
      </c>
      <c r="AA2566" s="86">
        <f t="shared" si="604"/>
        <v>877</v>
      </c>
      <c r="AB2566" s="85">
        <v>122.77</v>
      </c>
      <c r="AC2566" s="85">
        <v>3</v>
      </c>
      <c r="AD2566" s="124">
        <f t="shared" si="600"/>
        <v>73.661999999999992</v>
      </c>
      <c r="AE2566" s="86">
        <f t="shared" si="605"/>
        <v>884</v>
      </c>
      <c r="AF2566" s="85">
        <v>0</v>
      </c>
      <c r="AG2566" s="85">
        <v>36.831000000000003</v>
      </c>
      <c r="AH2566" s="85">
        <f t="shared" si="606"/>
        <v>0</v>
      </c>
      <c r="AI2566" s="86">
        <f t="shared" si="607"/>
        <v>1761</v>
      </c>
      <c r="AJ2566" s="86">
        <f t="shared" si="608"/>
        <v>444</v>
      </c>
      <c r="AK2566" s="122"/>
      <c r="AL2566" s="85">
        <v>122.77</v>
      </c>
      <c r="AM2566" s="85">
        <v>3</v>
      </c>
      <c r="AN2566" s="124">
        <f t="shared" si="601"/>
        <v>73.661999999999992</v>
      </c>
      <c r="AO2566" s="86">
        <f t="shared" si="609"/>
        <v>884</v>
      </c>
      <c r="AP2566" s="85">
        <v>0</v>
      </c>
      <c r="AQ2566" s="85">
        <v>36.831000000000003</v>
      </c>
      <c r="AR2566" s="85">
        <f t="shared" si="610"/>
        <v>0</v>
      </c>
      <c r="AS2566" s="86">
        <f t="shared" ref="AS2566:AS2629" si="612">+AR2566+AO2566+AA2566</f>
        <v>1761</v>
      </c>
      <c r="AT2566" s="170">
        <f t="shared" ref="AT2566:AT2629" si="613">+AS2566-AI2566</f>
        <v>0</v>
      </c>
      <c r="AU2566" s="86">
        <v>1761</v>
      </c>
      <c r="AV2566" s="170">
        <f t="shared" si="611"/>
        <v>0</v>
      </c>
    </row>
    <row r="2567" spans="1:48" s="73" customFormat="1" x14ac:dyDescent="0.2">
      <c r="A2567" s="10" t="s">
        <v>555</v>
      </c>
      <c r="B2567" s="14" t="s">
        <v>36</v>
      </c>
      <c r="C2567" s="14" t="s">
        <v>37</v>
      </c>
      <c r="D2567" s="14" t="s">
        <v>8123</v>
      </c>
      <c r="E2567" s="58">
        <v>332585</v>
      </c>
      <c r="F2567" s="15" t="s">
        <v>8124</v>
      </c>
      <c r="G2567" s="15" t="s">
        <v>6696</v>
      </c>
      <c r="H2567" s="16">
        <v>100011907</v>
      </c>
      <c r="I2567" s="62">
        <v>710033826</v>
      </c>
      <c r="J2567" s="13">
        <v>710033826</v>
      </c>
      <c r="K2567" s="15" t="s">
        <v>48</v>
      </c>
      <c r="L2567" s="12" t="s">
        <v>555</v>
      </c>
      <c r="M2567" s="15" t="s">
        <v>6968</v>
      </c>
      <c r="N2567" s="49">
        <v>9407</v>
      </c>
      <c r="O2567" s="15" t="s">
        <v>8125</v>
      </c>
      <c r="P2567" s="15" t="s">
        <v>8126</v>
      </c>
      <c r="Q2567" s="48">
        <v>528897</v>
      </c>
      <c r="R2567" s="11" t="s">
        <v>45</v>
      </c>
      <c r="S2567" s="120">
        <v>562</v>
      </c>
      <c r="T2567" s="85">
        <v>107.03</v>
      </c>
      <c r="U2567" s="86">
        <v>1</v>
      </c>
      <c r="V2567" s="123">
        <v>46.825625000000002</v>
      </c>
      <c r="W2567" s="85">
        <f t="shared" si="602"/>
        <v>375</v>
      </c>
      <c r="X2567" s="86">
        <v>0</v>
      </c>
      <c r="Y2567" s="85">
        <v>16.054500000000001</v>
      </c>
      <c r="Z2567" s="86">
        <f t="shared" si="603"/>
        <v>0</v>
      </c>
      <c r="AA2567" s="86">
        <f t="shared" si="604"/>
        <v>375</v>
      </c>
      <c r="AB2567" s="85">
        <v>122.77</v>
      </c>
      <c r="AC2567" s="85">
        <v>0</v>
      </c>
      <c r="AD2567" s="124">
        <f t="shared" si="600"/>
        <v>73.661999999999992</v>
      </c>
      <c r="AE2567" s="86">
        <f t="shared" si="605"/>
        <v>0</v>
      </c>
      <c r="AF2567" s="85">
        <v>0</v>
      </c>
      <c r="AG2567" s="85">
        <v>36.831000000000003</v>
      </c>
      <c r="AH2567" s="85">
        <f t="shared" si="606"/>
        <v>0</v>
      </c>
      <c r="AI2567" s="86">
        <f t="shared" si="607"/>
        <v>375</v>
      </c>
      <c r="AJ2567" s="86">
        <f t="shared" si="608"/>
        <v>-187</v>
      </c>
      <c r="AK2567" s="122"/>
      <c r="AL2567" s="85">
        <v>122.77</v>
      </c>
      <c r="AM2567" s="85">
        <v>0</v>
      </c>
      <c r="AN2567" s="124">
        <f t="shared" si="601"/>
        <v>73.661999999999992</v>
      </c>
      <c r="AO2567" s="86">
        <f t="shared" si="609"/>
        <v>0</v>
      </c>
      <c r="AP2567" s="85">
        <v>0</v>
      </c>
      <c r="AQ2567" s="85">
        <v>36.831000000000003</v>
      </c>
      <c r="AR2567" s="85">
        <f t="shared" si="610"/>
        <v>0</v>
      </c>
      <c r="AS2567" s="86">
        <f t="shared" si="612"/>
        <v>375</v>
      </c>
      <c r="AT2567" s="170">
        <f t="shared" si="613"/>
        <v>0</v>
      </c>
      <c r="AU2567" s="86">
        <v>375</v>
      </c>
      <c r="AV2567" s="170">
        <f t="shared" si="611"/>
        <v>0</v>
      </c>
    </row>
    <row r="2568" spans="1:48" s="73" customFormat="1" ht="30" x14ac:dyDescent="0.2">
      <c r="A2568" s="10" t="s">
        <v>555</v>
      </c>
      <c r="B2568" s="14" t="s">
        <v>36</v>
      </c>
      <c r="C2568" s="14" t="s">
        <v>37</v>
      </c>
      <c r="D2568" s="14" t="s">
        <v>7090</v>
      </c>
      <c r="E2568" s="58">
        <v>323306</v>
      </c>
      <c r="F2568" s="15" t="s">
        <v>7091</v>
      </c>
      <c r="G2568" s="15" t="s">
        <v>6696</v>
      </c>
      <c r="H2568" s="16">
        <v>100019455</v>
      </c>
      <c r="I2568" s="62">
        <v>710281129</v>
      </c>
      <c r="J2568" s="13">
        <v>323306</v>
      </c>
      <c r="K2568" s="15" t="s">
        <v>48</v>
      </c>
      <c r="L2568" s="12" t="s">
        <v>555</v>
      </c>
      <c r="M2568" s="15" t="s">
        <v>6968</v>
      </c>
      <c r="N2568" s="49">
        <v>6711</v>
      </c>
      <c r="O2568" s="15" t="s">
        <v>7092</v>
      </c>
      <c r="P2568" s="15" t="s">
        <v>7093</v>
      </c>
      <c r="Q2568" s="48">
        <v>520543</v>
      </c>
      <c r="R2568" s="11" t="s">
        <v>45</v>
      </c>
      <c r="S2568" s="120">
        <v>1686</v>
      </c>
      <c r="T2568" s="85">
        <v>107.03</v>
      </c>
      <c r="U2568" s="86">
        <v>3</v>
      </c>
      <c r="V2568" s="123">
        <v>46.825625000000002</v>
      </c>
      <c r="W2568" s="85">
        <f t="shared" si="602"/>
        <v>1124</v>
      </c>
      <c r="X2568" s="86">
        <v>0</v>
      </c>
      <c r="Y2568" s="85">
        <v>16.054500000000001</v>
      </c>
      <c r="Z2568" s="86">
        <f t="shared" si="603"/>
        <v>0</v>
      </c>
      <c r="AA2568" s="86">
        <f t="shared" si="604"/>
        <v>1124</v>
      </c>
      <c r="AB2568" s="85">
        <v>122.77</v>
      </c>
      <c r="AC2568" s="85">
        <v>2</v>
      </c>
      <c r="AD2568" s="124">
        <f t="shared" si="600"/>
        <v>73.661999999999992</v>
      </c>
      <c r="AE2568" s="86">
        <f t="shared" si="605"/>
        <v>589</v>
      </c>
      <c r="AF2568" s="85">
        <v>0</v>
      </c>
      <c r="AG2568" s="85">
        <v>36.831000000000003</v>
      </c>
      <c r="AH2568" s="85">
        <f t="shared" si="606"/>
        <v>0</v>
      </c>
      <c r="AI2568" s="86">
        <f t="shared" si="607"/>
        <v>1713</v>
      </c>
      <c r="AJ2568" s="86">
        <f t="shared" si="608"/>
        <v>27</v>
      </c>
      <c r="AK2568" s="122"/>
      <c r="AL2568" s="85">
        <v>122.77</v>
      </c>
      <c r="AM2568" s="85">
        <v>2</v>
      </c>
      <c r="AN2568" s="124">
        <f t="shared" si="601"/>
        <v>73.661999999999992</v>
      </c>
      <c r="AO2568" s="86">
        <f t="shared" si="609"/>
        <v>589</v>
      </c>
      <c r="AP2568" s="85">
        <v>0</v>
      </c>
      <c r="AQ2568" s="85">
        <v>36.831000000000003</v>
      </c>
      <c r="AR2568" s="85">
        <f t="shared" si="610"/>
        <v>0</v>
      </c>
      <c r="AS2568" s="86">
        <f t="shared" si="612"/>
        <v>1713</v>
      </c>
      <c r="AT2568" s="170">
        <f t="shared" si="613"/>
        <v>0</v>
      </c>
      <c r="AU2568" s="86">
        <v>1713</v>
      </c>
      <c r="AV2568" s="170">
        <f t="shared" si="611"/>
        <v>0</v>
      </c>
    </row>
    <row r="2569" spans="1:48" s="73" customFormat="1" ht="45" x14ac:dyDescent="0.2">
      <c r="A2569" s="10" t="s">
        <v>555</v>
      </c>
      <c r="B2569" s="14" t="s">
        <v>36</v>
      </c>
      <c r="C2569" s="14" t="s">
        <v>37</v>
      </c>
      <c r="D2569" s="14" t="s">
        <v>7907</v>
      </c>
      <c r="E2569" s="58">
        <v>330078</v>
      </c>
      <c r="F2569" s="15" t="s">
        <v>7908</v>
      </c>
      <c r="G2569" s="15" t="s">
        <v>6696</v>
      </c>
      <c r="H2569" s="16">
        <v>100013472</v>
      </c>
      <c r="I2569" s="62">
        <v>710040385</v>
      </c>
      <c r="J2569" s="13">
        <v>37876147</v>
      </c>
      <c r="K2569" s="15" t="s">
        <v>92</v>
      </c>
      <c r="L2569" s="12" t="s">
        <v>555</v>
      </c>
      <c r="M2569" s="15" t="s">
        <v>7841</v>
      </c>
      <c r="N2569" s="49">
        <v>6502</v>
      </c>
      <c r="O2569" s="15" t="s">
        <v>7909</v>
      </c>
      <c r="P2569" s="15" t="s">
        <v>7910</v>
      </c>
      <c r="Q2569" s="48">
        <v>526916</v>
      </c>
      <c r="R2569" s="11" t="s">
        <v>45</v>
      </c>
      <c r="S2569" s="120">
        <v>5619</v>
      </c>
      <c r="T2569" s="85">
        <v>107.03</v>
      </c>
      <c r="U2569" s="86">
        <v>10</v>
      </c>
      <c r="V2569" s="123">
        <v>46.825625000000002</v>
      </c>
      <c r="W2569" s="85">
        <f t="shared" si="602"/>
        <v>3746</v>
      </c>
      <c r="X2569" s="86">
        <v>0</v>
      </c>
      <c r="Y2569" s="85">
        <v>16.054500000000001</v>
      </c>
      <c r="Z2569" s="86">
        <f t="shared" si="603"/>
        <v>0</v>
      </c>
      <c r="AA2569" s="86">
        <f t="shared" si="604"/>
        <v>3746</v>
      </c>
      <c r="AB2569" s="85">
        <v>122.77</v>
      </c>
      <c r="AC2569" s="85">
        <v>9</v>
      </c>
      <c r="AD2569" s="124">
        <f t="shared" si="600"/>
        <v>73.661999999999992</v>
      </c>
      <c r="AE2569" s="86">
        <f t="shared" si="605"/>
        <v>2652</v>
      </c>
      <c r="AF2569" s="85">
        <v>0</v>
      </c>
      <c r="AG2569" s="85">
        <v>36.831000000000003</v>
      </c>
      <c r="AH2569" s="85">
        <f t="shared" si="606"/>
        <v>0</v>
      </c>
      <c r="AI2569" s="86">
        <f t="shared" si="607"/>
        <v>6398</v>
      </c>
      <c r="AJ2569" s="86">
        <f t="shared" si="608"/>
        <v>779</v>
      </c>
      <c r="AK2569" s="122"/>
      <c r="AL2569" s="85">
        <v>122.77</v>
      </c>
      <c r="AM2569" s="85">
        <v>9</v>
      </c>
      <c r="AN2569" s="124">
        <f t="shared" si="601"/>
        <v>73.661999999999992</v>
      </c>
      <c r="AO2569" s="86">
        <f t="shared" si="609"/>
        <v>2652</v>
      </c>
      <c r="AP2569" s="85">
        <v>0</v>
      </c>
      <c r="AQ2569" s="85">
        <v>36.831000000000003</v>
      </c>
      <c r="AR2569" s="85">
        <f t="shared" si="610"/>
        <v>0</v>
      </c>
      <c r="AS2569" s="86">
        <f t="shared" si="612"/>
        <v>6398</v>
      </c>
      <c r="AT2569" s="170">
        <f t="shared" si="613"/>
        <v>0</v>
      </c>
      <c r="AU2569" s="86">
        <v>6398</v>
      </c>
      <c r="AV2569" s="170">
        <f t="shared" si="611"/>
        <v>0</v>
      </c>
    </row>
    <row r="2570" spans="1:48" s="73" customFormat="1" ht="30" x14ac:dyDescent="0.2">
      <c r="A2570" s="10" t="s">
        <v>555</v>
      </c>
      <c r="B2570" s="14" t="s">
        <v>36</v>
      </c>
      <c r="C2570" s="14" t="s">
        <v>37</v>
      </c>
      <c r="D2570" s="14" t="s">
        <v>8127</v>
      </c>
      <c r="E2570" s="58">
        <v>332593</v>
      </c>
      <c r="F2570" s="15" t="s">
        <v>8128</v>
      </c>
      <c r="G2570" s="15" t="s">
        <v>6696</v>
      </c>
      <c r="H2570" s="16">
        <v>100013943</v>
      </c>
      <c r="I2570" s="62">
        <v>710033834</v>
      </c>
      <c r="J2570" s="13">
        <v>710033834</v>
      </c>
      <c r="K2570" s="15" t="s">
        <v>48</v>
      </c>
      <c r="L2570" s="12" t="s">
        <v>555</v>
      </c>
      <c r="M2570" s="15" t="s">
        <v>8076</v>
      </c>
      <c r="N2570" s="49">
        <v>9421</v>
      </c>
      <c r="O2570" s="15" t="s">
        <v>8129</v>
      </c>
      <c r="P2570" s="15" t="s">
        <v>8130</v>
      </c>
      <c r="Q2570" s="48">
        <v>528901</v>
      </c>
      <c r="R2570" s="11" t="s">
        <v>45</v>
      </c>
      <c r="S2570" s="120">
        <v>9184</v>
      </c>
      <c r="T2570" s="85">
        <v>107.03</v>
      </c>
      <c r="U2570" s="86">
        <v>16</v>
      </c>
      <c r="V2570" s="123">
        <v>46.825625000000002</v>
      </c>
      <c r="W2570" s="85">
        <f t="shared" si="602"/>
        <v>5994</v>
      </c>
      <c r="X2570" s="86">
        <v>1</v>
      </c>
      <c r="Y2570" s="85">
        <v>16.054500000000001</v>
      </c>
      <c r="Z2570" s="86">
        <f t="shared" si="603"/>
        <v>128</v>
      </c>
      <c r="AA2570" s="86">
        <f t="shared" si="604"/>
        <v>6122</v>
      </c>
      <c r="AB2570" s="85">
        <v>122.77</v>
      </c>
      <c r="AC2570" s="85">
        <v>14</v>
      </c>
      <c r="AD2570" s="124">
        <f t="shared" si="600"/>
        <v>73.661999999999992</v>
      </c>
      <c r="AE2570" s="86">
        <f t="shared" si="605"/>
        <v>4125</v>
      </c>
      <c r="AF2570" s="85">
        <v>1</v>
      </c>
      <c r="AG2570" s="85">
        <v>36.831000000000003</v>
      </c>
      <c r="AH2570" s="85">
        <f t="shared" si="606"/>
        <v>147</v>
      </c>
      <c r="AI2570" s="86">
        <f t="shared" si="607"/>
        <v>10394</v>
      </c>
      <c r="AJ2570" s="86">
        <f t="shared" si="608"/>
        <v>1210</v>
      </c>
      <c r="AK2570" s="122"/>
      <c r="AL2570" s="85">
        <v>122.77</v>
      </c>
      <c r="AM2570" s="85">
        <v>14</v>
      </c>
      <c r="AN2570" s="124">
        <f t="shared" si="601"/>
        <v>73.661999999999992</v>
      </c>
      <c r="AO2570" s="86">
        <f t="shared" si="609"/>
        <v>4125</v>
      </c>
      <c r="AP2570" s="85">
        <v>1</v>
      </c>
      <c r="AQ2570" s="85">
        <v>36.831000000000003</v>
      </c>
      <c r="AR2570" s="85">
        <f t="shared" si="610"/>
        <v>147</v>
      </c>
      <c r="AS2570" s="86">
        <f t="shared" si="612"/>
        <v>10394</v>
      </c>
      <c r="AT2570" s="170">
        <f t="shared" si="613"/>
        <v>0</v>
      </c>
      <c r="AU2570" s="86">
        <v>10394</v>
      </c>
      <c r="AV2570" s="170">
        <f t="shared" si="611"/>
        <v>0</v>
      </c>
    </row>
    <row r="2571" spans="1:48" s="73" customFormat="1" ht="30" x14ac:dyDescent="0.2">
      <c r="A2571" s="10" t="s">
        <v>555</v>
      </c>
      <c r="B2571" s="14" t="s">
        <v>36</v>
      </c>
      <c r="C2571" s="14" t="s">
        <v>37</v>
      </c>
      <c r="D2571" s="14" t="s">
        <v>8131</v>
      </c>
      <c r="E2571" s="58">
        <v>332607</v>
      </c>
      <c r="F2571" s="15" t="s">
        <v>8132</v>
      </c>
      <c r="G2571" s="15" t="s">
        <v>6696</v>
      </c>
      <c r="H2571" s="16">
        <v>100013949</v>
      </c>
      <c r="I2571" s="62">
        <v>710033842</v>
      </c>
      <c r="J2571" s="13">
        <v>710033842</v>
      </c>
      <c r="K2571" s="15" t="s">
        <v>48</v>
      </c>
      <c r="L2571" s="12" t="s">
        <v>555</v>
      </c>
      <c r="M2571" s="15" t="s">
        <v>8076</v>
      </c>
      <c r="N2571" s="49">
        <v>9422</v>
      </c>
      <c r="O2571" s="15" t="s">
        <v>8133</v>
      </c>
      <c r="P2571" s="15" t="s">
        <v>8134</v>
      </c>
      <c r="Q2571" s="48">
        <v>528919</v>
      </c>
      <c r="R2571" s="11" t="s">
        <v>45</v>
      </c>
      <c r="S2571" s="120">
        <v>8991</v>
      </c>
      <c r="T2571" s="85">
        <v>107.03</v>
      </c>
      <c r="U2571" s="86">
        <v>16</v>
      </c>
      <c r="V2571" s="123">
        <v>46.825625000000002</v>
      </c>
      <c r="W2571" s="85">
        <f t="shared" si="602"/>
        <v>5994</v>
      </c>
      <c r="X2571" s="86">
        <v>0</v>
      </c>
      <c r="Y2571" s="85">
        <v>16.054500000000001</v>
      </c>
      <c r="Z2571" s="86">
        <f t="shared" si="603"/>
        <v>0</v>
      </c>
      <c r="AA2571" s="86">
        <f t="shared" si="604"/>
        <v>5994</v>
      </c>
      <c r="AB2571" s="85">
        <v>122.77</v>
      </c>
      <c r="AC2571" s="85">
        <v>7</v>
      </c>
      <c r="AD2571" s="124">
        <f t="shared" si="600"/>
        <v>73.661999999999992</v>
      </c>
      <c r="AE2571" s="86">
        <f t="shared" si="605"/>
        <v>2063</v>
      </c>
      <c r="AF2571" s="85">
        <v>0</v>
      </c>
      <c r="AG2571" s="85">
        <v>36.831000000000003</v>
      </c>
      <c r="AH2571" s="85">
        <f t="shared" si="606"/>
        <v>0</v>
      </c>
      <c r="AI2571" s="86">
        <f t="shared" si="607"/>
        <v>8057</v>
      </c>
      <c r="AJ2571" s="86">
        <f t="shared" si="608"/>
        <v>-934</v>
      </c>
      <c r="AK2571" s="122"/>
      <c r="AL2571" s="85">
        <v>122.77</v>
      </c>
      <c r="AM2571" s="85">
        <v>7</v>
      </c>
      <c r="AN2571" s="124">
        <f t="shared" si="601"/>
        <v>73.661999999999992</v>
      </c>
      <c r="AO2571" s="86">
        <f t="shared" si="609"/>
        <v>2063</v>
      </c>
      <c r="AP2571" s="85">
        <v>0</v>
      </c>
      <c r="AQ2571" s="85">
        <v>36.831000000000003</v>
      </c>
      <c r="AR2571" s="85">
        <f t="shared" si="610"/>
        <v>0</v>
      </c>
      <c r="AS2571" s="86">
        <f t="shared" si="612"/>
        <v>8057</v>
      </c>
      <c r="AT2571" s="170">
        <f t="shared" si="613"/>
        <v>0</v>
      </c>
      <c r="AU2571" s="86">
        <v>8057</v>
      </c>
      <c r="AV2571" s="170">
        <f t="shared" si="611"/>
        <v>0</v>
      </c>
    </row>
    <row r="2572" spans="1:48" s="73" customFormat="1" ht="30" x14ac:dyDescent="0.2">
      <c r="A2572" s="10" t="s">
        <v>555</v>
      </c>
      <c r="B2572" s="14" t="s">
        <v>36</v>
      </c>
      <c r="C2572" s="14" t="s">
        <v>37</v>
      </c>
      <c r="D2572" s="14" t="s">
        <v>8135</v>
      </c>
      <c r="E2572" s="58">
        <v>332615</v>
      </c>
      <c r="F2572" s="15" t="s">
        <v>8136</v>
      </c>
      <c r="G2572" s="15" t="s">
        <v>6696</v>
      </c>
      <c r="H2572" s="16">
        <v>100013951</v>
      </c>
      <c r="I2572" s="62">
        <v>710033850</v>
      </c>
      <c r="J2572" s="13">
        <v>710033850</v>
      </c>
      <c r="K2572" s="15" t="s">
        <v>48</v>
      </c>
      <c r="L2572" s="12" t="s">
        <v>555</v>
      </c>
      <c r="M2572" s="15" t="s">
        <v>8076</v>
      </c>
      <c r="N2572" s="49">
        <v>9301</v>
      </c>
      <c r="O2572" s="15" t="s">
        <v>8137</v>
      </c>
      <c r="P2572" s="15" t="s">
        <v>8138</v>
      </c>
      <c r="Q2572" s="48">
        <v>528927</v>
      </c>
      <c r="R2572" s="11" t="s">
        <v>45</v>
      </c>
      <c r="S2572" s="120">
        <v>2248</v>
      </c>
      <c r="T2572" s="85">
        <v>107.03</v>
      </c>
      <c r="U2572" s="86">
        <v>4</v>
      </c>
      <c r="V2572" s="123">
        <v>46.825625000000002</v>
      </c>
      <c r="W2572" s="85">
        <f t="shared" si="602"/>
        <v>1498</v>
      </c>
      <c r="X2572" s="86">
        <v>0</v>
      </c>
      <c r="Y2572" s="85">
        <v>16.054500000000001</v>
      </c>
      <c r="Z2572" s="86">
        <f t="shared" si="603"/>
        <v>0</v>
      </c>
      <c r="AA2572" s="86">
        <f t="shared" si="604"/>
        <v>1498</v>
      </c>
      <c r="AB2572" s="85">
        <v>122.77</v>
      </c>
      <c r="AC2572" s="85">
        <v>2</v>
      </c>
      <c r="AD2572" s="124">
        <f t="shared" si="600"/>
        <v>73.661999999999992</v>
      </c>
      <c r="AE2572" s="86">
        <f t="shared" si="605"/>
        <v>589</v>
      </c>
      <c r="AF2572" s="85">
        <v>0</v>
      </c>
      <c r="AG2572" s="85">
        <v>36.831000000000003</v>
      </c>
      <c r="AH2572" s="85">
        <f t="shared" si="606"/>
        <v>0</v>
      </c>
      <c r="AI2572" s="86">
        <f t="shared" si="607"/>
        <v>2087</v>
      </c>
      <c r="AJ2572" s="86">
        <f t="shared" si="608"/>
        <v>-161</v>
      </c>
      <c r="AK2572" s="122"/>
      <c r="AL2572" s="85">
        <v>122.77</v>
      </c>
      <c r="AM2572" s="85">
        <v>2</v>
      </c>
      <c r="AN2572" s="124">
        <f t="shared" si="601"/>
        <v>73.661999999999992</v>
      </c>
      <c r="AO2572" s="86">
        <f t="shared" si="609"/>
        <v>589</v>
      </c>
      <c r="AP2572" s="85">
        <v>0</v>
      </c>
      <c r="AQ2572" s="85">
        <v>36.831000000000003</v>
      </c>
      <c r="AR2572" s="85">
        <f t="shared" si="610"/>
        <v>0</v>
      </c>
      <c r="AS2572" s="86">
        <f t="shared" si="612"/>
        <v>2087</v>
      </c>
      <c r="AT2572" s="170">
        <f t="shared" si="613"/>
        <v>0</v>
      </c>
      <c r="AU2572" s="86">
        <v>2087</v>
      </c>
      <c r="AV2572" s="170">
        <f t="shared" si="611"/>
        <v>0</v>
      </c>
    </row>
    <row r="2573" spans="1:48" s="73" customFormat="1" ht="45" x14ac:dyDescent="0.2">
      <c r="A2573" s="10" t="s">
        <v>555</v>
      </c>
      <c r="B2573" s="14" t="s">
        <v>36</v>
      </c>
      <c r="C2573" s="14" t="s">
        <v>37</v>
      </c>
      <c r="D2573" s="14" t="s">
        <v>7634</v>
      </c>
      <c r="E2573" s="58">
        <v>327514</v>
      </c>
      <c r="F2573" s="15" t="s">
        <v>7635</v>
      </c>
      <c r="G2573" s="15" t="s">
        <v>6696</v>
      </c>
      <c r="H2573" s="16">
        <v>100013211</v>
      </c>
      <c r="I2573" s="62">
        <v>710028806</v>
      </c>
      <c r="J2573" s="13">
        <v>37876368</v>
      </c>
      <c r="K2573" s="15" t="s">
        <v>92</v>
      </c>
      <c r="L2573" s="12" t="s">
        <v>555</v>
      </c>
      <c r="M2573" s="15" t="s">
        <v>7445</v>
      </c>
      <c r="N2573" s="49">
        <v>8275</v>
      </c>
      <c r="O2573" s="15" t="s">
        <v>7636</v>
      </c>
      <c r="P2573" s="15" t="s">
        <v>7637</v>
      </c>
      <c r="Q2573" s="48">
        <v>524921</v>
      </c>
      <c r="R2573" s="11" t="s">
        <v>45</v>
      </c>
      <c r="S2573" s="120">
        <v>9552</v>
      </c>
      <c r="T2573" s="85">
        <v>107.03</v>
      </c>
      <c r="U2573" s="86">
        <v>17</v>
      </c>
      <c r="V2573" s="123">
        <v>46.825625000000002</v>
      </c>
      <c r="W2573" s="85">
        <f t="shared" si="602"/>
        <v>6368</v>
      </c>
      <c r="X2573" s="86">
        <v>0</v>
      </c>
      <c r="Y2573" s="85">
        <v>16.054500000000001</v>
      </c>
      <c r="Z2573" s="86">
        <f t="shared" si="603"/>
        <v>0</v>
      </c>
      <c r="AA2573" s="86">
        <f t="shared" si="604"/>
        <v>6368</v>
      </c>
      <c r="AB2573" s="85">
        <v>122.77</v>
      </c>
      <c r="AC2573" s="85">
        <v>18</v>
      </c>
      <c r="AD2573" s="124">
        <f t="shared" si="600"/>
        <v>73.661999999999992</v>
      </c>
      <c r="AE2573" s="86">
        <f t="shared" si="605"/>
        <v>5304</v>
      </c>
      <c r="AF2573" s="85">
        <v>0</v>
      </c>
      <c r="AG2573" s="85">
        <v>36.831000000000003</v>
      </c>
      <c r="AH2573" s="85">
        <f t="shared" si="606"/>
        <v>0</v>
      </c>
      <c r="AI2573" s="86">
        <f t="shared" si="607"/>
        <v>11672</v>
      </c>
      <c r="AJ2573" s="86">
        <f t="shared" si="608"/>
        <v>2120</v>
      </c>
      <c r="AK2573" s="122"/>
      <c r="AL2573" s="85">
        <v>122.77</v>
      </c>
      <c r="AM2573" s="85">
        <v>18</v>
      </c>
      <c r="AN2573" s="124">
        <f t="shared" si="601"/>
        <v>73.661999999999992</v>
      </c>
      <c r="AO2573" s="86">
        <f t="shared" si="609"/>
        <v>5304</v>
      </c>
      <c r="AP2573" s="85">
        <v>0</v>
      </c>
      <c r="AQ2573" s="85">
        <v>36.831000000000003</v>
      </c>
      <c r="AR2573" s="85">
        <f t="shared" si="610"/>
        <v>0</v>
      </c>
      <c r="AS2573" s="86">
        <f t="shared" si="612"/>
        <v>11672</v>
      </c>
      <c r="AT2573" s="170">
        <f t="shared" si="613"/>
        <v>0</v>
      </c>
      <c r="AU2573" s="86">
        <v>11672</v>
      </c>
      <c r="AV2573" s="170">
        <f t="shared" si="611"/>
        <v>0</v>
      </c>
    </row>
    <row r="2574" spans="1:48" s="73" customFormat="1" x14ac:dyDescent="0.2">
      <c r="A2574" s="10" t="s">
        <v>555</v>
      </c>
      <c r="B2574" s="14" t="s">
        <v>36</v>
      </c>
      <c r="C2574" s="14" t="s">
        <v>37</v>
      </c>
      <c r="D2574" s="14" t="s">
        <v>6878</v>
      </c>
      <c r="E2574" s="58">
        <v>322440</v>
      </c>
      <c r="F2574" s="15" t="s">
        <v>6879</v>
      </c>
      <c r="G2574" s="15" t="s">
        <v>6696</v>
      </c>
      <c r="H2574" s="16">
        <v>100011650</v>
      </c>
      <c r="I2574" s="62">
        <v>710023570</v>
      </c>
      <c r="J2574" s="13">
        <v>710023570</v>
      </c>
      <c r="K2574" s="15" t="s">
        <v>48</v>
      </c>
      <c r="L2574" s="12" t="s">
        <v>555</v>
      </c>
      <c r="M2574" s="15" t="s">
        <v>556</v>
      </c>
      <c r="N2574" s="49">
        <v>8602</v>
      </c>
      <c r="O2574" s="15" t="s">
        <v>6880</v>
      </c>
      <c r="P2574" s="15" t="s">
        <v>6881</v>
      </c>
      <c r="Q2574" s="48">
        <v>519669</v>
      </c>
      <c r="R2574" s="11" t="s">
        <v>45</v>
      </c>
      <c r="S2574" s="120">
        <v>10676</v>
      </c>
      <c r="T2574" s="85">
        <v>107.03</v>
      </c>
      <c r="U2574" s="86">
        <v>19</v>
      </c>
      <c r="V2574" s="123">
        <v>46.825625000000002</v>
      </c>
      <c r="W2574" s="85">
        <f t="shared" si="602"/>
        <v>7117</v>
      </c>
      <c r="X2574" s="86">
        <v>0</v>
      </c>
      <c r="Y2574" s="85">
        <v>16.054500000000001</v>
      </c>
      <c r="Z2574" s="86">
        <f t="shared" si="603"/>
        <v>0</v>
      </c>
      <c r="AA2574" s="86">
        <f t="shared" si="604"/>
        <v>7117</v>
      </c>
      <c r="AB2574" s="85">
        <v>122.77</v>
      </c>
      <c r="AC2574" s="85">
        <v>19</v>
      </c>
      <c r="AD2574" s="124">
        <f t="shared" si="600"/>
        <v>73.661999999999992</v>
      </c>
      <c r="AE2574" s="86">
        <f t="shared" si="605"/>
        <v>5598</v>
      </c>
      <c r="AF2574" s="85">
        <v>0</v>
      </c>
      <c r="AG2574" s="85">
        <v>36.831000000000003</v>
      </c>
      <c r="AH2574" s="85">
        <f t="shared" si="606"/>
        <v>0</v>
      </c>
      <c r="AI2574" s="86">
        <f t="shared" si="607"/>
        <v>12715</v>
      </c>
      <c r="AJ2574" s="86">
        <f t="shared" si="608"/>
        <v>2039</v>
      </c>
      <c r="AK2574" s="122"/>
      <c r="AL2574" s="85">
        <v>122.77</v>
      </c>
      <c r="AM2574" s="85">
        <v>19</v>
      </c>
      <c r="AN2574" s="124">
        <f t="shared" si="601"/>
        <v>73.661999999999992</v>
      </c>
      <c r="AO2574" s="86">
        <f t="shared" si="609"/>
        <v>5598</v>
      </c>
      <c r="AP2574" s="85">
        <v>0</v>
      </c>
      <c r="AQ2574" s="85">
        <v>36.831000000000003</v>
      </c>
      <c r="AR2574" s="85">
        <f t="shared" si="610"/>
        <v>0</v>
      </c>
      <c r="AS2574" s="86">
        <f t="shared" si="612"/>
        <v>12715</v>
      </c>
      <c r="AT2574" s="170">
        <f t="shared" si="613"/>
        <v>0</v>
      </c>
      <c r="AU2574" s="86">
        <v>12715</v>
      </c>
      <c r="AV2574" s="170">
        <f t="shared" si="611"/>
        <v>0</v>
      </c>
    </row>
    <row r="2575" spans="1:48" s="73" customFormat="1" ht="30" x14ac:dyDescent="0.2">
      <c r="A2575" s="10" t="s">
        <v>555</v>
      </c>
      <c r="B2575" s="14" t="s">
        <v>36</v>
      </c>
      <c r="C2575" s="14" t="s">
        <v>37</v>
      </c>
      <c r="D2575" s="14" t="s">
        <v>8356</v>
      </c>
      <c r="E2575" s="58">
        <v>35532319</v>
      </c>
      <c r="F2575" s="15" t="s">
        <v>8357</v>
      </c>
      <c r="G2575" s="15" t="s">
        <v>6696</v>
      </c>
      <c r="H2575" s="16">
        <v>100013889</v>
      </c>
      <c r="I2575" s="62">
        <v>710034164</v>
      </c>
      <c r="J2575" s="13">
        <v>710034164</v>
      </c>
      <c r="K2575" s="15" t="s">
        <v>48</v>
      </c>
      <c r="L2575" s="12" t="s">
        <v>555</v>
      </c>
      <c r="M2575" s="15" t="s">
        <v>8076</v>
      </c>
      <c r="N2575" s="49">
        <v>9302</v>
      </c>
      <c r="O2575" s="15" t="s">
        <v>8358</v>
      </c>
      <c r="P2575" s="15" t="s">
        <v>8359</v>
      </c>
      <c r="Q2575" s="48">
        <v>581674</v>
      </c>
      <c r="R2575" s="11" t="s">
        <v>45</v>
      </c>
      <c r="S2575" s="120">
        <v>8060</v>
      </c>
      <c r="T2575" s="85">
        <v>107.03</v>
      </c>
      <c r="U2575" s="86">
        <v>14</v>
      </c>
      <c r="V2575" s="123">
        <v>46.825625000000002</v>
      </c>
      <c r="W2575" s="85">
        <f t="shared" si="602"/>
        <v>5244</v>
      </c>
      <c r="X2575" s="86">
        <v>1</v>
      </c>
      <c r="Y2575" s="85">
        <v>16.054500000000001</v>
      </c>
      <c r="Z2575" s="86">
        <f t="shared" si="603"/>
        <v>128</v>
      </c>
      <c r="AA2575" s="86">
        <f t="shared" si="604"/>
        <v>5372</v>
      </c>
      <c r="AB2575" s="85">
        <v>122.77</v>
      </c>
      <c r="AC2575" s="85">
        <v>10</v>
      </c>
      <c r="AD2575" s="124">
        <f t="shared" si="600"/>
        <v>73.661999999999992</v>
      </c>
      <c r="AE2575" s="86">
        <f t="shared" si="605"/>
        <v>2946</v>
      </c>
      <c r="AF2575" s="85">
        <v>0</v>
      </c>
      <c r="AG2575" s="85">
        <v>36.831000000000003</v>
      </c>
      <c r="AH2575" s="85">
        <f t="shared" si="606"/>
        <v>0</v>
      </c>
      <c r="AI2575" s="86">
        <f t="shared" si="607"/>
        <v>8318</v>
      </c>
      <c r="AJ2575" s="86">
        <f t="shared" si="608"/>
        <v>258</v>
      </c>
      <c r="AK2575" s="122"/>
      <c r="AL2575" s="85">
        <v>122.77</v>
      </c>
      <c r="AM2575" s="85">
        <v>10</v>
      </c>
      <c r="AN2575" s="124">
        <f t="shared" si="601"/>
        <v>73.661999999999992</v>
      </c>
      <c r="AO2575" s="86">
        <f t="shared" si="609"/>
        <v>2946</v>
      </c>
      <c r="AP2575" s="85">
        <v>0</v>
      </c>
      <c r="AQ2575" s="85">
        <v>36.831000000000003</v>
      </c>
      <c r="AR2575" s="85">
        <f t="shared" si="610"/>
        <v>0</v>
      </c>
      <c r="AS2575" s="86">
        <f t="shared" si="612"/>
        <v>8318</v>
      </c>
      <c r="AT2575" s="170">
        <f t="shared" si="613"/>
        <v>0</v>
      </c>
      <c r="AU2575" s="86">
        <v>8318</v>
      </c>
      <c r="AV2575" s="170">
        <f t="shared" si="611"/>
        <v>0</v>
      </c>
    </row>
    <row r="2576" spans="1:48" s="73" customFormat="1" ht="30" x14ac:dyDescent="0.2">
      <c r="A2576" s="10" t="s">
        <v>555</v>
      </c>
      <c r="B2576" s="14" t="s">
        <v>36</v>
      </c>
      <c r="C2576" s="14" t="s">
        <v>37</v>
      </c>
      <c r="D2576" s="14" t="s">
        <v>8139</v>
      </c>
      <c r="E2576" s="58">
        <v>332623</v>
      </c>
      <c r="F2576" s="15" t="s">
        <v>8140</v>
      </c>
      <c r="G2576" s="15" t="s">
        <v>6696</v>
      </c>
      <c r="H2576" s="16">
        <v>100013953</v>
      </c>
      <c r="I2576" s="62">
        <v>710033869</v>
      </c>
      <c r="J2576" s="13">
        <v>710033869</v>
      </c>
      <c r="K2576" s="15" t="s">
        <v>48</v>
      </c>
      <c r="L2576" s="12" t="s">
        <v>555</v>
      </c>
      <c r="M2576" s="15" t="s">
        <v>8076</v>
      </c>
      <c r="N2576" s="49">
        <v>9404</v>
      </c>
      <c r="O2576" s="15" t="s">
        <v>8141</v>
      </c>
      <c r="P2576" s="15" t="s">
        <v>8142</v>
      </c>
      <c r="Q2576" s="48">
        <v>528935</v>
      </c>
      <c r="R2576" s="11" t="s">
        <v>45</v>
      </c>
      <c r="S2576" s="120">
        <v>1686</v>
      </c>
      <c r="T2576" s="85">
        <v>107.03</v>
      </c>
      <c r="U2576" s="86">
        <v>3</v>
      </c>
      <c r="V2576" s="123">
        <v>46.825625000000002</v>
      </c>
      <c r="W2576" s="85">
        <f t="shared" si="602"/>
        <v>1124</v>
      </c>
      <c r="X2576" s="86">
        <v>0</v>
      </c>
      <c r="Y2576" s="85">
        <v>16.054500000000001</v>
      </c>
      <c r="Z2576" s="86">
        <f t="shared" si="603"/>
        <v>0</v>
      </c>
      <c r="AA2576" s="86">
        <f t="shared" si="604"/>
        <v>1124</v>
      </c>
      <c r="AB2576" s="85">
        <v>122.77</v>
      </c>
      <c r="AC2576" s="85">
        <v>3</v>
      </c>
      <c r="AD2576" s="124">
        <f t="shared" si="600"/>
        <v>73.661999999999992</v>
      </c>
      <c r="AE2576" s="86">
        <f t="shared" si="605"/>
        <v>884</v>
      </c>
      <c r="AF2576" s="85">
        <v>0</v>
      </c>
      <c r="AG2576" s="85">
        <v>36.831000000000003</v>
      </c>
      <c r="AH2576" s="85">
        <f t="shared" si="606"/>
        <v>0</v>
      </c>
      <c r="AI2576" s="86">
        <f t="shared" si="607"/>
        <v>2008</v>
      </c>
      <c r="AJ2576" s="86">
        <f t="shared" si="608"/>
        <v>322</v>
      </c>
      <c r="AK2576" s="122"/>
      <c r="AL2576" s="85">
        <v>122.77</v>
      </c>
      <c r="AM2576" s="85">
        <v>3</v>
      </c>
      <c r="AN2576" s="124">
        <f t="shared" si="601"/>
        <v>73.661999999999992</v>
      </c>
      <c r="AO2576" s="86">
        <f t="shared" si="609"/>
        <v>884</v>
      </c>
      <c r="AP2576" s="85">
        <v>0</v>
      </c>
      <c r="AQ2576" s="85">
        <v>36.831000000000003</v>
      </c>
      <c r="AR2576" s="85">
        <f t="shared" si="610"/>
        <v>0</v>
      </c>
      <c r="AS2576" s="86">
        <f t="shared" si="612"/>
        <v>2008</v>
      </c>
      <c r="AT2576" s="170">
        <f t="shared" si="613"/>
        <v>0</v>
      </c>
      <c r="AU2576" s="86">
        <v>2008</v>
      </c>
      <c r="AV2576" s="170">
        <f t="shared" si="611"/>
        <v>0</v>
      </c>
    </row>
    <row r="2577" spans="1:48" s="73" customFormat="1" ht="30" x14ac:dyDescent="0.2">
      <c r="A2577" s="10" t="s">
        <v>555</v>
      </c>
      <c r="B2577" s="14" t="s">
        <v>36</v>
      </c>
      <c r="C2577" s="14" t="s">
        <v>37</v>
      </c>
      <c r="D2577" s="14" t="s">
        <v>7911</v>
      </c>
      <c r="E2577" s="58">
        <v>330086</v>
      </c>
      <c r="F2577" s="15" t="s">
        <v>7912</v>
      </c>
      <c r="G2577" s="15" t="s">
        <v>6696</v>
      </c>
      <c r="H2577" s="13">
        <v>100014385</v>
      </c>
      <c r="I2577" s="62">
        <v>710246447</v>
      </c>
      <c r="J2577" s="13">
        <v>35534664</v>
      </c>
      <c r="K2577" s="14" t="s">
        <v>105</v>
      </c>
      <c r="L2577" s="12" t="s">
        <v>555</v>
      </c>
      <c r="M2577" s="15" t="s">
        <v>7841</v>
      </c>
      <c r="N2577" s="53">
        <v>6511</v>
      </c>
      <c r="O2577" s="15" t="s">
        <v>7913</v>
      </c>
      <c r="P2577" s="15" t="s">
        <v>10080</v>
      </c>
      <c r="Q2577" s="48"/>
      <c r="R2577" s="11"/>
      <c r="S2577" s="120">
        <v>0</v>
      </c>
      <c r="T2577" s="85">
        <v>107.03</v>
      </c>
      <c r="U2577" s="86">
        <v>0</v>
      </c>
      <c r="V2577" s="123">
        <v>46.825625000000002</v>
      </c>
      <c r="W2577" s="85">
        <f t="shared" si="602"/>
        <v>0</v>
      </c>
      <c r="X2577" s="86">
        <v>0</v>
      </c>
      <c r="Y2577" s="85">
        <v>16.054500000000001</v>
      </c>
      <c r="Z2577" s="86">
        <f t="shared" si="603"/>
        <v>0</v>
      </c>
      <c r="AA2577" s="86">
        <f t="shared" si="604"/>
        <v>0</v>
      </c>
      <c r="AB2577" s="85">
        <v>122.77</v>
      </c>
      <c r="AC2577" s="85">
        <v>0</v>
      </c>
      <c r="AD2577" s="124">
        <f t="shared" si="600"/>
        <v>73.661999999999992</v>
      </c>
      <c r="AE2577" s="86">
        <f t="shared" si="605"/>
        <v>0</v>
      </c>
      <c r="AF2577" s="85">
        <v>0</v>
      </c>
      <c r="AG2577" s="85">
        <v>36.831000000000003</v>
      </c>
      <c r="AH2577" s="85">
        <f t="shared" si="606"/>
        <v>0</v>
      </c>
      <c r="AI2577" s="86">
        <f t="shared" si="607"/>
        <v>0</v>
      </c>
      <c r="AJ2577" s="86">
        <f t="shared" si="608"/>
        <v>0</v>
      </c>
      <c r="AK2577" s="122"/>
      <c r="AL2577" s="85">
        <v>122.77</v>
      </c>
      <c r="AM2577" s="85">
        <f>0</f>
        <v>0</v>
      </c>
      <c r="AN2577" s="124">
        <f t="shared" si="601"/>
        <v>73.661999999999992</v>
      </c>
      <c r="AO2577" s="86">
        <f t="shared" si="609"/>
        <v>0</v>
      </c>
      <c r="AP2577" s="85">
        <f>0</f>
        <v>0</v>
      </c>
      <c r="AQ2577" s="85">
        <v>36.831000000000003</v>
      </c>
      <c r="AR2577" s="85">
        <f t="shared" si="610"/>
        <v>0</v>
      </c>
      <c r="AS2577" s="86">
        <f t="shared" si="612"/>
        <v>0</v>
      </c>
      <c r="AT2577" s="170">
        <f t="shared" si="613"/>
        <v>0</v>
      </c>
      <c r="AU2577" s="86">
        <v>0</v>
      </c>
      <c r="AV2577" s="170">
        <f t="shared" si="611"/>
        <v>0</v>
      </c>
    </row>
    <row r="2578" spans="1:48" s="73" customFormat="1" ht="45" x14ac:dyDescent="0.2">
      <c r="A2578" s="10" t="s">
        <v>555</v>
      </c>
      <c r="B2578" s="14" t="s">
        <v>36</v>
      </c>
      <c r="C2578" s="14" t="s">
        <v>37</v>
      </c>
      <c r="D2578" s="14" t="s">
        <v>7911</v>
      </c>
      <c r="E2578" s="58">
        <v>330086</v>
      </c>
      <c r="F2578" s="15" t="s">
        <v>7912</v>
      </c>
      <c r="G2578" s="15" t="s">
        <v>6696</v>
      </c>
      <c r="H2578" s="16">
        <v>100014384</v>
      </c>
      <c r="I2578" s="62">
        <v>710246455</v>
      </c>
      <c r="J2578" s="13">
        <v>35534664</v>
      </c>
      <c r="K2578" s="15" t="s">
        <v>105</v>
      </c>
      <c r="L2578" s="12" t="s">
        <v>555</v>
      </c>
      <c r="M2578" s="15" t="s">
        <v>7841</v>
      </c>
      <c r="N2578" s="49">
        <v>6511</v>
      </c>
      <c r="O2578" s="15" t="s">
        <v>7913</v>
      </c>
      <c r="P2578" s="15" t="s">
        <v>7914</v>
      </c>
      <c r="Q2578" s="48">
        <v>526924</v>
      </c>
      <c r="R2578" s="11" t="s">
        <v>45</v>
      </c>
      <c r="S2578" s="120">
        <v>17981</v>
      </c>
      <c r="T2578" s="85">
        <v>107.03</v>
      </c>
      <c r="U2578" s="86">
        <v>32</v>
      </c>
      <c r="V2578" s="123">
        <v>46.825625000000002</v>
      </c>
      <c r="W2578" s="85">
        <f t="shared" si="602"/>
        <v>11987</v>
      </c>
      <c r="X2578" s="86">
        <v>0</v>
      </c>
      <c r="Y2578" s="85">
        <v>16.054500000000001</v>
      </c>
      <c r="Z2578" s="86">
        <f t="shared" si="603"/>
        <v>0</v>
      </c>
      <c r="AA2578" s="86">
        <f t="shared" si="604"/>
        <v>11987</v>
      </c>
      <c r="AB2578" s="85">
        <v>122.77</v>
      </c>
      <c r="AC2578" s="85">
        <v>34</v>
      </c>
      <c r="AD2578" s="124">
        <f t="shared" si="600"/>
        <v>73.661999999999992</v>
      </c>
      <c r="AE2578" s="86">
        <f t="shared" si="605"/>
        <v>10018</v>
      </c>
      <c r="AF2578" s="85">
        <v>0</v>
      </c>
      <c r="AG2578" s="85">
        <v>36.831000000000003</v>
      </c>
      <c r="AH2578" s="85">
        <f t="shared" si="606"/>
        <v>0</v>
      </c>
      <c r="AI2578" s="86">
        <f t="shared" si="607"/>
        <v>22005</v>
      </c>
      <c r="AJ2578" s="86">
        <f t="shared" si="608"/>
        <v>4024</v>
      </c>
      <c r="AK2578" s="122"/>
      <c r="AL2578" s="85">
        <v>122.77</v>
      </c>
      <c r="AM2578" s="85">
        <v>34</v>
      </c>
      <c r="AN2578" s="124">
        <f t="shared" si="601"/>
        <v>73.661999999999992</v>
      </c>
      <c r="AO2578" s="86">
        <f t="shared" si="609"/>
        <v>10018</v>
      </c>
      <c r="AP2578" s="85">
        <v>0</v>
      </c>
      <c r="AQ2578" s="85">
        <v>36.831000000000003</v>
      </c>
      <c r="AR2578" s="85">
        <f t="shared" si="610"/>
        <v>0</v>
      </c>
      <c r="AS2578" s="86">
        <f t="shared" si="612"/>
        <v>22005</v>
      </c>
      <c r="AT2578" s="170">
        <f t="shared" si="613"/>
        <v>0</v>
      </c>
      <c r="AU2578" s="86">
        <v>22005</v>
      </c>
      <c r="AV2578" s="170">
        <f t="shared" si="611"/>
        <v>0</v>
      </c>
    </row>
    <row r="2579" spans="1:48" s="73" customFormat="1" x14ac:dyDescent="0.2">
      <c r="A2579" s="10" t="s">
        <v>555</v>
      </c>
      <c r="B2579" s="14" t="s">
        <v>36</v>
      </c>
      <c r="C2579" s="14" t="s">
        <v>37</v>
      </c>
      <c r="D2579" s="14" t="s">
        <v>6708</v>
      </c>
      <c r="E2579" s="58">
        <v>321842</v>
      </c>
      <c r="F2579" s="15" t="s">
        <v>6709</v>
      </c>
      <c r="G2579" s="15" t="s">
        <v>6696</v>
      </c>
      <c r="H2579" s="16">
        <v>100011467</v>
      </c>
      <c r="I2579" s="62">
        <v>710023120</v>
      </c>
      <c r="J2579" s="13">
        <v>710023120</v>
      </c>
      <c r="K2579" s="15" t="s">
        <v>48</v>
      </c>
      <c r="L2579" s="12" t="s">
        <v>555</v>
      </c>
      <c r="M2579" s="15" t="s">
        <v>556</v>
      </c>
      <c r="N2579" s="49">
        <v>8501</v>
      </c>
      <c r="O2579" s="15" t="s">
        <v>557</v>
      </c>
      <c r="P2579" s="15" t="s">
        <v>6714</v>
      </c>
      <c r="Q2579" s="48">
        <v>519006</v>
      </c>
      <c r="R2579" s="11" t="s">
        <v>45</v>
      </c>
      <c r="S2579" s="120">
        <v>12362</v>
      </c>
      <c r="T2579" s="85">
        <v>107.03</v>
      </c>
      <c r="U2579" s="86">
        <v>22</v>
      </c>
      <c r="V2579" s="123">
        <v>46.825625000000002</v>
      </c>
      <c r="W2579" s="85">
        <f t="shared" si="602"/>
        <v>8241</v>
      </c>
      <c r="X2579" s="86">
        <v>0</v>
      </c>
      <c r="Y2579" s="85">
        <v>16.054500000000001</v>
      </c>
      <c r="Z2579" s="86">
        <f t="shared" si="603"/>
        <v>0</v>
      </c>
      <c r="AA2579" s="86">
        <f t="shared" si="604"/>
        <v>8241</v>
      </c>
      <c r="AB2579" s="85">
        <v>122.77</v>
      </c>
      <c r="AC2579" s="85">
        <v>16</v>
      </c>
      <c r="AD2579" s="124">
        <f t="shared" si="600"/>
        <v>73.661999999999992</v>
      </c>
      <c r="AE2579" s="86">
        <f t="shared" si="605"/>
        <v>4714</v>
      </c>
      <c r="AF2579" s="85">
        <v>0</v>
      </c>
      <c r="AG2579" s="85">
        <v>36.831000000000003</v>
      </c>
      <c r="AH2579" s="85">
        <f t="shared" si="606"/>
        <v>0</v>
      </c>
      <c r="AI2579" s="86">
        <f t="shared" si="607"/>
        <v>12955</v>
      </c>
      <c r="AJ2579" s="86">
        <f t="shared" si="608"/>
        <v>593</v>
      </c>
      <c r="AK2579" s="122"/>
      <c r="AL2579" s="85">
        <v>122.77</v>
      </c>
      <c r="AM2579" s="85">
        <v>16</v>
      </c>
      <c r="AN2579" s="124">
        <f t="shared" si="601"/>
        <v>73.661999999999992</v>
      </c>
      <c r="AO2579" s="86">
        <f t="shared" si="609"/>
        <v>4714</v>
      </c>
      <c r="AP2579" s="85">
        <v>0</v>
      </c>
      <c r="AQ2579" s="85">
        <v>36.831000000000003</v>
      </c>
      <c r="AR2579" s="85">
        <f t="shared" si="610"/>
        <v>0</v>
      </c>
      <c r="AS2579" s="86">
        <f t="shared" si="612"/>
        <v>12955</v>
      </c>
      <c r="AT2579" s="170">
        <f t="shared" si="613"/>
        <v>0</v>
      </c>
      <c r="AU2579" s="86">
        <v>12955</v>
      </c>
      <c r="AV2579" s="170">
        <f t="shared" si="611"/>
        <v>0</v>
      </c>
    </row>
    <row r="2580" spans="1:48" s="73" customFormat="1" x14ac:dyDescent="0.2">
      <c r="A2580" s="10" t="s">
        <v>555</v>
      </c>
      <c r="B2580" s="14" t="s">
        <v>36</v>
      </c>
      <c r="C2580" s="14" t="s">
        <v>37</v>
      </c>
      <c r="D2580" s="14" t="s">
        <v>8344</v>
      </c>
      <c r="E2580" s="58">
        <v>326585</v>
      </c>
      <c r="F2580" s="15" t="s">
        <v>8345</v>
      </c>
      <c r="G2580" s="15" t="s">
        <v>6696</v>
      </c>
      <c r="H2580" s="16">
        <v>100012584</v>
      </c>
      <c r="I2580" s="62">
        <v>710039530</v>
      </c>
      <c r="J2580" s="13">
        <v>710039530</v>
      </c>
      <c r="K2580" s="15" t="s">
        <v>48</v>
      </c>
      <c r="L2580" s="12" t="s">
        <v>555</v>
      </c>
      <c r="M2580" s="15" t="s">
        <v>7169</v>
      </c>
      <c r="N2580" s="49">
        <v>6201</v>
      </c>
      <c r="O2580" s="15" t="s">
        <v>8346</v>
      </c>
      <c r="P2580" s="15" t="s">
        <v>8347</v>
      </c>
      <c r="Q2580" s="48">
        <v>560103</v>
      </c>
      <c r="R2580" s="11" t="s">
        <v>45</v>
      </c>
      <c r="S2580" s="120">
        <v>10676</v>
      </c>
      <c r="T2580" s="85">
        <v>107.03</v>
      </c>
      <c r="U2580" s="86">
        <v>19</v>
      </c>
      <c r="V2580" s="123">
        <v>46.825625000000002</v>
      </c>
      <c r="W2580" s="85">
        <f t="shared" si="602"/>
        <v>7117</v>
      </c>
      <c r="X2580" s="86">
        <v>0</v>
      </c>
      <c r="Y2580" s="85">
        <v>16.054500000000001</v>
      </c>
      <c r="Z2580" s="86">
        <f t="shared" si="603"/>
        <v>0</v>
      </c>
      <c r="AA2580" s="86">
        <f t="shared" si="604"/>
        <v>7117</v>
      </c>
      <c r="AB2580" s="85">
        <v>122.77</v>
      </c>
      <c r="AC2580" s="85">
        <v>7</v>
      </c>
      <c r="AD2580" s="124">
        <f t="shared" si="600"/>
        <v>73.661999999999992</v>
      </c>
      <c r="AE2580" s="86">
        <f t="shared" si="605"/>
        <v>2063</v>
      </c>
      <c r="AF2580" s="85">
        <v>0</v>
      </c>
      <c r="AG2580" s="85">
        <v>36.831000000000003</v>
      </c>
      <c r="AH2580" s="85">
        <f t="shared" si="606"/>
        <v>0</v>
      </c>
      <c r="AI2580" s="86">
        <f t="shared" si="607"/>
        <v>9180</v>
      </c>
      <c r="AJ2580" s="86">
        <f t="shared" si="608"/>
        <v>-1496</v>
      </c>
      <c r="AK2580" s="122"/>
      <c r="AL2580" s="85">
        <v>122.77</v>
      </c>
      <c r="AM2580" s="85">
        <v>7</v>
      </c>
      <c r="AN2580" s="124">
        <f t="shared" si="601"/>
        <v>73.661999999999992</v>
      </c>
      <c r="AO2580" s="86">
        <f t="shared" si="609"/>
        <v>2063</v>
      </c>
      <c r="AP2580" s="85">
        <v>0</v>
      </c>
      <c r="AQ2580" s="85">
        <v>36.831000000000003</v>
      </c>
      <c r="AR2580" s="85">
        <f t="shared" si="610"/>
        <v>0</v>
      </c>
      <c r="AS2580" s="86">
        <f t="shared" si="612"/>
        <v>9180</v>
      </c>
      <c r="AT2580" s="170">
        <f t="shared" si="613"/>
        <v>0</v>
      </c>
      <c r="AU2580" s="86">
        <v>9180</v>
      </c>
      <c r="AV2580" s="170">
        <f t="shared" si="611"/>
        <v>0</v>
      </c>
    </row>
    <row r="2581" spans="1:48" s="73" customFormat="1" ht="30" x14ac:dyDescent="0.2">
      <c r="A2581" s="10" t="s">
        <v>555</v>
      </c>
      <c r="B2581" s="14" t="s">
        <v>36</v>
      </c>
      <c r="C2581" s="14" t="s">
        <v>37</v>
      </c>
      <c r="D2581" s="14" t="s">
        <v>8252</v>
      </c>
      <c r="E2581" s="58">
        <v>329631</v>
      </c>
      <c r="F2581" s="15" t="s">
        <v>8253</v>
      </c>
      <c r="G2581" s="15" t="s">
        <v>6696</v>
      </c>
      <c r="H2581" s="16">
        <v>100012308</v>
      </c>
      <c r="I2581" s="62">
        <v>710031440</v>
      </c>
      <c r="J2581" s="13">
        <v>710031440</v>
      </c>
      <c r="K2581" s="15" t="s">
        <v>48</v>
      </c>
      <c r="L2581" s="12" t="s">
        <v>555</v>
      </c>
      <c r="M2581" s="15" t="s">
        <v>7813</v>
      </c>
      <c r="N2581" s="49">
        <v>5314</v>
      </c>
      <c r="O2581" s="15" t="s">
        <v>8254</v>
      </c>
      <c r="P2581" s="15" t="s">
        <v>8255</v>
      </c>
      <c r="Q2581" s="48">
        <v>543624</v>
      </c>
      <c r="R2581" s="11" t="s">
        <v>45</v>
      </c>
      <c r="S2581" s="120">
        <v>20229</v>
      </c>
      <c r="T2581" s="85">
        <v>107.03</v>
      </c>
      <c r="U2581" s="86">
        <v>36</v>
      </c>
      <c r="V2581" s="123">
        <v>46.825625000000002</v>
      </c>
      <c r="W2581" s="85">
        <f t="shared" si="602"/>
        <v>13486</v>
      </c>
      <c r="X2581" s="86">
        <v>0</v>
      </c>
      <c r="Y2581" s="85">
        <v>16.054500000000001</v>
      </c>
      <c r="Z2581" s="86">
        <f t="shared" si="603"/>
        <v>0</v>
      </c>
      <c r="AA2581" s="86">
        <f t="shared" si="604"/>
        <v>13486</v>
      </c>
      <c r="AB2581" s="85">
        <v>122.77</v>
      </c>
      <c r="AC2581" s="85">
        <v>19</v>
      </c>
      <c r="AD2581" s="124">
        <f t="shared" si="600"/>
        <v>73.661999999999992</v>
      </c>
      <c r="AE2581" s="86">
        <f t="shared" si="605"/>
        <v>5598</v>
      </c>
      <c r="AF2581" s="85">
        <v>2</v>
      </c>
      <c r="AG2581" s="85">
        <v>36.831000000000003</v>
      </c>
      <c r="AH2581" s="85">
        <f t="shared" si="606"/>
        <v>295</v>
      </c>
      <c r="AI2581" s="86">
        <f t="shared" si="607"/>
        <v>19379</v>
      </c>
      <c r="AJ2581" s="86">
        <f t="shared" si="608"/>
        <v>-850</v>
      </c>
      <c r="AK2581" s="122"/>
      <c r="AL2581" s="85">
        <v>122.77</v>
      </c>
      <c r="AM2581" s="85">
        <v>19</v>
      </c>
      <c r="AN2581" s="124">
        <f t="shared" si="601"/>
        <v>73.661999999999992</v>
      </c>
      <c r="AO2581" s="86">
        <f t="shared" si="609"/>
        <v>5598</v>
      </c>
      <c r="AP2581" s="85">
        <v>2</v>
      </c>
      <c r="AQ2581" s="85">
        <v>36.831000000000003</v>
      </c>
      <c r="AR2581" s="85">
        <f t="shared" si="610"/>
        <v>295</v>
      </c>
      <c r="AS2581" s="86">
        <f t="shared" si="612"/>
        <v>19379</v>
      </c>
      <c r="AT2581" s="170">
        <f t="shared" si="613"/>
        <v>0</v>
      </c>
      <c r="AU2581" s="86">
        <v>19379</v>
      </c>
      <c r="AV2581" s="170">
        <f t="shared" si="611"/>
        <v>0</v>
      </c>
    </row>
    <row r="2582" spans="1:48" s="73" customFormat="1" x14ac:dyDescent="0.2">
      <c r="A2582" s="10" t="s">
        <v>555</v>
      </c>
      <c r="B2582" s="14" t="s">
        <v>36</v>
      </c>
      <c r="C2582" s="14" t="s">
        <v>37</v>
      </c>
      <c r="D2582" s="14" t="s">
        <v>7094</v>
      </c>
      <c r="E2582" s="58">
        <v>323322</v>
      </c>
      <c r="F2582" s="15" t="s">
        <v>7095</v>
      </c>
      <c r="G2582" s="15" t="s">
        <v>6696</v>
      </c>
      <c r="H2582" s="16">
        <v>100011914</v>
      </c>
      <c r="I2582" s="62">
        <v>710230680</v>
      </c>
      <c r="J2582" s="13">
        <v>710230680</v>
      </c>
      <c r="K2582" s="15" t="s">
        <v>48</v>
      </c>
      <c r="L2582" s="12" t="s">
        <v>555</v>
      </c>
      <c r="M2582" s="15" t="s">
        <v>6968</v>
      </c>
      <c r="N2582" s="49">
        <v>6722</v>
      </c>
      <c r="O2582" s="15" t="s">
        <v>7096</v>
      </c>
      <c r="P2582" s="15" t="s">
        <v>7097</v>
      </c>
      <c r="Q2582" s="48">
        <v>520560</v>
      </c>
      <c r="R2582" s="11" t="s">
        <v>45</v>
      </c>
      <c r="S2582" s="120">
        <v>5619</v>
      </c>
      <c r="T2582" s="85">
        <v>107.03</v>
      </c>
      <c r="U2582" s="86">
        <v>10</v>
      </c>
      <c r="V2582" s="123">
        <v>46.825625000000002</v>
      </c>
      <c r="W2582" s="85">
        <f t="shared" si="602"/>
        <v>3746</v>
      </c>
      <c r="X2582" s="86">
        <v>0</v>
      </c>
      <c r="Y2582" s="85">
        <v>16.054500000000001</v>
      </c>
      <c r="Z2582" s="86">
        <f t="shared" si="603"/>
        <v>0</v>
      </c>
      <c r="AA2582" s="86">
        <f t="shared" si="604"/>
        <v>3746</v>
      </c>
      <c r="AB2582" s="85">
        <v>122.77</v>
      </c>
      <c r="AC2582" s="85">
        <v>4</v>
      </c>
      <c r="AD2582" s="124">
        <f t="shared" si="600"/>
        <v>73.661999999999992</v>
      </c>
      <c r="AE2582" s="86">
        <f t="shared" si="605"/>
        <v>1179</v>
      </c>
      <c r="AF2582" s="85">
        <v>0</v>
      </c>
      <c r="AG2582" s="85">
        <v>36.831000000000003</v>
      </c>
      <c r="AH2582" s="85">
        <f t="shared" si="606"/>
        <v>0</v>
      </c>
      <c r="AI2582" s="86">
        <f t="shared" si="607"/>
        <v>4925</v>
      </c>
      <c r="AJ2582" s="86">
        <f t="shared" si="608"/>
        <v>-694</v>
      </c>
      <c r="AK2582" s="122"/>
      <c r="AL2582" s="85">
        <v>122.77</v>
      </c>
      <c r="AM2582" s="85">
        <v>4</v>
      </c>
      <c r="AN2582" s="124">
        <f t="shared" si="601"/>
        <v>73.661999999999992</v>
      </c>
      <c r="AO2582" s="86">
        <f t="shared" si="609"/>
        <v>1179</v>
      </c>
      <c r="AP2582" s="85">
        <v>0</v>
      </c>
      <c r="AQ2582" s="85">
        <v>36.831000000000003</v>
      </c>
      <c r="AR2582" s="85">
        <f t="shared" si="610"/>
        <v>0</v>
      </c>
      <c r="AS2582" s="86">
        <f t="shared" si="612"/>
        <v>4925</v>
      </c>
      <c r="AT2582" s="170">
        <f t="shared" si="613"/>
        <v>0</v>
      </c>
      <c r="AU2582" s="86">
        <v>4925</v>
      </c>
      <c r="AV2582" s="170">
        <f t="shared" si="611"/>
        <v>0</v>
      </c>
    </row>
    <row r="2583" spans="1:48" s="73" customFormat="1" x14ac:dyDescent="0.2">
      <c r="A2583" s="10" t="s">
        <v>555</v>
      </c>
      <c r="B2583" s="14" t="s">
        <v>36</v>
      </c>
      <c r="C2583" s="14" t="s">
        <v>37</v>
      </c>
      <c r="D2583" s="14" t="s">
        <v>8018</v>
      </c>
      <c r="E2583" s="58">
        <v>330868</v>
      </c>
      <c r="F2583" s="15" t="s">
        <v>8019</v>
      </c>
      <c r="G2583" s="15" t="s">
        <v>6696</v>
      </c>
      <c r="H2583" s="16">
        <v>100013736</v>
      </c>
      <c r="I2583" s="62">
        <v>710032145</v>
      </c>
      <c r="J2583" s="13">
        <v>710032145</v>
      </c>
      <c r="K2583" s="15" t="s">
        <v>48</v>
      </c>
      <c r="L2583" s="12" t="s">
        <v>555</v>
      </c>
      <c r="M2583" s="15" t="s">
        <v>6748</v>
      </c>
      <c r="N2583" s="49">
        <v>9042</v>
      </c>
      <c r="O2583" s="15" t="s">
        <v>8020</v>
      </c>
      <c r="P2583" s="15" t="s">
        <v>8021</v>
      </c>
      <c r="Q2583" s="48">
        <v>527696</v>
      </c>
      <c r="R2583" s="11" t="s">
        <v>45</v>
      </c>
      <c r="S2583" s="120">
        <v>3933</v>
      </c>
      <c r="T2583" s="85">
        <v>107.03</v>
      </c>
      <c r="U2583" s="86">
        <v>7</v>
      </c>
      <c r="V2583" s="123">
        <v>46.825625000000002</v>
      </c>
      <c r="W2583" s="85">
        <f t="shared" si="602"/>
        <v>2622</v>
      </c>
      <c r="X2583" s="86">
        <v>0</v>
      </c>
      <c r="Y2583" s="85">
        <v>16.054500000000001</v>
      </c>
      <c r="Z2583" s="86">
        <f t="shared" si="603"/>
        <v>0</v>
      </c>
      <c r="AA2583" s="86">
        <f t="shared" si="604"/>
        <v>2622</v>
      </c>
      <c r="AB2583" s="85">
        <v>122.77</v>
      </c>
      <c r="AC2583" s="85">
        <v>2</v>
      </c>
      <c r="AD2583" s="124">
        <f t="shared" si="600"/>
        <v>73.661999999999992</v>
      </c>
      <c r="AE2583" s="86">
        <f t="shared" si="605"/>
        <v>589</v>
      </c>
      <c r="AF2583" s="85">
        <v>0</v>
      </c>
      <c r="AG2583" s="85">
        <v>36.831000000000003</v>
      </c>
      <c r="AH2583" s="85">
        <f t="shared" si="606"/>
        <v>0</v>
      </c>
      <c r="AI2583" s="86">
        <f t="shared" si="607"/>
        <v>3211</v>
      </c>
      <c r="AJ2583" s="86">
        <f t="shared" si="608"/>
        <v>-722</v>
      </c>
      <c r="AK2583" s="122"/>
      <c r="AL2583" s="85">
        <v>122.77</v>
      </c>
      <c r="AM2583" s="85">
        <v>2</v>
      </c>
      <c r="AN2583" s="124">
        <f t="shared" si="601"/>
        <v>73.661999999999992</v>
      </c>
      <c r="AO2583" s="86">
        <f t="shared" si="609"/>
        <v>589</v>
      </c>
      <c r="AP2583" s="85">
        <v>0</v>
      </c>
      <c r="AQ2583" s="85">
        <v>36.831000000000003</v>
      </c>
      <c r="AR2583" s="85">
        <f t="shared" si="610"/>
        <v>0</v>
      </c>
      <c r="AS2583" s="86">
        <f t="shared" si="612"/>
        <v>3211</v>
      </c>
      <c r="AT2583" s="170">
        <f t="shared" si="613"/>
        <v>0</v>
      </c>
      <c r="AU2583" s="86">
        <v>3211</v>
      </c>
      <c r="AV2583" s="170">
        <f t="shared" si="611"/>
        <v>0</v>
      </c>
    </row>
    <row r="2584" spans="1:48" s="73" customFormat="1" x14ac:dyDescent="0.2">
      <c r="A2584" s="10" t="s">
        <v>555</v>
      </c>
      <c r="B2584" s="14" t="s">
        <v>36</v>
      </c>
      <c r="C2584" s="14" t="s">
        <v>37</v>
      </c>
      <c r="D2584" s="14" t="s">
        <v>7638</v>
      </c>
      <c r="E2584" s="58">
        <v>327522</v>
      </c>
      <c r="F2584" s="15" t="s">
        <v>7639</v>
      </c>
      <c r="G2584" s="15" t="s">
        <v>6696</v>
      </c>
      <c r="H2584" s="16">
        <v>100012756</v>
      </c>
      <c r="I2584" s="62">
        <v>710028814</v>
      </c>
      <c r="J2584" s="13">
        <v>710028814</v>
      </c>
      <c r="K2584" s="15" t="s">
        <v>48</v>
      </c>
      <c r="L2584" s="12" t="s">
        <v>555</v>
      </c>
      <c r="M2584" s="15" t="s">
        <v>6697</v>
      </c>
      <c r="N2584" s="49">
        <v>8212</v>
      </c>
      <c r="O2584" s="15" t="s">
        <v>7640</v>
      </c>
      <c r="P2584" s="15" t="s">
        <v>7641</v>
      </c>
      <c r="Q2584" s="48">
        <v>524930</v>
      </c>
      <c r="R2584" s="11" t="s">
        <v>45</v>
      </c>
      <c r="S2584" s="120">
        <v>2810</v>
      </c>
      <c r="T2584" s="85">
        <v>107.03</v>
      </c>
      <c r="U2584" s="86">
        <v>5</v>
      </c>
      <c r="V2584" s="123">
        <v>46.825625000000002</v>
      </c>
      <c r="W2584" s="85">
        <f t="shared" si="602"/>
        <v>1873</v>
      </c>
      <c r="X2584" s="86">
        <v>0</v>
      </c>
      <c r="Y2584" s="85">
        <v>16.054500000000001</v>
      </c>
      <c r="Z2584" s="86">
        <f t="shared" si="603"/>
        <v>0</v>
      </c>
      <c r="AA2584" s="86">
        <f t="shared" si="604"/>
        <v>1873</v>
      </c>
      <c r="AB2584" s="85">
        <v>122.77</v>
      </c>
      <c r="AC2584" s="85">
        <v>3</v>
      </c>
      <c r="AD2584" s="124">
        <f t="shared" si="600"/>
        <v>73.661999999999992</v>
      </c>
      <c r="AE2584" s="86">
        <f t="shared" si="605"/>
        <v>884</v>
      </c>
      <c r="AF2584" s="85">
        <v>0</v>
      </c>
      <c r="AG2584" s="85">
        <v>36.831000000000003</v>
      </c>
      <c r="AH2584" s="85">
        <f t="shared" si="606"/>
        <v>0</v>
      </c>
      <c r="AI2584" s="86">
        <f t="shared" si="607"/>
        <v>2757</v>
      </c>
      <c r="AJ2584" s="86">
        <f t="shared" si="608"/>
        <v>-53</v>
      </c>
      <c r="AK2584" s="122"/>
      <c r="AL2584" s="85">
        <v>122.77</v>
      </c>
      <c r="AM2584" s="85">
        <v>3</v>
      </c>
      <c r="AN2584" s="124">
        <f t="shared" si="601"/>
        <v>73.661999999999992</v>
      </c>
      <c r="AO2584" s="86">
        <f t="shared" si="609"/>
        <v>884</v>
      </c>
      <c r="AP2584" s="85">
        <v>0</v>
      </c>
      <c r="AQ2584" s="85">
        <v>36.831000000000003</v>
      </c>
      <c r="AR2584" s="85">
        <f t="shared" si="610"/>
        <v>0</v>
      </c>
      <c r="AS2584" s="86">
        <f t="shared" si="612"/>
        <v>2757</v>
      </c>
      <c r="AT2584" s="170">
        <f t="shared" si="613"/>
        <v>0</v>
      </c>
      <c r="AU2584" s="86">
        <v>2757</v>
      </c>
      <c r="AV2584" s="170">
        <f t="shared" si="611"/>
        <v>0</v>
      </c>
    </row>
    <row r="2585" spans="1:48" s="73" customFormat="1" ht="45" x14ac:dyDescent="0.2">
      <c r="A2585" s="10" t="s">
        <v>555</v>
      </c>
      <c r="B2585" s="14" t="s">
        <v>36</v>
      </c>
      <c r="C2585" s="14" t="s">
        <v>37</v>
      </c>
      <c r="D2585" s="14" t="s">
        <v>7167</v>
      </c>
      <c r="E2585" s="58">
        <v>326470</v>
      </c>
      <c r="F2585" s="15" t="s">
        <v>7168</v>
      </c>
      <c r="G2585" s="15" t="s">
        <v>6696</v>
      </c>
      <c r="H2585" s="16">
        <v>100012450</v>
      </c>
      <c r="I2585" s="62">
        <v>710039654</v>
      </c>
      <c r="J2585" s="13">
        <v>37791591</v>
      </c>
      <c r="K2585" s="15" t="s">
        <v>105</v>
      </c>
      <c r="L2585" s="12" t="s">
        <v>555</v>
      </c>
      <c r="M2585" s="15" t="s">
        <v>7169</v>
      </c>
      <c r="N2585" s="49">
        <v>5801</v>
      </c>
      <c r="O2585" s="15" t="s">
        <v>7170</v>
      </c>
      <c r="P2585" s="15" t="s">
        <v>7183</v>
      </c>
      <c r="Q2585" s="48">
        <v>523381</v>
      </c>
      <c r="R2585" s="11" t="s">
        <v>45</v>
      </c>
      <c r="S2585" s="120">
        <v>26410</v>
      </c>
      <c r="T2585" s="85">
        <v>107.03</v>
      </c>
      <c r="U2585" s="86">
        <v>47</v>
      </c>
      <c r="V2585" s="123">
        <v>46.825625000000002</v>
      </c>
      <c r="W2585" s="85">
        <f t="shared" si="602"/>
        <v>17606</v>
      </c>
      <c r="X2585" s="86">
        <v>0</v>
      </c>
      <c r="Y2585" s="85">
        <v>16.054500000000001</v>
      </c>
      <c r="Z2585" s="86">
        <f t="shared" si="603"/>
        <v>0</v>
      </c>
      <c r="AA2585" s="86">
        <f t="shared" si="604"/>
        <v>17606</v>
      </c>
      <c r="AB2585" s="85">
        <v>122.77</v>
      </c>
      <c r="AC2585" s="85">
        <v>57</v>
      </c>
      <c r="AD2585" s="124">
        <f t="shared" si="600"/>
        <v>73.661999999999992</v>
      </c>
      <c r="AE2585" s="86">
        <f t="shared" si="605"/>
        <v>16795</v>
      </c>
      <c r="AF2585" s="85">
        <v>2</v>
      </c>
      <c r="AG2585" s="85">
        <v>36.831000000000003</v>
      </c>
      <c r="AH2585" s="85">
        <f t="shared" si="606"/>
        <v>295</v>
      </c>
      <c r="AI2585" s="86">
        <f t="shared" si="607"/>
        <v>34696</v>
      </c>
      <c r="AJ2585" s="86">
        <f t="shared" si="608"/>
        <v>8286</v>
      </c>
      <c r="AK2585" s="122"/>
      <c r="AL2585" s="85">
        <v>122.77</v>
      </c>
      <c r="AM2585" s="85">
        <v>57</v>
      </c>
      <c r="AN2585" s="124">
        <f t="shared" si="601"/>
        <v>73.661999999999992</v>
      </c>
      <c r="AO2585" s="86">
        <f t="shared" si="609"/>
        <v>16795</v>
      </c>
      <c r="AP2585" s="85">
        <v>2</v>
      </c>
      <c r="AQ2585" s="85">
        <v>36.831000000000003</v>
      </c>
      <c r="AR2585" s="85">
        <f t="shared" si="610"/>
        <v>295</v>
      </c>
      <c r="AS2585" s="86">
        <f t="shared" si="612"/>
        <v>34696</v>
      </c>
      <c r="AT2585" s="170">
        <f t="shared" si="613"/>
        <v>0</v>
      </c>
      <c r="AU2585" s="86">
        <v>34696</v>
      </c>
      <c r="AV2585" s="170">
        <f t="shared" si="611"/>
        <v>0</v>
      </c>
    </row>
    <row r="2586" spans="1:48" s="73" customFormat="1" ht="30" x14ac:dyDescent="0.2">
      <c r="A2586" s="10" t="s">
        <v>555</v>
      </c>
      <c r="B2586" s="14" t="s">
        <v>36</v>
      </c>
      <c r="C2586" s="14" t="s">
        <v>37</v>
      </c>
      <c r="D2586" s="14" t="s">
        <v>8264</v>
      </c>
      <c r="E2586" s="58">
        <v>332933</v>
      </c>
      <c r="F2586" s="15" t="s">
        <v>8265</v>
      </c>
      <c r="G2586" s="15" t="s">
        <v>6696</v>
      </c>
      <c r="H2586" s="16">
        <v>100014081</v>
      </c>
      <c r="I2586" s="62">
        <v>710040784</v>
      </c>
      <c r="J2586" s="13">
        <v>710040784</v>
      </c>
      <c r="K2586" s="15" t="s">
        <v>48</v>
      </c>
      <c r="L2586" s="12" t="s">
        <v>555</v>
      </c>
      <c r="M2586" s="15" t="s">
        <v>8076</v>
      </c>
      <c r="N2586" s="49">
        <v>9301</v>
      </c>
      <c r="O2586" s="15" t="s">
        <v>8266</v>
      </c>
      <c r="P2586" s="15" t="s">
        <v>8268</v>
      </c>
      <c r="Q2586" s="48">
        <v>544051</v>
      </c>
      <c r="R2586" s="11" t="s">
        <v>45</v>
      </c>
      <c r="S2586" s="120">
        <v>17981</v>
      </c>
      <c r="T2586" s="85">
        <v>107.03</v>
      </c>
      <c r="U2586" s="86">
        <v>32</v>
      </c>
      <c r="V2586" s="123">
        <v>46.825625000000002</v>
      </c>
      <c r="W2586" s="85">
        <f t="shared" si="602"/>
        <v>11987</v>
      </c>
      <c r="X2586" s="86">
        <v>0</v>
      </c>
      <c r="Y2586" s="85">
        <v>16.054500000000001</v>
      </c>
      <c r="Z2586" s="86">
        <f t="shared" si="603"/>
        <v>0</v>
      </c>
      <c r="AA2586" s="86">
        <f t="shared" si="604"/>
        <v>11987</v>
      </c>
      <c r="AB2586" s="85">
        <v>122.77</v>
      </c>
      <c r="AC2586" s="85">
        <v>30</v>
      </c>
      <c r="AD2586" s="124">
        <f t="shared" si="600"/>
        <v>73.661999999999992</v>
      </c>
      <c r="AE2586" s="86">
        <f t="shared" si="605"/>
        <v>8839</v>
      </c>
      <c r="AF2586" s="85">
        <v>0</v>
      </c>
      <c r="AG2586" s="85">
        <v>36.831000000000003</v>
      </c>
      <c r="AH2586" s="85">
        <f t="shared" si="606"/>
        <v>0</v>
      </c>
      <c r="AI2586" s="86">
        <f t="shared" si="607"/>
        <v>20826</v>
      </c>
      <c r="AJ2586" s="86">
        <f t="shared" si="608"/>
        <v>2845</v>
      </c>
      <c r="AK2586" s="122"/>
      <c r="AL2586" s="85">
        <v>122.77</v>
      </c>
      <c r="AM2586" s="85">
        <v>30</v>
      </c>
      <c r="AN2586" s="124">
        <f t="shared" si="601"/>
        <v>73.661999999999992</v>
      </c>
      <c r="AO2586" s="86">
        <f t="shared" si="609"/>
        <v>8839</v>
      </c>
      <c r="AP2586" s="85">
        <v>0</v>
      </c>
      <c r="AQ2586" s="85">
        <v>36.831000000000003</v>
      </c>
      <c r="AR2586" s="85">
        <f t="shared" si="610"/>
        <v>0</v>
      </c>
      <c r="AS2586" s="86">
        <f t="shared" si="612"/>
        <v>20826</v>
      </c>
      <c r="AT2586" s="170">
        <f t="shared" si="613"/>
        <v>0</v>
      </c>
      <c r="AU2586" s="86">
        <v>20826</v>
      </c>
      <c r="AV2586" s="170">
        <f t="shared" si="611"/>
        <v>0</v>
      </c>
    </row>
    <row r="2587" spans="1:48" s="73" customFormat="1" x14ac:dyDescent="0.2">
      <c r="A2587" s="10" t="s">
        <v>555</v>
      </c>
      <c r="B2587" s="14" t="s">
        <v>36</v>
      </c>
      <c r="C2587" s="14" t="s">
        <v>37</v>
      </c>
      <c r="D2587" s="14" t="s">
        <v>8239</v>
      </c>
      <c r="E2587" s="58">
        <v>329444</v>
      </c>
      <c r="F2587" s="15" t="s">
        <v>8240</v>
      </c>
      <c r="G2587" s="15" t="s">
        <v>6696</v>
      </c>
      <c r="H2587" s="16">
        <v>100012277</v>
      </c>
      <c r="I2587" s="62">
        <v>710031041</v>
      </c>
      <c r="J2587" s="13">
        <v>710031041</v>
      </c>
      <c r="K2587" s="15" t="s">
        <v>48</v>
      </c>
      <c r="L2587" s="12" t="s">
        <v>555</v>
      </c>
      <c r="M2587" s="15" t="s">
        <v>7813</v>
      </c>
      <c r="N2587" s="49">
        <v>5373</v>
      </c>
      <c r="O2587" s="15" t="s">
        <v>8241</v>
      </c>
      <c r="P2587" s="15" t="s">
        <v>8242</v>
      </c>
      <c r="Q2587" s="48">
        <v>543420</v>
      </c>
      <c r="R2587" s="11" t="s">
        <v>45</v>
      </c>
      <c r="S2587" s="120">
        <v>1686</v>
      </c>
      <c r="T2587" s="85">
        <v>107.03</v>
      </c>
      <c r="U2587" s="86">
        <v>3</v>
      </c>
      <c r="V2587" s="123">
        <v>46.825625000000002</v>
      </c>
      <c r="W2587" s="85">
        <f t="shared" si="602"/>
        <v>1124</v>
      </c>
      <c r="X2587" s="86">
        <v>0</v>
      </c>
      <c r="Y2587" s="85">
        <v>16.054500000000001</v>
      </c>
      <c r="Z2587" s="86">
        <f t="shared" si="603"/>
        <v>0</v>
      </c>
      <c r="AA2587" s="86">
        <f t="shared" si="604"/>
        <v>1124</v>
      </c>
      <c r="AB2587" s="85">
        <v>122.77</v>
      </c>
      <c r="AC2587" s="85">
        <v>6</v>
      </c>
      <c r="AD2587" s="124">
        <f t="shared" si="600"/>
        <v>73.661999999999992</v>
      </c>
      <c r="AE2587" s="86">
        <f t="shared" si="605"/>
        <v>1768</v>
      </c>
      <c r="AF2587" s="85">
        <v>0</v>
      </c>
      <c r="AG2587" s="85">
        <v>36.831000000000003</v>
      </c>
      <c r="AH2587" s="85">
        <f t="shared" si="606"/>
        <v>0</v>
      </c>
      <c r="AI2587" s="86">
        <f t="shared" si="607"/>
        <v>2892</v>
      </c>
      <c r="AJ2587" s="86">
        <f t="shared" si="608"/>
        <v>1206</v>
      </c>
      <c r="AK2587" s="122"/>
      <c r="AL2587" s="85">
        <v>122.77</v>
      </c>
      <c r="AM2587" s="85">
        <v>6</v>
      </c>
      <c r="AN2587" s="124">
        <f t="shared" si="601"/>
        <v>73.661999999999992</v>
      </c>
      <c r="AO2587" s="86">
        <f t="shared" si="609"/>
        <v>1768</v>
      </c>
      <c r="AP2587" s="85">
        <v>0</v>
      </c>
      <c r="AQ2587" s="85">
        <v>36.831000000000003</v>
      </c>
      <c r="AR2587" s="85">
        <f t="shared" si="610"/>
        <v>0</v>
      </c>
      <c r="AS2587" s="86">
        <f t="shared" si="612"/>
        <v>2892</v>
      </c>
      <c r="AT2587" s="170">
        <f t="shared" si="613"/>
        <v>0</v>
      </c>
      <c r="AU2587" s="86">
        <v>2892</v>
      </c>
      <c r="AV2587" s="170">
        <f t="shared" si="611"/>
        <v>0</v>
      </c>
    </row>
    <row r="2588" spans="1:48" s="73" customFormat="1" x14ac:dyDescent="0.2">
      <c r="A2588" s="10" t="s">
        <v>555</v>
      </c>
      <c r="B2588" s="14" t="s">
        <v>36</v>
      </c>
      <c r="C2588" s="14" t="s">
        <v>37</v>
      </c>
      <c r="D2588" s="14" t="s">
        <v>7642</v>
      </c>
      <c r="E2588" s="58">
        <v>327549</v>
      </c>
      <c r="F2588" s="15" t="s">
        <v>7643</v>
      </c>
      <c r="G2588" s="15" t="s">
        <v>6696</v>
      </c>
      <c r="H2588" s="16">
        <v>100013215</v>
      </c>
      <c r="I2588" s="62">
        <v>710166451</v>
      </c>
      <c r="J2588" s="13">
        <v>710166451</v>
      </c>
      <c r="K2588" s="15" t="s">
        <v>48</v>
      </c>
      <c r="L2588" s="12" t="s">
        <v>555</v>
      </c>
      <c r="M2588" s="15" t="s">
        <v>7445</v>
      </c>
      <c r="N2588" s="49">
        <v>8276</v>
      </c>
      <c r="O2588" s="15" t="s">
        <v>7644</v>
      </c>
      <c r="P2588" s="15" t="s">
        <v>7645</v>
      </c>
      <c r="Q2588" s="48">
        <v>524956</v>
      </c>
      <c r="R2588" s="11" t="s">
        <v>45</v>
      </c>
      <c r="S2588" s="120">
        <v>1124</v>
      </c>
      <c r="T2588" s="85">
        <v>107.03</v>
      </c>
      <c r="U2588" s="86">
        <v>2</v>
      </c>
      <c r="V2588" s="123">
        <v>46.825625000000002</v>
      </c>
      <c r="W2588" s="85">
        <f t="shared" si="602"/>
        <v>749</v>
      </c>
      <c r="X2588" s="86">
        <v>0</v>
      </c>
      <c r="Y2588" s="85">
        <v>16.054500000000001</v>
      </c>
      <c r="Z2588" s="86">
        <f t="shared" si="603"/>
        <v>0</v>
      </c>
      <c r="AA2588" s="86">
        <f t="shared" si="604"/>
        <v>749</v>
      </c>
      <c r="AB2588" s="85">
        <v>122.77</v>
      </c>
      <c r="AC2588" s="85">
        <v>3</v>
      </c>
      <c r="AD2588" s="124">
        <f t="shared" si="600"/>
        <v>73.661999999999992</v>
      </c>
      <c r="AE2588" s="86">
        <f t="shared" si="605"/>
        <v>884</v>
      </c>
      <c r="AF2588" s="85">
        <v>0</v>
      </c>
      <c r="AG2588" s="85">
        <v>36.831000000000003</v>
      </c>
      <c r="AH2588" s="85">
        <f t="shared" si="606"/>
        <v>0</v>
      </c>
      <c r="AI2588" s="86">
        <f t="shared" si="607"/>
        <v>1633</v>
      </c>
      <c r="AJ2588" s="86">
        <f t="shared" si="608"/>
        <v>509</v>
      </c>
      <c r="AK2588" s="122"/>
      <c r="AL2588" s="85">
        <v>122.77</v>
      </c>
      <c r="AM2588" s="85">
        <v>3</v>
      </c>
      <c r="AN2588" s="124">
        <f t="shared" si="601"/>
        <v>73.661999999999992</v>
      </c>
      <c r="AO2588" s="86">
        <f t="shared" si="609"/>
        <v>884</v>
      </c>
      <c r="AP2588" s="85">
        <v>0</v>
      </c>
      <c r="AQ2588" s="85">
        <v>36.831000000000003</v>
      </c>
      <c r="AR2588" s="85">
        <f t="shared" si="610"/>
        <v>0</v>
      </c>
      <c r="AS2588" s="86">
        <f t="shared" si="612"/>
        <v>1633</v>
      </c>
      <c r="AT2588" s="170">
        <f t="shared" si="613"/>
        <v>0</v>
      </c>
      <c r="AU2588" s="86">
        <v>1633</v>
      </c>
      <c r="AV2588" s="170">
        <f t="shared" si="611"/>
        <v>0</v>
      </c>
    </row>
    <row r="2589" spans="1:48" s="74" customFormat="1" ht="30" x14ac:dyDescent="0.2">
      <c r="A2589" s="10" t="s">
        <v>555</v>
      </c>
      <c r="B2589" s="14" t="s">
        <v>36</v>
      </c>
      <c r="C2589" s="14" t="s">
        <v>37</v>
      </c>
      <c r="D2589" s="14" t="s">
        <v>8143</v>
      </c>
      <c r="E2589" s="58">
        <v>332631</v>
      </c>
      <c r="F2589" s="15" t="s">
        <v>8144</v>
      </c>
      <c r="G2589" s="15" t="s">
        <v>6696</v>
      </c>
      <c r="H2589" s="16">
        <v>100013956</v>
      </c>
      <c r="I2589" s="62">
        <v>710033877</v>
      </c>
      <c r="J2589" s="13">
        <v>710033877</v>
      </c>
      <c r="K2589" s="15" t="s">
        <v>48</v>
      </c>
      <c r="L2589" s="12" t="s">
        <v>555</v>
      </c>
      <c r="M2589" s="15" t="s">
        <v>8076</v>
      </c>
      <c r="N2589" s="49">
        <v>9401</v>
      </c>
      <c r="O2589" s="15" t="s">
        <v>8145</v>
      </c>
      <c r="P2589" s="15" t="s">
        <v>8146</v>
      </c>
      <c r="Q2589" s="48">
        <v>528943</v>
      </c>
      <c r="R2589" s="11" t="s">
        <v>45</v>
      </c>
      <c r="S2589" s="120">
        <v>6197</v>
      </c>
      <c r="T2589" s="85">
        <v>107.03</v>
      </c>
      <c r="U2589" s="86">
        <v>10</v>
      </c>
      <c r="V2589" s="123">
        <v>46.825625000000002</v>
      </c>
      <c r="W2589" s="85">
        <f t="shared" si="602"/>
        <v>3746</v>
      </c>
      <c r="X2589" s="86">
        <v>3</v>
      </c>
      <c r="Y2589" s="85">
        <v>16.054500000000001</v>
      </c>
      <c r="Z2589" s="86">
        <f t="shared" si="603"/>
        <v>385</v>
      </c>
      <c r="AA2589" s="86">
        <f t="shared" si="604"/>
        <v>4131</v>
      </c>
      <c r="AB2589" s="85">
        <v>122.77</v>
      </c>
      <c r="AC2589" s="85">
        <v>8</v>
      </c>
      <c r="AD2589" s="124">
        <f t="shared" ref="AD2589:AD2652" si="614">+AB2589*0.6</f>
        <v>73.661999999999992</v>
      </c>
      <c r="AE2589" s="86">
        <f t="shared" si="605"/>
        <v>2357</v>
      </c>
      <c r="AF2589" s="85">
        <v>0</v>
      </c>
      <c r="AG2589" s="85">
        <v>36.831000000000003</v>
      </c>
      <c r="AH2589" s="85">
        <f t="shared" si="606"/>
        <v>0</v>
      </c>
      <c r="AI2589" s="86">
        <f t="shared" si="607"/>
        <v>6488</v>
      </c>
      <c r="AJ2589" s="86">
        <f t="shared" si="608"/>
        <v>291</v>
      </c>
      <c r="AK2589" s="122"/>
      <c r="AL2589" s="85">
        <v>122.77</v>
      </c>
      <c r="AM2589" s="85">
        <v>8</v>
      </c>
      <c r="AN2589" s="124">
        <f t="shared" ref="AN2589:AN2652" si="615">+AL2589*0.6</f>
        <v>73.661999999999992</v>
      </c>
      <c r="AO2589" s="86">
        <f t="shared" si="609"/>
        <v>2357</v>
      </c>
      <c r="AP2589" s="85">
        <v>0</v>
      </c>
      <c r="AQ2589" s="85">
        <v>36.831000000000003</v>
      </c>
      <c r="AR2589" s="85">
        <f t="shared" si="610"/>
        <v>0</v>
      </c>
      <c r="AS2589" s="86">
        <f t="shared" si="612"/>
        <v>6488</v>
      </c>
      <c r="AT2589" s="120">
        <f t="shared" si="613"/>
        <v>0</v>
      </c>
      <c r="AU2589" s="86">
        <v>6488</v>
      </c>
      <c r="AV2589" s="120">
        <f t="shared" si="611"/>
        <v>0</v>
      </c>
    </row>
    <row r="2590" spans="1:48" s="73" customFormat="1" ht="45" x14ac:dyDescent="0.2">
      <c r="A2590" s="10" t="s">
        <v>555</v>
      </c>
      <c r="B2590" s="14" t="s">
        <v>36</v>
      </c>
      <c r="C2590" s="14" t="s">
        <v>37</v>
      </c>
      <c r="D2590" s="14" t="s">
        <v>7915</v>
      </c>
      <c r="E2590" s="58">
        <v>330108</v>
      </c>
      <c r="F2590" s="15" t="s">
        <v>7916</v>
      </c>
      <c r="G2590" s="15" t="s">
        <v>6696</v>
      </c>
      <c r="H2590" s="16">
        <v>100013484</v>
      </c>
      <c r="I2590" s="62">
        <v>710031726</v>
      </c>
      <c r="J2590" s="13">
        <v>37876155</v>
      </c>
      <c r="K2590" s="15" t="s">
        <v>92</v>
      </c>
      <c r="L2590" s="12" t="s">
        <v>555</v>
      </c>
      <c r="M2590" s="15" t="s">
        <v>7841</v>
      </c>
      <c r="N2590" s="49">
        <v>6543</v>
      </c>
      <c r="O2590" s="15" t="s">
        <v>7917</v>
      </c>
      <c r="P2590" s="15" t="s">
        <v>7918</v>
      </c>
      <c r="Q2590" s="48">
        <v>526941</v>
      </c>
      <c r="R2590" s="11" t="s">
        <v>45</v>
      </c>
      <c r="S2590" s="120">
        <v>2810</v>
      </c>
      <c r="T2590" s="85">
        <v>107.03</v>
      </c>
      <c r="U2590" s="86">
        <v>5</v>
      </c>
      <c r="V2590" s="123">
        <v>46.825625000000002</v>
      </c>
      <c r="W2590" s="85">
        <f t="shared" si="602"/>
        <v>1873</v>
      </c>
      <c r="X2590" s="86">
        <v>0</v>
      </c>
      <c r="Y2590" s="85">
        <v>16.054500000000001</v>
      </c>
      <c r="Z2590" s="86">
        <f t="shared" si="603"/>
        <v>0</v>
      </c>
      <c r="AA2590" s="86">
        <f t="shared" si="604"/>
        <v>1873</v>
      </c>
      <c r="AB2590" s="85">
        <v>122.77</v>
      </c>
      <c r="AC2590" s="85">
        <v>7</v>
      </c>
      <c r="AD2590" s="124">
        <f t="shared" si="614"/>
        <v>73.661999999999992</v>
      </c>
      <c r="AE2590" s="86">
        <f t="shared" si="605"/>
        <v>2063</v>
      </c>
      <c r="AF2590" s="85">
        <v>0</v>
      </c>
      <c r="AG2590" s="85">
        <v>36.831000000000003</v>
      </c>
      <c r="AH2590" s="85">
        <f t="shared" si="606"/>
        <v>0</v>
      </c>
      <c r="AI2590" s="86">
        <f t="shared" si="607"/>
        <v>3936</v>
      </c>
      <c r="AJ2590" s="86">
        <f t="shared" si="608"/>
        <v>1126</v>
      </c>
      <c r="AK2590" s="122"/>
      <c r="AL2590" s="85">
        <v>122.77</v>
      </c>
      <c r="AM2590" s="85">
        <v>7</v>
      </c>
      <c r="AN2590" s="124">
        <f t="shared" si="615"/>
        <v>73.661999999999992</v>
      </c>
      <c r="AO2590" s="86">
        <f t="shared" si="609"/>
        <v>2063</v>
      </c>
      <c r="AP2590" s="85">
        <v>0</v>
      </c>
      <c r="AQ2590" s="85">
        <v>36.831000000000003</v>
      </c>
      <c r="AR2590" s="85">
        <f t="shared" si="610"/>
        <v>0</v>
      </c>
      <c r="AS2590" s="86">
        <f t="shared" si="612"/>
        <v>3936</v>
      </c>
      <c r="AT2590" s="170">
        <f t="shared" si="613"/>
        <v>0</v>
      </c>
      <c r="AU2590" s="86">
        <v>3936</v>
      </c>
      <c r="AV2590" s="170">
        <f t="shared" si="611"/>
        <v>0</v>
      </c>
    </row>
    <row r="2591" spans="1:48" s="73" customFormat="1" x14ac:dyDescent="0.2">
      <c r="A2591" s="10" t="s">
        <v>555</v>
      </c>
      <c r="B2591" s="14" t="s">
        <v>36</v>
      </c>
      <c r="C2591" s="14" t="s">
        <v>37</v>
      </c>
      <c r="D2591" s="14" t="s">
        <v>6882</v>
      </c>
      <c r="E2591" s="58">
        <v>322482</v>
      </c>
      <c r="F2591" s="15" t="s">
        <v>6883</v>
      </c>
      <c r="G2591" s="15" t="s">
        <v>6696</v>
      </c>
      <c r="H2591" s="16">
        <v>100011656</v>
      </c>
      <c r="I2591" s="62">
        <v>710023596</v>
      </c>
      <c r="J2591" s="13">
        <v>710023596</v>
      </c>
      <c r="K2591" s="15" t="s">
        <v>48</v>
      </c>
      <c r="L2591" s="12" t="s">
        <v>555</v>
      </c>
      <c r="M2591" s="15" t="s">
        <v>556</v>
      </c>
      <c r="N2591" s="49">
        <v>8642</v>
      </c>
      <c r="O2591" s="15" t="s">
        <v>6884</v>
      </c>
      <c r="P2591" s="15" t="s">
        <v>6885</v>
      </c>
      <c r="Q2591" s="48">
        <v>519707</v>
      </c>
      <c r="R2591" s="11" t="s">
        <v>45</v>
      </c>
      <c r="S2591" s="120">
        <v>5057</v>
      </c>
      <c r="T2591" s="85">
        <v>107.03</v>
      </c>
      <c r="U2591" s="86">
        <v>9</v>
      </c>
      <c r="V2591" s="123">
        <v>46.825625000000002</v>
      </c>
      <c r="W2591" s="85">
        <f t="shared" si="602"/>
        <v>3371</v>
      </c>
      <c r="X2591" s="86">
        <v>0</v>
      </c>
      <c r="Y2591" s="85">
        <v>16.054500000000001</v>
      </c>
      <c r="Z2591" s="86">
        <f t="shared" si="603"/>
        <v>0</v>
      </c>
      <c r="AA2591" s="86">
        <f t="shared" si="604"/>
        <v>3371</v>
      </c>
      <c r="AB2591" s="85">
        <v>122.77</v>
      </c>
      <c r="AC2591" s="85">
        <v>17</v>
      </c>
      <c r="AD2591" s="124">
        <f t="shared" si="614"/>
        <v>73.661999999999992</v>
      </c>
      <c r="AE2591" s="86">
        <f t="shared" si="605"/>
        <v>5009</v>
      </c>
      <c r="AF2591" s="85">
        <v>0</v>
      </c>
      <c r="AG2591" s="85">
        <v>36.831000000000003</v>
      </c>
      <c r="AH2591" s="85">
        <f t="shared" si="606"/>
        <v>0</v>
      </c>
      <c r="AI2591" s="86">
        <f t="shared" si="607"/>
        <v>8380</v>
      </c>
      <c r="AJ2591" s="86">
        <f t="shared" si="608"/>
        <v>3323</v>
      </c>
      <c r="AK2591" s="122"/>
      <c r="AL2591" s="85">
        <v>122.77</v>
      </c>
      <c r="AM2591" s="85">
        <v>17</v>
      </c>
      <c r="AN2591" s="124">
        <f t="shared" si="615"/>
        <v>73.661999999999992</v>
      </c>
      <c r="AO2591" s="86">
        <f t="shared" si="609"/>
        <v>5009</v>
      </c>
      <c r="AP2591" s="85">
        <v>0</v>
      </c>
      <c r="AQ2591" s="85">
        <v>36.831000000000003</v>
      </c>
      <c r="AR2591" s="85">
        <f t="shared" si="610"/>
        <v>0</v>
      </c>
      <c r="AS2591" s="86">
        <f t="shared" si="612"/>
        <v>8380</v>
      </c>
      <c r="AT2591" s="170">
        <f t="shared" si="613"/>
        <v>0</v>
      </c>
      <c r="AU2591" s="86">
        <v>8380</v>
      </c>
      <c r="AV2591" s="170">
        <f t="shared" si="611"/>
        <v>0</v>
      </c>
    </row>
    <row r="2592" spans="1:48" s="73" customFormat="1" x14ac:dyDescent="0.2">
      <c r="A2592" s="10" t="s">
        <v>555</v>
      </c>
      <c r="B2592" s="14" t="s">
        <v>36</v>
      </c>
      <c r="C2592" s="14" t="s">
        <v>37</v>
      </c>
      <c r="D2592" s="14" t="s">
        <v>6966</v>
      </c>
      <c r="E2592" s="58">
        <v>323021</v>
      </c>
      <c r="F2592" s="15" t="s">
        <v>6967</v>
      </c>
      <c r="G2592" s="15" t="s">
        <v>6696</v>
      </c>
      <c r="H2592" s="16">
        <v>100011823</v>
      </c>
      <c r="I2592" s="62">
        <v>710038453</v>
      </c>
      <c r="J2592" s="13">
        <v>710038453</v>
      </c>
      <c r="K2592" s="15" t="s">
        <v>48</v>
      </c>
      <c r="L2592" s="12" t="s">
        <v>555</v>
      </c>
      <c r="M2592" s="15" t="s">
        <v>6968</v>
      </c>
      <c r="N2592" s="49">
        <v>6601</v>
      </c>
      <c r="O2592" s="15" t="s">
        <v>6969</v>
      </c>
      <c r="P2592" s="15" t="s">
        <v>6977</v>
      </c>
      <c r="Q2592" s="48">
        <v>520004</v>
      </c>
      <c r="R2592" s="11" t="s">
        <v>45</v>
      </c>
      <c r="S2592" s="120">
        <v>28657</v>
      </c>
      <c r="T2592" s="85">
        <v>107.03</v>
      </c>
      <c r="U2592" s="86">
        <v>51</v>
      </c>
      <c r="V2592" s="123">
        <v>46.825625000000002</v>
      </c>
      <c r="W2592" s="85">
        <f t="shared" si="602"/>
        <v>19105</v>
      </c>
      <c r="X2592" s="86">
        <v>0</v>
      </c>
      <c r="Y2592" s="85">
        <v>16.054500000000001</v>
      </c>
      <c r="Z2592" s="86">
        <f t="shared" si="603"/>
        <v>0</v>
      </c>
      <c r="AA2592" s="86">
        <f t="shared" si="604"/>
        <v>19105</v>
      </c>
      <c r="AB2592" s="85">
        <v>122.77</v>
      </c>
      <c r="AC2592" s="85">
        <v>35</v>
      </c>
      <c r="AD2592" s="124">
        <f t="shared" si="614"/>
        <v>73.661999999999992</v>
      </c>
      <c r="AE2592" s="86">
        <f t="shared" si="605"/>
        <v>10313</v>
      </c>
      <c r="AF2592" s="85">
        <v>0</v>
      </c>
      <c r="AG2592" s="85">
        <v>36.831000000000003</v>
      </c>
      <c r="AH2592" s="85">
        <f t="shared" si="606"/>
        <v>0</v>
      </c>
      <c r="AI2592" s="86">
        <f t="shared" si="607"/>
        <v>29418</v>
      </c>
      <c r="AJ2592" s="86">
        <f t="shared" si="608"/>
        <v>761</v>
      </c>
      <c r="AK2592" s="122"/>
      <c r="AL2592" s="85">
        <v>122.77</v>
      </c>
      <c r="AM2592" s="85">
        <v>35</v>
      </c>
      <c r="AN2592" s="124">
        <f t="shared" si="615"/>
        <v>73.661999999999992</v>
      </c>
      <c r="AO2592" s="86">
        <f t="shared" si="609"/>
        <v>10313</v>
      </c>
      <c r="AP2592" s="85">
        <v>0</v>
      </c>
      <c r="AQ2592" s="85">
        <v>36.831000000000003</v>
      </c>
      <c r="AR2592" s="85">
        <f t="shared" si="610"/>
        <v>0</v>
      </c>
      <c r="AS2592" s="86">
        <f t="shared" si="612"/>
        <v>29418</v>
      </c>
      <c r="AT2592" s="170">
        <f t="shared" si="613"/>
        <v>0</v>
      </c>
      <c r="AU2592" s="86">
        <v>29418</v>
      </c>
      <c r="AV2592" s="170">
        <f t="shared" si="611"/>
        <v>0</v>
      </c>
    </row>
    <row r="2593" spans="1:48" s="73" customFormat="1" x14ac:dyDescent="0.2">
      <c r="A2593" s="10" t="s">
        <v>555</v>
      </c>
      <c r="B2593" s="14" t="s">
        <v>36</v>
      </c>
      <c r="C2593" s="14" t="s">
        <v>37</v>
      </c>
      <c r="D2593" s="14" t="s">
        <v>7646</v>
      </c>
      <c r="E2593" s="58">
        <v>690554</v>
      </c>
      <c r="F2593" s="15" t="s">
        <v>7647</v>
      </c>
      <c r="G2593" s="15" t="s">
        <v>6696</v>
      </c>
      <c r="H2593" s="16">
        <v>100013219</v>
      </c>
      <c r="I2593" s="62">
        <v>710028822</v>
      </c>
      <c r="J2593" s="13">
        <v>710028822</v>
      </c>
      <c r="K2593" s="15" t="s">
        <v>48</v>
      </c>
      <c r="L2593" s="12" t="s">
        <v>555</v>
      </c>
      <c r="M2593" s="15" t="s">
        <v>7445</v>
      </c>
      <c r="N2593" s="49">
        <v>8222</v>
      </c>
      <c r="O2593" s="15" t="s">
        <v>7648</v>
      </c>
      <c r="P2593" s="15" t="s">
        <v>7649</v>
      </c>
      <c r="Q2593" s="48">
        <v>524981</v>
      </c>
      <c r="R2593" s="11" t="s">
        <v>45</v>
      </c>
      <c r="S2593" s="120">
        <v>28657</v>
      </c>
      <c r="T2593" s="85">
        <v>107.03</v>
      </c>
      <c r="U2593" s="86">
        <v>51</v>
      </c>
      <c r="V2593" s="123">
        <v>46.825625000000002</v>
      </c>
      <c r="W2593" s="85">
        <f t="shared" si="602"/>
        <v>19105</v>
      </c>
      <c r="X2593" s="86">
        <v>0</v>
      </c>
      <c r="Y2593" s="85">
        <v>16.054500000000001</v>
      </c>
      <c r="Z2593" s="86">
        <f t="shared" si="603"/>
        <v>0</v>
      </c>
      <c r="AA2593" s="86">
        <f t="shared" si="604"/>
        <v>19105</v>
      </c>
      <c r="AB2593" s="85">
        <v>122.77</v>
      </c>
      <c r="AC2593" s="85">
        <v>52</v>
      </c>
      <c r="AD2593" s="124">
        <f t="shared" si="614"/>
        <v>73.661999999999992</v>
      </c>
      <c r="AE2593" s="86">
        <f t="shared" si="605"/>
        <v>15322</v>
      </c>
      <c r="AF2593" s="85">
        <v>5</v>
      </c>
      <c r="AG2593" s="85">
        <v>36.831000000000003</v>
      </c>
      <c r="AH2593" s="85">
        <f t="shared" si="606"/>
        <v>737</v>
      </c>
      <c r="AI2593" s="86">
        <f t="shared" si="607"/>
        <v>35164</v>
      </c>
      <c r="AJ2593" s="86">
        <f t="shared" si="608"/>
        <v>6507</v>
      </c>
      <c r="AK2593" s="122"/>
      <c r="AL2593" s="85">
        <v>122.77</v>
      </c>
      <c r="AM2593" s="85">
        <v>52</v>
      </c>
      <c r="AN2593" s="124">
        <f t="shared" si="615"/>
        <v>73.661999999999992</v>
      </c>
      <c r="AO2593" s="86">
        <f t="shared" si="609"/>
        <v>15322</v>
      </c>
      <c r="AP2593" s="85">
        <v>5</v>
      </c>
      <c r="AQ2593" s="85">
        <v>36.831000000000003</v>
      </c>
      <c r="AR2593" s="85">
        <f t="shared" si="610"/>
        <v>737</v>
      </c>
      <c r="AS2593" s="86">
        <f t="shared" si="612"/>
        <v>35164</v>
      </c>
      <c r="AT2593" s="170">
        <f t="shared" si="613"/>
        <v>0</v>
      </c>
      <c r="AU2593" s="86">
        <v>35164</v>
      </c>
      <c r="AV2593" s="170">
        <f t="shared" si="611"/>
        <v>0</v>
      </c>
    </row>
    <row r="2594" spans="1:48" s="73" customFormat="1" x14ac:dyDescent="0.2">
      <c r="A2594" s="10" t="s">
        <v>555</v>
      </c>
      <c r="B2594" s="14" t="s">
        <v>36</v>
      </c>
      <c r="C2594" s="14" t="s">
        <v>37</v>
      </c>
      <c r="D2594" s="14" t="s">
        <v>7650</v>
      </c>
      <c r="E2594" s="58">
        <v>327581</v>
      </c>
      <c r="F2594" s="15" t="s">
        <v>7651</v>
      </c>
      <c r="G2594" s="15" t="s">
        <v>6696</v>
      </c>
      <c r="H2594" s="16">
        <v>100012759</v>
      </c>
      <c r="I2594" s="62">
        <v>710028830</v>
      </c>
      <c r="J2594" s="13">
        <v>710028830</v>
      </c>
      <c r="K2594" s="15" t="s">
        <v>48</v>
      </c>
      <c r="L2594" s="12" t="s">
        <v>555</v>
      </c>
      <c r="M2594" s="15" t="s">
        <v>6697</v>
      </c>
      <c r="N2594" s="49">
        <v>8238</v>
      </c>
      <c r="O2594" s="15" t="s">
        <v>7652</v>
      </c>
      <c r="P2594" s="15" t="s">
        <v>7653</v>
      </c>
      <c r="Q2594" s="48">
        <v>524999</v>
      </c>
      <c r="R2594" s="11" t="s">
        <v>45</v>
      </c>
      <c r="S2594" s="120">
        <v>3371</v>
      </c>
      <c r="T2594" s="85">
        <v>107.03</v>
      </c>
      <c r="U2594" s="86">
        <v>6</v>
      </c>
      <c r="V2594" s="123">
        <v>46.825625000000002</v>
      </c>
      <c r="W2594" s="85">
        <f t="shared" si="602"/>
        <v>2248</v>
      </c>
      <c r="X2594" s="86">
        <v>0</v>
      </c>
      <c r="Y2594" s="85">
        <v>16.054500000000001</v>
      </c>
      <c r="Z2594" s="86">
        <f t="shared" si="603"/>
        <v>0</v>
      </c>
      <c r="AA2594" s="86">
        <f t="shared" si="604"/>
        <v>2248</v>
      </c>
      <c r="AB2594" s="85">
        <v>122.77</v>
      </c>
      <c r="AC2594" s="85">
        <v>9</v>
      </c>
      <c r="AD2594" s="124">
        <f t="shared" si="614"/>
        <v>73.661999999999992</v>
      </c>
      <c r="AE2594" s="86">
        <f t="shared" si="605"/>
        <v>2652</v>
      </c>
      <c r="AF2594" s="85">
        <v>0</v>
      </c>
      <c r="AG2594" s="85">
        <v>36.831000000000003</v>
      </c>
      <c r="AH2594" s="85">
        <f t="shared" si="606"/>
        <v>0</v>
      </c>
      <c r="AI2594" s="86">
        <f t="shared" si="607"/>
        <v>4900</v>
      </c>
      <c r="AJ2594" s="86">
        <f t="shared" si="608"/>
        <v>1529</v>
      </c>
      <c r="AK2594" s="122"/>
      <c r="AL2594" s="85">
        <v>122.77</v>
      </c>
      <c r="AM2594" s="85">
        <v>9</v>
      </c>
      <c r="AN2594" s="124">
        <f t="shared" si="615"/>
        <v>73.661999999999992</v>
      </c>
      <c r="AO2594" s="86">
        <f t="shared" si="609"/>
        <v>2652</v>
      </c>
      <c r="AP2594" s="85">
        <v>0</v>
      </c>
      <c r="AQ2594" s="85">
        <v>36.831000000000003</v>
      </c>
      <c r="AR2594" s="85">
        <f t="shared" si="610"/>
        <v>0</v>
      </c>
      <c r="AS2594" s="86">
        <f t="shared" si="612"/>
        <v>4900</v>
      </c>
      <c r="AT2594" s="170">
        <f t="shared" si="613"/>
        <v>0</v>
      </c>
      <c r="AU2594" s="86">
        <v>4900</v>
      </c>
      <c r="AV2594" s="170">
        <f t="shared" si="611"/>
        <v>0</v>
      </c>
    </row>
    <row r="2595" spans="1:48" s="73" customFormat="1" x14ac:dyDescent="0.2">
      <c r="A2595" s="10" t="s">
        <v>555</v>
      </c>
      <c r="B2595" s="14" t="s">
        <v>36</v>
      </c>
      <c r="C2595" s="14" t="s">
        <v>37</v>
      </c>
      <c r="D2595" s="14" t="s">
        <v>8147</v>
      </c>
      <c r="E2595" s="58">
        <v>332640</v>
      </c>
      <c r="F2595" s="15" t="s">
        <v>8148</v>
      </c>
      <c r="G2595" s="15" t="s">
        <v>6696</v>
      </c>
      <c r="H2595" s="16">
        <v>100011918</v>
      </c>
      <c r="I2595" s="62">
        <v>710033885</v>
      </c>
      <c r="J2595" s="13">
        <v>710033885</v>
      </c>
      <c r="K2595" s="15" t="s">
        <v>48</v>
      </c>
      <c r="L2595" s="12" t="s">
        <v>555</v>
      </c>
      <c r="M2595" s="15" t="s">
        <v>6968</v>
      </c>
      <c r="N2595" s="49">
        <v>9407</v>
      </c>
      <c r="O2595" s="15" t="s">
        <v>8149</v>
      </c>
      <c r="P2595" s="15" t="s">
        <v>8150</v>
      </c>
      <c r="Q2595" s="48">
        <v>528951</v>
      </c>
      <c r="R2595" s="11" t="s">
        <v>45</v>
      </c>
      <c r="S2595" s="120">
        <v>1686</v>
      </c>
      <c r="T2595" s="85">
        <v>107.03</v>
      </c>
      <c r="U2595" s="86">
        <v>3</v>
      </c>
      <c r="V2595" s="123">
        <v>46.825625000000002</v>
      </c>
      <c r="W2595" s="85">
        <f t="shared" si="602"/>
        <v>1124</v>
      </c>
      <c r="X2595" s="86">
        <v>0</v>
      </c>
      <c r="Y2595" s="85">
        <v>16.054500000000001</v>
      </c>
      <c r="Z2595" s="86">
        <f t="shared" si="603"/>
        <v>0</v>
      </c>
      <c r="AA2595" s="86">
        <f t="shared" si="604"/>
        <v>1124</v>
      </c>
      <c r="AB2595" s="85">
        <v>122.77</v>
      </c>
      <c r="AC2595" s="85">
        <v>9</v>
      </c>
      <c r="AD2595" s="124">
        <f t="shared" si="614"/>
        <v>73.661999999999992</v>
      </c>
      <c r="AE2595" s="86">
        <f t="shared" si="605"/>
        <v>2652</v>
      </c>
      <c r="AF2595" s="85">
        <v>0</v>
      </c>
      <c r="AG2595" s="85">
        <v>36.831000000000003</v>
      </c>
      <c r="AH2595" s="85">
        <f t="shared" si="606"/>
        <v>0</v>
      </c>
      <c r="AI2595" s="86">
        <f t="shared" si="607"/>
        <v>3776</v>
      </c>
      <c r="AJ2595" s="86">
        <f t="shared" si="608"/>
        <v>2090</v>
      </c>
      <c r="AK2595" s="122"/>
      <c r="AL2595" s="85">
        <v>122.77</v>
      </c>
      <c r="AM2595" s="85">
        <v>9</v>
      </c>
      <c r="AN2595" s="124">
        <f t="shared" si="615"/>
        <v>73.661999999999992</v>
      </c>
      <c r="AO2595" s="86">
        <f t="shared" si="609"/>
        <v>2652</v>
      </c>
      <c r="AP2595" s="85">
        <v>0</v>
      </c>
      <c r="AQ2595" s="85">
        <v>36.831000000000003</v>
      </c>
      <c r="AR2595" s="85">
        <f t="shared" si="610"/>
        <v>0</v>
      </c>
      <c r="AS2595" s="86">
        <f t="shared" si="612"/>
        <v>3776</v>
      </c>
      <c r="AT2595" s="170">
        <f t="shared" si="613"/>
        <v>0</v>
      </c>
      <c r="AU2595" s="86">
        <v>3776</v>
      </c>
      <c r="AV2595" s="170">
        <f t="shared" si="611"/>
        <v>0</v>
      </c>
    </row>
    <row r="2596" spans="1:48" s="73" customFormat="1" x14ac:dyDescent="0.2">
      <c r="A2596" s="10" t="s">
        <v>555</v>
      </c>
      <c r="B2596" s="14" t="s">
        <v>36</v>
      </c>
      <c r="C2596" s="14" t="s">
        <v>37</v>
      </c>
      <c r="D2596" s="14" t="s">
        <v>7114</v>
      </c>
      <c r="E2596" s="58">
        <v>323560</v>
      </c>
      <c r="F2596" s="15" t="s">
        <v>7115</v>
      </c>
      <c r="G2596" s="15" t="s">
        <v>6696</v>
      </c>
      <c r="H2596" s="16">
        <v>100013360</v>
      </c>
      <c r="I2596" s="62">
        <v>37873709</v>
      </c>
      <c r="J2596" s="13">
        <v>37873709</v>
      </c>
      <c r="K2596" s="15" t="s">
        <v>48</v>
      </c>
      <c r="L2596" s="12" t="s">
        <v>555</v>
      </c>
      <c r="M2596" s="15" t="s">
        <v>7001</v>
      </c>
      <c r="N2596" s="49">
        <v>6901</v>
      </c>
      <c r="O2596" s="15" t="s">
        <v>7116</v>
      </c>
      <c r="P2596" s="15" t="s">
        <v>7120</v>
      </c>
      <c r="Q2596" s="48">
        <v>520802</v>
      </c>
      <c r="R2596" s="11" t="s">
        <v>86</v>
      </c>
      <c r="S2596" s="120">
        <v>15733</v>
      </c>
      <c r="T2596" s="85">
        <v>107.03</v>
      </c>
      <c r="U2596" s="86">
        <v>28</v>
      </c>
      <c r="V2596" s="123">
        <v>46.825625000000002</v>
      </c>
      <c r="W2596" s="85">
        <f t="shared" si="602"/>
        <v>10489</v>
      </c>
      <c r="X2596" s="86">
        <v>0</v>
      </c>
      <c r="Y2596" s="85">
        <v>16.054500000000001</v>
      </c>
      <c r="Z2596" s="86">
        <f t="shared" si="603"/>
        <v>0</v>
      </c>
      <c r="AA2596" s="86">
        <f t="shared" si="604"/>
        <v>10489</v>
      </c>
      <c r="AB2596" s="85">
        <v>122.77</v>
      </c>
      <c r="AC2596" s="85">
        <v>20</v>
      </c>
      <c r="AD2596" s="124">
        <f t="shared" si="614"/>
        <v>73.661999999999992</v>
      </c>
      <c r="AE2596" s="86">
        <f t="shared" si="605"/>
        <v>5893</v>
      </c>
      <c r="AF2596" s="85">
        <v>1</v>
      </c>
      <c r="AG2596" s="85">
        <v>36.831000000000003</v>
      </c>
      <c r="AH2596" s="85">
        <f t="shared" si="606"/>
        <v>147</v>
      </c>
      <c r="AI2596" s="86">
        <f t="shared" si="607"/>
        <v>16529</v>
      </c>
      <c r="AJ2596" s="86">
        <f t="shared" si="608"/>
        <v>796</v>
      </c>
      <c r="AK2596" s="122"/>
      <c r="AL2596" s="85">
        <v>122.77</v>
      </c>
      <c r="AM2596" s="85">
        <v>20</v>
      </c>
      <c r="AN2596" s="124">
        <f t="shared" si="615"/>
        <v>73.661999999999992</v>
      </c>
      <c r="AO2596" s="86">
        <f t="shared" si="609"/>
        <v>5893</v>
      </c>
      <c r="AP2596" s="85">
        <v>1</v>
      </c>
      <c r="AQ2596" s="85">
        <v>36.831000000000003</v>
      </c>
      <c r="AR2596" s="85">
        <f t="shared" si="610"/>
        <v>147</v>
      </c>
      <c r="AS2596" s="86">
        <f t="shared" si="612"/>
        <v>16529</v>
      </c>
      <c r="AT2596" s="170">
        <f t="shared" si="613"/>
        <v>0</v>
      </c>
      <c r="AU2596" s="86">
        <v>16529</v>
      </c>
      <c r="AV2596" s="170">
        <f t="shared" si="611"/>
        <v>0</v>
      </c>
    </row>
    <row r="2597" spans="1:48" s="73" customFormat="1" ht="45" x14ac:dyDescent="0.2">
      <c r="A2597" s="10" t="s">
        <v>555</v>
      </c>
      <c r="B2597" s="14" t="s">
        <v>36</v>
      </c>
      <c r="C2597" s="14" t="s">
        <v>37</v>
      </c>
      <c r="D2597" s="14" t="s">
        <v>7098</v>
      </c>
      <c r="E2597" s="58">
        <v>323381</v>
      </c>
      <c r="F2597" s="15" t="s">
        <v>7099</v>
      </c>
      <c r="G2597" s="15" t="s">
        <v>6696</v>
      </c>
      <c r="H2597" s="16">
        <v>100011922</v>
      </c>
      <c r="I2597" s="62">
        <v>710024371</v>
      </c>
      <c r="J2597" s="13">
        <v>37876562</v>
      </c>
      <c r="K2597" s="15" t="s">
        <v>105</v>
      </c>
      <c r="L2597" s="12" t="s">
        <v>555</v>
      </c>
      <c r="M2597" s="15" t="s">
        <v>6968</v>
      </c>
      <c r="N2597" s="49">
        <v>6733</v>
      </c>
      <c r="O2597" s="15" t="s">
        <v>7100</v>
      </c>
      <c r="P2597" s="15" t="s">
        <v>7101</v>
      </c>
      <c r="Q2597" s="48">
        <v>520624</v>
      </c>
      <c r="R2597" s="11" t="s">
        <v>45</v>
      </c>
      <c r="S2597" s="120">
        <v>2248</v>
      </c>
      <c r="T2597" s="85">
        <v>107.03</v>
      </c>
      <c r="U2597" s="86">
        <v>4</v>
      </c>
      <c r="V2597" s="123">
        <v>46.825625000000002</v>
      </c>
      <c r="W2597" s="85">
        <f t="shared" ref="W2597:W2660" si="616">+ROUND(U2597*V2597*8,0)</f>
        <v>1498</v>
      </c>
      <c r="X2597" s="86">
        <v>0</v>
      </c>
      <c r="Y2597" s="85">
        <v>16.054500000000001</v>
      </c>
      <c r="Z2597" s="86">
        <f t="shared" ref="Z2597:Z2660" si="617">ROUND(X2597*Y2597*8,0)</f>
        <v>0</v>
      </c>
      <c r="AA2597" s="86">
        <f t="shared" si="604"/>
        <v>1498</v>
      </c>
      <c r="AB2597" s="85">
        <v>122.77</v>
      </c>
      <c r="AC2597" s="85">
        <v>7</v>
      </c>
      <c r="AD2597" s="124">
        <f t="shared" si="614"/>
        <v>73.661999999999992</v>
      </c>
      <c r="AE2597" s="86">
        <f t="shared" si="605"/>
        <v>2063</v>
      </c>
      <c r="AF2597" s="85">
        <v>0</v>
      </c>
      <c r="AG2597" s="85">
        <v>36.831000000000003</v>
      </c>
      <c r="AH2597" s="85">
        <f t="shared" si="606"/>
        <v>0</v>
      </c>
      <c r="AI2597" s="86">
        <f t="shared" si="607"/>
        <v>3561</v>
      </c>
      <c r="AJ2597" s="86">
        <f t="shared" si="608"/>
        <v>1313</v>
      </c>
      <c r="AK2597" s="122"/>
      <c r="AL2597" s="85">
        <v>122.77</v>
      </c>
      <c r="AM2597" s="85">
        <v>7</v>
      </c>
      <c r="AN2597" s="124">
        <f t="shared" si="615"/>
        <v>73.661999999999992</v>
      </c>
      <c r="AO2597" s="86">
        <f t="shared" si="609"/>
        <v>2063</v>
      </c>
      <c r="AP2597" s="85">
        <v>0</v>
      </c>
      <c r="AQ2597" s="85">
        <v>36.831000000000003</v>
      </c>
      <c r="AR2597" s="85">
        <f t="shared" si="610"/>
        <v>0</v>
      </c>
      <c r="AS2597" s="86">
        <f t="shared" si="612"/>
        <v>3561</v>
      </c>
      <c r="AT2597" s="170">
        <f t="shared" si="613"/>
        <v>0</v>
      </c>
      <c r="AU2597" s="86">
        <v>3561</v>
      </c>
      <c r="AV2597" s="170">
        <f t="shared" si="611"/>
        <v>0</v>
      </c>
    </row>
    <row r="2598" spans="1:48" s="73" customFormat="1" x14ac:dyDescent="0.2">
      <c r="A2598" s="10" t="s">
        <v>555</v>
      </c>
      <c r="B2598" s="14" t="s">
        <v>36</v>
      </c>
      <c r="C2598" s="14" t="s">
        <v>37</v>
      </c>
      <c r="D2598" s="14" t="s">
        <v>6966</v>
      </c>
      <c r="E2598" s="58">
        <v>323021</v>
      </c>
      <c r="F2598" s="15" t="s">
        <v>6967</v>
      </c>
      <c r="G2598" s="15" t="s">
        <v>6696</v>
      </c>
      <c r="H2598" s="16">
        <v>100011825</v>
      </c>
      <c r="I2598" s="62">
        <v>37947958</v>
      </c>
      <c r="J2598" s="13">
        <v>37947958</v>
      </c>
      <c r="K2598" s="15" t="s">
        <v>48</v>
      </c>
      <c r="L2598" s="12" t="s">
        <v>555</v>
      </c>
      <c r="M2598" s="15" t="s">
        <v>6968</v>
      </c>
      <c r="N2598" s="49">
        <v>6601</v>
      </c>
      <c r="O2598" s="15" t="s">
        <v>6969</v>
      </c>
      <c r="P2598" s="15" t="s">
        <v>6978</v>
      </c>
      <c r="Q2598" s="48">
        <v>520004</v>
      </c>
      <c r="R2598" s="11" t="s">
        <v>86</v>
      </c>
      <c r="S2598" s="120">
        <v>30343</v>
      </c>
      <c r="T2598" s="85">
        <v>107.03</v>
      </c>
      <c r="U2598" s="86">
        <v>54</v>
      </c>
      <c r="V2598" s="123">
        <v>46.825625000000002</v>
      </c>
      <c r="W2598" s="85">
        <f t="shared" si="616"/>
        <v>20229</v>
      </c>
      <c r="X2598" s="86">
        <v>0</v>
      </c>
      <c r="Y2598" s="85">
        <v>16.054500000000001</v>
      </c>
      <c r="Z2598" s="86">
        <f t="shared" si="617"/>
        <v>0</v>
      </c>
      <c r="AA2598" s="86">
        <f t="shared" si="604"/>
        <v>20229</v>
      </c>
      <c r="AB2598" s="85">
        <v>122.77</v>
      </c>
      <c r="AC2598" s="85">
        <v>55</v>
      </c>
      <c r="AD2598" s="124">
        <f t="shared" si="614"/>
        <v>73.661999999999992</v>
      </c>
      <c r="AE2598" s="86">
        <f t="shared" si="605"/>
        <v>16206</v>
      </c>
      <c r="AF2598" s="85">
        <v>1</v>
      </c>
      <c r="AG2598" s="85">
        <v>36.831000000000003</v>
      </c>
      <c r="AH2598" s="85">
        <f t="shared" si="606"/>
        <v>147</v>
      </c>
      <c r="AI2598" s="86">
        <f t="shared" si="607"/>
        <v>36582</v>
      </c>
      <c r="AJ2598" s="86">
        <f t="shared" si="608"/>
        <v>6239</v>
      </c>
      <c r="AK2598" s="122"/>
      <c r="AL2598" s="85">
        <v>122.77</v>
      </c>
      <c r="AM2598" s="85">
        <v>55</v>
      </c>
      <c r="AN2598" s="124">
        <f t="shared" si="615"/>
        <v>73.661999999999992</v>
      </c>
      <c r="AO2598" s="86">
        <f t="shared" si="609"/>
        <v>16206</v>
      </c>
      <c r="AP2598" s="85">
        <v>1</v>
      </c>
      <c r="AQ2598" s="85">
        <v>36.831000000000003</v>
      </c>
      <c r="AR2598" s="85">
        <f t="shared" si="610"/>
        <v>147</v>
      </c>
      <c r="AS2598" s="86">
        <f t="shared" si="612"/>
        <v>36582</v>
      </c>
      <c r="AT2598" s="170">
        <f t="shared" si="613"/>
        <v>0</v>
      </c>
      <c r="AU2598" s="86">
        <v>36582</v>
      </c>
      <c r="AV2598" s="170">
        <f t="shared" si="611"/>
        <v>0</v>
      </c>
    </row>
    <row r="2599" spans="1:48" s="73" customFormat="1" ht="30" x14ac:dyDescent="0.2">
      <c r="A2599" s="10" t="s">
        <v>555</v>
      </c>
      <c r="B2599" s="14" t="s">
        <v>36</v>
      </c>
      <c r="C2599" s="14" t="s">
        <v>37</v>
      </c>
      <c r="D2599" s="14" t="s">
        <v>8151</v>
      </c>
      <c r="E2599" s="58">
        <v>332658</v>
      </c>
      <c r="F2599" s="15" t="s">
        <v>8152</v>
      </c>
      <c r="G2599" s="15" t="s">
        <v>6696</v>
      </c>
      <c r="H2599" s="16">
        <v>100013960</v>
      </c>
      <c r="I2599" s="62">
        <v>710033893</v>
      </c>
      <c r="J2599" s="13">
        <v>710033893</v>
      </c>
      <c r="K2599" s="15" t="s">
        <v>48</v>
      </c>
      <c r="L2599" s="12" t="s">
        <v>555</v>
      </c>
      <c r="M2599" s="15" t="s">
        <v>8076</v>
      </c>
      <c r="N2599" s="49">
        <v>9431</v>
      </c>
      <c r="O2599" s="15" t="s">
        <v>572</v>
      </c>
      <c r="P2599" s="15" t="s">
        <v>8153</v>
      </c>
      <c r="Q2599" s="48">
        <v>528960</v>
      </c>
      <c r="R2599" s="11" t="s">
        <v>45</v>
      </c>
      <c r="S2599" s="120">
        <v>10676</v>
      </c>
      <c r="T2599" s="85">
        <v>107.03</v>
      </c>
      <c r="U2599" s="86">
        <v>19</v>
      </c>
      <c r="V2599" s="123">
        <v>46.825625000000002</v>
      </c>
      <c r="W2599" s="85">
        <f t="shared" si="616"/>
        <v>7117</v>
      </c>
      <c r="X2599" s="86">
        <v>0</v>
      </c>
      <c r="Y2599" s="85">
        <v>16.054500000000001</v>
      </c>
      <c r="Z2599" s="86">
        <f t="shared" si="617"/>
        <v>0</v>
      </c>
      <c r="AA2599" s="86">
        <f t="shared" si="604"/>
        <v>7117</v>
      </c>
      <c r="AB2599" s="85">
        <v>122.77</v>
      </c>
      <c r="AC2599" s="85">
        <v>13</v>
      </c>
      <c r="AD2599" s="124">
        <f t="shared" si="614"/>
        <v>73.661999999999992</v>
      </c>
      <c r="AE2599" s="86">
        <f t="shared" si="605"/>
        <v>3830</v>
      </c>
      <c r="AF2599" s="85">
        <v>0</v>
      </c>
      <c r="AG2599" s="85">
        <v>36.831000000000003</v>
      </c>
      <c r="AH2599" s="85">
        <f t="shared" si="606"/>
        <v>0</v>
      </c>
      <c r="AI2599" s="86">
        <f t="shared" si="607"/>
        <v>10947</v>
      </c>
      <c r="AJ2599" s="86">
        <f t="shared" si="608"/>
        <v>271</v>
      </c>
      <c r="AK2599" s="122"/>
      <c r="AL2599" s="85">
        <v>122.77</v>
      </c>
      <c r="AM2599" s="85">
        <v>13</v>
      </c>
      <c r="AN2599" s="124">
        <f t="shared" si="615"/>
        <v>73.661999999999992</v>
      </c>
      <c r="AO2599" s="86">
        <f t="shared" si="609"/>
        <v>3830</v>
      </c>
      <c r="AP2599" s="85">
        <v>0</v>
      </c>
      <c r="AQ2599" s="85">
        <v>36.831000000000003</v>
      </c>
      <c r="AR2599" s="85">
        <f t="shared" si="610"/>
        <v>0</v>
      </c>
      <c r="AS2599" s="86">
        <f t="shared" si="612"/>
        <v>10947</v>
      </c>
      <c r="AT2599" s="170">
        <f t="shared" si="613"/>
        <v>0</v>
      </c>
      <c r="AU2599" s="86">
        <v>10947</v>
      </c>
      <c r="AV2599" s="170">
        <f t="shared" si="611"/>
        <v>0</v>
      </c>
    </row>
    <row r="2600" spans="1:48" s="73" customFormat="1" x14ac:dyDescent="0.2">
      <c r="A2600" s="10" t="s">
        <v>555</v>
      </c>
      <c r="B2600" s="14" t="s">
        <v>36</v>
      </c>
      <c r="C2600" s="14" t="s">
        <v>37</v>
      </c>
      <c r="D2600" s="14" t="s">
        <v>7426</v>
      </c>
      <c r="E2600" s="58">
        <v>327395</v>
      </c>
      <c r="F2600" s="15" t="s">
        <v>7427</v>
      </c>
      <c r="G2600" s="15" t="s">
        <v>6696</v>
      </c>
      <c r="H2600" s="70">
        <v>100019286</v>
      </c>
      <c r="I2600" s="62">
        <v>710279604</v>
      </c>
      <c r="J2600" s="13">
        <v>37882040</v>
      </c>
      <c r="K2600" s="52" t="s">
        <v>105</v>
      </c>
      <c r="L2600" s="12" t="s">
        <v>555</v>
      </c>
      <c r="M2600" s="52" t="s">
        <v>7404</v>
      </c>
      <c r="N2600" s="49">
        <v>8001</v>
      </c>
      <c r="O2600" s="52" t="s">
        <v>7428</v>
      </c>
      <c r="P2600" s="52" t="s">
        <v>7429</v>
      </c>
      <c r="Q2600" s="48" t="s">
        <v>10665</v>
      </c>
      <c r="R2600" s="11" t="s">
        <v>45</v>
      </c>
      <c r="S2600" s="120">
        <v>11238</v>
      </c>
      <c r="T2600" s="85">
        <v>107.03</v>
      </c>
      <c r="U2600" s="86">
        <v>20</v>
      </c>
      <c r="V2600" s="123">
        <v>46.825625000000002</v>
      </c>
      <c r="W2600" s="85">
        <f t="shared" si="616"/>
        <v>7492</v>
      </c>
      <c r="X2600" s="86">
        <v>0</v>
      </c>
      <c r="Y2600" s="85">
        <v>16.054500000000001</v>
      </c>
      <c r="Z2600" s="86">
        <f t="shared" si="617"/>
        <v>0</v>
      </c>
      <c r="AA2600" s="86">
        <f t="shared" si="604"/>
        <v>7492</v>
      </c>
      <c r="AB2600" s="85">
        <v>122.77</v>
      </c>
      <c r="AC2600" s="85">
        <v>23</v>
      </c>
      <c r="AD2600" s="124">
        <f t="shared" si="614"/>
        <v>73.661999999999992</v>
      </c>
      <c r="AE2600" s="86">
        <f t="shared" si="605"/>
        <v>6777</v>
      </c>
      <c r="AF2600" s="85">
        <v>0</v>
      </c>
      <c r="AG2600" s="85">
        <v>36.831000000000003</v>
      </c>
      <c r="AH2600" s="85">
        <f t="shared" si="606"/>
        <v>0</v>
      </c>
      <c r="AI2600" s="86">
        <f t="shared" si="607"/>
        <v>14269</v>
      </c>
      <c r="AJ2600" s="86">
        <f t="shared" si="608"/>
        <v>3031</v>
      </c>
      <c r="AK2600" s="122"/>
      <c r="AL2600" s="85">
        <v>122.77</v>
      </c>
      <c r="AM2600" s="85">
        <v>23</v>
      </c>
      <c r="AN2600" s="124">
        <f t="shared" si="615"/>
        <v>73.661999999999992</v>
      </c>
      <c r="AO2600" s="86">
        <f t="shared" si="609"/>
        <v>6777</v>
      </c>
      <c r="AP2600" s="85">
        <v>0</v>
      </c>
      <c r="AQ2600" s="85">
        <v>36.831000000000003</v>
      </c>
      <c r="AR2600" s="85">
        <f t="shared" si="610"/>
        <v>0</v>
      </c>
      <c r="AS2600" s="86">
        <f t="shared" si="612"/>
        <v>14269</v>
      </c>
      <c r="AT2600" s="170">
        <f t="shared" si="613"/>
        <v>0</v>
      </c>
      <c r="AU2600" s="86">
        <v>14269</v>
      </c>
      <c r="AV2600" s="170">
        <f t="shared" si="611"/>
        <v>0</v>
      </c>
    </row>
    <row r="2601" spans="1:48" s="73" customFormat="1" ht="30" x14ac:dyDescent="0.2">
      <c r="A2601" s="10" t="s">
        <v>555</v>
      </c>
      <c r="B2601" s="14" t="s">
        <v>36</v>
      </c>
      <c r="C2601" s="14" t="s">
        <v>37</v>
      </c>
      <c r="D2601" s="14" t="s">
        <v>7114</v>
      </c>
      <c r="E2601" s="58">
        <v>323560</v>
      </c>
      <c r="F2601" s="15" t="s">
        <v>7115</v>
      </c>
      <c r="G2601" s="15" t="s">
        <v>6696</v>
      </c>
      <c r="H2601" s="16">
        <v>100013364</v>
      </c>
      <c r="I2601" s="62">
        <v>37873695</v>
      </c>
      <c r="J2601" s="13">
        <v>37873695</v>
      </c>
      <c r="K2601" s="15" t="s">
        <v>48</v>
      </c>
      <c r="L2601" s="12" t="s">
        <v>555</v>
      </c>
      <c r="M2601" s="15" t="s">
        <v>7001</v>
      </c>
      <c r="N2601" s="49">
        <v>6901</v>
      </c>
      <c r="O2601" s="15" t="s">
        <v>7116</v>
      </c>
      <c r="P2601" s="15" t="s">
        <v>7119</v>
      </c>
      <c r="Q2601" s="48">
        <v>520802</v>
      </c>
      <c r="R2601" s="11" t="s">
        <v>86</v>
      </c>
      <c r="S2601" s="120">
        <v>8814</v>
      </c>
      <c r="T2601" s="85">
        <v>107.03</v>
      </c>
      <c r="U2601" s="86">
        <v>15</v>
      </c>
      <c r="V2601" s="123">
        <v>46.825625000000002</v>
      </c>
      <c r="W2601" s="85">
        <f t="shared" si="616"/>
        <v>5619</v>
      </c>
      <c r="X2601" s="86">
        <v>2</v>
      </c>
      <c r="Y2601" s="85">
        <v>16.054500000000001</v>
      </c>
      <c r="Z2601" s="86">
        <f t="shared" si="617"/>
        <v>257</v>
      </c>
      <c r="AA2601" s="86">
        <f t="shared" si="604"/>
        <v>5876</v>
      </c>
      <c r="AB2601" s="85">
        <v>122.77</v>
      </c>
      <c r="AC2601" s="85">
        <v>21</v>
      </c>
      <c r="AD2601" s="124">
        <f t="shared" si="614"/>
        <v>73.661999999999992</v>
      </c>
      <c r="AE2601" s="86">
        <f t="shared" si="605"/>
        <v>6188</v>
      </c>
      <c r="AF2601" s="85">
        <v>0</v>
      </c>
      <c r="AG2601" s="85">
        <v>36.831000000000003</v>
      </c>
      <c r="AH2601" s="85">
        <f t="shared" si="606"/>
        <v>0</v>
      </c>
      <c r="AI2601" s="86">
        <f t="shared" si="607"/>
        <v>12064</v>
      </c>
      <c r="AJ2601" s="86">
        <f t="shared" si="608"/>
        <v>3250</v>
      </c>
      <c r="AK2601" s="122"/>
      <c r="AL2601" s="85">
        <v>122.77</v>
      </c>
      <c r="AM2601" s="85">
        <v>21</v>
      </c>
      <c r="AN2601" s="124">
        <f t="shared" si="615"/>
        <v>73.661999999999992</v>
      </c>
      <c r="AO2601" s="86">
        <f t="shared" si="609"/>
        <v>6188</v>
      </c>
      <c r="AP2601" s="85">
        <v>0</v>
      </c>
      <c r="AQ2601" s="85">
        <v>36.831000000000003</v>
      </c>
      <c r="AR2601" s="85">
        <f t="shared" si="610"/>
        <v>0</v>
      </c>
      <c r="AS2601" s="86">
        <f t="shared" si="612"/>
        <v>12064</v>
      </c>
      <c r="AT2601" s="170">
        <f t="shared" si="613"/>
        <v>0</v>
      </c>
      <c r="AU2601" s="86">
        <v>12064</v>
      </c>
      <c r="AV2601" s="170">
        <f t="shared" si="611"/>
        <v>0</v>
      </c>
    </row>
    <row r="2602" spans="1:48" s="73" customFormat="1" x14ac:dyDescent="0.2">
      <c r="A2602" s="10" t="s">
        <v>555</v>
      </c>
      <c r="B2602" s="14" t="s">
        <v>36</v>
      </c>
      <c r="C2602" s="14" t="s">
        <v>37</v>
      </c>
      <c r="D2602" s="14" t="s">
        <v>6886</v>
      </c>
      <c r="E2602" s="58">
        <v>322491</v>
      </c>
      <c r="F2602" s="15" t="s">
        <v>6887</v>
      </c>
      <c r="G2602" s="15" t="s">
        <v>6696</v>
      </c>
      <c r="H2602" s="16">
        <v>100011658</v>
      </c>
      <c r="I2602" s="62">
        <v>710145268</v>
      </c>
      <c r="J2602" s="13">
        <v>710145268</v>
      </c>
      <c r="K2602" s="15" t="s">
        <v>48</v>
      </c>
      <c r="L2602" s="12" t="s">
        <v>555</v>
      </c>
      <c r="M2602" s="15" t="s">
        <v>556</v>
      </c>
      <c r="N2602" s="49">
        <v>8602</v>
      </c>
      <c r="O2602" s="15" t="s">
        <v>6888</v>
      </c>
      <c r="P2602" s="15" t="s">
        <v>6889</v>
      </c>
      <c r="Q2602" s="48">
        <v>519715</v>
      </c>
      <c r="R2602" s="11" t="s">
        <v>45</v>
      </c>
      <c r="S2602" s="120">
        <v>11238</v>
      </c>
      <c r="T2602" s="85">
        <v>107.03</v>
      </c>
      <c r="U2602" s="86">
        <v>20</v>
      </c>
      <c r="V2602" s="123">
        <v>46.825625000000002</v>
      </c>
      <c r="W2602" s="85">
        <f t="shared" si="616"/>
        <v>7492</v>
      </c>
      <c r="X2602" s="86">
        <v>0</v>
      </c>
      <c r="Y2602" s="85">
        <v>16.054500000000001</v>
      </c>
      <c r="Z2602" s="86">
        <f t="shared" si="617"/>
        <v>0</v>
      </c>
      <c r="AA2602" s="86">
        <f t="shared" si="604"/>
        <v>7492</v>
      </c>
      <c r="AB2602" s="85">
        <v>122.77</v>
      </c>
      <c r="AC2602" s="85">
        <v>16</v>
      </c>
      <c r="AD2602" s="124">
        <f t="shared" si="614"/>
        <v>73.661999999999992</v>
      </c>
      <c r="AE2602" s="86">
        <f t="shared" si="605"/>
        <v>4714</v>
      </c>
      <c r="AF2602" s="85">
        <v>0</v>
      </c>
      <c r="AG2602" s="85">
        <v>36.831000000000003</v>
      </c>
      <c r="AH2602" s="85">
        <f t="shared" si="606"/>
        <v>0</v>
      </c>
      <c r="AI2602" s="86">
        <f t="shared" si="607"/>
        <v>12206</v>
      </c>
      <c r="AJ2602" s="86">
        <f t="shared" si="608"/>
        <v>968</v>
      </c>
      <c r="AK2602" s="122"/>
      <c r="AL2602" s="85">
        <v>122.77</v>
      </c>
      <c r="AM2602" s="85">
        <v>16</v>
      </c>
      <c r="AN2602" s="124">
        <f t="shared" si="615"/>
        <v>73.661999999999992</v>
      </c>
      <c r="AO2602" s="86">
        <f t="shared" si="609"/>
        <v>4714</v>
      </c>
      <c r="AP2602" s="85">
        <v>0</v>
      </c>
      <c r="AQ2602" s="85">
        <v>36.831000000000003</v>
      </c>
      <c r="AR2602" s="85">
        <f t="shared" si="610"/>
        <v>0</v>
      </c>
      <c r="AS2602" s="86">
        <f t="shared" si="612"/>
        <v>12206</v>
      </c>
      <c r="AT2602" s="170">
        <f t="shared" si="613"/>
        <v>0</v>
      </c>
      <c r="AU2602" s="86">
        <v>12206</v>
      </c>
      <c r="AV2602" s="170">
        <f t="shared" si="611"/>
        <v>0</v>
      </c>
    </row>
    <row r="2603" spans="1:48" s="73" customFormat="1" x14ac:dyDescent="0.2">
      <c r="A2603" s="10" t="s">
        <v>555</v>
      </c>
      <c r="B2603" s="14" t="s">
        <v>36</v>
      </c>
      <c r="C2603" s="14" t="s">
        <v>37</v>
      </c>
      <c r="D2603" s="14" t="s">
        <v>7659</v>
      </c>
      <c r="E2603" s="58">
        <v>327603</v>
      </c>
      <c r="F2603" s="15" t="s">
        <v>7660</v>
      </c>
      <c r="G2603" s="15" t="s">
        <v>6696</v>
      </c>
      <c r="H2603" s="16">
        <v>100012765</v>
      </c>
      <c r="I2603" s="62">
        <v>710028857</v>
      </c>
      <c r="J2603" s="13">
        <v>710028857</v>
      </c>
      <c r="K2603" s="15" t="s">
        <v>48</v>
      </c>
      <c r="L2603" s="12" t="s">
        <v>555</v>
      </c>
      <c r="M2603" s="15" t="s">
        <v>6697</v>
      </c>
      <c r="N2603" s="49">
        <v>8253</v>
      </c>
      <c r="O2603" s="15" t="s">
        <v>7661</v>
      </c>
      <c r="P2603" s="15" t="s">
        <v>7662</v>
      </c>
      <c r="Q2603" s="48">
        <v>525014</v>
      </c>
      <c r="R2603" s="11" t="s">
        <v>45</v>
      </c>
      <c r="S2603" s="120">
        <v>8429</v>
      </c>
      <c r="T2603" s="85">
        <v>107.03</v>
      </c>
      <c r="U2603" s="86">
        <v>15</v>
      </c>
      <c r="V2603" s="123">
        <v>46.825625000000002</v>
      </c>
      <c r="W2603" s="85">
        <f t="shared" si="616"/>
        <v>5619</v>
      </c>
      <c r="X2603" s="86">
        <v>0</v>
      </c>
      <c r="Y2603" s="85">
        <v>16.054500000000001</v>
      </c>
      <c r="Z2603" s="86">
        <f t="shared" si="617"/>
        <v>0</v>
      </c>
      <c r="AA2603" s="86">
        <f t="shared" si="604"/>
        <v>5619</v>
      </c>
      <c r="AB2603" s="85">
        <v>122.77</v>
      </c>
      <c r="AC2603" s="85">
        <v>27</v>
      </c>
      <c r="AD2603" s="124">
        <f t="shared" si="614"/>
        <v>73.661999999999992</v>
      </c>
      <c r="AE2603" s="86">
        <f t="shared" si="605"/>
        <v>7955</v>
      </c>
      <c r="AF2603" s="85">
        <v>0</v>
      </c>
      <c r="AG2603" s="85">
        <v>36.831000000000003</v>
      </c>
      <c r="AH2603" s="85">
        <f t="shared" si="606"/>
        <v>0</v>
      </c>
      <c r="AI2603" s="86">
        <f t="shared" si="607"/>
        <v>13574</v>
      </c>
      <c r="AJ2603" s="86">
        <f t="shared" si="608"/>
        <v>5145</v>
      </c>
      <c r="AK2603" s="122"/>
      <c r="AL2603" s="85">
        <v>122.77</v>
      </c>
      <c r="AM2603" s="85">
        <v>27</v>
      </c>
      <c r="AN2603" s="124">
        <f t="shared" si="615"/>
        <v>73.661999999999992</v>
      </c>
      <c r="AO2603" s="86">
        <f t="shared" si="609"/>
        <v>7955</v>
      </c>
      <c r="AP2603" s="85">
        <v>0</v>
      </c>
      <c r="AQ2603" s="85">
        <v>36.831000000000003</v>
      </c>
      <c r="AR2603" s="85">
        <f t="shared" si="610"/>
        <v>0</v>
      </c>
      <c r="AS2603" s="86">
        <f t="shared" si="612"/>
        <v>13574</v>
      </c>
      <c r="AT2603" s="170">
        <f t="shared" si="613"/>
        <v>0</v>
      </c>
      <c r="AU2603" s="86">
        <v>13574</v>
      </c>
      <c r="AV2603" s="170">
        <f t="shared" si="611"/>
        <v>0</v>
      </c>
    </row>
    <row r="2604" spans="1:48" s="73" customFormat="1" ht="30" x14ac:dyDescent="0.2">
      <c r="A2604" s="10" t="s">
        <v>555</v>
      </c>
      <c r="B2604" s="14" t="s">
        <v>36</v>
      </c>
      <c r="C2604" s="14" t="s">
        <v>37</v>
      </c>
      <c r="D2604" s="14" t="s">
        <v>8154</v>
      </c>
      <c r="E2604" s="58">
        <v>332674</v>
      </c>
      <c r="F2604" s="15" t="s">
        <v>8155</v>
      </c>
      <c r="G2604" s="15" t="s">
        <v>6696</v>
      </c>
      <c r="H2604" s="16">
        <v>100013965</v>
      </c>
      <c r="I2604" s="62">
        <v>710033915</v>
      </c>
      <c r="J2604" s="13">
        <v>710033915</v>
      </c>
      <c r="K2604" s="15" t="s">
        <v>48</v>
      </c>
      <c r="L2604" s="12" t="s">
        <v>555</v>
      </c>
      <c r="M2604" s="15" t="s">
        <v>8076</v>
      </c>
      <c r="N2604" s="49">
        <v>9431</v>
      </c>
      <c r="O2604" s="15" t="s">
        <v>8156</v>
      </c>
      <c r="P2604" s="15" t="s">
        <v>8157</v>
      </c>
      <c r="Q2604" s="48">
        <v>528986</v>
      </c>
      <c r="R2604" s="11" t="s">
        <v>45</v>
      </c>
      <c r="S2604" s="120">
        <v>2248</v>
      </c>
      <c r="T2604" s="85">
        <v>107.03</v>
      </c>
      <c r="U2604" s="86">
        <v>4</v>
      </c>
      <c r="V2604" s="123">
        <v>46.825625000000002</v>
      </c>
      <c r="W2604" s="85">
        <f t="shared" si="616"/>
        <v>1498</v>
      </c>
      <c r="X2604" s="86">
        <v>0</v>
      </c>
      <c r="Y2604" s="85">
        <v>16.054500000000001</v>
      </c>
      <c r="Z2604" s="86">
        <f t="shared" si="617"/>
        <v>0</v>
      </c>
      <c r="AA2604" s="86">
        <f t="shared" si="604"/>
        <v>1498</v>
      </c>
      <c r="AB2604" s="85">
        <v>122.77</v>
      </c>
      <c r="AC2604" s="85">
        <v>5</v>
      </c>
      <c r="AD2604" s="124">
        <f t="shared" si="614"/>
        <v>73.661999999999992</v>
      </c>
      <c r="AE2604" s="86">
        <f t="shared" si="605"/>
        <v>1473</v>
      </c>
      <c r="AF2604" s="85">
        <v>0</v>
      </c>
      <c r="AG2604" s="85">
        <v>36.831000000000003</v>
      </c>
      <c r="AH2604" s="85">
        <f t="shared" si="606"/>
        <v>0</v>
      </c>
      <c r="AI2604" s="86">
        <f t="shared" si="607"/>
        <v>2971</v>
      </c>
      <c r="AJ2604" s="86">
        <f t="shared" si="608"/>
        <v>723</v>
      </c>
      <c r="AK2604" s="122"/>
      <c r="AL2604" s="85">
        <v>122.77</v>
      </c>
      <c r="AM2604" s="85">
        <v>5</v>
      </c>
      <c r="AN2604" s="124">
        <f t="shared" si="615"/>
        <v>73.661999999999992</v>
      </c>
      <c r="AO2604" s="86">
        <f t="shared" si="609"/>
        <v>1473</v>
      </c>
      <c r="AP2604" s="85">
        <v>0</v>
      </c>
      <c r="AQ2604" s="85">
        <v>36.831000000000003</v>
      </c>
      <c r="AR2604" s="85">
        <f t="shared" si="610"/>
        <v>0</v>
      </c>
      <c r="AS2604" s="86">
        <f t="shared" si="612"/>
        <v>2971</v>
      </c>
      <c r="AT2604" s="170">
        <f t="shared" si="613"/>
        <v>0</v>
      </c>
      <c r="AU2604" s="86">
        <v>2971</v>
      </c>
      <c r="AV2604" s="170">
        <f t="shared" si="611"/>
        <v>0</v>
      </c>
    </row>
    <row r="2605" spans="1:48" s="73" customFormat="1" x14ac:dyDescent="0.2">
      <c r="A2605" s="10" t="s">
        <v>555</v>
      </c>
      <c r="B2605" s="14" t="s">
        <v>36</v>
      </c>
      <c r="C2605" s="14" t="s">
        <v>37</v>
      </c>
      <c r="D2605" s="14" t="s">
        <v>7102</v>
      </c>
      <c r="E2605" s="58">
        <v>323411</v>
      </c>
      <c r="F2605" s="15" t="s">
        <v>7103</v>
      </c>
      <c r="G2605" s="15" t="s">
        <v>6696</v>
      </c>
      <c r="H2605" s="16">
        <v>100013325</v>
      </c>
      <c r="I2605" s="62">
        <v>710024398</v>
      </c>
      <c r="J2605" s="13">
        <v>710024398</v>
      </c>
      <c r="K2605" s="15" t="s">
        <v>48</v>
      </c>
      <c r="L2605" s="12" t="s">
        <v>555</v>
      </c>
      <c r="M2605" s="15" t="s">
        <v>7001</v>
      </c>
      <c r="N2605" s="49">
        <v>6901</v>
      </c>
      <c r="O2605" s="15" t="s">
        <v>7104</v>
      </c>
      <c r="P2605" s="15" t="s">
        <v>7105</v>
      </c>
      <c r="Q2605" s="48">
        <v>520659</v>
      </c>
      <c r="R2605" s="11" t="s">
        <v>45</v>
      </c>
      <c r="S2605" s="120">
        <v>1686</v>
      </c>
      <c r="T2605" s="85">
        <v>107.03</v>
      </c>
      <c r="U2605" s="86">
        <v>3</v>
      </c>
      <c r="V2605" s="123">
        <v>46.825625000000002</v>
      </c>
      <c r="W2605" s="85">
        <f t="shared" si="616"/>
        <v>1124</v>
      </c>
      <c r="X2605" s="86">
        <v>0</v>
      </c>
      <c r="Y2605" s="85">
        <v>16.054500000000001</v>
      </c>
      <c r="Z2605" s="86">
        <f t="shared" si="617"/>
        <v>0</v>
      </c>
      <c r="AA2605" s="86">
        <f t="shared" si="604"/>
        <v>1124</v>
      </c>
      <c r="AB2605" s="85">
        <v>122.77</v>
      </c>
      <c r="AC2605" s="85">
        <v>2</v>
      </c>
      <c r="AD2605" s="124">
        <f t="shared" si="614"/>
        <v>73.661999999999992</v>
      </c>
      <c r="AE2605" s="86">
        <f t="shared" si="605"/>
        <v>589</v>
      </c>
      <c r="AF2605" s="85">
        <v>0</v>
      </c>
      <c r="AG2605" s="85">
        <v>36.831000000000003</v>
      </c>
      <c r="AH2605" s="85">
        <f t="shared" si="606"/>
        <v>0</v>
      </c>
      <c r="AI2605" s="86">
        <f t="shared" si="607"/>
        <v>1713</v>
      </c>
      <c r="AJ2605" s="86">
        <f t="shared" si="608"/>
        <v>27</v>
      </c>
      <c r="AK2605" s="122"/>
      <c r="AL2605" s="85">
        <v>122.77</v>
      </c>
      <c r="AM2605" s="85">
        <v>2</v>
      </c>
      <c r="AN2605" s="124">
        <f t="shared" si="615"/>
        <v>73.661999999999992</v>
      </c>
      <c r="AO2605" s="86">
        <f t="shared" si="609"/>
        <v>589</v>
      </c>
      <c r="AP2605" s="85">
        <v>0</v>
      </c>
      <c r="AQ2605" s="85">
        <v>36.831000000000003</v>
      </c>
      <c r="AR2605" s="85">
        <f t="shared" si="610"/>
        <v>0</v>
      </c>
      <c r="AS2605" s="86">
        <f t="shared" si="612"/>
        <v>1713</v>
      </c>
      <c r="AT2605" s="170">
        <f t="shared" si="613"/>
        <v>0</v>
      </c>
      <c r="AU2605" s="86">
        <v>1713</v>
      </c>
      <c r="AV2605" s="170">
        <f t="shared" si="611"/>
        <v>0</v>
      </c>
    </row>
    <row r="2606" spans="1:48" s="73" customFormat="1" ht="45" x14ac:dyDescent="0.2">
      <c r="A2606" s="10" t="s">
        <v>555</v>
      </c>
      <c r="B2606" s="14" t="s">
        <v>36</v>
      </c>
      <c r="C2606" s="14" t="s">
        <v>37</v>
      </c>
      <c r="D2606" s="14" t="s">
        <v>7923</v>
      </c>
      <c r="E2606" s="58">
        <v>330124</v>
      </c>
      <c r="F2606" s="15" t="s">
        <v>7924</v>
      </c>
      <c r="G2606" s="15" t="s">
        <v>6696</v>
      </c>
      <c r="H2606" s="16">
        <v>100013492</v>
      </c>
      <c r="I2606" s="62">
        <v>710040393</v>
      </c>
      <c r="J2606" s="13">
        <v>37872915</v>
      </c>
      <c r="K2606" s="15" t="s">
        <v>105</v>
      </c>
      <c r="L2606" s="12" t="s">
        <v>555</v>
      </c>
      <c r="M2606" s="15" t="s">
        <v>7841</v>
      </c>
      <c r="N2606" s="49">
        <v>6545</v>
      </c>
      <c r="O2606" s="15" t="s">
        <v>7925</v>
      </c>
      <c r="P2606" s="15" t="s">
        <v>7926</v>
      </c>
      <c r="Q2606" s="48">
        <v>526967</v>
      </c>
      <c r="R2606" s="11" t="s">
        <v>45</v>
      </c>
      <c r="S2606" s="120">
        <v>17419</v>
      </c>
      <c r="T2606" s="85">
        <v>107.03</v>
      </c>
      <c r="U2606" s="86">
        <v>31</v>
      </c>
      <c r="V2606" s="123">
        <v>46.825625000000002</v>
      </c>
      <c r="W2606" s="85">
        <f t="shared" si="616"/>
        <v>11613</v>
      </c>
      <c r="X2606" s="86">
        <v>0</v>
      </c>
      <c r="Y2606" s="85">
        <v>16.054500000000001</v>
      </c>
      <c r="Z2606" s="86">
        <f t="shared" si="617"/>
        <v>0</v>
      </c>
      <c r="AA2606" s="86">
        <f t="shared" si="604"/>
        <v>11613</v>
      </c>
      <c r="AB2606" s="85">
        <v>122.77</v>
      </c>
      <c r="AC2606" s="85">
        <v>17</v>
      </c>
      <c r="AD2606" s="124">
        <f t="shared" si="614"/>
        <v>73.661999999999992</v>
      </c>
      <c r="AE2606" s="86">
        <f t="shared" si="605"/>
        <v>5009</v>
      </c>
      <c r="AF2606" s="85">
        <v>0</v>
      </c>
      <c r="AG2606" s="85">
        <v>36.831000000000003</v>
      </c>
      <c r="AH2606" s="85">
        <f t="shared" si="606"/>
        <v>0</v>
      </c>
      <c r="AI2606" s="86">
        <f t="shared" si="607"/>
        <v>16622</v>
      </c>
      <c r="AJ2606" s="86">
        <f t="shared" si="608"/>
        <v>-797</v>
      </c>
      <c r="AK2606" s="122"/>
      <c r="AL2606" s="85">
        <v>122.77</v>
      </c>
      <c r="AM2606" s="85">
        <v>17</v>
      </c>
      <c r="AN2606" s="124">
        <f t="shared" si="615"/>
        <v>73.661999999999992</v>
      </c>
      <c r="AO2606" s="86">
        <f t="shared" si="609"/>
        <v>5009</v>
      </c>
      <c r="AP2606" s="85">
        <v>0</v>
      </c>
      <c r="AQ2606" s="85">
        <v>36.831000000000003</v>
      </c>
      <c r="AR2606" s="85">
        <f t="shared" si="610"/>
        <v>0</v>
      </c>
      <c r="AS2606" s="86">
        <f t="shared" si="612"/>
        <v>16622</v>
      </c>
      <c r="AT2606" s="170">
        <f t="shared" si="613"/>
        <v>0</v>
      </c>
      <c r="AU2606" s="86">
        <v>16622</v>
      </c>
      <c r="AV2606" s="170">
        <f t="shared" si="611"/>
        <v>0</v>
      </c>
    </row>
    <row r="2607" spans="1:48" s="73" customFormat="1" ht="45" x14ac:dyDescent="0.2">
      <c r="A2607" s="10" t="s">
        <v>555</v>
      </c>
      <c r="B2607" s="14" t="s">
        <v>36</v>
      </c>
      <c r="C2607" s="14" t="s">
        <v>37</v>
      </c>
      <c r="D2607" s="14" t="s">
        <v>7727</v>
      </c>
      <c r="E2607" s="58">
        <v>327808</v>
      </c>
      <c r="F2607" s="15" t="s">
        <v>7728</v>
      </c>
      <c r="G2607" s="15" t="s">
        <v>6696</v>
      </c>
      <c r="H2607" s="16">
        <v>100013283</v>
      </c>
      <c r="I2607" s="62">
        <v>710029284</v>
      </c>
      <c r="J2607" s="13">
        <v>36158101</v>
      </c>
      <c r="K2607" s="15" t="s">
        <v>105</v>
      </c>
      <c r="L2607" s="12" t="s">
        <v>555</v>
      </c>
      <c r="M2607" s="15" t="s">
        <v>7445</v>
      </c>
      <c r="N2607" s="49">
        <v>8222</v>
      </c>
      <c r="O2607" s="15" t="s">
        <v>7729</v>
      </c>
      <c r="P2607" s="15" t="s">
        <v>7730</v>
      </c>
      <c r="Q2607" s="48">
        <v>525235</v>
      </c>
      <c r="R2607" s="11" t="s">
        <v>45</v>
      </c>
      <c r="S2607" s="120">
        <v>14241</v>
      </c>
      <c r="T2607" s="85">
        <v>107.03</v>
      </c>
      <c r="U2607" s="86">
        <v>25</v>
      </c>
      <c r="V2607" s="123">
        <v>46.825625000000002</v>
      </c>
      <c r="W2607" s="85">
        <f t="shared" si="616"/>
        <v>9365</v>
      </c>
      <c r="X2607" s="86">
        <v>1</v>
      </c>
      <c r="Y2607" s="85">
        <v>16.054500000000001</v>
      </c>
      <c r="Z2607" s="86">
        <f t="shared" si="617"/>
        <v>128</v>
      </c>
      <c r="AA2607" s="86">
        <f t="shared" si="604"/>
        <v>9493</v>
      </c>
      <c r="AB2607" s="85">
        <v>122.77</v>
      </c>
      <c r="AC2607" s="85">
        <v>24</v>
      </c>
      <c r="AD2607" s="124">
        <f t="shared" si="614"/>
        <v>73.661999999999992</v>
      </c>
      <c r="AE2607" s="86">
        <f t="shared" si="605"/>
        <v>7072</v>
      </c>
      <c r="AF2607" s="85">
        <v>0</v>
      </c>
      <c r="AG2607" s="85">
        <v>36.831000000000003</v>
      </c>
      <c r="AH2607" s="85">
        <f t="shared" si="606"/>
        <v>0</v>
      </c>
      <c r="AI2607" s="86">
        <f t="shared" si="607"/>
        <v>16565</v>
      </c>
      <c r="AJ2607" s="86">
        <f t="shared" si="608"/>
        <v>2324</v>
      </c>
      <c r="AK2607" s="122"/>
      <c r="AL2607" s="85">
        <v>122.77</v>
      </c>
      <c r="AM2607" s="85">
        <v>24</v>
      </c>
      <c r="AN2607" s="124">
        <f t="shared" si="615"/>
        <v>73.661999999999992</v>
      </c>
      <c r="AO2607" s="86">
        <f t="shared" si="609"/>
        <v>7072</v>
      </c>
      <c r="AP2607" s="85">
        <v>0</v>
      </c>
      <c r="AQ2607" s="85">
        <v>36.831000000000003</v>
      </c>
      <c r="AR2607" s="85">
        <f t="shared" si="610"/>
        <v>0</v>
      </c>
      <c r="AS2607" s="86">
        <f t="shared" si="612"/>
        <v>16565</v>
      </c>
      <c r="AT2607" s="170">
        <f t="shared" si="613"/>
        <v>0</v>
      </c>
      <c r="AU2607" s="86">
        <v>16565</v>
      </c>
      <c r="AV2607" s="170">
        <f t="shared" si="611"/>
        <v>0</v>
      </c>
    </row>
    <row r="2608" spans="1:48" s="73" customFormat="1" ht="45" x14ac:dyDescent="0.2">
      <c r="A2608" s="10" t="s">
        <v>555</v>
      </c>
      <c r="B2608" s="14" t="s">
        <v>36</v>
      </c>
      <c r="C2608" s="14" t="s">
        <v>37</v>
      </c>
      <c r="D2608" s="14" t="s">
        <v>6708</v>
      </c>
      <c r="E2608" s="58">
        <v>321842</v>
      </c>
      <c r="F2608" s="15" t="s">
        <v>6709</v>
      </c>
      <c r="G2608" s="15" t="s">
        <v>6696</v>
      </c>
      <c r="H2608" s="16">
        <v>100011475</v>
      </c>
      <c r="I2608" s="62">
        <v>710038313</v>
      </c>
      <c r="J2608" s="13">
        <v>37874004</v>
      </c>
      <c r="K2608" s="15" t="s">
        <v>92</v>
      </c>
      <c r="L2608" s="12" t="s">
        <v>555</v>
      </c>
      <c r="M2608" s="15" t="s">
        <v>556</v>
      </c>
      <c r="N2608" s="49">
        <v>8501</v>
      </c>
      <c r="O2608" s="15" t="s">
        <v>557</v>
      </c>
      <c r="P2608" s="15" t="s">
        <v>6716</v>
      </c>
      <c r="Q2608" s="48">
        <v>519006</v>
      </c>
      <c r="R2608" s="11" t="s">
        <v>45</v>
      </c>
      <c r="S2608" s="120">
        <v>14241</v>
      </c>
      <c r="T2608" s="85">
        <v>107.03</v>
      </c>
      <c r="U2608" s="86">
        <v>25</v>
      </c>
      <c r="V2608" s="123">
        <v>46.825625000000002</v>
      </c>
      <c r="W2608" s="85">
        <f t="shared" si="616"/>
        <v>9365</v>
      </c>
      <c r="X2608" s="86">
        <v>1</v>
      </c>
      <c r="Y2608" s="85">
        <v>16.054500000000001</v>
      </c>
      <c r="Z2608" s="86">
        <f t="shared" si="617"/>
        <v>128</v>
      </c>
      <c r="AA2608" s="86">
        <f t="shared" si="604"/>
        <v>9493</v>
      </c>
      <c r="AB2608" s="85">
        <v>122.77</v>
      </c>
      <c r="AC2608" s="85">
        <v>20</v>
      </c>
      <c r="AD2608" s="124">
        <f t="shared" si="614"/>
        <v>73.661999999999992</v>
      </c>
      <c r="AE2608" s="86">
        <f t="shared" si="605"/>
        <v>5893</v>
      </c>
      <c r="AF2608" s="85">
        <v>0</v>
      </c>
      <c r="AG2608" s="85">
        <v>36.831000000000003</v>
      </c>
      <c r="AH2608" s="85">
        <f t="shared" si="606"/>
        <v>0</v>
      </c>
      <c r="AI2608" s="86">
        <f t="shared" si="607"/>
        <v>15386</v>
      </c>
      <c r="AJ2608" s="86">
        <f t="shared" si="608"/>
        <v>1145</v>
      </c>
      <c r="AK2608" s="122"/>
      <c r="AL2608" s="85">
        <v>122.77</v>
      </c>
      <c r="AM2608" s="85">
        <v>20</v>
      </c>
      <c r="AN2608" s="124">
        <f t="shared" si="615"/>
        <v>73.661999999999992</v>
      </c>
      <c r="AO2608" s="86">
        <f t="shared" si="609"/>
        <v>5893</v>
      </c>
      <c r="AP2608" s="85">
        <v>0</v>
      </c>
      <c r="AQ2608" s="85">
        <v>36.831000000000003</v>
      </c>
      <c r="AR2608" s="85">
        <f t="shared" si="610"/>
        <v>0</v>
      </c>
      <c r="AS2608" s="86">
        <f t="shared" si="612"/>
        <v>15386</v>
      </c>
      <c r="AT2608" s="170">
        <f t="shared" si="613"/>
        <v>0</v>
      </c>
      <c r="AU2608" s="86">
        <v>15386</v>
      </c>
      <c r="AV2608" s="170">
        <f t="shared" si="611"/>
        <v>0</v>
      </c>
    </row>
    <row r="2609" spans="1:48" s="73" customFormat="1" ht="45" x14ac:dyDescent="0.2">
      <c r="A2609" s="10" t="s">
        <v>555</v>
      </c>
      <c r="B2609" s="14" t="s">
        <v>36</v>
      </c>
      <c r="C2609" s="14" t="s">
        <v>37</v>
      </c>
      <c r="D2609" s="14" t="s">
        <v>6708</v>
      </c>
      <c r="E2609" s="58">
        <v>321842</v>
      </c>
      <c r="F2609" s="15" t="s">
        <v>6709</v>
      </c>
      <c r="G2609" s="15" t="s">
        <v>6696</v>
      </c>
      <c r="H2609" s="16">
        <v>100011480</v>
      </c>
      <c r="I2609" s="62">
        <v>710038372</v>
      </c>
      <c r="J2609" s="13">
        <v>37874039</v>
      </c>
      <c r="K2609" s="15" t="s">
        <v>92</v>
      </c>
      <c r="L2609" s="12" t="s">
        <v>555</v>
      </c>
      <c r="M2609" s="15" t="s">
        <v>556</v>
      </c>
      <c r="N2609" s="49">
        <v>8501</v>
      </c>
      <c r="O2609" s="15" t="s">
        <v>557</v>
      </c>
      <c r="P2609" s="15" t="s">
        <v>6715</v>
      </c>
      <c r="Q2609" s="48">
        <v>519006</v>
      </c>
      <c r="R2609" s="11" t="s">
        <v>45</v>
      </c>
      <c r="S2609" s="120">
        <v>10114</v>
      </c>
      <c r="T2609" s="85">
        <v>107.03</v>
      </c>
      <c r="U2609" s="86">
        <v>18</v>
      </c>
      <c r="V2609" s="123">
        <v>46.825625000000002</v>
      </c>
      <c r="W2609" s="85">
        <f t="shared" si="616"/>
        <v>6743</v>
      </c>
      <c r="X2609" s="86">
        <v>0</v>
      </c>
      <c r="Y2609" s="85">
        <v>16.054500000000001</v>
      </c>
      <c r="Z2609" s="86">
        <f t="shared" si="617"/>
        <v>0</v>
      </c>
      <c r="AA2609" s="86">
        <f t="shared" si="604"/>
        <v>6743</v>
      </c>
      <c r="AB2609" s="85">
        <v>122.77</v>
      </c>
      <c r="AC2609" s="85">
        <v>22</v>
      </c>
      <c r="AD2609" s="124">
        <f t="shared" si="614"/>
        <v>73.661999999999992</v>
      </c>
      <c r="AE2609" s="86">
        <f t="shared" si="605"/>
        <v>6482</v>
      </c>
      <c r="AF2609" s="85">
        <v>0</v>
      </c>
      <c r="AG2609" s="85">
        <v>36.831000000000003</v>
      </c>
      <c r="AH2609" s="85">
        <f t="shared" si="606"/>
        <v>0</v>
      </c>
      <c r="AI2609" s="86">
        <f t="shared" si="607"/>
        <v>13225</v>
      </c>
      <c r="AJ2609" s="86">
        <f t="shared" si="608"/>
        <v>3111</v>
      </c>
      <c r="AK2609" s="122"/>
      <c r="AL2609" s="85">
        <v>122.77</v>
      </c>
      <c r="AM2609" s="85">
        <v>22</v>
      </c>
      <c r="AN2609" s="124">
        <f t="shared" si="615"/>
        <v>73.661999999999992</v>
      </c>
      <c r="AO2609" s="86">
        <f t="shared" si="609"/>
        <v>6482</v>
      </c>
      <c r="AP2609" s="85">
        <v>0</v>
      </c>
      <c r="AQ2609" s="85">
        <v>36.831000000000003</v>
      </c>
      <c r="AR2609" s="85">
        <f t="shared" si="610"/>
        <v>0</v>
      </c>
      <c r="AS2609" s="86">
        <f t="shared" si="612"/>
        <v>13225</v>
      </c>
      <c r="AT2609" s="170">
        <f t="shared" si="613"/>
        <v>0</v>
      </c>
      <c r="AU2609" s="86">
        <v>13225</v>
      </c>
      <c r="AV2609" s="170">
        <f t="shared" si="611"/>
        <v>0</v>
      </c>
    </row>
    <row r="2610" spans="1:48" s="73" customFormat="1" x14ac:dyDescent="0.2">
      <c r="A2610" s="10" t="s">
        <v>555</v>
      </c>
      <c r="B2610" s="14" t="s">
        <v>36</v>
      </c>
      <c r="C2610" s="14" t="s">
        <v>37</v>
      </c>
      <c r="D2610" s="14" t="s">
        <v>7663</v>
      </c>
      <c r="E2610" s="58">
        <v>327611</v>
      </c>
      <c r="F2610" s="15" t="s">
        <v>3062</v>
      </c>
      <c r="G2610" s="15" t="s">
        <v>6696</v>
      </c>
      <c r="H2610" s="16">
        <v>100012770</v>
      </c>
      <c r="I2610" s="62">
        <v>710028865</v>
      </c>
      <c r="J2610" s="13">
        <v>710028865</v>
      </c>
      <c r="K2610" s="15" t="s">
        <v>48</v>
      </c>
      <c r="L2610" s="12" t="s">
        <v>555</v>
      </c>
      <c r="M2610" s="15" t="s">
        <v>6697</v>
      </c>
      <c r="N2610" s="49">
        <v>8212</v>
      </c>
      <c r="O2610" s="15" t="s">
        <v>3063</v>
      </c>
      <c r="P2610" s="15" t="s">
        <v>7664</v>
      </c>
      <c r="Q2610" s="48">
        <v>525022</v>
      </c>
      <c r="R2610" s="11" t="s">
        <v>45</v>
      </c>
      <c r="S2610" s="120">
        <v>5619</v>
      </c>
      <c r="T2610" s="85">
        <v>107.03</v>
      </c>
      <c r="U2610" s="86">
        <v>10</v>
      </c>
      <c r="V2610" s="123">
        <v>46.825625000000002</v>
      </c>
      <c r="W2610" s="85">
        <f t="shared" si="616"/>
        <v>3746</v>
      </c>
      <c r="X2610" s="86">
        <v>0</v>
      </c>
      <c r="Y2610" s="85">
        <v>16.054500000000001</v>
      </c>
      <c r="Z2610" s="86">
        <f t="shared" si="617"/>
        <v>0</v>
      </c>
      <c r="AA2610" s="86">
        <f t="shared" si="604"/>
        <v>3746</v>
      </c>
      <c r="AB2610" s="85">
        <v>122.77</v>
      </c>
      <c r="AC2610" s="85">
        <v>8</v>
      </c>
      <c r="AD2610" s="124">
        <f t="shared" si="614"/>
        <v>73.661999999999992</v>
      </c>
      <c r="AE2610" s="86">
        <f t="shared" si="605"/>
        <v>2357</v>
      </c>
      <c r="AF2610" s="85">
        <v>0</v>
      </c>
      <c r="AG2610" s="85">
        <v>36.831000000000003</v>
      </c>
      <c r="AH2610" s="85">
        <f t="shared" si="606"/>
        <v>0</v>
      </c>
      <c r="AI2610" s="86">
        <f t="shared" si="607"/>
        <v>6103</v>
      </c>
      <c r="AJ2610" s="86">
        <f t="shared" si="608"/>
        <v>484</v>
      </c>
      <c r="AK2610" s="122"/>
      <c r="AL2610" s="85">
        <v>122.77</v>
      </c>
      <c r="AM2610" s="85">
        <v>8</v>
      </c>
      <c r="AN2610" s="124">
        <f t="shared" si="615"/>
        <v>73.661999999999992</v>
      </c>
      <c r="AO2610" s="86">
        <f t="shared" si="609"/>
        <v>2357</v>
      </c>
      <c r="AP2610" s="85">
        <v>0</v>
      </c>
      <c r="AQ2610" s="85">
        <v>36.831000000000003</v>
      </c>
      <c r="AR2610" s="85">
        <f t="shared" si="610"/>
        <v>0</v>
      </c>
      <c r="AS2610" s="86">
        <f t="shared" si="612"/>
        <v>6103</v>
      </c>
      <c r="AT2610" s="170">
        <f t="shared" si="613"/>
        <v>0</v>
      </c>
      <c r="AU2610" s="86">
        <v>6103</v>
      </c>
      <c r="AV2610" s="170">
        <f t="shared" si="611"/>
        <v>0</v>
      </c>
    </row>
    <row r="2611" spans="1:48" s="73" customFormat="1" x14ac:dyDescent="0.2">
      <c r="A2611" s="10" t="s">
        <v>555</v>
      </c>
      <c r="B2611" s="14" t="s">
        <v>36</v>
      </c>
      <c r="C2611" s="14" t="s">
        <v>37</v>
      </c>
      <c r="D2611" s="14" t="s">
        <v>7282</v>
      </c>
      <c r="E2611" s="58">
        <v>326461</v>
      </c>
      <c r="F2611" s="15" t="s">
        <v>3062</v>
      </c>
      <c r="G2611" s="15" t="s">
        <v>6696</v>
      </c>
      <c r="H2611" s="16">
        <v>100012076</v>
      </c>
      <c r="I2611" s="62">
        <v>710027630</v>
      </c>
      <c r="J2611" s="13">
        <v>710027630</v>
      </c>
      <c r="K2611" s="15" t="s">
        <v>48</v>
      </c>
      <c r="L2611" s="12" t="s">
        <v>555</v>
      </c>
      <c r="M2611" s="15" t="s">
        <v>7190</v>
      </c>
      <c r="N2611" s="49">
        <v>5993</v>
      </c>
      <c r="O2611" s="15" t="s">
        <v>3063</v>
      </c>
      <c r="P2611" s="15" t="s">
        <v>7283</v>
      </c>
      <c r="Q2611" s="48">
        <v>523780</v>
      </c>
      <c r="R2611" s="11" t="s">
        <v>45</v>
      </c>
      <c r="S2611" s="120">
        <v>48324</v>
      </c>
      <c r="T2611" s="85">
        <v>107.03</v>
      </c>
      <c r="U2611" s="86">
        <v>86</v>
      </c>
      <c r="V2611" s="123">
        <v>46.825625000000002</v>
      </c>
      <c r="W2611" s="85">
        <f t="shared" si="616"/>
        <v>32216</v>
      </c>
      <c r="X2611" s="86">
        <v>0</v>
      </c>
      <c r="Y2611" s="85">
        <v>16.054500000000001</v>
      </c>
      <c r="Z2611" s="86">
        <f t="shared" si="617"/>
        <v>0</v>
      </c>
      <c r="AA2611" s="86">
        <f t="shared" si="604"/>
        <v>32216</v>
      </c>
      <c r="AB2611" s="85">
        <v>122.77</v>
      </c>
      <c r="AC2611" s="85">
        <v>84</v>
      </c>
      <c r="AD2611" s="124">
        <f t="shared" si="614"/>
        <v>73.661999999999992</v>
      </c>
      <c r="AE2611" s="86">
        <f t="shared" si="605"/>
        <v>24750</v>
      </c>
      <c r="AF2611" s="85">
        <v>0</v>
      </c>
      <c r="AG2611" s="85">
        <v>36.831000000000003</v>
      </c>
      <c r="AH2611" s="85">
        <f t="shared" si="606"/>
        <v>0</v>
      </c>
      <c r="AI2611" s="86">
        <f t="shared" si="607"/>
        <v>56966</v>
      </c>
      <c r="AJ2611" s="86">
        <f t="shared" si="608"/>
        <v>8642</v>
      </c>
      <c r="AK2611" s="122"/>
      <c r="AL2611" s="85">
        <v>122.77</v>
      </c>
      <c r="AM2611" s="85">
        <v>84</v>
      </c>
      <c r="AN2611" s="124">
        <f t="shared" si="615"/>
        <v>73.661999999999992</v>
      </c>
      <c r="AO2611" s="86">
        <f t="shared" si="609"/>
        <v>24750</v>
      </c>
      <c r="AP2611" s="85">
        <v>0</v>
      </c>
      <c r="AQ2611" s="85">
        <v>36.831000000000003</v>
      </c>
      <c r="AR2611" s="85">
        <f t="shared" si="610"/>
        <v>0</v>
      </c>
      <c r="AS2611" s="86">
        <f t="shared" si="612"/>
        <v>56966</v>
      </c>
      <c r="AT2611" s="170">
        <f t="shared" si="613"/>
        <v>0</v>
      </c>
      <c r="AU2611" s="86">
        <v>56966</v>
      </c>
      <c r="AV2611" s="170">
        <f t="shared" si="611"/>
        <v>0</v>
      </c>
    </row>
    <row r="2612" spans="1:48" s="73" customFormat="1" x14ac:dyDescent="0.2">
      <c r="A2612" s="10" t="s">
        <v>555</v>
      </c>
      <c r="B2612" s="14" t="s">
        <v>36</v>
      </c>
      <c r="C2612" s="14" t="s">
        <v>37</v>
      </c>
      <c r="D2612" s="14" t="s">
        <v>7665</v>
      </c>
      <c r="E2612" s="58">
        <v>327620</v>
      </c>
      <c r="F2612" s="15" t="s">
        <v>7666</v>
      </c>
      <c r="G2612" s="15" t="s">
        <v>6696</v>
      </c>
      <c r="H2612" s="16">
        <v>100012772</v>
      </c>
      <c r="I2612" s="62">
        <v>710028873</v>
      </c>
      <c r="J2612" s="13">
        <v>710028873</v>
      </c>
      <c r="K2612" s="15" t="s">
        <v>48</v>
      </c>
      <c r="L2612" s="12" t="s">
        <v>555</v>
      </c>
      <c r="M2612" s="15" t="s">
        <v>6697</v>
      </c>
      <c r="N2612" s="49">
        <v>8006</v>
      </c>
      <c r="O2612" s="15" t="s">
        <v>7667</v>
      </c>
      <c r="P2612" s="15" t="s">
        <v>7668</v>
      </c>
      <c r="Q2612" s="48">
        <v>525031</v>
      </c>
      <c r="R2612" s="11" t="s">
        <v>45</v>
      </c>
      <c r="S2612" s="120">
        <v>2248</v>
      </c>
      <c r="T2612" s="85">
        <v>107.03</v>
      </c>
      <c r="U2612" s="86">
        <v>4</v>
      </c>
      <c r="V2612" s="123">
        <v>46.825625000000002</v>
      </c>
      <c r="W2612" s="85">
        <f t="shared" si="616"/>
        <v>1498</v>
      </c>
      <c r="X2612" s="86">
        <v>0</v>
      </c>
      <c r="Y2612" s="85">
        <v>16.054500000000001</v>
      </c>
      <c r="Z2612" s="86">
        <f t="shared" si="617"/>
        <v>0</v>
      </c>
      <c r="AA2612" s="86">
        <f t="shared" si="604"/>
        <v>1498</v>
      </c>
      <c r="AB2612" s="85">
        <v>122.77</v>
      </c>
      <c r="AC2612" s="85">
        <v>8</v>
      </c>
      <c r="AD2612" s="124">
        <f t="shared" si="614"/>
        <v>73.661999999999992</v>
      </c>
      <c r="AE2612" s="86">
        <f t="shared" si="605"/>
        <v>2357</v>
      </c>
      <c r="AF2612" s="85">
        <v>0</v>
      </c>
      <c r="AG2612" s="85">
        <v>36.831000000000003</v>
      </c>
      <c r="AH2612" s="85">
        <f t="shared" si="606"/>
        <v>0</v>
      </c>
      <c r="AI2612" s="86">
        <f t="shared" si="607"/>
        <v>3855</v>
      </c>
      <c r="AJ2612" s="86">
        <f t="shared" si="608"/>
        <v>1607</v>
      </c>
      <c r="AK2612" s="122"/>
      <c r="AL2612" s="85">
        <v>122.77</v>
      </c>
      <c r="AM2612" s="85">
        <v>8</v>
      </c>
      <c r="AN2612" s="124">
        <f t="shared" si="615"/>
        <v>73.661999999999992</v>
      </c>
      <c r="AO2612" s="86">
        <f t="shared" si="609"/>
        <v>2357</v>
      </c>
      <c r="AP2612" s="85">
        <v>0</v>
      </c>
      <c r="AQ2612" s="85">
        <v>36.831000000000003</v>
      </c>
      <c r="AR2612" s="85">
        <f t="shared" si="610"/>
        <v>0</v>
      </c>
      <c r="AS2612" s="86">
        <f t="shared" si="612"/>
        <v>3855</v>
      </c>
      <c r="AT2612" s="170">
        <f t="shared" si="613"/>
        <v>0</v>
      </c>
      <c r="AU2612" s="86">
        <v>3855</v>
      </c>
      <c r="AV2612" s="170">
        <f t="shared" si="611"/>
        <v>0</v>
      </c>
    </row>
    <row r="2613" spans="1:48" s="73" customFormat="1" x14ac:dyDescent="0.2">
      <c r="A2613" s="10" t="s">
        <v>555</v>
      </c>
      <c r="B2613" s="14" t="s">
        <v>36</v>
      </c>
      <c r="C2613" s="14" t="s">
        <v>37</v>
      </c>
      <c r="D2613" s="14" t="s">
        <v>7337</v>
      </c>
      <c r="E2613" s="58">
        <v>326631</v>
      </c>
      <c r="F2613" s="15" t="s">
        <v>7338</v>
      </c>
      <c r="G2613" s="15" t="s">
        <v>6696</v>
      </c>
      <c r="H2613" s="16">
        <v>100012122</v>
      </c>
      <c r="I2613" s="62">
        <v>710028032</v>
      </c>
      <c r="J2613" s="13">
        <v>710028032</v>
      </c>
      <c r="K2613" s="15" t="s">
        <v>48</v>
      </c>
      <c r="L2613" s="12" t="s">
        <v>555</v>
      </c>
      <c r="M2613" s="15" t="s">
        <v>7190</v>
      </c>
      <c r="N2613" s="49">
        <v>5995</v>
      </c>
      <c r="O2613" s="15" t="s">
        <v>7339</v>
      </c>
      <c r="P2613" s="15" t="s">
        <v>7341</v>
      </c>
      <c r="Q2613" s="48">
        <v>523976</v>
      </c>
      <c r="R2613" s="11" t="s">
        <v>45</v>
      </c>
      <c r="S2613" s="120">
        <v>6936</v>
      </c>
      <c r="T2613" s="85">
        <v>107.03</v>
      </c>
      <c r="U2613" s="86">
        <v>12</v>
      </c>
      <c r="V2613" s="123">
        <v>46.825625000000002</v>
      </c>
      <c r="W2613" s="85">
        <f t="shared" si="616"/>
        <v>4495</v>
      </c>
      <c r="X2613" s="86">
        <v>1</v>
      </c>
      <c r="Y2613" s="85">
        <v>16.054500000000001</v>
      </c>
      <c r="Z2613" s="86">
        <f t="shared" si="617"/>
        <v>128</v>
      </c>
      <c r="AA2613" s="86">
        <f t="shared" si="604"/>
        <v>4623</v>
      </c>
      <c r="AB2613" s="85">
        <v>122.77</v>
      </c>
      <c r="AC2613" s="85">
        <v>20</v>
      </c>
      <c r="AD2613" s="124">
        <f t="shared" si="614"/>
        <v>73.661999999999992</v>
      </c>
      <c r="AE2613" s="86">
        <f t="shared" si="605"/>
        <v>5893</v>
      </c>
      <c r="AF2613" s="85">
        <v>0</v>
      </c>
      <c r="AG2613" s="85">
        <v>36.831000000000003</v>
      </c>
      <c r="AH2613" s="85">
        <f t="shared" si="606"/>
        <v>0</v>
      </c>
      <c r="AI2613" s="86">
        <f t="shared" si="607"/>
        <v>10516</v>
      </c>
      <c r="AJ2613" s="86">
        <f t="shared" si="608"/>
        <v>3580</v>
      </c>
      <c r="AK2613" s="122"/>
      <c r="AL2613" s="85">
        <v>122.77</v>
      </c>
      <c r="AM2613" s="85">
        <v>20</v>
      </c>
      <c r="AN2613" s="124">
        <f t="shared" si="615"/>
        <v>73.661999999999992</v>
      </c>
      <c r="AO2613" s="86">
        <f t="shared" si="609"/>
        <v>5893</v>
      </c>
      <c r="AP2613" s="85">
        <v>0</v>
      </c>
      <c r="AQ2613" s="85">
        <v>36.831000000000003</v>
      </c>
      <c r="AR2613" s="85">
        <f t="shared" si="610"/>
        <v>0</v>
      </c>
      <c r="AS2613" s="86">
        <f t="shared" si="612"/>
        <v>10516</v>
      </c>
      <c r="AT2613" s="170">
        <f t="shared" si="613"/>
        <v>0</v>
      </c>
      <c r="AU2613" s="86">
        <v>10516</v>
      </c>
      <c r="AV2613" s="170">
        <f t="shared" si="611"/>
        <v>0</v>
      </c>
    </row>
    <row r="2614" spans="1:48" s="73" customFormat="1" ht="45" x14ac:dyDescent="0.2">
      <c r="A2614" s="10" t="s">
        <v>555</v>
      </c>
      <c r="B2614" s="14" t="s">
        <v>36</v>
      </c>
      <c r="C2614" s="14" t="s">
        <v>37</v>
      </c>
      <c r="D2614" s="14" t="s">
        <v>6966</v>
      </c>
      <c r="E2614" s="58">
        <v>323021</v>
      </c>
      <c r="F2614" s="15" t="s">
        <v>6967</v>
      </c>
      <c r="G2614" s="15" t="s">
        <v>6696</v>
      </c>
      <c r="H2614" s="16">
        <v>100011827</v>
      </c>
      <c r="I2614" s="62">
        <v>710024010</v>
      </c>
      <c r="J2614" s="13">
        <v>37947966</v>
      </c>
      <c r="K2614" s="15" t="s">
        <v>92</v>
      </c>
      <c r="L2614" s="12" t="s">
        <v>555</v>
      </c>
      <c r="M2614" s="15" t="s">
        <v>6968</v>
      </c>
      <c r="N2614" s="49">
        <v>6601</v>
      </c>
      <c r="O2614" s="15" t="s">
        <v>6969</v>
      </c>
      <c r="P2614" s="15" t="s">
        <v>6979</v>
      </c>
      <c r="Q2614" s="48">
        <v>520004</v>
      </c>
      <c r="R2614" s="11" t="s">
        <v>45</v>
      </c>
      <c r="S2614" s="120">
        <v>15926</v>
      </c>
      <c r="T2614" s="85">
        <v>107.03</v>
      </c>
      <c r="U2614" s="86">
        <v>28</v>
      </c>
      <c r="V2614" s="123">
        <v>46.825625000000002</v>
      </c>
      <c r="W2614" s="85">
        <f t="shared" si="616"/>
        <v>10489</v>
      </c>
      <c r="X2614" s="86">
        <v>1</v>
      </c>
      <c r="Y2614" s="85">
        <v>16.054500000000001</v>
      </c>
      <c r="Z2614" s="86">
        <f t="shared" si="617"/>
        <v>128</v>
      </c>
      <c r="AA2614" s="86">
        <f t="shared" si="604"/>
        <v>10617</v>
      </c>
      <c r="AB2614" s="85">
        <v>122.77</v>
      </c>
      <c r="AC2614" s="85">
        <v>32</v>
      </c>
      <c r="AD2614" s="124">
        <f t="shared" si="614"/>
        <v>73.661999999999992</v>
      </c>
      <c r="AE2614" s="86">
        <f t="shared" si="605"/>
        <v>9429</v>
      </c>
      <c r="AF2614" s="85">
        <v>3</v>
      </c>
      <c r="AG2614" s="85">
        <v>36.831000000000003</v>
      </c>
      <c r="AH2614" s="85">
        <f t="shared" si="606"/>
        <v>442</v>
      </c>
      <c r="AI2614" s="86">
        <f t="shared" si="607"/>
        <v>20488</v>
      </c>
      <c r="AJ2614" s="86">
        <f t="shared" si="608"/>
        <v>4562</v>
      </c>
      <c r="AK2614" s="122"/>
      <c r="AL2614" s="85">
        <v>122.77</v>
      </c>
      <c r="AM2614" s="85">
        <v>32</v>
      </c>
      <c r="AN2614" s="124">
        <f t="shared" si="615"/>
        <v>73.661999999999992</v>
      </c>
      <c r="AO2614" s="86">
        <f t="shared" si="609"/>
        <v>9429</v>
      </c>
      <c r="AP2614" s="85">
        <v>3</v>
      </c>
      <c r="AQ2614" s="85">
        <v>36.831000000000003</v>
      </c>
      <c r="AR2614" s="85">
        <f t="shared" si="610"/>
        <v>442</v>
      </c>
      <c r="AS2614" s="86">
        <f t="shared" si="612"/>
        <v>20488</v>
      </c>
      <c r="AT2614" s="170">
        <f t="shared" si="613"/>
        <v>0</v>
      </c>
      <c r="AU2614" s="86">
        <v>20488</v>
      </c>
      <c r="AV2614" s="170">
        <f t="shared" si="611"/>
        <v>0</v>
      </c>
    </row>
    <row r="2615" spans="1:48" s="73" customFormat="1" ht="45" x14ac:dyDescent="0.2">
      <c r="A2615" s="10" t="s">
        <v>555</v>
      </c>
      <c r="B2615" s="14" t="s">
        <v>36</v>
      </c>
      <c r="C2615" s="14" t="s">
        <v>37</v>
      </c>
      <c r="D2615" s="14" t="s">
        <v>7167</v>
      </c>
      <c r="E2615" s="58">
        <v>326470</v>
      </c>
      <c r="F2615" s="15" t="s">
        <v>7168</v>
      </c>
      <c r="G2615" s="15" t="s">
        <v>6696</v>
      </c>
      <c r="H2615" s="16">
        <v>100012459</v>
      </c>
      <c r="I2615" s="62">
        <v>710039646</v>
      </c>
      <c r="J2615" s="13">
        <v>37876911</v>
      </c>
      <c r="K2615" s="15" t="s">
        <v>105</v>
      </c>
      <c r="L2615" s="12" t="s">
        <v>555</v>
      </c>
      <c r="M2615" s="15" t="s">
        <v>7169</v>
      </c>
      <c r="N2615" s="49">
        <v>5801</v>
      </c>
      <c r="O2615" s="15" t="s">
        <v>7170</v>
      </c>
      <c r="P2615" s="15" t="s">
        <v>7176</v>
      </c>
      <c r="Q2615" s="48">
        <v>523381</v>
      </c>
      <c r="R2615" s="11" t="s">
        <v>45</v>
      </c>
      <c r="S2615" s="120">
        <v>42705</v>
      </c>
      <c r="T2615" s="85">
        <v>107.03</v>
      </c>
      <c r="U2615" s="86">
        <v>76</v>
      </c>
      <c r="V2615" s="123">
        <v>46.825625000000002</v>
      </c>
      <c r="W2615" s="85">
        <f t="shared" si="616"/>
        <v>28470</v>
      </c>
      <c r="X2615" s="86">
        <v>0</v>
      </c>
      <c r="Y2615" s="85">
        <v>16.054500000000001</v>
      </c>
      <c r="Z2615" s="86">
        <f t="shared" si="617"/>
        <v>0</v>
      </c>
      <c r="AA2615" s="86">
        <f t="shared" si="604"/>
        <v>28470</v>
      </c>
      <c r="AB2615" s="85">
        <v>122.77</v>
      </c>
      <c r="AC2615" s="85">
        <v>57</v>
      </c>
      <c r="AD2615" s="124">
        <f t="shared" si="614"/>
        <v>73.661999999999992</v>
      </c>
      <c r="AE2615" s="86">
        <f t="shared" si="605"/>
        <v>16795</v>
      </c>
      <c r="AF2615" s="85">
        <v>0</v>
      </c>
      <c r="AG2615" s="85">
        <v>36.831000000000003</v>
      </c>
      <c r="AH2615" s="85">
        <f t="shared" si="606"/>
        <v>0</v>
      </c>
      <c r="AI2615" s="86">
        <f t="shared" si="607"/>
        <v>45265</v>
      </c>
      <c r="AJ2615" s="86">
        <f t="shared" si="608"/>
        <v>2560</v>
      </c>
      <c r="AK2615" s="122"/>
      <c r="AL2615" s="85">
        <v>122.77</v>
      </c>
      <c r="AM2615" s="85">
        <v>57</v>
      </c>
      <c r="AN2615" s="124">
        <f t="shared" si="615"/>
        <v>73.661999999999992</v>
      </c>
      <c r="AO2615" s="86">
        <f t="shared" si="609"/>
        <v>16795</v>
      </c>
      <c r="AP2615" s="85">
        <v>0</v>
      </c>
      <c r="AQ2615" s="85">
        <v>36.831000000000003</v>
      </c>
      <c r="AR2615" s="85">
        <f t="shared" si="610"/>
        <v>0</v>
      </c>
      <c r="AS2615" s="86">
        <f t="shared" si="612"/>
        <v>45265</v>
      </c>
      <c r="AT2615" s="170">
        <f t="shared" si="613"/>
        <v>0</v>
      </c>
      <c r="AU2615" s="86">
        <v>45265</v>
      </c>
      <c r="AV2615" s="170">
        <f t="shared" si="611"/>
        <v>0</v>
      </c>
    </row>
    <row r="2616" spans="1:48" s="73" customFormat="1" x14ac:dyDescent="0.2">
      <c r="A2616" s="10" t="s">
        <v>555</v>
      </c>
      <c r="B2616" s="14" t="s">
        <v>36</v>
      </c>
      <c r="C2616" s="14" t="s">
        <v>37</v>
      </c>
      <c r="D2616" s="14" t="s">
        <v>6890</v>
      </c>
      <c r="E2616" s="58">
        <v>322504</v>
      </c>
      <c r="F2616" s="15" t="s">
        <v>6891</v>
      </c>
      <c r="G2616" s="15" t="s">
        <v>6696</v>
      </c>
      <c r="H2616" s="16">
        <v>100011662</v>
      </c>
      <c r="I2616" s="62">
        <v>710023618</v>
      </c>
      <c r="J2616" s="13">
        <v>710023618</v>
      </c>
      <c r="K2616" s="15" t="s">
        <v>48</v>
      </c>
      <c r="L2616" s="12" t="s">
        <v>555</v>
      </c>
      <c r="M2616" s="15" t="s">
        <v>556</v>
      </c>
      <c r="N2616" s="49">
        <v>8611</v>
      </c>
      <c r="O2616" s="15" t="s">
        <v>6892</v>
      </c>
      <c r="P2616" s="15" t="s">
        <v>6893</v>
      </c>
      <c r="Q2616" s="48">
        <v>519723</v>
      </c>
      <c r="R2616" s="11" t="s">
        <v>45</v>
      </c>
      <c r="S2616" s="120">
        <v>3371</v>
      </c>
      <c r="T2616" s="85">
        <v>107.03</v>
      </c>
      <c r="U2616" s="86">
        <v>6</v>
      </c>
      <c r="V2616" s="123">
        <v>46.825625000000002</v>
      </c>
      <c r="W2616" s="85">
        <f t="shared" si="616"/>
        <v>2248</v>
      </c>
      <c r="X2616" s="86">
        <v>0</v>
      </c>
      <c r="Y2616" s="85">
        <v>16.054500000000001</v>
      </c>
      <c r="Z2616" s="86">
        <f t="shared" si="617"/>
        <v>0</v>
      </c>
      <c r="AA2616" s="86">
        <f t="shared" si="604"/>
        <v>2248</v>
      </c>
      <c r="AB2616" s="85">
        <v>122.77</v>
      </c>
      <c r="AC2616" s="85">
        <v>2</v>
      </c>
      <c r="AD2616" s="124">
        <f t="shared" si="614"/>
        <v>73.661999999999992</v>
      </c>
      <c r="AE2616" s="86">
        <f t="shared" si="605"/>
        <v>589</v>
      </c>
      <c r="AF2616" s="85">
        <v>0</v>
      </c>
      <c r="AG2616" s="85">
        <v>36.831000000000003</v>
      </c>
      <c r="AH2616" s="85">
        <f t="shared" si="606"/>
        <v>0</v>
      </c>
      <c r="AI2616" s="86">
        <f t="shared" si="607"/>
        <v>2837</v>
      </c>
      <c r="AJ2616" s="86">
        <f t="shared" si="608"/>
        <v>-534</v>
      </c>
      <c r="AK2616" s="122"/>
      <c r="AL2616" s="85">
        <v>122.77</v>
      </c>
      <c r="AM2616" s="85">
        <v>2</v>
      </c>
      <c r="AN2616" s="124">
        <f t="shared" si="615"/>
        <v>73.661999999999992</v>
      </c>
      <c r="AO2616" s="86">
        <f t="shared" si="609"/>
        <v>589</v>
      </c>
      <c r="AP2616" s="85">
        <v>0</v>
      </c>
      <c r="AQ2616" s="85">
        <v>36.831000000000003</v>
      </c>
      <c r="AR2616" s="85">
        <f t="shared" si="610"/>
        <v>0</v>
      </c>
      <c r="AS2616" s="86">
        <f t="shared" si="612"/>
        <v>2837</v>
      </c>
      <c r="AT2616" s="170">
        <f t="shared" si="613"/>
        <v>0</v>
      </c>
      <c r="AU2616" s="86">
        <v>2837</v>
      </c>
      <c r="AV2616" s="170">
        <f t="shared" si="611"/>
        <v>0</v>
      </c>
    </row>
    <row r="2617" spans="1:48" s="73" customFormat="1" ht="45" x14ac:dyDescent="0.2">
      <c r="A2617" s="10" t="s">
        <v>555</v>
      </c>
      <c r="B2617" s="14" t="s">
        <v>36</v>
      </c>
      <c r="C2617" s="14" t="s">
        <v>37</v>
      </c>
      <c r="D2617" s="14" t="s">
        <v>7669</v>
      </c>
      <c r="E2617" s="58">
        <v>327638</v>
      </c>
      <c r="F2617" s="15" t="s">
        <v>7670</v>
      </c>
      <c r="G2617" s="15" t="s">
        <v>6696</v>
      </c>
      <c r="H2617" s="16">
        <v>100013227</v>
      </c>
      <c r="I2617" s="62">
        <v>710028881</v>
      </c>
      <c r="J2617" s="13">
        <v>37944941</v>
      </c>
      <c r="K2617" s="15" t="s">
        <v>92</v>
      </c>
      <c r="L2617" s="12" t="s">
        <v>555</v>
      </c>
      <c r="M2617" s="15" t="s">
        <v>7445</v>
      </c>
      <c r="N2617" s="49">
        <v>8273</v>
      </c>
      <c r="O2617" s="15" t="s">
        <v>7671</v>
      </c>
      <c r="P2617" s="15" t="s">
        <v>7672</v>
      </c>
      <c r="Q2617" s="48">
        <v>525049</v>
      </c>
      <c r="R2617" s="11" t="s">
        <v>45</v>
      </c>
      <c r="S2617" s="120">
        <v>2810</v>
      </c>
      <c r="T2617" s="85">
        <v>107.03</v>
      </c>
      <c r="U2617" s="86">
        <v>5</v>
      </c>
      <c r="V2617" s="123">
        <v>46.825625000000002</v>
      </c>
      <c r="W2617" s="85">
        <f t="shared" si="616"/>
        <v>1873</v>
      </c>
      <c r="X2617" s="86">
        <v>0</v>
      </c>
      <c r="Y2617" s="85">
        <v>16.054500000000001</v>
      </c>
      <c r="Z2617" s="86">
        <f t="shared" si="617"/>
        <v>0</v>
      </c>
      <c r="AA2617" s="86">
        <f t="shared" si="604"/>
        <v>1873</v>
      </c>
      <c r="AB2617" s="85">
        <v>122.77</v>
      </c>
      <c r="AC2617" s="85">
        <v>16</v>
      </c>
      <c r="AD2617" s="124">
        <f t="shared" si="614"/>
        <v>73.661999999999992</v>
      </c>
      <c r="AE2617" s="86">
        <f t="shared" si="605"/>
        <v>4714</v>
      </c>
      <c r="AF2617" s="85">
        <v>0</v>
      </c>
      <c r="AG2617" s="85">
        <v>36.831000000000003</v>
      </c>
      <c r="AH2617" s="85">
        <f t="shared" si="606"/>
        <v>0</v>
      </c>
      <c r="AI2617" s="86">
        <f t="shared" si="607"/>
        <v>6587</v>
      </c>
      <c r="AJ2617" s="86">
        <f t="shared" si="608"/>
        <v>3777</v>
      </c>
      <c r="AK2617" s="122"/>
      <c r="AL2617" s="85">
        <v>122.77</v>
      </c>
      <c r="AM2617" s="85">
        <v>16</v>
      </c>
      <c r="AN2617" s="124">
        <f t="shared" si="615"/>
        <v>73.661999999999992</v>
      </c>
      <c r="AO2617" s="86">
        <f t="shared" si="609"/>
        <v>4714</v>
      </c>
      <c r="AP2617" s="85">
        <v>0</v>
      </c>
      <c r="AQ2617" s="85">
        <v>36.831000000000003</v>
      </c>
      <c r="AR2617" s="85">
        <f t="shared" si="610"/>
        <v>0</v>
      </c>
      <c r="AS2617" s="86">
        <f t="shared" si="612"/>
        <v>6587</v>
      </c>
      <c r="AT2617" s="170">
        <f t="shared" si="613"/>
        <v>0</v>
      </c>
      <c r="AU2617" s="86">
        <v>6587</v>
      </c>
      <c r="AV2617" s="170">
        <f t="shared" si="611"/>
        <v>0</v>
      </c>
    </row>
    <row r="2618" spans="1:48" s="73" customFormat="1" ht="45" x14ac:dyDescent="0.2">
      <c r="A2618" s="10" t="s">
        <v>555</v>
      </c>
      <c r="B2618" s="14" t="s">
        <v>36</v>
      </c>
      <c r="C2618" s="14" t="s">
        <v>37</v>
      </c>
      <c r="D2618" s="14" t="s">
        <v>8158</v>
      </c>
      <c r="E2618" s="58">
        <v>332691</v>
      </c>
      <c r="F2618" s="15" t="s">
        <v>8159</v>
      </c>
      <c r="G2618" s="15" t="s">
        <v>6696</v>
      </c>
      <c r="H2618" s="16">
        <v>100014471</v>
      </c>
      <c r="I2618" s="62">
        <v>710252684</v>
      </c>
      <c r="J2618" s="13">
        <v>42381321</v>
      </c>
      <c r="K2618" s="15" t="s">
        <v>92</v>
      </c>
      <c r="L2618" s="12" t="s">
        <v>555</v>
      </c>
      <c r="M2618" s="15" t="s">
        <v>8076</v>
      </c>
      <c r="N2618" s="49">
        <v>9421</v>
      </c>
      <c r="O2618" s="15" t="s">
        <v>8160</v>
      </c>
      <c r="P2618" s="15" t="s">
        <v>8161</v>
      </c>
      <c r="Q2618" s="48">
        <v>529001</v>
      </c>
      <c r="R2618" s="11" t="s">
        <v>45</v>
      </c>
      <c r="S2618" s="120">
        <v>5057</v>
      </c>
      <c r="T2618" s="85">
        <v>107.03</v>
      </c>
      <c r="U2618" s="86">
        <v>9</v>
      </c>
      <c r="V2618" s="123">
        <v>46.825625000000002</v>
      </c>
      <c r="W2618" s="85">
        <f t="shared" si="616"/>
        <v>3371</v>
      </c>
      <c r="X2618" s="86">
        <v>0</v>
      </c>
      <c r="Y2618" s="85">
        <v>16.054500000000001</v>
      </c>
      <c r="Z2618" s="86">
        <f t="shared" si="617"/>
        <v>0</v>
      </c>
      <c r="AA2618" s="86">
        <f t="shared" si="604"/>
        <v>3371</v>
      </c>
      <c r="AB2618" s="85">
        <v>122.77</v>
      </c>
      <c r="AC2618" s="85">
        <v>16</v>
      </c>
      <c r="AD2618" s="124">
        <f t="shared" si="614"/>
        <v>73.661999999999992</v>
      </c>
      <c r="AE2618" s="86">
        <f t="shared" si="605"/>
        <v>4714</v>
      </c>
      <c r="AF2618" s="85">
        <v>0</v>
      </c>
      <c r="AG2618" s="85">
        <v>36.831000000000003</v>
      </c>
      <c r="AH2618" s="85">
        <f t="shared" si="606"/>
        <v>0</v>
      </c>
      <c r="AI2618" s="86">
        <f t="shared" si="607"/>
        <v>8085</v>
      </c>
      <c r="AJ2618" s="86">
        <f t="shared" si="608"/>
        <v>3028</v>
      </c>
      <c r="AK2618" s="122"/>
      <c r="AL2618" s="85">
        <v>122.77</v>
      </c>
      <c r="AM2618" s="85">
        <v>16</v>
      </c>
      <c r="AN2618" s="124">
        <f t="shared" si="615"/>
        <v>73.661999999999992</v>
      </c>
      <c r="AO2618" s="86">
        <f t="shared" si="609"/>
        <v>4714</v>
      </c>
      <c r="AP2618" s="85">
        <v>0</v>
      </c>
      <c r="AQ2618" s="85">
        <v>36.831000000000003</v>
      </c>
      <c r="AR2618" s="85">
        <f t="shared" si="610"/>
        <v>0</v>
      </c>
      <c r="AS2618" s="86">
        <f t="shared" si="612"/>
        <v>8085</v>
      </c>
      <c r="AT2618" s="170">
        <f t="shared" si="613"/>
        <v>0</v>
      </c>
      <c r="AU2618" s="86">
        <v>8085</v>
      </c>
      <c r="AV2618" s="170">
        <f t="shared" si="611"/>
        <v>0</v>
      </c>
    </row>
    <row r="2619" spans="1:48" s="73" customFormat="1" x14ac:dyDescent="0.2">
      <c r="A2619" s="10" t="s">
        <v>555</v>
      </c>
      <c r="B2619" s="14" t="s">
        <v>36</v>
      </c>
      <c r="C2619" s="14" t="s">
        <v>37</v>
      </c>
      <c r="D2619" s="14" t="s">
        <v>8227</v>
      </c>
      <c r="E2619" s="58">
        <v>329321</v>
      </c>
      <c r="F2619" s="15" t="s">
        <v>8228</v>
      </c>
      <c r="G2619" s="15" t="s">
        <v>6696</v>
      </c>
      <c r="H2619" s="16">
        <v>100019155</v>
      </c>
      <c r="I2619" s="31">
        <v>53480465</v>
      </c>
      <c r="J2619" s="13">
        <v>53480465</v>
      </c>
      <c r="K2619" s="15" t="s">
        <v>48</v>
      </c>
      <c r="L2619" s="12" t="s">
        <v>555</v>
      </c>
      <c r="M2619" s="15" t="s">
        <v>7813</v>
      </c>
      <c r="N2619" s="49">
        <v>5401</v>
      </c>
      <c r="O2619" s="15" t="s">
        <v>8229</v>
      </c>
      <c r="P2619" s="15" t="s">
        <v>8233</v>
      </c>
      <c r="Q2619" s="48">
        <v>543292</v>
      </c>
      <c r="R2619" s="11" t="s">
        <v>86</v>
      </c>
      <c r="S2619" s="120">
        <v>30038</v>
      </c>
      <c r="T2619" s="85">
        <v>107.03</v>
      </c>
      <c r="U2619" s="86">
        <v>49</v>
      </c>
      <c r="V2619" s="123">
        <v>46.825625000000002</v>
      </c>
      <c r="W2619" s="85">
        <f t="shared" si="616"/>
        <v>18356</v>
      </c>
      <c r="X2619" s="86">
        <v>13</v>
      </c>
      <c r="Y2619" s="85">
        <v>16.054500000000001</v>
      </c>
      <c r="Z2619" s="86">
        <f t="shared" si="617"/>
        <v>1670</v>
      </c>
      <c r="AA2619" s="86">
        <f t="shared" si="604"/>
        <v>20026</v>
      </c>
      <c r="AB2619" s="85">
        <v>122.77</v>
      </c>
      <c r="AC2619" s="85">
        <v>46</v>
      </c>
      <c r="AD2619" s="124">
        <f t="shared" si="614"/>
        <v>73.661999999999992</v>
      </c>
      <c r="AE2619" s="86">
        <f t="shared" si="605"/>
        <v>13554</v>
      </c>
      <c r="AF2619" s="85">
        <v>16</v>
      </c>
      <c r="AG2619" s="85">
        <v>36.831000000000003</v>
      </c>
      <c r="AH2619" s="85">
        <f t="shared" si="606"/>
        <v>2357</v>
      </c>
      <c r="AI2619" s="86">
        <f t="shared" si="607"/>
        <v>35937</v>
      </c>
      <c r="AJ2619" s="86">
        <f t="shared" si="608"/>
        <v>5899</v>
      </c>
      <c r="AK2619" s="122"/>
      <c r="AL2619" s="85">
        <v>122.77</v>
      </c>
      <c r="AM2619" s="85">
        <v>46</v>
      </c>
      <c r="AN2619" s="124">
        <f t="shared" si="615"/>
        <v>73.661999999999992</v>
      </c>
      <c r="AO2619" s="86">
        <f t="shared" si="609"/>
        <v>13554</v>
      </c>
      <c r="AP2619" s="85">
        <v>16</v>
      </c>
      <c r="AQ2619" s="85">
        <v>36.831000000000003</v>
      </c>
      <c r="AR2619" s="85">
        <f t="shared" si="610"/>
        <v>2357</v>
      </c>
      <c r="AS2619" s="86">
        <f t="shared" si="612"/>
        <v>35937</v>
      </c>
      <c r="AT2619" s="170">
        <f t="shared" si="613"/>
        <v>0</v>
      </c>
      <c r="AU2619" s="86">
        <v>35937</v>
      </c>
      <c r="AV2619" s="170">
        <f t="shared" si="611"/>
        <v>0</v>
      </c>
    </row>
    <row r="2620" spans="1:48" s="73" customFormat="1" x14ac:dyDescent="0.2">
      <c r="A2620" s="10" t="s">
        <v>555</v>
      </c>
      <c r="B2620" s="14" t="s">
        <v>36</v>
      </c>
      <c r="C2620" s="14" t="s">
        <v>37</v>
      </c>
      <c r="D2620" s="14" t="s">
        <v>7673</v>
      </c>
      <c r="E2620" s="58">
        <v>690601</v>
      </c>
      <c r="F2620" s="15" t="s">
        <v>7674</v>
      </c>
      <c r="G2620" s="15" t="s">
        <v>6696</v>
      </c>
      <c r="H2620" s="16">
        <v>100013013</v>
      </c>
      <c r="I2620" s="62">
        <v>710029152</v>
      </c>
      <c r="J2620" s="13">
        <v>710029152</v>
      </c>
      <c r="K2620" s="15" t="s">
        <v>48</v>
      </c>
      <c r="L2620" s="12" t="s">
        <v>555</v>
      </c>
      <c r="M2620" s="15" t="s">
        <v>6697</v>
      </c>
      <c r="N2620" s="49">
        <v>8214</v>
      </c>
      <c r="O2620" s="15" t="s">
        <v>7675</v>
      </c>
      <c r="P2620" s="15" t="s">
        <v>7676</v>
      </c>
      <c r="Q2620" s="48">
        <v>525057</v>
      </c>
      <c r="R2620" s="11" t="s">
        <v>45</v>
      </c>
      <c r="S2620" s="120">
        <v>3564</v>
      </c>
      <c r="T2620" s="85">
        <v>107.03</v>
      </c>
      <c r="U2620" s="86">
        <v>6</v>
      </c>
      <c r="V2620" s="123">
        <v>46.825625000000002</v>
      </c>
      <c r="W2620" s="85">
        <f t="shared" si="616"/>
        <v>2248</v>
      </c>
      <c r="X2620" s="86">
        <v>1</v>
      </c>
      <c r="Y2620" s="85">
        <v>16.054500000000001</v>
      </c>
      <c r="Z2620" s="86">
        <f t="shared" si="617"/>
        <v>128</v>
      </c>
      <c r="AA2620" s="86">
        <f t="shared" si="604"/>
        <v>2376</v>
      </c>
      <c r="AB2620" s="85">
        <v>122.77</v>
      </c>
      <c r="AC2620" s="85">
        <v>10</v>
      </c>
      <c r="AD2620" s="124">
        <f t="shared" si="614"/>
        <v>73.661999999999992</v>
      </c>
      <c r="AE2620" s="86">
        <f t="shared" si="605"/>
        <v>2946</v>
      </c>
      <c r="AF2620" s="85">
        <v>1</v>
      </c>
      <c r="AG2620" s="85">
        <v>36.831000000000003</v>
      </c>
      <c r="AH2620" s="85">
        <f t="shared" si="606"/>
        <v>147</v>
      </c>
      <c r="AI2620" s="86">
        <f t="shared" si="607"/>
        <v>5469</v>
      </c>
      <c r="AJ2620" s="86">
        <f t="shared" si="608"/>
        <v>1905</v>
      </c>
      <c r="AK2620" s="122"/>
      <c r="AL2620" s="85">
        <v>122.77</v>
      </c>
      <c r="AM2620" s="85">
        <v>10</v>
      </c>
      <c r="AN2620" s="124">
        <f t="shared" si="615"/>
        <v>73.661999999999992</v>
      </c>
      <c r="AO2620" s="86">
        <f t="shared" si="609"/>
        <v>2946</v>
      </c>
      <c r="AP2620" s="85">
        <v>1</v>
      </c>
      <c r="AQ2620" s="85">
        <v>36.831000000000003</v>
      </c>
      <c r="AR2620" s="85">
        <f t="shared" si="610"/>
        <v>147</v>
      </c>
      <c r="AS2620" s="86">
        <f t="shared" si="612"/>
        <v>5469</v>
      </c>
      <c r="AT2620" s="170">
        <f t="shared" si="613"/>
        <v>0</v>
      </c>
      <c r="AU2620" s="86">
        <v>5469</v>
      </c>
      <c r="AV2620" s="170">
        <f t="shared" si="611"/>
        <v>0</v>
      </c>
    </row>
    <row r="2621" spans="1:48" s="73" customFormat="1" x14ac:dyDescent="0.2">
      <c r="A2621" s="10" t="s">
        <v>555</v>
      </c>
      <c r="B2621" s="14" t="s">
        <v>36</v>
      </c>
      <c r="C2621" s="14" t="s">
        <v>37</v>
      </c>
      <c r="D2621" s="14" t="s">
        <v>7677</v>
      </c>
      <c r="E2621" s="58">
        <v>327654</v>
      </c>
      <c r="F2621" s="15" t="s">
        <v>7678</v>
      </c>
      <c r="G2621" s="15" t="s">
        <v>6696</v>
      </c>
      <c r="H2621" s="16">
        <v>100013017</v>
      </c>
      <c r="I2621" s="62">
        <v>710029160</v>
      </c>
      <c r="J2621" s="13">
        <v>710029160</v>
      </c>
      <c r="K2621" s="15" t="s">
        <v>48</v>
      </c>
      <c r="L2621" s="12" t="s">
        <v>555</v>
      </c>
      <c r="M2621" s="15" t="s">
        <v>6697</v>
      </c>
      <c r="N2621" s="49">
        <v>8214</v>
      </c>
      <c r="O2621" s="15" t="s">
        <v>7679</v>
      </c>
      <c r="P2621" s="15" t="s">
        <v>7680</v>
      </c>
      <c r="Q2621" s="48">
        <v>525065</v>
      </c>
      <c r="R2621" s="11" t="s">
        <v>45</v>
      </c>
      <c r="S2621" s="120">
        <v>4495</v>
      </c>
      <c r="T2621" s="85">
        <v>107.03</v>
      </c>
      <c r="U2621" s="86">
        <v>8</v>
      </c>
      <c r="V2621" s="123">
        <v>46.825625000000002</v>
      </c>
      <c r="W2621" s="85">
        <f t="shared" si="616"/>
        <v>2997</v>
      </c>
      <c r="X2621" s="86">
        <v>0</v>
      </c>
      <c r="Y2621" s="85">
        <v>16.054500000000001</v>
      </c>
      <c r="Z2621" s="86">
        <f t="shared" si="617"/>
        <v>0</v>
      </c>
      <c r="AA2621" s="86">
        <f t="shared" si="604"/>
        <v>2997</v>
      </c>
      <c r="AB2621" s="85">
        <v>122.77</v>
      </c>
      <c r="AC2621" s="85">
        <v>5</v>
      </c>
      <c r="AD2621" s="124">
        <f t="shared" si="614"/>
        <v>73.661999999999992</v>
      </c>
      <c r="AE2621" s="86">
        <f t="shared" si="605"/>
        <v>1473</v>
      </c>
      <c r="AF2621" s="85">
        <v>0</v>
      </c>
      <c r="AG2621" s="85">
        <v>36.831000000000003</v>
      </c>
      <c r="AH2621" s="85">
        <f t="shared" si="606"/>
        <v>0</v>
      </c>
      <c r="AI2621" s="86">
        <f t="shared" si="607"/>
        <v>4470</v>
      </c>
      <c r="AJ2621" s="86">
        <f t="shared" si="608"/>
        <v>-25</v>
      </c>
      <c r="AK2621" s="122"/>
      <c r="AL2621" s="85">
        <v>122.77</v>
      </c>
      <c r="AM2621" s="85">
        <v>5</v>
      </c>
      <c r="AN2621" s="124">
        <f t="shared" si="615"/>
        <v>73.661999999999992</v>
      </c>
      <c r="AO2621" s="86">
        <f t="shared" si="609"/>
        <v>1473</v>
      </c>
      <c r="AP2621" s="85">
        <v>0</v>
      </c>
      <c r="AQ2621" s="85">
        <v>36.831000000000003</v>
      </c>
      <c r="AR2621" s="85">
        <f t="shared" si="610"/>
        <v>0</v>
      </c>
      <c r="AS2621" s="86">
        <f t="shared" si="612"/>
        <v>4470</v>
      </c>
      <c r="AT2621" s="170">
        <f t="shared" si="613"/>
        <v>0</v>
      </c>
      <c r="AU2621" s="86">
        <v>4470</v>
      </c>
      <c r="AV2621" s="170">
        <f t="shared" si="611"/>
        <v>0</v>
      </c>
    </row>
    <row r="2622" spans="1:48" s="73" customFormat="1" x14ac:dyDescent="0.2">
      <c r="A2622" s="10" t="s">
        <v>555</v>
      </c>
      <c r="B2622" s="14" t="s">
        <v>36</v>
      </c>
      <c r="C2622" s="14" t="s">
        <v>37</v>
      </c>
      <c r="D2622" s="14" t="s">
        <v>7681</v>
      </c>
      <c r="E2622" s="58">
        <v>327662</v>
      </c>
      <c r="F2622" s="15" t="s">
        <v>7682</v>
      </c>
      <c r="G2622" s="15" t="s">
        <v>6696</v>
      </c>
      <c r="H2622" s="16">
        <v>100013021</v>
      </c>
      <c r="I2622" s="62">
        <v>710029179</v>
      </c>
      <c r="J2622" s="13">
        <v>710029179</v>
      </c>
      <c r="K2622" s="15" t="s">
        <v>48</v>
      </c>
      <c r="L2622" s="12" t="s">
        <v>555</v>
      </c>
      <c r="M2622" s="15" t="s">
        <v>6697</v>
      </c>
      <c r="N2622" s="49">
        <v>8242</v>
      </c>
      <c r="O2622" s="15" t="s">
        <v>7683</v>
      </c>
      <c r="P2622" s="15" t="s">
        <v>7684</v>
      </c>
      <c r="Q2622" s="48">
        <v>525073</v>
      </c>
      <c r="R2622" s="11" t="s">
        <v>45</v>
      </c>
      <c r="S2622" s="120">
        <v>8429</v>
      </c>
      <c r="T2622" s="85">
        <v>107.03</v>
      </c>
      <c r="U2622" s="86">
        <v>15</v>
      </c>
      <c r="V2622" s="123">
        <v>46.825625000000002</v>
      </c>
      <c r="W2622" s="85">
        <f t="shared" si="616"/>
        <v>5619</v>
      </c>
      <c r="X2622" s="86">
        <v>0</v>
      </c>
      <c r="Y2622" s="85">
        <v>16.054500000000001</v>
      </c>
      <c r="Z2622" s="86">
        <f t="shared" si="617"/>
        <v>0</v>
      </c>
      <c r="AA2622" s="86">
        <f t="shared" si="604"/>
        <v>5619</v>
      </c>
      <c r="AB2622" s="85">
        <v>122.77</v>
      </c>
      <c r="AC2622" s="85">
        <v>8</v>
      </c>
      <c r="AD2622" s="124">
        <f t="shared" si="614"/>
        <v>73.661999999999992</v>
      </c>
      <c r="AE2622" s="86">
        <f t="shared" si="605"/>
        <v>2357</v>
      </c>
      <c r="AF2622" s="85">
        <v>0</v>
      </c>
      <c r="AG2622" s="85">
        <v>36.831000000000003</v>
      </c>
      <c r="AH2622" s="85">
        <f t="shared" si="606"/>
        <v>0</v>
      </c>
      <c r="AI2622" s="86">
        <f t="shared" si="607"/>
        <v>7976</v>
      </c>
      <c r="AJ2622" s="86">
        <f t="shared" si="608"/>
        <v>-453</v>
      </c>
      <c r="AK2622" s="122"/>
      <c r="AL2622" s="85">
        <v>122.77</v>
      </c>
      <c r="AM2622" s="85">
        <v>8</v>
      </c>
      <c r="AN2622" s="124">
        <f t="shared" si="615"/>
        <v>73.661999999999992</v>
      </c>
      <c r="AO2622" s="86">
        <f t="shared" si="609"/>
        <v>2357</v>
      </c>
      <c r="AP2622" s="85">
        <v>0</v>
      </c>
      <c r="AQ2622" s="85">
        <v>36.831000000000003</v>
      </c>
      <c r="AR2622" s="85">
        <f t="shared" si="610"/>
        <v>0</v>
      </c>
      <c r="AS2622" s="86">
        <f t="shared" si="612"/>
        <v>7976</v>
      </c>
      <c r="AT2622" s="170">
        <f t="shared" si="613"/>
        <v>0</v>
      </c>
      <c r="AU2622" s="86">
        <v>7976</v>
      </c>
      <c r="AV2622" s="170">
        <f t="shared" si="611"/>
        <v>0</v>
      </c>
    </row>
    <row r="2623" spans="1:48" s="73" customFormat="1" x14ac:dyDescent="0.2">
      <c r="A2623" s="10" t="s">
        <v>555</v>
      </c>
      <c r="B2623" s="14" t="s">
        <v>36</v>
      </c>
      <c r="C2623" s="14" t="s">
        <v>37</v>
      </c>
      <c r="D2623" s="14" t="s">
        <v>8022</v>
      </c>
      <c r="E2623" s="58">
        <v>330914</v>
      </c>
      <c r="F2623" s="15" t="s">
        <v>8023</v>
      </c>
      <c r="G2623" s="15" t="s">
        <v>6696</v>
      </c>
      <c r="H2623" s="16">
        <v>100013742</v>
      </c>
      <c r="I2623" s="62">
        <v>710032161</v>
      </c>
      <c r="J2623" s="13">
        <v>710032161</v>
      </c>
      <c r="K2623" s="15" t="s">
        <v>48</v>
      </c>
      <c r="L2623" s="12" t="s">
        <v>555</v>
      </c>
      <c r="M2623" s="15" t="s">
        <v>6748</v>
      </c>
      <c r="N2623" s="49">
        <v>9042</v>
      </c>
      <c r="O2623" s="15" t="s">
        <v>8024</v>
      </c>
      <c r="P2623" s="15" t="s">
        <v>8025</v>
      </c>
      <c r="Q2623" s="48">
        <v>527751</v>
      </c>
      <c r="R2623" s="11" t="s">
        <v>45</v>
      </c>
      <c r="S2623" s="120">
        <v>3371</v>
      </c>
      <c r="T2623" s="85">
        <v>107.03</v>
      </c>
      <c r="U2623" s="86">
        <v>6</v>
      </c>
      <c r="V2623" s="123">
        <v>46.825625000000002</v>
      </c>
      <c r="W2623" s="85">
        <f t="shared" si="616"/>
        <v>2248</v>
      </c>
      <c r="X2623" s="86">
        <v>0</v>
      </c>
      <c r="Y2623" s="85">
        <v>16.054500000000001</v>
      </c>
      <c r="Z2623" s="86">
        <f t="shared" si="617"/>
        <v>0</v>
      </c>
      <c r="AA2623" s="86">
        <f t="shared" si="604"/>
        <v>2248</v>
      </c>
      <c r="AB2623" s="85">
        <v>122.77</v>
      </c>
      <c r="AC2623" s="85">
        <v>5</v>
      </c>
      <c r="AD2623" s="124">
        <f t="shared" si="614"/>
        <v>73.661999999999992</v>
      </c>
      <c r="AE2623" s="86">
        <f t="shared" si="605"/>
        <v>1473</v>
      </c>
      <c r="AF2623" s="85">
        <v>0</v>
      </c>
      <c r="AG2623" s="85">
        <v>36.831000000000003</v>
      </c>
      <c r="AH2623" s="85">
        <f t="shared" si="606"/>
        <v>0</v>
      </c>
      <c r="AI2623" s="86">
        <f t="shared" si="607"/>
        <v>3721</v>
      </c>
      <c r="AJ2623" s="86">
        <f t="shared" si="608"/>
        <v>350</v>
      </c>
      <c r="AK2623" s="122"/>
      <c r="AL2623" s="85">
        <v>122.77</v>
      </c>
      <c r="AM2623" s="85">
        <v>5</v>
      </c>
      <c r="AN2623" s="124">
        <f t="shared" si="615"/>
        <v>73.661999999999992</v>
      </c>
      <c r="AO2623" s="86">
        <f t="shared" si="609"/>
        <v>1473</v>
      </c>
      <c r="AP2623" s="85">
        <v>0</v>
      </c>
      <c r="AQ2623" s="85">
        <v>36.831000000000003</v>
      </c>
      <c r="AR2623" s="85">
        <f t="shared" si="610"/>
        <v>0</v>
      </c>
      <c r="AS2623" s="86">
        <f t="shared" si="612"/>
        <v>3721</v>
      </c>
      <c r="AT2623" s="170">
        <f t="shared" si="613"/>
        <v>0</v>
      </c>
      <c r="AU2623" s="86">
        <v>3721</v>
      </c>
      <c r="AV2623" s="170">
        <f t="shared" si="611"/>
        <v>0</v>
      </c>
    </row>
    <row r="2624" spans="1:48" s="73" customFormat="1" ht="45" x14ac:dyDescent="0.2">
      <c r="A2624" s="10" t="s">
        <v>555</v>
      </c>
      <c r="B2624" s="14" t="s">
        <v>36</v>
      </c>
      <c r="C2624" s="14" t="s">
        <v>37</v>
      </c>
      <c r="D2624" s="14" t="s">
        <v>7106</v>
      </c>
      <c r="E2624" s="58">
        <v>323454</v>
      </c>
      <c r="F2624" s="15" t="s">
        <v>7107</v>
      </c>
      <c r="G2624" s="15" t="s">
        <v>6696</v>
      </c>
      <c r="H2624" s="16">
        <v>100012351</v>
      </c>
      <c r="I2624" s="62">
        <v>710024428</v>
      </c>
      <c r="J2624" s="13">
        <v>37876708</v>
      </c>
      <c r="K2624" s="15" t="s">
        <v>92</v>
      </c>
      <c r="L2624" s="12" t="s">
        <v>555</v>
      </c>
      <c r="M2624" s="15" t="s">
        <v>6996</v>
      </c>
      <c r="N2624" s="49">
        <v>6701</v>
      </c>
      <c r="O2624" s="15" t="s">
        <v>7108</v>
      </c>
      <c r="P2624" s="15" t="s">
        <v>7109</v>
      </c>
      <c r="Q2624" s="48">
        <v>520691</v>
      </c>
      <c r="R2624" s="11" t="s">
        <v>45</v>
      </c>
      <c r="S2624" s="120">
        <v>7305</v>
      </c>
      <c r="T2624" s="85">
        <v>107.03</v>
      </c>
      <c r="U2624" s="86">
        <v>13</v>
      </c>
      <c r="V2624" s="123">
        <v>46.825625000000002</v>
      </c>
      <c r="W2624" s="85">
        <f t="shared" si="616"/>
        <v>4870</v>
      </c>
      <c r="X2624" s="86">
        <v>0</v>
      </c>
      <c r="Y2624" s="85">
        <v>16.054500000000001</v>
      </c>
      <c r="Z2624" s="86">
        <f t="shared" si="617"/>
        <v>0</v>
      </c>
      <c r="AA2624" s="86">
        <f t="shared" si="604"/>
        <v>4870</v>
      </c>
      <c r="AB2624" s="85">
        <v>122.77</v>
      </c>
      <c r="AC2624" s="85">
        <v>10</v>
      </c>
      <c r="AD2624" s="124">
        <f t="shared" si="614"/>
        <v>73.661999999999992</v>
      </c>
      <c r="AE2624" s="86">
        <f t="shared" si="605"/>
        <v>2946</v>
      </c>
      <c r="AF2624" s="85">
        <v>0</v>
      </c>
      <c r="AG2624" s="85">
        <v>36.831000000000003</v>
      </c>
      <c r="AH2624" s="85">
        <f t="shared" si="606"/>
        <v>0</v>
      </c>
      <c r="AI2624" s="86">
        <f t="shared" si="607"/>
        <v>7816</v>
      </c>
      <c r="AJ2624" s="86">
        <f t="shared" si="608"/>
        <v>511</v>
      </c>
      <c r="AK2624" s="122"/>
      <c r="AL2624" s="85">
        <v>122.77</v>
      </c>
      <c r="AM2624" s="85">
        <v>10</v>
      </c>
      <c r="AN2624" s="124">
        <f t="shared" si="615"/>
        <v>73.661999999999992</v>
      </c>
      <c r="AO2624" s="86">
        <f t="shared" si="609"/>
        <v>2946</v>
      </c>
      <c r="AP2624" s="85">
        <v>0</v>
      </c>
      <c r="AQ2624" s="85">
        <v>36.831000000000003</v>
      </c>
      <c r="AR2624" s="85">
        <f t="shared" si="610"/>
        <v>0</v>
      </c>
      <c r="AS2624" s="86">
        <f t="shared" si="612"/>
        <v>7816</v>
      </c>
      <c r="AT2624" s="170">
        <f t="shared" si="613"/>
        <v>0</v>
      </c>
      <c r="AU2624" s="86">
        <v>7816</v>
      </c>
      <c r="AV2624" s="170">
        <f t="shared" si="611"/>
        <v>0</v>
      </c>
    </row>
    <row r="2625" spans="1:48" s="73" customFormat="1" ht="30" x14ac:dyDescent="0.2">
      <c r="A2625" s="10" t="s">
        <v>555</v>
      </c>
      <c r="B2625" s="14" t="s">
        <v>36</v>
      </c>
      <c r="C2625" s="14" t="s">
        <v>37</v>
      </c>
      <c r="D2625" s="14" t="s">
        <v>8162</v>
      </c>
      <c r="E2625" s="58">
        <v>332721</v>
      </c>
      <c r="F2625" s="15" t="s">
        <v>8163</v>
      </c>
      <c r="G2625" s="15" t="s">
        <v>6696</v>
      </c>
      <c r="H2625" s="16">
        <v>100013973</v>
      </c>
      <c r="I2625" s="62">
        <v>710033931</v>
      </c>
      <c r="J2625" s="13">
        <v>710033931</v>
      </c>
      <c r="K2625" s="15" t="s">
        <v>48</v>
      </c>
      <c r="L2625" s="12" t="s">
        <v>555</v>
      </c>
      <c r="M2625" s="15" t="s">
        <v>8076</v>
      </c>
      <c r="N2625" s="49">
        <v>9431</v>
      </c>
      <c r="O2625" s="15" t="s">
        <v>8164</v>
      </c>
      <c r="P2625" s="15" t="s">
        <v>8165</v>
      </c>
      <c r="Q2625" s="48">
        <v>529036</v>
      </c>
      <c r="R2625" s="11" t="s">
        <v>45</v>
      </c>
      <c r="S2625" s="120">
        <v>1686</v>
      </c>
      <c r="T2625" s="85">
        <v>107.03</v>
      </c>
      <c r="U2625" s="86">
        <v>3</v>
      </c>
      <c r="V2625" s="123">
        <v>46.825625000000002</v>
      </c>
      <c r="W2625" s="85">
        <f t="shared" si="616"/>
        <v>1124</v>
      </c>
      <c r="X2625" s="86">
        <v>0</v>
      </c>
      <c r="Y2625" s="85">
        <v>16.054500000000001</v>
      </c>
      <c r="Z2625" s="86">
        <f t="shared" si="617"/>
        <v>0</v>
      </c>
      <c r="AA2625" s="86">
        <f t="shared" si="604"/>
        <v>1124</v>
      </c>
      <c r="AB2625" s="85">
        <v>122.77</v>
      </c>
      <c r="AC2625" s="85">
        <v>2</v>
      </c>
      <c r="AD2625" s="124">
        <f t="shared" si="614"/>
        <v>73.661999999999992</v>
      </c>
      <c r="AE2625" s="86">
        <f t="shared" si="605"/>
        <v>589</v>
      </c>
      <c r="AF2625" s="85">
        <v>0</v>
      </c>
      <c r="AG2625" s="85">
        <v>36.831000000000003</v>
      </c>
      <c r="AH2625" s="85">
        <f t="shared" si="606"/>
        <v>0</v>
      </c>
      <c r="AI2625" s="86">
        <f t="shared" si="607"/>
        <v>1713</v>
      </c>
      <c r="AJ2625" s="86">
        <f t="shared" si="608"/>
        <v>27</v>
      </c>
      <c r="AK2625" s="122"/>
      <c r="AL2625" s="85">
        <v>122.77</v>
      </c>
      <c r="AM2625" s="85">
        <v>2</v>
      </c>
      <c r="AN2625" s="124">
        <f t="shared" si="615"/>
        <v>73.661999999999992</v>
      </c>
      <c r="AO2625" s="86">
        <f t="shared" si="609"/>
        <v>589</v>
      </c>
      <c r="AP2625" s="85">
        <v>0</v>
      </c>
      <c r="AQ2625" s="85">
        <v>36.831000000000003</v>
      </c>
      <c r="AR2625" s="85">
        <f t="shared" si="610"/>
        <v>0</v>
      </c>
      <c r="AS2625" s="86">
        <f t="shared" si="612"/>
        <v>1713</v>
      </c>
      <c r="AT2625" s="170">
        <f t="shared" si="613"/>
        <v>0</v>
      </c>
      <c r="AU2625" s="86">
        <v>1713</v>
      </c>
      <c r="AV2625" s="170">
        <f t="shared" si="611"/>
        <v>0</v>
      </c>
    </row>
    <row r="2626" spans="1:48" s="73" customFormat="1" ht="45" x14ac:dyDescent="0.2">
      <c r="A2626" s="10" t="s">
        <v>555</v>
      </c>
      <c r="B2626" s="14" t="s">
        <v>36</v>
      </c>
      <c r="C2626" s="14" t="s">
        <v>37</v>
      </c>
      <c r="D2626" s="14" t="s">
        <v>7284</v>
      </c>
      <c r="E2626" s="58">
        <v>326488</v>
      </c>
      <c r="F2626" s="15" t="s">
        <v>7285</v>
      </c>
      <c r="G2626" s="15" t="s">
        <v>6696</v>
      </c>
      <c r="H2626" s="16">
        <v>100014455</v>
      </c>
      <c r="I2626" s="62">
        <v>710252382</v>
      </c>
      <c r="J2626" s="13">
        <v>37874357</v>
      </c>
      <c r="K2626" s="15" t="s">
        <v>105</v>
      </c>
      <c r="L2626" s="12" t="s">
        <v>555</v>
      </c>
      <c r="M2626" s="15" t="s">
        <v>7190</v>
      </c>
      <c r="N2626" s="49">
        <v>5976</v>
      </c>
      <c r="O2626" s="15" t="s">
        <v>7286</v>
      </c>
      <c r="P2626" s="15" t="s">
        <v>7289</v>
      </c>
      <c r="Q2626" s="48">
        <v>523798</v>
      </c>
      <c r="R2626" s="11" t="s">
        <v>45</v>
      </c>
      <c r="S2626" s="120">
        <v>12587</v>
      </c>
      <c r="T2626" s="85">
        <v>107.03</v>
      </c>
      <c r="U2626" s="86">
        <v>20</v>
      </c>
      <c r="V2626" s="123">
        <v>46.825625000000002</v>
      </c>
      <c r="W2626" s="85">
        <f t="shared" si="616"/>
        <v>7492</v>
      </c>
      <c r="X2626" s="86">
        <v>7</v>
      </c>
      <c r="Y2626" s="85">
        <v>16.054500000000001</v>
      </c>
      <c r="Z2626" s="86">
        <f t="shared" si="617"/>
        <v>899</v>
      </c>
      <c r="AA2626" s="86">
        <f t="shared" si="604"/>
        <v>8391</v>
      </c>
      <c r="AB2626" s="85">
        <v>122.77</v>
      </c>
      <c r="AC2626" s="85">
        <v>0</v>
      </c>
      <c r="AD2626" s="124">
        <f t="shared" si="614"/>
        <v>73.661999999999992</v>
      </c>
      <c r="AE2626" s="86">
        <f t="shared" si="605"/>
        <v>0</v>
      </c>
      <c r="AF2626" s="85">
        <v>0</v>
      </c>
      <c r="AG2626" s="85">
        <v>36.831000000000003</v>
      </c>
      <c r="AH2626" s="85">
        <f t="shared" si="606"/>
        <v>0</v>
      </c>
      <c r="AI2626" s="86">
        <f t="shared" si="607"/>
        <v>8391</v>
      </c>
      <c r="AJ2626" s="86">
        <f t="shared" si="608"/>
        <v>-4196</v>
      </c>
      <c r="AK2626" s="122"/>
      <c r="AL2626" s="85">
        <v>122.77</v>
      </c>
      <c r="AM2626" s="85">
        <f>0</f>
        <v>0</v>
      </c>
      <c r="AN2626" s="124">
        <f t="shared" si="615"/>
        <v>73.661999999999992</v>
      </c>
      <c r="AO2626" s="86">
        <f t="shared" si="609"/>
        <v>0</v>
      </c>
      <c r="AP2626" s="85">
        <f>0</f>
        <v>0</v>
      </c>
      <c r="AQ2626" s="85">
        <v>36.831000000000003</v>
      </c>
      <c r="AR2626" s="85">
        <f t="shared" si="610"/>
        <v>0</v>
      </c>
      <c r="AS2626" s="86">
        <f t="shared" si="612"/>
        <v>8391</v>
      </c>
      <c r="AT2626" s="170">
        <f t="shared" si="613"/>
        <v>0</v>
      </c>
      <c r="AU2626" s="86">
        <v>8391</v>
      </c>
      <c r="AV2626" s="170">
        <f t="shared" si="611"/>
        <v>0</v>
      </c>
    </row>
    <row r="2627" spans="1:48" s="73" customFormat="1" x14ac:dyDescent="0.2">
      <c r="A2627" s="10" t="s">
        <v>555</v>
      </c>
      <c r="B2627" s="14" t="s">
        <v>36</v>
      </c>
      <c r="C2627" s="14" t="s">
        <v>37</v>
      </c>
      <c r="D2627" s="14" t="s">
        <v>7284</v>
      </c>
      <c r="E2627" s="58">
        <v>326488</v>
      </c>
      <c r="F2627" s="15" t="s">
        <v>7285</v>
      </c>
      <c r="G2627" s="15" t="s">
        <v>6696</v>
      </c>
      <c r="H2627" s="16">
        <v>100019205</v>
      </c>
      <c r="I2627" s="62">
        <v>710278802</v>
      </c>
      <c r="J2627" s="13">
        <v>37874357</v>
      </c>
      <c r="K2627" s="52" t="s">
        <v>105</v>
      </c>
      <c r="L2627" s="77" t="s">
        <v>555</v>
      </c>
      <c r="M2627" s="52" t="s">
        <v>7232</v>
      </c>
      <c r="N2627" s="49">
        <v>5976</v>
      </c>
      <c r="O2627" s="52" t="s">
        <v>7286</v>
      </c>
      <c r="P2627" s="52" t="s">
        <v>7288</v>
      </c>
      <c r="Q2627" s="48" t="s">
        <v>10664</v>
      </c>
      <c r="R2627" s="11" t="s">
        <v>45</v>
      </c>
      <c r="S2627" s="120">
        <v>32061</v>
      </c>
      <c r="T2627" s="85">
        <v>107.03</v>
      </c>
      <c r="U2627" s="86">
        <v>55</v>
      </c>
      <c r="V2627" s="123">
        <v>46.825625000000002</v>
      </c>
      <c r="W2627" s="85">
        <f t="shared" si="616"/>
        <v>20603</v>
      </c>
      <c r="X2627" s="86">
        <v>6</v>
      </c>
      <c r="Y2627" s="85">
        <v>16.054500000000001</v>
      </c>
      <c r="Z2627" s="86">
        <f t="shared" si="617"/>
        <v>771</v>
      </c>
      <c r="AA2627" s="86">
        <f t="shared" si="604"/>
        <v>21374</v>
      </c>
      <c r="AB2627" s="85">
        <v>122.77</v>
      </c>
      <c r="AC2627" s="85">
        <v>80</v>
      </c>
      <c r="AD2627" s="124">
        <f t="shared" si="614"/>
        <v>73.661999999999992</v>
      </c>
      <c r="AE2627" s="86">
        <f t="shared" si="605"/>
        <v>23572</v>
      </c>
      <c r="AF2627" s="85">
        <v>16</v>
      </c>
      <c r="AG2627" s="85">
        <v>36.831000000000003</v>
      </c>
      <c r="AH2627" s="85">
        <f t="shared" si="606"/>
        <v>2357</v>
      </c>
      <c r="AI2627" s="86">
        <f t="shared" si="607"/>
        <v>47303</v>
      </c>
      <c r="AJ2627" s="86">
        <f t="shared" si="608"/>
        <v>15242</v>
      </c>
      <c r="AK2627" s="122"/>
      <c r="AL2627" s="85">
        <v>122.77</v>
      </c>
      <c r="AM2627" s="85">
        <v>80</v>
      </c>
      <c r="AN2627" s="124">
        <f t="shared" si="615"/>
        <v>73.661999999999992</v>
      </c>
      <c r="AO2627" s="86">
        <f t="shared" si="609"/>
        <v>23572</v>
      </c>
      <c r="AP2627" s="85">
        <v>16</v>
      </c>
      <c r="AQ2627" s="85">
        <v>36.831000000000003</v>
      </c>
      <c r="AR2627" s="85">
        <f t="shared" si="610"/>
        <v>2357</v>
      </c>
      <c r="AS2627" s="86">
        <f t="shared" si="612"/>
        <v>47303</v>
      </c>
      <c r="AT2627" s="170">
        <f t="shared" si="613"/>
        <v>0</v>
      </c>
      <c r="AU2627" s="86">
        <v>47303</v>
      </c>
      <c r="AV2627" s="170">
        <f t="shared" si="611"/>
        <v>0</v>
      </c>
    </row>
    <row r="2628" spans="1:48" s="73" customFormat="1" ht="45" x14ac:dyDescent="0.2">
      <c r="A2628" s="10" t="s">
        <v>555</v>
      </c>
      <c r="B2628" s="14" t="s">
        <v>36</v>
      </c>
      <c r="C2628" s="14" t="s">
        <v>37</v>
      </c>
      <c r="D2628" s="14" t="s">
        <v>7284</v>
      </c>
      <c r="E2628" s="58">
        <v>326488</v>
      </c>
      <c r="F2628" s="15" t="s">
        <v>7285</v>
      </c>
      <c r="G2628" s="15" t="s">
        <v>6696</v>
      </c>
      <c r="H2628" s="16">
        <v>100012079</v>
      </c>
      <c r="I2628" s="62">
        <v>710027761</v>
      </c>
      <c r="J2628" s="13">
        <v>37874357</v>
      </c>
      <c r="K2628" s="15" t="s">
        <v>105</v>
      </c>
      <c r="L2628" s="12" t="s">
        <v>555</v>
      </c>
      <c r="M2628" s="15" t="s">
        <v>7190</v>
      </c>
      <c r="N2628" s="49">
        <v>5976</v>
      </c>
      <c r="O2628" s="15" t="s">
        <v>7286</v>
      </c>
      <c r="P2628" s="15" t="s">
        <v>7287</v>
      </c>
      <c r="Q2628" s="48">
        <v>523798</v>
      </c>
      <c r="R2628" s="11" t="s">
        <v>45</v>
      </c>
      <c r="S2628" s="120">
        <v>6566</v>
      </c>
      <c r="T2628" s="85">
        <v>107.03</v>
      </c>
      <c r="U2628" s="86">
        <v>11</v>
      </c>
      <c r="V2628" s="123">
        <v>46.825625000000002</v>
      </c>
      <c r="W2628" s="85">
        <f t="shared" si="616"/>
        <v>4121</v>
      </c>
      <c r="X2628" s="86">
        <v>2</v>
      </c>
      <c r="Y2628" s="85">
        <v>16.054500000000001</v>
      </c>
      <c r="Z2628" s="86">
        <f t="shared" si="617"/>
        <v>257</v>
      </c>
      <c r="AA2628" s="86">
        <f t="shared" si="604"/>
        <v>4378</v>
      </c>
      <c r="AB2628" s="85">
        <v>122.77</v>
      </c>
      <c r="AC2628" s="85">
        <v>3</v>
      </c>
      <c r="AD2628" s="124">
        <f t="shared" si="614"/>
        <v>73.661999999999992</v>
      </c>
      <c r="AE2628" s="86">
        <f t="shared" si="605"/>
        <v>884</v>
      </c>
      <c r="AF2628" s="85">
        <v>0</v>
      </c>
      <c r="AG2628" s="85">
        <v>36.831000000000003</v>
      </c>
      <c r="AH2628" s="85">
        <f t="shared" si="606"/>
        <v>0</v>
      </c>
      <c r="AI2628" s="86">
        <f t="shared" si="607"/>
        <v>5262</v>
      </c>
      <c r="AJ2628" s="86">
        <f t="shared" si="608"/>
        <v>-1304</v>
      </c>
      <c r="AK2628" s="122"/>
      <c r="AL2628" s="85">
        <v>122.77</v>
      </c>
      <c r="AM2628" s="85">
        <v>3</v>
      </c>
      <c r="AN2628" s="124">
        <f t="shared" si="615"/>
        <v>73.661999999999992</v>
      </c>
      <c r="AO2628" s="86">
        <f t="shared" si="609"/>
        <v>884</v>
      </c>
      <c r="AP2628" s="85">
        <v>0</v>
      </c>
      <c r="AQ2628" s="85">
        <v>36.831000000000003</v>
      </c>
      <c r="AR2628" s="85">
        <f t="shared" si="610"/>
        <v>0</v>
      </c>
      <c r="AS2628" s="86">
        <f t="shared" si="612"/>
        <v>5262</v>
      </c>
      <c r="AT2628" s="170">
        <f t="shared" si="613"/>
        <v>0</v>
      </c>
      <c r="AU2628" s="86">
        <v>5262</v>
      </c>
      <c r="AV2628" s="170">
        <f t="shared" si="611"/>
        <v>0</v>
      </c>
    </row>
    <row r="2629" spans="1:48" s="74" customFormat="1" x14ac:dyDescent="0.2">
      <c r="A2629" s="10" t="s">
        <v>555</v>
      </c>
      <c r="B2629" s="14" t="s">
        <v>36</v>
      </c>
      <c r="C2629" s="14" t="s">
        <v>37</v>
      </c>
      <c r="D2629" s="14" t="s">
        <v>6946</v>
      </c>
      <c r="E2629" s="58">
        <v>322521</v>
      </c>
      <c r="F2629" s="15" t="s">
        <v>6947</v>
      </c>
      <c r="G2629" s="15" t="s">
        <v>6696</v>
      </c>
      <c r="H2629" s="16">
        <v>100011665</v>
      </c>
      <c r="I2629" s="62">
        <v>710023626</v>
      </c>
      <c r="J2629" s="13">
        <v>710023626</v>
      </c>
      <c r="K2629" s="15" t="s">
        <v>48</v>
      </c>
      <c r="L2629" s="12" t="s">
        <v>555</v>
      </c>
      <c r="M2629" s="15" t="s">
        <v>556</v>
      </c>
      <c r="N2629" s="49">
        <v>8641</v>
      </c>
      <c r="O2629" s="15" t="s">
        <v>6948</v>
      </c>
      <c r="P2629" s="15" t="s">
        <v>6949</v>
      </c>
      <c r="Q2629" s="48">
        <v>519936</v>
      </c>
      <c r="R2629" s="11" t="s">
        <v>45</v>
      </c>
      <c r="S2629" s="120">
        <v>21176</v>
      </c>
      <c r="T2629" s="85">
        <v>107.03</v>
      </c>
      <c r="U2629" s="86">
        <v>37</v>
      </c>
      <c r="V2629" s="123">
        <v>46.825625000000002</v>
      </c>
      <c r="W2629" s="85">
        <f t="shared" si="616"/>
        <v>13860</v>
      </c>
      <c r="X2629" s="86">
        <v>2</v>
      </c>
      <c r="Y2629" s="85">
        <v>16.054500000000001</v>
      </c>
      <c r="Z2629" s="86">
        <f t="shared" si="617"/>
        <v>257</v>
      </c>
      <c r="AA2629" s="86">
        <f t="shared" ref="AA2629:AA2692" si="618">+Z2629+W2629</f>
        <v>14117</v>
      </c>
      <c r="AB2629" s="85">
        <v>122.77</v>
      </c>
      <c r="AC2629" s="85">
        <v>23</v>
      </c>
      <c r="AD2629" s="124">
        <f t="shared" si="614"/>
        <v>73.661999999999992</v>
      </c>
      <c r="AE2629" s="86">
        <f t="shared" ref="AE2629:AE2692" si="619">ROUND(AC2629*AD2629*4,0)</f>
        <v>6777</v>
      </c>
      <c r="AF2629" s="85">
        <v>2</v>
      </c>
      <c r="AG2629" s="85">
        <v>36.831000000000003</v>
      </c>
      <c r="AH2629" s="85">
        <f t="shared" ref="AH2629:AH2692" si="620">ROUND(AF2629*AG2629*4,0)</f>
        <v>295</v>
      </c>
      <c r="AI2629" s="86">
        <f t="shared" ref="AI2629:AI2692" si="621">+AA2629+AE2629+AH2629</f>
        <v>21189</v>
      </c>
      <c r="AJ2629" s="86">
        <f t="shared" ref="AJ2629:AJ2692" si="622">+AI2629-S2629</f>
        <v>13</v>
      </c>
      <c r="AK2629" s="122"/>
      <c r="AL2629" s="85">
        <v>122.77</v>
      </c>
      <c r="AM2629" s="85">
        <v>23</v>
      </c>
      <c r="AN2629" s="124">
        <f t="shared" si="615"/>
        <v>73.661999999999992</v>
      </c>
      <c r="AO2629" s="86">
        <f t="shared" ref="AO2629:AO2692" si="623">ROUND(AM2629*AN2629*4,0)</f>
        <v>6777</v>
      </c>
      <c r="AP2629" s="85">
        <v>2</v>
      </c>
      <c r="AQ2629" s="85">
        <v>36.831000000000003</v>
      </c>
      <c r="AR2629" s="85">
        <f t="shared" ref="AR2629:AR2692" si="624">ROUND(AP2629*AQ2629*4,0)</f>
        <v>295</v>
      </c>
      <c r="AS2629" s="86">
        <f t="shared" si="612"/>
        <v>21189</v>
      </c>
      <c r="AT2629" s="120">
        <f t="shared" si="613"/>
        <v>0</v>
      </c>
      <c r="AU2629" s="86">
        <v>21189</v>
      </c>
      <c r="AV2629" s="120">
        <f t="shared" ref="AV2629:AV2692" si="625">+AU2629-AS2629</f>
        <v>0</v>
      </c>
    </row>
    <row r="2630" spans="1:48" s="73" customFormat="1" x14ac:dyDescent="0.2">
      <c r="A2630" s="10" t="s">
        <v>555</v>
      </c>
      <c r="B2630" s="14" t="s">
        <v>36</v>
      </c>
      <c r="C2630" s="14" t="s">
        <v>37</v>
      </c>
      <c r="D2630" s="14" t="s">
        <v>7685</v>
      </c>
      <c r="E2630" s="58">
        <v>327689</v>
      </c>
      <c r="F2630" s="15" t="s">
        <v>7686</v>
      </c>
      <c r="G2630" s="15" t="s">
        <v>6696</v>
      </c>
      <c r="H2630" s="16">
        <v>100013231</v>
      </c>
      <c r="I2630" s="62">
        <v>710029187</v>
      </c>
      <c r="J2630" s="13">
        <v>710029187</v>
      </c>
      <c r="K2630" s="15" t="s">
        <v>48</v>
      </c>
      <c r="L2630" s="12" t="s">
        <v>555</v>
      </c>
      <c r="M2630" s="15" t="s">
        <v>7445</v>
      </c>
      <c r="N2630" s="49">
        <v>8261</v>
      </c>
      <c r="O2630" s="15" t="s">
        <v>7687</v>
      </c>
      <c r="P2630" s="15" t="s">
        <v>7688</v>
      </c>
      <c r="Q2630" s="48">
        <v>525090</v>
      </c>
      <c r="R2630" s="11" t="s">
        <v>45</v>
      </c>
      <c r="S2630" s="120">
        <v>14241</v>
      </c>
      <c r="T2630" s="85">
        <v>107.03</v>
      </c>
      <c r="U2630" s="86">
        <v>25</v>
      </c>
      <c r="V2630" s="123">
        <v>46.825625000000002</v>
      </c>
      <c r="W2630" s="85">
        <f t="shared" si="616"/>
        <v>9365</v>
      </c>
      <c r="X2630" s="86">
        <v>1</v>
      </c>
      <c r="Y2630" s="85">
        <v>16.054500000000001</v>
      </c>
      <c r="Z2630" s="86">
        <f t="shared" si="617"/>
        <v>128</v>
      </c>
      <c r="AA2630" s="86">
        <f t="shared" si="618"/>
        <v>9493</v>
      </c>
      <c r="AB2630" s="85">
        <v>122.77</v>
      </c>
      <c r="AC2630" s="85">
        <v>23</v>
      </c>
      <c r="AD2630" s="124">
        <f t="shared" si="614"/>
        <v>73.661999999999992</v>
      </c>
      <c r="AE2630" s="86">
        <f t="shared" si="619"/>
        <v>6777</v>
      </c>
      <c r="AF2630" s="85">
        <v>4</v>
      </c>
      <c r="AG2630" s="85">
        <v>36.831000000000003</v>
      </c>
      <c r="AH2630" s="85">
        <f t="shared" si="620"/>
        <v>589</v>
      </c>
      <c r="AI2630" s="86">
        <f t="shared" si="621"/>
        <v>16859</v>
      </c>
      <c r="AJ2630" s="86">
        <f t="shared" si="622"/>
        <v>2618</v>
      </c>
      <c r="AK2630" s="122"/>
      <c r="AL2630" s="85">
        <v>122.77</v>
      </c>
      <c r="AM2630" s="85">
        <v>23</v>
      </c>
      <c r="AN2630" s="124">
        <f t="shared" si="615"/>
        <v>73.661999999999992</v>
      </c>
      <c r="AO2630" s="86">
        <f t="shared" si="623"/>
        <v>6777</v>
      </c>
      <c r="AP2630" s="85">
        <v>4</v>
      </c>
      <c r="AQ2630" s="85">
        <v>36.831000000000003</v>
      </c>
      <c r="AR2630" s="85">
        <f t="shared" si="624"/>
        <v>589</v>
      </c>
      <c r="AS2630" s="86">
        <f t="shared" ref="AS2630:AS2693" si="626">+AR2630+AO2630+AA2630</f>
        <v>16859</v>
      </c>
      <c r="AT2630" s="170">
        <f t="shared" ref="AT2630:AT2693" si="627">+AS2630-AI2630</f>
        <v>0</v>
      </c>
      <c r="AU2630" s="86">
        <v>16859</v>
      </c>
      <c r="AV2630" s="170">
        <f t="shared" si="625"/>
        <v>0</v>
      </c>
    </row>
    <row r="2631" spans="1:48" s="73" customFormat="1" ht="30" x14ac:dyDescent="0.2">
      <c r="A2631" s="10" t="s">
        <v>555</v>
      </c>
      <c r="B2631" s="14" t="s">
        <v>36</v>
      </c>
      <c r="C2631" s="14" t="s">
        <v>37</v>
      </c>
      <c r="D2631" s="14" t="s">
        <v>10081</v>
      </c>
      <c r="E2631" s="58">
        <v>332747</v>
      </c>
      <c r="F2631" s="15" t="s">
        <v>10082</v>
      </c>
      <c r="G2631" s="15" t="s">
        <v>6696</v>
      </c>
      <c r="H2631" s="13">
        <v>100013975</v>
      </c>
      <c r="I2631" s="62">
        <v>710033940</v>
      </c>
      <c r="J2631" s="13">
        <v>710033940</v>
      </c>
      <c r="K2631" s="14" t="s">
        <v>48</v>
      </c>
      <c r="L2631" s="12" t="s">
        <v>555</v>
      </c>
      <c r="M2631" s="15" t="s">
        <v>8076</v>
      </c>
      <c r="N2631" s="53">
        <v>9431</v>
      </c>
      <c r="O2631" s="15" t="s">
        <v>10083</v>
      </c>
      <c r="P2631" s="15" t="s">
        <v>10084</v>
      </c>
      <c r="Q2631" s="48" t="s">
        <v>10670</v>
      </c>
      <c r="R2631" s="11" t="s">
        <v>45</v>
      </c>
      <c r="S2631" s="120">
        <v>1124</v>
      </c>
      <c r="T2631" s="85">
        <v>107.03</v>
      </c>
      <c r="U2631" s="86">
        <v>2</v>
      </c>
      <c r="V2631" s="123">
        <v>46.825625000000002</v>
      </c>
      <c r="W2631" s="85">
        <f t="shared" si="616"/>
        <v>749</v>
      </c>
      <c r="X2631" s="86">
        <v>0</v>
      </c>
      <c r="Y2631" s="85">
        <v>16.054500000000001</v>
      </c>
      <c r="Z2631" s="86">
        <f t="shared" si="617"/>
        <v>0</v>
      </c>
      <c r="AA2631" s="86">
        <f t="shared" si="618"/>
        <v>749</v>
      </c>
      <c r="AB2631" s="85">
        <v>122.77</v>
      </c>
      <c r="AC2631" s="85">
        <v>3</v>
      </c>
      <c r="AD2631" s="124">
        <f t="shared" si="614"/>
        <v>73.661999999999992</v>
      </c>
      <c r="AE2631" s="86">
        <f t="shared" si="619"/>
        <v>884</v>
      </c>
      <c r="AF2631" s="85">
        <v>0</v>
      </c>
      <c r="AG2631" s="85">
        <v>36.831000000000003</v>
      </c>
      <c r="AH2631" s="85">
        <f t="shared" si="620"/>
        <v>0</v>
      </c>
      <c r="AI2631" s="86">
        <f t="shared" si="621"/>
        <v>1633</v>
      </c>
      <c r="AJ2631" s="86">
        <f t="shared" si="622"/>
        <v>509</v>
      </c>
      <c r="AK2631" s="122"/>
      <c r="AL2631" s="85">
        <v>122.77</v>
      </c>
      <c r="AM2631" s="85">
        <v>3</v>
      </c>
      <c r="AN2631" s="124">
        <f t="shared" si="615"/>
        <v>73.661999999999992</v>
      </c>
      <c r="AO2631" s="86">
        <f t="shared" si="623"/>
        <v>884</v>
      </c>
      <c r="AP2631" s="85">
        <v>0</v>
      </c>
      <c r="AQ2631" s="85">
        <v>36.831000000000003</v>
      </c>
      <c r="AR2631" s="85">
        <f t="shared" si="624"/>
        <v>0</v>
      </c>
      <c r="AS2631" s="86">
        <f t="shared" si="626"/>
        <v>1633</v>
      </c>
      <c r="AT2631" s="170">
        <f t="shared" si="627"/>
        <v>0</v>
      </c>
      <c r="AU2631" s="86">
        <v>1633</v>
      </c>
      <c r="AV2631" s="170">
        <f t="shared" si="625"/>
        <v>0</v>
      </c>
    </row>
    <row r="2632" spans="1:48" s="73" customFormat="1" x14ac:dyDescent="0.2">
      <c r="A2632" s="10" t="s">
        <v>555</v>
      </c>
      <c r="B2632" s="14" t="s">
        <v>36</v>
      </c>
      <c r="C2632" s="14" t="s">
        <v>37</v>
      </c>
      <c r="D2632" s="14" t="s">
        <v>6894</v>
      </c>
      <c r="E2632" s="58">
        <v>322547</v>
      </c>
      <c r="F2632" s="15" t="s">
        <v>6895</v>
      </c>
      <c r="G2632" s="15" t="s">
        <v>6696</v>
      </c>
      <c r="H2632" s="16">
        <v>100011673</v>
      </c>
      <c r="I2632" s="62">
        <v>710023650</v>
      </c>
      <c r="J2632" s="13">
        <v>710023650</v>
      </c>
      <c r="K2632" s="15" t="s">
        <v>48</v>
      </c>
      <c r="L2632" s="12" t="s">
        <v>555</v>
      </c>
      <c r="M2632" s="15" t="s">
        <v>556</v>
      </c>
      <c r="N2632" s="49">
        <v>8621</v>
      </c>
      <c r="O2632" s="15" t="s">
        <v>6896</v>
      </c>
      <c r="P2632" s="15" t="s">
        <v>6897</v>
      </c>
      <c r="Q2632" s="48">
        <v>519758</v>
      </c>
      <c r="R2632" s="11" t="s">
        <v>45</v>
      </c>
      <c r="S2632" s="120">
        <v>1686</v>
      </c>
      <c r="T2632" s="85">
        <v>107.03</v>
      </c>
      <c r="U2632" s="86">
        <v>3</v>
      </c>
      <c r="V2632" s="123">
        <v>46.825625000000002</v>
      </c>
      <c r="W2632" s="85">
        <f t="shared" si="616"/>
        <v>1124</v>
      </c>
      <c r="X2632" s="86">
        <v>0</v>
      </c>
      <c r="Y2632" s="85">
        <v>16.054500000000001</v>
      </c>
      <c r="Z2632" s="86">
        <f t="shared" si="617"/>
        <v>0</v>
      </c>
      <c r="AA2632" s="86">
        <f t="shared" si="618"/>
        <v>1124</v>
      </c>
      <c r="AB2632" s="85">
        <v>122.77</v>
      </c>
      <c r="AC2632" s="85">
        <v>1</v>
      </c>
      <c r="AD2632" s="124">
        <f t="shared" si="614"/>
        <v>73.661999999999992</v>
      </c>
      <c r="AE2632" s="86">
        <f t="shared" si="619"/>
        <v>295</v>
      </c>
      <c r="AF2632" s="85">
        <v>0</v>
      </c>
      <c r="AG2632" s="85">
        <v>36.831000000000003</v>
      </c>
      <c r="AH2632" s="85">
        <f t="shared" si="620"/>
        <v>0</v>
      </c>
      <c r="AI2632" s="86">
        <f t="shared" si="621"/>
        <v>1419</v>
      </c>
      <c r="AJ2632" s="86">
        <f t="shared" si="622"/>
        <v>-267</v>
      </c>
      <c r="AK2632" s="122"/>
      <c r="AL2632" s="85">
        <v>122.77</v>
      </c>
      <c r="AM2632" s="85">
        <v>1</v>
      </c>
      <c r="AN2632" s="124">
        <f t="shared" si="615"/>
        <v>73.661999999999992</v>
      </c>
      <c r="AO2632" s="86">
        <f t="shared" si="623"/>
        <v>295</v>
      </c>
      <c r="AP2632" s="85">
        <v>0</v>
      </c>
      <c r="AQ2632" s="85">
        <v>36.831000000000003</v>
      </c>
      <c r="AR2632" s="85">
        <f t="shared" si="624"/>
        <v>0</v>
      </c>
      <c r="AS2632" s="86">
        <f t="shared" si="626"/>
        <v>1419</v>
      </c>
      <c r="AT2632" s="170">
        <f t="shared" si="627"/>
        <v>0</v>
      </c>
      <c r="AU2632" s="86">
        <v>1419</v>
      </c>
      <c r="AV2632" s="170">
        <f t="shared" si="625"/>
        <v>0</v>
      </c>
    </row>
    <row r="2633" spans="1:48" s="73" customFormat="1" ht="45" x14ac:dyDescent="0.2">
      <c r="A2633" s="10" t="s">
        <v>555</v>
      </c>
      <c r="B2633" s="14" t="s">
        <v>36</v>
      </c>
      <c r="C2633" s="14" t="s">
        <v>37</v>
      </c>
      <c r="D2633" s="14" t="s">
        <v>6898</v>
      </c>
      <c r="E2633" s="58">
        <v>322555</v>
      </c>
      <c r="F2633" s="15" t="s">
        <v>6899</v>
      </c>
      <c r="G2633" s="15" t="s">
        <v>6696</v>
      </c>
      <c r="H2633" s="16">
        <v>100011675</v>
      </c>
      <c r="I2633" s="62">
        <v>710023669</v>
      </c>
      <c r="J2633" s="13">
        <v>37943642</v>
      </c>
      <c r="K2633" s="15" t="s">
        <v>92</v>
      </c>
      <c r="L2633" s="12" t="s">
        <v>555</v>
      </c>
      <c r="M2633" s="15" t="s">
        <v>556</v>
      </c>
      <c r="N2633" s="49">
        <v>8501</v>
      </c>
      <c r="O2633" s="15" t="s">
        <v>6900</v>
      </c>
      <c r="P2633" s="15" t="s">
        <v>6901</v>
      </c>
      <c r="Q2633" s="48">
        <v>519766</v>
      </c>
      <c r="R2633" s="11" t="s">
        <v>45</v>
      </c>
      <c r="S2633" s="120">
        <v>5057</v>
      </c>
      <c r="T2633" s="85">
        <v>107.03</v>
      </c>
      <c r="U2633" s="86">
        <v>9</v>
      </c>
      <c r="V2633" s="123">
        <v>46.825625000000002</v>
      </c>
      <c r="W2633" s="85">
        <f t="shared" si="616"/>
        <v>3371</v>
      </c>
      <c r="X2633" s="86">
        <v>0</v>
      </c>
      <c r="Y2633" s="85">
        <v>16.054500000000001</v>
      </c>
      <c r="Z2633" s="86">
        <f t="shared" si="617"/>
        <v>0</v>
      </c>
      <c r="AA2633" s="86">
        <f t="shared" si="618"/>
        <v>3371</v>
      </c>
      <c r="AB2633" s="85">
        <v>122.77</v>
      </c>
      <c r="AC2633" s="85">
        <v>10</v>
      </c>
      <c r="AD2633" s="124">
        <f t="shared" si="614"/>
        <v>73.661999999999992</v>
      </c>
      <c r="AE2633" s="86">
        <f t="shared" si="619"/>
        <v>2946</v>
      </c>
      <c r="AF2633" s="85">
        <v>0</v>
      </c>
      <c r="AG2633" s="85">
        <v>36.831000000000003</v>
      </c>
      <c r="AH2633" s="85">
        <f t="shared" si="620"/>
        <v>0</v>
      </c>
      <c r="AI2633" s="86">
        <f t="shared" si="621"/>
        <v>6317</v>
      </c>
      <c r="AJ2633" s="86">
        <f t="shared" si="622"/>
        <v>1260</v>
      </c>
      <c r="AK2633" s="122"/>
      <c r="AL2633" s="85">
        <v>122.77</v>
      </c>
      <c r="AM2633" s="85">
        <v>10</v>
      </c>
      <c r="AN2633" s="124">
        <f t="shared" si="615"/>
        <v>73.661999999999992</v>
      </c>
      <c r="AO2633" s="86">
        <f t="shared" si="623"/>
        <v>2946</v>
      </c>
      <c r="AP2633" s="85">
        <v>0</v>
      </c>
      <c r="AQ2633" s="85">
        <v>36.831000000000003</v>
      </c>
      <c r="AR2633" s="85">
        <f t="shared" si="624"/>
        <v>0</v>
      </c>
      <c r="AS2633" s="86">
        <f t="shared" si="626"/>
        <v>6317</v>
      </c>
      <c r="AT2633" s="170">
        <f t="shared" si="627"/>
        <v>0</v>
      </c>
      <c r="AU2633" s="86">
        <v>6317</v>
      </c>
      <c r="AV2633" s="170">
        <f t="shared" si="625"/>
        <v>0</v>
      </c>
    </row>
    <row r="2634" spans="1:48" s="73" customFormat="1" x14ac:dyDescent="0.2">
      <c r="A2634" s="10" t="s">
        <v>555</v>
      </c>
      <c r="B2634" s="14" t="s">
        <v>36</v>
      </c>
      <c r="C2634" s="14" t="s">
        <v>37</v>
      </c>
      <c r="D2634" s="14" t="s">
        <v>7689</v>
      </c>
      <c r="E2634" s="58">
        <v>327701</v>
      </c>
      <c r="F2634" s="15" t="s">
        <v>7690</v>
      </c>
      <c r="G2634" s="15" t="s">
        <v>6696</v>
      </c>
      <c r="H2634" s="16">
        <v>100013023</v>
      </c>
      <c r="I2634" s="62">
        <v>710029195</v>
      </c>
      <c r="J2634" s="13">
        <v>710029195</v>
      </c>
      <c r="K2634" s="15" t="s">
        <v>48</v>
      </c>
      <c r="L2634" s="12" t="s">
        <v>555</v>
      </c>
      <c r="M2634" s="15" t="s">
        <v>6697</v>
      </c>
      <c r="N2634" s="49">
        <v>8241</v>
      </c>
      <c r="O2634" s="15" t="s">
        <v>7691</v>
      </c>
      <c r="P2634" s="15" t="s">
        <v>7692</v>
      </c>
      <c r="Q2634" s="48">
        <v>525111</v>
      </c>
      <c r="R2634" s="11" t="s">
        <v>45</v>
      </c>
      <c r="S2634" s="120">
        <v>5442</v>
      </c>
      <c r="T2634" s="85">
        <v>107.03</v>
      </c>
      <c r="U2634" s="86">
        <v>9</v>
      </c>
      <c r="V2634" s="123">
        <v>46.825625000000002</v>
      </c>
      <c r="W2634" s="85">
        <f t="shared" si="616"/>
        <v>3371</v>
      </c>
      <c r="X2634" s="86">
        <v>2</v>
      </c>
      <c r="Y2634" s="85">
        <v>16.054500000000001</v>
      </c>
      <c r="Z2634" s="86">
        <f t="shared" si="617"/>
        <v>257</v>
      </c>
      <c r="AA2634" s="86">
        <f t="shared" si="618"/>
        <v>3628</v>
      </c>
      <c r="AB2634" s="85">
        <v>122.77</v>
      </c>
      <c r="AC2634" s="85">
        <v>17</v>
      </c>
      <c r="AD2634" s="124">
        <f t="shared" si="614"/>
        <v>73.661999999999992</v>
      </c>
      <c r="AE2634" s="86">
        <f t="shared" si="619"/>
        <v>5009</v>
      </c>
      <c r="AF2634" s="85">
        <v>0</v>
      </c>
      <c r="AG2634" s="85">
        <v>36.831000000000003</v>
      </c>
      <c r="AH2634" s="85">
        <f t="shared" si="620"/>
        <v>0</v>
      </c>
      <c r="AI2634" s="86">
        <f t="shared" si="621"/>
        <v>8637</v>
      </c>
      <c r="AJ2634" s="86">
        <f t="shared" si="622"/>
        <v>3195</v>
      </c>
      <c r="AK2634" s="122"/>
      <c r="AL2634" s="85">
        <v>122.77</v>
      </c>
      <c r="AM2634" s="85">
        <v>17</v>
      </c>
      <c r="AN2634" s="124">
        <f t="shared" si="615"/>
        <v>73.661999999999992</v>
      </c>
      <c r="AO2634" s="86">
        <f t="shared" si="623"/>
        <v>5009</v>
      </c>
      <c r="AP2634" s="85">
        <v>0</v>
      </c>
      <c r="AQ2634" s="85">
        <v>36.831000000000003</v>
      </c>
      <c r="AR2634" s="85">
        <f t="shared" si="624"/>
        <v>0</v>
      </c>
      <c r="AS2634" s="86">
        <f t="shared" si="626"/>
        <v>8637</v>
      </c>
      <c r="AT2634" s="170">
        <f t="shared" si="627"/>
        <v>0</v>
      </c>
      <c r="AU2634" s="86">
        <v>8637</v>
      </c>
      <c r="AV2634" s="170">
        <f t="shared" si="625"/>
        <v>0</v>
      </c>
    </row>
    <row r="2635" spans="1:48" s="73" customFormat="1" ht="45" x14ac:dyDescent="0.2">
      <c r="A2635" s="10" t="s">
        <v>555</v>
      </c>
      <c r="B2635" s="14" t="s">
        <v>36</v>
      </c>
      <c r="C2635" s="14" t="s">
        <v>37</v>
      </c>
      <c r="D2635" s="14" t="s">
        <v>6902</v>
      </c>
      <c r="E2635" s="58">
        <v>322563</v>
      </c>
      <c r="F2635" s="15" t="s">
        <v>6903</v>
      </c>
      <c r="G2635" s="15" t="s">
        <v>6696</v>
      </c>
      <c r="H2635" s="16">
        <v>100011679</v>
      </c>
      <c r="I2635" s="62">
        <v>710023677</v>
      </c>
      <c r="J2635" s="13">
        <v>37943006</v>
      </c>
      <c r="K2635" s="15" t="s">
        <v>92</v>
      </c>
      <c r="L2635" s="12" t="s">
        <v>555</v>
      </c>
      <c r="M2635" s="15" t="s">
        <v>556</v>
      </c>
      <c r="N2635" s="49">
        <v>8601</v>
      </c>
      <c r="O2635" s="15" t="s">
        <v>6904</v>
      </c>
      <c r="P2635" s="15" t="s">
        <v>6905</v>
      </c>
      <c r="Q2635" s="48">
        <v>519774</v>
      </c>
      <c r="R2635" s="11" t="s">
        <v>45</v>
      </c>
      <c r="S2635" s="120">
        <v>5057</v>
      </c>
      <c r="T2635" s="85">
        <v>107.03</v>
      </c>
      <c r="U2635" s="86">
        <v>9</v>
      </c>
      <c r="V2635" s="123">
        <v>46.825625000000002</v>
      </c>
      <c r="W2635" s="85">
        <f t="shared" si="616"/>
        <v>3371</v>
      </c>
      <c r="X2635" s="86">
        <v>0</v>
      </c>
      <c r="Y2635" s="85">
        <v>16.054500000000001</v>
      </c>
      <c r="Z2635" s="86">
        <f t="shared" si="617"/>
        <v>0</v>
      </c>
      <c r="AA2635" s="86">
        <f t="shared" si="618"/>
        <v>3371</v>
      </c>
      <c r="AB2635" s="85">
        <v>122.77</v>
      </c>
      <c r="AC2635" s="85">
        <v>2</v>
      </c>
      <c r="AD2635" s="124">
        <f t="shared" si="614"/>
        <v>73.661999999999992</v>
      </c>
      <c r="AE2635" s="86">
        <f t="shared" si="619"/>
        <v>589</v>
      </c>
      <c r="AF2635" s="85">
        <v>1</v>
      </c>
      <c r="AG2635" s="85">
        <v>36.831000000000003</v>
      </c>
      <c r="AH2635" s="85">
        <f t="shared" si="620"/>
        <v>147</v>
      </c>
      <c r="AI2635" s="86">
        <f t="shared" si="621"/>
        <v>4107</v>
      </c>
      <c r="AJ2635" s="86">
        <f t="shared" si="622"/>
        <v>-950</v>
      </c>
      <c r="AK2635" s="122"/>
      <c r="AL2635" s="85">
        <v>122.77</v>
      </c>
      <c r="AM2635" s="85">
        <v>2</v>
      </c>
      <c r="AN2635" s="124">
        <f t="shared" si="615"/>
        <v>73.661999999999992</v>
      </c>
      <c r="AO2635" s="86">
        <f t="shared" si="623"/>
        <v>589</v>
      </c>
      <c r="AP2635" s="85">
        <v>1</v>
      </c>
      <c r="AQ2635" s="85">
        <v>36.831000000000003</v>
      </c>
      <c r="AR2635" s="85">
        <f t="shared" si="624"/>
        <v>147</v>
      </c>
      <c r="AS2635" s="86">
        <f t="shared" si="626"/>
        <v>4107</v>
      </c>
      <c r="AT2635" s="170">
        <f t="shared" si="627"/>
        <v>0</v>
      </c>
      <c r="AU2635" s="86">
        <v>4107</v>
      </c>
      <c r="AV2635" s="170">
        <f t="shared" si="625"/>
        <v>0</v>
      </c>
    </row>
    <row r="2636" spans="1:48" s="73" customFormat="1" ht="30" x14ac:dyDescent="0.2">
      <c r="A2636" s="10" t="s">
        <v>555</v>
      </c>
      <c r="B2636" s="14" t="s">
        <v>36</v>
      </c>
      <c r="C2636" s="14" t="s">
        <v>37</v>
      </c>
      <c r="D2636" s="14" t="s">
        <v>7022</v>
      </c>
      <c r="E2636" s="58">
        <v>410683</v>
      </c>
      <c r="F2636" s="15" t="s">
        <v>7023</v>
      </c>
      <c r="G2636" s="15" t="s">
        <v>6696</v>
      </c>
      <c r="H2636" s="16">
        <v>100011932</v>
      </c>
      <c r="I2636" s="62">
        <v>710024436</v>
      </c>
      <c r="J2636" s="13">
        <v>710024436</v>
      </c>
      <c r="K2636" s="15" t="s">
        <v>48</v>
      </c>
      <c r="L2636" s="12" t="s">
        <v>555</v>
      </c>
      <c r="M2636" s="15" t="s">
        <v>6968</v>
      </c>
      <c r="N2636" s="49">
        <v>6713</v>
      </c>
      <c r="O2636" s="15" t="s">
        <v>7024</v>
      </c>
      <c r="P2636" s="15" t="s">
        <v>7025</v>
      </c>
      <c r="Q2636" s="48">
        <v>520250</v>
      </c>
      <c r="R2636" s="11" t="s">
        <v>45</v>
      </c>
      <c r="S2636" s="120">
        <v>2248</v>
      </c>
      <c r="T2636" s="85">
        <v>107.03</v>
      </c>
      <c r="U2636" s="86">
        <v>4</v>
      </c>
      <c r="V2636" s="123">
        <v>46.825625000000002</v>
      </c>
      <c r="W2636" s="85">
        <f t="shared" si="616"/>
        <v>1498</v>
      </c>
      <c r="X2636" s="86">
        <v>0</v>
      </c>
      <c r="Y2636" s="85">
        <v>16.054500000000001</v>
      </c>
      <c r="Z2636" s="86">
        <f t="shared" si="617"/>
        <v>0</v>
      </c>
      <c r="AA2636" s="86">
        <f t="shared" si="618"/>
        <v>1498</v>
      </c>
      <c r="AB2636" s="85">
        <v>122.77</v>
      </c>
      <c r="AC2636" s="85">
        <v>1</v>
      </c>
      <c r="AD2636" s="124">
        <f t="shared" si="614"/>
        <v>73.661999999999992</v>
      </c>
      <c r="AE2636" s="86">
        <f t="shared" si="619"/>
        <v>295</v>
      </c>
      <c r="AF2636" s="85">
        <v>0</v>
      </c>
      <c r="AG2636" s="85">
        <v>36.831000000000003</v>
      </c>
      <c r="AH2636" s="85">
        <f t="shared" si="620"/>
        <v>0</v>
      </c>
      <c r="AI2636" s="86">
        <f t="shared" si="621"/>
        <v>1793</v>
      </c>
      <c r="AJ2636" s="86">
        <f t="shared" si="622"/>
        <v>-455</v>
      </c>
      <c r="AK2636" s="122"/>
      <c r="AL2636" s="85">
        <v>122.77</v>
      </c>
      <c r="AM2636" s="85">
        <v>1</v>
      </c>
      <c r="AN2636" s="124">
        <f t="shared" si="615"/>
        <v>73.661999999999992</v>
      </c>
      <c r="AO2636" s="86">
        <f t="shared" si="623"/>
        <v>295</v>
      </c>
      <c r="AP2636" s="85">
        <v>0</v>
      </c>
      <c r="AQ2636" s="85">
        <v>36.831000000000003</v>
      </c>
      <c r="AR2636" s="85">
        <f t="shared" si="624"/>
        <v>0</v>
      </c>
      <c r="AS2636" s="86">
        <f t="shared" si="626"/>
        <v>1793</v>
      </c>
      <c r="AT2636" s="170">
        <f t="shared" si="627"/>
        <v>0</v>
      </c>
      <c r="AU2636" s="86">
        <v>1793</v>
      </c>
      <c r="AV2636" s="170">
        <f t="shared" si="625"/>
        <v>0</v>
      </c>
    </row>
    <row r="2637" spans="1:48" s="73" customFormat="1" ht="45" x14ac:dyDescent="0.2">
      <c r="A2637" s="10" t="s">
        <v>555</v>
      </c>
      <c r="B2637" s="14" t="s">
        <v>36</v>
      </c>
      <c r="C2637" s="14" t="s">
        <v>37</v>
      </c>
      <c r="D2637" s="14" t="s">
        <v>7654</v>
      </c>
      <c r="E2637" s="29">
        <v>327590</v>
      </c>
      <c r="F2637" s="15" t="s">
        <v>7655</v>
      </c>
      <c r="G2637" s="15" t="s">
        <v>6696</v>
      </c>
      <c r="H2637" s="16">
        <v>100018415</v>
      </c>
      <c r="I2637" s="62">
        <v>710271212</v>
      </c>
      <c r="J2637" s="13">
        <v>36158097</v>
      </c>
      <c r="K2637" s="15" t="s">
        <v>105</v>
      </c>
      <c r="L2637" s="12" t="s">
        <v>555</v>
      </c>
      <c r="M2637" s="15" t="s">
        <v>7466</v>
      </c>
      <c r="N2637" s="49">
        <v>8256</v>
      </c>
      <c r="O2637" s="15" t="s">
        <v>7656</v>
      </c>
      <c r="P2637" s="15" t="s">
        <v>7658</v>
      </c>
      <c r="Q2637" s="48">
        <v>525006</v>
      </c>
      <c r="R2637" s="11" t="s">
        <v>45</v>
      </c>
      <c r="S2637" s="120">
        <v>18238</v>
      </c>
      <c r="T2637" s="85">
        <v>107.03</v>
      </c>
      <c r="U2637" s="86">
        <v>28</v>
      </c>
      <c r="V2637" s="123">
        <v>46.825625000000002</v>
      </c>
      <c r="W2637" s="85">
        <f t="shared" si="616"/>
        <v>10489</v>
      </c>
      <c r="X2637" s="86">
        <v>13</v>
      </c>
      <c r="Y2637" s="85">
        <v>16.054500000000001</v>
      </c>
      <c r="Z2637" s="86">
        <f t="shared" si="617"/>
        <v>1670</v>
      </c>
      <c r="AA2637" s="86">
        <f t="shared" si="618"/>
        <v>12159</v>
      </c>
      <c r="AB2637" s="85">
        <v>122.77</v>
      </c>
      <c r="AC2637" s="85">
        <v>28</v>
      </c>
      <c r="AD2637" s="124">
        <f t="shared" si="614"/>
        <v>73.661999999999992</v>
      </c>
      <c r="AE2637" s="86">
        <f t="shared" si="619"/>
        <v>8250</v>
      </c>
      <c r="AF2637" s="85">
        <v>14</v>
      </c>
      <c r="AG2637" s="85">
        <v>36.831000000000003</v>
      </c>
      <c r="AH2637" s="85">
        <f t="shared" si="620"/>
        <v>2063</v>
      </c>
      <c r="AI2637" s="86">
        <f t="shared" si="621"/>
        <v>22472</v>
      </c>
      <c r="AJ2637" s="86">
        <f t="shared" si="622"/>
        <v>4234</v>
      </c>
      <c r="AK2637" s="122"/>
      <c r="AL2637" s="85">
        <v>122.77</v>
      </c>
      <c r="AM2637" s="85">
        <v>28</v>
      </c>
      <c r="AN2637" s="124">
        <f t="shared" si="615"/>
        <v>73.661999999999992</v>
      </c>
      <c r="AO2637" s="86">
        <f t="shared" si="623"/>
        <v>8250</v>
      </c>
      <c r="AP2637" s="85">
        <v>14</v>
      </c>
      <c r="AQ2637" s="85">
        <v>36.831000000000003</v>
      </c>
      <c r="AR2637" s="85">
        <f t="shared" si="624"/>
        <v>2063</v>
      </c>
      <c r="AS2637" s="86">
        <f t="shared" si="626"/>
        <v>22472</v>
      </c>
      <c r="AT2637" s="170">
        <f t="shared" si="627"/>
        <v>0</v>
      </c>
      <c r="AU2637" s="86">
        <v>22472</v>
      </c>
      <c r="AV2637" s="170">
        <f t="shared" si="625"/>
        <v>0</v>
      </c>
    </row>
    <row r="2638" spans="1:48" s="73" customFormat="1" x14ac:dyDescent="0.2">
      <c r="A2638" s="10" t="s">
        <v>555</v>
      </c>
      <c r="B2638" s="14" t="s">
        <v>36</v>
      </c>
      <c r="C2638" s="14" t="s">
        <v>37</v>
      </c>
      <c r="D2638" s="14" t="s">
        <v>8026</v>
      </c>
      <c r="E2638" s="58">
        <v>330931</v>
      </c>
      <c r="F2638" s="15" t="s">
        <v>8027</v>
      </c>
      <c r="G2638" s="15" t="s">
        <v>6696</v>
      </c>
      <c r="H2638" s="16">
        <v>100013746</v>
      </c>
      <c r="I2638" s="62">
        <v>710032170</v>
      </c>
      <c r="J2638" s="13">
        <v>710032170</v>
      </c>
      <c r="K2638" s="15" t="s">
        <v>48</v>
      </c>
      <c r="L2638" s="12" t="s">
        <v>555</v>
      </c>
      <c r="M2638" s="15" t="s">
        <v>6748</v>
      </c>
      <c r="N2638" s="49">
        <v>9016</v>
      </c>
      <c r="O2638" s="15" t="s">
        <v>8028</v>
      </c>
      <c r="P2638" s="15" t="s">
        <v>8029</v>
      </c>
      <c r="Q2638" s="48">
        <v>527777</v>
      </c>
      <c r="R2638" s="11" t="s">
        <v>45</v>
      </c>
      <c r="S2638" s="120">
        <v>3933</v>
      </c>
      <c r="T2638" s="85">
        <v>107.03</v>
      </c>
      <c r="U2638" s="86">
        <v>7</v>
      </c>
      <c r="V2638" s="123">
        <v>46.825625000000002</v>
      </c>
      <c r="W2638" s="85">
        <f t="shared" si="616"/>
        <v>2622</v>
      </c>
      <c r="X2638" s="86">
        <v>0</v>
      </c>
      <c r="Y2638" s="85">
        <v>16.054500000000001</v>
      </c>
      <c r="Z2638" s="86">
        <f t="shared" si="617"/>
        <v>0</v>
      </c>
      <c r="AA2638" s="86">
        <f t="shared" si="618"/>
        <v>2622</v>
      </c>
      <c r="AB2638" s="85">
        <v>122.77</v>
      </c>
      <c r="AC2638" s="85">
        <v>8</v>
      </c>
      <c r="AD2638" s="124">
        <f t="shared" si="614"/>
        <v>73.661999999999992</v>
      </c>
      <c r="AE2638" s="86">
        <f t="shared" si="619"/>
        <v>2357</v>
      </c>
      <c r="AF2638" s="85">
        <v>0</v>
      </c>
      <c r="AG2638" s="85">
        <v>36.831000000000003</v>
      </c>
      <c r="AH2638" s="85">
        <f t="shared" si="620"/>
        <v>0</v>
      </c>
      <c r="AI2638" s="86">
        <f t="shared" si="621"/>
        <v>4979</v>
      </c>
      <c r="AJ2638" s="86">
        <f t="shared" si="622"/>
        <v>1046</v>
      </c>
      <c r="AK2638" s="122"/>
      <c r="AL2638" s="85">
        <v>122.77</v>
      </c>
      <c r="AM2638" s="85">
        <v>8</v>
      </c>
      <c r="AN2638" s="124">
        <f t="shared" si="615"/>
        <v>73.661999999999992</v>
      </c>
      <c r="AO2638" s="86">
        <f t="shared" si="623"/>
        <v>2357</v>
      </c>
      <c r="AP2638" s="85">
        <v>0</v>
      </c>
      <c r="AQ2638" s="85">
        <v>36.831000000000003</v>
      </c>
      <c r="AR2638" s="85">
        <f t="shared" si="624"/>
        <v>0</v>
      </c>
      <c r="AS2638" s="86">
        <f t="shared" si="626"/>
        <v>4979</v>
      </c>
      <c r="AT2638" s="170">
        <f t="shared" si="627"/>
        <v>0</v>
      </c>
      <c r="AU2638" s="86">
        <v>4979</v>
      </c>
      <c r="AV2638" s="170">
        <f t="shared" si="625"/>
        <v>0</v>
      </c>
    </row>
    <row r="2639" spans="1:48" s="73" customFormat="1" x14ac:dyDescent="0.2">
      <c r="A2639" s="10" t="s">
        <v>555</v>
      </c>
      <c r="B2639" s="14" t="s">
        <v>36</v>
      </c>
      <c r="C2639" s="14" t="s">
        <v>37</v>
      </c>
      <c r="D2639" s="14" t="s">
        <v>8030</v>
      </c>
      <c r="E2639" s="58">
        <v>330949</v>
      </c>
      <c r="F2639" s="15" t="s">
        <v>8031</v>
      </c>
      <c r="G2639" s="15" t="s">
        <v>6696</v>
      </c>
      <c r="H2639" s="16">
        <v>100017077</v>
      </c>
      <c r="I2639" s="62">
        <v>710257783</v>
      </c>
      <c r="J2639" s="13">
        <v>710257783</v>
      </c>
      <c r="K2639" s="15" t="s">
        <v>48</v>
      </c>
      <c r="L2639" s="12" t="s">
        <v>555</v>
      </c>
      <c r="M2639" s="15" t="s">
        <v>6748</v>
      </c>
      <c r="N2639" s="49">
        <v>9011</v>
      </c>
      <c r="O2639" s="15" t="s">
        <v>8032</v>
      </c>
      <c r="P2639" s="15" t="s">
        <v>16720</v>
      </c>
      <c r="Q2639" s="48">
        <v>527785</v>
      </c>
      <c r="R2639" s="11" t="s">
        <v>45</v>
      </c>
      <c r="S2639" s="120">
        <v>6020</v>
      </c>
      <c r="T2639" s="85">
        <v>107.03</v>
      </c>
      <c r="U2639" s="86">
        <v>9</v>
      </c>
      <c r="V2639" s="123">
        <v>46.825625000000002</v>
      </c>
      <c r="W2639" s="85">
        <f t="shared" si="616"/>
        <v>3371</v>
      </c>
      <c r="X2639" s="86">
        <v>5</v>
      </c>
      <c r="Y2639" s="85">
        <v>16.054500000000001</v>
      </c>
      <c r="Z2639" s="86">
        <f t="shared" si="617"/>
        <v>642</v>
      </c>
      <c r="AA2639" s="86">
        <f t="shared" si="618"/>
        <v>4013</v>
      </c>
      <c r="AB2639" s="85">
        <v>122.77</v>
      </c>
      <c r="AC2639" s="85">
        <v>9</v>
      </c>
      <c r="AD2639" s="124">
        <f t="shared" si="614"/>
        <v>73.661999999999992</v>
      </c>
      <c r="AE2639" s="86">
        <f t="shared" si="619"/>
        <v>2652</v>
      </c>
      <c r="AF2639" s="85">
        <v>4</v>
      </c>
      <c r="AG2639" s="85">
        <v>36.831000000000003</v>
      </c>
      <c r="AH2639" s="85">
        <f t="shared" si="620"/>
        <v>589</v>
      </c>
      <c r="AI2639" s="86">
        <f t="shared" si="621"/>
        <v>7254</v>
      </c>
      <c r="AJ2639" s="86">
        <f t="shared" si="622"/>
        <v>1234</v>
      </c>
      <c r="AK2639" s="122"/>
      <c r="AL2639" s="85">
        <v>122.77</v>
      </c>
      <c r="AM2639" s="85">
        <v>9</v>
      </c>
      <c r="AN2639" s="124">
        <f t="shared" si="615"/>
        <v>73.661999999999992</v>
      </c>
      <c r="AO2639" s="86">
        <f t="shared" si="623"/>
        <v>2652</v>
      </c>
      <c r="AP2639" s="85">
        <v>4</v>
      </c>
      <c r="AQ2639" s="85">
        <v>36.831000000000003</v>
      </c>
      <c r="AR2639" s="85">
        <f t="shared" si="624"/>
        <v>589</v>
      </c>
      <c r="AS2639" s="86">
        <f t="shared" si="626"/>
        <v>7254</v>
      </c>
      <c r="AT2639" s="170">
        <f t="shared" si="627"/>
        <v>0</v>
      </c>
      <c r="AU2639" s="86">
        <v>7254</v>
      </c>
      <c r="AV2639" s="170">
        <f t="shared" si="625"/>
        <v>0</v>
      </c>
    </row>
    <row r="2640" spans="1:48" s="73" customFormat="1" ht="45" x14ac:dyDescent="0.2">
      <c r="A2640" s="10" t="s">
        <v>555</v>
      </c>
      <c r="B2640" s="14" t="s">
        <v>36</v>
      </c>
      <c r="C2640" s="14" t="s">
        <v>37</v>
      </c>
      <c r="D2640" s="14" t="s">
        <v>7693</v>
      </c>
      <c r="E2640" s="58">
        <v>327719</v>
      </c>
      <c r="F2640" s="15" t="s">
        <v>7694</v>
      </c>
      <c r="G2640" s="15" t="s">
        <v>6696</v>
      </c>
      <c r="H2640" s="16">
        <v>100013235</v>
      </c>
      <c r="I2640" s="62">
        <v>710029209</v>
      </c>
      <c r="J2640" s="13">
        <v>37944631</v>
      </c>
      <c r="K2640" s="15" t="s">
        <v>105</v>
      </c>
      <c r="L2640" s="12" t="s">
        <v>555</v>
      </c>
      <c r="M2640" s="15" t="s">
        <v>7445</v>
      </c>
      <c r="N2640" s="49">
        <v>8271</v>
      </c>
      <c r="O2640" s="15" t="s">
        <v>7695</v>
      </c>
      <c r="P2640" s="15" t="s">
        <v>7696</v>
      </c>
      <c r="Q2640" s="48">
        <v>525120</v>
      </c>
      <c r="R2640" s="11" t="s">
        <v>45</v>
      </c>
      <c r="S2640" s="120">
        <v>11238</v>
      </c>
      <c r="T2640" s="85">
        <v>107.03</v>
      </c>
      <c r="U2640" s="86">
        <v>20</v>
      </c>
      <c r="V2640" s="123">
        <v>46.825625000000002</v>
      </c>
      <c r="W2640" s="85">
        <f t="shared" si="616"/>
        <v>7492</v>
      </c>
      <c r="X2640" s="86">
        <v>0</v>
      </c>
      <c r="Y2640" s="85">
        <v>16.054500000000001</v>
      </c>
      <c r="Z2640" s="86">
        <f t="shared" si="617"/>
        <v>0</v>
      </c>
      <c r="AA2640" s="86">
        <f t="shared" si="618"/>
        <v>7492</v>
      </c>
      <c r="AB2640" s="85">
        <v>122.77</v>
      </c>
      <c r="AC2640" s="85">
        <v>19</v>
      </c>
      <c r="AD2640" s="124">
        <f t="shared" si="614"/>
        <v>73.661999999999992</v>
      </c>
      <c r="AE2640" s="86">
        <f t="shared" si="619"/>
        <v>5598</v>
      </c>
      <c r="AF2640" s="85">
        <v>0</v>
      </c>
      <c r="AG2640" s="85">
        <v>36.831000000000003</v>
      </c>
      <c r="AH2640" s="85">
        <f t="shared" si="620"/>
        <v>0</v>
      </c>
      <c r="AI2640" s="86">
        <f t="shared" si="621"/>
        <v>13090</v>
      </c>
      <c r="AJ2640" s="86">
        <f t="shared" si="622"/>
        <v>1852</v>
      </c>
      <c r="AK2640" s="122"/>
      <c r="AL2640" s="85">
        <v>122.77</v>
      </c>
      <c r="AM2640" s="85">
        <v>19</v>
      </c>
      <c r="AN2640" s="124">
        <f t="shared" si="615"/>
        <v>73.661999999999992</v>
      </c>
      <c r="AO2640" s="86">
        <f t="shared" si="623"/>
        <v>5598</v>
      </c>
      <c r="AP2640" s="85">
        <v>0</v>
      </c>
      <c r="AQ2640" s="85">
        <v>36.831000000000003</v>
      </c>
      <c r="AR2640" s="85">
        <f t="shared" si="624"/>
        <v>0</v>
      </c>
      <c r="AS2640" s="86">
        <f t="shared" si="626"/>
        <v>13090</v>
      </c>
      <c r="AT2640" s="170">
        <f t="shared" si="627"/>
        <v>0</v>
      </c>
      <c r="AU2640" s="86">
        <v>13090</v>
      </c>
      <c r="AV2640" s="170">
        <f t="shared" si="625"/>
        <v>0</v>
      </c>
    </row>
    <row r="2641" spans="1:48" s="73" customFormat="1" ht="30" x14ac:dyDescent="0.2">
      <c r="A2641" s="10" t="s">
        <v>555</v>
      </c>
      <c r="B2641" s="14" t="s">
        <v>36</v>
      </c>
      <c r="C2641" s="14" t="s">
        <v>37</v>
      </c>
      <c r="D2641" s="14" t="s">
        <v>8166</v>
      </c>
      <c r="E2641" s="58">
        <v>332763</v>
      </c>
      <c r="F2641" s="15" t="s">
        <v>8167</v>
      </c>
      <c r="G2641" s="15" t="s">
        <v>6696</v>
      </c>
      <c r="H2641" s="16">
        <v>100013981</v>
      </c>
      <c r="I2641" s="62">
        <v>710033958</v>
      </c>
      <c r="J2641" s="13">
        <v>710033958</v>
      </c>
      <c r="K2641" s="15" t="s">
        <v>48</v>
      </c>
      <c r="L2641" s="12" t="s">
        <v>555</v>
      </c>
      <c r="M2641" s="15" t="s">
        <v>8076</v>
      </c>
      <c r="N2641" s="49">
        <v>9435</v>
      </c>
      <c r="O2641" s="15" t="s">
        <v>8168</v>
      </c>
      <c r="P2641" s="15" t="s">
        <v>8169</v>
      </c>
      <c r="Q2641" s="48">
        <v>529079</v>
      </c>
      <c r="R2641" s="11" t="s">
        <v>45</v>
      </c>
      <c r="S2641" s="120">
        <v>6181</v>
      </c>
      <c r="T2641" s="85">
        <v>107.03</v>
      </c>
      <c r="U2641" s="86">
        <v>11</v>
      </c>
      <c r="V2641" s="123">
        <v>46.825625000000002</v>
      </c>
      <c r="W2641" s="85">
        <f t="shared" si="616"/>
        <v>4121</v>
      </c>
      <c r="X2641" s="86">
        <v>0</v>
      </c>
      <c r="Y2641" s="85">
        <v>16.054500000000001</v>
      </c>
      <c r="Z2641" s="86">
        <f t="shared" si="617"/>
        <v>0</v>
      </c>
      <c r="AA2641" s="86">
        <f t="shared" si="618"/>
        <v>4121</v>
      </c>
      <c r="AB2641" s="85">
        <v>122.77</v>
      </c>
      <c r="AC2641" s="85">
        <v>15</v>
      </c>
      <c r="AD2641" s="124">
        <f t="shared" si="614"/>
        <v>73.661999999999992</v>
      </c>
      <c r="AE2641" s="86">
        <f t="shared" si="619"/>
        <v>4420</v>
      </c>
      <c r="AF2641" s="85">
        <v>0</v>
      </c>
      <c r="AG2641" s="85">
        <v>36.831000000000003</v>
      </c>
      <c r="AH2641" s="85">
        <f t="shared" si="620"/>
        <v>0</v>
      </c>
      <c r="AI2641" s="86">
        <f t="shared" si="621"/>
        <v>8541</v>
      </c>
      <c r="AJ2641" s="86">
        <f t="shared" si="622"/>
        <v>2360</v>
      </c>
      <c r="AK2641" s="122"/>
      <c r="AL2641" s="85">
        <v>122.77</v>
      </c>
      <c r="AM2641" s="85">
        <v>15</v>
      </c>
      <c r="AN2641" s="124">
        <f t="shared" si="615"/>
        <v>73.661999999999992</v>
      </c>
      <c r="AO2641" s="86">
        <f t="shared" si="623"/>
        <v>4420</v>
      </c>
      <c r="AP2641" s="85">
        <v>0</v>
      </c>
      <c r="AQ2641" s="85">
        <v>36.831000000000003</v>
      </c>
      <c r="AR2641" s="85">
        <f t="shared" si="624"/>
        <v>0</v>
      </c>
      <c r="AS2641" s="86">
        <f t="shared" si="626"/>
        <v>8541</v>
      </c>
      <c r="AT2641" s="170">
        <f t="shared" si="627"/>
        <v>0</v>
      </c>
      <c r="AU2641" s="86">
        <v>8541</v>
      </c>
      <c r="AV2641" s="170">
        <f t="shared" si="625"/>
        <v>0</v>
      </c>
    </row>
    <row r="2642" spans="1:48" s="73" customFormat="1" x14ac:dyDescent="0.2">
      <c r="A2642" s="10" t="s">
        <v>555</v>
      </c>
      <c r="B2642" s="14" t="s">
        <v>36</v>
      </c>
      <c r="C2642" s="14" t="s">
        <v>37</v>
      </c>
      <c r="D2642" s="14" t="s">
        <v>7697</v>
      </c>
      <c r="E2642" s="58">
        <v>327727</v>
      </c>
      <c r="F2642" s="15" t="s">
        <v>7698</v>
      </c>
      <c r="G2642" s="15" t="s">
        <v>6696</v>
      </c>
      <c r="H2642" s="16">
        <v>100013026</v>
      </c>
      <c r="I2642" s="62">
        <v>710029217</v>
      </c>
      <c r="J2642" s="13">
        <v>710029217</v>
      </c>
      <c r="K2642" s="15" t="s">
        <v>48</v>
      </c>
      <c r="L2642" s="12" t="s">
        <v>555</v>
      </c>
      <c r="M2642" s="15" t="s">
        <v>6697</v>
      </c>
      <c r="N2642" s="49">
        <v>8005</v>
      </c>
      <c r="O2642" s="15" t="s">
        <v>7699</v>
      </c>
      <c r="P2642" s="15" t="s">
        <v>7700</v>
      </c>
      <c r="Q2642" s="48">
        <v>525138</v>
      </c>
      <c r="R2642" s="11" t="s">
        <v>45</v>
      </c>
      <c r="S2642" s="120">
        <v>6743</v>
      </c>
      <c r="T2642" s="85">
        <v>107.03</v>
      </c>
      <c r="U2642" s="86">
        <v>12</v>
      </c>
      <c r="V2642" s="123">
        <v>46.825625000000002</v>
      </c>
      <c r="W2642" s="85">
        <f t="shared" si="616"/>
        <v>4495</v>
      </c>
      <c r="X2642" s="86">
        <v>0</v>
      </c>
      <c r="Y2642" s="85">
        <v>16.054500000000001</v>
      </c>
      <c r="Z2642" s="86">
        <f t="shared" si="617"/>
        <v>0</v>
      </c>
      <c r="AA2642" s="86">
        <f t="shared" si="618"/>
        <v>4495</v>
      </c>
      <c r="AB2642" s="85">
        <v>122.77</v>
      </c>
      <c r="AC2642" s="85">
        <v>17</v>
      </c>
      <c r="AD2642" s="124">
        <f t="shared" si="614"/>
        <v>73.661999999999992</v>
      </c>
      <c r="AE2642" s="86">
        <f t="shared" si="619"/>
        <v>5009</v>
      </c>
      <c r="AF2642" s="85">
        <v>0</v>
      </c>
      <c r="AG2642" s="85">
        <v>36.831000000000003</v>
      </c>
      <c r="AH2642" s="85">
        <f t="shared" si="620"/>
        <v>0</v>
      </c>
      <c r="AI2642" s="86">
        <f t="shared" si="621"/>
        <v>9504</v>
      </c>
      <c r="AJ2642" s="86">
        <f t="shared" si="622"/>
        <v>2761</v>
      </c>
      <c r="AK2642" s="122"/>
      <c r="AL2642" s="85">
        <v>122.77</v>
      </c>
      <c r="AM2642" s="85">
        <v>17</v>
      </c>
      <c r="AN2642" s="124">
        <f t="shared" si="615"/>
        <v>73.661999999999992</v>
      </c>
      <c r="AO2642" s="86">
        <f t="shared" si="623"/>
        <v>5009</v>
      </c>
      <c r="AP2642" s="85">
        <v>0</v>
      </c>
      <c r="AQ2642" s="85">
        <v>36.831000000000003</v>
      </c>
      <c r="AR2642" s="85">
        <f t="shared" si="624"/>
        <v>0</v>
      </c>
      <c r="AS2642" s="86">
        <f t="shared" si="626"/>
        <v>9504</v>
      </c>
      <c r="AT2642" s="170">
        <f t="shared" si="627"/>
        <v>0</v>
      </c>
      <c r="AU2642" s="86">
        <v>9504</v>
      </c>
      <c r="AV2642" s="170">
        <f t="shared" si="625"/>
        <v>0</v>
      </c>
    </row>
    <row r="2643" spans="1:48" s="73" customFormat="1" x14ac:dyDescent="0.2">
      <c r="A2643" s="10" t="s">
        <v>555</v>
      </c>
      <c r="B2643" s="14" t="s">
        <v>36</v>
      </c>
      <c r="C2643" s="14" t="s">
        <v>37</v>
      </c>
      <c r="D2643" s="14" t="s">
        <v>7402</v>
      </c>
      <c r="E2643" s="58">
        <v>327646</v>
      </c>
      <c r="F2643" s="15" t="s">
        <v>7403</v>
      </c>
      <c r="G2643" s="15" t="s">
        <v>6696</v>
      </c>
      <c r="H2643" s="16">
        <v>100012939</v>
      </c>
      <c r="I2643" s="62">
        <v>42085519</v>
      </c>
      <c r="J2643" s="13">
        <v>42085519</v>
      </c>
      <c r="K2643" s="15" t="s">
        <v>48</v>
      </c>
      <c r="L2643" s="12" t="s">
        <v>555</v>
      </c>
      <c r="M2643" s="15" t="s">
        <v>6697</v>
      </c>
      <c r="N2643" s="49">
        <v>8001</v>
      </c>
      <c r="O2643" s="15" t="s">
        <v>7404</v>
      </c>
      <c r="P2643" s="15" t="s">
        <v>7414</v>
      </c>
      <c r="Q2643" s="48">
        <v>524140</v>
      </c>
      <c r="R2643" s="11" t="s">
        <v>86</v>
      </c>
      <c r="S2643" s="120">
        <v>29781</v>
      </c>
      <c r="T2643" s="85">
        <v>107.03</v>
      </c>
      <c r="U2643" s="86">
        <v>53</v>
      </c>
      <c r="V2643" s="123">
        <v>46.825625000000002</v>
      </c>
      <c r="W2643" s="85">
        <f t="shared" si="616"/>
        <v>19854</v>
      </c>
      <c r="X2643" s="86">
        <v>0</v>
      </c>
      <c r="Y2643" s="85">
        <v>16.054500000000001</v>
      </c>
      <c r="Z2643" s="86">
        <f t="shared" si="617"/>
        <v>0</v>
      </c>
      <c r="AA2643" s="86">
        <f t="shared" si="618"/>
        <v>19854</v>
      </c>
      <c r="AB2643" s="85">
        <v>122.77</v>
      </c>
      <c r="AC2643" s="85">
        <v>38</v>
      </c>
      <c r="AD2643" s="124">
        <f t="shared" si="614"/>
        <v>73.661999999999992</v>
      </c>
      <c r="AE2643" s="86">
        <f t="shared" si="619"/>
        <v>11197</v>
      </c>
      <c r="AF2643" s="85">
        <v>0</v>
      </c>
      <c r="AG2643" s="85">
        <v>36.831000000000003</v>
      </c>
      <c r="AH2643" s="85">
        <f t="shared" si="620"/>
        <v>0</v>
      </c>
      <c r="AI2643" s="86">
        <f t="shared" si="621"/>
        <v>31051</v>
      </c>
      <c r="AJ2643" s="86">
        <f t="shared" si="622"/>
        <v>1270</v>
      </c>
      <c r="AK2643" s="122"/>
      <c r="AL2643" s="85">
        <v>122.77</v>
      </c>
      <c r="AM2643" s="85">
        <v>38</v>
      </c>
      <c r="AN2643" s="124">
        <f t="shared" si="615"/>
        <v>73.661999999999992</v>
      </c>
      <c r="AO2643" s="86">
        <f t="shared" si="623"/>
        <v>11197</v>
      </c>
      <c r="AP2643" s="85">
        <v>0</v>
      </c>
      <c r="AQ2643" s="85">
        <v>36.831000000000003</v>
      </c>
      <c r="AR2643" s="85">
        <f t="shared" si="624"/>
        <v>0</v>
      </c>
      <c r="AS2643" s="86">
        <f t="shared" si="626"/>
        <v>31051</v>
      </c>
      <c r="AT2643" s="170">
        <f t="shared" si="627"/>
        <v>0</v>
      </c>
      <c r="AU2643" s="86">
        <v>31051</v>
      </c>
      <c r="AV2643" s="170">
        <f t="shared" si="625"/>
        <v>0</v>
      </c>
    </row>
    <row r="2644" spans="1:48" s="73" customFormat="1" ht="30" x14ac:dyDescent="0.2">
      <c r="A2644" s="10" t="s">
        <v>555</v>
      </c>
      <c r="B2644" s="14" t="s">
        <v>36</v>
      </c>
      <c r="C2644" s="14" t="s">
        <v>37</v>
      </c>
      <c r="D2644" s="14" t="s">
        <v>8173</v>
      </c>
      <c r="E2644" s="58">
        <v>332828</v>
      </c>
      <c r="F2644" s="15" t="s">
        <v>8174</v>
      </c>
      <c r="G2644" s="15" t="s">
        <v>6696</v>
      </c>
      <c r="H2644" s="16">
        <v>100013987</v>
      </c>
      <c r="I2644" s="62">
        <v>710033990</v>
      </c>
      <c r="J2644" s="13">
        <v>710033990</v>
      </c>
      <c r="K2644" s="15" t="s">
        <v>48</v>
      </c>
      <c r="L2644" s="12" t="s">
        <v>555</v>
      </c>
      <c r="M2644" s="15" t="s">
        <v>8076</v>
      </c>
      <c r="N2644" s="49">
        <v>9414</v>
      </c>
      <c r="O2644" s="15" t="s">
        <v>8175</v>
      </c>
      <c r="P2644" s="15" t="s">
        <v>8176</v>
      </c>
      <c r="Q2644" s="48">
        <v>529133</v>
      </c>
      <c r="R2644" s="11" t="s">
        <v>45</v>
      </c>
      <c r="S2644" s="120">
        <v>15172</v>
      </c>
      <c r="T2644" s="85">
        <v>107.03</v>
      </c>
      <c r="U2644" s="86">
        <v>27</v>
      </c>
      <c r="V2644" s="123">
        <v>46.825625000000002</v>
      </c>
      <c r="W2644" s="85">
        <f t="shared" si="616"/>
        <v>10114</v>
      </c>
      <c r="X2644" s="86">
        <v>0</v>
      </c>
      <c r="Y2644" s="85">
        <v>16.054500000000001</v>
      </c>
      <c r="Z2644" s="86">
        <f t="shared" si="617"/>
        <v>0</v>
      </c>
      <c r="AA2644" s="86">
        <f t="shared" si="618"/>
        <v>10114</v>
      </c>
      <c r="AB2644" s="85">
        <v>122.77</v>
      </c>
      <c r="AC2644" s="85">
        <v>24</v>
      </c>
      <c r="AD2644" s="124">
        <f t="shared" si="614"/>
        <v>73.661999999999992</v>
      </c>
      <c r="AE2644" s="86">
        <f t="shared" si="619"/>
        <v>7072</v>
      </c>
      <c r="AF2644" s="85">
        <v>0</v>
      </c>
      <c r="AG2644" s="85">
        <v>36.831000000000003</v>
      </c>
      <c r="AH2644" s="85">
        <f t="shared" si="620"/>
        <v>0</v>
      </c>
      <c r="AI2644" s="86">
        <f t="shared" si="621"/>
        <v>17186</v>
      </c>
      <c r="AJ2644" s="86">
        <f t="shared" si="622"/>
        <v>2014</v>
      </c>
      <c r="AK2644" s="122"/>
      <c r="AL2644" s="85">
        <v>122.77</v>
      </c>
      <c r="AM2644" s="85">
        <v>24</v>
      </c>
      <c r="AN2644" s="124">
        <f t="shared" si="615"/>
        <v>73.661999999999992</v>
      </c>
      <c r="AO2644" s="86">
        <f t="shared" si="623"/>
        <v>7072</v>
      </c>
      <c r="AP2644" s="85">
        <v>0</v>
      </c>
      <c r="AQ2644" s="85">
        <v>36.831000000000003</v>
      </c>
      <c r="AR2644" s="85">
        <f t="shared" si="624"/>
        <v>0</v>
      </c>
      <c r="AS2644" s="86">
        <f t="shared" si="626"/>
        <v>17186</v>
      </c>
      <c r="AT2644" s="170">
        <f t="shared" si="627"/>
        <v>0</v>
      </c>
      <c r="AU2644" s="86">
        <v>17186</v>
      </c>
      <c r="AV2644" s="170">
        <f t="shared" si="625"/>
        <v>0</v>
      </c>
    </row>
    <row r="2645" spans="1:48" s="74" customFormat="1" ht="45" x14ac:dyDescent="0.2">
      <c r="A2645" s="10" t="s">
        <v>555</v>
      </c>
      <c r="B2645" s="14" t="s">
        <v>36</v>
      </c>
      <c r="C2645" s="14" t="s">
        <v>37</v>
      </c>
      <c r="D2645" s="14" t="s">
        <v>7706</v>
      </c>
      <c r="E2645" s="58">
        <v>327743</v>
      </c>
      <c r="F2645" s="15" t="s">
        <v>7707</v>
      </c>
      <c r="G2645" s="15" t="s">
        <v>6696</v>
      </c>
      <c r="H2645" s="16">
        <v>100013029</v>
      </c>
      <c r="I2645" s="62">
        <v>710029306</v>
      </c>
      <c r="J2645" s="13">
        <v>37876881</v>
      </c>
      <c r="K2645" s="15" t="s">
        <v>105</v>
      </c>
      <c r="L2645" s="12" t="s">
        <v>555</v>
      </c>
      <c r="M2645" s="15" t="s">
        <v>6697</v>
      </c>
      <c r="N2645" s="49">
        <v>8243</v>
      </c>
      <c r="O2645" s="15" t="s">
        <v>7708</v>
      </c>
      <c r="P2645" s="15" t="s">
        <v>7709</v>
      </c>
      <c r="Q2645" s="48">
        <v>525154</v>
      </c>
      <c r="R2645" s="11" t="s">
        <v>45</v>
      </c>
      <c r="S2645" s="120">
        <v>6743</v>
      </c>
      <c r="T2645" s="85">
        <v>107.03</v>
      </c>
      <c r="U2645" s="86">
        <v>12</v>
      </c>
      <c r="V2645" s="123">
        <v>46.825625000000002</v>
      </c>
      <c r="W2645" s="85">
        <f t="shared" si="616"/>
        <v>4495</v>
      </c>
      <c r="X2645" s="86">
        <v>0</v>
      </c>
      <c r="Y2645" s="85">
        <v>16.054500000000001</v>
      </c>
      <c r="Z2645" s="86">
        <f t="shared" si="617"/>
        <v>0</v>
      </c>
      <c r="AA2645" s="86">
        <f t="shared" si="618"/>
        <v>4495</v>
      </c>
      <c r="AB2645" s="85">
        <v>122.77</v>
      </c>
      <c r="AC2645" s="85">
        <v>8</v>
      </c>
      <c r="AD2645" s="124">
        <f t="shared" si="614"/>
        <v>73.661999999999992</v>
      </c>
      <c r="AE2645" s="86">
        <f t="shared" si="619"/>
        <v>2357</v>
      </c>
      <c r="AF2645" s="85">
        <v>0</v>
      </c>
      <c r="AG2645" s="85">
        <v>36.831000000000003</v>
      </c>
      <c r="AH2645" s="85">
        <f t="shared" si="620"/>
        <v>0</v>
      </c>
      <c r="AI2645" s="86">
        <f t="shared" si="621"/>
        <v>6852</v>
      </c>
      <c r="AJ2645" s="86">
        <f t="shared" si="622"/>
        <v>109</v>
      </c>
      <c r="AK2645" s="122"/>
      <c r="AL2645" s="85">
        <v>122.77</v>
      </c>
      <c r="AM2645" s="85">
        <v>8</v>
      </c>
      <c r="AN2645" s="124">
        <f t="shared" si="615"/>
        <v>73.661999999999992</v>
      </c>
      <c r="AO2645" s="86">
        <f t="shared" si="623"/>
        <v>2357</v>
      </c>
      <c r="AP2645" s="85">
        <v>0</v>
      </c>
      <c r="AQ2645" s="85">
        <v>36.831000000000003</v>
      </c>
      <c r="AR2645" s="85">
        <f t="shared" si="624"/>
        <v>0</v>
      </c>
      <c r="AS2645" s="86">
        <f t="shared" si="626"/>
        <v>6852</v>
      </c>
      <c r="AT2645" s="120">
        <f t="shared" si="627"/>
        <v>0</v>
      </c>
      <c r="AU2645" s="86">
        <v>6852</v>
      </c>
      <c r="AV2645" s="120">
        <f t="shared" si="625"/>
        <v>0</v>
      </c>
    </row>
    <row r="2646" spans="1:48" s="73" customFormat="1" ht="45" x14ac:dyDescent="0.2">
      <c r="A2646" s="10" t="s">
        <v>555</v>
      </c>
      <c r="B2646" s="14" t="s">
        <v>36</v>
      </c>
      <c r="C2646" s="14" t="s">
        <v>37</v>
      </c>
      <c r="D2646" s="14" t="s">
        <v>8177</v>
      </c>
      <c r="E2646" s="58">
        <v>332836</v>
      </c>
      <c r="F2646" s="15" t="s">
        <v>8178</v>
      </c>
      <c r="G2646" s="15" t="s">
        <v>6696</v>
      </c>
      <c r="H2646" s="16">
        <v>100017779</v>
      </c>
      <c r="I2646" s="62">
        <v>710265077</v>
      </c>
      <c r="J2646" s="13">
        <v>37938215</v>
      </c>
      <c r="K2646" s="15" t="s">
        <v>105</v>
      </c>
      <c r="L2646" s="12" t="s">
        <v>555</v>
      </c>
      <c r="M2646" s="15" t="s">
        <v>8076</v>
      </c>
      <c r="N2646" s="49">
        <v>9409</v>
      </c>
      <c r="O2646" s="15" t="s">
        <v>8179</v>
      </c>
      <c r="P2646" s="15" t="s">
        <v>8180</v>
      </c>
      <c r="Q2646" s="48">
        <v>529141</v>
      </c>
      <c r="R2646" s="11" t="s">
        <v>45</v>
      </c>
      <c r="S2646" s="120">
        <v>0</v>
      </c>
      <c r="T2646" s="85">
        <v>107.03</v>
      </c>
      <c r="U2646" s="86">
        <v>0</v>
      </c>
      <c r="V2646" s="123">
        <v>46.825625000000002</v>
      </c>
      <c r="W2646" s="85">
        <f t="shared" si="616"/>
        <v>0</v>
      </c>
      <c r="X2646" s="86">
        <v>0</v>
      </c>
      <c r="Y2646" s="85">
        <v>16.054500000000001</v>
      </c>
      <c r="Z2646" s="86">
        <f t="shared" si="617"/>
        <v>0</v>
      </c>
      <c r="AA2646" s="86">
        <f t="shared" si="618"/>
        <v>0</v>
      </c>
      <c r="AB2646" s="85">
        <v>122.77</v>
      </c>
      <c r="AC2646" s="85">
        <v>0</v>
      </c>
      <c r="AD2646" s="124">
        <f t="shared" si="614"/>
        <v>73.661999999999992</v>
      </c>
      <c r="AE2646" s="86">
        <f t="shared" si="619"/>
        <v>0</v>
      </c>
      <c r="AF2646" s="85">
        <v>0</v>
      </c>
      <c r="AG2646" s="85">
        <v>36.831000000000003</v>
      </c>
      <c r="AH2646" s="85">
        <f t="shared" si="620"/>
        <v>0</v>
      </c>
      <c r="AI2646" s="86">
        <f t="shared" si="621"/>
        <v>0</v>
      </c>
      <c r="AJ2646" s="86">
        <f t="shared" si="622"/>
        <v>0</v>
      </c>
      <c r="AK2646" s="122"/>
      <c r="AL2646" s="85">
        <v>122.77</v>
      </c>
      <c r="AM2646" s="85">
        <f>0</f>
        <v>0</v>
      </c>
      <c r="AN2646" s="124">
        <f t="shared" si="615"/>
        <v>73.661999999999992</v>
      </c>
      <c r="AO2646" s="86">
        <f t="shared" si="623"/>
        <v>0</v>
      </c>
      <c r="AP2646" s="85">
        <f>0</f>
        <v>0</v>
      </c>
      <c r="AQ2646" s="85">
        <v>36.831000000000003</v>
      </c>
      <c r="AR2646" s="85">
        <f t="shared" si="624"/>
        <v>0</v>
      </c>
      <c r="AS2646" s="86">
        <f t="shared" si="626"/>
        <v>0</v>
      </c>
      <c r="AT2646" s="170">
        <f t="shared" si="627"/>
        <v>0</v>
      </c>
      <c r="AU2646" s="86">
        <v>0</v>
      </c>
      <c r="AV2646" s="170">
        <f t="shared" si="625"/>
        <v>0</v>
      </c>
    </row>
    <row r="2647" spans="1:48" s="73" customFormat="1" ht="45" x14ac:dyDescent="0.2">
      <c r="A2647" s="10" t="s">
        <v>555</v>
      </c>
      <c r="B2647" s="14" t="s">
        <v>36</v>
      </c>
      <c r="C2647" s="14" t="s">
        <v>37</v>
      </c>
      <c r="D2647" s="14" t="s">
        <v>8177</v>
      </c>
      <c r="E2647" s="58">
        <v>332836</v>
      </c>
      <c r="F2647" s="15" t="s">
        <v>8178</v>
      </c>
      <c r="G2647" s="15" t="s">
        <v>6696</v>
      </c>
      <c r="H2647" s="16">
        <v>100013993</v>
      </c>
      <c r="I2647" s="62">
        <v>710034008</v>
      </c>
      <c r="J2647" s="13">
        <v>37938215</v>
      </c>
      <c r="K2647" s="15" t="s">
        <v>92</v>
      </c>
      <c r="L2647" s="12" t="s">
        <v>555</v>
      </c>
      <c r="M2647" s="15" t="s">
        <v>8076</v>
      </c>
      <c r="N2647" s="49">
        <v>9409</v>
      </c>
      <c r="O2647" s="15" t="s">
        <v>8179</v>
      </c>
      <c r="P2647" s="15" t="s">
        <v>8181</v>
      </c>
      <c r="Q2647" s="48">
        <v>529141</v>
      </c>
      <c r="R2647" s="11" t="s">
        <v>45</v>
      </c>
      <c r="S2647" s="120">
        <v>12924</v>
      </c>
      <c r="T2647" s="85">
        <v>107.03</v>
      </c>
      <c r="U2647" s="86">
        <v>23</v>
      </c>
      <c r="V2647" s="123">
        <v>46.825625000000002</v>
      </c>
      <c r="W2647" s="85">
        <f t="shared" si="616"/>
        <v>8616</v>
      </c>
      <c r="X2647" s="86">
        <v>0</v>
      </c>
      <c r="Y2647" s="85">
        <v>16.054500000000001</v>
      </c>
      <c r="Z2647" s="86">
        <f t="shared" si="617"/>
        <v>0</v>
      </c>
      <c r="AA2647" s="86">
        <f t="shared" si="618"/>
        <v>8616</v>
      </c>
      <c r="AB2647" s="85">
        <v>122.77</v>
      </c>
      <c r="AC2647" s="85">
        <v>24</v>
      </c>
      <c r="AD2647" s="124">
        <f t="shared" si="614"/>
        <v>73.661999999999992</v>
      </c>
      <c r="AE2647" s="86">
        <f t="shared" si="619"/>
        <v>7072</v>
      </c>
      <c r="AF2647" s="85">
        <v>0</v>
      </c>
      <c r="AG2647" s="85">
        <v>36.831000000000003</v>
      </c>
      <c r="AH2647" s="85">
        <f t="shared" si="620"/>
        <v>0</v>
      </c>
      <c r="AI2647" s="86">
        <f t="shared" si="621"/>
        <v>15688</v>
      </c>
      <c r="AJ2647" s="86">
        <f t="shared" si="622"/>
        <v>2764</v>
      </c>
      <c r="AK2647" s="122"/>
      <c r="AL2647" s="85">
        <v>122.77</v>
      </c>
      <c r="AM2647" s="85">
        <v>24</v>
      </c>
      <c r="AN2647" s="124">
        <f t="shared" si="615"/>
        <v>73.661999999999992</v>
      </c>
      <c r="AO2647" s="86">
        <f t="shared" si="623"/>
        <v>7072</v>
      </c>
      <c r="AP2647" s="85">
        <v>0</v>
      </c>
      <c r="AQ2647" s="85">
        <v>36.831000000000003</v>
      </c>
      <c r="AR2647" s="85">
        <f t="shared" si="624"/>
        <v>0</v>
      </c>
      <c r="AS2647" s="86">
        <f t="shared" si="626"/>
        <v>15688</v>
      </c>
      <c r="AT2647" s="170">
        <f t="shared" si="627"/>
        <v>0</v>
      </c>
      <c r="AU2647" s="86">
        <v>15688</v>
      </c>
      <c r="AV2647" s="170">
        <f t="shared" si="625"/>
        <v>0</v>
      </c>
    </row>
    <row r="2648" spans="1:48" s="73" customFormat="1" ht="30" x14ac:dyDescent="0.2">
      <c r="A2648" s="10" t="s">
        <v>555</v>
      </c>
      <c r="B2648" s="14" t="s">
        <v>36</v>
      </c>
      <c r="C2648" s="14" t="s">
        <v>37</v>
      </c>
      <c r="D2648" s="14" t="s">
        <v>8264</v>
      </c>
      <c r="E2648" s="58">
        <v>332933</v>
      </c>
      <c r="F2648" s="15" t="s">
        <v>8265</v>
      </c>
      <c r="G2648" s="15" t="s">
        <v>6696</v>
      </c>
      <c r="H2648" s="16">
        <v>100014069</v>
      </c>
      <c r="I2648" s="62">
        <v>710040768</v>
      </c>
      <c r="J2648" s="13">
        <v>710040768</v>
      </c>
      <c r="K2648" s="15" t="s">
        <v>48</v>
      </c>
      <c r="L2648" s="12" t="s">
        <v>555</v>
      </c>
      <c r="M2648" s="15" t="s">
        <v>8076</v>
      </c>
      <c r="N2648" s="49">
        <v>9301</v>
      </c>
      <c r="O2648" s="15" t="s">
        <v>8266</v>
      </c>
      <c r="P2648" s="15" t="s">
        <v>8267</v>
      </c>
      <c r="Q2648" s="48">
        <v>544051</v>
      </c>
      <c r="R2648" s="11" t="s">
        <v>45</v>
      </c>
      <c r="S2648" s="120">
        <v>20984</v>
      </c>
      <c r="T2648" s="85">
        <v>107.03</v>
      </c>
      <c r="U2648" s="86">
        <v>37</v>
      </c>
      <c r="V2648" s="123">
        <v>46.825625000000002</v>
      </c>
      <c r="W2648" s="85">
        <f t="shared" si="616"/>
        <v>13860</v>
      </c>
      <c r="X2648" s="86">
        <v>1</v>
      </c>
      <c r="Y2648" s="85">
        <v>16.054500000000001</v>
      </c>
      <c r="Z2648" s="86">
        <f t="shared" si="617"/>
        <v>128</v>
      </c>
      <c r="AA2648" s="86">
        <f t="shared" si="618"/>
        <v>13988</v>
      </c>
      <c r="AB2648" s="85">
        <v>122.77</v>
      </c>
      <c r="AC2648" s="85">
        <v>33</v>
      </c>
      <c r="AD2648" s="124">
        <f t="shared" si="614"/>
        <v>73.661999999999992</v>
      </c>
      <c r="AE2648" s="86">
        <f t="shared" si="619"/>
        <v>9723</v>
      </c>
      <c r="AF2648" s="85">
        <v>1</v>
      </c>
      <c r="AG2648" s="85">
        <v>36.831000000000003</v>
      </c>
      <c r="AH2648" s="85">
        <f t="shared" si="620"/>
        <v>147</v>
      </c>
      <c r="AI2648" s="86">
        <f t="shared" si="621"/>
        <v>23858</v>
      </c>
      <c r="AJ2648" s="86">
        <f t="shared" si="622"/>
        <v>2874</v>
      </c>
      <c r="AK2648" s="122"/>
      <c r="AL2648" s="85">
        <v>122.77</v>
      </c>
      <c r="AM2648" s="85">
        <v>33</v>
      </c>
      <c r="AN2648" s="124">
        <f t="shared" si="615"/>
        <v>73.661999999999992</v>
      </c>
      <c r="AO2648" s="86">
        <f t="shared" si="623"/>
        <v>9723</v>
      </c>
      <c r="AP2648" s="85">
        <v>1</v>
      </c>
      <c r="AQ2648" s="85">
        <v>36.831000000000003</v>
      </c>
      <c r="AR2648" s="85">
        <f t="shared" si="624"/>
        <v>147</v>
      </c>
      <c r="AS2648" s="86">
        <f t="shared" si="626"/>
        <v>23858</v>
      </c>
      <c r="AT2648" s="170">
        <f t="shared" si="627"/>
        <v>0</v>
      </c>
      <c r="AU2648" s="86">
        <v>23858</v>
      </c>
      <c r="AV2648" s="170">
        <f t="shared" si="625"/>
        <v>0</v>
      </c>
    </row>
    <row r="2649" spans="1:48" s="73" customFormat="1" ht="30" x14ac:dyDescent="0.2">
      <c r="A2649" s="10" t="s">
        <v>555</v>
      </c>
      <c r="B2649" s="14" t="s">
        <v>36</v>
      </c>
      <c r="C2649" s="14" t="s">
        <v>37</v>
      </c>
      <c r="D2649" s="14" t="s">
        <v>8283</v>
      </c>
      <c r="E2649" s="58">
        <v>332275</v>
      </c>
      <c r="F2649" s="15" t="s">
        <v>8284</v>
      </c>
      <c r="G2649" s="15" t="s">
        <v>6696</v>
      </c>
      <c r="H2649" s="16">
        <v>100013842</v>
      </c>
      <c r="I2649" s="62">
        <v>710033532</v>
      </c>
      <c r="J2649" s="13">
        <v>710033532</v>
      </c>
      <c r="K2649" s="15" t="s">
        <v>48</v>
      </c>
      <c r="L2649" s="12" t="s">
        <v>555</v>
      </c>
      <c r="M2649" s="15" t="s">
        <v>8076</v>
      </c>
      <c r="N2649" s="49">
        <v>9434</v>
      </c>
      <c r="O2649" s="15" t="s">
        <v>8285</v>
      </c>
      <c r="P2649" s="15" t="s">
        <v>8287</v>
      </c>
      <c r="Q2649" s="48">
        <v>544094</v>
      </c>
      <c r="R2649" s="11" t="s">
        <v>45</v>
      </c>
      <c r="S2649" s="120">
        <v>10114</v>
      </c>
      <c r="T2649" s="85">
        <v>107.03</v>
      </c>
      <c r="U2649" s="86">
        <v>18</v>
      </c>
      <c r="V2649" s="123">
        <v>46.825625000000002</v>
      </c>
      <c r="W2649" s="85">
        <f t="shared" si="616"/>
        <v>6743</v>
      </c>
      <c r="X2649" s="86">
        <v>0</v>
      </c>
      <c r="Y2649" s="85">
        <v>16.054500000000001</v>
      </c>
      <c r="Z2649" s="86">
        <f t="shared" si="617"/>
        <v>0</v>
      </c>
      <c r="AA2649" s="86">
        <f t="shared" si="618"/>
        <v>6743</v>
      </c>
      <c r="AB2649" s="85">
        <v>122.77</v>
      </c>
      <c r="AC2649" s="85">
        <v>23</v>
      </c>
      <c r="AD2649" s="124">
        <f t="shared" si="614"/>
        <v>73.661999999999992</v>
      </c>
      <c r="AE2649" s="86">
        <f t="shared" si="619"/>
        <v>6777</v>
      </c>
      <c r="AF2649" s="85">
        <v>0</v>
      </c>
      <c r="AG2649" s="85">
        <v>36.831000000000003</v>
      </c>
      <c r="AH2649" s="85">
        <f t="shared" si="620"/>
        <v>0</v>
      </c>
      <c r="AI2649" s="86">
        <f t="shared" si="621"/>
        <v>13520</v>
      </c>
      <c r="AJ2649" s="86">
        <f t="shared" si="622"/>
        <v>3406</v>
      </c>
      <c r="AK2649" s="122"/>
      <c r="AL2649" s="85">
        <v>122.77</v>
      </c>
      <c r="AM2649" s="85">
        <v>23</v>
      </c>
      <c r="AN2649" s="124">
        <f t="shared" si="615"/>
        <v>73.661999999999992</v>
      </c>
      <c r="AO2649" s="86">
        <f t="shared" si="623"/>
        <v>6777</v>
      </c>
      <c r="AP2649" s="85">
        <v>0</v>
      </c>
      <c r="AQ2649" s="85">
        <v>36.831000000000003</v>
      </c>
      <c r="AR2649" s="85">
        <f t="shared" si="624"/>
        <v>0</v>
      </c>
      <c r="AS2649" s="86">
        <f t="shared" si="626"/>
        <v>13520</v>
      </c>
      <c r="AT2649" s="170">
        <f t="shared" si="627"/>
        <v>0</v>
      </c>
      <c r="AU2649" s="86">
        <v>13520</v>
      </c>
      <c r="AV2649" s="170">
        <f t="shared" si="625"/>
        <v>0</v>
      </c>
    </row>
    <row r="2650" spans="1:48" s="73" customFormat="1" ht="30" x14ac:dyDescent="0.2">
      <c r="A2650" s="10" t="s">
        <v>555</v>
      </c>
      <c r="B2650" s="14" t="s">
        <v>36</v>
      </c>
      <c r="C2650" s="14" t="s">
        <v>37</v>
      </c>
      <c r="D2650" s="14" t="s">
        <v>8182</v>
      </c>
      <c r="E2650" s="58">
        <v>332844</v>
      </c>
      <c r="F2650" s="15" t="s">
        <v>8183</v>
      </c>
      <c r="G2650" s="15" t="s">
        <v>6696</v>
      </c>
      <c r="H2650" s="16">
        <v>100013995</v>
      </c>
      <c r="I2650" s="62">
        <v>710034016</v>
      </c>
      <c r="J2650" s="13">
        <v>710034016</v>
      </c>
      <c r="K2650" s="15" t="s">
        <v>48</v>
      </c>
      <c r="L2650" s="12" t="s">
        <v>555</v>
      </c>
      <c r="M2650" s="15" t="s">
        <v>8076</v>
      </c>
      <c r="N2650" s="49">
        <v>9433</v>
      </c>
      <c r="O2650" s="15" t="s">
        <v>8184</v>
      </c>
      <c r="P2650" s="15" t="s">
        <v>8185</v>
      </c>
      <c r="Q2650" s="48">
        <v>529150</v>
      </c>
      <c r="R2650" s="11" t="s">
        <v>45</v>
      </c>
      <c r="S2650" s="120">
        <v>5057</v>
      </c>
      <c r="T2650" s="85">
        <v>107.03</v>
      </c>
      <c r="U2650" s="86">
        <v>9</v>
      </c>
      <c r="V2650" s="123">
        <v>46.825625000000002</v>
      </c>
      <c r="W2650" s="85">
        <f t="shared" si="616"/>
        <v>3371</v>
      </c>
      <c r="X2650" s="86">
        <v>0</v>
      </c>
      <c r="Y2650" s="85">
        <v>16.054500000000001</v>
      </c>
      <c r="Z2650" s="86">
        <f t="shared" si="617"/>
        <v>0</v>
      </c>
      <c r="AA2650" s="86">
        <f t="shared" si="618"/>
        <v>3371</v>
      </c>
      <c r="AB2650" s="85">
        <v>122.77</v>
      </c>
      <c r="AC2650" s="85">
        <v>6</v>
      </c>
      <c r="AD2650" s="124">
        <f t="shared" si="614"/>
        <v>73.661999999999992</v>
      </c>
      <c r="AE2650" s="86">
        <f t="shared" si="619"/>
        <v>1768</v>
      </c>
      <c r="AF2650" s="85">
        <v>0</v>
      </c>
      <c r="AG2650" s="85">
        <v>36.831000000000003</v>
      </c>
      <c r="AH2650" s="85">
        <f t="shared" si="620"/>
        <v>0</v>
      </c>
      <c r="AI2650" s="86">
        <f t="shared" si="621"/>
        <v>5139</v>
      </c>
      <c r="AJ2650" s="86">
        <f t="shared" si="622"/>
        <v>82</v>
      </c>
      <c r="AK2650" s="122"/>
      <c r="AL2650" s="85">
        <v>122.77</v>
      </c>
      <c r="AM2650" s="85">
        <v>6</v>
      </c>
      <c r="AN2650" s="124">
        <f t="shared" si="615"/>
        <v>73.661999999999992</v>
      </c>
      <c r="AO2650" s="86">
        <f t="shared" si="623"/>
        <v>1768</v>
      </c>
      <c r="AP2650" s="85">
        <v>0</v>
      </c>
      <c r="AQ2650" s="85">
        <v>36.831000000000003</v>
      </c>
      <c r="AR2650" s="85">
        <f t="shared" si="624"/>
        <v>0</v>
      </c>
      <c r="AS2650" s="86">
        <f t="shared" si="626"/>
        <v>5139</v>
      </c>
      <c r="AT2650" s="170">
        <f t="shared" si="627"/>
        <v>0</v>
      </c>
      <c r="AU2650" s="86">
        <v>5139</v>
      </c>
      <c r="AV2650" s="170">
        <f t="shared" si="625"/>
        <v>0</v>
      </c>
    </row>
    <row r="2651" spans="1:48" s="73" customFormat="1" x14ac:dyDescent="0.2">
      <c r="A2651" s="10" t="s">
        <v>555</v>
      </c>
      <c r="B2651" s="14" t="s">
        <v>36</v>
      </c>
      <c r="C2651" s="14" t="s">
        <v>37</v>
      </c>
      <c r="D2651" s="14" t="s">
        <v>7402</v>
      </c>
      <c r="E2651" s="58">
        <v>327646</v>
      </c>
      <c r="F2651" s="15" t="s">
        <v>7403</v>
      </c>
      <c r="G2651" s="15" t="s">
        <v>6696</v>
      </c>
      <c r="H2651" s="16">
        <v>100012947</v>
      </c>
      <c r="I2651" s="62">
        <v>710029080</v>
      </c>
      <c r="J2651" s="13">
        <v>710029080</v>
      </c>
      <c r="K2651" s="15" t="s">
        <v>7416</v>
      </c>
      <c r="L2651" s="12" t="s">
        <v>555</v>
      </c>
      <c r="M2651" s="15" t="s">
        <v>6697</v>
      </c>
      <c r="N2651" s="49">
        <v>8001</v>
      </c>
      <c r="O2651" s="15" t="s">
        <v>7404</v>
      </c>
      <c r="P2651" s="15" t="s">
        <v>7417</v>
      </c>
      <c r="Q2651" s="48">
        <v>524140</v>
      </c>
      <c r="R2651" s="11" t="s">
        <v>45</v>
      </c>
      <c r="S2651" s="120">
        <v>8429</v>
      </c>
      <c r="T2651" s="85">
        <v>107.03</v>
      </c>
      <c r="U2651" s="86">
        <v>15</v>
      </c>
      <c r="V2651" s="123">
        <v>46.825625000000002</v>
      </c>
      <c r="W2651" s="85">
        <f t="shared" si="616"/>
        <v>5619</v>
      </c>
      <c r="X2651" s="86">
        <v>0</v>
      </c>
      <c r="Y2651" s="85">
        <v>16.054500000000001</v>
      </c>
      <c r="Z2651" s="86">
        <f t="shared" si="617"/>
        <v>0</v>
      </c>
      <c r="AA2651" s="86">
        <f t="shared" si="618"/>
        <v>5619</v>
      </c>
      <c r="AB2651" s="85">
        <v>122.77</v>
      </c>
      <c r="AC2651" s="85">
        <v>23</v>
      </c>
      <c r="AD2651" s="124">
        <f t="shared" si="614"/>
        <v>73.661999999999992</v>
      </c>
      <c r="AE2651" s="86">
        <f t="shared" si="619"/>
        <v>6777</v>
      </c>
      <c r="AF2651" s="85">
        <v>0</v>
      </c>
      <c r="AG2651" s="85">
        <v>36.831000000000003</v>
      </c>
      <c r="AH2651" s="85">
        <f t="shared" si="620"/>
        <v>0</v>
      </c>
      <c r="AI2651" s="86">
        <f t="shared" si="621"/>
        <v>12396</v>
      </c>
      <c r="AJ2651" s="86">
        <f t="shared" si="622"/>
        <v>3967</v>
      </c>
      <c r="AK2651" s="122"/>
      <c r="AL2651" s="85">
        <v>122.77</v>
      </c>
      <c r="AM2651" s="85">
        <v>23</v>
      </c>
      <c r="AN2651" s="124">
        <f t="shared" si="615"/>
        <v>73.661999999999992</v>
      </c>
      <c r="AO2651" s="86">
        <f t="shared" si="623"/>
        <v>6777</v>
      </c>
      <c r="AP2651" s="85">
        <v>0</v>
      </c>
      <c r="AQ2651" s="85">
        <v>36.831000000000003</v>
      </c>
      <c r="AR2651" s="85">
        <f t="shared" si="624"/>
        <v>0</v>
      </c>
      <c r="AS2651" s="86">
        <f t="shared" si="626"/>
        <v>12396</v>
      </c>
      <c r="AT2651" s="170">
        <f t="shared" si="627"/>
        <v>0</v>
      </c>
      <c r="AU2651" s="86">
        <v>12396</v>
      </c>
      <c r="AV2651" s="170">
        <f t="shared" si="625"/>
        <v>0</v>
      </c>
    </row>
    <row r="2652" spans="1:48" s="73" customFormat="1" ht="30" x14ac:dyDescent="0.2">
      <c r="A2652" s="10" t="s">
        <v>555</v>
      </c>
      <c r="B2652" s="14" t="s">
        <v>36</v>
      </c>
      <c r="C2652" s="14" t="s">
        <v>37</v>
      </c>
      <c r="D2652" s="14" t="s">
        <v>8186</v>
      </c>
      <c r="E2652" s="58">
        <v>332852</v>
      </c>
      <c r="F2652" s="15" t="s">
        <v>8187</v>
      </c>
      <c r="G2652" s="15" t="s">
        <v>6696</v>
      </c>
      <c r="H2652" s="16">
        <v>100013999</v>
      </c>
      <c r="I2652" s="62">
        <v>710034024</v>
      </c>
      <c r="J2652" s="13">
        <v>710034024</v>
      </c>
      <c r="K2652" s="15" t="s">
        <v>48</v>
      </c>
      <c r="L2652" s="12" t="s">
        <v>555</v>
      </c>
      <c r="M2652" s="15" t="s">
        <v>8076</v>
      </c>
      <c r="N2652" s="49">
        <v>9402</v>
      </c>
      <c r="O2652" s="15" t="s">
        <v>8188</v>
      </c>
      <c r="P2652" s="15" t="s">
        <v>8189</v>
      </c>
      <c r="Q2652" s="48">
        <v>529168</v>
      </c>
      <c r="R2652" s="11" t="s">
        <v>45</v>
      </c>
      <c r="S2652" s="120">
        <v>5057</v>
      </c>
      <c r="T2652" s="85">
        <v>107.03</v>
      </c>
      <c r="U2652" s="86">
        <v>9</v>
      </c>
      <c r="V2652" s="123">
        <v>46.825625000000002</v>
      </c>
      <c r="W2652" s="85">
        <f t="shared" si="616"/>
        <v>3371</v>
      </c>
      <c r="X2652" s="86">
        <v>0</v>
      </c>
      <c r="Y2652" s="85">
        <v>16.054500000000001</v>
      </c>
      <c r="Z2652" s="86">
        <f t="shared" si="617"/>
        <v>0</v>
      </c>
      <c r="AA2652" s="86">
        <f t="shared" si="618"/>
        <v>3371</v>
      </c>
      <c r="AB2652" s="85">
        <v>122.77</v>
      </c>
      <c r="AC2652" s="85">
        <v>9</v>
      </c>
      <c r="AD2652" s="124">
        <f t="shared" si="614"/>
        <v>73.661999999999992</v>
      </c>
      <c r="AE2652" s="86">
        <f t="shared" si="619"/>
        <v>2652</v>
      </c>
      <c r="AF2652" s="85">
        <v>2</v>
      </c>
      <c r="AG2652" s="85">
        <v>36.831000000000003</v>
      </c>
      <c r="AH2652" s="85">
        <f t="shared" si="620"/>
        <v>295</v>
      </c>
      <c r="AI2652" s="86">
        <f t="shared" si="621"/>
        <v>6318</v>
      </c>
      <c r="AJ2652" s="86">
        <f t="shared" si="622"/>
        <v>1261</v>
      </c>
      <c r="AK2652" s="122"/>
      <c r="AL2652" s="85">
        <v>122.77</v>
      </c>
      <c r="AM2652" s="85">
        <v>9</v>
      </c>
      <c r="AN2652" s="124">
        <f t="shared" si="615"/>
        <v>73.661999999999992</v>
      </c>
      <c r="AO2652" s="86">
        <f t="shared" si="623"/>
        <v>2652</v>
      </c>
      <c r="AP2652" s="85">
        <v>2</v>
      </c>
      <c r="AQ2652" s="85">
        <v>36.831000000000003</v>
      </c>
      <c r="AR2652" s="85">
        <f t="shared" si="624"/>
        <v>295</v>
      </c>
      <c r="AS2652" s="86">
        <f t="shared" si="626"/>
        <v>6318</v>
      </c>
      <c r="AT2652" s="170">
        <f t="shared" si="627"/>
        <v>0</v>
      </c>
      <c r="AU2652" s="86">
        <v>6318</v>
      </c>
      <c r="AV2652" s="170">
        <f t="shared" si="625"/>
        <v>0</v>
      </c>
    </row>
    <row r="2653" spans="1:48" s="73" customFormat="1" ht="45" x14ac:dyDescent="0.2">
      <c r="A2653" s="10" t="s">
        <v>555</v>
      </c>
      <c r="B2653" s="14" t="s">
        <v>36</v>
      </c>
      <c r="C2653" s="14" t="s">
        <v>37</v>
      </c>
      <c r="D2653" s="14" t="s">
        <v>7290</v>
      </c>
      <c r="E2653" s="58">
        <v>326500</v>
      </c>
      <c r="F2653" s="15" t="s">
        <v>7291</v>
      </c>
      <c r="G2653" s="15" t="s">
        <v>6696</v>
      </c>
      <c r="H2653" s="16">
        <v>100012084</v>
      </c>
      <c r="I2653" s="62">
        <v>710027788</v>
      </c>
      <c r="J2653" s="13">
        <v>37874187</v>
      </c>
      <c r="K2653" s="15" t="s">
        <v>92</v>
      </c>
      <c r="L2653" s="12" t="s">
        <v>555</v>
      </c>
      <c r="M2653" s="15" t="s">
        <v>7190</v>
      </c>
      <c r="N2653" s="49">
        <v>5902</v>
      </c>
      <c r="O2653" s="15" t="s">
        <v>7292</v>
      </c>
      <c r="P2653" s="15" t="s">
        <v>7293</v>
      </c>
      <c r="Q2653" s="48">
        <v>523810</v>
      </c>
      <c r="R2653" s="11" t="s">
        <v>45</v>
      </c>
      <c r="S2653" s="120">
        <v>11800</v>
      </c>
      <c r="T2653" s="85">
        <v>107.03</v>
      </c>
      <c r="U2653" s="86">
        <v>21</v>
      </c>
      <c r="V2653" s="123">
        <v>46.825625000000002</v>
      </c>
      <c r="W2653" s="85">
        <f t="shared" si="616"/>
        <v>7867</v>
      </c>
      <c r="X2653" s="86">
        <v>0</v>
      </c>
      <c r="Y2653" s="85">
        <v>16.054500000000001</v>
      </c>
      <c r="Z2653" s="86">
        <f t="shared" si="617"/>
        <v>0</v>
      </c>
      <c r="AA2653" s="86">
        <f t="shared" si="618"/>
        <v>7867</v>
      </c>
      <c r="AB2653" s="85">
        <v>122.77</v>
      </c>
      <c r="AC2653" s="85">
        <v>21</v>
      </c>
      <c r="AD2653" s="124">
        <f t="shared" ref="AD2653:AD2716" si="628">+AB2653*0.6</f>
        <v>73.661999999999992</v>
      </c>
      <c r="AE2653" s="86">
        <f t="shared" si="619"/>
        <v>6188</v>
      </c>
      <c r="AF2653" s="85">
        <v>0</v>
      </c>
      <c r="AG2653" s="85">
        <v>36.831000000000003</v>
      </c>
      <c r="AH2653" s="85">
        <f t="shared" si="620"/>
        <v>0</v>
      </c>
      <c r="AI2653" s="86">
        <f t="shared" si="621"/>
        <v>14055</v>
      </c>
      <c r="AJ2653" s="86">
        <f t="shared" si="622"/>
        <v>2255</v>
      </c>
      <c r="AK2653" s="122"/>
      <c r="AL2653" s="85">
        <v>122.77</v>
      </c>
      <c r="AM2653" s="85">
        <v>21</v>
      </c>
      <c r="AN2653" s="124">
        <f t="shared" ref="AN2653:AN2716" si="629">+AL2653*0.6</f>
        <v>73.661999999999992</v>
      </c>
      <c r="AO2653" s="86">
        <f t="shared" si="623"/>
        <v>6188</v>
      </c>
      <c r="AP2653" s="85">
        <v>0</v>
      </c>
      <c r="AQ2653" s="85">
        <v>36.831000000000003</v>
      </c>
      <c r="AR2653" s="85">
        <f t="shared" si="624"/>
        <v>0</v>
      </c>
      <c r="AS2653" s="86">
        <f t="shared" si="626"/>
        <v>14055</v>
      </c>
      <c r="AT2653" s="170">
        <f t="shared" si="627"/>
        <v>0</v>
      </c>
      <c r="AU2653" s="86">
        <v>14055</v>
      </c>
      <c r="AV2653" s="170">
        <f t="shared" si="625"/>
        <v>0</v>
      </c>
    </row>
    <row r="2654" spans="1:48" s="73" customFormat="1" ht="30" x14ac:dyDescent="0.2">
      <c r="A2654" s="10" t="s">
        <v>555</v>
      </c>
      <c r="B2654" s="14" t="s">
        <v>36</v>
      </c>
      <c r="C2654" s="14" t="s">
        <v>37</v>
      </c>
      <c r="D2654" s="14" t="s">
        <v>7110</v>
      </c>
      <c r="E2654" s="58">
        <v>323535</v>
      </c>
      <c r="F2654" s="15" t="s">
        <v>7111</v>
      </c>
      <c r="G2654" s="15" t="s">
        <v>6696</v>
      </c>
      <c r="H2654" s="16">
        <v>100011940</v>
      </c>
      <c r="I2654" s="62">
        <v>710024452</v>
      </c>
      <c r="J2654" s="13">
        <v>710024452</v>
      </c>
      <c r="K2654" s="15" t="s">
        <v>48</v>
      </c>
      <c r="L2654" s="12" t="s">
        <v>555</v>
      </c>
      <c r="M2654" s="15" t="s">
        <v>6968</v>
      </c>
      <c r="N2654" s="49">
        <v>6722</v>
      </c>
      <c r="O2654" s="15" t="s">
        <v>7112</v>
      </c>
      <c r="P2654" s="15" t="s">
        <v>7113</v>
      </c>
      <c r="Q2654" s="48">
        <v>520772</v>
      </c>
      <c r="R2654" s="11" t="s">
        <v>45</v>
      </c>
      <c r="S2654" s="120">
        <v>5250</v>
      </c>
      <c r="T2654" s="85">
        <v>107.03</v>
      </c>
      <c r="U2654" s="86">
        <v>9</v>
      </c>
      <c r="V2654" s="123">
        <v>46.825625000000002</v>
      </c>
      <c r="W2654" s="85">
        <f t="shared" si="616"/>
        <v>3371</v>
      </c>
      <c r="X2654" s="86">
        <v>1</v>
      </c>
      <c r="Y2654" s="85">
        <v>16.054500000000001</v>
      </c>
      <c r="Z2654" s="86">
        <f t="shared" si="617"/>
        <v>128</v>
      </c>
      <c r="AA2654" s="86">
        <f t="shared" si="618"/>
        <v>3499</v>
      </c>
      <c r="AB2654" s="85">
        <v>122.77</v>
      </c>
      <c r="AC2654" s="85">
        <v>4</v>
      </c>
      <c r="AD2654" s="124">
        <f t="shared" si="628"/>
        <v>73.661999999999992</v>
      </c>
      <c r="AE2654" s="86">
        <f t="shared" si="619"/>
        <v>1179</v>
      </c>
      <c r="AF2654" s="85">
        <v>1</v>
      </c>
      <c r="AG2654" s="85">
        <v>36.831000000000003</v>
      </c>
      <c r="AH2654" s="85">
        <f t="shared" si="620"/>
        <v>147</v>
      </c>
      <c r="AI2654" s="86">
        <f t="shared" si="621"/>
        <v>4825</v>
      </c>
      <c r="AJ2654" s="86">
        <f t="shared" si="622"/>
        <v>-425</v>
      </c>
      <c r="AK2654" s="122"/>
      <c r="AL2654" s="85">
        <v>122.77</v>
      </c>
      <c r="AM2654" s="85">
        <v>4</v>
      </c>
      <c r="AN2654" s="124">
        <f t="shared" si="629"/>
        <v>73.661999999999992</v>
      </c>
      <c r="AO2654" s="86">
        <f t="shared" si="623"/>
        <v>1179</v>
      </c>
      <c r="AP2654" s="85">
        <v>1</v>
      </c>
      <c r="AQ2654" s="85">
        <v>36.831000000000003</v>
      </c>
      <c r="AR2654" s="85">
        <f t="shared" si="624"/>
        <v>147</v>
      </c>
      <c r="AS2654" s="86">
        <f t="shared" si="626"/>
        <v>4825</v>
      </c>
      <c r="AT2654" s="170">
        <f t="shared" si="627"/>
        <v>0</v>
      </c>
      <c r="AU2654" s="86">
        <v>4825</v>
      </c>
      <c r="AV2654" s="170">
        <f t="shared" si="625"/>
        <v>0</v>
      </c>
    </row>
    <row r="2655" spans="1:48" s="73" customFormat="1" ht="45" x14ac:dyDescent="0.2">
      <c r="A2655" s="10" t="s">
        <v>555</v>
      </c>
      <c r="B2655" s="14" t="s">
        <v>36</v>
      </c>
      <c r="C2655" s="14" t="s">
        <v>37</v>
      </c>
      <c r="D2655" s="14" t="s">
        <v>6906</v>
      </c>
      <c r="E2655" s="58">
        <v>322571</v>
      </c>
      <c r="F2655" s="15" t="s">
        <v>6907</v>
      </c>
      <c r="G2655" s="15" t="s">
        <v>6696</v>
      </c>
      <c r="H2655" s="16">
        <v>100011684</v>
      </c>
      <c r="I2655" s="62">
        <v>710023715</v>
      </c>
      <c r="J2655" s="13">
        <v>37883658</v>
      </c>
      <c r="K2655" s="15" t="s">
        <v>105</v>
      </c>
      <c r="L2655" s="12" t="s">
        <v>555</v>
      </c>
      <c r="M2655" s="15" t="s">
        <v>556</v>
      </c>
      <c r="N2655" s="49">
        <v>8633</v>
      </c>
      <c r="O2655" s="15" t="s">
        <v>6908</v>
      </c>
      <c r="P2655" s="15" t="s">
        <v>6909</v>
      </c>
      <c r="Q2655" s="48">
        <v>519782</v>
      </c>
      <c r="R2655" s="11" t="s">
        <v>45</v>
      </c>
      <c r="S2655" s="120">
        <v>3371</v>
      </c>
      <c r="T2655" s="85">
        <v>107.03</v>
      </c>
      <c r="U2655" s="86">
        <v>6</v>
      </c>
      <c r="V2655" s="123">
        <v>46.825625000000002</v>
      </c>
      <c r="W2655" s="85">
        <f t="shared" si="616"/>
        <v>2248</v>
      </c>
      <c r="X2655" s="86">
        <v>0</v>
      </c>
      <c r="Y2655" s="85">
        <v>16.054500000000001</v>
      </c>
      <c r="Z2655" s="86">
        <f t="shared" si="617"/>
        <v>0</v>
      </c>
      <c r="AA2655" s="86">
        <f t="shared" si="618"/>
        <v>2248</v>
      </c>
      <c r="AB2655" s="85">
        <v>122.77</v>
      </c>
      <c r="AC2655" s="85">
        <v>5</v>
      </c>
      <c r="AD2655" s="124">
        <f t="shared" si="628"/>
        <v>73.661999999999992</v>
      </c>
      <c r="AE2655" s="86">
        <f t="shared" si="619"/>
        <v>1473</v>
      </c>
      <c r="AF2655" s="85">
        <v>0</v>
      </c>
      <c r="AG2655" s="85">
        <v>36.831000000000003</v>
      </c>
      <c r="AH2655" s="85">
        <f t="shared" si="620"/>
        <v>0</v>
      </c>
      <c r="AI2655" s="86">
        <f t="shared" si="621"/>
        <v>3721</v>
      </c>
      <c r="AJ2655" s="86">
        <f t="shared" si="622"/>
        <v>350</v>
      </c>
      <c r="AK2655" s="122"/>
      <c r="AL2655" s="85">
        <v>122.77</v>
      </c>
      <c r="AM2655" s="85">
        <v>5</v>
      </c>
      <c r="AN2655" s="124">
        <f t="shared" si="629"/>
        <v>73.661999999999992</v>
      </c>
      <c r="AO2655" s="86">
        <f t="shared" si="623"/>
        <v>1473</v>
      </c>
      <c r="AP2655" s="85">
        <v>0</v>
      </c>
      <c r="AQ2655" s="85">
        <v>36.831000000000003</v>
      </c>
      <c r="AR2655" s="85">
        <f t="shared" si="624"/>
        <v>0</v>
      </c>
      <c r="AS2655" s="86">
        <f t="shared" si="626"/>
        <v>3721</v>
      </c>
      <c r="AT2655" s="170">
        <f t="shared" si="627"/>
        <v>0</v>
      </c>
      <c r="AU2655" s="86">
        <v>3721</v>
      </c>
      <c r="AV2655" s="170">
        <f t="shared" si="625"/>
        <v>0</v>
      </c>
    </row>
    <row r="2656" spans="1:48" s="73" customFormat="1" x14ac:dyDescent="0.2">
      <c r="A2656" s="10" t="s">
        <v>555</v>
      </c>
      <c r="B2656" s="14" t="s">
        <v>36</v>
      </c>
      <c r="C2656" s="14" t="s">
        <v>37</v>
      </c>
      <c r="D2656" s="14" t="s">
        <v>6910</v>
      </c>
      <c r="E2656" s="58">
        <v>322580</v>
      </c>
      <c r="F2656" s="15" t="s">
        <v>6911</v>
      </c>
      <c r="G2656" s="15" t="s">
        <v>6696</v>
      </c>
      <c r="H2656" s="16">
        <v>100011686</v>
      </c>
      <c r="I2656" s="62">
        <v>710023723</v>
      </c>
      <c r="J2656" s="13">
        <v>710023723</v>
      </c>
      <c r="K2656" s="15" t="s">
        <v>48</v>
      </c>
      <c r="L2656" s="12" t="s">
        <v>555</v>
      </c>
      <c r="M2656" s="15" t="s">
        <v>556</v>
      </c>
      <c r="N2656" s="49">
        <v>8606</v>
      </c>
      <c r="O2656" s="15" t="s">
        <v>6912</v>
      </c>
      <c r="P2656" s="15" t="s">
        <v>6913</v>
      </c>
      <c r="Q2656" s="48">
        <v>519791</v>
      </c>
      <c r="R2656" s="11" t="s">
        <v>45</v>
      </c>
      <c r="S2656" s="120">
        <v>3388</v>
      </c>
      <c r="T2656" s="85">
        <v>107.03</v>
      </c>
      <c r="U2656" s="86">
        <v>5</v>
      </c>
      <c r="V2656" s="123">
        <v>46.825625000000002</v>
      </c>
      <c r="W2656" s="85">
        <f t="shared" si="616"/>
        <v>1873</v>
      </c>
      <c r="X2656" s="86">
        <v>3</v>
      </c>
      <c r="Y2656" s="85">
        <v>16.054500000000001</v>
      </c>
      <c r="Z2656" s="86">
        <f t="shared" si="617"/>
        <v>385</v>
      </c>
      <c r="AA2656" s="86">
        <f t="shared" si="618"/>
        <v>2258</v>
      </c>
      <c r="AB2656" s="85">
        <v>122.77</v>
      </c>
      <c r="AC2656" s="85">
        <v>6</v>
      </c>
      <c r="AD2656" s="124">
        <f t="shared" si="628"/>
        <v>73.661999999999992</v>
      </c>
      <c r="AE2656" s="86">
        <f t="shared" si="619"/>
        <v>1768</v>
      </c>
      <c r="AF2656" s="85">
        <v>2</v>
      </c>
      <c r="AG2656" s="85">
        <v>36.831000000000003</v>
      </c>
      <c r="AH2656" s="85">
        <f t="shared" si="620"/>
        <v>295</v>
      </c>
      <c r="AI2656" s="86">
        <f t="shared" si="621"/>
        <v>4321</v>
      </c>
      <c r="AJ2656" s="86">
        <f t="shared" si="622"/>
        <v>933</v>
      </c>
      <c r="AK2656" s="122"/>
      <c r="AL2656" s="85">
        <v>122.77</v>
      </c>
      <c r="AM2656" s="85">
        <v>6</v>
      </c>
      <c r="AN2656" s="124">
        <f t="shared" si="629"/>
        <v>73.661999999999992</v>
      </c>
      <c r="AO2656" s="86">
        <f t="shared" si="623"/>
        <v>1768</v>
      </c>
      <c r="AP2656" s="85">
        <v>2</v>
      </c>
      <c r="AQ2656" s="85">
        <v>36.831000000000003</v>
      </c>
      <c r="AR2656" s="85">
        <f t="shared" si="624"/>
        <v>295</v>
      </c>
      <c r="AS2656" s="86">
        <f t="shared" si="626"/>
        <v>4321</v>
      </c>
      <c r="AT2656" s="170">
        <f t="shared" si="627"/>
        <v>0</v>
      </c>
      <c r="AU2656" s="86">
        <v>4321</v>
      </c>
      <c r="AV2656" s="170">
        <f t="shared" si="625"/>
        <v>0</v>
      </c>
    </row>
    <row r="2657" spans="1:48" s="73" customFormat="1" ht="45" x14ac:dyDescent="0.2">
      <c r="A2657" s="10" t="s">
        <v>555</v>
      </c>
      <c r="B2657" s="14" t="s">
        <v>36</v>
      </c>
      <c r="C2657" s="14" t="s">
        <v>37</v>
      </c>
      <c r="D2657" s="14" t="s">
        <v>7159</v>
      </c>
      <c r="E2657" s="58">
        <v>323853</v>
      </c>
      <c r="F2657" s="15" t="s">
        <v>7160</v>
      </c>
      <c r="G2657" s="15" t="s">
        <v>6696</v>
      </c>
      <c r="H2657" s="16">
        <v>100013404</v>
      </c>
      <c r="I2657" s="62">
        <v>710024720</v>
      </c>
      <c r="J2657" s="13">
        <v>37873636</v>
      </c>
      <c r="K2657" s="15" t="s">
        <v>92</v>
      </c>
      <c r="L2657" s="12" t="s">
        <v>555</v>
      </c>
      <c r="M2657" s="15" t="s">
        <v>7001</v>
      </c>
      <c r="N2657" s="49">
        <v>6777</v>
      </c>
      <c r="O2657" s="15" t="s">
        <v>7161</v>
      </c>
      <c r="P2657" s="15" t="s">
        <v>7162</v>
      </c>
      <c r="Q2657" s="48">
        <v>521108</v>
      </c>
      <c r="R2657" s="11" t="s">
        <v>45</v>
      </c>
      <c r="S2657" s="120">
        <v>3371</v>
      </c>
      <c r="T2657" s="85">
        <v>107.03</v>
      </c>
      <c r="U2657" s="86">
        <v>6</v>
      </c>
      <c r="V2657" s="123">
        <v>46.825625000000002</v>
      </c>
      <c r="W2657" s="85">
        <f t="shared" si="616"/>
        <v>2248</v>
      </c>
      <c r="X2657" s="86">
        <v>0</v>
      </c>
      <c r="Y2657" s="85">
        <v>16.054500000000001</v>
      </c>
      <c r="Z2657" s="86">
        <f t="shared" si="617"/>
        <v>0</v>
      </c>
      <c r="AA2657" s="86">
        <f t="shared" si="618"/>
        <v>2248</v>
      </c>
      <c r="AB2657" s="85">
        <v>122.77</v>
      </c>
      <c r="AC2657" s="85">
        <v>4</v>
      </c>
      <c r="AD2657" s="124">
        <f t="shared" si="628"/>
        <v>73.661999999999992</v>
      </c>
      <c r="AE2657" s="86">
        <f t="shared" si="619"/>
        <v>1179</v>
      </c>
      <c r="AF2657" s="85">
        <v>0</v>
      </c>
      <c r="AG2657" s="85">
        <v>36.831000000000003</v>
      </c>
      <c r="AH2657" s="85">
        <f t="shared" si="620"/>
        <v>0</v>
      </c>
      <c r="AI2657" s="86">
        <f t="shared" si="621"/>
        <v>3427</v>
      </c>
      <c r="AJ2657" s="86">
        <f t="shared" si="622"/>
        <v>56</v>
      </c>
      <c r="AK2657" s="122"/>
      <c r="AL2657" s="85">
        <v>122.77</v>
      </c>
      <c r="AM2657" s="85">
        <v>4</v>
      </c>
      <c r="AN2657" s="124">
        <f t="shared" si="629"/>
        <v>73.661999999999992</v>
      </c>
      <c r="AO2657" s="86">
        <f t="shared" si="623"/>
        <v>1179</v>
      </c>
      <c r="AP2657" s="85">
        <v>0</v>
      </c>
      <c r="AQ2657" s="85">
        <v>36.831000000000003</v>
      </c>
      <c r="AR2657" s="85">
        <f t="shared" si="624"/>
        <v>0</v>
      </c>
      <c r="AS2657" s="86">
        <f t="shared" si="626"/>
        <v>3427</v>
      </c>
      <c r="AT2657" s="170">
        <f t="shared" si="627"/>
        <v>0</v>
      </c>
      <c r="AU2657" s="86">
        <v>3427</v>
      </c>
      <c r="AV2657" s="170">
        <f t="shared" si="625"/>
        <v>0</v>
      </c>
    </row>
    <row r="2658" spans="1:48" s="73" customFormat="1" ht="45" x14ac:dyDescent="0.2">
      <c r="A2658" s="10" t="s">
        <v>555</v>
      </c>
      <c r="B2658" s="14" t="s">
        <v>36</v>
      </c>
      <c r="C2658" s="14" t="s">
        <v>37</v>
      </c>
      <c r="D2658" s="14" t="s">
        <v>7390</v>
      </c>
      <c r="E2658" s="58">
        <v>326437</v>
      </c>
      <c r="F2658" s="15" t="s">
        <v>7391</v>
      </c>
      <c r="G2658" s="15" t="s">
        <v>6696</v>
      </c>
      <c r="H2658" s="16">
        <v>100012550</v>
      </c>
      <c r="I2658" s="62">
        <v>710027923</v>
      </c>
      <c r="J2658" s="13">
        <v>37873911</v>
      </c>
      <c r="K2658" s="15" t="s">
        <v>105</v>
      </c>
      <c r="L2658" s="12" t="s">
        <v>555</v>
      </c>
      <c r="M2658" s="15" t="s">
        <v>7169</v>
      </c>
      <c r="N2658" s="49">
        <v>5939</v>
      </c>
      <c r="O2658" s="15" t="s">
        <v>7392</v>
      </c>
      <c r="P2658" s="15" t="s">
        <v>7393</v>
      </c>
      <c r="Q2658" s="48">
        <v>524107</v>
      </c>
      <c r="R2658" s="11" t="s">
        <v>45</v>
      </c>
      <c r="S2658" s="120">
        <v>14048</v>
      </c>
      <c r="T2658" s="85">
        <v>107.03</v>
      </c>
      <c r="U2658" s="86">
        <v>25</v>
      </c>
      <c r="V2658" s="123">
        <v>46.825625000000002</v>
      </c>
      <c r="W2658" s="85">
        <f t="shared" si="616"/>
        <v>9365</v>
      </c>
      <c r="X2658" s="86">
        <v>0</v>
      </c>
      <c r="Y2658" s="85">
        <v>16.054500000000001</v>
      </c>
      <c r="Z2658" s="86">
        <f t="shared" si="617"/>
        <v>0</v>
      </c>
      <c r="AA2658" s="86">
        <f t="shared" si="618"/>
        <v>9365</v>
      </c>
      <c r="AB2658" s="85">
        <v>122.77</v>
      </c>
      <c r="AC2658" s="85">
        <v>12</v>
      </c>
      <c r="AD2658" s="124">
        <f t="shared" si="628"/>
        <v>73.661999999999992</v>
      </c>
      <c r="AE2658" s="86">
        <f t="shared" si="619"/>
        <v>3536</v>
      </c>
      <c r="AF2658" s="85">
        <v>0</v>
      </c>
      <c r="AG2658" s="85">
        <v>36.831000000000003</v>
      </c>
      <c r="AH2658" s="85">
        <f t="shared" si="620"/>
        <v>0</v>
      </c>
      <c r="AI2658" s="86">
        <f t="shared" si="621"/>
        <v>12901</v>
      </c>
      <c r="AJ2658" s="86">
        <f t="shared" si="622"/>
        <v>-1147</v>
      </c>
      <c r="AK2658" s="122"/>
      <c r="AL2658" s="85">
        <v>122.77</v>
      </c>
      <c r="AM2658" s="85">
        <v>12</v>
      </c>
      <c r="AN2658" s="124">
        <f t="shared" si="629"/>
        <v>73.661999999999992</v>
      </c>
      <c r="AO2658" s="86">
        <f t="shared" si="623"/>
        <v>3536</v>
      </c>
      <c r="AP2658" s="85">
        <v>0</v>
      </c>
      <c r="AQ2658" s="85">
        <v>36.831000000000003</v>
      </c>
      <c r="AR2658" s="85">
        <f t="shared" si="624"/>
        <v>0</v>
      </c>
      <c r="AS2658" s="86">
        <f t="shared" si="626"/>
        <v>12901</v>
      </c>
      <c r="AT2658" s="170">
        <f t="shared" si="627"/>
        <v>0</v>
      </c>
      <c r="AU2658" s="86">
        <v>12901</v>
      </c>
      <c r="AV2658" s="170">
        <f t="shared" si="625"/>
        <v>0</v>
      </c>
    </row>
    <row r="2659" spans="1:48" s="73" customFormat="1" x14ac:dyDescent="0.2">
      <c r="A2659" s="10" t="s">
        <v>555</v>
      </c>
      <c r="B2659" s="14" t="s">
        <v>36</v>
      </c>
      <c r="C2659" s="14" t="s">
        <v>37</v>
      </c>
      <c r="D2659" s="14" t="s">
        <v>7211</v>
      </c>
      <c r="E2659" s="58">
        <v>326224</v>
      </c>
      <c r="F2659" s="15" t="s">
        <v>7212</v>
      </c>
      <c r="G2659" s="15" t="s">
        <v>6696</v>
      </c>
      <c r="H2659" s="16">
        <v>100012379</v>
      </c>
      <c r="I2659" s="62">
        <v>710027320</v>
      </c>
      <c r="J2659" s="13">
        <v>710027320</v>
      </c>
      <c r="K2659" s="15" t="s">
        <v>48</v>
      </c>
      <c r="L2659" s="12" t="s">
        <v>555</v>
      </c>
      <c r="M2659" s="15" t="s">
        <v>7169</v>
      </c>
      <c r="N2659" s="49">
        <v>5916</v>
      </c>
      <c r="O2659" s="15" t="s">
        <v>7213</v>
      </c>
      <c r="P2659" s="15" t="s">
        <v>7214</v>
      </c>
      <c r="Q2659" s="48">
        <v>523518</v>
      </c>
      <c r="R2659" s="11" t="s">
        <v>45</v>
      </c>
      <c r="S2659" s="120">
        <v>27935</v>
      </c>
      <c r="T2659" s="85">
        <v>107.03</v>
      </c>
      <c r="U2659" s="86">
        <v>48</v>
      </c>
      <c r="V2659" s="123">
        <v>46.825625000000002</v>
      </c>
      <c r="W2659" s="85">
        <f t="shared" si="616"/>
        <v>17981</v>
      </c>
      <c r="X2659" s="86">
        <v>5</v>
      </c>
      <c r="Y2659" s="85">
        <v>16.054500000000001</v>
      </c>
      <c r="Z2659" s="86">
        <f t="shared" si="617"/>
        <v>642</v>
      </c>
      <c r="AA2659" s="86">
        <f t="shared" si="618"/>
        <v>18623</v>
      </c>
      <c r="AB2659" s="85">
        <v>122.77</v>
      </c>
      <c r="AC2659" s="85">
        <v>40</v>
      </c>
      <c r="AD2659" s="124">
        <f t="shared" si="628"/>
        <v>73.661999999999992</v>
      </c>
      <c r="AE2659" s="86">
        <f t="shared" si="619"/>
        <v>11786</v>
      </c>
      <c r="AF2659" s="85">
        <v>5</v>
      </c>
      <c r="AG2659" s="85">
        <v>36.831000000000003</v>
      </c>
      <c r="AH2659" s="85">
        <f t="shared" si="620"/>
        <v>737</v>
      </c>
      <c r="AI2659" s="86">
        <f t="shared" si="621"/>
        <v>31146</v>
      </c>
      <c r="AJ2659" s="86">
        <f t="shared" si="622"/>
        <v>3211</v>
      </c>
      <c r="AK2659" s="122"/>
      <c r="AL2659" s="85">
        <v>122.77</v>
      </c>
      <c r="AM2659" s="85">
        <v>40</v>
      </c>
      <c r="AN2659" s="124">
        <f t="shared" si="629"/>
        <v>73.661999999999992</v>
      </c>
      <c r="AO2659" s="86">
        <f t="shared" si="623"/>
        <v>11786</v>
      </c>
      <c r="AP2659" s="85">
        <v>5</v>
      </c>
      <c r="AQ2659" s="85">
        <v>36.831000000000003</v>
      </c>
      <c r="AR2659" s="85">
        <f t="shared" si="624"/>
        <v>737</v>
      </c>
      <c r="AS2659" s="86">
        <f t="shared" si="626"/>
        <v>31146</v>
      </c>
      <c r="AT2659" s="170">
        <f t="shared" si="627"/>
        <v>0</v>
      </c>
      <c r="AU2659" s="86">
        <v>31146</v>
      </c>
      <c r="AV2659" s="170">
        <f t="shared" si="625"/>
        <v>0</v>
      </c>
    </row>
    <row r="2660" spans="1:48" s="73" customFormat="1" ht="30" x14ac:dyDescent="0.2">
      <c r="A2660" s="10" t="s">
        <v>555</v>
      </c>
      <c r="B2660" s="14" t="s">
        <v>36</v>
      </c>
      <c r="C2660" s="14" t="s">
        <v>37</v>
      </c>
      <c r="D2660" s="14" t="s">
        <v>8190</v>
      </c>
      <c r="E2660" s="58">
        <v>332861</v>
      </c>
      <c r="F2660" s="15" t="s">
        <v>8191</v>
      </c>
      <c r="G2660" s="15" t="s">
        <v>6696</v>
      </c>
      <c r="H2660" s="16">
        <v>100014003</v>
      </c>
      <c r="I2660" s="62">
        <v>710034032</v>
      </c>
      <c r="J2660" s="13">
        <v>710034032</v>
      </c>
      <c r="K2660" s="15" t="s">
        <v>48</v>
      </c>
      <c r="L2660" s="12" t="s">
        <v>555</v>
      </c>
      <c r="M2660" s="15" t="s">
        <v>8076</v>
      </c>
      <c r="N2660" s="49">
        <v>9435</v>
      </c>
      <c r="O2660" s="15" t="s">
        <v>8192</v>
      </c>
      <c r="P2660" s="15" t="s">
        <v>8193</v>
      </c>
      <c r="Q2660" s="48">
        <v>529176</v>
      </c>
      <c r="R2660" s="11" t="s">
        <v>45</v>
      </c>
      <c r="S2660" s="120">
        <v>24001</v>
      </c>
      <c r="T2660" s="85">
        <v>107.03</v>
      </c>
      <c r="U2660" s="86">
        <v>41</v>
      </c>
      <c r="V2660" s="123">
        <v>46.825625000000002</v>
      </c>
      <c r="W2660" s="85">
        <f t="shared" si="616"/>
        <v>15359</v>
      </c>
      <c r="X2660" s="86">
        <v>5</v>
      </c>
      <c r="Y2660" s="85">
        <v>16.054500000000001</v>
      </c>
      <c r="Z2660" s="86">
        <f t="shared" si="617"/>
        <v>642</v>
      </c>
      <c r="AA2660" s="86">
        <f t="shared" si="618"/>
        <v>16001</v>
      </c>
      <c r="AB2660" s="85">
        <v>122.77</v>
      </c>
      <c r="AC2660" s="85">
        <v>32</v>
      </c>
      <c r="AD2660" s="124">
        <f t="shared" si="628"/>
        <v>73.661999999999992</v>
      </c>
      <c r="AE2660" s="86">
        <f t="shared" si="619"/>
        <v>9429</v>
      </c>
      <c r="AF2660" s="85">
        <v>0</v>
      </c>
      <c r="AG2660" s="85">
        <v>36.831000000000003</v>
      </c>
      <c r="AH2660" s="85">
        <f t="shared" si="620"/>
        <v>0</v>
      </c>
      <c r="AI2660" s="86">
        <f t="shared" si="621"/>
        <v>25430</v>
      </c>
      <c r="AJ2660" s="86">
        <f t="shared" si="622"/>
        <v>1429</v>
      </c>
      <c r="AK2660" s="122"/>
      <c r="AL2660" s="85">
        <v>122.77</v>
      </c>
      <c r="AM2660" s="85">
        <v>32</v>
      </c>
      <c r="AN2660" s="124">
        <f t="shared" si="629"/>
        <v>73.661999999999992</v>
      </c>
      <c r="AO2660" s="86">
        <f t="shared" si="623"/>
        <v>9429</v>
      </c>
      <c r="AP2660" s="85">
        <v>0</v>
      </c>
      <c r="AQ2660" s="85">
        <v>36.831000000000003</v>
      </c>
      <c r="AR2660" s="85">
        <f t="shared" si="624"/>
        <v>0</v>
      </c>
      <c r="AS2660" s="86">
        <f t="shared" si="626"/>
        <v>25430</v>
      </c>
      <c r="AT2660" s="170">
        <f t="shared" si="627"/>
        <v>0</v>
      </c>
      <c r="AU2660" s="86">
        <v>25430</v>
      </c>
      <c r="AV2660" s="170">
        <f t="shared" si="625"/>
        <v>0</v>
      </c>
    </row>
    <row r="2661" spans="1:48" s="73" customFormat="1" x14ac:dyDescent="0.2">
      <c r="A2661" s="10" t="s">
        <v>555</v>
      </c>
      <c r="B2661" s="14" t="s">
        <v>36</v>
      </c>
      <c r="C2661" s="14" t="s">
        <v>37</v>
      </c>
      <c r="D2661" s="14" t="s">
        <v>7402</v>
      </c>
      <c r="E2661" s="58">
        <v>327646</v>
      </c>
      <c r="F2661" s="15" t="s">
        <v>7403</v>
      </c>
      <c r="G2661" s="15" t="s">
        <v>6696</v>
      </c>
      <c r="H2661" s="16">
        <v>100012969</v>
      </c>
      <c r="I2661" s="62">
        <v>42085527</v>
      </c>
      <c r="J2661" s="13">
        <v>42085527</v>
      </c>
      <c r="K2661" s="15" t="s">
        <v>48</v>
      </c>
      <c r="L2661" s="12" t="s">
        <v>555</v>
      </c>
      <c r="M2661" s="15" t="s">
        <v>6697</v>
      </c>
      <c r="N2661" s="49">
        <v>8001</v>
      </c>
      <c r="O2661" s="15" t="s">
        <v>7404</v>
      </c>
      <c r="P2661" s="15" t="s">
        <v>7419</v>
      </c>
      <c r="Q2661" s="48">
        <v>524140</v>
      </c>
      <c r="R2661" s="11" t="s">
        <v>86</v>
      </c>
      <c r="S2661" s="120">
        <v>18543</v>
      </c>
      <c r="T2661" s="85">
        <v>107.03</v>
      </c>
      <c r="U2661" s="86">
        <v>33</v>
      </c>
      <c r="V2661" s="123">
        <v>46.825625000000002</v>
      </c>
      <c r="W2661" s="85">
        <f t="shared" ref="W2661:W2724" si="630">+ROUND(U2661*V2661*8,0)</f>
        <v>12362</v>
      </c>
      <c r="X2661" s="86">
        <v>0</v>
      </c>
      <c r="Y2661" s="85">
        <v>16.054500000000001</v>
      </c>
      <c r="Z2661" s="86">
        <f t="shared" ref="Z2661:Z2724" si="631">ROUND(X2661*Y2661*8,0)</f>
        <v>0</v>
      </c>
      <c r="AA2661" s="86">
        <f t="shared" si="618"/>
        <v>12362</v>
      </c>
      <c r="AB2661" s="85">
        <v>122.77</v>
      </c>
      <c r="AC2661" s="85">
        <v>33</v>
      </c>
      <c r="AD2661" s="124">
        <f t="shared" si="628"/>
        <v>73.661999999999992</v>
      </c>
      <c r="AE2661" s="86">
        <f t="shared" si="619"/>
        <v>9723</v>
      </c>
      <c r="AF2661" s="85">
        <v>0</v>
      </c>
      <c r="AG2661" s="85">
        <v>36.831000000000003</v>
      </c>
      <c r="AH2661" s="85">
        <f t="shared" si="620"/>
        <v>0</v>
      </c>
      <c r="AI2661" s="86">
        <f t="shared" si="621"/>
        <v>22085</v>
      </c>
      <c r="AJ2661" s="86">
        <f t="shared" si="622"/>
        <v>3542</v>
      </c>
      <c r="AK2661" s="122"/>
      <c r="AL2661" s="85">
        <v>122.77</v>
      </c>
      <c r="AM2661" s="85">
        <v>33</v>
      </c>
      <c r="AN2661" s="124">
        <f t="shared" si="629"/>
        <v>73.661999999999992</v>
      </c>
      <c r="AO2661" s="86">
        <f t="shared" si="623"/>
        <v>9723</v>
      </c>
      <c r="AP2661" s="85">
        <v>0</v>
      </c>
      <c r="AQ2661" s="85">
        <v>36.831000000000003</v>
      </c>
      <c r="AR2661" s="85">
        <f t="shared" si="624"/>
        <v>0</v>
      </c>
      <c r="AS2661" s="86">
        <f t="shared" si="626"/>
        <v>22085</v>
      </c>
      <c r="AT2661" s="170">
        <f t="shared" si="627"/>
        <v>0</v>
      </c>
      <c r="AU2661" s="86">
        <v>22085</v>
      </c>
      <c r="AV2661" s="170">
        <f t="shared" si="625"/>
        <v>0</v>
      </c>
    </row>
    <row r="2662" spans="1:48" s="73" customFormat="1" ht="45" x14ac:dyDescent="0.2">
      <c r="A2662" s="10" t="s">
        <v>555</v>
      </c>
      <c r="B2662" s="14" t="s">
        <v>36</v>
      </c>
      <c r="C2662" s="14" t="s">
        <v>37</v>
      </c>
      <c r="D2662" s="14" t="s">
        <v>7309</v>
      </c>
      <c r="E2662" s="58">
        <v>326551</v>
      </c>
      <c r="F2662" s="15" t="s">
        <v>7310</v>
      </c>
      <c r="G2662" s="15" t="s">
        <v>6696</v>
      </c>
      <c r="H2662" s="16">
        <v>100012112</v>
      </c>
      <c r="I2662" s="62">
        <v>710027850</v>
      </c>
      <c r="J2662" s="13">
        <v>37874217</v>
      </c>
      <c r="K2662" s="15" t="s">
        <v>7311</v>
      </c>
      <c r="L2662" s="12" t="s">
        <v>555</v>
      </c>
      <c r="M2662" s="15" t="s">
        <v>7190</v>
      </c>
      <c r="N2662" s="49">
        <v>5904</v>
      </c>
      <c r="O2662" s="15" t="s">
        <v>7312</v>
      </c>
      <c r="P2662" s="15" t="s">
        <v>7313</v>
      </c>
      <c r="Q2662" s="48">
        <v>523861</v>
      </c>
      <c r="R2662" s="11" t="s">
        <v>45</v>
      </c>
      <c r="S2662" s="120">
        <v>7867</v>
      </c>
      <c r="T2662" s="85">
        <v>107.03</v>
      </c>
      <c r="U2662" s="86">
        <v>14</v>
      </c>
      <c r="V2662" s="123">
        <v>46.825625000000002</v>
      </c>
      <c r="W2662" s="85">
        <f t="shared" si="630"/>
        <v>5244</v>
      </c>
      <c r="X2662" s="86">
        <v>0</v>
      </c>
      <c r="Y2662" s="85">
        <v>16.054500000000001</v>
      </c>
      <c r="Z2662" s="86">
        <f t="shared" si="631"/>
        <v>0</v>
      </c>
      <c r="AA2662" s="86">
        <f t="shared" si="618"/>
        <v>5244</v>
      </c>
      <c r="AB2662" s="85">
        <v>122.77</v>
      </c>
      <c r="AC2662" s="85">
        <v>11</v>
      </c>
      <c r="AD2662" s="124">
        <f t="shared" si="628"/>
        <v>73.661999999999992</v>
      </c>
      <c r="AE2662" s="86">
        <f t="shared" si="619"/>
        <v>3241</v>
      </c>
      <c r="AF2662" s="85">
        <v>0</v>
      </c>
      <c r="AG2662" s="85">
        <v>36.831000000000003</v>
      </c>
      <c r="AH2662" s="85">
        <f t="shared" si="620"/>
        <v>0</v>
      </c>
      <c r="AI2662" s="86">
        <f t="shared" si="621"/>
        <v>8485</v>
      </c>
      <c r="AJ2662" s="86">
        <f t="shared" si="622"/>
        <v>618</v>
      </c>
      <c r="AK2662" s="122"/>
      <c r="AL2662" s="85">
        <v>122.77</v>
      </c>
      <c r="AM2662" s="85">
        <v>11</v>
      </c>
      <c r="AN2662" s="124">
        <f t="shared" si="629"/>
        <v>73.661999999999992</v>
      </c>
      <c r="AO2662" s="86">
        <f t="shared" si="623"/>
        <v>3241</v>
      </c>
      <c r="AP2662" s="85">
        <v>0</v>
      </c>
      <c r="AQ2662" s="85">
        <v>36.831000000000003</v>
      </c>
      <c r="AR2662" s="85">
        <f t="shared" si="624"/>
        <v>0</v>
      </c>
      <c r="AS2662" s="86">
        <f t="shared" si="626"/>
        <v>8485</v>
      </c>
      <c r="AT2662" s="170">
        <f t="shared" si="627"/>
        <v>0</v>
      </c>
      <c r="AU2662" s="86">
        <v>8485</v>
      </c>
      <c r="AV2662" s="170">
        <f t="shared" si="625"/>
        <v>0</v>
      </c>
    </row>
    <row r="2663" spans="1:48" s="73" customFormat="1" x14ac:dyDescent="0.2">
      <c r="A2663" s="10" t="s">
        <v>555</v>
      </c>
      <c r="B2663" s="14" t="s">
        <v>36</v>
      </c>
      <c r="C2663" s="14" t="s">
        <v>37</v>
      </c>
      <c r="D2663" s="14" t="s">
        <v>7318</v>
      </c>
      <c r="E2663" s="58">
        <v>326577</v>
      </c>
      <c r="F2663" s="15" t="s">
        <v>7319</v>
      </c>
      <c r="G2663" s="15" t="s">
        <v>6696</v>
      </c>
      <c r="H2663" s="16">
        <v>100012114</v>
      </c>
      <c r="I2663" s="62">
        <v>710027877</v>
      </c>
      <c r="J2663" s="13">
        <v>710027877</v>
      </c>
      <c r="K2663" s="15" t="s">
        <v>48</v>
      </c>
      <c r="L2663" s="12" t="s">
        <v>555</v>
      </c>
      <c r="M2663" s="15" t="s">
        <v>7190</v>
      </c>
      <c r="N2663" s="49">
        <v>5952</v>
      </c>
      <c r="O2663" s="15" t="s">
        <v>7320</v>
      </c>
      <c r="P2663" s="15" t="s">
        <v>7321</v>
      </c>
      <c r="Q2663" s="48">
        <v>523887</v>
      </c>
      <c r="R2663" s="11" t="s">
        <v>45</v>
      </c>
      <c r="S2663" s="120">
        <v>4495</v>
      </c>
      <c r="T2663" s="85">
        <v>107.03</v>
      </c>
      <c r="U2663" s="86">
        <v>8</v>
      </c>
      <c r="V2663" s="123">
        <v>46.825625000000002</v>
      </c>
      <c r="W2663" s="85">
        <f t="shared" si="630"/>
        <v>2997</v>
      </c>
      <c r="X2663" s="86">
        <v>0</v>
      </c>
      <c r="Y2663" s="85">
        <v>16.054500000000001</v>
      </c>
      <c r="Z2663" s="86">
        <f t="shared" si="631"/>
        <v>0</v>
      </c>
      <c r="AA2663" s="86">
        <f t="shared" si="618"/>
        <v>2997</v>
      </c>
      <c r="AB2663" s="85">
        <v>122.77</v>
      </c>
      <c r="AC2663" s="85">
        <v>8</v>
      </c>
      <c r="AD2663" s="124">
        <f t="shared" si="628"/>
        <v>73.661999999999992</v>
      </c>
      <c r="AE2663" s="86">
        <f t="shared" si="619"/>
        <v>2357</v>
      </c>
      <c r="AF2663" s="85">
        <v>0</v>
      </c>
      <c r="AG2663" s="85">
        <v>36.831000000000003</v>
      </c>
      <c r="AH2663" s="85">
        <f t="shared" si="620"/>
        <v>0</v>
      </c>
      <c r="AI2663" s="86">
        <f t="shared" si="621"/>
        <v>5354</v>
      </c>
      <c r="AJ2663" s="86">
        <f t="shared" si="622"/>
        <v>859</v>
      </c>
      <c r="AK2663" s="122"/>
      <c r="AL2663" s="85">
        <v>122.77</v>
      </c>
      <c r="AM2663" s="85">
        <v>8</v>
      </c>
      <c r="AN2663" s="124">
        <f t="shared" si="629"/>
        <v>73.661999999999992</v>
      </c>
      <c r="AO2663" s="86">
        <f t="shared" si="623"/>
        <v>2357</v>
      </c>
      <c r="AP2663" s="85">
        <v>0</v>
      </c>
      <c r="AQ2663" s="85">
        <v>36.831000000000003</v>
      </c>
      <c r="AR2663" s="85">
        <f t="shared" si="624"/>
        <v>0</v>
      </c>
      <c r="AS2663" s="86">
        <f t="shared" si="626"/>
        <v>5354</v>
      </c>
      <c r="AT2663" s="170">
        <f t="shared" si="627"/>
        <v>0</v>
      </c>
      <c r="AU2663" s="86">
        <v>5354</v>
      </c>
      <c r="AV2663" s="170">
        <f t="shared" si="625"/>
        <v>0</v>
      </c>
    </row>
    <row r="2664" spans="1:48" s="73" customFormat="1" x14ac:dyDescent="0.2">
      <c r="A2664" s="10" t="s">
        <v>555</v>
      </c>
      <c r="B2664" s="14" t="s">
        <v>36</v>
      </c>
      <c r="C2664" s="14" t="s">
        <v>37</v>
      </c>
      <c r="D2664" s="14" t="s">
        <v>8037</v>
      </c>
      <c r="E2664" s="58">
        <v>330981</v>
      </c>
      <c r="F2664" s="15" t="s">
        <v>8038</v>
      </c>
      <c r="G2664" s="15" t="s">
        <v>6696</v>
      </c>
      <c r="H2664" s="16">
        <v>100013620</v>
      </c>
      <c r="I2664" s="62">
        <v>710032226</v>
      </c>
      <c r="J2664" s="13">
        <v>710032226</v>
      </c>
      <c r="K2664" s="15" t="s">
        <v>48</v>
      </c>
      <c r="L2664" s="12" t="s">
        <v>555</v>
      </c>
      <c r="M2664" s="15" t="s">
        <v>7959</v>
      </c>
      <c r="N2664" s="49">
        <v>9023</v>
      </c>
      <c r="O2664" s="15" t="s">
        <v>8039</v>
      </c>
      <c r="P2664" s="15" t="s">
        <v>8040</v>
      </c>
      <c r="Q2664" s="48">
        <v>527823</v>
      </c>
      <c r="R2664" s="11" t="s">
        <v>45</v>
      </c>
      <c r="S2664" s="120">
        <v>2248</v>
      </c>
      <c r="T2664" s="85">
        <v>107.03</v>
      </c>
      <c r="U2664" s="86">
        <v>4</v>
      </c>
      <c r="V2664" s="123">
        <v>46.825625000000002</v>
      </c>
      <c r="W2664" s="85">
        <f t="shared" si="630"/>
        <v>1498</v>
      </c>
      <c r="X2664" s="86">
        <v>0</v>
      </c>
      <c r="Y2664" s="85">
        <v>16.054500000000001</v>
      </c>
      <c r="Z2664" s="86">
        <f t="shared" si="631"/>
        <v>0</v>
      </c>
      <c r="AA2664" s="86">
        <f t="shared" si="618"/>
        <v>1498</v>
      </c>
      <c r="AB2664" s="85">
        <v>122.77</v>
      </c>
      <c r="AC2664" s="85">
        <v>2</v>
      </c>
      <c r="AD2664" s="124">
        <f t="shared" si="628"/>
        <v>73.661999999999992</v>
      </c>
      <c r="AE2664" s="86">
        <f t="shared" si="619"/>
        <v>589</v>
      </c>
      <c r="AF2664" s="85">
        <v>0</v>
      </c>
      <c r="AG2664" s="85">
        <v>36.831000000000003</v>
      </c>
      <c r="AH2664" s="85">
        <f t="shared" si="620"/>
        <v>0</v>
      </c>
      <c r="AI2664" s="86">
        <f t="shared" si="621"/>
        <v>2087</v>
      </c>
      <c r="AJ2664" s="86">
        <f t="shared" si="622"/>
        <v>-161</v>
      </c>
      <c r="AK2664" s="122"/>
      <c r="AL2664" s="85">
        <v>122.77</v>
      </c>
      <c r="AM2664" s="85">
        <v>2</v>
      </c>
      <c r="AN2664" s="124">
        <f t="shared" si="629"/>
        <v>73.661999999999992</v>
      </c>
      <c r="AO2664" s="86">
        <f t="shared" si="623"/>
        <v>589</v>
      </c>
      <c r="AP2664" s="85">
        <v>0</v>
      </c>
      <c r="AQ2664" s="85">
        <v>36.831000000000003</v>
      </c>
      <c r="AR2664" s="85">
        <f t="shared" si="624"/>
        <v>0</v>
      </c>
      <c r="AS2664" s="86">
        <f t="shared" si="626"/>
        <v>2087</v>
      </c>
      <c r="AT2664" s="170">
        <f t="shared" si="627"/>
        <v>0</v>
      </c>
      <c r="AU2664" s="86">
        <v>2087</v>
      </c>
      <c r="AV2664" s="170">
        <f t="shared" si="625"/>
        <v>0</v>
      </c>
    </row>
    <row r="2665" spans="1:48" s="73" customFormat="1" x14ac:dyDescent="0.2">
      <c r="A2665" s="10" t="s">
        <v>555</v>
      </c>
      <c r="B2665" s="14" t="s">
        <v>36</v>
      </c>
      <c r="C2665" s="14" t="s">
        <v>37</v>
      </c>
      <c r="D2665" s="14" t="s">
        <v>6914</v>
      </c>
      <c r="E2665" s="58">
        <v>322601</v>
      </c>
      <c r="F2665" s="15" t="s">
        <v>6915</v>
      </c>
      <c r="G2665" s="15" t="s">
        <v>6696</v>
      </c>
      <c r="H2665" s="16">
        <v>100011689</v>
      </c>
      <c r="I2665" s="62">
        <v>710023731</v>
      </c>
      <c r="J2665" s="13">
        <v>710023731</v>
      </c>
      <c r="K2665" s="15" t="s">
        <v>48</v>
      </c>
      <c r="L2665" s="12" t="s">
        <v>555</v>
      </c>
      <c r="M2665" s="15" t="s">
        <v>556</v>
      </c>
      <c r="N2665" s="49">
        <v>8633</v>
      </c>
      <c r="O2665" s="15" t="s">
        <v>6916</v>
      </c>
      <c r="P2665" s="15" t="s">
        <v>6917</v>
      </c>
      <c r="Q2665" s="48">
        <v>519812</v>
      </c>
      <c r="R2665" s="11" t="s">
        <v>45</v>
      </c>
      <c r="S2665" s="120">
        <v>1686</v>
      </c>
      <c r="T2665" s="85">
        <v>107.03</v>
      </c>
      <c r="U2665" s="86">
        <v>3</v>
      </c>
      <c r="V2665" s="123">
        <v>46.825625000000002</v>
      </c>
      <c r="W2665" s="85">
        <f t="shared" si="630"/>
        <v>1124</v>
      </c>
      <c r="X2665" s="86">
        <v>0</v>
      </c>
      <c r="Y2665" s="85">
        <v>16.054500000000001</v>
      </c>
      <c r="Z2665" s="86">
        <f t="shared" si="631"/>
        <v>0</v>
      </c>
      <c r="AA2665" s="86">
        <f t="shared" si="618"/>
        <v>1124</v>
      </c>
      <c r="AB2665" s="85">
        <v>122.77</v>
      </c>
      <c r="AC2665" s="85">
        <v>2</v>
      </c>
      <c r="AD2665" s="124">
        <f t="shared" si="628"/>
        <v>73.661999999999992</v>
      </c>
      <c r="AE2665" s="86">
        <f t="shared" si="619"/>
        <v>589</v>
      </c>
      <c r="AF2665" s="85">
        <v>0</v>
      </c>
      <c r="AG2665" s="85">
        <v>36.831000000000003</v>
      </c>
      <c r="AH2665" s="85">
        <f t="shared" si="620"/>
        <v>0</v>
      </c>
      <c r="AI2665" s="86">
        <f t="shared" si="621"/>
        <v>1713</v>
      </c>
      <c r="AJ2665" s="86">
        <f t="shared" si="622"/>
        <v>27</v>
      </c>
      <c r="AK2665" s="122"/>
      <c r="AL2665" s="85">
        <v>122.77</v>
      </c>
      <c r="AM2665" s="85">
        <v>2</v>
      </c>
      <c r="AN2665" s="124">
        <f t="shared" si="629"/>
        <v>73.661999999999992</v>
      </c>
      <c r="AO2665" s="86">
        <f t="shared" si="623"/>
        <v>589</v>
      </c>
      <c r="AP2665" s="85">
        <v>0</v>
      </c>
      <c r="AQ2665" s="85">
        <v>36.831000000000003</v>
      </c>
      <c r="AR2665" s="85">
        <f t="shared" si="624"/>
        <v>0</v>
      </c>
      <c r="AS2665" s="86">
        <f t="shared" si="626"/>
        <v>1713</v>
      </c>
      <c r="AT2665" s="170">
        <f t="shared" si="627"/>
        <v>0</v>
      </c>
      <c r="AU2665" s="86">
        <v>1713</v>
      </c>
      <c r="AV2665" s="170">
        <f t="shared" si="625"/>
        <v>0</v>
      </c>
    </row>
    <row r="2666" spans="1:48" s="73" customFormat="1" ht="30" x14ac:dyDescent="0.2">
      <c r="A2666" s="10" t="s">
        <v>555</v>
      </c>
      <c r="B2666" s="14" t="s">
        <v>36</v>
      </c>
      <c r="C2666" s="14" t="s">
        <v>37</v>
      </c>
      <c r="D2666" s="14" t="s">
        <v>10265</v>
      </c>
      <c r="E2666" s="58">
        <v>330183</v>
      </c>
      <c r="F2666" s="15" t="s">
        <v>10266</v>
      </c>
      <c r="G2666" s="15" t="s">
        <v>6696</v>
      </c>
      <c r="H2666" s="13">
        <v>100013544</v>
      </c>
      <c r="I2666" s="62">
        <v>710031807</v>
      </c>
      <c r="J2666" s="13">
        <v>710031807</v>
      </c>
      <c r="K2666" s="14" t="s">
        <v>48</v>
      </c>
      <c r="L2666" s="12" t="s">
        <v>555</v>
      </c>
      <c r="M2666" s="15" t="s">
        <v>7841</v>
      </c>
      <c r="N2666" s="53">
        <v>6533</v>
      </c>
      <c r="O2666" s="15" t="s">
        <v>10267</v>
      </c>
      <c r="P2666" s="15" t="s">
        <v>10268</v>
      </c>
      <c r="Q2666" s="48"/>
      <c r="R2666" s="11"/>
      <c r="S2666" s="120">
        <v>0</v>
      </c>
      <c r="T2666" s="85">
        <v>107.03</v>
      </c>
      <c r="U2666" s="86">
        <v>0</v>
      </c>
      <c r="V2666" s="123">
        <v>46.825625000000002</v>
      </c>
      <c r="W2666" s="85">
        <f t="shared" si="630"/>
        <v>0</v>
      </c>
      <c r="X2666" s="86">
        <v>0</v>
      </c>
      <c r="Y2666" s="85">
        <v>16.054500000000001</v>
      </c>
      <c r="Z2666" s="86">
        <f t="shared" si="631"/>
        <v>0</v>
      </c>
      <c r="AA2666" s="86">
        <f t="shared" si="618"/>
        <v>0</v>
      </c>
      <c r="AB2666" s="85">
        <v>122.77</v>
      </c>
      <c r="AC2666" s="85">
        <v>0</v>
      </c>
      <c r="AD2666" s="124">
        <f t="shared" si="628"/>
        <v>73.661999999999992</v>
      </c>
      <c r="AE2666" s="86">
        <f t="shared" si="619"/>
        <v>0</v>
      </c>
      <c r="AF2666" s="85">
        <v>0</v>
      </c>
      <c r="AG2666" s="85">
        <v>36.831000000000003</v>
      </c>
      <c r="AH2666" s="85">
        <f t="shared" si="620"/>
        <v>0</v>
      </c>
      <c r="AI2666" s="86">
        <f t="shared" si="621"/>
        <v>0</v>
      </c>
      <c r="AJ2666" s="86">
        <f t="shared" si="622"/>
        <v>0</v>
      </c>
      <c r="AK2666" s="122"/>
      <c r="AL2666" s="85">
        <v>122.77</v>
      </c>
      <c r="AM2666" s="85">
        <f>0</f>
        <v>0</v>
      </c>
      <c r="AN2666" s="124">
        <f t="shared" si="629"/>
        <v>73.661999999999992</v>
      </c>
      <c r="AO2666" s="86">
        <f t="shared" si="623"/>
        <v>0</v>
      </c>
      <c r="AP2666" s="85">
        <f>0</f>
        <v>0</v>
      </c>
      <c r="AQ2666" s="85">
        <v>36.831000000000003</v>
      </c>
      <c r="AR2666" s="85">
        <f t="shared" si="624"/>
        <v>0</v>
      </c>
      <c r="AS2666" s="86">
        <f t="shared" si="626"/>
        <v>0</v>
      </c>
      <c r="AT2666" s="170">
        <f t="shared" si="627"/>
        <v>0</v>
      </c>
      <c r="AU2666" s="86">
        <v>0</v>
      </c>
      <c r="AV2666" s="170">
        <f t="shared" si="625"/>
        <v>0</v>
      </c>
    </row>
    <row r="2667" spans="1:48" s="73" customFormat="1" ht="45" x14ac:dyDescent="0.2">
      <c r="A2667" s="10" t="s">
        <v>555</v>
      </c>
      <c r="B2667" s="14" t="s">
        <v>36</v>
      </c>
      <c r="C2667" s="14" t="s">
        <v>37</v>
      </c>
      <c r="D2667" s="14" t="s">
        <v>7322</v>
      </c>
      <c r="E2667" s="58">
        <v>326593</v>
      </c>
      <c r="F2667" s="15" t="s">
        <v>7323</v>
      </c>
      <c r="G2667" s="15" t="s">
        <v>6696</v>
      </c>
      <c r="H2667" s="16">
        <v>100012116</v>
      </c>
      <c r="I2667" s="62">
        <v>710027893</v>
      </c>
      <c r="J2667" s="13">
        <v>37874195</v>
      </c>
      <c r="K2667" s="15" t="s">
        <v>105</v>
      </c>
      <c r="L2667" s="12" t="s">
        <v>555</v>
      </c>
      <c r="M2667" s="15" t="s">
        <v>7190</v>
      </c>
      <c r="N2667" s="49">
        <v>5976</v>
      </c>
      <c r="O2667" s="15" t="s">
        <v>7324</v>
      </c>
      <c r="P2667" s="15" t="s">
        <v>7325</v>
      </c>
      <c r="Q2667" s="48">
        <v>523909</v>
      </c>
      <c r="R2667" s="11" t="s">
        <v>45</v>
      </c>
      <c r="S2667" s="120">
        <v>48886</v>
      </c>
      <c r="T2667" s="85">
        <v>107.03</v>
      </c>
      <c r="U2667" s="86">
        <v>87</v>
      </c>
      <c r="V2667" s="123">
        <v>46.825625000000002</v>
      </c>
      <c r="W2667" s="85">
        <f t="shared" si="630"/>
        <v>32591</v>
      </c>
      <c r="X2667" s="86">
        <v>0</v>
      </c>
      <c r="Y2667" s="85">
        <v>16.054500000000001</v>
      </c>
      <c r="Z2667" s="86">
        <f t="shared" si="631"/>
        <v>0</v>
      </c>
      <c r="AA2667" s="86">
        <f t="shared" si="618"/>
        <v>32591</v>
      </c>
      <c r="AB2667" s="85">
        <v>122.77</v>
      </c>
      <c r="AC2667" s="85">
        <v>86</v>
      </c>
      <c r="AD2667" s="124">
        <f t="shared" si="628"/>
        <v>73.661999999999992</v>
      </c>
      <c r="AE2667" s="86">
        <f t="shared" si="619"/>
        <v>25340</v>
      </c>
      <c r="AF2667" s="85">
        <v>0</v>
      </c>
      <c r="AG2667" s="85">
        <v>36.831000000000003</v>
      </c>
      <c r="AH2667" s="85">
        <f t="shared" si="620"/>
        <v>0</v>
      </c>
      <c r="AI2667" s="86">
        <f t="shared" si="621"/>
        <v>57931</v>
      </c>
      <c r="AJ2667" s="86">
        <f t="shared" si="622"/>
        <v>9045</v>
      </c>
      <c r="AK2667" s="122"/>
      <c r="AL2667" s="85">
        <v>122.77</v>
      </c>
      <c r="AM2667" s="85">
        <v>86</v>
      </c>
      <c r="AN2667" s="124">
        <f t="shared" si="629"/>
        <v>73.661999999999992</v>
      </c>
      <c r="AO2667" s="86">
        <f t="shared" si="623"/>
        <v>25340</v>
      </c>
      <c r="AP2667" s="85">
        <v>0</v>
      </c>
      <c r="AQ2667" s="85">
        <v>36.831000000000003</v>
      </c>
      <c r="AR2667" s="85">
        <f t="shared" si="624"/>
        <v>0</v>
      </c>
      <c r="AS2667" s="86">
        <f t="shared" si="626"/>
        <v>57931</v>
      </c>
      <c r="AT2667" s="170">
        <f t="shared" si="627"/>
        <v>0</v>
      </c>
      <c r="AU2667" s="86">
        <v>57931</v>
      </c>
      <c r="AV2667" s="170">
        <f t="shared" si="625"/>
        <v>0</v>
      </c>
    </row>
    <row r="2668" spans="1:48" s="73" customFormat="1" x14ac:dyDescent="0.2">
      <c r="A2668" s="10" t="s">
        <v>555</v>
      </c>
      <c r="B2668" s="14" t="s">
        <v>36</v>
      </c>
      <c r="C2668" s="14" t="s">
        <v>37</v>
      </c>
      <c r="D2668" s="14" t="s">
        <v>8041</v>
      </c>
      <c r="E2668" s="58">
        <v>330990</v>
      </c>
      <c r="F2668" s="15" t="s">
        <v>8042</v>
      </c>
      <c r="G2668" s="15" t="s">
        <v>6696</v>
      </c>
      <c r="H2668" s="16">
        <v>100013751</v>
      </c>
      <c r="I2668" s="62">
        <v>710032234</v>
      </c>
      <c r="J2668" s="13">
        <v>710032234</v>
      </c>
      <c r="K2668" s="15" t="s">
        <v>48</v>
      </c>
      <c r="L2668" s="12" t="s">
        <v>555</v>
      </c>
      <c r="M2668" s="15" t="s">
        <v>6748</v>
      </c>
      <c r="N2668" s="49">
        <v>9041</v>
      </c>
      <c r="O2668" s="15" t="s">
        <v>8043</v>
      </c>
      <c r="P2668" s="15" t="s">
        <v>8044</v>
      </c>
      <c r="Q2668" s="48">
        <v>527831</v>
      </c>
      <c r="R2668" s="11" t="s">
        <v>45</v>
      </c>
      <c r="S2668" s="120">
        <v>2810</v>
      </c>
      <c r="T2668" s="85">
        <v>107.03</v>
      </c>
      <c r="U2668" s="86">
        <v>5</v>
      </c>
      <c r="V2668" s="123">
        <v>46.825625000000002</v>
      </c>
      <c r="W2668" s="85">
        <f t="shared" si="630"/>
        <v>1873</v>
      </c>
      <c r="X2668" s="86">
        <v>0</v>
      </c>
      <c r="Y2668" s="85">
        <v>16.054500000000001</v>
      </c>
      <c r="Z2668" s="86">
        <f t="shared" si="631"/>
        <v>0</v>
      </c>
      <c r="AA2668" s="86">
        <f t="shared" si="618"/>
        <v>1873</v>
      </c>
      <c r="AB2668" s="85">
        <v>122.77</v>
      </c>
      <c r="AC2668" s="85">
        <v>5</v>
      </c>
      <c r="AD2668" s="124">
        <f t="shared" si="628"/>
        <v>73.661999999999992</v>
      </c>
      <c r="AE2668" s="86">
        <f t="shared" si="619"/>
        <v>1473</v>
      </c>
      <c r="AF2668" s="85">
        <v>0</v>
      </c>
      <c r="AG2668" s="85">
        <v>36.831000000000003</v>
      </c>
      <c r="AH2668" s="85">
        <f t="shared" si="620"/>
        <v>0</v>
      </c>
      <c r="AI2668" s="86">
        <f t="shared" si="621"/>
        <v>3346</v>
      </c>
      <c r="AJ2668" s="86">
        <f t="shared" si="622"/>
        <v>536</v>
      </c>
      <c r="AK2668" s="122"/>
      <c r="AL2668" s="85">
        <v>122.77</v>
      </c>
      <c r="AM2668" s="85">
        <v>5</v>
      </c>
      <c r="AN2668" s="124">
        <f t="shared" si="629"/>
        <v>73.661999999999992</v>
      </c>
      <c r="AO2668" s="86">
        <f t="shared" si="623"/>
        <v>1473</v>
      </c>
      <c r="AP2668" s="85">
        <v>0</v>
      </c>
      <c r="AQ2668" s="85">
        <v>36.831000000000003</v>
      </c>
      <c r="AR2668" s="85">
        <f t="shared" si="624"/>
        <v>0</v>
      </c>
      <c r="AS2668" s="86">
        <f t="shared" si="626"/>
        <v>3346</v>
      </c>
      <c r="AT2668" s="170">
        <f t="shared" si="627"/>
        <v>0</v>
      </c>
      <c r="AU2668" s="86">
        <v>3346</v>
      </c>
      <c r="AV2668" s="170">
        <f t="shared" si="625"/>
        <v>0</v>
      </c>
    </row>
    <row r="2669" spans="1:48" s="73" customFormat="1" x14ac:dyDescent="0.2">
      <c r="A2669" s="10" t="s">
        <v>555</v>
      </c>
      <c r="B2669" s="14" t="s">
        <v>36</v>
      </c>
      <c r="C2669" s="14" t="s">
        <v>37</v>
      </c>
      <c r="D2669" s="14" t="s">
        <v>8256</v>
      </c>
      <c r="E2669" s="58">
        <v>329673</v>
      </c>
      <c r="F2669" s="15" t="s">
        <v>8257</v>
      </c>
      <c r="G2669" s="15" t="s">
        <v>6696</v>
      </c>
      <c r="H2669" s="16">
        <v>100012310</v>
      </c>
      <c r="I2669" s="62">
        <v>710031459</v>
      </c>
      <c r="J2669" s="13">
        <v>710031459</v>
      </c>
      <c r="K2669" s="15" t="s">
        <v>48</v>
      </c>
      <c r="L2669" s="12" t="s">
        <v>555</v>
      </c>
      <c r="M2669" s="15" t="s">
        <v>7813</v>
      </c>
      <c r="N2669" s="49">
        <v>5304</v>
      </c>
      <c r="O2669" s="15" t="s">
        <v>8258</v>
      </c>
      <c r="P2669" s="15" t="s">
        <v>8259</v>
      </c>
      <c r="Q2669" s="48">
        <v>543641</v>
      </c>
      <c r="R2669" s="11" t="s">
        <v>45</v>
      </c>
      <c r="S2669" s="120">
        <v>5619</v>
      </c>
      <c r="T2669" s="85">
        <v>107.03</v>
      </c>
      <c r="U2669" s="86">
        <v>10</v>
      </c>
      <c r="V2669" s="123">
        <v>46.825625000000002</v>
      </c>
      <c r="W2669" s="85">
        <f t="shared" si="630"/>
        <v>3746</v>
      </c>
      <c r="X2669" s="86">
        <v>0</v>
      </c>
      <c r="Y2669" s="85">
        <v>16.054500000000001</v>
      </c>
      <c r="Z2669" s="86">
        <f t="shared" si="631"/>
        <v>0</v>
      </c>
      <c r="AA2669" s="86">
        <f t="shared" si="618"/>
        <v>3746</v>
      </c>
      <c r="AB2669" s="85">
        <v>122.77</v>
      </c>
      <c r="AC2669" s="85">
        <v>6</v>
      </c>
      <c r="AD2669" s="124">
        <f t="shared" si="628"/>
        <v>73.661999999999992</v>
      </c>
      <c r="AE2669" s="86">
        <f t="shared" si="619"/>
        <v>1768</v>
      </c>
      <c r="AF2669" s="85">
        <v>0</v>
      </c>
      <c r="AG2669" s="85">
        <v>36.831000000000003</v>
      </c>
      <c r="AH2669" s="85">
        <f t="shared" si="620"/>
        <v>0</v>
      </c>
      <c r="AI2669" s="86">
        <f t="shared" si="621"/>
        <v>5514</v>
      </c>
      <c r="AJ2669" s="86">
        <f t="shared" si="622"/>
        <v>-105</v>
      </c>
      <c r="AK2669" s="122"/>
      <c r="AL2669" s="85">
        <v>122.77</v>
      </c>
      <c r="AM2669" s="85">
        <v>6</v>
      </c>
      <c r="AN2669" s="124">
        <f t="shared" si="629"/>
        <v>73.661999999999992</v>
      </c>
      <c r="AO2669" s="86">
        <f t="shared" si="623"/>
        <v>1768</v>
      </c>
      <c r="AP2669" s="85">
        <v>0</v>
      </c>
      <c r="AQ2669" s="85">
        <v>36.831000000000003</v>
      </c>
      <c r="AR2669" s="85">
        <f t="shared" si="624"/>
        <v>0</v>
      </c>
      <c r="AS2669" s="86">
        <f t="shared" si="626"/>
        <v>5514</v>
      </c>
      <c r="AT2669" s="170">
        <f t="shared" si="627"/>
        <v>0</v>
      </c>
      <c r="AU2669" s="86">
        <v>5514</v>
      </c>
      <c r="AV2669" s="170">
        <f t="shared" si="625"/>
        <v>0</v>
      </c>
    </row>
    <row r="2670" spans="1:48" s="73" customFormat="1" x14ac:dyDescent="0.2">
      <c r="A2670" s="10" t="s">
        <v>555</v>
      </c>
      <c r="B2670" s="14" t="s">
        <v>36</v>
      </c>
      <c r="C2670" s="14" t="s">
        <v>37</v>
      </c>
      <c r="D2670" s="14" t="s">
        <v>10075</v>
      </c>
      <c r="E2670" s="58">
        <v>322610</v>
      </c>
      <c r="F2670" s="15" t="s">
        <v>10076</v>
      </c>
      <c r="G2670" s="15" t="s">
        <v>6696</v>
      </c>
      <c r="H2670" s="13">
        <v>100011693</v>
      </c>
      <c r="I2670" s="62">
        <v>710023740</v>
      </c>
      <c r="J2670" s="13">
        <v>710023740</v>
      </c>
      <c r="K2670" s="14" t="s">
        <v>48</v>
      </c>
      <c r="L2670" s="12" t="s">
        <v>555</v>
      </c>
      <c r="M2670" s="15" t="s">
        <v>556</v>
      </c>
      <c r="N2670" s="53">
        <v>8645</v>
      </c>
      <c r="O2670" s="15" t="s">
        <v>10077</v>
      </c>
      <c r="P2670" s="15" t="s">
        <v>10078</v>
      </c>
      <c r="Q2670" s="48" t="s">
        <v>10668</v>
      </c>
      <c r="R2670" s="11" t="s">
        <v>45</v>
      </c>
      <c r="S2670" s="120">
        <v>1124</v>
      </c>
      <c r="T2670" s="85">
        <v>107.03</v>
      </c>
      <c r="U2670" s="86">
        <v>2</v>
      </c>
      <c r="V2670" s="123">
        <v>46.825625000000002</v>
      </c>
      <c r="W2670" s="85">
        <f t="shared" si="630"/>
        <v>749</v>
      </c>
      <c r="X2670" s="86">
        <v>0</v>
      </c>
      <c r="Y2670" s="85">
        <v>16.054500000000001</v>
      </c>
      <c r="Z2670" s="86">
        <f t="shared" si="631"/>
        <v>0</v>
      </c>
      <c r="AA2670" s="86">
        <f t="shared" si="618"/>
        <v>749</v>
      </c>
      <c r="AB2670" s="85">
        <v>122.77</v>
      </c>
      <c r="AC2670" s="85">
        <v>5</v>
      </c>
      <c r="AD2670" s="124">
        <f t="shared" si="628"/>
        <v>73.661999999999992</v>
      </c>
      <c r="AE2670" s="86">
        <f t="shared" si="619"/>
        <v>1473</v>
      </c>
      <c r="AF2670" s="85">
        <v>0</v>
      </c>
      <c r="AG2670" s="85">
        <v>36.831000000000003</v>
      </c>
      <c r="AH2670" s="85">
        <f t="shared" si="620"/>
        <v>0</v>
      </c>
      <c r="AI2670" s="86">
        <f t="shared" si="621"/>
        <v>2222</v>
      </c>
      <c r="AJ2670" s="86">
        <f t="shared" si="622"/>
        <v>1098</v>
      </c>
      <c r="AK2670" s="122"/>
      <c r="AL2670" s="85">
        <v>122.77</v>
      </c>
      <c r="AM2670" s="85">
        <v>5</v>
      </c>
      <c r="AN2670" s="124">
        <f t="shared" si="629"/>
        <v>73.661999999999992</v>
      </c>
      <c r="AO2670" s="86">
        <f t="shared" si="623"/>
        <v>1473</v>
      </c>
      <c r="AP2670" s="85">
        <v>0</v>
      </c>
      <c r="AQ2670" s="85">
        <v>36.831000000000003</v>
      </c>
      <c r="AR2670" s="85">
        <f t="shared" si="624"/>
        <v>0</v>
      </c>
      <c r="AS2670" s="86">
        <f t="shared" si="626"/>
        <v>2222</v>
      </c>
      <c r="AT2670" s="170">
        <f t="shared" si="627"/>
        <v>0</v>
      </c>
      <c r="AU2670" s="86">
        <v>2222</v>
      </c>
      <c r="AV2670" s="170">
        <f t="shared" si="625"/>
        <v>0</v>
      </c>
    </row>
    <row r="2671" spans="1:48" s="73" customFormat="1" x14ac:dyDescent="0.2">
      <c r="A2671" s="10" t="s">
        <v>555</v>
      </c>
      <c r="B2671" s="14" t="s">
        <v>36</v>
      </c>
      <c r="C2671" s="14" t="s">
        <v>37</v>
      </c>
      <c r="D2671" s="14" t="s">
        <v>6918</v>
      </c>
      <c r="E2671" s="58">
        <v>322628</v>
      </c>
      <c r="F2671" s="15" t="s">
        <v>6919</v>
      </c>
      <c r="G2671" s="15" t="s">
        <v>6696</v>
      </c>
      <c r="H2671" s="16">
        <v>100011695</v>
      </c>
      <c r="I2671" s="62">
        <v>710023758</v>
      </c>
      <c r="J2671" s="13">
        <v>710023758</v>
      </c>
      <c r="K2671" s="15" t="s">
        <v>48</v>
      </c>
      <c r="L2671" s="12" t="s">
        <v>555</v>
      </c>
      <c r="M2671" s="15" t="s">
        <v>556</v>
      </c>
      <c r="N2671" s="49">
        <v>8602</v>
      </c>
      <c r="O2671" s="15" t="s">
        <v>6920</v>
      </c>
      <c r="P2671" s="15" t="s">
        <v>6921</v>
      </c>
      <c r="Q2671" s="48">
        <v>519839</v>
      </c>
      <c r="R2671" s="11" t="s">
        <v>45</v>
      </c>
      <c r="S2671" s="120">
        <v>5057</v>
      </c>
      <c r="T2671" s="85">
        <v>107.03</v>
      </c>
      <c r="U2671" s="86">
        <v>9</v>
      </c>
      <c r="V2671" s="123">
        <v>46.825625000000002</v>
      </c>
      <c r="W2671" s="85">
        <f t="shared" si="630"/>
        <v>3371</v>
      </c>
      <c r="X2671" s="86">
        <v>0</v>
      </c>
      <c r="Y2671" s="85">
        <v>16.054500000000001</v>
      </c>
      <c r="Z2671" s="86">
        <f t="shared" si="631"/>
        <v>0</v>
      </c>
      <c r="AA2671" s="86">
        <f t="shared" si="618"/>
        <v>3371</v>
      </c>
      <c r="AB2671" s="85">
        <v>122.77</v>
      </c>
      <c r="AC2671" s="85">
        <v>15</v>
      </c>
      <c r="AD2671" s="124">
        <f t="shared" si="628"/>
        <v>73.661999999999992</v>
      </c>
      <c r="AE2671" s="86">
        <f t="shared" si="619"/>
        <v>4420</v>
      </c>
      <c r="AF2671" s="85">
        <v>1</v>
      </c>
      <c r="AG2671" s="85">
        <v>36.831000000000003</v>
      </c>
      <c r="AH2671" s="85">
        <f t="shared" si="620"/>
        <v>147</v>
      </c>
      <c r="AI2671" s="86">
        <f t="shared" si="621"/>
        <v>7938</v>
      </c>
      <c r="AJ2671" s="86">
        <f t="shared" si="622"/>
        <v>2881</v>
      </c>
      <c r="AK2671" s="122"/>
      <c r="AL2671" s="85">
        <v>122.77</v>
      </c>
      <c r="AM2671" s="85">
        <v>15</v>
      </c>
      <c r="AN2671" s="124">
        <f t="shared" si="629"/>
        <v>73.661999999999992</v>
      </c>
      <c r="AO2671" s="86">
        <f t="shared" si="623"/>
        <v>4420</v>
      </c>
      <c r="AP2671" s="85">
        <v>1</v>
      </c>
      <c r="AQ2671" s="85">
        <v>36.831000000000003</v>
      </c>
      <c r="AR2671" s="85">
        <f t="shared" si="624"/>
        <v>147</v>
      </c>
      <c r="AS2671" s="86">
        <f t="shared" si="626"/>
        <v>7938</v>
      </c>
      <c r="AT2671" s="170">
        <f t="shared" si="627"/>
        <v>0</v>
      </c>
      <c r="AU2671" s="86">
        <v>7938</v>
      </c>
      <c r="AV2671" s="170">
        <f t="shared" si="625"/>
        <v>0</v>
      </c>
    </row>
    <row r="2672" spans="1:48" s="73" customFormat="1" ht="30" x14ac:dyDescent="0.2">
      <c r="A2672" s="10" t="s">
        <v>555</v>
      </c>
      <c r="B2672" s="14" t="s">
        <v>36</v>
      </c>
      <c r="C2672" s="14" t="s">
        <v>37</v>
      </c>
      <c r="D2672" s="14" t="s">
        <v>10269</v>
      </c>
      <c r="E2672" s="58">
        <v>330205</v>
      </c>
      <c r="F2672" s="15" t="s">
        <v>10270</v>
      </c>
      <c r="G2672" s="15" t="s">
        <v>6696</v>
      </c>
      <c r="H2672" s="13">
        <v>100013549</v>
      </c>
      <c r="I2672" s="62">
        <v>710031750</v>
      </c>
      <c r="J2672" s="13">
        <v>710031750</v>
      </c>
      <c r="K2672" s="14" t="s">
        <v>48</v>
      </c>
      <c r="L2672" s="12" t="s">
        <v>555</v>
      </c>
      <c r="M2672" s="15" t="s">
        <v>7841</v>
      </c>
      <c r="N2672" s="53">
        <v>6545</v>
      </c>
      <c r="O2672" s="15" t="s">
        <v>10271</v>
      </c>
      <c r="P2672" s="15" t="s">
        <v>10272</v>
      </c>
      <c r="Q2672" s="48"/>
      <c r="R2672" s="11"/>
      <c r="S2672" s="120">
        <v>0</v>
      </c>
      <c r="T2672" s="85">
        <v>107.03</v>
      </c>
      <c r="U2672" s="86">
        <v>0</v>
      </c>
      <c r="V2672" s="123">
        <v>46.825625000000002</v>
      </c>
      <c r="W2672" s="85">
        <f t="shared" si="630"/>
        <v>0</v>
      </c>
      <c r="X2672" s="86">
        <v>0</v>
      </c>
      <c r="Y2672" s="85">
        <v>16.054500000000001</v>
      </c>
      <c r="Z2672" s="86">
        <f t="shared" si="631"/>
        <v>0</v>
      </c>
      <c r="AA2672" s="86">
        <f t="shared" si="618"/>
        <v>0</v>
      </c>
      <c r="AB2672" s="85">
        <v>122.77</v>
      </c>
      <c r="AC2672" s="85">
        <v>0</v>
      </c>
      <c r="AD2672" s="124">
        <f t="shared" si="628"/>
        <v>73.661999999999992</v>
      </c>
      <c r="AE2672" s="86">
        <f t="shared" si="619"/>
        <v>0</v>
      </c>
      <c r="AF2672" s="85">
        <v>0</v>
      </c>
      <c r="AG2672" s="85">
        <v>36.831000000000003</v>
      </c>
      <c r="AH2672" s="85">
        <f t="shared" si="620"/>
        <v>0</v>
      </c>
      <c r="AI2672" s="86">
        <f t="shared" si="621"/>
        <v>0</v>
      </c>
      <c r="AJ2672" s="86">
        <f t="shared" si="622"/>
        <v>0</v>
      </c>
      <c r="AK2672" s="122"/>
      <c r="AL2672" s="85">
        <v>122.77</v>
      </c>
      <c r="AM2672" s="85">
        <f>0</f>
        <v>0</v>
      </c>
      <c r="AN2672" s="124">
        <f t="shared" si="629"/>
        <v>73.661999999999992</v>
      </c>
      <c r="AO2672" s="86">
        <f t="shared" si="623"/>
        <v>0</v>
      </c>
      <c r="AP2672" s="85">
        <f>0</f>
        <v>0</v>
      </c>
      <c r="AQ2672" s="85">
        <v>36.831000000000003</v>
      </c>
      <c r="AR2672" s="85">
        <f t="shared" si="624"/>
        <v>0</v>
      </c>
      <c r="AS2672" s="86">
        <f t="shared" si="626"/>
        <v>0</v>
      </c>
      <c r="AT2672" s="170">
        <f t="shared" si="627"/>
        <v>0</v>
      </c>
      <c r="AU2672" s="86">
        <v>0</v>
      </c>
      <c r="AV2672" s="170">
        <f t="shared" si="625"/>
        <v>0</v>
      </c>
    </row>
    <row r="2673" spans="1:48" s="73" customFormat="1" x14ac:dyDescent="0.2">
      <c r="A2673" s="10" t="s">
        <v>555</v>
      </c>
      <c r="B2673" s="14" t="s">
        <v>36</v>
      </c>
      <c r="C2673" s="14" t="s">
        <v>37</v>
      </c>
      <c r="D2673" s="14" t="s">
        <v>7715</v>
      </c>
      <c r="E2673" s="58">
        <v>327778</v>
      </c>
      <c r="F2673" s="15" t="s">
        <v>7716</v>
      </c>
      <c r="G2673" s="15" t="s">
        <v>6696</v>
      </c>
      <c r="H2673" s="16">
        <v>100013043</v>
      </c>
      <c r="I2673" s="62">
        <v>710171927</v>
      </c>
      <c r="J2673" s="13">
        <v>710171927</v>
      </c>
      <c r="K2673" s="15" t="s">
        <v>48</v>
      </c>
      <c r="L2673" s="12" t="s">
        <v>555</v>
      </c>
      <c r="M2673" s="15" t="s">
        <v>6697</v>
      </c>
      <c r="N2673" s="49">
        <v>8212</v>
      </c>
      <c r="O2673" s="15" t="s">
        <v>7717</v>
      </c>
      <c r="P2673" s="15" t="s">
        <v>7718</v>
      </c>
      <c r="Q2673" s="48">
        <v>525189</v>
      </c>
      <c r="R2673" s="11" t="s">
        <v>45</v>
      </c>
      <c r="S2673" s="120">
        <v>9552</v>
      </c>
      <c r="T2673" s="85">
        <v>107.03</v>
      </c>
      <c r="U2673" s="86">
        <v>17</v>
      </c>
      <c r="V2673" s="123">
        <v>46.825625000000002</v>
      </c>
      <c r="W2673" s="85">
        <f t="shared" si="630"/>
        <v>6368</v>
      </c>
      <c r="X2673" s="86">
        <v>0</v>
      </c>
      <c r="Y2673" s="85">
        <v>16.054500000000001</v>
      </c>
      <c r="Z2673" s="86">
        <f t="shared" si="631"/>
        <v>0</v>
      </c>
      <c r="AA2673" s="86">
        <f t="shared" si="618"/>
        <v>6368</v>
      </c>
      <c r="AB2673" s="85">
        <v>122.77</v>
      </c>
      <c r="AC2673" s="85">
        <v>12</v>
      </c>
      <c r="AD2673" s="124">
        <f t="shared" si="628"/>
        <v>73.661999999999992</v>
      </c>
      <c r="AE2673" s="86">
        <f t="shared" si="619"/>
        <v>3536</v>
      </c>
      <c r="AF2673" s="85">
        <v>0</v>
      </c>
      <c r="AG2673" s="85">
        <v>36.831000000000003</v>
      </c>
      <c r="AH2673" s="85">
        <f t="shared" si="620"/>
        <v>0</v>
      </c>
      <c r="AI2673" s="86">
        <f t="shared" si="621"/>
        <v>9904</v>
      </c>
      <c r="AJ2673" s="86">
        <f t="shared" si="622"/>
        <v>352</v>
      </c>
      <c r="AK2673" s="122"/>
      <c r="AL2673" s="85">
        <v>122.77</v>
      </c>
      <c r="AM2673" s="85">
        <v>12</v>
      </c>
      <c r="AN2673" s="124">
        <f t="shared" si="629"/>
        <v>73.661999999999992</v>
      </c>
      <c r="AO2673" s="86">
        <f t="shared" si="623"/>
        <v>3536</v>
      </c>
      <c r="AP2673" s="85">
        <v>0</v>
      </c>
      <c r="AQ2673" s="85">
        <v>36.831000000000003</v>
      </c>
      <c r="AR2673" s="85">
        <f t="shared" si="624"/>
        <v>0</v>
      </c>
      <c r="AS2673" s="86">
        <f t="shared" si="626"/>
        <v>9904</v>
      </c>
      <c r="AT2673" s="170">
        <f t="shared" si="627"/>
        <v>0</v>
      </c>
      <c r="AU2673" s="86">
        <v>9904</v>
      </c>
      <c r="AV2673" s="170">
        <f t="shared" si="625"/>
        <v>0</v>
      </c>
    </row>
    <row r="2674" spans="1:48" s="73" customFormat="1" ht="45" x14ac:dyDescent="0.2">
      <c r="A2674" s="10" t="s">
        <v>555</v>
      </c>
      <c r="B2674" s="14" t="s">
        <v>36</v>
      </c>
      <c r="C2674" s="14" t="s">
        <v>37</v>
      </c>
      <c r="D2674" s="14" t="s">
        <v>7719</v>
      </c>
      <c r="E2674" s="58">
        <v>327786</v>
      </c>
      <c r="F2674" s="15" t="s">
        <v>7720</v>
      </c>
      <c r="G2674" s="15" t="s">
        <v>6696</v>
      </c>
      <c r="H2674" s="16">
        <v>100013046</v>
      </c>
      <c r="I2674" s="62">
        <v>710029276</v>
      </c>
      <c r="J2674" s="13">
        <v>37876805</v>
      </c>
      <c r="K2674" s="15" t="s">
        <v>92</v>
      </c>
      <c r="L2674" s="12" t="s">
        <v>555</v>
      </c>
      <c r="M2674" s="15" t="s">
        <v>6697</v>
      </c>
      <c r="N2674" s="49">
        <v>8205</v>
      </c>
      <c r="O2674" s="15" t="s">
        <v>7721</v>
      </c>
      <c r="P2674" s="15" t="s">
        <v>7722</v>
      </c>
      <c r="Q2674" s="48">
        <v>525201</v>
      </c>
      <c r="R2674" s="11" t="s">
        <v>45</v>
      </c>
      <c r="S2674" s="120">
        <v>10114</v>
      </c>
      <c r="T2674" s="85">
        <v>107.03</v>
      </c>
      <c r="U2674" s="86">
        <v>18</v>
      </c>
      <c r="V2674" s="123">
        <v>46.825625000000002</v>
      </c>
      <c r="W2674" s="85">
        <f t="shared" si="630"/>
        <v>6743</v>
      </c>
      <c r="X2674" s="86">
        <v>0</v>
      </c>
      <c r="Y2674" s="85">
        <v>16.054500000000001</v>
      </c>
      <c r="Z2674" s="86">
        <f t="shared" si="631"/>
        <v>0</v>
      </c>
      <c r="AA2674" s="86">
        <f t="shared" si="618"/>
        <v>6743</v>
      </c>
      <c r="AB2674" s="85">
        <v>122.77</v>
      </c>
      <c r="AC2674" s="85">
        <v>14</v>
      </c>
      <c r="AD2674" s="124">
        <f t="shared" si="628"/>
        <v>73.661999999999992</v>
      </c>
      <c r="AE2674" s="86">
        <f t="shared" si="619"/>
        <v>4125</v>
      </c>
      <c r="AF2674" s="85">
        <v>0</v>
      </c>
      <c r="AG2674" s="85">
        <v>36.831000000000003</v>
      </c>
      <c r="AH2674" s="85">
        <f t="shared" si="620"/>
        <v>0</v>
      </c>
      <c r="AI2674" s="86">
        <f t="shared" si="621"/>
        <v>10868</v>
      </c>
      <c r="AJ2674" s="86">
        <f t="shared" si="622"/>
        <v>754</v>
      </c>
      <c r="AK2674" s="122"/>
      <c r="AL2674" s="85">
        <v>122.77</v>
      </c>
      <c r="AM2674" s="85">
        <v>14</v>
      </c>
      <c r="AN2674" s="124">
        <f t="shared" si="629"/>
        <v>73.661999999999992</v>
      </c>
      <c r="AO2674" s="86">
        <f t="shared" si="623"/>
        <v>4125</v>
      </c>
      <c r="AP2674" s="85">
        <v>0</v>
      </c>
      <c r="AQ2674" s="85">
        <v>36.831000000000003</v>
      </c>
      <c r="AR2674" s="85">
        <f t="shared" si="624"/>
        <v>0</v>
      </c>
      <c r="AS2674" s="86">
        <f t="shared" si="626"/>
        <v>10868</v>
      </c>
      <c r="AT2674" s="170">
        <f t="shared" si="627"/>
        <v>0</v>
      </c>
      <c r="AU2674" s="86">
        <v>10868</v>
      </c>
      <c r="AV2674" s="170">
        <f t="shared" si="625"/>
        <v>0</v>
      </c>
    </row>
    <row r="2675" spans="1:48" s="73" customFormat="1" x14ac:dyDescent="0.2">
      <c r="A2675" s="10" t="s">
        <v>555</v>
      </c>
      <c r="B2675" s="14" t="s">
        <v>36</v>
      </c>
      <c r="C2675" s="14" t="s">
        <v>37</v>
      </c>
      <c r="D2675" s="14" t="s">
        <v>6922</v>
      </c>
      <c r="E2675" s="58">
        <v>322636</v>
      </c>
      <c r="F2675" s="15" t="s">
        <v>6923</v>
      </c>
      <c r="G2675" s="15" t="s">
        <v>6696</v>
      </c>
      <c r="H2675" s="16">
        <v>100011699</v>
      </c>
      <c r="I2675" s="62">
        <v>710023685</v>
      </c>
      <c r="J2675" s="13">
        <v>710023685</v>
      </c>
      <c r="K2675" s="15" t="s">
        <v>48</v>
      </c>
      <c r="L2675" s="12" t="s">
        <v>555</v>
      </c>
      <c r="M2675" s="15" t="s">
        <v>556</v>
      </c>
      <c r="N2675" s="49">
        <v>8637</v>
      </c>
      <c r="O2675" s="15" t="s">
        <v>6924</v>
      </c>
      <c r="P2675" s="15" t="s">
        <v>6925</v>
      </c>
      <c r="Q2675" s="48">
        <v>519847</v>
      </c>
      <c r="R2675" s="11" t="s">
        <v>45</v>
      </c>
      <c r="S2675" s="120">
        <v>0</v>
      </c>
      <c r="T2675" s="85">
        <v>107.03</v>
      </c>
      <c r="U2675" s="86">
        <v>0</v>
      </c>
      <c r="V2675" s="123">
        <v>46.825625000000002</v>
      </c>
      <c r="W2675" s="85">
        <f t="shared" si="630"/>
        <v>0</v>
      </c>
      <c r="X2675" s="86">
        <v>0</v>
      </c>
      <c r="Y2675" s="85">
        <v>16.054500000000001</v>
      </c>
      <c r="Z2675" s="86">
        <f t="shared" si="631"/>
        <v>0</v>
      </c>
      <c r="AA2675" s="86">
        <f t="shared" si="618"/>
        <v>0</v>
      </c>
      <c r="AB2675" s="85">
        <v>122.77</v>
      </c>
      <c r="AC2675" s="85">
        <v>2</v>
      </c>
      <c r="AD2675" s="124">
        <f t="shared" si="628"/>
        <v>73.661999999999992</v>
      </c>
      <c r="AE2675" s="86">
        <f t="shared" si="619"/>
        <v>589</v>
      </c>
      <c r="AF2675" s="85">
        <v>0</v>
      </c>
      <c r="AG2675" s="85">
        <v>36.831000000000003</v>
      </c>
      <c r="AH2675" s="85">
        <f t="shared" si="620"/>
        <v>0</v>
      </c>
      <c r="AI2675" s="86">
        <f t="shared" si="621"/>
        <v>589</v>
      </c>
      <c r="AJ2675" s="86">
        <f t="shared" si="622"/>
        <v>589</v>
      </c>
      <c r="AK2675" s="122"/>
      <c r="AL2675" s="85">
        <v>122.77</v>
      </c>
      <c r="AM2675" s="85">
        <v>2</v>
      </c>
      <c r="AN2675" s="124">
        <f t="shared" si="629"/>
        <v>73.661999999999992</v>
      </c>
      <c r="AO2675" s="86">
        <f t="shared" si="623"/>
        <v>589</v>
      </c>
      <c r="AP2675" s="85">
        <v>0</v>
      </c>
      <c r="AQ2675" s="85">
        <v>36.831000000000003</v>
      </c>
      <c r="AR2675" s="85">
        <f t="shared" si="624"/>
        <v>0</v>
      </c>
      <c r="AS2675" s="86">
        <f t="shared" si="626"/>
        <v>589</v>
      </c>
      <c r="AT2675" s="170">
        <f t="shared" si="627"/>
        <v>0</v>
      </c>
      <c r="AU2675" s="86">
        <v>589</v>
      </c>
      <c r="AV2675" s="170">
        <f t="shared" si="625"/>
        <v>0</v>
      </c>
    </row>
    <row r="2676" spans="1:48" s="73" customFormat="1" ht="45" x14ac:dyDescent="0.2">
      <c r="A2676" s="10" t="s">
        <v>555</v>
      </c>
      <c r="B2676" s="14" t="s">
        <v>36</v>
      </c>
      <c r="C2676" s="14" t="s">
        <v>37</v>
      </c>
      <c r="D2676" s="14" t="s">
        <v>7723</v>
      </c>
      <c r="E2676" s="58">
        <v>327794</v>
      </c>
      <c r="F2676" s="15" t="s">
        <v>7724</v>
      </c>
      <c r="G2676" s="15" t="s">
        <v>6696</v>
      </c>
      <c r="H2676" s="16">
        <v>100013277</v>
      </c>
      <c r="I2676" s="62">
        <v>710029268</v>
      </c>
      <c r="J2676" s="13">
        <v>37876856</v>
      </c>
      <c r="K2676" s="15" t="s">
        <v>92</v>
      </c>
      <c r="L2676" s="12" t="s">
        <v>555</v>
      </c>
      <c r="M2676" s="15" t="s">
        <v>7445</v>
      </c>
      <c r="N2676" s="49">
        <v>8273</v>
      </c>
      <c r="O2676" s="15" t="s">
        <v>7725</v>
      </c>
      <c r="P2676" s="15" t="s">
        <v>7726</v>
      </c>
      <c r="Q2676" s="48">
        <v>525219</v>
      </c>
      <c r="R2676" s="11" t="s">
        <v>45</v>
      </c>
      <c r="S2676" s="120">
        <v>11800</v>
      </c>
      <c r="T2676" s="85">
        <v>107.03</v>
      </c>
      <c r="U2676" s="86">
        <v>21</v>
      </c>
      <c r="V2676" s="123">
        <v>46.825625000000002</v>
      </c>
      <c r="W2676" s="85">
        <f t="shared" si="630"/>
        <v>7867</v>
      </c>
      <c r="X2676" s="86">
        <v>0</v>
      </c>
      <c r="Y2676" s="85">
        <v>16.054500000000001</v>
      </c>
      <c r="Z2676" s="86">
        <f t="shared" si="631"/>
        <v>0</v>
      </c>
      <c r="AA2676" s="86">
        <f t="shared" si="618"/>
        <v>7867</v>
      </c>
      <c r="AB2676" s="85">
        <v>122.77</v>
      </c>
      <c r="AC2676" s="85">
        <v>15</v>
      </c>
      <c r="AD2676" s="124">
        <f t="shared" si="628"/>
        <v>73.661999999999992</v>
      </c>
      <c r="AE2676" s="86">
        <f t="shared" si="619"/>
        <v>4420</v>
      </c>
      <c r="AF2676" s="85">
        <v>0</v>
      </c>
      <c r="AG2676" s="85">
        <v>36.831000000000003</v>
      </c>
      <c r="AH2676" s="85">
        <f t="shared" si="620"/>
        <v>0</v>
      </c>
      <c r="AI2676" s="86">
        <f t="shared" si="621"/>
        <v>12287</v>
      </c>
      <c r="AJ2676" s="86">
        <f t="shared" si="622"/>
        <v>487</v>
      </c>
      <c r="AK2676" s="122"/>
      <c r="AL2676" s="85">
        <v>122.77</v>
      </c>
      <c r="AM2676" s="85">
        <v>15</v>
      </c>
      <c r="AN2676" s="124">
        <f t="shared" si="629"/>
        <v>73.661999999999992</v>
      </c>
      <c r="AO2676" s="86">
        <f t="shared" si="623"/>
        <v>4420</v>
      </c>
      <c r="AP2676" s="85">
        <v>0</v>
      </c>
      <c r="AQ2676" s="85">
        <v>36.831000000000003</v>
      </c>
      <c r="AR2676" s="85">
        <f t="shared" si="624"/>
        <v>0</v>
      </c>
      <c r="AS2676" s="86">
        <f t="shared" si="626"/>
        <v>12287</v>
      </c>
      <c r="AT2676" s="170">
        <f t="shared" si="627"/>
        <v>0</v>
      </c>
      <c r="AU2676" s="86">
        <v>12287</v>
      </c>
      <c r="AV2676" s="170">
        <f t="shared" si="625"/>
        <v>0</v>
      </c>
    </row>
    <row r="2677" spans="1:48" s="73" customFormat="1" ht="45" x14ac:dyDescent="0.2">
      <c r="A2677" s="10" t="s">
        <v>555</v>
      </c>
      <c r="B2677" s="14" t="s">
        <v>36</v>
      </c>
      <c r="C2677" s="14" t="s">
        <v>37</v>
      </c>
      <c r="D2677" s="14" t="s">
        <v>7930</v>
      </c>
      <c r="E2677" s="58">
        <v>330213</v>
      </c>
      <c r="F2677" s="15" t="s">
        <v>7931</v>
      </c>
      <c r="G2677" s="15" t="s">
        <v>6696</v>
      </c>
      <c r="H2677" s="16">
        <v>100013555</v>
      </c>
      <c r="I2677" s="62">
        <v>710031769</v>
      </c>
      <c r="J2677" s="13">
        <v>37872923</v>
      </c>
      <c r="K2677" s="15" t="s">
        <v>105</v>
      </c>
      <c r="L2677" s="12" t="s">
        <v>555</v>
      </c>
      <c r="M2677" s="15" t="s">
        <v>7841</v>
      </c>
      <c r="N2677" s="49">
        <v>6548</v>
      </c>
      <c r="O2677" s="15" t="s">
        <v>7932</v>
      </c>
      <c r="P2677" s="15" t="s">
        <v>7933</v>
      </c>
      <c r="Q2677" s="48">
        <v>527041</v>
      </c>
      <c r="R2677" s="11" t="s">
        <v>45</v>
      </c>
      <c r="S2677" s="120">
        <v>19667</v>
      </c>
      <c r="T2677" s="85">
        <v>107.03</v>
      </c>
      <c r="U2677" s="86">
        <v>35</v>
      </c>
      <c r="V2677" s="123">
        <v>46.825625000000002</v>
      </c>
      <c r="W2677" s="85">
        <f t="shared" si="630"/>
        <v>13111</v>
      </c>
      <c r="X2677" s="86">
        <v>0</v>
      </c>
      <c r="Y2677" s="85">
        <v>16.054500000000001</v>
      </c>
      <c r="Z2677" s="86">
        <f t="shared" si="631"/>
        <v>0</v>
      </c>
      <c r="AA2677" s="86">
        <f t="shared" si="618"/>
        <v>13111</v>
      </c>
      <c r="AB2677" s="85">
        <v>122.77</v>
      </c>
      <c r="AC2677" s="85">
        <v>40</v>
      </c>
      <c r="AD2677" s="124">
        <f t="shared" si="628"/>
        <v>73.661999999999992</v>
      </c>
      <c r="AE2677" s="86">
        <f t="shared" si="619"/>
        <v>11786</v>
      </c>
      <c r="AF2677" s="85">
        <v>0</v>
      </c>
      <c r="AG2677" s="85">
        <v>36.831000000000003</v>
      </c>
      <c r="AH2677" s="85">
        <f t="shared" si="620"/>
        <v>0</v>
      </c>
      <c r="AI2677" s="86">
        <f t="shared" si="621"/>
        <v>24897</v>
      </c>
      <c r="AJ2677" s="86">
        <f t="shared" si="622"/>
        <v>5230</v>
      </c>
      <c r="AK2677" s="122"/>
      <c r="AL2677" s="85">
        <v>122.77</v>
      </c>
      <c r="AM2677" s="85">
        <v>40</v>
      </c>
      <c r="AN2677" s="124">
        <f t="shared" si="629"/>
        <v>73.661999999999992</v>
      </c>
      <c r="AO2677" s="86">
        <f t="shared" si="623"/>
        <v>11786</v>
      </c>
      <c r="AP2677" s="85">
        <v>0</v>
      </c>
      <c r="AQ2677" s="85">
        <v>36.831000000000003</v>
      </c>
      <c r="AR2677" s="85">
        <f t="shared" si="624"/>
        <v>0</v>
      </c>
      <c r="AS2677" s="86">
        <f t="shared" si="626"/>
        <v>24897</v>
      </c>
      <c r="AT2677" s="170">
        <f t="shared" si="627"/>
        <v>0</v>
      </c>
      <c r="AU2677" s="86">
        <v>24897</v>
      </c>
      <c r="AV2677" s="170">
        <f t="shared" si="625"/>
        <v>0</v>
      </c>
    </row>
    <row r="2678" spans="1:48" s="73" customFormat="1" x14ac:dyDescent="0.2">
      <c r="A2678" s="10" t="s">
        <v>555</v>
      </c>
      <c r="B2678" s="14" t="s">
        <v>36</v>
      </c>
      <c r="C2678" s="14" t="s">
        <v>37</v>
      </c>
      <c r="D2678" s="14" t="s">
        <v>6926</v>
      </c>
      <c r="E2678" s="58">
        <v>322644</v>
      </c>
      <c r="F2678" s="15" t="s">
        <v>6927</v>
      </c>
      <c r="G2678" s="15" t="s">
        <v>6696</v>
      </c>
      <c r="H2678" s="16">
        <v>100011702</v>
      </c>
      <c r="I2678" s="62">
        <v>710023693</v>
      </c>
      <c r="J2678" s="13">
        <v>710023693</v>
      </c>
      <c r="K2678" s="15" t="s">
        <v>48</v>
      </c>
      <c r="L2678" s="12" t="s">
        <v>555</v>
      </c>
      <c r="M2678" s="15" t="s">
        <v>556</v>
      </c>
      <c r="N2678" s="49">
        <v>8613</v>
      </c>
      <c r="O2678" s="15" t="s">
        <v>6928</v>
      </c>
      <c r="P2678" s="15" t="s">
        <v>6929</v>
      </c>
      <c r="Q2678" s="48">
        <v>519855</v>
      </c>
      <c r="R2678" s="11" t="s">
        <v>45</v>
      </c>
      <c r="S2678" s="120">
        <v>4495</v>
      </c>
      <c r="T2678" s="85">
        <v>107.03</v>
      </c>
      <c r="U2678" s="86">
        <v>8</v>
      </c>
      <c r="V2678" s="123">
        <v>46.825625000000002</v>
      </c>
      <c r="W2678" s="85">
        <f t="shared" si="630"/>
        <v>2997</v>
      </c>
      <c r="X2678" s="86">
        <v>0</v>
      </c>
      <c r="Y2678" s="85">
        <v>16.054500000000001</v>
      </c>
      <c r="Z2678" s="86">
        <f t="shared" si="631"/>
        <v>0</v>
      </c>
      <c r="AA2678" s="86">
        <f t="shared" si="618"/>
        <v>2997</v>
      </c>
      <c r="AB2678" s="85">
        <v>122.77</v>
      </c>
      <c r="AC2678" s="85">
        <v>7</v>
      </c>
      <c r="AD2678" s="124">
        <f t="shared" si="628"/>
        <v>73.661999999999992</v>
      </c>
      <c r="AE2678" s="86">
        <f t="shared" si="619"/>
        <v>2063</v>
      </c>
      <c r="AF2678" s="85">
        <v>0</v>
      </c>
      <c r="AG2678" s="85">
        <v>36.831000000000003</v>
      </c>
      <c r="AH2678" s="85">
        <f t="shared" si="620"/>
        <v>0</v>
      </c>
      <c r="AI2678" s="86">
        <f t="shared" si="621"/>
        <v>5060</v>
      </c>
      <c r="AJ2678" s="86">
        <f t="shared" si="622"/>
        <v>565</v>
      </c>
      <c r="AK2678" s="122"/>
      <c r="AL2678" s="85">
        <v>122.77</v>
      </c>
      <c r="AM2678" s="85">
        <v>7</v>
      </c>
      <c r="AN2678" s="124">
        <f t="shared" si="629"/>
        <v>73.661999999999992</v>
      </c>
      <c r="AO2678" s="86">
        <f t="shared" si="623"/>
        <v>2063</v>
      </c>
      <c r="AP2678" s="85">
        <v>0</v>
      </c>
      <c r="AQ2678" s="85">
        <v>36.831000000000003</v>
      </c>
      <c r="AR2678" s="85">
        <f t="shared" si="624"/>
        <v>0</v>
      </c>
      <c r="AS2678" s="86">
        <f t="shared" si="626"/>
        <v>5060</v>
      </c>
      <c r="AT2678" s="170">
        <f t="shared" si="627"/>
        <v>0</v>
      </c>
      <c r="AU2678" s="86">
        <v>5060</v>
      </c>
      <c r="AV2678" s="170">
        <f t="shared" si="625"/>
        <v>0</v>
      </c>
    </row>
    <row r="2679" spans="1:48" s="73" customFormat="1" ht="45" x14ac:dyDescent="0.2">
      <c r="A2679" s="10" t="s">
        <v>555</v>
      </c>
      <c r="B2679" s="14" t="s">
        <v>36</v>
      </c>
      <c r="C2679" s="14" t="s">
        <v>37</v>
      </c>
      <c r="D2679" s="14" t="s">
        <v>7123</v>
      </c>
      <c r="E2679" s="58">
        <v>323578</v>
      </c>
      <c r="F2679" s="15" t="s">
        <v>7124</v>
      </c>
      <c r="G2679" s="15" t="s">
        <v>6696</v>
      </c>
      <c r="H2679" s="16">
        <v>100013389</v>
      </c>
      <c r="I2679" s="62">
        <v>710024533</v>
      </c>
      <c r="J2679" s="13">
        <v>37873598</v>
      </c>
      <c r="K2679" s="15" t="s">
        <v>105</v>
      </c>
      <c r="L2679" s="12" t="s">
        <v>555</v>
      </c>
      <c r="M2679" s="15" t="s">
        <v>7001</v>
      </c>
      <c r="N2679" s="49">
        <v>6761</v>
      </c>
      <c r="O2679" s="15" t="s">
        <v>7125</v>
      </c>
      <c r="P2679" s="15" t="s">
        <v>7126</v>
      </c>
      <c r="Q2679" s="48">
        <v>520829</v>
      </c>
      <c r="R2679" s="11" t="s">
        <v>45</v>
      </c>
      <c r="S2679" s="120">
        <v>9376</v>
      </c>
      <c r="T2679" s="85">
        <v>107.03</v>
      </c>
      <c r="U2679" s="86">
        <v>16</v>
      </c>
      <c r="V2679" s="123">
        <v>46.825625000000002</v>
      </c>
      <c r="W2679" s="85">
        <f t="shared" si="630"/>
        <v>5994</v>
      </c>
      <c r="X2679" s="86">
        <v>2</v>
      </c>
      <c r="Y2679" s="85">
        <v>16.054500000000001</v>
      </c>
      <c r="Z2679" s="86">
        <f t="shared" si="631"/>
        <v>257</v>
      </c>
      <c r="AA2679" s="86">
        <f t="shared" si="618"/>
        <v>6251</v>
      </c>
      <c r="AB2679" s="85">
        <v>122.77</v>
      </c>
      <c r="AC2679" s="85">
        <v>16</v>
      </c>
      <c r="AD2679" s="124">
        <f t="shared" si="628"/>
        <v>73.661999999999992</v>
      </c>
      <c r="AE2679" s="86">
        <f t="shared" si="619"/>
        <v>4714</v>
      </c>
      <c r="AF2679" s="85">
        <v>2</v>
      </c>
      <c r="AG2679" s="85">
        <v>36.831000000000003</v>
      </c>
      <c r="AH2679" s="85">
        <f t="shared" si="620"/>
        <v>295</v>
      </c>
      <c r="AI2679" s="86">
        <f t="shared" si="621"/>
        <v>11260</v>
      </c>
      <c r="AJ2679" s="86">
        <f t="shared" si="622"/>
        <v>1884</v>
      </c>
      <c r="AK2679" s="122"/>
      <c r="AL2679" s="85">
        <v>122.77</v>
      </c>
      <c r="AM2679" s="85">
        <v>16</v>
      </c>
      <c r="AN2679" s="124">
        <f t="shared" si="629"/>
        <v>73.661999999999992</v>
      </c>
      <c r="AO2679" s="86">
        <f t="shared" si="623"/>
        <v>4714</v>
      </c>
      <c r="AP2679" s="85">
        <v>2</v>
      </c>
      <c r="AQ2679" s="85">
        <v>36.831000000000003</v>
      </c>
      <c r="AR2679" s="85">
        <f t="shared" si="624"/>
        <v>295</v>
      </c>
      <c r="AS2679" s="86">
        <f t="shared" si="626"/>
        <v>11260</v>
      </c>
      <c r="AT2679" s="170">
        <f t="shared" si="627"/>
        <v>0</v>
      </c>
      <c r="AU2679" s="86">
        <v>11260</v>
      </c>
      <c r="AV2679" s="170">
        <f t="shared" si="625"/>
        <v>0</v>
      </c>
    </row>
    <row r="2680" spans="1:48" s="73" customFormat="1" x14ac:dyDescent="0.2">
      <c r="A2680" s="10" t="s">
        <v>555</v>
      </c>
      <c r="B2680" s="14" t="s">
        <v>36</v>
      </c>
      <c r="C2680" s="14" t="s">
        <v>37</v>
      </c>
      <c r="D2680" s="14" t="s">
        <v>6930</v>
      </c>
      <c r="E2680" s="58">
        <v>322652</v>
      </c>
      <c r="F2680" s="15" t="s">
        <v>6931</v>
      </c>
      <c r="G2680" s="15" t="s">
        <v>6696</v>
      </c>
      <c r="H2680" s="16">
        <v>100011705</v>
      </c>
      <c r="I2680" s="62">
        <v>710023707</v>
      </c>
      <c r="J2680" s="13">
        <v>710023707</v>
      </c>
      <c r="K2680" s="15" t="s">
        <v>48</v>
      </c>
      <c r="L2680" s="12" t="s">
        <v>555</v>
      </c>
      <c r="M2680" s="15" t="s">
        <v>556</v>
      </c>
      <c r="N2680" s="49">
        <v>8622</v>
      </c>
      <c r="O2680" s="15" t="s">
        <v>6932</v>
      </c>
      <c r="P2680" s="15" t="s">
        <v>6933</v>
      </c>
      <c r="Q2680" s="48">
        <v>519863</v>
      </c>
      <c r="R2680" s="11" t="s">
        <v>45</v>
      </c>
      <c r="S2680" s="120">
        <v>6181</v>
      </c>
      <c r="T2680" s="85">
        <v>107.03</v>
      </c>
      <c r="U2680" s="86">
        <v>11</v>
      </c>
      <c r="V2680" s="123">
        <v>46.825625000000002</v>
      </c>
      <c r="W2680" s="85">
        <f t="shared" si="630"/>
        <v>4121</v>
      </c>
      <c r="X2680" s="86">
        <v>0</v>
      </c>
      <c r="Y2680" s="85">
        <v>16.054500000000001</v>
      </c>
      <c r="Z2680" s="86">
        <f t="shared" si="631"/>
        <v>0</v>
      </c>
      <c r="AA2680" s="86">
        <f t="shared" si="618"/>
        <v>4121</v>
      </c>
      <c r="AB2680" s="85">
        <v>122.77</v>
      </c>
      <c r="AC2680" s="85">
        <v>10</v>
      </c>
      <c r="AD2680" s="124">
        <f t="shared" si="628"/>
        <v>73.661999999999992</v>
      </c>
      <c r="AE2680" s="86">
        <f t="shared" si="619"/>
        <v>2946</v>
      </c>
      <c r="AF2680" s="85">
        <v>0</v>
      </c>
      <c r="AG2680" s="85">
        <v>36.831000000000003</v>
      </c>
      <c r="AH2680" s="85">
        <f t="shared" si="620"/>
        <v>0</v>
      </c>
      <c r="AI2680" s="86">
        <f t="shared" si="621"/>
        <v>7067</v>
      </c>
      <c r="AJ2680" s="86">
        <f t="shared" si="622"/>
        <v>886</v>
      </c>
      <c r="AK2680" s="122"/>
      <c r="AL2680" s="85">
        <v>122.77</v>
      </c>
      <c r="AM2680" s="85">
        <v>10</v>
      </c>
      <c r="AN2680" s="124">
        <f t="shared" si="629"/>
        <v>73.661999999999992</v>
      </c>
      <c r="AO2680" s="86">
        <f t="shared" si="623"/>
        <v>2946</v>
      </c>
      <c r="AP2680" s="85">
        <v>0</v>
      </c>
      <c r="AQ2680" s="85">
        <v>36.831000000000003</v>
      </c>
      <c r="AR2680" s="85">
        <f t="shared" si="624"/>
        <v>0</v>
      </c>
      <c r="AS2680" s="86">
        <f t="shared" si="626"/>
        <v>7067</v>
      </c>
      <c r="AT2680" s="170">
        <f t="shared" si="627"/>
        <v>0</v>
      </c>
      <c r="AU2680" s="86">
        <v>7067</v>
      </c>
      <c r="AV2680" s="170">
        <f t="shared" si="625"/>
        <v>0</v>
      </c>
    </row>
    <row r="2681" spans="1:48" s="73" customFormat="1" x14ac:dyDescent="0.2">
      <c r="A2681" s="10" t="s">
        <v>555</v>
      </c>
      <c r="B2681" s="14" t="s">
        <v>36</v>
      </c>
      <c r="C2681" s="14" t="s">
        <v>37</v>
      </c>
      <c r="D2681" s="14" t="s">
        <v>7731</v>
      </c>
      <c r="E2681" s="58">
        <v>327824</v>
      </c>
      <c r="F2681" s="15" t="s">
        <v>7732</v>
      </c>
      <c r="G2681" s="15" t="s">
        <v>6696</v>
      </c>
      <c r="H2681" s="16">
        <v>100013049</v>
      </c>
      <c r="I2681" s="62">
        <v>710029314</v>
      </c>
      <c r="J2681" s="13">
        <v>710029314</v>
      </c>
      <c r="K2681" s="15" t="s">
        <v>48</v>
      </c>
      <c r="L2681" s="12" t="s">
        <v>555</v>
      </c>
      <c r="M2681" s="15" t="s">
        <v>6697</v>
      </c>
      <c r="N2681" s="49">
        <v>8236</v>
      </c>
      <c r="O2681" s="15" t="s">
        <v>7733</v>
      </c>
      <c r="P2681" s="15" t="s">
        <v>7734</v>
      </c>
      <c r="Q2681" s="48">
        <v>525251</v>
      </c>
      <c r="R2681" s="11" t="s">
        <v>45</v>
      </c>
      <c r="S2681" s="120">
        <v>6566</v>
      </c>
      <c r="T2681" s="85">
        <v>107.03</v>
      </c>
      <c r="U2681" s="86">
        <v>11</v>
      </c>
      <c r="V2681" s="123">
        <v>46.825625000000002</v>
      </c>
      <c r="W2681" s="85">
        <f t="shared" si="630"/>
        <v>4121</v>
      </c>
      <c r="X2681" s="86">
        <v>2</v>
      </c>
      <c r="Y2681" s="85">
        <v>16.054500000000001</v>
      </c>
      <c r="Z2681" s="86">
        <f t="shared" si="631"/>
        <v>257</v>
      </c>
      <c r="AA2681" s="86">
        <f t="shared" si="618"/>
        <v>4378</v>
      </c>
      <c r="AB2681" s="85">
        <v>122.77</v>
      </c>
      <c r="AC2681" s="85">
        <v>10</v>
      </c>
      <c r="AD2681" s="124">
        <f t="shared" si="628"/>
        <v>73.661999999999992</v>
      </c>
      <c r="AE2681" s="86">
        <f t="shared" si="619"/>
        <v>2946</v>
      </c>
      <c r="AF2681" s="85">
        <v>0</v>
      </c>
      <c r="AG2681" s="85">
        <v>36.831000000000003</v>
      </c>
      <c r="AH2681" s="85">
        <f t="shared" si="620"/>
        <v>0</v>
      </c>
      <c r="AI2681" s="86">
        <f t="shared" si="621"/>
        <v>7324</v>
      </c>
      <c r="AJ2681" s="86">
        <f t="shared" si="622"/>
        <v>758</v>
      </c>
      <c r="AK2681" s="122"/>
      <c r="AL2681" s="85">
        <v>122.77</v>
      </c>
      <c r="AM2681" s="85">
        <v>10</v>
      </c>
      <c r="AN2681" s="124">
        <f t="shared" si="629"/>
        <v>73.661999999999992</v>
      </c>
      <c r="AO2681" s="86">
        <f t="shared" si="623"/>
        <v>2946</v>
      </c>
      <c r="AP2681" s="85">
        <v>0</v>
      </c>
      <c r="AQ2681" s="85">
        <v>36.831000000000003</v>
      </c>
      <c r="AR2681" s="85">
        <f t="shared" si="624"/>
        <v>0</v>
      </c>
      <c r="AS2681" s="86">
        <f t="shared" si="626"/>
        <v>7324</v>
      </c>
      <c r="AT2681" s="170">
        <f t="shared" si="627"/>
        <v>0</v>
      </c>
      <c r="AU2681" s="86">
        <v>7324</v>
      </c>
      <c r="AV2681" s="170">
        <f t="shared" si="625"/>
        <v>0</v>
      </c>
    </row>
    <row r="2682" spans="1:48" s="73" customFormat="1" x14ac:dyDescent="0.2">
      <c r="A2682" s="10" t="s">
        <v>555</v>
      </c>
      <c r="B2682" s="14" t="s">
        <v>36</v>
      </c>
      <c r="C2682" s="14" t="s">
        <v>37</v>
      </c>
      <c r="D2682" s="14" t="s">
        <v>7735</v>
      </c>
      <c r="E2682" s="58">
        <v>327832</v>
      </c>
      <c r="F2682" s="15" t="s">
        <v>7736</v>
      </c>
      <c r="G2682" s="15" t="s">
        <v>6696</v>
      </c>
      <c r="H2682" s="16">
        <v>100013051</v>
      </c>
      <c r="I2682" s="62">
        <v>710029322</v>
      </c>
      <c r="J2682" s="13">
        <v>710029322</v>
      </c>
      <c r="K2682" s="15" t="s">
        <v>48</v>
      </c>
      <c r="L2682" s="12" t="s">
        <v>555</v>
      </c>
      <c r="M2682" s="15" t="s">
        <v>6697</v>
      </c>
      <c r="N2682" s="49">
        <v>8237</v>
      </c>
      <c r="O2682" s="15" t="s">
        <v>7737</v>
      </c>
      <c r="P2682" s="15" t="s">
        <v>7738</v>
      </c>
      <c r="Q2682" s="48">
        <v>525260</v>
      </c>
      <c r="R2682" s="11" t="s">
        <v>45</v>
      </c>
      <c r="S2682" s="120">
        <v>13486</v>
      </c>
      <c r="T2682" s="85">
        <v>107.03</v>
      </c>
      <c r="U2682" s="86">
        <v>24</v>
      </c>
      <c r="V2682" s="123">
        <v>46.825625000000002</v>
      </c>
      <c r="W2682" s="85">
        <f t="shared" si="630"/>
        <v>8991</v>
      </c>
      <c r="X2682" s="86">
        <v>0</v>
      </c>
      <c r="Y2682" s="85">
        <v>16.054500000000001</v>
      </c>
      <c r="Z2682" s="86">
        <f t="shared" si="631"/>
        <v>0</v>
      </c>
      <c r="AA2682" s="86">
        <f t="shared" si="618"/>
        <v>8991</v>
      </c>
      <c r="AB2682" s="85">
        <v>122.77</v>
      </c>
      <c r="AC2682" s="85">
        <v>36</v>
      </c>
      <c r="AD2682" s="124">
        <f t="shared" si="628"/>
        <v>73.661999999999992</v>
      </c>
      <c r="AE2682" s="86">
        <f t="shared" si="619"/>
        <v>10607</v>
      </c>
      <c r="AF2682" s="85">
        <v>0</v>
      </c>
      <c r="AG2682" s="85">
        <v>36.831000000000003</v>
      </c>
      <c r="AH2682" s="85">
        <f t="shared" si="620"/>
        <v>0</v>
      </c>
      <c r="AI2682" s="86">
        <f t="shared" si="621"/>
        <v>19598</v>
      </c>
      <c r="AJ2682" s="86">
        <f t="shared" si="622"/>
        <v>6112</v>
      </c>
      <c r="AK2682" s="122"/>
      <c r="AL2682" s="85">
        <v>122.77</v>
      </c>
      <c r="AM2682" s="85">
        <v>36</v>
      </c>
      <c r="AN2682" s="124">
        <f t="shared" si="629"/>
        <v>73.661999999999992</v>
      </c>
      <c r="AO2682" s="86">
        <f t="shared" si="623"/>
        <v>10607</v>
      </c>
      <c r="AP2682" s="85">
        <v>0</v>
      </c>
      <c r="AQ2682" s="85">
        <v>36.831000000000003</v>
      </c>
      <c r="AR2682" s="85">
        <f t="shared" si="624"/>
        <v>0</v>
      </c>
      <c r="AS2682" s="86">
        <f t="shared" si="626"/>
        <v>19598</v>
      </c>
      <c r="AT2682" s="170">
        <f t="shared" si="627"/>
        <v>0</v>
      </c>
      <c r="AU2682" s="86">
        <v>19598</v>
      </c>
      <c r="AV2682" s="170">
        <f t="shared" si="625"/>
        <v>0</v>
      </c>
    </row>
    <row r="2683" spans="1:48" s="73" customFormat="1" ht="45" x14ac:dyDescent="0.2">
      <c r="A2683" s="10" t="s">
        <v>555</v>
      </c>
      <c r="B2683" s="14" t="s">
        <v>36</v>
      </c>
      <c r="C2683" s="14" t="s">
        <v>37</v>
      </c>
      <c r="D2683" s="14" t="s">
        <v>7927</v>
      </c>
      <c r="E2683" s="58">
        <v>330132</v>
      </c>
      <c r="F2683" s="15" t="s">
        <v>7928</v>
      </c>
      <c r="G2683" s="15" t="s">
        <v>6696</v>
      </c>
      <c r="H2683" s="16">
        <v>100013500</v>
      </c>
      <c r="I2683" s="62">
        <v>710040407</v>
      </c>
      <c r="J2683" s="13">
        <v>31967256</v>
      </c>
      <c r="K2683" s="15" t="s">
        <v>92</v>
      </c>
      <c r="L2683" s="12" t="s">
        <v>555</v>
      </c>
      <c r="M2683" s="15" t="s">
        <v>7841</v>
      </c>
      <c r="N2683" s="49">
        <v>6503</v>
      </c>
      <c r="O2683" s="15" t="s">
        <v>7929</v>
      </c>
      <c r="P2683" s="15" t="s">
        <v>3694</v>
      </c>
      <c r="Q2683" s="48">
        <v>526975</v>
      </c>
      <c r="R2683" s="11" t="s">
        <v>45</v>
      </c>
      <c r="S2683" s="120">
        <v>28095</v>
      </c>
      <c r="T2683" s="85">
        <v>107.03</v>
      </c>
      <c r="U2683" s="86">
        <v>50</v>
      </c>
      <c r="V2683" s="123">
        <v>46.825625000000002</v>
      </c>
      <c r="W2683" s="85">
        <f t="shared" si="630"/>
        <v>18730</v>
      </c>
      <c r="X2683" s="86">
        <v>0</v>
      </c>
      <c r="Y2683" s="85">
        <v>16.054500000000001</v>
      </c>
      <c r="Z2683" s="86">
        <f t="shared" si="631"/>
        <v>0</v>
      </c>
      <c r="AA2683" s="86">
        <f t="shared" si="618"/>
        <v>18730</v>
      </c>
      <c r="AB2683" s="85">
        <v>122.77</v>
      </c>
      <c r="AC2683" s="85">
        <v>48</v>
      </c>
      <c r="AD2683" s="124">
        <f t="shared" si="628"/>
        <v>73.661999999999992</v>
      </c>
      <c r="AE2683" s="86">
        <f t="shared" si="619"/>
        <v>14143</v>
      </c>
      <c r="AF2683" s="85">
        <v>0</v>
      </c>
      <c r="AG2683" s="85">
        <v>36.831000000000003</v>
      </c>
      <c r="AH2683" s="85">
        <f t="shared" si="620"/>
        <v>0</v>
      </c>
      <c r="AI2683" s="86">
        <f t="shared" si="621"/>
        <v>32873</v>
      </c>
      <c r="AJ2683" s="86">
        <f t="shared" si="622"/>
        <v>4778</v>
      </c>
      <c r="AK2683" s="122"/>
      <c r="AL2683" s="85">
        <v>122.77</v>
      </c>
      <c r="AM2683" s="85">
        <v>48</v>
      </c>
      <c r="AN2683" s="124">
        <f t="shared" si="629"/>
        <v>73.661999999999992</v>
      </c>
      <c r="AO2683" s="86">
        <f t="shared" si="623"/>
        <v>14143</v>
      </c>
      <c r="AP2683" s="85">
        <v>0</v>
      </c>
      <c r="AQ2683" s="85">
        <v>36.831000000000003</v>
      </c>
      <c r="AR2683" s="85">
        <f t="shared" si="624"/>
        <v>0</v>
      </c>
      <c r="AS2683" s="86">
        <f t="shared" si="626"/>
        <v>32873</v>
      </c>
      <c r="AT2683" s="170">
        <f t="shared" si="627"/>
        <v>0</v>
      </c>
      <c r="AU2683" s="86">
        <v>32873</v>
      </c>
      <c r="AV2683" s="170">
        <f t="shared" si="625"/>
        <v>0</v>
      </c>
    </row>
    <row r="2684" spans="1:48" s="73" customFormat="1" ht="30" x14ac:dyDescent="0.2">
      <c r="A2684" s="10" t="s">
        <v>555</v>
      </c>
      <c r="B2684" s="14" t="s">
        <v>36</v>
      </c>
      <c r="C2684" s="14" t="s">
        <v>37</v>
      </c>
      <c r="D2684" s="14" t="s">
        <v>7245</v>
      </c>
      <c r="E2684" s="58">
        <v>326321</v>
      </c>
      <c r="F2684" s="15" t="s">
        <v>7246</v>
      </c>
      <c r="G2684" s="15" t="s">
        <v>6696</v>
      </c>
      <c r="H2684" s="16">
        <v>100012052</v>
      </c>
      <c r="I2684" s="62">
        <v>710230842</v>
      </c>
      <c r="J2684" s="13">
        <v>36158917</v>
      </c>
      <c r="K2684" s="15" t="s">
        <v>5223</v>
      </c>
      <c r="L2684" s="12" t="s">
        <v>555</v>
      </c>
      <c r="M2684" s="15" t="s">
        <v>7190</v>
      </c>
      <c r="N2684" s="49">
        <v>5907</v>
      </c>
      <c r="O2684" s="15" t="s">
        <v>7247</v>
      </c>
      <c r="P2684" s="15" t="s">
        <v>7248</v>
      </c>
      <c r="Q2684" s="48">
        <v>523623</v>
      </c>
      <c r="R2684" s="11" t="s">
        <v>45</v>
      </c>
      <c r="S2684" s="120">
        <v>60686</v>
      </c>
      <c r="T2684" s="85">
        <v>107.03</v>
      </c>
      <c r="U2684" s="86">
        <v>108</v>
      </c>
      <c r="V2684" s="123">
        <v>46.825625000000002</v>
      </c>
      <c r="W2684" s="85">
        <f t="shared" si="630"/>
        <v>40457</v>
      </c>
      <c r="X2684" s="86">
        <v>0</v>
      </c>
      <c r="Y2684" s="85">
        <v>16.054500000000001</v>
      </c>
      <c r="Z2684" s="86">
        <f t="shared" si="631"/>
        <v>0</v>
      </c>
      <c r="AA2684" s="86">
        <f t="shared" si="618"/>
        <v>40457</v>
      </c>
      <c r="AB2684" s="85">
        <v>122.77</v>
      </c>
      <c r="AC2684" s="85">
        <v>90</v>
      </c>
      <c r="AD2684" s="124">
        <f t="shared" si="628"/>
        <v>73.661999999999992</v>
      </c>
      <c r="AE2684" s="86">
        <f t="shared" si="619"/>
        <v>26518</v>
      </c>
      <c r="AF2684" s="85">
        <v>0</v>
      </c>
      <c r="AG2684" s="85">
        <v>36.831000000000003</v>
      </c>
      <c r="AH2684" s="85">
        <f t="shared" si="620"/>
        <v>0</v>
      </c>
      <c r="AI2684" s="86">
        <f t="shared" si="621"/>
        <v>66975</v>
      </c>
      <c r="AJ2684" s="86">
        <f t="shared" si="622"/>
        <v>6289</v>
      </c>
      <c r="AK2684" s="122"/>
      <c r="AL2684" s="85">
        <v>122.77</v>
      </c>
      <c r="AM2684" s="85">
        <v>90</v>
      </c>
      <c r="AN2684" s="124">
        <f t="shared" si="629"/>
        <v>73.661999999999992</v>
      </c>
      <c r="AO2684" s="86">
        <f t="shared" si="623"/>
        <v>26518</v>
      </c>
      <c r="AP2684" s="85">
        <v>0</v>
      </c>
      <c r="AQ2684" s="85">
        <v>36.831000000000003</v>
      </c>
      <c r="AR2684" s="85">
        <f t="shared" si="624"/>
        <v>0</v>
      </c>
      <c r="AS2684" s="86">
        <f t="shared" si="626"/>
        <v>66975</v>
      </c>
      <c r="AT2684" s="170">
        <f t="shared" si="627"/>
        <v>0</v>
      </c>
      <c r="AU2684" s="86">
        <v>66975</v>
      </c>
      <c r="AV2684" s="170">
        <f t="shared" si="625"/>
        <v>0</v>
      </c>
    </row>
    <row r="2685" spans="1:48" s="73" customFormat="1" x14ac:dyDescent="0.2">
      <c r="A2685" s="10" t="s">
        <v>555</v>
      </c>
      <c r="B2685" s="14" t="s">
        <v>36</v>
      </c>
      <c r="C2685" s="14" t="s">
        <v>37</v>
      </c>
      <c r="D2685" s="14" t="s">
        <v>7278</v>
      </c>
      <c r="E2685" s="58">
        <v>326445</v>
      </c>
      <c r="F2685" s="15" t="s">
        <v>7279</v>
      </c>
      <c r="G2685" s="15" t="s">
        <v>6696</v>
      </c>
      <c r="H2685" s="16">
        <v>100012403</v>
      </c>
      <c r="I2685" s="62">
        <v>710027605</v>
      </c>
      <c r="J2685" s="13">
        <v>710027605</v>
      </c>
      <c r="K2685" s="15" t="s">
        <v>48</v>
      </c>
      <c r="L2685" s="12" t="s">
        <v>555</v>
      </c>
      <c r="M2685" s="15" t="s">
        <v>7169</v>
      </c>
      <c r="N2685" s="49">
        <v>5986</v>
      </c>
      <c r="O2685" s="15" t="s">
        <v>7280</v>
      </c>
      <c r="P2685" s="15" t="s">
        <v>7281</v>
      </c>
      <c r="Q2685" s="48">
        <v>523763</v>
      </c>
      <c r="R2685" s="11" t="s">
        <v>45</v>
      </c>
      <c r="S2685" s="120">
        <v>6374</v>
      </c>
      <c r="T2685" s="85">
        <v>107.03</v>
      </c>
      <c r="U2685" s="86">
        <v>11</v>
      </c>
      <c r="V2685" s="123">
        <v>46.825625000000002</v>
      </c>
      <c r="W2685" s="85">
        <f t="shared" si="630"/>
        <v>4121</v>
      </c>
      <c r="X2685" s="86">
        <v>1</v>
      </c>
      <c r="Y2685" s="85">
        <v>16.054500000000001</v>
      </c>
      <c r="Z2685" s="86">
        <f t="shared" si="631"/>
        <v>128</v>
      </c>
      <c r="AA2685" s="86">
        <f t="shared" si="618"/>
        <v>4249</v>
      </c>
      <c r="AB2685" s="85">
        <v>122.77</v>
      </c>
      <c r="AC2685" s="85">
        <v>17</v>
      </c>
      <c r="AD2685" s="124">
        <f t="shared" si="628"/>
        <v>73.661999999999992</v>
      </c>
      <c r="AE2685" s="86">
        <f t="shared" si="619"/>
        <v>5009</v>
      </c>
      <c r="AF2685" s="85">
        <v>0</v>
      </c>
      <c r="AG2685" s="85">
        <v>36.831000000000003</v>
      </c>
      <c r="AH2685" s="85">
        <f t="shared" si="620"/>
        <v>0</v>
      </c>
      <c r="AI2685" s="86">
        <f t="shared" si="621"/>
        <v>9258</v>
      </c>
      <c r="AJ2685" s="86">
        <f t="shared" si="622"/>
        <v>2884</v>
      </c>
      <c r="AK2685" s="122"/>
      <c r="AL2685" s="85">
        <v>122.77</v>
      </c>
      <c r="AM2685" s="85">
        <v>17</v>
      </c>
      <c r="AN2685" s="124">
        <f t="shared" si="629"/>
        <v>73.661999999999992</v>
      </c>
      <c r="AO2685" s="86">
        <f t="shared" si="623"/>
        <v>5009</v>
      </c>
      <c r="AP2685" s="85">
        <v>0</v>
      </c>
      <c r="AQ2685" s="85">
        <v>36.831000000000003</v>
      </c>
      <c r="AR2685" s="85">
        <f t="shared" si="624"/>
        <v>0</v>
      </c>
      <c r="AS2685" s="86">
        <f t="shared" si="626"/>
        <v>9258</v>
      </c>
      <c r="AT2685" s="170">
        <f t="shared" si="627"/>
        <v>0</v>
      </c>
      <c r="AU2685" s="86">
        <v>9258</v>
      </c>
      <c r="AV2685" s="170">
        <f t="shared" si="625"/>
        <v>0</v>
      </c>
    </row>
    <row r="2686" spans="1:48" s="73" customFormat="1" x14ac:dyDescent="0.2">
      <c r="A2686" s="10" t="s">
        <v>555</v>
      </c>
      <c r="B2686" s="14" t="s">
        <v>36</v>
      </c>
      <c r="C2686" s="14" t="s">
        <v>37</v>
      </c>
      <c r="D2686" s="14" t="s">
        <v>7337</v>
      </c>
      <c r="E2686" s="58">
        <v>326631</v>
      </c>
      <c r="F2686" s="15" t="s">
        <v>7338</v>
      </c>
      <c r="G2686" s="15" t="s">
        <v>6696</v>
      </c>
      <c r="H2686" s="16">
        <v>100012120</v>
      </c>
      <c r="I2686" s="62">
        <v>710028024</v>
      </c>
      <c r="J2686" s="13">
        <v>710028024</v>
      </c>
      <c r="K2686" s="15" t="s">
        <v>48</v>
      </c>
      <c r="L2686" s="12" t="s">
        <v>555</v>
      </c>
      <c r="M2686" s="15" t="s">
        <v>7190</v>
      </c>
      <c r="N2686" s="49">
        <v>5995</v>
      </c>
      <c r="O2686" s="15" t="s">
        <v>7339</v>
      </c>
      <c r="P2686" s="15" t="s">
        <v>7340</v>
      </c>
      <c r="Q2686" s="48">
        <v>523976</v>
      </c>
      <c r="R2686" s="11" t="s">
        <v>45</v>
      </c>
      <c r="S2686" s="120">
        <v>9552</v>
      </c>
      <c r="T2686" s="85">
        <v>107.03</v>
      </c>
      <c r="U2686" s="86">
        <v>17</v>
      </c>
      <c r="V2686" s="123">
        <v>46.825625000000002</v>
      </c>
      <c r="W2686" s="85">
        <f t="shared" si="630"/>
        <v>6368</v>
      </c>
      <c r="X2686" s="86">
        <v>0</v>
      </c>
      <c r="Y2686" s="85">
        <v>16.054500000000001</v>
      </c>
      <c r="Z2686" s="86">
        <f t="shared" si="631"/>
        <v>0</v>
      </c>
      <c r="AA2686" s="86">
        <f t="shared" si="618"/>
        <v>6368</v>
      </c>
      <c r="AB2686" s="85">
        <v>122.77</v>
      </c>
      <c r="AC2686" s="85">
        <v>10</v>
      </c>
      <c r="AD2686" s="124">
        <f t="shared" si="628"/>
        <v>73.661999999999992</v>
      </c>
      <c r="AE2686" s="86">
        <f t="shared" si="619"/>
        <v>2946</v>
      </c>
      <c r="AF2686" s="85">
        <v>0</v>
      </c>
      <c r="AG2686" s="85">
        <v>36.831000000000003</v>
      </c>
      <c r="AH2686" s="85">
        <f t="shared" si="620"/>
        <v>0</v>
      </c>
      <c r="AI2686" s="86">
        <f t="shared" si="621"/>
        <v>9314</v>
      </c>
      <c r="AJ2686" s="86">
        <f t="shared" si="622"/>
        <v>-238</v>
      </c>
      <c r="AK2686" s="122"/>
      <c r="AL2686" s="85">
        <v>122.77</v>
      </c>
      <c r="AM2686" s="85">
        <v>10</v>
      </c>
      <c r="AN2686" s="124">
        <f t="shared" si="629"/>
        <v>73.661999999999992</v>
      </c>
      <c r="AO2686" s="86">
        <f t="shared" si="623"/>
        <v>2946</v>
      </c>
      <c r="AP2686" s="85">
        <v>0</v>
      </c>
      <c r="AQ2686" s="85">
        <v>36.831000000000003</v>
      </c>
      <c r="AR2686" s="85">
        <f t="shared" si="624"/>
        <v>0</v>
      </c>
      <c r="AS2686" s="86">
        <f t="shared" si="626"/>
        <v>9314</v>
      </c>
      <c r="AT2686" s="170">
        <f t="shared" si="627"/>
        <v>0</v>
      </c>
      <c r="AU2686" s="86">
        <v>9314</v>
      </c>
      <c r="AV2686" s="170">
        <f t="shared" si="625"/>
        <v>0</v>
      </c>
    </row>
    <row r="2687" spans="1:48" s="73" customFormat="1" ht="45" x14ac:dyDescent="0.2">
      <c r="A2687" s="10" t="s">
        <v>555</v>
      </c>
      <c r="B2687" s="14" t="s">
        <v>36</v>
      </c>
      <c r="C2687" s="14" t="s">
        <v>37</v>
      </c>
      <c r="D2687" s="14" t="s">
        <v>7362</v>
      </c>
      <c r="E2687" s="58">
        <v>326691</v>
      </c>
      <c r="F2687" s="15" t="s">
        <v>7363</v>
      </c>
      <c r="G2687" s="15" t="s">
        <v>6696</v>
      </c>
      <c r="H2687" s="16">
        <v>100014423</v>
      </c>
      <c r="I2687" s="68">
        <v>710248881</v>
      </c>
      <c r="J2687" s="13">
        <v>37876457</v>
      </c>
      <c r="K2687" s="15" t="s">
        <v>92</v>
      </c>
      <c r="L2687" s="12" t="s">
        <v>555</v>
      </c>
      <c r="M2687" s="15" t="s">
        <v>7169</v>
      </c>
      <c r="N2687" s="49">
        <v>5919</v>
      </c>
      <c r="O2687" s="15" t="s">
        <v>7364</v>
      </c>
      <c r="P2687" s="15" t="s">
        <v>7365</v>
      </c>
      <c r="Q2687" s="48">
        <v>524034</v>
      </c>
      <c r="R2687" s="11" t="s">
        <v>45</v>
      </c>
      <c r="S2687" s="120">
        <v>16857</v>
      </c>
      <c r="T2687" s="85">
        <v>107.03</v>
      </c>
      <c r="U2687" s="86">
        <v>30</v>
      </c>
      <c r="V2687" s="123">
        <v>46.825625000000002</v>
      </c>
      <c r="W2687" s="85">
        <f t="shared" si="630"/>
        <v>11238</v>
      </c>
      <c r="X2687" s="86">
        <v>0</v>
      </c>
      <c r="Y2687" s="85">
        <v>16.054500000000001</v>
      </c>
      <c r="Z2687" s="86">
        <f t="shared" si="631"/>
        <v>0</v>
      </c>
      <c r="AA2687" s="86">
        <f t="shared" si="618"/>
        <v>11238</v>
      </c>
      <c r="AB2687" s="85">
        <v>122.77</v>
      </c>
      <c r="AC2687" s="85">
        <v>20</v>
      </c>
      <c r="AD2687" s="124">
        <f t="shared" si="628"/>
        <v>73.661999999999992</v>
      </c>
      <c r="AE2687" s="86">
        <f t="shared" si="619"/>
        <v>5893</v>
      </c>
      <c r="AF2687" s="85">
        <v>0</v>
      </c>
      <c r="AG2687" s="85">
        <v>36.831000000000003</v>
      </c>
      <c r="AH2687" s="85">
        <f t="shared" si="620"/>
        <v>0</v>
      </c>
      <c r="AI2687" s="86">
        <f t="shared" si="621"/>
        <v>17131</v>
      </c>
      <c r="AJ2687" s="86">
        <f t="shared" si="622"/>
        <v>274</v>
      </c>
      <c r="AK2687" s="122"/>
      <c r="AL2687" s="85">
        <v>122.77</v>
      </c>
      <c r="AM2687" s="85">
        <v>20</v>
      </c>
      <c r="AN2687" s="124">
        <f t="shared" si="629"/>
        <v>73.661999999999992</v>
      </c>
      <c r="AO2687" s="86">
        <f t="shared" si="623"/>
        <v>5893</v>
      </c>
      <c r="AP2687" s="85">
        <v>0</v>
      </c>
      <c r="AQ2687" s="85">
        <v>36.831000000000003</v>
      </c>
      <c r="AR2687" s="85">
        <f t="shared" si="624"/>
        <v>0</v>
      </c>
      <c r="AS2687" s="86">
        <f t="shared" si="626"/>
        <v>17131</v>
      </c>
      <c r="AT2687" s="170">
        <f t="shared" si="627"/>
        <v>0</v>
      </c>
      <c r="AU2687" s="86">
        <v>17131</v>
      </c>
      <c r="AV2687" s="170">
        <f t="shared" si="625"/>
        <v>0</v>
      </c>
    </row>
    <row r="2688" spans="1:48" s="73" customFormat="1" ht="45" x14ac:dyDescent="0.2">
      <c r="A2688" s="10" t="s">
        <v>555</v>
      </c>
      <c r="B2688" s="14" t="s">
        <v>36</v>
      </c>
      <c r="C2688" s="14" t="s">
        <v>37</v>
      </c>
      <c r="D2688" s="14" t="s">
        <v>6999</v>
      </c>
      <c r="E2688" s="58">
        <v>322938</v>
      </c>
      <c r="F2688" s="15" t="s">
        <v>7000</v>
      </c>
      <c r="G2688" s="15" t="s">
        <v>6696</v>
      </c>
      <c r="H2688" s="16">
        <v>100013306</v>
      </c>
      <c r="I2688" s="62">
        <v>710023936</v>
      </c>
      <c r="J2688" s="13">
        <v>37873563</v>
      </c>
      <c r="K2688" s="15" t="s">
        <v>92</v>
      </c>
      <c r="L2688" s="12" t="s">
        <v>555</v>
      </c>
      <c r="M2688" s="15" t="s">
        <v>7001</v>
      </c>
      <c r="N2688" s="49">
        <v>6782</v>
      </c>
      <c r="O2688" s="15" t="s">
        <v>7002</v>
      </c>
      <c r="P2688" s="15" t="s">
        <v>7003</v>
      </c>
      <c r="Q2688" s="48">
        <v>520161</v>
      </c>
      <c r="R2688" s="11" t="s">
        <v>45</v>
      </c>
      <c r="S2688" s="120">
        <v>8991</v>
      </c>
      <c r="T2688" s="85">
        <v>107.03</v>
      </c>
      <c r="U2688" s="86">
        <v>16</v>
      </c>
      <c r="V2688" s="123">
        <v>46.825625000000002</v>
      </c>
      <c r="W2688" s="85">
        <f t="shared" si="630"/>
        <v>5994</v>
      </c>
      <c r="X2688" s="86">
        <v>0</v>
      </c>
      <c r="Y2688" s="85">
        <v>16.054500000000001</v>
      </c>
      <c r="Z2688" s="86">
        <f t="shared" si="631"/>
        <v>0</v>
      </c>
      <c r="AA2688" s="86">
        <f t="shared" si="618"/>
        <v>5994</v>
      </c>
      <c r="AB2688" s="85">
        <v>122.77</v>
      </c>
      <c r="AC2688" s="85">
        <v>8</v>
      </c>
      <c r="AD2688" s="124">
        <f t="shared" si="628"/>
        <v>73.661999999999992</v>
      </c>
      <c r="AE2688" s="86">
        <f t="shared" si="619"/>
        <v>2357</v>
      </c>
      <c r="AF2688" s="85">
        <v>0</v>
      </c>
      <c r="AG2688" s="85">
        <v>36.831000000000003</v>
      </c>
      <c r="AH2688" s="85">
        <f t="shared" si="620"/>
        <v>0</v>
      </c>
      <c r="AI2688" s="86">
        <f t="shared" si="621"/>
        <v>8351</v>
      </c>
      <c r="AJ2688" s="86">
        <f t="shared" si="622"/>
        <v>-640</v>
      </c>
      <c r="AK2688" s="122"/>
      <c r="AL2688" s="85">
        <v>122.77</v>
      </c>
      <c r="AM2688" s="85">
        <v>8</v>
      </c>
      <c r="AN2688" s="124">
        <f t="shared" si="629"/>
        <v>73.661999999999992</v>
      </c>
      <c r="AO2688" s="86">
        <f t="shared" si="623"/>
        <v>2357</v>
      </c>
      <c r="AP2688" s="85">
        <v>0</v>
      </c>
      <c r="AQ2688" s="85">
        <v>36.831000000000003</v>
      </c>
      <c r="AR2688" s="85">
        <f t="shared" si="624"/>
        <v>0</v>
      </c>
      <c r="AS2688" s="86">
        <f t="shared" si="626"/>
        <v>8351</v>
      </c>
      <c r="AT2688" s="170">
        <f t="shared" si="627"/>
        <v>0</v>
      </c>
      <c r="AU2688" s="86">
        <v>8351</v>
      </c>
      <c r="AV2688" s="170">
        <f t="shared" si="625"/>
        <v>0</v>
      </c>
    </row>
    <row r="2689" spans="1:48" s="73" customFormat="1" ht="45" x14ac:dyDescent="0.2">
      <c r="A2689" s="10" t="s">
        <v>555</v>
      </c>
      <c r="B2689" s="14" t="s">
        <v>36</v>
      </c>
      <c r="C2689" s="14" t="s">
        <v>37</v>
      </c>
      <c r="D2689" s="14" t="s">
        <v>7354</v>
      </c>
      <c r="E2689" s="58">
        <v>326674</v>
      </c>
      <c r="F2689" s="15" t="s">
        <v>7355</v>
      </c>
      <c r="G2689" s="15" t="s">
        <v>6696</v>
      </c>
      <c r="H2689" s="16">
        <v>100012561</v>
      </c>
      <c r="I2689" s="62">
        <v>710028067</v>
      </c>
      <c r="J2689" s="13">
        <v>37876431</v>
      </c>
      <c r="K2689" s="15" t="s">
        <v>92</v>
      </c>
      <c r="L2689" s="12" t="s">
        <v>555</v>
      </c>
      <c r="M2689" s="15" t="s">
        <v>7169</v>
      </c>
      <c r="N2689" s="49">
        <v>5991</v>
      </c>
      <c r="O2689" s="15" t="s">
        <v>7356</v>
      </c>
      <c r="P2689" s="15" t="s">
        <v>7357</v>
      </c>
      <c r="Q2689" s="48">
        <v>524018</v>
      </c>
      <c r="R2689" s="11" t="s">
        <v>45</v>
      </c>
      <c r="S2689" s="120">
        <v>8991</v>
      </c>
      <c r="T2689" s="85">
        <v>107.03</v>
      </c>
      <c r="U2689" s="86">
        <v>16</v>
      </c>
      <c r="V2689" s="123">
        <v>46.825625000000002</v>
      </c>
      <c r="W2689" s="85">
        <f t="shared" si="630"/>
        <v>5994</v>
      </c>
      <c r="X2689" s="86">
        <v>0</v>
      </c>
      <c r="Y2689" s="85">
        <v>16.054500000000001</v>
      </c>
      <c r="Z2689" s="86">
        <f t="shared" si="631"/>
        <v>0</v>
      </c>
      <c r="AA2689" s="86">
        <f t="shared" si="618"/>
        <v>5994</v>
      </c>
      <c r="AB2689" s="85">
        <v>122.77</v>
      </c>
      <c r="AC2689" s="85">
        <v>13</v>
      </c>
      <c r="AD2689" s="124">
        <f t="shared" si="628"/>
        <v>73.661999999999992</v>
      </c>
      <c r="AE2689" s="86">
        <f t="shared" si="619"/>
        <v>3830</v>
      </c>
      <c r="AF2689" s="85">
        <v>0</v>
      </c>
      <c r="AG2689" s="85">
        <v>36.831000000000003</v>
      </c>
      <c r="AH2689" s="85">
        <f t="shared" si="620"/>
        <v>0</v>
      </c>
      <c r="AI2689" s="86">
        <f t="shared" si="621"/>
        <v>9824</v>
      </c>
      <c r="AJ2689" s="86">
        <f t="shared" si="622"/>
        <v>833</v>
      </c>
      <c r="AK2689" s="122"/>
      <c r="AL2689" s="85">
        <v>122.77</v>
      </c>
      <c r="AM2689" s="85">
        <v>13</v>
      </c>
      <c r="AN2689" s="124">
        <f t="shared" si="629"/>
        <v>73.661999999999992</v>
      </c>
      <c r="AO2689" s="86">
        <f t="shared" si="623"/>
        <v>3830</v>
      </c>
      <c r="AP2689" s="85">
        <v>0</v>
      </c>
      <c r="AQ2689" s="85">
        <v>36.831000000000003</v>
      </c>
      <c r="AR2689" s="85">
        <f t="shared" si="624"/>
        <v>0</v>
      </c>
      <c r="AS2689" s="86">
        <f t="shared" si="626"/>
        <v>9824</v>
      </c>
      <c r="AT2689" s="170">
        <f t="shared" si="627"/>
        <v>0</v>
      </c>
      <c r="AU2689" s="86">
        <v>9824</v>
      </c>
      <c r="AV2689" s="170">
        <f t="shared" si="625"/>
        <v>0</v>
      </c>
    </row>
    <row r="2690" spans="1:48" s="73" customFormat="1" ht="45" x14ac:dyDescent="0.2">
      <c r="A2690" s="10" t="s">
        <v>555</v>
      </c>
      <c r="B2690" s="14" t="s">
        <v>36</v>
      </c>
      <c r="C2690" s="14" t="s">
        <v>37</v>
      </c>
      <c r="D2690" s="14" t="s">
        <v>7537</v>
      </c>
      <c r="E2690" s="58">
        <v>327140</v>
      </c>
      <c r="F2690" s="15" t="s">
        <v>7538</v>
      </c>
      <c r="G2690" s="15" t="s">
        <v>6696</v>
      </c>
      <c r="H2690" s="16">
        <v>100012685</v>
      </c>
      <c r="I2690" s="62">
        <v>710028326</v>
      </c>
      <c r="J2690" s="13">
        <v>37876791</v>
      </c>
      <c r="K2690" s="15" t="s">
        <v>92</v>
      </c>
      <c r="L2690" s="12" t="s">
        <v>555</v>
      </c>
      <c r="M2690" s="15" t="s">
        <v>6697</v>
      </c>
      <c r="N2690" s="49">
        <v>8233</v>
      </c>
      <c r="O2690" s="15" t="s">
        <v>7539</v>
      </c>
      <c r="P2690" s="15" t="s">
        <v>7540</v>
      </c>
      <c r="Q2690" s="48">
        <v>524522</v>
      </c>
      <c r="R2690" s="11" t="s">
        <v>45</v>
      </c>
      <c r="S2690" s="120">
        <v>9552</v>
      </c>
      <c r="T2690" s="85">
        <v>107.03</v>
      </c>
      <c r="U2690" s="86">
        <v>17</v>
      </c>
      <c r="V2690" s="123">
        <v>46.825625000000002</v>
      </c>
      <c r="W2690" s="85">
        <f t="shared" si="630"/>
        <v>6368</v>
      </c>
      <c r="X2690" s="86">
        <v>0</v>
      </c>
      <c r="Y2690" s="85">
        <v>16.054500000000001</v>
      </c>
      <c r="Z2690" s="86">
        <f t="shared" si="631"/>
        <v>0</v>
      </c>
      <c r="AA2690" s="86">
        <f t="shared" si="618"/>
        <v>6368</v>
      </c>
      <c r="AB2690" s="85">
        <v>122.77</v>
      </c>
      <c r="AC2690" s="85">
        <v>21</v>
      </c>
      <c r="AD2690" s="124">
        <f t="shared" si="628"/>
        <v>73.661999999999992</v>
      </c>
      <c r="AE2690" s="86">
        <f t="shared" si="619"/>
        <v>6188</v>
      </c>
      <c r="AF2690" s="85">
        <v>0</v>
      </c>
      <c r="AG2690" s="85">
        <v>36.831000000000003</v>
      </c>
      <c r="AH2690" s="85">
        <f t="shared" si="620"/>
        <v>0</v>
      </c>
      <c r="AI2690" s="86">
        <f t="shared" si="621"/>
        <v>12556</v>
      </c>
      <c r="AJ2690" s="86">
        <f t="shared" si="622"/>
        <v>3004</v>
      </c>
      <c r="AK2690" s="122"/>
      <c r="AL2690" s="85">
        <v>122.77</v>
      </c>
      <c r="AM2690" s="85">
        <v>21</v>
      </c>
      <c r="AN2690" s="124">
        <f t="shared" si="629"/>
        <v>73.661999999999992</v>
      </c>
      <c r="AO2690" s="86">
        <f t="shared" si="623"/>
        <v>6188</v>
      </c>
      <c r="AP2690" s="85">
        <v>0</v>
      </c>
      <c r="AQ2690" s="85">
        <v>36.831000000000003</v>
      </c>
      <c r="AR2690" s="85">
        <f t="shared" si="624"/>
        <v>0</v>
      </c>
      <c r="AS2690" s="86">
        <f t="shared" si="626"/>
        <v>12556</v>
      </c>
      <c r="AT2690" s="170">
        <f t="shared" si="627"/>
        <v>0</v>
      </c>
      <c r="AU2690" s="86">
        <v>12556</v>
      </c>
      <c r="AV2690" s="170">
        <f t="shared" si="625"/>
        <v>0</v>
      </c>
    </row>
    <row r="2691" spans="1:48" s="73" customFormat="1" ht="45" x14ac:dyDescent="0.2">
      <c r="A2691" s="10" t="s">
        <v>555</v>
      </c>
      <c r="B2691" s="14" t="s">
        <v>36</v>
      </c>
      <c r="C2691" s="14" t="s">
        <v>37</v>
      </c>
      <c r="D2691" s="14" t="s">
        <v>7086</v>
      </c>
      <c r="E2691" s="58">
        <v>323250</v>
      </c>
      <c r="F2691" s="15" t="s">
        <v>7087</v>
      </c>
      <c r="G2691" s="15" t="s">
        <v>6696</v>
      </c>
      <c r="H2691" s="16">
        <v>100011904</v>
      </c>
      <c r="I2691" s="62">
        <v>710024312</v>
      </c>
      <c r="J2691" s="13">
        <v>37941658</v>
      </c>
      <c r="K2691" s="15" t="s">
        <v>105</v>
      </c>
      <c r="L2691" s="12" t="s">
        <v>555</v>
      </c>
      <c r="M2691" s="15" t="s">
        <v>6968</v>
      </c>
      <c r="N2691" s="49">
        <v>6782</v>
      </c>
      <c r="O2691" s="15" t="s">
        <v>7088</v>
      </c>
      <c r="P2691" s="15" t="s">
        <v>7089</v>
      </c>
      <c r="Q2691" s="48">
        <v>520497</v>
      </c>
      <c r="R2691" s="11" t="s">
        <v>45</v>
      </c>
      <c r="S2691" s="120">
        <v>5619</v>
      </c>
      <c r="T2691" s="85">
        <v>107.03</v>
      </c>
      <c r="U2691" s="86">
        <v>10</v>
      </c>
      <c r="V2691" s="123">
        <v>46.825625000000002</v>
      </c>
      <c r="W2691" s="85">
        <f t="shared" si="630"/>
        <v>3746</v>
      </c>
      <c r="X2691" s="86">
        <v>0</v>
      </c>
      <c r="Y2691" s="85">
        <v>16.054500000000001</v>
      </c>
      <c r="Z2691" s="86">
        <f t="shared" si="631"/>
        <v>0</v>
      </c>
      <c r="AA2691" s="86">
        <f t="shared" si="618"/>
        <v>3746</v>
      </c>
      <c r="AB2691" s="85">
        <v>122.77</v>
      </c>
      <c r="AC2691" s="85">
        <v>8</v>
      </c>
      <c r="AD2691" s="124">
        <f t="shared" si="628"/>
        <v>73.661999999999992</v>
      </c>
      <c r="AE2691" s="86">
        <f t="shared" si="619"/>
        <v>2357</v>
      </c>
      <c r="AF2691" s="85">
        <v>0</v>
      </c>
      <c r="AG2691" s="85">
        <v>36.831000000000003</v>
      </c>
      <c r="AH2691" s="85">
        <f t="shared" si="620"/>
        <v>0</v>
      </c>
      <c r="AI2691" s="86">
        <f t="shared" si="621"/>
        <v>6103</v>
      </c>
      <c r="AJ2691" s="86">
        <f t="shared" si="622"/>
        <v>484</v>
      </c>
      <c r="AK2691" s="122"/>
      <c r="AL2691" s="85">
        <v>122.77</v>
      </c>
      <c r="AM2691" s="85">
        <v>8</v>
      </c>
      <c r="AN2691" s="124">
        <f t="shared" si="629"/>
        <v>73.661999999999992</v>
      </c>
      <c r="AO2691" s="86">
        <f t="shared" si="623"/>
        <v>2357</v>
      </c>
      <c r="AP2691" s="85">
        <v>0</v>
      </c>
      <c r="AQ2691" s="85">
        <v>36.831000000000003</v>
      </c>
      <c r="AR2691" s="85">
        <f t="shared" si="624"/>
        <v>0</v>
      </c>
      <c r="AS2691" s="86">
        <f t="shared" si="626"/>
        <v>6103</v>
      </c>
      <c r="AT2691" s="170">
        <f t="shared" si="627"/>
        <v>0</v>
      </c>
      <c r="AU2691" s="86">
        <v>6103</v>
      </c>
      <c r="AV2691" s="170">
        <f t="shared" si="625"/>
        <v>0</v>
      </c>
    </row>
    <row r="2692" spans="1:48" s="73" customFormat="1" ht="45" x14ac:dyDescent="0.2">
      <c r="A2692" s="10" t="s">
        <v>555</v>
      </c>
      <c r="B2692" s="14" t="s">
        <v>36</v>
      </c>
      <c r="C2692" s="14" t="s">
        <v>37</v>
      </c>
      <c r="D2692" s="14" t="s">
        <v>7301</v>
      </c>
      <c r="E2692" s="58">
        <v>326534</v>
      </c>
      <c r="F2692" s="15" t="s">
        <v>7302</v>
      </c>
      <c r="G2692" s="15" t="s">
        <v>6696</v>
      </c>
      <c r="H2692" s="16">
        <v>100012505</v>
      </c>
      <c r="I2692" s="62">
        <v>710039719</v>
      </c>
      <c r="J2692" s="13">
        <v>37876066</v>
      </c>
      <c r="K2692" s="15" t="s">
        <v>105</v>
      </c>
      <c r="L2692" s="12" t="s">
        <v>555</v>
      </c>
      <c r="M2692" s="15" t="s">
        <v>7169</v>
      </c>
      <c r="N2692" s="49">
        <v>5934</v>
      </c>
      <c r="O2692" s="15" t="s">
        <v>7303</v>
      </c>
      <c r="P2692" s="15" t="s">
        <v>7304</v>
      </c>
      <c r="Q2692" s="48">
        <v>523844</v>
      </c>
      <c r="R2692" s="11" t="s">
        <v>45</v>
      </c>
      <c r="S2692" s="120">
        <v>16857</v>
      </c>
      <c r="T2692" s="85">
        <v>107.03</v>
      </c>
      <c r="U2692" s="86">
        <v>30</v>
      </c>
      <c r="V2692" s="123">
        <v>46.825625000000002</v>
      </c>
      <c r="W2692" s="85">
        <f t="shared" si="630"/>
        <v>11238</v>
      </c>
      <c r="X2692" s="86">
        <v>0</v>
      </c>
      <c r="Y2692" s="85">
        <v>16.054500000000001</v>
      </c>
      <c r="Z2692" s="86">
        <f t="shared" si="631"/>
        <v>0</v>
      </c>
      <c r="AA2692" s="86">
        <f t="shared" si="618"/>
        <v>11238</v>
      </c>
      <c r="AB2692" s="85">
        <v>122.77</v>
      </c>
      <c r="AC2692" s="85">
        <v>22</v>
      </c>
      <c r="AD2692" s="124">
        <f t="shared" si="628"/>
        <v>73.661999999999992</v>
      </c>
      <c r="AE2692" s="86">
        <f t="shared" si="619"/>
        <v>6482</v>
      </c>
      <c r="AF2692" s="85">
        <v>0</v>
      </c>
      <c r="AG2692" s="85">
        <v>36.831000000000003</v>
      </c>
      <c r="AH2692" s="85">
        <f t="shared" si="620"/>
        <v>0</v>
      </c>
      <c r="AI2692" s="86">
        <f t="shared" si="621"/>
        <v>17720</v>
      </c>
      <c r="AJ2692" s="86">
        <f t="shared" si="622"/>
        <v>863</v>
      </c>
      <c r="AK2692" s="122"/>
      <c r="AL2692" s="85">
        <v>122.77</v>
      </c>
      <c r="AM2692" s="85">
        <v>22</v>
      </c>
      <c r="AN2692" s="124">
        <f t="shared" si="629"/>
        <v>73.661999999999992</v>
      </c>
      <c r="AO2692" s="86">
        <f t="shared" si="623"/>
        <v>6482</v>
      </c>
      <c r="AP2692" s="85">
        <v>0</v>
      </c>
      <c r="AQ2692" s="85">
        <v>36.831000000000003</v>
      </c>
      <c r="AR2692" s="85">
        <f t="shared" si="624"/>
        <v>0</v>
      </c>
      <c r="AS2692" s="86">
        <f t="shared" si="626"/>
        <v>17720</v>
      </c>
      <c r="AT2692" s="170">
        <f t="shared" si="627"/>
        <v>0</v>
      </c>
      <c r="AU2692" s="86">
        <v>17720</v>
      </c>
      <c r="AV2692" s="170">
        <f t="shared" si="625"/>
        <v>0</v>
      </c>
    </row>
    <row r="2693" spans="1:48" s="73" customFormat="1" ht="30" x14ac:dyDescent="0.2">
      <c r="A2693" s="10" t="s">
        <v>555</v>
      </c>
      <c r="B2693" s="14" t="s">
        <v>36</v>
      </c>
      <c r="C2693" s="14" t="s">
        <v>37</v>
      </c>
      <c r="D2693" s="14" t="s">
        <v>8198</v>
      </c>
      <c r="E2693" s="58">
        <v>332925</v>
      </c>
      <c r="F2693" s="15" t="s">
        <v>8199</v>
      </c>
      <c r="G2693" s="15" t="s">
        <v>6696</v>
      </c>
      <c r="H2693" s="16">
        <v>100014015</v>
      </c>
      <c r="I2693" s="62">
        <v>710034067</v>
      </c>
      <c r="J2693" s="13">
        <v>710034067</v>
      </c>
      <c r="K2693" s="15" t="s">
        <v>48</v>
      </c>
      <c r="L2693" s="12" t="s">
        <v>555</v>
      </c>
      <c r="M2693" s="15" t="s">
        <v>8076</v>
      </c>
      <c r="N2693" s="49">
        <v>9412</v>
      </c>
      <c r="O2693" s="15" t="s">
        <v>8200</v>
      </c>
      <c r="P2693" s="15" t="s">
        <v>8201</v>
      </c>
      <c r="Q2693" s="48">
        <v>529222</v>
      </c>
      <c r="R2693" s="11" t="s">
        <v>45</v>
      </c>
      <c r="S2693" s="120">
        <v>38595</v>
      </c>
      <c r="T2693" s="85">
        <v>107.03</v>
      </c>
      <c r="U2693" s="86">
        <v>68</v>
      </c>
      <c r="V2693" s="123">
        <v>46.825625000000002</v>
      </c>
      <c r="W2693" s="85">
        <f t="shared" si="630"/>
        <v>25473</v>
      </c>
      <c r="X2693" s="86">
        <v>2</v>
      </c>
      <c r="Y2693" s="85">
        <v>16.054500000000001</v>
      </c>
      <c r="Z2693" s="86">
        <f t="shared" si="631"/>
        <v>257</v>
      </c>
      <c r="AA2693" s="86">
        <f t="shared" ref="AA2693:AA2756" si="632">+Z2693+W2693</f>
        <v>25730</v>
      </c>
      <c r="AB2693" s="85">
        <v>122.77</v>
      </c>
      <c r="AC2693" s="85">
        <v>51</v>
      </c>
      <c r="AD2693" s="124">
        <f t="shared" si="628"/>
        <v>73.661999999999992</v>
      </c>
      <c r="AE2693" s="86">
        <f t="shared" ref="AE2693:AE2756" si="633">ROUND(AC2693*AD2693*4,0)</f>
        <v>15027</v>
      </c>
      <c r="AF2693" s="85">
        <v>3</v>
      </c>
      <c r="AG2693" s="85">
        <v>36.831000000000003</v>
      </c>
      <c r="AH2693" s="85">
        <f t="shared" ref="AH2693:AH2756" si="634">ROUND(AF2693*AG2693*4,0)</f>
        <v>442</v>
      </c>
      <c r="AI2693" s="86">
        <f t="shared" ref="AI2693:AI2756" si="635">+AA2693+AE2693+AH2693</f>
        <v>41199</v>
      </c>
      <c r="AJ2693" s="86">
        <f t="shared" ref="AJ2693:AJ2756" si="636">+AI2693-S2693</f>
        <v>2604</v>
      </c>
      <c r="AK2693" s="122"/>
      <c r="AL2693" s="85">
        <v>122.77</v>
      </c>
      <c r="AM2693" s="85">
        <v>51</v>
      </c>
      <c r="AN2693" s="124">
        <f t="shared" si="629"/>
        <v>73.661999999999992</v>
      </c>
      <c r="AO2693" s="86">
        <f t="shared" ref="AO2693:AO2756" si="637">ROUND(AM2693*AN2693*4,0)</f>
        <v>15027</v>
      </c>
      <c r="AP2693" s="85">
        <v>3</v>
      </c>
      <c r="AQ2693" s="85">
        <v>36.831000000000003</v>
      </c>
      <c r="AR2693" s="85">
        <f t="shared" ref="AR2693:AR2756" si="638">ROUND(AP2693*AQ2693*4,0)</f>
        <v>442</v>
      </c>
      <c r="AS2693" s="86">
        <f t="shared" si="626"/>
        <v>41199</v>
      </c>
      <c r="AT2693" s="170">
        <f t="shared" si="627"/>
        <v>0</v>
      </c>
      <c r="AU2693" s="86">
        <v>41199</v>
      </c>
      <c r="AV2693" s="170">
        <f t="shared" ref="AV2693:AV2756" si="639">+AU2693-AS2693</f>
        <v>0</v>
      </c>
    </row>
    <row r="2694" spans="1:48" s="73" customFormat="1" x14ac:dyDescent="0.2">
      <c r="A2694" s="10" t="s">
        <v>555</v>
      </c>
      <c r="B2694" s="14" t="s">
        <v>36</v>
      </c>
      <c r="C2694" s="14" t="s">
        <v>37</v>
      </c>
      <c r="D2694" s="14" t="s">
        <v>7330</v>
      </c>
      <c r="E2694" s="58">
        <v>326615</v>
      </c>
      <c r="F2694" s="15" t="s">
        <v>7331</v>
      </c>
      <c r="G2694" s="15" t="s">
        <v>6696</v>
      </c>
      <c r="H2694" s="16">
        <v>100012542</v>
      </c>
      <c r="I2694" s="62">
        <v>42343747</v>
      </c>
      <c r="J2694" s="13">
        <v>42343747</v>
      </c>
      <c r="K2694" s="15" t="s">
        <v>48</v>
      </c>
      <c r="L2694" s="12" t="s">
        <v>555</v>
      </c>
      <c r="M2694" s="15" t="s">
        <v>7169</v>
      </c>
      <c r="N2694" s="49">
        <v>5938</v>
      </c>
      <c r="O2694" s="15" t="s">
        <v>7332</v>
      </c>
      <c r="P2694" s="15" t="s">
        <v>10405</v>
      </c>
      <c r="Q2694" s="48">
        <v>523933</v>
      </c>
      <c r="R2694" s="11" t="s">
        <v>86</v>
      </c>
      <c r="S2694" s="120">
        <v>15172</v>
      </c>
      <c r="T2694" s="85">
        <v>107.03</v>
      </c>
      <c r="U2694" s="86">
        <v>27</v>
      </c>
      <c r="V2694" s="123">
        <v>46.825625000000002</v>
      </c>
      <c r="W2694" s="85">
        <f t="shared" si="630"/>
        <v>10114</v>
      </c>
      <c r="X2694" s="86">
        <v>0</v>
      </c>
      <c r="Y2694" s="85">
        <v>16.054500000000001</v>
      </c>
      <c r="Z2694" s="86">
        <f t="shared" si="631"/>
        <v>0</v>
      </c>
      <c r="AA2694" s="86">
        <f t="shared" si="632"/>
        <v>10114</v>
      </c>
      <c r="AB2694" s="85">
        <v>122.77</v>
      </c>
      <c r="AC2694" s="85">
        <v>29</v>
      </c>
      <c r="AD2694" s="124">
        <f t="shared" si="628"/>
        <v>73.661999999999992</v>
      </c>
      <c r="AE2694" s="86">
        <f t="shared" si="633"/>
        <v>8545</v>
      </c>
      <c r="AF2694" s="85">
        <v>0</v>
      </c>
      <c r="AG2694" s="85">
        <v>36.831000000000003</v>
      </c>
      <c r="AH2694" s="85">
        <f t="shared" si="634"/>
        <v>0</v>
      </c>
      <c r="AI2694" s="86">
        <f t="shared" si="635"/>
        <v>18659</v>
      </c>
      <c r="AJ2694" s="86">
        <f t="shared" si="636"/>
        <v>3487</v>
      </c>
      <c r="AK2694" s="122"/>
      <c r="AL2694" s="85">
        <v>122.77</v>
      </c>
      <c r="AM2694" s="85">
        <v>29</v>
      </c>
      <c r="AN2694" s="124">
        <f t="shared" si="629"/>
        <v>73.661999999999992</v>
      </c>
      <c r="AO2694" s="86">
        <f t="shared" si="637"/>
        <v>8545</v>
      </c>
      <c r="AP2694" s="85">
        <v>0</v>
      </c>
      <c r="AQ2694" s="85">
        <v>36.831000000000003</v>
      </c>
      <c r="AR2694" s="85">
        <f t="shared" si="638"/>
        <v>0</v>
      </c>
      <c r="AS2694" s="86">
        <f t="shared" ref="AS2694:AS2757" si="640">+AR2694+AO2694+AA2694</f>
        <v>18659</v>
      </c>
      <c r="AT2694" s="170">
        <f t="shared" ref="AT2694:AT2757" si="641">+AS2694-AI2694</f>
        <v>0</v>
      </c>
      <c r="AU2694" s="86">
        <v>18659</v>
      </c>
      <c r="AV2694" s="170">
        <f t="shared" si="639"/>
        <v>0</v>
      </c>
    </row>
    <row r="2695" spans="1:48" s="73" customFormat="1" ht="45" x14ac:dyDescent="0.2">
      <c r="A2695" s="10" t="s">
        <v>555</v>
      </c>
      <c r="B2695" s="14" t="s">
        <v>36</v>
      </c>
      <c r="C2695" s="14" t="s">
        <v>37</v>
      </c>
      <c r="D2695" s="14" t="s">
        <v>7919</v>
      </c>
      <c r="E2695" s="58">
        <v>330116</v>
      </c>
      <c r="F2695" s="15" t="s">
        <v>7920</v>
      </c>
      <c r="G2695" s="15" t="s">
        <v>6696</v>
      </c>
      <c r="H2695" s="16">
        <v>100013485</v>
      </c>
      <c r="I2695" s="62">
        <v>710031734</v>
      </c>
      <c r="J2695" s="13">
        <v>37872907</v>
      </c>
      <c r="K2695" s="15" t="s">
        <v>92</v>
      </c>
      <c r="L2695" s="12" t="s">
        <v>555</v>
      </c>
      <c r="M2695" s="15" t="s">
        <v>7841</v>
      </c>
      <c r="N2695" s="49">
        <v>6544</v>
      </c>
      <c r="O2695" s="15" t="s">
        <v>7921</v>
      </c>
      <c r="P2695" s="15" t="s">
        <v>7922</v>
      </c>
      <c r="Q2695" s="48">
        <v>526959</v>
      </c>
      <c r="R2695" s="11" t="s">
        <v>45</v>
      </c>
      <c r="S2695" s="120">
        <v>11800</v>
      </c>
      <c r="T2695" s="85">
        <v>107.03</v>
      </c>
      <c r="U2695" s="86">
        <v>21</v>
      </c>
      <c r="V2695" s="123">
        <v>46.825625000000002</v>
      </c>
      <c r="W2695" s="85">
        <f t="shared" si="630"/>
        <v>7867</v>
      </c>
      <c r="X2695" s="86">
        <v>0</v>
      </c>
      <c r="Y2695" s="85">
        <v>16.054500000000001</v>
      </c>
      <c r="Z2695" s="86">
        <f t="shared" si="631"/>
        <v>0</v>
      </c>
      <c r="AA2695" s="86">
        <f t="shared" si="632"/>
        <v>7867</v>
      </c>
      <c r="AB2695" s="85">
        <v>122.77</v>
      </c>
      <c r="AC2695" s="85">
        <v>22</v>
      </c>
      <c r="AD2695" s="124">
        <f t="shared" si="628"/>
        <v>73.661999999999992</v>
      </c>
      <c r="AE2695" s="86">
        <f t="shared" si="633"/>
        <v>6482</v>
      </c>
      <c r="AF2695" s="85">
        <v>0</v>
      </c>
      <c r="AG2695" s="85">
        <v>36.831000000000003</v>
      </c>
      <c r="AH2695" s="85">
        <f t="shared" si="634"/>
        <v>0</v>
      </c>
      <c r="AI2695" s="86">
        <f t="shared" si="635"/>
        <v>14349</v>
      </c>
      <c r="AJ2695" s="86">
        <f t="shared" si="636"/>
        <v>2549</v>
      </c>
      <c r="AK2695" s="122"/>
      <c r="AL2695" s="85">
        <v>122.77</v>
      </c>
      <c r="AM2695" s="85">
        <v>22</v>
      </c>
      <c r="AN2695" s="124">
        <f t="shared" si="629"/>
        <v>73.661999999999992</v>
      </c>
      <c r="AO2695" s="86">
        <f t="shared" si="637"/>
        <v>6482</v>
      </c>
      <c r="AP2695" s="85">
        <v>0</v>
      </c>
      <c r="AQ2695" s="85">
        <v>36.831000000000003</v>
      </c>
      <c r="AR2695" s="85">
        <f t="shared" si="638"/>
        <v>0</v>
      </c>
      <c r="AS2695" s="86">
        <f t="shared" si="640"/>
        <v>14349</v>
      </c>
      <c r="AT2695" s="170">
        <f t="shared" si="641"/>
        <v>0</v>
      </c>
      <c r="AU2695" s="86">
        <v>14349</v>
      </c>
      <c r="AV2695" s="170">
        <f t="shared" si="639"/>
        <v>0</v>
      </c>
    </row>
    <row r="2696" spans="1:48" s="73" customFormat="1" x14ac:dyDescent="0.2">
      <c r="A2696" s="10" t="s">
        <v>555</v>
      </c>
      <c r="B2696" s="14" t="s">
        <v>36</v>
      </c>
      <c r="C2696" s="14" t="s">
        <v>37</v>
      </c>
      <c r="D2696" s="14" t="s">
        <v>7193</v>
      </c>
      <c r="E2696" s="58">
        <v>326143</v>
      </c>
      <c r="F2696" s="15" t="s">
        <v>7194</v>
      </c>
      <c r="G2696" s="15" t="s">
        <v>6696</v>
      </c>
      <c r="H2696" s="16">
        <v>100012361</v>
      </c>
      <c r="I2696" s="62">
        <v>710027257</v>
      </c>
      <c r="J2696" s="13">
        <v>710027257</v>
      </c>
      <c r="K2696" s="15" t="s">
        <v>48</v>
      </c>
      <c r="L2696" s="12" t="s">
        <v>555</v>
      </c>
      <c r="M2696" s="15" t="s">
        <v>7169</v>
      </c>
      <c r="N2696" s="49">
        <v>5801</v>
      </c>
      <c r="O2696" s="15" t="s">
        <v>7195</v>
      </c>
      <c r="P2696" s="15" t="s">
        <v>7196</v>
      </c>
      <c r="Q2696" s="48">
        <v>523437</v>
      </c>
      <c r="R2696" s="11" t="s">
        <v>45</v>
      </c>
      <c r="S2696" s="120">
        <v>4880</v>
      </c>
      <c r="T2696" s="85">
        <v>107.03</v>
      </c>
      <c r="U2696" s="86">
        <v>8</v>
      </c>
      <c r="V2696" s="123">
        <v>46.825625000000002</v>
      </c>
      <c r="W2696" s="85">
        <f t="shared" si="630"/>
        <v>2997</v>
      </c>
      <c r="X2696" s="86">
        <v>2</v>
      </c>
      <c r="Y2696" s="85">
        <v>16.054500000000001</v>
      </c>
      <c r="Z2696" s="86">
        <f t="shared" si="631"/>
        <v>257</v>
      </c>
      <c r="AA2696" s="86">
        <f t="shared" si="632"/>
        <v>3254</v>
      </c>
      <c r="AB2696" s="85">
        <v>122.77</v>
      </c>
      <c r="AC2696" s="85">
        <v>12</v>
      </c>
      <c r="AD2696" s="124">
        <f t="shared" si="628"/>
        <v>73.661999999999992</v>
      </c>
      <c r="AE2696" s="86">
        <f t="shared" si="633"/>
        <v>3536</v>
      </c>
      <c r="AF2696" s="85">
        <v>0</v>
      </c>
      <c r="AG2696" s="85">
        <v>36.831000000000003</v>
      </c>
      <c r="AH2696" s="85">
        <f t="shared" si="634"/>
        <v>0</v>
      </c>
      <c r="AI2696" s="86">
        <f t="shared" si="635"/>
        <v>6790</v>
      </c>
      <c r="AJ2696" s="86">
        <f t="shared" si="636"/>
        <v>1910</v>
      </c>
      <c r="AK2696" s="122"/>
      <c r="AL2696" s="85">
        <v>122.77</v>
      </c>
      <c r="AM2696" s="85">
        <v>12</v>
      </c>
      <c r="AN2696" s="124">
        <f t="shared" si="629"/>
        <v>73.661999999999992</v>
      </c>
      <c r="AO2696" s="86">
        <f t="shared" si="637"/>
        <v>3536</v>
      </c>
      <c r="AP2696" s="85">
        <v>0</v>
      </c>
      <c r="AQ2696" s="85">
        <v>36.831000000000003</v>
      </c>
      <c r="AR2696" s="85">
        <f t="shared" si="638"/>
        <v>0</v>
      </c>
      <c r="AS2696" s="86">
        <f t="shared" si="640"/>
        <v>6790</v>
      </c>
      <c r="AT2696" s="170">
        <f t="shared" si="641"/>
        <v>0</v>
      </c>
      <c r="AU2696" s="86">
        <v>6790</v>
      </c>
      <c r="AV2696" s="170">
        <f t="shared" si="639"/>
        <v>0</v>
      </c>
    </row>
    <row r="2697" spans="1:48" s="73" customFormat="1" ht="45" x14ac:dyDescent="0.2">
      <c r="A2697" s="10" t="s">
        <v>555</v>
      </c>
      <c r="B2697" s="14" t="s">
        <v>36</v>
      </c>
      <c r="C2697" s="14" t="s">
        <v>37</v>
      </c>
      <c r="D2697" s="14" t="s">
        <v>7249</v>
      </c>
      <c r="E2697" s="58">
        <v>326330</v>
      </c>
      <c r="F2697" s="15" t="s">
        <v>7250</v>
      </c>
      <c r="G2697" s="15" t="s">
        <v>6696</v>
      </c>
      <c r="H2697" s="16">
        <v>100012391</v>
      </c>
      <c r="I2697" s="62">
        <v>710027540</v>
      </c>
      <c r="J2697" s="13">
        <v>37876490</v>
      </c>
      <c r="K2697" s="15" t="s">
        <v>7251</v>
      </c>
      <c r="L2697" s="12" t="s">
        <v>555</v>
      </c>
      <c r="M2697" s="15" t="s">
        <v>7169</v>
      </c>
      <c r="N2697" s="49">
        <v>5940</v>
      </c>
      <c r="O2697" s="15" t="s">
        <v>7252</v>
      </c>
      <c r="P2697" s="15" t="s">
        <v>7253</v>
      </c>
      <c r="Q2697" s="48">
        <v>523631</v>
      </c>
      <c r="R2697" s="11" t="s">
        <v>45</v>
      </c>
      <c r="S2697" s="120">
        <v>25479</v>
      </c>
      <c r="T2697" s="85">
        <v>107.03</v>
      </c>
      <c r="U2697" s="86">
        <v>45</v>
      </c>
      <c r="V2697" s="123">
        <v>46.825625000000002</v>
      </c>
      <c r="W2697" s="85">
        <f t="shared" si="630"/>
        <v>16857</v>
      </c>
      <c r="X2697" s="86">
        <v>1</v>
      </c>
      <c r="Y2697" s="85">
        <v>16.054500000000001</v>
      </c>
      <c r="Z2697" s="86">
        <f t="shared" si="631"/>
        <v>128</v>
      </c>
      <c r="AA2697" s="86">
        <f t="shared" si="632"/>
        <v>16985</v>
      </c>
      <c r="AB2697" s="85">
        <v>122.77</v>
      </c>
      <c r="AC2697" s="85">
        <v>33</v>
      </c>
      <c r="AD2697" s="124">
        <f t="shared" si="628"/>
        <v>73.661999999999992</v>
      </c>
      <c r="AE2697" s="86">
        <f t="shared" si="633"/>
        <v>9723</v>
      </c>
      <c r="AF2697" s="85">
        <v>0</v>
      </c>
      <c r="AG2697" s="85">
        <v>36.831000000000003</v>
      </c>
      <c r="AH2697" s="85">
        <f t="shared" si="634"/>
        <v>0</v>
      </c>
      <c r="AI2697" s="86">
        <f t="shared" si="635"/>
        <v>26708</v>
      </c>
      <c r="AJ2697" s="86">
        <f t="shared" si="636"/>
        <v>1229</v>
      </c>
      <c r="AK2697" s="122"/>
      <c r="AL2697" s="85">
        <v>122.77</v>
      </c>
      <c r="AM2697" s="85">
        <v>33</v>
      </c>
      <c r="AN2697" s="124">
        <f t="shared" si="629"/>
        <v>73.661999999999992</v>
      </c>
      <c r="AO2697" s="86">
        <f t="shared" si="637"/>
        <v>9723</v>
      </c>
      <c r="AP2697" s="85">
        <v>0</v>
      </c>
      <c r="AQ2697" s="85">
        <v>36.831000000000003</v>
      </c>
      <c r="AR2697" s="85">
        <f t="shared" si="638"/>
        <v>0</v>
      </c>
      <c r="AS2697" s="86">
        <f t="shared" si="640"/>
        <v>26708</v>
      </c>
      <c r="AT2697" s="170">
        <f t="shared" si="641"/>
        <v>0</v>
      </c>
      <c r="AU2697" s="86">
        <v>26708</v>
      </c>
      <c r="AV2697" s="170">
        <f t="shared" si="639"/>
        <v>0</v>
      </c>
    </row>
    <row r="2698" spans="1:48" s="73" customFormat="1" ht="30" x14ac:dyDescent="0.2">
      <c r="A2698" s="10" t="s">
        <v>555</v>
      </c>
      <c r="B2698" s="14" t="s">
        <v>36</v>
      </c>
      <c r="C2698" s="14" t="s">
        <v>37</v>
      </c>
      <c r="D2698" s="14" t="s">
        <v>8243</v>
      </c>
      <c r="E2698" s="29">
        <v>329622</v>
      </c>
      <c r="F2698" s="15" t="s">
        <v>8244</v>
      </c>
      <c r="G2698" s="15" t="s">
        <v>6696</v>
      </c>
      <c r="H2698" s="16">
        <v>100018535</v>
      </c>
      <c r="I2698" s="62">
        <v>710271760</v>
      </c>
      <c r="J2698" s="13">
        <v>710271760</v>
      </c>
      <c r="K2698" s="15" t="s">
        <v>48</v>
      </c>
      <c r="L2698" s="12" t="s">
        <v>555</v>
      </c>
      <c r="M2698" s="15" t="s">
        <v>8229</v>
      </c>
      <c r="N2698" s="49">
        <v>5304</v>
      </c>
      <c r="O2698" s="15" t="s">
        <v>8245</v>
      </c>
      <c r="P2698" s="15" t="s">
        <v>8247</v>
      </c>
      <c r="Q2698" s="48">
        <v>543578</v>
      </c>
      <c r="R2698" s="11" t="s">
        <v>45</v>
      </c>
      <c r="S2698" s="120">
        <v>4495</v>
      </c>
      <c r="T2698" s="85">
        <v>107.03</v>
      </c>
      <c r="U2698" s="86">
        <v>8</v>
      </c>
      <c r="V2698" s="123">
        <v>46.825625000000002</v>
      </c>
      <c r="W2698" s="85">
        <f t="shared" si="630"/>
        <v>2997</v>
      </c>
      <c r="X2698" s="86">
        <v>0</v>
      </c>
      <c r="Y2698" s="85">
        <v>16.054500000000001</v>
      </c>
      <c r="Z2698" s="86">
        <f t="shared" si="631"/>
        <v>0</v>
      </c>
      <c r="AA2698" s="86">
        <f t="shared" si="632"/>
        <v>2997</v>
      </c>
      <c r="AB2698" s="85">
        <v>122.77</v>
      </c>
      <c r="AC2698" s="85">
        <v>14</v>
      </c>
      <c r="AD2698" s="124">
        <f t="shared" si="628"/>
        <v>73.661999999999992</v>
      </c>
      <c r="AE2698" s="86">
        <f t="shared" si="633"/>
        <v>4125</v>
      </c>
      <c r="AF2698" s="85">
        <v>0</v>
      </c>
      <c r="AG2698" s="85">
        <v>36.831000000000003</v>
      </c>
      <c r="AH2698" s="85">
        <f t="shared" si="634"/>
        <v>0</v>
      </c>
      <c r="AI2698" s="86">
        <f t="shared" si="635"/>
        <v>7122</v>
      </c>
      <c r="AJ2698" s="86">
        <f t="shared" si="636"/>
        <v>2627</v>
      </c>
      <c r="AK2698" s="122"/>
      <c r="AL2698" s="85">
        <v>122.77</v>
      </c>
      <c r="AM2698" s="85">
        <v>14</v>
      </c>
      <c r="AN2698" s="124">
        <f t="shared" si="629"/>
        <v>73.661999999999992</v>
      </c>
      <c r="AO2698" s="86">
        <f t="shared" si="637"/>
        <v>4125</v>
      </c>
      <c r="AP2698" s="85">
        <v>0</v>
      </c>
      <c r="AQ2698" s="85">
        <v>36.831000000000003</v>
      </c>
      <c r="AR2698" s="85">
        <f t="shared" si="638"/>
        <v>0</v>
      </c>
      <c r="AS2698" s="86">
        <f t="shared" si="640"/>
        <v>7122</v>
      </c>
      <c r="AT2698" s="170">
        <f t="shared" si="641"/>
        <v>0</v>
      </c>
      <c r="AU2698" s="86">
        <v>7122</v>
      </c>
      <c r="AV2698" s="170">
        <f t="shared" si="639"/>
        <v>0</v>
      </c>
    </row>
    <row r="2699" spans="1:48" s="73" customFormat="1" x14ac:dyDescent="0.2">
      <c r="A2699" s="10" t="s">
        <v>555</v>
      </c>
      <c r="B2699" s="14" t="s">
        <v>36</v>
      </c>
      <c r="C2699" s="14" t="s">
        <v>37</v>
      </c>
      <c r="D2699" s="14" t="s">
        <v>6966</v>
      </c>
      <c r="E2699" s="58">
        <v>323021</v>
      </c>
      <c r="F2699" s="15" t="s">
        <v>6967</v>
      </c>
      <c r="G2699" s="15" t="s">
        <v>6696</v>
      </c>
      <c r="H2699" s="16">
        <v>100011848</v>
      </c>
      <c r="I2699" s="62">
        <v>710024061</v>
      </c>
      <c r="J2699" s="13">
        <v>710024061</v>
      </c>
      <c r="K2699" s="15" t="s">
        <v>48</v>
      </c>
      <c r="L2699" s="12" t="s">
        <v>555</v>
      </c>
      <c r="M2699" s="15" t="s">
        <v>6968</v>
      </c>
      <c r="N2699" s="49">
        <v>6601</v>
      </c>
      <c r="O2699" s="15" t="s">
        <v>6969</v>
      </c>
      <c r="P2699" s="15" t="s">
        <v>6970</v>
      </c>
      <c r="Q2699" s="48">
        <v>520004</v>
      </c>
      <c r="R2699" s="11" t="s">
        <v>45</v>
      </c>
      <c r="S2699" s="120">
        <v>14048</v>
      </c>
      <c r="T2699" s="85">
        <v>107.03</v>
      </c>
      <c r="U2699" s="86">
        <v>25</v>
      </c>
      <c r="V2699" s="123">
        <v>46.825625000000002</v>
      </c>
      <c r="W2699" s="85">
        <f t="shared" si="630"/>
        <v>9365</v>
      </c>
      <c r="X2699" s="86">
        <v>0</v>
      </c>
      <c r="Y2699" s="85">
        <v>16.054500000000001</v>
      </c>
      <c r="Z2699" s="86">
        <f t="shared" si="631"/>
        <v>0</v>
      </c>
      <c r="AA2699" s="86">
        <f t="shared" si="632"/>
        <v>9365</v>
      </c>
      <c r="AB2699" s="85">
        <v>122.77</v>
      </c>
      <c r="AC2699" s="85">
        <v>27</v>
      </c>
      <c r="AD2699" s="124">
        <f t="shared" si="628"/>
        <v>73.661999999999992</v>
      </c>
      <c r="AE2699" s="86">
        <f t="shared" si="633"/>
        <v>7955</v>
      </c>
      <c r="AF2699" s="85">
        <v>0</v>
      </c>
      <c r="AG2699" s="85">
        <v>36.831000000000003</v>
      </c>
      <c r="AH2699" s="85">
        <f t="shared" si="634"/>
        <v>0</v>
      </c>
      <c r="AI2699" s="86">
        <f t="shared" si="635"/>
        <v>17320</v>
      </c>
      <c r="AJ2699" s="86">
        <f t="shared" si="636"/>
        <v>3272</v>
      </c>
      <c r="AK2699" s="122"/>
      <c r="AL2699" s="85">
        <v>122.77</v>
      </c>
      <c r="AM2699" s="85">
        <v>27</v>
      </c>
      <c r="AN2699" s="124">
        <f t="shared" si="629"/>
        <v>73.661999999999992</v>
      </c>
      <c r="AO2699" s="86">
        <f t="shared" si="637"/>
        <v>7955</v>
      </c>
      <c r="AP2699" s="85">
        <v>0</v>
      </c>
      <c r="AQ2699" s="85">
        <v>36.831000000000003</v>
      </c>
      <c r="AR2699" s="85">
        <f t="shared" si="638"/>
        <v>0</v>
      </c>
      <c r="AS2699" s="86">
        <f t="shared" si="640"/>
        <v>17320</v>
      </c>
      <c r="AT2699" s="170">
        <f t="shared" si="641"/>
        <v>0</v>
      </c>
      <c r="AU2699" s="86">
        <v>17320</v>
      </c>
      <c r="AV2699" s="170">
        <f t="shared" si="639"/>
        <v>0</v>
      </c>
    </row>
    <row r="2700" spans="1:48" s="73" customFormat="1" ht="30" x14ac:dyDescent="0.2">
      <c r="A2700" s="10" t="s">
        <v>555</v>
      </c>
      <c r="B2700" s="14" t="s">
        <v>36</v>
      </c>
      <c r="C2700" s="14" t="s">
        <v>37</v>
      </c>
      <c r="D2700" s="14" t="s">
        <v>7297</v>
      </c>
      <c r="E2700" s="58">
        <v>326526</v>
      </c>
      <c r="F2700" s="15" t="s">
        <v>7298</v>
      </c>
      <c r="G2700" s="15" t="s">
        <v>6696</v>
      </c>
      <c r="H2700" s="16">
        <v>100012105</v>
      </c>
      <c r="I2700" s="62">
        <v>710230362</v>
      </c>
      <c r="J2700" s="13">
        <v>42232228</v>
      </c>
      <c r="K2700" s="15" t="s">
        <v>5223</v>
      </c>
      <c r="L2700" s="12" t="s">
        <v>555</v>
      </c>
      <c r="M2700" s="15" t="s">
        <v>7190</v>
      </c>
      <c r="N2700" s="49">
        <v>6101</v>
      </c>
      <c r="O2700" s="15" t="s">
        <v>7299</v>
      </c>
      <c r="P2700" s="15" t="s">
        <v>7300</v>
      </c>
      <c r="Q2700" s="48">
        <v>523836</v>
      </c>
      <c r="R2700" s="11" t="s">
        <v>45</v>
      </c>
      <c r="S2700" s="120">
        <v>20229</v>
      </c>
      <c r="T2700" s="85">
        <v>107.03</v>
      </c>
      <c r="U2700" s="86">
        <v>36</v>
      </c>
      <c r="V2700" s="123">
        <v>46.825625000000002</v>
      </c>
      <c r="W2700" s="85">
        <f t="shared" si="630"/>
        <v>13486</v>
      </c>
      <c r="X2700" s="86">
        <v>0</v>
      </c>
      <c r="Y2700" s="85">
        <v>16.054500000000001</v>
      </c>
      <c r="Z2700" s="86">
        <f t="shared" si="631"/>
        <v>0</v>
      </c>
      <c r="AA2700" s="86">
        <f t="shared" si="632"/>
        <v>13486</v>
      </c>
      <c r="AB2700" s="85">
        <v>122.77</v>
      </c>
      <c r="AC2700" s="85">
        <v>23</v>
      </c>
      <c r="AD2700" s="124">
        <f t="shared" si="628"/>
        <v>73.661999999999992</v>
      </c>
      <c r="AE2700" s="86">
        <f t="shared" si="633"/>
        <v>6777</v>
      </c>
      <c r="AF2700" s="85">
        <v>0</v>
      </c>
      <c r="AG2700" s="85">
        <v>36.831000000000003</v>
      </c>
      <c r="AH2700" s="85">
        <f t="shared" si="634"/>
        <v>0</v>
      </c>
      <c r="AI2700" s="86">
        <f t="shared" si="635"/>
        <v>20263</v>
      </c>
      <c r="AJ2700" s="86">
        <f t="shared" si="636"/>
        <v>34</v>
      </c>
      <c r="AK2700" s="122"/>
      <c r="AL2700" s="85">
        <v>122.77</v>
      </c>
      <c r="AM2700" s="85">
        <v>23</v>
      </c>
      <c r="AN2700" s="124">
        <f t="shared" si="629"/>
        <v>73.661999999999992</v>
      </c>
      <c r="AO2700" s="86">
        <f t="shared" si="637"/>
        <v>6777</v>
      </c>
      <c r="AP2700" s="85">
        <v>0</v>
      </c>
      <c r="AQ2700" s="85">
        <v>36.831000000000003</v>
      </c>
      <c r="AR2700" s="85">
        <f t="shared" si="638"/>
        <v>0</v>
      </c>
      <c r="AS2700" s="86">
        <f t="shared" si="640"/>
        <v>20263</v>
      </c>
      <c r="AT2700" s="170">
        <f t="shared" si="641"/>
        <v>0</v>
      </c>
      <c r="AU2700" s="86">
        <v>20263</v>
      </c>
      <c r="AV2700" s="170">
        <f t="shared" si="639"/>
        <v>0</v>
      </c>
    </row>
    <row r="2701" spans="1:48" s="73" customFormat="1" ht="45" x14ac:dyDescent="0.2">
      <c r="A2701" s="10" t="s">
        <v>555</v>
      </c>
      <c r="B2701" s="14" t="s">
        <v>36</v>
      </c>
      <c r="C2701" s="14" t="s">
        <v>37</v>
      </c>
      <c r="D2701" s="14" t="s">
        <v>7333</v>
      </c>
      <c r="E2701" s="58">
        <v>326623</v>
      </c>
      <c r="F2701" s="15" t="s">
        <v>7334</v>
      </c>
      <c r="G2701" s="15" t="s">
        <v>6696</v>
      </c>
      <c r="H2701" s="16">
        <v>100012558</v>
      </c>
      <c r="I2701" s="62">
        <v>710027940</v>
      </c>
      <c r="J2701" s="13">
        <v>37876023</v>
      </c>
      <c r="K2701" s="15" t="s">
        <v>92</v>
      </c>
      <c r="L2701" s="12" t="s">
        <v>555</v>
      </c>
      <c r="M2701" s="15" t="s">
        <v>7169</v>
      </c>
      <c r="N2701" s="49">
        <v>5912</v>
      </c>
      <c r="O2701" s="15" t="s">
        <v>7335</v>
      </c>
      <c r="P2701" s="15" t="s">
        <v>7336</v>
      </c>
      <c r="Q2701" s="48">
        <v>523950</v>
      </c>
      <c r="R2701" s="11" t="s">
        <v>45</v>
      </c>
      <c r="S2701" s="120">
        <v>8076</v>
      </c>
      <c r="T2701" s="85">
        <v>107.03</v>
      </c>
      <c r="U2701" s="86">
        <v>13</v>
      </c>
      <c r="V2701" s="123">
        <v>46.825625000000002</v>
      </c>
      <c r="W2701" s="85">
        <f t="shared" si="630"/>
        <v>4870</v>
      </c>
      <c r="X2701" s="86">
        <v>4</v>
      </c>
      <c r="Y2701" s="85">
        <v>16.054500000000001</v>
      </c>
      <c r="Z2701" s="86">
        <f t="shared" si="631"/>
        <v>514</v>
      </c>
      <c r="AA2701" s="86">
        <f t="shared" si="632"/>
        <v>5384</v>
      </c>
      <c r="AB2701" s="85">
        <v>122.77</v>
      </c>
      <c r="AC2701" s="85">
        <v>16</v>
      </c>
      <c r="AD2701" s="124">
        <f t="shared" si="628"/>
        <v>73.661999999999992</v>
      </c>
      <c r="AE2701" s="86">
        <f t="shared" si="633"/>
        <v>4714</v>
      </c>
      <c r="AF2701" s="85">
        <v>0</v>
      </c>
      <c r="AG2701" s="85">
        <v>36.831000000000003</v>
      </c>
      <c r="AH2701" s="85">
        <f t="shared" si="634"/>
        <v>0</v>
      </c>
      <c r="AI2701" s="86">
        <f t="shared" si="635"/>
        <v>10098</v>
      </c>
      <c r="AJ2701" s="86">
        <f t="shared" si="636"/>
        <v>2022</v>
      </c>
      <c r="AK2701" s="122"/>
      <c r="AL2701" s="85">
        <v>122.77</v>
      </c>
      <c r="AM2701" s="85">
        <v>16</v>
      </c>
      <c r="AN2701" s="124">
        <f t="shared" si="629"/>
        <v>73.661999999999992</v>
      </c>
      <c r="AO2701" s="86">
        <f t="shared" si="637"/>
        <v>4714</v>
      </c>
      <c r="AP2701" s="85">
        <v>0</v>
      </c>
      <c r="AQ2701" s="85">
        <v>36.831000000000003</v>
      </c>
      <c r="AR2701" s="85">
        <f t="shared" si="638"/>
        <v>0</v>
      </c>
      <c r="AS2701" s="86">
        <f t="shared" si="640"/>
        <v>10098</v>
      </c>
      <c r="AT2701" s="170">
        <f t="shared" si="641"/>
        <v>0</v>
      </c>
      <c r="AU2701" s="86">
        <v>10098</v>
      </c>
      <c r="AV2701" s="170">
        <f t="shared" si="639"/>
        <v>0</v>
      </c>
    </row>
    <row r="2702" spans="1:48" s="73" customFormat="1" x14ac:dyDescent="0.2">
      <c r="A2702" s="10" t="s">
        <v>555</v>
      </c>
      <c r="B2702" s="14" t="s">
        <v>36</v>
      </c>
      <c r="C2702" s="14" t="s">
        <v>37</v>
      </c>
      <c r="D2702" s="14" t="s">
        <v>7701</v>
      </c>
      <c r="E2702" s="58">
        <v>327735</v>
      </c>
      <c r="F2702" s="15" t="s">
        <v>7702</v>
      </c>
      <c r="G2702" s="15" t="s">
        <v>6696</v>
      </c>
      <c r="H2702" s="16">
        <v>100013264</v>
      </c>
      <c r="I2702" s="62">
        <v>710152565</v>
      </c>
      <c r="J2702" s="13">
        <v>710152565</v>
      </c>
      <c r="K2702" s="15" t="s">
        <v>48</v>
      </c>
      <c r="L2702" s="12" t="s">
        <v>555</v>
      </c>
      <c r="M2702" s="15" t="s">
        <v>7445</v>
      </c>
      <c r="N2702" s="49">
        <v>8301</v>
      </c>
      <c r="O2702" s="15" t="s">
        <v>7466</v>
      </c>
      <c r="P2702" s="15" t="s">
        <v>6683</v>
      </c>
      <c r="Q2702" s="48">
        <v>525146</v>
      </c>
      <c r="R2702" s="11" t="s">
        <v>45</v>
      </c>
      <c r="S2702" s="120">
        <v>19105</v>
      </c>
      <c r="T2702" s="85">
        <v>107.03</v>
      </c>
      <c r="U2702" s="86">
        <v>34</v>
      </c>
      <c r="V2702" s="123">
        <v>46.825625000000002</v>
      </c>
      <c r="W2702" s="85">
        <f t="shared" si="630"/>
        <v>12737</v>
      </c>
      <c r="X2702" s="86">
        <v>0</v>
      </c>
      <c r="Y2702" s="85">
        <v>16.054500000000001</v>
      </c>
      <c r="Z2702" s="86">
        <f t="shared" si="631"/>
        <v>0</v>
      </c>
      <c r="AA2702" s="86">
        <f t="shared" si="632"/>
        <v>12737</v>
      </c>
      <c r="AB2702" s="85">
        <v>122.77</v>
      </c>
      <c r="AC2702" s="85">
        <v>37</v>
      </c>
      <c r="AD2702" s="124">
        <f t="shared" si="628"/>
        <v>73.661999999999992</v>
      </c>
      <c r="AE2702" s="86">
        <f t="shared" si="633"/>
        <v>10902</v>
      </c>
      <c r="AF2702" s="85">
        <v>0</v>
      </c>
      <c r="AG2702" s="85">
        <v>36.831000000000003</v>
      </c>
      <c r="AH2702" s="85">
        <f t="shared" si="634"/>
        <v>0</v>
      </c>
      <c r="AI2702" s="86">
        <f t="shared" si="635"/>
        <v>23639</v>
      </c>
      <c r="AJ2702" s="86">
        <f t="shared" si="636"/>
        <v>4534</v>
      </c>
      <c r="AK2702" s="122"/>
      <c r="AL2702" s="85">
        <v>122.77</v>
      </c>
      <c r="AM2702" s="85">
        <v>37</v>
      </c>
      <c r="AN2702" s="124">
        <f t="shared" si="629"/>
        <v>73.661999999999992</v>
      </c>
      <c r="AO2702" s="86">
        <f t="shared" si="637"/>
        <v>10902</v>
      </c>
      <c r="AP2702" s="85">
        <v>0</v>
      </c>
      <c r="AQ2702" s="85">
        <v>36.831000000000003</v>
      </c>
      <c r="AR2702" s="85">
        <f t="shared" si="638"/>
        <v>0</v>
      </c>
      <c r="AS2702" s="86">
        <f t="shared" si="640"/>
        <v>23639</v>
      </c>
      <c r="AT2702" s="170">
        <f t="shared" si="641"/>
        <v>0</v>
      </c>
      <c r="AU2702" s="86">
        <v>23639</v>
      </c>
      <c r="AV2702" s="170">
        <f t="shared" si="639"/>
        <v>0</v>
      </c>
    </row>
    <row r="2703" spans="1:48" s="73" customFormat="1" ht="45" x14ac:dyDescent="0.2">
      <c r="A2703" s="10" t="s">
        <v>555</v>
      </c>
      <c r="B2703" s="14" t="s">
        <v>36</v>
      </c>
      <c r="C2703" s="14" t="s">
        <v>37</v>
      </c>
      <c r="D2703" s="14" t="s">
        <v>7167</v>
      </c>
      <c r="E2703" s="58">
        <v>326470</v>
      </c>
      <c r="F2703" s="15" t="s">
        <v>7168</v>
      </c>
      <c r="G2703" s="15" t="s">
        <v>6696</v>
      </c>
      <c r="H2703" s="16">
        <v>100012471</v>
      </c>
      <c r="I2703" s="62">
        <v>710039611</v>
      </c>
      <c r="J2703" s="13">
        <v>17068215</v>
      </c>
      <c r="K2703" s="15" t="s">
        <v>105</v>
      </c>
      <c r="L2703" s="12" t="s">
        <v>555</v>
      </c>
      <c r="M2703" s="15" t="s">
        <v>7169</v>
      </c>
      <c r="N2703" s="49">
        <v>5801</v>
      </c>
      <c r="O2703" s="15" t="s">
        <v>7170</v>
      </c>
      <c r="P2703" s="15" t="s">
        <v>7171</v>
      </c>
      <c r="Q2703" s="48">
        <v>523381</v>
      </c>
      <c r="R2703" s="11" t="s">
        <v>45</v>
      </c>
      <c r="S2703" s="120">
        <v>31467</v>
      </c>
      <c r="T2703" s="85">
        <v>107.03</v>
      </c>
      <c r="U2703" s="86">
        <v>56</v>
      </c>
      <c r="V2703" s="123">
        <v>46.825625000000002</v>
      </c>
      <c r="W2703" s="85">
        <f t="shared" si="630"/>
        <v>20978</v>
      </c>
      <c r="X2703" s="86">
        <v>0</v>
      </c>
      <c r="Y2703" s="85">
        <v>16.054500000000001</v>
      </c>
      <c r="Z2703" s="86">
        <f t="shared" si="631"/>
        <v>0</v>
      </c>
      <c r="AA2703" s="86">
        <f t="shared" si="632"/>
        <v>20978</v>
      </c>
      <c r="AB2703" s="85">
        <v>122.77</v>
      </c>
      <c r="AC2703" s="85">
        <v>38</v>
      </c>
      <c r="AD2703" s="124">
        <f t="shared" si="628"/>
        <v>73.661999999999992</v>
      </c>
      <c r="AE2703" s="86">
        <f t="shared" si="633"/>
        <v>11197</v>
      </c>
      <c r="AF2703" s="85">
        <v>0</v>
      </c>
      <c r="AG2703" s="85">
        <v>36.831000000000003</v>
      </c>
      <c r="AH2703" s="85">
        <f t="shared" si="634"/>
        <v>0</v>
      </c>
      <c r="AI2703" s="86">
        <f t="shared" si="635"/>
        <v>32175</v>
      </c>
      <c r="AJ2703" s="86">
        <f t="shared" si="636"/>
        <v>708</v>
      </c>
      <c r="AK2703" s="122"/>
      <c r="AL2703" s="85">
        <v>122.77</v>
      </c>
      <c r="AM2703" s="85">
        <v>38</v>
      </c>
      <c r="AN2703" s="124">
        <f t="shared" si="629"/>
        <v>73.661999999999992</v>
      </c>
      <c r="AO2703" s="86">
        <f t="shared" si="637"/>
        <v>11197</v>
      </c>
      <c r="AP2703" s="85">
        <v>0</v>
      </c>
      <c r="AQ2703" s="85">
        <v>36.831000000000003</v>
      </c>
      <c r="AR2703" s="85">
        <f t="shared" si="638"/>
        <v>0</v>
      </c>
      <c r="AS2703" s="86">
        <f t="shared" si="640"/>
        <v>32175</v>
      </c>
      <c r="AT2703" s="170">
        <f t="shared" si="641"/>
        <v>0</v>
      </c>
      <c r="AU2703" s="86">
        <v>32175</v>
      </c>
      <c r="AV2703" s="170">
        <f t="shared" si="639"/>
        <v>0</v>
      </c>
    </row>
    <row r="2704" spans="1:48" s="73" customFormat="1" x14ac:dyDescent="0.2">
      <c r="A2704" s="10" t="s">
        <v>555</v>
      </c>
      <c r="B2704" s="14" t="s">
        <v>36</v>
      </c>
      <c r="C2704" s="14" t="s">
        <v>37</v>
      </c>
      <c r="D2704" s="14" t="s">
        <v>6934</v>
      </c>
      <c r="E2704" s="58">
        <v>322661</v>
      </c>
      <c r="F2704" s="15" t="s">
        <v>6935</v>
      </c>
      <c r="G2704" s="15" t="s">
        <v>6696</v>
      </c>
      <c r="H2704" s="16">
        <v>100011709</v>
      </c>
      <c r="I2704" s="62">
        <v>710023766</v>
      </c>
      <c r="J2704" s="13">
        <v>710023766</v>
      </c>
      <c r="K2704" s="15" t="s">
        <v>48</v>
      </c>
      <c r="L2704" s="12" t="s">
        <v>555</v>
      </c>
      <c r="M2704" s="15" t="s">
        <v>556</v>
      </c>
      <c r="N2704" s="49">
        <v>8601</v>
      </c>
      <c r="O2704" s="15" t="s">
        <v>6936</v>
      </c>
      <c r="P2704" s="15" t="s">
        <v>6937</v>
      </c>
      <c r="Q2704" s="48">
        <v>519871</v>
      </c>
      <c r="R2704" s="11" t="s">
        <v>45</v>
      </c>
      <c r="S2704" s="120">
        <v>1124</v>
      </c>
      <c r="T2704" s="85">
        <v>107.03</v>
      </c>
      <c r="U2704" s="86">
        <v>2</v>
      </c>
      <c r="V2704" s="123">
        <v>46.825625000000002</v>
      </c>
      <c r="W2704" s="85">
        <f t="shared" si="630"/>
        <v>749</v>
      </c>
      <c r="X2704" s="86">
        <v>0</v>
      </c>
      <c r="Y2704" s="85">
        <v>16.054500000000001</v>
      </c>
      <c r="Z2704" s="86">
        <f t="shared" si="631"/>
        <v>0</v>
      </c>
      <c r="AA2704" s="86">
        <f t="shared" si="632"/>
        <v>749</v>
      </c>
      <c r="AB2704" s="85">
        <v>122.77</v>
      </c>
      <c r="AC2704" s="85">
        <v>6</v>
      </c>
      <c r="AD2704" s="124">
        <f t="shared" si="628"/>
        <v>73.661999999999992</v>
      </c>
      <c r="AE2704" s="86">
        <f t="shared" si="633"/>
        <v>1768</v>
      </c>
      <c r="AF2704" s="85">
        <v>0</v>
      </c>
      <c r="AG2704" s="85">
        <v>36.831000000000003</v>
      </c>
      <c r="AH2704" s="85">
        <f t="shared" si="634"/>
        <v>0</v>
      </c>
      <c r="AI2704" s="86">
        <f t="shared" si="635"/>
        <v>2517</v>
      </c>
      <c r="AJ2704" s="86">
        <f t="shared" si="636"/>
        <v>1393</v>
      </c>
      <c r="AK2704" s="122"/>
      <c r="AL2704" s="85">
        <v>122.77</v>
      </c>
      <c r="AM2704" s="85">
        <v>6</v>
      </c>
      <c r="AN2704" s="124">
        <f t="shared" si="629"/>
        <v>73.661999999999992</v>
      </c>
      <c r="AO2704" s="86">
        <f t="shared" si="637"/>
        <v>1768</v>
      </c>
      <c r="AP2704" s="85">
        <v>0</v>
      </c>
      <c r="AQ2704" s="85">
        <v>36.831000000000003</v>
      </c>
      <c r="AR2704" s="85">
        <f t="shared" si="638"/>
        <v>0</v>
      </c>
      <c r="AS2704" s="86">
        <f t="shared" si="640"/>
        <v>2517</v>
      </c>
      <c r="AT2704" s="170">
        <f t="shared" si="641"/>
        <v>0</v>
      </c>
      <c r="AU2704" s="86">
        <v>2517</v>
      </c>
      <c r="AV2704" s="170">
        <f t="shared" si="639"/>
        <v>0</v>
      </c>
    </row>
    <row r="2705" spans="1:48" s="73" customFormat="1" ht="30" x14ac:dyDescent="0.2">
      <c r="A2705" s="10" t="s">
        <v>555</v>
      </c>
      <c r="B2705" s="14" t="s">
        <v>36</v>
      </c>
      <c r="C2705" s="14" t="s">
        <v>37</v>
      </c>
      <c r="D2705" s="14" t="s">
        <v>7839</v>
      </c>
      <c r="E2705" s="58">
        <v>330167</v>
      </c>
      <c r="F2705" s="15" t="s">
        <v>7840</v>
      </c>
      <c r="G2705" s="15" t="s">
        <v>6696</v>
      </c>
      <c r="H2705" s="16">
        <v>100013537</v>
      </c>
      <c r="I2705" s="62">
        <v>42089051</v>
      </c>
      <c r="J2705" s="13">
        <v>42089051</v>
      </c>
      <c r="K2705" s="15" t="s">
        <v>48</v>
      </c>
      <c r="L2705" s="12" t="s">
        <v>555</v>
      </c>
      <c r="M2705" s="15" t="s">
        <v>7841</v>
      </c>
      <c r="N2705" s="49">
        <v>6401</v>
      </c>
      <c r="O2705" s="15" t="s">
        <v>7842</v>
      </c>
      <c r="P2705" s="15" t="s">
        <v>7844</v>
      </c>
      <c r="Q2705" s="48">
        <v>526665</v>
      </c>
      <c r="R2705" s="11" t="s">
        <v>86</v>
      </c>
      <c r="S2705" s="120">
        <v>62565</v>
      </c>
      <c r="T2705" s="85">
        <v>107.03</v>
      </c>
      <c r="U2705" s="86">
        <v>111</v>
      </c>
      <c r="V2705" s="123">
        <v>46.825625000000002</v>
      </c>
      <c r="W2705" s="85">
        <f t="shared" si="630"/>
        <v>41581</v>
      </c>
      <c r="X2705" s="86">
        <v>1</v>
      </c>
      <c r="Y2705" s="85">
        <v>16.054500000000001</v>
      </c>
      <c r="Z2705" s="86">
        <f t="shared" si="631"/>
        <v>128</v>
      </c>
      <c r="AA2705" s="86">
        <f t="shared" si="632"/>
        <v>41709</v>
      </c>
      <c r="AB2705" s="85">
        <v>122.77</v>
      </c>
      <c r="AC2705" s="85">
        <v>94</v>
      </c>
      <c r="AD2705" s="124">
        <f t="shared" si="628"/>
        <v>73.661999999999992</v>
      </c>
      <c r="AE2705" s="86">
        <f t="shared" si="633"/>
        <v>27697</v>
      </c>
      <c r="AF2705" s="85">
        <v>2</v>
      </c>
      <c r="AG2705" s="85">
        <v>36.831000000000003</v>
      </c>
      <c r="AH2705" s="85">
        <f t="shared" si="634"/>
        <v>295</v>
      </c>
      <c r="AI2705" s="86">
        <f t="shared" si="635"/>
        <v>69701</v>
      </c>
      <c r="AJ2705" s="86">
        <f t="shared" si="636"/>
        <v>7136</v>
      </c>
      <c r="AK2705" s="122"/>
      <c r="AL2705" s="85">
        <v>122.77</v>
      </c>
      <c r="AM2705" s="85">
        <v>94</v>
      </c>
      <c r="AN2705" s="124">
        <f t="shared" si="629"/>
        <v>73.661999999999992</v>
      </c>
      <c r="AO2705" s="86">
        <f t="shared" si="637"/>
        <v>27697</v>
      </c>
      <c r="AP2705" s="85">
        <v>2</v>
      </c>
      <c r="AQ2705" s="85">
        <v>36.831000000000003</v>
      </c>
      <c r="AR2705" s="85">
        <f t="shared" si="638"/>
        <v>295</v>
      </c>
      <c r="AS2705" s="86">
        <f t="shared" si="640"/>
        <v>69701</v>
      </c>
      <c r="AT2705" s="170">
        <f t="shared" si="641"/>
        <v>0</v>
      </c>
      <c r="AU2705" s="86">
        <v>69701</v>
      </c>
      <c r="AV2705" s="170">
        <f t="shared" si="639"/>
        <v>0</v>
      </c>
    </row>
    <row r="2706" spans="1:48" s="73" customFormat="1" ht="30" x14ac:dyDescent="0.2">
      <c r="A2706" s="10" t="s">
        <v>555</v>
      </c>
      <c r="B2706" s="14" t="s">
        <v>36</v>
      </c>
      <c r="C2706" s="14" t="s">
        <v>37</v>
      </c>
      <c r="D2706" s="14" t="s">
        <v>8344</v>
      </c>
      <c r="E2706" s="58">
        <v>326585</v>
      </c>
      <c r="F2706" s="15" t="s">
        <v>8345</v>
      </c>
      <c r="G2706" s="15" t="s">
        <v>6696</v>
      </c>
      <c r="H2706" s="16">
        <v>100012586</v>
      </c>
      <c r="I2706" s="62">
        <v>710027990</v>
      </c>
      <c r="J2706" s="13">
        <v>710027990</v>
      </c>
      <c r="K2706" s="15" t="s">
        <v>48</v>
      </c>
      <c r="L2706" s="12" t="s">
        <v>555</v>
      </c>
      <c r="M2706" s="15" t="s">
        <v>7169</v>
      </c>
      <c r="N2706" s="49">
        <v>5954</v>
      </c>
      <c r="O2706" s="15" t="s">
        <v>8346</v>
      </c>
      <c r="P2706" s="15" t="s">
        <v>8349</v>
      </c>
      <c r="Q2706" s="48">
        <v>560103</v>
      </c>
      <c r="R2706" s="11" t="s">
        <v>45</v>
      </c>
      <c r="S2706" s="120">
        <v>3933</v>
      </c>
      <c r="T2706" s="85">
        <v>107.03</v>
      </c>
      <c r="U2706" s="86">
        <v>7</v>
      </c>
      <c r="V2706" s="123">
        <v>46.825625000000002</v>
      </c>
      <c r="W2706" s="85">
        <f t="shared" si="630"/>
        <v>2622</v>
      </c>
      <c r="X2706" s="86">
        <v>0</v>
      </c>
      <c r="Y2706" s="85">
        <v>16.054500000000001</v>
      </c>
      <c r="Z2706" s="86">
        <f t="shared" si="631"/>
        <v>0</v>
      </c>
      <c r="AA2706" s="86">
        <f t="shared" si="632"/>
        <v>2622</v>
      </c>
      <c r="AB2706" s="85">
        <v>122.77</v>
      </c>
      <c r="AC2706" s="85">
        <v>6</v>
      </c>
      <c r="AD2706" s="124">
        <f t="shared" si="628"/>
        <v>73.661999999999992</v>
      </c>
      <c r="AE2706" s="86">
        <f t="shared" si="633"/>
        <v>1768</v>
      </c>
      <c r="AF2706" s="85">
        <v>0</v>
      </c>
      <c r="AG2706" s="85">
        <v>36.831000000000003</v>
      </c>
      <c r="AH2706" s="85">
        <f t="shared" si="634"/>
        <v>0</v>
      </c>
      <c r="AI2706" s="86">
        <f t="shared" si="635"/>
        <v>4390</v>
      </c>
      <c r="AJ2706" s="86">
        <f t="shared" si="636"/>
        <v>457</v>
      </c>
      <c r="AK2706" s="122"/>
      <c r="AL2706" s="85">
        <v>122.77</v>
      </c>
      <c r="AM2706" s="85">
        <v>6</v>
      </c>
      <c r="AN2706" s="124">
        <f t="shared" si="629"/>
        <v>73.661999999999992</v>
      </c>
      <c r="AO2706" s="86">
        <f t="shared" si="637"/>
        <v>1768</v>
      </c>
      <c r="AP2706" s="85">
        <v>0</v>
      </c>
      <c r="AQ2706" s="85">
        <v>36.831000000000003</v>
      </c>
      <c r="AR2706" s="85">
        <f t="shared" si="638"/>
        <v>0</v>
      </c>
      <c r="AS2706" s="86">
        <f t="shared" si="640"/>
        <v>4390</v>
      </c>
      <c r="AT2706" s="170">
        <f t="shared" si="641"/>
        <v>0</v>
      </c>
      <c r="AU2706" s="86">
        <v>4390</v>
      </c>
      <c r="AV2706" s="170">
        <f t="shared" si="639"/>
        <v>0</v>
      </c>
    </row>
    <row r="2707" spans="1:48" s="73" customFormat="1" ht="30" x14ac:dyDescent="0.2">
      <c r="A2707" s="10" t="s">
        <v>555</v>
      </c>
      <c r="B2707" s="14" t="s">
        <v>36</v>
      </c>
      <c r="C2707" s="14" t="s">
        <v>37</v>
      </c>
      <c r="D2707" s="14" t="s">
        <v>8344</v>
      </c>
      <c r="E2707" s="58">
        <v>326585</v>
      </c>
      <c r="F2707" s="15" t="s">
        <v>8345</v>
      </c>
      <c r="G2707" s="15" t="s">
        <v>6696</v>
      </c>
      <c r="H2707" s="16">
        <v>100012593</v>
      </c>
      <c r="I2707" s="62">
        <v>710028008</v>
      </c>
      <c r="J2707" s="13">
        <v>710028008</v>
      </c>
      <c r="K2707" s="15" t="s">
        <v>48</v>
      </c>
      <c r="L2707" s="12" t="s">
        <v>555</v>
      </c>
      <c r="M2707" s="15" t="s">
        <v>7169</v>
      </c>
      <c r="N2707" s="49">
        <v>5960</v>
      </c>
      <c r="O2707" s="15" t="s">
        <v>8346</v>
      </c>
      <c r="P2707" s="15" t="s">
        <v>8350</v>
      </c>
      <c r="Q2707" s="48">
        <v>560103</v>
      </c>
      <c r="R2707" s="11" t="s">
        <v>45</v>
      </c>
      <c r="S2707" s="120">
        <v>7867</v>
      </c>
      <c r="T2707" s="85">
        <v>107.03</v>
      </c>
      <c r="U2707" s="86">
        <v>14</v>
      </c>
      <c r="V2707" s="123">
        <v>46.825625000000002</v>
      </c>
      <c r="W2707" s="85">
        <f t="shared" si="630"/>
        <v>5244</v>
      </c>
      <c r="X2707" s="86">
        <v>0</v>
      </c>
      <c r="Y2707" s="85">
        <v>16.054500000000001</v>
      </c>
      <c r="Z2707" s="86">
        <f t="shared" si="631"/>
        <v>0</v>
      </c>
      <c r="AA2707" s="86">
        <f t="shared" si="632"/>
        <v>5244</v>
      </c>
      <c r="AB2707" s="85">
        <v>122.77</v>
      </c>
      <c r="AC2707" s="85">
        <v>15</v>
      </c>
      <c r="AD2707" s="124">
        <f t="shared" si="628"/>
        <v>73.661999999999992</v>
      </c>
      <c r="AE2707" s="86">
        <f t="shared" si="633"/>
        <v>4420</v>
      </c>
      <c r="AF2707" s="85">
        <v>0</v>
      </c>
      <c r="AG2707" s="85">
        <v>36.831000000000003</v>
      </c>
      <c r="AH2707" s="85">
        <f t="shared" si="634"/>
        <v>0</v>
      </c>
      <c r="AI2707" s="86">
        <f t="shared" si="635"/>
        <v>9664</v>
      </c>
      <c r="AJ2707" s="86">
        <f t="shared" si="636"/>
        <v>1797</v>
      </c>
      <c r="AK2707" s="122"/>
      <c r="AL2707" s="85">
        <v>122.77</v>
      </c>
      <c r="AM2707" s="85">
        <v>15</v>
      </c>
      <c r="AN2707" s="124">
        <f t="shared" si="629"/>
        <v>73.661999999999992</v>
      </c>
      <c r="AO2707" s="86">
        <f t="shared" si="637"/>
        <v>4420</v>
      </c>
      <c r="AP2707" s="85">
        <v>0</v>
      </c>
      <c r="AQ2707" s="85">
        <v>36.831000000000003</v>
      </c>
      <c r="AR2707" s="85">
        <f t="shared" si="638"/>
        <v>0</v>
      </c>
      <c r="AS2707" s="86">
        <f t="shared" si="640"/>
        <v>9664</v>
      </c>
      <c r="AT2707" s="170">
        <f t="shared" si="641"/>
        <v>0</v>
      </c>
      <c r="AU2707" s="86">
        <v>9664</v>
      </c>
      <c r="AV2707" s="170">
        <f t="shared" si="639"/>
        <v>0</v>
      </c>
    </row>
    <row r="2708" spans="1:48" s="73" customFormat="1" x14ac:dyDescent="0.2">
      <c r="A2708" s="10" t="s">
        <v>555</v>
      </c>
      <c r="B2708" s="14" t="s">
        <v>36</v>
      </c>
      <c r="C2708" s="14" t="s">
        <v>37</v>
      </c>
      <c r="D2708" s="14" t="s">
        <v>7739</v>
      </c>
      <c r="E2708" s="58">
        <v>327859</v>
      </c>
      <c r="F2708" s="15" t="s">
        <v>7740</v>
      </c>
      <c r="G2708" s="15" t="s">
        <v>6696</v>
      </c>
      <c r="H2708" s="16">
        <v>100013058</v>
      </c>
      <c r="I2708" s="62">
        <v>710029349</v>
      </c>
      <c r="J2708" s="13">
        <v>710029349</v>
      </c>
      <c r="K2708" s="15" t="s">
        <v>48</v>
      </c>
      <c r="L2708" s="12" t="s">
        <v>555</v>
      </c>
      <c r="M2708" s="15" t="s">
        <v>6697</v>
      </c>
      <c r="N2708" s="49">
        <v>8005</v>
      </c>
      <c r="O2708" s="15" t="s">
        <v>7741</v>
      </c>
      <c r="P2708" s="15" t="s">
        <v>7742</v>
      </c>
      <c r="Q2708" s="48">
        <v>525286</v>
      </c>
      <c r="R2708" s="11" t="s">
        <v>45</v>
      </c>
      <c r="S2708" s="120">
        <v>2810</v>
      </c>
      <c r="T2708" s="85">
        <v>107.03</v>
      </c>
      <c r="U2708" s="86">
        <v>5</v>
      </c>
      <c r="V2708" s="123">
        <v>46.825625000000002</v>
      </c>
      <c r="W2708" s="85">
        <f t="shared" si="630"/>
        <v>1873</v>
      </c>
      <c r="X2708" s="86">
        <v>0</v>
      </c>
      <c r="Y2708" s="85">
        <v>16.054500000000001</v>
      </c>
      <c r="Z2708" s="86">
        <f t="shared" si="631"/>
        <v>0</v>
      </c>
      <c r="AA2708" s="86">
        <f t="shared" si="632"/>
        <v>1873</v>
      </c>
      <c r="AB2708" s="85">
        <v>122.77</v>
      </c>
      <c r="AC2708" s="85">
        <v>9</v>
      </c>
      <c r="AD2708" s="124">
        <f t="shared" si="628"/>
        <v>73.661999999999992</v>
      </c>
      <c r="AE2708" s="86">
        <f t="shared" si="633"/>
        <v>2652</v>
      </c>
      <c r="AF2708" s="85">
        <v>0</v>
      </c>
      <c r="AG2708" s="85">
        <v>36.831000000000003</v>
      </c>
      <c r="AH2708" s="85">
        <f t="shared" si="634"/>
        <v>0</v>
      </c>
      <c r="AI2708" s="86">
        <f t="shared" si="635"/>
        <v>4525</v>
      </c>
      <c r="AJ2708" s="86">
        <f t="shared" si="636"/>
        <v>1715</v>
      </c>
      <c r="AK2708" s="122"/>
      <c r="AL2708" s="85">
        <v>122.77</v>
      </c>
      <c r="AM2708" s="85">
        <v>9</v>
      </c>
      <c r="AN2708" s="124">
        <f t="shared" si="629"/>
        <v>73.661999999999992</v>
      </c>
      <c r="AO2708" s="86">
        <f t="shared" si="637"/>
        <v>2652</v>
      </c>
      <c r="AP2708" s="85">
        <v>0</v>
      </c>
      <c r="AQ2708" s="85">
        <v>36.831000000000003</v>
      </c>
      <c r="AR2708" s="85">
        <f t="shared" si="638"/>
        <v>0</v>
      </c>
      <c r="AS2708" s="86">
        <f t="shared" si="640"/>
        <v>4525</v>
      </c>
      <c r="AT2708" s="170">
        <f t="shared" si="641"/>
        <v>0</v>
      </c>
      <c r="AU2708" s="86">
        <v>4525</v>
      </c>
      <c r="AV2708" s="170">
        <f t="shared" si="639"/>
        <v>0</v>
      </c>
    </row>
    <row r="2709" spans="1:48" s="73" customFormat="1" x14ac:dyDescent="0.2">
      <c r="A2709" s="10" t="s">
        <v>555</v>
      </c>
      <c r="B2709" s="14" t="s">
        <v>36</v>
      </c>
      <c r="C2709" s="14" t="s">
        <v>37</v>
      </c>
      <c r="D2709" s="14" t="s">
        <v>8050</v>
      </c>
      <c r="E2709" s="58">
        <v>331082</v>
      </c>
      <c r="F2709" s="15" t="s">
        <v>8051</v>
      </c>
      <c r="G2709" s="15" t="s">
        <v>6696</v>
      </c>
      <c r="H2709" s="16">
        <v>100013655</v>
      </c>
      <c r="I2709" s="62">
        <v>710032315</v>
      </c>
      <c r="J2709" s="13">
        <v>710032315</v>
      </c>
      <c r="K2709" s="15" t="s">
        <v>48</v>
      </c>
      <c r="L2709" s="12" t="s">
        <v>555</v>
      </c>
      <c r="M2709" s="15" t="s">
        <v>7959</v>
      </c>
      <c r="N2709" s="49">
        <v>9101</v>
      </c>
      <c r="O2709" s="15" t="s">
        <v>8052</v>
      </c>
      <c r="P2709" s="15" t="s">
        <v>8053</v>
      </c>
      <c r="Q2709" s="48">
        <v>527912</v>
      </c>
      <c r="R2709" s="11" t="s">
        <v>45</v>
      </c>
      <c r="S2709" s="120">
        <v>3371</v>
      </c>
      <c r="T2709" s="85">
        <v>107.03</v>
      </c>
      <c r="U2709" s="86">
        <v>6</v>
      </c>
      <c r="V2709" s="123">
        <v>46.825625000000002</v>
      </c>
      <c r="W2709" s="85">
        <f t="shared" si="630"/>
        <v>2248</v>
      </c>
      <c r="X2709" s="86">
        <v>0</v>
      </c>
      <c r="Y2709" s="85">
        <v>16.054500000000001</v>
      </c>
      <c r="Z2709" s="86">
        <f t="shared" si="631"/>
        <v>0</v>
      </c>
      <c r="AA2709" s="86">
        <f t="shared" si="632"/>
        <v>2248</v>
      </c>
      <c r="AB2709" s="85">
        <v>122.77</v>
      </c>
      <c r="AC2709" s="85">
        <v>5</v>
      </c>
      <c r="AD2709" s="124">
        <f t="shared" si="628"/>
        <v>73.661999999999992</v>
      </c>
      <c r="AE2709" s="86">
        <f t="shared" si="633"/>
        <v>1473</v>
      </c>
      <c r="AF2709" s="85">
        <v>0</v>
      </c>
      <c r="AG2709" s="85">
        <v>36.831000000000003</v>
      </c>
      <c r="AH2709" s="85">
        <f t="shared" si="634"/>
        <v>0</v>
      </c>
      <c r="AI2709" s="86">
        <f t="shared" si="635"/>
        <v>3721</v>
      </c>
      <c r="AJ2709" s="86">
        <f t="shared" si="636"/>
        <v>350</v>
      </c>
      <c r="AK2709" s="122"/>
      <c r="AL2709" s="85">
        <v>122.77</v>
      </c>
      <c r="AM2709" s="85">
        <v>5</v>
      </c>
      <c r="AN2709" s="124">
        <f t="shared" si="629"/>
        <v>73.661999999999992</v>
      </c>
      <c r="AO2709" s="86">
        <f t="shared" si="637"/>
        <v>1473</v>
      </c>
      <c r="AP2709" s="85">
        <v>0</v>
      </c>
      <c r="AQ2709" s="85">
        <v>36.831000000000003</v>
      </c>
      <c r="AR2709" s="85">
        <f t="shared" si="638"/>
        <v>0</v>
      </c>
      <c r="AS2709" s="86">
        <f t="shared" si="640"/>
        <v>3721</v>
      </c>
      <c r="AT2709" s="170">
        <f t="shared" si="641"/>
        <v>0</v>
      </c>
      <c r="AU2709" s="86">
        <v>3721</v>
      </c>
      <c r="AV2709" s="170">
        <f t="shared" si="639"/>
        <v>0</v>
      </c>
    </row>
    <row r="2710" spans="1:48" s="73" customFormat="1" ht="45" x14ac:dyDescent="0.2">
      <c r="A2710" s="10" t="s">
        <v>555</v>
      </c>
      <c r="B2710" s="14" t="s">
        <v>36</v>
      </c>
      <c r="C2710" s="14" t="s">
        <v>37</v>
      </c>
      <c r="D2710" s="14" t="s">
        <v>7127</v>
      </c>
      <c r="E2710" s="58">
        <v>323659</v>
      </c>
      <c r="F2710" s="15" t="s">
        <v>7128</v>
      </c>
      <c r="G2710" s="15" t="s">
        <v>6696</v>
      </c>
      <c r="H2710" s="16">
        <v>100011948</v>
      </c>
      <c r="I2710" s="62">
        <v>710024568</v>
      </c>
      <c r="J2710" s="13">
        <v>37874381</v>
      </c>
      <c r="K2710" s="15" t="s">
        <v>92</v>
      </c>
      <c r="L2710" s="12" t="s">
        <v>555</v>
      </c>
      <c r="M2710" s="15" t="s">
        <v>6968</v>
      </c>
      <c r="N2710" s="49">
        <v>6745</v>
      </c>
      <c r="O2710" s="15" t="s">
        <v>7129</v>
      </c>
      <c r="P2710" s="15" t="s">
        <v>7130</v>
      </c>
      <c r="Q2710" s="48">
        <v>520896</v>
      </c>
      <c r="R2710" s="11" t="s">
        <v>45</v>
      </c>
      <c r="S2710" s="120">
        <v>4495</v>
      </c>
      <c r="T2710" s="85">
        <v>107.03</v>
      </c>
      <c r="U2710" s="86">
        <v>8</v>
      </c>
      <c r="V2710" s="123">
        <v>46.825625000000002</v>
      </c>
      <c r="W2710" s="85">
        <f t="shared" si="630"/>
        <v>2997</v>
      </c>
      <c r="X2710" s="86">
        <v>0</v>
      </c>
      <c r="Y2710" s="85">
        <v>16.054500000000001</v>
      </c>
      <c r="Z2710" s="86">
        <f t="shared" si="631"/>
        <v>0</v>
      </c>
      <c r="AA2710" s="86">
        <f t="shared" si="632"/>
        <v>2997</v>
      </c>
      <c r="AB2710" s="85">
        <v>122.77</v>
      </c>
      <c r="AC2710" s="85">
        <v>11</v>
      </c>
      <c r="AD2710" s="124">
        <f t="shared" si="628"/>
        <v>73.661999999999992</v>
      </c>
      <c r="AE2710" s="86">
        <f t="shared" si="633"/>
        <v>3241</v>
      </c>
      <c r="AF2710" s="85">
        <v>0</v>
      </c>
      <c r="AG2710" s="85">
        <v>36.831000000000003</v>
      </c>
      <c r="AH2710" s="85">
        <f t="shared" si="634"/>
        <v>0</v>
      </c>
      <c r="AI2710" s="86">
        <f t="shared" si="635"/>
        <v>6238</v>
      </c>
      <c r="AJ2710" s="86">
        <f t="shared" si="636"/>
        <v>1743</v>
      </c>
      <c r="AK2710" s="122"/>
      <c r="AL2710" s="85">
        <v>122.77</v>
      </c>
      <c r="AM2710" s="85">
        <v>11</v>
      </c>
      <c r="AN2710" s="124">
        <f t="shared" si="629"/>
        <v>73.661999999999992</v>
      </c>
      <c r="AO2710" s="86">
        <f t="shared" si="637"/>
        <v>3241</v>
      </c>
      <c r="AP2710" s="85">
        <v>0</v>
      </c>
      <c r="AQ2710" s="85">
        <v>36.831000000000003</v>
      </c>
      <c r="AR2710" s="85">
        <f t="shared" si="638"/>
        <v>0</v>
      </c>
      <c r="AS2710" s="86">
        <f t="shared" si="640"/>
        <v>6238</v>
      </c>
      <c r="AT2710" s="170">
        <f t="shared" si="641"/>
        <v>0</v>
      </c>
      <c r="AU2710" s="86">
        <v>6238</v>
      </c>
      <c r="AV2710" s="170">
        <f t="shared" si="639"/>
        <v>0</v>
      </c>
    </row>
    <row r="2711" spans="1:48" s="73" customFormat="1" ht="45" x14ac:dyDescent="0.2">
      <c r="A2711" s="10" t="s">
        <v>555</v>
      </c>
      <c r="B2711" s="14" t="s">
        <v>36</v>
      </c>
      <c r="C2711" s="14" t="s">
        <v>37</v>
      </c>
      <c r="D2711" s="14" t="s">
        <v>7747</v>
      </c>
      <c r="E2711" s="58">
        <v>327883</v>
      </c>
      <c r="F2711" s="15" t="s">
        <v>7748</v>
      </c>
      <c r="G2711" s="15" t="s">
        <v>6696</v>
      </c>
      <c r="H2711" s="16">
        <v>100013286</v>
      </c>
      <c r="I2711" s="62">
        <v>710029357</v>
      </c>
      <c r="J2711" s="13">
        <v>37942247</v>
      </c>
      <c r="K2711" s="15" t="s">
        <v>92</v>
      </c>
      <c r="L2711" s="12" t="s">
        <v>555</v>
      </c>
      <c r="M2711" s="15" t="s">
        <v>7445</v>
      </c>
      <c r="N2711" s="49">
        <v>8276</v>
      </c>
      <c r="O2711" s="15" t="s">
        <v>7749</v>
      </c>
      <c r="P2711" s="15" t="s">
        <v>7750</v>
      </c>
      <c r="Q2711" s="48">
        <v>525316</v>
      </c>
      <c r="R2711" s="11" t="s">
        <v>45</v>
      </c>
      <c r="S2711" s="120">
        <v>5619</v>
      </c>
      <c r="T2711" s="85">
        <v>107.03</v>
      </c>
      <c r="U2711" s="86">
        <v>10</v>
      </c>
      <c r="V2711" s="123">
        <v>46.825625000000002</v>
      </c>
      <c r="W2711" s="85">
        <f t="shared" si="630"/>
        <v>3746</v>
      </c>
      <c r="X2711" s="86">
        <v>0</v>
      </c>
      <c r="Y2711" s="85">
        <v>16.054500000000001</v>
      </c>
      <c r="Z2711" s="86">
        <f t="shared" si="631"/>
        <v>0</v>
      </c>
      <c r="AA2711" s="86">
        <f t="shared" si="632"/>
        <v>3746</v>
      </c>
      <c r="AB2711" s="85">
        <v>122.77</v>
      </c>
      <c r="AC2711" s="85">
        <v>12</v>
      </c>
      <c r="AD2711" s="124">
        <f t="shared" si="628"/>
        <v>73.661999999999992</v>
      </c>
      <c r="AE2711" s="86">
        <f t="shared" si="633"/>
        <v>3536</v>
      </c>
      <c r="AF2711" s="85">
        <v>0</v>
      </c>
      <c r="AG2711" s="85">
        <v>36.831000000000003</v>
      </c>
      <c r="AH2711" s="85">
        <f t="shared" si="634"/>
        <v>0</v>
      </c>
      <c r="AI2711" s="86">
        <f t="shared" si="635"/>
        <v>7282</v>
      </c>
      <c r="AJ2711" s="86">
        <f t="shared" si="636"/>
        <v>1663</v>
      </c>
      <c r="AK2711" s="122"/>
      <c r="AL2711" s="85">
        <v>122.77</v>
      </c>
      <c r="AM2711" s="85">
        <v>12</v>
      </c>
      <c r="AN2711" s="124">
        <f t="shared" si="629"/>
        <v>73.661999999999992</v>
      </c>
      <c r="AO2711" s="86">
        <f t="shared" si="637"/>
        <v>3536</v>
      </c>
      <c r="AP2711" s="85">
        <v>0</v>
      </c>
      <c r="AQ2711" s="85">
        <v>36.831000000000003</v>
      </c>
      <c r="AR2711" s="85">
        <f t="shared" si="638"/>
        <v>0</v>
      </c>
      <c r="AS2711" s="86">
        <f t="shared" si="640"/>
        <v>7282</v>
      </c>
      <c r="AT2711" s="170">
        <f t="shared" si="641"/>
        <v>0</v>
      </c>
      <c r="AU2711" s="86">
        <v>7282</v>
      </c>
      <c r="AV2711" s="170">
        <f t="shared" si="639"/>
        <v>0</v>
      </c>
    </row>
    <row r="2712" spans="1:48" s="73" customFormat="1" ht="45" x14ac:dyDescent="0.2">
      <c r="A2712" s="10" t="s">
        <v>555</v>
      </c>
      <c r="B2712" s="14" t="s">
        <v>36</v>
      </c>
      <c r="C2712" s="14" t="s">
        <v>37</v>
      </c>
      <c r="D2712" s="14" t="s">
        <v>7747</v>
      </c>
      <c r="E2712" s="58">
        <v>327883</v>
      </c>
      <c r="F2712" s="15" t="s">
        <v>7748</v>
      </c>
      <c r="G2712" s="15" t="s">
        <v>6696</v>
      </c>
      <c r="H2712" s="16">
        <v>100014429</v>
      </c>
      <c r="I2712" s="62">
        <v>710248768</v>
      </c>
      <c r="J2712" s="13">
        <v>37942247</v>
      </c>
      <c r="K2712" s="15" t="s">
        <v>105</v>
      </c>
      <c r="L2712" s="12" t="s">
        <v>555</v>
      </c>
      <c r="M2712" s="15" t="s">
        <v>7445</v>
      </c>
      <c r="N2712" s="49">
        <v>8267</v>
      </c>
      <c r="O2712" s="15" t="s">
        <v>7749</v>
      </c>
      <c r="P2712" s="15" t="s">
        <v>7751</v>
      </c>
      <c r="Q2712" s="48">
        <v>525316</v>
      </c>
      <c r="R2712" s="11" t="s">
        <v>45</v>
      </c>
      <c r="S2712" s="120">
        <v>7867</v>
      </c>
      <c r="T2712" s="85">
        <v>107.03</v>
      </c>
      <c r="U2712" s="86">
        <v>14</v>
      </c>
      <c r="V2712" s="123">
        <v>46.825625000000002</v>
      </c>
      <c r="W2712" s="85">
        <f t="shared" si="630"/>
        <v>5244</v>
      </c>
      <c r="X2712" s="86">
        <v>0</v>
      </c>
      <c r="Y2712" s="85">
        <v>16.054500000000001</v>
      </c>
      <c r="Z2712" s="86">
        <f t="shared" si="631"/>
        <v>0</v>
      </c>
      <c r="AA2712" s="86">
        <f t="shared" si="632"/>
        <v>5244</v>
      </c>
      <c r="AB2712" s="85">
        <v>122.77</v>
      </c>
      <c r="AC2712" s="85">
        <v>16</v>
      </c>
      <c r="AD2712" s="124">
        <f t="shared" si="628"/>
        <v>73.661999999999992</v>
      </c>
      <c r="AE2712" s="86">
        <f t="shared" si="633"/>
        <v>4714</v>
      </c>
      <c r="AF2712" s="85">
        <v>0</v>
      </c>
      <c r="AG2712" s="85">
        <v>36.831000000000003</v>
      </c>
      <c r="AH2712" s="85">
        <f t="shared" si="634"/>
        <v>0</v>
      </c>
      <c r="AI2712" s="86">
        <f t="shared" si="635"/>
        <v>9958</v>
      </c>
      <c r="AJ2712" s="86">
        <f t="shared" si="636"/>
        <v>2091</v>
      </c>
      <c r="AK2712" s="122"/>
      <c r="AL2712" s="85">
        <v>122.77</v>
      </c>
      <c r="AM2712" s="85">
        <v>16</v>
      </c>
      <c r="AN2712" s="124">
        <f t="shared" si="629"/>
        <v>73.661999999999992</v>
      </c>
      <c r="AO2712" s="86">
        <f t="shared" si="637"/>
        <v>4714</v>
      </c>
      <c r="AP2712" s="85">
        <v>0</v>
      </c>
      <c r="AQ2712" s="85">
        <v>36.831000000000003</v>
      </c>
      <c r="AR2712" s="85">
        <f t="shared" si="638"/>
        <v>0</v>
      </c>
      <c r="AS2712" s="86">
        <f t="shared" si="640"/>
        <v>9958</v>
      </c>
      <c r="AT2712" s="170">
        <f t="shared" si="641"/>
        <v>0</v>
      </c>
      <c r="AU2712" s="86">
        <v>9958</v>
      </c>
      <c r="AV2712" s="170">
        <f t="shared" si="639"/>
        <v>0</v>
      </c>
    </row>
    <row r="2713" spans="1:48" s="73" customFormat="1" x14ac:dyDescent="0.2">
      <c r="A2713" s="10" t="s">
        <v>555</v>
      </c>
      <c r="B2713" s="14" t="s">
        <v>36</v>
      </c>
      <c r="C2713" s="14" t="s">
        <v>37</v>
      </c>
      <c r="D2713" s="14" t="s">
        <v>8260</v>
      </c>
      <c r="E2713" s="58">
        <v>329703</v>
      </c>
      <c r="F2713" s="15" t="s">
        <v>8261</v>
      </c>
      <c r="G2713" s="15" t="s">
        <v>6696</v>
      </c>
      <c r="H2713" s="16">
        <v>100012315</v>
      </c>
      <c r="I2713" s="62">
        <v>710031491</v>
      </c>
      <c r="J2713" s="13">
        <v>710031491</v>
      </c>
      <c r="K2713" s="15" t="s">
        <v>48</v>
      </c>
      <c r="L2713" s="12" t="s">
        <v>555</v>
      </c>
      <c r="M2713" s="15" t="s">
        <v>7813</v>
      </c>
      <c r="N2713" s="49">
        <v>5372</v>
      </c>
      <c r="O2713" s="15" t="s">
        <v>8262</v>
      </c>
      <c r="P2713" s="15" t="s">
        <v>8263</v>
      </c>
      <c r="Q2713" s="48">
        <v>543675</v>
      </c>
      <c r="R2713" s="11" t="s">
        <v>45</v>
      </c>
      <c r="S2713" s="120">
        <v>3371</v>
      </c>
      <c r="T2713" s="85">
        <v>107.03</v>
      </c>
      <c r="U2713" s="86">
        <v>6</v>
      </c>
      <c r="V2713" s="123">
        <v>46.825625000000002</v>
      </c>
      <c r="W2713" s="85">
        <f t="shared" si="630"/>
        <v>2248</v>
      </c>
      <c r="X2713" s="86">
        <v>0</v>
      </c>
      <c r="Y2713" s="85">
        <v>16.054500000000001</v>
      </c>
      <c r="Z2713" s="86">
        <f t="shared" si="631"/>
        <v>0</v>
      </c>
      <c r="AA2713" s="86">
        <f t="shared" si="632"/>
        <v>2248</v>
      </c>
      <c r="AB2713" s="85">
        <v>122.77</v>
      </c>
      <c r="AC2713" s="85">
        <v>3</v>
      </c>
      <c r="AD2713" s="124">
        <f t="shared" si="628"/>
        <v>73.661999999999992</v>
      </c>
      <c r="AE2713" s="86">
        <f t="shared" si="633"/>
        <v>884</v>
      </c>
      <c r="AF2713" s="85">
        <v>0</v>
      </c>
      <c r="AG2713" s="85">
        <v>36.831000000000003</v>
      </c>
      <c r="AH2713" s="85">
        <f t="shared" si="634"/>
        <v>0</v>
      </c>
      <c r="AI2713" s="86">
        <f t="shared" si="635"/>
        <v>3132</v>
      </c>
      <c r="AJ2713" s="86">
        <f t="shared" si="636"/>
        <v>-239</v>
      </c>
      <c r="AK2713" s="122"/>
      <c r="AL2713" s="85">
        <v>122.77</v>
      </c>
      <c r="AM2713" s="85">
        <v>3</v>
      </c>
      <c r="AN2713" s="124">
        <f t="shared" si="629"/>
        <v>73.661999999999992</v>
      </c>
      <c r="AO2713" s="86">
        <f t="shared" si="637"/>
        <v>884</v>
      </c>
      <c r="AP2713" s="85">
        <v>0</v>
      </c>
      <c r="AQ2713" s="85">
        <v>36.831000000000003</v>
      </c>
      <c r="AR2713" s="85">
        <f t="shared" si="638"/>
        <v>0</v>
      </c>
      <c r="AS2713" s="86">
        <f t="shared" si="640"/>
        <v>3132</v>
      </c>
      <c r="AT2713" s="170">
        <f t="shared" si="641"/>
        <v>0</v>
      </c>
      <c r="AU2713" s="86">
        <v>3132</v>
      </c>
      <c r="AV2713" s="170">
        <f t="shared" si="639"/>
        <v>0</v>
      </c>
    </row>
    <row r="2714" spans="1:48" s="73" customFormat="1" ht="45" x14ac:dyDescent="0.2">
      <c r="A2714" s="10" t="s">
        <v>555</v>
      </c>
      <c r="B2714" s="14" t="s">
        <v>36</v>
      </c>
      <c r="C2714" s="14" t="s">
        <v>37</v>
      </c>
      <c r="D2714" s="14" t="s">
        <v>8194</v>
      </c>
      <c r="E2714" s="58">
        <v>332887</v>
      </c>
      <c r="F2714" s="15" t="s">
        <v>8195</v>
      </c>
      <c r="G2714" s="15" t="s">
        <v>6696</v>
      </c>
      <c r="H2714" s="16">
        <v>100014009</v>
      </c>
      <c r="I2714" s="62">
        <v>710034059</v>
      </c>
      <c r="J2714" s="13">
        <v>37873351</v>
      </c>
      <c r="K2714" s="15" t="s">
        <v>92</v>
      </c>
      <c r="L2714" s="12" t="s">
        <v>555</v>
      </c>
      <c r="M2714" s="15" t="s">
        <v>8076</v>
      </c>
      <c r="N2714" s="49">
        <v>9401</v>
      </c>
      <c r="O2714" s="15" t="s">
        <v>8196</v>
      </c>
      <c r="P2714" s="15" t="s">
        <v>8197</v>
      </c>
      <c r="Q2714" s="48">
        <v>529192</v>
      </c>
      <c r="R2714" s="11" t="s">
        <v>45</v>
      </c>
      <c r="S2714" s="120">
        <v>6743</v>
      </c>
      <c r="T2714" s="85">
        <v>107.03</v>
      </c>
      <c r="U2714" s="86">
        <v>12</v>
      </c>
      <c r="V2714" s="123">
        <v>46.825625000000002</v>
      </c>
      <c r="W2714" s="85">
        <f t="shared" si="630"/>
        <v>4495</v>
      </c>
      <c r="X2714" s="86">
        <v>0</v>
      </c>
      <c r="Y2714" s="85">
        <v>16.054500000000001</v>
      </c>
      <c r="Z2714" s="86">
        <f t="shared" si="631"/>
        <v>0</v>
      </c>
      <c r="AA2714" s="86">
        <f t="shared" si="632"/>
        <v>4495</v>
      </c>
      <c r="AB2714" s="85">
        <v>122.77</v>
      </c>
      <c r="AC2714" s="85">
        <v>9</v>
      </c>
      <c r="AD2714" s="124">
        <f t="shared" si="628"/>
        <v>73.661999999999992</v>
      </c>
      <c r="AE2714" s="86">
        <f t="shared" si="633"/>
        <v>2652</v>
      </c>
      <c r="AF2714" s="85">
        <v>0</v>
      </c>
      <c r="AG2714" s="85">
        <v>36.831000000000003</v>
      </c>
      <c r="AH2714" s="85">
        <f t="shared" si="634"/>
        <v>0</v>
      </c>
      <c r="AI2714" s="86">
        <f t="shared" si="635"/>
        <v>7147</v>
      </c>
      <c r="AJ2714" s="86">
        <f t="shared" si="636"/>
        <v>404</v>
      </c>
      <c r="AK2714" s="122"/>
      <c r="AL2714" s="85">
        <v>122.77</v>
      </c>
      <c r="AM2714" s="85">
        <v>9</v>
      </c>
      <c r="AN2714" s="124">
        <f t="shared" si="629"/>
        <v>73.661999999999992</v>
      </c>
      <c r="AO2714" s="86">
        <f t="shared" si="637"/>
        <v>2652</v>
      </c>
      <c r="AP2714" s="85">
        <v>0</v>
      </c>
      <c r="AQ2714" s="85">
        <v>36.831000000000003</v>
      </c>
      <c r="AR2714" s="85">
        <f t="shared" si="638"/>
        <v>0</v>
      </c>
      <c r="AS2714" s="86">
        <f t="shared" si="640"/>
        <v>7147</v>
      </c>
      <c r="AT2714" s="170">
        <f t="shared" si="641"/>
        <v>0</v>
      </c>
      <c r="AU2714" s="86">
        <v>7147</v>
      </c>
      <c r="AV2714" s="170">
        <f t="shared" si="639"/>
        <v>0</v>
      </c>
    </row>
    <row r="2715" spans="1:48" s="73" customFormat="1" x14ac:dyDescent="0.2">
      <c r="A2715" s="10" t="s">
        <v>555</v>
      </c>
      <c r="B2715" s="14" t="s">
        <v>36</v>
      </c>
      <c r="C2715" s="14" t="s">
        <v>37</v>
      </c>
      <c r="D2715" s="14" t="s">
        <v>6938</v>
      </c>
      <c r="E2715" s="58">
        <v>322679</v>
      </c>
      <c r="F2715" s="15" t="s">
        <v>6939</v>
      </c>
      <c r="G2715" s="15" t="s">
        <v>6696</v>
      </c>
      <c r="H2715" s="16">
        <v>100011712</v>
      </c>
      <c r="I2715" s="62">
        <v>710023774</v>
      </c>
      <c r="J2715" s="13">
        <v>710023774</v>
      </c>
      <c r="K2715" s="15" t="s">
        <v>48</v>
      </c>
      <c r="L2715" s="12" t="s">
        <v>555</v>
      </c>
      <c r="M2715" s="15" t="s">
        <v>556</v>
      </c>
      <c r="N2715" s="49">
        <v>8641</v>
      </c>
      <c r="O2715" s="15" t="s">
        <v>6940</v>
      </c>
      <c r="P2715" s="15" t="s">
        <v>6941</v>
      </c>
      <c r="Q2715" s="48">
        <v>519880</v>
      </c>
      <c r="R2715" s="11" t="s">
        <v>45</v>
      </c>
      <c r="S2715" s="120">
        <v>562</v>
      </c>
      <c r="T2715" s="85">
        <v>107.03</v>
      </c>
      <c r="U2715" s="86">
        <v>1</v>
      </c>
      <c r="V2715" s="123">
        <v>46.825625000000002</v>
      </c>
      <c r="W2715" s="85">
        <f t="shared" si="630"/>
        <v>375</v>
      </c>
      <c r="X2715" s="86">
        <v>0</v>
      </c>
      <c r="Y2715" s="85">
        <v>16.054500000000001</v>
      </c>
      <c r="Z2715" s="86">
        <f t="shared" si="631"/>
        <v>0</v>
      </c>
      <c r="AA2715" s="86">
        <f t="shared" si="632"/>
        <v>375</v>
      </c>
      <c r="AB2715" s="85">
        <v>122.77</v>
      </c>
      <c r="AC2715" s="85">
        <v>2</v>
      </c>
      <c r="AD2715" s="124">
        <f t="shared" si="628"/>
        <v>73.661999999999992</v>
      </c>
      <c r="AE2715" s="86">
        <f t="shared" si="633"/>
        <v>589</v>
      </c>
      <c r="AF2715" s="85">
        <v>0</v>
      </c>
      <c r="AG2715" s="85">
        <v>36.831000000000003</v>
      </c>
      <c r="AH2715" s="85">
        <f t="shared" si="634"/>
        <v>0</v>
      </c>
      <c r="AI2715" s="86">
        <f t="shared" si="635"/>
        <v>964</v>
      </c>
      <c r="AJ2715" s="86">
        <f t="shared" si="636"/>
        <v>402</v>
      </c>
      <c r="AK2715" s="122"/>
      <c r="AL2715" s="85">
        <v>122.77</v>
      </c>
      <c r="AM2715" s="85">
        <v>2</v>
      </c>
      <c r="AN2715" s="124">
        <f t="shared" si="629"/>
        <v>73.661999999999992</v>
      </c>
      <c r="AO2715" s="86">
        <f t="shared" si="637"/>
        <v>589</v>
      </c>
      <c r="AP2715" s="85">
        <v>0</v>
      </c>
      <c r="AQ2715" s="85">
        <v>36.831000000000003</v>
      </c>
      <c r="AR2715" s="85">
        <f t="shared" si="638"/>
        <v>0</v>
      </c>
      <c r="AS2715" s="86">
        <f t="shared" si="640"/>
        <v>964</v>
      </c>
      <c r="AT2715" s="170">
        <f t="shared" si="641"/>
        <v>0</v>
      </c>
      <c r="AU2715" s="86">
        <v>964</v>
      </c>
      <c r="AV2715" s="170">
        <f t="shared" si="639"/>
        <v>0</v>
      </c>
    </row>
    <row r="2716" spans="1:48" s="73" customFormat="1" x14ac:dyDescent="0.2">
      <c r="A2716" s="10" t="s">
        <v>555</v>
      </c>
      <c r="B2716" s="14" t="s">
        <v>36</v>
      </c>
      <c r="C2716" s="14" t="s">
        <v>37</v>
      </c>
      <c r="D2716" s="14" t="s">
        <v>6966</v>
      </c>
      <c r="E2716" s="58">
        <v>323021</v>
      </c>
      <c r="F2716" s="15" t="s">
        <v>6967</v>
      </c>
      <c r="G2716" s="15" t="s">
        <v>6696</v>
      </c>
      <c r="H2716" s="16">
        <v>100011853</v>
      </c>
      <c r="I2716" s="62">
        <v>710145310</v>
      </c>
      <c r="J2716" s="13">
        <v>710145310</v>
      </c>
      <c r="K2716" s="15" t="s">
        <v>48</v>
      </c>
      <c r="L2716" s="12" t="s">
        <v>555</v>
      </c>
      <c r="M2716" s="15" t="s">
        <v>6968</v>
      </c>
      <c r="N2716" s="49">
        <v>6601</v>
      </c>
      <c r="O2716" s="15" t="s">
        <v>6969</v>
      </c>
      <c r="P2716" s="15" t="s">
        <v>6971</v>
      </c>
      <c r="Q2716" s="48">
        <v>520004</v>
      </c>
      <c r="R2716" s="11" t="s">
        <v>45</v>
      </c>
      <c r="S2716" s="120">
        <v>14048</v>
      </c>
      <c r="T2716" s="85">
        <v>107.03</v>
      </c>
      <c r="U2716" s="86">
        <v>25</v>
      </c>
      <c r="V2716" s="123">
        <v>46.825625000000002</v>
      </c>
      <c r="W2716" s="85">
        <f t="shared" si="630"/>
        <v>9365</v>
      </c>
      <c r="X2716" s="86">
        <v>0</v>
      </c>
      <c r="Y2716" s="85">
        <v>16.054500000000001</v>
      </c>
      <c r="Z2716" s="86">
        <f t="shared" si="631"/>
        <v>0</v>
      </c>
      <c r="AA2716" s="86">
        <f t="shared" si="632"/>
        <v>9365</v>
      </c>
      <c r="AB2716" s="85">
        <v>122.77</v>
      </c>
      <c r="AC2716" s="85">
        <v>29</v>
      </c>
      <c r="AD2716" s="124">
        <f t="shared" si="628"/>
        <v>73.661999999999992</v>
      </c>
      <c r="AE2716" s="86">
        <f t="shared" si="633"/>
        <v>8545</v>
      </c>
      <c r="AF2716" s="85">
        <v>0</v>
      </c>
      <c r="AG2716" s="85">
        <v>36.831000000000003</v>
      </c>
      <c r="AH2716" s="85">
        <f t="shared" si="634"/>
        <v>0</v>
      </c>
      <c r="AI2716" s="86">
        <f t="shared" si="635"/>
        <v>17910</v>
      </c>
      <c r="AJ2716" s="86">
        <f t="shared" si="636"/>
        <v>3862</v>
      </c>
      <c r="AK2716" s="122"/>
      <c r="AL2716" s="85">
        <v>122.77</v>
      </c>
      <c r="AM2716" s="85">
        <v>29</v>
      </c>
      <c r="AN2716" s="124">
        <f t="shared" si="629"/>
        <v>73.661999999999992</v>
      </c>
      <c r="AO2716" s="86">
        <f t="shared" si="637"/>
        <v>8545</v>
      </c>
      <c r="AP2716" s="85">
        <v>0</v>
      </c>
      <c r="AQ2716" s="85">
        <v>36.831000000000003</v>
      </c>
      <c r="AR2716" s="85">
        <f t="shared" si="638"/>
        <v>0</v>
      </c>
      <c r="AS2716" s="86">
        <f t="shared" si="640"/>
        <v>17910</v>
      </c>
      <c r="AT2716" s="170">
        <f t="shared" si="641"/>
        <v>0</v>
      </c>
      <c r="AU2716" s="86">
        <v>17910</v>
      </c>
      <c r="AV2716" s="170">
        <f t="shared" si="639"/>
        <v>0</v>
      </c>
    </row>
    <row r="2717" spans="1:48" s="73" customFormat="1" ht="45" x14ac:dyDescent="0.2">
      <c r="A2717" s="10" t="s">
        <v>555</v>
      </c>
      <c r="B2717" s="14" t="s">
        <v>36</v>
      </c>
      <c r="C2717" s="14" t="s">
        <v>37</v>
      </c>
      <c r="D2717" s="14" t="s">
        <v>7752</v>
      </c>
      <c r="E2717" s="58">
        <v>327905</v>
      </c>
      <c r="F2717" s="15" t="s">
        <v>7753</v>
      </c>
      <c r="G2717" s="15" t="s">
        <v>6696</v>
      </c>
      <c r="H2717" s="16">
        <v>100013064</v>
      </c>
      <c r="I2717" s="62">
        <v>710227213</v>
      </c>
      <c r="J2717" s="13">
        <v>37876678</v>
      </c>
      <c r="K2717" s="15" t="s">
        <v>105</v>
      </c>
      <c r="L2717" s="12" t="s">
        <v>555</v>
      </c>
      <c r="M2717" s="15" t="s">
        <v>6697</v>
      </c>
      <c r="N2717" s="49">
        <v>8207</v>
      </c>
      <c r="O2717" s="15" t="s">
        <v>7754</v>
      </c>
      <c r="P2717" s="15" t="s">
        <v>7755</v>
      </c>
      <c r="Q2717" s="48">
        <v>525332</v>
      </c>
      <c r="R2717" s="11" t="s">
        <v>45</v>
      </c>
      <c r="S2717" s="120">
        <v>11800</v>
      </c>
      <c r="T2717" s="85">
        <v>107.03</v>
      </c>
      <c r="U2717" s="86">
        <v>21</v>
      </c>
      <c r="V2717" s="123">
        <v>46.825625000000002</v>
      </c>
      <c r="W2717" s="85">
        <f t="shared" si="630"/>
        <v>7867</v>
      </c>
      <c r="X2717" s="86">
        <v>0</v>
      </c>
      <c r="Y2717" s="85">
        <v>16.054500000000001</v>
      </c>
      <c r="Z2717" s="86">
        <f t="shared" si="631"/>
        <v>0</v>
      </c>
      <c r="AA2717" s="86">
        <f t="shared" si="632"/>
        <v>7867</v>
      </c>
      <c r="AB2717" s="85">
        <v>122.77</v>
      </c>
      <c r="AC2717" s="85">
        <v>27</v>
      </c>
      <c r="AD2717" s="124">
        <f t="shared" ref="AD2717:AD2780" si="642">+AB2717*0.6</f>
        <v>73.661999999999992</v>
      </c>
      <c r="AE2717" s="86">
        <f t="shared" si="633"/>
        <v>7955</v>
      </c>
      <c r="AF2717" s="85">
        <v>0</v>
      </c>
      <c r="AG2717" s="85">
        <v>36.831000000000003</v>
      </c>
      <c r="AH2717" s="85">
        <f t="shared" si="634"/>
        <v>0</v>
      </c>
      <c r="AI2717" s="86">
        <f t="shared" si="635"/>
        <v>15822</v>
      </c>
      <c r="AJ2717" s="86">
        <f t="shared" si="636"/>
        <v>4022</v>
      </c>
      <c r="AK2717" s="122"/>
      <c r="AL2717" s="85">
        <v>122.77</v>
      </c>
      <c r="AM2717" s="85">
        <v>27</v>
      </c>
      <c r="AN2717" s="124">
        <f t="shared" ref="AN2717:AN2780" si="643">+AL2717*0.6</f>
        <v>73.661999999999992</v>
      </c>
      <c r="AO2717" s="86">
        <f t="shared" si="637"/>
        <v>7955</v>
      </c>
      <c r="AP2717" s="85">
        <v>0</v>
      </c>
      <c r="AQ2717" s="85">
        <v>36.831000000000003</v>
      </c>
      <c r="AR2717" s="85">
        <f t="shared" si="638"/>
        <v>0</v>
      </c>
      <c r="AS2717" s="86">
        <f t="shared" si="640"/>
        <v>15822</v>
      </c>
      <c r="AT2717" s="170">
        <f t="shared" si="641"/>
        <v>0</v>
      </c>
      <c r="AU2717" s="86">
        <v>15822</v>
      </c>
      <c r="AV2717" s="170">
        <f t="shared" si="639"/>
        <v>0</v>
      </c>
    </row>
    <row r="2718" spans="1:48" s="73" customFormat="1" ht="45" x14ac:dyDescent="0.2">
      <c r="A2718" s="10" t="s">
        <v>555</v>
      </c>
      <c r="B2718" s="14" t="s">
        <v>36</v>
      </c>
      <c r="C2718" s="14" t="s">
        <v>37</v>
      </c>
      <c r="D2718" s="14" t="s">
        <v>7756</v>
      </c>
      <c r="E2718" s="58">
        <v>327913</v>
      </c>
      <c r="F2718" s="15" t="s">
        <v>7757</v>
      </c>
      <c r="G2718" s="15" t="s">
        <v>6696</v>
      </c>
      <c r="H2718" s="16">
        <v>100013069</v>
      </c>
      <c r="I2718" s="62">
        <v>710029373</v>
      </c>
      <c r="J2718" s="13">
        <v>37876872</v>
      </c>
      <c r="K2718" s="15" t="s">
        <v>105</v>
      </c>
      <c r="L2718" s="12" t="s">
        <v>555</v>
      </c>
      <c r="M2718" s="15" t="s">
        <v>6697</v>
      </c>
      <c r="N2718" s="49">
        <v>8213</v>
      </c>
      <c r="O2718" s="15" t="s">
        <v>7758</v>
      </c>
      <c r="P2718" s="15" t="s">
        <v>7759</v>
      </c>
      <c r="Q2718" s="48">
        <v>525341</v>
      </c>
      <c r="R2718" s="11" t="s">
        <v>45</v>
      </c>
      <c r="S2718" s="120">
        <v>7867</v>
      </c>
      <c r="T2718" s="85">
        <v>107.03</v>
      </c>
      <c r="U2718" s="86">
        <v>14</v>
      </c>
      <c r="V2718" s="123">
        <v>46.825625000000002</v>
      </c>
      <c r="W2718" s="85">
        <f t="shared" si="630"/>
        <v>5244</v>
      </c>
      <c r="X2718" s="86">
        <v>0</v>
      </c>
      <c r="Y2718" s="85">
        <v>16.054500000000001</v>
      </c>
      <c r="Z2718" s="86">
        <f t="shared" si="631"/>
        <v>0</v>
      </c>
      <c r="AA2718" s="86">
        <f t="shared" si="632"/>
        <v>5244</v>
      </c>
      <c r="AB2718" s="85">
        <v>122.77</v>
      </c>
      <c r="AC2718" s="85">
        <v>17</v>
      </c>
      <c r="AD2718" s="124">
        <f t="shared" si="642"/>
        <v>73.661999999999992</v>
      </c>
      <c r="AE2718" s="86">
        <f t="shared" si="633"/>
        <v>5009</v>
      </c>
      <c r="AF2718" s="85">
        <v>0</v>
      </c>
      <c r="AG2718" s="85">
        <v>36.831000000000003</v>
      </c>
      <c r="AH2718" s="85">
        <f t="shared" si="634"/>
        <v>0</v>
      </c>
      <c r="AI2718" s="86">
        <f t="shared" si="635"/>
        <v>10253</v>
      </c>
      <c r="AJ2718" s="86">
        <f t="shared" si="636"/>
        <v>2386</v>
      </c>
      <c r="AK2718" s="122"/>
      <c r="AL2718" s="85">
        <v>122.77</v>
      </c>
      <c r="AM2718" s="85">
        <v>17</v>
      </c>
      <c r="AN2718" s="124">
        <f t="shared" si="643"/>
        <v>73.661999999999992</v>
      </c>
      <c r="AO2718" s="86">
        <f t="shared" si="637"/>
        <v>5009</v>
      </c>
      <c r="AP2718" s="85">
        <v>0</v>
      </c>
      <c r="AQ2718" s="85">
        <v>36.831000000000003</v>
      </c>
      <c r="AR2718" s="85">
        <f t="shared" si="638"/>
        <v>0</v>
      </c>
      <c r="AS2718" s="86">
        <f t="shared" si="640"/>
        <v>10253</v>
      </c>
      <c r="AT2718" s="170">
        <f t="shared" si="641"/>
        <v>0</v>
      </c>
      <c r="AU2718" s="86">
        <v>10253</v>
      </c>
      <c r="AV2718" s="170">
        <f t="shared" si="639"/>
        <v>0</v>
      </c>
    </row>
    <row r="2719" spans="1:48" s="73" customFormat="1" ht="30" x14ac:dyDescent="0.2">
      <c r="A2719" s="10" t="s">
        <v>555</v>
      </c>
      <c r="B2719" s="14" t="s">
        <v>36</v>
      </c>
      <c r="C2719" s="14" t="s">
        <v>37</v>
      </c>
      <c r="D2719" s="14" t="s">
        <v>8054</v>
      </c>
      <c r="E2719" s="58">
        <v>331104</v>
      </c>
      <c r="F2719" s="15" t="s">
        <v>8055</v>
      </c>
      <c r="G2719" s="15" t="s">
        <v>6696</v>
      </c>
      <c r="H2719" s="16">
        <v>100017664</v>
      </c>
      <c r="I2719" s="31">
        <v>710263970</v>
      </c>
      <c r="J2719" s="13">
        <v>710263970</v>
      </c>
      <c r="K2719" s="15" t="s">
        <v>48</v>
      </c>
      <c r="L2719" s="12" t="s">
        <v>555</v>
      </c>
      <c r="M2719" s="15" t="s">
        <v>7959</v>
      </c>
      <c r="N2719" s="49">
        <v>9033</v>
      </c>
      <c r="O2719" s="15" t="s">
        <v>8056</v>
      </c>
      <c r="P2719" s="15" t="s">
        <v>8057</v>
      </c>
      <c r="Q2719" s="48">
        <v>527939</v>
      </c>
      <c r="R2719" s="11" t="s">
        <v>45</v>
      </c>
      <c r="S2719" s="120">
        <v>3371</v>
      </c>
      <c r="T2719" s="85">
        <v>107.03</v>
      </c>
      <c r="U2719" s="86">
        <v>6</v>
      </c>
      <c r="V2719" s="123">
        <v>46.825625000000002</v>
      </c>
      <c r="W2719" s="85">
        <f t="shared" si="630"/>
        <v>2248</v>
      </c>
      <c r="X2719" s="86">
        <v>0</v>
      </c>
      <c r="Y2719" s="85">
        <v>16.054500000000001</v>
      </c>
      <c r="Z2719" s="86">
        <f t="shared" si="631"/>
        <v>0</v>
      </c>
      <c r="AA2719" s="86">
        <f t="shared" si="632"/>
        <v>2248</v>
      </c>
      <c r="AB2719" s="85">
        <v>122.77</v>
      </c>
      <c r="AC2719" s="85">
        <v>4</v>
      </c>
      <c r="AD2719" s="124">
        <f t="shared" si="642"/>
        <v>73.661999999999992</v>
      </c>
      <c r="AE2719" s="86">
        <f t="shared" si="633"/>
        <v>1179</v>
      </c>
      <c r="AF2719" s="85">
        <v>0</v>
      </c>
      <c r="AG2719" s="85">
        <v>36.831000000000003</v>
      </c>
      <c r="AH2719" s="85">
        <f t="shared" si="634"/>
        <v>0</v>
      </c>
      <c r="AI2719" s="86">
        <f t="shared" si="635"/>
        <v>3427</v>
      </c>
      <c r="AJ2719" s="86">
        <f t="shared" si="636"/>
        <v>56</v>
      </c>
      <c r="AK2719" s="122"/>
      <c r="AL2719" s="85">
        <v>122.77</v>
      </c>
      <c r="AM2719" s="85">
        <v>4</v>
      </c>
      <c r="AN2719" s="124">
        <f t="shared" si="643"/>
        <v>73.661999999999992</v>
      </c>
      <c r="AO2719" s="86">
        <f t="shared" si="637"/>
        <v>1179</v>
      </c>
      <c r="AP2719" s="85">
        <v>0</v>
      </c>
      <c r="AQ2719" s="85">
        <v>36.831000000000003</v>
      </c>
      <c r="AR2719" s="85">
        <f t="shared" si="638"/>
        <v>0</v>
      </c>
      <c r="AS2719" s="86">
        <f t="shared" si="640"/>
        <v>3427</v>
      </c>
      <c r="AT2719" s="170">
        <f t="shared" si="641"/>
        <v>0</v>
      </c>
      <c r="AU2719" s="86">
        <v>3427</v>
      </c>
      <c r="AV2719" s="170">
        <f t="shared" si="639"/>
        <v>0</v>
      </c>
    </row>
    <row r="2720" spans="1:48" s="73" customFormat="1" x14ac:dyDescent="0.2">
      <c r="A2720" s="10" t="s">
        <v>555</v>
      </c>
      <c r="B2720" s="14" t="s">
        <v>36</v>
      </c>
      <c r="C2720" s="14" t="s">
        <v>37</v>
      </c>
      <c r="D2720" s="14" t="s">
        <v>7131</v>
      </c>
      <c r="E2720" s="58">
        <v>323667</v>
      </c>
      <c r="F2720" s="15" t="s">
        <v>7132</v>
      </c>
      <c r="G2720" s="15" t="s">
        <v>6696</v>
      </c>
      <c r="H2720" s="16">
        <v>100011951</v>
      </c>
      <c r="I2720" s="62">
        <v>710024576</v>
      </c>
      <c r="J2720" s="13">
        <v>710024576</v>
      </c>
      <c r="K2720" s="15" t="s">
        <v>48</v>
      </c>
      <c r="L2720" s="12" t="s">
        <v>555</v>
      </c>
      <c r="M2720" s="15" t="s">
        <v>6968</v>
      </c>
      <c r="N2720" s="49">
        <v>6723</v>
      </c>
      <c r="O2720" s="15" t="s">
        <v>7133</v>
      </c>
      <c r="P2720" s="15" t="s">
        <v>7134</v>
      </c>
      <c r="Q2720" s="48">
        <v>520900</v>
      </c>
      <c r="R2720" s="11" t="s">
        <v>45</v>
      </c>
      <c r="S2720" s="120">
        <v>1686</v>
      </c>
      <c r="T2720" s="85">
        <v>107.03</v>
      </c>
      <c r="U2720" s="86">
        <v>3</v>
      </c>
      <c r="V2720" s="123">
        <v>46.825625000000002</v>
      </c>
      <c r="W2720" s="85">
        <f t="shared" si="630"/>
        <v>1124</v>
      </c>
      <c r="X2720" s="86">
        <v>0</v>
      </c>
      <c r="Y2720" s="85">
        <v>16.054500000000001</v>
      </c>
      <c r="Z2720" s="86">
        <f t="shared" si="631"/>
        <v>0</v>
      </c>
      <c r="AA2720" s="86">
        <f t="shared" si="632"/>
        <v>1124</v>
      </c>
      <c r="AB2720" s="85">
        <v>122.77</v>
      </c>
      <c r="AC2720" s="85">
        <v>4</v>
      </c>
      <c r="AD2720" s="124">
        <f t="shared" si="642"/>
        <v>73.661999999999992</v>
      </c>
      <c r="AE2720" s="86">
        <f t="shared" si="633"/>
        <v>1179</v>
      </c>
      <c r="AF2720" s="85">
        <v>0</v>
      </c>
      <c r="AG2720" s="85">
        <v>36.831000000000003</v>
      </c>
      <c r="AH2720" s="85">
        <f t="shared" si="634"/>
        <v>0</v>
      </c>
      <c r="AI2720" s="86">
        <f t="shared" si="635"/>
        <v>2303</v>
      </c>
      <c r="AJ2720" s="86">
        <f t="shared" si="636"/>
        <v>617</v>
      </c>
      <c r="AK2720" s="122"/>
      <c r="AL2720" s="85">
        <v>122.77</v>
      </c>
      <c r="AM2720" s="85">
        <v>4</v>
      </c>
      <c r="AN2720" s="124">
        <f t="shared" si="643"/>
        <v>73.661999999999992</v>
      </c>
      <c r="AO2720" s="86">
        <f t="shared" si="637"/>
        <v>1179</v>
      </c>
      <c r="AP2720" s="85">
        <v>0</v>
      </c>
      <c r="AQ2720" s="85">
        <v>36.831000000000003</v>
      </c>
      <c r="AR2720" s="85">
        <f t="shared" si="638"/>
        <v>0</v>
      </c>
      <c r="AS2720" s="86">
        <f t="shared" si="640"/>
        <v>2303</v>
      </c>
      <c r="AT2720" s="170">
        <f t="shared" si="641"/>
        <v>0</v>
      </c>
      <c r="AU2720" s="86">
        <v>2303</v>
      </c>
      <c r="AV2720" s="170">
        <f t="shared" si="639"/>
        <v>0</v>
      </c>
    </row>
    <row r="2721" spans="1:48" s="73" customFormat="1" x14ac:dyDescent="0.2">
      <c r="A2721" s="10" t="s">
        <v>555</v>
      </c>
      <c r="B2721" s="14" t="s">
        <v>36</v>
      </c>
      <c r="C2721" s="14" t="s">
        <v>37</v>
      </c>
      <c r="D2721" s="14" t="s">
        <v>7342</v>
      </c>
      <c r="E2721" s="58">
        <v>326640</v>
      </c>
      <c r="F2721" s="15" t="s">
        <v>7343</v>
      </c>
      <c r="G2721" s="15" t="s">
        <v>6696</v>
      </c>
      <c r="H2721" s="16">
        <v>100012126</v>
      </c>
      <c r="I2721" s="62">
        <v>710028040</v>
      </c>
      <c r="J2721" s="13">
        <v>710028040</v>
      </c>
      <c r="K2721" s="15" t="s">
        <v>48</v>
      </c>
      <c r="L2721" s="12" t="s">
        <v>555</v>
      </c>
      <c r="M2721" s="15" t="s">
        <v>7190</v>
      </c>
      <c r="N2721" s="49">
        <v>5971</v>
      </c>
      <c r="O2721" s="15" t="s">
        <v>7344</v>
      </c>
      <c r="P2721" s="15" t="s">
        <v>7345</v>
      </c>
      <c r="Q2721" s="48">
        <v>523984</v>
      </c>
      <c r="R2721" s="11" t="s">
        <v>45</v>
      </c>
      <c r="S2721" s="120">
        <v>4126</v>
      </c>
      <c r="T2721" s="85">
        <v>107.03</v>
      </c>
      <c r="U2721" s="86">
        <v>7</v>
      </c>
      <c r="V2721" s="123">
        <v>46.825625000000002</v>
      </c>
      <c r="W2721" s="85">
        <f t="shared" si="630"/>
        <v>2622</v>
      </c>
      <c r="X2721" s="86">
        <v>1</v>
      </c>
      <c r="Y2721" s="85">
        <v>16.054500000000001</v>
      </c>
      <c r="Z2721" s="86">
        <f t="shared" si="631"/>
        <v>128</v>
      </c>
      <c r="AA2721" s="86">
        <f t="shared" si="632"/>
        <v>2750</v>
      </c>
      <c r="AB2721" s="85">
        <v>122.77</v>
      </c>
      <c r="AC2721" s="85">
        <v>12</v>
      </c>
      <c r="AD2721" s="124">
        <f t="shared" si="642"/>
        <v>73.661999999999992</v>
      </c>
      <c r="AE2721" s="86">
        <f t="shared" si="633"/>
        <v>3536</v>
      </c>
      <c r="AF2721" s="85">
        <v>0</v>
      </c>
      <c r="AG2721" s="85">
        <v>36.831000000000003</v>
      </c>
      <c r="AH2721" s="85">
        <f t="shared" si="634"/>
        <v>0</v>
      </c>
      <c r="AI2721" s="86">
        <f t="shared" si="635"/>
        <v>6286</v>
      </c>
      <c r="AJ2721" s="86">
        <f t="shared" si="636"/>
        <v>2160</v>
      </c>
      <c r="AK2721" s="122"/>
      <c r="AL2721" s="85">
        <v>122.77</v>
      </c>
      <c r="AM2721" s="85">
        <v>12</v>
      </c>
      <c r="AN2721" s="124">
        <f t="shared" si="643"/>
        <v>73.661999999999992</v>
      </c>
      <c r="AO2721" s="86">
        <f t="shared" si="637"/>
        <v>3536</v>
      </c>
      <c r="AP2721" s="85">
        <v>0</v>
      </c>
      <c r="AQ2721" s="85">
        <v>36.831000000000003</v>
      </c>
      <c r="AR2721" s="85">
        <f t="shared" si="638"/>
        <v>0</v>
      </c>
      <c r="AS2721" s="86">
        <f t="shared" si="640"/>
        <v>6286</v>
      </c>
      <c r="AT2721" s="170">
        <f t="shared" si="641"/>
        <v>0</v>
      </c>
      <c r="AU2721" s="86">
        <v>6286</v>
      </c>
      <c r="AV2721" s="170">
        <f t="shared" si="639"/>
        <v>0</v>
      </c>
    </row>
    <row r="2722" spans="1:48" s="73" customFormat="1" x14ac:dyDescent="0.2">
      <c r="A2722" s="10" t="s">
        <v>555</v>
      </c>
      <c r="B2722" s="14" t="s">
        <v>36</v>
      </c>
      <c r="C2722" s="14" t="s">
        <v>37</v>
      </c>
      <c r="D2722" s="14" t="s">
        <v>6966</v>
      </c>
      <c r="E2722" s="58">
        <v>323021</v>
      </c>
      <c r="F2722" s="15" t="s">
        <v>6967</v>
      </c>
      <c r="G2722" s="15" t="s">
        <v>6696</v>
      </c>
      <c r="H2722" s="16">
        <v>100011855</v>
      </c>
      <c r="I2722" s="62">
        <v>710038500</v>
      </c>
      <c r="J2722" s="13">
        <v>710038500</v>
      </c>
      <c r="K2722" s="15" t="s">
        <v>48</v>
      </c>
      <c r="L2722" s="12" t="s">
        <v>555</v>
      </c>
      <c r="M2722" s="15" t="s">
        <v>6968</v>
      </c>
      <c r="N2722" s="49">
        <v>6601</v>
      </c>
      <c r="O2722" s="15" t="s">
        <v>6969</v>
      </c>
      <c r="P2722" s="15" t="s">
        <v>6973</v>
      </c>
      <c r="Q2722" s="48">
        <v>520004</v>
      </c>
      <c r="R2722" s="11" t="s">
        <v>45</v>
      </c>
      <c r="S2722" s="120">
        <v>10114</v>
      </c>
      <c r="T2722" s="85">
        <v>107.03</v>
      </c>
      <c r="U2722" s="86">
        <v>18</v>
      </c>
      <c r="V2722" s="123">
        <v>46.825625000000002</v>
      </c>
      <c r="W2722" s="85">
        <f t="shared" si="630"/>
        <v>6743</v>
      </c>
      <c r="X2722" s="86">
        <v>0</v>
      </c>
      <c r="Y2722" s="85">
        <v>16.054500000000001</v>
      </c>
      <c r="Z2722" s="86">
        <f t="shared" si="631"/>
        <v>0</v>
      </c>
      <c r="AA2722" s="86">
        <f t="shared" si="632"/>
        <v>6743</v>
      </c>
      <c r="AB2722" s="85">
        <v>122.77</v>
      </c>
      <c r="AC2722" s="85">
        <v>24</v>
      </c>
      <c r="AD2722" s="124">
        <f t="shared" si="642"/>
        <v>73.661999999999992</v>
      </c>
      <c r="AE2722" s="86">
        <f t="shared" si="633"/>
        <v>7072</v>
      </c>
      <c r="AF2722" s="85">
        <v>0</v>
      </c>
      <c r="AG2722" s="85">
        <v>36.831000000000003</v>
      </c>
      <c r="AH2722" s="85">
        <f t="shared" si="634"/>
        <v>0</v>
      </c>
      <c r="AI2722" s="86">
        <f t="shared" si="635"/>
        <v>13815</v>
      </c>
      <c r="AJ2722" s="86">
        <f t="shared" si="636"/>
        <v>3701</v>
      </c>
      <c r="AK2722" s="122"/>
      <c r="AL2722" s="85">
        <v>122.77</v>
      </c>
      <c r="AM2722" s="85">
        <v>24</v>
      </c>
      <c r="AN2722" s="124">
        <f t="shared" si="643"/>
        <v>73.661999999999992</v>
      </c>
      <c r="AO2722" s="86">
        <f t="shared" si="637"/>
        <v>7072</v>
      </c>
      <c r="AP2722" s="85">
        <v>0</v>
      </c>
      <c r="AQ2722" s="85">
        <v>36.831000000000003</v>
      </c>
      <c r="AR2722" s="85">
        <f t="shared" si="638"/>
        <v>0</v>
      </c>
      <c r="AS2722" s="86">
        <f t="shared" si="640"/>
        <v>13815</v>
      </c>
      <c r="AT2722" s="170">
        <f t="shared" si="641"/>
        <v>0</v>
      </c>
      <c r="AU2722" s="86">
        <v>13815</v>
      </c>
      <c r="AV2722" s="170">
        <f t="shared" si="639"/>
        <v>0</v>
      </c>
    </row>
    <row r="2723" spans="1:48" s="73" customFormat="1" ht="45" x14ac:dyDescent="0.2">
      <c r="A2723" s="10" t="s">
        <v>555</v>
      </c>
      <c r="B2723" s="14" t="s">
        <v>36</v>
      </c>
      <c r="C2723" s="14" t="s">
        <v>37</v>
      </c>
      <c r="D2723" s="14" t="s">
        <v>7135</v>
      </c>
      <c r="E2723" s="58">
        <v>323675</v>
      </c>
      <c r="F2723" s="15" t="s">
        <v>7136</v>
      </c>
      <c r="G2723" s="15" t="s">
        <v>6696</v>
      </c>
      <c r="H2723" s="16">
        <v>100013397</v>
      </c>
      <c r="I2723" s="62">
        <v>710024584</v>
      </c>
      <c r="J2723" s="13">
        <v>37873601</v>
      </c>
      <c r="K2723" s="15" t="s">
        <v>105</v>
      </c>
      <c r="L2723" s="12" t="s">
        <v>555</v>
      </c>
      <c r="M2723" s="15" t="s">
        <v>7001</v>
      </c>
      <c r="N2723" s="49">
        <v>6773</v>
      </c>
      <c r="O2723" s="15" t="s">
        <v>7137</v>
      </c>
      <c r="P2723" s="15" t="s">
        <v>7138</v>
      </c>
      <c r="Q2723" s="48">
        <v>520918</v>
      </c>
      <c r="R2723" s="11" t="s">
        <v>45</v>
      </c>
      <c r="S2723" s="120">
        <v>6743</v>
      </c>
      <c r="T2723" s="85">
        <v>107.03</v>
      </c>
      <c r="U2723" s="86">
        <v>12</v>
      </c>
      <c r="V2723" s="123">
        <v>46.825625000000002</v>
      </c>
      <c r="W2723" s="85">
        <f t="shared" si="630"/>
        <v>4495</v>
      </c>
      <c r="X2723" s="86">
        <v>0</v>
      </c>
      <c r="Y2723" s="85">
        <v>16.054500000000001</v>
      </c>
      <c r="Z2723" s="86">
        <f t="shared" si="631"/>
        <v>0</v>
      </c>
      <c r="AA2723" s="86">
        <f t="shared" si="632"/>
        <v>4495</v>
      </c>
      <c r="AB2723" s="85">
        <v>122.77</v>
      </c>
      <c r="AC2723" s="85">
        <v>6</v>
      </c>
      <c r="AD2723" s="124">
        <f t="shared" si="642"/>
        <v>73.661999999999992</v>
      </c>
      <c r="AE2723" s="86">
        <f t="shared" si="633"/>
        <v>1768</v>
      </c>
      <c r="AF2723" s="85">
        <v>1</v>
      </c>
      <c r="AG2723" s="85">
        <v>36.831000000000003</v>
      </c>
      <c r="AH2723" s="85">
        <f t="shared" si="634"/>
        <v>147</v>
      </c>
      <c r="AI2723" s="86">
        <f t="shared" si="635"/>
        <v>6410</v>
      </c>
      <c r="AJ2723" s="86">
        <f t="shared" si="636"/>
        <v>-333</v>
      </c>
      <c r="AK2723" s="122"/>
      <c r="AL2723" s="85">
        <v>122.77</v>
      </c>
      <c r="AM2723" s="85">
        <v>6</v>
      </c>
      <c r="AN2723" s="124">
        <f t="shared" si="643"/>
        <v>73.661999999999992</v>
      </c>
      <c r="AO2723" s="86">
        <f t="shared" si="637"/>
        <v>1768</v>
      </c>
      <c r="AP2723" s="85">
        <v>1</v>
      </c>
      <c r="AQ2723" s="85">
        <v>36.831000000000003</v>
      </c>
      <c r="AR2723" s="85">
        <f t="shared" si="638"/>
        <v>147</v>
      </c>
      <c r="AS2723" s="86">
        <f t="shared" si="640"/>
        <v>6410</v>
      </c>
      <c r="AT2723" s="170">
        <f t="shared" si="641"/>
        <v>0</v>
      </c>
      <c r="AU2723" s="86">
        <v>6410</v>
      </c>
      <c r="AV2723" s="170">
        <f t="shared" si="639"/>
        <v>0</v>
      </c>
    </row>
    <row r="2724" spans="1:48" s="73" customFormat="1" ht="45" x14ac:dyDescent="0.2">
      <c r="A2724" s="10" t="s">
        <v>555</v>
      </c>
      <c r="B2724" s="14" t="s">
        <v>36</v>
      </c>
      <c r="C2724" s="14" t="s">
        <v>37</v>
      </c>
      <c r="D2724" s="14" t="s">
        <v>7139</v>
      </c>
      <c r="E2724" s="58">
        <v>323683</v>
      </c>
      <c r="F2724" s="15" t="s">
        <v>7140</v>
      </c>
      <c r="G2724" s="15" t="s">
        <v>6696</v>
      </c>
      <c r="H2724" s="16">
        <v>100011953</v>
      </c>
      <c r="I2724" s="62">
        <v>710024592</v>
      </c>
      <c r="J2724" s="13">
        <v>37792059</v>
      </c>
      <c r="K2724" s="15" t="s">
        <v>92</v>
      </c>
      <c r="L2724" s="12" t="s">
        <v>555</v>
      </c>
      <c r="M2724" s="15" t="s">
        <v>6968</v>
      </c>
      <c r="N2724" s="49">
        <v>6731</v>
      </c>
      <c r="O2724" s="15" t="s">
        <v>7141</v>
      </c>
      <c r="P2724" s="15" t="s">
        <v>7142</v>
      </c>
      <c r="Q2724" s="48">
        <v>520926</v>
      </c>
      <c r="R2724" s="11" t="s">
        <v>45</v>
      </c>
      <c r="S2724" s="120">
        <v>8429</v>
      </c>
      <c r="T2724" s="85">
        <v>107.03</v>
      </c>
      <c r="U2724" s="86">
        <v>15</v>
      </c>
      <c r="V2724" s="123">
        <v>46.825625000000002</v>
      </c>
      <c r="W2724" s="85">
        <f t="shared" si="630"/>
        <v>5619</v>
      </c>
      <c r="X2724" s="86">
        <v>0</v>
      </c>
      <c r="Y2724" s="85">
        <v>16.054500000000001</v>
      </c>
      <c r="Z2724" s="86">
        <f t="shared" si="631"/>
        <v>0</v>
      </c>
      <c r="AA2724" s="86">
        <f t="shared" si="632"/>
        <v>5619</v>
      </c>
      <c r="AB2724" s="85">
        <v>122.77</v>
      </c>
      <c r="AC2724" s="85">
        <v>12</v>
      </c>
      <c r="AD2724" s="124">
        <f t="shared" si="642"/>
        <v>73.661999999999992</v>
      </c>
      <c r="AE2724" s="86">
        <f t="shared" si="633"/>
        <v>3536</v>
      </c>
      <c r="AF2724" s="85">
        <v>0</v>
      </c>
      <c r="AG2724" s="85">
        <v>36.831000000000003</v>
      </c>
      <c r="AH2724" s="85">
        <f t="shared" si="634"/>
        <v>0</v>
      </c>
      <c r="AI2724" s="86">
        <f t="shared" si="635"/>
        <v>9155</v>
      </c>
      <c r="AJ2724" s="86">
        <f t="shared" si="636"/>
        <v>726</v>
      </c>
      <c r="AK2724" s="122"/>
      <c r="AL2724" s="85">
        <v>122.77</v>
      </c>
      <c r="AM2724" s="85">
        <v>12</v>
      </c>
      <c r="AN2724" s="124">
        <f t="shared" si="643"/>
        <v>73.661999999999992</v>
      </c>
      <c r="AO2724" s="86">
        <f t="shared" si="637"/>
        <v>3536</v>
      </c>
      <c r="AP2724" s="85">
        <v>0</v>
      </c>
      <c r="AQ2724" s="85">
        <v>36.831000000000003</v>
      </c>
      <c r="AR2724" s="85">
        <f t="shared" si="638"/>
        <v>0</v>
      </c>
      <c r="AS2724" s="86">
        <f t="shared" si="640"/>
        <v>9155</v>
      </c>
      <c r="AT2724" s="170">
        <f t="shared" si="641"/>
        <v>0</v>
      </c>
      <c r="AU2724" s="86">
        <v>9155</v>
      </c>
      <c r="AV2724" s="170">
        <f t="shared" si="639"/>
        <v>0</v>
      </c>
    </row>
    <row r="2725" spans="1:48" s="73" customFormat="1" ht="30" x14ac:dyDescent="0.2">
      <c r="A2725" s="10" t="s">
        <v>555</v>
      </c>
      <c r="B2725" s="14" t="s">
        <v>36</v>
      </c>
      <c r="C2725" s="14" t="s">
        <v>37</v>
      </c>
      <c r="D2725" s="14" t="s">
        <v>7934</v>
      </c>
      <c r="E2725" s="58">
        <v>330221</v>
      </c>
      <c r="F2725" s="15" t="s">
        <v>7935</v>
      </c>
      <c r="G2725" s="15" t="s">
        <v>6696</v>
      </c>
      <c r="H2725" s="16">
        <v>100017667</v>
      </c>
      <c r="I2725" s="62">
        <v>710263937</v>
      </c>
      <c r="J2725" s="13">
        <v>710263937</v>
      </c>
      <c r="K2725" s="15" t="s">
        <v>48</v>
      </c>
      <c r="L2725" s="12" t="s">
        <v>555</v>
      </c>
      <c r="M2725" s="15" t="s">
        <v>7841</v>
      </c>
      <c r="N2725" s="49">
        <v>6545</v>
      </c>
      <c r="O2725" s="15" t="s">
        <v>7936</v>
      </c>
      <c r="P2725" s="15" t="s">
        <v>7937</v>
      </c>
      <c r="Q2725" s="48">
        <v>527050</v>
      </c>
      <c r="R2725" s="11" t="s">
        <v>45</v>
      </c>
      <c r="S2725" s="120">
        <v>562</v>
      </c>
      <c r="T2725" s="85">
        <v>107.03</v>
      </c>
      <c r="U2725" s="86">
        <v>1</v>
      </c>
      <c r="V2725" s="123">
        <v>46.825625000000002</v>
      </c>
      <c r="W2725" s="85">
        <f t="shared" ref="W2725:W2788" si="644">+ROUND(U2725*V2725*8,0)</f>
        <v>375</v>
      </c>
      <c r="X2725" s="86">
        <v>0</v>
      </c>
      <c r="Y2725" s="85">
        <v>16.054500000000001</v>
      </c>
      <c r="Z2725" s="86">
        <f t="shared" ref="Z2725:Z2788" si="645">ROUND(X2725*Y2725*8,0)</f>
        <v>0</v>
      </c>
      <c r="AA2725" s="86">
        <f t="shared" si="632"/>
        <v>375</v>
      </c>
      <c r="AB2725" s="85">
        <v>122.77</v>
      </c>
      <c r="AC2725" s="85">
        <v>7</v>
      </c>
      <c r="AD2725" s="124">
        <f t="shared" si="642"/>
        <v>73.661999999999992</v>
      </c>
      <c r="AE2725" s="86">
        <f t="shared" si="633"/>
        <v>2063</v>
      </c>
      <c r="AF2725" s="85">
        <v>0</v>
      </c>
      <c r="AG2725" s="85">
        <v>36.831000000000003</v>
      </c>
      <c r="AH2725" s="85">
        <f t="shared" si="634"/>
        <v>0</v>
      </c>
      <c r="AI2725" s="86">
        <f t="shared" si="635"/>
        <v>2438</v>
      </c>
      <c r="AJ2725" s="86">
        <f t="shared" si="636"/>
        <v>1876</v>
      </c>
      <c r="AK2725" s="122"/>
      <c r="AL2725" s="85">
        <v>122.77</v>
      </c>
      <c r="AM2725" s="85">
        <v>7</v>
      </c>
      <c r="AN2725" s="124">
        <f t="shared" si="643"/>
        <v>73.661999999999992</v>
      </c>
      <c r="AO2725" s="86">
        <f t="shared" si="637"/>
        <v>2063</v>
      </c>
      <c r="AP2725" s="85">
        <v>0</v>
      </c>
      <c r="AQ2725" s="85">
        <v>36.831000000000003</v>
      </c>
      <c r="AR2725" s="85">
        <f t="shared" si="638"/>
        <v>0</v>
      </c>
      <c r="AS2725" s="86">
        <f t="shared" si="640"/>
        <v>2438</v>
      </c>
      <c r="AT2725" s="170">
        <f t="shared" si="641"/>
        <v>0</v>
      </c>
      <c r="AU2725" s="86">
        <v>2438</v>
      </c>
      <c r="AV2725" s="170">
        <f t="shared" si="639"/>
        <v>0</v>
      </c>
    </row>
    <row r="2726" spans="1:48" s="73" customFormat="1" ht="30" x14ac:dyDescent="0.2">
      <c r="A2726" s="10" t="s">
        <v>555</v>
      </c>
      <c r="B2726" s="14" t="s">
        <v>36</v>
      </c>
      <c r="C2726" s="14" t="s">
        <v>37</v>
      </c>
      <c r="D2726" s="14" t="s">
        <v>7701</v>
      </c>
      <c r="E2726" s="58">
        <v>327735</v>
      </c>
      <c r="F2726" s="15" t="s">
        <v>7702</v>
      </c>
      <c r="G2726" s="15" t="s">
        <v>6696</v>
      </c>
      <c r="H2726" s="16">
        <v>100013270</v>
      </c>
      <c r="I2726" s="62">
        <v>710141732</v>
      </c>
      <c r="J2726" s="13">
        <v>710141732</v>
      </c>
      <c r="K2726" s="15" t="s">
        <v>48</v>
      </c>
      <c r="L2726" s="12" t="s">
        <v>555</v>
      </c>
      <c r="M2726" s="15" t="s">
        <v>7445</v>
      </c>
      <c r="N2726" s="49">
        <v>8301</v>
      </c>
      <c r="O2726" s="15" t="s">
        <v>7466</v>
      </c>
      <c r="P2726" s="15" t="s">
        <v>7705</v>
      </c>
      <c r="Q2726" s="48">
        <v>525146</v>
      </c>
      <c r="R2726" s="11" t="s">
        <v>45</v>
      </c>
      <c r="S2726" s="120">
        <v>26410</v>
      </c>
      <c r="T2726" s="85">
        <v>107.03</v>
      </c>
      <c r="U2726" s="86">
        <v>47</v>
      </c>
      <c r="V2726" s="123">
        <v>46.825625000000002</v>
      </c>
      <c r="W2726" s="85">
        <f t="shared" si="644"/>
        <v>17606</v>
      </c>
      <c r="X2726" s="86">
        <v>0</v>
      </c>
      <c r="Y2726" s="85">
        <v>16.054500000000001</v>
      </c>
      <c r="Z2726" s="86">
        <f t="shared" si="645"/>
        <v>0</v>
      </c>
      <c r="AA2726" s="86">
        <f t="shared" si="632"/>
        <v>17606</v>
      </c>
      <c r="AB2726" s="85">
        <v>122.77</v>
      </c>
      <c r="AC2726" s="85">
        <v>42</v>
      </c>
      <c r="AD2726" s="124">
        <f t="shared" si="642"/>
        <v>73.661999999999992</v>
      </c>
      <c r="AE2726" s="86">
        <f t="shared" si="633"/>
        <v>12375</v>
      </c>
      <c r="AF2726" s="85">
        <v>0</v>
      </c>
      <c r="AG2726" s="85">
        <v>36.831000000000003</v>
      </c>
      <c r="AH2726" s="85">
        <f t="shared" si="634"/>
        <v>0</v>
      </c>
      <c r="AI2726" s="86">
        <f t="shared" si="635"/>
        <v>29981</v>
      </c>
      <c r="AJ2726" s="86">
        <f t="shared" si="636"/>
        <v>3571</v>
      </c>
      <c r="AK2726" s="122"/>
      <c r="AL2726" s="85">
        <v>122.77</v>
      </c>
      <c r="AM2726" s="85">
        <v>42</v>
      </c>
      <c r="AN2726" s="124">
        <f t="shared" si="643"/>
        <v>73.661999999999992</v>
      </c>
      <c r="AO2726" s="86">
        <f t="shared" si="637"/>
        <v>12375</v>
      </c>
      <c r="AP2726" s="85">
        <v>0</v>
      </c>
      <c r="AQ2726" s="85">
        <v>36.831000000000003</v>
      </c>
      <c r="AR2726" s="85">
        <f t="shared" si="638"/>
        <v>0</v>
      </c>
      <c r="AS2726" s="86">
        <f t="shared" si="640"/>
        <v>29981</v>
      </c>
      <c r="AT2726" s="170">
        <f t="shared" si="641"/>
        <v>0</v>
      </c>
      <c r="AU2726" s="86">
        <v>29981</v>
      </c>
      <c r="AV2726" s="170">
        <f t="shared" si="639"/>
        <v>0</v>
      </c>
    </row>
    <row r="2727" spans="1:48" s="73" customFormat="1" x14ac:dyDescent="0.2">
      <c r="A2727" s="10" t="s">
        <v>555</v>
      </c>
      <c r="B2727" s="14" t="s">
        <v>36</v>
      </c>
      <c r="C2727" s="14" t="s">
        <v>37</v>
      </c>
      <c r="D2727" s="14" t="s">
        <v>7951</v>
      </c>
      <c r="E2727" s="58">
        <v>331023</v>
      </c>
      <c r="F2727" s="15" t="s">
        <v>7952</v>
      </c>
      <c r="G2727" s="15" t="s">
        <v>6696</v>
      </c>
      <c r="H2727" s="16">
        <v>100013753</v>
      </c>
      <c r="I2727" s="62">
        <v>42236428</v>
      </c>
      <c r="J2727" s="13">
        <v>42236428</v>
      </c>
      <c r="K2727" s="15" t="s">
        <v>48</v>
      </c>
      <c r="L2727" s="12" t="s">
        <v>555</v>
      </c>
      <c r="M2727" s="15" t="s">
        <v>6748</v>
      </c>
      <c r="N2727" s="49">
        <v>8901</v>
      </c>
      <c r="O2727" s="15" t="s">
        <v>7953</v>
      </c>
      <c r="P2727" s="15" t="s">
        <v>7954</v>
      </c>
      <c r="Q2727" s="48">
        <v>527106</v>
      </c>
      <c r="R2727" s="11" t="s">
        <v>86</v>
      </c>
      <c r="S2727" s="120">
        <v>20229</v>
      </c>
      <c r="T2727" s="85">
        <v>107.03</v>
      </c>
      <c r="U2727" s="86">
        <v>36</v>
      </c>
      <c r="V2727" s="123">
        <v>46.825625000000002</v>
      </c>
      <c r="W2727" s="85">
        <f t="shared" si="644"/>
        <v>13486</v>
      </c>
      <c r="X2727" s="86">
        <v>0</v>
      </c>
      <c r="Y2727" s="85">
        <v>16.054500000000001</v>
      </c>
      <c r="Z2727" s="86">
        <f t="shared" si="645"/>
        <v>0</v>
      </c>
      <c r="AA2727" s="86">
        <f t="shared" si="632"/>
        <v>13486</v>
      </c>
      <c r="AB2727" s="85">
        <v>122.77</v>
      </c>
      <c r="AC2727" s="85">
        <v>28</v>
      </c>
      <c r="AD2727" s="124">
        <f t="shared" si="642"/>
        <v>73.661999999999992</v>
      </c>
      <c r="AE2727" s="86">
        <f t="shared" si="633"/>
        <v>8250</v>
      </c>
      <c r="AF2727" s="85">
        <v>0</v>
      </c>
      <c r="AG2727" s="85">
        <v>36.831000000000003</v>
      </c>
      <c r="AH2727" s="85">
        <f t="shared" si="634"/>
        <v>0</v>
      </c>
      <c r="AI2727" s="86">
        <f t="shared" si="635"/>
        <v>21736</v>
      </c>
      <c r="AJ2727" s="86">
        <f t="shared" si="636"/>
        <v>1507</v>
      </c>
      <c r="AK2727" s="122"/>
      <c r="AL2727" s="85">
        <v>122.77</v>
      </c>
      <c r="AM2727" s="85">
        <v>28</v>
      </c>
      <c r="AN2727" s="124">
        <f t="shared" si="643"/>
        <v>73.661999999999992</v>
      </c>
      <c r="AO2727" s="86">
        <f t="shared" si="637"/>
        <v>8250</v>
      </c>
      <c r="AP2727" s="85">
        <v>0</v>
      </c>
      <c r="AQ2727" s="85">
        <v>36.831000000000003</v>
      </c>
      <c r="AR2727" s="85">
        <f t="shared" si="638"/>
        <v>0</v>
      </c>
      <c r="AS2727" s="86">
        <f t="shared" si="640"/>
        <v>21736</v>
      </c>
      <c r="AT2727" s="170">
        <f t="shared" si="641"/>
        <v>0</v>
      </c>
      <c r="AU2727" s="86">
        <v>21736</v>
      </c>
      <c r="AV2727" s="170">
        <f t="shared" si="639"/>
        <v>0</v>
      </c>
    </row>
    <row r="2728" spans="1:48" s="73" customFormat="1" ht="30" x14ac:dyDescent="0.2">
      <c r="A2728" s="10" t="s">
        <v>555</v>
      </c>
      <c r="B2728" s="14" t="s">
        <v>36</v>
      </c>
      <c r="C2728" s="14" t="s">
        <v>37</v>
      </c>
      <c r="D2728" s="14" t="s">
        <v>7835</v>
      </c>
      <c r="E2728" s="58">
        <v>329070</v>
      </c>
      <c r="F2728" s="15" t="s">
        <v>7836</v>
      </c>
      <c r="G2728" s="15" t="s">
        <v>6696</v>
      </c>
      <c r="H2728" s="16">
        <v>100012192</v>
      </c>
      <c r="I2728" s="62">
        <v>710030550</v>
      </c>
      <c r="J2728" s="13">
        <v>710030550</v>
      </c>
      <c r="K2728" s="15" t="s">
        <v>48</v>
      </c>
      <c r="L2728" s="12" t="s">
        <v>555</v>
      </c>
      <c r="M2728" s="15" t="s">
        <v>7813</v>
      </c>
      <c r="N2728" s="49">
        <v>5305</v>
      </c>
      <c r="O2728" s="15" t="s">
        <v>7837</v>
      </c>
      <c r="P2728" s="15" t="s">
        <v>7838</v>
      </c>
      <c r="Q2728" s="48">
        <v>526517</v>
      </c>
      <c r="R2728" s="11" t="s">
        <v>45</v>
      </c>
      <c r="S2728" s="120">
        <v>7305</v>
      </c>
      <c r="T2728" s="85">
        <v>107.03</v>
      </c>
      <c r="U2728" s="86">
        <v>13</v>
      </c>
      <c r="V2728" s="123">
        <v>46.825625000000002</v>
      </c>
      <c r="W2728" s="85">
        <f t="shared" si="644"/>
        <v>4870</v>
      </c>
      <c r="X2728" s="86">
        <v>0</v>
      </c>
      <c r="Y2728" s="85">
        <v>16.054500000000001</v>
      </c>
      <c r="Z2728" s="86">
        <f t="shared" si="645"/>
        <v>0</v>
      </c>
      <c r="AA2728" s="86">
        <f t="shared" si="632"/>
        <v>4870</v>
      </c>
      <c r="AB2728" s="85">
        <v>122.77</v>
      </c>
      <c r="AC2728" s="85">
        <v>14</v>
      </c>
      <c r="AD2728" s="124">
        <f t="shared" si="642"/>
        <v>73.661999999999992</v>
      </c>
      <c r="AE2728" s="86">
        <f t="shared" si="633"/>
        <v>4125</v>
      </c>
      <c r="AF2728" s="85">
        <v>0</v>
      </c>
      <c r="AG2728" s="85">
        <v>36.831000000000003</v>
      </c>
      <c r="AH2728" s="85">
        <f t="shared" si="634"/>
        <v>0</v>
      </c>
      <c r="AI2728" s="86">
        <f t="shared" si="635"/>
        <v>8995</v>
      </c>
      <c r="AJ2728" s="86">
        <f t="shared" si="636"/>
        <v>1690</v>
      </c>
      <c r="AK2728" s="122"/>
      <c r="AL2728" s="85">
        <v>122.77</v>
      </c>
      <c r="AM2728" s="85">
        <v>14</v>
      </c>
      <c r="AN2728" s="124">
        <f t="shared" si="643"/>
        <v>73.661999999999992</v>
      </c>
      <c r="AO2728" s="86">
        <f t="shared" si="637"/>
        <v>4125</v>
      </c>
      <c r="AP2728" s="85">
        <v>0</v>
      </c>
      <c r="AQ2728" s="85">
        <v>36.831000000000003</v>
      </c>
      <c r="AR2728" s="85">
        <f t="shared" si="638"/>
        <v>0</v>
      </c>
      <c r="AS2728" s="86">
        <f t="shared" si="640"/>
        <v>8995</v>
      </c>
      <c r="AT2728" s="170">
        <f t="shared" si="641"/>
        <v>0</v>
      </c>
      <c r="AU2728" s="86">
        <v>8995</v>
      </c>
      <c r="AV2728" s="170">
        <f t="shared" si="639"/>
        <v>0</v>
      </c>
    </row>
    <row r="2729" spans="1:48" s="73" customFormat="1" ht="30" x14ac:dyDescent="0.2">
      <c r="A2729" s="10" t="s">
        <v>555</v>
      </c>
      <c r="B2729" s="14" t="s">
        <v>36</v>
      </c>
      <c r="C2729" s="14" t="s">
        <v>37</v>
      </c>
      <c r="D2729" s="14" t="s">
        <v>7951</v>
      </c>
      <c r="E2729" s="58">
        <v>331023</v>
      </c>
      <c r="F2729" s="15" t="s">
        <v>7952</v>
      </c>
      <c r="G2729" s="15" t="s">
        <v>6696</v>
      </c>
      <c r="H2729" s="16">
        <v>100013769</v>
      </c>
      <c r="I2729" s="62">
        <v>42236436</v>
      </c>
      <c r="J2729" s="13">
        <v>42236436</v>
      </c>
      <c r="K2729" s="15" t="s">
        <v>48</v>
      </c>
      <c r="L2729" s="12" t="s">
        <v>555</v>
      </c>
      <c r="M2729" s="15" t="s">
        <v>6748</v>
      </c>
      <c r="N2729" s="49">
        <v>8901</v>
      </c>
      <c r="O2729" s="15" t="s">
        <v>7953</v>
      </c>
      <c r="P2729" s="15" t="s">
        <v>7955</v>
      </c>
      <c r="Q2729" s="48">
        <v>527106</v>
      </c>
      <c r="R2729" s="11" t="s">
        <v>86</v>
      </c>
      <c r="S2729" s="120">
        <v>16295</v>
      </c>
      <c r="T2729" s="85">
        <v>107.03</v>
      </c>
      <c r="U2729" s="86">
        <v>29</v>
      </c>
      <c r="V2729" s="123">
        <v>46.825625000000002</v>
      </c>
      <c r="W2729" s="85">
        <f t="shared" si="644"/>
        <v>10864</v>
      </c>
      <c r="X2729" s="86">
        <v>0</v>
      </c>
      <c r="Y2729" s="85">
        <v>16.054500000000001</v>
      </c>
      <c r="Z2729" s="86">
        <f t="shared" si="645"/>
        <v>0</v>
      </c>
      <c r="AA2729" s="86">
        <f t="shared" si="632"/>
        <v>10864</v>
      </c>
      <c r="AB2729" s="85">
        <v>122.77</v>
      </c>
      <c r="AC2729" s="85">
        <v>24</v>
      </c>
      <c r="AD2729" s="124">
        <f t="shared" si="642"/>
        <v>73.661999999999992</v>
      </c>
      <c r="AE2729" s="86">
        <f t="shared" si="633"/>
        <v>7072</v>
      </c>
      <c r="AF2729" s="85">
        <v>0</v>
      </c>
      <c r="AG2729" s="85">
        <v>36.831000000000003</v>
      </c>
      <c r="AH2729" s="85">
        <f t="shared" si="634"/>
        <v>0</v>
      </c>
      <c r="AI2729" s="86">
        <f t="shared" si="635"/>
        <v>17936</v>
      </c>
      <c r="AJ2729" s="86">
        <f t="shared" si="636"/>
        <v>1641</v>
      </c>
      <c r="AK2729" s="122"/>
      <c r="AL2729" s="85">
        <v>122.77</v>
      </c>
      <c r="AM2729" s="85">
        <v>24</v>
      </c>
      <c r="AN2729" s="124">
        <f t="shared" si="643"/>
        <v>73.661999999999992</v>
      </c>
      <c r="AO2729" s="86">
        <f t="shared" si="637"/>
        <v>7072</v>
      </c>
      <c r="AP2729" s="85">
        <v>0</v>
      </c>
      <c r="AQ2729" s="85">
        <v>36.831000000000003</v>
      </c>
      <c r="AR2729" s="85">
        <f t="shared" si="638"/>
        <v>0</v>
      </c>
      <c r="AS2729" s="86">
        <f t="shared" si="640"/>
        <v>17936</v>
      </c>
      <c r="AT2729" s="170">
        <f t="shared" si="641"/>
        <v>0</v>
      </c>
      <c r="AU2729" s="86">
        <v>17936</v>
      </c>
      <c r="AV2729" s="170">
        <f t="shared" si="639"/>
        <v>0</v>
      </c>
    </row>
    <row r="2730" spans="1:48" s="73" customFormat="1" x14ac:dyDescent="0.2">
      <c r="A2730" s="10" t="s">
        <v>555</v>
      </c>
      <c r="B2730" s="14" t="s">
        <v>36</v>
      </c>
      <c r="C2730" s="14" t="s">
        <v>37</v>
      </c>
      <c r="D2730" s="14" t="s">
        <v>7951</v>
      </c>
      <c r="E2730" s="58">
        <v>331023</v>
      </c>
      <c r="F2730" s="15" t="s">
        <v>7952</v>
      </c>
      <c r="G2730" s="15" t="s">
        <v>6696</v>
      </c>
      <c r="H2730" s="16">
        <v>100013783</v>
      </c>
      <c r="I2730" s="62">
        <v>42236410</v>
      </c>
      <c r="J2730" s="13">
        <v>42236410</v>
      </c>
      <c r="K2730" s="15" t="s">
        <v>48</v>
      </c>
      <c r="L2730" s="12" t="s">
        <v>555</v>
      </c>
      <c r="M2730" s="15" t="s">
        <v>6748</v>
      </c>
      <c r="N2730" s="49">
        <v>8901</v>
      </c>
      <c r="O2730" s="15" t="s">
        <v>7953</v>
      </c>
      <c r="P2730" s="15" t="s">
        <v>7956</v>
      </c>
      <c r="Q2730" s="48">
        <v>527106</v>
      </c>
      <c r="R2730" s="11" t="s">
        <v>86</v>
      </c>
      <c r="S2730" s="120">
        <v>21352</v>
      </c>
      <c r="T2730" s="85">
        <v>107.03</v>
      </c>
      <c r="U2730" s="86">
        <v>38</v>
      </c>
      <c r="V2730" s="123">
        <v>46.825625000000002</v>
      </c>
      <c r="W2730" s="85">
        <f t="shared" si="644"/>
        <v>14235</v>
      </c>
      <c r="X2730" s="86">
        <v>0</v>
      </c>
      <c r="Y2730" s="85">
        <v>16.054500000000001</v>
      </c>
      <c r="Z2730" s="86">
        <f t="shared" si="645"/>
        <v>0</v>
      </c>
      <c r="AA2730" s="86">
        <f t="shared" si="632"/>
        <v>14235</v>
      </c>
      <c r="AB2730" s="85">
        <v>122.77</v>
      </c>
      <c r="AC2730" s="85">
        <v>39</v>
      </c>
      <c r="AD2730" s="124">
        <f t="shared" si="642"/>
        <v>73.661999999999992</v>
      </c>
      <c r="AE2730" s="86">
        <f t="shared" si="633"/>
        <v>11491</v>
      </c>
      <c r="AF2730" s="85">
        <v>0</v>
      </c>
      <c r="AG2730" s="85">
        <v>36.831000000000003</v>
      </c>
      <c r="AH2730" s="85">
        <f t="shared" si="634"/>
        <v>0</v>
      </c>
      <c r="AI2730" s="86">
        <f t="shared" si="635"/>
        <v>25726</v>
      </c>
      <c r="AJ2730" s="86">
        <f t="shared" si="636"/>
        <v>4374</v>
      </c>
      <c r="AK2730" s="122"/>
      <c r="AL2730" s="85">
        <v>122.77</v>
      </c>
      <c r="AM2730" s="85">
        <v>39</v>
      </c>
      <c r="AN2730" s="124">
        <f t="shared" si="643"/>
        <v>73.661999999999992</v>
      </c>
      <c r="AO2730" s="86">
        <f t="shared" si="637"/>
        <v>11491</v>
      </c>
      <c r="AP2730" s="85">
        <v>0</v>
      </c>
      <c r="AQ2730" s="85">
        <v>36.831000000000003</v>
      </c>
      <c r="AR2730" s="85">
        <f t="shared" si="638"/>
        <v>0</v>
      </c>
      <c r="AS2730" s="86">
        <f t="shared" si="640"/>
        <v>25726</v>
      </c>
      <c r="AT2730" s="170">
        <f t="shared" si="641"/>
        <v>0</v>
      </c>
      <c r="AU2730" s="86">
        <v>25726</v>
      </c>
      <c r="AV2730" s="170">
        <f t="shared" si="639"/>
        <v>0</v>
      </c>
    </row>
    <row r="2731" spans="1:48" s="73" customFormat="1" ht="45" x14ac:dyDescent="0.2">
      <c r="A2731" s="10" t="s">
        <v>555</v>
      </c>
      <c r="B2731" s="14" t="s">
        <v>36</v>
      </c>
      <c r="C2731" s="14" t="s">
        <v>37</v>
      </c>
      <c r="D2731" s="14" t="s">
        <v>7167</v>
      </c>
      <c r="E2731" s="58">
        <v>326470</v>
      </c>
      <c r="F2731" s="15" t="s">
        <v>7168</v>
      </c>
      <c r="G2731" s="15" t="s">
        <v>6696</v>
      </c>
      <c r="H2731" s="16">
        <v>100012494</v>
      </c>
      <c r="I2731" s="62">
        <v>710116162</v>
      </c>
      <c r="J2731" s="13">
        <v>37873881</v>
      </c>
      <c r="K2731" s="15" t="s">
        <v>7178</v>
      </c>
      <c r="L2731" s="12" t="s">
        <v>555</v>
      </c>
      <c r="M2731" s="15" t="s">
        <v>7169</v>
      </c>
      <c r="N2731" s="49">
        <v>5801</v>
      </c>
      <c r="O2731" s="15" t="s">
        <v>7170</v>
      </c>
      <c r="P2731" s="15" t="s">
        <v>7179</v>
      </c>
      <c r="Q2731" s="48">
        <v>523381</v>
      </c>
      <c r="R2731" s="11" t="s">
        <v>45</v>
      </c>
      <c r="S2731" s="120">
        <v>20229</v>
      </c>
      <c r="T2731" s="85">
        <v>107.03</v>
      </c>
      <c r="U2731" s="86">
        <v>36</v>
      </c>
      <c r="V2731" s="123">
        <v>46.825625000000002</v>
      </c>
      <c r="W2731" s="85">
        <f t="shared" si="644"/>
        <v>13486</v>
      </c>
      <c r="X2731" s="86">
        <v>0</v>
      </c>
      <c r="Y2731" s="85">
        <v>16.054500000000001</v>
      </c>
      <c r="Z2731" s="86">
        <f t="shared" si="645"/>
        <v>0</v>
      </c>
      <c r="AA2731" s="86">
        <f t="shared" si="632"/>
        <v>13486</v>
      </c>
      <c r="AB2731" s="85">
        <v>122.77</v>
      </c>
      <c r="AC2731" s="85">
        <v>36</v>
      </c>
      <c r="AD2731" s="124">
        <f t="shared" si="642"/>
        <v>73.661999999999992</v>
      </c>
      <c r="AE2731" s="86">
        <f t="shared" si="633"/>
        <v>10607</v>
      </c>
      <c r="AF2731" s="85">
        <v>0</v>
      </c>
      <c r="AG2731" s="85">
        <v>36.831000000000003</v>
      </c>
      <c r="AH2731" s="85">
        <f t="shared" si="634"/>
        <v>0</v>
      </c>
      <c r="AI2731" s="86">
        <f t="shared" si="635"/>
        <v>24093</v>
      </c>
      <c r="AJ2731" s="86">
        <f t="shared" si="636"/>
        <v>3864</v>
      </c>
      <c r="AK2731" s="122"/>
      <c r="AL2731" s="85">
        <v>122.77</v>
      </c>
      <c r="AM2731" s="85">
        <v>36</v>
      </c>
      <c r="AN2731" s="124">
        <f t="shared" si="643"/>
        <v>73.661999999999992</v>
      </c>
      <c r="AO2731" s="86">
        <f t="shared" si="637"/>
        <v>10607</v>
      </c>
      <c r="AP2731" s="85">
        <v>0</v>
      </c>
      <c r="AQ2731" s="85">
        <v>36.831000000000003</v>
      </c>
      <c r="AR2731" s="85">
        <f t="shared" si="638"/>
        <v>0</v>
      </c>
      <c r="AS2731" s="86">
        <f t="shared" si="640"/>
        <v>24093</v>
      </c>
      <c r="AT2731" s="170">
        <f t="shared" si="641"/>
        <v>0</v>
      </c>
      <c r="AU2731" s="86">
        <v>24093</v>
      </c>
      <c r="AV2731" s="170">
        <f t="shared" si="639"/>
        <v>0</v>
      </c>
    </row>
    <row r="2732" spans="1:48" s="73" customFormat="1" ht="30" x14ac:dyDescent="0.2">
      <c r="A2732" s="10" t="s">
        <v>555</v>
      </c>
      <c r="B2732" s="14" t="s">
        <v>36</v>
      </c>
      <c r="C2732" s="14" t="s">
        <v>37</v>
      </c>
      <c r="D2732" s="14" t="s">
        <v>8264</v>
      </c>
      <c r="E2732" s="58">
        <v>332933</v>
      </c>
      <c r="F2732" s="15" t="s">
        <v>8265</v>
      </c>
      <c r="G2732" s="15" t="s">
        <v>6696</v>
      </c>
      <c r="H2732" s="16">
        <v>100014017</v>
      </c>
      <c r="I2732" s="62">
        <v>710040792</v>
      </c>
      <c r="J2732" s="13">
        <v>710040792</v>
      </c>
      <c r="K2732" s="15" t="s">
        <v>48</v>
      </c>
      <c r="L2732" s="12" t="s">
        <v>555</v>
      </c>
      <c r="M2732" s="15" t="s">
        <v>8076</v>
      </c>
      <c r="N2732" s="49">
        <v>9301</v>
      </c>
      <c r="O2732" s="15" t="s">
        <v>8266</v>
      </c>
      <c r="P2732" s="15" t="s">
        <v>8270</v>
      </c>
      <c r="Q2732" s="48">
        <v>544051</v>
      </c>
      <c r="R2732" s="11" t="s">
        <v>45</v>
      </c>
      <c r="S2732" s="120">
        <v>29974</v>
      </c>
      <c r="T2732" s="85">
        <v>107.03</v>
      </c>
      <c r="U2732" s="86">
        <v>53</v>
      </c>
      <c r="V2732" s="123">
        <v>46.825625000000002</v>
      </c>
      <c r="W2732" s="85">
        <f t="shared" si="644"/>
        <v>19854</v>
      </c>
      <c r="X2732" s="86">
        <v>1</v>
      </c>
      <c r="Y2732" s="85">
        <v>16.054500000000001</v>
      </c>
      <c r="Z2732" s="86">
        <f t="shared" si="645"/>
        <v>128</v>
      </c>
      <c r="AA2732" s="86">
        <f t="shared" si="632"/>
        <v>19982</v>
      </c>
      <c r="AB2732" s="85">
        <v>122.77</v>
      </c>
      <c r="AC2732" s="85">
        <v>51</v>
      </c>
      <c r="AD2732" s="124">
        <f t="shared" si="642"/>
        <v>73.661999999999992</v>
      </c>
      <c r="AE2732" s="86">
        <f t="shared" si="633"/>
        <v>15027</v>
      </c>
      <c r="AF2732" s="85">
        <v>0</v>
      </c>
      <c r="AG2732" s="85">
        <v>36.831000000000003</v>
      </c>
      <c r="AH2732" s="85">
        <f t="shared" si="634"/>
        <v>0</v>
      </c>
      <c r="AI2732" s="86">
        <f t="shared" si="635"/>
        <v>35009</v>
      </c>
      <c r="AJ2732" s="86">
        <f t="shared" si="636"/>
        <v>5035</v>
      </c>
      <c r="AK2732" s="122"/>
      <c r="AL2732" s="85">
        <v>122.77</v>
      </c>
      <c r="AM2732" s="85">
        <v>51</v>
      </c>
      <c r="AN2732" s="124">
        <f t="shared" si="643"/>
        <v>73.661999999999992</v>
      </c>
      <c r="AO2732" s="86">
        <f t="shared" si="637"/>
        <v>15027</v>
      </c>
      <c r="AP2732" s="85">
        <v>0</v>
      </c>
      <c r="AQ2732" s="85">
        <v>36.831000000000003</v>
      </c>
      <c r="AR2732" s="85">
        <f t="shared" si="638"/>
        <v>0</v>
      </c>
      <c r="AS2732" s="86">
        <f t="shared" si="640"/>
        <v>35009</v>
      </c>
      <c r="AT2732" s="170">
        <f t="shared" si="641"/>
        <v>0</v>
      </c>
      <c r="AU2732" s="86">
        <v>35009</v>
      </c>
      <c r="AV2732" s="170">
        <f t="shared" si="639"/>
        <v>0</v>
      </c>
    </row>
    <row r="2733" spans="1:48" s="73" customFormat="1" ht="45" x14ac:dyDescent="0.2">
      <c r="A2733" s="10" t="s">
        <v>555</v>
      </c>
      <c r="B2733" s="14" t="s">
        <v>36</v>
      </c>
      <c r="C2733" s="14" t="s">
        <v>37</v>
      </c>
      <c r="D2733" s="14" t="s">
        <v>7167</v>
      </c>
      <c r="E2733" s="58">
        <v>326470</v>
      </c>
      <c r="F2733" s="15" t="s">
        <v>7168</v>
      </c>
      <c r="G2733" s="15" t="s">
        <v>6696</v>
      </c>
      <c r="H2733" s="16">
        <v>100012475</v>
      </c>
      <c r="I2733" s="62">
        <v>710039603</v>
      </c>
      <c r="J2733" s="13">
        <v>17068215</v>
      </c>
      <c r="K2733" s="15" t="s">
        <v>105</v>
      </c>
      <c r="L2733" s="12" t="s">
        <v>555</v>
      </c>
      <c r="M2733" s="15" t="s">
        <v>7169</v>
      </c>
      <c r="N2733" s="49">
        <v>5801</v>
      </c>
      <c r="O2733" s="15" t="s">
        <v>7170</v>
      </c>
      <c r="P2733" s="15" t="s">
        <v>7177</v>
      </c>
      <c r="Q2733" s="48">
        <v>523381</v>
      </c>
      <c r="R2733" s="11" t="s">
        <v>45</v>
      </c>
      <c r="S2733" s="120">
        <v>12924</v>
      </c>
      <c r="T2733" s="85">
        <v>107.03</v>
      </c>
      <c r="U2733" s="86">
        <v>23</v>
      </c>
      <c r="V2733" s="123">
        <v>46.825625000000002</v>
      </c>
      <c r="W2733" s="85">
        <f t="shared" si="644"/>
        <v>8616</v>
      </c>
      <c r="X2733" s="86">
        <v>0</v>
      </c>
      <c r="Y2733" s="85">
        <v>16.054500000000001</v>
      </c>
      <c r="Z2733" s="86">
        <f t="shared" si="645"/>
        <v>0</v>
      </c>
      <c r="AA2733" s="86">
        <f t="shared" si="632"/>
        <v>8616</v>
      </c>
      <c r="AB2733" s="85">
        <v>122.77</v>
      </c>
      <c r="AC2733" s="85">
        <v>37</v>
      </c>
      <c r="AD2733" s="124">
        <f t="shared" si="642"/>
        <v>73.661999999999992</v>
      </c>
      <c r="AE2733" s="86">
        <f t="shared" si="633"/>
        <v>10902</v>
      </c>
      <c r="AF2733" s="85">
        <v>0</v>
      </c>
      <c r="AG2733" s="85">
        <v>36.831000000000003</v>
      </c>
      <c r="AH2733" s="85">
        <f t="shared" si="634"/>
        <v>0</v>
      </c>
      <c r="AI2733" s="86">
        <f t="shared" si="635"/>
        <v>19518</v>
      </c>
      <c r="AJ2733" s="86">
        <f t="shared" si="636"/>
        <v>6594</v>
      </c>
      <c r="AK2733" s="122"/>
      <c r="AL2733" s="85">
        <v>122.77</v>
      </c>
      <c r="AM2733" s="85">
        <v>37</v>
      </c>
      <c r="AN2733" s="124">
        <f t="shared" si="643"/>
        <v>73.661999999999992</v>
      </c>
      <c r="AO2733" s="86">
        <f t="shared" si="637"/>
        <v>10902</v>
      </c>
      <c r="AP2733" s="85">
        <v>0</v>
      </c>
      <c r="AQ2733" s="85">
        <v>36.831000000000003</v>
      </c>
      <c r="AR2733" s="85">
        <f t="shared" si="638"/>
        <v>0</v>
      </c>
      <c r="AS2733" s="86">
        <f t="shared" si="640"/>
        <v>19518</v>
      </c>
      <c r="AT2733" s="170">
        <f t="shared" si="641"/>
        <v>0</v>
      </c>
      <c r="AU2733" s="86">
        <v>19518</v>
      </c>
      <c r="AV2733" s="170">
        <f t="shared" si="639"/>
        <v>0</v>
      </c>
    </row>
    <row r="2734" spans="1:48" s="73" customFormat="1" ht="45" x14ac:dyDescent="0.2">
      <c r="A2734" s="10" t="s">
        <v>555</v>
      </c>
      <c r="B2734" s="14" t="s">
        <v>36</v>
      </c>
      <c r="C2734" s="14" t="s">
        <v>37</v>
      </c>
      <c r="D2734" s="14" t="s">
        <v>7167</v>
      </c>
      <c r="E2734" s="58">
        <v>326470</v>
      </c>
      <c r="F2734" s="15" t="s">
        <v>7168</v>
      </c>
      <c r="G2734" s="15" t="s">
        <v>6696</v>
      </c>
      <c r="H2734" s="16">
        <v>100012480</v>
      </c>
      <c r="I2734" s="62">
        <v>710039670</v>
      </c>
      <c r="J2734" s="13">
        <v>17068207</v>
      </c>
      <c r="K2734" s="15" t="s">
        <v>105</v>
      </c>
      <c r="L2734" s="12" t="s">
        <v>555</v>
      </c>
      <c r="M2734" s="15" t="s">
        <v>7169</v>
      </c>
      <c r="N2734" s="49">
        <v>5801</v>
      </c>
      <c r="O2734" s="15" t="s">
        <v>7170</v>
      </c>
      <c r="P2734" s="15" t="s">
        <v>7175</v>
      </c>
      <c r="Q2734" s="48">
        <v>523381</v>
      </c>
      <c r="R2734" s="11" t="s">
        <v>45</v>
      </c>
      <c r="S2734" s="120">
        <v>31660</v>
      </c>
      <c r="T2734" s="85">
        <v>107.03</v>
      </c>
      <c r="U2734" s="86">
        <v>56</v>
      </c>
      <c r="V2734" s="123">
        <v>46.825625000000002</v>
      </c>
      <c r="W2734" s="85">
        <f t="shared" si="644"/>
        <v>20978</v>
      </c>
      <c r="X2734" s="86">
        <v>1</v>
      </c>
      <c r="Y2734" s="85">
        <v>16.054500000000001</v>
      </c>
      <c r="Z2734" s="86">
        <f t="shared" si="645"/>
        <v>128</v>
      </c>
      <c r="AA2734" s="86">
        <f t="shared" si="632"/>
        <v>21106</v>
      </c>
      <c r="AB2734" s="85">
        <v>122.77</v>
      </c>
      <c r="AC2734" s="85">
        <v>34</v>
      </c>
      <c r="AD2734" s="124">
        <f t="shared" si="642"/>
        <v>73.661999999999992</v>
      </c>
      <c r="AE2734" s="86">
        <f t="shared" si="633"/>
        <v>10018</v>
      </c>
      <c r="AF2734" s="85">
        <v>0</v>
      </c>
      <c r="AG2734" s="85">
        <v>36.831000000000003</v>
      </c>
      <c r="AH2734" s="85">
        <f t="shared" si="634"/>
        <v>0</v>
      </c>
      <c r="AI2734" s="86">
        <f t="shared" si="635"/>
        <v>31124</v>
      </c>
      <c r="AJ2734" s="86">
        <f t="shared" si="636"/>
        <v>-536</v>
      </c>
      <c r="AK2734" s="122"/>
      <c r="AL2734" s="85">
        <v>122.77</v>
      </c>
      <c r="AM2734" s="85">
        <v>34</v>
      </c>
      <c r="AN2734" s="124">
        <f t="shared" si="643"/>
        <v>73.661999999999992</v>
      </c>
      <c r="AO2734" s="86">
        <f t="shared" si="637"/>
        <v>10018</v>
      </c>
      <c r="AP2734" s="85">
        <v>0</v>
      </c>
      <c r="AQ2734" s="85">
        <v>36.831000000000003</v>
      </c>
      <c r="AR2734" s="85">
        <f t="shared" si="638"/>
        <v>0</v>
      </c>
      <c r="AS2734" s="86">
        <f t="shared" si="640"/>
        <v>31124</v>
      </c>
      <c r="AT2734" s="170">
        <f t="shared" si="641"/>
        <v>0</v>
      </c>
      <c r="AU2734" s="86">
        <v>31124</v>
      </c>
      <c r="AV2734" s="170">
        <f t="shared" si="639"/>
        <v>0</v>
      </c>
    </row>
    <row r="2735" spans="1:48" s="73" customFormat="1" ht="45" x14ac:dyDescent="0.2">
      <c r="A2735" s="10" t="s">
        <v>555</v>
      </c>
      <c r="B2735" s="14" t="s">
        <v>36</v>
      </c>
      <c r="C2735" s="14" t="s">
        <v>37</v>
      </c>
      <c r="D2735" s="14" t="s">
        <v>7143</v>
      </c>
      <c r="E2735" s="58">
        <v>323691</v>
      </c>
      <c r="F2735" s="15" t="s">
        <v>7144</v>
      </c>
      <c r="G2735" s="15" t="s">
        <v>6696</v>
      </c>
      <c r="H2735" s="16">
        <v>100013402</v>
      </c>
      <c r="I2735" s="62">
        <v>710024606</v>
      </c>
      <c r="J2735" s="13">
        <v>37873610</v>
      </c>
      <c r="K2735" s="15" t="s">
        <v>105</v>
      </c>
      <c r="L2735" s="12" t="s">
        <v>555</v>
      </c>
      <c r="M2735" s="15" t="s">
        <v>7001</v>
      </c>
      <c r="N2735" s="49">
        <v>6767</v>
      </c>
      <c r="O2735" s="15" t="s">
        <v>7145</v>
      </c>
      <c r="P2735" s="15" t="s">
        <v>7146</v>
      </c>
      <c r="Q2735" s="48">
        <v>520934</v>
      </c>
      <c r="R2735" s="11" t="s">
        <v>45</v>
      </c>
      <c r="S2735" s="120">
        <v>1879</v>
      </c>
      <c r="T2735" s="85">
        <v>107.03</v>
      </c>
      <c r="U2735" s="86">
        <v>3</v>
      </c>
      <c r="V2735" s="123">
        <v>46.825625000000002</v>
      </c>
      <c r="W2735" s="85">
        <f t="shared" si="644"/>
        <v>1124</v>
      </c>
      <c r="X2735" s="86">
        <v>1</v>
      </c>
      <c r="Y2735" s="85">
        <v>16.054500000000001</v>
      </c>
      <c r="Z2735" s="86">
        <f t="shared" si="645"/>
        <v>128</v>
      </c>
      <c r="AA2735" s="86">
        <f t="shared" si="632"/>
        <v>1252</v>
      </c>
      <c r="AB2735" s="85">
        <v>122.77</v>
      </c>
      <c r="AC2735" s="85">
        <v>9</v>
      </c>
      <c r="AD2735" s="124">
        <f t="shared" si="642"/>
        <v>73.661999999999992</v>
      </c>
      <c r="AE2735" s="86">
        <f t="shared" si="633"/>
        <v>2652</v>
      </c>
      <c r="AF2735" s="85">
        <v>2</v>
      </c>
      <c r="AG2735" s="85">
        <v>36.831000000000003</v>
      </c>
      <c r="AH2735" s="85">
        <f t="shared" si="634"/>
        <v>295</v>
      </c>
      <c r="AI2735" s="86">
        <f t="shared" si="635"/>
        <v>4199</v>
      </c>
      <c r="AJ2735" s="86">
        <f t="shared" si="636"/>
        <v>2320</v>
      </c>
      <c r="AK2735" s="122"/>
      <c r="AL2735" s="85">
        <v>122.77</v>
      </c>
      <c r="AM2735" s="85">
        <v>9</v>
      </c>
      <c r="AN2735" s="124">
        <f t="shared" si="643"/>
        <v>73.661999999999992</v>
      </c>
      <c r="AO2735" s="86">
        <f t="shared" si="637"/>
        <v>2652</v>
      </c>
      <c r="AP2735" s="85">
        <v>2</v>
      </c>
      <c r="AQ2735" s="85">
        <v>36.831000000000003</v>
      </c>
      <c r="AR2735" s="85">
        <f t="shared" si="638"/>
        <v>295</v>
      </c>
      <c r="AS2735" s="86">
        <f t="shared" si="640"/>
        <v>4199</v>
      </c>
      <c r="AT2735" s="170">
        <f t="shared" si="641"/>
        <v>0</v>
      </c>
      <c r="AU2735" s="86">
        <v>4199</v>
      </c>
      <c r="AV2735" s="170">
        <f t="shared" si="639"/>
        <v>0</v>
      </c>
    </row>
    <row r="2736" spans="1:48" s="73" customFormat="1" x14ac:dyDescent="0.2">
      <c r="A2736" s="10" t="s">
        <v>555</v>
      </c>
      <c r="B2736" s="14" t="s">
        <v>36</v>
      </c>
      <c r="C2736" s="14" t="s">
        <v>37</v>
      </c>
      <c r="D2736" s="14" t="s">
        <v>7760</v>
      </c>
      <c r="E2736" s="58">
        <v>327921</v>
      </c>
      <c r="F2736" s="15" t="s">
        <v>7761</v>
      </c>
      <c r="G2736" s="15" t="s">
        <v>6696</v>
      </c>
      <c r="H2736" s="16">
        <v>100013290</v>
      </c>
      <c r="I2736" s="62">
        <v>710029381</v>
      </c>
      <c r="J2736" s="13">
        <v>710029381</v>
      </c>
      <c r="K2736" s="15" t="s">
        <v>48</v>
      </c>
      <c r="L2736" s="12" t="s">
        <v>555</v>
      </c>
      <c r="M2736" s="15" t="s">
        <v>7445</v>
      </c>
      <c r="N2736" s="49">
        <v>8266</v>
      </c>
      <c r="O2736" s="15" t="s">
        <v>7762</v>
      </c>
      <c r="P2736" s="15" t="s">
        <v>10408</v>
      </c>
      <c r="Q2736" s="48">
        <v>525359</v>
      </c>
      <c r="R2736" s="11" t="s">
        <v>45</v>
      </c>
      <c r="S2736" s="120">
        <v>4495</v>
      </c>
      <c r="T2736" s="85">
        <v>107.03</v>
      </c>
      <c r="U2736" s="86">
        <v>8</v>
      </c>
      <c r="V2736" s="123">
        <v>46.825625000000002</v>
      </c>
      <c r="W2736" s="85">
        <f t="shared" si="644"/>
        <v>2997</v>
      </c>
      <c r="X2736" s="86">
        <v>0</v>
      </c>
      <c r="Y2736" s="85">
        <v>16.054500000000001</v>
      </c>
      <c r="Z2736" s="86">
        <f t="shared" si="645"/>
        <v>0</v>
      </c>
      <c r="AA2736" s="86">
        <f t="shared" si="632"/>
        <v>2997</v>
      </c>
      <c r="AB2736" s="85">
        <v>122.77</v>
      </c>
      <c r="AC2736" s="85">
        <v>10</v>
      </c>
      <c r="AD2736" s="124">
        <f t="shared" si="642"/>
        <v>73.661999999999992</v>
      </c>
      <c r="AE2736" s="86">
        <f t="shared" si="633"/>
        <v>2946</v>
      </c>
      <c r="AF2736" s="85">
        <v>0</v>
      </c>
      <c r="AG2736" s="85">
        <v>36.831000000000003</v>
      </c>
      <c r="AH2736" s="85">
        <f t="shared" si="634"/>
        <v>0</v>
      </c>
      <c r="AI2736" s="86">
        <f t="shared" si="635"/>
        <v>5943</v>
      </c>
      <c r="AJ2736" s="86">
        <f t="shared" si="636"/>
        <v>1448</v>
      </c>
      <c r="AK2736" s="122"/>
      <c r="AL2736" s="85">
        <v>122.77</v>
      </c>
      <c r="AM2736" s="85">
        <v>10</v>
      </c>
      <c r="AN2736" s="124">
        <f t="shared" si="643"/>
        <v>73.661999999999992</v>
      </c>
      <c r="AO2736" s="86">
        <f t="shared" si="637"/>
        <v>2946</v>
      </c>
      <c r="AP2736" s="85">
        <v>0</v>
      </c>
      <c r="AQ2736" s="85">
        <v>36.831000000000003</v>
      </c>
      <c r="AR2736" s="85">
        <f t="shared" si="638"/>
        <v>0</v>
      </c>
      <c r="AS2736" s="86">
        <f t="shared" si="640"/>
        <v>5943</v>
      </c>
      <c r="AT2736" s="170">
        <f t="shared" si="641"/>
        <v>0</v>
      </c>
      <c r="AU2736" s="86">
        <v>5943</v>
      </c>
      <c r="AV2736" s="170">
        <f t="shared" si="639"/>
        <v>0</v>
      </c>
    </row>
    <row r="2737" spans="1:48" s="73" customFormat="1" ht="30" x14ac:dyDescent="0.2">
      <c r="A2737" s="10" t="s">
        <v>555</v>
      </c>
      <c r="B2737" s="14" t="s">
        <v>36</v>
      </c>
      <c r="C2737" s="14" t="s">
        <v>37</v>
      </c>
      <c r="D2737" s="14" t="s">
        <v>7763</v>
      </c>
      <c r="E2737" s="58">
        <v>327930</v>
      </c>
      <c r="F2737" s="15" t="s">
        <v>7764</v>
      </c>
      <c r="G2737" s="15" t="s">
        <v>6696</v>
      </c>
      <c r="H2737" s="16">
        <v>100013293</v>
      </c>
      <c r="I2737" s="62">
        <v>710029390</v>
      </c>
      <c r="J2737" s="13">
        <v>710029390</v>
      </c>
      <c r="K2737" s="15" t="s">
        <v>48</v>
      </c>
      <c r="L2737" s="12" t="s">
        <v>555</v>
      </c>
      <c r="M2737" s="15" t="s">
        <v>7445</v>
      </c>
      <c r="N2737" s="49">
        <v>8262</v>
      </c>
      <c r="O2737" s="15" t="s">
        <v>7765</v>
      </c>
      <c r="P2737" s="15" t="s">
        <v>7766</v>
      </c>
      <c r="Q2737" s="48">
        <v>525367</v>
      </c>
      <c r="R2737" s="11" t="s">
        <v>45</v>
      </c>
      <c r="S2737" s="120">
        <v>6004</v>
      </c>
      <c r="T2737" s="85">
        <v>107.03</v>
      </c>
      <c r="U2737" s="86">
        <v>10</v>
      </c>
      <c r="V2737" s="123">
        <v>46.825625000000002</v>
      </c>
      <c r="W2737" s="85">
        <f t="shared" si="644"/>
        <v>3746</v>
      </c>
      <c r="X2737" s="86">
        <v>2</v>
      </c>
      <c r="Y2737" s="85">
        <v>16.054500000000001</v>
      </c>
      <c r="Z2737" s="86">
        <f t="shared" si="645"/>
        <v>257</v>
      </c>
      <c r="AA2737" s="86">
        <f t="shared" si="632"/>
        <v>4003</v>
      </c>
      <c r="AB2737" s="85">
        <v>122.77</v>
      </c>
      <c r="AC2737" s="85">
        <v>18</v>
      </c>
      <c r="AD2737" s="124">
        <f t="shared" si="642"/>
        <v>73.661999999999992</v>
      </c>
      <c r="AE2737" s="86">
        <f t="shared" si="633"/>
        <v>5304</v>
      </c>
      <c r="AF2737" s="85">
        <v>0</v>
      </c>
      <c r="AG2737" s="85">
        <v>36.831000000000003</v>
      </c>
      <c r="AH2737" s="85">
        <f t="shared" si="634"/>
        <v>0</v>
      </c>
      <c r="AI2737" s="86">
        <f t="shared" si="635"/>
        <v>9307</v>
      </c>
      <c r="AJ2737" s="86">
        <f t="shared" si="636"/>
        <v>3303</v>
      </c>
      <c r="AK2737" s="122"/>
      <c r="AL2737" s="85">
        <v>122.77</v>
      </c>
      <c r="AM2737" s="85">
        <v>18</v>
      </c>
      <c r="AN2737" s="124">
        <f t="shared" si="643"/>
        <v>73.661999999999992</v>
      </c>
      <c r="AO2737" s="86">
        <f t="shared" si="637"/>
        <v>5304</v>
      </c>
      <c r="AP2737" s="85">
        <v>0</v>
      </c>
      <c r="AQ2737" s="85">
        <v>36.831000000000003</v>
      </c>
      <c r="AR2737" s="85">
        <f t="shared" si="638"/>
        <v>0</v>
      </c>
      <c r="AS2737" s="86">
        <f t="shared" si="640"/>
        <v>9307</v>
      </c>
      <c r="AT2737" s="170">
        <f t="shared" si="641"/>
        <v>0</v>
      </c>
      <c r="AU2737" s="86">
        <v>9307</v>
      </c>
      <c r="AV2737" s="170">
        <f t="shared" si="639"/>
        <v>0</v>
      </c>
    </row>
    <row r="2738" spans="1:48" s="73" customFormat="1" ht="30" x14ac:dyDescent="0.2">
      <c r="A2738" s="10" t="s">
        <v>555</v>
      </c>
      <c r="B2738" s="14" t="s">
        <v>36</v>
      </c>
      <c r="C2738" s="14" t="s">
        <v>37</v>
      </c>
      <c r="D2738" s="14" t="s">
        <v>7767</v>
      </c>
      <c r="E2738" s="58">
        <v>327948</v>
      </c>
      <c r="F2738" s="15" t="s">
        <v>7768</v>
      </c>
      <c r="G2738" s="15" t="s">
        <v>6696</v>
      </c>
      <c r="H2738" s="16">
        <v>100013296</v>
      </c>
      <c r="I2738" s="62">
        <v>710029403</v>
      </c>
      <c r="J2738" s="13">
        <v>710029403</v>
      </c>
      <c r="K2738" s="15" t="s">
        <v>48</v>
      </c>
      <c r="L2738" s="12" t="s">
        <v>555</v>
      </c>
      <c r="M2738" s="15" t="s">
        <v>7445</v>
      </c>
      <c r="N2738" s="49">
        <v>8261</v>
      </c>
      <c r="O2738" s="15" t="s">
        <v>7769</v>
      </c>
      <c r="P2738" s="15" t="s">
        <v>7770</v>
      </c>
      <c r="Q2738" s="48">
        <v>525375</v>
      </c>
      <c r="R2738" s="11" t="s">
        <v>45</v>
      </c>
      <c r="S2738" s="120">
        <v>1686</v>
      </c>
      <c r="T2738" s="85">
        <v>107.03</v>
      </c>
      <c r="U2738" s="86">
        <v>3</v>
      </c>
      <c r="V2738" s="123">
        <v>46.825625000000002</v>
      </c>
      <c r="W2738" s="85">
        <f t="shared" si="644"/>
        <v>1124</v>
      </c>
      <c r="X2738" s="86">
        <v>0</v>
      </c>
      <c r="Y2738" s="85">
        <v>16.054500000000001</v>
      </c>
      <c r="Z2738" s="86">
        <f t="shared" si="645"/>
        <v>0</v>
      </c>
      <c r="AA2738" s="86">
        <f t="shared" si="632"/>
        <v>1124</v>
      </c>
      <c r="AB2738" s="85">
        <v>122.77</v>
      </c>
      <c r="AC2738" s="85">
        <v>7</v>
      </c>
      <c r="AD2738" s="124">
        <f t="shared" si="642"/>
        <v>73.661999999999992</v>
      </c>
      <c r="AE2738" s="86">
        <f t="shared" si="633"/>
        <v>2063</v>
      </c>
      <c r="AF2738" s="85">
        <v>0</v>
      </c>
      <c r="AG2738" s="85">
        <v>36.831000000000003</v>
      </c>
      <c r="AH2738" s="85">
        <f t="shared" si="634"/>
        <v>0</v>
      </c>
      <c r="AI2738" s="86">
        <f t="shared" si="635"/>
        <v>3187</v>
      </c>
      <c r="AJ2738" s="86">
        <f t="shared" si="636"/>
        <v>1501</v>
      </c>
      <c r="AK2738" s="122"/>
      <c r="AL2738" s="85">
        <v>122.77</v>
      </c>
      <c r="AM2738" s="85">
        <v>7</v>
      </c>
      <c r="AN2738" s="124">
        <f t="shared" si="643"/>
        <v>73.661999999999992</v>
      </c>
      <c r="AO2738" s="86">
        <f t="shared" si="637"/>
        <v>2063</v>
      </c>
      <c r="AP2738" s="85">
        <v>0</v>
      </c>
      <c r="AQ2738" s="85">
        <v>36.831000000000003</v>
      </c>
      <c r="AR2738" s="85">
        <f t="shared" si="638"/>
        <v>0</v>
      </c>
      <c r="AS2738" s="86">
        <f t="shared" si="640"/>
        <v>3187</v>
      </c>
      <c r="AT2738" s="170">
        <f t="shared" si="641"/>
        <v>0</v>
      </c>
      <c r="AU2738" s="86">
        <v>3187</v>
      </c>
      <c r="AV2738" s="170">
        <f t="shared" si="639"/>
        <v>0</v>
      </c>
    </row>
    <row r="2739" spans="1:48" s="73" customFormat="1" ht="45" x14ac:dyDescent="0.2">
      <c r="A2739" s="10" t="s">
        <v>555</v>
      </c>
      <c r="B2739" s="14" t="s">
        <v>36</v>
      </c>
      <c r="C2739" s="14" t="s">
        <v>37</v>
      </c>
      <c r="D2739" s="14" t="s">
        <v>7167</v>
      </c>
      <c r="E2739" s="58">
        <v>326470</v>
      </c>
      <c r="F2739" s="15" t="s">
        <v>7168</v>
      </c>
      <c r="G2739" s="15" t="s">
        <v>6696</v>
      </c>
      <c r="H2739" s="16">
        <v>100012501</v>
      </c>
      <c r="I2739" s="62">
        <v>710027680</v>
      </c>
      <c r="J2739" s="13">
        <v>17068223</v>
      </c>
      <c r="K2739" s="15" t="s">
        <v>105</v>
      </c>
      <c r="L2739" s="12" t="s">
        <v>555</v>
      </c>
      <c r="M2739" s="15" t="s">
        <v>7169</v>
      </c>
      <c r="N2739" s="49">
        <v>5801</v>
      </c>
      <c r="O2739" s="15" t="s">
        <v>7170</v>
      </c>
      <c r="P2739" s="15" t="s">
        <v>7174</v>
      </c>
      <c r="Q2739" s="48">
        <v>523381</v>
      </c>
      <c r="R2739" s="11" t="s">
        <v>45</v>
      </c>
      <c r="S2739" s="120">
        <v>17419</v>
      </c>
      <c r="T2739" s="85">
        <v>107.03</v>
      </c>
      <c r="U2739" s="86">
        <v>31</v>
      </c>
      <c r="V2739" s="123">
        <v>46.825625000000002</v>
      </c>
      <c r="W2739" s="85">
        <f t="shared" si="644"/>
        <v>11613</v>
      </c>
      <c r="X2739" s="86">
        <v>0</v>
      </c>
      <c r="Y2739" s="85">
        <v>16.054500000000001</v>
      </c>
      <c r="Z2739" s="86">
        <f t="shared" si="645"/>
        <v>0</v>
      </c>
      <c r="AA2739" s="86">
        <f t="shared" si="632"/>
        <v>11613</v>
      </c>
      <c r="AB2739" s="85">
        <v>122.77</v>
      </c>
      <c r="AC2739" s="85">
        <v>32</v>
      </c>
      <c r="AD2739" s="124">
        <f t="shared" si="642"/>
        <v>73.661999999999992</v>
      </c>
      <c r="AE2739" s="86">
        <f t="shared" si="633"/>
        <v>9429</v>
      </c>
      <c r="AF2739" s="85">
        <v>0</v>
      </c>
      <c r="AG2739" s="85">
        <v>36.831000000000003</v>
      </c>
      <c r="AH2739" s="85">
        <f t="shared" si="634"/>
        <v>0</v>
      </c>
      <c r="AI2739" s="86">
        <f t="shared" si="635"/>
        <v>21042</v>
      </c>
      <c r="AJ2739" s="86">
        <f t="shared" si="636"/>
        <v>3623</v>
      </c>
      <c r="AK2739" s="122"/>
      <c r="AL2739" s="85">
        <v>122.77</v>
      </c>
      <c r="AM2739" s="85">
        <v>32</v>
      </c>
      <c r="AN2739" s="124">
        <f t="shared" si="643"/>
        <v>73.661999999999992</v>
      </c>
      <c r="AO2739" s="86">
        <f t="shared" si="637"/>
        <v>9429</v>
      </c>
      <c r="AP2739" s="85">
        <v>0</v>
      </c>
      <c r="AQ2739" s="85">
        <v>36.831000000000003</v>
      </c>
      <c r="AR2739" s="85">
        <f t="shared" si="638"/>
        <v>0</v>
      </c>
      <c r="AS2739" s="86">
        <f t="shared" si="640"/>
        <v>21042</v>
      </c>
      <c r="AT2739" s="170">
        <f t="shared" si="641"/>
        <v>0</v>
      </c>
      <c r="AU2739" s="86">
        <v>21042</v>
      </c>
      <c r="AV2739" s="170">
        <f t="shared" si="639"/>
        <v>0</v>
      </c>
    </row>
    <row r="2740" spans="1:48" s="73" customFormat="1" ht="30" x14ac:dyDescent="0.2">
      <c r="A2740" s="10" t="s">
        <v>555</v>
      </c>
      <c r="B2740" s="14" t="s">
        <v>36</v>
      </c>
      <c r="C2740" s="14" t="s">
        <v>37</v>
      </c>
      <c r="D2740" s="14" t="s">
        <v>8264</v>
      </c>
      <c r="E2740" s="58">
        <v>332933</v>
      </c>
      <c r="F2740" s="15" t="s">
        <v>8265</v>
      </c>
      <c r="G2740" s="15" t="s">
        <v>6696</v>
      </c>
      <c r="H2740" s="16">
        <v>100014053</v>
      </c>
      <c r="I2740" s="62">
        <v>710034105</v>
      </c>
      <c r="J2740" s="13">
        <v>710034105</v>
      </c>
      <c r="K2740" s="15" t="s">
        <v>48</v>
      </c>
      <c r="L2740" s="12" t="s">
        <v>555</v>
      </c>
      <c r="M2740" s="15" t="s">
        <v>8076</v>
      </c>
      <c r="N2740" s="49">
        <v>9303</v>
      </c>
      <c r="O2740" s="15" t="s">
        <v>8266</v>
      </c>
      <c r="P2740" s="15" t="s">
        <v>8271</v>
      </c>
      <c r="Q2740" s="48">
        <v>544051</v>
      </c>
      <c r="R2740" s="11" t="s">
        <v>45</v>
      </c>
      <c r="S2740" s="120">
        <v>1686</v>
      </c>
      <c r="T2740" s="85">
        <v>107.03</v>
      </c>
      <c r="U2740" s="86">
        <v>3</v>
      </c>
      <c r="V2740" s="123">
        <v>46.825625000000002</v>
      </c>
      <c r="W2740" s="85">
        <f t="shared" si="644"/>
        <v>1124</v>
      </c>
      <c r="X2740" s="86">
        <v>0</v>
      </c>
      <c r="Y2740" s="85">
        <v>16.054500000000001</v>
      </c>
      <c r="Z2740" s="86">
        <f t="shared" si="645"/>
        <v>0</v>
      </c>
      <c r="AA2740" s="86">
        <f t="shared" si="632"/>
        <v>1124</v>
      </c>
      <c r="AB2740" s="85">
        <v>122.77</v>
      </c>
      <c r="AC2740" s="85">
        <v>4</v>
      </c>
      <c r="AD2740" s="124">
        <f t="shared" si="642"/>
        <v>73.661999999999992</v>
      </c>
      <c r="AE2740" s="86">
        <f t="shared" si="633"/>
        <v>1179</v>
      </c>
      <c r="AF2740" s="85">
        <v>0</v>
      </c>
      <c r="AG2740" s="85">
        <v>36.831000000000003</v>
      </c>
      <c r="AH2740" s="85">
        <f t="shared" si="634"/>
        <v>0</v>
      </c>
      <c r="AI2740" s="86">
        <f t="shared" si="635"/>
        <v>2303</v>
      </c>
      <c r="AJ2740" s="86">
        <f t="shared" si="636"/>
        <v>617</v>
      </c>
      <c r="AK2740" s="122"/>
      <c r="AL2740" s="85">
        <v>122.77</v>
      </c>
      <c r="AM2740" s="85">
        <v>4</v>
      </c>
      <c r="AN2740" s="124">
        <f t="shared" si="643"/>
        <v>73.661999999999992</v>
      </c>
      <c r="AO2740" s="86">
        <f t="shared" si="637"/>
        <v>1179</v>
      </c>
      <c r="AP2740" s="85">
        <v>0</v>
      </c>
      <c r="AQ2740" s="85">
        <v>36.831000000000003</v>
      </c>
      <c r="AR2740" s="85">
        <f t="shared" si="638"/>
        <v>0</v>
      </c>
      <c r="AS2740" s="86">
        <f t="shared" si="640"/>
        <v>2303</v>
      </c>
      <c r="AT2740" s="170">
        <f t="shared" si="641"/>
        <v>0</v>
      </c>
      <c r="AU2740" s="86">
        <v>2303</v>
      </c>
      <c r="AV2740" s="170">
        <f t="shared" si="639"/>
        <v>0</v>
      </c>
    </row>
    <row r="2741" spans="1:48" s="73" customFormat="1" x14ac:dyDescent="0.2">
      <c r="A2741" s="10" t="s">
        <v>555</v>
      </c>
      <c r="B2741" s="14" t="s">
        <v>36</v>
      </c>
      <c r="C2741" s="14" t="s">
        <v>37</v>
      </c>
      <c r="D2741" s="14" t="s">
        <v>8058</v>
      </c>
      <c r="E2741" s="58">
        <v>331121</v>
      </c>
      <c r="F2741" s="15" t="s">
        <v>8059</v>
      </c>
      <c r="G2741" s="15" t="s">
        <v>6696</v>
      </c>
      <c r="H2741" s="16">
        <v>100013808</v>
      </c>
      <c r="I2741" s="62">
        <v>710142233</v>
      </c>
      <c r="J2741" s="13">
        <v>710142233</v>
      </c>
      <c r="K2741" s="15" t="s">
        <v>48</v>
      </c>
      <c r="L2741" s="12" t="s">
        <v>555</v>
      </c>
      <c r="M2741" s="15" t="s">
        <v>6748</v>
      </c>
      <c r="N2741" s="49">
        <v>9042</v>
      </c>
      <c r="O2741" s="15" t="s">
        <v>8060</v>
      </c>
      <c r="P2741" s="15" t="s">
        <v>8061</v>
      </c>
      <c r="Q2741" s="48">
        <v>527955</v>
      </c>
      <c r="R2741" s="11" t="s">
        <v>45</v>
      </c>
      <c r="S2741" s="120">
        <v>1124</v>
      </c>
      <c r="T2741" s="85">
        <v>107.03</v>
      </c>
      <c r="U2741" s="86">
        <v>2</v>
      </c>
      <c r="V2741" s="123">
        <v>46.825625000000002</v>
      </c>
      <c r="W2741" s="85">
        <f t="shared" si="644"/>
        <v>749</v>
      </c>
      <c r="X2741" s="86">
        <v>0</v>
      </c>
      <c r="Y2741" s="85">
        <v>16.054500000000001</v>
      </c>
      <c r="Z2741" s="86">
        <f t="shared" si="645"/>
        <v>0</v>
      </c>
      <c r="AA2741" s="86">
        <f t="shared" si="632"/>
        <v>749</v>
      </c>
      <c r="AB2741" s="85">
        <v>122.77</v>
      </c>
      <c r="AC2741" s="85">
        <v>2</v>
      </c>
      <c r="AD2741" s="124">
        <f t="shared" si="642"/>
        <v>73.661999999999992</v>
      </c>
      <c r="AE2741" s="86">
        <f t="shared" si="633"/>
        <v>589</v>
      </c>
      <c r="AF2741" s="85">
        <v>0</v>
      </c>
      <c r="AG2741" s="85">
        <v>36.831000000000003</v>
      </c>
      <c r="AH2741" s="85">
        <f t="shared" si="634"/>
        <v>0</v>
      </c>
      <c r="AI2741" s="86">
        <f t="shared" si="635"/>
        <v>1338</v>
      </c>
      <c r="AJ2741" s="86">
        <f t="shared" si="636"/>
        <v>214</v>
      </c>
      <c r="AK2741" s="122"/>
      <c r="AL2741" s="85">
        <v>122.77</v>
      </c>
      <c r="AM2741" s="85">
        <v>2</v>
      </c>
      <c r="AN2741" s="124">
        <f t="shared" si="643"/>
        <v>73.661999999999992</v>
      </c>
      <c r="AO2741" s="86">
        <f t="shared" si="637"/>
        <v>589</v>
      </c>
      <c r="AP2741" s="85">
        <v>0</v>
      </c>
      <c r="AQ2741" s="85">
        <v>36.831000000000003</v>
      </c>
      <c r="AR2741" s="85">
        <f t="shared" si="638"/>
        <v>0</v>
      </c>
      <c r="AS2741" s="86">
        <f t="shared" si="640"/>
        <v>1338</v>
      </c>
      <c r="AT2741" s="170">
        <f t="shared" si="641"/>
        <v>0</v>
      </c>
      <c r="AU2741" s="86">
        <v>1338</v>
      </c>
      <c r="AV2741" s="170">
        <f t="shared" si="639"/>
        <v>0</v>
      </c>
    </row>
    <row r="2742" spans="1:48" s="73" customFormat="1" x14ac:dyDescent="0.2">
      <c r="A2742" s="10" t="s">
        <v>555</v>
      </c>
      <c r="B2742" s="14" t="s">
        <v>36</v>
      </c>
      <c r="C2742" s="14" t="s">
        <v>37</v>
      </c>
      <c r="D2742" s="14" t="s">
        <v>6704</v>
      </c>
      <c r="E2742" s="58">
        <v>595756</v>
      </c>
      <c r="F2742" s="15" t="s">
        <v>6705</v>
      </c>
      <c r="G2742" s="15" t="s">
        <v>6696</v>
      </c>
      <c r="H2742" s="16">
        <v>100011714</v>
      </c>
      <c r="I2742" s="62">
        <v>710023642</v>
      </c>
      <c r="J2742" s="13">
        <v>710023642</v>
      </c>
      <c r="K2742" s="15" t="s">
        <v>48</v>
      </c>
      <c r="L2742" s="12" t="s">
        <v>555</v>
      </c>
      <c r="M2742" s="15" t="s">
        <v>556</v>
      </c>
      <c r="N2742" s="49">
        <v>8641</v>
      </c>
      <c r="O2742" s="15" t="s">
        <v>6706</v>
      </c>
      <c r="P2742" s="15" t="s">
        <v>6707</v>
      </c>
      <c r="Q2742" s="48">
        <v>518964</v>
      </c>
      <c r="R2742" s="11" t="s">
        <v>45</v>
      </c>
      <c r="S2742" s="120">
        <v>5057</v>
      </c>
      <c r="T2742" s="85">
        <v>107.03</v>
      </c>
      <c r="U2742" s="86">
        <v>9</v>
      </c>
      <c r="V2742" s="123">
        <v>46.825625000000002</v>
      </c>
      <c r="W2742" s="85">
        <f t="shared" si="644"/>
        <v>3371</v>
      </c>
      <c r="X2742" s="86">
        <v>0</v>
      </c>
      <c r="Y2742" s="85">
        <v>16.054500000000001</v>
      </c>
      <c r="Z2742" s="86">
        <f t="shared" si="645"/>
        <v>0</v>
      </c>
      <c r="AA2742" s="86">
        <f t="shared" si="632"/>
        <v>3371</v>
      </c>
      <c r="AB2742" s="85">
        <v>122.77</v>
      </c>
      <c r="AC2742" s="85">
        <v>7</v>
      </c>
      <c r="AD2742" s="124">
        <f t="shared" si="642"/>
        <v>73.661999999999992</v>
      </c>
      <c r="AE2742" s="86">
        <f t="shared" si="633"/>
        <v>2063</v>
      </c>
      <c r="AF2742" s="85">
        <v>0</v>
      </c>
      <c r="AG2742" s="85">
        <v>36.831000000000003</v>
      </c>
      <c r="AH2742" s="85">
        <f t="shared" si="634"/>
        <v>0</v>
      </c>
      <c r="AI2742" s="86">
        <f t="shared" si="635"/>
        <v>5434</v>
      </c>
      <c r="AJ2742" s="86">
        <f t="shared" si="636"/>
        <v>377</v>
      </c>
      <c r="AK2742" s="122"/>
      <c r="AL2742" s="85">
        <v>122.77</v>
      </c>
      <c r="AM2742" s="85">
        <v>7</v>
      </c>
      <c r="AN2742" s="124">
        <f t="shared" si="643"/>
        <v>73.661999999999992</v>
      </c>
      <c r="AO2742" s="86">
        <f t="shared" si="637"/>
        <v>2063</v>
      </c>
      <c r="AP2742" s="85">
        <v>0</v>
      </c>
      <c r="AQ2742" s="85">
        <v>36.831000000000003</v>
      </c>
      <c r="AR2742" s="85">
        <f t="shared" si="638"/>
        <v>0</v>
      </c>
      <c r="AS2742" s="86">
        <f t="shared" si="640"/>
        <v>5434</v>
      </c>
      <c r="AT2742" s="170">
        <f t="shared" si="641"/>
        <v>0</v>
      </c>
      <c r="AU2742" s="86">
        <v>5434</v>
      </c>
      <c r="AV2742" s="170">
        <f t="shared" si="639"/>
        <v>0</v>
      </c>
    </row>
    <row r="2743" spans="1:48" s="74" customFormat="1" ht="45" x14ac:dyDescent="0.2">
      <c r="A2743" s="10" t="s">
        <v>555</v>
      </c>
      <c r="B2743" s="14" t="s">
        <v>36</v>
      </c>
      <c r="C2743" s="14" t="s">
        <v>37</v>
      </c>
      <c r="D2743" s="14" t="s">
        <v>7771</v>
      </c>
      <c r="E2743" s="58">
        <v>327956</v>
      </c>
      <c r="F2743" s="15" t="s">
        <v>7772</v>
      </c>
      <c r="G2743" s="15" t="s">
        <v>6696</v>
      </c>
      <c r="H2743" s="16">
        <v>100019614</v>
      </c>
      <c r="I2743" s="62">
        <v>710282648</v>
      </c>
      <c r="J2743" s="13">
        <v>54654416</v>
      </c>
      <c r="K2743" s="15" t="s">
        <v>10438</v>
      </c>
      <c r="L2743" s="12" t="s">
        <v>555</v>
      </c>
      <c r="M2743" s="15" t="s">
        <v>6697</v>
      </c>
      <c r="N2743" s="49">
        <v>8205</v>
      </c>
      <c r="O2743" s="15" t="s">
        <v>7773</v>
      </c>
      <c r="P2743" s="15" t="s">
        <v>7774</v>
      </c>
      <c r="Q2743" s="48">
        <v>525383</v>
      </c>
      <c r="R2743" s="11" t="s">
        <v>45</v>
      </c>
      <c r="S2743" s="120">
        <v>24724</v>
      </c>
      <c r="T2743" s="85">
        <v>107.03</v>
      </c>
      <c r="U2743" s="86">
        <v>44</v>
      </c>
      <c r="V2743" s="123">
        <v>46.825625000000002</v>
      </c>
      <c r="W2743" s="85">
        <f t="shared" si="644"/>
        <v>16483</v>
      </c>
      <c r="X2743" s="86">
        <v>0</v>
      </c>
      <c r="Y2743" s="85">
        <v>16.054500000000001</v>
      </c>
      <c r="Z2743" s="86">
        <f t="shared" si="645"/>
        <v>0</v>
      </c>
      <c r="AA2743" s="86">
        <f t="shared" si="632"/>
        <v>16483</v>
      </c>
      <c r="AB2743" s="85">
        <v>122.77</v>
      </c>
      <c r="AC2743" s="85">
        <v>40</v>
      </c>
      <c r="AD2743" s="124">
        <f t="shared" si="642"/>
        <v>73.661999999999992</v>
      </c>
      <c r="AE2743" s="86">
        <f t="shared" si="633"/>
        <v>11786</v>
      </c>
      <c r="AF2743" s="85">
        <v>0</v>
      </c>
      <c r="AG2743" s="85">
        <v>36.831000000000003</v>
      </c>
      <c r="AH2743" s="85">
        <f t="shared" si="634"/>
        <v>0</v>
      </c>
      <c r="AI2743" s="86">
        <f t="shared" si="635"/>
        <v>28269</v>
      </c>
      <c r="AJ2743" s="86">
        <f t="shared" si="636"/>
        <v>3545</v>
      </c>
      <c r="AK2743" s="122"/>
      <c r="AL2743" s="85">
        <v>122.77</v>
      </c>
      <c r="AM2743" s="85">
        <v>40</v>
      </c>
      <c r="AN2743" s="124">
        <f t="shared" si="643"/>
        <v>73.661999999999992</v>
      </c>
      <c r="AO2743" s="86">
        <f t="shared" si="637"/>
        <v>11786</v>
      </c>
      <c r="AP2743" s="85">
        <v>0</v>
      </c>
      <c r="AQ2743" s="85">
        <v>36.831000000000003</v>
      </c>
      <c r="AR2743" s="85">
        <f t="shared" si="638"/>
        <v>0</v>
      </c>
      <c r="AS2743" s="86">
        <f t="shared" si="640"/>
        <v>28269</v>
      </c>
      <c r="AT2743" s="120">
        <f t="shared" si="641"/>
        <v>0</v>
      </c>
      <c r="AU2743" s="86">
        <v>28269</v>
      </c>
      <c r="AV2743" s="120">
        <f t="shared" si="639"/>
        <v>0</v>
      </c>
    </row>
    <row r="2744" spans="1:48" s="73" customFormat="1" x14ac:dyDescent="0.2">
      <c r="A2744" s="10" t="s">
        <v>555</v>
      </c>
      <c r="B2744" s="14" t="s">
        <v>36</v>
      </c>
      <c r="C2744" s="14" t="s">
        <v>37</v>
      </c>
      <c r="D2744" s="14" t="s">
        <v>7402</v>
      </c>
      <c r="E2744" s="58">
        <v>327646</v>
      </c>
      <c r="F2744" s="15" t="s">
        <v>7403</v>
      </c>
      <c r="G2744" s="15" t="s">
        <v>6696</v>
      </c>
      <c r="H2744" s="16">
        <v>100012993</v>
      </c>
      <c r="I2744" s="62">
        <v>42085535</v>
      </c>
      <c r="J2744" s="13">
        <v>42085535</v>
      </c>
      <c r="K2744" s="15" t="s">
        <v>48</v>
      </c>
      <c r="L2744" s="12" t="s">
        <v>555</v>
      </c>
      <c r="M2744" s="15" t="s">
        <v>6697</v>
      </c>
      <c r="N2744" s="49">
        <v>8001</v>
      </c>
      <c r="O2744" s="15" t="s">
        <v>7404</v>
      </c>
      <c r="P2744" s="15" t="s">
        <v>7418</v>
      </c>
      <c r="Q2744" s="48">
        <v>524140</v>
      </c>
      <c r="R2744" s="11" t="s">
        <v>86</v>
      </c>
      <c r="S2744" s="120">
        <v>38210</v>
      </c>
      <c r="T2744" s="85">
        <v>107.03</v>
      </c>
      <c r="U2744" s="86">
        <v>68</v>
      </c>
      <c r="V2744" s="123">
        <v>46.825625000000002</v>
      </c>
      <c r="W2744" s="85">
        <f t="shared" si="644"/>
        <v>25473</v>
      </c>
      <c r="X2744" s="86">
        <v>0</v>
      </c>
      <c r="Y2744" s="85">
        <v>16.054500000000001</v>
      </c>
      <c r="Z2744" s="86">
        <f t="shared" si="645"/>
        <v>0</v>
      </c>
      <c r="AA2744" s="86">
        <f t="shared" si="632"/>
        <v>25473</v>
      </c>
      <c r="AB2744" s="85">
        <v>122.77</v>
      </c>
      <c r="AC2744" s="85">
        <v>56</v>
      </c>
      <c r="AD2744" s="124">
        <f t="shared" si="642"/>
        <v>73.661999999999992</v>
      </c>
      <c r="AE2744" s="86">
        <f t="shared" si="633"/>
        <v>16500</v>
      </c>
      <c r="AF2744" s="85">
        <v>1</v>
      </c>
      <c r="AG2744" s="85">
        <v>36.831000000000003</v>
      </c>
      <c r="AH2744" s="85">
        <f t="shared" si="634"/>
        <v>147</v>
      </c>
      <c r="AI2744" s="86">
        <f t="shared" si="635"/>
        <v>42120</v>
      </c>
      <c r="AJ2744" s="86">
        <f t="shared" si="636"/>
        <v>3910</v>
      </c>
      <c r="AK2744" s="122"/>
      <c r="AL2744" s="85">
        <v>122.77</v>
      </c>
      <c r="AM2744" s="85">
        <v>56</v>
      </c>
      <c r="AN2744" s="124">
        <f t="shared" si="643"/>
        <v>73.661999999999992</v>
      </c>
      <c r="AO2744" s="86">
        <f t="shared" si="637"/>
        <v>16500</v>
      </c>
      <c r="AP2744" s="85">
        <v>1</v>
      </c>
      <c r="AQ2744" s="85">
        <v>36.831000000000003</v>
      </c>
      <c r="AR2744" s="85">
        <f t="shared" si="638"/>
        <v>147</v>
      </c>
      <c r="AS2744" s="86">
        <f t="shared" si="640"/>
        <v>42120</v>
      </c>
      <c r="AT2744" s="170">
        <f t="shared" si="641"/>
        <v>0</v>
      </c>
      <c r="AU2744" s="86">
        <v>42120</v>
      </c>
      <c r="AV2744" s="170">
        <f t="shared" si="639"/>
        <v>0</v>
      </c>
    </row>
    <row r="2745" spans="1:48" s="73" customFormat="1" x14ac:dyDescent="0.2">
      <c r="A2745" s="10" t="s">
        <v>555</v>
      </c>
      <c r="B2745" s="14" t="s">
        <v>36</v>
      </c>
      <c r="C2745" s="14" t="s">
        <v>37</v>
      </c>
      <c r="D2745" s="14" t="s">
        <v>7346</v>
      </c>
      <c r="E2745" s="58">
        <v>76597</v>
      </c>
      <c r="F2745" s="15" t="s">
        <v>7347</v>
      </c>
      <c r="G2745" s="15" t="s">
        <v>6696</v>
      </c>
      <c r="H2745" s="16">
        <v>100012130</v>
      </c>
      <c r="I2745" s="62">
        <v>710027249</v>
      </c>
      <c r="J2745" s="13">
        <v>710027249</v>
      </c>
      <c r="K2745" s="15" t="s">
        <v>48</v>
      </c>
      <c r="L2745" s="12" t="s">
        <v>555</v>
      </c>
      <c r="M2745" s="15" t="s">
        <v>7190</v>
      </c>
      <c r="N2745" s="49">
        <v>5978</v>
      </c>
      <c r="O2745" s="15" t="s">
        <v>7348</v>
      </c>
      <c r="P2745" s="15" t="s">
        <v>7349</v>
      </c>
      <c r="Q2745" s="48">
        <v>523992</v>
      </c>
      <c r="R2745" s="11" t="s">
        <v>45</v>
      </c>
      <c r="S2745" s="120">
        <v>2248</v>
      </c>
      <c r="T2745" s="85">
        <v>107.03</v>
      </c>
      <c r="U2745" s="86">
        <v>4</v>
      </c>
      <c r="V2745" s="123">
        <v>46.825625000000002</v>
      </c>
      <c r="W2745" s="85">
        <f t="shared" si="644"/>
        <v>1498</v>
      </c>
      <c r="X2745" s="86">
        <v>0</v>
      </c>
      <c r="Y2745" s="85">
        <v>16.054500000000001</v>
      </c>
      <c r="Z2745" s="86">
        <f t="shared" si="645"/>
        <v>0</v>
      </c>
      <c r="AA2745" s="86">
        <f t="shared" si="632"/>
        <v>1498</v>
      </c>
      <c r="AB2745" s="85">
        <v>122.77</v>
      </c>
      <c r="AC2745" s="85">
        <v>4</v>
      </c>
      <c r="AD2745" s="124">
        <f t="shared" si="642"/>
        <v>73.661999999999992</v>
      </c>
      <c r="AE2745" s="86">
        <f t="shared" si="633"/>
        <v>1179</v>
      </c>
      <c r="AF2745" s="85">
        <v>0</v>
      </c>
      <c r="AG2745" s="85">
        <v>36.831000000000003</v>
      </c>
      <c r="AH2745" s="85">
        <f t="shared" si="634"/>
        <v>0</v>
      </c>
      <c r="AI2745" s="86">
        <f t="shared" si="635"/>
        <v>2677</v>
      </c>
      <c r="AJ2745" s="86">
        <f t="shared" si="636"/>
        <v>429</v>
      </c>
      <c r="AK2745" s="122"/>
      <c r="AL2745" s="85">
        <v>122.77</v>
      </c>
      <c r="AM2745" s="85">
        <v>4</v>
      </c>
      <c r="AN2745" s="124">
        <f t="shared" si="643"/>
        <v>73.661999999999992</v>
      </c>
      <c r="AO2745" s="86">
        <f t="shared" si="637"/>
        <v>1179</v>
      </c>
      <c r="AP2745" s="85">
        <v>0</v>
      </c>
      <c r="AQ2745" s="85">
        <v>36.831000000000003</v>
      </c>
      <c r="AR2745" s="85">
        <f t="shared" si="638"/>
        <v>0</v>
      </c>
      <c r="AS2745" s="86">
        <f t="shared" si="640"/>
        <v>2677</v>
      </c>
      <c r="AT2745" s="170">
        <f t="shared" si="641"/>
        <v>0</v>
      </c>
      <c r="AU2745" s="86">
        <v>2677</v>
      </c>
      <c r="AV2745" s="170">
        <f t="shared" si="639"/>
        <v>0</v>
      </c>
    </row>
    <row r="2746" spans="1:48" s="73" customFormat="1" ht="45" x14ac:dyDescent="0.2">
      <c r="A2746" s="10" t="s">
        <v>555</v>
      </c>
      <c r="B2746" s="14" t="s">
        <v>36</v>
      </c>
      <c r="C2746" s="14" t="s">
        <v>37</v>
      </c>
      <c r="D2746" s="14" t="s">
        <v>7938</v>
      </c>
      <c r="E2746" s="58">
        <v>330248</v>
      </c>
      <c r="F2746" s="15" t="s">
        <v>7939</v>
      </c>
      <c r="G2746" s="15" t="s">
        <v>6696</v>
      </c>
      <c r="H2746" s="16">
        <v>100013565</v>
      </c>
      <c r="I2746" s="62">
        <v>710031840</v>
      </c>
      <c r="J2746" s="13">
        <v>37872940</v>
      </c>
      <c r="K2746" s="15" t="s">
        <v>105</v>
      </c>
      <c r="L2746" s="12" t="s">
        <v>555</v>
      </c>
      <c r="M2746" s="15" t="s">
        <v>7841</v>
      </c>
      <c r="N2746" s="49">
        <v>6533</v>
      </c>
      <c r="O2746" s="15" t="s">
        <v>7940</v>
      </c>
      <c r="P2746" s="15" t="s">
        <v>7941</v>
      </c>
      <c r="Q2746" s="48">
        <v>527076</v>
      </c>
      <c r="R2746" s="11" t="s">
        <v>45</v>
      </c>
      <c r="S2746" s="120">
        <v>3933</v>
      </c>
      <c r="T2746" s="85">
        <v>107.03</v>
      </c>
      <c r="U2746" s="86">
        <v>7</v>
      </c>
      <c r="V2746" s="123">
        <v>46.825625000000002</v>
      </c>
      <c r="W2746" s="85">
        <f t="shared" si="644"/>
        <v>2622</v>
      </c>
      <c r="X2746" s="86">
        <v>0</v>
      </c>
      <c r="Y2746" s="85">
        <v>16.054500000000001</v>
      </c>
      <c r="Z2746" s="86">
        <f t="shared" si="645"/>
        <v>0</v>
      </c>
      <c r="AA2746" s="86">
        <f t="shared" si="632"/>
        <v>2622</v>
      </c>
      <c r="AB2746" s="85">
        <v>122.77</v>
      </c>
      <c r="AC2746" s="85">
        <v>8</v>
      </c>
      <c r="AD2746" s="124">
        <f t="shared" si="642"/>
        <v>73.661999999999992</v>
      </c>
      <c r="AE2746" s="86">
        <f t="shared" si="633"/>
        <v>2357</v>
      </c>
      <c r="AF2746" s="85">
        <v>0</v>
      </c>
      <c r="AG2746" s="85">
        <v>36.831000000000003</v>
      </c>
      <c r="AH2746" s="85">
        <f t="shared" si="634"/>
        <v>0</v>
      </c>
      <c r="AI2746" s="86">
        <f t="shared" si="635"/>
        <v>4979</v>
      </c>
      <c r="AJ2746" s="86">
        <f t="shared" si="636"/>
        <v>1046</v>
      </c>
      <c r="AK2746" s="122"/>
      <c r="AL2746" s="85">
        <v>122.77</v>
      </c>
      <c r="AM2746" s="85">
        <v>8</v>
      </c>
      <c r="AN2746" s="124">
        <f t="shared" si="643"/>
        <v>73.661999999999992</v>
      </c>
      <c r="AO2746" s="86">
        <f t="shared" si="637"/>
        <v>2357</v>
      </c>
      <c r="AP2746" s="85">
        <v>0</v>
      </c>
      <c r="AQ2746" s="85">
        <v>36.831000000000003</v>
      </c>
      <c r="AR2746" s="85">
        <f t="shared" si="638"/>
        <v>0</v>
      </c>
      <c r="AS2746" s="86">
        <f t="shared" si="640"/>
        <v>4979</v>
      </c>
      <c r="AT2746" s="170">
        <f t="shared" si="641"/>
        <v>0</v>
      </c>
      <c r="AU2746" s="86">
        <v>4979</v>
      </c>
      <c r="AV2746" s="170">
        <f t="shared" si="639"/>
        <v>0</v>
      </c>
    </row>
    <row r="2747" spans="1:48" s="73" customFormat="1" x14ac:dyDescent="0.2">
      <c r="A2747" s="10" t="s">
        <v>555</v>
      </c>
      <c r="B2747" s="14" t="s">
        <v>36</v>
      </c>
      <c r="C2747" s="14" t="s">
        <v>37</v>
      </c>
      <c r="D2747" s="14" t="s">
        <v>7775</v>
      </c>
      <c r="E2747" s="58">
        <v>690571</v>
      </c>
      <c r="F2747" s="15" t="s">
        <v>7776</v>
      </c>
      <c r="G2747" s="15" t="s">
        <v>6696</v>
      </c>
      <c r="H2747" s="16">
        <v>100013074</v>
      </c>
      <c r="I2747" s="62">
        <v>710029438</v>
      </c>
      <c r="J2747" s="13">
        <v>710029438</v>
      </c>
      <c r="K2747" s="15" t="s">
        <v>48</v>
      </c>
      <c r="L2747" s="12" t="s">
        <v>555</v>
      </c>
      <c r="M2747" s="15" t="s">
        <v>6697</v>
      </c>
      <c r="N2747" s="49">
        <v>8267</v>
      </c>
      <c r="O2747" s="15" t="s">
        <v>7777</v>
      </c>
      <c r="P2747" s="15" t="s">
        <v>7778</v>
      </c>
      <c r="Q2747" s="48">
        <v>525391</v>
      </c>
      <c r="R2747" s="11" t="s">
        <v>45</v>
      </c>
      <c r="S2747" s="120">
        <v>10676</v>
      </c>
      <c r="T2747" s="85">
        <v>107.03</v>
      </c>
      <c r="U2747" s="86">
        <v>19</v>
      </c>
      <c r="V2747" s="123">
        <v>46.825625000000002</v>
      </c>
      <c r="W2747" s="85">
        <f t="shared" si="644"/>
        <v>7117</v>
      </c>
      <c r="X2747" s="86">
        <v>0</v>
      </c>
      <c r="Y2747" s="85">
        <v>16.054500000000001</v>
      </c>
      <c r="Z2747" s="86">
        <f t="shared" si="645"/>
        <v>0</v>
      </c>
      <c r="AA2747" s="86">
        <f t="shared" si="632"/>
        <v>7117</v>
      </c>
      <c r="AB2747" s="85">
        <v>122.77</v>
      </c>
      <c r="AC2747" s="85">
        <v>25</v>
      </c>
      <c r="AD2747" s="124">
        <f t="shared" si="642"/>
        <v>73.661999999999992</v>
      </c>
      <c r="AE2747" s="86">
        <f t="shared" si="633"/>
        <v>7366</v>
      </c>
      <c r="AF2747" s="85">
        <v>0</v>
      </c>
      <c r="AG2747" s="85">
        <v>36.831000000000003</v>
      </c>
      <c r="AH2747" s="85">
        <f t="shared" si="634"/>
        <v>0</v>
      </c>
      <c r="AI2747" s="86">
        <f t="shared" si="635"/>
        <v>14483</v>
      </c>
      <c r="AJ2747" s="86">
        <f t="shared" si="636"/>
        <v>3807</v>
      </c>
      <c r="AK2747" s="122"/>
      <c r="AL2747" s="85">
        <v>122.77</v>
      </c>
      <c r="AM2747" s="85">
        <v>25</v>
      </c>
      <c r="AN2747" s="124">
        <f t="shared" si="643"/>
        <v>73.661999999999992</v>
      </c>
      <c r="AO2747" s="86">
        <f t="shared" si="637"/>
        <v>7366</v>
      </c>
      <c r="AP2747" s="85">
        <v>0</v>
      </c>
      <c r="AQ2747" s="85">
        <v>36.831000000000003</v>
      </c>
      <c r="AR2747" s="85">
        <f t="shared" si="638"/>
        <v>0</v>
      </c>
      <c r="AS2747" s="86">
        <f t="shared" si="640"/>
        <v>14483</v>
      </c>
      <c r="AT2747" s="170">
        <f t="shared" si="641"/>
        <v>0</v>
      </c>
      <c r="AU2747" s="86">
        <v>14483</v>
      </c>
      <c r="AV2747" s="170">
        <f t="shared" si="639"/>
        <v>0</v>
      </c>
    </row>
    <row r="2748" spans="1:48" s="73" customFormat="1" x14ac:dyDescent="0.2">
      <c r="A2748" s="10" t="s">
        <v>555</v>
      </c>
      <c r="B2748" s="14" t="s">
        <v>36</v>
      </c>
      <c r="C2748" s="14" t="s">
        <v>37</v>
      </c>
      <c r="D2748" s="14" t="s">
        <v>7147</v>
      </c>
      <c r="E2748" s="58">
        <v>323748</v>
      </c>
      <c r="F2748" s="15" t="s">
        <v>7148</v>
      </c>
      <c r="G2748" s="15" t="s">
        <v>6696</v>
      </c>
      <c r="H2748" s="16">
        <v>100011958</v>
      </c>
      <c r="I2748" s="62">
        <v>710024622</v>
      </c>
      <c r="J2748" s="13">
        <v>710024622</v>
      </c>
      <c r="K2748" s="15" t="s">
        <v>48</v>
      </c>
      <c r="L2748" s="12" t="s">
        <v>555</v>
      </c>
      <c r="M2748" s="15" t="s">
        <v>6968</v>
      </c>
      <c r="N2748" s="49">
        <v>6731</v>
      </c>
      <c r="O2748" s="15" t="s">
        <v>7149</v>
      </c>
      <c r="P2748" s="15" t="s">
        <v>7150</v>
      </c>
      <c r="Q2748" s="48">
        <v>520977</v>
      </c>
      <c r="R2748" s="11" t="s">
        <v>45</v>
      </c>
      <c r="S2748" s="120">
        <v>562</v>
      </c>
      <c r="T2748" s="85">
        <v>107.03</v>
      </c>
      <c r="U2748" s="86">
        <v>1</v>
      </c>
      <c r="V2748" s="123">
        <v>46.825625000000002</v>
      </c>
      <c r="W2748" s="85">
        <f t="shared" si="644"/>
        <v>375</v>
      </c>
      <c r="X2748" s="86">
        <v>0</v>
      </c>
      <c r="Y2748" s="85">
        <v>16.054500000000001</v>
      </c>
      <c r="Z2748" s="86">
        <f t="shared" si="645"/>
        <v>0</v>
      </c>
      <c r="AA2748" s="86">
        <f t="shared" si="632"/>
        <v>375</v>
      </c>
      <c r="AB2748" s="85">
        <v>122.77</v>
      </c>
      <c r="AC2748" s="85">
        <v>1</v>
      </c>
      <c r="AD2748" s="124">
        <f t="shared" si="642"/>
        <v>73.661999999999992</v>
      </c>
      <c r="AE2748" s="86">
        <f t="shared" si="633"/>
        <v>295</v>
      </c>
      <c r="AF2748" s="85">
        <v>0</v>
      </c>
      <c r="AG2748" s="85">
        <v>36.831000000000003</v>
      </c>
      <c r="AH2748" s="85">
        <f t="shared" si="634"/>
        <v>0</v>
      </c>
      <c r="AI2748" s="86">
        <f t="shared" si="635"/>
        <v>670</v>
      </c>
      <c r="AJ2748" s="86">
        <f t="shared" si="636"/>
        <v>108</v>
      </c>
      <c r="AK2748" s="122"/>
      <c r="AL2748" s="85">
        <v>122.77</v>
      </c>
      <c r="AM2748" s="85">
        <v>1</v>
      </c>
      <c r="AN2748" s="124">
        <f t="shared" si="643"/>
        <v>73.661999999999992</v>
      </c>
      <c r="AO2748" s="86">
        <f t="shared" si="637"/>
        <v>295</v>
      </c>
      <c r="AP2748" s="85">
        <v>0</v>
      </c>
      <c r="AQ2748" s="85">
        <v>36.831000000000003</v>
      </c>
      <c r="AR2748" s="85">
        <f t="shared" si="638"/>
        <v>0</v>
      </c>
      <c r="AS2748" s="86">
        <f t="shared" si="640"/>
        <v>670</v>
      </c>
      <c r="AT2748" s="170">
        <f t="shared" si="641"/>
        <v>0</v>
      </c>
      <c r="AU2748" s="86">
        <v>670</v>
      </c>
      <c r="AV2748" s="170">
        <f t="shared" si="639"/>
        <v>0</v>
      </c>
    </row>
    <row r="2749" spans="1:48" s="73" customFormat="1" ht="30" x14ac:dyDescent="0.2">
      <c r="A2749" s="10" t="s">
        <v>555</v>
      </c>
      <c r="B2749" s="14" t="s">
        <v>36</v>
      </c>
      <c r="C2749" s="14" t="s">
        <v>37</v>
      </c>
      <c r="D2749" s="14" t="s">
        <v>7942</v>
      </c>
      <c r="E2749" s="58">
        <v>330256</v>
      </c>
      <c r="F2749" s="15" t="s">
        <v>7943</v>
      </c>
      <c r="G2749" s="15" t="s">
        <v>6696</v>
      </c>
      <c r="H2749" s="16">
        <v>100017079</v>
      </c>
      <c r="I2749" s="62">
        <v>710257805</v>
      </c>
      <c r="J2749" s="13">
        <v>710257805</v>
      </c>
      <c r="K2749" s="15" t="s">
        <v>48</v>
      </c>
      <c r="L2749" s="12" t="s">
        <v>555</v>
      </c>
      <c r="M2749" s="15" t="s">
        <v>7841</v>
      </c>
      <c r="N2749" s="49">
        <v>6541</v>
      </c>
      <c r="O2749" s="15" t="s">
        <v>7944</v>
      </c>
      <c r="P2749" s="15" t="s">
        <v>7945</v>
      </c>
      <c r="Q2749" s="48">
        <v>527084</v>
      </c>
      <c r="R2749" s="11" t="s">
        <v>45</v>
      </c>
      <c r="S2749" s="120">
        <v>2248</v>
      </c>
      <c r="T2749" s="85">
        <v>107.03</v>
      </c>
      <c r="U2749" s="86">
        <v>4</v>
      </c>
      <c r="V2749" s="123">
        <v>46.825625000000002</v>
      </c>
      <c r="W2749" s="85">
        <f t="shared" si="644"/>
        <v>1498</v>
      </c>
      <c r="X2749" s="86">
        <v>0</v>
      </c>
      <c r="Y2749" s="85">
        <v>16.054500000000001</v>
      </c>
      <c r="Z2749" s="86">
        <f t="shared" si="645"/>
        <v>0</v>
      </c>
      <c r="AA2749" s="86">
        <f t="shared" si="632"/>
        <v>1498</v>
      </c>
      <c r="AB2749" s="85">
        <v>122.77</v>
      </c>
      <c r="AC2749" s="85">
        <v>3</v>
      </c>
      <c r="AD2749" s="124">
        <f t="shared" si="642"/>
        <v>73.661999999999992</v>
      </c>
      <c r="AE2749" s="86">
        <f t="shared" si="633"/>
        <v>884</v>
      </c>
      <c r="AF2749" s="85">
        <v>0</v>
      </c>
      <c r="AG2749" s="85">
        <v>36.831000000000003</v>
      </c>
      <c r="AH2749" s="85">
        <f t="shared" si="634"/>
        <v>0</v>
      </c>
      <c r="AI2749" s="86">
        <f t="shared" si="635"/>
        <v>2382</v>
      </c>
      <c r="AJ2749" s="86">
        <f t="shared" si="636"/>
        <v>134</v>
      </c>
      <c r="AK2749" s="122"/>
      <c r="AL2749" s="85">
        <v>122.77</v>
      </c>
      <c r="AM2749" s="85">
        <v>3</v>
      </c>
      <c r="AN2749" s="124">
        <f t="shared" si="643"/>
        <v>73.661999999999992</v>
      </c>
      <c r="AO2749" s="86">
        <f t="shared" si="637"/>
        <v>884</v>
      </c>
      <c r="AP2749" s="85">
        <v>0</v>
      </c>
      <c r="AQ2749" s="85">
        <v>36.831000000000003</v>
      </c>
      <c r="AR2749" s="85">
        <f t="shared" si="638"/>
        <v>0</v>
      </c>
      <c r="AS2749" s="86">
        <f t="shared" si="640"/>
        <v>2382</v>
      </c>
      <c r="AT2749" s="170">
        <f t="shared" si="641"/>
        <v>0</v>
      </c>
      <c r="AU2749" s="86">
        <v>2382</v>
      </c>
      <c r="AV2749" s="170">
        <f t="shared" si="639"/>
        <v>0</v>
      </c>
    </row>
    <row r="2750" spans="1:48" s="73" customFormat="1" x14ac:dyDescent="0.2">
      <c r="A2750" s="10" t="s">
        <v>555</v>
      </c>
      <c r="B2750" s="14" t="s">
        <v>36</v>
      </c>
      <c r="C2750" s="14" t="s">
        <v>37</v>
      </c>
      <c r="D2750" s="14" t="s">
        <v>7783</v>
      </c>
      <c r="E2750" s="58">
        <v>327981</v>
      </c>
      <c r="F2750" s="15" t="s">
        <v>7784</v>
      </c>
      <c r="G2750" s="15" t="s">
        <v>6696</v>
      </c>
      <c r="H2750" s="16">
        <v>100013083</v>
      </c>
      <c r="I2750" s="62">
        <v>710029446</v>
      </c>
      <c r="J2750" s="13">
        <v>710029446</v>
      </c>
      <c r="K2750" s="15" t="s">
        <v>48</v>
      </c>
      <c r="L2750" s="12" t="s">
        <v>555</v>
      </c>
      <c r="M2750" s="15" t="s">
        <v>6697</v>
      </c>
      <c r="N2750" s="49">
        <v>8238</v>
      </c>
      <c r="O2750" s="15" t="s">
        <v>7785</v>
      </c>
      <c r="P2750" s="15" t="s">
        <v>7786</v>
      </c>
      <c r="Q2750" s="48">
        <v>525413</v>
      </c>
      <c r="R2750" s="11" t="s">
        <v>45</v>
      </c>
      <c r="S2750" s="120">
        <v>11238</v>
      </c>
      <c r="T2750" s="85">
        <v>107.03</v>
      </c>
      <c r="U2750" s="86">
        <v>20</v>
      </c>
      <c r="V2750" s="123">
        <v>46.825625000000002</v>
      </c>
      <c r="W2750" s="85">
        <f t="shared" si="644"/>
        <v>7492</v>
      </c>
      <c r="X2750" s="86">
        <v>0</v>
      </c>
      <c r="Y2750" s="85">
        <v>16.054500000000001</v>
      </c>
      <c r="Z2750" s="86">
        <f t="shared" si="645"/>
        <v>0</v>
      </c>
      <c r="AA2750" s="86">
        <f t="shared" si="632"/>
        <v>7492</v>
      </c>
      <c r="AB2750" s="85">
        <v>122.77</v>
      </c>
      <c r="AC2750" s="85">
        <v>16</v>
      </c>
      <c r="AD2750" s="124">
        <f t="shared" si="642"/>
        <v>73.661999999999992</v>
      </c>
      <c r="AE2750" s="86">
        <f t="shared" si="633"/>
        <v>4714</v>
      </c>
      <c r="AF2750" s="85">
        <v>0</v>
      </c>
      <c r="AG2750" s="85">
        <v>36.831000000000003</v>
      </c>
      <c r="AH2750" s="85">
        <f t="shared" si="634"/>
        <v>0</v>
      </c>
      <c r="AI2750" s="86">
        <f t="shared" si="635"/>
        <v>12206</v>
      </c>
      <c r="AJ2750" s="86">
        <f t="shared" si="636"/>
        <v>968</v>
      </c>
      <c r="AK2750" s="122"/>
      <c r="AL2750" s="85">
        <v>122.77</v>
      </c>
      <c r="AM2750" s="85">
        <v>16</v>
      </c>
      <c r="AN2750" s="124">
        <f t="shared" si="643"/>
        <v>73.661999999999992</v>
      </c>
      <c r="AO2750" s="86">
        <f t="shared" si="637"/>
        <v>4714</v>
      </c>
      <c r="AP2750" s="85">
        <v>0</v>
      </c>
      <c r="AQ2750" s="85">
        <v>36.831000000000003</v>
      </c>
      <c r="AR2750" s="85">
        <f t="shared" si="638"/>
        <v>0</v>
      </c>
      <c r="AS2750" s="86">
        <f t="shared" si="640"/>
        <v>12206</v>
      </c>
      <c r="AT2750" s="170">
        <f t="shared" si="641"/>
        <v>0</v>
      </c>
      <c r="AU2750" s="86">
        <v>12206</v>
      </c>
      <c r="AV2750" s="170">
        <f t="shared" si="639"/>
        <v>0</v>
      </c>
    </row>
    <row r="2751" spans="1:48" s="73" customFormat="1" ht="45" x14ac:dyDescent="0.2">
      <c r="A2751" s="10" t="s">
        <v>555</v>
      </c>
      <c r="B2751" s="14" t="s">
        <v>36</v>
      </c>
      <c r="C2751" s="14" t="s">
        <v>37</v>
      </c>
      <c r="D2751" s="14" t="s">
        <v>7366</v>
      </c>
      <c r="E2751" s="58">
        <v>326704</v>
      </c>
      <c r="F2751" s="15" t="s">
        <v>7367</v>
      </c>
      <c r="G2751" s="15" t="s">
        <v>6696</v>
      </c>
      <c r="H2751" s="16">
        <v>100012142</v>
      </c>
      <c r="I2751" s="62">
        <v>710028091</v>
      </c>
      <c r="J2751" s="13">
        <v>37874276</v>
      </c>
      <c r="K2751" s="15" t="s">
        <v>92</v>
      </c>
      <c r="L2751" s="12" t="s">
        <v>555</v>
      </c>
      <c r="M2751" s="15" t="s">
        <v>7190</v>
      </c>
      <c r="N2751" s="49">
        <v>5972</v>
      </c>
      <c r="O2751" s="15" t="s">
        <v>7368</v>
      </c>
      <c r="P2751" s="15" t="s">
        <v>7369</v>
      </c>
      <c r="Q2751" s="48">
        <v>524042</v>
      </c>
      <c r="R2751" s="11" t="s">
        <v>45</v>
      </c>
      <c r="S2751" s="120">
        <v>7867</v>
      </c>
      <c r="T2751" s="85">
        <v>107.03</v>
      </c>
      <c r="U2751" s="86">
        <v>14</v>
      </c>
      <c r="V2751" s="123">
        <v>46.825625000000002</v>
      </c>
      <c r="W2751" s="85">
        <f t="shared" si="644"/>
        <v>5244</v>
      </c>
      <c r="X2751" s="86">
        <v>0</v>
      </c>
      <c r="Y2751" s="85">
        <v>16.054500000000001</v>
      </c>
      <c r="Z2751" s="86">
        <f t="shared" si="645"/>
        <v>0</v>
      </c>
      <c r="AA2751" s="86">
        <f t="shared" si="632"/>
        <v>5244</v>
      </c>
      <c r="AB2751" s="85">
        <v>122.77</v>
      </c>
      <c r="AC2751" s="85">
        <v>12</v>
      </c>
      <c r="AD2751" s="124">
        <f t="shared" si="642"/>
        <v>73.661999999999992</v>
      </c>
      <c r="AE2751" s="86">
        <f t="shared" si="633"/>
        <v>3536</v>
      </c>
      <c r="AF2751" s="85">
        <v>0</v>
      </c>
      <c r="AG2751" s="85">
        <v>36.831000000000003</v>
      </c>
      <c r="AH2751" s="85">
        <f t="shared" si="634"/>
        <v>0</v>
      </c>
      <c r="AI2751" s="86">
        <f t="shared" si="635"/>
        <v>8780</v>
      </c>
      <c r="AJ2751" s="86">
        <f t="shared" si="636"/>
        <v>913</v>
      </c>
      <c r="AK2751" s="122"/>
      <c r="AL2751" s="85">
        <v>122.77</v>
      </c>
      <c r="AM2751" s="85">
        <v>12</v>
      </c>
      <c r="AN2751" s="124">
        <f t="shared" si="643"/>
        <v>73.661999999999992</v>
      </c>
      <c r="AO2751" s="86">
        <f t="shared" si="637"/>
        <v>3536</v>
      </c>
      <c r="AP2751" s="85">
        <v>0</v>
      </c>
      <c r="AQ2751" s="85">
        <v>36.831000000000003</v>
      </c>
      <c r="AR2751" s="85">
        <f t="shared" si="638"/>
        <v>0</v>
      </c>
      <c r="AS2751" s="86">
        <f t="shared" si="640"/>
        <v>8780</v>
      </c>
      <c r="AT2751" s="170">
        <f t="shared" si="641"/>
        <v>0</v>
      </c>
      <c r="AU2751" s="86">
        <v>8780</v>
      </c>
      <c r="AV2751" s="170">
        <f t="shared" si="639"/>
        <v>0</v>
      </c>
    </row>
    <row r="2752" spans="1:48" s="73" customFormat="1" ht="45" x14ac:dyDescent="0.2">
      <c r="A2752" s="10" t="s">
        <v>555</v>
      </c>
      <c r="B2752" s="14" t="s">
        <v>36</v>
      </c>
      <c r="C2752" s="14" t="s">
        <v>37</v>
      </c>
      <c r="D2752" s="14" t="s">
        <v>7370</v>
      </c>
      <c r="E2752" s="58">
        <v>326712</v>
      </c>
      <c r="F2752" s="15" t="s">
        <v>7371</v>
      </c>
      <c r="G2752" s="15" t="s">
        <v>6696</v>
      </c>
      <c r="H2752" s="16">
        <v>100012144</v>
      </c>
      <c r="I2752" s="62">
        <v>710028105</v>
      </c>
      <c r="J2752" s="13">
        <v>37876929</v>
      </c>
      <c r="K2752" s="15" t="s">
        <v>92</v>
      </c>
      <c r="L2752" s="12" t="s">
        <v>555</v>
      </c>
      <c r="M2752" s="15" t="s">
        <v>7190</v>
      </c>
      <c r="N2752" s="49">
        <v>5971</v>
      </c>
      <c r="O2752" s="15" t="s">
        <v>7372</v>
      </c>
      <c r="P2752" s="15" t="s">
        <v>7373</v>
      </c>
      <c r="Q2752" s="48">
        <v>524051</v>
      </c>
      <c r="R2752" s="11" t="s">
        <v>45</v>
      </c>
      <c r="S2752" s="120">
        <v>3371</v>
      </c>
      <c r="T2752" s="85">
        <v>107.03</v>
      </c>
      <c r="U2752" s="86">
        <v>6</v>
      </c>
      <c r="V2752" s="123">
        <v>46.825625000000002</v>
      </c>
      <c r="W2752" s="85">
        <f t="shared" si="644"/>
        <v>2248</v>
      </c>
      <c r="X2752" s="86">
        <v>0</v>
      </c>
      <c r="Y2752" s="85">
        <v>16.054500000000001</v>
      </c>
      <c r="Z2752" s="86">
        <f t="shared" si="645"/>
        <v>0</v>
      </c>
      <c r="AA2752" s="86">
        <f t="shared" si="632"/>
        <v>2248</v>
      </c>
      <c r="AB2752" s="85">
        <v>122.77</v>
      </c>
      <c r="AC2752" s="85">
        <v>9</v>
      </c>
      <c r="AD2752" s="124">
        <f t="shared" si="642"/>
        <v>73.661999999999992</v>
      </c>
      <c r="AE2752" s="86">
        <f t="shared" si="633"/>
        <v>2652</v>
      </c>
      <c r="AF2752" s="85">
        <v>0</v>
      </c>
      <c r="AG2752" s="85">
        <v>36.831000000000003</v>
      </c>
      <c r="AH2752" s="85">
        <f t="shared" si="634"/>
        <v>0</v>
      </c>
      <c r="AI2752" s="86">
        <f t="shared" si="635"/>
        <v>4900</v>
      </c>
      <c r="AJ2752" s="86">
        <f t="shared" si="636"/>
        <v>1529</v>
      </c>
      <c r="AK2752" s="122"/>
      <c r="AL2752" s="85">
        <v>122.77</v>
      </c>
      <c r="AM2752" s="85">
        <v>9</v>
      </c>
      <c r="AN2752" s="124">
        <f t="shared" si="643"/>
        <v>73.661999999999992</v>
      </c>
      <c r="AO2752" s="86">
        <f t="shared" si="637"/>
        <v>2652</v>
      </c>
      <c r="AP2752" s="85">
        <v>0</v>
      </c>
      <c r="AQ2752" s="85">
        <v>36.831000000000003</v>
      </c>
      <c r="AR2752" s="85">
        <f t="shared" si="638"/>
        <v>0</v>
      </c>
      <c r="AS2752" s="86">
        <f t="shared" si="640"/>
        <v>4900</v>
      </c>
      <c r="AT2752" s="170">
        <f t="shared" si="641"/>
        <v>0</v>
      </c>
      <c r="AU2752" s="86">
        <v>4900</v>
      </c>
      <c r="AV2752" s="170">
        <f t="shared" si="639"/>
        <v>0</v>
      </c>
    </row>
    <row r="2753" spans="1:48" s="73" customFormat="1" x14ac:dyDescent="0.2">
      <c r="A2753" s="10" t="s">
        <v>555</v>
      </c>
      <c r="B2753" s="14" t="s">
        <v>36</v>
      </c>
      <c r="C2753" s="14" t="s">
        <v>37</v>
      </c>
      <c r="D2753" s="14" t="s">
        <v>7374</v>
      </c>
      <c r="E2753" s="58">
        <v>231088</v>
      </c>
      <c r="F2753" s="15" t="s">
        <v>7375</v>
      </c>
      <c r="G2753" s="15" t="s">
        <v>6696</v>
      </c>
      <c r="H2753" s="16">
        <v>100012150</v>
      </c>
      <c r="I2753" s="62">
        <v>710166567</v>
      </c>
      <c r="J2753" s="13">
        <v>710166567</v>
      </c>
      <c r="K2753" s="15" t="s">
        <v>48</v>
      </c>
      <c r="L2753" s="12" t="s">
        <v>555</v>
      </c>
      <c r="M2753" s="15" t="s">
        <v>7190</v>
      </c>
      <c r="N2753" s="49">
        <v>5902</v>
      </c>
      <c r="O2753" s="15" t="s">
        <v>7376</v>
      </c>
      <c r="P2753" s="15" t="s">
        <v>7377</v>
      </c>
      <c r="Q2753" s="48">
        <v>524069</v>
      </c>
      <c r="R2753" s="11" t="s">
        <v>45</v>
      </c>
      <c r="S2753" s="120">
        <v>1124</v>
      </c>
      <c r="T2753" s="85">
        <v>107.03</v>
      </c>
      <c r="U2753" s="86">
        <v>2</v>
      </c>
      <c r="V2753" s="123">
        <v>46.825625000000002</v>
      </c>
      <c r="W2753" s="85">
        <f t="shared" si="644"/>
        <v>749</v>
      </c>
      <c r="X2753" s="86">
        <v>0</v>
      </c>
      <c r="Y2753" s="85">
        <v>16.054500000000001</v>
      </c>
      <c r="Z2753" s="86">
        <f t="shared" si="645"/>
        <v>0</v>
      </c>
      <c r="AA2753" s="86">
        <f t="shared" si="632"/>
        <v>749</v>
      </c>
      <c r="AB2753" s="85">
        <v>122.77</v>
      </c>
      <c r="AC2753" s="85">
        <v>2</v>
      </c>
      <c r="AD2753" s="124">
        <f t="shared" si="642"/>
        <v>73.661999999999992</v>
      </c>
      <c r="AE2753" s="86">
        <f t="shared" si="633"/>
        <v>589</v>
      </c>
      <c r="AF2753" s="85">
        <v>0</v>
      </c>
      <c r="AG2753" s="85">
        <v>36.831000000000003</v>
      </c>
      <c r="AH2753" s="85">
        <f t="shared" si="634"/>
        <v>0</v>
      </c>
      <c r="AI2753" s="86">
        <f t="shared" si="635"/>
        <v>1338</v>
      </c>
      <c r="AJ2753" s="86">
        <f t="shared" si="636"/>
        <v>214</v>
      </c>
      <c r="AK2753" s="122"/>
      <c r="AL2753" s="85">
        <v>122.77</v>
      </c>
      <c r="AM2753" s="85">
        <v>2</v>
      </c>
      <c r="AN2753" s="124">
        <f t="shared" si="643"/>
        <v>73.661999999999992</v>
      </c>
      <c r="AO2753" s="86">
        <f t="shared" si="637"/>
        <v>589</v>
      </c>
      <c r="AP2753" s="85">
        <v>0</v>
      </c>
      <c r="AQ2753" s="85">
        <v>36.831000000000003</v>
      </c>
      <c r="AR2753" s="85">
        <f t="shared" si="638"/>
        <v>0</v>
      </c>
      <c r="AS2753" s="86">
        <f t="shared" si="640"/>
        <v>1338</v>
      </c>
      <c r="AT2753" s="170">
        <f t="shared" si="641"/>
        <v>0</v>
      </c>
      <c r="AU2753" s="86">
        <v>1338</v>
      </c>
      <c r="AV2753" s="170">
        <f t="shared" si="639"/>
        <v>0</v>
      </c>
    </row>
    <row r="2754" spans="1:48" s="73" customFormat="1" x14ac:dyDescent="0.2">
      <c r="A2754" s="10" t="s">
        <v>555</v>
      </c>
      <c r="B2754" s="14" t="s">
        <v>36</v>
      </c>
      <c r="C2754" s="14" t="s">
        <v>37</v>
      </c>
      <c r="D2754" s="14" t="s">
        <v>7402</v>
      </c>
      <c r="E2754" s="58">
        <v>327646</v>
      </c>
      <c r="F2754" s="15" t="s">
        <v>7403</v>
      </c>
      <c r="G2754" s="15" t="s">
        <v>6696</v>
      </c>
      <c r="H2754" s="16">
        <v>100013008</v>
      </c>
      <c r="I2754" s="62">
        <v>710122869</v>
      </c>
      <c r="J2754" s="13">
        <v>710122869</v>
      </c>
      <c r="K2754" s="15" t="s">
        <v>48</v>
      </c>
      <c r="L2754" s="12" t="s">
        <v>555</v>
      </c>
      <c r="M2754" s="15" t="s">
        <v>6697</v>
      </c>
      <c r="N2754" s="49">
        <v>8001</v>
      </c>
      <c r="O2754" s="15" t="s">
        <v>7404</v>
      </c>
      <c r="P2754" s="15" t="s">
        <v>7411</v>
      </c>
      <c r="Q2754" s="48">
        <v>524140</v>
      </c>
      <c r="R2754" s="11" t="s">
        <v>45</v>
      </c>
      <c r="S2754" s="120">
        <v>16295</v>
      </c>
      <c r="T2754" s="85">
        <v>107.03</v>
      </c>
      <c r="U2754" s="86">
        <v>29</v>
      </c>
      <c r="V2754" s="123">
        <v>46.825625000000002</v>
      </c>
      <c r="W2754" s="85">
        <f t="shared" si="644"/>
        <v>10864</v>
      </c>
      <c r="X2754" s="86">
        <v>0</v>
      </c>
      <c r="Y2754" s="85">
        <v>16.054500000000001</v>
      </c>
      <c r="Z2754" s="86">
        <f t="shared" si="645"/>
        <v>0</v>
      </c>
      <c r="AA2754" s="86">
        <f t="shared" si="632"/>
        <v>10864</v>
      </c>
      <c r="AB2754" s="85">
        <v>122.77</v>
      </c>
      <c r="AC2754" s="85">
        <v>20</v>
      </c>
      <c r="AD2754" s="124">
        <f t="shared" si="642"/>
        <v>73.661999999999992</v>
      </c>
      <c r="AE2754" s="86">
        <f t="shared" si="633"/>
        <v>5893</v>
      </c>
      <c r="AF2754" s="85">
        <v>0</v>
      </c>
      <c r="AG2754" s="85">
        <v>36.831000000000003</v>
      </c>
      <c r="AH2754" s="85">
        <f t="shared" si="634"/>
        <v>0</v>
      </c>
      <c r="AI2754" s="86">
        <f t="shared" si="635"/>
        <v>16757</v>
      </c>
      <c r="AJ2754" s="86">
        <f t="shared" si="636"/>
        <v>462</v>
      </c>
      <c r="AK2754" s="122"/>
      <c r="AL2754" s="85">
        <v>122.77</v>
      </c>
      <c r="AM2754" s="85">
        <v>20</v>
      </c>
      <c r="AN2754" s="124">
        <f t="shared" si="643"/>
        <v>73.661999999999992</v>
      </c>
      <c r="AO2754" s="86">
        <f t="shared" si="637"/>
        <v>5893</v>
      </c>
      <c r="AP2754" s="85">
        <v>0</v>
      </c>
      <c r="AQ2754" s="85">
        <v>36.831000000000003</v>
      </c>
      <c r="AR2754" s="85">
        <f t="shared" si="638"/>
        <v>0</v>
      </c>
      <c r="AS2754" s="86">
        <f t="shared" si="640"/>
        <v>16757</v>
      </c>
      <c r="AT2754" s="170">
        <f t="shared" si="641"/>
        <v>0</v>
      </c>
      <c r="AU2754" s="86">
        <v>16757</v>
      </c>
      <c r="AV2754" s="170">
        <f t="shared" si="639"/>
        <v>0</v>
      </c>
    </row>
    <row r="2755" spans="1:48" s="73" customFormat="1" x14ac:dyDescent="0.2">
      <c r="A2755" s="10" t="s">
        <v>555</v>
      </c>
      <c r="B2755" s="14" t="s">
        <v>36</v>
      </c>
      <c r="C2755" s="14" t="s">
        <v>37</v>
      </c>
      <c r="D2755" s="14" t="s">
        <v>7378</v>
      </c>
      <c r="E2755" s="58">
        <v>326721</v>
      </c>
      <c r="F2755" s="15" t="s">
        <v>7379</v>
      </c>
      <c r="G2755" s="15" t="s">
        <v>6696</v>
      </c>
      <c r="H2755" s="16">
        <v>100012151</v>
      </c>
      <c r="I2755" s="62">
        <v>37879804</v>
      </c>
      <c r="J2755" s="13">
        <v>37879804</v>
      </c>
      <c r="K2755" s="15" t="s">
        <v>48</v>
      </c>
      <c r="L2755" s="12" t="s">
        <v>555</v>
      </c>
      <c r="M2755" s="15" t="s">
        <v>7190</v>
      </c>
      <c r="N2755" s="49">
        <v>5972</v>
      </c>
      <c r="O2755" s="15" t="s">
        <v>7380</v>
      </c>
      <c r="P2755" s="15" t="s">
        <v>7381</v>
      </c>
      <c r="Q2755" s="48">
        <v>524077</v>
      </c>
      <c r="R2755" s="11" t="s">
        <v>86</v>
      </c>
      <c r="S2755" s="120">
        <v>17612</v>
      </c>
      <c r="T2755" s="85">
        <v>107.03</v>
      </c>
      <c r="U2755" s="86">
        <v>31</v>
      </c>
      <c r="V2755" s="123">
        <v>46.825625000000002</v>
      </c>
      <c r="W2755" s="85">
        <f t="shared" si="644"/>
        <v>11613</v>
      </c>
      <c r="X2755" s="86">
        <v>1</v>
      </c>
      <c r="Y2755" s="85">
        <v>16.054500000000001</v>
      </c>
      <c r="Z2755" s="86">
        <f t="shared" si="645"/>
        <v>128</v>
      </c>
      <c r="AA2755" s="86">
        <f t="shared" si="632"/>
        <v>11741</v>
      </c>
      <c r="AB2755" s="85">
        <v>122.77</v>
      </c>
      <c r="AC2755" s="85">
        <v>30</v>
      </c>
      <c r="AD2755" s="124">
        <f t="shared" si="642"/>
        <v>73.661999999999992</v>
      </c>
      <c r="AE2755" s="86">
        <f t="shared" si="633"/>
        <v>8839</v>
      </c>
      <c r="AF2755" s="85">
        <v>0</v>
      </c>
      <c r="AG2755" s="85">
        <v>36.831000000000003</v>
      </c>
      <c r="AH2755" s="85">
        <f t="shared" si="634"/>
        <v>0</v>
      </c>
      <c r="AI2755" s="86">
        <f t="shared" si="635"/>
        <v>20580</v>
      </c>
      <c r="AJ2755" s="86">
        <f t="shared" si="636"/>
        <v>2968</v>
      </c>
      <c r="AK2755" s="122"/>
      <c r="AL2755" s="85">
        <v>122.77</v>
      </c>
      <c r="AM2755" s="85">
        <v>30</v>
      </c>
      <c r="AN2755" s="124">
        <f t="shared" si="643"/>
        <v>73.661999999999992</v>
      </c>
      <c r="AO2755" s="86">
        <f t="shared" si="637"/>
        <v>8839</v>
      </c>
      <c r="AP2755" s="85">
        <v>0</v>
      </c>
      <c r="AQ2755" s="85">
        <v>36.831000000000003</v>
      </c>
      <c r="AR2755" s="85">
        <f t="shared" si="638"/>
        <v>0</v>
      </c>
      <c r="AS2755" s="86">
        <f t="shared" si="640"/>
        <v>20580</v>
      </c>
      <c r="AT2755" s="170">
        <f t="shared" si="641"/>
        <v>0</v>
      </c>
      <c r="AU2755" s="86">
        <v>20580</v>
      </c>
      <c r="AV2755" s="170">
        <f t="shared" si="639"/>
        <v>0</v>
      </c>
    </row>
    <row r="2756" spans="1:48" s="73" customFormat="1" ht="30" x14ac:dyDescent="0.2">
      <c r="A2756" s="10" t="s">
        <v>555</v>
      </c>
      <c r="B2756" s="14" t="s">
        <v>36</v>
      </c>
      <c r="C2756" s="14" t="s">
        <v>37</v>
      </c>
      <c r="D2756" s="14" t="s">
        <v>7839</v>
      </c>
      <c r="E2756" s="58">
        <v>330167</v>
      </c>
      <c r="F2756" s="15" t="s">
        <v>7840</v>
      </c>
      <c r="G2756" s="15" t="s">
        <v>6696</v>
      </c>
      <c r="H2756" s="16">
        <v>100013539</v>
      </c>
      <c r="I2756" s="62">
        <v>37876597</v>
      </c>
      <c r="J2756" s="13">
        <v>37876597</v>
      </c>
      <c r="K2756" s="15" t="s">
        <v>48</v>
      </c>
      <c r="L2756" s="12" t="s">
        <v>555</v>
      </c>
      <c r="M2756" s="15" t="s">
        <v>7841</v>
      </c>
      <c r="N2756" s="49">
        <v>6401</v>
      </c>
      <c r="O2756" s="15" t="s">
        <v>7842</v>
      </c>
      <c r="P2756" s="15" t="s">
        <v>7843</v>
      </c>
      <c r="Q2756" s="48">
        <v>526665</v>
      </c>
      <c r="R2756" s="11" t="s">
        <v>86</v>
      </c>
      <c r="S2756" s="120">
        <v>77736</v>
      </c>
      <c r="T2756" s="85">
        <v>107.03</v>
      </c>
      <c r="U2756" s="86">
        <v>138</v>
      </c>
      <c r="V2756" s="123">
        <v>46.825625000000002</v>
      </c>
      <c r="W2756" s="85">
        <f t="shared" si="644"/>
        <v>51695</v>
      </c>
      <c r="X2756" s="86">
        <v>1</v>
      </c>
      <c r="Y2756" s="85">
        <v>16.054500000000001</v>
      </c>
      <c r="Z2756" s="86">
        <f t="shared" si="645"/>
        <v>128</v>
      </c>
      <c r="AA2756" s="86">
        <f t="shared" si="632"/>
        <v>51823</v>
      </c>
      <c r="AB2756" s="85">
        <v>122.77</v>
      </c>
      <c r="AC2756" s="85">
        <v>130</v>
      </c>
      <c r="AD2756" s="124">
        <f t="shared" si="642"/>
        <v>73.661999999999992</v>
      </c>
      <c r="AE2756" s="86">
        <f t="shared" si="633"/>
        <v>38304</v>
      </c>
      <c r="AF2756" s="85">
        <v>0</v>
      </c>
      <c r="AG2756" s="85">
        <v>36.831000000000003</v>
      </c>
      <c r="AH2756" s="85">
        <f t="shared" si="634"/>
        <v>0</v>
      </c>
      <c r="AI2756" s="86">
        <f t="shared" si="635"/>
        <v>90127</v>
      </c>
      <c r="AJ2756" s="86">
        <f t="shared" si="636"/>
        <v>12391</v>
      </c>
      <c r="AK2756" s="122"/>
      <c r="AL2756" s="85">
        <v>122.77</v>
      </c>
      <c r="AM2756" s="85">
        <v>130</v>
      </c>
      <c r="AN2756" s="124">
        <f t="shared" si="643"/>
        <v>73.661999999999992</v>
      </c>
      <c r="AO2756" s="86">
        <f t="shared" si="637"/>
        <v>38304</v>
      </c>
      <c r="AP2756" s="85">
        <v>0</v>
      </c>
      <c r="AQ2756" s="85">
        <v>36.831000000000003</v>
      </c>
      <c r="AR2756" s="85">
        <f t="shared" si="638"/>
        <v>0</v>
      </c>
      <c r="AS2756" s="86">
        <f t="shared" si="640"/>
        <v>90127</v>
      </c>
      <c r="AT2756" s="170">
        <f t="shared" si="641"/>
        <v>0</v>
      </c>
      <c r="AU2756" s="86">
        <v>90127</v>
      </c>
      <c r="AV2756" s="170">
        <f t="shared" si="639"/>
        <v>0</v>
      </c>
    </row>
    <row r="2757" spans="1:48" s="73" customFormat="1" x14ac:dyDescent="0.2">
      <c r="A2757" s="10" t="s">
        <v>555</v>
      </c>
      <c r="B2757" s="14" t="s">
        <v>36</v>
      </c>
      <c r="C2757" s="14" t="s">
        <v>37</v>
      </c>
      <c r="D2757" s="14" t="s">
        <v>7382</v>
      </c>
      <c r="E2757" s="58">
        <v>326739</v>
      </c>
      <c r="F2757" s="15" t="s">
        <v>7383</v>
      </c>
      <c r="G2757" s="15" t="s">
        <v>6696</v>
      </c>
      <c r="H2757" s="16">
        <v>100012156</v>
      </c>
      <c r="I2757" s="62">
        <v>710028121</v>
      </c>
      <c r="J2757" s="13">
        <v>710028121</v>
      </c>
      <c r="K2757" s="15" t="s">
        <v>48</v>
      </c>
      <c r="L2757" s="12" t="s">
        <v>555</v>
      </c>
      <c r="M2757" s="15" t="s">
        <v>7190</v>
      </c>
      <c r="N2757" s="49">
        <v>5902</v>
      </c>
      <c r="O2757" s="15" t="s">
        <v>7384</v>
      </c>
      <c r="P2757" s="15" t="s">
        <v>7385</v>
      </c>
      <c r="Q2757" s="48">
        <v>524085</v>
      </c>
      <c r="R2757" s="11" t="s">
        <v>45</v>
      </c>
      <c r="S2757" s="120">
        <v>21032</v>
      </c>
      <c r="T2757" s="85">
        <v>107.03</v>
      </c>
      <c r="U2757" s="86">
        <v>34</v>
      </c>
      <c r="V2757" s="123">
        <v>46.825625000000002</v>
      </c>
      <c r="W2757" s="85">
        <f t="shared" si="644"/>
        <v>12737</v>
      </c>
      <c r="X2757" s="86">
        <v>10</v>
      </c>
      <c r="Y2757" s="85">
        <v>16.054500000000001</v>
      </c>
      <c r="Z2757" s="86">
        <f t="shared" si="645"/>
        <v>1284</v>
      </c>
      <c r="AA2757" s="86">
        <f t="shared" ref="AA2757:AA2820" si="646">+Z2757+W2757</f>
        <v>14021</v>
      </c>
      <c r="AB2757" s="85">
        <v>122.77</v>
      </c>
      <c r="AC2757" s="85">
        <v>35</v>
      </c>
      <c r="AD2757" s="124">
        <f t="shared" si="642"/>
        <v>73.661999999999992</v>
      </c>
      <c r="AE2757" s="86">
        <f t="shared" ref="AE2757:AE2820" si="647">ROUND(AC2757*AD2757*4,0)</f>
        <v>10313</v>
      </c>
      <c r="AF2757" s="85">
        <v>10</v>
      </c>
      <c r="AG2757" s="85">
        <v>36.831000000000003</v>
      </c>
      <c r="AH2757" s="85">
        <f t="shared" ref="AH2757:AH2820" si="648">ROUND(AF2757*AG2757*4,0)</f>
        <v>1473</v>
      </c>
      <c r="AI2757" s="86">
        <f t="shared" ref="AI2757:AI2820" si="649">+AA2757+AE2757+AH2757</f>
        <v>25807</v>
      </c>
      <c r="AJ2757" s="86">
        <f t="shared" ref="AJ2757:AJ2820" si="650">+AI2757-S2757</f>
        <v>4775</v>
      </c>
      <c r="AK2757" s="122"/>
      <c r="AL2757" s="85">
        <v>122.77</v>
      </c>
      <c r="AM2757" s="85">
        <v>35</v>
      </c>
      <c r="AN2757" s="124">
        <f t="shared" si="643"/>
        <v>73.661999999999992</v>
      </c>
      <c r="AO2757" s="86">
        <f t="shared" ref="AO2757:AO2820" si="651">ROUND(AM2757*AN2757*4,0)</f>
        <v>10313</v>
      </c>
      <c r="AP2757" s="85">
        <v>10</v>
      </c>
      <c r="AQ2757" s="85">
        <v>36.831000000000003</v>
      </c>
      <c r="AR2757" s="85">
        <f t="shared" ref="AR2757:AR2820" si="652">ROUND(AP2757*AQ2757*4,0)</f>
        <v>1473</v>
      </c>
      <c r="AS2757" s="86">
        <f t="shared" si="640"/>
        <v>25807</v>
      </c>
      <c r="AT2757" s="170">
        <f t="shared" si="641"/>
        <v>0</v>
      </c>
      <c r="AU2757" s="86">
        <v>25807</v>
      </c>
      <c r="AV2757" s="170">
        <f t="shared" ref="AV2757:AV2820" si="653">+AU2757-AS2757</f>
        <v>0</v>
      </c>
    </row>
    <row r="2758" spans="1:48" s="73" customFormat="1" ht="45" x14ac:dyDescent="0.2">
      <c r="A2758" s="10" t="s">
        <v>555</v>
      </c>
      <c r="B2758" s="14" t="s">
        <v>36</v>
      </c>
      <c r="C2758" s="14" t="s">
        <v>37</v>
      </c>
      <c r="D2758" s="14" t="s">
        <v>7386</v>
      </c>
      <c r="E2758" s="58">
        <v>326747</v>
      </c>
      <c r="F2758" s="15" t="s">
        <v>7387</v>
      </c>
      <c r="G2758" s="15" t="s">
        <v>6696</v>
      </c>
      <c r="H2758" s="16">
        <v>100012571</v>
      </c>
      <c r="I2758" s="62">
        <v>710028130</v>
      </c>
      <c r="J2758" s="13">
        <v>37876481</v>
      </c>
      <c r="K2758" s="15" t="s">
        <v>105</v>
      </c>
      <c r="L2758" s="12" t="s">
        <v>555</v>
      </c>
      <c r="M2758" s="15" t="s">
        <v>7169</v>
      </c>
      <c r="N2758" s="49">
        <v>5914</v>
      </c>
      <c r="O2758" s="15" t="s">
        <v>7388</v>
      </c>
      <c r="P2758" s="15" t="s">
        <v>7389</v>
      </c>
      <c r="Q2758" s="48">
        <v>524093</v>
      </c>
      <c r="R2758" s="11" t="s">
        <v>45</v>
      </c>
      <c r="S2758" s="120">
        <v>16680</v>
      </c>
      <c r="T2758" s="85">
        <v>107.03</v>
      </c>
      <c r="U2758" s="86">
        <v>29</v>
      </c>
      <c r="V2758" s="123">
        <v>46.825625000000002</v>
      </c>
      <c r="W2758" s="85">
        <f t="shared" si="644"/>
        <v>10864</v>
      </c>
      <c r="X2758" s="86">
        <v>2</v>
      </c>
      <c r="Y2758" s="85">
        <v>16.054500000000001</v>
      </c>
      <c r="Z2758" s="86">
        <f t="shared" si="645"/>
        <v>257</v>
      </c>
      <c r="AA2758" s="86">
        <f t="shared" si="646"/>
        <v>11121</v>
      </c>
      <c r="AB2758" s="85">
        <v>122.77</v>
      </c>
      <c r="AC2758" s="85">
        <v>19</v>
      </c>
      <c r="AD2758" s="124">
        <f t="shared" si="642"/>
        <v>73.661999999999992</v>
      </c>
      <c r="AE2758" s="86">
        <f t="shared" si="647"/>
        <v>5598</v>
      </c>
      <c r="AF2758" s="85">
        <v>7</v>
      </c>
      <c r="AG2758" s="85">
        <v>36.831000000000003</v>
      </c>
      <c r="AH2758" s="85">
        <f t="shared" si="648"/>
        <v>1031</v>
      </c>
      <c r="AI2758" s="86">
        <f t="shared" si="649"/>
        <v>17750</v>
      </c>
      <c r="AJ2758" s="86">
        <f t="shared" si="650"/>
        <v>1070</v>
      </c>
      <c r="AK2758" s="122"/>
      <c r="AL2758" s="85">
        <v>122.77</v>
      </c>
      <c r="AM2758" s="85">
        <v>19</v>
      </c>
      <c r="AN2758" s="124">
        <f t="shared" si="643"/>
        <v>73.661999999999992</v>
      </c>
      <c r="AO2758" s="86">
        <f t="shared" si="651"/>
        <v>5598</v>
      </c>
      <c r="AP2758" s="85">
        <v>7</v>
      </c>
      <c r="AQ2758" s="85">
        <v>36.831000000000003</v>
      </c>
      <c r="AR2758" s="85">
        <f t="shared" si="652"/>
        <v>1031</v>
      </c>
      <c r="AS2758" s="86">
        <f t="shared" ref="AS2758:AS2821" si="654">+AR2758+AO2758+AA2758</f>
        <v>17750</v>
      </c>
      <c r="AT2758" s="170">
        <f t="shared" ref="AT2758:AT2821" si="655">+AS2758-AI2758</f>
        <v>0</v>
      </c>
      <c r="AU2758" s="86">
        <v>17750</v>
      </c>
      <c r="AV2758" s="170">
        <f t="shared" si="653"/>
        <v>0</v>
      </c>
    </row>
    <row r="2759" spans="1:48" s="73" customFormat="1" x14ac:dyDescent="0.2">
      <c r="A2759" s="10" t="s">
        <v>555</v>
      </c>
      <c r="B2759" s="14" t="s">
        <v>36</v>
      </c>
      <c r="C2759" s="14" t="s">
        <v>37</v>
      </c>
      <c r="D2759" s="14" t="s">
        <v>8062</v>
      </c>
      <c r="E2759" s="58">
        <v>331210</v>
      </c>
      <c r="F2759" s="15" t="s">
        <v>8063</v>
      </c>
      <c r="G2759" s="15" t="s">
        <v>6696</v>
      </c>
      <c r="H2759" s="16">
        <v>100013665</v>
      </c>
      <c r="I2759" s="62">
        <v>710032358</v>
      </c>
      <c r="J2759" s="13">
        <v>710032358</v>
      </c>
      <c r="K2759" s="15" t="s">
        <v>48</v>
      </c>
      <c r="L2759" s="12" t="s">
        <v>555</v>
      </c>
      <c r="M2759" s="15" t="s">
        <v>7959</v>
      </c>
      <c r="N2759" s="49">
        <v>9032</v>
      </c>
      <c r="O2759" s="15" t="s">
        <v>8064</v>
      </c>
      <c r="P2759" s="15" t="s">
        <v>8065</v>
      </c>
      <c r="Q2759" s="48">
        <v>528048</v>
      </c>
      <c r="R2759" s="11" t="s">
        <v>45</v>
      </c>
      <c r="S2759" s="120">
        <v>5057</v>
      </c>
      <c r="T2759" s="85">
        <v>107.03</v>
      </c>
      <c r="U2759" s="86">
        <v>9</v>
      </c>
      <c r="V2759" s="123">
        <v>46.825625000000002</v>
      </c>
      <c r="W2759" s="85">
        <f t="shared" si="644"/>
        <v>3371</v>
      </c>
      <c r="X2759" s="86">
        <v>0</v>
      </c>
      <c r="Y2759" s="85">
        <v>16.054500000000001</v>
      </c>
      <c r="Z2759" s="86">
        <f t="shared" si="645"/>
        <v>0</v>
      </c>
      <c r="AA2759" s="86">
        <f t="shared" si="646"/>
        <v>3371</v>
      </c>
      <c r="AB2759" s="85">
        <v>122.77</v>
      </c>
      <c r="AC2759" s="85">
        <v>12</v>
      </c>
      <c r="AD2759" s="124">
        <f t="shared" si="642"/>
        <v>73.661999999999992</v>
      </c>
      <c r="AE2759" s="86">
        <f t="shared" si="647"/>
        <v>3536</v>
      </c>
      <c r="AF2759" s="85">
        <v>0</v>
      </c>
      <c r="AG2759" s="85">
        <v>36.831000000000003</v>
      </c>
      <c r="AH2759" s="85">
        <f t="shared" si="648"/>
        <v>0</v>
      </c>
      <c r="AI2759" s="86">
        <f t="shared" si="649"/>
        <v>6907</v>
      </c>
      <c r="AJ2759" s="86">
        <f t="shared" si="650"/>
        <v>1850</v>
      </c>
      <c r="AK2759" s="122"/>
      <c r="AL2759" s="85">
        <v>122.77</v>
      </c>
      <c r="AM2759" s="85">
        <v>12</v>
      </c>
      <c r="AN2759" s="124">
        <f t="shared" si="643"/>
        <v>73.661999999999992</v>
      </c>
      <c r="AO2759" s="86">
        <f t="shared" si="651"/>
        <v>3536</v>
      </c>
      <c r="AP2759" s="85">
        <v>0</v>
      </c>
      <c r="AQ2759" s="85">
        <v>36.831000000000003</v>
      </c>
      <c r="AR2759" s="85">
        <f t="shared" si="652"/>
        <v>0</v>
      </c>
      <c r="AS2759" s="86">
        <f t="shared" si="654"/>
        <v>6907</v>
      </c>
      <c r="AT2759" s="170">
        <f t="shared" si="655"/>
        <v>0</v>
      </c>
      <c r="AU2759" s="86">
        <v>6907</v>
      </c>
      <c r="AV2759" s="170">
        <f t="shared" si="653"/>
        <v>0</v>
      </c>
    </row>
    <row r="2760" spans="1:48" s="73" customFormat="1" x14ac:dyDescent="0.2">
      <c r="A2760" s="10" t="s">
        <v>555</v>
      </c>
      <c r="B2760" s="14" t="s">
        <v>36</v>
      </c>
      <c r="C2760" s="14" t="s">
        <v>37</v>
      </c>
      <c r="D2760" s="14" t="s">
        <v>8202</v>
      </c>
      <c r="E2760" s="58">
        <v>332941</v>
      </c>
      <c r="F2760" s="15" t="s">
        <v>8203</v>
      </c>
      <c r="G2760" s="15" t="s">
        <v>6696</v>
      </c>
      <c r="H2760" s="16">
        <v>100011961</v>
      </c>
      <c r="I2760" s="62">
        <v>710034172</v>
      </c>
      <c r="J2760" s="13">
        <v>710034172</v>
      </c>
      <c r="K2760" s="15" t="s">
        <v>48</v>
      </c>
      <c r="L2760" s="12" t="s">
        <v>555</v>
      </c>
      <c r="M2760" s="15" t="s">
        <v>6968</v>
      </c>
      <c r="N2760" s="49">
        <v>9407</v>
      </c>
      <c r="O2760" s="15" t="s">
        <v>8204</v>
      </c>
      <c r="P2760" s="15" t="s">
        <v>8205</v>
      </c>
      <c r="Q2760" s="48">
        <v>529249</v>
      </c>
      <c r="R2760" s="11" t="s">
        <v>45</v>
      </c>
      <c r="S2760" s="120">
        <v>3933</v>
      </c>
      <c r="T2760" s="85">
        <v>107.03</v>
      </c>
      <c r="U2760" s="86">
        <v>7</v>
      </c>
      <c r="V2760" s="123">
        <v>46.825625000000002</v>
      </c>
      <c r="W2760" s="85">
        <f t="shared" si="644"/>
        <v>2622</v>
      </c>
      <c r="X2760" s="86">
        <v>0</v>
      </c>
      <c r="Y2760" s="85">
        <v>16.054500000000001</v>
      </c>
      <c r="Z2760" s="86">
        <f t="shared" si="645"/>
        <v>0</v>
      </c>
      <c r="AA2760" s="86">
        <f t="shared" si="646"/>
        <v>2622</v>
      </c>
      <c r="AB2760" s="85">
        <v>122.77</v>
      </c>
      <c r="AC2760" s="85">
        <v>1</v>
      </c>
      <c r="AD2760" s="124">
        <f t="shared" si="642"/>
        <v>73.661999999999992</v>
      </c>
      <c r="AE2760" s="86">
        <f t="shared" si="647"/>
        <v>295</v>
      </c>
      <c r="AF2760" s="85">
        <v>0</v>
      </c>
      <c r="AG2760" s="85">
        <v>36.831000000000003</v>
      </c>
      <c r="AH2760" s="85">
        <f t="shared" si="648"/>
        <v>0</v>
      </c>
      <c r="AI2760" s="86">
        <f t="shared" si="649"/>
        <v>2917</v>
      </c>
      <c r="AJ2760" s="86">
        <f t="shared" si="650"/>
        <v>-1016</v>
      </c>
      <c r="AK2760" s="122"/>
      <c r="AL2760" s="85">
        <v>122.77</v>
      </c>
      <c r="AM2760" s="85">
        <v>1</v>
      </c>
      <c r="AN2760" s="124">
        <f t="shared" si="643"/>
        <v>73.661999999999992</v>
      </c>
      <c r="AO2760" s="86">
        <f t="shared" si="651"/>
        <v>295</v>
      </c>
      <c r="AP2760" s="85">
        <v>0</v>
      </c>
      <c r="AQ2760" s="85">
        <v>36.831000000000003</v>
      </c>
      <c r="AR2760" s="85">
        <f t="shared" si="652"/>
        <v>0</v>
      </c>
      <c r="AS2760" s="86">
        <f t="shared" si="654"/>
        <v>2917</v>
      </c>
      <c r="AT2760" s="170">
        <f t="shared" si="655"/>
        <v>0</v>
      </c>
      <c r="AU2760" s="86">
        <v>2917</v>
      </c>
      <c r="AV2760" s="170">
        <f t="shared" si="653"/>
        <v>0</v>
      </c>
    </row>
    <row r="2761" spans="1:48" s="73" customFormat="1" ht="30" x14ac:dyDescent="0.2">
      <c r="A2761" s="10" t="s">
        <v>555</v>
      </c>
      <c r="B2761" s="14" t="s">
        <v>36</v>
      </c>
      <c r="C2761" s="14" t="s">
        <v>37</v>
      </c>
      <c r="D2761" s="14" t="s">
        <v>7787</v>
      </c>
      <c r="E2761" s="58">
        <v>328006</v>
      </c>
      <c r="F2761" s="15" t="s">
        <v>7788</v>
      </c>
      <c r="G2761" s="15" t="s">
        <v>6696</v>
      </c>
      <c r="H2761" s="16">
        <v>100013087</v>
      </c>
      <c r="I2761" s="62">
        <v>710029454</v>
      </c>
      <c r="J2761" s="13">
        <v>710029454</v>
      </c>
      <c r="K2761" s="15" t="s">
        <v>48</v>
      </c>
      <c r="L2761" s="12" t="s">
        <v>555</v>
      </c>
      <c r="M2761" s="15" t="s">
        <v>6697</v>
      </c>
      <c r="N2761" s="49">
        <v>8006</v>
      </c>
      <c r="O2761" s="15" t="s">
        <v>7789</v>
      </c>
      <c r="P2761" s="15" t="s">
        <v>7790</v>
      </c>
      <c r="Q2761" s="48">
        <v>525430</v>
      </c>
      <c r="R2761" s="11" t="s">
        <v>45</v>
      </c>
      <c r="S2761" s="120">
        <v>7867</v>
      </c>
      <c r="T2761" s="85">
        <v>107.03</v>
      </c>
      <c r="U2761" s="86">
        <v>14</v>
      </c>
      <c r="V2761" s="123">
        <v>46.825625000000002</v>
      </c>
      <c r="W2761" s="85">
        <f t="shared" si="644"/>
        <v>5244</v>
      </c>
      <c r="X2761" s="86">
        <v>0</v>
      </c>
      <c r="Y2761" s="85">
        <v>16.054500000000001</v>
      </c>
      <c r="Z2761" s="86">
        <f t="shared" si="645"/>
        <v>0</v>
      </c>
      <c r="AA2761" s="86">
        <f t="shared" si="646"/>
        <v>5244</v>
      </c>
      <c r="AB2761" s="85">
        <v>122.77</v>
      </c>
      <c r="AC2761" s="85">
        <v>12</v>
      </c>
      <c r="AD2761" s="124">
        <f t="shared" si="642"/>
        <v>73.661999999999992</v>
      </c>
      <c r="AE2761" s="86">
        <f t="shared" si="647"/>
        <v>3536</v>
      </c>
      <c r="AF2761" s="85">
        <v>0</v>
      </c>
      <c r="AG2761" s="85">
        <v>36.831000000000003</v>
      </c>
      <c r="AH2761" s="85">
        <f t="shared" si="648"/>
        <v>0</v>
      </c>
      <c r="AI2761" s="86">
        <f t="shared" si="649"/>
        <v>8780</v>
      </c>
      <c r="AJ2761" s="86">
        <f t="shared" si="650"/>
        <v>913</v>
      </c>
      <c r="AK2761" s="122"/>
      <c r="AL2761" s="85">
        <v>122.77</v>
      </c>
      <c r="AM2761" s="85">
        <v>12</v>
      </c>
      <c r="AN2761" s="124">
        <f t="shared" si="643"/>
        <v>73.661999999999992</v>
      </c>
      <c r="AO2761" s="86">
        <f t="shared" si="651"/>
        <v>3536</v>
      </c>
      <c r="AP2761" s="85">
        <v>0</v>
      </c>
      <c r="AQ2761" s="85">
        <v>36.831000000000003</v>
      </c>
      <c r="AR2761" s="85">
        <f t="shared" si="652"/>
        <v>0</v>
      </c>
      <c r="AS2761" s="86">
        <f t="shared" si="654"/>
        <v>8780</v>
      </c>
      <c r="AT2761" s="170">
        <f t="shared" si="655"/>
        <v>0</v>
      </c>
      <c r="AU2761" s="86">
        <v>8780</v>
      </c>
      <c r="AV2761" s="170">
        <f t="shared" si="653"/>
        <v>0</v>
      </c>
    </row>
    <row r="2762" spans="1:48" s="73" customFormat="1" x14ac:dyDescent="0.2">
      <c r="A2762" s="10" t="s">
        <v>555</v>
      </c>
      <c r="B2762" s="14" t="s">
        <v>36</v>
      </c>
      <c r="C2762" s="14" t="s">
        <v>37</v>
      </c>
      <c r="D2762" s="14" t="s">
        <v>6942</v>
      </c>
      <c r="E2762" s="58">
        <v>322717</v>
      </c>
      <c r="F2762" s="15" t="s">
        <v>6943</v>
      </c>
      <c r="G2762" s="15" t="s">
        <v>6696</v>
      </c>
      <c r="H2762" s="16">
        <v>100011716</v>
      </c>
      <c r="I2762" s="62">
        <v>710023782</v>
      </c>
      <c r="J2762" s="13">
        <v>710023782</v>
      </c>
      <c r="K2762" s="15" t="s">
        <v>48</v>
      </c>
      <c r="L2762" s="12" t="s">
        <v>555</v>
      </c>
      <c r="M2762" s="15" t="s">
        <v>556</v>
      </c>
      <c r="N2762" s="49">
        <v>8621</v>
      </c>
      <c r="O2762" s="15" t="s">
        <v>6944</v>
      </c>
      <c r="P2762" s="15" t="s">
        <v>6945</v>
      </c>
      <c r="Q2762" s="48">
        <v>519928</v>
      </c>
      <c r="R2762" s="11" t="s">
        <v>45</v>
      </c>
      <c r="S2762" s="120">
        <v>1124</v>
      </c>
      <c r="T2762" s="85">
        <v>107.03</v>
      </c>
      <c r="U2762" s="86">
        <v>2</v>
      </c>
      <c r="V2762" s="123">
        <v>46.825625000000002</v>
      </c>
      <c r="W2762" s="85">
        <f t="shared" si="644"/>
        <v>749</v>
      </c>
      <c r="X2762" s="86">
        <v>0</v>
      </c>
      <c r="Y2762" s="85">
        <v>16.054500000000001</v>
      </c>
      <c r="Z2762" s="86">
        <f t="shared" si="645"/>
        <v>0</v>
      </c>
      <c r="AA2762" s="86">
        <f t="shared" si="646"/>
        <v>749</v>
      </c>
      <c r="AB2762" s="85">
        <v>122.77</v>
      </c>
      <c r="AC2762" s="85">
        <v>4</v>
      </c>
      <c r="AD2762" s="124">
        <f t="shared" si="642"/>
        <v>73.661999999999992</v>
      </c>
      <c r="AE2762" s="86">
        <f t="shared" si="647"/>
        <v>1179</v>
      </c>
      <c r="AF2762" s="85">
        <v>0</v>
      </c>
      <c r="AG2762" s="85">
        <v>36.831000000000003</v>
      </c>
      <c r="AH2762" s="85">
        <f t="shared" si="648"/>
        <v>0</v>
      </c>
      <c r="AI2762" s="86">
        <f t="shared" si="649"/>
        <v>1928</v>
      </c>
      <c r="AJ2762" s="86">
        <f t="shared" si="650"/>
        <v>804</v>
      </c>
      <c r="AK2762" s="122"/>
      <c r="AL2762" s="85">
        <v>122.77</v>
      </c>
      <c r="AM2762" s="85">
        <v>4</v>
      </c>
      <c r="AN2762" s="124">
        <f t="shared" si="643"/>
        <v>73.661999999999992</v>
      </c>
      <c r="AO2762" s="86">
        <f t="shared" si="651"/>
        <v>1179</v>
      </c>
      <c r="AP2762" s="85">
        <v>0</v>
      </c>
      <c r="AQ2762" s="85">
        <v>36.831000000000003</v>
      </c>
      <c r="AR2762" s="85">
        <f t="shared" si="652"/>
        <v>0</v>
      </c>
      <c r="AS2762" s="86">
        <f t="shared" si="654"/>
        <v>1928</v>
      </c>
      <c r="AT2762" s="170">
        <f t="shared" si="655"/>
        <v>0</v>
      </c>
      <c r="AU2762" s="86">
        <v>1928</v>
      </c>
      <c r="AV2762" s="170">
        <f t="shared" si="653"/>
        <v>0</v>
      </c>
    </row>
    <row r="2763" spans="1:48" s="73" customFormat="1" x14ac:dyDescent="0.2">
      <c r="A2763" s="10" t="s">
        <v>555</v>
      </c>
      <c r="B2763" s="14" t="s">
        <v>36</v>
      </c>
      <c r="C2763" s="14" t="s">
        <v>37</v>
      </c>
      <c r="D2763" s="14" t="s">
        <v>8344</v>
      </c>
      <c r="E2763" s="58">
        <v>326585</v>
      </c>
      <c r="F2763" s="15" t="s">
        <v>8345</v>
      </c>
      <c r="G2763" s="15" t="s">
        <v>6696</v>
      </c>
      <c r="H2763" s="16">
        <v>100012600</v>
      </c>
      <c r="I2763" s="62">
        <v>710028148</v>
      </c>
      <c r="J2763" s="13">
        <v>710028148</v>
      </c>
      <c r="K2763" s="15" t="s">
        <v>48</v>
      </c>
      <c r="L2763" s="12" t="s">
        <v>555</v>
      </c>
      <c r="M2763" s="15" t="s">
        <v>7169</v>
      </c>
      <c r="N2763" s="49">
        <v>5984</v>
      </c>
      <c r="O2763" s="15" t="s">
        <v>8346</v>
      </c>
      <c r="P2763" s="15" t="s">
        <v>8348</v>
      </c>
      <c r="Q2763" s="48">
        <v>560103</v>
      </c>
      <c r="R2763" s="11" t="s">
        <v>45</v>
      </c>
      <c r="S2763" s="120">
        <v>5057</v>
      </c>
      <c r="T2763" s="85">
        <v>107.03</v>
      </c>
      <c r="U2763" s="86">
        <v>9</v>
      </c>
      <c r="V2763" s="123">
        <v>46.825625000000002</v>
      </c>
      <c r="W2763" s="85">
        <f t="shared" si="644"/>
        <v>3371</v>
      </c>
      <c r="X2763" s="86">
        <v>0</v>
      </c>
      <c r="Y2763" s="85">
        <v>16.054500000000001</v>
      </c>
      <c r="Z2763" s="86">
        <f t="shared" si="645"/>
        <v>0</v>
      </c>
      <c r="AA2763" s="86">
        <f t="shared" si="646"/>
        <v>3371</v>
      </c>
      <c r="AB2763" s="85">
        <v>122.77</v>
      </c>
      <c r="AC2763" s="85">
        <v>8</v>
      </c>
      <c r="AD2763" s="124">
        <f t="shared" si="642"/>
        <v>73.661999999999992</v>
      </c>
      <c r="AE2763" s="86">
        <f t="shared" si="647"/>
        <v>2357</v>
      </c>
      <c r="AF2763" s="85">
        <v>0</v>
      </c>
      <c r="AG2763" s="85">
        <v>36.831000000000003</v>
      </c>
      <c r="AH2763" s="85">
        <f t="shared" si="648"/>
        <v>0</v>
      </c>
      <c r="AI2763" s="86">
        <f t="shared" si="649"/>
        <v>5728</v>
      </c>
      <c r="AJ2763" s="86">
        <f t="shared" si="650"/>
        <v>671</v>
      </c>
      <c r="AK2763" s="122"/>
      <c r="AL2763" s="85">
        <v>122.77</v>
      </c>
      <c r="AM2763" s="85">
        <v>8</v>
      </c>
      <c r="AN2763" s="124">
        <f t="shared" si="643"/>
        <v>73.661999999999992</v>
      </c>
      <c r="AO2763" s="86">
        <f t="shared" si="651"/>
        <v>2357</v>
      </c>
      <c r="AP2763" s="85">
        <v>0</v>
      </c>
      <c r="AQ2763" s="85">
        <v>36.831000000000003</v>
      </c>
      <c r="AR2763" s="85">
        <f t="shared" si="652"/>
        <v>0</v>
      </c>
      <c r="AS2763" s="86">
        <f t="shared" si="654"/>
        <v>5728</v>
      </c>
      <c r="AT2763" s="170">
        <f t="shared" si="655"/>
        <v>0</v>
      </c>
      <c r="AU2763" s="86">
        <v>5728</v>
      </c>
      <c r="AV2763" s="170">
        <f t="shared" si="653"/>
        <v>0</v>
      </c>
    </row>
    <row r="2764" spans="1:48" s="73" customFormat="1" ht="30" x14ac:dyDescent="0.2">
      <c r="A2764" s="52" t="s">
        <v>555</v>
      </c>
      <c r="B2764" s="52" t="s">
        <v>36</v>
      </c>
      <c r="C2764" s="52" t="s">
        <v>37</v>
      </c>
      <c r="D2764" s="52" t="s">
        <v>7946</v>
      </c>
      <c r="E2764" s="67">
        <v>330264</v>
      </c>
      <c r="F2764" s="75" t="s">
        <v>7947</v>
      </c>
      <c r="G2764" s="15" t="s">
        <v>6696</v>
      </c>
      <c r="H2764" s="16">
        <v>100019076</v>
      </c>
      <c r="I2764" s="68">
        <v>710277830</v>
      </c>
      <c r="J2764" s="68">
        <v>35534648</v>
      </c>
      <c r="K2764" s="52" t="s">
        <v>105</v>
      </c>
      <c r="L2764" s="12" t="s">
        <v>555</v>
      </c>
      <c r="M2764" s="15" t="s">
        <v>7842</v>
      </c>
      <c r="N2764" s="49" t="s">
        <v>7948</v>
      </c>
      <c r="O2764" s="15" t="s">
        <v>7949</v>
      </c>
      <c r="P2764" s="15" t="s">
        <v>7950</v>
      </c>
      <c r="Q2764" s="48" t="s">
        <v>10667</v>
      </c>
      <c r="R2764" s="11" t="s">
        <v>45</v>
      </c>
      <c r="S2764" s="120">
        <v>6743</v>
      </c>
      <c r="T2764" s="85">
        <v>107.03</v>
      </c>
      <c r="U2764" s="86">
        <v>12</v>
      </c>
      <c r="V2764" s="123">
        <v>46.825625000000002</v>
      </c>
      <c r="W2764" s="85">
        <f t="shared" si="644"/>
        <v>4495</v>
      </c>
      <c r="X2764" s="86">
        <v>0</v>
      </c>
      <c r="Y2764" s="85">
        <v>16.054500000000001</v>
      </c>
      <c r="Z2764" s="86">
        <f t="shared" si="645"/>
        <v>0</v>
      </c>
      <c r="AA2764" s="86">
        <f t="shared" si="646"/>
        <v>4495</v>
      </c>
      <c r="AB2764" s="85">
        <v>122.77</v>
      </c>
      <c r="AC2764" s="85">
        <v>16</v>
      </c>
      <c r="AD2764" s="124">
        <f t="shared" si="642"/>
        <v>73.661999999999992</v>
      </c>
      <c r="AE2764" s="86">
        <f t="shared" si="647"/>
        <v>4714</v>
      </c>
      <c r="AF2764" s="85">
        <v>0</v>
      </c>
      <c r="AG2764" s="85">
        <v>36.831000000000003</v>
      </c>
      <c r="AH2764" s="85">
        <f t="shared" si="648"/>
        <v>0</v>
      </c>
      <c r="AI2764" s="86">
        <f t="shared" si="649"/>
        <v>9209</v>
      </c>
      <c r="AJ2764" s="86">
        <f t="shared" si="650"/>
        <v>2466</v>
      </c>
      <c r="AK2764" s="122"/>
      <c r="AL2764" s="85">
        <v>122.77</v>
      </c>
      <c r="AM2764" s="85">
        <v>16</v>
      </c>
      <c r="AN2764" s="124">
        <f t="shared" si="643"/>
        <v>73.661999999999992</v>
      </c>
      <c r="AO2764" s="86">
        <f t="shared" si="651"/>
        <v>4714</v>
      </c>
      <c r="AP2764" s="85">
        <v>0</v>
      </c>
      <c r="AQ2764" s="85">
        <v>36.831000000000003</v>
      </c>
      <c r="AR2764" s="85">
        <f t="shared" si="652"/>
        <v>0</v>
      </c>
      <c r="AS2764" s="86">
        <f t="shared" si="654"/>
        <v>9209</v>
      </c>
      <c r="AT2764" s="170">
        <f t="shared" si="655"/>
        <v>0</v>
      </c>
      <c r="AU2764" s="86">
        <v>9209</v>
      </c>
      <c r="AV2764" s="170">
        <f t="shared" si="653"/>
        <v>0</v>
      </c>
    </row>
    <row r="2765" spans="1:48" s="73" customFormat="1" x14ac:dyDescent="0.2">
      <c r="A2765" s="10" t="s">
        <v>555</v>
      </c>
      <c r="B2765" s="14" t="s">
        <v>36</v>
      </c>
      <c r="C2765" s="14" t="s">
        <v>37</v>
      </c>
      <c r="D2765" s="14" t="s">
        <v>7151</v>
      </c>
      <c r="E2765" s="58">
        <v>323799</v>
      </c>
      <c r="F2765" s="15" t="s">
        <v>7152</v>
      </c>
      <c r="G2765" s="15" t="s">
        <v>6696</v>
      </c>
      <c r="H2765" s="16">
        <v>100020082</v>
      </c>
      <c r="I2765" s="62">
        <v>710287070</v>
      </c>
      <c r="J2765" s="13">
        <v>710287070</v>
      </c>
      <c r="K2765" s="15" t="s">
        <v>48</v>
      </c>
      <c r="L2765" s="12" t="s">
        <v>555</v>
      </c>
      <c r="M2765" s="15" t="s">
        <v>6968</v>
      </c>
      <c r="N2765" s="49">
        <v>6732</v>
      </c>
      <c r="O2765" s="15" t="s">
        <v>7153</v>
      </c>
      <c r="P2765" s="15" t="s">
        <v>7154</v>
      </c>
      <c r="Q2765" s="48">
        <v>521035</v>
      </c>
      <c r="R2765" s="11" t="s">
        <v>45</v>
      </c>
      <c r="S2765" s="120">
        <f>0</f>
        <v>0</v>
      </c>
      <c r="T2765" s="85">
        <v>107.03</v>
      </c>
      <c r="U2765" s="86"/>
      <c r="V2765" s="123">
        <v>46.825625000000002</v>
      </c>
      <c r="W2765" s="85">
        <f t="shared" si="644"/>
        <v>0</v>
      </c>
      <c r="X2765" s="86"/>
      <c r="Y2765" s="85">
        <v>16.054500000000001</v>
      </c>
      <c r="Z2765" s="86">
        <f t="shared" si="645"/>
        <v>0</v>
      </c>
      <c r="AA2765" s="86">
        <f t="shared" si="646"/>
        <v>0</v>
      </c>
      <c r="AB2765" s="85">
        <v>122.77</v>
      </c>
      <c r="AC2765" s="85">
        <v>6</v>
      </c>
      <c r="AD2765" s="124">
        <f t="shared" si="642"/>
        <v>73.661999999999992</v>
      </c>
      <c r="AE2765" s="86">
        <f t="shared" si="647"/>
        <v>1768</v>
      </c>
      <c r="AF2765" s="85">
        <v>0</v>
      </c>
      <c r="AG2765" s="85">
        <v>36.831000000000003</v>
      </c>
      <c r="AH2765" s="85">
        <f t="shared" si="648"/>
        <v>0</v>
      </c>
      <c r="AI2765" s="86">
        <f t="shared" si="649"/>
        <v>1768</v>
      </c>
      <c r="AJ2765" s="86">
        <f t="shared" si="650"/>
        <v>1768</v>
      </c>
      <c r="AK2765" s="125">
        <v>45170</v>
      </c>
      <c r="AL2765" s="85">
        <v>122.77</v>
      </c>
      <c r="AM2765" s="85">
        <v>6</v>
      </c>
      <c r="AN2765" s="124">
        <f t="shared" si="643"/>
        <v>73.661999999999992</v>
      </c>
      <c r="AO2765" s="86">
        <f t="shared" si="651"/>
        <v>1768</v>
      </c>
      <c r="AP2765" s="85">
        <v>0</v>
      </c>
      <c r="AQ2765" s="85">
        <v>36.831000000000003</v>
      </c>
      <c r="AR2765" s="85">
        <f t="shared" si="652"/>
        <v>0</v>
      </c>
      <c r="AS2765" s="86">
        <f t="shared" si="654"/>
        <v>1768</v>
      </c>
      <c r="AT2765" s="170">
        <f t="shared" si="655"/>
        <v>0</v>
      </c>
      <c r="AU2765" s="86">
        <v>1768</v>
      </c>
      <c r="AV2765" s="170">
        <f t="shared" si="653"/>
        <v>0</v>
      </c>
    </row>
    <row r="2766" spans="1:48" s="73" customFormat="1" ht="45" x14ac:dyDescent="0.2">
      <c r="A2766" s="10" t="s">
        <v>555</v>
      </c>
      <c r="B2766" s="14" t="s">
        <v>36</v>
      </c>
      <c r="C2766" s="14" t="s">
        <v>37</v>
      </c>
      <c r="D2766" s="14" t="s">
        <v>7151</v>
      </c>
      <c r="E2766" s="58">
        <v>323799</v>
      </c>
      <c r="F2766" s="15" t="s">
        <v>7152</v>
      </c>
      <c r="G2766" s="15" t="s">
        <v>6696</v>
      </c>
      <c r="H2766" s="16">
        <v>100011963</v>
      </c>
      <c r="I2766" s="62">
        <v>710024673</v>
      </c>
      <c r="J2766" s="13">
        <v>37876660</v>
      </c>
      <c r="K2766" s="15" t="s">
        <v>105</v>
      </c>
      <c r="L2766" s="12" t="s">
        <v>555</v>
      </c>
      <c r="M2766" s="15" t="s">
        <v>6968</v>
      </c>
      <c r="N2766" s="49">
        <v>6732</v>
      </c>
      <c r="O2766" s="15" t="s">
        <v>7153</v>
      </c>
      <c r="P2766" s="15" t="s">
        <v>7154</v>
      </c>
      <c r="Q2766" s="48">
        <v>521035</v>
      </c>
      <c r="R2766" s="11" t="s">
        <v>45</v>
      </c>
      <c r="S2766" s="120">
        <v>3933</v>
      </c>
      <c r="T2766" s="85">
        <v>107.03</v>
      </c>
      <c r="U2766" s="86">
        <v>7</v>
      </c>
      <c r="V2766" s="123">
        <v>46.825625000000002</v>
      </c>
      <c r="W2766" s="85">
        <f t="shared" si="644"/>
        <v>2622</v>
      </c>
      <c r="X2766" s="86">
        <v>0</v>
      </c>
      <c r="Y2766" s="85">
        <v>16.054500000000001</v>
      </c>
      <c r="Z2766" s="86">
        <f t="shared" si="645"/>
        <v>0</v>
      </c>
      <c r="AA2766" s="86">
        <f t="shared" si="646"/>
        <v>2622</v>
      </c>
      <c r="AB2766" s="85">
        <v>122.77</v>
      </c>
      <c r="AC2766" s="85">
        <v>0</v>
      </c>
      <c r="AD2766" s="124">
        <f t="shared" si="642"/>
        <v>73.661999999999992</v>
      </c>
      <c r="AE2766" s="86">
        <f t="shared" si="647"/>
        <v>0</v>
      </c>
      <c r="AF2766" s="85">
        <v>0</v>
      </c>
      <c r="AG2766" s="85">
        <v>36.831000000000003</v>
      </c>
      <c r="AH2766" s="85">
        <f t="shared" si="648"/>
        <v>0</v>
      </c>
      <c r="AI2766" s="86">
        <f t="shared" si="649"/>
        <v>2622</v>
      </c>
      <c r="AJ2766" s="86">
        <f t="shared" si="650"/>
        <v>-1311</v>
      </c>
      <c r="AK2766" s="122" t="s">
        <v>16774</v>
      </c>
      <c r="AL2766" s="85">
        <v>122.77</v>
      </c>
      <c r="AM2766" s="85">
        <f>0</f>
        <v>0</v>
      </c>
      <c r="AN2766" s="124">
        <f t="shared" si="643"/>
        <v>73.661999999999992</v>
      </c>
      <c r="AO2766" s="86">
        <f t="shared" si="651"/>
        <v>0</v>
      </c>
      <c r="AP2766" s="85">
        <f>0</f>
        <v>0</v>
      </c>
      <c r="AQ2766" s="85">
        <v>36.831000000000003</v>
      </c>
      <c r="AR2766" s="85">
        <f t="shared" si="652"/>
        <v>0</v>
      </c>
      <c r="AS2766" s="86">
        <f t="shared" si="654"/>
        <v>2622</v>
      </c>
      <c r="AT2766" s="170">
        <f t="shared" si="655"/>
        <v>0</v>
      </c>
      <c r="AU2766" s="86">
        <v>2622</v>
      </c>
      <c r="AV2766" s="170">
        <f t="shared" si="653"/>
        <v>0</v>
      </c>
    </row>
    <row r="2767" spans="1:48" s="73" customFormat="1" x14ac:dyDescent="0.2">
      <c r="A2767" s="10" t="s">
        <v>555</v>
      </c>
      <c r="B2767" s="14" t="s">
        <v>36</v>
      </c>
      <c r="C2767" s="14" t="s">
        <v>37</v>
      </c>
      <c r="D2767" s="14" t="s">
        <v>8066</v>
      </c>
      <c r="E2767" s="58">
        <v>331244</v>
      </c>
      <c r="F2767" s="15" t="s">
        <v>8067</v>
      </c>
      <c r="G2767" s="15" t="s">
        <v>6696</v>
      </c>
      <c r="H2767" s="16">
        <v>100013810</v>
      </c>
      <c r="I2767" s="62">
        <v>710032366</v>
      </c>
      <c r="J2767" s="13">
        <v>710032366</v>
      </c>
      <c r="K2767" s="15" t="s">
        <v>48</v>
      </c>
      <c r="L2767" s="12" t="s">
        <v>555</v>
      </c>
      <c r="M2767" s="15" t="s">
        <v>6748</v>
      </c>
      <c r="N2767" s="49">
        <v>9011</v>
      </c>
      <c r="O2767" s="15" t="s">
        <v>8068</v>
      </c>
      <c r="P2767" s="15" t="s">
        <v>8069</v>
      </c>
      <c r="Q2767" s="48">
        <v>528072</v>
      </c>
      <c r="R2767" s="11" t="s">
        <v>45</v>
      </c>
      <c r="S2767" s="120">
        <v>4688</v>
      </c>
      <c r="T2767" s="85">
        <v>107.03</v>
      </c>
      <c r="U2767" s="86">
        <v>8</v>
      </c>
      <c r="V2767" s="123">
        <v>46.825625000000002</v>
      </c>
      <c r="W2767" s="85">
        <f t="shared" si="644"/>
        <v>2997</v>
      </c>
      <c r="X2767" s="86">
        <v>1</v>
      </c>
      <c r="Y2767" s="85">
        <v>16.054500000000001</v>
      </c>
      <c r="Z2767" s="86">
        <f t="shared" si="645"/>
        <v>128</v>
      </c>
      <c r="AA2767" s="86">
        <f t="shared" si="646"/>
        <v>3125</v>
      </c>
      <c r="AB2767" s="85">
        <v>122.77</v>
      </c>
      <c r="AC2767" s="85">
        <v>7</v>
      </c>
      <c r="AD2767" s="124">
        <f t="shared" si="642"/>
        <v>73.661999999999992</v>
      </c>
      <c r="AE2767" s="86">
        <f t="shared" si="647"/>
        <v>2063</v>
      </c>
      <c r="AF2767" s="85">
        <v>0</v>
      </c>
      <c r="AG2767" s="85">
        <v>36.831000000000003</v>
      </c>
      <c r="AH2767" s="85">
        <f t="shared" si="648"/>
        <v>0</v>
      </c>
      <c r="AI2767" s="86">
        <f t="shared" si="649"/>
        <v>5188</v>
      </c>
      <c r="AJ2767" s="86">
        <f t="shared" si="650"/>
        <v>500</v>
      </c>
      <c r="AK2767" s="122"/>
      <c r="AL2767" s="85">
        <v>122.77</v>
      </c>
      <c r="AM2767" s="85">
        <v>7</v>
      </c>
      <c r="AN2767" s="124">
        <f t="shared" si="643"/>
        <v>73.661999999999992</v>
      </c>
      <c r="AO2767" s="86">
        <f t="shared" si="651"/>
        <v>2063</v>
      </c>
      <c r="AP2767" s="85">
        <v>0</v>
      </c>
      <c r="AQ2767" s="85">
        <v>36.831000000000003</v>
      </c>
      <c r="AR2767" s="85">
        <f t="shared" si="652"/>
        <v>0</v>
      </c>
      <c r="AS2767" s="86">
        <f t="shared" si="654"/>
        <v>5188</v>
      </c>
      <c r="AT2767" s="170">
        <f t="shared" si="655"/>
        <v>0</v>
      </c>
      <c r="AU2767" s="86">
        <v>5188</v>
      </c>
      <c r="AV2767" s="170">
        <f t="shared" si="653"/>
        <v>0</v>
      </c>
    </row>
    <row r="2768" spans="1:48" s="73" customFormat="1" x14ac:dyDescent="0.2">
      <c r="A2768" s="10" t="s">
        <v>555</v>
      </c>
      <c r="B2768" s="14" t="s">
        <v>36</v>
      </c>
      <c r="C2768" s="14" t="s">
        <v>37</v>
      </c>
      <c r="D2768" s="14" t="s">
        <v>8070</v>
      </c>
      <c r="E2768" s="58">
        <v>331252</v>
      </c>
      <c r="F2768" s="15" t="s">
        <v>8071</v>
      </c>
      <c r="G2768" s="15" t="s">
        <v>6696</v>
      </c>
      <c r="H2768" s="16">
        <v>100013814</v>
      </c>
      <c r="I2768" s="62">
        <v>710032374</v>
      </c>
      <c r="J2768" s="13">
        <v>710032374</v>
      </c>
      <c r="K2768" s="15" t="s">
        <v>48</v>
      </c>
      <c r="L2768" s="12" t="s">
        <v>555</v>
      </c>
      <c r="M2768" s="15" t="s">
        <v>6748</v>
      </c>
      <c r="N2768" s="49">
        <v>9011</v>
      </c>
      <c r="O2768" s="15" t="s">
        <v>8072</v>
      </c>
      <c r="P2768" s="15" t="s">
        <v>8073</v>
      </c>
      <c r="Q2768" s="48">
        <v>528081</v>
      </c>
      <c r="R2768" s="11" t="s">
        <v>45</v>
      </c>
      <c r="S2768" s="120">
        <v>2810</v>
      </c>
      <c r="T2768" s="85">
        <v>107.03</v>
      </c>
      <c r="U2768" s="86">
        <v>5</v>
      </c>
      <c r="V2768" s="123">
        <v>46.825625000000002</v>
      </c>
      <c r="W2768" s="85">
        <f t="shared" si="644"/>
        <v>1873</v>
      </c>
      <c r="X2768" s="86">
        <v>0</v>
      </c>
      <c r="Y2768" s="85">
        <v>16.054500000000001</v>
      </c>
      <c r="Z2768" s="86">
        <f t="shared" si="645"/>
        <v>0</v>
      </c>
      <c r="AA2768" s="86">
        <f t="shared" si="646"/>
        <v>1873</v>
      </c>
      <c r="AB2768" s="85">
        <v>122.77</v>
      </c>
      <c r="AC2768" s="85">
        <v>7</v>
      </c>
      <c r="AD2768" s="124">
        <f t="shared" si="642"/>
        <v>73.661999999999992</v>
      </c>
      <c r="AE2768" s="86">
        <f t="shared" si="647"/>
        <v>2063</v>
      </c>
      <c r="AF2768" s="85">
        <v>0</v>
      </c>
      <c r="AG2768" s="85">
        <v>36.831000000000003</v>
      </c>
      <c r="AH2768" s="85">
        <f t="shared" si="648"/>
        <v>0</v>
      </c>
      <c r="AI2768" s="86">
        <f t="shared" si="649"/>
        <v>3936</v>
      </c>
      <c r="AJ2768" s="86">
        <f t="shared" si="650"/>
        <v>1126</v>
      </c>
      <c r="AK2768" s="122"/>
      <c r="AL2768" s="85">
        <v>122.77</v>
      </c>
      <c r="AM2768" s="85">
        <v>7</v>
      </c>
      <c r="AN2768" s="124">
        <f t="shared" si="643"/>
        <v>73.661999999999992</v>
      </c>
      <c r="AO2768" s="86">
        <f t="shared" si="651"/>
        <v>2063</v>
      </c>
      <c r="AP2768" s="85">
        <v>0</v>
      </c>
      <c r="AQ2768" s="85">
        <v>36.831000000000003</v>
      </c>
      <c r="AR2768" s="85">
        <f t="shared" si="652"/>
        <v>0</v>
      </c>
      <c r="AS2768" s="86">
        <f t="shared" si="654"/>
        <v>3936</v>
      </c>
      <c r="AT2768" s="170">
        <f t="shared" si="655"/>
        <v>0</v>
      </c>
      <c r="AU2768" s="86">
        <v>3936</v>
      </c>
      <c r="AV2768" s="170">
        <f t="shared" si="653"/>
        <v>0</v>
      </c>
    </row>
    <row r="2769" spans="1:48" s="74" customFormat="1" ht="30" x14ac:dyDescent="0.2">
      <c r="A2769" s="10" t="s">
        <v>555</v>
      </c>
      <c r="B2769" s="14" t="s">
        <v>36</v>
      </c>
      <c r="C2769" s="14" t="s">
        <v>37</v>
      </c>
      <c r="D2769" s="14" t="s">
        <v>8206</v>
      </c>
      <c r="E2769" s="58">
        <v>332950</v>
      </c>
      <c r="F2769" s="15" t="s">
        <v>8207</v>
      </c>
      <c r="G2769" s="15" t="s">
        <v>6696</v>
      </c>
      <c r="H2769" s="16">
        <v>100014085</v>
      </c>
      <c r="I2769" s="62">
        <v>710034180</v>
      </c>
      <c r="J2769" s="13">
        <v>710034180</v>
      </c>
      <c r="K2769" s="15" t="s">
        <v>48</v>
      </c>
      <c r="L2769" s="12" t="s">
        <v>555</v>
      </c>
      <c r="M2769" s="15" t="s">
        <v>8076</v>
      </c>
      <c r="N2769" s="49">
        <v>9433</v>
      </c>
      <c r="O2769" s="15" t="s">
        <v>8208</v>
      </c>
      <c r="P2769" s="15" t="s">
        <v>8209</v>
      </c>
      <c r="Q2769" s="48">
        <v>529257</v>
      </c>
      <c r="R2769" s="11" t="s">
        <v>45</v>
      </c>
      <c r="S2769" s="120">
        <v>8429</v>
      </c>
      <c r="T2769" s="85">
        <v>107.03</v>
      </c>
      <c r="U2769" s="86">
        <v>15</v>
      </c>
      <c r="V2769" s="123">
        <v>46.825625000000002</v>
      </c>
      <c r="W2769" s="85">
        <f t="shared" si="644"/>
        <v>5619</v>
      </c>
      <c r="X2769" s="86">
        <v>0</v>
      </c>
      <c r="Y2769" s="85">
        <v>16.054500000000001</v>
      </c>
      <c r="Z2769" s="86">
        <f t="shared" si="645"/>
        <v>0</v>
      </c>
      <c r="AA2769" s="86">
        <f t="shared" si="646"/>
        <v>5619</v>
      </c>
      <c r="AB2769" s="85">
        <v>122.77</v>
      </c>
      <c r="AC2769" s="85">
        <v>11</v>
      </c>
      <c r="AD2769" s="124">
        <f t="shared" si="642"/>
        <v>73.661999999999992</v>
      </c>
      <c r="AE2769" s="86">
        <f t="shared" si="647"/>
        <v>3241</v>
      </c>
      <c r="AF2769" s="85">
        <v>0</v>
      </c>
      <c r="AG2769" s="85">
        <v>36.831000000000003</v>
      </c>
      <c r="AH2769" s="85">
        <f t="shared" si="648"/>
        <v>0</v>
      </c>
      <c r="AI2769" s="86">
        <f t="shared" si="649"/>
        <v>8860</v>
      </c>
      <c r="AJ2769" s="86">
        <f t="shared" si="650"/>
        <v>431</v>
      </c>
      <c r="AK2769" s="122"/>
      <c r="AL2769" s="85">
        <v>122.77</v>
      </c>
      <c r="AM2769" s="85">
        <v>11</v>
      </c>
      <c r="AN2769" s="124">
        <f t="shared" si="643"/>
        <v>73.661999999999992</v>
      </c>
      <c r="AO2769" s="86">
        <f t="shared" si="651"/>
        <v>3241</v>
      </c>
      <c r="AP2769" s="85">
        <v>0</v>
      </c>
      <c r="AQ2769" s="85">
        <v>36.831000000000003</v>
      </c>
      <c r="AR2769" s="85">
        <f t="shared" si="652"/>
        <v>0</v>
      </c>
      <c r="AS2769" s="86">
        <f t="shared" si="654"/>
        <v>8860</v>
      </c>
      <c r="AT2769" s="120">
        <f t="shared" si="655"/>
        <v>0</v>
      </c>
      <c r="AU2769" s="86">
        <v>8860</v>
      </c>
      <c r="AV2769" s="120">
        <f t="shared" si="653"/>
        <v>0</v>
      </c>
    </row>
    <row r="2770" spans="1:48" s="73" customFormat="1" x14ac:dyDescent="0.2">
      <c r="A2770" s="10" t="s">
        <v>555</v>
      </c>
      <c r="B2770" s="14" t="s">
        <v>36</v>
      </c>
      <c r="C2770" s="14" t="s">
        <v>37</v>
      </c>
      <c r="D2770" s="14" t="s">
        <v>7791</v>
      </c>
      <c r="E2770" s="58">
        <v>328014</v>
      </c>
      <c r="F2770" s="15" t="s">
        <v>7792</v>
      </c>
      <c r="G2770" s="15" t="s">
        <v>6696</v>
      </c>
      <c r="H2770" s="16">
        <v>100013089</v>
      </c>
      <c r="I2770" s="62">
        <v>710029462</v>
      </c>
      <c r="J2770" s="13">
        <v>710029462</v>
      </c>
      <c r="K2770" s="15" t="s">
        <v>48</v>
      </c>
      <c r="L2770" s="12" t="s">
        <v>555</v>
      </c>
      <c r="M2770" s="15" t="s">
        <v>6697</v>
      </c>
      <c r="N2770" s="49">
        <v>8253</v>
      </c>
      <c r="O2770" s="15" t="s">
        <v>7793</v>
      </c>
      <c r="P2770" s="15" t="s">
        <v>7794</v>
      </c>
      <c r="Q2770" s="48">
        <v>525448</v>
      </c>
      <c r="R2770" s="11" t="s">
        <v>45</v>
      </c>
      <c r="S2770" s="120">
        <v>6743</v>
      </c>
      <c r="T2770" s="85">
        <v>107.03</v>
      </c>
      <c r="U2770" s="86">
        <v>12</v>
      </c>
      <c r="V2770" s="123">
        <v>46.825625000000002</v>
      </c>
      <c r="W2770" s="85">
        <f t="shared" si="644"/>
        <v>4495</v>
      </c>
      <c r="X2770" s="86">
        <v>0</v>
      </c>
      <c r="Y2770" s="85">
        <v>16.054500000000001</v>
      </c>
      <c r="Z2770" s="86">
        <f t="shared" si="645"/>
        <v>0</v>
      </c>
      <c r="AA2770" s="86">
        <f t="shared" si="646"/>
        <v>4495</v>
      </c>
      <c r="AB2770" s="85">
        <v>122.77</v>
      </c>
      <c r="AC2770" s="85">
        <v>20</v>
      </c>
      <c r="AD2770" s="124">
        <f t="shared" si="642"/>
        <v>73.661999999999992</v>
      </c>
      <c r="AE2770" s="86">
        <f t="shared" si="647"/>
        <v>5893</v>
      </c>
      <c r="AF2770" s="85">
        <v>0</v>
      </c>
      <c r="AG2770" s="85">
        <v>36.831000000000003</v>
      </c>
      <c r="AH2770" s="85">
        <f t="shared" si="648"/>
        <v>0</v>
      </c>
      <c r="AI2770" s="86">
        <f t="shared" si="649"/>
        <v>10388</v>
      </c>
      <c r="AJ2770" s="86">
        <f t="shared" si="650"/>
        <v>3645</v>
      </c>
      <c r="AK2770" s="122"/>
      <c r="AL2770" s="85">
        <v>122.77</v>
      </c>
      <c r="AM2770" s="85">
        <v>20</v>
      </c>
      <c r="AN2770" s="124">
        <f t="shared" si="643"/>
        <v>73.661999999999992</v>
      </c>
      <c r="AO2770" s="86">
        <f t="shared" si="651"/>
        <v>5893</v>
      </c>
      <c r="AP2770" s="85">
        <v>0</v>
      </c>
      <c r="AQ2770" s="85">
        <v>36.831000000000003</v>
      </c>
      <c r="AR2770" s="85">
        <f t="shared" si="652"/>
        <v>0</v>
      </c>
      <c r="AS2770" s="86">
        <f t="shared" si="654"/>
        <v>10388</v>
      </c>
      <c r="AT2770" s="170">
        <f t="shared" si="655"/>
        <v>0</v>
      </c>
      <c r="AU2770" s="86">
        <v>10388</v>
      </c>
      <c r="AV2770" s="170">
        <f t="shared" si="653"/>
        <v>0</v>
      </c>
    </row>
    <row r="2771" spans="1:48" s="73" customFormat="1" ht="45" x14ac:dyDescent="0.2">
      <c r="A2771" s="10" t="s">
        <v>555</v>
      </c>
      <c r="B2771" s="14" t="s">
        <v>36</v>
      </c>
      <c r="C2771" s="14" t="s">
        <v>37</v>
      </c>
      <c r="D2771" s="14" t="s">
        <v>7167</v>
      </c>
      <c r="E2771" s="58">
        <v>326470</v>
      </c>
      <c r="F2771" s="15" t="s">
        <v>7168</v>
      </c>
      <c r="G2771" s="15" t="s">
        <v>6696</v>
      </c>
      <c r="H2771" s="16">
        <v>100012486</v>
      </c>
      <c r="I2771" s="62">
        <v>710039638</v>
      </c>
      <c r="J2771" s="13">
        <v>37791605</v>
      </c>
      <c r="K2771" s="15" t="s">
        <v>105</v>
      </c>
      <c r="L2771" s="12" t="s">
        <v>555</v>
      </c>
      <c r="M2771" s="15" t="s">
        <v>7169</v>
      </c>
      <c r="N2771" s="49">
        <v>5801</v>
      </c>
      <c r="O2771" s="15" t="s">
        <v>7170</v>
      </c>
      <c r="P2771" s="15" t="s">
        <v>7181</v>
      </c>
      <c r="Q2771" s="48">
        <v>523381</v>
      </c>
      <c r="R2771" s="11" t="s">
        <v>45</v>
      </c>
      <c r="S2771" s="120">
        <v>30343</v>
      </c>
      <c r="T2771" s="85">
        <v>107.03</v>
      </c>
      <c r="U2771" s="86">
        <v>54</v>
      </c>
      <c r="V2771" s="123">
        <v>46.825625000000002</v>
      </c>
      <c r="W2771" s="85">
        <f t="shared" si="644"/>
        <v>20229</v>
      </c>
      <c r="X2771" s="86">
        <v>0</v>
      </c>
      <c r="Y2771" s="85">
        <v>16.054500000000001</v>
      </c>
      <c r="Z2771" s="86">
        <f t="shared" si="645"/>
        <v>0</v>
      </c>
      <c r="AA2771" s="86">
        <f t="shared" si="646"/>
        <v>20229</v>
      </c>
      <c r="AB2771" s="85">
        <v>122.77</v>
      </c>
      <c r="AC2771" s="85">
        <v>54</v>
      </c>
      <c r="AD2771" s="124">
        <f t="shared" si="642"/>
        <v>73.661999999999992</v>
      </c>
      <c r="AE2771" s="86">
        <f t="shared" si="647"/>
        <v>15911</v>
      </c>
      <c r="AF2771" s="85">
        <v>0</v>
      </c>
      <c r="AG2771" s="85">
        <v>36.831000000000003</v>
      </c>
      <c r="AH2771" s="85">
        <f t="shared" si="648"/>
        <v>0</v>
      </c>
      <c r="AI2771" s="86">
        <f t="shared" si="649"/>
        <v>36140</v>
      </c>
      <c r="AJ2771" s="86">
        <f t="shared" si="650"/>
        <v>5797</v>
      </c>
      <c r="AK2771" s="122"/>
      <c r="AL2771" s="85">
        <v>122.77</v>
      </c>
      <c r="AM2771" s="85">
        <v>54</v>
      </c>
      <c r="AN2771" s="124">
        <f t="shared" si="643"/>
        <v>73.661999999999992</v>
      </c>
      <c r="AO2771" s="86">
        <f t="shared" si="651"/>
        <v>15911</v>
      </c>
      <c r="AP2771" s="85">
        <v>0</v>
      </c>
      <c r="AQ2771" s="85">
        <v>36.831000000000003</v>
      </c>
      <c r="AR2771" s="85">
        <f t="shared" si="652"/>
        <v>0</v>
      </c>
      <c r="AS2771" s="86">
        <f t="shared" si="654"/>
        <v>36140</v>
      </c>
      <c r="AT2771" s="170">
        <f t="shared" si="655"/>
        <v>0</v>
      </c>
      <c r="AU2771" s="86">
        <v>36140</v>
      </c>
      <c r="AV2771" s="170">
        <f t="shared" si="653"/>
        <v>0</v>
      </c>
    </row>
    <row r="2772" spans="1:48" s="73" customFormat="1" ht="45" x14ac:dyDescent="0.2">
      <c r="A2772" s="10" t="s">
        <v>555</v>
      </c>
      <c r="B2772" s="14" t="s">
        <v>36</v>
      </c>
      <c r="C2772" s="14" t="s">
        <v>37</v>
      </c>
      <c r="D2772" s="14" t="s">
        <v>7743</v>
      </c>
      <c r="E2772" s="58">
        <v>327867</v>
      </c>
      <c r="F2772" s="15" t="s">
        <v>7744</v>
      </c>
      <c r="G2772" s="15" t="s">
        <v>6696</v>
      </c>
      <c r="H2772" s="16">
        <v>100013063</v>
      </c>
      <c r="I2772" s="62">
        <v>710040075</v>
      </c>
      <c r="J2772" s="13">
        <v>37877003</v>
      </c>
      <c r="K2772" s="15" t="s">
        <v>105</v>
      </c>
      <c r="L2772" s="12" t="s">
        <v>555</v>
      </c>
      <c r="M2772" s="15" t="s">
        <v>6697</v>
      </c>
      <c r="N2772" s="49">
        <v>8267</v>
      </c>
      <c r="O2772" s="15" t="s">
        <v>7745</v>
      </c>
      <c r="P2772" s="15" t="s">
        <v>7746</v>
      </c>
      <c r="Q2772" s="48">
        <v>525294</v>
      </c>
      <c r="R2772" s="11" t="s">
        <v>45</v>
      </c>
      <c r="S2772" s="120">
        <v>14626</v>
      </c>
      <c r="T2772" s="85">
        <v>107.03</v>
      </c>
      <c r="U2772" s="86">
        <v>25</v>
      </c>
      <c r="V2772" s="123">
        <v>46.825625000000002</v>
      </c>
      <c r="W2772" s="85">
        <f t="shared" si="644"/>
        <v>9365</v>
      </c>
      <c r="X2772" s="86">
        <v>3</v>
      </c>
      <c r="Y2772" s="85">
        <v>16.054500000000001</v>
      </c>
      <c r="Z2772" s="86">
        <f t="shared" si="645"/>
        <v>385</v>
      </c>
      <c r="AA2772" s="86">
        <f t="shared" si="646"/>
        <v>9750</v>
      </c>
      <c r="AB2772" s="85">
        <v>122.77</v>
      </c>
      <c r="AC2772" s="85">
        <v>18</v>
      </c>
      <c r="AD2772" s="124">
        <f t="shared" si="642"/>
        <v>73.661999999999992</v>
      </c>
      <c r="AE2772" s="86">
        <f t="shared" si="647"/>
        <v>5304</v>
      </c>
      <c r="AF2772" s="85">
        <v>3</v>
      </c>
      <c r="AG2772" s="85">
        <v>36.831000000000003</v>
      </c>
      <c r="AH2772" s="85">
        <f t="shared" si="648"/>
        <v>442</v>
      </c>
      <c r="AI2772" s="86">
        <f t="shared" si="649"/>
        <v>15496</v>
      </c>
      <c r="AJ2772" s="86">
        <f t="shared" si="650"/>
        <v>870</v>
      </c>
      <c r="AK2772" s="122"/>
      <c r="AL2772" s="85">
        <v>122.77</v>
      </c>
      <c r="AM2772" s="85">
        <v>18</v>
      </c>
      <c r="AN2772" s="124">
        <f t="shared" si="643"/>
        <v>73.661999999999992</v>
      </c>
      <c r="AO2772" s="86">
        <f t="shared" si="651"/>
        <v>5304</v>
      </c>
      <c r="AP2772" s="85">
        <v>3</v>
      </c>
      <c r="AQ2772" s="85">
        <v>36.831000000000003</v>
      </c>
      <c r="AR2772" s="85">
        <f t="shared" si="652"/>
        <v>442</v>
      </c>
      <c r="AS2772" s="86">
        <f t="shared" si="654"/>
        <v>15496</v>
      </c>
      <c r="AT2772" s="170">
        <f t="shared" si="655"/>
        <v>0</v>
      </c>
      <c r="AU2772" s="86">
        <v>15496</v>
      </c>
      <c r="AV2772" s="170">
        <f t="shared" si="653"/>
        <v>0</v>
      </c>
    </row>
    <row r="2773" spans="1:48" s="73" customFormat="1" x14ac:dyDescent="0.2">
      <c r="A2773" s="10" t="s">
        <v>555</v>
      </c>
      <c r="B2773" s="14" t="s">
        <v>36</v>
      </c>
      <c r="C2773" s="14" t="s">
        <v>37</v>
      </c>
      <c r="D2773" s="14" t="s">
        <v>7795</v>
      </c>
      <c r="E2773" s="58">
        <v>328022</v>
      </c>
      <c r="F2773" s="15" t="s">
        <v>7796</v>
      </c>
      <c r="G2773" s="15" t="s">
        <v>6696</v>
      </c>
      <c r="H2773" s="16">
        <v>100013093</v>
      </c>
      <c r="I2773" s="62">
        <v>710029470</v>
      </c>
      <c r="J2773" s="13">
        <v>710029470</v>
      </c>
      <c r="K2773" s="15" t="s">
        <v>48</v>
      </c>
      <c r="L2773" s="12" t="s">
        <v>555</v>
      </c>
      <c r="M2773" s="15" t="s">
        <v>6697</v>
      </c>
      <c r="N2773" s="49">
        <v>8216</v>
      </c>
      <c r="O2773" s="15" t="s">
        <v>7797</v>
      </c>
      <c r="P2773" s="15" t="s">
        <v>7798</v>
      </c>
      <c r="Q2773" s="48">
        <v>525456</v>
      </c>
      <c r="R2773" s="11" t="s">
        <v>45</v>
      </c>
      <c r="S2773" s="120">
        <v>8991</v>
      </c>
      <c r="T2773" s="85">
        <v>107.03</v>
      </c>
      <c r="U2773" s="86">
        <v>16</v>
      </c>
      <c r="V2773" s="123">
        <v>46.825625000000002</v>
      </c>
      <c r="W2773" s="85">
        <f t="shared" si="644"/>
        <v>5994</v>
      </c>
      <c r="X2773" s="86">
        <v>0</v>
      </c>
      <c r="Y2773" s="85">
        <v>16.054500000000001</v>
      </c>
      <c r="Z2773" s="86">
        <f t="shared" si="645"/>
        <v>0</v>
      </c>
      <c r="AA2773" s="86">
        <f t="shared" si="646"/>
        <v>5994</v>
      </c>
      <c r="AB2773" s="85">
        <v>122.77</v>
      </c>
      <c r="AC2773" s="85">
        <v>19</v>
      </c>
      <c r="AD2773" s="124">
        <f t="shared" si="642"/>
        <v>73.661999999999992</v>
      </c>
      <c r="AE2773" s="86">
        <f t="shared" si="647"/>
        <v>5598</v>
      </c>
      <c r="AF2773" s="85">
        <v>0</v>
      </c>
      <c r="AG2773" s="85">
        <v>36.831000000000003</v>
      </c>
      <c r="AH2773" s="85">
        <f t="shared" si="648"/>
        <v>0</v>
      </c>
      <c r="AI2773" s="86">
        <f t="shared" si="649"/>
        <v>11592</v>
      </c>
      <c r="AJ2773" s="86">
        <f t="shared" si="650"/>
        <v>2601</v>
      </c>
      <c r="AK2773" s="122"/>
      <c r="AL2773" s="85">
        <v>122.77</v>
      </c>
      <c r="AM2773" s="85">
        <v>19</v>
      </c>
      <c r="AN2773" s="124">
        <f t="shared" si="643"/>
        <v>73.661999999999992</v>
      </c>
      <c r="AO2773" s="86">
        <f t="shared" si="651"/>
        <v>5598</v>
      </c>
      <c r="AP2773" s="85">
        <v>0</v>
      </c>
      <c r="AQ2773" s="85">
        <v>36.831000000000003</v>
      </c>
      <c r="AR2773" s="85">
        <f t="shared" si="652"/>
        <v>0</v>
      </c>
      <c r="AS2773" s="86">
        <f t="shared" si="654"/>
        <v>11592</v>
      </c>
      <c r="AT2773" s="170">
        <f t="shared" si="655"/>
        <v>0</v>
      </c>
      <c r="AU2773" s="86">
        <v>11592</v>
      </c>
      <c r="AV2773" s="170">
        <f t="shared" si="653"/>
        <v>0</v>
      </c>
    </row>
    <row r="2774" spans="1:48" s="73" customFormat="1" ht="30" x14ac:dyDescent="0.2">
      <c r="A2774" s="10" t="s">
        <v>555</v>
      </c>
      <c r="B2774" s="14" t="s">
        <v>36</v>
      </c>
      <c r="C2774" s="14" t="s">
        <v>37</v>
      </c>
      <c r="D2774" s="14" t="s">
        <v>7079</v>
      </c>
      <c r="E2774" s="58">
        <v>323233</v>
      </c>
      <c r="F2774" s="15" t="s">
        <v>7080</v>
      </c>
      <c r="G2774" s="15" t="s">
        <v>6696</v>
      </c>
      <c r="H2774" s="16">
        <v>100019229</v>
      </c>
      <c r="I2774" s="62">
        <v>710279159</v>
      </c>
      <c r="J2774" s="13">
        <v>323233</v>
      </c>
      <c r="K2774" s="15" t="s">
        <v>48</v>
      </c>
      <c r="L2774" s="12" t="s">
        <v>555</v>
      </c>
      <c r="M2774" s="15" t="s">
        <v>7081</v>
      </c>
      <c r="N2774" s="49" t="s">
        <v>7083</v>
      </c>
      <c r="O2774" s="15" t="s">
        <v>7081</v>
      </c>
      <c r="P2774" s="15" t="s">
        <v>7084</v>
      </c>
      <c r="Q2774" s="48" t="s">
        <v>10663</v>
      </c>
      <c r="R2774" s="11" t="s">
        <v>45</v>
      </c>
      <c r="S2774" s="120">
        <v>6952</v>
      </c>
      <c r="T2774" s="85">
        <v>107.03</v>
      </c>
      <c r="U2774" s="86">
        <v>11</v>
      </c>
      <c r="V2774" s="123">
        <v>46.825625000000002</v>
      </c>
      <c r="W2774" s="85">
        <f t="shared" si="644"/>
        <v>4121</v>
      </c>
      <c r="X2774" s="86">
        <v>4</v>
      </c>
      <c r="Y2774" s="85">
        <v>16.054500000000001</v>
      </c>
      <c r="Z2774" s="86">
        <f t="shared" si="645"/>
        <v>514</v>
      </c>
      <c r="AA2774" s="86">
        <f t="shared" si="646"/>
        <v>4635</v>
      </c>
      <c r="AB2774" s="85">
        <v>122.77</v>
      </c>
      <c r="AC2774" s="85">
        <v>13</v>
      </c>
      <c r="AD2774" s="124">
        <f t="shared" si="642"/>
        <v>73.661999999999992</v>
      </c>
      <c r="AE2774" s="86">
        <f t="shared" si="647"/>
        <v>3830</v>
      </c>
      <c r="AF2774" s="85">
        <v>10</v>
      </c>
      <c r="AG2774" s="85">
        <v>36.831000000000003</v>
      </c>
      <c r="AH2774" s="85">
        <f t="shared" si="648"/>
        <v>1473</v>
      </c>
      <c r="AI2774" s="86">
        <f t="shared" si="649"/>
        <v>9938</v>
      </c>
      <c r="AJ2774" s="86">
        <f t="shared" si="650"/>
        <v>2986</v>
      </c>
      <c r="AK2774" s="122"/>
      <c r="AL2774" s="85">
        <v>122.77</v>
      </c>
      <c r="AM2774" s="85">
        <v>13</v>
      </c>
      <c r="AN2774" s="124">
        <f t="shared" si="643"/>
        <v>73.661999999999992</v>
      </c>
      <c r="AO2774" s="86">
        <f t="shared" si="651"/>
        <v>3830</v>
      </c>
      <c r="AP2774" s="85">
        <v>10</v>
      </c>
      <c r="AQ2774" s="85">
        <v>36.831000000000003</v>
      </c>
      <c r="AR2774" s="85">
        <f t="shared" si="652"/>
        <v>1473</v>
      </c>
      <c r="AS2774" s="86">
        <f t="shared" si="654"/>
        <v>9938</v>
      </c>
      <c r="AT2774" s="170">
        <f t="shared" si="655"/>
        <v>0</v>
      </c>
      <c r="AU2774" s="86">
        <v>9938</v>
      </c>
      <c r="AV2774" s="170">
        <f t="shared" si="653"/>
        <v>0</v>
      </c>
    </row>
    <row r="2775" spans="1:48" s="73" customFormat="1" ht="30" x14ac:dyDescent="0.2">
      <c r="A2775" s="10" t="s">
        <v>555</v>
      </c>
      <c r="B2775" s="14" t="s">
        <v>36</v>
      </c>
      <c r="C2775" s="14" t="s">
        <v>37</v>
      </c>
      <c r="D2775" s="14" t="s">
        <v>8210</v>
      </c>
      <c r="E2775" s="58">
        <v>332968</v>
      </c>
      <c r="F2775" s="15" t="s">
        <v>8211</v>
      </c>
      <c r="G2775" s="15" t="s">
        <v>6696</v>
      </c>
      <c r="H2775" s="16">
        <v>100014090</v>
      </c>
      <c r="I2775" s="62">
        <v>710034210</v>
      </c>
      <c r="J2775" s="13">
        <v>710034210</v>
      </c>
      <c r="K2775" s="15" t="s">
        <v>48</v>
      </c>
      <c r="L2775" s="12" t="s">
        <v>555</v>
      </c>
      <c r="M2775" s="15" t="s">
        <v>8076</v>
      </c>
      <c r="N2775" s="49">
        <v>9415</v>
      </c>
      <c r="O2775" s="15" t="s">
        <v>8212</v>
      </c>
      <c r="P2775" s="15" t="s">
        <v>8214</v>
      </c>
      <c r="Q2775" s="48">
        <v>529265</v>
      </c>
      <c r="R2775" s="11" t="s">
        <v>45</v>
      </c>
      <c r="S2775" s="120">
        <v>18174</v>
      </c>
      <c r="T2775" s="85">
        <v>107.03</v>
      </c>
      <c r="U2775" s="86">
        <v>32</v>
      </c>
      <c r="V2775" s="123">
        <v>46.825625000000002</v>
      </c>
      <c r="W2775" s="85">
        <f t="shared" si="644"/>
        <v>11987</v>
      </c>
      <c r="X2775" s="86">
        <v>1</v>
      </c>
      <c r="Y2775" s="85">
        <v>16.054500000000001</v>
      </c>
      <c r="Z2775" s="86">
        <f t="shared" si="645"/>
        <v>128</v>
      </c>
      <c r="AA2775" s="86">
        <f t="shared" si="646"/>
        <v>12115</v>
      </c>
      <c r="AB2775" s="85">
        <v>122.77</v>
      </c>
      <c r="AC2775" s="85">
        <v>52</v>
      </c>
      <c r="AD2775" s="124">
        <f t="shared" si="642"/>
        <v>73.661999999999992</v>
      </c>
      <c r="AE2775" s="86">
        <f t="shared" si="647"/>
        <v>15322</v>
      </c>
      <c r="AF2775" s="85">
        <v>3</v>
      </c>
      <c r="AG2775" s="85">
        <v>36.831000000000003</v>
      </c>
      <c r="AH2775" s="85">
        <f t="shared" si="648"/>
        <v>442</v>
      </c>
      <c r="AI2775" s="86">
        <f t="shared" si="649"/>
        <v>27879</v>
      </c>
      <c r="AJ2775" s="86">
        <f t="shared" si="650"/>
        <v>9705</v>
      </c>
      <c r="AK2775" s="122"/>
      <c r="AL2775" s="85">
        <v>122.77</v>
      </c>
      <c r="AM2775" s="85">
        <v>52</v>
      </c>
      <c r="AN2775" s="124">
        <f t="shared" si="643"/>
        <v>73.661999999999992</v>
      </c>
      <c r="AO2775" s="86">
        <f t="shared" si="651"/>
        <v>15322</v>
      </c>
      <c r="AP2775" s="85">
        <v>3</v>
      </c>
      <c r="AQ2775" s="85">
        <v>36.831000000000003</v>
      </c>
      <c r="AR2775" s="85">
        <f t="shared" si="652"/>
        <v>442</v>
      </c>
      <c r="AS2775" s="86">
        <f t="shared" si="654"/>
        <v>27879</v>
      </c>
      <c r="AT2775" s="170">
        <f t="shared" si="655"/>
        <v>0</v>
      </c>
      <c r="AU2775" s="86">
        <v>27879</v>
      </c>
      <c r="AV2775" s="170">
        <f t="shared" si="653"/>
        <v>0</v>
      </c>
    </row>
    <row r="2776" spans="1:48" s="73" customFormat="1" ht="30" x14ac:dyDescent="0.2">
      <c r="A2776" s="10" t="s">
        <v>555</v>
      </c>
      <c r="B2776" s="14" t="s">
        <v>36</v>
      </c>
      <c r="C2776" s="14" t="s">
        <v>37</v>
      </c>
      <c r="D2776" s="14" t="s">
        <v>8210</v>
      </c>
      <c r="E2776" s="58">
        <v>332968</v>
      </c>
      <c r="F2776" s="15" t="s">
        <v>8211</v>
      </c>
      <c r="G2776" s="15" t="s">
        <v>6696</v>
      </c>
      <c r="H2776" s="16">
        <v>100014092</v>
      </c>
      <c r="I2776" s="62">
        <v>710034202</v>
      </c>
      <c r="J2776" s="13">
        <v>710034202</v>
      </c>
      <c r="K2776" s="15" t="s">
        <v>48</v>
      </c>
      <c r="L2776" s="12" t="s">
        <v>555</v>
      </c>
      <c r="M2776" s="15" t="s">
        <v>8076</v>
      </c>
      <c r="N2776" s="49">
        <v>9415</v>
      </c>
      <c r="O2776" s="15" t="s">
        <v>8212</v>
      </c>
      <c r="P2776" s="15" t="s">
        <v>8213</v>
      </c>
      <c r="Q2776" s="48">
        <v>529265</v>
      </c>
      <c r="R2776" s="11" t="s">
        <v>45</v>
      </c>
      <c r="S2776" s="120">
        <v>7305</v>
      </c>
      <c r="T2776" s="85">
        <v>107.03</v>
      </c>
      <c r="U2776" s="86">
        <v>13</v>
      </c>
      <c r="V2776" s="123">
        <v>46.825625000000002</v>
      </c>
      <c r="W2776" s="85">
        <f t="shared" si="644"/>
        <v>4870</v>
      </c>
      <c r="X2776" s="86">
        <v>0</v>
      </c>
      <c r="Y2776" s="85">
        <v>16.054500000000001</v>
      </c>
      <c r="Z2776" s="86">
        <f t="shared" si="645"/>
        <v>0</v>
      </c>
      <c r="AA2776" s="86">
        <f t="shared" si="646"/>
        <v>4870</v>
      </c>
      <c r="AB2776" s="85">
        <v>122.77</v>
      </c>
      <c r="AC2776" s="85">
        <v>10</v>
      </c>
      <c r="AD2776" s="124">
        <f t="shared" si="642"/>
        <v>73.661999999999992</v>
      </c>
      <c r="AE2776" s="86">
        <f t="shared" si="647"/>
        <v>2946</v>
      </c>
      <c r="AF2776" s="85">
        <v>0</v>
      </c>
      <c r="AG2776" s="85">
        <v>36.831000000000003</v>
      </c>
      <c r="AH2776" s="85">
        <f t="shared" si="648"/>
        <v>0</v>
      </c>
      <c r="AI2776" s="86">
        <f t="shared" si="649"/>
        <v>7816</v>
      </c>
      <c r="AJ2776" s="86">
        <f t="shared" si="650"/>
        <v>511</v>
      </c>
      <c r="AK2776" s="122"/>
      <c r="AL2776" s="85">
        <v>122.77</v>
      </c>
      <c r="AM2776" s="85">
        <v>10</v>
      </c>
      <c r="AN2776" s="124">
        <f t="shared" si="643"/>
        <v>73.661999999999992</v>
      </c>
      <c r="AO2776" s="86">
        <f t="shared" si="651"/>
        <v>2946</v>
      </c>
      <c r="AP2776" s="85">
        <v>0</v>
      </c>
      <c r="AQ2776" s="85">
        <v>36.831000000000003</v>
      </c>
      <c r="AR2776" s="85">
        <f t="shared" si="652"/>
        <v>0</v>
      </c>
      <c r="AS2776" s="86">
        <f t="shared" si="654"/>
        <v>7816</v>
      </c>
      <c r="AT2776" s="170">
        <f t="shared" si="655"/>
        <v>0</v>
      </c>
      <c r="AU2776" s="86">
        <v>7816</v>
      </c>
      <c r="AV2776" s="170">
        <f t="shared" si="653"/>
        <v>0</v>
      </c>
    </row>
    <row r="2777" spans="1:48" s="73" customFormat="1" x14ac:dyDescent="0.2">
      <c r="A2777" s="10" t="s">
        <v>555</v>
      </c>
      <c r="B2777" s="14" t="s">
        <v>36</v>
      </c>
      <c r="C2777" s="14" t="s">
        <v>37</v>
      </c>
      <c r="D2777" s="14" t="s">
        <v>7155</v>
      </c>
      <c r="E2777" s="58">
        <v>323802</v>
      </c>
      <c r="F2777" s="15" t="s">
        <v>7156</v>
      </c>
      <c r="G2777" s="15" t="s">
        <v>6696</v>
      </c>
      <c r="H2777" s="16">
        <v>100011970</v>
      </c>
      <c r="I2777" s="62">
        <v>710024681</v>
      </c>
      <c r="J2777" s="13">
        <v>710024681</v>
      </c>
      <c r="K2777" s="15" t="s">
        <v>48</v>
      </c>
      <c r="L2777" s="12" t="s">
        <v>555</v>
      </c>
      <c r="M2777" s="15" t="s">
        <v>6968</v>
      </c>
      <c r="N2777" s="49">
        <v>6601</v>
      </c>
      <c r="O2777" s="15" t="s">
        <v>7157</v>
      </c>
      <c r="P2777" s="15" t="s">
        <v>7158</v>
      </c>
      <c r="Q2777" s="48">
        <v>521043</v>
      </c>
      <c r="R2777" s="11" t="s">
        <v>45</v>
      </c>
      <c r="S2777" s="120">
        <v>3371</v>
      </c>
      <c r="T2777" s="85">
        <v>107.03</v>
      </c>
      <c r="U2777" s="86">
        <v>6</v>
      </c>
      <c r="V2777" s="123">
        <v>46.825625000000002</v>
      </c>
      <c r="W2777" s="85">
        <f t="shared" si="644"/>
        <v>2248</v>
      </c>
      <c r="X2777" s="86">
        <v>0</v>
      </c>
      <c r="Y2777" s="85">
        <v>16.054500000000001</v>
      </c>
      <c r="Z2777" s="86">
        <f t="shared" si="645"/>
        <v>0</v>
      </c>
      <c r="AA2777" s="86">
        <f t="shared" si="646"/>
        <v>2248</v>
      </c>
      <c r="AB2777" s="85">
        <v>122.77</v>
      </c>
      <c r="AC2777" s="85">
        <v>6</v>
      </c>
      <c r="AD2777" s="124">
        <f t="shared" si="642"/>
        <v>73.661999999999992</v>
      </c>
      <c r="AE2777" s="86">
        <f t="shared" si="647"/>
        <v>1768</v>
      </c>
      <c r="AF2777" s="85">
        <v>0</v>
      </c>
      <c r="AG2777" s="85">
        <v>36.831000000000003</v>
      </c>
      <c r="AH2777" s="85">
        <f t="shared" si="648"/>
        <v>0</v>
      </c>
      <c r="AI2777" s="86">
        <f t="shared" si="649"/>
        <v>4016</v>
      </c>
      <c r="AJ2777" s="86">
        <f t="shared" si="650"/>
        <v>645</v>
      </c>
      <c r="AK2777" s="122"/>
      <c r="AL2777" s="85">
        <v>122.77</v>
      </c>
      <c r="AM2777" s="85">
        <v>6</v>
      </c>
      <c r="AN2777" s="124">
        <f t="shared" si="643"/>
        <v>73.661999999999992</v>
      </c>
      <c r="AO2777" s="86">
        <f t="shared" si="651"/>
        <v>1768</v>
      </c>
      <c r="AP2777" s="85">
        <v>0</v>
      </c>
      <c r="AQ2777" s="85">
        <v>36.831000000000003</v>
      </c>
      <c r="AR2777" s="85">
        <f t="shared" si="652"/>
        <v>0</v>
      </c>
      <c r="AS2777" s="86">
        <f t="shared" si="654"/>
        <v>4016</v>
      </c>
      <c r="AT2777" s="170">
        <f t="shared" si="655"/>
        <v>0</v>
      </c>
      <c r="AU2777" s="86">
        <v>4016</v>
      </c>
      <c r="AV2777" s="170">
        <f t="shared" si="653"/>
        <v>0</v>
      </c>
    </row>
    <row r="2778" spans="1:48" s="73" customFormat="1" x14ac:dyDescent="0.2">
      <c r="A2778" s="10" t="s">
        <v>555</v>
      </c>
      <c r="B2778" s="14" t="s">
        <v>36</v>
      </c>
      <c r="C2778" s="14" t="s">
        <v>37</v>
      </c>
      <c r="D2778" s="14" t="s">
        <v>10137</v>
      </c>
      <c r="E2778" s="29">
        <v>323845</v>
      </c>
      <c r="F2778" s="15" t="s">
        <v>10138</v>
      </c>
      <c r="G2778" s="15" t="s">
        <v>6696</v>
      </c>
      <c r="H2778" s="13">
        <v>100019290</v>
      </c>
      <c r="I2778" s="31">
        <v>710279639</v>
      </c>
      <c r="J2778" s="31">
        <v>710279639</v>
      </c>
      <c r="K2778" s="14" t="s">
        <v>48</v>
      </c>
      <c r="L2778" s="12" t="s">
        <v>555</v>
      </c>
      <c r="M2778" s="15" t="s">
        <v>6968</v>
      </c>
      <c r="N2778" s="53" t="s">
        <v>10139</v>
      </c>
      <c r="O2778" s="15" t="s">
        <v>10140</v>
      </c>
      <c r="P2778" s="15" t="s">
        <v>10141</v>
      </c>
      <c r="Q2778" s="48" t="s">
        <v>10672</v>
      </c>
      <c r="R2778" s="11" t="s">
        <v>45</v>
      </c>
      <c r="S2778" s="120">
        <v>10114</v>
      </c>
      <c r="T2778" s="85">
        <v>107.03</v>
      </c>
      <c r="U2778" s="86">
        <v>18</v>
      </c>
      <c r="V2778" s="123">
        <v>46.825625000000002</v>
      </c>
      <c r="W2778" s="85">
        <f t="shared" si="644"/>
        <v>6743</v>
      </c>
      <c r="X2778" s="86">
        <v>0</v>
      </c>
      <c r="Y2778" s="85">
        <v>16.054500000000001</v>
      </c>
      <c r="Z2778" s="86">
        <f t="shared" si="645"/>
        <v>0</v>
      </c>
      <c r="AA2778" s="86">
        <f t="shared" si="646"/>
        <v>6743</v>
      </c>
      <c r="AB2778" s="85">
        <v>122.77</v>
      </c>
      <c r="AC2778" s="85">
        <v>15</v>
      </c>
      <c r="AD2778" s="124">
        <f t="shared" si="642"/>
        <v>73.661999999999992</v>
      </c>
      <c r="AE2778" s="86">
        <f t="shared" si="647"/>
        <v>4420</v>
      </c>
      <c r="AF2778" s="85">
        <v>0</v>
      </c>
      <c r="AG2778" s="85">
        <v>36.831000000000003</v>
      </c>
      <c r="AH2778" s="85">
        <f t="shared" si="648"/>
        <v>0</v>
      </c>
      <c r="AI2778" s="86">
        <f t="shared" si="649"/>
        <v>11163</v>
      </c>
      <c r="AJ2778" s="86">
        <f t="shared" si="650"/>
        <v>1049</v>
      </c>
      <c r="AK2778" s="122"/>
      <c r="AL2778" s="85">
        <v>122.77</v>
      </c>
      <c r="AM2778" s="85">
        <v>15</v>
      </c>
      <c r="AN2778" s="124">
        <f t="shared" si="643"/>
        <v>73.661999999999992</v>
      </c>
      <c r="AO2778" s="86">
        <f t="shared" si="651"/>
        <v>4420</v>
      </c>
      <c r="AP2778" s="85">
        <v>0</v>
      </c>
      <c r="AQ2778" s="85">
        <v>36.831000000000003</v>
      </c>
      <c r="AR2778" s="85">
        <f t="shared" si="652"/>
        <v>0</v>
      </c>
      <c r="AS2778" s="86">
        <f t="shared" si="654"/>
        <v>11163</v>
      </c>
      <c r="AT2778" s="170">
        <f t="shared" si="655"/>
        <v>0</v>
      </c>
      <c r="AU2778" s="86">
        <v>11163</v>
      </c>
      <c r="AV2778" s="170">
        <f t="shared" si="653"/>
        <v>0</v>
      </c>
    </row>
    <row r="2779" spans="1:48" s="73" customFormat="1" x14ac:dyDescent="0.2">
      <c r="A2779" s="10" t="s">
        <v>555</v>
      </c>
      <c r="B2779" s="14" t="s">
        <v>36</v>
      </c>
      <c r="C2779" s="14" t="s">
        <v>37</v>
      </c>
      <c r="D2779" s="14" t="s">
        <v>7402</v>
      </c>
      <c r="E2779" s="58">
        <v>327646</v>
      </c>
      <c r="F2779" s="15" t="s">
        <v>7403</v>
      </c>
      <c r="G2779" s="15" t="s">
        <v>6696</v>
      </c>
      <c r="H2779" s="16">
        <v>100013011</v>
      </c>
      <c r="I2779" s="62">
        <v>42085543</v>
      </c>
      <c r="J2779" s="13">
        <v>42085543</v>
      </c>
      <c r="K2779" s="15" t="s">
        <v>48</v>
      </c>
      <c r="L2779" s="12" t="s">
        <v>555</v>
      </c>
      <c r="M2779" s="15" t="s">
        <v>6697</v>
      </c>
      <c r="N2779" s="49">
        <v>8001</v>
      </c>
      <c r="O2779" s="15" t="s">
        <v>7404</v>
      </c>
      <c r="P2779" s="15" t="s">
        <v>7421</v>
      </c>
      <c r="Q2779" s="48">
        <v>524140</v>
      </c>
      <c r="R2779" s="11" t="s">
        <v>86</v>
      </c>
      <c r="S2779" s="120">
        <v>38772</v>
      </c>
      <c r="T2779" s="85">
        <v>107.03</v>
      </c>
      <c r="U2779" s="86">
        <v>69</v>
      </c>
      <c r="V2779" s="123">
        <v>46.825625000000002</v>
      </c>
      <c r="W2779" s="85">
        <f t="shared" si="644"/>
        <v>25848</v>
      </c>
      <c r="X2779" s="86">
        <v>0</v>
      </c>
      <c r="Y2779" s="85">
        <v>16.054500000000001</v>
      </c>
      <c r="Z2779" s="86">
        <f t="shared" si="645"/>
        <v>0</v>
      </c>
      <c r="AA2779" s="86">
        <f t="shared" si="646"/>
        <v>25848</v>
      </c>
      <c r="AB2779" s="85">
        <v>122.77</v>
      </c>
      <c r="AC2779" s="85">
        <v>40</v>
      </c>
      <c r="AD2779" s="124">
        <f t="shared" si="642"/>
        <v>73.661999999999992</v>
      </c>
      <c r="AE2779" s="86">
        <f t="shared" si="647"/>
        <v>11786</v>
      </c>
      <c r="AF2779" s="85">
        <v>0</v>
      </c>
      <c r="AG2779" s="85">
        <v>36.831000000000003</v>
      </c>
      <c r="AH2779" s="85">
        <f t="shared" si="648"/>
        <v>0</v>
      </c>
      <c r="AI2779" s="86">
        <f t="shared" si="649"/>
        <v>37634</v>
      </c>
      <c r="AJ2779" s="86">
        <f t="shared" si="650"/>
        <v>-1138</v>
      </c>
      <c r="AK2779" s="122"/>
      <c r="AL2779" s="85">
        <v>122.77</v>
      </c>
      <c r="AM2779" s="85">
        <v>40</v>
      </c>
      <c r="AN2779" s="124">
        <f t="shared" si="643"/>
        <v>73.661999999999992</v>
      </c>
      <c r="AO2779" s="86">
        <f t="shared" si="651"/>
        <v>11786</v>
      </c>
      <c r="AP2779" s="85">
        <v>0</v>
      </c>
      <c r="AQ2779" s="85">
        <v>36.831000000000003</v>
      </c>
      <c r="AR2779" s="85">
        <f t="shared" si="652"/>
        <v>0</v>
      </c>
      <c r="AS2779" s="86">
        <f t="shared" si="654"/>
        <v>37634</v>
      </c>
      <c r="AT2779" s="170">
        <f t="shared" si="655"/>
        <v>0</v>
      </c>
      <c r="AU2779" s="86">
        <v>37634</v>
      </c>
      <c r="AV2779" s="170">
        <f t="shared" si="653"/>
        <v>0</v>
      </c>
    </row>
    <row r="2780" spans="1:48" s="73" customFormat="1" ht="45" x14ac:dyDescent="0.2">
      <c r="A2780" s="10" t="s">
        <v>555</v>
      </c>
      <c r="B2780" s="14" t="s">
        <v>36</v>
      </c>
      <c r="C2780" s="14" t="s">
        <v>37</v>
      </c>
      <c r="D2780" s="14" t="s">
        <v>6954</v>
      </c>
      <c r="E2780" s="58">
        <v>322750</v>
      </c>
      <c r="F2780" s="15" t="s">
        <v>6955</v>
      </c>
      <c r="G2780" s="15" t="s">
        <v>6696</v>
      </c>
      <c r="H2780" s="16">
        <v>100011728</v>
      </c>
      <c r="I2780" s="62">
        <v>710023839</v>
      </c>
      <c r="J2780" s="13">
        <v>37942603</v>
      </c>
      <c r="K2780" s="15" t="s">
        <v>92</v>
      </c>
      <c r="L2780" s="12" t="s">
        <v>555</v>
      </c>
      <c r="M2780" s="15" t="s">
        <v>556</v>
      </c>
      <c r="N2780" s="49">
        <v>8601</v>
      </c>
      <c r="O2780" s="15" t="s">
        <v>6956</v>
      </c>
      <c r="P2780" s="15" t="s">
        <v>6957</v>
      </c>
      <c r="Q2780" s="48">
        <v>519979</v>
      </c>
      <c r="R2780" s="11" t="s">
        <v>45</v>
      </c>
      <c r="S2780" s="120">
        <v>2810</v>
      </c>
      <c r="T2780" s="85">
        <v>107.03</v>
      </c>
      <c r="U2780" s="86">
        <v>5</v>
      </c>
      <c r="V2780" s="123">
        <v>46.825625000000002</v>
      </c>
      <c r="W2780" s="85">
        <f t="shared" si="644"/>
        <v>1873</v>
      </c>
      <c r="X2780" s="86">
        <v>0</v>
      </c>
      <c r="Y2780" s="85">
        <v>16.054500000000001</v>
      </c>
      <c r="Z2780" s="86">
        <f t="shared" si="645"/>
        <v>0</v>
      </c>
      <c r="AA2780" s="86">
        <f t="shared" si="646"/>
        <v>1873</v>
      </c>
      <c r="AB2780" s="85">
        <v>122.77</v>
      </c>
      <c r="AC2780" s="85">
        <v>7</v>
      </c>
      <c r="AD2780" s="124">
        <f t="shared" si="642"/>
        <v>73.661999999999992</v>
      </c>
      <c r="AE2780" s="86">
        <f t="shared" si="647"/>
        <v>2063</v>
      </c>
      <c r="AF2780" s="85">
        <v>0</v>
      </c>
      <c r="AG2780" s="85">
        <v>36.831000000000003</v>
      </c>
      <c r="AH2780" s="85">
        <f t="shared" si="648"/>
        <v>0</v>
      </c>
      <c r="AI2780" s="86">
        <f t="shared" si="649"/>
        <v>3936</v>
      </c>
      <c r="AJ2780" s="86">
        <f t="shared" si="650"/>
        <v>1126</v>
      </c>
      <c r="AK2780" s="122"/>
      <c r="AL2780" s="85">
        <v>122.77</v>
      </c>
      <c r="AM2780" s="85">
        <v>7</v>
      </c>
      <c r="AN2780" s="124">
        <f t="shared" si="643"/>
        <v>73.661999999999992</v>
      </c>
      <c r="AO2780" s="86">
        <f t="shared" si="651"/>
        <v>2063</v>
      </c>
      <c r="AP2780" s="85">
        <v>0</v>
      </c>
      <c r="AQ2780" s="85">
        <v>36.831000000000003</v>
      </c>
      <c r="AR2780" s="85">
        <f t="shared" si="652"/>
        <v>0</v>
      </c>
      <c r="AS2780" s="86">
        <f t="shared" si="654"/>
        <v>3936</v>
      </c>
      <c r="AT2780" s="170">
        <f t="shared" si="655"/>
        <v>0</v>
      </c>
      <c r="AU2780" s="86">
        <v>3936</v>
      </c>
      <c r="AV2780" s="170">
        <f t="shared" si="653"/>
        <v>0</v>
      </c>
    </row>
    <row r="2781" spans="1:48" s="73" customFormat="1" x14ac:dyDescent="0.2">
      <c r="A2781" s="10" t="s">
        <v>555</v>
      </c>
      <c r="B2781" s="14" t="s">
        <v>36</v>
      </c>
      <c r="C2781" s="14" t="s">
        <v>37</v>
      </c>
      <c r="D2781" s="14" t="s">
        <v>7163</v>
      </c>
      <c r="E2781" s="58">
        <v>323861</v>
      </c>
      <c r="F2781" s="15" t="s">
        <v>7164</v>
      </c>
      <c r="G2781" s="15" t="s">
        <v>6696</v>
      </c>
      <c r="H2781" s="16">
        <v>100019393</v>
      </c>
      <c r="I2781" s="31">
        <v>710280572</v>
      </c>
      <c r="J2781" s="13">
        <v>54014034</v>
      </c>
      <c r="K2781" s="14" t="s">
        <v>92</v>
      </c>
      <c r="L2781" s="12" t="s">
        <v>555</v>
      </c>
      <c r="M2781" s="15" t="s">
        <v>6968</v>
      </c>
      <c r="N2781" s="49">
        <v>6733</v>
      </c>
      <c r="O2781" s="15" t="s">
        <v>7165</v>
      </c>
      <c r="P2781" s="15" t="s">
        <v>7166</v>
      </c>
      <c r="Q2781" s="48">
        <v>521116</v>
      </c>
      <c r="R2781" s="11" t="s">
        <v>45</v>
      </c>
      <c r="S2781" s="120">
        <v>1686</v>
      </c>
      <c r="T2781" s="85">
        <v>107.03</v>
      </c>
      <c r="U2781" s="86">
        <v>3</v>
      </c>
      <c r="V2781" s="123">
        <v>46.825625000000002</v>
      </c>
      <c r="W2781" s="85">
        <f t="shared" si="644"/>
        <v>1124</v>
      </c>
      <c r="X2781" s="86">
        <v>0</v>
      </c>
      <c r="Y2781" s="85">
        <v>16.054500000000001</v>
      </c>
      <c r="Z2781" s="86">
        <f t="shared" si="645"/>
        <v>0</v>
      </c>
      <c r="AA2781" s="86">
        <f t="shared" si="646"/>
        <v>1124</v>
      </c>
      <c r="AB2781" s="85">
        <v>122.77</v>
      </c>
      <c r="AC2781" s="85">
        <v>3</v>
      </c>
      <c r="AD2781" s="124">
        <f t="shared" ref="AD2781:AD2844" si="656">+AB2781*0.6</f>
        <v>73.661999999999992</v>
      </c>
      <c r="AE2781" s="86">
        <f t="shared" si="647"/>
        <v>884</v>
      </c>
      <c r="AF2781" s="85">
        <v>0</v>
      </c>
      <c r="AG2781" s="85">
        <v>36.831000000000003</v>
      </c>
      <c r="AH2781" s="85">
        <f t="shared" si="648"/>
        <v>0</v>
      </c>
      <c r="AI2781" s="86">
        <f t="shared" si="649"/>
        <v>2008</v>
      </c>
      <c r="AJ2781" s="86">
        <f t="shared" si="650"/>
        <v>322</v>
      </c>
      <c r="AK2781" s="122"/>
      <c r="AL2781" s="85">
        <v>122.77</v>
      </c>
      <c r="AM2781" s="85">
        <v>3</v>
      </c>
      <c r="AN2781" s="124">
        <f t="shared" ref="AN2781:AN2844" si="657">+AL2781*0.6</f>
        <v>73.661999999999992</v>
      </c>
      <c r="AO2781" s="86">
        <f t="shared" si="651"/>
        <v>884</v>
      </c>
      <c r="AP2781" s="85">
        <v>0</v>
      </c>
      <c r="AQ2781" s="85">
        <v>36.831000000000003</v>
      </c>
      <c r="AR2781" s="85">
        <f t="shared" si="652"/>
        <v>0</v>
      </c>
      <c r="AS2781" s="86">
        <f t="shared" si="654"/>
        <v>2008</v>
      </c>
      <c r="AT2781" s="170">
        <f t="shared" si="655"/>
        <v>0</v>
      </c>
      <c r="AU2781" s="86">
        <v>2008</v>
      </c>
      <c r="AV2781" s="170">
        <f t="shared" si="653"/>
        <v>0</v>
      </c>
    </row>
    <row r="2782" spans="1:48" s="73" customFormat="1" x14ac:dyDescent="0.2">
      <c r="A2782" s="10" t="s">
        <v>555</v>
      </c>
      <c r="B2782" s="14" t="s">
        <v>36</v>
      </c>
      <c r="C2782" s="14" t="s">
        <v>37</v>
      </c>
      <c r="D2782" s="14" t="s">
        <v>7394</v>
      </c>
      <c r="E2782" s="58">
        <v>326771</v>
      </c>
      <c r="F2782" s="15" t="s">
        <v>7395</v>
      </c>
      <c r="G2782" s="15" t="s">
        <v>6696</v>
      </c>
      <c r="H2782" s="16">
        <v>100012159</v>
      </c>
      <c r="I2782" s="62">
        <v>710028156</v>
      </c>
      <c r="J2782" s="13">
        <v>710028156</v>
      </c>
      <c r="K2782" s="15" t="s">
        <v>48</v>
      </c>
      <c r="L2782" s="12" t="s">
        <v>555</v>
      </c>
      <c r="M2782" s="15" t="s">
        <v>7190</v>
      </c>
      <c r="N2782" s="49">
        <v>5973</v>
      </c>
      <c r="O2782" s="15" t="s">
        <v>7396</v>
      </c>
      <c r="P2782" s="15" t="s">
        <v>7397</v>
      </c>
      <c r="Q2782" s="48">
        <v>524123</v>
      </c>
      <c r="R2782" s="11" t="s">
        <v>45</v>
      </c>
      <c r="S2782" s="120">
        <v>2810</v>
      </c>
      <c r="T2782" s="85">
        <v>107.03</v>
      </c>
      <c r="U2782" s="86">
        <v>5</v>
      </c>
      <c r="V2782" s="123">
        <v>46.825625000000002</v>
      </c>
      <c r="W2782" s="85">
        <f t="shared" si="644"/>
        <v>1873</v>
      </c>
      <c r="X2782" s="86">
        <v>0</v>
      </c>
      <c r="Y2782" s="85">
        <v>16.054500000000001</v>
      </c>
      <c r="Z2782" s="86">
        <f t="shared" si="645"/>
        <v>0</v>
      </c>
      <c r="AA2782" s="86">
        <f t="shared" si="646"/>
        <v>1873</v>
      </c>
      <c r="AB2782" s="85">
        <v>122.77</v>
      </c>
      <c r="AC2782" s="85">
        <v>8</v>
      </c>
      <c r="AD2782" s="124">
        <f t="shared" si="656"/>
        <v>73.661999999999992</v>
      </c>
      <c r="AE2782" s="86">
        <f t="shared" si="647"/>
        <v>2357</v>
      </c>
      <c r="AF2782" s="85">
        <v>1</v>
      </c>
      <c r="AG2782" s="85">
        <v>36.831000000000003</v>
      </c>
      <c r="AH2782" s="85">
        <f t="shared" si="648"/>
        <v>147</v>
      </c>
      <c r="AI2782" s="86">
        <f t="shared" si="649"/>
        <v>4377</v>
      </c>
      <c r="AJ2782" s="86">
        <f t="shared" si="650"/>
        <v>1567</v>
      </c>
      <c r="AK2782" s="122"/>
      <c r="AL2782" s="85">
        <v>122.77</v>
      </c>
      <c r="AM2782" s="85">
        <v>8</v>
      </c>
      <c r="AN2782" s="124">
        <f t="shared" si="657"/>
        <v>73.661999999999992</v>
      </c>
      <c r="AO2782" s="86">
        <f t="shared" si="651"/>
        <v>2357</v>
      </c>
      <c r="AP2782" s="85">
        <v>1</v>
      </c>
      <c r="AQ2782" s="85">
        <v>36.831000000000003</v>
      </c>
      <c r="AR2782" s="85">
        <f t="shared" si="652"/>
        <v>147</v>
      </c>
      <c r="AS2782" s="86">
        <f t="shared" si="654"/>
        <v>4377</v>
      </c>
      <c r="AT2782" s="170">
        <f t="shared" si="655"/>
        <v>0</v>
      </c>
      <c r="AU2782" s="86">
        <v>4377</v>
      </c>
      <c r="AV2782" s="170">
        <f t="shared" si="653"/>
        <v>0</v>
      </c>
    </row>
    <row r="2783" spans="1:48" s="73" customFormat="1" ht="30" x14ac:dyDescent="0.2">
      <c r="A2783" s="10" t="s">
        <v>555</v>
      </c>
      <c r="B2783" s="14" t="s">
        <v>36</v>
      </c>
      <c r="C2783" s="14" t="s">
        <v>37</v>
      </c>
      <c r="D2783" s="14" t="s">
        <v>8215</v>
      </c>
      <c r="E2783" s="58">
        <v>332992</v>
      </c>
      <c r="F2783" s="15" t="s">
        <v>8216</v>
      </c>
      <c r="G2783" s="15" t="s">
        <v>6696</v>
      </c>
      <c r="H2783" s="16">
        <v>100014096</v>
      </c>
      <c r="I2783" s="62">
        <v>710034199</v>
      </c>
      <c r="J2783" s="13">
        <v>710034199</v>
      </c>
      <c r="K2783" s="15" t="s">
        <v>48</v>
      </c>
      <c r="L2783" s="12" t="s">
        <v>555</v>
      </c>
      <c r="M2783" s="15" t="s">
        <v>8076</v>
      </c>
      <c r="N2783" s="49">
        <v>9403</v>
      </c>
      <c r="O2783" s="15" t="s">
        <v>8217</v>
      </c>
      <c r="P2783" s="15" t="s">
        <v>8218</v>
      </c>
      <c r="Q2783" s="48">
        <v>529290</v>
      </c>
      <c r="R2783" s="11" t="s">
        <v>45</v>
      </c>
      <c r="S2783" s="120">
        <v>4511</v>
      </c>
      <c r="T2783" s="85">
        <v>107.03</v>
      </c>
      <c r="U2783" s="86">
        <v>7</v>
      </c>
      <c r="V2783" s="123">
        <v>46.825625000000002</v>
      </c>
      <c r="W2783" s="85">
        <f t="shared" si="644"/>
        <v>2622</v>
      </c>
      <c r="X2783" s="86">
        <v>3</v>
      </c>
      <c r="Y2783" s="85">
        <v>16.054500000000001</v>
      </c>
      <c r="Z2783" s="86">
        <f t="shared" si="645"/>
        <v>385</v>
      </c>
      <c r="AA2783" s="86">
        <f t="shared" si="646"/>
        <v>3007</v>
      </c>
      <c r="AB2783" s="85">
        <v>122.77</v>
      </c>
      <c r="AC2783" s="85">
        <v>3</v>
      </c>
      <c r="AD2783" s="124">
        <f t="shared" si="656"/>
        <v>73.661999999999992</v>
      </c>
      <c r="AE2783" s="86">
        <f t="shared" si="647"/>
        <v>884</v>
      </c>
      <c r="AF2783" s="85">
        <v>1</v>
      </c>
      <c r="AG2783" s="85">
        <v>36.831000000000003</v>
      </c>
      <c r="AH2783" s="85">
        <f t="shared" si="648"/>
        <v>147</v>
      </c>
      <c r="AI2783" s="86">
        <f t="shared" si="649"/>
        <v>4038</v>
      </c>
      <c r="AJ2783" s="86">
        <f t="shared" si="650"/>
        <v>-473</v>
      </c>
      <c r="AK2783" s="122"/>
      <c r="AL2783" s="85">
        <v>122.77</v>
      </c>
      <c r="AM2783" s="85">
        <v>3</v>
      </c>
      <c r="AN2783" s="124">
        <f t="shared" si="657"/>
        <v>73.661999999999992</v>
      </c>
      <c r="AO2783" s="86">
        <f t="shared" si="651"/>
        <v>884</v>
      </c>
      <c r="AP2783" s="85">
        <v>1</v>
      </c>
      <c r="AQ2783" s="85">
        <v>36.831000000000003</v>
      </c>
      <c r="AR2783" s="85">
        <f t="shared" si="652"/>
        <v>147</v>
      </c>
      <c r="AS2783" s="86">
        <f t="shared" si="654"/>
        <v>4038</v>
      </c>
      <c r="AT2783" s="170">
        <f t="shared" si="655"/>
        <v>0</v>
      </c>
      <c r="AU2783" s="86">
        <v>4038</v>
      </c>
      <c r="AV2783" s="170">
        <f t="shared" si="653"/>
        <v>0</v>
      </c>
    </row>
    <row r="2784" spans="1:48" s="74" customFormat="1" ht="45" x14ac:dyDescent="0.2">
      <c r="A2784" s="10" t="s">
        <v>555</v>
      </c>
      <c r="B2784" s="14" t="s">
        <v>36</v>
      </c>
      <c r="C2784" s="14" t="s">
        <v>37</v>
      </c>
      <c r="D2784" s="14" t="s">
        <v>7398</v>
      </c>
      <c r="E2784" s="58">
        <v>326780</v>
      </c>
      <c r="F2784" s="15" t="s">
        <v>7399</v>
      </c>
      <c r="G2784" s="15" t="s">
        <v>6696</v>
      </c>
      <c r="H2784" s="16">
        <v>100012605</v>
      </c>
      <c r="I2784" s="62">
        <v>710028164</v>
      </c>
      <c r="J2784" s="13">
        <v>37876465</v>
      </c>
      <c r="K2784" s="15" t="s">
        <v>7311</v>
      </c>
      <c r="L2784" s="12" t="s">
        <v>555</v>
      </c>
      <c r="M2784" s="15" t="s">
        <v>7169</v>
      </c>
      <c r="N2784" s="49">
        <v>5955</v>
      </c>
      <c r="O2784" s="15" t="s">
        <v>7400</v>
      </c>
      <c r="P2784" s="15" t="s">
        <v>7401</v>
      </c>
      <c r="Q2784" s="48">
        <v>524131</v>
      </c>
      <c r="R2784" s="11" t="s">
        <v>45</v>
      </c>
      <c r="S2784" s="120">
        <v>6181</v>
      </c>
      <c r="T2784" s="85">
        <v>107.03</v>
      </c>
      <c r="U2784" s="86">
        <v>11</v>
      </c>
      <c r="V2784" s="123">
        <v>46.825625000000002</v>
      </c>
      <c r="W2784" s="85">
        <f t="shared" si="644"/>
        <v>4121</v>
      </c>
      <c r="X2784" s="86">
        <v>0</v>
      </c>
      <c r="Y2784" s="85">
        <v>16.054500000000001</v>
      </c>
      <c r="Z2784" s="86">
        <f t="shared" si="645"/>
        <v>0</v>
      </c>
      <c r="AA2784" s="86">
        <f t="shared" si="646"/>
        <v>4121</v>
      </c>
      <c r="AB2784" s="85">
        <v>122.77</v>
      </c>
      <c r="AC2784" s="85">
        <v>12</v>
      </c>
      <c r="AD2784" s="124">
        <f t="shared" si="656"/>
        <v>73.661999999999992</v>
      </c>
      <c r="AE2784" s="86">
        <f t="shared" si="647"/>
        <v>3536</v>
      </c>
      <c r="AF2784" s="85">
        <v>0</v>
      </c>
      <c r="AG2784" s="85">
        <v>36.831000000000003</v>
      </c>
      <c r="AH2784" s="85">
        <f t="shared" si="648"/>
        <v>0</v>
      </c>
      <c r="AI2784" s="86">
        <f t="shared" si="649"/>
        <v>7657</v>
      </c>
      <c r="AJ2784" s="86">
        <f t="shared" si="650"/>
        <v>1476</v>
      </c>
      <c r="AK2784" s="122"/>
      <c r="AL2784" s="85">
        <v>122.77</v>
      </c>
      <c r="AM2784" s="85">
        <v>12</v>
      </c>
      <c r="AN2784" s="124">
        <f t="shared" si="657"/>
        <v>73.661999999999992</v>
      </c>
      <c r="AO2784" s="86">
        <f t="shared" si="651"/>
        <v>3536</v>
      </c>
      <c r="AP2784" s="85">
        <v>0</v>
      </c>
      <c r="AQ2784" s="85">
        <v>36.831000000000003</v>
      </c>
      <c r="AR2784" s="85">
        <f t="shared" si="652"/>
        <v>0</v>
      </c>
      <c r="AS2784" s="86">
        <f t="shared" si="654"/>
        <v>7657</v>
      </c>
      <c r="AT2784" s="120">
        <f t="shared" si="655"/>
        <v>0</v>
      </c>
      <c r="AU2784" s="86">
        <v>7657</v>
      </c>
      <c r="AV2784" s="120">
        <f t="shared" si="653"/>
        <v>0</v>
      </c>
    </row>
    <row r="2785" spans="1:48" s="73" customFormat="1" x14ac:dyDescent="0.2">
      <c r="A2785" s="10" t="s">
        <v>555</v>
      </c>
      <c r="B2785" s="14" t="s">
        <v>36</v>
      </c>
      <c r="C2785" s="14" t="s">
        <v>37</v>
      </c>
      <c r="D2785" s="14" t="s">
        <v>7799</v>
      </c>
      <c r="E2785" s="58">
        <v>328057</v>
      </c>
      <c r="F2785" s="15" t="s">
        <v>7800</v>
      </c>
      <c r="G2785" s="15" t="s">
        <v>6696</v>
      </c>
      <c r="H2785" s="16">
        <v>100013100</v>
      </c>
      <c r="I2785" s="62">
        <v>710029489</v>
      </c>
      <c r="J2785" s="13">
        <v>710029489</v>
      </c>
      <c r="K2785" s="15" t="s">
        <v>48</v>
      </c>
      <c r="L2785" s="12" t="s">
        <v>555</v>
      </c>
      <c r="M2785" s="15" t="s">
        <v>6697</v>
      </c>
      <c r="N2785" s="49">
        <v>8206</v>
      </c>
      <c r="O2785" s="15" t="s">
        <v>7801</v>
      </c>
      <c r="P2785" s="15" t="s">
        <v>7802</v>
      </c>
      <c r="Q2785" s="48">
        <v>525499</v>
      </c>
      <c r="R2785" s="11" t="s">
        <v>45</v>
      </c>
      <c r="S2785" s="120">
        <v>32029</v>
      </c>
      <c r="T2785" s="85">
        <v>107.03</v>
      </c>
      <c r="U2785" s="86">
        <v>57</v>
      </c>
      <c r="V2785" s="123">
        <v>46.825625000000002</v>
      </c>
      <c r="W2785" s="85">
        <f t="shared" si="644"/>
        <v>21352</v>
      </c>
      <c r="X2785" s="86">
        <v>0</v>
      </c>
      <c r="Y2785" s="85">
        <v>16.054500000000001</v>
      </c>
      <c r="Z2785" s="86">
        <f t="shared" si="645"/>
        <v>0</v>
      </c>
      <c r="AA2785" s="86">
        <f t="shared" si="646"/>
        <v>21352</v>
      </c>
      <c r="AB2785" s="85">
        <v>122.77</v>
      </c>
      <c r="AC2785" s="85">
        <v>71</v>
      </c>
      <c r="AD2785" s="124">
        <f t="shared" si="656"/>
        <v>73.661999999999992</v>
      </c>
      <c r="AE2785" s="86">
        <f t="shared" si="647"/>
        <v>20920</v>
      </c>
      <c r="AF2785" s="85">
        <v>0</v>
      </c>
      <c r="AG2785" s="85">
        <v>36.831000000000003</v>
      </c>
      <c r="AH2785" s="85">
        <f t="shared" si="648"/>
        <v>0</v>
      </c>
      <c r="AI2785" s="86">
        <f t="shared" si="649"/>
        <v>42272</v>
      </c>
      <c r="AJ2785" s="86">
        <f t="shared" si="650"/>
        <v>10243</v>
      </c>
      <c r="AK2785" s="122"/>
      <c r="AL2785" s="85">
        <v>122.77</v>
      </c>
      <c r="AM2785" s="85">
        <v>71</v>
      </c>
      <c r="AN2785" s="124">
        <f t="shared" si="657"/>
        <v>73.661999999999992</v>
      </c>
      <c r="AO2785" s="86">
        <f t="shared" si="651"/>
        <v>20920</v>
      </c>
      <c r="AP2785" s="85">
        <v>0</v>
      </c>
      <c r="AQ2785" s="85">
        <v>36.831000000000003</v>
      </c>
      <c r="AR2785" s="85">
        <f t="shared" si="652"/>
        <v>0</v>
      </c>
      <c r="AS2785" s="86">
        <f t="shared" si="654"/>
        <v>42272</v>
      </c>
      <c r="AT2785" s="170">
        <f t="shared" si="655"/>
        <v>0</v>
      </c>
      <c r="AU2785" s="86">
        <v>42272</v>
      </c>
      <c r="AV2785" s="170">
        <f t="shared" si="653"/>
        <v>0</v>
      </c>
    </row>
    <row r="2786" spans="1:48" s="73" customFormat="1" ht="45" x14ac:dyDescent="0.2">
      <c r="A2786" s="10" t="s">
        <v>555</v>
      </c>
      <c r="B2786" s="14" t="s">
        <v>36</v>
      </c>
      <c r="C2786" s="14" t="s">
        <v>37</v>
      </c>
      <c r="D2786" s="14" t="s">
        <v>7350</v>
      </c>
      <c r="E2786" s="58">
        <v>326666</v>
      </c>
      <c r="F2786" s="15" t="s">
        <v>7351</v>
      </c>
      <c r="G2786" s="15" t="s">
        <v>6696</v>
      </c>
      <c r="H2786" s="16">
        <v>100012137</v>
      </c>
      <c r="I2786" s="62">
        <v>710226306</v>
      </c>
      <c r="J2786" s="13">
        <v>37874225</v>
      </c>
      <c r="K2786" s="15" t="s">
        <v>105</v>
      </c>
      <c r="L2786" s="12" t="s">
        <v>555</v>
      </c>
      <c r="M2786" s="15" t="s">
        <v>7190</v>
      </c>
      <c r="N2786" s="49">
        <v>5952</v>
      </c>
      <c r="O2786" s="15" t="s">
        <v>7352</v>
      </c>
      <c r="P2786" s="15" t="s">
        <v>7353</v>
      </c>
      <c r="Q2786" s="48">
        <v>524000</v>
      </c>
      <c r="R2786" s="11" t="s">
        <v>45</v>
      </c>
      <c r="S2786" s="120">
        <v>82248</v>
      </c>
      <c r="T2786" s="85">
        <v>107.03</v>
      </c>
      <c r="U2786" s="86">
        <v>145</v>
      </c>
      <c r="V2786" s="123">
        <v>46.825625000000002</v>
      </c>
      <c r="W2786" s="85">
        <f t="shared" si="644"/>
        <v>54318</v>
      </c>
      <c r="X2786" s="86">
        <v>4</v>
      </c>
      <c r="Y2786" s="85">
        <v>16.054500000000001</v>
      </c>
      <c r="Z2786" s="86">
        <f t="shared" si="645"/>
        <v>514</v>
      </c>
      <c r="AA2786" s="86">
        <f t="shared" si="646"/>
        <v>54832</v>
      </c>
      <c r="AB2786" s="85">
        <v>122.77</v>
      </c>
      <c r="AC2786" s="85">
        <v>139</v>
      </c>
      <c r="AD2786" s="124">
        <f t="shared" si="656"/>
        <v>73.661999999999992</v>
      </c>
      <c r="AE2786" s="86">
        <f t="shared" si="647"/>
        <v>40956</v>
      </c>
      <c r="AF2786" s="85">
        <v>0</v>
      </c>
      <c r="AG2786" s="85">
        <v>36.831000000000003</v>
      </c>
      <c r="AH2786" s="85">
        <f t="shared" si="648"/>
        <v>0</v>
      </c>
      <c r="AI2786" s="86">
        <f t="shared" si="649"/>
        <v>95788</v>
      </c>
      <c r="AJ2786" s="86">
        <f t="shared" si="650"/>
        <v>13540</v>
      </c>
      <c r="AK2786" s="122"/>
      <c r="AL2786" s="85">
        <v>122.77</v>
      </c>
      <c r="AM2786" s="85">
        <v>139</v>
      </c>
      <c r="AN2786" s="124">
        <f t="shared" si="657"/>
        <v>73.661999999999992</v>
      </c>
      <c r="AO2786" s="86">
        <f t="shared" si="651"/>
        <v>40956</v>
      </c>
      <c r="AP2786" s="85">
        <v>0</v>
      </c>
      <c r="AQ2786" s="85">
        <v>36.831000000000003</v>
      </c>
      <c r="AR2786" s="85">
        <f t="shared" si="652"/>
        <v>0</v>
      </c>
      <c r="AS2786" s="86">
        <f t="shared" si="654"/>
        <v>95788</v>
      </c>
      <c r="AT2786" s="170">
        <f t="shared" si="655"/>
        <v>0</v>
      </c>
      <c r="AU2786" s="86">
        <v>95788</v>
      </c>
      <c r="AV2786" s="170">
        <f t="shared" si="653"/>
        <v>0</v>
      </c>
    </row>
    <row r="2787" spans="1:48" s="73" customFormat="1" ht="30" x14ac:dyDescent="0.2">
      <c r="A2787" s="10" t="s">
        <v>555</v>
      </c>
      <c r="B2787" s="14" t="s">
        <v>36</v>
      </c>
      <c r="C2787" s="14" t="s">
        <v>37</v>
      </c>
      <c r="D2787" s="14" t="s">
        <v>8227</v>
      </c>
      <c r="E2787" s="58">
        <v>329321</v>
      </c>
      <c r="F2787" s="15" t="s">
        <v>8228</v>
      </c>
      <c r="G2787" s="15" t="s">
        <v>6696</v>
      </c>
      <c r="H2787" s="16">
        <v>100012270</v>
      </c>
      <c r="I2787" s="62">
        <v>37879405</v>
      </c>
      <c r="J2787" s="13">
        <v>37879405</v>
      </c>
      <c r="K2787" s="15" t="s">
        <v>48</v>
      </c>
      <c r="L2787" s="12" t="s">
        <v>555</v>
      </c>
      <c r="M2787" s="15" t="s">
        <v>7813</v>
      </c>
      <c r="N2787" s="49">
        <v>5401</v>
      </c>
      <c r="O2787" s="15" t="s">
        <v>8229</v>
      </c>
      <c r="P2787" s="15" t="s">
        <v>8230</v>
      </c>
      <c r="Q2787" s="48">
        <v>543292</v>
      </c>
      <c r="R2787" s="11" t="s">
        <v>86</v>
      </c>
      <c r="S2787" s="120">
        <v>8622</v>
      </c>
      <c r="T2787" s="85">
        <v>107.03</v>
      </c>
      <c r="U2787" s="86">
        <v>15</v>
      </c>
      <c r="V2787" s="123">
        <v>46.825625000000002</v>
      </c>
      <c r="W2787" s="85">
        <f t="shared" si="644"/>
        <v>5619</v>
      </c>
      <c r="X2787" s="86">
        <v>1</v>
      </c>
      <c r="Y2787" s="85">
        <v>16.054500000000001</v>
      </c>
      <c r="Z2787" s="86">
        <f t="shared" si="645"/>
        <v>128</v>
      </c>
      <c r="AA2787" s="86">
        <f t="shared" si="646"/>
        <v>5747</v>
      </c>
      <c r="AB2787" s="85">
        <v>122.77</v>
      </c>
      <c r="AC2787" s="85">
        <v>28</v>
      </c>
      <c r="AD2787" s="124">
        <f t="shared" si="656"/>
        <v>73.661999999999992</v>
      </c>
      <c r="AE2787" s="86">
        <f t="shared" si="647"/>
        <v>8250</v>
      </c>
      <c r="AF2787" s="85">
        <v>2</v>
      </c>
      <c r="AG2787" s="85">
        <v>36.831000000000003</v>
      </c>
      <c r="AH2787" s="85">
        <f t="shared" si="648"/>
        <v>295</v>
      </c>
      <c r="AI2787" s="86">
        <f t="shared" si="649"/>
        <v>14292</v>
      </c>
      <c r="AJ2787" s="86">
        <f t="shared" si="650"/>
        <v>5670</v>
      </c>
      <c r="AK2787" s="122"/>
      <c r="AL2787" s="85">
        <v>122.77</v>
      </c>
      <c r="AM2787" s="85">
        <v>28</v>
      </c>
      <c r="AN2787" s="124">
        <f t="shared" si="657"/>
        <v>73.661999999999992</v>
      </c>
      <c r="AO2787" s="86">
        <f t="shared" si="651"/>
        <v>8250</v>
      </c>
      <c r="AP2787" s="85">
        <v>2</v>
      </c>
      <c r="AQ2787" s="85">
        <v>36.831000000000003</v>
      </c>
      <c r="AR2787" s="85">
        <f t="shared" si="652"/>
        <v>295</v>
      </c>
      <c r="AS2787" s="86">
        <f t="shared" si="654"/>
        <v>14292</v>
      </c>
      <c r="AT2787" s="170">
        <f t="shared" si="655"/>
        <v>0</v>
      </c>
      <c r="AU2787" s="86">
        <v>14292</v>
      </c>
      <c r="AV2787" s="170">
        <f t="shared" si="653"/>
        <v>0</v>
      </c>
    </row>
    <row r="2788" spans="1:48" s="73" customFormat="1" x14ac:dyDescent="0.2">
      <c r="A2788" s="10" t="s">
        <v>555</v>
      </c>
      <c r="B2788" s="14" t="s">
        <v>36</v>
      </c>
      <c r="C2788" s="14" t="s">
        <v>37</v>
      </c>
      <c r="D2788" s="14" t="s">
        <v>6958</v>
      </c>
      <c r="E2788" s="58">
        <v>322768</v>
      </c>
      <c r="F2788" s="15" t="s">
        <v>6959</v>
      </c>
      <c r="G2788" s="15" t="s">
        <v>6696</v>
      </c>
      <c r="H2788" s="16">
        <v>100013818</v>
      </c>
      <c r="I2788" s="62">
        <v>710023812</v>
      </c>
      <c r="J2788" s="13">
        <v>710023812</v>
      </c>
      <c r="K2788" s="15" t="s">
        <v>48</v>
      </c>
      <c r="L2788" s="12" t="s">
        <v>555</v>
      </c>
      <c r="M2788" s="15" t="s">
        <v>6748</v>
      </c>
      <c r="N2788" s="49">
        <v>8701</v>
      </c>
      <c r="O2788" s="15" t="s">
        <v>6960</v>
      </c>
      <c r="P2788" s="15" t="s">
        <v>6961</v>
      </c>
      <c r="Q2788" s="48">
        <v>519987</v>
      </c>
      <c r="R2788" s="11" t="s">
        <v>45</v>
      </c>
      <c r="S2788" s="120">
        <v>0</v>
      </c>
      <c r="T2788" s="85">
        <v>107.03</v>
      </c>
      <c r="U2788" s="86">
        <v>0</v>
      </c>
      <c r="V2788" s="123">
        <v>46.825625000000002</v>
      </c>
      <c r="W2788" s="85">
        <f t="shared" si="644"/>
        <v>0</v>
      </c>
      <c r="X2788" s="86">
        <v>0</v>
      </c>
      <c r="Y2788" s="85">
        <v>16.054500000000001</v>
      </c>
      <c r="Z2788" s="86">
        <f t="shared" si="645"/>
        <v>0</v>
      </c>
      <c r="AA2788" s="86">
        <f t="shared" si="646"/>
        <v>0</v>
      </c>
      <c r="AB2788" s="85">
        <v>122.77</v>
      </c>
      <c r="AC2788" s="85">
        <v>6</v>
      </c>
      <c r="AD2788" s="124">
        <f t="shared" si="656"/>
        <v>73.661999999999992</v>
      </c>
      <c r="AE2788" s="86">
        <f t="shared" si="647"/>
        <v>1768</v>
      </c>
      <c r="AF2788" s="85">
        <v>0</v>
      </c>
      <c r="AG2788" s="85">
        <v>36.831000000000003</v>
      </c>
      <c r="AH2788" s="85">
        <f t="shared" si="648"/>
        <v>0</v>
      </c>
      <c r="AI2788" s="86">
        <f t="shared" si="649"/>
        <v>1768</v>
      </c>
      <c r="AJ2788" s="86">
        <f t="shared" si="650"/>
        <v>1768</v>
      </c>
      <c r="AK2788" s="122"/>
      <c r="AL2788" s="85">
        <v>122.77</v>
      </c>
      <c r="AM2788" s="85">
        <v>6</v>
      </c>
      <c r="AN2788" s="124">
        <f t="shared" si="657"/>
        <v>73.661999999999992</v>
      </c>
      <c r="AO2788" s="86">
        <f t="shared" si="651"/>
        <v>1768</v>
      </c>
      <c r="AP2788" s="85">
        <v>0</v>
      </c>
      <c r="AQ2788" s="85">
        <v>36.831000000000003</v>
      </c>
      <c r="AR2788" s="85">
        <f t="shared" si="652"/>
        <v>0</v>
      </c>
      <c r="AS2788" s="86">
        <f t="shared" si="654"/>
        <v>1768</v>
      </c>
      <c r="AT2788" s="170">
        <f t="shared" si="655"/>
        <v>0</v>
      </c>
      <c r="AU2788" s="86">
        <v>1768</v>
      </c>
      <c r="AV2788" s="170">
        <f t="shared" si="653"/>
        <v>0</v>
      </c>
    </row>
    <row r="2789" spans="1:48" s="73" customFormat="1" x14ac:dyDescent="0.2">
      <c r="A2789" s="10" t="s">
        <v>555</v>
      </c>
      <c r="B2789" s="14" t="s">
        <v>36</v>
      </c>
      <c r="C2789" s="14" t="s">
        <v>37</v>
      </c>
      <c r="D2789" s="14" t="s">
        <v>6962</v>
      </c>
      <c r="E2789" s="58">
        <v>322776</v>
      </c>
      <c r="F2789" s="15" t="s">
        <v>6963</v>
      </c>
      <c r="G2789" s="15" t="s">
        <v>6696</v>
      </c>
      <c r="H2789" s="16">
        <v>100013824</v>
      </c>
      <c r="I2789" s="62">
        <v>710023820</v>
      </c>
      <c r="J2789" s="13">
        <v>710023820</v>
      </c>
      <c r="K2789" s="15" t="s">
        <v>48</v>
      </c>
      <c r="L2789" s="12" t="s">
        <v>555</v>
      </c>
      <c r="M2789" s="15" t="s">
        <v>6748</v>
      </c>
      <c r="N2789" s="49">
        <v>8644</v>
      </c>
      <c r="O2789" s="15" t="s">
        <v>6964</v>
      </c>
      <c r="P2789" s="15" t="s">
        <v>6965</v>
      </c>
      <c r="Q2789" s="48">
        <v>519995</v>
      </c>
      <c r="R2789" s="11" t="s">
        <v>45</v>
      </c>
      <c r="S2789" s="120">
        <v>3371</v>
      </c>
      <c r="T2789" s="85">
        <v>107.03</v>
      </c>
      <c r="U2789" s="86">
        <v>6</v>
      </c>
      <c r="V2789" s="123">
        <v>46.825625000000002</v>
      </c>
      <c r="W2789" s="85">
        <f t="shared" ref="W2789:W2791" si="658">+ROUND(U2789*V2789*8,0)</f>
        <v>2248</v>
      </c>
      <c r="X2789" s="86">
        <v>0</v>
      </c>
      <c r="Y2789" s="85">
        <v>16.054500000000001</v>
      </c>
      <c r="Z2789" s="86">
        <f t="shared" ref="Z2789:Z2791" si="659">ROUND(X2789*Y2789*8,0)</f>
        <v>0</v>
      </c>
      <c r="AA2789" s="86">
        <f t="shared" si="646"/>
        <v>2248</v>
      </c>
      <c r="AB2789" s="85">
        <v>122.77</v>
      </c>
      <c r="AC2789" s="85">
        <v>8</v>
      </c>
      <c r="AD2789" s="124">
        <f t="shared" si="656"/>
        <v>73.661999999999992</v>
      </c>
      <c r="AE2789" s="86">
        <f t="shared" si="647"/>
        <v>2357</v>
      </c>
      <c r="AF2789" s="85">
        <v>0</v>
      </c>
      <c r="AG2789" s="85">
        <v>36.831000000000003</v>
      </c>
      <c r="AH2789" s="85">
        <f t="shared" si="648"/>
        <v>0</v>
      </c>
      <c r="AI2789" s="86">
        <f t="shared" si="649"/>
        <v>4605</v>
      </c>
      <c r="AJ2789" s="86">
        <f t="shared" si="650"/>
        <v>1234</v>
      </c>
      <c r="AK2789" s="122"/>
      <c r="AL2789" s="85">
        <v>122.77</v>
      </c>
      <c r="AM2789" s="85">
        <v>8</v>
      </c>
      <c r="AN2789" s="124">
        <f t="shared" si="657"/>
        <v>73.661999999999992</v>
      </c>
      <c r="AO2789" s="86">
        <f t="shared" si="651"/>
        <v>2357</v>
      </c>
      <c r="AP2789" s="85">
        <v>0</v>
      </c>
      <c r="AQ2789" s="85">
        <v>36.831000000000003</v>
      </c>
      <c r="AR2789" s="85">
        <f t="shared" si="652"/>
        <v>0</v>
      </c>
      <c r="AS2789" s="86">
        <f t="shared" si="654"/>
        <v>4605</v>
      </c>
      <c r="AT2789" s="170">
        <f t="shared" si="655"/>
        <v>0</v>
      </c>
      <c r="AU2789" s="86">
        <v>4605</v>
      </c>
      <c r="AV2789" s="170">
        <f t="shared" si="653"/>
        <v>0</v>
      </c>
    </row>
    <row r="2790" spans="1:48" s="73" customFormat="1" x14ac:dyDescent="0.2">
      <c r="A2790" s="10" t="s">
        <v>555</v>
      </c>
      <c r="B2790" s="14" t="s">
        <v>36</v>
      </c>
      <c r="C2790" s="14" t="s">
        <v>37</v>
      </c>
      <c r="D2790" s="14" t="s">
        <v>7803</v>
      </c>
      <c r="E2790" s="58">
        <v>328065</v>
      </c>
      <c r="F2790" s="15" t="s">
        <v>7804</v>
      </c>
      <c r="G2790" s="15" t="s">
        <v>6696</v>
      </c>
      <c r="H2790" s="16">
        <v>100013102</v>
      </c>
      <c r="I2790" s="62">
        <v>710141783</v>
      </c>
      <c r="J2790" s="13">
        <v>710141783</v>
      </c>
      <c r="K2790" s="15" t="s">
        <v>48</v>
      </c>
      <c r="L2790" s="12" t="s">
        <v>555</v>
      </c>
      <c r="M2790" s="15" t="s">
        <v>6697</v>
      </c>
      <c r="N2790" s="49">
        <v>8241</v>
      </c>
      <c r="O2790" s="15" t="s">
        <v>7805</v>
      </c>
      <c r="P2790" s="15" t="s">
        <v>7806</v>
      </c>
      <c r="Q2790" s="48">
        <v>525502</v>
      </c>
      <c r="R2790" s="11" t="s">
        <v>45</v>
      </c>
      <c r="S2790" s="120">
        <v>1686</v>
      </c>
      <c r="T2790" s="85">
        <v>107.03</v>
      </c>
      <c r="U2790" s="86">
        <v>3</v>
      </c>
      <c r="V2790" s="123">
        <v>46.825625000000002</v>
      </c>
      <c r="W2790" s="85">
        <f t="shared" si="658"/>
        <v>1124</v>
      </c>
      <c r="X2790" s="86">
        <v>0</v>
      </c>
      <c r="Y2790" s="85">
        <v>16.054500000000001</v>
      </c>
      <c r="Z2790" s="86">
        <f t="shared" si="659"/>
        <v>0</v>
      </c>
      <c r="AA2790" s="86">
        <f t="shared" si="646"/>
        <v>1124</v>
      </c>
      <c r="AB2790" s="85">
        <v>122.77</v>
      </c>
      <c r="AC2790" s="85">
        <v>5</v>
      </c>
      <c r="AD2790" s="124">
        <f t="shared" si="656"/>
        <v>73.661999999999992</v>
      </c>
      <c r="AE2790" s="86">
        <f t="shared" si="647"/>
        <v>1473</v>
      </c>
      <c r="AF2790" s="85">
        <v>1</v>
      </c>
      <c r="AG2790" s="85">
        <v>36.831000000000003</v>
      </c>
      <c r="AH2790" s="85">
        <f t="shared" si="648"/>
        <v>147</v>
      </c>
      <c r="AI2790" s="86">
        <f t="shared" si="649"/>
        <v>2744</v>
      </c>
      <c r="AJ2790" s="86">
        <f t="shared" si="650"/>
        <v>1058</v>
      </c>
      <c r="AK2790" s="122"/>
      <c r="AL2790" s="85">
        <v>122.77</v>
      </c>
      <c r="AM2790" s="85">
        <v>5</v>
      </c>
      <c r="AN2790" s="124">
        <f t="shared" si="657"/>
        <v>73.661999999999992</v>
      </c>
      <c r="AO2790" s="86">
        <f t="shared" si="651"/>
        <v>1473</v>
      </c>
      <c r="AP2790" s="85">
        <v>1</v>
      </c>
      <c r="AQ2790" s="85">
        <v>36.831000000000003</v>
      </c>
      <c r="AR2790" s="85">
        <f t="shared" si="652"/>
        <v>147</v>
      </c>
      <c r="AS2790" s="86">
        <f t="shared" si="654"/>
        <v>2744</v>
      </c>
      <c r="AT2790" s="170">
        <f t="shared" si="655"/>
        <v>0</v>
      </c>
      <c r="AU2790" s="86">
        <v>2744</v>
      </c>
      <c r="AV2790" s="170">
        <f t="shared" si="653"/>
        <v>0</v>
      </c>
    </row>
    <row r="2791" spans="1:48" s="73" customFormat="1" ht="45" x14ac:dyDescent="0.2">
      <c r="A2791" s="10" t="s">
        <v>555</v>
      </c>
      <c r="B2791" s="14" t="s">
        <v>36</v>
      </c>
      <c r="C2791" s="14" t="s">
        <v>37</v>
      </c>
      <c r="D2791" s="14" t="s">
        <v>7807</v>
      </c>
      <c r="E2791" s="58">
        <v>328073</v>
      </c>
      <c r="F2791" s="15" t="s">
        <v>7808</v>
      </c>
      <c r="G2791" s="15" t="s">
        <v>6696</v>
      </c>
      <c r="H2791" s="16">
        <v>100013107</v>
      </c>
      <c r="I2791" s="62">
        <v>710029519</v>
      </c>
      <c r="J2791" s="13">
        <v>37947800</v>
      </c>
      <c r="K2791" s="15" t="s">
        <v>105</v>
      </c>
      <c r="L2791" s="12" t="s">
        <v>555</v>
      </c>
      <c r="M2791" s="15" t="s">
        <v>6697</v>
      </c>
      <c r="N2791" s="49">
        <v>8001</v>
      </c>
      <c r="O2791" s="15" t="s">
        <v>7809</v>
      </c>
      <c r="P2791" s="15" t="s">
        <v>7810</v>
      </c>
      <c r="Q2791" s="48">
        <v>525511</v>
      </c>
      <c r="R2791" s="11" t="s">
        <v>45</v>
      </c>
      <c r="S2791" s="120">
        <v>6743</v>
      </c>
      <c r="T2791" s="85">
        <v>107.03</v>
      </c>
      <c r="U2791" s="86">
        <v>12</v>
      </c>
      <c r="V2791" s="123">
        <v>46.825625000000002</v>
      </c>
      <c r="W2791" s="85">
        <f t="shared" si="658"/>
        <v>4495</v>
      </c>
      <c r="X2791" s="86">
        <v>0</v>
      </c>
      <c r="Y2791" s="85">
        <v>16.054500000000001</v>
      </c>
      <c r="Z2791" s="86">
        <f t="shared" si="659"/>
        <v>0</v>
      </c>
      <c r="AA2791" s="86">
        <f t="shared" si="646"/>
        <v>4495</v>
      </c>
      <c r="AB2791" s="85">
        <v>122.77</v>
      </c>
      <c r="AC2791" s="85">
        <v>20</v>
      </c>
      <c r="AD2791" s="124">
        <f t="shared" si="656"/>
        <v>73.661999999999992</v>
      </c>
      <c r="AE2791" s="86">
        <f t="shared" si="647"/>
        <v>5893</v>
      </c>
      <c r="AF2791" s="85">
        <v>0</v>
      </c>
      <c r="AG2791" s="85">
        <v>36.831000000000003</v>
      </c>
      <c r="AH2791" s="85">
        <f t="shared" si="648"/>
        <v>0</v>
      </c>
      <c r="AI2791" s="86">
        <f t="shared" si="649"/>
        <v>10388</v>
      </c>
      <c r="AJ2791" s="86">
        <f t="shared" si="650"/>
        <v>3645</v>
      </c>
      <c r="AK2791" s="122"/>
      <c r="AL2791" s="85">
        <v>122.77</v>
      </c>
      <c r="AM2791" s="85">
        <v>20</v>
      </c>
      <c r="AN2791" s="124">
        <f t="shared" si="657"/>
        <v>73.661999999999992</v>
      </c>
      <c r="AO2791" s="86">
        <f t="shared" si="651"/>
        <v>5893</v>
      </c>
      <c r="AP2791" s="85">
        <v>0</v>
      </c>
      <c r="AQ2791" s="85">
        <v>36.831000000000003</v>
      </c>
      <c r="AR2791" s="85">
        <f t="shared" si="652"/>
        <v>0</v>
      </c>
      <c r="AS2791" s="86">
        <f t="shared" si="654"/>
        <v>10388</v>
      </c>
      <c r="AT2791" s="170">
        <f t="shared" si="655"/>
        <v>0</v>
      </c>
      <c r="AU2791" s="86">
        <v>10388</v>
      </c>
      <c r="AV2791" s="170">
        <f t="shared" si="653"/>
        <v>0</v>
      </c>
    </row>
    <row r="2792" spans="1:48" s="73" customFormat="1" ht="45" x14ac:dyDescent="0.2">
      <c r="A2792" s="10" t="s">
        <v>555</v>
      </c>
      <c r="B2792" s="14" t="s">
        <v>36</v>
      </c>
      <c r="C2792" s="14" t="s">
        <v>37</v>
      </c>
      <c r="D2792" s="14" t="s">
        <v>7284</v>
      </c>
      <c r="E2792" s="29">
        <v>326488</v>
      </c>
      <c r="F2792" s="15" t="s">
        <v>7285</v>
      </c>
      <c r="G2792" s="15" t="s">
        <v>6696</v>
      </c>
      <c r="H2792" s="16">
        <v>100019714</v>
      </c>
      <c r="I2792" s="62">
        <v>710283580</v>
      </c>
      <c r="J2792" s="13">
        <v>37874357</v>
      </c>
      <c r="K2792" s="15" t="s">
        <v>16852</v>
      </c>
      <c r="L2792" s="12" t="s">
        <v>555</v>
      </c>
      <c r="M2792" s="15" t="s">
        <v>7232</v>
      </c>
      <c r="N2792" s="49" t="s">
        <v>12258</v>
      </c>
      <c r="O2792" s="15" t="s">
        <v>7286</v>
      </c>
      <c r="P2792" s="15" t="s">
        <v>16853</v>
      </c>
      <c r="Q2792" s="48"/>
      <c r="R2792" s="11"/>
      <c r="S2792" s="120">
        <f>0</f>
        <v>0</v>
      </c>
      <c r="T2792" s="85">
        <v>107.03</v>
      </c>
      <c r="U2792" s="86">
        <v>0</v>
      </c>
      <c r="V2792" s="123">
        <v>46.825625000000002</v>
      </c>
      <c r="W2792" s="85">
        <f>0</f>
        <v>0</v>
      </c>
      <c r="X2792" s="86">
        <v>0</v>
      </c>
      <c r="Y2792" s="85">
        <v>16.054500000000001</v>
      </c>
      <c r="Z2792" s="86">
        <f>0</f>
        <v>0</v>
      </c>
      <c r="AA2792" s="86">
        <f t="shared" si="646"/>
        <v>0</v>
      </c>
      <c r="AB2792" s="85">
        <v>122.77</v>
      </c>
      <c r="AC2792" s="85">
        <v>12</v>
      </c>
      <c r="AD2792" s="124">
        <f t="shared" si="656"/>
        <v>73.661999999999992</v>
      </c>
      <c r="AE2792" s="86">
        <f t="shared" si="647"/>
        <v>3536</v>
      </c>
      <c r="AF2792" s="85">
        <v>0</v>
      </c>
      <c r="AG2792" s="85">
        <v>36.831000000000003</v>
      </c>
      <c r="AH2792" s="85">
        <f t="shared" si="648"/>
        <v>0</v>
      </c>
      <c r="AI2792" s="86">
        <f t="shared" si="649"/>
        <v>3536</v>
      </c>
      <c r="AJ2792" s="86">
        <f t="shared" si="650"/>
        <v>3536</v>
      </c>
      <c r="AK2792" s="122"/>
      <c r="AL2792" s="85">
        <v>122.77</v>
      </c>
      <c r="AM2792" s="85">
        <v>12</v>
      </c>
      <c r="AN2792" s="124">
        <f t="shared" si="657"/>
        <v>73.661999999999992</v>
      </c>
      <c r="AO2792" s="86">
        <f t="shared" si="651"/>
        <v>3536</v>
      </c>
      <c r="AP2792" s="85">
        <v>0</v>
      </c>
      <c r="AQ2792" s="85">
        <v>36.831000000000003</v>
      </c>
      <c r="AR2792" s="85">
        <f t="shared" si="652"/>
        <v>0</v>
      </c>
      <c r="AS2792" s="86">
        <f t="shared" si="654"/>
        <v>3536</v>
      </c>
      <c r="AT2792" s="170">
        <f t="shared" si="655"/>
        <v>0</v>
      </c>
      <c r="AU2792" s="86">
        <v>3536</v>
      </c>
      <c r="AV2792" s="170">
        <f t="shared" si="653"/>
        <v>0</v>
      </c>
    </row>
    <row r="2793" spans="1:48" s="73" customFormat="1" ht="30" x14ac:dyDescent="0.2">
      <c r="A2793" s="10" t="s">
        <v>555</v>
      </c>
      <c r="B2793" s="14" t="s">
        <v>36</v>
      </c>
      <c r="C2793" s="14" t="s">
        <v>37</v>
      </c>
      <c r="D2793" s="14" t="s">
        <v>6950</v>
      </c>
      <c r="E2793" s="58">
        <v>322741</v>
      </c>
      <c r="F2793" s="15" t="s">
        <v>6951</v>
      </c>
      <c r="G2793" s="15" t="s">
        <v>6696</v>
      </c>
      <c r="H2793" s="16">
        <v>100019901</v>
      </c>
      <c r="I2793" s="62">
        <v>710285272</v>
      </c>
      <c r="J2793" s="13">
        <v>710261454</v>
      </c>
      <c r="K2793" s="15" t="s">
        <v>1129</v>
      </c>
      <c r="L2793" s="12" t="s">
        <v>555</v>
      </c>
      <c r="M2793" s="15" t="s">
        <v>557</v>
      </c>
      <c r="N2793" s="49" t="s">
        <v>13021</v>
      </c>
      <c r="O2793" s="15" t="s">
        <v>6952</v>
      </c>
      <c r="P2793" s="15" t="s">
        <v>16892</v>
      </c>
      <c r="Q2793" s="48"/>
      <c r="R2793" s="11"/>
      <c r="S2793" s="120">
        <f>0</f>
        <v>0</v>
      </c>
      <c r="T2793" s="85">
        <v>107.03</v>
      </c>
      <c r="U2793" s="86">
        <v>0</v>
      </c>
      <c r="V2793" s="123">
        <v>46.825625000000002</v>
      </c>
      <c r="W2793" s="85">
        <f>0</f>
        <v>0</v>
      </c>
      <c r="X2793" s="86">
        <v>0</v>
      </c>
      <c r="Y2793" s="85">
        <v>16.054500000000001</v>
      </c>
      <c r="Z2793" s="86">
        <f>0</f>
        <v>0</v>
      </c>
      <c r="AA2793" s="86">
        <f t="shared" si="646"/>
        <v>0</v>
      </c>
      <c r="AB2793" s="85">
        <v>122.77</v>
      </c>
      <c r="AC2793" s="85">
        <v>65</v>
      </c>
      <c r="AD2793" s="124">
        <f t="shared" si="656"/>
        <v>73.661999999999992</v>
      </c>
      <c r="AE2793" s="86">
        <f t="shared" si="647"/>
        <v>19152</v>
      </c>
      <c r="AF2793" s="85">
        <v>0</v>
      </c>
      <c r="AG2793" s="85">
        <v>36.831000000000003</v>
      </c>
      <c r="AH2793" s="85">
        <f t="shared" si="648"/>
        <v>0</v>
      </c>
      <c r="AI2793" s="86">
        <f t="shared" si="649"/>
        <v>19152</v>
      </c>
      <c r="AJ2793" s="86">
        <f t="shared" si="650"/>
        <v>19152</v>
      </c>
      <c r="AK2793" s="122"/>
      <c r="AL2793" s="85">
        <v>122.77</v>
      </c>
      <c r="AM2793" s="85">
        <v>65</v>
      </c>
      <c r="AN2793" s="124">
        <f t="shared" si="657"/>
        <v>73.661999999999992</v>
      </c>
      <c r="AO2793" s="86">
        <f t="shared" si="651"/>
        <v>19152</v>
      </c>
      <c r="AP2793" s="85">
        <v>0</v>
      </c>
      <c r="AQ2793" s="85">
        <v>36.831000000000003</v>
      </c>
      <c r="AR2793" s="85">
        <f t="shared" si="652"/>
        <v>0</v>
      </c>
      <c r="AS2793" s="86">
        <f t="shared" si="654"/>
        <v>19152</v>
      </c>
      <c r="AT2793" s="170">
        <f t="shared" si="655"/>
        <v>0</v>
      </c>
      <c r="AU2793" s="86">
        <v>19152</v>
      </c>
      <c r="AV2793" s="170">
        <f t="shared" si="653"/>
        <v>0</v>
      </c>
    </row>
    <row r="2794" spans="1:48" s="73" customFormat="1" x14ac:dyDescent="0.2">
      <c r="A2794" s="10" t="s">
        <v>555</v>
      </c>
      <c r="B2794" s="14" t="s">
        <v>36</v>
      </c>
      <c r="C2794" s="14" t="s">
        <v>37</v>
      </c>
      <c r="D2794" s="14" t="s">
        <v>7513</v>
      </c>
      <c r="E2794" s="29">
        <v>327051</v>
      </c>
      <c r="F2794" s="15" t="s">
        <v>7514</v>
      </c>
      <c r="G2794" s="15" t="s">
        <v>6696</v>
      </c>
      <c r="H2794" s="16">
        <v>100020070</v>
      </c>
      <c r="I2794" s="62">
        <v>710286953</v>
      </c>
      <c r="J2794" s="13">
        <v>327051</v>
      </c>
      <c r="K2794" s="15" t="s">
        <v>48</v>
      </c>
      <c r="L2794" s="12" t="s">
        <v>555</v>
      </c>
      <c r="M2794" s="15" t="s">
        <v>7404</v>
      </c>
      <c r="N2794" s="49" t="s">
        <v>11006</v>
      </c>
      <c r="O2794" s="15" t="s">
        <v>7515</v>
      </c>
      <c r="P2794" s="15" t="s">
        <v>7516</v>
      </c>
      <c r="Q2794" s="48"/>
      <c r="R2794" s="11"/>
      <c r="S2794" s="120">
        <f>0</f>
        <v>0</v>
      </c>
      <c r="T2794" s="85">
        <v>107.03</v>
      </c>
      <c r="U2794" s="86">
        <v>0</v>
      </c>
      <c r="V2794" s="123">
        <v>46.825625000000002</v>
      </c>
      <c r="W2794" s="85">
        <f>0</f>
        <v>0</v>
      </c>
      <c r="X2794" s="86">
        <v>0</v>
      </c>
      <c r="Y2794" s="85">
        <v>16.054500000000001</v>
      </c>
      <c r="Z2794" s="86">
        <f>0</f>
        <v>0</v>
      </c>
      <c r="AA2794" s="86">
        <f t="shared" si="646"/>
        <v>0</v>
      </c>
      <c r="AB2794" s="85">
        <v>122.77</v>
      </c>
      <c r="AC2794" s="85">
        <v>7</v>
      </c>
      <c r="AD2794" s="124">
        <f t="shared" si="656"/>
        <v>73.661999999999992</v>
      </c>
      <c r="AE2794" s="86">
        <f t="shared" si="647"/>
        <v>2063</v>
      </c>
      <c r="AF2794" s="85">
        <v>0</v>
      </c>
      <c r="AG2794" s="85">
        <v>36.831000000000003</v>
      </c>
      <c r="AH2794" s="85">
        <f t="shared" si="648"/>
        <v>0</v>
      </c>
      <c r="AI2794" s="86">
        <f t="shared" si="649"/>
        <v>2063</v>
      </c>
      <c r="AJ2794" s="86">
        <f t="shared" si="650"/>
        <v>2063</v>
      </c>
      <c r="AK2794" s="122"/>
      <c r="AL2794" s="85">
        <v>122.77</v>
      </c>
      <c r="AM2794" s="85">
        <v>7</v>
      </c>
      <c r="AN2794" s="124">
        <f t="shared" si="657"/>
        <v>73.661999999999992</v>
      </c>
      <c r="AO2794" s="86">
        <f t="shared" si="651"/>
        <v>2063</v>
      </c>
      <c r="AP2794" s="85">
        <v>0</v>
      </c>
      <c r="AQ2794" s="85">
        <v>36.831000000000003</v>
      </c>
      <c r="AR2794" s="85">
        <f t="shared" si="652"/>
        <v>0</v>
      </c>
      <c r="AS2794" s="86">
        <f t="shared" si="654"/>
        <v>2063</v>
      </c>
      <c r="AT2794" s="170">
        <f t="shared" si="655"/>
        <v>0</v>
      </c>
      <c r="AU2794" s="86">
        <v>2063</v>
      </c>
      <c r="AV2794" s="170">
        <f t="shared" si="653"/>
        <v>0</v>
      </c>
    </row>
    <row r="2795" spans="1:48" s="73" customFormat="1" ht="45" x14ac:dyDescent="0.2">
      <c r="A2795" s="10" t="s">
        <v>555</v>
      </c>
      <c r="B2795" s="14" t="s">
        <v>36</v>
      </c>
      <c r="C2795" s="14" t="s">
        <v>509</v>
      </c>
      <c r="D2795" s="14" t="s">
        <v>8389</v>
      </c>
      <c r="E2795" s="58">
        <v>179205</v>
      </c>
      <c r="F2795" s="15" t="s">
        <v>8390</v>
      </c>
      <c r="G2795" s="15" t="s">
        <v>6696</v>
      </c>
      <c r="H2795" s="16">
        <v>100018991</v>
      </c>
      <c r="I2795" s="62">
        <v>710276494</v>
      </c>
      <c r="J2795" s="13">
        <v>53200284</v>
      </c>
      <c r="K2795" s="15" t="s">
        <v>8391</v>
      </c>
      <c r="L2795" s="12" t="s">
        <v>555</v>
      </c>
      <c r="M2795" s="15" t="s">
        <v>6697</v>
      </c>
      <c r="N2795" s="49">
        <v>8001</v>
      </c>
      <c r="O2795" s="15" t="s">
        <v>7404</v>
      </c>
      <c r="P2795" s="15" t="s">
        <v>8392</v>
      </c>
      <c r="Q2795" s="48">
        <v>524140</v>
      </c>
      <c r="R2795" s="11" t="s">
        <v>45</v>
      </c>
      <c r="S2795" s="120">
        <v>19667</v>
      </c>
      <c r="T2795" s="85">
        <v>107.03</v>
      </c>
      <c r="U2795" s="86">
        <v>35</v>
      </c>
      <c r="V2795" s="123">
        <v>46.825625000000002</v>
      </c>
      <c r="W2795" s="85">
        <f t="shared" ref="W2795:W2826" si="660">+ROUND(U2795*V2795*8,0)</f>
        <v>13111</v>
      </c>
      <c r="X2795" s="86">
        <v>0</v>
      </c>
      <c r="Y2795" s="85">
        <v>16.054500000000001</v>
      </c>
      <c r="Z2795" s="86">
        <f t="shared" ref="Z2795:Z2826" si="661">ROUND(X2795*Y2795*8,0)</f>
        <v>0</v>
      </c>
      <c r="AA2795" s="86">
        <f t="shared" si="646"/>
        <v>13111</v>
      </c>
      <c r="AB2795" s="85">
        <v>122.77</v>
      </c>
      <c r="AC2795" s="85">
        <v>44</v>
      </c>
      <c r="AD2795" s="124">
        <f t="shared" si="656"/>
        <v>73.661999999999992</v>
      </c>
      <c r="AE2795" s="86">
        <f t="shared" si="647"/>
        <v>12965</v>
      </c>
      <c r="AF2795" s="85">
        <v>0</v>
      </c>
      <c r="AG2795" s="85">
        <v>36.831000000000003</v>
      </c>
      <c r="AH2795" s="85">
        <f t="shared" si="648"/>
        <v>0</v>
      </c>
      <c r="AI2795" s="86">
        <f t="shared" si="649"/>
        <v>26076</v>
      </c>
      <c r="AJ2795" s="86">
        <f t="shared" si="650"/>
        <v>6409</v>
      </c>
      <c r="AK2795" s="122"/>
      <c r="AL2795" s="85">
        <v>122.77</v>
      </c>
      <c r="AM2795" s="85">
        <v>44</v>
      </c>
      <c r="AN2795" s="124">
        <f t="shared" si="657"/>
        <v>73.661999999999992</v>
      </c>
      <c r="AO2795" s="86">
        <f t="shared" si="651"/>
        <v>12965</v>
      </c>
      <c r="AP2795" s="85">
        <v>0</v>
      </c>
      <c r="AQ2795" s="85">
        <v>36.831000000000003</v>
      </c>
      <c r="AR2795" s="85">
        <f t="shared" si="652"/>
        <v>0</v>
      </c>
      <c r="AS2795" s="86">
        <f t="shared" si="654"/>
        <v>26076</v>
      </c>
      <c r="AT2795" s="170">
        <f t="shared" si="655"/>
        <v>0</v>
      </c>
      <c r="AU2795" s="86">
        <v>26076</v>
      </c>
      <c r="AV2795" s="170">
        <f t="shared" si="653"/>
        <v>0</v>
      </c>
    </row>
    <row r="2796" spans="1:48" s="73" customFormat="1" ht="60" x14ac:dyDescent="0.2">
      <c r="A2796" s="10" t="s">
        <v>555</v>
      </c>
      <c r="B2796" s="14" t="s">
        <v>36</v>
      </c>
      <c r="C2796" s="14" t="s">
        <v>509</v>
      </c>
      <c r="D2796" s="14" t="s">
        <v>8402</v>
      </c>
      <c r="E2796" s="58">
        <v>31997520</v>
      </c>
      <c r="F2796" s="15" t="s">
        <v>8403</v>
      </c>
      <c r="G2796" s="15" t="s">
        <v>6696</v>
      </c>
      <c r="H2796" s="16">
        <v>100007952</v>
      </c>
      <c r="I2796" s="62">
        <v>710216300</v>
      </c>
      <c r="J2796" s="13">
        <v>42224055</v>
      </c>
      <c r="K2796" s="15" t="s">
        <v>8404</v>
      </c>
      <c r="L2796" s="12" t="s">
        <v>4186</v>
      </c>
      <c r="M2796" s="15" t="s">
        <v>4807</v>
      </c>
      <c r="N2796" s="49">
        <v>3601</v>
      </c>
      <c r="O2796" s="15" t="s">
        <v>4808</v>
      </c>
      <c r="P2796" s="15" t="s">
        <v>8405</v>
      </c>
      <c r="Q2796" s="48">
        <v>512036</v>
      </c>
      <c r="R2796" s="11" t="s">
        <v>45</v>
      </c>
      <c r="S2796" s="120">
        <v>14048</v>
      </c>
      <c r="T2796" s="85">
        <v>107.03</v>
      </c>
      <c r="U2796" s="86">
        <v>25</v>
      </c>
      <c r="V2796" s="123">
        <v>46.825625000000002</v>
      </c>
      <c r="W2796" s="85">
        <f t="shared" si="660"/>
        <v>9365</v>
      </c>
      <c r="X2796" s="86">
        <v>0</v>
      </c>
      <c r="Y2796" s="85">
        <v>16.054500000000001</v>
      </c>
      <c r="Z2796" s="86">
        <f t="shared" si="661"/>
        <v>0</v>
      </c>
      <c r="AA2796" s="86">
        <f t="shared" si="646"/>
        <v>9365</v>
      </c>
      <c r="AB2796" s="85">
        <v>122.77</v>
      </c>
      <c r="AC2796" s="85">
        <v>25</v>
      </c>
      <c r="AD2796" s="124">
        <f t="shared" si="656"/>
        <v>73.661999999999992</v>
      </c>
      <c r="AE2796" s="86">
        <f t="shared" si="647"/>
        <v>7366</v>
      </c>
      <c r="AF2796" s="85">
        <v>0</v>
      </c>
      <c r="AG2796" s="85">
        <v>36.831000000000003</v>
      </c>
      <c r="AH2796" s="85">
        <f t="shared" si="648"/>
        <v>0</v>
      </c>
      <c r="AI2796" s="86">
        <f t="shared" si="649"/>
        <v>16731</v>
      </c>
      <c r="AJ2796" s="86">
        <f t="shared" si="650"/>
        <v>2683</v>
      </c>
      <c r="AK2796" s="122"/>
      <c r="AL2796" s="85">
        <v>122.77</v>
      </c>
      <c r="AM2796" s="85">
        <v>25</v>
      </c>
      <c r="AN2796" s="124">
        <f t="shared" si="657"/>
        <v>73.661999999999992</v>
      </c>
      <c r="AO2796" s="86">
        <f t="shared" si="651"/>
        <v>7366</v>
      </c>
      <c r="AP2796" s="85">
        <v>0</v>
      </c>
      <c r="AQ2796" s="85">
        <v>36.831000000000003</v>
      </c>
      <c r="AR2796" s="85">
        <f t="shared" si="652"/>
        <v>0</v>
      </c>
      <c r="AS2796" s="86">
        <f t="shared" si="654"/>
        <v>16731</v>
      </c>
      <c r="AT2796" s="170">
        <f t="shared" si="655"/>
        <v>0</v>
      </c>
      <c r="AU2796" s="86">
        <v>16731</v>
      </c>
      <c r="AV2796" s="170">
        <f t="shared" si="653"/>
        <v>0</v>
      </c>
    </row>
    <row r="2797" spans="1:48" s="73" customFormat="1" ht="45" x14ac:dyDescent="0.2">
      <c r="A2797" s="10" t="s">
        <v>555</v>
      </c>
      <c r="B2797" s="14" t="s">
        <v>36</v>
      </c>
      <c r="C2797" s="14" t="s">
        <v>509</v>
      </c>
      <c r="D2797" s="14" t="s">
        <v>8364</v>
      </c>
      <c r="E2797" s="58">
        <v>179124</v>
      </c>
      <c r="F2797" s="15" t="s">
        <v>8365</v>
      </c>
      <c r="G2797" s="15" t="s">
        <v>6696</v>
      </c>
      <c r="H2797" s="16">
        <v>100014280</v>
      </c>
      <c r="I2797" s="62">
        <v>710242727</v>
      </c>
      <c r="J2797" s="13">
        <v>42078415</v>
      </c>
      <c r="K2797" s="15" t="s">
        <v>8378</v>
      </c>
      <c r="L2797" s="12" t="s">
        <v>555</v>
      </c>
      <c r="M2797" s="15" t="s">
        <v>7841</v>
      </c>
      <c r="N2797" s="49">
        <v>6534</v>
      </c>
      <c r="O2797" s="15" t="s">
        <v>8379</v>
      </c>
      <c r="P2797" s="15" t="s">
        <v>8380</v>
      </c>
      <c r="Q2797" s="48">
        <v>526711</v>
      </c>
      <c r="R2797" s="11" t="s">
        <v>45</v>
      </c>
      <c r="S2797" s="120">
        <v>3933</v>
      </c>
      <c r="T2797" s="85">
        <v>107.03</v>
      </c>
      <c r="U2797" s="86">
        <v>7</v>
      </c>
      <c r="V2797" s="123">
        <v>46.825625000000002</v>
      </c>
      <c r="W2797" s="85">
        <f t="shared" si="660"/>
        <v>2622</v>
      </c>
      <c r="X2797" s="86">
        <v>0</v>
      </c>
      <c r="Y2797" s="85">
        <v>16.054500000000001</v>
      </c>
      <c r="Z2797" s="86">
        <f t="shared" si="661"/>
        <v>0</v>
      </c>
      <c r="AA2797" s="86">
        <f t="shared" si="646"/>
        <v>2622</v>
      </c>
      <c r="AB2797" s="85">
        <v>122.77</v>
      </c>
      <c r="AC2797" s="85">
        <v>7</v>
      </c>
      <c r="AD2797" s="124">
        <f t="shared" si="656"/>
        <v>73.661999999999992</v>
      </c>
      <c r="AE2797" s="86">
        <f t="shared" si="647"/>
        <v>2063</v>
      </c>
      <c r="AF2797" s="85">
        <v>0</v>
      </c>
      <c r="AG2797" s="85">
        <v>36.831000000000003</v>
      </c>
      <c r="AH2797" s="85">
        <f t="shared" si="648"/>
        <v>0</v>
      </c>
      <c r="AI2797" s="86">
        <f t="shared" si="649"/>
        <v>4685</v>
      </c>
      <c r="AJ2797" s="86">
        <f t="shared" si="650"/>
        <v>752</v>
      </c>
      <c r="AK2797" s="122"/>
      <c r="AL2797" s="85">
        <v>122.77</v>
      </c>
      <c r="AM2797" s="85">
        <v>7</v>
      </c>
      <c r="AN2797" s="124">
        <f t="shared" si="657"/>
        <v>73.661999999999992</v>
      </c>
      <c r="AO2797" s="86">
        <f t="shared" si="651"/>
        <v>2063</v>
      </c>
      <c r="AP2797" s="85">
        <v>0</v>
      </c>
      <c r="AQ2797" s="85">
        <v>36.831000000000003</v>
      </c>
      <c r="AR2797" s="85">
        <f t="shared" si="652"/>
        <v>0</v>
      </c>
      <c r="AS2797" s="86">
        <f t="shared" si="654"/>
        <v>4685</v>
      </c>
      <c r="AT2797" s="170">
        <f t="shared" si="655"/>
        <v>0</v>
      </c>
      <c r="AU2797" s="86">
        <v>4685</v>
      </c>
      <c r="AV2797" s="170">
        <f t="shared" si="653"/>
        <v>0</v>
      </c>
    </row>
    <row r="2798" spans="1:48" s="73" customFormat="1" ht="45" x14ac:dyDescent="0.2">
      <c r="A2798" s="10" t="s">
        <v>555</v>
      </c>
      <c r="B2798" s="14" t="s">
        <v>36</v>
      </c>
      <c r="C2798" s="14" t="s">
        <v>509</v>
      </c>
      <c r="D2798" s="14" t="s">
        <v>8364</v>
      </c>
      <c r="E2798" s="58">
        <v>179124</v>
      </c>
      <c r="F2798" s="15" t="s">
        <v>8365</v>
      </c>
      <c r="G2798" s="15" t="s">
        <v>6696</v>
      </c>
      <c r="H2798" s="16">
        <v>100008776</v>
      </c>
      <c r="I2798" s="62">
        <v>710259808</v>
      </c>
      <c r="J2798" s="13">
        <v>42434912</v>
      </c>
      <c r="K2798" s="15" t="s">
        <v>8371</v>
      </c>
      <c r="L2798" s="12" t="s">
        <v>4186</v>
      </c>
      <c r="M2798" s="15" t="s">
        <v>4377</v>
      </c>
      <c r="N2798" s="49">
        <v>2801</v>
      </c>
      <c r="O2798" s="15" t="s">
        <v>4541</v>
      </c>
      <c r="P2798" s="15" t="s">
        <v>8372</v>
      </c>
      <c r="Q2798" s="48">
        <v>510106</v>
      </c>
      <c r="R2798" s="11" t="s">
        <v>45</v>
      </c>
      <c r="S2798" s="120">
        <v>7867</v>
      </c>
      <c r="T2798" s="85">
        <v>107.03</v>
      </c>
      <c r="U2798" s="86">
        <v>14</v>
      </c>
      <c r="V2798" s="123">
        <v>46.825625000000002</v>
      </c>
      <c r="W2798" s="85">
        <f t="shared" si="660"/>
        <v>5244</v>
      </c>
      <c r="X2798" s="86">
        <v>0</v>
      </c>
      <c r="Y2798" s="85">
        <v>16.054500000000001</v>
      </c>
      <c r="Z2798" s="86">
        <f t="shared" si="661"/>
        <v>0</v>
      </c>
      <c r="AA2798" s="86">
        <f t="shared" si="646"/>
        <v>5244</v>
      </c>
      <c r="AB2798" s="85">
        <v>122.77</v>
      </c>
      <c r="AC2798" s="85">
        <v>14</v>
      </c>
      <c r="AD2798" s="124">
        <f t="shared" si="656"/>
        <v>73.661999999999992</v>
      </c>
      <c r="AE2798" s="86">
        <f t="shared" si="647"/>
        <v>4125</v>
      </c>
      <c r="AF2798" s="85">
        <v>0</v>
      </c>
      <c r="AG2798" s="85">
        <v>36.831000000000003</v>
      </c>
      <c r="AH2798" s="85">
        <f t="shared" si="648"/>
        <v>0</v>
      </c>
      <c r="AI2798" s="86">
        <f t="shared" si="649"/>
        <v>9369</v>
      </c>
      <c r="AJ2798" s="86">
        <f t="shared" si="650"/>
        <v>1502</v>
      </c>
      <c r="AK2798" s="122"/>
      <c r="AL2798" s="85">
        <v>122.77</v>
      </c>
      <c r="AM2798" s="85">
        <v>14</v>
      </c>
      <c r="AN2798" s="124">
        <f t="shared" si="657"/>
        <v>73.661999999999992</v>
      </c>
      <c r="AO2798" s="86">
        <f t="shared" si="651"/>
        <v>4125</v>
      </c>
      <c r="AP2798" s="85">
        <v>0</v>
      </c>
      <c r="AQ2798" s="85">
        <v>36.831000000000003</v>
      </c>
      <c r="AR2798" s="85">
        <f t="shared" si="652"/>
        <v>0</v>
      </c>
      <c r="AS2798" s="86">
        <f t="shared" si="654"/>
        <v>9369</v>
      </c>
      <c r="AT2798" s="170">
        <f t="shared" si="655"/>
        <v>0</v>
      </c>
      <c r="AU2798" s="86">
        <v>9369</v>
      </c>
      <c r="AV2798" s="170">
        <f t="shared" si="653"/>
        <v>0</v>
      </c>
    </row>
    <row r="2799" spans="1:48" s="73" customFormat="1" ht="45" x14ac:dyDescent="0.2">
      <c r="A2799" s="10" t="s">
        <v>555</v>
      </c>
      <c r="B2799" s="14" t="s">
        <v>36</v>
      </c>
      <c r="C2799" s="14" t="s">
        <v>509</v>
      </c>
      <c r="D2799" s="14" t="s">
        <v>8364</v>
      </c>
      <c r="E2799" s="58">
        <v>179124</v>
      </c>
      <c r="F2799" s="15" t="s">
        <v>8365</v>
      </c>
      <c r="G2799" s="15" t="s">
        <v>6696</v>
      </c>
      <c r="H2799" s="16">
        <v>100012202</v>
      </c>
      <c r="I2799" s="62">
        <v>710217447</v>
      </c>
      <c r="J2799" s="13">
        <v>37947737</v>
      </c>
      <c r="K2799" s="15" t="s">
        <v>92</v>
      </c>
      <c r="L2799" s="12" t="s">
        <v>555</v>
      </c>
      <c r="M2799" s="15" t="s">
        <v>7813</v>
      </c>
      <c r="N2799" s="49">
        <v>5302</v>
      </c>
      <c r="O2799" s="15" t="s">
        <v>8374</v>
      </c>
      <c r="P2799" s="15" t="s">
        <v>8375</v>
      </c>
      <c r="Q2799" s="48">
        <v>543225</v>
      </c>
      <c r="R2799" s="11" t="s">
        <v>45</v>
      </c>
      <c r="S2799" s="120">
        <v>7867</v>
      </c>
      <c r="T2799" s="85">
        <v>107.03</v>
      </c>
      <c r="U2799" s="86">
        <v>14</v>
      </c>
      <c r="V2799" s="123">
        <v>46.825625000000002</v>
      </c>
      <c r="W2799" s="85">
        <f t="shared" si="660"/>
        <v>5244</v>
      </c>
      <c r="X2799" s="86">
        <v>0</v>
      </c>
      <c r="Y2799" s="85">
        <v>16.054500000000001</v>
      </c>
      <c r="Z2799" s="86">
        <f t="shared" si="661"/>
        <v>0</v>
      </c>
      <c r="AA2799" s="86">
        <f t="shared" si="646"/>
        <v>5244</v>
      </c>
      <c r="AB2799" s="85">
        <v>122.77</v>
      </c>
      <c r="AC2799" s="85">
        <v>17</v>
      </c>
      <c r="AD2799" s="124">
        <f t="shared" si="656"/>
        <v>73.661999999999992</v>
      </c>
      <c r="AE2799" s="86">
        <f t="shared" si="647"/>
        <v>5009</v>
      </c>
      <c r="AF2799" s="85">
        <v>0</v>
      </c>
      <c r="AG2799" s="85">
        <v>36.831000000000003</v>
      </c>
      <c r="AH2799" s="85">
        <f t="shared" si="648"/>
        <v>0</v>
      </c>
      <c r="AI2799" s="86">
        <f t="shared" si="649"/>
        <v>10253</v>
      </c>
      <c r="AJ2799" s="86">
        <f t="shared" si="650"/>
        <v>2386</v>
      </c>
      <c r="AK2799" s="122"/>
      <c r="AL2799" s="85">
        <v>122.77</v>
      </c>
      <c r="AM2799" s="85">
        <v>17</v>
      </c>
      <c r="AN2799" s="124">
        <f t="shared" si="657"/>
        <v>73.661999999999992</v>
      </c>
      <c r="AO2799" s="86">
        <f t="shared" si="651"/>
        <v>5009</v>
      </c>
      <c r="AP2799" s="85">
        <v>0</v>
      </c>
      <c r="AQ2799" s="85">
        <v>36.831000000000003</v>
      </c>
      <c r="AR2799" s="85">
        <f t="shared" si="652"/>
        <v>0</v>
      </c>
      <c r="AS2799" s="86">
        <f t="shared" si="654"/>
        <v>10253</v>
      </c>
      <c r="AT2799" s="170">
        <f t="shared" si="655"/>
        <v>0</v>
      </c>
      <c r="AU2799" s="86">
        <v>10253</v>
      </c>
      <c r="AV2799" s="170">
        <f t="shared" si="653"/>
        <v>0</v>
      </c>
    </row>
    <row r="2800" spans="1:48" s="73" customFormat="1" ht="30" x14ac:dyDescent="0.2">
      <c r="A2800" s="10" t="s">
        <v>555</v>
      </c>
      <c r="B2800" s="14" t="s">
        <v>36</v>
      </c>
      <c r="C2800" s="14" t="s">
        <v>509</v>
      </c>
      <c r="D2800" s="14" t="s">
        <v>8395</v>
      </c>
      <c r="E2800" s="58">
        <v>585700</v>
      </c>
      <c r="F2800" s="15" t="s">
        <v>8396</v>
      </c>
      <c r="G2800" s="15" t="s">
        <v>6696</v>
      </c>
      <c r="H2800" s="16">
        <v>100013204</v>
      </c>
      <c r="I2800" s="62">
        <v>37783653</v>
      </c>
      <c r="J2800" s="13">
        <v>37783653</v>
      </c>
      <c r="K2800" s="15" t="s">
        <v>8399</v>
      </c>
      <c r="L2800" s="12" t="s">
        <v>555</v>
      </c>
      <c r="M2800" s="15" t="s">
        <v>7445</v>
      </c>
      <c r="N2800" s="49">
        <v>8257</v>
      </c>
      <c r="O2800" s="15" t="s">
        <v>8400</v>
      </c>
      <c r="P2800" s="15" t="s">
        <v>8401</v>
      </c>
      <c r="Q2800" s="48">
        <v>524824</v>
      </c>
      <c r="R2800" s="11" t="s">
        <v>86</v>
      </c>
      <c r="S2800" s="120">
        <v>2810</v>
      </c>
      <c r="T2800" s="85">
        <v>107.03</v>
      </c>
      <c r="U2800" s="86">
        <v>5</v>
      </c>
      <c r="V2800" s="123">
        <v>46.825625000000002</v>
      </c>
      <c r="W2800" s="85">
        <f t="shared" si="660"/>
        <v>1873</v>
      </c>
      <c r="X2800" s="86">
        <v>0</v>
      </c>
      <c r="Y2800" s="85">
        <v>16.054500000000001</v>
      </c>
      <c r="Z2800" s="86">
        <f t="shared" si="661"/>
        <v>0</v>
      </c>
      <c r="AA2800" s="86">
        <f t="shared" si="646"/>
        <v>1873</v>
      </c>
      <c r="AB2800" s="85">
        <v>122.77</v>
      </c>
      <c r="AC2800" s="85">
        <v>4</v>
      </c>
      <c r="AD2800" s="124">
        <f t="shared" si="656"/>
        <v>73.661999999999992</v>
      </c>
      <c r="AE2800" s="86">
        <f t="shared" si="647"/>
        <v>1179</v>
      </c>
      <c r="AF2800" s="85">
        <v>0</v>
      </c>
      <c r="AG2800" s="85">
        <v>36.831000000000003</v>
      </c>
      <c r="AH2800" s="85">
        <f t="shared" si="648"/>
        <v>0</v>
      </c>
      <c r="AI2800" s="86">
        <f t="shared" si="649"/>
        <v>3052</v>
      </c>
      <c r="AJ2800" s="86">
        <f t="shared" si="650"/>
        <v>242</v>
      </c>
      <c r="AK2800" s="122"/>
      <c r="AL2800" s="85">
        <v>122.77</v>
      </c>
      <c r="AM2800" s="85">
        <v>4</v>
      </c>
      <c r="AN2800" s="124">
        <f t="shared" si="657"/>
        <v>73.661999999999992</v>
      </c>
      <c r="AO2800" s="86">
        <f t="shared" si="651"/>
        <v>1179</v>
      </c>
      <c r="AP2800" s="85">
        <v>0</v>
      </c>
      <c r="AQ2800" s="85">
        <v>36.831000000000003</v>
      </c>
      <c r="AR2800" s="85">
        <f t="shared" si="652"/>
        <v>0</v>
      </c>
      <c r="AS2800" s="86">
        <f t="shared" si="654"/>
        <v>3052</v>
      </c>
      <c r="AT2800" s="170">
        <f t="shared" si="655"/>
        <v>0</v>
      </c>
      <c r="AU2800" s="86">
        <v>3052</v>
      </c>
      <c r="AV2800" s="170">
        <f t="shared" si="653"/>
        <v>0</v>
      </c>
    </row>
    <row r="2801" spans="1:48" s="73" customFormat="1" ht="45" x14ac:dyDescent="0.2">
      <c r="A2801" s="10" t="s">
        <v>555</v>
      </c>
      <c r="B2801" s="14" t="s">
        <v>36</v>
      </c>
      <c r="C2801" s="14" t="s">
        <v>509</v>
      </c>
      <c r="D2801" s="14" t="s">
        <v>8364</v>
      </c>
      <c r="E2801" s="29">
        <v>179124</v>
      </c>
      <c r="F2801" s="15" t="s">
        <v>8365</v>
      </c>
      <c r="G2801" s="15" t="s">
        <v>6696</v>
      </c>
      <c r="H2801" s="16">
        <v>100018272</v>
      </c>
      <c r="I2801" s="62">
        <v>710269854</v>
      </c>
      <c r="J2801" s="13">
        <v>42434912</v>
      </c>
      <c r="K2801" s="15" t="s">
        <v>8387</v>
      </c>
      <c r="L2801" s="12" t="s">
        <v>4186</v>
      </c>
      <c r="M2801" s="15" t="s">
        <v>4545</v>
      </c>
      <c r="N2801" s="49">
        <v>2801</v>
      </c>
      <c r="O2801" s="15" t="s">
        <v>4541</v>
      </c>
      <c r="P2801" s="15" t="s">
        <v>8388</v>
      </c>
      <c r="Q2801" s="48">
        <v>510106</v>
      </c>
      <c r="R2801" s="11" t="s">
        <v>45</v>
      </c>
      <c r="S2801" s="120">
        <v>9745</v>
      </c>
      <c r="T2801" s="85">
        <v>107.03</v>
      </c>
      <c r="U2801" s="86">
        <v>17</v>
      </c>
      <c r="V2801" s="123">
        <v>46.825625000000002</v>
      </c>
      <c r="W2801" s="85">
        <f t="shared" si="660"/>
        <v>6368</v>
      </c>
      <c r="X2801" s="86">
        <v>1</v>
      </c>
      <c r="Y2801" s="85">
        <v>16.054500000000001</v>
      </c>
      <c r="Z2801" s="86">
        <f t="shared" si="661"/>
        <v>128</v>
      </c>
      <c r="AA2801" s="86">
        <f t="shared" si="646"/>
        <v>6496</v>
      </c>
      <c r="AB2801" s="85">
        <v>122.77</v>
      </c>
      <c r="AC2801" s="85">
        <v>17</v>
      </c>
      <c r="AD2801" s="124">
        <f t="shared" si="656"/>
        <v>73.661999999999992</v>
      </c>
      <c r="AE2801" s="86">
        <f t="shared" si="647"/>
        <v>5009</v>
      </c>
      <c r="AF2801" s="85">
        <v>0</v>
      </c>
      <c r="AG2801" s="85">
        <v>36.831000000000003</v>
      </c>
      <c r="AH2801" s="85">
        <f t="shared" si="648"/>
        <v>0</v>
      </c>
      <c r="AI2801" s="86">
        <f t="shared" si="649"/>
        <v>11505</v>
      </c>
      <c r="AJ2801" s="86">
        <f t="shared" si="650"/>
        <v>1760</v>
      </c>
      <c r="AK2801" s="122"/>
      <c r="AL2801" s="85">
        <v>122.77</v>
      </c>
      <c r="AM2801" s="85">
        <v>17</v>
      </c>
      <c r="AN2801" s="124">
        <f t="shared" si="657"/>
        <v>73.661999999999992</v>
      </c>
      <c r="AO2801" s="86">
        <f t="shared" si="651"/>
        <v>5009</v>
      </c>
      <c r="AP2801" s="85">
        <v>0</v>
      </c>
      <c r="AQ2801" s="85">
        <v>36.831000000000003</v>
      </c>
      <c r="AR2801" s="85">
        <f t="shared" si="652"/>
        <v>0</v>
      </c>
      <c r="AS2801" s="86">
        <f t="shared" si="654"/>
        <v>11505</v>
      </c>
      <c r="AT2801" s="170">
        <f t="shared" si="655"/>
        <v>0</v>
      </c>
      <c r="AU2801" s="86">
        <v>11505</v>
      </c>
      <c r="AV2801" s="170">
        <f t="shared" si="653"/>
        <v>0</v>
      </c>
    </row>
    <row r="2802" spans="1:48" s="73" customFormat="1" ht="45" x14ac:dyDescent="0.2">
      <c r="A2802" s="10" t="s">
        <v>555</v>
      </c>
      <c r="B2802" s="14" t="s">
        <v>36</v>
      </c>
      <c r="C2802" s="14" t="s">
        <v>509</v>
      </c>
      <c r="D2802" s="14" t="s">
        <v>8364</v>
      </c>
      <c r="E2802" s="58">
        <v>179124</v>
      </c>
      <c r="F2802" s="15" t="s">
        <v>8365</v>
      </c>
      <c r="G2802" s="15" t="s">
        <v>6696</v>
      </c>
      <c r="H2802" s="16">
        <v>100017019</v>
      </c>
      <c r="I2802" s="62">
        <v>42409519</v>
      </c>
      <c r="J2802" s="13">
        <v>42409519</v>
      </c>
      <c r="K2802" s="15" t="s">
        <v>5292</v>
      </c>
      <c r="L2802" s="12" t="s">
        <v>540</v>
      </c>
      <c r="M2802" s="15" t="s">
        <v>8382</v>
      </c>
      <c r="N2802" s="49">
        <v>5201</v>
      </c>
      <c r="O2802" s="15" t="s">
        <v>8385</v>
      </c>
      <c r="P2802" s="15" t="s">
        <v>8386</v>
      </c>
      <c r="Q2802" s="48">
        <v>526355</v>
      </c>
      <c r="R2802" s="11" t="s">
        <v>86</v>
      </c>
      <c r="S2802" s="120">
        <v>10676</v>
      </c>
      <c r="T2802" s="85">
        <v>107.03</v>
      </c>
      <c r="U2802" s="86">
        <v>19</v>
      </c>
      <c r="V2802" s="123">
        <v>46.825625000000002</v>
      </c>
      <c r="W2802" s="85">
        <f t="shared" si="660"/>
        <v>7117</v>
      </c>
      <c r="X2802" s="86">
        <v>0</v>
      </c>
      <c r="Y2802" s="85">
        <v>16.054500000000001</v>
      </c>
      <c r="Z2802" s="86">
        <f t="shared" si="661"/>
        <v>0</v>
      </c>
      <c r="AA2802" s="86">
        <f t="shared" si="646"/>
        <v>7117</v>
      </c>
      <c r="AB2802" s="85">
        <v>122.77</v>
      </c>
      <c r="AC2802" s="85">
        <v>19</v>
      </c>
      <c r="AD2802" s="124">
        <f t="shared" si="656"/>
        <v>73.661999999999992</v>
      </c>
      <c r="AE2802" s="86">
        <f t="shared" si="647"/>
        <v>5598</v>
      </c>
      <c r="AF2802" s="85">
        <v>0</v>
      </c>
      <c r="AG2802" s="85">
        <v>36.831000000000003</v>
      </c>
      <c r="AH2802" s="85">
        <f t="shared" si="648"/>
        <v>0</v>
      </c>
      <c r="AI2802" s="86">
        <f t="shared" si="649"/>
        <v>12715</v>
      </c>
      <c r="AJ2802" s="86">
        <f t="shared" si="650"/>
        <v>2039</v>
      </c>
      <c r="AK2802" s="122"/>
      <c r="AL2802" s="85">
        <v>122.77</v>
      </c>
      <c r="AM2802" s="85">
        <v>19</v>
      </c>
      <c r="AN2802" s="124">
        <f t="shared" si="657"/>
        <v>73.661999999999992</v>
      </c>
      <c r="AO2802" s="86">
        <f t="shared" si="651"/>
        <v>5598</v>
      </c>
      <c r="AP2802" s="85">
        <v>0</v>
      </c>
      <c r="AQ2802" s="85">
        <v>36.831000000000003</v>
      </c>
      <c r="AR2802" s="85">
        <f t="shared" si="652"/>
        <v>0</v>
      </c>
      <c r="AS2802" s="86">
        <f t="shared" si="654"/>
        <v>12715</v>
      </c>
      <c r="AT2802" s="170">
        <f t="shared" si="655"/>
        <v>0</v>
      </c>
      <c r="AU2802" s="86">
        <v>12715</v>
      </c>
      <c r="AV2802" s="170">
        <f t="shared" si="653"/>
        <v>0</v>
      </c>
    </row>
    <row r="2803" spans="1:48" s="73" customFormat="1" ht="60" x14ac:dyDescent="0.2">
      <c r="A2803" s="10" t="s">
        <v>555</v>
      </c>
      <c r="B2803" s="14" t="s">
        <v>36</v>
      </c>
      <c r="C2803" s="14" t="s">
        <v>509</v>
      </c>
      <c r="D2803" s="14" t="s">
        <v>8402</v>
      </c>
      <c r="E2803" s="58">
        <v>31997520</v>
      </c>
      <c r="F2803" s="15" t="s">
        <v>8403</v>
      </c>
      <c r="G2803" s="15" t="s">
        <v>6696</v>
      </c>
      <c r="H2803" s="16">
        <v>100012917</v>
      </c>
      <c r="I2803" s="62">
        <v>710226802</v>
      </c>
      <c r="J2803" s="13">
        <v>42227496</v>
      </c>
      <c r="K2803" s="15" t="s">
        <v>8406</v>
      </c>
      <c r="L2803" s="12" t="s">
        <v>555</v>
      </c>
      <c r="M2803" s="15" t="s">
        <v>6697</v>
      </c>
      <c r="N2803" s="49">
        <v>8001</v>
      </c>
      <c r="O2803" s="15" t="s">
        <v>7404</v>
      </c>
      <c r="P2803" s="15" t="s">
        <v>8407</v>
      </c>
      <c r="Q2803" s="48">
        <v>524140</v>
      </c>
      <c r="R2803" s="11" t="s">
        <v>45</v>
      </c>
      <c r="S2803" s="120">
        <v>11431</v>
      </c>
      <c r="T2803" s="85">
        <v>107.03</v>
      </c>
      <c r="U2803" s="86">
        <v>20</v>
      </c>
      <c r="V2803" s="123">
        <v>46.825625000000002</v>
      </c>
      <c r="W2803" s="85">
        <f t="shared" si="660"/>
        <v>7492</v>
      </c>
      <c r="X2803" s="86">
        <v>1</v>
      </c>
      <c r="Y2803" s="85">
        <v>16.054500000000001</v>
      </c>
      <c r="Z2803" s="86">
        <f t="shared" si="661"/>
        <v>128</v>
      </c>
      <c r="AA2803" s="86">
        <f t="shared" si="646"/>
        <v>7620</v>
      </c>
      <c r="AB2803" s="85">
        <v>122.77</v>
      </c>
      <c r="AC2803" s="85">
        <v>23</v>
      </c>
      <c r="AD2803" s="124">
        <f t="shared" si="656"/>
        <v>73.661999999999992</v>
      </c>
      <c r="AE2803" s="86">
        <f t="shared" si="647"/>
        <v>6777</v>
      </c>
      <c r="AF2803" s="85">
        <v>0</v>
      </c>
      <c r="AG2803" s="85">
        <v>36.831000000000003</v>
      </c>
      <c r="AH2803" s="85">
        <f t="shared" si="648"/>
        <v>0</v>
      </c>
      <c r="AI2803" s="86">
        <f t="shared" si="649"/>
        <v>14397</v>
      </c>
      <c r="AJ2803" s="86">
        <f t="shared" si="650"/>
        <v>2966</v>
      </c>
      <c r="AK2803" s="122"/>
      <c r="AL2803" s="85">
        <v>122.77</v>
      </c>
      <c r="AM2803" s="85">
        <v>23</v>
      </c>
      <c r="AN2803" s="124">
        <f t="shared" si="657"/>
        <v>73.661999999999992</v>
      </c>
      <c r="AO2803" s="86">
        <f t="shared" si="651"/>
        <v>6777</v>
      </c>
      <c r="AP2803" s="85">
        <v>0</v>
      </c>
      <c r="AQ2803" s="85">
        <v>36.831000000000003</v>
      </c>
      <c r="AR2803" s="85">
        <f t="shared" si="652"/>
        <v>0</v>
      </c>
      <c r="AS2803" s="86">
        <f t="shared" si="654"/>
        <v>14397</v>
      </c>
      <c r="AT2803" s="170">
        <f t="shared" si="655"/>
        <v>0</v>
      </c>
      <c r="AU2803" s="86">
        <v>14397</v>
      </c>
      <c r="AV2803" s="170">
        <f t="shared" si="653"/>
        <v>0</v>
      </c>
    </row>
    <row r="2804" spans="1:48" s="73" customFormat="1" ht="60" x14ac:dyDescent="0.2">
      <c r="A2804" s="10" t="s">
        <v>555</v>
      </c>
      <c r="B2804" s="14" t="s">
        <v>36</v>
      </c>
      <c r="C2804" s="14" t="s">
        <v>509</v>
      </c>
      <c r="D2804" s="14" t="s">
        <v>8364</v>
      </c>
      <c r="E2804" s="58">
        <v>179124</v>
      </c>
      <c r="F2804" s="15" t="s">
        <v>8365</v>
      </c>
      <c r="G2804" s="15" t="s">
        <v>6696</v>
      </c>
      <c r="H2804" s="16">
        <v>100007418</v>
      </c>
      <c r="I2804" s="62">
        <v>710201974</v>
      </c>
      <c r="J2804" s="13">
        <v>42071399</v>
      </c>
      <c r="K2804" s="15" t="s">
        <v>8366</v>
      </c>
      <c r="L2804" s="12" t="s">
        <v>4186</v>
      </c>
      <c r="M2804" s="15" t="s">
        <v>4349</v>
      </c>
      <c r="N2804" s="49">
        <v>2601</v>
      </c>
      <c r="O2804" s="15" t="s">
        <v>4350</v>
      </c>
      <c r="P2804" s="15" t="s">
        <v>8367</v>
      </c>
      <c r="Q2804" s="48">
        <v>509540</v>
      </c>
      <c r="R2804" s="11" t="s">
        <v>45</v>
      </c>
      <c r="S2804" s="120">
        <v>17419</v>
      </c>
      <c r="T2804" s="85">
        <v>107.03</v>
      </c>
      <c r="U2804" s="86">
        <v>31</v>
      </c>
      <c r="V2804" s="123">
        <v>46.825625000000002</v>
      </c>
      <c r="W2804" s="85">
        <f t="shared" si="660"/>
        <v>11613</v>
      </c>
      <c r="X2804" s="86">
        <v>0</v>
      </c>
      <c r="Y2804" s="85">
        <v>16.054500000000001</v>
      </c>
      <c r="Z2804" s="86">
        <f t="shared" si="661"/>
        <v>0</v>
      </c>
      <c r="AA2804" s="86">
        <f t="shared" si="646"/>
        <v>11613</v>
      </c>
      <c r="AB2804" s="85">
        <v>122.77</v>
      </c>
      <c r="AC2804" s="85">
        <v>35</v>
      </c>
      <c r="AD2804" s="124">
        <f t="shared" si="656"/>
        <v>73.661999999999992</v>
      </c>
      <c r="AE2804" s="86">
        <f t="shared" si="647"/>
        <v>10313</v>
      </c>
      <c r="AF2804" s="85">
        <v>0</v>
      </c>
      <c r="AG2804" s="85">
        <v>36.831000000000003</v>
      </c>
      <c r="AH2804" s="85">
        <f t="shared" si="648"/>
        <v>0</v>
      </c>
      <c r="AI2804" s="86">
        <f t="shared" si="649"/>
        <v>21926</v>
      </c>
      <c r="AJ2804" s="86">
        <f t="shared" si="650"/>
        <v>4507</v>
      </c>
      <c r="AK2804" s="122"/>
      <c r="AL2804" s="85">
        <v>122.77</v>
      </c>
      <c r="AM2804" s="85">
        <v>35</v>
      </c>
      <c r="AN2804" s="124">
        <f t="shared" si="657"/>
        <v>73.661999999999992</v>
      </c>
      <c r="AO2804" s="86">
        <f t="shared" si="651"/>
        <v>10313</v>
      </c>
      <c r="AP2804" s="85">
        <v>0</v>
      </c>
      <c r="AQ2804" s="85">
        <v>36.831000000000003</v>
      </c>
      <c r="AR2804" s="85">
        <f t="shared" si="652"/>
        <v>0</v>
      </c>
      <c r="AS2804" s="86">
        <f t="shared" si="654"/>
        <v>21926</v>
      </c>
      <c r="AT2804" s="170">
        <f t="shared" si="655"/>
        <v>0</v>
      </c>
      <c r="AU2804" s="86">
        <v>21926</v>
      </c>
      <c r="AV2804" s="170">
        <f t="shared" si="653"/>
        <v>0</v>
      </c>
    </row>
    <row r="2805" spans="1:48" s="73" customFormat="1" ht="30" x14ac:dyDescent="0.2">
      <c r="A2805" s="10" t="s">
        <v>555</v>
      </c>
      <c r="B2805" s="14" t="s">
        <v>36</v>
      </c>
      <c r="C2805" s="14" t="s">
        <v>509</v>
      </c>
      <c r="D2805" s="14" t="s">
        <v>8395</v>
      </c>
      <c r="E2805" s="58">
        <v>585700</v>
      </c>
      <c r="F2805" s="15" t="s">
        <v>8396</v>
      </c>
      <c r="G2805" s="15" t="s">
        <v>6696</v>
      </c>
      <c r="H2805" s="16">
        <v>100017254</v>
      </c>
      <c r="I2805" s="62">
        <v>42378940</v>
      </c>
      <c r="J2805" s="13">
        <v>42378940</v>
      </c>
      <c r="K2805" s="15" t="s">
        <v>8397</v>
      </c>
      <c r="L2805" s="12" t="s">
        <v>1876</v>
      </c>
      <c r="M2805" s="15" t="s">
        <v>2028</v>
      </c>
      <c r="N2805" s="49">
        <v>91101</v>
      </c>
      <c r="O2805" s="15" t="s">
        <v>2029</v>
      </c>
      <c r="P2805" s="15" t="s">
        <v>8398</v>
      </c>
      <c r="Q2805" s="48">
        <v>505820</v>
      </c>
      <c r="R2805" s="11" t="s">
        <v>86</v>
      </c>
      <c r="S2805" s="120">
        <v>8991</v>
      </c>
      <c r="T2805" s="85">
        <v>107.03</v>
      </c>
      <c r="U2805" s="86">
        <v>16</v>
      </c>
      <c r="V2805" s="123">
        <v>46.825625000000002</v>
      </c>
      <c r="W2805" s="85">
        <f t="shared" si="660"/>
        <v>5994</v>
      </c>
      <c r="X2805" s="86">
        <v>0</v>
      </c>
      <c r="Y2805" s="85">
        <v>16.054500000000001</v>
      </c>
      <c r="Z2805" s="86">
        <f t="shared" si="661"/>
        <v>0</v>
      </c>
      <c r="AA2805" s="86">
        <f t="shared" si="646"/>
        <v>5994</v>
      </c>
      <c r="AB2805" s="85">
        <v>122.77</v>
      </c>
      <c r="AC2805" s="85">
        <v>11</v>
      </c>
      <c r="AD2805" s="124">
        <f t="shared" si="656"/>
        <v>73.661999999999992</v>
      </c>
      <c r="AE2805" s="86">
        <f t="shared" si="647"/>
        <v>3241</v>
      </c>
      <c r="AF2805" s="85">
        <v>0</v>
      </c>
      <c r="AG2805" s="85">
        <v>36.831000000000003</v>
      </c>
      <c r="AH2805" s="85">
        <f t="shared" si="648"/>
        <v>0</v>
      </c>
      <c r="AI2805" s="86">
        <f t="shared" si="649"/>
        <v>9235</v>
      </c>
      <c r="AJ2805" s="86">
        <f t="shared" si="650"/>
        <v>244</v>
      </c>
      <c r="AK2805" s="122"/>
      <c r="AL2805" s="85">
        <v>122.77</v>
      </c>
      <c r="AM2805" s="85">
        <v>11</v>
      </c>
      <c r="AN2805" s="124">
        <f t="shared" si="657"/>
        <v>73.661999999999992</v>
      </c>
      <c r="AO2805" s="86">
        <f t="shared" si="651"/>
        <v>3241</v>
      </c>
      <c r="AP2805" s="85">
        <v>0</v>
      </c>
      <c r="AQ2805" s="85">
        <v>36.831000000000003</v>
      </c>
      <c r="AR2805" s="85">
        <f t="shared" si="652"/>
        <v>0</v>
      </c>
      <c r="AS2805" s="86">
        <f t="shared" si="654"/>
        <v>9235</v>
      </c>
      <c r="AT2805" s="170">
        <f t="shared" si="655"/>
        <v>0</v>
      </c>
      <c r="AU2805" s="86">
        <v>9235</v>
      </c>
      <c r="AV2805" s="170">
        <f t="shared" si="653"/>
        <v>0</v>
      </c>
    </row>
    <row r="2806" spans="1:48" s="73" customFormat="1" ht="45" x14ac:dyDescent="0.2">
      <c r="A2806" s="10" t="s">
        <v>555</v>
      </c>
      <c r="B2806" s="14" t="s">
        <v>36</v>
      </c>
      <c r="C2806" s="14" t="s">
        <v>509</v>
      </c>
      <c r="D2806" s="14" t="s">
        <v>8364</v>
      </c>
      <c r="E2806" s="58">
        <v>179124</v>
      </c>
      <c r="F2806" s="15" t="s">
        <v>8365</v>
      </c>
      <c r="G2806" s="15" t="s">
        <v>6696</v>
      </c>
      <c r="H2806" s="16">
        <v>100012036</v>
      </c>
      <c r="I2806" s="62">
        <v>710213751</v>
      </c>
      <c r="J2806" s="13">
        <v>42035724</v>
      </c>
      <c r="K2806" s="15" t="s">
        <v>92</v>
      </c>
      <c r="L2806" s="12" t="s">
        <v>555</v>
      </c>
      <c r="M2806" s="15" t="s">
        <v>7190</v>
      </c>
      <c r="N2806" s="49">
        <v>6001</v>
      </c>
      <c r="O2806" s="15" t="s">
        <v>7232</v>
      </c>
      <c r="P2806" s="15" t="s">
        <v>8373</v>
      </c>
      <c r="Q2806" s="48">
        <v>523585</v>
      </c>
      <c r="R2806" s="11" t="s">
        <v>45</v>
      </c>
      <c r="S2806" s="120">
        <v>30343</v>
      </c>
      <c r="T2806" s="85">
        <v>107.03</v>
      </c>
      <c r="U2806" s="86">
        <v>54</v>
      </c>
      <c r="V2806" s="123">
        <v>46.825625000000002</v>
      </c>
      <c r="W2806" s="85">
        <f t="shared" si="660"/>
        <v>20229</v>
      </c>
      <c r="X2806" s="86">
        <v>0</v>
      </c>
      <c r="Y2806" s="85">
        <v>16.054500000000001</v>
      </c>
      <c r="Z2806" s="86">
        <f t="shared" si="661"/>
        <v>0</v>
      </c>
      <c r="AA2806" s="86">
        <f t="shared" si="646"/>
        <v>20229</v>
      </c>
      <c r="AB2806" s="85">
        <v>122.77</v>
      </c>
      <c r="AC2806" s="85">
        <v>41</v>
      </c>
      <c r="AD2806" s="124">
        <f t="shared" si="656"/>
        <v>73.661999999999992</v>
      </c>
      <c r="AE2806" s="86">
        <f t="shared" si="647"/>
        <v>12081</v>
      </c>
      <c r="AF2806" s="85">
        <v>0</v>
      </c>
      <c r="AG2806" s="85">
        <v>36.831000000000003</v>
      </c>
      <c r="AH2806" s="85">
        <f t="shared" si="648"/>
        <v>0</v>
      </c>
      <c r="AI2806" s="86">
        <f t="shared" si="649"/>
        <v>32310</v>
      </c>
      <c r="AJ2806" s="86">
        <f t="shared" si="650"/>
        <v>1967</v>
      </c>
      <c r="AK2806" s="122"/>
      <c r="AL2806" s="85">
        <v>122.77</v>
      </c>
      <c r="AM2806" s="85">
        <v>41</v>
      </c>
      <c r="AN2806" s="124">
        <f t="shared" si="657"/>
        <v>73.661999999999992</v>
      </c>
      <c r="AO2806" s="86">
        <f t="shared" si="651"/>
        <v>12081</v>
      </c>
      <c r="AP2806" s="85">
        <v>0</v>
      </c>
      <c r="AQ2806" s="85">
        <v>36.831000000000003</v>
      </c>
      <c r="AR2806" s="85">
        <f t="shared" si="652"/>
        <v>0</v>
      </c>
      <c r="AS2806" s="86">
        <f t="shared" si="654"/>
        <v>32310</v>
      </c>
      <c r="AT2806" s="170">
        <f t="shared" si="655"/>
        <v>0</v>
      </c>
      <c r="AU2806" s="86">
        <v>32310</v>
      </c>
      <c r="AV2806" s="170">
        <f t="shared" si="653"/>
        <v>0</v>
      </c>
    </row>
    <row r="2807" spans="1:48" s="73" customFormat="1" ht="45" x14ac:dyDescent="0.2">
      <c r="A2807" s="10" t="s">
        <v>555</v>
      </c>
      <c r="B2807" s="14" t="s">
        <v>36</v>
      </c>
      <c r="C2807" s="14" t="s">
        <v>509</v>
      </c>
      <c r="D2807" s="14" t="s">
        <v>8364</v>
      </c>
      <c r="E2807" s="58">
        <v>179124</v>
      </c>
      <c r="F2807" s="15" t="s">
        <v>8365</v>
      </c>
      <c r="G2807" s="15" t="s">
        <v>6696</v>
      </c>
      <c r="H2807" s="16">
        <v>100016879</v>
      </c>
      <c r="I2807" s="62">
        <v>42329485</v>
      </c>
      <c r="J2807" s="13">
        <v>42329485</v>
      </c>
      <c r="K2807" s="15" t="s">
        <v>5292</v>
      </c>
      <c r="L2807" s="12" t="s">
        <v>540</v>
      </c>
      <c r="M2807" s="15" t="s">
        <v>8382</v>
      </c>
      <c r="N2807" s="49">
        <v>5311</v>
      </c>
      <c r="O2807" s="15" t="s">
        <v>8383</v>
      </c>
      <c r="P2807" s="15" t="s">
        <v>8384</v>
      </c>
      <c r="Q2807" s="48">
        <v>560154</v>
      </c>
      <c r="R2807" s="11" t="s">
        <v>86</v>
      </c>
      <c r="S2807" s="120">
        <v>5619</v>
      </c>
      <c r="T2807" s="85">
        <v>107.03</v>
      </c>
      <c r="U2807" s="86">
        <v>10</v>
      </c>
      <c r="V2807" s="123">
        <v>46.825625000000002</v>
      </c>
      <c r="W2807" s="85">
        <f t="shared" si="660"/>
        <v>3746</v>
      </c>
      <c r="X2807" s="86">
        <v>0</v>
      </c>
      <c r="Y2807" s="85">
        <v>16.054500000000001</v>
      </c>
      <c r="Z2807" s="86">
        <f t="shared" si="661"/>
        <v>0</v>
      </c>
      <c r="AA2807" s="86">
        <f t="shared" si="646"/>
        <v>3746</v>
      </c>
      <c r="AB2807" s="85">
        <v>122.77</v>
      </c>
      <c r="AC2807" s="85">
        <v>18</v>
      </c>
      <c r="AD2807" s="124">
        <f t="shared" si="656"/>
        <v>73.661999999999992</v>
      </c>
      <c r="AE2807" s="86">
        <f t="shared" si="647"/>
        <v>5304</v>
      </c>
      <c r="AF2807" s="85">
        <v>0</v>
      </c>
      <c r="AG2807" s="85">
        <v>36.831000000000003</v>
      </c>
      <c r="AH2807" s="85">
        <f t="shared" si="648"/>
        <v>0</v>
      </c>
      <c r="AI2807" s="86">
        <f t="shared" si="649"/>
        <v>9050</v>
      </c>
      <c r="AJ2807" s="86">
        <f t="shared" si="650"/>
        <v>3431</v>
      </c>
      <c r="AK2807" s="122"/>
      <c r="AL2807" s="85">
        <v>122.77</v>
      </c>
      <c r="AM2807" s="85">
        <v>18</v>
      </c>
      <c r="AN2807" s="124">
        <f t="shared" si="657"/>
        <v>73.661999999999992</v>
      </c>
      <c r="AO2807" s="86">
        <f t="shared" si="651"/>
        <v>5304</v>
      </c>
      <c r="AP2807" s="85">
        <v>0</v>
      </c>
      <c r="AQ2807" s="85">
        <v>36.831000000000003</v>
      </c>
      <c r="AR2807" s="85">
        <f t="shared" si="652"/>
        <v>0</v>
      </c>
      <c r="AS2807" s="86">
        <f t="shared" si="654"/>
        <v>9050</v>
      </c>
      <c r="AT2807" s="170">
        <f t="shared" si="655"/>
        <v>0</v>
      </c>
      <c r="AU2807" s="86">
        <v>9050</v>
      </c>
      <c r="AV2807" s="170">
        <f t="shared" si="653"/>
        <v>0</v>
      </c>
    </row>
    <row r="2808" spans="1:48" s="73" customFormat="1" ht="45" x14ac:dyDescent="0.2">
      <c r="A2808" s="10" t="s">
        <v>555</v>
      </c>
      <c r="B2808" s="14" t="s">
        <v>36</v>
      </c>
      <c r="C2808" s="14" t="s">
        <v>509</v>
      </c>
      <c r="D2808" s="14" t="s">
        <v>8364</v>
      </c>
      <c r="E2808" s="58">
        <v>179124</v>
      </c>
      <c r="F2808" s="15" t="s">
        <v>8365</v>
      </c>
      <c r="G2808" s="15" t="s">
        <v>6696</v>
      </c>
      <c r="H2808" s="16">
        <v>100013531</v>
      </c>
      <c r="I2808" s="62">
        <v>710226209</v>
      </c>
      <c r="J2808" s="13">
        <v>42088917</v>
      </c>
      <c r="K2808" s="15" t="s">
        <v>92</v>
      </c>
      <c r="L2808" s="12" t="s">
        <v>555</v>
      </c>
      <c r="M2808" s="15" t="s">
        <v>7841</v>
      </c>
      <c r="N2808" s="49">
        <v>6401</v>
      </c>
      <c r="O2808" s="15" t="s">
        <v>7842</v>
      </c>
      <c r="P2808" s="15" t="s">
        <v>8381</v>
      </c>
      <c r="Q2808" s="48">
        <v>526665</v>
      </c>
      <c r="R2808" s="11" t="s">
        <v>45</v>
      </c>
      <c r="S2808" s="120">
        <v>17419</v>
      </c>
      <c r="T2808" s="85">
        <v>107.03</v>
      </c>
      <c r="U2808" s="86">
        <v>31</v>
      </c>
      <c r="V2808" s="123">
        <v>46.825625000000002</v>
      </c>
      <c r="W2808" s="85">
        <f t="shared" si="660"/>
        <v>11613</v>
      </c>
      <c r="X2808" s="86">
        <v>0</v>
      </c>
      <c r="Y2808" s="85">
        <v>16.054500000000001</v>
      </c>
      <c r="Z2808" s="86">
        <f t="shared" si="661"/>
        <v>0</v>
      </c>
      <c r="AA2808" s="86">
        <f t="shared" si="646"/>
        <v>11613</v>
      </c>
      <c r="AB2808" s="85">
        <v>122.77</v>
      </c>
      <c r="AC2808" s="85">
        <v>22</v>
      </c>
      <c r="AD2808" s="124">
        <f t="shared" si="656"/>
        <v>73.661999999999992</v>
      </c>
      <c r="AE2808" s="86">
        <f t="shared" si="647"/>
        <v>6482</v>
      </c>
      <c r="AF2808" s="85">
        <v>0</v>
      </c>
      <c r="AG2808" s="85">
        <v>36.831000000000003</v>
      </c>
      <c r="AH2808" s="85">
        <f t="shared" si="648"/>
        <v>0</v>
      </c>
      <c r="AI2808" s="86">
        <f t="shared" si="649"/>
        <v>18095</v>
      </c>
      <c r="AJ2808" s="86">
        <f t="shared" si="650"/>
        <v>676</v>
      </c>
      <c r="AK2808" s="122"/>
      <c r="AL2808" s="85">
        <v>122.77</v>
      </c>
      <c r="AM2808" s="85">
        <v>22</v>
      </c>
      <c r="AN2808" s="124">
        <f t="shared" si="657"/>
        <v>73.661999999999992</v>
      </c>
      <c r="AO2808" s="86">
        <f t="shared" si="651"/>
        <v>6482</v>
      </c>
      <c r="AP2808" s="85">
        <v>0</v>
      </c>
      <c r="AQ2808" s="85">
        <v>36.831000000000003</v>
      </c>
      <c r="AR2808" s="85">
        <f t="shared" si="652"/>
        <v>0</v>
      </c>
      <c r="AS2808" s="86">
        <f t="shared" si="654"/>
        <v>18095</v>
      </c>
      <c r="AT2808" s="170">
        <f t="shared" si="655"/>
        <v>0</v>
      </c>
      <c r="AU2808" s="86">
        <v>18095</v>
      </c>
      <c r="AV2808" s="170">
        <f t="shared" si="653"/>
        <v>0</v>
      </c>
    </row>
    <row r="2809" spans="1:48" s="73" customFormat="1" ht="45" x14ac:dyDescent="0.2">
      <c r="A2809" s="10" t="s">
        <v>555</v>
      </c>
      <c r="B2809" s="14" t="s">
        <v>36</v>
      </c>
      <c r="C2809" s="14" t="s">
        <v>509</v>
      </c>
      <c r="D2809" s="14" t="s">
        <v>8408</v>
      </c>
      <c r="E2809" s="58">
        <v>31955771</v>
      </c>
      <c r="F2809" s="15" t="s">
        <v>8409</v>
      </c>
      <c r="G2809" s="15" t="s">
        <v>6696</v>
      </c>
      <c r="H2809" s="16">
        <v>100012559</v>
      </c>
      <c r="I2809" s="62">
        <v>710229496</v>
      </c>
      <c r="J2809" s="13">
        <v>710229496</v>
      </c>
      <c r="K2809" s="15" t="s">
        <v>5281</v>
      </c>
      <c r="L2809" s="12" t="s">
        <v>555</v>
      </c>
      <c r="M2809" s="15" t="s">
        <v>7169</v>
      </c>
      <c r="N2809" s="49">
        <v>5912</v>
      </c>
      <c r="O2809" s="15" t="s">
        <v>7335</v>
      </c>
      <c r="P2809" s="15" t="s">
        <v>8410</v>
      </c>
      <c r="Q2809" s="48">
        <v>523950</v>
      </c>
      <c r="R2809" s="11" t="s">
        <v>45</v>
      </c>
      <c r="S2809" s="120">
        <v>3371</v>
      </c>
      <c r="T2809" s="85">
        <v>107.03</v>
      </c>
      <c r="U2809" s="86">
        <v>6</v>
      </c>
      <c r="V2809" s="123">
        <v>46.825625000000002</v>
      </c>
      <c r="W2809" s="85">
        <f t="shared" si="660"/>
        <v>2248</v>
      </c>
      <c r="X2809" s="86">
        <v>0</v>
      </c>
      <c r="Y2809" s="85">
        <v>16.054500000000001</v>
      </c>
      <c r="Z2809" s="86">
        <f t="shared" si="661"/>
        <v>0</v>
      </c>
      <c r="AA2809" s="86">
        <f t="shared" si="646"/>
        <v>2248</v>
      </c>
      <c r="AB2809" s="85">
        <v>122.77</v>
      </c>
      <c r="AC2809" s="85">
        <v>0</v>
      </c>
      <c r="AD2809" s="124">
        <f t="shared" si="656"/>
        <v>73.661999999999992</v>
      </c>
      <c r="AE2809" s="86">
        <f t="shared" si="647"/>
        <v>0</v>
      </c>
      <c r="AF2809" s="85">
        <v>0</v>
      </c>
      <c r="AG2809" s="85">
        <v>36.831000000000003</v>
      </c>
      <c r="AH2809" s="85">
        <f t="shared" si="648"/>
        <v>0</v>
      </c>
      <c r="AI2809" s="86">
        <f t="shared" si="649"/>
        <v>2248</v>
      </c>
      <c r="AJ2809" s="86">
        <f t="shared" si="650"/>
        <v>-1123</v>
      </c>
      <c r="AK2809" s="122"/>
      <c r="AL2809" s="85">
        <v>122.77</v>
      </c>
      <c r="AM2809" s="85">
        <v>0</v>
      </c>
      <c r="AN2809" s="124">
        <f t="shared" si="657"/>
        <v>73.661999999999992</v>
      </c>
      <c r="AO2809" s="86">
        <f t="shared" si="651"/>
        <v>0</v>
      </c>
      <c r="AP2809" s="85">
        <v>0</v>
      </c>
      <c r="AQ2809" s="85">
        <v>36.831000000000003</v>
      </c>
      <c r="AR2809" s="85">
        <f t="shared" si="652"/>
        <v>0</v>
      </c>
      <c r="AS2809" s="86">
        <f t="shared" si="654"/>
        <v>2248</v>
      </c>
      <c r="AT2809" s="170">
        <f t="shared" si="655"/>
        <v>0</v>
      </c>
      <c r="AU2809" s="86">
        <v>2248</v>
      </c>
      <c r="AV2809" s="170">
        <f t="shared" si="653"/>
        <v>0</v>
      </c>
    </row>
    <row r="2810" spans="1:48" s="73" customFormat="1" ht="45" x14ac:dyDescent="0.2">
      <c r="A2810" s="10" t="s">
        <v>555</v>
      </c>
      <c r="B2810" s="14" t="s">
        <v>36</v>
      </c>
      <c r="C2810" s="14" t="s">
        <v>509</v>
      </c>
      <c r="D2810" s="14" t="s">
        <v>8364</v>
      </c>
      <c r="E2810" s="58">
        <v>179124</v>
      </c>
      <c r="F2810" s="15" t="s">
        <v>8365</v>
      </c>
      <c r="G2810" s="15" t="s">
        <v>6696</v>
      </c>
      <c r="H2810" s="16">
        <v>100008619</v>
      </c>
      <c r="I2810" s="62">
        <v>710016018</v>
      </c>
      <c r="J2810" s="13">
        <v>37910493</v>
      </c>
      <c r="K2810" s="15" t="s">
        <v>8368</v>
      </c>
      <c r="L2810" s="12" t="s">
        <v>4186</v>
      </c>
      <c r="M2810" s="15" t="s">
        <v>4190</v>
      </c>
      <c r="N2810" s="49">
        <v>3491</v>
      </c>
      <c r="O2810" s="15" t="s">
        <v>8369</v>
      </c>
      <c r="P2810" s="15" t="s">
        <v>8370</v>
      </c>
      <c r="Q2810" s="48">
        <v>511064</v>
      </c>
      <c r="R2810" s="11" t="s">
        <v>45</v>
      </c>
      <c r="S2810" s="120">
        <v>5619</v>
      </c>
      <c r="T2810" s="85">
        <v>107.03</v>
      </c>
      <c r="U2810" s="86">
        <v>10</v>
      </c>
      <c r="V2810" s="123">
        <v>46.825625000000002</v>
      </c>
      <c r="W2810" s="85">
        <f t="shared" si="660"/>
        <v>3746</v>
      </c>
      <c r="X2810" s="86">
        <v>0</v>
      </c>
      <c r="Y2810" s="85">
        <v>16.054500000000001</v>
      </c>
      <c r="Z2810" s="86">
        <f t="shared" si="661"/>
        <v>0</v>
      </c>
      <c r="AA2810" s="86">
        <f t="shared" si="646"/>
        <v>3746</v>
      </c>
      <c r="AB2810" s="85">
        <v>122.77</v>
      </c>
      <c r="AC2810" s="85">
        <v>9</v>
      </c>
      <c r="AD2810" s="124">
        <f t="shared" si="656"/>
        <v>73.661999999999992</v>
      </c>
      <c r="AE2810" s="86">
        <f t="shared" si="647"/>
        <v>2652</v>
      </c>
      <c r="AF2810" s="85">
        <v>0</v>
      </c>
      <c r="AG2810" s="85">
        <v>36.831000000000003</v>
      </c>
      <c r="AH2810" s="85">
        <f t="shared" si="648"/>
        <v>0</v>
      </c>
      <c r="AI2810" s="86">
        <f t="shared" si="649"/>
        <v>6398</v>
      </c>
      <c r="AJ2810" s="86">
        <f t="shared" si="650"/>
        <v>779</v>
      </c>
      <c r="AK2810" s="122"/>
      <c r="AL2810" s="85">
        <v>122.77</v>
      </c>
      <c r="AM2810" s="85">
        <v>9</v>
      </c>
      <c r="AN2810" s="124">
        <f t="shared" si="657"/>
        <v>73.661999999999992</v>
      </c>
      <c r="AO2810" s="86">
        <f t="shared" si="651"/>
        <v>2652</v>
      </c>
      <c r="AP2810" s="85">
        <v>0</v>
      </c>
      <c r="AQ2810" s="85">
        <v>36.831000000000003</v>
      </c>
      <c r="AR2810" s="85">
        <f t="shared" si="652"/>
        <v>0</v>
      </c>
      <c r="AS2810" s="86">
        <f t="shared" si="654"/>
        <v>6398</v>
      </c>
      <c r="AT2810" s="170">
        <f t="shared" si="655"/>
        <v>0</v>
      </c>
      <c r="AU2810" s="86">
        <v>6398</v>
      </c>
      <c r="AV2810" s="170">
        <f t="shared" si="653"/>
        <v>0</v>
      </c>
    </row>
    <row r="2811" spans="1:48" s="73" customFormat="1" ht="30" x14ac:dyDescent="0.2">
      <c r="A2811" s="10" t="s">
        <v>555</v>
      </c>
      <c r="B2811" s="14" t="s">
        <v>36</v>
      </c>
      <c r="C2811" s="14" t="s">
        <v>509</v>
      </c>
      <c r="D2811" s="14" t="s">
        <v>8389</v>
      </c>
      <c r="E2811" s="29">
        <v>179205</v>
      </c>
      <c r="F2811" s="15" t="s">
        <v>8390</v>
      </c>
      <c r="G2811" s="15" t="s">
        <v>6696</v>
      </c>
      <c r="H2811" s="16">
        <v>100011509</v>
      </c>
      <c r="I2811" s="62">
        <v>42235588</v>
      </c>
      <c r="J2811" s="13">
        <v>42235588</v>
      </c>
      <c r="K2811" s="15" t="s">
        <v>8393</v>
      </c>
      <c r="L2811" s="12" t="s">
        <v>555</v>
      </c>
      <c r="M2811" s="15" t="s">
        <v>557</v>
      </c>
      <c r="N2811" s="49">
        <v>8501</v>
      </c>
      <c r="O2811" s="15" t="s">
        <v>557</v>
      </c>
      <c r="P2811" s="15" t="s">
        <v>8394</v>
      </c>
      <c r="Q2811" s="48">
        <v>519006</v>
      </c>
      <c r="R2811" s="11" t="s">
        <v>86</v>
      </c>
      <c r="S2811" s="120">
        <v>10114</v>
      </c>
      <c r="T2811" s="85">
        <v>107.03</v>
      </c>
      <c r="U2811" s="86">
        <v>18</v>
      </c>
      <c r="V2811" s="123">
        <v>46.825625000000002</v>
      </c>
      <c r="W2811" s="85">
        <f t="shared" si="660"/>
        <v>6743</v>
      </c>
      <c r="X2811" s="86">
        <v>0</v>
      </c>
      <c r="Y2811" s="85">
        <v>16.054500000000001</v>
      </c>
      <c r="Z2811" s="86">
        <f t="shared" si="661"/>
        <v>0</v>
      </c>
      <c r="AA2811" s="86">
        <f t="shared" si="646"/>
        <v>6743</v>
      </c>
      <c r="AB2811" s="85">
        <v>122.77</v>
      </c>
      <c r="AC2811" s="85">
        <v>10</v>
      </c>
      <c r="AD2811" s="124">
        <f t="shared" si="656"/>
        <v>73.661999999999992</v>
      </c>
      <c r="AE2811" s="86">
        <f t="shared" si="647"/>
        <v>2946</v>
      </c>
      <c r="AF2811" s="85">
        <v>0</v>
      </c>
      <c r="AG2811" s="85">
        <v>36.831000000000003</v>
      </c>
      <c r="AH2811" s="85">
        <f t="shared" si="648"/>
        <v>0</v>
      </c>
      <c r="AI2811" s="86">
        <f t="shared" si="649"/>
        <v>9689</v>
      </c>
      <c r="AJ2811" s="86">
        <f t="shared" si="650"/>
        <v>-425</v>
      </c>
      <c r="AK2811" s="122"/>
      <c r="AL2811" s="85">
        <v>122.77</v>
      </c>
      <c r="AM2811" s="85">
        <v>10</v>
      </c>
      <c r="AN2811" s="124">
        <f t="shared" si="657"/>
        <v>73.661999999999992</v>
      </c>
      <c r="AO2811" s="86">
        <f t="shared" si="651"/>
        <v>2946</v>
      </c>
      <c r="AP2811" s="85">
        <v>0</v>
      </c>
      <c r="AQ2811" s="85">
        <v>36.831000000000003</v>
      </c>
      <c r="AR2811" s="85">
        <f t="shared" si="652"/>
        <v>0</v>
      </c>
      <c r="AS2811" s="86">
        <f t="shared" si="654"/>
        <v>9689</v>
      </c>
      <c r="AT2811" s="170">
        <f t="shared" si="655"/>
        <v>0</v>
      </c>
      <c r="AU2811" s="86">
        <v>9689</v>
      </c>
      <c r="AV2811" s="170">
        <f t="shared" si="653"/>
        <v>0</v>
      </c>
    </row>
    <row r="2812" spans="1:48" s="73" customFormat="1" ht="45" x14ac:dyDescent="0.2">
      <c r="A2812" s="10" t="s">
        <v>555</v>
      </c>
      <c r="B2812" s="14" t="s">
        <v>36</v>
      </c>
      <c r="C2812" s="14" t="s">
        <v>509</v>
      </c>
      <c r="D2812" s="14" t="s">
        <v>8364</v>
      </c>
      <c r="E2812" s="58">
        <v>179124</v>
      </c>
      <c r="F2812" s="15" t="s">
        <v>8365</v>
      </c>
      <c r="G2812" s="15" t="s">
        <v>6696</v>
      </c>
      <c r="H2812" s="16">
        <v>100013561</v>
      </c>
      <c r="I2812" s="62">
        <v>710031831</v>
      </c>
      <c r="J2812" s="13">
        <v>42036518</v>
      </c>
      <c r="K2812" s="15" t="s">
        <v>92</v>
      </c>
      <c r="L2812" s="12" t="s">
        <v>555</v>
      </c>
      <c r="M2812" s="15" t="s">
        <v>7841</v>
      </c>
      <c r="N2812" s="49">
        <v>6534</v>
      </c>
      <c r="O2812" s="15" t="s">
        <v>8376</v>
      </c>
      <c r="P2812" s="15" t="s">
        <v>8377</v>
      </c>
      <c r="Q2812" s="48">
        <v>527068</v>
      </c>
      <c r="R2812" s="11" t="s">
        <v>45</v>
      </c>
      <c r="S2812" s="120">
        <v>2810</v>
      </c>
      <c r="T2812" s="85">
        <v>107.03</v>
      </c>
      <c r="U2812" s="86">
        <v>5</v>
      </c>
      <c r="V2812" s="123">
        <v>46.825625000000002</v>
      </c>
      <c r="W2812" s="85">
        <f t="shared" si="660"/>
        <v>1873</v>
      </c>
      <c r="X2812" s="86">
        <v>0</v>
      </c>
      <c r="Y2812" s="85">
        <v>16.054500000000001</v>
      </c>
      <c r="Z2812" s="86">
        <f t="shared" si="661"/>
        <v>0</v>
      </c>
      <c r="AA2812" s="86">
        <f t="shared" si="646"/>
        <v>1873</v>
      </c>
      <c r="AB2812" s="85">
        <v>122.77</v>
      </c>
      <c r="AC2812" s="85">
        <v>9</v>
      </c>
      <c r="AD2812" s="124">
        <f t="shared" si="656"/>
        <v>73.661999999999992</v>
      </c>
      <c r="AE2812" s="86">
        <f t="shared" si="647"/>
        <v>2652</v>
      </c>
      <c r="AF2812" s="85">
        <v>0</v>
      </c>
      <c r="AG2812" s="85">
        <v>36.831000000000003</v>
      </c>
      <c r="AH2812" s="85">
        <f t="shared" si="648"/>
        <v>0</v>
      </c>
      <c r="AI2812" s="86">
        <f t="shared" si="649"/>
        <v>4525</v>
      </c>
      <c r="AJ2812" s="86">
        <f t="shared" si="650"/>
        <v>1715</v>
      </c>
      <c r="AK2812" s="122"/>
      <c r="AL2812" s="85">
        <v>122.77</v>
      </c>
      <c r="AM2812" s="85">
        <v>9</v>
      </c>
      <c r="AN2812" s="124">
        <f t="shared" si="657"/>
        <v>73.661999999999992</v>
      </c>
      <c r="AO2812" s="86">
        <f t="shared" si="651"/>
        <v>2652</v>
      </c>
      <c r="AP2812" s="85">
        <v>0</v>
      </c>
      <c r="AQ2812" s="85">
        <v>36.831000000000003</v>
      </c>
      <c r="AR2812" s="85">
        <f t="shared" si="652"/>
        <v>0</v>
      </c>
      <c r="AS2812" s="86">
        <f t="shared" si="654"/>
        <v>4525</v>
      </c>
      <c r="AT2812" s="170">
        <f t="shared" si="655"/>
        <v>0</v>
      </c>
      <c r="AU2812" s="86">
        <v>4525</v>
      </c>
      <c r="AV2812" s="170">
        <f t="shared" si="653"/>
        <v>0</v>
      </c>
    </row>
    <row r="2813" spans="1:48" s="73" customFormat="1" ht="60" x14ac:dyDescent="0.2">
      <c r="A2813" s="10" t="s">
        <v>555</v>
      </c>
      <c r="B2813" s="14" t="s">
        <v>780</v>
      </c>
      <c r="C2813" s="14" t="s">
        <v>509</v>
      </c>
      <c r="D2813" s="14" t="s">
        <v>8402</v>
      </c>
      <c r="E2813" s="58">
        <v>31997520</v>
      </c>
      <c r="F2813" s="15" t="s">
        <v>8403</v>
      </c>
      <c r="G2813" s="15" t="s">
        <v>6696</v>
      </c>
      <c r="H2813" s="16">
        <v>100012629</v>
      </c>
      <c r="I2813" s="62">
        <v>710228180</v>
      </c>
      <c r="J2813" s="13">
        <v>42227372</v>
      </c>
      <c r="K2813" s="15" t="s">
        <v>8527</v>
      </c>
      <c r="L2813" s="12" t="s">
        <v>555</v>
      </c>
      <c r="M2813" s="15" t="s">
        <v>6697</v>
      </c>
      <c r="N2813" s="49">
        <v>8207</v>
      </c>
      <c r="O2813" s="15" t="s">
        <v>8528</v>
      </c>
      <c r="P2813" s="15" t="s">
        <v>8529</v>
      </c>
      <c r="Q2813" s="48">
        <v>524301</v>
      </c>
      <c r="R2813" s="11" t="s">
        <v>45</v>
      </c>
      <c r="S2813" s="120">
        <v>1124</v>
      </c>
      <c r="T2813" s="85">
        <v>107.03</v>
      </c>
      <c r="U2813" s="86">
        <v>2</v>
      </c>
      <c r="V2813" s="123">
        <v>46.825625000000002</v>
      </c>
      <c r="W2813" s="85">
        <f t="shared" si="660"/>
        <v>749</v>
      </c>
      <c r="X2813" s="86">
        <v>0</v>
      </c>
      <c r="Y2813" s="85">
        <v>16.054500000000001</v>
      </c>
      <c r="Z2813" s="86">
        <f t="shared" si="661"/>
        <v>0</v>
      </c>
      <c r="AA2813" s="86">
        <f t="shared" si="646"/>
        <v>749</v>
      </c>
      <c r="AB2813" s="85">
        <v>122.77</v>
      </c>
      <c r="AC2813" s="85">
        <v>7</v>
      </c>
      <c r="AD2813" s="124">
        <f t="shared" si="656"/>
        <v>73.661999999999992</v>
      </c>
      <c r="AE2813" s="86">
        <f t="shared" si="647"/>
        <v>2063</v>
      </c>
      <c r="AF2813" s="85">
        <v>0</v>
      </c>
      <c r="AG2813" s="85">
        <v>36.831000000000003</v>
      </c>
      <c r="AH2813" s="85">
        <f t="shared" si="648"/>
        <v>0</v>
      </c>
      <c r="AI2813" s="86">
        <f t="shared" si="649"/>
        <v>2812</v>
      </c>
      <c r="AJ2813" s="86">
        <f t="shared" si="650"/>
        <v>1688</v>
      </c>
      <c r="AK2813" s="122"/>
      <c r="AL2813" s="85">
        <v>122.77</v>
      </c>
      <c r="AM2813" s="85">
        <v>7</v>
      </c>
      <c r="AN2813" s="124">
        <f t="shared" si="657"/>
        <v>73.661999999999992</v>
      </c>
      <c r="AO2813" s="86">
        <f t="shared" si="651"/>
        <v>2063</v>
      </c>
      <c r="AP2813" s="85">
        <v>0</v>
      </c>
      <c r="AQ2813" s="85">
        <v>36.831000000000003</v>
      </c>
      <c r="AR2813" s="85">
        <f t="shared" si="652"/>
        <v>0</v>
      </c>
      <c r="AS2813" s="86">
        <f t="shared" si="654"/>
        <v>2812</v>
      </c>
      <c r="AT2813" s="170">
        <f t="shared" si="655"/>
        <v>0</v>
      </c>
      <c r="AU2813" s="86">
        <v>2812</v>
      </c>
      <c r="AV2813" s="170">
        <f t="shared" si="653"/>
        <v>0</v>
      </c>
    </row>
    <row r="2814" spans="1:48" s="73" customFormat="1" ht="60" x14ac:dyDescent="0.2">
      <c r="A2814" s="10" t="s">
        <v>555</v>
      </c>
      <c r="B2814" s="14" t="s">
        <v>780</v>
      </c>
      <c r="C2814" s="14" t="s">
        <v>509</v>
      </c>
      <c r="D2814" s="14" t="s">
        <v>8364</v>
      </c>
      <c r="E2814" s="58">
        <v>179124</v>
      </c>
      <c r="F2814" s="15" t="s">
        <v>8365</v>
      </c>
      <c r="G2814" s="15" t="s">
        <v>6696</v>
      </c>
      <c r="H2814" s="16">
        <v>100012227</v>
      </c>
      <c r="I2814" s="62">
        <v>710152966</v>
      </c>
      <c r="J2814" s="13">
        <v>42090598</v>
      </c>
      <c r="K2814" s="15" t="s">
        <v>8525</v>
      </c>
      <c r="L2814" s="12" t="s">
        <v>555</v>
      </c>
      <c r="M2814" s="15" t="s">
        <v>7813</v>
      </c>
      <c r="N2814" s="49">
        <v>5432</v>
      </c>
      <c r="O2814" s="15" t="s">
        <v>8229</v>
      </c>
      <c r="P2814" s="15" t="s">
        <v>8526</v>
      </c>
      <c r="Q2814" s="48">
        <v>543292</v>
      </c>
      <c r="R2814" s="11" t="s">
        <v>45</v>
      </c>
      <c r="S2814" s="120">
        <v>10869</v>
      </c>
      <c r="T2814" s="85">
        <v>107.03</v>
      </c>
      <c r="U2814" s="86">
        <v>19</v>
      </c>
      <c r="V2814" s="123">
        <v>46.825625000000002</v>
      </c>
      <c r="W2814" s="85">
        <f t="shared" si="660"/>
        <v>7117</v>
      </c>
      <c r="X2814" s="86">
        <v>1</v>
      </c>
      <c r="Y2814" s="85">
        <v>16.054500000000001</v>
      </c>
      <c r="Z2814" s="86">
        <f t="shared" si="661"/>
        <v>128</v>
      </c>
      <c r="AA2814" s="86">
        <f t="shared" si="646"/>
        <v>7245</v>
      </c>
      <c r="AB2814" s="85">
        <v>122.77</v>
      </c>
      <c r="AC2814" s="85">
        <v>19</v>
      </c>
      <c r="AD2814" s="124">
        <f t="shared" si="656"/>
        <v>73.661999999999992</v>
      </c>
      <c r="AE2814" s="86">
        <f t="shared" si="647"/>
        <v>5598</v>
      </c>
      <c r="AF2814" s="85">
        <v>1</v>
      </c>
      <c r="AG2814" s="85">
        <v>36.831000000000003</v>
      </c>
      <c r="AH2814" s="85">
        <f t="shared" si="648"/>
        <v>147</v>
      </c>
      <c r="AI2814" s="86">
        <f t="shared" si="649"/>
        <v>12990</v>
      </c>
      <c r="AJ2814" s="86">
        <f t="shared" si="650"/>
        <v>2121</v>
      </c>
      <c r="AK2814" s="122"/>
      <c r="AL2814" s="85">
        <v>122.77</v>
      </c>
      <c r="AM2814" s="85">
        <v>19</v>
      </c>
      <c r="AN2814" s="124">
        <f t="shared" si="657"/>
        <v>73.661999999999992</v>
      </c>
      <c r="AO2814" s="86">
        <f t="shared" si="651"/>
        <v>5598</v>
      </c>
      <c r="AP2814" s="85">
        <v>1</v>
      </c>
      <c r="AQ2814" s="85">
        <v>36.831000000000003</v>
      </c>
      <c r="AR2814" s="85">
        <f t="shared" si="652"/>
        <v>147</v>
      </c>
      <c r="AS2814" s="86">
        <f t="shared" si="654"/>
        <v>12990</v>
      </c>
      <c r="AT2814" s="170">
        <f t="shared" si="655"/>
        <v>0</v>
      </c>
      <c r="AU2814" s="86">
        <v>12990</v>
      </c>
      <c r="AV2814" s="170">
        <f t="shared" si="653"/>
        <v>0</v>
      </c>
    </row>
    <row r="2815" spans="1:48" s="73" customFormat="1" x14ac:dyDescent="0.2">
      <c r="A2815" s="10" t="s">
        <v>555</v>
      </c>
      <c r="B2815" s="14" t="s">
        <v>36</v>
      </c>
      <c r="C2815" s="14" t="s">
        <v>592</v>
      </c>
      <c r="D2815" s="14" t="s">
        <v>8442</v>
      </c>
      <c r="E2815" s="58">
        <v>36506257</v>
      </c>
      <c r="F2815" s="15" t="s">
        <v>8443</v>
      </c>
      <c r="G2815" s="15" t="s">
        <v>6696</v>
      </c>
      <c r="H2815" s="16">
        <v>100011759</v>
      </c>
      <c r="I2815" s="68">
        <v>710274688</v>
      </c>
      <c r="J2815" s="13">
        <v>710274688</v>
      </c>
      <c r="K2815" s="15" t="s">
        <v>603</v>
      </c>
      <c r="L2815" s="12" t="s">
        <v>555</v>
      </c>
      <c r="M2815" s="15" t="s">
        <v>6968</v>
      </c>
      <c r="N2815" s="49">
        <v>6601</v>
      </c>
      <c r="O2815" s="15" t="s">
        <v>6969</v>
      </c>
      <c r="P2815" s="15" t="s">
        <v>8444</v>
      </c>
      <c r="Q2815" s="48">
        <v>520004</v>
      </c>
      <c r="R2815" s="11" t="s">
        <v>86</v>
      </c>
      <c r="S2815" s="120">
        <v>5619</v>
      </c>
      <c r="T2815" s="85">
        <v>107.03</v>
      </c>
      <c r="U2815" s="86">
        <v>10</v>
      </c>
      <c r="V2815" s="123">
        <v>46.825625000000002</v>
      </c>
      <c r="W2815" s="85">
        <f t="shared" si="660"/>
        <v>3746</v>
      </c>
      <c r="X2815" s="86">
        <v>0</v>
      </c>
      <c r="Y2815" s="85">
        <v>16.054500000000001</v>
      </c>
      <c r="Z2815" s="86">
        <f t="shared" si="661"/>
        <v>0</v>
      </c>
      <c r="AA2815" s="86">
        <f t="shared" si="646"/>
        <v>3746</v>
      </c>
      <c r="AB2815" s="85">
        <v>122.77</v>
      </c>
      <c r="AC2815" s="85">
        <v>7</v>
      </c>
      <c r="AD2815" s="124">
        <f t="shared" si="656"/>
        <v>73.661999999999992</v>
      </c>
      <c r="AE2815" s="86">
        <f t="shared" si="647"/>
        <v>2063</v>
      </c>
      <c r="AF2815" s="85">
        <v>0</v>
      </c>
      <c r="AG2815" s="85">
        <v>36.831000000000003</v>
      </c>
      <c r="AH2815" s="85">
        <f t="shared" si="648"/>
        <v>0</v>
      </c>
      <c r="AI2815" s="86">
        <f t="shared" si="649"/>
        <v>5809</v>
      </c>
      <c r="AJ2815" s="86">
        <f t="shared" si="650"/>
        <v>190</v>
      </c>
      <c r="AK2815" s="122"/>
      <c r="AL2815" s="85">
        <v>122.77</v>
      </c>
      <c r="AM2815" s="85">
        <v>7</v>
      </c>
      <c r="AN2815" s="124">
        <f t="shared" si="657"/>
        <v>73.661999999999992</v>
      </c>
      <c r="AO2815" s="86">
        <f t="shared" si="651"/>
        <v>2063</v>
      </c>
      <c r="AP2815" s="85">
        <v>0</v>
      </c>
      <c r="AQ2815" s="85">
        <v>36.831000000000003</v>
      </c>
      <c r="AR2815" s="85">
        <f t="shared" si="652"/>
        <v>0</v>
      </c>
      <c r="AS2815" s="86">
        <f t="shared" si="654"/>
        <v>5809</v>
      </c>
      <c r="AT2815" s="170">
        <f t="shared" si="655"/>
        <v>0</v>
      </c>
      <c r="AU2815" s="86">
        <v>5809</v>
      </c>
      <c r="AV2815" s="170">
        <f t="shared" si="653"/>
        <v>0</v>
      </c>
    </row>
    <row r="2816" spans="1:48" s="73" customFormat="1" ht="30" x14ac:dyDescent="0.2">
      <c r="A2816" s="10" t="s">
        <v>555</v>
      </c>
      <c r="B2816" s="14" t="s">
        <v>36</v>
      </c>
      <c r="C2816" s="14" t="s">
        <v>592</v>
      </c>
      <c r="D2816" s="14" t="s">
        <v>8502</v>
      </c>
      <c r="E2816" s="29">
        <v>51891034</v>
      </c>
      <c r="F2816" s="15" t="s">
        <v>8503</v>
      </c>
      <c r="G2816" s="15" t="s">
        <v>6696</v>
      </c>
      <c r="H2816" s="16">
        <v>100019056</v>
      </c>
      <c r="I2816" s="62">
        <v>710277458</v>
      </c>
      <c r="J2816" s="13">
        <v>710277458</v>
      </c>
      <c r="K2816" s="15" t="s">
        <v>8504</v>
      </c>
      <c r="L2816" s="12" t="s">
        <v>555</v>
      </c>
      <c r="M2816" s="15" t="s">
        <v>7404</v>
      </c>
      <c r="N2816" s="49">
        <v>8001</v>
      </c>
      <c r="O2816" s="15" t="s">
        <v>7404</v>
      </c>
      <c r="P2816" s="15" t="s">
        <v>8505</v>
      </c>
      <c r="Q2816" s="48" t="s">
        <v>10665</v>
      </c>
      <c r="R2816" s="11" t="s">
        <v>45</v>
      </c>
      <c r="S2816" s="120">
        <v>1686</v>
      </c>
      <c r="T2816" s="85">
        <v>107.03</v>
      </c>
      <c r="U2816" s="86">
        <v>3</v>
      </c>
      <c r="V2816" s="123">
        <v>46.825625000000002</v>
      </c>
      <c r="W2816" s="85">
        <f t="shared" si="660"/>
        <v>1124</v>
      </c>
      <c r="X2816" s="86">
        <v>0</v>
      </c>
      <c r="Y2816" s="85">
        <v>16.054500000000001</v>
      </c>
      <c r="Z2816" s="86">
        <f t="shared" si="661"/>
        <v>0</v>
      </c>
      <c r="AA2816" s="86">
        <f t="shared" si="646"/>
        <v>1124</v>
      </c>
      <c r="AB2816" s="85">
        <v>122.77</v>
      </c>
      <c r="AC2816" s="85">
        <v>4</v>
      </c>
      <c r="AD2816" s="124">
        <f t="shared" si="656"/>
        <v>73.661999999999992</v>
      </c>
      <c r="AE2816" s="86">
        <f t="shared" si="647"/>
        <v>1179</v>
      </c>
      <c r="AF2816" s="85">
        <v>0</v>
      </c>
      <c r="AG2816" s="85">
        <v>36.831000000000003</v>
      </c>
      <c r="AH2816" s="85">
        <f t="shared" si="648"/>
        <v>0</v>
      </c>
      <c r="AI2816" s="86">
        <f t="shared" si="649"/>
        <v>2303</v>
      </c>
      <c r="AJ2816" s="86">
        <f t="shared" si="650"/>
        <v>617</v>
      </c>
      <c r="AK2816" s="122"/>
      <c r="AL2816" s="85">
        <v>122.77</v>
      </c>
      <c r="AM2816" s="85">
        <v>4</v>
      </c>
      <c r="AN2816" s="124">
        <f t="shared" si="657"/>
        <v>73.661999999999992</v>
      </c>
      <c r="AO2816" s="86">
        <f t="shared" si="651"/>
        <v>1179</v>
      </c>
      <c r="AP2816" s="85">
        <v>0</v>
      </c>
      <c r="AQ2816" s="85">
        <v>36.831000000000003</v>
      </c>
      <c r="AR2816" s="85">
        <f t="shared" si="652"/>
        <v>0</v>
      </c>
      <c r="AS2816" s="86">
        <f t="shared" si="654"/>
        <v>2303</v>
      </c>
      <c r="AT2816" s="170">
        <f t="shared" si="655"/>
        <v>0</v>
      </c>
      <c r="AU2816" s="86">
        <v>2303</v>
      </c>
      <c r="AV2816" s="170">
        <f t="shared" si="653"/>
        <v>0</v>
      </c>
    </row>
    <row r="2817" spans="1:48" s="73" customFormat="1" ht="30" x14ac:dyDescent="0.2">
      <c r="A2817" s="10" t="s">
        <v>555</v>
      </c>
      <c r="B2817" s="14" t="s">
        <v>36</v>
      </c>
      <c r="C2817" s="14" t="s">
        <v>592</v>
      </c>
      <c r="D2817" s="14" t="s">
        <v>8498</v>
      </c>
      <c r="E2817" s="29">
        <v>51762412</v>
      </c>
      <c r="F2817" s="15" t="s">
        <v>8499</v>
      </c>
      <c r="G2817" s="15" t="s">
        <v>6696</v>
      </c>
      <c r="H2817" s="16">
        <v>100019072</v>
      </c>
      <c r="I2817" s="62">
        <v>710277792</v>
      </c>
      <c r="J2817" s="13">
        <v>710277792</v>
      </c>
      <c r="K2817" s="15" t="s">
        <v>8500</v>
      </c>
      <c r="L2817" s="12" t="s">
        <v>555</v>
      </c>
      <c r="M2817" s="15" t="s">
        <v>7404</v>
      </c>
      <c r="N2817" s="49">
        <v>8001</v>
      </c>
      <c r="O2817" s="15" t="s">
        <v>7404</v>
      </c>
      <c r="P2817" s="15" t="s">
        <v>8501</v>
      </c>
      <c r="Q2817" s="48" t="s">
        <v>10665</v>
      </c>
      <c r="R2817" s="11" t="s">
        <v>45</v>
      </c>
      <c r="S2817" s="120">
        <v>3933</v>
      </c>
      <c r="T2817" s="85">
        <v>107.03</v>
      </c>
      <c r="U2817" s="86">
        <v>7</v>
      </c>
      <c r="V2817" s="123">
        <v>46.825625000000002</v>
      </c>
      <c r="W2817" s="85">
        <f t="shared" si="660"/>
        <v>2622</v>
      </c>
      <c r="X2817" s="86">
        <v>0</v>
      </c>
      <c r="Y2817" s="85">
        <v>16.054500000000001</v>
      </c>
      <c r="Z2817" s="86">
        <f t="shared" si="661"/>
        <v>0</v>
      </c>
      <c r="AA2817" s="86">
        <f t="shared" si="646"/>
        <v>2622</v>
      </c>
      <c r="AB2817" s="85">
        <v>122.77</v>
      </c>
      <c r="AC2817" s="85">
        <v>7</v>
      </c>
      <c r="AD2817" s="124">
        <f t="shared" si="656"/>
        <v>73.661999999999992</v>
      </c>
      <c r="AE2817" s="86">
        <f t="shared" si="647"/>
        <v>2063</v>
      </c>
      <c r="AF2817" s="85">
        <v>0</v>
      </c>
      <c r="AG2817" s="85">
        <v>36.831000000000003</v>
      </c>
      <c r="AH2817" s="85">
        <f t="shared" si="648"/>
        <v>0</v>
      </c>
      <c r="AI2817" s="86">
        <f t="shared" si="649"/>
        <v>4685</v>
      </c>
      <c r="AJ2817" s="86">
        <f t="shared" si="650"/>
        <v>752</v>
      </c>
      <c r="AK2817" s="122"/>
      <c r="AL2817" s="85">
        <v>122.77</v>
      </c>
      <c r="AM2817" s="85">
        <v>7</v>
      </c>
      <c r="AN2817" s="124">
        <f t="shared" si="657"/>
        <v>73.661999999999992</v>
      </c>
      <c r="AO2817" s="86">
        <f t="shared" si="651"/>
        <v>2063</v>
      </c>
      <c r="AP2817" s="85">
        <v>0</v>
      </c>
      <c r="AQ2817" s="85">
        <v>36.831000000000003</v>
      </c>
      <c r="AR2817" s="85">
        <f t="shared" si="652"/>
        <v>0</v>
      </c>
      <c r="AS2817" s="86">
        <f t="shared" si="654"/>
        <v>4685</v>
      </c>
      <c r="AT2817" s="170">
        <f t="shared" si="655"/>
        <v>0</v>
      </c>
      <c r="AU2817" s="86">
        <v>4685</v>
      </c>
      <c r="AV2817" s="170">
        <f t="shared" si="653"/>
        <v>0</v>
      </c>
    </row>
    <row r="2818" spans="1:48" s="73" customFormat="1" ht="30" x14ac:dyDescent="0.2">
      <c r="A2818" s="10" t="s">
        <v>555</v>
      </c>
      <c r="B2818" s="14" t="s">
        <v>36</v>
      </c>
      <c r="C2818" s="14" t="s">
        <v>592</v>
      </c>
      <c r="D2818" s="14" t="s">
        <v>8476</v>
      </c>
      <c r="E2818" s="58">
        <v>50700375</v>
      </c>
      <c r="F2818" s="15" t="s">
        <v>8477</v>
      </c>
      <c r="G2818" s="15" t="s">
        <v>6696</v>
      </c>
      <c r="H2818" s="16">
        <v>100018070</v>
      </c>
      <c r="I2818" s="62">
        <v>710266952</v>
      </c>
      <c r="J2818" s="13">
        <v>710266952</v>
      </c>
      <c r="K2818" s="15" t="s">
        <v>8478</v>
      </c>
      <c r="L2818" s="12" t="s">
        <v>555</v>
      </c>
      <c r="M2818" s="15" t="s">
        <v>6697</v>
      </c>
      <c r="N2818" s="49">
        <v>8001</v>
      </c>
      <c r="O2818" s="15" t="s">
        <v>7404</v>
      </c>
      <c r="P2818" s="15" t="s">
        <v>8479</v>
      </c>
      <c r="Q2818" s="48">
        <v>524140</v>
      </c>
      <c r="R2818" s="11" t="s">
        <v>45</v>
      </c>
      <c r="S2818" s="120">
        <v>3933</v>
      </c>
      <c r="T2818" s="85">
        <v>107.03</v>
      </c>
      <c r="U2818" s="86">
        <v>7</v>
      </c>
      <c r="V2818" s="123">
        <v>46.825625000000002</v>
      </c>
      <c r="W2818" s="85">
        <f t="shared" si="660"/>
        <v>2622</v>
      </c>
      <c r="X2818" s="86">
        <v>0</v>
      </c>
      <c r="Y2818" s="85">
        <v>16.054500000000001</v>
      </c>
      <c r="Z2818" s="86">
        <f t="shared" si="661"/>
        <v>0</v>
      </c>
      <c r="AA2818" s="86">
        <f t="shared" si="646"/>
        <v>2622</v>
      </c>
      <c r="AB2818" s="85">
        <v>122.77</v>
      </c>
      <c r="AC2818" s="85">
        <v>12</v>
      </c>
      <c r="AD2818" s="124">
        <f t="shared" si="656"/>
        <v>73.661999999999992</v>
      </c>
      <c r="AE2818" s="86">
        <f t="shared" si="647"/>
        <v>3536</v>
      </c>
      <c r="AF2818" s="85">
        <v>0</v>
      </c>
      <c r="AG2818" s="85">
        <v>36.831000000000003</v>
      </c>
      <c r="AH2818" s="85">
        <f t="shared" si="648"/>
        <v>0</v>
      </c>
      <c r="AI2818" s="86">
        <f t="shared" si="649"/>
        <v>6158</v>
      </c>
      <c r="AJ2818" s="86">
        <f t="shared" si="650"/>
        <v>2225</v>
      </c>
      <c r="AK2818" s="122"/>
      <c r="AL2818" s="85">
        <v>122.77</v>
      </c>
      <c r="AM2818" s="85">
        <v>12</v>
      </c>
      <c r="AN2818" s="124">
        <f t="shared" si="657"/>
        <v>73.661999999999992</v>
      </c>
      <c r="AO2818" s="86">
        <f t="shared" si="651"/>
        <v>3536</v>
      </c>
      <c r="AP2818" s="85">
        <v>0</v>
      </c>
      <c r="AQ2818" s="85">
        <v>36.831000000000003</v>
      </c>
      <c r="AR2818" s="85">
        <f t="shared" si="652"/>
        <v>0</v>
      </c>
      <c r="AS2818" s="86">
        <f t="shared" si="654"/>
        <v>6158</v>
      </c>
      <c r="AT2818" s="170">
        <f t="shared" si="655"/>
        <v>0</v>
      </c>
      <c r="AU2818" s="86">
        <v>6158</v>
      </c>
      <c r="AV2818" s="170">
        <f t="shared" si="653"/>
        <v>0</v>
      </c>
    </row>
    <row r="2819" spans="1:48" s="73" customFormat="1" x14ac:dyDescent="0.2">
      <c r="A2819" s="10" t="s">
        <v>555</v>
      </c>
      <c r="B2819" s="14" t="s">
        <v>36</v>
      </c>
      <c r="C2819" s="14" t="s">
        <v>592</v>
      </c>
      <c r="D2819" s="14" t="s">
        <v>8431</v>
      </c>
      <c r="E2819" s="58">
        <v>90000117</v>
      </c>
      <c r="F2819" s="15" t="s">
        <v>8432</v>
      </c>
      <c r="G2819" s="15" t="s">
        <v>6696</v>
      </c>
      <c r="H2819" s="16">
        <v>100011774</v>
      </c>
      <c r="I2819" s="62">
        <v>42032121</v>
      </c>
      <c r="J2819" s="13">
        <v>42032121</v>
      </c>
      <c r="K2819" s="15" t="s">
        <v>603</v>
      </c>
      <c r="L2819" s="12" t="s">
        <v>555</v>
      </c>
      <c r="M2819" s="15" t="s">
        <v>6968</v>
      </c>
      <c r="N2819" s="49">
        <v>6601</v>
      </c>
      <c r="O2819" s="15" t="s">
        <v>6969</v>
      </c>
      <c r="P2819" s="15" t="s">
        <v>8433</v>
      </c>
      <c r="Q2819" s="48">
        <v>520004</v>
      </c>
      <c r="R2819" s="11" t="s">
        <v>86</v>
      </c>
      <c r="S2819" s="120">
        <v>11238</v>
      </c>
      <c r="T2819" s="85">
        <v>107.03</v>
      </c>
      <c r="U2819" s="86">
        <v>20</v>
      </c>
      <c r="V2819" s="123">
        <v>46.825625000000002</v>
      </c>
      <c r="W2819" s="85">
        <f t="shared" si="660"/>
        <v>7492</v>
      </c>
      <c r="X2819" s="86">
        <v>0</v>
      </c>
      <c r="Y2819" s="85">
        <v>16.054500000000001</v>
      </c>
      <c r="Z2819" s="86">
        <f t="shared" si="661"/>
        <v>0</v>
      </c>
      <c r="AA2819" s="86">
        <f t="shared" si="646"/>
        <v>7492</v>
      </c>
      <c r="AB2819" s="85">
        <v>122.77</v>
      </c>
      <c r="AC2819" s="85">
        <v>14</v>
      </c>
      <c r="AD2819" s="124">
        <f t="shared" si="656"/>
        <v>73.661999999999992</v>
      </c>
      <c r="AE2819" s="86">
        <f t="shared" si="647"/>
        <v>4125</v>
      </c>
      <c r="AF2819" s="85">
        <v>0</v>
      </c>
      <c r="AG2819" s="85">
        <v>36.831000000000003</v>
      </c>
      <c r="AH2819" s="85">
        <f t="shared" si="648"/>
        <v>0</v>
      </c>
      <c r="AI2819" s="86">
        <f t="shared" si="649"/>
        <v>11617</v>
      </c>
      <c r="AJ2819" s="86">
        <f t="shared" si="650"/>
        <v>379</v>
      </c>
      <c r="AK2819" s="122"/>
      <c r="AL2819" s="85">
        <v>122.77</v>
      </c>
      <c r="AM2819" s="85">
        <v>14</v>
      </c>
      <c r="AN2819" s="124">
        <f t="shared" si="657"/>
        <v>73.661999999999992</v>
      </c>
      <c r="AO2819" s="86">
        <f t="shared" si="651"/>
        <v>4125</v>
      </c>
      <c r="AP2819" s="85">
        <v>0</v>
      </c>
      <c r="AQ2819" s="85">
        <v>36.831000000000003</v>
      </c>
      <c r="AR2819" s="85">
        <f t="shared" si="652"/>
        <v>0</v>
      </c>
      <c r="AS2819" s="86">
        <f t="shared" si="654"/>
        <v>11617</v>
      </c>
      <c r="AT2819" s="170">
        <f t="shared" si="655"/>
        <v>0</v>
      </c>
      <c r="AU2819" s="86">
        <v>11617</v>
      </c>
      <c r="AV2819" s="170">
        <f t="shared" si="653"/>
        <v>0</v>
      </c>
    </row>
    <row r="2820" spans="1:48" s="73" customFormat="1" x14ac:dyDescent="0.2">
      <c r="A2820" s="10" t="s">
        <v>555</v>
      </c>
      <c r="B2820" s="14" t="s">
        <v>36</v>
      </c>
      <c r="C2820" s="14" t="s">
        <v>592</v>
      </c>
      <c r="D2820" s="14" t="s">
        <v>8451</v>
      </c>
      <c r="E2820" s="58">
        <v>47848910</v>
      </c>
      <c r="F2820" s="15" t="s">
        <v>8452</v>
      </c>
      <c r="G2820" s="15" t="s">
        <v>6696</v>
      </c>
      <c r="H2820" s="16">
        <v>100016926</v>
      </c>
      <c r="I2820" s="62">
        <v>42420709</v>
      </c>
      <c r="J2820" s="13">
        <v>42420709</v>
      </c>
      <c r="K2820" s="15" t="s">
        <v>603</v>
      </c>
      <c r="L2820" s="12" t="s">
        <v>555</v>
      </c>
      <c r="M2820" s="15" t="s">
        <v>6697</v>
      </c>
      <c r="N2820" s="49">
        <v>8006</v>
      </c>
      <c r="O2820" s="15" t="s">
        <v>7404</v>
      </c>
      <c r="P2820" s="15" t="s">
        <v>8453</v>
      </c>
      <c r="Q2820" s="48">
        <v>524140</v>
      </c>
      <c r="R2820" s="11" t="s">
        <v>86</v>
      </c>
      <c r="S2820" s="120">
        <v>8991</v>
      </c>
      <c r="T2820" s="85">
        <v>107.03</v>
      </c>
      <c r="U2820" s="86">
        <v>16</v>
      </c>
      <c r="V2820" s="123">
        <v>46.825625000000002</v>
      </c>
      <c r="W2820" s="85">
        <f t="shared" si="660"/>
        <v>5994</v>
      </c>
      <c r="X2820" s="86">
        <v>0</v>
      </c>
      <c r="Y2820" s="85">
        <v>16.054500000000001</v>
      </c>
      <c r="Z2820" s="86">
        <f t="shared" si="661"/>
        <v>0</v>
      </c>
      <c r="AA2820" s="86">
        <f t="shared" si="646"/>
        <v>5994</v>
      </c>
      <c r="AB2820" s="85">
        <v>122.77</v>
      </c>
      <c r="AC2820" s="85">
        <v>12</v>
      </c>
      <c r="AD2820" s="124">
        <f t="shared" si="656"/>
        <v>73.661999999999992</v>
      </c>
      <c r="AE2820" s="86">
        <f t="shared" si="647"/>
        <v>3536</v>
      </c>
      <c r="AF2820" s="85">
        <v>0</v>
      </c>
      <c r="AG2820" s="85">
        <v>36.831000000000003</v>
      </c>
      <c r="AH2820" s="85">
        <f t="shared" si="648"/>
        <v>0</v>
      </c>
      <c r="AI2820" s="86">
        <f t="shared" si="649"/>
        <v>9530</v>
      </c>
      <c r="AJ2820" s="86">
        <f t="shared" si="650"/>
        <v>539</v>
      </c>
      <c r="AK2820" s="122"/>
      <c r="AL2820" s="85">
        <v>122.77</v>
      </c>
      <c r="AM2820" s="85">
        <v>12</v>
      </c>
      <c r="AN2820" s="124">
        <f t="shared" si="657"/>
        <v>73.661999999999992</v>
      </c>
      <c r="AO2820" s="86">
        <f t="shared" si="651"/>
        <v>3536</v>
      </c>
      <c r="AP2820" s="85">
        <v>0</v>
      </c>
      <c r="AQ2820" s="85">
        <v>36.831000000000003</v>
      </c>
      <c r="AR2820" s="85">
        <f t="shared" si="652"/>
        <v>0</v>
      </c>
      <c r="AS2820" s="86">
        <f t="shared" si="654"/>
        <v>9530</v>
      </c>
      <c r="AT2820" s="170">
        <f t="shared" si="655"/>
        <v>0</v>
      </c>
      <c r="AU2820" s="86">
        <v>9530</v>
      </c>
      <c r="AV2820" s="170">
        <f t="shared" si="653"/>
        <v>0</v>
      </c>
    </row>
    <row r="2821" spans="1:48" s="73" customFormat="1" ht="30" x14ac:dyDescent="0.2">
      <c r="A2821" s="10" t="s">
        <v>555</v>
      </c>
      <c r="B2821" s="14" t="s">
        <v>36</v>
      </c>
      <c r="C2821" s="14" t="s">
        <v>592</v>
      </c>
      <c r="D2821" s="14" t="s">
        <v>8469</v>
      </c>
      <c r="E2821" s="58">
        <v>46800379</v>
      </c>
      <c r="F2821" s="15" t="s">
        <v>8470</v>
      </c>
      <c r="G2821" s="15" t="s">
        <v>6696</v>
      </c>
      <c r="H2821" s="16">
        <v>100017681</v>
      </c>
      <c r="I2821" s="62">
        <v>50508601</v>
      </c>
      <c r="J2821" s="13">
        <v>50508601</v>
      </c>
      <c r="K2821" s="15" t="s">
        <v>8471</v>
      </c>
      <c r="L2821" s="12" t="s">
        <v>555</v>
      </c>
      <c r="M2821" s="15" t="s">
        <v>7169</v>
      </c>
      <c r="N2821" s="49">
        <v>5801</v>
      </c>
      <c r="O2821" s="15" t="s">
        <v>7170</v>
      </c>
      <c r="P2821" s="15" t="s">
        <v>8472</v>
      </c>
      <c r="Q2821" s="48">
        <v>523381</v>
      </c>
      <c r="R2821" s="11" t="s">
        <v>86</v>
      </c>
      <c r="S2821" s="120">
        <v>0</v>
      </c>
      <c r="T2821" s="85">
        <v>107.03</v>
      </c>
      <c r="U2821" s="86">
        <v>0</v>
      </c>
      <c r="V2821" s="123">
        <v>46.825625000000002</v>
      </c>
      <c r="W2821" s="85">
        <f t="shared" si="660"/>
        <v>0</v>
      </c>
      <c r="X2821" s="86">
        <v>0</v>
      </c>
      <c r="Y2821" s="85">
        <v>16.054500000000001</v>
      </c>
      <c r="Z2821" s="86">
        <f t="shared" si="661"/>
        <v>0</v>
      </c>
      <c r="AA2821" s="86">
        <f t="shared" ref="AA2821:AA2884" si="662">+Z2821+W2821</f>
        <v>0</v>
      </c>
      <c r="AB2821" s="85">
        <v>122.77</v>
      </c>
      <c r="AC2821" s="85">
        <v>0</v>
      </c>
      <c r="AD2821" s="124">
        <f t="shared" si="656"/>
        <v>73.661999999999992</v>
      </c>
      <c r="AE2821" s="86">
        <f t="shared" ref="AE2821:AE2884" si="663">ROUND(AC2821*AD2821*4,0)</f>
        <v>0</v>
      </c>
      <c r="AF2821" s="85">
        <v>0</v>
      </c>
      <c r="AG2821" s="85">
        <v>36.831000000000003</v>
      </c>
      <c r="AH2821" s="85">
        <f t="shared" ref="AH2821:AH2884" si="664">ROUND(AF2821*AG2821*4,0)</f>
        <v>0</v>
      </c>
      <c r="AI2821" s="86">
        <f t="shared" ref="AI2821:AI2884" si="665">+AA2821+AE2821+AH2821</f>
        <v>0</v>
      </c>
      <c r="AJ2821" s="86">
        <f t="shared" ref="AJ2821:AJ2884" si="666">+AI2821-S2821</f>
        <v>0</v>
      </c>
      <c r="AK2821" s="122"/>
      <c r="AL2821" s="85">
        <v>122.77</v>
      </c>
      <c r="AM2821" s="85">
        <f>0</f>
        <v>0</v>
      </c>
      <c r="AN2821" s="124">
        <f t="shared" si="657"/>
        <v>73.661999999999992</v>
      </c>
      <c r="AO2821" s="86">
        <f t="shared" ref="AO2821:AO2884" si="667">ROUND(AM2821*AN2821*4,0)</f>
        <v>0</v>
      </c>
      <c r="AP2821" s="85">
        <f>0</f>
        <v>0</v>
      </c>
      <c r="AQ2821" s="85">
        <v>36.831000000000003</v>
      </c>
      <c r="AR2821" s="85">
        <f t="shared" ref="AR2821:AR2884" si="668">ROUND(AP2821*AQ2821*4,0)</f>
        <v>0</v>
      </c>
      <c r="AS2821" s="86">
        <f t="shared" si="654"/>
        <v>0</v>
      </c>
      <c r="AT2821" s="170">
        <f t="shared" si="655"/>
        <v>0</v>
      </c>
      <c r="AU2821" s="86">
        <v>0</v>
      </c>
      <c r="AV2821" s="170">
        <f t="shared" ref="AV2821:AV2884" si="669">+AU2821-AS2821</f>
        <v>0</v>
      </c>
    </row>
    <row r="2822" spans="1:48" s="73" customFormat="1" x14ac:dyDescent="0.2">
      <c r="A2822" s="10" t="s">
        <v>555</v>
      </c>
      <c r="B2822" s="14" t="s">
        <v>36</v>
      </c>
      <c r="C2822" s="14" t="s">
        <v>592</v>
      </c>
      <c r="D2822" s="14" t="s">
        <v>8454</v>
      </c>
      <c r="E2822" s="58">
        <v>45884633</v>
      </c>
      <c r="F2822" s="15" t="s">
        <v>8455</v>
      </c>
      <c r="G2822" s="15" t="s">
        <v>6696</v>
      </c>
      <c r="H2822" s="16">
        <v>100016979</v>
      </c>
      <c r="I2822" s="62">
        <v>42421764</v>
      </c>
      <c r="J2822" s="13">
        <v>42421764</v>
      </c>
      <c r="K2822" s="15" t="s">
        <v>8456</v>
      </c>
      <c r="L2822" s="12" t="s">
        <v>555</v>
      </c>
      <c r="M2822" s="15" t="s">
        <v>7169</v>
      </c>
      <c r="N2822" s="49">
        <v>5921</v>
      </c>
      <c r="O2822" s="15" t="s">
        <v>7328</v>
      </c>
      <c r="P2822" s="15" t="s">
        <v>8457</v>
      </c>
      <c r="Q2822" s="48">
        <v>523925</v>
      </c>
      <c r="R2822" s="11" t="s">
        <v>86</v>
      </c>
      <c r="S2822" s="120">
        <v>6743</v>
      </c>
      <c r="T2822" s="85">
        <v>107.03</v>
      </c>
      <c r="U2822" s="86">
        <v>12</v>
      </c>
      <c r="V2822" s="123">
        <v>46.825625000000002</v>
      </c>
      <c r="W2822" s="85">
        <f t="shared" si="660"/>
        <v>4495</v>
      </c>
      <c r="X2822" s="86">
        <v>0</v>
      </c>
      <c r="Y2822" s="85">
        <v>16.054500000000001</v>
      </c>
      <c r="Z2822" s="86">
        <f t="shared" si="661"/>
        <v>0</v>
      </c>
      <c r="AA2822" s="86">
        <f t="shared" si="662"/>
        <v>4495</v>
      </c>
      <c r="AB2822" s="85">
        <v>122.77</v>
      </c>
      <c r="AC2822" s="85">
        <v>12</v>
      </c>
      <c r="AD2822" s="124">
        <f t="shared" si="656"/>
        <v>73.661999999999992</v>
      </c>
      <c r="AE2822" s="86">
        <f t="shared" si="663"/>
        <v>3536</v>
      </c>
      <c r="AF2822" s="85">
        <v>0</v>
      </c>
      <c r="AG2822" s="85">
        <v>36.831000000000003</v>
      </c>
      <c r="AH2822" s="85">
        <f t="shared" si="664"/>
        <v>0</v>
      </c>
      <c r="AI2822" s="86">
        <f t="shared" si="665"/>
        <v>8031</v>
      </c>
      <c r="AJ2822" s="86">
        <f t="shared" si="666"/>
        <v>1288</v>
      </c>
      <c r="AK2822" s="122"/>
      <c r="AL2822" s="85">
        <v>122.77</v>
      </c>
      <c r="AM2822" s="85">
        <v>12</v>
      </c>
      <c r="AN2822" s="124">
        <f t="shared" si="657"/>
        <v>73.661999999999992</v>
      </c>
      <c r="AO2822" s="86">
        <f t="shared" si="667"/>
        <v>3536</v>
      </c>
      <c r="AP2822" s="85">
        <v>0</v>
      </c>
      <c r="AQ2822" s="85">
        <v>36.831000000000003</v>
      </c>
      <c r="AR2822" s="85">
        <f t="shared" si="668"/>
        <v>0</v>
      </c>
      <c r="AS2822" s="86">
        <f t="shared" ref="AS2822:AS2885" si="670">+AR2822+AO2822+AA2822</f>
        <v>8031</v>
      </c>
      <c r="AT2822" s="170">
        <f t="shared" ref="AT2822:AT2885" si="671">+AS2822-AI2822</f>
        <v>0</v>
      </c>
      <c r="AU2822" s="86">
        <v>8031</v>
      </c>
      <c r="AV2822" s="170">
        <f t="shared" si="669"/>
        <v>0</v>
      </c>
    </row>
    <row r="2823" spans="1:48" s="73" customFormat="1" ht="45" x14ac:dyDescent="0.2">
      <c r="A2823" s="10" t="s">
        <v>555</v>
      </c>
      <c r="B2823" s="14" t="s">
        <v>36</v>
      </c>
      <c r="C2823" s="14" t="s">
        <v>592</v>
      </c>
      <c r="D2823" s="14" t="s">
        <v>8437</v>
      </c>
      <c r="E2823" s="58">
        <v>37946188</v>
      </c>
      <c r="F2823" s="15" t="s">
        <v>8438</v>
      </c>
      <c r="G2823" s="15" t="s">
        <v>6696</v>
      </c>
      <c r="H2823" s="16">
        <v>100012423</v>
      </c>
      <c r="I2823" s="62">
        <v>42034442</v>
      </c>
      <c r="J2823" s="13">
        <v>42034442</v>
      </c>
      <c r="K2823" s="15" t="s">
        <v>8439</v>
      </c>
      <c r="L2823" s="12" t="s">
        <v>555</v>
      </c>
      <c r="M2823" s="15" t="s">
        <v>7169</v>
      </c>
      <c r="N2823" s="49">
        <v>5801</v>
      </c>
      <c r="O2823" s="15" t="s">
        <v>7170</v>
      </c>
      <c r="P2823" s="15" t="s">
        <v>8440</v>
      </c>
      <c r="Q2823" s="48">
        <v>523381</v>
      </c>
      <c r="R2823" s="11" t="s">
        <v>86</v>
      </c>
      <c r="S2823" s="120">
        <v>5057</v>
      </c>
      <c r="T2823" s="85">
        <v>107.03</v>
      </c>
      <c r="U2823" s="86">
        <v>9</v>
      </c>
      <c r="V2823" s="123">
        <v>46.825625000000002</v>
      </c>
      <c r="W2823" s="85">
        <f t="shared" si="660"/>
        <v>3371</v>
      </c>
      <c r="X2823" s="86">
        <v>0</v>
      </c>
      <c r="Y2823" s="85">
        <v>16.054500000000001</v>
      </c>
      <c r="Z2823" s="86">
        <f t="shared" si="661"/>
        <v>0</v>
      </c>
      <c r="AA2823" s="86">
        <f t="shared" si="662"/>
        <v>3371</v>
      </c>
      <c r="AB2823" s="85">
        <v>122.77</v>
      </c>
      <c r="AC2823" s="85">
        <v>11</v>
      </c>
      <c r="AD2823" s="124">
        <f t="shared" si="656"/>
        <v>73.661999999999992</v>
      </c>
      <c r="AE2823" s="86">
        <f t="shared" si="663"/>
        <v>3241</v>
      </c>
      <c r="AF2823" s="85">
        <v>0</v>
      </c>
      <c r="AG2823" s="85">
        <v>36.831000000000003</v>
      </c>
      <c r="AH2823" s="85">
        <f t="shared" si="664"/>
        <v>0</v>
      </c>
      <c r="AI2823" s="86">
        <f t="shared" si="665"/>
        <v>6612</v>
      </c>
      <c r="AJ2823" s="86">
        <f t="shared" si="666"/>
        <v>1555</v>
      </c>
      <c r="AK2823" s="122"/>
      <c r="AL2823" s="85">
        <v>122.77</v>
      </c>
      <c r="AM2823" s="85">
        <v>11</v>
      </c>
      <c r="AN2823" s="124">
        <f t="shared" si="657"/>
        <v>73.661999999999992</v>
      </c>
      <c r="AO2823" s="86">
        <f t="shared" si="667"/>
        <v>3241</v>
      </c>
      <c r="AP2823" s="85">
        <v>0</v>
      </c>
      <c r="AQ2823" s="85">
        <v>36.831000000000003</v>
      </c>
      <c r="AR2823" s="85">
        <f t="shared" si="668"/>
        <v>0</v>
      </c>
      <c r="AS2823" s="86">
        <f t="shared" si="670"/>
        <v>6612</v>
      </c>
      <c r="AT2823" s="170">
        <f t="shared" si="671"/>
        <v>0</v>
      </c>
      <c r="AU2823" s="86">
        <v>6612</v>
      </c>
      <c r="AV2823" s="170">
        <f t="shared" si="669"/>
        <v>0</v>
      </c>
    </row>
    <row r="2824" spans="1:48" s="73" customFormat="1" x14ac:dyDescent="0.2">
      <c r="A2824" s="10" t="s">
        <v>555</v>
      </c>
      <c r="B2824" s="52" t="s">
        <v>36</v>
      </c>
      <c r="C2824" s="52" t="s">
        <v>592</v>
      </c>
      <c r="D2824" s="52" t="s">
        <v>10501</v>
      </c>
      <c r="E2824" s="67">
        <v>53856040</v>
      </c>
      <c r="F2824" s="75" t="s">
        <v>10502</v>
      </c>
      <c r="G2824" s="52" t="s">
        <v>6696</v>
      </c>
      <c r="H2824" s="69">
        <v>100019737</v>
      </c>
      <c r="I2824" s="70">
        <v>200004100</v>
      </c>
      <c r="J2824" s="68">
        <v>53856040</v>
      </c>
      <c r="K2824" s="52" t="s">
        <v>10470</v>
      </c>
      <c r="L2824" s="77" t="s">
        <v>555</v>
      </c>
      <c r="M2824" s="52" t="s">
        <v>7466</v>
      </c>
      <c r="N2824" s="71">
        <v>8263</v>
      </c>
      <c r="O2824" s="52" t="s">
        <v>7565</v>
      </c>
      <c r="P2824" s="52" t="s">
        <v>10453</v>
      </c>
      <c r="Q2824" s="72">
        <v>524603</v>
      </c>
      <c r="R2824" s="11" t="s">
        <v>45</v>
      </c>
      <c r="S2824" s="120">
        <v>26281</v>
      </c>
      <c r="T2824" s="85">
        <v>107.03</v>
      </c>
      <c r="U2824" s="86">
        <v>43</v>
      </c>
      <c r="V2824" s="123">
        <v>46.825625000000002</v>
      </c>
      <c r="W2824" s="85">
        <f t="shared" si="660"/>
        <v>16108</v>
      </c>
      <c r="X2824" s="86">
        <v>11</v>
      </c>
      <c r="Y2824" s="85">
        <v>16.054500000000001</v>
      </c>
      <c r="Z2824" s="86">
        <f t="shared" si="661"/>
        <v>1413</v>
      </c>
      <c r="AA2824" s="86">
        <f t="shared" si="662"/>
        <v>17521</v>
      </c>
      <c r="AB2824" s="85">
        <v>122.77</v>
      </c>
      <c r="AC2824" s="85">
        <v>85</v>
      </c>
      <c r="AD2824" s="124">
        <f t="shared" si="656"/>
        <v>73.661999999999992</v>
      </c>
      <c r="AE2824" s="86">
        <f t="shared" si="663"/>
        <v>25045</v>
      </c>
      <c r="AF2824" s="85">
        <v>4</v>
      </c>
      <c r="AG2824" s="85">
        <v>36.831000000000003</v>
      </c>
      <c r="AH2824" s="85">
        <f t="shared" si="664"/>
        <v>589</v>
      </c>
      <c r="AI2824" s="86">
        <f t="shared" si="665"/>
        <v>43155</v>
      </c>
      <c r="AJ2824" s="86">
        <f t="shared" si="666"/>
        <v>16874</v>
      </c>
      <c r="AK2824" s="122"/>
      <c r="AL2824" s="85">
        <v>122.77</v>
      </c>
      <c r="AM2824" s="85">
        <v>85</v>
      </c>
      <c r="AN2824" s="124">
        <f t="shared" si="657"/>
        <v>73.661999999999992</v>
      </c>
      <c r="AO2824" s="86">
        <f t="shared" si="667"/>
        <v>25045</v>
      </c>
      <c r="AP2824" s="85">
        <v>4</v>
      </c>
      <c r="AQ2824" s="85">
        <v>36.831000000000003</v>
      </c>
      <c r="AR2824" s="85">
        <f t="shared" si="668"/>
        <v>589</v>
      </c>
      <c r="AS2824" s="86">
        <f t="shared" si="670"/>
        <v>43155</v>
      </c>
      <c r="AT2824" s="170">
        <f t="shared" si="671"/>
        <v>0</v>
      </c>
      <c r="AU2824" s="86">
        <v>43155</v>
      </c>
      <c r="AV2824" s="170">
        <f t="shared" si="669"/>
        <v>0</v>
      </c>
    </row>
    <row r="2825" spans="1:48" s="73" customFormat="1" x14ac:dyDescent="0.2">
      <c r="A2825" s="10" t="s">
        <v>555</v>
      </c>
      <c r="B2825" s="14" t="s">
        <v>36</v>
      </c>
      <c r="C2825" s="14" t="s">
        <v>592</v>
      </c>
      <c r="D2825" s="14" t="s">
        <v>8448</v>
      </c>
      <c r="E2825" s="58">
        <v>90000250</v>
      </c>
      <c r="F2825" s="15" t="s">
        <v>8449</v>
      </c>
      <c r="G2825" s="15" t="s">
        <v>6696</v>
      </c>
      <c r="H2825" s="16">
        <v>100013348</v>
      </c>
      <c r="I2825" s="62">
        <v>710229828</v>
      </c>
      <c r="J2825" s="13">
        <v>710229828</v>
      </c>
      <c r="K2825" s="15" t="s">
        <v>603</v>
      </c>
      <c r="L2825" s="12" t="s">
        <v>555</v>
      </c>
      <c r="M2825" s="15" t="s">
        <v>7001</v>
      </c>
      <c r="N2825" s="49">
        <v>6901</v>
      </c>
      <c r="O2825" s="15" t="s">
        <v>7116</v>
      </c>
      <c r="P2825" s="15" t="s">
        <v>8450</v>
      </c>
      <c r="Q2825" s="48">
        <v>520802</v>
      </c>
      <c r="R2825" s="11" t="s">
        <v>45</v>
      </c>
      <c r="S2825" s="120">
        <v>8991</v>
      </c>
      <c r="T2825" s="85">
        <v>107.03</v>
      </c>
      <c r="U2825" s="86">
        <v>16</v>
      </c>
      <c r="V2825" s="123">
        <v>46.825625000000002</v>
      </c>
      <c r="W2825" s="85">
        <f t="shared" si="660"/>
        <v>5994</v>
      </c>
      <c r="X2825" s="86">
        <v>0</v>
      </c>
      <c r="Y2825" s="85">
        <v>16.054500000000001</v>
      </c>
      <c r="Z2825" s="86">
        <f t="shared" si="661"/>
        <v>0</v>
      </c>
      <c r="AA2825" s="86">
        <f t="shared" si="662"/>
        <v>5994</v>
      </c>
      <c r="AB2825" s="85">
        <v>122.77</v>
      </c>
      <c r="AC2825" s="85">
        <v>11</v>
      </c>
      <c r="AD2825" s="124">
        <f t="shared" si="656"/>
        <v>73.661999999999992</v>
      </c>
      <c r="AE2825" s="86">
        <f t="shared" si="663"/>
        <v>3241</v>
      </c>
      <c r="AF2825" s="85">
        <v>0</v>
      </c>
      <c r="AG2825" s="85">
        <v>36.831000000000003</v>
      </c>
      <c r="AH2825" s="85">
        <f t="shared" si="664"/>
        <v>0</v>
      </c>
      <c r="AI2825" s="86">
        <f t="shared" si="665"/>
        <v>9235</v>
      </c>
      <c r="AJ2825" s="86">
        <f t="shared" si="666"/>
        <v>244</v>
      </c>
      <c r="AK2825" s="122"/>
      <c r="AL2825" s="85">
        <v>122.77</v>
      </c>
      <c r="AM2825" s="85">
        <v>11</v>
      </c>
      <c r="AN2825" s="124">
        <f t="shared" si="657"/>
        <v>73.661999999999992</v>
      </c>
      <c r="AO2825" s="86">
        <f t="shared" si="667"/>
        <v>3241</v>
      </c>
      <c r="AP2825" s="85">
        <v>0</v>
      </c>
      <c r="AQ2825" s="85">
        <v>36.831000000000003</v>
      </c>
      <c r="AR2825" s="85">
        <f t="shared" si="668"/>
        <v>0</v>
      </c>
      <c r="AS2825" s="86">
        <f t="shared" si="670"/>
        <v>9235</v>
      </c>
      <c r="AT2825" s="170">
        <f t="shared" si="671"/>
        <v>0</v>
      </c>
      <c r="AU2825" s="86">
        <v>9235</v>
      </c>
      <c r="AV2825" s="170">
        <f t="shared" si="669"/>
        <v>0</v>
      </c>
    </row>
    <row r="2826" spans="1:48" s="73" customFormat="1" x14ac:dyDescent="0.2">
      <c r="A2826" s="10" t="s">
        <v>555</v>
      </c>
      <c r="B2826" s="14" t="s">
        <v>36</v>
      </c>
      <c r="C2826" s="14" t="s">
        <v>592</v>
      </c>
      <c r="D2826" s="14" t="s">
        <v>8411</v>
      </c>
      <c r="E2826" s="60">
        <v>37051890</v>
      </c>
      <c r="F2826" s="55" t="s">
        <v>8412</v>
      </c>
      <c r="G2826" s="15" t="s">
        <v>6696</v>
      </c>
      <c r="H2826" s="16">
        <v>100016890</v>
      </c>
      <c r="I2826" s="62">
        <v>42330220</v>
      </c>
      <c r="J2826" s="28">
        <v>42330220</v>
      </c>
      <c r="K2826" s="15" t="s">
        <v>8415</v>
      </c>
      <c r="L2826" s="12" t="s">
        <v>540</v>
      </c>
      <c r="M2826" s="15" t="s">
        <v>8416</v>
      </c>
      <c r="N2826" s="49">
        <v>7301</v>
      </c>
      <c r="O2826" s="15" t="s">
        <v>8417</v>
      </c>
      <c r="P2826" s="15" t="s">
        <v>8418</v>
      </c>
      <c r="Q2826" s="48">
        <v>523089</v>
      </c>
      <c r="R2826" s="11" t="s">
        <v>86</v>
      </c>
      <c r="S2826" s="120">
        <v>11238</v>
      </c>
      <c r="T2826" s="85">
        <v>107.03</v>
      </c>
      <c r="U2826" s="86">
        <v>20</v>
      </c>
      <c r="V2826" s="123">
        <v>46.825625000000002</v>
      </c>
      <c r="W2826" s="85">
        <f t="shared" si="660"/>
        <v>7492</v>
      </c>
      <c r="X2826" s="86">
        <v>0</v>
      </c>
      <c r="Y2826" s="85">
        <v>16.054500000000001</v>
      </c>
      <c r="Z2826" s="86">
        <f t="shared" si="661"/>
        <v>0</v>
      </c>
      <c r="AA2826" s="86">
        <f t="shared" si="662"/>
        <v>7492</v>
      </c>
      <c r="AB2826" s="85">
        <v>122.77</v>
      </c>
      <c r="AC2826" s="85">
        <v>21</v>
      </c>
      <c r="AD2826" s="124">
        <f t="shared" si="656"/>
        <v>73.661999999999992</v>
      </c>
      <c r="AE2826" s="86">
        <f t="shared" si="663"/>
        <v>6188</v>
      </c>
      <c r="AF2826" s="85">
        <v>0</v>
      </c>
      <c r="AG2826" s="85">
        <v>36.831000000000003</v>
      </c>
      <c r="AH2826" s="85">
        <f t="shared" si="664"/>
        <v>0</v>
      </c>
      <c r="AI2826" s="86">
        <f t="shared" si="665"/>
        <v>13680</v>
      </c>
      <c r="AJ2826" s="86">
        <f t="shared" si="666"/>
        <v>2442</v>
      </c>
      <c r="AK2826" s="122"/>
      <c r="AL2826" s="85">
        <v>122.77</v>
      </c>
      <c r="AM2826" s="85">
        <v>21</v>
      </c>
      <c r="AN2826" s="124">
        <f t="shared" si="657"/>
        <v>73.661999999999992</v>
      </c>
      <c r="AO2826" s="86">
        <f t="shared" si="667"/>
        <v>6188</v>
      </c>
      <c r="AP2826" s="85">
        <v>0</v>
      </c>
      <c r="AQ2826" s="85">
        <v>36.831000000000003</v>
      </c>
      <c r="AR2826" s="85">
        <f t="shared" si="668"/>
        <v>0</v>
      </c>
      <c r="AS2826" s="86">
        <f t="shared" si="670"/>
        <v>13680</v>
      </c>
      <c r="AT2826" s="170">
        <f t="shared" si="671"/>
        <v>0</v>
      </c>
      <c r="AU2826" s="86">
        <v>13680</v>
      </c>
      <c r="AV2826" s="170">
        <f t="shared" si="669"/>
        <v>0</v>
      </c>
    </row>
    <row r="2827" spans="1:48" s="73" customFormat="1" ht="24" customHeight="1" x14ac:dyDescent="0.2">
      <c r="A2827" s="10" t="s">
        <v>555</v>
      </c>
      <c r="B2827" s="14" t="s">
        <v>36</v>
      </c>
      <c r="C2827" s="14" t="s">
        <v>592</v>
      </c>
      <c r="D2827" s="14" t="s">
        <v>8458</v>
      </c>
      <c r="E2827" s="58">
        <v>45721785</v>
      </c>
      <c r="F2827" s="15" t="s">
        <v>8459</v>
      </c>
      <c r="G2827" s="15" t="s">
        <v>6696</v>
      </c>
      <c r="H2827" s="16">
        <v>100014935</v>
      </c>
      <c r="I2827" s="62">
        <v>30688396</v>
      </c>
      <c r="J2827" s="13">
        <v>30688396</v>
      </c>
      <c r="K2827" s="15" t="s">
        <v>603</v>
      </c>
      <c r="L2827" s="12" t="s">
        <v>540</v>
      </c>
      <c r="M2827" s="15" t="s">
        <v>8460</v>
      </c>
      <c r="N2827" s="49">
        <v>4022</v>
      </c>
      <c r="O2827" s="15" t="s">
        <v>9989</v>
      </c>
      <c r="P2827" s="15" t="s">
        <v>8461</v>
      </c>
      <c r="Q2827" s="48">
        <v>598682</v>
      </c>
      <c r="R2827" s="11" t="s">
        <v>86</v>
      </c>
      <c r="S2827" s="120">
        <v>10676</v>
      </c>
      <c r="T2827" s="85">
        <v>107.03</v>
      </c>
      <c r="U2827" s="86">
        <v>19</v>
      </c>
      <c r="V2827" s="123">
        <v>46.825625000000002</v>
      </c>
      <c r="W2827" s="85">
        <f t="shared" ref="W2827:W2848" si="672">+ROUND(U2827*V2827*8,0)</f>
        <v>7117</v>
      </c>
      <c r="X2827" s="86">
        <v>0</v>
      </c>
      <c r="Y2827" s="85">
        <v>16.054500000000001</v>
      </c>
      <c r="Z2827" s="86">
        <f t="shared" ref="Z2827:Z2848" si="673">ROUND(X2827*Y2827*8,0)</f>
        <v>0</v>
      </c>
      <c r="AA2827" s="86">
        <f t="shared" si="662"/>
        <v>7117</v>
      </c>
      <c r="AB2827" s="85">
        <v>122.77</v>
      </c>
      <c r="AC2827" s="85">
        <v>18</v>
      </c>
      <c r="AD2827" s="124">
        <f t="shared" si="656"/>
        <v>73.661999999999992</v>
      </c>
      <c r="AE2827" s="86">
        <f t="shared" si="663"/>
        <v>5304</v>
      </c>
      <c r="AF2827" s="85">
        <v>0</v>
      </c>
      <c r="AG2827" s="85">
        <v>36.831000000000003</v>
      </c>
      <c r="AH2827" s="85">
        <f t="shared" si="664"/>
        <v>0</v>
      </c>
      <c r="AI2827" s="86">
        <f t="shared" si="665"/>
        <v>12421</v>
      </c>
      <c r="AJ2827" s="86">
        <f t="shared" si="666"/>
        <v>1745</v>
      </c>
      <c r="AK2827" s="122"/>
      <c r="AL2827" s="85">
        <v>122.77</v>
      </c>
      <c r="AM2827" s="85">
        <v>18</v>
      </c>
      <c r="AN2827" s="124">
        <f t="shared" si="657"/>
        <v>73.661999999999992</v>
      </c>
      <c r="AO2827" s="86">
        <f t="shared" si="667"/>
        <v>5304</v>
      </c>
      <c r="AP2827" s="85">
        <v>0</v>
      </c>
      <c r="AQ2827" s="85">
        <v>36.831000000000003</v>
      </c>
      <c r="AR2827" s="85">
        <f t="shared" si="668"/>
        <v>0</v>
      </c>
      <c r="AS2827" s="86">
        <f t="shared" si="670"/>
        <v>12421</v>
      </c>
      <c r="AT2827" s="170">
        <f t="shared" si="671"/>
        <v>0</v>
      </c>
      <c r="AU2827" s="86">
        <v>12421</v>
      </c>
      <c r="AV2827" s="170">
        <f t="shared" si="669"/>
        <v>0</v>
      </c>
    </row>
    <row r="2828" spans="1:48" s="73" customFormat="1" ht="24" customHeight="1" x14ac:dyDescent="0.2">
      <c r="A2828" s="10" t="s">
        <v>555</v>
      </c>
      <c r="B2828" s="14" t="s">
        <v>36</v>
      </c>
      <c r="C2828" s="14" t="s">
        <v>592</v>
      </c>
      <c r="D2828" s="14" t="s">
        <v>8487</v>
      </c>
      <c r="E2828" s="29">
        <v>90000320</v>
      </c>
      <c r="F2828" s="15" t="s">
        <v>8488</v>
      </c>
      <c r="G2828" s="15" t="s">
        <v>6696</v>
      </c>
      <c r="H2828" s="16">
        <v>100012025</v>
      </c>
      <c r="I2828" s="62">
        <v>42075441</v>
      </c>
      <c r="J2828" s="13">
        <v>42075441</v>
      </c>
      <c r="K2828" s="15" t="s">
        <v>603</v>
      </c>
      <c r="L2828" s="12" t="s">
        <v>555</v>
      </c>
      <c r="M2828" s="15" t="s">
        <v>7232</v>
      </c>
      <c r="N2828" s="49">
        <v>6001</v>
      </c>
      <c r="O2828" s="15" t="s">
        <v>7232</v>
      </c>
      <c r="P2828" s="15" t="s">
        <v>8489</v>
      </c>
      <c r="Q2828" s="48">
        <v>523585</v>
      </c>
      <c r="R2828" s="11" t="s">
        <v>86</v>
      </c>
      <c r="S2828" s="120">
        <v>8991</v>
      </c>
      <c r="T2828" s="85">
        <v>107.03</v>
      </c>
      <c r="U2828" s="86">
        <v>16</v>
      </c>
      <c r="V2828" s="123">
        <v>46.825625000000002</v>
      </c>
      <c r="W2828" s="85">
        <f t="shared" si="672"/>
        <v>5994</v>
      </c>
      <c r="X2828" s="86">
        <v>0</v>
      </c>
      <c r="Y2828" s="85">
        <v>16.054500000000001</v>
      </c>
      <c r="Z2828" s="86">
        <f t="shared" si="673"/>
        <v>0</v>
      </c>
      <c r="AA2828" s="86">
        <f t="shared" si="662"/>
        <v>5994</v>
      </c>
      <c r="AB2828" s="85">
        <v>122.77</v>
      </c>
      <c r="AC2828" s="85">
        <v>21</v>
      </c>
      <c r="AD2828" s="124">
        <f t="shared" si="656"/>
        <v>73.661999999999992</v>
      </c>
      <c r="AE2828" s="86">
        <f t="shared" si="663"/>
        <v>6188</v>
      </c>
      <c r="AF2828" s="85">
        <v>0</v>
      </c>
      <c r="AG2828" s="85">
        <v>36.831000000000003</v>
      </c>
      <c r="AH2828" s="85">
        <f t="shared" si="664"/>
        <v>0</v>
      </c>
      <c r="AI2828" s="86">
        <f t="shared" si="665"/>
        <v>12182</v>
      </c>
      <c r="AJ2828" s="86">
        <f t="shared" si="666"/>
        <v>3191</v>
      </c>
      <c r="AK2828" s="122"/>
      <c r="AL2828" s="85">
        <v>122.77</v>
      </c>
      <c r="AM2828" s="85">
        <v>21</v>
      </c>
      <c r="AN2828" s="124">
        <f t="shared" si="657"/>
        <v>73.661999999999992</v>
      </c>
      <c r="AO2828" s="86">
        <f t="shared" si="667"/>
        <v>6188</v>
      </c>
      <c r="AP2828" s="85">
        <v>0</v>
      </c>
      <c r="AQ2828" s="85">
        <v>36.831000000000003</v>
      </c>
      <c r="AR2828" s="85">
        <f t="shared" si="668"/>
        <v>0</v>
      </c>
      <c r="AS2828" s="86">
        <f t="shared" si="670"/>
        <v>12182</v>
      </c>
      <c r="AT2828" s="170">
        <f t="shared" si="671"/>
        <v>0</v>
      </c>
      <c r="AU2828" s="86">
        <v>12182</v>
      </c>
      <c r="AV2828" s="170">
        <f t="shared" si="669"/>
        <v>0</v>
      </c>
    </row>
    <row r="2829" spans="1:48" s="73" customFormat="1" ht="24" customHeight="1" x14ac:dyDescent="0.2">
      <c r="A2829" s="10" t="s">
        <v>555</v>
      </c>
      <c r="B2829" s="14" t="s">
        <v>36</v>
      </c>
      <c r="C2829" s="14" t="s">
        <v>592</v>
      </c>
      <c r="D2829" s="14" t="s">
        <v>9950</v>
      </c>
      <c r="E2829" s="29">
        <v>48274518</v>
      </c>
      <c r="F2829" s="15" t="s">
        <v>9951</v>
      </c>
      <c r="G2829" s="15" t="s">
        <v>6696</v>
      </c>
      <c r="H2829" s="16">
        <v>100018653</v>
      </c>
      <c r="I2829" s="31">
        <v>52637531</v>
      </c>
      <c r="J2829" s="31">
        <v>52637531</v>
      </c>
      <c r="K2829" s="15" t="s">
        <v>9952</v>
      </c>
      <c r="L2829" s="12" t="s">
        <v>555</v>
      </c>
      <c r="M2829" s="15" t="s">
        <v>7170</v>
      </c>
      <c r="N2829" s="49">
        <v>5991</v>
      </c>
      <c r="O2829" s="15" t="s">
        <v>7276</v>
      </c>
      <c r="P2829" s="15" t="s">
        <v>9953</v>
      </c>
      <c r="Q2829" s="48">
        <v>523747</v>
      </c>
      <c r="R2829" s="11" t="s">
        <v>45</v>
      </c>
      <c r="S2829" s="120">
        <v>8991</v>
      </c>
      <c r="T2829" s="85">
        <v>107.03</v>
      </c>
      <c r="U2829" s="86">
        <v>16</v>
      </c>
      <c r="V2829" s="123">
        <v>46.825625000000002</v>
      </c>
      <c r="W2829" s="85">
        <f t="shared" si="672"/>
        <v>5994</v>
      </c>
      <c r="X2829" s="86">
        <v>0</v>
      </c>
      <c r="Y2829" s="85">
        <v>16.054500000000001</v>
      </c>
      <c r="Z2829" s="86">
        <f t="shared" si="673"/>
        <v>0</v>
      </c>
      <c r="AA2829" s="86">
        <f t="shared" si="662"/>
        <v>5994</v>
      </c>
      <c r="AB2829" s="85">
        <v>122.77</v>
      </c>
      <c r="AC2829" s="85">
        <v>18</v>
      </c>
      <c r="AD2829" s="124">
        <f t="shared" si="656"/>
        <v>73.661999999999992</v>
      </c>
      <c r="AE2829" s="86">
        <f t="shared" si="663"/>
        <v>5304</v>
      </c>
      <c r="AF2829" s="85">
        <v>0</v>
      </c>
      <c r="AG2829" s="85">
        <v>36.831000000000003</v>
      </c>
      <c r="AH2829" s="85">
        <f t="shared" si="664"/>
        <v>0</v>
      </c>
      <c r="AI2829" s="86">
        <f t="shared" si="665"/>
        <v>11298</v>
      </c>
      <c r="AJ2829" s="86">
        <f t="shared" si="666"/>
        <v>2307</v>
      </c>
      <c r="AK2829" s="122"/>
      <c r="AL2829" s="85">
        <v>122.77</v>
      </c>
      <c r="AM2829" s="85">
        <v>18</v>
      </c>
      <c r="AN2829" s="124">
        <f t="shared" si="657"/>
        <v>73.661999999999992</v>
      </c>
      <c r="AO2829" s="86">
        <f t="shared" si="667"/>
        <v>5304</v>
      </c>
      <c r="AP2829" s="85">
        <v>0</v>
      </c>
      <c r="AQ2829" s="85">
        <v>36.831000000000003</v>
      </c>
      <c r="AR2829" s="85">
        <f t="shared" si="668"/>
        <v>0</v>
      </c>
      <c r="AS2829" s="86">
        <f t="shared" si="670"/>
        <v>11298</v>
      </c>
      <c r="AT2829" s="170">
        <f t="shared" si="671"/>
        <v>0</v>
      </c>
      <c r="AU2829" s="86">
        <v>11298</v>
      </c>
      <c r="AV2829" s="170">
        <f t="shared" si="669"/>
        <v>0</v>
      </c>
    </row>
    <row r="2830" spans="1:48" s="73" customFormat="1" ht="24" customHeight="1" x14ac:dyDescent="0.2">
      <c r="A2830" s="10" t="s">
        <v>555</v>
      </c>
      <c r="B2830" s="14" t="s">
        <v>36</v>
      </c>
      <c r="C2830" s="14" t="s">
        <v>592</v>
      </c>
      <c r="D2830" s="14" t="s">
        <v>10704</v>
      </c>
      <c r="E2830" s="58">
        <v>90000345</v>
      </c>
      <c r="F2830" s="15" t="s">
        <v>10703</v>
      </c>
      <c r="G2830" s="15" t="s">
        <v>6696</v>
      </c>
      <c r="H2830" s="16">
        <v>100012907</v>
      </c>
      <c r="I2830" s="62">
        <v>42077907</v>
      </c>
      <c r="J2830" s="13">
        <v>42077907</v>
      </c>
      <c r="K2830" s="15" t="s">
        <v>603</v>
      </c>
      <c r="L2830" s="12" t="s">
        <v>555</v>
      </c>
      <c r="M2830" s="15" t="s">
        <v>6697</v>
      </c>
      <c r="N2830" s="49">
        <v>8001</v>
      </c>
      <c r="O2830" s="15" t="s">
        <v>7404</v>
      </c>
      <c r="P2830" s="15" t="s">
        <v>8441</v>
      </c>
      <c r="Q2830" s="48">
        <v>524140</v>
      </c>
      <c r="R2830" s="11" t="s">
        <v>86</v>
      </c>
      <c r="S2830" s="120">
        <v>12956</v>
      </c>
      <c r="T2830" s="85">
        <v>107.03</v>
      </c>
      <c r="U2830" s="86">
        <v>21</v>
      </c>
      <c r="V2830" s="123">
        <v>46.825625000000002</v>
      </c>
      <c r="W2830" s="85">
        <f t="shared" si="672"/>
        <v>7867</v>
      </c>
      <c r="X2830" s="86">
        <v>6</v>
      </c>
      <c r="Y2830" s="85">
        <v>16.054500000000001</v>
      </c>
      <c r="Z2830" s="86">
        <f t="shared" si="673"/>
        <v>771</v>
      </c>
      <c r="AA2830" s="86">
        <f t="shared" si="662"/>
        <v>8638</v>
      </c>
      <c r="AB2830" s="85">
        <v>122.77</v>
      </c>
      <c r="AC2830" s="85">
        <v>31</v>
      </c>
      <c r="AD2830" s="124">
        <f t="shared" si="656"/>
        <v>73.661999999999992</v>
      </c>
      <c r="AE2830" s="86">
        <f t="shared" si="663"/>
        <v>9134</v>
      </c>
      <c r="AF2830" s="85">
        <v>1</v>
      </c>
      <c r="AG2830" s="85">
        <v>36.831000000000003</v>
      </c>
      <c r="AH2830" s="85">
        <f t="shared" si="664"/>
        <v>147</v>
      </c>
      <c r="AI2830" s="86">
        <f t="shared" si="665"/>
        <v>17919</v>
      </c>
      <c r="AJ2830" s="86">
        <f t="shared" si="666"/>
        <v>4963</v>
      </c>
      <c r="AK2830" s="122"/>
      <c r="AL2830" s="85">
        <v>122.77</v>
      </c>
      <c r="AM2830" s="85">
        <v>31</v>
      </c>
      <c r="AN2830" s="124">
        <f t="shared" si="657"/>
        <v>73.661999999999992</v>
      </c>
      <c r="AO2830" s="86">
        <f t="shared" si="667"/>
        <v>9134</v>
      </c>
      <c r="AP2830" s="85">
        <v>1</v>
      </c>
      <c r="AQ2830" s="85">
        <v>36.831000000000003</v>
      </c>
      <c r="AR2830" s="85">
        <f t="shared" si="668"/>
        <v>147</v>
      </c>
      <c r="AS2830" s="86">
        <f t="shared" si="670"/>
        <v>17919</v>
      </c>
      <c r="AT2830" s="170">
        <f t="shared" si="671"/>
        <v>0</v>
      </c>
      <c r="AU2830" s="86">
        <v>17919</v>
      </c>
      <c r="AV2830" s="170">
        <f t="shared" si="669"/>
        <v>0</v>
      </c>
    </row>
    <row r="2831" spans="1:48" s="73" customFormat="1" ht="24" customHeight="1" x14ac:dyDescent="0.2">
      <c r="A2831" s="52" t="s">
        <v>555</v>
      </c>
      <c r="B2831" s="52" t="s">
        <v>36</v>
      </c>
      <c r="C2831" s="14" t="s">
        <v>592</v>
      </c>
      <c r="D2831" s="52" t="s">
        <v>10089</v>
      </c>
      <c r="E2831" s="67">
        <v>90000222</v>
      </c>
      <c r="F2831" s="75" t="s">
        <v>10090</v>
      </c>
      <c r="G2831" s="15" t="s">
        <v>6696</v>
      </c>
      <c r="H2831" s="13">
        <v>100019012</v>
      </c>
      <c r="I2831" s="68">
        <v>710276532</v>
      </c>
      <c r="J2831" s="68">
        <v>53243927</v>
      </c>
      <c r="K2831" s="52" t="s">
        <v>10091</v>
      </c>
      <c r="L2831" s="12" t="s">
        <v>555</v>
      </c>
      <c r="M2831" s="15" t="s">
        <v>7466</v>
      </c>
      <c r="N2831" s="53" t="s">
        <v>10092</v>
      </c>
      <c r="O2831" s="15" t="s">
        <v>7466</v>
      </c>
      <c r="P2831" s="15" t="s">
        <v>10093</v>
      </c>
      <c r="Q2831" s="48" t="s">
        <v>10674</v>
      </c>
      <c r="R2831" s="11" t="s">
        <v>45</v>
      </c>
      <c r="S2831" s="120">
        <v>2810</v>
      </c>
      <c r="T2831" s="85">
        <v>107.03</v>
      </c>
      <c r="U2831" s="86">
        <v>5</v>
      </c>
      <c r="V2831" s="123">
        <v>46.825625000000002</v>
      </c>
      <c r="W2831" s="85">
        <f t="shared" si="672"/>
        <v>1873</v>
      </c>
      <c r="X2831" s="86">
        <v>0</v>
      </c>
      <c r="Y2831" s="85">
        <v>16.054500000000001</v>
      </c>
      <c r="Z2831" s="86">
        <f t="shared" si="673"/>
        <v>0</v>
      </c>
      <c r="AA2831" s="86">
        <f t="shared" si="662"/>
        <v>1873</v>
      </c>
      <c r="AB2831" s="85">
        <v>122.77</v>
      </c>
      <c r="AC2831" s="85">
        <v>9</v>
      </c>
      <c r="AD2831" s="124">
        <f t="shared" si="656"/>
        <v>73.661999999999992</v>
      </c>
      <c r="AE2831" s="86">
        <f t="shared" si="663"/>
        <v>2652</v>
      </c>
      <c r="AF2831" s="85">
        <v>0</v>
      </c>
      <c r="AG2831" s="85">
        <v>36.831000000000003</v>
      </c>
      <c r="AH2831" s="85">
        <f t="shared" si="664"/>
        <v>0</v>
      </c>
      <c r="AI2831" s="86">
        <f t="shared" si="665"/>
        <v>4525</v>
      </c>
      <c r="AJ2831" s="86">
        <f t="shared" si="666"/>
        <v>1715</v>
      </c>
      <c r="AK2831" s="122"/>
      <c r="AL2831" s="85">
        <v>122.77</v>
      </c>
      <c r="AM2831" s="85">
        <v>9</v>
      </c>
      <c r="AN2831" s="124">
        <f t="shared" si="657"/>
        <v>73.661999999999992</v>
      </c>
      <c r="AO2831" s="86">
        <f t="shared" si="667"/>
        <v>2652</v>
      </c>
      <c r="AP2831" s="85">
        <v>0</v>
      </c>
      <c r="AQ2831" s="85">
        <v>36.831000000000003</v>
      </c>
      <c r="AR2831" s="85">
        <f t="shared" si="668"/>
        <v>0</v>
      </c>
      <c r="AS2831" s="86">
        <f t="shared" si="670"/>
        <v>4525</v>
      </c>
      <c r="AT2831" s="170">
        <f t="shared" si="671"/>
        <v>0</v>
      </c>
      <c r="AU2831" s="86">
        <v>4525</v>
      </c>
      <c r="AV2831" s="170">
        <f t="shared" si="669"/>
        <v>0</v>
      </c>
    </row>
    <row r="2832" spans="1:48" s="73" customFormat="1" ht="24" customHeight="1" x14ac:dyDescent="0.25">
      <c r="A2832" s="10" t="s">
        <v>555</v>
      </c>
      <c r="B2832" s="14" t="s">
        <v>36</v>
      </c>
      <c r="C2832" s="14" t="s">
        <v>592</v>
      </c>
      <c r="D2832" s="14" t="s">
        <v>16761</v>
      </c>
      <c r="E2832" s="129">
        <v>50206737</v>
      </c>
      <c r="F2832" s="129" t="s">
        <v>16762</v>
      </c>
      <c r="G2832" s="15" t="s">
        <v>6696</v>
      </c>
      <c r="H2832" s="13">
        <v>100020025</v>
      </c>
      <c r="I2832" s="62">
        <v>710286546</v>
      </c>
      <c r="J2832" s="129">
        <v>710286546</v>
      </c>
      <c r="K2832" s="14" t="s">
        <v>603</v>
      </c>
      <c r="L2832" s="12" t="s">
        <v>35</v>
      </c>
      <c r="M2832" s="15" t="s">
        <v>56</v>
      </c>
      <c r="N2832" s="53" t="s">
        <v>13204</v>
      </c>
      <c r="O2832" s="15" t="s">
        <v>259</v>
      </c>
      <c r="P2832" s="15" t="s">
        <v>16763</v>
      </c>
      <c r="Q2832" s="48"/>
      <c r="R2832" s="11" t="s">
        <v>45</v>
      </c>
      <c r="S2832" s="120">
        <f>0</f>
        <v>0</v>
      </c>
      <c r="T2832" s="85">
        <v>107.03</v>
      </c>
      <c r="U2832" s="86"/>
      <c r="V2832" s="123">
        <v>46.825625000000002</v>
      </c>
      <c r="W2832" s="85">
        <f t="shared" si="672"/>
        <v>0</v>
      </c>
      <c r="X2832" s="86"/>
      <c r="Y2832" s="85">
        <v>16.054500000000001</v>
      </c>
      <c r="Z2832" s="86">
        <f t="shared" si="673"/>
        <v>0</v>
      </c>
      <c r="AA2832" s="86">
        <f t="shared" si="662"/>
        <v>0</v>
      </c>
      <c r="AB2832" s="85">
        <v>122.77</v>
      </c>
      <c r="AC2832" s="85">
        <v>1</v>
      </c>
      <c r="AD2832" s="124">
        <f t="shared" si="656"/>
        <v>73.661999999999992</v>
      </c>
      <c r="AE2832" s="86">
        <f t="shared" si="663"/>
        <v>295</v>
      </c>
      <c r="AF2832" s="85">
        <v>0</v>
      </c>
      <c r="AG2832" s="85">
        <v>36.831000000000003</v>
      </c>
      <c r="AH2832" s="85">
        <f t="shared" si="664"/>
        <v>0</v>
      </c>
      <c r="AI2832" s="86">
        <f t="shared" si="665"/>
        <v>295</v>
      </c>
      <c r="AJ2832" s="86">
        <f t="shared" si="666"/>
        <v>295</v>
      </c>
      <c r="AK2832" s="125">
        <v>45170</v>
      </c>
      <c r="AL2832" s="85">
        <v>122.77</v>
      </c>
      <c r="AM2832" s="85">
        <v>1</v>
      </c>
      <c r="AN2832" s="124">
        <f t="shared" si="657"/>
        <v>73.661999999999992</v>
      </c>
      <c r="AO2832" s="86">
        <f t="shared" si="667"/>
        <v>295</v>
      </c>
      <c r="AP2832" s="85">
        <v>0</v>
      </c>
      <c r="AQ2832" s="85">
        <v>36.831000000000003</v>
      </c>
      <c r="AR2832" s="85">
        <f t="shared" si="668"/>
        <v>0</v>
      </c>
      <c r="AS2832" s="86">
        <f t="shared" si="670"/>
        <v>295</v>
      </c>
      <c r="AT2832" s="170">
        <f t="shared" si="671"/>
        <v>0</v>
      </c>
      <c r="AU2832" s="86">
        <v>295</v>
      </c>
      <c r="AV2832" s="170">
        <f t="shared" si="669"/>
        <v>0</v>
      </c>
    </row>
    <row r="2833" spans="1:48" s="73" customFormat="1" ht="24" customHeight="1" x14ac:dyDescent="0.2">
      <c r="A2833" s="10" t="s">
        <v>555</v>
      </c>
      <c r="B2833" s="14" t="s">
        <v>36</v>
      </c>
      <c r="C2833" s="14" t="s">
        <v>592</v>
      </c>
      <c r="D2833" s="14" t="s">
        <v>8480</v>
      </c>
      <c r="E2833" s="58">
        <v>47535270</v>
      </c>
      <c r="F2833" s="15" t="s">
        <v>8481</v>
      </c>
      <c r="G2833" s="15" t="s">
        <v>6696</v>
      </c>
      <c r="H2833" s="16">
        <v>100018112</v>
      </c>
      <c r="I2833" s="62">
        <v>710268572</v>
      </c>
      <c r="J2833" s="13">
        <v>710268572</v>
      </c>
      <c r="K2833" s="15" t="s">
        <v>603</v>
      </c>
      <c r="L2833" s="12" t="s">
        <v>555</v>
      </c>
      <c r="M2833" s="15" t="s">
        <v>6697</v>
      </c>
      <c r="N2833" s="49">
        <v>8001</v>
      </c>
      <c r="O2833" s="15" t="s">
        <v>7404</v>
      </c>
      <c r="P2833" s="15" t="s">
        <v>8482</v>
      </c>
      <c r="Q2833" s="48">
        <v>524140</v>
      </c>
      <c r="R2833" s="11" t="s">
        <v>45</v>
      </c>
      <c r="S2833" s="120">
        <v>4495</v>
      </c>
      <c r="T2833" s="85">
        <v>107.03</v>
      </c>
      <c r="U2833" s="86">
        <v>8</v>
      </c>
      <c r="V2833" s="123">
        <v>46.825625000000002</v>
      </c>
      <c r="W2833" s="85">
        <f t="shared" si="672"/>
        <v>2997</v>
      </c>
      <c r="X2833" s="86">
        <v>0</v>
      </c>
      <c r="Y2833" s="85">
        <v>16.054500000000001</v>
      </c>
      <c r="Z2833" s="86">
        <f t="shared" si="673"/>
        <v>0</v>
      </c>
      <c r="AA2833" s="86">
        <f t="shared" si="662"/>
        <v>2997</v>
      </c>
      <c r="AB2833" s="85">
        <v>122.77</v>
      </c>
      <c r="AC2833" s="85">
        <v>2</v>
      </c>
      <c r="AD2833" s="124">
        <f t="shared" si="656"/>
        <v>73.661999999999992</v>
      </c>
      <c r="AE2833" s="86">
        <f t="shared" si="663"/>
        <v>589</v>
      </c>
      <c r="AF2833" s="85">
        <v>0</v>
      </c>
      <c r="AG2833" s="85">
        <v>36.831000000000003</v>
      </c>
      <c r="AH2833" s="85">
        <f t="shared" si="664"/>
        <v>0</v>
      </c>
      <c r="AI2833" s="86">
        <f t="shared" si="665"/>
        <v>3586</v>
      </c>
      <c r="AJ2833" s="86">
        <f t="shared" si="666"/>
        <v>-909</v>
      </c>
      <c r="AK2833" s="122"/>
      <c r="AL2833" s="85">
        <v>122.77</v>
      </c>
      <c r="AM2833" s="85">
        <v>2</v>
      </c>
      <c r="AN2833" s="124">
        <f t="shared" si="657"/>
        <v>73.661999999999992</v>
      </c>
      <c r="AO2833" s="86">
        <f t="shared" si="667"/>
        <v>589</v>
      </c>
      <c r="AP2833" s="85">
        <v>0</v>
      </c>
      <c r="AQ2833" s="85">
        <v>36.831000000000003</v>
      </c>
      <c r="AR2833" s="85">
        <f t="shared" si="668"/>
        <v>0</v>
      </c>
      <c r="AS2833" s="86">
        <f t="shared" si="670"/>
        <v>3586</v>
      </c>
      <c r="AT2833" s="170">
        <f t="shared" si="671"/>
        <v>0</v>
      </c>
      <c r="AU2833" s="86">
        <v>3586</v>
      </c>
      <c r="AV2833" s="170">
        <f t="shared" si="669"/>
        <v>0</v>
      </c>
    </row>
    <row r="2834" spans="1:48" s="73" customFormat="1" ht="13.5" customHeight="1" x14ac:dyDescent="0.2">
      <c r="A2834" s="10" t="s">
        <v>555</v>
      </c>
      <c r="B2834" s="14" t="s">
        <v>36</v>
      </c>
      <c r="C2834" s="14" t="s">
        <v>592</v>
      </c>
      <c r="D2834" s="14" t="s">
        <v>8494</v>
      </c>
      <c r="E2834" s="29">
        <v>51937565</v>
      </c>
      <c r="F2834" s="15" t="s">
        <v>8495</v>
      </c>
      <c r="G2834" s="15" t="s">
        <v>6696</v>
      </c>
      <c r="H2834" s="16">
        <v>100018703</v>
      </c>
      <c r="I2834" s="13">
        <v>52604543</v>
      </c>
      <c r="J2834" s="13">
        <v>52604543</v>
      </c>
      <c r="K2834" s="15" t="s">
        <v>8496</v>
      </c>
      <c r="L2834" s="12" t="s">
        <v>555</v>
      </c>
      <c r="M2834" s="15" t="s">
        <v>8266</v>
      </c>
      <c r="N2834" s="49">
        <v>9301</v>
      </c>
      <c r="O2834" s="15" t="s">
        <v>8266</v>
      </c>
      <c r="P2834" s="15" t="s">
        <v>8497</v>
      </c>
      <c r="Q2834" s="48">
        <v>544051</v>
      </c>
      <c r="R2834" s="11" t="s">
        <v>86</v>
      </c>
      <c r="S2834" s="120">
        <v>5619</v>
      </c>
      <c r="T2834" s="85">
        <v>107.03</v>
      </c>
      <c r="U2834" s="86">
        <v>10</v>
      </c>
      <c r="V2834" s="123">
        <v>46.825625000000002</v>
      </c>
      <c r="W2834" s="85">
        <f t="shared" si="672"/>
        <v>3746</v>
      </c>
      <c r="X2834" s="86">
        <v>0</v>
      </c>
      <c r="Y2834" s="85">
        <v>16.054500000000001</v>
      </c>
      <c r="Z2834" s="86">
        <f t="shared" si="673"/>
        <v>0</v>
      </c>
      <c r="AA2834" s="86">
        <f t="shared" si="662"/>
        <v>3746</v>
      </c>
      <c r="AB2834" s="85">
        <v>122.77</v>
      </c>
      <c r="AC2834" s="85">
        <v>13</v>
      </c>
      <c r="AD2834" s="124">
        <f t="shared" si="656"/>
        <v>73.661999999999992</v>
      </c>
      <c r="AE2834" s="86">
        <f t="shared" si="663"/>
        <v>3830</v>
      </c>
      <c r="AF2834" s="85">
        <v>0</v>
      </c>
      <c r="AG2834" s="85">
        <v>36.831000000000003</v>
      </c>
      <c r="AH2834" s="85">
        <f t="shared" si="664"/>
        <v>0</v>
      </c>
      <c r="AI2834" s="86">
        <f t="shared" si="665"/>
        <v>7576</v>
      </c>
      <c r="AJ2834" s="86">
        <f t="shared" si="666"/>
        <v>1957</v>
      </c>
      <c r="AK2834" s="122"/>
      <c r="AL2834" s="85">
        <v>122.77</v>
      </c>
      <c r="AM2834" s="85">
        <v>13</v>
      </c>
      <c r="AN2834" s="124">
        <f t="shared" si="657"/>
        <v>73.661999999999992</v>
      </c>
      <c r="AO2834" s="86">
        <f t="shared" si="667"/>
        <v>3830</v>
      </c>
      <c r="AP2834" s="85">
        <v>0</v>
      </c>
      <c r="AQ2834" s="85">
        <v>36.831000000000003</v>
      </c>
      <c r="AR2834" s="85">
        <f t="shared" si="668"/>
        <v>0</v>
      </c>
      <c r="AS2834" s="86">
        <f t="shared" si="670"/>
        <v>7576</v>
      </c>
      <c r="AT2834" s="170">
        <f t="shared" si="671"/>
        <v>0</v>
      </c>
      <c r="AU2834" s="86">
        <v>7576</v>
      </c>
      <c r="AV2834" s="170">
        <f t="shared" si="669"/>
        <v>0</v>
      </c>
    </row>
    <row r="2835" spans="1:48" s="73" customFormat="1" ht="13.5" customHeight="1" x14ac:dyDescent="0.2">
      <c r="A2835" s="10" t="s">
        <v>555</v>
      </c>
      <c r="B2835" s="52" t="s">
        <v>36</v>
      </c>
      <c r="C2835" s="52" t="s">
        <v>592</v>
      </c>
      <c r="D2835" s="52" t="s">
        <v>10503</v>
      </c>
      <c r="E2835" s="67">
        <v>45731047</v>
      </c>
      <c r="F2835" s="75" t="s">
        <v>10504</v>
      </c>
      <c r="G2835" s="52" t="s">
        <v>6696</v>
      </c>
      <c r="H2835" s="69">
        <v>100019587</v>
      </c>
      <c r="I2835" s="70">
        <v>200003623</v>
      </c>
      <c r="J2835" s="68">
        <v>45731047</v>
      </c>
      <c r="K2835" s="52" t="s">
        <v>603</v>
      </c>
      <c r="L2835" s="12" t="s">
        <v>540</v>
      </c>
      <c r="M2835" s="52" t="s">
        <v>9988</v>
      </c>
      <c r="N2835" s="71">
        <v>4014</v>
      </c>
      <c r="O2835" s="52" t="s">
        <v>9805</v>
      </c>
      <c r="P2835" s="52" t="s">
        <v>9806</v>
      </c>
      <c r="Q2835" s="72">
        <v>599018</v>
      </c>
      <c r="R2835" s="11" t="s">
        <v>86</v>
      </c>
      <c r="S2835" s="120">
        <v>3371</v>
      </c>
      <c r="T2835" s="85">
        <v>107.03</v>
      </c>
      <c r="U2835" s="86">
        <v>6</v>
      </c>
      <c r="V2835" s="123">
        <v>46.825625000000002</v>
      </c>
      <c r="W2835" s="85">
        <f t="shared" si="672"/>
        <v>2248</v>
      </c>
      <c r="X2835" s="86">
        <v>0</v>
      </c>
      <c r="Y2835" s="85">
        <v>16.054500000000001</v>
      </c>
      <c r="Z2835" s="86">
        <f t="shared" si="673"/>
        <v>0</v>
      </c>
      <c r="AA2835" s="86">
        <f t="shared" si="662"/>
        <v>2248</v>
      </c>
      <c r="AB2835" s="85">
        <v>122.77</v>
      </c>
      <c r="AC2835" s="85">
        <v>6</v>
      </c>
      <c r="AD2835" s="124">
        <f t="shared" si="656"/>
        <v>73.661999999999992</v>
      </c>
      <c r="AE2835" s="86">
        <f t="shared" si="663"/>
        <v>1768</v>
      </c>
      <c r="AF2835" s="85">
        <v>0</v>
      </c>
      <c r="AG2835" s="85">
        <v>36.831000000000003</v>
      </c>
      <c r="AH2835" s="85">
        <f t="shared" si="664"/>
        <v>0</v>
      </c>
      <c r="AI2835" s="86">
        <f t="shared" si="665"/>
        <v>4016</v>
      </c>
      <c r="AJ2835" s="86">
        <f t="shared" si="666"/>
        <v>645</v>
      </c>
      <c r="AK2835" s="122"/>
      <c r="AL2835" s="85">
        <v>122.77</v>
      </c>
      <c r="AM2835" s="85">
        <v>6</v>
      </c>
      <c r="AN2835" s="124">
        <f t="shared" si="657"/>
        <v>73.661999999999992</v>
      </c>
      <c r="AO2835" s="86">
        <f t="shared" si="667"/>
        <v>1768</v>
      </c>
      <c r="AP2835" s="85">
        <v>0</v>
      </c>
      <c r="AQ2835" s="85">
        <v>36.831000000000003</v>
      </c>
      <c r="AR2835" s="85">
        <f t="shared" si="668"/>
        <v>0</v>
      </c>
      <c r="AS2835" s="86">
        <f t="shared" si="670"/>
        <v>4016</v>
      </c>
      <c r="AT2835" s="170">
        <f t="shared" si="671"/>
        <v>0</v>
      </c>
      <c r="AU2835" s="86">
        <v>4016</v>
      </c>
      <c r="AV2835" s="170">
        <f t="shared" si="669"/>
        <v>0</v>
      </c>
    </row>
    <row r="2836" spans="1:48" s="73" customFormat="1" ht="13.5" customHeight="1" x14ac:dyDescent="0.2">
      <c r="A2836" s="10" t="s">
        <v>555</v>
      </c>
      <c r="B2836" s="14" t="s">
        <v>36</v>
      </c>
      <c r="C2836" s="14" t="s">
        <v>592</v>
      </c>
      <c r="D2836" s="14" t="s">
        <v>8445</v>
      </c>
      <c r="E2836" s="58">
        <v>44405847</v>
      </c>
      <c r="F2836" s="15" t="s">
        <v>8446</v>
      </c>
      <c r="G2836" s="15" t="s">
        <v>6696</v>
      </c>
      <c r="H2836" s="16">
        <v>100012507</v>
      </c>
      <c r="I2836" s="62">
        <v>42235260</v>
      </c>
      <c r="J2836" s="13">
        <v>42235260</v>
      </c>
      <c r="K2836" s="15" t="s">
        <v>603</v>
      </c>
      <c r="L2836" s="12" t="s">
        <v>555</v>
      </c>
      <c r="M2836" s="15" t="s">
        <v>7169</v>
      </c>
      <c r="N2836" s="49">
        <v>5801</v>
      </c>
      <c r="O2836" s="15" t="s">
        <v>7170</v>
      </c>
      <c r="P2836" s="15" t="s">
        <v>8447</v>
      </c>
      <c r="Q2836" s="48">
        <v>523381</v>
      </c>
      <c r="R2836" s="11" t="s">
        <v>86</v>
      </c>
      <c r="S2836" s="120">
        <v>10676</v>
      </c>
      <c r="T2836" s="85">
        <v>107.03</v>
      </c>
      <c r="U2836" s="86">
        <v>19</v>
      </c>
      <c r="V2836" s="123">
        <v>46.825625000000002</v>
      </c>
      <c r="W2836" s="85">
        <f t="shared" si="672"/>
        <v>7117</v>
      </c>
      <c r="X2836" s="86">
        <v>0</v>
      </c>
      <c r="Y2836" s="85">
        <v>16.054500000000001</v>
      </c>
      <c r="Z2836" s="86">
        <f t="shared" si="673"/>
        <v>0</v>
      </c>
      <c r="AA2836" s="86">
        <f t="shared" si="662"/>
        <v>7117</v>
      </c>
      <c r="AB2836" s="85">
        <v>122.77</v>
      </c>
      <c r="AC2836" s="85">
        <v>23</v>
      </c>
      <c r="AD2836" s="124">
        <f t="shared" si="656"/>
        <v>73.661999999999992</v>
      </c>
      <c r="AE2836" s="86">
        <f t="shared" si="663"/>
        <v>6777</v>
      </c>
      <c r="AF2836" s="85">
        <v>0</v>
      </c>
      <c r="AG2836" s="85">
        <v>36.831000000000003</v>
      </c>
      <c r="AH2836" s="85">
        <f t="shared" si="664"/>
        <v>0</v>
      </c>
      <c r="AI2836" s="86">
        <f t="shared" si="665"/>
        <v>13894</v>
      </c>
      <c r="AJ2836" s="86">
        <f t="shared" si="666"/>
        <v>3218</v>
      </c>
      <c r="AK2836" s="122"/>
      <c r="AL2836" s="85">
        <v>122.77</v>
      </c>
      <c r="AM2836" s="85">
        <v>23</v>
      </c>
      <c r="AN2836" s="124">
        <f t="shared" si="657"/>
        <v>73.661999999999992</v>
      </c>
      <c r="AO2836" s="86">
        <f t="shared" si="667"/>
        <v>6777</v>
      </c>
      <c r="AP2836" s="85">
        <v>0</v>
      </c>
      <c r="AQ2836" s="85">
        <v>36.831000000000003</v>
      </c>
      <c r="AR2836" s="85">
        <f t="shared" si="668"/>
        <v>0</v>
      </c>
      <c r="AS2836" s="86">
        <f t="shared" si="670"/>
        <v>13894</v>
      </c>
      <c r="AT2836" s="170">
        <f t="shared" si="671"/>
        <v>0</v>
      </c>
      <c r="AU2836" s="86">
        <v>13894</v>
      </c>
      <c r="AV2836" s="170">
        <f t="shared" si="669"/>
        <v>0</v>
      </c>
    </row>
    <row r="2837" spans="1:48" s="73" customFormat="1" ht="13.5" customHeight="1" x14ac:dyDescent="0.2">
      <c r="A2837" s="10" t="s">
        <v>555</v>
      </c>
      <c r="B2837" s="14" t="s">
        <v>36</v>
      </c>
      <c r="C2837" s="14" t="s">
        <v>592</v>
      </c>
      <c r="D2837" s="14" t="s">
        <v>8462</v>
      </c>
      <c r="E2837" s="58">
        <v>50202880</v>
      </c>
      <c r="F2837" s="15" t="s">
        <v>8463</v>
      </c>
      <c r="G2837" s="15" t="s">
        <v>6696</v>
      </c>
      <c r="H2837" s="16">
        <v>100016921</v>
      </c>
      <c r="I2837" s="62">
        <v>710256825</v>
      </c>
      <c r="J2837" s="13">
        <v>710256825</v>
      </c>
      <c r="K2837" s="15" t="s">
        <v>8464</v>
      </c>
      <c r="L2837" s="12" t="s">
        <v>555</v>
      </c>
      <c r="M2837" s="15" t="s">
        <v>6697</v>
      </c>
      <c r="N2837" s="49">
        <v>8001</v>
      </c>
      <c r="O2837" s="15" t="s">
        <v>7404</v>
      </c>
      <c r="P2837" s="15" t="s">
        <v>8465</v>
      </c>
      <c r="Q2837" s="48">
        <v>524140</v>
      </c>
      <c r="R2837" s="11" t="s">
        <v>45</v>
      </c>
      <c r="S2837" s="120">
        <v>3371</v>
      </c>
      <c r="T2837" s="85">
        <v>107.03</v>
      </c>
      <c r="U2837" s="86">
        <v>6</v>
      </c>
      <c r="V2837" s="123">
        <v>46.825625000000002</v>
      </c>
      <c r="W2837" s="85">
        <f t="shared" si="672"/>
        <v>2248</v>
      </c>
      <c r="X2837" s="86">
        <v>0</v>
      </c>
      <c r="Y2837" s="85">
        <v>16.054500000000001</v>
      </c>
      <c r="Z2837" s="86">
        <f t="shared" si="673"/>
        <v>0</v>
      </c>
      <c r="AA2837" s="86">
        <f t="shared" si="662"/>
        <v>2248</v>
      </c>
      <c r="AB2837" s="85">
        <v>122.77</v>
      </c>
      <c r="AC2837" s="85">
        <v>6</v>
      </c>
      <c r="AD2837" s="124">
        <f t="shared" si="656"/>
        <v>73.661999999999992</v>
      </c>
      <c r="AE2837" s="86">
        <f t="shared" si="663"/>
        <v>1768</v>
      </c>
      <c r="AF2837" s="85">
        <v>0</v>
      </c>
      <c r="AG2837" s="85">
        <v>36.831000000000003</v>
      </c>
      <c r="AH2837" s="85">
        <f t="shared" si="664"/>
        <v>0</v>
      </c>
      <c r="AI2837" s="86">
        <f t="shared" si="665"/>
        <v>4016</v>
      </c>
      <c r="AJ2837" s="86">
        <f t="shared" si="666"/>
        <v>645</v>
      </c>
      <c r="AK2837" s="122"/>
      <c r="AL2837" s="85">
        <v>122.77</v>
      </c>
      <c r="AM2837" s="85">
        <v>6</v>
      </c>
      <c r="AN2837" s="124">
        <f t="shared" si="657"/>
        <v>73.661999999999992</v>
      </c>
      <c r="AO2837" s="86">
        <f t="shared" si="667"/>
        <v>1768</v>
      </c>
      <c r="AP2837" s="85">
        <v>0</v>
      </c>
      <c r="AQ2837" s="85">
        <v>36.831000000000003</v>
      </c>
      <c r="AR2837" s="85">
        <f t="shared" si="668"/>
        <v>0</v>
      </c>
      <c r="AS2837" s="86">
        <f t="shared" si="670"/>
        <v>4016</v>
      </c>
      <c r="AT2837" s="170">
        <f t="shared" si="671"/>
        <v>0</v>
      </c>
      <c r="AU2837" s="86">
        <v>4016</v>
      </c>
      <c r="AV2837" s="170">
        <f t="shared" si="669"/>
        <v>0</v>
      </c>
    </row>
    <row r="2838" spans="1:48" s="73" customFormat="1" ht="13.5" customHeight="1" x14ac:dyDescent="0.2">
      <c r="A2838" s="10" t="s">
        <v>555</v>
      </c>
      <c r="B2838" s="14" t="s">
        <v>36</v>
      </c>
      <c r="C2838" s="14" t="s">
        <v>592</v>
      </c>
      <c r="D2838" s="14" t="s">
        <v>10192</v>
      </c>
      <c r="E2838" s="29">
        <v>53438558</v>
      </c>
      <c r="F2838" s="15" t="s">
        <v>10193</v>
      </c>
      <c r="G2838" s="15" t="s">
        <v>6696</v>
      </c>
      <c r="H2838" s="28">
        <v>100019415</v>
      </c>
      <c r="I2838" s="92">
        <v>710280734</v>
      </c>
      <c r="J2838" s="92">
        <v>710280734</v>
      </c>
      <c r="K2838" s="14" t="s">
        <v>10194</v>
      </c>
      <c r="L2838" s="12" t="s">
        <v>555</v>
      </c>
      <c r="M2838" s="15" t="s">
        <v>7404</v>
      </c>
      <c r="N2838" s="53" t="s">
        <v>8508</v>
      </c>
      <c r="O2838" s="15" t="s">
        <v>6702</v>
      </c>
      <c r="P2838" s="15" t="s">
        <v>10195</v>
      </c>
      <c r="Q2838" s="48" t="s">
        <v>10675</v>
      </c>
      <c r="R2838" s="11" t="s">
        <v>45</v>
      </c>
      <c r="S2838" s="120">
        <v>2810</v>
      </c>
      <c r="T2838" s="85">
        <v>107.03</v>
      </c>
      <c r="U2838" s="86">
        <v>5</v>
      </c>
      <c r="V2838" s="123">
        <v>46.825625000000002</v>
      </c>
      <c r="W2838" s="85">
        <f t="shared" si="672"/>
        <v>1873</v>
      </c>
      <c r="X2838" s="86">
        <v>0</v>
      </c>
      <c r="Y2838" s="85">
        <v>16.054500000000001</v>
      </c>
      <c r="Z2838" s="86">
        <f t="shared" si="673"/>
        <v>0</v>
      </c>
      <c r="AA2838" s="86">
        <f t="shared" si="662"/>
        <v>1873</v>
      </c>
      <c r="AB2838" s="85">
        <v>122.77</v>
      </c>
      <c r="AC2838" s="85">
        <v>9</v>
      </c>
      <c r="AD2838" s="124">
        <f t="shared" si="656"/>
        <v>73.661999999999992</v>
      </c>
      <c r="AE2838" s="86">
        <f t="shared" si="663"/>
        <v>2652</v>
      </c>
      <c r="AF2838" s="85">
        <v>0</v>
      </c>
      <c r="AG2838" s="85">
        <v>36.831000000000003</v>
      </c>
      <c r="AH2838" s="85">
        <f t="shared" si="664"/>
        <v>0</v>
      </c>
      <c r="AI2838" s="86">
        <f t="shared" si="665"/>
        <v>4525</v>
      </c>
      <c r="AJ2838" s="86">
        <f t="shared" si="666"/>
        <v>1715</v>
      </c>
      <c r="AK2838" s="122"/>
      <c r="AL2838" s="85">
        <v>122.77</v>
      </c>
      <c r="AM2838" s="85">
        <v>9</v>
      </c>
      <c r="AN2838" s="124">
        <f t="shared" si="657"/>
        <v>73.661999999999992</v>
      </c>
      <c r="AO2838" s="86">
        <f t="shared" si="667"/>
        <v>2652</v>
      </c>
      <c r="AP2838" s="85">
        <v>0</v>
      </c>
      <c r="AQ2838" s="85">
        <v>36.831000000000003</v>
      </c>
      <c r="AR2838" s="85">
        <f t="shared" si="668"/>
        <v>0</v>
      </c>
      <c r="AS2838" s="86">
        <f t="shared" si="670"/>
        <v>4525</v>
      </c>
      <c r="AT2838" s="170">
        <f t="shared" si="671"/>
        <v>0</v>
      </c>
      <c r="AU2838" s="86">
        <v>4525</v>
      </c>
      <c r="AV2838" s="170">
        <f t="shared" si="669"/>
        <v>0</v>
      </c>
    </row>
    <row r="2839" spans="1:48" s="73" customFormat="1" ht="13.5" customHeight="1" x14ac:dyDescent="0.2">
      <c r="A2839" s="10" t="s">
        <v>555</v>
      </c>
      <c r="B2839" s="14" t="s">
        <v>36</v>
      </c>
      <c r="C2839" s="14" t="s">
        <v>592</v>
      </c>
      <c r="D2839" s="14" t="s">
        <v>8490</v>
      </c>
      <c r="E2839" s="58">
        <v>51898578</v>
      </c>
      <c r="F2839" s="15" t="s">
        <v>8491</v>
      </c>
      <c r="G2839" s="15" t="s">
        <v>6696</v>
      </c>
      <c r="H2839" s="16">
        <v>100014101</v>
      </c>
      <c r="I2839" s="62">
        <v>50110756</v>
      </c>
      <c r="J2839" s="13">
        <v>50110756</v>
      </c>
      <c r="K2839" s="15" t="s">
        <v>8492</v>
      </c>
      <c r="L2839" s="12" t="s">
        <v>555</v>
      </c>
      <c r="M2839" s="15" t="s">
        <v>6697</v>
      </c>
      <c r="N2839" s="49">
        <v>8001</v>
      </c>
      <c r="O2839" s="15" t="s">
        <v>7404</v>
      </c>
      <c r="P2839" s="15" t="s">
        <v>8493</v>
      </c>
      <c r="Q2839" s="48">
        <v>524140</v>
      </c>
      <c r="R2839" s="11" t="s">
        <v>45</v>
      </c>
      <c r="S2839" s="120">
        <v>2810</v>
      </c>
      <c r="T2839" s="85">
        <v>107.03</v>
      </c>
      <c r="U2839" s="86">
        <v>5</v>
      </c>
      <c r="V2839" s="123">
        <v>46.825625000000002</v>
      </c>
      <c r="W2839" s="85">
        <f t="shared" si="672"/>
        <v>1873</v>
      </c>
      <c r="X2839" s="86">
        <v>0</v>
      </c>
      <c r="Y2839" s="85">
        <v>16.054500000000001</v>
      </c>
      <c r="Z2839" s="86">
        <f t="shared" si="673"/>
        <v>0</v>
      </c>
      <c r="AA2839" s="86">
        <f t="shared" si="662"/>
        <v>1873</v>
      </c>
      <c r="AB2839" s="85">
        <v>122.77</v>
      </c>
      <c r="AC2839" s="85">
        <v>7</v>
      </c>
      <c r="AD2839" s="124">
        <f t="shared" si="656"/>
        <v>73.661999999999992</v>
      </c>
      <c r="AE2839" s="86">
        <f t="shared" si="663"/>
        <v>2063</v>
      </c>
      <c r="AF2839" s="85">
        <v>0</v>
      </c>
      <c r="AG2839" s="85">
        <v>36.831000000000003</v>
      </c>
      <c r="AH2839" s="85">
        <f t="shared" si="664"/>
        <v>0</v>
      </c>
      <c r="AI2839" s="86">
        <f t="shared" si="665"/>
        <v>3936</v>
      </c>
      <c r="AJ2839" s="86">
        <f t="shared" si="666"/>
        <v>1126</v>
      </c>
      <c r="AK2839" s="122"/>
      <c r="AL2839" s="85">
        <v>122.77</v>
      </c>
      <c r="AM2839" s="85">
        <v>7</v>
      </c>
      <c r="AN2839" s="124">
        <f t="shared" si="657"/>
        <v>73.661999999999992</v>
      </c>
      <c r="AO2839" s="86">
        <f t="shared" si="667"/>
        <v>2063</v>
      </c>
      <c r="AP2839" s="85">
        <v>0</v>
      </c>
      <c r="AQ2839" s="85">
        <v>36.831000000000003</v>
      </c>
      <c r="AR2839" s="85">
        <f t="shared" si="668"/>
        <v>0</v>
      </c>
      <c r="AS2839" s="86">
        <f t="shared" si="670"/>
        <v>3936</v>
      </c>
      <c r="AT2839" s="170">
        <f t="shared" si="671"/>
        <v>0</v>
      </c>
      <c r="AU2839" s="86">
        <v>3936</v>
      </c>
      <c r="AV2839" s="170">
        <f t="shared" si="669"/>
        <v>0</v>
      </c>
    </row>
    <row r="2840" spans="1:48" s="73" customFormat="1" ht="13.5" customHeight="1" x14ac:dyDescent="0.2">
      <c r="A2840" s="10" t="s">
        <v>555</v>
      </c>
      <c r="B2840" s="14" t="s">
        <v>36</v>
      </c>
      <c r="C2840" s="14" t="s">
        <v>592</v>
      </c>
      <c r="D2840" s="14" t="s">
        <v>8411</v>
      </c>
      <c r="E2840" s="58">
        <v>37051890</v>
      </c>
      <c r="F2840" s="15" t="s">
        <v>8412</v>
      </c>
      <c r="G2840" s="15" t="s">
        <v>6696</v>
      </c>
      <c r="H2840" s="16">
        <v>100012957</v>
      </c>
      <c r="I2840" s="62">
        <v>42077796</v>
      </c>
      <c r="J2840" s="13">
        <v>42077796</v>
      </c>
      <c r="K2840" s="15" t="s">
        <v>8413</v>
      </c>
      <c r="L2840" s="12" t="s">
        <v>555</v>
      </c>
      <c r="M2840" s="15" t="s">
        <v>6697</v>
      </c>
      <c r="N2840" s="49">
        <v>8005</v>
      </c>
      <c r="O2840" s="15" t="s">
        <v>7404</v>
      </c>
      <c r="P2840" s="15" t="s">
        <v>8414</v>
      </c>
      <c r="Q2840" s="48">
        <v>524140</v>
      </c>
      <c r="R2840" s="11" t="s">
        <v>86</v>
      </c>
      <c r="S2840" s="120">
        <v>22476</v>
      </c>
      <c r="T2840" s="85">
        <v>107.03</v>
      </c>
      <c r="U2840" s="86">
        <v>40</v>
      </c>
      <c r="V2840" s="123">
        <v>46.825625000000002</v>
      </c>
      <c r="W2840" s="85">
        <f t="shared" si="672"/>
        <v>14984</v>
      </c>
      <c r="X2840" s="86">
        <v>0</v>
      </c>
      <c r="Y2840" s="85">
        <v>16.054500000000001</v>
      </c>
      <c r="Z2840" s="86">
        <f t="shared" si="673"/>
        <v>0</v>
      </c>
      <c r="AA2840" s="86">
        <f t="shared" si="662"/>
        <v>14984</v>
      </c>
      <c r="AB2840" s="85">
        <v>122.77</v>
      </c>
      <c r="AC2840" s="85">
        <v>53</v>
      </c>
      <c r="AD2840" s="124">
        <f t="shared" si="656"/>
        <v>73.661999999999992</v>
      </c>
      <c r="AE2840" s="86">
        <f t="shared" si="663"/>
        <v>15616</v>
      </c>
      <c r="AF2840" s="85">
        <v>0</v>
      </c>
      <c r="AG2840" s="85">
        <v>36.831000000000003</v>
      </c>
      <c r="AH2840" s="85">
        <f t="shared" si="664"/>
        <v>0</v>
      </c>
      <c r="AI2840" s="86">
        <f t="shared" si="665"/>
        <v>30600</v>
      </c>
      <c r="AJ2840" s="86">
        <f t="shared" si="666"/>
        <v>8124</v>
      </c>
      <c r="AK2840" s="122"/>
      <c r="AL2840" s="85">
        <v>122.77</v>
      </c>
      <c r="AM2840" s="85">
        <v>53</v>
      </c>
      <c r="AN2840" s="124">
        <f t="shared" si="657"/>
        <v>73.661999999999992</v>
      </c>
      <c r="AO2840" s="86">
        <f t="shared" si="667"/>
        <v>15616</v>
      </c>
      <c r="AP2840" s="85">
        <v>0</v>
      </c>
      <c r="AQ2840" s="85">
        <v>36.831000000000003</v>
      </c>
      <c r="AR2840" s="85">
        <f t="shared" si="668"/>
        <v>0</v>
      </c>
      <c r="AS2840" s="86">
        <f t="shared" si="670"/>
        <v>30600</v>
      </c>
      <c r="AT2840" s="170">
        <f t="shared" si="671"/>
        <v>0</v>
      </c>
      <c r="AU2840" s="86">
        <v>30600</v>
      </c>
      <c r="AV2840" s="170">
        <f t="shared" si="669"/>
        <v>0</v>
      </c>
    </row>
    <row r="2841" spans="1:48" s="73" customFormat="1" ht="13.5" customHeight="1" x14ac:dyDescent="0.2">
      <c r="A2841" s="10" t="s">
        <v>555</v>
      </c>
      <c r="B2841" s="14" t="s">
        <v>36</v>
      </c>
      <c r="C2841" s="14" t="s">
        <v>592</v>
      </c>
      <c r="D2841" s="14" t="s">
        <v>8423</v>
      </c>
      <c r="E2841" s="58">
        <v>37878069</v>
      </c>
      <c r="F2841" s="15" t="s">
        <v>8424</v>
      </c>
      <c r="G2841" s="15" t="s">
        <v>6696</v>
      </c>
      <c r="H2841" s="16">
        <v>100012971</v>
      </c>
      <c r="I2841" s="62">
        <v>710175566</v>
      </c>
      <c r="J2841" s="13">
        <v>710175566</v>
      </c>
      <c r="K2841" s="15" t="s">
        <v>8425</v>
      </c>
      <c r="L2841" s="12" t="s">
        <v>555</v>
      </c>
      <c r="M2841" s="15" t="s">
        <v>6697</v>
      </c>
      <c r="N2841" s="49">
        <v>8005</v>
      </c>
      <c r="O2841" s="15" t="s">
        <v>7404</v>
      </c>
      <c r="P2841" s="15" t="s">
        <v>8426</v>
      </c>
      <c r="Q2841" s="48">
        <v>524140</v>
      </c>
      <c r="R2841" s="11" t="s">
        <v>45</v>
      </c>
      <c r="S2841" s="120">
        <v>22701</v>
      </c>
      <c r="T2841" s="85">
        <v>107.03</v>
      </c>
      <c r="U2841" s="86">
        <v>38</v>
      </c>
      <c r="V2841" s="123">
        <v>46.825625000000002</v>
      </c>
      <c r="W2841" s="85">
        <f t="shared" si="672"/>
        <v>14235</v>
      </c>
      <c r="X2841" s="86">
        <v>7</v>
      </c>
      <c r="Y2841" s="85">
        <v>16.054500000000001</v>
      </c>
      <c r="Z2841" s="86">
        <f t="shared" si="673"/>
        <v>899</v>
      </c>
      <c r="AA2841" s="86">
        <f t="shared" si="662"/>
        <v>15134</v>
      </c>
      <c r="AB2841" s="85">
        <v>122.77</v>
      </c>
      <c r="AC2841" s="85">
        <v>29</v>
      </c>
      <c r="AD2841" s="124">
        <f t="shared" si="656"/>
        <v>73.661999999999992</v>
      </c>
      <c r="AE2841" s="86">
        <f t="shared" si="663"/>
        <v>8545</v>
      </c>
      <c r="AF2841" s="85">
        <v>11</v>
      </c>
      <c r="AG2841" s="85">
        <v>36.831000000000003</v>
      </c>
      <c r="AH2841" s="85">
        <f t="shared" si="664"/>
        <v>1621</v>
      </c>
      <c r="AI2841" s="86">
        <f t="shared" si="665"/>
        <v>25300</v>
      </c>
      <c r="AJ2841" s="86">
        <f t="shared" si="666"/>
        <v>2599</v>
      </c>
      <c r="AK2841" s="122"/>
      <c r="AL2841" s="85">
        <v>122.77</v>
      </c>
      <c r="AM2841" s="85">
        <v>29</v>
      </c>
      <c r="AN2841" s="124">
        <f t="shared" si="657"/>
        <v>73.661999999999992</v>
      </c>
      <c r="AO2841" s="86">
        <f t="shared" si="667"/>
        <v>8545</v>
      </c>
      <c r="AP2841" s="85">
        <v>11</v>
      </c>
      <c r="AQ2841" s="85">
        <v>36.831000000000003</v>
      </c>
      <c r="AR2841" s="85">
        <f t="shared" si="668"/>
        <v>1621</v>
      </c>
      <c r="AS2841" s="86">
        <f t="shared" si="670"/>
        <v>25300</v>
      </c>
      <c r="AT2841" s="170">
        <f t="shared" si="671"/>
        <v>0</v>
      </c>
      <c r="AU2841" s="86">
        <v>25300</v>
      </c>
      <c r="AV2841" s="170">
        <f t="shared" si="669"/>
        <v>0</v>
      </c>
    </row>
    <row r="2842" spans="1:48" s="73" customFormat="1" ht="13.5" customHeight="1" x14ac:dyDescent="0.2">
      <c r="A2842" s="10" t="s">
        <v>555</v>
      </c>
      <c r="B2842" s="14" t="s">
        <v>36</v>
      </c>
      <c r="C2842" s="14" t="s">
        <v>592</v>
      </c>
      <c r="D2842" s="14" t="s">
        <v>10212</v>
      </c>
      <c r="E2842" s="31">
        <v>42239010</v>
      </c>
      <c r="F2842" s="79" t="s">
        <v>10213</v>
      </c>
      <c r="G2842" s="15" t="s">
        <v>6696</v>
      </c>
      <c r="H2842" s="13">
        <v>100019458</v>
      </c>
      <c r="I2842" s="31">
        <v>710281153</v>
      </c>
      <c r="J2842" s="31">
        <v>710281153</v>
      </c>
      <c r="K2842" s="10" t="s">
        <v>10214</v>
      </c>
      <c r="L2842" s="12" t="s">
        <v>555</v>
      </c>
      <c r="M2842" s="15" t="s">
        <v>7404</v>
      </c>
      <c r="N2842" s="53" t="s">
        <v>8508</v>
      </c>
      <c r="O2842" s="15" t="s">
        <v>7404</v>
      </c>
      <c r="P2842" s="15" t="s">
        <v>10215</v>
      </c>
      <c r="Q2842" s="48" t="s">
        <v>10665</v>
      </c>
      <c r="R2842" s="11" t="s">
        <v>45</v>
      </c>
      <c r="S2842" s="120">
        <v>562</v>
      </c>
      <c r="T2842" s="85">
        <v>107.03</v>
      </c>
      <c r="U2842" s="86">
        <v>1</v>
      </c>
      <c r="V2842" s="123">
        <v>46.825625000000002</v>
      </c>
      <c r="W2842" s="85">
        <f t="shared" si="672"/>
        <v>375</v>
      </c>
      <c r="X2842" s="86">
        <v>0</v>
      </c>
      <c r="Y2842" s="85">
        <v>16.054500000000001</v>
      </c>
      <c r="Z2842" s="86">
        <f t="shared" si="673"/>
        <v>0</v>
      </c>
      <c r="AA2842" s="86">
        <f t="shared" si="662"/>
        <v>375</v>
      </c>
      <c r="AB2842" s="85">
        <v>122.77</v>
      </c>
      <c r="AC2842" s="85">
        <v>2</v>
      </c>
      <c r="AD2842" s="124">
        <f t="shared" si="656"/>
        <v>73.661999999999992</v>
      </c>
      <c r="AE2842" s="86">
        <f t="shared" si="663"/>
        <v>589</v>
      </c>
      <c r="AF2842" s="85">
        <v>0</v>
      </c>
      <c r="AG2842" s="85">
        <v>36.831000000000003</v>
      </c>
      <c r="AH2842" s="85">
        <f t="shared" si="664"/>
        <v>0</v>
      </c>
      <c r="AI2842" s="86">
        <f t="shared" si="665"/>
        <v>964</v>
      </c>
      <c r="AJ2842" s="86">
        <f t="shared" si="666"/>
        <v>402</v>
      </c>
      <c r="AK2842" s="122"/>
      <c r="AL2842" s="85">
        <v>122.77</v>
      </c>
      <c r="AM2842" s="85">
        <v>2</v>
      </c>
      <c r="AN2842" s="124">
        <f t="shared" si="657"/>
        <v>73.661999999999992</v>
      </c>
      <c r="AO2842" s="86">
        <f t="shared" si="667"/>
        <v>589</v>
      </c>
      <c r="AP2842" s="85">
        <v>0</v>
      </c>
      <c r="AQ2842" s="85">
        <v>36.831000000000003</v>
      </c>
      <c r="AR2842" s="85">
        <f t="shared" si="668"/>
        <v>0</v>
      </c>
      <c r="AS2842" s="86">
        <f t="shared" si="670"/>
        <v>964</v>
      </c>
      <c r="AT2842" s="170">
        <f t="shared" si="671"/>
        <v>0</v>
      </c>
      <c r="AU2842" s="86">
        <v>964</v>
      </c>
      <c r="AV2842" s="170">
        <f t="shared" si="669"/>
        <v>0</v>
      </c>
    </row>
    <row r="2843" spans="1:48" s="73" customFormat="1" ht="13.5" customHeight="1" x14ac:dyDescent="0.2">
      <c r="A2843" s="10" t="s">
        <v>555</v>
      </c>
      <c r="B2843" s="14" t="s">
        <v>36</v>
      </c>
      <c r="C2843" s="14" t="s">
        <v>592</v>
      </c>
      <c r="D2843" s="14" t="s">
        <v>8419</v>
      </c>
      <c r="E2843" s="58">
        <v>37797409</v>
      </c>
      <c r="F2843" s="15" t="s">
        <v>8420</v>
      </c>
      <c r="G2843" s="15" t="s">
        <v>6696</v>
      </c>
      <c r="H2843" s="16">
        <v>100012470</v>
      </c>
      <c r="I2843" s="62">
        <v>710215894</v>
      </c>
      <c r="J2843" s="13">
        <v>710215894</v>
      </c>
      <c r="K2843" s="15" t="s">
        <v>8421</v>
      </c>
      <c r="L2843" s="12" t="s">
        <v>555</v>
      </c>
      <c r="M2843" s="15" t="s">
        <v>7169</v>
      </c>
      <c r="N2843" s="49">
        <v>5801</v>
      </c>
      <c r="O2843" s="15" t="s">
        <v>7170</v>
      </c>
      <c r="P2843" s="15" t="s">
        <v>8422</v>
      </c>
      <c r="Q2843" s="48">
        <v>523381</v>
      </c>
      <c r="R2843" s="11" t="s">
        <v>45</v>
      </c>
      <c r="S2843" s="120">
        <v>9552</v>
      </c>
      <c r="T2843" s="85">
        <v>107.03</v>
      </c>
      <c r="U2843" s="86">
        <v>17</v>
      </c>
      <c r="V2843" s="123">
        <v>46.825625000000002</v>
      </c>
      <c r="W2843" s="85">
        <f t="shared" si="672"/>
        <v>6368</v>
      </c>
      <c r="X2843" s="86">
        <v>0</v>
      </c>
      <c r="Y2843" s="85">
        <v>16.054500000000001</v>
      </c>
      <c r="Z2843" s="86">
        <f t="shared" si="673"/>
        <v>0</v>
      </c>
      <c r="AA2843" s="86">
        <f t="shared" si="662"/>
        <v>6368</v>
      </c>
      <c r="AB2843" s="85">
        <v>122.77</v>
      </c>
      <c r="AC2843" s="85">
        <v>21</v>
      </c>
      <c r="AD2843" s="124">
        <f t="shared" si="656"/>
        <v>73.661999999999992</v>
      </c>
      <c r="AE2843" s="86">
        <f t="shared" si="663"/>
        <v>6188</v>
      </c>
      <c r="AF2843" s="85">
        <v>0</v>
      </c>
      <c r="AG2843" s="85">
        <v>36.831000000000003</v>
      </c>
      <c r="AH2843" s="85">
        <f t="shared" si="664"/>
        <v>0</v>
      </c>
      <c r="AI2843" s="86">
        <f t="shared" si="665"/>
        <v>12556</v>
      </c>
      <c r="AJ2843" s="86">
        <f t="shared" si="666"/>
        <v>3004</v>
      </c>
      <c r="AK2843" s="122"/>
      <c r="AL2843" s="85">
        <v>122.77</v>
      </c>
      <c r="AM2843" s="85">
        <v>21</v>
      </c>
      <c r="AN2843" s="124">
        <f t="shared" si="657"/>
        <v>73.661999999999992</v>
      </c>
      <c r="AO2843" s="86">
        <f t="shared" si="667"/>
        <v>6188</v>
      </c>
      <c r="AP2843" s="85">
        <v>0</v>
      </c>
      <c r="AQ2843" s="85">
        <v>36.831000000000003</v>
      </c>
      <c r="AR2843" s="85">
        <f t="shared" si="668"/>
        <v>0</v>
      </c>
      <c r="AS2843" s="86">
        <f t="shared" si="670"/>
        <v>12556</v>
      </c>
      <c r="AT2843" s="170">
        <f t="shared" si="671"/>
        <v>0</v>
      </c>
      <c r="AU2843" s="86">
        <v>12556</v>
      </c>
      <c r="AV2843" s="170">
        <f t="shared" si="669"/>
        <v>0</v>
      </c>
    </row>
    <row r="2844" spans="1:48" s="73" customFormat="1" ht="13.5" customHeight="1" x14ac:dyDescent="0.2">
      <c r="A2844" s="10" t="s">
        <v>555</v>
      </c>
      <c r="B2844" s="14" t="s">
        <v>36</v>
      </c>
      <c r="C2844" s="14" t="s">
        <v>592</v>
      </c>
      <c r="D2844" s="14" t="s">
        <v>8483</v>
      </c>
      <c r="E2844" s="58">
        <v>51054612</v>
      </c>
      <c r="F2844" s="15" t="s">
        <v>8484</v>
      </c>
      <c r="G2844" s="15" t="s">
        <v>6696</v>
      </c>
      <c r="H2844" s="16">
        <v>100012975</v>
      </c>
      <c r="I2844" s="62">
        <v>710227388</v>
      </c>
      <c r="J2844" s="13">
        <v>710227388</v>
      </c>
      <c r="K2844" s="15" t="s">
        <v>8485</v>
      </c>
      <c r="L2844" s="12" t="s">
        <v>555</v>
      </c>
      <c r="M2844" s="15" t="s">
        <v>6697</v>
      </c>
      <c r="N2844" s="49">
        <v>8001</v>
      </c>
      <c r="O2844" s="15" t="s">
        <v>7404</v>
      </c>
      <c r="P2844" s="15" t="s">
        <v>8486</v>
      </c>
      <c r="Q2844" s="48">
        <v>524140</v>
      </c>
      <c r="R2844" s="11" t="s">
        <v>45</v>
      </c>
      <c r="S2844" s="120">
        <v>0</v>
      </c>
      <c r="T2844" s="85">
        <v>107.03</v>
      </c>
      <c r="U2844" s="86">
        <v>0</v>
      </c>
      <c r="V2844" s="123">
        <v>46.825625000000002</v>
      </c>
      <c r="W2844" s="85">
        <f t="shared" si="672"/>
        <v>0</v>
      </c>
      <c r="X2844" s="86">
        <v>0</v>
      </c>
      <c r="Y2844" s="85">
        <v>16.054500000000001</v>
      </c>
      <c r="Z2844" s="86">
        <f t="shared" si="673"/>
        <v>0</v>
      </c>
      <c r="AA2844" s="86">
        <f t="shared" si="662"/>
        <v>0</v>
      </c>
      <c r="AB2844" s="85">
        <v>122.77</v>
      </c>
      <c r="AC2844" s="85">
        <v>0</v>
      </c>
      <c r="AD2844" s="124">
        <f t="shared" si="656"/>
        <v>73.661999999999992</v>
      </c>
      <c r="AE2844" s="86">
        <f t="shared" si="663"/>
        <v>0</v>
      </c>
      <c r="AF2844" s="85">
        <v>0</v>
      </c>
      <c r="AG2844" s="85">
        <v>36.831000000000003</v>
      </c>
      <c r="AH2844" s="85">
        <f t="shared" si="664"/>
        <v>0</v>
      </c>
      <c r="AI2844" s="86">
        <f t="shared" si="665"/>
        <v>0</v>
      </c>
      <c r="AJ2844" s="86">
        <f t="shared" si="666"/>
        <v>0</v>
      </c>
      <c r="AK2844" s="122"/>
      <c r="AL2844" s="85">
        <v>122.77</v>
      </c>
      <c r="AM2844" s="85">
        <f>0</f>
        <v>0</v>
      </c>
      <c r="AN2844" s="124">
        <f t="shared" si="657"/>
        <v>73.661999999999992</v>
      </c>
      <c r="AO2844" s="86">
        <f t="shared" si="667"/>
        <v>0</v>
      </c>
      <c r="AP2844" s="85">
        <f>0</f>
        <v>0</v>
      </c>
      <c r="AQ2844" s="85">
        <v>36.831000000000003</v>
      </c>
      <c r="AR2844" s="85">
        <f t="shared" si="668"/>
        <v>0</v>
      </c>
      <c r="AS2844" s="86">
        <f t="shared" si="670"/>
        <v>0</v>
      </c>
      <c r="AT2844" s="170">
        <f t="shared" si="671"/>
        <v>0</v>
      </c>
      <c r="AU2844" s="86">
        <v>0</v>
      </c>
      <c r="AV2844" s="170">
        <f t="shared" si="669"/>
        <v>0</v>
      </c>
    </row>
    <row r="2845" spans="1:48" s="73" customFormat="1" ht="13.5" customHeight="1" x14ac:dyDescent="0.2">
      <c r="A2845" s="10" t="s">
        <v>555</v>
      </c>
      <c r="B2845" s="14" t="s">
        <v>36</v>
      </c>
      <c r="C2845" s="14" t="s">
        <v>592</v>
      </c>
      <c r="D2845" s="14" t="s">
        <v>8427</v>
      </c>
      <c r="E2845" s="58">
        <v>37941593</v>
      </c>
      <c r="F2845" s="15" t="s">
        <v>8428</v>
      </c>
      <c r="G2845" s="15" t="s">
        <v>6696</v>
      </c>
      <c r="H2845" s="16">
        <v>100011849</v>
      </c>
      <c r="I2845" s="31">
        <v>710278861</v>
      </c>
      <c r="J2845" s="31">
        <v>710278861</v>
      </c>
      <c r="K2845" s="15" t="s">
        <v>8429</v>
      </c>
      <c r="L2845" s="12" t="s">
        <v>555</v>
      </c>
      <c r="M2845" s="15" t="s">
        <v>6968</v>
      </c>
      <c r="N2845" s="49">
        <v>6601</v>
      </c>
      <c r="O2845" s="15" t="s">
        <v>6969</v>
      </c>
      <c r="P2845" s="15" t="s">
        <v>8430</v>
      </c>
      <c r="Q2845" s="48">
        <v>520004</v>
      </c>
      <c r="R2845" s="11" t="s">
        <v>86</v>
      </c>
      <c r="S2845" s="120">
        <v>9552</v>
      </c>
      <c r="T2845" s="85">
        <v>107.03</v>
      </c>
      <c r="U2845" s="86">
        <v>17</v>
      </c>
      <c r="V2845" s="123">
        <v>46.825625000000002</v>
      </c>
      <c r="W2845" s="85">
        <f t="shared" si="672"/>
        <v>6368</v>
      </c>
      <c r="X2845" s="86">
        <v>0</v>
      </c>
      <c r="Y2845" s="85">
        <v>16.054500000000001</v>
      </c>
      <c r="Z2845" s="86">
        <f t="shared" si="673"/>
        <v>0</v>
      </c>
      <c r="AA2845" s="86">
        <f t="shared" si="662"/>
        <v>6368</v>
      </c>
      <c r="AB2845" s="85">
        <v>122.77</v>
      </c>
      <c r="AC2845" s="85">
        <v>11</v>
      </c>
      <c r="AD2845" s="124">
        <f t="shared" ref="AD2845:AD2908" si="674">+AB2845*0.6</f>
        <v>73.661999999999992</v>
      </c>
      <c r="AE2845" s="86">
        <f t="shared" si="663"/>
        <v>3241</v>
      </c>
      <c r="AF2845" s="85">
        <v>0</v>
      </c>
      <c r="AG2845" s="85">
        <v>36.831000000000003</v>
      </c>
      <c r="AH2845" s="85">
        <f t="shared" si="664"/>
        <v>0</v>
      </c>
      <c r="AI2845" s="86">
        <f t="shared" si="665"/>
        <v>9609</v>
      </c>
      <c r="AJ2845" s="86">
        <f t="shared" si="666"/>
        <v>57</v>
      </c>
      <c r="AK2845" s="122"/>
      <c r="AL2845" s="85">
        <v>122.77</v>
      </c>
      <c r="AM2845" s="85">
        <v>11</v>
      </c>
      <c r="AN2845" s="124">
        <f t="shared" ref="AN2845:AN2908" si="675">+AL2845*0.6</f>
        <v>73.661999999999992</v>
      </c>
      <c r="AO2845" s="86">
        <f t="shared" si="667"/>
        <v>3241</v>
      </c>
      <c r="AP2845" s="85">
        <v>0</v>
      </c>
      <c r="AQ2845" s="85">
        <v>36.831000000000003</v>
      </c>
      <c r="AR2845" s="85">
        <f t="shared" si="668"/>
        <v>0</v>
      </c>
      <c r="AS2845" s="86">
        <f t="shared" si="670"/>
        <v>9609</v>
      </c>
      <c r="AT2845" s="170">
        <f t="shared" si="671"/>
        <v>0</v>
      </c>
      <c r="AU2845" s="86">
        <v>9609</v>
      </c>
      <c r="AV2845" s="170">
        <f t="shared" si="669"/>
        <v>0</v>
      </c>
    </row>
    <row r="2846" spans="1:48" s="73" customFormat="1" ht="13.5" customHeight="1" x14ac:dyDescent="0.2">
      <c r="A2846" s="10" t="s">
        <v>555</v>
      </c>
      <c r="B2846" s="14" t="s">
        <v>36</v>
      </c>
      <c r="C2846" s="14" t="s">
        <v>592</v>
      </c>
      <c r="D2846" s="14" t="s">
        <v>8434</v>
      </c>
      <c r="E2846" s="58">
        <v>37886606</v>
      </c>
      <c r="F2846" s="15" t="s">
        <v>8435</v>
      </c>
      <c r="G2846" s="15" t="s">
        <v>6696</v>
      </c>
      <c r="H2846" s="16">
        <v>100012474</v>
      </c>
      <c r="I2846" s="62">
        <v>710213166</v>
      </c>
      <c r="J2846" s="13">
        <v>710213166</v>
      </c>
      <c r="K2846" s="15" t="s">
        <v>603</v>
      </c>
      <c r="L2846" s="12" t="s">
        <v>555</v>
      </c>
      <c r="M2846" s="15" t="s">
        <v>7169</v>
      </c>
      <c r="N2846" s="49">
        <v>5801</v>
      </c>
      <c r="O2846" s="15" t="s">
        <v>7170</v>
      </c>
      <c r="P2846" s="15" t="s">
        <v>8436</v>
      </c>
      <c r="Q2846" s="48">
        <v>523381</v>
      </c>
      <c r="R2846" s="11" t="s">
        <v>45</v>
      </c>
      <c r="S2846" s="120">
        <v>5619</v>
      </c>
      <c r="T2846" s="85">
        <v>107.03</v>
      </c>
      <c r="U2846" s="86">
        <v>10</v>
      </c>
      <c r="V2846" s="123">
        <v>46.825625000000002</v>
      </c>
      <c r="W2846" s="85">
        <f t="shared" si="672"/>
        <v>3746</v>
      </c>
      <c r="X2846" s="86">
        <v>0</v>
      </c>
      <c r="Y2846" s="85">
        <v>16.054500000000001</v>
      </c>
      <c r="Z2846" s="86">
        <f t="shared" si="673"/>
        <v>0</v>
      </c>
      <c r="AA2846" s="86">
        <f t="shared" si="662"/>
        <v>3746</v>
      </c>
      <c r="AB2846" s="85">
        <v>122.77</v>
      </c>
      <c r="AC2846" s="85">
        <v>5</v>
      </c>
      <c r="AD2846" s="124">
        <f t="shared" si="674"/>
        <v>73.661999999999992</v>
      </c>
      <c r="AE2846" s="86">
        <f t="shared" si="663"/>
        <v>1473</v>
      </c>
      <c r="AF2846" s="85">
        <v>0</v>
      </c>
      <c r="AG2846" s="85">
        <v>36.831000000000003</v>
      </c>
      <c r="AH2846" s="85">
        <f t="shared" si="664"/>
        <v>0</v>
      </c>
      <c r="AI2846" s="86">
        <f t="shared" si="665"/>
        <v>5219</v>
      </c>
      <c r="AJ2846" s="86">
        <f t="shared" si="666"/>
        <v>-400</v>
      </c>
      <c r="AK2846" s="122"/>
      <c r="AL2846" s="85">
        <v>122.77</v>
      </c>
      <c r="AM2846" s="85">
        <v>5</v>
      </c>
      <c r="AN2846" s="124">
        <f t="shared" si="675"/>
        <v>73.661999999999992</v>
      </c>
      <c r="AO2846" s="86">
        <f t="shared" si="667"/>
        <v>1473</v>
      </c>
      <c r="AP2846" s="85">
        <v>0</v>
      </c>
      <c r="AQ2846" s="85">
        <v>36.831000000000003</v>
      </c>
      <c r="AR2846" s="85">
        <f t="shared" si="668"/>
        <v>0</v>
      </c>
      <c r="AS2846" s="86">
        <f t="shared" si="670"/>
        <v>5219</v>
      </c>
      <c r="AT2846" s="170">
        <f t="shared" si="671"/>
        <v>0</v>
      </c>
      <c r="AU2846" s="86">
        <v>5219</v>
      </c>
      <c r="AV2846" s="170">
        <f t="shared" si="669"/>
        <v>0</v>
      </c>
    </row>
    <row r="2847" spans="1:48" s="73" customFormat="1" ht="13.5" customHeight="1" x14ac:dyDescent="0.2">
      <c r="A2847" s="10" t="s">
        <v>555</v>
      </c>
      <c r="B2847" s="14" t="s">
        <v>36</v>
      </c>
      <c r="C2847" s="14" t="s">
        <v>592</v>
      </c>
      <c r="D2847" s="14" t="s">
        <v>8473</v>
      </c>
      <c r="E2847" s="58">
        <v>45731942</v>
      </c>
      <c r="F2847" s="15" t="s">
        <v>8474</v>
      </c>
      <c r="G2847" s="15" t="s">
        <v>6696</v>
      </c>
      <c r="H2847" s="16">
        <v>100013383</v>
      </c>
      <c r="I2847" s="62">
        <v>42029520</v>
      </c>
      <c r="J2847" s="13">
        <v>42029520</v>
      </c>
      <c r="K2847" s="15" t="s">
        <v>603</v>
      </c>
      <c r="L2847" s="12" t="s">
        <v>555</v>
      </c>
      <c r="M2847" s="15" t="s">
        <v>7001</v>
      </c>
      <c r="N2847" s="49">
        <v>6901</v>
      </c>
      <c r="O2847" s="15" t="s">
        <v>7116</v>
      </c>
      <c r="P2847" s="15" t="s">
        <v>8475</v>
      </c>
      <c r="Q2847" s="48">
        <v>520802</v>
      </c>
      <c r="R2847" s="11" t="s">
        <v>86</v>
      </c>
      <c r="S2847" s="120">
        <v>9552</v>
      </c>
      <c r="T2847" s="85">
        <v>107.03</v>
      </c>
      <c r="U2847" s="86">
        <v>17</v>
      </c>
      <c r="V2847" s="123">
        <v>46.825625000000002</v>
      </c>
      <c r="W2847" s="85">
        <f t="shared" si="672"/>
        <v>6368</v>
      </c>
      <c r="X2847" s="86">
        <v>0</v>
      </c>
      <c r="Y2847" s="85">
        <v>16.054500000000001</v>
      </c>
      <c r="Z2847" s="86">
        <f t="shared" si="673"/>
        <v>0</v>
      </c>
      <c r="AA2847" s="86">
        <f t="shared" si="662"/>
        <v>6368</v>
      </c>
      <c r="AB2847" s="85">
        <v>122.77</v>
      </c>
      <c r="AC2847" s="85">
        <v>17</v>
      </c>
      <c r="AD2847" s="124">
        <f t="shared" si="674"/>
        <v>73.661999999999992</v>
      </c>
      <c r="AE2847" s="86">
        <f t="shared" si="663"/>
        <v>5009</v>
      </c>
      <c r="AF2847" s="85">
        <v>0</v>
      </c>
      <c r="AG2847" s="85">
        <v>36.831000000000003</v>
      </c>
      <c r="AH2847" s="85">
        <f t="shared" si="664"/>
        <v>0</v>
      </c>
      <c r="AI2847" s="86">
        <f t="shared" si="665"/>
        <v>11377</v>
      </c>
      <c r="AJ2847" s="86">
        <f t="shared" si="666"/>
        <v>1825</v>
      </c>
      <c r="AK2847" s="122"/>
      <c r="AL2847" s="85">
        <v>122.77</v>
      </c>
      <c r="AM2847" s="85">
        <v>17</v>
      </c>
      <c r="AN2847" s="124">
        <f t="shared" si="675"/>
        <v>73.661999999999992</v>
      </c>
      <c r="AO2847" s="86">
        <f t="shared" si="667"/>
        <v>5009</v>
      </c>
      <c r="AP2847" s="85">
        <v>0</v>
      </c>
      <c r="AQ2847" s="85">
        <v>36.831000000000003</v>
      </c>
      <c r="AR2847" s="85">
        <f t="shared" si="668"/>
        <v>0</v>
      </c>
      <c r="AS2847" s="86">
        <f t="shared" si="670"/>
        <v>11377</v>
      </c>
      <c r="AT2847" s="170">
        <f t="shared" si="671"/>
        <v>0</v>
      </c>
      <c r="AU2847" s="86">
        <v>11377</v>
      </c>
      <c r="AV2847" s="170">
        <f t="shared" si="669"/>
        <v>0</v>
      </c>
    </row>
    <row r="2848" spans="1:48" s="73" customFormat="1" ht="13.5" customHeight="1" x14ac:dyDescent="0.2">
      <c r="A2848" s="10" t="s">
        <v>555</v>
      </c>
      <c r="B2848" s="14" t="s">
        <v>36</v>
      </c>
      <c r="C2848" s="14" t="s">
        <v>592</v>
      </c>
      <c r="D2848" s="14" t="s">
        <v>8466</v>
      </c>
      <c r="E2848" s="58">
        <v>42419603</v>
      </c>
      <c r="F2848" s="15" t="s">
        <v>8467</v>
      </c>
      <c r="G2848" s="15" t="s">
        <v>6696</v>
      </c>
      <c r="H2848" s="16">
        <v>100017679</v>
      </c>
      <c r="I2848" s="62">
        <v>710264674</v>
      </c>
      <c r="J2848" s="13">
        <v>710264674</v>
      </c>
      <c r="K2848" s="15" t="s">
        <v>1843</v>
      </c>
      <c r="L2848" s="12" t="s">
        <v>555</v>
      </c>
      <c r="M2848" s="15" t="s">
        <v>7445</v>
      </c>
      <c r="N2848" s="49">
        <v>8301</v>
      </c>
      <c r="O2848" s="15" t="s">
        <v>7466</v>
      </c>
      <c r="P2848" s="15" t="s">
        <v>8468</v>
      </c>
      <c r="Q2848" s="48">
        <v>525146</v>
      </c>
      <c r="R2848" s="11" t="s">
        <v>45</v>
      </c>
      <c r="S2848" s="120">
        <v>4495</v>
      </c>
      <c r="T2848" s="85">
        <v>107.03</v>
      </c>
      <c r="U2848" s="86">
        <v>8</v>
      </c>
      <c r="V2848" s="123">
        <v>46.825625000000002</v>
      </c>
      <c r="W2848" s="85">
        <f t="shared" si="672"/>
        <v>2997</v>
      </c>
      <c r="X2848" s="86">
        <v>0</v>
      </c>
      <c r="Y2848" s="85">
        <v>16.054500000000001</v>
      </c>
      <c r="Z2848" s="86">
        <f t="shared" si="673"/>
        <v>0</v>
      </c>
      <c r="AA2848" s="86">
        <f t="shared" si="662"/>
        <v>2997</v>
      </c>
      <c r="AB2848" s="85">
        <v>122.77</v>
      </c>
      <c r="AC2848" s="85">
        <v>7</v>
      </c>
      <c r="AD2848" s="124">
        <f t="shared" si="674"/>
        <v>73.661999999999992</v>
      </c>
      <c r="AE2848" s="86">
        <f t="shared" si="663"/>
        <v>2063</v>
      </c>
      <c r="AF2848" s="85">
        <v>0</v>
      </c>
      <c r="AG2848" s="85">
        <v>36.831000000000003</v>
      </c>
      <c r="AH2848" s="85">
        <f t="shared" si="664"/>
        <v>0</v>
      </c>
      <c r="AI2848" s="86">
        <f t="shared" si="665"/>
        <v>5060</v>
      </c>
      <c r="AJ2848" s="86">
        <f t="shared" si="666"/>
        <v>565</v>
      </c>
      <c r="AK2848" s="122"/>
      <c r="AL2848" s="85">
        <v>122.77</v>
      </c>
      <c r="AM2848" s="85">
        <v>7</v>
      </c>
      <c r="AN2848" s="124">
        <f t="shared" si="675"/>
        <v>73.661999999999992</v>
      </c>
      <c r="AO2848" s="86">
        <f t="shared" si="667"/>
        <v>2063</v>
      </c>
      <c r="AP2848" s="85">
        <v>0</v>
      </c>
      <c r="AQ2848" s="85">
        <v>36.831000000000003</v>
      </c>
      <c r="AR2848" s="85">
        <f t="shared" si="668"/>
        <v>0</v>
      </c>
      <c r="AS2848" s="86">
        <f t="shared" si="670"/>
        <v>5060</v>
      </c>
      <c r="AT2848" s="170">
        <f t="shared" si="671"/>
        <v>0</v>
      </c>
      <c r="AU2848" s="86">
        <v>5060</v>
      </c>
      <c r="AV2848" s="170">
        <f t="shared" si="669"/>
        <v>0</v>
      </c>
    </row>
    <row r="2849" spans="1:48" s="73" customFormat="1" ht="13.5" customHeight="1" x14ac:dyDescent="0.2">
      <c r="A2849" s="10" t="s">
        <v>555</v>
      </c>
      <c r="B2849" s="14" t="s">
        <v>36</v>
      </c>
      <c r="C2849" s="14" t="s">
        <v>592</v>
      </c>
      <c r="D2849" s="14" t="s">
        <v>16684</v>
      </c>
      <c r="E2849" s="29">
        <v>36483087</v>
      </c>
      <c r="F2849" s="15" t="s">
        <v>16686</v>
      </c>
      <c r="G2849" s="15" t="s">
        <v>6696</v>
      </c>
      <c r="H2849" s="16">
        <v>100012045</v>
      </c>
      <c r="I2849" s="62">
        <v>710217870</v>
      </c>
      <c r="J2849" s="13">
        <v>36483087</v>
      </c>
      <c r="K2849" s="15" t="s">
        <v>10094</v>
      </c>
      <c r="L2849" s="12" t="s">
        <v>555</v>
      </c>
      <c r="M2849" s="15" t="s">
        <v>7232</v>
      </c>
      <c r="N2849" s="49" t="s">
        <v>12390</v>
      </c>
      <c r="O2849" s="15" t="s">
        <v>7232</v>
      </c>
      <c r="P2849" s="15" t="s">
        <v>3493</v>
      </c>
      <c r="Q2849" s="48"/>
      <c r="R2849" s="11"/>
      <c r="S2849" s="120">
        <f>0</f>
        <v>0</v>
      </c>
      <c r="T2849" s="85">
        <v>107.03</v>
      </c>
      <c r="U2849" s="86">
        <v>0</v>
      </c>
      <c r="V2849" s="123">
        <v>46.825625000000002</v>
      </c>
      <c r="W2849" s="85">
        <f>0</f>
        <v>0</v>
      </c>
      <c r="X2849" s="86">
        <v>0</v>
      </c>
      <c r="Y2849" s="85">
        <v>16.054500000000001</v>
      </c>
      <c r="Z2849" s="86">
        <f>0</f>
        <v>0</v>
      </c>
      <c r="AA2849" s="86">
        <f t="shared" si="662"/>
        <v>0</v>
      </c>
      <c r="AB2849" s="85">
        <v>122.77</v>
      </c>
      <c r="AC2849" s="85">
        <v>0</v>
      </c>
      <c r="AD2849" s="124">
        <f t="shared" si="674"/>
        <v>73.661999999999992</v>
      </c>
      <c r="AE2849" s="86">
        <f t="shared" si="663"/>
        <v>0</v>
      </c>
      <c r="AF2849" s="85">
        <v>0</v>
      </c>
      <c r="AG2849" s="85">
        <v>36.831000000000003</v>
      </c>
      <c r="AH2849" s="85">
        <f t="shared" si="664"/>
        <v>0</v>
      </c>
      <c r="AI2849" s="86">
        <f t="shared" si="665"/>
        <v>0</v>
      </c>
      <c r="AJ2849" s="86">
        <f t="shared" si="666"/>
        <v>0</v>
      </c>
      <c r="AK2849" s="122"/>
      <c r="AL2849" s="85">
        <v>122.77</v>
      </c>
      <c r="AM2849" s="85">
        <v>0</v>
      </c>
      <c r="AN2849" s="124">
        <f t="shared" si="675"/>
        <v>73.661999999999992</v>
      </c>
      <c r="AO2849" s="86">
        <f t="shared" si="667"/>
        <v>0</v>
      </c>
      <c r="AP2849" s="85">
        <v>0</v>
      </c>
      <c r="AQ2849" s="85">
        <v>36.831000000000003</v>
      </c>
      <c r="AR2849" s="85">
        <f t="shared" si="668"/>
        <v>0</v>
      </c>
      <c r="AS2849" s="86">
        <f t="shared" si="670"/>
        <v>0</v>
      </c>
      <c r="AT2849" s="170">
        <f t="shared" si="671"/>
        <v>0</v>
      </c>
      <c r="AU2849" s="86">
        <v>0</v>
      </c>
      <c r="AV2849" s="170">
        <f t="shared" si="669"/>
        <v>0</v>
      </c>
    </row>
    <row r="2850" spans="1:48" s="73" customFormat="1" ht="13.5" customHeight="1" x14ac:dyDescent="0.2">
      <c r="A2850" s="10" t="s">
        <v>555</v>
      </c>
      <c r="B2850" s="14" t="s">
        <v>780</v>
      </c>
      <c r="C2850" s="14" t="s">
        <v>592</v>
      </c>
      <c r="D2850" s="14" t="s">
        <v>10095</v>
      </c>
      <c r="E2850" s="58">
        <v>90000130</v>
      </c>
      <c r="F2850" s="15" t="s">
        <v>10096</v>
      </c>
      <c r="G2850" s="15" t="s">
        <v>6696</v>
      </c>
      <c r="H2850" s="13">
        <v>100012833</v>
      </c>
      <c r="I2850" s="62">
        <v>42031061</v>
      </c>
      <c r="J2850" s="13">
        <v>42031061</v>
      </c>
      <c r="K2850" s="14" t="s">
        <v>10094</v>
      </c>
      <c r="L2850" s="12" t="s">
        <v>555</v>
      </c>
      <c r="M2850" s="15" t="s">
        <v>6697</v>
      </c>
      <c r="N2850" s="53">
        <v>8181</v>
      </c>
      <c r="O2850" s="15" t="s">
        <v>7404</v>
      </c>
      <c r="P2850" s="15" t="s">
        <v>10097</v>
      </c>
      <c r="Q2850" s="48" t="s">
        <v>10665</v>
      </c>
      <c r="R2850" s="11" t="s">
        <v>86</v>
      </c>
      <c r="S2850" s="120">
        <v>0</v>
      </c>
      <c r="T2850" s="85">
        <v>107.03</v>
      </c>
      <c r="U2850" s="86">
        <v>0</v>
      </c>
      <c r="V2850" s="123">
        <v>46.825625000000002</v>
      </c>
      <c r="W2850" s="85">
        <f t="shared" ref="W2850:W2913" si="676">+ROUND(U2850*V2850*8,0)</f>
        <v>0</v>
      </c>
      <c r="X2850" s="86">
        <v>0</v>
      </c>
      <c r="Y2850" s="85">
        <v>16.054500000000001</v>
      </c>
      <c r="Z2850" s="86">
        <f t="shared" ref="Z2850:Z2913" si="677">ROUND(X2850*Y2850*8,0)</f>
        <v>0</v>
      </c>
      <c r="AA2850" s="86">
        <f t="shared" si="662"/>
        <v>0</v>
      </c>
      <c r="AB2850" s="85">
        <v>122.77</v>
      </c>
      <c r="AC2850" s="85">
        <v>0</v>
      </c>
      <c r="AD2850" s="124">
        <f t="shared" si="674"/>
        <v>73.661999999999992</v>
      </c>
      <c r="AE2850" s="86">
        <f t="shared" si="663"/>
        <v>0</v>
      </c>
      <c r="AF2850" s="85">
        <v>0</v>
      </c>
      <c r="AG2850" s="85">
        <v>36.831000000000003</v>
      </c>
      <c r="AH2850" s="85">
        <f t="shared" si="664"/>
        <v>0</v>
      </c>
      <c r="AI2850" s="86">
        <f t="shared" si="665"/>
        <v>0</v>
      </c>
      <c r="AJ2850" s="86">
        <f t="shared" si="666"/>
        <v>0</v>
      </c>
      <c r="AK2850" s="122"/>
      <c r="AL2850" s="85">
        <v>122.77</v>
      </c>
      <c r="AM2850" s="85">
        <v>0</v>
      </c>
      <c r="AN2850" s="124">
        <f t="shared" si="675"/>
        <v>73.661999999999992</v>
      </c>
      <c r="AO2850" s="86">
        <f t="shared" si="667"/>
        <v>0</v>
      </c>
      <c r="AP2850" s="85">
        <v>0</v>
      </c>
      <c r="AQ2850" s="85">
        <v>36.831000000000003</v>
      </c>
      <c r="AR2850" s="85">
        <f t="shared" si="668"/>
        <v>0</v>
      </c>
      <c r="AS2850" s="86">
        <f t="shared" si="670"/>
        <v>0</v>
      </c>
      <c r="AT2850" s="170">
        <f t="shared" si="671"/>
        <v>0</v>
      </c>
      <c r="AU2850" s="86">
        <v>0</v>
      </c>
      <c r="AV2850" s="170">
        <f t="shared" si="669"/>
        <v>0</v>
      </c>
    </row>
    <row r="2851" spans="1:48" s="73" customFormat="1" ht="13.5" customHeight="1" x14ac:dyDescent="0.2">
      <c r="A2851" s="10" t="s">
        <v>555</v>
      </c>
      <c r="B2851" s="14" t="s">
        <v>780</v>
      </c>
      <c r="C2851" s="14" t="s">
        <v>592</v>
      </c>
      <c r="D2851" s="14" t="s">
        <v>10098</v>
      </c>
      <c r="E2851" s="58">
        <v>37887963</v>
      </c>
      <c r="F2851" s="15" t="s">
        <v>10099</v>
      </c>
      <c r="G2851" s="15" t="s">
        <v>6696</v>
      </c>
      <c r="H2851" s="13">
        <v>100012393</v>
      </c>
      <c r="I2851" s="62">
        <v>42084318</v>
      </c>
      <c r="J2851" s="13">
        <v>42084318</v>
      </c>
      <c r="K2851" s="14" t="s">
        <v>603</v>
      </c>
      <c r="L2851" s="12" t="s">
        <v>555</v>
      </c>
      <c r="M2851" s="15" t="s">
        <v>7169</v>
      </c>
      <c r="N2851" s="53">
        <v>5931</v>
      </c>
      <c r="O2851" s="15" t="s">
        <v>7256</v>
      </c>
      <c r="P2851" s="15" t="s">
        <v>10100</v>
      </c>
      <c r="Q2851" s="48" t="s">
        <v>10676</v>
      </c>
      <c r="R2851" s="11" t="s">
        <v>86</v>
      </c>
      <c r="S2851" s="120">
        <v>0</v>
      </c>
      <c r="T2851" s="85">
        <v>107.03</v>
      </c>
      <c r="U2851" s="86">
        <v>0</v>
      </c>
      <c r="V2851" s="123">
        <v>46.825625000000002</v>
      </c>
      <c r="W2851" s="85">
        <f t="shared" si="676"/>
        <v>0</v>
      </c>
      <c r="X2851" s="86">
        <v>0</v>
      </c>
      <c r="Y2851" s="85">
        <v>16.054500000000001</v>
      </c>
      <c r="Z2851" s="86">
        <f t="shared" si="677"/>
        <v>0</v>
      </c>
      <c r="AA2851" s="86">
        <f t="shared" si="662"/>
        <v>0</v>
      </c>
      <c r="AB2851" s="85">
        <v>122.77</v>
      </c>
      <c r="AC2851" s="85">
        <v>0</v>
      </c>
      <c r="AD2851" s="124">
        <f t="shared" si="674"/>
        <v>73.661999999999992</v>
      </c>
      <c r="AE2851" s="86">
        <f t="shared" si="663"/>
        <v>0</v>
      </c>
      <c r="AF2851" s="85">
        <v>0</v>
      </c>
      <c r="AG2851" s="85">
        <v>36.831000000000003</v>
      </c>
      <c r="AH2851" s="85">
        <f t="shared" si="664"/>
        <v>0</v>
      </c>
      <c r="AI2851" s="86">
        <f t="shared" si="665"/>
        <v>0</v>
      </c>
      <c r="AJ2851" s="86">
        <f t="shared" si="666"/>
        <v>0</v>
      </c>
      <c r="AK2851" s="122"/>
      <c r="AL2851" s="85">
        <v>122.77</v>
      </c>
      <c r="AM2851" s="85">
        <v>0</v>
      </c>
      <c r="AN2851" s="124">
        <f t="shared" si="675"/>
        <v>73.661999999999992</v>
      </c>
      <c r="AO2851" s="86">
        <f t="shared" si="667"/>
        <v>0</v>
      </c>
      <c r="AP2851" s="85">
        <v>0</v>
      </c>
      <c r="AQ2851" s="85">
        <v>36.831000000000003</v>
      </c>
      <c r="AR2851" s="85">
        <f t="shared" si="668"/>
        <v>0</v>
      </c>
      <c r="AS2851" s="86">
        <f t="shared" si="670"/>
        <v>0</v>
      </c>
      <c r="AT2851" s="170">
        <f t="shared" si="671"/>
        <v>0</v>
      </c>
      <c r="AU2851" s="86">
        <v>0</v>
      </c>
      <c r="AV2851" s="170">
        <f t="shared" si="669"/>
        <v>0</v>
      </c>
    </row>
    <row r="2852" spans="1:48" s="73" customFormat="1" ht="13.5" customHeight="1" x14ac:dyDescent="0.2">
      <c r="A2852" s="10" t="s">
        <v>555</v>
      </c>
      <c r="B2852" s="14" t="s">
        <v>780</v>
      </c>
      <c r="C2852" s="14" t="s">
        <v>592</v>
      </c>
      <c r="D2852" s="14" t="s">
        <v>8530</v>
      </c>
      <c r="E2852" s="58">
        <v>90000177</v>
      </c>
      <c r="F2852" s="15" t="s">
        <v>8531</v>
      </c>
      <c r="G2852" s="15" t="s">
        <v>6696</v>
      </c>
      <c r="H2852" s="16">
        <v>100017828</v>
      </c>
      <c r="I2852" s="62">
        <v>710265492</v>
      </c>
      <c r="J2852" s="13">
        <v>50535421</v>
      </c>
      <c r="K2852" s="15" t="s">
        <v>8532</v>
      </c>
      <c r="L2852" s="12" t="s">
        <v>555</v>
      </c>
      <c r="M2852" s="15" t="s">
        <v>6697</v>
      </c>
      <c r="N2852" s="49">
        <v>8001</v>
      </c>
      <c r="O2852" s="15" t="s">
        <v>7404</v>
      </c>
      <c r="P2852" s="15" t="s">
        <v>8533</v>
      </c>
      <c r="Q2852" s="48">
        <v>524140</v>
      </c>
      <c r="R2852" s="11" t="s">
        <v>45</v>
      </c>
      <c r="S2852" s="120">
        <v>8429</v>
      </c>
      <c r="T2852" s="85">
        <v>107.03</v>
      </c>
      <c r="U2852" s="86">
        <v>15</v>
      </c>
      <c r="V2852" s="123">
        <v>46.825625000000002</v>
      </c>
      <c r="W2852" s="85">
        <f t="shared" si="676"/>
        <v>5619</v>
      </c>
      <c r="X2852" s="86">
        <v>0</v>
      </c>
      <c r="Y2852" s="85">
        <v>16.054500000000001</v>
      </c>
      <c r="Z2852" s="86">
        <f t="shared" si="677"/>
        <v>0</v>
      </c>
      <c r="AA2852" s="86">
        <f t="shared" si="662"/>
        <v>5619</v>
      </c>
      <c r="AB2852" s="85">
        <v>122.77</v>
      </c>
      <c r="AC2852" s="85">
        <v>16</v>
      </c>
      <c r="AD2852" s="124">
        <f t="shared" si="674"/>
        <v>73.661999999999992</v>
      </c>
      <c r="AE2852" s="86">
        <f t="shared" si="663"/>
        <v>4714</v>
      </c>
      <c r="AF2852" s="85">
        <v>0</v>
      </c>
      <c r="AG2852" s="85">
        <v>36.831000000000003</v>
      </c>
      <c r="AH2852" s="85">
        <f t="shared" si="664"/>
        <v>0</v>
      </c>
      <c r="AI2852" s="86">
        <f t="shared" si="665"/>
        <v>10333</v>
      </c>
      <c r="AJ2852" s="86">
        <f t="shared" si="666"/>
        <v>1904</v>
      </c>
      <c r="AK2852" s="122"/>
      <c r="AL2852" s="85">
        <v>122.77</v>
      </c>
      <c r="AM2852" s="85">
        <v>16</v>
      </c>
      <c r="AN2852" s="124">
        <f t="shared" si="675"/>
        <v>73.661999999999992</v>
      </c>
      <c r="AO2852" s="86">
        <f t="shared" si="667"/>
        <v>4714</v>
      </c>
      <c r="AP2852" s="85">
        <v>0</v>
      </c>
      <c r="AQ2852" s="85">
        <v>36.831000000000003</v>
      </c>
      <c r="AR2852" s="85">
        <f t="shared" si="668"/>
        <v>0</v>
      </c>
      <c r="AS2852" s="86">
        <f t="shared" si="670"/>
        <v>10333</v>
      </c>
      <c r="AT2852" s="170">
        <f t="shared" si="671"/>
        <v>0</v>
      </c>
      <c r="AU2852" s="86">
        <v>10333</v>
      </c>
      <c r="AV2852" s="170">
        <f t="shared" si="669"/>
        <v>0</v>
      </c>
    </row>
    <row r="2853" spans="1:48" s="73" customFormat="1" ht="13.5" customHeight="1" x14ac:dyDescent="0.2">
      <c r="A2853" s="10" t="s">
        <v>540</v>
      </c>
      <c r="B2853" s="14" t="s">
        <v>780</v>
      </c>
      <c r="C2853" s="14" t="s">
        <v>781</v>
      </c>
      <c r="D2853" s="14" t="s">
        <v>9969</v>
      </c>
      <c r="E2853" s="58">
        <v>54131430</v>
      </c>
      <c r="F2853" s="15" t="s">
        <v>10399</v>
      </c>
      <c r="G2853" s="15" t="s">
        <v>8536</v>
      </c>
      <c r="H2853" s="16">
        <v>100015418</v>
      </c>
      <c r="I2853" s="31">
        <v>710229771</v>
      </c>
      <c r="J2853" s="13">
        <v>31946356</v>
      </c>
      <c r="K2853" s="15" t="s">
        <v>783</v>
      </c>
      <c r="L2853" s="12" t="s">
        <v>540</v>
      </c>
      <c r="M2853" s="15" t="s">
        <v>8633</v>
      </c>
      <c r="N2853" s="16" t="s">
        <v>9984</v>
      </c>
      <c r="O2853" s="15" t="s">
        <v>8829</v>
      </c>
      <c r="P2853" s="15" t="s">
        <v>9985</v>
      </c>
      <c r="Q2853" s="48">
        <v>522261</v>
      </c>
      <c r="R2853" s="11" t="s">
        <v>86</v>
      </c>
      <c r="S2853" s="120">
        <v>5057</v>
      </c>
      <c r="T2853" s="85">
        <v>107.03</v>
      </c>
      <c r="U2853" s="86">
        <v>9</v>
      </c>
      <c r="V2853" s="123">
        <v>46.825625000000002</v>
      </c>
      <c r="W2853" s="85">
        <f t="shared" si="676"/>
        <v>3371</v>
      </c>
      <c r="X2853" s="86">
        <v>0</v>
      </c>
      <c r="Y2853" s="85">
        <v>16.054500000000001</v>
      </c>
      <c r="Z2853" s="86">
        <f t="shared" si="677"/>
        <v>0</v>
      </c>
      <c r="AA2853" s="86">
        <f t="shared" si="662"/>
        <v>3371</v>
      </c>
      <c r="AB2853" s="85">
        <v>122.77</v>
      </c>
      <c r="AC2853" s="85">
        <v>7</v>
      </c>
      <c r="AD2853" s="124">
        <f t="shared" si="674"/>
        <v>73.661999999999992</v>
      </c>
      <c r="AE2853" s="86">
        <f t="shared" si="663"/>
        <v>2063</v>
      </c>
      <c r="AF2853" s="85">
        <v>0</v>
      </c>
      <c r="AG2853" s="85">
        <v>36.831000000000003</v>
      </c>
      <c r="AH2853" s="85">
        <f t="shared" si="664"/>
        <v>0</v>
      </c>
      <c r="AI2853" s="86">
        <f t="shared" si="665"/>
        <v>5434</v>
      </c>
      <c r="AJ2853" s="86">
        <f t="shared" si="666"/>
        <v>377</v>
      </c>
      <c r="AK2853" s="122"/>
      <c r="AL2853" s="85">
        <v>122.77</v>
      </c>
      <c r="AM2853" s="85">
        <v>7</v>
      </c>
      <c r="AN2853" s="124">
        <f t="shared" si="675"/>
        <v>73.661999999999992</v>
      </c>
      <c r="AO2853" s="86">
        <f t="shared" si="667"/>
        <v>2063</v>
      </c>
      <c r="AP2853" s="85">
        <v>0</v>
      </c>
      <c r="AQ2853" s="85">
        <v>36.831000000000003</v>
      </c>
      <c r="AR2853" s="85">
        <f t="shared" si="668"/>
        <v>0</v>
      </c>
      <c r="AS2853" s="86">
        <f t="shared" si="670"/>
        <v>5434</v>
      </c>
      <c r="AT2853" s="170">
        <f t="shared" si="671"/>
        <v>0</v>
      </c>
      <c r="AU2853" s="86">
        <v>5434</v>
      </c>
      <c r="AV2853" s="170">
        <f t="shared" si="669"/>
        <v>0</v>
      </c>
    </row>
    <row r="2854" spans="1:48" s="73" customFormat="1" ht="13.5" customHeight="1" x14ac:dyDescent="0.2">
      <c r="A2854" s="10" t="s">
        <v>540</v>
      </c>
      <c r="B2854" s="14" t="s">
        <v>780</v>
      </c>
      <c r="C2854" s="14" t="s">
        <v>781</v>
      </c>
      <c r="D2854" s="14" t="s">
        <v>9969</v>
      </c>
      <c r="E2854" s="58">
        <v>54131430</v>
      </c>
      <c r="F2854" s="15" t="s">
        <v>10399</v>
      </c>
      <c r="G2854" s="15" t="s">
        <v>8536</v>
      </c>
      <c r="H2854" s="16">
        <v>100015673</v>
      </c>
      <c r="I2854" s="31">
        <v>710152901</v>
      </c>
      <c r="J2854" s="13">
        <v>188514</v>
      </c>
      <c r="K2854" s="15" t="s">
        <v>796</v>
      </c>
      <c r="L2854" s="12" t="s">
        <v>540</v>
      </c>
      <c r="M2854" s="15" t="s">
        <v>1826</v>
      </c>
      <c r="N2854" s="16" t="s">
        <v>9974</v>
      </c>
      <c r="O2854" s="15" t="s">
        <v>9639</v>
      </c>
      <c r="P2854" s="15" t="s">
        <v>9975</v>
      </c>
      <c r="Q2854" s="48">
        <v>543853</v>
      </c>
      <c r="R2854" s="11" t="s">
        <v>86</v>
      </c>
      <c r="S2854" s="120">
        <v>7867</v>
      </c>
      <c r="T2854" s="85">
        <v>107.03</v>
      </c>
      <c r="U2854" s="86">
        <v>14</v>
      </c>
      <c r="V2854" s="123">
        <v>46.825625000000002</v>
      </c>
      <c r="W2854" s="85">
        <f t="shared" si="676"/>
        <v>5244</v>
      </c>
      <c r="X2854" s="86">
        <v>0</v>
      </c>
      <c r="Y2854" s="85">
        <v>16.054500000000001</v>
      </c>
      <c r="Z2854" s="86">
        <f t="shared" si="677"/>
        <v>0</v>
      </c>
      <c r="AA2854" s="86">
        <f t="shared" si="662"/>
        <v>5244</v>
      </c>
      <c r="AB2854" s="85">
        <v>122.77</v>
      </c>
      <c r="AC2854" s="85">
        <v>17</v>
      </c>
      <c r="AD2854" s="124">
        <f t="shared" si="674"/>
        <v>73.661999999999992</v>
      </c>
      <c r="AE2854" s="86">
        <f t="shared" si="663"/>
        <v>5009</v>
      </c>
      <c r="AF2854" s="85">
        <v>0</v>
      </c>
      <c r="AG2854" s="85">
        <v>36.831000000000003</v>
      </c>
      <c r="AH2854" s="85">
        <f t="shared" si="664"/>
        <v>0</v>
      </c>
      <c r="AI2854" s="86">
        <f t="shared" si="665"/>
        <v>10253</v>
      </c>
      <c r="AJ2854" s="86">
        <f t="shared" si="666"/>
        <v>2386</v>
      </c>
      <c r="AK2854" s="122"/>
      <c r="AL2854" s="85">
        <v>122.77</v>
      </c>
      <c r="AM2854" s="85">
        <v>17</v>
      </c>
      <c r="AN2854" s="124">
        <f t="shared" si="675"/>
        <v>73.661999999999992</v>
      </c>
      <c r="AO2854" s="86">
        <f t="shared" si="667"/>
        <v>5009</v>
      </c>
      <c r="AP2854" s="85">
        <v>0</v>
      </c>
      <c r="AQ2854" s="85">
        <v>36.831000000000003</v>
      </c>
      <c r="AR2854" s="85">
        <f t="shared" si="668"/>
        <v>0</v>
      </c>
      <c r="AS2854" s="86">
        <f t="shared" si="670"/>
        <v>10253</v>
      </c>
      <c r="AT2854" s="170">
        <f t="shared" si="671"/>
        <v>0</v>
      </c>
      <c r="AU2854" s="86">
        <v>10253</v>
      </c>
      <c r="AV2854" s="170">
        <f t="shared" si="669"/>
        <v>0</v>
      </c>
    </row>
    <row r="2855" spans="1:48" s="73" customFormat="1" ht="13.5" customHeight="1" x14ac:dyDescent="0.2">
      <c r="A2855" s="10" t="s">
        <v>540</v>
      </c>
      <c r="B2855" s="14" t="s">
        <v>780</v>
      </c>
      <c r="C2855" s="14" t="s">
        <v>781</v>
      </c>
      <c r="D2855" s="14" t="s">
        <v>9969</v>
      </c>
      <c r="E2855" s="58">
        <v>54131430</v>
      </c>
      <c r="F2855" s="15" t="s">
        <v>10399</v>
      </c>
      <c r="G2855" s="15" t="s">
        <v>8536</v>
      </c>
      <c r="H2855" s="13">
        <v>100016938</v>
      </c>
      <c r="I2855" s="31">
        <v>710256485</v>
      </c>
      <c r="J2855" s="31">
        <v>31309658</v>
      </c>
      <c r="K2855" s="14" t="s">
        <v>807</v>
      </c>
      <c r="L2855" s="12" t="s">
        <v>540</v>
      </c>
      <c r="M2855" s="15" t="s">
        <v>8385</v>
      </c>
      <c r="N2855" s="63" t="s">
        <v>10230</v>
      </c>
      <c r="O2855" s="15" t="s">
        <v>8385</v>
      </c>
      <c r="P2855" s="15" t="s">
        <v>10231</v>
      </c>
      <c r="Q2855" s="48"/>
      <c r="R2855" s="11"/>
      <c r="S2855" s="120">
        <v>3933</v>
      </c>
      <c r="T2855" s="85">
        <v>107.03</v>
      </c>
      <c r="U2855" s="86">
        <v>7</v>
      </c>
      <c r="V2855" s="123">
        <v>46.825625000000002</v>
      </c>
      <c r="W2855" s="85">
        <f t="shared" si="676"/>
        <v>2622</v>
      </c>
      <c r="X2855" s="86">
        <v>0</v>
      </c>
      <c r="Y2855" s="85">
        <v>16.054500000000001</v>
      </c>
      <c r="Z2855" s="86">
        <f t="shared" si="677"/>
        <v>0</v>
      </c>
      <c r="AA2855" s="86">
        <f t="shared" si="662"/>
        <v>2622</v>
      </c>
      <c r="AB2855" s="85">
        <v>122.77</v>
      </c>
      <c r="AC2855" s="85">
        <v>11</v>
      </c>
      <c r="AD2855" s="124">
        <f t="shared" si="674"/>
        <v>73.661999999999992</v>
      </c>
      <c r="AE2855" s="86">
        <f t="shared" si="663"/>
        <v>3241</v>
      </c>
      <c r="AF2855" s="85">
        <v>0</v>
      </c>
      <c r="AG2855" s="85">
        <v>36.831000000000003</v>
      </c>
      <c r="AH2855" s="85">
        <f t="shared" si="664"/>
        <v>0</v>
      </c>
      <c r="AI2855" s="86">
        <f t="shared" si="665"/>
        <v>5863</v>
      </c>
      <c r="AJ2855" s="86">
        <f t="shared" si="666"/>
        <v>1930</v>
      </c>
      <c r="AK2855" s="122"/>
      <c r="AL2855" s="85">
        <v>122.77</v>
      </c>
      <c r="AM2855" s="85">
        <v>11</v>
      </c>
      <c r="AN2855" s="124">
        <f t="shared" si="675"/>
        <v>73.661999999999992</v>
      </c>
      <c r="AO2855" s="86">
        <f t="shared" si="667"/>
        <v>3241</v>
      </c>
      <c r="AP2855" s="85">
        <v>0</v>
      </c>
      <c r="AQ2855" s="85">
        <v>36.831000000000003</v>
      </c>
      <c r="AR2855" s="85">
        <f t="shared" si="668"/>
        <v>0</v>
      </c>
      <c r="AS2855" s="86">
        <f t="shared" si="670"/>
        <v>5863</v>
      </c>
      <c r="AT2855" s="170">
        <f t="shared" si="671"/>
        <v>0</v>
      </c>
      <c r="AU2855" s="86">
        <v>5863</v>
      </c>
      <c r="AV2855" s="170">
        <f t="shared" si="669"/>
        <v>0</v>
      </c>
    </row>
    <row r="2856" spans="1:48" s="73" customFormat="1" ht="13.5" customHeight="1" x14ac:dyDescent="0.2">
      <c r="A2856" s="10" t="s">
        <v>540</v>
      </c>
      <c r="B2856" s="14" t="s">
        <v>780</v>
      </c>
      <c r="C2856" s="14" t="s">
        <v>781</v>
      </c>
      <c r="D2856" s="14" t="s">
        <v>9969</v>
      </c>
      <c r="E2856" s="58">
        <v>54131430</v>
      </c>
      <c r="F2856" s="15" t="s">
        <v>10399</v>
      </c>
      <c r="G2856" s="15" t="s">
        <v>8536</v>
      </c>
      <c r="H2856" s="16">
        <v>100017921</v>
      </c>
      <c r="I2856" s="31">
        <v>710266316</v>
      </c>
      <c r="J2856" s="13">
        <v>31309771</v>
      </c>
      <c r="K2856" s="15" t="s">
        <v>796</v>
      </c>
      <c r="L2856" s="12" t="s">
        <v>540</v>
      </c>
      <c r="M2856" s="15" t="s">
        <v>1826</v>
      </c>
      <c r="N2856" s="16" t="s">
        <v>9982</v>
      </c>
      <c r="O2856" s="15" t="s">
        <v>8954</v>
      </c>
      <c r="P2856" s="15" t="s">
        <v>9983</v>
      </c>
      <c r="Q2856" s="48">
        <v>522872</v>
      </c>
      <c r="R2856" s="11" t="s">
        <v>86</v>
      </c>
      <c r="S2856" s="120">
        <v>8252</v>
      </c>
      <c r="T2856" s="85">
        <v>107.03</v>
      </c>
      <c r="U2856" s="86">
        <v>14</v>
      </c>
      <c r="V2856" s="123">
        <v>46.825625000000002</v>
      </c>
      <c r="W2856" s="85">
        <f t="shared" si="676"/>
        <v>5244</v>
      </c>
      <c r="X2856" s="86">
        <v>2</v>
      </c>
      <c r="Y2856" s="85">
        <v>16.054500000000001</v>
      </c>
      <c r="Z2856" s="86">
        <f t="shared" si="677"/>
        <v>257</v>
      </c>
      <c r="AA2856" s="86">
        <f t="shared" si="662"/>
        <v>5501</v>
      </c>
      <c r="AB2856" s="85">
        <v>122.77</v>
      </c>
      <c r="AC2856" s="85">
        <v>7</v>
      </c>
      <c r="AD2856" s="124">
        <f t="shared" si="674"/>
        <v>73.661999999999992</v>
      </c>
      <c r="AE2856" s="86">
        <f t="shared" si="663"/>
        <v>2063</v>
      </c>
      <c r="AF2856" s="85">
        <v>1</v>
      </c>
      <c r="AG2856" s="85">
        <v>36.831000000000003</v>
      </c>
      <c r="AH2856" s="85">
        <f t="shared" si="664"/>
        <v>147</v>
      </c>
      <c r="AI2856" s="86">
        <f t="shared" si="665"/>
        <v>7711</v>
      </c>
      <c r="AJ2856" s="86">
        <f t="shared" si="666"/>
        <v>-541</v>
      </c>
      <c r="AK2856" s="122"/>
      <c r="AL2856" s="85">
        <v>122.77</v>
      </c>
      <c r="AM2856" s="85">
        <v>7</v>
      </c>
      <c r="AN2856" s="124">
        <f t="shared" si="675"/>
        <v>73.661999999999992</v>
      </c>
      <c r="AO2856" s="86">
        <f t="shared" si="667"/>
        <v>2063</v>
      </c>
      <c r="AP2856" s="85">
        <v>1</v>
      </c>
      <c r="AQ2856" s="85">
        <v>36.831000000000003</v>
      </c>
      <c r="AR2856" s="85">
        <f t="shared" si="668"/>
        <v>147</v>
      </c>
      <c r="AS2856" s="86">
        <f t="shared" si="670"/>
        <v>7711</v>
      </c>
      <c r="AT2856" s="170">
        <f t="shared" si="671"/>
        <v>0</v>
      </c>
      <c r="AU2856" s="86">
        <v>7711</v>
      </c>
      <c r="AV2856" s="170">
        <f t="shared" si="669"/>
        <v>0</v>
      </c>
    </row>
    <row r="2857" spans="1:48" s="73" customFormat="1" ht="13.5" customHeight="1" x14ac:dyDescent="0.2">
      <c r="A2857" s="10" t="s">
        <v>540</v>
      </c>
      <c r="B2857" s="14" t="s">
        <v>780</v>
      </c>
      <c r="C2857" s="14" t="s">
        <v>781</v>
      </c>
      <c r="D2857" s="14" t="s">
        <v>9969</v>
      </c>
      <c r="E2857" s="58">
        <v>54131430</v>
      </c>
      <c r="F2857" s="15" t="s">
        <v>10399</v>
      </c>
      <c r="G2857" s="15" t="s">
        <v>8536</v>
      </c>
      <c r="H2857" s="13">
        <v>100019451</v>
      </c>
      <c r="I2857" s="31">
        <v>710281080</v>
      </c>
      <c r="J2857" s="31">
        <v>523461</v>
      </c>
      <c r="K2857" s="14" t="s">
        <v>807</v>
      </c>
      <c r="L2857" s="12" t="s">
        <v>540</v>
      </c>
      <c r="M2857" s="15" t="s">
        <v>9232</v>
      </c>
      <c r="N2857" s="63" t="s">
        <v>10200</v>
      </c>
      <c r="O2857" s="15" t="s">
        <v>9233</v>
      </c>
      <c r="P2857" s="15" t="s">
        <v>10201</v>
      </c>
      <c r="Q2857" s="48"/>
      <c r="R2857" s="11"/>
      <c r="S2857" s="120">
        <v>2248</v>
      </c>
      <c r="T2857" s="85">
        <v>107.03</v>
      </c>
      <c r="U2857" s="86">
        <v>4</v>
      </c>
      <c r="V2857" s="123">
        <v>46.825625000000002</v>
      </c>
      <c r="W2857" s="85">
        <f t="shared" si="676"/>
        <v>1498</v>
      </c>
      <c r="X2857" s="86">
        <v>0</v>
      </c>
      <c r="Y2857" s="85">
        <v>16.054500000000001</v>
      </c>
      <c r="Z2857" s="86">
        <f t="shared" si="677"/>
        <v>0</v>
      </c>
      <c r="AA2857" s="86">
        <f t="shared" si="662"/>
        <v>1498</v>
      </c>
      <c r="AB2857" s="85">
        <v>122.77</v>
      </c>
      <c r="AC2857" s="85">
        <v>4</v>
      </c>
      <c r="AD2857" s="124">
        <f t="shared" si="674"/>
        <v>73.661999999999992</v>
      </c>
      <c r="AE2857" s="86">
        <f t="shared" si="663"/>
        <v>1179</v>
      </c>
      <c r="AF2857" s="85">
        <v>0</v>
      </c>
      <c r="AG2857" s="85">
        <v>36.831000000000003</v>
      </c>
      <c r="AH2857" s="85">
        <f t="shared" si="664"/>
        <v>0</v>
      </c>
      <c r="AI2857" s="86">
        <f t="shared" si="665"/>
        <v>2677</v>
      </c>
      <c r="AJ2857" s="86">
        <f t="shared" si="666"/>
        <v>429</v>
      </c>
      <c r="AK2857" s="122"/>
      <c r="AL2857" s="85">
        <v>122.77</v>
      </c>
      <c r="AM2857" s="85">
        <v>4</v>
      </c>
      <c r="AN2857" s="124">
        <f t="shared" si="675"/>
        <v>73.661999999999992</v>
      </c>
      <c r="AO2857" s="86">
        <f t="shared" si="667"/>
        <v>1179</v>
      </c>
      <c r="AP2857" s="85">
        <v>0</v>
      </c>
      <c r="AQ2857" s="85">
        <v>36.831000000000003</v>
      </c>
      <c r="AR2857" s="85">
        <f t="shared" si="668"/>
        <v>0</v>
      </c>
      <c r="AS2857" s="86">
        <f t="shared" si="670"/>
        <v>2677</v>
      </c>
      <c r="AT2857" s="170">
        <f t="shared" si="671"/>
        <v>0</v>
      </c>
      <c r="AU2857" s="86">
        <v>2677</v>
      </c>
      <c r="AV2857" s="170">
        <f t="shared" si="669"/>
        <v>0</v>
      </c>
    </row>
    <row r="2858" spans="1:48" s="73" customFormat="1" ht="13.5" customHeight="1" x14ac:dyDescent="0.2">
      <c r="A2858" s="10" t="s">
        <v>540</v>
      </c>
      <c r="B2858" s="14" t="s">
        <v>780</v>
      </c>
      <c r="C2858" s="14" t="s">
        <v>781</v>
      </c>
      <c r="D2858" s="14" t="s">
        <v>9969</v>
      </c>
      <c r="E2858" s="58">
        <v>54131430</v>
      </c>
      <c r="F2858" s="15" t="s">
        <v>10399</v>
      </c>
      <c r="G2858" s="15" t="s">
        <v>8536</v>
      </c>
      <c r="H2858" s="16">
        <v>100014848</v>
      </c>
      <c r="I2858" s="62">
        <v>31309691</v>
      </c>
      <c r="J2858" s="13">
        <v>31309691</v>
      </c>
      <c r="K2858" s="15" t="s">
        <v>807</v>
      </c>
      <c r="L2858" s="12" t="s">
        <v>540</v>
      </c>
      <c r="M2858" s="15" t="s">
        <v>9979</v>
      </c>
      <c r="N2858" s="16" t="s">
        <v>9980</v>
      </c>
      <c r="O2858" s="15" t="s">
        <v>9777</v>
      </c>
      <c r="P2858" s="15" t="s">
        <v>9981</v>
      </c>
      <c r="Q2858" s="48">
        <v>598224</v>
      </c>
      <c r="R2858" s="11" t="s">
        <v>86</v>
      </c>
      <c r="S2858" s="120">
        <v>11800</v>
      </c>
      <c r="T2858" s="85">
        <v>107.03</v>
      </c>
      <c r="U2858" s="86">
        <v>21</v>
      </c>
      <c r="V2858" s="123">
        <v>46.825625000000002</v>
      </c>
      <c r="W2858" s="85">
        <f t="shared" si="676"/>
        <v>7867</v>
      </c>
      <c r="X2858" s="86">
        <v>0</v>
      </c>
      <c r="Y2858" s="85">
        <v>16.054500000000001</v>
      </c>
      <c r="Z2858" s="86">
        <f t="shared" si="677"/>
        <v>0</v>
      </c>
      <c r="AA2858" s="86">
        <f t="shared" si="662"/>
        <v>7867</v>
      </c>
      <c r="AB2858" s="85">
        <v>122.77</v>
      </c>
      <c r="AC2858" s="85">
        <v>32</v>
      </c>
      <c r="AD2858" s="124">
        <f t="shared" si="674"/>
        <v>73.661999999999992</v>
      </c>
      <c r="AE2858" s="86">
        <f t="shared" si="663"/>
        <v>9429</v>
      </c>
      <c r="AF2858" s="85">
        <v>0</v>
      </c>
      <c r="AG2858" s="85">
        <v>36.831000000000003</v>
      </c>
      <c r="AH2858" s="85">
        <f t="shared" si="664"/>
        <v>0</v>
      </c>
      <c r="AI2858" s="86">
        <f t="shared" si="665"/>
        <v>17296</v>
      </c>
      <c r="AJ2858" s="86">
        <f t="shared" si="666"/>
        <v>5496</v>
      </c>
      <c r="AK2858" s="122"/>
      <c r="AL2858" s="85">
        <v>122.77</v>
      </c>
      <c r="AM2858" s="85">
        <v>32</v>
      </c>
      <c r="AN2858" s="124">
        <f t="shared" si="675"/>
        <v>73.661999999999992</v>
      </c>
      <c r="AO2858" s="86">
        <f t="shared" si="667"/>
        <v>9429</v>
      </c>
      <c r="AP2858" s="85">
        <v>0</v>
      </c>
      <c r="AQ2858" s="85">
        <v>36.831000000000003</v>
      </c>
      <c r="AR2858" s="85">
        <f t="shared" si="668"/>
        <v>0</v>
      </c>
      <c r="AS2858" s="86">
        <f t="shared" si="670"/>
        <v>17296</v>
      </c>
      <c r="AT2858" s="170">
        <f t="shared" si="671"/>
        <v>0</v>
      </c>
      <c r="AU2858" s="86">
        <v>17296</v>
      </c>
      <c r="AV2858" s="170">
        <f t="shared" si="669"/>
        <v>0</v>
      </c>
    </row>
    <row r="2859" spans="1:48" s="76" customFormat="1" ht="13.5" customHeight="1" x14ac:dyDescent="0.2">
      <c r="A2859" s="10" t="s">
        <v>540</v>
      </c>
      <c r="B2859" s="14" t="s">
        <v>780</v>
      </c>
      <c r="C2859" s="14" t="s">
        <v>781</v>
      </c>
      <c r="D2859" s="14" t="s">
        <v>9969</v>
      </c>
      <c r="E2859" s="58">
        <v>54131430</v>
      </c>
      <c r="F2859" s="15" t="s">
        <v>10399</v>
      </c>
      <c r="G2859" s="15" t="s">
        <v>8536</v>
      </c>
      <c r="H2859" s="13">
        <v>100017538</v>
      </c>
      <c r="I2859" s="31">
        <v>31309704</v>
      </c>
      <c r="J2859" s="31">
        <v>31309704</v>
      </c>
      <c r="K2859" s="14" t="s">
        <v>807</v>
      </c>
      <c r="L2859" s="12" t="s">
        <v>540</v>
      </c>
      <c r="M2859" s="15" t="s">
        <v>9062</v>
      </c>
      <c r="N2859" s="63">
        <v>4925</v>
      </c>
      <c r="O2859" s="15" t="s">
        <v>9094</v>
      </c>
      <c r="P2859" s="15" t="s">
        <v>10229</v>
      </c>
      <c r="Q2859" s="48"/>
      <c r="R2859" s="11"/>
      <c r="S2859" s="120">
        <v>5619</v>
      </c>
      <c r="T2859" s="85">
        <v>107.03</v>
      </c>
      <c r="U2859" s="86">
        <v>10</v>
      </c>
      <c r="V2859" s="123">
        <v>46.825625000000002</v>
      </c>
      <c r="W2859" s="85">
        <f t="shared" si="676"/>
        <v>3746</v>
      </c>
      <c r="X2859" s="86">
        <v>0</v>
      </c>
      <c r="Y2859" s="85">
        <v>16.054500000000001</v>
      </c>
      <c r="Z2859" s="86">
        <f t="shared" si="677"/>
        <v>0</v>
      </c>
      <c r="AA2859" s="86">
        <f t="shared" si="662"/>
        <v>3746</v>
      </c>
      <c r="AB2859" s="85">
        <v>122.77</v>
      </c>
      <c r="AC2859" s="85">
        <v>6</v>
      </c>
      <c r="AD2859" s="124">
        <f t="shared" si="674"/>
        <v>73.661999999999992</v>
      </c>
      <c r="AE2859" s="86">
        <f t="shared" si="663"/>
        <v>1768</v>
      </c>
      <c r="AF2859" s="85">
        <v>0</v>
      </c>
      <c r="AG2859" s="85">
        <v>36.831000000000003</v>
      </c>
      <c r="AH2859" s="85">
        <f t="shared" si="664"/>
        <v>0</v>
      </c>
      <c r="AI2859" s="86">
        <f t="shared" si="665"/>
        <v>5514</v>
      </c>
      <c r="AJ2859" s="86">
        <f t="shared" si="666"/>
        <v>-105</v>
      </c>
      <c r="AK2859" s="122"/>
      <c r="AL2859" s="85">
        <v>122.77</v>
      </c>
      <c r="AM2859" s="85">
        <v>6</v>
      </c>
      <c r="AN2859" s="124">
        <f t="shared" si="675"/>
        <v>73.661999999999992</v>
      </c>
      <c r="AO2859" s="86">
        <f t="shared" si="667"/>
        <v>1768</v>
      </c>
      <c r="AP2859" s="85">
        <v>0</v>
      </c>
      <c r="AQ2859" s="85">
        <v>36.831000000000003</v>
      </c>
      <c r="AR2859" s="85">
        <f t="shared" si="668"/>
        <v>0</v>
      </c>
      <c r="AS2859" s="86">
        <f t="shared" si="670"/>
        <v>5514</v>
      </c>
      <c r="AT2859" s="171">
        <f t="shared" si="671"/>
        <v>0</v>
      </c>
      <c r="AU2859" s="86">
        <v>5514</v>
      </c>
      <c r="AV2859" s="171">
        <f t="shared" si="669"/>
        <v>0</v>
      </c>
    </row>
    <row r="2860" spans="1:48" s="73" customFormat="1" ht="13.5" customHeight="1" x14ac:dyDescent="0.2">
      <c r="A2860" s="10" t="s">
        <v>540</v>
      </c>
      <c r="B2860" s="14" t="s">
        <v>780</v>
      </c>
      <c r="C2860" s="14" t="s">
        <v>781</v>
      </c>
      <c r="D2860" s="14" t="s">
        <v>9969</v>
      </c>
      <c r="E2860" s="58">
        <v>54131430</v>
      </c>
      <c r="F2860" s="15" t="s">
        <v>10399</v>
      </c>
      <c r="G2860" s="15" t="s">
        <v>8536</v>
      </c>
      <c r="H2860" s="16">
        <v>100015072</v>
      </c>
      <c r="I2860" s="31">
        <v>710230885</v>
      </c>
      <c r="J2860" s="13">
        <v>88714</v>
      </c>
      <c r="K2860" s="15" t="s">
        <v>796</v>
      </c>
      <c r="L2860" s="12" t="s">
        <v>540</v>
      </c>
      <c r="M2860" s="15" t="s">
        <v>9957</v>
      </c>
      <c r="N2860" s="16" t="s">
        <v>9970</v>
      </c>
      <c r="O2860" s="15" t="s">
        <v>17035</v>
      </c>
      <c r="P2860" s="15" t="s">
        <v>9971</v>
      </c>
      <c r="Q2860" s="48">
        <v>599913</v>
      </c>
      <c r="R2860" s="11" t="s">
        <v>86</v>
      </c>
      <c r="S2860" s="120">
        <v>7867</v>
      </c>
      <c r="T2860" s="85">
        <v>107.03</v>
      </c>
      <c r="U2860" s="86">
        <v>14</v>
      </c>
      <c r="V2860" s="123">
        <v>46.825625000000002</v>
      </c>
      <c r="W2860" s="85">
        <f t="shared" si="676"/>
        <v>5244</v>
      </c>
      <c r="X2860" s="86">
        <v>0</v>
      </c>
      <c r="Y2860" s="85">
        <v>16.054500000000001</v>
      </c>
      <c r="Z2860" s="86">
        <f t="shared" si="677"/>
        <v>0</v>
      </c>
      <c r="AA2860" s="86">
        <f t="shared" si="662"/>
        <v>5244</v>
      </c>
      <c r="AB2860" s="85">
        <v>122.77</v>
      </c>
      <c r="AC2860" s="85">
        <v>18</v>
      </c>
      <c r="AD2860" s="124">
        <f t="shared" si="674"/>
        <v>73.661999999999992</v>
      </c>
      <c r="AE2860" s="86">
        <f t="shared" si="663"/>
        <v>5304</v>
      </c>
      <c r="AF2860" s="85">
        <v>0</v>
      </c>
      <c r="AG2860" s="85">
        <v>36.831000000000003</v>
      </c>
      <c r="AH2860" s="85">
        <f t="shared" si="664"/>
        <v>0</v>
      </c>
      <c r="AI2860" s="86">
        <f t="shared" si="665"/>
        <v>10548</v>
      </c>
      <c r="AJ2860" s="86">
        <f t="shared" si="666"/>
        <v>2681</v>
      </c>
      <c r="AK2860" s="122"/>
      <c r="AL2860" s="85">
        <v>122.77</v>
      </c>
      <c r="AM2860" s="85">
        <v>18</v>
      </c>
      <c r="AN2860" s="124">
        <f t="shared" si="675"/>
        <v>73.661999999999992</v>
      </c>
      <c r="AO2860" s="86">
        <f t="shared" si="667"/>
        <v>5304</v>
      </c>
      <c r="AP2860" s="85">
        <v>0</v>
      </c>
      <c r="AQ2860" s="85">
        <v>36.831000000000003</v>
      </c>
      <c r="AR2860" s="85">
        <f t="shared" si="668"/>
        <v>0</v>
      </c>
      <c r="AS2860" s="86">
        <f t="shared" si="670"/>
        <v>10548</v>
      </c>
      <c r="AT2860" s="170">
        <f t="shared" si="671"/>
        <v>0</v>
      </c>
      <c r="AU2860" s="86">
        <v>10548</v>
      </c>
      <c r="AV2860" s="170">
        <f t="shared" si="669"/>
        <v>0</v>
      </c>
    </row>
    <row r="2861" spans="1:48" s="73" customFormat="1" ht="13.5" customHeight="1" x14ac:dyDescent="0.2">
      <c r="A2861" s="10" t="s">
        <v>540</v>
      </c>
      <c r="B2861" s="14" t="s">
        <v>780</v>
      </c>
      <c r="C2861" s="14" t="s">
        <v>781</v>
      </c>
      <c r="D2861" s="14" t="s">
        <v>9969</v>
      </c>
      <c r="E2861" s="58">
        <v>54131430</v>
      </c>
      <c r="F2861" s="15" t="s">
        <v>10399</v>
      </c>
      <c r="G2861" s="15" t="s">
        <v>8536</v>
      </c>
      <c r="H2861" s="16">
        <v>100016291</v>
      </c>
      <c r="I2861" s="31">
        <v>710166168</v>
      </c>
      <c r="J2861" s="13">
        <v>187917</v>
      </c>
      <c r="K2861" s="15" t="s">
        <v>783</v>
      </c>
      <c r="L2861" s="12" t="s">
        <v>540</v>
      </c>
      <c r="M2861" s="15" t="s">
        <v>8385</v>
      </c>
      <c r="N2861" s="16" t="s">
        <v>9972</v>
      </c>
      <c r="O2861" s="15" t="s">
        <v>9582</v>
      </c>
      <c r="P2861" s="15" t="s">
        <v>9973</v>
      </c>
      <c r="Q2861" s="48">
        <v>543594</v>
      </c>
      <c r="R2861" s="11" t="s">
        <v>86</v>
      </c>
      <c r="S2861" s="120">
        <v>2810</v>
      </c>
      <c r="T2861" s="85">
        <v>107.03</v>
      </c>
      <c r="U2861" s="86">
        <v>5</v>
      </c>
      <c r="V2861" s="123">
        <v>46.825625000000002</v>
      </c>
      <c r="W2861" s="85">
        <f t="shared" si="676"/>
        <v>1873</v>
      </c>
      <c r="X2861" s="86">
        <v>0</v>
      </c>
      <c r="Y2861" s="85">
        <v>16.054500000000001</v>
      </c>
      <c r="Z2861" s="86">
        <f t="shared" si="677"/>
        <v>0</v>
      </c>
      <c r="AA2861" s="86">
        <f t="shared" si="662"/>
        <v>1873</v>
      </c>
      <c r="AB2861" s="85">
        <v>122.77</v>
      </c>
      <c r="AC2861" s="85">
        <v>9</v>
      </c>
      <c r="AD2861" s="124">
        <f t="shared" si="674"/>
        <v>73.661999999999992</v>
      </c>
      <c r="AE2861" s="86">
        <f t="shared" si="663"/>
        <v>2652</v>
      </c>
      <c r="AF2861" s="85">
        <v>0</v>
      </c>
      <c r="AG2861" s="85">
        <v>36.831000000000003</v>
      </c>
      <c r="AH2861" s="85">
        <f t="shared" si="664"/>
        <v>0</v>
      </c>
      <c r="AI2861" s="86">
        <f t="shared" si="665"/>
        <v>4525</v>
      </c>
      <c r="AJ2861" s="86">
        <f t="shared" si="666"/>
        <v>1715</v>
      </c>
      <c r="AK2861" s="122"/>
      <c r="AL2861" s="85">
        <v>122.77</v>
      </c>
      <c r="AM2861" s="85">
        <v>9</v>
      </c>
      <c r="AN2861" s="124">
        <f t="shared" si="675"/>
        <v>73.661999999999992</v>
      </c>
      <c r="AO2861" s="86">
        <f t="shared" si="667"/>
        <v>2652</v>
      </c>
      <c r="AP2861" s="85">
        <v>0</v>
      </c>
      <c r="AQ2861" s="85">
        <v>36.831000000000003</v>
      </c>
      <c r="AR2861" s="85">
        <f t="shared" si="668"/>
        <v>0</v>
      </c>
      <c r="AS2861" s="86">
        <f t="shared" si="670"/>
        <v>4525</v>
      </c>
      <c r="AT2861" s="170">
        <f t="shared" si="671"/>
        <v>0</v>
      </c>
      <c r="AU2861" s="86">
        <v>4525</v>
      </c>
      <c r="AV2861" s="170">
        <f t="shared" si="669"/>
        <v>0</v>
      </c>
    </row>
    <row r="2862" spans="1:48" s="73" customFormat="1" ht="13.5" customHeight="1" x14ac:dyDescent="0.2">
      <c r="A2862" s="10" t="s">
        <v>540</v>
      </c>
      <c r="B2862" s="14" t="s">
        <v>780</v>
      </c>
      <c r="C2862" s="14" t="s">
        <v>781</v>
      </c>
      <c r="D2862" s="14" t="s">
        <v>9969</v>
      </c>
      <c r="E2862" s="58">
        <v>54131430</v>
      </c>
      <c r="F2862" s="15" t="s">
        <v>10399</v>
      </c>
      <c r="G2862" s="15" t="s">
        <v>8536</v>
      </c>
      <c r="H2862" s="16">
        <v>100016936</v>
      </c>
      <c r="I2862" s="31">
        <v>710256469</v>
      </c>
      <c r="J2862" s="13">
        <v>17072948</v>
      </c>
      <c r="K2862" s="15" t="s">
        <v>796</v>
      </c>
      <c r="L2862" s="12" t="s">
        <v>540</v>
      </c>
      <c r="M2862" s="15" t="s">
        <v>6660</v>
      </c>
      <c r="N2862" s="16">
        <v>7501</v>
      </c>
      <c r="O2862" s="15" t="s">
        <v>6661</v>
      </c>
      <c r="P2862" s="15" t="s">
        <v>9806</v>
      </c>
      <c r="Q2862" s="48"/>
      <c r="R2862" s="11"/>
      <c r="S2862" s="120">
        <v>10676</v>
      </c>
      <c r="T2862" s="85">
        <v>107.03</v>
      </c>
      <c r="U2862" s="86">
        <v>19</v>
      </c>
      <c r="V2862" s="123">
        <v>46.825625000000002</v>
      </c>
      <c r="W2862" s="85">
        <f t="shared" si="676"/>
        <v>7117</v>
      </c>
      <c r="X2862" s="86">
        <v>0</v>
      </c>
      <c r="Y2862" s="85">
        <v>16.054500000000001</v>
      </c>
      <c r="Z2862" s="86">
        <f t="shared" si="677"/>
        <v>0</v>
      </c>
      <c r="AA2862" s="86">
        <f t="shared" si="662"/>
        <v>7117</v>
      </c>
      <c r="AB2862" s="85">
        <v>122.77</v>
      </c>
      <c r="AC2862" s="85">
        <v>17</v>
      </c>
      <c r="AD2862" s="124">
        <f t="shared" si="674"/>
        <v>73.661999999999992</v>
      </c>
      <c r="AE2862" s="86">
        <f t="shared" si="663"/>
        <v>5009</v>
      </c>
      <c r="AF2862" s="85">
        <v>0</v>
      </c>
      <c r="AG2862" s="85">
        <v>36.831000000000003</v>
      </c>
      <c r="AH2862" s="85">
        <f t="shared" si="664"/>
        <v>0</v>
      </c>
      <c r="AI2862" s="86">
        <f t="shared" si="665"/>
        <v>12126</v>
      </c>
      <c r="AJ2862" s="86">
        <f t="shared" si="666"/>
        <v>1450</v>
      </c>
      <c r="AK2862" s="122"/>
      <c r="AL2862" s="85">
        <v>122.77</v>
      </c>
      <c r="AM2862" s="85">
        <v>17</v>
      </c>
      <c r="AN2862" s="124">
        <f t="shared" si="675"/>
        <v>73.661999999999992</v>
      </c>
      <c r="AO2862" s="86">
        <f t="shared" si="667"/>
        <v>5009</v>
      </c>
      <c r="AP2862" s="85">
        <v>0</v>
      </c>
      <c r="AQ2862" s="85">
        <v>36.831000000000003</v>
      </c>
      <c r="AR2862" s="85">
        <f t="shared" si="668"/>
        <v>0</v>
      </c>
      <c r="AS2862" s="86">
        <f t="shared" si="670"/>
        <v>12126</v>
      </c>
      <c r="AT2862" s="170">
        <f t="shared" si="671"/>
        <v>0</v>
      </c>
      <c r="AU2862" s="86">
        <v>12126</v>
      </c>
      <c r="AV2862" s="170">
        <f t="shared" si="669"/>
        <v>0</v>
      </c>
    </row>
    <row r="2863" spans="1:48" s="73" customFormat="1" ht="13.5" customHeight="1" x14ac:dyDescent="0.2">
      <c r="A2863" s="10" t="s">
        <v>540</v>
      </c>
      <c r="B2863" s="14" t="s">
        <v>780</v>
      </c>
      <c r="C2863" s="14" t="s">
        <v>781</v>
      </c>
      <c r="D2863" s="14" t="s">
        <v>9969</v>
      </c>
      <c r="E2863" s="58">
        <v>54131430</v>
      </c>
      <c r="F2863" s="15" t="s">
        <v>10399</v>
      </c>
      <c r="G2863" s="15" t="s">
        <v>8536</v>
      </c>
      <c r="H2863" s="16">
        <v>100017332</v>
      </c>
      <c r="I2863" s="31">
        <v>710260571</v>
      </c>
      <c r="J2863" s="13">
        <v>17080789</v>
      </c>
      <c r="K2863" s="15" t="s">
        <v>783</v>
      </c>
      <c r="L2863" s="12" t="s">
        <v>540</v>
      </c>
      <c r="M2863" s="15" t="s">
        <v>1826</v>
      </c>
      <c r="N2863" s="16" t="s">
        <v>9976</v>
      </c>
      <c r="O2863" s="15" t="s">
        <v>1826</v>
      </c>
      <c r="P2863" s="15" t="s">
        <v>3497</v>
      </c>
      <c r="Q2863" s="48">
        <v>522279</v>
      </c>
      <c r="R2863" s="11" t="s">
        <v>86</v>
      </c>
      <c r="S2863" s="120">
        <v>7305</v>
      </c>
      <c r="T2863" s="85">
        <v>107.03</v>
      </c>
      <c r="U2863" s="86">
        <v>13</v>
      </c>
      <c r="V2863" s="123">
        <v>46.825625000000002</v>
      </c>
      <c r="W2863" s="85">
        <f t="shared" si="676"/>
        <v>4870</v>
      </c>
      <c r="X2863" s="86">
        <v>0</v>
      </c>
      <c r="Y2863" s="85">
        <v>16.054500000000001</v>
      </c>
      <c r="Z2863" s="86">
        <f t="shared" si="677"/>
        <v>0</v>
      </c>
      <c r="AA2863" s="86">
        <f t="shared" si="662"/>
        <v>4870</v>
      </c>
      <c r="AB2863" s="85">
        <v>122.77</v>
      </c>
      <c r="AC2863" s="85">
        <v>11</v>
      </c>
      <c r="AD2863" s="124">
        <f t="shared" si="674"/>
        <v>73.661999999999992</v>
      </c>
      <c r="AE2863" s="86">
        <f t="shared" si="663"/>
        <v>3241</v>
      </c>
      <c r="AF2863" s="85">
        <v>0</v>
      </c>
      <c r="AG2863" s="85">
        <v>36.831000000000003</v>
      </c>
      <c r="AH2863" s="85">
        <f t="shared" si="664"/>
        <v>0</v>
      </c>
      <c r="AI2863" s="86">
        <f t="shared" si="665"/>
        <v>8111</v>
      </c>
      <c r="AJ2863" s="86">
        <f t="shared" si="666"/>
        <v>806</v>
      </c>
      <c r="AK2863" s="122"/>
      <c r="AL2863" s="85">
        <v>122.77</v>
      </c>
      <c r="AM2863" s="85">
        <v>11</v>
      </c>
      <c r="AN2863" s="124">
        <f t="shared" si="675"/>
        <v>73.661999999999992</v>
      </c>
      <c r="AO2863" s="86">
        <f t="shared" si="667"/>
        <v>3241</v>
      </c>
      <c r="AP2863" s="85">
        <v>0</v>
      </c>
      <c r="AQ2863" s="85">
        <v>36.831000000000003</v>
      </c>
      <c r="AR2863" s="85">
        <f t="shared" si="668"/>
        <v>0</v>
      </c>
      <c r="AS2863" s="86">
        <f t="shared" si="670"/>
        <v>8111</v>
      </c>
      <c r="AT2863" s="170">
        <f t="shared" si="671"/>
        <v>0</v>
      </c>
      <c r="AU2863" s="86">
        <v>8111</v>
      </c>
      <c r="AV2863" s="170">
        <f t="shared" si="669"/>
        <v>0</v>
      </c>
    </row>
    <row r="2864" spans="1:48" s="73" customFormat="1" ht="13.5" customHeight="1" x14ac:dyDescent="0.2">
      <c r="A2864" s="10" t="s">
        <v>540</v>
      </c>
      <c r="B2864" s="14" t="s">
        <v>780</v>
      </c>
      <c r="C2864" s="14" t="s">
        <v>781</v>
      </c>
      <c r="D2864" s="14" t="s">
        <v>9969</v>
      </c>
      <c r="E2864" s="58">
        <v>54131430</v>
      </c>
      <c r="F2864" s="15" t="s">
        <v>10399</v>
      </c>
      <c r="G2864" s="15" t="s">
        <v>8536</v>
      </c>
      <c r="H2864" s="16">
        <v>100016939</v>
      </c>
      <c r="I2864" s="31">
        <v>710256493</v>
      </c>
      <c r="J2864" s="13">
        <v>31298028</v>
      </c>
      <c r="K2864" s="15" t="s">
        <v>796</v>
      </c>
      <c r="L2864" s="12" t="s">
        <v>540</v>
      </c>
      <c r="M2864" s="15" t="s">
        <v>9828</v>
      </c>
      <c r="N2864" s="16" t="s">
        <v>9977</v>
      </c>
      <c r="O2864" s="15" t="s">
        <v>542</v>
      </c>
      <c r="P2864" s="15" t="s">
        <v>9978</v>
      </c>
      <c r="Q2864" s="48">
        <v>598186</v>
      </c>
      <c r="R2864" s="11" t="s">
        <v>86</v>
      </c>
      <c r="S2864" s="120">
        <v>8991</v>
      </c>
      <c r="T2864" s="85">
        <v>107.03</v>
      </c>
      <c r="U2864" s="86">
        <v>16</v>
      </c>
      <c r="V2864" s="123">
        <v>46.825625000000002</v>
      </c>
      <c r="W2864" s="85">
        <f t="shared" si="676"/>
        <v>5994</v>
      </c>
      <c r="X2864" s="86">
        <v>0</v>
      </c>
      <c r="Y2864" s="85">
        <v>16.054500000000001</v>
      </c>
      <c r="Z2864" s="86">
        <f t="shared" si="677"/>
        <v>0</v>
      </c>
      <c r="AA2864" s="86">
        <f t="shared" si="662"/>
        <v>5994</v>
      </c>
      <c r="AB2864" s="85">
        <v>122.77</v>
      </c>
      <c r="AC2864" s="85">
        <v>21</v>
      </c>
      <c r="AD2864" s="124">
        <f t="shared" si="674"/>
        <v>73.661999999999992</v>
      </c>
      <c r="AE2864" s="86">
        <f t="shared" si="663"/>
        <v>6188</v>
      </c>
      <c r="AF2864" s="85">
        <v>0</v>
      </c>
      <c r="AG2864" s="85">
        <v>36.831000000000003</v>
      </c>
      <c r="AH2864" s="85">
        <f t="shared" si="664"/>
        <v>0</v>
      </c>
      <c r="AI2864" s="86">
        <f t="shared" si="665"/>
        <v>12182</v>
      </c>
      <c r="AJ2864" s="86">
        <f t="shared" si="666"/>
        <v>3191</v>
      </c>
      <c r="AK2864" s="122"/>
      <c r="AL2864" s="85">
        <v>122.77</v>
      </c>
      <c r="AM2864" s="85">
        <v>21</v>
      </c>
      <c r="AN2864" s="124">
        <f t="shared" si="675"/>
        <v>73.661999999999992</v>
      </c>
      <c r="AO2864" s="86">
        <f t="shared" si="667"/>
        <v>6188</v>
      </c>
      <c r="AP2864" s="85">
        <v>0</v>
      </c>
      <c r="AQ2864" s="85">
        <v>36.831000000000003</v>
      </c>
      <c r="AR2864" s="85">
        <f t="shared" si="668"/>
        <v>0</v>
      </c>
      <c r="AS2864" s="86">
        <f t="shared" si="670"/>
        <v>12182</v>
      </c>
      <c r="AT2864" s="170">
        <f t="shared" si="671"/>
        <v>0</v>
      </c>
      <c r="AU2864" s="86">
        <v>12182</v>
      </c>
      <c r="AV2864" s="170">
        <f t="shared" si="669"/>
        <v>0</v>
      </c>
    </row>
    <row r="2865" spans="1:48" s="73" customFormat="1" ht="13.5" customHeight="1" x14ac:dyDescent="0.25">
      <c r="A2865" s="10" t="s">
        <v>540</v>
      </c>
      <c r="B2865" s="14" t="s">
        <v>780</v>
      </c>
      <c r="C2865" s="14" t="s">
        <v>781</v>
      </c>
      <c r="D2865" s="14" t="s">
        <v>9969</v>
      </c>
      <c r="E2865" s="58">
        <v>54131430</v>
      </c>
      <c r="F2865" s="15" t="s">
        <v>10399</v>
      </c>
      <c r="G2865" s="15" t="s">
        <v>8536</v>
      </c>
      <c r="H2865" s="129">
        <v>100019774</v>
      </c>
      <c r="I2865" s="129">
        <v>710284136</v>
      </c>
      <c r="J2865" s="129">
        <v>187615</v>
      </c>
      <c r="K2865" s="14" t="s">
        <v>807</v>
      </c>
      <c r="L2865" s="12" t="s">
        <v>540</v>
      </c>
      <c r="M2865" s="15" t="s">
        <v>9062</v>
      </c>
      <c r="N2865" s="63" t="s">
        <v>16730</v>
      </c>
      <c r="O2865" s="15" t="s">
        <v>9062</v>
      </c>
      <c r="P2865" s="15" t="s">
        <v>16772</v>
      </c>
      <c r="Q2865" s="48"/>
      <c r="R2865" s="11"/>
      <c r="S2865" s="120">
        <f>0</f>
        <v>0</v>
      </c>
      <c r="T2865" s="85">
        <v>107.03</v>
      </c>
      <c r="U2865" s="86"/>
      <c r="V2865" s="123">
        <v>46.825625000000002</v>
      </c>
      <c r="W2865" s="85">
        <f t="shared" si="676"/>
        <v>0</v>
      </c>
      <c r="X2865" s="86"/>
      <c r="Y2865" s="85">
        <v>16.054500000000001</v>
      </c>
      <c r="Z2865" s="86">
        <f t="shared" si="677"/>
        <v>0</v>
      </c>
      <c r="AA2865" s="86">
        <f t="shared" si="662"/>
        <v>0</v>
      </c>
      <c r="AB2865" s="85">
        <v>122.77</v>
      </c>
      <c r="AC2865" s="85">
        <v>0</v>
      </c>
      <c r="AD2865" s="124">
        <f t="shared" si="674"/>
        <v>73.661999999999992</v>
      </c>
      <c r="AE2865" s="86">
        <f t="shared" si="663"/>
        <v>0</v>
      </c>
      <c r="AF2865" s="85">
        <v>0</v>
      </c>
      <c r="AG2865" s="85">
        <v>36.831000000000003</v>
      </c>
      <c r="AH2865" s="85">
        <f t="shared" si="664"/>
        <v>0</v>
      </c>
      <c r="AI2865" s="86">
        <f t="shared" si="665"/>
        <v>0</v>
      </c>
      <c r="AJ2865" s="86">
        <f t="shared" si="666"/>
        <v>0</v>
      </c>
      <c r="AK2865" s="125" t="s">
        <v>16832</v>
      </c>
      <c r="AL2865" s="85">
        <v>122.77</v>
      </c>
      <c r="AM2865" s="85">
        <v>0</v>
      </c>
      <c r="AN2865" s="124">
        <f t="shared" si="675"/>
        <v>73.661999999999992</v>
      </c>
      <c r="AO2865" s="86">
        <f t="shared" si="667"/>
        <v>0</v>
      </c>
      <c r="AP2865" s="85">
        <v>0</v>
      </c>
      <c r="AQ2865" s="85">
        <v>36.831000000000003</v>
      </c>
      <c r="AR2865" s="85">
        <f t="shared" si="668"/>
        <v>0</v>
      </c>
      <c r="AS2865" s="86">
        <f t="shared" si="670"/>
        <v>0</v>
      </c>
      <c r="AT2865" s="170">
        <f t="shared" si="671"/>
        <v>0</v>
      </c>
      <c r="AU2865" s="86">
        <v>0</v>
      </c>
      <c r="AV2865" s="170">
        <f t="shared" si="669"/>
        <v>0</v>
      </c>
    </row>
    <row r="2866" spans="1:48" s="73" customFormat="1" ht="13.5" customHeight="1" x14ac:dyDescent="0.2">
      <c r="A2866" s="10" t="s">
        <v>540</v>
      </c>
      <c r="B2866" s="14" t="s">
        <v>36</v>
      </c>
      <c r="C2866" s="14" t="s">
        <v>37</v>
      </c>
      <c r="D2866" s="14" t="s">
        <v>9214</v>
      </c>
      <c r="E2866" s="58">
        <v>328928</v>
      </c>
      <c r="F2866" s="15" t="s">
        <v>9215</v>
      </c>
      <c r="G2866" s="15" t="s">
        <v>8536</v>
      </c>
      <c r="H2866" s="16">
        <v>100016048</v>
      </c>
      <c r="I2866" s="62">
        <v>710030363</v>
      </c>
      <c r="J2866" s="13">
        <v>710030363</v>
      </c>
      <c r="K2866" s="15" t="s">
        <v>48</v>
      </c>
      <c r="L2866" s="12" t="s">
        <v>540</v>
      </c>
      <c r="M2866" s="15" t="s">
        <v>8382</v>
      </c>
      <c r="N2866" s="49">
        <v>5313</v>
      </c>
      <c r="O2866" s="15" t="s">
        <v>9216</v>
      </c>
      <c r="P2866" s="15" t="s">
        <v>9217</v>
      </c>
      <c r="Q2866" s="48">
        <v>526363</v>
      </c>
      <c r="R2866" s="11" t="s">
        <v>45</v>
      </c>
      <c r="S2866" s="120">
        <v>9184</v>
      </c>
      <c r="T2866" s="85">
        <v>107.03</v>
      </c>
      <c r="U2866" s="86">
        <v>16</v>
      </c>
      <c r="V2866" s="123">
        <v>46.825625000000002</v>
      </c>
      <c r="W2866" s="85">
        <f t="shared" si="676"/>
        <v>5994</v>
      </c>
      <c r="X2866" s="86">
        <v>1</v>
      </c>
      <c r="Y2866" s="85">
        <v>16.054500000000001</v>
      </c>
      <c r="Z2866" s="86">
        <f t="shared" si="677"/>
        <v>128</v>
      </c>
      <c r="AA2866" s="86">
        <f t="shared" si="662"/>
        <v>6122</v>
      </c>
      <c r="AB2866" s="85">
        <v>122.77</v>
      </c>
      <c r="AC2866" s="85">
        <v>20</v>
      </c>
      <c r="AD2866" s="124">
        <f t="shared" si="674"/>
        <v>73.661999999999992</v>
      </c>
      <c r="AE2866" s="86">
        <f t="shared" si="663"/>
        <v>5893</v>
      </c>
      <c r="AF2866" s="85">
        <v>1</v>
      </c>
      <c r="AG2866" s="85">
        <v>36.831000000000003</v>
      </c>
      <c r="AH2866" s="85">
        <f t="shared" si="664"/>
        <v>147</v>
      </c>
      <c r="AI2866" s="86">
        <f t="shared" si="665"/>
        <v>12162</v>
      </c>
      <c r="AJ2866" s="86">
        <f t="shared" si="666"/>
        <v>2978</v>
      </c>
      <c r="AK2866" s="122"/>
      <c r="AL2866" s="85">
        <v>122.77</v>
      </c>
      <c r="AM2866" s="85">
        <v>20</v>
      </c>
      <c r="AN2866" s="124">
        <f t="shared" si="675"/>
        <v>73.661999999999992</v>
      </c>
      <c r="AO2866" s="86">
        <f t="shared" si="667"/>
        <v>5893</v>
      </c>
      <c r="AP2866" s="85">
        <v>1</v>
      </c>
      <c r="AQ2866" s="85">
        <v>36.831000000000003</v>
      </c>
      <c r="AR2866" s="85">
        <f t="shared" si="668"/>
        <v>147</v>
      </c>
      <c r="AS2866" s="86">
        <f t="shared" si="670"/>
        <v>12162</v>
      </c>
      <c r="AT2866" s="170">
        <f t="shared" si="671"/>
        <v>0</v>
      </c>
      <c r="AU2866" s="86">
        <v>12162</v>
      </c>
      <c r="AV2866" s="170">
        <f t="shared" si="669"/>
        <v>0</v>
      </c>
    </row>
    <row r="2867" spans="1:48" s="73" customFormat="1" ht="13.5" customHeight="1" x14ac:dyDescent="0.2">
      <c r="A2867" s="10" t="s">
        <v>540</v>
      </c>
      <c r="B2867" s="14" t="s">
        <v>36</v>
      </c>
      <c r="C2867" s="14" t="s">
        <v>37</v>
      </c>
      <c r="D2867" s="14" t="s">
        <v>9747</v>
      </c>
      <c r="E2867" s="58">
        <v>691135</v>
      </c>
      <c r="F2867" s="15" t="s">
        <v>9748</v>
      </c>
      <c r="G2867" s="15" t="s">
        <v>8536</v>
      </c>
      <c r="H2867" s="16">
        <v>100015031</v>
      </c>
      <c r="I2867" s="62">
        <v>710039182</v>
      </c>
      <c r="J2867" s="13">
        <v>710039182</v>
      </c>
      <c r="K2867" s="15" t="s">
        <v>48</v>
      </c>
      <c r="L2867" s="12" t="s">
        <v>540</v>
      </c>
      <c r="M2867" s="15" t="s">
        <v>658</v>
      </c>
      <c r="N2867" s="49">
        <v>4012</v>
      </c>
      <c r="O2867" s="15" t="s">
        <v>659</v>
      </c>
      <c r="P2867" s="15" t="s">
        <v>9822</v>
      </c>
      <c r="Q2867" s="48">
        <v>599816</v>
      </c>
      <c r="R2867" s="11" t="s">
        <v>45</v>
      </c>
      <c r="S2867" s="120">
        <v>19667</v>
      </c>
      <c r="T2867" s="85">
        <v>107.03</v>
      </c>
      <c r="U2867" s="86">
        <v>35</v>
      </c>
      <c r="V2867" s="123">
        <v>46.825625000000002</v>
      </c>
      <c r="W2867" s="85">
        <f t="shared" si="676"/>
        <v>13111</v>
      </c>
      <c r="X2867" s="86">
        <v>0</v>
      </c>
      <c r="Y2867" s="85">
        <v>16.054500000000001</v>
      </c>
      <c r="Z2867" s="86">
        <f t="shared" si="677"/>
        <v>0</v>
      </c>
      <c r="AA2867" s="86">
        <f t="shared" si="662"/>
        <v>13111</v>
      </c>
      <c r="AB2867" s="85">
        <v>122.77</v>
      </c>
      <c r="AC2867" s="85">
        <v>40</v>
      </c>
      <c r="AD2867" s="124">
        <f t="shared" si="674"/>
        <v>73.661999999999992</v>
      </c>
      <c r="AE2867" s="86">
        <f t="shared" si="663"/>
        <v>11786</v>
      </c>
      <c r="AF2867" s="85">
        <v>0</v>
      </c>
      <c r="AG2867" s="85">
        <v>36.831000000000003</v>
      </c>
      <c r="AH2867" s="85">
        <f t="shared" si="664"/>
        <v>0</v>
      </c>
      <c r="AI2867" s="86">
        <f t="shared" si="665"/>
        <v>24897</v>
      </c>
      <c r="AJ2867" s="86">
        <f t="shared" si="666"/>
        <v>5230</v>
      </c>
      <c r="AK2867" s="122"/>
      <c r="AL2867" s="85">
        <v>122.77</v>
      </c>
      <c r="AM2867" s="85">
        <v>40</v>
      </c>
      <c r="AN2867" s="124">
        <f t="shared" si="675"/>
        <v>73.661999999999992</v>
      </c>
      <c r="AO2867" s="86">
        <f t="shared" si="667"/>
        <v>11786</v>
      </c>
      <c r="AP2867" s="85">
        <v>0</v>
      </c>
      <c r="AQ2867" s="85">
        <v>36.831000000000003</v>
      </c>
      <c r="AR2867" s="85">
        <f t="shared" si="668"/>
        <v>0</v>
      </c>
      <c r="AS2867" s="86">
        <f t="shared" si="670"/>
        <v>24897</v>
      </c>
      <c r="AT2867" s="170">
        <f t="shared" si="671"/>
        <v>0</v>
      </c>
      <c r="AU2867" s="86">
        <v>24897</v>
      </c>
      <c r="AV2867" s="170">
        <f t="shared" si="669"/>
        <v>0</v>
      </c>
    </row>
    <row r="2868" spans="1:48" s="73" customFormat="1" ht="13.5" customHeight="1" x14ac:dyDescent="0.2">
      <c r="A2868" s="10" t="s">
        <v>540</v>
      </c>
      <c r="B2868" s="14" t="s">
        <v>36</v>
      </c>
      <c r="C2868" s="14" t="s">
        <v>37</v>
      </c>
      <c r="D2868" s="14" t="s">
        <v>8548</v>
      </c>
      <c r="E2868" s="58">
        <v>323934</v>
      </c>
      <c r="F2868" s="15" t="s">
        <v>8549</v>
      </c>
      <c r="G2868" s="15" t="s">
        <v>8536</v>
      </c>
      <c r="H2868" s="16">
        <v>100015082</v>
      </c>
      <c r="I2868" s="62">
        <v>710025130</v>
      </c>
      <c r="J2868" s="13">
        <v>710025130</v>
      </c>
      <c r="K2868" s="15" t="s">
        <v>48</v>
      </c>
      <c r="L2868" s="12" t="s">
        <v>540</v>
      </c>
      <c r="M2868" s="15" t="s">
        <v>8550</v>
      </c>
      <c r="N2868" s="49">
        <v>4445</v>
      </c>
      <c r="O2868" s="15" t="s">
        <v>8551</v>
      </c>
      <c r="P2868" s="15" t="s">
        <v>8552</v>
      </c>
      <c r="Q2868" s="48">
        <v>521141</v>
      </c>
      <c r="R2868" s="11" t="s">
        <v>45</v>
      </c>
      <c r="S2868" s="120">
        <v>1686</v>
      </c>
      <c r="T2868" s="85">
        <v>107.03</v>
      </c>
      <c r="U2868" s="86">
        <v>3</v>
      </c>
      <c r="V2868" s="123">
        <v>46.825625000000002</v>
      </c>
      <c r="W2868" s="85">
        <f t="shared" si="676"/>
        <v>1124</v>
      </c>
      <c r="X2868" s="86">
        <v>0</v>
      </c>
      <c r="Y2868" s="85">
        <v>16.054500000000001</v>
      </c>
      <c r="Z2868" s="86">
        <f t="shared" si="677"/>
        <v>0</v>
      </c>
      <c r="AA2868" s="86">
        <f t="shared" si="662"/>
        <v>1124</v>
      </c>
      <c r="AB2868" s="85">
        <v>122.77</v>
      </c>
      <c r="AC2868" s="85">
        <v>7</v>
      </c>
      <c r="AD2868" s="124">
        <f t="shared" si="674"/>
        <v>73.661999999999992</v>
      </c>
      <c r="AE2868" s="86">
        <f t="shared" si="663"/>
        <v>2063</v>
      </c>
      <c r="AF2868" s="85">
        <v>1</v>
      </c>
      <c r="AG2868" s="85">
        <v>36.831000000000003</v>
      </c>
      <c r="AH2868" s="85">
        <f t="shared" si="664"/>
        <v>147</v>
      </c>
      <c r="AI2868" s="86">
        <f t="shared" si="665"/>
        <v>3334</v>
      </c>
      <c r="AJ2868" s="86">
        <f t="shared" si="666"/>
        <v>1648</v>
      </c>
      <c r="AK2868" s="122"/>
      <c r="AL2868" s="85">
        <v>122.77</v>
      </c>
      <c r="AM2868" s="85">
        <v>7</v>
      </c>
      <c r="AN2868" s="124">
        <f t="shared" si="675"/>
        <v>73.661999999999992</v>
      </c>
      <c r="AO2868" s="86">
        <f t="shared" si="667"/>
        <v>2063</v>
      </c>
      <c r="AP2868" s="85">
        <v>1</v>
      </c>
      <c r="AQ2868" s="85">
        <v>36.831000000000003</v>
      </c>
      <c r="AR2868" s="85">
        <f t="shared" si="668"/>
        <v>147</v>
      </c>
      <c r="AS2868" s="86">
        <f t="shared" si="670"/>
        <v>3334</v>
      </c>
      <c r="AT2868" s="170">
        <f t="shared" si="671"/>
        <v>0</v>
      </c>
      <c r="AU2868" s="86">
        <v>3334</v>
      </c>
      <c r="AV2868" s="170">
        <f t="shared" si="669"/>
        <v>0</v>
      </c>
    </row>
    <row r="2869" spans="1:48" s="73" customFormat="1" ht="13.5" customHeight="1" x14ac:dyDescent="0.2">
      <c r="A2869" s="10" t="s">
        <v>540</v>
      </c>
      <c r="B2869" s="14" t="s">
        <v>36</v>
      </c>
      <c r="C2869" s="14" t="s">
        <v>37</v>
      </c>
      <c r="D2869" s="14" t="s">
        <v>8839</v>
      </c>
      <c r="E2869" s="58">
        <v>324990</v>
      </c>
      <c r="F2869" s="15" t="s">
        <v>8840</v>
      </c>
      <c r="G2869" s="15" t="s">
        <v>8536</v>
      </c>
      <c r="H2869" s="16">
        <v>100015431</v>
      </c>
      <c r="I2869" s="62">
        <v>710026200</v>
      </c>
      <c r="J2869" s="13">
        <v>710026200</v>
      </c>
      <c r="K2869" s="15" t="s">
        <v>48</v>
      </c>
      <c r="L2869" s="12" t="s">
        <v>540</v>
      </c>
      <c r="M2869" s="15" t="s">
        <v>1825</v>
      </c>
      <c r="N2869" s="49">
        <v>7254</v>
      </c>
      <c r="O2869" s="15" t="s">
        <v>8841</v>
      </c>
      <c r="P2869" s="15" t="s">
        <v>8842</v>
      </c>
      <c r="Q2869" s="48">
        <v>522287</v>
      </c>
      <c r="R2869" s="11" t="s">
        <v>45</v>
      </c>
      <c r="S2869" s="120">
        <v>2248</v>
      </c>
      <c r="T2869" s="85">
        <v>107.03</v>
      </c>
      <c r="U2869" s="86">
        <v>4</v>
      </c>
      <c r="V2869" s="123">
        <v>46.825625000000002</v>
      </c>
      <c r="W2869" s="85">
        <f t="shared" si="676"/>
        <v>1498</v>
      </c>
      <c r="X2869" s="86">
        <v>0</v>
      </c>
      <c r="Y2869" s="85">
        <v>16.054500000000001</v>
      </c>
      <c r="Z2869" s="86">
        <f t="shared" si="677"/>
        <v>0</v>
      </c>
      <c r="AA2869" s="86">
        <f t="shared" si="662"/>
        <v>1498</v>
      </c>
      <c r="AB2869" s="85">
        <v>122.77</v>
      </c>
      <c r="AC2869" s="85">
        <v>2</v>
      </c>
      <c r="AD2869" s="124">
        <f t="shared" si="674"/>
        <v>73.661999999999992</v>
      </c>
      <c r="AE2869" s="86">
        <f t="shared" si="663"/>
        <v>589</v>
      </c>
      <c r="AF2869" s="85">
        <v>0</v>
      </c>
      <c r="AG2869" s="85">
        <v>36.831000000000003</v>
      </c>
      <c r="AH2869" s="85">
        <f t="shared" si="664"/>
        <v>0</v>
      </c>
      <c r="AI2869" s="86">
        <f t="shared" si="665"/>
        <v>2087</v>
      </c>
      <c r="AJ2869" s="86">
        <f t="shared" si="666"/>
        <v>-161</v>
      </c>
      <c r="AK2869" s="122"/>
      <c r="AL2869" s="85">
        <v>122.77</v>
      </c>
      <c r="AM2869" s="85">
        <v>2</v>
      </c>
      <c r="AN2869" s="124">
        <f t="shared" si="675"/>
        <v>73.661999999999992</v>
      </c>
      <c r="AO2869" s="86">
        <f t="shared" si="667"/>
        <v>589</v>
      </c>
      <c r="AP2869" s="85">
        <v>0</v>
      </c>
      <c r="AQ2869" s="85">
        <v>36.831000000000003</v>
      </c>
      <c r="AR2869" s="85">
        <f t="shared" si="668"/>
        <v>0</v>
      </c>
      <c r="AS2869" s="86">
        <f t="shared" si="670"/>
        <v>2087</v>
      </c>
      <c r="AT2869" s="170">
        <f t="shared" si="671"/>
        <v>0</v>
      </c>
      <c r="AU2869" s="86">
        <v>2087</v>
      </c>
      <c r="AV2869" s="170">
        <f t="shared" si="669"/>
        <v>0</v>
      </c>
    </row>
    <row r="2870" spans="1:48" s="73" customFormat="1" ht="13.5" customHeight="1" x14ac:dyDescent="0.2">
      <c r="A2870" s="10" t="s">
        <v>540</v>
      </c>
      <c r="B2870" s="14" t="s">
        <v>36</v>
      </c>
      <c r="C2870" s="14" t="s">
        <v>37</v>
      </c>
      <c r="D2870" s="14" t="s">
        <v>8843</v>
      </c>
      <c r="E2870" s="58">
        <v>325015</v>
      </c>
      <c r="F2870" s="15" t="s">
        <v>8844</v>
      </c>
      <c r="G2870" s="15" t="s">
        <v>8536</v>
      </c>
      <c r="H2870" s="16">
        <v>100015433</v>
      </c>
      <c r="I2870" s="62">
        <v>710026218</v>
      </c>
      <c r="J2870" s="13">
        <v>710026218</v>
      </c>
      <c r="K2870" s="15" t="s">
        <v>48</v>
      </c>
      <c r="L2870" s="12" t="s">
        <v>540</v>
      </c>
      <c r="M2870" s="15" t="s">
        <v>1825</v>
      </c>
      <c r="N2870" s="49">
        <v>7204</v>
      </c>
      <c r="O2870" s="15" t="s">
        <v>8845</v>
      </c>
      <c r="P2870" s="15" t="s">
        <v>8846</v>
      </c>
      <c r="Q2870" s="48">
        <v>522295</v>
      </c>
      <c r="R2870" s="11" t="s">
        <v>45</v>
      </c>
      <c r="S2870" s="120">
        <v>2810</v>
      </c>
      <c r="T2870" s="85">
        <v>107.03</v>
      </c>
      <c r="U2870" s="86">
        <v>5</v>
      </c>
      <c r="V2870" s="123">
        <v>46.825625000000002</v>
      </c>
      <c r="W2870" s="85">
        <f t="shared" si="676"/>
        <v>1873</v>
      </c>
      <c r="X2870" s="86">
        <v>0</v>
      </c>
      <c r="Y2870" s="85">
        <v>16.054500000000001</v>
      </c>
      <c r="Z2870" s="86">
        <f t="shared" si="677"/>
        <v>0</v>
      </c>
      <c r="AA2870" s="86">
        <f t="shared" si="662"/>
        <v>1873</v>
      </c>
      <c r="AB2870" s="85">
        <v>122.77</v>
      </c>
      <c r="AC2870" s="85">
        <v>5</v>
      </c>
      <c r="AD2870" s="124">
        <f t="shared" si="674"/>
        <v>73.661999999999992</v>
      </c>
      <c r="AE2870" s="86">
        <f t="shared" si="663"/>
        <v>1473</v>
      </c>
      <c r="AF2870" s="85">
        <v>0</v>
      </c>
      <c r="AG2870" s="85">
        <v>36.831000000000003</v>
      </c>
      <c r="AH2870" s="85">
        <f t="shared" si="664"/>
        <v>0</v>
      </c>
      <c r="AI2870" s="86">
        <f t="shared" si="665"/>
        <v>3346</v>
      </c>
      <c r="AJ2870" s="86">
        <f t="shared" si="666"/>
        <v>536</v>
      </c>
      <c r="AK2870" s="122"/>
      <c r="AL2870" s="85">
        <v>122.77</v>
      </c>
      <c r="AM2870" s="85">
        <v>5</v>
      </c>
      <c r="AN2870" s="124">
        <f t="shared" si="675"/>
        <v>73.661999999999992</v>
      </c>
      <c r="AO2870" s="86">
        <f t="shared" si="667"/>
        <v>1473</v>
      </c>
      <c r="AP2870" s="85">
        <v>0</v>
      </c>
      <c r="AQ2870" s="85">
        <v>36.831000000000003</v>
      </c>
      <c r="AR2870" s="85">
        <f t="shared" si="668"/>
        <v>0</v>
      </c>
      <c r="AS2870" s="86">
        <f t="shared" si="670"/>
        <v>3346</v>
      </c>
      <c r="AT2870" s="170">
        <f t="shared" si="671"/>
        <v>0</v>
      </c>
      <c r="AU2870" s="86">
        <v>3346</v>
      </c>
      <c r="AV2870" s="170">
        <f t="shared" si="669"/>
        <v>0</v>
      </c>
    </row>
    <row r="2871" spans="1:48" s="73" customFormat="1" ht="13.5" customHeight="1" x14ac:dyDescent="0.2">
      <c r="A2871" s="10" t="s">
        <v>540</v>
      </c>
      <c r="B2871" s="14" t="s">
        <v>36</v>
      </c>
      <c r="C2871" s="14" t="s">
        <v>37</v>
      </c>
      <c r="D2871" s="14" t="s">
        <v>9747</v>
      </c>
      <c r="E2871" s="58">
        <v>691135</v>
      </c>
      <c r="F2871" s="15" t="s">
        <v>9748</v>
      </c>
      <c r="G2871" s="15" t="s">
        <v>8536</v>
      </c>
      <c r="H2871" s="16">
        <v>100014646</v>
      </c>
      <c r="I2871" s="62">
        <v>35540524</v>
      </c>
      <c r="J2871" s="13">
        <v>35540524</v>
      </c>
      <c r="K2871" s="15" t="s">
        <v>48</v>
      </c>
      <c r="L2871" s="12" t="s">
        <v>540</v>
      </c>
      <c r="M2871" s="15" t="s">
        <v>541</v>
      </c>
      <c r="N2871" s="49">
        <v>4013</v>
      </c>
      <c r="O2871" s="15" t="s">
        <v>9758</v>
      </c>
      <c r="P2871" s="15" t="s">
        <v>9759</v>
      </c>
      <c r="Q2871" s="48">
        <v>599875</v>
      </c>
      <c r="R2871" s="11" t="s">
        <v>86</v>
      </c>
      <c r="S2871" s="120">
        <v>18543</v>
      </c>
      <c r="T2871" s="85">
        <v>107.03</v>
      </c>
      <c r="U2871" s="86">
        <v>33</v>
      </c>
      <c r="V2871" s="123">
        <v>46.825625000000002</v>
      </c>
      <c r="W2871" s="85">
        <f t="shared" si="676"/>
        <v>12362</v>
      </c>
      <c r="X2871" s="86">
        <v>0</v>
      </c>
      <c r="Y2871" s="85">
        <v>16.054500000000001</v>
      </c>
      <c r="Z2871" s="86">
        <f t="shared" si="677"/>
        <v>0</v>
      </c>
      <c r="AA2871" s="86">
        <f t="shared" si="662"/>
        <v>12362</v>
      </c>
      <c r="AB2871" s="85">
        <v>122.77</v>
      </c>
      <c r="AC2871" s="85">
        <v>35</v>
      </c>
      <c r="AD2871" s="124">
        <f t="shared" si="674"/>
        <v>73.661999999999992</v>
      </c>
      <c r="AE2871" s="86">
        <f t="shared" si="663"/>
        <v>10313</v>
      </c>
      <c r="AF2871" s="85">
        <v>0</v>
      </c>
      <c r="AG2871" s="85">
        <v>36.831000000000003</v>
      </c>
      <c r="AH2871" s="85">
        <f t="shared" si="664"/>
        <v>0</v>
      </c>
      <c r="AI2871" s="86">
        <f t="shared" si="665"/>
        <v>22675</v>
      </c>
      <c r="AJ2871" s="86">
        <f t="shared" si="666"/>
        <v>4132</v>
      </c>
      <c r="AK2871" s="122"/>
      <c r="AL2871" s="85">
        <v>122.77</v>
      </c>
      <c r="AM2871" s="85">
        <v>35</v>
      </c>
      <c r="AN2871" s="124">
        <f t="shared" si="675"/>
        <v>73.661999999999992</v>
      </c>
      <c r="AO2871" s="86">
        <f t="shared" si="667"/>
        <v>10313</v>
      </c>
      <c r="AP2871" s="85">
        <v>0</v>
      </c>
      <c r="AQ2871" s="85">
        <v>36.831000000000003</v>
      </c>
      <c r="AR2871" s="85">
        <f t="shared" si="668"/>
        <v>0</v>
      </c>
      <c r="AS2871" s="86">
        <f t="shared" si="670"/>
        <v>22675</v>
      </c>
      <c r="AT2871" s="170">
        <f t="shared" si="671"/>
        <v>0</v>
      </c>
      <c r="AU2871" s="86">
        <v>22675</v>
      </c>
      <c r="AV2871" s="170">
        <f t="shared" si="669"/>
        <v>0</v>
      </c>
    </row>
    <row r="2872" spans="1:48" s="73" customFormat="1" ht="13.5" customHeight="1" x14ac:dyDescent="0.2">
      <c r="A2872" s="10" t="s">
        <v>540</v>
      </c>
      <c r="B2872" s="14" t="s">
        <v>36</v>
      </c>
      <c r="C2872" s="14" t="s">
        <v>37</v>
      </c>
      <c r="D2872" s="14" t="s">
        <v>8553</v>
      </c>
      <c r="E2872" s="58">
        <v>691224</v>
      </c>
      <c r="F2872" s="15" t="s">
        <v>8554</v>
      </c>
      <c r="G2872" s="15" t="s">
        <v>8536</v>
      </c>
      <c r="H2872" s="16">
        <v>100015087</v>
      </c>
      <c r="I2872" s="62">
        <v>710025157</v>
      </c>
      <c r="J2872" s="13">
        <v>710025157</v>
      </c>
      <c r="K2872" s="15" t="s">
        <v>48</v>
      </c>
      <c r="L2872" s="12" t="s">
        <v>540</v>
      </c>
      <c r="M2872" s="15" t="s">
        <v>8550</v>
      </c>
      <c r="N2872" s="49">
        <v>4442</v>
      </c>
      <c r="O2872" s="15" t="s">
        <v>8555</v>
      </c>
      <c r="P2872" s="15" t="s">
        <v>8556</v>
      </c>
      <c r="Q2872" s="48">
        <v>521175</v>
      </c>
      <c r="R2872" s="11" t="s">
        <v>45</v>
      </c>
      <c r="S2872" s="120">
        <v>3933</v>
      </c>
      <c r="T2872" s="85">
        <v>107.03</v>
      </c>
      <c r="U2872" s="86">
        <v>7</v>
      </c>
      <c r="V2872" s="123">
        <v>46.825625000000002</v>
      </c>
      <c r="W2872" s="85">
        <f t="shared" si="676"/>
        <v>2622</v>
      </c>
      <c r="X2872" s="86">
        <v>0</v>
      </c>
      <c r="Y2872" s="85">
        <v>16.054500000000001</v>
      </c>
      <c r="Z2872" s="86">
        <f t="shared" si="677"/>
        <v>0</v>
      </c>
      <c r="AA2872" s="86">
        <f t="shared" si="662"/>
        <v>2622</v>
      </c>
      <c r="AB2872" s="85">
        <v>122.77</v>
      </c>
      <c r="AC2872" s="85">
        <v>6</v>
      </c>
      <c r="AD2872" s="124">
        <f t="shared" si="674"/>
        <v>73.661999999999992</v>
      </c>
      <c r="AE2872" s="86">
        <f t="shared" si="663"/>
        <v>1768</v>
      </c>
      <c r="AF2872" s="85">
        <v>0</v>
      </c>
      <c r="AG2872" s="85">
        <v>36.831000000000003</v>
      </c>
      <c r="AH2872" s="85">
        <f t="shared" si="664"/>
        <v>0</v>
      </c>
      <c r="AI2872" s="86">
        <f t="shared" si="665"/>
        <v>4390</v>
      </c>
      <c r="AJ2872" s="86">
        <f t="shared" si="666"/>
        <v>457</v>
      </c>
      <c r="AK2872" s="122"/>
      <c r="AL2872" s="85">
        <v>122.77</v>
      </c>
      <c r="AM2872" s="85">
        <v>6</v>
      </c>
      <c r="AN2872" s="124">
        <f t="shared" si="675"/>
        <v>73.661999999999992</v>
      </c>
      <c r="AO2872" s="86">
        <f t="shared" si="667"/>
        <v>1768</v>
      </c>
      <c r="AP2872" s="85">
        <v>0</v>
      </c>
      <c r="AQ2872" s="85">
        <v>36.831000000000003</v>
      </c>
      <c r="AR2872" s="85">
        <f t="shared" si="668"/>
        <v>0</v>
      </c>
      <c r="AS2872" s="86">
        <f t="shared" si="670"/>
        <v>4390</v>
      </c>
      <c r="AT2872" s="170">
        <f t="shared" si="671"/>
        <v>0</v>
      </c>
      <c r="AU2872" s="86">
        <v>4390</v>
      </c>
      <c r="AV2872" s="170">
        <f t="shared" si="669"/>
        <v>0</v>
      </c>
    </row>
    <row r="2873" spans="1:48" s="73" customFormat="1" ht="13.5" customHeight="1" x14ac:dyDescent="0.2">
      <c r="A2873" s="10" t="s">
        <v>540</v>
      </c>
      <c r="B2873" s="14" t="s">
        <v>36</v>
      </c>
      <c r="C2873" s="14" t="s">
        <v>37</v>
      </c>
      <c r="D2873" s="14" t="s">
        <v>9747</v>
      </c>
      <c r="E2873" s="58">
        <v>691135</v>
      </c>
      <c r="F2873" s="15" t="s">
        <v>9748</v>
      </c>
      <c r="G2873" s="15" t="s">
        <v>8536</v>
      </c>
      <c r="H2873" s="16">
        <v>100014819</v>
      </c>
      <c r="I2873" s="62">
        <v>710024940</v>
      </c>
      <c r="J2873" s="13">
        <v>710024940</v>
      </c>
      <c r="K2873" s="15" t="s">
        <v>48</v>
      </c>
      <c r="L2873" s="12" t="s">
        <v>540</v>
      </c>
      <c r="M2873" s="15" t="s">
        <v>9755</v>
      </c>
      <c r="N2873" s="49">
        <v>4011</v>
      </c>
      <c r="O2873" s="15" t="s">
        <v>9777</v>
      </c>
      <c r="P2873" s="15" t="s">
        <v>9779</v>
      </c>
      <c r="Q2873" s="48">
        <v>598224</v>
      </c>
      <c r="R2873" s="11" t="s">
        <v>45</v>
      </c>
      <c r="S2873" s="120">
        <v>10114</v>
      </c>
      <c r="T2873" s="85">
        <v>107.03</v>
      </c>
      <c r="U2873" s="86">
        <v>18</v>
      </c>
      <c r="V2873" s="123">
        <v>46.825625000000002</v>
      </c>
      <c r="W2873" s="85">
        <f t="shared" si="676"/>
        <v>6743</v>
      </c>
      <c r="X2873" s="86">
        <v>0</v>
      </c>
      <c r="Y2873" s="85">
        <v>16.054500000000001</v>
      </c>
      <c r="Z2873" s="86">
        <f t="shared" si="677"/>
        <v>0</v>
      </c>
      <c r="AA2873" s="86">
        <f t="shared" si="662"/>
        <v>6743</v>
      </c>
      <c r="AB2873" s="85">
        <v>122.77</v>
      </c>
      <c r="AC2873" s="85">
        <v>34</v>
      </c>
      <c r="AD2873" s="124">
        <f t="shared" si="674"/>
        <v>73.661999999999992</v>
      </c>
      <c r="AE2873" s="86">
        <f t="shared" si="663"/>
        <v>10018</v>
      </c>
      <c r="AF2873" s="85">
        <v>0</v>
      </c>
      <c r="AG2873" s="85">
        <v>36.831000000000003</v>
      </c>
      <c r="AH2873" s="85">
        <f t="shared" si="664"/>
        <v>0</v>
      </c>
      <c r="AI2873" s="86">
        <f t="shared" si="665"/>
        <v>16761</v>
      </c>
      <c r="AJ2873" s="86">
        <f t="shared" si="666"/>
        <v>6647</v>
      </c>
      <c r="AK2873" s="122"/>
      <c r="AL2873" s="85">
        <v>122.77</v>
      </c>
      <c r="AM2873" s="85">
        <v>34</v>
      </c>
      <c r="AN2873" s="124">
        <f t="shared" si="675"/>
        <v>73.661999999999992</v>
      </c>
      <c r="AO2873" s="86">
        <f t="shared" si="667"/>
        <v>10018</v>
      </c>
      <c r="AP2873" s="85">
        <v>0</v>
      </c>
      <c r="AQ2873" s="85">
        <v>36.831000000000003</v>
      </c>
      <c r="AR2873" s="85">
        <f t="shared" si="668"/>
        <v>0</v>
      </c>
      <c r="AS2873" s="86">
        <f t="shared" si="670"/>
        <v>16761</v>
      </c>
      <c r="AT2873" s="170">
        <f t="shared" si="671"/>
        <v>0</v>
      </c>
      <c r="AU2873" s="86">
        <v>16761</v>
      </c>
      <c r="AV2873" s="170">
        <f t="shared" si="669"/>
        <v>0</v>
      </c>
    </row>
    <row r="2874" spans="1:48" s="73" customFormat="1" ht="13.5" customHeight="1" x14ac:dyDescent="0.2">
      <c r="A2874" s="10" t="s">
        <v>540</v>
      </c>
      <c r="B2874" s="14" t="s">
        <v>36</v>
      </c>
      <c r="C2874" s="14" t="s">
        <v>37</v>
      </c>
      <c r="D2874" s="14" t="s">
        <v>9720</v>
      </c>
      <c r="E2874" s="58">
        <v>594768</v>
      </c>
      <c r="F2874" s="15" t="s">
        <v>9721</v>
      </c>
      <c r="G2874" s="15" t="s">
        <v>8536</v>
      </c>
      <c r="H2874" s="16">
        <v>100015737</v>
      </c>
      <c r="I2874" s="62">
        <v>710030177</v>
      </c>
      <c r="J2874" s="13">
        <v>35556684</v>
      </c>
      <c r="K2874" s="15" t="s">
        <v>92</v>
      </c>
      <c r="L2874" s="12" t="s">
        <v>540</v>
      </c>
      <c r="M2874" s="15" t="s">
        <v>8541</v>
      </c>
      <c r="N2874" s="49">
        <v>4951</v>
      </c>
      <c r="O2874" s="15" t="s">
        <v>9722</v>
      </c>
      <c r="P2874" s="15" t="s">
        <v>9723</v>
      </c>
      <c r="Q2874" s="48">
        <v>560022</v>
      </c>
      <c r="R2874" s="11" t="s">
        <v>45</v>
      </c>
      <c r="S2874" s="120">
        <v>7883</v>
      </c>
      <c r="T2874" s="85">
        <v>107.03</v>
      </c>
      <c r="U2874" s="86">
        <v>13</v>
      </c>
      <c r="V2874" s="123">
        <v>46.825625000000002</v>
      </c>
      <c r="W2874" s="85">
        <f t="shared" si="676"/>
        <v>4870</v>
      </c>
      <c r="X2874" s="86">
        <v>3</v>
      </c>
      <c r="Y2874" s="85">
        <v>16.054500000000001</v>
      </c>
      <c r="Z2874" s="86">
        <f t="shared" si="677"/>
        <v>385</v>
      </c>
      <c r="AA2874" s="86">
        <f t="shared" si="662"/>
        <v>5255</v>
      </c>
      <c r="AB2874" s="85">
        <v>122.77</v>
      </c>
      <c r="AC2874" s="85">
        <v>6</v>
      </c>
      <c r="AD2874" s="124">
        <f t="shared" si="674"/>
        <v>73.661999999999992</v>
      </c>
      <c r="AE2874" s="86">
        <f t="shared" si="663"/>
        <v>1768</v>
      </c>
      <c r="AF2874" s="85">
        <v>2</v>
      </c>
      <c r="AG2874" s="85">
        <v>36.831000000000003</v>
      </c>
      <c r="AH2874" s="85">
        <f t="shared" si="664"/>
        <v>295</v>
      </c>
      <c r="AI2874" s="86">
        <f t="shared" si="665"/>
        <v>7318</v>
      </c>
      <c r="AJ2874" s="86">
        <f t="shared" si="666"/>
        <v>-565</v>
      </c>
      <c r="AK2874" s="122"/>
      <c r="AL2874" s="85">
        <v>122.77</v>
      </c>
      <c r="AM2874" s="85">
        <v>6</v>
      </c>
      <c r="AN2874" s="124">
        <f t="shared" si="675"/>
        <v>73.661999999999992</v>
      </c>
      <c r="AO2874" s="86">
        <f t="shared" si="667"/>
        <v>1768</v>
      </c>
      <c r="AP2874" s="85">
        <v>2</v>
      </c>
      <c r="AQ2874" s="85">
        <v>36.831000000000003</v>
      </c>
      <c r="AR2874" s="85">
        <f t="shared" si="668"/>
        <v>295</v>
      </c>
      <c r="AS2874" s="86">
        <f t="shared" si="670"/>
        <v>7318</v>
      </c>
      <c r="AT2874" s="170">
        <f t="shared" si="671"/>
        <v>0</v>
      </c>
      <c r="AU2874" s="86">
        <v>7318</v>
      </c>
      <c r="AV2874" s="170">
        <f t="shared" si="669"/>
        <v>0</v>
      </c>
    </row>
    <row r="2875" spans="1:48" s="73" customFormat="1" ht="13.5" customHeight="1" x14ac:dyDescent="0.2">
      <c r="A2875" s="10" t="s">
        <v>540</v>
      </c>
      <c r="B2875" s="14" t="s">
        <v>36</v>
      </c>
      <c r="C2875" s="14" t="s">
        <v>37</v>
      </c>
      <c r="D2875" s="14" t="s">
        <v>9218</v>
      </c>
      <c r="E2875" s="58">
        <v>328952</v>
      </c>
      <c r="F2875" s="15" t="s">
        <v>9219</v>
      </c>
      <c r="G2875" s="15" t="s">
        <v>8536</v>
      </c>
      <c r="H2875" s="16">
        <v>100016050</v>
      </c>
      <c r="I2875" s="62">
        <v>710030380</v>
      </c>
      <c r="J2875" s="13">
        <v>710030380</v>
      </c>
      <c r="K2875" s="15" t="s">
        <v>48</v>
      </c>
      <c r="L2875" s="12" t="s">
        <v>540</v>
      </c>
      <c r="M2875" s="15" t="s">
        <v>8382</v>
      </c>
      <c r="N2875" s="49">
        <v>5315</v>
      </c>
      <c r="O2875" s="15" t="s">
        <v>9220</v>
      </c>
      <c r="P2875" s="15" t="s">
        <v>9221</v>
      </c>
      <c r="Q2875" s="48">
        <v>526398</v>
      </c>
      <c r="R2875" s="11" t="s">
        <v>45</v>
      </c>
      <c r="S2875" s="120">
        <v>4318</v>
      </c>
      <c r="T2875" s="85">
        <v>107.03</v>
      </c>
      <c r="U2875" s="86">
        <v>7</v>
      </c>
      <c r="V2875" s="123">
        <v>46.825625000000002</v>
      </c>
      <c r="W2875" s="85">
        <f t="shared" si="676"/>
        <v>2622</v>
      </c>
      <c r="X2875" s="86">
        <v>2</v>
      </c>
      <c r="Y2875" s="85">
        <v>16.054500000000001</v>
      </c>
      <c r="Z2875" s="86">
        <f t="shared" si="677"/>
        <v>257</v>
      </c>
      <c r="AA2875" s="86">
        <f t="shared" si="662"/>
        <v>2879</v>
      </c>
      <c r="AB2875" s="85">
        <v>122.77</v>
      </c>
      <c r="AC2875" s="173">
        <v>10</v>
      </c>
      <c r="AD2875" s="124">
        <f t="shared" si="674"/>
        <v>73.661999999999992</v>
      </c>
      <c r="AE2875" s="86">
        <f t="shared" si="663"/>
        <v>2946</v>
      </c>
      <c r="AF2875" s="85">
        <v>0</v>
      </c>
      <c r="AG2875" s="85">
        <v>36.831000000000003</v>
      </c>
      <c r="AH2875" s="85">
        <f t="shared" si="664"/>
        <v>0</v>
      </c>
      <c r="AI2875" s="86">
        <f t="shared" si="665"/>
        <v>5825</v>
      </c>
      <c r="AJ2875" s="86">
        <f t="shared" si="666"/>
        <v>1507</v>
      </c>
      <c r="AK2875" s="122"/>
      <c r="AL2875" s="85">
        <v>122.77</v>
      </c>
      <c r="AM2875" s="85">
        <v>10</v>
      </c>
      <c r="AN2875" s="124">
        <f t="shared" si="675"/>
        <v>73.661999999999992</v>
      </c>
      <c r="AO2875" s="86">
        <f t="shared" si="667"/>
        <v>2946</v>
      </c>
      <c r="AP2875" s="85">
        <v>0</v>
      </c>
      <c r="AQ2875" s="85">
        <v>36.831000000000003</v>
      </c>
      <c r="AR2875" s="85">
        <f t="shared" si="668"/>
        <v>0</v>
      </c>
      <c r="AS2875" s="86">
        <f t="shared" si="670"/>
        <v>5825</v>
      </c>
      <c r="AT2875" s="170">
        <f t="shared" si="671"/>
        <v>0</v>
      </c>
      <c r="AU2875" s="86">
        <v>5825</v>
      </c>
      <c r="AV2875" s="170">
        <f t="shared" si="669"/>
        <v>0</v>
      </c>
    </row>
    <row r="2876" spans="1:48" s="73" customFormat="1" ht="13.5" customHeight="1" x14ac:dyDescent="0.2">
      <c r="A2876" s="10" t="s">
        <v>540</v>
      </c>
      <c r="B2876" s="14" t="s">
        <v>36</v>
      </c>
      <c r="C2876" s="14" t="s">
        <v>37</v>
      </c>
      <c r="D2876" s="14" t="s">
        <v>8847</v>
      </c>
      <c r="E2876" s="58">
        <v>325031</v>
      </c>
      <c r="F2876" s="15" t="s">
        <v>8848</v>
      </c>
      <c r="G2876" s="15" t="s">
        <v>8536</v>
      </c>
      <c r="H2876" s="16">
        <v>100015955</v>
      </c>
      <c r="I2876" s="62">
        <v>710026234</v>
      </c>
      <c r="J2876" s="13">
        <v>35545569</v>
      </c>
      <c r="K2876" s="15" t="s">
        <v>92</v>
      </c>
      <c r="L2876" s="12" t="s">
        <v>540</v>
      </c>
      <c r="M2876" s="15" t="s">
        <v>8416</v>
      </c>
      <c r="N2876" s="49">
        <v>7253</v>
      </c>
      <c r="O2876" s="15" t="s">
        <v>8849</v>
      </c>
      <c r="P2876" s="15" t="s">
        <v>8850</v>
      </c>
      <c r="Q2876" s="48">
        <v>522325</v>
      </c>
      <c r="R2876" s="11" t="s">
        <v>45</v>
      </c>
      <c r="S2876" s="120">
        <v>6936</v>
      </c>
      <c r="T2876" s="85">
        <v>107.03</v>
      </c>
      <c r="U2876" s="86">
        <v>12</v>
      </c>
      <c r="V2876" s="123">
        <v>46.825625000000002</v>
      </c>
      <c r="W2876" s="85">
        <f t="shared" si="676"/>
        <v>4495</v>
      </c>
      <c r="X2876" s="86">
        <v>1</v>
      </c>
      <c r="Y2876" s="85">
        <v>16.054500000000001</v>
      </c>
      <c r="Z2876" s="86">
        <f t="shared" si="677"/>
        <v>128</v>
      </c>
      <c r="AA2876" s="86">
        <f t="shared" si="662"/>
        <v>4623</v>
      </c>
      <c r="AB2876" s="85">
        <v>122.77</v>
      </c>
      <c r="AC2876" s="85">
        <v>12</v>
      </c>
      <c r="AD2876" s="124">
        <f t="shared" si="674"/>
        <v>73.661999999999992</v>
      </c>
      <c r="AE2876" s="86">
        <f t="shared" si="663"/>
        <v>3536</v>
      </c>
      <c r="AF2876" s="85">
        <v>0</v>
      </c>
      <c r="AG2876" s="85">
        <v>36.831000000000003</v>
      </c>
      <c r="AH2876" s="85">
        <f t="shared" si="664"/>
        <v>0</v>
      </c>
      <c r="AI2876" s="86">
        <f t="shared" si="665"/>
        <v>8159</v>
      </c>
      <c r="AJ2876" s="86">
        <f t="shared" si="666"/>
        <v>1223</v>
      </c>
      <c r="AK2876" s="122"/>
      <c r="AL2876" s="85">
        <v>122.77</v>
      </c>
      <c r="AM2876" s="85">
        <v>12</v>
      </c>
      <c r="AN2876" s="124">
        <f t="shared" si="675"/>
        <v>73.661999999999992</v>
      </c>
      <c r="AO2876" s="86">
        <f t="shared" si="667"/>
        <v>3536</v>
      </c>
      <c r="AP2876" s="85">
        <v>0</v>
      </c>
      <c r="AQ2876" s="85">
        <v>36.831000000000003</v>
      </c>
      <c r="AR2876" s="85">
        <f t="shared" si="668"/>
        <v>0</v>
      </c>
      <c r="AS2876" s="86">
        <f t="shared" si="670"/>
        <v>8159</v>
      </c>
      <c r="AT2876" s="170">
        <f t="shared" si="671"/>
        <v>0</v>
      </c>
      <c r="AU2876" s="86">
        <v>8159</v>
      </c>
      <c r="AV2876" s="170">
        <f t="shared" si="669"/>
        <v>0</v>
      </c>
    </row>
    <row r="2877" spans="1:48" s="73" customFormat="1" ht="13.5" customHeight="1" x14ac:dyDescent="0.2">
      <c r="A2877" s="10" t="s">
        <v>540</v>
      </c>
      <c r="B2877" s="14" t="s">
        <v>36</v>
      </c>
      <c r="C2877" s="14" t="s">
        <v>37</v>
      </c>
      <c r="D2877" s="14" t="s">
        <v>8557</v>
      </c>
      <c r="E2877" s="58">
        <v>323977</v>
      </c>
      <c r="F2877" s="15" t="s">
        <v>8558</v>
      </c>
      <c r="G2877" s="15" t="s">
        <v>8536</v>
      </c>
      <c r="H2877" s="16">
        <v>100018087</v>
      </c>
      <c r="I2877" s="62">
        <v>710267533</v>
      </c>
      <c r="J2877" s="13">
        <v>51001489</v>
      </c>
      <c r="K2877" s="15" t="s">
        <v>105</v>
      </c>
      <c r="L2877" s="12" t="s">
        <v>540</v>
      </c>
      <c r="M2877" s="15" t="s">
        <v>8550</v>
      </c>
      <c r="N2877" s="49">
        <v>4445</v>
      </c>
      <c r="O2877" s="15" t="s">
        <v>8559</v>
      </c>
      <c r="P2877" s="15" t="s">
        <v>8560</v>
      </c>
      <c r="Q2877" s="48">
        <v>521183</v>
      </c>
      <c r="R2877" s="11" t="s">
        <v>45</v>
      </c>
      <c r="S2877" s="120">
        <v>15733</v>
      </c>
      <c r="T2877" s="85">
        <v>107.03</v>
      </c>
      <c r="U2877" s="86">
        <v>28</v>
      </c>
      <c r="V2877" s="123">
        <v>46.825625000000002</v>
      </c>
      <c r="W2877" s="85">
        <f t="shared" si="676"/>
        <v>10489</v>
      </c>
      <c r="X2877" s="86">
        <v>0</v>
      </c>
      <c r="Y2877" s="85">
        <v>16.054500000000001</v>
      </c>
      <c r="Z2877" s="86">
        <f t="shared" si="677"/>
        <v>0</v>
      </c>
      <c r="AA2877" s="86">
        <f t="shared" si="662"/>
        <v>10489</v>
      </c>
      <c r="AB2877" s="85">
        <v>122.77</v>
      </c>
      <c r="AC2877" s="85">
        <v>32</v>
      </c>
      <c r="AD2877" s="124">
        <f t="shared" si="674"/>
        <v>73.661999999999992</v>
      </c>
      <c r="AE2877" s="86">
        <f t="shared" si="663"/>
        <v>9429</v>
      </c>
      <c r="AF2877" s="85">
        <v>0</v>
      </c>
      <c r="AG2877" s="85">
        <v>36.831000000000003</v>
      </c>
      <c r="AH2877" s="85">
        <f t="shared" si="664"/>
        <v>0</v>
      </c>
      <c r="AI2877" s="86">
        <f t="shared" si="665"/>
        <v>19918</v>
      </c>
      <c r="AJ2877" s="86">
        <f t="shared" si="666"/>
        <v>4185</v>
      </c>
      <c r="AK2877" s="122"/>
      <c r="AL2877" s="85">
        <v>122.77</v>
      </c>
      <c r="AM2877" s="85">
        <v>32</v>
      </c>
      <c r="AN2877" s="124">
        <f t="shared" si="675"/>
        <v>73.661999999999992</v>
      </c>
      <c r="AO2877" s="86">
        <f t="shared" si="667"/>
        <v>9429</v>
      </c>
      <c r="AP2877" s="85">
        <v>0</v>
      </c>
      <c r="AQ2877" s="85">
        <v>36.831000000000003</v>
      </c>
      <c r="AR2877" s="85">
        <f t="shared" si="668"/>
        <v>0</v>
      </c>
      <c r="AS2877" s="86">
        <f t="shared" si="670"/>
        <v>19918</v>
      </c>
      <c r="AT2877" s="170">
        <f t="shared" si="671"/>
        <v>0</v>
      </c>
      <c r="AU2877" s="86">
        <v>19918</v>
      </c>
      <c r="AV2877" s="170">
        <f t="shared" si="669"/>
        <v>0</v>
      </c>
    </row>
    <row r="2878" spans="1:48" s="73" customFormat="1" ht="13.5" customHeight="1" x14ac:dyDescent="0.2">
      <c r="A2878" s="10" t="s">
        <v>540</v>
      </c>
      <c r="B2878" s="14" t="s">
        <v>36</v>
      </c>
      <c r="C2878" s="14" t="s">
        <v>37</v>
      </c>
      <c r="D2878" s="14" t="s">
        <v>9523</v>
      </c>
      <c r="E2878" s="58">
        <v>329371</v>
      </c>
      <c r="F2878" s="15" t="s">
        <v>9524</v>
      </c>
      <c r="G2878" s="15" t="s">
        <v>8536</v>
      </c>
      <c r="H2878" s="16">
        <v>100016136</v>
      </c>
      <c r="I2878" s="62">
        <v>710030967</v>
      </c>
      <c r="J2878" s="13">
        <v>35546026</v>
      </c>
      <c r="K2878" s="15" t="s">
        <v>92</v>
      </c>
      <c r="L2878" s="12" t="s">
        <v>540</v>
      </c>
      <c r="M2878" s="15" t="s">
        <v>8382</v>
      </c>
      <c r="N2878" s="49">
        <v>5376</v>
      </c>
      <c r="O2878" s="15" t="s">
        <v>9525</v>
      </c>
      <c r="P2878" s="15" t="s">
        <v>9526</v>
      </c>
      <c r="Q2878" s="48">
        <v>543357</v>
      </c>
      <c r="R2878" s="11" t="s">
        <v>45</v>
      </c>
      <c r="S2878" s="120">
        <v>5057</v>
      </c>
      <c r="T2878" s="85">
        <v>107.03</v>
      </c>
      <c r="U2878" s="86">
        <v>9</v>
      </c>
      <c r="V2878" s="123">
        <v>46.825625000000002</v>
      </c>
      <c r="W2878" s="85">
        <f t="shared" si="676"/>
        <v>3371</v>
      </c>
      <c r="X2878" s="86">
        <v>0</v>
      </c>
      <c r="Y2878" s="85">
        <v>16.054500000000001</v>
      </c>
      <c r="Z2878" s="86">
        <f t="shared" si="677"/>
        <v>0</v>
      </c>
      <c r="AA2878" s="86">
        <f t="shared" si="662"/>
        <v>3371</v>
      </c>
      <c r="AB2878" s="85">
        <v>122.77</v>
      </c>
      <c r="AC2878" s="85">
        <v>3</v>
      </c>
      <c r="AD2878" s="124">
        <f t="shared" si="674"/>
        <v>73.661999999999992</v>
      </c>
      <c r="AE2878" s="86">
        <f t="shared" si="663"/>
        <v>884</v>
      </c>
      <c r="AF2878" s="85">
        <v>0</v>
      </c>
      <c r="AG2878" s="85">
        <v>36.831000000000003</v>
      </c>
      <c r="AH2878" s="85">
        <f t="shared" si="664"/>
        <v>0</v>
      </c>
      <c r="AI2878" s="86">
        <f t="shared" si="665"/>
        <v>4255</v>
      </c>
      <c r="AJ2878" s="86">
        <f t="shared" si="666"/>
        <v>-802</v>
      </c>
      <c r="AK2878" s="122"/>
      <c r="AL2878" s="85">
        <v>122.77</v>
      </c>
      <c r="AM2878" s="85">
        <v>3</v>
      </c>
      <c r="AN2878" s="124">
        <f t="shared" si="675"/>
        <v>73.661999999999992</v>
      </c>
      <c r="AO2878" s="86">
        <f t="shared" si="667"/>
        <v>884</v>
      </c>
      <c r="AP2878" s="85">
        <v>0</v>
      </c>
      <c r="AQ2878" s="85">
        <v>36.831000000000003</v>
      </c>
      <c r="AR2878" s="85">
        <f t="shared" si="668"/>
        <v>0</v>
      </c>
      <c r="AS2878" s="86">
        <f t="shared" si="670"/>
        <v>4255</v>
      </c>
      <c r="AT2878" s="170">
        <f t="shared" si="671"/>
        <v>0</v>
      </c>
      <c r="AU2878" s="86">
        <v>4255</v>
      </c>
      <c r="AV2878" s="170">
        <f t="shared" si="669"/>
        <v>0</v>
      </c>
    </row>
    <row r="2879" spans="1:48" s="73" customFormat="1" ht="13.5" customHeight="1" x14ac:dyDescent="0.2">
      <c r="A2879" s="10" t="s">
        <v>540</v>
      </c>
      <c r="B2879" s="14" t="s">
        <v>36</v>
      </c>
      <c r="C2879" s="14" t="s">
        <v>37</v>
      </c>
      <c r="D2879" s="14" t="s">
        <v>8851</v>
      </c>
      <c r="E2879" s="58">
        <v>325058</v>
      </c>
      <c r="F2879" s="15" t="s">
        <v>8852</v>
      </c>
      <c r="G2879" s="15" t="s">
        <v>8536</v>
      </c>
      <c r="H2879" s="16">
        <v>100015961</v>
      </c>
      <c r="I2879" s="62">
        <v>710026242</v>
      </c>
      <c r="J2879" s="13">
        <v>710026242</v>
      </c>
      <c r="K2879" s="15" t="s">
        <v>48</v>
      </c>
      <c r="L2879" s="12" t="s">
        <v>540</v>
      </c>
      <c r="M2879" s="15" t="s">
        <v>8416</v>
      </c>
      <c r="N2879" s="49">
        <v>7244</v>
      </c>
      <c r="O2879" s="15" t="s">
        <v>8853</v>
      </c>
      <c r="P2879" s="15" t="s">
        <v>8854</v>
      </c>
      <c r="Q2879" s="48">
        <v>522341</v>
      </c>
      <c r="R2879" s="11" t="s">
        <v>45</v>
      </c>
      <c r="S2879" s="120">
        <v>6181</v>
      </c>
      <c r="T2879" s="85">
        <v>107.03</v>
      </c>
      <c r="U2879" s="86">
        <v>11</v>
      </c>
      <c r="V2879" s="123">
        <v>46.825625000000002</v>
      </c>
      <c r="W2879" s="85">
        <f t="shared" si="676"/>
        <v>4121</v>
      </c>
      <c r="X2879" s="86">
        <v>0</v>
      </c>
      <c r="Y2879" s="85">
        <v>16.054500000000001</v>
      </c>
      <c r="Z2879" s="86">
        <f t="shared" si="677"/>
        <v>0</v>
      </c>
      <c r="AA2879" s="86">
        <f t="shared" si="662"/>
        <v>4121</v>
      </c>
      <c r="AB2879" s="85">
        <v>122.77</v>
      </c>
      <c r="AC2879" s="85">
        <v>10</v>
      </c>
      <c r="AD2879" s="124">
        <f t="shared" si="674"/>
        <v>73.661999999999992</v>
      </c>
      <c r="AE2879" s="86">
        <f t="shared" si="663"/>
        <v>2946</v>
      </c>
      <c r="AF2879" s="85">
        <v>1</v>
      </c>
      <c r="AG2879" s="85">
        <v>36.831000000000003</v>
      </c>
      <c r="AH2879" s="85">
        <f t="shared" si="664"/>
        <v>147</v>
      </c>
      <c r="AI2879" s="86">
        <f t="shared" si="665"/>
        <v>7214</v>
      </c>
      <c r="AJ2879" s="86">
        <f t="shared" si="666"/>
        <v>1033</v>
      </c>
      <c r="AK2879" s="122"/>
      <c r="AL2879" s="85">
        <v>122.77</v>
      </c>
      <c r="AM2879" s="85">
        <v>10</v>
      </c>
      <c r="AN2879" s="124">
        <f t="shared" si="675"/>
        <v>73.661999999999992</v>
      </c>
      <c r="AO2879" s="86">
        <f t="shared" si="667"/>
        <v>2946</v>
      </c>
      <c r="AP2879" s="85">
        <v>1</v>
      </c>
      <c r="AQ2879" s="85">
        <v>36.831000000000003</v>
      </c>
      <c r="AR2879" s="85">
        <f t="shared" si="668"/>
        <v>147</v>
      </c>
      <c r="AS2879" s="86">
        <f t="shared" si="670"/>
        <v>7214</v>
      </c>
      <c r="AT2879" s="170">
        <f t="shared" si="671"/>
        <v>0</v>
      </c>
      <c r="AU2879" s="86">
        <v>7214</v>
      </c>
      <c r="AV2879" s="170">
        <f t="shared" si="669"/>
        <v>0</v>
      </c>
    </row>
    <row r="2880" spans="1:48" s="73" customFormat="1" ht="13.5" customHeight="1" x14ac:dyDescent="0.2">
      <c r="A2880" s="10" t="s">
        <v>540</v>
      </c>
      <c r="B2880" s="14" t="s">
        <v>36</v>
      </c>
      <c r="C2880" s="14" t="s">
        <v>37</v>
      </c>
      <c r="D2880" s="14" t="s">
        <v>8561</v>
      </c>
      <c r="E2880" s="58">
        <v>323985</v>
      </c>
      <c r="F2880" s="15" t="s">
        <v>8562</v>
      </c>
      <c r="G2880" s="15" t="s">
        <v>8536</v>
      </c>
      <c r="H2880" s="16">
        <v>100015098</v>
      </c>
      <c r="I2880" s="62">
        <v>710025173</v>
      </c>
      <c r="J2880" s="13">
        <v>35561301</v>
      </c>
      <c r="K2880" s="15" t="s">
        <v>105</v>
      </c>
      <c r="L2880" s="12" t="s">
        <v>540</v>
      </c>
      <c r="M2880" s="15" t="s">
        <v>8550</v>
      </c>
      <c r="N2880" s="49">
        <v>4416</v>
      </c>
      <c r="O2880" s="15" t="s">
        <v>8563</v>
      </c>
      <c r="P2880" s="15" t="s">
        <v>8564</v>
      </c>
      <c r="Q2880" s="48">
        <v>521205</v>
      </c>
      <c r="R2880" s="11" t="s">
        <v>45</v>
      </c>
      <c r="S2880" s="120">
        <v>7305</v>
      </c>
      <c r="T2880" s="85">
        <v>107.03</v>
      </c>
      <c r="U2880" s="86">
        <v>13</v>
      </c>
      <c r="V2880" s="123">
        <v>46.825625000000002</v>
      </c>
      <c r="W2880" s="85">
        <f t="shared" si="676"/>
        <v>4870</v>
      </c>
      <c r="X2880" s="86">
        <v>0</v>
      </c>
      <c r="Y2880" s="85">
        <v>16.054500000000001</v>
      </c>
      <c r="Z2880" s="86">
        <f t="shared" si="677"/>
        <v>0</v>
      </c>
      <c r="AA2880" s="86">
        <f t="shared" si="662"/>
        <v>4870</v>
      </c>
      <c r="AB2880" s="85">
        <v>122.77</v>
      </c>
      <c r="AC2880" s="85">
        <v>7</v>
      </c>
      <c r="AD2880" s="124">
        <f t="shared" si="674"/>
        <v>73.661999999999992</v>
      </c>
      <c r="AE2880" s="86">
        <f t="shared" si="663"/>
        <v>2063</v>
      </c>
      <c r="AF2880" s="85">
        <v>0</v>
      </c>
      <c r="AG2880" s="85">
        <v>36.831000000000003</v>
      </c>
      <c r="AH2880" s="85">
        <f t="shared" si="664"/>
        <v>0</v>
      </c>
      <c r="AI2880" s="86">
        <f t="shared" si="665"/>
        <v>6933</v>
      </c>
      <c r="AJ2880" s="86">
        <f t="shared" si="666"/>
        <v>-372</v>
      </c>
      <c r="AK2880" s="122"/>
      <c r="AL2880" s="85">
        <v>122.77</v>
      </c>
      <c r="AM2880" s="85">
        <v>7</v>
      </c>
      <c r="AN2880" s="124">
        <f t="shared" si="675"/>
        <v>73.661999999999992</v>
      </c>
      <c r="AO2880" s="86">
        <f t="shared" si="667"/>
        <v>2063</v>
      </c>
      <c r="AP2880" s="85">
        <v>0</v>
      </c>
      <c r="AQ2880" s="85">
        <v>36.831000000000003</v>
      </c>
      <c r="AR2880" s="85">
        <f t="shared" si="668"/>
        <v>0</v>
      </c>
      <c r="AS2880" s="86">
        <f t="shared" si="670"/>
        <v>6933</v>
      </c>
      <c r="AT2880" s="170">
        <f t="shared" si="671"/>
        <v>0</v>
      </c>
      <c r="AU2880" s="86">
        <v>6933</v>
      </c>
      <c r="AV2880" s="170">
        <f t="shared" si="669"/>
        <v>0</v>
      </c>
    </row>
    <row r="2881" spans="1:48" s="73" customFormat="1" ht="13.5" customHeight="1" x14ac:dyDescent="0.2">
      <c r="A2881" s="10" t="s">
        <v>540</v>
      </c>
      <c r="B2881" s="14" t="s">
        <v>36</v>
      </c>
      <c r="C2881" s="14" t="s">
        <v>37</v>
      </c>
      <c r="D2881" s="14" t="s">
        <v>8565</v>
      </c>
      <c r="E2881" s="58">
        <v>323993</v>
      </c>
      <c r="F2881" s="15" t="s">
        <v>8566</v>
      </c>
      <c r="G2881" s="15" t="s">
        <v>8536</v>
      </c>
      <c r="H2881" s="16">
        <v>100015100</v>
      </c>
      <c r="I2881" s="62">
        <v>710025181</v>
      </c>
      <c r="J2881" s="13">
        <v>710025181</v>
      </c>
      <c r="K2881" s="15" t="s">
        <v>48</v>
      </c>
      <c r="L2881" s="12" t="s">
        <v>540</v>
      </c>
      <c r="M2881" s="15" t="s">
        <v>8550</v>
      </c>
      <c r="N2881" s="49">
        <v>4447</v>
      </c>
      <c r="O2881" s="15" t="s">
        <v>8567</v>
      </c>
      <c r="P2881" s="15" t="s">
        <v>8568</v>
      </c>
      <c r="Q2881" s="48">
        <v>521213</v>
      </c>
      <c r="R2881" s="11" t="s">
        <v>45</v>
      </c>
      <c r="S2881" s="120">
        <v>12362</v>
      </c>
      <c r="T2881" s="85">
        <v>107.03</v>
      </c>
      <c r="U2881" s="86">
        <v>22</v>
      </c>
      <c r="V2881" s="123">
        <v>46.825625000000002</v>
      </c>
      <c r="W2881" s="85">
        <f t="shared" si="676"/>
        <v>8241</v>
      </c>
      <c r="X2881" s="86">
        <v>0</v>
      </c>
      <c r="Y2881" s="85">
        <v>16.054500000000001</v>
      </c>
      <c r="Z2881" s="86">
        <f t="shared" si="677"/>
        <v>0</v>
      </c>
      <c r="AA2881" s="86">
        <f t="shared" si="662"/>
        <v>8241</v>
      </c>
      <c r="AB2881" s="85">
        <v>122.77</v>
      </c>
      <c r="AC2881" s="85">
        <v>23</v>
      </c>
      <c r="AD2881" s="124">
        <f t="shared" si="674"/>
        <v>73.661999999999992</v>
      </c>
      <c r="AE2881" s="86">
        <f t="shared" si="663"/>
        <v>6777</v>
      </c>
      <c r="AF2881" s="85">
        <v>0</v>
      </c>
      <c r="AG2881" s="85">
        <v>36.831000000000003</v>
      </c>
      <c r="AH2881" s="85">
        <f t="shared" si="664"/>
        <v>0</v>
      </c>
      <c r="AI2881" s="86">
        <f t="shared" si="665"/>
        <v>15018</v>
      </c>
      <c r="AJ2881" s="86">
        <f t="shared" si="666"/>
        <v>2656</v>
      </c>
      <c r="AK2881" s="122"/>
      <c r="AL2881" s="85">
        <v>122.77</v>
      </c>
      <c r="AM2881" s="85">
        <v>23</v>
      </c>
      <c r="AN2881" s="124">
        <f t="shared" si="675"/>
        <v>73.661999999999992</v>
      </c>
      <c r="AO2881" s="86">
        <f t="shared" si="667"/>
        <v>6777</v>
      </c>
      <c r="AP2881" s="85">
        <v>0</v>
      </c>
      <c r="AQ2881" s="85">
        <v>36.831000000000003</v>
      </c>
      <c r="AR2881" s="85">
        <f t="shared" si="668"/>
        <v>0</v>
      </c>
      <c r="AS2881" s="86">
        <f t="shared" si="670"/>
        <v>15018</v>
      </c>
      <c r="AT2881" s="170">
        <f t="shared" si="671"/>
        <v>0</v>
      </c>
      <c r="AU2881" s="86">
        <v>15018</v>
      </c>
      <c r="AV2881" s="170">
        <f t="shared" si="669"/>
        <v>0</v>
      </c>
    </row>
    <row r="2882" spans="1:48" s="73" customFormat="1" ht="13.5" customHeight="1" x14ac:dyDescent="0.2">
      <c r="A2882" s="10" t="s">
        <v>540</v>
      </c>
      <c r="B2882" s="14" t="s">
        <v>36</v>
      </c>
      <c r="C2882" s="14" t="s">
        <v>37</v>
      </c>
      <c r="D2882" s="14" t="s">
        <v>9076</v>
      </c>
      <c r="E2882" s="58">
        <v>696412</v>
      </c>
      <c r="F2882" s="15" t="s">
        <v>9077</v>
      </c>
      <c r="G2882" s="15" t="s">
        <v>8536</v>
      </c>
      <c r="H2882" s="16">
        <v>100016959</v>
      </c>
      <c r="I2882" s="62">
        <v>710259522</v>
      </c>
      <c r="J2882" s="13">
        <v>710259522</v>
      </c>
      <c r="K2882" s="15" t="s">
        <v>53</v>
      </c>
      <c r="L2882" s="12" t="s">
        <v>540</v>
      </c>
      <c r="M2882" s="15" t="s">
        <v>8541</v>
      </c>
      <c r="N2882" s="49">
        <v>4942</v>
      </c>
      <c r="O2882" s="15" t="s">
        <v>9078</v>
      </c>
      <c r="P2882" s="15" t="s">
        <v>9079</v>
      </c>
      <c r="Q2882" s="48">
        <v>525561</v>
      </c>
      <c r="R2882" s="11" t="s">
        <v>45</v>
      </c>
      <c r="S2882" s="120">
        <v>12394</v>
      </c>
      <c r="T2882" s="85">
        <v>107.03</v>
      </c>
      <c r="U2882" s="86">
        <v>20</v>
      </c>
      <c r="V2882" s="123">
        <v>46.825625000000002</v>
      </c>
      <c r="W2882" s="85">
        <f t="shared" si="676"/>
        <v>7492</v>
      </c>
      <c r="X2882" s="86">
        <v>6</v>
      </c>
      <c r="Y2882" s="85">
        <v>16.054500000000001</v>
      </c>
      <c r="Z2882" s="86">
        <f t="shared" si="677"/>
        <v>771</v>
      </c>
      <c r="AA2882" s="86">
        <f t="shared" si="662"/>
        <v>8263</v>
      </c>
      <c r="AB2882" s="85">
        <v>122.77</v>
      </c>
      <c r="AC2882" s="85">
        <v>19</v>
      </c>
      <c r="AD2882" s="124">
        <f t="shared" si="674"/>
        <v>73.661999999999992</v>
      </c>
      <c r="AE2882" s="86">
        <f t="shared" si="663"/>
        <v>5598</v>
      </c>
      <c r="AF2882" s="85">
        <v>5</v>
      </c>
      <c r="AG2882" s="85">
        <v>36.831000000000003</v>
      </c>
      <c r="AH2882" s="85">
        <f t="shared" si="664"/>
        <v>737</v>
      </c>
      <c r="AI2882" s="86">
        <f t="shared" si="665"/>
        <v>14598</v>
      </c>
      <c r="AJ2882" s="86">
        <f t="shared" si="666"/>
        <v>2204</v>
      </c>
      <c r="AK2882" s="122"/>
      <c r="AL2882" s="85">
        <v>122.77</v>
      </c>
      <c r="AM2882" s="85">
        <v>19</v>
      </c>
      <c r="AN2882" s="124">
        <f t="shared" si="675"/>
        <v>73.661999999999992</v>
      </c>
      <c r="AO2882" s="86">
        <f t="shared" si="667"/>
        <v>5598</v>
      </c>
      <c r="AP2882" s="85">
        <v>5</v>
      </c>
      <c r="AQ2882" s="85">
        <v>36.831000000000003</v>
      </c>
      <c r="AR2882" s="85">
        <f t="shared" si="668"/>
        <v>737</v>
      </c>
      <c r="AS2882" s="86">
        <f t="shared" si="670"/>
        <v>14598</v>
      </c>
      <c r="AT2882" s="170">
        <f t="shared" si="671"/>
        <v>0</v>
      </c>
      <c r="AU2882" s="86">
        <v>14598</v>
      </c>
      <c r="AV2882" s="170">
        <f t="shared" si="669"/>
        <v>0</v>
      </c>
    </row>
    <row r="2883" spans="1:48" s="73" customFormat="1" ht="13.5" customHeight="1" x14ac:dyDescent="0.2">
      <c r="A2883" s="10" t="s">
        <v>540</v>
      </c>
      <c r="B2883" s="14" t="s">
        <v>36</v>
      </c>
      <c r="C2883" s="14" t="s">
        <v>37</v>
      </c>
      <c r="D2883" s="14" t="s">
        <v>8855</v>
      </c>
      <c r="E2883" s="58">
        <v>325074</v>
      </c>
      <c r="F2883" s="15" t="s">
        <v>8856</v>
      </c>
      <c r="G2883" s="15" t="s">
        <v>8536</v>
      </c>
      <c r="H2883" s="16">
        <v>100015440</v>
      </c>
      <c r="I2883" s="62">
        <v>710026250</v>
      </c>
      <c r="J2883" s="13">
        <v>35545755</v>
      </c>
      <c r="K2883" s="15" t="s">
        <v>105</v>
      </c>
      <c r="L2883" s="12" t="s">
        <v>540</v>
      </c>
      <c r="M2883" s="15" t="s">
        <v>1825</v>
      </c>
      <c r="N2883" s="49">
        <v>7205</v>
      </c>
      <c r="O2883" s="15" t="s">
        <v>8857</v>
      </c>
      <c r="P2883" s="15" t="s">
        <v>8858</v>
      </c>
      <c r="Q2883" s="48">
        <v>522368</v>
      </c>
      <c r="R2883" s="11" t="s">
        <v>45</v>
      </c>
      <c r="S2883" s="120">
        <v>6743</v>
      </c>
      <c r="T2883" s="85">
        <v>107.03</v>
      </c>
      <c r="U2883" s="86">
        <v>12</v>
      </c>
      <c r="V2883" s="123">
        <v>46.825625000000002</v>
      </c>
      <c r="W2883" s="85">
        <f t="shared" si="676"/>
        <v>4495</v>
      </c>
      <c r="X2883" s="86">
        <v>0</v>
      </c>
      <c r="Y2883" s="85">
        <v>16.054500000000001</v>
      </c>
      <c r="Z2883" s="86">
        <f t="shared" si="677"/>
        <v>0</v>
      </c>
      <c r="AA2883" s="86">
        <f t="shared" si="662"/>
        <v>4495</v>
      </c>
      <c r="AB2883" s="85">
        <v>122.77</v>
      </c>
      <c r="AC2883" s="85">
        <v>10</v>
      </c>
      <c r="AD2883" s="124">
        <f t="shared" si="674"/>
        <v>73.661999999999992</v>
      </c>
      <c r="AE2883" s="86">
        <f t="shared" si="663"/>
        <v>2946</v>
      </c>
      <c r="AF2883" s="85">
        <v>0</v>
      </c>
      <c r="AG2883" s="85">
        <v>36.831000000000003</v>
      </c>
      <c r="AH2883" s="85">
        <f t="shared" si="664"/>
        <v>0</v>
      </c>
      <c r="AI2883" s="86">
        <f t="shared" si="665"/>
        <v>7441</v>
      </c>
      <c r="AJ2883" s="86">
        <f t="shared" si="666"/>
        <v>698</v>
      </c>
      <c r="AK2883" s="122"/>
      <c r="AL2883" s="85">
        <v>122.77</v>
      </c>
      <c r="AM2883" s="85">
        <v>10</v>
      </c>
      <c r="AN2883" s="124">
        <f t="shared" si="675"/>
        <v>73.661999999999992</v>
      </c>
      <c r="AO2883" s="86">
        <f t="shared" si="667"/>
        <v>2946</v>
      </c>
      <c r="AP2883" s="85">
        <v>0</v>
      </c>
      <c r="AQ2883" s="85">
        <v>36.831000000000003</v>
      </c>
      <c r="AR2883" s="85">
        <f t="shared" si="668"/>
        <v>0</v>
      </c>
      <c r="AS2883" s="86">
        <f t="shared" si="670"/>
        <v>7441</v>
      </c>
      <c r="AT2883" s="170">
        <f t="shared" si="671"/>
        <v>0</v>
      </c>
      <c r="AU2883" s="86">
        <v>7441</v>
      </c>
      <c r="AV2883" s="170">
        <f t="shared" si="669"/>
        <v>0</v>
      </c>
    </row>
    <row r="2884" spans="1:48" s="73" customFormat="1" ht="13.5" customHeight="1" x14ac:dyDescent="0.2">
      <c r="A2884" s="10" t="s">
        <v>540</v>
      </c>
      <c r="B2884" s="14" t="s">
        <v>36</v>
      </c>
      <c r="C2884" s="14" t="s">
        <v>37</v>
      </c>
      <c r="D2884" s="14" t="s">
        <v>8539</v>
      </c>
      <c r="E2884" s="58">
        <v>590754</v>
      </c>
      <c r="F2884" s="15" t="s">
        <v>8540</v>
      </c>
      <c r="G2884" s="15" t="s">
        <v>8536</v>
      </c>
      <c r="H2884" s="16">
        <v>100015734</v>
      </c>
      <c r="I2884" s="62">
        <v>710019009</v>
      </c>
      <c r="J2884" s="13">
        <v>710019009</v>
      </c>
      <c r="K2884" s="15" t="s">
        <v>53</v>
      </c>
      <c r="L2884" s="12" t="s">
        <v>540</v>
      </c>
      <c r="M2884" s="15" t="s">
        <v>8541</v>
      </c>
      <c r="N2884" s="49">
        <v>98046</v>
      </c>
      <c r="O2884" s="15" t="s">
        <v>8542</v>
      </c>
      <c r="P2884" s="15" t="s">
        <v>8543</v>
      </c>
      <c r="Q2884" s="48">
        <v>514578</v>
      </c>
      <c r="R2884" s="11" t="s">
        <v>45</v>
      </c>
      <c r="S2884" s="120">
        <v>2071</v>
      </c>
      <c r="T2884" s="85">
        <v>107.03</v>
      </c>
      <c r="U2884" s="86">
        <v>3</v>
      </c>
      <c r="V2884" s="123">
        <v>46.825625000000002</v>
      </c>
      <c r="W2884" s="85">
        <f t="shared" si="676"/>
        <v>1124</v>
      </c>
      <c r="X2884" s="86">
        <v>2</v>
      </c>
      <c r="Y2884" s="85">
        <v>16.054500000000001</v>
      </c>
      <c r="Z2884" s="86">
        <f t="shared" si="677"/>
        <v>257</v>
      </c>
      <c r="AA2884" s="86">
        <f t="shared" si="662"/>
        <v>1381</v>
      </c>
      <c r="AB2884" s="85">
        <v>122.77</v>
      </c>
      <c r="AC2884" s="85">
        <v>4</v>
      </c>
      <c r="AD2884" s="124">
        <f t="shared" si="674"/>
        <v>73.661999999999992</v>
      </c>
      <c r="AE2884" s="86">
        <f t="shared" si="663"/>
        <v>1179</v>
      </c>
      <c r="AF2884" s="85">
        <v>3</v>
      </c>
      <c r="AG2884" s="85">
        <v>36.831000000000003</v>
      </c>
      <c r="AH2884" s="85">
        <f t="shared" si="664"/>
        <v>442</v>
      </c>
      <c r="AI2884" s="86">
        <f t="shared" si="665"/>
        <v>3002</v>
      </c>
      <c r="AJ2884" s="86">
        <f t="shared" si="666"/>
        <v>931</v>
      </c>
      <c r="AK2884" s="122"/>
      <c r="AL2884" s="85">
        <v>122.77</v>
      </c>
      <c r="AM2884" s="85">
        <v>4</v>
      </c>
      <c r="AN2884" s="124">
        <f t="shared" si="675"/>
        <v>73.661999999999992</v>
      </c>
      <c r="AO2884" s="86">
        <f t="shared" si="667"/>
        <v>1179</v>
      </c>
      <c r="AP2884" s="85">
        <v>3</v>
      </c>
      <c r="AQ2884" s="85">
        <v>36.831000000000003</v>
      </c>
      <c r="AR2884" s="85">
        <f t="shared" si="668"/>
        <v>442</v>
      </c>
      <c r="AS2884" s="86">
        <f t="shared" si="670"/>
        <v>3002</v>
      </c>
      <c r="AT2884" s="170">
        <f t="shared" si="671"/>
        <v>0</v>
      </c>
      <c r="AU2884" s="86">
        <v>3002</v>
      </c>
      <c r="AV2884" s="170">
        <f t="shared" si="669"/>
        <v>0</v>
      </c>
    </row>
    <row r="2885" spans="1:48" s="73" customFormat="1" ht="13.5" customHeight="1" x14ac:dyDescent="0.2">
      <c r="A2885" s="10" t="s">
        <v>540</v>
      </c>
      <c r="B2885" s="14" t="s">
        <v>36</v>
      </c>
      <c r="C2885" s="14" t="s">
        <v>37</v>
      </c>
      <c r="D2885" s="14" t="s">
        <v>9307</v>
      </c>
      <c r="E2885" s="58">
        <v>331384</v>
      </c>
      <c r="F2885" s="15" t="s">
        <v>9308</v>
      </c>
      <c r="G2885" s="15" t="s">
        <v>8536</v>
      </c>
      <c r="H2885" s="16">
        <v>100016349</v>
      </c>
      <c r="I2885" s="62">
        <v>710032471</v>
      </c>
      <c r="J2885" s="13">
        <v>710032471</v>
      </c>
      <c r="K2885" s="15" t="s">
        <v>48</v>
      </c>
      <c r="L2885" s="12" t="s">
        <v>540</v>
      </c>
      <c r="M2885" s="15" t="s">
        <v>6660</v>
      </c>
      <c r="N2885" s="49">
        <v>7612</v>
      </c>
      <c r="O2885" s="15" t="s">
        <v>9309</v>
      </c>
      <c r="P2885" s="15" t="s">
        <v>9310</v>
      </c>
      <c r="Q2885" s="48">
        <v>528218</v>
      </c>
      <c r="R2885" s="11" t="s">
        <v>45</v>
      </c>
      <c r="S2885" s="120">
        <v>2810</v>
      </c>
      <c r="T2885" s="85">
        <v>107.03</v>
      </c>
      <c r="U2885" s="86">
        <v>5</v>
      </c>
      <c r="V2885" s="123">
        <v>46.825625000000002</v>
      </c>
      <c r="W2885" s="85">
        <f t="shared" si="676"/>
        <v>1873</v>
      </c>
      <c r="X2885" s="86">
        <v>0</v>
      </c>
      <c r="Y2885" s="85">
        <v>16.054500000000001</v>
      </c>
      <c r="Z2885" s="86">
        <f t="shared" si="677"/>
        <v>0</v>
      </c>
      <c r="AA2885" s="86">
        <f t="shared" ref="AA2885:AA2948" si="678">+Z2885+W2885</f>
        <v>1873</v>
      </c>
      <c r="AB2885" s="85">
        <v>122.77</v>
      </c>
      <c r="AC2885" s="85">
        <v>9</v>
      </c>
      <c r="AD2885" s="124">
        <f t="shared" si="674"/>
        <v>73.661999999999992</v>
      </c>
      <c r="AE2885" s="86">
        <f t="shared" ref="AE2885:AE2948" si="679">ROUND(AC2885*AD2885*4,0)</f>
        <v>2652</v>
      </c>
      <c r="AF2885" s="85">
        <v>0</v>
      </c>
      <c r="AG2885" s="85">
        <v>36.831000000000003</v>
      </c>
      <c r="AH2885" s="85">
        <f t="shared" ref="AH2885:AH2948" si="680">ROUND(AF2885*AG2885*4,0)</f>
        <v>0</v>
      </c>
      <c r="AI2885" s="86">
        <f t="shared" ref="AI2885:AI2948" si="681">+AA2885+AE2885+AH2885</f>
        <v>4525</v>
      </c>
      <c r="AJ2885" s="86">
        <f t="shared" ref="AJ2885:AJ2948" si="682">+AI2885-S2885</f>
        <v>1715</v>
      </c>
      <c r="AK2885" s="122"/>
      <c r="AL2885" s="85">
        <v>122.77</v>
      </c>
      <c r="AM2885" s="85">
        <v>9</v>
      </c>
      <c r="AN2885" s="124">
        <f t="shared" si="675"/>
        <v>73.661999999999992</v>
      </c>
      <c r="AO2885" s="86">
        <f t="shared" ref="AO2885:AO2948" si="683">ROUND(AM2885*AN2885*4,0)</f>
        <v>2652</v>
      </c>
      <c r="AP2885" s="85">
        <v>0</v>
      </c>
      <c r="AQ2885" s="85">
        <v>36.831000000000003</v>
      </c>
      <c r="AR2885" s="85">
        <f t="shared" ref="AR2885:AR2948" si="684">ROUND(AP2885*AQ2885*4,0)</f>
        <v>0</v>
      </c>
      <c r="AS2885" s="86">
        <f t="shared" si="670"/>
        <v>4525</v>
      </c>
      <c r="AT2885" s="170">
        <f t="shared" si="671"/>
        <v>0</v>
      </c>
      <c r="AU2885" s="86">
        <v>4525</v>
      </c>
      <c r="AV2885" s="170">
        <f t="shared" ref="AV2885:AV2948" si="685">+AU2885-AS2885</f>
        <v>0</v>
      </c>
    </row>
    <row r="2886" spans="1:48" s="73" customFormat="1" ht="13.5" customHeight="1" x14ac:dyDescent="0.2">
      <c r="A2886" s="10" t="s">
        <v>540</v>
      </c>
      <c r="B2886" s="14" t="s">
        <v>36</v>
      </c>
      <c r="C2886" s="14" t="s">
        <v>37</v>
      </c>
      <c r="D2886" s="14" t="s">
        <v>9747</v>
      </c>
      <c r="E2886" s="58">
        <v>691135</v>
      </c>
      <c r="F2886" s="15" t="s">
        <v>9748</v>
      </c>
      <c r="G2886" s="15" t="s">
        <v>8536</v>
      </c>
      <c r="H2886" s="16">
        <v>100014599</v>
      </c>
      <c r="I2886" s="62">
        <v>710025050</v>
      </c>
      <c r="J2886" s="13">
        <v>710025050</v>
      </c>
      <c r="K2886" s="15" t="s">
        <v>48</v>
      </c>
      <c r="L2886" s="12" t="s">
        <v>540</v>
      </c>
      <c r="M2886" s="15" t="s">
        <v>541</v>
      </c>
      <c r="N2886" s="49">
        <v>4001</v>
      </c>
      <c r="O2886" s="15" t="s">
        <v>9767</v>
      </c>
      <c r="P2886" s="15" t="s">
        <v>9768</v>
      </c>
      <c r="Q2886" s="48">
        <v>598119</v>
      </c>
      <c r="R2886" s="11" t="s">
        <v>45</v>
      </c>
      <c r="S2886" s="120">
        <v>9552</v>
      </c>
      <c r="T2886" s="85">
        <v>107.03</v>
      </c>
      <c r="U2886" s="86">
        <v>17</v>
      </c>
      <c r="V2886" s="123">
        <v>46.825625000000002</v>
      </c>
      <c r="W2886" s="85">
        <f t="shared" si="676"/>
        <v>6368</v>
      </c>
      <c r="X2886" s="86">
        <v>0</v>
      </c>
      <c r="Y2886" s="85">
        <v>16.054500000000001</v>
      </c>
      <c r="Z2886" s="86">
        <f t="shared" si="677"/>
        <v>0</v>
      </c>
      <c r="AA2886" s="86">
        <f t="shared" si="678"/>
        <v>6368</v>
      </c>
      <c r="AB2886" s="85">
        <v>122.77</v>
      </c>
      <c r="AC2886" s="85">
        <v>14</v>
      </c>
      <c r="AD2886" s="124">
        <f t="shared" si="674"/>
        <v>73.661999999999992</v>
      </c>
      <c r="AE2886" s="86">
        <f t="shared" si="679"/>
        <v>4125</v>
      </c>
      <c r="AF2886" s="85">
        <v>0</v>
      </c>
      <c r="AG2886" s="85">
        <v>36.831000000000003</v>
      </c>
      <c r="AH2886" s="85">
        <f t="shared" si="680"/>
        <v>0</v>
      </c>
      <c r="AI2886" s="86">
        <f t="shared" si="681"/>
        <v>10493</v>
      </c>
      <c r="AJ2886" s="86">
        <f t="shared" si="682"/>
        <v>941</v>
      </c>
      <c r="AK2886" s="122"/>
      <c r="AL2886" s="85">
        <v>122.77</v>
      </c>
      <c r="AM2886" s="85">
        <v>14</v>
      </c>
      <c r="AN2886" s="124">
        <f t="shared" si="675"/>
        <v>73.661999999999992</v>
      </c>
      <c r="AO2886" s="86">
        <f t="shared" si="683"/>
        <v>4125</v>
      </c>
      <c r="AP2886" s="85">
        <v>0</v>
      </c>
      <c r="AQ2886" s="85">
        <v>36.831000000000003</v>
      </c>
      <c r="AR2886" s="85">
        <f t="shared" si="684"/>
        <v>0</v>
      </c>
      <c r="AS2886" s="86">
        <f t="shared" ref="AS2886:AS2949" si="686">+AR2886+AO2886+AA2886</f>
        <v>10493</v>
      </c>
      <c r="AT2886" s="170">
        <f t="shared" ref="AT2886:AT2949" si="687">+AS2886-AI2886</f>
        <v>0</v>
      </c>
      <c r="AU2886" s="86">
        <v>10493</v>
      </c>
      <c r="AV2886" s="170">
        <f t="shared" si="685"/>
        <v>0</v>
      </c>
    </row>
    <row r="2887" spans="1:48" s="73" customFormat="1" ht="13.5" customHeight="1" x14ac:dyDescent="0.2">
      <c r="A2887" s="10" t="s">
        <v>540</v>
      </c>
      <c r="B2887" s="14" t="s">
        <v>36</v>
      </c>
      <c r="C2887" s="14" t="s">
        <v>37</v>
      </c>
      <c r="D2887" s="14" t="s">
        <v>9747</v>
      </c>
      <c r="E2887" s="58">
        <v>691135</v>
      </c>
      <c r="F2887" s="15" t="s">
        <v>9748</v>
      </c>
      <c r="G2887" s="15" t="s">
        <v>8536</v>
      </c>
      <c r="H2887" s="16">
        <v>100014651</v>
      </c>
      <c r="I2887" s="62">
        <v>35559420</v>
      </c>
      <c r="J2887" s="13">
        <v>35559420</v>
      </c>
      <c r="K2887" s="15" t="s">
        <v>48</v>
      </c>
      <c r="L2887" s="12" t="s">
        <v>540</v>
      </c>
      <c r="M2887" s="15" t="s">
        <v>541</v>
      </c>
      <c r="N2887" s="49">
        <v>4013</v>
      </c>
      <c r="O2887" s="15" t="s">
        <v>9758</v>
      </c>
      <c r="P2887" s="15" t="s">
        <v>9774</v>
      </c>
      <c r="Q2887" s="48">
        <v>599875</v>
      </c>
      <c r="R2887" s="11" t="s">
        <v>86</v>
      </c>
      <c r="S2887" s="120">
        <v>30343</v>
      </c>
      <c r="T2887" s="85">
        <v>107.03</v>
      </c>
      <c r="U2887" s="86">
        <v>54</v>
      </c>
      <c r="V2887" s="123">
        <v>46.825625000000002</v>
      </c>
      <c r="W2887" s="85">
        <f t="shared" si="676"/>
        <v>20229</v>
      </c>
      <c r="X2887" s="86">
        <v>0</v>
      </c>
      <c r="Y2887" s="85">
        <v>16.054500000000001</v>
      </c>
      <c r="Z2887" s="86">
        <f t="shared" si="677"/>
        <v>0</v>
      </c>
      <c r="AA2887" s="86">
        <f t="shared" si="678"/>
        <v>20229</v>
      </c>
      <c r="AB2887" s="85">
        <v>122.77</v>
      </c>
      <c r="AC2887" s="85">
        <v>70</v>
      </c>
      <c r="AD2887" s="124">
        <f t="shared" si="674"/>
        <v>73.661999999999992</v>
      </c>
      <c r="AE2887" s="86">
        <f t="shared" si="679"/>
        <v>20625</v>
      </c>
      <c r="AF2887" s="85">
        <v>0</v>
      </c>
      <c r="AG2887" s="85">
        <v>36.831000000000003</v>
      </c>
      <c r="AH2887" s="85">
        <f t="shared" si="680"/>
        <v>0</v>
      </c>
      <c r="AI2887" s="86">
        <f t="shared" si="681"/>
        <v>40854</v>
      </c>
      <c r="AJ2887" s="86">
        <f t="shared" si="682"/>
        <v>10511</v>
      </c>
      <c r="AK2887" s="122" t="s">
        <v>17432</v>
      </c>
      <c r="AL2887" s="85">
        <v>122.77</v>
      </c>
      <c r="AM2887" s="85">
        <v>44</v>
      </c>
      <c r="AN2887" s="124">
        <f t="shared" si="675"/>
        <v>73.661999999999992</v>
      </c>
      <c r="AO2887" s="86">
        <f t="shared" si="683"/>
        <v>12965</v>
      </c>
      <c r="AP2887" s="85">
        <v>0</v>
      </c>
      <c r="AQ2887" s="85">
        <v>36.831000000000003</v>
      </c>
      <c r="AR2887" s="85">
        <f t="shared" si="684"/>
        <v>0</v>
      </c>
      <c r="AS2887" s="86">
        <f t="shared" si="686"/>
        <v>33194</v>
      </c>
      <c r="AT2887" s="170">
        <f t="shared" si="687"/>
        <v>-7660</v>
      </c>
      <c r="AU2887" s="86">
        <v>33194</v>
      </c>
      <c r="AV2887" s="170">
        <f t="shared" si="685"/>
        <v>0</v>
      </c>
    </row>
    <row r="2888" spans="1:48" s="73" customFormat="1" ht="13.5" customHeight="1" x14ac:dyDescent="0.2">
      <c r="A2888" s="10" t="s">
        <v>540</v>
      </c>
      <c r="B2888" s="14" t="s">
        <v>36</v>
      </c>
      <c r="C2888" s="14" t="s">
        <v>37</v>
      </c>
      <c r="D2888" s="14" t="s">
        <v>9747</v>
      </c>
      <c r="E2888" s="58">
        <v>691135</v>
      </c>
      <c r="F2888" s="15" t="s">
        <v>9748</v>
      </c>
      <c r="G2888" s="15" t="s">
        <v>8536</v>
      </c>
      <c r="H2888" s="16">
        <v>100014653</v>
      </c>
      <c r="I2888" s="62">
        <v>710038704</v>
      </c>
      <c r="J2888" s="13">
        <v>710038704</v>
      </c>
      <c r="K2888" s="15" t="s">
        <v>9761</v>
      </c>
      <c r="L2888" s="12" t="s">
        <v>540</v>
      </c>
      <c r="M2888" s="15" t="s">
        <v>541</v>
      </c>
      <c r="N2888" s="49">
        <v>4013</v>
      </c>
      <c r="O2888" s="15" t="s">
        <v>9758</v>
      </c>
      <c r="P2888" s="15" t="s">
        <v>9762</v>
      </c>
      <c r="Q2888" s="48">
        <v>599875</v>
      </c>
      <c r="R2888" s="11" t="s">
        <v>45</v>
      </c>
      <c r="S2888" s="120">
        <v>16295</v>
      </c>
      <c r="T2888" s="85">
        <v>107.03</v>
      </c>
      <c r="U2888" s="86">
        <v>29</v>
      </c>
      <c r="V2888" s="123">
        <v>46.825625000000002</v>
      </c>
      <c r="W2888" s="85">
        <f t="shared" si="676"/>
        <v>10864</v>
      </c>
      <c r="X2888" s="86">
        <v>0</v>
      </c>
      <c r="Y2888" s="85">
        <v>16.054500000000001</v>
      </c>
      <c r="Z2888" s="86">
        <f t="shared" si="677"/>
        <v>0</v>
      </c>
      <c r="AA2888" s="86">
        <f t="shared" si="678"/>
        <v>10864</v>
      </c>
      <c r="AB2888" s="85">
        <v>122.77</v>
      </c>
      <c r="AC2888" s="85">
        <v>42</v>
      </c>
      <c r="AD2888" s="124">
        <f t="shared" si="674"/>
        <v>73.661999999999992</v>
      </c>
      <c r="AE2888" s="86">
        <f t="shared" si="679"/>
        <v>12375</v>
      </c>
      <c r="AF2888" s="85">
        <v>0</v>
      </c>
      <c r="AG2888" s="85">
        <v>36.831000000000003</v>
      </c>
      <c r="AH2888" s="85">
        <f t="shared" si="680"/>
        <v>0</v>
      </c>
      <c r="AI2888" s="86">
        <f t="shared" si="681"/>
        <v>23239</v>
      </c>
      <c r="AJ2888" s="86">
        <f t="shared" si="682"/>
        <v>6944</v>
      </c>
      <c r="AK2888" s="122"/>
      <c r="AL2888" s="85">
        <v>122.77</v>
      </c>
      <c r="AM2888" s="85">
        <v>42</v>
      </c>
      <c r="AN2888" s="124">
        <f t="shared" si="675"/>
        <v>73.661999999999992</v>
      </c>
      <c r="AO2888" s="86">
        <f t="shared" si="683"/>
        <v>12375</v>
      </c>
      <c r="AP2888" s="85">
        <v>0</v>
      </c>
      <c r="AQ2888" s="85">
        <v>36.831000000000003</v>
      </c>
      <c r="AR2888" s="85">
        <f t="shared" si="684"/>
        <v>0</v>
      </c>
      <c r="AS2888" s="86">
        <f t="shared" si="686"/>
        <v>23239</v>
      </c>
      <c r="AT2888" s="170">
        <f t="shared" si="687"/>
        <v>0</v>
      </c>
      <c r="AU2888" s="86">
        <v>23239</v>
      </c>
      <c r="AV2888" s="170">
        <f t="shared" si="685"/>
        <v>0</v>
      </c>
    </row>
    <row r="2889" spans="1:48" s="73" customFormat="1" ht="13.5" customHeight="1" x14ac:dyDescent="0.2">
      <c r="A2889" s="10" t="s">
        <v>540</v>
      </c>
      <c r="B2889" s="14" t="s">
        <v>36</v>
      </c>
      <c r="C2889" s="14" t="s">
        <v>37</v>
      </c>
      <c r="D2889" s="14" t="s">
        <v>8569</v>
      </c>
      <c r="E2889" s="58">
        <v>324001</v>
      </c>
      <c r="F2889" s="15" t="s">
        <v>8570</v>
      </c>
      <c r="G2889" s="15" t="s">
        <v>8536</v>
      </c>
      <c r="H2889" s="16">
        <v>100015103</v>
      </c>
      <c r="I2889" s="62">
        <v>710025190</v>
      </c>
      <c r="J2889" s="13">
        <v>31953271</v>
      </c>
      <c r="K2889" s="15" t="s">
        <v>8571</v>
      </c>
      <c r="L2889" s="12" t="s">
        <v>540</v>
      </c>
      <c r="M2889" s="15" t="s">
        <v>8550</v>
      </c>
      <c r="N2889" s="49">
        <v>4443</v>
      </c>
      <c r="O2889" s="15" t="s">
        <v>8572</v>
      </c>
      <c r="P2889" s="15" t="s">
        <v>8573</v>
      </c>
      <c r="Q2889" s="48">
        <v>521221</v>
      </c>
      <c r="R2889" s="11" t="s">
        <v>45</v>
      </c>
      <c r="S2889" s="120">
        <v>10676</v>
      </c>
      <c r="T2889" s="85">
        <v>107.03</v>
      </c>
      <c r="U2889" s="86">
        <v>19</v>
      </c>
      <c r="V2889" s="123">
        <v>46.825625000000002</v>
      </c>
      <c r="W2889" s="85">
        <f t="shared" si="676"/>
        <v>7117</v>
      </c>
      <c r="X2889" s="86">
        <v>0</v>
      </c>
      <c r="Y2889" s="85">
        <v>16.054500000000001</v>
      </c>
      <c r="Z2889" s="86">
        <f t="shared" si="677"/>
        <v>0</v>
      </c>
      <c r="AA2889" s="86">
        <f t="shared" si="678"/>
        <v>7117</v>
      </c>
      <c r="AB2889" s="85">
        <v>122.77</v>
      </c>
      <c r="AC2889" s="85">
        <v>18</v>
      </c>
      <c r="AD2889" s="124">
        <f t="shared" si="674"/>
        <v>73.661999999999992</v>
      </c>
      <c r="AE2889" s="86">
        <f t="shared" si="679"/>
        <v>5304</v>
      </c>
      <c r="AF2889" s="85">
        <v>0</v>
      </c>
      <c r="AG2889" s="85">
        <v>36.831000000000003</v>
      </c>
      <c r="AH2889" s="85">
        <f t="shared" si="680"/>
        <v>0</v>
      </c>
      <c r="AI2889" s="86">
        <f t="shared" si="681"/>
        <v>12421</v>
      </c>
      <c r="AJ2889" s="86">
        <f t="shared" si="682"/>
        <v>1745</v>
      </c>
      <c r="AK2889" s="122"/>
      <c r="AL2889" s="85">
        <v>122.77</v>
      </c>
      <c r="AM2889" s="85">
        <v>18</v>
      </c>
      <c r="AN2889" s="124">
        <f t="shared" si="675"/>
        <v>73.661999999999992</v>
      </c>
      <c r="AO2889" s="86">
        <f t="shared" si="683"/>
        <v>5304</v>
      </c>
      <c r="AP2889" s="85">
        <v>0</v>
      </c>
      <c r="AQ2889" s="85">
        <v>36.831000000000003</v>
      </c>
      <c r="AR2889" s="85">
        <f t="shared" si="684"/>
        <v>0</v>
      </c>
      <c r="AS2889" s="86">
        <f t="shared" si="686"/>
        <v>12421</v>
      </c>
      <c r="AT2889" s="170">
        <f t="shared" si="687"/>
        <v>0</v>
      </c>
      <c r="AU2889" s="86">
        <v>12421</v>
      </c>
      <c r="AV2889" s="170">
        <f t="shared" si="685"/>
        <v>0</v>
      </c>
    </row>
    <row r="2890" spans="1:48" s="73" customFormat="1" ht="13.5" customHeight="1" x14ac:dyDescent="0.2">
      <c r="A2890" s="10" t="s">
        <v>540</v>
      </c>
      <c r="B2890" s="14" t="s">
        <v>36</v>
      </c>
      <c r="C2890" s="14" t="s">
        <v>37</v>
      </c>
      <c r="D2890" s="14" t="s">
        <v>8859</v>
      </c>
      <c r="E2890" s="58">
        <v>325082</v>
      </c>
      <c r="F2890" s="15" t="s">
        <v>8860</v>
      </c>
      <c r="G2890" s="15" t="s">
        <v>8536</v>
      </c>
      <c r="H2890" s="16">
        <v>100015442</v>
      </c>
      <c r="I2890" s="62">
        <v>710026269</v>
      </c>
      <c r="J2890" s="13">
        <v>710026269</v>
      </c>
      <c r="K2890" s="15" t="s">
        <v>48</v>
      </c>
      <c r="L2890" s="12" t="s">
        <v>540</v>
      </c>
      <c r="M2890" s="15" t="s">
        <v>1825</v>
      </c>
      <c r="N2890" s="49">
        <v>7215</v>
      </c>
      <c r="O2890" s="15" t="s">
        <v>8861</v>
      </c>
      <c r="P2890" s="15" t="s">
        <v>8862</v>
      </c>
      <c r="Q2890" s="48">
        <v>522376</v>
      </c>
      <c r="R2890" s="11" t="s">
        <v>45</v>
      </c>
      <c r="S2890" s="120">
        <v>7867</v>
      </c>
      <c r="T2890" s="85">
        <v>107.03</v>
      </c>
      <c r="U2890" s="86">
        <v>14</v>
      </c>
      <c r="V2890" s="123">
        <v>46.825625000000002</v>
      </c>
      <c r="W2890" s="85">
        <f t="shared" si="676"/>
        <v>5244</v>
      </c>
      <c r="X2890" s="86">
        <v>0</v>
      </c>
      <c r="Y2890" s="85">
        <v>16.054500000000001</v>
      </c>
      <c r="Z2890" s="86">
        <f t="shared" si="677"/>
        <v>0</v>
      </c>
      <c r="AA2890" s="86">
        <f t="shared" si="678"/>
        <v>5244</v>
      </c>
      <c r="AB2890" s="85">
        <v>122.77</v>
      </c>
      <c r="AC2890" s="85">
        <v>10</v>
      </c>
      <c r="AD2890" s="124">
        <f t="shared" si="674"/>
        <v>73.661999999999992</v>
      </c>
      <c r="AE2890" s="86">
        <f t="shared" si="679"/>
        <v>2946</v>
      </c>
      <c r="AF2890" s="85">
        <v>2</v>
      </c>
      <c r="AG2890" s="85">
        <v>36.831000000000003</v>
      </c>
      <c r="AH2890" s="85">
        <f t="shared" si="680"/>
        <v>295</v>
      </c>
      <c r="AI2890" s="86">
        <f t="shared" si="681"/>
        <v>8485</v>
      </c>
      <c r="AJ2890" s="86">
        <f t="shared" si="682"/>
        <v>618</v>
      </c>
      <c r="AK2890" s="122"/>
      <c r="AL2890" s="85">
        <v>122.77</v>
      </c>
      <c r="AM2890" s="85">
        <v>10</v>
      </c>
      <c r="AN2890" s="124">
        <f t="shared" si="675"/>
        <v>73.661999999999992</v>
      </c>
      <c r="AO2890" s="86">
        <f t="shared" si="683"/>
        <v>2946</v>
      </c>
      <c r="AP2890" s="85">
        <v>2</v>
      </c>
      <c r="AQ2890" s="85">
        <v>36.831000000000003</v>
      </c>
      <c r="AR2890" s="85">
        <f t="shared" si="684"/>
        <v>295</v>
      </c>
      <c r="AS2890" s="86">
        <f t="shared" si="686"/>
        <v>8485</v>
      </c>
      <c r="AT2890" s="170">
        <f t="shared" si="687"/>
        <v>0</v>
      </c>
      <c r="AU2890" s="86">
        <v>8485</v>
      </c>
      <c r="AV2890" s="170">
        <f t="shared" si="685"/>
        <v>0</v>
      </c>
    </row>
    <row r="2891" spans="1:48" s="73" customFormat="1" ht="13.5" customHeight="1" x14ac:dyDescent="0.2">
      <c r="A2891" s="10" t="s">
        <v>540</v>
      </c>
      <c r="B2891" s="14" t="s">
        <v>36</v>
      </c>
      <c r="C2891" s="14" t="s">
        <v>37</v>
      </c>
      <c r="D2891" s="14" t="s">
        <v>10273</v>
      </c>
      <c r="E2891" s="58">
        <v>325091</v>
      </c>
      <c r="F2891" s="15" t="s">
        <v>10274</v>
      </c>
      <c r="G2891" s="15" t="s">
        <v>8536</v>
      </c>
      <c r="H2891" s="13">
        <v>100015965</v>
      </c>
      <c r="I2891" s="62">
        <v>710026285</v>
      </c>
      <c r="J2891" s="13">
        <v>710026285</v>
      </c>
      <c r="K2891" s="14" t="s">
        <v>48</v>
      </c>
      <c r="L2891" s="12" t="s">
        <v>540</v>
      </c>
      <c r="M2891" s="15" t="s">
        <v>8416</v>
      </c>
      <c r="N2891" s="53">
        <v>7244</v>
      </c>
      <c r="O2891" s="15" t="s">
        <v>17434</v>
      </c>
      <c r="P2891" s="15" t="s">
        <v>10275</v>
      </c>
      <c r="Q2891" s="48"/>
      <c r="R2891" s="11"/>
      <c r="S2891" s="120">
        <v>0</v>
      </c>
      <c r="T2891" s="85">
        <v>107.03</v>
      </c>
      <c r="U2891" s="86">
        <v>0</v>
      </c>
      <c r="V2891" s="123">
        <v>46.825625000000002</v>
      </c>
      <c r="W2891" s="85">
        <f t="shared" si="676"/>
        <v>0</v>
      </c>
      <c r="X2891" s="86">
        <v>0</v>
      </c>
      <c r="Y2891" s="85">
        <v>16.054500000000001</v>
      </c>
      <c r="Z2891" s="86">
        <f t="shared" si="677"/>
        <v>0</v>
      </c>
      <c r="AA2891" s="86">
        <f t="shared" si="678"/>
        <v>0</v>
      </c>
      <c r="AB2891" s="85">
        <v>122.77</v>
      </c>
      <c r="AC2891" s="85">
        <v>0</v>
      </c>
      <c r="AD2891" s="124">
        <f t="shared" si="674"/>
        <v>73.661999999999992</v>
      </c>
      <c r="AE2891" s="86">
        <f t="shared" si="679"/>
        <v>0</v>
      </c>
      <c r="AF2891" s="85">
        <v>0</v>
      </c>
      <c r="AG2891" s="85">
        <v>36.831000000000003</v>
      </c>
      <c r="AH2891" s="85">
        <f t="shared" si="680"/>
        <v>0</v>
      </c>
      <c r="AI2891" s="86">
        <f t="shared" si="681"/>
        <v>0</v>
      </c>
      <c r="AJ2891" s="86">
        <f t="shared" si="682"/>
        <v>0</v>
      </c>
      <c r="AK2891" s="122"/>
      <c r="AL2891" s="85">
        <v>122.77</v>
      </c>
      <c r="AM2891" s="85">
        <f>0</f>
        <v>0</v>
      </c>
      <c r="AN2891" s="124">
        <f t="shared" si="675"/>
        <v>73.661999999999992</v>
      </c>
      <c r="AO2891" s="86">
        <f t="shared" si="683"/>
        <v>0</v>
      </c>
      <c r="AP2891" s="85">
        <f>0</f>
        <v>0</v>
      </c>
      <c r="AQ2891" s="85">
        <v>36.831000000000003</v>
      </c>
      <c r="AR2891" s="85">
        <f t="shared" si="684"/>
        <v>0</v>
      </c>
      <c r="AS2891" s="86">
        <f t="shared" si="686"/>
        <v>0</v>
      </c>
      <c r="AT2891" s="170">
        <f t="shared" si="687"/>
        <v>0</v>
      </c>
      <c r="AU2891" s="86">
        <v>0</v>
      </c>
      <c r="AV2891" s="170">
        <f t="shared" si="685"/>
        <v>0</v>
      </c>
    </row>
    <row r="2892" spans="1:48" s="73" customFormat="1" ht="13.5" customHeight="1" x14ac:dyDescent="0.2">
      <c r="A2892" s="10" t="s">
        <v>540</v>
      </c>
      <c r="B2892" s="14" t="s">
        <v>36</v>
      </c>
      <c r="C2892" s="14" t="s">
        <v>37</v>
      </c>
      <c r="D2892" s="14" t="s">
        <v>8574</v>
      </c>
      <c r="E2892" s="58">
        <v>324035</v>
      </c>
      <c r="F2892" s="15" t="s">
        <v>8575</v>
      </c>
      <c r="G2892" s="15" t="s">
        <v>8536</v>
      </c>
      <c r="H2892" s="16">
        <v>100015110</v>
      </c>
      <c r="I2892" s="62">
        <v>710025211</v>
      </c>
      <c r="J2892" s="13">
        <v>710025211</v>
      </c>
      <c r="K2892" s="15" t="s">
        <v>53</v>
      </c>
      <c r="L2892" s="12" t="s">
        <v>540</v>
      </c>
      <c r="M2892" s="15" t="s">
        <v>8550</v>
      </c>
      <c r="N2892" s="49">
        <v>4473</v>
      </c>
      <c r="O2892" s="15" t="s">
        <v>8576</v>
      </c>
      <c r="P2892" s="15" t="s">
        <v>8577</v>
      </c>
      <c r="Q2892" s="48">
        <v>521264</v>
      </c>
      <c r="R2892" s="11" t="s">
        <v>45</v>
      </c>
      <c r="S2892" s="120">
        <v>9552</v>
      </c>
      <c r="T2892" s="85">
        <v>107.03</v>
      </c>
      <c r="U2892" s="86">
        <v>17</v>
      </c>
      <c r="V2892" s="123">
        <v>46.825625000000002</v>
      </c>
      <c r="W2892" s="85">
        <f t="shared" si="676"/>
        <v>6368</v>
      </c>
      <c r="X2892" s="86">
        <v>0</v>
      </c>
      <c r="Y2892" s="85">
        <v>16.054500000000001</v>
      </c>
      <c r="Z2892" s="86">
        <f t="shared" si="677"/>
        <v>0</v>
      </c>
      <c r="AA2892" s="86">
        <f t="shared" si="678"/>
        <v>6368</v>
      </c>
      <c r="AB2892" s="85">
        <v>122.77</v>
      </c>
      <c r="AC2892" s="85">
        <v>13</v>
      </c>
      <c r="AD2892" s="124">
        <f t="shared" si="674"/>
        <v>73.661999999999992</v>
      </c>
      <c r="AE2892" s="86">
        <f t="shared" si="679"/>
        <v>3830</v>
      </c>
      <c r="AF2892" s="85">
        <v>0</v>
      </c>
      <c r="AG2892" s="85">
        <v>36.831000000000003</v>
      </c>
      <c r="AH2892" s="85">
        <f t="shared" si="680"/>
        <v>0</v>
      </c>
      <c r="AI2892" s="86">
        <f t="shared" si="681"/>
        <v>10198</v>
      </c>
      <c r="AJ2892" s="86">
        <f t="shared" si="682"/>
        <v>646</v>
      </c>
      <c r="AK2892" s="122"/>
      <c r="AL2892" s="85">
        <v>122.77</v>
      </c>
      <c r="AM2892" s="85">
        <v>13</v>
      </c>
      <c r="AN2892" s="124">
        <f t="shared" si="675"/>
        <v>73.661999999999992</v>
      </c>
      <c r="AO2892" s="86">
        <f t="shared" si="683"/>
        <v>3830</v>
      </c>
      <c r="AP2892" s="85">
        <v>0</v>
      </c>
      <c r="AQ2892" s="85">
        <v>36.831000000000003</v>
      </c>
      <c r="AR2892" s="85">
        <f t="shared" si="684"/>
        <v>0</v>
      </c>
      <c r="AS2892" s="86">
        <f t="shared" si="686"/>
        <v>10198</v>
      </c>
      <c r="AT2892" s="170">
        <f t="shared" si="687"/>
        <v>0</v>
      </c>
      <c r="AU2892" s="86">
        <v>10198</v>
      </c>
      <c r="AV2892" s="170">
        <f t="shared" si="685"/>
        <v>0</v>
      </c>
    </row>
    <row r="2893" spans="1:48" s="73" customFormat="1" ht="13.5" customHeight="1" x14ac:dyDescent="0.2">
      <c r="A2893" s="10" t="s">
        <v>540</v>
      </c>
      <c r="B2893" s="14" t="s">
        <v>36</v>
      </c>
      <c r="C2893" s="14" t="s">
        <v>37</v>
      </c>
      <c r="D2893" s="14" t="s">
        <v>8766</v>
      </c>
      <c r="E2893" s="58">
        <v>324680</v>
      </c>
      <c r="F2893" s="15" t="s">
        <v>8767</v>
      </c>
      <c r="G2893" s="15" t="s">
        <v>8536</v>
      </c>
      <c r="H2893" s="16">
        <v>100015337</v>
      </c>
      <c r="I2893" s="62">
        <v>710025890</v>
      </c>
      <c r="J2893" s="13">
        <v>710025890</v>
      </c>
      <c r="K2893" s="15" t="s">
        <v>48</v>
      </c>
      <c r="L2893" s="12" t="s">
        <v>540</v>
      </c>
      <c r="M2893" s="15" t="s">
        <v>8550</v>
      </c>
      <c r="N2893" s="49">
        <v>4441</v>
      </c>
      <c r="O2893" s="15" t="s">
        <v>8768</v>
      </c>
      <c r="P2893" s="15" t="s">
        <v>8770</v>
      </c>
      <c r="Q2893" s="48">
        <v>521965</v>
      </c>
      <c r="R2893" s="11" t="s">
        <v>45</v>
      </c>
      <c r="S2893" s="120">
        <v>5619</v>
      </c>
      <c r="T2893" s="85">
        <v>107.03</v>
      </c>
      <c r="U2893" s="86">
        <v>10</v>
      </c>
      <c r="V2893" s="123">
        <v>46.825625000000002</v>
      </c>
      <c r="W2893" s="85">
        <f t="shared" si="676"/>
        <v>3746</v>
      </c>
      <c r="X2893" s="86">
        <v>0</v>
      </c>
      <c r="Y2893" s="85">
        <v>16.054500000000001</v>
      </c>
      <c r="Z2893" s="86">
        <f t="shared" si="677"/>
        <v>0</v>
      </c>
      <c r="AA2893" s="86">
        <f t="shared" si="678"/>
        <v>3746</v>
      </c>
      <c r="AB2893" s="85">
        <v>122.77</v>
      </c>
      <c r="AC2893" s="85">
        <v>12</v>
      </c>
      <c r="AD2893" s="124">
        <f t="shared" si="674"/>
        <v>73.661999999999992</v>
      </c>
      <c r="AE2893" s="86">
        <f t="shared" si="679"/>
        <v>3536</v>
      </c>
      <c r="AF2893" s="85">
        <v>0</v>
      </c>
      <c r="AG2893" s="85">
        <v>36.831000000000003</v>
      </c>
      <c r="AH2893" s="85">
        <f t="shared" si="680"/>
        <v>0</v>
      </c>
      <c r="AI2893" s="86">
        <f t="shared" si="681"/>
        <v>7282</v>
      </c>
      <c r="AJ2893" s="86">
        <f t="shared" si="682"/>
        <v>1663</v>
      </c>
      <c r="AK2893" s="122"/>
      <c r="AL2893" s="85">
        <v>122.77</v>
      </c>
      <c r="AM2893" s="85">
        <v>12</v>
      </c>
      <c r="AN2893" s="124">
        <f t="shared" si="675"/>
        <v>73.661999999999992</v>
      </c>
      <c r="AO2893" s="86">
        <f t="shared" si="683"/>
        <v>3536</v>
      </c>
      <c r="AP2893" s="85">
        <v>0</v>
      </c>
      <c r="AQ2893" s="85">
        <v>36.831000000000003</v>
      </c>
      <c r="AR2893" s="85">
        <f t="shared" si="684"/>
        <v>0</v>
      </c>
      <c r="AS2893" s="86">
        <f t="shared" si="686"/>
        <v>7282</v>
      </c>
      <c r="AT2893" s="170">
        <f t="shared" si="687"/>
        <v>0</v>
      </c>
      <c r="AU2893" s="86">
        <v>7282</v>
      </c>
      <c r="AV2893" s="170">
        <f t="shared" si="685"/>
        <v>0</v>
      </c>
    </row>
    <row r="2894" spans="1:48" s="73" customFormat="1" ht="13.5" customHeight="1" x14ac:dyDescent="0.2">
      <c r="A2894" s="10" t="s">
        <v>540</v>
      </c>
      <c r="B2894" s="14" t="s">
        <v>36</v>
      </c>
      <c r="C2894" s="14" t="s">
        <v>37</v>
      </c>
      <c r="D2894" s="14" t="s">
        <v>9222</v>
      </c>
      <c r="E2894" s="58">
        <v>328995</v>
      </c>
      <c r="F2894" s="15" t="s">
        <v>9223</v>
      </c>
      <c r="G2894" s="15" t="s">
        <v>8536</v>
      </c>
      <c r="H2894" s="16">
        <v>100016055</v>
      </c>
      <c r="I2894" s="62">
        <v>710030428</v>
      </c>
      <c r="J2894" s="13">
        <v>710030428</v>
      </c>
      <c r="K2894" s="15" t="s">
        <v>48</v>
      </c>
      <c r="L2894" s="12" t="s">
        <v>540</v>
      </c>
      <c r="M2894" s="15" t="s">
        <v>8382</v>
      </c>
      <c r="N2894" s="49">
        <v>5362</v>
      </c>
      <c r="O2894" s="15" t="s">
        <v>9224</v>
      </c>
      <c r="P2894" s="15" t="s">
        <v>9225</v>
      </c>
      <c r="Q2894" s="48">
        <v>526436</v>
      </c>
      <c r="R2894" s="11" t="s">
        <v>45</v>
      </c>
      <c r="S2894" s="120">
        <v>34132</v>
      </c>
      <c r="T2894" s="85">
        <v>107.03</v>
      </c>
      <c r="U2894" s="86">
        <v>58</v>
      </c>
      <c r="V2894" s="123">
        <v>46.825625000000002</v>
      </c>
      <c r="W2894" s="85">
        <f t="shared" si="676"/>
        <v>21727</v>
      </c>
      <c r="X2894" s="86">
        <v>8</v>
      </c>
      <c r="Y2894" s="85">
        <v>16.054500000000001</v>
      </c>
      <c r="Z2894" s="86">
        <f t="shared" si="677"/>
        <v>1027</v>
      </c>
      <c r="AA2894" s="86">
        <f t="shared" si="678"/>
        <v>22754</v>
      </c>
      <c r="AB2894" s="85">
        <v>122.77</v>
      </c>
      <c r="AC2894" s="85">
        <v>39</v>
      </c>
      <c r="AD2894" s="124">
        <f t="shared" si="674"/>
        <v>73.661999999999992</v>
      </c>
      <c r="AE2894" s="86">
        <f t="shared" si="679"/>
        <v>11491</v>
      </c>
      <c r="AF2894" s="85">
        <v>3</v>
      </c>
      <c r="AG2894" s="85">
        <v>36.831000000000003</v>
      </c>
      <c r="AH2894" s="85">
        <f t="shared" si="680"/>
        <v>442</v>
      </c>
      <c r="AI2894" s="86">
        <f t="shared" si="681"/>
        <v>34687</v>
      </c>
      <c r="AJ2894" s="86">
        <f t="shared" si="682"/>
        <v>555</v>
      </c>
      <c r="AK2894" s="122"/>
      <c r="AL2894" s="85">
        <v>122.77</v>
      </c>
      <c r="AM2894" s="85">
        <v>39</v>
      </c>
      <c r="AN2894" s="124">
        <f t="shared" si="675"/>
        <v>73.661999999999992</v>
      </c>
      <c r="AO2894" s="86">
        <f t="shared" si="683"/>
        <v>11491</v>
      </c>
      <c r="AP2894" s="85">
        <v>3</v>
      </c>
      <c r="AQ2894" s="85">
        <v>36.831000000000003</v>
      </c>
      <c r="AR2894" s="85">
        <f t="shared" si="684"/>
        <v>442</v>
      </c>
      <c r="AS2894" s="86">
        <f t="shared" si="686"/>
        <v>34687</v>
      </c>
      <c r="AT2894" s="170">
        <f t="shared" si="687"/>
        <v>0</v>
      </c>
      <c r="AU2894" s="86">
        <v>34687</v>
      </c>
      <c r="AV2894" s="170">
        <f t="shared" si="685"/>
        <v>0</v>
      </c>
    </row>
    <row r="2895" spans="1:48" s="73" customFormat="1" ht="13.5" customHeight="1" x14ac:dyDescent="0.2">
      <c r="A2895" s="10" t="s">
        <v>540</v>
      </c>
      <c r="B2895" s="14" t="s">
        <v>36</v>
      </c>
      <c r="C2895" s="14" t="s">
        <v>37</v>
      </c>
      <c r="D2895" s="14" t="s">
        <v>8578</v>
      </c>
      <c r="E2895" s="58">
        <v>324043</v>
      </c>
      <c r="F2895" s="15" t="s">
        <v>8579</v>
      </c>
      <c r="G2895" s="15" t="s">
        <v>8536</v>
      </c>
      <c r="H2895" s="16">
        <v>100015114</v>
      </c>
      <c r="I2895" s="62">
        <v>710156367</v>
      </c>
      <c r="J2895" s="13">
        <v>710156367</v>
      </c>
      <c r="K2895" s="15" t="s">
        <v>210</v>
      </c>
      <c r="L2895" s="12" t="s">
        <v>540</v>
      </c>
      <c r="M2895" s="15" t="s">
        <v>8550</v>
      </c>
      <c r="N2895" s="49">
        <v>4471</v>
      </c>
      <c r="O2895" s="15" t="s">
        <v>8580</v>
      </c>
      <c r="P2895" s="15" t="s">
        <v>8581</v>
      </c>
      <c r="Q2895" s="48">
        <v>521272</v>
      </c>
      <c r="R2895" s="11" t="s">
        <v>45</v>
      </c>
      <c r="S2895" s="120">
        <v>3933</v>
      </c>
      <c r="T2895" s="85">
        <v>107.03</v>
      </c>
      <c r="U2895" s="86">
        <v>7</v>
      </c>
      <c r="V2895" s="123">
        <v>46.825625000000002</v>
      </c>
      <c r="W2895" s="85">
        <f t="shared" si="676"/>
        <v>2622</v>
      </c>
      <c r="X2895" s="86">
        <v>0</v>
      </c>
      <c r="Y2895" s="85">
        <v>16.054500000000001</v>
      </c>
      <c r="Z2895" s="86">
        <f t="shared" si="677"/>
        <v>0</v>
      </c>
      <c r="AA2895" s="86">
        <f t="shared" si="678"/>
        <v>2622</v>
      </c>
      <c r="AB2895" s="85">
        <v>122.77</v>
      </c>
      <c r="AC2895" s="85">
        <v>8</v>
      </c>
      <c r="AD2895" s="124">
        <f t="shared" si="674"/>
        <v>73.661999999999992</v>
      </c>
      <c r="AE2895" s="86">
        <f t="shared" si="679"/>
        <v>2357</v>
      </c>
      <c r="AF2895" s="85">
        <v>0</v>
      </c>
      <c r="AG2895" s="85">
        <v>36.831000000000003</v>
      </c>
      <c r="AH2895" s="85">
        <f t="shared" si="680"/>
        <v>0</v>
      </c>
      <c r="AI2895" s="86">
        <f t="shared" si="681"/>
        <v>4979</v>
      </c>
      <c r="AJ2895" s="86">
        <f t="shared" si="682"/>
        <v>1046</v>
      </c>
      <c r="AK2895" s="122"/>
      <c r="AL2895" s="85">
        <v>122.77</v>
      </c>
      <c r="AM2895" s="85">
        <v>8</v>
      </c>
      <c r="AN2895" s="124">
        <f t="shared" si="675"/>
        <v>73.661999999999992</v>
      </c>
      <c r="AO2895" s="86">
        <f t="shared" si="683"/>
        <v>2357</v>
      </c>
      <c r="AP2895" s="85">
        <v>0</v>
      </c>
      <c r="AQ2895" s="85">
        <v>36.831000000000003</v>
      </c>
      <c r="AR2895" s="85">
        <f t="shared" si="684"/>
        <v>0</v>
      </c>
      <c r="AS2895" s="86">
        <f t="shared" si="686"/>
        <v>4979</v>
      </c>
      <c r="AT2895" s="170">
        <f t="shared" si="687"/>
        <v>0</v>
      </c>
      <c r="AU2895" s="86">
        <v>4979</v>
      </c>
      <c r="AV2895" s="170">
        <f t="shared" si="685"/>
        <v>0</v>
      </c>
    </row>
    <row r="2896" spans="1:48" s="73" customFormat="1" ht="13.5" customHeight="1" x14ac:dyDescent="0.2">
      <c r="A2896" s="10" t="s">
        <v>540</v>
      </c>
      <c r="B2896" s="14" t="s">
        <v>36</v>
      </c>
      <c r="C2896" s="14" t="s">
        <v>37</v>
      </c>
      <c r="D2896" s="14" t="s">
        <v>9747</v>
      </c>
      <c r="E2896" s="58">
        <v>691135</v>
      </c>
      <c r="F2896" s="15" t="s">
        <v>9748</v>
      </c>
      <c r="G2896" s="15" t="s">
        <v>8536</v>
      </c>
      <c r="H2896" s="16">
        <v>100014777</v>
      </c>
      <c r="I2896" s="62">
        <v>710038739</v>
      </c>
      <c r="J2896" s="13">
        <v>710038739</v>
      </c>
      <c r="K2896" s="15" t="s">
        <v>48</v>
      </c>
      <c r="L2896" s="12" t="s">
        <v>540</v>
      </c>
      <c r="M2896" s="15" t="s">
        <v>9755</v>
      </c>
      <c r="N2896" s="49">
        <v>4023</v>
      </c>
      <c r="O2896" s="15" t="s">
        <v>9780</v>
      </c>
      <c r="P2896" s="15" t="s">
        <v>9781</v>
      </c>
      <c r="Q2896" s="48">
        <v>599883</v>
      </c>
      <c r="R2896" s="11" t="s">
        <v>45</v>
      </c>
      <c r="S2896" s="120">
        <v>24724</v>
      </c>
      <c r="T2896" s="85">
        <v>107.03</v>
      </c>
      <c r="U2896" s="86">
        <v>44</v>
      </c>
      <c r="V2896" s="123">
        <v>46.825625000000002</v>
      </c>
      <c r="W2896" s="85">
        <f t="shared" si="676"/>
        <v>16483</v>
      </c>
      <c r="X2896" s="86">
        <v>0</v>
      </c>
      <c r="Y2896" s="85">
        <v>16.054500000000001</v>
      </c>
      <c r="Z2896" s="86">
        <f t="shared" si="677"/>
        <v>0</v>
      </c>
      <c r="AA2896" s="86">
        <f t="shared" si="678"/>
        <v>16483</v>
      </c>
      <c r="AB2896" s="85">
        <v>122.77</v>
      </c>
      <c r="AC2896" s="85">
        <v>36</v>
      </c>
      <c r="AD2896" s="124">
        <f t="shared" si="674"/>
        <v>73.661999999999992</v>
      </c>
      <c r="AE2896" s="86">
        <f t="shared" si="679"/>
        <v>10607</v>
      </c>
      <c r="AF2896" s="85">
        <v>0</v>
      </c>
      <c r="AG2896" s="85">
        <v>36.831000000000003</v>
      </c>
      <c r="AH2896" s="85">
        <f t="shared" si="680"/>
        <v>0</v>
      </c>
      <c r="AI2896" s="86">
        <f t="shared" si="681"/>
        <v>27090</v>
      </c>
      <c r="AJ2896" s="86">
        <f t="shared" si="682"/>
        <v>2366</v>
      </c>
      <c r="AK2896" s="122"/>
      <c r="AL2896" s="85">
        <v>122.77</v>
      </c>
      <c r="AM2896" s="85">
        <v>36</v>
      </c>
      <c r="AN2896" s="124">
        <f t="shared" si="675"/>
        <v>73.661999999999992</v>
      </c>
      <c r="AO2896" s="86">
        <f t="shared" si="683"/>
        <v>10607</v>
      </c>
      <c r="AP2896" s="85">
        <v>0</v>
      </c>
      <c r="AQ2896" s="85">
        <v>36.831000000000003</v>
      </c>
      <c r="AR2896" s="85">
        <f t="shared" si="684"/>
        <v>0</v>
      </c>
      <c r="AS2896" s="86">
        <f t="shared" si="686"/>
        <v>27090</v>
      </c>
      <c r="AT2896" s="170">
        <f t="shared" si="687"/>
        <v>0</v>
      </c>
      <c r="AU2896" s="86">
        <v>27090</v>
      </c>
      <c r="AV2896" s="170">
        <f t="shared" si="685"/>
        <v>0</v>
      </c>
    </row>
    <row r="2897" spans="1:48" s="73" customFormat="1" ht="13.5" customHeight="1" x14ac:dyDescent="0.2">
      <c r="A2897" s="10" t="s">
        <v>540</v>
      </c>
      <c r="B2897" s="14" t="s">
        <v>36</v>
      </c>
      <c r="C2897" s="14" t="s">
        <v>37</v>
      </c>
      <c r="D2897" s="14" t="s">
        <v>8582</v>
      </c>
      <c r="E2897" s="58">
        <v>324051</v>
      </c>
      <c r="F2897" s="15" t="s">
        <v>5630</v>
      </c>
      <c r="G2897" s="15" t="s">
        <v>8536</v>
      </c>
      <c r="H2897" s="16">
        <v>100015118</v>
      </c>
      <c r="I2897" s="62">
        <v>710025220</v>
      </c>
      <c r="J2897" s="13">
        <v>710025220</v>
      </c>
      <c r="K2897" s="15" t="s">
        <v>48</v>
      </c>
      <c r="L2897" s="12" t="s">
        <v>540</v>
      </c>
      <c r="M2897" s="15" t="s">
        <v>8550</v>
      </c>
      <c r="N2897" s="49">
        <v>4445</v>
      </c>
      <c r="O2897" s="15" t="s">
        <v>5632</v>
      </c>
      <c r="P2897" s="15" t="s">
        <v>8583</v>
      </c>
      <c r="Q2897" s="48">
        <v>521281</v>
      </c>
      <c r="R2897" s="11" t="s">
        <v>45</v>
      </c>
      <c r="S2897" s="120">
        <v>4495</v>
      </c>
      <c r="T2897" s="85">
        <v>107.03</v>
      </c>
      <c r="U2897" s="86">
        <v>8</v>
      </c>
      <c r="V2897" s="123">
        <v>46.825625000000002</v>
      </c>
      <c r="W2897" s="85">
        <f t="shared" si="676"/>
        <v>2997</v>
      </c>
      <c r="X2897" s="86">
        <v>0</v>
      </c>
      <c r="Y2897" s="85">
        <v>16.054500000000001</v>
      </c>
      <c r="Z2897" s="86">
        <f t="shared" si="677"/>
        <v>0</v>
      </c>
      <c r="AA2897" s="86">
        <f t="shared" si="678"/>
        <v>2997</v>
      </c>
      <c r="AB2897" s="85">
        <v>122.77</v>
      </c>
      <c r="AC2897" s="85">
        <v>21</v>
      </c>
      <c r="AD2897" s="124">
        <f t="shared" si="674"/>
        <v>73.661999999999992</v>
      </c>
      <c r="AE2897" s="86">
        <f t="shared" si="679"/>
        <v>6188</v>
      </c>
      <c r="AF2897" s="85">
        <v>0</v>
      </c>
      <c r="AG2897" s="85">
        <v>36.831000000000003</v>
      </c>
      <c r="AH2897" s="85">
        <f t="shared" si="680"/>
        <v>0</v>
      </c>
      <c r="AI2897" s="86">
        <f t="shared" si="681"/>
        <v>9185</v>
      </c>
      <c r="AJ2897" s="86">
        <f t="shared" si="682"/>
        <v>4690</v>
      </c>
      <c r="AK2897" s="122"/>
      <c r="AL2897" s="85">
        <v>122.77</v>
      </c>
      <c r="AM2897" s="85">
        <v>21</v>
      </c>
      <c r="AN2897" s="124">
        <f t="shared" si="675"/>
        <v>73.661999999999992</v>
      </c>
      <c r="AO2897" s="86">
        <f t="shared" si="683"/>
        <v>6188</v>
      </c>
      <c r="AP2897" s="85">
        <v>0</v>
      </c>
      <c r="AQ2897" s="85">
        <v>36.831000000000003</v>
      </c>
      <c r="AR2897" s="85">
        <f t="shared" si="684"/>
        <v>0</v>
      </c>
      <c r="AS2897" s="86">
        <f t="shared" si="686"/>
        <v>9185</v>
      </c>
      <c r="AT2897" s="170">
        <f t="shared" si="687"/>
        <v>0</v>
      </c>
      <c r="AU2897" s="86">
        <v>9185</v>
      </c>
      <c r="AV2897" s="170">
        <f t="shared" si="685"/>
        <v>0</v>
      </c>
    </row>
    <row r="2898" spans="1:48" s="73" customFormat="1" ht="13.5" customHeight="1" x14ac:dyDescent="0.2">
      <c r="A2898" s="10" t="s">
        <v>540</v>
      </c>
      <c r="B2898" s="14" t="s">
        <v>36</v>
      </c>
      <c r="C2898" s="14" t="s">
        <v>37</v>
      </c>
      <c r="D2898" s="14" t="s">
        <v>8703</v>
      </c>
      <c r="E2898" s="58">
        <v>324507</v>
      </c>
      <c r="F2898" s="15" t="s">
        <v>8704</v>
      </c>
      <c r="G2898" s="15" t="s">
        <v>8536</v>
      </c>
      <c r="H2898" s="16">
        <v>100015286</v>
      </c>
      <c r="I2898" s="62">
        <v>710025726</v>
      </c>
      <c r="J2898" s="13">
        <v>710025726</v>
      </c>
      <c r="K2898" s="15" t="s">
        <v>48</v>
      </c>
      <c r="L2898" s="12" t="s">
        <v>540</v>
      </c>
      <c r="M2898" s="15" t="s">
        <v>8550</v>
      </c>
      <c r="N2898" s="49">
        <v>4412</v>
      </c>
      <c r="O2898" s="15" t="s">
        <v>8705</v>
      </c>
      <c r="P2898" s="15" t="s">
        <v>8706</v>
      </c>
      <c r="Q2898" s="48">
        <v>521752</v>
      </c>
      <c r="R2898" s="11" t="s">
        <v>45</v>
      </c>
      <c r="S2898" s="120">
        <v>6743</v>
      </c>
      <c r="T2898" s="85">
        <v>107.03</v>
      </c>
      <c r="U2898" s="86">
        <v>12</v>
      </c>
      <c r="V2898" s="123">
        <v>46.825625000000002</v>
      </c>
      <c r="W2898" s="85">
        <f t="shared" si="676"/>
        <v>4495</v>
      </c>
      <c r="X2898" s="86">
        <v>0</v>
      </c>
      <c r="Y2898" s="85">
        <v>16.054500000000001</v>
      </c>
      <c r="Z2898" s="86">
        <f t="shared" si="677"/>
        <v>0</v>
      </c>
      <c r="AA2898" s="86">
        <f t="shared" si="678"/>
        <v>4495</v>
      </c>
      <c r="AB2898" s="85">
        <v>122.77</v>
      </c>
      <c r="AC2898" s="173">
        <v>12</v>
      </c>
      <c r="AD2898" s="124">
        <f t="shared" si="674"/>
        <v>73.661999999999992</v>
      </c>
      <c r="AE2898" s="86">
        <f t="shared" si="679"/>
        <v>3536</v>
      </c>
      <c r="AF2898" s="85">
        <v>0</v>
      </c>
      <c r="AG2898" s="85">
        <v>36.831000000000003</v>
      </c>
      <c r="AH2898" s="85">
        <f t="shared" si="680"/>
        <v>0</v>
      </c>
      <c r="AI2898" s="86">
        <f t="shared" si="681"/>
        <v>8031</v>
      </c>
      <c r="AJ2898" s="86">
        <f t="shared" si="682"/>
        <v>1288</v>
      </c>
      <c r="AK2898" s="122"/>
      <c r="AL2898" s="85">
        <v>122.77</v>
      </c>
      <c r="AM2898" s="85">
        <v>12</v>
      </c>
      <c r="AN2898" s="124">
        <f t="shared" si="675"/>
        <v>73.661999999999992</v>
      </c>
      <c r="AO2898" s="86">
        <f t="shared" si="683"/>
        <v>3536</v>
      </c>
      <c r="AP2898" s="85">
        <v>0</v>
      </c>
      <c r="AQ2898" s="85">
        <v>36.831000000000003</v>
      </c>
      <c r="AR2898" s="85">
        <f t="shared" si="684"/>
        <v>0</v>
      </c>
      <c r="AS2898" s="86">
        <f t="shared" si="686"/>
        <v>8031</v>
      </c>
      <c r="AT2898" s="170">
        <f t="shared" si="687"/>
        <v>0</v>
      </c>
      <c r="AU2898" s="86">
        <v>8031</v>
      </c>
      <c r="AV2898" s="170">
        <f t="shared" si="685"/>
        <v>0</v>
      </c>
    </row>
    <row r="2899" spans="1:48" s="73" customFormat="1" ht="13.5" customHeight="1" x14ac:dyDescent="0.2">
      <c r="A2899" s="10" t="s">
        <v>540</v>
      </c>
      <c r="B2899" s="14" t="s">
        <v>36</v>
      </c>
      <c r="C2899" s="14" t="s">
        <v>37</v>
      </c>
      <c r="D2899" s="14" t="s">
        <v>8683</v>
      </c>
      <c r="E2899" s="58">
        <v>324451</v>
      </c>
      <c r="F2899" s="15" t="s">
        <v>8684</v>
      </c>
      <c r="G2899" s="15" t="s">
        <v>8536</v>
      </c>
      <c r="H2899" s="16">
        <v>100015249</v>
      </c>
      <c r="I2899" s="62">
        <v>710025645</v>
      </c>
      <c r="J2899" s="13">
        <v>710025645</v>
      </c>
      <c r="K2899" s="15" t="s">
        <v>53</v>
      </c>
      <c r="L2899" s="12" t="s">
        <v>540</v>
      </c>
      <c r="M2899" s="15" t="s">
        <v>8550</v>
      </c>
      <c r="N2899" s="49">
        <v>4501</v>
      </c>
      <c r="O2899" s="15" t="s">
        <v>8685</v>
      </c>
      <c r="P2899" s="15" t="s">
        <v>8687</v>
      </c>
      <c r="Q2899" s="48">
        <v>521698</v>
      </c>
      <c r="R2899" s="11" t="s">
        <v>45</v>
      </c>
      <c r="S2899" s="120">
        <v>46638</v>
      </c>
      <c r="T2899" s="85">
        <v>107.03</v>
      </c>
      <c r="U2899" s="86">
        <v>83</v>
      </c>
      <c r="V2899" s="123">
        <v>46.825625000000002</v>
      </c>
      <c r="W2899" s="85">
        <f t="shared" si="676"/>
        <v>31092</v>
      </c>
      <c r="X2899" s="86">
        <v>0</v>
      </c>
      <c r="Y2899" s="85">
        <v>16.054500000000001</v>
      </c>
      <c r="Z2899" s="86">
        <f t="shared" si="677"/>
        <v>0</v>
      </c>
      <c r="AA2899" s="86">
        <f t="shared" si="678"/>
        <v>31092</v>
      </c>
      <c r="AB2899" s="85">
        <v>122.77</v>
      </c>
      <c r="AC2899" s="85">
        <v>80</v>
      </c>
      <c r="AD2899" s="124">
        <f t="shared" si="674"/>
        <v>73.661999999999992</v>
      </c>
      <c r="AE2899" s="86">
        <f t="shared" si="679"/>
        <v>23572</v>
      </c>
      <c r="AF2899" s="85">
        <v>0</v>
      </c>
      <c r="AG2899" s="85">
        <v>36.831000000000003</v>
      </c>
      <c r="AH2899" s="85">
        <f t="shared" si="680"/>
        <v>0</v>
      </c>
      <c r="AI2899" s="86">
        <f t="shared" si="681"/>
        <v>54664</v>
      </c>
      <c r="AJ2899" s="86">
        <f t="shared" si="682"/>
        <v>8026</v>
      </c>
      <c r="AK2899" s="122"/>
      <c r="AL2899" s="85">
        <v>122.77</v>
      </c>
      <c r="AM2899" s="85">
        <v>80</v>
      </c>
      <c r="AN2899" s="124">
        <f t="shared" si="675"/>
        <v>73.661999999999992</v>
      </c>
      <c r="AO2899" s="86">
        <f t="shared" si="683"/>
        <v>23572</v>
      </c>
      <c r="AP2899" s="85">
        <v>0</v>
      </c>
      <c r="AQ2899" s="85">
        <v>36.831000000000003</v>
      </c>
      <c r="AR2899" s="85">
        <f t="shared" si="684"/>
        <v>0</v>
      </c>
      <c r="AS2899" s="86">
        <f t="shared" si="686"/>
        <v>54664</v>
      </c>
      <c r="AT2899" s="170">
        <f t="shared" si="687"/>
        <v>0</v>
      </c>
      <c r="AU2899" s="86">
        <v>54664</v>
      </c>
      <c r="AV2899" s="170">
        <f t="shared" si="685"/>
        <v>0</v>
      </c>
    </row>
    <row r="2900" spans="1:48" s="73" customFormat="1" ht="13.5" customHeight="1" x14ac:dyDescent="0.2">
      <c r="A2900" s="10" t="s">
        <v>540</v>
      </c>
      <c r="B2900" s="14" t="s">
        <v>36</v>
      </c>
      <c r="C2900" s="14" t="s">
        <v>37</v>
      </c>
      <c r="D2900" s="14" t="s">
        <v>9322</v>
      </c>
      <c r="E2900" s="58">
        <v>331449</v>
      </c>
      <c r="F2900" s="15" t="s">
        <v>9323</v>
      </c>
      <c r="G2900" s="15" t="s">
        <v>8536</v>
      </c>
      <c r="H2900" s="16">
        <v>100015449</v>
      </c>
      <c r="I2900" s="62">
        <v>710032510</v>
      </c>
      <c r="J2900" s="13">
        <v>710032510</v>
      </c>
      <c r="K2900" s="15" t="s">
        <v>53</v>
      </c>
      <c r="L2900" s="12" t="s">
        <v>540</v>
      </c>
      <c r="M2900" s="15" t="s">
        <v>1825</v>
      </c>
      <c r="N2900" s="49">
        <v>7671</v>
      </c>
      <c r="O2900" s="15" t="s">
        <v>9324</v>
      </c>
      <c r="P2900" s="15" t="s">
        <v>9325</v>
      </c>
      <c r="Q2900" s="48">
        <v>528277</v>
      </c>
      <c r="R2900" s="11" t="s">
        <v>45</v>
      </c>
      <c r="S2900" s="120">
        <v>4318</v>
      </c>
      <c r="T2900" s="85">
        <v>107.03</v>
      </c>
      <c r="U2900" s="86">
        <v>7</v>
      </c>
      <c r="V2900" s="123">
        <v>46.825625000000002</v>
      </c>
      <c r="W2900" s="85">
        <f t="shared" si="676"/>
        <v>2622</v>
      </c>
      <c r="X2900" s="86">
        <v>2</v>
      </c>
      <c r="Y2900" s="85">
        <v>16.054500000000001</v>
      </c>
      <c r="Z2900" s="86">
        <f t="shared" si="677"/>
        <v>257</v>
      </c>
      <c r="AA2900" s="86">
        <f t="shared" si="678"/>
        <v>2879</v>
      </c>
      <c r="AB2900" s="85">
        <v>122.77</v>
      </c>
      <c r="AC2900" s="85">
        <v>8</v>
      </c>
      <c r="AD2900" s="124">
        <f t="shared" si="674"/>
        <v>73.661999999999992</v>
      </c>
      <c r="AE2900" s="86">
        <f t="shared" si="679"/>
        <v>2357</v>
      </c>
      <c r="AF2900" s="85">
        <v>2</v>
      </c>
      <c r="AG2900" s="85">
        <v>36.831000000000003</v>
      </c>
      <c r="AH2900" s="85">
        <f t="shared" si="680"/>
        <v>295</v>
      </c>
      <c r="AI2900" s="86">
        <f t="shared" si="681"/>
        <v>5531</v>
      </c>
      <c r="AJ2900" s="86">
        <f t="shared" si="682"/>
        <v>1213</v>
      </c>
      <c r="AK2900" s="122"/>
      <c r="AL2900" s="85">
        <v>122.77</v>
      </c>
      <c r="AM2900" s="85">
        <v>8</v>
      </c>
      <c r="AN2900" s="124">
        <f t="shared" si="675"/>
        <v>73.661999999999992</v>
      </c>
      <c r="AO2900" s="86">
        <f t="shared" si="683"/>
        <v>2357</v>
      </c>
      <c r="AP2900" s="85">
        <v>2</v>
      </c>
      <c r="AQ2900" s="85">
        <v>36.831000000000003</v>
      </c>
      <c r="AR2900" s="85">
        <f t="shared" si="684"/>
        <v>295</v>
      </c>
      <c r="AS2900" s="86">
        <f t="shared" si="686"/>
        <v>5531</v>
      </c>
      <c r="AT2900" s="170">
        <f t="shared" si="687"/>
        <v>0</v>
      </c>
      <c r="AU2900" s="86">
        <v>5531</v>
      </c>
      <c r="AV2900" s="170">
        <f t="shared" si="685"/>
        <v>0</v>
      </c>
    </row>
    <row r="2901" spans="1:48" s="73" customFormat="1" ht="13.5" customHeight="1" x14ac:dyDescent="0.2">
      <c r="A2901" s="10" t="s">
        <v>540</v>
      </c>
      <c r="B2901" s="14" t="s">
        <v>36</v>
      </c>
      <c r="C2901" s="14" t="s">
        <v>37</v>
      </c>
      <c r="D2901" s="14" t="s">
        <v>9080</v>
      </c>
      <c r="E2901" s="58">
        <v>328154</v>
      </c>
      <c r="F2901" s="15" t="s">
        <v>9081</v>
      </c>
      <c r="G2901" s="15" t="s">
        <v>8536</v>
      </c>
      <c r="H2901" s="16">
        <v>100015742</v>
      </c>
      <c r="I2901" s="62">
        <v>710029560</v>
      </c>
      <c r="J2901" s="13">
        <v>710029560</v>
      </c>
      <c r="K2901" s="15" t="s">
        <v>48</v>
      </c>
      <c r="L2901" s="12" t="s">
        <v>540</v>
      </c>
      <c r="M2901" s="15" t="s">
        <v>8541</v>
      </c>
      <c r="N2901" s="49">
        <v>4936</v>
      </c>
      <c r="O2901" s="15" t="s">
        <v>9082</v>
      </c>
      <c r="P2901" s="15" t="s">
        <v>9083</v>
      </c>
      <c r="Q2901" s="48">
        <v>525596</v>
      </c>
      <c r="R2901" s="11" t="s">
        <v>45</v>
      </c>
      <c r="S2901" s="120">
        <v>5057</v>
      </c>
      <c r="T2901" s="85">
        <v>107.03</v>
      </c>
      <c r="U2901" s="86">
        <v>9</v>
      </c>
      <c r="V2901" s="123">
        <v>46.825625000000002</v>
      </c>
      <c r="W2901" s="85">
        <f t="shared" si="676"/>
        <v>3371</v>
      </c>
      <c r="X2901" s="86">
        <v>0</v>
      </c>
      <c r="Y2901" s="85">
        <v>16.054500000000001</v>
      </c>
      <c r="Z2901" s="86">
        <f t="shared" si="677"/>
        <v>0</v>
      </c>
      <c r="AA2901" s="86">
        <f t="shared" si="678"/>
        <v>3371</v>
      </c>
      <c r="AB2901" s="85">
        <v>122.77</v>
      </c>
      <c r="AC2901" s="85">
        <v>7</v>
      </c>
      <c r="AD2901" s="124">
        <f t="shared" si="674"/>
        <v>73.661999999999992</v>
      </c>
      <c r="AE2901" s="86">
        <f t="shared" si="679"/>
        <v>2063</v>
      </c>
      <c r="AF2901" s="85">
        <v>1</v>
      </c>
      <c r="AG2901" s="85">
        <v>36.831000000000003</v>
      </c>
      <c r="AH2901" s="85">
        <f t="shared" si="680"/>
        <v>147</v>
      </c>
      <c r="AI2901" s="86">
        <f t="shared" si="681"/>
        <v>5581</v>
      </c>
      <c r="AJ2901" s="86">
        <f t="shared" si="682"/>
        <v>524</v>
      </c>
      <c r="AK2901" s="122"/>
      <c r="AL2901" s="85">
        <v>122.77</v>
      </c>
      <c r="AM2901" s="85">
        <v>7</v>
      </c>
      <c r="AN2901" s="124">
        <f t="shared" si="675"/>
        <v>73.661999999999992</v>
      </c>
      <c r="AO2901" s="86">
        <f t="shared" si="683"/>
        <v>2063</v>
      </c>
      <c r="AP2901" s="85">
        <v>1</v>
      </c>
      <c r="AQ2901" s="85">
        <v>36.831000000000003</v>
      </c>
      <c r="AR2901" s="85">
        <f t="shared" si="684"/>
        <v>147</v>
      </c>
      <c r="AS2901" s="86">
        <f t="shared" si="686"/>
        <v>5581</v>
      </c>
      <c r="AT2901" s="170">
        <f t="shared" si="687"/>
        <v>0</v>
      </c>
      <c r="AU2901" s="86">
        <v>5581</v>
      </c>
      <c r="AV2901" s="170">
        <f t="shared" si="685"/>
        <v>0</v>
      </c>
    </row>
    <row r="2902" spans="1:48" s="73" customFormat="1" ht="13.5" customHeight="1" x14ac:dyDescent="0.2">
      <c r="A2902" s="10" t="s">
        <v>540</v>
      </c>
      <c r="B2902" s="14" t="s">
        <v>36</v>
      </c>
      <c r="C2902" s="14" t="s">
        <v>37</v>
      </c>
      <c r="D2902" s="14" t="s">
        <v>9335</v>
      </c>
      <c r="E2902" s="58">
        <v>331473</v>
      </c>
      <c r="F2902" s="15" t="s">
        <v>9336</v>
      </c>
      <c r="G2902" s="15" t="s">
        <v>8536</v>
      </c>
      <c r="H2902" s="16">
        <v>100018012</v>
      </c>
      <c r="I2902" s="62">
        <v>710266405</v>
      </c>
      <c r="J2902" s="13">
        <v>710266405</v>
      </c>
      <c r="K2902" s="15" t="s">
        <v>48</v>
      </c>
      <c r="L2902" s="12" t="s">
        <v>540</v>
      </c>
      <c r="M2902" s="15" t="s">
        <v>1825</v>
      </c>
      <c r="N2902" s="49">
        <v>7901</v>
      </c>
      <c r="O2902" s="15" t="s">
        <v>9337</v>
      </c>
      <c r="P2902" s="15" t="s">
        <v>9338</v>
      </c>
      <c r="Q2902" s="48">
        <v>528307</v>
      </c>
      <c r="R2902" s="11" t="s">
        <v>45</v>
      </c>
      <c r="S2902" s="120">
        <v>2810</v>
      </c>
      <c r="T2902" s="85">
        <v>107.03</v>
      </c>
      <c r="U2902" s="86">
        <v>5</v>
      </c>
      <c r="V2902" s="123">
        <v>46.825625000000002</v>
      </c>
      <c r="W2902" s="85">
        <f t="shared" si="676"/>
        <v>1873</v>
      </c>
      <c r="X2902" s="86">
        <v>0</v>
      </c>
      <c r="Y2902" s="85">
        <v>16.054500000000001</v>
      </c>
      <c r="Z2902" s="86">
        <f t="shared" si="677"/>
        <v>0</v>
      </c>
      <c r="AA2902" s="86">
        <f t="shared" si="678"/>
        <v>1873</v>
      </c>
      <c r="AB2902" s="85">
        <v>122.77</v>
      </c>
      <c r="AC2902" s="85">
        <v>8</v>
      </c>
      <c r="AD2902" s="124">
        <f t="shared" si="674"/>
        <v>73.661999999999992</v>
      </c>
      <c r="AE2902" s="86">
        <f t="shared" si="679"/>
        <v>2357</v>
      </c>
      <c r="AF2902" s="85">
        <v>0</v>
      </c>
      <c r="AG2902" s="85">
        <v>36.831000000000003</v>
      </c>
      <c r="AH2902" s="85">
        <f t="shared" si="680"/>
        <v>0</v>
      </c>
      <c r="AI2902" s="86">
        <f t="shared" si="681"/>
        <v>4230</v>
      </c>
      <c r="AJ2902" s="86">
        <f t="shared" si="682"/>
        <v>1420</v>
      </c>
      <c r="AK2902" s="122"/>
      <c r="AL2902" s="85">
        <v>122.77</v>
      </c>
      <c r="AM2902" s="85">
        <v>8</v>
      </c>
      <c r="AN2902" s="124">
        <f t="shared" si="675"/>
        <v>73.661999999999992</v>
      </c>
      <c r="AO2902" s="86">
        <f t="shared" si="683"/>
        <v>2357</v>
      </c>
      <c r="AP2902" s="85">
        <v>0</v>
      </c>
      <c r="AQ2902" s="85">
        <v>36.831000000000003</v>
      </c>
      <c r="AR2902" s="85">
        <f t="shared" si="684"/>
        <v>0</v>
      </c>
      <c r="AS2902" s="86">
        <f t="shared" si="686"/>
        <v>4230</v>
      </c>
      <c r="AT2902" s="170">
        <f t="shared" si="687"/>
        <v>0</v>
      </c>
      <c r="AU2902" s="86">
        <v>4230</v>
      </c>
      <c r="AV2902" s="170">
        <f t="shared" si="685"/>
        <v>0</v>
      </c>
    </row>
    <row r="2903" spans="1:48" s="73" customFormat="1" ht="13.5" customHeight="1" x14ac:dyDescent="0.2">
      <c r="A2903" s="10" t="s">
        <v>540</v>
      </c>
      <c r="B2903" s="14" t="s">
        <v>36</v>
      </c>
      <c r="C2903" s="14" t="s">
        <v>37</v>
      </c>
      <c r="D2903" s="14" t="s">
        <v>9747</v>
      </c>
      <c r="E2903" s="58">
        <v>691135</v>
      </c>
      <c r="F2903" s="15" t="s">
        <v>9748</v>
      </c>
      <c r="G2903" s="15" t="s">
        <v>8536</v>
      </c>
      <c r="H2903" s="16">
        <v>100014655</v>
      </c>
      <c r="I2903" s="62">
        <v>710152684</v>
      </c>
      <c r="J2903" s="13">
        <v>710152684</v>
      </c>
      <c r="K2903" s="15" t="s">
        <v>48</v>
      </c>
      <c r="L2903" s="12" t="s">
        <v>540</v>
      </c>
      <c r="M2903" s="15" t="s">
        <v>541</v>
      </c>
      <c r="N2903" s="49">
        <v>4013</v>
      </c>
      <c r="O2903" s="15" t="s">
        <v>9758</v>
      </c>
      <c r="P2903" s="15" t="s">
        <v>9760</v>
      </c>
      <c r="Q2903" s="48">
        <v>599875</v>
      </c>
      <c r="R2903" s="11" t="s">
        <v>45</v>
      </c>
      <c r="S2903" s="120">
        <v>10114</v>
      </c>
      <c r="T2903" s="85">
        <v>107.03</v>
      </c>
      <c r="U2903" s="86">
        <v>18</v>
      </c>
      <c r="V2903" s="123">
        <v>46.825625000000002</v>
      </c>
      <c r="W2903" s="85">
        <f t="shared" si="676"/>
        <v>6743</v>
      </c>
      <c r="X2903" s="86">
        <v>0</v>
      </c>
      <c r="Y2903" s="85">
        <v>16.054500000000001</v>
      </c>
      <c r="Z2903" s="86">
        <f t="shared" si="677"/>
        <v>0</v>
      </c>
      <c r="AA2903" s="86">
        <f t="shared" si="678"/>
        <v>6743</v>
      </c>
      <c r="AB2903" s="85">
        <v>122.77</v>
      </c>
      <c r="AC2903" s="85">
        <v>15</v>
      </c>
      <c r="AD2903" s="124">
        <f t="shared" si="674"/>
        <v>73.661999999999992</v>
      </c>
      <c r="AE2903" s="86">
        <f t="shared" si="679"/>
        <v>4420</v>
      </c>
      <c r="AF2903" s="85">
        <v>0</v>
      </c>
      <c r="AG2903" s="85">
        <v>36.831000000000003</v>
      </c>
      <c r="AH2903" s="85">
        <f t="shared" si="680"/>
        <v>0</v>
      </c>
      <c r="AI2903" s="86">
        <f t="shared" si="681"/>
        <v>11163</v>
      </c>
      <c r="AJ2903" s="86">
        <f t="shared" si="682"/>
        <v>1049</v>
      </c>
      <c r="AK2903" s="122"/>
      <c r="AL2903" s="85">
        <v>122.77</v>
      </c>
      <c r="AM2903" s="85">
        <v>15</v>
      </c>
      <c r="AN2903" s="124">
        <f t="shared" si="675"/>
        <v>73.661999999999992</v>
      </c>
      <c r="AO2903" s="86">
        <f t="shared" si="683"/>
        <v>4420</v>
      </c>
      <c r="AP2903" s="85">
        <v>0</v>
      </c>
      <c r="AQ2903" s="85">
        <v>36.831000000000003</v>
      </c>
      <c r="AR2903" s="85">
        <f t="shared" si="684"/>
        <v>0</v>
      </c>
      <c r="AS2903" s="86">
        <f t="shared" si="686"/>
        <v>11163</v>
      </c>
      <c r="AT2903" s="170">
        <f t="shared" si="687"/>
        <v>0</v>
      </c>
      <c r="AU2903" s="86">
        <v>11163</v>
      </c>
      <c r="AV2903" s="170">
        <f t="shared" si="685"/>
        <v>0</v>
      </c>
    </row>
    <row r="2904" spans="1:48" s="73" customFormat="1" ht="13.5" customHeight="1" x14ac:dyDescent="0.2">
      <c r="A2904" s="10" t="s">
        <v>540</v>
      </c>
      <c r="B2904" s="14" t="s">
        <v>36</v>
      </c>
      <c r="C2904" s="14" t="s">
        <v>37</v>
      </c>
      <c r="D2904" s="14" t="s">
        <v>8591</v>
      </c>
      <c r="E2904" s="58">
        <v>324086</v>
      </c>
      <c r="F2904" s="15" t="s">
        <v>8592</v>
      </c>
      <c r="G2904" s="15" t="s">
        <v>8536</v>
      </c>
      <c r="H2904" s="16">
        <v>100015133</v>
      </c>
      <c r="I2904" s="62">
        <v>710025262</v>
      </c>
      <c r="J2904" s="13">
        <v>710025262</v>
      </c>
      <c r="K2904" s="15" t="s">
        <v>48</v>
      </c>
      <c r="L2904" s="12" t="s">
        <v>540</v>
      </c>
      <c r="M2904" s="15" t="s">
        <v>8550</v>
      </c>
      <c r="N2904" s="49">
        <v>4447</v>
      </c>
      <c r="O2904" s="15" t="s">
        <v>8593</v>
      </c>
      <c r="P2904" s="15" t="s">
        <v>8594</v>
      </c>
      <c r="Q2904" s="48">
        <v>521311</v>
      </c>
      <c r="R2904" s="11" t="s">
        <v>45</v>
      </c>
      <c r="S2904" s="120">
        <v>2248</v>
      </c>
      <c r="T2904" s="85">
        <v>107.03</v>
      </c>
      <c r="U2904" s="86">
        <v>4</v>
      </c>
      <c r="V2904" s="123">
        <v>46.825625000000002</v>
      </c>
      <c r="W2904" s="85">
        <f t="shared" si="676"/>
        <v>1498</v>
      </c>
      <c r="X2904" s="86">
        <v>0</v>
      </c>
      <c r="Y2904" s="85">
        <v>16.054500000000001</v>
      </c>
      <c r="Z2904" s="86">
        <f t="shared" si="677"/>
        <v>0</v>
      </c>
      <c r="AA2904" s="86">
        <f t="shared" si="678"/>
        <v>1498</v>
      </c>
      <c r="AB2904" s="85">
        <v>122.77</v>
      </c>
      <c r="AC2904" s="85">
        <v>6</v>
      </c>
      <c r="AD2904" s="124">
        <f t="shared" si="674"/>
        <v>73.661999999999992</v>
      </c>
      <c r="AE2904" s="86">
        <f t="shared" si="679"/>
        <v>1768</v>
      </c>
      <c r="AF2904" s="85">
        <v>0</v>
      </c>
      <c r="AG2904" s="85">
        <v>36.831000000000003</v>
      </c>
      <c r="AH2904" s="85">
        <f t="shared" si="680"/>
        <v>0</v>
      </c>
      <c r="AI2904" s="86">
        <f t="shared" si="681"/>
        <v>3266</v>
      </c>
      <c r="AJ2904" s="86">
        <f t="shared" si="682"/>
        <v>1018</v>
      </c>
      <c r="AK2904" s="122"/>
      <c r="AL2904" s="85">
        <v>122.77</v>
      </c>
      <c r="AM2904" s="85">
        <v>6</v>
      </c>
      <c r="AN2904" s="124">
        <f t="shared" si="675"/>
        <v>73.661999999999992</v>
      </c>
      <c r="AO2904" s="86">
        <f t="shared" si="683"/>
        <v>1768</v>
      </c>
      <c r="AP2904" s="85">
        <v>0</v>
      </c>
      <c r="AQ2904" s="85">
        <v>36.831000000000003</v>
      </c>
      <c r="AR2904" s="85">
        <f t="shared" si="684"/>
        <v>0</v>
      </c>
      <c r="AS2904" s="86">
        <f t="shared" si="686"/>
        <v>3266</v>
      </c>
      <c r="AT2904" s="170">
        <f t="shared" si="687"/>
        <v>0</v>
      </c>
      <c r="AU2904" s="86">
        <v>3266</v>
      </c>
      <c r="AV2904" s="170">
        <f t="shared" si="685"/>
        <v>0</v>
      </c>
    </row>
    <row r="2905" spans="1:48" s="73" customFormat="1" ht="13.5" customHeight="1" x14ac:dyDescent="0.2">
      <c r="A2905" s="10" t="s">
        <v>540</v>
      </c>
      <c r="B2905" s="14" t="s">
        <v>36</v>
      </c>
      <c r="C2905" s="14" t="s">
        <v>37</v>
      </c>
      <c r="D2905" s="14" t="s">
        <v>9084</v>
      </c>
      <c r="E2905" s="58">
        <v>328162</v>
      </c>
      <c r="F2905" s="15" t="s">
        <v>9085</v>
      </c>
      <c r="G2905" s="15" t="s">
        <v>8536</v>
      </c>
      <c r="H2905" s="16">
        <v>100015744</v>
      </c>
      <c r="I2905" s="62">
        <v>710029578</v>
      </c>
      <c r="J2905" s="13">
        <v>710029578</v>
      </c>
      <c r="K2905" s="15" t="s">
        <v>53</v>
      </c>
      <c r="L2905" s="12" t="s">
        <v>540</v>
      </c>
      <c r="M2905" s="15" t="s">
        <v>8541</v>
      </c>
      <c r="N2905" s="49">
        <v>4912</v>
      </c>
      <c r="O2905" s="15" t="s">
        <v>9086</v>
      </c>
      <c r="P2905" s="15" t="s">
        <v>9087</v>
      </c>
      <c r="Q2905" s="48">
        <v>525600</v>
      </c>
      <c r="R2905" s="11" t="s">
        <v>45</v>
      </c>
      <c r="S2905" s="120">
        <v>1686</v>
      </c>
      <c r="T2905" s="85">
        <v>107.03</v>
      </c>
      <c r="U2905" s="86">
        <v>3</v>
      </c>
      <c r="V2905" s="123">
        <v>46.825625000000002</v>
      </c>
      <c r="W2905" s="85">
        <f t="shared" si="676"/>
        <v>1124</v>
      </c>
      <c r="X2905" s="86">
        <v>0</v>
      </c>
      <c r="Y2905" s="85">
        <v>16.054500000000001</v>
      </c>
      <c r="Z2905" s="86">
        <f t="shared" si="677"/>
        <v>0</v>
      </c>
      <c r="AA2905" s="86">
        <f t="shared" si="678"/>
        <v>1124</v>
      </c>
      <c r="AB2905" s="85">
        <v>122.77</v>
      </c>
      <c r="AC2905" s="85">
        <v>7</v>
      </c>
      <c r="AD2905" s="124">
        <f t="shared" si="674"/>
        <v>73.661999999999992</v>
      </c>
      <c r="AE2905" s="86">
        <f t="shared" si="679"/>
        <v>2063</v>
      </c>
      <c r="AF2905" s="85">
        <v>1</v>
      </c>
      <c r="AG2905" s="85">
        <v>36.831000000000003</v>
      </c>
      <c r="AH2905" s="85">
        <f t="shared" si="680"/>
        <v>147</v>
      </c>
      <c r="AI2905" s="86">
        <f t="shared" si="681"/>
        <v>3334</v>
      </c>
      <c r="AJ2905" s="86">
        <f t="shared" si="682"/>
        <v>1648</v>
      </c>
      <c r="AK2905" s="122"/>
      <c r="AL2905" s="85">
        <v>122.77</v>
      </c>
      <c r="AM2905" s="85">
        <v>7</v>
      </c>
      <c r="AN2905" s="124">
        <f t="shared" si="675"/>
        <v>73.661999999999992</v>
      </c>
      <c r="AO2905" s="86">
        <f t="shared" si="683"/>
        <v>2063</v>
      </c>
      <c r="AP2905" s="85">
        <v>1</v>
      </c>
      <c r="AQ2905" s="85">
        <v>36.831000000000003</v>
      </c>
      <c r="AR2905" s="85">
        <f t="shared" si="684"/>
        <v>147</v>
      </c>
      <c r="AS2905" s="86">
        <f t="shared" si="686"/>
        <v>3334</v>
      </c>
      <c r="AT2905" s="170">
        <f t="shared" si="687"/>
        <v>0</v>
      </c>
      <c r="AU2905" s="86">
        <v>3334</v>
      </c>
      <c r="AV2905" s="170">
        <f t="shared" si="685"/>
        <v>0</v>
      </c>
    </row>
    <row r="2906" spans="1:48" s="73" customFormat="1" ht="13.5" customHeight="1" x14ac:dyDescent="0.2">
      <c r="A2906" s="10" t="s">
        <v>540</v>
      </c>
      <c r="B2906" s="14" t="s">
        <v>36</v>
      </c>
      <c r="C2906" s="14" t="s">
        <v>37</v>
      </c>
      <c r="D2906" s="14" t="s">
        <v>9747</v>
      </c>
      <c r="E2906" s="58">
        <v>691135</v>
      </c>
      <c r="F2906" s="15" t="s">
        <v>9748</v>
      </c>
      <c r="G2906" s="15" t="s">
        <v>8536</v>
      </c>
      <c r="H2906" s="16">
        <v>100014779</v>
      </c>
      <c r="I2906" s="62">
        <v>710038909</v>
      </c>
      <c r="J2906" s="13">
        <v>710038909</v>
      </c>
      <c r="K2906" s="15" t="s">
        <v>48</v>
      </c>
      <c r="L2906" s="12" t="s">
        <v>540</v>
      </c>
      <c r="M2906" s="15" t="s">
        <v>9755</v>
      </c>
      <c r="N2906" s="49">
        <v>4023</v>
      </c>
      <c r="O2906" s="15" t="s">
        <v>9780</v>
      </c>
      <c r="P2906" s="15" t="s">
        <v>9786</v>
      </c>
      <c r="Q2906" s="48">
        <v>599883</v>
      </c>
      <c r="R2906" s="11" t="s">
        <v>45</v>
      </c>
      <c r="S2906" s="120">
        <v>24724</v>
      </c>
      <c r="T2906" s="85">
        <v>107.03</v>
      </c>
      <c r="U2906" s="86">
        <v>44</v>
      </c>
      <c r="V2906" s="123">
        <v>46.825625000000002</v>
      </c>
      <c r="W2906" s="85">
        <f t="shared" si="676"/>
        <v>16483</v>
      </c>
      <c r="X2906" s="86">
        <v>0</v>
      </c>
      <c r="Y2906" s="85">
        <v>16.054500000000001</v>
      </c>
      <c r="Z2906" s="86">
        <f t="shared" si="677"/>
        <v>0</v>
      </c>
      <c r="AA2906" s="86">
        <f t="shared" si="678"/>
        <v>16483</v>
      </c>
      <c r="AB2906" s="85">
        <v>122.77</v>
      </c>
      <c r="AC2906" s="85">
        <v>39</v>
      </c>
      <c r="AD2906" s="124">
        <f t="shared" si="674"/>
        <v>73.661999999999992</v>
      </c>
      <c r="AE2906" s="86">
        <f t="shared" si="679"/>
        <v>11491</v>
      </c>
      <c r="AF2906" s="85">
        <v>0</v>
      </c>
      <c r="AG2906" s="85">
        <v>36.831000000000003</v>
      </c>
      <c r="AH2906" s="85">
        <f t="shared" si="680"/>
        <v>0</v>
      </c>
      <c r="AI2906" s="86">
        <f t="shared" si="681"/>
        <v>27974</v>
      </c>
      <c r="AJ2906" s="86">
        <f t="shared" si="682"/>
        <v>3250</v>
      </c>
      <c r="AK2906" s="122"/>
      <c r="AL2906" s="85">
        <v>122.77</v>
      </c>
      <c r="AM2906" s="85">
        <v>39</v>
      </c>
      <c r="AN2906" s="124">
        <f t="shared" si="675"/>
        <v>73.661999999999992</v>
      </c>
      <c r="AO2906" s="86">
        <f t="shared" si="683"/>
        <v>11491</v>
      </c>
      <c r="AP2906" s="85">
        <v>0</v>
      </c>
      <c r="AQ2906" s="85">
        <v>36.831000000000003</v>
      </c>
      <c r="AR2906" s="85">
        <f t="shared" si="684"/>
        <v>0</v>
      </c>
      <c r="AS2906" s="86">
        <f t="shared" si="686"/>
        <v>27974</v>
      </c>
      <c r="AT2906" s="170">
        <f t="shared" si="687"/>
        <v>0</v>
      </c>
      <c r="AU2906" s="86">
        <v>27974</v>
      </c>
      <c r="AV2906" s="170">
        <f t="shared" si="685"/>
        <v>0</v>
      </c>
    </row>
    <row r="2907" spans="1:48" s="73" customFormat="1" ht="13.5" customHeight="1" x14ac:dyDescent="0.2">
      <c r="A2907" s="10" t="s">
        <v>540</v>
      </c>
      <c r="B2907" s="14" t="s">
        <v>36</v>
      </c>
      <c r="C2907" s="14" t="s">
        <v>37</v>
      </c>
      <c r="D2907" s="14" t="s">
        <v>9724</v>
      </c>
      <c r="E2907" s="58">
        <v>594831</v>
      </c>
      <c r="F2907" s="15" t="s">
        <v>9725</v>
      </c>
      <c r="G2907" s="15" t="s">
        <v>8536</v>
      </c>
      <c r="H2907" s="16">
        <v>100015747</v>
      </c>
      <c r="I2907" s="62">
        <v>710030185</v>
      </c>
      <c r="J2907" s="13">
        <v>710030185</v>
      </c>
      <c r="K2907" s="15" t="s">
        <v>48</v>
      </c>
      <c r="L2907" s="12" t="s">
        <v>540</v>
      </c>
      <c r="M2907" s="15" t="s">
        <v>8541</v>
      </c>
      <c r="N2907" s="49">
        <v>4801</v>
      </c>
      <c r="O2907" s="15" t="s">
        <v>9726</v>
      </c>
      <c r="P2907" s="15" t="s">
        <v>9727</v>
      </c>
      <c r="Q2907" s="48">
        <v>560031</v>
      </c>
      <c r="R2907" s="11" t="s">
        <v>45</v>
      </c>
      <c r="S2907" s="120">
        <v>5057</v>
      </c>
      <c r="T2907" s="85">
        <v>107.03</v>
      </c>
      <c r="U2907" s="86">
        <v>9</v>
      </c>
      <c r="V2907" s="123">
        <v>46.825625000000002</v>
      </c>
      <c r="W2907" s="85">
        <f t="shared" si="676"/>
        <v>3371</v>
      </c>
      <c r="X2907" s="86">
        <v>0</v>
      </c>
      <c r="Y2907" s="85">
        <v>16.054500000000001</v>
      </c>
      <c r="Z2907" s="86">
        <f t="shared" si="677"/>
        <v>0</v>
      </c>
      <c r="AA2907" s="86">
        <f t="shared" si="678"/>
        <v>3371</v>
      </c>
      <c r="AB2907" s="85">
        <v>122.77</v>
      </c>
      <c r="AC2907" s="85">
        <v>4</v>
      </c>
      <c r="AD2907" s="124">
        <f t="shared" si="674"/>
        <v>73.661999999999992</v>
      </c>
      <c r="AE2907" s="86">
        <f t="shared" si="679"/>
        <v>1179</v>
      </c>
      <c r="AF2907" s="85">
        <v>0</v>
      </c>
      <c r="AG2907" s="85">
        <v>36.831000000000003</v>
      </c>
      <c r="AH2907" s="85">
        <f t="shared" si="680"/>
        <v>0</v>
      </c>
      <c r="AI2907" s="86">
        <f t="shared" si="681"/>
        <v>4550</v>
      </c>
      <c r="AJ2907" s="86">
        <f t="shared" si="682"/>
        <v>-507</v>
      </c>
      <c r="AK2907" s="122"/>
      <c r="AL2907" s="85">
        <v>122.77</v>
      </c>
      <c r="AM2907" s="85">
        <v>4</v>
      </c>
      <c r="AN2907" s="124">
        <f t="shared" si="675"/>
        <v>73.661999999999992</v>
      </c>
      <c r="AO2907" s="86">
        <f t="shared" si="683"/>
        <v>1179</v>
      </c>
      <c r="AP2907" s="85">
        <v>0</v>
      </c>
      <c r="AQ2907" s="85">
        <v>36.831000000000003</v>
      </c>
      <c r="AR2907" s="85">
        <f t="shared" si="684"/>
        <v>0</v>
      </c>
      <c r="AS2907" s="86">
        <f t="shared" si="686"/>
        <v>4550</v>
      </c>
      <c r="AT2907" s="170">
        <f t="shared" si="687"/>
        <v>0</v>
      </c>
      <c r="AU2907" s="86">
        <v>4550</v>
      </c>
      <c r="AV2907" s="170">
        <f t="shared" si="685"/>
        <v>0</v>
      </c>
    </row>
    <row r="2908" spans="1:48" s="73" customFormat="1" ht="13.5" customHeight="1" x14ac:dyDescent="0.2">
      <c r="A2908" s="10" t="s">
        <v>540</v>
      </c>
      <c r="B2908" s="14" t="s">
        <v>36</v>
      </c>
      <c r="C2908" s="14" t="s">
        <v>37</v>
      </c>
      <c r="D2908" s="14" t="s">
        <v>9226</v>
      </c>
      <c r="E2908" s="58">
        <v>689556</v>
      </c>
      <c r="F2908" s="15" t="s">
        <v>9227</v>
      </c>
      <c r="G2908" s="15" t="s">
        <v>8536</v>
      </c>
      <c r="H2908" s="16">
        <v>100016057</v>
      </c>
      <c r="I2908" s="62">
        <v>710030452</v>
      </c>
      <c r="J2908" s="13">
        <v>710030452</v>
      </c>
      <c r="K2908" s="15" t="s">
        <v>48</v>
      </c>
      <c r="L2908" s="12" t="s">
        <v>540</v>
      </c>
      <c r="M2908" s="15" t="s">
        <v>8382</v>
      </c>
      <c r="N2908" s="49">
        <v>5322</v>
      </c>
      <c r="O2908" s="15" t="s">
        <v>9228</v>
      </c>
      <c r="P2908" s="15" t="s">
        <v>9229</v>
      </c>
      <c r="Q2908" s="48">
        <v>526444</v>
      </c>
      <c r="R2908" s="11" t="s">
        <v>45</v>
      </c>
      <c r="S2908" s="120">
        <v>1879</v>
      </c>
      <c r="T2908" s="85">
        <v>107.03</v>
      </c>
      <c r="U2908" s="86">
        <v>3</v>
      </c>
      <c r="V2908" s="123">
        <v>46.825625000000002</v>
      </c>
      <c r="W2908" s="85">
        <f t="shared" si="676"/>
        <v>1124</v>
      </c>
      <c r="X2908" s="86">
        <v>1</v>
      </c>
      <c r="Y2908" s="85">
        <v>16.054500000000001</v>
      </c>
      <c r="Z2908" s="86">
        <f t="shared" si="677"/>
        <v>128</v>
      </c>
      <c r="AA2908" s="86">
        <f t="shared" si="678"/>
        <v>1252</v>
      </c>
      <c r="AB2908" s="85">
        <v>122.77</v>
      </c>
      <c r="AC2908" s="85">
        <v>8</v>
      </c>
      <c r="AD2908" s="124">
        <f t="shared" si="674"/>
        <v>73.661999999999992</v>
      </c>
      <c r="AE2908" s="86">
        <f t="shared" si="679"/>
        <v>2357</v>
      </c>
      <c r="AF2908" s="85">
        <v>0</v>
      </c>
      <c r="AG2908" s="85">
        <v>36.831000000000003</v>
      </c>
      <c r="AH2908" s="85">
        <f t="shared" si="680"/>
        <v>0</v>
      </c>
      <c r="AI2908" s="86">
        <f t="shared" si="681"/>
        <v>3609</v>
      </c>
      <c r="AJ2908" s="86">
        <f t="shared" si="682"/>
        <v>1730</v>
      </c>
      <c r="AK2908" s="122"/>
      <c r="AL2908" s="85">
        <v>122.77</v>
      </c>
      <c r="AM2908" s="85">
        <v>8</v>
      </c>
      <c r="AN2908" s="124">
        <f t="shared" si="675"/>
        <v>73.661999999999992</v>
      </c>
      <c r="AO2908" s="86">
        <f t="shared" si="683"/>
        <v>2357</v>
      </c>
      <c r="AP2908" s="85">
        <v>0</v>
      </c>
      <c r="AQ2908" s="85">
        <v>36.831000000000003</v>
      </c>
      <c r="AR2908" s="85">
        <f t="shared" si="684"/>
        <v>0</v>
      </c>
      <c r="AS2908" s="86">
        <f t="shared" si="686"/>
        <v>3609</v>
      </c>
      <c r="AT2908" s="170">
        <f t="shared" si="687"/>
        <v>0</v>
      </c>
      <c r="AU2908" s="86">
        <v>3609</v>
      </c>
      <c r="AV2908" s="170">
        <f t="shared" si="685"/>
        <v>0</v>
      </c>
    </row>
    <row r="2909" spans="1:48" s="73" customFormat="1" ht="13.5" customHeight="1" x14ac:dyDescent="0.2">
      <c r="A2909" s="10" t="s">
        <v>540</v>
      </c>
      <c r="B2909" s="14" t="s">
        <v>36</v>
      </c>
      <c r="C2909" s="14" t="s">
        <v>37</v>
      </c>
      <c r="D2909" s="14" t="s">
        <v>9747</v>
      </c>
      <c r="E2909" s="58">
        <v>691135</v>
      </c>
      <c r="F2909" s="15" t="s">
        <v>9748</v>
      </c>
      <c r="G2909" s="15" t="s">
        <v>8536</v>
      </c>
      <c r="H2909" s="16">
        <v>100014787</v>
      </c>
      <c r="I2909" s="62">
        <v>710038836</v>
      </c>
      <c r="J2909" s="13">
        <v>710038836</v>
      </c>
      <c r="K2909" s="15" t="s">
        <v>48</v>
      </c>
      <c r="L2909" s="12" t="s">
        <v>540</v>
      </c>
      <c r="M2909" s="15" t="s">
        <v>9755</v>
      </c>
      <c r="N2909" s="49">
        <v>4023</v>
      </c>
      <c r="O2909" s="15" t="s">
        <v>9780</v>
      </c>
      <c r="P2909" s="15" t="s">
        <v>9798</v>
      </c>
      <c r="Q2909" s="48">
        <v>599883</v>
      </c>
      <c r="R2909" s="11" t="s">
        <v>45</v>
      </c>
      <c r="S2909" s="120">
        <v>17419</v>
      </c>
      <c r="T2909" s="85">
        <v>107.03</v>
      </c>
      <c r="U2909" s="86">
        <v>31</v>
      </c>
      <c r="V2909" s="123">
        <v>46.825625000000002</v>
      </c>
      <c r="W2909" s="85">
        <f t="shared" si="676"/>
        <v>11613</v>
      </c>
      <c r="X2909" s="86">
        <v>0</v>
      </c>
      <c r="Y2909" s="85">
        <v>16.054500000000001</v>
      </c>
      <c r="Z2909" s="86">
        <f t="shared" si="677"/>
        <v>0</v>
      </c>
      <c r="AA2909" s="86">
        <f t="shared" si="678"/>
        <v>11613</v>
      </c>
      <c r="AB2909" s="85">
        <v>122.77</v>
      </c>
      <c r="AC2909" s="85">
        <v>50</v>
      </c>
      <c r="AD2909" s="124">
        <f t="shared" ref="AD2909:AD2972" si="688">+AB2909*0.6</f>
        <v>73.661999999999992</v>
      </c>
      <c r="AE2909" s="86">
        <f t="shared" si="679"/>
        <v>14732</v>
      </c>
      <c r="AF2909" s="85">
        <v>0</v>
      </c>
      <c r="AG2909" s="85">
        <v>36.831000000000003</v>
      </c>
      <c r="AH2909" s="85">
        <f t="shared" si="680"/>
        <v>0</v>
      </c>
      <c r="AI2909" s="86">
        <f t="shared" si="681"/>
        <v>26345</v>
      </c>
      <c r="AJ2909" s="86">
        <f t="shared" si="682"/>
        <v>8926</v>
      </c>
      <c r="AK2909" s="122"/>
      <c r="AL2909" s="85">
        <v>122.77</v>
      </c>
      <c r="AM2909" s="85">
        <v>50</v>
      </c>
      <c r="AN2909" s="124">
        <f t="shared" ref="AN2909:AN2972" si="689">+AL2909*0.6</f>
        <v>73.661999999999992</v>
      </c>
      <c r="AO2909" s="86">
        <f t="shared" si="683"/>
        <v>14732</v>
      </c>
      <c r="AP2909" s="85">
        <v>0</v>
      </c>
      <c r="AQ2909" s="85">
        <v>36.831000000000003</v>
      </c>
      <c r="AR2909" s="85">
        <f t="shared" si="684"/>
        <v>0</v>
      </c>
      <c r="AS2909" s="86">
        <f t="shared" si="686"/>
        <v>26345</v>
      </c>
      <c r="AT2909" s="170">
        <f t="shared" si="687"/>
        <v>0</v>
      </c>
      <c r="AU2909" s="86">
        <v>26345</v>
      </c>
      <c r="AV2909" s="170">
        <f t="shared" si="685"/>
        <v>0</v>
      </c>
    </row>
    <row r="2910" spans="1:48" s="73" customFormat="1" ht="13.5" customHeight="1" x14ac:dyDescent="0.2">
      <c r="A2910" s="10" t="s">
        <v>540</v>
      </c>
      <c r="B2910" s="14" t="s">
        <v>36</v>
      </c>
      <c r="C2910" s="14" t="s">
        <v>37</v>
      </c>
      <c r="D2910" s="14" t="s">
        <v>9747</v>
      </c>
      <c r="E2910" s="58">
        <v>691135</v>
      </c>
      <c r="F2910" s="15" t="s">
        <v>9748</v>
      </c>
      <c r="G2910" s="15" t="s">
        <v>8536</v>
      </c>
      <c r="H2910" s="16">
        <v>100015043</v>
      </c>
      <c r="I2910" s="62">
        <v>35543159</v>
      </c>
      <c r="J2910" s="13">
        <v>35543159</v>
      </c>
      <c r="K2910" s="15" t="s">
        <v>48</v>
      </c>
      <c r="L2910" s="12" t="s">
        <v>540</v>
      </c>
      <c r="M2910" s="15" t="s">
        <v>658</v>
      </c>
      <c r="N2910" s="49">
        <v>4012</v>
      </c>
      <c r="O2910" s="15" t="s">
        <v>659</v>
      </c>
      <c r="P2910" s="15" t="s">
        <v>9820</v>
      </c>
      <c r="Q2910" s="48">
        <v>599816</v>
      </c>
      <c r="R2910" s="11" t="s">
        <v>86</v>
      </c>
      <c r="S2910" s="120">
        <v>26410</v>
      </c>
      <c r="T2910" s="85">
        <v>107.03</v>
      </c>
      <c r="U2910" s="86">
        <v>47</v>
      </c>
      <c r="V2910" s="123">
        <v>46.825625000000002</v>
      </c>
      <c r="W2910" s="85">
        <f t="shared" si="676"/>
        <v>17606</v>
      </c>
      <c r="X2910" s="86">
        <v>0</v>
      </c>
      <c r="Y2910" s="85">
        <v>16.054500000000001</v>
      </c>
      <c r="Z2910" s="86">
        <f t="shared" si="677"/>
        <v>0</v>
      </c>
      <c r="AA2910" s="86">
        <f t="shared" si="678"/>
        <v>17606</v>
      </c>
      <c r="AB2910" s="85">
        <v>122.77</v>
      </c>
      <c r="AC2910" s="85">
        <v>98</v>
      </c>
      <c r="AD2910" s="124">
        <f t="shared" si="688"/>
        <v>73.661999999999992</v>
      </c>
      <c r="AE2910" s="86">
        <f t="shared" si="679"/>
        <v>28876</v>
      </c>
      <c r="AF2910" s="85">
        <v>0</v>
      </c>
      <c r="AG2910" s="85">
        <v>36.831000000000003</v>
      </c>
      <c r="AH2910" s="85">
        <f t="shared" si="680"/>
        <v>0</v>
      </c>
      <c r="AI2910" s="86">
        <f t="shared" si="681"/>
        <v>46482</v>
      </c>
      <c r="AJ2910" s="86">
        <f t="shared" si="682"/>
        <v>20072</v>
      </c>
      <c r="AK2910" s="122" t="s">
        <v>17432</v>
      </c>
      <c r="AL2910" s="85">
        <v>122.77</v>
      </c>
      <c r="AM2910" s="85">
        <v>49</v>
      </c>
      <c r="AN2910" s="124">
        <f t="shared" si="689"/>
        <v>73.661999999999992</v>
      </c>
      <c r="AO2910" s="86">
        <f t="shared" si="683"/>
        <v>14438</v>
      </c>
      <c r="AP2910" s="85">
        <v>0</v>
      </c>
      <c r="AQ2910" s="85">
        <v>36.831000000000003</v>
      </c>
      <c r="AR2910" s="85">
        <f t="shared" si="684"/>
        <v>0</v>
      </c>
      <c r="AS2910" s="86">
        <f t="shared" si="686"/>
        <v>32044</v>
      </c>
      <c r="AT2910" s="170">
        <f t="shared" si="687"/>
        <v>-14438</v>
      </c>
      <c r="AU2910" s="86">
        <v>32044</v>
      </c>
      <c r="AV2910" s="170">
        <f t="shared" si="685"/>
        <v>0</v>
      </c>
    </row>
    <row r="2911" spans="1:48" s="73" customFormat="1" ht="13.5" customHeight="1" x14ac:dyDescent="0.2">
      <c r="A2911" s="10" t="s">
        <v>540</v>
      </c>
      <c r="B2911" s="14" t="s">
        <v>36</v>
      </c>
      <c r="C2911" s="14" t="s">
        <v>37</v>
      </c>
      <c r="D2911" s="14" t="s">
        <v>9346</v>
      </c>
      <c r="E2911" s="58">
        <v>331503</v>
      </c>
      <c r="F2911" s="15" t="s">
        <v>9347</v>
      </c>
      <c r="G2911" s="15" t="s">
        <v>8536</v>
      </c>
      <c r="H2911" s="16">
        <v>100015451</v>
      </c>
      <c r="I2911" s="62">
        <v>710032595</v>
      </c>
      <c r="J2911" s="13">
        <v>710032595</v>
      </c>
      <c r="K2911" s="15" t="s">
        <v>48</v>
      </c>
      <c r="L2911" s="12" t="s">
        <v>540</v>
      </c>
      <c r="M2911" s="15" t="s">
        <v>1825</v>
      </c>
      <c r="N2911" s="49">
        <v>7674</v>
      </c>
      <c r="O2911" s="15" t="s">
        <v>9348</v>
      </c>
      <c r="P2911" s="15" t="s">
        <v>9349</v>
      </c>
      <c r="Q2911" s="48">
        <v>528331</v>
      </c>
      <c r="R2911" s="11" t="s">
        <v>45</v>
      </c>
      <c r="S2911" s="120">
        <v>13871</v>
      </c>
      <c r="T2911" s="85">
        <v>107.03</v>
      </c>
      <c r="U2911" s="86">
        <v>24</v>
      </c>
      <c r="V2911" s="123">
        <v>46.825625000000002</v>
      </c>
      <c r="W2911" s="85">
        <f t="shared" si="676"/>
        <v>8991</v>
      </c>
      <c r="X2911" s="86">
        <v>2</v>
      </c>
      <c r="Y2911" s="85">
        <v>16.054500000000001</v>
      </c>
      <c r="Z2911" s="86">
        <f t="shared" si="677"/>
        <v>257</v>
      </c>
      <c r="AA2911" s="86">
        <f t="shared" si="678"/>
        <v>9248</v>
      </c>
      <c r="AB2911" s="85">
        <v>122.77</v>
      </c>
      <c r="AC2911" s="85">
        <v>23</v>
      </c>
      <c r="AD2911" s="124">
        <f t="shared" si="688"/>
        <v>73.661999999999992</v>
      </c>
      <c r="AE2911" s="86">
        <f t="shared" si="679"/>
        <v>6777</v>
      </c>
      <c r="AF2911" s="85">
        <v>3</v>
      </c>
      <c r="AG2911" s="85">
        <v>36.831000000000003</v>
      </c>
      <c r="AH2911" s="85">
        <f t="shared" si="680"/>
        <v>442</v>
      </c>
      <c r="AI2911" s="86">
        <f t="shared" si="681"/>
        <v>16467</v>
      </c>
      <c r="AJ2911" s="86">
        <f t="shared" si="682"/>
        <v>2596</v>
      </c>
      <c r="AK2911" s="122"/>
      <c r="AL2911" s="85">
        <v>122.77</v>
      </c>
      <c r="AM2911" s="85">
        <v>23</v>
      </c>
      <c r="AN2911" s="124">
        <f t="shared" si="689"/>
        <v>73.661999999999992</v>
      </c>
      <c r="AO2911" s="86">
        <f t="shared" si="683"/>
        <v>6777</v>
      </c>
      <c r="AP2911" s="85">
        <v>3</v>
      </c>
      <c r="AQ2911" s="85">
        <v>36.831000000000003</v>
      </c>
      <c r="AR2911" s="85">
        <f t="shared" si="684"/>
        <v>442</v>
      </c>
      <c r="AS2911" s="86">
        <f t="shared" si="686"/>
        <v>16467</v>
      </c>
      <c r="AT2911" s="170">
        <f t="shared" si="687"/>
        <v>0</v>
      </c>
      <c r="AU2911" s="86">
        <v>16467</v>
      </c>
      <c r="AV2911" s="170">
        <f t="shared" si="685"/>
        <v>0</v>
      </c>
    </row>
    <row r="2912" spans="1:48" s="73" customFormat="1" ht="13.5" customHeight="1" x14ac:dyDescent="0.2">
      <c r="A2912" s="10" t="s">
        <v>540</v>
      </c>
      <c r="B2912" s="14" t="s">
        <v>36</v>
      </c>
      <c r="C2912" s="14" t="s">
        <v>37</v>
      </c>
      <c r="D2912" s="14" t="s">
        <v>8595</v>
      </c>
      <c r="E2912" s="58">
        <v>324108</v>
      </c>
      <c r="F2912" s="15" t="s">
        <v>8596</v>
      </c>
      <c r="G2912" s="15" t="s">
        <v>8536</v>
      </c>
      <c r="H2912" s="16">
        <v>100015137</v>
      </c>
      <c r="I2912" s="62">
        <v>710025297</v>
      </c>
      <c r="J2912" s="13">
        <v>710025297</v>
      </c>
      <c r="K2912" s="15" t="s">
        <v>210</v>
      </c>
      <c r="L2912" s="12" t="s">
        <v>540</v>
      </c>
      <c r="M2912" s="15" t="s">
        <v>8550</v>
      </c>
      <c r="N2912" s="49">
        <v>4401</v>
      </c>
      <c r="O2912" s="15" t="s">
        <v>8597</v>
      </c>
      <c r="P2912" s="15" t="s">
        <v>8598</v>
      </c>
      <c r="Q2912" s="48">
        <v>521337</v>
      </c>
      <c r="R2912" s="11" t="s">
        <v>45</v>
      </c>
      <c r="S2912" s="120">
        <v>20229</v>
      </c>
      <c r="T2912" s="85">
        <v>107.03</v>
      </c>
      <c r="U2912" s="86">
        <v>36</v>
      </c>
      <c r="V2912" s="123">
        <v>46.825625000000002</v>
      </c>
      <c r="W2912" s="85">
        <f t="shared" si="676"/>
        <v>13486</v>
      </c>
      <c r="X2912" s="86">
        <v>0</v>
      </c>
      <c r="Y2912" s="85">
        <v>16.054500000000001</v>
      </c>
      <c r="Z2912" s="86">
        <f t="shared" si="677"/>
        <v>0</v>
      </c>
      <c r="AA2912" s="86">
        <f t="shared" si="678"/>
        <v>13486</v>
      </c>
      <c r="AB2912" s="85">
        <v>122.77</v>
      </c>
      <c r="AC2912" s="85">
        <v>48</v>
      </c>
      <c r="AD2912" s="124">
        <f t="shared" si="688"/>
        <v>73.661999999999992</v>
      </c>
      <c r="AE2912" s="86">
        <f t="shared" si="679"/>
        <v>14143</v>
      </c>
      <c r="AF2912" s="85">
        <v>0</v>
      </c>
      <c r="AG2912" s="85">
        <v>36.831000000000003</v>
      </c>
      <c r="AH2912" s="85">
        <f t="shared" si="680"/>
        <v>0</v>
      </c>
      <c r="AI2912" s="86">
        <f t="shared" si="681"/>
        <v>27629</v>
      </c>
      <c r="AJ2912" s="86">
        <f t="shared" si="682"/>
        <v>7400</v>
      </c>
      <c r="AK2912" s="122"/>
      <c r="AL2912" s="85">
        <v>122.77</v>
      </c>
      <c r="AM2912" s="85">
        <v>48</v>
      </c>
      <c r="AN2912" s="124">
        <f t="shared" si="689"/>
        <v>73.661999999999992</v>
      </c>
      <c r="AO2912" s="86">
        <f t="shared" si="683"/>
        <v>14143</v>
      </c>
      <c r="AP2912" s="85">
        <v>0</v>
      </c>
      <c r="AQ2912" s="85">
        <v>36.831000000000003</v>
      </c>
      <c r="AR2912" s="85">
        <f t="shared" si="684"/>
        <v>0</v>
      </c>
      <c r="AS2912" s="86">
        <f t="shared" si="686"/>
        <v>27629</v>
      </c>
      <c r="AT2912" s="170">
        <f t="shared" si="687"/>
        <v>0</v>
      </c>
      <c r="AU2912" s="86">
        <v>27629</v>
      </c>
      <c r="AV2912" s="170">
        <f t="shared" si="685"/>
        <v>0</v>
      </c>
    </row>
    <row r="2913" spans="1:48" s="73" customFormat="1" ht="13.5" customHeight="1" x14ac:dyDescent="0.2">
      <c r="A2913" s="10" t="s">
        <v>540</v>
      </c>
      <c r="B2913" s="14" t="s">
        <v>36</v>
      </c>
      <c r="C2913" s="14" t="s">
        <v>37</v>
      </c>
      <c r="D2913" s="14" t="s">
        <v>9097</v>
      </c>
      <c r="E2913" s="58">
        <v>328201</v>
      </c>
      <c r="F2913" s="15" t="s">
        <v>9098</v>
      </c>
      <c r="G2913" s="15" t="s">
        <v>8536</v>
      </c>
      <c r="H2913" s="16">
        <v>100015776</v>
      </c>
      <c r="I2913" s="62">
        <v>710029632</v>
      </c>
      <c r="J2913" s="13">
        <v>710029632</v>
      </c>
      <c r="K2913" s="15" t="s">
        <v>48</v>
      </c>
      <c r="L2913" s="12" t="s">
        <v>540</v>
      </c>
      <c r="M2913" s="15" t="s">
        <v>8541</v>
      </c>
      <c r="N2913" s="49">
        <v>4942</v>
      </c>
      <c r="O2913" s="15" t="s">
        <v>9099</v>
      </c>
      <c r="P2913" s="15" t="s">
        <v>9100</v>
      </c>
      <c r="Q2913" s="48">
        <v>525642</v>
      </c>
      <c r="R2913" s="11" t="s">
        <v>45</v>
      </c>
      <c r="S2913" s="120">
        <v>7867</v>
      </c>
      <c r="T2913" s="85">
        <v>107.03</v>
      </c>
      <c r="U2913" s="86">
        <v>14</v>
      </c>
      <c r="V2913" s="123">
        <v>46.825625000000002</v>
      </c>
      <c r="W2913" s="85">
        <f t="shared" si="676"/>
        <v>5244</v>
      </c>
      <c r="X2913" s="86">
        <v>0</v>
      </c>
      <c r="Y2913" s="85">
        <v>16.054500000000001</v>
      </c>
      <c r="Z2913" s="86">
        <f t="shared" si="677"/>
        <v>0</v>
      </c>
      <c r="AA2913" s="86">
        <f t="shared" si="678"/>
        <v>5244</v>
      </c>
      <c r="AB2913" s="85">
        <v>122.77</v>
      </c>
      <c r="AC2913" s="85">
        <v>6</v>
      </c>
      <c r="AD2913" s="124">
        <f t="shared" si="688"/>
        <v>73.661999999999992</v>
      </c>
      <c r="AE2913" s="86">
        <f t="shared" si="679"/>
        <v>1768</v>
      </c>
      <c r="AF2913" s="85">
        <v>0</v>
      </c>
      <c r="AG2913" s="85">
        <v>36.831000000000003</v>
      </c>
      <c r="AH2913" s="85">
        <f t="shared" si="680"/>
        <v>0</v>
      </c>
      <c r="AI2913" s="86">
        <f t="shared" si="681"/>
        <v>7012</v>
      </c>
      <c r="AJ2913" s="86">
        <f t="shared" si="682"/>
        <v>-855</v>
      </c>
      <c r="AK2913" s="122"/>
      <c r="AL2913" s="85">
        <v>122.77</v>
      </c>
      <c r="AM2913" s="85">
        <v>6</v>
      </c>
      <c r="AN2913" s="124">
        <f t="shared" si="689"/>
        <v>73.661999999999992</v>
      </c>
      <c r="AO2913" s="86">
        <f t="shared" si="683"/>
        <v>1768</v>
      </c>
      <c r="AP2913" s="85">
        <v>0</v>
      </c>
      <c r="AQ2913" s="85">
        <v>36.831000000000003</v>
      </c>
      <c r="AR2913" s="85">
        <f t="shared" si="684"/>
        <v>0</v>
      </c>
      <c r="AS2913" s="86">
        <f t="shared" si="686"/>
        <v>7012</v>
      </c>
      <c r="AT2913" s="170">
        <f t="shared" si="687"/>
        <v>0</v>
      </c>
      <c r="AU2913" s="86">
        <v>7012</v>
      </c>
      <c r="AV2913" s="170">
        <f t="shared" si="685"/>
        <v>0</v>
      </c>
    </row>
    <row r="2914" spans="1:48" s="73" customFormat="1" ht="13.5" customHeight="1" x14ac:dyDescent="0.2">
      <c r="A2914" s="10" t="s">
        <v>540</v>
      </c>
      <c r="B2914" s="14" t="s">
        <v>36</v>
      </c>
      <c r="C2914" s="14" t="s">
        <v>37</v>
      </c>
      <c r="D2914" s="14" t="s">
        <v>9747</v>
      </c>
      <c r="E2914" s="58">
        <v>691135</v>
      </c>
      <c r="F2914" s="15" t="s">
        <v>9748</v>
      </c>
      <c r="G2914" s="15" t="s">
        <v>8536</v>
      </c>
      <c r="H2914" s="16">
        <v>100015049</v>
      </c>
      <c r="I2914" s="62">
        <v>710039123</v>
      </c>
      <c r="J2914" s="13">
        <v>710039123</v>
      </c>
      <c r="K2914" s="15" t="s">
        <v>48</v>
      </c>
      <c r="L2914" s="12" t="s">
        <v>540</v>
      </c>
      <c r="M2914" s="15" t="s">
        <v>658</v>
      </c>
      <c r="N2914" s="49">
        <v>4012</v>
      </c>
      <c r="O2914" s="15" t="s">
        <v>659</v>
      </c>
      <c r="P2914" s="15" t="s">
        <v>9823</v>
      </c>
      <c r="Q2914" s="48">
        <v>599816</v>
      </c>
      <c r="R2914" s="11" t="s">
        <v>45</v>
      </c>
      <c r="S2914" s="120">
        <v>26410</v>
      </c>
      <c r="T2914" s="85">
        <v>107.03</v>
      </c>
      <c r="U2914" s="86">
        <v>47</v>
      </c>
      <c r="V2914" s="123">
        <v>46.825625000000002</v>
      </c>
      <c r="W2914" s="85">
        <f t="shared" ref="W2914:W2977" si="690">+ROUND(U2914*V2914*8,0)</f>
        <v>17606</v>
      </c>
      <c r="X2914" s="86">
        <v>0</v>
      </c>
      <c r="Y2914" s="85">
        <v>16.054500000000001</v>
      </c>
      <c r="Z2914" s="86">
        <f t="shared" ref="Z2914:Z2977" si="691">ROUND(X2914*Y2914*8,0)</f>
        <v>0</v>
      </c>
      <c r="AA2914" s="86">
        <f t="shared" si="678"/>
        <v>17606</v>
      </c>
      <c r="AB2914" s="85">
        <v>122.77</v>
      </c>
      <c r="AC2914" s="85">
        <v>49</v>
      </c>
      <c r="AD2914" s="124">
        <f t="shared" si="688"/>
        <v>73.661999999999992</v>
      </c>
      <c r="AE2914" s="86">
        <f t="shared" si="679"/>
        <v>14438</v>
      </c>
      <c r="AF2914" s="85">
        <v>0</v>
      </c>
      <c r="AG2914" s="85">
        <v>36.831000000000003</v>
      </c>
      <c r="AH2914" s="85">
        <f t="shared" si="680"/>
        <v>0</v>
      </c>
      <c r="AI2914" s="86">
        <f t="shared" si="681"/>
        <v>32044</v>
      </c>
      <c r="AJ2914" s="86">
        <f t="shared" si="682"/>
        <v>5634</v>
      </c>
      <c r="AK2914" s="122"/>
      <c r="AL2914" s="85">
        <v>122.77</v>
      </c>
      <c r="AM2914" s="85">
        <v>49</v>
      </c>
      <c r="AN2914" s="124">
        <f t="shared" si="689"/>
        <v>73.661999999999992</v>
      </c>
      <c r="AO2914" s="86">
        <f t="shared" si="683"/>
        <v>14438</v>
      </c>
      <c r="AP2914" s="85">
        <v>0</v>
      </c>
      <c r="AQ2914" s="85">
        <v>36.831000000000003</v>
      </c>
      <c r="AR2914" s="85">
        <f t="shared" si="684"/>
        <v>0</v>
      </c>
      <c r="AS2914" s="86">
        <f t="shared" si="686"/>
        <v>32044</v>
      </c>
      <c r="AT2914" s="170">
        <f t="shared" si="687"/>
        <v>0</v>
      </c>
      <c r="AU2914" s="86">
        <v>32044</v>
      </c>
      <c r="AV2914" s="170">
        <f t="shared" si="685"/>
        <v>0</v>
      </c>
    </row>
    <row r="2915" spans="1:48" s="73" customFormat="1" ht="13.5" customHeight="1" x14ac:dyDescent="0.2">
      <c r="A2915" s="10" t="s">
        <v>540</v>
      </c>
      <c r="B2915" s="14" t="s">
        <v>36</v>
      </c>
      <c r="C2915" s="14" t="s">
        <v>37</v>
      </c>
      <c r="D2915" s="14" t="s">
        <v>8997</v>
      </c>
      <c r="E2915" s="58">
        <v>325813</v>
      </c>
      <c r="F2915" s="15" t="s">
        <v>8998</v>
      </c>
      <c r="G2915" s="15" t="s">
        <v>8536</v>
      </c>
      <c r="H2915" s="16">
        <v>100015648</v>
      </c>
      <c r="I2915" s="62">
        <v>35542136</v>
      </c>
      <c r="J2915" s="13">
        <v>35542136</v>
      </c>
      <c r="K2915" s="15" t="s">
        <v>48</v>
      </c>
      <c r="L2915" s="12" t="s">
        <v>540</v>
      </c>
      <c r="M2915" s="15" t="s">
        <v>1825</v>
      </c>
      <c r="N2915" s="49">
        <v>7222</v>
      </c>
      <c r="O2915" s="15" t="s">
        <v>8999</v>
      </c>
      <c r="P2915" s="15" t="s">
        <v>9000</v>
      </c>
      <c r="Q2915" s="48">
        <v>523101</v>
      </c>
      <c r="R2915" s="11" t="s">
        <v>86</v>
      </c>
      <c r="S2915" s="120">
        <v>20229</v>
      </c>
      <c r="T2915" s="85">
        <v>107.03</v>
      </c>
      <c r="U2915" s="86">
        <v>36</v>
      </c>
      <c r="V2915" s="123">
        <v>46.825625000000002</v>
      </c>
      <c r="W2915" s="85">
        <f t="shared" si="690"/>
        <v>13486</v>
      </c>
      <c r="X2915" s="86">
        <v>0</v>
      </c>
      <c r="Y2915" s="85">
        <v>16.054500000000001</v>
      </c>
      <c r="Z2915" s="86">
        <f t="shared" si="691"/>
        <v>0</v>
      </c>
      <c r="AA2915" s="86">
        <f t="shared" si="678"/>
        <v>13486</v>
      </c>
      <c r="AB2915" s="85">
        <v>122.77</v>
      </c>
      <c r="AC2915" s="85">
        <v>34</v>
      </c>
      <c r="AD2915" s="124">
        <f t="shared" si="688"/>
        <v>73.661999999999992</v>
      </c>
      <c r="AE2915" s="86">
        <f t="shared" si="679"/>
        <v>10018</v>
      </c>
      <c r="AF2915" s="85">
        <v>0</v>
      </c>
      <c r="AG2915" s="85">
        <v>36.831000000000003</v>
      </c>
      <c r="AH2915" s="85">
        <f t="shared" si="680"/>
        <v>0</v>
      </c>
      <c r="AI2915" s="86">
        <f t="shared" si="681"/>
        <v>23504</v>
      </c>
      <c r="AJ2915" s="86">
        <f t="shared" si="682"/>
        <v>3275</v>
      </c>
      <c r="AK2915" s="122"/>
      <c r="AL2915" s="85">
        <v>122.77</v>
      </c>
      <c r="AM2915" s="85">
        <v>34</v>
      </c>
      <c r="AN2915" s="124">
        <f t="shared" si="689"/>
        <v>73.661999999999992</v>
      </c>
      <c r="AO2915" s="86">
        <f t="shared" si="683"/>
        <v>10018</v>
      </c>
      <c r="AP2915" s="85">
        <v>0</v>
      </c>
      <c r="AQ2915" s="85">
        <v>36.831000000000003</v>
      </c>
      <c r="AR2915" s="85">
        <f t="shared" si="684"/>
        <v>0</v>
      </c>
      <c r="AS2915" s="86">
        <f t="shared" si="686"/>
        <v>23504</v>
      </c>
      <c r="AT2915" s="170">
        <f t="shared" si="687"/>
        <v>0</v>
      </c>
      <c r="AU2915" s="86">
        <v>23504</v>
      </c>
      <c r="AV2915" s="170">
        <f t="shared" si="685"/>
        <v>0</v>
      </c>
    </row>
    <row r="2916" spans="1:48" s="73" customFormat="1" ht="13.5" customHeight="1" x14ac:dyDescent="0.2">
      <c r="A2916" s="10" t="s">
        <v>540</v>
      </c>
      <c r="B2916" s="14" t="s">
        <v>36</v>
      </c>
      <c r="C2916" s="14" t="s">
        <v>37</v>
      </c>
      <c r="D2916" s="14" t="s">
        <v>8863</v>
      </c>
      <c r="E2916" s="58">
        <v>325112</v>
      </c>
      <c r="F2916" s="15" t="s">
        <v>8864</v>
      </c>
      <c r="G2916" s="15" t="s">
        <v>8536</v>
      </c>
      <c r="H2916" s="16">
        <v>100015455</v>
      </c>
      <c r="I2916" s="62">
        <v>710026307</v>
      </c>
      <c r="J2916" s="13">
        <v>710026307</v>
      </c>
      <c r="K2916" s="15" t="s">
        <v>48</v>
      </c>
      <c r="L2916" s="12" t="s">
        <v>540</v>
      </c>
      <c r="M2916" s="15" t="s">
        <v>1825</v>
      </c>
      <c r="N2916" s="49">
        <v>7215</v>
      </c>
      <c r="O2916" s="15" t="s">
        <v>8865</v>
      </c>
      <c r="P2916" s="15" t="s">
        <v>8866</v>
      </c>
      <c r="Q2916" s="48">
        <v>522406</v>
      </c>
      <c r="R2916" s="11" t="s">
        <v>45</v>
      </c>
      <c r="S2916" s="120">
        <v>3933</v>
      </c>
      <c r="T2916" s="85">
        <v>107.03</v>
      </c>
      <c r="U2916" s="86">
        <v>7</v>
      </c>
      <c r="V2916" s="123">
        <v>46.825625000000002</v>
      </c>
      <c r="W2916" s="85">
        <f t="shared" si="690"/>
        <v>2622</v>
      </c>
      <c r="X2916" s="86">
        <v>0</v>
      </c>
      <c r="Y2916" s="85">
        <v>16.054500000000001</v>
      </c>
      <c r="Z2916" s="86">
        <f t="shared" si="691"/>
        <v>0</v>
      </c>
      <c r="AA2916" s="86">
        <f t="shared" si="678"/>
        <v>2622</v>
      </c>
      <c r="AB2916" s="85">
        <v>122.77</v>
      </c>
      <c r="AC2916" s="85">
        <v>4</v>
      </c>
      <c r="AD2916" s="124">
        <f t="shared" si="688"/>
        <v>73.661999999999992</v>
      </c>
      <c r="AE2916" s="86">
        <f t="shared" si="679"/>
        <v>1179</v>
      </c>
      <c r="AF2916" s="85">
        <v>0</v>
      </c>
      <c r="AG2916" s="85">
        <v>36.831000000000003</v>
      </c>
      <c r="AH2916" s="85">
        <f t="shared" si="680"/>
        <v>0</v>
      </c>
      <c r="AI2916" s="86">
        <f t="shared" si="681"/>
        <v>3801</v>
      </c>
      <c r="AJ2916" s="86">
        <f t="shared" si="682"/>
        <v>-132</v>
      </c>
      <c r="AK2916" s="122"/>
      <c r="AL2916" s="85">
        <v>122.77</v>
      </c>
      <c r="AM2916" s="85">
        <v>4</v>
      </c>
      <c r="AN2916" s="124">
        <f t="shared" si="689"/>
        <v>73.661999999999992</v>
      </c>
      <c r="AO2916" s="86">
        <f t="shared" si="683"/>
        <v>1179</v>
      </c>
      <c r="AP2916" s="85">
        <v>0</v>
      </c>
      <c r="AQ2916" s="85">
        <v>36.831000000000003</v>
      </c>
      <c r="AR2916" s="85">
        <f t="shared" si="684"/>
        <v>0</v>
      </c>
      <c r="AS2916" s="86">
        <f t="shared" si="686"/>
        <v>3801</v>
      </c>
      <c r="AT2916" s="170">
        <f t="shared" si="687"/>
        <v>0</v>
      </c>
      <c r="AU2916" s="86">
        <v>3801</v>
      </c>
      <c r="AV2916" s="170">
        <f t="shared" si="685"/>
        <v>0</v>
      </c>
    </row>
    <row r="2917" spans="1:48" s="73" customFormat="1" ht="13.5" customHeight="1" x14ac:dyDescent="0.2">
      <c r="A2917" s="10" t="s">
        <v>540</v>
      </c>
      <c r="B2917" s="14" t="s">
        <v>36</v>
      </c>
      <c r="C2917" s="14" t="s">
        <v>37</v>
      </c>
      <c r="D2917" s="14" t="s">
        <v>8603</v>
      </c>
      <c r="E2917" s="58">
        <v>324124</v>
      </c>
      <c r="F2917" s="15" t="s">
        <v>8604</v>
      </c>
      <c r="G2917" s="15" t="s">
        <v>8536</v>
      </c>
      <c r="H2917" s="16">
        <v>100015145</v>
      </c>
      <c r="I2917" s="62">
        <v>710025335</v>
      </c>
      <c r="J2917" s="13">
        <v>710025335</v>
      </c>
      <c r="K2917" s="15" t="s">
        <v>48</v>
      </c>
      <c r="L2917" s="12" t="s">
        <v>540</v>
      </c>
      <c r="M2917" s="15" t="s">
        <v>8550</v>
      </c>
      <c r="N2917" s="49">
        <v>4445</v>
      </c>
      <c r="O2917" s="15" t="s">
        <v>8605</v>
      </c>
      <c r="P2917" s="15" t="s">
        <v>8606</v>
      </c>
      <c r="Q2917" s="48">
        <v>521353</v>
      </c>
      <c r="R2917" s="11" t="s">
        <v>45</v>
      </c>
      <c r="S2917" s="120">
        <v>6743</v>
      </c>
      <c r="T2917" s="85">
        <v>107.03</v>
      </c>
      <c r="U2917" s="86">
        <v>12</v>
      </c>
      <c r="V2917" s="123">
        <v>46.825625000000002</v>
      </c>
      <c r="W2917" s="85">
        <f t="shared" si="690"/>
        <v>4495</v>
      </c>
      <c r="X2917" s="86">
        <v>0</v>
      </c>
      <c r="Y2917" s="85">
        <v>16.054500000000001</v>
      </c>
      <c r="Z2917" s="86">
        <f t="shared" si="691"/>
        <v>0</v>
      </c>
      <c r="AA2917" s="86">
        <f t="shared" si="678"/>
        <v>4495</v>
      </c>
      <c r="AB2917" s="85">
        <v>122.77</v>
      </c>
      <c r="AC2917" s="85">
        <v>5</v>
      </c>
      <c r="AD2917" s="124">
        <f t="shared" si="688"/>
        <v>73.661999999999992</v>
      </c>
      <c r="AE2917" s="86">
        <f t="shared" si="679"/>
        <v>1473</v>
      </c>
      <c r="AF2917" s="85">
        <v>0</v>
      </c>
      <c r="AG2917" s="85">
        <v>36.831000000000003</v>
      </c>
      <c r="AH2917" s="85">
        <f t="shared" si="680"/>
        <v>0</v>
      </c>
      <c r="AI2917" s="86">
        <f t="shared" si="681"/>
        <v>5968</v>
      </c>
      <c r="AJ2917" s="86">
        <f t="shared" si="682"/>
        <v>-775</v>
      </c>
      <c r="AK2917" s="122"/>
      <c r="AL2917" s="85">
        <v>122.77</v>
      </c>
      <c r="AM2917" s="85">
        <v>5</v>
      </c>
      <c r="AN2917" s="124">
        <f t="shared" si="689"/>
        <v>73.661999999999992</v>
      </c>
      <c r="AO2917" s="86">
        <f t="shared" si="683"/>
        <v>1473</v>
      </c>
      <c r="AP2917" s="85">
        <v>0</v>
      </c>
      <c r="AQ2917" s="85">
        <v>36.831000000000003</v>
      </c>
      <c r="AR2917" s="85">
        <f t="shared" si="684"/>
        <v>0</v>
      </c>
      <c r="AS2917" s="86">
        <f t="shared" si="686"/>
        <v>5968</v>
      </c>
      <c r="AT2917" s="170">
        <f t="shared" si="687"/>
        <v>0</v>
      </c>
      <c r="AU2917" s="86">
        <v>5968</v>
      </c>
      <c r="AV2917" s="170">
        <f t="shared" si="685"/>
        <v>0</v>
      </c>
    </row>
    <row r="2918" spans="1:48" s="73" customFormat="1" ht="13.5" customHeight="1" x14ac:dyDescent="0.2">
      <c r="A2918" s="10" t="s">
        <v>540</v>
      </c>
      <c r="B2918" s="14" t="s">
        <v>36</v>
      </c>
      <c r="C2918" s="14" t="s">
        <v>37</v>
      </c>
      <c r="D2918" s="14" t="s">
        <v>8607</v>
      </c>
      <c r="E2918" s="58">
        <v>324132</v>
      </c>
      <c r="F2918" s="15" t="s">
        <v>8608</v>
      </c>
      <c r="G2918" s="15" t="s">
        <v>8536</v>
      </c>
      <c r="H2918" s="16">
        <v>100015149</v>
      </c>
      <c r="I2918" s="62">
        <v>710025343</v>
      </c>
      <c r="J2918" s="13">
        <v>710025343</v>
      </c>
      <c r="K2918" s="15" t="s">
        <v>48</v>
      </c>
      <c r="L2918" s="12" t="s">
        <v>540</v>
      </c>
      <c r="M2918" s="15" t="s">
        <v>8550</v>
      </c>
      <c r="N2918" s="49">
        <v>4419</v>
      </c>
      <c r="O2918" s="15" t="s">
        <v>8609</v>
      </c>
      <c r="P2918" s="15" t="s">
        <v>8610</v>
      </c>
      <c r="Q2918" s="48">
        <v>521361</v>
      </c>
      <c r="R2918" s="11" t="s">
        <v>45</v>
      </c>
      <c r="S2918" s="120">
        <v>14610</v>
      </c>
      <c r="T2918" s="85">
        <v>107.03</v>
      </c>
      <c r="U2918" s="86">
        <v>26</v>
      </c>
      <c r="V2918" s="123">
        <v>46.825625000000002</v>
      </c>
      <c r="W2918" s="85">
        <f t="shared" si="690"/>
        <v>9740</v>
      </c>
      <c r="X2918" s="86">
        <v>0</v>
      </c>
      <c r="Y2918" s="85">
        <v>16.054500000000001</v>
      </c>
      <c r="Z2918" s="86">
        <f t="shared" si="691"/>
        <v>0</v>
      </c>
      <c r="AA2918" s="86">
        <f t="shared" si="678"/>
        <v>9740</v>
      </c>
      <c r="AB2918" s="85">
        <v>122.77</v>
      </c>
      <c r="AC2918" s="85">
        <v>29</v>
      </c>
      <c r="AD2918" s="124">
        <f t="shared" si="688"/>
        <v>73.661999999999992</v>
      </c>
      <c r="AE2918" s="86">
        <f t="shared" si="679"/>
        <v>8545</v>
      </c>
      <c r="AF2918" s="85">
        <v>1</v>
      </c>
      <c r="AG2918" s="85">
        <v>36.831000000000003</v>
      </c>
      <c r="AH2918" s="85">
        <f t="shared" si="680"/>
        <v>147</v>
      </c>
      <c r="AI2918" s="86">
        <f t="shared" si="681"/>
        <v>18432</v>
      </c>
      <c r="AJ2918" s="86">
        <f t="shared" si="682"/>
        <v>3822</v>
      </c>
      <c r="AK2918" s="122"/>
      <c r="AL2918" s="85">
        <v>122.77</v>
      </c>
      <c r="AM2918" s="85">
        <v>29</v>
      </c>
      <c r="AN2918" s="124">
        <f t="shared" si="689"/>
        <v>73.661999999999992</v>
      </c>
      <c r="AO2918" s="86">
        <f t="shared" si="683"/>
        <v>8545</v>
      </c>
      <c r="AP2918" s="85">
        <v>1</v>
      </c>
      <c r="AQ2918" s="85">
        <v>36.831000000000003</v>
      </c>
      <c r="AR2918" s="85">
        <f t="shared" si="684"/>
        <v>147</v>
      </c>
      <c r="AS2918" s="86">
        <f t="shared" si="686"/>
        <v>18432</v>
      </c>
      <c r="AT2918" s="170">
        <f t="shared" si="687"/>
        <v>0</v>
      </c>
      <c r="AU2918" s="86">
        <v>18432</v>
      </c>
      <c r="AV2918" s="170">
        <f t="shared" si="685"/>
        <v>0</v>
      </c>
    </row>
    <row r="2919" spans="1:48" s="73" customFormat="1" ht="13.5" customHeight="1" x14ac:dyDescent="0.2">
      <c r="A2919" s="10" t="s">
        <v>540</v>
      </c>
      <c r="B2919" s="14" t="s">
        <v>36</v>
      </c>
      <c r="C2919" s="14" t="s">
        <v>37</v>
      </c>
      <c r="D2919" s="14" t="s">
        <v>9716</v>
      </c>
      <c r="E2919" s="58">
        <v>691429</v>
      </c>
      <c r="F2919" s="15" t="s">
        <v>9717</v>
      </c>
      <c r="G2919" s="15" t="s">
        <v>8536</v>
      </c>
      <c r="H2919" s="16">
        <v>100015153</v>
      </c>
      <c r="I2919" s="62">
        <v>710026161</v>
      </c>
      <c r="J2919" s="13">
        <v>710026161</v>
      </c>
      <c r="K2919" s="15" t="s">
        <v>210</v>
      </c>
      <c r="L2919" s="12" t="s">
        <v>540</v>
      </c>
      <c r="M2919" s="15" t="s">
        <v>8550</v>
      </c>
      <c r="N2919" s="49">
        <v>4402</v>
      </c>
      <c r="O2919" s="15" t="s">
        <v>9718</v>
      </c>
      <c r="P2919" s="15" t="s">
        <v>9719</v>
      </c>
      <c r="Q2919" s="48">
        <v>559873</v>
      </c>
      <c r="R2919" s="11" t="s">
        <v>45</v>
      </c>
      <c r="S2919" s="120">
        <v>2810</v>
      </c>
      <c r="T2919" s="85">
        <v>107.03</v>
      </c>
      <c r="U2919" s="86">
        <v>5</v>
      </c>
      <c r="V2919" s="123">
        <v>46.825625000000002</v>
      </c>
      <c r="W2919" s="85">
        <f t="shared" si="690"/>
        <v>1873</v>
      </c>
      <c r="X2919" s="86">
        <v>0</v>
      </c>
      <c r="Y2919" s="85">
        <v>16.054500000000001</v>
      </c>
      <c r="Z2919" s="86">
        <f t="shared" si="691"/>
        <v>0</v>
      </c>
      <c r="AA2919" s="86">
        <f t="shared" si="678"/>
        <v>1873</v>
      </c>
      <c r="AB2919" s="85">
        <v>122.77</v>
      </c>
      <c r="AC2919" s="85">
        <v>8</v>
      </c>
      <c r="AD2919" s="124">
        <f t="shared" si="688"/>
        <v>73.661999999999992</v>
      </c>
      <c r="AE2919" s="86">
        <f t="shared" si="679"/>
        <v>2357</v>
      </c>
      <c r="AF2919" s="85">
        <v>0</v>
      </c>
      <c r="AG2919" s="85">
        <v>36.831000000000003</v>
      </c>
      <c r="AH2919" s="85">
        <f t="shared" si="680"/>
        <v>0</v>
      </c>
      <c r="AI2919" s="86">
        <f t="shared" si="681"/>
        <v>4230</v>
      </c>
      <c r="AJ2919" s="86">
        <f t="shared" si="682"/>
        <v>1420</v>
      </c>
      <c r="AK2919" s="122"/>
      <c r="AL2919" s="85">
        <v>122.77</v>
      </c>
      <c r="AM2919" s="85">
        <v>8</v>
      </c>
      <c r="AN2919" s="124">
        <f t="shared" si="689"/>
        <v>73.661999999999992</v>
      </c>
      <c r="AO2919" s="86">
        <f t="shared" si="683"/>
        <v>2357</v>
      </c>
      <c r="AP2919" s="85">
        <v>0</v>
      </c>
      <c r="AQ2919" s="85">
        <v>36.831000000000003</v>
      </c>
      <c r="AR2919" s="85">
        <f t="shared" si="684"/>
        <v>0</v>
      </c>
      <c r="AS2919" s="86">
        <f t="shared" si="686"/>
        <v>4230</v>
      </c>
      <c r="AT2919" s="170">
        <f t="shared" si="687"/>
        <v>0</v>
      </c>
      <c r="AU2919" s="86">
        <v>4230</v>
      </c>
      <c r="AV2919" s="170">
        <f t="shared" si="685"/>
        <v>0</v>
      </c>
    </row>
    <row r="2920" spans="1:48" s="73" customFormat="1" ht="13.5" customHeight="1" x14ac:dyDescent="0.2">
      <c r="A2920" s="10" t="s">
        <v>540</v>
      </c>
      <c r="B2920" s="14" t="s">
        <v>36</v>
      </c>
      <c r="C2920" s="14" t="s">
        <v>37</v>
      </c>
      <c r="D2920" s="14" t="s">
        <v>9200</v>
      </c>
      <c r="E2920" s="58">
        <v>329614</v>
      </c>
      <c r="F2920" s="15" t="s">
        <v>9201</v>
      </c>
      <c r="G2920" s="15" t="s">
        <v>8536</v>
      </c>
      <c r="H2920" s="16">
        <v>100016184</v>
      </c>
      <c r="I2920" s="62">
        <v>710031190</v>
      </c>
      <c r="J2920" s="13">
        <v>710031190</v>
      </c>
      <c r="K2920" s="15" t="s">
        <v>48</v>
      </c>
      <c r="L2920" s="12" t="s">
        <v>540</v>
      </c>
      <c r="M2920" s="15" t="s">
        <v>8382</v>
      </c>
      <c r="N2920" s="49">
        <v>5201</v>
      </c>
      <c r="O2920" s="15" t="s">
        <v>8385</v>
      </c>
      <c r="P2920" s="15" t="s">
        <v>9210</v>
      </c>
      <c r="Q2920" s="48">
        <v>526355</v>
      </c>
      <c r="R2920" s="11" t="s">
        <v>45</v>
      </c>
      <c r="S2920" s="120">
        <v>12924</v>
      </c>
      <c r="T2920" s="85">
        <v>107.03</v>
      </c>
      <c r="U2920" s="86">
        <v>23</v>
      </c>
      <c r="V2920" s="123">
        <v>46.825625000000002</v>
      </c>
      <c r="W2920" s="85">
        <f t="shared" si="690"/>
        <v>8616</v>
      </c>
      <c r="X2920" s="86">
        <v>0</v>
      </c>
      <c r="Y2920" s="85">
        <v>16.054500000000001</v>
      </c>
      <c r="Z2920" s="86">
        <f t="shared" si="691"/>
        <v>0</v>
      </c>
      <c r="AA2920" s="86">
        <f t="shared" si="678"/>
        <v>8616</v>
      </c>
      <c r="AB2920" s="85">
        <v>122.77</v>
      </c>
      <c r="AC2920" s="85">
        <v>13</v>
      </c>
      <c r="AD2920" s="124">
        <f t="shared" si="688"/>
        <v>73.661999999999992</v>
      </c>
      <c r="AE2920" s="86">
        <f t="shared" si="679"/>
        <v>3830</v>
      </c>
      <c r="AF2920" s="85">
        <v>0</v>
      </c>
      <c r="AG2920" s="85">
        <v>36.831000000000003</v>
      </c>
      <c r="AH2920" s="85">
        <f t="shared" si="680"/>
        <v>0</v>
      </c>
      <c r="AI2920" s="86">
        <f t="shared" si="681"/>
        <v>12446</v>
      </c>
      <c r="AJ2920" s="86">
        <f t="shared" si="682"/>
        <v>-478</v>
      </c>
      <c r="AK2920" s="122"/>
      <c r="AL2920" s="85">
        <v>122.77</v>
      </c>
      <c r="AM2920" s="85">
        <v>13</v>
      </c>
      <c r="AN2920" s="124">
        <f t="shared" si="689"/>
        <v>73.661999999999992</v>
      </c>
      <c r="AO2920" s="86">
        <f t="shared" si="683"/>
        <v>3830</v>
      </c>
      <c r="AP2920" s="85">
        <v>0</v>
      </c>
      <c r="AQ2920" s="85">
        <v>36.831000000000003</v>
      </c>
      <c r="AR2920" s="85">
        <f t="shared" si="684"/>
        <v>0</v>
      </c>
      <c r="AS2920" s="86">
        <f t="shared" si="686"/>
        <v>12446</v>
      </c>
      <c r="AT2920" s="170">
        <f t="shared" si="687"/>
        <v>0</v>
      </c>
      <c r="AU2920" s="86">
        <v>12446</v>
      </c>
      <c r="AV2920" s="170">
        <f t="shared" si="685"/>
        <v>0</v>
      </c>
    </row>
    <row r="2921" spans="1:48" s="73" customFormat="1" ht="13.5" customHeight="1" x14ac:dyDescent="0.2">
      <c r="A2921" s="10" t="s">
        <v>540</v>
      </c>
      <c r="B2921" s="14" t="s">
        <v>36</v>
      </c>
      <c r="C2921" s="14" t="s">
        <v>37</v>
      </c>
      <c r="D2921" s="14" t="s">
        <v>9060</v>
      </c>
      <c r="E2921" s="58">
        <v>328758</v>
      </c>
      <c r="F2921" s="15" t="s">
        <v>9061</v>
      </c>
      <c r="G2921" s="15" t="s">
        <v>8536</v>
      </c>
      <c r="H2921" s="16">
        <v>100015873</v>
      </c>
      <c r="I2921" s="62">
        <v>710040113</v>
      </c>
      <c r="J2921" s="13">
        <v>710040113</v>
      </c>
      <c r="K2921" s="15" t="s">
        <v>48</v>
      </c>
      <c r="L2921" s="12" t="s">
        <v>540</v>
      </c>
      <c r="M2921" s="15" t="s">
        <v>8541</v>
      </c>
      <c r="N2921" s="49">
        <v>4801</v>
      </c>
      <c r="O2921" s="15" t="s">
        <v>9062</v>
      </c>
      <c r="P2921" s="15" t="s">
        <v>9066</v>
      </c>
      <c r="Q2921" s="48">
        <v>525529</v>
      </c>
      <c r="R2921" s="11" t="s">
        <v>45</v>
      </c>
      <c r="S2921" s="120">
        <v>20229</v>
      </c>
      <c r="T2921" s="85">
        <v>107.03</v>
      </c>
      <c r="U2921" s="86">
        <v>36</v>
      </c>
      <c r="V2921" s="123">
        <v>46.825625000000002</v>
      </c>
      <c r="W2921" s="85">
        <f t="shared" si="690"/>
        <v>13486</v>
      </c>
      <c r="X2921" s="86">
        <v>0</v>
      </c>
      <c r="Y2921" s="85">
        <v>16.054500000000001</v>
      </c>
      <c r="Z2921" s="86">
        <f t="shared" si="691"/>
        <v>0</v>
      </c>
      <c r="AA2921" s="86">
        <f t="shared" si="678"/>
        <v>13486</v>
      </c>
      <c r="AB2921" s="85">
        <v>122.77</v>
      </c>
      <c r="AC2921" s="85">
        <v>38</v>
      </c>
      <c r="AD2921" s="124">
        <f t="shared" si="688"/>
        <v>73.661999999999992</v>
      </c>
      <c r="AE2921" s="86">
        <f t="shared" si="679"/>
        <v>11197</v>
      </c>
      <c r="AF2921" s="85">
        <v>0</v>
      </c>
      <c r="AG2921" s="85">
        <v>36.831000000000003</v>
      </c>
      <c r="AH2921" s="85">
        <f t="shared" si="680"/>
        <v>0</v>
      </c>
      <c r="AI2921" s="86">
        <f t="shared" si="681"/>
        <v>24683</v>
      </c>
      <c r="AJ2921" s="86">
        <f t="shared" si="682"/>
        <v>4454</v>
      </c>
      <c r="AK2921" s="122"/>
      <c r="AL2921" s="85">
        <v>122.77</v>
      </c>
      <c r="AM2921" s="85">
        <v>38</v>
      </c>
      <c r="AN2921" s="124">
        <f t="shared" si="689"/>
        <v>73.661999999999992</v>
      </c>
      <c r="AO2921" s="86">
        <f t="shared" si="683"/>
        <v>11197</v>
      </c>
      <c r="AP2921" s="85">
        <v>0</v>
      </c>
      <c r="AQ2921" s="85">
        <v>36.831000000000003</v>
      </c>
      <c r="AR2921" s="85">
        <f t="shared" si="684"/>
        <v>0</v>
      </c>
      <c r="AS2921" s="86">
        <f t="shared" si="686"/>
        <v>24683</v>
      </c>
      <c r="AT2921" s="170">
        <f t="shared" si="687"/>
        <v>0</v>
      </c>
      <c r="AU2921" s="86">
        <v>24683</v>
      </c>
      <c r="AV2921" s="170">
        <f t="shared" si="685"/>
        <v>0</v>
      </c>
    </row>
    <row r="2922" spans="1:48" s="73" customFormat="1" ht="13.5" customHeight="1" x14ac:dyDescent="0.2">
      <c r="A2922" s="10" t="s">
        <v>540</v>
      </c>
      <c r="B2922" s="14" t="s">
        <v>36</v>
      </c>
      <c r="C2922" s="14" t="s">
        <v>37</v>
      </c>
      <c r="D2922" s="14" t="s">
        <v>8867</v>
      </c>
      <c r="E2922" s="58">
        <v>325121</v>
      </c>
      <c r="F2922" s="15" t="s">
        <v>8868</v>
      </c>
      <c r="G2922" s="15" t="s">
        <v>8536</v>
      </c>
      <c r="H2922" s="16">
        <v>100015457</v>
      </c>
      <c r="I2922" s="62">
        <v>710026315</v>
      </c>
      <c r="J2922" s="13">
        <v>710026315</v>
      </c>
      <c r="K2922" s="15" t="s">
        <v>48</v>
      </c>
      <c r="L2922" s="12" t="s">
        <v>540</v>
      </c>
      <c r="M2922" s="15" t="s">
        <v>1825</v>
      </c>
      <c r="N2922" s="49">
        <v>7205</v>
      </c>
      <c r="O2922" s="15" t="s">
        <v>8869</v>
      </c>
      <c r="P2922" s="15" t="s">
        <v>8870</v>
      </c>
      <c r="Q2922" s="48">
        <v>522414</v>
      </c>
      <c r="R2922" s="11" t="s">
        <v>45</v>
      </c>
      <c r="S2922" s="120">
        <v>1124</v>
      </c>
      <c r="T2922" s="85">
        <v>107.03</v>
      </c>
      <c r="U2922" s="86">
        <v>2</v>
      </c>
      <c r="V2922" s="123">
        <v>46.825625000000002</v>
      </c>
      <c r="W2922" s="85">
        <f t="shared" si="690"/>
        <v>749</v>
      </c>
      <c r="X2922" s="86">
        <v>0</v>
      </c>
      <c r="Y2922" s="85">
        <v>16.054500000000001</v>
      </c>
      <c r="Z2922" s="86">
        <f t="shared" si="691"/>
        <v>0</v>
      </c>
      <c r="AA2922" s="86">
        <f t="shared" si="678"/>
        <v>749</v>
      </c>
      <c r="AB2922" s="85">
        <v>122.77</v>
      </c>
      <c r="AC2922" s="85">
        <v>6</v>
      </c>
      <c r="AD2922" s="124">
        <f t="shared" si="688"/>
        <v>73.661999999999992</v>
      </c>
      <c r="AE2922" s="86">
        <f t="shared" si="679"/>
        <v>1768</v>
      </c>
      <c r="AF2922" s="85">
        <v>1</v>
      </c>
      <c r="AG2922" s="85">
        <v>36.831000000000003</v>
      </c>
      <c r="AH2922" s="85">
        <f t="shared" si="680"/>
        <v>147</v>
      </c>
      <c r="AI2922" s="86">
        <f t="shared" si="681"/>
        <v>2664</v>
      </c>
      <c r="AJ2922" s="86">
        <f t="shared" si="682"/>
        <v>1540</v>
      </c>
      <c r="AK2922" s="122"/>
      <c r="AL2922" s="85">
        <v>122.77</v>
      </c>
      <c r="AM2922" s="85">
        <v>6</v>
      </c>
      <c r="AN2922" s="124">
        <f t="shared" si="689"/>
        <v>73.661999999999992</v>
      </c>
      <c r="AO2922" s="86">
        <f t="shared" si="683"/>
        <v>1768</v>
      </c>
      <c r="AP2922" s="85">
        <v>1</v>
      </c>
      <c r="AQ2922" s="85">
        <v>36.831000000000003</v>
      </c>
      <c r="AR2922" s="85">
        <f t="shared" si="684"/>
        <v>147</v>
      </c>
      <c r="AS2922" s="86">
        <f t="shared" si="686"/>
        <v>2664</v>
      </c>
      <c r="AT2922" s="170">
        <f t="shared" si="687"/>
        <v>0</v>
      </c>
      <c r="AU2922" s="86">
        <v>2664</v>
      </c>
      <c r="AV2922" s="170">
        <f t="shared" si="685"/>
        <v>0</v>
      </c>
    </row>
    <row r="2923" spans="1:48" s="73" customFormat="1" ht="13.5" customHeight="1" x14ac:dyDescent="0.2">
      <c r="A2923" s="10" t="s">
        <v>540</v>
      </c>
      <c r="B2923" s="14" t="s">
        <v>36</v>
      </c>
      <c r="C2923" s="14" t="s">
        <v>37</v>
      </c>
      <c r="D2923" s="14" t="s">
        <v>8831</v>
      </c>
      <c r="E2923" s="58">
        <v>325490</v>
      </c>
      <c r="F2923" s="15" t="s">
        <v>8832</v>
      </c>
      <c r="G2923" s="15" t="s">
        <v>8536</v>
      </c>
      <c r="H2923" s="16">
        <v>100015511</v>
      </c>
      <c r="I2923" s="62">
        <v>710039441</v>
      </c>
      <c r="J2923" s="13">
        <v>710039441</v>
      </c>
      <c r="K2923" s="15" t="s">
        <v>48</v>
      </c>
      <c r="L2923" s="12" t="s">
        <v>540</v>
      </c>
      <c r="M2923" s="15" t="s">
        <v>1825</v>
      </c>
      <c r="N2923" s="49">
        <v>7101</v>
      </c>
      <c r="O2923" s="15" t="s">
        <v>1826</v>
      </c>
      <c r="P2923" s="15" t="s">
        <v>8838</v>
      </c>
      <c r="Q2923" s="48">
        <v>522279</v>
      </c>
      <c r="R2923" s="11" t="s">
        <v>45</v>
      </c>
      <c r="S2923" s="120">
        <v>23038</v>
      </c>
      <c r="T2923" s="85">
        <v>107.03</v>
      </c>
      <c r="U2923" s="86">
        <v>41</v>
      </c>
      <c r="V2923" s="123">
        <v>46.825625000000002</v>
      </c>
      <c r="W2923" s="85">
        <f t="shared" si="690"/>
        <v>15359</v>
      </c>
      <c r="X2923" s="86">
        <v>0</v>
      </c>
      <c r="Y2923" s="85">
        <v>16.054500000000001</v>
      </c>
      <c r="Z2923" s="86">
        <f t="shared" si="691"/>
        <v>0</v>
      </c>
      <c r="AA2923" s="86">
        <f t="shared" si="678"/>
        <v>15359</v>
      </c>
      <c r="AB2923" s="85">
        <v>122.77</v>
      </c>
      <c r="AC2923" s="85">
        <v>42</v>
      </c>
      <c r="AD2923" s="124">
        <f t="shared" si="688"/>
        <v>73.661999999999992</v>
      </c>
      <c r="AE2923" s="86">
        <f t="shared" si="679"/>
        <v>12375</v>
      </c>
      <c r="AF2923" s="85">
        <v>0</v>
      </c>
      <c r="AG2923" s="85">
        <v>36.831000000000003</v>
      </c>
      <c r="AH2923" s="85">
        <f t="shared" si="680"/>
        <v>0</v>
      </c>
      <c r="AI2923" s="86">
        <f t="shared" si="681"/>
        <v>27734</v>
      </c>
      <c r="AJ2923" s="86">
        <f t="shared" si="682"/>
        <v>4696</v>
      </c>
      <c r="AK2923" s="122"/>
      <c r="AL2923" s="85">
        <v>122.77</v>
      </c>
      <c r="AM2923" s="85">
        <v>42</v>
      </c>
      <c r="AN2923" s="124">
        <f t="shared" si="689"/>
        <v>73.661999999999992</v>
      </c>
      <c r="AO2923" s="86">
        <f t="shared" si="683"/>
        <v>12375</v>
      </c>
      <c r="AP2923" s="85">
        <v>0</v>
      </c>
      <c r="AQ2923" s="85">
        <v>36.831000000000003</v>
      </c>
      <c r="AR2923" s="85">
        <f t="shared" si="684"/>
        <v>0</v>
      </c>
      <c r="AS2923" s="86">
        <f t="shared" si="686"/>
        <v>27734</v>
      </c>
      <c r="AT2923" s="170">
        <f t="shared" si="687"/>
        <v>0</v>
      </c>
      <c r="AU2923" s="86">
        <v>27734</v>
      </c>
      <c r="AV2923" s="170">
        <f t="shared" si="685"/>
        <v>0</v>
      </c>
    </row>
    <row r="2924" spans="1:48" s="73" customFormat="1" ht="13.5" customHeight="1" x14ac:dyDescent="0.2">
      <c r="A2924" s="10" t="s">
        <v>540</v>
      </c>
      <c r="B2924" s="14" t="s">
        <v>36</v>
      </c>
      <c r="C2924" s="14" t="s">
        <v>37</v>
      </c>
      <c r="D2924" s="14" t="s">
        <v>8990</v>
      </c>
      <c r="E2924" s="58">
        <v>325791</v>
      </c>
      <c r="F2924" s="15" t="s">
        <v>8991</v>
      </c>
      <c r="G2924" s="15" t="s">
        <v>8536</v>
      </c>
      <c r="H2924" s="16">
        <v>100016007</v>
      </c>
      <c r="I2924" s="62">
        <v>42325471</v>
      </c>
      <c r="J2924" s="13">
        <v>42325471</v>
      </c>
      <c r="K2924" s="15" t="s">
        <v>48</v>
      </c>
      <c r="L2924" s="12" t="s">
        <v>540</v>
      </c>
      <c r="M2924" s="15" t="s">
        <v>8416</v>
      </c>
      <c r="N2924" s="49">
        <v>7301</v>
      </c>
      <c r="O2924" s="15" t="s">
        <v>8417</v>
      </c>
      <c r="P2924" s="15" t="s">
        <v>8992</v>
      </c>
      <c r="Q2924" s="48">
        <v>523089</v>
      </c>
      <c r="R2924" s="11" t="s">
        <v>86</v>
      </c>
      <c r="S2924" s="120">
        <v>42705</v>
      </c>
      <c r="T2924" s="85">
        <v>107.03</v>
      </c>
      <c r="U2924" s="86">
        <v>76</v>
      </c>
      <c r="V2924" s="123">
        <v>46.825625000000002</v>
      </c>
      <c r="W2924" s="85">
        <f t="shared" si="690"/>
        <v>28470</v>
      </c>
      <c r="X2924" s="86">
        <v>0</v>
      </c>
      <c r="Y2924" s="85">
        <v>16.054500000000001</v>
      </c>
      <c r="Z2924" s="86">
        <f t="shared" si="691"/>
        <v>0</v>
      </c>
      <c r="AA2924" s="86">
        <f t="shared" si="678"/>
        <v>28470</v>
      </c>
      <c r="AB2924" s="85">
        <v>122.77</v>
      </c>
      <c r="AC2924" s="85">
        <v>77</v>
      </c>
      <c r="AD2924" s="124">
        <f t="shared" si="688"/>
        <v>73.661999999999992</v>
      </c>
      <c r="AE2924" s="86">
        <f t="shared" si="679"/>
        <v>22688</v>
      </c>
      <c r="AF2924" s="85">
        <v>0</v>
      </c>
      <c r="AG2924" s="85">
        <v>36.831000000000003</v>
      </c>
      <c r="AH2924" s="85">
        <f t="shared" si="680"/>
        <v>0</v>
      </c>
      <c r="AI2924" s="86">
        <f t="shared" si="681"/>
        <v>51158</v>
      </c>
      <c r="AJ2924" s="86">
        <f t="shared" si="682"/>
        <v>8453</v>
      </c>
      <c r="AK2924" s="122"/>
      <c r="AL2924" s="85">
        <v>122.77</v>
      </c>
      <c r="AM2924" s="85">
        <v>77</v>
      </c>
      <c r="AN2924" s="124">
        <f t="shared" si="689"/>
        <v>73.661999999999992</v>
      </c>
      <c r="AO2924" s="86">
        <f t="shared" si="683"/>
        <v>22688</v>
      </c>
      <c r="AP2924" s="85">
        <v>0</v>
      </c>
      <c r="AQ2924" s="85">
        <v>36.831000000000003</v>
      </c>
      <c r="AR2924" s="85">
        <f t="shared" si="684"/>
        <v>0</v>
      </c>
      <c r="AS2924" s="86">
        <f t="shared" si="686"/>
        <v>51158</v>
      </c>
      <c r="AT2924" s="170">
        <f t="shared" si="687"/>
        <v>0</v>
      </c>
      <c r="AU2924" s="86">
        <v>51158</v>
      </c>
      <c r="AV2924" s="170">
        <f t="shared" si="685"/>
        <v>0</v>
      </c>
    </row>
    <row r="2925" spans="1:48" s="73" customFormat="1" ht="13.5" customHeight="1" x14ac:dyDescent="0.2">
      <c r="A2925" s="10" t="s">
        <v>540</v>
      </c>
      <c r="B2925" s="14" t="s">
        <v>36</v>
      </c>
      <c r="C2925" s="14" t="s">
        <v>37</v>
      </c>
      <c r="D2925" s="14" t="s">
        <v>9747</v>
      </c>
      <c r="E2925" s="58">
        <v>691135</v>
      </c>
      <c r="F2925" s="15" t="s">
        <v>9748</v>
      </c>
      <c r="G2925" s="15" t="s">
        <v>8536</v>
      </c>
      <c r="H2925" s="16">
        <v>100015051</v>
      </c>
      <c r="I2925" s="62">
        <v>35543167</v>
      </c>
      <c r="J2925" s="13">
        <v>35543167</v>
      </c>
      <c r="K2925" s="15" t="s">
        <v>48</v>
      </c>
      <c r="L2925" s="12" t="s">
        <v>540</v>
      </c>
      <c r="M2925" s="15" t="s">
        <v>658</v>
      </c>
      <c r="N2925" s="49">
        <v>4012</v>
      </c>
      <c r="O2925" s="15" t="s">
        <v>659</v>
      </c>
      <c r="P2925" s="15" t="s">
        <v>9809</v>
      </c>
      <c r="Q2925" s="48">
        <v>599816</v>
      </c>
      <c r="R2925" s="11" t="s">
        <v>86</v>
      </c>
      <c r="S2925" s="120">
        <v>26410</v>
      </c>
      <c r="T2925" s="85">
        <v>107.03</v>
      </c>
      <c r="U2925" s="86">
        <v>47</v>
      </c>
      <c r="V2925" s="123">
        <v>46.825625000000002</v>
      </c>
      <c r="W2925" s="85">
        <f t="shared" si="690"/>
        <v>17606</v>
      </c>
      <c r="X2925" s="86">
        <v>0</v>
      </c>
      <c r="Y2925" s="85">
        <v>16.054500000000001</v>
      </c>
      <c r="Z2925" s="86">
        <f t="shared" si="691"/>
        <v>0</v>
      </c>
      <c r="AA2925" s="86">
        <f t="shared" si="678"/>
        <v>17606</v>
      </c>
      <c r="AB2925" s="85">
        <v>122.77</v>
      </c>
      <c r="AC2925" s="85">
        <v>63</v>
      </c>
      <c r="AD2925" s="124">
        <f t="shared" si="688"/>
        <v>73.661999999999992</v>
      </c>
      <c r="AE2925" s="86">
        <f t="shared" si="679"/>
        <v>18563</v>
      </c>
      <c r="AF2925" s="85">
        <v>0</v>
      </c>
      <c r="AG2925" s="85">
        <v>36.831000000000003</v>
      </c>
      <c r="AH2925" s="85">
        <f t="shared" si="680"/>
        <v>0</v>
      </c>
      <c r="AI2925" s="86">
        <f t="shared" si="681"/>
        <v>36169</v>
      </c>
      <c r="AJ2925" s="86">
        <f t="shared" si="682"/>
        <v>9759</v>
      </c>
      <c r="AK2925" s="122"/>
      <c r="AL2925" s="85">
        <v>122.77</v>
      </c>
      <c r="AM2925" s="85">
        <v>63</v>
      </c>
      <c r="AN2925" s="124">
        <f t="shared" si="689"/>
        <v>73.661999999999992</v>
      </c>
      <c r="AO2925" s="86">
        <f t="shared" si="683"/>
        <v>18563</v>
      </c>
      <c r="AP2925" s="85">
        <v>0</v>
      </c>
      <c r="AQ2925" s="85">
        <v>36.831000000000003</v>
      </c>
      <c r="AR2925" s="85">
        <f t="shared" si="684"/>
        <v>0</v>
      </c>
      <c r="AS2925" s="86">
        <f t="shared" si="686"/>
        <v>36169</v>
      </c>
      <c r="AT2925" s="170">
        <f t="shared" si="687"/>
        <v>0</v>
      </c>
      <c r="AU2925" s="86">
        <v>36169</v>
      </c>
      <c r="AV2925" s="170">
        <f t="shared" si="685"/>
        <v>0</v>
      </c>
    </row>
    <row r="2926" spans="1:48" s="73" customFormat="1" ht="13.5" customHeight="1" x14ac:dyDescent="0.2">
      <c r="A2926" s="10" t="s">
        <v>540</v>
      </c>
      <c r="B2926" s="14" t="s">
        <v>36</v>
      </c>
      <c r="C2926" s="14" t="s">
        <v>37</v>
      </c>
      <c r="D2926" s="14" t="s">
        <v>9609</v>
      </c>
      <c r="E2926" s="58">
        <v>331902</v>
      </c>
      <c r="F2926" s="15" t="s">
        <v>9610</v>
      </c>
      <c r="G2926" s="15" t="s">
        <v>8536</v>
      </c>
      <c r="H2926" s="16">
        <v>100016490</v>
      </c>
      <c r="I2926" s="62">
        <v>710033044</v>
      </c>
      <c r="J2926" s="13">
        <v>710033044</v>
      </c>
      <c r="K2926" s="15" t="s">
        <v>48</v>
      </c>
      <c r="L2926" s="12" t="s">
        <v>540</v>
      </c>
      <c r="M2926" s="15" t="s">
        <v>6660</v>
      </c>
      <c r="N2926" s="49">
        <v>7603</v>
      </c>
      <c r="O2926" s="15" t="s">
        <v>9611</v>
      </c>
      <c r="P2926" s="15" t="s">
        <v>9612</v>
      </c>
      <c r="Q2926" s="48">
        <v>543730</v>
      </c>
      <c r="R2926" s="11" t="s">
        <v>45</v>
      </c>
      <c r="S2926" s="120">
        <v>3933</v>
      </c>
      <c r="T2926" s="85">
        <v>107.03</v>
      </c>
      <c r="U2926" s="86">
        <v>7</v>
      </c>
      <c r="V2926" s="123">
        <v>46.825625000000002</v>
      </c>
      <c r="W2926" s="85">
        <f t="shared" si="690"/>
        <v>2622</v>
      </c>
      <c r="X2926" s="86">
        <v>0</v>
      </c>
      <c r="Y2926" s="85">
        <v>16.054500000000001</v>
      </c>
      <c r="Z2926" s="86">
        <f t="shared" si="691"/>
        <v>0</v>
      </c>
      <c r="AA2926" s="86">
        <f t="shared" si="678"/>
        <v>2622</v>
      </c>
      <c r="AB2926" s="85">
        <v>122.77</v>
      </c>
      <c r="AC2926" s="85">
        <v>4</v>
      </c>
      <c r="AD2926" s="124">
        <f t="shared" si="688"/>
        <v>73.661999999999992</v>
      </c>
      <c r="AE2926" s="86">
        <f t="shared" si="679"/>
        <v>1179</v>
      </c>
      <c r="AF2926" s="85">
        <v>0</v>
      </c>
      <c r="AG2926" s="85">
        <v>36.831000000000003</v>
      </c>
      <c r="AH2926" s="85">
        <f t="shared" si="680"/>
        <v>0</v>
      </c>
      <c r="AI2926" s="86">
        <f t="shared" si="681"/>
        <v>3801</v>
      </c>
      <c r="AJ2926" s="86">
        <f t="shared" si="682"/>
        <v>-132</v>
      </c>
      <c r="AK2926" s="122"/>
      <c r="AL2926" s="85">
        <v>122.77</v>
      </c>
      <c r="AM2926" s="85">
        <v>4</v>
      </c>
      <c r="AN2926" s="124">
        <f t="shared" si="689"/>
        <v>73.661999999999992</v>
      </c>
      <c r="AO2926" s="86">
        <f t="shared" si="683"/>
        <v>1179</v>
      </c>
      <c r="AP2926" s="85">
        <v>0</v>
      </c>
      <c r="AQ2926" s="85">
        <v>36.831000000000003</v>
      </c>
      <c r="AR2926" s="85">
        <f t="shared" si="684"/>
        <v>0</v>
      </c>
      <c r="AS2926" s="86">
        <f t="shared" si="686"/>
        <v>3801</v>
      </c>
      <c r="AT2926" s="170">
        <f t="shared" si="687"/>
        <v>0</v>
      </c>
      <c r="AU2926" s="86">
        <v>3801</v>
      </c>
      <c r="AV2926" s="170">
        <f t="shared" si="685"/>
        <v>0</v>
      </c>
    </row>
    <row r="2927" spans="1:48" s="73" customFormat="1" ht="13.5" customHeight="1" x14ac:dyDescent="0.2">
      <c r="A2927" s="10" t="s">
        <v>540</v>
      </c>
      <c r="B2927" s="14" t="s">
        <v>36</v>
      </c>
      <c r="C2927" s="14" t="s">
        <v>37</v>
      </c>
      <c r="D2927" s="14" t="s">
        <v>9101</v>
      </c>
      <c r="E2927" s="58">
        <v>328219</v>
      </c>
      <c r="F2927" s="15" t="s">
        <v>9102</v>
      </c>
      <c r="G2927" s="15" t="s">
        <v>8536</v>
      </c>
      <c r="H2927" s="16">
        <v>100015781</v>
      </c>
      <c r="I2927" s="62">
        <v>710029640</v>
      </c>
      <c r="J2927" s="13">
        <v>710029640</v>
      </c>
      <c r="K2927" s="15" t="s">
        <v>210</v>
      </c>
      <c r="L2927" s="12" t="s">
        <v>540</v>
      </c>
      <c r="M2927" s="15" t="s">
        <v>8541</v>
      </c>
      <c r="N2927" s="49">
        <v>4912</v>
      </c>
      <c r="O2927" s="15" t="s">
        <v>9103</v>
      </c>
      <c r="P2927" s="15" t="s">
        <v>9104</v>
      </c>
      <c r="Q2927" s="48">
        <v>525651</v>
      </c>
      <c r="R2927" s="11" t="s">
        <v>45</v>
      </c>
      <c r="S2927" s="120">
        <v>8252</v>
      </c>
      <c r="T2927" s="85">
        <v>107.03</v>
      </c>
      <c r="U2927" s="86">
        <v>14</v>
      </c>
      <c r="V2927" s="123">
        <v>46.825625000000002</v>
      </c>
      <c r="W2927" s="85">
        <f t="shared" si="690"/>
        <v>5244</v>
      </c>
      <c r="X2927" s="86">
        <v>2</v>
      </c>
      <c r="Y2927" s="85">
        <v>16.054500000000001</v>
      </c>
      <c r="Z2927" s="86">
        <f t="shared" si="691"/>
        <v>257</v>
      </c>
      <c r="AA2927" s="86">
        <f t="shared" si="678"/>
        <v>5501</v>
      </c>
      <c r="AB2927" s="85">
        <v>122.77</v>
      </c>
      <c r="AC2927" s="85">
        <v>13</v>
      </c>
      <c r="AD2927" s="124">
        <f t="shared" si="688"/>
        <v>73.661999999999992</v>
      </c>
      <c r="AE2927" s="86">
        <f t="shared" si="679"/>
        <v>3830</v>
      </c>
      <c r="AF2927" s="85">
        <v>0</v>
      </c>
      <c r="AG2927" s="85">
        <v>36.831000000000003</v>
      </c>
      <c r="AH2927" s="85">
        <f t="shared" si="680"/>
        <v>0</v>
      </c>
      <c r="AI2927" s="86">
        <f t="shared" si="681"/>
        <v>9331</v>
      </c>
      <c r="AJ2927" s="86">
        <f t="shared" si="682"/>
        <v>1079</v>
      </c>
      <c r="AK2927" s="122"/>
      <c r="AL2927" s="85">
        <v>122.77</v>
      </c>
      <c r="AM2927" s="85">
        <v>13</v>
      </c>
      <c r="AN2927" s="124">
        <f t="shared" si="689"/>
        <v>73.661999999999992</v>
      </c>
      <c r="AO2927" s="86">
        <f t="shared" si="683"/>
        <v>3830</v>
      </c>
      <c r="AP2927" s="85">
        <v>0</v>
      </c>
      <c r="AQ2927" s="85">
        <v>36.831000000000003</v>
      </c>
      <c r="AR2927" s="85">
        <f t="shared" si="684"/>
        <v>0</v>
      </c>
      <c r="AS2927" s="86">
        <f t="shared" si="686"/>
        <v>9331</v>
      </c>
      <c r="AT2927" s="170">
        <f t="shared" si="687"/>
        <v>0</v>
      </c>
      <c r="AU2927" s="86">
        <v>9331</v>
      </c>
      <c r="AV2927" s="170">
        <f t="shared" si="685"/>
        <v>0</v>
      </c>
    </row>
    <row r="2928" spans="1:48" s="73" customFormat="1" ht="13.5" customHeight="1" x14ac:dyDescent="0.2">
      <c r="A2928" s="10" t="s">
        <v>540</v>
      </c>
      <c r="B2928" s="14" t="s">
        <v>36</v>
      </c>
      <c r="C2928" s="14" t="s">
        <v>37</v>
      </c>
      <c r="D2928" s="14" t="s">
        <v>8544</v>
      </c>
      <c r="E2928" s="58">
        <v>318698</v>
      </c>
      <c r="F2928" s="15" t="s">
        <v>8545</v>
      </c>
      <c r="G2928" s="15" t="s">
        <v>8536</v>
      </c>
      <c r="H2928" s="16">
        <v>100015785</v>
      </c>
      <c r="I2928" s="62">
        <v>710037643</v>
      </c>
      <c r="J2928" s="13">
        <v>710037643</v>
      </c>
      <c r="K2928" s="15" t="s">
        <v>48</v>
      </c>
      <c r="L2928" s="12" t="s">
        <v>540</v>
      </c>
      <c r="M2928" s="15" t="s">
        <v>8541</v>
      </c>
      <c r="N2928" s="49">
        <v>98046</v>
      </c>
      <c r="O2928" s="15" t="s">
        <v>8546</v>
      </c>
      <c r="P2928" s="15" t="s">
        <v>8547</v>
      </c>
      <c r="Q2928" s="48">
        <v>514748</v>
      </c>
      <c r="R2928" s="11" t="s">
        <v>45</v>
      </c>
      <c r="S2928" s="120">
        <v>5812</v>
      </c>
      <c r="T2928" s="85">
        <v>107.03</v>
      </c>
      <c r="U2928" s="86">
        <v>10</v>
      </c>
      <c r="V2928" s="123">
        <v>46.825625000000002</v>
      </c>
      <c r="W2928" s="85">
        <f t="shared" si="690"/>
        <v>3746</v>
      </c>
      <c r="X2928" s="86">
        <v>1</v>
      </c>
      <c r="Y2928" s="85">
        <v>16.054500000000001</v>
      </c>
      <c r="Z2928" s="86">
        <f t="shared" si="691"/>
        <v>128</v>
      </c>
      <c r="AA2928" s="86">
        <f t="shared" si="678"/>
        <v>3874</v>
      </c>
      <c r="AB2928" s="85">
        <v>122.77</v>
      </c>
      <c r="AC2928" s="85">
        <v>5</v>
      </c>
      <c r="AD2928" s="124">
        <f t="shared" si="688"/>
        <v>73.661999999999992</v>
      </c>
      <c r="AE2928" s="86">
        <f t="shared" si="679"/>
        <v>1473</v>
      </c>
      <c r="AF2928" s="85">
        <v>0</v>
      </c>
      <c r="AG2928" s="85">
        <v>36.831000000000003</v>
      </c>
      <c r="AH2928" s="85">
        <f t="shared" si="680"/>
        <v>0</v>
      </c>
      <c r="AI2928" s="86">
        <f t="shared" si="681"/>
        <v>5347</v>
      </c>
      <c r="AJ2928" s="86">
        <f t="shared" si="682"/>
        <v>-465</v>
      </c>
      <c r="AK2928" s="122"/>
      <c r="AL2928" s="85">
        <v>122.77</v>
      </c>
      <c r="AM2928" s="85">
        <v>5</v>
      </c>
      <c r="AN2928" s="124">
        <f t="shared" si="689"/>
        <v>73.661999999999992</v>
      </c>
      <c r="AO2928" s="86">
        <f t="shared" si="683"/>
        <v>1473</v>
      </c>
      <c r="AP2928" s="85">
        <v>0</v>
      </c>
      <c r="AQ2928" s="85">
        <v>36.831000000000003</v>
      </c>
      <c r="AR2928" s="85">
        <f t="shared" si="684"/>
        <v>0</v>
      </c>
      <c r="AS2928" s="86">
        <f t="shared" si="686"/>
        <v>5347</v>
      </c>
      <c r="AT2928" s="170">
        <f t="shared" si="687"/>
        <v>0</v>
      </c>
      <c r="AU2928" s="86">
        <v>5347</v>
      </c>
      <c r="AV2928" s="170">
        <f t="shared" si="685"/>
        <v>0</v>
      </c>
    </row>
    <row r="2929" spans="1:48" s="73" customFormat="1" ht="13.5" customHeight="1" x14ac:dyDescent="0.2">
      <c r="A2929" s="10" t="s">
        <v>540</v>
      </c>
      <c r="B2929" s="14" t="s">
        <v>36</v>
      </c>
      <c r="C2929" s="14" t="s">
        <v>37</v>
      </c>
      <c r="D2929" s="14" t="s">
        <v>10109</v>
      </c>
      <c r="E2929" s="58">
        <v>328260</v>
      </c>
      <c r="F2929" s="15" t="s">
        <v>10110</v>
      </c>
      <c r="G2929" s="15" t="s">
        <v>8536</v>
      </c>
      <c r="H2929" s="13">
        <v>100015795</v>
      </c>
      <c r="I2929" s="62">
        <v>710029691</v>
      </c>
      <c r="J2929" s="13">
        <v>710029691</v>
      </c>
      <c r="K2929" s="14" t="s">
        <v>48</v>
      </c>
      <c r="L2929" s="12" t="s">
        <v>540</v>
      </c>
      <c r="M2929" s="15" t="s">
        <v>8541</v>
      </c>
      <c r="N2929" s="53">
        <v>4924</v>
      </c>
      <c r="O2929" s="15" t="s">
        <v>10111</v>
      </c>
      <c r="P2929" s="15" t="s">
        <v>10112</v>
      </c>
      <c r="Q2929" s="48" t="s">
        <v>10683</v>
      </c>
      <c r="R2929" s="11" t="s">
        <v>45</v>
      </c>
      <c r="S2929" s="120">
        <v>1879</v>
      </c>
      <c r="T2929" s="85">
        <v>107.03</v>
      </c>
      <c r="U2929" s="86">
        <v>3</v>
      </c>
      <c r="V2929" s="123">
        <v>46.825625000000002</v>
      </c>
      <c r="W2929" s="85">
        <f t="shared" si="690"/>
        <v>1124</v>
      </c>
      <c r="X2929" s="86">
        <v>1</v>
      </c>
      <c r="Y2929" s="85">
        <v>16.054500000000001</v>
      </c>
      <c r="Z2929" s="86">
        <f t="shared" si="691"/>
        <v>128</v>
      </c>
      <c r="AA2929" s="86">
        <f t="shared" si="678"/>
        <v>1252</v>
      </c>
      <c r="AB2929" s="85">
        <v>122.77</v>
      </c>
      <c r="AC2929" s="85">
        <v>5</v>
      </c>
      <c r="AD2929" s="124">
        <f t="shared" si="688"/>
        <v>73.661999999999992</v>
      </c>
      <c r="AE2929" s="86">
        <f t="shared" si="679"/>
        <v>1473</v>
      </c>
      <c r="AF2929" s="85">
        <v>0</v>
      </c>
      <c r="AG2929" s="85">
        <v>36.831000000000003</v>
      </c>
      <c r="AH2929" s="85">
        <f t="shared" si="680"/>
        <v>0</v>
      </c>
      <c r="AI2929" s="86">
        <f t="shared" si="681"/>
        <v>2725</v>
      </c>
      <c r="AJ2929" s="86">
        <f t="shared" si="682"/>
        <v>846</v>
      </c>
      <c r="AK2929" s="122"/>
      <c r="AL2929" s="85">
        <v>122.77</v>
      </c>
      <c r="AM2929" s="85">
        <v>5</v>
      </c>
      <c r="AN2929" s="124">
        <f t="shared" si="689"/>
        <v>73.661999999999992</v>
      </c>
      <c r="AO2929" s="86">
        <f t="shared" si="683"/>
        <v>1473</v>
      </c>
      <c r="AP2929" s="85">
        <v>0</v>
      </c>
      <c r="AQ2929" s="85">
        <v>36.831000000000003</v>
      </c>
      <c r="AR2929" s="85">
        <f t="shared" si="684"/>
        <v>0</v>
      </c>
      <c r="AS2929" s="86">
        <f t="shared" si="686"/>
        <v>2725</v>
      </c>
      <c r="AT2929" s="170">
        <f t="shared" si="687"/>
        <v>0</v>
      </c>
      <c r="AU2929" s="86">
        <v>2725</v>
      </c>
      <c r="AV2929" s="170">
        <f t="shared" si="685"/>
        <v>0</v>
      </c>
    </row>
    <row r="2930" spans="1:48" s="73" customFormat="1" ht="13.5" customHeight="1" x14ac:dyDescent="0.2">
      <c r="A2930" s="10" t="s">
        <v>540</v>
      </c>
      <c r="B2930" s="14" t="s">
        <v>36</v>
      </c>
      <c r="C2930" s="14" t="s">
        <v>37</v>
      </c>
      <c r="D2930" s="14" t="s">
        <v>9200</v>
      </c>
      <c r="E2930" s="58">
        <v>329614</v>
      </c>
      <c r="F2930" s="15" t="s">
        <v>9201</v>
      </c>
      <c r="G2930" s="15" t="s">
        <v>8536</v>
      </c>
      <c r="H2930" s="16">
        <v>100016191</v>
      </c>
      <c r="I2930" s="62">
        <v>710031173</v>
      </c>
      <c r="J2930" s="13">
        <v>710031173</v>
      </c>
      <c r="K2930" s="15" t="s">
        <v>48</v>
      </c>
      <c r="L2930" s="12" t="s">
        <v>540</v>
      </c>
      <c r="M2930" s="15" t="s">
        <v>8382</v>
      </c>
      <c r="N2930" s="49">
        <v>5201</v>
      </c>
      <c r="O2930" s="15" t="s">
        <v>8385</v>
      </c>
      <c r="P2930" s="15" t="s">
        <v>9203</v>
      </c>
      <c r="Q2930" s="48">
        <v>526355</v>
      </c>
      <c r="R2930" s="11" t="s">
        <v>45</v>
      </c>
      <c r="S2930" s="120">
        <v>10114</v>
      </c>
      <c r="T2930" s="85">
        <v>107.03</v>
      </c>
      <c r="U2930" s="86">
        <v>18</v>
      </c>
      <c r="V2930" s="123">
        <v>46.825625000000002</v>
      </c>
      <c r="W2930" s="85">
        <f t="shared" si="690"/>
        <v>6743</v>
      </c>
      <c r="X2930" s="86">
        <v>0</v>
      </c>
      <c r="Y2930" s="85">
        <v>16.054500000000001</v>
      </c>
      <c r="Z2930" s="86">
        <f t="shared" si="691"/>
        <v>0</v>
      </c>
      <c r="AA2930" s="86">
        <f t="shared" si="678"/>
        <v>6743</v>
      </c>
      <c r="AB2930" s="85">
        <v>122.77</v>
      </c>
      <c r="AC2930" s="85">
        <v>20</v>
      </c>
      <c r="AD2930" s="124">
        <f t="shared" si="688"/>
        <v>73.661999999999992</v>
      </c>
      <c r="AE2930" s="86">
        <f t="shared" si="679"/>
        <v>5893</v>
      </c>
      <c r="AF2930" s="85">
        <v>0</v>
      </c>
      <c r="AG2930" s="85">
        <v>36.831000000000003</v>
      </c>
      <c r="AH2930" s="85">
        <f t="shared" si="680"/>
        <v>0</v>
      </c>
      <c r="AI2930" s="86">
        <f t="shared" si="681"/>
        <v>12636</v>
      </c>
      <c r="AJ2930" s="86">
        <f t="shared" si="682"/>
        <v>2522</v>
      </c>
      <c r="AK2930" s="122"/>
      <c r="AL2930" s="85">
        <v>122.77</v>
      </c>
      <c r="AM2930" s="85">
        <v>20</v>
      </c>
      <c r="AN2930" s="124">
        <f t="shared" si="689"/>
        <v>73.661999999999992</v>
      </c>
      <c r="AO2930" s="86">
        <f t="shared" si="683"/>
        <v>5893</v>
      </c>
      <c r="AP2930" s="85">
        <v>0</v>
      </c>
      <c r="AQ2930" s="85">
        <v>36.831000000000003</v>
      </c>
      <c r="AR2930" s="85">
        <f t="shared" si="684"/>
        <v>0</v>
      </c>
      <c r="AS2930" s="86">
        <f t="shared" si="686"/>
        <v>12636</v>
      </c>
      <c r="AT2930" s="170">
        <f t="shared" si="687"/>
        <v>0</v>
      </c>
      <c r="AU2930" s="86">
        <v>12636</v>
      </c>
      <c r="AV2930" s="170">
        <f t="shared" si="685"/>
        <v>0</v>
      </c>
    </row>
    <row r="2931" spans="1:48" s="73" customFormat="1" ht="13.5" customHeight="1" x14ac:dyDescent="0.2">
      <c r="A2931" s="10" t="s">
        <v>540</v>
      </c>
      <c r="B2931" s="14" t="s">
        <v>36</v>
      </c>
      <c r="C2931" s="14" t="s">
        <v>37</v>
      </c>
      <c r="D2931" s="14" t="s">
        <v>9531</v>
      </c>
      <c r="E2931" s="58">
        <v>329398</v>
      </c>
      <c r="F2931" s="15" t="s">
        <v>9532</v>
      </c>
      <c r="G2931" s="15" t="s">
        <v>8536</v>
      </c>
      <c r="H2931" s="16">
        <v>100016805</v>
      </c>
      <c r="I2931" s="62">
        <v>710247141</v>
      </c>
      <c r="J2931" s="13">
        <v>35546751</v>
      </c>
      <c r="K2931" s="15" t="s">
        <v>105</v>
      </c>
      <c r="L2931" s="12" t="s">
        <v>540</v>
      </c>
      <c r="M2931" s="15" t="s">
        <v>9232</v>
      </c>
      <c r="N2931" s="49">
        <v>5333</v>
      </c>
      <c r="O2931" s="15" t="s">
        <v>9533</v>
      </c>
      <c r="P2931" s="15" t="s">
        <v>9535</v>
      </c>
      <c r="Q2931" s="48">
        <v>543373</v>
      </c>
      <c r="R2931" s="11" t="s">
        <v>45</v>
      </c>
      <c r="S2931" s="120">
        <v>16857</v>
      </c>
      <c r="T2931" s="85">
        <v>107.03</v>
      </c>
      <c r="U2931" s="86">
        <v>30</v>
      </c>
      <c r="V2931" s="123">
        <v>46.825625000000002</v>
      </c>
      <c r="W2931" s="85">
        <f t="shared" si="690"/>
        <v>11238</v>
      </c>
      <c r="X2931" s="86">
        <v>0</v>
      </c>
      <c r="Y2931" s="85">
        <v>16.054500000000001</v>
      </c>
      <c r="Z2931" s="86">
        <f t="shared" si="691"/>
        <v>0</v>
      </c>
      <c r="AA2931" s="86">
        <f t="shared" si="678"/>
        <v>11238</v>
      </c>
      <c r="AB2931" s="85">
        <v>122.77</v>
      </c>
      <c r="AC2931" s="85">
        <v>24</v>
      </c>
      <c r="AD2931" s="124">
        <f t="shared" si="688"/>
        <v>73.661999999999992</v>
      </c>
      <c r="AE2931" s="86">
        <f t="shared" si="679"/>
        <v>7072</v>
      </c>
      <c r="AF2931" s="85">
        <v>0</v>
      </c>
      <c r="AG2931" s="85">
        <v>36.831000000000003</v>
      </c>
      <c r="AH2931" s="85">
        <f t="shared" si="680"/>
        <v>0</v>
      </c>
      <c r="AI2931" s="86">
        <f t="shared" si="681"/>
        <v>18310</v>
      </c>
      <c r="AJ2931" s="86">
        <f t="shared" si="682"/>
        <v>1453</v>
      </c>
      <c r="AK2931" s="122"/>
      <c r="AL2931" s="85">
        <v>122.77</v>
      </c>
      <c r="AM2931" s="85">
        <v>24</v>
      </c>
      <c r="AN2931" s="124">
        <f t="shared" si="689"/>
        <v>73.661999999999992</v>
      </c>
      <c r="AO2931" s="86">
        <f t="shared" si="683"/>
        <v>7072</v>
      </c>
      <c r="AP2931" s="85">
        <v>0</v>
      </c>
      <c r="AQ2931" s="85">
        <v>36.831000000000003</v>
      </c>
      <c r="AR2931" s="85">
        <f t="shared" si="684"/>
        <v>0</v>
      </c>
      <c r="AS2931" s="86">
        <f t="shared" si="686"/>
        <v>18310</v>
      </c>
      <c r="AT2931" s="170">
        <f t="shared" si="687"/>
        <v>0</v>
      </c>
      <c r="AU2931" s="86">
        <v>18310</v>
      </c>
      <c r="AV2931" s="170">
        <f t="shared" si="685"/>
        <v>0</v>
      </c>
    </row>
    <row r="2932" spans="1:48" s="73" customFormat="1" ht="13.5" customHeight="1" x14ac:dyDescent="0.2">
      <c r="A2932" s="10" t="s">
        <v>540</v>
      </c>
      <c r="B2932" s="14" t="s">
        <v>36</v>
      </c>
      <c r="C2932" s="14" t="s">
        <v>37</v>
      </c>
      <c r="D2932" s="14" t="s">
        <v>8619</v>
      </c>
      <c r="E2932" s="58">
        <v>324175</v>
      </c>
      <c r="F2932" s="15" t="s">
        <v>6695</v>
      </c>
      <c r="G2932" s="15" t="s">
        <v>8536</v>
      </c>
      <c r="H2932" s="16">
        <v>100015163</v>
      </c>
      <c r="I2932" s="62">
        <v>710025386</v>
      </c>
      <c r="J2932" s="13">
        <v>710025386</v>
      </c>
      <c r="K2932" s="15" t="s">
        <v>48</v>
      </c>
      <c r="L2932" s="12" t="s">
        <v>540</v>
      </c>
      <c r="M2932" s="15" t="s">
        <v>8550</v>
      </c>
      <c r="N2932" s="49">
        <v>4457</v>
      </c>
      <c r="O2932" s="15" t="s">
        <v>6698</v>
      </c>
      <c r="P2932" s="15" t="s">
        <v>8620</v>
      </c>
      <c r="Q2932" s="48">
        <v>521400</v>
      </c>
      <c r="R2932" s="11" t="s">
        <v>45</v>
      </c>
      <c r="S2932" s="120">
        <v>13486</v>
      </c>
      <c r="T2932" s="85">
        <v>107.03</v>
      </c>
      <c r="U2932" s="86">
        <v>24</v>
      </c>
      <c r="V2932" s="123">
        <v>46.825625000000002</v>
      </c>
      <c r="W2932" s="85">
        <f t="shared" si="690"/>
        <v>8991</v>
      </c>
      <c r="X2932" s="86">
        <v>0</v>
      </c>
      <c r="Y2932" s="85">
        <v>16.054500000000001</v>
      </c>
      <c r="Z2932" s="86">
        <f t="shared" si="691"/>
        <v>0</v>
      </c>
      <c r="AA2932" s="86">
        <f t="shared" si="678"/>
        <v>8991</v>
      </c>
      <c r="AB2932" s="85">
        <v>122.77</v>
      </c>
      <c r="AC2932" s="85">
        <v>22</v>
      </c>
      <c r="AD2932" s="124">
        <f t="shared" si="688"/>
        <v>73.661999999999992</v>
      </c>
      <c r="AE2932" s="86">
        <f t="shared" si="679"/>
        <v>6482</v>
      </c>
      <c r="AF2932" s="85">
        <v>0</v>
      </c>
      <c r="AG2932" s="85">
        <v>36.831000000000003</v>
      </c>
      <c r="AH2932" s="85">
        <f t="shared" si="680"/>
        <v>0</v>
      </c>
      <c r="AI2932" s="86">
        <f t="shared" si="681"/>
        <v>15473</v>
      </c>
      <c r="AJ2932" s="86">
        <f t="shared" si="682"/>
        <v>1987</v>
      </c>
      <c r="AK2932" s="122"/>
      <c r="AL2932" s="85">
        <v>122.77</v>
      </c>
      <c r="AM2932" s="85">
        <v>22</v>
      </c>
      <c r="AN2932" s="124">
        <f t="shared" si="689"/>
        <v>73.661999999999992</v>
      </c>
      <c r="AO2932" s="86">
        <f t="shared" si="683"/>
        <v>6482</v>
      </c>
      <c r="AP2932" s="85">
        <v>0</v>
      </c>
      <c r="AQ2932" s="85">
        <v>36.831000000000003</v>
      </c>
      <c r="AR2932" s="85">
        <f t="shared" si="684"/>
        <v>0</v>
      </c>
      <c r="AS2932" s="86">
        <f t="shared" si="686"/>
        <v>15473</v>
      </c>
      <c r="AT2932" s="170">
        <f t="shared" si="687"/>
        <v>0</v>
      </c>
      <c r="AU2932" s="86">
        <v>15473</v>
      </c>
      <c r="AV2932" s="170">
        <f t="shared" si="685"/>
        <v>0</v>
      </c>
    </row>
    <row r="2933" spans="1:48" s="73" customFormat="1" ht="13.5" customHeight="1" x14ac:dyDescent="0.2">
      <c r="A2933" s="10" t="s">
        <v>540</v>
      </c>
      <c r="B2933" s="14" t="s">
        <v>36</v>
      </c>
      <c r="C2933" s="14" t="s">
        <v>37</v>
      </c>
      <c r="D2933" s="14" t="s">
        <v>8871</v>
      </c>
      <c r="E2933" s="58">
        <v>325147</v>
      </c>
      <c r="F2933" s="15" t="s">
        <v>8872</v>
      </c>
      <c r="G2933" s="15" t="s">
        <v>8536</v>
      </c>
      <c r="H2933" s="16">
        <v>100018837</v>
      </c>
      <c r="I2933" s="62">
        <v>710274920</v>
      </c>
      <c r="J2933" s="13">
        <v>710274920</v>
      </c>
      <c r="K2933" s="15" t="s">
        <v>92</v>
      </c>
      <c r="L2933" s="12" t="s">
        <v>540</v>
      </c>
      <c r="M2933" s="15" t="s">
        <v>1825</v>
      </c>
      <c r="N2933" s="49">
        <v>7216</v>
      </c>
      <c r="O2933" s="15" t="s">
        <v>8873</v>
      </c>
      <c r="P2933" s="15" t="s">
        <v>8874</v>
      </c>
      <c r="Q2933" s="48">
        <v>522431</v>
      </c>
      <c r="R2933" s="11" t="s">
        <v>45</v>
      </c>
      <c r="S2933" s="120">
        <v>1124</v>
      </c>
      <c r="T2933" s="85">
        <v>107.03</v>
      </c>
      <c r="U2933" s="86">
        <v>2</v>
      </c>
      <c r="V2933" s="123">
        <v>46.825625000000002</v>
      </c>
      <c r="W2933" s="85">
        <f t="shared" si="690"/>
        <v>749</v>
      </c>
      <c r="X2933" s="86">
        <v>0</v>
      </c>
      <c r="Y2933" s="85">
        <v>16.054500000000001</v>
      </c>
      <c r="Z2933" s="86">
        <f t="shared" si="691"/>
        <v>0</v>
      </c>
      <c r="AA2933" s="86">
        <f t="shared" si="678"/>
        <v>749</v>
      </c>
      <c r="AB2933" s="85">
        <v>122.77</v>
      </c>
      <c r="AC2933" s="85">
        <v>9</v>
      </c>
      <c r="AD2933" s="124">
        <f t="shared" si="688"/>
        <v>73.661999999999992</v>
      </c>
      <c r="AE2933" s="86">
        <f t="shared" si="679"/>
        <v>2652</v>
      </c>
      <c r="AF2933" s="85">
        <v>0</v>
      </c>
      <c r="AG2933" s="85">
        <v>36.831000000000003</v>
      </c>
      <c r="AH2933" s="85">
        <f t="shared" si="680"/>
        <v>0</v>
      </c>
      <c r="AI2933" s="86">
        <f t="shared" si="681"/>
        <v>3401</v>
      </c>
      <c r="AJ2933" s="86">
        <f t="shared" si="682"/>
        <v>2277</v>
      </c>
      <c r="AK2933" s="122"/>
      <c r="AL2933" s="85">
        <v>122.77</v>
      </c>
      <c r="AM2933" s="85">
        <v>9</v>
      </c>
      <c r="AN2933" s="124">
        <f t="shared" si="689"/>
        <v>73.661999999999992</v>
      </c>
      <c r="AO2933" s="86">
        <f t="shared" si="683"/>
        <v>2652</v>
      </c>
      <c r="AP2933" s="85">
        <v>0</v>
      </c>
      <c r="AQ2933" s="85">
        <v>36.831000000000003</v>
      </c>
      <c r="AR2933" s="85">
        <f t="shared" si="684"/>
        <v>0</v>
      </c>
      <c r="AS2933" s="86">
        <f t="shared" si="686"/>
        <v>3401</v>
      </c>
      <c r="AT2933" s="170">
        <f t="shared" si="687"/>
        <v>0</v>
      </c>
      <c r="AU2933" s="86">
        <v>3401</v>
      </c>
      <c r="AV2933" s="170">
        <f t="shared" si="685"/>
        <v>0</v>
      </c>
    </row>
    <row r="2934" spans="1:48" s="73" customFormat="1" ht="13.5" customHeight="1" x14ac:dyDescent="0.2">
      <c r="A2934" s="10" t="s">
        <v>540</v>
      </c>
      <c r="B2934" s="14" t="s">
        <v>36</v>
      </c>
      <c r="C2934" s="14" t="s">
        <v>37</v>
      </c>
      <c r="D2934" s="14" t="s">
        <v>9747</v>
      </c>
      <c r="E2934" s="58">
        <v>691135</v>
      </c>
      <c r="F2934" s="15" t="s">
        <v>9748</v>
      </c>
      <c r="G2934" s="15" t="s">
        <v>8536</v>
      </c>
      <c r="H2934" s="16">
        <v>100014658</v>
      </c>
      <c r="I2934" s="62">
        <v>35552832</v>
      </c>
      <c r="J2934" s="13">
        <v>35552832</v>
      </c>
      <c r="K2934" s="15" t="s">
        <v>48</v>
      </c>
      <c r="L2934" s="12" t="s">
        <v>540</v>
      </c>
      <c r="M2934" s="15" t="s">
        <v>541</v>
      </c>
      <c r="N2934" s="49">
        <v>4013</v>
      </c>
      <c r="O2934" s="15" t="s">
        <v>9758</v>
      </c>
      <c r="P2934" s="15" t="s">
        <v>9776</v>
      </c>
      <c r="Q2934" s="48">
        <v>599875</v>
      </c>
      <c r="R2934" s="11" t="s">
        <v>86</v>
      </c>
      <c r="S2934" s="120">
        <v>26972</v>
      </c>
      <c r="T2934" s="85">
        <v>107.03</v>
      </c>
      <c r="U2934" s="86">
        <v>48</v>
      </c>
      <c r="V2934" s="123">
        <v>46.825625000000002</v>
      </c>
      <c r="W2934" s="85">
        <f t="shared" si="690"/>
        <v>17981</v>
      </c>
      <c r="X2934" s="86">
        <v>0</v>
      </c>
      <c r="Y2934" s="85">
        <v>16.054500000000001</v>
      </c>
      <c r="Z2934" s="86">
        <f t="shared" si="691"/>
        <v>0</v>
      </c>
      <c r="AA2934" s="86">
        <f t="shared" si="678"/>
        <v>17981</v>
      </c>
      <c r="AB2934" s="85">
        <v>122.77</v>
      </c>
      <c r="AC2934" s="85">
        <v>31</v>
      </c>
      <c r="AD2934" s="124">
        <f t="shared" si="688"/>
        <v>73.661999999999992</v>
      </c>
      <c r="AE2934" s="86">
        <f t="shared" si="679"/>
        <v>9134</v>
      </c>
      <c r="AF2934" s="85">
        <v>0</v>
      </c>
      <c r="AG2934" s="85">
        <v>36.831000000000003</v>
      </c>
      <c r="AH2934" s="85">
        <f t="shared" si="680"/>
        <v>0</v>
      </c>
      <c r="AI2934" s="86">
        <f t="shared" si="681"/>
        <v>27115</v>
      </c>
      <c r="AJ2934" s="86">
        <f t="shared" si="682"/>
        <v>143</v>
      </c>
      <c r="AK2934" s="122"/>
      <c r="AL2934" s="85">
        <v>122.77</v>
      </c>
      <c r="AM2934" s="85">
        <v>31</v>
      </c>
      <c r="AN2934" s="124">
        <f t="shared" si="689"/>
        <v>73.661999999999992</v>
      </c>
      <c r="AO2934" s="86">
        <f t="shared" si="683"/>
        <v>9134</v>
      </c>
      <c r="AP2934" s="85">
        <v>0</v>
      </c>
      <c r="AQ2934" s="85">
        <v>36.831000000000003</v>
      </c>
      <c r="AR2934" s="85">
        <f t="shared" si="684"/>
        <v>0</v>
      </c>
      <c r="AS2934" s="86">
        <f t="shared" si="686"/>
        <v>27115</v>
      </c>
      <c r="AT2934" s="170">
        <f t="shared" si="687"/>
        <v>0</v>
      </c>
      <c r="AU2934" s="86">
        <v>27115</v>
      </c>
      <c r="AV2934" s="170">
        <f t="shared" si="685"/>
        <v>0</v>
      </c>
    </row>
    <row r="2935" spans="1:48" s="76" customFormat="1" ht="13.5" customHeight="1" x14ac:dyDescent="0.2">
      <c r="A2935" s="10" t="s">
        <v>540</v>
      </c>
      <c r="B2935" s="14" t="s">
        <v>36</v>
      </c>
      <c r="C2935" s="14" t="s">
        <v>37</v>
      </c>
      <c r="D2935" s="14" t="s">
        <v>9747</v>
      </c>
      <c r="E2935" s="58">
        <v>691135</v>
      </c>
      <c r="F2935" s="15" t="s">
        <v>9748</v>
      </c>
      <c r="G2935" s="15" t="s">
        <v>8536</v>
      </c>
      <c r="H2935" s="16">
        <v>100014958</v>
      </c>
      <c r="I2935" s="62">
        <v>710025041</v>
      </c>
      <c r="J2935" s="13">
        <v>710025041</v>
      </c>
      <c r="K2935" s="15" t="s">
        <v>48</v>
      </c>
      <c r="L2935" s="12" t="s">
        <v>540</v>
      </c>
      <c r="M2935" s="15" t="s">
        <v>658</v>
      </c>
      <c r="N2935" s="49">
        <v>4017</v>
      </c>
      <c r="O2935" s="15" t="s">
        <v>9811</v>
      </c>
      <c r="P2935" s="15" t="s">
        <v>9812</v>
      </c>
      <c r="Q2935" s="48">
        <v>599093</v>
      </c>
      <c r="R2935" s="11" t="s">
        <v>45</v>
      </c>
      <c r="S2935" s="120">
        <v>12362</v>
      </c>
      <c r="T2935" s="85">
        <v>107.03</v>
      </c>
      <c r="U2935" s="86">
        <v>22</v>
      </c>
      <c r="V2935" s="123">
        <v>46.825625000000002</v>
      </c>
      <c r="W2935" s="85">
        <f t="shared" si="690"/>
        <v>8241</v>
      </c>
      <c r="X2935" s="86">
        <v>0</v>
      </c>
      <c r="Y2935" s="85">
        <v>16.054500000000001</v>
      </c>
      <c r="Z2935" s="86">
        <f t="shared" si="691"/>
        <v>0</v>
      </c>
      <c r="AA2935" s="86">
        <f t="shared" si="678"/>
        <v>8241</v>
      </c>
      <c r="AB2935" s="85">
        <v>122.77</v>
      </c>
      <c r="AC2935" s="85">
        <v>19</v>
      </c>
      <c r="AD2935" s="124">
        <f t="shared" si="688"/>
        <v>73.661999999999992</v>
      </c>
      <c r="AE2935" s="86">
        <f t="shared" si="679"/>
        <v>5598</v>
      </c>
      <c r="AF2935" s="85">
        <v>0</v>
      </c>
      <c r="AG2935" s="85">
        <v>36.831000000000003</v>
      </c>
      <c r="AH2935" s="85">
        <f t="shared" si="680"/>
        <v>0</v>
      </c>
      <c r="AI2935" s="86">
        <f t="shared" si="681"/>
        <v>13839</v>
      </c>
      <c r="AJ2935" s="86">
        <f t="shared" si="682"/>
        <v>1477</v>
      </c>
      <c r="AK2935" s="122"/>
      <c r="AL2935" s="85">
        <v>122.77</v>
      </c>
      <c r="AM2935" s="85">
        <v>19</v>
      </c>
      <c r="AN2935" s="124">
        <f t="shared" si="689"/>
        <v>73.661999999999992</v>
      </c>
      <c r="AO2935" s="86">
        <f t="shared" si="683"/>
        <v>5598</v>
      </c>
      <c r="AP2935" s="85">
        <v>0</v>
      </c>
      <c r="AQ2935" s="85">
        <v>36.831000000000003</v>
      </c>
      <c r="AR2935" s="85">
        <f t="shared" si="684"/>
        <v>0</v>
      </c>
      <c r="AS2935" s="86">
        <f t="shared" si="686"/>
        <v>13839</v>
      </c>
      <c r="AT2935" s="171">
        <f t="shared" si="687"/>
        <v>0</v>
      </c>
      <c r="AU2935" s="86">
        <v>13839</v>
      </c>
      <c r="AV2935" s="171">
        <f t="shared" si="685"/>
        <v>0</v>
      </c>
    </row>
    <row r="2936" spans="1:48" s="73" customFormat="1" ht="13.5" customHeight="1" x14ac:dyDescent="0.2">
      <c r="A2936" s="10" t="s">
        <v>540</v>
      </c>
      <c r="B2936" s="14" t="s">
        <v>36</v>
      </c>
      <c r="C2936" s="14" t="s">
        <v>37</v>
      </c>
      <c r="D2936" s="14" t="s">
        <v>9240</v>
      </c>
      <c r="E2936" s="58">
        <v>329100</v>
      </c>
      <c r="F2936" s="15" t="s">
        <v>9241</v>
      </c>
      <c r="G2936" s="15" t="s">
        <v>8536</v>
      </c>
      <c r="H2936" s="16">
        <v>100014529</v>
      </c>
      <c r="I2936" s="62">
        <v>710030576</v>
      </c>
      <c r="J2936" s="13">
        <v>35546492</v>
      </c>
      <c r="K2936" s="15" t="s">
        <v>92</v>
      </c>
      <c r="L2936" s="12" t="s">
        <v>540</v>
      </c>
      <c r="M2936" s="15" t="s">
        <v>9232</v>
      </c>
      <c r="N2936" s="49">
        <v>5563</v>
      </c>
      <c r="O2936" s="15" t="s">
        <v>9242</v>
      </c>
      <c r="P2936" s="15" t="s">
        <v>9243</v>
      </c>
      <c r="Q2936" s="48">
        <v>526541</v>
      </c>
      <c r="R2936" s="11" t="s">
        <v>45</v>
      </c>
      <c r="S2936" s="120">
        <v>8429</v>
      </c>
      <c r="T2936" s="85">
        <v>107.03</v>
      </c>
      <c r="U2936" s="86">
        <v>15</v>
      </c>
      <c r="V2936" s="123">
        <v>46.825625000000002</v>
      </c>
      <c r="W2936" s="85">
        <f t="shared" si="690"/>
        <v>5619</v>
      </c>
      <c r="X2936" s="86">
        <v>0</v>
      </c>
      <c r="Y2936" s="85">
        <v>16.054500000000001</v>
      </c>
      <c r="Z2936" s="86">
        <f t="shared" si="691"/>
        <v>0</v>
      </c>
      <c r="AA2936" s="86">
        <f t="shared" si="678"/>
        <v>5619</v>
      </c>
      <c r="AB2936" s="85">
        <v>122.77</v>
      </c>
      <c r="AC2936" s="85">
        <v>14</v>
      </c>
      <c r="AD2936" s="124">
        <f t="shared" si="688"/>
        <v>73.661999999999992</v>
      </c>
      <c r="AE2936" s="86">
        <f t="shared" si="679"/>
        <v>4125</v>
      </c>
      <c r="AF2936" s="85">
        <v>0</v>
      </c>
      <c r="AG2936" s="85">
        <v>36.831000000000003</v>
      </c>
      <c r="AH2936" s="85">
        <f t="shared" si="680"/>
        <v>0</v>
      </c>
      <c r="AI2936" s="86">
        <f t="shared" si="681"/>
        <v>9744</v>
      </c>
      <c r="AJ2936" s="86">
        <f t="shared" si="682"/>
        <v>1315</v>
      </c>
      <c r="AK2936" s="122"/>
      <c r="AL2936" s="85">
        <v>122.77</v>
      </c>
      <c r="AM2936" s="85">
        <v>14</v>
      </c>
      <c r="AN2936" s="124">
        <f t="shared" si="689"/>
        <v>73.661999999999992</v>
      </c>
      <c r="AO2936" s="86">
        <f t="shared" si="683"/>
        <v>4125</v>
      </c>
      <c r="AP2936" s="85">
        <v>0</v>
      </c>
      <c r="AQ2936" s="85">
        <v>36.831000000000003</v>
      </c>
      <c r="AR2936" s="85">
        <f t="shared" si="684"/>
        <v>0</v>
      </c>
      <c r="AS2936" s="86">
        <f t="shared" si="686"/>
        <v>9744</v>
      </c>
      <c r="AT2936" s="170">
        <f t="shared" si="687"/>
        <v>0</v>
      </c>
      <c r="AU2936" s="86">
        <v>9744</v>
      </c>
      <c r="AV2936" s="170">
        <f t="shared" si="685"/>
        <v>0</v>
      </c>
    </row>
    <row r="2937" spans="1:48" s="73" customFormat="1" ht="13.5" customHeight="1" x14ac:dyDescent="0.2">
      <c r="A2937" s="10" t="s">
        <v>540</v>
      </c>
      <c r="B2937" s="14" t="s">
        <v>36</v>
      </c>
      <c r="C2937" s="14" t="s">
        <v>37</v>
      </c>
      <c r="D2937" s="14" t="s">
        <v>9747</v>
      </c>
      <c r="E2937" s="58">
        <v>691135</v>
      </c>
      <c r="F2937" s="15" t="s">
        <v>9748</v>
      </c>
      <c r="G2937" s="15" t="s">
        <v>8536</v>
      </c>
      <c r="H2937" s="16">
        <v>100014792</v>
      </c>
      <c r="I2937" s="62">
        <v>710038895</v>
      </c>
      <c r="J2937" s="13">
        <v>710038895</v>
      </c>
      <c r="K2937" s="15" t="s">
        <v>48</v>
      </c>
      <c r="L2937" s="12" t="s">
        <v>540</v>
      </c>
      <c r="M2937" s="15" t="s">
        <v>9755</v>
      </c>
      <c r="N2937" s="49">
        <v>4023</v>
      </c>
      <c r="O2937" s="15" t="s">
        <v>9780</v>
      </c>
      <c r="P2937" s="15" t="s">
        <v>9789</v>
      </c>
      <c r="Q2937" s="48">
        <v>599883</v>
      </c>
      <c r="R2937" s="11" t="s">
        <v>45</v>
      </c>
      <c r="S2937" s="120">
        <v>24355</v>
      </c>
      <c r="T2937" s="85">
        <v>107.03</v>
      </c>
      <c r="U2937" s="86">
        <v>43</v>
      </c>
      <c r="V2937" s="123">
        <v>46.825625000000002</v>
      </c>
      <c r="W2937" s="85">
        <f t="shared" si="690"/>
        <v>16108</v>
      </c>
      <c r="X2937" s="86">
        <v>1</v>
      </c>
      <c r="Y2937" s="85">
        <v>16.054500000000001</v>
      </c>
      <c r="Z2937" s="86">
        <f t="shared" si="691"/>
        <v>128</v>
      </c>
      <c r="AA2937" s="86">
        <f t="shared" si="678"/>
        <v>16236</v>
      </c>
      <c r="AB2937" s="85">
        <v>122.77</v>
      </c>
      <c r="AC2937" s="85">
        <v>32</v>
      </c>
      <c r="AD2937" s="124">
        <f t="shared" si="688"/>
        <v>73.661999999999992</v>
      </c>
      <c r="AE2937" s="86">
        <f t="shared" si="679"/>
        <v>9429</v>
      </c>
      <c r="AF2937" s="85">
        <v>0</v>
      </c>
      <c r="AG2937" s="85">
        <v>36.831000000000003</v>
      </c>
      <c r="AH2937" s="85">
        <f t="shared" si="680"/>
        <v>0</v>
      </c>
      <c r="AI2937" s="86">
        <f t="shared" si="681"/>
        <v>25665</v>
      </c>
      <c r="AJ2937" s="86">
        <f t="shared" si="682"/>
        <v>1310</v>
      </c>
      <c r="AK2937" s="122"/>
      <c r="AL2937" s="85">
        <v>122.77</v>
      </c>
      <c r="AM2937" s="85">
        <v>32</v>
      </c>
      <c r="AN2937" s="124">
        <f t="shared" si="689"/>
        <v>73.661999999999992</v>
      </c>
      <c r="AO2937" s="86">
        <f t="shared" si="683"/>
        <v>9429</v>
      </c>
      <c r="AP2937" s="85">
        <v>0</v>
      </c>
      <c r="AQ2937" s="85">
        <v>36.831000000000003</v>
      </c>
      <c r="AR2937" s="85">
        <f t="shared" si="684"/>
        <v>0</v>
      </c>
      <c r="AS2937" s="86">
        <f t="shared" si="686"/>
        <v>25665</v>
      </c>
      <c r="AT2937" s="170">
        <f t="shared" si="687"/>
        <v>0</v>
      </c>
      <c r="AU2937" s="86">
        <v>25665</v>
      </c>
      <c r="AV2937" s="170">
        <f t="shared" si="685"/>
        <v>0</v>
      </c>
    </row>
    <row r="2938" spans="1:48" s="73" customFormat="1" ht="13.5" customHeight="1" x14ac:dyDescent="0.2">
      <c r="A2938" s="10" t="s">
        <v>540</v>
      </c>
      <c r="B2938" s="14" t="s">
        <v>36</v>
      </c>
      <c r="C2938" s="14" t="s">
        <v>37</v>
      </c>
      <c r="D2938" s="14" t="s">
        <v>9109</v>
      </c>
      <c r="E2938" s="58">
        <v>328278</v>
      </c>
      <c r="F2938" s="15" t="s">
        <v>9110</v>
      </c>
      <c r="G2938" s="15" t="s">
        <v>8536</v>
      </c>
      <c r="H2938" s="16">
        <v>100015796</v>
      </c>
      <c r="I2938" s="62">
        <v>710029705</v>
      </c>
      <c r="J2938" s="13">
        <v>710029705</v>
      </c>
      <c r="K2938" s="15" t="s">
        <v>48</v>
      </c>
      <c r="L2938" s="12" t="s">
        <v>540</v>
      </c>
      <c r="M2938" s="15" t="s">
        <v>8541</v>
      </c>
      <c r="N2938" s="49">
        <v>4923</v>
      </c>
      <c r="O2938" s="15" t="s">
        <v>9111</v>
      </c>
      <c r="P2938" s="15" t="s">
        <v>9112</v>
      </c>
      <c r="Q2938" s="48">
        <v>525723</v>
      </c>
      <c r="R2938" s="11" t="s">
        <v>45</v>
      </c>
      <c r="S2938" s="120">
        <v>3564</v>
      </c>
      <c r="T2938" s="85">
        <v>107.03</v>
      </c>
      <c r="U2938" s="86">
        <v>6</v>
      </c>
      <c r="V2938" s="123">
        <v>46.825625000000002</v>
      </c>
      <c r="W2938" s="85">
        <f t="shared" si="690"/>
        <v>2248</v>
      </c>
      <c r="X2938" s="86">
        <v>1</v>
      </c>
      <c r="Y2938" s="85">
        <v>16.054500000000001</v>
      </c>
      <c r="Z2938" s="86">
        <f t="shared" si="691"/>
        <v>128</v>
      </c>
      <c r="AA2938" s="86">
        <f t="shared" si="678"/>
        <v>2376</v>
      </c>
      <c r="AB2938" s="85">
        <v>122.77</v>
      </c>
      <c r="AC2938" s="85">
        <v>4</v>
      </c>
      <c r="AD2938" s="124">
        <f t="shared" si="688"/>
        <v>73.661999999999992</v>
      </c>
      <c r="AE2938" s="86">
        <f t="shared" si="679"/>
        <v>1179</v>
      </c>
      <c r="AF2938" s="85">
        <v>0</v>
      </c>
      <c r="AG2938" s="85">
        <v>36.831000000000003</v>
      </c>
      <c r="AH2938" s="85">
        <f t="shared" si="680"/>
        <v>0</v>
      </c>
      <c r="AI2938" s="86">
        <f t="shared" si="681"/>
        <v>3555</v>
      </c>
      <c r="AJ2938" s="86">
        <f t="shared" si="682"/>
        <v>-9</v>
      </c>
      <c r="AK2938" s="122"/>
      <c r="AL2938" s="85">
        <v>122.77</v>
      </c>
      <c r="AM2938" s="85">
        <v>4</v>
      </c>
      <c r="AN2938" s="124">
        <f t="shared" si="689"/>
        <v>73.661999999999992</v>
      </c>
      <c r="AO2938" s="86">
        <f t="shared" si="683"/>
        <v>1179</v>
      </c>
      <c r="AP2938" s="85">
        <v>0</v>
      </c>
      <c r="AQ2938" s="85">
        <v>36.831000000000003</v>
      </c>
      <c r="AR2938" s="85">
        <f t="shared" si="684"/>
        <v>0</v>
      </c>
      <c r="AS2938" s="86">
        <f t="shared" si="686"/>
        <v>3555</v>
      </c>
      <c r="AT2938" s="170">
        <f t="shared" si="687"/>
        <v>0</v>
      </c>
      <c r="AU2938" s="86">
        <v>3555</v>
      </c>
      <c r="AV2938" s="170">
        <f t="shared" si="685"/>
        <v>0</v>
      </c>
    </row>
    <row r="2939" spans="1:48" s="73" customFormat="1" ht="13.5" customHeight="1" x14ac:dyDescent="0.2">
      <c r="A2939" s="10" t="s">
        <v>540</v>
      </c>
      <c r="B2939" s="14" t="s">
        <v>36</v>
      </c>
      <c r="C2939" s="14" t="s">
        <v>37</v>
      </c>
      <c r="D2939" s="14" t="s">
        <v>9244</v>
      </c>
      <c r="E2939" s="58">
        <v>329126</v>
      </c>
      <c r="F2939" s="15" t="s">
        <v>9245</v>
      </c>
      <c r="G2939" s="15" t="s">
        <v>8536</v>
      </c>
      <c r="H2939" s="16">
        <v>100016066</v>
      </c>
      <c r="I2939" s="62">
        <v>710030584</v>
      </c>
      <c r="J2939" s="13">
        <v>710030584</v>
      </c>
      <c r="K2939" s="15" t="s">
        <v>48</v>
      </c>
      <c r="L2939" s="12" t="s">
        <v>540</v>
      </c>
      <c r="M2939" s="15" t="s">
        <v>8382</v>
      </c>
      <c r="N2939" s="49">
        <v>5363</v>
      </c>
      <c r="O2939" s="15" t="s">
        <v>9246</v>
      </c>
      <c r="P2939" s="15" t="s">
        <v>9247</v>
      </c>
      <c r="Q2939" s="48">
        <v>526568</v>
      </c>
      <c r="R2939" s="11" t="s">
        <v>45</v>
      </c>
      <c r="S2939" s="120">
        <v>1124</v>
      </c>
      <c r="T2939" s="85">
        <v>107.03</v>
      </c>
      <c r="U2939" s="86">
        <v>2</v>
      </c>
      <c r="V2939" s="123">
        <v>46.825625000000002</v>
      </c>
      <c r="W2939" s="85">
        <f t="shared" si="690"/>
        <v>749</v>
      </c>
      <c r="X2939" s="86">
        <v>0</v>
      </c>
      <c r="Y2939" s="85">
        <v>16.054500000000001</v>
      </c>
      <c r="Z2939" s="86">
        <f t="shared" si="691"/>
        <v>0</v>
      </c>
      <c r="AA2939" s="86">
        <f t="shared" si="678"/>
        <v>749</v>
      </c>
      <c r="AB2939" s="85">
        <v>122.77</v>
      </c>
      <c r="AC2939" s="85">
        <v>5</v>
      </c>
      <c r="AD2939" s="124">
        <f t="shared" si="688"/>
        <v>73.661999999999992</v>
      </c>
      <c r="AE2939" s="86">
        <f t="shared" si="679"/>
        <v>1473</v>
      </c>
      <c r="AF2939" s="85">
        <v>0</v>
      </c>
      <c r="AG2939" s="85">
        <v>36.831000000000003</v>
      </c>
      <c r="AH2939" s="85">
        <f t="shared" si="680"/>
        <v>0</v>
      </c>
      <c r="AI2939" s="86">
        <f t="shared" si="681"/>
        <v>2222</v>
      </c>
      <c r="AJ2939" s="86">
        <f t="shared" si="682"/>
        <v>1098</v>
      </c>
      <c r="AK2939" s="122"/>
      <c r="AL2939" s="85">
        <v>122.77</v>
      </c>
      <c r="AM2939" s="85">
        <v>5</v>
      </c>
      <c r="AN2939" s="124">
        <f t="shared" si="689"/>
        <v>73.661999999999992</v>
      </c>
      <c r="AO2939" s="86">
        <f t="shared" si="683"/>
        <v>1473</v>
      </c>
      <c r="AP2939" s="85">
        <v>0</v>
      </c>
      <c r="AQ2939" s="85">
        <v>36.831000000000003</v>
      </c>
      <c r="AR2939" s="85">
        <f t="shared" si="684"/>
        <v>0</v>
      </c>
      <c r="AS2939" s="86">
        <f t="shared" si="686"/>
        <v>2222</v>
      </c>
      <c r="AT2939" s="170">
        <f t="shared" si="687"/>
        <v>0</v>
      </c>
      <c r="AU2939" s="86">
        <v>2222</v>
      </c>
      <c r="AV2939" s="170">
        <f t="shared" si="685"/>
        <v>0</v>
      </c>
    </row>
    <row r="2940" spans="1:48" s="73" customFormat="1" ht="13.5" customHeight="1" x14ac:dyDescent="0.2">
      <c r="A2940" s="10" t="s">
        <v>540</v>
      </c>
      <c r="B2940" s="14" t="s">
        <v>36</v>
      </c>
      <c r="C2940" s="14" t="s">
        <v>37</v>
      </c>
      <c r="D2940" s="14" t="s">
        <v>9319</v>
      </c>
      <c r="E2940" s="58">
        <v>331422</v>
      </c>
      <c r="F2940" s="15" t="s">
        <v>9320</v>
      </c>
      <c r="G2940" s="15" t="s">
        <v>8536</v>
      </c>
      <c r="H2940" s="16">
        <v>100016358</v>
      </c>
      <c r="I2940" s="62">
        <v>710032501</v>
      </c>
      <c r="J2940" s="13">
        <v>35541270</v>
      </c>
      <c r="K2940" s="15" t="s">
        <v>92</v>
      </c>
      <c r="L2940" s="12" t="s">
        <v>540</v>
      </c>
      <c r="M2940" s="15" t="s">
        <v>6660</v>
      </c>
      <c r="N2940" s="49">
        <v>7681</v>
      </c>
      <c r="O2940" s="15" t="s">
        <v>9321</v>
      </c>
      <c r="P2940" s="15" t="s">
        <v>3109</v>
      </c>
      <c r="Q2940" s="48">
        <v>528251</v>
      </c>
      <c r="R2940" s="11" t="s">
        <v>45</v>
      </c>
      <c r="S2940" s="120">
        <v>5057</v>
      </c>
      <c r="T2940" s="85">
        <v>107.03</v>
      </c>
      <c r="U2940" s="86">
        <v>9</v>
      </c>
      <c r="V2940" s="123">
        <v>46.825625000000002</v>
      </c>
      <c r="W2940" s="85">
        <f t="shared" si="690"/>
        <v>3371</v>
      </c>
      <c r="X2940" s="86">
        <v>0</v>
      </c>
      <c r="Y2940" s="85">
        <v>16.054500000000001</v>
      </c>
      <c r="Z2940" s="86">
        <f t="shared" si="691"/>
        <v>0</v>
      </c>
      <c r="AA2940" s="86">
        <f t="shared" si="678"/>
        <v>3371</v>
      </c>
      <c r="AB2940" s="85">
        <v>122.77</v>
      </c>
      <c r="AC2940" s="85">
        <v>9</v>
      </c>
      <c r="AD2940" s="124">
        <f t="shared" si="688"/>
        <v>73.661999999999992</v>
      </c>
      <c r="AE2940" s="86">
        <f t="shared" si="679"/>
        <v>2652</v>
      </c>
      <c r="AF2940" s="85">
        <v>0</v>
      </c>
      <c r="AG2940" s="85">
        <v>36.831000000000003</v>
      </c>
      <c r="AH2940" s="85">
        <f t="shared" si="680"/>
        <v>0</v>
      </c>
      <c r="AI2940" s="86">
        <f t="shared" si="681"/>
        <v>6023</v>
      </c>
      <c r="AJ2940" s="86">
        <f t="shared" si="682"/>
        <v>966</v>
      </c>
      <c r="AK2940" s="122"/>
      <c r="AL2940" s="85">
        <v>122.77</v>
      </c>
      <c r="AM2940" s="85">
        <v>9</v>
      </c>
      <c r="AN2940" s="124">
        <f t="shared" si="689"/>
        <v>73.661999999999992</v>
      </c>
      <c r="AO2940" s="86">
        <f t="shared" si="683"/>
        <v>2652</v>
      </c>
      <c r="AP2940" s="85">
        <v>0</v>
      </c>
      <c r="AQ2940" s="85">
        <v>36.831000000000003</v>
      </c>
      <c r="AR2940" s="85">
        <f t="shared" si="684"/>
        <v>0</v>
      </c>
      <c r="AS2940" s="86">
        <f t="shared" si="686"/>
        <v>6023</v>
      </c>
      <c r="AT2940" s="170">
        <f t="shared" si="687"/>
        <v>0</v>
      </c>
      <c r="AU2940" s="86">
        <v>6023</v>
      </c>
      <c r="AV2940" s="170">
        <f t="shared" si="685"/>
        <v>0</v>
      </c>
    </row>
    <row r="2941" spans="1:48" s="73" customFormat="1" ht="13.5" customHeight="1" x14ac:dyDescent="0.2">
      <c r="A2941" s="10" t="s">
        <v>540</v>
      </c>
      <c r="B2941" s="14" t="s">
        <v>36</v>
      </c>
      <c r="C2941" s="14" t="s">
        <v>37</v>
      </c>
      <c r="D2941" s="14" t="s">
        <v>9281</v>
      </c>
      <c r="E2941" s="58">
        <v>331309</v>
      </c>
      <c r="F2941" s="15" t="s">
        <v>3354</v>
      </c>
      <c r="G2941" s="15" t="s">
        <v>8536</v>
      </c>
      <c r="H2941" s="16">
        <v>100015435</v>
      </c>
      <c r="I2941" s="62">
        <v>710032404</v>
      </c>
      <c r="J2941" s="13">
        <v>710032404</v>
      </c>
      <c r="K2941" s="15" t="s">
        <v>913</v>
      </c>
      <c r="L2941" s="12" t="s">
        <v>540</v>
      </c>
      <c r="M2941" s="15" t="s">
        <v>1825</v>
      </c>
      <c r="N2941" s="49">
        <v>7672</v>
      </c>
      <c r="O2941" s="15" t="s">
        <v>3355</v>
      </c>
      <c r="P2941" s="15" t="s">
        <v>9282</v>
      </c>
      <c r="Q2941" s="48">
        <v>528137</v>
      </c>
      <c r="R2941" s="11" t="s">
        <v>45</v>
      </c>
      <c r="S2941" s="120">
        <v>562</v>
      </c>
      <c r="T2941" s="85">
        <v>107.03</v>
      </c>
      <c r="U2941" s="86">
        <v>1</v>
      </c>
      <c r="V2941" s="123">
        <v>46.825625000000002</v>
      </c>
      <c r="W2941" s="85">
        <f t="shared" si="690"/>
        <v>375</v>
      </c>
      <c r="X2941" s="86">
        <v>0</v>
      </c>
      <c r="Y2941" s="85">
        <v>16.054500000000001</v>
      </c>
      <c r="Z2941" s="86">
        <f t="shared" si="691"/>
        <v>0</v>
      </c>
      <c r="AA2941" s="86">
        <f t="shared" si="678"/>
        <v>375</v>
      </c>
      <c r="AB2941" s="85">
        <v>122.77</v>
      </c>
      <c r="AC2941" s="85">
        <v>2</v>
      </c>
      <c r="AD2941" s="124">
        <f t="shared" si="688"/>
        <v>73.661999999999992</v>
      </c>
      <c r="AE2941" s="86">
        <f t="shared" si="679"/>
        <v>589</v>
      </c>
      <c r="AF2941" s="85">
        <v>0</v>
      </c>
      <c r="AG2941" s="85">
        <v>36.831000000000003</v>
      </c>
      <c r="AH2941" s="85">
        <f t="shared" si="680"/>
        <v>0</v>
      </c>
      <c r="AI2941" s="86">
        <f t="shared" si="681"/>
        <v>964</v>
      </c>
      <c r="AJ2941" s="86">
        <f t="shared" si="682"/>
        <v>402</v>
      </c>
      <c r="AK2941" s="122"/>
      <c r="AL2941" s="85">
        <v>122.77</v>
      </c>
      <c r="AM2941" s="85">
        <v>2</v>
      </c>
      <c r="AN2941" s="124">
        <f t="shared" si="689"/>
        <v>73.661999999999992</v>
      </c>
      <c r="AO2941" s="86">
        <f t="shared" si="683"/>
        <v>589</v>
      </c>
      <c r="AP2941" s="85">
        <v>0</v>
      </c>
      <c r="AQ2941" s="85">
        <v>36.831000000000003</v>
      </c>
      <c r="AR2941" s="85">
        <f t="shared" si="684"/>
        <v>0</v>
      </c>
      <c r="AS2941" s="86">
        <f t="shared" si="686"/>
        <v>964</v>
      </c>
      <c r="AT2941" s="170">
        <f t="shared" si="687"/>
        <v>0</v>
      </c>
      <c r="AU2941" s="86">
        <v>964</v>
      </c>
      <c r="AV2941" s="170">
        <f t="shared" si="685"/>
        <v>0</v>
      </c>
    </row>
    <row r="2942" spans="1:48" s="73" customFormat="1" ht="13.5" customHeight="1" x14ac:dyDescent="0.2">
      <c r="A2942" s="10" t="s">
        <v>540</v>
      </c>
      <c r="B2942" s="14" t="s">
        <v>36</v>
      </c>
      <c r="C2942" s="14" t="s">
        <v>37</v>
      </c>
      <c r="D2942" s="14" t="s">
        <v>9252</v>
      </c>
      <c r="E2942" s="58">
        <v>329151</v>
      </c>
      <c r="F2942" s="15" t="s">
        <v>9253</v>
      </c>
      <c r="G2942" s="15" t="s">
        <v>8536</v>
      </c>
      <c r="H2942" s="16">
        <v>100017013</v>
      </c>
      <c r="I2942" s="62">
        <v>710256922</v>
      </c>
      <c r="J2942" s="13">
        <v>35543949</v>
      </c>
      <c r="K2942" s="15" t="s">
        <v>9256</v>
      </c>
      <c r="L2942" s="12" t="s">
        <v>540</v>
      </c>
      <c r="M2942" s="15" t="s">
        <v>8382</v>
      </c>
      <c r="N2942" s="49">
        <v>5315</v>
      </c>
      <c r="O2942" s="15" t="s">
        <v>9254</v>
      </c>
      <c r="P2942" s="15" t="s">
        <v>9257</v>
      </c>
      <c r="Q2942" s="48">
        <v>526592</v>
      </c>
      <c r="R2942" s="11" t="s">
        <v>45</v>
      </c>
      <c r="S2942" s="120">
        <v>18928</v>
      </c>
      <c r="T2942" s="85">
        <v>107.03</v>
      </c>
      <c r="U2942" s="86">
        <v>33</v>
      </c>
      <c r="V2942" s="123">
        <v>46.825625000000002</v>
      </c>
      <c r="W2942" s="85">
        <f t="shared" si="690"/>
        <v>12362</v>
      </c>
      <c r="X2942" s="86">
        <v>2</v>
      </c>
      <c r="Y2942" s="85">
        <v>16.054500000000001</v>
      </c>
      <c r="Z2942" s="86">
        <f t="shared" si="691"/>
        <v>257</v>
      </c>
      <c r="AA2942" s="86">
        <f t="shared" si="678"/>
        <v>12619</v>
      </c>
      <c r="AB2942" s="85">
        <v>122.77</v>
      </c>
      <c r="AC2942" s="85">
        <v>24</v>
      </c>
      <c r="AD2942" s="124">
        <f t="shared" si="688"/>
        <v>73.661999999999992</v>
      </c>
      <c r="AE2942" s="86">
        <f t="shared" si="679"/>
        <v>7072</v>
      </c>
      <c r="AF2942" s="85">
        <v>0</v>
      </c>
      <c r="AG2942" s="85">
        <v>36.831000000000003</v>
      </c>
      <c r="AH2942" s="85">
        <f t="shared" si="680"/>
        <v>0</v>
      </c>
      <c r="AI2942" s="86">
        <f t="shared" si="681"/>
        <v>19691</v>
      </c>
      <c r="AJ2942" s="86">
        <f t="shared" si="682"/>
        <v>763</v>
      </c>
      <c r="AK2942" s="122"/>
      <c r="AL2942" s="85">
        <v>122.77</v>
      </c>
      <c r="AM2942" s="85">
        <v>24</v>
      </c>
      <c r="AN2942" s="124">
        <f t="shared" si="689"/>
        <v>73.661999999999992</v>
      </c>
      <c r="AO2942" s="86">
        <f t="shared" si="683"/>
        <v>7072</v>
      </c>
      <c r="AP2942" s="85">
        <v>0</v>
      </c>
      <c r="AQ2942" s="85">
        <v>36.831000000000003</v>
      </c>
      <c r="AR2942" s="85">
        <f t="shared" si="684"/>
        <v>0</v>
      </c>
      <c r="AS2942" s="86">
        <f t="shared" si="686"/>
        <v>19691</v>
      </c>
      <c r="AT2942" s="170">
        <f t="shared" si="687"/>
        <v>0</v>
      </c>
      <c r="AU2942" s="86">
        <v>19691</v>
      </c>
      <c r="AV2942" s="170">
        <f t="shared" si="685"/>
        <v>0</v>
      </c>
    </row>
    <row r="2943" spans="1:48" s="73" customFormat="1" ht="13.5" customHeight="1" x14ac:dyDescent="0.2">
      <c r="A2943" s="10" t="s">
        <v>540</v>
      </c>
      <c r="B2943" s="14" t="s">
        <v>36</v>
      </c>
      <c r="C2943" s="14" t="s">
        <v>37</v>
      </c>
      <c r="D2943" s="14" t="s">
        <v>9367</v>
      </c>
      <c r="E2943" s="58">
        <v>331597</v>
      </c>
      <c r="F2943" s="15" t="s">
        <v>9368</v>
      </c>
      <c r="G2943" s="15" t="s">
        <v>8536</v>
      </c>
      <c r="H2943" s="16">
        <v>100016388</v>
      </c>
      <c r="I2943" s="62">
        <v>710032676</v>
      </c>
      <c r="J2943" s="13">
        <v>710032676</v>
      </c>
      <c r="K2943" s="15" t="s">
        <v>48</v>
      </c>
      <c r="L2943" s="12" t="s">
        <v>540</v>
      </c>
      <c r="M2943" s="15" t="s">
        <v>6660</v>
      </c>
      <c r="N2943" s="49">
        <v>7613</v>
      </c>
      <c r="O2943" s="15" t="s">
        <v>9369</v>
      </c>
      <c r="P2943" s="15" t="s">
        <v>9370</v>
      </c>
      <c r="Q2943" s="48">
        <v>528421</v>
      </c>
      <c r="R2943" s="11" t="s">
        <v>45</v>
      </c>
      <c r="S2943" s="120">
        <v>5057</v>
      </c>
      <c r="T2943" s="85">
        <v>107.03</v>
      </c>
      <c r="U2943" s="86">
        <v>9</v>
      </c>
      <c r="V2943" s="123">
        <v>46.825625000000002</v>
      </c>
      <c r="W2943" s="85">
        <f t="shared" si="690"/>
        <v>3371</v>
      </c>
      <c r="X2943" s="86">
        <v>0</v>
      </c>
      <c r="Y2943" s="85">
        <v>16.054500000000001</v>
      </c>
      <c r="Z2943" s="86">
        <f t="shared" si="691"/>
        <v>0</v>
      </c>
      <c r="AA2943" s="86">
        <f t="shared" si="678"/>
        <v>3371</v>
      </c>
      <c r="AB2943" s="85">
        <v>122.77</v>
      </c>
      <c r="AC2943" s="85">
        <v>7</v>
      </c>
      <c r="AD2943" s="124">
        <f t="shared" si="688"/>
        <v>73.661999999999992</v>
      </c>
      <c r="AE2943" s="86">
        <f t="shared" si="679"/>
        <v>2063</v>
      </c>
      <c r="AF2943" s="85">
        <v>0</v>
      </c>
      <c r="AG2943" s="85">
        <v>36.831000000000003</v>
      </c>
      <c r="AH2943" s="85">
        <f t="shared" si="680"/>
        <v>0</v>
      </c>
      <c r="AI2943" s="86">
        <f t="shared" si="681"/>
        <v>5434</v>
      </c>
      <c r="AJ2943" s="86">
        <f t="shared" si="682"/>
        <v>377</v>
      </c>
      <c r="AK2943" s="122"/>
      <c r="AL2943" s="85">
        <v>122.77</v>
      </c>
      <c r="AM2943" s="85">
        <v>7</v>
      </c>
      <c r="AN2943" s="124">
        <f t="shared" si="689"/>
        <v>73.661999999999992</v>
      </c>
      <c r="AO2943" s="86">
        <f t="shared" si="683"/>
        <v>2063</v>
      </c>
      <c r="AP2943" s="85">
        <v>0</v>
      </c>
      <c r="AQ2943" s="85">
        <v>36.831000000000003</v>
      </c>
      <c r="AR2943" s="85">
        <f t="shared" si="684"/>
        <v>0</v>
      </c>
      <c r="AS2943" s="86">
        <f t="shared" si="686"/>
        <v>5434</v>
      </c>
      <c r="AT2943" s="170">
        <f t="shared" si="687"/>
        <v>0</v>
      </c>
      <c r="AU2943" s="86">
        <v>5434</v>
      </c>
      <c r="AV2943" s="170">
        <f t="shared" si="685"/>
        <v>0</v>
      </c>
    </row>
    <row r="2944" spans="1:48" s="73" customFormat="1" ht="13.5" customHeight="1" x14ac:dyDescent="0.2">
      <c r="A2944" s="10" t="s">
        <v>540</v>
      </c>
      <c r="B2944" s="14" t="s">
        <v>36</v>
      </c>
      <c r="C2944" s="14" t="s">
        <v>37</v>
      </c>
      <c r="D2944" s="14" t="s">
        <v>8819</v>
      </c>
      <c r="E2944" s="58">
        <v>324914</v>
      </c>
      <c r="F2944" s="15" t="s">
        <v>8820</v>
      </c>
      <c r="G2944" s="15" t="s">
        <v>8536</v>
      </c>
      <c r="H2944" s="16">
        <v>100015412</v>
      </c>
      <c r="I2944" s="62">
        <v>710026137</v>
      </c>
      <c r="J2944" s="13">
        <v>710026137</v>
      </c>
      <c r="K2944" s="15" t="s">
        <v>48</v>
      </c>
      <c r="L2944" s="12" t="s">
        <v>540</v>
      </c>
      <c r="M2944" s="15" t="s">
        <v>8550</v>
      </c>
      <c r="N2944" s="49">
        <v>4415</v>
      </c>
      <c r="O2944" s="15" t="s">
        <v>8821</v>
      </c>
      <c r="P2944" s="15" t="s">
        <v>8822</v>
      </c>
      <c r="Q2944" s="48">
        <v>522198</v>
      </c>
      <c r="R2944" s="11" t="s">
        <v>45</v>
      </c>
      <c r="S2944" s="120">
        <v>3371</v>
      </c>
      <c r="T2944" s="85">
        <v>107.03</v>
      </c>
      <c r="U2944" s="86">
        <v>6</v>
      </c>
      <c r="V2944" s="123">
        <v>46.825625000000002</v>
      </c>
      <c r="W2944" s="85">
        <f t="shared" si="690"/>
        <v>2248</v>
      </c>
      <c r="X2944" s="86">
        <v>0</v>
      </c>
      <c r="Y2944" s="85">
        <v>16.054500000000001</v>
      </c>
      <c r="Z2944" s="86">
        <f t="shared" si="691"/>
        <v>0</v>
      </c>
      <c r="AA2944" s="86">
        <f t="shared" si="678"/>
        <v>2248</v>
      </c>
      <c r="AB2944" s="85">
        <v>122.77</v>
      </c>
      <c r="AC2944" s="85">
        <v>6</v>
      </c>
      <c r="AD2944" s="124">
        <f t="shared" si="688"/>
        <v>73.661999999999992</v>
      </c>
      <c r="AE2944" s="86">
        <f t="shared" si="679"/>
        <v>1768</v>
      </c>
      <c r="AF2944" s="85">
        <v>0</v>
      </c>
      <c r="AG2944" s="85">
        <v>36.831000000000003</v>
      </c>
      <c r="AH2944" s="85">
        <f t="shared" si="680"/>
        <v>0</v>
      </c>
      <c r="AI2944" s="86">
        <f t="shared" si="681"/>
        <v>4016</v>
      </c>
      <c r="AJ2944" s="86">
        <f t="shared" si="682"/>
        <v>645</v>
      </c>
      <c r="AK2944" s="122"/>
      <c r="AL2944" s="85">
        <v>122.77</v>
      </c>
      <c r="AM2944" s="85">
        <v>6</v>
      </c>
      <c r="AN2944" s="124">
        <f t="shared" si="689"/>
        <v>73.661999999999992</v>
      </c>
      <c r="AO2944" s="86">
        <f t="shared" si="683"/>
        <v>1768</v>
      </c>
      <c r="AP2944" s="85">
        <v>0</v>
      </c>
      <c r="AQ2944" s="85">
        <v>36.831000000000003</v>
      </c>
      <c r="AR2944" s="85">
        <f t="shared" si="684"/>
        <v>0</v>
      </c>
      <c r="AS2944" s="86">
        <f t="shared" si="686"/>
        <v>4016</v>
      </c>
      <c r="AT2944" s="170">
        <f t="shared" si="687"/>
        <v>0</v>
      </c>
      <c r="AU2944" s="86">
        <v>4016</v>
      </c>
      <c r="AV2944" s="170">
        <f t="shared" si="685"/>
        <v>0</v>
      </c>
    </row>
    <row r="2945" spans="1:48" s="73" customFormat="1" ht="13.5" customHeight="1" x14ac:dyDescent="0.2">
      <c r="A2945" s="10" t="s">
        <v>540</v>
      </c>
      <c r="B2945" s="14" t="s">
        <v>36</v>
      </c>
      <c r="C2945" s="14" t="s">
        <v>37</v>
      </c>
      <c r="D2945" s="14" t="s">
        <v>9677</v>
      </c>
      <c r="E2945" s="58">
        <v>332151</v>
      </c>
      <c r="F2945" s="15" t="s">
        <v>9678</v>
      </c>
      <c r="G2945" s="15" t="s">
        <v>8536</v>
      </c>
      <c r="H2945" s="16">
        <v>100016608</v>
      </c>
      <c r="I2945" s="62">
        <v>710033435</v>
      </c>
      <c r="J2945" s="13">
        <v>35571829</v>
      </c>
      <c r="K2945" s="15" t="s">
        <v>9679</v>
      </c>
      <c r="L2945" s="12" t="s">
        <v>540</v>
      </c>
      <c r="M2945" s="15" t="s">
        <v>6660</v>
      </c>
      <c r="N2945" s="49">
        <v>7653</v>
      </c>
      <c r="O2945" s="15" t="s">
        <v>9680</v>
      </c>
      <c r="P2945" s="15" t="s">
        <v>9681</v>
      </c>
      <c r="Q2945" s="48">
        <v>543977</v>
      </c>
      <c r="R2945" s="11" t="s">
        <v>45</v>
      </c>
      <c r="S2945" s="120">
        <v>2649</v>
      </c>
      <c r="T2945" s="85">
        <v>107.03</v>
      </c>
      <c r="U2945" s="86">
        <v>3</v>
      </c>
      <c r="V2945" s="123">
        <v>46.825625000000002</v>
      </c>
      <c r="W2945" s="85">
        <f t="shared" si="690"/>
        <v>1124</v>
      </c>
      <c r="X2945" s="86">
        <v>5</v>
      </c>
      <c r="Y2945" s="85">
        <v>16.054500000000001</v>
      </c>
      <c r="Z2945" s="86">
        <f t="shared" si="691"/>
        <v>642</v>
      </c>
      <c r="AA2945" s="86">
        <f t="shared" si="678"/>
        <v>1766</v>
      </c>
      <c r="AB2945" s="85">
        <v>122.77</v>
      </c>
      <c r="AC2945" s="85">
        <v>4</v>
      </c>
      <c r="AD2945" s="124">
        <f t="shared" si="688"/>
        <v>73.661999999999992</v>
      </c>
      <c r="AE2945" s="86">
        <f t="shared" si="679"/>
        <v>1179</v>
      </c>
      <c r="AF2945" s="85">
        <v>2</v>
      </c>
      <c r="AG2945" s="85">
        <v>36.831000000000003</v>
      </c>
      <c r="AH2945" s="85">
        <f t="shared" si="680"/>
        <v>295</v>
      </c>
      <c r="AI2945" s="86">
        <f t="shared" si="681"/>
        <v>3240</v>
      </c>
      <c r="AJ2945" s="86">
        <f t="shared" si="682"/>
        <v>591</v>
      </c>
      <c r="AK2945" s="122"/>
      <c r="AL2945" s="85">
        <v>122.77</v>
      </c>
      <c r="AM2945" s="85">
        <v>4</v>
      </c>
      <c r="AN2945" s="124">
        <f t="shared" si="689"/>
        <v>73.661999999999992</v>
      </c>
      <c r="AO2945" s="86">
        <f t="shared" si="683"/>
        <v>1179</v>
      </c>
      <c r="AP2945" s="85">
        <v>2</v>
      </c>
      <c r="AQ2945" s="85">
        <v>36.831000000000003</v>
      </c>
      <c r="AR2945" s="85">
        <f t="shared" si="684"/>
        <v>295</v>
      </c>
      <c r="AS2945" s="86">
        <f t="shared" si="686"/>
        <v>3240</v>
      </c>
      <c r="AT2945" s="170">
        <f t="shared" si="687"/>
        <v>0</v>
      </c>
      <c r="AU2945" s="86">
        <v>3240</v>
      </c>
      <c r="AV2945" s="170">
        <f t="shared" si="685"/>
        <v>0</v>
      </c>
    </row>
    <row r="2946" spans="1:48" s="73" customFormat="1" ht="13.5" customHeight="1" x14ac:dyDescent="0.2">
      <c r="A2946" s="10" t="s">
        <v>540</v>
      </c>
      <c r="B2946" s="14" t="s">
        <v>36</v>
      </c>
      <c r="C2946" s="14" t="s">
        <v>37</v>
      </c>
      <c r="D2946" s="14" t="s">
        <v>9230</v>
      </c>
      <c r="E2946" s="58">
        <v>329061</v>
      </c>
      <c r="F2946" s="15" t="s">
        <v>9231</v>
      </c>
      <c r="G2946" s="15" t="s">
        <v>8536</v>
      </c>
      <c r="H2946" s="16">
        <v>100014516</v>
      </c>
      <c r="I2946" s="62">
        <v>710040164</v>
      </c>
      <c r="J2946" s="13">
        <v>710040164</v>
      </c>
      <c r="K2946" s="15" t="s">
        <v>48</v>
      </c>
      <c r="L2946" s="12" t="s">
        <v>540</v>
      </c>
      <c r="M2946" s="15" t="s">
        <v>9232</v>
      </c>
      <c r="N2946" s="49">
        <v>5601</v>
      </c>
      <c r="O2946" s="15" t="s">
        <v>9233</v>
      </c>
      <c r="P2946" s="15" t="s">
        <v>9235</v>
      </c>
      <c r="Q2946" s="48">
        <v>526509</v>
      </c>
      <c r="R2946" s="11" t="s">
        <v>45</v>
      </c>
      <c r="S2946" s="120">
        <v>20229</v>
      </c>
      <c r="T2946" s="85">
        <v>107.03</v>
      </c>
      <c r="U2946" s="86">
        <v>36</v>
      </c>
      <c r="V2946" s="123">
        <v>46.825625000000002</v>
      </c>
      <c r="W2946" s="85">
        <f t="shared" si="690"/>
        <v>13486</v>
      </c>
      <c r="X2946" s="86">
        <v>0</v>
      </c>
      <c r="Y2946" s="85">
        <v>16.054500000000001</v>
      </c>
      <c r="Z2946" s="86">
        <f t="shared" si="691"/>
        <v>0</v>
      </c>
      <c r="AA2946" s="86">
        <f t="shared" si="678"/>
        <v>13486</v>
      </c>
      <c r="AB2946" s="85">
        <v>122.77</v>
      </c>
      <c r="AC2946" s="85">
        <v>33</v>
      </c>
      <c r="AD2946" s="124">
        <f t="shared" si="688"/>
        <v>73.661999999999992</v>
      </c>
      <c r="AE2946" s="86">
        <f t="shared" si="679"/>
        <v>9723</v>
      </c>
      <c r="AF2946" s="85">
        <v>0</v>
      </c>
      <c r="AG2946" s="85">
        <v>36.831000000000003</v>
      </c>
      <c r="AH2946" s="85">
        <f t="shared" si="680"/>
        <v>0</v>
      </c>
      <c r="AI2946" s="86">
        <f t="shared" si="681"/>
        <v>23209</v>
      </c>
      <c r="AJ2946" s="86">
        <f t="shared" si="682"/>
        <v>2980</v>
      </c>
      <c r="AK2946" s="122"/>
      <c r="AL2946" s="85">
        <v>122.77</v>
      </c>
      <c r="AM2946" s="85">
        <v>33</v>
      </c>
      <c r="AN2946" s="124">
        <f t="shared" si="689"/>
        <v>73.661999999999992</v>
      </c>
      <c r="AO2946" s="86">
        <f t="shared" si="683"/>
        <v>9723</v>
      </c>
      <c r="AP2946" s="85">
        <v>0</v>
      </c>
      <c r="AQ2946" s="85">
        <v>36.831000000000003</v>
      </c>
      <c r="AR2946" s="85">
        <f t="shared" si="684"/>
        <v>0</v>
      </c>
      <c r="AS2946" s="86">
        <f t="shared" si="686"/>
        <v>23209</v>
      </c>
      <c r="AT2946" s="170">
        <f t="shared" si="687"/>
        <v>0</v>
      </c>
      <c r="AU2946" s="86">
        <v>23209</v>
      </c>
      <c r="AV2946" s="170">
        <f t="shared" si="685"/>
        <v>0</v>
      </c>
    </row>
    <row r="2947" spans="1:48" s="73" customFormat="1" ht="13.5" customHeight="1" x14ac:dyDescent="0.2">
      <c r="A2947" s="10" t="s">
        <v>540</v>
      </c>
      <c r="B2947" s="14" t="s">
        <v>36</v>
      </c>
      <c r="C2947" s="14" t="s">
        <v>37</v>
      </c>
      <c r="D2947" s="14" t="s">
        <v>9669</v>
      </c>
      <c r="E2947" s="58">
        <v>332135</v>
      </c>
      <c r="F2947" s="15" t="s">
        <v>9670</v>
      </c>
      <c r="G2947" s="15" t="s">
        <v>8536</v>
      </c>
      <c r="H2947" s="16">
        <v>100016600</v>
      </c>
      <c r="I2947" s="62">
        <v>710033419</v>
      </c>
      <c r="J2947" s="13">
        <v>710033419</v>
      </c>
      <c r="K2947" s="15" t="s">
        <v>48</v>
      </c>
      <c r="L2947" s="12" t="s">
        <v>540</v>
      </c>
      <c r="M2947" s="15" t="s">
        <v>6660</v>
      </c>
      <c r="N2947" s="49">
        <v>7622</v>
      </c>
      <c r="O2947" s="15" t="s">
        <v>9671</v>
      </c>
      <c r="P2947" s="15" t="s">
        <v>9672</v>
      </c>
      <c r="Q2947" s="48">
        <v>543951</v>
      </c>
      <c r="R2947" s="11" t="s">
        <v>45</v>
      </c>
      <c r="S2947" s="120">
        <v>14610</v>
      </c>
      <c r="T2947" s="85">
        <v>107.03</v>
      </c>
      <c r="U2947" s="86">
        <v>26</v>
      </c>
      <c r="V2947" s="123">
        <v>46.825625000000002</v>
      </c>
      <c r="W2947" s="85">
        <f t="shared" si="690"/>
        <v>9740</v>
      </c>
      <c r="X2947" s="86">
        <v>0</v>
      </c>
      <c r="Y2947" s="85">
        <v>16.054500000000001</v>
      </c>
      <c r="Z2947" s="86">
        <f t="shared" si="691"/>
        <v>0</v>
      </c>
      <c r="AA2947" s="86">
        <f t="shared" si="678"/>
        <v>9740</v>
      </c>
      <c r="AB2947" s="85">
        <v>122.77</v>
      </c>
      <c r="AC2947" s="85">
        <v>19</v>
      </c>
      <c r="AD2947" s="124">
        <f t="shared" si="688"/>
        <v>73.661999999999992</v>
      </c>
      <c r="AE2947" s="86">
        <f t="shared" si="679"/>
        <v>5598</v>
      </c>
      <c r="AF2947" s="85">
        <v>0</v>
      </c>
      <c r="AG2947" s="85">
        <v>36.831000000000003</v>
      </c>
      <c r="AH2947" s="85">
        <f t="shared" si="680"/>
        <v>0</v>
      </c>
      <c r="AI2947" s="86">
        <f t="shared" si="681"/>
        <v>15338</v>
      </c>
      <c r="AJ2947" s="86">
        <f t="shared" si="682"/>
        <v>728</v>
      </c>
      <c r="AK2947" s="122"/>
      <c r="AL2947" s="85">
        <v>122.77</v>
      </c>
      <c r="AM2947" s="85">
        <v>19</v>
      </c>
      <c r="AN2947" s="124">
        <f t="shared" si="689"/>
        <v>73.661999999999992</v>
      </c>
      <c r="AO2947" s="86">
        <f t="shared" si="683"/>
        <v>5598</v>
      </c>
      <c r="AP2947" s="85">
        <v>0</v>
      </c>
      <c r="AQ2947" s="85">
        <v>36.831000000000003</v>
      </c>
      <c r="AR2947" s="85">
        <f t="shared" si="684"/>
        <v>0</v>
      </c>
      <c r="AS2947" s="86">
        <f t="shared" si="686"/>
        <v>15338</v>
      </c>
      <c r="AT2947" s="170">
        <f t="shared" si="687"/>
        <v>0</v>
      </c>
      <c r="AU2947" s="86">
        <v>15338</v>
      </c>
      <c r="AV2947" s="170">
        <f t="shared" si="685"/>
        <v>0</v>
      </c>
    </row>
    <row r="2948" spans="1:48" s="73" customFormat="1" ht="13.5" customHeight="1" x14ac:dyDescent="0.2">
      <c r="A2948" s="10" t="s">
        <v>540</v>
      </c>
      <c r="B2948" s="14" t="s">
        <v>36</v>
      </c>
      <c r="C2948" s="14" t="s">
        <v>37</v>
      </c>
      <c r="D2948" s="14" t="s">
        <v>9432</v>
      </c>
      <c r="E2948" s="58">
        <v>331821</v>
      </c>
      <c r="F2948" s="15" t="s">
        <v>9433</v>
      </c>
      <c r="G2948" s="15" t="s">
        <v>8536</v>
      </c>
      <c r="H2948" s="16">
        <v>100016456</v>
      </c>
      <c r="I2948" s="62">
        <v>710032927</v>
      </c>
      <c r="J2948" s="13">
        <v>52642704</v>
      </c>
      <c r="K2948" s="15" t="s">
        <v>92</v>
      </c>
      <c r="L2948" s="12" t="s">
        <v>540</v>
      </c>
      <c r="M2948" s="15" t="s">
        <v>6660</v>
      </c>
      <c r="N2948" s="49">
        <v>7611</v>
      </c>
      <c r="O2948" s="15" t="s">
        <v>9434</v>
      </c>
      <c r="P2948" s="15" t="s">
        <v>9435</v>
      </c>
      <c r="Q2948" s="48">
        <v>528641</v>
      </c>
      <c r="R2948" s="11" t="s">
        <v>45</v>
      </c>
      <c r="S2948" s="120">
        <v>3371</v>
      </c>
      <c r="T2948" s="85">
        <v>107.03</v>
      </c>
      <c r="U2948" s="86">
        <v>6</v>
      </c>
      <c r="V2948" s="123">
        <v>46.825625000000002</v>
      </c>
      <c r="W2948" s="85">
        <f t="shared" si="690"/>
        <v>2248</v>
      </c>
      <c r="X2948" s="86">
        <v>0</v>
      </c>
      <c r="Y2948" s="85">
        <v>16.054500000000001</v>
      </c>
      <c r="Z2948" s="86">
        <f t="shared" si="691"/>
        <v>0</v>
      </c>
      <c r="AA2948" s="86">
        <f t="shared" si="678"/>
        <v>2248</v>
      </c>
      <c r="AB2948" s="85">
        <v>122.77</v>
      </c>
      <c r="AC2948" s="85">
        <v>10</v>
      </c>
      <c r="AD2948" s="124">
        <f t="shared" si="688"/>
        <v>73.661999999999992</v>
      </c>
      <c r="AE2948" s="86">
        <f t="shared" si="679"/>
        <v>2946</v>
      </c>
      <c r="AF2948" s="85">
        <v>0</v>
      </c>
      <c r="AG2948" s="85">
        <v>36.831000000000003</v>
      </c>
      <c r="AH2948" s="85">
        <f t="shared" si="680"/>
        <v>0</v>
      </c>
      <c r="AI2948" s="86">
        <f t="shared" si="681"/>
        <v>5194</v>
      </c>
      <c r="AJ2948" s="86">
        <f t="shared" si="682"/>
        <v>1823</v>
      </c>
      <c r="AK2948" s="122"/>
      <c r="AL2948" s="85">
        <v>122.77</v>
      </c>
      <c r="AM2948" s="85">
        <v>10</v>
      </c>
      <c r="AN2948" s="124">
        <f t="shared" si="689"/>
        <v>73.661999999999992</v>
      </c>
      <c r="AO2948" s="86">
        <f t="shared" si="683"/>
        <v>2946</v>
      </c>
      <c r="AP2948" s="85">
        <v>0</v>
      </c>
      <c r="AQ2948" s="85">
        <v>36.831000000000003</v>
      </c>
      <c r="AR2948" s="85">
        <f t="shared" si="684"/>
        <v>0</v>
      </c>
      <c r="AS2948" s="86">
        <f t="shared" si="686"/>
        <v>5194</v>
      </c>
      <c r="AT2948" s="170">
        <f t="shared" si="687"/>
        <v>0</v>
      </c>
      <c r="AU2948" s="86">
        <v>5194</v>
      </c>
      <c r="AV2948" s="170">
        <f t="shared" si="685"/>
        <v>0</v>
      </c>
    </row>
    <row r="2949" spans="1:48" s="73" customFormat="1" ht="13.5" customHeight="1" x14ac:dyDescent="0.2">
      <c r="A2949" s="10" t="s">
        <v>540</v>
      </c>
      <c r="B2949" s="14" t="s">
        <v>36</v>
      </c>
      <c r="C2949" s="14" t="s">
        <v>37</v>
      </c>
      <c r="D2949" s="14" t="s">
        <v>10117</v>
      </c>
      <c r="E2949" s="58">
        <v>331864</v>
      </c>
      <c r="F2949" s="15" t="s">
        <v>10118</v>
      </c>
      <c r="G2949" s="15" t="s">
        <v>8536</v>
      </c>
      <c r="H2949" s="13">
        <v>100015632</v>
      </c>
      <c r="I2949" s="62">
        <v>710032960</v>
      </c>
      <c r="J2949" s="13">
        <v>710032960</v>
      </c>
      <c r="K2949" s="14" t="s">
        <v>10119</v>
      </c>
      <c r="L2949" s="12" t="s">
        <v>540</v>
      </c>
      <c r="M2949" s="15" t="s">
        <v>1825</v>
      </c>
      <c r="N2949" s="53">
        <v>7677</v>
      </c>
      <c r="O2949" s="15" t="s">
        <v>17435</v>
      </c>
      <c r="P2949" s="15" t="s">
        <v>10120</v>
      </c>
      <c r="Q2949" s="48"/>
      <c r="R2949" s="11"/>
      <c r="S2949" s="120">
        <v>0</v>
      </c>
      <c r="T2949" s="85">
        <v>107.03</v>
      </c>
      <c r="U2949" s="86">
        <v>0</v>
      </c>
      <c r="V2949" s="123">
        <v>46.825625000000002</v>
      </c>
      <c r="W2949" s="85">
        <f t="shared" si="690"/>
        <v>0</v>
      </c>
      <c r="X2949" s="86">
        <v>0</v>
      </c>
      <c r="Y2949" s="85">
        <v>16.054500000000001</v>
      </c>
      <c r="Z2949" s="86">
        <f t="shared" si="691"/>
        <v>0</v>
      </c>
      <c r="AA2949" s="86">
        <f t="shared" ref="AA2949:AA3012" si="692">+Z2949+W2949</f>
        <v>0</v>
      </c>
      <c r="AB2949" s="85">
        <v>122.77</v>
      </c>
      <c r="AC2949" s="85">
        <v>0</v>
      </c>
      <c r="AD2949" s="124">
        <f t="shared" si="688"/>
        <v>73.661999999999992</v>
      </c>
      <c r="AE2949" s="86">
        <f t="shared" ref="AE2949:AE3012" si="693">ROUND(AC2949*AD2949*4,0)</f>
        <v>0</v>
      </c>
      <c r="AF2949" s="85">
        <v>0</v>
      </c>
      <c r="AG2949" s="85">
        <v>36.831000000000003</v>
      </c>
      <c r="AH2949" s="85">
        <f t="shared" ref="AH2949:AH3012" si="694">ROUND(AF2949*AG2949*4,0)</f>
        <v>0</v>
      </c>
      <c r="AI2949" s="86">
        <f t="shared" ref="AI2949:AI3012" si="695">+AA2949+AE2949+AH2949</f>
        <v>0</v>
      </c>
      <c r="AJ2949" s="86">
        <f t="shared" ref="AJ2949:AJ3012" si="696">+AI2949-S2949</f>
        <v>0</v>
      </c>
      <c r="AK2949" s="122"/>
      <c r="AL2949" s="85">
        <v>122.77</v>
      </c>
      <c r="AM2949" s="85">
        <f>0</f>
        <v>0</v>
      </c>
      <c r="AN2949" s="124">
        <f t="shared" si="689"/>
        <v>73.661999999999992</v>
      </c>
      <c r="AO2949" s="86">
        <f t="shared" ref="AO2949:AO3012" si="697">ROUND(AM2949*AN2949*4,0)</f>
        <v>0</v>
      </c>
      <c r="AP2949" s="85">
        <f>0</f>
        <v>0</v>
      </c>
      <c r="AQ2949" s="85">
        <v>36.831000000000003</v>
      </c>
      <c r="AR2949" s="85">
        <f t="shared" ref="AR2949:AR3012" si="698">ROUND(AP2949*AQ2949*4,0)</f>
        <v>0</v>
      </c>
      <c r="AS2949" s="86">
        <f t="shared" si="686"/>
        <v>0</v>
      </c>
      <c r="AT2949" s="170">
        <f t="shared" si="687"/>
        <v>0</v>
      </c>
      <c r="AU2949" s="86">
        <v>0</v>
      </c>
      <c r="AV2949" s="170">
        <f t="shared" ref="AV2949:AV3012" si="699">+AU2949-AS2949</f>
        <v>0</v>
      </c>
    </row>
    <row r="2950" spans="1:48" s="73" customFormat="1" ht="13.5" customHeight="1" x14ac:dyDescent="0.2">
      <c r="A2950" s="10" t="s">
        <v>540</v>
      </c>
      <c r="B2950" s="14" t="s">
        <v>36</v>
      </c>
      <c r="C2950" s="14" t="s">
        <v>37</v>
      </c>
      <c r="D2950" s="14" t="s">
        <v>9673</v>
      </c>
      <c r="E2950" s="58">
        <v>332143</v>
      </c>
      <c r="F2950" s="15" t="s">
        <v>9674</v>
      </c>
      <c r="G2950" s="15" t="s">
        <v>8536</v>
      </c>
      <c r="H2950" s="16">
        <v>100016605</v>
      </c>
      <c r="I2950" s="62">
        <v>710033427</v>
      </c>
      <c r="J2950" s="13">
        <v>710033427</v>
      </c>
      <c r="K2950" s="15" t="s">
        <v>913</v>
      </c>
      <c r="L2950" s="12" t="s">
        <v>540</v>
      </c>
      <c r="M2950" s="15" t="s">
        <v>6660</v>
      </c>
      <c r="N2950" s="49">
        <v>7683</v>
      </c>
      <c r="O2950" s="15" t="s">
        <v>9675</v>
      </c>
      <c r="P2950" s="15" t="s">
        <v>9676</v>
      </c>
      <c r="Q2950" s="48">
        <v>543969</v>
      </c>
      <c r="R2950" s="11" t="s">
        <v>45</v>
      </c>
      <c r="S2950" s="120">
        <v>2248</v>
      </c>
      <c r="T2950" s="85">
        <v>107.03</v>
      </c>
      <c r="U2950" s="86">
        <v>4</v>
      </c>
      <c r="V2950" s="123">
        <v>46.825625000000002</v>
      </c>
      <c r="W2950" s="85">
        <f t="shared" si="690"/>
        <v>1498</v>
      </c>
      <c r="X2950" s="86">
        <v>0</v>
      </c>
      <c r="Y2950" s="85">
        <v>16.054500000000001</v>
      </c>
      <c r="Z2950" s="86">
        <f t="shared" si="691"/>
        <v>0</v>
      </c>
      <c r="AA2950" s="86">
        <f t="shared" si="692"/>
        <v>1498</v>
      </c>
      <c r="AB2950" s="85">
        <v>122.77</v>
      </c>
      <c r="AC2950" s="85">
        <v>3</v>
      </c>
      <c r="AD2950" s="124">
        <f t="shared" si="688"/>
        <v>73.661999999999992</v>
      </c>
      <c r="AE2950" s="86">
        <f t="shared" si="693"/>
        <v>884</v>
      </c>
      <c r="AF2950" s="85">
        <v>0</v>
      </c>
      <c r="AG2950" s="85">
        <v>36.831000000000003</v>
      </c>
      <c r="AH2950" s="85">
        <f t="shared" si="694"/>
        <v>0</v>
      </c>
      <c r="AI2950" s="86">
        <f t="shared" si="695"/>
        <v>2382</v>
      </c>
      <c r="AJ2950" s="86">
        <f t="shared" si="696"/>
        <v>134</v>
      </c>
      <c r="AK2950" s="122"/>
      <c r="AL2950" s="85">
        <v>122.77</v>
      </c>
      <c r="AM2950" s="85">
        <v>3</v>
      </c>
      <c r="AN2950" s="124">
        <f t="shared" si="689"/>
        <v>73.661999999999992</v>
      </c>
      <c r="AO2950" s="86">
        <f t="shared" si="697"/>
        <v>884</v>
      </c>
      <c r="AP2950" s="85">
        <v>0</v>
      </c>
      <c r="AQ2950" s="85">
        <v>36.831000000000003</v>
      </c>
      <c r="AR2950" s="85">
        <f t="shared" si="698"/>
        <v>0</v>
      </c>
      <c r="AS2950" s="86">
        <f t="shared" ref="AS2950:AS3013" si="700">+AR2950+AO2950+AA2950</f>
        <v>2382</v>
      </c>
      <c r="AT2950" s="170">
        <f t="shared" ref="AT2950:AT3013" si="701">+AS2950-AI2950</f>
        <v>0</v>
      </c>
      <c r="AU2950" s="86">
        <v>2382</v>
      </c>
      <c r="AV2950" s="170">
        <f t="shared" si="699"/>
        <v>0</v>
      </c>
    </row>
    <row r="2951" spans="1:48" s="73" customFormat="1" ht="13.5" customHeight="1" x14ac:dyDescent="0.2">
      <c r="A2951" s="10" t="s">
        <v>540</v>
      </c>
      <c r="B2951" s="14" t="s">
        <v>36</v>
      </c>
      <c r="C2951" s="14" t="s">
        <v>37</v>
      </c>
      <c r="D2951" s="14" t="s">
        <v>9311</v>
      </c>
      <c r="E2951" s="58">
        <v>331406</v>
      </c>
      <c r="F2951" s="15" t="s">
        <v>9312</v>
      </c>
      <c r="G2951" s="15" t="s">
        <v>8536</v>
      </c>
      <c r="H2951" s="16">
        <v>100016351</v>
      </c>
      <c r="I2951" s="62">
        <v>710032480</v>
      </c>
      <c r="J2951" s="13">
        <v>710032480</v>
      </c>
      <c r="K2951" s="15" t="s">
        <v>48</v>
      </c>
      <c r="L2951" s="12" t="s">
        <v>540</v>
      </c>
      <c r="M2951" s="15" t="s">
        <v>6660</v>
      </c>
      <c r="N2951" s="49">
        <v>7605</v>
      </c>
      <c r="O2951" s="15" t="s">
        <v>9313</v>
      </c>
      <c r="P2951" s="15" t="s">
        <v>9314</v>
      </c>
      <c r="Q2951" s="48">
        <v>528234</v>
      </c>
      <c r="R2951" s="11" t="s">
        <v>45</v>
      </c>
      <c r="S2951" s="120">
        <v>4495</v>
      </c>
      <c r="T2951" s="85">
        <v>107.03</v>
      </c>
      <c r="U2951" s="86">
        <v>8</v>
      </c>
      <c r="V2951" s="123">
        <v>46.825625000000002</v>
      </c>
      <c r="W2951" s="85">
        <f t="shared" si="690"/>
        <v>2997</v>
      </c>
      <c r="X2951" s="86">
        <v>0</v>
      </c>
      <c r="Y2951" s="85">
        <v>16.054500000000001</v>
      </c>
      <c r="Z2951" s="86">
        <f t="shared" si="691"/>
        <v>0</v>
      </c>
      <c r="AA2951" s="86">
        <f t="shared" si="692"/>
        <v>2997</v>
      </c>
      <c r="AB2951" s="85">
        <v>122.77</v>
      </c>
      <c r="AC2951" s="85">
        <v>8</v>
      </c>
      <c r="AD2951" s="124">
        <f t="shared" si="688"/>
        <v>73.661999999999992</v>
      </c>
      <c r="AE2951" s="86">
        <f t="shared" si="693"/>
        <v>2357</v>
      </c>
      <c r="AF2951" s="85">
        <v>0</v>
      </c>
      <c r="AG2951" s="85">
        <v>36.831000000000003</v>
      </c>
      <c r="AH2951" s="85">
        <f t="shared" si="694"/>
        <v>0</v>
      </c>
      <c r="AI2951" s="86">
        <f t="shared" si="695"/>
        <v>5354</v>
      </c>
      <c r="AJ2951" s="86">
        <f t="shared" si="696"/>
        <v>859</v>
      </c>
      <c r="AK2951" s="122"/>
      <c r="AL2951" s="85">
        <v>122.77</v>
      </c>
      <c r="AM2951" s="85">
        <v>8</v>
      </c>
      <c r="AN2951" s="124">
        <f t="shared" si="689"/>
        <v>73.661999999999992</v>
      </c>
      <c r="AO2951" s="86">
        <f t="shared" si="697"/>
        <v>2357</v>
      </c>
      <c r="AP2951" s="85">
        <v>0</v>
      </c>
      <c r="AQ2951" s="85">
        <v>36.831000000000003</v>
      </c>
      <c r="AR2951" s="85">
        <f t="shared" si="698"/>
        <v>0</v>
      </c>
      <c r="AS2951" s="86">
        <f t="shared" si="700"/>
        <v>5354</v>
      </c>
      <c r="AT2951" s="170">
        <f t="shared" si="701"/>
        <v>0</v>
      </c>
      <c r="AU2951" s="86">
        <v>5354</v>
      </c>
      <c r="AV2951" s="170">
        <f t="shared" si="699"/>
        <v>0</v>
      </c>
    </row>
    <row r="2952" spans="1:48" s="73" customFormat="1" ht="13.5" customHeight="1" x14ac:dyDescent="0.2">
      <c r="A2952" s="10" t="s">
        <v>540</v>
      </c>
      <c r="B2952" s="14" t="s">
        <v>36</v>
      </c>
      <c r="C2952" s="14" t="s">
        <v>37</v>
      </c>
      <c r="D2952" s="14" t="s">
        <v>9283</v>
      </c>
      <c r="E2952" s="58">
        <v>331317</v>
      </c>
      <c r="F2952" s="15" t="s">
        <v>9284</v>
      </c>
      <c r="G2952" s="15" t="s">
        <v>8536</v>
      </c>
      <c r="H2952" s="16">
        <v>100016330</v>
      </c>
      <c r="I2952" s="62">
        <v>710032412</v>
      </c>
      <c r="J2952" s="13">
        <v>710032412</v>
      </c>
      <c r="K2952" s="15" t="s">
        <v>210</v>
      </c>
      <c r="L2952" s="12" t="s">
        <v>540</v>
      </c>
      <c r="M2952" s="15" t="s">
        <v>6660</v>
      </c>
      <c r="N2952" s="49">
        <v>7641</v>
      </c>
      <c r="O2952" s="15" t="s">
        <v>9285</v>
      </c>
      <c r="P2952" s="15" t="s">
        <v>9286</v>
      </c>
      <c r="Q2952" s="48">
        <v>528145</v>
      </c>
      <c r="R2952" s="11" t="s">
        <v>45</v>
      </c>
      <c r="S2952" s="120">
        <v>7514</v>
      </c>
      <c r="T2952" s="85">
        <v>107.03</v>
      </c>
      <c r="U2952" s="86">
        <v>12</v>
      </c>
      <c r="V2952" s="123">
        <v>46.825625000000002</v>
      </c>
      <c r="W2952" s="85">
        <f t="shared" si="690"/>
        <v>4495</v>
      </c>
      <c r="X2952" s="86">
        <v>4</v>
      </c>
      <c r="Y2952" s="85">
        <v>16.054500000000001</v>
      </c>
      <c r="Z2952" s="86">
        <f t="shared" si="691"/>
        <v>514</v>
      </c>
      <c r="AA2952" s="86">
        <f t="shared" si="692"/>
        <v>5009</v>
      </c>
      <c r="AB2952" s="85">
        <v>122.77</v>
      </c>
      <c r="AC2952" s="85">
        <v>7</v>
      </c>
      <c r="AD2952" s="124">
        <f t="shared" si="688"/>
        <v>73.661999999999992</v>
      </c>
      <c r="AE2952" s="86">
        <f t="shared" si="693"/>
        <v>2063</v>
      </c>
      <c r="AF2952" s="85">
        <v>2</v>
      </c>
      <c r="AG2952" s="85">
        <v>36.831000000000003</v>
      </c>
      <c r="AH2952" s="85">
        <f t="shared" si="694"/>
        <v>295</v>
      </c>
      <c r="AI2952" s="86">
        <f t="shared" si="695"/>
        <v>7367</v>
      </c>
      <c r="AJ2952" s="86">
        <f t="shared" si="696"/>
        <v>-147</v>
      </c>
      <c r="AK2952" s="122"/>
      <c r="AL2952" s="85">
        <v>122.77</v>
      </c>
      <c r="AM2952" s="85">
        <v>7</v>
      </c>
      <c r="AN2952" s="124">
        <f t="shared" si="689"/>
        <v>73.661999999999992</v>
      </c>
      <c r="AO2952" s="86">
        <f t="shared" si="697"/>
        <v>2063</v>
      </c>
      <c r="AP2952" s="85">
        <v>2</v>
      </c>
      <c r="AQ2952" s="85">
        <v>36.831000000000003</v>
      </c>
      <c r="AR2952" s="85">
        <f t="shared" si="698"/>
        <v>295</v>
      </c>
      <c r="AS2952" s="86">
        <f t="shared" si="700"/>
        <v>7367</v>
      </c>
      <c r="AT2952" s="170">
        <f t="shared" si="701"/>
        <v>0</v>
      </c>
      <c r="AU2952" s="86">
        <v>7367</v>
      </c>
      <c r="AV2952" s="170">
        <f t="shared" si="699"/>
        <v>0</v>
      </c>
    </row>
    <row r="2953" spans="1:48" s="73" customFormat="1" ht="13.5" customHeight="1" x14ac:dyDescent="0.2">
      <c r="A2953" s="10" t="s">
        <v>540</v>
      </c>
      <c r="B2953" s="14" t="s">
        <v>36</v>
      </c>
      <c r="C2953" s="14" t="s">
        <v>37</v>
      </c>
      <c r="D2953" s="14" t="s">
        <v>8931</v>
      </c>
      <c r="E2953" s="58">
        <v>325465</v>
      </c>
      <c r="F2953" s="15" t="s">
        <v>8932</v>
      </c>
      <c r="G2953" s="15" t="s">
        <v>8536</v>
      </c>
      <c r="H2953" s="16">
        <v>100019055</v>
      </c>
      <c r="I2953" s="62">
        <v>710276940</v>
      </c>
      <c r="J2953" s="13">
        <v>53277562</v>
      </c>
      <c r="K2953" s="15" t="s">
        <v>48</v>
      </c>
      <c r="L2953" s="12" t="s">
        <v>540</v>
      </c>
      <c r="M2953" s="15" t="s">
        <v>1825</v>
      </c>
      <c r="N2953" s="49">
        <v>7206</v>
      </c>
      <c r="O2953" s="15" t="s">
        <v>8933</v>
      </c>
      <c r="P2953" s="15" t="s">
        <v>8934</v>
      </c>
      <c r="Q2953" s="48">
        <v>522759</v>
      </c>
      <c r="R2953" s="11" t="s">
        <v>45</v>
      </c>
      <c r="S2953" s="120">
        <v>22123</v>
      </c>
      <c r="T2953" s="85">
        <v>107.03</v>
      </c>
      <c r="U2953" s="86">
        <v>38</v>
      </c>
      <c r="V2953" s="123">
        <v>46.825625000000002</v>
      </c>
      <c r="W2953" s="85">
        <f t="shared" si="690"/>
        <v>14235</v>
      </c>
      <c r="X2953" s="86">
        <v>4</v>
      </c>
      <c r="Y2953" s="85">
        <v>16.054500000000001</v>
      </c>
      <c r="Z2953" s="86">
        <f t="shared" si="691"/>
        <v>514</v>
      </c>
      <c r="AA2953" s="86">
        <f t="shared" si="692"/>
        <v>14749</v>
      </c>
      <c r="AB2953" s="85">
        <v>122.77</v>
      </c>
      <c r="AC2953" s="85">
        <v>16</v>
      </c>
      <c r="AD2953" s="124">
        <f t="shared" si="688"/>
        <v>73.661999999999992</v>
      </c>
      <c r="AE2953" s="86">
        <f t="shared" si="693"/>
        <v>4714</v>
      </c>
      <c r="AF2953" s="85">
        <v>1</v>
      </c>
      <c r="AG2953" s="85">
        <v>36.831000000000003</v>
      </c>
      <c r="AH2953" s="85">
        <f t="shared" si="694"/>
        <v>147</v>
      </c>
      <c r="AI2953" s="86">
        <f t="shared" si="695"/>
        <v>19610</v>
      </c>
      <c r="AJ2953" s="86">
        <f t="shared" si="696"/>
        <v>-2513</v>
      </c>
      <c r="AK2953" s="122"/>
      <c r="AL2953" s="85">
        <v>122.77</v>
      </c>
      <c r="AM2953" s="85">
        <v>16</v>
      </c>
      <c r="AN2953" s="124">
        <f t="shared" si="689"/>
        <v>73.661999999999992</v>
      </c>
      <c r="AO2953" s="86">
        <f t="shared" si="697"/>
        <v>4714</v>
      </c>
      <c r="AP2953" s="85">
        <v>1</v>
      </c>
      <c r="AQ2953" s="85">
        <v>36.831000000000003</v>
      </c>
      <c r="AR2953" s="85">
        <f t="shared" si="698"/>
        <v>147</v>
      </c>
      <c r="AS2953" s="86">
        <f t="shared" si="700"/>
        <v>19610</v>
      </c>
      <c r="AT2953" s="170">
        <f t="shared" si="701"/>
        <v>0</v>
      </c>
      <c r="AU2953" s="86">
        <v>19610</v>
      </c>
      <c r="AV2953" s="170">
        <f t="shared" si="699"/>
        <v>0</v>
      </c>
    </row>
    <row r="2954" spans="1:48" s="74" customFormat="1" ht="13.5" customHeight="1" x14ac:dyDescent="0.2">
      <c r="A2954" s="10" t="s">
        <v>540</v>
      </c>
      <c r="B2954" s="14" t="s">
        <v>36</v>
      </c>
      <c r="C2954" s="14" t="s">
        <v>37</v>
      </c>
      <c r="D2954" s="14" t="s">
        <v>9326</v>
      </c>
      <c r="E2954" s="58">
        <v>331457</v>
      </c>
      <c r="F2954" s="15" t="s">
        <v>9327</v>
      </c>
      <c r="G2954" s="15" t="s">
        <v>8536</v>
      </c>
      <c r="H2954" s="16">
        <v>100016364</v>
      </c>
      <c r="I2954" s="62">
        <v>710032528</v>
      </c>
      <c r="J2954" s="13">
        <v>710032528</v>
      </c>
      <c r="K2954" s="15" t="s">
        <v>53</v>
      </c>
      <c r="L2954" s="12" t="s">
        <v>540</v>
      </c>
      <c r="M2954" s="15" t="s">
        <v>6660</v>
      </c>
      <c r="N2954" s="49">
        <v>7643</v>
      </c>
      <c r="O2954" s="15" t="s">
        <v>9328</v>
      </c>
      <c r="P2954" s="15" t="s">
        <v>9329</v>
      </c>
      <c r="Q2954" s="48">
        <v>528285</v>
      </c>
      <c r="R2954" s="11" t="s">
        <v>45</v>
      </c>
      <c r="S2954" s="120">
        <v>1124</v>
      </c>
      <c r="T2954" s="85">
        <v>107.03</v>
      </c>
      <c r="U2954" s="86">
        <v>2</v>
      </c>
      <c r="V2954" s="123">
        <v>46.825625000000002</v>
      </c>
      <c r="W2954" s="85">
        <f t="shared" si="690"/>
        <v>749</v>
      </c>
      <c r="X2954" s="86">
        <v>0</v>
      </c>
      <c r="Y2954" s="85">
        <v>16.054500000000001</v>
      </c>
      <c r="Z2954" s="86">
        <f t="shared" si="691"/>
        <v>0</v>
      </c>
      <c r="AA2954" s="86">
        <f t="shared" si="692"/>
        <v>749</v>
      </c>
      <c r="AB2954" s="85">
        <v>122.77</v>
      </c>
      <c r="AC2954" s="85">
        <v>2</v>
      </c>
      <c r="AD2954" s="124">
        <f t="shared" si="688"/>
        <v>73.661999999999992</v>
      </c>
      <c r="AE2954" s="86">
        <f t="shared" si="693"/>
        <v>589</v>
      </c>
      <c r="AF2954" s="85">
        <v>0</v>
      </c>
      <c r="AG2954" s="85">
        <v>36.831000000000003</v>
      </c>
      <c r="AH2954" s="85">
        <f t="shared" si="694"/>
        <v>0</v>
      </c>
      <c r="AI2954" s="86">
        <f t="shared" si="695"/>
        <v>1338</v>
      </c>
      <c r="AJ2954" s="86">
        <f t="shared" si="696"/>
        <v>214</v>
      </c>
      <c r="AK2954" s="122"/>
      <c r="AL2954" s="85">
        <v>122.77</v>
      </c>
      <c r="AM2954" s="85">
        <v>2</v>
      </c>
      <c r="AN2954" s="124">
        <f t="shared" si="689"/>
        <v>73.661999999999992</v>
      </c>
      <c r="AO2954" s="86">
        <f t="shared" si="697"/>
        <v>589</v>
      </c>
      <c r="AP2954" s="85">
        <v>0</v>
      </c>
      <c r="AQ2954" s="85">
        <v>36.831000000000003</v>
      </c>
      <c r="AR2954" s="85">
        <f t="shared" si="698"/>
        <v>0</v>
      </c>
      <c r="AS2954" s="86">
        <f t="shared" si="700"/>
        <v>1338</v>
      </c>
      <c r="AT2954" s="120">
        <f t="shared" si="701"/>
        <v>0</v>
      </c>
      <c r="AU2954" s="86">
        <v>1338</v>
      </c>
      <c r="AV2954" s="120">
        <f t="shared" si="699"/>
        <v>0</v>
      </c>
    </row>
    <row r="2955" spans="1:48" s="73" customFormat="1" ht="13.5" customHeight="1" x14ac:dyDescent="0.2">
      <c r="A2955" s="10" t="s">
        <v>540</v>
      </c>
      <c r="B2955" s="14" t="s">
        <v>36</v>
      </c>
      <c r="C2955" s="14" t="s">
        <v>37</v>
      </c>
      <c r="D2955" s="14" t="s">
        <v>9698</v>
      </c>
      <c r="E2955" s="58">
        <v>332216</v>
      </c>
      <c r="F2955" s="15" t="s">
        <v>9699</v>
      </c>
      <c r="G2955" s="15" t="s">
        <v>8536</v>
      </c>
      <c r="H2955" s="16">
        <v>100016622</v>
      </c>
      <c r="I2955" s="62">
        <v>710033508</v>
      </c>
      <c r="J2955" s="13">
        <v>710033508</v>
      </c>
      <c r="K2955" s="15" t="s">
        <v>48</v>
      </c>
      <c r="L2955" s="12" t="s">
        <v>540</v>
      </c>
      <c r="M2955" s="15" t="s">
        <v>6660</v>
      </c>
      <c r="N2955" s="49">
        <v>7605</v>
      </c>
      <c r="O2955" s="15" t="s">
        <v>9700</v>
      </c>
      <c r="P2955" s="15" t="s">
        <v>9701</v>
      </c>
      <c r="Q2955" s="48">
        <v>544035</v>
      </c>
      <c r="R2955" s="11" t="s">
        <v>45</v>
      </c>
      <c r="S2955" s="120">
        <v>3933</v>
      </c>
      <c r="T2955" s="85">
        <v>107.03</v>
      </c>
      <c r="U2955" s="86">
        <v>7</v>
      </c>
      <c r="V2955" s="123">
        <v>46.825625000000002</v>
      </c>
      <c r="W2955" s="85">
        <f t="shared" si="690"/>
        <v>2622</v>
      </c>
      <c r="X2955" s="86">
        <v>0</v>
      </c>
      <c r="Y2955" s="85">
        <v>16.054500000000001</v>
      </c>
      <c r="Z2955" s="86">
        <f t="shared" si="691"/>
        <v>0</v>
      </c>
      <c r="AA2955" s="86">
        <f t="shared" si="692"/>
        <v>2622</v>
      </c>
      <c r="AB2955" s="85">
        <v>122.77</v>
      </c>
      <c r="AC2955" s="85">
        <v>4</v>
      </c>
      <c r="AD2955" s="124">
        <f t="shared" si="688"/>
        <v>73.661999999999992</v>
      </c>
      <c r="AE2955" s="86">
        <f t="shared" si="693"/>
        <v>1179</v>
      </c>
      <c r="AF2955" s="85">
        <v>0</v>
      </c>
      <c r="AG2955" s="85">
        <v>36.831000000000003</v>
      </c>
      <c r="AH2955" s="85">
        <f t="shared" si="694"/>
        <v>0</v>
      </c>
      <c r="AI2955" s="86">
        <f t="shared" si="695"/>
        <v>3801</v>
      </c>
      <c r="AJ2955" s="86">
        <f t="shared" si="696"/>
        <v>-132</v>
      </c>
      <c r="AK2955" s="122"/>
      <c r="AL2955" s="85">
        <v>122.77</v>
      </c>
      <c r="AM2955" s="85">
        <v>4</v>
      </c>
      <c r="AN2955" s="124">
        <f t="shared" si="689"/>
        <v>73.661999999999992</v>
      </c>
      <c r="AO2955" s="86">
        <f t="shared" si="697"/>
        <v>1179</v>
      </c>
      <c r="AP2955" s="85">
        <v>0</v>
      </c>
      <c r="AQ2955" s="85">
        <v>36.831000000000003</v>
      </c>
      <c r="AR2955" s="85">
        <f t="shared" si="698"/>
        <v>0</v>
      </c>
      <c r="AS2955" s="86">
        <f t="shared" si="700"/>
        <v>3801</v>
      </c>
      <c r="AT2955" s="170">
        <f t="shared" si="701"/>
        <v>0</v>
      </c>
      <c r="AU2955" s="86">
        <v>3801</v>
      </c>
      <c r="AV2955" s="170">
        <f t="shared" si="699"/>
        <v>0</v>
      </c>
    </row>
    <row r="2956" spans="1:48" s="73" customFormat="1" ht="13.5" customHeight="1" x14ac:dyDescent="0.2">
      <c r="A2956" s="10" t="s">
        <v>540</v>
      </c>
      <c r="B2956" s="14" t="s">
        <v>36</v>
      </c>
      <c r="C2956" s="14" t="s">
        <v>37</v>
      </c>
      <c r="D2956" s="14" t="s">
        <v>9412</v>
      </c>
      <c r="E2956" s="58">
        <v>331759</v>
      </c>
      <c r="F2956" s="15" t="s">
        <v>9413</v>
      </c>
      <c r="G2956" s="15" t="s">
        <v>8536</v>
      </c>
      <c r="H2956" s="16">
        <v>100016437</v>
      </c>
      <c r="I2956" s="62">
        <v>710032862</v>
      </c>
      <c r="J2956" s="13">
        <v>710032862</v>
      </c>
      <c r="K2956" s="15" t="s">
        <v>48</v>
      </c>
      <c r="L2956" s="12" t="s">
        <v>540</v>
      </c>
      <c r="M2956" s="15" t="s">
        <v>6660</v>
      </c>
      <c r="N2956" s="49">
        <v>7614</v>
      </c>
      <c r="O2956" s="15" t="s">
        <v>9414</v>
      </c>
      <c r="P2956" s="15" t="s">
        <v>9415</v>
      </c>
      <c r="Q2956" s="48">
        <v>528587</v>
      </c>
      <c r="R2956" s="11" t="s">
        <v>45</v>
      </c>
      <c r="S2956" s="120">
        <v>12362</v>
      </c>
      <c r="T2956" s="85">
        <v>107.03</v>
      </c>
      <c r="U2956" s="86">
        <v>22</v>
      </c>
      <c r="V2956" s="123">
        <v>46.825625000000002</v>
      </c>
      <c r="W2956" s="85">
        <f t="shared" si="690"/>
        <v>8241</v>
      </c>
      <c r="X2956" s="86">
        <v>0</v>
      </c>
      <c r="Y2956" s="85">
        <v>16.054500000000001</v>
      </c>
      <c r="Z2956" s="86">
        <f t="shared" si="691"/>
        <v>0</v>
      </c>
      <c r="AA2956" s="86">
        <f t="shared" si="692"/>
        <v>8241</v>
      </c>
      <c r="AB2956" s="85">
        <v>122.77</v>
      </c>
      <c r="AC2956" s="85">
        <v>15</v>
      </c>
      <c r="AD2956" s="124">
        <f t="shared" si="688"/>
        <v>73.661999999999992</v>
      </c>
      <c r="AE2956" s="86">
        <f t="shared" si="693"/>
        <v>4420</v>
      </c>
      <c r="AF2956" s="85">
        <v>0</v>
      </c>
      <c r="AG2956" s="85">
        <v>36.831000000000003</v>
      </c>
      <c r="AH2956" s="85">
        <f t="shared" si="694"/>
        <v>0</v>
      </c>
      <c r="AI2956" s="86">
        <f t="shared" si="695"/>
        <v>12661</v>
      </c>
      <c r="AJ2956" s="86">
        <f t="shared" si="696"/>
        <v>299</v>
      </c>
      <c r="AK2956" s="122"/>
      <c r="AL2956" s="85">
        <v>122.77</v>
      </c>
      <c r="AM2956" s="85">
        <v>15</v>
      </c>
      <c r="AN2956" s="124">
        <f t="shared" si="689"/>
        <v>73.661999999999992</v>
      </c>
      <c r="AO2956" s="86">
        <f t="shared" si="697"/>
        <v>4420</v>
      </c>
      <c r="AP2956" s="85">
        <v>0</v>
      </c>
      <c r="AQ2956" s="85">
        <v>36.831000000000003</v>
      </c>
      <c r="AR2956" s="85">
        <f t="shared" si="698"/>
        <v>0</v>
      </c>
      <c r="AS2956" s="86">
        <f t="shared" si="700"/>
        <v>12661</v>
      </c>
      <c r="AT2956" s="170">
        <f t="shared" si="701"/>
        <v>0</v>
      </c>
      <c r="AU2956" s="86">
        <v>12661</v>
      </c>
      <c r="AV2956" s="170">
        <f t="shared" si="699"/>
        <v>0</v>
      </c>
    </row>
    <row r="2957" spans="1:48" s="73" customFormat="1" ht="13.5" customHeight="1" x14ac:dyDescent="0.2">
      <c r="A2957" s="10" t="s">
        <v>540</v>
      </c>
      <c r="B2957" s="14" t="s">
        <v>36</v>
      </c>
      <c r="C2957" s="14" t="s">
        <v>37</v>
      </c>
      <c r="D2957" s="14" t="s">
        <v>9497</v>
      </c>
      <c r="E2957" s="58">
        <v>329282</v>
      </c>
      <c r="F2957" s="15" t="s">
        <v>9498</v>
      </c>
      <c r="G2957" s="15" t="s">
        <v>8536</v>
      </c>
      <c r="H2957" s="16">
        <v>100016094</v>
      </c>
      <c r="I2957" s="62">
        <v>35566451</v>
      </c>
      <c r="J2957" s="13">
        <v>35566451</v>
      </c>
      <c r="K2957" s="15" t="s">
        <v>48</v>
      </c>
      <c r="L2957" s="12" t="s">
        <v>540</v>
      </c>
      <c r="M2957" s="15" t="s">
        <v>8382</v>
      </c>
      <c r="N2957" s="49">
        <v>5342</v>
      </c>
      <c r="O2957" s="15" t="s">
        <v>9499</v>
      </c>
      <c r="P2957" s="15" t="s">
        <v>9500</v>
      </c>
      <c r="Q2957" s="48">
        <v>543268</v>
      </c>
      <c r="R2957" s="11" t="s">
        <v>86</v>
      </c>
      <c r="S2957" s="120">
        <v>17981</v>
      </c>
      <c r="T2957" s="85">
        <v>107.03</v>
      </c>
      <c r="U2957" s="86">
        <v>32</v>
      </c>
      <c r="V2957" s="123">
        <v>46.825625000000002</v>
      </c>
      <c r="W2957" s="85">
        <f t="shared" si="690"/>
        <v>11987</v>
      </c>
      <c r="X2957" s="86">
        <v>0</v>
      </c>
      <c r="Y2957" s="85">
        <v>16.054500000000001</v>
      </c>
      <c r="Z2957" s="86">
        <f t="shared" si="691"/>
        <v>0</v>
      </c>
      <c r="AA2957" s="86">
        <f t="shared" si="692"/>
        <v>11987</v>
      </c>
      <c r="AB2957" s="85">
        <v>122.77</v>
      </c>
      <c r="AC2957" s="85">
        <v>21</v>
      </c>
      <c r="AD2957" s="124">
        <f t="shared" si="688"/>
        <v>73.661999999999992</v>
      </c>
      <c r="AE2957" s="86">
        <f t="shared" si="693"/>
        <v>6188</v>
      </c>
      <c r="AF2957" s="85">
        <v>0</v>
      </c>
      <c r="AG2957" s="85">
        <v>36.831000000000003</v>
      </c>
      <c r="AH2957" s="85">
        <f t="shared" si="694"/>
        <v>0</v>
      </c>
      <c r="AI2957" s="86">
        <f t="shared" si="695"/>
        <v>18175</v>
      </c>
      <c r="AJ2957" s="86">
        <f t="shared" si="696"/>
        <v>194</v>
      </c>
      <c r="AK2957" s="122"/>
      <c r="AL2957" s="85">
        <v>122.77</v>
      </c>
      <c r="AM2957" s="85">
        <v>21</v>
      </c>
      <c r="AN2957" s="124">
        <f t="shared" si="689"/>
        <v>73.661999999999992</v>
      </c>
      <c r="AO2957" s="86">
        <f t="shared" si="697"/>
        <v>6188</v>
      </c>
      <c r="AP2957" s="85">
        <v>0</v>
      </c>
      <c r="AQ2957" s="85">
        <v>36.831000000000003</v>
      </c>
      <c r="AR2957" s="85">
        <f t="shared" si="698"/>
        <v>0</v>
      </c>
      <c r="AS2957" s="86">
        <f t="shared" si="700"/>
        <v>18175</v>
      </c>
      <c r="AT2957" s="170">
        <f t="shared" si="701"/>
        <v>0</v>
      </c>
      <c r="AU2957" s="86">
        <v>18175</v>
      </c>
      <c r="AV2957" s="170">
        <f t="shared" si="699"/>
        <v>0</v>
      </c>
    </row>
    <row r="2958" spans="1:48" s="73" customFormat="1" ht="13.5" customHeight="1" x14ac:dyDescent="0.2">
      <c r="A2958" s="10" t="s">
        <v>540</v>
      </c>
      <c r="B2958" s="14" t="s">
        <v>36</v>
      </c>
      <c r="C2958" s="14" t="s">
        <v>37</v>
      </c>
      <c r="D2958" s="14" t="s">
        <v>9617</v>
      </c>
      <c r="E2958" s="58">
        <v>331929</v>
      </c>
      <c r="F2958" s="15" t="s">
        <v>9618</v>
      </c>
      <c r="G2958" s="15" t="s">
        <v>8536</v>
      </c>
      <c r="H2958" s="16">
        <v>100016497</v>
      </c>
      <c r="I2958" s="62">
        <v>710033060</v>
      </c>
      <c r="J2958" s="13">
        <v>710033060</v>
      </c>
      <c r="K2958" s="15" t="s">
        <v>48</v>
      </c>
      <c r="L2958" s="12" t="s">
        <v>540</v>
      </c>
      <c r="M2958" s="15" t="s">
        <v>6660</v>
      </c>
      <c r="N2958" s="49">
        <v>7633</v>
      </c>
      <c r="O2958" s="15" t="s">
        <v>9619</v>
      </c>
      <c r="P2958" s="15" t="s">
        <v>9620</v>
      </c>
      <c r="Q2958" s="48">
        <v>543756</v>
      </c>
      <c r="R2958" s="11" t="s">
        <v>45</v>
      </c>
      <c r="S2958" s="120">
        <v>8991</v>
      </c>
      <c r="T2958" s="85">
        <v>107.03</v>
      </c>
      <c r="U2958" s="86">
        <v>16</v>
      </c>
      <c r="V2958" s="123">
        <v>46.825625000000002</v>
      </c>
      <c r="W2958" s="85">
        <f t="shared" si="690"/>
        <v>5994</v>
      </c>
      <c r="X2958" s="86">
        <v>0</v>
      </c>
      <c r="Y2958" s="85">
        <v>16.054500000000001</v>
      </c>
      <c r="Z2958" s="86">
        <f t="shared" si="691"/>
        <v>0</v>
      </c>
      <c r="AA2958" s="86">
        <f t="shared" si="692"/>
        <v>5994</v>
      </c>
      <c r="AB2958" s="85">
        <v>122.77</v>
      </c>
      <c r="AC2958" s="85">
        <v>9</v>
      </c>
      <c r="AD2958" s="124">
        <f t="shared" si="688"/>
        <v>73.661999999999992</v>
      </c>
      <c r="AE2958" s="86">
        <f t="shared" si="693"/>
        <v>2652</v>
      </c>
      <c r="AF2958" s="85">
        <v>0</v>
      </c>
      <c r="AG2958" s="85">
        <v>36.831000000000003</v>
      </c>
      <c r="AH2958" s="85">
        <f t="shared" si="694"/>
        <v>0</v>
      </c>
      <c r="AI2958" s="86">
        <f t="shared" si="695"/>
        <v>8646</v>
      </c>
      <c r="AJ2958" s="86">
        <f t="shared" si="696"/>
        <v>-345</v>
      </c>
      <c r="AK2958" s="122"/>
      <c r="AL2958" s="85">
        <v>122.77</v>
      </c>
      <c r="AM2958" s="85">
        <v>9</v>
      </c>
      <c r="AN2958" s="124">
        <f t="shared" si="689"/>
        <v>73.661999999999992</v>
      </c>
      <c r="AO2958" s="86">
        <f t="shared" si="697"/>
        <v>2652</v>
      </c>
      <c r="AP2958" s="85">
        <v>0</v>
      </c>
      <c r="AQ2958" s="85">
        <v>36.831000000000003</v>
      </c>
      <c r="AR2958" s="85">
        <f t="shared" si="698"/>
        <v>0</v>
      </c>
      <c r="AS2958" s="86">
        <f t="shared" si="700"/>
        <v>8646</v>
      </c>
      <c r="AT2958" s="170">
        <f t="shared" si="701"/>
        <v>0</v>
      </c>
      <c r="AU2958" s="86">
        <v>8646</v>
      </c>
      <c r="AV2958" s="170">
        <f t="shared" si="699"/>
        <v>0</v>
      </c>
    </row>
    <row r="2959" spans="1:48" s="73" customFormat="1" ht="13.5" customHeight="1" x14ac:dyDescent="0.2">
      <c r="A2959" s="10" t="s">
        <v>540</v>
      </c>
      <c r="B2959" s="14" t="s">
        <v>36</v>
      </c>
      <c r="C2959" s="14" t="s">
        <v>37</v>
      </c>
      <c r="D2959" s="14" t="s">
        <v>8779</v>
      </c>
      <c r="E2959" s="58">
        <v>324728</v>
      </c>
      <c r="F2959" s="15" t="s">
        <v>8780</v>
      </c>
      <c r="G2959" s="15" t="s">
        <v>8536</v>
      </c>
      <c r="H2959" s="16">
        <v>100015355</v>
      </c>
      <c r="I2959" s="62">
        <v>710025971</v>
      </c>
      <c r="J2959" s="13">
        <v>17070589</v>
      </c>
      <c r="K2959" s="15" t="s">
        <v>92</v>
      </c>
      <c r="L2959" s="12" t="s">
        <v>540</v>
      </c>
      <c r="M2959" s="15" t="s">
        <v>8550</v>
      </c>
      <c r="N2959" s="49">
        <v>4417</v>
      </c>
      <c r="O2959" s="15" t="s">
        <v>8781</v>
      </c>
      <c r="P2959" s="15" t="s">
        <v>8782</v>
      </c>
      <c r="Q2959" s="48">
        <v>522007</v>
      </c>
      <c r="R2959" s="11" t="s">
        <v>45</v>
      </c>
      <c r="S2959" s="120">
        <v>9552</v>
      </c>
      <c r="T2959" s="85">
        <v>107.03</v>
      </c>
      <c r="U2959" s="86">
        <v>17</v>
      </c>
      <c r="V2959" s="123">
        <v>46.825625000000002</v>
      </c>
      <c r="W2959" s="85">
        <f t="shared" si="690"/>
        <v>6368</v>
      </c>
      <c r="X2959" s="86">
        <v>0</v>
      </c>
      <c r="Y2959" s="85">
        <v>16.054500000000001</v>
      </c>
      <c r="Z2959" s="86">
        <f t="shared" si="691"/>
        <v>0</v>
      </c>
      <c r="AA2959" s="86">
        <f t="shared" si="692"/>
        <v>6368</v>
      </c>
      <c r="AB2959" s="85">
        <v>122.77</v>
      </c>
      <c r="AC2959" s="85">
        <v>28</v>
      </c>
      <c r="AD2959" s="124">
        <f t="shared" si="688"/>
        <v>73.661999999999992</v>
      </c>
      <c r="AE2959" s="86">
        <f t="shared" si="693"/>
        <v>8250</v>
      </c>
      <c r="AF2959" s="85">
        <v>0</v>
      </c>
      <c r="AG2959" s="85">
        <v>36.831000000000003</v>
      </c>
      <c r="AH2959" s="85">
        <f t="shared" si="694"/>
        <v>0</v>
      </c>
      <c r="AI2959" s="86">
        <f t="shared" si="695"/>
        <v>14618</v>
      </c>
      <c r="AJ2959" s="86">
        <f t="shared" si="696"/>
        <v>5066</v>
      </c>
      <c r="AK2959" s="122"/>
      <c r="AL2959" s="85">
        <v>122.77</v>
      </c>
      <c r="AM2959" s="85">
        <v>28</v>
      </c>
      <c r="AN2959" s="124">
        <f t="shared" si="689"/>
        <v>73.661999999999992</v>
      </c>
      <c r="AO2959" s="86">
        <f t="shared" si="697"/>
        <v>8250</v>
      </c>
      <c r="AP2959" s="85">
        <v>0</v>
      </c>
      <c r="AQ2959" s="85">
        <v>36.831000000000003</v>
      </c>
      <c r="AR2959" s="85">
        <f t="shared" si="698"/>
        <v>0</v>
      </c>
      <c r="AS2959" s="86">
        <f t="shared" si="700"/>
        <v>14618</v>
      </c>
      <c r="AT2959" s="170">
        <f t="shared" si="701"/>
        <v>0</v>
      </c>
      <c r="AU2959" s="86">
        <v>14618</v>
      </c>
      <c r="AV2959" s="170">
        <f t="shared" si="699"/>
        <v>0</v>
      </c>
    </row>
    <row r="2960" spans="1:48" s="73" customFormat="1" ht="13.5" customHeight="1" x14ac:dyDescent="0.2">
      <c r="A2960" s="10" t="s">
        <v>540</v>
      </c>
      <c r="B2960" s="14" t="s">
        <v>36</v>
      </c>
      <c r="C2960" s="14" t="s">
        <v>37</v>
      </c>
      <c r="D2960" s="14" t="s">
        <v>8695</v>
      </c>
      <c r="E2960" s="58">
        <v>324493</v>
      </c>
      <c r="F2960" s="15" t="s">
        <v>8696</v>
      </c>
      <c r="G2960" s="15" t="s">
        <v>8536</v>
      </c>
      <c r="H2960" s="16">
        <v>100015277</v>
      </c>
      <c r="I2960" s="62">
        <v>710025700</v>
      </c>
      <c r="J2960" s="13">
        <v>710025700</v>
      </c>
      <c r="K2960" s="15" t="s">
        <v>48</v>
      </c>
      <c r="L2960" s="12" t="s">
        <v>540</v>
      </c>
      <c r="M2960" s="15" t="s">
        <v>8550</v>
      </c>
      <c r="N2960" s="49">
        <v>4415</v>
      </c>
      <c r="O2960" s="15" t="s">
        <v>8697</v>
      </c>
      <c r="P2960" s="15" t="s">
        <v>8698</v>
      </c>
      <c r="Q2960" s="48">
        <v>521736</v>
      </c>
      <c r="R2960" s="11" t="s">
        <v>45</v>
      </c>
      <c r="S2960" s="120">
        <v>6197</v>
      </c>
      <c r="T2960" s="85">
        <v>107.03</v>
      </c>
      <c r="U2960" s="86">
        <v>10</v>
      </c>
      <c r="V2960" s="123">
        <v>46.825625000000002</v>
      </c>
      <c r="W2960" s="85">
        <f t="shared" si="690"/>
        <v>3746</v>
      </c>
      <c r="X2960" s="86">
        <v>3</v>
      </c>
      <c r="Y2960" s="85">
        <v>16.054500000000001</v>
      </c>
      <c r="Z2960" s="86">
        <f t="shared" si="691"/>
        <v>385</v>
      </c>
      <c r="AA2960" s="86">
        <f t="shared" si="692"/>
        <v>4131</v>
      </c>
      <c r="AB2960" s="85">
        <v>122.77</v>
      </c>
      <c r="AC2960" s="85">
        <v>18</v>
      </c>
      <c r="AD2960" s="124">
        <f t="shared" si="688"/>
        <v>73.661999999999992</v>
      </c>
      <c r="AE2960" s="86">
        <f t="shared" si="693"/>
        <v>5304</v>
      </c>
      <c r="AF2960" s="85">
        <v>2</v>
      </c>
      <c r="AG2960" s="85">
        <v>36.831000000000003</v>
      </c>
      <c r="AH2960" s="85">
        <f t="shared" si="694"/>
        <v>295</v>
      </c>
      <c r="AI2960" s="86">
        <f t="shared" si="695"/>
        <v>9730</v>
      </c>
      <c r="AJ2960" s="86">
        <f t="shared" si="696"/>
        <v>3533</v>
      </c>
      <c r="AK2960" s="122"/>
      <c r="AL2960" s="85">
        <v>122.77</v>
      </c>
      <c r="AM2960" s="85">
        <v>18</v>
      </c>
      <c r="AN2960" s="124">
        <f t="shared" si="689"/>
        <v>73.661999999999992</v>
      </c>
      <c r="AO2960" s="86">
        <f t="shared" si="697"/>
        <v>5304</v>
      </c>
      <c r="AP2960" s="85">
        <v>2</v>
      </c>
      <c r="AQ2960" s="85">
        <v>36.831000000000003</v>
      </c>
      <c r="AR2960" s="85">
        <f t="shared" si="698"/>
        <v>295</v>
      </c>
      <c r="AS2960" s="86">
        <f t="shared" si="700"/>
        <v>9730</v>
      </c>
      <c r="AT2960" s="170">
        <f t="shared" si="701"/>
        <v>0</v>
      </c>
      <c r="AU2960" s="86">
        <v>9730</v>
      </c>
      <c r="AV2960" s="170">
        <f t="shared" si="699"/>
        <v>0</v>
      </c>
    </row>
    <row r="2961" spans="1:48" s="73" customFormat="1" ht="13.5" customHeight="1" x14ac:dyDescent="0.2">
      <c r="A2961" s="10" t="s">
        <v>540</v>
      </c>
      <c r="B2961" s="14" t="s">
        <v>36</v>
      </c>
      <c r="C2961" s="14" t="s">
        <v>37</v>
      </c>
      <c r="D2961" s="14" t="s">
        <v>9728</v>
      </c>
      <c r="E2961" s="58">
        <v>594784</v>
      </c>
      <c r="F2961" s="15" t="s">
        <v>9729</v>
      </c>
      <c r="G2961" s="15" t="s">
        <v>8536</v>
      </c>
      <c r="H2961" s="16">
        <v>100015810</v>
      </c>
      <c r="I2961" s="62">
        <v>710030193</v>
      </c>
      <c r="J2961" s="13">
        <v>710030193</v>
      </c>
      <c r="K2961" s="15" t="s">
        <v>53</v>
      </c>
      <c r="L2961" s="12" t="s">
        <v>540</v>
      </c>
      <c r="M2961" s="15" t="s">
        <v>8541</v>
      </c>
      <c r="N2961" s="49">
        <v>4945</v>
      </c>
      <c r="O2961" s="15" t="s">
        <v>9730</v>
      </c>
      <c r="P2961" s="15" t="s">
        <v>916</v>
      </c>
      <c r="Q2961" s="48">
        <v>560049</v>
      </c>
      <c r="R2961" s="11" t="s">
        <v>45</v>
      </c>
      <c r="S2961" s="120">
        <v>5442</v>
      </c>
      <c r="T2961" s="85">
        <v>107.03</v>
      </c>
      <c r="U2961" s="86">
        <v>9</v>
      </c>
      <c r="V2961" s="123">
        <v>46.825625000000002</v>
      </c>
      <c r="W2961" s="85">
        <f t="shared" si="690"/>
        <v>3371</v>
      </c>
      <c r="X2961" s="86">
        <v>2</v>
      </c>
      <c r="Y2961" s="85">
        <v>16.054500000000001</v>
      </c>
      <c r="Z2961" s="86">
        <f t="shared" si="691"/>
        <v>257</v>
      </c>
      <c r="AA2961" s="86">
        <f t="shared" si="692"/>
        <v>3628</v>
      </c>
      <c r="AB2961" s="85">
        <v>122.77</v>
      </c>
      <c r="AC2961" s="85">
        <v>3</v>
      </c>
      <c r="AD2961" s="124">
        <f t="shared" si="688"/>
        <v>73.661999999999992</v>
      </c>
      <c r="AE2961" s="86">
        <f t="shared" si="693"/>
        <v>884</v>
      </c>
      <c r="AF2961" s="85">
        <v>5</v>
      </c>
      <c r="AG2961" s="85">
        <v>36.831000000000003</v>
      </c>
      <c r="AH2961" s="85">
        <f t="shared" si="694"/>
        <v>737</v>
      </c>
      <c r="AI2961" s="86">
        <f t="shared" si="695"/>
        <v>5249</v>
      </c>
      <c r="AJ2961" s="86">
        <f t="shared" si="696"/>
        <v>-193</v>
      </c>
      <c r="AK2961" s="122"/>
      <c r="AL2961" s="85">
        <v>122.77</v>
      </c>
      <c r="AM2961" s="85">
        <v>3</v>
      </c>
      <c r="AN2961" s="124">
        <f t="shared" si="689"/>
        <v>73.661999999999992</v>
      </c>
      <c r="AO2961" s="86">
        <f t="shared" si="697"/>
        <v>884</v>
      </c>
      <c r="AP2961" s="85">
        <v>5</v>
      </c>
      <c r="AQ2961" s="85">
        <v>36.831000000000003</v>
      </c>
      <c r="AR2961" s="85">
        <f t="shared" si="698"/>
        <v>737</v>
      </c>
      <c r="AS2961" s="86">
        <f t="shared" si="700"/>
        <v>5249</v>
      </c>
      <c r="AT2961" s="170">
        <f t="shared" si="701"/>
        <v>0</v>
      </c>
      <c r="AU2961" s="86">
        <v>5249</v>
      </c>
      <c r="AV2961" s="170">
        <f t="shared" si="699"/>
        <v>0</v>
      </c>
    </row>
    <row r="2962" spans="1:48" s="73" customFormat="1" ht="13.5" customHeight="1" x14ac:dyDescent="0.2">
      <c r="A2962" s="10" t="s">
        <v>540</v>
      </c>
      <c r="B2962" s="14" t="s">
        <v>36</v>
      </c>
      <c r="C2962" s="14" t="s">
        <v>37</v>
      </c>
      <c r="D2962" s="14" t="s">
        <v>9252</v>
      </c>
      <c r="E2962" s="58">
        <v>329151</v>
      </c>
      <c r="F2962" s="15" t="s">
        <v>9253</v>
      </c>
      <c r="G2962" s="15" t="s">
        <v>8536</v>
      </c>
      <c r="H2962" s="16">
        <v>100016075</v>
      </c>
      <c r="I2962" s="62">
        <v>710030614</v>
      </c>
      <c r="J2962" s="13">
        <v>35543949</v>
      </c>
      <c r="K2962" s="15" t="s">
        <v>92</v>
      </c>
      <c r="L2962" s="12" t="s">
        <v>540</v>
      </c>
      <c r="M2962" s="15" t="s">
        <v>8382</v>
      </c>
      <c r="N2962" s="49">
        <v>5315</v>
      </c>
      <c r="O2962" s="15" t="s">
        <v>9254</v>
      </c>
      <c r="P2962" s="15" t="s">
        <v>9255</v>
      </c>
      <c r="Q2962" s="48">
        <v>526592</v>
      </c>
      <c r="R2962" s="11" t="s">
        <v>45</v>
      </c>
      <c r="S2962" s="120">
        <v>578</v>
      </c>
      <c r="T2962" s="85">
        <v>107.03</v>
      </c>
      <c r="U2962" s="86">
        <v>0</v>
      </c>
      <c r="V2962" s="123">
        <v>46.825625000000002</v>
      </c>
      <c r="W2962" s="85">
        <f t="shared" si="690"/>
        <v>0</v>
      </c>
      <c r="X2962" s="86">
        <v>3</v>
      </c>
      <c r="Y2962" s="85">
        <v>16.054500000000001</v>
      </c>
      <c r="Z2962" s="86">
        <f t="shared" si="691"/>
        <v>385</v>
      </c>
      <c r="AA2962" s="86">
        <f t="shared" si="692"/>
        <v>385</v>
      </c>
      <c r="AB2962" s="85">
        <v>122.77</v>
      </c>
      <c r="AC2962" s="85">
        <v>14</v>
      </c>
      <c r="AD2962" s="124">
        <f t="shared" si="688"/>
        <v>73.661999999999992</v>
      </c>
      <c r="AE2962" s="86">
        <f t="shared" si="693"/>
        <v>4125</v>
      </c>
      <c r="AF2962" s="85">
        <v>0</v>
      </c>
      <c r="AG2962" s="85">
        <v>36.831000000000003</v>
      </c>
      <c r="AH2962" s="85">
        <f t="shared" si="694"/>
        <v>0</v>
      </c>
      <c r="AI2962" s="86">
        <f t="shared" si="695"/>
        <v>4510</v>
      </c>
      <c r="AJ2962" s="86">
        <f t="shared" si="696"/>
        <v>3932</v>
      </c>
      <c r="AK2962" s="122"/>
      <c r="AL2962" s="85">
        <v>122.77</v>
      </c>
      <c r="AM2962" s="85">
        <v>14</v>
      </c>
      <c r="AN2962" s="124">
        <f t="shared" si="689"/>
        <v>73.661999999999992</v>
      </c>
      <c r="AO2962" s="86">
        <f t="shared" si="697"/>
        <v>4125</v>
      </c>
      <c r="AP2962" s="85">
        <v>0</v>
      </c>
      <c r="AQ2962" s="85">
        <v>36.831000000000003</v>
      </c>
      <c r="AR2962" s="85">
        <f t="shared" si="698"/>
        <v>0</v>
      </c>
      <c r="AS2962" s="86">
        <f t="shared" si="700"/>
        <v>4510</v>
      </c>
      <c r="AT2962" s="170">
        <f t="shared" si="701"/>
        <v>0</v>
      </c>
      <c r="AU2962" s="86">
        <v>4510</v>
      </c>
      <c r="AV2962" s="170">
        <f t="shared" si="699"/>
        <v>0</v>
      </c>
    </row>
    <row r="2963" spans="1:48" s="73" customFormat="1" ht="13.5" customHeight="1" x14ac:dyDescent="0.2">
      <c r="A2963" s="10" t="s">
        <v>540</v>
      </c>
      <c r="B2963" s="14" t="s">
        <v>36</v>
      </c>
      <c r="C2963" s="14" t="s">
        <v>37</v>
      </c>
      <c r="D2963" s="14" t="s">
        <v>8952</v>
      </c>
      <c r="E2963" s="58">
        <v>325589</v>
      </c>
      <c r="F2963" s="15" t="s">
        <v>8953</v>
      </c>
      <c r="G2963" s="15" t="s">
        <v>8536</v>
      </c>
      <c r="H2963" s="16">
        <v>100015614</v>
      </c>
      <c r="I2963" s="62">
        <v>710026773</v>
      </c>
      <c r="J2963" s="13">
        <v>35543825</v>
      </c>
      <c r="K2963" s="15" t="s">
        <v>105</v>
      </c>
      <c r="L2963" s="12" t="s">
        <v>540</v>
      </c>
      <c r="M2963" s="15" t="s">
        <v>1825</v>
      </c>
      <c r="N2963" s="49">
        <v>7214</v>
      </c>
      <c r="O2963" s="15" t="s">
        <v>8954</v>
      </c>
      <c r="P2963" s="15" t="s">
        <v>8955</v>
      </c>
      <c r="Q2963" s="48">
        <v>522872</v>
      </c>
      <c r="R2963" s="11" t="s">
        <v>45</v>
      </c>
      <c r="S2963" s="120">
        <v>8622</v>
      </c>
      <c r="T2963" s="85">
        <v>107.03</v>
      </c>
      <c r="U2963" s="86">
        <v>15</v>
      </c>
      <c r="V2963" s="123">
        <v>46.825625000000002</v>
      </c>
      <c r="W2963" s="85">
        <f t="shared" si="690"/>
        <v>5619</v>
      </c>
      <c r="X2963" s="86">
        <v>1</v>
      </c>
      <c r="Y2963" s="85">
        <v>16.054500000000001</v>
      </c>
      <c r="Z2963" s="86">
        <f t="shared" si="691"/>
        <v>128</v>
      </c>
      <c r="AA2963" s="86">
        <f t="shared" si="692"/>
        <v>5747</v>
      </c>
      <c r="AB2963" s="85">
        <v>122.77</v>
      </c>
      <c r="AC2963" s="85">
        <v>10</v>
      </c>
      <c r="AD2963" s="124">
        <f t="shared" si="688"/>
        <v>73.661999999999992</v>
      </c>
      <c r="AE2963" s="86">
        <f t="shared" si="693"/>
        <v>2946</v>
      </c>
      <c r="AF2963" s="85">
        <v>0</v>
      </c>
      <c r="AG2963" s="85">
        <v>36.831000000000003</v>
      </c>
      <c r="AH2963" s="85">
        <f t="shared" si="694"/>
        <v>0</v>
      </c>
      <c r="AI2963" s="86">
        <f t="shared" si="695"/>
        <v>8693</v>
      </c>
      <c r="AJ2963" s="86">
        <f t="shared" si="696"/>
        <v>71</v>
      </c>
      <c r="AK2963" s="122"/>
      <c r="AL2963" s="85">
        <v>122.77</v>
      </c>
      <c r="AM2963" s="85">
        <v>10</v>
      </c>
      <c r="AN2963" s="124">
        <f t="shared" si="689"/>
        <v>73.661999999999992</v>
      </c>
      <c r="AO2963" s="86">
        <f t="shared" si="697"/>
        <v>2946</v>
      </c>
      <c r="AP2963" s="85">
        <v>0</v>
      </c>
      <c r="AQ2963" s="85">
        <v>36.831000000000003</v>
      </c>
      <c r="AR2963" s="85">
        <f t="shared" si="698"/>
        <v>0</v>
      </c>
      <c r="AS2963" s="86">
        <f t="shared" si="700"/>
        <v>8693</v>
      </c>
      <c r="AT2963" s="170">
        <f t="shared" si="701"/>
        <v>0</v>
      </c>
      <c r="AU2963" s="86">
        <v>8693</v>
      </c>
      <c r="AV2963" s="170">
        <f t="shared" si="699"/>
        <v>0</v>
      </c>
    </row>
    <row r="2964" spans="1:48" s="73" customFormat="1" ht="13.5" customHeight="1" x14ac:dyDescent="0.2">
      <c r="A2964" s="10" t="s">
        <v>540</v>
      </c>
      <c r="B2964" s="14" t="s">
        <v>36</v>
      </c>
      <c r="C2964" s="14" t="s">
        <v>37</v>
      </c>
      <c r="D2964" s="14" t="s">
        <v>9088</v>
      </c>
      <c r="E2964" s="58">
        <v>328189</v>
      </c>
      <c r="F2964" s="15" t="s">
        <v>9089</v>
      </c>
      <c r="G2964" s="15" t="s">
        <v>8536</v>
      </c>
      <c r="H2964" s="16">
        <v>100015753</v>
      </c>
      <c r="I2964" s="62">
        <v>710029594</v>
      </c>
      <c r="J2964" s="13">
        <v>710029594</v>
      </c>
      <c r="K2964" s="15" t="s">
        <v>48</v>
      </c>
      <c r="L2964" s="12" t="s">
        <v>540</v>
      </c>
      <c r="M2964" s="15" t="s">
        <v>8541</v>
      </c>
      <c r="N2964" s="49">
        <v>4955</v>
      </c>
      <c r="O2964" s="15" t="s">
        <v>9090</v>
      </c>
      <c r="P2964" s="15" t="s">
        <v>9091</v>
      </c>
      <c r="Q2964" s="48">
        <v>525626</v>
      </c>
      <c r="R2964" s="11" t="s">
        <v>45</v>
      </c>
      <c r="S2964" s="120">
        <v>1124</v>
      </c>
      <c r="T2964" s="85">
        <v>107.03</v>
      </c>
      <c r="U2964" s="86">
        <v>2</v>
      </c>
      <c r="V2964" s="123">
        <v>46.825625000000002</v>
      </c>
      <c r="W2964" s="85">
        <f t="shared" si="690"/>
        <v>749</v>
      </c>
      <c r="X2964" s="86">
        <v>0</v>
      </c>
      <c r="Y2964" s="85">
        <v>16.054500000000001</v>
      </c>
      <c r="Z2964" s="86">
        <f t="shared" si="691"/>
        <v>0</v>
      </c>
      <c r="AA2964" s="86">
        <f t="shared" si="692"/>
        <v>749</v>
      </c>
      <c r="AB2964" s="85">
        <v>122.77</v>
      </c>
      <c r="AC2964" s="85">
        <v>3</v>
      </c>
      <c r="AD2964" s="124">
        <f t="shared" si="688"/>
        <v>73.661999999999992</v>
      </c>
      <c r="AE2964" s="86">
        <f t="shared" si="693"/>
        <v>884</v>
      </c>
      <c r="AF2964" s="85">
        <v>0</v>
      </c>
      <c r="AG2964" s="85">
        <v>36.831000000000003</v>
      </c>
      <c r="AH2964" s="85">
        <f t="shared" si="694"/>
        <v>0</v>
      </c>
      <c r="AI2964" s="86">
        <f t="shared" si="695"/>
        <v>1633</v>
      </c>
      <c r="AJ2964" s="86">
        <f t="shared" si="696"/>
        <v>509</v>
      </c>
      <c r="AK2964" s="122"/>
      <c r="AL2964" s="85">
        <v>122.77</v>
      </c>
      <c r="AM2964" s="85">
        <v>3</v>
      </c>
      <c r="AN2964" s="124">
        <f t="shared" si="689"/>
        <v>73.661999999999992</v>
      </c>
      <c r="AO2964" s="86">
        <f t="shared" si="697"/>
        <v>884</v>
      </c>
      <c r="AP2964" s="85">
        <v>0</v>
      </c>
      <c r="AQ2964" s="85">
        <v>36.831000000000003</v>
      </c>
      <c r="AR2964" s="85">
        <f t="shared" si="698"/>
        <v>0</v>
      </c>
      <c r="AS2964" s="86">
        <f t="shared" si="700"/>
        <v>1633</v>
      </c>
      <c r="AT2964" s="170">
        <f t="shared" si="701"/>
        <v>0</v>
      </c>
      <c r="AU2964" s="86">
        <v>1633</v>
      </c>
      <c r="AV2964" s="170">
        <f t="shared" si="699"/>
        <v>0</v>
      </c>
    </row>
    <row r="2965" spans="1:48" s="73" customFormat="1" ht="13.5" customHeight="1" x14ac:dyDescent="0.2">
      <c r="A2965" s="10" t="s">
        <v>540</v>
      </c>
      <c r="B2965" s="14" t="s">
        <v>36</v>
      </c>
      <c r="C2965" s="14" t="s">
        <v>37</v>
      </c>
      <c r="D2965" s="14" t="s">
        <v>9642</v>
      </c>
      <c r="E2965" s="58">
        <v>332046</v>
      </c>
      <c r="F2965" s="15" t="s">
        <v>9643</v>
      </c>
      <c r="G2965" s="15" t="s">
        <v>8536</v>
      </c>
      <c r="H2965" s="16">
        <v>100016582</v>
      </c>
      <c r="I2965" s="62">
        <v>710033338</v>
      </c>
      <c r="J2965" s="13">
        <v>710033338</v>
      </c>
      <c r="K2965" s="15" t="s">
        <v>48</v>
      </c>
      <c r="L2965" s="12" t="s">
        <v>540</v>
      </c>
      <c r="M2965" s="15" t="s">
        <v>6660</v>
      </c>
      <c r="N2965" s="49">
        <v>7663</v>
      </c>
      <c r="O2965" s="15" t="s">
        <v>9644</v>
      </c>
      <c r="P2965" s="15" t="s">
        <v>9091</v>
      </c>
      <c r="Q2965" s="48">
        <v>543861</v>
      </c>
      <c r="R2965" s="11" t="s">
        <v>45</v>
      </c>
      <c r="S2965" s="120">
        <v>8060</v>
      </c>
      <c r="T2965" s="85">
        <v>107.03</v>
      </c>
      <c r="U2965" s="86">
        <v>14</v>
      </c>
      <c r="V2965" s="123">
        <v>46.825625000000002</v>
      </c>
      <c r="W2965" s="85">
        <f t="shared" si="690"/>
        <v>5244</v>
      </c>
      <c r="X2965" s="86">
        <v>1</v>
      </c>
      <c r="Y2965" s="85">
        <v>16.054500000000001</v>
      </c>
      <c r="Z2965" s="86">
        <f t="shared" si="691"/>
        <v>128</v>
      </c>
      <c r="AA2965" s="86">
        <f t="shared" si="692"/>
        <v>5372</v>
      </c>
      <c r="AB2965" s="85">
        <v>122.77</v>
      </c>
      <c r="AC2965" s="85">
        <v>11</v>
      </c>
      <c r="AD2965" s="124">
        <f t="shared" si="688"/>
        <v>73.661999999999992</v>
      </c>
      <c r="AE2965" s="86">
        <f t="shared" si="693"/>
        <v>3241</v>
      </c>
      <c r="AF2965" s="85">
        <v>0</v>
      </c>
      <c r="AG2965" s="85">
        <v>36.831000000000003</v>
      </c>
      <c r="AH2965" s="85">
        <f t="shared" si="694"/>
        <v>0</v>
      </c>
      <c r="AI2965" s="86">
        <f t="shared" si="695"/>
        <v>8613</v>
      </c>
      <c r="AJ2965" s="86">
        <f t="shared" si="696"/>
        <v>553</v>
      </c>
      <c r="AK2965" s="122"/>
      <c r="AL2965" s="85">
        <v>122.77</v>
      </c>
      <c r="AM2965" s="85">
        <v>11</v>
      </c>
      <c r="AN2965" s="124">
        <f t="shared" si="689"/>
        <v>73.661999999999992</v>
      </c>
      <c r="AO2965" s="86">
        <f t="shared" si="697"/>
        <v>3241</v>
      </c>
      <c r="AP2965" s="85">
        <v>0</v>
      </c>
      <c r="AQ2965" s="85">
        <v>36.831000000000003</v>
      </c>
      <c r="AR2965" s="85">
        <f t="shared" si="698"/>
        <v>0</v>
      </c>
      <c r="AS2965" s="86">
        <f t="shared" si="700"/>
        <v>8613</v>
      </c>
      <c r="AT2965" s="170">
        <f t="shared" si="701"/>
        <v>0</v>
      </c>
      <c r="AU2965" s="86">
        <v>8613</v>
      </c>
      <c r="AV2965" s="170">
        <f t="shared" si="699"/>
        <v>0</v>
      </c>
    </row>
    <row r="2966" spans="1:48" s="73" customFormat="1" ht="13.5" customHeight="1" x14ac:dyDescent="0.2">
      <c r="A2966" s="10" t="s">
        <v>540</v>
      </c>
      <c r="B2966" s="14" t="s">
        <v>36</v>
      </c>
      <c r="C2966" s="14" t="s">
        <v>37</v>
      </c>
      <c r="D2966" s="14" t="s">
        <v>8629</v>
      </c>
      <c r="E2966" s="58">
        <v>324264</v>
      </c>
      <c r="F2966" s="15" t="s">
        <v>8630</v>
      </c>
      <c r="G2966" s="15" t="s">
        <v>8536</v>
      </c>
      <c r="H2966" s="16">
        <v>100015181</v>
      </c>
      <c r="I2966" s="62">
        <v>710025432</v>
      </c>
      <c r="J2966" s="13">
        <v>710025432</v>
      </c>
      <c r="K2966" s="15" t="s">
        <v>48</v>
      </c>
      <c r="L2966" s="12" t="s">
        <v>540</v>
      </c>
      <c r="M2966" s="15" t="s">
        <v>8550</v>
      </c>
      <c r="N2966" s="49">
        <v>4423</v>
      </c>
      <c r="O2966" s="15" t="s">
        <v>8631</v>
      </c>
      <c r="P2966" s="15" t="s">
        <v>8632</v>
      </c>
      <c r="Q2966" s="48">
        <v>521493</v>
      </c>
      <c r="R2966" s="11" t="s">
        <v>45</v>
      </c>
      <c r="S2966" s="120">
        <v>6743</v>
      </c>
      <c r="T2966" s="85">
        <v>107.03</v>
      </c>
      <c r="U2966" s="86">
        <v>12</v>
      </c>
      <c r="V2966" s="123">
        <v>46.825625000000002</v>
      </c>
      <c r="W2966" s="85">
        <f t="shared" si="690"/>
        <v>4495</v>
      </c>
      <c r="X2966" s="86">
        <v>0</v>
      </c>
      <c r="Y2966" s="85">
        <v>16.054500000000001</v>
      </c>
      <c r="Z2966" s="86">
        <f t="shared" si="691"/>
        <v>0</v>
      </c>
      <c r="AA2966" s="86">
        <f t="shared" si="692"/>
        <v>4495</v>
      </c>
      <c r="AB2966" s="85">
        <v>122.77</v>
      </c>
      <c r="AC2966" s="85">
        <v>13</v>
      </c>
      <c r="AD2966" s="124">
        <f t="shared" si="688"/>
        <v>73.661999999999992</v>
      </c>
      <c r="AE2966" s="86">
        <f t="shared" si="693"/>
        <v>3830</v>
      </c>
      <c r="AF2966" s="85">
        <v>0</v>
      </c>
      <c r="AG2966" s="85">
        <v>36.831000000000003</v>
      </c>
      <c r="AH2966" s="85">
        <f t="shared" si="694"/>
        <v>0</v>
      </c>
      <c r="AI2966" s="86">
        <f t="shared" si="695"/>
        <v>8325</v>
      </c>
      <c r="AJ2966" s="86">
        <f t="shared" si="696"/>
        <v>1582</v>
      </c>
      <c r="AK2966" s="122"/>
      <c r="AL2966" s="85">
        <v>122.77</v>
      </c>
      <c r="AM2966" s="85">
        <v>13</v>
      </c>
      <c r="AN2966" s="124">
        <f t="shared" si="689"/>
        <v>73.661999999999992</v>
      </c>
      <c r="AO2966" s="86">
        <f t="shared" si="697"/>
        <v>3830</v>
      </c>
      <c r="AP2966" s="85">
        <v>0</v>
      </c>
      <c r="AQ2966" s="85">
        <v>36.831000000000003</v>
      </c>
      <c r="AR2966" s="85">
        <f t="shared" si="698"/>
        <v>0</v>
      </c>
      <c r="AS2966" s="86">
        <f t="shared" si="700"/>
        <v>8325</v>
      </c>
      <c r="AT2966" s="170">
        <f t="shared" si="701"/>
        <v>0</v>
      </c>
      <c r="AU2966" s="86">
        <v>8325</v>
      </c>
      <c r="AV2966" s="170">
        <f t="shared" si="699"/>
        <v>0</v>
      </c>
    </row>
    <row r="2967" spans="1:48" s="73" customFormat="1" ht="13.5" customHeight="1" x14ac:dyDescent="0.2">
      <c r="A2967" s="10" t="s">
        <v>540</v>
      </c>
      <c r="B2967" s="14" t="s">
        <v>36</v>
      </c>
      <c r="C2967" s="14" t="s">
        <v>37</v>
      </c>
      <c r="D2967" s="14" t="s">
        <v>9391</v>
      </c>
      <c r="E2967" s="58">
        <v>331686</v>
      </c>
      <c r="F2967" s="15" t="s">
        <v>9392</v>
      </c>
      <c r="G2967" s="15" t="s">
        <v>8536</v>
      </c>
      <c r="H2967" s="16">
        <v>100016422</v>
      </c>
      <c r="I2967" s="62">
        <v>710032790</v>
      </c>
      <c r="J2967" s="13">
        <v>710032790</v>
      </c>
      <c r="K2967" s="15" t="s">
        <v>210</v>
      </c>
      <c r="L2967" s="12" t="s">
        <v>540</v>
      </c>
      <c r="M2967" s="15" t="s">
        <v>6660</v>
      </c>
      <c r="N2967" s="49">
        <v>7684</v>
      </c>
      <c r="O2967" s="15" t="s">
        <v>9393</v>
      </c>
      <c r="P2967" s="15" t="s">
        <v>9394</v>
      </c>
      <c r="Q2967" s="48">
        <v>528510</v>
      </c>
      <c r="R2967" s="11" t="s">
        <v>45</v>
      </c>
      <c r="S2967" s="120">
        <v>6743</v>
      </c>
      <c r="T2967" s="85">
        <v>107.03</v>
      </c>
      <c r="U2967" s="86">
        <v>12</v>
      </c>
      <c r="V2967" s="123">
        <v>46.825625000000002</v>
      </c>
      <c r="W2967" s="85">
        <f t="shared" si="690"/>
        <v>4495</v>
      </c>
      <c r="X2967" s="86">
        <v>0</v>
      </c>
      <c r="Y2967" s="85">
        <v>16.054500000000001</v>
      </c>
      <c r="Z2967" s="86">
        <f t="shared" si="691"/>
        <v>0</v>
      </c>
      <c r="AA2967" s="86">
        <f t="shared" si="692"/>
        <v>4495</v>
      </c>
      <c r="AB2967" s="85">
        <v>122.77</v>
      </c>
      <c r="AC2967" s="85">
        <v>20</v>
      </c>
      <c r="AD2967" s="124">
        <f t="shared" si="688"/>
        <v>73.661999999999992</v>
      </c>
      <c r="AE2967" s="86">
        <f t="shared" si="693"/>
        <v>5893</v>
      </c>
      <c r="AF2967" s="85">
        <v>0</v>
      </c>
      <c r="AG2967" s="85">
        <v>36.831000000000003</v>
      </c>
      <c r="AH2967" s="85">
        <f t="shared" si="694"/>
        <v>0</v>
      </c>
      <c r="AI2967" s="86">
        <f t="shared" si="695"/>
        <v>10388</v>
      </c>
      <c r="AJ2967" s="86">
        <f t="shared" si="696"/>
        <v>3645</v>
      </c>
      <c r="AK2967" s="122"/>
      <c r="AL2967" s="85">
        <v>122.77</v>
      </c>
      <c r="AM2967" s="85">
        <v>20</v>
      </c>
      <c r="AN2967" s="124">
        <f t="shared" si="689"/>
        <v>73.661999999999992</v>
      </c>
      <c r="AO2967" s="86">
        <f t="shared" si="697"/>
        <v>5893</v>
      </c>
      <c r="AP2967" s="85">
        <v>0</v>
      </c>
      <c r="AQ2967" s="85">
        <v>36.831000000000003</v>
      </c>
      <c r="AR2967" s="85">
        <f t="shared" si="698"/>
        <v>0</v>
      </c>
      <c r="AS2967" s="86">
        <f t="shared" si="700"/>
        <v>10388</v>
      </c>
      <c r="AT2967" s="170">
        <f t="shared" si="701"/>
        <v>0</v>
      </c>
      <c r="AU2967" s="86">
        <v>10388</v>
      </c>
      <c r="AV2967" s="170">
        <f t="shared" si="699"/>
        <v>0</v>
      </c>
    </row>
    <row r="2968" spans="1:48" s="73" customFormat="1" ht="13.5" customHeight="1" x14ac:dyDescent="0.2">
      <c r="A2968" s="10" t="s">
        <v>540</v>
      </c>
      <c r="B2968" s="14" t="s">
        <v>36</v>
      </c>
      <c r="C2968" s="14" t="s">
        <v>37</v>
      </c>
      <c r="D2968" s="14" t="s">
        <v>9343</v>
      </c>
      <c r="E2968" s="58">
        <v>331490</v>
      </c>
      <c r="F2968" s="15" t="s">
        <v>9344</v>
      </c>
      <c r="G2968" s="15" t="s">
        <v>8536</v>
      </c>
      <c r="H2968" s="16">
        <v>100016376</v>
      </c>
      <c r="I2968" s="62">
        <v>710040954</v>
      </c>
      <c r="J2968" s="13">
        <v>710040954</v>
      </c>
      <c r="K2968" s="15" t="s">
        <v>210</v>
      </c>
      <c r="L2968" s="12" t="s">
        <v>540</v>
      </c>
      <c r="M2968" s="15" t="s">
        <v>6660</v>
      </c>
      <c r="N2968" s="49">
        <v>7641</v>
      </c>
      <c r="O2968" s="15" t="s">
        <v>17436</v>
      </c>
      <c r="P2968" s="15" t="s">
        <v>9345</v>
      </c>
      <c r="Q2968" s="48">
        <v>528323</v>
      </c>
      <c r="R2968" s="11" t="s">
        <v>45</v>
      </c>
      <c r="S2968" s="120">
        <v>755</v>
      </c>
      <c r="T2968" s="85">
        <v>107.03</v>
      </c>
      <c r="U2968" s="86">
        <v>1</v>
      </c>
      <c r="V2968" s="123">
        <v>46.825625000000002</v>
      </c>
      <c r="W2968" s="85">
        <f t="shared" si="690"/>
        <v>375</v>
      </c>
      <c r="X2968" s="86">
        <v>1</v>
      </c>
      <c r="Y2968" s="85">
        <v>16.054500000000001</v>
      </c>
      <c r="Z2968" s="86">
        <f t="shared" si="691"/>
        <v>128</v>
      </c>
      <c r="AA2968" s="86">
        <f t="shared" si="692"/>
        <v>503</v>
      </c>
      <c r="AB2968" s="85">
        <v>122.77</v>
      </c>
      <c r="AC2968" s="85">
        <v>0</v>
      </c>
      <c r="AD2968" s="124">
        <f t="shared" si="688"/>
        <v>73.661999999999992</v>
      </c>
      <c r="AE2968" s="86">
        <f t="shared" si="693"/>
        <v>0</v>
      </c>
      <c r="AF2968" s="85">
        <v>0</v>
      </c>
      <c r="AG2968" s="85">
        <v>36.831000000000003</v>
      </c>
      <c r="AH2968" s="85">
        <f t="shared" si="694"/>
        <v>0</v>
      </c>
      <c r="AI2968" s="86">
        <f t="shared" si="695"/>
        <v>503</v>
      </c>
      <c r="AJ2968" s="86">
        <f t="shared" si="696"/>
        <v>-252</v>
      </c>
      <c r="AK2968" s="122"/>
      <c r="AL2968" s="85">
        <v>122.77</v>
      </c>
      <c r="AM2968" s="85">
        <f>0</f>
        <v>0</v>
      </c>
      <c r="AN2968" s="124">
        <f t="shared" si="689"/>
        <v>73.661999999999992</v>
      </c>
      <c r="AO2968" s="86">
        <f t="shared" si="697"/>
        <v>0</v>
      </c>
      <c r="AP2968" s="85">
        <f>0</f>
        <v>0</v>
      </c>
      <c r="AQ2968" s="85">
        <v>36.831000000000003</v>
      </c>
      <c r="AR2968" s="85">
        <f t="shared" si="698"/>
        <v>0</v>
      </c>
      <c r="AS2968" s="86">
        <f t="shared" si="700"/>
        <v>503</v>
      </c>
      <c r="AT2968" s="170">
        <f t="shared" si="701"/>
        <v>0</v>
      </c>
      <c r="AU2968" s="86">
        <v>503</v>
      </c>
      <c r="AV2968" s="170">
        <f t="shared" si="699"/>
        <v>0</v>
      </c>
    </row>
    <row r="2969" spans="1:48" s="73" customFormat="1" ht="13.5" customHeight="1" x14ac:dyDescent="0.2">
      <c r="A2969" s="10" t="s">
        <v>540</v>
      </c>
      <c r="B2969" s="14" t="s">
        <v>36</v>
      </c>
      <c r="C2969" s="14" t="s">
        <v>37</v>
      </c>
      <c r="D2969" s="14" t="s">
        <v>9315</v>
      </c>
      <c r="E2969" s="58">
        <v>331414</v>
      </c>
      <c r="F2969" s="15" t="s">
        <v>9316</v>
      </c>
      <c r="G2969" s="15" t="s">
        <v>8536</v>
      </c>
      <c r="H2969" s="16">
        <v>100016356</v>
      </c>
      <c r="I2969" s="62">
        <v>710032498</v>
      </c>
      <c r="J2969" s="13">
        <v>710032498</v>
      </c>
      <c r="K2969" s="15" t="s">
        <v>48</v>
      </c>
      <c r="L2969" s="12" t="s">
        <v>540</v>
      </c>
      <c r="M2969" s="15" t="s">
        <v>6660</v>
      </c>
      <c r="N2969" s="49">
        <v>7617</v>
      </c>
      <c r="O2969" s="15" t="s">
        <v>9317</v>
      </c>
      <c r="P2969" s="15" t="s">
        <v>9318</v>
      </c>
      <c r="Q2969" s="48">
        <v>528242</v>
      </c>
      <c r="R2969" s="11" t="s">
        <v>45</v>
      </c>
      <c r="S2969" s="120">
        <v>4688</v>
      </c>
      <c r="T2969" s="85">
        <v>107.03</v>
      </c>
      <c r="U2969" s="86">
        <v>8</v>
      </c>
      <c r="V2969" s="123">
        <v>46.825625000000002</v>
      </c>
      <c r="W2969" s="85">
        <f t="shared" si="690"/>
        <v>2997</v>
      </c>
      <c r="X2969" s="86">
        <v>1</v>
      </c>
      <c r="Y2969" s="85">
        <v>16.054500000000001</v>
      </c>
      <c r="Z2969" s="86">
        <f t="shared" si="691"/>
        <v>128</v>
      </c>
      <c r="AA2969" s="86">
        <f t="shared" si="692"/>
        <v>3125</v>
      </c>
      <c r="AB2969" s="85">
        <v>122.77</v>
      </c>
      <c r="AC2969" s="85">
        <v>4</v>
      </c>
      <c r="AD2969" s="124">
        <f t="shared" si="688"/>
        <v>73.661999999999992</v>
      </c>
      <c r="AE2969" s="86">
        <f t="shared" si="693"/>
        <v>1179</v>
      </c>
      <c r="AF2969" s="85">
        <v>0</v>
      </c>
      <c r="AG2969" s="85">
        <v>36.831000000000003</v>
      </c>
      <c r="AH2969" s="85">
        <f t="shared" si="694"/>
        <v>0</v>
      </c>
      <c r="AI2969" s="86">
        <f t="shared" si="695"/>
        <v>4304</v>
      </c>
      <c r="AJ2969" s="86">
        <f t="shared" si="696"/>
        <v>-384</v>
      </c>
      <c r="AK2969" s="122"/>
      <c r="AL2969" s="85">
        <v>122.77</v>
      </c>
      <c r="AM2969" s="85">
        <v>4</v>
      </c>
      <c r="AN2969" s="124">
        <f t="shared" si="689"/>
        <v>73.661999999999992</v>
      </c>
      <c r="AO2969" s="86">
        <f t="shared" si="697"/>
        <v>1179</v>
      </c>
      <c r="AP2969" s="85">
        <v>0</v>
      </c>
      <c r="AQ2969" s="85">
        <v>36.831000000000003</v>
      </c>
      <c r="AR2969" s="85">
        <f t="shared" si="698"/>
        <v>0</v>
      </c>
      <c r="AS2969" s="86">
        <f t="shared" si="700"/>
        <v>4304</v>
      </c>
      <c r="AT2969" s="170">
        <f t="shared" si="701"/>
        <v>0</v>
      </c>
      <c r="AU2969" s="86">
        <v>4304</v>
      </c>
      <c r="AV2969" s="170">
        <f t="shared" si="699"/>
        <v>0</v>
      </c>
    </row>
    <row r="2970" spans="1:48" s="73" customFormat="1" ht="13.5" customHeight="1" x14ac:dyDescent="0.2">
      <c r="A2970" s="10" t="s">
        <v>540</v>
      </c>
      <c r="B2970" s="14" t="s">
        <v>36</v>
      </c>
      <c r="C2970" s="14" t="s">
        <v>37</v>
      </c>
      <c r="D2970" s="14" t="s">
        <v>9359</v>
      </c>
      <c r="E2970" s="58">
        <v>331546</v>
      </c>
      <c r="F2970" s="15" t="s">
        <v>9360</v>
      </c>
      <c r="G2970" s="15" t="s">
        <v>8536</v>
      </c>
      <c r="H2970" s="16">
        <v>100016386</v>
      </c>
      <c r="I2970" s="62">
        <v>710032633</v>
      </c>
      <c r="J2970" s="13">
        <v>35568241</v>
      </c>
      <c r="K2970" s="15" t="s">
        <v>92</v>
      </c>
      <c r="L2970" s="12" t="s">
        <v>540</v>
      </c>
      <c r="M2970" s="15" t="s">
        <v>6660</v>
      </c>
      <c r="N2970" s="49">
        <v>7615</v>
      </c>
      <c r="O2970" s="15" t="s">
        <v>9361</v>
      </c>
      <c r="P2970" s="15" t="s">
        <v>9362</v>
      </c>
      <c r="Q2970" s="48">
        <v>528374</v>
      </c>
      <c r="R2970" s="11" t="s">
        <v>45</v>
      </c>
      <c r="S2970" s="120">
        <v>10114</v>
      </c>
      <c r="T2970" s="85">
        <v>107.03</v>
      </c>
      <c r="U2970" s="86">
        <v>18</v>
      </c>
      <c r="V2970" s="123">
        <v>46.825625000000002</v>
      </c>
      <c r="W2970" s="85">
        <f t="shared" si="690"/>
        <v>6743</v>
      </c>
      <c r="X2970" s="86">
        <v>0</v>
      </c>
      <c r="Y2970" s="85">
        <v>16.054500000000001</v>
      </c>
      <c r="Z2970" s="86">
        <f t="shared" si="691"/>
        <v>0</v>
      </c>
      <c r="AA2970" s="86">
        <f t="shared" si="692"/>
        <v>6743</v>
      </c>
      <c r="AB2970" s="85">
        <v>122.77</v>
      </c>
      <c r="AC2970" s="85">
        <v>23</v>
      </c>
      <c r="AD2970" s="124">
        <f t="shared" si="688"/>
        <v>73.661999999999992</v>
      </c>
      <c r="AE2970" s="86">
        <f t="shared" si="693"/>
        <v>6777</v>
      </c>
      <c r="AF2970" s="85">
        <v>2</v>
      </c>
      <c r="AG2970" s="85">
        <v>36.831000000000003</v>
      </c>
      <c r="AH2970" s="85">
        <f t="shared" si="694"/>
        <v>295</v>
      </c>
      <c r="AI2970" s="86">
        <f t="shared" si="695"/>
        <v>13815</v>
      </c>
      <c r="AJ2970" s="86">
        <f t="shared" si="696"/>
        <v>3701</v>
      </c>
      <c r="AK2970" s="122"/>
      <c r="AL2970" s="85">
        <v>122.77</v>
      </c>
      <c r="AM2970" s="85">
        <v>23</v>
      </c>
      <c r="AN2970" s="124">
        <f t="shared" si="689"/>
        <v>73.661999999999992</v>
      </c>
      <c r="AO2970" s="86">
        <f t="shared" si="697"/>
        <v>6777</v>
      </c>
      <c r="AP2970" s="85">
        <v>2</v>
      </c>
      <c r="AQ2970" s="85">
        <v>36.831000000000003</v>
      </c>
      <c r="AR2970" s="85">
        <f t="shared" si="698"/>
        <v>295</v>
      </c>
      <c r="AS2970" s="86">
        <f t="shared" si="700"/>
        <v>13815</v>
      </c>
      <c r="AT2970" s="170">
        <f t="shared" si="701"/>
        <v>0</v>
      </c>
      <c r="AU2970" s="86">
        <v>13815</v>
      </c>
      <c r="AV2970" s="170">
        <f t="shared" si="699"/>
        <v>0</v>
      </c>
    </row>
    <row r="2971" spans="1:48" s="73" customFormat="1" ht="13.5" customHeight="1" x14ac:dyDescent="0.2">
      <c r="A2971" s="10" t="s">
        <v>540</v>
      </c>
      <c r="B2971" s="14" t="s">
        <v>36</v>
      </c>
      <c r="C2971" s="14" t="s">
        <v>37</v>
      </c>
      <c r="D2971" s="14" t="s">
        <v>9299</v>
      </c>
      <c r="E2971" s="58">
        <v>331350</v>
      </c>
      <c r="F2971" s="15" t="s">
        <v>9300</v>
      </c>
      <c r="G2971" s="15" t="s">
        <v>8536</v>
      </c>
      <c r="H2971" s="16">
        <v>100016344</v>
      </c>
      <c r="I2971" s="62">
        <v>710032455</v>
      </c>
      <c r="J2971" s="13">
        <v>710032455</v>
      </c>
      <c r="K2971" s="15" t="s">
        <v>53</v>
      </c>
      <c r="L2971" s="12" t="s">
        <v>540</v>
      </c>
      <c r="M2971" s="15" t="s">
        <v>6660</v>
      </c>
      <c r="N2971" s="49">
        <v>7643</v>
      </c>
      <c r="O2971" s="15" t="s">
        <v>9301</v>
      </c>
      <c r="P2971" s="15" t="s">
        <v>9302</v>
      </c>
      <c r="Q2971" s="48">
        <v>528188</v>
      </c>
      <c r="R2971" s="11" t="s">
        <v>45</v>
      </c>
      <c r="S2971" s="120">
        <v>11623</v>
      </c>
      <c r="T2971" s="85">
        <v>107.03</v>
      </c>
      <c r="U2971" s="86">
        <v>20</v>
      </c>
      <c r="V2971" s="123">
        <v>46.825625000000002</v>
      </c>
      <c r="W2971" s="85">
        <f t="shared" si="690"/>
        <v>7492</v>
      </c>
      <c r="X2971" s="86">
        <v>2</v>
      </c>
      <c r="Y2971" s="85">
        <v>16.054500000000001</v>
      </c>
      <c r="Z2971" s="86">
        <f t="shared" si="691"/>
        <v>257</v>
      </c>
      <c r="AA2971" s="86">
        <f t="shared" si="692"/>
        <v>7749</v>
      </c>
      <c r="AB2971" s="85">
        <v>122.77</v>
      </c>
      <c r="AC2971" s="85">
        <v>14</v>
      </c>
      <c r="AD2971" s="124">
        <f t="shared" si="688"/>
        <v>73.661999999999992</v>
      </c>
      <c r="AE2971" s="86">
        <f t="shared" si="693"/>
        <v>4125</v>
      </c>
      <c r="AF2971" s="85">
        <v>1</v>
      </c>
      <c r="AG2971" s="85">
        <v>36.831000000000003</v>
      </c>
      <c r="AH2971" s="85">
        <f t="shared" si="694"/>
        <v>147</v>
      </c>
      <c r="AI2971" s="86">
        <f t="shared" si="695"/>
        <v>12021</v>
      </c>
      <c r="AJ2971" s="86">
        <f t="shared" si="696"/>
        <v>398</v>
      </c>
      <c r="AK2971" s="122"/>
      <c r="AL2971" s="85">
        <v>122.77</v>
      </c>
      <c r="AM2971" s="85">
        <v>14</v>
      </c>
      <c r="AN2971" s="124">
        <f t="shared" si="689"/>
        <v>73.661999999999992</v>
      </c>
      <c r="AO2971" s="86">
        <f t="shared" si="697"/>
        <v>4125</v>
      </c>
      <c r="AP2971" s="85">
        <v>1</v>
      </c>
      <c r="AQ2971" s="85">
        <v>36.831000000000003</v>
      </c>
      <c r="AR2971" s="85">
        <f t="shared" si="698"/>
        <v>147</v>
      </c>
      <c r="AS2971" s="86">
        <f t="shared" si="700"/>
        <v>12021</v>
      </c>
      <c r="AT2971" s="170">
        <f t="shared" si="701"/>
        <v>0</v>
      </c>
      <c r="AU2971" s="86">
        <v>12021</v>
      </c>
      <c r="AV2971" s="170">
        <f t="shared" si="699"/>
        <v>0</v>
      </c>
    </row>
    <row r="2972" spans="1:48" s="73" customFormat="1" ht="13.5" customHeight="1" x14ac:dyDescent="0.2">
      <c r="A2972" s="10" t="s">
        <v>540</v>
      </c>
      <c r="B2972" s="14" t="s">
        <v>36</v>
      </c>
      <c r="C2972" s="14" t="s">
        <v>37</v>
      </c>
      <c r="D2972" s="14" t="s">
        <v>9451</v>
      </c>
      <c r="E2972" s="58">
        <v>331872</v>
      </c>
      <c r="F2972" s="15" t="s">
        <v>9452</v>
      </c>
      <c r="G2972" s="15" t="s">
        <v>8536</v>
      </c>
      <c r="H2972" s="16">
        <v>100016468</v>
      </c>
      <c r="I2972" s="62">
        <v>710153479</v>
      </c>
      <c r="J2972" s="13">
        <v>710153479</v>
      </c>
      <c r="K2972" s="15" t="s">
        <v>9409</v>
      </c>
      <c r="L2972" s="12" t="s">
        <v>540</v>
      </c>
      <c r="M2972" s="15" t="s">
        <v>6660</v>
      </c>
      <c r="N2972" s="49">
        <v>7637</v>
      </c>
      <c r="O2972" s="15" t="s">
        <v>9453</v>
      </c>
      <c r="P2972" s="15" t="s">
        <v>9454</v>
      </c>
      <c r="Q2972" s="48">
        <v>528706</v>
      </c>
      <c r="R2972" s="11" t="s">
        <v>45</v>
      </c>
      <c r="S2972" s="120">
        <v>1124</v>
      </c>
      <c r="T2972" s="85">
        <v>107.03</v>
      </c>
      <c r="U2972" s="86">
        <v>2</v>
      </c>
      <c r="V2972" s="123">
        <v>46.825625000000002</v>
      </c>
      <c r="W2972" s="85">
        <f t="shared" si="690"/>
        <v>749</v>
      </c>
      <c r="X2972" s="86">
        <v>0</v>
      </c>
      <c r="Y2972" s="85">
        <v>16.054500000000001</v>
      </c>
      <c r="Z2972" s="86">
        <f t="shared" si="691"/>
        <v>0</v>
      </c>
      <c r="AA2972" s="86">
        <f t="shared" si="692"/>
        <v>749</v>
      </c>
      <c r="AB2972" s="85">
        <v>122.77</v>
      </c>
      <c r="AC2972" s="85">
        <v>6</v>
      </c>
      <c r="AD2972" s="124">
        <f t="shared" si="688"/>
        <v>73.661999999999992</v>
      </c>
      <c r="AE2972" s="86">
        <f t="shared" si="693"/>
        <v>1768</v>
      </c>
      <c r="AF2972" s="85">
        <v>0</v>
      </c>
      <c r="AG2972" s="85">
        <v>36.831000000000003</v>
      </c>
      <c r="AH2972" s="85">
        <f t="shared" si="694"/>
        <v>0</v>
      </c>
      <c r="AI2972" s="86">
        <f t="shared" si="695"/>
        <v>2517</v>
      </c>
      <c r="AJ2972" s="86">
        <f t="shared" si="696"/>
        <v>1393</v>
      </c>
      <c r="AK2972" s="122"/>
      <c r="AL2972" s="85">
        <v>122.77</v>
      </c>
      <c r="AM2972" s="85">
        <v>6</v>
      </c>
      <c r="AN2972" s="124">
        <f t="shared" si="689"/>
        <v>73.661999999999992</v>
      </c>
      <c r="AO2972" s="86">
        <f t="shared" si="697"/>
        <v>1768</v>
      </c>
      <c r="AP2972" s="85">
        <v>0</v>
      </c>
      <c r="AQ2972" s="85">
        <v>36.831000000000003</v>
      </c>
      <c r="AR2972" s="85">
        <f t="shared" si="698"/>
        <v>0</v>
      </c>
      <c r="AS2972" s="86">
        <f t="shared" si="700"/>
        <v>2517</v>
      </c>
      <c r="AT2972" s="170">
        <f t="shared" si="701"/>
        <v>0</v>
      </c>
      <c r="AU2972" s="86">
        <v>2517</v>
      </c>
      <c r="AV2972" s="170">
        <f t="shared" si="699"/>
        <v>0</v>
      </c>
    </row>
    <row r="2973" spans="1:48" s="73" customFormat="1" ht="13.5" customHeight="1" x14ac:dyDescent="0.2">
      <c r="A2973" s="10" t="s">
        <v>540</v>
      </c>
      <c r="B2973" s="14" t="s">
        <v>36</v>
      </c>
      <c r="C2973" s="14" t="s">
        <v>37</v>
      </c>
      <c r="D2973" s="14" t="s">
        <v>8875</v>
      </c>
      <c r="E2973" s="58">
        <v>325163</v>
      </c>
      <c r="F2973" s="15" t="s">
        <v>8876</v>
      </c>
      <c r="G2973" s="15" t="s">
        <v>8536</v>
      </c>
      <c r="H2973" s="16">
        <v>100015967</v>
      </c>
      <c r="I2973" s="62">
        <v>710026358</v>
      </c>
      <c r="J2973" s="13">
        <v>710026358</v>
      </c>
      <c r="K2973" s="15" t="s">
        <v>48</v>
      </c>
      <c r="L2973" s="12" t="s">
        <v>540</v>
      </c>
      <c r="M2973" s="15" t="s">
        <v>8416</v>
      </c>
      <c r="N2973" s="49">
        <v>7301</v>
      </c>
      <c r="O2973" s="15" t="s">
        <v>8877</v>
      </c>
      <c r="P2973" s="15" t="s">
        <v>8878</v>
      </c>
      <c r="Q2973" s="48">
        <v>522457</v>
      </c>
      <c r="R2973" s="11" t="s">
        <v>45</v>
      </c>
      <c r="S2973" s="120">
        <v>562</v>
      </c>
      <c r="T2973" s="85">
        <v>107.03</v>
      </c>
      <c r="U2973" s="86">
        <v>1</v>
      </c>
      <c r="V2973" s="123">
        <v>46.825625000000002</v>
      </c>
      <c r="W2973" s="85">
        <f t="shared" si="690"/>
        <v>375</v>
      </c>
      <c r="X2973" s="86">
        <v>0</v>
      </c>
      <c r="Y2973" s="85">
        <v>16.054500000000001</v>
      </c>
      <c r="Z2973" s="86">
        <f t="shared" si="691"/>
        <v>0</v>
      </c>
      <c r="AA2973" s="86">
        <f t="shared" si="692"/>
        <v>375</v>
      </c>
      <c r="AB2973" s="85">
        <v>122.77</v>
      </c>
      <c r="AC2973" s="85">
        <v>3</v>
      </c>
      <c r="AD2973" s="124">
        <f t="shared" ref="AD2973:AD3036" si="702">+AB2973*0.6</f>
        <v>73.661999999999992</v>
      </c>
      <c r="AE2973" s="86">
        <f t="shared" si="693"/>
        <v>884</v>
      </c>
      <c r="AF2973" s="85">
        <v>0</v>
      </c>
      <c r="AG2973" s="85">
        <v>36.831000000000003</v>
      </c>
      <c r="AH2973" s="85">
        <f t="shared" si="694"/>
        <v>0</v>
      </c>
      <c r="AI2973" s="86">
        <f t="shared" si="695"/>
        <v>1259</v>
      </c>
      <c r="AJ2973" s="86">
        <f t="shared" si="696"/>
        <v>697</v>
      </c>
      <c r="AK2973" s="122"/>
      <c r="AL2973" s="85">
        <v>122.77</v>
      </c>
      <c r="AM2973" s="85">
        <v>3</v>
      </c>
      <c r="AN2973" s="124">
        <f t="shared" ref="AN2973:AN3036" si="703">+AL2973*0.6</f>
        <v>73.661999999999992</v>
      </c>
      <c r="AO2973" s="86">
        <f t="shared" si="697"/>
        <v>884</v>
      </c>
      <c r="AP2973" s="85">
        <v>0</v>
      </c>
      <c r="AQ2973" s="85">
        <v>36.831000000000003</v>
      </c>
      <c r="AR2973" s="85">
        <f t="shared" si="698"/>
        <v>0</v>
      </c>
      <c r="AS2973" s="86">
        <f t="shared" si="700"/>
        <v>1259</v>
      </c>
      <c r="AT2973" s="170">
        <f t="shared" si="701"/>
        <v>0</v>
      </c>
      <c r="AU2973" s="86">
        <v>1259</v>
      </c>
      <c r="AV2973" s="170">
        <f t="shared" si="699"/>
        <v>0</v>
      </c>
    </row>
    <row r="2974" spans="1:48" s="73" customFormat="1" ht="13.5" customHeight="1" x14ac:dyDescent="0.2">
      <c r="A2974" s="10" t="s">
        <v>540</v>
      </c>
      <c r="B2974" s="14" t="s">
        <v>36</v>
      </c>
      <c r="C2974" s="14" t="s">
        <v>37</v>
      </c>
      <c r="D2974" s="14" t="s">
        <v>9248</v>
      </c>
      <c r="E2974" s="58">
        <v>329134</v>
      </c>
      <c r="F2974" s="15" t="s">
        <v>9249</v>
      </c>
      <c r="G2974" s="15" t="s">
        <v>8536</v>
      </c>
      <c r="H2974" s="16">
        <v>100016070</v>
      </c>
      <c r="I2974" s="62">
        <v>710030592</v>
      </c>
      <c r="J2974" s="13">
        <v>710030592</v>
      </c>
      <c r="K2974" s="15" t="s">
        <v>48</v>
      </c>
      <c r="L2974" s="12" t="s">
        <v>540</v>
      </c>
      <c r="M2974" s="15" t="s">
        <v>8382</v>
      </c>
      <c r="N2974" s="49">
        <v>5332</v>
      </c>
      <c r="O2974" s="15" t="s">
        <v>9250</v>
      </c>
      <c r="P2974" s="15" t="s">
        <v>9251</v>
      </c>
      <c r="Q2974" s="48">
        <v>526576</v>
      </c>
      <c r="R2974" s="11" t="s">
        <v>45</v>
      </c>
      <c r="S2974" s="120">
        <v>3371</v>
      </c>
      <c r="T2974" s="85">
        <v>107.03</v>
      </c>
      <c r="U2974" s="86">
        <v>6</v>
      </c>
      <c r="V2974" s="123">
        <v>46.825625000000002</v>
      </c>
      <c r="W2974" s="85">
        <f t="shared" si="690"/>
        <v>2248</v>
      </c>
      <c r="X2974" s="86">
        <v>0</v>
      </c>
      <c r="Y2974" s="85">
        <v>16.054500000000001</v>
      </c>
      <c r="Z2974" s="86">
        <f t="shared" si="691"/>
        <v>0</v>
      </c>
      <c r="AA2974" s="86">
        <f t="shared" si="692"/>
        <v>2248</v>
      </c>
      <c r="AB2974" s="85">
        <v>122.77</v>
      </c>
      <c r="AC2974" s="85">
        <v>4</v>
      </c>
      <c r="AD2974" s="124">
        <f t="shared" si="702"/>
        <v>73.661999999999992</v>
      </c>
      <c r="AE2974" s="86">
        <f t="shared" si="693"/>
        <v>1179</v>
      </c>
      <c r="AF2974" s="85">
        <v>0</v>
      </c>
      <c r="AG2974" s="85">
        <v>36.831000000000003</v>
      </c>
      <c r="AH2974" s="85">
        <f t="shared" si="694"/>
        <v>0</v>
      </c>
      <c r="AI2974" s="86">
        <f t="shared" si="695"/>
        <v>3427</v>
      </c>
      <c r="AJ2974" s="86">
        <f t="shared" si="696"/>
        <v>56</v>
      </c>
      <c r="AK2974" s="122"/>
      <c r="AL2974" s="85">
        <v>122.77</v>
      </c>
      <c r="AM2974" s="85">
        <v>4</v>
      </c>
      <c r="AN2974" s="124">
        <f t="shared" si="703"/>
        <v>73.661999999999992</v>
      </c>
      <c r="AO2974" s="86">
        <f t="shared" si="697"/>
        <v>1179</v>
      </c>
      <c r="AP2974" s="85">
        <v>0</v>
      </c>
      <c r="AQ2974" s="85">
        <v>36.831000000000003</v>
      </c>
      <c r="AR2974" s="85">
        <f t="shared" si="698"/>
        <v>0</v>
      </c>
      <c r="AS2974" s="86">
        <f t="shared" si="700"/>
        <v>3427</v>
      </c>
      <c r="AT2974" s="170">
        <f t="shared" si="701"/>
        <v>0</v>
      </c>
      <c r="AU2974" s="86">
        <v>3427</v>
      </c>
      <c r="AV2974" s="170">
        <f t="shared" si="699"/>
        <v>0</v>
      </c>
    </row>
    <row r="2975" spans="1:48" s="73" customFormat="1" ht="13.5" customHeight="1" x14ac:dyDescent="0.2">
      <c r="A2975" s="10" t="s">
        <v>540</v>
      </c>
      <c r="B2975" s="14" t="s">
        <v>36</v>
      </c>
      <c r="C2975" s="14" t="s">
        <v>37</v>
      </c>
      <c r="D2975" s="14" t="s">
        <v>9383</v>
      </c>
      <c r="E2975" s="58">
        <v>331660</v>
      </c>
      <c r="F2975" s="15" t="s">
        <v>9384</v>
      </c>
      <c r="G2975" s="15" t="s">
        <v>8536</v>
      </c>
      <c r="H2975" s="16">
        <v>100016415</v>
      </c>
      <c r="I2975" s="62">
        <v>710032773</v>
      </c>
      <c r="J2975" s="13">
        <v>710032773</v>
      </c>
      <c r="K2975" s="15" t="s">
        <v>53</v>
      </c>
      <c r="L2975" s="12" t="s">
        <v>540</v>
      </c>
      <c r="M2975" s="15" t="s">
        <v>6660</v>
      </c>
      <c r="N2975" s="49">
        <v>7634</v>
      </c>
      <c r="O2975" s="15" t="s">
        <v>9385</v>
      </c>
      <c r="P2975" s="15" t="s">
        <v>9386</v>
      </c>
      <c r="Q2975" s="48">
        <v>528498</v>
      </c>
      <c r="R2975" s="11" t="s">
        <v>45</v>
      </c>
      <c r="S2975" s="120">
        <v>0</v>
      </c>
      <c r="T2975" s="85">
        <v>107.03</v>
      </c>
      <c r="U2975" s="86">
        <v>0</v>
      </c>
      <c r="V2975" s="123">
        <v>46.825625000000002</v>
      </c>
      <c r="W2975" s="85">
        <f t="shared" si="690"/>
        <v>0</v>
      </c>
      <c r="X2975" s="86">
        <v>0</v>
      </c>
      <c r="Y2975" s="85">
        <v>16.054500000000001</v>
      </c>
      <c r="Z2975" s="86">
        <f t="shared" si="691"/>
        <v>0</v>
      </c>
      <c r="AA2975" s="86">
        <f t="shared" si="692"/>
        <v>0</v>
      </c>
      <c r="AB2975" s="85">
        <v>122.77</v>
      </c>
      <c r="AC2975" s="85">
        <v>1</v>
      </c>
      <c r="AD2975" s="124">
        <f t="shared" si="702"/>
        <v>73.661999999999992</v>
      </c>
      <c r="AE2975" s="86">
        <f t="shared" si="693"/>
        <v>295</v>
      </c>
      <c r="AF2975" s="85">
        <v>0</v>
      </c>
      <c r="AG2975" s="85">
        <v>36.831000000000003</v>
      </c>
      <c r="AH2975" s="85">
        <f t="shared" si="694"/>
        <v>0</v>
      </c>
      <c r="AI2975" s="86">
        <f t="shared" si="695"/>
        <v>295</v>
      </c>
      <c r="AJ2975" s="86">
        <f t="shared" si="696"/>
        <v>295</v>
      </c>
      <c r="AK2975" s="122"/>
      <c r="AL2975" s="85">
        <v>122.77</v>
      </c>
      <c r="AM2975" s="85">
        <v>1</v>
      </c>
      <c r="AN2975" s="124">
        <f t="shared" si="703"/>
        <v>73.661999999999992</v>
      </c>
      <c r="AO2975" s="86">
        <f t="shared" si="697"/>
        <v>295</v>
      </c>
      <c r="AP2975" s="85">
        <v>0</v>
      </c>
      <c r="AQ2975" s="85">
        <v>36.831000000000003</v>
      </c>
      <c r="AR2975" s="85">
        <f t="shared" si="698"/>
        <v>0</v>
      </c>
      <c r="AS2975" s="86">
        <f t="shared" si="700"/>
        <v>295</v>
      </c>
      <c r="AT2975" s="170">
        <f t="shared" si="701"/>
        <v>0</v>
      </c>
      <c r="AU2975" s="86">
        <v>295</v>
      </c>
      <c r="AV2975" s="170">
        <f t="shared" si="699"/>
        <v>0</v>
      </c>
    </row>
    <row r="2976" spans="1:48" s="73" customFormat="1" ht="13.5" customHeight="1" x14ac:dyDescent="0.2">
      <c r="A2976" s="10" t="s">
        <v>540</v>
      </c>
      <c r="B2976" s="14" t="s">
        <v>36</v>
      </c>
      <c r="C2976" s="14" t="s">
        <v>37</v>
      </c>
      <c r="D2976" s="14" t="s">
        <v>8879</v>
      </c>
      <c r="E2976" s="58">
        <v>325198</v>
      </c>
      <c r="F2976" s="15" t="s">
        <v>2347</v>
      </c>
      <c r="G2976" s="15" t="s">
        <v>8536</v>
      </c>
      <c r="H2976" s="16">
        <v>100015464</v>
      </c>
      <c r="I2976" s="62">
        <v>710026374</v>
      </c>
      <c r="J2976" s="13">
        <v>710026374</v>
      </c>
      <c r="K2976" s="15" t="s">
        <v>48</v>
      </c>
      <c r="L2976" s="12" t="s">
        <v>540</v>
      </c>
      <c r="M2976" s="15" t="s">
        <v>1825</v>
      </c>
      <c r="N2976" s="49">
        <v>7202</v>
      </c>
      <c r="O2976" s="15" t="s">
        <v>2348</v>
      </c>
      <c r="P2976" s="15" t="s">
        <v>8880</v>
      </c>
      <c r="Q2976" s="48">
        <v>522481</v>
      </c>
      <c r="R2976" s="11" t="s">
        <v>45</v>
      </c>
      <c r="S2976" s="120">
        <v>4495</v>
      </c>
      <c r="T2976" s="85">
        <v>107.03</v>
      </c>
      <c r="U2976" s="86">
        <v>8</v>
      </c>
      <c r="V2976" s="123">
        <v>46.825625000000002</v>
      </c>
      <c r="W2976" s="85">
        <f t="shared" si="690"/>
        <v>2997</v>
      </c>
      <c r="X2976" s="86">
        <v>0</v>
      </c>
      <c r="Y2976" s="85">
        <v>16.054500000000001</v>
      </c>
      <c r="Z2976" s="86">
        <f t="shared" si="691"/>
        <v>0</v>
      </c>
      <c r="AA2976" s="86">
        <f t="shared" si="692"/>
        <v>2997</v>
      </c>
      <c r="AB2976" s="85">
        <v>122.77</v>
      </c>
      <c r="AC2976" s="85">
        <v>7</v>
      </c>
      <c r="AD2976" s="124">
        <f t="shared" si="702"/>
        <v>73.661999999999992</v>
      </c>
      <c r="AE2976" s="86">
        <f t="shared" si="693"/>
        <v>2063</v>
      </c>
      <c r="AF2976" s="85">
        <v>0</v>
      </c>
      <c r="AG2976" s="85">
        <v>36.831000000000003</v>
      </c>
      <c r="AH2976" s="85">
        <f t="shared" si="694"/>
        <v>0</v>
      </c>
      <c r="AI2976" s="86">
        <f t="shared" si="695"/>
        <v>5060</v>
      </c>
      <c r="AJ2976" s="86">
        <f t="shared" si="696"/>
        <v>565</v>
      </c>
      <c r="AK2976" s="122"/>
      <c r="AL2976" s="85">
        <v>122.77</v>
      </c>
      <c r="AM2976" s="85">
        <v>7</v>
      </c>
      <c r="AN2976" s="124">
        <f t="shared" si="703"/>
        <v>73.661999999999992</v>
      </c>
      <c r="AO2976" s="86">
        <f t="shared" si="697"/>
        <v>2063</v>
      </c>
      <c r="AP2976" s="85">
        <v>0</v>
      </c>
      <c r="AQ2976" s="85">
        <v>36.831000000000003</v>
      </c>
      <c r="AR2976" s="85">
        <f t="shared" si="698"/>
        <v>0</v>
      </c>
      <c r="AS2976" s="86">
        <f t="shared" si="700"/>
        <v>5060</v>
      </c>
      <c r="AT2976" s="170">
        <f t="shared" si="701"/>
        <v>0</v>
      </c>
      <c r="AU2976" s="86">
        <v>5060</v>
      </c>
      <c r="AV2976" s="170">
        <f t="shared" si="699"/>
        <v>0</v>
      </c>
    </row>
    <row r="2977" spans="1:48" s="73" customFormat="1" ht="13.5" customHeight="1" x14ac:dyDescent="0.2">
      <c r="A2977" s="10" t="s">
        <v>540</v>
      </c>
      <c r="B2977" s="14" t="s">
        <v>36</v>
      </c>
      <c r="C2977" s="14" t="s">
        <v>37</v>
      </c>
      <c r="D2977" s="14" t="s">
        <v>9160</v>
      </c>
      <c r="E2977" s="58">
        <v>328642</v>
      </c>
      <c r="F2977" s="15" t="s">
        <v>9161</v>
      </c>
      <c r="G2977" s="15" t="s">
        <v>8536</v>
      </c>
      <c r="H2977" s="16">
        <v>100015854</v>
      </c>
      <c r="I2977" s="62">
        <v>710030002</v>
      </c>
      <c r="J2977" s="13">
        <v>710030002</v>
      </c>
      <c r="K2977" s="15" t="s">
        <v>210</v>
      </c>
      <c r="L2977" s="12" t="s">
        <v>540</v>
      </c>
      <c r="M2977" s="15" t="s">
        <v>8541</v>
      </c>
      <c r="N2977" s="49">
        <v>4911</v>
      </c>
      <c r="O2977" s="15" t="s">
        <v>9162</v>
      </c>
      <c r="P2977" s="15" t="s">
        <v>9163</v>
      </c>
      <c r="Q2977" s="48">
        <v>526096</v>
      </c>
      <c r="R2977" s="11" t="s">
        <v>45</v>
      </c>
      <c r="S2977" s="120">
        <v>17419</v>
      </c>
      <c r="T2977" s="85">
        <v>107.03</v>
      </c>
      <c r="U2977" s="86">
        <v>31</v>
      </c>
      <c r="V2977" s="123">
        <v>46.825625000000002</v>
      </c>
      <c r="W2977" s="85">
        <f t="shared" si="690"/>
        <v>11613</v>
      </c>
      <c r="X2977" s="86">
        <v>0</v>
      </c>
      <c r="Y2977" s="85">
        <v>16.054500000000001</v>
      </c>
      <c r="Z2977" s="86">
        <f t="shared" si="691"/>
        <v>0</v>
      </c>
      <c r="AA2977" s="86">
        <f t="shared" si="692"/>
        <v>11613</v>
      </c>
      <c r="AB2977" s="85">
        <v>122.77</v>
      </c>
      <c r="AC2977" s="85">
        <v>40</v>
      </c>
      <c r="AD2977" s="124">
        <f t="shared" si="702"/>
        <v>73.661999999999992</v>
      </c>
      <c r="AE2977" s="86">
        <f t="shared" si="693"/>
        <v>11786</v>
      </c>
      <c r="AF2977" s="85">
        <v>1</v>
      </c>
      <c r="AG2977" s="85">
        <v>36.831000000000003</v>
      </c>
      <c r="AH2977" s="85">
        <f t="shared" si="694"/>
        <v>147</v>
      </c>
      <c r="AI2977" s="86">
        <f t="shared" si="695"/>
        <v>23546</v>
      </c>
      <c r="AJ2977" s="86">
        <f t="shared" si="696"/>
        <v>6127</v>
      </c>
      <c r="AK2977" s="122"/>
      <c r="AL2977" s="85">
        <v>122.77</v>
      </c>
      <c r="AM2977" s="85">
        <v>40</v>
      </c>
      <c r="AN2977" s="124">
        <f t="shared" si="703"/>
        <v>73.661999999999992</v>
      </c>
      <c r="AO2977" s="86">
        <f t="shared" si="697"/>
        <v>11786</v>
      </c>
      <c r="AP2977" s="85">
        <v>1</v>
      </c>
      <c r="AQ2977" s="85">
        <v>36.831000000000003</v>
      </c>
      <c r="AR2977" s="85">
        <f t="shared" si="698"/>
        <v>147</v>
      </c>
      <c r="AS2977" s="86">
        <f t="shared" si="700"/>
        <v>23546</v>
      </c>
      <c r="AT2977" s="170">
        <f t="shared" si="701"/>
        <v>0</v>
      </c>
      <c r="AU2977" s="86">
        <v>23546</v>
      </c>
      <c r="AV2977" s="170">
        <f t="shared" si="699"/>
        <v>0</v>
      </c>
    </row>
    <row r="2978" spans="1:48" s="73" customFormat="1" ht="13.5" customHeight="1" x14ac:dyDescent="0.2">
      <c r="A2978" s="10" t="s">
        <v>540</v>
      </c>
      <c r="B2978" s="14" t="s">
        <v>36</v>
      </c>
      <c r="C2978" s="14" t="s">
        <v>37</v>
      </c>
      <c r="D2978" s="14" t="s">
        <v>9747</v>
      </c>
      <c r="E2978" s="58">
        <v>691135</v>
      </c>
      <c r="F2978" s="15" t="s">
        <v>9748</v>
      </c>
      <c r="G2978" s="15" t="s">
        <v>8536</v>
      </c>
      <c r="H2978" s="16">
        <v>100014757</v>
      </c>
      <c r="I2978" s="62">
        <v>35541571</v>
      </c>
      <c r="J2978" s="13">
        <v>35541571</v>
      </c>
      <c r="K2978" s="15" t="s">
        <v>48</v>
      </c>
      <c r="L2978" s="12" t="s">
        <v>540</v>
      </c>
      <c r="M2978" s="15" t="s">
        <v>9755</v>
      </c>
      <c r="N2978" s="49">
        <v>4011</v>
      </c>
      <c r="O2978" s="15" t="s">
        <v>9782</v>
      </c>
      <c r="P2978" s="15" t="s">
        <v>9783</v>
      </c>
      <c r="Q2978" s="48">
        <v>599972</v>
      </c>
      <c r="R2978" s="11" t="s">
        <v>86</v>
      </c>
      <c r="S2978" s="120">
        <v>59450</v>
      </c>
      <c r="T2978" s="85">
        <v>107.03</v>
      </c>
      <c r="U2978" s="86">
        <v>101</v>
      </c>
      <c r="V2978" s="123">
        <v>46.825625000000002</v>
      </c>
      <c r="W2978" s="85">
        <f t="shared" ref="W2978:W3041" si="704">+ROUND(U2978*V2978*8,0)</f>
        <v>37835</v>
      </c>
      <c r="X2978" s="86">
        <v>14</v>
      </c>
      <c r="Y2978" s="85">
        <v>16.054500000000001</v>
      </c>
      <c r="Z2978" s="86">
        <f t="shared" ref="Z2978:Z3041" si="705">ROUND(X2978*Y2978*8,0)</f>
        <v>1798</v>
      </c>
      <c r="AA2978" s="86">
        <f t="shared" si="692"/>
        <v>39633</v>
      </c>
      <c r="AB2978" s="85">
        <v>122.77</v>
      </c>
      <c r="AC2978" s="85">
        <v>96</v>
      </c>
      <c r="AD2978" s="124">
        <f t="shared" si="702"/>
        <v>73.661999999999992</v>
      </c>
      <c r="AE2978" s="86">
        <f t="shared" si="693"/>
        <v>28286</v>
      </c>
      <c r="AF2978" s="85">
        <v>19</v>
      </c>
      <c r="AG2978" s="85">
        <v>36.831000000000003</v>
      </c>
      <c r="AH2978" s="85">
        <f t="shared" si="694"/>
        <v>2799</v>
      </c>
      <c r="AI2978" s="86">
        <f t="shared" si="695"/>
        <v>70718</v>
      </c>
      <c r="AJ2978" s="86">
        <f t="shared" si="696"/>
        <v>11268</v>
      </c>
      <c r="AK2978" s="122"/>
      <c r="AL2978" s="85">
        <v>122.77</v>
      </c>
      <c r="AM2978" s="85">
        <v>96</v>
      </c>
      <c r="AN2978" s="124">
        <f t="shared" si="703"/>
        <v>73.661999999999992</v>
      </c>
      <c r="AO2978" s="86">
        <f t="shared" si="697"/>
        <v>28286</v>
      </c>
      <c r="AP2978" s="85">
        <v>19</v>
      </c>
      <c r="AQ2978" s="85">
        <v>36.831000000000003</v>
      </c>
      <c r="AR2978" s="85">
        <f t="shared" si="698"/>
        <v>2799</v>
      </c>
      <c r="AS2978" s="86">
        <f t="shared" si="700"/>
        <v>70718</v>
      </c>
      <c r="AT2978" s="170">
        <f t="shared" si="701"/>
        <v>0</v>
      </c>
      <c r="AU2978" s="86">
        <v>70718</v>
      </c>
      <c r="AV2978" s="170">
        <f t="shared" si="699"/>
        <v>0</v>
      </c>
    </row>
    <row r="2979" spans="1:48" s="73" customFormat="1" ht="13.5" customHeight="1" x14ac:dyDescent="0.2">
      <c r="A2979" s="10" t="s">
        <v>540</v>
      </c>
      <c r="B2979" s="14" t="s">
        <v>36</v>
      </c>
      <c r="C2979" s="14" t="s">
        <v>37</v>
      </c>
      <c r="D2979" s="14" t="s">
        <v>9113</v>
      </c>
      <c r="E2979" s="58">
        <v>328294</v>
      </c>
      <c r="F2979" s="15" t="s">
        <v>9114</v>
      </c>
      <c r="G2979" s="15" t="s">
        <v>8536</v>
      </c>
      <c r="H2979" s="16">
        <v>100015799</v>
      </c>
      <c r="I2979" s="62">
        <v>710029721</v>
      </c>
      <c r="J2979" s="13">
        <v>710029721</v>
      </c>
      <c r="K2979" s="15" t="s">
        <v>210</v>
      </c>
      <c r="L2979" s="12" t="s">
        <v>540</v>
      </c>
      <c r="M2979" s="15" t="s">
        <v>8541</v>
      </c>
      <c r="N2979" s="49">
        <v>4944</v>
      </c>
      <c r="O2979" s="15" t="s">
        <v>9115</v>
      </c>
      <c r="P2979" s="15" t="s">
        <v>9116</v>
      </c>
      <c r="Q2979" s="48">
        <v>525740</v>
      </c>
      <c r="R2979" s="11" t="s">
        <v>45</v>
      </c>
      <c r="S2979" s="120">
        <v>2810</v>
      </c>
      <c r="T2979" s="85">
        <v>107.03</v>
      </c>
      <c r="U2979" s="86">
        <v>5</v>
      </c>
      <c r="V2979" s="123">
        <v>46.825625000000002</v>
      </c>
      <c r="W2979" s="85">
        <f t="shared" si="704"/>
        <v>1873</v>
      </c>
      <c r="X2979" s="86">
        <v>0</v>
      </c>
      <c r="Y2979" s="85">
        <v>16.054500000000001</v>
      </c>
      <c r="Z2979" s="86">
        <f t="shared" si="705"/>
        <v>0</v>
      </c>
      <c r="AA2979" s="86">
        <f t="shared" si="692"/>
        <v>1873</v>
      </c>
      <c r="AB2979" s="85">
        <v>122.77</v>
      </c>
      <c r="AC2979" s="85">
        <v>8</v>
      </c>
      <c r="AD2979" s="124">
        <f t="shared" si="702"/>
        <v>73.661999999999992</v>
      </c>
      <c r="AE2979" s="86">
        <f t="shared" si="693"/>
        <v>2357</v>
      </c>
      <c r="AF2979" s="85">
        <v>0</v>
      </c>
      <c r="AG2979" s="85">
        <v>36.831000000000003</v>
      </c>
      <c r="AH2979" s="85">
        <f t="shared" si="694"/>
        <v>0</v>
      </c>
      <c r="AI2979" s="86">
        <f t="shared" si="695"/>
        <v>4230</v>
      </c>
      <c r="AJ2979" s="86">
        <f t="shared" si="696"/>
        <v>1420</v>
      </c>
      <c r="AK2979" s="122"/>
      <c r="AL2979" s="85">
        <v>122.77</v>
      </c>
      <c r="AM2979" s="85">
        <v>8</v>
      </c>
      <c r="AN2979" s="124">
        <f t="shared" si="703"/>
        <v>73.661999999999992</v>
      </c>
      <c r="AO2979" s="86">
        <f t="shared" si="697"/>
        <v>2357</v>
      </c>
      <c r="AP2979" s="85">
        <v>0</v>
      </c>
      <c r="AQ2979" s="85">
        <v>36.831000000000003</v>
      </c>
      <c r="AR2979" s="85">
        <f t="shared" si="698"/>
        <v>0</v>
      </c>
      <c r="AS2979" s="86">
        <f t="shared" si="700"/>
        <v>4230</v>
      </c>
      <c r="AT2979" s="170">
        <f t="shared" si="701"/>
        <v>0</v>
      </c>
      <c r="AU2979" s="86">
        <v>4230</v>
      </c>
      <c r="AV2979" s="170">
        <f t="shared" si="699"/>
        <v>0</v>
      </c>
    </row>
    <row r="2980" spans="1:48" s="73" customFormat="1" ht="13.5" customHeight="1" x14ac:dyDescent="0.2">
      <c r="A2980" s="10" t="s">
        <v>540</v>
      </c>
      <c r="B2980" s="14" t="s">
        <v>36</v>
      </c>
      <c r="C2980" s="14" t="s">
        <v>37</v>
      </c>
      <c r="D2980" s="14" t="s">
        <v>10409</v>
      </c>
      <c r="E2980" s="58">
        <v>690937</v>
      </c>
      <c r="F2980" s="15" t="s">
        <v>10410</v>
      </c>
      <c r="G2980" s="15" t="s">
        <v>8536</v>
      </c>
      <c r="H2980" s="16">
        <v>100014678</v>
      </c>
      <c r="I2980" s="62">
        <v>35540516</v>
      </c>
      <c r="J2980" s="13">
        <v>35540516</v>
      </c>
      <c r="K2980" s="15" t="s">
        <v>48</v>
      </c>
      <c r="L2980" s="12" t="s">
        <v>540</v>
      </c>
      <c r="M2980" s="15" t="s">
        <v>541</v>
      </c>
      <c r="N2980" s="49">
        <v>4001</v>
      </c>
      <c r="O2980" s="15" t="s">
        <v>542</v>
      </c>
      <c r="P2980" s="15" t="s">
        <v>9751</v>
      </c>
      <c r="Q2980" s="48">
        <v>598186</v>
      </c>
      <c r="R2980" s="11" t="s">
        <v>86</v>
      </c>
      <c r="S2980" s="120">
        <v>12362</v>
      </c>
      <c r="T2980" s="85">
        <v>107.03</v>
      </c>
      <c r="U2980" s="86">
        <v>22</v>
      </c>
      <c r="V2980" s="123">
        <v>46.825625000000002</v>
      </c>
      <c r="W2980" s="85">
        <f t="shared" si="704"/>
        <v>8241</v>
      </c>
      <c r="X2980" s="86">
        <v>0</v>
      </c>
      <c r="Y2980" s="85">
        <v>16.054500000000001</v>
      </c>
      <c r="Z2980" s="86">
        <f t="shared" si="705"/>
        <v>0</v>
      </c>
      <c r="AA2980" s="86">
        <f t="shared" si="692"/>
        <v>8241</v>
      </c>
      <c r="AB2980" s="85">
        <v>122.77</v>
      </c>
      <c r="AC2980" s="85">
        <v>18</v>
      </c>
      <c r="AD2980" s="124">
        <f t="shared" si="702"/>
        <v>73.661999999999992</v>
      </c>
      <c r="AE2980" s="86">
        <f t="shared" si="693"/>
        <v>5304</v>
      </c>
      <c r="AF2980" s="85">
        <v>0</v>
      </c>
      <c r="AG2980" s="85">
        <v>36.831000000000003</v>
      </c>
      <c r="AH2980" s="85">
        <f t="shared" si="694"/>
        <v>0</v>
      </c>
      <c r="AI2980" s="86">
        <f t="shared" si="695"/>
        <v>13545</v>
      </c>
      <c r="AJ2980" s="86">
        <f t="shared" si="696"/>
        <v>1183</v>
      </c>
      <c r="AK2980" s="122"/>
      <c r="AL2980" s="85">
        <v>122.77</v>
      </c>
      <c r="AM2980" s="85">
        <v>18</v>
      </c>
      <c r="AN2980" s="124">
        <f t="shared" si="703"/>
        <v>73.661999999999992</v>
      </c>
      <c r="AO2980" s="86">
        <f t="shared" si="697"/>
        <v>5304</v>
      </c>
      <c r="AP2980" s="85">
        <v>0</v>
      </c>
      <c r="AQ2980" s="85">
        <v>36.831000000000003</v>
      </c>
      <c r="AR2980" s="85">
        <f t="shared" si="698"/>
        <v>0</v>
      </c>
      <c r="AS2980" s="86">
        <f t="shared" si="700"/>
        <v>13545</v>
      </c>
      <c r="AT2980" s="170">
        <f t="shared" si="701"/>
        <v>0</v>
      </c>
      <c r="AU2980" s="86">
        <v>13545</v>
      </c>
      <c r="AV2980" s="170">
        <f t="shared" si="699"/>
        <v>0</v>
      </c>
    </row>
    <row r="2981" spans="1:48" s="73" customFormat="1" ht="13.5" customHeight="1" x14ac:dyDescent="0.2">
      <c r="A2981" s="10" t="s">
        <v>540</v>
      </c>
      <c r="B2981" s="14" t="s">
        <v>36</v>
      </c>
      <c r="C2981" s="14" t="s">
        <v>37</v>
      </c>
      <c r="D2981" s="14" t="s">
        <v>9747</v>
      </c>
      <c r="E2981" s="58">
        <v>691135</v>
      </c>
      <c r="F2981" s="15" t="s">
        <v>9748</v>
      </c>
      <c r="G2981" s="15" t="s">
        <v>8536</v>
      </c>
      <c r="H2981" s="16">
        <v>100014827</v>
      </c>
      <c r="I2981" s="62">
        <v>710024908</v>
      </c>
      <c r="J2981" s="13">
        <v>710024908</v>
      </c>
      <c r="K2981" s="15" t="s">
        <v>48</v>
      </c>
      <c r="L2981" s="12" t="s">
        <v>540</v>
      </c>
      <c r="M2981" s="15" t="s">
        <v>9755</v>
      </c>
      <c r="N2981" s="49">
        <v>4011</v>
      </c>
      <c r="O2981" s="15" t="s">
        <v>9777</v>
      </c>
      <c r="P2981" s="15" t="s">
        <v>9790</v>
      </c>
      <c r="Q2981" s="48">
        <v>598224</v>
      </c>
      <c r="R2981" s="11" t="s">
        <v>45</v>
      </c>
      <c r="S2981" s="120">
        <v>19105</v>
      </c>
      <c r="T2981" s="85">
        <v>107.03</v>
      </c>
      <c r="U2981" s="86">
        <v>34</v>
      </c>
      <c r="V2981" s="123">
        <v>46.825625000000002</v>
      </c>
      <c r="W2981" s="85">
        <f t="shared" si="704"/>
        <v>12737</v>
      </c>
      <c r="X2981" s="86">
        <v>0</v>
      </c>
      <c r="Y2981" s="85">
        <v>16.054500000000001</v>
      </c>
      <c r="Z2981" s="86">
        <f t="shared" si="705"/>
        <v>0</v>
      </c>
      <c r="AA2981" s="86">
        <f t="shared" si="692"/>
        <v>12737</v>
      </c>
      <c r="AB2981" s="85">
        <v>122.77</v>
      </c>
      <c r="AC2981" s="85">
        <v>25</v>
      </c>
      <c r="AD2981" s="124">
        <f t="shared" si="702"/>
        <v>73.661999999999992</v>
      </c>
      <c r="AE2981" s="86">
        <f t="shared" si="693"/>
        <v>7366</v>
      </c>
      <c r="AF2981" s="85">
        <v>0</v>
      </c>
      <c r="AG2981" s="85">
        <v>36.831000000000003</v>
      </c>
      <c r="AH2981" s="85">
        <f t="shared" si="694"/>
        <v>0</v>
      </c>
      <c r="AI2981" s="86">
        <f t="shared" si="695"/>
        <v>20103</v>
      </c>
      <c r="AJ2981" s="86">
        <f t="shared" si="696"/>
        <v>998</v>
      </c>
      <c r="AK2981" s="122"/>
      <c r="AL2981" s="85">
        <v>122.77</v>
      </c>
      <c r="AM2981" s="85">
        <v>25</v>
      </c>
      <c r="AN2981" s="124">
        <f t="shared" si="703"/>
        <v>73.661999999999992</v>
      </c>
      <c r="AO2981" s="86">
        <f t="shared" si="697"/>
        <v>7366</v>
      </c>
      <c r="AP2981" s="85">
        <v>0</v>
      </c>
      <c r="AQ2981" s="85">
        <v>36.831000000000003</v>
      </c>
      <c r="AR2981" s="85">
        <f t="shared" si="698"/>
        <v>0</v>
      </c>
      <c r="AS2981" s="86">
        <f t="shared" si="700"/>
        <v>20103</v>
      </c>
      <c r="AT2981" s="170">
        <f t="shared" si="701"/>
        <v>0</v>
      </c>
      <c r="AU2981" s="86">
        <v>20103</v>
      </c>
      <c r="AV2981" s="170">
        <f t="shared" si="699"/>
        <v>0</v>
      </c>
    </row>
    <row r="2982" spans="1:48" s="73" customFormat="1" ht="13.5" customHeight="1" x14ac:dyDescent="0.2">
      <c r="A2982" s="10" t="s">
        <v>540</v>
      </c>
      <c r="B2982" s="14" t="s">
        <v>36</v>
      </c>
      <c r="C2982" s="14" t="s">
        <v>37</v>
      </c>
      <c r="D2982" s="14" t="s">
        <v>9117</v>
      </c>
      <c r="E2982" s="58">
        <v>328308</v>
      </c>
      <c r="F2982" s="15" t="s">
        <v>6020</v>
      </c>
      <c r="G2982" s="15" t="s">
        <v>8536</v>
      </c>
      <c r="H2982" s="16">
        <v>100015804</v>
      </c>
      <c r="I2982" s="62">
        <v>710029730</v>
      </c>
      <c r="J2982" s="13">
        <v>710029730</v>
      </c>
      <c r="K2982" s="15" t="s">
        <v>53</v>
      </c>
      <c r="L2982" s="12" t="s">
        <v>540</v>
      </c>
      <c r="M2982" s="15" t="s">
        <v>8541</v>
      </c>
      <c r="N2982" s="49">
        <v>4943</v>
      </c>
      <c r="O2982" s="15" t="s">
        <v>6021</v>
      </c>
      <c r="P2982" s="15" t="s">
        <v>9118</v>
      </c>
      <c r="Q2982" s="48">
        <v>525758</v>
      </c>
      <c r="R2982" s="11" t="s">
        <v>45</v>
      </c>
      <c r="S2982" s="120">
        <v>1879</v>
      </c>
      <c r="T2982" s="85">
        <v>107.03</v>
      </c>
      <c r="U2982" s="86">
        <v>3</v>
      </c>
      <c r="V2982" s="123">
        <v>46.825625000000002</v>
      </c>
      <c r="W2982" s="85">
        <f t="shared" si="704"/>
        <v>1124</v>
      </c>
      <c r="X2982" s="86">
        <v>1</v>
      </c>
      <c r="Y2982" s="85">
        <v>16.054500000000001</v>
      </c>
      <c r="Z2982" s="86">
        <f t="shared" si="705"/>
        <v>128</v>
      </c>
      <c r="AA2982" s="86">
        <f t="shared" si="692"/>
        <v>1252</v>
      </c>
      <c r="AB2982" s="85">
        <v>122.77</v>
      </c>
      <c r="AC2982" s="85">
        <v>4</v>
      </c>
      <c r="AD2982" s="124">
        <f t="shared" si="702"/>
        <v>73.661999999999992</v>
      </c>
      <c r="AE2982" s="86">
        <f t="shared" si="693"/>
        <v>1179</v>
      </c>
      <c r="AF2982" s="85">
        <v>0</v>
      </c>
      <c r="AG2982" s="85">
        <v>36.831000000000003</v>
      </c>
      <c r="AH2982" s="85">
        <f t="shared" si="694"/>
        <v>0</v>
      </c>
      <c r="AI2982" s="86">
        <f t="shared" si="695"/>
        <v>2431</v>
      </c>
      <c r="AJ2982" s="86">
        <f t="shared" si="696"/>
        <v>552</v>
      </c>
      <c r="AK2982" s="122"/>
      <c r="AL2982" s="85">
        <v>122.77</v>
      </c>
      <c r="AM2982" s="85">
        <v>4</v>
      </c>
      <c r="AN2982" s="124">
        <f t="shared" si="703"/>
        <v>73.661999999999992</v>
      </c>
      <c r="AO2982" s="86">
        <f t="shared" si="697"/>
        <v>1179</v>
      </c>
      <c r="AP2982" s="85">
        <v>0</v>
      </c>
      <c r="AQ2982" s="85">
        <v>36.831000000000003</v>
      </c>
      <c r="AR2982" s="85">
        <f t="shared" si="698"/>
        <v>0</v>
      </c>
      <c r="AS2982" s="86">
        <f t="shared" si="700"/>
        <v>2431</v>
      </c>
      <c r="AT2982" s="170">
        <f t="shared" si="701"/>
        <v>0</v>
      </c>
      <c r="AU2982" s="86">
        <v>2431</v>
      </c>
      <c r="AV2982" s="170">
        <f t="shared" si="699"/>
        <v>0</v>
      </c>
    </row>
    <row r="2983" spans="1:48" s="73" customFormat="1" ht="13.5" customHeight="1" x14ac:dyDescent="0.2">
      <c r="A2983" s="10" t="s">
        <v>540</v>
      </c>
      <c r="B2983" s="14" t="s">
        <v>36</v>
      </c>
      <c r="C2983" s="14" t="s">
        <v>37</v>
      </c>
      <c r="D2983" s="14" t="s">
        <v>9747</v>
      </c>
      <c r="E2983" s="58">
        <v>691135</v>
      </c>
      <c r="F2983" s="15" t="s">
        <v>9748</v>
      </c>
      <c r="G2983" s="15" t="s">
        <v>8536</v>
      </c>
      <c r="H2983" s="16">
        <v>100014829</v>
      </c>
      <c r="I2983" s="62">
        <v>710038925</v>
      </c>
      <c r="J2983" s="13">
        <v>710038925</v>
      </c>
      <c r="K2983" s="15" t="s">
        <v>48</v>
      </c>
      <c r="L2983" s="12" t="s">
        <v>540</v>
      </c>
      <c r="M2983" s="15" t="s">
        <v>9755</v>
      </c>
      <c r="N2983" s="49">
        <v>4011</v>
      </c>
      <c r="O2983" s="15" t="s">
        <v>9777</v>
      </c>
      <c r="P2983" s="15" t="s">
        <v>9795</v>
      </c>
      <c r="Q2983" s="48">
        <v>598224</v>
      </c>
      <c r="R2983" s="11" t="s">
        <v>45</v>
      </c>
      <c r="S2983" s="120">
        <v>15733</v>
      </c>
      <c r="T2983" s="85">
        <v>107.03</v>
      </c>
      <c r="U2983" s="86">
        <v>28</v>
      </c>
      <c r="V2983" s="123">
        <v>46.825625000000002</v>
      </c>
      <c r="W2983" s="85">
        <f t="shared" si="704"/>
        <v>10489</v>
      </c>
      <c r="X2983" s="86">
        <v>0</v>
      </c>
      <c r="Y2983" s="85">
        <v>16.054500000000001</v>
      </c>
      <c r="Z2983" s="86">
        <f t="shared" si="705"/>
        <v>0</v>
      </c>
      <c r="AA2983" s="86">
        <f t="shared" si="692"/>
        <v>10489</v>
      </c>
      <c r="AB2983" s="85">
        <v>122.77</v>
      </c>
      <c r="AC2983" s="85">
        <v>23</v>
      </c>
      <c r="AD2983" s="124">
        <f t="shared" si="702"/>
        <v>73.661999999999992</v>
      </c>
      <c r="AE2983" s="86">
        <f t="shared" si="693"/>
        <v>6777</v>
      </c>
      <c r="AF2983" s="85">
        <v>0</v>
      </c>
      <c r="AG2983" s="85">
        <v>36.831000000000003</v>
      </c>
      <c r="AH2983" s="85">
        <f t="shared" si="694"/>
        <v>0</v>
      </c>
      <c r="AI2983" s="86">
        <f t="shared" si="695"/>
        <v>17266</v>
      </c>
      <c r="AJ2983" s="86">
        <f t="shared" si="696"/>
        <v>1533</v>
      </c>
      <c r="AK2983" s="122"/>
      <c r="AL2983" s="85">
        <v>122.77</v>
      </c>
      <c r="AM2983" s="85">
        <v>23</v>
      </c>
      <c r="AN2983" s="124">
        <f t="shared" si="703"/>
        <v>73.661999999999992</v>
      </c>
      <c r="AO2983" s="86">
        <f t="shared" si="697"/>
        <v>6777</v>
      </c>
      <c r="AP2983" s="85">
        <v>0</v>
      </c>
      <c r="AQ2983" s="85">
        <v>36.831000000000003</v>
      </c>
      <c r="AR2983" s="85">
        <f t="shared" si="698"/>
        <v>0</v>
      </c>
      <c r="AS2983" s="86">
        <f t="shared" si="700"/>
        <v>17266</v>
      </c>
      <c r="AT2983" s="170">
        <f t="shared" si="701"/>
        <v>0</v>
      </c>
      <c r="AU2983" s="86">
        <v>17266</v>
      </c>
      <c r="AV2983" s="170">
        <f t="shared" si="699"/>
        <v>0</v>
      </c>
    </row>
    <row r="2984" spans="1:48" s="73" customFormat="1" ht="13.5" customHeight="1" x14ac:dyDescent="0.2">
      <c r="A2984" s="10" t="s">
        <v>540</v>
      </c>
      <c r="B2984" s="14" t="s">
        <v>36</v>
      </c>
      <c r="C2984" s="14" t="s">
        <v>37</v>
      </c>
      <c r="D2984" s="14" t="s">
        <v>9747</v>
      </c>
      <c r="E2984" s="58">
        <v>691135</v>
      </c>
      <c r="F2984" s="15" t="s">
        <v>9748</v>
      </c>
      <c r="G2984" s="15" t="s">
        <v>8536</v>
      </c>
      <c r="H2984" s="16">
        <v>100014794</v>
      </c>
      <c r="I2984" s="62">
        <v>710038780</v>
      </c>
      <c r="J2984" s="13">
        <v>710038780</v>
      </c>
      <c r="K2984" s="15" t="s">
        <v>48</v>
      </c>
      <c r="L2984" s="12" t="s">
        <v>540</v>
      </c>
      <c r="M2984" s="15" t="s">
        <v>9755</v>
      </c>
      <c r="N2984" s="49">
        <v>4023</v>
      </c>
      <c r="O2984" s="15" t="s">
        <v>9780</v>
      </c>
      <c r="P2984" s="15" t="s">
        <v>9792</v>
      </c>
      <c r="Q2984" s="48">
        <v>599883</v>
      </c>
      <c r="R2984" s="11" t="s">
        <v>45</v>
      </c>
      <c r="S2984" s="120">
        <v>14610</v>
      </c>
      <c r="T2984" s="85">
        <v>107.03</v>
      </c>
      <c r="U2984" s="86">
        <v>26</v>
      </c>
      <c r="V2984" s="123">
        <v>46.825625000000002</v>
      </c>
      <c r="W2984" s="85">
        <f t="shared" si="704"/>
        <v>9740</v>
      </c>
      <c r="X2984" s="86">
        <v>0</v>
      </c>
      <c r="Y2984" s="85">
        <v>16.054500000000001</v>
      </c>
      <c r="Z2984" s="86">
        <f t="shared" si="705"/>
        <v>0</v>
      </c>
      <c r="AA2984" s="86">
        <f t="shared" si="692"/>
        <v>9740</v>
      </c>
      <c r="AB2984" s="85">
        <v>122.77</v>
      </c>
      <c r="AC2984" s="85">
        <v>45</v>
      </c>
      <c r="AD2984" s="124">
        <f t="shared" si="702"/>
        <v>73.661999999999992</v>
      </c>
      <c r="AE2984" s="86">
        <f t="shared" si="693"/>
        <v>13259</v>
      </c>
      <c r="AF2984" s="85">
        <v>0</v>
      </c>
      <c r="AG2984" s="85">
        <v>36.831000000000003</v>
      </c>
      <c r="AH2984" s="85">
        <f t="shared" si="694"/>
        <v>0</v>
      </c>
      <c r="AI2984" s="86">
        <f t="shared" si="695"/>
        <v>22999</v>
      </c>
      <c r="AJ2984" s="86">
        <f t="shared" si="696"/>
        <v>8389</v>
      </c>
      <c r="AK2984" s="122"/>
      <c r="AL2984" s="85">
        <v>122.77</v>
      </c>
      <c r="AM2984" s="85">
        <v>45</v>
      </c>
      <c r="AN2984" s="124">
        <f t="shared" si="703"/>
        <v>73.661999999999992</v>
      </c>
      <c r="AO2984" s="86">
        <f t="shared" si="697"/>
        <v>13259</v>
      </c>
      <c r="AP2984" s="85">
        <v>0</v>
      </c>
      <c r="AQ2984" s="85">
        <v>36.831000000000003</v>
      </c>
      <c r="AR2984" s="85">
        <f t="shared" si="698"/>
        <v>0</v>
      </c>
      <c r="AS2984" s="86">
        <f t="shared" si="700"/>
        <v>22999</v>
      </c>
      <c r="AT2984" s="170">
        <f t="shared" si="701"/>
        <v>0</v>
      </c>
      <c r="AU2984" s="86">
        <v>22999</v>
      </c>
      <c r="AV2984" s="170">
        <f t="shared" si="699"/>
        <v>0</v>
      </c>
    </row>
    <row r="2985" spans="1:48" s="73" customFormat="1" ht="13.5" customHeight="1" x14ac:dyDescent="0.2">
      <c r="A2985" s="10" t="s">
        <v>540</v>
      </c>
      <c r="B2985" s="14" t="s">
        <v>36</v>
      </c>
      <c r="C2985" s="14" t="s">
        <v>37</v>
      </c>
      <c r="D2985" s="14" t="s">
        <v>9268</v>
      </c>
      <c r="E2985" s="58">
        <v>331996</v>
      </c>
      <c r="F2985" s="15" t="s">
        <v>9269</v>
      </c>
      <c r="G2985" s="15" t="s">
        <v>8536</v>
      </c>
      <c r="H2985" s="16">
        <v>100016561</v>
      </c>
      <c r="I2985" s="62">
        <v>35544627</v>
      </c>
      <c r="J2985" s="13">
        <v>35544627</v>
      </c>
      <c r="K2985" s="15" t="s">
        <v>48</v>
      </c>
      <c r="L2985" s="12" t="s">
        <v>540</v>
      </c>
      <c r="M2985" s="15" t="s">
        <v>6660</v>
      </c>
      <c r="N2985" s="49">
        <v>7501</v>
      </c>
      <c r="O2985" s="15" t="s">
        <v>6661</v>
      </c>
      <c r="P2985" s="15" t="s">
        <v>9271</v>
      </c>
      <c r="Q2985" s="48">
        <v>528099</v>
      </c>
      <c r="R2985" s="11" t="s">
        <v>86</v>
      </c>
      <c r="S2985" s="120">
        <v>45708</v>
      </c>
      <c r="T2985" s="85">
        <v>107.03</v>
      </c>
      <c r="U2985" s="86">
        <v>81</v>
      </c>
      <c r="V2985" s="123">
        <v>46.825625000000002</v>
      </c>
      <c r="W2985" s="85">
        <f t="shared" si="704"/>
        <v>30343</v>
      </c>
      <c r="X2985" s="86">
        <v>1</v>
      </c>
      <c r="Y2985" s="85">
        <v>16.054500000000001</v>
      </c>
      <c r="Z2985" s="86">
        <f t="shared" si="705"/>
        <v>128</v>
      </c>
      <c r="AA2985" s="86">
        <f t="shared" si="692"/>
        <v>30471</v>
      </c>
      <c r="AB2985" s="85">
        <v>122.77</v>
      </c>
      <c r="AC2985" s="85">
        <v>70</v>
      </c>
      <c r="AD2985" s="124">
        <f t="shared" si="702"/>
        <v>73.661999999999992</v>
      </c>
      <c r="AE2985" s="86">
        <f t="shared" si="693"/>
        <v>20625</v>
      </c>
      <c r="AF2985" s="85">
        <v>2</v>
      </c>
      <c r="AG2985" s="85">
        <v>36.831000000000003</v>
      </c>
      <c r="AH2985" s="85">
        <f t="shared" si="694"/>
        <v>295</v>
      </c>
      <c r="AI2985" s="86">
        <f t="shared" si="695"/>
        <v>51391</v>
      </c>
      <c r="AJ2985" s="86">
        <f t="shared" si="696"/>
        <v>5683</v>
      </c>
      <c r="AK2985" s="122"/>
      <c r="AL2985" s="85">
        <v>122.77</v>
      </c>
      <c r="AM2985" s="85">
        <v>70</v>
      </c>
      <c r="AN2985" s="124">
        <f t="shared" si="703"/>
        <v>73.661999999999992</v>
      </c>
      <c r="AO2985" s="86">
        <f t="shared" si="697"/>
        <v>20625</v>
      </c>
      <c r="AP2985" s="85">
        <v>2</v>
      </c>
      <c r="AQ2985" s="85">
        <v>36.831000000000003</v>
      </c>
      <c r="AR2985" s="85">
        <f t="shared" si="698"/>
        <v>295</v>
      </c>
      <c r="AS2985" s="86">
        <f t="shared" si="700"/>
        <v>51391</v>
      </c>
      <c r="AT2985" s="170">
        <f t="shared" si="701"/>
        <v>0</v>
      </c>
      <c r="AU2985" s="86">
        <v>51391</v>
      </c>
      <c r="AV2985" s="170">
        <f t="shared" si="699"/>
        <v>0</v>
      </c>
    </row>
    <row r="2986" spans="1:48" s="73" customFormat="1" ht="13.5" customHeight="1" x14ac:dyDescent="0.2">
      <c r="A2986" s="10" t="s">
        <v>540</v>
      </c>
      <c r="B2986" s="14" t="s">
        <v>36</v>
      </c>
      <c r="C2986" s="14" t="s">
        <v>37</v>
      </c>
      <c r="D2986" s="14" t="s">
        <v>8683</v>
      </c>
      <c r="E2986" s="58">
        <v>324451</v>
      </c>
      <c r="F2986" s="15" t="s">
        <v>8684</v>
      </c>
      <c r="G2986" s="15" t="s">
        <v>8536</v>
      </c>
      <c r="H2986" s="16">
        <v>100015257</v>
      </c>
      <c r="I2986" s="62">
        <v>710025629</v>
      </c>
      <c r="J2986" s="13">
        <v>710025629</v>
      </c>
      <c r="K2986" s="15" t="s">
        <v>48</v>
      </c>
      <c r="L2986" s="12" t="s">
        <v>540</v>
      </c>
      <c r="M2986" s="15" t="s">
        <v>8550</v>
      </c>
      <c r="N2986" s="49">
        <v>4501</v>
      </c>
      <c r="O2986" s="15" t="s">
        <v>8685</v>
      </c>
      <c r="P2986" s="15" t="s">
        <v>8689</v>
      </c>
      <c r="Q2986" s="48">
        <v>521698</v>
      </c>
      <c r="R2986" s="11" t="s">
        <v>45</v>
      </c>
      <c r="S2986" s="120">
        <v>6743</v>
      </c>
      <c r="T2986" s="85">
        <v>107.03</v>
      </c>
      <c r="U2986" s="86">
        <v>12</v>
      </c>
      <c r="V2986" s="123">
        <v>46.825625000000002</v>
      </c>
      <c r="W2986" s="85">
        <f t="shared" si="704"/>
        <v>4495</v>
      </c>
      <c r="X2986" s="86">
        <v>0</v>
      </c>
      <c r="Y2986" s="85">
        <v>16.054500000000001</v>
      </c>
      <c r="Z2986" s="86">
        <f t="shared" si="705"/>
        <v>0</v>
      </c>
      <c r="AA2986" s="86">
        <f t="shared" si="692"/>
        <v>4495</v>
      </c>
      <c r="AB2986" s="85">
        <v>122.77</v>
      </c>
      <c r="AC2986" s="85">
        <v>13</v>
      </c>
      <c r="AD2986" s="124">
        <f t="shared" si="702"/>
        <v>73.661999999999992</v>
      </c>
      <c r="AE2986" s="86">
        <f t="shared" si="693"/>
        <v>3830</v>
      </c>
      <c r="AF2986" s="85">
        <v>0</v>
      </c>
      <c r="AG2986" s="85">
        <v>36.831000000000003</v>
      </c>
      <c r="AH2986" s="85">
        <f t="shared" si="694"/>
        <v>0</v>
      </c>
      <c r="AI2986" s="86">
        <f t="shared" si="695"/>
        <v>8325</v>
      </c>
      <c r="AJ2986" s="86">
        <f t="shared" si="696"/>
        <v>1582</v>
      </c>
      <c r="AK2986" s="122"/>
      <c r="AL2986" s="85">
        <v>122.77</v>
      </c>
      <c r="AM2986" s="85">
        <v>13</v>
      </c>
      <c r="AN2986" s="124">
        <f t="shared" si="703"/>
        <v>73.661999999999992</v>
      </c>
      <c r="AO2986" s="86">
        <f t="shared" si="697"/>
        <v>3830</v>
      </c>
      <c r="AP2986" s="85">
        <v>0</v>
      </c>
      <c r="AQ2986" s="85">
        <v>36.831000000000003</v>
      </c>
      <c r="AR2986" s="85">
        <f t="shared" si="698"/>
        <v>0</v>
      </c>
      <c r="AS2986" s="86">
        <f t="shared" si="700"/>
        <v>8325</v>
      </c>
      <c r="AT2986" s="170">
        <f t="shared" si="701"/>
        <v>0</v>
      </c>
      <c r="AU2986" s="86">
        <v>8325</v>
      </c>
      <c r="AV2986" s="170">
        <f t="shared" si="699"/>
        <v>0</v>
      </c>
    </row>
    <row r="2987" spans="1:48" s="73" customFormat="1" ht="13.5" customHeight="1" x14ac:dyDescent="0.2">
      <c r="A2987" s="10" t="s">
        <v>540</v>
      </c>
      <c r="B2987" s="14" t="s">
        <v>36</v>
      </c>
      <c r="C2987" s="14" t="s">
        <v>37</v>
      </c>
      <c r="D2987" s="14" t="s">
        <v>8621</v>
      </c>
      <c r="E2987" s="58">
        <v>324230</v>
      </c>
      <c r="F2987" s="15" t="s">
        <v>8622</v>
      </c>
      <c r="G2987" s="15" t="s">
        <v>8536</v>
      </c>
      <c r="H2987" s="16">
        <v>100015168</v>
      </c>
      <c r="I2987" s="62">
        <v>710025416</v>
      </c>
      <c r="J2987" s="13">
        <v>710025416</v>
      </c>
      <c r="K2987" s="15" t="s">
        <v>48</v>
      </c>
      <c r="L2987" s="12" t="s">
        <v>540</v>
      </c>
      <c r="M2987" s="15" t="s">
        <v>8550</v>
      </c>
      <c r="N2987" s="49">
        <v>4412</v>
      </c>
      <c r="O2987" s="15" t="s">
        <v>8623</v>
      </c>
      <c r="P2987" s="15" t="s">
        <v>8624</v>
      </c>
      <c r="Q2987" s="48">
        <v>521469</v>
      </c>
      <c r="R2987" s="11" t="s">
        <v>45</v>
      </c>
      <c r="S2987" s="120">
        <v>2810</v>
      </c>
      <c r="T2987" s="85">
        <v>107.03</v>
      </c>
      <c r="U2987" s="86">
        <v>5</v>
      </c>
      <c r="V2987" s="123">
        <v>46.825625000000002</v>
      </c>
      <c r="W2987" s="85">
        <f t="shared" si="704"/>
        <v>1873</v>
      </c>
      <c r="X2987" s="86">
        <v>0</v>
      </c>
      <c r="Y2987" s="85">
        <v>16.054500000000001</v>
      </c>
      <c r="Z2987" s="86">
        <f t="shared" si="705"/>
        <v>0</v>
      </c>
      <c r="AA2987" s="86">
        <f t="shared" si="692"/>
        <v>1873</v>
      </c>
      <c r="AB2987" s="85">
        <v>122.77</v>
      </c>
      <c r="AC2987" s="85">
        <v>3</v>
      </c>
      <c r="AD2987" s="124">
        <f t="shared" si="702"/>
        <v>73.661999999999992</v>
      </c>
      <c r="AE2987" s="86">
        <f t="shared" si="693"/>
        <v>884</v>
      </c>
      <c r="AF2987" s="85">
        <v>0</v>
      </c>
      <c r="AG2987" s="85">
        <v>36.831000000000003</v>
      </c>
      <c r="AH2987" s="85">
        <f t="shared" si="694"/>
        <v>0</v>
      </c>
      <c r="AI2987" s="86">
        <f t="shared" si="695"/>
        <v>2757</v>
      </c>
      <c r="AJ2987" s="86">
        <f t="shared" si="696"/>
        <v>-53</v>
      </c>
      <c r="AK2987" s="122"/>
      <c r="AL2987" s="85">
        <v>122.77</v>
      </c>
      <c r="AM2987" s="85">
        <v>3</v>
      </c>
      <c r="AN2987" s="124">
        <f t="shared" si="703"/>
        <v>73.661999999999992</v>
      </c>
      <c r="AO2987" s="86">
        <f t="shared" si="697"/>
        <v>884</v>
      </c>
      <c r="AP2987" s="85">
        <v>0</v>
      </c>
      <c r="AQ2987" s="85">
        <v>36.831000000000003</v>
      </c>
      <c r="AR2987" s="85">
        <f t="shared" si="698"/>
        <v>0</v>
      </c>
      <c r="AS2987" s="86">
        <f t="shared" si="700"/>
        <v>2757</v>
      </c>
      <c r="AT2987" s="170">
        <f t="shared" si="701"/>
        <v>0</v>
      </c>
      <c r="AU2987" s="86">
        <v>2757</v>
      </c>
      <c r="AV2987" s="170">
        <f t="shared" si="699"/>
        <v>0</v>
      </c>
    </row>
    <row r="2988" spans="1:48" s="73" customFormat="1" ht="13.5" customHeight="1" x14ac:dyDescent="0.2">
      <c r="A2988" s="10" t="s">
        <v>540</v>
      </c>
      <c r="B2988" s="14" t="s">
        <v>36</v>
      </c>
      <c r="C2988" s="14" t="s">
        <v>37</v>
      </c>
      <c r="D2988" s="14" t="s">
        <v>8881</v>
      </c>
      <c r="E2988" s="58">
        <v>325210</v>
      </c>
      <c r="F2988" s="15" t="s">
        <v>8882</v>
      </c>
      <c r="G2988" s="15" t="s">
        <v>8536</v>
      </c>
      <c r="H2988" s="16">
        <v>100015972</v>
      </c>
      <c r="I2988" s="62">
        <v>710026293</v>
      </c>
      <c r="J2988" s="13">
        <v>710026293</v>
      </c>
      <c r="K2988" s="15" t="s">
        <v>48</v>
      </c>
      <c r="L2988" s="12" t="s">
        <v>540</v>
      </c>
      <c r="M2988" s="15" t="s">
        <v>8416</v>
      </c>
      <c r="N2988" s="49">
        <v>7263</v>
      </c>
      <c r="O2988" s="15" t="s">
        <v>8883</v>
      </c>
      <c r="P2988" s="15" t="s">
        <v>8884</v>
      </c>
      <c r="Q2988" s="48">
        <v>522503</v>
      </c>
      <c r="R2988" s="11" t="s">
        <v>45</v>
      </c>
      <c r="S2988" s="120">
        <v>2248</v>
      </c>
      <c r="T2988" s="85">
        <v>107.03</v>
      </c>
      <c r="U2988" s="86">
        <v>4</v>
      </c>
      <c r="V2988" s="123">
        <v>46.825625000000002</v>
      </c>
      <c r="W2988" s="85">
        <f t="shared" si="704"/>
        <v>1498</v>
      </c>
      <c r="X2988" s="86">
        <v>0</v>
      </c>
      <c r="Y2988" s="85">
        <v>16.054500000000001</v>
      </c>
      <c r="Z2988" s="86">
        <f t="shared" si="705"/>
        <v>0</v>
      </c>
      <c r="AA2988" s="86">
        <f t="shared" si="692"/>
        <v>1498</v>
      </c>
      <c r="AB2988" s="85">
        <v>122.77</v>
      </c>
      <c r="AC2988" s="85">
        <v>10</v>
      </c>
      <c r="AD2988" s="124">
        <f t="shared" si="702"/>
        <v>73.661999999999992</v>
      </c>
      <c r="AE2988" s="86">
        <f t="shared" si="693"/>
        <v>2946</v>
      </c>
      <c r="AF2988" s="85">
        <v>0</v>
      </c>
      <c r="AG2988" s="85">
        <v>36.831000000000003</v>
      </c>
      <c r="AH2988" s="85">
        <f t="shared" si="694"/>
        <v>0</v>
      </c>
      <c r="AI2988" s="86">
        <f t="shared" si="695"/>
        <v>4444</v>
      </c>
      <c r="AJ2988" s="86">
        <f t="shared" si="696"/>
        <v>2196</v>
      </c>
      <c r="AK2988" s="122"/>
      <c r="AL2988" s="85">
        <v>122.77</v>
      </c>
      <c r="AM2988" s="85">
        <v>10</v>
      </c>
      <c r="AN2988" s="124">
        <f t="shared" si="703"/>
        <v>73.661999999999992</v>
      </c>
      <c r="AO2988" s="86">
        <f t="shared" si="697"/>
        <v>2946</v>
      </c>
      <c r="AP2988" s="85">
        <v>0</v>
      </c>
      <c r="AQ2988" s="85">
        <v>36.831000000000003</v>
      </c>
      <c r="AR2988" s="85">
        <f t="shared" si="698"/>
        <v>0</v>
      </c>
      <c r="AS2988" s="86">
        <f t="shared" si="700"/>
        <v>4444</v>
      </c>
      <c r="AT2988" s="170">
        <f t="shared" si="701"/>
        <v>0</v>
      </c>
      <c r="AU2988" s="86">
        <v>4444</v>
      </c>
      <c r="AV2988" s="170">
        <f t="shared" si="699"/>
        <v>0</v>
      </c>
    </row>
    <row r="2989" spans="1:48" s="73" customFormat="1" ht="13.5" customHeight="1" x14ac:dyDescent="0.2">
      <c r="A2989" s="10" t="s">
        <v>540</v>
      </c>
      <c r="B2989" s="14" t="s">
        <v>36</v>
      </c>
      <c r="C2989" s="14" t="s">
        <v>37</v>
      </c>
      <c r="D2989" s="14" t="s">
        <v>9465</v>
      </c>
      <c r="E2989" s="58">
        <v>329177</v>
      </c>
      <c r="F2989" s="15" t="s">
        <v>9466</v>
      </c>
      <c r="G2989" s="15" t="s">
        <v>8536</v>
      </c>
      <c r="H2989" s="16">
        <v>100016078</v>
      </c>
      <c r="I2989" s="62">
        <v>710030444</v>
      </c>
      <c r="J2989" s="13">
        <v>710030444</v>
      </c>
      <c r="K2989" s="15" t="s">
        <v>48</v>
      </c>
      <c r="L2989" s="12" t="s">
        <v>540</v>
      </c>
      <c r="M2989" s="15" t="s">
        <v>8382</v>
      </c>
      <c r="N2989" s="49">
        <v>5363</v>
      </c>
      <c r="O2989" s="15" t="s">
        <v>9467</v>
      </c>
      <c r="P2989" s="15" t="s">
        <v>9468</v>
      </c>
      <c r="Q2989" s="48">
        <v>543152</v>
      </c>
      <c r="R2989" s="11" t="s">
        <v>45</v>
      </c>
      <c r="S2989" s="120">
        <v>10676</v>
      </c>
      <c r="T2989" s="85">
        <v>107.03</v>
      </c>
      <c r="U2989" s="86">
        <v>19</v>
      </c>
      <c r="V2989" s="123">
        <v>46.825625000000002</v>
      </c>
      <c r="W2989" s="85">
        <f t="shared" si="704"/>
        <v>7117</v>
      </c>
      <c r="X2989" s="86">
        <v>0</v>
      </c>
      <c r="Y2989" s="85">
        <v>16.054500000000001</v>
      </c>
      <c r="Z2989" s="86">
        <f t="shared" si="705"/>
        <v>0</v>
      </c>
      <c r="AA2989" s="86">
        <f t="shared" si="692"/>
        <v>7117</v>
      </c>
      <c r="AB2989" s="85">
        <v>122.77</v>
      </c>
      <c r="AC2989" s="85">
        <v>12</v>
      </c>
      <c r="AD2989" s="124">
        <f t="shared" si="702"/>
        <v>73.661999999999992</v>
      </c>
      <c r="AE2989" s="86">
        <f t="shared" si="693"/>
        <v>3536</v>
      </c>
      <c r="AF2989" s="85">
        <v>3</v>
      </c>
      <c r="AG2989" s="85">
        <v>36.831000000000003</v>
      </c>
      <c r="AH2989" s="85">
        <f t="shared" si="694"/>
        <v>442</v>
      </c>
      <c r="AI2989" s="86">
        <f t="shared" si="695"/>
        <v>11095</v>
      </c>
      <c r="AJ2989" s="86">
        <f t="shared" si="696"/>
        <v>419</v>
      </c>
      <c r="AK2989" s="122"/>
      <c r="AL2989" s="85">
        <v>122.77</v>
      </c>
      <c r="AM2989" s="85">
        <v>12</v>
      </c>
      <c r="AN2989" s="124">
        <f t="shared" si="703"/>
        <v>73.661999999999992</v>
      </c>
      <c r="AO2989" s="86">
        <f t="shared" si="697"/>
        <v>3536</v>
      </c>
      <c r="AP2989" s="85">
        <v>3</v>
      </c>
      <c r="AQ2989" s="85">
        <v>36.831000000000003</v>
      </c>
      <c r="AR2989" s="85">
        <f t="shared" si="698"/>
        <v>442</v>
      </c>
      <c r="AS2989" s="86">
        <f t="shared" si="700"/>
        <v>11095</v>
      </c>
      <c r="AT2989" s="170">
        <f t="shared" si="701"/>
        <v>0</v>
      </c>
      <c r="AU2989" s="86">
        <v>11095</v>
      </c>
      <c r="AV2989" s="170">
        <f t="shared" si="699"/>
        <v>0</v>
      </c>
    </row>
    <row r="2990" spans="1:48" s="73" customFormat="1" ht="13.5" customHeight="1" x14ac:dyDescent="0.2">
      <c r="A2990" s="10" t="s">
        <v>540</v>
      </c>
      <c r="B2990" s="14" t="s">
        <v>36</v>
      </c>
      <c r="C2990" s="14" t="s">
        <v>37</v>
      </c>
      <c r="D2990" s="14" t="s">
        <v>9200</v>
      </c>
      <c r="E2990" s="58">
        <v>329614</v>
      </c>
      <c r="F2990" s="15" t="s">
        <v>9201</v>
      </c>
      <c r="G2990" s="15" t="s">
        <v>8536</v>
      </c>
      <c r="H2990" s="16">
        <v>100016203</v>
      </c>
      <c r="I2990" s="62">
        <v>710031220</v>
      </c>
      <c r="J2990" s="13">
        <v>710031220</v>
      </c>
      <c r="K2990" s="15" t="s">
        <v>48</v>
      </c>
      <c r="L2990" s="12" t="s">
        <v>540</v>
      </c>
      <c r="M2990" s="15" t="s">
        <v>8382</v>
      </c>
      <c r="N2990" s="49">
        <v>5201</v>
      </c>
      <c r="O2990" s="15" t="s">
        <v>8385</v>
      </c>
      <c r="P2990" s="15" t="s">
        <v>9207</v>
      </c>
      <c r="Q2990" s="48">
        <v>526355</v>
      </c>
      <c r="R2990" s="11" t="s">
        <v>45</v>
      </c>
      <c r="S2990" s="120">
        <v>12362</v>
      </c>
      <c r="T2990" s="85">
        <v>107.03</v>
      </c>
      <c r="U2990" s="86">
        <v>22</v>
      </c>
      <c r="V2990" s="123">
        <v>46.825625000000002</v>
      </c>
      <c r="W2990" s="85">
        <f t="shared" si="704"/>
        <v>8241</v>
      </c>
      <c r="X2990" s="86">
        <v>0</v>
      </c>
      <c r="Y2990" s="85">
        <v>16.054500000000001</v>
      </c>
      <c r="Z2990" s="86">
        <f t="shared" si="705"/>
        <v>0</v>
      </c>
      <c r="AA2990" s="86">
        <f t="shared" si="692"/>
        <v>8241</v>
      </c>
      <c r="AB2990" s="85">
        <v>122.77</v>
      </c>
      <c r="AC2990" s="85">
        <v>14</v>
      </c>
      <c r="AD2990" s="124">
        <f t="shared" si="702"/>
        <v>73.661999999999992</v>
      </c>
      <c r="AE2990" s="86">
        <f t="shared" si="693"/>
        <v>4125</v>
      </c>
      <c r="AF2990" s="85">
        <v>1</v>
      </c>
      <c r="AG2990" s="85">
        <v>36.831000000000003</v>
      </c>
      <c r="AH2990" s="85">
        <f t="shared" si="694"/>
        <v>147</v>
      </c>
      <c r="AI2990" s="86">
        <f t="shared" si="695"/>
        <v>12513</v>
      </c>
      <c r="AJ2990" s="86">
        <f t="shared" si="696"/>
        <v>151</v>
      </c>
      <c r="AK2990" s="122"/>
      <c r="AL2990" s="85">
        <v>122.77</v>
      </c>
      <c r="AM2990" s="85">
        <v>14</v>
      </c>
      <c r="AN2990" s="124">
        <f t="shared" si="703"/>
        <v>73.661999999999992</v>
      </c>
      <c r="AO2990" s="86">
        <f t="shared" si="697"/>
        <v>4125</v>
      </c>
      <c r="AP2990" s="85">
        <v>1</v>
      </c>
      <c r="AQ2990" s="85">
        <v>36.831000000000003</v>
      </c>
      <c r="AR2990" s="85">
        <f t="shared" si="698"/>
        <v>147</v>
      </c>
      <c r="AS2990" s="86">
        <f t="shared" si="700"/>
        <v>12513</v>
      </c>
      <c r="AT2990" s="170">
        <f t="shared" si="701"/>
        <v>0</v>
      </c>
      <c r="AU2990" s="86">
        <v>12513</v>
      </c>
      <c r="AV2990" s="170">
        <f t="shared" si="699"/>
        <v>0</v>
      </c>
    </row>
    <row r="2991" spans="1:48" s="73" customFormat="1" ht="13.5" customHeight="1" x14ac:dyDescent="0.2">
      <c r="A2991" s="10" t="s">
        <v>540</v>
      </c>
      <c r="B2991" s="14" t="s">
        <v>36</v>
      </c>
      <c r="C2991" s="14" t="s">
        <v>37</v>
      </c>
      <c r="D2991" s="14" t="s">
        <v>9469</v>
      </c>
      <c r="E2991" s="58">
        <v>329185</v>
      </c>
      <c r="F2991" s="15" t="s">
        <v>9470</v>
      </c>
      <c r="G2991" s="15" t="s">
        <v>8536</v>
      </c>
      <c r="H2991" s="16">
        <v>100016081</v>
      </c>
      <c r="I2991" s="62">
        <v>710030649</v>
      </c>
      <c r="J2991" s="13">
        <v>710030649</v>
      </c>
      <c r="K2991" s="15" t="s">
        <v>48</v>
      </c>
      <c r="L2991" s="12" t="s">
        <v>540</v>
      </c>
      <c r="M2991" s="15" t="s">
        <v>8382</v>
      </c>
      <c r="N2991" s="49">
        <v>5311</v>
      </c>
      <c r="O2991" s="15" t="s">
        <v>9471</v>
      </c>
      <c r="P2991" s="15" t="s">
        <v>9472</v>
      </c>
      <c r="Q2991" s="48">
        <v>543161</v>
      </c>
      <c r="R2991" s="11" t="s">
        <v>45</v>
      </c>
      <c r="S2991" s="120">
        <v>6181</v>
      </c>
      <c r="T2991" s="85">
        <v>107.03</v>
      </c>
      <c r="U2991" s="86">
        <v>11</v>
      </c>
      <c r="V2991" s="123">
        <v>46.825625000000002</v>
      </c>
      <c r="W2991" s="85">
        <f t="shared" si="704"/>
        <v>4121</v>
      </c>
      <c r="X2991" s="86">
        <v>0</v>
      </c>
      <c r="Y2991" s="85">
        <v>16.054500000000001</v>
      </c>
      <c r="Z2991" s="86">
        <f t="shared" si="705"/>
        <v>0</v>
      </c>
      <c r="AA2991" s="86">
        <f t="shared" si="692"/>
        <v>4121</v>
      </c>
      <c r="AB2991" s="85">
        <v>122.77</v>
      </c>
      <c r="AC2991" s="85">
        <v>10</v>
      </c>
      <c r="AD2991" s="124">
        <f t="shared" si="702"/>
        <v>73.661999999999992</v>
      </c>
      <c r="AE2991" s="86">
        <f t="shared" si="693"/>
        <v>2946</v>
      </c>
      <c r="AF2991" s="85">
        <v>0</v>
      </c>
      <c r="AG2991" s="85">
        <v>36.831000000000003</v>
      </c>
      <c r="AH2991" s="85">
        <f t="shared" si="694"/>
        <v>0</v>
      </c>
      <c r="AI2991" s="86">
        <f t="shared" si="695"/>
        <v>7067</v>
      </c>
      <c r="AJ2991" s="86">
        <f t="shared" si="696"/>
        <v>886</v>
      </c>
      <c r="AK2991" s="122"/>
      <c r="AL2991" s="85">
        <v>122.77</v>
      </c>
      <c r="AM2991" s="85">
        <v>10</v>
      </c>
      <c r="AN2991" s="124">
        <f t="shared" si="703"/>
        <v>73.661999999999992</v>
      </c>
      <c r="AO2991" s="86">
        <f t="shared" si="697"/>
        <v>2946</v>
      </c>
      <c r="AP2991" s="85">
        <v>0</v>
      </c>
      <c r="AQ2991" s="85">
        <v>36.831000000000003</v>
      </c>
      <c r="AR2991" s="85">
        <f t="shared" si="698"/>
        <v>0</v>
      </c>
      <c r="AS2991" s="86">
        <f t="shared" si="700"/>
        <v>7067</v>
      </c>
      <c r="AT2991" s="170">
        <f t="shared" si="701"/>
        <v>0</v>
      </c>
      <c r="AU2991" s="86">
        <v>7067</v>
      </c>
      <c r="AV2991" s="170">
        <f t="shared" si="699"/>
        <v>0</v>
      </c>
    </row>
    <row r="2992" spans="1:48" s="73" customFormat="1" ht="13.5" customHeight="1" x14ac:dyDescent="0.2">
      <c r="A2992" s="10" t="s">
        <v>540</v>
      </c>
      <c r="B2992" s="14" t="s">
        <v>36</v>
      </c>
      <c r="C2992" s="14" t="s">
        <v>37</v>
      </c>
      <c r="D2992" s="14" t="s">
        <v>8885</v>
      </c>
      <c r="E2992" s="58">
        <v>325236</v>
      </c>
      <c r="F2992" s="15" t="s">
        <v>8886</v>
      </c>
      <c r="G2992" s="15" t="s">
        <v>8536</v>
      </c>
      <c r="H2992" s="16">
        <v>100015467</v>
      </c>
      <c r="I2992" s="62">
        <v>710026382</v>
      </c>
      <c r="J2992" s="13">
        <v>710026382</v>
      </c>
      <c r="K2992" s="15" t="s">
        <v>48</v>
      </c>
      <c r="L2992" s="12" t="s">
        <v>540</v>
      </c>
      <c r="M2992" s="15" t="s">
        <v>1825</v>
      </c>
      <c r="N2992" s="49">
        <v>7211</v>
      </c>
      <c r="O2992" s="15" t="s">
        <v>8887</v>
      </c>
      <c r="P2992" s="15" t="s">
        <v>8888</v>
      </c>
      <c r="Q2992" s="48">
        <v>522511</v>
      </c>
      <c r="R2992" s="11" t="s">
        <v>45</v>
      </c>
      <c r="S2992" s="120">
        <v>5619</v>
      </c>
      <c r="T2992" s="85">
        <v>107.03</v>
      </c>
      <c r="U2992" s="86">
        <v>10</v>
      </c>
      <c r="V2992" s="123">
        <v>46.825625000000002</v>
      </c>
      <c r="W2992" s="85">
        <f t="shared" si="704"/>
        <v>3746</v>
      </c>
      <c r="X2992" s="86">
        <v>0</v>
      </c>
      <c r="Y2992" s="85">
        <v>16.054500000000001</v>
      </c>
      <c r="Z2992" s="86">
        <f t="shared" si="705"/>
        <v>0</v>
      </c>
      <c r="AA2992" s="86">
        <f t="shared" si="692"/>
        <v>3746</v>
      </c>
      <c r="AB2992" s="85">
        <v>122.77</v>
      </c>
      <c r="AC2992" s="85">
        <v>11</v>
      </c>
      <c r="AD2992" s="124">
        <f t="shared" si="702"/>
        <v>73.661999999999992</v>
      </c>
      <c r="AE2992" s="86">
        <f t="shared" si="693"/>
        <v>3241</v>
      </c>
      <c r="AF2992" s="85">
        <v>2</v>
      </c>
      <c r="AG2992" s="85">
        <v>36.831000000000003</v>
      </c>
      <c r="AH2992" s="85">
        <f t="shared" si="694"/>
        <v>295</v>
      </c>
      <c r="AI2992" s="86">
        <f t="shared" si="695"/>
        <v>7282</v>
      </c>
      <c r="AJ2992" s="86">
        <f t="shared" si="696"/>
        <v>1663</v>
      </c>
      <c r="AK2992" s="122"/>
      <c r="AL2992" s="85">
        <v>122.77</v>
      </c>
      <c r="AM2992" s="85">
        <v>11</v>
      </c>
      <c r="AN2992" s="124">
        <f t="shared" si="703"/>
        <v>73.661999999999992</v>
      </c>
      <c r="AO2992" s="86">
        <f t="shared" si="697"/>
        <v>3241</v>
      </c>
      <c r="AP2992" s="85">
        <v>2</v>
      </c>
      <c r="AQ2992" s="85">
        <v>36.831000000000003</v>
      </c>
      <c r="AR2992" s="85">
        <f t="shared" si="698"/>
        <v>295</v>
      </c>
      <c r="AS2992" s="86">
        <f t="shared" si="700"/>
        <v>7282</v>
      </c>
      <c r="AT2992" s="170">
        <f t="shared" si="701"/>
        <v>0</v>
      </c>
      <c r="AU2992" s="86">
        <v>7282</v>
      </c>
      <c r="AV2992" s="170">
        <f t="shared" si="699"/>
        <v>0</v>
      </c>
    </row>
    <row r="2993" spans="1:48" s="73" customFormat="1" ht="13.5" customHeight="1" x14ac:dyDescent="0.2">
      <c r="A2993" s="10" t="s">
        <v>540</v>
      </c>
      <c r="B2993" s="14" t="s">
        <v>36</v>
      </c>
      <c r="C2993" s="14" t="s">
        <v>37</v>
      </c>
      <c r="D2993" s="14" t="s">
        <v>9747</v>
      </c>
      <c r="E2993" s="58">
        <v>691135</v>
      </c>
      <c r="F2993" s="15" t="s">
        <v>9748</v>
      </c>
      <c r="G2993" s="15" t="s">
        <v>8536</v>
      </c>
      <c r="H2993" s="16">
        <v>100014834</v>
      </c>
      <c r="I2993" s="62">
        <v>710024932</v>
      </c>
      <c r="J2993" s="13">
        <v>710024932</v>
      </c>
      <c r="K2993" s="55" t="s">
        <v>48</v>
      </c>
      <c r="L2993" s="12" t="s">
        <v>540</v>
      </c>
      <c r="M2993" s="15" t="s">
        <v>9755</v>
      </c>
      <c r="N2993" s="49">
        <v>4011</v>
      </c>
      <c r="O2993" s="15" t="s">
        <v>9777</v>
      </c>
      <c r="P2993" s="15" t="s">
        <v>9778</v>
      </c>
      <c r="Q2993" s="48">
        <v>598224</v>
      </c>
      <c r="R2993" s="11" t="s">
        <v>45</v>
      </c>
      <c r="S2993" s="120">
        <v>14610</v>
      </c>
      <c r="T2993" s="85">
        <v>107.03</v>
      </c>
      <c r="U2993" s="86">
        <v>26</v>
      </c>
      <c r="V2993" s="123">
        <v>46.825625000000002</v>
      </c>
      <c r="W2993" s="85">
        <f t="shared" si="704"/>
        <v>9740</v>
      </c>
      <c r="X2993" s="86">
        <v>0</v>
      </c>
      <c r="Y2993" s="85">
        <v>16.054500000000001</v>
      </c>
      <c r="Z2993" s="86">
        <f t="shared" si="705"/>
        <v>0</v>
      </c>
      <c r="AA2993" s="86">
        <f t="shared" si="692"/>
        <v>9740</v>
      </c>
      <c r="AB2993" s="85">
        <v>122.77</v>
      </c>
      <c r="AC2993" s="85">
        <v>29</v>
      </c>
      <c r="AD2993" s="124">
        <f t="shared" si="702"/>
        <v>73.661999999999992</v>
      </c>
      <c r="AE2993" s="86">
        <f t="shared" si="693"/>
        <v>8545</v>
      </c>
      <c r="AF2993" s="85">
        <v>0</v>
      </c>
      <c r="AG2993" s="85">
        <v>36.831000000000003</v>
      </c>
      <c r="AH2993" s="85">
        <f t="shared" si="694"/>
        <v>0</v>
      </c>
      <c r="AI2993" s="86">
        <f t="shared" si="695"/>
        <v>18285</v>
      </c>
      <c r="AJ2993" s="86">
        <f t="shared" si="696"/>
        <v>3675</v>
      </c>
      <c r="AK2993" s="122"/>
      <c r="AL2993" s="85">
        <v>122.77</v>
      </c>
      <c r="AM2993" s="85">
        <v>29</v>
      </c>
      <c r="AN2993" s="124">
        <f t="shared" si="703"/>
        <v>73.661999999999992</v>
      </c>
      <c r="AO2993" s="86">
        <f t="shared" si="697"/>
        <v>8545</v>
      </c>
      <c r="AP2993" s="85">
        <v>0</v>
      </c>
      <c r="AQ2993" s="85">
        <v>36.831000000000003</v>
      </c>
      <c r="AR2993" s="85">
        <f t="shared" si="698"/>
        <v>0</v>
      </c>
      <c r="AS2993" s="86">
        <f t="shared" si="700"/>
        <v>18285</v>
      </c>
      <c r="AT2993" s="170">
        <f t="shared" si="701"/>
        <v>0</v>
      </c>
      <c r="AU2993" s="86">
        <v>18285</v>
      </c>
      <c r="AV2993" s="170">
        <f t="shared" si="699"/>
        <v>0</v>
      </c>
    </row>
    <row r="2994" spans="1:48" s="73" customFormat="1" ht="13.5" customHeight="1" x14ac:dyDescent="0.2">
      <c r="A2994" s="10" t="s">
        <v>540</v>
      </c>
      <c r="B2994" s="14" t="s">
        <v>36</v>
      </c>
      <c r="C2994" s="14" t="s">
        <v>37</v>
      </c>
      <c r="D2994" s="14" t="s">
        <v>9060</v>
      </c>
      <c r="E2994" s="58">
        <v>328758</v>
      </c>
      <c r="F2994" s="15" t="s">
        <v>9061</v>
      </c>
      <c r="G2994" s="15" t="s">
        <v>8536</v>
      </c>
      <c r="H2994" s="16">
        <v>100015872</v>
      </c>
      <c r="I2994" s="62">
        <v>710167903</v>
      </c>
      <c r="J2994" s="13">
        <v>42243378</v>
      </c>
      <c r="K2994" s="15" t="s">
        <v>9068</v>
      </c>
      <c r="L2994" s="12" t="s">
        <v>540</v>
      </c>
      <c r="M2994" s="15" t="s">
        <v>8541</v>
      </c>
      <c r="N2994" s="49">
        <v>4801</v>
      </c>
      <c r="O2994" s="15" t="s">
        <v>9062</v>
      </c>
      <c r="P2994" s="15" t="s">
        <v>9069</v>
      </c>
      <c r="Q2994" s="48">
        <v>525529</v>
      </c>
      <c r="R2994" s="11" t="s">
        <v>45</v>
      </c>
      <c r="S2994" s="120">
        <v>8814</v>
      </c>
      <c r="T2994" s="85">
        <v>107.03</v>
      </c>
      <c r="U2994" s="86">
        <v>15</v>
      </c>
      <c r="V2994" s="123">
        <v>46.825625000000002</v>
      </c>
      <c r="W2994" s="85">
        <f t="shared" si="704"/>
        <v>5619</v>
      </c>
      <c r="X2994" s="86">
        <v>2</v>
      </c>
      <c r="Y2994" s="85">
        <v>16.054500000000001</v>
      </c>
      <c r="Z2994" s="86">
        <f t="shared" si="705"/>
        <v>257</v>
      </c>
      <c r="AA2994" s="86">
        <f t="shared" si="692"/>
        <v>5876</v>
      </c>
      <c r="AB2994" s="85">
        <v>122.77</v>
      </c>
      <c r="AC2994" s="85">
        <v>16</v>
      </c>
      <c r="AD2994" s="124">
        <f t="shared" si="702"/>
        <v>73.661999999999992</v>
      </c>
      <c r="AE2994" s="86">
        <f t="shared" si="693"/>
        <v>4714</v>
      </c>
      <c r="AF2994" s="85">
        <v>1</v>
      </c>
      <c r="AG2994" s="85">
        <v>36.831000000000003</v>
      </c>
      <c r="AH2994" s="85">
        <f t="shared" si="694"/>
        <v>147</v>
      </c>
      <c r="AI2994" s="86">
        <f t="shared" si="695"/>
        <v>10737</v>
      </c>
      <c r="AJ2994" s="86">
        <f t="shared" si="696"/>
        <v>1923</v>
      </c>
      <c r="AK2994" s="122"/>
      <c r="AL2994" s="85">
        <v>122.77</v>
      </c>
      <c r="AM2994" s="85">
        <v>16</v>
      </c>
      <c r="AN2994" s="124">
        <f t="shared" si="703"/>
        <v>73.661999999999992</v>
      </c>
      <c r="AO2994" s="86">
        <f t="shared" si="697"/>
        <v>4714</v>
      </c>
      <c r="AP2994" s="85">
        <v>1</v>
      </c>
      <c r="AQ2994" s="85">
        <v>36.831000000000003</v>
      </c>
      <c r="AR2994" s="85">
        <f t="shared" si="698"/>
        <v>147</v>
      </c>
      <c r="AS2994" s="86">
        <f t="shared" si="700"/>
        <v>10737</v>
      </c>
      <c r="AT2994" s="170">
        <f t="shared" si="701"/>
        <v>0</v>
      </c>
      <c r="AU2994" s="86">
        <v>10737</v>
      </c>
      <c r="AV2994" s="170">
        <f t="shared" si="699"/>
        <v>0</v>
      </c>
    </row>
    <row r="2995" spans="1:48" s="73" customFormat="1" ht="13.5" customHeight="1" x14ac:dyDescent="0.2">
      <c r="A2995" s="10" t="s">
        <v>540</v>
      </c>
      <c r="B2995" s="14" t="s">
        <v>36</v>
      </c>
      <c r="C2995" s="14" t="s">
        <v>37</v>
      </c>
      <c r="D2995" s="14" t="s">
        <v>9200</v>
      </c>
      <c r="E2995" s="58">
        <v>329614</v>
      </c>
      <c r="F2995" s="15" t="s">
        <v>9201</v>
      </c>
      <c r="G2995" s="15" t="s">
        <v>8536</v>
      </c>
      <c r="H2995" s="16">
        <v>100016213</v>
      </c>
      <c r="I2995" s="62">
        <v>710031238</v>
      </c>
      <c r="J2995" s="13">
        <v>710031238</v>
      </c>
      <c r="K2995" s="15" t="s">
        <v>48</v>
      </c>
      <c r="L2995" s="12" t="s">
        <v>540</v>
      </c>
      <c r="M2995" s="15" t="s">
        <v>8382</v>
      </c>
      <c r="N2995" s="49">
        <v>5201</v>
      </c>
      <c r="O2995" s="15" t="s">
        <v>8385</v>
      </c>
      <c r="P2995" s="15" t="s">
        <v>9202</v>
      </c>
      <c r="Q2995" s="48">
        <v>526355</v>
      </c>
      <c r="R2995" s="11" t="s">
        <v>45</v>
      </c>
      <c r="S2995" s="120">
        <v>18543</v>
      </c>
      <c r="T2995" s="85">
        <v>107.03</v>
      </c>
      <c r="U2995" s="86">
        <v>33</v>
      </c>
      <c r="V2995" s="123">
        <v>46.825625000000002</v>
      </c>
      <c r="W2995" s="85">
        <f t="shared" si="704"/>
        <v>12362</v>
      </c>
      <c r="X2995" s="86">
        <v>0</v>
      </c>
      <c r="Y2995" s="85">
        <v>16.054500000000001</v>
      </c>
      <c r="Z2995" s="86">
        <f t="shared" si="705"/>
        <v>0</v>
      </c>
      <c r="AA2995" s="86">
        <f t="shared" si="692"/>
        <v>12362</v>
      </c>
      <c r="AB2995" s="85">
        <v>122.77</v>
      </c>
      <c r="AC2995" s="85">
        <v>28</v>
      </c>
      <c r="AD2995" s="124">
        <f t="shared" si="702"/>
        <v>73.661999999999992</v>
      </c>
      <c r="AE2995" s="86">
        <f t="shared" si="693"/>
        <v>8250</v>
      </c>
      <c r="AF2995" s="85">
        <v>0</v>
      </c>
      <c r="AG2995" s="85">
        <v>36.831000000000003</v>
      </c>
      <c r="AH2995" s="85">
        <f t="shared" si="694"/>
        <v>0</v>
      </c>
      <c r="AI2995" s="86">
        <f t="shared" si="695"/>
        <v>20612</v>
      </c>
      <c r="AJ2995" s="86">
        <f t="shared" si="696"/>
        <v>2069</v>
      </c>
      <c r="AK2995" s="122"/>
      <c r="AL2995" s="85">
        <v>122.77</v>
      </c>
      <c r="AM2995" s="85">
        <v>28</v>
      </c>
      <c r="AN2995" s="124">
        <f t="shared" si="703"/>
        <v>73.661999999999992</v>
      </c>
      <c r="AO2995" s="86">
        <f t="shared" si="697"/>
        <v>8250</v>
      </c>
      <c r="AP2995" s="85">
        <v>0</v>
      </c>
      <c r="AQ2995" s="85">
        <v>36.831000000000003</v>
      </c>
      <c r="AR2995" s="85">
        <f t="shared" si="698"/>
        <v>0</v>
      </c>
      <c r="AS2995" s="86">
        <f t="shared" si="700"/>
        <v>20612</v>
      </c>
      <c r="AT2995" s="170">
        <f t="shared" si="701"/>
        <v>0</v>
      </c>
      <c r="AU2995" s="86">
        <v>20612</v>
      </c>
      <c r="AV2995" s="170">
        <f t="shared" si="699"/>
        <v>0</v>
      </c>
    </row>
    <row r="2996" spans="1:48" s="73" customFormat="1" ht="13.5" customHeight="1" x14ac:dyDescent="0.2">
      <c r="A2996" s="10" t="s">
        <v>540</v>
      </c>
      <c r="B2996" s="14" t="s">
        <v>36</v>
      </c>
      <c r="C2996" s="14" t="s">
        <v>37</v>
      </c>
      <c r="D2996" s="14" t="s">
        <v>8970</v>
      </c>
      <c r="E2996" s="58">
        <v>325678</v>
      </c>
      <c r="F2996" s="15" t="s">
        <v>8971</v>
      </c>
      <c r="G2996" s="15" t="s">
        <v>8536</v>
      </c>
      <c r="H2996" s="16">
        <v>100015627</v>
      </c>
      <c r="I2996" s="62">
        <v>710026846</v>
      </c>
      <c r="J2996" s="13">
        <v>710026846</v>
      </c>
      <c r="K2996" s="15" t="s">
        <v>48</v>
      </c>
      <c r="L2996" s="12" t="s">
        <v>540</v>
      </c>
      <c r="M2996" s="15" t="s">
        <v>1825</v>
      </c>
      <c r="N2996" s="49">
        <v>7201</v>
      </c>
      <c r="O2996" s="15" t="s">
        <v>8972</v>
      </c>
      <c r="P2996" s="15" t="s">
        <v>8973</v>
      </c>
      <c r="Q2996" s="48">
        <v>522961</v>
      </c>
      <c r="R2996" s="11" t="s">
        <v>45</v>
      </c>
      <c r="S2996" s="120">
        <v>4495</v>
      </c>
      <c r="T2996" s="85">
        <v>107.03</v>
      </c>
      <c r="U2996" s="86">
        <v>8</v>
      </c>
      <c r="V2996" s="123">
        <v>46.825625000000002</v>
      </c>
      <c r="W2996" s="85">
        <f t="shared" si="704"/>
        <v>2997</v>
      </c>
      <c r="X2996" s="86">
        <v>0</v>
      </c>
      <c r="Y2996" s="85">
        <v>16.054500000000001</v>
      </c>
      <c r="Z2996" s="86">
        <f t="shared" si="705"/>
        <v>0</v>
      </c>
      <c r="AA2996" s="86">
        <f t="shared" si="692"/>
        <v>2997</v>
      </c>
      <c r="AB2996" s="85">
        <v>122.77</v>
      </c>
      <c r="AC2996" s="85">
        <v>8</v>
      </c>
      <c r="AD2996" s="124">
        <f t="shared" si="702"/>
        <v>73.661999999999992</v>
      </c>
      <c r="AE2996" s="86">
        <f t="shared" si="693"/>
        <v>2357</v>
      </c>
      <c r="AF2996" s="85">
        <v>0</v>
      </c>
      <c r="AG2996" s="85">
        <v>36.831000000000003</v>
      </c>
      <c r="AH2996" s="85">
        <f t="shared" si="694"/>
        <v>0</v>
      </c>
      <c r="AI2996" s="86">
        <f t="shared" si="695"/>
        <v>5354</v>
      </c>
      <c r="AJ2996" s="86">
        <f t="shared" si="696"/>
        <v>859</v>
      </c>
      <c r="AK2996" s="122"/>
      <c r="AL2996" s="85">
        <v>122.77</v>
      </c>
      <c r="AM2996" s="85">
        <v>8</v>
      </c>
      <c r="AN2996" s="124">
        <f t="shared" si="703"/>
        <v>73.661999999999992</v>
      </c>
      <c r="AO2996" s="86">
        <f t="shared" si="697"/>
        <v>2357</v>
      </c>
      <c r="AP2996" s="85">
        <v>0</v>
      </c>
      <c r="AQ2996" s="85">
        <v>36.831000000000003</v>
      </c>
      <c r="AR2996" s="85">
        <f t="shared" si="698"/>
        <v>0</v>
      </c>
      <c r="AS2996" s="86">
        <f t="shared" si="700"/>
        <v>5354</v>
      </c>
      <c r="AT2996" s="170">
        <f t="shared" si="701"/>
        <v>0</v>
      </c>
      <c r="AU2996" s="86">
        <v>5354</v>
      </c>
      <c r="AV2996" s="170">
        <f t="shared" si="699"/>
        <v>0</v>
      </c>
    </row>
    <row r="2997" spans="1:48" s="73" customFormat="1" ht="13.5" customHeight="1" x14ac:dyDescent="0.2">
      <c r="A2997" s="10" t="s">
        <v>540</v>
      </c>
      <c r="B2997" s="14" t="s">
        <v>36</v>
      </c>
      <c r="C2997" s="14" t="s">
        <v>37</v>
      </c>
      <c r="D2997" s="14" t="s">
        <v>9119</v>
      </c>
      <c r="E2997" s="58">
        <v>328332</v>
      </c>
      <c r="F2997" s="15" t="s">
        <v>9120</v>
      </c>
      <c r="G2997" s="15" t="s">
        <v>8536</v>
      </c>
      <c r="H2997" s="16">
        <v>100015806</v>
      </c>
      <c r="I2997" s="62">
        <v>710029756</v>
      </c>
      <c r="J2997" s="13">
        <v>35543728</v>
      </c>
      <c r="K2997" s="15" t="s">
        <v>1097</v>
      </c>
      <c r="L2997" s="12" t="s">
        <v>540</v>
      </c>
      <c r="M2997" s="15" t="s">
        <v>8541</v>
      </c>
      <c r="N2997" s="49">
        <v>4943</v>
      </c>
      <c r="O2997" s="15" t="s">
        <v>9121</v>
      </c>
      <c r="P2997" s="15" t="s">
        <v>9122</v>
      </c>
      <c r="Q2997" s="48">
        <v>525782</v>
      </c>
      <c r="R2997" s="11" t="s">
        <v>45</v>
      </c>
      <c r="S2997" s="120">
        <v>5057</v>
      </c>
      <c r="T2997" s="85">
        <v>107.03</v>
      </c>
      <c r="U2997" s="86">
        <v>9</v>
      </c>
      <c r="V2997" s="123">
        <v>46.825625000000002</v>
      </c>
      <c r="W2997" s="85">
        <f t="shared" si="704"/>
        <v>3371</v>
      </c>
      <c r="X2997" s="86">
        <v>0</v>
      </c>
      <c r="Y2997" s="85">
        <v>16.054500000000001</v>
      </c>
      <c r="Z2997" s="86">
        <f t="shared" si="705"/>
        <v>0</v>
      </c>
      <c r="AA2997" s="86">
        <f t="shared" si="692"/>
        <v>3371</v>
      </c>
      <c r="AB2997" s="85">
        <v>122.77</v>
      </c>
      <c r="AC2997" s="85">
        <v>5</v>
      </c>
      <c r="AD2997" s="124">
        <f t="shared" si="702"/>
        <v>73.661999999999992</v>
      </c>
      <c r="AE2997" s="86">
        <f t="shared" si="693"/>
        <v>1473</v>
      </c>
      <c r="AF2997" s="85">
        <v>0</v>
      </c>
      <c r="AG2997" s="85">
        <v>36.831000000000003</v>
      </c>
      <c r="AH2997" s="85">
        <f t="shared" si="694"/>
        <v>0</v>
      </c>
      <c r="AI2997" s="86">
        <f t="shared" si="695"/>
        <v>4844</v>
      </c>
      <c r="AJ2997" s="86">
        <f t="shared" si="696"/>
        <v>-213</v>
      </c>
      <c r="AK2997" s="122"/>
      <c r="AL2997" s="85">
        <v>122.77</v>
      </c>
      <c r="AM2997" s="85">
        <v>5</v>
      </c>
      <c r="AN2997" s="124">
        <f t="shared" si="703"/>
        <v>73.661999999999992</v>
      </c>
      <c r="AO2997" s="86">
        <f t="shared" si="697"/>
        <v>1473</v>
      </c>
      <c r="AP2997" s="85">
        <v>0</v>
      </c>
      <c r="AQ2997" s="85">
        <v>36.831000000000003</v>
      </c>
      <c r="AR2997" s="85">
        <f t="shared" si="698"/>
        <v>0</v>
      </c>
      <c r="AS2997" s="86">
        <f t="shared" si="700"/>
        <v>4844</v>
      </c>
      <c r="AT2997" s="170">
        <f t="shared" si="701"/>
        <v>0</v>
      </c>
      <c r="AU2997" s="86">
        <v>4844</v>
      </c>
      <c r="AV2997" s="170">
        <f t="shared" si="699"/>
        <v>0</v>
      </c>
    </row>
    <row r="2998" spans="1:48" s="73" customFormat="1" ht="13.5" customHeight="1" x14ac:dyDescent="0.2">
      <c r="A2998" s="10" t="s">
        <v>540</v>
      </c>
      <c r="B2998" s="14" t="s">
        <v>36</v>
      </c>
      <c r="C2998" s="14" t="s">
        <v>37</v>
      </c>
      <c r="D2998" s="14" t="s">
        <v>9747</v>
      </c>
      <c r="E2998" s="58">
        <v>691135</v>
      </c>
      <c r="F2998" s="15" t="s">
        <v>9748</v>
      </c>
      <c r="G2998" s="15" t="s">
        <v>8536</v>
      </c>
      <c r="H2998" s="16">
        <v>100014915</v>
      </c>
      <c r="I2998" s="62">
        <v>710038992</v>
      </c>
      <c r="J2998" s="13">
        <v>710038992</v>
      </c>
      <c r="K2998" s="15" t="s">
        <v>48</v>
      </c>
      <c r="L2998" s="12" t="s">
        <v>540</v>
      </c>
      <c r="M2998" s="15" t="s">
        <v>8460</v>
      </c>
      <c r="N2998" s="49">
        <v>4022</v>
      </c>
      <c r="O2998" s="15" t="s">
        <v>9989</v>
      </c>
      <c r="P2998" s="15" t="s">
        <v>9804</v>
      </c>
      <c r="Q2998" s="48">
        <v>598682</v>
      </c>
      <c r="R2998" s="11" t="s">
        <v>45</v>
      </c>
      <c r="S2998" s="120">
        <v>20229</v>
      </c>
      <c r="T2998" s="85">
        <v>107.03</v>
      </c>
      <c r="U2998" s="86">
        <v>36</v>
      </c>
      <c r="V2998" s="123">
        <v>46.825625000000002</v>
      </c>
      <c r="W2998" s="85">
        <f t="shared" si="704"/>
        <v>13486</v>
      </c>
      <c r="X2998" s="86">
        <v>0</v>
      </c>
      <c r="Y2998" s="85">
        <v>16.054500000000001</v>
      </c>
      <c r="Z2998" s="86">
        <f t="shared" si="705"/>
        <v>0</v>
      </c>
      <c r="AA2998" s="86">
        <f t="shared" si="692"/>
        <v>13486</v>
      </c>
      <c r="AB2998" s="85">
        <v>122.77</v>
      </c>
      <c r="AC2998" s="85">
        <v>43</v>
      </c>
      <c r="AD2998" s="124">
        <f t="shared" si="702"/>
        <v>73.661999999999992</v>
      </c>
      <c r="AE2998" s="86">
        <f t="shared" si="693"/>
        <v>12670</v>
      </c>
      <c r="AF2998" s="85">
        <v>0</v>
      </c>
      <c r="AG2998" s="85">
        <v>36.831000000000003</v>
      </c>
      <c r="AH2998" s="85">
        <f t="shared" si="694"/>
        <v>0</v>
      </c>
      <c r="AI2998" s="86">
        <f t="shared" si="695"/>
        <v>26156</v>
      </c>
      <c r="AJ2998" s="86">
        <f t="shared" si="696"/>
        <v>5927</v>
      </c>
      <c r="AK2998" s="122"/>
      <c r="AL2998" s="85">
        <v>122.77</v>
      </c>
      <c r="AM2998" s="85">
        <v>43</v>
      </c>
      <c r="AN2998" s="124">
        <f t="shared" si="703"/>
        <v>73.661999999999992</v>
      </c>
      <c r="AO2998" s="86">
        <f t="shared" si="697"/>
        <v>12670</v>
      </c>
      <c r="AP2998" s="85">
        <v>0</v>
      </c>
      <c r="AQ2998" s="85">
        <v>36.831000000000003</v>
      </c>
      <c r="AR2998" s="85">
        <f t="shared" si="698"/>
        <v>0</v>
      </c>
      <c r="AS2998" s="86">
        <f t="shared" si="700"/>
        <v>26156</v>
      </c>
      <c r="AT2998" s="170">
        <f t="shared" si="701"/>
        <v>0</v>
      </c>
      <c r="AU2998" s="86">
        <v>26156</v>
      </c>
      <c r="AV2998" s="170">
        <f t="shared" si="699"/>
        <v>0</v>
      </c>
    </row>
    <row r="2999" spans="1:48" s="73" customFormat="1" ht="13.5" customHeight="1" x14ac:dyDescent="0.2">
      <c r="A2999" s="10" t="s">
        <v>540</v>
      </c>
      <c r="B2999" s="14" t="s">
        <v>36</v>
      </c>
      <c r="C2999" s="14" t="s">
        <v>37</v>
      </c>
      <c r="D2999" s="14" t="s">
        <v>9477</v>
      </c>
      <c r="E2999" s="58">
        <v>329215</v>
      </c>
      <c r="F2999" s="15" t="s">
        <v>9478</v>
      </c>
      <c r="G2999" s="15" t="s">
        <v>8536</v>
      </c>
      <c r="H2999" s="16">
        <v>100016088</v>
      </c>
      <c r="I2999" s="62">
        <v>710030673</v>
      </c>
      <c r="J2999" s="13">
        <v>710030673</v>
      </c>
      <c r="K2999" s="15" t="s">
        <v>48</v>
      </c>
      <c r="L2999" s="12" t="s">
        <v>540</v>
      </c>
      <c r="M2999" s="15" t="s">
        <v>8382</v>
      </c>
      <c r="N2999" s="49">
        <v>5322</v>
      </c>
      <c r="O2999" s="15" t="s">
        <v>9479</v>
      </c>
      <c r="P2999" s="15" t="s">
        <v>9480</v>
      </c>
      <c r="Q2999" s="48">
        <v>543195</v>
      </c>
      <c r="R2999" s="11" t="s">
        <v>45</v>
      </c>
      <c r="S2999" s="120">
        <v>5619</v>
      </c>
      <c r="T2999" s="85">
        <v>107.03</v>
      </c>
      <c r="U2999" s="86">
        <v>10</v>
      </c>
      <c r="V2999" s="123">
        <v>46.825625000000002</v>
      </c>
      <c r="W2999" s="85">
        <f t="shared" si="704"/>
        <v>3746</v>
      </c>
      <c r="X2999" s="86">
        <v>0</v>
      </c>
      <c r="Y2999" s="85">
        <v>16.054500000000001</v>
      </c>
      <c r="Z2999" s="86">
        <f t="shared" si="705"/>
        <v>0</v>
      </c>
      <c r="AA2999" s="86">
        <f t="shared" si="692"/>
        <v>3746</v>
      </c>
      <c r="AB2999" s="85">
        <v>122.77</v>
      </c>
      <c r="AC2999" s="85">
        <v>15</v>
      </c>
      <c r="AD2999" s="124">
        <f t="shared" si="702"/>
        <v>73.661999999999992</v>
      </c>
      <c r="AE2999" s="86">
        <f t="shared" si="693"/>
        <v>4420</v>
      </c>
      <c r="AF2999" s="85">
        <v>0</v>
      </c>
      <c r="AG2999" s="85">
        <v>36.831000000000003</v>
      </c>
      <c r="AH2999" s="85">
        <f t="shared" si="694"/>
        <v>0</v>
      </c>
      <c r="AI2999" s="86">
        <f t="shared" si="695"/>
        <v>8166</v>
      </c>
      <c r="AJ2999" s="86">
        <f t="shared" si="696"/>
        <v>2547</v>
      </c>
      <c r="AK2999" s="122"/>
      <c r="AL2999" s="85">
        <v>122.77</v>
      </c>
      <c r="AM2999" s="85">
        <v>15</v>
      </c>
      <c r="AN2999" s="124">
        <f t="shared" si="703"/>
        <v>73.661999999999992</v>
      </c>
      <c r="AO2999" s="86">
        <f t="shared" si="697"/>
        <v>4420</v>
      </c>
      <c r="AP2999" s="85">
        <v>0</v>
      </c>
      <c r="AQ2999" s="85">
        <v>36.831000000000003</v>
      </c>
      <c r="AR2999" s="85">
        <f t="shared" si="698"/>
        <v>0</v>
      </c>
      <c r="AS2999" s="86">
        <f t="shared" si="700"/>
        <v>8166</v>
      </c>
      <c r="AT2999" s="170">
        <f t="shared" si="701"/>
        <v>0</v>
      </c>
      <c r="AU2999" s="86">
        <v>8166</v>
      </c>
      <c r="AV2999" s="170">
        <f t="shared" si="699"/>
        <v>0</v>
      </c>
    </row>
    <row r="3000" spans="1:48" s="73" customFormat="1" ht="13.5" customHeight="1" x14ac:dyDescent="0.2">
      <c r="A3000" s="10" t="s">
        <v>540</v>
      </c>
      <c r="B3000" s="14" t="s">
        <v>36</v>
      </c>
      <c r="C3000" s="14" t="s">
        <v>37</v>
      </c>
      <c r="D3000" s="14" t="s">
        <v>8831</v>
      </c>
      <c r="E3000" s="58">
        <v>325490</v>
      </c>
      <c r="F3000" s="15" t="s">
        <v>8832</v>
      </c>
      <c r="G3000" s="15" t="s">
        <v>8536</v>
      </c>
      <c r="H3000" s="16">
        <v>100015518</v>
      </c>
      <c r="I3000" s="62">
        <v>710039352</v>
      </c>
      <c r="J3000" s="13">
        <v>710039352</v>
      </c>
      <c r="K3000" s="15" t="s">
        <v>48</v>
      </c>
      <c r="L3000" s="12" t="s">
        <v>540</v>
      </c>
      <c r="M3000" s="15" t="s">
        <v>1825</v>
      </c>
      <c r="N3000" s="49">
        <v>7101</v>
      </c>
      <c r="O3000" s="15" t="s">
        <v>1826</v>
      </c>
      <c r="P3000" s="15" t="s">
        <v>8836</v>
      </c>
      <c r="Q3000" s="48">
        <v>522279</v>
      </c>
      <c r="R3000" s="11" t="s">
        <v>45</v>
      </c>
      <c r="S3000" s="120">
        <v>27533</v>
      </c>
      <c r="T3000" s="85">
        <v>107.03</v>
      </c>
      <c r="U3000" s="86">
        <v>49</v>
      </c>
      <c r="V3000" s="123">
        <v>46.825625000000002</v>
      </c>
      <c r="W3000" s="85">
        <f t="shared" si="704"/>
        <v>18356</v>
      </c>
      <c r="X3000" s="86">
        <v>0</v>
      </c>
      <c r="Y3000" s="85">
        <v>16.054500000000001</v>
      </c>
      <c r="Z3000" s="86">
        <f t="shared" si="705"/>
        <v>0</v>
      </c>
      <c r="AA3000" s="86">
        <f t="shared" si="692"/>
        <v>18356</v>
      </c>
      <c r="AB3000" s="85">
        <v>122.77</v>
      </c>
      <c r="AC3000" s="85">
        <v>35</v>
      </c>
      <c r="AD3000" s="124">
        <f t="shared" si="702"/>
        <v>73.661999999999992</v>
      </c>
      <c r="AE3000" s="86">
        <f t="shared" si="693"/>
        <v>10313</v>
      </c>
      <c r="AF3000" s="85">
        <v>0</v>
      </c>
      <c r="AG3000" s="85">
        <v>36.831000000000003</v>
      </c>
      <c r="AH3000" s="85">
        <f t="shared" si="694"/>
        <v>0</v>
      </c>
      <c r="AI3000" s="86">
        <f t="shared" si="695"/>
        <v>28669</v>
      </c>
      <c r="AJ3000" s="86">
        <f t="shared" si="696"/>
        <v>1136</v>
      </c>
      <c r="AK3000" s="122"/>
      <c r="AL3000" s="85">
        <v>122.77</v>
      </c>
      <c r="AM3000" s="85">
        <v>35</v>
      </c>
      <c r="AN3000" s="124">
        <f t="shared" si="703"/>
        <v>73.661999999999992</v>
      </c>
      <c r="AO3000" s="86">
        <f t="shared" si="697"/>
        <v>10313</v>
      </c>
      <c r="AP3000" s="85">
        <v>0</v>
      </c>
      <c r="AQ3000" s="85">
        <v>36.831000000000003</v>
      </c>
      <c r="AR3000" s="85">
        <f t="shared" si="698"/>
        <v>0</v>
      </c>
      <c r="AS3000" s="86">
        <f t="shared" si="700"/>
        <v>28669</v>
      </c>
      <c r="AT3000" s="170">
        <f t="shared" si="701"/>
        <v>0</v>
      </c>
      <c r="AU3000" s="86">
        <v>28669</v>
      </c>
      <c r="AV3000" s="170">
        <f t="shared" si="699"/>
        <v>0</v>
      </c>
    </row>
    <row r="3001" spans="1:48" s="73" customFormat="1" ht="13.5" customHeight="1" x14ac:dyDescent="0.2">
      <c r="A3001" s="10" t="s">
        <v>540</v>
      </c>
      <c r="B3001" s="14" t="s">
        <v>36</v>
      </c>
      <c r="C3001" s="14" t="s">
        <v>37</v>
      </c>
      <c r="D3001" s="14" t="s">
        <v>8831</v>
      </c>
      <c r="E3001" s="58">
        <v>325490</v>
      </c>
      <c r="F3001" s="15" t="s">
        <v>8832</v>
      </c>
      <c r="G3001" s="15" t="s">
        <v>8536</v>
      </c>
      <c r="H3001" s="16">
        <v>100015524</v>
      </c>
      <c r="I3001" s="62">
        <v>710039409</v>
      </c>
      <c r="J3001" s="13">
        <v>710039409</v>
      </c>
      <c r="K3001" s="15" t="s">
        <v>48</v>
      </c>
      <c r="L3001" s="12" t="s">
        <v>540</v>
      </c>
      <c r="M3001" s="15" t="s">
        <v>1825</v>
      </c>
      <c r="N3001" s="49">
        <v>7101</v>
      </c>
      <c r="O3001" s="15" t="s">
        <v>1826</v>
      </c>
      <c r="P3001" s="15" t="s">
        <v>8837</v>
      </c>
      <c r="Q3001" s="48">
        <v>522279</v>
      </c>
      <c r="R3001" s="11" t="s">
        <v>45</v>
      </c>
      <c r="S3001" s="120">
        <v>18543</v>
      </c>
      <c r="T3001" s="85">
        <v>107.03</v>
      </c>
      <c r="U3001" s="86">
        <v>33</v>
      </c>
      <c r="V3001" s="123">
        <v>46.825625000000002</v>
      </c>
      <c r="W3001" s="85">
        <f t="shared" si="704"/>
        <v>12362</v>
      </c>
      <c r="X3001" s="86">
        <v>0</v>
      </c>
      <c r="Y3001" s="85">
        <v>16.054500000000001</v>
      </c>
      <c r="Z3001" s="86">
        <f t="shared" si="705"/>
        <v>0</v>
      </c>
      <c r="AA3001" s="86">
        <f t="shared" si="692"/>
        <v>12362</v>
      </c>
      <c r="AB3001" s="85">
        <v>122.77</v>
      </c>
      <c r="AC3001" s="85">
        <v>31</v>
      </c>
      <c r="AD3001" s="124">
        <f t="shared" si="702"/>
        <v>73.661999999999992</v>
      </c>
      <c r="AE3001" s="86">
        <f t="shared" si="693"/>
        <v>9134</v>
      </c>
      <c r="AF3001" s="85">
        <v>0</v>
      </c>
      <c r="AG3001" s="85">
        <v>36.831000000000003</v>
      </c>
      <c r="AH3001" s="85">
        <f t="shared" si="694"/>
        <v>0</v>
      </c>
      <c r="AI3001" s="86">
        <f t="shared" si="695"/>
        <v>21496</v>
      </c>
      <c r="AJ3001" s="86">
        <f t="shared" si="696"/>
        <v>2953</v>
      </c>
      <c r="AK3001" s="122"/>
      <c r="AL3001" s="85">
        <v>122.77</v>
      </c>
      <c r="AM3001" s="85">
        <v>31</v>
      </c>
      <c r="AN3001" s="124">
        <f t="shared" si="703"/>
        <v>73.661999999999992</v>
      </c>
      <c r="AO3001" s="86">
        <f t="shared" si="697"/>
        <v>9134</v>
      </c>
      <c r="AP3001" s="85">
        <v>0</v>
      </c>
      <c r="AQ3001" s="85">
        <v>36.831000000000003</v>
      </c>
      <c r="AR3001" s="85">
        <f t="shared" si="698"/>
        <v>0</v>
      </c>
      <c r="AS3001" s="86">
        <f t="shared" si="700"/>
        <v>21496</v>
      </c>
      <c r="AT3001" s="170">
        <f t="shared" si="701"/>
        <v>0</v>
      </c>
      <c r="AU3001" s="86">
        <v>21496</v>
      </c>
      <c r="AV3001" s="170">
        <f t="shared" si="699"/>
        <v>0</v>
      </c>
    </row>
    <row r="3002" spans="1:48" s="73" customFormat="1" ht="13.5" customHeight="1" x14ac:dyDescent="0.2">
      <c r="A3002" s="10" t="s">
        <v>540</v>
      </c>
      <c r="B3002" s="14" t="s">
        <v>36</v>
      </c>
      <c r="C3002" s="14" t="s">
        <v>37</v>
      </c>
      <c r="D3002" s="14" t="s">
        <v>8625</v>
      </c>
      <c r="E3002" s="58">
        <v>324256</v>
      </c>
      <c r="F3002" s="15" t="s">
        <v>8626</v>
      </c>
      <c r="G3002" s="15" t="s">
        <v>8536</v>
      </c>
      <c r="H3002" s="16">
        <v>100015173</v>
      </c>
      <c r="I3002" s="62">
        <v>710025424</v>
      </c>
      <c r="J3002" s="13">
        <v>710025424</v>
      </c>
      <c r="K3002" s="15" t="s">
        <v>48</v>
      </c>
      <c r="L3002" s="12" t="s">
        <v>540</v>
      </c>
      <c r="M3002" s="15" t="s">
        <v>8550</v>
      </c>
      <c r="N3002" s="49">
        <v>4405</v>
      </c>
      <c r="O3002" s="15" t="s">
        <v>8627</v>
      </c>
      <c r="P3002" s="15" t="s">
        <v>8628</v>
      </c>
      <c r="Q3002" s="48">
        <v>521485</v>
      </c>
      <c r="R3002" s="11" t="s">
        <v>45</v>
      </c>
      <c r="S3002" s="120">
        <v>3371</v>
      </c>
      <c r="T3002" s="85">
        <v>107.03</v>
      </c>
      <c r="U3002" s="86">
        <v>6</v>
      </c>
      <c r="V3002" s="123">
        <v>46.825625000000002</v>
      </c>
      <c r="W3002" s="85">
        <f t="shared" si="704"/>
        <v>2248</v>
      </c>
      <c r="X3002" s="86">
        <v>0</v>
      </c>
      <c r="Y3002" s="85">
        <v>16.054500000000001</v>
      </c>
      <c r="Z3002" s="86">
        <f t="shared" si="705"/>
        <v>0</v>
      </c>
      <c r="AA3002" s="86">
        <f t="shared" si="692"/>
        <v>2248</v>
      </c>
      <c r="AB3002" s="85">
        <v>122.77</v>
      </c>
      <c r="AC3002" s="85">
        <v>4</v>
      </c>
      <c r="AD3002" s="124">
        <f t="shared" si="702"/>
        <v>73.661999999999992</v>
      </c>
      <c r="AE3002" s="86">
        <f t="shared" si="693"/>
        <v>1179</v>
      </c>
      <c r="AF3002" s="85">
        <v>0</v>
      </c>
      <c r="AG3002" s="85">
        <v>36.831000000000003</v>
      </c>
      <c r="AH3002" s="85">
        <f t="shared" si="694"/>
        <v>0</v>
      </c>
      <c r="AI3002" s="86">
        <f t="shared" si="695"/>
        <v>3427</v>
      </c>
      <c r="AJ3002" s="86">
        <f t="shared" si="696"/>
        <v>56</v>
      </c>
      <c r="AK3002" s="122"/>
      <c r="AL3002" s="85">
        <v>122.77</v>
      </c>
      <c r="AM3002" s="85">
        <v>4</v>
      </c>
      <c r="AN3002" s="124">
        <f t="shared" si="703"/>
        <v>73.661999999999992</v>
      </c>
      <c r="AO3002" s="86">
        <f t="shared" si="697"/>
        <v>1179</v>
      </c>
      <c r="AP3002" s="85">
        <v>0</v>
      </c>
      <c r="AQ3002" s="85">
        <v>36.831000000000003</v>
      </c>
      <c r="AR3002" s="85">
        <f t="shared" si="698"/>
        <v>0</v>
      </c>
      <c r="AS3002" s="86">
        <f t="shared" si="700"/>
        <v>3427</v>
      </c>
      <c r="AT3002" s="170">
        <f t="shared" si="701"/>
        <v>0</v>
      </c>
      <c r="AU3002" s="86">
        <v>3427</v>
      </c>
      <c r="AV3002" s="170">
        <f t="shared" si="699"/>
        <v>0</v>
      </c>
    </row>
    <row r="3003" spans="1:48" s="73" customFormat="1" ht="13.5" customHeight="1" x14ac:dyDescent="0.2">
      <c r="A3003" s="10" t="s">
        <v>540</v>
      </c>
      <c r="B3003" s="14" t="s">
        <v>36</v>
      </c>
      <c r="C3003" s="14" t="s">
        <v>37</v>
      </c>
      <c r="D3003" s="14" t="s">
        <v>8827</v>
      </c>
      <c r="E3003" s="58">
        <v>324973</v>
      </c>
      <c r="F3003" s="15" t="s">
        <v>8828</v>
      </c>
      <c r="G3003" s="15" t="s">
        <v>8536</v>
      </c>
      <c r="H3003" s="16">
        <v>100015429</v>
      </c>
      <c r="I3003" s="62">
        <v>710026188</v>
      </c>
      <c r="J3003" s="13">
        <v>710026188</v>
      </c>
      <c r="K3003" s="15" t="s">
        <v>48</v>
      </c>
      <c r="L3003" s="12" t="s">
        <v>540</v>
      </c>
      <c r="M3003" s="15" t="s">
        <v>8550</v>
      </c>
      <c r="N3003" s="49">
        <v>4411</v>
      </c>
      <c r="O3003" s="15" t="s">
        <v>8829</v>
      </c>
      <c r="P3003" s="15" t="s">
        <v>8830</v>
      </c>
      <c r="Q3003" s="48">
        <v>522261</v>
      </c>
      <c r="R3003" s="11" t="s">
        <v>45</v>
      </c>
      <c r="S3003" s="120">
        <v>13486</v>
      </c>
      <c r="T3003" s="85">
        <v>107.03</v>
      </c>
      <c r="U3003" s="86">
        <v>24</v>
      </c>
      <c r="V3003" s="123">
        <v>46.825625000000002</v>
      </c>
      <c r="W3003" s="85">
        <f t="shared" si="704"/>
        <v>8991</v>
      </c>
      <c r="X3003" s="86">
        <v>0</v>
      </c>
      <c r="Y3003" s="85">
        <v>16.054500000000001</v>
      </c>
      <c r="Z3003" s="86">
        <f t="shared" si="705"/>
        <v>0</v>
      </c>
      <c r="AA3003" s="86">
        <f t="shared" si="692"/>
        <v>8991</v>
      </c>
      <c r="AB3003" s="85">
        <v>122.77</v>
      </c>
      <c r="AC3003" s="85">
        <v>15</v>
      </c>
      <c r="AD3003" s="124">
        <f t="shared" si="702"/>
        <v>73.661999999999992</v>
      </c>
      <c r="AE3003" s="86">
        <f t="shared" si="693"/>
        <v>4420</v>
      </c>
      <c r="AF3003" s="85">
        <v>0</v>
      </c>
      <c r="AG3003" s="85">
        <v>36.831000000000003</v>
      </c>
      <c r="AH3003" s="85">
        <f t="shared" si="694"/>
        <v>0</v>
      </c>
      <c r="AI3003" s="86">
        <f t="shared" si="695"/>
        <v>13411</v>
      </c>
      <c r="AJ3003" s="86">
        <f t="shared" si="696"/>
        <v>-75</v>
      </c>
      <c r="AK3003" s="122"/>
      <c r="AL3003" s="85">
        <v>122.77</v>
      </c>
      <c r="AM3003" s="85">
        <v>15</v>
      </c>
      <c r="AN3003" s="124">
        <f t="shared" si="703"/>
        <v>73.661999999999992</v>
      </c>
      <c r="AO3003" s="86">
        <f t="shared" si="697"/>
        <v>4420</v>
      </c>
      <c r="AP3003" s="85">
        <v>0</v>
      </c>
      <c r="AQ3003" s="85">
        <v>36.831000000000003</v>
      </c>
      <c r="AR3003" s="85">
        <f t="shared" si="698"/>
        <v>0</v>
      </c>
      <c r="AS3003" s="86">
        <f t="shared" si="700"/>
        <v>13411</v>
      </c>
      <c r="AT3003" s="170">
        <f t="shared" si="701"/>
        <v>0</v>
      </c>
      <c r="AU3003" s="86">
        <v>13411</v>
      </c>
      <c r="AV3003" s="170">
        <f t="shared" si="699"/>
        <v>0</v>
      </c>
    </row>
    <row r="3004" spans="1:48" s="73" customFormat="1" ht="13.5" customHeight="1" x14ac:dyDescent="0.2">
      <c r="A3004" s="10" t="s">
        <v>540</v>
      </c>
      <c r="B3004" s="14" t="s">
        <v>36</v>
      </c>
      <c r="C3004" s="14" t="s">
        <v>37</v>
      </c>
      <c r="D3004" s="14" t="s">
        <v>9459</v>
      </c>
      <c r="E3004" s="58">
        <v>331899</v>
      </c>
      <c r="F3004" s="15" t="s">
        <v>9460</v>
      </c>
      <c r="G3004" s="15" t="s">
        <v>8536</v>
      </c>
      <c r="H3004" s="16">
        <v>100016470</v>
      </c>
      <c r="I3004" s="62">
        <v>35544597</v>
      </c>
      <c r="J3004" s="13">
        <v>35544597</v>
      </c>
      <c r="K3004" s="15" t="s">
        <v>48</v>
      </c>
      <c r="L3004" s="12" t="s">
        <v>540</v>
      </c>
      <c r="M3004" s="15" t="s">
        <v>6660</v>
      </c>
      <c r="N3004" s="49">
        <v>7801</v>
      </c>
      <c r="O3004" s="15" t="s">
        <v>9461</v>
      </c>
      <c r="P3004" s="15" t="s">
        <v>9464</v>
      </c>
      <c r="Q3004" s="48">
        <v>528722</v>
      </c>
      <c r="R3004" s="11" t="s">
        <v>86</v>
      </c>
      <c r="S3004" s="120">
        <v>19667</v>
      </c>
      <c r="T3004" s="85">
        <v>107.03</v>
      </c>
      <c r="U3004" s="86">
        <v>35</v>
      </c>
      <c r="V3004" s="123">
        <v>46.825625000000002</v>
      </c>
      <c r="W3004" s="85">
        <f t="shared" si="704"/>
        <v>13111</v>
      </c>
      <c r="X3004" s="86">
        <v>0</v>
      </c>
      <c r="Y3004" s="85">
        <v>16.054500000000001</v>
      </c>
      <c r="Z3004" s="86">
        <f t="shared" si="705"/>
        <v>0</v>
      </c>
      <c r="AA3004" s="86">
        <f t="shared" si="692"/>
        <v>13111</v>
      </c>
      <c r="AB3004" s="85">
        <v>122.77</v>
      </c>
      <c r="AC3004" s="85">
        <v>31</v>
      </c>
      <c r="AD3004" s="124">
        <f t="shared" si="702"/>
        <v>73.661999999999992</v>
      </c>
      <c r="AE3004" s="86">
        <f t="shared" si="693"/>
        <v>9134</v>
      </c>
      <c r="AF3004" s="85">
        <v>1</v>
      </c>
      <c r="AG3004" s="85">
        <v>36.831000000000003</v>
      </c>
      <c r="AH3004" s="85">
        <f t="shared" si="694"/>
        <v>147</v>
      </c>
      <c r="AI3004" s="86">
        <f t="shared" si="695"/>
        <v>22392</v>
      </c>
      <c r="AJ3004" s="86">
        <f t="shared" si="696"/>
        <v>2725</v>
      </c>
      <c r="AK3004" s="122"/>
      <c r="AL3004" s="85">
        <v>122.77</v>
      </c>
      <c r="AM3004" s="85">
        <v>31</v>
      </c>
      <c r="AN3004" s="124">
        <f t="shared" si="703"/>
        <v>73.661999999999992</v>
      </c>
      <c r="AO3004" s="86">
        <f t="shared" si="697"/>
        <v>9134</v>
      </c>
      <c r="AP3004" s="85">
        <v>1</v>
      </c>
      <c r="AQ3004" s="85">
        <v>36.831000000000003</v>
      </c>
      <c r="AR3004" s="85">
        <f t="shared" si="698"/>
        <v>147</v>
      </c>
      <c r="AS3004" s="86">
        <f t="shared" si="700"/>
        <v>22392</v>
      </c>
      <c r="AT3004" s="170">
        <f t="shared" si="701"/>
        <v>0</v>
      </c>
      <c r="AU3004" s="86">
        <v>22392</v>
      </c>
      <c r="AV3004" s="170">
        <f t="shared" si="699"/>
        <v>0</v>
      </c>
    </row>
    <row r="3005" spans="1:48" s="73" customFormat="1" ht="13.5" customHeight="1" x14ac:dyDescent="0.2">
      <c r="A3005" s="10" t="s">
        <v>540</v>
      </c>
      <c r="B3005" s="14" t="s">
        <v>36</v>
      </c>
      <c r="C3005" s="14" t="s">
        <v>37</v>
      </c>
      <c r="D3005" s="14" t="s">
        <v>10409</v>
      </c>
      <c r="E3005" s="58">
        <v>690937</v>
      </c>
      <c r="F3005" s="15" t="s">
        <v>10410</v>
      </c>
      <c r="G3005" s="15" t="s">
        <v>8536</v>
      </c>
      <c r="H3005" s="16">
        <v>100014681</v>
      </c>
      <c r="I3005" s="62">
        <v>42245290</v>
      </c>
      <c r="J3005" s="13">
        <v>42245290</v>
      </c>
      <c r="K3005" s="15" t="s">
        <v>48</v>
      </c>
      <c r="L3005" s="12" t="s">
        <v>540</v>
      </c>
      <c r="M3005" s="15" t="s">
        <v>541</v>
      </c>
      <c r="N3005" s="49">
        <v>4001</v>
      </c>
      <c r="O3005" s="15" t="s">
        <v>542</v>
      </c>
      <c r="P3005" s="15" t="s">
        <v>9752</v>
      </c>
      <c r="Q3005" s="48">
        <v>598186</v>
      </c>
      <c r="R3005" s="11" t="s">
        <v>86</v>
      </c>
      <c r="S3005" s="120">
        <v>7305</v>
      </c>
      <c r="T3005" s="85">
        <v>107.03</v>
      </c>
      <c r="U3005" s="86">
        <v>13</v>
      </c>
      <c r="V3005" s="123">
        <v>46.825625000000002</v>
      </c>
      <c r="W3005" s="85">
        <f t="shared" si="704"/>
        <v>4870</v>
      </c>
      <c r="X3005" s="86">
        <v>0</v>
      </c>
      <c r="Y3005" s="85">
        <v>16.054500000000001</v>
      </c>
      <c r="Z3005" s="86">
        <f t="shared" si="705"/>
        <v>0</v>
      </c>
      <c r="AA3005" s="86">
        <f t="shared" si="692"/>
        <v>4870</v>
      </c>
      <c r="AB3005" s="85">
        <v>122.77</v>
      </c>
      <c r="AC3005" s="85">
        <v>19</v>
      </c>
      <c r="AD3005" s="124">
        <f t="shared" si="702"/>
        <v>73.661999999999992</v>
      </c>
      <c r="AE3005" s="86">
        <f t="shared" si="693"/>
        <v>5598</v>
      </c>
      <c r="AF3005" s="85">
        <v>0</v>
      </c>
      <c r="AG3005" s="85">
        <v>36.831000000000003</v>
      </c>
      <c r="AH3005" s="85">
        <f t="shared" si="694"/>
        <v>0</v>
      </c>
      <c r="AI3005" s="86">
        <f t="shared" si="695"/>
        <v>10468</v>
      </c>
      <c r="AJ3005" s="86">
        <f t="shared" si="696"/>
        <v>3163</v>
      </c>
      <c r="AK3005" s="122"/>
      <c r="AL3005" s="85">
        <v>122.77</v>
      </c>
      <c r="AM3005" s="85">
        <v>19</v>
      </c>
      <c r="AN3005" s="124">
        <f t="shared" si="703"/>
        <v>73.661999999999992</v>
      </c>
      <c r="AO3005" s="86">
        <f t="shared" si="697"/>
        <v>5598</v>
      </c>
      <c r="AP3005" s="85">
        <v>0</v>
      </c>
      <c r="AQ3005" s="85">
        <v>36.831000000000003</v>
      </c>
      <c r="AR3005" s="85">
        <f t="shared" si="698"/>
        <v>0</v>
      </c>
      <c r="AS3005" s="86">
        <f t="shared" si="700"/>
        <v>10468</v>
      </c>
      <c r="AT3005" s="170">
        <f t="shared" si="701"/>
        <v>0</v>
      </c>
      <c r="AU3005" s="86">
        <v>10468</v>
      </c>
      <c r="AV3005" s="170">
        <f t="shared" si="699"/>
        <v>0</v>
      </c>
    </row>
    <row r="3006" spans="1:48" s="73" customFormat="1" ht="13.5" customHeight="1" x14ac:dyDescent="0.2">
      <c r="A3006" s="10" t="s">
        <v>540</v>
      </c>
      <c r="B3006" s="14" t="s">
        <v>36</v>
      </c>
      <c r="C3006" s="14" t="s">
        <v>37</v>
      </c>
      <c r="D3006" s="14" t="s">
        <v>9188</v>
      </c>
      <c r="E3006" s="58">
        <v>328871</v>
      </c>
      <c r="F3006" s="15" t="s">
        <v>9189</v>
      </c>
      <c r="G3006" s="15" t="s">
        <v>8536</v>
      </c>
      <c r="H3006" s="16">
        <v>100015944</v>
      </c>
      <c r="I3006" s="62">
        <v>710030320</v>
      </c>
      <c r="J3006" s="13">
        <v>710030320</v>
      </c>
      <c r="K3006" s="15" t="s">
        <v>48</v>
      </c>
      <c r="L3006" s="12" t="s">
        <v>540</v>
      </c>
      <c r="M3006" s="15" t="s">
        <v>8541</v>
      </c>
      <c r="N3006" s="49">
        <v>4932</v>
      </c>
      <c r="O3006" s="15" t="s">
        <v>9190</v>
      </c>
      <c r="P3006" s="15" t="s">
        <v>9191</v>
      </c>
      <c r="Q3006" s="48">
        <v>526312</v>
      </c>
      <c r="R3006" s="11" t="s">
        <v>45</v>
      </c>
      <c r="S3006" s="120">
        <v>15365</v>
      </c>
      <c r="T3006" s="85">
        <v>107.03</v>
      </c>
      <c r="U3006" s="86">
        <v>27</v>
      </c>
      <c r="V3006" s="123">
        <v>46.825625000000002</v>
      </c>
      <c r="W3006" s="85">
        <f t="shared" si="704"/>
        <v>10114</v>
      </c>
      <c r="X3006" s="86">
        <v>1</v>
      </c>
      <c r="Y3006" s="85">
        <v>16.054500000000001</v>
      </c>
      <c r="Z3006" s="86">
        <f t="shared" si="705"/>
        <v>128</v>
      </c>
      <c r="AA3006" s="86">
        <f t="shared" si="692"/>
        <v>10242</v>
      </c>
      <c r="AB3006" s="85">
        <v>122.77</v>
      </c>
      <c r="AC3006" s="85">
        <v>30</v>
      </c>
      <c r="AD3006" s="124">
        <f t="shared" si="702"/>
        <v>73.661999999999992</v>
      </c>
      <c r="AE3006" s="86">
        <f t="shared" si="693"/>
        <v>8839</v>
      </c>
      <c r="AF3006" s="85">
        <v>1</v>
      </c>
      <c r="AG3006" s="85">
        <v>36.831000000000003</v>
      </c>
      <c r="AH3006" s="85">
        <f t="shared" si="694"/>
        <v>147</v>
      </c>
      <c r="AI3006" s="86">
        <f t="shared" si="695"/>
        <v>19228</v>
      </c>
      <c r="AJ3006" s="86">
        <f t="shared" si="696"/>
        <v>3863</v>
      </c>
      <c r="AK3006" s="122"/>
      <c r="AL3006" s="85">
        <v>122.77</v>
      </c>
      <c r="AM3006" s="85">
        <v>30</v>
      </c>
      <c r="AN3006" s="124">
        <f t="shared" si="703"/>
        <v>73.661999999999992</v>
      </c>
      <c r="AO3006" s="86">
        <f t="shared" si="697"/>
        <v>8839</v>
      </c>
      <c r="AP3006" s="85">
        <v>1</v>
      </c>
      <c r="AQ3006" s="85">
        <v>36.831000000000003</v>
      </c>
      <c r="AR3006" s="85">
        <f t="shared" si="698"/>
        <v>147</v>
      </c>
      <c r="AS3006" s="86">
        <f t="shared" si="700"/>
        <v>19228</v>
      </c>
      <c r="AT3006" s="170">
        <f t="shared" si="701"/>
        <v>0</v>
      </c>
      <c r="AU3006" s="86">
        <v>19228</v>
      </c>
      <c r="AV3006" s="170">
        <f t="shared" si="699"/>
        <v>0</v>
      </c>
    </row>
    <row r="3007" spans="1:48" s="73" customFormat="1" ht="13.5" customHeight="1" x14ac:dyDescent="0.2">
      <c r="A3007" s="10" t="s">
        <v>540</v>
      </c>
      <c r="B3007" s="14" t="s">
        <v>36</v>
      </c>
      <c r="C3007" s="14" t="s">
        <v>37</v>
      </c>
      <c r="D3007" s="14" t="s">
        <v>9747</v>
      </c>
      <c r="E3007" s="58">
        <v>691135</v>
      </c>
      <c r="F3007" s="15" t="s">
        <v>9748</v>
      </c>
      <c r="G3007" s="15" t="s">
        <v>8536</v>
      </c>
      <c r="H3007" s="16">
        <v>100015062</v>
      </c>
      <c r="I3007" s="62">
        <v>710039115</v>
      </c>
      <c r="J3007" s="13">
        <v>710039115</v>
      </c>
      <c r="K3007" s="15" t="s">
        <v>48</v>
      </c>
      <c r="L3007" s="12" t="s">
        <v>540</v>
      </c>
      <c r="M3007" s="15" t="s">
        <v>658</v>
      </c>
      <c r="N3007" s="49">
        <v>4012</v>
      </c>
      <c r="O3007" s="15" t="s">
        <v>659</v>
      </c>
      <c r="P3007" s="15" t="s">
        <v>9810</v>
      </c>
      <c r="Q3007" s="48">
        <v>599816</v>
      </c>
      <c r="R3007" s="11" t="s">
        <v>45</v>
      </c>
      <c r="S3007" s="120">
        <v>23600</v>
      </c>
      <c r="T3007" s="85">
        <v>107.03</v>
      </c>
      <c r="U3007" s="86">
        <v>42</v>
      </c>
      <c r="V3007" s="123">
        <v>46.825625000000002</v>
      </c>
      <c r="W3007" s="85">
        <f t="shared" si="704"/>
        <v>15733</v>
      </c>
      <c r="X3007" s="86">
        <v>0</v>
      </c>
      <c r="Y3007" s="85">
        <v>16.054500000000001</v>
      </c>
      <c r="Z3007" s="86">
        <f t="shared" si="705"/>
        <v>0</v>
      </c>
      <c r="AA3007" s="86">
        <f t="shared" si="692"/>
        <v>15733</v>
      </c>
      <c r="AB3007" s="85">
        <v>122.77</v>
      </c>
      <c r="AC3007" s="85">
        <v>49</v>
      </c>
      <c r="AD3007" s="124">
        <f t="shared" si="702"/>
        <v>73.661999999999992</v>
      </c>
      <c r="AE3007" s="86">
        <f t="shared" si="693"/>
        <v>14438</v>
      </c>
      <c r="AF3007" s="85">
        <v>0</v>
      </c>
      <c r="AG3007" s="85">
        <v>36.831000000000003</v>
      </c>
      <c r="AH3007" s="85">
        <f t="shared" si="694"/>
        <v>0</v>
      </c>
      <c r="AI3007" s="86">
        <f t="shared" si="695"/>
        <v>30171</v>
      </c>
      <c r="AJ3007" s="86">
        <f t="shared" si="696"/>
        <v>6571</v>
      </c>
      <c r="AK3007" s="122"/>
      <c r="AL3007" s="85">
        <v>122.77</v>
      </c>
      <c r="AM3007" s="85">
        <v>49</v>
      </c>
      <c r="AN3007" s="124">
        <f t="shared" si="703"/>
        <v>73.661999999999992</v>
      </c>
      <c r="AO3007" s="86">
        <f t="shared" si="697"/>
        <v>14438</v>
      </c>
      <c r="AP3007" s="85">
        <v>0</v>
      </c>
      <c r="AQ3007" s="85">
        <v>36.831000000000003</v>
      </c>
      <c r="AR3007" s="85">
        <f t="shared" si="698"/>
        <v>0</v>
      </c>
      <c r="AS3007" s="86">
        <f t="shared" si="700"/>
        <v>30171</v>
      </c>
      <c r="AT3007" s="170">
        <f t="shared" si="701"/>
        <v>0</v>
      </c>
      <c r="AU3007" s="86">
        <v>30171</v>
      </c>
      <c r="AV3007" s="170">
        <f t="shared" si="699"/>
        <v>0</v>
      </c>
    </row>
    <row r="3008" spans="1:48" s="73" customFormat="1" ht="13.5" customHeight="1" x14ac:dyDescent="0.2">
      <c r="A3008" s="10" t="s">
        <v>540</v>
      </c>
      <c r="B3008" s="14" t="s">
        <v>36</v>
      </c>
      <c r="C3008" s="14" t="s">
        <v>37</v>
      </c>
      <c r="D3008" s="14" t="s">
        <v>8889</v>
      </c>
      <c r="E3008" s="58">
        <v>325261</v>
      </c>
      <c r="F3008" s="15" t="s">
        <v>8890</v>
      </c>
      <c r="G3008" s="15" t="s">
        <v>8536</v>
      </c>
      <c r="H3008" s="16">
        <v>100015975</v>
      </c>
      <c r="I3008" s="62">
        <v>710026390</v>
      </c>
      <c r="J3008" s="13">
        <v>710026390</v>
      </c>
      <c r="K3008" s="15" t="s">
        <v>48</v>
      </c>
      <c r="L3008" s="12" t="s">
        <v>540</v>
      </c>
      <c r="M3008" s="15" t="s">
        <v>8416</v>
      </c>
      <c r="N3008" s="49">
        <v>7252</v>
      </c>
      <c r="O3008" s="15" t="s">
        <v>8891</v>
      </c>
      <c r="P3008" s="15" t="s">
        <v>8892</v>
      </c>
      <c r="Q3008" s="48">
        <v>522554</v>
      </c>
      <c r="R3008" s="11" t="s">
        <v>45</v>
      </c>
      <c r="S3008" s="120">
        <v>2810</v>
      </c>
      <c r="T3008" s="85">
        <v>107.03</v>
      </c>
      <c r="U3008" s="86">
        <v>5</v>
      </c>
      <c r="V3008" s="123">
        <v>46.825625000000002</v>
      </c>
      <c r="W3008" s="85">
        <f t="shared" si="704"/>
        <v>1873</v>
      </c>
      <c r="X3008" s="86">
        <v>0</v>
      </c>
      <c r="Y3008" s="85">
        <v>16.054500000000001</v>
      </c>
      <c r="Z3008" s="86">
        <f t="shared" si="705"/>
        <v>0</v>
      </c>
      <c r="AA3008" s="86">
        <f t="shared" si="692"/>
        <v>1873</v>
      </c>
      <c r="AB3008" s="85">
        <v>122.77</v>
      </c>
      <c r="AC3008" s="85">
        <v>0</v>
      </c>
      <c r="AD3008" s="124">
        <f t="shared" si="702"/>
        <v>73.661999999999992</v>
      </c>
      <c r="AE3008" s="86">
        <f t="shared" si="693"/>
        <v>0</v>
      </c>
      <c r="AF3008" s="85">
        <v>0</v>
      </c>
      <c r="AG3008" s="85">
        <v>36.831000000000003</v>
      </c>
      <c r="AH3008" s="85">
        <f t="shared" si="694"/>
        <v>0</v>
      </c>
      <c r="AI3008" s="86">
        <f t="shared" si="695"/>
        <v>1873</v>
      </c>
      <c r="AJ3008" s="86">
        <f t="shared" si="696"/>
        <v>-937</v>
      </c>
      <c r="AK3008" s="122"/>
      <c r="AL3008" s="85">
        <v>122.77</v>
      </c>
      <c r="AM3008" s="85">
        <v>0</v>
      </c>
      <c r="AN3008" s="124">
        <f t="shared" si="703"/>
        <v>73.661999999999992</v>
      </c>
      <c r="AO3008" s="86">
        <f t="shared" si="697"/>
        <v>0</v>
      </c>
      <c r="AP3008" s="85">
        <v>0</v>
      </c>
      <c r="AQ3008" s="85">
        <v>36.831000000000003</v>
      </c>
      <c r="AR3008" s="85">
        <f t="shared" si="698"/>
        <v>0</v>
      </c>
      <c r="AS3008" s="86">
        <f t="shared" si="700"/>
        <v>1873</v>
      </c>
      <c r="AT3008" s="170">
        <f t="shared" si="701"/>
        <v>0</v>
      </c>
      <c r="AU3008" s="86">
        <v>1873</v>
      </c>
      <c r="AV3008" s="170">
        <f t="shared" si="699"/>
        <v>0</v>
      </c>
    </row>
    <row r="3009" spans="1:48" s="73" customFormat="1" ht="13.5" customHeight="1" x14ac:dyDescent="0.2">
      <c r="A3009" s="10" t="s">
        <v>540</v>
      </c>
      <c r="B3009" s="14" t="s">
        <v>36</v>
      </c>
      <c r="C3009" s="14" t="s">
        <v>37</v>
      </c>
      <c r="D3009" s="14" t="s">
        <v>8893</v>
      </c>
      <c r="E3009" s="58">
        <v>325279</v>
      </c>
      <c r="F3009" s="15" t="s">
        <v>8894</v>
      </c>
      <c r="G3009" s="15" t="s">
        <v>8536</v>
      </c>
      <c r="H3009" s="16">
        <v>100015470</v>
      </c>
      <c r="I3009" s="62">
        <v>710026404</v>
      </c>
      <c r="J3009" s="13">
        <v>710026404</v>
      </c>
      <c r="K3009" s="15" t="s">
        <v>48</v>
      </c>
      <c r="L3009" s="12" t="s">
        <v>540</v>
      </c>
      <c r="M3009" s="15" t="s">
        <v>1825</v>
      </c>
      <c r="N3009" s="49">
        <v>7232</v>
      </c>
      <c r="O3009" s="15" t="s">
        <v>8895</v>
      </c>
      <c r="P3009" s="15" t="s">
        <v>8896</v>
      </c>
      <c r="Q3009" s="48">
        <v>522562</v>
      </c>
      <c r="R3009" s="11" t="s">
        <v>45</v>
      </c>
      <c r="S3009" s="120">
        <v>3933</v>
      </c>
      <c r="T3009" s="85">
        <v>107.03</v>
      </c>
      <c r="U3009" s="86">
        <v>7</v>
      </c>
      <c r="V3009" s="123">
        <v>46.825625000000002</v>
      </c>
      <c r="W3009" s="85">
        <f t="shared" si="704"/>
        <v>2622</v>
      </c>
      <c r="X3009" s="86">
        <v>0</v>
      </c>
      <c r="Y3009" s="85">
        <v>16.054500000000001</v>
      </c>
      <c r="Z3009" s="86">
        <f t="shared" si="705"/>
        <v>0</v>
      </c>
      <c r="AA3009" s="86">
        <f t="shared" si="692"/>
        <v>2622</v>
      </c>
      <c r="AB3009" s="85">
        <v>122.77</v>
      </c>
      <c r="AC3009" s="85">
        <v>5</v>
      </c>
      <c r="AD3009" s="124">
        <f t="shared" si="702"/>
        <v>73.661999999999992</v>
      </c>
      <c r="AE3009" s="86">
        <f t="shared" si="693"/>
        <v>1473</v>
      </c>
      <c r="AF3009" s="85">
        <v>0</v>
      </c>
      <c r="AG3009" s="85">
        <v>36.831000000000003</v>
      </c>
      <c r="AH3009" s="85">
        <f t="shared" si="694"/>
        <v>0</v>
      </c>
      <c r="AI3009" s="86">
        <f t="shared" si="695"/>
        <v>4095</v>
      </c>
      <c r="AJ3009" s="86">
        <f t="shared" si="696"/>
        <v>162</v>
      </c>
      <c r="AK3009" s="122"/>
      <c r="AL3009" s="85">
        <v>122.77</v>
      </c>
      <c r="AM3009" s="85">
        <v>5</v>
      </c>
      <c r="AN3009" s="124">
        <f t="shared" si="703"/>
        <v>73.661999999999992</v>
      </c>
      <c r="AO3009" s="86">
        <f t="shared" si="697"/>
        <v>1473</v>
      </c>
      <c r="AP3009" s="85">
        <v>0</v>
      </c>
      <c r="AQ3009" s="85">
        <v>36.831000000000003</v>
      </c>
      <c r="AR3009" s="85">
        <f t="shared" si="698"/>
        <v>0</v>
      </c>
      <c r="AS3009" s="86">
        <f t="shared" si="700"/>
        <v>4095</v>
      </c>
      <c r="AT3009" s="170">
        <f t="shared" si="701"/>
        <v>0</v>
      </c>
      <c r="AU3009" s="86">
        <v>4095</v>
      </c>
      <c r="AV3009" s="170">
        <f t="shared" si="699"/>
        <v>0</v>
      </c>
    </row>
    <row r="3010" spans="1:48" s="74" customFormat="1" ht="13.5" customHeight="1" x14ac:dyDescent="0.2">
      <c r="A3010" s="10" t="s">
        <v>540</v>
      </c>
      <c r="B3010" s="14" t="s">
        <v>36</v>
      </c>
      <c r="C3010" s="14" t="s">
        <v>37</v>
      </c>
      <c r="D3010" s="14" t="s">
        <v>9747</v>
      </c>
      <c r="E3010" s="58">
        <v>691135</v>
      </c>
      <c r="F3010" s="15" t="s">
        <v>9748</v>
      </c>
      <c r="G3010" s="15" t="s">
        <v>8536</v>
      </c>
      <c r="H3010" s="16">
        <v>100014666</v>
      </c>
      <c r="I3010" s="62">
        <v>35553618</v>
      </c>
      <c r="J3010" s="13">
        <v>35553618</v>
      </c>
      <c r="K3010" s="15" t="s">
        <v>48</v>
      </c>
      <c r="L3010" s="12" t="s">
        <v>540</v>
      </c>
      <c r="M3010" s="15" t="s">
        <v>541</v>
      </c>
      <c r="N3010" s="49">
        <v>4013</v>
      </c>
      <c r="O3010" s="15" t="s">
        <v>9758</v>
      </c>
      <c r="P3010" s="15" t="s">
        <v>9766</v>
      </c>
      <c r="Q3010" s="48">
        <v>599875</v>
      </c>
      <c r="R3010" s="11" t="s">
        <v>86</v>
      </c>
      <c r="S3010" s="120">
        <v>20791</v>
      </c>
      <c r="T3010" s="85">
        <v>107.03</v>
      </c>
      <c r="U3010" s="86">
        <v>37</v>
      </c>
      <c r="V3010" s="123">
        <v>46.825625000000002</v>
      </c>
      <c r="W3010" s="85">
        <f t="shared" si="704"/>
        <v>13860</v>
      </c>
      <c r="X3010" s="86">
        <v>0</v>
      </c>
      <c r="Y3010" s="85">
        <v>16.054500000000001</v>
      </c>
      <c r="Z3010" s="86">
        <f t="shared" si="705"/>
        <v>0</v>
      </c>
      <c r="AA3010" s="86">
        <f t="shared" si="692"/>
        <v>13860</v>
      </c>
      <c r="AB3010" s="85">
        <v>122.77</v>
      </c>
      <c r="AC3010" s="85">
        <v>48</v>
      </c>
      <c r="AD3010" s="124">
        <f t="shared" si="702"/>
        <v>73.661999999999992</v>
      </c>
      <c r="AE3010" s="86">
        <f t="shared" si="693"/>
        <v>14143</v>
      </c>
      <c r="AF3010" s="85">
        <v>0</v>
      </c>
      <c r="AG3010" s="85">
        <v>36.831000000000003</v>
      </c>
      <c r="AH3010" s="85">
        <f t="shared" si="694"/>
        <v>0</v>
      </c>
      <c r="AI3010" s="86">
        <f t="shared" si="695"/>
        <v>28003</v>
      </c>
      <c r="AJ3010" s="86">
        <f t="shared" si="696"/>
        <v>7212</v>
      </c>
      <c r="AK3010" s="122"/>
      <c r="AL3010" s="85">
        <v>122.77</v>
      </c>
      <c r="AM3010" s="85">
        <v>48</v>
      </c>
      <c r="AN3010" s="124">
        <f t="shared" si="703"/>
        <v>73.661999999999992</v>
      </c>
      <c r="AO3010" s="86">
        <f t="shared" si="697"/>
        <v>14143</v>
      </c>
      <c r="AP3010" s="85">
        <v>0</v>
      </c>
      <c r="AQ3010" s="85">
        <v>36.831000000000003</v>
      </c>
      <c r="AR3010" s="85">
        <f t="shared" si="698"/>
        <v>0</v>
      </c>
      <c r="AS3010" s="86">
        <f t="shared" si="700"/>
        <v>28003</v>
      </c>
      <c r="AT3010" s="120">
        <f t="shared" si="701"/>
        <v>0</v>
      </c>
      <c r="AU3010" s="86">
        <v>28003</v>
      </c>
      <c r="AV3010" s="120">
        <f t="shared" si="699"/>
        <v>0</v>
      </c>
    </row>
    <row r="3011" spans="1:48" s="73" customFormat="1" ht="13.5" customHeight="1" x14ac:dyDescent="0.2">
      <c r="A3011" s="10" t="s">
        <v>540</v>
      </c>
      <c r="B3011" s="14" t="s">
        <v>36</v>
      </c>
      <c r="C3011" s="14" t="s">
        <v>37</v>
      </c>
      <c r="D3011" s="14" t="s">
        <v>9481</v>
      </c>
      <c r="E3011" s="58">
        <v>329223</v>
      </c>
      <c r="F3011" s="15" t="s">
        <v>9482</v>
      </c>
      <c r="G3011" s="15" t="s">
        <v>8536</v>
      </c>
      <c r="H3011" s="16">
        <v>100016090</v>
      </c>
      <c r="I3011" s="62">
        <v>710030681</v>
      </c>
      <c r="J3011" s="13">
        <v>710030681</v>
      </c>
      <c r="K3011" s="15" t="s">
        <v>48</v>
      </c>
      <c r="L3011" s="12" t="s">
        <v>540</v>
      </c>
      <c r="M3011" s="15" t="s">
        <v>8382</v>
      </c>
      <c r="N3011" s="49">
        <v>5342</v>
      </c>
      <c r="O3011" s="15" t="s">
        <v>9483</v>
      </c>
      <c r="P3011" s="15" t="s">
        <v>9484</v>
      </c>
      <c r="Q3011" s="48">
        <v>543209</v>
      </c>
      <c r="R3011" s="11" t="s">
        <v>45</v>
      </c>
      <c r="S3011" s="120">
        <v>4880</v>
      </c>
      <c r="T3011" s="85">
        <v>107.03</v>
      </c>
      <c r="U3011" s="86">
        <v>8</v>
      </c>
      <c r="V3011" s="123">
        <v>46.825625000000002</v>
      </c>
      <c r="W3011" s="85">
        <f t="shared" si="704"/>
        <v>2997</v>
      </c>
      <c r="X3011" s="86">
        <v>2</v>
      </c>
      <c r="Y3011" s="85">
        <v>16.054500000000001</v>
      </c>
      <c r="Z3011" s="86">
        <f t="shared" si="705"/>
        <v>257</v>
      </c>
      <c r="AA3011" s="86">
        <f t="shared" si="692"/>
        <v>3254</v>
      </c>
      <c r="AB3011" s="85">
        <v>122.77</v>
      </c>
      <c r="AC3011" s="85">
        <v>12</v>
      </c>
      <c r="AD3011" s="124">
        <f t="shared" si="702"/>
        <v>73.661999999999992</v>
      </c>
      <c r="AE3011" s="86">
        <f t="shared" si="693"/>
        <v>3536</v>
      </c>
      <c r="AF3011" s="85">
        <v>0</v>
      </c>
      <c r="AG3011" s="85">
        <v>36.831000000000003</v>
      </c>
      <c r="AH3011" s="85">
        <f t="shared" si="694"/>
        <v>0</v>
      </c>
      <c r="AI3011" s="86">
        <f t="shared" si="695"/>
        <v>6790</v>
      </c>
      <c r="AJ3011" s="86">
        <f t="shared" si="696"/>
        <v>1910</v>
      </c>
      <c r="AK3011" s="122"/>
      <c r="AL3011" s="85">
        <v>122.77</v>
      </c>
      <c r="AM3011" s="85">
        <v>12</v>
      </c>
      <c r="AN3011" s="124">
        <f t="shared" si="703"/>
        <v>73.661999999999992</v>
      </c>
      <c r="AO3011" s="86">
        <f t="shared" si="697"/>
        <v>3536</v>
      </c>
      <c r="AP3011" s="85">
        <v>0</v>
      </c>
      <c r="AQ3011" s="85">
        <v>36.831000000000003</v>
      </c>
      <c r="AR3011" s="85">
        <f t="shared" si="698"/>
        <v>0</v>
      </c>
      <c r="AS3011" s="86">
        <f t="shared" si="700"/>
        <v>6790</v>
      </c>
      <c r="AT3011" s="170">
        <f t="shared" si="701"/>
        <v>0</v>
      </c>
      <c r="AU3011" s="86">
        <v>6790</v>
      </c>
      <c r="AV3011" s="170">
        <f t="shared" si="699"/>
        <v>0</v>
      </c>
    </row>
    <row r="3012" spans="1:48" s="73" customFormat="1" ht="13.5" customHeight="1" x14ac:dyDescent="0.2">
      <c r="A3012" s="10" t="s">
        <v>540</v>
      </c>
      <c r="B3012" s="14" t="s">
        <v>36</v>
      </c>
      <c r="C3012" s="14" t="s">
        <v>37</v>
      </c>
      <c r="D3012" s="14" t="s">
        <v>9747</v>
      </c>
      <c r="E3012" s="58">
        <v>691135</v>
      </c>
      <c r="F3012" s="15" t="s">
        <v>9748</v>
      </c>
      <c r="G3012" s="15" t="s">
        <v>8536</v>
      </c>
      <c r="H3012" s="16">
        <v>100014918</v>
      </c>
      <c r="I3012" s="62">
        <v>710039069</v>
      </c>
      <c r="J3012" s="13">
        <v>710039069</v>
      </c>
      <c r="K3012" s="15" t="s">
        <v>48</v>
      </c>
      <c r="L3012" s="12" t="s">
        <v>540</v>
      </c>
      <c r="M3012" s="15" t="s">
        <v>8460</v>
      </c>
      <c r="N3012" s="49">
        <v>4022</v>
      </c>
      <c r="O3012" s="15" t="s">
        <v>9989</v>
      </c>
      <c r="P3012" s="15" t="s">
        <v>9803</v>
      </c>
      <c r="Q3012" s="48">
        <v>598682</v>
      </c>
      <c r="R3012" s="11" t="s">
        <v>45</v>
      </c>
      <c r="S3012" s="120">
        <v>29219</v>
      </c>
      <c r="T3012" s="85">
        <v>107.03</v>
      </c>
      <c r="U3012" s="86">
        <v>52</v>
      </c>
      <c r="V3012" s="123">
        <v>46.825625000000002</v>
      </c>
      <c r="W3012" s="85">
        <f t="shared" si="704"/>
        <v>19479</v>
      </c>
      <c r="X3012" s="86">
        <v>0</v>
      </c>
      <c r="Y3012" s="85">
        <v>16.054500000000001</v>
      </c>
      <c r="Z3012" s="86">
        <f t="shared" si="705"/>
        <v>0</v>
      </c>
      <c r="AA3012" s="86">
        <f t="shared" si="692"/>
        <v>19479</v>
      </c>
      <c r="AB3012" s="85">
        <v>122.77</v>
      </c>
      <c r="AC3012" s="85">
        <v>56</v>
      </c>
      <c r="AD3012" s="124">
        <f t="shared" si="702"/>
        <v>73.661999999999992</v>
      </c>
      <c r="AE3012" s="86">
        <f t="shared" si="693"/>
        <v>16500</v>
      </c>
      <c r="AF3012" s="85">
        <v>0</v>
      </c>
      <c r="AG3012" s="85">
        <v>36.831000000000003</v>
      </c>
      <c r="AH3012" s="85">
        <f t="shared" si="694"/>
        <v>0</v>
      </c>
      <c r="AI3012" s="86">
        <f t="shared" si="695"/>
        <v>35979</v>
      </c>
      <c r="AJ3012" s="86">
        <f t="shared" si="696"/>
        <v>6760</v>
      </c>
      <c r="AK3012" s="122"/>
      <c r="AL3012" s="85">
        <v>122.77</v>
      </c>
      <c r="AM3012" s="85">
        <v>56</v>
      </c>
      <c r="AN3012" s="124">
        <f t="shared" si="703"/>
        <v>73.661999999999992</v>
      </c>
      <c r="AO3012" s="86">
        <f t="shared" si="697"/>
        <v>16500</v>
      </c>
      <c r="AP3012" s="85">
        <v>0</v>
      </c>
      <c r="AQ3012" s="85">
        <v>36.831000000000003</v>
      </c>
      <c r="AR3012" s="85">
        <f t="shared" si="698"/>
        <v>0</v>
      </c>
      <c r="AS3012" s="86">
        <f t="shared" si="700"/>
        <v>35979</v>
      </c>
      <c r="AT3012" s="170">
        <f t="shared" si="701"/>
        <v>0</v>
      </c>
      <c r="AU3012" s="86">
        <v>35979</v>
      </c>
      <c r="AV3012" s="170">
        <f t="shared" si="699"/>
        <v>0</v>
      </c>
    </row>
    <row r="3013" spans="1:48" s="73" customFormat="1" ht="13.5" customHeight="1" x14ac:dyDescent="0.2">
      <c r="A3013" s="10" t="s">
        <v>540</v>
      </c>
      <c r="B3013" s="14" t="s">
        <v>36</v>
      </c>
      <c r="C3013" s="14" t="s">
        <v>37</v>
      </c>
      <c r="D3013" s="14" t="s">
        <v>8635</v>
      </c>
      <c r="E3013" s="58">
        <v>324272</v>
      </c>
      <c r="F3013" s="15" t="s">
        <v>8636</v>
      </c>
      <c r="G3013" s="15" t="s">
        <v>8536</v>
      </c>
      <c r="H3013" s="16">
        <v>100015183</v>
      </c>
      <c r="I3013" s="62">
        <v>710025459</v>
      </c>
      <c r="J3013" s="13">
        <v>35564296</v>
      </c>
      <c r="K3013" s="15" t="s">
        <v>92</v>
      </c>
      <c r="L3013" s="12" t="s">
        <v>540</v>
      </c>
      <c r="M3013" s="15" t="s">
        <v>8550</v>
      </c>
      <c r="N3013" s="49">
        <v>4418</v>
      </c>
      <c r="O3013" s="15" t="s">
        <v>8637</v>
      </c>
      <c r="P3013" s="15" t="s">
        <v>8638</v>
      </c>
      <c r="Q3013" s="48">
        <v>521507</v>
      </c>
      <c r="R3013" s="11" t="s">
        <v>45</v>
      </c>
      <c r="S3013" s="120">
        <v>3933</v>
      </c>
      <c r="T3013" s="85">
        <v>107.03</v>
      </c>
      <c r="U3013" s="86">
        <v>7</v>
      </c>
      <c r="V3013" s="123">
        <v>46.825625000000002</v>
      </c>
      <c r="W3013" s="85">
        <f t="shared" si="704"/>
        <v>2622</v>
      </c>
      <c r="X3013" s="86">
        <v>0</v>
      </c>
      <c r="Y3013" s="85">
        <v>16.054500000000001</v>
      </c>
      <c r="Z3013" s="86">
        <f t="shared" si="705"/>
        <v>0</v>
      </c>
      <c r="AA3013" s="86">
        <f t="shared" ref="AA3013:AA3076" si="706">+Z3013+W3013</f>
        <v>2622</v>
      </c>
      <c r="AB3013" s="85">
        <v>122.77</v>
      </c>
      <c r="AC3013" s="85">
        <v>10</v>
      </c>
      <c r="AD3013" s="124">
        <f t="shared" si="702"/>
        <v>73.661999999999992</v>
      </c>
      <c r="AE3013" s="86">
        <f t="shared" ref="AE3013:AE3076" si="707">ROUND(AC3013*AD3013*4,0)</f>
        <v>2946</v>
      </c>
      <c r="AF3013" s="85">
        <v>0</v>
      </c>
      <c r="AG3013" s="85">
        <v>36.831000000000003</v>
      </c>
      <c r="AH3013" s="85">
        <f t="shared" ref="AH3013:AH3076" si="708">ROUND(AF3013*AG3013*4,0)</f>
        <v>0</v>
      </c>
      <c r="AI3013" s="86">
        <f t="shared" ref="AI3013:AI3076" si="709">+AA3013+AE3013+AH3013</f>
        <v>5568</v>
      </c>
      <c r="AJ3013" s="86">
        <f t="shared" ref="AJ3013:AJ3076" si="710">+AI3013-S3013</f>
        <v>1635</v>
      </c>
      <c r="AK3013" s="122"/>
      <c r="AL3013" s="85">
        <v>122.77</v>
      </c>
      <c r="AM3013" s="85">
        <v>10</v>
      </c>
      <c r="AN3013" s="124">
        <f t="shared" si="703"/>
        <v>73.661999999999992</v>
      </c>
      <c r="AO3013" s="86">
        <f t="shared" ref="AO3013:AO3076" si="711">ROUND(AM3013*AN3013*4,0)</f>
        <v>2946</v>
      </c>
      <c r="AP3013" s="85">
        <v>0</v>
      </c>
      <c r="AQ3013" s="85">
        <v>36.831000000000003</v>
      </c>
      <c r="AR3013" s="85">
        <f t="shared" ref="AR3013:AR3076" si="712">ROUND(AP3013*AQ3013*4,0)</f>
        <v>0</v>
      </c>
      <c r="AS3013" s="86">
        <f t="shared" si="700"/>
        <v>5568</v>
      </c>
      <c r="AT3013" s="170">
        <f t="shared" si="701"/>
        <v>0</v>
      </c>
      <c r="AU3013" s="86">
        <v>5568</v>
      </c>
      <c r="AV3013" s="170">
        <f t="shared" ref="AV3013:AV3076" si="713">+AU3013-AS3013</f>
        <v>0</v>
      </c>
    </row>
    <row r="3014" spans="1:48" s="73" customFormat="1" ht="13.5" customHeight="1" x14ac:dyDescent="0.2">
      <c r="A3014" s="10" t="s">
        <v>540</v>
      </c>
      <c r="B3014" s="14" t="s">
        <v>36</v>
      </c>
      <c r="C3014" s="14" t="s">
        <v>37</v>
      </c>
      <c r="D3014" s="14" t="s">
        <v>8897</v>
      </c>
      <c r="E3014" s="58">
        <v>325295</v>
      </c>
      <c r="F3014" s="15" t="s">
        <v>8898</v>
      </c>
      <c r="G3014" s="15" t="s">
        <v>8536</v>
      </c>
      <c r="H3014" s="16">
        <v>100015475</v>
      </c>
      <c r="I3014" s="62">
        <v>710026412</v>
      </c>
      <c r="J3014" s="13">
        <v>710026412</v>
      </c>
      <c r="K3014" s="15" t="s">
        <v>48</v>
      </c>
      <c r="L3014" s="12" t="s">
        <v>540</v>
      </c>
      <c r="M3014" s="15" t="s">
        <v>1825</v>
      </c>
      <c r="N3014" s="49">
        <v>7236</v>
      </c>
      <c r="O3014" s="15" t="s">
        <v>8899</v>
      </c>
      <c r="P3014" s="15" t="s">
        <v>8900</v>
      </c>
      <c r="Q3014" s="48">
        <v>522589</v>
      </c>
      <c r="R3014" s="11" t="s">
        <v>45</v>
      </c>
      <c r="S3014" s="120">
        <v>3933</v>
      </c>
      <c r="T3014" s="85">
        <v>107.03</v>
      </c>
      <c r="U3014" s="86">
        <v>7</v>
      </c>
      <c r="V3014" s="123">
        <v>46.825625000000002</v>
      </c>
      <c r="W3014" s="85">
        <f t="shared" si="704"/>
        <v>2622</v>
      </c>
      <c r="X3014" s="86">
        <v>0</v>
      </c>
      <c r="Y3014" s="85">
        <v>16.054500000000001</v>
      </c>
      <c r="Z3014" s="86">
        <f t="shared" si="705"/>
        <v>0</v>
      </c>
      <c r="AA3014" s="86">
        <f t="shared" si="706"/>
        <v>2622</v>
      </c>
      <c r="AB3014" s="85">
        <v>122.77</v>
      </c>
      <c r="AC3014" s="85">
        <v>5</v>
      </c>
      <c r="AD3014" s="124">
        <f t="shared" si="702"/>
        <v>73.661999999999992</v>
      </c>
      <c r="AE3014" s="86">
        <f t="shared" si="707"/>
        <v>1473</v>
      </c>
      <c r="AF3014" s="85">
        <v>0</v>
      </c>
      <c r="AG3014" s="85">
        <v>36.831000000000003</v>
      </c>
      <c r="AH3014" s="85">
        <f t="shared" si="708"/>
        <v>0</v>
      </c>
      <c r="AI3014" s="86">
        <f t="shared" si="709"/>
        <v>4095</v>
      </c>
      <c r="AJ3014" s="86">
        <f t="shared" si="710"/>
        <v>162</v>
      </c>
      <c r="AK3014" s="122"/>
      <c r="AL3014" s="85">
        <v>122.77</v>
      </c>
      <c r="AM3014" s="85">
        <v>5</v>
      </c>
      <c r="AN3014" s="124">
        <f t="shared" si="703"/>
        <v>73.661999999999992</v>
      </c>
      <c r="AO3014" s="86">
        <f t="shared" si="711"/>
        <v>1473</v>
      </c>
      <c r="AP3014" s="85">
        <v>0</v>
      </c>
      <c r="AQ3014" s="85">
        <v>36.831000000000003</v>
      </c>
      <c r="AR3014" s="85">
        <f t="shared" si="712"/>
        <v>0</v>
      </c>
      <c r="AS3014" s="86">
        <f t="shared" ref="AS3014:AS3077" si="714">+AR3014+AO3014+AA3014</f>
        <v>4095</v>
      </c>
      <c r="AT3014" s="170">
        <f t="shared" ref="AT3014:AT3077" si="715">+AS3014-AI3014</f>
        <v>0</v>
      </c>
      <c r="AU3014" s="86">
        <v>4095</v>
      </c>
      <c r="AV3014" s="170">
        <f t="shared" si="713"/>
        <v>0</v>
      </c>
    </row>
    <row r="3015" spans="1:48" s="73" customFormat="1" ht="13.5" customHeight="1" x14ac:dyDescent="0.2">
      <c r="A3015" s="10" t="s">
        <v>540</v>
      </c>
      <c r="B3015" s="14" t="s">
        <v>36</v>
      </c>
      <c r="C3015" s="14" t="s">
        <v>37</v>
      </c>
      <c r="D3015" s="14" t="s">
        <v>9363</v>
      </c>
      <c r="E3015" s="58">
        <v>331571</v>
      </c>
      <c r="F3015" s="15" t="s">
        <v>9364</v>
      </c>
      <c r="G3015" s="15" t="s">
        <v>8536</v>
      </c>
      <c r="H3015" s="16">
        <v>100015479</v>
      </c>
      <c r="I3015" s="62">
        <v>710032650</v>
      </c>
      <c r="J3015" s="13">
        <v>710032650</v>
      </c>
      <c r="K3015" s="15" t="s">
        <v>913</v>
      </c>
      <c r="L3015" s="12" t="s">
        <v>540</v>
      </c>
      <c r="M3015" s="15" t="s">
        <v>1825</v>
      </c>
      <c r="N3015" s="49">
        <v>7901</v>
      </c>
      <c r="O3015" s="15" t="s">
        <v>9365</v>
      </c>
      <c r="P3015" s="15" t="s">
        <v>9366</v>
      </c>
      <c r="Q3015" s="48">
        <v>528404</v>
      </c>
      <c r="R3015" s="11" t="s">
        <v>45</v>
      </c>
      <c r="S3015" s="120">
        <v>1686</v>
      </c>
      <c r="T3015" s="85">
        <v>107.03</v>
      </c>
      <c r="U3015" s="86">
        <v>3</v>
      </c>
      <c r="V3015" s="123">
        <v>46.825625000000002</v>
      </c>
      <c r="W3015" s="85">
        <f t="shared" si="704"/>
        <v>1124</v>
      </c>
      <c r="X3015" s="86">
        <v>0</v>
      </c>
      <c r="Y3015" s="85">
        <v>16.054500000000001</v>
      </c>
      <c r="Z3015" s="86">
        <f t="shared" si="705"/>
        <v>0</v>
      </c>
      <c r="AA3015" s="86">
        <f t="shared" si="706"/>
        <v>1124</v>
      </c>
      <c r="AB3015" s="85">
        <v>122.77</v>
      </c>
      <c r="AC3015" s="85">
        <v>4</v>
      </c>
      <c r="AD3015" s="124">
        <f t="shared" si="702"/>
        <v>73.661999999999992</v>
      </c>
      <c r="AE3015" s="86">
        <f t="shared" si="707"/>
        <v>1179</v>
      </c>
      <c r="AF3015" s="85">
        <v>0</v>
      </c>
      <c r="AG3015" s="85">
        <v>36.831000000000003</v>
      </c>
      <c r="AH3015" s="85">
        <f t="shared" si="708"/>
        <v>0</v>
      </c>
      <c r="AI3015" s="86">
        <f t="shared" si="709"/>
        <v>2303</v>
      </c>
      <c r="AJ3015" s="86">
        <f t="shared" si="710"/>
        <v>617</v>
      </c>
      <c r="AK3015" s="122"/>
      <c r="AL3015" s="85">
        <v>122.77</v>
      </c>
      <c r="AM3015" s="85">
        <v>4</v>
      </c>
      <c r="AN3015" s="124">
        <f t="shared" si="703"/>
        <v>73.661999999999992</v>
      </c>
      <c r="AO3015" s="86">
        <f t="shared" si="711"/>
        <v>1179</v>
      </c>
      <c r="AP3015" s="85">
        <v>0</v>
      </c>
      <c r="AQ3015" s="85">
        <v>36.831000000000003</v>
      </c>
      <c r="AR3015" s="85">
        <f t="shared" si="712"/>
        <v>0</v>
      </c>
      <c r="AS3015" s="86">
        <f t="shared" si="714"/>
        <v>2303</v>
      </c>
      <c r="AT3015" s="170">
        <f t="shared" si="715"/>
        <v>0</v>
      </c>
      <c r="AU3015" s="86">
        <v>2303</v>
      </c>
      <c r="AV3015" s="170">
        <f t="shared" si="713"/>
        <v>0</v>
      </c>
    </row>
    <row r="3016" spans="1:48" s="73" customFormat="1" ht="13.5" customHeight="1" x14ac:dyDescent="0.2">
      <c r="A3016" s="10" t="s">
        <v>540</v>
      </c>
      <c r="B3016" s="14" t="s">
        <v>36</v>
      </c>
      <c r="C3016" s="14" t="s">
        <v>37</v>
      </c>
      <c r="D3016" s="14" t="s">
        <v>9072</v>
      </c>
      <c r="E3016" s="58">
        <v>328103</v>
      </c>
      <c r="F3016" s="15" t="s">
        <v>9073</v>
      </c>
      <c r="G3016" s="15" t="s">
        <v>8536</v>
      </c>
      <c r="H3016" s="16">
        <v>100015728</v>
      </c>
      <c r="I3016" s="62">
        <v>710029527</v>
      </c>
      <c r="J3016" s="13">
        <v>710029527</v>
      </c>
      <c r="K3016" s="15" t="s">
        <v>48</v>
      </c>
      <c r="L3016" s="12" t="s">
        <v>540</v>
      </c>
      <c r="M3016" s="15" t="s">
        <v>8541</v>
      </c>
      <c r="N3016" s="49">
        <v>4921</v>
      </c>
      <c r="O3016" s="15" t="s">
        <v>9074</v>
      </c>
      <c r="P3016" s="15" t="s">
        <v>9075</v>
      </c>
      <c r="Q3016" s="48">
        <v>525545</v>
      </c>
      <c r="R3016" s="11" t="s">
        <v>45</v>
      </c>
      <c r="S3016" s="120">
        <v>3933</v>
      </c>
      <c r="T3016" s="85">
        <v>107.03</v>
      </c>
      <c r="U3016" s="86">
        <v>7</v>
      </c>
      <c r="V3016" s="123">
        <v>46.825625000000002</v>
      </c>
      <c r="W3016" s="85">
        <f t="shared" si="704"/>
        <v>2622</v>
      </c>
      <c r="X3016" s="86">
        <v>0</v>
      </c>
      <c r="Y3016" s="85">
        <v>16.054500000000001</v>
      </c>
      <c r="Z3016" s="86">
        <f t="shared" si="705"/>
        <v>0</v>
      </c>
      <c r="AA3016" s="86">
        <f t="shared" si="706"/>
        <v>2622</v>
      </c>
      <c r="AB3016" s="85">
        <v>122.77</v>
      </c>
      <c r="AC3016" s="85">
        <v>7</v>
      </c>
      <c r="AD3016" s="124">
        <f t="shared" si="702"/>
        <v>73.661999999999992</v>
      </c>
      <c r="AE3016" s="86">
        <f t="shared" si="707"/>
        <v>2063</v>
      </c>
      <c r="AF3016" s="85">
        <v>0</v>
      </c>
      <c r="AG3016" s="85">
        <v>36.831000000000003</v>
      </c>
      <c r="AH3016" s="85">
        <f t="shared" si="708"/>
        <v>0</v>
      </c>
      <c r="AI3016" s="86">
        <f t="shared" si="709"/>
        <v>4685</v>
      </c>
      <c r="AJ3016" s="86">
        <f t="shared" si="710"/>
        <v>752</v>
      </c>
      <c r="AK3016" s="122"/>
      <c r="AL3016" s="85">
        <v>122.77</v>
      </c>
      <c r="AM3016" s="85">
        <v>7</v>
      </c>
      <c r="AN3016" s="124">
        <f t="shared" si="703"/>
        <v>73.661999999999992</v>
      </c>
      <c r="AO3016" s="86">
        <f t="shared" si="711"/>
        <v>2063</v>
      </c>
      <c r="AP3016" s="85">
        <v>0</v>
      </c>
      <c r="AQ3016" s="85">
        <v>36.831000000000003</v>
      </c>
      <c r="AR3016" s="85">
        <f t="shared" si="712"/>
        <v>0</v>
      </c>
      <c r="AS3016" s="86">
        <f t="shared" si="714"/>
        <v>4685</v>
      </c>
      <c r="AT3016" s="170">
        <f t="shared" si="715"/>
        <v>0</v>
      </c>
      <c r="AU3016" s="86">
        <v>4685</v>
      </c>
      <c r="AV3016" s="170">
        <f t="shared" si="713"/>
        <v>0</v>
      </c>
    </row>
    <row r="3017" spans="1:48" s="73" customFormat="1" ht="13.5" customHeight="1" x14ac:dyDescent="0.2">
      <c r="A3017" s="10" t="s">
        <v>540</v>
      </c>
      <c r="B3017" s="14" t="s">
        <v>36</v>
      </c>
      <c r="C3017" s="14" t="s">
        <v>37</v>
      </c>
      <c r="D3017" s="14" t="s">
        <v>8639</v>
      </c>
      <c r="E3017" s="58">
        <v>324299</v>
      </c>
      <c r="F3017" s="15" t="s">
        <v>8640</v>
      </c>
      <c r="G3017" s="15" t="s">
        <v>8536</v>
      </c>
      <c r="H3017" s="16">
        <v>100015187</v>
      </c>
      <c r="I3017" s="62">
        <v>710025467</v>
      </c>
      <c r="J3017" s="13">
        <v>710025467</v>
      </c>
      <c r="K3017" s="15" t="s">
        <v>48</v>
      </c>
      <c r="L3017" s="12" t="s">
        <v>540</v>
      </c>
      <c r="M3017" s="15" t="s">
        <v>8550</v>
      </c>
      <c r="N3017" s="49">
        <v>4447</v>
      </c>
      <c r="O3017" s="15" t="s">
        <v>8641</v>
      </c>
      <c r="P3017" s="15" t="s">
        <v>8642</v>
      </c>
      <c r="Q3017" s="48">
        <v>521523</v>
      </c>
      <c r="R3017" s="11" t="s">
        <v>45</v>
      </c>
      <c r="S3017" s="120">
        <v>69324</v>
      </c>
      <c r="T3017" s="85">
        <v>107.03</v>
      </c>
      <c r="U3017" s="86">
        <v>122</v>
      </c>
      <c r="V3017" s="123">
        <v>46.825625000000002</v>
      </c>
      <c r="W3017" s="85">
        <f t="shared" si="704"/>
        <v>45702</v>
      </c>
      <c r="X3017" s="86">
        <v>4</v>
      </c>
      <c r="Y3017" s="85">
        <v>16.054500000000001</v>
      </c>
      <c r="Z3017" s="86">
        <f t="shared" si="705"/>
        <v>514</v>
      </c>
      <c r="AA3017" s="86">
        <f t="shared" si="706"/>
        <v>46216</v>
      </c>
      <c r="AB3017" s="85">
        <v>122.77</v>
      </c>
      <c r="AC3017" s="85">
        <v>110</v>
      </c>
      <c r="AD3017" s="124">
        <f t="shared" si="702"/>
        <v>73.661999999999992</v>
      </c>
      <c r="AE3017" s="86">
        <f t="shared" si="707"/>
        <v>32411</v>
      </c>
      <c r="AF3017" s="85">
        <v>4</v>
      </c>
      <c r="AG3017" s="85">
        <v>36.831000000000003</v>
      </c>
      <c r="AH3017" s="85">
        <f t="shared" si="708"/>
        <v>589</v>
      </c>
      <c r="AI3017" s="86">
        <f t="shared" si="709"/>
        <v>79216</v>
      </c>
      <c r="AJ3017" s="86">
        <f t="shared" si="710"/>
        <v>9892</v>
      </c>
      <c r="AK3017" s="122"/>
      <c r="AL3017" s="85">
        <v>122.77</v>
      </c>
      <c r="AM3017" s="85">
        <v>110</v>
      </c>
      <c r="AN3017" s="124">
        <f t="shared" si="703"/>
        <v>73.661999999999992</v>
      </c>
      <c r="AO3017" s="86">
        <f t="shared" si="711"/>
        <v>32411</v>
      </c>
      <c r="AP3017" s="85">
        <v>4</v>
      </c>
      <c r="AQ3017" s="85">
        <v>36.831000000000003</v>
      </c>
      <c r="AR3017" s="85">
        <f t="shared" si="712"/>
        <v>589</v>
      </c>
      <c r="AS3017" s="86">
        <f t="shared" si="714"/>
        <v>79216</v>
      </c>
      <c r="AT3017" s="170">
        <f t="shared" si="715"/>
        <v>0</v>
      </c>
      <c r="AU3017" s="86">
        <v>79216</v>
      </c>
      <c r="AV3017" s="170">
        <f t="shared" si="713"/>
        <v>0</v>
      </c>
    </row>
    <row r="3018" spans="1:48" s="73" customFormat="1" ht="13.5" customHeight="1" x14ac:dyDescent="0.2">
      <c r="A3018" s="10" t="s">
        <v>540</v>
      </c>
      <c r="B3018" s="14" t="s">
        <v>36</v>
      </c>
      <c r="C3018" s="14" t="s">
        <v>37</v>
      </c>
      <c r="D3018" s="14" t="s">
        <v>9123</v>
      </c>
      <c r="E3018" s="58">
        <v>328375</v>
      </c>
      <c r="F3018" s="15" t="s">
        <v>9124</v>
      </c>
      <c r="G3018" s="15" t="s">
        <v>8536</v>
      </c>
      <c r="H3018" s="16">
        <v>100015812</v>
      </c>
      <c r="I3018" s="62">
        <v>710029780</v>
      </c>
      <c r="J3018" s="13">
        <v>710029780</v>
      </c>
      <c r="K3018" s="15" t="s">
        <v>53</v>
      </c>
      <c r="L3018" s="12" t="s">
        <v>540</v>
      </c>
      <c r="M3018" s="15" t="s">
        <v>8541</v>
      </c>
      <c r="N3018" s="49">
        <v>4955</v>
      </c>
      <c r="O3018" s="15" t="s">
        <v>9125</v>
      </c>
      <c r="P3018" s="15" t="s">
        <v>9126</v>
      </c>
      <c r="Q3018" s="48">
        <v>525821</v>
      </c>
      <c r="R3018" s="11" t="s">
        <v>45</v>
      </c>
      <c r="S3018" s="120">
        <v>562</v>
      </c>
      <c r="T3018" s="85">
        <v>107.03</v>
      </c>
      <c r="U3018" s="86">
        <v>1</v>
      </c>
      <c r="V3018" s="123">
        <v>46.825625000000002</v>
      </c>
      <c r="W3018" s="85">
        <f t="shared" si="704"/>
        <v>375</v>
      </c>
      <c r="X3018" s="86">
        <v>0</v>
      </c>
      <c r="Y3018" s="85">
        <v>16.054500000000001</v>
      </c>
      <c r="Z3018" s="86">
        <f t="shared" si="705"/>
        <v>0</v>
      </c>
      <c r="AA3018" s="86">
        <f t="shared" si="706"/>
        <v>375</v>
      </c>
      <c r="AB3018" s="85">
        <v>122.77</v>
      </c>
      <c r="AC3018" s="85">
        <v>2</v>
      </c>
      <c r="AD3018" s="124">
        <f t="shared" si="702"/>
        <v>73.661999999999992</v>
      </c>
      <c r="AE3018" s="86">
        <f t="shared" si="707"/>
        <v>589</v>
      </c>
      <c r="AF3018" s="85">
        <v>0</v>
      </c>
      <c r="AG3018" s="85">
        <v>36.831000000000003</v>
      </c>
      <c r="AH3018" s="85">
        <f t="shared" si="708"/>
        <v>0</v>
      </c>
      <c r="AI3018" s="86">
        <f t="shared" si="709"/>
        <v>964</v>
      </c>
      <c r="AJ3018" s="86">
        <f t="shared" si="710"/>
        <v>402</v>
      </c>
      <c r="AK3018" s="122"/>
      <c r="AL3018" s="85">
        <v>122.77</v>
      </c>
      <c r="AM3018" s="85">
        <v>2</v>
      </c>
      <c r="AN3018" s="124">
        <f t="shared" si="703"/>
        <v>73.661999999999992</v>
      </c>
      <c r="AO3018" s="86">
        <f t="shared" si="711"/>
        <v>589</v>
      </c>
      <c r="AP3018" s="85">
        <v>0</v>
      </c>
      <c r="AQ3018" s="85">
        <v>36.831000000000003</v>
      </c>
      <c r="AR3018" s="85">
        <f t="shared" si="712"/>
        <v>0</v>
      </c>
      <c r="AS3018" s="86">
        <f t="shared" si="714"/>
        <v>964</v>
      </c>
      <c r="AT3018" s="170">
        <f t="shared" si="715"/>
        <v>0</v>
      </c>
      <c r="AU3018" s="86">
        <v>964</v>
      </c>
      <c r="AV3018" s="170">
        <f t="shared" si="713"/>
        <v>0</v>
      </c>
    </row>
    <row r="3019" spans="1:48" s="73" customFormat="1" ht="13.5" customHeight="1" x14ac:dyDescent="0.2">
      <c r="A3019" s="10" t="s">
        <v>540</v>
      </c>
      <c r="B3019" s="14" t="s">
        <v>36</v>
      </c>
      <c r="C3019" s="14" t="s">
        <v>37</v>
      </c>
      <c r="D3019" s="14" t="s">
        <v>9702</v>
      </c>
      <c r="E3019" s="58">
        <v>690261</v>
      </c>
      <c r="F3019" s="15" t="s">
        <v>9703</v>
      </c>
      <c r="G3019" s="15" t="s">
        <v>8536</v>
      </c>
      <c r="H3019" s="16">
        <v>100015190</v>
      </c>
      <c r="I3019" s="62">
        <v>710025939</v>
      </c>
      <c r="J3019" s="13">
        <v>710025939</v>
      </c>
      <c r="K3019" s="15" t="s">
        <v>48</v>
      </c>
      <c r="L3019" s="12" t="s">
        <v>540</v>
      </c>
      <c r="M3019" s="15" t="s">
        <v>8550</v>
      </c>
      <c r="N3019" s="49">
        <v>4458</v>
      </c>
      <c r="O3019" s="15" t="s">
        <v>9704</v>
      </c>
      <c r="P3019" s="15" t="s">
        <v>9705</v>
      </c>
      <c r="Q3019" s="48">
        <v>559687</v>
      </c>
      <c r="R3019" s="11" t="s">
        <v>45</v>
      </c>
      <c r="S3019" s="120">
        <v>10114</v>
      </c>
      <c r="T3019" s="85">
        <v>107.03</v>
      </c>
      <c r="U3019" s="86">
        <v>18</v>
      </c>
      <c r="V3019" s="123">
        <v>46.825625000000002</v>
      </c>
      <c r="W3019" s="85">
        <f t="shared" si="704"/>
        <v>6743</v>
      </c>
      <c r="X3019" s="86">
        <v>0</v>
      </c>
      <c r="Y3019" s="85">
        <v>16.054500000000001</v>
      </c>
      <c r="Z3019" s="86">
        <f t="shared" si="705"/>
        <v>0</v>
      </c>
      <c r="AA3019" s="86">
        <f t="shared" si="706"/>
        <v>6743</v>
      </c>
      <c r="AB3019" s="85">
        <v>122.77</v>
      </c>
      <c r="AC3019" s="85">
        <v>21</v>
      </c>
      <c r="AD3019" s="124">
        <f t="shared" si="702"/>
        <v>73.661999999999992</v>
      </c>
      <c r="AE3019" s="86">
        <f t="shared" si="707"/>
        <v>6188</v>
      </c>
      <c r="AF3019" s="85">
        <v>0</v>
      </c>
      <c r="AG3019" s="85">
        <v>36.831000000000003</v>
      </c>
      <c r="AH3019" s="85">
        <f t="shared" si="708"/>
        <v>0</v>
      </c>
      <c r="AI3019" s="86">
        <f t="shared" si="709"/>
        <v>12931</v>
      </c>
      <c r="AJ3019" s="86">
        <f t="shared" si="710"/>
        <v>2817</v>
      </c>
      <c r="AK3019" s="122"/>
      <c r="AL3019" s="85">
        <v>122.77</v>
      </c>
      <c r="AM3019" s="85">
        <v>21</v>
      </c>
      <c r="AN3019" s="124">
        <f t="shared" si="703"/>
        <v>73.661999999999992</v>
      </c>
      <c r="AO3019" s="86">
        <f t="shared" si="711"/>
        <v>6188</v>
      </c>
      <c r="AP3019" s="85">
        <v>0</v>
      </c>
      <c r="AQ3019" s="85">
        <v>36.831000000000003</v>
      </c>
      <c r="AR3019" s="85">
        <f t="shared" si="712"/>
        <v>0</v>
      </c>
      <c r="AS3019" s="86">
        <f t="shared" si="714"/>
        <v>12931</v>
      </c>
      <c r="AT3019" s="170">
        <f t="shared" si="715"/>
        <v>0</v>
      </c>
      <c r="AU3019" s="86">
        <v>12931</v>
      </c>
      <c r="AV3019" s="170">
        <f t="shared" si="713"/>
        <v>0</v>
      </c>
    </row>
    <row r="3020" spans="1:48" s="73" customFormat="1" ht="13.5" customHeight="1" x14ac:dyDescent="0.2">
      <c r="A3020" s="10" t="s">
        <v>540</v>
      </c>
      <c r="B3020" s="14" t="s">
        <v>36</v>
      </c>
      <c r="C3020" s="14" t="s">
        <v>37</v>
      </c>
      <c r="D3020" s="14" t="s">
        <v>9747</v>
      </c>
      <c r="E3020" s="58">
        <v>691135</v>
      </c>
      <c r="F3020" s="15" t="s">
        <v>9748</v>
      </c>
      <c r="G3020" s="15" t="s">
        <v>8536</v>
      </c>
      <c r="H3020" s="16">
        <v>100014846</v>
      </c>
      <c r="I3020" s="62">
        <v>710038933</v>
      </c>
      <c r="J3020" s="13">
        <v>710038933</v>
      </c>
      <c r="K3020" s="15" t="s">
        <v>48</v>
      </c>
      <c r="L3020" s="12" t="s">
        <v>540</v>
      </c>
      <c r="M3020" s="15" t="s">
        <v>9755</v>
      </c>
      <c r="N3020" s="49">
        <v>4011</v>
      </c>
      <c r="O3020" s="15" t="s">
        <v>9777</v>
      </c>
      <c r="P3020" s="15" t="s">
        <v>9791</v>
      </c>
      <c r="Q3020" s="48">
        <v>598224</v>
      </c>
      <c r="R3020" s="11" t="s">
        <v>45</v>
      </c>
      <c r="S3020" s="120">
        <v>12924</v>
      </c>
      <c r="T3020" s="85">
        <v>107.03</v>
      </c>
      <c r="U3020" s="86">
        <v>23</v>
      </c>
      <c r="V3020" s="123">
        <v>46.825625000000002</v>
      </c>
      <c r="W3020" s="85">
        <f t="shared" si="704"/>
        <v>8616</v>
      </c>
      <c r="X3020" s="86">
        <v>0</v>
      </c>
      <c r="Y3020" s="85">
        <v>16.054500000000001</v>
      </c>
      <c r="Z3020" s="86">
        <f t="shared" si="705"/>
        <v>0</v>
      </c>
      <c r="AA3020" s="86">
        <f t="shared" si="706"/>
        <v>8616</v>
      </c>
      <c r="AB3020" s="85">
        <v>122.77</v>
      </c>
      <c r="AC3020" s="85">
        <v>24</v>
      </c>
      <c r="AD3020" s="124">
        <f t="shared" si="702"/>
        <v>73.661999999999992</v>
      </c>
      <c r="AE3020" s="86">
        <f t="shared" si="707"/>
        <v>7072</v>
      </c>
      <c r="AF3020" s="85">
        <v>0</v>
      </c>
      <c r="AG3020" s="85">
        <v>36.831000000000003</v>
      </c>
      <c r="AH3020" s="85">
        <f t="shared" si="708"/>
        <v>0</v>
      </c>
      <c r="AI3020" s="86">
        <f t="shared" si="709"/>
        <v>15688</v>
      </c>
      <c r="AJ3020" s="86">
        <f t="shared" si="710"/>
        <v>2764</v>
      </c>
      <c r="AK3020" s="122"/>
      <c r="AL3020" s="85">
        <v>122.77</v>
      </c>
      <c r="AM3020" s="85">
        <v>24</v>
      </c>
      <c r="AN3020" s="124">
        <f t="shared" si="703"/>
        <v>73.661999999999992</v>
      </c>
      <c r="AO3020" s="86">
        <f t="shared" si="711"/>
        <v>7072</v>
      </c>
      <c r="AP3020" s="85">
        <v>0</v>
      </c>
      <c r="AQ3020" s="85">
        <v>36.831000000000003</v>
      </c>
      <c r="AR3020" s="85">
        <f t="shared" si="712"/>
        <v>0</v>
      </c>
      <c r="AS3020" s="86">
        <f t="shared" si="714"/>
        <v>15688</v>
      </c>
      <c r="AT3020" s="170">
        <f t="shared" si="715"/>
        <v>0</v>
      </c>
      <c r="AU3020" s="86">
        <v>15688</v>
      </c>
      <c r="AV3020" s="170">
        <f t="shared" si="713"/>
        <v>0</v>
      </c>
    </row>
    <row r="3021" spans="1:48" s="73" customFormat="1" ht="13.5" customHeight="1" x14ac:dyDescent="0.2">
      <c r="A3021" s="10" t="s">
        <v>540</v>
      </c>
      <c r="B3021" s="14" t="s">
        <v>36</v>
      </c>
      <c r="C3021" s="14" t="s">
        <v>37</v>
      </c>
      <c r="D3021" s="14" t="s">
        <v>8901</v>
      </c>
      <c r="E3021" s="58">
        <v>325309</v>
      </c>
      <c r="F3021" s="15" t="s">
        <v>4227</v>
      </c>
      <c r="G3021" s="15" t="s">
        <v>8536</v>
      </c>
      <c r="H3021" s="16">
        <v>100015481</v>
      </c>
      <c r="I3021" s="62">
        <v>710148857</v>
      </c>
      <c r="J3021" s="13">
        <v>710148857</v>
      </c>
      <c r="K3021" s="15" t="s">
        <v>48</v>
      </c>
      <c r="L3021" s="12" t="s">
        <v>540</v>
      </c>
      <c r="M3021" s="15" t="s">
        <v>1825</v>
      </c>
      <c r="N3021" s="49">
        <v>7236</v>
      </c>
      <c r="O3021" s="15" t="s">
        <v>4228</v>
      </c>
      <c r="P3021" s="15" t="s">
        <v>8902</v>
      </c>
      <c r="Q3021" s="48">
        <v>522597</v>
      </c>
      <c r="R3021" s="11" t="s">
        <v>45</v>
      </c>
      <c r="S3021" s="120">
        <v>4495</v>
      </c>
      <c r="T3021" s="85">
        <v>107.03</v>
      </c>
      <c r="U3021" s="86">
        <v>8</v>
      </c>
      <c r="V3021" s="123">
        <v>46.825625000000002</v>
      </c>
      <c r="W3021" s="85">
        <f t="shared" si="704"/>
        <v>2997</v>
      </c>
      <c r="X3021" s="86">
        <v>0</v>
      </c>
      <c r="Y3021" s="85">
        <v>16.054500000000001</v>
      </c>
      <c r="Z3021" s="86">
        <f t="shared" si="705"/>
        <v>0</v>
      </c>
      <c r="AA3021" s="86">
        <f t="shared" si="706"/>
        <v>2997</v>
      </c>
      <c r="AB3021" s="85">
        <v>122.77</v>
      </c>
      <c r="AC3021" s="85">
        <v>1</v>
      </c>
      <c r="AD3021" s="124">
        <f t="shared" si="702"/>
        <v>73.661999999999992</v>
      </c>
      <c r="AE3021" s="86">
        <f t="shared" si="707"/>
        <v>295</v>
      </c>
      <c r="AF3021" s="85">
        <v>0</v>
      </c>
      <c r="AG3021" s="85">
        <v>36.831000000000003</v>
      </c>
      <c r="AH3021" s="85">
        <f t="shared" si="708"/>
        <v>0</v>
      </c>
      <c r="AI3021" s="86">
        <f t="shared" si="709"/>
        <v>3292</v>
      </c>
      <c r="AJ3021" s="86">
        <f t="shared" si="710"/>
        <v>-1203</v>
      </c>
      <c r="AK3021" s="122"/>
      <c r="AL3021" s="85">
        <v>122.77</v>
      </c>
      <c r="AM3021" s="85">
        <v>1</v>
      </c>
      <c r="AN3021" s="124">
        <f t="shared" si="703"/>
        <v>73.661999999999992</v>
      </c>
      <c r="AO3021" s="86">
        <f t="shared" si="711"/>
        <v>295</v>
      </c>
      <c r="AP3021" s="85">
        <v>0</v>
      </c>
      <c r="AQ3021" s="85">
        <v>36.831000000000003</v>
      </c>
      <c r="AR3021" s="85">
        <f t="shared" si="712"/>
        <v>0</v>
      </c>
      <c r="AS3021" s="86">
        <f t="shared" si="714"/>
        <v>3292</v>
      </c>
      <c r="AT3021" s="170">
        <f t="shared" si="715"/>
        <v>0</v>
      </c>
      <c r="AU3021" s="86">
        <v>3292</v>
      </c>
      <c r="AV3021" s="170">
        <f t="shared" si="713"/>
        <v>0</v>
      </c>
    </row>
    <row r="3022" spans="1:48" s="73" customFormat="1" ht="13.5" customHeight="1" x14ac:dyDescent="0.2">
      <c r="A3022" s="10" t="s">
        <v>540</v>
      </c>
      <c r="B3022" s="14" t="s">
        <v>36</v>
      </c>
      <c r="C3022" s="14" t="s">
        <v>37</v>
      </c>
      <c r="D3022" s="14" t="s">
        <v>9485</v>
      </c>
      <c r="E3022" s="58">
        <v>329274</v>
      </c>
      <c r="F3022" s="15" t="s">
        <v>9486</v>
      </c>
      <c r="G3022" s="15" t="s">
        <v>8536</v>
      </c>
      <c r="H3022" s="16">
        <v>100014538</v>
      </c>
      <c r="I3022" s="62">
        <v>710030703</v>
      </c>
      <c r="J3022" s="13">
        <v>710030703</v>
      </c>
      <c r="K3022" s="15" t="s">
        <v>48</v>
      </c>
      <c r="L3022" s="12" t="s">
        <v>540</v>
      </c>
      <c r="M3022" s="15" t="s">
        <v>9232</v>
      </c>
      <c r="N3022" s="49">
        <v>5351</v>
      </c>
      <c r="O3022" s="15" t="s">
        <v>9487</v>
      </c>
      <c r="P3022" s="15" t="s">
        <v>9488</v>
      </c>
      <c r="Q3022" s="48">
        <v>543233</v>
      </c>
      <c r="R3022" s="11" t="s">
        <v>45</v>
      </c>
      <c r="S3022" s="120">
        <v>12924</v>
      </c>
      <c r="T3022" s="85">
        <v>107.03</v>
      </c>
      <c r="U3022" s="86">
        <v>23</v>
      </c>
      <c r="V3022" s="123">
        <v>46.825625000000002</v>
      </c>
      <c r="W3022" s="85">
        <f t="shared" si="704"/>
        <v>8616</v>
      </c>
      <c r="X3022" s="86">
        <v>0</v>
      </c>
      <c r="Y3022" s="85">
        <v>16.054500000000001</v>
      </c>
      <c r="Z3022" s="86">
        <f t="shared" si="705"/>
        <v>0</v>
      </c>
      <c r="AA3022" s="86">
        <f t="shared" si="706"/>
        <v>8616</v>
      </c>
      <c r="AB3022" s="85">
        <v>122.77</v>
      </c>
      <c r="AC3022" s="85">
        <v>18</v>
      </c>
      <c r="AD3022" s="124">
        <f t="shared" si="702"/>
        <v>73.661999999999992</v>
      </c>
      <c r="AE3022" s="86">
        <f t="shared" si="707"/>
        <v>5304</v>
      </c>
      <c r="AF3022" s="85">
        <v>0</v>
      </c>
      <c r="AG3022" s="85">
        <v>36.831000000000003</v>
      </c>
      <c r="AH3022" s="85">
        <f t="shared" si="708"/>
        <v>0</v>
      </c>
      <c r="AI3022" s="86">
        <f t="shared" si="709"/>
        <v>13920</v>
      </c>
      <c r="AJ3022" s="86">
        <f t="shared" si="710"/>
        <v>996</v>
      </c>
      <c r="AK3022" s="122"/>
      <c r="AL3022" s="85">
        <v>122.77</v>
      </c>
      <c r="AM3022" s="85">
        <v>18</v>
      </c>
      <c r="AN3022" s="124">
        <f t="shared" si="703"/>
        <v>73.661999999999992</v>
      </c>
      <c r="AO3022" s="86">
        <f t="shared" si="711"/>
        <v>5304</v>
      </c>
      <c r="AP3022" s="85">
        <v>0</v>
      </c>
      <c r="AQ3022" s="85">
        <v>36.831000000000003</v>
      </c>
      <c r="AR3022" s="85">
        <f t="shared" si="712"/>
        <v>0</v>
      </c>
      <c r="AS3022" s="86">
        <f t="shared" si="714"/>
        <v>13920</v>
      </c>
      <c r="AT3022" s="170">
        <f t="shared" si="715"/>
        <v>0</v>
      </c>
      <c r="AU3022" s="86">
        <v>13920</v>
      </c>
      <c r="AV3022" s="170">
        <f t="shared" si="713"/>
        <v>0</v>
      </c>
    </row>
    <row r="3023" spans="1:48" s="73" customFormat="1" ht="13.5" customHeight="1" x14ac:dyDescent="0.2">
      <c r="A3023" s="10" t="s">
        <v>540</v>
      </c>
      <c r="B3023" s="14" t="s">
        <v>36</v>
      </c>
      <c r="C3023" s="14" t="s">
        <v>37</v>
      </c>
      <c r="D3023" s="14" t="s">
        <v>9127</v>
      </c>
      <c r="E3023" s="58">
        <v>328383</v>
      </c>
      <c r="F3023" s="15" t="s">
        <v>9128</v>
      </c>
      <c r="G3023" s="15" t="s">
        <v>8536</v>
      </c>
      <c r="H3023" s="16">
        <v>100015814</v>
      </c>
      <c r="I3023" s="62">
        <v>710029799</v>
      </c>
      <c r="J3023" s="13">
        <v>710029799</v>
      </c>
      <c r="K3023" s="15" t="s">
        <v>48</v>
      </c>
      <c r="L3023" s="12" t="s">
        <v>540</v>
      </c>
      <c r="M3023" s="15" t="s">
        <v>8541</v>
      </c>
      <c r="N3023" s="49">
        <v>4923</v>
      </c>
      <c r="O3023" s="15" t="s">
        <v>9129</v>
      </c>
      <c r="P3023" s="15" t="s">
        <v>9130</v>
      </c>
      <c r="Q3023" s="48">
        <v>525839</v>
      </c>
      <c r="R3023" s="11" t="s">
        <v>45</v>
      </c>
      <c r="S3023" s="120">
        <v>8622</v>
      </c>
      <c r="T3023" s="85">
        <v>107.03</v>
      </c>
      <c r="U3023" s="86">
        <v>15</v>
      </c>
      <c r="V3023" s="123">
        <v>46.825625000000002</v>
      </c>
      <c r="W3023" s="85">
        <f t="shared" si="704"/>
        <v>5619</v>
      </c>
      <c r="X3023" s="86">
        <v>1</v>
      </c>
      <c r="Y3023" s="85">
        <v>16.054500000000001</v>
      </c>
      <c r="Z3023" s="86">
        <f t="shared" si="705"/>
        <v>128</v>
      </c>
      <c r="AA3023" s="86">
        <f t="shared" si="706"/>
        <v>5747</v>
      </c>
      <c r="AB3023" s="85">
        <v>122.77</v>
      </c>
      <c r="AC3023" s="85">
        <v>12</v>
      </c>
      <c r="AD3023" s="124">
        <f t="shared" si="702"/>
        <v>73.661999999999992</v>
      </c>
      <c r="AE3023" s="86">
        <f t="shared" si="707"/>
        <v>3536</v>
      </c>
      <c r="AF3023" s="85">
        <v>1</v>
      </c>
      <c r="AG3023" s="85">
        <v>36.831000000000003</v>
      </c>
      <c r="AH3023" s="85">
        <f t="shared" si="708"/>
        <v>147</v>
      </c>
      <c r="AI3023" s="86">
        <f t="shared" si="709"/>
        <v>9430</v>
      </c>
      <c r="AJ3023" s="86">
        <f t="shared" si="710"/>
        <v>808</v>
      </c>
      <c r="AK3023" s="122"/>
      <c r="AL3023" s="85">
        <v>122.77</v>
      </c>
      <c r="AM3023" s="85">
        <v>12</v>
      </c>
      <c r="AN3023" s="124">
        <f t="shared" si="703"/>
        <v>73.661999999999992</v>
      </c>
      <c r="AO3023" s="86">
        <f t="shared" si="711"/>
        <v>3536</v>
      </c>
      <c r="AP3023" s="85">
        <v>1</v>
      </c>
      <c r="AQ3023" s="85">
        <v>36.831000000000003</v>
      </c>
      <c r="AR3023" s="85">
        <f t="shared" si="712"/>
        <v>147</v>
      </c>
      <c r="AS3023" s="86">
        <f t="shared" si="714"/>
        <v>9430</v>
      </c>
      <c r="AT3023" s="170">
        <f t="shared" si="715"/>
        <v>0</v>
      </c>
      <c r="AU3023" s="86">
        <v>9430</v>
      </c>
      <c r="AV3023" s="170">
        <f t="shared" si="713"/>
        <v>0</v>
      </c>
    </row>
    <row r="3024" spans="1:48" s="73" customFormat="1" ht="13.5" customHeight="1" x14ac:dyDescent="0.2">
      <c r="A3024" s="10" t="s">
        <v>540</v>
      </c>
      <c r="B3024" s="14" t="s">
        <v>36</v>
      </c>
      <c r="C3024" s="14" t="s">
        <v>37</v>
      </c>
      <c r="D3024" s="14" t="s">
        <v>9489</v>
      </c>
      <c r="E3024" s="58">
        <v>329258</v>
      </c>
      <c r="F3024" s="15" t="s">
        <v>9490</v>
      </c>
      <c r="G3024" s="15" t="s">
        <v>8536</v>
      </c>
      <c r="H3024" s="16">
        <v>100014543</v>
      </c>
      <c r="I3024" s="62">
        <v>710030711</v>
      </c>
      <c r="J3024" s="13">
        <v>710030711</v>
      </c>
      <c r="K3024" s="15" t="s">
        <v>48</v>
      </c>
      <c r="L3024" s="12" t="s">
        <v>540</v>
      </c>
      <c r="M3024" s="15" t="s">
        <v>9232</v>
      </c>
      <c r="N3024" s="49">
        <v>5552</v>
      </c>
      <c r="O3024" s="15" t="s">
        <v>9491</v>
      </c>
      <c r="P3024" s="15" t="s">
        <v>9492</v>
      </c>
      <c r="Q3024" s="48">
        <v>543241</v>
      </c>
      <c r="R3024" s="11" t="s">
        <v>45</v>
      </c>
      <c r="S3024" s="120">
        <v>5057</v>
      </c>
      <c r="T3024" s="85">
        <v>107.03</v>
      </c>
      <c r="U3024" s="86">
        <v>9</v>
      </c>
      <c r="V3024" s="123">
        <v>46.825625000000002</v>
      </c>
      <c r="W3024" s="85">
        <f t="shared" si="704"/>
        <v>3371</v>
      </c>
      <c r="X3024" s="86">
        <v>0</v>
      </c>
      <c r="Y3024" s="85">
        <v>16.054500000000001</v>
      </c>
      <c r="Z3024" s="86">
        <f t="shared" si="705"/>
        <v>0</v>
      </c>
      <c r="AA3024" s="86">
        <f t="shared" si="706"/>
        <v>3371</v>
      </c>
      <c r="AB3024" s="85">
        <v>122.77</v>
      </c>
      <c r="AC3024" s="85">
        <v>6</v>
      </c>
      <c r="AD3024" s="124">
        <f t="shared" si="702"/>
        <v>73.661999999999992</v>
      </c>
      <c r="AE3024" s="86">
        <f t="shared" si="707"/>
        <v>1768</v>
      </c>
      <c r="AF3024" s="85">
        <v>0</v>
      </c>
      <c r="AG3024" s="85">
        <v>36.831000000000003</v>
      </c>
      <c r="AH3024" s="85">
        <f t="shared" si="708"/>
        <v>0</v>
      </c>
      <c r="AI3024" s="86">
        <f t="shared" si="709"/>
        <v>5139</v>
      </c>
      <c r="AJ3024" s="86">
        <f t="shared" si="710"/>
        <v>82</v>
      </c>
      <c r="AK3024" s="122"/>
      <c r="AL3024" s="85">
        <v>122.77</v>
      </c>
      <c r="AM3024" s="85">
        <v>6</v>
      </c>
      <c r="AN3024" s="124">
        <f t="shared" si="703"/>
        <v>73.661999999999992</v>
      </c>
      <c r="AO3024" s="86">
        <f t="shared" si="711"/>
        <v>1768</v>
      </c>
      <c r="AP3024" s="85">
        <v>0</v>
      </c>
      <c r="AQ3024" s="85">
        <v>36.831000000000003</v>
      </c>
      <c r="AR3024" s="85">
        <f t="shared" si="712"/>
        <v>0</v>
      </c>
      <c r="AS3024" s="86">
        <f t="shared" si="714"/>
        <v>5139</v>
      </c>
      <c r="AT3024" s="170">
        <f t="shared" si="715"/>
        <v>0</v>
      </c>
      <c r="AU3024" s="86">
        <v>5139</v>
      </c>
      <c r="AV3024" s="170">
        <f t="shared" si="713"/>
        <v>0</v>
      </c>
    </row>
    <row r="3025" spans="1:48" s="73" customFormat="1" ht="13.5" customHeight="1" x14ac:dyDescent="0.2">
      <c r="A3025" s="10" t="s">
        <v>540</v>
      </c>
      <c r="B3025" s="14" t="s">
        <v>36</v>
      </c>
      <c r="C3025" s="14" t="s">
        <v>37</v>
      </c>
      <c r="D3025" s="14" t="s">
        <v>8643</v>
      </c>
      <c r="E3025" s="58">
        <v>324311</v>
      </c>
      <c r="F3025" s="15" t="s">
        <v>8644</v>
      </c>
      <c r="G3025" s="15" t="s">
        <v>8536</v>
      </c>
      <c r="H3025" s="16">
        <v>100015192</v>
      </c>
      <c r="I3025" s="62">
        <v>710025483</v>
      </c>
      <c r="J3025" s="13">
        <v>710025483</v>
      </c>
      <c r="K3025" s="15" t="s">
        <v>48</v>
      </c>
      <c r="L3025" s="12" t="s">
        <v>540</v>
      </c>
      <c r="M3025" s="15" t="s">
        <v>8550</v>
      </c>
      <c r="N3025" s="49">
        <v>4413</v>
      </c>
      <c r="O3025" s="15" t="s">
        <v>8645</v>
      </c>
      <c r="P3025" s="15" t="s">
        <v>8646</v>
      </c>
      <c r="Q3025" s="48">
        <v>521558</v>
      </c>
      <c r="R3025" s="11" t="s">
        <v>45</v>
      </c>
      <c r="S3025" s="120">
        <v>8991</v>
      </c>
      <c r="T3025" s="85">
        <v>107.03</v>
      </c>
      <c r="U3025" s="86">
        <v>16</v>
      </c>
      <c r="V3025" s="123">
        <v>46.825625000000002</v>
      </c>
      <c r="W3025" s="85">
        <f t="shared" si="704"/>
        <v>5994</v>
      </c>
      <c r="X3025" s="86">
        <v>0</v>
      </c>
      <c r="Y3025" s="85">
        <v>16.054500000000001</v>
      </c>
      <c r="Z3025" s="86">
        <f t="shared" si="705"/>
        <v>0</v>
      </c>
      <c r="AA3025" s="86">
        <f t="shared" si="706"/>
        <v>5994</v>
      </c>
      <c r="AB3025" s="85">
        <v>122.77</v>
      </c>
      <c r="AC3025" s="85">
        <v>14</v>
      </c>
      <c r="AD3025" s="124">
        <f t="shared" si="702"/>
        <v>73.661999999999992</v>
      </c>
      <c r="AE3025" s="86">
        <f t="shared" si="707"/>
        <v>4125</v>
      </c>
      <c r="AF3025" s="85">
        <v>0</v>
      </c>
      <c r="AG3025" s="85">
        <v>36.831000000000003</v>
      </c>
      <c r="AH3025" s="85">
        <f t="shared" si="708"/>
        <v>0</v>
      </c>
      <c r="AI3025" s="86">
        <f t="shared" si="709"/>
        <v>10119</v>
      </c>
      <c r="AJ3025" s="86">
        <f t="shared" si="710"/>
        <v>1128</v>
      </c>
      <c r="AK3025" s="122"/>
      <c r="AL3025" s="85">
        <v>122.77</v>
      </c>
      <c r="AM3025" s="85">
        <v>14</v>
      </c>
      <c r="AN3025" s="124">
        <f t="shared" si="703"/>
        <v>73.661999999999992</v>
      </c>
      <c r="AO3025" s="86">
        <f t="shared" si="711"/>
        <v>4125</v>
      </c>
      <c r="AP3025" s="85">
        <v>0</v>
      </c>
      <c r="AQ3025" s="85">
        <v>36.831000000000003</v>
      </c>
      <c r="AR3025" s="85">
        <f t="shared" si="712"/>
        <v>0</v>
      </c>
      <c r="AS3025" s="86">
        <f t="shared" si="714"/>
        <v>10119</v>
      </c>
      <c r="AT3025" s="170">
        <f t="shared" si="715"/>
        <v>0</v>
      </c>
      <c r="AU3025" s="86">
        <v>10119</v>
      </c>
      <c r="AV3025" s="170">
        <f t="shared" si="713"/>
        <v>0</v>
      </c>
    </row>
    <row r="3026" spans="1:48" s="73" customFormat="1" ht="13.5" customHeight="1" x14ac:dyDescent="0.2">
      <c r="A3026" s="10" t="s">
        <v>540</v>
      </c>
      <c r="B3026" s="14" t="s">
        <v>36</v>
      </c>
      <c r="C3026" s="14" t="s">
        <v>37</v>
      </c>
      <c r="D3026" s="14" t="s">
        <v>9493</v>
      </c>
      <c r="E3026" s="58">
        <v>329266</v>
      </c>
      <c r="F3026" s="15" t="s">
        <v>9494</v>
      </c>
      <c r="G3026" s="15" t="s">
        <v>8536</v>
      </c>
      <c r="H3026" s="16">
        <v>100016092</v>
      </c>
      <c r="I3026" s="62">
        <v>710156693</v>
      </c>
      <c r="J3026" s="13">
        <v>710156693</v>
      </c>
      <c r="K3026" s="15" t="s">
        <v>48</v>
      </c>
      <c r="L3026" s="12" t="s">
        <v>540</v>
      </c>
      <c r="M3026" s="15" t="s">
        <v>8382</v>
      </c>
      <c r="N3026" s="49">
        <v>5342</v>
      </c>
      <c r="O3026" s="15" t="s">
        <v>9495</v>
      </c>
      <c r="P3026" s="15" t="s">
        <v>9496</v>
      </c>
      <c r="Q3026" s="48">
        <v>543250</v>
      </c>
      <c r="R3026" s="11" t="s">
        <v>45</v>
      </c>
      <c r="S3026" s="120">
        <v>3933</v>
      </c>
      <c r="T3026" s="85">
        <v>107.03</v>
      </c>
      <c r="U3026" s="86">
        <v>7</v>
      </c>
      <c r="V3026" s="123">
        <v>46.825625000000002</v>
      </c>
      <c r="W3026" s="85">
        <f t="shared" si="704"/>
        <v>2622</v>
      </c>
      <c r="X3026" s="86">
        <v>0</v>
      </c>
      <c r="Y3026" s="85">
        <v>16.054500000000001</v>
      </c>
      <c r="Z3026" s="86">
        <f t="shared" si="705"/>
        <v>0</v>
      </c>
      <c r="AA3026" s="86">
        <f t="shared" si="706"/>
        <v>2622</v>
      </c>
      <c r="AB3026" s="85">
        <v>122.77</v>
      </c>
      <c r="AC3026" s="85">
        <v>7</v>
      </c>
      <c r="AD3026" s="124">
        <f t="shared" si="702"/>
        <v>73.661999999999992</v>
      </c>
      <c r="AE3026" s="86">
        <f t="shared" si="707"/>
        <v>2063</v>
      </c>
      <c r="AF3026" s="85">
        <v>1</v>
      </c>
      <c r="AG3026" s="85">
        <v>36.831000000000003</v>
      </c>
      <c r="AH3026" s="85">
        <f t="shared" si="708"/>
        <v>147</v>
      </c>
      <c r="AI3026" s="86">
        <f t="shared" si="709"/>
        <v>4832</v>
      </c>
      <c r="AJ3026" s="86">
        <f t="shared" si="710"/>
        <v>899</v>
      </c>
      <c r="AK3026" s="122"/>
      <c r="AL3026" s="85">
        <v>122.77</v>
      </c>
      <c r="AM3026" s="85">
        <v>7</v>
      </c>
      <c r="AN3026" s="124">
        <f t="shared" si="703"/>
        <v>73.661999999999992</v>
      </c>
      <c r="AO3026" s="86">
        <f t="shared" si="711"/>
        <v>2063</v>
      </c>
      <c r="AP3026" s="85">
        <v>1</v>
      </c>
      <c r="AQ3026" s="85">
        <v>36.831000000000003</v>
      </c>
      <c r="AR3026" s="85">
        <f t="shared" si="712"/>
        <v>147</v>
      </c>
      <c r="AS3026" s="86">
        <f t="shared" si="714"/>
        <v>4832</v>
      </c>
      <c r="AT3026" s="170">
        <f t="shared" si="715"/>
        <v>0</v>
      </c>
      <c r="AU3026" s="86">
        <v>4832</v>
      </c>
      <c r="AV3026" s="170">
        <f t="shared" si="713"/>
        <v>0</v>
      </c>
    </row>
    <row r="3027" spans="1:48" s="73" customFormat="1" ht="13.5" customHeight="1" x14ac:dyDescent="0.2">
      <c r="A3027" s="10" t="s">
        <v>540</v>
      </c>
      <c r="B3027" s="14" t="s">
        <v>36</v>
      </c>
      <c r="C3027" s="14" t="s">
        <v>37</v>
      </c>
      <c r="D3027" s="14" t="s">
        <v>9735</v>
      </c>
      <c r="E3027" s="58">
        <v>691721</v>
      </c>
      <c r="F3027" s="15" t="s">
        <v>9736</v>
      </c>
      <c r="G3027" s="15" t="s">
        <v>8536</v>
      </c>
      <c r="H3027" s="16">
        <v>100016169</v>
      </c>
      <c r="I3027" s="62">
        <v>710031343</v>
      </c>
      <c r="J3027" s="13">
        <v>710031343</v>
      </c>
      <c r="K3027" s="15" t="s">
        <v>48</v>
      </c>
      <c r="L3027" s="12" t="s">
        <v>540</v>
      </c>
      <c r="M3027" s="15" t="s">
        <v>8382</v>
      </c>
      <c r="N3027" s="49">
        <v>5311</v>
      </c>
      <c r="O3027" s="15" t="s">
        <v>8383</v>
      </c>
      <c r="P3027" s="15" t="s">
        <v>113</v>
      </c>
      <c r="Q3027" s="48">
        <v>560154</v>
      </c>
      <c r="R3027" s="11" t="s">
        <v>45</v>
      </c>
      <c r="S3027" s="120">
        <v>7305</v>
      </c>
      <c r="T3027" s="85">
        <v>107.03</v>
      </c>
      <c r="U3027" s="86">
        <v>13</v>
      </c>
      <c r="V3027" s="123">
        <v>46.825625000000002</v>
      </c>
      <c r="W3027" s="85">
        <f t="shared" si="704"/>
        <v>4870</v>
      </c>
      <c r="X3027" s="86">
        <v>0</v>
      </c>
      <c r="Y3027" s="85">
        <v>16.054500000000001</v>
      </c>
      <c r="Z3027" s="86">
        <f t="shared" si="705"/>
        <v>0</v>
      </c>
      <c r="AA3027" s="86">
        <f t="shared" si="706"/>
        <v>4870</v>
      </c>
      <c r="AB3027" s="85">
        <v>122.77</v>
      </c>
      <c r="AC3027" s="85">
        <v>20</v>
      </c>
      <c r="AD3027" s="124">
        <f t="shared" si="702"/>
        <v>73.661999999999992</v>
      </c>
      <c r="AE3027" s="86">
        <f t="shared" si="707"/>
        <v>5893</v>
      </c>
      <c r="AF3027" s="85">
        <v>0</v>
      </c>
      <c r="AG3027" s="85">
        <v>36.831000000000003</v>
      </c>
      <c r="AH3027" s="85">
        <f t="shared" si="708"/>
        <v>0</v>
      </c>
      <c r="AI3027" s="86">
        <f t="shared" si="709"/>
        <v>10763</v>
      </c>
      <c r="AJ3027" s="86">
        <f t="shared" si="710"/>
        <v>3458</v>
      </c>
      <c r="AK3027" s="122"/>
      <c r="AL3027" s="85">
        <v>122.77</v>
      </c>
      <c r="AM3027" s="85">
        <v>20</v>
      </c>
      <c r="AN3027" s="124">
        <f t="shared" si="703"/>
        <v>73.661999999999992</v>
      </c>
      <c r="AO3027" s="86">
        <f t="shared" si="711"/>
        <v>5893</v>
      </c>
      <c r="AP3027" s="85">
        <v>0</v>
      </c>
      <c r="AQ3027" s="85">
        <v>36.831000000000003</v>
      </c>
      <c r="AR3027" s="85">
        <f t="shared" si="712"/>
        <v>0</v>
      </c>
      <c r="AS3027" s="86">
        <f t="shared" si="714"/>
        <v>10763</v>
      </c>
      <c r="AT3027" s="170">
        <f t="shared" si="715"/>
        <v>0</v>
      </c>
      <c r="AU3027" s="86">
        <v>10763</v>
      </c>
      <c r="AV3027" s="170">
        <f t="shared" si="713"/>
        <v>0</v>
      </c>
    </row>
    <row r="3028" spans="1:48" s="73" customFormat="1" ht="13.5" customHeight="1" x14ac:dyDescent="0.2">
      <c r="A3028" s="10" t="s">
        <v>540</v>
      </c>
      <c r="B3028" s="14" t="s">
        <v>36</v>
      </c>
      <c r="C3028" s="14" t="s">
        <v>37</v>
      </c>
      <c r="D3028" s="14" t="s">
        <v>9268</v>
      </c>
      <c r="E3028" s="58">
        <v>331996</v>
      </c>
      <c r="F3028" s="15" t="s">
        <v>9269</v>
      </c>
      <c r="G3028" s="15" t="s">
        <v>8536</v>
      </c>
      <c r="H3028" s="16">
        <v>100016546</v>
      </c>
      <c r="I3028" s="62">
        <v>35544619</v>
      </c>
      <c r="J3028" s="13">
        <v>35544619</v>
      </c>
      <c r="K3028" s="15" t="s">
        <v>48</v>
      </c>
      <c r="L3028" s="12" t="s">
        <v>540</v>
      </c>
      <c r="M3028" s="15" t="s">
        <v>6660</v>
      </c>
      <c r="N3028" s="49">
        <v>7501</v>
      </c>
      <c r="O3028" s="15" t="s">
        <v>6661</v>
      </c>
      <c r="P3028" s="15" t="s">
        <v>9270</v>
      </c>
      <c r="Q3028" s="48">
        <v>528099</v>
      </c>
      <c r="R3028" s="11" t="s">
        <v>86</v>
      </c>
      <c r="S3028" s="120">
        <v>83724</v>
      </c>
      <c r="T3028" s="85">
        <v>107.03</v>
      </c>
      <c r="U3028" s="86">
        <v>149</v>
      </c>
      <c r="V3028" s="123">
        <v>46.825625000000002</v>
      </c>
      <c r="W3028" s="85">
        <f t="shared" si="704"/>
        <v>55816</v>
      </c>
      <c r="X3028" s="86">
        <v>0</v>
      </c>
      <c r="Y3028" s="85">
        <v>16.054500000000001</v>
      </c>
      <c r="Z3028" s="86">
        <f t="shared" si="705"/>
        <v>0</v>
      </c>
      <c r="AA3028" s="86">
        <f t="shared" si="706"/>
        <v>55816</v>
      </c>
      <c r="AB3028" s="85">
        <v>122.77</v>
      </c>
      <c r="AC3028" s="85">
        <v>177</v>
      </c>
      <c r="AD3028" s="124">
        <f t="shared" si="702"/>
        <v>73.661999999999992</v>
      </c>
      <c r="AE3028" s="86">
        <f t="shared" si="707"/>
        <v>52153</v>
      </c>
      <c r="AF3028" s="85">
        <v>1</v>
      </c>
      <c r="AG3028" s="85">
        <v>36.831000000000003</v>
      </c>
      <c r="AH3028" s="85">
        <f t="shared" si="708"/>
        <v>147</v>
      </c>
      <c r="AI3028" s="86">
        <f t="shared" si="709"/>
        <v>108116</v>
      </c>
      <c r="AJ3028" s="86">
        <f t="shared" si="710"/>
        <v>24392</v>
      </c>
      <c r="AK3028" s="122"/>
      <c r="AL3028" s="85">
        <v>122.77</v>
      </c>
      <c r="AM3028" s="85">
        <v>177</v>
      </c>
      <c r="AN3028" s="124">
        <f t="shared" si="703"/>
        <v>73.661999999999992</v>
      </c>
      <c r="AO3028" s="86">
        <f t="shared" si="711"/>
        <v>52153</v>
      </c>
      <c r="AP3028" s="85">
        <v>1</v>
      </c>
      <c r="AQ3028" s="85">
        <v>36.831000000000003</v>
      </c>
      <c r="AR3028" s="85">
        <f t="shared" si="712"/>
        <v>147</v>
      </c>
      <c r="AS3028" s="86">
        <f t="shared" si="714"/>
        <v>108116</v>
      </c>
      <c r="AT3028" s="170">
        <f t="shared" si="715"/>
        <v>0</v>
      </c>
      <c r="AU3028" s="86">
        <v>108116</v>
      </c>
      <c r="AV3028" s="170">
        <f t="shared" si="713"/>
        <v>0</v>
      </c>
    </row>
    <row r="3029" spans="1:48" s="73" customFormat="1" ht="13.5" customHeight="1" x14ac:dyDescent="0.2">
      <c r="A3029" s="10" t="s">
        <v>540</v>
      </c>
      <c r="B3029" s="14" t="s">
        <v>36</v>
      </c>
      <c r="C3029" s="14" t="s">
        <v>37</v>
      </c>
      <c r="D3029" s="14" t="s">
        <v>9200</v>
      </c>
      <c r="E3029" s="58">
        <v>329614</v>
      </c>
      <c r="F3029" s="15" t="s">
        <v>9201</v>
      </c>
      <c r="G3029" s="15" t="s">
        <v>8536</v>
      </c>
      <c r="H3029" s="16">
        <v>100016222</v>
      </c>
      <c r="I3029" s="62">
        <v>710040288</v>
      </c>
      <c r="J3029" s="13">
        <v>710040288</v>
      </c>
      <c r="K3029" s="15" t="s">
        <v>48</v>
      </c>
      <c r="L3029" s="12" t="s">
        <v>540</v>
      </c>
      <c r="M3029" s="15" t="s">
        <v>8382</v>
      </c>
      <c r="N3029" s="49">
        <v>5201</v>
      </c>
      <c r="O3029" s="15" t="s">
        <v>8385</v>
      </c>
      <c r="P3029" s="15" t="s">
        <v>806</v>
      </c>
      <c r="Q3029" s="48">
        <v>526355</v>
      </c>
      <c r="R3029" s="11" t="s">
        <v>45</v>
      </c>
      <c r="S3029" s="120">
        <v>22669</v>
      </c>
      <c r="T3029" s="85">
        <v>107.03</v>
      </c>
      <c r="U3029" s="86">
        <v>40</v>
      </c>
      <c r="V3029" s="123">
        <v>46.825625000000002</v>
      </c>
      <c r="W3029" s="85">
        <f t="shared" si="704"/>
        <v>14984</v>
      </c>
      <c r="X3029" s="86">
        <v>1</v>
      </c>
      <c r="Y3029" s="85">
        <v>16.054500000000001</v>
      </c>
      <c r="Z3029" s="86">
        <f t="shared" si="705"/>
        <v>128</v>
      </c>
      <c r="AA3029" s="86">
        <f t="shared" si="706"/>
        <v>15112</v>
      </c>
      <c r="AB3029" s="85">
        <v>122.77</v>
      </c>
      <c r="AC3029" s="85">
        <v>36</v>
      </c>
      <c r="AD3029" s="124">
        <f t="shared" si="702"/>
        <v>73.661999999999992</v>
      </c>
      <c r="AE3029" s="86">
        <f t="shared" si="707"/>
        <v>10607</v>
      </c>
      <c r="AF3029" s="85">
        <v>1</v>
      </c>
      <c r="AG3029" s="85">
        <v>36.831000000000003</v>
      </c>
      <c r="AH3029" s="85">
        <f t="shared" si="708"/>
        <v>147</v>
      </c>
      <c r="AI3029" s="86">
        <f t="shared" si="709"/>
        <v>25866</v>
      </c>
      <c r="AJ3029" s="86">
        <f t="shared" si="710"/>
        <v>3197</v>
      </c>
      <c r="AK3029" s="122"/>
      <c r="AL3029" s="85">
        <v>122.77</v>
      </c>
      <c r="AM3029" s="85">
        <v>36</v>
      </c>
      <c r="AN3029" s="124">
        <f t="shared" si="703"/>
        <v>73.661999999999992</v>
      </c>
      <c r="AO3029" s="86">
        <f t="shared" si="711"/>
        <v>10607</v>
      </c>
      <c r="AP3029" s="85">
        <v>1</v>
      </c>
      <c r="AQ3029" s="85">
        <v>36.831000000000003</v>
      </c>
      <c r="AR3029" s="85">
        <f t="shared" si="712"/>
        <v>147</v>
      </c>
      <c r="AS3029" s="86">
        <f t="shared" si="714"/>
        <v>25866</v>
      </c>
      <c r="AT3029" s="170">
        <f t="shared" si="715"/>
        <v>0</v>
      </c>
      <c r="AU3029" s="86">
        <v>25866</v>
      </c>
      <c r="AV3029" s="170">
        <f t="shared" si="713"/>
        <v>0</v>
      </c>
    </row>
    <row r="3030" spans="1:48" s="73" customFormat="1" ht="13.5" customHeight="1" x14ac:dyDescent="0.2">
      <c r="A3030" s="10" t="s">
        <v>540</v>
      </c>
      <c r="B3030" s="14" t="s">
        <v>36</v>
      </c>
      <c r="C3030" s="14" t="s">
        <v>37</v>
      </c>
      <c r="D3030" s="14" t="s">
        <v>8903</v>
      </c>
      <c r="E3030" s="58">
        <v>325350</v>
      </c>
      <c r="F3030" s="15" t="s">
        <v>8904</v>
      </c>
      <c r="G3030" s="15" t="s">
        <v>8536</v>
      </c>
      <c r="H3030" s="16">
        <v>100015977</v>
      </c>
      <c r="I3030" s="62">
        <v>710026447</v>
      </c>
      <c r="J3030" s="13">
        <v>710026447</v>
      </c>
      <c r="K3030" s="15" t="s">
        <v>48</v>
      </c>
      <c r="L3030" s="12" t="s">
        <v>540</v>
      </c>
      <c r="M3030" s="15" t="s">
        <v>8416</v>
      </c>
      <c r="N3030" s="49">
        <v>7262</v>
      </c>
      <c r="O3030" s="15" t="s">
        <v>8905</v>
      </c>
      <c r="P3030" s="15" t="s">
        <v>8906</v>
      </c>
      <c r="Q3030" s="48">
        <v>522643</v>
      </c>
      <c r="R3030" s="11" t="s">
        <v>45</v>
      </c>
      <c r="S3030" s="120">
        <v>3933</v>
      </c>
      <c r="T3030" s="85">
        <v>107.03</v>
      </c>
      <c r="U3030" s="86">
        <v>7</v>
      </c>
      <c r="V3030" s="123">
        <v>46.825625000000002</v>
      </c>
      <c r="W3030" s="85">
        <f t="shared" si="704"/>
        <v>2622</v>
      </c>
      <c r="X3030" s="86">
        <v>0</v>
      </c>
      <c r="Y3030" s="85">
        <v>16.054500000000001</v>
      </c>
      <c r="Z3030" s="86">
        <f t="shared" si="705"/>
        <v>0</v>
      </c>
      <c r="AA3030" s="86">
        <f t="shared" si="706"/>
        <v>2622</v>
      </c>
      <c r="AB3030" s="85">
        <v>122.77</v>
      </c>
      <c r="AC3030" s="85">
        <v>5</v>
      </c>
      <c r="AD3030" s="124">
        <f t="shared" si="702"/>
        <v>73.661999999999992</v>
      </c>
      <c r="AE3030" s="86">
        <f t="shared" si="707"/>
        <v>1473</v>
      </c>
      <c r="AF3030" s="85">
        <v>0</v>
      </c>
      <c r="AG3030" s="85">
        <v>36.831000000000003</v>
      </c>
      <c r="AH3030" s="85">
        <f t="shared" si="708"/>
        <v>0</v>
      </c>
      <c r="AI3030" s="86">
        <f t="shared" si="709"/>
        <v>4095</v>
      </c>
      <c r="AJ3030" s="86">
        <f t="shared" si="710"/>
        <v>162</v>
      </c>
      <c r="AK3030" s="122"/>
      <c r="AL3030" s="85">
        <v>122.77</v>
      </c>
      <c r="AM3030" s="85">
        <v>5</v>
      </c>
      <c r="AN3030" s="124">
        <f t="shared" si="703"/>
        <v>73.661999999999992</v>
      </c>
      <c r="AO3030" s="86">
        <f t="shared" si="711"/>
        <v>1473</v>
      </c>
      <c r="AP3030" s="85">
        <v>0</v>
      </c>
      <c r="AQ3030" s="85">
        <v>36.831000000000003</v>
      </c>
      <c r="AR3030" s="85">
        <f t="shared" si="712"/>
        <v>0</v>
      </c>
      <c r="AS3030" s="86">
        <f t="shared" si="714"/>
        <v>4095</v>
      </c>
      <c r="AT3030" s="170">
        <f t="shared" si="715"/>
        <v>0</v>
      </c>
      <c r="AU3030" s="86">
        <v>4095</v>
      </c>
      <c r="AV3030" s="170">
        <f t="shared" si="713"/>
        <v>0</v>
      </c>
    </row>
    <row r="3031" spans="1:48" s="73" customFormat="1" ht="13.5" customHeight="1" x14ac:dyDescent="0.2">
      <c r="A3031" s="10" t="s">
        <v>540</v>
      </c>
      <c r="B3031" s="14" t="s">
        <v>36</v>
      </c>
      <c r="C3031" s="14" t="s">
        <v>37</v>
      </c>
      <c r="D3031" s="14" t="s">
        <v>9649</v>
      </c>
      <c r="E3031" s="58">
        <v>332071</v>
      </c>
      <c r="F3031" s="15" t="s">
        <v>9650</v>
      </c>
      <c r="G3031" s="15" t="s">
        <v>8536</v>
      </c>
      <c r="H3031" s="16">
        <v>100016583</v>
      </c>
      <c r="I3031" s="62">
        <v>710033362</v>
      </c>
      <c r="J3031" s="13">
        <v>710033362</v>
      </c>
      <c r="K3031" s="15" t="s">
        <v>9409</v>
      </c>
      <c r="L3031" s="12" t="s">
        <v>540</v>
      </c>
      <c r="M3031" s="15" t="s">
        <v>6660</v>
      </c>
      <c r="N3031" s="49">
        <v>7642</v>
      </c>
      <c r="O3031" s="15" t="s">
        <v>9651</v>
      </c>
      <c r="P3031" s="15" t="s">
        <v>9652</v>
      </c>
      <c r="Q3031" s="48">
        <v>543896</v>
      </c>
      <c r="R3031" s="11" t="s">
        <v>45</v>
      </c>
      <c r="S3031" s="120">
        <v>6743</v>
      </c>
      <c r="T3031" s="85">
        <v>107.03</v>
      </c>
      <c r="U3031" s="86">
        <v>12</v>
      </c>
      <c r="V3031" s="123">
        <v>46.825625000000002</v>
      </c>
      <c r="W3031" s="85">
        <f t="shared" si="704"/>
        <v>4495</v>
      </c>
      <c r="X3031" s="86">
        <v>0</v>
      </c>
      <c r="Y3031" s="85">
        <v>16.054500000000001</v>
      </c>
      <c r="Z3031" s="86">
        <f t="shared" si="705"/>
        <v>0</v>
      </c>
      <c r="AA3031" s="86">
        <f t="shared" si="706"/>
        <v>4495</v>
      </c>
      <c r="AB3031" s="85">
        <v>122.77</v>
      </c>
      <c r="AC3031" s="85">
        <v>15</v>
      </c>
      <c r="AD3031" s="124">
        <f t="shared" si="702"/>
        <v>73.661999999999992</v>
      </c>
      <c r="AE3031" s="86">
        <f t="shared" si="707"/>
        <v>4420</v>
      </c>
      <c r="AF3031" s="85">
        <v>0</v>
      </c>
      <c r="AG3031" s="85">
        <v>36.831000000000003</v>
      </c>
      <c r="AH3031" s="85">
        <f t="shared" si="708"/>
        <v>0</v>
      </c>
      <c r="AI3031" s="86">
        <f t="shared" si="709"/>
        <v>8915</v>
      </c>
      <c r="AJ3031" s="86">
        <f t="shared" si="710"/>
        <v>2172</v>
      </c>
      <c r="AK3031" s="122"/>
      <c r="AL3031" s="85">
        <v>122.77</v>
      </c>
      <c r="AM3031" s="85">
        <v>15</v>
      </c>
      <c r="AN3031" s="124">
        <f t="shared" si="703"/>
        <v>73.661999999999992</v>
      </c>
      <c r="AO3031" s="86">
        <f t="shared" si="711"/>
        <v>4420</v>
      </c>
      <c r="AP3031" s="85">
        <v>0</v>
      </c>
      <c r="AQ3031" s="85">
        <v>36.831000000000003</v>
      </c>
      <c r="AR3031" s="85">
        <f t="shared" si="712"/>
        <v>0</v>
      </c>
      <c r="AS3031" s="86">
        <f t="shared" si="714"/>
        <v>8915</v>
      </c>
      <c r="AT3031" s="170">
        <f t="shared" si="715"/>
        <v>0</v>
      </c>
      <c r="AU3031" s="86">
        <v>8915</v>
      </c>
      <c r="AV3031" s="170">
        <f t="shared" si="713"/>
        <v>0</v>
      </c>
    </row>
    <row r="3032" spans="1:48" s="73" customFormat="1" ht="13.5" customHeight="1" x14ac:dyDescent="0.2">
      <c r="A3032" s="10" t="s">
        <v>540</v>
      </c>
      <c r="B3032" s="14" t="s">
        <v>36</v>
      </c>
      <c r="C3032" s="14" t="s">
        <v>37</v>
      </c>
      <c r="D3032" s="14" t="s">
        <v>8611</v>
      </c>
      <c r="E3032" s="58">
        <v>690236</v>
      </c>
      <c r="F3032" s="15" t="s">
        <v>8612</v>
      </c>
      <c r="G3032" s="15" t="s">
        <v>8536</v>
      </c>
      <c r="H3032" s="16">
        <v>100015155</v>
      </c>
      <c r="I3032" s="62">
        <v>710025351</v>
      </c>
      <c r="J3032" s="13">
        <v>710025351</v>
      </c>
      <c r="K3032" s="15" t="s">
        <v>48</v>
      </c>
      <c r="L3032" s="12" t="s">
        <v>540</v>
      </c>
      <c r="M3032" s="15" t="s">
        <v>8550</v>
      </c>
      <c r="N3032" s="49">
        <v>4410</v>
      </c>
      <c r="O3032" s="15" t="s">
        <v>8613</v>
      </c>
      <c r="P3032" s="15" t="s">
        <v>8614</v>
      </c>
      <c r="Q3032" s="48">
        <v>521370</v>
      </c>
      <c r="R3032" s="11" t="s">
        <v>45</v>
      </c>
      <c r="S3032" s="120">
        <v>11238</v>
      </c>
      <c r="T3032" s="85">
        <v>107.03</v>
      </c>
      <c r="U3032" s="86">
        <v>20</v>
      </c>
      <c r="V3032" s="123">
        <v>46.825625000000002</v>
      </c>
      <c r="W3032" s="85">
        <f t="shared" si="704"/>
        <v>7492</v>
      </c>
      <c r="X3032" s="86">
        <v>0</v>
      </c>
      <c r="Y3032" s="85">
        <v>16.054500000000001</v>
      </c>
      <c r="Z3032" s="86">
        <f t="shared" si="705"/>
        <v>0</v>
      </c>
      <c r="AA3032" s="86">
        <f t="shared" si="706"/>
        <v>7492</v>
      </c>
      <c r="AB3032" s="85">
        <v>122.77</v>
      </c>
      <c r="AC3032" s="85">
        <v>15</v>
      </c>
      <c r="AD3032" s="124">
        <f t="shared" si="702"/>
        <v>73.661999999999992</v>
      </c>
      <c r="AE3032" s="86">
        <f t="shared" si="707"/>
        <v>4420</v>
      </c>
      <c r="AF3032" s="85">
        <v>0</v>
      </c>
      <c r="AG3032" s="85">
        <v>36.831000000000003</v>
      </c>
      <c r="AH3032" s="85">
        <f t="shared" si="708"/>
        <v>0</v>
      </c>
      <c r="AI3032" s="86">
        <f t="shared" si="709"/>
        <v>11912</v>
      </c>
      <c r="AJ3032" s="86">
        <f t="shared" si="710"/>
        <v>674</v>
      </c>
      <c r="AK3032" s="122"/>
      <c r="AL3032" s="85">
        <v>122.77</v>
      </c>
      <c r="AM3032" s="85">
        <v>15</v>
      </c>
      <c r="AN3032" s="124">
        <f t="shared" si="703"/>
        <v>73.661999999999992</v>
      </c>
      <c r="AO3032" s="86">
        <f t="shared" si="711"/>
        <v>4420</v>
      </c>
      <c r="AP3032" s="85">
        <v>0</v>
      </c>
      <c r="AQ3032" s="85">
        <v>36.831000000000003</v>
      </c>
      <c r="AR3032" s="85">
        <f t="shared" si="712"/>
        <v>0</v>
      </c>
      <c r="AS3032" s="86">
        <f t="shared" si="714"/>
        <v>11912</v>
      </c>
      <c r="AT3032" s="170">
        <f t="shared" si="715"/>
        <v>0</v>
      </c>
      <c r="AU3032" s="86">
        <v>11912</v>
      </c>
      <c r="AV3032" s="170">
        <f t="shared" si="713"/>
        <v>0</v>
      </c>
    </row>
    <row r="3033" spans="1:48" s="73" customFormat="1" ht="13.5" customHeight="1" x14ac:dyDescent="0.2">
      <c r="A3033" s="10" t="s">
        <v>540</v>
      </c>
      <c r="B3033" s="14" t="s">
        <v>36</v>
      </c>
      <c r="C3033" s="14" t="s">
        <v>37</v>
      </c>
      <c r="D3033" s="14" t="s">
        <v>9577</v>
      </c>
      <c r="E3033" s="58">
        <v>329649</v>
      </c>
      <c r="F3033" s="15" t="s">
        <v>9578</v>
      </c>
      <c r="G3033" s="15" t="s">
        <v>8536</v>
      </c>
      <c r="H3033" s="16">
        <v>100016274</v>
      </c>
      <c r="I3033" s="62">
        <v>710031394</v>
      </c>
      <c r="J3033" s="13">
        <v>710031394</v>
      </c>
      <c r="K3033" s="15" t="s">
        <v>48</v>
      </c>
      <c r="L3033" s="12" t="s">
        <v>540</v>
      </c>
      <c r="M3033" s="15" t="s">
        <v>8382</v>
      </c>
      <c r="N3033" s="49">
        <v>5201</v>
      </c>
      <c r="O3033" s="15" t="s">
        <v>9579</v>
      </c>
      <c r="P3033" s="15" t="s">
        <v>16868</v>
      </c>
      <c r="Q3033" s="48">
        <v>543586</v>
      </c>
      <c r="R3033" s="11" t="s">
        <v>45</v>
      </c>
      <c r="S3033" s="120">
        <v>6743</v>
      </c>
      <c r="T3033" s="85">
        <v>107.03</v>
      </c>
      <c r="U3033" s="86">
        <v>12</v>
      </c>
      <c r="V3033" s="123">
        <v>46.825625000000002</v>
      </c>
      <c r="W3033" s="85">
        <f t="shared" si="704"/>
        <v>4495</v>
      </c>
      <c r="X3033" s="86">
        <v>0</v>
      </c>
      <c r="Y3033" s="85">
        <v>16.054500000000001</v>
      </c>
      <c r="Z3033" s="86">
        <f t="shared" si="705"/>
        <v>0</v>
      </c>
      <c r="AA3033" s="86">
        <f t="shared" si="706"/>
        <v>4495</v>
      </c>
      <c r="AB3033" s="85">
        <v>122.77</v>
      </c>
      <c r="AC3033" s="85">
        <v>27</v>
      </c>
      <c r="AD3033" s="124">
        <f t="shared" si="702"/>
        <v>73.661999999999992</v>
      </c>
      <c r="AE3033" s="86">
        <f t="shared" si="707"/>
        <v>7955</v>
      </c>
      <c r="AF3033" s="85">
        <v>1</v>
      </c>
      <c r="AG3033" s="85">
        <v>36.831000000000003</v>
      </c>
      <c r="AH3033" s="85">
        <f t="shared" si="708"/>
        <v>147</v>
      </c>
      <c r="AI3033" s="86">
        <f t="shared" si="709"/>
        <v>12597</v>
      </c>
      <c r="AJ3033" s="86">
        <f t="shared" si="710"/>
        <v>5854</v>
      </c>
      <c r="AK3033" s="122" t="s">
        <v>17437</v>
      </c>
      <c r="AL3033" s="85">
        <v>122.77</v>
      </c>
      <c r="AM3033" s="85">
        <v>27</v>
      </c>
      <c r="AN3033" s="124">
        <f t="shared" si="703"/>
        <v>73.661999999999992</v>
      </c>
      <c r="AO3033" s="86">
        <f t="shared" si="711"/>
        <v>7955</v>
      </c>
      <c r="AP3033" s="85">
        <v>1</v>
      </c>
      <c r="AQ3033" s="85">
        <v>36.831000000000003</v>
      </c>
      <c r="AR3033" s="85">
        <f t="shared" si="712"/>
        <v>147</v>
      </c>
      <c r="AS3033" s="86">
        <f t="shared" si="714"/>
        <v>12597</v>
      </c>
      <c r="AT3033" s="170">
        <f t="shared" si="715"/>
        <v>0</v>
      </c>
      <c r="AU3033" s="86">
        <v>12597</v>
      </c>
      <c r="AV3033" s="170">
        <f t="shared" si="713"/>
        <v>0</v>
      </c>
    </row>
    <row r="3034" spans="1:48" s="73" customFormat="1" ht="13.5" customHeight="1" x14ac:dyDescent="0.2">
      <c r="A3034" s="10" t="s">
        <v>540</v>
      </c>
      <c r="B3034" s="14" t="s">
        <v>36</v>
      </c>
      <c r="C3034" s="14" t="s">
        <v>37</v>
      </c>
      <c r="D3034" s="14" t="s">
        <v>8534</v>
      </c>
      <c r="E3034" s="58">
        <v>689726</v>
      </c>
      <c r="F3034" s="15" t="s">
        <v>8535</v>
      </c>
      <c r="G3034" s="15" t="s">
        <v>8536</v>
      </c>
      <c r="H3034" s="16">
        <v>100016427</v>
      </c>
      <c r="I3034" s="62">
        <v>710033281</v>
      </c>
      <c r="J3034" s="13">
        <v>710033281</v>
      </c>
      <c r="K3034" s="15" t="s">
        <v>48</v>
      </c>
      <c r="L3034" s="12" t="s">
        <v>540</v>
      </c>
      <c r="M3034" s="15" t="s">
        <v>6660</v>
      </c>
      <c r="N3034" s="49">
        <v>7682</v>
      </c>
      <c r="O3034" s="15" t="s">
        <v>8537</v>
      </c>
      <c r="P3034" s="15" t="s">
        <v>8538</v>
      </c>
      <c r="Q3034" s="48">
        <v>513792</v>
      </c>
      <c r="R3034" s="11" t="s">
        <v>45</v>
      </c>
      <c r="S3034" s="120">
        <v>2248</v>
      </c>
      <c r="T3034" s="85">
        <v>107.03</v>
      </c>
      <c r="U3034" s="86">
        <v>4</v>
      </c>
      <c r="V3034" s="123">
        <v>46.825625000000002</v>
      </c>
      <c r="W3034" s="85">
        <f t="shared" si="704"/>
        <v>1498</v>
      </c>
      <c r="X3034" s="86">
        <v>0</v>
      </c>
      <c r="Y3034" s="85">
        <v>16.054500000000001</v>
      </c>
      <c r="Z3034" s="86">
        <f t="shared" si="705"/>
        <v>0</v>
      </c>
      <c r="AA3034" s="86">
        <f t="shared" si="706"/>
        <v>1498</v>
      </c>
      <c r="AB3034" s="85">
        <v>122.77</v>
      </c>
      <c r="AC3034" s="85">
        <v>3</v>
      </c>
      <c r="AD3034" s="124">
        <f t="shared" si="702"/>
        <v>73.661999999999992</v>
      </c>
      <c r="AE3034" s="86">
        <f t="shared" si="707"/>
        <v>884</v>
      </c>
      <c r="AF3034" s="85">
        <v>0</v>
      </c>
      <c r="AG3034" s="85">
        <v>36.831000000000003</v>
      </c>
      <c r="AH3034" s="85">
        <f t="shared" si="708"/>
        <v>0</v>
      </c>
      <c r="AI3034" s="86">
        <f t="shared" si="709"/>
        <v>2382</v>
      </c>
      <c r="AJ3034" s="86">
        <f t="shared" si="710"/>
        <v>134</v>
      </c>
      <c r="AK3034" s="122"/>
      <c r="AL3034" s="85">
        <v>122.77</v>
      </c>
      <c r="AM3034" s="85">
        <v>3</v>
      </c>
      <c r="AN3034" s="124">
        <f t="shared" si="703"/>
        <v>73.661999999999992</v>
      </c>
      <c r="AO3034" s="86">
        <f t="shared" si="711"/>
        <v>884</v>
      </c>
      <c r="AP3034" s="85">
        <v>0</v>
      </c>
      <c r="AQ3034" s="85">
        <v>36.831000000000003</v>
      </c>
      <c r="AR3034" s="85">
        <f t="shared" si="712"/>
        <v>0</v>
      </c>
      <c r="AS3034" s="86">
        <f t="shared" si="714"/>
        <v>2382</v>
      </c>
      <c r="AT3034" s="170">
        <f t="shared" si="715"/>
        <v>0</v>
      </c>
      <c r="AU3034" s="86">
        <v>2382</v>
      </c>
      <c r="AV3034" s="170">
        <f t="shared" si="713"/>
        <v>0</v>
      </c>
    </row>
    <row r="3035" spans="1:48" s="73" customFormat="1" ht="13.5" customHeight="1" x14ac:dyDescent="0.2">
      <c r="A3035" s="10" t="s">
        <v>540</v>
      </c>
      <c r="B3035" s="14" t="s">
        <v>36</v>
      </c>
      <c r="C3035" s="14" t="s">
        <v>37</v>
      </c>
      <c r="D3035" s="14" t="s">
        <v>9743</v>
      </c>
      <c r="E3035" s="58">
        <v>35550091</v>
      </c>
      <c r="F3035" s="15" t="s">
        <v>9744</v>
      </c>
      <c r="G3035" s="15" t="s">
        <v>8536</v>
      </c>
      <c r="H3035" s="16">
        <v>100015195</v>
      </c>
      <c r="I3035" s="62">
        <v>710025300</v>
      </c>
      <c r="J3035" s="13">
        <v>710025300</v>
      </c>
      <c r="K3035" s="15" t="s">
        <v>48</v>
      </c>
      <c r="L3035" s="12" t="s">
        <v>540</v>
      </c>
      <c r="M3035" s="15" t="s">
        <v>8550</v>
      </c>
      <c r="N3035" s="49">
        <v>4431</v>
      </c>
      <c r="O3035" s="15" t="s">
        <v>9745</v>
      </c>
      <c r="P3035" s="15" t="s">
        <v>9746</v>
      </c>
      <c r="Q3035" s="48">
        <v>582514</v>
      </c>
      <c r="R3035" s="11" t="s">
        <v>45</v>
      </c>
      <c r="S3035" s="120">
        <v>8429</v>
      </c>
      <c r="T3035" s="85">
        <v>107.03</v>
      </c>
      <c r="U3035" s="86">
        <v>15</v>
      </c>
      <c r="V3035" s="123">
        <v>46.825625000000002</v>
      </c>
      <c r="W3035" s="85">
        <f t="shared" si="704"/>
        <v>5619</v>
      </c>
      <c r="X3035" s="86">
        <v>0</v>
      </c>
      <c r="Y3035" s="85">
        <v>16.054500000000001</v>
      </c>
      <c r="Z3035" s="86">
        <f t="shared" si="705"/>
        <v>0</v>
      </c>
      <c r="AA3035" s="86">
        <f t="shared" si="706"/>
        <v>5619</v>
      </c>
      <c r="AB3035" s="85">
        <v>122.77</v>
      </c>
      <c r="AC3035" s="85">
        <v>13</v>
      </c>
      <c r="AD3035" s="124">
        <f t="shared" si="702"/>
        <v>73.661999999999992</v>
      </c>
      <c r="AE3035" s="86">
        <f t="shared" si="707"/>
        <v>3830</v>
      </c>
      <c r="AF3035" s="85">
        <v>0</v>
      </c>
      <c r="AG3035" s="85">
        <v>36.831000000000003</v>
      </c>
      <c r="AH3035" s="85">
        <f t="shared" si="708"/>
        <v>0</v>
      </c>
      <c r="AI3035" s="86">
        <f t="shared" si="709"/>
        <v>9449</v>
      </c>
      <c r="AJ3035" s="86">
        <f t="shared" si="710"/>
        <v>1020</v>
      </c>
      <c r="AK3035" s="122"/>
      <c r="AL3035" s="85">
        <v>122.77</v>
      </c>
      <c r="AM3035" s="85">
        <v>13</v>
      </c>
      <c r="AN3035" s="124">
        <f t="shared" si="703"/>
        <v>73.661999999999992</v>
      </c>
      <c r="AO3035" s="86">
        <f t="shared" si="711"/>
        <v>3830</v>
      </c>
      <c r="AP3035" s="85">
        <v>0</v>
      </c>
      <c r="AQ3035" s="85">
        <v>36.831000000000003</v>
      </c>
      <c r="AR3035" s="85">
        <f t="shared" si="712"/>
        <v>0</v>
      </c>
      <c r="AS3035" s="86">
        <f t="shared" si="714"/>
        <v>9449</v>
      </c>
      <c r="AT3035" s="170">
        <f t="shared" si="715"/>
        <v>0</v>
      </c>
      <c r="AU3035" s="86">
        <v>9449</v>
      </c>
      <c r="AV3035" s="170">
        <f t="shared" si="713"/>
        <v>0</v>
      </c>
    </row>
    <row r="3036" spans="1:48" s="73" customFormat="1" ht="13.5" customHeight="1" x14ac:dyDescent="0.2">
      <c r="A3036" s="10" t="s">
        <v>540</v>
      </c>
      <c r="B3036" s="14" t="s">
        <v>36</v>
      </c>
      <c r="C3036" s="14" t="s">
        <v>37</v>
      </c>
      <c r="D3036" s="14" t="s">
        <v>8647</v>
      </c>
      <c r="E3036" s="58">
        <v>324345</v>
      </c>
      <c r="F3036" s="15" t="s">
        <v>8648</v>
      </c>
      <c r="G3036" s="15" t="s">
        <v>8536</v>
      </c>
      <c r="H3036" s="16">
        <v>100015203</v>
      </c>
      <c r="I3036" s="62">
        <v>710025505</v>
      </c>
      <c r="J3036" s="13">
        <v>710025505</v>
      </c>
      <c r="K3036" s="15" t="s">
        <v>48</v>
      </c>
      <c r="L3036" s="12" t="s">
        <v>540</v>
      </c>
      <c r="M3036" s="15" t="s">
        <v>8550</v>
      </c>
      <c r="N3036" s="49">
        <v>4465</v>
      </c>
      <c r="O3036" s="15" t="s">
        <v>8649</v>
      </c>
      <c r="P3036" s="15" t="s">
        <v>8650</v>
      </c>
      <c r="Q3036" s="48">
        <v>521574</v>
      </c>
      <c r="R3036" s="11" t="s">
        <v>45</v>
      </c>
      <c r="S3036" s="120">
        <v>3371</v>
      </c>
      <c r="T3036" s="85">
        <v>107.03</v>
      </c>
      <c r="U3036" s="86">
        <v>6</v>
      </c>
      <c r="V3036" s="123">
        <v>46.825625000000002</v>
      </c>
      <c r="W3036" s="85">
        <f t="shared" si="704"/>
        <v>2248</v>
      </c>
      <c r="X3036" s="86">
        <v>0</v>
      </c>
      <c r="Y3036" s="85">
        <v>16.054500000000001</v>
      </c>
      <c r="Z3036" s="86">
        <f t="shared" si="705"/>
        <v>0</v>
      </c>
      <c r="AA3036" s="86">
        <f t="shared" si="706"/>
        <v>2248</v>
      </c>
      <c r="AB3036" s="85">
        <v>122.77</v>
      </c>
      <c r="AC3036" s="85">
        <v>16</v>
      </c>
      <c r="AD3036" s="124">
        <f t="shared" si="702"/>
        <v>73.661999999999992</v>
      </c>
      <c r="AE3036" s="86">
        <f t="shared" si="707"/>
        <v>4714</v>
      </c>
      <c r="AF3036" s="85">
        <v>0</v>
      </c>
      <c r="AG3036" s="85">
        <v>36.831000000000003</v>
      </c>
      <c r="AH3036" s="85">
        <f t="shared" si="708"/>
        <v>0</v>
      </c>
      <c r="AI3036" s="86">
        <f t="shared" si="709"/>
        <v>6962</v>
      </c>
      <c r="AJ3036" s="86">
        <f t="shared" si="710"/>
        <v>3591</v>
      </c>
      <c r="AK3036" s="122"/>
      <c r="AL3036" s="85">
        <v>122.77</v>
      </c>
      <c r="AM3036" s="85">
        <v>16</v>
      </c>
      <c r="AN3036" s="124">
        <f t="shared" si="703"/>
        <v>73.661999999999992</v>
      </c>
      <c r="AO3036" s="86">
        <f t="shared" si="711"/>
        <v>4714</v>
      </c>
      <c r="AP3036" s="85">
        <v>0</v>
      </c>
      <c r="AQ3036" s="85">
        <v>36.831000000000003</v>
      </c>
      <c r="AR3036" s="85">
        <f t="shared" si="712"/>
        <v>0</v>
      </c>
      <c r="AS3036" s="86">
        <f t="shared" si="714"/>
        <v>6962</v>
      </c>
      <c r="AT3036" s="170">
        <f t="shared" si="715"/>
        <v>0</v>
      </c>
      <c r="AU3036" s="86">
        <v>6962</v>
      </c>
      <c r="AV3036" s="170">
        <f t="shared" si="713"/>
        <v>0</v>
      </c>
    </row>
    <row r="3037" spans="1:48" s="73" customFormat="1" ht="13.5" customHeight="1" x14ac:dyDescent="0.2">
      <c r="A3037" s="10" t="s">
        <v>540</v>
      </c>
      <c r="B3037" s="14" t="s">
        <v>36</v>
      </c>
      <c r="C3037" s="14" t="s">
        <v>37</v>
      </c>
      <c r="D3037" s="14" t="s">
        <v>8651</v>
      </c>
      <c r="E3037" s="29">
        <v>324353</v>
      </c>
      <c r="F3037" s="15" t="s">
        <v>8652</v>
      </c>
      <c r="G3037" s="15" t="s">
        <v>8536</v>
      </c>
      <c r="H3037" s="16">
        <v>100018380</v>
      </c>
      <c r="I3037" s="62">
        <v>710270879</v>
      </c>
      <c r="J3037" s="13">
        <v>51845601</v>
      </c>
      <c r="K3037" s="15" t="s">
        <v>8653</v>
      </c>
      <c r="L3037" s="12" t="s">
        <v>540</v>
      </c>
      <c r="M3037" s="15" t="s">
        <v>8633</v>
      </c>
      <c r="N3037" s="49">
        <v>4441</v>
      </c>
      <c r="O3037" s="15" t="s">
        <v>8654</v>
      </c>
      <c r="P3037" s="15" t="s">
        <v>8655</v>
      </c>
      <c r="Q3037" s="48">
        <v>521582</v>
      </c>
      <c r="R3037" s="11" t="s">
        <v>45</v>
      </c>
      <c r="S3037" s="120">
        <v>4495</v>
      </c>
      <c r="T3037" s="85">
        <v>107.03</v>
      </c>
      <c r="U3037" s="86">
        <v>8</v>
      </c>
      <c r="V3037" s="123">
        <v>46.825625000000002</v>
      </c>
      <c r="W3037" s="85">
        <f t="shared" si="704"/>
        <v>2997</v>
      </c>
      <c r="X3037" s="86">
        <v>0</v>
      </c>
      <c r="Y3037" s="85">
        <v>16.054500000000001</v>
      </c>
      <c r="Z3037" s="86">
        <f t="shared" si="705"/>
        <v>0</v>
      </c>
      <c r="AA3037" s="86">
        <f t="shared" si="706"/>
        <v>2997</v>
      </c>
      <c r="AB3037" s="85">
        <v>122.77</v>
      </c>
      <c r="AC3037" s="85">
        <v>5</v>
      </c>
      <c r="AD3037" s="124">
        <f t="shared" ref="AD3037:AD3100" si="716">+AB3037*0.6</f>
        <v>73.661999999999992</v>
      </c>
      <c r="AE3037" s="86">
        <f t="shared" si="707"/>
        <v>1473</v>
      </c>
      <c r="AF3037" s="85">
        <v>0</v>
      </c>
      <c r="AG3037" s="85">
        <v>36.831000000000003</v>
      </c>
      <c r="AH3037" s="85">
        <f t="shared" si="708"/>
        <v>0</v>
      </c>
      <c r="AI3037" s="86">
        <f t="shared" si="709"/>
        <v>4470</v>
      </c>
      <c r="AJ3037" s="86">
        <f t="shared" si="710"/>
        <v>-25</v>
      </c>
      <c r="AK3037" s="122"/>
      <c r="AL3037" s="85">
        <v>122.77</v>
      </c>
      <c r="AM3037" s="85">
        <v>5</v>
      </c>
      <c r="AN3037" s="124">
        <f t="shared" ref="AN3037:AN3100" si="717">+AL3037*0.6</f>
        <v>73.661999999999992</v>
      </c>
      <c r="AO3037" s="86">
        <f t="shared" si="711"/>
        <v>1473</v>
      </c>
      <c r="AP3037" s="85">
        <v>0</v>
      </c>
      <c r="AQ3037" s="85">
        <v>36.831000000000003</v>
      </c>
      <c r="AR3037" s="85">
        <f t="shared" si="712"/>
        <v>0</v>
      </c>
      <c r="AS3037" s="86">
        <f t="shared" si="714"/>
        <v>4470</v>
      </c>
      <c r="AT3037" s="170">
        <f t="shared" si="715"/>
        <v>0</v>
      </c>
      <c r="AU3037" s="86">
        <v>4470</v>
      </c>
      <c r="AV3037" s="170">
        <f t="shared" si="713"/>
        <v>0</v>
      </c>
    </row>
    <row r="3038" spans="1:48" s="73" customFormat="1" ht="13.5" customHeight="1" x14ac:dyDescent="0.2">
      <c r="A3038" s="10" t="s">
        <v>540</v>
      </c>
      <c r="B3038" s="14" t="s">
        <v>36</v>
      </c>
      <c r="C3038" s="14" t="s">
        <v>37</v>
      </c>
      <c r="D3038" s="14" t="s">
        <v>8656</v>
      </c>
      <c r="E3038" s="58">
        <v>324361</v>
      </c>
      <c r="F3038" s="15" t="s">
        <v>8657</v>
      </c>
      <c r="G3038" s="15" t="s">
        <v>8536</v>
      </c>
      <c r="H3038" s="16">
        <v>100015209</v>
      </c>
      <c r="I3038" s="62">
        <v>710025521</v>
      </c>
      <c r="J3038" s="13">
        <v>710025521</v>
      </c>
      <c r="K3038" s="15" t="s">
        <v>48</v>
      </c>
      <c r="L3038" s="12" t="s">
        <v>540</v>
      </c>
      <c r="M3038" s="15" t="s">
        <v>8550</v>
      </c>
      <c r="N3038" s="49">
        <v>4442</v>
      </c>
      <c r="O3038" s="15" t="s">
        <v>8658</v>
      </c>
      <c r="P3038" s="15" t="s">
        <v>8659</v>
      </c>
      <c r="Q3038" s="48">
        <v>521591</v>
      </c>
      <c r="R3038" s="11" t="s">
        <v>45</v>
      </c>
      <c r="S3038" s="120">
        <v>10114</v>
      </c>
      <c r="T3038" s="85">
        <v>107.03</v>
      </c>
      <c r="U3038" s="86">
        <v>18</v>
      </c>
      <c r="V3038" s="123">
        <v>46.825625000000002</v>
      </c>
      <c r="W3038" s="85">
        <f t="shared" si="704"/>
        <v>6743</v>
      </c>
      <c r="X3038" s="86">
        <v>0</v>
      </c>
      <c r="Y3038" s="85">
        <v>16.054500000000001</v>
      </c>
      <c r="Z3038" s="86">
        <f t="shared" si="705"/>
        <v>0</v>
      </c>
      <c r="AA3038" s="86">
        <f t="shared" si="706"/>
        <v>6743</v>
      </c>
      <c r="AB3038" s="85">
        <v>122.77</v>
      </c>
      <c r="AC3038" s="85">
        <v>10</v>
      </c>
      <c r="AD3038" s="124">
        <f t="shared" si="716"/>
        <v>73.661999999999992</v>
      </c>
      <c r="AE3038" s="86">
        <f t="shared" si="707"/>
        <v>2946</v>
      </c>
      <c r="AF3038" s="85">
        <v>0</v>
      </c>
      <c r="AG3038" s="85">
        <v>36.831000000000003</v>
      </c>
      <c r="AH3038" s="85">
        <f t="shared" si="708"/>
        <v>0</v>
      </c>
      <c r="AI3038" s="86">
        <f t="shared" si="709"/>
        <v>9689</v>
      </c>
      <c r="AJ3038" s="86">
        <f t="shared" si="710"/>
        <v>-425</v>
      </c>
      <c r="AK3038" s="122"/>
      <c r="AL3038" s="85">
        <v>122.77</v>
      </c>
      <c r="AM3038" s="85">
        <v>10</v>
      </c>
      <c r="AN3038" s="124">
        <f t="shared" si="717"/>
        <v>73.661999999999992</v>
      </c>
      <c r="AO3038" s="86">
        <f t="shared" si="711"/>
        <v>2946</v>
      </c>
      <c r="AP3038" s="85">
        <v>0</v>
      </c>
      <c r="AQ3038" s="85">
        <v>36.831000000000003</v>
      </c>
      <c r="AR3038" s="85">
        <f t="shared" si="712"/>
        <v>0</v>
      </c>
      <c r="AS3038" s="86">
        <f t="shared" si="714"/>
        <v>9689</v>
      </c>
      <c r="AT3038" s="170">
        <f t="shared" si="715"/>
        <v>0</v>
      </c>
      <c r="AU3038" s="86">
        <v>9689</v>
      </c>
      <c r="AV3038" s="170">
        <f t="shared" si="713"/>
        <v>0</v>
      </c>
    </row>
    <row r="3039" spans="1:48" s="73" customFormat="1" ht="13.5" customHeight="1" x14ac:dyDescent="0.2">
      <c r="A3039" s="10" t="s">
        <v>540</v>
      </c>
      <c r="B3039" s="14" t="s">
        <v>36</v>
      </c>
      <c r="C3039" s="14" t="s">
        <v>37</v>
      </c>
      <c r="D3039" s="14" t="s">
        <v>8660</v>
      </c>
      <c r="E3039" s="58">
        <v>324370</v>
      </c>
      <c r="F3039" s="15" t="s">
        <v>8661</v>
      </c>
      <c r="G3039" s="15" t="s">
        <v>8536</v>
      </c>
      <c r="H3039" s="16">
        <v>100015212</v>
      </c>
      <c r="I3039" s="62">
        <v>710025530</v>
      </c>
      <c r="J3039" s="13">
        <v>710025530</v>
      </c>
      <c r="K3039" s="15" t="s">
        <v>48</v>
      </c>
      <c r="L3039" s="12" t="s">
        <v>540</v>
      </c>
      <c r="M3039" s="15" t="s">
        <v>8550</v>
      </c>
      <c r="N3039" s="49">
        <v>4445</v>
      </c>
      <c r="O3039" s="15" t="s">
        <v>8662</v>
      </c>
      <c r="P3039" s="15" t="s">
        <v>8663</v>
      </c>
      <c r="Q3039" s="48">
        <v>521604</v>
      </c>
      <c r="R3039" s="11" t="s">
        <v>45</v>
      </c>
      <c r="S3039" s="120">
        <v>1124</v>
      </c>
      <c r="T3039" s="85">
        <v>107.03</v>
      </c>
      <c r="U3039" s="86">
        <v>2</v>
      </c>
      <c r="V3039" s="123">
        <v>46.825625000000002</v>
      </c>
      <c r="W3039" s="85">
        <f t="shared" si="704"/>
        <v>749</v>
      </c>
      <c r="X3039" s="86">
        <v>0</v>
      </c>
      <c r="Y3039" s="85">
        <v>16.054500000000001</v>
      </c>
      <c r="Z3039" s="86">
        <f t="shared" si="705"/>
        <v>0</v>
      </c>
      <c r="AA3039" s="86">
        <f t="shared" si="706"/>
        <v>749</v>
      </c>
      <c r="AB3039" s="85">
        <v>122.77</v>
      </c>
      <c r="AC3039" s="85">
        <v>2</v>
      </c>
      <c r="AD3039" s="124">
        <f t="shared" si="716"/>
        <v>73.661999999999992</v>
      </c>
      <c r="AE3039" s="86">
        <f t="shared" si="707"/>
        <v>589</v>
      </c>
      <c r="AF3039" s="85">
        <v>0</v>
      </c>
      <c r="AG3039" s="85">
        <v>36.831000000000003</v>
      </c>
      <c r="AH3039" s="85">
        <f t="shared" si="708"/>
        <v>0</v>
      </c>
      <c r="AI3039" s="86">
        <f t="shared" si="709"/>
        <v>1338</v>
      </c>
      <c r="AJ3039" s="86">
        <f t="shared" si="710"/>
        <v>214</v>
      </c>
      <c r="AK3039" s="122"/>
      <c r="AL3039" s="85">
        <v>122.77</v>
      </c>
      <c r="AM3039" s="85">
        <v>2</v>
      </c>
      <c r="AN3039" s="124">
        <f t="shared" si="717"/>
        <v>73.661999999999992</v>
      </c>
      <c r="AO3039" s="86">
        <f t="shared" si="711"/>
        <v>589</v>
      </c>
      <c r="AP3039" s="85">
        <v>0</v>
      </c>
      <c r="AQ3039" s="85">
        <v>36.831000000000003</v>
      </c>
      <c r="AR3039" s="85">
        <f t="shared" si="712"/>
        <v>0</v>
      </c>
      <c r="AS3039" s="86">
        <f t="shared" si="714"/>
        <v>1338</v>
      </c>
      <c r="AT3039" s="170">
        <f t="shared" si="715"/>
        <v>0</v>
      </c>
      <c r="AU3039" s="86">
        <v>1338</v>
      </c>
      <c r="AV3039" s="170">
        <f t="shared" si="713"/>
        <v>0</v>
      </c>
    </row>
    <row r="3040" spans="1:48" s="73" customFormat="1" ht="13.5" customHeight="1" x14ac:dyDescent="0.2">
      <c r="A3040" s="10" t="s">
        <v>540</v>
      </c>
      <c r="B3040" s="14" t="s">
        <v>36</v>
      </c>
      <c r="C3040" s="14" t="s">
        <v>37</v>
      </c>
      <c r="D3040" s="14" t="s">
        <v>9747</v>
      </c>
      <c r="E3040" s="58">
        <v>691135</v>
      </c>
      <c r="F3040" s="15" t="s">
        <v>9748</v>
      </c>
      <c r="G3040" s="15" t="s">
        <v>8536</v>
      </c>
      <c r="H3040" s="16">
        <v>100014774</v>
      </c>
      <c r="I3040" s="62">
        <v>710025092</v>
      </c>
      <c r="J3040" s="13">
        <v>710025092</v>
      </c>
      <c r="K3040" s="15" t="s">
        <v>48</v>
      </c>
      <c r="L3040" s="12" t="s">
        <v>540</v>
      </c>
      <c r="M3040" s="15" t="s">
        <v>9755</v>
      </c>
      <c r="N3040" s="49">
        <v>4015</v>
      </c>
      <c r="O3040" s="15" t="s">
        <v>9793</v>
      </c>
      <c r="P3040" s="15" t="s">
        <v>9794</v>
      </c>
      <c r="Q3040" s="48">
        <v>599859</v>
      </c>
      <c r="R3040" s="11" t="s">
        <v>45</v>
      </c>
      <c r="S3040" s="120">
        <v>6181</v>
      </c>
      <c r="T3040" s="85">
        <v>107.03</v>
      </c>
      <c r="U3040" s="86">
        <v>11</v>
      </c>
      <c r="V3040" s="123">
        <v>46.825625000000002</v>
      </c>
      <c r="W3040" s="85">
        <f t="shared" si="704"/>
        <v>4121</v>
      </c>
      <c r="X3040" s="86">
        <v>0</v>
      </c>
      <c r="Y3040" s="85">
        <v>16.054500000000001</v>
      </c>
      <c r="Z3040" s="86">
        <f t="shared" si="705"/>
        <v>0</v>
      </c>
      <c r="AA3040" s="86">
        <f t="shared" si="706"/>
        <v>4121</v>
      </c>
      <c r="AB3040" s="85">
        <v>122.77</v>
      </c>
      <c r="AC3040" s="85">
        <v>18</v>
      </c>
      <c r="AD3040" s="124">
        <f t="shared" si="716"/>
        <v>73.661999999999992</v>
      </c>
      <c r="AE3040" s="86">
        <f t="shared" si="707"/>
        <v>5304</v>
      </c>
      <c r="AF3040" s="85">
        <v>0</v>
      </c>
      <c r="AG3040" s="85">
        <v>36.831000000000003</v>
      </c>
      <c r="AH3040" s="85">
        <f t="shared" si="708"/>
        <v>0</v>
      </c>
      <c r="AI3040" s="86">
        <f t="shared" si="709"/>
        <v>9425</v>
      </c>
      <c r="AJ3040" s="86">
        <f t="shared" si="710"/>
        <v>3244</v>
      </c>
      <c r="AK3040" s="122"/>
      <c r="AL3040" s="85">
        <v>122.77</v>
      </c>
      <c r="AM3040" s="85">
        <v>18</v>
      </c>
      <c r="AN3040" s="124">
        <f t="shared" si="717"/>
        <v>73.661999999999992</v>
      </c>
      <c r="AO3040" s="86">
        <f t="shared" si="711"/>
        <v>5304</v>
      </c>
      <c r="AP3040" s="85">
        <v>0</v>
      </c>
      <c r="AQ3040" s="85">
        <v>36.831000000000003</v>
      </c>
      <c r="AR3040" s="85">
        <f t="shared" si="712"/>
        <v>0</v>
      </c>
      <c r="AS3040" s="86">
        <f t="shared" si="714"/>
        <v>9425</v>
      </c>
      <c r="AT3040" s="170">
        <f t="shared" si="715"/>
        <v>0</v>
      </c>
      <c r="AU3040" s="86">
        <v>9425</v>
      </c>
      <c r="AV3040" s="170">
        <f t="shared" si="713"/>
        <v>0</v>
      </c>
    </row>
    <row r="3041" spans="1:48" s="73" customFormat="1" ht="13.5" customHeight="1" x14ac:dyDescent="0.2">
      <c r="A3041" s="10" t="s">
        <v>540</v>
      </c>
      <c r="B3041" s="14" t="s">
        <v>36</v>
      </c>
      <c r="C3041" s="14" t="s">
        <v>37</v>
      </c>
      <c r="D3041" s="14" t="s">
        <v>8664</v>
      </c>
      <c r="E3041" s="58">
        <v>324388</v>
      </c>
      <c r="F3041" s="15" t="s">
        <v>8665</v>
      </c>
      <c r="G3041" s="15" t="s">
        <v>8536</v>
      </c>
      <c r="H3041" s="16">
        <v>100015214</v>
      </c>
      <c r="I3041" s="62">
        <v>710025548</v>
      </c>
      <c r="J3041" s="13">
        <v>710025548</v>
      </c>
      <c r="K3041" s="15" t="s">
        <v>48</v>
      </c>
      <c r="L3041" s="12" t="s">
        <v>540</v>
      </c>
      <c r="M3041" s="15" t="s">
        <v>8550</v>
      </c>
      <c r="N3041" s="49">
        <v>4444</v>
      </c>
      <c r="O3041" s="15" t="s">
        <v>8666</v>
      </c>
      <c r="P3041" s="15" t="s">
        <v>8667</v>
      </c>
      <c r="Q3041" s="48">
        <v>521612</v>
      </c>
      <c r="R3041" s="11" t="s">
        <v>45</v>
      </c>
      <c r="S3041" s="120">
        <v>7305</v>
      </c>
      <c r="T3041" s="85">
        <v>107.03</v>
      </c>
      <c r="U3041" s="86">
        <v>13</v>
      </c>
      <c r="V3041" s="123">
        <v>46.825625000000002</v>
      </c>
      <c r="W3041" s="85">
        <f t="shared" si="704"/>
        <v>4870</v>
      </c>
      <c r="X3041" s="86">
        <v>0</v>
      </c>
      <c r="Y3041" s="85">
        <v>16.054500000000001</v>
      </c>
      <c r="Z3041" s="86">
        <f t="shared" si="705"/>
        <v>0</v>
      </c>
      <c r="AA3041" s="86">
        <f t="shared" si="706"/>
        <v>4870</v>
      </c>
      <c r="AB3041" s="85">
        <v>122.77</v>
      </c>
      <c r="AC3041" s="85">
        <v>12</v>
      </c>
      <c r="AD3041" s="124">
        <f t="shared" si="716"/>
        <v>73.661999999999992</v>
      </c>
      <c r="AE3041" s="86">
        <f t="shared" si="707"/>
        <v>3536</v>
      </c>
      <c r="AF3041" s="85">
        <v>0</v>
      </c>
      <c r="AG3041" s="85">
        <v>36.831000000000003</v>
      </c>
      <c r="AH3041" s="85">
        <f t="shared" si="708"/>
        <v>0</v>
      </c>
      <c r="AI3041" s="86">
        <f t="shared" si="709"/>
        <v>8406</v>
      </c>
      <c r="AJ3041" s="86">
        <f t="shared" si="710"/>
        <v>1101</v>
      </c>
      <c r="AK3041" s="122"/>
      <c r="AL3041" s="85">
        <v>122.77</v>
      </c>
      <c r="AM3041" s="85">
        <v>12</v>
      </c>
      <c r="AN3041" s="124">
        <f t="shared" si="717"/>
        <v>73.661999999999992</v>
      </c>
      <c r="AO3041" s="86">
        <f t="shared" si="711"/>
        <v>3536</v>
      </c>
      <c r="AP3041" s="85">
        <v>0</v>
      </c>
      <c r="AQ3041" s="85">
        <v>36.831000000000003</v>
      </c>
      <c r="AR3041" s="85">
        <f t="shared" si="712"/>
        <v>0</v>
      </c>
      <c r="AS3041" s="86">
        <f t="shared" si="714"/>
        <v>8406</v>
      </c>
      <c r="AT3041" s="170">
        <f t="shared" si="715"/>
        <v>0</v>
      </c>
      <c r="AU3041" s="86">
        <v>8406</v>
      </c>
      <c r="AV3041" s="170">
        <f t="shared" si="713"/>
        <v>0</v>
      </c>
    </row>
    <row r="3042" spans="1:48" s="73" customFormat="1" ht="13.5" customHeight="1" x14ac:dyDescent="0.2">
      <c r="A3042" s="10" t="s">
        <v>540</v>
      </c>
      <c r="B3042" s="14" t="s">
        <v>36</v>
      </c>
      <c r="C3042" s="14" t="s">
        <v>37</v>
      </c>
      <c r="D3042" s="14" t="s">
        <v>9131</v>
      </c>
      <c r="E3042" s="58">
        <v>328413</v>
      </c>
      <c r="F3042" s="15" t="s">
        <v>9132</v>
      </c>
      <c r="G3042" s="15" t="s">
        <v>8536</v>
      </c>
      <c r="H3042" s="16">
        <v>100015817</v>
      </c>
      <c r="I3042" s="62">
        <v>710029810</v>
      </c>
      <c r="J3042" s="13">
        <v>710029810</v>
      </c>
      <c r="K3042" s="15" t="s">
        <v>53</v>
      </c>
      <c r="L3042" s="12" t="s">
        <v>540</v>
      </c>
      <c r="M3042" s="15" t="s">
        <v>8541</v>
      </c>
      <c r="N3042" s="49">
        <v>4945</v>
      </c>
      <c r="O3042" s="15" t="s">
        <v>9133</v>
      </c>
      <c r="P3042" s="15" t="s">
        <v>9134</v>
      </c>
      <c r="Q3042" s="48">
        <v>525863</v>
      </c>
      <c r="R3042" s="11" t="s">
        <v>45</v>
      </c>
      <c r="S3042" s="120">
        <v>1124</v>
      </c>
      <c r="T3042" s="85">
        <v>107.03</v>
      </c>
      <c r="U3042" s="86">
        <v>2</v>
      </c>
      <c r="V3042" s="123">
        <v>46.825625000000002</v>
      </c>
      <c r="W3042" s="85">
        <f t="shared" ref="W3042:W3105" si="718">+ROUND(U3042*V3042*8,0)</f>
        <v>749</v>
      </c>
      <c r="X3042" s="86">
        <v>0</v>
      </c>
      <c r="Y3042" s="85">
        <v>16.054500000000001</v>
      </c>
      <c r="Z3042" s="86">
        <f t="shared" ref="Z3042:Z3105" si="719">ROUND(X3042*Y3042*8,0)</f>
        <v>0</v>
      </c>
      <c r="AA3042" s="86">
        <f t="shared" si="706"/>
        <v>749</v>
      </c>
      <c r="AB3042" s="85">
        <v>122.77</v>
      </c>
      <c r="AC3042" s="85">
        <v>2</v>
      </c>
      <c r="AD3042" s="124">
        <f t="shared" si="716"/>
        <v>73.661999999999992</v>
      </c>
      <c r="AE3042" s="86">
        <f t="shared" si="707"/>
        <v>589</v>
      </c>
      <c r="AF3042" s="85">
        <v>0</v>
      </c>
      <c r="AG3042" s="85">
        <v>36.831000000000003</v>
      </c>
      <c r="AH3042" s="85">
        <f t="shared" si="708"/>
        <v>0</v>
      </c>
      <c r="AI3042" s="86">
        <f t="shared" si="709"/>
        <v>1338</v>
      </c>
      <c r="AJ3042" s="86">
        <f t="shared" si="710"/>
        <v>214</v>
      </c>
      <c r="AK3042" s="122"/>
      <c r="AL3042" s="85">
        <v>122.77</v>
      </c>
      <c r="AM3042" s="85">
        <v>2</v>
      </c>
      <c r="AN3042" s="124">
        <f t="shared" si="717"/>
        <v>73.661999999999992</v>
      </c>
      <c r="AO3042" s="86">
        <f t="shared" si="711"/>
        <v>589</v>
      </c>
      <c r="AP3042" s="85">
        <v>0</v>
      </c>
      <c r="AQ3042" s="85">
        <v>36.831000000000003</v>
      </c>
      <c r="AR3042" s="85">
        <f t="shared" si="712"/>
        <v>0</v>
      </c>
      <c r="AS3042" s="86">
        <f t="shared" si="714"/>
        <v>1338</v>
      </c>
      <c r="AT3042" s="170">
        <f t="shared" si="715"/>
        <v>0</v>
      </c>
      <c r="AU3042" s="86">
        <v>1338</v>
      </c>
      <c r="AV3042" s="170">
        <f t="shared" si="713"/>
        <v>0</v>
      </c>
    </row>
    <row r="3043" spans="1:48" s="73" customFormat="1" ht="13.5" customHeight="1" x14ac:dyDescent="0.2">
      <c r="A3043" s="10" t="s">
        <v>540</v>
      </c>
      <c r="B3043" s="14" t="s">
        <v>36</v>
      </c>
      <c r="C3043" s="14" t="s">
        <v>37</v>
      </c>
      <c r="D3043" s="14" t="s">
        <v>8907</v>
      </c>
      <c r="E3043" s="58">
        <v>325368</v>
      </c>
      <c r="F3043" s="15" t="s">
        <v>8908</v>
      </c>
      <c r="G3043" s="15" t="s">
        <v>8536</v>
      </c>
      <c r="H3043" s="16">
        <v>100015484</v>
      </c>
      <c r="I3043" s="62">
        <v>710026455</v>
      </c>
      <c r="J3043" s="13">
        <v>710026455</v>
      </c>
      <c r="K3043" s="15" t="s">
        <v>48</v>
      </c>
      <c r="L3043" s="12" t="s">
        <v>540</v>
      </c>
      <c r="M3043" s="15" t="s">
        <v>1825</v>
      </c>
      <c r="N3043" s="49">
        <v>7201</v>
      </c>
      <c r="O3043" s="15" t="s">
        <v>8909</v>
      </c>
      <c r="P3043" s="15" t="s">
        <v>8910</v>
      </c>
      <c r="Q3043" s="48">
        <v>522651</v>
      </c>
      <c r="R3043" s="11" t="s">
        <v>45</v>
      </c>
      <c r="S3043" s="120">
        <v>6743</v>
      </c>
      <c r="T3043" s="85">
        <v>107.03</v>
      </c>
      <c r="U3043" s="86">
        <v>12</v>
      </c>
      <c r="V3043" s="123">
        <v>46.825625000000002</v>
      </c>
      <c r="W3043" s="85">
        <f t="shared" si="718"/>
        <v>4495</v>
      </c>
      <c r="X3043" s="86">
        <v>0</v>
      </c>
      <c r="Y3043" s="85">
        <v>16.054500000000001</v>
      </c>
      <c r="Z3043" s="86">
        <f t="shared" si="719"/>
        <v>0</v>
      </c>
      <c r="AA3043" s="86">
        <f t="shared" si="706"/>
        <v>4495</v>
      </c>
      <c r="AB3043" s="85">
        <v>122.77</v>
      </c>
      <c r="AC3043" s="85">
        <v>6</v>
      </c>
      <c r="AD3043" s="124">
        <f t="shared" si="716"/>
        <v>73.661999999999992</v>
      </c>
      <c r="AE3043" s="86">
        <f t="shared" si="707"/>
        <v>1768</v>
      </c>
      <c r="AF3043" s="85">
        <v>0</v>
      </c>
      <c r="AG3043" s="85">
        <v>36.831000000000003</v>
      </c>
      <c r="AH3043" s="85">
        <f t="shared" si="708"/>
        <v>0</v>
      </c>
      <c r="AI3043" s="86">
        <f t="shared" si="709"/>
        <v>6263</v>
      </c>
      <c r="AJ3043" s="86">
        <f t="shared" si="710"/>
        <v>-480</v>
      </c>
      <c r="AK3043" s="122"/>
      <c r="AL3043" s="85">
        <v>122.77</v>
      </c>
      <c r="AM3043" s="85">
        <v>6</v>
      </c>
      <c r="AN3043" s="124">
        <f t="shared" si="717"/>
        <v>73.661999999999992</v>
      </c>
      <c r="AO3043" s="86">
        <f t="shared" si="711"/>
        <v>1768</v>
      </c>
      <c r="AP3043" s="85">
        <v>0</v>
      </c>
      <c r="AQ3043" s="85">
        <v>36.831000000000003</v>
      </c>
      <c r="AR3043" s="85">
        <f t="shared" si="712"/>
        <v>0</v>
      </c>
      <c r="AS3043" s="86">
        <f t="shared" si="714"/>
        <v>6263</v>
      </c>
      <c r="AT3043" s="170">
        <f t="shared" si="715"/>
        <v>0</v>
      </c>
      <c r="AU3043" s="86">
        <v>6263</v>
      </c>
      <c r="AV3043" s="170">
        <f t="shared" si="713"/>
        <v>0</v>
      </c>
    </row>
    <row r="3044" spans="1:48" s="73" customFormat="1" ht="13.5" customHeight="1" x14ac:dyDescent="0.2">
      <c r="A3044" s="10" t="s">
        <v>540</v>
      </c>
      <c r="B3044" s="14" t="s">
        <v>36</v>
      </c>
      <c r="C3044" s="14" t="s">
        <v>37</v>
      </c>
      <c r="D3044" s="14" t="s">
        <v>8683</v>
      </c>
      <c r="E3044" s="58">
        <v>324451</v>
      </c>
      <c r="F3044" s="15" t="s">
        <v>8684</v>
      </c>
      <c r="G3044" s="15" t="s">
        <v>8536</v>
      </c>
      <c r="H3044" s="16">
        <v>100015259</v>
      </c>
      <c r="I3044" s="62">
        <v>710025653</v>
      </c>
      <c r="J3044" s="13">
        <v>710025653</v>
      </c>
      <c r="K3044" s="15" t="s">
        <v>48</v>
      </c>
      <c r="L3044" s="12" t="s">
        <v>540</v>
      </c>
      <c r="M3044" s="15" t="s">
        <v>8550</v>
      </c>
      <c r="N3044" s="49">
        <v>4501</v>
      </c>
      <c r="O3044" s="15" t="s">
        <v>8685</v>
      </c>
      <c r="P3044" s="15" t="s">
        <v>8686</v>
      </c>
      <c r="Q3044" s="48">
        <v>521698</v>
      </c>
      <c r="R3044" s="11" t="s">
        <v>45</v>
      </c>
      <c r="S3044" s="120">
        <v>15172</v>
      </c>
      <c r="T3044" s="85">
        <v>107.03</v>
      </c>
      <c r="U3044" s="86">
        <v>27</v>
      </c>
      <c r="V3044" s="123">
        <v>46.825625000000002</v>
      </c>
      <c r="W3044" s="85">
        <f t="shared" si="718"/>
        <v>10114</v>
      </c>
      <c r="X3044" s="86">
        <v>0</v>
      </c>
      <c r="Y3044" s="85">
        <v>16.054500000000001</v>
      </c>
      <c r="Z3044" s="86">
        <f t="shared" si="719"/>
        <v>0</v>
      </c>
      <c r="AA3044" s="86">
        <f t="shared" si="706"/>
        <v>10114</v>
      </c>
      <c r="AB3044" s="85">
        <v>122.77</v>
      </c>
      <c r="AC3044" s="85">
        <v>37</v>
      </c>
      <c r="AD3044" s="124">
        <f t="shared" si="716"/>
        <v>73.661999999999992</v>
      </c>
      <c r="AE3044" s="86">
        <f t="shared" si="707"/>
        <v>10902</v>
      </c>
      <c r="AF3044" s="85">
        <v>0</v>
      </c>
      <c r="AG3044" s="85">
        <v>36.831000000000003</v>
      </c>
      <c r="AH3044" s="85">
        <f t="shared" si="708"/>
        <v>0</v>
      </c>
      <c r="AI3044" s="86">
        <f t="shared" si="709"/>
        <v>21016</v>
      </c>
      <c r="AJ3044" s="86">
        <f t="shared" si="710"/>
        <v>5844</v>
      </c>
      <c r="AK3044" s="122"/>
      <c r="AL3044" s="85">
        <v>122.77</v>
      </c>
      <c r="AM3044" s="85">
        <v>37</v>
      </c>
      <c r="AN3044" s="124">
        <f t="shared" si="717"/>
        <v>73.661999999999992</v>
      </c>
      <c r="AO3044" s="86">
        <f t="shared" si="711"/>
        <v>10902</v>
      </c>
      <c r="AP3044" s="85">
        <v>0</v>
      </c>
      <c r="AQ3044" s="85">
        <v>36.831000000000003</v>
      </c>
      <c r="AR3044" s="85">
        <f t="shared" si="712"/>
        <v>0</v>
      </c>
      <c r="AS3044" s="86">
        <f t="shared" si="714"/>
        <v>21016</v>
      </c>
      <c r="AT3044" s="170">
        <f t="shared" si="715"/>
        <v>0</v>
      </c>
      <c r="AU3044" s="86">
        <v>21016</v>
      </c>
      <c r="AV3044" s="170">
        <f t="shared" si="713"/>
        <v>0</v>
      </c>
    </row>
    <row r="3045" spans="1:48" s="73" customFormat="1" ht="13.5" customHeight="1" x14ac:dyDescent="0.2">
      <c r="A3045" s="10" t="s">
        <v>540</v>
      </c>
      <c r="B3045" s="14" t="s">
        <v>36</v>
      </c>
      <c r="C3045" s="14" t="s">
        <v>37</v>
      </c>
      <c r="D3045" s="14" t="s">
        <v>9060</v>
      </c>
      <c r="E3045" s="58">
        <v>328758</v>
      </c>
      <c r="F3045" s="15" t="s">
        <v>9061</v>
      </c>
      <c r="G3045" s="15" t="s">
        <v>8536</v>
      </c>
      <c r="H3045" s="16">
        <v>100015888</v>
      </c>
      <c r="I3045" s="62">
        <v>710030169</v>
      </c>
      <c r="J3045" s="13">
        <v>710030169</v>
      </c>
      <c r="K3045" s="15" t="s">
        <v>210</v>
      </c>
      <c r="L3045" s="12" t="s">
        <v>540</v>
      </c>
      <c r="M3045" s="15" t="s">
        <v>8541</v>
      </c>
      <c r="N3045" s="49">
        <v>4801</v>
      </c>
      <c r="O3045" s="15" t="s">
        <v>9062</v>
      </c>
      <c r="P3045" s="15" t="s">
        <v>9067</v>
      </c>
      <c r="Q3045" s="48">
        <v>525529</v>
      </c>
      <c r="R3045" s="11" t="s">
        <v>45</v>
      </c>
      <c r="S3045" s="120">
        <v>17997</v>
      </c>
      <c r="T3045" s="85">
        <v>107.03</v>
      </c>
      <c r="U3045" s="86">
        <v>31</v>
      </c>
      <c r="V3045" s="123">
        <v>46.825625000000002</v>
      </c>
      <c r="W3045" s="85">
        <f t="shared" si="718"/>
        <v>11613</v>
      </c>
      <c r="X3045" s="86">
        <v>3</v>
      </c>
      <c r="Y3045" s="85">
        <v>16.054500000000001</v>
      </c>
      <c r="Z3045" s="86">
        <f t="shared" si="719"/>
        <v>385</v>
      </c>
      <c r="AA3045" s="86">
        <f t="shared" si="706"/>
        <v>11998</v>
      </c>
      <c r="AB3045" s="85">
        <v>122.77</v>
      </c>
      <c r="AC3045" s="85">
        <v>32</v>
      </c>
      <c r="AD3045" s="124">
        <f t="shared" si="716"/>
        <v>73.661999999999992</v>
      </c>
      <c r="AE3045" s="86">
        <f t="shared" si="707"/>
        <v>9429</v>
      </c>
      <c r="AF3045" s="85">
        <v>1</v>
      </c>
      <c r="AG3045" s="85">
        <v>36.831000000000003</v>
      </c>
      <c r="AH3045" s="85">
        <f t="shared" si="708"/>
        <v>147</v>
      </c>
      <c r="AI3045" s="86">
        <f t="shared" si="709"/>
        <v>21574</v>
      </c>
      <c r="AJ3045" s="86">
        <f t="shared" si="710"/>
        <v>3577</v>
      </c>
      <c r="AK3045" s="122"/>
      <c r="AL3045" s="85">
        <v>122.77</v>
      </c>
      <c r="AM3045" s="85">
        <v>32</v>
      </c>
      <c r="AN3045" s="124">
        <f t="shared" si="717"/>
        <v>73.661999999999992</v>
      </c>
      <c r="AO3045" s="86">
        <f t="shared" si="711"/>
        <v>9429</v>
      </c>
      <c r="AP3045" s="85">
        <v>1</v>
      </c>
      <c r="AQ3045" s="85">
        <v>36.831000000000003</v>
      </c>
      <c r="AR3045" s="85">
        <f t="shared" si="712"/>
        <v>147</v>
      </c>
      <c r="AS3045" s="86">
        <f t="shared" si="714"/>
        <v>21574</v>
      </c>
      <c r="AT3045" s="170">
        <f t="shared" si="715"/>
        <v>0</v>
      </c>
      <c r="AU3045" s="86">
        <v>21574</v>
      </c>
      <c r="AV3045" s="170">
        <f t="shared" si="713"/>
        <v>0</v>
      </c>
    </row>
    <row r="3046" spans="1:48" s="73" customFormat="1" ht="13.5" customHeight="1" x14ac:dyDescent="0.2">
      <c r="A3046" s="10" t="s">
        <v>540</v>
      </c>
      <c r="B3046" s="14" t="s">
        <v>36</v>
      </c>
      <c r="C3046" s="14" t="s">
        <v>37</v>
      </c>
      <c r="D3046" s="14" t="s">
        <v>8911</v>
      </c>
      <c r="E3046" s="58">
        <v>325376</v>
      </c>
      <c r="F3046" s="15" t="s">
        <v>8912</v>
      </c>
      <c r="G3046" s="15" t="s">
        <v>8536</v>
      </c>
      <c r="H3046" s="16">
        <v>100015979</v>
      </c>
      <c r="I3046" s="62">
        <v>710026463</v>
      </c>
      <c r="J3046" s="13">
        <v>35545585</v>
      </c>
      <c r="K3046" s="15" t="s">
        <v>92</v>
      </c>
      <c r="L3046" s="12" t="s">
        <v>540</v>
      </c>
      <c r="M3046" s="15" t="s">
        <v>8416</v>
      </c>
      <c r="N3046" s="49">
        <v>7251</v>
      </c>
      <c r="O3046" s="15" t="s">
        <v>8913</v>
      </c>
      <c r="P3046" s="15" t="s">
        <v>8914</v>
      </c>
      <c r="Q3046" s="48">
        <v>522660</v>
      </c>
      <c r="R3046" s="11" t="s">
        <v>45</v>
      </c>
      <c r="S3046" s="120">
        <v>7305</v>
      </c>
      <c r="T3046" s="85">
        <v>107.03</v>
      </c>
      <c r="U3046" s="86">
        <v>13</v>
      </c>
      <c r="V3046" s="123">
        <v>46.825625000000002</v>
      </c>
      <c r="W3046" s="85">
        <f t="shared" si="718"/>
        <v>4870</v>
      </c>
      <c r="X3046" s="86">
        <v>0</v>
      </c>
      <c r="Y3046" s="85">
        <v>16.054500000000001</v>
      </c>
      <c r="Z3046" s="86">
        <f t="shared" si="719"/>
        <v>0</v>
      </c>
      <c r="AA3046" s="86">
        <f t="shared" si="706"/>
        <v>4870</v>
      </c>
      <c r="AB3046" s="85">
        <v>122.77</v>
      </c>
      <c r="AC3046" s="85">
        <v>19</v>
      </c>
      <c r="AD3046" s="124">
        <f t="shared" si="716"/>
        <v>73.661999999999992</v>
      </c>
      <c r="AE3046" s="86">
        <f t="shared" si="707"/>
        <v>5598</v>
      </c>
      <c r="AF3046" s="85">
        <v>1</v>
      </c>
      <c r="AG3046" s="85">
        <v>36.831000000000003</v>
      </c>
      <c r="AH3046" s="85">
        <f t="shared" si="708"/>
        <v>147</v>
      </c>
      <c r="AI3046" s="86">
        <f t="shared" si="709"/>
        <v>10615</v>
      </c>
      <c r="AJ3046" s="86">
        <f t="shared" si="710"/>
        <v>3310</v>
      </c>
      <c r="AK3046" s="122"/>
      <c r="AL3046" s="85">
        <v>122.77</v>
      </c>
      <c r="AM3046" s="85">
        <v>19</v>
      </c>
      <c r="AN3046" s="124">
        <f t="shared" si="717"/>
        <v>73.661999999999992</v>
      </c>
      <c r="AO3046" s="86">
        <f t="shared" si="711"/>
        <v>5598</v>
      </c>
      <c r="AP3046" s="85">
        <v>1</v>
      </c>
      <c r="AQ3046" s="85">
        <v>36.831000000000003</v>
      </c>
      <c r="AR3046" s="85">
        <f t="shared" si="712"/>
        <v>147</v>
      </c>
      <c r="AS3046" s="86">
        <f t="shared" si="714"/>
        <v>10615</v>
      </c>
      <c r="AT3046" s="170">
        <f t="shared" si="715"/>
        <v>0</v>
      </c>
      <c r="AU3046" s="86">
        <v>10615</v>
      </c>
      <c r="AV3046" s="170">
        <f t="shared" si="713"/>
        <v>0</v>
      </c>
    </row>
    <row r="3047" spans="1:48" s="73" customFormat="1" ht="13.5" customHeight="1" x14ac:dyDescent="0.2">
      <c r="A3047" s="10" t="s">
        <v>540</v>
      </c>
      <c r="B3047" s="14" t="s">
        <v>36</v>
      </c>
      <c r="C3047" s="14" t="s">
        <v>37</v>
      </c>
      <c r="D3047" s="14" t="s">
        <v>9377</v>
      </c>
      <c r="E3047" s="58">
        <v>331635</v>
      </c>
      <c r="F3047" s="15" t="s">
        <v>9378</v>
      </c>
      <c r="G3047" s="15" t="s">
        <v>8536</v>
      </c>
      <c r="H3047" s="16">
        <v>100015485</v>
      </c>
      <c r="I3047" s="62">
        <v>710032749</v>
      </c>
      <c r="J3047" s="13">
        <v>710032749</v>
      </c>
      <c r="K3047" s="15" t="s">
        <v>53</v>
      </c>
      <c r="L3047" s="12" t="s">
        <v>540</v>
      </c>
      <c r="M3047" s="15" t="s">
        <v>1825</v>
      </c>
      <c r="N3047" s="49">
        <v>7901</v>
      </c>
      <c r="O3047" s="15" t="s">
        <v>9379</v>
      </c>
      <c r="P3047" s="15" t="s">
        <v>9380</v>
      </c>
      <c r="Q3047" s="48">
        <v>528463</v>
      </c>
      <c r="R3047" s="11" t="s">
        <v>45</v>
      </c>
      <c r="S3047" s="120">
        <v>5442</v>
      </c>
      <c r="T3047" s="85">
        <v>107.03</v>
      </c>
      <c r="U3047" s="86">
        <v>9</v>
      </c>
      <c r="V3047" s="123">
        <v>46.825625000000002</v>
      </c>
      <c r="W3047" s="85">
        <f t="shared" si="718"/>
        <v>3371</v>
      </c>
      <c r="X3047" s="86">
        <v>2</v>
      </c>
      <c r="Y3047" s="85">
        <v>16.054500000000001</v>
      </c>
      <c r="Z3047" s="86">
        <f t="shared" si="719"/>
        <v>257</v>
      </c>
      <c r="AA3047" s="86">
        <f t="shared" si="706"/>
        <v>3628</v>
      </c>
      <c r="AB3047" s="85">
        <v>122.77</v>
      </c>
      <c r="AC3047" s="85">
        <v>9</v>
      </c>
      <c r="AD3047" s="124">
        <f t="shared" si="716"/>
        <v>73.661999999999992</v>
      </c>
      <c r="AE3047" s="86">
        <f t="shared" si="707"/>
        <v>2652</v>
      </c>
      <c r="AF3047" s="85">
        <v>1</v>
      </c>
      <c r="AG3047" s="85">
        <v>36.831000000000003</v>
      </c>
      <c r="AH3047" s="85">
        <f t="shared" si="708"/>
        <v>147</v>
      </c>
      <c r="AI3047" s="86">
        <f t="shared" si="709"/>
        <v>6427</v>
      </c>
      <c r="AJ3047" s="86">
        <f t="shared" si="710"/>
        <v>985</v>
      </c>
      <c r="AK3047" s="122"/>
      <c r="AL3047" s="85">
        <v>122.77</v>
      </c>
      <c r="AM3047" s="85">
        <v>9</v>
      </c>
      <c r="AN3047" s="124">
        <f t="shared" si="717"/>
        <v>73.661999999999992</v>
      </c>
      <c r="AO3047" s="86">
        <f t="shared" si="711"/>
        <v>2652</v>
      </c>
      <c r="AP3047" s="85">
        <v>1</v>
      </c>
      <c r="AQ3047" s="85">
        <v>36.831000000000003</v>
      </c>
      <c r="AR3047" s="85">
        <f t="shared" si="712"/>
        <v>147</v>
      </c>
      <c r="AS3047" s="86">
        <f t="shared" si="714"/>
        <v>6427</v>
      </c>
      <c r="AT3047" s="170">
        <f t="shared" si="715"/>
        <v>0</v>
      </c>
      <c r="AU3047" s="86">
        <v>6427</v>
      </c>
      <c r="AV3047" s="170">
        <f t="shared" si="713"/>
        <v>0</v>
      </c>
    </row>
    <row r="3048" spans="1:48" s="73" customFormat="1" ht="13.5" customHeight="1" x14ac:dyDescent="0.2">
      <c r="A3048" s="10" t="s">
        <v>540</v>
      </c>
      <c r="B3048" s="14" t="s">
        <v>36</v>
      </c>
      <c r="C3048" s="14" t="s">
        <v>37</v>
      </c>
      <c r="D3048" s="14" t="s">
        <v>9731</v>
      </c>
      <c r="E3048" s="58">
        <v>594776</v>
      </c>
      <c r="F3048" s="15" t="s">
        <v>9732</v>
      </c>
      <c r="G3048" s="15" t="s">
        <v>8536</v>
      </c>
      <c r="H3048" s="16">
        <v>100015829</v>
      </c>
      <c r="I3048" s="62">
        <v>710030207</v>
      </c>
      <c r="J3048" s="13">
        <v>710030207</v>
      </c>
      <c r="K3048" s="15" t="s">
        <v>913</v>
      </c>
      <c r="L3048" s="12" t="s">
        <v>540</v>
      </c>
      <c r="M3048" s="15" t="s">
        <v>8541</v>
      </c>
      <c r="N3048" s="49">
        <v>4951</v>
      </c>
      <c r="O3048" s="15" t="s">
        <v>9733</v>
      </c>
      <c r="P3048" s="15" t="s">
        <v>9734</v>
      </c>
      <c r="Q3048" s="48">
        <v>560065</v>
      </c>
      <c r="R3048" s="11" t="s">
        <v>45</v>
      </c>
      <c r="S3048" s="120">
        <v>2248</v>
      </c>
      <c r="T3048" s="85">
        <v>107.03</v>
      </c>
      <c r="U3048" s="86">
        <v>4</v>
      </c>
      <c r="V3048" s="123">
        <v>46.825625000000002</v>
      </c>
      <c r="W3048" s="85">
        <f t="shared" si="718"/>
        <v>1498</v>
      </c>
      <c r="X3048" s="86">
        <v>0</v>
      </c>
      <c r="Y3048" s="85">
        <v>16.054500000000001</v>
      </c>
      <c r="Z3048" s="86">
        <f t="shared" si="719"/>
        <v>0</v>
      </c>
      <c r="AA3048" s="86">
        <f t="shared" si="706"/>
        <v>1498</v>
      </c>
      <c r="AB3048" s="85">
        <v>122.77</v>
      </c>
      <c r="AC3048" s="85">
        <v>0</v>
      </c>
      <c r="AD3048" s="124">
        <f t="shared" si="716"/>
        <v>73.661999999999992</v>
      </c>
      <c r="AE3048" s="86">
        <f t="shared" si="707"/>
        <v>0</v>
      </c>
      <c r="AF3048" s="85">
        <v>0</v>
      </c>
      <c r="AG3048" s="85">
        <v>36.831000000000003</v>
      </c>
      <c r="AH3048" s="85">
        <f t="shared" si="708"/>
        <v>0</v>
      </c>
      <c r="AI3048" s="86">
        <f t="shared" si="709"/>
        <v>1498</v>
      </c>
      <c r="AJ3048" s="86">
        <f t="shared" si="710"/>
        <v>-750</v>
      </c>
      <c r="AK3048" s="122"/>
      <c r="AL3048" s="85">
        <v>122.77</v>
      </c>
      <c r="AM3048" s="85">
        <v>0</v>
      </c>
      <c r="AN3048" s="124">
        <f t="shared" si="717"/>
        <v>73.661999999999992</v>
      </c>
      <c r="AO3048" s="86">
        <f t="shared" si="711"/>
        <v>0</v>
      </c>
      <c r="AP3048" s="85">
        <v>0</v>
      </c>
      <c r="AQ3048" s="85">
        <v>36.831000000000003</v>
      </c>
      <c r="AR3048" s="85">
        <f t="shared" si="712"/>
        <v>0</v>
      </c>
      <c r="AS3048" s="86">
        <f t="shared" si="714"/>
        <v>1498</v>
      </c>
      <c r="AT3048" s="170">
        <f t="shared" si="715"/>
        <v>0</v>
      </c>
      <c r="AU3048" s="86">
        <v>1498</v>
      </c>
      <c r="AV3048" s="170">
        <f t="shared" si="713"/>
        <v>0</v>
      </c>
    </row>
    <row r="3049" spans="1:48" s="73" customFormat="1" ht="13.5" customHeight="1" x14ac:dyDescent="0.2">
      <c r="A3049" s="10" t="s">
        <v>540</v>
      </c>
      <c r="B3049" s="14" t="s">
        <v>36</v>
      </c>
      <c r="C3049" s="14" t="s">
        <v>37</v>
      </c>
      <c r="D3049" s="14" t="s">
        <v>8747</v>
      </c>
      <c r="E3049" s="58">
        <v>324639</v>
      </c>
      <c r="F3049" s="15" t="s">
        <v>8748</v>
      </c>
      <c r="G3049" s="15" t="s">
        <v>8536</v>
      </c>
      <c r="H3049" s="16">
        <v>100015314</v>
      </c>
      <c r="I3049" s="62">
        <v>710025840</v>
      </c>
      <c r="J3049" s="13">
        <v>35544031</v>
      </c>
      <c r="K3049" s="15" t="s">
        <v>105</v>
      </c>
      <c r="L3049" s="12" t="s">
        <v>540</v>
      </c>
      <c r="M3049" s="15" t="s">
        <v>8550</v>
      </c>
      <c r="N3049" s="49">
        <v>4424</v>
      </c>
      <c r="O3049" s="15" t="s">
        <v>8749</v>
      </c>
      <c r="P3049" s="15" t="s">
        <v>8750</v>
      </c>
      <c r="Q3049" s="48">
        <v>521892</v>
      </c>
      <c r="R3049" s="11" t="s">
        <v>45</v>
      </c>
      <c r="S3049" s="120">
        <v>16295</v>
      </c>
      <c r="T3049" s="85">
        <v>107.03</v>
      </c>
      <c r="U3049" s="86">
        <v>29</v>
      </c>
      <c r="V3049" s="123">
        <v>46.825625000000002</v>
      </c>
      <c r="W3049" s="85">
        <f t="shared" si="718"/>
        <v>10864</v>
      </c>
      <c r="X3049" s="86">
        <v>0</v>
      </c>
      <c r="Y3049" s="85">
        <v>16.054500000000001</v>
      </c>
      <c r="Z3049" s="86">
        <f t="shared" si="719"/>
        <v>0</v>
      </c>
      <c r="AA3049" s="86">
        <f t="shared" si="706"/>
        <v>10864</v>
      </c>
      <c r="AB3049" s="85">
        <v>122.77</v>
      </c>
      <c r="AC3049" s="85">
        <v>17</v>
      </c>
      <c r="AD3049" s="124">
        <f t="shared" si="716"/>
        <v>73.661999999999992</v>
      </c>
      <c r="AE3049" s="86">
        <f t="shared" si="707"/>
        <v>5009</v>
      </c>
      <c r="AF3049" s="85">
        <v>0</v>
      </c>
      <c r="AG3049" s="85">
        <v>36.831000000000003</v>
      </c>
      <c r="AH3049" s="85">
        <f t="shared" si="708"/>
        <v>0</v>
      </c>
      <c r="AI3049" s="86">
        <f t="shared" si="709"/>
        <v>15873</v>
      </c>
      <c r="AJ3049" s="86">
        <f t="shared" si="710"/>
        <v>-422</v>
      </c>
      <c r="AK3049" s="122"/>
      <c r="AL3049" s="85">
        <v>122.77</v>
      </c>
      <c r="AM3049" s="85">
        <v>17</v>
      </c>
      <c r="AN3049" s="124">
        <f t="shared" si="717"/>
        <v>73.661999999999992</v>
      </c>
      <c r="AO3049" s="86">
        <f t="shared" si="711"/>
        <v>5009</v>
      </c>
      <c r="AP3049" s="85">
        <v>0</v>
      </c>
      <c r="AQ3049" s="85">
        <v>36.831000000000003</v>
      </c>
      <c r="AR3049" s="85">
        <f t="shared" si="712"/>
        <v>0</v>
      </c>
      <c r="AS3049" s="86">
        <f t="shared" si="714"/>
        <v>15873</v>
      </c>
      <c r="AT3049" s="170">
        <f t="shared" si="715"/>
        <v>0</v>
      </c>
      <c r="AU3049" s="86">
        <v>15873</v>
      </c>
      <c r="AV3049" s="170">
        <f t="shared" si="713"/>
        <v>0</v>
      </c>
    </row>
    <row r="3050" spans="1:48" s="73" customFormat="1" ht="13.5" customHeight="1" x14ac:dyDescent="0.2">
      <c r="A3050" s="10" t="s">
        <v>540</v>
      </c>
      <c r="B3050" s="14" t="s">
        <v>36</v>
      </c>
      <c r="C3050" s="14" t="s">
        <v>37</v>
      </c>
      <c r="D3050" s="14" t="s">
        <v>9140</v>
      </c>
      <c r="E3050" s="58">
        <v>328448</v>
      </c>
      <c r="F3050" s="15" t="s">
        <v>9141</v>
      </c>
      <c r="G3050" s="15" t="s">
        <v>8536</v>
      </c>
      <c r="H3050" s="16">
        <v>100015831</v>
      </c>
      <c r="I3050" s="62">
        <v>710029837</v>
      </c>
      <c r="J3050" s="13">
        <v>710029837</v>
      </c>
      <c r="K3050" s="15" t="s">
        <v>48</v>
      </c>
      <c r="L3050" s="12" t="s">
        <v>540</v>
      </c>
      <c r="M3050" s="15" t="s">
        <v>8541</v>
      </c>
      <c r="N3050" s="49">
        <v>4932</v>
      </c>
      <c r="O3050" s="15" t="s">
        <v>9142</v>
      </c>
      <c r="P3050" s="15" t="s">
        <v>9143</v>
      </c>
      <c r="Q3050" s="48">
        <v>525898</v>
      </c>
      <c r="R3050" s="11" t="s">
        <v>45</v>
      </c>
      <c r="S3050" s="120">
        <v>4495</v>
      </c>
      <c r="T3050" s="85">
        <v>107.03</v>
      </c>
      <c r="U3050" s="86">
        <v>8</v>
      </c>
      <c r="V3050" s="123">
        <v>46.825625000000002</v>
      </c>
      <c r="W3050" s="85">
        <f t="shared" si="718"/>
        <v>2997</v>
      </c>
      <c r="X3050" s="86">
        <v>0</v>
      </c>
      <c r="Y3050" s="85">
        <v>16.054500000000001</v>
      </c>
      <c r="Z3050" s="86">
        <f t="shared" si="719"/>
        <v>0</v>
      </c>
      <c r="AA3050" s="86">
        <f t="shared" si="706"/>
        <v>2997</v>
      </c>
      <c r="AB3050" s="85">
        <v>122.77</v>
      </c>
      <c r="AC3050" s="85">
        <v>7</v>
      </c>
      <c r="AD3050" s="124">
        <f t="shared" si="716"/>
        <v>73.661999999999992</v>
      </c>
      <c r="AE3050" s="86">
        <f t="shared" si="707"/>
        <v>2063</v>
      </c>
      <c r="AF3050" s="85">
        <v>0</v>
      </c>
      <c r="AG3050" s="85">
        <v>36.831000000000003</v>
      </c>
      <c r="AH3050" s="85">
        <f t="shared" si="708"/>
        <v>0</v>
      </c>
      <c r="AI3050" s="86">
        <f t="shared" si="709"/>
        <v>5060</v>
      </c>
      <c r="AJ3050" s="86">
        <f t="shared" si="710"/>
        <v>565</v>
      </c>
      <c r="AK3050" s="122"/>
      <c r="AL3050" s="85">
        <v>122.77</v>
      </c>
      <c r="AM3050" s="85">
        <v>7</v>
      </c>
      <c r="AN3050" s="124">
        <f t="shared" si="717"/>
        <v>73.661999999999992</v>
      </c>
      <c r="AO3050" s="86">
        <f t="shared" si="711"/>
        <v>2063</v>
      </c>
      <c r="AP3050" s="85">
        <v>0</v>
      </c>
      <c r="AQ3050" s="85">
        <v>36.831000000000003</v>
      </c>
      <c r="AR3050" s="85">
        <f t="shared" si="712"/>
        <v>0</v>
      </c>
      <c r="AS3050" s="86">
        <f t="shared" si="714"/>
        <v>5060</v>
      </c>
      <c r="AT3050" s="170">
        <f t="shared" si="715"/>
        <v>0</v>
      </c>
      <c r="AU3050" s="86">
        <v>5060</v>
      </c>
      <c r="AV3050" s="170">
        <f t="shared" si="713"/>
        <v>0</v>
      </c>
    </row>
    <row r="3051" spans="1:48" s="73" customFormat="1" ht="13.5" customHeight="1" x14ac:dyDescent="0.2">
      <c r="A3051" s="10" t="s">
        <v>540</v>
      </c>
      <c r="B3051" s="14" t="s">
        <v>36</v>
      </c>
      <c r="C3051" s="14" t="s">
        <v>37</v>
      </c>
      <c r="D3051" s="14" t="s">
        <v>9381</v>
      </c>
      <c r="E3051" s="58">
        <v>331643</v>
      </c>
      <c r="F3051" s="15" t="s">
        <v>4085</v>
      </c>
      <c r="G3051" s="15" t="s">
        <v>8536</v>
      </c>
      <c r="H3051" s="16">
        <v>100016414</v>
      </c>
      <c r="I3051" s="62">
        <v>710032757</v>
      </c>
      <c r="J3051" s="13">
        <v>17071089</v>
      </c>
      <c r="K3051" s="15" t="s">
        <v>105</v>
      </c>
      <c r="L3051" s="12" t="s">
        <v>540</v>
      </c>
      <c r="M3051" s="15" t="s">
        <v>6660</v>
      </c>
      <c r="N3051" s="49">
        <v>7612</v>
      </c>
      <c r="O3051" s="15" t="s">
        <v>4086</v>
      </c>
      <c r="P3051" s="15" t="s">
        <v>9382</v>
      </c>
      <c r="Q3051" s="48">
        <v>528471</v>
      </c>
      <c r="R3051" s="11" t="s">
        <v>45</v>
      </c>
      <c r="S3051" s="120">
        <v>8429</v>
      </c>
      <c r="T3051" s="85">
        <v>107.03</v>
      </c>
      <c r="U3051" s="86">
        <v>15</v>
      </c>
      <c r="V3051" s="123">
        <v>46.825625000000002</v>
      </c>
      <c r="W3051" s="85">
        <f t="shared" si="718"/>
        <v>5619</v>
      </c>
      <c r="X3051" s="86">
        <v>0</v>
      </c>
      <c r="Y3051" s="85">
        <v>16.054500000000001</v>
      </c>
      <c r="Z3051" s="86">
        <f t="shared" si="719"/>
        <v>0</v>
      </c>
      <c r="AA3051" s="86">
        <f t="shared" si="706"/>
        <v>5619</v>
      </c>
      <c r="AB3051" s="85">
        <v>122.77</v>
      </c>
      <c r="AC3051" s="85">
        <v>22</v>
      </c>
      <c r="AD3051" s="124">
        <f t="shared" si="716"/>
        <v>73.661999999999992</v>
      </c>
      <c r="AE3051" s="86">
        <f t="shared" si="707"/>
        <v>6482</v>
      </c>
      <c r="AF3051" s="85">
        <v>0</v>
      </c>
      <c r="AG3051" s="85">
        <v>36.831000000000003</v>
      </c>
      <c r="AH3051" s="85">
        <f t="shared" si="708"/>
        <v>0</v>
      </c>
      <c r="AI3051" s="86">
        <f t="shared" si="709"/>
        <v>12101</v>
      </c>
      <c r="AJ3051" s="86">
        <f t="shared" si="710"/>
        <v>3672</v>
      </c>
      <c r="AK3051" s="122"/>
      <c r="AL3051" s="85">
        <v>122.77</v>
      </c>
      <c r="AM3051" s="85">
        <v>22</v>
      </c>
      <c r="AN3051" s="124">
        <f t="shared" si="717"/>
        <v>73.661999999999992</v>
      </c>
      <c r="AO3051" s="86">
        <f t="shared" si="711"/>
        <v>6482</v>
      </c>
      <c r="AP3051" s="85">
        <v>0</v>
      </c>
      <c r="AQ3051" s="85">
        <v>36.831000000000003</v>
      </c>
      <c r="AR3051" s="85">
        <f t="shared" si="712"/>
        <v>0</v>
      </c>
      <c r="AS3051" s="86">
        <f t="shared" si="714"/>
        <v>12101</v>
      </c>
      <c r="AT3051" s="170">
        <f t="shared" si="715"/>
        <v>0</v>
      </c>
      <c r="AU3051" s="86">
        <v>12101</v>
      </c>
      <c r="AV3051" s="170">
        <f t="shared" si="713"/>
        <v>0</v>
      </c>
    </row>
    <row r="3052" spans="1:48" s="73" customFormat="1" ht="13.5" customHeight="1" x14ac:dyDescent="0.2">
      <c r="A3052" s="10" t="s">
        <v>540</v>
      </c>
      <c r="B3052" s="14" t="s">
        <v>36</v>
      </c>
      <c r="C3052" s="14" t="s">
        <v>37</v>
      </c>
      <c r="D3052" s="14" t="s">
        <v>9060</v>
      </c>
      <c r="E3052" s="58">
        <v>328758</v>
      </c>
      <c r="F3052" s="15" t="s">
        <v>9061</v>
      </c>
      <c r="G3052" s="15" t="s">
        <v>8536</v>
      </c>
      <c r="H3052" s="16">
        <v>100015890</v>
      </c>
      <c r="I3052" s="62">
        <v>710040156</v>
      </c>
      <c r="J3052" s="13">
        <v>710040156</v>
      </c>
      <c r="K3052" s="15" t="s">
        <v>48</v>
      </c>
      <c r="L3052" s="12" t="s">
        <v>540</v>
      </c>
      <c r="M3052" s="15" t="s">
        <v>8541</v>
      </c>
      <c r="N3052" s="49">
        <v>4801</v>
      </c>
      <c r="O3052" s="15" t="s">
        <v>9062</v>
      </c>
      <c r="P3052" s="15" t="s">
        <v>9063</v>
      </c>
      <c r="Q3052" s="48">
        <v>525529</v>
      </c>
      <c r="R3052" s="11" t="s">
        <v>45</v>
      </c>
      <c r="S3052" s="120">
        <v>20791</v>
      </c>
      <c r="T3052" s="85">
        <v>107.03</v>
      </c>
      <c r="U3052" s="86">
        <v>37</v>
      </c>
      <c r="V3052" s="123">
        <v>46.825625000000002</v>
      </c>
      <c r="W3052" s="85">
        <f t="shared" si="718"/>
        <v>13860</v>
      </c>
      <c r="X3052" s="86">
        <v>0</v>
      </c>
      <c r="Y3052" s="85">
        <v>16.054500000000001</v>
      </c>
      <c r="Z3052" s="86">
        <f t="shared" si="719"/>
        <v>0</v>
      </c>
      <c r="AA3052" s="86">
        <f t="shared" si="706"/>
        <v>13860</v>
      </c>
      <c r="AB3052" s="85">
        <v>122.77</v>
      </c>
      <c r="AC3052" s="85">
        <v>52</v>
      </c>
      <c r="AD3052" s="124">
        <f t="shared" si="716"/>
        <v>73.661999999999992</v>
      </c>
      <c r="AE3052" s="86">
        <f t="shared" si="707"/>
        <v>15322</v>
      </c>
      <c r="AF3052" s="85">
        <v>0</v>
      </c>
      <c r="AG3052" s="85">
        <v>36.831000000000003</v>
      </c>
      <c r="AH3052" s="85">
        <f t="shared" si="708"/>
        <v>0</v>
      </c>
      <c r="AI3052" s="86">
        <f t="shared" si="709"/>
        <v>29182</v>
      </c>
      <c r="AJ3052" s="86">
        <f t="shared" si="710"/>
        <v>8391</v>
      </c>
      <c r="AK3052" s="122"/>
      <c r="AL3052" s="85">
        <v>122.77</v>
      </c>
      <c r="AM3052" s="85">
        <v>52</v>
      </c>
      <c r="AN3052" s="124">
        <f t="shared" si="717"/>
        <v>73.661999999999992</v>
      </c>
      <c r="AO3052" s="86">
        <f t="shared" si="711"/>
        <v>15322</v>
      </c>
      <c r="AP3052" s="85">
        <v>0</v>
      </c>
      <c r="AQ3052" s="85">
        <v>36.831000000000003</v>
      </c>
      <c r="AR3052" s="85">
        <f t="shared" si="712"/>
        <v>0</v>
      </c>
      <c r="AS3052" s="86">
        <f t="shared" si="714"/>
        <v>29182</v>
      </c>
      <c r="AT3052" s="170">
        <f t="shared" si="715"/>
        <v>0</v>
      </c>
      <c r="AU3052" s="86">
        <v>29182</v>
      </c>
      <c r="AV3052" s="170">
        <f t="shared" si="713"/>
        <v>0</v>
      </c>
    </row>
    <row r="3053" spans="1:48" s="73" customFormat="1" ht="13.5" customHeight="1" x14ac:dyDescent="0.2">
      <c r="A3053" s="10" t="s">
        <v>540</v>
      </c>
      <c r="B3053" s="14" t="s">
        <v>36</v>
      </c>
      <c r="C3053" s="14" t="s">
        <v>37</v>
      </c>
      <c r="D3053" s="14" t="s">
        <v>8668</v>
      </c>
      <c r="E3053" s="58">
        <v>324400</v>
      </c>
      <c r="F3053" s="15" t="s">
        <v>8669</v>
      </c>
      <c r="G3053" s="15" t="s">
        <v>8536</v>
      </c>
      <c r="H3053" s="16">
        <v>100015217</v>
      </c>
      <c r="I3053" s="62">
        <v>710025556</v>
      </c>
      <c r="J3053" s="13">
        <v>710025556</v>
      </c>
      <c r="K3053" s="15" t="s">
        <v>48</v>
      </c>
      <c r="L3053" s="12" t="s">
        <v>540</v>
      </c>
      <c r="M3053" s="15" t="s">
        <v>8550</v>
      </c>
      <c r="N3053" s="49">
        <v>4481</v>
      </c>
      <c r="O3053" s="15" t="s">
        <v>8670</v>
      </c>
      <c r="P3053" s="15" t="s">
        <v>8671</v>
      </c>
      <c r="Q3053" s="48">
        <v>521639</v>
      </c>
      <c r="R3053" s="11" t="s">
        <v>45</v>
      </c>
      <c r="S3053" s="120">
        <v>14610</v>
      </c>
      <c r="T3053" s="85">
        <v>107.03</v>
      </c>
      <c r="U3053" s="86">
        <v>26</v>
      </c>
      <c r="V3053" s="123">
        <v>46.825625000000002</v>
      </c>
      <c r="W3053" s="85">
        <f t="shared" si="718"/>
        <v>9740</v>
      </c>
      <c r="X3053" s="86">
        <v>0</v>
      </c>
      <c r="Y3053" s="85">
        <v>16.054500000000001</v>
      </c>
      <c r="Z3053" s="86">
        <f t="shared" si="719"/>
        <v>0</v>
      </c>
      <c r="AA3053" s="86">
        <f t="shared" si="706"/>
        <v>9740</v>
      </c>
      <c r="AB3053" s="85">
        <v>122.77</v>
      </c>
      <c r="AC3053" s="85">
        <v>29</v>
      </c>
      <c r="AD3053" s="124">
        <f t="shared" si="716"/>
        <v>73.661999999999992</v>
      </c>
      <c r="AE3053" s="86">
        <f t="shared" si="707"/>
        <v>8545</v>
      </c>
      <c r="AF3053" s="85">
        <v>0</v>
      </c>
      <c r="AG3053" s="85">
        <v>36.831000000000003</v>
      </c>
      <c r="AH3053" s="85">
        <f t="shared" si="708"/>
        <v>0</v>
      </c>
      <c r="AI3053" s="86">
        <f t="shared" si="709"/>
        <v>18285</v>
      </c>
      <c r="AJ3053" s="86">
        <f t="shared" si="710"/>
        <v>3675</v>
      </c>
      <c r="AK3053" s="122"/>
      <c r="AL3053" s="85">
        <v>122.77</v>
      </c>
      <c r="AM3053" s="85">
        <v>29</v>
      </c>
      <c r="AN3053" s="124">
        <f t="shared" si="717"/>
        <v>73.661999999999992</v>
      </c>
      <c r="AO3053" s="86">
        <f t="shared" si="711"/>
        <v>8545</v>
      </c>
      <c r="AP3053" s="85">
        <v>0</v>
      </c>
      <c r="AQ3053" s="85">
        <v>36.831000000000003</v>
      </c>
      <c r="AR3053" s="85">
        <f t="shared" si="712"/>
        <v>0</v>
      </c>
      <c r="AS3053" s="86">
        <f t="shared" si="714"/>
        <v>18285</v>
      </c>
      <c r="AT3053" s="170">
        <f t="shared" si="715"/>
        <v>0</v>
      </c>
      <c r="AU3053" s="86">
        <v>18285</v>
      </c>
      <c r="AV3053" s="170">
        <f t="shared" si="713"/>
        <v>0</v>
      </c>
    </row>
    <row r="3054" spans="1:48" s="73" customFormat="1" ht="13.5" customHeight="1" x14ac:dyDescent="0.2">
      <c r="A3054" s="10" t="s">
        <v>540</v>
      </c>
      <c r="B3054" s="14" t="s">
        <v>36</v>
      </c>
      <c r="C3054" s="14" t="s">
        <v>37</v>
      </c>
      <c r="D3054" s="14" t="s">
        <v>9371</v>
      </c>
      <c r="E3054" s="58">
        <v>331619</v>
      </c>
      <c r="F3054" s="15" t="s">
        <v>9372</v>
      </c>
      <c r="G3054" s="15" t="s">
        <v>8536</v>
      </c>
      <c r="H3054" s="16">
        <v>100016399</v>
      </c>
      <c r="I3054" s="62">
        <v>42250650</v>
      </c>
      <c r="J3054" s="13">
        <v>42250650</v>
      </c>
      <c r="K3054" s="15" t="s">
        <v>210</v>
      </c>
      <c r="L3054" s="12" t="s">
        <v>540</v>
      </c>
      <c r="M3054" s="15" t="s">
        <v>6660</v>
      </c>
      <c r="N3054" s="49">
        <v>7701</v>
      </c>
      <c r="O3054" s="15" t="s">
        <v>9373</v>
      </c>
      <c r="P3054" s="15" t="s">
        <v>9374</v>
      </c>
      <c r="Q3054" s="48">
        <v>528447</v>
      </c>
      <c r="R3054" s="11" t="s">
        <v>86</v>
      </c>
      <c r="S3054" s="120">
        <v>40297</v>
      </c>
      <c r="T3054" s="85">
        <v>107.03</v>
      </c>
      <c r="U3054" s="86">
        <v>70</v>
      </c>
      <c r="V3054" s="123">
        <v>46.825625000000002</v>
      </c>
      <c r="W3054" s="85">
        <f t="shared" si="718"/>
        <v>26222</v>
      </c>
      <c r="X3054" s="86">
        <v>5</v>
      </c>
      <c r="Y3054" s="85">
        <v>16.054500000000001</v>
      </c>
      <c r="Z3054" s="86">
        <f t="shared" si="719"/>
        <v>642</v>
      </c>
      <c r="AA3054" s="86">
        <f t="shared" si="706"/>
        <v>26864</v>
      </c>
      <c r="AB3054" s="85">
        <v>122.77</v>
      </c>
      <c r="AC3054" s="85">
        <v>78</v>
      </c>
      <c r="AD3054" s="124">
        <f t="shared" si="716"/>
        <v>73.661999999999992</v>
      </c>
      <c r="AE3054" s="86">
        <f t="shared" si="707"/>
        <v>22983</v>
      </c>
      <c r="AF3054" s="85">
        <v>6</v>
      </c>
      <c r="AG3054" s="85">
        <v>36.831000000000003</v>
      </c>
      <c r="AH3054" s="85">
        <f t="shared" si="708"/>
        <v>884</v>
      </c>
      <c r="AI3054" s="86">
        <f t="shared" si="709"/>
        <v>50731</v>
      </c>
      <c r="AJ3054" s="86">
        <f t="shared" si="710"/>
        <v>10434</v>
      </c>
      <c r="AK3054" s="122"/>
      <c r="AL3054" s="85">
        <v>122.77</v>
      </c>
      <c r="AM3054" s="85">
        <v>78</v>
      </c>
      <c r="AN3054" s="124">
        <f t="shared" si="717"/>
        <v>73.661999999999992</v>
      </c>
      <c r="AO3054" s="86">
        <f t="shared" si="711"/>
        <v>22983</v>
      </c>
      <c r="AP3054" s="85">
        <v>6</v>
      </c>
      <c r="AQ3054" s="85">
        <v>36.831000000000003</v>
      </c>
      <c r="AR3054" s="85">
        <f t="shared" si="712"/>
        <v>884</v>
      </c>
      <c r="AS3054" s="86">
        <f t="shared" si="714"/>
        <v>50731</v>
      </c>
      <c r="AT3054" s="170">
        <f t="shared" si="715"/>
        <v>0</v>
      </c>
      <c r="AU3054" s="86">
        <v>50731</v>
      </c>
      <c r="AV3054" s="170">
        <f t="shared" si="713"/>
        <v>0</v>
      </c>
    </row>
    <row r="3055" spans="1:48" s="73" customFormat="1" ht="13.5" customHeight="1" x14ac:dyDescent="0.2">
      <c r="A3055" s="10" t="s">
        <v>540</v>
      </c>
      <c r="B3055" s="14" t="s">
        <v>36</v>
      </c>
      <c r="C3055" s="14" t="s">
        <v>37</v>
      </c>
      <c r="D3055" s="14" t="s">
        <v>9637</v>
      </c>
      <c r="E3055" s="58">
        <v>332038</v>
      </c>
      <c r="F3055" s="15" t="s">
        <v>9638</v>
      </c>
      <c r="G3055" s="15" t="s">
        <v>8536</v>
      </c>
      <c r="H3055" s="16">
        <v>100015681</v>
      </c>
      <c r="I3055" s="62">
        <v>710033303</v>
      </c>
      <c r="J3055" s="13">
        <v>710033303</v>
      </c>
      <c r="K3055" s="15" t="s">
        <v>53</v>
      </c>
      <c r="L3055" s="12" t="s">
        <v>540</v>
      </c>
      <c r="M3055" s="15" t="s">
        <v>1825</v>
      </c>
      <c r="N3055" s="49">
        <v>7901</v>
      </c>
      <c r="O3055" s="15" t="s">
        <v>9639</v>
      </c>
      <c r="P3055" s="15" t="s">
        <v>9641</v>
      </c>
      <c r="Q3055" s="48">
        <v>543853</v>
      </c>
      <c r="R3055" s="11" t="s">
        <v>45</v>
      </c>
      <c r="S3055" s="120">
        <v>17435</v>
      </c>
      <c r="T3055" s="85">
        <v>107.03</v>
      </c>
      <c r="U3055" s="86">
        <v>30</v>
      </c>
      <c r="V3055" s="123">
        <v>46.825625000000002</v>
      </c>
      <c r="W3055" s="85">
        <f t="shared" si="718"/>
        <v>11238</v>
      </c>
      <c r="X3055" s="86">
        <v>3</v>
      </c>
      <c r="Y3055" s="85">
        <v>16.054500000000001</v>
      </c>
      <c r="Z3055" s="86">
        <f t="shared" si="719"/>
        <v>385</v>
      </c>
      <c r="AA3055" s="86">
        <f t="shared" si="706"/>
        <v>11623</v>
      </c>
      <c r="AB3055" s="85">
        <v>122.77</v>
      </c>
      <c r="AC3055" s="85">
        <v>31</v>
      </c>
      <c r="AD3055" s="124">
        <f t="shared" si="716"/>
        <v>73.661999999999992</v>
      </c>
      <c r="AE3055" s="86">
        <f t="shared" si="707"/>
        <v>9134</v>
      </c>
      <c r="AF3055" s="85">
        <v>5</v>
      </c>
      <c r="AG3055" s="85">
        <v>36.831000000000003</v>
      </c>
      <c r="AH3055" s="85">
        <f t="shared" si="708"/>
        <v>737</v>
      </c>
      <c r="AI3055" s="86">
        <f t="shared" si="709"/>
        <v>21494</v>
      </c>
      <c r="AJ3055" s="86">
        <f t="shared" si="710"/>
        <v>4059</v>
      </c>
      <c r="AK3055" s="122"/>
      <c r="AL3055" s="85">
        <v>122.77</v>
      </c>
      <c r="AM3055" s="85">
        <v>31</v>
      </c>
      <c r="AN3055" s="124">
        <f t="shared" si="717"/>
        <v>73.661999999999992</v>
      </c>
      <c r="AO3055" s="86">
        <f t="shared" si="711"/>
        <v>9134</v>
      </c>
      <c r="AP3055" s="85">
        <v>5</v>
      </c>
      <c r="AQ3055" s="85">
        <v>36.831000000000003</v>
      </c>
      <c r="AR3055" s="85">
        <f t="shared" si="712"/>
        <v>737</v>
      </c>
      <c r="AS3055" s="86">
        <f t="shared" si="714"/>
        <v>21494</v>
      </c>
      <c r="AT3055" s="170">
        <f t="shared" si="715"/>
        <v>0</v>
      </c>
      <c r="AU3055" s="86">
        <v>21494</v>
      </c>
      <c r="AV3055" s="170">
        <f t="shared" si="713"/>
        <v>0</v>
      </c>
    </row>
    <row r="3056" spans="1:48" s="73" customFormat="1" ht="13.5" customHeight="1" x14ac:dyDescent="0.2">
      <c r="A3056" s="10" t="s">
        <v>540</v>
      </c>
      <c r="B3056" s="14" t="s">
        <v>36</v>
      </c>
      <c r="C3056" s="14" t="s">
        <v>37</v>
      </c>
      <c r="D3056" s="14" t="s">
        <v>8915</v>
      </c>
      <c r="E3056" s="58">
        <v>325406</v>
      </c>
      <c r="F3056" s="15" t="s">
        <v>8916</v>
      </c>
      <c r="G3056" s="15" t="s">
        <v>8536</v>
      </c>
      <c r="H3056" s="16">
        <v>100015490</v>
      </c>
      <c r="I3056" s="62">
        <v>710026501</v>
      </c>
      <c r="J3056" s="13">
        <v>710026501</v>
      </c>
      <c r="K3056" s="15" t="s">
        <v>48</v>
      </c>
      <c r="L3056" s="12" t="s">
        <v>540</v>
      </c>
      <c r="M3056" s="15" t="s">
        <v>1825</v>
      </c>
      <c r="N3056" s="49">
        <v>7237</v>
      </c>
      <c r="O3056" s="15" t="s">
        <v>8917</v>
      </c>
      <c r="P3056" s="15" t="s">
        <v>8918</v>
      </c>
      <c r="Q3056" s="48">
        <v>522694</v>
      </c>
      <c r="R3056" s="11" t="s">
        <v>45</v>
      </c>
      <c r="S3056" s="120">
        <v>2248</v>
      </c>
      <c r="T3056" s="85">
        <v>107.03</v>
      </c>
      <c r="U3056" s="86">
        <v>4</v>
      </c>
      <c r="V3056" s="123">
        <v>46.825625000000002</v>
      </c>
      <c r="W3056" s="85">
        <f t="shared" si="718"/>
        <v>1498</v>
      </c>
      <c r="X3056" s="86">
        <v>0</v>
      </c>
      <c r="Y3056" s="85">
        <v>16.054500000000001</v>
      </c>
      <c r="Z3056" s="86">
        <f t="shared" si="719"/>
        <v>0</v>
      </c>
      <c r="AA3056" s="86">
        <f t="shared" si="706"/>
        <v>1498</v>
      </c>
      <c r="AB3056" s="85">
        <v>122.77</v>
      </c>
      <c r="AC3056" s="85">
        <v>5</v>
      </c>
      <c r="AD3056" s="124">
        <f t="shared" si="716"/>
        <v>73.661999999999992</v>
      </c>
      <c r="AE3056" s="86">
        <f t="shared" si="707"/>
        <v>1473</v>
      </c>
      <c r="AF3056" s="85">
        <v>0</v>
      </c>
      <c r="AG3056" s="85">
        <v>36.831000000000003</v>
      </c>
      <c r="AH3056" s="85">
        <f t="shared" si="708"/>
        <v>0</v>
      </c>
      <c r="AI3056" s="86">
        <f t="shared" si="709"/>
        <v>2971</v>
      </c>
      <c r="AJ3056" s="86">
        <f t="shared" si="710"/>
        <v>723</v>
      </c>
      <c r="AK3056" s="122"/>
      <c r="AL3056" s="85">
        <v>122.77</v>
      </c>
      <c r="AM3056" s="85">
        <v>5</v>
      </c>
      <c r="AN3056" s="124">
        <f t="shared" si="717"/>
        <v>73.661999999999992</v>
      </c>
      <c r="AO3056" s="86">
        <f t="shared" si="711"/>
        <v>1473</v>
      </c>
      <c r="AP3056" s="85">
        <v>0</v>
      </c>
      <c r="AQ3056" s="85">
        <v>36.831000000000003</v>
      </c>
      <c r="AR3056" s="85">
        <f t="shared" si="712"/>
        <v>0</v>
      </c>
      <c r="AS3056" s="86">
        <f t="shared" si="714"/>
        <v>2971</v>
      </c>
      <c r="AT3056" s="170">
        <f t="shared" si="715"/>
        <v>0</v>
      </c>
      <c r="AU3056" s="86">
        <v>2971</v>
      </c>
      <c r="AV3056" s="170">
        <f t="shared" si="713"/>
        <v>0</v>
      </c>
    </row>
    <row r="3057" spans="1:48" s="73" customFormat="1" ht="13.5" customHeight="1" x14ac:dyDescent="0.2">
      <c r="A3057" s="10" t="s">
        <v>540</v>
      </c>
      <c r="B3057" s="14" t="s">
        <v>36</v>
      </c>
      <c r="C3057" s="14" t="s">
        <v>37</v>
      </c>
      <c r="D3057" s="14" t="s">
        <v>8919</v>
      </c>
      <c r="E3057" s="58">
        <v>325422</v>
      </c>
      <c r="F3057" s="15" t="s">
        <v>8920</v>
      </c>
      <c r="G3057" s="15" t="s">
        <v>8536</v>
      </c>
      <c r="H3057" s="16">
        <v>100015983</v>
      </c>
      <c r="I3057" s="62">
        <v>710026510</v>
      </c>
      <c r="J3057" s="13">
        <v>710026510</v>
      </c>
      <c r="K3057" s="15" t="s">
        <v>48</v>
      </c>
      <c r="L3057" s="12" t="s">
        <v>540</v>
      </c>
      <c r="M3057" s="15" t="s">
        <v>8416</v>
      </c>
      <c r="N3057" s="49">
        <v>7254</v>
      </c>
      <c r="O3057" s="15" t="s">
        <v>8921</v>
      </c>
      <c r="P3057" s="15" t="s">
        <v>8922</v>
      </c>
      <c r="Q3057" s="48">
        <v>522716</v>
      </c>
      <c r="R3057" s="11" t="s">
        <v>45</v>
      </c>
      <c r="S3057" s="120">
        <v>3933</v>
      </c>
      <c r="T3057" s="85">
        <v>107.03</v>
      </c>
      <c r="U3057" s="86">
        <v>7</v>
      </c>
      <c r="V3057" s="123">
        <v>46.825625000000002</v>
      </c>
      <c r="W3057" s="85">
        <f t="shared" si="718"/>
        <v>2622</v>
      </c>
      <c r="X3057" s="86">
        <v>0</v>
      </c>
      <c r="Y3057" s="85">
        <v>16.054500000000001</v>
      </c>
      <c r="Z3057" s="86">
        <f t="shared" si="719"/>
        <v>0</v>
      </c>
      <c r="AA3057" s="86">
        <f t="shared" si="706"/>
        <v>2622</v>
      </c>
      <c r="AB3057" s="85">
        <v>122.77</v>
      </c>
      <c r="AC3057" s="85">
        <v>4</v>
      </c>
      <c r="AD3057" s="124">
        <f t="shared" si="716"/>
        <v>73.661999999999992</v>
      </c>
      <c r="AE3057" s="86">
        <f t="shared" si="707"/>
        <v>1179</v>
      </c>
      <c r="AF3057" s="85">
        <v>0</v>
      </c>
      <c r="AG3057" s="85">
        <v>36.831000000000003</v>
      </c>
      <c r="AH3057" s="85">
        <f t="shared" si="708"/>
        <v>0</v>
      </c>
      <c r="AI3057" s="86">
        <f t="shared" si="709"/>
        <v>3801</v>
      </c>
      <c r="AJ3057" s="86">
        <f t="shared" si="710"/>
        <v>-132</v>
      </c>
      <c r="AK3057" s="122"/>
      <c r="AL3057" s="85">
        <v>122.77</v>
      </c>
      <c r="AM3057" s="85">
        <v>4</v>
      </c>
      <c r="AN3057" s="124">
        <f t="shared" si="717"/>
        <v>73.661999999999992</v>
      </c>
      <c r="AO3057" s="86">
        <f t="shared" si="711"/>
        <v>1179</v>
      </c>
      <c r="AP3057" s="85">
        <v>0</v>
      </c>
      <c r="AQ3057" s="85">
        <v>36.831000000000003</v>
      </c>
      <c r="AR3057" s="85">
        <f t="shared" si="712"/>
        <v>0</v>
      </c>
      <c r="AS3057" s="86">
        <f t="shared" si="714"/>
        <v>3801</v>
      </c>
      <c r="AT3057" s="170">
        <f t="shared" si="715"/>
        <v>0</v>
      </c>
      <c r="AU3057" s="86">
        <v>3801</v>
      </c>
      <c r="AV3057" s="170">
        <f t="shared" si="713"/>
        <v>0</v>
      </c>
    </row>
    <row r="3058" spans="1:48" s="73" customFormat="1" ht="13.5" customHeight="1" x14ac:dyDescent="0.2">
      <c r="A3058" s="10" t="s">
        <v>540</v>
      </c>
      <c r="B3058" s="14" t="s">
        <v>36</v>
      </c>
      <c r="C3058" s="14" t="s">
        <v>37</v>
      </c>
      <c r="D3058" s="14" t="s">
        <v>8831</v>
      </c>
      <c r="E3058" s="58">
        <v>325490</v>
      </c>
      <c r="F3058" s="15" t="s">
        <v>8832</v>
      </c>
      <c r="G3058" s="15" t="s">
        <v>8536</v>
      </c>
      <c r="H3058" s="16">
        <v>100015541</v>
      </c>
      <c r="I3058" s="62">
        <v>710039433</v>
      </c>
      <c r="J3058" s="13">
        <v>710039433</v>
      </c>
      <c r="K3058" s="15" t="s">
        <v>48</v>
      </c>
      <c r="L3058" s="12" t="s">
        <v>540</v>
      </c>
      <c r="M3058" s="15" t="s">
        <v>1825</v>
      </c>
      <c r="N3058" s="49">
        <v>7101</v>
      </c>
      <c r="O3058" s="15" t="s">
        <v>1826</v>
      </c>
      <c r="P3058" s="15" t="s">
        <v>8833</v>
      </c>
      <c r="Q3058" s="48">
        <v>522279</v>
      </c>
      <c r="R3058" s="11" t="s">
        <v>45</v>
      </c>
      <c r="S3058" s="120">
        <v>25479</v>
      </c>
      <c r="T3058" s="85">
        <v>107.03</v>
      </c>
      <c r="U3058" s="86">
        <v>45</v>
      </c>
      <c r="V3058" s="123">
        <v>46.825625000000002</v>
      </c>
      <c r="W3058" s="85">
        <f t="shared" si="718"/>
        <v>16857</v>
      </c>
      <c r="X3058" s="86">
        <v>1</v>
      </c>
      <c r="Y3058" s="85">
        <v>16.054500000000001</v>
      </c>
      <c r="Z3058" s="86">
        <f t="shared" si="719"/>
        <v>128</v>
      </c>
      <c r="AA3058" s="86">
        <f t="shared" si="706"/>
        <v>16985</v>
      </c>
      <c r="AB3058" s="85">
        <v>122.77</v>
      </c>
      <c r="AC3058" s="85">
        <v>40</v>
      </c>
      <c r="AD3058" s="124">
        <f t="shared" si="716"/>
        <v>73.661999999999992</v>
      </c>
      <c r="AE3058" s="86">
        <f t="shared" si="707"/>
        <v>11786</v>
      </c>
      <c r="AF3058" s="85">
        <v>1</v>
      </c>
      <c r="AG3058" s="85">
        <v>36.831000000000003</v>
      </c>
      <c r="AH3058" s="85">
        <f t="shared" si="708"/>
        <v>147</v>
      </c>
      <c r="AI3058" s="86">
        <f t="shared" si="709"/>
        <v>28918</v>
      </c>
      <c r="AJ3058" s="86">
        <f t="shared" si="710"/>
        <v>3439</v>
      </c>
      <c r="AK3058" s="122"/>
      <c r="AL3058" s="85">
        <v>122.77</v>
      </c>
      <c r="AM3058" s="85">
        <v>40</v>
      </c>
      <c r="AN3058" s="124">
        <f t="shared" si="717"/>
        <v>73.661999999999992</v>
      </c>
      <c r="AO3058" s="86">
        <f t="shared" si="711"/>
        <v>11786</v>
      </c>
      <c r="AP3058" s="85">
        <v>1</v>
      </c>
      <c r="AQ3058" s="85">
        <v>36.831000000000003</v>
      </c>
      <c r="AR3058" s="85">
        <f t="shared" si="712"/>
        <v>147</v>
      </c>
      <c r="AS3058" s="86">
        <f t="shared" si="714"/>
        <v>28918</v>
      </c>
      <c r="AT3058" s="170">
        <f t="shared" si="715"/>
        <v>0</v>
      </c>
      <c r="AU3058" s="86">
        <v>28918</v>
      </c>
      <c r="AV3058" s="170">
        <f t="shared" si="713"/>
        <v>0</v>
      </c>
    </row>
    <row r="3059" spans="1:48" s="73" customFormat="1" ht="13.5" customHeight="1" x14ac:dyDescent="0.2">
      <c r="A3059" s="10" t="s">
        <v>540</v>
      </c>
      <c r="B3059" s="14" t="s">
        <v>36</v>
      </c>
      <c r="C3059" s="14" t="s">
        <v>37</v>
      </c>
      <c r="D3059" s="14" t="s">
        <v>9277</v>
      </c>
      <c r="E3059" s="58">
        <v>331287</v>
      </c>
      <c r="F3059" s="15" t="s">
        <v>9278</v>
      </c>
      <c r="G3059" s="15" t="s">
        <v>8536</v>
      </c>
      <c r="H3059" s="16">
        <v>100016322</v>
      </c>
      <c r="I3059" s="62">
        <v>710032390</v>
      </c>
      <c r="J3059" s="13">
        <v>710032390</v>
      </c>
      <c r="K3059" s="15" t="s">
        <v>48</v>
      </c>
      <c r="L3059" s="12" t="s">
        <v>540</v>
      </c>
      <c r="M3059" s="15" t="s">
        <v>6660</v>
      </c>
      <c r="N3059" s="49">
        <v>7661</v>
      </c>
      <c r="O3059" s="15" t="s">
        <v>9279</v>
      </c>
      <c r="P3059" s="15" t="s">
        <v>9280</v>
      </c>
      <c r="Q3059" s="48">
        <v>528111</v>
      </c>
      <c r="R3059" s="11" t="s">
        <v>45</v>
      </c>
      <c r="S3059" s="120">
        <v>8429</v>
      </c>
      <c r="T3059" s="85">
        <v>107.03</v>
      </c>
      <c r="U3059" s="86">
        <v>15</v>
      </c>
      <c r="V3059" s="123">
        <v>46.825625000000002</v>
      </c>
      <c r="W3059" s="85">
        <f t="shared" si="718"/>
        <v>5619</v>
      </c>
      <c r="X3059" s="86">
        <v>0</v>
      </c>
      <c r="Y3059" s="85">
        <v>16.054500000000001</v>
      </c>
      <c r="Z3059" s="86">
        <f t="shared" si="719"/>
        <v>0</v>
      </c>
      <c r="AA3059" s="86">
        <f t="shared" si="706"/>
        <v>5619</v>
      </c>
      <c r="AB3059" s="85">
        <v>122.77</v>
      </c>
      <c r="AC3059" s="85">
        <v>12</v>
      </c>
      <c r="AD3059" s="124">
        <f t="shared" si="716"/>
        <v>73.661999999999992</v>
      </c>
      <c r="AE3059" s="86">
        <f t="shared" si="707"/>
        <v>3536</v>
      </c>
      <c r="AF3059" s="85">
        <v>0</v>
      </c>
      <c r="AG3059" s="85">
        <v>36.831000000000003</v>
      </c>
      <c r="AH3059" s="85">
        <f t="shared" si="708"/>
        <v>0</v>
      </c>
      <c r="AI3059" s="86">
        <f t="shared" si="709"/>
        <v>9155</v>
      </c>
      <c r="AJ3059" s="86">
        <f t="shared" si="710"/>
        <v>726</v>
      </c>
      <c r="AK3059" s="122"/>
      <c r="AL3059" s="85">
        <v>122.77</v>
      </c>
      <c r="AM3059" s="85">
        <v>12</v>
      </c>
      <c r="AN3059" s="124">
        <f t="shared" si="717"/>
        <v>73.661999999999992</v>
      </c>
      <c r="AO3059" s="86">
        <f t="shared" si="711"/>
        <v>3536</v>
      </c>
      <c r="AP3059" s="85">
        <v>0</v>
      </c>
      <c r="AQ3059" s="85">
        <v>36.831000000000003</v>
      </c>
      <c r="AR3059" s="85">
        <f t="shared" si="712"/>
        <v>0</v>
      </c>
      <c r="AS3059" s="86">
        <f t="shared" si="714"/>
        <v>9155</v>
      </c>
      <c r="AT3059" s="170">
        <f t="shared" si="715"/>
        <v>0</v>
      </c>
      <c r="AU3059" s="86">
        <v>9155</v>
      </c>
      <c r="AV3059" s="170">
        <f t="shared" si="713"/>
        <v>0</v>
      </c>
    </row>
    <row r="3060" spans="1:48" s="73" customFormat="1" ht="13.5" customHeight="1" x14ac:dyDescent="0.2">
      <c r="A3060" s="10" t="s">
        <v>540</v>
      </c>
      <c r="B3060" s="14" t="s">
        <v>36</v>
      </c>
      <c r="C3060" s="14" t="s">
        <v>37</v>
      </c>
      <c r="D3060" s="14" t="s">
        <v>8923</v>
      </c>
      <c r="E3060" s="58">
        <v>325431</v>
      </c>
      <c r="F3060" s="15" t="s">
        <v>8924</v>
      </c>
      <c r="G3060" s="15" t="s">
        <v>8536</v>
      </c>
      <c r="H3060" s="16">
        <v>100015493</v>
      </c>
      <c r="I3060" s="62">
        <v>710026528</v>
      </c>
      <c r="J3060" s="13">
        <v>710026528</v>
      </c>
      <c r="K3060" s="15" t="s">
        <v>48</v>
      </c>
      <c r="L3060" s="12" t="s">
        <v>540</v>
      </c>
      <c r="M3060" s="15" t="s">
        <v>1825</v>
      </c>
      <c r="N3060" s="49">
        <v>7101</v>
      </c>
      <c r="O3060" s="15" t="s">
        <v>8925</v>
      </c>
      <c r="P3060" s="15" t="s">
        <v>8926</v>
      </c>
      <c r="Q3060" s="48">
        <v>522724</v>
      </c>
      <c r="R3060" s="11" t="s">
        <v>45</v>
      </c>
      <c r="S3060" s="120">
        <v>2810</v>
      </c>
      <c r="T3060" s="85">
        <v>107.03</v>
      </c>
      <c r="U3060" s="86">
        <v>5</v>
      </c>
      <c r="V3060" s="123">
        <v>46.825625000000002</v>
      </c>
      <c r="W3060" s="85">
        <f t="shared" si="718"/>
        <v>1873</v>
      </c>
      <c r="X3060" s="86">
        <v>0</v>
      </c>
      <c r="Y3060" s="85">
        <v>16.054500000000001</v>
      </c>
      <c r="Z3060" s="86">
        <f t="shared" si="719"/>
        <v>0</v>
      </c>
      <c r="AA3060" s="86">
        <f t="shared" si="706"/>
        <v>1873</v>
      </c>
      <c r="AB3060" s="85">
        <v>122.77</v>
      </c>
      <c r="AC3060" s="85">
        <v>10</v>
      </c>
      <c r="AD3060" s="124">
        <f t="shared" si="716"/>
        <v>73.661999999999992</v>
      </c>
      <c r="AE3060" s="86">
        <f t="shared" si="707"/>
        <v>2946</v>
      </c>
      <c r="AF3060" s="85">
        <v>0</v>
      </c>
      <c r="AG3060" s="85">
        <v>36.831000000000003</v>
      </c>
      <c r="AH3060" s="85">
        <f t="shared" si="708"/>
        <v>0</v>
      </c>
      <c r="AI3060" s="86">
        <f t="shared" si="709"/>
        <v>4819</v>
      </c>
      <c r="AJ3060" s="86">
        <f t="shared" si="710"/>
        <v>2009</v>
      </c>
      <c r="AK3060" s="122"/>
      <c r="AL3060" s="85">
        <v>122.77</v>
      </c>
      <c r="AM3060" s="85">
        <v>10</v>
      </c>
      <c r="AN3060" s="124">
        <f t="shared" si="717"/>
        <v>73.661999999999992</v>
      </c>
      <c r="AO3060" s="86">
        <f t="shared" si="711"/>
        <v>2946</v>
      </c>
      <c r="AP3060" s="85">
        <v>0</v>
      </c>
      <c r="AQ3060" s="85">
        <v>36.831000000000003</v>
      </c>
      <c r="AR3060" s="85">
        <f t="shared" si="712"/>
        <v>0</v>
      </c>
      <c r="AS3060" s="86">
        <f t="shared" si="714"/>
        <v>4819</v>
      </c>
      <c r="AT3060" s="170">
        <f t="shared" si="715"/>
        <v>0</v>
      </c>
      <c r="AU3060" s="86">
        <v>4819</v>
      </c>
      <c r="AV3060" s="170">
        <f t="shared" si="713"/>
        <v>0</v>
      </c>
    </row>
    <row r="3061" spans="1:48" s="73" customFormat="1" ht="13.5" customHeight="1" x14ac:dyDescent="0.2">
      <c r="A3061" s="10" t="s">
        <v>540</v>
      </c>
      <c r="B3061" s="14" t="s">
        <v>36</v>
      </c>
      <c r="C3061" s="14" t="s">
        <v>37</v>
      </c>
      <c r="D3061" s="14" t="s">
        <v>9148</v>
      </c>
      <c r="E3061" s="58">
        <v>328596</v>
      </c>
      <c r="F3061" s="15" t="s">
        <v>9149</v>
      </c>
      <c r="G3061" s="15" t="s">
        <v>8536</v>
      </c>
      <c r="H3061" s="16">
        <v>100015843</v>
      </c>
      <c r="I3061" s="62">
        <v>710029950</v>
      </c>
      <c r="J3061" s="13">
        <v>35543701</v>
      </c>
      <c r="K3061" s="15" t="s">
        <v>92</v>
      </c>
      <c r="L3061" s="12" t="s">
        <v>540</v>
      </c>
      <c r="M3061" s="15" t="s">
        <v>8541</v>
      </c>
      <c r="N3061" s="49">
        <v>4923</v>
      </c>
      <c r="O3061" s="15" t="s">
        <v>9150</v>
      </c>
      <c r="P3061" s="15" t="s">
        <v>9151</v>
      </c>
      <c r="Q3061" s="48">
        <v>526045</v>
      </c>
      <c r="R3061" s="11" t="s">
        <v>45</v>
      </c>
      <c r="S3061" s="120">
        <v>8622</v>
      </c>
      <c r="T3061" s="85">
        <v>107.03</v>
      </c>
      <c r="U3061" s="86">
        <v>15</v>
      </c>
      <c r="V3061" s="123">
        <v>46.825625000000002</v>
      </c>
      <c r="W3061" s="85">
        <f t="shared" si="718"/>
        <v>5619</v>
      </c>
      <c r="X3061" s="86">
        <v>1</v>
      </c>
      <c r="Y3061" s="85">
        <v>16.054500000000001</v>
      </c>
      <c r="Z3061" s="86">
        <f t="shared" si="719"/>
        <v>128</v>
      </c>
      <c r="AA3061" s="86">
        <f t="shared" si="706"/>
        <v>5747</v>
      </c>
      <c r="AB3061" s="85">
        <v>122.77</v>
      </c>
      <c r="AC3061" s="85">
        <v>12</v>
      </c>
      <c r="AD3061" s="124">
        <f t="shared" si="716"/>
        <v>73.661999999999992</v>
      </c>
      <c r="AE3061" s="86">
        <f t="shared" si="707"/>
        <v>3536</v>
      </c>
      <c r="AF3061" s="85">
        <v>0</v>
      </c>
      <c r="AG3061" s="85">
        <v>36.831000000000003</v>
      </c>
      <c r="AH3061" s="85">
        <f t="shared" si="708"/>
        <v>0</v>
      </c>
      <c r="AI3061" s="86">
        <f t="shared" si="709"/>
        <v>9283</v>
      </c>
      <c r="AJ3061" s="86">
        <f t="shared" si="710"/>
        <v>661</v>
      </c>
      <c r="AK3061" s="122"/>
      <c r="AL3061" s="85">
        <v>122.77</v>
      </c>
      <c r="AM3061" s="85">
        <v>12</v>
      </c>
      <c r="AN3061" s="124">
        <f t="shared" si="717"/>
        <v>73.661999999999992</v>
      </c>
      <c r="AO3061" s="86">
        <f t="shared" si="711"/>
        <v>3536</v>
      </c>
      <c r="AP3061" s="85">
        <v>0</v>
      </c>
      <c r="AQ3061" s="85">
        <v>36.831000000000003</v>
      </c>
      <c r="AR3061" s="85">
        <f t="shared" si="712"/>
        <v>0</v>
      </c>
      <c r="AS3061" s="86">
        <f t="shared" si="714"/>
        <v>9283</v>
      </c>
      <c r="AT3061" s="170">
        <f t="shared" si="715"/>
        <v>0</v>
      </c>
      <c r="AU3061" s="86">
        <v>9283</v>
      </c>
      <c r="AV3061" s="170">
        <f t="shared" si="713"/>
        <v>0</v>
      </c>
    </row>
    <row r="3062" spans="1:48" s="73" customFormat="1" ht="13.5" customHeight="1" x14ac:dyDescent="0.2">
      <c r="A3062" s="10" t="s">
        <v>540</v>
      </c>
      <c r="B3062" s="14" t="s">
        <v>36</v>
      </c>
      <c r="C3062" s="14" t="s">
        <v>37</v>
      </c>
      <c r="D3062" s="14" t="s">
        <v>9747</v>
      </c>
      <c r="E3062" s="58">
        <v>691135</v>
      </c>
      <c r="F3062" s="15" t="s">
        <v>9748</v>
      </c>
      <c r="G3062" s="15" t="s">
        <v>8536</v>
      </c>
      <c r="H3062" s="16">
        <v>100014930</v>
      </c>
      <c r="I3062" s="62">
        <v>710039204</v>
      </c>
      <c r="J3062" s="13">
        <v>710039204</v>
      </c>
      <c r="K3062" s="15" t="s">
        <v>48</v>
      </c>
      <c r="L3062" s="12" t="s">
        <v>540</v>
      </c>
      <c r="M3062" s="15" t="s">
        <v>8460</v>
      </c>
      <c r="N3062" s="49">
        <v>4022</v>
      </c>
      <c r="O3062" s="15" t="s">
        <v>9989</v>
      </c>
      <c r="P3062" s="15" t="s">
        <v>9801</v>
      </c>
      <c r="Q3062" s="48">
        <v>598682</v>
      </c>
      <c r="R3062" s="11" t="s">
        <v>45</v>
      </c>
      <c r="S3062" s="120">
        <v>18543</v>
      </c>
      <c r="T3062" s="85">
        <v>107.03</v>
      </c>
      <c r="U3062" s="86">
        <v>33</v>
      </c>
      <c r="V3062" s="123">
        <v>46.825625000000002</v>
      </c>
      <c r="W3062" s="85">
        <f t="shared" si="718"/>
        <v>12362</v>
      </c>
      <c r="X3062" s="86">
        <v>0</v>
      </c>
      <c r="Y3062" s="85">
        <v>16.054500000000001</v>
      </c>
      <c r="Z3062" s="86">
        <f t="shared" si="719"/>
        <v>0</v>
      </c>
      <c r="AA3062" s="86">
        <f t="shared" si="706"/>
        <v>12362</v>
      </c>
      <c r="AB3062" s="85">
        <v>122.77</v>
      </c>
      <c r="AC3062" s="85">
        <v>33</v>
      </c>
      <c r="AD3062" s="124">
        <f t="shared" si="716"/>
        <v>73.661999999999992</v>
      </c>
      <c r="AE3062" s="86">
        <f t="shared" si="707"/>
        <v>9723</v>
      </c>
      <c r="AF3062" s="85">
        <v>2</v>
      </c>
      <c r="AG3062" s="85">
        <v>36.831000000000003</v>
      </c>
      <c r="AH3062" s="85">
        <f t="shared" si="708"/>
        <v>295</v>
      </c>
      <c r="AI3062" s="86">
        <f t="shared" si="709"/>
        <v>22380</v>
      </c>
      <c r="AJ3062" s="86">
        <f t="shared" si="710"/>
        <v>3837</v>
      </c>
      <c r="AK3062" s="122"/>
      <c r="AL3062" s="85">
        <v>122.77</v>
      </c>
      <c r="AM3062" s="85">
        <v>33</v>
      </c>
      <c r="AN3062" s="124">
        <f t="shared" si="717"/>
        <v>73.661999999999992</v>
      </c>
      <c r="AO3062" s="86">
        <f t="shared" si="711"/>
        <v>9723</v>
      </c>
      <c r="AP3062" s="85">
        <v>2</v>
      </c>
      <c r="AQ3062" s="85">
        <v>36.831000000000003</v>
      </c>
      <c r="AR3062" s="85">
        <f t="shared" si="712"/>
        <v>295</v>
      </c>
      <c r="AS3062" s="86">
        <f t="shared" si="714"/>
        <v>22380</v>
      </c>
      <c r="AT3062" s="170">
        <f t="shared" si="715"/>
        <v>0</v>
      </c>
      <c r="AU3062" s="86">
        <v>22380</v>
      </c>
      <c r="AV3062" s="170">
        <f t="shared" si="713"/>
        <v>0</v>
      </c>
    </row>
    <row r="3063" spans="1:48" s="73" customFormat="1" ht="13.5" customHeight="1" x14ac:dyDescent="0.2">
      <c r="A3063" s="10" t="s">
        <v>540</v>
      </c>
      <c r="B3063" s="14" t="s">
        <v>36</v>
      </c>
      <c r="C3063" s="14" t="s">
        <v>37</v>
      </c>
      <c r="D3063" s="14" t="s">
        <v>9508</v>
      </c>
      <c r="E3063" s="58">
        <v>695386</v>
      </c>
      <c r="F3063" s="15" t="s">
        <v>9509</v>
      </c>
      <c r="G3063" s="15" t="s">
        <v>8536</v>
      </c>
      <c r="H3063" s="16">
        <v>100016125</v>
      </c>
      <c r="I3063" s="62">
        <v>710030924</v>
      </c>
      <c r="J3063" s="13">
        <v>710030924</v>
      </c>
      <c r="K3063" s="15" t="s">
        <v>48</v>
      </c>
      <c r="L3063" s="12" t="s">
        <v>540</v>
      </c>
      <c r="M3063" s="15" t="s">
        <v>8382</v>
      </c>
      <c r="N3063" s="49">
        <v>5321</v>
      </c>
      <c r="O3063" s="15" t="s">
        <v>9510</v>
      </c>
      <c r="P3063" s="15" t="s">
        <v>9511</v>
      </c>
      <c r="Q3063" s="48">
        <v>543306</v>
      </c>
      <c r="R3063" s="11" t="s">
        <v>45</v>
      </c>
      <c r="S3063" s="120">
        <v>1686</v>
      </c>
      <c r="T3063" s="85">
        <v>107.03</v>
      </c>
      <c r="U3063" s="86">
        <v>3</v>
      </c>
      <c r="V3063" s="123">
        <v>46.825625000000002</v>
      </c>
      <c r="W3063" s="85">
        <f t="shared" si="718"/>
        <v>1124</v>
      </c>
      <c r="X3063" s="86">
        <v>0</v>
      </c>
      <c r="Y3063" s="85">
        <v>16.054500000000001</v>
      </c>
      <c r="Z3063" s="86">
        <f t="shared" si="719"/>
        <v>0</v>
      </c>
      <c r="AA3063" s="86">
        <f t="shared" si="706"/>
        <v>1124</v>
      </c>
      <c r="AB3063" s="85">
        <v>122.77</v>
      </c>
      <c r="AC3063" s="85">
        <v>5</v>
      </c>
      <c r="AD3063" s="124">
        <f t="shared" si="716"/>
        <v>73.661999999999992</v>
      </c>
      <c r="AE3063" s="86">
        <f t="shared" si="707"/>
        <v>1473</v>
      </c>
      <c r="AF3063" s="85">
        <v>0</v>
      </c>
      <c r="AG3063" s="85">
        <v>36.831000000000003</v>
      </c>
      <c r="AH3063" s="85">
        <f t="shared" si="708"/>
        <v>0</v>
      </c>
      <c r="AI3063" s="86">
        <f t="shared" si="709"/>
        <v>2597</v>
      </c>
      <c r="AJ3063" s="86">
        <f t="shared" si="710"/>
        <v>911</v>
      </c>
      <c r="AK3063" s="122"/>
      <c r="AL3063" s="85">
        <v>122.77</v>
      </c>
      <c r="AM3063" s="85">
        <v>5</v>
      </c>
      <c r="AN3063" s="124">
        <f t="shared" si="717"/>
        <v>73.661999999999992</v>
      </c>
      <c r="AO3063" s="86">
        <f t="shared" si="711"/>
        <v>1473</v>
      </c>
      <c r="AP3063" s="85">
        <v>0</v>
      </c>
      <c r="AQ3063" s="85">
        <v>36.831000000000003</v>
      </c>
      <c r="AR3063" s="85">
        <f t="shared" si="712"/>
        <v>0</v>
      </c>
      <c r="AS3063" s="86">
        <f t="shared" si="714"/>
        <v>2597</v>
      </c>
      <c r="AT3063" s="170">
        <f t="shared" si="715"/>
        <v>0</v>
      </c>
      <c r="AU3063" s="86">
        <v>2597</v>
      </c>
      <c r="AV3063" s="170">
        <f t="shared" si="713"/>
        <v>0</v>
      </c>
    </row>
    <row r="3064" spans="1:48" s="73" customFormat="1" ht="13.5" customHeight="1" x14ac:dyDescent="0.2">
      <c r="A3064" s="10" t="s">
        <v>540</v>
      </c>
      <c r="B3064" s="14" t="s">
        <v>36</v>
      </c>
      <c r="C3064" s="14" t="s">
        <v>37</v>
      </c>
      <c r="D3064" s="14" t="s">
        <v>9200</v>
      </c>
      <c r="E3064" s="58">
        <v>329614</v>
      </c>
      <c r="F3064" s="15" t="s">
        <v>9201</v>
      </c>
      <c r="G3064" s="15" t="s">
        <v>8536</v>
      </c>
      <c r="H3064" s="16">
        <v>100016234</v>
      </c>
      <c r="I3064" s="62">
        <v>710040296</v>
      </c>
      <c r="J3064" s="13">
        <v>710040296</v>
      </c>
      <c r="K3064" s="15" t="s">
        <v>48</v>
      </c>
      <c r="L3064" s="12" t="s">
        <v>540</v>
      </c>
      <c r="M3064" s="15" t="s">
        <v>8382</v>
      </c>
      <c r="N3064" s="49">
        <v>5201</v>
      </c>
      <c r="O3064" s="15" t="s">
        <v>8385</v>
      </c>
      <c r="P3064" s="15" t="s">
        <v>9209</v>
      </c>
      <c r="Q3064" s="48">
        <v>526355</v>
      </c>
      <c r="R3064" s="11" t="s">
        <v>45</v>
      </c>
      <c r="S3064" s="120">
        <v>21352</v>
      </c>
      <c r="T3064" s="85">
        <v>107.03</v>
      </c>
      <c r="U3064" s="86">
        <v>38</v>
      </c>
      <c r="V3064" s="123">
        <v>46.825625000000002</v>
      </c>
      <c r="W3064" s="85">
        <f t="shared" si="718"/>
        <v>14235</v>
      </c>
      <c r="X3064" s="86">
        <v>0</v>
      </c>
      <c r="Y3064" s="85">
        <v>16.054500000000001</v>
      </c>
      <c r="Z3064" s="86">
        <f t="shared" si="719"/>
        <v>0</v>
      </c>
      <c r="AA3064" s="86">
        <f t="shared" si="706"/>
        <v>14235</v>
      </c>
      <c r="AB3064" s="85">
        <v>122.77</v>
      </c>
      <c r="AC3064" s="85">
        <v>39</v>
      </c>
      <c r="AD3064" s="124">
        <f t="shared" si="716"/>
        <v>73.661999999999992</v>
      </c>
      <c r="AE3064" s="86">
        <f t="shared" si="707"/>
        <v>11491</v>
      </c>
      <c r="AF3064" s="85">
        <v>0</v>
      </c>
      <c r="AG3064" s="85">
        <v>36.831000000000003</v>
      </c>
      <c r="AH3064" s="85">
        <f t="shared" si="708"/>
        <v>0</v>
      </c>
      <c r="AI3064" s="86">
        <f t="shared" si="709"/>
        <v>25726</v>
      </c>
      <c r="AJ3064" s="86">
        <f t="shared" si="710"/>
        <v>4374</v>
      </c>
      <c r="AK3064" s="122"/>
      <c r="AL3064" s="85">
        <v>122.77</v>
      </c>
      <c r="AM3064" s="85">
        <v>39</v>
      </c>
      <c r="AN3064" s="124">
        <f t="shared" si="717"/>
        <v>73.661999999999992</v>
      </c>
      <c r="AO3064" s="86">
        <f t="shared" si="711"/>
        <v>11491</v>
      </c>
      <c r="AP3064" s="85">
        <v>0</v>
      </c>
      <c r="AQ3064" s="85">
        <v>36.831000000000003</v>
      </c>
      <c r="AR3064" s="85">
        <f t="shared" si="712"/>
        <v>0</v>
      </c>
      <c r="AS3064" s="86">
        <f t="shared" si="714"/>
        <v>25726</v>
      </c>
      <c r="AT3064" s="170">
        <f t="shared" si="715"/>
        <v>0</v>
      </c>
      <c r="AU3064" s="86">
        <v>25726</v>
      </c>
      <c r="AV3064" s="170">
        <f t="shared" si="713"/>
        <v>0</v>
      </c>
    </row>
    <row r="3065" spans="1:48" s="73" customFormat="1" ht="13.5" customHeight="1" x14ac:dyDescent="0.2">
      <c r="A3065" s="10" t="s">
        <v>540</v>
      </c>
      <c r="B3065" s="14" t="s">
        <v>36</v>
      </c>
      <c r="C3065" s="14" t="s">
        <v>37</v>
      </c>
      <c r="D3065" s="14" t="s">
        <v>9354</v>
      </c>
      <c r="E3065" s="58">
        <v>331538</v>
      </c>
      <c r="F3065" s="15" t="s">
        <v>9355</v>
      </c>
      <c r="G3065" s="15" t="s">
        <v>8536</v>
      </c>
      <c r="H3065" s="16">
        <v>100017952</v>
      </c>
      <c r="I3065" s="62">
        <v>710266456</v>
      </c>
      <c r="J3065" s="13">
        <v>35569417</v>
      </c>
      <c r="K3065" s="15" t="s">
        <v>9356</v>
      </c>
      <c r="L3065" s="12" t="s">
        <v>540</v>
      </c>
      <c r="M3065" s="15" t="s">
        <v>6660</v>
      </c>
      <c r="N3065" s="49">
        <v>7603</v>
      </c>
      <c r="O3065" s="15" t="s">
        <v>9357</v>
      </c>
      <c r="P3065" s="15" t="s">
        <v>9358</v>
      </c>
      <c r="Q3065" s="48">
        <v>528366</v>
      </c>
      <c r="R3065" s="11" t="s">
        <v>45</v>
      </c>
      <c r="S3065" s="120">
        <v>5619</v>
      </c>
      <c r="T3065" s="85">
        <v>107.03</v>
      </c>
      <c r="U3065" s="86">
        <v>10</v>
      </c>
      <c r="V3065" s="123">
        <v>46.825625000000002</v>
      </c>
      <c r="W3065" s="85">
        <f t="shared" si="718"/>
        <v>3746</v>
      </c>
      <c r="X3065" s="86">
        <v>0</v>
      </c>
      <c r="Y3065" s="85">
        <v>16.054500000000001</v>
      </c>
      <c r="Z3065" s="86">
        <f t="shared" si="719"/>
        <v>0</v>
      </c>
      <c r="AA3065" s="86">
        <f t="shared" si="706"/>
        <v>3746</v>
      </c>
      <c r="AB3065" s="85">
        <v>122.77</v>
      </c>
      <c r="AC3065" s="85">
        <v>6</v>
      </c>
      <c r="AD3065" s="124">
        <f t="shared" si="716"/>
        <v>73.661999999999992</v>
      </c>
      <c r="AE3065" s="86">
        <f t="shared" si="707"/>
        <v>1768</v>
      </c>
      <c r="AF3065" s="85">
        <v>0</v>
      </c>
      <c r="AG3065" s="85">
        <v>36.831000000000003</v>
      </c>
      <c r="AH3065" s="85">
        <f t="shared" si="708"/>
        <v>0</v>
      </c>
      <c r="AI3065" s="86">
        <f t="shared" si="709"/>
        <v>5514</v>
      </c>
      <c r="AJ3065" s="86">
        <f t="shared" si="710"/>
        <v>-105</v>
      </c>
      <c r="AK3065" s="122"/>
      <c r="AL3065" s="85">
        <v>122.77</v>
      </c>
      <c r="AM3065" s="85">
        <v>6</v>
      </c>
      <c r="AN3065" s="124">
        <f t="shared" si="717"/>
        <v>73.661999999999992</v>
      </c>
      <c r="AO3065" s="86">
        <f t="shared" si="711"/>
        <v>1768</v>
      </c>
      <c r="AP3065" s="85">
        <v>0</v>
      </c>
      <c r="AQ3065" s="85">
        <v>36.831000000000003</v>
      </c>
      <c r="AR3065" s="85">
        <f t="shared" si="712"/>
        <v>0</v>
      </c>
      <c r="AS3065" s="86">
        <f t="shared" si="714"/>
        <v>5514</v>
      </c>
      <c r="AT3065" s="170">
        <f t="shared" si="715"/>
        <v>0</v>
      </c>
      <c r="AU3065" s="86">
        <v>5514</v>
      </c>
      <c r="AV3065" s="170">
        <f t="shared" si="713"/>
        <v>0</v>
      </c>
    </row>
    <row r="3066" spans="1:48" s="73" customFormat="1" ht="13.5" customHeight="1" x14ac:dyDescent="0.2">
      <c r="A3066" s="10" t="s">
        <v>540</v>
      </c>
      <c r="B3066" s="14" t="s">
        <v>36</v>
      </c>
      <c r="C3066" s="14" t="s">
        <v>37</v>
      </c>
      <c r="D3066" s="14" t="s">
        <v>8927</v>
      </c>
      <c r="E3066" s="58">
        <v>325449</v>
      </c>
      <c r="F3066" s="15" t="s">
        <v>8928</v>
      </c>
      <c r="G3066" s="15" t="s">
        <v>8536</v>
      </c>
      <c r="H3066" s="16">
        <v>100015495</v>
      </c>
      <c r="I3066" s="62">
        <v>710026536</v>
      </c>
      <c r="J3066" s="13">
        <v>710026536</v>
      </c>
      <c r="K3066" s="15" t="s">
        <v>48</v>
      </c>
      <c r="L3066" s="12" t="s">
        <v>540</v>
      </c>
      <c r="M3066" s="15" t="s">
        <v>1825</v>
      </c>
      <c r="N3066" s="49">
        <v>7205</v>
      </c>
      <c r="O3066" s="15" t="s">
        <v>8929</v>
      </c>
      <c r="P3066" s="15" t="s">
        <v>8930</v>
      </c>
      <c r="Q3066" s="48">
        <v>522732</v>
      </c>
      <c r="R3066" s="11" t="s">
        <v>45</v>
      </c>
      <c r="S3066" s="120">
        <v>1686</v>
      </c>
      <c r="T3066" s="85">
        <v>107.03</v>
      </c>
      <c r="U3066" s="86">
        <v>3</v>
      </c>
      <c r="V3066" s="123">
        <v>46.825625000000002</v>
      </c>
      <c r="W3066" s="85">
        <f t="shared" si="718"/>
        <v>1124</v>
      </c>
      <c r="X3066" s="86">
        <v>0</v>
      </c>
      <c r="Y3066" s="85">
        <v>16.054500000000001</v>
      </c>
      <c r="Z3066" s="86">
        <f t="shared" si="719"/>
        <v>0</v>
      </c>
      <c r="AA3066" s="86">
        <f t="shared" si="706"/>
        <v>1124</v>
      </c>
      <c r="AB3066" s="85">
        <v>122.77</v>
      </c>
      <c r="AC3066" s="85">
        <v>6</v>
      </c>
      <c r="AD3066" s="124">
        <f t="shared" si="716"/>
        <v>73.661999999999992</v>
      </c>
      <c r="AE3066" s="86">
        <f t="shared" si="707"/>
        <v>1768</v>
      </c>
      <c r="AF3066" s="85">
        <v>1</v>
      </c>
      <c r="AG3066" s="85">
        <v>36.831000000000003</v>
      </c>
      <c r="AH3066" s="85">
        <f t="shared" si="708"/>
        <v>147</v>
      </c>
      <c r="AI3066" s="86">
        <f t="shared" si="709"/>
        <v>3039</v>
      </c>
      <c r="AJ3066" s="86">
        <f t="shared" si="710"/>
        <v>1353</v>
      </c>
      <c r="AK3066" s="122"/>
      <c r="AL3066" s="85">
        <v>122.77</v>
      </c>
      <c r="AM3066" s="85">
        <v>6</v>
      </c>
      <c r="AN3066" s="124">
        <f t="shared" si="717"/>
        <v>73.661999999999992</v>
      </c>
      <c r="AO3066" s="86">
        <f t="shared" si="711"/>
        <v>1768</v>
      </c>
      <c r="AP3066" s="85">
        <v>1</v>
      </c>
      <c r="AQ3066" s="85">
        <v>36.831000000000003</v>
      </c>
      <c r="AR3066" s="85">
        <f t="shared" si="712"/>
        <v>147</v>
      </c>
      <c r="AS3066" s="86">
        <f t="shared" si="714"/>
        <v>3039</v>
      </c>
      <c r="AT3066" s="170">
        <f t="shared" si="715"/>
        <v>0</v>
      </c>
      <c r="AU3066" s="86">
        <v>3039</v>
      </c>
      <c r="AV3066" s="170">
        <f t="shared" si="713"/>
        <v>0</v>
      </c>
    </row>
    <row r="3067" spans="1:48" s="73" customFormat="1" ht="13.5" customHeight="1" x14ac:dyDescent="0.2">
      <c r="A3067" s="10" t="s">
        <v>540</v>
      </c>
      <c r="B3067" s="14" t="s">
        <v>36</v>
      </c>
      <c r="C3067" s="14" t="s">
        <v>37</v>
      </c>
      <c r="D3067" s="14" t="s">
        <v>9540</v>
      </c>
      <c r="E3067" s="58">
        <v>329436</v>
      </c>
      <c r="F3067" s="15" t="s">
        <v>9541</v>
      </c>
      <c r="G3067" s="15" t="s">
        <v>8536</v>
      </c>
      <c r="H3067" s="16">
        <v>100016146</v>
      </c>
      <c r="I3067" s="62">
        <v>710031033</v>
      </c>
      <c r="J3067" s="13">
        <v>42104246</v>
      </c>
      <c r="K3067" s="15" t="s">
        <v>92</v>
      </c>
      <c r="L3067" s="12" t="s">
        <v>540</v>
      </c>
      <c r="M3067" s="15" t="s">
        <v>8382</v>
      </c>
      <c r="N3067" s="49">
        <v>5361</v>
      </c>
      <c r="O3067" s="15" t="s">
        <v>9542</v>
      </c>
      <c r="P3067" s="15" t="s">
        <v>9543</v>
      </c>
      <c r="Q3067" s="48">
        <v>543411</v>
      </c>
      <c r="R3067" s="11" t="s">
        <v>45</v>
      </c>
      <c r="S3067" s="120">
        <v>6743</v>
      </c>
      <c r="T3067" s="85">
        <v>107.03</v>
      </c>
      <c r="U3067" s="86">
        <v>12</v>
      </c>
      <c r="V3067" s="123">
        <v>46.825625000000002</v>
      </c>
      <c r="W3067" s="85">
        <f t="shared" si="718"/>
        <v>4495</v>
      </c>
      <c r="X3067" s="86">
        <v>0</v>
      </c>
      <c r="Y3067" s="85">
        <v>16.054500000000001</v>
      </c>
      <c r="Z3067" s="86">
        <f t="shared" si="719"/>
        <v>0</v>
      </c>
      <c r="AA3067" s="86">
        <f t="shared" si="706"/>
        <v>4495</v>
      </c>
      <c r="AB3067" s="85">
        <v>122.77</v>
      </c>
      <c r="AC3067" s="85">
        <v>10</v>
      </c>
      <c r="AD3067" s="124">
        <f t="shared" si="716"/>
        <v>73.661999999999992</v>
      </c>
      <c r="AE3067" s="86">
        <f t="shared" si="707"/>
        <v>2946</v>
      </c>
      <c r="AF3067" s="85">
        <v>0</v>
      </c>
      <c r="AG3067" s="85">
        <v>36.831000000000003</v>
      </c>
      <c r="AH3067" s="85">
        <f t="shared" si="708"/>
        <v>0</v>
      </c>
      <c r="AI3067" s="86">
        <f t="shared" si="709"/>
        <v>7441</v>
      </c>
      <c r="AJ3067" s="86">
        <f t="shared" si="710"/>
        <v>698</v>
      </c>
      <c r="AK3067" s="122"/>
      <c r="AL3067" s="85">
        <v>122.77</v>
      </c>
      <c r="AM3067" s="85">
        <v>10</v>
      </c>
      <c r="AN3067" s="124">
        <f t="shared" si="717"/>
        <v>73.661999999999992</v>
      </c>
      <c r="AO3067" s="86">
        <f t="shared" si="711"/>
        <v>2946</v>
      </c>
      <c r="AP3067" s="85">
        <v>0</v>
      </c>
      <c r="AQ3067" s="85">
        <v>36.831000000000003</v>
      </c>
      <c r="AR3067" s="85">
        <f t="shared" si="712"/>
        <v>0</v>
      </c>
      <c r="AS3067" s="86">
        <f t="shared" si="714"/>
        <v>7441</v>
      </c>
      <c r="AT3067" s="170">
        <f t="shared" si="715"/>
        <v>0</v>
      </c>
      <c r="AU3067" s="86">
        <v>7441</v>
      </c>
      <c r="AV3067" s="170">
        <f t="shared" si="713"/>
        <v>0</v>
      </c>
    </row>
    <row r="3068" spans="1:48" s="73" customFormat="1" ht="13.5" customHeight="1" x14ac:dyDescent="0.2">
      <c r="A3068" s="10" t="s">
        <v>540</v>
      </c>
      <c r="B3068" s="14" t="s">
        <v>36</v>
      </c>
      <c r="C3068" s="14" t="s">
        <v>37</v>
      </c>
      <c r="D3068" s="14" t="s">
        <v>8683</v>
      </c>
      <c r="E3068" s="58">
        <v>324451</v>
      </c>
      <c r="F3068" s="15" t="s">
        <v>8684</v>
      </c>
      <c r="G3068" s="15" t="s">
        <v>8536</v>
      </c>
      <c r="H3068" s="16">
        <v>100015261</v>
      </c>
      <c r="I3068" s="62">
        <v>710025661</v>
      </c>
      <c r="J3068" s="13">
        <v>710025661</v>
      </c>
      <c r="K3068" s="15" t="s">
        <v>53</v>
      </c>
      <c r="L3068" s="12" t="s">
        <v>540</v>
      </c>
      <c r="M3068" s="15" t="s">
        <v>8550</v>
      </c>
      <c r="N3068" s="49">
        <v>4501</v>
      </c>
      <c r="O3068" s="15" t="s">
        <v>8685</v>
      </c>
      <c r="P3068" s="15" t="s">
        <v>8688</v>
      </c>
      <c r="Q3068" s="48">
        <v>521698</v>
      </c>
      <c r="R3068" s="11" t="s">
        <v>45</v>
      </c>
      <c r="S3068" s="120">
        <v>5057</v>
      </c>
      <c r="T3068" s="85">
        <v>107.03</v>
      </c>
      <c r="U3068" s="86">
        <v>9</v>
      </c>
      <c r="V3068" s="123">
        <v>46.825625000000002</v>
      </c>
      <c r="W3068" s="85">
        <f t="shared" si="718"/>
        <v>3371</v>
      </c>
      <c r="X3068" s="86">
        <v>0</v>
      </c>
      <c r="Y3068" s="85">
        <v>16.054500000000001</v>
      </c>
      <c r="Z3068" s="86">
        <f t="shared" si="719"/>
        <v>0</v>
      </c>
      <c r="AA3068" s="86">
        <f t="shared" si="706"/>
        <v>3371</v>
      </c>
      <c r="AB3068" s="85">
        <v>122.77</v>
      </c>
      <c r="AC3068" s="85">
        <v>4</v>
      </c>
      <c r="AD3068" s="124">
        <f t="shared" si="716"/>
        <v>73.661999999999992</v>
      </c>
      <c r="AE3068" s="86">
        <f t="shared" si="707"/>
        <v>1179</v>
      </c>
      <c r="AF3068" s="85">
        <v>0</v>
      </c>
      <c r="AG3068" s="85">
        <v>36.831000000000003</v>
      </c>
      <c r="AH3068" s="85">
        <f t="shared" si="708"/>
        <v>0</v>
      </c>
      <c r="AI3068" s="86">
        <f t="shared" si="709"/>
        <v>4550</v>
      </c>
      <c r="AJ3068" s="86">
        <f t="shared" si="710"/>
        <v>-507</v>
      </c>
      <c r="AK3068" s="122"/>
      <c r="AL3068" s="85">
        <v>122.77</v>
      </c>
      <c r="AM3068" s="85">
        <v>4</v>
      </c>
      <c r="AN3068" s="124">
        <f t="shared" si="717"/>
        <v>73.661999999999992</v>
      </c>
      <c r="AO3068" s="86">
        <f t="shared" si="711"/>
        <v>1179</v>
      </c>
      <c r="AP3068" s="85">
        <v>0</v>
      </c>
      <c r="AQ3068" s="85">
        <v>36.831000000000003</v>
      </c>
      <c r="AR3068" s="85">
        <f t="shared" si="712"/>
        <v>0</v>
      </c>
      <c r="AS3068" s="86">
        <f t="shared" si="714"/>
        <v>4550</v>
      </c>
      <c r="AT3068" s="170">
        <f t="shared" si="715"/>
        <v>0</v>
      </c>
      <c r="AU3068" s="86">
        <v>4550</v>
      </c>
      <c r="AV3068" s="170">
        <f t="shared" si="713"/>
        <v>0</v>
      </c>
    </row>
    <row r="3069" spans="1:48" s="73" customFormat="1" ht="13.5" customHeight="1" x14ac:dyDescent="0.2">
      <c r="A3069" s="10" t="s">
        <v>540</v>
      </c>
      <c r="B3069" s="14" t="s">
        <v>36</v>
      </c>
      <c r="C3069" s="14" t="s">
        <v>37</v>
      </c>
      <c r="D3069" s="14" t="s">
        <v>9395</v>
      </c>
      <c r="E3069" s="58">
        <v>331716</v>
      </c>
      <c r="F3069" s="15" t="s">
        <v>9396</v>
      </c>
      <c r="G3069" s="15" t="s">
        <v>8536</v>
      </c>
      <c r="H3069" s="16">
        <v>100016430</v>
      </c>
      <c r="I3069" s="62">
        <v>710032820</v>
      </c>
      <c r="J3069" s="13">
        <v>710032820</v>
      </c>
      <c r="K3069" s="15" t="s">
        <v>53</v>
      </c>
      <c r="L3069" s="12" t="s">
        <v>540</v>
      </c>
      <c r="M3069" s="15" t="s">
        <v>6660</v>
      </c>
      <c r="N3069" s="49">
        <v>7642</v>
      </c>
      <c r="O3069" s="15" t="s">
        <v>9397</v>
      </c>
      <c r="P3069" s="15" t="s">
        <v>9398</v>
      </c>
      <c r="Q3069" s="48">
        <v>528544</v>
      </c>
      <c r="R3069" s="11" t="s">
        <v>45</v>
      </c>
      <c r="S3069" s="120">
        <v>4334</v>
      </c>
      <c r="T3069" s="85">
        <v>107.03</v>
      </c>
      <c r="U3069" s="86">
        <v>6</v>
      </c>
      <c r="V3069" s="123">
        <v>46.825625000000002</v>
      </c>
      <c r="W3069" s="85">
        <f t="shared" si="718"/>
        <v>2248</v>
      </c>
      <c r="X3069" s="86">
        <v>5</v>
      </c>
      <c r="Y3069" s="85">
        <v>16.054500000000001</v>
      </c>
      <c r="Z3069" s="86">
        <f t="shared" si="719"/>
        <v>642</v>
      </c>
      <c r="AA3069" s="86">
        <f t="shared" si="706"/>
        <v>2890</v>
      </c>
      <c r="AB3069" s="85">
        <v>122.77</v>
      </c>
      <c r="AC3069" s="85">
        <v>12</v>
      </c>
      <c r="AD3069" s="124">
        <f t="shared" si="716"/>
        <v>73.661999999999992</v>
      </c>
      <c r="AE3069" s="86">
        <f t="shared" si="707"/>
        <v>3536</v>
      </c>
      <c r="AF3069" s="85">
        <v>0</v>
      </c>
      <c r="AG3069" s="85">
        <v>36.831000000000003</v>
      </c>
      <c r="AH3069" s="85">
        <f t="shared" si="708"/>
        <v>0</v>
      </c>
      <c r="AI3069" s="86">
        <f t="shared" si="709"/>
        <v>6426</v>
      </c>
      <c r="AJ3069" s="86">
        <f t="shared" si="710"/>
        <v>2092</v>
      </c>
      <c r="AK3069" s="122"/>
      <c r="AL3069" s="85">
        <v>122.77</v>
      </c>
      <c r="AM3069" s="85">
        <v>12</v>
      </c>
      <c r="AN3069" s="124">
        <f t="shared" si="717"/>
        <v>73.661999999999992</v>
      </c>
      <c r="AO3069" s="86">
        <f t="shared" si="711"/>
        <v>3536</v>
      </c>
      <c r="AP3069" s="85">
        <v>0</v>
      </c>
      <c r="AQ3069" s="85">
        <v>36.831000000000003</v>
      </c>
      <c r="AR3069" s="85">
        <f t="shared" si="712"/>
        <v>0</v>
      </c>
      <c r="AS3069" s="86">
        <f t="shared" si="714"/>
        <v>6426</v>
      </c>
      <c r="AT3069" s="170">
        <f t="shared" si="715"/>
        <v>0</v>
      </c>
      <c r="AU3069" s="86">
        <v>6426</v>
      </c>
      <c r="AV3069" s="170">
        <f t="shared" si="713"/>
        <v>0</v>
      </c>
    </row>
    <row r="3070" spans="1:48" s="73" customFormat="1" ht="13.5" customHeight="1" x14ac:dyDescent="0.2">
      <c r="A3070" s="10" t="s">
        <v>540</v>
      </c>
      <c r="B3070" s="14" t="s">
        <v>36</v>
      </c>
      <c r="C3070" s="14" t="s">
        <v>37</v>
      </c>
      <c r="D3070" s="14" t="s">
        <v>8615</v>
      </c>
      <c r="E3070" s="58">
        <v>324159</v>
      </c>
      <c r="F3070" s="15" t="s">
        <v>8616</v>
      </c>
      <c r="G3070" s="15" t="s">
        <v>8536</v>
      </c>
      <c r="H3070" s="16">
        <v>100015157</v>
      </c>
      <c r="I3070" s="62">
        <v>710025360</v>
      </c>
      <c r="J3070" s="13">
        <v>710025360</v>
      </c>
      <c r="K3070" s="15" t="s">
        <v>48</v>
      </c>
      <c r="L3070" s="12" t="s">
        <v>540</v>
      </c>
      <c r="M3070" s="15" t="s">
        <v>8550</v>
      </c>
      <c r="N3070" s="49">
        <v>4414</v>
      </c>
      <c r="O3070" s="15" t="s">
        <v>8617</v>
      </c>
      <c r="P3070" s="15" t="s">
        <v>8618</v>
      </c>
      <c r="Q3070" s="48">
        <v>521388</v>
      </c>
      <c r="R3070" s="11" t="s">
        <v>45</v>
      </c>
      <c r="S3070" s="120">
        <v>3933</v>
      </c>
      <c r="T3070" s="85">
        <v>107.03</v>
      </c>
      <c r="U3070" s="86">
        <v>7</v>
      </c>
      <c r="V3070" s="123">
        <v>46.825625000000002</v>
      </c>
      <c r="W3070" s="85">
        <f t="shared" si="718"/>
        <v>2622</v>
      </c>
      <c r="X3070" s="86">
        <v>0</v>
      </c>
      <c r="Y3070" s="85">
        <v>16.054500000000001</v>
      </c>
      <c r="Z3070" s="86">
        <f t="shared" si="719"/>
        <v>0</v>
      </c>
      <c r="AA3070" s="86">
        <f t="shared" si="706"/>
        <v>2622</v>
      </c>
      <c r="AB3070" s="85">
        <v>122.77</v>
      </c>
      <c r="AC3070" s="85">
        <v>9</v>
      </c>
      <c r="AD3070" s="124">
        <f t="shared" si="716"/>
        <v>73.661999999999992</v>
      </c>
      <c r="AE3070" s="86">
        <f t="shared" si="707"/>
        <v>2652</v>
      </c>
      <c r="AF3070" s="85">
        <v>0</v>
      </c>
      <c r="AG3070" s="85">
        <v>36.831000000000003</v>
      </c>
      <c r="AH3070" s="85">
        <f t="shared" si="708"/>
        <v>0</v>
      </c>
      <c r="AI3070" s="86">
        <f t="shared" si="709"/>
        <v>5274</v>
      </c>
      <c r="AJ3070" s="86">
        <f t="shared" si="710"/>
        <v>1341</v>
      </c>
      <c r="AK3070" s="122"/>
      <c r="AL3070" s="85">
        <v>122.77</v>
      </c>
      <c r="AM3070" s="85">
        <v>9</v>
      </c>
      <c r="AN3070" s="124">
        <f t="shared" si="717"/>
        <v>73.661999999999992</v>
      </c>
      <c r="AO3070" s="86">
        <f t="shared" si="711"/>
        <v>2652</v>
      </c>
      <c r="AP3070" s="85">
        <v>0</v>
      </c>
      <c r="AQ3070" s="85">
        <v>36.831000000000003</v>
      </c>
      <c r="AR3070" s="85">
        <f t="shared" si="712"/>
        <v>0</v>
      </c>
      <c r="AS3070" s="86">
        <f t="shared" si="714"/>
        <v>5274</v>
      </c>
      <c r="AT3070" s="170">
        <f t="shared" si="715"/>
        <v>0</v>
      </c>
      <c r="AU3070" s="86">
        <v>5274</v>
      </c>
      <c r="AV3070" s="170">
        <f t="shared" si="713"/>
        <v>0</v>
      </c>
    </row>
    <row r="3071" spans="1:48" s="73" customFormat="1" ht="13.5" customHeight="1" x14ac:dyDescent="0.2">
      <c r="A3071" s="10" t="s">
        <v>540</v>
      </c>
      <c r="B3071" s="14" t="s">
        <v>36</v>
      </c>
      <c r="C3071" s="14" t="s">
        <v>37</v>
      </c>
      <c r="D3071" s="14" t="s">
        <v>9403</v>
      </c>
      <c r="E3071" s="58">
        <v>331732</v>
      </c>
      <c r="F3071" s="15" t="s">
        <v>9404</v>
      </c>
      <c r="G3071" s="15" t="s">
        <v>8536</v>
      </c>
      <c r="H3071" s="16">
        <v>100016435</v>
      </c>
      <c r="I3071" s="62">
        <v>710032846</v>
      </c>
      <c r="J3071" s="13">
        <v>710032846</v>
      </c>
      <c r="K3071" s="15" t="s">
        <v>53</v>
      </c>
      <c r="L3071" s="12" t="s">
        <v>540</v>
      </c>
      <c r="M3071" s="15" t="s">
        <v>6660</v>
      </c>
      <c r="N3071" s="49">
        <v>7636</v>
      </c>
      <c r="O3071" s="15" t="s">
        <v>9405</v>
      </c>
      <c r="P3071" s="15" t="s">
        <v>9406</v>
      </c>
      <c r="Q3071" s="48">
        <v>528561</v>
      </c>
      <c r="R3071" s="11" t="s">
        <v>45</v>
      </c>
      <c r="S3071" s="120">
        <v>3933</v>
      </c>
      <c r="T3071" s="85">
        <v>107.03</v>
      </c>
      <c r="U3071" s="86">
        <v>7</v>
      </c>
      <c r="V3071" s="123">
        <v>46.825625000000002</v>
      </c>
      <c r="W3071" s="85">
        <f t="shared" si="718"/>
        <v>2622</v>
      </c>
      <c r="X3071" s="86">
        <v>0</v>
      </c>
      <c r="Y3071" s="85">
        <v>16.054500000000001</v>
      </c>
      <c r="Z3071" s="86">
        <f t="shared" si="719"/>
        <v>0</v>
      </c>
      <c r="AA3071" s="86">
        <f t="shared" si="706"/>
        <v>2622</v>
      </c>
      <c r="AB3071" s="85">
        <v>122.77</v>
      </c>
      <c r="AC3071" s="85">
        <v>6</v>
      </c>
      <c r="AD3071" s="124">
        <f t="shared" si="716"/>
        <v>73.661999999999992</v>
      </c>
      <c r="AE3071" s="86">
        <f t="shared" si="707"/>
        <v>1768</v>
      </c>
      <c r="AF3071" s="85">
        <v>0</v>
      </c>
      <c r="AG3071" s="85">
        <v>36.831000000000003</v>
      </c>
      <c r="AH3071" s="85">
        <f t="shared" si="708"/>
        <v>0</v>
      </c>
      <c r="AI3071" s="86">
        <f t="shared" si="709"/>
        <v>4390</v>
      </c>
      <c r="AJ3071" s="86">
        <f t="shared" si="710"/>
        <v>457</v>
      </c>
      <c r="AK3071" s="122"/>
      <c r="AL3071" s="85">
        <v>122.77</v>
      </c>
      <c r="AM3071" s="85">
        <v>6</v>
      </c>
      <c r="AN3071" s="124">
        <f t="shared" si="717"/>
        <v>73.661999999999992</v>
      </c>
      <c r="AO3071" s="86">
        <f t="shared" si="711"/>
        <v>1768</v>
      </c>
      <c r="AP3071" s="85">
        <v>0</v>
      </c>
      <c r="AQ3071" s="85">
        <v>36.831000000000003</v>
      </c>
      <c r="AR3071" s="85">
        <f t="shared" si="712"/>
        <v>0</v>
      </c>
      <c r="AS3071" s="86">
        <f t="shared" si="714"/>
        <v>4390</v>
      </c>
      <c r="AT3071" s="170">
        <f t="shared" si="715"/>
        <v>0</v>
      </c>
      <c r="AU3071" s="86">
        <v>4390</v>
      </c>
      <c r="AV3071" s="170">
        <f t="shared" si="713"/>
        <v>0</v>
      </c>
    </row>
    <row r="3072" spans="1:48" s="73" customFormat="1" ht="13.5" customHeight="1" x14ac:dyDescent="0.2">
      <c r="A3072" s="10" t="s">
        <v>540</v>
      </c>
      <c r="B3072" s="14" t="s">
        <v>36</v>
      </c>
      <c r="C3072" s="14" t="s">
        <v>37</v>
      </c>
      <c r="D3072" s="14" t="s">
        <v>8675</v>
      </c>
      <c r="E3072" s="58">
        <v>324442</v>
      </c>
      <c r="F3072" s="15" t="s">
        <v>8676</v>
      </c>
      <c r="G3072" s="15" t="s">
        <v>8536</v>
      </c>
      <c r="H3072" s="16">
        <v>100015230</v>
      </c>
      <c r="I3072" s="62">
        <v>35567791</v>
      </c>
      <c r="J3072" s="13">
        <v>35567791</v>
      </c>
      <c r="K3072" s="15" t="s">
        <v>48</v>
      </c>
      <c r="L3072" s="12" t="s">
        <v>540</v>
      </c>
      <c r="M3072" s="15" t="s">
        <v>8550</v>
      </c>
      <c r="N3072" s="49">
        <v>4425</v>
      </c>
      <c r="O3072" s="15" t="s">
        <v>8677</v>
      </c>
      <c r="P3072" s="15" t="s">
        <v>8678</v>
      </c>
      <c r="Q3072" s="48">
        <v>521671</v>
      </c>
      <c r="R3072" s="11" t="s">
        <v>86</v>
      </c>
      <c r="S3072" s="120">
        <v>35978</v>
      </c>
      <c r="T3072" s="85">
        <v>107.03</v>
      </c>
      <c r="U3072" s="86">
        <v>63</v>
      </c>
      <c r="V3072" s="123">
        <v>46.825625000000002</v>
      </c>
      <c r="W3072" s="85">
        <f t="shared" si="718"/>
        <v>23600</v>
      </c>
      <c r="X3072" s="86">
        <v>3</v>
      </c>
      <c r="Y3072" s="85">
        <v>16.054500000000001</v>
      </c>
      <c r="Z3072" s="86">
        <f t="shared" si="719"/>
        <v>385</v>
      </c>
      <c r="AA3072" s="86">
        <f t="shared" si="706"/>
        <v>23985</v>
      </c>
      <c r="AB3072" s="85">
        <v>122.77</v>
      </c>
      <c r="AC3072" s="85">
        <v>63</v>
      </c>
      <c r="AD3072" s="124">
        <f t="shared" si="716"/>
        <v>73.661999999999992</v>
      </c>
      <c r="AE3072" s="86">
        <f t="shared" si="707"/>
        <v>18563</v>
      </c>
      <c r="AF3072" s="85">
        <v>3</v>
      </c>
      <c r="AG3072" s="85">
        <v>36.831000000000003</v>
      </c>
      <c r="AH3072" s="85">
        <f t="shared" si="708"/>
        <v>442</v>
      </c>
      <c r="AI3072" s="86">
        <f t="shared" si="709"/>
        <v>42990</v>
      </c>
      <c r="AJ3072" s="86">
        <f t="shared" si="710"/>
        <v>7012</v>
      </c>
      <c r="AK3072" s="122"/>
      <c r="AL3072" s="85">
        <v>122.77</v>
      </c>
      <c r="AM3072" s="85">
        <v>63</v>
      </c>
      <c r="AN3072" s="124">
        <f t="shared" si="717"/>
        <v>73.661999999999992</v>
      </c>
      <c r="AO3072" s="86">
        <f t="shared" si="711"/>
        <v>18563</v>
      </c>
      <c r="AP3072" s="85">
        <v>3</v>
      </c>
      <c r="AQ3072" s="85">
        <v>36.831000000000003</v>
      </c>
      <c r="AR3072" s="85">
        <f t="shared" si="712"/>
        <v>442</v>
      </c>
      <c r="AS3072" s="86">
        <f t="shared" si="714"/>
        <v>42990</v>
      </c>
      <c r="AT3072" s="170">
        <f t="shared" si="715"/>
        <v>0</v>
      </c>
      <c r="AU3072" s="86">
        <v>42990</v>
      </c>
      <c r="AV3072" s="170">
        <f t="shared" si="713"/>
        <v>0</v>
      </c>
    </row>
    <row r="3073" spans="1:48" s="73" customFormat="1" ht="13.5" customHeight="1" x14ac:dyDescent="0.2">
      <c r="A3073" s="10" t="s">
        <v>540</v>
      </c>
      <c r="B3073" s="14" t="s">
        <v>36</v>
      </c>
      <c r="C3073" s="14" t="s">
        <v>37</v>
      </c>
      <c r="D3073" s="14" t="s">
        <v>8935</v>
      </c>
      <c r="E3073" s="58">
        <v>325481</v>
      </c>
      <c r="F3073" s="15" t="s">
        <v>8936</v>
      </c>
      <c r="G3073" s="15" t="s">
        <v>8536</v>
      </c>
      <c r="H3073" s="16">
        <v>100015502</v>
      </c>
      <c r="I3073" s="62">
        <v>710026587</v>
      </c>
      <c r="J3073" s="13">
        <v>710026587</v>
      </c>
      <c r="K3073" s="15" t="s">
        <v>48</v>
      </c>
      <c r="L3073" s="12" t="s">
        <v>540</v>
      </c>
      <c r="M3073" s="15" t="s">
        <v>1825</v>
      </c>
      <c r="N3073" s="49">
        <v>7206</v>
      </c>
      <c r="O3073" s="15" t="s">
        <v>8937</v>
      </c>
      <c r="P3073" s="15" t="s">
        <v>8938</v>
      </c>
      <c r="Q3073" s="48">
        <v>522783</v>
      </c>
      <c r="R3073" s="11" t="s">
        <v>45</v>
      </c>
      <c r="S3073" s="120">
        <v>9552</v>
      </c>
      <c r="T3073" s="85">
        <v>107.03</v>
      </c>
      <c r="U3073" s="86">
        <v>17</v>
      </c>
      <c r="V3073" s="123">
        <v>46.825625000000002</v>
      </c>
      <c r="W3073" s="85">
        <f t="shared" si="718"/>
        <v>6368</v>
      </c>
      <c r="X3073" s="86">
        <v>0</v>
      </c>
      <c r="Y3073" s="85">
        <v>16.054500000000001</v>
      </c>
      <c r="Z3073" s="86">
        <f t="shared" si="719"/>
        <v>0</v>
      </c>
      <c r="AA3073" s="86">
        <f t="shared" si="706"/>
        <v>6368</v>
      </c>
      <c r="AB3073" s="85">
        <v>122.77</v>
      </c>
      <c r="AC3073" s="85">
        <v>21</v>
      </c>
      <c r="AD3073" s="124">
        <f t="shared" si="716"/>
        <v>73.661999999999992</v>
      </c>
      <c r="AE3073" s="86">
        <f t="shared" si="707"/>
        <v>6188</v>
      </c>
      <c r="AF3073" s="85">
        <v>3</v>
      </c>
      <c r="AG3073" s="85">
        <v>36.831000000000003</v>
      </c>
      <c r="AH3073" s="85">
        <f t="shared" si="708"/>
        <v>442</v>
      </c>
      <c r="AI3073" s="86">
        <f t="shared" si="709"/>
        <v>12998</v>
      </c>
      <c r="AJ3073" s="86">
        <f t="shared" si="710"/>
        <v>3446</v>
      </c>
      <c r="AK3073" s="122"/>
      <c r="AL3073" s="85">
        <v>122.77</v>
      </c>
      <c r="AM3073" s="85">
        <v>21</v>
      </c>
      <c r="AN3073" s="124">
        <f t="shared" si="717"/>
        <v>73.661999999999992</v>
      </c>
      <c r="AO3073" s="86">
        <f t="shared" si="711"/>
        <v>6188</v>
      </c>
      <c r="AP3073" s="85">
        <v>3</v>
      </c>
      <c r="AQ3073" s="85">
        <v>36.831000000000003</v>
      </c>
      <c r="AR3073" s="85">
        <f t="shared" si="712"/>
        <v>442</v>
      </c>
      <c r="AS3073" s="86">
        <f t="shared" si="714"/>
        <v>12998</v>
      </c>
      <c r="AT3073" s="170">
        <f t="shared" si="715"/>
        <v>0</v>
      </c>
      <c r="AU3073" s="86">
        <v>12998</v>
      </c>
      <c r="AV3073" s="170">
        <f t="shared" si="713"/>
        <v>0</v>
      </c>
    </row>
    <row r="3074" spans="1:48" s="73" customFormat="1" ht="13.5" customHeight="1" x14ac:dyDescent="0.2">
      <c r="A3074" s="10" t="s">
        <v>540</v>
      </c>
      <c r="B3074" s="14" t="s">
        <v>36</v>
      </c>
      <c r="C3074" s="14" t="s">
        <v>37</v>
      </c>
      <c r="D3074" s="14" t="s">
        <v>9144</v>
      </c>
      <c r="E3074" s="58">
        <v>328499</v>
      </c>
      <c r="F3074" s="15" t="s">
        <v>9145</v>
      </c>
      <c r="G3074" s="15" t="s">
        <v>8536</v>
      </c>
      <c r="H3074" s="16">
        <v>100015839</v>
      </c>
      <c r="I3074" s="62">
        <v>710029888</v>
      </c>
      <c r="J3074" s="13">
        <v>710029888</v>
      </c>
      <c r="K3074" s="15" t="s">
        <v>48</v>
      </c>
      <c r="L3074" s="12" t="s">
        <v>540</v>
      </c>
      <c r="M3074" s="15" t="s">
        <v>8541</v>
      </c>
      <c r="N3074" s="49">
        <v>4934</v>
      </c>
      <c r="O3074" s="15" t="s">
        <v>9146</v>
      </c>
      <c r="P3074" s="15" t="s">
        <v>9147</v>
      </c>
      <c r="Q3074" s="48">
        <v>525952</v>
      </c>
      <c r="R3074" s="11" t="s">
        <v>45</v>
      </c>
      <c r="S3074" s="120">
        <v>4880</v>
      </c>
      <c r="T3074" s="85">
        <v>107.03</v>
      </c>
      <c r="U3074" s="86">
        <v>8</v>
      </c>
      <c r="V3074" s="123">
        <v>46.825625000000002</v>
      </c>
      <c r="W3074" s="85">
        <f t="shared" si="718"/>
        <v>2997</v>
      </c>
      <c r="X3074" s="86">
        <v>2</v>
      </c>
      <c r="Y3074" s="85">
        <v>16.054500000000001</v>
      </c>
      <c r="Z3074" s="86">
        <f t="shared" si="719"/>
        <v>257</v>
      </c>
      <c r="AA3074" s="86">
        <f t="shared" si="706"/>
        <v>3254</v>
      </c>
      <c r="AB3074" s="85">
        <v>122.77</v>
      </c>
      <c r="AC3074" s="85">
        <v>4</v>
      </c>
      <c r="AD3074" s="124">
        <f t="shared" si="716"/>
        <v>73.661999999999992</v>
      </c>
      <c r="AE3074" s="86">
        <f t="shared" si="707"/>
        <v>1179</v>
      </c>
      <c r="AF3074" s="85">
        <v>2</v>
      </c>
      <c r="AG3074" s="85">
        <v>36.831000000000003</v>
      </c>
      <c r="AH3074" s="85">
        <f t="shared" si="708"/>
        <v>295</v>
      </c>
      <c r="AI3074" s="86">
        <f t="shared" si="709"/>
        <v>4728</v>
      </c>
      <c r="AJ3074" s="86">
        <f t="shared" si="710"/>
        <v>-152</v>
      </c>
      <c r="AK3074" s="122"/>
      <c r="AL3074" s="85">
        <v>122.77</v>
      </c>
      <c r="AM3074" s="85">
        <v>4</v>
      </c>
      <c r="AN3074" s="124">
        <f t="shared" si="717"/>
        <v>73.661999999999992</v>
      </c>
      <c r="AO3074" s="86">
        <f t="shared" si="711"/>
        <v>1179</v>
      </c>
      <c r="AP3074" s="85">
        <v>2</v>
      </c>
      <c r="AQ3074" s="85">
        <v>36.831000000000003</v>
      </c>
      <c r="AR3074" s="85">
        <f t="shared" si="712"/>
        <v>295</v>
      </c>
      <c r="AS3074" s="86">
        <f t="shared" si="714"/>
        <v>4728</v>
      </c>
      <c r="AT3074" s="170">
        <f t="shared" si="715"/>
        <v>0</v>
      </c>
      <c r="AU3074" s="86">
        <v>4728</v>
      </c>
      <c r="AV3074" s="170">
        <f t="shared" si="713"/>
        <v>0</v>
      </c>
    </row>
    <row r="3075" spans="1:48" s="73" customFormat="1" ht="13.5" customHeight="1" x14ac:dyDescent="0.2">
      <c r="A3075" s="10" t="s">
        <v>540</v>
      </c>
      <c r="B3075" s="14" t="s">
        <v>36</v>
      </c>
      <c r="C3075" s="14" t="s">
        <v>37</v>
      </c>
      <c r="D3075" s="14" t="s">
        <v>9747</v>
      </c>
      <c r="E3075" s="29">
        <v>691135</v>
      </c>
      <c r="F3075" s="15" t="s">
        <v>9748</v>
      </c>
      <c r="G3075" s="15" t="s">
        <v>8536</v>
      </c>
      <c r="H3075" s="16">
        <v>100018578</v>
      </c>
      <c r="I3075" s="13">
        <v>710272847</v>
      </c>
      <c r="J3075" s="13">
        <v>52109828</v>
      </c>
      <c r="K3075" s="15" t="s">
        <v>92</v>
      </c>
      <c r="L3075" s="12" t="s">
        <v>540</v>
      </c>
      <c r="M3075" s="15" t="s">
        <v>9828</v>
      </c>
      <c r="N3075" s="49">
        <v>4001</v>
      </c>
      <c r="O3075" s="15" t="s">
        <v>542</v>
      </c>
      <c r="P3075" s="15" t="s">
        <v>9829</v>
      </c>
      <c r="Q3075" s="48">
        <v>598186</v>
      </c>
      <c r="R3075" s="11" t="s">
        <v>45</v>
      </c>
      <c r="S3075" s="120">
        <v>5619</v>
      </c>
      <c r="T3075" s="85">
        <v>107.03</v>
      </c>
      <c r="U3075" s="86">
        <v>10</v>
      </c>
      <c r="V3075" s="123">
        <v>46.825625000000002</v>
      </c>
      <c r="W3075" s="85">
        <f t="shared" si="718"/>
        <v>3746</v>
      </c>
      <c r="X3075" s="86">
        <v>0</v>
      </c>
      <c r="Y3075" s="85">
        <v>16.054500000000001</v>
      </c>
      <c r="Z3075" s="86">
        <f t="shared" si="719"/>
        <v>0</v>
      </c>
      <c r="AA3075" s="86">
        <f t="shared" si="706"/>
        <v>3746</v>
      </c>
      <c r="AB3075" s="85">
        <v>122.77</v>
      </c>
      <c r="AC3075" s="85">
        <v>12</v>
      </c>
      <c r="AD3075" s="124">
        <f t="shared" si="716"/>
        <v>73.661999999999992</v>
      </c>
      <c r="AE3075" s="86">
        <f t="shared" si="707"/>
        <v>3536</v>
      </c>
      <c r="AF3075" s="85">
        <v>0</v>
      </c>
      <c r="AG3075" s="85">
        <v>36.831000000000003</v>
      </c>
      <c r="AH3075" s="85">
        <f t="shared" si="708"/>
        <v>0</v>
      </c>
      <c r="AI3075" s="86">
        <f t="shared" si="709"/>
        <v>7282</v>
      </c>
      <c r="AJ3075" s="86">
        <f t="shared" si="710"/>
        <v>1663</v>
      </c>
      <c r="AK3075" s="122"/>
      <c r="AL3075" s="85">
        <v>122.77</v>
      </c>
      <c r="AM3075" s="85">
        <v>12</v>
      </c>
      <c r="AN3075" s="124">
        <f t="shared" si="717"/>
        <v>73.661999999999992</v>
      </c>
      <c r="AO3075" s="86">
        <f t="shared" si="711"/>
        <v>3536</v>
      </c>
      <c r="AP3075" s="85">
        <v>0</v>
      </c>
      <c r="AQ3075" s="85">
        <v>36.831000000000003</v>
      </c>
      <c r="AR3075" s="85">
        <f t="shared" si="712"/>
        <v>0</v>
      </c>
      <c r="AS3075" s="86">
        <f t="shared" si="714"/>
        <v>7282</v>
      </c>
      <c r="AT3075" s="170">
        <f t="shared" si="715"/>
        <v>0</v>
      </c>
      <c r="AU3075" s="86">
        <v>7282</v>
      </c>
      <c r="AV3075" s="170">
        <f t="shared" si="713"/>
        <v>0</v>
      </c>
    </row>
    <row r="3076" spans="1:48" s="73" customFormat="1" ht="13.5" customHeight="1" x14ac:dyDescent="0.2">
      <c r="A3076" s="10" t="s">
        <v>540</v>
      </c>
      <c r="B3076" s="14" t="s">
        <v>36</v>
      </c>
      <c r="C3076" s="14" t="s">
        <v>37</v>
      </c>
      <c r="D3076" s="14" t="s">
        <v>8831</v>
      </c>
      <c r="E3076" s="58">
        <v>325490</v>
      </c>
      <c r="F3076" s="15" t="s">
        <v>8832</v>
      </c>
      <c r="G3076" s="15" t="s">
        <v>8536</v>
      </c>
      <c r="H3076" s="16">
        <v>100015547</v>
      </c>
      <c r="I3076" s="62">
        <v>710026692</v>
      </c>
      <c r="J3076" s="13">
        <v>710026692</v>
      </c>
      <c r="K3076" s="15" t="s">
        <v>48</v>
      </c>
      <c r="L3076" s="12" t="s">
        <v>540</v>
      </c>
      <c r="M3076" s="15" t="s">
        <v>1825</v>
      </c>
      <c r="N3076" s="49">
        <v>7101</v>
      </c>
      <c r="O3076" s="15" t="s">
        <v>1826</v>
      </c>
      <c r="P3076" s="15" t="s">
        <v>8835</v>
      </c>
      <c r="Q3076" s="48">
        <v>522279</v>
      </c>
      <c r="R3076" s="11" t="s">
        <v>45</v>
      </c>
      <c r="S3076" s="120">
        <v>16295</v>
      </c>
      <c r="T3076" s="85">
        <v>107.03</v>
      </c>
      <c r="U3076" s="86">
        <v>29</v>
      </c>
      <c r="V3076" s="123">
        <v>46.825625000000002</v>
      </c>
      <c r="W3076" s="85">
        <f t="shared" si="718"/>
        <v>10864</v>
      </c>
      <c r="X3076" s="86">
        <v>0</v>
      </c>
      <c r="Y3076" s="85">
        <v>16.054500000000001</v>
      </c>
      <c r="Z3076" s="86">
        <f t="shared" si="719"/>
        <v>0</v>
      </c>
      <c r="AA3076" s="86">
        <f t="shared" si="706"/>
        <v>10864</v>
      </c>
      <c r="AB3076" s="85">
        <v>122.77</v>
      </c>
      <c r="AC3076" s="85">
        <v>27</v>
      </c>
      <c r="AD3076" s="124">
        <f t="shared" si="716"/>
        <v>73.661999999999992</v>
      </c>
      <c r="AE3076" s="86">
        <f t="shared" si="707"/>
        <v>7955</v>
      </c>
      <c r="AF3076" s="85">
        <v>0</v>
      </c>
      <c r="AG3076" s="85">
        <v>36.831000000000003</v>
      </c>
      <c r="AH3076" s="85">
        <f t="shared" si="708"/>
        <v>0</v>
      </c>
      <c r="AI3076" s="86">
        <f t="shared" si="709"/>
        <v>18819</v>
      </c>
      <c r="AJ3076" s="86">
        <f t="shared" si="710"/>
        <v>2524</v>
      </c>
      <c r="AK3076" s="122"/>
      <c r="AL3076" s="85">
        <v>122.77</v>
      </c>
      <c r="AM3076" s="85">
        <v>27</v>
      </c>
      <c r="AN3076" s="124">
        <f t="shared" si="717"/>
        <v>73.661999999999992</v>
      </c>
      <c r="AO3076" s="86">
        <f t="shared" si="711"/>
        <v>7955</v>
      </c>
      <c r="AP3076" s="85">
        <v>0</v>
      </c>
      <c r="AQ3076" s="85">
        <v>36.831000000000003</v>
      </c>
      <c r="AR3076" s="85">
        <f t="shared" si="712"/>
        <v>0</v>
      </c>
      <c r="AS3076" s="86">
        <f t="shared" si="714"/>
        <v>18819</v>
      </c>
      <c r="AT3076" s="170">
        <f t="shared" si="715"/>
        <v>0</v>
      </c>
      <c r="AU3076" s="86">
        <v>18819</v>
      </c>
      <c r="AV3076" s="170">
        <f t="shared" si="713"/>
        <v>0</v>
      </c>
    </row>
    <row r="3077" spans="1:48" s="73" customFormat="1" ht="13.5" customHeight="1" x14ac:dyDescent="0.2">
      <c r="A3077" s="10" t="s">
        <v>540</v>
      </c>
      <c r="B3077" s="14" t="s">
        <v>36</v>
      </c>
      <c r="C3077" s="14" t="s">
        <v>37</v>
      </c>
      <c r="D3077" s="14" t="s">
        <v>9519</v>
      </c>
      <c r="E3077" s="58">
        <v>329363</v>
      </c>
      <c r="F3077" s="15" t="s">
        <v>9520</v>
      </c>
      <c r="G3077" s="15" t="s">
        <v>8536</v>
      </c>
      <c r="H3077" s="16">
        <v>100016133</v>
      </c>
      <c r="I3077" s="62">
        <v>710030959</v>
      </c>
      <c r="J3077" s="13">
        <v>710030959</v>
      </c>
      <c r="K3077" s="15" t="s">
        <v>48</v>
      </c>
      <c r="L3077" s="12" t="s">
        <v>540</v>
      </c>
      <c r="M3077" s="15" t="s">
        <v>8382</v>
      </c>
      <c r="N3077" s="49">
        <v>5321</v>
      </c>
      <c r="O3077" s="15" t="s">
        <v>9521</v>
      </c>
      <c r="P3077" s="15" t="s">
        <v>9522</v>
      </c>
      <c r="Q3077" s="48">
        <v>543349</v>
      </c>
      <c r="R3077" s="11" t="s">
        <v>45</v>
      </c>
      <c r="S3077" s="120">
        <v>4495</v>
      </c>
      <c r="T3077" s="85">
        <v>107.03</v>
      </c>
      <c r="U3077" s="86">
        <v>8</v>
      </c>
      <c r="V3077" s="123">
        <v>46.825625000000002</v>
      </c>
      <c r="W3077" s="85">
        <f t="shared" si="718"/>
        <v>2997</v>
      </c>
      <c r="X3077" s="86">
        <v>0</v>
      </c>
      <c r="Y3077" s="85">
        <v>16.054500000000001</v>
      </c>
      <c r="Z3077" s="86">
        <f t="shared" si="719"/>
        <v>0</v>
      </c>
      <c r="AA3077" s="86">
        <f t="shared" ref="AA3077:AA3140" si="720">+Z3077+W3077</f>
        <v>2997</v>
      </c>
      <c r="AB3077" s="85">
        <v>122.77</v>
      </c>
      <c r="AC3077" s="85">
        <v>6</v>
      </c>
      <c r="AD3077" s="124">
        <f t="shared" si="716"/>
        <v>73.661999999999992</v>
      </c>
      <c r="AE3077" s="86">
        <f t="shared" ref="AE3077:AE3140" si="721">ROUND(AC3077*AD3077*4,0)</f>
        <v>1768</v>
      </c>
      <c r="AF3077" s="85">
        <v>0</v>
      </c>
      <c r="AG3077" s="85">
        <v>36.831000000000003</v>
      </c>
      <c r="AH3077" s="85">
        <f t="shared" ref="AH3077:AH3140" si="722">ROUND(AF3077*AG3077*4,0)</f>
        <v>0</v>
      </c>
      <c r="AI3077" s="86">
        <f t="shared" ref="AI3077:AI3140" si="723">+AA3077+AE3077+AH3077</f>
        <v>4765</v>
      </c>
      <c r="AJ3077" s="86">
        <f t="shared" ref="AJ3077:AJ3140" si="724">+AI3077-S3077</f>
        <v>270</v>
      </c>
      <c r="AK3077" s="122"/>
      <c r="AL3077" s="85">
        <v>122.77</v>
      </c>
      <c r="AM3077" s="85">
        <v>6</v>
      </c>
      <c r="AN3077" s="124">
        <f t="shared" si="717"/>
        <v>73.661999999999992</v>
      </c>
      <c r="AO3077" s="86">
        <f t="shared" ref="AO3077:AO3140" si="725">ROUND(AM3077*AN3077*4,0)</f>
        <v>1768</v>
      </c>
      <c r="AP3077" s="85">
        <v>0</v>
      </c>
      <c r="AQ3077" s="85">
        <v>36.831000000000003</v>
      </c>
      <c r="AR3077" s="85">
        <f t="shared" ref="AR3077:AR3140" si="726">ROUND(AP3077*AQ3077*4,0)</f>
        <v>0</v>
      </c>
      <c r="AS3077" s="86">
        <f t="shared" si="714"/>
        <v>4765</v>
      </c>
      <c r="AT3077" s="170">
        <f t="shared" si="715"/>
        <v>0</v>
      </c>
      <c r="AU3077" s="86">
        <v>4765</v>
      </c>
      <c r="AV3077" s="170">
        <f t="shared" ref="AV3077:AV3140" si="727">+AU3077-AS3077</f>
        <v>0</v>
      </c>
    </row>
    <row r="3078" spans="1:48" s="73" customFormat="1" ht="13.5" customHeight="1" x14ac:dyDescent="0.2">
      <c r="A3078" s="10" t="s">
        <v>540</v>
      </c>
      <c r="B3078" s="14" t="s">
        <v>36</v>
      </c>
      <c r="C3078" s="14" t="s">
        <v>37</v>
      </c>
      <c r="D3078" s="14" t="s">
        <v>9407</v>
      </c>
      <c r="E3078" s="58">
        <v>331741</v>
      </c>
      <c r="F3078" s="15" t="s">
        <v>9408</v>
      </c>
      <c r="G3078" s="15" t="s">
        <v>8536</v>
      </c>
      <c r="H3078" s="16">
        <v>100015505</v>
      </c>
      <c r="I3078" s="62">
        <v>710032854</v>
      </c>
      <c r="J3078" s="13">
        <v>710032854</v>
      </c>
      <c r="K3078" s="15" t="s">
        <v>9409</v>
      </c>
      <c r="L3078" s="12" t="s">
        <v>540</v>
      </c>
      <c r="M3078" s="15" t="s">
        <v>1825</v>
      </c>
      <c r="N3078" s="49">
        <v>7901</v>
      </c>
      <c r="O3078" s="15" t="s">
        <v>9410</v>
      </c>
      <c r="P3078" s="15" t="s">
        <v>9411</v>
      </c>
      <c r="Q3078" s="48">
        <v>528579</v>
      </c>
      <c r="R3078" s="11" t="s">
        <v>45</v>
      </c>
      <c r="S3078" s="120">
        <v>2633</v>
      </c>
      <c r="T3078" s="85">
        <v>107.03</v>
      </c>
      <c r="U3078" s="86">
        <v>4</v>
      </c>
      <c r="V3078" s="123">
        <v>46.825625000000002</v>
      </c>
      <c r="W3078" s="85">
        <f t="shared" si="718"/>
        <v>1498</v>
      </c>
      <c r="X3078" s="86">
        <v>2</v>
      </c>
      <c r="Y3078" s="85">
        <v>16.054500000000001</v>
      </c>
      <c r="Z3078" s="86">
        <f t="shared" si="719"/>
        <v>257</v>
      </c>
      <c r="AA3078" s="86">
        <f t="shared" si="720"/>
        <v>1755</v>
      </c>
      <c r="AB3078" s="85">
        <v>122.77</v>
      </c>
      <c r="AC3078" s="85">
        <v>1</v>
      </c>
      <c r="AD3078" s="124">
        <f t="shared" si="716"/>
        <v>73.661999999999992</v>
      </c>
      <c r="AE3078" s="86">
        <f t="shared" si="721"/>
        <v>295</v>
      </c>
      <c r="AF3078" s="85">
        <v>3</v>
      </c>
      <c r="AG3078" s="85">
        <v>36.831000000000003</v>
      </c>
      <c r="AH3078" s="85">
        <f t="shared" si="722"/>
        <v>442</v>
      </c>
      <c r="AI3078" s="86">
        <f t="shared" si="723"/>
        <v>2492</v>
      </c>
      <c r="AJ3078" s="86">
        <f t="shared" si="724"/>
        <v>-141</v>
      </c>
      <c r="AK3078" s="122"/>
      <c r="AL3078" s="85">
        <v>122.77</v>
      </c>
      <c r="AM3078" s="85">
        <v>1</v>
      </c>
      <c r="AN3078" s="124">
        <f t="shared" si="717"/>
        <v>73.661999999999992</v>
      </c>
      <c r="AO3078" s="86">
        <f t="shared" si="725"/>
        <v>295</v>
      </c>
      <c r="AP3078" s="85">
        <v>3</v>
      </c>
      <c r="AQ3078" s="85">
        <v>36.831000000000003</v>
      </c>
      <c r="AR3078" s="85">
        <f t="shared" si="726"/>
        <v>442</v>
      </c>
      <c r="AS3078" s="86">
        <f t="shared" ref="AS3078:AS3141" si="728">+AR3078+AO3078+AA3078</f>
        <v>2492</v>
      </c>
      <c r="AT3078" s="170">
        <f t="shared" ref="AT3078:AT3141" si="729">+AS3078-AI3078</f>
        <v>0</v>
      </c>
      <c r="AU3078" s="86">
        <v>2492</v>
      </c>
      <c r="AV3078" s="170">
        <f t="shared" si="727"/>
        <v>0</v>
      </c>
    </row>
    <row r="3079" spans="1:48" s="73" customFormat="1" ht="13.5" customHeight="1" x14ac:dyDescent="0.2">
      <c r="A3079" s="10" t="s">
        <v>540</v>
      </c>
      <c r="B3079" s="14" t="s">
        <v>36</v>
      </c>
      <c r="C3079" s="14" t="s">
        <v>37</v>
      </c>
      <c r="D3079" s="14" t="s">
        <v>9497</v>
      </c>
      <c r="E3079" s="58">
        <v>329282</v>
      </c>
      <c r="F3079" s="15" t="s">
        <v>9498</v>
      </c>
      <c r="G3079" s="15" t="s">
        <v>8536</v>
      </c>
      <c r="H3079" s="13">
        <v>100016106</v>
      </c>
      <c r="I3079" s="62">
        <v>710232292</v>
      </c>
      <c r="J3079" s="13">
        <v>42248795</v>
      </c>
      <c r="K3079" s="14" t="s">
        <v>92</v>
      </c>
      <c r="L3079" s="12" t="s">
        <v>540</v>
      </c>
      <c r="M3079" s="15" t="s">
        <v>8382</v>
      </c>
      <c r="N3079" s="53">
        <v>5342</v>
      </c>
      <c r="O3079" s="15" t="s">
        <v>9499</v>
      </c>
      <c r="P3079" s="15" t="s">
        <v>10121</v>
      </c>
      <c r="Q3079" s="48" t="s">
        <v>10685</v>
      </c>
      <c r="R3079" s="11" t="s">
        <v>45</v>
      </c>
      <c r="S3079" s="120">
        <v>17981</v>
      </c>
      <c r="T3079" s="85">
        <v>107.03</v>
      </c>
      <c r="U3079" s="86">
        <v>32</v>
      </c>
      <c r="V3079" s="123">
        <v>46.825625000000002</v>
      </c>
      <c r="W3079" s="85">
        <f t="shared" si="718"/>
        <v>11987</v>
      </c>
      <c r="X3079" s="86">
        <v>0</v>
      </c>
      <c r="Y3079" s="85">
        <v>16.054500000000001</v>
      </c>
      <c r="Z3079" s="86">
        <f t="shared" si="719"/>
        <v>0</v>
      </c>
      <c r="AA3079" s="86">
        <f t="shared" si="720"/>
        <v>11987</v>
      </c>
      <c r="AB3079" s="85">
        <v>122.77</v>
      </c>
      <c r="AC3079" s="85">
        <v>27</v>
      </c>
      <c r="AD3079" s="124">
        <f t="shared" si="716"/>
        <v>73.661999999999992</v>
      </c>
      <c r="AE3079" s="86">
        <f t="shared" si="721"/>
        <v>7955</v>
      </c>
      <c r="AF3079" s="85">
        <v>0</v>
      </c>
      <c r="AG3079" s="85">
        <v>36.831000000000003</v>
      </c>
      <c r="AH3079" s="85">
        <f t="shared" si="722"/>
        <v>0</v>
      </c>
      <c r="AI3079" s="86">
        <f t="shared" si="723"/>
        <v>19942</v>
      </c>
      <c r="AJ3079" s="86">
        <f t="shared" si="724"/>
        <v>1961</v>
      </c>
      <c r="AK3079" s="122"/>
      <c r="AL3079" s="85">
        <v>122.77</v>
      </c>
      <c r="AM3079" s="85">
        <v>27</v>
      </c>
      <c r="AN3079" s="124">
        <f t="shared" si="717"/>
        <v>73.661999999999992</v>
      </c>
      <c r="AO3079" s="86">
        <f t="shared" si="725"/>
        <v>7955</v>
      </c>
      <c r="AP3079" s="85">
        <v>0</v>
      </c>
      <c r="AQ3079" s="85">
        <v>36.831000000000003</v>
      </c>
      <c r="AR3079" s="85">
        <f t="shared" si="726"/>
        <v>0</v>
      </c>
      <c r="AS3079" s="86">
        <f t="shared" si="728"/>
        <v>19942</v>
      </c>
      <c r="AT3079" s="170">
        <f t="shared" si="729"/>
        <v>0</v>
      </c>
      <c r="AU3079" s="86">
        <v>19942</v>
      </c>
      <c r="AV3079" s="170">
        <f t="shared" si="727"/>
        <v>0</v>
      </c>
    </row>
    <row r="3080" spans="1:48" s="73" customFormat="1" ht="13.5" customHeight="1" x14ac:dyDescent="0.2">
      <c r="A3080" s="10" t="s">
        <v>540</v>
      </c>
      <c r="B3080" s="14" t="s">
        <v>36</v>
      </c>
      <c r="C3080" s="14" t="s">
        <v>37</v>
      </c>
      <c r="D3080" s="14" t="s">
        <v>9739</v>
      </c>
      <c r="E3080" s="58">
        <v>31947034</v>
      </c>
      <c r="F3080" s="15" t="s">
        <v>9740</v>
      </c>
      <c r="G3080" s="15" t="s">
        <v>8536</v>
      </c>
      <c r="H3080" s="16">
        <v>100015236</v>
      </c>
      <c r="I3080" s="62">
        <v>710025947</v>
      </c>
      <c r="J3080" s="13">
        <v>710025947</v>
      </c>
      <c r="K3080" s="15" t="s">
        <v>48</v>
      </c>
      <c r="L3080" s="12" t="s">
        <v>540</v>
      </c>
      <c r="M3080" s="15" t="s">
        <v>8550</v>
      </c>
      <c r="N3080" s="49">
        <v>4458</v>
      </c>
      <c r="O3080" s="15" t="s">
        <v>9741</v>
      </c>
      <c r="P3080" s="15" t="s">
        <v>9742</v>
      </c>
      <c r="Q3080" s="48">
        <v>580252</v>
      </c>
      <c r="R3080" s="11" t="s">
        <v>45</v>
      </c>
      <c r="S3080" s="120">
        <v>3933</v>
      </c>
      <c r="T3080" s="85">
        <v>107.03</v>
      </c>
      <c r="U3080" s="86">
        <v>7</v>
      </c>
      <c r="V3080" s="123">
        <v>46.825625000000002</v>
      </c>
      <c r="W3080" s="85">
        <f t="shared" si="718"/>
        <v>2622</v>
      </c>
      <c r="X3080" s="86">
        <v>0</v>
      </c>
      <c r="Y3080" s="85">
        <v>16.054500000000001</v>
      </c>
      <c r="Z3080" s="86">
        <f t="shared" si="719"/>
        <v>0</v>
      </c>
      <c r="AA3080" s="86">
        <f t="shared" si="720"/>
        <v>2622</v>
      </c>
      <c r="AB3080" s="85">
        <v>122.77</v>
      </c>
      <c r="AC3080" s="85">
        <v>6</v>
      </c>
      <c r="AD3080" s="124">
        <f t="shared" si="716"/>
        <v>73.661999999999992</v>
      </c>
      <c r="AE3080" s="86">
        <f t="shared" si="721"/>
        <v>1768</v>
      </c>
      <c r="AF3080" s="85">
        <v>0</v>
      </c>
      <c r="AG3080" s="85">
        <v>36.831000000000003</v>
      </c>
      <c r="AH3080" s="85">
        <f t="shared" si="722"/>
        <v>0</v>
      </c>
      <c r="AI3080" s="86">
        <f t="shared" si="723"/>
        <v>4390</v>
      </c>
      <c r="AJ3080" s="86">
        <f t="shared" si="724"/>
        <v>457</v>
      </c>
      <c r="AK3080" s="122"/>
      <c r="AL3080" s="85">
        <v>122.77</v>
      </c>
      <c r="AM3080" s="85">
        <v>6</v>
      </c>
      <c r="AN3080" s="124">
        <f t="shared" si="717"/>
        <v>73.661999999999992</v>
      </c>
      <c r="AO3080" s="86">
        <f t="shared" si="725"/>
        <v>1768</v>
      </c>
      <c r="AP3080" s="85">
        <v>0</v>
      </c>
      <c r="AQ3080" s="85">
        <v>36.831000000000003</v>
      </c>
      <c r="AR3080" s="85">
        <f t="shared" si="726"/>
        <v>0</v>
      </c>
      <c r="AS3080" s="86">
        <f t="shared" si="728"/>
        <v>4390</v>
      </c>
      <c r="AT3080" s="170">
        <f t="shared" si="729"/>
        <v>0</v>
      </c>
      <c r="AU3080" s="86">
        <v>4390</v>
      </c>
      <c r="AV3080" s="170">
        <f t="shared" si="727"/>
        <v>0</v>
      </c>
    </row>
    <row r="3081" spans="1:48" s="73" customFormat="1" ht="13.5" customHeight="1" x14ac:dyDescent="0.2">
      <c r="A3081" s="10" t="s">
        <v>540</v>
      </c>
      <c r="B3081" s="14" t="s">
        <v>36</v>
      </c>
      <c r="C3081" s="14" t="s">
        <v>37</v>
      </c>
      <c r="D3081" s="14" t="s">
        <v>9747</v>
      </c>
      <c r="E3081" s="58">
        <v>691135</v>
      </c>
      <c r="F3081" s="15" t="s">
        <v>9748</v>
      </c>
      <c r="G3081" s="15" t="s">
        <v>8536</v>
      </c>
      <c r="H3081" s="16">
        <v>100014983</v>
      </c>
      <c r="I3081" s="62">
        <v>710039190</v>
      </c>
      <c r="J3081" s="13">
        <v>710039190</v>
      </c>
      <c r="K3081" s="15" t="s">
        <v>48</v>
      </c>
      <c r="L3081" s="12" t="s">
        <v>540</v>
      </c>
      <c r="M3081" s="15" t="s">
        <v>658</v>
      </c>
      <c r="N3081" s="49">
        <v>4011</v>
      </c>
      <c r="O3081" s="15" t="s">
        <v>9813</v>
      </c>
      <c r="P3081" s="15" t="s">
        <v>9817</v>
      </c>
      <c r="Q3081" s="48">
        <v>599824</v>
      </c>
      <c r="R3081" s="11" t="s">
        <v>45</v>
      </c>
      <c r="S3081" s="120">
        <v>15733</v>
      </c>
      <c r="T3081" s="85">
        <v>107.03</v>
      </c>
      <c r="U3081" s="86">
        <v>28</v>
      </c>
      <c r="V3081" s="123">
        <v>46.825625000000002</v>
      </c>
      <c r="W3081" s="85">
        <f t="shared" si="718"/>
        <v>10489</v>
      </c>
      <c r="X3081" s="86">
        <v>0</v>
      </c>
      <c r="Y3081" s="85">
        <v>16.054500000000001</v>
      </c>
      <c r="Z3081" s="86">
        <f t="shared" si="719"/>
        <v>0</v>
      </c>
      <c r="AA3081" s="86">
        <f t="shared" si="720"/>
        <v>10489</v>
      </c>
      <c r="AB3081" s="85">
        <v>122.77</v>
      </c>
      <c r="AC3081" s="85">
        <v>35</v>
      </c>
      <c r="AD3081" s="124">
        <f t="shared" si="716"/>
        <v>73.661999999999992</v>
      </c>
      <c r="AE3081" s="86">
        <f t="shared" si="721"/>
        <v>10313</v>
      </c>
      <c r="AF3081" s="85">
        <v>0</v>
      </c>
      <c r="AG3081" s="85">
        <v>36.831000000000003</v>
      </c>
      <c r="AH3081" s="85">
        <f t="shared" si="722"/>
        <v>0</v>
      </c>
      <c r="AI3081" s="86">
        <f t="shared" si="723"/>
        <v>20802</v>
      </c>
      <c r="AJ3081" s="86">
        <f t="shared" si="724"/>
        <v>5069</v>
      </c>
      <c r="AK3081" s="122"/>
      <c r="AL3081" s="85">
        <v>122.77</v>
      </c>
      <c r="AM3081" s="85">
        <v>35</v>
      </c>
      <c r="AN3081" s="124">
        <f t="shared" si="717"/>
        <v>73.661999999999992</v>
      </c>
      <c r="AO3081" s="86">
        <f t="shared" si="725"/>
        <v>10313</v>
      </c>
      <c r="AP3081" s="85">
        <v>0</v>
      </c>
      <c r="AQ3081" s="85">
        <v>36.831000000000003</v>
      </c>
      <c r="AR3081" s="85">
        <f t="shared" si="726"/>
        <v>0</v>
      </c>
      <c r="AS3081" s="86">
        <f t="shared" si="728"/>
        <v>20802</v>
      </c>
      <c r="AT3081" s="170">
        <f t="shared" si="729"/>
        <v>0</v>
      </c>
      <c r="AU3081" s="86">
        <v>20802</v>
      </c>
      <c r="AV3081" s="170">
        <f t="shared" si="727"/>
        <v>0</v>
      </c>
    </row>
    <row r="3082" spans="1:48" s="73" customFormat="1" ht="13.5" customHeight="1" x14ac:dyDescent="0.2">
      <c r="A3082" s="10" t="s">
        <v>540</v>
      </c>
      <c r="B3082" s="14" t="s">
        <v>36</v>
      </c>
      <c r="C3082" s="14" t="s">
        <v>37</v>
      </c>
      <c r="D3082" s="14" t="s">
        <v>10401</v>
      </c>
      <c r="E3082" s="58">
        <v>691054</v>
      </c>
      <c r="F3082" s="15" t="s">
        <v>10402</v>
      </c>
      <c r="G3082" s="15" t="s">
        <v>8536</v>
      </c>
      <c r="H3082" s="16">
        <v>100014815</v>
      </c>
      <c r="I3082" s="62">
        <v>35542667</v>
      </c>
      <c r="J3082" s="13">
        <v>35542667</v>
      </c>
      <c r="K3082" s="15" t="s">
        <v>48</v>
      </c>
      <c r="L3082" s="12" t="s">
        <v>540</v>
      </c>
      <c r="M3082" s="15" t="s">
        <v>9755</v>
      </c>
      <c r="N3082" s="49">
        <v>4015</v>
      </c>
      <c r="O3082" s="15" t="s">
        <v>9756</v>
      </c>
      <c r="P3082" s="15" t="s">
        <v>9757</v>
      </c>
      <c r="Q3082" s="48">
        <v>599841</v>
      </c>
      <c r="R3082" s="11" t="s">
        <v>86</v>
      </c>
      <c r="S3082" s="120">
        <v>25286</v>
      </c>
      <c r="T3082" s="85">
        <v>107.03</v>
      </c>
      <c r="U3082" s="86">
        <v>45</v>
      </c>
      <c r="V3082" s="123">
        <v>46.825625000000002</v>
      </c>
      <c r="W3082" s="85">
        <f t="shared" si="718"/>
        <v>16857</v>
      </c>
      <c r="X3082" s="86">
        <v>0</v>
      </c>
      <c r="Y3082" s="85">
        <v>16.054500000000001</v>
      </c>
      <c r="Z3082" s="86">
        <f t="shared" si="719"/>
        <v>0</v>
      </c>
      <c r="AA3082" s="86">
        <f t="shared" si="720"/>
        <v>16857</v>
      </c>
      <c r="AB3082" s="85">
        <v>122.77</v>
      </c>
      <c r="AC3082" s="85">
        <v>54</v>
      </c>
      <c r="AD3082" s="124">
        <f t="shared" si="716"/>
        <v>73.661999999999992</v>
      </c>
      <c r="AE3082" s="86">
        <f t="shared" si="721"/>
        <v>15911</v>
      </c>
      <c r="AF3082" s="85">
        <v>0</v>
      </c>
      <c r="AG3082" s="85">
        <v>36.831000000000003</v>
      </c>
      <c r="AH3082" s="85">
        <f t="shared" si="722"/>
        <v>0</v>
      </c>
      <c r="AI3082" s="86">
        <f t="shared" si="723"/>
        <v>32768</v>
      </c>
      <c r="AJ3082" s="86">
        <f t="shared" si="724"/>
        <v>7482</v>
      </c>
      <c r="AK3082" s="122"/>
      <c r="AL3082" s="85">
        <v>122.77</v>
      </c>
      <c r="AM3082" s="85">
        <v>54</v>
      </c>
      <c r="AN3082" s="124">
        <f t="shared" si="717"/>
        <v>73.661999999999992</v>
      </c>
      <c r="AO3082" s="86">
        <f t="shared" si="725"/>
        <v>15911</v>
      </c>
      <c r="AP3082" s="85">
        <v>0</v>
      </c>
      <c r="AQ3082" s="85">
        <v>36.831000000000003</v>
      </c>
      <c r="AR3082" s="85">
        <f t="shared" si="726"/>
        <v>0</v>
      </c>
      <c r="AS3082" s="86">
        <f t="shared" si="728"/>
        <v>32768</v>
      </c>
      <c r="AT3082" s="170">
        <f t="shared" si="729"/>
        <v>0</v>
      </c>
      <c r="AU3082" s="86">
        <v>32768</v>
      </c>
      <c r="AV3082" s="170">
        <f t="shared" si="727"/>
        <v>0</v>
      </c>
    </row>
    <row r="3083" spans="1:48" s="73" customFormat="1" ht="13.5" customHeight="1" x14ac:dyDescent="0.2">
      <c r="A3083" s="10" t="s">
        <v>540</v>
      </c>
      <c r="B3083" s="14" t="s">
        <v>36</v>
      </c>
      <c r="C3083" s="14" t="s">
        <v>37</v>
      </c>
      <c r="D3083" s="10" t="s">
        <v>8831</v>
      </c>
      <c r="E3083" s="29">
        <v>325490</v>
      </c>
      <c r="F3083" s="15" t="s">
        <v>8832</v>
      </c>
      <c r="G3083" s="15" t="s">
        <v>8536</v>
      </c>
      <c r="H3083" s="13">
        <v>100019396</v>
      </c>
      <c r="I3083" s="31">
        <v>710280602</v>
      </c>
      <c r="J3083" s="31">
        <v>710280602</v>
      </c>
      <c r="K3083" s="14" t="s">
        <v>48</v>
      </c>
      <c r="L3083" s="12" t="s">
        <v>540</v>
      </c>
      <c r="M3083" s="15" t="s">
        <v>1826</v>
      </c>
      <c r="N3083" s="53" t="s">
        <v>9976</v>
      </c>
      <c r="O3083" s="15" t="s">
        <v>1826</v>
      </c>
      <c r="P3083" s="15" t="s">
        <v>10136</v>
      </c>
      <c r="Q3083" s="48" t="s">
        <v>10686</v>
      </c>
      <c r="R3083" s="11" t="s">
        <v>45</v>
      </c>
      <c r="S3083" s="120">
        <v>21914</v>
      </c>
      <c r="T3083" s="85">
        <v>107.03</v>
      </c>
      <c r="U3083" s="86">
        <v>39</v>
      </c>
      <c r="V3083" s="123">
        <v>46.825625000000002</v>
      </c>
      <c r="W3083" s="85">
        <f t="shared" si="718"/>
        <v>14610</v>
      </c>
      <c r="X3083" s="86">
        <v>0</v>
      </c>
      <c r="Y3083" s="85">
        <v>16.054500000000001</v>
      </c>
      <c r="Z3083" s="86">
        <f t="shared" si="719"/>
        <v>0</v>
      </c>
      <c r="AA3083" s="86">
        <f t="shared" si="720"/>
        <v>14610</v>
      </c>
      <c r="AB3083" s="85">
        <v>122.77</v>
      </c>
      <c r="AC3083" s="85">
        <v>42</v>
      </c>
      <c r="AD3083" s="124">
        <f t="shared" si="716"/>
        <v>73.661999999999992</v>
      </c>
      <c r="AE3083" s="86">
        <f t="shared" si="721"/>
        <v>12375</v>
      </c>
      <c r="AF3083" s="85">
        <v>0</v>
      </c>
      <c r="AG3083" s="85">
        <v>36.831000000000003</v>
      </c>
      <c r="AH3083" s="85">
        <f t="shared" si="722"/>
        <v>0</v>
      </c>
      <c r="AI3083" s="86">
        <f t="shared" si="723"/>
        <v>26985</v>
      </c>
      <c r="AJ3083" s="86">
        <f t="shared" si="724"/>
        <v>5071</v>
      </c>
      <c r="AK3083" s="122"/>
      <c r="AL3083" s="85">
        <v>122.77</v>
      </c>
      <c r="AM3083" s="85">
        <v>42</v>
      </c>
      <c r="AN3083" s="124">
        <f t="shared" si="717"/>
        <v>73.661999999999992</v>
      </c>
      <c r="AO3083" s="86">
        <f t="shared" si="725"/>
        <v>12375</v>
      </c>
      <c r="AP3083" s="85">
        <v>0</v>
      </c>
      <c r="AQ3083" s="85">
        <v>36.831000000000003</v>
      </c>
      <c r="AR3083" s="85">
        <f t="shared" si="726"/>
        <v>0</v>
      </c>
      <c r="AS3083" s="86">
        <f t="shared" si="728"/>
        <v>26985</v>
      </c>
      <c r="AT3083" s="170">
        <f t="shared" si="729"/>
        <v>0</v>
      </c>
      <c r="AU3083" s="86">
        <v>26985</v>
      </c>
      <c r="AV3083" s="170">
        <f t="shared" si="727"/>
        <v>0</v>
      </c>
    </row>
    <row r="3084" spans="1:48" s="73" customFormat="1" ht="13.5" customHeight="1" x14ac:dyDescent="0.2">
      <c r="A3084" s="10" t="s">
        <v>540</v>
      </c>
      <c r="B3084" s="14" t="s">
        <v>36</v>
      </c>
      <c r="C3084" s="14" t="s">
        <v>37</v>
      </c>
      <c r="D3084" s="14" t="s">
        <v>9587</v>
      </c>
      <c r="E3084" s="58">
        <v>329681</v>
      </c>
      <c r="F3084" s="15" t="s">
        <v>9588</v>
      </c>
      <c r="G3084" s="15" t="s">
        <v>8536</v>
      </c>
      <c r="H3084" s="16">
        <v>100014585</v>
      </c>
      <c r="I3084" s="62">
        <v>710031475</v>
      </c>
      <c r="J3084" s="13">
        <v>710031475</v>
      </c>
      <c r="K3084" s="15" t="s">
        <v>9505</v>
      </c>
      <c r="L3084" s="12" t="s">
        <v>540</v>
      </c>
      <c r="M3084" s="15" t="s">
        <v>9232</v>
      </c>
      <c r="N3084" s="49">
        <v>5334</v>
      </c>
      <c r="O3084" s="15" t="s">
        <v>9590</v>
      </c>
      <c r="P3084" s="15" t="s">
        <v>9592</v>
      </c>
      <c r="Q3084" s="48">
        <v>543659</v>
      </c>
      <c r="R3084" s="11" t="s">
        <v>45</v>
      </c>
      <c r="S3084" s="120">
        <v>5442</v>
      </c>
      <c r="T3084" s="85">
        <v>107.03</v>
      </c>
      <c r="U3084" s="86">
        <v>9</v>
      </c>
      <c r="V3084" s="123">
        <v>46.825625000000002</v>
      </c>
      <c r="W3084" s="85">
        <f t="shared" si="718"/>
        <v>3371</v>
      </c>
      <c r="X3084" s="86">
        <v>2</v>
      </c>
      <c r="Y3084" s="85">
        <v>16.054500000000001</v>
      </c>
      <c r="Z3084" s="86">
        <f t="shared" si="719"/>
        <v>257</v>
      </c>
      <c r="AA3084" s="86">
        <f t="shared" si="720"/>
        <v>3628</v>
      </c>
      <c r="AB3084" s="85">
        <v>122.77</v>
      </c>
      <c r="AC3084" s="85">
        <v>9</v>
      </c>
      <c r="AD3084" s="124">
        <f t="shared" si="716"/>
        <v>73.661999999999992</v>
      </c>
      <c r="AE3084" s="86">
        <f t="shared" si="721"/>
        <v>2652</v>
      </c>
      <c r="AF3084" s="85">
        <v>2</v>
      </c>
      <c r="AG3084" s="85">
        <v>36.831000000000003</v>
      </c>
      <c r="AH3084" s="85">
        <f t="shared" si="722"/>
        <v>295</v>
      </c>
      <c r="AI3084" s="86">
        <f t="shared" si="723"/>
        <v>6575</v>
      </c>
      <c r="AJ3084" s="86">
        <f t="shared" si="724"/>
        <v>1133</v>
      </c>
      <c r="AK3084" s="122"/>
      <c r="AL3084" s="85">
        <v>122.77</v>
      </c>
      <c r="AM3084" s="85">
        <v>9</v>
      </c>
      <c r="AN3084" s="124">
        <f t="shared" si="717"/>
        <v>73.661999999999992</v>
      </c>
      <c r="AO3084" s="86">
        <f t="shared" si="725"/>
        <v>2652</v>
      </c>
      <c r="AP3084" s="85">
        <v>2</v>
      </c>
      <c r="AQ3084" s="85">
        <v>36.831000000000003</v>
      </c>
      <c r="AR3084" s="85">
        <f t="shared" si="726"/>
        <v>295</v>
      </c>
      <c r="AS3084" s="86">
        <f t="shared" si="728"/>
        <v>6575</v>
      </c>
      <c r="AT3084" s="170">
        <f t="shared" si="729"/>
        <v>0</v>
      </c>
      <c r="AU3084" s="86">
        <v>6575</v>
      </c>
      <c r="AV3084" s="170">
        <f t="shared" si="727"/>
        <v>0</v>
      </c>
    </row>
    <row r="3085" spans="1:48" s="73" customFormat="1" ht="13.5" customHeight="1" x14ac:dyDescent="0.2">
      <c r="A3085" s="10" t="s">
        <v>540</v>
      </c>
      <c r="B3085" s="14" t="s">
        <v>36</v>
      </c>
      <c r="C3085" s="14" t="s">
        <v>37</v>
      </c>
      <c r="D3085" s="14" t="s">
        <v>9527</v>
      </c>
      <c r="E3085" s="58">
        <v>329380</v>
      </c>
      <c r="F3085" s="15" t="s">
        <v>9528</v>
      </c>
      <c r="G3085" s="15" t="s">
        <v>8536</v>
      </c>
      <c r="H3085" s="16">
        <v>100014551</v>
      </c>
      <c r="I3085" s="62">
        <v>710030975</v>
      </c>
      <c r="J3085" s="13">
        <v>710030975</v>
      </c>
      <c r="K3085" s="15" t="s">
        <v>48</v>
      </c>
      <c r="L3085" s="12" t="s">
        <v>540</v>
      </c>
      <c r="M3085" s="15" t="s">
        <v>9232</v>
      </c>
      <c r="N3085" s="49">
        <v>5564</v>
      </c>
      <c r="O3085" s="15" t="s">
        <v>9529</v>
      </c>
      <c r="P3085" s="15" t="s">
        <v>9530</v>
      </c>
      <c r="Q3085" s="48">
        <v>543365</v>
      </c>
      <c r="R3085" s="11" t="s">
        <v>45</v>
      </c>
      <c r="S3085" s="120">
        <v>17820</v>
      </c>
      <c r="T3085" s="85">
        <v>107.03</v>
      </c>
      <c r="U3085" s="86">
        <v>30</v>
      </c>
      <c r="V3085" s="123">
        <v>46.825625000000002</v>
      </c>
      <c r="W3085" s="85">
        <f t="shared" si="718"/>
        <v>11238</v>
      </c>
      <c r="X3085" s="86">
        <v>5</v>
      </c>
      <c r="Y3085" s="85">
        <v>16.054500000000001</v>
      </c>
      <c r="Z3085" s="86">
        <f t="shared" si="719"/>
        <v>642</v>
      </c>
      <c r="AA3085" s="86">
        <f t="shared" si="720"/>
        <v>11880</v>
      </c>
      <c r="AB3085" s="85">
        <v>122.77</v>
      </c>
      <c r="AC3085" s="85">
        <v>28</v>
      </c>
      <c r="AD3085" s="124">
        <f t="shared" si="716"/>
        <v>73.661999999999992</v>
      </c>
      <c r="AE3085" s="86">
        <f t="shared" si="721"/>
        <v>8250</v>
      </c>
      <c r="AF3085" s="85">
        <v>2</v>
      </c>
      <c r="AG3085" s="85">
        <v>36.831000000000003</v>
      </c>
      <c r="AH3085" s="85">
        <f t="shared" si="722"/>
        <v>295</v>
      </c>
      <c r="AI3085" s="86">
        <f t="shared" si="723"/>
        <v>20425</v>
      </c>
      <c r="AJ3085" s="86">
        <f t="shared" si="724"/>
        <v>2605</v>
      </c>
      <c r="AK3085" s="122"/>
      <c r="AL3085" s="85">
        <v>122.77</v>
      </c>
      <c r="AM3085" s="85">
        <v>28</v>
      </c>
      <c r="AN3085" s="124">
        <f t="shared" si="717"/>
        <v>73.661999999999992</v>
      </c>
      <c r="AO3085" s="86">
        <f t="shared" si="725"/>
        <v>8250</v>
      </c>
      <c r="AP3085" s="85">
        <v>2</v>
      </c>
      <c r="AQ3085" s="85">
        <v>36.831000000000003</v>
      </c>
      <c r="AR3085" s="85">
        <f t="shared" si="726"/>
        <v>295</v>
      </c>
      <c r="AS3085" s="86">
        <f t="shared" si="728"/>
        <v>20425</v>
      </c>
      <c r="AT3085" s="170">
        <f t="shared" si="729"/>
        <v>0</v>
      </c>
      <c r="AU3085" s="86">
        <v>20425</v>
      </c>
      <c r="AV3085" s="170">
        <f t="shared" si="727"/>
        <v>0</v>
      </c>
    </row>
    <row r="3086" spans="1:48" s="73" customFormat="1" ht="13.5" customHeight="1" x14ac:dyDescent="0.2">
      <c r="A3086" s="10" t="s">
        <v>540</v>
      </c>
      <c r="B3086" s="14" t="s">
        <v>36</v>
      </c>
      <c r="C3086" s="14" t="s">
        <v>37</v>
      </c>
      <c r="D3086" s="14" t="s">
        <v>8679</v>
      </c>
      <c r="E3086" s="58">
        <v>690295</v>
      </c>
      <c r="F3086" s="15" t="s">
        <v>8680</v>
      </c>
      <c r="G3086" s="15" t="s">
        <v>8536</v>
      </c>
      <c r="H3086" s="16">
        <v>100015238</v>
      </c>
      <c r="I3086" s="62">
        <v>710025670</v>
      </c>
      <c r="J3086" s="13">
        <v>710025670</v>
      </c>
      <c r="K3086" s="15" t="s">
        <v>48</v>
      </c>
      <c r="L3086" s="12" t="s">
        <v>540</v>
      </c>
      <c r="M3086" s="15" t="s">
        <v>8550</v>
      </c>
      <c r="N3086" s="49">
        <v>4501</v>
      </c>
      <c r="O3086" s="15" t="s">
        <v>8681</v>
      </c>
      <c r="P3086" s="15" t="s">
        <v>8682</v>
      </c>
      <c r="Q3086" s="48">
        <v>521680</v>
      </c>
      <c r="R3086" s="11" t="s">
        <v>45</v>
      </c>
      <c r="S3086" s="120">
        <v>7305</v>
      </c>
      <c r="T3086" s="85">
        <v>107.03</v>
      </c>
      <c r="U3086" s="86">
        <v>13</v>
      </c>
      <c r="V3086" s="123">
        <v>46.825625000000002</v>
      </c>
      <c r="W3086" s="85">
        <f t="shared" si="718"/>
        <v>4870</v>
      </c>
      <c r="X3086" s="86">
        <v>0</v>
      </c>
      <c r="Y3086" s="85">
        <v>16.054500000000001</v>
      </c>
      <c r="Z3086" s="86">
        <f t="shared" si="719"/>
        <v>0</v>
      </c>
      <c r="AA3086" s="86">
        <f t="shared" si="720"/>
        <v>4870</v>
      </c>
      <c r="AB3086" s="85">
        <v>122.77</v>
      </c>
      <c r="AC3086" s="85">
        <v>7</v>
      </c>
      <c r="AD3086" s="124">
        <f t="shared" si="716"/>
        <v>73.661999999999992</v>
      </c>
      <c r="AE3086" s="86">
        <f t="shared" si="721"/>
        <v>2063</v>
      </c>
      <c r="AF3086" s="85">
        <v>0</v>
      </c>
      <c r="AG3086" s="85">
        <v>36.831000000000003</v>
      </c>
      <c r="AH3086" s="85">
        <f t="shared" si="722"/>
        <v>0</v>
      </c>
      <c r="AI3086" s="86">
        <f t="shared" si="723"/>
        <v>6933</v>
      </c>
      <c r="AJ3086" s="86">
        <f t="shared" si="724"/>
        <v>-372</v>
      </c>
      <c r="AK3086" s="122"/>
      <c r="AL3086" s="85">
        <v>122.77</v>
      </c>
      <c r="AM3086" s="85">
        <v>7</v>
      </c>
      <c r="AN3086" s="124">
        <f t="shared" si="717"/>
        <v>73.661999999999992</v>
      </c>
      <c r="AO3086" s="86">
        <f t="shared" si="725"/>
        <v>2063</v>
      </c>
      <c r="AP3086" s="85">
        <v>0</v>
      </c>
      <c r="AQ3086" s="85">
        <v>36.831000000000003</v>
      </c>
      <c r="AR3086" s="85">
        <f t="shared" si="726"/>
        <v>0</v>
      </c>
      <c r="AS3086" s="86">
        <f t="shared" si="728"/>
        <v>6933</v>
      </c>
      <c r="AT3086" s="170">
        <f t="shared" si="729"/>
        <v>0</v>
      </c>
      <c r="AU3086" s="86">
        <v>6933</v>
      </c>
      <c r="AV3086" s="170">
        <f t="shared" si="727"/>
        <v>0</v>
      </c>
    </row>
    <row r="3087" spans="1:48" s="73" customFormat="1" ht="13.5" customHeight="1" x14ac:dyDescent="0.2">
      <c r="A3087" s="10" t="s">
        <v>540</v>
      </c>
      <c r="B3087" s="14" t="s">
        <v>36</v>
      </c>
      <c r="C3087" s="14" t="s">
        <v>37</v>
      </c>
      <c r="D3087" s="14" t="s">
        <v>9747</v>
      </c>
      <c r="E3087" s="58">
        <v>691135</v>
      </c>
      <c r="F3087" s="15" t="s">
        <v>9748</v>
      </c>
      <c r="G3087" s="15" t="s">
        <v>8536</v>
      </c>
      <c r="H3087" s="16">
        <v>100014853</v>
      </c>
      <c r="I3087" s="62">
        <v>710038887</v>
      </c>
      <c r="J3087" s="13">
        <v>710038887</v>
      </c>
      <c r="K3087" s="15" t="s">
        <v>48</v>
      </c>
      <c r="L3087" s="12" t="s">
        <v>540</v>
      </c>
      <c r="M3087" s="15" t="s">
        <v>9755</v>
      </c>
      <c r="N3087" s="49">
        <v>4011</v>
      </c>
      <c r="O3087" s="15" t="s">
        <v>9777</v>
      </c>
      <c r="P3087" s="15" t="s">
        <v>9796</v>
      </c>
      <c r="Q3087" s="48">
        <v>598224</v>
      </c>
      <c r="R3087" s="11" t="s">
        <v>45</v>
      </c>
      <c r="S3087" s="120">
        <v>15172</v>
      </c>
      <c r="T3087" s="85">
        <v>107.03</v>
      </c>
      <c r="U3087" s="86">
        <v>27</v>
      </c>
      <c r="V3087" s="123">
        <v>46.825625000000002</v>
      </c>
      <c r="W3087" s="85">
        <f t="shared" si="718"/>
        <v>10114</v>
      </c>
      <c r="X3087" s="86">
        <v>0</v>
      </c>
      <c r="Y3087" s="85">
        <v>16.054500000000001</v>
      </c>
      <c r="Z3087" s="86">
        <f t="shared" si="719"/>
        <v>0</v>
      </c>
      <c r="AA3087" s="86">
        <f t="shared" si="720"/>
        <v>10114</v>
      </c>
      <c r="AB3087" s="85">
        <v>122.77</v>
      </c>
      <c r="AC3087" s="85">
        <v>30</v>
      </c>
      <c r="AD3087" s="124">
        <f t="shared" si="716"/>
        <v>73.661999999999992</v>
      </c>
      <c r="AE3087" s="86">
        <f t="shared" si="721"/>
        <v>8839</v>
      </c>
      <c r="AF3087" s="85">
        <v>0</v>
      </c>
      <c r="AG3087" s="85">
        <v>36.831000000000003</v>
      </c>
      <c r="AH3087" s="85">
        <f t="shared" si="722"/>
        <v>0</v>
      </c>
      <c r="AI3087" s="86">
        <f t="shared" si="723"/>
        <v>18953</v>
      </c>
      <c r="AJ3087" s="86">
        <f t="shared" si="724"/>
        <v>3781</v>
      </c>
      <c r="AK3087" s="122"/>
      <c r="AL3087" s="85">
        <v>122.77</v>
      </c>
      <c r="AM3087" s="85">
        <v>30</v>
      </c>
      <c r="AN3087" s="124">
        <f t="shared" si="717"/>
        <v>73.661999999999992</v>
      </c>
      <c r="AO3087" s="86">
        <f t="shared" si="725"/>
        <v>8839</v>
      </c>
      <c r="AP3087" s="85">
        <v>0</v>
      </c>
      <c r="AQ3087" s="85">
        <v>36.831000000000003</v>
      </c>
      <c r="AR3087" s="85">
        <f t="shared" si="726"/>
        <v>0</v>
      </c>
      <c r="AS3087" s="86">
        <f t="shared" si="728"/>
        <v>18953</v>
      </c>
      <c r="AT3087" s="170">
        <f t="shared" si="729"/>
        <v>0</v>
      </c>
      <c r="AU3087" s="86">
        <v>18953</v>
      </c>
      <c r="AV3087" s="170">
        <f t="shared" si="727"/>
        <v>0</v>
      </c>
    </row>
    <row r="3088" spans="1:48" s="73" customFormat="1" ht="13.5" customHeight="1" x14ac:dyDescent="0.2">
      <c r="A3088" s="10" t="s">
        <v>540</v>
      </c>
      <c r="B3088" s="14" t="s">
        <v>36</v>
      </c>
      <c r="C3088" s="14" t="s">
        <v>37</v>
      </c>
      <c r="D3088" s="14" t="s">
        <v>8939</v>
      </c>
      <c r="E3088" s="58">
        <v>325503</v>
      </c>
      <c r="F3088" s="15" t="s">
        <v>8940</v>
      </c>
      <c r="G3088" s="15" t="s">
        <v>8536</v>
      </c>
      <c r="H3088" s="16">
        <v>100015602</v>
      </c>
      <c r="I3088" s="62">
        <v>710026706</v>
      </c>
      <c r="J3088" s="13">
        <v>710026706</v>
      </c>
      <c r="K3088" s="15" t="s">
        <v>48</v>
      </c>
      <c r="L3088" s="12" t="s">
        <v>540</v>
      </c>
      <c r="M3088" s="15" t="s">
        <v>1825</v>
      </c>
      <c r="N3088" s="49">
        <v>7203</v>
      </c>
      <c r="O3088" s="15" t="s">
        <v>8941</v>
      </c>
      <c r="P3088" s="15" t="s">
        <v>8942</v>
      </c>
      <c r="Q3088" s="48">
        <v>522791</v>
      </c>
      <c r="R3088" s="11" t="s">
        <v>45</v>
      </c>
      <c r="S3088" s="120">
        <v>6743</v>
      </c>
      <c r="T3088" s="85">
        <v>107.03</v>
      </c>
      <c r="U3088" s="86">
        <v>12</v>
      </c>
      <c r="V3088" s="123">
        <v>46.825625000000002</v>
      </c>
      <c r="W3088" s="85">
        <f t="shared" si="718"/>
        <v>4495</v>
      </c>
      <c r="X3088" s="86">
        <v>0</v>
      </c>
      <c r="Y3088" s="85">
        <v>16.054500000000001</v>
      </c>
      <c r="Z3088" s="86">
        <f t="shared" si="719"/>
        <v>0</v>
      </c>
      <c r="AA3088" s="86">
        <f t="shared" si="720"/>
        <v>4495</v>
      </c>
      <c r="AB3088" s="85">
        <v>122.77</v>
      </c>
      <c r="AC3088" s="85">
        <v>13</v>
      </c>
      <c r="AD3088" s="124">
        <f t="shared" si="716"/>
        <v>73.661999999999992</v>
      </c>
      <c r="AE3088" s="86">
        <f t="shared" si="721"/>
        <v>3830</v>
      </c>
      <c r="AF3088" s="85">
        <v>0</v>
      </c>
      <c r="AG3088" s="85">
        <v>36.831000000000003</v>
      </c>
      <c r="AH3088" s="85">
        <f t="shared" si="722"/>
        <v>0</v>
      </c>
      <c r="AI3088" s="86">
        <f t="shared" si="723"/>
        <v>8325</v>
      </c>
      <c r="AJ3088" s="86">
        <f t="shared" si="724"/>
        <v>1582</v>
      </c>
      <c r="AK3088" s="122"/>
      <c r="AL3088" s="85">
        <v>122.77</v>
      </c>
      <c r="AM3088" s="85">
        <v>13</v>
      </c>
      <c r="AN3088" s="124">
        <f t="shared" si="717"/>
        <v>73.661999999999992</v>
      </c>
      <c r="AO3088" s="86">
        <f t="shared" si="725"/>
        <v>3830</v>
      </c>
      <c r="AP3088" s="85">
        <v>0</v>
      </c>
      <c r="AQ3088" s="85">
        <v>36.831000000000003</v>
      </c>
      <c r="AR3088" s="85">
        <f t="shared" si="726"/>
        <v>0</v>
      </c>
      <c r="AS3088" s="86">
        <f t="shared" si="728"/>
        <v>8325</v>
      </c>
      <c r="AT3088" s="170">
        <f t="shared" si="729"/>
        <v>0</v>
      </c>
      <c r="AU3088" s="86">
        <v>8325</v>
      </c>
      <c r="AV3088" s="170">
        <f t="shared" si="727"/>
        <v>0</v>
      </c>
    </row>
    <row r="3089" spans="1:48" s="73" customFormat="1" ht="13.5" customHeight="1" x14ac:dyDescent="0.2">
      <c r="A3089" s="10" t="s">
        <v>540</v>
      </c>
      <c r="B3089" s="14" t="s">
        <v>36</v>
      </c>
      <c r="C3089" s="14" t="s">
        <v>37</v>
      </c>
      <c r="D3089" s="14" t="s">
        <v>9747</v>
      </c>
      <c r="E3089" s="58">
        <v>691135</v>
      </c>
      <c r="F3089" s="15" t="s">
        <v>9748</v>
      </c>
      <c r="G3089" s="15" t="s">
        <v>8536</v>
      </c>
      <c r="H3089" s="16">
        <v>100014856</v>
      </c>
      <c r="I3089" s="62">
        <v>710038755</v>
      </c>
      <c r="J3089" s="13">
        <v>710038755</v>
      </c>
      <c r="K3089" s="15" t="s">
        <v>48</v>
      </c>
      <c r="L3089" s="12" t="s">
        <v>540</v>
      </c>
      <c r="M3089" s="15" t="s">
        <v>9755</v>
      </c>
      <c r="N3089" s="49">
        <v>4011</v>
      </c>
      <c r="O3089" s="15" t="s">
        <v>9777</v>
      </c>
      <c r="P3089" s="15" t="s">
        <v>9784</v>
      </c>
      <c r="Q3089" s="48">
        <v>598224</v>
      </c>
      <c r="R3089" s="11" t="s">
        <v>45</v>
      </c>
      <c r="S3089" s="120">
        <v>34838</v>
      </c>
      <c r="T3089" s="85">
        <v>107.03</v>
      </c>
      <c r="U3089" s="86">
        <v>62</v>
      </c>
      <c r="V3089" s="123">
        <v>46.825625000000002</v>
      </c>
      <c r="W3089" s="85">
        <f t="shared" si="718"/>
        <v>23226</v>
      </c>
      <c r="X3089" s="86">
        <v>0</v>
      </c>
      <c r="Y3089" s="85">
        <v>16.054500000000001</v>
      </c>
      <c r="Z3089" s="86">
        <f t="shared" si="719"/>
        <v>0</v>
      </c>
      <c r="AA3089" s="86">
        <f t="shared" si="720"/>
        <v>23226</v>
      </c>
      <c r="AB3089" s="85">
        <v>122.77</v>
      </c>
      <c r="AC3089" s="85">
        <v>61</v>
      </c>
      <c r="AD3089" s="124">
        <f t="shared" si="716"/>
        <v>73.661999999999992</v>
      </c>
      <c r="AE3089" s="86">
        <f t="shared" si="721"/>
        <v>17974</v>
      </c>
      <c r="AF3089" s="85">
        <v>0</v>
      </c>
      <c r="AG3089" s="85">
        <v>36.831000000000003</v>
      </c>
      <c r="AH3089" s="85">
        <f t="shared" si="722"/>
        <v>0</v>
      </c>
      <c r="AI3089" s="86">
        <f t="shared" si="723"/>
        <v>41200</v>
      </c>
      <c r="AJ3089" s="86">
        <f t="shared" si="724"/>
        <v>6362</v>
      </c>
      <c r="AK3089" s="122"/>
      <c r="AL3089" s="85">
        <v>122.77</v>
      </c>
      <c r="AM3089" s="85">
        <v>61</v>
      </c>
      <c r="AN3089" s="124">
        <f t="shared" si="717"/>
        <v>73.661999999999992</v>
      </c>
      <c r="AO3089" s="86">
        <f t="shared" si="725"/>
        <v>17974</v>
      </c>
      <c r="AP3089" s="85">
        <v>0</v>
      </c>
      <c r="AQ3089" s="85">
        <v>36.831000000000003</v>
      </c>
      <c r="AR3089" s="85">
        <f t="shared" si="726"/>
        <v>0</v>
      </c>
      <c r="AS3089" s="86">
        <f t="shared" si="728"/>
        <v>41200</v>
      </c>
      <c r="AT3089" s="170">
        <f t="shared" si="729"/>
        <v>0</v>
      </c>
      <c r="AU3089" s="86">
        <v>41200</v>
      </c>
      <c r="AV3089" s="170">
        <f t="shared" si="727"/>
        <v>0</v>
      </c>
    </row>
    <row r="3090" spans="1:48" s="73" customFormat="1" ht="13.5" customHeight="1" x14ac:dyDescent="0.2">
      <c r="A3090" s="10" t="s">
        <v>540</v>
      </c>
      <c r="B3090" s="14" t="s">
        <v>36</v>
      </c>
      <c r="C3090" s="14" t="s">
        <v>37</v>
      </c>
      <c r="D3090" s="14" t="s">
        <v>9503</v>
      </c>
      <c r="E3090" s="58">
        <v>329304</v>
      </c>
      <c r="F3090" s="15" t="s">
        <v>9504</v>
      </c>
      <c r="G3090" s="15" t="s">
        <v>8536</v>
      </c>
      <c r="H3090" s="16">
        <v>100016118</v>
      </c>
      <c r="I3090" s="62">
        <v>710030800</v>
      </c>
      <c r="J3090" s="13">
        <v>710030800</v>
      </c>
      <c r="K3090" s="15" t="s">
        <v>9505</v>
      </c>
      <c r="L3090" s="12" t="s">
        <v>540</v>
      </c>
      <c r="M3090" s="15" t="s">
        <v>8382</v>
      </c>
      <c r="N3090" s="49">
        <v>5313</v>
      </c>
      <c r="O3090" s="15" t="s">
        <v>9506</v>
      </c>
      <c r="P3090" s="15" t="s">
        <v>9507</v>
      </c>
      <c r="Q3090" s="48">
        <v>543284</v>
      </c>
      <c r="R3090" s="11" t="s">
        <v>45</v>
      </c>
      <c r="S3090" s="120">
        <v>26410</v>
      </c>
      <c r="T3090" s="85">
        <v>107.03</v>
      </c>
      <c r="U3090" s="86">
        <v>47</v>
      </c>
      <c r="V3090" s="123">
        <v>46.825625000000002</v>
      </c>
      <c r="W3090" s="85">
        <f t="shared" si="718"/>
        <v>17606</v>
      </c>
      <c r="X3090" s="86">
        <v>0</v>
      </c>
      <c r="Y3090" s="85">
        <v>16.054500000000001</v>
      </c>
      <c r="Z3090" s="86">
        <f t="shared" si="719"/>
        <v>0</v>
      </c>
      <c r="AA3090" s="86">
        <f t="shared" si="720"/>
        <v>17606</v>
      </c>
      <c r="AB3090" s="85">
        <v>122.77</v>
      </c>
      <c r="AC3090" s="85">
        <v>41</v>
      </c>
      <c r="AD3090" s="124">
        <f t="shared" si="716"/>
        <v>73.661999999999992</v>
      </c>
      <c r="AE3090" s="86">
        <f t="shared" si="721"/>
        <v>12081</v>
      </c>
      <c r="AF3090" s="85">
        <v>0</v>
      </c>
      <c r="AG3090" s="85">
        <v>36.831000000000003</v>
      </c>
      <c r="AH3090" s="85">
        <f t="shared" si="722"/>
        <v>0</v>
      </c>
      <c r="AI3090" s="86">
        <f t="shared" si="723"/>
        <v>29687</v>
      </c>
      <c r="AJ3090" s="86">
        <f t="shared" si="724"/>
        <v>3277</v>
      </c>
      <c r="AK3090" s="122"/>
      <c r="AL3090" s="85">
        <v>122.77</v>
      </c>
      <c r="AM3090" s="85">
        <v>41</v>
      </c>
      <c r="AN3090" s="124">
        <f t="shared" si="717"/>
        <v>73.661999999999992</v>
      </c>
      <c r="AO3090" s="86">
        <f t="shared" si="725"/>
        <v>12081</v>
      </c>
      <c r="AP3090" s="85">
        <v>0</v>
      </c>
      <c r="AQ3090" s="85">
        <v>36.831000000000003</v>
      </c>
      <c r="AR3090" s="85">
        <f t="shared" si="726"/>
        <v>0</v>
      </c>
      <c r="AS3090" s="86">
        <f t="shared" si="728"/>
        <v>29687</v>
      </c>
      <c r="AT3090" s="170">
        <f t="shared" si="729"/>
        <v>0</v>
      </c>
      <c r="AU3090" s="86">
        <v>29687</v>
      </c>
      <c r="AV3090" s="170">
        <f t="shared" si="727"/>
        <v>0</v>
      </c>
    </row>
    <row r="3091" spans="1:48" s="73" customFormat="1" ht="13.5" customHeight="1" x14ac:dyDescent="0.2">
      <c r="A3091" s="10" t="s">
        <v>540</v>
      </c>
      <c r="B3091" s="14" t="s">
        <v>36</v>
      </c>
      <c r="C3091" s="14" t="s">
        <v>37</v>
      </c>
      <c r="D3091" s="14" t="s">
        <v>8943</v>
      </c>
      <c r="E3091" s="58">
        <v>325511</v>
      </c>
      <c r="F3091" s="15" t="s">
        <v>8944</v>
      </c>
      <c r="G3091" s="15" t="s">
        <v>8536</v>
      </c>
      <c r="H3091" s="16">
        <v>100015603</v>
      </c>
      <c r="I3091" s="62">
        <v>710026714</v>
      </c>
      <c r="J3091" s="13">
        <v>710026714</v>
      </c>
      <c r="K3091" s="15" t="s">
        <v>48</v>
      </c>
      <c r="L3091" s="12" t="s">
        <v>540</v>
      </c>
      <c r="M3091" s="15" t="s">
        <v>1825</v>
      </c>
      <c r="N3091" s="49">
        <v>7221</v>
      </c>
      <c r="O3091" s="15" t="s">
        <v>8945</v>
      </c>
      <c r="P3091" s="15" t="s">
        <v>8946</v>
      </c>
      <c r="Q3091" s="48">
        <v>522805</v>
      </c>
      <c r="R3091" s="11" t="s">
        <v>45</v>
      </c>
      <c r="S3091" s="120">
        <v>9552</v>
      </c>
      <c r="T3091" s="85">
        <v>107.03</v>
      </c>
      <c r="U3091" s="86">
        <v>17</v>
      </c>
      <c r="V3091" s="123">
        <v>46.825625000000002</v>
      </c>
      <c r="W3091" s="85">
        <f t="shared" si="718"/>
        <v>6368</v>
      </c>
      <c r="X3091" s="86">
        <v>0</v>
      </c>
      <c r="Y3091" s="85">
        <v>16.054500000000001</v>
      </c>
      <c r="Z3091" s="86">
        <f t="shared" si="719"/>
        <v>0</v>
      </c>
      <c r="AA3091" s="86">
        <f t="shared" si="720"/>
        <v>6368</v>
      </c>
      <c r="AB3091" s="85">
        <v>122.77</v>
      </c>
      <c r="AC3091" s="85">
        <v>15</v>
      </c>
      <c r="AD3091" s="124">
        <f t="shared" si="716"/>
        <v>73.661999999999992</v>
      </c>
      <c r="AE3091" s="86">
        <f t="shared" si="721"/>
        <v>4420</v>
      </c>
      <c r="AF3091" s="85">
        <v>1</v>
      </c>
      <c r="AG3091" s="85">
        <v>36.831000000000003</v>
      </c>
      <c r="AH3091" s="85">
        <f t="shared" si="722"/>
        <v>147</v>
      </c>
      <c r="AI3091" s="86">
        <f t="shared" si="723"/>
        <v>10935</v>
      </c>
      <c r="AJ3091" s="86">
        <f t="shared" si="724"/>
        <v>1383</v>
      </c>
      <c r="AK3091" s="122"/>
      <c r="AL3091" s="85">
        <v>122.77</v>
      </c>
      <c r="AM3091" s="85">
        <v>15</v>
      </c>
      <c r="AN3091" s="124">
        <f t="shared" si="717"/>
        <v>73.661999999999992</v>
      </c>
      <c r="AO3091" s="86">
        <f t="shared" si="725"/>
        <v>4420</v>
      </c>
      <c r="AP3091" s="85">
        <v>1</v>
      </c>
      <c r="AQ3091" s="85">
        <v>36.831000000000003</v>
      </c>
      <c r="AR3091" s="85">
        <f t="shared" si="726"/>
        <v>147</v>
      </c>
      <c r="AS3091" s="86">
        <f t="shared" si="728"/>
        <v>10935</v>
      </c>
      <c r="AT3091" s="170">
        <f t="shared" si="729"/>
        <v>0</v>
      </c>
      <c r="AU3091" s="86">
        <v>10935</v>
      </c>
      <c r="AV3091" s="170">
        <f t="shared" si="727"/>
        <v>0</v>
      </c>
    </row>
    <row r="3092" spans="1:48" s="73" customFormat="1" ht="13.5" customHeight="1" x14ac:dyDescent="0.2">
      <c r="A3092" s="10" t="s">
        <v>540</v>
      </c>
      <c r="B3092" s="14" t="s">
        <v>36</v>
      </c>
      <c r="C3092" s="14" t="s">
        <v>37</v>
      </c>
      <c r="D3092" s="14" t="s">
        <v>9416</v>
      </c>
      <c r="E3092" s="58">
        <v>331775</v>
      </c>
      <c r="F3092" s="15" t="s">
        <v>9417</v>
      </c>
      <c r="G3092" s="15" t="s">
        <v>8536</v>
      </c>
      <c r="H3092" s="16">
        <v>100016441</v>
      </c>
      <c r="I3092" s="62">
        <v>710032870</v>
      </c>
      <c r="J3092" s="13">
        <v>710032870</v>
      </c>
      <c r="K3092" s="15" t="s">
        <v>48</v>
      </c>
      <c r="L3092" s="12" t="s">
        <v>540</v>
      </c>
      <c r="M3092" s="15" t="s">
        <v>6660</v>
      </c>
      <c r="N3092" s="49">
        <v>7617</v>
      </c>
      <c r="O3092" s="15" t="s">
        <v>9418</v>
      </c>
      <c r="P3092" s="15" t="s">
        <v>9419</v>
      </c>
      <c r="Q3092" s="48">
        <v>528609</v>
      </c>
      <c r="R3092" s="11" t="s">
        <v>45</v>
      </c>
      <c r="S3092" s="120">
        <v>12924</v>
      </c>
      <c r="T3092" s="85">
        <v>107.03</v>
      </c>
      <c r="U3092" s="86">
        <v>23</v>
      </c>
      <c r="V3092" s="123">
        <v>46.825625000000002</v>
      </c>
      <c r="W3092" s="85">
        <f t="shared" si="718"/>
        <v>8616</v>
      </c>
      <c r="X3092" s="86">
        <v>0</v>
      </c>
      <c r="Y3092" s="85">
        <v>16.054500000000001</v>
      </c>
      <c r="Z3092" s="86">
        <f t="shared" si="719"/>
        <v>0</v>
      </c>
      <c r="AA3092" s="86">
        <f t="shared" si="720"/>
        <v>8616</v>
      </c>
      <c r="AB3092" s="85">
        <v>122.77</v>
      </c>
      <c r="AC3092" s="85">
        <v>14</v>
      </c>
      <c r="AD3092" s="124">
        <f t="shared" si="716"/>
        <v>73.661999999999992</v>
      </c>
      <c r="AE3092" s="86">
        <f t="shared" si="721"/>
        <v>4125</v>
      </c>
      <c r="AF3092" s="85">
        <v>0</v>
      </c>
      <c r="AG3092" s="85">
        <v>36.831000000000003</v>
      </c>
      <c r="AH3092" s="85">
        <f t="shared" si="722"/>
        <v>0</v>
      </c>
      <c r="AI3092" s="86">
        <f t="shared" si="723"/>
        <v>12741</v>
      </c>
      <c r="AJ3092" s="86">
        <f t="shared" si="724"/>
        <v>-183</v>
      </c>
      <c r="AK3092" s="122"/>
      <c r="AL3092" s="85">
        <v>122.77</v>
      </c>
      <c r="AM3092" s="85">
        <v>14</v>
      </c>
      <c r="AN3092" s="124">
        <f t="shared" si="717"/>
        <v>73.661999999999992</v>
      </c>
      <c r="AO3092" s="86">
        <f t="shared" si="725"/>
        <v>4125</v>
      </c>
      <c r="AP3092" s="85">
        <v>0</v>
      </c>
      <c r="AQ3092" s="85">
        <v>36.831000000000003</v>
      </c>
      <c r="AR3092" s="85">
        <f t="shared" si="726"/>
        <v>0</v>
      </c>
      <c r="AS3092" s="86">
        <f t="shared" si="728"/>
        <v>12741</v>
      </c>
      <c r="AT3092" s="170">
        <f t="shared" si="729"/>
        <v>0</v>
      </c>
      <c r="AU3092" s="86">
        <v>12741</v>
      </c>
      <c r="AV3092" s="170">
        <f t="shared" si="727"/>
        <v>0</v>
      </c>
    </row>
    <row r="3093" spans="1:48" s="73" customFormat="1" ht="13.5" customHeight="1" x14ac:dyDescent="0.2">
      <c r="A3093" s="10" t="s">
        <v>540</v>
      </c>
      <c r="B3093" s="14" t="s">
        <v>36</v>
      </c>
      <c r="C3093" s="14" t="s">
        <v>37</v>
      </c>
      <c r="D3093" s="14" t="s">
        <v>9747</v>
      </c>
      <c r="E3093" s="58">
        <v>691135</v>
      </c>
      <c r="F3093" s="15" t="s">
        <v>9748</v>
      </c>
      <c r="G3093" s="15" t="s">
        <v>8536</v>
      </c>
      <c r="H3093" s="16">
        <v>100014613</v>
      </c>
      <c r="I3093" s="62">
        <v>710024860</v>
      </c>
      <c r="J3093" s="13">
        <v>710024860</v>
      </c>
      <c r="K3093" s="15" t="s">
        <v>48</v>
      </c>
      <c r="L3093" s="12" t="s">
        <v>540</v>
      </c>
      <c r="M3093" s="15" t="s">
        <v>541</v>
      </c>
      <c r="N3093" s="49">
        <v>4001</v>
      </c>
      <c r="O3093" s="15" t="s">
        <v>9763</v>
      </c>
      <c r="P3093" s="15" t="s">
        <v>9769</v>
      </c>
      <c r="Q3093" s="48">
        <v>598151</v>
      </c>
      <c r="R3093" s="11" t="s">
        <v>45</v>
      </c>
      <c r="S3093" s="120">
        <v>16295</v>
      </c>
      <c r="T3093" s="85">
        <v>107.03</v>
      </c>
      <c r="U3093" s="86">
        <v>29</v>
      </c>
      <c r="V3093" s="123">
        <v>46.825625000000002</v>
      </c>
      <c r="W3093" s="85">
        <f t="shared" si="718"/>
        <v>10864</v>
      </c>
      <c r="X3093" s="86">
        <v>0</v>
      </c>
      <c r="Y3093" s="85">
        <v>16.054500000000001</v>
      </c>
      <c r="Z3093" s="86">
        <f t="shared" si="719"/>
        <v>0</v>
      </c>
      <c r="AA3093" s="86">
        <f t="shared" si="720"/>
        <v>10864</v>
      </c>
      <c r="AB3093" s="85">
        <v>122.77</v>
      </c>
      <c r="AC3093" s="85">
        <v>28</v>
      </c>
      <c r="AD3093" s="124">
        <f t="shared" si="716"/>
        <v>73.661999999999992</v>
      </c>
      <c r="AE3093" s="86">
        <f t="shared" si="721"/>
        <v>8250</v>
      </c>
      <c r="AF3093" s="85">
        <v>0</v>
      </c>
      <c r="AG3093" s="85">
        <v>36.831000000000003</v>
      </c>
      <c r="AH3093" s="85">
        <f t="shared" si="722"/>
        <v>0</v>
      </c>
      <c r="AI3093" s="86">
        <f t="shared" si="723"/>
        <v>19114</v>
      </c>
      <c r="AJ3093" s="86">
        <f t="shared" si="724"/>
        <v>2819</v>
      </c>
      <c r="AK3093" s="122"/>
      <c r="AL3093" s="85">
        <v>122.77</v>
      </c>
      <c r="AM3093" s="85">
        <v>28</v>
      </c>
      <c r="AN3093" s="124">
        <f t="shared" si="717"/>
        <v>73.661999999999992</v>
      </c>
      <c r="AO3093" s="86">
        <f t="shared" si="725"/>
        <v>8250</v>
      </c>
      <c r="AP3093" s="85">
        <v>0</v>
      </c>
      <c r="AQ3093" s="85">
        <v>36.831000000000003</v>
      </c>
      <c r="AR3093" s="85">
        <f t="shared" si="726"/>
        <v>0</v>
      </c>
      <c r="AS3093" s="86">
        <f t="shared" si="728"/>
        <v>19114</v>
      </c>
      <c r="AT3093" s="170">
        <f t="shared" si="729"/>
        <v>0</v>
      </c>
      <c r="AU3093" s="86">
        <v>19114</v>
      </c>
      <c r="AV3093" s="170">
        <f t="shared" si="727"/>
        <v>0</v>
      </c>
    </row>
    <row r="3094" spans="1:48" s="73" customFormat="1" ht="13.5" customHeight="1" x14ac:dyDescent="0.2">
      <c r="A3094" s="10" t="s">
        <v>540</v>
      </c>
      <c r="B3094" s="14" t="s">
        <v>36</v>
      </c>
      <c r="C3094" s="14" t="s">
        <v>37</v>
      </c>
      <c r="D3094" s="14" t="s">
        <v>9747</v>
      </c>
      <c r="E3094" s="58">
        <v>691135</v>
      </c>
      <c r="F3094" s="15" t="s">
        <v>9748</v>
      </c>
      <c r="G3094" s="15" t="s">
        <v>8536</v>
      </c>
      <c r="H3094" s="16">
        <v>100014858</v>
      </c>
      <c r="I3094" s="62">
        <v>35542675</v>
      </c>
      <c r="J3094" s="13">
        <v>35542675</v>
      </c>
      <c r="K3094" s="15" t="s">
        <v>48</v>
      </c>
      <c r="L3094" s="12" t="s">
        <v>540</v>
      </c>
      <c r="M3094" s="15" t="s">
        <v>9755</v>
      </c>
      <c r="N3094" s="49">
        <v>4011</v>
      </c>
      <c r="O3094" s="15" t="s">
        <v>9777</v>
      </c>
      <c r="P3094" s="15" t="s">
        <v>9797</v>
      </c>
      <c r="Q3094" s="48">
        <v>598224</v>
      </c>
      <c r="R3094" s="11" t="s">
        <v>86</v>
      </c>
      <c r="S3094" s="120">
        <v>18543</v>
      </c>
      <c r="T3094" s="85">
        <v>107.03</v>
      </c>
      <c r="U3094" s="86">
        <v>33</v>
      </c>
      <c r="V3094" s="123">
        <v>46.825625000000002</v>
      </c>
      <c r="W3094" s="85">
        <f t="shared" si="718"/>
        <v>12362</v>
      </c>
      <c r="X3094" s="86">
        <v>0</v>
      </c>
      <c r="Y3094" s="85">
        <v>16.054500000000001</v>
      </c>
      <c r="Z3094" s="86">
        <f t="shared" si="719"/>
        <v>0</v>
      </c>
      <c r="AA3094" s="86">
        <f t="shared" si="720"/>
        <v>12362</v>
      </c>
      <c r="AB3094" s="85">
        <v>122.77</v>
      </c>
      <c r="AC3094" s="85">
        <v>38</v>
      </c>
      <c r="AD3094" s="124">
        <f t="shared" si="716"/>
        <v>73.661999999999992</v>
      </c>
      <c r="AE3094" s="86">
        <f t="shared" si="721"/>
        <v>11197</v>
      </c>
      <c r="AF3094" s="85">
        <v>0</v>
      </c>
      <c r="AG3094" s="85">
        <v>36.831000000000003</v>
      </c>
      <c r="AH3094" s="85">
        <f t="shared" si="722"/>
        <v>0</v>
      </c>
      <c r="AI3094" s="86">
        <f t="shared" si="723"/>
        <v>23559</v>
      </c>
      <c r="AJ3094" s="86">
        <f t="shared" si="724"/>
        <v>5016</v>
      </c>
      <c r="AK3094" s="122"/>
      <c r="AL3094" s="85">
        <v>122.77</v>
      </c>
      <c r="AM3094" s="85">
        <v>38</v>
      </c>
      <c r="AN3094" s="124">
        <f t="shared" si="717"/>
        <v>73.661999999999992</v>
      </c>
      <c r="AO3094" s="86">
        <f t="shared" si="725"/>
        <v>11197</v>
      </c>
      <c r="AP3094" s="85">
        <v>0</v>
      </c>
      <c r="AQ3094" s="85">
        <v>36.831000000000003</v>
      </c>
      <c r="AR3094" s="85">
        <f t="shared" si="726"/>
        <v>0</v>
      </c>
      <c r="AS3094" s="86">
        <f t="shared" si="728"/>
        <v>23559</v>
      </c>
      <c r="AT3094" s="170">
        <f t="shared" si="729"/>
        <v>0</v>
      </c>
      <c r="AU3094" s="86">
        <v>23559</v>
      </c>
      <c r="AV3094" s="170">
        <f t="shared" si="727"/>
        <v>0</v>
      </c>
    </row>
    <row r="3095" spans="1:48" s="73" customFormat="1" ht="13.5" customHeight="1" x14ac:dyDescent="0.2">
      <c r="A3095" s="10" t="s">
        <v>540</v>
      </c>
      <c r="B3095" s="14" t="s">
        <v>36</v>
      </c>
      <c r="C3095" s="14" t="s">
        <v>37</v>
      </c>
      <c r="D3095" s="14" t="s">
        <v>8691</v>
      </c>
      <c r="E3095" s="58">
        <v>324485</v>
      </c>
      <c r="F3095" s="15" t="s">
        <v>8692</v>
      </c>
      <c r="G3095" s="15" t="s">
        <v>8536</v>
      </c>
      <c r="H3095" s="16">
        <v>100015273</v>
      </c>
      <c r="I3095" s="62">
        <v>710025696</v>
      </c>
      <c r="J3095" s="13">
        <v>710025696</v>
      </c>
      <c r="K3095" s="15" t="s">
        <v>48</v>
      </c>
      <c r="L3095" s="12" t="s">
        <v>540</v>
      </c>
      <c r="M3095" s="15" t="s">
        <v>8550</v>
      </c>
      <c r="N3095" s="49">
        <v>4445</v>
      </c>
      <c r="O3095" s="15" t="s">
        <v>8693</v>
      </c>
      <c r="P3095" s="15" t="s">
        <v>8694</v>
      </c>
      <c r="Q3095" s="48">
        <v>521728</v>
      </c>
      <c r="R3095" s="11" t="s">
        <v>45</v>
      </c>
      <c r="S3095" s="120">
        <v>3933</v>
      </c>
      <c r="T3095" s="85">
        <v>107.03</v>
      </c>
      <c r="U3095" s="86">
        <v>7</v>
      </c>
      <c r="V3095" s="123">
        <v>46.825625000000002</v>
      </c>
      <c r="W3095" s="85">
        <f t="shared" si="718"/>
        <v>2622</v>
      </c>
      <c r="X3095" s="86">
        <v>0</v>
      </c>
      <c r="Y3095" s="85">
        <v>16.054500000000001</v>
      </c>
      <c r="Z3095" s="86">
        <f t="shared" si="719"/>
        <v>0</v>
      </c>
      <c r="AA3095" s="86">
        <f t="shared" si="720"/>
        <v>2622</v>
      </c>
      <c r="AB3095" s="85">
        <v>122.77</v>
      </c>
      <c r="AC3095" s="85">
        <v>10</v>
      </c>
      <c r="AD3095" s="124">
        <f t="shared" si="716"/>
        <v>73.661999999999992</v>
      </c>
      <c r="AE3095" s="86">
        <f t="shared" si="721"/>
        <v>2946</v>
      </c>
      <c r="AF3095" s="85">
        <v>0</v>
      </c>
      <c r="AG3095" s="85">
        <v>36.831000000000003</v>
      </c>
      <c r="AH3095" s="85">
        <f t="shared" si="722"/>
        <v>0</v>
      </c>
      <c r="AI3095" s="86">
        <f t="shared" si="723"/>
        <v>5568</v>
      </c>
      <c r="AJ3095" s="86">
        <f t="shared" si="724"/>
        <v>1635</v>
      </c>
      <c r="AK3095" s="122"/>
      <c r="AL3095" s="85">
        <v>122.77</v>
      </c>
      <c r="AM3095" s="85">
        <v>10</v>
      </c>
      <c r="AN3095" s="124">
        <f t="shared" si="717"/>
        <v>73.661999999999992</v>
      </c>
      <c r="AO3095" s="86">
        <f t="shared" si="725"/>
        <v>2946</v>
      </c>
      <c r="AP3095" s="85">
        <v>0</v>
      </c>
      <c r="AQ3095" s="85">
        <v>36.831000000000003</v>
      </c>
      <c r="AR3095" s="85">
        <f t="shared" si="726"/>
        <v>0</v>
      </c>
      <c r="AS3095" s="86">
        <f t="shared" si="728"/>
        <v>5568</v>
      </c>
      <c r="AT3095" s="170">
        <f t="shared" si="729"/>
        <v>0</v>
      </c>
      <c r="AU3095" s="86">
        <v>5568</v>
      </c>
      <c r="AV3095" s="170">
        <f t="shared" si="727"/>
        <v>0</v>
      </c>
    </row>
    <row r="3096" spans="1:48" s="73" customFormat="1" ht="13.5" customHeight="1" x14ac:dyDescent="0.2">
      <c r="A3096" s="10" t="s">
        <v>540</v>
      </c>
      <c r="B3096" s="14" t="s">
        <v>36</v>
      </c>
      <c r="C3096" s="14" t="s">
        <v>37</v>
      </c>
      <c r="D3096" s="14" t="s">
        <v>8699</v>
      </c>
      <c r="E3096" s="58">
        <v>690325</v>
      </c>
      <c r="F3096" s="15" t="s">
        <v>8700</v>
      </c>
      <c r="G3096" s="15" t="s">
        <v>8536</v>
      </c>
      <c r="H3096" s="16">
        <v>100015282</v>
      </c>
      <c r="I3096" s="62">
        <v>710025718</v>
      </c>
      <c r="J3096" s="13">
        <v>710025718</v>
      </c>
      <c r="K3096" s="15" t="s">
        <v>48</v>
      </c>
      <c r="L3096" s="12" t="s">
        <v>540</v>
      </c>
      <c r="M3096" s="15" t="s">
        <v>8550</v>
      </c>
      <c r="N3096" s="49">
        <v>4416</v>
      </c>
      <c r="O3096" s="15" t="s">
        <v>8701</v>
      </c>
      <c r="P3096" s="15" t="s">
        <v>8702</v>
      </c>
      <c r="Q3096" s="48">
        <v>521744</v>
      </c>
      <c r="R3096" s="11" t="s">
        <v>45</v>
      </c>
      <c r="S3096" s="120">
        <v>1124</v>
      </c>
      <c r="T3096" s="85">
        <v>107.03</v>
      </c>
      <c r="U3096" s="86">
        <v>2</v>
      </c>
      <c r="V3096" s="123">
        <v>46.825625000000002</v>
      </c>
      <c r="W3096" s="85">
        <f t="shared" si="718"/>
        <v>749</v>
      </c>
      <c r="X3096" s="86">
        <v>0</v>
      </c>
      <c r="Y3096" s="85">
        <v>16.054500000000001</v>
      </c>
      <c r="Z3096" s="86">
        <f t="shared" si="719"/>
        <v>0</v>
      </c>
      <c r="AA3096" s="86">
        <f t="shared" si="720"/>
        <v>749</v>
      </c>
      <c r="AB3096" s="85">
        <v>122.77</v>
      </c>
      <c r="AC3096" s="85">
        <v>6</v>
      </c>
      <c r="AD3096" s="124">
        <f t="shared" si="716"/>
        <v>73.661999999999992</v>
      </c>
      <c r="AE3096" s="86">
        <f t="shared" si="721"/>
        <v>1768</v>
      </c>
      <c r="AF3096" s="85">
        <v>0</v>
      </c>
      <c r="AG3096" s="85">
        <v>36.831000000000003</v>
      </c>
      <c r="AH3096" s="85">
        <f t="shared" si="722"/>
        <v>0</v>
      </c>
      <c r="AI3096" s="86">
        <f t="shared" si="723"/>
        <v>2517</v>
      </c>
      <c r="AJ3096" s="86">
        <f t="shared" si="724"/>
        <v>1393</v>
      </c>
      <c r="AK3096" s="122"/>
      <c r="AL3096" s="85">
        <v>122.77</v>
      </c>
      <c r="AM3096" s="85">
        <v>6</v>
      </c>
      <c r="AN3096" s="124">
        <f t="shared" si="717"/>
        <v>73.661999999999992</v>
      </c>
      <c r="AO3096" s="86">
        <f t="shared" si="725"/>
        <v>1768</v>
      </c>
      <c r="AP3096" s="85">
        <v>0</v>
      </c>
      <c r="AQ3096" s="85">
        <v>36.831000000000003</v>
      </c>
      <c r="AR3096" s="85">
        <f t="shared" si="726"/>
        <v>0</v>
      </c>
      <c r="AS3096" s="86">
        <f t="shared" si="728"/>
        <v>2517</v>
      </c>
      <c r="AT3096" s="170">
        <f t="shared" si="729"/>
        <v>0</v>
      </c>
      <c r="AU3096" s="86">
        <v>2517</v>
      </c>
      <c r="AV3096" s="170">
        <f t="shared" si="727"/>
        <v>0</v>
      </c>
    </row>
    <row r="3097" spans="1:48" s="73" customFormat="1" ht="13.5" customHeight="1" x14ac:dyDescent="0.2">
      <c r="A3097" s="10" t="s">
        <v>540</v>
      </c>
      <c r="B3097" s="14" t="s">
        <v>36</v>
      </c>
      <c r="C3097" s="14" t="s">
        <v>37</v>
      </c>
      <c r="D3097" s="14" t="s">
        <v>8707</v>
      </c>
      <c r="E3097" s="58">
        <v>324515</v>
      </c>
      <c r="F3097" s="15" t="s">
        <v>8708</v>
      </c>
      <c r="G3097" s="15" t="s">
        <v>8536</v>
      </c>
      <c r="H3097" s="16">
        <v>100015290</v>
      </c>
      <c r="I3097" s="62">
        <v>710025734</v>
      </c>
      <c r="J3097" s="13">
        <v>710025734</v>
      </c>
      <c r="K3097" s="15" t="s">
        <v>53</v>
      </c>
      <c r="L3097" s="12" t="s">
        <v>540</v>
      </c>
      <c r="M3097" s="15" t="s">
        <v>8550</v>
      </c>
      <c r="N3097" s="49">
        <v>4473</v>
      </c>
      <c r="O3097" s="15" t="s">
        <v>8709</v>
      </c>
      <c r="P3097" s="15" t="s">
        <v>8710</v>
      </c>
      <c r="Q3097" s="48">
        <v>521761</v>
      </c>
      <c r="R3097" s="11" t="s">
        <v>45</v>
      </c>
      <c r="S3097" s="120">
        <v>5635</v>
      </c>
      <c r="T3097" s="85">
        <v>107.03</v>
      </c>
      <c r="U3097" s="86">
        <v>9</v>
      </c>
      <c r="V3097" s="123">
        <v>46.825625000000002</v>
      </c>
      <c r="W3097" s="85">
        <f t="shared" si="718"/>
        <v>3371</v>
      </c>
      <c r="X3097" s="86">
        <v>3</v>
      </c>
      <c r="Y3097" s="85">
        <v>16.054500000000001</v>
      </c>
      <c r="Z3097" s="86">
        <f t="shared" si="719"/>
        <v>385</v>
      </c>
      <c r="AA3097" s="86">
        <f t="shared" si="720"/>
        <v>3756</v>
      </c>
      <c r="AB3097" s="85">
        <v>122.77</v>
      </c>
      <c r="AC3097" s="85">
        <v>8</v>
      </c>
      <c r="AD3097" s="124">
        <f t="shared" si="716"/>
        <v>73.661999999999992</v>
      </c>
      <c r="AE3097" s="86">
        <f t="shared" si="721"/>
        <v>2357</v>
      </c>
      <c r="AF3097" s="85">
        <v>1</v>
      </c>
      <c r="AG3097" s="85">
        <v>36.831000000000003</v>
      </c>
      <c r="AH3097" s="85">
        <f t="shared" si="722"/>
        <v>147</v>
      </c>
      <c r="AI3097" s="86">
        <f t="shared" si="723"/>
        <v>6260</v>
      </c>
      <c r="AJ3097" s="86">
        <f t="shared" si="724"/>
        <v>625</v>
      </c>
      <c r="AK3097" s="122"/>
      <c r="AL3097" s="85">
        <v>122.77</v>
      </c>
      <c r="AM3097" s="85">
        <v>8</v>
      </c>
      <c r="AN3097" s="124">
        <f t="shared" si="717"/>
        <v>73.661999999999992</v>
      </c>
      <c r="AO3097" s="86">
        <f t="shared" si="725"/>
        <v>2357</v>
      </c>
      <c r="AP3097" s="85">
        <v>1</v>
      </c>
      <c r="AQ3097" s="85">
        <v>36.831000000000003</v>
      </c>
      <c r="AR3097" s="85">
        <f t="shared" si="726"/>
        <v>147</v>
      </c>
      <c r="AS3097" s="86">
        <f t="shared" si="728"/>
        <v>6260</v>
      </c>
      <c r="AT3097" s="170">
        <f t="shared" si="729"/>
        <v>0</v>
      </c>
      <c r="AU3097" s="86">
        <v>6260</v>
      </c>
      <c r="AV3097" s="170">
        <f t="shared" si="727"/>
        <v>0</v>
      </c>
    </row>
    <row r="3098" spans="1:48" s="73" customFormat="1" ht="13.5" customHeight="1" x14ac:dyDescent="0.2">
      <c r="A3098" s="10" t="s">
        <v>540</v>
      </c>
      <c r="B3098" s="14" t="s">
        <v>36</v>
      </c>
      <c r="C3098" s="14" t="s">
        <v>37</v>
      </c>
      <c r="D3098" s="14" t="s">
        <v>9459</v>
      </c>
      <c r="E3098" s="58">
        <v>331899</v>
      </c>
      <c r="F3098" s="15" t="s">
        <v>9460</v>
      </c>
      <c r="G3098" s="15" t="s">
        <v>8536</v>
      </c>
      <c r="H3098" s="16">
        <v>100016483</v>
      </c>
      <c r="I3098" s="62">
        <v>710033001</v>
      </c>
      <c r="J3098" s="13">
        <v>710033001</v>
      </c>
      <c r="K3098" s="15" t="s">
        <v>48</v>
      </c>
      <c r="L3098" s="12" t="s">
        <v>540</v>
      </c>
      <c r="M3098" s="15" t="s">
        <v>6660</v>
      </c>
      <c r="N3098" s="49">
        <v>7801</v>
      </c>
      <c r="O3098" s="15" t="s">
        <v>9461</v>
      </c>
      <c r="P3098" s="15" t="s">
        <v>9463</v>
      </c>
      <c r="Q3098" s="48">
        <v>528722</v>
      </c>
      <c r="R3098" s="11" t="s">
        <v>45</v>
      </c>
      <c r="S3098" s="120">
        <v>33714</v>
      </c>
      <c r="T3098" s="85">
        <v>107.03</v>
      </c>
      <c r="U3098" s="86">
        <v>60</v>
      </c>
      <c r="V3098" s="123">
        <v>46.825625000000002</v>
      </c>
      <c r="W3098" s="85">
        <f t="shared" si="718"/>
        <v>22476</v>
      </c>
      <c r="X3098" s="86">
        <v>0</v>
      </c>
      <c r="Y3098" s="85">
        <v>16.054500000000001</v>
      </c>
      <c r="Z3098" s="86">
        <f t="shared" si="719"/>
        <v>0</v>
      </c>
      <c r="AA3098" s="86">
        <f t="shared" si="720"/>
        <v>22476</v>
      </c>
      <c r="AB3098" s="85">
        <v>122.77</v>
      </c>
      <c r="AC3098" s="85">
        <v>59</v>
      </c>
      <c r="AD3098" s="124">
        <f t="shared" si="716"/>
        <v>73.661999999999992</v>
      </c>
      <c r="AE3098" s="86">
        <f t="shared" si="721"/>
        <v>17384</v>
      </c>
      <c r="AF3098" s="85">
        <v>0</v>
      </c>
      <c r="AG3098" s="85">
        <v>36.831000000000003</v>
      </c>
      <c r="AH3098" s="85">
        <f t="shared" si="722"/>
        <v>0</v>
      </c>
      <c r="AI3098" s="86">
        <f t="shared" si="723"/>
        <v>39860</v>
      </c>
      <c r="AJ3098" s="86">
        <f t="shared" si="724"/>
        <v>6146</v>
      </c>
      <c r="AK3098" s="122"/>
      <c r="AL3098" s="85">
        <v>122.77</v>
      </c>
      <c r="AM3098" s="85">
        <v>59</v>
      </c>
      <c r="AN3098" s="124">
        <f t="shared" si="717"/>
        <v>73.661999999999992</v>
      </c>
      <c r="AO3098" s="86">
        <f t="shared" si="725"/>
        <v>17384</v>
      </c>
      <c r="AP3098" s="85">
        <v>0</v>
      </c>
      <c r="AQ3098" s="85">
        <v>36.831000000000003</v>
      </c>
      <c r="AR3098" s="85">
        <f t="shared" si="726"/>
        <v>0</v>
      </c>
      <c r="AS3098" s="86">
        <f t="shared" si="728"/>
        <v>39860</v>
      </c>
      <c r="AT3098" s="170">
        <f t="shared" si="729"/>
        <v>0</v>
      </c>
      <c r="AU3098" s="86">
        <v>39860</v>
      </c>
      <c r="AV3098" s="170">
        <f t="shared" si="727"/>
        <v>0</v>
      </c>
    </row>
    <row r="3099" spans="1:48" s="73" customFormat="1" ht="13.5" customHeight="1" x14ac:dyDescent="0.2">
      <c r="A3099" s="10" t="s">
        <v>540</v>
      </c>
      <c r="B3099" s="14" t="s">
        <v>36</v>
      </c>
      <c r="C3099" s="14" t="s">
        <v>37</v>
      </c>
      <c r="D3099" s="14" t="s">
        <v>10101</v>
      </c>
      <c r="E3099" s="58">
        <v>324540</v>
      </c>
      <c r="F3099" s="15" t="s">
        <v>10102</v>
      </c>
      <c r="G3099" s="15" t="s">
        <v>8536</v>
      </c>
      <c r="H3099" s="13">
        <v>100015292</v>
      </c>
      <c r="I3099" s="62">
        <v>710025750</v>
      </c>
      <c r="J3099" s="13">
        <v>710025750</v>
      </c>
      <c r="K3099" s="14" t="s">
        <v>48</v>
      </c>
      <c r="L3099" s="12" t="s">
        <v>540</v>
      </c>
      <c r="M3099" s="15" t="s">
        <v>8550</v>
      </c>
      <c r="N3099" s="53">
        <v>4444</v>
      </c>
      <c r="O3099" s="15" t="s">
        <v>10103</v>
      </c>
      <c r="P3099" s="15" t="s">
        <v>10104</v>
      </c>
      <c r="Q3099" s="48" t="s">
        <v>10681</v>
      </c>
      <c r="R3099" s="11" t="s">
        <v>45</v>
      </c>
      <c r="S3099" s="120">
        <v>2810</v>
      </c>
      <c r="T3099" s="85">
        <v>107.03</v>
      </c>
      <c r="U3099" s="86">
        <v>5</v>
      </c>
      <c r="V3099" s="123">
        <v>46.825625000000002</v>
      </c>
      <c r="W3099" s="85">
        <f t="shared" si="718"/>
        <v>1873</v>
      </c>
      <c r="X3099" s="86">
        <v>0</v>
      </c>
      <c r="Y3099" s="85">
        <v>16.054500000000001</v>
      </c>
      <c r="Z3099" s="86">
        <f t="shared" si="719"/>
        <v>0</v>
      </c>
      <c r="AA3099" s="86">
        <f t="shared" si="720"/>
        <v>1873</v>
      </c>
      <c r="AB3099" s="85">
        <v>122.77</v>
      </c>
      <c r="AC3099" s="85">
        <v>4</v>
      </c>
      <c r="AD3099" s="124">
        <f t="shared" si="716"/>
        <v>73.661999999999992</v>
      </c>
      <c r="AE3099" s="86">
        <f t="shared" si="721"/>
        <v>1179</v>
      </c>
      <c r="AF3099" s="85">
        <v>0</v>
      </c>
      <c r="AG3099" s="85">
        <v>36.831000000000003</v>
      </c>
      <c r="AH3099" s="85">
        <f t="shared" si="722"/>
        <v>0</v>
      </c>
      <c r="AI3099" s="86">
        <f t="shared" si="723"/>
        <v>3052</v>
      </c>
      <c r="AJ3099" s="86">
        <f t="shared" si="724"/>
        <v>242</v>
      </c>
      <c r="AK3099" s="122"/>
      <c r="AL3099" s="85">
        <v>122.77</v>
      </c>
      <c r="AM3099" s="85">
        <v>4</v>
      </c>
      <c r="AN3099" s="124">
        <f t="shared" si="717"/>
        <v>73.661999999999992</v>
      </c>
      <c r="AO3099" s="86">
        <f t="shared" si="725"/>
        <v>1179</v>
      </c>
      <c r="AP3099" s="85">
        <v>0</v>
      </c>
      <c r="AQ3099" s="85">
        <v>36.831000000000003</v>
      </c>
      <c r="AR3099" s="85">
        <f t="shared" si="726"/>
        <v>0</v>
      </c>
      <c r="AS3099" s="86">
        <f t="shared" si="728"/>
        <v>3052</v>
      </c>
      <c r="AT3099" s="170">
        <f t="shared" si="729"/>
        <v>0</v>
      </c>
      <c r="AU3099" s="86">
        <v>3052</v>
      </c>
      <c r="AV3099" s="170">
        <f t="shared" si="727"/>
        <v>0</v>
      </c>
    </row>
    <row r="3100" spans="1:48" s="73" customFormat="1" ht="13.5" customHeight="1" x14ac:dyDescent="0.2">
      <c r="A3100" s="10" t="s">
        <v>540</v>
      </c>
      <c r="B3100" s="14" t="s">
        <v>36</v>
      </c>
      <c r="C3100" s="14" t="s">
        <v>37</v>
      </c>
      <c r="D3100" s="14" t="s">
        <v>8715</v>
      </c>
      <c r="E3100" s="58">
        <v>324523</v>
      </c>
      <c r="F3100" s="15" t="s">
        <v>8716</v>
      </c>
      <c r="G3100" s="15" t="s">
        <v>8536</v>
      </c>
      <c r="H3100" s="16">
        <v>100015295</v>
      </c>
      <c r="I3100" s="62">
        <v>710025769</v>
      </c>
      <c r="J3100" s="13">
        <v>710025769</v>
      </c>
      <c r="K3100" s="15" t="s">
        <v>48</v>
      </c>
      <c r="L3100" s="12" t="s">
        <v>540</v>
      </c>
      <c r="M3100" s="15" t="s">
        <v>8550</v>
      </c>
      <c r="N3100" s="49">
        <v>4421</v>
      </c>
      <c r="O3100" s="15" t="s">
        <v>8717</v>
      </c>
      <c r="P3100" s="15" t="s">
        <v>8718</v>
      </c>
      <c r="Q3100" s="48">
        <v>521787</v>
      </c>
      <c r="R3100" s="11" t="s">
        <v>45</v>
      </c>
      <c r="S3100" s="120">
        <v>5619</v>
      </c>
      <c r="T3100" s="85">
        <v>107.03</v>
      </c>
      <c r="U3100" s="86">
        <v>10</v>
      </c>
      <c r="V3100" s="123">
        <v>46.825625000000002</v>
      </c>
      <c r="W3100" s="85">
        <f t="shared" si="718"/>
        <v>3746</v>
      </c>
      <c r="X3100" s="86">
        <v>0</v>
      </c>
      <c r="Y3100" s="85">
        <v>16.054500000000001</v>
      </c>
      <c r="Z3100" s="86">
        <f t="shared" si="719"/>
        <v>0</v>
      </c>
      <c r="AA3100" s="86">
        <f t="shared" si="720"/>
        <v>3746</v>
      </c>
      <c r="AB3100" s="85">
        <v>122.77</v>
      </c>
      <c r="AC3100" s="85">
        <v>10</v>
      </c>
      <c r="AD3100" s="124">
        <f t="shared" si="716"/>
        <v>73.661999999999992</v>
      </c>
      <c r="AE3100" s="86">
        <f t="shared" si="721"/>
        <v>2946</v>
      </c>
      <c r="AF3100" s="85">
        <v>0</v>
      </c>
      <c r="AG3100" s="85">
        <v>36.831000000000003</v>
      </c>
      <c r="AH3100" s="85">
        <f t="shared" si="722"/>
        <v>0</v>
      </c>
      <c r="AI3100" s="86">
        <f t="shared" si="723"/>
        <v>6692</v>
      </c>
      <c r="AJ3100" s="86">
        <f t="shared" si="724"/>
        <v>1073</v>
      </c>
      <c r="AK3100" s="122"/>
      <c r="AL3100" s="85">
        <v>122.77</v>
      </c>
      <c r="AM3100" s="85">
        <v>10</v>
      </c>
      <c r="AN3100" s="124">
        <f t="shared" si="717"/>
        <v>73.661999999999992</v>
      </c>
      <c r="AO3100" s="86">
        <f t="shared" si="725"/>
        <v>2946</v>
      </c>
      <c r="AP3100" s="85">
        <v>0</v>
      </c>
      <c r="AQ3100" s="85">
        <v>36.831000000000003</v>
      </c>
      <c r="AR3100" s="85">
        <f t="shared" si="726"/>
        <v>0</v>
      </c>
      <c r="AS3100" s="86">
        <f t="shared" si="728"/>
        <v>6692</v>
      </c>
      <c r="AT3100" s="170">
        <f t="shared" si="729"/>
        <v>0</v>
      </c>
      <c r="AU3100" s="86">
        <v>6692</v>
      </c>
      <c r="AV3100" s="170">
        <f t="shared" si="727"/>
        <v>0</v>
      </c>
    </row>
    <row r="3101" spans="1:48" s="156" customFormat="1" ht="15.75" customHeight="1" x14ac:dyDescent="0.2">
      <c r="A3101" s="10" t="s">
        <v>540</v>
      </c>
      <c r="B3101" s="14" t="s">
        <v>36</v>
      </c>
      <c r="C3101" s="14" t="s">
        <v>37</v>
      </c>
      <c r="D3101" s="14" t="s">
        <v>8719</v>
      </c>
      <c r="E3101" s="29">
        <v>691283</v>
      </c>
      <c r="F3101" s="15" t="s">
        <v>8720</v>
      </c>
      <c r="G3101" s="15" t="s">
        <v>8536</v>
      </c>
      <c r="H3101" s="16">
        <v>100018771</v>
      </c>
      <c r="I3101" s="13">
        <v>710274319</v>
      </c>
      <c r="J3101" s="13">
        <v>710274319</v>
      </c>
      <c r="K3101" s="15" t="s">
        <v>48</v>
      </c>
      <c r="L3101" s="12" t="s">
        <v>540</v>
      </c>
      <c r="M3101" s="15" t="s">
        <v>8633</v>
      </c>
      <c r="N3101" s="49">
        <v>4417</v>
      </c>
      <c r="O3101" s="15" t="s">
        <v>8721</v>
      </c>
      <c r="P3101" s="15" t="s">
        <v>8722</v>
      </c>
      <c r="Q3101" s="48">
        <v>521809</v>
      </c>
      <c r="R3101" s="11" t="s">
        <v>45</v>
      </c>
      <c r="S3101" s="120">
        <v>3933</v>
      </c>
      <c r="T3101" s="85">
        <v>107.03</v>
      </c>
      <c r="U3101" s="86">
        <v>7</v>
      </c>
      <c r="V3101" s="123">
        <v>46.825625000000002</v>
      </c>
      <c r="W3101" s="85">
        <f t="shared" si="718"/>
        <v>2622</v>
      </c>
      <c r="X3101" s="86">
        <v>0</v>
      </c>
      <c r="Y3101" s="85">
        <v>16.054500000000001</v>
      </c>
      <c r="Z3101" s="86">
        <f t="shared" si="719"/>
        <v>0</v>
      </c>
      <c r="AA3101" s="86">
        <f t="shared" si="720"/>
        <v>2622</v>
      </c>
      <c r="AB3101" s="85">
        <v>122.77</v>
      </c>
      <c r="AC3101" s="85">
        <v>5</v>
      </c>
      <c r="AD3101" s="124">
        <f t="shared" ref="AD3101:AD3164" si="730">+AB3101*0.6</f>
        <v>73.661999999999992</v>
      </c>
      <c r="AE3101" s="86">
        <f t="shared" si="721"/>
        <v>1473</v>
      </c>
      <c r="AF3101" s="85">
        <v>0</v>
      </c>
      <c r="AG3101" s="85">
        <v>36.831000000000003</v>
      </c>
      <c r="AH3101" s="85">
        <f t="shared" si="722"/>
        <v>0</v>
      </c>
      <c r="AI3101" s="86">
        <f t="shared" si="723"/>
        <v>4095</v>
      </c>
      <c r="AJ3101" s="86">
        <f t="shared" si="724"/>
        <v>162</v>
      </c>
      <c r="AK3101" s="122"/>
      <c r="AL3101" s="85">
        <v>122.77</v>
      </c>
      <c r="AM3101" s="85">
        <v>5</v>
      </c>
      <c r="AN3101" s="124">
        <f t="shared" ref="AN3101:AN3164" si="731">+AL3101*0.6</f>
        <v>73.661999999999992</v>
      </c>
      <c r="AO3101" s="86">
        <f t="shared" si="725"/>
        <v>1473</v>
      </c>
      <c r="AP3101" s="85">
        <v>0</v>
      </c>
      <c r="AQ3101" s="85">
        <v>36.831000000000003</v>
      </c>
      <c r="AR3101" s="85">
        <f t="shared" si="726"/>
        <v>0</v>
      </c>
      <c r="AS3101" s="86">
        <f t="shared" si="728"/>
        <v>4095</v>
      </c>
      <c r="AT3101" s="172">
        <f t="shared" si="729"/>
        <v>0</v>
      </c>
      <c r="AU3101" s="86">
        <v>4095</v>
      </c>
      <c r="AV3101" s="172">
        <f t="shared" si="727"/>
        <v>0</v>
      </c>
    </row>
    <row r="3102" spans="1:48" s="82" customFormat="1" ht="14.25" customHeight="1" x14ac:dyDescent="0.2">
      <c r="A3102" s="10" t="s">
        <v>540</v>
      </c>
      <c r="B3102" s="14" t="s">
        <v>36</v>
      </c>
      <c r="C3102" s="14" t="s">
        <v>37</v>
      </c>
      <c r="D3102" s="14" t="s">
        <v>9350</v>
      </c>
      <c r="E3102" s="58">
        <v>331511</v>
      </c>
      <c r="F3102" s="15" t="s">
        <v>9351</v>
      </c>
      <c r="G3102" s="15" t="s">
        <v>8536</v>
      </c>
      <c r="H3102" s="16">
        <v>100016377</v>
      </c>
      <c r="I3102" s="62">
        <v>710032609</v>
      </c>
      <c r="J3102" s="13">
        <v>710032609</v>
      </c>
      <c r="K3102" s="15" t="s">
        <v>48</v>
      </c>
      <c r="L3102" s="12" t="s">
        <v>540</v>
      </c>
      <c r="M3102" s="15" t="s">
        <v>6660</v>
      </c>
      <c r="N3102" s="49">
        <v>7662</v>
      </c>
      <c r="O3102" s="15" t="s">
        <v>9352</v>
      </c>
      <c r="P3102" s="15" t="s">
        <v>9353</v>
      </c>
      <c r="Q3102" s="48">
        <v>528340</v>
      </c>
      <c r="R3102" s="11" t="s">
        <v>45</v>
      </c>
      <c r="S3102" s="120">
        <v>2248</v>
      </c>
      <c r="T3102" s="85">
        <v>107.03</v>
      </c>
      <c r="U3102" s="86">
        <v>4</v>
      </c>
      <c r="V3102" s="123">
        <v>46.825625000000002</v>
      </c>
      <c r="W3102" s="85">
        <f t="shared" si="718"/>
        <v>1498</v>
      </c>
      <c r="X3102" s="86">
        <v>0</v>
      </c>
      <c r="Y3102" s="85">
        <v>16.054500000000001</v>
      </c>
      <c r="Z3102" s="86">
        <f t="shared" si="719"/>
        <v>0</v>
      </c>
      <c r="AA3102" s="86">
        <f t="shared" si="720"/>
        <v>1498</v>
      </c>
      <c r="AB3102" s="85">
        <v>122.77</v>
      </c>
      <c r="AC3102" s="85">
        <v>9</v>
      </c>
      <c r="AD3102" s="124">
        <f t="shared" si="730"/>
        <v>73.661999999999992</v>
      </c>
      <c r="AE3102" s="86">
        <f t="shared" si="721"/>
        <v>2652</v>
      </c>
      <c r="AF3102" s="85">
        <v>1</v>
      </c>
      <c r="AG3102" s="85">
        <v>36.831000000000003</v>
      </c>
      <c r="AH3102" s="85">
        <f t="shared" si="722"/>
        <v>147</v>
      </c>
      <c r="AI3102" s="86">
        <f t="shared" si="723"/>
        <v>4297</v>
      </c>
      <c r="AJ3102" s="86">
        <f t="shared" si="724"/>
        <v>2049</v>
      </c>
      <c r="AK3102" s="122"/>
      <c r="AL3102" s="85">
        <v>122.77</v>
      </c>
      <c r="AM3102" s="85">
        <v>9</v>
      </c>
      <c r="AN3102" s="124">
        <f t="shared" si="731"/>
        <v>73.661999999999992</v>
      </c>
      <c r="AO3102" s="86">
        <f t="shared" si="725"/>
        <v>2652</v>
      </c>
      <c r="AP3102" s="85">
        <v>1</v>
      </c>
      <c r="AQ3102" s="85">
        <v>36.831000000000003</v>
      </c>
      <c r="AR3102" s="85">
        <f t="shared" si="726"/>
        <v>147</v>
      </c>
      <c r="AS3102" s="86">
        <f t="shared" si="728"/>
        <v>4297</v>
      </c>
      <c r="AT3102" s="172">
        <f t="shared" si="729"/>
        <v>0</v>
      </c>
      <c r="AU3102" s="86">
        <v>4297</v>
      </c>
      <c r="AV3102" s="172">
        <f t="shared" si="727"/>
        <v>0</v>
      </c>
    </row>
    <row r="3103" spans="1:48" s="82" customFormat="1" ht="14.25" customHeight="1" x14ac:dyDescent="0.2">
      <c r="A3103" s="10" t="s">
        <v>540</v>
      </c>
      <c r="B3103" s="14" t="s">
        <v>36</v>
      </c>
      <c r="C3103" s="14" t="s">
        <v>37</v>
      </c>
      <c r="D3103" s="14" t="s">
        <v>9459</v>
      </c>
      <c r="E3103" s="58">
        <v>331899</v>
      </c>
      <c r="F3103" s="15" t="s">
        <v>9460</v>
      </c>
      <c r="G3103" s="15" t="s">
        <v>8536</v>
      </c>
      <c r="H3103" s="16">
        <v>100016484</v>
      </c>
      <c r="I3103" s="62">
        <v>35544571</v>
      </c>
      <c r="J3103" s="13">
        <v>35544571</v>
      </c>
      <c r="K3103" s="15" t="s">
        <v>48</v>
      </c>
      <c r="L3103" s="12" t="s">
        <v>540</v>
      </c>
      <c r="M3103" s="15" t="s">
        <v>6660</v>
      </c>
      <c r="N3103" s="49">
        <v>7801</v>
      </c>
      <c r="O3103" s="15" t="s">
        <v>9461</v>
      </c>
      <c r="P3103" s="15" t="s">
        <v>9462</v>
      </c>
      <c r="Q3103" s="48">
        <v>528722</v>
      </c>
      <c r="R3103" s="11" t="s">
        <v>86</v>
      </c>
      <c r="S3103" s="120">
        <v>17419</v>
      </c>
      <c r="T3103" s="85">
        <v>107.03</v>
      </c>
      <c r="U3103" s="86">
        <v>31</v>
      </c>
      <c r="V3103" s="123">
        <v>46.825625000000002</v>
      </c>
      <c r="W3103" s="85">
        <f t="shared" si="718"/>
        <v>11613</v>
      </c>
      <c r="X3103" s="86">
        <v>0</v>
      </c>
      <c r="Y3103" s="85">
        <v>16.054500000000001</v>
      </c>
      <c r="Z3103" s="86">
        <f t="shared" si="719"/>
        <v>0</v>
      </c>
      <c r="AA3103" s="86">
        <f t="shared" si="720"/>
        <v>11613</v>
      </c>
      <c r="AB3103" s="85">
        <v>122.77</v>
      </c>
      <c r="AC3103" s="85">
        <v>36</v>
      </c>
      <c r="AD3103" s="124">
        <f t="shared" si="730"/>
        <v>73.661999999999992</v>
      </c>
      <c r="AE3103" s="86">
        <f t="shared" si="721"/>
        <v>10607</v>
      </c>
      <c r="AF3103" s="85">
        <v>0</v>
      </c>
      <c r="AG3103" s="85">
        <v>36.831000000000003</v>
      </c>
      <c r="AH3103" s="85">
        <f t="shared" si="722"/>
        <v>0</v>
      </c>
      <c r="AI3103" s="86">
        <f t="shared" si="723"/>
        <v>22220</v>
      </c>
      <c r="AJ3103" s="86">
        <f t="shared" si="724"/>
        <v>4801</v>
      </c>
      <c r="AK3103" s="122"/>
      <c r="AL3103" s="85">
        <v>122.77</v>
      </c>
      <c r="AM3103" s="85">
        <v>36</v>
      </c>
      <c r="AN3103" s="124">
        <f t="shared" si="731"/>
        <v>73.661999999999992</v>
      </c>
      <c r="AO3103" s="86">
        <f t="shared" si="725"/>
        <v>10607</v>
      </c>
      <c r="AP3103" s="85">
        <v>0</v>
      </c>
      <c r="AQ3103" s="85">
        <v>36.831000000000003</v>
      </c>
      <c r="AR3103" s="85">
        <f t="shared" si="726"/>
        <v>0</v>
      </c>
      <c r="AS3103" s="86">
        <f t="shared" si="728"/>
        <v>22220</v>
      </c>
      <c r="AT3103" s="172">
        <f t="shared" si="729"/>
        <v>0</v>
      </c>
      <c r="AU3103" s="86">
        <v>22220</v>
      </c>
      <c r="AV3103" s="172">
        <f t="shared" si="727"/>
        <v>0</v>
      </c>
    </row>
    <row r="3104" spans="1:48" s="82" customFormat="1" ht="14.25" customHeight="1" x14ac:dyDescent="0.2">
      <c r="A3104" s="10" t="s">
        <v>540</v>
      </c>
      <c r="B3104" s="14" t="s">
        <v>36</v>
      </c>
      <c r="C3104" s="14" t="s">
        <v>37</v>
      </c>
      <c r="D3104" s="14" t="s">
        <v>9621</v>
      </c>
      <c r="E3104" s="58">
        <v>331945</v>
      </c>
      <c r="F3104" s="15" t="s">
        <v>9622</v>
      </c>
      <c r="G3104" s="15" t="s">
        <v>8536</v>
      </c>
      <c r="H3104" s="16">
        <v>100016504</v>
      </c>
      <c r="I3104" s="62">
        <v>710033079</v>
      </c>
      <c r="J3104" s="13">
        <v>710033079</v>
      </c>
      <c r="K3104" s="15" t="s">
        <v>210</v>
      </c>
      <c r="L3104" s="12" t="s">
        <v>540</v>
      </c>
      <c r="M3104" s="15" t="s">
        <v>6660</v>
      </c>
      <c r="N3104" s="49">
        <v>7635</v>
      </c>
      <c r="O3104" s="15" t="s">
        <v>9623</v>
      </c>
      <c r="P3104" s="15" t="s">
        <v>9624</v>
      </c>
      <c r="Q3104" s="48">
        <v>543772</v>
      </c>
      <c r="R3104" s="11" t="s">
        <v>45</v>
      </c>
      <c r="S3104" s="120">
        <v>5057</v>
      </c>
      <c r="T3104" s="85">
        <v>107.03</v>
      </c>
      <c r="U3104" s="86">
        <v>9</v>
      </c>
      <c r="V3104" s="123">
        <v>46.825625000000002</v>
      </c>
      <c r="W3104" s="85">
        <f t="shared" si="718"/>
        <v>3371</v>
      </c>
      <c r="X3104" s="86">
        <v>0</v>
      </c>
      <c r="Y3104" s="85">
        <v>16.054500000000001</v>
      </c>
      <c r="Z3104" s="86">
        <f t="shared" si="719"/>
        <v>0</v>
      </c>
      <c r="AA3104" s="86">
        <f t="shared" si="720"/>
        <v>3371</v>
      </c>
      <c r="AB3104" s="85">
        <v>122.77</v>
      </c>
      <c r="AC3104" s="85">
        <v>10</v>
      </c>
      <c r="AD3104" s="124">
        <f t="shared" si="730"/>
        <v>73.661999999999992</v>
      </c>
      <c r="AE3104" s="86">
        <f t="shared" si="721"/>
        <v>2946</v>
      </c>
      <c r="AF3104" s="85">
        <v>0</v>
      </c>
      <c r="AG3104" s="85">
        <v>36.831000000000003</v>
      </c>
      <c r="AH3104" s="85">
        <f t="shared" si="722"/>
        <v>0</v>
      </c>
      <c r="AI3104" s="86">
        <f t="shared" si="723"/>
        <v>6317</v>
      </c>
      <c r="AJ3104" s="86">
        <f t="shared" si="724"/>
        <v>1260</v>
      </c>
      <c r="AK3104" s="122"/>
      <c r="AL3104" s="85">
        <v>122.77</v>
      </c>
      <c r="AM3104" s="85">
        <v>10</v>
      </c>
      <c r="AN3104" s="124">
        <f t="shared" si="731"/>
        <v>73.661999999999992</v>
      </c>
      <c r="AO3104" s="86">
        <f t="shared" si="725"/>
        <v>2946</v>
      </c>
      <c r="AP3104" s="85">
        <v>0</v>
      </c>
      <c r="AQ3104" s="85">
        <v>36.831000000000003</v>
      </c>
      <c r="AR3104" s="85">
        <f t="shared" si="726"/>
        <v>0</v>
      </c>
      <c r="AS3104" s="86">
        <f t="shared" si="728"/>
        <v>6317</v>
      </c>
      <c r="AT3104" s="172">
        <f t="shared" si="729"/>
        <v>0</v>
      </c>
      <c r="AU3104" s="86">
        <v>6317</v>
      </c>
      <c r="AV3104" s="172">
        <f t="shared" si="727"/>
        <v>0</v>
      </c>
    </row>
    <row r="3105" spans="1:48" s="82" customFormat="1" ht="14.25" customHeight="1" x14ac:dyDescent="0.2">
      <c r="A3105" s="10" t="s">
        <v>540</v>
      </c>
      <c r="B3105" s="14" t="s">
        <v>36</v>
      </c>
      <c r="C3105" s="14" t="s">
        <v>37</v>
      </c>
      <c r="D3105" s="14" t="s">
        <v>8723</v>
      </c>
      <c r="E3105" s="58">
        <v>324566</v>
      </c>
      <c r="F3105" s="15" t="s">
        <v>8724</v>
      </c>
      <c r="G3105" s="15" t="s">
        <v>8536</v>
      </c>
      <c r="H3105" s="16">
        <v>100015297</v>
      </c>
      <c r="I3105" s="62">
        <v>710025777</v>
      </c>
      <c r="J3105" s="13">
        <v>710025777</v>
      </c>
      <c r="K3105" s="15" t="s">
        <v>48</v>
      </c>
      <c r="L3105" s="12" t="s">
        <v>540</v>
      </c>
      <c r="M3105" s="15" t="s">
        <v>8550</v>
      </c>
      <c r="N3105" s="49">
        <v>4481</v>
      </c>
      <c r="O3105" s="15" t="s">
        <v>8725</v>
      </c>
      <c r="P3105" s="15" t="s">
        <v>8726</v>
      </c>
      <c r="Q3105" s="48">
        <v>521817</v>
      </c>
      <c r="R3105" s="11" t="s">
        <v>45</v>
      </c>
      <c r="S3105" s="120">
        <v>4495</v>
      </c>
      <c r="T3105" s="85">
        <v>107.03</v>
      </c>
      <c r="U3105" s="86">
        <v>8</v>
      </c>
      <c r="V3105" s="123">
        <v>46.825625000000002</v>
      </c>
      <c r="W3105" s="85">
        <f t="shared" si="718"/>
        <v>2997</v>
      </c>
      <c r="X3105" s="86">
        <v>0</v>
      </c>
      <c r="Y3105" s="85">
        <v>16.054500000000001</v>
      </c>
      <c r="Z3105" s="86">
        <f t="shared" si="719"/>
        <v>0</v>
      </c>
      <c r="AA3105" s="86">
        <f t="shared" si="720"/>
        <v>2997</v>
      </c>
      <c r="AB3105" s="85">
        <v>122.77</v>
      </c>
      <c r="AC3105" s="85">
        <v>6</v>
      </c>
      <c r="AD3105" s="124">
        <f t="shared" si="730"/>
        <v>73.661999999999992</v>
      </c>
      <c r="AE3105" s="86">
        <f t="shared" si="721"/>
        <v>1768</v>
      </c>
      <c r="AF3105" s="85">
        <v>0</v>
      </c>
      <c r="AG3105" s="85">
        <v>36.831000000000003</v>
      </c>
      <c r="AH3105" s="85">
        <f t="shared" si="722"/>
        <v>0</v>
      </c>
      <c r="AI3105" s="86">
        <f t="shared" si="723"/>
        <v>4765</v>
      </c>
      <c r="AJ3105" s="86">
        <f t="shared" si="724"/>
        <v>270</v>
      </c>
      <c r="AK3105" s="122"/>
      <c r="AL3105" s="85">
        <v>122.77</v>
      </c>
      <c r="AM3105" s="85">
        <v>6</v>
      </c>
      <c r="AN3105" s="124">
        <f t="shared" si="731"/>
        <v>73.661999999999992</v>
      </c>
      <c r="AO3105" s="86">
        <f t="shared" si="725"/>
        <v>1768</v>
      </c>
      <c r="AP3105" s="85">
        <v>0</v>
      </c>
      <c r="AQ3105" s="85">
        <v>36.831000000000003</v>
      </c>
      <c r="AR3105" s="85">
        <f t="shared" si="726"/>
        <v>0</v>
      </c>
      <c r="AS3105" s="86">
        <f t="shared" si="728"/>
        <v>4765</v>
      </c>
      <c r="AT3105" s="172">
        <f t="shared" si="729"/>
        <v>0</v>
      </c>
      <c r="AU3105" s="86">
        <v>4765</v>
      </c>
      <c r="AV3105" s="172">
        <f t="shared" si="727"/>
        <v>0</v>
      </c>
    </row>
    <row r="3106" spans="1:48" s="82" customFormat="1" ht="14.25" customHeight="1" x14ac:dyDescent="0.2">
      <c r="A3106" s="10" t="s">
        <v>540</v>
      </c>
      <c r="B3106" s="14" t="s">
        <v>36</v>
      </c>
      <c r="C3106" s="14" t="s">
        <v>37</v>
      </c>
      <c r="D3106" s="14" t="s">
        <v>9428</v>
      </c>
      <c r="E3106" s="58">
        <v>331805</v>
      </c>
      <c r="F3106" s="15" t="s">
        <v>9429</v>
      </c>
      <c r="G3106" s="15" t="s">
        <v>8536</v>
      </c>
      <c r="H3106" s="16">
        <v>100015608</v>
      </c>
      <c r="I3106" s="62">
        <v>710032900</v>
      </c>
      <c r="J3106" s="13">
        <v>710032900</v>
      </c>
      <c r="K3106" s="15" t="s">
        <v>53</v>
      </c>
      <c r="L3106" s="12" t="s">
        <v>540</v>
      </c>
      <c r="M3106" s="15" t="s">
        <v>1825</v>
      </c>
      <c r="N3106" s="49">
        <v>7675</v>
      </c>
      <c r="O3106" s="15" t="s">
        <v>9430</v>
      </c>
      <c r="P3106" s="15" t="s">
        <v>9431</v>
      </c>
      <c r="Q3106" s="48">
        <v>528633</v>
      </c>
      <c r="R3106" s="11" t="s">
        <v>45</v>
      </c>
      <c r="S3106" s="120">
        <v>562</v>
      </c>
      <c r="T3106" s="85">
        <v>107.03</v>
      </c>
      <c r="U3106" s="86">
        <v>1</v>
      </c>
      <c r="V3106" s="123">
        <v>46.825625000000002</v>
      </c>
      <c r="W3106" s="85">
        <f t="shared" ref="W3106:W3169" si="732">+ROUND(U3106*V3106*8,0)</f>
        <v>375</v>
      </c>
      <c r="X3106" s="86">
        <v>0</v>
      </c>
      <c r="Y3106" s="85">
        <v>16.054500000000001</v>
      </c>
      <c r="Z3106" s="86">
        <f t="shared" ref="Z3106:Z3169" si="733">ROUND(X3106*Y3106*8,0)</f>
        <v>0</v>
      </c>
      <c r="AA3106" s="86">
        <f t="shared" si="720"/>
        <v>375</v>
      </c>
      <c r="AB3106" s="85">
        <v>122.77</v>
      </c>
      <c r="AC3106" s="85">
        <v>3</v>
      </c>
      <c r="AD3106" s="124">
        <f t="shared" si="730"/>
        <v>73.661999999999992</v>
      </c>
      <c r="AE3106" s="86">
        <f t="shared" si="721"/>
        <v>884</v>
      </c>
      <c r="AF3106" s="85">
        <v>0</v>
      </c>
      <c r="AG3106" s="85">
        <v>36.831000000000003</v>
      </c>
      <c r="AH3106" s="85">
        <f t="shared" si="722"/>
        <v>0</v>
      </c>
      <c r="AI3106" s="86">
        <f t="shared" si="723"/>
        <v>1259</v>
      </c>
      <c r="AJ3106" s="86">
        <f t="shared" si="724"/>
        <v>697</v>
      </c>
      <c r="AK3106" s="122"/>
      <c r="AL3106" s="85">
        <v>122.77</v>
      </c>
      <c r="AM3106" s="85">
        <v>3</v>
      </c>
      <c r="AN3106" s="124">
        <f t="shared" si="731"/>
        <v>73.661999999999992</v>
      </c>
      <c r="AO3106" s="86">
        <f t="shared" si="725"/>
        <v>884</v>
      </c>
      <c r="AP3106" s="85">
        <v>0</v>
      </c>
      <c r="AQ3106" s="85">
        <v>36.831000000000003</v>
      </c>
      <c r="AR3106" s="85">
        <f t="shared" si="726"/>
        <v>0</v>
      </c>
      <c r="AS3106" s="86">
        <f t="shared" si="728"/>
        <v>1259</v>
      </c>
      <c r="AT3106" s="172">
        <f t="shared" si="729"/>
        <v>0</v>
      </c>
      <c r="AU3106" s="86">
        <v>1259</v>
      </c>
      <c r="AV3106" s="172">
        <f t="shared" si="727"/>
        <v>0</v>
      </c>
    </row>
    <row r="3107" spans="1:48" s="82" customFormat="1" ht="14.25" customHeight="1" x14ac:dyDescent="0.2">
      <c r="A3107" s="10" t="s">
        <v>540</v>
      </c>
      <c r="B3107" s="14" t="s">
        <v>36</v>
      </c>
      <c r="C3107" s="14" t="s">
        <v>37</v>
      </c>
      <c r="D3107" s="14" t="s">
        <v>9747</v>
      </c>
      <c r="E3107" s="58">
        <v>691135</v>
      </c>
      <c r="F3107" s="15" t="s">
        <v>9748</v>
      </c>
      <c r="G3107" s="15" t="s">
        <v>8536</v>
      </c>
      <c r="H3107" s="16">
        <v>100014615</v>
      </c>
      <c r="I3107" s="62">
        <v>710024770</v>
      </c>
      <c r="J3107" s="13">
        <v>710024770</v>
      </c>
      <c r="K3107" s="15" t="s">
        <v>48</v>
      </c>
      <c r="L3107" s="12" t="s">
        <v>540</v>
      </c>
      <c r="M3107" s="15" t="s">
        <v>541</v>
      </c>
      <c r="N3107" s="49">
        <v>4001</v>
      </c>
      <c r="O3107" s="15" t="s">
        <v>9763</v>
      </c>
      <c r="P3107" s="15" t="s">
        <v>9764</v>
      </c>
      <c r="Q3107" s="48">
        <v>598151</v>
      </c>
      <c r="R3107" s="11" t="s">
        <v>45</v>
      </c>
      <c r="S3107" s="120">
        <v>21914</v>
      </c>
      <c r="T3107" s="85">
        <v>107.03</v>
      </c>
      <c r="U3107" s="86">
        <v>39</v>
      </c>
      <c r="V3107" s="123">
        <v>46.825625000000002</v>
      </c>
      <c r="W3107" s="85">
        <f t="shared" si="732"/>
        <v>14610</v>
      </c>
      <c r="X3107" s="86">
        <v>0</v>
      </c>
      <c r="Y3107" s="85">
        <v>16.054500000000001</v>
      </c>
      <c r="Z3107" s="86">
        <f t="shared" si="733"/>
        <v>0</v>
      </c>
      <c r="AA3107" s="86">
        <f t="shared" si="720"/>
        <v>14610</v>
      </c>
      <c r="AB3107" s="85">
        <v>122.77</v>
      </c>
      <c r="AC3107" s="85">
        <v>24</v>
      </c>
      <c r="AD3107" s="124">
        <f t="shared" si="730"/>
        <v>73.661999999999992</v>
      </c>
      <c r="AE3107" s="86">
        <f t="shared" si="721"/>
        <v>7072</v>
      </c>
      <c r="AF3107" s="85">
        <v>0</v>
      </c>
      <c r="AG3107" s="85">
        <v>36.831000000000003</v>
      </c>
      <c r="AH3107" s="85">
        <f t="shared" si="722"/>
        <v>0</v>
      </c>
      <c r="AI3107" s="86">
        <f t="shared" si="723"/>
        <v>21682</v>
      </c>
      <c r="AJ3107" s="86">
        <f t="shared" si="724"/>
        <v>-232</v>
      </c>
      <c r="AK3107" s="122"/>
      <c r="AL3107" s="85">
        <v>122.77</v>
      </c>
      <c r="AM3107" s="85">
        <v>24</v>
      </c>
      <c r="AN3107" s="124">
        <f t="shared" si="731"/>
        <v>73.661999999999992</v>
      </c>
      <c r="AO3107" s="86">
        <f t="shared" si="725"/>
        <v>7072</v>
      </c>
      <c r="AP3107" s="85">
        <v>0</v>
      </c>
      <c r="AQ3107" s="85">
        <v>36.831000000000003</v>
      </c>
      <c r="AR3107" s="85">
        <f t="shared" si="726"/>
        <v>0</v>
      </c>
      <c r="AS3107" s="86">
        <f t="shared" si="728"/>
        <v>21682</v>
      </c>
      <c r="AT3107" s="172">
        <f t="shared" si="729"/>
        <v>0</v>
      </c>
      <c r="AU3107" s="86">
        <v>21682</v>
      </c>
      <c r="AV3107" s="172">
        <f t="shared" si="727"/>
        <v>0</v>
      </c>
    </row>
    <row r="3108" spans="1:48" s="82" customFormat="1" ht="14.25" customHeight="1" x14ac:dyDescent="0.2">
      <c r="A3108" s="10" t="s">
        <v>540</v>
      </c>
      <c r="B3108" s="14" t="s">
        <v>36</v>
      </c>
      <c r="C3108" s="14" t="s">
        <v>37</v>
      </c>
      <c r="D3108" s="14" t="s">
        <v>9747</v>
      </c>
      <c r="E3108" s="58">
        <v>691135</v>
      </c>
      <c r="F3108" s="15" t="s">
        <v>9748</v>
      </c>
      <c r="G3108" s="15" t="s">
        <v>8536</v>
      </c>
      <c r="H3108" s="16">
        <v>100014617</v>
      </c>
      <c r="I3108" s="62">
        <v>710024819</v>
      </c>
      <c r="J3108" s="13">
        <v>710024819</v>
      </c>
      <c r="K3108" s="15" t="s">
        <v>48</v>
      </c>
      <c r="L3108" s="12" t="s">
        <v>540</v>
      </c>
      <c r="M3108" s="15" t="s">
        <v>541</v>
      </c>
      <c r="N3108" s="49">
        <v>4001</v>
      </c>
      <c r="O3108" s="15" t="s">
        <v>9763</v>
      </c>
      <c r="P3108" s="15" t="s">
        <v>9765</v>
      </c>
      <c r="Q3108" s="48">
        <v>598151</v>
      </c>
      <c r="R3108" s="11" t="s">
        <v>45</v>
      </c>
      <c r="S3108" s="120">
        <v>13486</v>
      </c>
      <c r="T3108" s="85">
        <v>107.03</v>
      </c>
      <c r="U3108" s="86">
        <v>24</v>
      </c>
      <c r="V3108" s="123">
        <v>46.825625000000002</v>
      </c>
      <c r="W3108" s="85">
        <f t="shared" si="732"/>
        <v>8991</v>
      </c>
      <c r="X3108" s="86">
        <v>0</v>
      </c>
      <c r="Y3108" s="85">
        <v>16.054500000000001</v>
      </c>
      <c r="Z3108" s="86">
        <f t="shared" si="733"/>
        <v>0</v>
      </c>
      <c r="AA3108" s="86">
        <f t="shared" si="720"/>
        <v>8991</v>
      </c>
      <c r="AB3108" s="85">
        <v>122.77</v>
      </c>
      <c r="AC3108" s="85">
        <v>28</v>
      </c>
      <c r="AD3108" s="124">
        <f t="shared" si="730"/>
        <v>73.661999999999992</v>
      </c>
      <c r="AE3108" s="86">
        <f t="shared" si="721"/>
        <v>8250</v>
      </c>
      <c r="AF3108" s="85">
        <v>0</v>
      </c>
      <c r="AG3108" s="85">
        <v>36.831000000000003</v>
      </c>
      <c r="AH3108" s="85">
        <f t="shared" si="722"/>
        <v>0</v>
      </c>
      <c r="AI3108" s="86">
        <f t="shared" si="723"/>
        <v>17241</v>
      </c>
      <c r="AJ3108" s="86">
        <f t="shared" si="724"/>
        <v>3755</v>
      </c>
      <c r="AK3108" s="122"/>
      <c r="AL3108" s="85">
        <v>122.77</v>
      </c>
      <c r="AM3108" s="85">
        <v>28</v>
      </c>
      <c r="AN3108" s="124">
        <f t="shared" si="731"/>
        <v>73.661999999999992</v>
      </c>
      <c r="AO3108" s="86">
        <f t="shared" si="725"/>
        <v>8250</v>
      </c>
      <c r="AP3108" s="85">
        <v>0</v>
      </c>
      <c r="AQ3108" s="85">
        <v>36.831000000000003</v>
      </c>
      <c r="AR3108" s="85">
        <f t="shared" si="726"/>
        <v>0</v>
      </c>
      <c r="AS3108" s="86">
        <f t="shared" si="728"/>
        <v>17241</v>
      </c>
      <c r="AT3108" s="172">
        <f t="shared" si="729"/>
        <v>0</v>
      </c>
      <c r="AU3108" s="86">
        <v>17241</v>
      </c>
      <c r="AV3108" s="172">
        <f t="shared" si="727"/>
        <v>0</v>
      </c>
    </row>
    <row r="3109" spans="1:48" s="82" customFormat="1" ht="14.25" customHeight="1" x14ac:dyDescent="0.2">
      <c r="A3109" s="10" t="s">
        <v>540</v>
      </c>
      <c r="B3109" s="14" t="s">
        <v>36</v>
      </c>
      <c r="C3109" s="14" t="s">
        <v>37</v>
      </c>
      <c r="D3109" s="14" t="s">
        <v>9536</v>
      </c>
      <c r="E3109" s="58">
        <v>329428</v>
      </c>
      <c r="F3109" s="15" t="s">
        <v>9537</v>
      </c>
      <c r="G3109" s="15" t="s">
        <v>8536</v>
      </c>
      <c r="H3109" s="16">
        <v>100016142</v>
      </c>
      <c r="I3109" s="62">
        <v>710031025</v>
      </c>
      <c r="J3109" s="13">
        <v>710031025</v>
      </c>
      <c r="K3109" s="15" t="s">
        <v>48</v>
      </c>
      <c r="L3109" s="12" t="s">
        <v>540</v>
      </c>
      <c r="M3109" s="15" t="s">
        <v>8382</v>
      </c>
      <c r="N3109" s="49">
        <v>5322</v>
      </c>
      <c r="O3109" s="15" t="s">
        <v>9538</v>
      </c>
      <c r="P3109" s="15" t="s">
        <v>9539</v>
      </c>
      <c r="Q3109" s="48">
        <v>543403</v>
      </c>
      <c r="R3109" s="11" t="s">
        <v>45</v>
      </c>
      <c r="S3109" s="120">
        <v>3933</v>
      </c>
      <c r="T3109" s="85">
        <v>107.03</v>
      </c>
      <c r="U3109" s="86">
        <v>7</v>
      </c>
      <c r="V3109" s="123">
        <v>46.825625000000002</v>
      </c>
      <c r="W3109" s="85">
        <f t="shared" si="732"/>
        <v>2622</v>
      </c>
      <c r="X3109" s="86">
        <v>0</v>
      </c>
      <c r="Y3109" s="85">
        <v>16.054500000000001</v>
      </c>
      <c r="Z3109" s="86">
        <f t="shared" si="733"/>
        <v>0</v>
      </c>
      <c r="AA3109" s="86">
        <f t="shared" si="720"/>
        <v>2622</v>
      </c>
      <c r="AB3109" s="85">
        <v>122.77</v>
      </c>
      <c r="AC3109" s="85">
        <v>14</v>
      </c>
      <c r="AD3109" s="124">
        <f t="shared" si="730"/>
        <v>73.661999999999992</v>
      </c>
      <c r="AE3109" s="86">
        <f t="shared" si="721"/>
        <v>4125</v>
      </c>
      <c r="AF3109" s="85">
        <v>0</v>
      </c>
      <c r="AG3109" s="85">
        <v>36.831000000000003</v>
      </c>
      <c r="AH3109" s="85">
        <f t="shared" si="722"/>
        <v>0</v>
      </c>
      <c r="AI3109" s="86">
        <f t="shared" si="723"/>
        <v>6747</v>
      </c>
      <c r="AJ3109" s="86">
        <f t="shared" si="724"/>
        <v>2814</v>
      </c>
      <c r="AK3109" s="122"/>
      <c r="AL3109" s="85">
        <v>122.77</v>
      </c>
      <c r="AM3109" s="85">
        <v>14</v>
      </c>
      <c r="AN3109" s="124">
        <f t="shared" si="731"/>
        <v>73.661999999999992</v>
      </c>
      <c r="AO3109" s="86">
        <f t="shared" si="725"/>
        <v>4125</v>
      </c>
      <c r="AP3109" s="85">
        <v>0</v>
      </c>
      <c r="AQ3109" s="85">
        <v>36.831000000000003</v>
      </c>
      <c r="AR3109" s="85">
        <f t="shared" si="726"/>
        <v>0</v>
      </c>
      <c r="AS3109" s="86">
        <f t="shared" si="728"/>
        <v>6747</v>
      </c>
      <c r="AT3109" s="172">
        <f t="shared" si="729"/>
        <v>0</v>
      </c>
      <c r="AU3109" s="86">
        <v>6747</v>
      </c>
      <c r="AV3109" s="172">
        <f t="shared" si="727"/>
        <v>0</v>
      </c>
    </row>
    <row r="3110" spans="1:48" s="82" customFormat="1" ht="14.25" customHeight="1" x14ac:dyDescent="0.2">
      <c r="A3110" s="10" t="s">
        <v>540</v>
      </c>
      <c r="B3110" s="14" t="s">
        <v>36</v>
      </c>
      <c r="C3110" s="14" t="s">
        <v>37</v>
      </c>
      <c r="D3110" s="14" t="s">
        <v>9152</v>
      </c>
      <c r="E3110" s="58">
        <v>328600</v>
      </c>
      <c r="F3110" s="15" t="s">
        <v>9153</v>
      </c>
      <c r="G3110" s="15" t="s">
        <v>8536</v>
      </c>
      <c r="H3110" s="16">
        <v>100015847</v>
      </c>
      <c r="I3110" s="62">
        <v>710029977</v>
      </c>
      <c r="J3110" s="13">
        <v>710029977</v>
      </c>
      <c r="K3110" s="15" t="s">
        <v>48</v>
      </c>
      <c r="L3110" s="12" t="s">
        <v>540</v>
      </c>
      <c r="M3110" s="15" t="s">
        <v>8541</v>
      </c>
      <c r="N3110" s="49">
        <v>4935</v>
      </c>
      <c r="O3110" s="15" t="s">
        <v>9154</v>
      </c>
      <c r="P3110" s="15" t="s">
        <v>9155</v>
      </c>
      <c r="Q3110" s="48">
        <v>526053</v>
      </c>
      <c r="R3110" s="11" t="s">
        <v>45</v>
      </c>
      <c r="S3110" s="120">
        <v>3933</v>
      </c>
      <c r="T3110" s="85">
        <v>107.03</v>
      </c>
      <c r="U3110" s="86">
        <v>7</v>
      </c>
      <c r="V3110" s="123">
        <v>46.825625000000002</v>
      </c>
      <c r="W3110" s="85">
        <f t="shared" si="732"/>
        <v>2622</v>
      </c>
      <c r="X3110" s="86">
        <v>0</v>
      </c>
      <c r="Y3110" s="85">
        <v>16.054500000000001</v>
      </c>
      <c r="Z3110" s="86">
        <f t="shared" si="733"/>
        <v>0</v>
      </c>
      <c r="AA3110" s="86">
        <f t="shared" si="720"/>
        <v>2622</v>
      </c>
      <c r="AB3110" s="85">
        <v>122.77</v>
      </c>
      <c r="AC3110" s="85">
        <v>4</v>
      </c>
      <c r="AD3110" s="124">
        <f t="shared" si="730"/>
        <v>73.661999999999992</v>
      </c>
      <c r="AE3110" s="86">
        <f t="shared" si="721"/>
        <v>1179</v>
      </c>
      <c r="AF3110" s="85">
        <v>0</v>
      </c>
      <c r="AG3110" s="85">
        <v>36.831000000000003</v>
      </c>
      <c r="AH3110" s="85">
        <f t="shared" si="722"/>
        <v>0</v>
      </c>
      <c r="AI3110" s="86">
        <f t="shared" si="723"/>
        <v>3801</v>
      </c>
      <c r="AJ3110" s="86">
        <f t="shared" si="724"/>
        <v>-132</v>
      </c>
      <c r="AK3110" s="122"/>
      <c r="AL3110" s="85">
        <v>122.77</v>
      </c>
      <c r="AM3110" s="85">
        <v>4</v>
      </c>
      <c r="AN3110" s="124">
        <f t="shared" si="731"/>
        <v>73.661999999999992</v>
      </c>
      <c r="AO3110" s="86">
        <f t="shared" si="725"/>
        <v>1179</v>
      </c>
      <c r="AP3110" s="85">
        <v>0</v>
      </c>
      <c r="AQ3110" s="85">
        <v>36.831000000000003</v>
      </c>
      <c r="AR3110" s="85">
        <f t="shared" si="726"/>
        <v>0</v>
      </c>
      <c r="AS3110" s="86">
        <f t="shared" si="728"/>
        <v>3801</v>
      </c>
      <c r="AT3110" s="172">
        <f t="shared" si="729"/>
        <v>0</v>
      </c>
      <c r="AU3110" s="86">
        <v>3801</v>
      </c>
      <c r="AV3110" s="172">
        <f t="shared" si="727"/>
        <v>0</v>
      </c>
    </row>
    <row r="3111" spans="1:48" s="82" customFormat="1" ht="14.25" customHeight="1" x14ac:dyDescent="0.2">
      <c r="A3111" s="10" t="s">
        <v>540</v>
      </c>
      <c r="B3111" s="14" t="s">
        <v>36</v>
      </c>
      <c r="C3111" s="14" t="s">
        <v>37</v>
      </c>
      <c r="D3111" s="14" t="s">
        <v>8831</v>
      </c>
      <c r="E3111" s="58">
        <v>325490</v>
      </c>
      <c r="F3111" s="15" t="s">
        <v>8832</v>
      </c>
      <c r="G3111" s="15" t="s">
        <v>8536</v>
      </c>
      <c r="H3111" s="16">
        <v>100015557</v>
      </c>
      <c r="I3111" s="62">
        <v>710039425</v>
      </c>
      <c r="J3111" s="13">
        <v>710039425</v>
      </c>
      <c r="K3111" s="15" t="s">
        <v>48</v>
      </c>
      <c r="L3111" s="12" t="s">
        <v>540</v>
      </c>
      <c r="M3111" s="15" t="s">
        <v>1825</v>
      </c>
      <c r="N3111" s="49">
        <v>7101</v>
      </c>
      <c r="O3111" s="15" t="s">
        <v>1826</v>
      </c>
      <c r="P3111" s="15" t="s">
        <v>1382</v>
      </c>
      <c r="Q3111" s="48">
        <v>522279</v>
      </c>
      <c r="R3111" s="11" t="s">
        <v>45</v>
      </c>
      <c r="S3111" s="120">
        <v>26972</v>
      </c>
      <c r="T3111" s="85">
        <v>107.03</v>
      </c>
      <c r="U3111" s="86">
        <v>48</v>
      </c>
      <c r="V3111" s="123">
        <v>46.825625000000002</v>
      </c>
      <c r="W3111" s="85">
        <f t="shared" si="732"/>
        <v>17981</v>
      </c>
      <c r="X3111" s="86">
        <v>0</v>
      </c>
      <c r="Y3111" s="85">
        <v>16.054500000000001</v>
      </c>
      <c r="Z3111" s="86">
        <f t="shared" si="733"/>
        <v>0</v>
      </c>
      <c r="AA3111" s="86">
        <f t="shared" si="720"/>
        <v>17981</v>
      </c>
      <c r="AB3111" s="85">
        <v>122.77</v>
      </c>
      <c r="AC3111" s="85">
        <v>33</v>
      </c>
      <c r="AD3111" s="124">
        <f t="shared" si="730"/>
        <v>73.661999999999992</v>
      </c>
      <c r="AE3111" s="86">
        <f t="shared" si="721"/>
        <v>9723</v>
      </c>
      <c r="AF3111" s="85">
        <v>0</v>
      </c>
      <c r="AG3111" s="85">
        <v>36.831000000000003</v>
      </c>
      <c r="AH3111" s="85">
        <f t="shared" si="722"/>
        <v>0</v>
      </c>
      <c r="AI3111" s="86">
        <f t="shared" si="723"/>
        <v>27704</v>
      </c>
      <c r="AJ3111" s="86">
        <f t="shared" si="724"/>
        <v>732</v>
      </c>
      <c r="AK3111" s="122"/>
      <c r="AL3111" s="85">
        <v>122.77</v>
      </c>
      <c r="AM3111" s="85">
        <v>33</v>
      </c>
      <c r="AN3111" s="124">
        <f t="shared" si="731"/>
        <v>73.661999999999992</v>
      </c>
      <c r="AO3111" s="86">
        <f t="shared" si="725"/>
        <v>9723</v>
      </c>
      <c r="AP3111" s="85">
        <v>0</v>
      </c>
      <c r="AQ3111" s="85">
        <v>36.831000000000003</v>
      </c>
      <c r="AR3111" s="85">
        <f t="shared" si="726"/>
        <v>0</v>
      </c>
      <c r="AS3111" s="86">
        <f t="shared" si="728"/>
        <v>27704</v>
      </c>
      <c r="AT3111" s="172">
        <f t="shared" si="729"/>
        <v>0</v>
      </c>
      <c r="AU3111" s="86">
        <v>27704</v>
      </c>
      <c r="AV3111" s="172">
        <f t="shared" si="727"/>
        <v>0</v>
      </c>
    </row>
    <row r="3112" spans="1:48" s="82" customFormat="1" ht="14.25" customHeight="1" x14ac:dyDescent="0.2">
      <c r="A3112" s="10" t="s">
        <v>540</v>
      </c>
      <c r="B3112" s="14" t="s">
        <v>36</v>
      </c>
      <c r="C3112" s="14" t="s">
        <v>37</v>
      </c>
      <c r="D3112" s="14" t="s">
        <v>9690</v>
      </c>
      <c r="E3112" s="58">
        <v>332194</v>
      </c>
      <c r="F3112" s="15" t="s">
        <v>9691</v>
      </c>
      <c r="G3112" s="15" t="s">
        <v>8536</v>
      </c>
      <c r="H3112" s="16">
        <v>100016617</v>
      </c>
      <c r="I3112" s="62">
        <v>710033486</v>
      </c>
      <c r="J3112" s="13">
        <v>710033486</v>
      </c>
      <c r="K3112" s="15" t="s">
        <v>48</v>
      </c>
      <c r="L3112" s="12" t="s">
        <v>540</v>
      </c>
      <c r="M3112" s="15" t="s">
        <v>6660</v>
      </c>
      <c r="N3112" s="49">
        <v>7664</v>
      </c>
      <c r="O3112" s="15" t="s">
        <v>9692</v>
      </c>
      <c r="P3112" s="15" t="s">
        <v>9693</v>
      </c>
      <c r="Q3112" s="48">
        <v>544019</v>
      </c>
      <c r="R3112" s="11" t="s">
        <v>45</v>
      </c>
      <c r="S3112" s="120">
        <v>21737</v>
      </c>
      <c r="T3112" s="85">
        <v>107.03</v>
      </c>
      <c r="U3112" s="86">
        <v>38</v>
      </c>
      <c r="V3112" s="123">
        <v>46.825625000000002</v>
      </c>
      <c r="W3112" s="85">
        <f t="shared" si="732"/>
        <v>14235</v>
      </c>
      <c r="X3112" s="86">
        <v>2</v>
      </c>
      <c r="Y3112" s="85">
        <v>16.054500000000001</v>
      </c>
      <c r="Z3112" s="86">
        <f t="shared" si="733"/>
        <v>257</v>
      </c>
      <c r="AA3112" s="86">
        <f t="shared" si="720"/>
        <v>14492</v>
      </c>
      <c r="AB3112" s="85">
        <v>122.77</v>
      </c>
      <c r="AC3112" s="85">
        <v>46</v>
      </c>
      <c r="AD3112" s="124">
        <f t="shared" si="730"/>
        <v>73.661999999999992</v>
      </c>
      <c r="AE3112" s="86">
        <f t="shared" si="721"/>
        <v>13554</v>
      </c>
      <c r="AF3112" s="85">
        <v>0</v>
      </c>
      <c r="AG3112" s="85">
        <v>36.831000000000003</v>
      </c>
      <c r="AH3112" s="85">
        <f t="shared" si="722"/>
        <v>0</v>
      </c>
      <c r="AI3112" s="86">
        <f t="shared" si="723"/>
        <v>28046</v>
      </c>
      <c r="AJ3112" s="86">
        <f t="shared" si="724"/>
        <v>6309</v>
      </c>
      <c r="AK3112" s="122"/>
      <c r="AL3112" s="85">
        <v>122.77</v>
      </c>
      <c r="AM3112" s="85">
        <v>46</v>
      </c>
      <c r="AN3112" s="124">
        <f t="shared" si="731"/>
        <v>73.661999999999992</v>
      </c>
      <c r="AO3112" s="86">
        <f t="shared" si="725"/>
        <v>13554</v>
      </c>
      <c r="AP3112" s="85">
        <v>0</v>
      </c>
      <c r="AQ3112" s="85">
        <v>36.831000000000003</v>
      </c>
      <c r="AR3112" s="85">
        <f t="shared" si="726"/>
        <v>0</v>
      </c>
      <c r="AS3112" s="86">
        <f t="shared" si="728"/>
        <v>28046</v>
      </c>
      <c r="AT3112" s="172">
        <f t="shared" si="729"/>
        <v>0</v>
      </c>
      <c r="AU3112" s="86">
        <v>28046</v>
      </c>
      <c r="AV3112" s="172">
        <f t="shared" si="727"/>
        <v>0</v>
      </c>
    </row>
    <row r="3113" spans="1:48" s="82" customFormat="1" ht="14.25" customHeight="1" x14ac:dyDescent="0.2">
      <c r="A3113" s="10" t="s">
        <v>540</v>
      </c>
      <c r="B3113" s="14" t="s">
        <v>36</v>
      </c>
      <c r="C3113" s="14" t="s">
        <v>37</v>
      </c>
      <c r="D3113" s="14" t="s">
        <v>8599</v>
      </c>
      <c r="E3113" s="58">
        <v>324116</v>
      </c>
      <c r="F3113" s="15" t="s">
        <v>8600</v>
      </c>
      <c r="G3113" s="15" t="s">
        <v>8536</v>
      </c>
      <c r="H3113" s="16">
        <v>100015143</v>
      </c>
      <c r="I3113" s="62">
        <v>710025319</v>
      </c>
      <c r="J3113" s="13">
        <v>710025319</v>
      </c>
      <c r="K3113" s="15" t="s">
        <v>48</v>
      </c>
      <c r="L3113" s="12" t="s">
        <v>540</v>
      </c>
      <c r="M3113" s="15" t="s">
        <v>8550</v>
      </c>
      <c r="N3113" s="49">
        <v>4431</v>
      </c>
      <c r="O3113" s="15" t="s">
        <v>8601</v>
      </c>
      <c r="P3113" s="15" t="s">
        <v>8602</v>
      </c>
      <c r="Q3113" s="48">
        <v>521345</v>
      </c>
      <c r="R3113" s="11" t="s">
        <v>45</v>
      </c>
      <c r="S3113" s="120">
        <v>26410</v>
      </c>
      <c r="T3113" s="85">
        <v>107.03</v>
      </c>
      <c r="U3113" s="86">
        <v>47</v>
      </c>
      <c r="V3113" s="123">
        <v>46.825625000000002</v>
      </c>
      <c r="W3113" s="85">
        <f t="shared" si="732"/>
        <v>17606</v>
      </c>
      <c r="X3113" s="86">
        <v>0</v>
      </c>
      <c r="Y3113" s="85">
        <v>16.054500000000001</v>
      </c>
      <c r="Z3113" s="86">
        <f t="shared" si="733"/>
        <v>0</v>
      </c>
      <c r="AA3113" s="86">
        <f t="shared" si="720"/>
        <v>17606</v>
      </c>
      <c r="AB3113" s="85">
        <v>122.77</v>
      </c>
      <c r="AC3113" s="85">
        <v>42</v>
      </c>
      <c r="AD3113" s="124">
        <f t="shared" si="730"/>
        <v>73.661999999999992</v>
      </c>
      <c r="AE3113" s="86">
        <f t="shared" si="721"/>
        <v>12375</v>
      </c>
      <c r="AF3113" s="85">
        <v>1</v>
      </c>
      <c r="AG3113" s="85">
        <v>36.831000000000003</v>
      </c>
      <c r="AH3113" s="85">
        <f t="shared" si="722"/>
        <v>147</v>
      </c>
      <c r="AI3113" s="86">
        <f t="shared" si="723"/>
        <v>30128</v>
      </c>
      <c r="AJ3113" s="86">
        <f t="shared" si="724"/>
        <v>3718</v>
      </c>
      <c r="AK3113" s="122"/>
      <c r="AL3113" s="85">
        <v>122.77</v>
      </c>
      <c r="AM3113" s="85">
        <v>42</v>
      </c>
      <c r="AN3113" s="124">
        <f t="shared" si="731"/>
        <v>73.661999999999992</v>
      </c>
      <c r="AO3113" s="86">
        <f t="shared" si="725"/>
        <v>12375</v>
      </c>
      <c r="AP3113" s="85">
        <v>1</v>
      </c>
      <c r="AQ3113" s="85">
        <v>36.831000000000003</v>
      </c>
      <c r="AR3113" s="85">
        <f t="shared" si="726"/>
        <v>147</v>
      </c>
      <c r="AS3113" s="86">
        <f t="shared" si="728"/>
        <v>30128</v>
      </c>
      <c r="AT3113" s="172">
        <f t="shared" si="729"/>
        <v>0</v>
      </c>
      <c r="AU3113" s="86">
        <v>30128</v>
      </c>
      <c r="AV3113" s="172">
        <f t="shared" si="727"/>
        <v>0</v>
      </c>
    </row>
    <row r="3114" spans="1:48" s="74" customFormat="1" ht="14.25" customHeight="1" x14ac:dyDescent="0.2">
      <c r="A3114" s="10" t="s">
        <v>540</v>
      </c>
      <c r="B3114" s="14" t="s">
        <v>36</v>
      </c>
      <c r="C3114" s="14" t="s">
        <v>37</v>
      </c>
      <c r="D3114" s="14" t="s">
        <v>8727</v>
      </c>
      <c r="E3114" s="58">
        <v>324574</v>
      </c>
      <c r="F3114" s="15" t="s">
        <v>8728</v>
      </c>
      <c r="G3114" s="15" t="s">
        <v>8536</v>
      </c>
      <c r="H3114" s="16">
        <v>100017785</v>
      </c>
      <c r="I3114" s="62">
        <v>710264860</v>
      </c>
      <c r="J3114" s="13">
        <v>710264860</v>
      </c>
      <c r="K3114" s="15" t="s">
        <v>48</v>
      </c>
      <c r="L3114" s="12" t="s">
        <v>540</v>
      </c>
      <c r="M3114" s="15" t="s">
        <v>8550</v>
      </c>
      <c r="N3114" s="49">
        <v>4419</v>
      </c>
      <c r="O3114" s="15" t="s">
        <v>8729</v>
      </c>
      <c r="P3114" s="15" t="s">
        <v>8730</v>
      </c>
      <c r="Q3114" s="48">
        <v>521825</v>
      </c>
      <c r="R3114" s="11" t="s">
        <v>45</v>
      </c>
      <c r="S3114" s="120">
        <v>4495</v>
      </c>
      <c r="T3114" s="85">
        <v>107.03</v>
      </c>
      <c r="U3114" s="86">
        <v>8</v>
      </c>
      <c r="V3114" s="123">
        <v>46.825625000000002</v>
      </c>
      <c r="W3114" s="85">
        <f t="shared" si="732"/>
        <v>2997</v>
      </c>
      <c r="X3114" s="86">
        <v>0</v>
      </c>
      <c r="Y3114" s="85">
        <v>16.054500000000001</v>
      </c>
      <c r="Z3114" s="86">
        <f t="shared" si="733"/>
        <v>0</v>
      </c>
      <c r="AA3114" s="86">
        <f t="shared" si="720"/>
        <v>2997</v>
      </c>
      <c r="AB3114" s="85">
        <v>122.77</v>
      </c>
      <c r="AC3114" s="85">
        <v>6</v>
      </c>
      <c r="AD3114" s="124">
        <f t="shared" si="730"/>
        <v>73.661999999999992</v>
      </c>
      <c r="AE3114" s="86">
        <f t="shared" si="721"/>
        <v>1768</v>
      </c>
      <c r="AF3114" s="85">
        <v>0</v>
      </c>
      <c r="AG3114" s="85">
        <v>36.831000000000003</v>
      </c>
      <c r="AH3114" s="85">
        <f t="shared" si="722"/>
        <v>0</v>
      </c>
      <c r="AI3114" s="86">
        <f t="shared" si="723"/>
        <v>4765</v>
      </c>
      <c r="AJ3114" s="86">
        <f t="shared" si="724"/>
        <v>270</v>
      </c>
      <c r="AK3114" s="122"/>
      <c r="AL3114" s="85">
        <v>122.77</v>
      </c>
      <c r="AM3114" s="85">
        <v>6</v>
      </c>
      <c r="AN3114" s="124">
        <f t="shared" si="731"/>
        <v>73.661999999999992</v>
      </c>
      <c r="AO3114" s="86">
        <f t="shared" si="725"/>
        <v>1768</v>
      </c>
      <c r="AP3114" s="85">
        <v>0</v>
      </c>
      <c r="AQ3114" s="85">
        <v>36.831000000000003</v>
      </c>
      <c r="AR3114" s="85">
        <f t="shared" si="726"/>
        <v>0</v>
      </c>
      <c r="AS3114" s="86">
        <f t="shared" si="728"/>
        <v>4765</v>
      </c>
      <c r="AT3114" s="120">
        <f t="shared" si="729"/>
        <v>0</v>
      </c>
      <c r="AU3114" s="86">
        <v>4765</v>
      </c>
      <c r="AV3114" s="120">
        <f t="shared" si="727"/>
        <v>0</v>
      </c>
    </row>
    <row r="3115" spans="1:48" s="82" customFormat="1" ht="14.25" customHeight="1" x14ac:dyDescent="0.2">
      <c r="A3115" s="10" t="s">
        <v>540</v>
      </c>
      <c r="B3115" s="14" t="s">
        <v>36</v>
      </c>
      <c r="C3115" s="14" t="s">
        <v>37</v>
      </c>
      <c r="D3115" s="14" t="s">
        <v>9747</v>
      </c>
      <c r="E3115" s="58">
        <v>691135</v>
      </c>
      <c r="F3115" s="15" t="s">
        <v>9748</v>
      </c>
      <c r="G3115" s="15" t="s">
        <v>8536</v>
      </c>
      <c r="H3115" s="16">
        <v>100014990</v>
      </c>
      <c r="I3115" s="62">
        <v>710039174</v>
      </c>
      <c r="J3115" s="13">
        <v>710039174</v>
      </c>
      <c r="K3115" s="15" t="s">
        <v>48</v>
      </c>
      <c r="L3115" s="12" t="s">
        <v>540</v>
      </c>
      <c r="M3115" s="15" t="s">
        <v>658</v>
      </c>
      <c r="N3115" s="49">
        <v>4001</v>
      </c>
      <c r="O3115" s="15" t="s">
        <v>9813</v>
      </c>
      <c r="P3115" s="15" t="s">
        <v>9824</v>
      </c>
      <c r="Q3115" s="48">
        <v>599824</v>
      </c>
      <c r="R3115" s="11" t="s">
        <v>45</v>
      </c>
      <c r="S3115" s="120">
        <v>17419</v>
      </c>
      <c r="T3115" s="85">
        <v>107.03</v>
      </c>
      <c r="U3115" s="86">
        <v>31</v>
      </c>
      <c r="V3115" s="123">
        <v>46.825625000000002</v>
      </c>
      <c r="W3115" s="85">
        <f t="shared" si="732"/>
        <v>11613</v>
      </c>
      <c r="X3115" s="86">
        <v>0</v>
      </c>
      <c r="Y3115" s="85">
        <v>16.054500000000001</v>
      </c>
      <c r="Z3115" s="86">
        <f t="shared" si="733"/>
        <v>0</v>
      </c>
      <c r="AA3115" s="86">
        <f t="shared" si="720"/>
        <v>11613</v>
      </c>
      <c r="AB3115" s="85">
        <v>122.77</v>
      </c>
      <c r="AC3115" s="85">
        <v>28</v>
      </c>
      <c r="AD3115" s="124">
        <f t="shared" si="730"/>
        <v>73.661999999999992</v>
      </c>
      <c r="AE3115" s="86">
        <f t="shared" si="721"/>
        <v>8250</v>
      </c>
      <c r="AF3115" s="85">
        <v>1</v>
      </c>
      <c r="AG3115" s="85">
        <v>36.831000000000003</v>
      </c>
      <c r="AH3115" s="85">
        <f t="shared" si="722"/>
        <v>147</v>
      </c>
      <c r="AI3115" s="86">
        <f t="shared" si="723"/>
        <v>20010</v>
      </c>
      <c r="AJ3115" s="86">
        <f t="shared" si="724"/>
        <v>2591</v>
      </c>
      <c r="AK3115" s="122"/>
      <c r="AL3115" s="85">
        <v>122.77</v>
      </c>
      <c r="AM3115" s="85">
        <v>28</v>
      </c>
      <c r="AN3115" s="124">
        <f t="shared" si="731"/>
        <v>73.661999999999992</v>
      </c>
      <c r="AO3115" s="86">
        <f t="shared" si="725"/>
        <v>8250</v>
      </c>
      <c r="AP3115" s="85">
        <v>1</v>
      </c>
      <c r="AQ3115" s="85">
        <v>36.831000000000003</v>
      </c>
      <c r="AR3115" s="85">
        <f t="shared" si="726"/>
        <v>147</v>
      </c>
      <c r="AS3115" s="86">
        <f t="shared" si="728"/>
        <v>20010</v>
      </c>
      <c r="AT3115" s="172">
        <f t="shared" si="729"/>
        <v>0</v>
      </c>
      <c r="AU3115" s="86">
        <v>20010</v>
      </c>
      <c r="AV3115" s="172">
        <f t="shared" si="727"/>
        <v>0</v>
      </c>
    </row>
    <row r="3116" spans="1:48" s="82" customFormat="1" ht="14.25" customHeight="1" x14ac:dyDescent="0.2">
      <c r="A3116" s="10" t="s">
        <v>540</v>
      </c>
      <c r="B3116" s="14" t="s">
        <v>36</v>
      </c>
      <c r="C3116" s="14" t="s">
        <v>37</v>
      </c>
      <c r="D3116" s="14" t="s">
        <v>9747</v>
      </c>
      <c r="E3116" s="58">
        <v>691135</v>
      </c>
      <c r="F3116" s="15" t="s">
        <v>9748</v>
      </c>
      <c r="G3116" s="15" t="s">
        <v>8536</v>
      </c>
      <c r="H3116" s="16">
        <v>100014936</v>
      </c>
      <c r="I3116" s="62">
        <v>710024967</v>
      </c>
      <c r="J3116" s="13">
        <v>710024967</v>
      </c>
      <c r="K3116" s="15" t="s">
        <v>48</v>
      </c>
      <c r="L3116" s="12" t="s">
        <v>540</v>
      </c>
      <c r="M3116" s="15" t="s">
        <v>8460</v>
      </c>
      <c r="N3116" s="49">
        <v>4022</v>
      </c>
      <c r="O3116" s="15" t="s">
        <v>9989</v>
      </c>
      <c r="P3116" s="15" t="s">
        <v>9807</v>
      </c>
      <c r="Q3116" s="48">
        <v>598682</v>
      </c>
      <c r="R3116" s="11" t="s">
        <v>45</v>
      </c>
      <c r="S3116" s="120">
        <v>26410</v>
      </c>
      <c r="T3116" s="85">
        <v>107.03</v>
      </c>
      <c r="U3116" s="86">
        <v>47</v>
      </c>
      <c r="V3116" s="123">
        <v>46.825625000000002</v>
      </c>
      <c r="W3116" s="85">
        <f t="shared" si="732"/>
        <v>17606</v>
      </c>
      <c r="X3116" s="86">
        <v>0</v>
      </c>
      <c r="Y3116" s="85">
        <v>16.054500000000001</v>
      </c>
      <c r="Z3116" s="86">
        <f t="shared" si="733"/>
        <v>0</v>
      </c>
      <c r="AA3116" s="86">
        <f t="shared" si="720"/>
        <v>17606</v>
      </c>
      <c r="AB3116" s="85">
        <v>122.77</v>
      </c>
      <c r="AC3116" s="85">
        <v>22</v>
      </c>
      <c r="AD3116" s="124">
        <f t="shared" si="730"/>
        <v>73.661999999999992</v>
      </c>
      <c r="AE3116" s="86">
        <f t="shared" si="721"/>
        <v>6482</v>
      </c>
      <c r="AF3116" s="85">
        <v>0</v>
      </c>
      <c r="AG3116" s="85">
        <v>36.831000000000003</v>
      </c>
      <c r="AH3116" s="85">
        <f t="shared" si="722"/>
        <v>0</v>
      </c>
      <c r="AI3116" s="86">
        <f t="shared" si="723"/>
        <v>24088</v>
      </c>
      <c r="AJ3116" s="86">
        <f t="shared" si="724"/>
        <v>-2322</v>
      </c>
      <c r="AK3116" s="122"/>
      <c r="AL3116" s="85">
        <v>122.77</v>
      </c>
      <c r="AM3116" s="85">
        <v>22</v>
      </c>
      <c r="AN3116" s="124">
        <f t="shared" si="731"/>
        <v>73.661999999999992</v>
      </c>
      <c r="AO3116" s="86">
        <f t="shared" si="725"/>
        <v>6482</v>
      </c>
      <c r="AP3116" s="85">
        <v>0</v>
      </c>
      <c r="AQ3116" s="85">
        <v>36.831000000000003</v>
      </c>
      <c r="AR3116" s="85">
        <f t="shared" si="726"/>
        <v>0</v>
      </c>
      <c r="AS3116" s="86">
        <f t="shared" si="728"/>
        <v>24088</v>
      </c>
      <c r="AT3116" s="172">
        <f t="shared" si="729"/>
        <v>0</v>
      </c>
      <c r="AU3116" s="86">
        <v>24088</v>
      </c>
      <c r="AV3116" s="172">
        <f t="shared" si="727"/>
        <v>0</v>
      </c>
    </row>
    <row r="3117" spans="1:48" s="82" customFormat="1" ht="14.25" customHeight="1" x14ac:dyDescent="0.2">
      <c r="A3117" s="10" t="s">
        <v>540</v>
      </c>
      <c r="B3117" s="14" t="s">
        <v>36</v>
      </c>
      <c r="C3117" s="14" t="s">
        <v>37</v>
      </c>
      <c r="D3117" s="14" t="s">
        <v>9092</v>
      </c>
      <c r="E3117" s="58">
        <v>328197</v>
      </c>
      <c r="F3117" s="15" t="s">
        <v>9093</v>
      </c>
      <c r="G3117" s="15" t="s">
        <v>8536</v>
      </c>
      <c r="H3117" s="16">
        <v>100015761</v>
      </c>
      <c r="I3117" s="62">
        <v>710029616</v>
      </c>
      <c r="J3117" s="13">
        <v>710029616</v>
      </c>
      <c r="K3117" s="15" t="s">
        <v>48</v>
      </c>
      <c r="L3117" s="12" t="s">
        <v>540</v>
      </c>
      <c r="M3117" s="15" t="s">
        <v>8541</v>
      </c>
      <c r="N3117" s="49">
        <v>4925</v>
      </c>
      <c r="O3117" s="15" t="s">
        <v>9094</v>
      </c>
      <c r="P3117" s="15" t="s">
        <v>9096</v>
      </c>
      <c r="Q3117" s="48">
        <v>525634</v>
      </c>
      <c r="R3117" s="11" t="s">
        <v>45</v>
      </c>
      <c r="S3117" s="120">
        <v>44391</v>
      </c>
      <c r="T3117" s="85">
        <v>107.03</v>
      </c>
      <c r="U3117" s="86">
        <v>79</v>
      </c>
      <c r="V3117" s="123">
        <v>46.825625000000002</v>
      </c>
      <c r="W3117" s="85">
        <f t="shared" si="732"/>
        <v>29594</v>
      </c>
      <c r="X3117" s="86">
        <v>0</v>
      </c>
      <c r="Y3117" s="85">
        <v>16.054500000000001</v>
      </c>
      <c r="Z3117" s="86">
        <f t="shared" si="733"/>
        <v>0</v>
      </c>
      <c r="AA3117" s="86">
        <f t="shared" si="720"/>
        <v>29594</v>
      </c>
      <c r="AB3117" s="85">
        <v>122.77</v>
      </c>
      <c r="AC3117" s="85">
        <v>69</v>
      </c>
      <c r="AD3117" s="124">
        <f t="shared" si="730"/>
        <v>73.661999999999992</v>
      </c>
      <c r="AE3117" s="86">
        <f t="shared" si="721"/>
        <v>20331</v>
      </c>
      <c r="AF3117" s="85">
        <v>2</v>
      </c>
      <c r="AG3117" s="85">
        <v>36.831000000000003</v>
      </c>
      <c r="AH3117" s="85">
        <f t="shared" si="722"/>
        <v>295</v>
      </c>
      <c r="AI3117" s="86">
        <f t="shared" si="723"/>
        <v>50220</v>
      </c>
      <c r="AJ3117" s="86">
        <f t="shared" si="724"/>
        <v>5829</v>
      </c>
      <c r="AK3117" s="122"/>
      <c r="AL3117" s="85">
        <v>122.77</v>
      </c>
      <c r="AM3117" s="85">
        <v>69</v>
      </c>
      <c r="AN3117" s="124">
        <f t="shared" si="731"/>
        <v>73.661999999999992</v>
      </c>
      <c r="AO3117" s="86">
        <f t="shared" si="725"/>
        <v>20331</v>
      </c>
      <c r="AP3117" s="85">
        <v>2</v>
      </c>
      <c r="AQ3117" s="85">
        <v>36.831000000000003</v>
      </c>
      <c r="AR3117" s="85">
        <f t="shared" si="726"/>
        <v>295</v>
      </c>
      <c r="AS3117" s="86">
        <f t="shared" si="728"/>
        <v>50220</v>
      </c>
      <c r="AT3117" s="172">
        <f t="shared" si="729"/>
        <v>0</v>
      </c>
      <c r="AU3117" s="86">
        <v>50220</v>
      </c>
      <c r="AV3117" s="172">
        <f t="shared" si="727"/>
        <v>0</v>
      </c>
    </row>
    <row r="3118" spans="1:48" s="82" customFormat="1" ht="14.25" customHeight="1" x14ac:dyDescent="0.2">
      <c r="A3118" s="10" t="s">
        <v>540</v>
      </c>
      <c r="B3118" s="14" t="s">
        <v>36</v>
      </c>
      <c r="C3118" s="14" t="s">
        <v>37</v>
      </c>
      <c r="D3118" s="14" t="s">
        <v>9200</v>
      </c>
      <c r="E3118" s="58">
        <v>329614</v>
      </c>
      <c r="F3118" s="15" t="s">
        <v>9201</v>
      </c>
      <c r="G3118" s="15" t="s">
        <v>8536</v>
      </c>
      <c r="H3118" s="16">
        <v>100016244</v>
      </c>
      <c r="I3118" s="62">
        <v>710031211</v>
      </c>
      <c r="J3118" s="13">
        <v>710031211</v>
      </c>
      <c r="K3118" s="15" t="s">
        <v>48</v>
      </c>
      <c r="L3118" s="12" t="s">
        <v>540</v>
      </c>
      <c r="M3118" s="15" t="s">
        <v>8382</v>
      </c>
      <c r="N3118" s="49">
        <v>5201</v>
      </c>
      <c r="O3118" s="15" t="s">
        <v>8385</v>
      </c>
      <c r="P3118" s="15" t="s">
        <v>9211</v>
      </c>
      <c r="Q3118" s="48">
        <v>526355</v>
      </c>
      <c r="R3118" s="11" t="s">
        <v>45</v>
      </c>
      <c r="S3118" s="120">
        <v>14610</v>
      </c>
      <c r="T3118" s="85">
        <v>107.03</v>
      </c>
      <c r="U3118" s="86">
        <v>26</v>
      </c>
      <c r="V3118" s="123">
        <v>46.825625000000002</v>
      </c>
      <c r="W3118" s="85">
        <f t="shared" si="732"/>
        <v>9740</v>
      </c>
      <c r="X3118" s="86">
        <v>0</v>
      </c>
      <c r="Y3118" s="85">
        <v>16.054500000000001</v>
      </c>
      <c r="Z3118" s="86">
        <f t="shared" si="733"/>
        <v>0</v>
      </c>
      <c r="AA3118" s="86">
        <f t="shared" si="720"/>
        <v>9740</v>
      </c>
      <c r="AB3118" s="85">
        <v>122.77</v>
      </c>
      <c r="AC3118" s="85">
        <v>26</v>
      </c>
      <c r="AD3118" s="124">
        <f t="shared" si="730"/>
        <v>73.661999999999992</v>
      </c>
      <c r="AE3118" s="86">
        <f t="shared" si="721"/>
        <v>7661</v>
      </c>
      <c r="AF3118" s="85">
        <v>0</v>
      </c>
      <c r="AG3118" s="85">
        <v>36.831000000000003</v>
      </c>
      <c r="AH3118" s="85">
        <f t="shared" si="722"/>
        <v>0</v>
      </c>
      <c r="AI3118" s="86">
        <f t="shared" si="723"/>
        <v>17401</v>
      </c>
      <c r="AJ3118" s="86">
        <f t="shared" si="724"/>
        <v>2791</v>
      </c>
      <c r="AK3118" s="122"/>
      <c r="AL3118" s="85">
        <v>122.77</v>
      </c>
      <c r="AM3118" s="85">
        <v>26</v>
      </c>
      <c r="AN3118" s="124">
        <f t="shared" si="731"/>
        <v>73.661999999999992</v>
      </c>
      <c r="AO3118" s="86">
        <f t="shared" si="725"/>
        <v>7661</v>
      </c>
      <c r="AP3118" s="85">
        <v>0</v>
      </c>
      <c r="AQ3118" s="85">
        <v>36.831000000000003</v>
      </c>
      <c r="AR3118" s="85">
        <f t="shared" si="726"/>
        <v>0</v>
      </c>
      <c r="AS3118" s="86">
        <f t="shared" si="728"/>
        <v>17401</v>
      </c>
      <c r="AT3118" s="172">
        <f t="shared" si="729"/>
        <v>0</v>
      </c>
      <c r="AU3118" s="86">
        <v>17401</v>
      </c>
      <c r="AV3118" s="172">
        <f t="shared" si="727"/>
        <v>0</v>
      </c>
    </row>
    <row r="3119" spans="1:48" s="82" customFormat="1" ht="14.25" customHeight="1" x14ac:dyDescent="0.2">
      <c r="A3119" s="10" t="s">
        <v>540</v>
      </c>
      <c r="B3119" s="14" t="s">
        <v>36</v>
      </c>
      <c r="C3119" s="14" t="s">
        <v>37</v>
      </c>
      <c r="D3119" s="14" t="s">
        <v>9135</v>
      </c>
      <c r="E3119" s="58">
        <v>328421</v>
      </c>
      <c r="F3119" s="15" t="s">
        <v>9136</v>
      </c>
      <c r="G3119" s="15" t="s">
        <v>8536</v>
      </c>
      <c r="H3119" s="16">
        <v>100016820</v>
      </c>
      <c r="I3119" s="62">
        <v>710249292</v>
      </c>
      <c r="J3119" s="13">
        <v>35562447</v>
      </c>
      <c r="K3119" s="15" t="s">
        <v>3527</v>
      </c>
      <c r="L3119" s="12" t="s">
        <v>540</v>
      </c>
      <c r="M3119" s="15" t="s">
        <v>8541</v>
      </c>
      <c r="N3119" s="49">
        <v>4941</v>
      </c>
      <c r="O3119" s="15" t="s">
        <v>9137</v>
      </c>
      <c r="P3119" s="15" t="s">
        <v>9139</v>
      </c>
      <c r="Q3119" s="48">
        <v>525871</v>
      </c>
      <c r="R3119" s="11" t="s">
        <v>45</v>
      </c>
      <c r="S3119" s="120">
        <v>6743</v>
      </c>
      <c r="T3119" s="85">
        <v>107.03</v>
      </c>
      <c r="U3119" s="86">
        <v>12</v>
      </c>
      <c r="V3119" s="123">
        <v>46.825625000000002</v>
      </c>
      <c r="W3119" s="85">
        <f t="shared" si="732"/>
        <v>4495</v>
      </c>
      <c r="X3119" s="86">
        <v>0</v>
      </c>
      <c r="Y3119" s="85">
        <v>16.054500000000001</v>
      </c>
      <c r="Z3119" s="86">
        <f t="shared" si="733"/>
        <v>0</v>
      </c>
      <c r="AA3119" s="86">
        <f t="shared" si="720"/>
        <v>4495</v>
      </c>
      <c r="AB3119" s="85">
        <v>122.77</v>
      </c>
      <c r="AC3119" s="85">
        <v>16</v>
      </c>
      <c r="AD3119" s="124">
        <f t="shared" si="730"/>
        <v>73.661999999999992</v>
      </c>
      <c r="AE3119" s="86">
        <f t="shared" si="721"/>
        <v>4714</v>
      </c>
      <c r="AF3119" s="85">
        <v>0</v>
      </c>
      <c r="AG3119" s="85">
        <v>36.831000000000003</v>
      </c>
      <c r="AH3119" s="85">
        <f t="shared" si="722"/>
        <v>0</v>
      </c>
      <c r="AI3119" s="86">
        <f t="shared" si="723"/>
        <v>9209</v>
      </c>
      <c r="AJ3119" s="86">
        <f t="shared" si="724"/>
        <v>2466</v>
      </c>
      <c r="AK3119" s="122"/>
      <c r="AL3119" s="85">
        <v>122.77</v>
      </c>
      <c r="AM3119" s="85">
        <v>16</v>
      </c>
      <c r="AN3119" s="124">
        <f t="shared" si="731"/>
        <v>73.661999999999992</v>
      </c>
      <c r="AO3119" s="86">
        <f t="shared" si="725"/>
        <v>4714</v>
      </c>
      <c r="AP3119" s="85">
        <v>0</v>
      </c>
      <c r="AQ3119" s="85">
        <v>36.831000000000003</v>
      </c>
      <c r="AR3119" s="85">
        <f t="shared" si="726"/>
        <v>0</v>
      </c>
      <c r="AS3119" s="86">
        <f t="shared" si="728"/>
        <v>9209</v>
      </c>
      <c r="AT3119" s="172">
        <f t="shared" si="729"/>
        <v>0</v>
      </c>
      <c r="AU3119" s="86">
        <v>9209</v>
      </c>
      <c r="AV3119" s="172">
        <f t="shared" si="727"/>
        <v>0</v>
      </c>
    </row>
    <row r="3120" spans="1:48" s="82" customFormat="1" ht="14.25" customHeight="1" x14ac:dyDescent="0.2">
      <c r="A3120" s="10" t="s">
        <v>540</v>
      </c>
      <c r="B3120" s="14" t="s">
        <v>36</v>
      </c>
      <c r="C3120" s="14" t="s">
        <v>37</v>
      </c>
      <c r="D3120" s="14" t="s">
        <v>9747</v>
      </c>
      <c r="E3120" s="58">
        <v>691135</v>
      </c>
      <c r="F3120" s="15" t="s">
        <v>9748</v>
      </c>
      <c r="G3120" s="15" t="s">
        <v>8536</v>
      </c>
      <c r="H3120" s="16">
        <v>100014992</v>
      </c>
      <c r="I3120" s="62">
        <v>35543132</v>
      </c>
      <c r="J3120" s="13">
        <v>35543132</v>
      </c>
      <c r="K3120" s="15" t="s">
        <v>48</v>
      </c>
      <c r="L3120" s="12" t="s">
        <v>540</v>
      </c>
      <c r="M3120" s="15" t="s">
        <v>658</v>
      </c>
      <c r="N3120" s="49">
        <v>4001</v>
      </c>
      <c r="O3120" s="15" t="s">
        <v>9813</v>
      </c>
      <c r="P3120" s="15" t="s">
        <v>9826</v>
      </c>
      <c r="Q3120" s="48">
        <v>599824</v>
      </c>
      <c r="R3120" s="11" t="s">
        <v>86</v>
      </c>
      <c r="S3120" s="120">
        <v>23600</v>
      </c>
      <c r="T3120" s="85">
        <v>107.03</v>
      </c>
      <c r="U3120" s="86">
        <v>42</v>
      </c>
      <c r="V3120" s="123">
        <v>46.825625000000002</v>
      </c>
      <c r="W3120" s="85">
        <f t="shared" si="732"/>
        <v>15733</v>
      </c>
      <c r="X3120" s="86">
        <v>0</v>
      </c>
      <c r="Y3120" s="85">
        <v>16.054500000000001</v>
      </c>
      <c r="Z3120" s="86">
        <f t="shared" si="733"/>
        <v>0</v>
      </c>
      <c r="AA3120" s="86">
        <f t="shared" si="720"/>
        <v>15733</v>
      </c>
      <c r="AB3120" s="85">
        <v>122.77</v>
      </c>
      <c r="AC3120" s="85">
        <v>32</v>
      </c>
      <c r="AD3120" s="124">
        <f t="shared" si="730"/>
        <v>73.661999999999992</v>
      </c>
      <c r="AE3120" s="86">
        <f t="shared" si="721"/>
        <v>9429</v>
      </c>
      <c r="AF3120" s="85">
        <v>0</v>
      </c>
      <c r="AG3120" s="85">
        <v>36.831000000000003</v>
      </c>
      <c r="AH3120" s="85">
        <f t="shared" si="722"/>
        <v>0</v>
      </c>
      <c r="AI3120" s="86">
        <f t="shared" si="723"/>
        <v>25162</v>
      </c>
      <c r="AJ3120" s="86">
        <f t="shared" si="724"/>
        <v>1562</v>
      </c>
      <c r="AK3120" s="122"/>
      <c r="AL3120" s="85">
        <v>122.77</v>
      </c>
      <c r="AM3120" s="85">
        <v>32</v>
      </c>
      <c r="AN3120" s="124">
        <f t="shared" si="731"/>
        <v>73.661999999999992</v>
      </c>
      <c r="AO3120" s="86">
        <f t="shared" si="725"/>
        <v>9429</v>
      </c>
      <c r="AP3120" s="85">
        <v>0</v>
      </c>
      <c r="AQ3120" s="85">
        <v>36.831000000000003</v>
      </c>
      <c r="AR3120" s="85">
        <f t="shared" si="726"/>
        <v>0</v>
      </c>
      <c r="AS3120" s="86">
        <f t="shared" si="728"/>
        <v>25162</v>
      </c>
      <c r="AT3120" s="172">
        <f t="shared" si="729"/>
        <v>0</v>
      </c>
      <c r="AU3120" s="86">
        <v>25162</v>
      </c>
      <c r="AV3120" s="172">
        <f t="shared" si="727"/>
        <v>0</v>
      </c>
    </row>
    <row r="3121" spans="1:48" s="82" customFormat="1" ht="14.25" customHeight="1" x14ac:dyDescent="0.2">
      <c r="A3121" s="10" t="s">
        <v>540</v>
      </c>
      <c r="B3121" s="14" t="s">
        <v>36</v>
      </c>
      <c r="C3121" s="14" t="s">
        <v>37</v>
      </c>
      <c r="D3121" s="14" t="s">
        <v>8947</v>
      </c>
      <c r="E3121" s="58">
        <v>325571</v>
      </c>
      <c r="F3121" s="15" t="s">
        <v>8948</v>
      </c>
      <c r="G3121" s="15" t="s">
        <v>8536</v>
      </c>
      <c r="H3121" s="16">
        <v>100015610</v>
      </c>
      <c r="I3121" s="62">
        <v>710026757</v>
      </c>
      <c r="J3121" s="13">
        <v>35542241</v>
      </c>
      <c r="K3121" s="15" t="s">
        <v>8949</v>
      </c>
      <c r="L3121" s="12" t="s">
        <v>540</v>
      </c>
      <c r="M3121" s="15" t="s">
        <v>1825</v>
      </c>
      <c r="N3121" s="49">
        <v>7213</v>
      </c>
      <c r="O3121" s="15" t="s">
        <v>8950</v>
      </c>
      <c r="P3121" s="15" t="s">
        <v>8951</v>
      </c>
      <c r="Q3121" s="48">
        <v>522864</v>
      </c>
      <c r="R3121" s="11" t="s">
        <v>45</v>
      </c>
      <c r="S3121" s="120">
        <v>6197</v>
      </c>
      <c r="T3121" s="85">
        <v>107.03</v>
      </c>
      <c r="U3121" s="86">
        <v>10</v>
      </c>
      <c r="V3121" s="123">
        <v>46.825625000000002</v>
      </c>
      <c r="W3121" s="85">
        <f t="shared" si="732"/>
        <v>3746</v>
      </c>
      <c r="X3121" s="86">
        <v>3</v>
      </c>
      <c r="Y3121" s="85">
        <v>16.054500000000001</v>
      </c>
      <c r="Z3121" s="86">
        <f t="shared" si="733"/>
        <v>385</v>
      </c>
      <c r="AA3121" s="86">
        <f t="shared" si="720"/>
        <v>4131</v>
      </c>
      <c r="AB3121" s="85">
        <v>122.77</v>
      </c>
      <c r="AC3121" s="85">
        <v>15</v>
      </c>
      <c r="AD3121" s="124">
        <f t="shared" si="730"/>
        <v>73.661999999999992</v>
      </c>
      <c r="AE3121" s="86">
        <f t="shared" si="721"/>
        <v>4420</v>
      </c>
      <c r="AF3121" s="85">
        <v>1</v>
      </c>
      <c r="AG3121" s="85">
        <v>36.831000000000003</v>
      </c>
      <c r="AH3121" s="85">
        <f t="shared" si="722"/>
        <v>147</v>
      </c>
      <c r="AI3121" s="86">
        <f t="shared" si="723"/>
        <v>8698</v>
      </c>
      <c r="AJ3121" s="86">
        <f t="shared" si="724"/>
        <v>2501</v>
      </c>
      <c r="AK3121" s="122"/>
      <c r="AL3121" s="85">
        <v>122.77</v>
      </c>
      <c r="AM3121" s="85">
        <v>15</v>
      </c>
      <c r="AN3121" s="124">
        <f t="shared" si="731"/>
        <v>73.661999999999992</v>
      </c>
      <c r="AO3121" s="86">
        <f t="shared" si="725"/>
        <v>4420</v>
      </c>
      <c r="AP3121" s="85">
        <v>1</v>
      </c>
      <c r="AQ3121" s="85">
        <v>36.831000000000003</v>
      </c>
      <c r="AR3121" s="85">
        <f t="shared" si="726"/>
        <v>147</v>
      </c>
      <c r="AS3121" s="86">
        <f t="shared" si="728"/>
        <v>8698</v>
      </c>
      <c r="AT3121" s="172">
        <f t="shared" si="729"/>
        <v>0</v>
      </c>
      <c r="AU3121" s="86">
        <v>8698</v>
      </c>
      <c r="AV3121" s="172">
        <f t="shared" si="727"/>
        <v>0</v>
      </c>
    </row>
    <row r="3122" spans="1:48" s="82" customFormat="1" ht="14.25" customHeight="1" x14ac:dyDescent="0.2">
      <c r="A3122" s="10" t="s">
        <v>540</v>
      </c>
      <c r="B3122" s="14" t="s">
        <v>36</v>
      </c>
      <c r="C3122" s="14" t="s">
        <v>37</v>
      </c>
      <c r="D3122" s="14" t="s">
        <v>8731</v>
      </c>
      <c r="E3122" s="58">
        <v>324591</v>
      </c>
      <c r="F3122" s="15" t="s">
        <v>8732</v>
      </c>
      <c r="G3122" s="15" t="s">
        <v>8536</v>
      </c>
      <c r="H3122" s="16">
        <v>100015299</v>
      </c>
      <c r="I3122" s="62">
        <v>710025793</v>
      </c>
      <c r="J3122" s="13">
        <v>710025793</v>
      </c>
      <c r="K3122" s="15" t="s">
        <v>48</v>
      </c>
      <c r="L3122" s="12" t="s">
        <v>540</v>
      </c>
      <c r="M3122" s="15" t="s">
        <v>8550</v>
      </c>
      <c r="N3122" s="49">
        <v>4471</v>
      </c>
      <c r="O3122" s="15" t="s">
        <v>8733</v>
      </c>
      <c r="P3122" s="15" t="s">
        <v>8734</v>
      </c>
      <c r="Q3122" s="48">
        <v>521850</v>
      </c>
      <c r="R3122" s="11" t="s">
        <v>45</v>
      </c>
      <c r="S3122" s="120">
        <v>3371</v>
      </c>
      <c r="T3122" s="85">
        <v>107.03</v>
      </c>
      <c r="U3122" s="86">
        <v>6</v>
      </c>
      <c r="V3122" s="123">
        <v>46.825625000000002</v>
      </c>
      <c r="W3122" s="85">
        <f t="shared" si="732"/>
        <v>2248</v>
      </c>
      <c r="X3122" s="86">
        <v>0</v>
      </c>
      <c r="Y3122" s="85">
        <v>16.054500000000001</v>
      </c>
      <c r="Z3122" s="86">
        <f t="shared" si="733"/>
        <v>0</v>
      </c>
      <c r="AA3122" s="86">
        <f t="shared" si="720"/>
        <v>2248</v>
      </c>
      <c r="AB3122" s="85">
        <v>122.77</v>
      </c>
      <c r="AC3122" s="85">
        <v>4</v>
      </c>
      <c r="AD3122" s="124">
        <f t="shared" si="730"/>
        <v>73.661999999999992</v>
      </c>
      <c r="AE3122" s="86">
        <f t="shared" si="721"/>
        <v>1179</v>
      </c>
      <c r="AF3122" s="85">
        <v>0</v>
      </c>
      <c r="AG3122" s="85">
        <v>36.831000000000003</v>
      </c>
      <c r="AH3122" s="85">
        <f t="shared" si="722"/>
        <v>0</v>
      </c>
      <c r="AI3122" s="86">
        <f t="shared" si="723"/>
        <v>3427</v>
      </c>
      <c r="AJ3122" s="86">
        <f t="shared" si="724"/>
        <v>56</v>
      </c>
      <c r="AK3122" s="122"/>
      <c r="AL3122" s="85">
        <v>122.77</v>
      </c>
      <c r="AM3122" s="85">
        <v>4</v>
      </c>
      <c r="AN3122" s="124">
        <f t="shared" si="731"/>
        <v>73.661999999999992</v>
      </c>
      <c r="AO3122" s="86">
        <f t="shared" si="725"/>
        <v>1179</v>
      </c>
      <c r="AP3122" s="85">
        <v>0</v>
      </c>
      <c r="AQ3122" s="85">
        <v>36.831000000000003</v>
      </c>
      <c r="AR3122" s="85">
        <f t="shared" si="726"/>
        <v>0</v>
      </c>
      <c r="AS3122" s="86">
        <f t="shared" si="728"/>
        <v>3427</v>
      </c>
      <c r="AT3122" s="172">
        <f t="shared" si="729"/>
        <v>0</v>
      </c>
      <c r="AU3122" s="86">
        <v>3427</v>
      </c>
      <c r="AV3122" s="172">
        <f t="shared" si="727"/>
        <v>0</v>
      </c>
    </row>
    <row r="3123" spans="1:48" s="82" customFormat="1" ht="14.25" customHeight="1" x14ac:dyDescent="0.2">
      <c r="A3123" s="10" t="s">
        <v>540</v>
      </c>
      <c r="B3123" s="14" t="s">
        <v>36</v>
      </c>
      <c r="C3123" s="14" t="s">
        <v>37</v>
      </c>
      <c r="D3123" s="14" t="s">
        <v>9613</v>
      </c>
      <c r="E3123" s="58">
        <v>331911</v>
      </c>
      <c r="F3123" s="15" t="s">
        <v>9614</v>
      </c>
      <c r="G3123" s="15" t="s">
        <v>8536</v>
      </c>
      <c r="H3123" s="16">
        <v>100016494</v>
      </c>
      <c r="I3123" s="62">
        <v>710033052</v>
      </c>
      <c r="J3123" s="13">
        <v>710033052</v>
      </c>
      <c r="K3123" s="15" t="s">
        <v>48</v>
      </c>
      <c r="L3123" s="12" t="s">
        <v>540</v>
      </c>
      <c r="M3123" s="15" t="s">
        <v>6660</v>
      </c>
      <c r="N3123" s="49">
        <v>7612</v>
      </c>
      <c r="O3123" s="15" t="s">
        <v>9615</v>
      </c>
      <c r="P3123" s="15" t="s">
        <v>9616</v>
      </c>
      <c r="Q3123" s="48">
        <v>543748</v>
      </c>
      <c r="R3123" s="11" t="s">
        <v>45</v>
      </c>
      <c r="S3123" s="120">
        <v>3371</v>
      </c>
      <c r="T3123" s="85">
        <v>107.03</v>
      </c>
      <c r="U3123" s="86">
        <v>6</v>
      </c>
      <c r="V3123" s="123">
        <v>46.825625000000002</v>
      </c>
      <c r="W3123" s="85">
        <f t="shared" si="732"/>
        <v>2248</v>
      </c>
      <c r="X3123" s="86">
        <v>0</v>
      </c>
      <c r="Y3123" s="85">
        <v>16.054500000000001</v>
      </c>
      <c r="Z3123" s="86">
        <f t="shared" si="733"/>
        <v>0</v>
      </c>
      <c r="AA3123" s="86">
        <f t="shared" si="720"/>
        <v>2248</v>
      </c>
      <c r="AB3123" s="85">
        <v>122.77</v>
      </c>
      <c r="AC3123" s="85">
        <v>7</v>
      </c>
      <c r="AD3123" s="124">
        <f t="shared" si="730"/>
        <v>73.661999999999992</v>
      </c>
      <c r="AE3123" s="86">
        <f t="shared" si="721"/>
        <v>2063</v>
      </c>
      <c r="AF3123" s="85">
        <v>0</v>
      </c>
      <c r="AG3123" s="85">
        <v>36.831000000000003</v>
      </c>
      <c r="AH3123" s="85">
        <f t="shared" si="722"/>
        <v>0</v>
      </c>
      <c r="AI3123" s="86">
        <f t="shared" si="723"/>
        <v>4311</v>
      </c>
      <c r="AJ3123" s="86">
        <f t="shared" si="724"/>
        <v>940</v>
      </c>
      <c r="AK3123" s="122"/>
      <c r="AL3123" s="85">
        <v>122.77</v>
      </c>
      <c r="AM3123" s="85">
        <v>7</v>
      </c>
      <c r="AN3123" s="124">
        <f t="shared" si="731"/>
        <v>73.661999999999992</v>
      </c>
      <c r="AO3123" s="86">
        <f t="shared" si="725"/>
        <v>2063</v>
      </c>
      <c r="AP3123" s="85">
        <v>0</v>
      </c>
      <c r="AQ3123" s="85">
        <v>36.831000000000003</v>
      </c>
      <c r="AR3123" s="85">
        <f t="shared" si="726"/>
        <v>0</v>
      </c>
      <c r="AS3123" s="86">
        <f t="shared" si="728"/>
        <v>4311</v>
      </c>
      <c r="AT3123" s="172">
        <f t="shared" si="729"/>
        <v>0</v>
      </c>
      <c r="AU3123" s="86">
        <v>4311</v>
      </c>
      <c r="AV3123" s="172">
        <f t="shared" si="727"/>
        <v>0</v>
      </c>
    </row>
    <row r="3124" spans="1:48" s="82" customFormat="1" ht="14.25" customHeight="1" x14ac:dyDescent="0.2">
      <c r="A3124" s="10" t="s">
        <v>540</v>
      </c>
      <c r="B3124" s="14" t="s">
        <v>36</v>
      </c>
      <c r="C3124" s="14" t="s">
        <v>37</v>
      </c>
      <c r="D3124" s="14" t="s">
        <v>9443</v>
      </c>
      <c r="E3124" s="58">
        <v>331813</v>
      </c>
      <c r="F3124" s="15" t="s">
        <v>9444</v>
      </c>
      <c r="G3124" s="15" t="s">
        <v>8536</v>
      </c>
      <c r="H3124" s="16">
        <v>100016453</v>
      </c>
      <c r="I3124" s="62">
        <v>710032919</v>
      </c>
      <c r="J3124" s="13">
        <v>710032919</v>
      </c>
      <c r="K3124" s="15" t="s">
        <v>48</v>
      </c>
      <c r="L3124" s="12" t="s">
        <v>540</v>
      </c>
      <c r="M3124" s="15" t="s">
        <v>6660</v>
      </c>
      <c r="N3124" s="49">
        <v>7662</v>
      </c>
      <c r="O3124" s="15" t="s">
        <v>9445</v>
      </c>
      <c r="P3124" s="15" t="s">
        <v>9446</v>
      </c>
      <c r="Q3124" s="48">
        <v>528676</v>
      </c>
      <c r="R3124" s="11" t="s">
        <v>45</v>
      </c>
      <c r="S3124" s="120">
        <v>13695</v>
      </c>
      <c r="T3124" s="85">
        <v>107.03</v>
      </c>
      <c r="U3124" s="86">
        <v>23</v>
      </c>
      <c r="V3124" s="123">
        <v>46.825625000000002</v>
      </c>
      <c r="W3124" s="85">
        <f t="shared" si="732"/>
        <v>8616</v>
      </c>
      <c r="X3124" s="86">
        <v>4</v>
      </c>
      <c r="Y3124" s="85">
        <v>16.054500000000001</v>
      </c>
      <c r="Z3124" s="86">
        <f t="shared" si="733"/>
        <v>514</v>
      </c>
      <c r="AA3124" s="86">
        <f t="shared" si="720"/>
        <v>9130</v>
      </c>
      <c r="AB3124" s="85">
        <v>122.77</v>
      </c>
      <c r="AC3124" s="85">
        <v>18</v>
      </c>
      <c r="AD3124" s="124">
        <f t="shared" si="730"/>
        <v>73.661999999999992</v>
      </c>
      <c r="AE3124" s="86">
        <f t="shared" si="721"/>
        <v>5304</v>
      </c>
      <c r="AF3124" s="85">
        <v>0</v>
      </c>
      <c r="AG3124" s="85">
        <v>36.831000000000003</v>
      </c>
      <c r="AH3124" s="85">
        <f t="shared" si="722"/>
        <v>0</v>
      </c>
      <c r="AI3124" s="86">
        <f t="shared" si="723"/>
        <v>14434</v>
      </c>
      <c r="AJ3124" s="86">
        <f t="shared" si="724"/>
        <v>739</v>
      </c>
      <c r="AK3124" s="122"/>
      <c r="AL3124" s="85">
        <v>122.77</v>
      </c>
      <c r="AM3124" s="85">
        <v>18</v>
      </c>
      <c r="AN3124" s="124">
        <f t="shared" si="731"/>
        <v>73.661999999999992</v>
      </c>
      <c r="AO3124" s="86">
        <f t="shared" si="725"/>
        <v>5304</v>
      </c>
      <c r="AP3124" s="85">
        <v>0</v>
      </c>
      <c r="AQ3124" s="85">
        <v>36.831000000000003</v>
      </c>
      <c r="AR3124" s="85">
        <f t="shared" si="726"/>
        <v>0</v>
      </c>
      <c r="AS3124" s="86">
        <f t="shared" si="728"/>
        <v>14434</v>
      </c>
      <c r="AT3124" s="172">
        <f t="shared" si="729"/>
        <v>0</v>
      </c>
      <c r="AU3124" s="86">
        <v>14434</v>
      </c>
      <c r="AV3124" s="172">
        <f t="shared" si="727"/>
        <v>0</v>
      </c>
    </row>
    <row r="3125" spans="1:48" s="82" customFormat="1" ht="14.25" customHeight="1" x14ac:dyDescent="0.2">
      <c r="A3125" s="10" t="s">
        <v>540</v>
      </c>
      <c r="B3125" s="14" t="s">
        <v>36</v>
      </c>
      <c r="C3125" s="14" t="s">
        <v>37</v>
      </c>
      <c r="D3125" s="14" t="s">
        <v>10409</v>
      </c>
      <c r="E3125" s="58">
        <v>690937</v>
      </c>
      <c r="F3125" s="15" t="s">
        <v>10410</v>
      </c>
      <c r="G3125" s="15" t="s">
        <v>8536</v>
      </c>
      <c r="H3125" s="16">
        <v>100014717</v>
      </c>
      <c r="I3125" s="62">
        <v>35540508</v>
      </c>
      <c r="J3125" s="13">
        <v>35540508</v>
      </c>
      <c r="K3125" s="15" t="s">
        <v>48</v>
      </c>
      <c r="L3125" s="12" t="s">
        <v>540</v>
      </c>
      <c r="M3125" s="15" t="s">
        <v>541</v>
      </c>
      <c r="N3125" s="49">
        <v>4001</v>
      </c>
      <c r="O3125" s="15" t="s">
        <v>542</v>
      </c>
      <c r="P3125" s="15" t="s">
        <v>9754</v>
      </c>
      <c r="Q3125" s="48">
        <v>598186</v>
      </c>
      <c r="R3125" s="11" t="s">
        <v>86</v>
      </c>
      <c r="S3125" s="120">
        <v>15733</v>
      </c>
      <c r="T3125" s="85">
        <v>107.03</v>
      </c>
      <c r="U3125" s="86">
        <v>28</v>
      </c>
      <c r="V3125" s="123">
        <v>46.825625000000002</v>
      </c>
      <c r="W3125" s="85">
        <f t="shared" si="732"/>
        <v>10489</v>
      </c>
      <c r="X3125" s="86">
        <v>0</v>
      </c>
      <c r="Y3125" s="85">
        <v>16.054500000000001</v>
      </c>
      <c r="Z3125" s="86">
        <f t="shared" si="733"/>
        <v>0</v>
      </c>
      <c r="AA3125" s="86">
        <f t="shared" si="720"/>
        <v>10489</v>
      </c>
      <c r="AB3125" s="85">
        <v>122.77</v>
      </c>
      <c r="AC3125" s="85">
        <v>29</v>
      </c>
      <c r="AD3125" s="124">
        <f t="shared" si="730"/>
        <v>73.661999999999992</v>
      </c>
      <c r="AE3125" s="86">
        <f t="shared" si="721"/>
        <v>8545</v>
      </c>
      <c r="AF3125" s="85">
        <v>0</v>
      </c>
      <c r="AG3125" s="85">
        <v>36.831000000000003</v>
      </c>
      <c r="AH3125" s="85">
        <f t="shared" si="722"/>
        <v>0</v>
      </c>
      <c r="AI3125" s="86">
        <f t="shared" si="723"/>
        <v>19034</v>
      </c>
      <c r="AJ3125" s="86">
        <f t="shared" si="724"/>
        <v>3301</v>
      </c>
      <c r="AK3125" s="122"/>
      <c r="AL3125" s="85">
        <v>122.77</v>
      </c>
      <c r="AM3125" s="85">
        <v>29</v>
      </c>
      <c r="AN3125" s="124">
        <f t="shared" si="731"/>
        <v>73.661999999999992</v>
      </c>
      <c r="AO3125" s="86">
        <f t="shared" si="725"/>
        <v>8545</v>
      </c>
      <c r="AP3125" s="85">
        <v>0</v>
      </c>
      <c r="AQ3125" s="85">
        <v>36.831000000000003</v>
      </c>
      <c r="AR3125" s="85">
        <f t="shared" si="726"/>
        <v>0</v>
      </c>
      <c r="AS3125" s="86">
        <f t="shared" si="728"/>
        <v>19034</v>
      </c>
      <c r="AT3125" s="172">
        <f t="shared" si="729"/>
        <v>0</v>
      </c>
      <c r="AU3125" s="86">
        <v>19034</v>
      </c>
      <c r="AV3125" s="172">
        <f t="shared" si="727"/>
        <v>0</v>
      </c>
    </row>
    <row r="3126" spans="1:48" s="82" customFormat="1" ht="14.25" customHeight="1" x14ac:dyDescent="0.2">
      <c r="A3126" s="10" t="s">
        <v>540</v>
      </c>
      <c r="B3126" s="14" t="s">
        <v>36</v>
      </c>
      <c r="C3126" s="14" t="s">
        <v>37</v>
      </c>
      <c r="D3126" s="14" t="s">
        <v>9747</v>
      </c>
      <c r="E3126" s="58">
        <v>691135</v>
      </c>
      <c r="F3126" s="15" t="s">
        <v>9748</v>
      </c>
      <c r="G3126" s="15" t="s">
        <v>8536</v>
      </c>
      <c r="H3126" s="16">
        <v>100014622</v>
      </c>
      <c r="I3126" s="62">
        <v>710024827</v>
      </c>
      <c r="J3126" s="13">
        <v>710024827</v>
      </c>
      <c r="K3126" s="15" t="s">
        <v>48</v>
      </c>
      <c r="L3126" s="12" t="s">
        <v>540</v>
      </c>
      <c r="M3126" s="15" t="s">
        <v>541</v>
      </c>
      <c r="N3126" s="49">
        <v>4001</v>
      </c>
      <c r="O3126" s="15" t="s">
        <v>9763</v>
      </c>
      <c r="P3126" s="15" t="s">
        <v>9771</v>
      </c>
      <c r="Q3126" s="48">
        <v>598151</v>
      </c>
      <c r="R3126" s="11" t="s">
        <v>45</v>
      </c>
      <c r="S3126" s="120">
        <v>14610</v>
      </c>
      <c r="T3126" s="85">
        <v>107.03</v>
      </c>
      <c r="U3126" s="86">
        <v>26</v>
      </c>
      <c r="V3126" s="123">
        <v>46.825625000000002</v>
      </c>
      <c r="W3126" s="85">
        <f t="shared" si="732"/>
        <v>9740</v>
      </c>
      <c r="X3126" s="86">
        <v>0</v>
      </c>
      <c r="Y3126" s="85">
        <v>16.054500000000001</v>
      </c>
      <c r="Z3126" s="86">
        <f t="shared" si="733"/>
        <v>0</v>
      </c>
      <c r="AA3126" s="86">
        <f t="shared" si="720"/>
        <v>9740</v>
      </c>
      <c r="AB3126" s="85">
        <v>122.77</v>
      </c>
      <c r="AC3126" s="85">
        <v>23</v>
      </c>
      <c r="AD3126" s="124">
        <f t="shared" si="730"/>
        <v>73.661999999999992</v>
      </c>
      <c r="AE3126" s="86">
        <f t="shared" si="721"/>
        <v>6777</v>
      </c>
      <c r="AF3126" s="85">
        <v>0</v>
      </c>
      <c r="AG3126" s="85">
        <v>36.831000000000003</v>
      </c>
      <c r="AH3126" s="85">
        <f t="shared" si="722"/>
        <v>0</v>
      </c>
      <c r="AI3126" s="86">
        <f t="shared" si="723"/>
        <v>16517</v>
      </c>
      <c r="AJ3126" s="86">
        <f t="shared" si="724"/>
        <v>1907</v>
      </c>
      <c r="AK3126" s="122"/>
      <c r="AL3126" s="85">
        <v>122.77</v>
      </c>
      <c r="AM3126" s="85">
        <v>23</v>
      </c>
      <c r="AN3126" s="124">
        <f t="shared" si="731"/>
        <v>73.661999999999992</v>
      </c>
      <c r="AO3126" s="86">
        <f t="shared" si="725"/>
        <v>6777</v>
      </c>
      <c r="AP3126" s="85">
        <v>0</v>
      </c>
      <c r="AQ3126" s="85">
        <v>36.831000000000003</v>
      </c>
      <c r="AR3126" s="85">
        <f t="shared" si="726"/>
        <v>0</v>
      </c>
      <c r="AS3126" s="86">
        <f t="shared" si="728"/>
        <v>16517</v>
      </c>
      <c r="AT3126" s="172">
        <f t="shared" si="729"/>
        <v>0</v>
      </c>
      <c r="AU3126" s="86">
        <v>16517</v>
      </c>
      <c r="AV3126" s="172">
        <f t="shared" si="727"/>
        <v>0</v>
      </c>
    </row>
    <row r="3127" spans="1:48" s="82" customFormat="1" ht="14.25" customHeight="1" x14ac:dyDescent="0.2">
      <c r="A3127" s="10" t="s">
        <v>540</v>
      </c>
      <c r="B3127" s="14" t="s">
        <v>36</v>
      </c>
      <c r="C3127" s="14" t="s">
        <v>37</v>
      </c>
      <c r="D3127" s="14" t="s">
        <v>9156</v>
      </c>
      <c r="E3127" s="58">
        <v>328626</v>
      </c>
      <c r="F3127" s="15" t="s">
        <v>9157</v>
      </c>
      <c r="G3127" s="15" t="s">
        <v>8536</v>
      </c>
      <c r="H3127" s="16">
        <v>100015849</v>
      </c>
      <c r="I3127" s="62">
        <v>710029993</v>
      </c>
      <c r="J3127" s="13">
        <v>710029993</v>
      </c>
      <c r="K3127" s="15" t="s">
        <v>913</v>
      </c>
      <c r="L3127" s="12" t="s">
        <v>540</v>
      </c>
      <c r="M3127" s="15" t="s">
        <v>8541</v>
      </c>
      <c r="N3127" s="49">
        <v>4932</v>
      </c>
      <c r="O3127" s="15" t="s">
        <v>9158</v>
      </c>
      <c r="P3127" s="15" t="s">
        <v>9159</v>
      </c>
      <c r="Q3127" s="48">
        <v>526070</v>
      </c>
      <c r="R3127" s="11" t="s">
        <v>45</v>
      </c>
      <c r="S3127" s="120">
        <v>2810</v>
      </c>
      <c r="T3127" s="85">
        <v>107.03</v>
      </c>
      <c r="U3127" s="86">
        <v>5</v>
      </c>
      <c r="V3127" s="123">
        <v>46.825625000000002</v>
      </c>
      <c r="W3127" s="85">
        <f t="shared" si="732"/>
        <v>1873</v>
      </c>
      <c r="X3127" s="86">
        <v>0</v>
      </c>
      <c r="Y3127" s="85">
        <v>16.054500000000001</v>
      </c>
      <c r="Z3127" s="86">
        <f t="shared" si="733"/>
        <v>0</v>
      </c>
      <c r="AA3127" s="86">
        <f t="shared" si="720"/>
        <v>1873</v>
      </c>
      <c r="AB3127" s="85">
        <v>122.77</v>
      </c>
      <c r="AC3127" s="85">
        <v>5</v>
      </c>
      <c r="AD3127" s="124">
        <f t="shared" si="730"/>
        <v>73.661999999999992</v>
      </c>
      <c r="AE3127" s="86">
        <f t="shared" si="721"/>
        <v>1473</v>
      </c>
      <c r="AF3127" s="85">
        <v>0</v>
      </c>
      <c r="AG3127" s="85">
        <v>36.831000000000003</v>
      </c>
      <c r="AH3127" s="85">
        <f t="shared" si="722"/>
        <v>0</v>
      </c>
      <c r="AI3127" s="86">
        <f t="shared" si="723"/>
        <v>3346</v>
      </c>
      <c r="AJ3127" s="86">
        <f t="shared" si="724"/>
        <v>536</v>
      </c>
      <c r="AK3127" s="122"/>
      <c r="AL3127" s="85">
        <v>122.77</v>
      </c>
      <c r="AM3127" s="85">
        <v>5</v>
      </c>
      <c r="AN3127" s="124">
        <f t="shared" si="731"/>
        <v>73.661999999999992</v>
      </c>
      <c r="AO3127" s="86">
        <f t="shared" si="725"/>
        <v>1473</v>
      </c>
      <c r="AP3127" s="85">
        <v>0</v>
      </c>
      <c r="AQ3127" s="85">
        <v>36.831000000000003</v>
      </c>
      <c r="AR3127" s="85">
        <f t="shared" si="726"/>
        <v>0</v>
      </c>
      <c r="AS3127" s="86">
        <f t="shared" si="728"/>
        <v>3346</v>
      </c>
      <c r="AT3127" s="172">
        <f t="shared" si="729"/>
        <v>0</v>
      </c>
      <c r="AU3127" s="86">
        <v>3346</v>
      </c>
      <c r="AV3127" s="172">
        <f t="shared" si="727"/>
        <v>0</v>
      </c>
    </row>
    <row r="3128" spans="1:48" s="82" customFormat="1" ht="14.25" customHeight="1" x14ac:dyDescent="0.2">
      <c r="A3128" s="10" t="s">
        <v>540</v>
      </c>
      <c r="B3128" s="14" t="s">
        <v>36</v>
      </c>
      <c r="C3128" s="14" t="s">
        <v>37</v>
      </c>
      <c r="D3128" s="14" t="s">
        <v>8735</v>
      </c>
      <c r="E3128" s="58">
        <v>324604</v>
      </c>
      <c r="F3128" s="15" t="s">
        <v>8736</v>
      </c>
      <c r="G3128" s="15" t="s">
        <v>8536</v>
      </c>
      <c r="H3128" s="16">
        <v>100015303</v>
      </c>
      <c r="I3128" s="62">
        <v>710025807</v>
      </c>
      <c r="J3128" s="13">
        <v>710025807</v>
      </c>
      <c r="K3128" s="15" t="s">
        <v>53</v>
      </c>
      <c r="L3128" s="12" t="s">
        <v>540</v>
      </c>
      <c r="M3128" s="15" t="s">
        <v>8550</v>
      </c>
      <c r="N3128" s="49">
        <v>4405</v>
      </c>
      <c r="O3128" s="15" t="s">
        <v>8737</v>
      </c>
      <c r="P3128" s="15" t="s">
        <v>8738</v>
      </c>
      <c r="Q3128" s="48">
        <v>521868</v>
      </c>
      <c r="R3128" s="11" t="s">
        <v>45</v>
      </c>
      <c r="S3128" s="120">
        <v>2810</v>
      </c>
      <c r="T3128" s="85">
        <v>107.03</v>
      </c>
      <c r="U3128" s="86">
        <v>5</v>
      </c>
      <c r="V3128" s="123">
        <v>46.825625000000002</v>
      </c>
      <c r="W3128" s="85">
        <f t="shared" si="732"/>
        <v>1873</v>
      </c>
      <c r="X3128" s="86">
        <v>0</v>
      </c>
      <c r="Y3128" s="85">
        <v>16.054500000000001</v>
      </c>
      <c r="Z3128" s="86">
        <f t="shared" si="733"/>
        <v>0</v>
      </c>
      <c r="AA3128" s="86">
        <f t="shared" si="720"/>
        <v>1873</v>
      </c>
      <c r="AB3128" s="85">
        <v>122.77</v>
      </c>
      <c r="AC3128" s="85">
        <v>5</v>
      </c>
      <c r="AD3128" s="124">
        <f t="shared" si="730"/>
        <v>73.661999999999992</v>
      </c>
      <c r="AE3128" s="86">
        <f t="shared" si="721"/>
        <v>1473</v>
      </c>
      <c r="AF3128" s="85">
        <v>0</v>
      </c>
      <c r="AG3128" s="85">
        <v>36.831000000000003</v>
      </c>
      <c r="AH3128" s="85">
        <f t="shared" si="722"/>
        <v>0</v>
      </c>
      <c r="AI3128" s="86">
        <f t="shared" si="723"/>
        <v>3346</v>
      </c>
      <c r="AJ3128" s="86">
        <f t="shared" si="724"/>
        <v>536</v>
      </c>
      <c r="AK3128" s="122"/>
      <c r="AL3128" s="85">
        <v>122.77</v>
      </c>
      <c r="AM3128" s="85">
        <v>5</v>
      </c>
      <c r="AN3128" s="124">
        <f t="shared" si="731"/>
        <v>73.661999999999992</v>
      </c>
      <c r="AO3128" s="86">
        <f t="shared" si="725"/>
        <v>1473</v>
      </c>
      <c r="AP3128" s="85">
        <v>0</v>
      </c>
      <c r="AQ3128" s="85">
        <v>36.831000000000003</v>
      </c>
      <c r="AR3128" s="85">
        <f t="shared" si="726"/>
        <v>0</v>
      </c>
      <c r="AS3128" s="86">
        <f t="shared" si="728"/>
        <v>3346</v>
      </c>
      <c r="AT3128" s="172">
        <f t="shared" si="729"/>
        <v>0</v>
      </c>
      <c r="AU3128" s="86">
        <v>3346</v>
      </c>
      <c r="AV3128" s="172">
        <f t="shared" si="727"/>
        <v>0</v>
      </c>
    </row>
    <row r="3129" spans="1:48" s="82" customFormat="1" ht="14.25" customHeight="1" x14ac:dyDescent="0.2">
      <c r="A3129" s="10" t="s">
        <v>540</v>
      </c>
      <c r="B3129" s="14" t="s">
        <v>36</v>
      </c>
      <c r="C3129" s="14" t="s">
        <v>37</v>
      </c>
      <c r="D3129" s="14" t="s">
        <v>8739</v>
      </c>
      <c r="E3129" s="58">
        <v>324612</v>
      </c>
      <c r="F3129" s="15" t="s">
        <v>8740</v>
      </c>
      <c r="G3129" s="15" t="s">
        <v>8536</v>
      </c>
      <c r="H3129" s="16">
        <v>100015308</v>
      </c>
      <c r="I3129" s="62">
        <v>710025815</v>
      </c>
      <c r="J3129" s="13">
        <v>710025815</v>
      </c>
      <c r="K3129" s="15" t="s">
        <v>48</v>
      </c>
      <c r="L3129" s="12" t="s">
        <v>540</v>
      </c>
      <c r="M3129" s="15" t="s">
        <v>8550</v>
      </c>
      <c r="N3129" s="49">
        <v>4474</v>
      </c>
      <c r="O3129" s="15" t="s">
        <v>8741</v>
      </c>
      <c r="P3129" s="15" t="s">
        <v>8742</v>
      </c>
      <c r="Q3129" s="48">
        <v>521876</v>
      </c>
      <c r="R3129" s="11" t="s">
        <v>45</v>
      </c>
      <c r="S3129" s="120">
        <v>9552</v>
      </c>
      <c r="T3129" s="85">
        <v>107.03</v>
      </c>
      <c r="U3129" s="86">
        <v>17</v>
      </c>
      <c r="V3129" s="123">
        <v>46.825625000000002</v>
      </c>
      <c r="W3129" s="85">
        <f t="shared" si="732"/>
        <v>6368</v>
      </c>
      <c r="X3129" s="86">
        <v>0</v>
      </c>
      <c r="Y3129" s="85">
        <v>16.054500000000001</v>
      </c>
      <c r="Z3129" s="86">
        <f t="shared" si="733"/>
        <v>0</v>
      </c>
      <c r="AA3129" s="86">
        <f t="shared" si="720"/>
        <v>6368</v>
      </c>
      <c r="AB3129" s="85">
        <v>122.77</v>
      </c>
      <c r="AC3129" s="85">
        <v>12</v>
      </c>
      <c r="AD3129" s="124">
        <f t="shared" si="730"/>
        <v>73.661999999999992</v>
      </c>
      <c r="AE3129" s="86">
        <f t="shared" si="721"/>
        <v>3536</v>
      </c>
      <c r="AF3129" s="85">
        <v>0</v>
      </c>
      <c r="AG3129" s="85">
        <v>36.831000000000003</v>
      </c>
      <c r="AH3129" s="85">
        <f t="shared" si="722"/>
        <v>0</v>
      </c>
      <c r="AI3129" s="86">
        <f t="shared" si="723"/>
        <v>9904</v>
      </c>
      <c r="AJ3129" s="86">
        <f t="shared" si="724"/>
        <v>352</v>
      </c>
      <c r="AK3129" s="122"/>
      <c r="AL3129" s="85">
        <v>122.77</v>
      </c>
      <c r="AM3129" s="85">
        <v>12</v>
      </c>
      <c r="AN3129" s="124">
        <f t="shared" si="731"/>
        <v>73.661999999999992</v>
      </c>
      <c r="AO3129" s="86">
        <f t="shared" si="725"/>
        <v>3536</v>
      </c>
      <c r="AP3129" s="85">
        <v>0</v>
      </c>
      <c r="AQ3129" s="85">
        <v>36.831000000000003</v>
      </c>
      <c r="AR3129" s="85">
        <f t="shared" si="726"/>
        <v>0</v>
      </c>
      <c r="AS3129" s="86">
        <f t="shared" si="728"/>
        <v>9904</v>
      </c>
      <c r="AT3129" s="172">
        <f t="shared" si="729"/>
        <v>0</v>
      </c>
      <c r="AU3129" s="86">
        <v>9904</v>
      </c>
      <c r="AV3129" s="172">
        <f t="shared" si="727"/>
        <v>0</v>
      </c>
    </row>
    <row r="3130" spans="1:48" s="82" customFormat="1" ht="14.25" customHeight="1" x14ac:dyDescent="0.2">
      <c r="A3130" s="10" t="s">
        <v>540</v>
      </c>
      <c r="B3130" s="14" t="s">
        <v>36</v>
      </c>
      <c r="C3130" s="14" t="s">
        <v>37</v>
      </c>
      <c r="D3130" s="14" t="s">
        <v>8956</v>
      </c>
      <c r="E3130" s="58">
        <v>325619</v>
      </c>
      <c r="F3130" s="15" t="s">
        <v>8957</v>
      </c>
      <c r="G3130" s="15" t="s">
        <v>8536</v>
      </c>
      <c r="H3130" s="16">
        <v>100015623</v>
      </c>
      <c r="I3130" s="62">
        <v>710026790</v>
      </c>
      <c r="J3130" s="13">
        <v>710026790</v>
      </c>
      <c r="K3130" s="15" t="s">
        <v>48</v>
      </c>
      <c r="L3130" s="12" t="s">
        <v>540</v>
      </c>
      <c r="M3130" s="15" t="s">
        <v>1825</v>
      </c>
      <c r="N3130" s="49">
        <v>7101</v>
      </c>
      <c r="O3130" s="15" t="s">
        <v>8958</v>
      </c>
      <c r="P3130" s="15" t="s">
        <v>8959</v>
      </c>
      <c r="Q3130" s="48">
        <v>522902</v>
      </c>
      <c r="R3130" s="11" t="s">
        <v>45</v>
      </c>
      <c r="S3130" s="120">
        <v>9552</v>
      </c>
      <c r="T3130" s="85">
        <v>107.03</v>
      </c>
      <c r="U3130" s="86">
        <v>17</v>
      </c>
      <c r="V3130" s="123">
        <v>46.825625000000002</v>
      </c>
      <c r="W3130" s="85">
        <f t="shared" si="732"/>
        <v>6368</v>
      </c>
      <c r="X3130" s="86">
        <v>0</v>
      </c>
      <c r="Y3130" s="85">
        <v>16.054500000000001</v>
      </c>
      <c r="Z3130" s="86">
        <f t="shared" si="733"/>
        <v>0</v>
      </c>
      <c r="AA3130" s="86">
        <f t="shared" si="720"/>
        <v>6368</v>
      </c>
      <c r="AB3130" s="85">
        <v>122.77</v>
      </c>
      <c r="AC3130" s="85">
        <v>13</v>
      </c>
      <c r="AD3130" s="124">
        <f t="shared" si="730"/>
        <v>73.661999999999992</v>
      </c>
      <c r="AE3130" s="86">
        <f t="shared" si="721"/>
        <v>3830</v>
      </c>
      <c r="AF3130" s="85">
        <v>0</v>
      </c>
      <c r="AG3130" s="85">
        <v>36.831000000000003</v>
      </c>
      <c r="AH3130" s="85">
        <f t="shared" si="722"/>
        <v>0</v>
      </c>
      <c r="AI3130" s="86">
        <f t="shared" si="723"/>
        <v>10198</v>
      </c>
      <c r="AJ3130" s="86">
        <f t="shared" si="724"/>
        <v>646</v>
      </c>
      <c r="AK3130" s="122"/>
      <c r="AL3130" s="85">
        <v>122.77</v>
      </c>
      <c r="AM3130" s="85">
        <v>13</v>
      </c>
      <c r="AN3130" s="124">
        <f t="shared" si="731"/>
        <v>73.661999999999992</v>
      </c>
      <c r="AO3130" s="86">
        <f t="shared" si="725"/>
        <v>3830</v>
      </c>
      <c r="AP3130" s="85">
        <v>0</v>
      </c>
      <c r="AQ3130" s="85">
        <v>36.831000000000003</v>
      </c>
      <c r="AR3130" s="85">
        <f t="shared" si="726"/>
        <v>0</v>
      </c>
      <c r="AS3130" s="86">
        <f t="shared" si="728"/>
        <v>10198</v>
      </c>
      <c r="AT3130" s="172">
        <f t="shared" si="729"/>
        <v>0</v>
      </c>
      <c r="AU3130" s="86">
        <v>10198</v>
      </c>
      <c r="AV3130" s="172">
        <f t="shared" si="727"/>
        <v>0</v>
      </c>
    </row>
    <row r="3131" spans="1:48" s="82" customFormat="1" ht="14.25" customHeight="1" x14ac:dyDescent="0.2">
      <c r="A3131" s="10" t="s">
        <v>540</v>
      </c>
      <c r="B3131" s="14" t="s">
        <v>36</v>
      </c>
      <c r="C3131" s="14" t="s">
        <v>37</v>
      </c>
      <c r="D3131" s="14" t="s">
        <v>9060</v>
      </c>
      <c r="E3131" s="58">
        <v>328758</v>
      </c>
      <c r="F3131" s="15" t="s">
        <v>9061</v>
      </c>
      <c r="G3131" s="15" t="s">
        <v>8536</v>
      </c>
      <c r="H3131" s="16">
        <v>100015895</v>
      </c>
      <c r="I3131" s="62">
        <v>710030150</v>
      </c>
      <c r="J3131" s="13">
        <v>710030150</v>
      </c>
      <c r="K3131" s="15" t="s">
        <v>48</v>
      </c>
      <c r="L3131" s="12" t="s">
        <v>540</v>
      </c>
      <c r="M3131" s="15" t="s">
        <v>8541</v>
      </c>
      <c r="N3131" s="49">
        <v>4801</v>
      </c>
      <c r="O3131" s="15" t="s">
        <v>9062</v>
      </c>
      <c r="P3131" s="15" t="s">
        <v>9064</v>
      </c>
      <c r="Q3131" s="48">
        <v>525529</v>
      </c>
      <c r="R3131" s="11" t="s">
        <v>45</v>
      </c>
      <c r="S3131" s="120">
        <v>8622</v>
      </c>
      <c r="T3131" s="85">
        <v>107.03</v>
      </c>
      <c r="U3131" s="86">
        <v>15</v>
      </c>
      <c r="V3131" s="123">
        <v>46.825625000000002</v>
      </c>
      <c r="W3131" s="85">
        <f t="shared" si="732"/>
        <v>5619</v>
      </c>
      <c r="X3131" s="86">
        <v>1</v>
      </c>
      <c r="Y3131" s="85">
        <v>16.054500000000001</v>
      </c>
      <c r="Z3131" s="86">
        <f t="shared" si="733"/>
        <v>128</v>
      </c>
      <c r="AA3131" s="86">
        <f t="shared" si="720"/>
        <v>5747</v>
      </c>
      <c r="AB3131" s="85">
        <v>122.77</v>
      </c>
      <c r="AC3131" s="85">
        <v>17</v>
      </c>
      <c r="AD3131" s="124">
        <f t="shared" si="730"/>
        <v>73.661999999999992</v>
      </c>
      <c r="AE3131" s="86">
        <f t="shared" si="721"/>
        <v>5009</v>
      </c>
      <c r="AF3131" s="85">
        <v>0</v>
      </c>
      <c r="AG3131" s="85">
        <v>36.831000000000003</v>
      </c>
      <c r="AH3131" s="85">
        <f t="shared" si="722"/>
        <v>0</v>
      </c>
      <c r="AI3131" s="86">
        <f t="shared" si="723"/>
        <v>10756</v>
      </c>
      <c r="AJ3131" s="86">
        <f t="shared" si="724"/>
        <v>2134</v>
      </c>
      <c r="AK3131" s="122"/>
      <c r="AL3131" s="85">
        <v>122.77</v>
      </c>
      <c r="AM3131" s="85">
        <v>17</v>
      </c>
      <c r="AN3131" s="124">
        <f t="shared" si="731"/>
        <v>73.661999999999992</v>
      </c>
      <c r="AO3131" s="86">
        <f t="shared" si="725"/>
        <v>5009</v>
      </c>
      <c r="AP3131" s="85">
        <v>0</v>
      </c>
      <c r="AQ3131" s="85">
        <v>36.831000000000003</v>
      </c>
      <c r="AR3131" s="85">
        <f t="shared" si="726"/>
        <v>0</v>
      </c>
      <c r="AS3131" s="86">
        <f t="shared" si="728"/>
        <v>10756</v>
      </c>
      <c r="AT3131" s="172">
        <f t="shared" si="729"/>
        <v>0</v>
      </c>
      <c r="AU3131" s="86">
        <v>10756</v>
      </c>
      <c r="AV3131" s="172">
        <f t="shared" si="727"/>
        <v>0</v>
      </c>
    </row>
    <row r="3132" spans="1:48" s="82" customFormat="1" ht="14.25" customHeight="1" x14ac:dyDescent="0.2">
      <c r="A3132" s="10" t="s">
        <v>540</v>
      </c>
      <c r="B3132" s="14" t="s">
        <v>36</v>
      </c>
      <c r="C3132" s="14" t="s">
        <v>37</v>
      </c>
      <c r="D3132" s="14" t="s">
        <v>8743</v>
      </c>
      <c r="E3132" s="58">
        <v>324621</v>
      </c>
      <c r="F3132" s="15" t="s">
        <v>8744</v>
      </c>
      <c r="G3132" s="15" t="s">
        <v>8536</v>
      </c>
      <c r="H3132" s="16">
        <v>100015312</v>
      </c>
      <c r="I3132" s="62">
        <v>710025831</v>
      </c>
      <c r="J3132" s="13">
        <v>710025831</v>
      </c>
      <c r="K3132" s="15" t="s">
        <v>48</v>
      </c>
      <c r="L3132" s="12" t="s">
        <v>540</v>
      </c>
      <c r="M3132" s="15" t="s">
        <v>8550</v>
      </c>
      <c r="N3132" s="49">
        <v>4444</v>
      </c>
      <c r="O3132" s="15" t="s">
        <v>8745</v>
      </c>
      <c r="P3132" s="15" t="s">
        <v>8746</v>
      </c>
      <c r="Q3132" s="48">
        <v>521884</v>
      </c>
      <c r="R3132" s="11" t="s">
        <v>45</v>
      </c>
      <c r="S3132" s="120">
        <v>3933</v>
      </c>
      <c r="T3132" s="85">
        <v>107.03</v>
      </c>
      <c r="U3132" s="86">
        <v>7</v>
      </c>
      <c r="V3132" s="123">
        <v>46.825625000000002</v>
      </c>
      <c r="W3132" s="85">
        <f t="shared" si="732"/>
        <v>2622</v>
      </c>
      <c r="X3132" s="86">
        <v>0</v>
      </c>
      <c r="Y3132" s="85">
        <v>16.054500000000001</v>
      </c>
      <c r="Z3132" s="86">
        <f t="shared" si="733"/>
        <v>0</v>
      </c>
      <c r="AA3132" s="86">
        <f t="shared" si="720"/>
        <v>2622</v>
      </c>
      <c r="AB3132" s="85">
        <v>122.77</v>
      </c>
      <c r="AC3132" s="173">
        <v>14</v>
      </c>
      <c r="AD3132" s="124">
        <f t="shared" si="730"/>
        <v>73.661999999999992</v>
      </c>
      <c r="AE3132" s="86">
        <f t="shared" si="721"/>
        <v>4125</v>
      </c>
      <c r="AF3132" s="85">
        <v>0</v>
      </c>
      <c r="AG3132" s="85">
        <v>36.831000000000003</v>
      </c>
      <c r="AH3132" s="85">
        <f t="shared" si="722"/>
        <v>0</v>
      </c>
      <c r="AI3132" s="86">
        <f t="shared" si="723"/>
        <v>6747</v>
      </c>
      <c r="AJ3132" s="86">
        <f t="shared" si="724"/>
        <v>2814</v>
      </c>
      <c r="AK3132" s="122"/>
      <c r="AL3132" s="85">
        <v>122.77</v>
      </c>
      <c r="AM3132" s="85">
        <v>14</v>
      </c>
      <c r="AN3132" s="124">
        <f t="shared" si="731"/>
        <v>73.661999999999992</v>
      </c>
      <c r="AO3132" s="86">
        <f t="shared" si="725"/>
        <v>4125</v>
      </c>
      <c r="AP3132" s="85">
        <v>0</v>
      </c>
      <c r="AQ3132" s="85">
        <v>36.831000000000003</v>
      </c>
      <c r="AR3132" s="85">
        <f t="shared" si="726"/>
        <v>0</v>
      </c>
      <c r="AS3132" s="86">
        <f t="shared" si="728"/>
        <v>6747</v>
      </c>
      <c r="AT3132" s="172">
        <f t="shared" si="729"/>
        <v>0</v>
      </c>
      <c r="AU3132" s="86">
        <v>6747</v>
      </c>
      <c r="AV3132" s="172">
        <f t="shared" si="727"/>
        <v>0</v>
      </c>
    </row>
    <row r="3133" spans="1:48" s="82" customFormat="1" ht="14.25" customHeight="1" x14ac:dyDescent="0.2">
      <c r="A3133" s="10" t="s">
        <v>540</v>
      </c>
      <c r="B3133" s="14" t="s">
        <v>36</v>
      </c>
      <c r="C3133" s="14" t="s">
        <v>37</v>
      </c>
      <c r="D3133" s="14" t="s">
        <v>9339</v>
      </c>
      <c r="E3133" s="58">
        <v>331481</v>
      </c>
      <c r="F3133" s="15" t="s">
        <v>9340</v>
      </c>
      <c r="G3133" s="15" t="s">
        <v>8536</v>
      </c>
      <c r="H3133" s="145">
        <v>100016374</v>
      </c>
      <c r="I3133" s="62">
        <v>710032587</v>
      </c>
      <c r="J3133" s="13">
        <v>710032587</v>
      </c>
      <c r="K3133" s="15" t="s">
        <v>48</v>
      </c>
      <c r="L3133" s="12" t="s">
        <v>540</v>
      </c>
      <c r="M3133" s="15" t="s">
        <v>6660</v>
      </c>
      <c r="N3133" s="49">
        <v>7661</v>
      </c>
      <c r="O3133" s="15" t="s">
        <v>9341</v>
      </c>
      <c r="P3133" s="15" t="s">
        <v>9342</v>
      </c>
      <c r="Q3133" s="48">
        <v>528315</v>
      </c>
      <c r="R3133" s="11" t="s">
        <v>45</v>
      </c>
      <c r="S3133" s="120">
        <v>3371</v>
      </c>
      <c r="T3133" s="85">
        <v>107.03</v>
      </c>
      <c r="U3133" s="86">
        <v>6</v>
      </c>
      <c r="V3133" s="123">
        <v>46.825625000000002</v>
      </c>
      <c r="W3133" s="85">
        <f t="shared" si="732"/>
        <v>2248</v>
      </c>
      <c r="X3133" s="86">
        <v>0</v>
      </c>
      <c r="Y3133" s="85">
        <v>16.054500000000001</v>
      </c>
      <c r="Z3133" s="86">
        <f t="shared" si="733"/>
        <v>0</v>
      </c>
      <c r="AA3133" s="86">
        <f t="shared" si="720"/>
        <v>2248</v>
      </c>
      <c r="AB3133" s="85">
        <v>122.77</v>
      </c>
      <c r="AC3133" s="85">
        <v>10</v>
      </c>
      <c r="AD3133" s="124">
        <f t="shared" si="730"/>
        <v>73.661999999999992</v>
      </c>
      <c r="AE3133" s="86">
        <f t="shared" si="721"/>
        <v>2946</v>
      </c>
      <c r="AF3133" s="85">
        <v>0</v>
      </c>
      <c r="AG3133" s="85">
        <v>36.831000000000003</v>
      </c>
      <c r="AH3133" s="85">
        <f t="shared" si="722"/>
        <v>0</v>
      </c>
      <c r="AI3133" s="86">
        <f t="shared" si="723"/>
        <v>5194</v>
      </c>
      <c r="AJ3133" s="86">
        <f t="shared" si="724"/>
        <v>1823</v>
      </c>
      <c r="AK3133" s="122"/>
      <c r="AL3133" s="85">
        <v>122.77</v>
      </c>
      <c r="AM3133" s="85">
        <v>10</v>
      </c>
      <c r="AN3133" s="124">
        <f t="shared" si="731"/>
        <v>73.661999999999992</v>
      </c>
      <c r="AO3133" s="86">
        <f t="shared" si="725"/>
        <v>2946</v>
      </c>
      <c r="AP3133" s="85">
        <v>0</v>
      </c>
      <c r="AQ3133" s="85">
        <v>36.831000000000003</v>
      </c>
      <c r="AR3133" s="85">
        <f t="shared" si="726"/>
        <v>0</v>
      </c>
      <c r="AS3133" s="86">
        <f t="shared" si="728"/>
        <v>5194</v>
      </c>
      <c r="AT3133" s="172">
        <f t="shared" si="729"/>
        <v>0</v>
      </c>
      <c r="AU3133" s="86">
        <v>5194</v>
      </c>
      <c r="AV3133" s="172">
        <f t="shared" si="727"/>
        <v>0</v>
      </c>
    </row>
    <row r="3134" spans="1:48" s="82" customFormat="1" ht="14.25" customHeight="1" x14ac:dyDescent="0.2">
      <c r="A3134" s="10" t="s">
        <v>540</v>
      </c>
      <c r="B3134" s="14" t="s">
        <v>36</v>
      </c>
      <c r="C3134" s="14" t="s">
        <v>37</v>
      </c>
      <c r="D3134" s="14" t="s">
        <v>8960</v>
      </c>
      <c r="E3134" s="58">
        <v>325635</v>
      </c>
      <c r="F3134" s="15" t="s">
        <v>8961</v>
      </c>
      <c r="G3134" s="15" t="s">
        <v>8536</v>
      </c>
      <c r="H3134" s="16">
        <v>100015990</v>
      </c>
      <c r="I3134" s="62">
        <v>710026811</v>
      </c>
      <c r="J3134" s="13">
        <v>710026811</v>
      </c>
      <c r="K3134" s="15" t="s">
        <v>48</v>
      </c>
      <c r="L3134" s="12" t="s">
        <v>540</v>
      </c>
      <c r="M3134" s="15" t="s">
        <v>8416</v>
      </c>
      <c r="N3134" s="49">
        <v>7264</v>
      </c>
      <c r="O3134" s="15" t="s">
        <v>8962</v>
      </c>
      <c r="P3134" s="15" t="s">
        <v>8963</v>
      </c>
      <c r="Q3134" s="48">
        <v>522929</v>
      </c>
      <c r="R3134" s="11" t="s">
        <v>45</v>
      </c>
      <c r="S3134" s="120">
        <v>2248</v>
      </c>
      <c r="T3134" s="85">
        <v>107.03</v>
      </c>
      <c r="U3134" s="86">
        <v>4</v>
      </c>
      <c r="V3134" s="123">
        <v>46.825625000000002</v>
      </c>
      <c r="W3134" s="85">
        <f t="shared" si="732"/>
        <v>1498</v>
      </c>
      <c r="X3134" s="86">
        <v>0</v>
      </c>
      <c r="Y3134" s="85">
        <v>16.054500000000001</v>
      </c>
      <c r="Z3134" s="86">
        <f t="shared" si="733"/>
        <v>0</v>
      </c>
      <c r="AA3134" s="86">
        <f t="shared" si="720"/>
        <v>1498</v>
      </c>
      <c r="AB3134" s="85">
        <v>122.77</v>
      </c>
      <c r="AC3134" s="85">
        <v>4</v>
      </c>
      <c r="AD3134" s="124">
        <f t="shared" si="730"/>
        <v>73.661999999999992</v>
      </c>
      <c r="AE3134" s="86">
        <f t="shared" si="721"/>
        <v>1179</v>
      </c>
      <c r="AF3134" s="85">
        <v>0</v>
      </c>
      <c r="AG3134" s="85">
        <v>36.831000000000003</v>
      </c>
      <c r="AH3134" s="85">
        <f t="shared" si="722"/>
        <v>0</v>
      </c>
      <c r="AI3134" s="86">
        <f t="shared" si="723"/>
        <v>2677</v>
      </c>
      <c r="AJ3134" s="86">
        <f t="shared" si="724"/>
        <v>429</v>
      </c>
      <c r="AK3134" s="122"/>
      <c r="AL3134" s="85">
        <v>122.77</v>
      </c>
      <c r="AM3134" s="85">
        <v>4</v>
      </c>
      <c r="AN3134" s="124">
        <f t="shared" si="731"/>
        <v>73.661999999999992</v>
      </c>
      <c r="AO3134" s="86">
        <f t="shared" si="725"/>
        <v>1179</v>
      </c>
      <c r="AP3134" s="85">
        <v>0</v>
      </c>
      <c r="AQ3134" s="85">
        <v>36.831000000000003</v>
      </c>
      <c r="AR3134" s="85">
        <f t="shared" si="726"/>
        <v>0</v>
      </c>
      <c r="AS3134" s="86">
        <f t="shared" si="728"/>
        <v>2677</v>
      </c>
      <c r="AT3134" s="172">
        <f t="shared" si="729"/>
        <v>0</v>
      </c>
      <c r="AU3134" s="86">
        <v>2677</v>
      </c>
      <c r="AV3134" s="172">
        <f t="shared" si="727"/>
        <v>0</v>
      </c>
    </row>
    <row r="3135" spans="1:48" s="82" customFormat="1" ht="14.25" customHeight="1" x14ac:dyDescent="0.2">
      <c r="A3135" s="10" t="s">
        <v>540</v>
      </c>
      <c r="B3135" s="14" t="s">
        <v>36</v>
      </c>
      <c r="C3135" s="14" t="s">
        <v>37</v>
      </c>
      <c r="D3135" s="14" t="s">
        <v>9135</v>
      </c>
      <c r="E3135" s="58">
        <v>328421</v>
      </c>
      <c r="F3135" s="15" t="s">
        <v>9136</v>
      </c>
      <c r="G3135" s="15" t="s">
        <v>8536</v>
      </c>
      <c r="H3135" s="16">
        <v>100015824</v>
      </c>
      <c r="I3135" s="62">
        <v>710029829</v>
      </c>
      <c r="J3135" s="13">
        <v>35562447</v>
      </c>
      <c r="K3135" s="15" t="s">
        <v>3527</v>
      </c>
      <c r="L3135" s="12" t="s">
        <v>540</v>
      </c>
      <c r="M3135" s="15" t="s">
        <v>8541</v>
      </c>
      <c r="N3135" s="49">
        <v>4941</v>
      </c>
      <c r="O3135" s="15" t="s">
        <v>9137</v>
      </c>
      <c r="P3135" s="15" t="s">
        <v>9138</v>
      </c>
      <c r="Q3135" s="48">
        <v>525871</v>
      </c>
      <c r="R3135" s="11" t="s">
        <v>45</v>
      </c>
      <c r="S3135" s="120">
        <v>15172</v>
      </c>
      <c r="T3135" s="85">
        <v>107.03</v>
      </c>
      <c r="U3135" s="86">
        <v>27</v>
      </c>
      <c r="V3135" s="123">
        <v>46.825625000000002</v>
      </c>
      <c r="W3135" s="85">
        <f t="shared" si="732"/>
        <v>10114</v>
      </c>
      <c r="X3135" s="86">
        <v>0</v>
      </c>
      <c r="Y3135" s="85">
        <v>16.054500000000001</v>
      </c>
      <c r="Z3135" s="86">
        <f t="shared" si="733"/>
        <v>0</v>
      </c>
      <c r="AA3135" s="86">
        <f t="shared" si="720"/>
        <v>10114</v>
      </c>
      <c r="AB3135" s="85">
        <v>122.77</v>
      </c>
      <c r="AC3135" s="85">
        <v>23</v>
      </c>
      <c r="AD3135" s="124">
        <f t="shared" si="730"/>
        <v>73.661999999999992</v>
      </c>
      <c r="AE3135" s="86">
        <f t="shared" si="721"/>
        <v>6777</v>
      </c>
      <c r="AF3135" s="85">
        <v>5</v>
      </c>
      <c r="AG3135" s="85">
        <v>36.831000000000003</v>
      </c>
      <c r="AH3135" s="85">
        <f t="shared" si="722"/>
        <v>737</v>
      </c>
      <c r="AI3135" s="86">
        <f t="shared" si="723"/>
        <v>17628</v>
      </c>
      <c r="AJ3135" s="86">
        <f t="shared" si="724"/>
        <v>2456</v>
      </c>
      <c r="AK3135" s="122"/>
      <c r="AL3135" s="85">
        <v>122.77</v>
      </c>
      <c r="AM3135" s="85">
        <v>23</v>
      </c>
      <c r="AN3135" s="124">
        <f t="shared" si="731"/>
        <v>73.661999999999992</v>
      </c>
      <c r="AO3135" s="86">
        <f t="shared" si="725"/>
        <v>6777</v>
      </c>
      <c r="AP3135" s="85">
        <v>5</v>
      </c>
      <c r="AQ3135" s="85">
        <v>36.831000000000003</v>
      </c>
      <c r="AR3135" s="85">
        <f t="shared" si="726"/>
        <v>737</v>
      </c>
      <c r="AS3135" s="86">
        <f t="shared" si="728"/>
        <v>17628</v>
      </c>
      <c r="AT3135" s="172">
        <f t="shared" si="729"/>
        <v>0</v>
      </c>
      <c r="AU3135" s="86">
        <v>17628</v>
      </c>
      <c r="AV3135" s="172">
        <f t="shared" si="727"/>
        <v>0</v>
      </c>
    </row>
    <row r="3136" spans="1:48" s="82" customFormat="1" ht="14.25" customHeight="1" x14ac:dyDescent="0.2">
      <c r="A3136" s="10" t="s">
        <v>540</v>
      </c>
      <c r="B3136" s="14" t="s">
        <v>36</v>
      </c>
      <c r="C3136" s="14" t="s">
        <v>37</v>
      </c>
      <c r="D3136" s="14" t="s">
        <v>9439</v>
      </c>
      <c r="E3136" s="58">
        <v>331848</v>
      </c>
      <c r="F3136" s="15" t="s">
        <v>9440</v>
      </c>
      <c r="G3136" s="15" t="s">
        <v>8536</v>
      </c>
      <c r="H3136" s="16">
        <v>100016460</v>
      </c>
      <c r="I3136" s="62">
        <v>710032943</v>
      </c>
      <c r="J3136" s="13">
        <v>710032943</v>
      </c>
      <c r="K3136" s="15" t="s">
        <v>53</v>
      </c>
      <c r="L3136" s="12" t="s">
        <v>540</v>
      </c>
      <c r="M3136" s="15" t="s">
        <v>6660</v>
      </c>
      <c r="N3136" s="49">
        <v>7684</v>
      </c>
      <c r="O3136" s="15" t="s">
        <v>9441</v>
      </c>
      <c r="P3136" s="15" t="s">
        <v>9442</v>
      </c>
      <c r="Q3136" s="48">
        <v>528668</v>
      </c>
      <c r="R3136" s="11" t="s">
        <v>45</v>
      </c>
      <c r="S3136" s="120">
        <v>1124</v>
      </c>
      <c r="T3136" s="85">
        <v>107.03</v>
      </c>
      <c r="U3136" s="86">
        <v>2</v>
      </c>
      <c r="V3136" s="123">
        <v>46.825625000000002</v>
      </c>
      <c r="W3136" s="85">
        <f t="shared" si="732"/>
        <v>749</v>
      </c>
      <c r="X3136" s="86">
        <v>0</v>
      </c>
      <c r="Y3136" s="85">
        <v>16.054500000000001</v>
      </c>
      <c r="Z3136" s="86">
        <f t="shared" si="733"/>
        <v>0</v>
      </c>
      <c r="AA3136" s="86">
        <f t="shared" si="720"/>
        <v>749</v>
      </c>
      <c r="AB3136" s="85">
        <v>122.77</v>
      </c>
      <c r="AC3136" s="85">
        <v>3</v>
      </c>
      <c r="AD3136" s="124">
        <f t="shared" si="730"/>
        <v>73.661999999999992</v>
      </c>
      <c r="AE3136" s="86">
        <f t="shared" si="721"/>
        <v>884</v>
      </c>
      <c r="AF3136" s="85">
        <v>0</v>
      </c>
      <c r="AG3136" s="85">
        <v>36.831000000000003</v>
      </c>
      <c r="AH3136" s="85">
        <f t="shared" si="722"/>
        <v>0</v>
      </c>
      <c r="AI3136" s="86">
        <f t="shared" si="723"/>
        <v>1633</v>
      </c>
      <c r="AJ3136" s="86">
        <f t="shared" si="724"/>
        <v>509</v>
      </c>
      <c r="AK3136" s="122"/>
      <c r="AL3136" s="85">
        <v>122.77</v>
      </c>
      <c r="AM3136" s="85">
        <v>3</v>
      </c>
      <c r="AN3136" s="124">
        <f t="shared" si="731"/>
        <v>73.661999999999992</v>
      </c>
      <c r="AO3136" s="86">
        <f t="shared" si="725"/>
        <v>884</v>
      </c>
      <c r="AP3136" s="85">
        <v>0</v>
      </c>
      <c r="AQ3136" s="85">
        <v>36.831000000000003</v>
      </c>
      <c r="AR3136" s="85">
        <f t="shared" si="726"/>
        <v>0</v>
      </c>
      <c r="AS3136" s="86">
        <f t="shared" si="728"/>
        <v>1633</v>
      </c>
      <c r="AT3136" s="172">
        <f t="shared" si="729"/>
        <v>0</v>
      </c>
      <c r="AU3136" s="86">
        <v>1633</v>
      </c>
      <c r="AV3136" s="172">
        <f t="shared" si="727"/>
        <v>0</v>
      </c>
    </row>
    <row r="3137" spans="1:48" s="82" customFormat="1" ht="14.25" customHeight="1" x14ac:dyDescent="0.2">
      <c r="A3137" s="10" t="s">
        <v>540</v>
      </c>
      <c r="B3137" s="14" t="s">
        <v>36</v>
      </c>
      <c r="C3137" s="14" t="s">
        <v>37</v>
      </c>
      <c r="D3137" s="14" t="s">
        <v>9747</v>
      </c>
      <c r="E3137" s="58">
        <v>691135</v>
      </c>
      <c r="F3137" s="15" t="s">
        <v>9748</v>
      </c>
      <c r="G3137" s="15" t="s">
        <v>8536</v>
      </c>
      <c r="H3137" s="16">
        <v>100014630</v>
      </c>
      <c r="I3137" s="62">
        <v>710024789</v>
      </c>
      <c r="J3137" s="13">
        <v>710024789</v>
      </c>
      <c r="K3137" s="15" t="s">
        <v>48</v>
      </c>
      <c r="L3137" s="12" t="s">
        <v>540</v>
      </c>
      <c r="M3137" s="15" t="s">
        <v>541</v>
      </c>
      <c r="N3137" s="49">
        <v>4001</v>
      </c>
      <c r="O3137" s="15" t="s">
        <v>9763</v>
      </c>
      <c r="P3137" s="15" t="s">
        <v>9770</v>
      </c>
      <c r="Q3137" s="48">
        <v>598151</v>
      </c>
      <c r="R3137" s="11" t="s">
        <v>45</v>
      </c>
      <c r="S3137" s="120">
        <v>17419</v>
      </c>
      <c r="T3137" s="85">
        <v>107.03</v>
      </c>
      <c r="U3137" s="86">
        <v>31</v>
      </c>
      <c r="V3137" s="123">
        <v>46.825625000000002</v>
      </c>
      <c r="W3137" s="85">
        <f t="shared" si="732"/>
        <v>11613</v>
      </c>
      <c r="X3137" s="86">
        <v>0</v>
      </c>
      <c r="Y3137" s="85">
        <v>16.054500000000001</v>
      </c>
      <c r="Z3137" s="86">
        <f t="shared" si="733"/>
        <v>0</v>
      </c>
      <c r="AA3137" s="86">
        <f t="shared" si="720"/>
        <v>11613</v>
      </c>
      <c r="AB3137" s="85">
        <v>122.77</v>
      </c>
      <c r="AC3137" s="85">
        <v>24</v>
      </c>
      <c r="AD3137" s="124">
        <f t="shared" si="730"/>
        <v>73.661999999999992</v>
      </c>
      <c r="AE3137" s="86">
        <f t="shared" si="721"/>
        <v>7072</v>
      </c>
      <c r="AF3137" s="85">
        <v>0</v>
      </c>
      <c r="AG3137" s="85">
        <v>36.831000000000003</v>
      </c>
      <c r="AH3137" s="85">
        <f t="shared" si="722"/>
        <v>0</v>
      </c>
      <c r="AI3137" s="86">
        <f t="shared" si="723"/>
        <v>18685</v>
      </c>
      <c r="AJ3137" s="86">
        <f t="shared" si="724"/>
        <v>1266</v>
      </c>
      <c r="AK3137" s="122"/>
      <c r="AL3137" s="85">
        <v>122.77</v>
      </c>
      <c r="AM3137" s="85">
        <v>24</v>
      </c>
      <c r="AN3137" s="124">
        <f t="shared" si="731"/>
        <v>73.661999999999992</v>
      </c>
      <c r="AO3137" s="86">
        <f t="shared" si="725"/>
        <v>7072</v>
      </c>
      <c r="AP3137" s="85">
        <v>0</v>
      </c>
      <c r="AQ3137" s="85">
        <v>36.831000000000003</v>
      </c>
      <c r="AR3137" s="85">
        <f t="shared" si="726"/>
        <v>0</v>
      </c>
      <c r="AS3137" s="86">
        <f t="shared" si="728"/>
        <v>18685</v>
      </c>
      <c r="AT3137" s="172">
        <f t="shared" si="729"/>
        <v>0</v>
      </c>
      <c r="AU3137" s="86">
        <v>18685</v>
      </c>
      <c r="AV3137" s="172">
        <f t="shared" si="727"/>
        <v>0</v>
      </c>
    </row>
    <row r="3138" spans="1:48" s="82" customFormat="1" ht="14.25" customHeight="1" x14ac:dyDescent="0.2">
      <c r="A3138" s="10" t="s">
        <v>540</v>
      </c>
      <c r="B3138" s="14" t="s">
        <v>36</v>
      </c>
      <c r="C3138" s="14" t="s">
        <v>37</v>
      </c>
      <c r="D3138" s="14" t="s">
        <v>9747</v>
      </c>
      <c r="E3138" s="58">
        <v>691135</v>
      </c>
      <c r="F3138" s="15" t="s">
        <v>9748</v>
      </c>
      <c r="G3138" s="15" t="s">
        <v>8536</v>
      </c>
      <c r="H3138" s="16">
        <v>100014950</v>
      </c>
      <c r="I3138" s="62">
        <v>710025068</v>
      </c>
      <c r="J3138" s="13">
        <v>710025068</v>
      </c>
      <c r="K3138" s="15" t="s">
        <v>48</v>
      </c>
      <c r="L3138" s="12" t="s">
        <v>540</v>
      </c>
      <c r="M3138" s="15" t="s">
        <v>8460</v>
      </c>
      <c r="N3138" s="49">
        <v>4022</v>
      </c>
      <c r="O3138" s="15" t="s">
        <v>9805</v>
      </c>
      <c r="P3138" s="15" t="s">
        <v>9806</v>
      </c>
      <c r="Q3138" s="48">
        <v>599018</v>
      </c>
      <c r="R3138" s="11" t="s">
        <v>45</v>
      </c>
      <c r="S3138" s="120">
        <v>8991</v>
      </c>
      <c r="T3138" s="85">
        <v>107.03</v>
      </c>
      <c r="U3138" s="86">
        <v>16</v>
      </c>
      <c r="V3138" s="123">
        <v>46.825625000000002</v>
      </c>
      <c r="W3138" s="85">
        <f t="shared" si="732"/>
        <v>5994</v>
      </c>
      <c r="X3138" s="86">
        <v>0</v>
      </c>
      <c r="Y3138" s="85">
        <v>16.054500000000001</v>
      </c>
      <c r="Z3138" s="86">
        <f t="shared" si="733"/>
        <v>0</v>
      </c>
      <c r="AA3138" s="86">
        <f t="shared" si="720"/>
        <v>5994</v>
      </c>
      <c r="AB3138" s="85">
        <v>122.77</v>
      </c>
      <c r="AC3138" s="85">
        <v>10</v>
      </c>
      <c r="AD3138" s="124">
        <f t="shared" si="730"/>
        <v>73.661999999999992</v>
      </c>
      <c r="AE3138" s="86">
        <f t="shared" si="721"/>
        <v>2946</v>
      </c>
      <c r="AF3138" s="85">
        <v>0</v>
      </c>
      <c r="AG3138" s="85">
        <v>36.831000000000003</v>
      </c>
      <c r="AH3138" s="85">
        <f t="shared" si="722"/>
        <v>0</v>
      </c>
      <c r="AI3138" s="86">
        <f t="shared" si="723"/>
        <v>8940</v>
      </c>
      <c r="AJ3138" s="86">
        <f t="shared" si="724"/>
        <v>-51</v>
      </c>
      <c r="AK3138" s="122"/>
      <c r="AL3138" s="85">
        <v>122.77</v>
      </c>
      <c r="AM3138" s="85">
        <v>10</v>
      </c>
      <c r="AN3138" s="124">
        <f t="shared" si="731"/>
        <v>73.661999999999992</v>
      </c>
      <c r="AO3138" s="86">
        <f t="shared" si="725"/>
        <v>2946</v>
      </c>
      <c r="AP3138" s="85">
        <v>0</v>
      </c>
      <c r="AQ3138" s="85">
        <v>36.831000000000003</v>
      </c>
      <c r="AR3138" s="85">
        <f t="shared" si="726"/>
        <v>0</v>
      </c>
      <c r="AS3138" s="86">
        <f t="shared" si="728"/>
        <v>8940</v>
      </c>
      <c r="AT3138" s="172">
        <f t="shared" si="729"/>
        <v>0</v>
      </c>
      <c r="AU3138" s="86">
        <v>8940</v>
      </c>
      <c r="AV3138" s="172">
        <f t="shared" si="727"/>
        <v>0</v>
      </c>
    </row>
    <row r="3139" spans="1:48" s="82" customFormat="1" ht="14.25" customHeight="1" x14ac:dyDescent="0.2">
      <c r="A3139" s="10" t="s">
        <v>540</v>
      </c>
      <c r="B3139" s="14" t="s">
        <v>36</v>
      </c>
      <c r="C3139" s="14" t="s">
        <v>37</v>
      </c>
      <c r="D3139" s="14" t="s">
        <v>8811</v>
      </c>
      <c r="E3139" s="58">
        <v>324850</v>
      </c>
      <c r="F3139" s="15" t="s">
        <v>8812</v>
      </c>
      <c r="G3139" s="15" t="s">
        <v>8536</v>
      </c>
      <c r="H3139" s="16">
        <v>100015401</v>
      </c>
      <c r="I3139" s="62">
        <v>42325382</v>
      </c>
      <c r="J3139" s="13">
        <v>42325382</v>
      </c>
      <c r="K3139" s="15" t="s">
        <v>48</v>
      </c>
      <c r="L3139" s="12" t="s">
        <v>540</v>
      </c>
      <c r="M3139" s="15" t="s">
        <v>8550</v>
      </c>
      <c r="N3139" s="49">
        <v>4413</v>
      </c>
      <c r="O3139" s="15" t="s">
        <v>8813</v>
      </c>
      <c r="P3139" s="15" t="s">
        <v>8814</v>
      </c>
      <c r="Q3139" s="48">
        <v>522139</v>
      </c>
      <c r="R3139" s="11" t="s">
        <v>86</v>
      </c>
      <c r="S3139" s="120">
        <v>34838</v>
      </c>
      <c r="T3139" s="85">
        <v>107.03</v>
      </c>
      <c r="U3139" s="86">
        <v>62</v>
      </c>
      <c r="V3139" s="123">
        <v>46.825625000000002</v>
      </c>
      <c r="W3139" s="85">
        <f t="shared" si="732"/>
        <v>23226</v>
      </c>
      <c r="X3139" s="86">
        <v>0</v>
      </c>
      <c r="Y3139" s="85">
        <v>16.054500000000001</v>
      </c>
      <c r="Z3139" s="86">
        <f t="shared" si="733"/>
        <v>0</v>
      </c>
      <c r="AA3139" s="86">
        <f t="shared" si="720"/>
        <v>23226</v>
      </c>
      <c r="AB3139" s="85">
        <v>122.77</v>
      </c>
      <c r="AC3139" s="85">
        <v>63</v>
      </c>
      <c r="AD3139" s="124">
        <f t="shared" si="730"/>
        <v>73.661999999999992</v>
      </c>
      <c r="AE3139" s="86">
        <f t="shared" si="721"/>
        <v>18563</v>
      </c>
      <c r="AF3139" s="85">
        <v>0</v>
      </c>
      <c r="AG3139" s="85">
        <v>36.831000000000003</v>
      </c>
      <c r="AH3139" s="85">
        <f t="shared" si="722"/>
        <v>0</v>
      </c>
      <c r="AI3139" s="86">
        <f t="shared" si="723"/>
        <v>41789</v>
      </c>
      <c r="AJ3139" s="86">
        <f t="shared" si="724"/>
        <v>6951</v>
      </c>
      <c r="AK3139" s="122"/>
      <c r="AL3139" s="85">
        <v>122.77</v>
      </c>
      <c r="AM3139" s="85">
        <v>63</v>
      </c>
      <c r="AN3139" s="124">
        <f t="shared" si="731"/>
        <v>73.661999999999992</v>
      </c>
      <c r="AO3139" s="86">
        <f t="shared" si="725"/>
        <v>18563</v>
      </c>
      <c r="AP3139" s="85">
        <v>0</v>
      </c>
      <c r="AQ3139" s="85">
        <v>36.831000000000003</v>
      </c>
      <c r="AR3139" s="85">
        <f t="shared" si="726"/>
        <v>0</v>
      </c>
      <c r="AS3139" s="86">
        <f t="shared" si="728"/>
        <v>41789</v>
      </c>
      <c r="AT3139" s="172">
        <f t="shared" si="729"/>
        <v>0</v>
      </c>
      <c r="AU3139" s="86">
        <v>41789</v>
      </c>
      <c r="AV3139" s="172">
        <f t="shared" si="727"/>
        <v>0</v>
      </c>
    </row>
    <row r="3140" spans="1:48" s="82" customFormat="1" ht="14.25" customHeight="1" x14ac:dyDescent="0.2">
      <c r="A3140" s="10" t="s">
        <v>540</v>
      </c>
      <c r="B3140" s="14" t="s">
        <v>36</v>
      </c>
      <c r="C3140" s="14" t="s">
        <v>37</v>
      </c>
      <c r="D3140" s="14" t="s">
        <v>9544</v>
      </c>
      <c r="E3140" s="58">
        <v>329509</v>
      </c>
      <c r="F3140" s="15" t="s">
        <v>9545</v>
      </c>
      <c r="G3140" s="15" t="s">
        <v>8536</v>
      </c>
      <c r="H3140" s="16">
        <v>100016150</v>
      </c>
      <c r="I3140" s="62">
        <v>710031068</v>
      </c>
      <c r="J3140" s="13">
        <v>35553979</v>
      </c>
      <c r="K3140" s="15" t="s">
        <v>92</v>
      </c>
      <c r="L3140" s="12" t="s">
        <v>540</v>
      </c>
      <c r="M3140" s="15" t="s">
        <v>8382</v>
      </c>
      <c r="N3140" s="49">
        <v>5323</v>
      </c>
      <c r="O3140" s="15" t="s">
        <v>9546</v>
      </c>
      <c r="P3140" s="15" t="s">
        <v>9547</v>
      </c>
      <c r="Q3140" s="48">
        <v>543489</v>
      </c>
      <c r="R3140" s="11" t="s">
        <v>45</v>
      </c>
      <c r="S3140" s="120">
        <v>2248</v>
      </c>
      <c r="T3140" s="85">
        <v>107.03</v>
      </c>
      <c r="U3140" s="86">
        <v>4</v>
      </c>
      <c r="V3140" s="123">
        <v>46.825625000000002</v>
      </c>
      <c r="W3140" s="85">
        <f t="shared" si="732"/>
        <v>1498</v>
      </c>
      <c r="X3140" s="86">
        <v>0</v>
      </c>
      <c r="Y3140" s="85">
        <v>16.054500000000001</v>
      </c>
      <c r="Z3140" s="86">
        <f t="shared" si="733"/>
        <v>0</v>
      </c>
      <c r="AA3140" s="86">
        <f t="shared" si="720"/>
        <v>1498</v>
      </c>
      <c r="AB3140" s="85">
        <v>122.77</v>
      </c>
      <c r="AC3140" s="85">
        <v>6</v>
      </c>
      <c r="AD3140" s="124">
        <f t="shared" si="730"/>
        <v>73.661999999999992</v>
      </c>
      <c r="AE3140" s="86">
        <f t="shared" si="721"/>
        <v>1768</v>
      </c>
      <c r="AF3140" s="85">
        <v>0</v>
      </c>
      <c r="AG3140" s="85">
        <v>36.831000000000003</v>
      </c>
      <c r="AH3140" s="85">
        <f t="shared" si="722"/>
        <v>0</v>
      </c>
      <c r="AI3140" s="86">
        <f t="shared" si="723"/>
        <v>3266</v>
      </c>
      <c r="AJ3140" s="86">
        <f t="shared" si="724"/>
        <v>1018</v>
      </c>
      <c r="AK3140" s="122"/>
      <c r="AL3140" s="85">
        <v>122.77</v>
      </c>
      <c r="AM3140" s="85">
        <v>6</v>
      </c>
      <c r="AN3140" s="124">
        <f t="shared" si="731"/>
        <v>73.661999999999992</v>
      </c>
      <c r="AO3140" s="86">
        <f t="shared" si="725"/>
        <v>1768</v>
      </c>
      <c r="AP3140" s="85">
        <v>0</v>
      </c>
      <c r="AQ3140" s="85">
        <v>36.831000000000003</v>
      </c>
      <c r="AR3140" s="85">
        <f t="shared" si="726"/>
        <v>0</v>
      </c>
      <c r="AS3140" s="86">
        <f t="shared" si="728"/>
        <v>3266</v>
      </c>
      <c r="AT3140" s="172">
        <f t="shared" si="729"/>
        <v>0</v>
      </c>
      <c r="AU3140" s="86">
        <v>3266</v>
      </c>
      <c r="AV3140" s="172">
        <f t="shared" si="727"/>
        <v>0</v>
      </c>
    </row>
    <row r="3141" spans="1:48" s="82" customFormat="1" ht="14.25" customHeight="1" x14ac:dyDescent="0.2">
      <c r="A3141" s="10" t="s">
        <v>540</v>
      </c>
      <c r="B3141" s="14" t="s">
        <v>36</v>
      </c>
      <c r="C3141" s="14" t="s">
        <v>37</v>
      </c>
      <c r="D3141" s="14" t="s">
        <v>8964</v>
      </c>
      <c r="E3141" s="58">
        <v>325651</v>
      </c>
      <c r="F3141" s="15" t="s">
        <v>8965</v>
      </c>
      <c r="G3141" s="15" t="s">
        <v>8536</v>
      </c>
      <c r="H3141" s="16">
        <v>100015625</v>
      </c>
      <c r="I3141" s="62">
        <v>710026820</v>
      </c>
      <c r="J3141" s="13">
        <v>710026820</v>
      </c>
      <c r="K3141" s="15" t="s">
        <v>48</v>
      </c>
      <c r="L3141" s="12" t="s">
        <v>540</v>
      </c>
      <c r="M3141" s="15" t="s">
        <v>1825</v>
      </c>
      <c r="N3141" s="49">
        <v>7232</v>
      </c>
      <c r="O3141" s="15" t="s">
        <v>8966</v>
      </c>
      <c r="P3141" s="15" t="s">
        <v>8967</v>
      </c>
      <c r="Q3141" s="48">
        <v>522945</v>
      </c>
      <c r="R3141" s="11" t="s">
        <v>45</v>
      </c>
      <c r="S3141" s="120">
        <v>1686</v>
      </c>
      <c r="T3141" s="85">
        <v>107.03</v>
      </c>
      <c r="U3141" s="86">
        <v>3</v>
      </c>
      <c r="V3141" s="123">
        <v>46.825625000000002</v>
      </c>
      <c r="W3141" s="85">
        <f t="shared" si="732"/>
        <v>1124</v>
      </c>
      <c r="X3141" s="86">
        <v>0</v>
      </c>
      <c r="Y3141" s="85">
        <v>16.054500000000001</v>
      </c>
      <c r="Z3141" s="86">
        <f t="shared" si="733"/>
        <v>0</v>
      </c>
      <c r="AA3141" s="86">
        <f t="shared" ref="AA3141:AA3204" si="734">+Z3141+W3141</f>
        <v>1124</v>
      </c>
      <c r="AB3141" s="85">
        <v>122.77</v>
      </c>
      <c r="AC3141" s="85">
        <v>2</v>
      </c>
      <c r="AD3141" s="124">
        <f t="shared" si="730"/>
        <v>73.661999999999992</v>
      </c>
      <c r="AE3141" s="86">
        <f t="shared" ref="AE3141:AE3204" si="735">ROUND(AC3141*AD3141*4,0)</f>
        <v>589</v>
      </c>
      <c r="AF3141" s="85">
        <v>0</v>
      </c>
      <c r="AG3141" s="85">
        <v>36.831000000000003</v>
      </c>
      <c r="AH3141" s="85">
        <f t="shared" ref="AH3141:AH3204" si="736">ROUND(AF3141*AG3141*4,0)</f>
        <v>0</v>
      </c>
      <c r="AI3141" s="86">
        <f t="shared" ref="AI3141:AI3204" si="737">+AA3141+AE3141+AH3141</f>
        <v>1713</v>
      </c>
      <c r="AJ3141" s="86">
        <f t="shared" ref="AJ3141:AJ3204" si="738">+AI3141-S3141</f>
        <v>27</v>
      </c>
      <c r="AK3141" s="122"/>
      <c r="AL3141" s="85">
        <v>122.77</v>
      </c>
      <c r="AM3141" s="85">
        <v>2</v>
      </c>
      <c r="AN3141" s="124">
        <f t="shared" si="731"/>
        <v>73.661999999999992</v>
      </c>
      <c r="AO3141" s="86">
        <f t="shared" ref="AO3141:AO3204" si="739">ROUND(AM3141*AN3141*4,0)</f>
        <v>589</v>
      </c>
      <c r="AP3141" s="85">
        <v>0</v>
      </c>
      <c r="AQ3141" s="85">
        <v>36.831000000000003</v>
      </c>
      <c r="AR3141" s="85">
        <f t="shared" ref="AR3141:AR3204" si="740">ROUND(AP3141*AQ3141*4,0)</f>
        <v>0</v>
      </c>
      <c r="AS3141" s="86">
        <f t="shared" si="728"/>
        <v>1713</v>
      </c>
      <c r="AT3141" s="172">
        <f t="shared" si="729"/>
        <v>0</v>
      </c>
      <c r="AU3141" s="86">
        <v>1713</v>
      </c>
      <c r="AV3141" s="172">
        <f t="shared" ref="AV3141:AV3204" si="741">+AU3141-AS3141</f>
        <v>0</v>
      </c>
    </row>
    <row r="3142" spans="1:48" s="82" customFormat="1" ht="14.25" customHeight="1" x14ac:dyDescent="0.2">
      <c r="A3142" s="10" t="s">
        <v>540</v>
      </c>
      <c r="B3142" s="14" t="s">
        <v>36</v>
      </c>
      <c r="C3142" s="14" t="s">
        <v>37</v>
      </c>
      <c r="D3142" s="14" t="s">
        <v>8968</v>
      </c>
      <c r="E3142" s="58">
        <v>325660</v>
      </c>
      <c r="F3142" s="15" t="s">
        <v>5230</v>
      </c>
      <c r="G3142" s="15" t="s">
        <v>8536</v>
      </c>
      <c r="H3142" s="16">
        <v>100015998</v>
      </c>
      <c r="I3142" s="62">
        <v>710026838</v>
      </c>
      <c r="J3142" s="13">
        <v>35545607</v>
      </c>
      <c r="K3142" s="15" t="s">
        <v>105</v>
      </c>
      <c r="L3142" s="12" t="s">
        <v>540</v>
      </c>
      <c r="M3142" s="15" t="s">
        <v>8416</v>
      </c>
      <c r="N3142" s="49">
        <v>7261</v>
      </c>
      <c r="O3142" s="15" t="s">
        <v>5231</v>
      </c>
      <c r="P3142" s="15" t="s">
        <v>8969</v>
      </c>
      <c r="Q3142" s="48">
        <v>522953</v>
      </c>
      <c r="R3142" s="11" t="s">
        <v>45</v>
      </c>
      <c r="S3142" s="120">
        <v>1124</v>
      </c>
      <c r="T3142" s="85">
        <v>107.03</v>
      </c>
      <c r="U3142" s="86">
        <v>2</v>
      </c>
      <c r="V3142" s="123">
        <v>46.825625000000002</v>
      </c>
      <c r="W3142" s="85">
        <f t="shared" si="732"/>
        <v>749</v>
      </c>
      <c r="X3142" s="86">
        <v>0</v>
      </c>
      <c r="Y3142" s="85">
        <v>16.054500000000001</v>
      </c>
      <c r="Z3142" s="86">
        <f t="shared" si="733"/>
        <v>0</v>
      </c>
      <c r="AA3142" s="86">
        <f t="shared" si="734"/>
        <v>749</v>
      </c>
      <c r="AB3142" s="85">
        <v>122.77</v>
      </c>
      <c r="AC3142" s="85">
        <v>8</v>
      </c>
      <c r="AD3142" s="124">
        <f t="shared" si="730"/>
        <v>73.661999999999992</v>
      </c>
      <c r="AE3142" s="86">
        <f t="shared" si="735"/>
        <v>2357</v>
      </c>
      <c r="AF3142" s="85">
        <v>0</v>
      </c>
      <c r="AG3142" s="85">
        <v>36.831000000000003</v>
      </c>
      <c r="AH3142" s="85">
        <f t="shared" si="736"/>
        <v>0</v>
      </c>
      <c r="AI3142" s="86">
        <f t="shared" si="737"/>
        <v>3106</v>
      </c>
      <c r="AJ3142" s="86">
        <f t="shared" si="738"/>
        <v>1982</v>
      </c>
      <c r="AK3142" s="122"/>
      <c r="AL3142" s="85">
        <v>122.77</v>
      </c>
      <c r="AM3142" s="85">
        <v>8</v>
      </c>
      <c r="AN3142" s="124">
        <f t="shared" si="731"/>
        <v>73.661999999999992</v>
      </c>
      <c r="AO3142" s="86">
        <f t="shared" si="739"/>
        <v>2357</v>
      </c>
      <c r="AP3142" s="85">
        <v>0</v>
      </c>
      <c r="AQ3142" s="85">
        <v>36.831000000000003</v>
      </c>
      <c r="AR3142" s="85">
        <f t="shared" si="740"/>
        <v>0</v>
      </c>
      <c r="AS3142" s="86">
        <f t="shared" ref="AS3142:AS3205" si="742">+AR3142+AO3142+AA3142</f>
        <v>3106</v>
      </c>
      <c r="AT3142" s="172">
        <f t="shared" ref="AT3142:AT3205" si="743">+AS3142-AI3142</f>
        <v>0</v>
      </c>
      <c r="AU3142" s="86">
        <v>3106</v>
      </c>
      <c r="AV3142" s="172">
        <f t="shared" si="741"/>
        <v>0</v>
      </c>
    </row>
    <row r="3143" spans="1:48" s="82" customFormat="1" ht="14.25" customHeight="1" x14ac:dyDescent="0.2">
      <c r="A3143" s="10" t="s">
        <v>540</v>
      </c>
      <c r="B3143" s="14" t="s">
        <v>36</v>
      </c>
      <c r="C3143" s="14" t="s">
        <v>37</v>
      </c>
      <c r="D3143" s="14" t="s">
        <v>9375</v>
      </c>
      <c r="E3143" s="58">
        <v>331627</v>
      </c>
      <c r="F3143" s="15" t="s">
        <v>7238</v>
      </c>
      <c r="G3143" s="15" t="s">
        <v>8536</v>
      </c>
      <c r="H3143" s="16">
        <v>100016411</v>
      </c>
      <c r="I3143" s="62">
        <v>710032730</v>
      </c>
      <c r="J3143" s="13">
        <v>710032730</v>
      </c>
      <c r="K3143" s="15" t="s">
        <v>48</v>
      </c>
      <c r="L3143" s="12" t="s">
        <v>540</v>
      </c>
      <c r="M3143" s="15" t="s">
        <v>6660</v>
      </c>
      <c r="N3143" s="49">
        <v>7661</v>
      </c>
      <c r="O3143" s="15" t="s">
        <v>7239</v>
      </c>
      <c r="P3143" s="15" t="s">
        <v>9376</v>
      </c>
      <c r="Q3143" s="48">
        <v>528455</v>
      </c>
      <c r="R3143" s="11" t="s">
        <v>45</v>
      </c>
      <c r="S3143" s="120">
        <v>2633</v>
      </c>
      <c r="T3143" s="85">
        <v>107.03</v>
      </c>
      <c r="U3143" s="86">
        <v>4</v>
      </c>
      <c r="V3143" s="123">
        <v>46.825625000000002</v>
      </c>
      <c r="W3143" s="85">
        <f t="shared" si="732"/>
        <v>1498</v>
      </c>
      <c r="X3143" s="86">
        <v>2</v>
      </c>
      <c r="Y3143" s="85">
        <v>16.054500000000001</v>
      </c>
      <c r="Z3143" s="86">
        <f t="shared" si="733"/>
        <v>257</v>
      </c>
      <c r="AA3143" s="86">
        <f t="shared" si="734"/>
        <v>1755</v>
      </c>
      <c r="AB3143" s="85">
        <v>122.77</v>
      </c>
      <c r="AC3143" s="85">
        <v>4</v>
      </c>
      <c r="AD3143" s="124">
        <f t="shared" si="730"/>
        <v>73.661999999999992</v>
      </c>
      <c r="AE3143" s="86">
        <f t="shared" si="735"/>
        <v>1179</v>
      </c>
      <c r="AF3143" s="85">
        <v>0</v>
      </c>
      <c r="AG3143" s="85">
        <v>36.831000000000003</v>
      </c>
      <c r="AH3143" s="85">
        <f t="shared" si="736"/>
        <v>0</v>
      </c>
      <c r="AI3143" s="86">
        <f t="shared" si="737"/>
        <v>2934</v>
      </c>
      <c r="AJ3143" s="86">
        <f t="shared" si="738"/>
        <v>301</v>
      </c>
      <c r="AK3143" s="122"/>
      <c r="AL3143" s="85">
        <v>122.77</v>
      </c>
      <c r="AM3143" s="85">
        <v>4</v>
      </c>
      <c r="AN3143" s="124">
        <f t="shared" si="731"/>
        <v>73.661999999999992</v>
      </c>
      <c r="AO3143" s="86">
        <f t="shared" si="739"/>
        <v>1179</v>
      </c>
      <c r="AP3143" s="85">
        <v>0</v>
      </c>
      <c r="AQ3143" s="85">
        <v>36.831000000000003</v>
      </c>
      <c r="AR3143" s="85">
        <f t="shared" si="740"/>
        <v>0</v>
      </c>
      <c r="AS3143" s="86">
        <f t="shared" si="742"/>
        <v>2934</v>
      </c>
      <c r="AT3143" s="172">
        <f t="shared" si="743"/>
        <v>0</v>
      </c>
      <c r="AU3143" s="86">
        <v>2934</v>
      </c>
      <c r="AV3143" s="172">
        <f t="shared" si="741"/>
        <v>0</v>
      </c>
    </row>
    <row r="3144" spans="1:48" s="82" customFormat="1" ht="14.25" customHeight="1" x14ac:dyDescent="0.2">
      <c r="A3144" s="10" t="s">
        <v>540</v>
      </c>
      <c r="B3144" s="14" t="s">
        <v>36</v>
      </c>
      <c r="C3144" s="14" t="s">
        <v>37</v>
      </c>
      <c r="D3144" s="14" t="s">
        <v>9747</v>
      </c>
      <c r="E3144" s="58">
        <v>691135</v>
      </c>
      <c r="F3144" s="15" t="s">
        <v>9748</v>
      </c>
      <c r="G3144" s="15" t="s">
        <v>8536</v>
      </c>
      <c r="H3144" s="16">
        <v>100014946</v>
      </c>
      <c r="I3144" s="62">
        <v>710038984</v>
      </c>
      <c r="J3144" s="13">
        <v>710038984</v>
      </c>
      <c r="K3144" s="15" t="s">
        <v>48</v>
      </c>
      <c r="L3144" s="12" t="s">
        <v>540</v>
      </c>
      <c r="M3144" s="15" t="s">
        <v>8460</v>
      </c>
      <c r="N3144" s="49">
        <v>4022</v>
      </c>
      <c r="O3144" s="15" t="s">
        <v>9989</v>
      </c>
      <c r="P3144" s="15" t="s">
        <v>9802</v>
      </c>
      <c r="Q3144" s="48">
        <v>598682</v>
      </c>
      <c r="R3144" s="11" t="s">
        <v>45</v>
      </c>
      <c r="S3144" s="120">
        <v>20229</v>
      </c>
      <c r="T3144" s="85">
        <v>107.03</v>
      </c>
      <c r="U3144" s="86">
        <v>36</v>
      </c>
      <c r="V3144" s="123">
        <v>46.825625000000002</v>
      </c>
      <c r="W3144" s="85">
        <f t="shared" si="732"/>
        <v>13486</v>
      </c>
      <c r="X3144" s="86">
        <v>0</v>
      </c>
      <c r="Y3144" s="85">
        <v>16.054500000000001</v>
      </c>
      <c r="Z3144" s="86">
        <f t="shared" si="733"/>
        <v>0</v>
      </c>
      <c r="AA3144" s="86">
        <f t="shared" si="734"/>
        <v>13486</v>
      </c>
      <c r="AB3144" s="85">
        <v>122.77</v>
      </c>
      <c r="AC3144" s="85">
        <v>72</v>
      </c>
      <c r="AD3144" s="124">
        <f t="shared" si="730"/>
        <v>73.661999999999992</v>
      </c>
      <c r="AE3144" s="86">
        <f t="shared" si="735"/>
        <v>21215</v>
      </c>
      <c r="AF3144" s="85">
        <v>0</v>
      </c>
      <c r="AG3144" s="85">
        <v>36.831000000000003</v>
      </c>
      <c r="AH3144" s="85">
        <f t="shared" si="736"/>
        <v>0</v>
      </c>
      <c r="AI3144" s="86">
        <f t="shared" si="737"/>
        <v>34701</v>
      </c>
      <c r="AJ3144" s="86">
        <f t="shared" si="738"/>
        <v>14472</v>
      </c>
      <c r="AK3144" s="122" t="s">
        <v>17432</v>
      </c>
      <c r="AL3144" s="85">
        <v>122.77</v>
      </c>
      <c r="AM3144" s="85">
        <v>36</v>
      </c>
      <c r="AN3144" s="124">
        <f t="shared" si="731"/>
        <v>73.661999999999992</v>
      </c>
      <c r="AO3144" s="86">
        <f t="shared" si="739"/>
        <v>10607</v>
      </c>
      <c r="AP3144" s="85">
        <v>0</v>
      </c>
      <c r="AQ3144" s="85">
        <v>36.831000000000003</v>
      </c>
      <c r="AR3144" s="85">
        <f t="shared" si="740"/>
        <v>0</v>
      </c>
      <c r="AS3144" s="86">
        <f t="shared" si="742"/>
        <v>24093</v>
      </c>
      <c r="AT3144" s="172">
        <f t="shared" si="743"/>
        <v>-10608</v>
      </c>
      <c r="AU3144" s="86">
        <v>24093</v>
      </c>
      <c r="AV3144" s="172">
        <f t="shared" si="741"/>
        <v>0</v>
      </c>
    </row>
    <row r="3145" spans="1:48" s="82" customFormat="1" ht="15" customHeight="1" x14ac:dyDescent="0.2">
      <c r="A3145" s="10" t="s">
        <v>540</v>
      </c>
      <c r="B3145" s="14" t="s">
        <v>36</v>
      </c>
      <c r="C3145" s="14" t="s">
        <v>37</v>
      </c>
      <c r="D3145" s="14" t="s">
        <v>9548</v>
      </c>
      <c r="E3145" s="58">
        <v>329517</v>
      </c>
      <c r="F3145" s="15" t="s">
        <v>9549</v>
      </c>
      <c r="G3145" s="15" t="s">
        <v>8536</v>
      </c>
      <c r="H3145" s="16">
        <v>100014570</v>
      </c>
      <c r="I3145" s="62">
        <v>710040202</v>
      </c>
      <c r="J3145" s="13">
        <v>35546425</v>
      </c>
      <c r="K3145" s="15" t="s">
        <v>105</v>
      </c>
      <c r="L3145" s="12" t="s">
        <v>540</v>
      </c>
      <c r="M3145" s="15" t="s">
        <v>9232</v>
      </c>
      <c r="N3145" s="49">
        <v>5562</v>
      </c>
      <c r="O3145" s="15" t="s">
        <v>9550</v>
      </c>
      <c r="P3145" s="15" t="s">
        <v>9551</v>
      </c>
      <c r="Q3145" s="48">
        <v>543497</v>
      </c>
      <c r="R3145" s="11" t="s">
        <v>45</v>
      </c>
      <c r="S3145" s="120">
        <v>10114</v>
      </c>
      <c r="T3145" s="85">
        <v>107.03</v>
      </c>
      <c r="U3145" s="86">
        <v>18</v>
      </c>
      <c r="V3145" s="123">
        <v>46.825625000000002</v>
      </c>
      <c r="W3145" s="85">
        <f t="shared" si="732"/>
        <v>6743</v>
      </c>
      <c r="X3145" s="86">
        <v>0</v>
      </c>
      <c r="Y3145" s="85">
        <v>16.054500000000001</v>
      </c>
      <c r="Z3145" s="86">
        <f t="shared" si="733"/>
        <v>0</v>
      </c>
      <c r="AA3145" s="86">
        <f t="shared" si="734"/>
        <v>6743</v>
      </c>
      <c r="AB3145" s="85">
        <v>122.77</v>
      </c>
      <c r="AC3145" s="85">
        <v>26</v>
      </c>
      <c r="AD3145" s="124">
        <f t="shared" si="730"/>
        <v>73.661999999999992</v>
      </c>
      <c r="AE3145" s="86">
        <f t="shared" si="735"/>
        <v>7661</v>
      </c>
      <c r="AF3145" s="85">
        <v>0</v>
      </c>
      <c r="AG3145" s="85">
        <v>36.831000000000003</v>
      </c>
      <c r="AH3145" s="85">
        <f t="shared" si="736"/>
        <v>0</v>
      </c>
      <c r="AI3145" s="86">
        <f t="shared" si="737"/>
        <v>14404</v>
      </c>
      <c r="AJ3145" s="86">
        <f t="shared" si="738"/>
        <v>4290</v>
      </c>
      <c r="AK3145" s="122"/>
      <c r="AL3145" s="85">
        <v>122.77</v>
      </c>
      <c r="AM3145" s="85">
        <v>26</v>
      </c>
      <c r="AN3145" s="124">
        <f t="shared" si="731"/>
        <v>73.661999999999992</v>
      </c>
      <c r="AO3145" s="86">
        <f t="shared" si="739"/>
        <v>7661</v>
      </c>
      <c r="AP3145" s="85">
        <v>0</v>
      </c>
      <c r="AQ3145" s="85">
        <v>36.831000000000003</v>
      </c>
      <c r="AR3145" s="85">
        <f t="shared" si="740"/>
        <v>0</v>
      </c>
      <c r="AS3145" s="86">
        <f t="shared" si="742"/>
        <v>14404</v>
      </c>
      <c r="AT3145" s="172">
        <f t="shared" si="743"/>
        <v>0</v>
      </c>
      <c r="AU3145" s="86">
        <v>14404</v>
      </c>
      <c r="AV3145" s="172">
        <f t="shared" si="741"/>
        <v>0</v>
      </c>
    </row>
    <row r="3146" spans="1:48" s="82" customFormat="1" ht="15" customHeight="1" x14ac:dyDescent="0.2">
      <c r="A3146" s="10" t="s">
        <v>540</v>
      </c>
      <c r="B3146" s="14" t="s">
        <v>36</v>
      </c>
      <c r="C3146" s="14" t="s">
        <v>37</v>
      </c>
      <c r="D3146" s="14" t="s">
        <v>8974</v>
      </c>
      <c r="E3146" s="58">
        <v>325708</v>
      </c>
      <c r="F3146" s="15" t="s">
        <v>8975</v>
      </c>
      <c r="G3146" s="15" t="s">
        <v>8536</v>
      </c>
      <c r="H3146" s="16">
        <v>100015634</v>
      </c>
      <c r="I3146" s="62">
        <v>710026870</v>
      </c>
      <c r="J3146" s="13">
        <v>35553863</v>
      </c>
      <c r="K3146" s="15" t="s">
        <v>105</v>
      </c>
      <c r="L3146" s="12" t="s">
        <v>540</v>
      </c>
      <c r="M3146" s="15" t="s">
        <v>1825</v>
      </c>
      <c r="N3146" s="49">
        <v>7203</v>
      </c>
      <c r="O3146" s="15" t="s">
        <v>8976</v>
      </c>
      <c r="P3146" s="15" t="s">
        <v>8977</v>
      </c>
      <c r="Q3146" s="48">
        <v>522996</v>
      </c>
      <c r="R3146" s="11" t="s">
        <v>45</v>
      </c>
      <c r="S3146" s="120">
        <v>3371</v>
      </c>
      <c r="T3146" s="85">
        <v>107.03</v>
      </c>
      <c r="U3146" s="86">
        <v>6</v>
      </c>
      <c r="V3146" s="123">
        <v>46.825625000000002</v>
      </c>
      <c r="W3146" s="85">
        <f t="shared" si="732"/>
        <v>2248</v>
      </c>
      <c r="X3146" s="86">
        <v>0</v>
      </c>
      <c r="Y3146" s="85">
        <v>16.054500000000001</v>
      </c>
      <c r="Z3146" s="86">
        <f t="shared" si="733"/>
        <v>0</v>
      </c>
      <c r="AA3146" s="86">
        <f t="shared" si="734"/>
        <v>2248</v>
      </c>
      <c r="AB3146" s="85">
        <v>122.77</v>
      </c>
      <c r="AC3146" s="85">
        <v>5</v>
      </c>
      <c r="AD3146" s="124">
        <f t="shared" si="730"/>
        <v>73.661999999999992</v>
      </c>
      <c r="AE3146" s="86">
        <f t="shared" si="735"/>
        <v>1473</v>
      </c>
      <c r="AF3146" s="85">
        <v>0</v>
      </c>
      <c r="AG3146" s="85">
        <v>36.831000000000003</v>
      </c>
      <c r="AH3146" s="85">
        <f t="shared" si="736"/>
        <v>0</v>
      </c>
      <c r="AI3146" s="86">
        <f t="shared" si="737"/>
        <v>3721</v>
      </c>
      <c r="AJ3146" s="86">
        <f t="shared" si="738"/>
        <v>350</v>
      </c>
      <c r="AK3146" s="122"/>
      <c r="AL3146" s="85">
        <v>122.77</v>
      </c>
      <c r="AM3146" s="85">
        <v>5</v>
      </c>
      <c r="AN3146" s="124">
        <f t="shared" si="731"/>
        <v>73.661999999999992</v>
      </c>
      <c r="AO3146" s="86">
        <f t="shared" si="739"/>
        <v>1473</v>
      </c>
      <c r="AP3146" s="85">
        <v>0</v>
      </c>
      <c r="AQ3146" s="85">
        <v>36.831000000000003</v>
      </c>
      <c r="AR3146" s="85">
        <f t="shared" si="740"/>
        <v>0</v>
      </c>
      <c r="AS3146" s="86">
        <f t="shared" si="742"/>
        <v>3721</v>
      </c>
      <c r="AT3146" s="172">
        <f t="shared" si="743"/>
        <v>0</v>
      </c>
      <c r="AU3146" s="86">
        <v>3721</v>
      </c>
      <c r="AV3146" s="172">
        <f t="shared" si="741"/>
        <v>0</v>
      </c>
    </row>
    <row r="3147" spans="1:48" s="82" customFormat="1" ht="15" customHeight="1" x14ac:dyDescent="0.2">
      <c r="A3147" s="10" t="s">
        <v>540</v>
      </c>
      <c r="B3147" s="14" t="s">
        <v>36</v>
      </c>
      <c r="C3147" s="14" t="s">
        <v>37</v>
      </c>
      <c r="D3147" s="14" t="s">
        <v>8751</v>
      </c>
      <c r="E3147" s="58">
        <v>691267</v>
      </c>
      <c r="F3147" s="15" t="s">
        <v>8752</v>
      </c>
      <c r="G3147" s="15" t="s">
        <v>8536</v>
      </c>
      <c r="H3147" s="16">
        <v>100015319</v>
      </c>
      <c r="I3147" s="62">
        <v>710121948</v>
      </c>
      <c r="J3147" s="13">
        <v>710121948</v>
      </c>
      <c r="K3147" s="15" t="s">
        <v>48</v>
      </c>
      <c r="L3147" s="12" t="s">
        <v>540</v>
      </c>
      <c r="M3147" s="15" t="s">
        <v>8550</v>
      </c>
      <c r="N3147" s="49">
        <v>4445</v>
      </c>
      <c r="O3147" s="15" t="s">
        <v>8753</v>
      </c>
      <c r="P3147" s="15" t="s">
        <v>8754</v>
      </c>
      <c r="Q3147" s="48">
        <v>521914</v>
      </c>
      <c r="R3147" s="11" t="s">
        <v>45</v>
      </c>
      <c r="S3147" s="120">
        <v>17419</v>
      </c>
      <c r="T3147" s="85">
        <v>107.03</v>
      </c>
      <c r="U3147" s="86">
        <v>31</v>
      </c>
      <c r="V3147" s="123">
        <v>46.825625000000002</v>
      </c>
      <c r="W3147" s="85">
        <f t="shared" si="732"/>
        <v>11613</v>
      </c>
      <c r="X3147" s="86">
        <v>0</v>
      </c>
      <c r="Y3147" s="85">
        <v>16.054500000000001</v>
      </c>
      <c r="Z3147" s="86">
        <f t="shared" si="733"/>
        <v>0</v>
      </c>
      <c r="AA3147" s="86">
        <f t="shared" si="734"/>
        <v>11613</v>
      </c>
      <c r="AB3147" s="85">
        <v>122.77</v>
      </c>
      <c r="AC3147" s="85">
        <v>23</v>
      </c>
      <c r="AD3147" s="124">
        <f t="shared" si="730"/>
        <v>73.661999999999992</v>
      </c>
      <c r="AE3147" s="86">
        <f t="shared" si="735"/>
        <v>6777</v>
      </c>
      <c r="AF3147" s="85">
        <v>0</v>
      </c>
      <c r="AG3147" s="85">
        <v>36.831000000000003</v>
      </c>
      <c r="AH3147" s="85">
        <f t="shared" si="736"/>
        <v>0</v>
      </c>
      <c r="AI3147" s="86">
        <f t="shared" si="737"/>
        <v>18390</v>
      </c>
      <c r="AJ3147" s="86">
        <f t="shared" si="738"/>
        <v>971</v>
      </c>
      <c r="AK3147" s="122"/>
      <c r="AL3147" s="85">
        <v>122.77</v>
      </c>
      <c r="AM3147" s="85">
        <v>23</v>
      </c>
      <c r="AN3147" s="124">
        <f t="shared" si="731"/>
        <v>73.661999999999992</v>
      </c>
      <c r="AO3147" s="86">
        <f t="shared" si="739"/>
        <v>6777</v>
      </c>
      <c r="AP3147" s="85">
        <v>0</v>
      </c>
      <c r="AQ3147" s="85">
        <v>36.831000000000003</v>
      </c>
      <c r="AR3147" s="85">
        <f t="shared" si="740"/>
        <v>0</v>
      </c>
      <c r="AS3147" s="86">
        <f t="shared" si="742"/>
        <v>18390</v>
      </c>
      <c r="AT3147" s="172">
        <f t="shared" si="743"/>
        <v>0</v>
      </c>
      <c r="AU3147" s="86">
        <v>18390</v>
      </c>
      <c r="AV3147" s="172">
        <f t="shared" si="741"/>
        <v>0</v>
      </c>
    </row>
    <row r="3148" spans="1:48" s="82" customFormat="1" ht="15" customHeight="1" x14ac:dyDescent="0.2">
      <c r="A3148" s="10" t="s">
        <v>540</v>
      </c>
      <c r="B3148" s="14" t="s">
        <v>36</v>
      </c>
      <c r="C3148" s="14" t="s">
        <v>37</v>
      </c>
      <c r="D3148" s="14" t="s">
        <v>9164</v>
      </c>
      <c r="E3148" s="58">
        <v>328685</v>
      </c>
      <c r="F3148" s="15" t="s">
        <v>9165</v>
      </c>
      <c r="G3148" s="15" t="s">
        <v>8536</v>
      </c>
      <c r="H3148" s="16">
        <v>100015864</v>
      </c>
      <c r="I3148" s="62">
        <v>710030037</v>
      </c>
      <c r="J3148" s="13">
        <v>710030037</v>
      </c>
      <c r="K3148" s="15" t="s">
        <v>48</v>
      </c>
      <c r="L3148" s="12" t="s">
        <v>540</v>
      </c>
      <c r="M3148" s="15" t="s">
        <v>8541</v>
      </c>
      <c r="N3148" s="49">
        <v>4926</v>
      </c>
      <c r="O3148" s="15" t="s">
        <v>9166</v>
      </c>
      <c r="P3148" s="15" t="s">
        <v>9167</v>
      </c>
      <c r="Q3148" s="48">
        <v>526134</v>
      </c>
      <c r="R3148" s="11" t="s">
        <v>45</v>
      </c>
      <c r="S3148" s="120">
        <v>5250</v>
      </c>
      <c r="T3148" s="85">
        <v>107.03</v>
      </c>
      <c r="U3148" s="86">
        <v>9</v>
      </c>
      <c r="V3148" s="123">
        <v>46.825625000000002</v>
      </c>
      <c r="W3148" s="85">
        <f t="shared" si="732"/>
        <v>3371</v>
      </c>
      <c r="X3148" s="86">
        <v>1</v>
      </c>
      <c r="Y3148" s="85">
        <v>16.054500000000001</v>
      </c>
      <c r="Z3148" s="86">
        <f t="shared" si="733"/>
        <v>128</v>
      </c>
      <c r="AA3148" s="86">
        <f t="shared" si="734"/>
        <v>3499</v>
      </c>
      <c r="AB3148" s="85">
        <v>122.77</v>
      </c>
      <c r="AC3148" s="85">
        <v>11</v>
      </c>
      <c r="AD3148" s="124">
        <f t="shared" si="730"/>
        <v>73.661999999999992</v>
      </c>
      <c r="AE3148" s="86">
        <f t="shared" si="735"/>
        <v>3241</v>
      </c>
      <c r="AF3148" s="85">
        <v>5</v>
      </c>
      <c r="AG3148" s="85">
        <v>36.831000000000003</v>
      </c>
      <c r="AH3148" s="85">
        <f t="shared" si="736"/>
        <v>737</v>
      </c>
      <c r="AI3148" s="86">
        <f t="shared" si="737"/>
        <v>7477</v>
      </c>
      <c r="AJ3148" s="86">
        <f t="shared" si="738"/>
        <v>2227</v>
      </c>
      <c r="AK3148" s="122"/>
      <c r="AL3148" s="85">
        <v>122.77</v>
      </c>
      <c r="AM3148" s="85">
        <v>11</v>
      </c>
      <c r="AN3148" s="124">
        <f t="shared" si="731"/>
        <v>73.661999999999992</v>
      </c>
      <c r="AO3148" s="86">
        <f t="shared" si="739"/>
        <v>3241</v>
      </c>
      <c r="AP3148" s="85">
        <v>5</v>
      </c>
      <c r="AQ3148" s="85">
        <v>36.831000000000003</v>
      </c>
      <c r="AR3148" s="85">
        <f t="shared" si="740"/>
        <v>737</v>
      </c>
      <c r="AS3148" s="86">
        <f t="shared" si="742"/>
        <v>7477</v>
      </c>
      <c r="AT3148" s="172">
        <f t="shared" si="743"/>
        <v>0</v>
      </c>
      <c r="AU3148" s="86">
        <v>7477</v>
      </c>
      <c r="AV3148" s="172">
        <f t="shared" si="741"/>
        <v>0</v>
      </c>
    </row>
    <row r="3149" spans="1:48" s="82" customFormat="1" ht="15" customHeight="1" x14ac:dyDescent="0.2">
      <c r="A3149" s="10" t="s">
        <v>540</v>
      </c>
      <c r="B3149" s="14" t="s">
        <v>36</v>
      </c>
      <c r="C3149" s="14" t="s">
        <v>37</v>
      </c>
      <c r="D3149" s="14" t="s">
        <v>8978</v>
      </c>
      <c r="E3149" s="58">
        <v>325716</v>
      </c>
      <c r="F3149" s="15" t="s">
        <v>8979</v>
      </c>
      <c r="G3149" s="15" t="s">
        <v>8536</v>
      </c>
      <c r="H3149" s="16">
        <v>100016000</v>
      </c>
      <c r="I3149" s="62">
        <v>710026889</v>
      </c>
      <c r="J3149" s="13">
        <v>710026889</v>
      </c>
      <c r="K3149" s="15" t="s">
        <v>48</v>
      </c>
      <c r="L3149" s="12" t="s">
        <v>540</v>
      </c>
      <c r="M3149" s="15" t="s">
        <v>8416</v>
      </c>
      <c r="N3149" s="49">
        <v>7241</v>
      </c>
      <c r="O3149" s="15" t="s">
        <v>8980</v>
      </c>
      <c r="P3149" s="15" t="s">
        <v>8981</v>
      </c>
      <c r="Q3149" s="48">
        <v>523003</v>
      </c>
      <c r="R3149" s="11" t="s">
        <v>45</v>
      </c>
      <c r="S3149" s="120">
        <v>1124</v>
      </c>
      <c r="T3149" s="85">
        <v>107.03</v>
      </c>
      <c r="U3149" s="86">
        <v>2</v>
      </c>
      <c r="V3149" s="123">
        <v>46.825625000000002</v>
      </c>
      <c r="W3149" s="85">
        <f t="shared" si="732"/>
        <v>749</v>
      </c>
      <c r="X3149" s="86">
        <v>0</v>
      </c>
      <c r="Y3149" s="85">
        <v>16.054500000000001</v>
      </c>
      <c r="Z3149" s="86">
        <f t="shared" si="733"/>
        <v>0</v>
      </c>
      <c r="AA3149" s="86">
        <f t="shared" si="734"/>
        <v>749</v>
      </c>
      <c r="AB3149" s="85">
        <v>122.77</v>
      </c>
      <c r="AC3149" s="173">
        <v>5</v>
      </c>
      <c r="AD3149" s="124">
        <f t="shared" si="730"/>
        <v>73.661999999999992</v>
      </c>
      <c r="AE3149" s="86">
        <f t="shared" si="735"/>
        <v>1473</v>
      </c>
      <c r="AF3149" s="85">
        <v>0</v>
      </c>
      <c r="AG3149" s="85">
        <v>36.831000000000003</v>
      </c>
      <c r="AH3149" s="85">
        <f t="shared" si="736"/>
        <v>0</v>
      </c>
      <c r="AI3149" s="86">
        <f t="shared" si="737"/>
        <v>2222</v>
      </c>
      <c r="AJ3149" s="86">
        <f t="shared" si="738"/>
        <v>1098</v>
      </c>
      <c r="AK3149" s="122"/>
      <c r="AL3149" s="85">
        <v>122.77</v>
      </c>
      <c r="AM3149" s="85">
        <v>5</v>
      </c>
      <c r="AN3149" s="124">
        <f t="shared" si="731"/>
        <v>73.661999999999992</v>
      </c>
      <c r="AO3149" s="86">
        <f t="shared" si="739"/>
        <v>1473</v>
      </c>
      <c r="AP3149" s="85">
        <v>0</v>
      </c>
      <c r="AQ3149" s="85">
        <v>36.831000000000003</v>
      </c>
      <c r="AR3149" s="85">
        <f t="shared" si="740"/>
        <v>0</v>
      </c>
      <c r="AS3149" s="86">
        <f t="shared" si="742"/>
        <v>2222</v>
      </c>
      <c r="AT3149" s="172">
        <f t="shared" si="743"/>
        <v>0</v>
      </c>
      <c r="AU3149" s="86">
        <v>2222</v>
      </c>
      <c r="AV3149" s="172">
        <f t="shared" si="741"/>
        <v>0</v>
      </c>
    </row>
    <row r="3150" spans="1:48" s="82" customFormat="1" ht="15" customHeight="1" x14ac:dyDescent="0.2">
      <c r="A3150" s="10" t="s">
        <v>540</v>
      </c>
      <c r="B3150" s="14" t="s">
        <v>36</v>
      </c>
      <c r="C3150" s="14" t="s">
        <v>37</v>
      </c>
      <c r="D3150" s="14" t="s">
        <v>9747</v>
      </c>
      <c r="E3150" s="58">
        <v>691135</v>
      </c>
      <c r="F3150" s="15" t="s">
        <v>9748</v>
      </c>
      <c r="G3150" s="15" t="s">
        <v>8536</v>
      </c>
      <c r="H3150" s="16">
        <v>100015069</v>
      </c>
      <c r="I3150" s="62">
        <v>710025114</v>
      </c>
      <c r="J3150" s="13">
        <v>710025114</v>
      </c>
      <c r="K3150" s="15" t="s">
        <v>48</v>
      </c>
      <c r="L3150" s="12" t="s">
        <v>540</v>
      </c>
      <c r="M3150" s="15" t="s">
        <v>658</v>
      </c>
      <c r="N3150" s="49">
        <v>4017</v>
      </c>
      <c r="O3150" s="15" t="s">
        <v>9815</v>
      </c>
      <c r="P3150" s="15" t="s">
        <v>9816</v>
      </c>
      <c r="Q3150" s="48">
        <v>599786</v>
      </c>
      <c r="R3150" s="11" t="s">
        <v>45</v>
      </c>
      <c r="S3150" s="120">
        <v>4495</v>
      </c>
      <c r="T3150" s="85">
        <v>107.03</v>
      </c>
      <c r="U3150" s="86">
        <v>8</v>
      </c>
      <c r="V3150" s="123">
        <v>46.825625000000002</v>
      </c>
      <c r="W3150" s="85">
        <f t="shared" si="732"/>
        <v>2997</v>
      </c>
      <c r="X3150" s="86">
        <v>0</v>
      </c>
      <c r="Y3150" s="85">
        <v>16.054500000000001</v>
      </c>
      <c r="Z3150" s="86">
        <f t="shared" si="733"/>
        <v>0</v>
      </c>
      <c r="AA3150" s="86">
        <f t="shared" si="734"/>
        <v>2997</v>
      </c>
      <c r="AB3150" s="85">
        <v>122.77</v>
      </c>
      <c r="AC3150" s="85">
        <v>6</v>
      </c>
      <c r="AD3150" s="124">
        <f t="shared" si="730"/>
        <v>73.661999999999992</v>
      </c>
      <c r="AE3150" s="86">
        <f t="shared" si="735"/>
        <v>1768</v>
      </c>
      <c r="AF3150" s="85">
        <v>0</v>
      </c>
      <c r="AG3150" s="85">
        <v>36.831000000000003</v>
      </c>
      <c r="AH3150" s="85">
        <f t="shared" si="736"/>
        <v>0</v>
      </c>
      <c r="AI3150" s="86">
        <f t="shared" si="737"/>
        <v>4765</v>
      </c>
      <c r="AJ3150" s="86">
        <f t="shared" si="738"/>
        <v>270</v>
      </c>
      <c r="AK3150" s="122"/>
      <c r="AL3150" s="85">
        <v>122.77</v>
      </c>
      <c r="AM3150" s="85">
        <v>6</v>
      </c>
      <c r="AN3150" s="124">
        <f t="shared" si="731"/>
        <v>73.661999999999992</v>
      </c>
      <c r="AO3150" s="86">
        <f t="shared" si="739"/>
        <v>1768</v>
      </c>
      <c r="AP3150" s="85">
        <v>0</v>
      </c>
      <c r="AQ3150" s="85">
        <v>36.831000000000003</v>
      </c>
      <c r="AR3150" s="85">
        <f t="shared" si="740"/>
        <v>0</v>
      </c>
      <c r="AS3150" s="86">
        <f t="shared" si="742"/>
        <v>4765</v>
      </c>
      <c r="AT3150" s="172">
        <f t="shared" si="743"/>
        <v>0</v>
      </c>
      <c r="AU3150" s="86">
        <v>4765</v>
      </c>
      <c r="AV3150" s="172">
        <f t="shared" si="741"/>
        <v>0</v>
      </c>
    </row>
    <row r="3151" spans="1:48" s="82" customFormat="1" ht="15" customHeight="1" x14ac:dyDescent="0.2">
      <c r="A3151" s="10" t="s">
        <v>540</v>
      </c>
      <c r="B3151" s="14" t="s">
        <v>36</v>
      </c>
      <c r="C3151" s="14" t="s">
        <v>37</v>
      </c>
      <c r="D3151" s="14" t="s">
        <v>9552</v>
      </c>
      <c r="E3151" s="58">
        <v>329525</v>
      </c>
      <c r="F3151" s="15" t="s">
        <v>9553</v>
      </c>
      <c r="G3151" s="15" t="s">
        <v>8536</v>
      </c>
      <c r="H3151" s="16">
        <v>100014575</v>
      </c>
      <c r="I3151" s="62">
        <v>42102201</v>
      </c>
      <c r="J3151" s="13">
        <v>42102201</v>
      </c>
      <c r="K3151" s="15" t="s">
        <v>48</v>
      </c>
      <c r="L3151" s="12" t="s">
        <v>540</v>
      </c>
      <c r="M3151" s="15" t="s">
        <v>9232</v>
      </c>
      <c r="N3151" s="49">
        <v>5351</v>
      </c>
      <c r="O3151" s="15" t="s">
        <v>9554</v>
      </c>
      <c r="P3151" s="15" t="s">
        <v>9555</v>
      </c>
      <c r="Q3151" s="48">
        <v>543501</v>
      </c>
      <c r="R3151" s="11" t="s">
        <v>86</v>
      </c>
      <c r="S3151" s="120">
        <v>56191</v>
      </c>
      <c r="T3151" s="85">
        <v>107.03</v>
      </c>
      <c r="U3151" s="86">
        <v>100</v>
      </c>
      <c r="V3151" s="123">
        <v>46.825625000000002</v>
      </c>
      <c r="W3151" s="85">
        <f t="shared" si="732"/>
        <v>37461</v>
      </c>
      <c r="X3151" s="86">
        <v>0</v>
      </c>
      <c r="Y3151" s="85">
        <v>16.054500000000001</v>
      </c>
      <c r="Z3151" s="86">
        <f t="shared" si="733"/>
        <v>0</v>
      </c>
      <c r="AA3151" s="86">
        <f t="shared" si="734"/>
        <v>37461</v>
      </c>
      <c r="AB3151" s="85">
        <v>122.77</v>
      </c>
      <c r="AC3151" s="85">
        <v>111</v>
      </c>
      <c r="AD3151" s="124">
        <f t="shared" si="730"/>
        <v>73.661999999999992</v>
      </c>
      <c r="AE3151" s="86">
        <f t="shared" si="735"/>
        <v>32706</v>
      </c>
      <c r="AF3151" s="85">
        <v>0</v>
      </c>
      <c r="AG3151" s="85">
        <v>36.831000000000003</v>
      </c>
      <c r="AH3151" s="85">
        <f t="shared" si="736"/>
        <v>0</v>
      </c>
      <c r="AI3151" s="86">
        <f t="shared" si="737"/>
        <v>70167</v>
      </c>
      <c r="AJ3151" s="86">
        <f t="shared" si="738"/>
        <v>13976</v>
      </c>
      <c r="AK3151" s="122"/>
      <c r="AL3151" s="85">
        <v>122.77</v>
      </c>
      <c r="AM3151" s="85">
        <v>111</v>
      </c>
      <c r="AN3151" s="124">
        <f t="shared" si="731"/>
        <v>73.661999999999992</v>
      </c>
      <c r="AO3151" s="86">
        <f t="shared" si="739"/>
        <v>32706</v>
      </c>
      <c r="AP3151" s="85">
        <v>0</v>
      </c>
      <c r="AQ3151" s="85">
        <v>36.831000000000003</v>
      </c>
      <c r="AR3151" s="85">
        <f t="shared" si="740"/>
        <v>0</v>
      </c>
      <c r="AS3151" s="86">
        <f t="shared" si="742"/>
        <v>70167</v>
      </c>
      <c r="AT3151" s="172">
        <f t="shared" si="743"/>
        <v>0</v>
      </c>
      <c r="AU3151" s="86">
        <v>70167</v>
      </c>
      <c r="AV3151" s="172">
        <f t="shared" si="741"/>
        <v>0</v>
      </c>
    </row>
    <row r="3152" spans="1:48" s="82" customFormat="1" ht="15" customHeight="1" x14ac:dyDescent="0.2">
      <c r="A3152" s="10" t="s">
        <v>540</v>
      </c>
      <c r="B3152" s="14" t="s">
        <v>36</v>
      </c>
      <c r="C3152" s="14" t="s">
        <v>37</v>
      </c>
      <c r="D3152" s="14" t="s">
        <v>9497</v>
      </c>
      <c r="E3152" s="58">
        <v>329282</v>
      </c>
      <c r="F3152" s="15" t="s">
        <v>9498</v>
      </c>
      <c r="G3152" s="15" t="s">
        <v>8536</v>
      </c>
      <c r="H3152" s="16">
        <v>100017863</v>
      </c>
      <c r="I3152" s="62">
        <v>710265743</v>
      </c>
      <c r="J3152" s="13">
        <v>42248795</v>
      </c>
      <c r="K3152" s="15" t="s">
        <v>105</v>
      </c>
      <c r="L3152" s="12" t="s">
        <v>540</v>
      </c>
      <c r="M3152" s="15" t="s">
        <v>8382</v>
      </c>
      <c r="N3152" s="49">
        <v>5342</v>
      </c>
      <c r="O3152" s="15" t="s">
        <v>9499</v>
      </c>
      <c r="P3152" s="15" t="s">
        <v>9502</v>
      </c>
      <c r="Q3152" s="48">
        <v>543268</v>
      </c>
      <c r="R3152" s="11" t="s">
        <v>45</v>
      </c>
      <c r="S3152" s="120">
        <v>0</v>
      </c>
      <c r="T3152" s="85">
        <v>107.03</v>
      </c>
      <c r="U3152" s="86">
        <v>0</v>
      </c>
      <c r="V3152" s="123">
        <v>46.825625000000002</v>
      </c>
      <c r="W3152" s="85">
        <f t="shared" si="732"/>
        <v>0</v>
      </c>
      <c r="X3152" s="86">
        <v>0</v>
      </c>
      <c r="Y3152" s="85">
        <v>16.054500000000001</v>
      </c>
      <c r="Z3152" s="86">
        <f t="shared" si="733"/>
        <v>0</v>
      </c>
      <c r="AA3152" s="86">
        <f t="shared" si="734"/>
        <v>0</v>
      </c>
      <c r="AB3152" s="85">
        <v>122.77</v>
      </c>
      <c r="AC3152" s="85">
        <v>0</v>
      </c>
      <c r="AD3152" s="124">
        <f t="shared" si="730"/>
        <v>73.661999999999992</v>
      </c>
      <c r="AE3152" s="86">
        <f t="shared" si="735"/>
        <v>0</v>
      </c>
      <c r="AF3152" s="85">
        <v>0</v>
      </c>
      <c r="AG3152" s="85">
        <v>36.831000000000003</v>
      </c>
      <c r="AH3152" s="85">
        <f t="shared" si="736"/>
        <v>0</v>
      </c>
      <c r="AI3152" s="86">
        <f t="shared" si="737"/>
        <v>0</v>
      </c>
      <c r="AJ3152" s="86">
        <f t="shared" si="738"/>
        <v>0</v>
      </c>
      <c r="AK3152" s="122"/>
      <c r="AL3152" s="85">
        <v>122.77</v>
      </c>
      <c r="AM3152" s="85">
        <f>0</f>
        <v>0</v>
      </c>
      <c r="AN3152" s="124">
        <f t="shared" si="731"/>
        <v>73.661999999999992</v>
      </c>
      <c r="AO3152" s="86">
        <f t="shared" si="739"/>
        <v>0</v>
      </c>
      <c r="AP3152" s="85">
        <f>0</f>
        <v>0</v>
      </c>
      <c r="AQ3152" s="85">
        <v>36.831000000000003</v>
      </c>
      <c r="AR3152" s="85">
        <f t="shared" si="740"/>
        <v>0</v>
      </c>
      <c r="AS3152" s="86">
        <f t="shared" si="742"/>
        <v>0</v>
      </c>
      <c r="AT3152" s="172">
        <f t="shared" si="743"/>
        <v>0</v>
      </c>
      <c r="AU3152" s="86">
        <v>0</v>
      </c>
      <c r="AV3152" s="172">
        <f t="shared" si="741"/>
        <v>0</v>
      </c>
    </row>
    <row r="3153" spans="1:48" s="82" customFormat="1" ht="15" customHeight="1" x14ac:dyDescent="0.2">
      <c r="A3153" s="10" t="s">
        <v>540</v>
      </c>
      <c r="B3153" s="14" t="s">
        <v>36</v>
      </c>
      <c r="C3153" s="14" t="s">
        <v>37</v>
      </c>
      <c r="D3153" s="14" t="s">
        <v>9168</v>
      </c>
      <c r="E3153" s="58">
        <v>328731</v>
      </c>
      <c r="F3153" s="15" t="s">
        <v>9169</v>
      </c>
      <c r="G3153" s="15" t="s">
        <v>8536</v>
      </c>
      <c r="H3153" s="16">
        <v>100015865</v>
      </c>
      <c r="I3153" s="62">
        <v>710030118</v>
      </c>
      <c r="J3153" s="13">
        <v>710030118</v>
      </c>
      <c r="K3153" s="15" t="s">
        <v>48</v>
      </c>
      <c r="L3153" s="12" t="s">
        <v>540</v>
      </c>
      <c r="M3153" s="15" t="s">
        <v>8541</v>
      </c>
      <c r="N3153" s="49">
        <v>4935</v>
      </c>
      <c r="O3153" s="15" t="s">
        <v>9170</v>
      </c>
      <c r="P3153" s="15" t="s">
        <v>9171</v>
      </c>
      <c r="Q3153" s="48">
        <v>526185</v>
      </c>
      <c r="R3153" s="11" t="s">
        <v>45</v>
      </c>
      <c r="S3153" s="120">
        <v>7128</v>
      </c>
      <c r="T3153" s="85">
        <v>107.03</v>
      </c>
      <c r="U3153" s="86">
        <v>12</v>
      </c>
      <c r="V3153" s="123">
        <v>46.825625000000002</v>
      </c>
      <c r="W3153" s="85">
        <f t="shared" si="732"/>
        <v>4495</v>
      </c>
      <c r="X3153" s="86">
        <v>2</v>
      </c>
      <c r="Y3153" s="85">
        <v>16.054500000000001</v>
      </c>
      <c r="Z3153" s="86">
        <f t="shared" si="733"/>
        <v>257</v>
      </c>
      <c r="AA3153" s="86">
        <f t="shared" si="734"/>
        <v>4752</v>
      </c>
      <c r="AB3153" s="85">
        <v>122.77</v>
      </c>
      <c r="AC3153" s="85">
        <v>17</v>
      </c>
      <c r="AD3153" s="124">
        <f t="shared" si="730"/>
        <v>73.661999999999992</v>
      </c>
      <c r="AE3153" s="86">
        <f t="shared" si="735"/>
        <v>5009</v>
      </c>
      <c r="AF3153" s="85">
        <v>0</v>
      </c>
      <c r="AG3153" s="85">
        <v>36.831000000000003</v>
      </c>
      <c r="AH3153" s="85">
        <f t="shared" si="736"/>
        <v>0</v>
      </c>
      <c r="AI3153" s="86">
        <f t="shared" si="737"/>
        <v>9761</v>
      </c>
      <c r="AJ3153" s="86">
        <f t="shared" si="738"/>
        <v>2633</v>
      </c>
      <c r="AK3153" s="122"/>
      <c r="AL3153" s="85">
        <v>122.77</v>
      </c>
      <c r="AM3153" s="85">
        <v>17</v>
      </c>
      <c r="AN3153" s="124">
        <f t="shared" si="731"/>
        <v>73.661999999999992</v>
      </c>
      <c r="AO3153" s="86">
        <f t="shared" si="739"/>
        <v>5009</v>
      </c>
      <c r="AP3153" s="85">
        <v>0</v>
      </c>
      <c r="AQ3153" s="85">
        <v>36.831000000000003</v>
      </c>
      <c r="AR3153" s="85">
        <f t="shared" si="740"/>
        <v>0</v>
      </c>
      <c r="AS3153" s="86">
        <f t="shared" si="742"/>
        <v>9761</v>
      </c>
      <c r="AT3153" s="172">
        <f t="shared" si="743"/>
        <v>0</v>
      </c>
      <c r="AU3153" s="86">
        <v>9761</v>
      </c>
      <c r="AV3153" s="172">
        <f t="shared" si="741"/>
        <v>0</v>
      </c>
    </row>
    <row r="3154" spans="1:48" s="82" customFormat="1" ht="15" customHeight="1" x14ac:dyDescent="0.2">
      <c r="A3154" s="10" t="s">
        <v>540</v>
      </c>
      <c r="B3154" s="14" t="s">
        <v>36</v>
      </c>
      <c r="C3154" s="14" t="s">
        <v>37</v>
      </c>
      <c r="D3154" s="14" t="s">
        <v>9303</v>
      </c>
      <c r="E3154" s="58">
        <v>331376</v>
      </c>
      <c r="F3154" s="15" t="s">
        <v>9304</v>
      </c>
      <c r="G3154" s="15" t="s">
        <v>8536</v>
      </c>
      <c r="H3154" s="16">
        <v>100016346</v>
      </c>
      <c r="I3154" s="62">
        <v>710032463</v>
      </c>
      <c r="J3154" s="13">
        <v>710032463</v>
      </c>
      <c r="K3154" s="15" t="s">
        <v>48</v>
      </c>
      <c r="L3154" s="12" t="s">
        <v>540</v>
      </c>
      <c r="M3154" s="15" t="s">
        <v>6660</v>
      </c>
      <c r="N3154" s="49">
        <v>7605</v>
      </c>
      <c r="O3154" s="15" t="s">
        <v>9305</v>
      </c>
      <c r="P3154" s="15" t="s">
        <v>9306</v>
      </c>
      <c r="Q3154" s="48">
        <v>528200</v>
      </c>
      <c r="R3154" s="11" t="s">
        <v>45</v>
      </c>
      <c r="S3154" s="120">
        <v>3933</v>
      </c>
      <c r="T3154" s="85">
        <v>107.03</v>
      </c>
      <c r="U3154" s="86">
        <v>7</v>
      </c>
      <c r="V3154" s="123">
        <v>46.825625000000002</v>
      </c>
      <c r="W3154" s="85">
        <f t="shared" si="732"/>
        <v>2622</v>
      </c>
      <c r="X3154" s="86">
        <v>0</v>
      </c>
      <c r="Y3154" s="85">
        <v>16.054500000000001</v>
      </c>
      <c r="Z3154" s="86">
        <f t="shared" si="733"/>
        <v>0</v>
      </c>
      <c r="AA3154" s="86">
        <f t="shared" si="734"/>
        <v>2622</v>
      </c>
      <c r="AB3154" s="85">
        <v>122.77</v>
      </c>
      <c r="AC3154" s="85">
        <v>3</v>
      </c>
      <c r="AD3154" s="124">
        <f t="shared" si="730"/>
        <v>73.661999999999992</v>
      </c>
      <c r="AE3154" s="86">
        <f t="shared" si="735"/>
        <v>884</v>
      </c>
      <c r="AF3154" s="85">
        <v>0</v>
      </c>
      <c r="AG3154" s="85">
        <v>36.831000000000003</v>
      </c>
      <c r="AH3154" s="85">
        <f t="shared" si="736"/>
        <v>0</v>
      </c>
      <c r="AI3154" s="86">
        <f t="shared" si="737"/>
        <v>3506</v>
      </c>
      <c r="AJ3154" s="86">
        <f t="shared" si="738"/>
        <v>-427</v>
      </c>
      <c r="AK3154" s="122"/>
      <c r="AL3154" s="85">
        <v>122.77</v>
      </c>
      <c r="AM3154" s="85">
        <v>3</v>
      </c>
      <c r="AN3154" s="124">
        <f t="shared" si="731"/>
        <v>73.661999999999992</v>
      </c>
      <c r="AO3154" s="86">
        <f t="shared" si="739"/>
        <v>884</v>
      </c>
      <c r="AP3154" s="85">
        <v>0</v>
      </c>
      <c r="AQ3154" s="85">
        <v>36.831000000000003</v>
      </c>
      <c r="AR3154" s="85">
        <f t="shared" si="740"/>
        <v>0</v>
      </c>
      <c r="AS3154" s="86">
        <f t="shared" si="742"/>
        <v>3506</v>
      </c>
      <c r="AT3154" s="172">
        <f t="shared" si="743"/>
        <v>0</v>
      </c>
      <c r="AU3154" s="86">
        <v>3506</v>
      </c>
      <c r="AV3154" s="172">
        <f t="shared" si="741"/>
        <v>0</v>
      </c>
    </row>
    <row r="3155" spans="1:48" s="82" customFormat="1" ht="15" customHeight="1" x14ac:dyDescent="0.2">
      <c r="A3155" s="10" t="s">
        <v>540</v>
      </c>
      <c r="B3155" s="14" t="s">
        <v>36</v>
      </c>
      <c r="C3155" s="14" t="s">
        <v>37</v>
      </c>
      <c r="D3155" s="14" t="s">
        <v>9172</v>
      </c>
      <c r="E3155" s="58">
        <v>328766</v>
      </c>
      <c r="F3155" s="15" t="s">
        <v>9173</v>
      </c>
      <c r="G3155" s="15" t="s">
        <v>8536</v>
      </c>
      <c r="H3155" s="16">
        <v>100015928</v>
      </c>
      <c r="I3155" s="62">
        <v>710030223</v>
      </c>
      <c r="J3155" s="13">
        <v>710030223</v>
      </c>
      <c r="K3155" s="15" t="s">
        <v>48</v>
      </c>
      <c r="L3155" s="12" t="s">
        <v>540</v>
      </c>
      <c r="M3155" s="15" t="s">
        <v>8541</v>
      </c>
      <c r="N3155" s="49">
        <v>4931</v>
      </c>
      <c r="O3155" s="15" t="s">
        <v>9174</v>
      </c>
      <c r="P3155" s="15" t="s">
        <v>9175</v>
      </c>
      <c r="Q3155" s="48">
        <v>526207</v>
      </c>
      <c r="R3155" s="11" t="s">
        <v>45</v>
      </c>
      <c r="S3155" s="120">
        <v>2810</v>
      </c>
      <c r="T3155" s="85">
        <v>107.03</v>
      </c>
      <c r="U3155" s="86">
        <v>5</v>
      </c>
      <c r="V3155" s="123">
        <v>46.825625000000002</v>
      </c>
      <c r="W3155" s="85">
        <f t="shared" si="732"/>
        <v>1873</v>
      </c>
      <c r="X3155" s="86">
        <v>0</v>
      </c>
      <c r="Y3155" s="85">
        <v>16.054500000000001</v>
      </c>
      <c r="Z3155" s="86">
        <f t="shared" si="733"/>
        <v>0</v>
      </c>
      <c r="AA3155" s="86">
        <f t="shared" si="734"/>
        <v>1873</v>
      </c>
      <c r="AB3155" s="85">
        <v>122.77</v>
      </c>
      <c r="AC3155" s="85">
        <v>13</v>
      </c>
      <c r="AD3155" s="124">
        <f t="shared" si="730"/>
        <v>73.661999999999992</v>
      </c>
      <c r="AE3155" s="86">
        <f t="shared" si="735"/>
        <v>3830</v>
      </c>
      <c r="AF3155" s="85">
        <v>0</v>
      </c>
      <c r="AG3155" s="85">
        <v>36.831000000000003</v>
      </c>
      <c r="AH3155" s="85">
        <f t="shared" si="736"/>
        <v>0</v>
      </c>
      <c r="AI3155" s="86">
        <f t="shared" si="737"/>
        <v>5703</v>
      </c>
      <c r="AJ3155" s="86">
        <f t="shared" si="738"/>
        <v>2893</v>
      </c>
      <c r="AK3155" s="122"/>
      <c r="AL3155" s="85">
        <v>122.77</v>
      </c>
      <c r="AM3155" s="85">
        <v>13</v>
      </c>
      <c r="AN3155" s="124">
        <f t="shared" si="731"/>
        <v>73.661999999999992</v>
      </c>
      <c r="AO3155" s="86">
        <f t="shared" si="739"/>
        <v>3830</v>
      </c>
      <c r="AP3155" s="85">
        <v>0</v>
      </c>
      <c r="AQ3155" s="85">
        <v>36.831000000000003</v>
      </c>
      <c r="AR3155" s="85">
        <f t="shared" si="740"/>
        <v>0</v>
      </c>
      <c r="AS3155" s="86">
        <f t="shared" si="742"/>
        <v>5703</v>
      </c>
      <c r="AT3155" s="172">
        <f t="shared" si="743"/>
        <v>0</v>
      </c>
      <c r="AU3155" s="86">
        <v>5703</v>
      </c>
      <c r="AV3155" s="172">
        <f t="shared" si="741"/>
        <v>0</v>
      </c>
    </row>
    <row r="3156" spans="1:48" s="82" customFormat="1" ht="15" customHeight="1" x14ac:dyDescent="0.2">
      <c r="A3156" s="10" t="s">
        <v>540</v>
      </c>
      <c r="B3156" s="14" t="s">
        <v>36</v>
      </c>
      <c r="C3156" s="14" t="s">
        <v>37</v>
      </c>
      <c r="D3156" s="14" t="s">
        <v>9556</v>
      </c>
      <c r="E3156" s="58">
        <v>329533</v>
      </c>
      <c r="F3156" s="15" t="s">
        <v>9557</v>
      </c>
      <c r="G3156" s="15" t="s">
        <v>8536</v>
      </c>
      <c r="H3156" s="16">
        <v>100016155</v>
      </c>
      <c r="I3156" s="62">
        <v>710169400</v>
      </c>
      <c r="J3156" s="13">
        <v>710169400</v>
      </c>
      <c r="K3156" s="15" t="s">
        <v>48</v>
      </c>
      <c r="L3156" s="12" t="s">
        <v>540</v>
      </c>
      <c r="M3156" s="15" t="s">
        <v>8382</v>
      </c>
      <c r="N3156" s="49">
        <v>5323</v>
      </c>
      <c r="O3156" s="15" t="s">
        <v>9558</v>
      </c>
      <c r="P3156" s="15" t="s">
        <v>9559</v>
      </c>
      <c r="Q3156" s="48">
        <v>543519</v>
      </c>
      <c r="R3156" s="11" t="s">
        <v>45</v>
      </c>
      <c r="S3156" s="120">
        <v>37086</v>
      </c>
      <c r="T3156" s="85">
        <v>107.03</v>
      </c>
      <c r="U3156" s="86">
        <v>66</v>
      </c>
      <c r="V3156" s="123">
        <v>46.825625000000002</v>
      </c>
      <c r="W3156" s="85">
        <f t="shared" si="732"/>
        <v>24724</v>
      </c>
      <c r="X3156" s="86">
        <v>0</v>
      </c>
      <c r="Y3156" s="85">
        <v>16.054500000000001</v>
      </c>
      <c r="Z3156" s="86">
        <f t="shared" si="733"/>
        <v>0</v>
      </c>
      <c r="AA3156" s="86">
        <f t="shared" si="734"/>
        <v>24724</v>
      </c>
      <c r="AB3156" s="85">
        <v>122.77</v>
      </c>
      <c r="AC3156" s="85">
        <v>64</v>
      </c>
      <c r="AD3156" s="124">
        <f t="shared" si="730"/>
        <v>73.661999999999992</v>
      </c>
      <c r="AE3156" s="86">
        <f t="shared" si="735"/>
        <v>18857</v>
      </c>
      <c r="AF3156" s="85">
        <v>0</v>
      </c>
      <c r="AG3156" s="85">
        <v>36.831000000000003</v>
      </c>
      <c r="AH3156" s="85">
        <f t="shared" si="736"/>
        <v>0</v>
      </c>
      <c r="AI3156" s="86">
        <f t="shared" si="737"/>
        <v>43581</v>
      </c>
      <c r="AJ3156" s="86">
        <f t="shared" si="738"/>
        <v>6495</v>
      </c>
      <c r="AK3156" s="122"/>
      <c r="AL3156" s="85">
        <v>122.77</v>
      </c>
      <c r="AM3156" s="85">
        <v>64</v>
      </c>
      <c r="AN3156" s="124">
        <f t="shared" si="731"/>
        <v>73.661999999999992</v>
      </c>
      <c r="AO3156" s="86">
        <f t="shared" si="739"/>
        <v>18857</v>
      </c>
      <c r="AP3156" s="85">
        <v>0</v>
      </c>
      <c r="AQ3156" s="85">
        <v>36.831000000000003</v>
      </c>
      <c r="AR3156" s="85">
        <f t="shared" si="740"/>
        <v>0</v>
      </c>
      <c r="AS3156" s="86">
        <f t="shared" si="742"/>
        <v>43581</v>
      </c>
      <c r="AT3156" s="172">
        <f t="shared" si="743"/>
        <v>0</v>
      </c>
      <c r="AU3156" s="86">
        <v>43581</v>
      </c>
      <c r="AV3156" s="172">
        <f t="shared" si="741"/>
        <v>0</v>
      </c>
    </row>
    <row r="3157" spans="1:48" s="82" customFormat="1" ht="15" customHeight="1" x14ac:dyDescent="0.2">
      <c r="A3157" s="10" t="s">
        <v>540</v>
      </c>
      <c r="B3157" s="14" t="s">
        <v>36</v>
      </c>
      <c r="C3157" s="14" t="s">
        <v>37</v>
      </c>
      <c r="D3157" s="14" t="s">
        <v>9176</v>
      </c>
      <c r="E3157" s="58">
        <v>328774</v>
      </c>
      <c r="F3157" s="15" t="s">
        <v>9177</v>
      </c>
      <c r="G3157" s="15" t="s">
        <v>8536</v>
      </c>
      <c r="H3157" s="16">
        <v>100015932</v>
      </c>
      <c r="I3157" s="62">
        <v>710030231</v>
      </c>
      <c r="J3157" s="13">
        <v>710030231</v>
      </c>
      <c r="K3157" s="15" t="s">
        <v>48</v>
      </c>
      <c r="L3157" s="12" t="s">
        <v>540</v>
      </c>
      <c r="M3157" s="15" t="s">
        <v>8541</v>
      </c>
      <c r="N3157" s="49">
        <v>4801</v>
      </c>
      <c r="O3157" s="15" t="s">
        <v>9178</v>
      </c>
      <c r="P3157" s="15" t="s">
        <v>9179</v>
      </c>
      <c r="Q3157" s="48">
        <v>526215</v>
      </c>
      <c r="R3157" s="11" t="s">
        <v>45</v>
      </c>
      <c r="S3157" s="120">
        <v>6743</v>
      </c>
      <c r="T3157" s="85">
        <v>107.03</v>
      </c>
      <c r="U3157" s="86">
        <v>12</v>
      </c>
      <c r="V3157" s="123">
        <v>46.825625000000002</v>
      </c>
      <c r="W3157" s="85">
        <f t="shared" si="732"/>
        <v>4495</v>
      </c>
      <c r="X3157" s="86">
        <v>0</v>
      </c>
      <c r="Y3157" s="85">
        <v>16.054500000000001</v>
      </c>
      <c r="Z3157" s="86">
        <f t="shared" si="733"/>
        <v>0</v>
      </c>
      <c r="AA3157" s="86">
        <f t="shared" si="734"/>
        <v>4495</v>
      </c>
      <c r="AB3157" s="85">
        <v>122.77</v>
      </c>
      <c r="AC3157" s="85">
        <v>1</v>
      </c>
      <c r="AD3157" s="124">
        <f t="shared" si="730"/>
        <v>73.661999999999992</v>
      </c>
      <c r="AE3157" s="86">
        <f t="shared" si="735"/>
        <v>295</v>
      </c>
      <c r="AF3157" s="85">
        <v>0</v>
      </c>
      <c r="AG3157" s="85">
        <v>36.831000000000003</v>
      </c>
      <c r="AH3157" s="85">
        <f t="shared" si="736"/>
        <v>0</v>
      </c>
      <c r="AI3157" s="86">
        <f t="shared" si="737"/>
        <v>4790</v>
      </c>
      <c r="AJ3157" s="86">
        <f t="shared" si="738"/>
        <v>-1953</v>
      </c>
      <c r="AK3157" s="122"/>
      <c r="AL3157" s="85">
        <v>122.77</v>
      </c>
      <c r="AM3157" s="85">
        <v>1</v>
      </c>
      <c r="AN3157" s="124">
        <f t="shared" si="731"/>
        <v>73.661999999999992</v>
      </c>
      <c r="AO3157" s="86">
        <f t="shared" si="739"/>
        <v>295</v>
      </c>
      <c r="AP3157" s="85">
        <v>0</v>
      </c>
      <c r="AQ3157" s="85">
        <v>36.831000000000003</v>
      </c>
      <c r="AR3157" s="85">
        <f t="shared" si="740"/>
        <v>0</v>
      </c>
      <c r="AS3157" s="86">
        <f t="shared" si="742"/>
        <v>4790</v>
      </c>
      <c r="AT3157" s="172">
        <f t="shared" si="743"/>
        <v>0</v>
      </c>
      <c r="AU3157" s="86">
        <v>4790</v>
      </c>
      <c r="AV3157" s="172">
        <f t="shared" si="741"/>
        <v>0</v>
      </c>
    </row>
    <row r="3158" spans="1:48" s="82" customFormat="1" ht="15" customHeight="1" x14ac:dyDescent="0.2">
      <c r="A3158" s="10" t="s">
        <v>540</v>
      </c>
      <c r="B3158" s="52" t="s">
        <v>36</v>
      </c>
      <c r="C3158" s="52" t="s">
        <v>37</v>
      </c>
      <c r="D3158" s="52" t="s">
        <v>9556</v>
      </c>
      <c r="E3158" s="67">
        <v>329533</v>
      </c>
      <c r="F3158" s="52" t="s">
        <v>9557</v>
      </c>
      <c r="G3158" s="52" t="s">
        <v>8536</v>
      </c>
      <c r="H3158" s="69">
        <v>100019633</v>
      </c>
      <c r="I3158" s="70">
        <v>200003302</v>
      </c>
      <c r="J3158" s="68">
        <v>329533</v>
      </c>
      <c r="K3158" s="52" t="s">
        <v>48</v>
      </c>
      <c r="L3158" s="12" t="s">
        <v>540</v>
      </c>
      <c r="M3158" s="52" t="s">
        <v>8385</v>
      </c>
      <c r="N3158" s="71">
        <v>5323</v>
      </c>
      <c r="O3158" s="52" t="s">
        <v>9558</v>
      </c>
      <c r="P3158" s="52" t="s">
        <v>10454</v>
      </c>
      <c r="Q3158" s="72">
        <v>543519</v>
      </c>
      <c r="R3158" s="11" t="s">
        <v>45</v>
      </c>
      <c r="S3158" s="120">
        <v>46638</v>
      </c>
      <c r="T3158" s="85">
        <v>107.03</v>
      </c>
      <c r="U3158" s="86">
        <v>83</v>
      </c>
      <c r="V3158" s="123">
        <v>46.825625000000002</v>
      </c>
      <c r="W3158" s="85">
        <f t="shared" si="732"/>
        <v>31092</v>
      </c>
      <c r="X3158" s="86">
        <v>0</v>
      </c>
      <c r="Y3158" s="85">
        <v>16.054500000000001</v>
      </c>
      <c r="Z3158" s="86">
        <f t="shared" si="733"/>
        <v>0</v>
      </c>
      <c r="AA3158" s="86">
        <f t="shared" si="734"/>
        <v>31092</v>
      </c>
      <c r="AB3158" s="85">
        <v>122.77</v>
      </c>
      <c r="AC3158" s="85">
        <v>62</v>
      </c>
      <c r="AD3158" s="124">
        <f t="shared" si="730"/>
        <v>73.661999999999992</v>
      </c>
      <c r="AE3158" s="86">
        <f t="shared" si="735"/>
        <v>18268</v>
      </c>
      <c r="AF3158" s="85">
        <v>3</v>
      </c>
      <c r="AG3158" s="85">
        <v>36.831000000000003</v>
      </c>
      <c r="AH3158" s="85">
        <f t="shared" si="736"/>
        <v>442</v>
      </c>
      <c r="AI3158" s="86">
        <f t="shared" si="737"/>
        <v>49802</v>
      </c>
      <c r="AJ3158" s="86">
        <f t="shared" si="738"/>
        <v>3164</v>
      </c>
      <c r="AK3158" s="122"/>
      <c r="AL3158" s="85">
        <v>122.77</v>
      </c>
      <c r="AM3158" s="85">
        <v>62</v>
      </c>
      <c r="AN3158" s="124">
        <f t="shared" si="731"/>
        <v>73.661999999999992</v>
      </c>
      <c r="AO3158" s="86">
        <f t="shared" si="739"/>
        <v>18268</v>
      </c>
      <c r="AP3158" s="85">
        <v>3</v>
      </c>
      <c r="AQ3158" s="85">
        <v>36.831000000000003</v>
      </c>
      <c r="AR3158" s="85">
        <f t="shared" si="740"/>
        <v>442</v>
      </c>
      <c r="AS3158" s="86">
        <f t="shared" si="742"/>
        <v>49802</v>
      </c>
      <c r="AT3158" s="172">
        <f t="shared" si="743"/>
        <v>0</v>
      </c>
      <c r="AU3158" s="86">
        <v>49802</v>
      </c>
      <c r="AV3158" s="172">
        <f t="shared" si="741"/>
        <v>0</v>
      </c>
    </row>
    <row r="3159" spans="1:48" s="82" customFormat="1" ht="15" customHeight="1" x14ac:dyDescent="0.2">
      <c r="A3159" s="10" t="s">
        <v>540</v>
      </c>
      <c r="B3159" s="14" t="s">
        <v>36</v>
      </c>
      <c r="C3159" s="14" t="s">
        <v>37</v>
      </c>
      <c r="D3159" s="14" t="s">
        <v>9556</v>
      </c>
      <c r="E3159" s="58">
        <v>329533</v>
      </c>
      <c r="F3159" s="15" t="s">
        <v>9557</v>
      </c>
      <c r="G3159" s="15" t="s">
        <v>8536</v>
      </c>
      <c r="H3159" s="16">
        <v>100016156</v>
      </c>
      <c r="I3159" s="62">
        <v>710031106</v>
      </c>
      <c r="J3159" s="13">
        <v>710031106</v>
      </c>
      <c r="K3159" s="15" t="s">
        <v>48</v>
      </c>
      <c r="L3159" s="12" t="s">
        <v>540</v>
      </c>
      <c r="M3159" s="15" t="s">
        <v>8382</v>
      </c>
      <c r="N3159" s="49">
        <v>5323</v>
      </c>
      <c r="O3159" s="15" t="s">
        <v>9558</v>
      </c>
      <c r="P3159" s="15" t="s">
        <v>9560</v>
      </c>
      <c r="Q3159" s="48">
        <v>543519</v>
      </c>
      <c r="R3159" s="11" t="s">
        <v>45</v>
      </c>
      <c r="S3159" s="120">
        <v>9184</v>
      </c>
      <c r="T3159" s="85">
        <v>107.03</v>
      </c>
      <c r="U3159" s="86">
        <v>16</v>
      </c>
      <c r="V3159" s="123">
        <v>46.825625000000002</v>
      </c>
      <c r="W3159" s="85">
        <f t="shared" si="732"/>
        <v>5994</v>
      </c>
      <c r="X3159" s="86">
        <v>1</v>
      </c>
      <c r="Y3159" s="85">
        <v>16.054500000000001</v>
      </c>
      <c r="Z3159" s="86">
        <f t="shared" si="733"/>
        <v>128</v>
      </c>
      <c r="AA3159" s="86">
        <f t="shared" si="734"/>
        <v>6122</v>
      </c>
      <c r="AB3159" s="85">
        <v>122.77</v>
      </c>
      <c r="AC3159" s="85">
        <v>10</v>
      </c>
      <c r="AD3159" s="124">
        <f t="shared" si="730"/>
        <v>73.661999999999992</v>
      </c>
      <c r="AE3159" s="86">
        <f t="shared" si="735"/>
        <v>2946</v>
      </c>
      <c r="AF3159" s="85">
        <v>0</v>
      </c>
      <c r="AG3159" s="85">
        <v>36.831000000000003</v>
      </c>
      <c r="AH3159" s="85">
        <f t="shared" si="736"/>
        <v>0</v>
      </c>
      <c r="AI3159" s="86">
        <f t="shared" si="737"/>
        <v>9068</v>
      </c>
      <c r="AJ3159" s="86">
        <f t="shared" si="738"/>
        <v>-116</v>
      </c>
      <c r="AK3159" s="122"/>
      <c r="AL3159" s="85">
        <v>122.77</v>
      </c>
      <c r="AM3159" s="85">
        <v>10</v>
      </c>
      <c r="AN3159" s="124">
        <f t="shared" si="731"/>
        <v>73.661999999999992</v>
      </c>
      <c r="AO3159" s="86">
        <f t="shared" si="739"/>
        <v>2946</v>
      </c>
      <c r="AP3159" s="85">
        <v>0</v>
      </c>
      <c r="AQ3159" s="85">
        <v>36.831000000000003</v>
      </c>
      <c r="AR3159" s="85">
        <f t="shared" si="740"/>
        <v>0</v>
      </c>
      <c r="AS3159" s="86">
        <f t="shared" si="742"/>
        <v>9068</v>
      </c>
      <c r="AT3159" s="172">
        <f t="shared" si="743"/>
        <v>0</v>
      </c>
      <c r="AU3159" s="86">
        <v>9068</v>
      </c>
      <c r="AV3159" s="172">
        <f t="shared" si="741"/>
        <v>0</v>
      </c>
    </row>
    <row r="3160" spans="1:48" s="82" customFormat="1" ht="30" x14ac:dyDescent="0.2">
      <c r="A3160" s="10" t="s">
        <v>540</v>
      </c>
      <c r="B3160" s="14" t="s">
        <v>36</v>
      </c>
      <c r="C3160" s="14" t="s">
        <v>37</v>
      </c>
      <c r="D3160" s="14" t="s">
        <v>8760</v>
      </c>
      <c r="E3160" s="29">
        <v>324663</v>
      </c>
      <c r="F3160" s="15" t="s">
        <v>1919</v>
      </c>
      <c r="G3160" s="15" t="s">
        <v>8536</v>
      </c>
      <c r="H3160" s="16">
        <v>100018736</v>
      </c>
      <c r="I3160" s="13">
        <v>710274335</v>
      </c>
      <c r="J3160" s="13">
        <v>710274335</v>
      </c>
      <c r="K3160" s="15" t="s">
        <v>48</v>
      </c>
      <c r="L3160" s="12" t="s">
        <v>540</v>
      </c>
      <c r="M3160" s="15" t="s">
        <v>8633</v>
      </c>
      <c r="N3160" s="49">
        <v>4423</v>
      </c>
      <c r="O3160" s="15" t="s">
        <v>1920</v>
      </c>
      <c r="P3160" s="15" t="s">
        <v>8761</v>
      </c>
      <c r="Q3160" s="48">
        <v>521949</v>
      </c>
      <c r="R3160" s="11" t="s">
        <v>45</v>
      </c>
      <c r="S3160" s="120">
        <v>2248</v>
      </c>
      <c r="T3160" s="85">
        <v>107.03</v>
      </c>
      <c r="U3160" s="86">
        <v>4</v>
      </c>
      <c r="V3160" s="123">
        <v>46.825625000000002</v>
      </c>
      <c r="W3160" s="85">
        <f t="shared" si="732"/>
        <v>1498</v>
      </c>
      <c r="X3160" s="86">
        <v>0</v>
      </c>
      <c r="Y3160" s="85">
        <v>16.054500000000001</v>
      </c>
      <c r="Z3160" s="86">
        <f t="shared" si="733"/>
        <v>0</v>
      </c>
      <c r="AA3160" s="86">
        <f t="shared" si="734"/>
        <v>1498</v>
      </c>
      <c r="AB3160" s="85">
        <v>122.77</v>
      </c>
      <c r="AC3160" s="85">
        <v>6</v>
      </c>
      <c r="AD3160" s="124">
        <f t="shared" si="730"/>
        <v>73.661999999999992</v>
      </c>
      <c r="AE3160" s="86">
        <f t="shared" si="735"/>
        <v>1768</v>
      </c>
      <c r="AF3160" s="85">
        <v>0</v>
      </c>
      <c r="AG3160" s="85">
        <v>36.831000000000003</v>
      </c>
      <c r="AH3160" s="85">
        <f t="shared" si="736"/>
        <v>0</v>
      </c>
      <c r="AI3160" s="86">
        <f t="shared" si="737"/>
        <v>3266</v>
      </c>
      <c r="AJ3160" s="86">
        <f t="shared" si="738"/>
        <v>1018</v>
      </c>
      <c r="AK3160" s="122"/>
      <c r="AL3160" s="85">
        <v>122.77</v>
      </c>
      <c r="AM3160" s="85">
        <v>6</v>
      </c>
      <c r="AN3160" s="124">
        <f t="shared" si="731"/>
        <v>73.661999999999992</v>
      </c>
      <c r="AO3160" s="86">
        <f t="shared" si="739"/>
        <v>1768</v>
      </c>
      <c r="AP3160" s="85">
        <v>0</v>
      </c>
      <c r="AQ3160" s="85">
        <v>36.831000000000003</v>
      </c>
      <c r="AR3160" s="85">
        <f t="shared" si="740"/>
        <v>0</v>
      </c>
      <c r="AS3160" s="86">
        <f t="shared" si="742"/>
        <v>3266</v>
      </c>
      <c r="AT3160" s="172">
        <f t="shared" si="743"/>
        <v>0</v>
      </c>
      <c r="AU3160" s="86">
        <v>3266</v>
      </c>
      <c r="AV3160" s="172">
        <f t="shared" si="741"/>
        <v>0</v>
      </c>
    </row>
    <row r="3161" spans="1:48" s="82" customFormat="1" ht="30" x14ac:dyDescent="0.2">
      <c r="A3161" s="10" t="s">
        <v>540</v>
      </c>
      <c r="B3161" s="14" t="s">
        <v>36</v>
      </c>
      <c r="C3161" s="14" t="s">
        <v>37</v>
      </c>
      <c r="D3161" s="14" t="s">
        <v>10409</v>
      </c>
      <c r="E3161" s="58">
        <v>690937</v>
      </c>
      <c r="F3161" s="15" t="s">
        <v>10410</v>
      </c>
      <c r="G3161" s="15" t="s">
        <v>8536</v>
      </c>
      <c r="H3161" s="16">
        <v>100014723</v>
      </c>
      <c r="I3161" s="62">
        <v>42245273</v>
      </c>
      <c r="J3161" s="13">
        <v>42245273</v>
      </c>
      <c r="K3161" s="15" t="s">
        <v>48</v>
      </c>
      <c r="L3161" s="12" t="s">
        <v>540</v>
      </c>
      <c r="M3161" s="15" t="s">
        <v>541</v>
      </c>
      <c r="N3161" s="49">
        <v>4001</v>
      </c>
      <c r="O3161" s="15" t="s">
        <v>542</v>
      </c>
      <c r="P3161" s="15" t="s">
        <v>9749</v>
      </c>
      <c r="Q3161" s="48">
        <v>598186</v>
      </c>
      <c r="R3161" s="11" t="s">
        <v>86</v>
      </c>
      <c r="S3161" s="120">
        <v>12924</v>
      </c>
      <c r="T3161" s="85">
        <v>107.03</v>
      </c>
      <c r="U3161" s="86">
        <v>23</v>
      </c>
      <c r="V3161" s="123">
        <v>46.825625000000002</v>
      </c>
      <c r="W3161" s="85">
        <f t="shared" si="732"/>
        <v>8616</v>
      </c>
      <c r="X3161" s="86">
        <v>0</v>
      </c>
      <c r="Y3161" s="85">
        <v>16.054500000000001</v>
      </c>
      <c r="Z3161" s="86">
        <f t="shared" si="733"/>
        <v>0</v>
      </c>
      <c r="AA3161" s="86">
        <f t="shared" si="734"/>
        <v>8616</v>
      </c>
      <c r="AB3161" s="85">
        <v>122.77</v>
      </c>
      <c r="AC3161" s="85">
        <v>32</v>
      </c>
      <c r="AD3161" s="124">
        <f t="shared" si="730"/>
        <v>73.661999999999992</v>
      </c>
      <c r="AE3161" s="86">
        <f t="shared" si="735"/>
        <v>9429</v>
      </c>
      <c r="AF3161" s="85">
        <v>0</v>
      </c>
      <c r="AG3161" s="85">
        <v>36.831000000000003</v>
      </c>
      <c r="AH3161" s="85">
        <f t="shared" si="736"/>
        <v>0</v>
      </c>
      <c r="AI3161" s="86">
        <f t="shared" si="737"/>
        <v>18045</v>
      </c>
      <c r="AJ3161" s="86">
        <f t="shared" si="738"/>
        <v>5121</v>
      </c>
      <c r="AK3161" s="122" t="s">
        <v>17432</v>
      </c>
      <c r="AL3161" s="85">
        <v>122.77</v>
      </c>
      <c r="AM3161" s="85">
        <v>16</v>
      </c>
      <c r="AN3161" s="124">
        <f t="shared" si="731"/>
        <v>73.661999999999992</v>
      </c>
      <c r="AO3161" s="86">
        <f t="shared" si="739"/>
        <v>4714</v>
      </c>
      <c r="AP3161" s="85">
        <v>0</v>
      </c>
      <c r="AQ3161" s="85">
        <v>36.831000000000003</v>
      </c>
      <c r="AR3161" s="85">
        <f t="shared" si="740"/>
        <v>0</v>
      </c>
      <c r="AS3161" s="86">
        <f t="shared" si="742"/>
        <v>13330</v>
      </c>
      <c r="AT3161" s="172">
        <f t="shared" si="743"/>
        <v>-4715</v>
      </c>
      <c r="AU3161" s="86">
        <v>13330</v>
      </c>
      <c r="AV3161" s="172">
        <f t="shared" si="741"/>
        <v>0</v>
      </c>
    </row>
    <row r="3162" spans="1:48" s="82" customFormat="1" ht="30" x14ac:dyDescent="0.2">
      <c r="A3162" s="10" t="s">
        <v>540</v>
      </c>
      <c r="B3162" s="14" t="s">
        <v>36</v>
      </c>
      <c r="C3162" s="14" t="s">
        <v>37</v>
      </c>
      <c r="D3162" s="14" t="s">
        <v>9455</v>
      </c>
      <c r="E3162" s="58">
        <v>331881</v>
      </c>
      <c r="F3162" s="15" t="s">
        <v>9456</v>
      </c>
      <c r="G3162" s="15" t="s">
        <v>8536</v>
      </c>
      <c r="H3162" s="16">
        <v>100015638</v>
      </c>
      <c r="I3162" s="62">
        <v>710032994</v>
      </c>
      <c r="J3162" s="13">
        <v>710032994</v>
      </c>
      <c r="K3162" s="15" t="s">
        <v>53</v>
      </c>
      <c r="L3162" s="12" t="s">
        <v>540</v>
      </c>
      <c r="M3162" s="15" t="s">
        <v>1825</v>
      </c>
      <c r="N3162" s="49">
        <v>7677</v>
      </c>
      <c r="O3162" s="15" t="s">
        <v>9457</v>
      </c>
      <c r="P3162" s="15" t="s">
        <v>9458</v>
      </c>
      <c r="Q3162" s="48">
        <v>528714</v>
      </c>
      <c r="R3162" s="11" t="s">
        <v>45</v>
      </c>
      <c r="S3162" s="120">
        <v>5057</v>
      </c>
      <c r="T3162" s="85">
        <v>107.03</v>
      </c>
      <c r="U3162" s="86">
        <v>9</v>
      </c>
      <c r="V3162" s="123">
        <v>46.825625000000002</v>
      </c>
      <c r="W3162" s="85">
        <f t="shared" si="732"/>
        <v>3371</v>
      </c>
      <c r="X3162" s="86">
        <v>0</v>
      </c>
      <c r="Y3162" s="85">
        <v>16.054500000000001</v>
      </c>
      <c r="Z3162" s="86">
        <f t="shared" si="733"/>
        <v>0</v>
      </c>
      <c r="AA3162" s="86">
        <f t="shared" si="734"/>
        <v>3371</v>
      </c>
      <c r="AB3162" s="85">
        <v>122.77</v>
      </c>
      <c r="AC3162" s="85">
        <v>5</v>
      </c>
      <c r="AD3162" s="124">
        <f t="shared" si="730"/>
        <v>73.661999999999992</v>
      </c>
      <c r="AE3162" s="86">
        <f t="shared" si="735"/>
        <v>1473</v>
      </c>
      <c r="AF3162" s="85">
        <v>3</v>
      </c>
      <c r="AG3162" s="85">
        <v>36.831000000000003</v>
      </c>
      <c r="AH3162" s="85">
        <f t="shared" si="736"/>
        <v>442</v>
      </c>
      <c r="AI3162" s="86">
        <f t="shared" si="737"/>
        <v>5286</v>
      </c>
      <c r="AJ3162" s="86">
        <f t="shared" si="738"/>
        <v>229</v>
      </c>
      <c r="AK3162" s="122"/>
      <c r="AL3162" s="85">
        <v>122.77</v>
      </c>
      <c r="AM3162" s="85">
        <v>5</v>
      </c>
      <c r="AN3162" s="124">
        <f t="shared" si="731"/>
        <v>73.661999999999992</v>
      </c>
      <c r="AO3162" s="86">
        <f t="shared" si="739"/>
        <v>1473</v>
      </c>
      <c r="AP3162" s="85">
        <v>3</v>
      </c>
      <c r="AQ3162" s="85">
        <v>36.831000000000003</v>
      </c>
      <c r="AR3162" s="85">
        <f t="shared" si="740"/>
        <v>442</v>
      </c>
      <c r="AS3162" s="86">
        <f t="shared" si="742"/>
        <v>5286</v>
      </c>
      <c r="AT3162" s="172">
        <f t="shared" si="743"/>
        <v>0</v>
      </c>
      <c r="AU3162" s="86">
        <v>5286</v>
      </c>
      <c r="AV3162" s="172">
        <f t="shared" si="741"/>
        <v>0</v>
      </c>
    </row>
    <row r="3163" spans="1:48" s="82" customFormat="1" ht="30" x14ac:dyDescent="0.2">
      <c r="A3163" s="10" t="s">
        <v>540</v>
      </c>
      <c r="B3163" s="14" t="s">
        <v>36</v>
      </c>
      <c r="C3163" s="14" t="s">
        <v>37</v>
      </c>
      <c r="D3163" s="14" t="s">
        <v>8762</v>
      </c>
      <c r="E3163" s="58">
        <v>324671</v>
      </c>
      <c r="F3163" s="15" t="s">
        <v>8763</v>
      </c>
      <c r="G3163" s="15" t="s">
        <v>8536</v>
      </c>
      <c r="H3163" s="16">
        <v>100015331</v>
      </c>
      <c r="I3163" s="62">
        <v>42324157</v>
      </c>
      <c r="J3163" s="13">
        <v>42324157</v>
      </c>
      <c r="K3163" s="15" t="s">
        <v>48</v>
      </c>
      <c r="L3163" s="12" t="s">
        <v>540</v>
      </c>
      <c r="M3163" s="15" t="s">
        <v>8550</v>
      </c>
      <c r="N3163" s="49">
        <v>4419</v>
      </c>
      <c r="O3163" s="15" t="s">
        <v>8764</v>
      </c>
      <c r="P3163" s="15" t="s">
        <v>8765</v>
      </c>
      <c r="Q3163" s="48">
        <v>521957</v>
      </c>
      <c r="R3163" s="11" t="s">
        <v>86</v>
      </c>
      <c r="S3163" s="120">
        <v>13486</v>
      </c>
      <c r="T3163" s="85">
        <v>107.03</v>
      </c>
      <c r="U3163" s="86">
        <v>24</v>
      </c>
      <c r="V3163" s="123">
        <v>46.825625000000002</v>
      </c>
      <c r="W3163" s="85">
        <f t="shared" si="732"/>
        <v>8991</v>
      </c>
      <c r="X3163" s="86">
        <v>0</v>
      </c>
      <c r="Y3163" s="85">
        <v>16.054500000000001</v>
      </c>
      <c r="Z3163" s="86">
        <f t="shared" si="733"/>
        <v>0</v>
      </c>
      <c r="AA3163" s="86">
        <f t="shared" si="734"/>
        <v>8991</v>
      </c>
      <c r="AB3163" s="85">
        <v>122.77</v>
      </c>
      <c r="AC3163" s="85">
        <v>20</v>
      </c>
      <c r="AD3163" s="124">
        <f t="shared" si="730"/>
        <v>73.661999999999992</v>
      </c>
      <c r="AE3163" s="86">
        <f t="shared" si="735"/>
        <v>5893</v>
      </c>
      <c r="AF3163" s="85">
        <v>0</v>
      </c>
      <c r="AG3163" s="85">
        <v>36.831000000000003</v>
      </c>
      <c r="AH3163" s="85">
        <f t="shared" si="736"/>
        <v>0</v>
      </c>
      <c r="AI3163" s="86">
        <f t="shared" si="737"/>
        <v>14884</v>
      </c>
      <c r="AJ3163" s="86">
        <f t="shared" si="738"/>
        <v>1398</v>
      </c>
      <c r="AK3163" s="122"/>
      <c r="AL3163" s="85">
        <v>122.77</v>
      </c>
      <c r="AM3163" s="85">
        <v>20</v>
      </c>
      <c r="AN3163" s="124">
        <f t="shared" si="731"/>
        <v>73.661999999999992</v>
      </c>
      <c r="AO3163" s="86">
        <f t="shared" si="739"/>
        <v>5893</v>
      </c>
      <c r="AP3163" s="85">
        <v>0</v>
      </c>
      <c r="AQ3163" s="85">
        <v>36.831000000000003</v>
      </c>
      <c r="AR3163" s="85">
        <f t="shared" si="740"/>
        <v>0</v>
      </c>
      <c r="AS3163" s="86">
        <f t="shared" si="742"/>
        <v>14884</v>
      </c>
      <c r="AT3163" s="172">
        <f t="shared" si="743"/>
        <v>0</v>
      </c>
      <c r="AU3163" s="86">
        <v>14884</v>
      </c>
      <c r="AV3163" s="172">
        <f t="shared" si="741"/>
        <v>0</v>
      </c>
    </row>
    <row r="3164" spans="1:48" s="82" customFormat="1" ht="30" x14ac:dyDescent="0.2">
      <c r="A3164" s="10" t="s">
        <v>540</v>
      </c>
      <c r="B3164" s="14" t="s">
        <v>36</v>
      </c>
      <c r="C3164" s="14" t="s">
        <v>37</v>
      </c>
      <c r="D3164" s="14" t="s">
        <v>9735</v>
      </c>
      <c r="E3164" s="58">
        <v>691721</v>
      </c>
      <c r="F3164" s="15" t="s">
        <v>9736</v>
      </c>
      <c r="G3164" s="15" t="s">
        <v>8536</v>
      </c>
      <c r="H3164" s="16">
        <v>100016175</v>
      </c>
      <c r="I3164" s="62">
        <v>710031181</v>
      </c>
      <c r="J3164" s="13">
        <v>710031181</v>
      </c>
      <c r="K3164" s="15" t="s">
        <v>48</v>
      </c>
      <c r="L3164" s="12" t="s">
        <v>540</v>
      </c>
      <c r="M3164" s="15" t="s">
        <v>8382</v>
      </c>
      <c r="N3164" s="49">
        <v>5311</v>
      </c>
      <c r="O3164" s="15" t="s">
        <v>8383</v>
      </c>
      <c r="P3164" s="15" t="s">
        <v>9738</v>
      </c>
      <c r="Q3164" s="48">
        <v>560154</v>
      </c>
      <c r="R3164" s="11" t="s">
        <v>45</v>
      </c>
      <c r="S3164" s="120">
        <v>17981</v>
      </c>
      <c r="T3164" s="85">
        <v>107.03</v>
      </c>
      <c r="U3164" s="86">
        <v>32</v>
      </c>
      <c r="V3164" s="123">
        <v>46.825625000000002</v>
      </c>
      <c r="W3164" s="85">
        <f t="shared" si="732"/>
        <v>11987</v>
      </c>
      <c r="X3164" s="86">
        <v>0</v>
      </c>
      <c r="Y3164" s="85">
        <v>16.054500000000001</v>
      </c>
      <c r="Z3164" s="86">
        <f t="shared" si="733"/>
        <v>0</v>
      </c>
      <c r="AA3164" s="86">
        <f t="shared" si="734"/>
        <v>11987</v>
      </c>
      <c r="AB3164" s="85">
        <v>122.77</v>
      </c>
      <c r="AC3164" s="85">
        <v>30</v>
      </c>
      <c r="AD3164" s="124">
        <f t="shared" si="730"/>
        <v>73.661999999999992</v>
      </c>
      <c r="AE3164" s="86">
        <f t="shared" si="735"/>
        <v>8839</v>
      </c>
      <c r="AF3164" s="85">
        <v>0</v>
      </c>
      <c r="AG3164" s="85">
        <v>36.831000000000003</v>
      </c>
      <c r="AH3164" s="85">
        <f t="shared" si="736"/>
        <v>0</v>
      </c>
      <c r="AI3164" s="86">
        <f t="shared" si="737"/>
        <v>20826</v>
      </c>
      <c r="AJ3164" s="86">
        <f t="shared" si="738"/>
        <v>2845</v>
      </c>
      <c r="AK3164" s="122"/>
      <c r="AL3164" s="85">
        <v>122.77</v>
      </c>
      <c r="AM3164" s="85">
        <v>30</v>
      </c>
      <c r="AN3164" s="124">
        <f t="shared" si="731"/>
        <v>73.661999999999992</v>
      </c>
      <c r="AO3164" s="86">
        <f t="shared" si="739"/>
        <v>8839</v>
      </c>
      <c r="AP3164" s="85">
        <v>0</v>
      </c>
      <c r="AQ3164" s="85">
        <v>36.831000000000003</v>
      </c>
      <c r="AR3164" s="85">
        <f t="shared" si="740"/>
        <v>0</v>
      </c>
      <c r="AS3164" s="86">
        <f t="shared" si="742"/>
        <v>20826</v>
      </c>
      <c r="AT3164" s="172">
        <f t="shared" si="743"/>
        <v>0</v>
      </c>
      <c r="AU3164" s="86">
        <v>20826</v>
      </c>
      <c r="AV3164" s="172">
        <f t="shared" si="741"/>
        <v>0</v>
      </c>
    </row>
    <row r="3165" spans="1:48" s="82" customFormat="1" x14ac:dyDescent="0.2">
      <c r="A3165" s="10" t="s">
        <v>540</v>
      </c>
      <c r="B3165" s="14" t="s">
        <v>36</v>
      </c>
      <c r="C3165" s="14" t="s">
        <v>37</v>
      </c>
      <c r="D3165" s="14" t="s">
        <v>9625</v>
      </c>
      <c r="E3165" s="58">
        <v>331961</v>
      </c>
      <c r="F3165" s="15" t="s">
        <v>9626</v>
      </c>
      <c r="G3165" s="15" t="s">
        <v>8536</v>
      </c>
      <c r="H3165" s="16">
        <v>100016511</v>
      </c>
      <c r="I3165" s="62">
        <v>710033095</v>
      </c>
      <c r="J3165" s="13">
        <v>710033095</v>
      </c>
      <c r="K3165" s="15" t="s">
        <v>210</v>
      </c>
      <c r="L3165" s="12" t="s">
        <v>540</v>
      </c>
      <c r="M3165" s="15" t="s">
        <v>6660</v>
      </c>
      <c r="N3165" s="49">
        <v>7652</v>
      </c>
      <c r="O3165" s="15" t="s">
        <v>9627</v>
      </c>
      <c r="P3165" s="15" t="s">
        <v>9628</v>
      </c>
      <c r="Q3165" s="48">
        <v>543799</v>
      </c>
      <c r="R3165" s="11" t="s">
        <v>45</v>
      </c>
      <c r="S3165" s="120">
        <v>3003</v>
      </c>
      <c r="T3165" s="85">
        <v>107.03</v>
      </c>
      <c r="U3165" s="86">
        <v>5</v>
      </c>
      <c r="V3165" s="123">
        <v>46.825625000000002</v>
      </c>
      <c r="W3165" s="85">
        <f t="shared" si="732"/>
        <v>1873</v>
      </c>
      <c r="X3165" s="86">
        <v>1</v>
      </c>
      <c r="Y3165" s="85">
        <v>16.054500000000001</v>
      </c>
      <c r="Z3165" s="86">
        <f t="shared" si="733"/>
        <v>128</v>
      </c>
      <c r="AA3165" s="86">
        <f t="shared" si="734"/>
        <v>2001</v>
      </c>
      <c r="AB3165" s="85">
        <v>122.77</v>
      </c>
      <c r="AC3165" s="85">
        <v>6</v>
      </c>
      <c r="AD3165" s="124">
        <f t="shared" ref="AD3165:AD3228" si="744">+AB3165*0.6</f>
        <v>73.661999999999992</v>
      </c>
      <c r="AE3165" s="86">
        <f t="shared" si="735"/>
        <v>1768</v>
      </c>
      <c r="AF3165" s="85">
        <v>0</v>
      </c>
      <c r="AG3165" s="85">
        <v>36.831000000000003</v>
      </c>
      <c r="AH3165" s="85">
        <f t="shared" si="736"/>
        <v>0</v>
      </c>
      <c r="AI3165" s="86">
        <f t="shared" si="737"/>
        <v>3769</v>
      </c>
      <c r="AJ3165" s="86">
        <f t="shared" si="738"/>
        <v>766</v>
      </c>
      <c r="AK3165" s="122"/>
      <c r="AL3165" s="85">
        <v>122.77</v>
      </c>
      <c r="AM3165" s="85">
        <v>6</v>
      </c>
      <c r="AN3165" s="124">
        <f t="shared" ref="AN3165:AN3228" si="745">+AL3165*0.6</f>
        <v>73.661999999999992</v>
      </c>
      <c r="AO3165" s="86">
        <f t="shared" si="739"/>
        <v>1768</v>
      </c>
      <c r="AP3165" s="85">
        <v>0</v>
      </c>
      <c r="AQ3165" s="85">
        <v>36.831000000000003</v>
      </c>
      <c r="AR3165" s="85">
        <f t="shared" si="740"/>
        <v>0</v>
      </c>
      <c r="AS3165" s="86">
        <f t="shared" si="742"/>
        <v>3769</v>
      </c>
      <c r="AT3165" s="172">
        <f t="shared" si="743"/>
        <v>0</v>
      </c>
      <c r="AU3165" s="86">
        <v>3769</v>
      </c>
      <c r="AV3165" s="172">
        <f t="shared" si="741"/>
        <v>0</v>
      </c>
    </row>
    <row r="3166" spans="1:48" s="82" customFormat="1" ht="45" x14ac:dyDescent="0.2">
      <c r="A3166" s="10" t="s">
        <v>540</v>
      </c>
      <c r="B3166" s="14" t="s">
        <v>36</v>
      </c>
      <c r="C3166" s="14" t="s">
        <v>37</v>
      </c>
      <c r="D3166" s="14" t="s">
        <v>9295</v>
      </c>
      <c r="E3166" s="58">
        <v>331341</v>
      </c>
      <c r="F3166" s="15" t="s">
        <v>9296</v>
      </c>
      <c r="G3166" s="15" t="s">
        <v>8536</v>
      </c>
      <c r="H3166" s="16">
        <v>100016337</v>
      </c>
      <c r="I3166" s="62">
        <v>710032447</v>
      </c>
      <c r="J3166" s="13">
        <v>35541261</v>
      </c>
      <c r="K3166" s="15" t="s">
        <v>92</v>
      </c>
      <c r="L3166" s="12" t="s">
        <v>540</v>
      </c>
      <c r="M3166" s="15" t="s">
        <v>6660</v>
      </c>
      <c r="N3166" s="49">
        <v>7632</v>
      </c>
      <c r="O3166" s="15" t="s">
        <v>9297</v>
      </c>
      <c r="P3166" s="15" t="s">
        <v>9298</v>
      </c>
      <c r="Q3166" s="48">
        <v>528170</v>
      </c>
      <c r="R3166" s="11" t="s">
        <v>45</v>
      </c>
      <c r="S3166" s="120">
        <v>3371</v>
      </c>
      <c r="T3166" s="85">
        <v>107.03</v>
      </c>
      <c r="U3166" s="86">
        <v>6</v>
      </c>
      <c r="V3166" s="123">
        <v>46.825625000000002</v>
      </c>
      <c r="W3166" s="85">
        <f t="shared" si="732"/>
        <v>2248</v>
      </c>
      <c r="X3166" s="86">
        <v>0</v>
      </c>
      <c r="Y3166" s="85">
        <v>16.054500000000001</v>
      </c>
      <c r="Z3166" s="86">
        <f t="shared" si="733"/>
        <v>0</v>
      </c>
      <c r="AA3166" s="86">
        <f t="shared" si="734"/>
        <v>2248</v>
      </c>
      <c r="AB3166" s="85">
        <v>122.77</v>
      </c>
      <c r="AC3166" s="85">
        <v>11</v>
      </c>
      <c r="AD3166" s="124">
        <f t="shared" si="744"/>
        <v>73.661999999999992</v>
      </c>
      <c r="AE3166" s="86">
        <f t="shared" si="735"/>
        <v>3241</v>
      </c>
      <c r="AF3166" s="85">
        <v>0</v>
      </c>
      <c r="AG3166" s="85">
        <v>36.831000000000003</v>
      </c>
      <c r="AH3166" s="85">
        <f t="shared" si="736"/>
        <v>0</v>
      </c>
      <c r="AI3166" s="86">
        <f t="shared" si="737"/>
        <v>5489</v>
      </c>
      <c r="AJ3166" s="86">
        <f t="shared" si="738"/>
        <v>2118</v>
      </c>
      <c r="AK3166" s="122"/>
      <c r="AL3166" s="85">
        <v>122.77</v>
      </c>
      <c r="AM3166" s="85">
        <v>11</v>
      </c>
      <c r="AN3166" s="124">
        <f t="shared" si="745"/>
        <v>73.661999999999992</v>
      </c>
      <c r="AO3166" s="86">
        <f t="shared" si="739"/>
        <v>3241</v>
      </c>
      <c r="AP3166" s="85">
        <v>0</v>
      </c>
      <c r="AQ3166" s="85">
        <v>36.831000000000003</v>
      </c>
      <c r="AR3166" s="85">
        <f t="shared" si="740"/>
        <v>0</v>
      </c>
      <c r="AS3166" s="86">
        <f t="shared" si="742"/>
        <v>5489</v>
      </c>
      <c r="AT3166" s="172">
        <f t="shared" si="743"/>
        <v>0</v>
      </c>
      <c r="AU3166" s="86">
        <v>5489</v>
      </c>
      <c r="AV3166" s="172">
        <f t="shared" si="741"/>
        <v>0</v>
      </c>
    </row>
    <row r="3167" spans="1:48" s="82" customFormat="1" ht="30" x14ac:dyDescent="0.2">
      <c r="A3167" s="10" t="s">
        <v>540</v>
      </c>
      <c r="B3167" s="14" t="s">
        <v>36</v>
      </c>
      <c r="C3167" s="14" t="s">
        <v>37</v>
      </c>
      <c r="D3167" s="14" t="s">
        <v>9200</v>
      </c>
      <c r="E3167" s="58">
        <v>329614</v>
      </c>
      <c r="F3167" s="15" t="s">
        <v>9201</v>
      </c>
      <c r="G3167" s="15" t="s">
        <v>8536</v>
      </c>
      <c r="H3167" s="16">
        <v>100016251</v>
      </c>
      <c r="I3167" s="62">
        <v>710031270</v>
      </c>
      <c r="J3167" s="13">
        <v>710031270</v>
      </c>
      <c r="K3167" s="15" t="s">
        <v>48</v>
      </c>
      <c r="L3167" s="12" t="s">
        <v>540</v>
      </c>
      <c r="M3167" s="15" t="s">
        <v>8382</v>
      </c>
      <c r="N3167" s="49">
        <v>5201</v>
      </c>
      <c r="O3167" s="15" t="s">
        <v>8385</v>
      </c>
      <c r="P3167" s="15" t="s">
        <v>9208</v>
      </c>
      <c r="Q3167" s="48">
        <v>526355</v>
      </c>
      <c r="R3167" s="11" t="s">
        <v>45</v>
      </c>
      <c r="S3167" s="120">
        <v>6181</v>
      </c>
      <c r="T3167" s="85">
        <v>107.03</v>
      </c>
      <c r="U3167" s="86">
        <v>11</v>
      </c>
      <c r="V3167" s="123">
        <v>46.825625000000002</v>
      </c>
      <c r="W3167" s="85">
        <f t="shared" si="732"/>
        <v>4121</v>
      </c>
      <c r="X3167" s="86">
        <v>0</v>
      </c>
      <c r="Y3167" s="85">
        <v>16.054500000000001</v>
      </c>
      <c r="Z3167" s="86">
        <f t="shared" si="733"/>
        <v>0</v>
      </c>
      <c r="AA3167" s="86">
        <f t="shared" si="734"/>
        <v>4121</v>
      </c>
      <c r="AB3167" s="85">
        <v>122.77</v>
      </c>
      <c r="AC3167" s="85">
        <v>9</v>
      </c>
      <c r="AD3167" s="124">
        <f t="shared" si="744"/>
        <v>73.661999999999992</v>
      </c>
      <c r="AE3167" s="86">
        <f t="shared" si="735"/>
        <v>2652</v>
      </c>
      <c r="AF3167" s="85">
        <v>0</v>
      </c>
      <c r="AG3167" s="85">
        <v>36.831000000000003</v>
      </c>
      <c r="AH3167" s="85">
        <f t="shared" si="736"/>
        <v>0</v>
      </c>
      <c r="AI3167" s="86">
        <f t="shared" si="737"/>
        <v>6773</v>
      </c>
      <c r="AJ3167" s="86">
        <f t="shared" si="738"/>
        <v>592</v>
      </c>
      <c r="AK3167" s="122"/>
      <c r="AL3167" s="85">
        <v>122.77</v>
      </c>
      <c r="AM3167" s="85">
        <v>9</v>
      </c>
      <c r="AN3167" s="124">
        <f t="shared" si="745"/>
        <v>73.661999999999992</v>
      </c>
      <c r="AO3167" s="86">
        <f t="shared" si="739"/>
        <v>2652</v>
      </c>
      <c r="AP3167" s="85">
        <v>0</v>
      </c>
      <c r="AQ3167" s="85">
        <v>36.831000000000003</v>
      </c>
      <c r="AR3167" s="85">
        <f t="shared" si="740"/>
        <v>0</v>
      </c>
      <c r="AS3167" s="86">
        <f t="shared" si="742"/>
        <v>6773</v>
      </c>
      <c r="AT3167" s="172">
        <f t="shared" si="743"/>
        <v>0</v>
      </c>
      <c r="AU3167" s="86">
        <v>6773</v>
      </c>
      <c r="AV3167" s="172">
        <f t="shared" si="741"/>
        <v>0</v>
      </c>
    </row>
    <row r="3168" spans="1:48" s="82" customFormat="1" x14ac:dyDescent="0.2">
      <c r="A3168" s="10" t="s">
        <v>540</v>
      </c>
      <c r="B3168" s="14" t="s">
        <v>36</v>
      </c>
      <c r="C3168" s="14" t="s">
        <v>37</v>
      </c>
      <c r="D3168" s="14" t="s">
        <v>8831</v>
      </c>
      <c r="E3168" s="58">
        <v>325490</v>
      </c>
      <c r="F3168" s="15" t="s">
        <v>8832</v>
      </c>
      <c r="G3168" s="15" t="s">
        <v>8536</v>
      </c>
      <c r="H3168" s="16">
        <v>100015565</v>
      </c>
      <c r="I3168" s="62">
        <v>35542128</v>
      </c>
      <c r="J3168" s="13">
        <v>35542128</v>
      </c>
      <c r="K3168" s="15" t="s">
        <v>48</v>
      </c>
      <c r="L3168" s="12" t="s">
        <v>540</v>
      </c>
      <c r="M3168" s="15" t="s">
        <v>1825</v>
      </c>
      <c r="N3168" s="49">
        <v>7101</v>
      </c>
      <c r="O3168" s="15" t="s">
        <v>1826</v>
      </c>
      <c r="P3168" s="15" t="s">
        <v>8834</v>
      </c>
      <c r="Q3168" s="48">
        <v>522279</v>
      </c>
      <c r="R3168" s="11" t="s">
        <v>86</v>
      </c>
      <c r="S3168" s="120">
        <v>16857</v>
      </c>
      <c r="T3168" s="85">
        <v>107.03</v>
      </c>
      <c r="U3168" s="86">
        <v>30</v>
      </c>
      <c r="V3168" s="123">
        <v>46.825625000000002</v>
      </c>
      <c r="W3168" s="85">
        <f t="shared" si="732"/>
        <v>11238</v>
      </c>
      <c r="X3168" s="86">
        <v>0</v>
      </c>
      <c r="Y3168" s="85">
        <v>16.054500000000001</v>
      </c>
      <c r="Z3168" s="86">
        <f t="shared" si="733"/>
        <v>0</v>
      </c>
      <c r="AA3168" s="86">
        <f t="shared" si="734"/>
        <v>11238</v>
      </c>
      <c r="AB3168" s="85">
        <v>122.77</v>
      </c>
      <c r="AC3168" s="85">
        <v>51</v>
      </c>
      <c r="AD3168" s="124">
        <f t="shared" si="744"/>
        <v>73.661999999999992</v>
      </c>
      <c r="AE3168" s="86">
        <f t="shared" si="735"/>
        <v>15027</v>
      </c>
      <c r="AF3168" s="85">
        <v>0</v>
      </c>
      <c r="AG3168" s="85">
        <v>36.831000000000003</v>
      </c>
      <c r="AH3168" s="85">
        <f t="shared" si="736"/>
        <v>0</v>
      </c>
      <c r="AI3168" s="86">
        <f t="shared" si="737"/>
        <v>26265</v>
      </c>
      <c r="AJ3168" s="86">
        <f t="shared" si="738"/>
        <v>9408</v>
      </c>
      <c r="AK3168" s="122"/>
      <c r="AL3168" s="85">
        <v>122.77</v>
      </c>
      <c r="AM3168" s="85">
        <v>51</v>
      </c>
      <c r="AN3168" s="124">
        <f t="shared" si="745"/>
        <v>73.661999999999992</v>
      </c>
      <c r="AO3168" s="86">
        <f t="shared" si="739"/>
        <v>15027</v>
      </c>
      <c r="AP3168" s="85">
        <v>0</v>
      </c>
      <c r="AQ3168" s="85">
        <v>36.831000000000003</v>
      </c>
      <c r="AR3168" s="85">
        <f t="shared" si="740"/>
        <v>0</v>
      </c>
      <c r="AS3168" s="86">
        <f t="shared" si="742"/>
        <v>26265</v>
      </c>
      <c r="AT3168" s="172">
        <f t="shared" si="743"/>
        <v>0</v>
      </c>
      <c r="AU3168" s="86">
        <v>26265</v>
      </c>
      <c r="AV3168" s="172">
        <f t="shared" si="741"/>
        <v>0</v>
      </c>
    </row>
    <row r="3169" spans="1:48" s="82" customFormat="1" ht="30" x14ac:dyDescent="0.2">
      <c r="A3169" s="10" t="s">
        <v>540</v>
      </c>
      <c r="B3169" s="14" t="s">
        <v>36</v>
      </c>
      <c r="C3169" s="14" t="s">
        <v>37</v>
      </c>
      <c r="D3169" s="14" t="s">
        <v>9447</v>
      </c>
      <c r="E3169" s="58">
        <v>331856</v>
      </c>
      <c r="F3169" s="15" t="s">
        <v>9448</v>
      </c>
      <c r="G3169" s="15" t="s">
        <v>8536</v>
      </c>
      <c r="H3169" s="16">
        <v>100016464</v>
      </c>
      <c r="I3169" s="62">
        <v>710032951</v>
      </c>
      <c r="J3169" s="13">
        <v>710032951</v>
      </c>
      <c r="K3169" s="15" t="s">
        <v>53</v>
      </c>
      <c r="L3169" s="12" t="s">
        <v>540</v>
      </c>
      <c r="M3169" s="15" t="s">
        <v>6660</v>
      </c>
      <c r="N3169" s="49">
        <v>7651</v>
      </c>
      <c r="O3169" s="15" t="s">
        <v>9449</v>
      </c>
      <c r="P3169" s="15" t="s">
        <v>9450</v>
      </c>
      <c r="Q3169" s="48">
        <v>528684</v>
      </c>
      <c r="R3169" s="11" t="s">
        <v>45</v>
      </c>
      <c r="S3169" s="120">
        <v>1686</v>
      </c>
      <c r="T3169" s="85">
        <v>107.03</v>
      </c>
      <c r="U3169" s="86">
        <v>3</v>
      </c>
      <c r="V3169" s="123">
        <v>46.825625000000002</v>
      </c>
      <c r="W3169" s="85">
        <f t="shared" si="732"/>
        <v>1124</v>
      </c>
      <c r="X3169" s="86">
        <v>0</v>
      </c>
      <c r="Y3169" s="85">
        <v>16.054500000000001</v>
      </c>
      <c r="Z3169" s="86">
        <f t="shared" si="733"/>
        <v>0</v>
      </c>
      <c r="AA3169" s="86">
        <f t="shared" si="734"/>
        <v>1124</v>
      </c>
      <c r="AB3169" s="85">
        <v>122.77</v>
      </c>
      <c r="AC3169" s="85">
        <v>11</v>
      </c>
      <c r="AD3169" s="124">
        <f t="shared" si="744"/>
        <v>73.661999999999992</v>
      </c>
      <c r="AE3169" s="86">
        <f t="shared" si="735"/>
        <v>3241</v>
      </c>
      <c r="AF3169" s="85">
        <v>0</v>
      </c>
      <c r="AG3169" s="85">
        <v>36.831000000000003</v>
      </c>
      <c r="AH3169" s="85">
        <f t="shared" si="736"/>
        <v>0</v>
      </c>
      <c r="AI3169" s="86">
        <f t="shared" si="737"/>
        <v>4365</v>
      </c>
      <c r="AJ3169" s="86">
        <f t="shared" si="738"/>
        <v>2679</v>
      </c>
      <c r="AK3169" s="122"/>
      <c r="AL3169" s="85">
        <v>122.77</v>
      </c>
      <c r="AM3169" s="85">
        <v>11</v>
      </c>
      <c r="AN3169" s="124">
        <f t="shared" si="745"/>
        <v>73.661999999999992</v>
      </c>
      <c r="AO3169" s="86">
        <f t="shared" si="739"/>
        <v>3241</v>
      </c>
      <c r="AP3169" s="85">
        <v>0</v>
      </c>
      <c r="AQ3169" s="85">
        <v>36.831000000000003</v>
      </c>
      <c r="AR3169" s="85">
        <f t="shared" si="740"/>
        <v>0</v>
      </c>
      <c r="AS3169" s="86">
        <f t="shared" si="742"/>
        <v>4365</v>
      </c>
      <c r="AT3169" s="172">
        <f t="shared" si="743"/>
        <v>0</v>
      </c>
      <c r="AU3169" s="86">
        <v>4365</v>
      </c>
      <c r="AV3169" s="172">
        <f t="shared" si="741"/>
        <v>0</v>
      </c>
    </row>
    <row r="3170" spans="1:48" s="82" customFormat="1" ht="30" x14ac:dyDescent="0.2">
      <c r="A3170" s="10" t="s">
        <v>540</v>
      </c>
      <c r="B3170" s="14" t="s">
        <v>36</v>
      </c>
      <c r="C3170" s="14" t="s">
        <v>37</v>
      </c>
      <c r="D3170" s="14" t="s">
        <v>9200</v>
      </c>
      <c r="E3170" s="58">
        <v>329614</v>
      </c>
      <c r="F3170" s="15" t="s">
        <v>9201</v>
      </c>
      <c r="G3170" s="15" t="s">
        <v>8536</v>
      </c>
      <c r="H3170" s="16">
        <v>100016253</v>
      </c>
      <c r="I3170" s="62">
        <v>710040245</v>
      </c>
      <c r="J3170" s="13">
        <v>710040245</v>
      </c>
      <c r="K3170" s="15" t="s">
        <v>48</v>
      </c>
      <c r="L3170" s="12" t="s">
        <v>540</v>
      </c>
      <c r="M3170" s="15" t="s">
        <v>8382</v>
      </c>
      <c r="N3170" s="49">
        <v>5201</v>
      </c>
      <c r="O3170" s="15" t="s">
        <v>8385</v>
      </c>
      <c r="P3170" s="15" t="s">
        <v>9213</v>
      </c>
      <c r="Q3170" s="48">
        <v>526355</v>
      </c>
      <c r="R3170" s="11" t="s">
        <v>45</v>
      </c>
      <c r="S3170" s="120">
        <v>6743</v>
      </c>
      <c r="T3170" s="85">
        <v>107.03</v>
      </c>
      <c r="U3170" s="86">
        <v>12</v>
      </c>
      <c r="V3170" s="123">
        <v>46.825625000000002</v>
      </c>
      <c r="W3170" s="85">
        <f t="shared" ref="W3170:W3233" si="746">+ROUND(U3170*V3170*8,0)</f>
        <v>4495</v>
      </c>
      <c r="X3170" s="86">
        <v>0</v>
      </c>
      <c r="Y3170" s="85">
        <v>16.054500000000001</v>
      </c>
      <c r="Z3170" s="86">
        <f t="shared" ref="Z3170:Z3233" si="747">ROUND(X3170*Y3170*8,0)</f>
        <v>0</v>
      </c>
      <c r="AA3170" s="86">
        <f t="shared" si="734"/>
        <v>4495</v>
      </c>
      <c r="AB3170" s="85">
        <v>122.77</v>
      </c>
      <c r="AC3170" s="85">
        <v>13</v>
      </c>
      <c r="AD3170" s="124">
        <f t="shared" si="744"/>
        <v>73.661999999999992</v>
      </c>
      <c r="AE3170" s="86">
        <f t="shared" si="735"/>
        <v>3830</v>
      </c>
      <c r="AF3170" s="85">
        <v>0</v>
      </c>
      <c r="AG3170" s="85">
        <v>36.831000000000003</v>
      </c>
      <c r="AH3170" s="85">
        <f t="shared" si="736"/>
        <v>0</v>
      </c>
      <c r="AI3170" s="86">
        <f t="shared" si="737"/>
        <v>8325</v>
      </c>
      <c r="AJ3170" s="86">
        <f t="shared" si="738"/>
        <v>1582</v>
      </c>
      <c r="AK3170" s="122"/>
      <c r="AL3170" s="85">
        <v>122.77</v>
      </c>
      <c r="AM3170" s="85">
        <v>13</v>
      </c>
      <c r="AN3170" s="124">
        <f t="shared" si="745"/>
        <v>73.661999999999992</v>
      </c>
      <c r="AO3170" s="86">
        <f t="shared" si="739"/>
        <v>3830</v>
      </c>
      <c r="AP3170" s="85">
        <v>0</v>
      </c>
      <c r="AQ3170" s="85">
        <v>36.831000000000003</v>
      </c>
      <c r="AR3170" s="85">
        <f t="shared" si="740"/>
        <v>0</v>
      </c>
      <c r="AS3170" s="86">
        <f t="shared" si="742"/>
        <v>8325</v>
      </c>
      <c r="AT3170" s="172">
        <f t="shared" si="743"/>
        <v>0</v>
      </c>
      <c r="AU3170" s="86">
        <v>8325</v>
      </c>
      <c r="AV3170" s="172">
        <f t="shared" si="741"/>
        <v>0</v>
      </c>
    </row>
    <row r="3171" spans="1:48" s="82" customFormat="1" ht="30" x14ac:dyDescent="0.2">
      <c r="A3171" s="10" t="s">
        <v>540</v>
      </c>
      <c r="B3171" s="14" t="s">
        <v>36</v>
      </c>
      <c r="C3171" s="14" t="s">
        <v>37</v>
      </c>
      <c r="D3171" s="14" t="s">
        <v>8771</v>
      </c>
      <c r="E3171" s="58">
        <v>324698</v>
      </c>
      <c r="F3171" s="15" t="s">
        <v>8772</v>
      </c>
      <c r="G3171" s="15" t="s">
        <v>8536</v>
      </c>
      <c r="H3171" s="16">
        <v>100015341</v>
      </c>
      <c r="I3171" s="62">
        <v>710025920</v>
      </c>
      <c r="J3171" s="13">
        <v>710025920</v>
      </c>
      <c r="K3171" s="15" t="s">
        <v>48</v>
      </c>
      <c r="L3171" s="12" t="s">
        <v>540</v>
      </c>
      <c r="M3171" s="15" t="s">
        <v>8550</v>
      </c>
      <c r="N3171" s="49">
        <v>4458</v>
      </c>
      <c r="O3171" s="15" t="s">
        <v>8773</v>
      </c>
      <c r="P3171" s="15" t="s">
        <v>8774</v>
      </c>
      <c r="Q3171" s="48">
        <v>521973</v>
      </c>
      <c r="R3171" s="11" t="s">
        <v>45</v>
      </c>
      <c r="S3171" s="120">
        <v>23600</v>
      </c>
      <c r="T3171" s="85">
        <v>107.03</v>
      </c>
      <c r="U3171" s="86">
        <v>42</v>
      </c>
      <c r="V3171" s="123">
        <v>46.825625000000002</v>
      </c>
      <c r="W3171" s="85">
        <f t="shared" si="746"/>
        <v>15733</v>
      </c>
      <c r="X3171" s="86">
        <v>0</v>
      </c>
      <c r="Y3171" s="85">
        <v>16.054500000000001</v>
      </c>
      <c r="Z3171" s="86">
        <f t="shared" si="747"/>
        <v>0</v>
      </c>
      <c r="AA3171" s="86">
        <f t="shared" si="734"/>
        <v>15733</v>
      </c>
      <c r="AB3171" s="85">
        <v>122.77</v>
      </c>
      <c r="AC3171" s="85">
        <v>32</v>
      </c>
      <c r="AD3171" s="124">
        <f t="shared" si="744"/>
        <v>73.661999999999992</v>
      </c>
      <c r="AE3171" s="86">
        <f t="shared" si="735"/>
        <v>9429</v>
      </c>
      <c r="AF3171" s="85">
        <v>0</v>
      </c>
      <c r="AG3171" s="85">
        <v>36.831000000000003</v>
      </c>
      <c r="AH3171" s="85">
        <f t="shared" si="736"/>
        <v>0</v>
      </c>
      <c r="AI3171" s="86">
        <f t="shared" si="737"/>
        <v>25162</v>
      </c>
      <c r="AJ3171" s="86">
        <f t="shared" si="738"/>
        <v>1562</v>
      </c>
      <c r="AK3171" s="122"/>
      <c r="AL3171" s="85">
        <v>122.77</v>
      </c>
      <c r="AM3171" s="85">
        <v>32</v>
      </c>
      <c r="AN3171" s="124">
        <f t="shared" si="745"/>
        <v>73.661999999999992</v>
      </c>
      <c r="AO3171" s="86">
        <f t="shared" si="739"/>
        <v>9429</v>
      </c>
      <c r="AP3171" s="85">
        <v>0</v>
      </c>
      <c r="AQ3171" s="85">
        <v>36.831000000000003</v>
      </c>
      <c r="AR3171" s="85">
        <f t="shared" si="740"/>
        <v>0</v>
      </c>
      <c r="AS3171" s="86">
        <f t="shared" si="742"/>
        <v>25162</v>
      </c>
      <c r="AT3171" s="172">
        <f t="shared" si="743"/>
        <v>0</v>
      </c>
      <c r="AU3171" s="86">
        <v>25162</v>
      </c>
      <c r="AV3171" s="172">
        <f t="shared" si="741"/>
        <v>0</v>
      </c>
    </row>
    <row r="3172" spans="1:48" s="82" customFormat="1" ht="30" x14ac:dyDescent="0.2">
      <c r="A3172" s="10" t="s">
        <v>540</v>
      </c>
      <c r="B3172" s="14" t="s">
        <v>36</v>
      </c>
      <c r="C3172" s="14" t="s">
        <v>37</v>
      </c>
      <c r="D3172" s="14" t="s">
        <v>8683</v>
      </c>
      <c r="E3172" s="58">
        <v>324451</v>
      </c>
      <c r="F3172" s="15" t="s">
        <v>8684</v>
      </c>
      <c r="G3172" s="15" t="s">
        <v>8536</v>
      </c>
      <c r="H3172" s="16">
        <v>100015263</v>
      </c>
      <c r="I3172" s="62">
        <v>710039298</v>
      </c>
      <c r="J3172" s="13">
        <v>710039298</v>
      </c>
      <c r="K3172" s="15" t="s">
        <v>48</v>
      </c>
      <c r="L3172" s="12" t="s">
        <v>540</v>
      </c>
      <c r="M3172" s="15" t="s">
        <v>8550</v>
      </c>
      <c r="N3172" s="49">
        <v>4501</v>
      </c>
      <c r="O3172" s="15" t="s">
        <v>8685</v>
      </c>
      <c r="P3172" s="15" t="s">
        <v>8690</v>
      </c>
      <c r="Q3172" s="48">
        <v>521698</v>
      </c>
      <c r="R3172" s="11" t="s">
        <v>45</v>
      </c>
      <c r="S3172" s="120">
        <v>19667</v>
      </c>
      <c r="T3172" s="85">
        <v>107.03</v>
      </c>
      <c r="U3172" s="86">
        <v>35</v>
      </c>
      <c r="V3172" s="123">
        <v>46.825625000000002</v>
      </c>
      <c r="W3172" s="85">
        <f t="shared" si="746"/>
        <v>13111</v>
      </c>
      <c r="X3172" s="86">
        <v>0</v>
      </c>
      <c r="Y3172" s="85">
        <v>16.054500000000001</v>
      </c>
      <c r="Z3172" s="86">
        <f t="shared" si="747"/>
        <v>0</v>
      </c>
      <c r="AA3172" s="86">
        <f t="shared" si="734"/>
        <v>13111</v>
      </c>
      <c r="AB3172" s="85">
        <v>122.77</v>
      </c>
      <c r="AC3172" s="85">
        <v>34</v>
      </c>
      <c r="AD3172" s="124">
        <f t="shared" si="744"/>
        <v>73.661999999999992</v>
      </c>
      <c r="AE3172" s="86">
        <f t="shared" si="735"/>
        <v>10018</v>
      </c>
      <c r="AF3172" s="85">
        <v>0</v>
      </c>
      <c r="AG3172" s="85">
        <v>36.831000000000003</v>
      </c>
      <c r="AH3172" s="85">
        <f t="shared" si="736"/>
        <v>0</v>
      </c>
      <c r="AI3172" s="86">
        <f t="shared" si="737"/>
        <v>23129</v>
      </c>
      <c r="AJ3172" s="86">
        <f t="shared" si="738"/>
        <v>3462</v>
      </c>
      <c r="AK3172" s="122"/>
      <c r="AL3172" s="85">
        <v>122.77</v>
      </c>
      <c r="AM3172" s="85">
        <v>34</v>
      </c>
      <c r="AN3172" s="124">
        <f t="shared" si="745"/>
        <v>73.661999999999992</v>
      </c>
      <c r="AO3172" s="86">
        <f t="shared" si="739"/>
        <v>10018</v>
      </c>
      <c r="AP3172" s="85">
        <v>0</v>
      </c>
      <c r="AQ3172" s="85">
        <v>36.831000000000003</v>
      </c>
      <c r="AR3172" s="85">
        <f t="shared" si="740"/>
        <v>0</v>
      </c>
      <c r="AS3172" s="86">
        <f t="shared" si="742"/>
        <v>23129</v>
      </c>
      <c r="AT3172" s="172">
        <f t="shared" si="743"/>
        <v>0</v>
      </c>
      <c r="AU3172" s="86">
        <v>23129</v>
      </c>
      <c r="AV3172" s="172">
        <f t="shared" si="741"/>
        <v>0</v>
      </c>
    </row>
    <row r="3173" spans="1:48" s="82" customFormat="1" ht="30" x14ac:dyDescent="0.2">
      <c r="A3173" s="10" t="s">
        <v>540</v>
      </c>
      <c r="B3173" s="14" t="s">
        <v>36</v>
      </c>
      <c r="C3173" s="14" t="s">
        <v>37</v>
      </c>
      <c r="D3173" s="14" t="s">
        <v>9637</v>
      </c>
      <c r="E3173" s="58">
        <v>332038</v>
      </c>
      <c r="F3173" s="15" t="s">
        <v>9638</v>
      </c>
      <c r="G3173" s="15" t="s">
        <v>8536</v>
      </c>
      <c r="H3173" s="16">
        <v>100015677</v>
      </c>
      <c r="I3173" s="62">
        <v>710040695</v>
      </c>
      <c r="J3173" s="13">
        <v>710040695</v>
      </c>
      <c r="K3173" s="15" t="s">
        <v>48</v>
      </c>
      <c r="L3173" s="12" t="s">
        <v>540</v>
      </c>
      <c r="M3173" s="15" t="s">
        <v>1825</v>
      </c>
      <c r="N3173" s="49">
        <v>7901</v>
      </c>
      <c r="O3173" s="15" t="s">
        <v>9639</v>
      </c>
      <c r="P3173" s="15" t="s">
        <v>9640</v>
      </c>
      <c r="Q3173" s="48">
        <v>543853</v>
      </c>
      <c r="R3173" s="11" t="s">
        <v>45</v>
      </c>
      <c r="S3173" s="120">
        <v>29042</v>
      </c>
      <c r="T3173" s="85">
        <v>107.03</v>
      </c>
      <c r="U3173" s="86">
        <v>51</v>
      </c>
      <c r="V3173" s="123">
        <v>46.825625000000002</v>
      </c>
      <c r="W3173" s="85">
        <f t="shared" si="746"/>
        <v>19105</v>
      </c>
      <c r="X3173" s="86">
        <v>2</v>
      </c>
      <c r="Y3173" s="85">
        <v>16.054500000000001</v>
      </c>
      <c r="Z3173" s="86">
        <f t="shared" si="747"/>
        <v>257</v>
      </c>
      <c r="AA3173" s="86">
        <f t="shared" si="734"/>
        <v>19362</v>
      </c>
      <c r="AB3173" s="85">
        <v>122.77</v>
      </c>
      <c r="AC3173" s="85">
        <v>38</v>
      </c>
      <c r="AD3173" s="124">
        <f t="shared" si="744"/>
        <v>73.661999999999992</v>
      </c>
      <c r="AE3173" s="86">
        <f t="shared" si="735"/>
        <v>11197</v>
      </c>
      <c r="AF3173" s="85">
        <v>1</v>
      </c>
      <c r="AG3173" s="85">
        <v>36.831000000000003</v>
      </c>
      <c r="AH3173" s="85">
        <f t="shared" si="736"/>
        <v>147</v>
      </c>
      <c r="AI3173" s="86">
        <f t="shared" si="737"/>
        <v>30706</v>
      </c>
      <c r="AJ3173" s="86">
        <f t="shared" si="738"/>
        <v>1664</v>
      </c>
      <c r="AK3173" s="122"/>
      <c r="AL3173" s="85">
        <v>122.77</v>
      </c>
      <c r="AM3173" s="85">
        <v>38</v>
      </c>
      <c r="AN3173" s="124">
        <f t="shared" si="745"/>
        <v>73.661999999999992</v>
      </c>
      <c r="AO3173" s="86">
        <f t="shared" si="739"/>
        <v>11197</v>
      </c>
      <c r="AP3173" s="85">
        <v>1</v>
      </c>
      <c r="AQ3173" s="85">
        <v>36.831000000000003</v>
      </c>
      <c r="AR3173" s="85">
        <f t="shared" si="740"/>
        <v>147</v>
      </c>
      <c r="AS3173" s="86">
        <f t="shared" si="742"/>
        <v>30706</v>
      </c>
      <c r="AT3173" s="172">
        <f t="shared" si="743"/>
        <v>0</v>
      </c>
      <c r="AU3173" s="86">
        <v>30706</v>
      </c>
      <c r="AV3173" s="172">
        <f t="shared" si="741"/>
        <v>0</v>
      </c>
    </row>
    <row r="3174" spans="1:48" s="82" customFormat="1" ht="30" x14ac:dyDescent="0.2">
      <c r="A3174" s="10" t="s">
        <v>540</v>
      </c>
      <c r="B3174" s="14" t="s">
        <v>36</v>
      </c>
      <c r="C3174" s="14" t="s">
        <v>37</v>
      </c>
      <c r="D3174" s="14" t="s">
        <v>9180</v>
      </c>
      <c r="E3174" s="58">
        <v>328782</v>
      </c>
      <c r="F3174" s="15" t="s">
        <v>9181</v>
      </c>
      <c r="G3174" s="15" t="s">
        <v>8536</v>
      </c>
      <c r="H3174" s="16">
        <v>100015934</v>
      </c>
      <c r="I3174" s="62">
        <v>710030240</v>
      </c>
      <c r="J3174" s="13">
        <v>710030240</v>
      </c>
      <c r="K3174" s="15" t="s">
        <v>913</v>
      </c>
      <c r="L3174" s="12" t="s">
        <v>540</v>
      </c>
      <c r="M3174" s="15" t="s">
        <v>8541</v>
      </c>
      <c r="N3174" s="49">
        <v>4952</v>
      </c>
      <c r="O3174" s="15" t="s">
        <v>9182</v>
      </c>
      <c r="P3174" s="15" t="s">
        <v>9183</v>
      </c>
      <c r="Q3174" s="48">
        <v>526223</v>
      </c>
      <c r="R3174" s="11" t="s">
        <v>45</v>
      </c>
      <c r="S3174" s="120">
        <v>1686</v>
      </c>
      <c r="T3174" s="85">
        <v>107.03</v>
      </c>
      <c r="U3174" s="86">
        <v>3</v>
      </c>
      <c r="V3174" s="123">
        <v>46.825625000000002</v>
      </c>
      <c r="W3174" s="85">
        <f t="shared" si="746"/>
        <v>1124</v>
      </c>
      <c r="X3174" s="86">
        <v>0</v>
      </c>
      <c r="Y3174" s="85">
        <v>16.054500000000001</v>
      </c>
      <c r="Z3174" s="86">
        <f t="shared" si="747"/>
        <v>0</v>
      </c>
      <c r="AA3174" s="86">
        <f t="shared" si="734"/>
        <v>1124</v>
      </c>
      <c r="AB3174" s="85">
        <v>122.77</v>
      </c>
      <c r="AC3174" s="85">
        <v>3</v>
      </c>
      <c r="AD3174" s="124">
        <f t="shared" si="744"/>
        <v>73.661999999999992</v>
      </c>
      <c r="AE3174" s="86">
        <f t="shared" si="735"/>
        <v>884</v>
      </c>
      <c r="AF3174" s="85">
        <v>0</v>
      </c>
      <c r="AG3174" s="85">
        <v>36.831000000000003</v>
      </c>
      <c r="AH3174" s="85">
        <f t="shared" si="736"/>
        <v>0</v>
      </c>
      <c r="AI3174" s="86">
        <f t="shared" si="737"/>
        <v>2008</v>
      </c>
      <c r="AJ3174" s="86">
        <f t="shared" si="738"/>
        <v>322</v>
      </c>
      <c r="AK3174" s="122"/>
      <c r="AL3174" s="85">
        <v>122.77</v>
      </c>
      <c r="AM3174" s="85">
        <v>3</v>
      </c>
      <c r="AN3174" s="124">
        <f t="shared" si="745"/>
        <v>73.661999999999992</v>
      </c>
      <c r="AO3174" s="86">
        <f t="shared" si="739"/>
        <v>884</v>
      </c>
      <c r="AP3174" s="85">
        <v>0</v>
      </c>
      <c r="AQ3174" s="85">
        <v>36.831000000000003</v>
      </c>
      <c r="AR3174" s="85">
        <f t="shared" si="740"/>
        <v>0</v>
      </c>
      <c r="AS3174" s="86">
        <f t="shared" si="742"/>
        <v>2008</v>
      </c>
      <c r="AT3174" s="172">
        <f t="shared" si="743"/>
        <v>0</v>
      </c>
      <c r="AU3174" s="86">
        <v>2008</v>
      </c>
      <c r="AV3174" s="172">
        <f t="shared" si="741"/>
        <v>0</v>
      </c>
    </row>
    <row r="3175" spans="1:48" s="82" customFormat="1" ht="30" x14ac:dyDescent="0.2">
      <c r="A3175" s="10" t="s">
        <v>540</v>
      </c>
      <c r="B3175" s="14" t="s">
        <v>36</v>
      </c>
      <c r="C3175" s="14" t="s">
        <v>37</v>
      </c>
      <c r="D3175" s="14" t="s">
        <v>8775</v>
      </c>
      <c r="E3175" s="58">
        <v>324701</v>
      </c>
      <c r="F3175" s="15" t="s">
        <v>8776</v>
      </c>
      <c r="G3175" s="15" t="s">
        <v>8536</v>
      </c>
      <c r="H3175" s="16">
        <v>100015348</v>
      </c>
      <c r="I3175" s="62">
        <v>710025955</v>
      </c>
      <c r="J3175" s="13">
        <v>710025955</v>
      </c>
      <c r="K3175" s="15" t="s">
        <v>48</v>
      </c>
      <c r="L3175" s="12" t="s">
        <v>540</v>
      </c>
      <c r="M3175" s="15" t="s">
        <v>8550</v>
      </c>
      <c r="N3175" s="49">
        <v>4411</v>
      </c>
      <c r="O3175" s="15" t="s">
        <v>8777</v>
      </c>
      <c r="P3175" s="15" t="s">
        <v>8778</v>
      </c>
      <c r="Q3175" s="48">
        <v>521981</v>
      </c>
      <c r="R3175" s="11" t="s">
        <v>45</v>
      </c>
      <c r="S3175" s="120">
        <v>10499</v>
      </c>
      <c r="T3175" s="85">
        <v>107.03</v>
      </c>
      <c r="U3175" s="86">
        <v>18</v>
      </c>
      <c r="V3175" s="123">
        <v>46.825625000000002</v>
      </c>
      <c r="W3175" s="85">
        <f t="shared" si="746"/>
        <v>6743</v>
      </c>
      <c r="X3175" s="86">
        <v>2</v>
      </c>
      <c r="Y3175" s="85">
        <v>16.054500000000001</v>
      </c>
      <c r="Z3175" s="86">
        <f t="shared" si="747"/>
        <v>257</v>
      </c>
      <c r="AA3175" s="86">
        <f t="shared" si="734"/>
        <v>7000</v>
      </c>
      <c r="AB3175" s="85">
        <v>122.77</v>
      </c>
      <c r="AC3175" s="85">
        <v>26</v>
      </c>
      <c r="AD3175" s="124">
        <f t="shared" si="744"/>
        <v>73.661999999999992</v>
      </c>
      <c r="AE3175" s="86">
        <f t="shared" si="735"/>
        <v>7661</v>
      </c>
      <c r="AF3175" s="85">
        <v>0</v>
      </c>
      <c r="AG3175" s="85">
        <v>36.831000000000003</v>
      </c>
      <c r="AH3175" s="85">
        <f t="shared" si="736"/>
        <v>0</v>
      </c>
      <c r="AI3175" s="86">
        <f t="shared" si="737"/>
        <v>14661</v>
      </c>
      <c r="AJ3175" s="86">
        <f t="shared" si="738"/>
        <v>4162</v>
      </c>
      <c r="AK3175" s="122"/>
      <c r="AL3175" s="85">
        <v>122.77</v>
      </c>
      <c r="AM3175" s="85">
        <v>26</v>
      </c>
      <c r="AN3175" s="124">
        <f t="shared" si="745"/>
        <v>73.661999999999992</v>
      </c>
      <c r="AO3175" s="86">
        <f t="shared" si="739"/>
        <v>7661</v>
      </c>
      <c r="AP3175" s="85">
        <v>0</v>
      </c>
      <c r="AQ3175" s="85">
        <v>36.831000000000003</v>
      </c>
      <c r="AR3175" s="85">
        <f t="shared" si="740"/>
        <v>0</v>
      </c>
      <c r="AS3175" s="86">
        <f t="shared" si="742"/>
        <v>14661</v>
      </c>
      <c r="AT3175" s="172">
        <f t="shared" si="743"/>
        <v>0</v>
      </c>
      <c r="AU3175" s="86">
        <v>14661</v>
      </c>
      <c r="AV3175" s="172">
        <f t="shared" si="741"/>
        <v>0</v>
      </c>
    </row>
    <row r="3176" spans="1:48" s="82" customFormat="1" ht="30" x14ac:dyDescent="0.2">
      <c r="A3176" s="10" t="s">
        <v>540</v>
      </c>
      <c r="B3176" s="14" t="s">
        <v>36</v>
      </c>
      <c r="C3176" s="14" t="s">
        <v>37</v>
      </c>
      <c r="D3176" s="14" t="s">
        <v>8783</v>
      </c>
      <c r="E3176" s="58">
        <v>324744</v>
      </c>
      <c r="F3176" s="15" t="s">
        <v>8784</v>
      </c>
      <c r="G3176" s="15" t="s">
        <v>8536</v>
      </c>
      <c r="H3176" s="16">
        <v>100015357</v>
      </c>
      <c r="I3176" s="62">
        <v>710025998</v>
      </c>
      <c r="J3176" s="13">
        <v>710025998</v>
      </c>
      <c r="K3176" s="15" t="s">
        <v>48</v>
      </c>
      <c r="L3176" s="12" t="s">
        <v>540</v>
      </c>
      <c r="M3176" s="15" t="s">
        <v>8550</v>
      </c>
      <c r="N3176" s="49">
        <v>4418</v>
      </c>
      <c r="O3176" s="15" t="s">
        <v>8785</v>
      </c>
      <c r="P3176" s="15" t="s">
        <v>8786</v>
      </c>
      <c r="Q3176" s="48">
        <v>522023</v>
      </c>
      <c r="R3176" s="11" t="s">
        <v>45</v>
      </c>
      <c r="S3176" s="120">
        <v>4495</v>
      </c>
      <c r="T3176" s="85">
        <v>107.03</v>
      </c>
      <c r="U3176" s="86">
        <v>8</v>
      </c>
      <c r="V3176" s="123">
        <v>46.825625000000002</v>
      </c>
      <c r="W3176" s="85">
        <f t="shared" si="746"/>
        <v>2997</v>
      </c>
      <c r="X3176" s="86">
        <v>0</v>
      </c>
      <c r="Y3176" s="85">
        <v>16.054500000000001</v>
      </c>
      <c r="Z3176" s="86">
        <f t="shared" si="747"/>
        <v>0</v>
      </c>
      <c r="AA3176" s="86">
        <f t="shared" si="734"/>
        <v>2997</v>
      </c>
      <c r="AB3176" s="85">
        <v>122.77</v>
      </c>
      <c r="AC3176" s="85">
        <v>10</v>
      </c>
      <c r="AD3176" s="124">
        <f t="shared" si="744"/>
        <v>73.661999999999992</v>
      </c>
      <c r="AE3176" s="86">
        <f t="shared" si="735"/>
        <v>2946</v>
      </c>
      <c r="AF3176" s="85">
        <v>0</v>
      </c>
      <c r="AG3176" s="85">
        <v>36.831000000000003</v>
      </c>
      <c r="AH3176" s="85">
        <f t="shared" si="736"/>
        <v>0</v>
      </c>
      <c r="AI3176" s="86">
        <f t="shared" si="737"/>
        <v>5943</v>
      </c>
      <c r="AJ3176" s="86">
        <f t="shared" si="738"/>
        <v>1448</v>
      </c>
      <c r="AK3176" s="122"/>
      <c r="AL3176" s="85">
        <v>122.77</v>
      </c>
      <c r="AM3176" s="85">
        <v>10</v>
      </c>
      <c r="AN3176" s="124">
        <f t="shared" si="745"/>
        <v>73.661999999999992</v>
      </c>
      <c r="AO3176" s="86">
        <f t="shared" si="739"/>
        <v>2946</v>
      </c>
      <c r="AP3176" s="85">
        <v>0</v>
      </c>
      <c r="AQ3176" s="85">
        <v>36.831000000000003</v>
      </c>
      <c r="AR3176" s="85">
        <f t="shared" si="740"/>
        <v>0</v>
      </c>
      <c r="AS3176" s="86">
        <f t="shared" si="742"/>
        <v>5943</v>
      </c>
      <c r="AT3176" s="172">
        <f t="shared" si="743"/>
        <v>0</v>
      </c>
      <c r="AU3176" s="86">
        <v>5943</v>
      </c>
      <c r="AV3176" s="172">
        <f t="shared" si="741"/>
        <v>0</v>
      </c>
    </row>
    <row r="3177" spans="1:48" s="82" customFormat="1" ht="30" x14ac:dyDescent="0.2">
      <c r="A3177" s="10" t="s">
        <v>540</v>
      </c>
      <c r="B3177" s="14" t="s">
        <v>36</v>
      </c>
      <c r="C3177" s="14" t="s">
        <v>37</v>
      </c>
      <c r="D3177" s="14" t="s">
        <v>9561</v>
      </c>
      <c r="E3177" s="58">
        <v>329541</v>
      </c>
      <c r="F3177" s="15" t="s">
        <v>9562</v>
      </c>
      <c r="G3177" s="15" t="s">
        <v>8536</v>
      </c>
      <c r="H3177" s="16">
        <v>100016163</v>
      </c>
      <c r="I3177" s="62">
        <v>710155129</v>
      </c>
      <c r="J3177" s="13">
        <v>710155129</v>
      </c>
      <c r="K3177" s="15" t="s">
        <v>48</v>
      </c>
      <c r="L3177" s="12" t="s">
        <v>540</v>
      </c>
      <c r="M3177" s="15" t="s">
        <v>8382</v>
      </c>
      <c r="N3177" s="49">
        <v>5361</v>
      </c>
      <c r="O3177" s="15" t="s">
        <v>9563</v>
      </c>
      <c r="P3177" s="15" t="s">
        <v>9564</v>
      </c>
      <c r="Q3177" s="48">
        <v>543527</v>
      </c>
      <c r="R3177" s="11" t="s">
        <v>45</v>
      </c>
      <c r="S3177" s="120">
        <v>2810</v>
      </c>
      <c r="T3177" s="85">
        <v>107.03</v>
      </c>
      <c r="U3177" s="86">
        <v>5</v>
      </c>
      <c r="V3177" s="123">
        <v>46.825625000000002</v>
      </c>
      <c r="W3177" s="85">
        <f t="shared" si="746"/>
        <v>1873</v>
      </c>
      <c r="X3177" s="86">
        <v>0</v>
      </c>
      <c r="Y3177" s="85">
        <v>16.054500000000001</v>
      </c>
      <c r="Z3177" s="86">
        <f t="shared" si="747"/>
        <v>0</v>
      </c>
      <c r="AA3177" s="86">
        <f t="shared" si="734"/>
        <v>1873</v>
      </c>
      <c r="AB3177" s="85">
        <v>122.77</v>
      </c>
      <c r="AC3177" s="85">
        <v>3</v>
      </c>
      <c r="AD3177" s="124">
        <f t="shared" si="744"/>
        <v>73.661999999999992</v>
      </c>
      <c r="AE3177" s="86">
        <f t="shared" si="735"/>
        <v>884</v>
      </c>
      <c r="AF3177" s="85">
        <v>0</v>
      </c>
      <c r="AG3177" s="85">
        <v>36.831000000000003</v>
      </c>
      <c r="AH3177" s="85">
        <f t="shared" si="736"/>
        <v>0</v>
      </c>
      <c r="AI3177" s="86">
        <f t="shared" si="737"/>
        <v>2757</v>
      </c>
      <c r="AJ3177" s="86">
        <f t="shared" si="738"/>
        <v>-53</v>
      </c>
      <c r="AK3177" s="122"/>
      <c r="AL3177" s="85">
        <v>122.77</v>
      </c>
      <c r="AM3177" s="85">
        <v>3</v>
      </c>
      <c r="AN3177" s="124">
        <f t="shared" si="745"/>
        <v>73.661999999999992</v>
      </c>
      <c r="AO3177" s="86">
        <f t="shared" si="739"/>
        <v>884</v>
      </c>
      <c r="AP3177" s="85">
        <v>0</v>
      </c>
      <c r="AQ3177" s="85">
        <v>36.831000000000003</v>
      </c>
      <c r="AR3177" s="85">
        <f t="shared" si="740"/>
        <v>0</v>
      </c>
      <c r="AS3177" s="86">
        <f t="shared" si="742"/>
        <v>2757</v>
      </c>
      <c r="AT3177" s="172">
        <f t="shared" si="743"/>
        <v>0</v>
      </c>
      <c r="AU3177" s="86">
        <v>2757</v>
      </c>
      <c r="AV3177" s="172">
        <f t="shared" si="741"/>
        <v>0</v>
      </c>
    </row>
    <row r="3178" spans="1:48" s="82" customFormat="1" x14ac:dyDescent="0.2">
      <c r="A3178" s="10" t="s">
        <v>540</v>
      </c>
      <c r="B3178" s="14" t="s">
        <v>36</v>
      </c>
      <c r="C3178" s="14" t="s">
        <v>37</v>
      </c>
      <c r="D3178" s="14" t="s">
        <v>8982</v>
      </c>
      <c r="E3178" s="58">
        <v>325775</v>
      </c>
      <c r="F3178" s="15" t="s">
        <v>8983</v>
      </c>
      <c r="G3178" s="15" t="s">
        <v>8536</v>
      </c>
      <c r="H3178" s="16">
        <v>100015640</v>
      </c>
      <c r="I3178" s="62">
        <v>710026935</v>
      </c>
      <c r="J3178" s="13">
        <v>710026935</v>
      </c>
      <c r="K3178" s="15" t="s">
        <v>48</v>
      </c>
      <c r="L3178" s="12" t="s">
        <v>540</v>
      </c>
      <c r="M3178" s="15" t="s">
        <v>1825</v>
      </c>
      <c r="N3178" s="49">
        <v>7217</v>
      </c>
      <c r="O3178" s="15" t="s">
        <v>8984</v>
      </c>
      <c r="P3178" s="15" t="s">
        <v>8985</v>
      </c>
      <c r="Q3178" s="48">
        <v>523062</v>
      </c>
      <c r="R3178" s="11" t="s">
        <v>45</v>
      </c>
      <c r="S3178" s="120">
        <v>7867</v>
      </c>
      <c r="T3178" s="85">
        <v>107.03</v>
      </c>
      <c r="U3178" s="86">
        <v>14</v>
      </c>
      <c r="V3178" s="123">
        <v>46.825625000000002</v>
      </c>
      <c r="W3178" s="85">
        <f t="shared" si="746"/>
        <v>5244</v>
      </c>
      <c r="X3178" s="86">
        <v>0</v>
      </c>
      <c r="Y3178" s="85">
        <v>16.054500000000001</v>
      </c>
      <c r="Z3178" s="86">
        <f t="shared" si="747"/>
        <v>0</v>
      </c>
      <c r="AA3178" s="86">
        <f t="shared" si="734"/>
        <v>5244</v>
      </c>
      <c r="AB3178" s="85">
        <v>122.77</v>
      </c>
      <c r="AC3178" s="85">
        <v>16</v>
      </c>
      <c r="AD3178" s="124">
        <f t="shared" si="744"/>
        <v>73.661999999999992</v>
      </c>
      <c r="AE3178" s="86">
        <f t="shared" si="735"/>
        <v>4714</v>
      </c>
      <c r="AF3178" s="85">
        <v>0</v>
      </c>
      <c r="AG3178" s="85">
        <v>36.831000000000003</v>
      </c>
      <c r="AH3178" s="85">
        <f t="shared" si="736"/>
        <v>0</v>
      </c>
      <c r="AI3178" s="86">
        <f t="shared" si="737"/>
        <v>9958</v>
      </c>
      <c r="AJ3178" s="86">
        <f t="shared" si="738"/>
        <v>2091</v>
      </c>
      <c r="AK3178" s="122"/>
      <c r="AL3178" s="85">
        <v>122.77</v>
      </c>
      <c r="AM3178" s="85">
        <v>16</v>
      </c>
      <c r="AN3178" s="124">
        <f t="shared" si="745"/>
        <v>73.661999999999992</v>
      </c>
      <c r="AO3178" s="86">
        <f t="shared" si="739"/>
        <v>4714</v>
      </c>
      <c r="AP3178" s="85">
        <v>0</v>
      </c>
      <c r="AQ3178" s="85">
        <v>36.831000000000003</v>
      </c>
      <c r="AR3178" s="85">
        <f t="shared" si="740"/>
        <v>0</v>
      </c>
      <c r="AS3178" s="86">
        <f t="shared" si="742"/>
        <v>9958</v>
      </c>
      <c r="AT3178" s="172">
        <f t="shared" si="743"/>
        <v>0</v>
      </c>
      <c r="AU3178" s="86">
        <v>9958</v>
      </c>
      <c r="AV3178" s="172">
        <f t="shared" si="741"/>
        <v>0</v>
      </c>
    </row>
    <row r="3179" spans="1:48" s="82" customFormat="1" x14ac:dyDescent="0.2">
      <c r="A3179" s="10" t="s">
        <v>540</v>
      </c>
      <c r="B3179" s="14" t="s">
        <v>36</v>
      </c>
      <c r="C3179" s="14" t="s">
        <v>37</v>
      </c>
      <c r="D3179" s="14" t="s">
        <v>9184</v>
      </c>
      <c r="E3179" s="58">
        <v>328847</v>
      </c>
      <c r="F3179" s="15" t="s">
        <v>9185</v>
      </c>
      <c r="G3179" s="15" t="s">
        <v>8536</v>
      </c>
      <c r="H3179" s="16">
        <v>100015942</v>
      </c>
      <c r="I3179" s="62">
        <v>710030312</v>
      </c>
      <c r="J3179" s="13">
        <v>710030312</v>
      </c>
      <c r="K3179" s="15" t="s">
        <v>48</v>
      </c>
      <c r="L3179" s="12" t="s">
        <v>540</v>
      </c>
      <c r="M3179" s="15" t="s">
        <v>8541</v>
      </c>
      <c r="N3179" s="49">
        <v>4936</v>
      </c>
      <c r="O3179" s="15" t="s">
        <v>9186</v>
      </c>
      <c r="P3179" s="15" t="s">
        <v>9187</v>
      </c>
      <c r="Q3179" s="48">
        <v>526282</v>
      </c>
      <c r="R3179" s="11" t="s">
        <v>45</v>
      </c>
      <c r="S3179" s="120">
        <v>19667</v>
      </c>
      <c r="T3179" s="85">
        <v>107.03</v>
      </c>
      <c r="U3179" s="86">
        <v>35</v>
      </c>
      <c r="V3179" s="123">
        <v>46.825625000000002</v>
      </c>
      <c r="W3179" s="85">
        <f t="shared" si="746"/>
        <v>13111</v>
      </c>
      <c r="X3179" s="86">
        <v>0</v>
      </c>
      <c r="Y3179" s="85">
        <v>16.054500000000001</v>
      </c>
      <c r="Z3179" s="86">
        <f t="shared" si="747"/>
        <v>0</v>
      </c>
      <c r="AA3179" s="86">
        <f t="shared" si="734"/>
        <v>13111</v>
      </c>
      <c r="AB3179" s="85">
        <v>122.77</v>
      </c>
      <c r="AC3179" s="85">
        <v>21</v>
      </c>
      <c r="AD3179" s="124">
        <f t="shared" si="744"/>
        <v>73.661999999999992</v>
      </c>
      <c r="AE3179" s="86">
        <f t="shared" si="735"/>
        <v>6188</v>
      </c>
      <c r="AF3179" s="85">
        <v>6</v>
      </c>
      <c r="AG3179" s="85">
        <v>36.831000000000003</v>
      </c>
      <c r="AH3179" s="85">
        <f t="shared" si="736"/>
        <v>884</v>
      </c>
      <c r="AI3179" s="86">
        <f t="shared" si="737"/>
        <v>20183</v>
      </c>
      <c r="AJ3179" s="86">
        <f t="shared" si="738"/>
        <v>516</v>
      </c>
      <c r="AK3179" s="122"/>
      <c r="AL3179" s="85">
        <v>122.77</v>
      </c>
      <c r="AM3179" s="85">
        <v>21</v>
      </c>
      <c r="AN3179" s="124">
        <f t="shared" si="745"/>
        <v>73.661999999999992</v>
      </c>
      <c r="AO3179" s="86">
        <f t="shared" si="739"/>
        <v>6188</v>
      </c>
      <c r="AP3179" s="85">
        <v>6</v>
      </c>
      <c r="AQ3179" s="85">
        <v>36.831000000000003</v>
      </c>
      <c r="AR3179" s="85">
        <f t="shared" si="740"/>
        <v>884</v>
      </c>
      <c r="AS3179" s="86">
        <f t="shared" si="742"/>
        <v>20183</v>
      </c>
      <c r="AT3179" s="172">
        <f t="shared" si="743"/>
        <v>0</v>
      </c>
      <c r="AU3179" s="86">
        <v>20183</v>
      </c>
      <c r="AV3179" s="172">
        <f t="shared" si="741"/>
        <v>0</v>
      </c>
    </row>
    <row r="3180" spans="1:48" s="82" customFormat="1" x14ac:dyDescent="0.2">
      <c r="A3180" s="10" t="s">
        <v>540</v>
      </c>
      <c r="B3180" s="14" t="s">
        <v>36</v>
      </c>
      <c r="C3180" s="14" t="s">
        <v>37</v>
      </c>
      <c r="D3180" s="14" t="s">
        <v>8986</v>
      </c>
      <c r="E3180" s="58">
        <v>325783</v>
      </c>
      <c r="F3180" s="15" t="s">
        <v>8987</v>
      </c>
      <c r="G3180" s="15" t="s">
        <v>8536</v>
      </c>
      <c r="H3180" s="16">
        <v>100015642</v>
      </c>
      <c r="I3180" s="62">
        <v>710026943</v>
      </c>
      <c r="J3180" s="13">
        <v>710026943</v>
      </c>
      <c r="K3180" s="15" t="s">
        <v>48</v>
      </c>
      <c r="L3180" s="12" t="s">
        <v>540</v>
      </c>
      <c r="M3180" s="15" t="s">
        <v>1825</v>
      </c>
      <c r="N3180" s="49">
        <v>7237</v>
      </c>
      <c r="O3180" s="15" t="s">
        <v>8988</v>
      </c>
      <c r="P3180" s="15" t="s">
        <v>8989</v>
      </c>
      <c r="Q3180" s="48">
        <v>523071</v>
      </c>
      <c r="R3180" s="11" t="s">
        <v>45</v>
      </c>
      <c r="S3180" s="120">
        <v>2810</v>
      </c>
      <c r="T3180" s="85">
        <v>107.03</v>
      </c>
      <c r="U3180" s="86">
        <v>5</v>
      </c>
      <c r="V3180" s="123">
        <v>46.825625000000002</v>
      </c>
      <c r="W3180" s="85">
        <f t="shared" si="746"/>
        <v>1873</v>
      </c>
      <c r="X3180" s="86">
        <v>0</v>
      </c>
      <c r="Y3180" s="85">
        <v>16.054500000000001</v>
      </c>
      <c r="Z3180" s="86">
        <f t="shared" si="747"/>
        <v>0</v>
      </c>
      <c r="AA3180" s="86">
        <f t="shared" si="734"/>
        <v>1873</v>
      </c>
      <c r="AB3180" s="85">
        <v>122.77</v>
      </c>
      <c r="AC3180" s="85">
        <v>7</v>
      </c>
      <c r="AD3180" s="124">
        <f t="shared" si="744"/>
        <v>73.661999999999992</v>
      </c>
      <c r="AE3180" s="86">
        <f t="shared" si="735"/>
        <v>2063</v>
      </c>
      <c r="AF3180" s="85">
        <v>0</v>
      </c>
      <c r="AG3180" s="85">
        <v>36.831000000000003</v>
      </c>
      <c r="AH3180" s="85">
        <f t="shared" si="736"/>
        <v>0</v>
      </c>
      <c r="AI3180" s="86">
        <f t="shared" si="737"/>
        <v>3936</v>
      </c>
      <c r="AJ3180" s="86">
        <f t="shared" si="738"/>
        <v>1126</v>
      </c>
      <c r="AK3180" s="122"/>
      <c r="AL3180" s="85">
        <v>122.77</v>
      </c>
      <c r="AM3180" s="85">
        <v>7</v>
      </c>
      <c r="AN3180" s="124">
        <f t="shared" si="745"/>
        <v>73.661999999999992</v>
      </c>
      <c r="AO3180" s="86">
        <f t="shared" si="739"/>
        <v>2063</v>
      </c>
      <c r="AP3180" s="85">
        <v>0</v>
      </c>
      <c r="AQ3180" s="85">
        <v>36.831000000000003</v>
      </c>
      <c r="AR3180" s="85">
        <f t="shared" si="740"/>
        <v>0</v>
      </c>
      <c r="AS3180" s="86">
        <f t="shared" si="742"/>
        <v>3936</v>
      </c>
      <c r="AT3180" s="172">
        <f t="shared" si="743"/>
        <v>0</v>
      </c>
      <c r="AU3180" s="86">
        <v>3936</v>
      </c>
      <c r="AV3180" s="172">
        <f t="shared" si="741"/>
        <v>0</v>
      </c>
    </row>
    <row r="3181" spans="1:48" s="82" customFormat="1" ht="30" x14ac:dyDescent="0.2">
      <c r="A3181" s="10" t="s">
        <v>540</v>
      </c>
      <c r="B3181" s="14" t="s">
        <v>36</v>
      </c>
      <c r="C3181" s="14" t="s">
        <v>37</v>
      </c>
      <c r="D3181" s="14" t="s">
        <v>9200</v>
      </c>
      <c r="E3181" s="58">
        <v>329614</v>
      </c>
      <c r="F3181" s="15" t="s">
        <v>9201</v>
      </c>
      <c r="G3181" s="15" t="s">
        <v>8536</v>
      </c>
      <c r="H3181" s="16">
        <v>100016255</v>
      </c>
      <c r="I3181" s="62">
        <v>710031335</v>
      </c>
      <c r="J3181" s="13">
        <v>710031335</v>
      </c>
      <c r="K3181" s="15" t="s">
        <v>48</v>
      </c>
      <c r="L3181" s="12" t="s">
        <v>540</v>
      </c>
      <c r="M3181" s="15" t="s">
        <v>8382</v>
      </c>
      <c r="N3181" s="49">
        <v>5201</v>
      </c>
      <c r="O3181" s="15" t="s">
        <v>8385</v>
      </c>
      <c r="P3181" s="15" t="s">
        <v>9205</v>
      </c>
      <c r="Q3181" s="48">
        <v>526355</v>
      </c>
      <c r="R3181" s="11" t="s">
        <v>45</v>
      </c>
      <c r="S3181" s="120">
        <v>11800</v>
      </c>
      <c r="T3181" s="85">
        <v>107.03</v>
      </c>
      <c r="U3181" s="86">
        <v>21</v>
      </c>
      <c r="V3181" s="123">
        <v>46.825625000000002</v>
      </c>
      <c r="W3181" s="85">
        <f t="shared" si="746"/>
        <v>7867</v>
      </c>
      <c r="X3181" s="86">
        <v>0</v>
      </c>
      <c r="Y3181" s="85">
        <v>16.054500000000001</v>
      </c>
      <c r="Z3181" s="86">
        <f t="shared" si="747"/>
        <v>0</v>
      </c>
      <c r="AA3181" s="86">
        <f t="shared" si="734"/>
        <v>7867</v>
      </c>
      <c r="AB3181" s="85">
        <v>122.77</v>
      </c>
      <c r="AC3181" s="85">
        <v>21</v>
      </c>
      <c r="AD3181" s="124">
        <f t="shared" si="744"/>
        <v>73.661999999999992</v>
      </c>
      <c r="AE3181" s="86">
        <f t="shared" si="735"/>
        <v>6188</v>
      </c>
      <c r="AF3181" s="85">
        <v>0</v>
      </c>
      <c r="AG3181" s="85">
        <v>36.831000000000003</v>
      </c>
      <c r="AH3181" s="85">
        <f t="shared" si="736"/>
        <v>0</v>
      </c>
      <c r="AI3181" s="86">
        <f t="shared" si="737"/>
        <v>14055</v>
      </c>
      <c r="AJ3181" s="86">
        <f t="shared" si="738"/>
        <v>2255</v>
      </c>
      <c r="AK3181" s="122"/>
      <c r="AL3181" s="85">
        <v>122.77</v>
      </c>
      <c r="AM3181" s="85">
        <v>21</v>
      </c>
      <c r="AN3181" s="124">
        <f t="shared" si="745"/>
        <v>73.661999999999992</v>
      </c>
      <c r="AO3181" s="86">
        <f t="shared" si="739"/>
        <v>6188</v>
      </c>
      <c r="AP3181" s="85">
        <v>0</v>
      </c>
      <c r="AQ3181" s="85">
        <v>36.831000000000003</v>
      </c>
      <c r="AR3181" s="85">
        <f t="shared" si="740"/>
        <v>0</v>
      </c>
      <c r="AS3181" s="86">
        <f t="shared" si="742"/>
        <v>14055</v>
      </c>
      <c r="AT3181" s="172">
        <f t="shared" si="743"/>
        <v>0</v>
      </c>
      <c r="AU3181" s="86">
        <v>14055</v>
      </c>
      <c r="AV3181" s="172">
        <f t="shared" si="741"/>
        <v>0</v>
      </c>
    </row>
    <row r="3182" spans="1:48" s="82" customFormat="1" x14ac:dyDescent="0.2">
      <c r="A3182" s="10" t="s">
        <v>540</v>
      </c>
      <c r="B3182" s="14" t="s">
        <v>36</v>
      </c>
      <c r="C3182" s="14" t="s">
        <v>37</v>
      </c>
      <c r="D3182" s="14" t="s">
        <v>9230</v>
      </c>
      <c r="E3182" s="58">
        <v>329061</v>
      </c>
      <c r="F3182" s="15" t="s">
        <v>9231</v>
      </c>
      <c r="G3182" s="15" t="s">
        <v>8536</v>
      </c>
      <c r="H3182" s="16">
        <v>100014524</v>
      </c>
      <c r="I3182" s="62">
        <v>710030517</v>
      </c>
      <c r="J3182" s="13">
        <v>710030517</v>
      </c>
      <c r="K3182" s="15" t="s">
        <v>48</v>
      </c>
      <c r="L3182" s="12" t="s">
        <v>540</v>
      </c>
      <c r="M3182" s="15" t="s">
        <v>9232</v>
      </c>
      <c r="N3182" s="49">
        <v>5601</v>
      </c>
      <c r="O3182" s="15" t="s">
        <v>9233</v>
      </c>
      <c r="P3182" s="15" t="s">
        <v>9234</v>
      </c>
      <c r="Q3182" s="48">
        <v>526509</v>
      </c>
      <c r="R3182" s="11" t="s">
        <v>45</v>
      </c>
      <c r="S3182" s="120">
        <v>18190</v>
      </c>
      <c r="T3182" s="85">
        <v>107.03</v>
      </c>
      <c r="U3182" s="86">
        <v>31</v>
      </c>
      <c r="V3182" s="123">
        <v>46.825625000000002</v>
      </c>
      <c r="W3182" s="85">
        <f t="shared" si="746"/>
        <v>11613</v>
      </c>
      <c r="X3182" s="86">
        <v>4</v>
      </c>
      <c r="Y3182" s="85">
        <v>16.054500000000001</v>
      </c>
      <c r="Z3182" s="86">
        <f t="shared" si="747"/>
        <v>514</v>
      </c>
      <c r="AA3182" s="86">
        <f t="shared" si="734"/>
        <v>12127</v>
      </c>
      <c r="AB3182" s="85">
        <v>122.77</v>
      </c>
      <c r="AC3182" s="85">
        <v>22</v>
      </c>
      <c r="AD3182" s="124">
        <f t="shared" si="744"/>
        <v>73.661999999999992</v>
      </c>
      <c r="AE3182" s="86">
        <f t="shared" si="735"/>
        <v>6482</v>
      </c>
      <c r="AF3182" s="85">
        <v>4</v>
      </c>
      <c r="AG3182" s="85">
        <v>36.831000000000003</v>
      </c>
      <c r="AH3182" s="85">
        <f t="shared" si="736"/>
        <v>589</v>
      </c>
      <c r="AI3182" s="86">
        <f t="shared" si="737"/>
        <v>19198</v>
      </c>
      <c r="AJ3182" s="86">
        <f t="shared" si="738"/>
        <v>1008</v>
      </c>
      <c r="AK3182" s="122"/>
      <c r="AL3182" s="85">
        <v>122.77</v>
      </c>
      <c r="AM3182" s="85">
        <v>22</v>
      </c>
      <c r="AN3182" s="124">
        <f t="shared" si="745"/>
        <v>73.661999999999992</v>
      </c>
      <c r="AO3182" s="86">
        <f t="shared" si="739"/>
        <v>6482</v>
      </c>
      <c r="AP3182" s="85">
        <v>4</v>
      </c>
      <c r="AQ3182" s="85">
        <v>36.831000000000003</v>
      </c>
      <c r="AR3182" s="85">
        <f t="shared" si="740"/>
        <v>589</v>
      </c>
      <c r="AS3182" s="86">
        <f t="shared" si="742"/>
        <v>19198</v>
      </c>
      <c r="AT3182" s="172">
        <f t="shared" si="743"/>
        <v>0</v>
      </c>
      <c r="AU3182" s="86">
        <v>19198</v>
      </c>
      <c r="AV3182" s="172">
        <f t="shared" si="741"/>
        <v>0</v>
      </c>
    </row>
    <row r="3183" spans="1:48" s="82" customFormat="1" ht="30" x14ac:dyDescent="0.2">
      <c r="A3183" s="10" t="s">
        <v>540</v>
      </c>
      <c r="B3183" s="14" t="s">
        <v>36</v>
      </c>
      <c r="C3183" s="14" t="s">
        <v>37</v>
      </c>
      <c r="D3183" s="14" t="s">
        <v>9565</v>
      </c>
      <c r="E3183" s="58">
        <v>329550</v>
      </c>
      <c r="F3183" s="15" t="s">
        <v>9566</v>
      </c>
      <c r="G3183" s="15" t="s">
        <v>8536</v>
      </c>
      <c r="H3183" s="16">
        <v>100016165</v>
      </c>
      <c r="I3183" s="62">
        <v>710031130</v>
      </c>
      <c r="J3183" s="13">
        <v>710031130</v>
      </c>
      <c r="K3183" s="15" t="s">
        <v>48</v>
      </c>
      <c r="L3183" s="12" t="s">
        <v>540</v>
      </c>
      <c r="M3183" s="15" t="s">
        <v>8382</v>
      </c>
      <c r="N3183" s="49">
        <v>5340</v>
      </c>
      <c r="O3183" s="15" t="s">
        <v>9567</v>
      </c>
      <c r="P3183" s="15" t="s">
        <v>9568</v>
      </c>
      <c r="Q3183" s="48">
        <v>543535</v>
      </c>
      <c r="R3183" s="11" t="s">
        <v>45</v>
      </c>
      <c r="S3183" s="120">
        <v>10676</v>
      </c>
      <c r="T3183" s="85">
        <v>107.03</v>
      </c>
      <c r="U3183" s="86">
        <v>19</v>
      </c>
      <c r="V3183" s="123">
        <v>46.825625000000002</v>
      </c>
      <c r="W3183" s="85">
        <f t="shared" si="746"/>
        <v>7117</v>
      </c>
      <c r="X3183" s="86">
        <v>0</v>
      </c>
      <c r="Y3183" s="85">
        <v>16.054500000000001</v>
      </c>
      <c r="Z3183" s="86">
        <f t="shared" si="747"/>
        <v>0</v>
      </c>
      <c r="AA3183" s="86">
        <f t="shared" si="734"/>
        <v>7117</v>
      </c>
      <c r="AB3183" s="85">
        <v>122.77</v>
      </c>
      <c r="AC3183" s="85">
        <v>18</v>
      </c>
      <c r="AD3183" s="124">
        <f t="shared" si="744"/>
        <v>73.661999999999992</v>
      </c>
      <c r="AE3183" s="86">
        <f t="shared" si="735"/>
        <v>5304</v>
      </c>
      <c r="AF3183" s="85">
        <v>0</v>
      </c>
      <c r="AG3183" s="85">
        <v>36.831000000000003</v>
      </c>
      <c r="AH3183" s="85">
        <f t="shared" si="736"/>
        <v>0</v>
      </c>
      <c r="AI3183" s="86">
        <f t="shared" si="737"/>
        <v>12421</v>
      </c>
      <c r="AJ3183" s="86">
        <f t="shared" si="738"/>
        <v>1745</v>
      </c>
      <c r="AK3183" s="122"/>
      <c r="AL3183" s="85">
        <v>122.77</v>
      </c>
      <c r="AM3183" s="85">
        <v>18</v>
      </c>
      <c r="AN3183" s="124">
        <f t="shared" si="745"/>
        <v>73.661999999999992</v>
      </c>
      <c r="AO3183" s="86">
        <f t="shared" si="739"/>
        <v>5304</v>
      </c>
      <c r="AP3183" s="85">
        <v>0</v>
      </c>
      <c r="AQ3183" s="85">
        <v>36.831000000000003</v>
      </c>
      <c r="AR3183" s="85">
        <f t="shared" si="740"/>
        <v>0</v>
      </c>
      <c r="AS3183" s="86">
        <f t="shared" si="742"/>
        <v>12421</v>
      </c>
      <c r="AT3183" s="172">
        <f t="shared" si="743"/>
        <v>0</v>
      </c>
      <c r="AU3183" s="86">
        <v>12421</v>
      </c>
      <c r="AV3183" s="172">
        <f t="shared" si="741"/>
        <v>0</v>
      </c>
    </row>
    <row r="3184" spans="1:48" s="82" customFormat="1" x14ac:dyDescent="0.2">
      <c r="A3184" s="10" t="s">
        <v>540</v>
      </c>
      <c r="B3184" s="14" t="s">
        <v>36</v>
      </c>
      <c r="C3184" s="14" t="s">
        <v>37</v>
      </c>
      <c r="D3184" s="14" t="s">
        <v>9747</v>
      </c>
      <c r="E3184" s="58">
        <v>691135</v>
      </c>
      <c r="F3184" s="15" t="s">
        <v>9748</v>
      </c>
      <c r="G3184" s="15" t="s">
        <v>8536</v>
      </c>
      <c r="H3184" s="16">
        <v>100015003</v>
      </c>
      <c r="I3184" s="62">
        <v>35557338</v>
      </c>
      <c r="J3184" s="13">
        <v>35557338</v>
      </c>
      <c r="K3184" s="15" t="s">
        <v>48</v>
      </c>
      <c r="L3184" s="12" t="s">
        <v>540</v>
      </c>
      <c r="M3184" s="15" t="s">
        <v>658</v>
      </c>
      <c r="N3184" s="49">
        <v>4003</v>
      </c>
      <c r="O3184" s="15" t="s">
        <v>9813</v>
      </c>
      <c r="P3184" s="15" t="s">
        <v>9827</v>
      </c>
      <c r="Q3184" s="48">
        <v>599824</v>
      </c>
      <c r="R3184" s="11" t="s">
        <v>86</v>
      </c>
      <c r="S3184" s="120">
        <v>16857</v>
      </c>
      <c r="T3184" s="85">
        <v>107.03</v>
      </c>
      <c r="U3184" s="86">
        <v>30</v>
      </c>
      <c r="V3184" s="123">
        <v>46.825625000000002</v>
      </c>
      <c r="W3184" s="85">
        <f t="shared" si="746"/>
        <v>11238</v>
      </c>
      <c r="X3184" s="86">
        <v>0</v>
      </c>
      <c r="Y3184" s="85">
        <v>16.054500000000001</v>
      </c>
      <c r="Z3184" s="86">
        <f t="shared" si="747"/>
        <v>0</v>
      </c>
      <c r="AA3184" s="86">
        <f t="shared" si="734"/>
        <v>11238</v>
      </c>
      <c r="AB3184" s="85">
        <v>122.77</v>
      </c>
      <c r="AC3184" s="85">
        <v>36</v>
      </c>
      <c r="AD3184" s="124">
        <f t="shared" si="744"/>
        <v>73.661999999999992</v>
      </c>
      <c r="AE3184" s="86">
        <f t="shared" si="735"/>
        <v>10607</v>
      </c>
      <c r="AF3184" s="85">
        <v>0</v>
      </c>
      <c r="AG3184" s="85">
        <v>36.831000000000003</v>
      </c>
      <c r="AH3184" s="85">
        <f t="shared" si="736"/>
        <v>0</v>
      </c>
      <c r="AI3184" s="86">
        <f t="shared" si="737"/>
        <v>21845</v>
      </c>
      <c r="AJ3184" s="86">
        <f t="shared" si="738"/>
        <v>4988</v>
      </c>
      <c r="AK3184" s="122"/>
      <c r="AL3184" s="85">
        <v>122.77</v>
      </c>
      <c r="AM3184" s="85">
        <v>36</v>
      </c>
      <c r="AN3184" s="124">
        <f t="shared" si="745"/>
        <v>73.661999999999992</v>
      </c>
      <c r="AO3184" s="86">
        <f t="shared" si="739"/>
        <v>10607</v>
      </c>
      <c r="AP3184" s="85">
        <v>0</v>
      </c>
      <c r="AQ3184" s="85">
        <v>36.831000000000003</v>
      </c>
      <c r="AR3184" s="85">
        <f t="shared" si="740"/>
        <v>0</v>
      </c>
      <c r="AS3184" s="86">
        <f t="shared" si="742"/>
        <v>21845</v>
      </c>
      <c r="AT3184" s="172">
        <f t="shared" si="743"/>
        <v>0</v>
      </c>
      <c r="AU3184" s="86">
        <v>21845</v>
      </c>
      <c r="AV3184" s="172">
        <f t="shared" si="741"/>
        <v>0</v>
      </c>
    </row>
    <row r="3185" spans="1:48" s="82" customFormat="1" x14ac:dyDescent="0.2">
      <c r="A3185" s="10" t="s">
        <v>540</v>
      </c>
      <c r="B3185" s="14" t="s">
        <v>36</v>
      </c>
      <c r="C3185" s="14" t="s">
        <v>37</v>
      </c>
      <c r="D3185" s="14" t="s">
        <v>9569</v>
      </c>
      <c r="E3185" s="58">
        <v>329584</v>
      </c>
      <c r="F3185" s="15" t="s">
        <v>9570</v>
      </c>
      <c r="G3185" s="15" t="s">
        <v>8536</v>
      </c>
      <c r="H3185" s="16">
        <v>100014577</v>
      </c>
      <c r="I3185" s="62">
        <v>710031149</v>
      </c>
      <c r="J3185" s="13">
        <v>710031149</v>
      </c>
      <c r="K3185" s="15" t="s">
        <v>48</v>
      </c>
      <c r="L3185" s="12" t="s">
        <v>540</v>
      </c>
      <c r="M3185" s="15" t="s">
        <v>9232</v>
      </c>
      <c r="N3185" s="49">
        <v>5565</v>
      </c>
      <c r="O3185" s="15" t="s">
        <v>9571</v>
      </c>
      <c r="P3185" s="15" t="s">
        <v>9572</v>
      </c>
      <c r="Q3185" s="48">
        <v>543551</v>
      </c>
      <c r="R3185" s="11" t="s">
        <v>45</v>
      </c>
      <c r="S3185" s="120">
        <v>2810</v>
      </c>
      <c r="T3185" s="85">
        <v>107.03</v>
      </c>
      <c r="U3185" s="86">
        <v>5</v>
      </c>
      <c r="V3185" s="123">
        <v>46.825625000000002</v>
      </c>
      <c r="W3185" s="85">
        <f t="shared" si="746"/>
        <v>1873</v>
      </c>
      <c r="X3185" s="86">
        <v>0</v>
      </c>
      <c r="Y3185" s="85">
        <v>16.054500000000001</v>
      </c>
      <c r="Z3185" s="86">
        <f t="shared" si="747"/>
        <v>0</v>
      </c>
      <c r="AA3185" s="86">
        <f t="shared" si="734"/>
        <v>1873</v>
      </c>
      <c r="AB3185" s="85">
        <v>122.77</v>
      </c>
      <c r="AC3185" s="85">
        <v>5</v>
      </c>
      <c r="AD3185" s="124">
        <f t="shared" si="744"/>
        <v>73.661999999999992</v>
      </c>
      <c r="AE3185" s="86">
        <f t="shared" si="735"/>
        <v>1473</v>
      </c>
      <c r="AF3185" s="85">
        <v>0</v>
      </c>
      <c r="AG3185" s="85">
        <v>36.831000000000003</v>
      </c>
      <c r="AH3185" s="85">
        <f t="shared" si="736"/>
        <v>0</v>
      </c>
      <c r="AI3185" s="86">
        <f t="shared" si="737"/>
        <v>3346</v>
      </c>
      <c r="AJ3185" s="86">
        <f t="shared" si="738"/>
        <v>536</v>
      </c>
      <c r="AK3185" s="122"/>
      <c r="AL3185" s="85">
        <v>122.77</v>
      </c>
      <c r="AM3185" s="85">
        <v>5</v>
      </c>
      <c r="AN3185" s="124">
        <f t="shared" si="745"/>
        <v>73.661999999999992</v>
      </c>
      <c r="AO3185" s="86">
        <f t="shared" si="739"/>
        <v>1473</v>
      </c>
      <c r="AP3185" s="85">
        <v>0</v>
      </c>
      <c r="AQ3185" s="85">
        <v>36.831000000000003</v>
      </c>
      <c r="AR3185" s="85">
        <f t="shared" si="740"/>
        <v>0</v>
      </c>
      <c r="AS3185" s="86">
        <f t="shared" si="742"/>
        <v>3346</v>
      </c>
      <c r="AT3185" s="172">
        <f t="shared" si="743"/>
        <v>0</v>
      </c>
      <c r="AU3185" s="86">
        <v>3346</v>
      </c>
      <c r="AV3185" s="172">
        <f t="shared" si="741"/>
        <v>0</v>
      </c>
    </row>
    <row r="3186" spans="1:48" s="82" customFormat="1" ht="45" x14ac:dyDescent="0.2">
      <c r="A3186" s="10" t="s">
        <v>540</v>
      </c>
      <c r="B3186" s="14" t="s">
        <v>36</v>
      </c>
      <c r="C3186" s="14" t="s">
        <v>37</v>
      </c>
      <c r="D3186" s="14" t="s">
        <v>9573</v>
      </c>
      <c r="E3186" s="58">
        <v>329576</v>
      </c>
      <c r="F3186" s="15" t="s">
        <v>9574</v>
      </c>
      <c r="G3186" s="15" t="s">
        <v>8536</v>
      </c>
      <c r="H3186" s="16">
        <v>100014579</v>
      </c>
      <c r="I3186" s="62">
        <v>710031157</v>
      </c>
      <c r="J3186" s="13">
        <v>42100500</v>
      </c>
      <c r="K3186" s="15" t="s">
        <v>92</v>
      </c>
      <c r="L3186" s="12" t="s">
        <v>540</v>
      </c>
      <c r="M3186" s="15" t="s">
        <v>9232</v>
      </c>
      <c r="N3186" s="49">
        <v>5566</v>
      </c>
      <c r="O3186" s="15" t="s">
        <v>9575</v>
      </c>
      <c r="P3186" s="15" t="s">
        <v>9576</v>
      </c>
      <c r="Q3186" s="48">
        <v>543560</v>
      </c>
      <c r="R3186" s="11" t="s">
        <v>45</v>
      </c>
      <c r="S3186" s="120">
        <v>3933</v>
      </c>
      <c r="T3186" s="85">
        <v>107.03</v>
      </c>
      <c r="U3186" s="86">
        <v>7</v>
      </c>
      <c r="V3186" s="123">
        <v>46.825625000000002</v>
      </c>
      <c r="W3186" s="85">
        <f t="shared" si="746"/>
        <v>2622</v>
      </c>
      <c r="X3186" s="86">
        <v>0</v>
      </c>
      <c r="Y3186" s="85">
        <v>16.054500000000001</v>
      </c>
      <c r="Z3186" s="86">
        <f t="shared" si="747"/>
        <v>0</v>
      </c>
      <c r="AA3186" s="86">
        <f t="shared" si="734"/>
        <v>2622</v>
      </c>
      <c r="AB3186" s="85">
        <v>122.77</v>
      </c>
      <c r="AC3186" s="85">
        <v>8</v>
      </c>
      <c r="AD3186" s="124">
        <f t="shared" si="744"/>
        <v>73.661999999999992</v>
      </c>
      <c r="AE3186" s="86">
        <f t="shared" si="735"/>
        <v>2357</v>
      </c>
      <c r="AF3186" s="85">
        <v>0</v>
      </c>
      <c r="AG3186" s="85">
        <v>36.831000000000003</v>
      </c>
      <c r="AH3186" s="85">
        <f t="shared" si="736"/>
        <v>0</v>
      </c>
      <c r="AI3186" s="86">
        <f t="shared" si="737"/>
        <v>4979</v>
      </c>
      <c r="AJ3186" s="86">
        <f t="shared" si="738"/>
        <v>1046</v>
      </c>
      <c r="AK3186" s="122"/>
      <c r="AL3186" s="85">
        <v>122.77</v>
      </c>
      <c r="AM3186" s="85">
        <v>8</v>
      </c>
      <c r="AN3186" s="124">
        <f t="shared" si="745"/>
        <v>73.661999999999992</v>
      </c>
      <c r="AO3186" s="86">
        <f t="shared" si="739"/>
        <v>2357</v>
      </c>
      <c r="AP3186" s="85">
        <v>0</v>
      </c>
      <c r="AQ3186" s="85">
        <v>36.831000000000003</v>
      </c>
      <c r="AR3186" s="85">
        <f t="shared" si="740"/>
        <v>0</v>
      </c>
      <c r="AS3186" s="86">
        <f t="shared" si="742"/>
        <v>4979</v>
      </c>
      <c r="AT3186" s="172">
        <f t="shared" si="743"/>
        <v>0</v>
      </c>
      <c r="AU3186" s="86">
        <v>4979</v>
      </c>
      <c r="AV3186" s="172">
        <f t="shared" si="741"/>
        <v>0</v>
      </c>
    </row>
    <row r="3187" spans="1:48" s="82" customFormat="1" ht="30" x14ac:dyDescent="0.2">
      <c r="A3187" s="10" t="s">
        <v>540</v>
      </c>
      <c r="B3187" s="14" t="s">
        <v>36</v>
      </c>
      <c r="C3187" s="14" t="s">
        <v>37</v>
      </c>
      <c r="D3187" s="14" t="s">
        <v>9580</v>
      </c>
      <c r="E3187" s="58">
        <v>329657</v>
      </c>
      <c r="F3187" s="15" t="s">
        <v>9581</v>
      </c>
      <c r="G3187" s="15" t="s">
        <v>8536</v>
      </c>
      <c r="H3187" s="16">
        <v>100016296</v>
      </c>
      <c r="I3187" s="62">
        <v>35564121</v>
      </c>
      <c r="J3187" s="13">
        <v>35564121</v>
      </c>
      <c r="K3187" s="15" t="s">
        <v>48</v>
      </c>
      <c r="L3187" s="12" t="s">
        <v>540</v>
      </c>
      <c r="M3187" s="15" t="s">
        <v>8382</v>
      </c>
      <c r="N3187" s="49">
        <v>5361</v>
      </c>
      <c r="O3187" s="15" t="s">
        <v>9582</v>
      </c>
      <c r="P3187" s="15" t="s">
        <v>161</v>
      </c>
      <c r="Q3187" s="48">
        <v>543594</v>
      </c>
      <c r="R3187" s="11" t="s">
        <v>86</v>
      </c>
      <c r="S3187" s="120">
        <v>16680</v>
      </c>
      <c r="T3187" s="85">
        <v>107.03</v>
      </c>
      <c r="U3187" s="86">
        <v>29</v>
      </c>
      <c r="V3187" s="123">
        <v>46.825625000000002</v>
      </c>
      <c r="W3187" s="85">
        <f t="shared" si="746"/>
        <v>10864</v>
      </c>
      <c r="X3187" s="86">
        <v>2</v>
      </c>
      <c r="Y3187" s="85">
        <v>16.054500000000001</v>
      </c>
      <c r="Z3187" s="86">
        <f t="shared" si="747"/>
        <v>257</v>
      </c>
      <c r="AA3187" s="86">
        <f t="shared" si="734"/>
        <v>11121</v>
      </c>
      <c r="AB3187" s="85">
        <v>122.77</v>
      </c>
      <c r="AC3187" s="85">
        <v>30</v>
      </c>
      <c r="AD3187" s="124">
        <f t="shared" si="744"/>
        <v>73.661999999999992</v>
      </c>
      <c r="AE3187" s="86">
        <f t="shared" si="735"/>
        <v>8839</v>
      </c>
      <c r="AF3187" s="85">
        <v>0</v>
      </c>
      <c r="AG3187" s="85">
        <v>36.831000000000003</v>
      </c>
      <c r="AH3187" s="85">
        <f t="shared" si="736"/>
        <v>0</v>
      </c>
      <c r="AI3187" s="86">
        <f t="shared" si="737"/>
        <v>19960</v>
      </c>
      <c r="AJ3187" s="86">
        <f t="shared" si="738"/>
        <v>3280</v>
      </c>
      <c r="AK3187" s="122"/>
      <c r="AL3187" s="85">
        <v>122.77</v>
      </c>
      <c r="AM3187" s="85">
        <v>30</v>
      </c>
      <c r="AN3187" s="124">
        <f t="shared" si="745"/>
        <v>73.661999999999992</v>
      </c>
      <c r="AO3187" s="86">
        <f t="shared" si="739"/>
        <v>8839</v>
      </c>
      <c r="AP3187" s="85">
        <v>0</v>
      </c>
      <c r="AQ3187" s="85">
        <v>36.831000000000003</v>
      </c>
      <c r="AR3187" s="85">
        <f t="shared" si="740"/>
        <v>0</v>
      </c>
      <c r="AS3187" s="86">
        <f t="shared" si="742"/>
        <v>19960</v>
      </c>
      <c r="AT3187" s="172">
        <f t="shared" si="743"/>
        <v>0</v>
      </c>
      <c r="AU3187" s="86">
        <v>19960</v>
      </c>
      <c r="AV3187" s="172">
        <f t="shared" si="741"/>
        <v>0</v>
      </c>
    </row>
    <row r="3188" spans="1:48" s="82" customFormat="1" ht="45" x14ac:dyDescent="0.2">
      <c r="A3188" s="10" t="s">
        <v>540</v>
      </c>
      <c r="B3188" s="14" t="s">
        <v>36</v>
      </c>
      <c r="C3188" s="14" t="s">
        <v>37</v>
      </c>
      <c r="D3188" s="14" t="s">
        <v>9192</v>
      </c>
      <c r="E3188" s="58">
        <v>328898</v>
      </c>
      <c r="F3188" s="15" t="s">
        <v>9193</v>
      </c>
      <c r="G3188" s="15" t="s">
        <v>8536</v>
      </c>
      <c r="H3188" s="16">
        <v>100015949</v>
      </c>
      <c r="I3188" s="62">
        <v>710030339</v>
      </c>
      <c r="J3188" s="13">
        <v>35546727</v>
      </c>
      <c r="K3188" s="15" t="s">
        <v>92</v>
      </c>
      <c r="L3188" s="12" t="s">
        <v>540</v>
      </c>
      <c r="M3188" s="15" t="s">
        <v>8541</v>
      </c>
      <c r="N3188" s="49">
        <v>4924</v>
      </c>
      <c r="O3188" s="15" t="s">
        <v>9194</v>
      </c>
      <c r="P3188" s="15" t="s">
        <v>9195</v>
      </c>
      <c r="Q3188" s="48">
        <v>526339</v>
      </c>
      <c r="R3188" s="11" t="s">
        <v>45</v>
      </c>
      <c r="S3188" s="120">
        <v>1686</v>
      </c>
      <c r="T3188" s="85">
        <v>107.03</v>
      </c>
      <c r="U3188" s="86">
        <v>3</v>
      </c>
      <c r="V3188" s="123">
        <v>46.825625000000002</v>
      </c>
      <c r="W3188" s="85">
        <f t="shared" si="746"/>
        <v>1124</v>
      </c>
      <c r="X3188" s="86">
        <v>0</v>
      </c>
      <c r="Y3188" s="85">
        <v>16.054500000000001</v>
      </c>
      <c r="Z3188" s="86">
        <f t="shared" si="747"/>
        <v>0</v>
      </c>
      <c r="AA3188" s="86">
        <f t="shared" si="734"/>
        <v>1124</v>
      </c>
      <c r="AB3188" s="85">
        <v>122.77</v>
      </c>
      <c r="AC3188" s="85">
        <v>6</v>
      </c>
      <c r="AD3188" s="124">
        <f t="shared" si="744"/>
        <v>73.661999999999992</v>
      </c>
      <c r="AE3188" s="86">
        <f t="shared" si="735"/>
        <v>1768</v>
      </c>
      <c r="AF3188" s="85">
        <v>0</v>
      </c>
      <c r="AG3188" s="85">
        <v>36.831000000000003</v>
      </c>
      <c r="AH3188" s="85">
        <f t="shared" si="736"/>
        <v>0</v>
      </c>
      <c r="AI3188" s="86">
        <f t="shared" si="737"/>
        <v>2892</v>
      </c>
      <c r="AJ3188" s="86">
        <f t="shared" si="738"/>
        <v>1206</v>
      </c>
      <c r="AK3188" s="122"/>
      <c r="AL3188" s="85">
        <v>122.77</v>
      </c>
      <c r="AM3188" s="85">
        <v>6</v>
      </c>
      <c r="AN3188" s="124">
        <f t="shared" si="745"/>
        <v>73.661999999999992</v>
      </c>
      <c r="AO3188" s="86">
        <f t="shared" si="739"/>
        <v>1768</v>
      </c>
      <c r="AP3188" s="85">
        <v>0</v>
      </c>
      <c r="AQ3188" s="85">
        <v>36.831000000000003</v>
      </c>
      <c r="AR3188" s="85">
        <f t="shared" si="740"/>
        <v>0</v>
      </c>
      <c r="AS3188" s="86">
        <f t="shared" si="742"/>
        <v>2892</v>
      </c>
      <c r="AT3188" s="172">
        <f t="shared" si="743"/>
        <v>0</v>
      </c>
      <c r="AU3188" s="86">
        <v>2892</v>
      </c>
      <c r="AV3188" s="172">
        <f t="shared" si="741"/>
        <v>0</v>
      </c>
    </row>
    <row r="3189" spans="1:48" s="82" customFormat="1" ht="45" x14ac:dyDescent="0.2">
      <c r="A3189" s="10" t="s">
        <v>540</v>
      </c>
      <c r="B3189" s="14" t="s">
        <v>36</v>
      </c>
      <c r="C3189" s="14" t="s">
        <v>37</v>
      </c>
      <c r="D3189" s="14" t="s">
        <v>9497</v>
      </c>
      <c r="E3189" s="58">
        <v>329282</v>
      </c>
      <c r="F3189" s="15" t="s">
        <v>9498</v>
      </c>
      <c r="G3189" s="15" t="s">
        <v>8536</v>
      </c>
      <c r="H3189" s="16">
        <v>100016109</v>
      </c>
      <c r="I3189" s="62">
        <v>710232306</v>
      </c>
      <c r="J3189" s="13">
        <v>42248809</v>
      </c>
      <c r="K3189" s="15" t="s">
        <v>105</v>
      </c>
      <c r="L3189" s="12" t="s">
        <v>540</v>
      </c>
      <c r="M3189" s="15" t="s">
        <v>8382</v>
      </c>
      <c r="N3189" s="49">
        <v>5342</v>
      </c>
      <c r="O3189" s="15" t="s">
        <v>9499</v>
      </c>
      <c r="P3189" s="15" t="s">
        <v>9501</v>
      </c>
      <c r="Q3189" s="48">
        <v>543268</v>
      </c>
      <c r="R3189" s="11" t="s">
        <v>45</v>
      </c>
      <c r="S3189" s="120">
        <v>37086</v>
      </c>
      <c r="T3189" s="85">
        <v>107.03</v>
      </c>
      <c r="U3189" s="86">
        <v>66</v>
      </c>
      <c r="V3189" s="123">
        <v>46.825625000000002</v>
      </c>
      <c r="W3189" s="85">
        <f t="shared" si="746"/>
        <v>24724</v>
      </c>
      <c r="X3189" s="86">
        <v>0</v>
      </c>
      <c r="Y3189" s="85">
        <v>16.054500000000001</v>
      </c>
      <c r="Z3189" s="86">
        <f t="shared" si="747"/>
        <v>0</v>
      </c>
      <c r="AA3189" s="86">
        <f t="shared" si="734"/>
        <v>24724</v>
      </c>
      <c r="AB3189" s="85">
        <v>122.77</v>
      </c>
      <c r="AC3189" s="85">
        <v>70</v>
      </c>
      <c r="AD3189" s="124">
        <f t="shared" si="744"/>
        <v>73.661999999999992</v>
      </c>
      <c r="AE3189" s="86">
        <f t="shared" si="735"/>
        <v>20625</v>
      </c>
      <c r="AF3189" s="85">
        <v>0</v>
      </c>
      <c r="AG3189" s="85">
        <v>36.831000000000003</v>
      </c>
      <c r="AH3189" s="85">
        <f t="shared" si="736"/>
        <v>0</v>
      </c>
      <c r="AI3189" s="86">
        <f t="shared" si="737"/>
        <v>45349</v>
      </c>
      <c r="AJ3189" s="86">
        <f t="shared" si="738"/>
        <v>8263</v>
      </c>
      <c r="AK3189" s="122"/>
      <c r="AL3189" s="85">
        <v>122.77</v>
      </c>
      <c r="AM3189" s="85">
        <v>70</v>
      </c>
      <c r="AN3189" s="124">
        <f t="shared" si="745"/>
        <v>73.661999999999992</v>
      </c>
      <c r="AO3189" s="86">
        <f t="shared" si="739"/>
        <v>20625</v>
      </c>
      <c r="AP3189" s="85">
        <v>0</v>
      </c>
      <c r="AQ3189" s="85">
        <v>36.831000000000003</v>
      </c>
      <c r="AR3189" s="85">
        <f t="shared" si="740"/>
        <v>0</v>
      </c>
      <c r="AS3189" s="86">
        <f t="shared" si="742"/>
        <v>45349</v>
      </c>
      <c r="AT3189" s="172">
        <f t="shared" si="743"/>
        <v>0</v>
      </c>
      <c r="AU3189" s="86">
        <v>45349</v>
      </c>
      <c r="AV3189" s="172">
        <f t="shared" si="741"/>
        <v>0</v>
      </c>
    </row>
    <row r="3190" spans="1:48" s="82" customFormat="1" ht="45" x14ac:dyDescent="0.2">
      <c r="A3190" s="10" t="s">
        <v>540</v>
      </c>
      <c r="B3190" s="14" t="s">
        <v>36</v>
      </c>
      <c r="C3190" s="14" t="s">
        <v>37</v>
      </c>
      <c r="D3190" s="14" t="s">
        <v>8755</v>
      </c>
      <c r="E3190" s="29">
        <v>324655</v>
      </c>
      <c r="F3190" s="15" t="s">
        <v>8756</v>
      </c>
      <c r="G3190" s="15" t="s">
        <v>8536</v>
      </c>
      <c r="H3190" s="16">
        <v>100018385</v>
      </c>
      <c r="I3190" s="62">
        <v>710270860</v>
      </c>
      <c r="J3190" s="13">
        <v>51896133</v>
      </c>
      <c r="K3190" s="15" t="s">
        <v>8757</v>
      </c>
      <c r="L3190" s="12" t="s">
        <v>540</v>
      </c>
      <c r="M3190" s="15" t="s">
        <v>8633</v>
      </c>
      <c r="N3190" s="49">
        <v>4442</v>
      </c>
      <c r="O3190" s="15" t="s">
        <v>8758</v>
      </c>
      <c r="P3190" s="15" t="s">
        <v>8759</v>
      </c>
      <c r="Q3190" s="48">
        <v>521931</v>
      </c>
      <c r="R3190" s="11" t="s">
        <v>45</v>
      </c>
      <c r="S3190" s="120">
        <v>17981</v>
      </c>
      <c r="T3190" s="85">
        <v>107.03</v>
      </c>
      <c r="U3190" s="86">
        <v>32</v>
      </c>
      <c r="V3190" s="123">
        <v>46.825625000000002</v>
      </c>
      <c r="W3190" s="85">
        <f t="shared" si="746"/>
        <v>11987</v>
      </c>
      <c r="X3190" s="86">
        <v>0</v>
      </c>
      <c r="Y3190" s="85">
        <v>16.054500000000001</v>
      </c>
      <c r="Z3190" s="86">
        <f t="shared" si="747"/>
        <v>0</v>
      </c>
      <c r="AA3190" s="86">
        <f t="shared" si="734"/>
        <v>11987</v>
      </c>
      <c r="AB3190" s="85">
        <v>122.77</v>
      </c>
      <c r="AC3190" s="85">
        <v>36</v>
      </c>
      <c r="AD3190" s="124">
        <f t="shared" si="744"/>
        <v>73.661999999999992</v>
      </c>
      <c r="AE3190" s="86">
        <f t="shared" si="735"/>
        <v>10607</v>
      </c>
      <c r="AF3190" s="85">
        <v>0</v>
      </c>
      <c r="AG3190" s="85">
        <v>36.831000000000003</v>
      </c>
      <c r="AH3190" s="85">
        <f t="shared" si="736"/>
        <v>0</v>
      </c>
      <c r="AI3190" s="86">
        <f t="shared" si="737"/>
        <v>22594</v>
      </c>
      <c r="AJ3190" s="86">
        <f t="shared" si="738"/>
        <v>4613</v>
      </c>
      <c r="AK3190" s="122"/>
      <c r="AL3190" s="85">
        <v>122.77</v>
      </c>
      <c r="AM3190" s="85">
        <v>36</v>
      </c>
      <c r="AN3190" s="124">
        <f t="shared" si="745"/>
        <v>73.661999999999992</v>
      </c>
      <c r="AO3190" s="86">
        <f t="shared" si="739"/>
        <v>10607</v>
      </c>
      <c r="AP3190" s="85">
        <v>0</v>
      </c>
      <c r="AQ3190" s="85">
        <v>36.831000000000003</v>
      </c>
      <c r="AR3190" s="85">
        <f t="shared" si="740"/>
        <v>0</v>
      </c>
      <c r="AS3190" s="86">
        <f t="shared" si="742"/>
        <v>22594</v>
      </c>
      <c r="AT3190" s="172">
        <f t="shared" si="743"/>
        <v>0</v>
      </c>
      <c r="AU3190" s="86">
        <v>22594</v>
      </c>
      <c r="AV3190" s="172">
        <f t="shared" si="741"/>
        <v>0</v>
      </c>
    </row>
    <row r="3191" spans="1:48" s="82" customFormat="1" x14ac:dyDescent="0.2">
      <c r="A3191" s="10" t="s">
        <v>540</v>
      </c>
      <c r="B3191" s="14" t="s">
        <v>36</v>
      </c>
      <c r="C3191" s="14" t="s">
        <v>37</v>
      </c>
      <c r="D3191" s="14" t="s">
        <v>9092</v>
      </c>
      <c r="E3191" s="58">
        <v>328197</v>
      </c>
      <c r="F3191" s="15" t="s">
        <v>9093</v>
      </c>
      <c r="G3191" s="15" t="s">
        <v>8536</v>
      </c>
      <c r="H3191" s="16">
        <v>100015764</v>
      </c>
      <c r="I3191" s="62">
        <v>710029608</v>
      </c>
      <c r="J3191" s="13">
        <v>710029608</v>
      </c>
      <c r="K3191" s="15" t="s">
        <v>48</v>
      </c>
      <c r="L3191" s="12" t="s">
        <v>540</v>
      </c>
      <c r="M3191" s="15" t="s">
        <v>8541</v>
      </c>
      <c r="N3191" s="49">
        <v>4925</v>
      </c>
      <c r="O3191" s="15" t="s">
        <v>9094</v>
      </c>
      <c r="P3191" s="15" t="s">
        <v>9095</v>
      </c>
      <c r="Q3191" s="48">
        <v>525634</v>
      </c>
      <c r="R3191" s="11" t="s">
        <v>45</v>
      </c>
      <c r="S3191" s="120">
        <v>23985</v>
      </c>
      <c r="T3191" s="85">
        <v>107.03</v>
      </c>
      <c r="U3191" s="86">
        <v>42</v>
      </c>
      <c r="V3191" s="123">
        <v>46.825625000000002</v>
      </c>
      <c r="W3191" s="85">
        <f t="shared" si="746"/>
        <v>15733</v>
      </c>
      <c r="X3191" s="86">
        <v>2</v>
      </c>
      <c r="Y3191" s="85">
        <v>16.054500000000001</v>
      </c>
      <c r="Z3191" s="86">
        <f t="shared" si="747"/>
        <v>257</v>
      </c>
      <c r="AA3191" s="86">
        <f t="shared" si="734"/>
        <v>15990</v>
      </c>
      <c r="AB3191" s="85">
        <v>122.77</v>
      </c>
      <c r="AC3191" s="173">
        <v>42</v>
      </c>
      <c r="AD3191" s="124">
        <f t="shared" si="744"/>
        <v>73.661999999999992</v>
      </c>
      <c r="AE3191" s="86">
        <f t="shared" si="735"/>
        <v>12375</v>
      </c>
      <c r="AF3191" s="85">
        <v>2</v>
      </c>
      <c r="AG3191" s="85">
        <v>36.831000000000003</v>
      </c>
      <c r="AH3191" s="85">
        <f t="shared" si="736"/>
        <v>295</v>
      </c>
      <c r="AI3191" s="86">
        <f t="shared" si="737"/>
        <v>28660</v>
      </c>
      <c r="AJ3191" s="86">
        <f t="shared" si="738"/>
        <v>4675</v>
      </c>
      <c r="AK3191" s="122"/>
      <c r="AL3191" s="85">
        <v>122.77</v>
      </c>
      <c r="AM3191" s="85">
        <v>42</v>
      </c>
      <c r="AN3191" s="124">
        <f t="shared" si="745"/>
        <v>73.661999999999992</v>
      </c>
      <c r="AO3191" s="86">
        <f t="shared" si="739"/>
        <v>12375</v>
      </c>
      <c r="AP3191" s="85">
        <v>2</v>
      </c>
      <c r="AQ3191" s="85">
        <v>36.831000000000003</v>
      </c>
      <c r="AR3191" s="85">
        <f t="shared" si="740"/>
        <v>295</v>
      </c>
      <c r="AS3191" s="86">
        <f t="shared" si="742"/>
        <v>28660</v>
      </c>
      <c r="AT3191" s="172">
        <f t="shared" si="743"/>
        <v>0</v>
      </c>
      <c r="AU3191" s="86">
        <v>28660</v>
      </c>
      <c r="AV3191" s="172">
        <f t="shared" si="741"/>
        <v>0</v>
      </c>
    </row>
    <row r="3192" spans="1:48" s="82" customFormat="1" ht="30" x14ac:dyDescent="0.2">
      <c r="A3192" s="10" t="s">
        <v>540</v>
      </c>
      <c r="B3192" s="14" t="s">
        <v>36</v>
      </c>
      <c r="C3192" s="14" t="s">
        <v>37</v>
      </c>
      <c r="D3192" s="14" t="s">
        <v>8787</v>
      </c>
      <c r="E3192" s="58">
        <v>324752</v>
      </c>
      <c r="F3192" s="15" t="s">
        <v>8788</v>
      </c>
      <c r="G3192" s="15" t="s">
        <v>8536</v>
      </c>
      <c r="H3192" s="16">
        <v>100015360</v>
      </c>
      <c r="I3192" s="62">
        <v>710026005</v>
      </c>
      <c r="J3192" s="13">
        <v>710026005</v>
      </c>
      <c r="K3192" s="15" t="s">
        <v>48</v>
      </c>
      <c r="L3192" s="12" t="s">
        <v>540</v>
      </c>
      <c r="M3192" s="15" t="s">
        <v>8550</v>
      </c>
      <c r="N3192" s="49">
        <v>4431</v>
      </c>
      <c r="O3192" s="15" t="s">
        <v>8789</v>
      </c>
      <c r="P3192" s="15" t="s">
        <v>8790</v>
      </c>
      <c r="Q3192" s="48">
        <v>522031</v>
      </c>
      <c r="R3192" s="11" t="s">
        <v>45</v>
      </c>
      <c r="S3192" s="120">
        <v>7305</v>
      </c>
      <c r="T3192" s="85">
        <v>107.03</v>
      </c>
      <c r="U3192" s="86">
        <v>13</v>
      </c>
      <c r="V3192" s="123">
        <v>46.825625000000002</v>
      </c>
      <c r="W3192" s="85">
        <f t="shared" si="746"/>
        <v>4870</v>
      </c>
      <c r="X3192" s="86">
        <v>0</v>
      </c>
      <c r="Y3192" s="85">
        <v>16.054500000000001</v>
      </c>
      <c r="Z3192" s="86">
        <f t="shared" si="747"/>
        <v>0</v>
      </c>
      <c r="AA3192" s="86">
        <f t="shared" si="734"/>
        <v>4870</v>
      </c>
      <c r="AB3192" s="85">
        <v>122.77</v>
      </c>
      <c r="AC3192" s="85">
        <v>13</v>
      </c>
      <c r="AD3192" s="124">
        <f t="shared" si="744"/>
        <v>73.661999999999992</v>
      </c>
      <c r="AE3192" s="86">
        <f t="shared" si="735"/>
        <v>3830</v>
      </c>
      <c r="AF3192" s="85">
        <v>0</v>
      </c>
      <c r="AG3192" s="85">
        <v>36.831000000000003</v>
      </c>
      <c r="AH3192" s="85">
        <f t="shared" si="736"/>
        <v>0</v>
      </c>
      <c r="AI3192" s="86">
        <f t="shared" si="737"/>
        <v>8700</v>
      </c>
      <c r="AJ3192" s="86">
        <f t="shared" si="738"/>
        <v>1395</v>
      </c>
      <c r="AK3192" s="122"/>
      <c r="AL3192" s="85">
        <v>122.77</v>
      </c>
      <c r="AM3192" s="85">
        <v>13</v>
      </c>
      <c r="AN3192" s="124">
        <f t="shared" si="745"/>
        <v>73.661999999999992</v>
      </c>
      <c r="AO3192" s="86">
        <f t="shared" si="739"/>
        <v>3830</v>
      </c>
      <c r="AP3192" s="85">
        <v>0</v>
      </c>
      <c r="AQ3192" s="85">
        <v>36.831000000000003</v>
      </c>
      <c r="AR3192" s="85">
        <f t="shared" si="740"/>
        <v>0</v>
      </c>
      <c r="AS3192" s="86">
        <f t="shared" si="742"/>
        <v>8700</v>
      </c>
      <c r="AT3192" s="172">
        <f t="shared" si="743"/>
        <v>0</v>
      </c>
      <c r="AU3192" s="86">
        <v>8700</v>
      </c>
      <c r="AV3192" s="172">
        <f t="shared" si="741"/>
        <v>0</v>
      </c>
    </row>
    <row r="3193" spans="1:48" s="82" customFormat="1" x14ac:dyDescent="0.2">
      <c r="A3193" s="10" t="s">
        <v>540</v>
      </c>
      <c r="B3193" s="52" t="s">
        <v>36</v>
      </c>
      <c r="C3193" s="52" t="s">
        <v>37</v>
      </c>
      <c r="D3193" s="52" t="s">
        <v>9712</v>
      </c>
      <c r="E3193" s="67">
        <v>690741</v>
      </c>
      <c r="F3193" s="52" t="s">
        <v>9713</v>
      </c>
      <c r="G3193" s="52" t="s">
        <v>8536</v>
      </c>
      <c r="H3193" s="69">
        <v>100019521</v>
      </c>
      <c r="I3193" s="70">
        <v>200003056</v>
      </c>
      <c r="J3193" s="68">
        <v>690741</v>
      </c>
      <c r="K3193" s="52" t="s">
        <v>48</v>
      </c>
      <c r="L3193" s="12" t="s">
        <v>540</v>
      </c>
      <c r="M3193" s="52" t="s">
        <v>8633</v>
      </c>
      <c r="N3193" s="71">
        <v>4457</v>
      </c>
      <c r="O3193" s="52" t="s">
        <v>9714</v>
      </c>
      <c r="P3193" s="52" t="s">
        <v>10451</v>
      </c>
      <c r="Q3193" s="72">
        <v>559865</v>
      </c>
      <c r="R3193" s="11" t="s">
        <v>45</v>
      </c>
      <c r="S3193" s="120">
        <v>3371</v>
      </c>
      <c r="T3193" s="85">
        <v>107.03</v>
      </c>
      <c r="U3193" s="86">
        <v>6</v>
      </c>
      <c r="V3193" s="123">
        <v>46.825625000000002</v>
      </c>
      <c r="W3193" s="85">
        <f t="shared" si="746"/>
        <v>2248</v>
      </c>
      <c r="X3193" s="86">
        <v>0</v>
      </c>
      <c r="Y3193" s="85">
        <v>16.054500000000001</v>
      </c>
      <c r="Z3193" s="86">
        <f t="shared" si="747"/>
        <v>0</v>
      </c>
      <c r="AA3193" s="86">
        <f t="shared" si="734"/>
        <v>2248</v>
      </c>
      <c r="AB3193" s="85">
        <v>122.77</v>
      </c>
      <c r="AC3193" s="85">
        <v>12</v>
      </c>
      <c r="AD3193" s="124">
        <f t="shared" si="744"/>
        <v>73.661999999999992</v>
      </c>
      <c r="AE3193" s="86">
        <f t="shared" si="735"/>
        <v>3536</v>
      </c>
      <c r="AF3193" s="85">
        <v>0</v>
      </c>
      <c r="AG3193" s="85">
        <v>36.831000000000003</v>
      </c>
      <c r="AH3193" s="85">
        <f t="shared" si="736"/>
        <v>0</v>
      </c>
      <c r="AI3193" s="86">
        <f t="shared" si="737"/>
        <v>5784</v>
      </c>
      <c r="AJ3193" s="86">
        <f t="shared" si="738"/>
        <v>2413</v>
      </c>
      <c r="AK3193" s="122"/>
      <c r="AL3193" s="85">
        <v>122.77</v>
      </c>
      <c r="AM3193" s="85">
        <v>12</v>
      </c>
      <c r="AN3193" s="124">
        <f t="shared" si="745"/>
        <v>73.661999999999992</v>
      </c>
      <c r="AO3193" s="86">
        <f t="shared" si="739"/>
        <v>3536</v>
      </c>
      <c r="AP3193" s="85">
        <v>0</v>
      </c>
      <c r="AQ3193" s="85">
        <v>36.831000000000003</v>
      </c>
      <c r="AR3193" s="85">
        <f t="shared" si="740"/>
        <v>0</v>
      </c>
      <c r="AS3193" s="86">
        <f t="shared" si="742"/>
        <v>5784</v>
      </c>
      <c r="AT3193" s="172">
        <f t="shared" si="743"/>
        <v>0</v>
      </c>
      <c r="AU3193" s="86">
        <v>5784</v>
      </c>
      <c r="AV3193" s="172">
        <f t="shared" si="741"/>
        <v>0</v>
      </c>
    </row>
    <row r="3194" spans="1:48" s="82" customFormat="1" ht="30" x14ac:dyDescent="0.2">
      <c r="A3194" s="10" t="s">
        <v>540</v>
      </c>
      <c r="B3194" s="14" t="s">
        <v>36</v>
      </c>
      <c r="C3194" s="14" t="s">
        <v>37</v>
      </c>
      <c r="D3194" s="14" t="s">
        <v>9712</v>
      </c>
      <c r="E3194" s="58">
        <v>690741</v>
      </c>
      <c r="F3194" s="15" t="s">
        <v>9713</v>
      </c>
      <c r="G3194" s="15" t="s">
        <v>8536</v>
      </c>
      <c r="H3194" s="16">
        <v>100015364</v>
      </c>
      <c r="I3194" s="62">
        <v>710025408</v>
      </c>
      <c r="J3194" s="13">
        <v>710025408</v>
      </c>
      <c r="K3194" s="15" t="s">
        <v>48</v>
      </c>
      <c r="L3194" s="12" t="s">
        <v>540</v>
      </c>
      <c r="M3194" s="15" t="s">
        <v>8550</v>
      </c>
      <c r="N3194" s="49">
        <v>4456</v>
      </c>
      <c r="O3194" s="15" t="s">
        <v>9714</v>
      </c>
      <c r="P3194" s="15" t="s">
        <v>9715</v>
      </c>
      <c r="Q3194" s="48">
        <v>559865</v>
      </c>
      <c r="R3194" s="11" t="s">
        <v>45</v>
      </c>
      <c r="S3194" s="120">
        <v>3371</v>
      </c>
      <c r="T3194" s="85">
        <v>107.03</v>
      </c>
      <c r="U3194" s="86">
        <v>6</v>
      </c>
      <c r="V3194" s="123">
        <v>46.825625000000002</v>
      </c>
      <c r="W3194" s="85">
        <f t="shared" si="746"/>
        <v>2248</v>
      </c>
      <c r="X3194" s="86">
        <v>0</v>
      </c>
      <c r="Y3194" s="85">
        <v>16.054500000000001</v>
      </c>
      <c r="Z3194" s="86">
        <f t="shared" si="747"/>
        <v>0</v>
      </c>
      <c r="AA3194" s="86">
        <f t="shared" si="734"/>
        <v>2248</v>
      </c>
      <c r="AB3194" s="85">
        <v>122.77</v>
      </c>
      <c r="AC3194" s="85">
        <v>9</v>
      </c>
      <c r="AD3194" s="124">
        <f t="shared" si="744"/>
        <v>73.661999999999992</v>
      </c>
      <c r="AE3194" s="86">
        <f t="shared" si="735"/>
        <v>2652</v>
      </c>
      <c r="AF3194" s="85">
        <v>0</v>
      </c>
      <c r="AG3194" s="85">
        <v>36.831000000000003</v>
      </c>
      <c r="AH3194" s="85">
        <f t="shared" si="736"/>
        <v>0</v>
      </c>
      <c r="AI3194" s="86">
        <f t="shared" si="737"/>
        <v>4900</v>
      </c>
      <c r="AJ3194" s="86">
        <f t="shared" si="738"/>
        <v>1529</v>
      </c>
      <c r="AK3194" s="122"/>
      <c r="AL3194" s="85">
        <v>122.77</v>
      </c>
      <c r="AM3194" s="85">
        <v>9</v>
      </c>
      <c r="AN3194" s="124">
        <f t="shared" si="745"/>
        <v>73.661999999999992</v>
      </c>
      <c r="AO3194" s="86">
        <f t="shared" si="739"/>
        <v>2652</v>
      </c>
      <c r="AP3194" s="85">
        <v>0</v>
      </c>
      <c r="AQ3194" s="85">
        <v>36.831000000000003</v>
      </c>
      <c r="AR3194" s="85">
        <f t="shared" si="740"/>
        <v>0</v>
      </c>
      <c r="AS3194" s="86">
        <f t="shared" si="742"/>
        <v>4900</v>
      </c>
      <c r="AT3194" s="172">
        <f t="shared" si="743"/>
        <v>0</v>
      </c>
      <c r="AU3194" s="86">
        <v>4900</v>
      </c>
      <c r="AV3194" s="172">
        <f t="shared" si="741"/>
        <v>0</v>
      </c>
    </row>
    <row r="3195" spans="1:48" s="82" customFormat="1" ht="30" x14ac:dyDescent="0.2">
      <c r="A3195" s="10" t="s">
        <v>540</v>
      </c>
      <c r="B3195" s="14" t="s">
        <v>36</v>
      </c>
      <c r="C3195" s="14" t="s">
        <v>37</v>
      </c>
      <c r="D3195" s="14" t="s">
        <v>9583</v>
      </c>
      <c r="E3195" s="58">
        <v>329606</v>
      </c>
      <c r="F3195" s="15" t="s">
        <v>9584</v>
      </c>
      <c r="G3195" s="15" t="s">
        <v>8536</v>
      </c>
      <c r="H3195" s="16">
        <v>100016299</v>
      </c>
      <c r="I3195" s="62">
        <v>710031432</v>
      </c>
      <c r="J3195" s="13">
        <v>710031432</v>
      </c>
      <c r="K3195" s="15" t="s">
        <v>48</v>
      </c>
      <c r="L3195" s="12" t="s">
        <v>540</v>
      </c>
      <c r="M3195" s="15" t="s">
        <v>8382</v>
      </c>
      <c r="N3195" s="49">
        <v>5363</v>
      </c>
      <c r="O3195" s="15" t="s">
        <v>9585</v>
      </c>
      <c r="P3195" s="15" t="s">
        <v>9586</v>
      </c>
      <c r="Q3195" s="48">
        <v>543616</v>
      </c>
      <c r="R3195" s="11" t="s">
        <v>45</v>
      </c>
      <c r="S3195" s="120">
        <v>7867</v>
      </c>
      <c r="T3195" s="85">
        <v>107.03</v>
      </c>
      <c r="U3195" s="86">
        <v>14</v>
      </c>
      <c r="V3195" s="123">
        <v>46.825625000000002</v>
      </c>
      <c r="W3195" s="85">
        <f t="shared" si="746"/>
        <v>5244</v>
      </c>
      <c r="X3195" s="86">
        <v>0</v>
      </c>
      <c r="Y3195" s="85">
        <v>16.054500000000001</v>
      </c>
      <c r="Z3195" s="86">
        <f t="shared" si="747"/>
        <v>0</v>
      </c>
      <c r="AA3195" s="86">
        <f t="shared" si="734"/>
        <v>5244</v>
      </c>
      <c r="AB3195" s="85">
        <v>122.77</v>
      </c>
      <c r="AC3195" s="85">
        <v>13</v>
      </c>
      <c r="AD3195" s="124">
        <f t="shared" si="744"/>
        <v>73.661999999999992</v>
      </c>
      <c r="AE3195" s="86">
        <f t="shared" si="735"/>
        <v>3830</v>
      </c>
      <c r="AF3195" s="85">
        <v>0</v>
      </c>
      <c r="AG3195" s="85">
        <v>36.831000000000003</v>
      </c>
      <c r="AH3195" s="85">
        <f t="shared" si="736"/>
        <v>0</v>
      </c>
      <c r="AI3195" s="86">
        <f t="shared" si="737"/>
        <v>9074</v>
      </c>
      <c r="AJ3195" s="86">
        <f t="shared" si="738"/>
        <v>1207</v>
      </c>
      <c r="AK3195" s="122"/>
      <c r="AL3195" s="85">
        <v>122.77</v>
      </c>
      <c r="AM3195" s="85">
        <v>13</v>
      </c>
      <c r="AN3195" s="124">
        <f t="shared" si="745"/>
        <v>73.661999999999992</v>
      </c>
      <c r="AO3195" s="86">
        <f t="shared" si="739"/>
        <v>3830</v>
      </c>
      <c r="AP3195" s="85">
        <v>0</v>
      </c>
      <c r="AQ3195" s="85">
        <v>36.831000000000003</v>
      </c>
      <c r="AR3195" s="85">
        <f t="shared" si="740"/>
        <v>0</v>
      </c>
      <c r="AS3195" s="86">
        <f t="shared" si="742"/>
        <v>9074</v>
      </c>
      <c r="AT3195" s="172">
        <f t="shared" si="743"/>
        <v>0</v>
      </c>
      <c r="AU3195" s="86">
        <v>9074</v>
      </c>
      <c r="AV3195" s="172">
        <f t="shared" si="741"/>
        <v>0</v>
      </c>
    </row>
    <row r="3196" spans="1:48" s="82" customFormat="1" ht="45" x14ac:dyDescent="0.2">
      <c r="A3196" s="10" t="s">
        <v>540</v>
      </c>
      <c r="B3196" s="14" t="s">
        <v>36</v>
      </c>
      <c r="C3196" s="14" t="s">
        <v>37</v>
      </c>
      <c r="D3196" s="14" t="s">
        <v>9236</v>
      </c>
      <c r="E3196" s="58">
        <v>329096</v>
      </c>
      <c r="F3196" s="15" t="s">
        <v>9237</v>
      </c>
      <c r="G3196" s="15" t="s">
        <v>8536</v>
      </c>
      <c r="H3196" s="16">
        <v>100016062</v>
      </c>
      <c r="I3196" s="62">
        <v>710030568</v>
      </c>
      <c r="J3196" s="13">
        <v>35545992</v>
      </c>
      <c r="K3196" s="15" t="s">
        <v>105</v>
      </c>
      <c r="L3196" s="12" t="s">
        <v>540</v>
      </c>
      <c r="M3196" s="15" t="s">
        <v>8382</v>
      </c>
      <c r="N3196" s="49">
        <v>5301</v>
      </c>
      <c r="O3196" s="15" t="s">
        <v>9238</v>
      </c>
      <c r="P3196" s="15" t="s">
        <v>9239</v>
      </c>
      <c r="Q3196" s="48">
        <v>526533</v>
      </c>
      <c r="R3196" s="11" t="s">
        <v>45</v>
      </c>
      <c r="S3196" s="120">
        <v>8429</v>
      </c>
      <c r="T3196" s="85">
        <v>107.03</v>
      </c>
      <c r="U3196" s="86">
        <v>15</v>
      </c>
      <c r="V3196" s="123">
        <v>46.825625000000002</v>
      </c>
      <c r="W3196" s="85">
        <f t="shared" si="746"/>
        <v>5619</v>
      </c>
      <c r="X3196" s="86">
        <v>0</v>
      </c>
      <c r="Y3196" s="85">
        <v>16.054500000000001</v>
      </c>
      <c r="Z3196" s="86">
        <f t="shared" si="747"/>
        <v>0</v>
      </c>
      <c r="AA3196" s="86">
        <f t="shared" si="734"/>
        <v>5619</v>
      </c>
      <c r="AB3196" s="85">
        <v>122.77</v>
      </c>
      <c r="AC3196" s="85">
        <v>17</v>
      </c>
      <c r="AD3196" s="124">
        <f t="shared" si="744"/>
        <v>73.661999999999992</v>
      </c>
      <c r="AE3196" s="86">
        <f t="shared" si="735"/>
        <v>5009</v>
      </c>
      <c r="AF3196" s="85">
        <v>0</v>
      </c>
      <c r="AG3196" s="85">
        <v>36.831000000000003</v>
      </c>
      <c r="AH3196" s="85">
        <f t="shared" si="736"/>
        <v>0</v>
      </c>
      <c r="AI3196" s="86">
        <f t="shared" si="737"/>
        <v>10628</v>
      </c>
      <c r="AJ3196" s="86">
        <f t="shared" si="738"/>
        <v>2199</v>
      </c>
      <c r="AK3196" s="122"/>
      <c r="AL3196" s="85">
        <v>122.77</v>
      </c>
      <c r="AM3196" s="85">
        <v>17</v>
      </c>
      <c r="AN3196" s="124">
        <f t="shared" si="745"/>
        <v>73.661999999999992</v>
      </c>
      <c r="AO3196" s="86">
        <f t="shared" si="739"/>
        <v>5009</v>
      </c>
      <c r="AP3196" s="85">
        <v>0</v>
      </c>
      <c r="AQ3196" s="85">
        <v>36.831000000000003</v>
      </c>
      <c r="AR3196" s="85">
        <f t="shared" si="740"/>
        <v>0</v>
      </c>
      <c r="AS3196" s="86">
        <f t="shared" si="742"/>
        <v>10628</v>
      </c>
      <c r="AT3196" s="172">
        <f t="shared" si="743"/>
        <v>0</v>
      </c>
      <c r="AU3196" s="86">
        <v>10628</v>
      </c>
      <c r="AV3196" s="172">
        <f t="shared" si="741"/>
        <v>0</v>
      </c>
    </row>
    <row r="3197" spans="1:48" s="82" customFormat="1" x14ac:dyDescent="0.2">
      <c r="A3197" s="10" t="s">
        <v>540</v>
      </c>
      <c r="B3197" s="14" t="s">
        <v>36</v>
      </c>
      <c r="C3197" s="14" t="s">
        <v>37</v>
      </c>
      <c r="D3197" s="14" t="s">
        <v>8993</v>
      </c>
      <c r="E3197" s="58">
        <v>325805</v>
      </c>
      <c r="F3197" s="15" t="s">
        <v>8994</v>
      </c>
      <c r="G3197" s="15" t="s">
        <v>8536</v>
      </c>
      <c r="H3197" s="16">
        <v>100015644</v>
      </c>
      <c r="I3197" s="62">
        <v>710026978</v>
      </c>
      <c r="J3197" s="13">
        <v>710026978</v>
      </c>
      <c r="K3197" s="15" t="s">
        <v>48</v>
      </c>
      <c r="L3197" s="12" t="s">
        <v>540</v>
      </c>
      <c r="M3197" s="15" t="s">
        <v>1825</v>
      </c>
      <c r="N3197" s="49">
        <v>7223</v>
      </c>
      <c r="O3197" s="15" t="s">
        <v>8995</v>
      </c>
      <c r="P3197" s="15" t="s">
        <v>8996</v>
      </c>
      <c r="Q3197" s="48">
        <v>523097</v>
      </c>
      <c r="R3197" s="11" t="s">
        <v>45</v>
      </c>
      <c r="S3197" s="120">
        <v>1686</v>
      </c>
      <c r="T3197" s="85">
        <v>107.03</v>
      </c>
      <c r="U3197" s="86">
        <v>3</v>
      </c>
      <c r="V3197" s="123">
        <v>46.825625000000002</v>
      </c>
      <c r="W3197" s="85">
        <f t="shared" si="746"/>
        <v>1124</v>
      </c>
      <c r="X3197" s="86">
        <v>0</v>
      </c>
      <c r="Y3197" s="85">
        <v>16.054500000000001</v>
      </c>
      <c r="Z3197" s="86">
        <f t="shared" si="747"/>
        <v>0</v>
      </c>
      <c r="AA3197" s="86">
        <f t="shared" si="734"/>
        <v>1124</v>
      </c>
      <c r="AB3197" s="85">
        <v>122.77</v>
      </c>
      <c r="AC3197" s="85">
        <v>7</v>
      </c>
      <c r="AD3197" s="124">
        <f t="shared" si="744"/>
        <v>73.661999999999992</v>
      </c>
      <c r="AE3197" s="86">
        <f t="shared" si="735"/>
        <v>2063</v>
      </c>
      <c r="AF3197" s="85">
        <v>0</v>
      </c>
      <c r="AG3197" s="85">
        <v>36.831000000000003</v>
      </c>
      <c r="AH3197" s="85">
        <f t="shared" si="736"/>
        <v>0</v>
      </c>
      <c r="AI3197" s="86">
        <f t="shared" si="737"/>
        <v>3187</v>
      </c>
      <c r="AJ3197" s="86">
        <f t="shared" si="738"/>
        <v>1501</v>
      </c>
      <c r="AK3197" s="122"/>
      <c r="AL3197" s="85">
        <v>122.77</v>
      </c>
      <c r="AM3197" s="85">
        <v>7</v>
      </c>
      <c r="AN3197" s="124">
        <f t="shared" si="745"/>
        <v>73.661999999999992</v>
      </c>
      <c r="AO3197" s="86">
        <f t="shared" si="739"/>
        <v>2063</v>
      </c>
      <c r="AP3197" s="85">
        <v>0</v>
      </c>
      <c r="AQ3197" s="85">
        <v>36.831000000000003</v>
      </c>
      <c r="AR3197" s="85">
        <f t="shared" si="740"/>
        <v>0</v>
      </c>
      <c r="AS3197" s="86">
        <f t="shared" si="742"/>
        <v>3187</v>
      </c>
      <c r="AT3197" s="172">
        <f t="shared" si="743"/>
        <v>0</v>
      </c>
      <c r="AU3197" s="86">
        <v>3187</v>
      </c>
      <c r="AV3197" s="172">
        <f t="shared" si="741"/>
        <v>0</v>
      </c>
    </row>
    <row r="3198" spans="1:48" s="82" customFormat="1" ht="30" x14ac:dyDescent="0.2">
      <c r="A3198" s="10" t="s">
        <v>540</v>
      </c>
      <c r="B3198" s="14" t="s">
        <v>36</v>
      </c>
      <c r="C3198" s="14" t="s">
        <v>37</v>
      </c>
      <c r="D3198" s="14" t="s">
        <v>9200</v>
      </c>
      <c r="E3198" s="58">
        <v>329614</v>
      </c>
      <c r="F3198" s="15" t="s">
        <v>9201</v>
      </c>
      <c r="G3198" s="15" t="s">
        <v>8536</v>
      </c>
      <c r="H3198" s="16">
        <v>100016260</v>
      </c>
      <c r="I3198" s="62">
        <v>710040270</v>
      </c>
      <c r="J3198" s="13">
        <v>710040270</v>
      </c>
      <c r="K3198" s="15" t="s">
        <v>48</v>
      </c>
      <c r="L3198" s="12" t="s">
        <v>540</v>
      </c>
      <c r="M3198" s="15" t="s">
        <v>8382</v>
      </c>
      <c r="N3198" s="49">
        <v>5201</v>
      </c>
      <c r="O3198" s="15" t="s">
        <v>8385</v>
      </c>
      <c r="P3198" s="15" t="s">
        <v>9206</v>
      </c>
      <c r="Q3198" s="48">
        <v>526355</v>
      </c>
      <c r="R3198" s="11" t="s">
        <v>45</v>
      </c>
      <c r="S3198" s="120">
        <v>35031</v>
      </c>
      <c r="T3198" s="85">
        <v>107.03</v>
      </c>
      <c r="U3198" s="86">
        <v>62</v>
      </c>
      <c r="V3198" s="123">
        <v>46.825625000000002</v>
      </c>
      <c r="W3198" s="85">
        <f t="shared" si="746"/>
        <v>23226</v>
      </c>
      <c r="X3198" s="86">
        <v>1</v>
      </c>
      <c r="Y3198" s="85">
        <v>16.054500000000001</v>
      </c>
      <c r="Z3198" s="86">
        <f t="shared" si="747"/>
        <v>128</v>
      </c>
      <c r="AA3198" s="86">
        <f t="shared" si="734"/>
        <v>23354</v>
      </c>
      <c r="AB3198" s="85">
        <v>122.77</v>
      </c>
      <c r="AC3198" s="85">
        <v>49</v>
      </c>
      <c r="AD3198" s="124">
        <f t="shared" si="744"/>
        <v>73.661999999999992</v>
      </c>
      <c r="AE3198" s="86">
        <f t="shared" si="735"/>
        <v>14438</v>
      </c>
      <c r="AF3198" s="85">
        <v>1</v>
      </c>
      <c r="AG3198" s="85">
        <v>36.831000000000003</v>
      </c>
      <c r="AH3198" s="85">
        <f t="shared" si="736"/>
        <v>147</v>
      </c>
      <c r="AI3198" s="86">
        <f t="shared" si="737"/>
        <v>37939</v>
      </c>
      <c r="AJ3198" s="86">
        <f t="shared" si="738"/>
        <v>2908</v>
      </c>
      <c r="AK3198" s="122"/>
      <c r="AL3198" s="85">
        <v>122.77</v>
      </c>
      <c r="AM3198" s="85">
        <v>49</v>
      </c>
      <c r="AN3198" s="124">
        <f t="shared" si="745"/>
        <v>73.661999999999992</v>
      </c>
      <c r="AO3198" s="86">
        <f t="shared" si="739"/>
        <v>14438</v>
      </c>
      <c r="AP3198" s="85">
        <v>1</v>
      </c>
      <c r="AQ3198" s="85">
        <v>36.831000000000003</v>
      </c>
      <c r="AR3198" s="85">
        <f t="shared" si="740"/>
        <v>147</v>
      </c>
      <c r="AS3198" s="86">
        <f t="shared" si="742"/>
        <v>37939</v>
      </c>
      <c r="AT3198" s="172">
        <f t="shared" si="743"/>
        <v>0</v>
      </c>
      <c r="AU3198" s="86">
        <v>37939</v>
      </c>
      <c r="AV3198" s="172">
        <f t="shared" si="741"/>
        <v>0</v>
      </c>
    </row>
    <row r="3199" spans="1:48" s="82" customFormat="1" x14ac:dyDescent="0.2">
      <c r="A3199" s="10" t="s">
        <v>540</v>
      </c>
      <c r="B3199" s="14" t="s">
        <v>36</v>
      </c>
      <c r="C3199" s="14" t="s">
        <v>37</v>
      </c>
      <c r="D3199" s="14" t="s">
        <v>9001</v>
      </c>
      <c r="E3199" s="58">
        <v>325821</v>
      </c>
      <c r="F3199" s="15" t="s">
        <v>9002</v>
      </c>
      <c r="G3199" s="15" t="s">
        <v>8536</v>
      </c>
      <c r="H3199" s="16">
        <v>100015658</v>
      </c>
      <c r="I3199" s="62">
        <v>710027001</v>
      </c>
      <c r="J3199" s="13">
        <v>710027001</v>
      </c>
      <c r="K3199" s="15" t="s">
        <v>48</v>
      </c>
      <c r="L3199" s="12" t="s">
        <v>540</v>
      </c>
      <c r="M3199" s="15" t="s">
        <v>1825</v>
      </c>
      <c r="N3199" s="49">
        <v>7213</v>
      </c>
      <c r="O3199" s="15" t="s">
        <v>9003</v>
      </c>
      <c r="P3199" s="15" t="s">
        <v>9004</v>
      </c>
      <c r="Q3199" s="48">
        <v>523119</v>
      </c>
      <c r="R3199" s="11" t="s">
        <v>45</v>
      </c>
      <c r="S3199" s="120">
        <v>4495</v>
      </c>
      <c r="T3199" s="85">
        <v>107.03</v>
      </c>
      <c r="U3199" s="86">
        <v>8</v>
      </c>
      <c r="V3199" s="123">
        <v>46.825625000000002</v>
      </c>
      <c r="W3199" s="85">
        <f t="shared" si="746"/>
        <v>2997</v>
      </c>
      <c r="X3199" s="86">
        <v>0</v>
      </c>
      <c r="Y3199" s="85">
        <v>16.054500000000001</v>
      </c>
      <c r="Z3199" s="86">
        <f t="shared" si="747"/>
        <v>0</v>
      </c>
      <c r="AA3199" s="86">
        <f t="shared" si="734"/>
        <v>2997</v>
      </c>
      <c r="AB3199" s="85">
        <v>122.77</v>
      </c>
      <c r="AC3199" s="85">
        <v>7</v>
      </c>
      <c r="AD3199" s="124">
        <f t="shared" si="744"/>
        <v>73.661999999999992</v>
      </c>
      <c r="AE3199" s="86">
        <f t="shared" si="735"/>
        <v>2063</v>
      </c>
      <c r="AF3199" s="85">
        <v>1</v>
      </c>
      <c r="AG3199" s="85">
        <v>36.831000000000003</v>
      </c>
      <c r="AH3199" s="85">
        <f t="shared" si="736"/>
        <v>147</v>
      </c>
      <c r="AI3199" s="86">
        <f t="shared" si="737"/>
        <v>5207</v>
      </c>
      <c r="AJ3199" s="86">
        <f t="shared" si="738"/>
        <v>712</v>
      </c>
      <c r="AK3199" s="122"/>
      <c r="AL3199" s="85">
        <v>122.77</v>
      </c>
      <c r="AM3199" s="85">
        <v>7</v>
      </c>
      <c r="AN3199" s="124">
        <f t="shared" si="745"/>
        <v>73.661999999999992</v>
      </c>
      <c r="AO3199" s="86">
        <f t="shared" si="739"/>
        <v>2063</v>
      </c>
      <c r="AP3199" s="85">
        <v>1</v>
      </c>
      <c r="AQ3199" s="85">
        <v>36.831000000000003</v>
      </c>
      <c r="AR3199" s="85">
        <f t="shared" si="740"/>
        <v>147</v>
      </c>
      <c r="AS3199" s="86">
        <f t="shared" si="742"/>
        <v>5207</v>
      </c>
      <c r="AT3199" s="172">
        <f t="shared" si="743"/>
        <v>0</v>
      </c>
      <c r="AU3199" s="86">
        <v>5207</v>
      </c>
      <c r="AV3199" s="172">
        <f t="shared" si="741"/>
        <v>0</v>
      </c>
    </row>
    <row r="3200" spans="1:48" s="82" customFormat="1" ht="30" x14ac:dyDescent="0.2">
      <c r="A3200" s="10" t="s">
        <v>540</v>
      </c>
      <c r="B3200" s="14" t="s">
        <v>36</v>
      </c>
      <c r="C3200" s="14" t="s">
        <v>37</v>
      </c>
      <c r="D3200" s="14" t="s">
        <v>9424</v>
      </c>
      <c r="E3200" s="58">
        <v>331791</v>
      </c>
      <c r="F3200" s="15" t="s">
        <v>9425</v>
      </c>
      <c r="G3200" s="15" t="s">
        <v>8536</v>
      </c>
      <c r="H3200" s="16">
        <v>100016450</v>
      </c>
      <c r="I3200" s="62">
        <v>710032897</v>
      </c>
      <c r="J3200" s="13">
        <v>710032897</v>
      </c>
      <c r="K3200" s="15" t="s">
        <v>48</v>
      </c>
      <c r="L3200" s="12" t="s">
        <v>540</v>
      </c>
      <c r="M3200" s="15" t="s">
        <v>6660</v>
      </c>
      <c r="N3200" s="49">
        <v>7501</v>
      </c>
      <c r="O3200" s="15" t="s">
        <v>9426</v>
      </c>
      <c r="P3200" s="15" t="s">
        <v>9427</v>
      </c>
      <c r="Q3200" s="48">
        <v>528625</v>
      </c>
      <c r="R3200" s="11" t="s">
        <v>45</v>
      </c>
      <c r="S3200" s="120">
        <v>3933</v>
      </c>
      <c r="T3200" s="85">
        <v>107.03</v>
      </c>
      <c r="U3200" s="86">
        <v>7</v>
      </c>
      <c r="V3200" s="123">
        <v>46.825625000000002</v>
      </c>
      <c r="W3200" s="85">
        <f t="shared" si="746"/>
        <v>2622</v>
      </c>
      <c r="X3200" s="86">
        <v>0</v>
      </c>
      <c r="Y3200" s="85">
        <v>16.054500000000001</v>
      </c>
      <c r="Z3200" s="86">
        <f t="shared" si="747"/>
        <v>0</v>
      </c>
      <c r="AA3200" s="86">
        <f t="shared" si="734"/>
        <v>2622</v>
      </c>
      <c r="AB3200" s="85">
        <v>122.77</v>
      </c>
      <c r="AC3200" s="85">
        <v>5</v>
      </c>
      <c r="AD3200" s="124">
        <f t="shared" si="744"/>
        <v>73.661999999999992</v>
      </c>
      <c r="AE3200" s="86">
        <f t="shared" si="735"/>
        <v>1473</v>
      </c>
      <c r="AF3200" s="85">
        <v>0</v>
      </c>
      <c r="AG3200" s="85">
        <v>36.831000000000003</v>
      </c>
      <c r="AH3200" s="85">
        <f t="shared" si="736"/>
        <v>0</v>
      </c>
      <c r="AI3200" s="86">
        <f t="shared" si="737"/>
        <v>4095</v>
      </c>
      <c r="AJ3200" s="86">
        <f t="shared" si="738"/>
        <v>162</v>
      </c>
      <c r="AK3200" s="122"/>
      <c r="AL3200" s="85">
        <v>122.77</v>
      </c>
      <c r="AM3200" s="85">
        <v>5</v>
      </c>
      <c r="AN3200" s="124">
        <f t="shared" si="745"/>
        <v>73.661999999999992</v>
      </c>
      <c r="AO3200" s="86">
        <f t="shared" si="739"/>
        <v>1473</v>
      </c>
      <c r="AP3200" s="85">
        <v>0</v>
      </c>
      <c r="AQ3200" s="85">
        <v>36.831000000000003</v>
      </c>
      <c r="AR3200" s="85">
        <f t="shared" si="740"/>
        <v>0</v>
      </c>
      <c r="AS3200" s="86">
        <f t="shared" si="742"/>
        <v>4095</v>
      </c>
      <c r="AT3200" s="172">
        <f t="shared" si="743"/>
        <v>0</v>
      </c>
      <c r="AU3200" s="86">
        <v>4095</v>
      </c>
      <c r="AV3200" s="172">
        <f t="shared" si="741"/>
        <v>0</v>
      </c>
    </row>
    <row r="3201" spans="1:48" s="82" customFormat="1" ht="30" x14ac:dyDescent="0.2">
      <c r="A3201" s="10" t="s">
        <v>540</v>
      </c>
      <c r="B3201" s="14" t="s">
        <v>36</v>
      </c>
      <c r="C3201" s="14" t="s">
        <v>37</v>
      </c>
      <c r="D3201" s="14" t="s">
        <v>9287</v>
      </c>
      <c r="E3201" s="58">
        <v>331325</v>
      </c>
      <c r="F3201" s="15" t="s">
        <v>9288</v>
      </c>
      <c r="G3201" s="15" t="s">
        <v>8536</v>
      </c>
      <c r="H3201" s="16">
        <v>100016523</v>
      </c>
      <c r="I3201" s="62">
        <v>710032420</v>
      </c>
      <c r="J3201" s="13">
        <v>710032420</v>
      </c>
      <c r="K3201" s="15" t="s">
        <v>53</v>
      </c>
      <c r="L3201" s="12" t="s">
        <v>540</v>
      </c>
      <c r="M3201" s="15" t="s">
        <v>6660</v>
      </c>
      <c r="N3201" s="49">
        <v>7635</v>
      </c>
      <c r="O3201" s="15" t="s">
        <v>9289</v>
      </c>
      <c r="P3201" s="15" t="s">
        <v>9290</v>
      </c>
      <c r="Q3201" s="48">
        <v>528153</v>
      </c>
      <c r="R3201" s="11" t="s">
        <v>45</v>
      </c>
      <c r="S3201" s="120">
        <v>562</v>
      </c>
      <c r="T3201" s="85">
        <v>107.03</v>
      </c>
      <c r="U3201" s="86">
        <v>1</v>
      </c>
      <c r="V3201" s="123">
        <v>46.825625000000002</v>
      </c>
      <c r="W3201" s="85">
        <f t="shared" si="746"/>
        <v>375</v>
      </c>
      <c r="X3201" s="86">
        <v>0</v>
      </c>
      <c r="Y3201" s="85">
        <v>16.054500000000001</v>
      </c>
      <c r="Z3201" s="86">
        <f t="shared" si="747"/>
        <v>0</v>
      </c>
      <c r="AA3201" s="86">
        <f t="shared" si="734"/>
        <v>375</v>
      </c>
      <c r="AB3201" s="85">
        <v>122.77</v>
      </c>
      <c r="AC3201" s="85">
        <v>1</v>
      </c>
      <c r="AD3201" s="124">
        <f t="shared" si="744"/>
        <v>73.661999999999992</v>
      </c>
      <c r="AE3201" s="86">
        <f t="shared" si="735"/>
        <v>295</v>
      </c>
      <c r="AF3201" s="85">
        <v>0</v>
      </c>
      <c r="AG3201" s="85">
        <v>36.831000000000003</v>
      </c>
      <c r="AH3201" s="85">
        <f t="shared" si="736"/>
        <v>0</v>
      </c>
      <c r="AI3201" s="86">
        <f t="shared" si="737"/>
        <v>670</v>
      </c>
      <c r="AJ3201" s="86">
        <f t="shared" si="738"/>
        <v>108</v>
      </c>
      <c r="AK3201" s="122"/>
      <c r="AL3201" s="85">
        <v>122.77</v>
      </c>
      <c r="AM3201" s="85">
        <v>1</v>
      </c>
      <c r="AN3201" s="124">
        <f t="shared" si="745"/>
        <v>73.661999999999992</v>
      </c>
      <c r="AO3201" s="86">
        <f t="shared" si="739"/>
        <v>295</v>
      </c>
      <c r="AP3201" s="85">
        <v>0</v>
      </c>
      <c r="AQ3201" s="85">
        <v>36.831000000000003</v>
      </c>
      <c r="AR3201" s="85">
        <f t="shared" si="740"/>
        <v>0</v>
      </c>
      <c r="AS3201" s="86">
        <f t="shared" si="742"/>
        <v>670</v>
      </c>
      <c r="AT3201" s="172">
        <f t="shared" si="743"/>
        <v>0</v>
      </c>
      <c r="AU3201" s="86">
        <v>670</v>
      </c>
      <c r="AV3201" s="172">
        <f t="shared" si="741"/>
        <v>0</v>
      </c>
    </row>
    <row r="3202" spans="1:48" s="82" customFormat="1" ht="30" x14ac:dyDescent="0.2">
      <c r="A3202" s="10" t="s">
        <v>540</v>
      </c>
      <c r="B3202" s="14" t="s">
        <v>36</v>
      </c>
      <c r="C3202" s="14" t="s">
        <v>37</v>
      </c>
      <c r="D3202" s="14" t="s">
        <v>8791</v>
      </c>
      <c r="E3202" s="58">
        <v>324761</v>
      </c>
      <c r="F3202" s="15" t="s">
        <v>8792</v>
      </c>
      <c r="G3202" s="15" t="s">
        <v>8536</v>
      </c>
      <c r="H3202" s="16">
        <v>100015366</v>
      </c>
      <c r="I3202" s="62">
        <v>710026021</v>
      </c>
      <c r="J3202" s="13">
        <v>710026021</v>
      </c>
      <c r="K3202" s="15" t="s">
        <v>48</v>
      </c>
      <c r="L3202" s="12" t="s">
        <v>540</v>
      </c>
      <c r="M3202" s="15" t="s">
        <v>8550</v>
      </c>
      <c r="N3202" s="49">
        <v>4445</v>
      </c>
      <c r="O3202" s="15" t="s">
        <v>8793</v>
      </c>
      <c r="P3202" s="15" t="s">
        <v>8794</v>
      </c>
      <c r="Q3202" s="48">
        <v>522040</v>
      </c>
      <c r="R3202" s="11" t="s">
        <v>45</v>
      </c>
      <c r="S3202" s="120">
        <v>3933</v>
      </c>
      <c r="T3202" s="85">
        <v>107.03</v>
      </c>
      <c r="U3202" s="86">
        <v>7</v>
      </c>
      <c r="V3202" s="123">
        <v>46.825625000000002</v>
      </c>
      <c r="W3202" s="85">
        <f t="shared" si="746"/>
        <v>2622</v>
      </c>
      <c r="X3202" s="86">
        <v>0</v>
      </c>
      <c r="Y3202" s="85">
        <v>16.054500000000001</v>
      </c>
      <c r="Z3202" s="86">
        <f t="shared" si="747"/>
        <v>0</v>
      </c>
      <c r="AA3202" s="86">
        <f t="shared" si="734"/>
        <v>2622</v>
      </c>
      <c r="AB3202" s="85">
        <v>122.77</v>
      </c>
      <c r="AC3202" s="85">
        <v>4</v>
      </c>
      <c r="AD3202" s="124">
        <f t="shared" si="744"/>
        <v>73.661999999999992</v>
      </c>
      <c r="AE3202" s="86">
        <f t="shared" si="735"/>
        <v>1179</v>
      </c>
      <c r="AF3202" s="85">
        <v>0</v>
      </c>
      <c r="AG3202" s="85">
        <v>36.831000000000003</v>
      </c>
      <c r="AH3202" s="85">
        <f t="shared" si="736"/>
        <v>0</v>
      </c>
      <c r="AI3202" s="86">
        <f t="shared" si="737"/>
        <v>3801</v>
      </c>
      <c r="AJ3202" s="86">
        <f t="shared" si="738"/>
        <v>-132</v>
      </c>
      <c r="AK3202" s="122"/>
      <c r="AL3202" s="85">
        <v>122.77</v>
      </c>
      <c r="AM3202" s="85">
        <v>4</v>
      </c>
      <c r="AN3202" s="124">
        <f t="shared" si="745"/>
        <v>73.661999999999992</v>
      </c>
      <c r="AO3202" s="86">
        <f t="shared" si="739"/>
        <v>1179</v>
      </c>
      <c r="AP3202" s="85">
        <v>0</v>
      </c>
      <c r="AQ3202" s="85">
        <v>36.831000000000003</v>
      </c>
      <c r="AR3202" s="85">
        <f t="shared" si="740"/>
        <v>0</v>
      </c>
      <c r="AS3202" s="86">
        <f t="shared" si="742"/>
        <v>3801</v>
      </c>
      <c r="AT3202" s="172">
        <f t="shared" si="743"/>
        <v>0</v>
      </c>
      <c r="AU3202" s="86">
        <v>3801</v>
      </c>
      <c r="AV3202" s="172">
        <f t="shared" si="741"/>
        <v>0</v>
      </c>
    </row>
    <row r="3203" spans="1:48" s="82" customFormat="1" x14ac:dyDescent="0.2">
      <c r="A3203" s="10" t="s">
        <v>540</v>
      </c>
      <c r="B3203" s="14" t="s">
        <v>36</v>
      </c>
      <c r="C3203" s="14" t="s">
        <v>37</v>
      </c>
      <c r="D3203" s="14" t="s">
        <v>9747</v>
      </c>
      <c r="E3203" s="58">
        <v>691135</v>
      </c>
      <c r="F3203" s="15" t="s">
        <v>9748</v>
      </c>
      <c r="G3203" s="15" t="s">
        <v>8536</v>
      </c>
      <c r="H3203" s="16">
        <v>100014877</v>
      </c>
      <c r="I3203" s="62">
        <v>710038879</v>
      </c>
      <c r="J3203" s="13">
        <v>710038879</v>
      </c>
      <c r="K3203" s="15" t="s">
        <v>48</v>
      </c>
      <c r="L3203" s="12" t="s">
        <v>540</v>
      </c>
      <c r="M3203" s="15" t="s">
        <v>9755</v>
      </c>
      <c r="N3203" s="49">
        <v>4011</v>
      </c>
      <c r="O3203" s="15" t="s">
        <v>9777</v>
      </c>
      <c r="P3203" s="15" t="s">
        <v>9787</v>
      </c>
      <c r="Q3203" s="48">
        <v>598224</v>
      </c>
      <c r="R3203" s="11" t="s">
        <v>45</v>
      </c>
      <c r="S3203" s="120">
        <v>22476</v>
      </c>
      <c r="T3203" s="85">
        <v>107.03</v>
      </c>
      <c r="U3203" s="86">
        <v>40</v>
      </c>
      <c r="V3203" s="123">
        <v>46.825625000000002</v>
      </c>
      <c r="W3203" s="85">
        <f t="shared" si="746"/>
        <v>14984</v>
      </c>
      <c r="X3203" s="86">
        <v>0</v>
      </c>
      <c r="Y3203" s="85">
        <v>16.054500000000001</v>
      </c>
      <c r="Z3203" s="86">
        <f t="shared" si="747"/>
        <v>0</v>
      </c>
      <c r="AA3203" s="86">
        <f t="shared" si="734"/>
        <v>14984</v>
      </c>
      <c r="AB3203" s="85">
        <v>122.77</v>
      </c>
      <c r="AC3203" s="85">
        <v>76</v>
      </c>
      <c r="AD3203" s="124">
        <f t="shared" si="744"/>
        <v>73.661999999999992</v>
      </c>
      <c r="AE3203" s="86">
        <f t="shared" si="735"/>
        <v>22393</v>
      </c>
      <c r="AF3203" s="85">
        <v>0</v>
      </c>
      <c r="AG3203" s="85">
        <v>36.831000000000003</v>
      </c>
      <c r="AH3203" s="85">
        <f t="shared" si="736"/>
        <v>0</v>
      </c>
      <c r="AI3203" s="86">
        <f t="shared" si="737"/>
        <v>37377</v>
      </c>
      <c r="AJ3203" s="86">
        <f t="shared" si="738"/>
        <v>14901</v>
      </c>
      <c r="AK3203" s="122" t="s">
        <v>17432</v>
      </c>
      <c r="AL3203" s="85">
        <v>122.77</v>
      </c>
      <c r="AM3203" s="85">
        <v>38</v>
      </c>
      <c r="AN3203" s="124">
        <f t="shared" si="745"/>
        <v>73.661999999999992</v>
      </c>
      <c r="AO3203" s="86">
        <f t="shared" si="739"/>
        <v>11197</v>
      </c>
      <c r="AP3203" s="85">
        <v>0</v>
      </c>
      <c r="AQ3203" s="85">
        <v>36.831000000000003</v>
      </c>
      <c r="AR3203" s="85">
        <f t="shared" si="740"/>
        <v>0</v>
      </c>
      <c r="AS3203" s="86">
        <f t="shared" si="742"/>
        <v>26181</v>
      </c>
      <c r="AT3203" s="172">
        <f t="shared" si="743"/>
        <v>-11196</v>
      </c>
      <c r="AU3203" s="86">
        <v>26181</v>
      </c>
      <c r="AV3203" s="172">
        <f t="shared" si="741"/>
        <v>0</v>
      </c>
    </row>
    <row r="3204" spans="1:48" s="82" customFormat="1" x14ac:dyDescent="0.2">
      <c r="A3204" s="10" t="s">
        <v>540</v>
      </c>
      <c r="B3204" s="52" t="s">
        <v>36</v>
      </c>
      <c r="C3204" s="52" t="s">
        <v>37</v>
      </c>
      <c r="D3204" s="52" t="s">
        <v>10495</v>
      </c>
      <c r="E3204" s="67">
        <v>325864</v>
      </c>
      <c r="F3204" s="52" t="s">
        <v>10496</v>
      </c>
      <c r="G3204" s="52" t="s">
        <v>8536</v>
      </c>
      <c r="H3204" s="69">
        <v>100019665</v>
      </c>
      <c r="I3204" s="70">
        <v>200003142</v>
      </c>
      <c r="J3204" s="68">
        <v>325864</v>
      </c>
      <c r="K3204" s="52" t="s">
        <v>48</v>
      </c>
      <c r="L3204" s="12" t="s">
        <v>540</v>
      </c>
      <c r="M3204" s="52" t="s">
        <v>1826</v>
      </c>
      <c r="N3204" s="71">
        <v>7201</v>
      </c>
      <c r="O3204" s="52" t="s">
        <v>10448</v>
      </c>
      <c r="P3204" s="52" t="s">
        <v>10449</v>
      </c>
      <c r="Q3204" s="72">
        <v>523151</v>
      </c>
      <c r="R3204" s="11" t="s">
        <v>45</v>
      </c>
      <c r="S3204" s="120">
        <v>3933</v>
      </c>
      <c r="T3204" s="85">
        <v>107.03</v>
      </c>
      <c r="U3204" s="86">
        <v>7</v>
      </c>
      <c r="V3204" s="123">
        <v>46.825625000000002</v>
      </c>
      <c r="W3204" s="85">
        <f t="shared" si="746"/>
        <v>2622</v>
      </c>
      <c r="X3204" s="86">
        <v>0</v>
      </c>
      <c r="Y3204" s="85">
        <v>16.054500000000001</v>
      </c>
      <c r="Z3204" s="86">
        <f t="shared" si="747"/>
        <v>0</v>
      </c>
      <c r="AA3204" s="86">
        <f t="shared" si="734"/>
        <v>2622</v>
      </c>
      <c r="AB3204" s="85">
        <v>122.77</v>
      </c>
      <c r="AC3204" s="85">
        <v>7</v>
      </c>
      <c r="AD3204" s="124">
        <f t="shared" si="744"/>
        <v>73.661999999999992</v>
      </c>
      <c r="AE3204" s="86">
        <f t="shared" si="735"/>
        <v>2063</v>
      </c>
      <c r="AF3204" s="85">
        <v>4</v>
      </c>
      <c r="AG3204" s="85">
        <v>36.831000000000003</v>
      </c>
      <c r="AH3204" s="85">
        <f t="shared" si="736"/>
        <v>589</v>
      </c>
      <c r="AI3204" s="86">
        <f t="shared" si="737"/>
        <v>5274</v>
      </c>
      <c r="AJ3204" s="86">
        <f t="shared" si="738"/>
        <v>1341</v>
      </c>
      <c r="AK3204" s="122"/>
      <c r="AL3204" s="85">
        <v>122.77</v>
      </c>
      <c r="AM3204" s="85">
        <v>7</v>
      </c>
      <c r="AN3204" s="124">
        <f t="shared" si="745"/>
        <v>73.661999999999992</v>
      </c>
      <c r="AO3204" s="86">
        <f t="shared" si="739"/>
        <v>2063</v>
      </c>
      <c r="AP3204" s="85">
        <v>4</v>
      </c>
      <c r="AQ3204" s="85">
        <v>36.831000000000003</v>
      </c>
      <c r="AR3204" s="85">
        <f t="shared" si="740"/>
        <v>589</v>
      </c>
      <c r="AS3204" s="86">
        <f t="shared" si="742"/>
        <v>5274</v>
      </c>
      <c r="AT3204" s="172">
        <f t="shared" si="743"/>
        <v>0</v>
      </c>
      <c r="AU3204" s="86">
        <v>5274</v>
      </c>
      <c r="AV3204" s="172">
        <f t="shared" si="741"/>
        <v>0</v>
      </c>
    </row>
    <row r="3205" spans="1:48" s="82" customFormat="1" ht="30" x14ac:dyDescent="0.2">
      <c r="A3205" s="10" t="s">
        <v>540</v>
      </c>
      <c r="B3205" s="14" t="s">
        <v>36</v>
      </c>
      <c r="C3205" s="14" t="s">
        <v>37</v>
      </c>
      <c r="D3205" s="14" t="s">
        <v>8795</v>
      </c>
      <c r="E3205" s="58">
        <v>324787</v>
      </c>
      <c r="F3205" s="15" t="s">
        <v>8796</v>
      </c>
      <c r="G3205" s="15" t="s">
        <v>8536</v>
      </c>
      <c r="H3205" s="16">
        <v>100015370</v>
      </c>
      <c r="I3205" s="62">
        <v>710025912</v>
      </c>
      <c r="J3205" s="13">
        <v>710025912</v>
      </c>
      <c r="K3205" s="15" t="s">
        <v>48</v>
      </c>
      <c r="L3205" s="12" t="s">
        <v>540</v>
      </c>
      <c r="M3205" s="15" t="s">
        <v>8550</v>
      </c>
      <c r="N3205" s="49">
        <v>4421</v>
      </c>
      <c r="O3205" s="15" t="s">
        <v>8797</v>
      </c>
      <c r="P3205" s="15" t="s">
        <v>8798</v>
      </c>
      <c r="Q3205" s="48">
        <v>522066</v>
      </c>
      <c r="R3205" s="11" t="s">
        <v>45</v>
      </c>
      <c r="S3205" s="120">
        <v>5619</v>
      </c>
      <c r="T3205" s="85">
        <v>107.03</v>
      </c>
      <c r="U3205" s="86">
        <v>10</v>
      </c>
      <c r="V3205" s="123">
        <v>46.825625000000002</v>
      </c>
      <c r="W3205" s="85">
        <f t="shared" si="746"/>
        <v>3746</v>
      </c>
      <c r="X3205" s="86">
        <v>0</v>
      </c>
      <c r="Y3205" s="85">
        <v>16.054500000000001</v>
      </c>
      <c r="Z3205" s="86">
        <f t="shared" si="747"/>
        <v>0</v>
      </c>
      <c r="AA3205" s="86">
        <f t="shared" ref="AA3205:AA3268" si="748">+Z3205+W3205</f>
        <v>3746</v>
      </c>
      <c r="AB3205" s="85">
        <v>122.77</v>
      </c>
      <c r="AC3205" s="85">
        <v>16</v>
      </c>
      <c r="AD3205" s="124">
        <f t="shared" si="744"/>
        <v>73.661999999999992</v>
      </c>
      <c r="AE3205" s="86">
        <f t="shared" ref="AE3205:AE3268" si="749">ROUND(AC3205*AD3205*4,0)</f>
        <v>4714</v>
      </c>
      <c r="AF3205" s="85">
        <v>0</v>
      </c>
      <c r="AG3205" s="85">
        <v>36.831000000000003</v>
      </c>
      <c r="AH3205" s="85">
        <f t="shared" ref="AH3205:AH3268" si="750">ROUND(AF3205*AG3205*4,0)</f>
        <v>0</v>
      </c>
      <c r="AI3205" s="86">
        <f t="shared" ref="AI3205:AI3268" si="751">+AA3205+AE3205+AH3205</f>
        <v>8460</v>
      </c>
      <c r="AJ3205" s="86">
        <f t="shared" ref="AJ3205:AJ3268" si="752">+AI3205-S3205</f>
        <v>2841</v>
      </c>
      <c r="AK3205" s="122"/>
      <c r="AL3205" s="85">
        <v>122.77</v>
      </c>
      <c r="AM3205" s="85">
        <v>16</v>
      </c>
      <c r="AN3205" s="124">
        <f t="shared" si="745"/>
        <v>73.661999999999992</v>
      </c>
      <c r="AO3205" s="86">
        <f t="shared" ref="AO3205:AO3241" si="753">ROUND(AM3205*AN3205*4,0)</f>
        <v>4714</v>
      </c>
      <c r="AP3205" s="85">
        <v>0</v>
      </c>
      <c r="AQ3205" s="85">
        <v>36.831000000000003</v>
      </c>
      <c r="AR3205" s="85">
        <f t="shared" ref="AR3205:AR3268" si="754">ROUND(AP3205*AQ3205*4,0)</f>
        <v>0</v>
      </c>
      <c r="AS3205" s="86">
        <f t="shared" si="742"/>
        <v>8460</v>
      </c>
      <c r="AT3205" s="172">
        <f t="shared" si="743"/>
        <v>0</v>
      </c>
      <c r="AU3205" s="86">
        <v>8460</v>
      </c>
      <c r="AV3205" s="172">
        <f t="shared" ref="AV3205:AV3268" si="755">+AU3205-AS3205</f>
        <v>0</v>
      </c>
    </row>
    <row r="3206" spans="1:48" s="82" customFormat="1" ht="30" x14ac:dyDescent="0.2">
      <c r="A3206" s="10" t="s">
        <v>540</v>
      </c>
      <c r="B3206" s="14" t="s">
        <v>36</v>
      </c>
      <c r="C3206" s="14" t="s">
        <v>37</v>
      </c>
      <c r="D3206" s="14" t="s">
        <v>9330</v>
      </c>
      <c r="E3206" s="58">
        <v>331465</v>
      </c>
      <c r="F3206" s="15" t="s">
        <v>9331</v>
      </c>
      <c r="G3206" s="15" t="s">
        <v>8536</v>
      </c>
      <c r="H3206" s="16">
        <v>100016369</v>
      </c>
      <c r="I3206" s="62">
        <v>42096367</v>
      </c>
      <c r="J3206" s="13">
        <v>42096367</v>
      </c>
      <c r="K3206" s="15" t="s">
        <v>9332</v>
      </c>
      <c r="L3206" s="12" t="s">
        <v>540</v>
      </c>
      <c r="M3206" s="15" t="s">
        <v>6660</v>
      </c>
      <c r="N3206" s="49">
        <v>7643</v>
      </c>
      <c r="O3206" s="15" t="s">
        <v>9333</v>
      </c>
      <c r="P3206" s="15" t="s">
        <v>9334</v>
      </c>
      <c r="Q3206" s="48">
        <v>528293</v>
      </c>
      <c r="R3206" s="11" t="s">
        <v>86</v>
      </c>
      <c r="S3206" s="120">
        <v>19346</v>
      </c>
      <c r="T3206" s="85">
        <v>107.03</v>
      </c>
      <c r="U3206" s="86">
        <v>31</v>
      </c>
      <c r="V3206" s="123">
        <v>46.825625000000002</v>
      </c>
      <c r="W3206" s="85">
        <f t="shared" si="746"/>
        <v>11613</v>
      </c>
      <c r="X3206" s="86">
        <v>10</v>
      </c>
      <c r="Y3206" s="85">
        <v>16.054500000000001</v>
      </c>
      <c r="Z3206" s="86">
        <f t="shared" si="747"/>
        <v>1284</v>
      </c>
      <c r="AA3206" s="86">
        <f t="shared" si="748"/>
        <v>12897</v>
      </c>
      <c r="AB3206" s="85">
        <v>122.77</v>
      </c>
      <c r="AC3206" s="85">
        <v>25</v>
      </c>
      <c r="AD3206" s="124">
        <f t="shared" si="744"/>
        <v>73.661999999999992</v>
      </c>
      <c r="AE3206" s="86">
        <f t="shared" si="749"/>
        <v>7366</v>
      </c>
      <c r="AF3206" s="85">
        <v>6</v>
      </c>
      <c r="AG3206" s="85">
        <v>36.831000000000003</v>
      </c>
      <c r="AH3206" s="85">
        <f t="shared" si="750"/>
        <v>884</v>
      </c>
      <c r="AI3206" s="86">
        <f t="shared" si="751"/>
        <v>21147</v>
      </c>
      <c r="AJ3206" s="86">
        <f t="shared" si="752"/>
        <v>1801</v>
      </c>
      <c r="AK3206" s="122"/>
      <c r="AL3206" s="85">
        <v>122.77</v>
      </c>
      <c r="AM3206" s="85">
        <v>25</v>
      </c>
      <c r="AN3206" s="124">
        <f t="shared" si="745"/>
        <v>73.661999999999992</v>
      </c>
      <c r="AO3206" s="86">
        <f t="shared" si="753"/>
        <v>7366</v>
      </c>
      <c r="AP3206" s="85">
        <v>6</v>
      </c>
      <c r="AQ3206" s="85">
        <v>36.831000000000003</v>
      </c>
      <c r="AR3206" s="85">
        <f t="shared" si="754"/>
        <v>884</v>
      </c>
      <c r="AS3206" s="86">
        <f t="shared" ref="AS3206:AS3268" si="756">+AR3206+AO3206+AA3206</f>
        <v>21147</v>
      </c>
      <c r="AT3206" s="172">
        <f t="shared" ref="AT3206:AT3268" si="757">+AS3206-AI3206</f>
        <v>0</v>
      </c>
      <c r="AU3206" s="86">
        <v>21147</v>
      </c>
      <c r="AV3206" s="172">
        <f t="shared" si="755"/>
        <v>0</v>
      </c>
    </row>
    <row r="3207" spans="1:48" s="82" customFormat="1" ht="30" x14ac:dyDescent="0.2">
      <c r="A3207" s="10" t="s">
        <v>540</v>
      </c>
      <c r="B3207" s="14" t="s">
        <v>36</v>
      </c>
      <c r="C3207" s="14" t="s">
        <v>37</v>
      </c>
      <c r="D3207" s="14" t="s">
        <v>9577</v>
      </c>
      <c r="E3207" s="58">
        <v>329649</v>
      </c>
      <c r="F3207" s="15" t="s">
        <v>9578</v>
      </c>
      <c r="G3207" s="15" t="s">
        <v>8536</v>
      </c>
      <c r="H3207" s="16">
        <v>100016276</v>
      </c>
      <c r="I3207" s="62">
        <v>710031386</v>
      </c>
      <c r="J3207" s="13">
        <v>710031386</v>
      </c>
      <c r="K3207" s="15" t="s">
        <v>48</v>
      </c>
      <c r="L3207" s="12" t="s">
        <v>540</v>
      </c>
      <c r="M3207" s="15" t="s">
        <v>8382</v>
      </c>
      <c r="N3207" s="49">
        <v>5201</v>
      </c>
      <c r="O3207" s="15" t="s">
        <v>9579</v>
      </c>
      <c r="P3207" s="15" t="s">
        <v>3694</v>
      </c>
      <c r="Q3207" s="48">
        <v>543586</v>
      </c>
      <c r="R3207" s="11" t="s">
        <v>45</v>
      </c>
      <c r="S3207" s="120">
        <v>10676</v>
      </c>
      <c r="T3207" s="85">
        <v>107.03</v>
      </c>
      <c r="U3207" s="86">
        <v>19</v>
      </c>
      <c r="V3207" s="123">
        <v>46.825625000000002</v>
      </c>
      <c r="W3207" s="85">
        <f t="shared" si="746"/>
        <v>7117</v>
      </c>
      <c r="X3207" s="86">
        <v>0</v>
      </c>
      <c r="Y3207" s="85">
        <v>16.054500000000001</v>
      </c>
      <c r="Z3207" s="86">
        <f t="shared" si="747"/>
        <v>0</v>
      </c>
      <c r="AA3207" s="86">
        <f t="shared" si="748"/>
        <v>7117</v>
      </c>
      <c r="AB3207" s="85">
        <v>122.77</v>
      </c>
      <c r="AC3207" s="85">
        <v>0</v>
      </c>
      <c r="AD3207" s="124">
        <f t="shared" si="744"/>
        <v>73.661999999999992</v>
      </c>
      <c r="AE3207" s="86">
        <f t="shared" si="749"/>
        <v>0</v>
      </c>
      <c r="AF3207" s="85">
        <v>0</v>
      </c>
      <c r="AG3207" s="85">
        <v>36.831000000000003</v>
      </c>
      <c r="AH3207" s="85">
        <f t="shared" si="750"/>
        <v>0</v>
      </c>
      <c r="AI3207" s="86">
        <f t="shared" si="751"/>
        <v>7117</v>
      </c>
      <c r="AJ3207" s="86">
        <f t="shared" si="752"/>
        <v>-3559</v>
      </c>
      <c r="AK3207" s="122"/>
      <c r="AL3207" s="85">
        <v>122.77</v>
      </c>
      <c r="AM3207" s="85">
        <f>0</f>
        <v>0</v>
      </c>
      <c r="AN3207" s="124">
        <f t="shared" si="745"/>
        <v>73.661999999999992</v>
      </c>
      <c r="AO3207" s="86">
        <f t="shared" si="753"/>
        <v>0</v>
      </c>
      <c r="AP3207" s="85">
        <f>0</f>
        <v>0</v>
      </c>
      <c r="AQ3207" s="85">
        <v>36.831000000000003</v>
      </c>
      <c r="AR3207" s="85">
        <f t="shared" si="754"/>
        <v>0</v>
      </c>
      <c r="AS3207" s="86">
        <f t="shared" si="756"/>
        <v>7117</v>
      </c>
      <c r="AT3207" s="172">
        <f t="shared" si="757"/>
        <v>0</v>
      </c>
      <c r="AU3207" s="86">
        <v>7117</v>
      </c>
      <c r="AV3207" s="172">
        <f t="shared" si="755"/>
        <v>0</v>
      </c>
    </row>
    <row r="3208" spans="1:48" s="82" customFormat="1" ht="30" x14ac:dyDescent="0.2">
      <c r="A3208" s="10" t="s">
        <v>540</v>
      </c>
      <c r="B3208" s="14" t="s">
        <v>36</v>
      </c>
      <c r="C3208" s="14" t="s">
        <v>37</v>
      </c>
      <c r="D3208" s="14" t="s">
        <v>8803</v>
      </c>
      <c r="E3208" s="58">
        <v>324817</v>
      </c>
      <c r="F3208" s="15" t="s">
        <v>8804</v>
      </c>
      <c r="G3208" s="15" t="s">
        <v>8536</v>
      </c>
      <c r="H3208" s="16">
        <v>100015379</v>
      </c>
      <c r="I3208" s="62">
        <v>710039310</v>
      </c>
      <c r="J3208" s="13">
        <v>710039310</v>
      </c>
      <c r="K3208" s="15" t="s">
        <v>48</v>
      </c>
      <c r="L3208" s="12" t="s">
        <v>540</v>
      </c>
      <c r="M3208" s="15" t="s">
        <v>8550</v>
      </c>
      <c r="N3208" s="49">
        <v>4411</v>
      </c>
      <c r="O3208" s="15" t="s">
        <v>8805</v>
      </c>
      <c r="P3208" s="15" t="s">
        <v>8806</v>
      </c>
      <c r="Q3208" s="48">
        <v>522104</v>
      </c>
      <c r="R3208" s="11" t="s">
        <v>45</v>
      </c>
      <c r="S3208" s="120">
        <v>8991</v>
      </c>
      <c r="T3208" s="85">
        <v>107.03</v>
      </c>
      <c r="U3208" s="86">
        <v>16</v>
      </c>
      <c r="V3208" s="123">
        <v>46.825625000000002</v>
      </c>
      <c r="W3208" s="85">
        <f t="shared" si="746"/>
        <v>5994</v>
      </c>
      <c r="X3208" s="86">
        <v>0</v>
      </c>
      <c r="Y3208" s="85">
        <v>16.054500000000001</v>
      </c>
      <c r="Z3208" s="86">
        <f t="shared" si="747"/>
        <v>0</v>
      </c>
      <c r="AA3208" s="86">
        <f t="shared" si="748"/>
        <v>5994</v>
      </c>
      <c r="AB3208" s="85">
        <v>122.77</v>
      </c>
      <c r="AC3208" s="85">
        <v>17</v>
      </c>
      <c r="AD3208" s="124">
        <f t="shared" si="744"/>
        <v>73.661999999999992</v>
      </c>
      <c r="AE3208" s="86">
        <f t="shared" si="749"/>
        <v>5009</v>
      </c>
      <c r="AF3208" s="85">
        <v>0</v>
      </c>
      <c r="AG3208" s="85">
        <v>36.831000000000003</v>
      </c>
      <c r="AH3208" s="85">
        <f t="shared" si="750"/>
        <v>0</v>
      </c>
      <c r="AI3208" s="86">
        <f t="shared" si="751"/>
        <v>11003</v>
      </c>
      <c r="AJ3208" s="86">
        <f t="shared" si="752"/>
        <v>2012</v>
      </c>
      <c r="AK3208" s="122"/>
      <c r="AL3208" s="85">
        <v>122.77</v>
      </c>
      <c r="AM3208" s="85">
        <v>17</v>
      </c>
      <c r="AN3208" s="124">
        <f t="shared" si="745"/>
        <v>73.661999999999992</v>
      </c>
      <c r="AO3208" s="86">
        <f t="shared" si="753"/>
        <v>5009</v>
      </c>
      <c r="AP3208" s="85">
        <v>0</v>
      </c>
      <c r="AQ3208" s="85">
        <v>36.831000000000003</v>
      </c>
      <c r="AR3208" s="85">
        <f t="shared" si="754"/>
        <v>0</v>
      </c>
      <c r="AS3208" s="86">
        <f t="shared" si="756"/>
        <v>11003</v>
      </c>
      <c r="AT3208" s="172">
        <f t="shared" si="757"/>
        <v>0</v>
      </c>
      <c r="AU3208" s="86">
        <v>11003</v>
      </c>
      <c r="AV3208" s="172">
        <f t="shared" si="755"/>
        <v>0</v>
      </c>
    </row>
    <row r="3209" spans="1:48" s="82" customFormat="1" ht="30" x14ac:dyDescent="0.2">
      <c r="A3209" s="10" t="s">
        <v>540</v>
      </c>
      <c r="B3209" s="14" t="s">
        <v>36</v>
      </c>
      <c r="C3209" s="14" t="s">
        <v>37</v>
      </c>
      <c r="D3209" s="14" t="s">
        <v>8584</v>
      </c>
      <c r="E3209" s="58">
        <v>324060</v>
      </c>
      <c r="F3209" s="15" t="s">
        <v>8585</v>
      </c>
      <c r="G3209" s="15" t="s">
        <v>8536</v>
      </c>
      <c r="H3209" s="16">
        <v>100015126</v>
      </c>
      <c r="I3209" s="62">
        <v>710039271</v>
      </c>
      <c r="J3209" s="13">
        <v>710039271</v>
      </c>
      <c r="K3209" s="15" t="s">
        <v>48</v>
      </c>
      <c r="L3209" s="12" t="s">
        <v>540</v>
      </c>
      <c r="M3209" s="15" t="s">
        <v>8550</v>
      </c>
      <c r="N3209" s="49">
        <v>4414</v>
      </c>
      <c r="O3209" s="15" t="s">
        <v>8586</v>
      </c>
      <c r="P3209" s="15" t="s">
        <v>8587</v>
      </c>
      <c r="Q3209" s="48">
        <v>521299</v>
      </c>
      <c r="R3209" s="11" t="s">
        <v>45</v>
      </c>
      <c r="S3209" s="120">
        <v>33153</v>
      </c>
      <c r="T3209" s="85">
        <v>107.03</v>
      </c>
      <c r="U3209" s="86">
        <v>59</v>
      </c>
      <c r="V3209" s="123">
        <v>46.825625000000002</v>
      </c>
      <c r="W3209" s="85">
        <f t="shared" si="746"/>
        <v>22102</v>
      </c>
      <c r="X3209" s="86">
        <v>0</v>
      </c>
      <c r="Y3209" s="85">
        <v>16.054500000000001</v>
      </c>
      <c r="Z3209" s="86">
        <f t="shared" si="747"/>
        <v>0</v>
      </c>
      <c r="AA3209" s="86">
        <f t="shared" si="748"/>
        <v>22102</v>
      </c>
      <c r="AB3209" s="85">
        <v>122.77</v>
      </c>
      <c r="AC3209" s="85">
        <v>68</v>
      </c>
      <c r="AD3209" s="124">
        <f t="shared" si="744"/>
        <v>73.661999999999992</v>
      </c>
      <c r="AE3209" s="86">
        <f t="shared" si="749"/>
        <v>20036</v>
      </c>
      <c r="AF3209" s="85">
        <v>0</v>
      </c>
      <c r="AG3209" s="85">
        <v>36.831000000000003</v>
      </c>
      <c r="AH3209" s="85">
        <f t="shared" si="750"/>
        <v>0</v>
      </c>
      <c r="AI3209" s="86">
        <f t="shared" si="751"/>
        <v>42138</v>
      </c>
      <c r="AJ3209" s="86">
        <f t="shared" si="752"/>
        <v>8985</v>
      </c>
      <c r="AK3209" s="122"/>
      <c r="AL3209" s="85">
        <v>122.77</v>
      </c>
      <c r="AM3209" s="85">
        <v>68</v>
      </c>
      <c r="AN3209" s="124">
        <f t="shared" si="745"/>
        <v>73.661999999999992</v>
      </c>
      <c r="AO3209" s="86">
        <f t="shared" si="753"/>
        <v>20036</v>
      </c>
      <c r="AP3209" s="85">
        <v>0</v>
      </c>
      <c r="AQ3209" s="85">
        <v>36.831000000000003</v>
      </c>
      <c r="AR3209" s="85">
        <f t="shared" si="754"/>
        <v>0</v>
      </c>
      <c r="AS3209" s="86">
        <f t="shared" si="756"/>
        <v>42138</v>
      </c>
      <c r="AT3209" s="172">
        <f t="shared" si="757"/>
        <v>0</v>
      </c>
      <c r="AU3209" s="86">
        <v>42138</v>
      </c>
      <c r="AV3209" s="172">
        <f t="shared" si="755"/>
        <v>0</v>
      </c>
    </row>
    <row r="3210" spans="1:48" s="82" customFormat="1" ht="45" x14ac:dyDescent="0.2">
      <c r="A3210" s="10" t="s">
        <v>540</v>
      </c>
      <c r="B3210" s="14" t="s">
        <v>36</v>
      </c>
      <c r="C3210" s="14" t="s">
        <v>37</v>
      </c>
      <c r="D3210" s="14" t="s">
        <v>9515</v>
      </c>
      <c r="E3210" s="58">
        <v>329355</v>
      </c>
      <c r="F3210" s="15" t="s">
        <v>9516</v>
      </c>
      <c r="G3210" s="15" t="s">
        <v>8536</v>
      </c>
      <c r="H3210" s="16">
        <v>100016131</v>
      </c>
      <c r="I3210" s="62">
        <v>710030932</v>
      </c>
      <c r="J3210" s="13">
        <v>35546018</v>
      </c>
      <c r="K3210" s="15" t="s">
        <v>105</v>
      </c>
      <c r="L3210" s="12" t="s">
        <v>540</v>
      </c>
      <c r="M3210" s="15" t="s">
        <v>8382</v>
      </c>
      <c r="N3210" s="49">
        <v>5321</v>
      </c>
      <c r="O3210" s="15" t="s">
        <v>9517</v>
      </c>
      <c r="P3210" s="15" t="s">
        <v>9518</v>
      </c>
      <c r="Q3210" s="48">
        <v>543331</v>
      </c>
      <c r="R3210" s="11" t="s">
        <v>45</v>
      </c>
      <c r="S3210" s="120">
        <v>50026</v>
      </c>
      <c r="T3210" s="85">
        <v>107.03</v>
      </c>
      <c r="U3210" s="86">
        <v>88</v>
      </c>
      <c r="V3210" s="123">
        <v>46.825625000000002</v>
      </c>
      <c r="W3210" s="85">
        <f t="shared" si="746"/>
        <v>32965</v>
      </c>
      <c r="X3210" s="86">
        <v>3</v>
      </c>
      <c r="Y3210" s="85">
        <v>16.054500000000001</v>
      </c>
      <c r="Z3210" s="86">
        <f t="shared" si="747"/>
        <v>385</v>
      </c>
      <c r="AA3210" s="86">
        <f t="shared" si="748"/>
        <v>33350</v>
      </c>
      <c r="AB3210" s="85">
        <v>122.77</v>
      </c>
      <c r="AC3210" s="85">
        <v>21</v>
      </c>
      <c r="AD3210" s="124">
        <f t="shared" si="744"/>
        <v>73.661999999999992</v>
      </c>
      <c r="AE3210" s="86">
        <f t="shared" si="749"/>
        <v>6188</v>
      </c>
      <c r="AF3210" s="85">
        <v>0</v>
      </c>
      <c r="AG3210" s="85">
        <v>36.831000000000003</v>
      </c>
      <c r="AH3210" s="85">
        <f t="shared" si="750"/>
        <v>0</v>
      </c>
      <c r="AI3210" s="86">
        <f t="shared" si="751"/>
        <v>39538</v>
      </c>
      <c r="AJ3210" s="86">
        <f t="shared" si="752"/>
        <v>-10488</v>
      </c>
      <c r="AK3210" s="122"/>
      <c r="AL3210" s="85">
        <v>122.77</v>
      </c>
      <c r="AM3210" s="85">
        <v>21</v>
      </c>
      <c r="AN3210" s="124">
        <f t="shared" si="745"/>
        <v>73.661999999999992</v>
      </c>
      <c r="AO3210" s="86">
        <f t="shared" si="753"/>
        <v>6188</v>
      </c>
      <c r="AP3210" s="85">
        <v>0</v>
      </c>
      <c r="AQ3210" s="85">
        <v>36.831000000000003</v>
      </c>
      <c r="AR3210" s="85">
        <f t="shared" si="754"/>
        <v>0</v>
      </c>
      <c r="AS3210" s="86">
        <f t="shared" si="756"/>
        <v>39538</v>
      </c>
      <c r="AT3210" s="172">
        <f t="shared" si="757"/>
        <v>0</v>
      </c>
      <c r="AU3210" s="86">
        <v>39538</v>
      </c>
      <c r="AV3210" s="172">
        <f t="shared" si="755"/>
        <v>0</v>
      </c>
    </row>
    <row r="3211" spans="1:48" s="82" customFormat="1" ht="45" x14ac:dyDescent="0.2">
      <c r="A3211" s="10" t="s">
        <v>540</v>
      </c>
      <c r="B3211" s="14" t="s">
        <v>36</v>
      </c>
      <c r="C3211" s="14" t="s">
        <v>37</v>
      </c>
      <c r="D3211" s="14" t="s">
        <v>9512</v>
      </c>
      <c r="E3211" s="58">
        <v>329347</v>
      </c>
      <c r="F3211" s="15" t="s">
        <v>9513</v>
      </c>
      <c r="G3211" s="15" t="s">
        <v>8536</v>
      </c>
      <c r="H3211" s="16">
        <v>100014546</v>
      </c>
      <c r="I3211" s="62">
        <v>710040199</v>
      </c>
      <c r="J3211" s="13">
        <v>35546328</v>
      </c>
      <c r="K3211" s="15" t="s">
        <v>92</v>
      </c>
      <c r="L3211" s="12" t="s">
        <v>540</v>
      </c>
      <c r="M3211" s="15" t="s">
        <v>9232</v>
      </c>
      <c r="N3211" s="49">
        <v>5501</v>
      </c>
      <c r="O3211" s="15" t="s">
        <v>9514</v>
      </c>
      <c r="P3211" s="15" t="s">
        <v>1607</v>
      </c>
      <c r="Q3211" s="48">
        <v>543322</v>
      </c>
      <c r="R3211" s="11" t="s">
        <v>45</v>
      </c>
      <c r="S3211" s="120">
        <v>12362</v>
      </c>
      <c r="T3211" s="85">
        <v>107.03</v>
      </c>
      <c r="U3211" s="86">
        <v>22</v>
      </c>
      <c r="V3211" s="123">
        <v>46.825625000000002</v>
      </c>
      <c r="W3211" s="85">
        <f t="shared" si="746"/>
        <v>8241</v>
      </c>
      <c r="X3211" s="86">
        <v>0</v>
      </c>
      <c r="Y3211" s="85">
        <v>16.054500000000001</v>
      </c>
      <c r="Z3211" s="86">
        <f t="shared" si="747"/>
        <v>0</v>
      </c>
      <c r="AA3211" s="86">
        <f t="shared" si="748"/>
        <v>8241</v>
      </c>
      <c r="AB3211" s="85">
        <v>122.77</v>
      </c>
      <c r="AC3211" s="85">
        <v>21</v>
      </c>
      <c r="AD3211" s="124">
        <f t="shared" si="744"/>
        <v>73.661999999999992</v>
      </c>
      <c r="AE3211" s="86">
        <f t="shared" si="749"/>
        <v>6188</v>
      </c>
      <c r="AF3211" s="85">
        <v>0</v>
      </c>
      <c r="AG3211" s="85">
        <v>36.831000000000003</v>
      </c>
      <c r="AH3211" s="85">
        <f t="shared" si="750"/>
        <v>0</v>
      </c>
      <c r="AI3211" s="86">
        <f t="shared" si="751"/>
        <v>14429</v>
      </c>
      <c r="AJ3211" s="86">
        <f t="shared" si="752"/>
        <v>2067</v>
      </c>
      <c r="AK3211" s="122"/>
      <c r="AL3211" s="85">
        <v>122.77</v>
      </c>
      <c r="AM3211" s="85">
        <v>21</v>
      </c>
      <c r="AN3211" s="124">
        <f t="shared" si="745"/>
        <v>73.661999999999992</v>
      </c>
      <c r="AO3211" s="86">
        <f t="shared" si="753"/>
        <v>6188</v>
      </c>
      <c r="AP3211" s="85">
        <v>0</v>
      </c>
      <c r="AQ3211" s="85">
        <v>36.831000000000003</v>
      </c>
      <c r="AR3211" s="85">
        <f t="shared" si="754"/>
        <v>0</v>
      </c>
      <c r="AS3211" s="86">
        <f t="shared" si="756"/>
        <v>14429</v>
      </c>
      <c r="AT3211" s="172">
        <f t="shared" si="757"/>
        <v>0</v>
      </c>
      <c r="AU3211" s="86">
        <v>14429</v>
      </c>
      <c r="AV3211" s="172">
        <f t="shared" si="755"/>
        <v>0</v>
      </c>
    </row>
    <row r="3212" spans="1:48" s="82" customFormat="1" ht="30" x14ac:dyDescent="0.2">
      <c r="A3212" s="10" t="s">
        <v>540</v>
      </c>
      <c r="B3212" s="14" t="s">
        <v>36</v>
      </c>
      <c r="C3212" s="14" t="s">
        <v>37</v>
      </c>
      <c r="D3212" s="14" t="s">
        <v>9436</v>
      </c>
      <c r="E3212" s="58">
        <v>331830</v>
      </c>
      <c r="F3212" s="15" t="s">
        <v>9437</v>
      </c>
      <c r="G3212" s="15" t="s">
        <v>8536</v>
      </c>
      <c r="H3212" s="16">
        <v>100016526</v>
      </c>
      <c r="I3212" s="62">
        <v>710032935</v>
      </c>
      <c r="J3212" s="13">
        <v>710032935</v>
      </c>
      <c r="K3212" s="15" t="s">
        <v>53</v>
      </c>
      <c r="L3212" s="12" t="s">
        <v>540</v>
      </c>
      <c r="M3212" s="15" t="s">
        <v>6660</v>
      </c>
      <c r="N3212" s="49">
        <v>7683</v>
      </c>
      <c r="O3212" s="15" t="s">
        <v>9438</v>
      </c>
      <c r="P3212" s="15" t="s">
        <v>5751</v>
      </c>
      <c r="Q3212" s="48">
        <v>528650</v>
      </c>
      <c r="R3212" s="11" t="s">
        <v>45</v>
      </c>
      <c r="S3212" s="120">
        <v>2810</v>
      </c>
      <c r="T3212" s="85">
        <v>107.03</v>
      </c>
      <c r="U3212" s="86">
        <v>5</v>
      </c>
      <c r="V3212" s="123">
        <v>46.825625000000002</v>
      </c>
      <c r="W3212" s="85">
        <f t="shared" si="746"/>
        <v>1873</v>
      </c>
      <c r="X3212" s="86">
        <v>0</v>
      </c>
      <c r="Y3212" s="85">
        <v>16.054500000000001</v>
      </c>
      <c r="Z3212" s="86">
        <f t="shared" si="747"/>
        <v>0</v>
      </c>
      <c r="AA3212" s="86">
        <f t="shared" si="748"/>
        <v>1873</v>
      </c>
      <c r="AB3212" s="85">
        <v>122.77</v>
      </c>
      <c r="AC3212" s="85">
        <v>8</v>
      </c>
      <c r="AD3212" s="124">
        <f t="shared" si="744"/>
        <v>73.661999999999992</v>
      </c>
      <c r="AE3212" s="86">
        <f t="shared" si="749"/>
        <v>2357</v>
      </c>
      <c r="AF3212" s="85">
        <v>0</v>
      </c>
      <c r="AG3212" s="85">
        <v>36.831000000000003</v>
      </c>
      <c r="AH3212" s="85">
        <f t="shared" si="750"/>
        <v>0</v>
      </c>
      <c r="AI3212" s="86">
        <f t="shared" si="751"/>
        <v>4230</v>
      </c>
      <c r="AJ3212" s="86">
        <f t="shared" si="752"/>
        <v>1420</v>
      </c>
      <c r="AK3212" s="122"/>
      <c r="AL3212" s="85">
        <v>122.77</v>
      </c>
      <c r="AM3212" s="85">
        <v>8</v>
      </c>
      <c r="AN3212" s="124">
        <f t="shared" si="745"/>
        <v>73.661999999999992</v>
      </c>
      <c r="AO3212" s="86">
        <f t="shared" si="753"/>
        <v>2357</v>
      </c>
      <c r="AP3212" s="85">
        <v>0</v>
      </c>
      <c r="AQ3212" s="85">
        <v>36.831000000000003</v>
      </c>
      <c r="AR3212" s="85">
        <f t="shared" si="754"/>
        <v>0</v>
      </c>
      <c r="AS3212" s="86">
        <f t="shared" si="756"/>
        <v>4230</v>
      </c>
      <c r="AT3212" s="172">
        <f t="shared" si="757"/>
        <v>0</v>
      </c>
      <c r="AU3212" s="86">
        <v>4230</v>
      </c>
      <c r="AV3212" s="172">
        <f t="shared" si="755"/>
        <v>0</v>
      </c>
    </row>
    <row r="3213" spans="1:48" s="82" customFormat="1" ht="60" x14ac:dyDescent="0.2">
      <c r="A3213" s="10" t="s">
        <v>540</v>
      </c>
      <c r="B3213" s="14" t="s">
        <v>36</v>
      </c>
      <c r="C3213" s="14" t="s">
        <v>37</v>
      </c>
      <c r="D3213" s="14" t="s">
        <v>9291</v>
      </c>
      <c r="E3213" s="58">
        <v>331333</v>
      </c>
      <c r="F3213" s="15" t="s">
        <v>9292</v>
      </c>
      <c r="G3213" s="15" t="s">
        <v>8536</v>
      </c>
      <c r="H3213" s="16">
        <v>100016334</v>
      </c>
      <c r="I3213" s="62">
        <v>710032439</v>
      </c>
      <c r="J3213" s="13">
        <v>35544546</v>
      </c>
      <c r="K3213" s="15" t="s">
        <v>1097</v>
      </c>
      <c r="L3213" s="12" t="s">
        <v>540</v>
      </c>
      <c r="M3213" s="15" t="s">
        <v>6660</v>
      </c>
      <c r="N3213" s="49">
        <v>7653</v>
      </c>
      <c r="O3213" s="15" t="s">
        <v>9293</v>
      </c>
      <c r="P3213" s="15" t="s">
        <v>9294</v>
      </c>
      <c r="Q3213" s="48">
        <v>528161</v>
      </c>
      <c r="R3213" s="11" t="s">
        <v>45</v>
      </c>
      <c r="S3213" s="120">
        <v>6743</v>
      </c>
      <c r="T3213" s="85">
        <v>107.03</v>
      </c>
      <c r="U3213" s="86">
        <v>12</v>
      </c>
      <c r="V3213" s="123">
        <v>46.825625000000002</v>
      </c>
      <c r="W3213" s="85">
        <f t="shared" si="746"/>
        <v>4495</v>
      </c>
      <c r="X3213" s="86">
        <v>0</v>
      </c>
      <c r="Y3213" s="85">
        <v>16.054500000000001</v>
      </c>
      <c r="Z3213" s="86">
        <f t="shared" si="747"/>
        <v>0</v>
      </c>
      <c r="AA3213" s="86">
        <f t="shared" si="748"/>
        <v>4495</v>
      </c>
      <c r="AB3213" s="85">
        <v>122.77</v>
      </c>
      <c r="AC3213" s="85">
        <v>4</v>
      </c>
      <c r="AD3213" s="124">
        <f t="shared" si="744"/>
        <v>73.661999999999992</v>
      </c>
      <c r="AE3213" s="86">
        <f t="shared" si="749"/>
        <v>1179</v>
      </c>
      <c r="AF3213" s="85">
        <v>0</v>
      </c>
      <c r="AG3213" s="85">
        <v>36.831000000000003</v>
      </c>
      <c r="AH3213" s="85">
        <f t="shared" si="750"/>
        <v>0</v>
      </c>
      <c r="AI3213" s="86">
        <f t="shared" si="751"/>
        <v>5674</v>
      </c>
      <c r="AJ3213" s="86">
        <f t="shared" si="752"/>
        <v>-1069</v>
      </c>
      <c r="AK3213" s="122"/>
      <c r="AL3213" s="85">
        <v>122.77</v>
      </c>
      <c r="AM3213" s="85">
        <v>4</v>
      </c>
      <c r="AN3213" s="124">
        <f t="shared" si="745"/>
        <v>73.661999999999992</v>
      </c>
      <c r="AO3213" s="86">
        <f t="shared" si="753"/>
        <v>1179</v>
      </c>
      <c r="AP3213" s="85">
        <v>0</v>
      </c>
      <c r="AQ3213" s="85">
        <v>36.831000000000003</v>
      </c>
      <c r="AR3213" s="85">
        <f t="shared" si="754"/>
        <v>0</v>
      </c>
      <c r="AS3213" s="86">
        <f t="shared" si="756"/>
        <v>5674</v>
      </c>
      <c r="AT3213" s="172">
        <f t="shared" si="757"/>
        <v>0</v>
      </c>
      <c r="AU3213" s="86">
        <v>5674</v>
      </c>
      <c r="AV3213" s="172">
        <f t="shared" si="755"/>
        <v>0</v>
      </c>
    </row>
    <row r="3214" spans="1:48" s="82" customFormat="1" x14ac:dyDescent="0.2">
      <c r="A3214" s="10" t="s">
        <v>540</v>
      </c>
      <c r="B3214" s="14" t="s">
        <v>36</v>
      </c>
      <c r="C3214" s="14" t="s">
        <v>37</v>
      </c>
      <c r="D3214" s="14" t="s">
        <v>9387</v>
      </c>
      <c r="E3214" s="58">
        <v>331678</v>
      </c>
      <c r="F3214" s="15" t="s">
        <v>9388</v>
      </c>
      <c r="G3214" s="15" t="s">
        <v>8536</v>
      </c>
      <c r="H3214" s="16">
        <v>100016420</v>
      </c>
      <c r="I3214" s="62">
        <v>710032781</v>
      </c>
      <c r="J3214" s="13">
        <v>710032781</v>
      </c>
      <c r="K3214" s="15" t="s">
        <v>48</v>
      </c>
      <c r="L3214" s="12" t="s">
        <v>540</v>
      </c>
      <c r="M3214" s="15" t="s">
        <v>6660</v>
      </c>
      <c r="N3214" s="49">
        <v>7614</v>
      </c>
      <c r="O3214" s="15" t="s">
        <v>9389</v>
      </c>
      <c r="P3214" s="15" t="s">
        <v>9390</v>
      </c>
      <c r="Q3214" s="48">
        <v>528501</v>
      </c>
      <c r="R3214" s="11" t="s">
        <v>45</v>
      </c>
      <c r="S3214" s="120">
        <v>9937</v>
      </c>
      <c r="T3214" s="85">
        <v>107.03</v>
      </c>
      <c r="U3214" s="86">
        <v>17</v>
      </c>
      <c r="V3214" s="123">
        <v>46.825625000000002</v>
      </c>
      <c r="W3214" s="85">
        <f t="shared" si="746"/>
        <v>6368</v>
      </c>
      <c r="X3214" s="86">
        <v>2</v>
      </c>
      <c r="Y3214" s="85">
        <v>16.054500000000001</v>
      </c>
      <c r="Z3214" s="86">
        <f t="shared" si="747"/>
        <v>257</v>
      </c>
      <c r="AA3214" s="86">
        <f t="shared" si="748"/>
        <v>6625</v>
      </c>
      <c r="AB3214" s="85">
        <v>122.77</v>
      </c>
      <c r="AC3214" s="85">
        <v>18</v>
      </c>
      <c r="AD3214" s="124">
        <f t="shared" si="744"/>
        <v>73.661999999999992</v>
      </c>
      <c r="AE3214" s="86">
        <f t="shared" si="749"/>
        <v>5304</v>
      </c>
      <c r="AF3214" s="85">
        <v>0</v>
      </c>
      <c r="AG3214" s="85">
        <v>36.831000000000003</v>
      </c>
      <c r="AH3214" s="85">
        <f t="shared" si="750"/>
        <v>0</v>
      </c>
      <c r="AI3214" s="86">
        <f t="shared" si="751"/>
        <v>11929</v>
      </c>
      <c r="AJ3214" s="86">
        <f t="shared" si="752"/>
        <v>1992</v>
      </c>
      <c r="AK3214" s="122"/>
      <c r="AL3214" s="85">
        <v>122.77</v>
      </c>
      <c r="AM3214" s="85">
        <v>18</v>
      </c>
      <c r="AN3214" s="124">
        <f t="shared" si="745"/>
        <v>73.661999999999992</v>
      </c>
      <c r="AO3214" s="86">
        <f t="shared" si="753"/>
        <v>5304</v>
      </c>
      <c r="AP3214" s="85">
        <v>0</v>
      </c>
      <c r="AQ3214" s="85">
        <v>36.831000000000003</v>
      </c>
      <c r="AR3214" s="85">
        <f t="shared" si="754"/>
        <v>0</v>
      </c>
      <c r="AS3214" s="86">
        <f t="shared" si="756"/>
        <v>11929</v>
      </c>
      <c r="AT3214" s="172">
        <f t="shared" si="757"/>
        <v>0</v>
      </c>
      <c r="AU3214" s="86">
        <v>11929</v>
      </c>
      <c r="AV3214" s="172">
        <f t="shared" si="755"/>
        <v>0</v>
      </c>
    </row>
    <row r="3215" spans="1:48" s="82" customFormat="1" ht="30" x14ac:dyDescent="0.2">
      <c r="A3215" s="52" t="s">
        <v>540</v>
      </c>
      <c r="B3215" s="52" t="s">
        <v>36</v>
      </c>
      <c r="C3215" s="52" t="s">
        <v>37</v>
      </c>
      <c r="D3215" s="52" t="s">
        <v>8629</v>
      </c>
      <c r="E3215" s="67">
        <v>324264</v>
      </c>
      <c r="F3215" s="52" t="s">
        <v>8630</v>
      </c>
      <c r="G3215" s="15" t="s">
        <v>8536</v>
      </c>
      <c r="H3215" s="16">
        <v>100018732</v>
      </c>
      <c r="I3215" s="68">
        <v>710274386</v>
      </c>
      <c r="J3215" s="68">
        <v>710274386</v>
      </c>
      <c r="K3215" s="52" t="s">
        <v>48</v>
      </c>
      <c r="L3215" s="12" t="s">
        <v>540</v>
      </c>
      <c r="M3215" s="15" t="s">
        <v>8633</v>
      </c>
      <c r="N3215" s="49" t="s">
        <v>8634</v>
      </c>
      <c r="O3215" s="15" t="s">
        <v>8631</v>
      </c>
      <c r="P3215" s="15" t="s">
        <v>1621</v>
      </c>
      <c r="Q3215" s="48" t="s">
        <v>10677</v>
      </c>
      <c r="R3215" s="11" t="s">
        <v>45</v>
      </c>
      <c r="S3215" s="120">
        <v>30728</v>
      </c>
      <c r="T3215" s="85">
        <v>107.03</v>
      </c>
      <c r="U3215" s="86">
        <v>54</v>
      </c>
      <c r="V3215" s="123">
        <v>46.825625000000002</v>
      </c>
      <c r="W3215" s="85">
        <f t="shared" si="746"/>
        <v>20229</v>
      </c>
      <c r="X3215" s="86">
        <v>2</v>
      </c>
      <c r="Y3215" s="85">
        <v>16.054500000000001</v>
      </c>
      <c r="Z3215" s="86">
        <f t="shared" si="747"/>
        <v>257</v>
      </c>
      <c r="AA3215" s="86">
        <f t="shared" si="748"/>
        <v>20486</v>
      </c>
      <c r="AB3215" s="85">
        <v>122.77</v>
      </c>
      <c r="AC3215" s="85">
        <v>39</v>
      </c>
      <c r="AD3215" s="124">
        <f t="shared" si="744"/>
        <v>73.661999999999992</v>
      </c>
      <c r="AE3215" s="86">
        <f t="shared" si="749"/>
        <v>11491</v>
      </c>
      <c r="AF3215" s="85">
        <v>4</v>
      </c>
      <c r="AG3215" s="85">
        <v>36.831000000000003</v>
      </c>
      <c r="AH3215" s="85">
        <f t="shared" si="750"/>
        <v>589</v>
      </c>
      <c r="AI3215" s="86">
        <f t="shared" si="751"/>
        <v>32566</v>
      </c>
      <c r="AJ3215" s="86">
        <f t="shared" si="752"/>
        <v>1838</v>
      </c>
      <c r="AK3215" s="122"/>
      <c r="AL3215" s="85">
        <v>122.77</v>
      </c>
      <c r="AM3215" s="85">
        <v>39</v>
      </c>
      <c r="AN3215" s="124">
        <f t="shared" si="745"/>
        <v>73.661999999999992</v>
      </c>
      <c r="AO3215" s="86">
        <f t="shared" si="753"/>
        <v>11491</v>
      </c>
      <c r="AP3215" s="85">
        <v>4</v>
      </c>
      <c r="AQ3215" s="85">
        <v>36.831000000000003</v>
      </c>
      <c r="AR3215" s="85">
        <f t="shared" si="754"/>
        <v>589</v>
      </c>
      <c r="AS3215" s="86">
        <f t="shared" si="756"/>
        <v>32566</v>
      </c>
      <c r="AT3215" s="172">
        <f t="shared" si="757"/>
        <v>0</v>
      </c>
      <c r="AU3215" s="86">
        <v>32566</v>
      </c>
      <c r="AV3215" s="172">
        <f t="shared" si="755"/>
        <v>0</v>
      </c>
    </row>
    <row r="3216" spans="1:48" s="82" customFormat="1" ht="30" x14ac:dyDescent="0.2">
      <c r="A3216" s="10" t="s">
        <v>540</v>
      </c>
      <c r="B3216" s="14" t="s">
        <v>36</v>
      </c>
      <c r="C3216" s="14" t="s">
        <v>37</v>
      </c>
      <c r="D3216" s="14" t="s">
        <v>9694</v>
      </c>
      <c r="E3216" s="58">
        <v>332208</v>
      </c>
      <c r="F3216" s="15" t="s">
        <v>9695</v>
      </c>
      <c r="G3216" s="15" t="s">
        <v>8536</v>
      </c>
      <c r="H3216" s="16">
        <v>100016620</v>
      </c>
      <c r="I3216" s="62">
        <v>710033494</v>
      </c>
      <c r="J3216" s="13">
        <v>710033494</v>
      </c>
      <c r="K3216" s="15" t="s">
        <v>48</v>
      </c>
      <c r="L3216" s="12" t="s">
        <v>540</v>
      </c>
      <c r="M3216" s="15" t="s">
        <v>6660</v>
      </c>
      <c r="N3216" s="49">
        <v>7601</v>
      </c>
      <c r="O3216" s="15" t="s">
        <v>9696</v>
      </c>
      <c r="P3216" s="15" t="s">
        <v>9697</v>
      </c>
      <c r="Q3216" s="48">
        <v>544027</v>
      </c>
      <c r="R3216" s="11" t="s">
        <v>45</v>
      </c>
      <c r="S3216" s="120">
        <v>1686</v>
      </c>
      <c r="T3216" s="85">
        <v>107.03</v>
      </c>
      <c r="U3216" s="86">
        <v>3</v>
      </c>
      <c r="V3216" s="123">
        <v>46.825625000000002</v>
      </c>
      <c r="W3216" s="85">
        <f t="shared" si="746"/>
        <v>1124</v>
      </c>
      <c r="X3216" s="86">
        <v>0</v>
      </c>
      <c r="Y3216" s="85">
        <v>16.054500000000001</v>
      </c>
      <c r="Z3216" s="86">
        <f t="shared" si="747"/>
        <v>0</v>
      </c>
      <c r="AA3216" s="86">
        <f t="shared" si="748"/>
        <v>1124</v>
      </c>
      <c r="AB3216" s="85">
        <v>122.77</v>
      </c>
      <c r="AC3216" s="85">
        <v>5</v>
      </c>
      <c r="AD3216" s="124">
        <f t="shared" si="744"/>
        <v>73.661999999999992</v>
      </c>
      <c r="AE3216" s="86">
        <f t="shared" si="749"/>
        <v>1473</v>
      </c>
      <c r="AF3216" s="85">
        <v>0</v>
      </c>
      <c r="AG3216" s="85">
        <v>36.831000000000003</v>
      </c>
      <c r="AH3216" s="85">
        <f t="shared" si="750"/>
        <v>0</v>
      </c>
      <c r="AI3216" s="86">
        <f t="shared" si="751"/>
        <v>2597</v>
      </c>
      <c r="AJ3216" s="86">
        <f t="shared" si="752"/>
        <v>911</v>
      </c>
      <c r="AK3216" s="122"/>
      <c r="AL3216" s="85">
        <v>122.77</v>
      </c>
      <c r="AM3216" s="85">
        <v>5</v>
      </c>
      <c r="AN3216" s="124">
        <f t="shared" si="745"/>
        <v>73.661999999999992</v>
      </c>
      <c r="AO3216" s="86">
        <f t="shared" si="753"/>
        <v>1473</v>
      </c>
      <c r="AP3216" s="85">
        <v>0</v>
      </c>
      <c r="AQ3216" s="85">
        <v>36.831000000000003</v>
      </c>
      <c r="AR3216" s="85">
        <f t="shared" si="754"/>
        <v>0</v>
      </c>
      <c r="AS3216" s="86">
        <f t="shared" si="756"/>
        <v>2597</v>
      </c>
      <c r="AT3216" s="172">
        <f t="shared" si="757"/>
        <v>0</v>
      </c>
      <c r="AU3216" s="86">
        <v>2597</v>
      </c>
      <c r="AV3216" s="172">
        <f t="shared" si="755"/>
        <v>0</v>
      </c>
    </row>
    <row r="3217" spans="1:48" s="82" customFormat="1" ht="30" x14ac:dyDescent="0.2">
      <c r="A3217" s="10" t="s">
        <v>540</v>
      </c>
      <c r="B3217" s="14" t="s">
        <v>36</v>
      </c>
      <c r="C3217" s="14" t="s">
        <v>37</v>
      </c>
      <c r="D3217" s="14" t="s">
        <v>8672</v>
      </c>
      <c r="E3217" s="58">
        <v>324426</v>
      </c>
      <c r="F3217" s="15" t="s">
        <v>8673</v>
      </c>
      <c r="G3217" s="15" t="s">
        <v>8536</v>
      </c>
      <c r="H3217" s="16">
        <v>100015228</v>
      </c>
      <c r="I3217" s="62">
        <v>710025564</v>
      </c>
      <c r="J3217" s="13">
        <v>710025564</v>
      </c>
      <c r="K3217" s="15" t="s">
        <v>48</v>
      </c>
      <c r="L3217" s="12" t="s">
        <v>540</v>
      </c>
      <c r="M3217" s="15" t="s">
        <v>8550</v>
      </c>
      <c r="N3217" s="49">
        <v>4420</v>
      </c>
      <c r="O3217" s="15" t="s">
        <v>8674</v>
      </c>
      <c r="P3217" s="15" t="s">
        <v>6678</v>
      </c>
      <c r="Q3217" s="48">
        <v>521655</v>
      </c>
      <c r="R3217" s="11" t="s">
        <v>45</v>
      </c>
      <c r="S3217" s="120">
        <v>9552</v>
      </c>
      <c r="T3217" s="85">
        <v>107.03</v>
      </c>
      <c r="U3217" s="86">
        <v>17</v>
      </c>
      <c r="V3217" s="123">
        <v>46.825625000000002</v>
      </c>
      <c r="W3217" s="85">
        <f t="shared" si="746"/>
        <v>6368</v>
      </c>
      <c r="X3217" s="86">
        <v>0</v>
      </c>
      <c r="Y3217" s="85">
        <v>16.054500000000001</v>
      </c>
      <c r="Z3217" s="86">
        <f t="shared" si="747"/>
        <v>0</v>
      </c>
      <c r="AA3217" s="86">
        <f t="shared" si="748"/>
        <v>6368</v>
      </c>
      <c r="AB3217" s="85">
        <v>122.77</v>
      </c>
      <c r="AC3217" s="85">
        <v>25</v>
      </c>
      <c r="AD3217" s="124">
        <f t="shared" si="744"/>
        <v>73.661999999999992</v>
      </c>
      <c r="AE3217" s="86">
        <f t="shared" si="749"/>
        <v>7366</v>
      </c>
      <c r="AF3217" s="85">
        <v>0</v>
      </c>
      <c r="AG3217" s="85">
        <v>36.831000000000003</v>
      </c>
      <c r="AH3217" s="85">
        <f t="shared" si="750"/>
        <v>0</v>
      </c>
      <c r="AI3217" s="86">
        <f t="shared" si="751"/>
        <v>13734</v>
      </c>
      <c r="AJ3217" s="86">
        <f t="shared" si="752"/>
        <v>4182</v>
      </c>
      <c r="AK3217" s="122"/>
      <c r="AL3217" s="85">
        <v>122.77</v>
      </c>
      <c r="AM3217" s="85">
        <v>25</v>
      </c>
      <c r="AN3217" s="124">
        <f t="shared" si="745"/>
        <v>73.661999999999992</v>
      </c>
      <c r="AO3217" s="86">
        <f t="shared" si="753"/>
        <v>7366</v>
      </c>
      <c r="AP3217" s="85">
        <v>0</v>
      </c>
      <c r="AQ3217" s="85">
        <v>36.831000000000003</v>
      </c>
      <c r="AR3217" s="85">
        <f t="shared" si="754"/>
        <v>0</v>
      </c>
      <c r="AS3217" s="86">
        <f t="shared" si="756"/>
        <v>13734</v>
      </c>
      <c r="AT3217" s="172">
        <f t="shared" si="757"/>
        <v>0</v>
      </c>
      <c r="AU3217" s="86">
        <v>13734</v>
      </c>
      <c r="AV3217" s="172">
        <f t="shared" si="755"/>
        <v>0</v>
      </c>
    </row>
    <row r="3218" spans="1:48" s="82" customFormat="1" x14ac:dyDescent="0.2">
      <c r="A3218" s="10" t="s">
        <v>540</v>
      </c>
      <c r="B3218" s="14" t="s">
        <v>36</v>
      </c>
      <c r="C3218" s="14" t="s">
        <v>37</v>
      </c>
      <c r="D3218" s="14" t="s">
        <v>8831</v>
      </c>
      <c r="E3218" s="58">
        <v>325490</v>
      </c>
      <c r="F3218" s="15" t="s">
        <v>8832</v>
      </c>
      <c r="G3218" s="15" t="s">
        <v>8536</v>
      </c>
      <c r="H3218" s="16">
        <v>100015582</v>
      </c>
      <c r="I3218" s="62">
        <v>710039379</v>
      </c>
      <c r="J3218" s="13">
        <v>710039379</v>
      </c>
      <c r="K3218" s="15" t="s">
        <v>48</v>
      </c>
      <c r="L3218" s="12" t="s">
        <v>540</v>
      </c>
      <c r="M3218" s="15" t="s">
        <v>1825</v>
      </c>
      <c r="N3218" s="49">
        <v>7101</v>
      </c>
      <c r="O3218" s="15" t="s">
        <v>1826</v>
      </c>
      <c r="P3218" s="15" t="s">
        <v>6678</v>
      </c>
      <c r="Q3218" s="48">
        <v>522279</v>
      </c>
      <c r="R3218" s="11" t="s">
        <v>45</v>
      </c>
      <c r="S3218" s="120">
        <v>32784</v>
      </c>
      <c r="T3218" s="85">
        <v>107.03</v>
      </c>
      <c r="U3218" s="86">
        <v>58</v>
      </c>
      <c r="V3218" s="123">
        <v>46.825625000000002</v>
      </c>
      <c r="W3218" s="85">
        <f t="shared" si="746"/>
        <v>21727</v>
      </c>
      <c r="X3218" s="86">
        <v>1</v>
      </c>
      <c r="Y3218" s="85">
        <v>16.054500000000001</v>
      </c>
      <c r="Z3218" s="86">
        <f t="shared" si="747"/>
        <v>128</v>
      </c>
      <c r="AA3218" s="86">
        <f t="shared" si="748"/>
        <v>21855</v>
      </c>
      <c r="AB3218" s="85">
        <v>122.77</v>
      </c>
      <c r="AC3218" s="85">
        <v>52</v>
      </c>
      <c r="AD3218" s="124">
        <f t="shared" si="744"/>
        <v>73.661999999999992</v>
      </c>
      <c r="AE3218" s="86">
        <f t="shared" si="749"/>
        <v>15322</v>
      </c>
      <c r="AF3218" s="85">
        <v>1</v>
      </c>
      <c r="AG3218" s="85">
        <v>36.831000000000003</v>
      </c>
      <c r="AH3218" s="85">
        <f t="shared" si="750"/>
        <v>147</v>
      </c>
      <c r="AI3218" s="86">
        <f t="shared" si="751"/>
        <v>37324</v>
      </c>
      <c r="AJ3218" s="86">
        <f t="shared" si="752"/>
        <v>4540</v>
      </c>
      <c r="AK3218" s="122"/>
      <c r="AL3218" s="85">
        <v>122.77</v>
      </c>
      <c r="AM3218" s="85">
        <v>52</v>
      </c>
      <c r="AN3218" s="124">
        <f t="shared" si="745"/>
        <v>73.661999999999992</v>
      </c>
      <c r="AO3218" s="86">
        <f t="shared" si="753"/>
        <v>15322</v>
      </c>
      <c r="AP3218" s="85">
        <v>1</v>
      </c>
      <c r="AQ3218" s="85">
        <v>36.831000000000003</v>
      </c>
      <c r="AR3218" s="85">
        <f t="shared" si="754"/>
        <v>147</v>
      </c>
      <c r="AS3218" s="86">
        <f t="shared" si="756"/>
        <v>37324</v>
      </c>
      <c r="AT3218" s="172">
        <f t="shared" si="757"/>
        <v>0</v>
      </c>
      <c r="AU3218" s="86">
        <v>37324</v>
      </c>
      <c r="AV3218" s="172">
        <f t="shared" si="755"/>
        <v>0</v>
      </c>
    </row>
    <row r="3219" spans="1:48" s="82" customFormat="1" ht="30" x14ac:dyDescent="0.2">
      <c r="A3219" s="10" t="s">
        <v>540</v>
      </c>
      <c r="B3219" s="14" t="s">
        <v>36</v>
      </c>
      <c r="C3219" s="14" t="s">
        <v>37</v>
      </c>
      <c r="D3219" s="14" t="s">
        <v>9273</v>
      </c>
      <c r="E3219" s="58">
        <v>331279</v>
      </c>
      <c r="F3219" s="15" t="s">
        <v>9274</v>
      </c>
      <c r="G3219" s="15" t="s">
        <v>8536</v>
      </c>
      <c r="H3219" s="16">
        <v>100016319</v>
      </c>
      <c r="I3219" s="62">
        <v>710032382</v>
      </c>
      <c r="J3219" s="13">
        <v>710032382</v>
      </c>
      <c r="K3219" s="15" t="s">
        <v>53</v>
      </c>
      <c r="L3219" s="12" t="s">
        <v>540</v>
      </c>
      <c r="M3219" s="15" t="s">
        <v>6660</v>
      </c>
      <c r="N3219" s="49">
        <v>7684</v>
      </c>
      <c r="O3219" s="15" t="s">
        <v>9275</v>
      </c>
      <c r="P3219" s="15" t="s">
        <v>9276</v>
      </c>
      <c r="Q3219" s="48">
        <v>528102</v>
      </c>
      <c r="R3219" s="11" t="s">
        <v>45</v>
      </c>
      <c r="S3219" s="120">
        <v>4495</v>
      </c>
      <c r="T3219" s="85">
        <v>107.03</v>
      </c>
      <c r="U3219" s="86">
        <v>8</v>
      </c>
      <c r="V3219" s="123">
        <v>46.825625000000002</v>
      </c>
      <c r="W3219" s="85">
        <f t="shared" si="746"/>
        <v>2997</v>
      </c>
      <c r="X3219" s="86">
        <v>0</v>
      </c>
      <c r="Y3219" s="85">
        <v>16.054500000000001</v>
      </c>
      <c r="Z3219" s="86">
        <f t="shared" si="747"/>
        <v>0</v>
      </c>
      <c r="AA3219" s="86">
        <f t="shared" si="748"/>
        <v>2997</v>
      </c>
      <c r="AB3219" s="85">
        <v>122.77</v>
      </c>
      <c r="AC3219" s="85">
        <v>4</v>
      </c>
      <c r="AD3219" s="124">
        <f t="shared" si="744"/>
        <v>73.661999999999992</v>
      </c>
      <c r="AE3219" s="86">
        <f t="shared" si="749"/>
        <v>1179</v>
      </c>
      <c r="AF3219" s="85">
        <v>0</v>
      </c>
      <c r="AG3219" s="85">
        <v>36.831000000000003</v>
      </c>
      <c r="AH3219" s="85">
        <f t="shared" si="750"/>
        <v>0</v>
      </c>
      <c r="AI3219" s="86">
        <f t="shared" si="751"/>
        <v>4176</v>
      </c>
      <c r="AJ3219" s="86">
        <f t="shared" si="752"/>
        <v>-319</v>
      </c>
      <c r="AK3219" s="122"/>
      <c r="AL3219" s="85">
        <v>122.77</v>
      </c>
      <c r="AM3219" s="85">
        <v>4</v>
      </c>
      <c r="AN3219" s="124">
        <f t="shared" si="745"/>
        <v>73.661999999999992</v>
      </c>
      <c r="AO3219" s="86">
        <f t="shared" si="753"/>
        <v>1179</v>
      </c>
      <c r="AP3219" s="85">
        <v>0</v>
      </c>
      <c r="AQ3219" s="85">
        <v>36.831000000000003</v>
      </c>
      <c r="AR3219" s="85">
        <f t="shared" si="754"/>
        <v>0</v>
      </c>
      <c r="AS3219" s="86">
        <f t="shared" si="756"/>
        <v>4176</v>
      </c>
      <c r="AT3219" s="172">
        <f t="shared" si="757"/>
        <v>0</v>
      </c>
      <c r="AU3219" s="86">
        <v>4176</v>
      </c>
      <c r="AV3219" s="172">
        <f t="shared" si="755"/>
        <v>0</v>
      </c>
    </row>
    <row r="3220" spans="1:48" s="82" customFormat="1" x14ac:dyDescent="0.2">
      <c r="A3220" s="10" t="s">
        <v>540</v>
      </c>
      <c r="B3220" s="14" t="s">
        <v>36</v>
      </c>
      <c r="C3220" s="14" t="s">
        <v>37</v>
      </c>
      <c r="D3220" s="14" t="s">
        <v>9473</v>
      </c>
      <c r="E3220" s="58">
        <v>329207</v>
      </c>
      <c r="F3220" s="15" t="s">
        <v>9474</v>
      </c>
      <c r="G3220" s="15" t="s">
        <v>8536</v>
      </c>
      <c r="H3220" s="16">
        <v>100014537</v>
      </c>
      <c r="I3220" s="62">
        <v>710030665</v>
      </c>
      <c r="J3220" s="13">
        <v>710030665</v>
      </c>
      <c r="K3220" s="15" t="s">
        <v>48</v>
      </c>
      <c r="L3220" s="12" t="s">
        <v>540</v>
      </c>
      <c r="M3220" s="15" t="s">
        <v>9232</v>
      </c>
      <c r="N3220" s="49">
        <v>5561</v>
      </c>
      <c r="O3220" s="15" t="s">
        <v>9475</v>
      </c>
      <c r="P3220" s="15" t="s">
        <v>9476</v>
      </c>
      <c r="Q3220" s="48">
        <v>543187</v>
      </c>
      <c r="R3220" s="11" t="s">
        <v>45</v>
      </c>
      <c r="S3220" s="120">
        <v>7867</v>
      </c>
      <c r="T3220" s="85">
        <v>107.03</v>
      </c>
      <c r="U3220" s="86">
        <v>14</v>
      </c>
      <c r="V3220" s="123">
        <v>46.825625000000002</v>
      </c>
      <c r="W3220" s="85">
        <f t="shared" si="746"/>
        <v>5244</v>
      </c>
      <c r="X3220" s="86">
        <v>0</v>
      </c>
      <c r="Y3220" s="85">
        <v>16.054500000000001</v>
      </c>
      <c r="Z3220" s="86">
        <f t="shared" si="747"/>
        <v>0</v>
      </c>
      <c r="AA3220" s="86">
        <f t="shared" si="748"/>
        <v>5244</v>
      </c>
      <c r="AB3220" s="85">
        <v>122.77</v>
      </c>
      <c r="AC3220" s="85">
        <v>16</v>
      </c>
      <c r="AD3220" s="124">
        <f t="shared" si="744"/>
        <v>73.661999999999992</v>
      </c>
      <c r="AE3220" s="86">
        <f t="shared" si="749"/>
        <v>4714</v>
      </c>
      <c r="AF3220" s="85">
        <v>0</v>
      </c>
      <c r="AG3220" s="85">
        <v>36.831000000000003</v>
      </c>
      <c r="AH3220" s="85">
        <f t="shared" si="750"/>
        <v>0</v>
      </c>
      <c r="AI3220" s="86">
        <f t="shared" si="751"/>
        <v>9958</v>
      </c>
      <c r="AJ3220" s="86">
        <f t="shared" si="752"/>
        <v>2091</v>
      </c>
      <c r="AK3220" s="122"/>
      <c r="AL3220" s="85">
        <v>122.77</v>
      </c>
      <c r="AM3220" s="85">
        <v>16</v>
      </c>
      <c r="AN3220" s="124">
        <f t="shared" si="745"/>
        <v>73.661999999999992</v>
      </c>
      <c r="AO3220" s="86">
        <f t="shared" si="753"/>
        <v>4714</v>
      </c>
      <c r="AP3220" s="85">
        <v>0</v>
      </c>
      <c r="AQ3220" s="85">
        <v>36.831000000000003</v>
      </c>
      <c r="AR3220" s="85">
        <f t="shared" si="754"/>
        <v>0</v>
      </c>
      <c r="AS3220" s="86">
        <f t="shared" si="756"/>
        <v>9958</v>
      </c>
      <c r="AT3220" s="172">
        <f t="shared" si="757"/>
        <v>0</v>
      </c>
      <c r="AU3220" s="86">
        <v>9958</v>
      </c>
      <c r="AV3220" s="172">
        <f t="shared" si="755"/>
        <v>0</v>
      </c>
    </row>
    <row r="3221" spans="1:48" s="82" customFormat="1" ht="30" x14ac:dyDescent="0.2">
      <c r="A3221" s="10" t="s">
        <v>540</v>
      </c>
      <c r="B3221" s="14" t="s">
        <v>36</v>
      </c>
      <c r="C3221" s="14" t="s">
        <v>37</v>
      </c>
      <c r="D3221" s="14" t="s">
        <v>9653</v>
      </c>
      <c r="E3221" s="58">
        <v>332089</v>
      </c>
      <c r="F3221" s="15" t="s">
        <v>9654</v>
      </c>
      <c r="G3221" s="15" t="s">
        <v>8536</v>
      </c>
      <c r="H3221" s="16">
        <v>100016591</v>
      </c>
      <c r="I3221" s="62">
        <v>710033370</v>
      </c>
      <c r="J3221" s="13">
        <v>710033370</v>
      </c>
      <c r="K3221" s="15" t="s">
        <v>53</v>
      </c>
      <c r="L3221" s="12" t="s">
        <v>540</v>
      </c>
      <c r="M3221" s="15" t="s">
        <v>6660</v>
      </c>
      <c r="N3221" s="49">
        <v>7652</v>
      </c>
      <c r="O3221" s="15" t="s">
        <v>9655</v>
      </c>
      <c r="P3221" s="15" t="s">
        <v>9656</v>
      </c>
      <c r="Q3221" s="48">
        <v>543900</v>
      </c>
      <c r="R3221" s="11" t="s">
        <v>45</v>
      </c>
      <c r="S3221" s="120">
        <v>3756</v>
      </c>
      <c r="T3221" s="85">
        <v>107.03</v>
      </c>
      <c r="U3221" s="86">
        <v>6</v>
      </c>
      <c r="V3221" s="123">
        <v>46.825625000000002</v>
      </c>
      <c r="W3221" s="85">
        <f t="shared" si="746"/>
        <v>2248</v>
      </c>
      <c r="X3221" s="86">
        <v>2</v>
      </c>
      <c r="Y3221" s="85">
        <v>16.054500000000001</v>
      </c>
      <c r="Z3221" s="86">
        <f t="shared" si="747"/>
        <v>257</v>
      </c>
      <c r="AA3221" s="86">
        <f t="shared" si="748"/>
        <v>2505</v>
      </c>
      <c r="AB3221" s="85">
        <v>122.77</v>
      </c>
      <c r="AC3221" s="85">
        <v>6</v>
      </c>
      <c r="AD3221" s="124">
        <f t="shared" si="744"/>
        <v>73.661999999999992</v>
      </c>
      <c r="AE3221" s="86">
        <f t="shared" si="749"/>
        <v>1768</v>
      </c>
      <c r="AF3221" s="85">
        <v>1</v>
      </c>
      <c r="AG3221" s="85">
        <v>36.831000000000003</v>
      </c>
      <c r="AH3221" s="85">
        <f t="shared" si="750"/>
        <v>147</v>
      </c>
      <c r="AI3221" s="86">
        <f t="shared" si="751"/>
        <v>4420</v>
      </c>
      <c r="AJ3221" s="86">
        <f t="shared" si="752"/>
        <v>664</v>
      </c>
      <c r="AK3221" s="122"/>
      <c r="AL3221" s="85">
        <v>122.77</v>
      </c>
      <c r="AM3221" s="85">
        <v>6</v>
      </c>
      <c r="AN3221" s="124">
        <f t="shared" si="745"/>
        <v>73.661999999999992</v>
      </c>
      <c r="AO3221" s="86">
        <f t="shared" si="753"/>
        <v>1768</v>
      </c>
      <c r="AP3221" s="85">
        <v>1</v>
      </c>
      <c r="AQ3221" s="85">
        <v>36.831000000000003</v>
      </c>
      <c r="AR3221" s="85">
        <f t="shared" si="754"/>
        <v>147</v>
      </c>
      <c r="AS3221" s="86">
        <f t="shared" si="756"/>
        <v>4420</v>
      </c>
      <c r="AT3221" s="172">
        <f t="shared" si="757"/>
        <v>0</v>
      </c>
      <c r="AU3221" s="86">
        <v>4420</v>
      </c>
      <c r="AV3221" s="172">
        <f t="shared" si="755"/>
        <v>0</v>
      </c>
    </row>
    <row r="3222" spans="1:48" s="82" customFormat="1" ht="45" x14ac:dyDescent="0.2">
      <c r="A3222" s="10" t="s">
        <v>540</v>
      </c>
      <c r="B3222" s="14" t="s">
        <v>36</v>
      </c>
      <c r="C3222" s="14" t="s">
        <v>37</v>
      </c>
      <c r="D3222" s="14" t="s">
        <v>9531</v>
      </c>
      <c r="E3222" s="58">
        <v>329398</v>
      </c>
      <c r="F3222" s="15" t="s">
        <v>9532</v>
      </c>
      <c r="G3222" s="15" t="s">
        <v>8536</v>
      </c>
      <c r="H3222" s="16">
        <v>100014556</v>
      </c>
      <c r="I3222" s="62">
        <v>710030991</v>
      </c>
      <c r="J3222" s="13">
        <v>35546751</v>
      </c>
      <c r="K3222" s="15" t="s">
        <v>92</v>
      </c>
      <c r="L3222" s="12" t="s">
        <v>540</v>
      </c>
      <c r="M3222" s="15" t="s">
        <v>9232</v>
      </c>
      <c r="N3222" s="49">
        <v>5333</v>
      </c>
      <c r="O3222" s="15" t="s">
        <v>9533</v>
      </c>
      <c r="P3222" s="15" t="s">
        <v>9534</v>
      </c>
      <c r="Q3222" s="48">
        <v>543373</v>
      </c>
      <c r="R3222" s="11" t="s">
        <v>45</v>
      </c>
      <c r="S3222" s="120">
        <v>67429</v>
      </c>
      <c r="T3222" s="85">
        <v>107.03</v>
      </c>
      <c r="U3222" s="86">
        <v>120</v>
      </c>
      <c r="V3222" s="123">
        <v>46.825625000000002</v>
      </c>
      <c r="W3222" s="85">
        <f t="shared" si="746"/>
        <v>44953</v>
      </c>
      <c r="X3222" s="86">
        <v>0</v>
      </c>
      <c r="Y3222" s="85">
        <v>16.054500000000001</v>
      </c>
      <c r="Z3222" s="86">
        <f t="shared" si="747"/>
        <v>0</v>
      </c>
      <c r="AA3222" s="86">
        <f t="shared" si="748"/>
        <v>44953</v>
      </c>
      <c r="AB3222" s="85">
        <v>122.77</v>
      </c>
      <c r="AC3222" s="85">
        <v>68</v>
      </c>
      <c r="AD3222" s="124">
        <f t="shared" si="744"/>
        <v>73.661999999999992</v>
      </c>
      <c r="AE3222" s="86">
        <f t="shared" si="749"/>
        <v>20036</v>
      </c>
      <c r="AF3222" s="85">
        <v>0</v>
      </c>
      <c r="AG3222" s="85">
        <v>36.831000000000003</v>
      </c>
      <c r="AH3222" s="85">
        <f t="shared" si="750"/>
        <v>0</v>
      </c>
      <c r="AI3222" s="86">
        <f t="shared" si="751"/>
        <v>64989</v>
      </c>
      <c r="AJ3222" s="86">
        <f t="shared" si="752"/>
        <v>-2440</v>
      </c>
      <c r="AK3222" s="122"/>
      <c r="AL3222" s="85">
        <v>122.77</v>
      </c>
      <c r="AM3222" s="85">
        <v>68</v>
      </c>
      <c r="AN3222" s="124">
        <f t="shared" si="745"/>
        <v>73.661999999999992</v>
      </c>
      <c r="AO3222" s="86">
        <f t="shared" si="753"/>
        <v>20036</v>
      </c>
      <c r="AP3222" s="85">
        <v>0</v>
      </c>
      <c r="AQ3222" s="85">
        <v>36.831000000000003</v>
      </c>
      <c r="AR3222" s="85">
        <f t="shared" si="754"/>
        <v>0</v>
      </c>
      <c r="AS3222" s="86">
        <f t="shared" si="756"/>
        <v>64989</v>
      </c>
      <c r="AT3222" s="172">
        <f t="shared" si="757"/>
        <v>0</v>
      </c>
      <c r="AU3222" s="86">
        <v>64989</v>
      </c>
      <c r="AV3222" s="172">
        <f t="shared" si="755"/>
        <v>0</v>
      </c>
    </row>
    <row r="3223" spans="1:48" s="82" customFormat="1" ht="45" x14ac:dyDescent="0.2">
      <c r="A3223" s="10" t="s">
        <v>540</v>
      </c>
      <c r="B3223" s="14" t="s">
        <v>36</v>
      </c>
      <c r="C3223" s="14" t="s">
        <v>37</v>
      </c>
      <c r="D3223" s="14" t="s">
        <v>8588</v>
      </c>
      <c r="E3223" s="58">
        <v>324078</v>
      </c>
      <c r="F3223" s="15" t="s">
        <v>8589</v>
      </c>
      <c r="G3223" s="15" t="s">
        <v>8536</v>
      </c>
      <c r="H3223" s="16">
        <v>100015129</v>
      </c>
      <c r="I3223" s="62">
        <v>710039280</v>
      </c>
      <c r="J3223" s="13">
        <v>35544198</v>
      </c>
      <c r="K3223" s="15" t="s">
        <v>92</v>
      </c>
      <c r="L3223" s="12" t="s">
        <v>540</v>
      </c>
      <c r="M3223" s="15" t="s">
        <v>8550</v>
      </c>
      <c r="N3223" s="49">
        <v>4471</v>
      </c>
      <c r="O3223" s="15" t="s">
        <v>8590</v>
      </c>
      <c r="P3223" s="15" t="s">
        <v>3721</v>
      </c>
      <c r="Q3223" s="48">
        <v>521302</v>
      </c>
      <c r="R3223" s="11" t="s">
        <v>45</v>
      </c>
      <c r="S3223" s="120">
        <v>12362</v>
      </c>
      <c r="T3223" s="85">
        <v>107.03</v>
      </c>
      <c r="U3223" s="86">
        <v>22</v>
      </c>
      <c r="V3223" s="123">
        <v>46.825625000000002</v>
      </c>
      <c r="W3223" s="85">
        <f t="shared" si="746"/>
        <v>8241</v>
      </c>
      <c r="X3223" s="86">
        <v>0</v>
      </c>
      <c r="Y3223" s="85">
        <v>16.054500000000001</v>
      </c>
      <c r="Z3223" s="86">
        <f t="shared" si="747"/>
        <v>0</v>
      </c>
      <c r="AA3223" s="86">
        <f t="shared" si="748"/>
        <v>8241</v>
      </c>
      <c r="AB3223" s="85">
        <v>122.77</v>
      </c>
      <c r="AC3223" s="85">
        <v>26</v>
      </c>
      <c r="AD3223" s="124">
        <f t="shared" si="744"/>
        <v>73.661999999999992</v>
      </c>
      <c r="AE3223" s="86">
        <f t="shared" si="749"/>
        <v>7661</v>
      </c>
      <c r="AF3223" s="85">
        <v>0</v>
      </c>
      <c r="AG3223" s="85">
        <v>36.831000000000003</v>
      </c>
      <c r="AH3223" s="85">
        <f t="shared" si="750"/>
        <v>0</v>
      </c>
      <c r="AI3223" s="86">
        <f t="shared" si="751"/>
        <v>15902</v>
      </c>
      <c r="AJ3223" s="86">
        <f t="shared" si="752"/>
        <v>3540</v>
      </c>
      <c r="AK3223" s="122"/>
      <c r="AL3223" s="85">
        <v>122.77</v>
      </c>
      <c r="AM3223" s="85">
        <v>26</v>
      </c>
      <c r="AN3223" s="124">
        <f t="shared" si="745"/>
        <v>73.661999999999992</v>
      </c>
      <c r="AO3223" s="86">
        <f t="shared" si="753"/>
        <v>7661</v>
      </c>
      <c r="AP3223" s="85">
        <v>0</v>
      </c>
      <c r="AQ3223" s="85">
        <v>36.831000000000003</v>
      </c>
      <c r="AR3223" s="85">
        <f t="shared" si="754"/>
        <v>0</v>
      </c>
      <c r="AS3223" s="86">
        <f t="shared" si="756"/>
        <v>15902</v>
      </c>
      <c r="AT3223" s="172">
        <f t="shared" si="757"/>
        <v>0</v>
      </c>
      <c r="AU3223" s="86">
        <v>15902</v>
      </c>
      <c r="AV3223" s="172">
        <f t="shared" si="755"/>
        <v>0</v>
      </c>
    </row>
    <row r="3224" spans="1:48" s="82" customFormat="1" ht="30" x14ac:dyDescent="0.2">
      <c r="A3224" s="10" t="s">
        <v>540</v>
      </c>
      <c r="B3224" s="14" t="s">
        <v>36</v>
      </c>
      <c r="C3224" s="14" t="s">
        <v>37</v>
      </c>
      <c r="D3224" s="14" t="s">
        <v>9268</v>
      </c>
      <c r="E3224" s="58">
        <v>331996</v>
      </c>
      <c r="F3224" s="15" t="s">
        <v>9269</v>
      </c>
      <c r="G3224" s="15" t="s">
        <v>8536</v>
      </c>
      <c r="H3224" s="16">
        <v>100016573</v>
      </c>
      <c r="I3224" s="62">
        <v>35544601</v>
      </c>
      <c r="J3224" s="13">
        <v>35544601</v>
      </c>
      <c r="K3224" s="15" t="s">
        <v>48</v>
      </c>
      <c r="L3224" s="12" t="s">
        <v>540</v>
      </c>
      <c r="M3224" s="15" t="s">
        <v>6660</v>
      </c>
      <c r="N3224" s="49">
        <v>7501</v>
      </c>
      <c r="O3224" s="15" t="s">
        <v>6661</v>
      </c>
      <c r="P3224" s="15" t="s">
        <v>9272</v>
      </c>
      <c r="Q3224" s="48">
        <v>528099</v>
      </c>
      <c r="R3224" s="11" t="s">
        <v>86</v>
      </c>
      <c r="S3224" s="120">
        <v>47393</v>
      </c>
      <c r="T3224" s="85">
        <v>107.03</v>
      </c>
      <c r="U3224" s="86">
        <v>84</v>
      </c>
      <c r="V3224" s="123">
        <v>46.825625000000002</v>
      </c>
      <c r="W3224" s="85">
        <f t="shared" si="746"/>
        <v>31467</v>
      </c>
      <c r="X3224" s="86">
        <v>1</v>
      </c>
      <c r="Y3224" s="85">
        <v>16.054500000000001</v>
      </c>
      <c r="Z3224" s="86">
        <f t="shared" si="747"/>
        <v>128</v>
      </c>
      <c r="AA3224" s="86">
        <f t="shared" si="748"/>
        <v>31595</v>
      </c>
      <c r="AB3224" s="85">
        <v>122.77</v>
      </c>
      <c r="AC3224" s="85">
        <v>80</v>
      </c>
      <c r="AD3224" s="124">
        <f t="shared" si="744"/>
        <v>73.661999999999992</v>
      </c>
      <c r="AE3224" s="86">
        <f t="shared" si="749"/>
        <v>23572</v>
      </c>
      <c r="AF3224" s="85">
        <v>0</v>
      </c>
      <c r="AG3224" s="85">
        <v>36.831000000000003</v>
      </c>
      <c r="AH3224" s="85">
        <f t="shared" si="750"/>
        <v>0</v>
      </c>
      <c r="AI3224" s="86">
        <f t="shared" si="751"/>
        <v>55167</v>
      </c>
      <c r="AJ3224" s="86">
        <f t="shared" si="752"/>
        <v>7774</v>
      </c>
      <c r="AK3224" s="122"/>
      <c r="AL3224" s="85">
        <v>122.77</v>
      </c>
      <c r="AM3224" s="85">
        <v>80</v>
      </c>
      <c r="AN3224" s="124">
        <f t="shared" si="745"/>
        <v>73.661999999999992</v>
      </c>
      <c r="AO3224" s="86">
        <f t="shared" si="753"/>
        <v>23572</v>
      </c>
      <c r="AP3224" s="85">
        <v>0</v>
      </c>
      <c r="AQ3224" s="85">
        <v>36.831000000000003</v>
      </c>
      <c r="AR3224" s="85">
        <f t="shared" si="754"/>
        <v>0</v>
      </c>
      <c r="AS3224" s="86">
        <f t="shared" si="756"/>
        <v>55167</v>
      </c>
      <c r="AT3224" s="172">
        <f t="shared" si="757"/>
        <v>0</v>
      </c>
      <c r="AU3224" s="86">
        <v>55167</v>
      </c>
      <c r="AV3224" s="172">
        <f t="shared" si="755"/>
        <v>0</v>
      </c>
    </row>
    <row r="3225" spans="1:48" s="82" customFormat="1" x14ac:dyDescent="0.2">
      <c r="A3225" s="10" t="s">
        <v>540</v>
      </c>
      <c r="B3225" s="14" t="s">
        <v>36</v>
      </c>
      <c r="C3225" s="14" t="s">
        <v>37</v>
      </c>
      <c r="D3225" s="14" t="s">
        <v>9633</v>
      </c>
      <c r="E3225" s="58">
        <v>332020</v>
      </c>
      <c r="F3225" s="15" t="s">
        <v>9634</v>
      </c>
      <c r="G3225" s="15" t="s">
        <v>8536</v>
      </c>
      <c r="H3225" s="16">
        <v>100016579</v>
      </c>
      <c r="I3225" s="62">
        <v>710033290</v>
      </c>
      <c r="J3225" s="13">
        <v>710033290</v>
      </c>
      <c r="K3225" s="15" t="s">
        <v>48</v>
      </c>
      <c r="L3225" s="12" t="s">
        <v>540</v>
      </c>
      <c r="M3225" s="15" t="s">
        <v>6660</v>
      </c>
      <c r="N3225" s="49">
        <v>7615</v>
      </c>
      <c r="O3225" s="15" t="s">
        <v>9635</v>
      </c>
      <c r="P3225" s="15" t="s">
        <v>9636</v>
      </c>
      <c r="Q3225" s="48">
        <v>543845</v>
      </c>
      <c r="R3225" s="11" t="s">
        <v>45</v>
      </c>
      <c r="S3225" s="120">
        <v>1686</v>
      </c>
      <c r="T3225" s="85">
        <v>107.03</v>
      </c>
      <c r="U3225" s="86">
        <v>3</v>
      </c>
      <c r="V3225" s="123">
        <v>46.825625000000002</v>
      </c>
      <c r="W3225" s="85">
        <f t="shared" si="746"/>
        <v>1124</v>
      </c>
      <c r="X3225" s="86">
        <v>0</v>
      </c>
      <c r="Y3225" s="85">
        <v>16.054500000000001</v>
      </c>
      <c r="Z3225" s="86">
        <f t="shared" si="747"/>
        <v>0</v>
      </c>
      <c r="AA3225" s="86">
        <f t="shared" si="748"/>
        <v>1124</v>
      </c>
      <c r="AB3225" s="85">
        <v>122.77</v>
      </c>
      <c r="AC3225" s="85">
        <v>9</v>
      </c>
      <c r="AD3225" s="124">
        <f t="shared" si="744"/>
        <v>73.661999999999992</v>
      </c>
      <c r="AE3225" s="86">
        <f t="shared" si="749"/>
        <v>2652</v>
      </c>
      <c r="AF3225" s="85">
        <v>0</v>
      </c>
      <c r="AG3225" s="85">
        <v>36.831000000000003</v>
      </c>
      <c r="AH3225" s="85">
        <f t="shared" si="750"/>
        <v>0</v>
      </c>
      <c r="AI3225" s="86">
        <f t="shared" si="751"/>
        <v>3776</v>
      </c>
      <c r="AJ3225" s="86">
        <f t="shared" si="752"/>
        <v>2090</v>
      </c>
      <c r="AK3225" s="122"/>
      <c r="AL3225" s="85">
        <v>122.77</v>
      </c>
      <c r="AM3225" s="85">
        <v>9</v>
      </c>
      <c r="AN3225" s="124">
        <f t="shared" si="745"/>
        <v>73.661999999999992</v>
      </c>
      <c r="AO3225" s="86">
        <f t="shared" si="753"/>
        <v>2652</v>
      </c>
      <c r="AP3225" s="85">
        <v>0</v>
      </c>
      <c r="AQ3225" s="85">
        <v>36.831000000000003</v>
      </c>
      <c r="AR3225" s="85">
        <f t="shared" si="754"/>
        <v>0</v>
      </c>
      <c r="AS3225" s="86">
        <f t="shared" si="756"/>
        <v>3776</v>
      </c>
      <c r="AT3225" s="172">
        <f t="shared" si="757"/>
        <v>0</v>
      </c>
      <c r="AU3225" s="86">
        <v>3776</v>
      </c>
      <c r="AV3225" s="172">
        <f t="shared" si="755"/>
        <v>0</v>
      </c>
    </row>
    <row r="3226" spans="1:48" s="82" customFormat="1" x14ac:dyDescent="0.2">
      <c r="A3226" s="10" t="s">
        <v>540</v>
      </c>
      <c r="B3226" s="14" t="s">
        <v>36</v>
      </c>
      <c r="C3226" s="14" t="s">
        <v>37</v>
      </c>
      <c r="D3226" s="14" t="s">
        <v>9060</v>
      </c>
      <c r="E3226" s="58">
        <v>328758</v>
      </c>
      <c r="F3226" s="15" t="s">
        <v>9061</v>
      </c>
      <c r="G3226" s="15" t="s">
        <v>8536</v>
      </c>
      <c r="H3226" s="16">
        <v>100015901</v>
      </c>
      <c r="I3226" s="62">
        <v>710040130</v>
      </c>
      <c r="J3226" s="13">
        <v>710040130</v>
      </c>
      <c r="K3226" s="15" t="s">
        <v>48</v>
      </c>
      <c r="L3226" s="12" t="s">
        <v>540</v>
      </c>
      <c r="M3226" s="15" t="s">
        <v>8541</v>
      </c>
      <c r="N3226" s="49">
        <v>4801</v>
      </c>
      <c r="O3226" s="15" t="s">
        <v>9062</v>
      </c>
      <c r="P3226" s="15" t="s">
        <v>9071</v>
      </c>
      <c r="Q3226" s="48">
        <v>525529</v>
      </c>
      <c r="R3226" s="11" t="s">
        <v>45</v>
      </c>
      <c r="S3226" s="120">
        <v>24162</v>
      </c>
      <c r="T3226" s="85">
        <v>107.03</v>
      </c>
      <c r="U3226" s="86">
        <v>43</v>
      </c>
      <c r="V3226" s="123">
        <v>46.825625000000002</v>
      </c>
      <c r="W3226" s="85">
        <f t="shared" si="746"/>
        <v>16108</v>
      </c>
      <c r="X3226" s="86">
        <v>0</v>
      </c>
      <c r="Y3226" s="85">
        <v>16.054500000000001</v>
      </c>
      <c r="Z3226" s="86">
        <f t="shared" si="747"/>
        <v>0</v>
      </c>
      <c r="AA3226" s="86">
        <f t="shared" si="748"/>
        <v>16108</v>
      </c>
      <c r="AB3226" s="85">
        <v>122.77</v>
      </c>
      <c r="AC3226" s="85">
        <v>48</v>
      </c>
      <c r="AD3226" s="124">
        <f t="shared" si="744"/>
        <v>73.661999999999992</v>
      </c>
      <c r="AE3226" s="86">
        <f t="shared" si="749"/>
        <v>14143</v>
      </c>
      <c r="AF3226" s="85">
        <v>0</v>
      </c>
      <c r="AG3226" s="85">
        <v>36.831000000000003</v>
      </c>
      <c r="AH3226" s="85">
        <f t="shared" si="750"/>
        <v>0</v>
      </c>
      <c r="AI3226" s="86">
        <f t="shared" si="751"/>
        <v>30251</v>
      </c>
      <c r="AJ3226" s="86">
        <f t="shared" si="752"/>
        <v>6089</v>
      </c>
      <c r="AK3226" s="122"/>
      <c r="AL3226" s="85">
        <v>122.77</v>
      </c>
      <c r="AM3226" s="85">
        <v>48</v>
      </c>
      <c r="AN3226" s="124">
        <f t="shared" si="745"/>
        <v>73.661999999999992</v>
      </c>
      <c r="AO3226" s="86">
        <f t="shared" si="753"/>
        <v>14143</v>
      </c>
      <c r="AP3226" s="85">
        <v>0</v>
      </c>
      <c r="AQ3226" s="85">
        <v>36.831000000000003</v>
      </c>
      <c r="AR3226" s="85">
        <f t="shared" si="754"/>
        <v>0</v>
      </c>
      <c r="AS3226" s="86">
        <f t="shared" si="756"/>
        <v>30251</v>
      </c>
      <c r="AT3226" s="172">
        <f t="shared" si="757"/>
        <v>0</v>
      </c>
      <c r="AU3226" s="86">
        <v>30251</v>
      </c>
      <c r="AV3226" s="172">
        <f t="shared" si="755"/>
        <v>0</v>
      </c>
    </row>
    <row r="3227" spans="1:48" s="82" customFormat="1" ht="30" x14ac:dyDescent="0.2">
      <c r="A3227" s="10" t="s">
        <v>540</v>
      </c>
      <c r="B3227" s="14" t="s">
        <v>36</v>
      </c>
      <c r="C3227" s="14" t="s">
        <v>37</v>
      </c>
      <c r="D3227" s="14" t="s">
        <v>8799</v>
      </c>
      <c r="E3227" s="58">
        <v>324795</v>
      </c>
      <c r="F3227" s="15" t="s">
        <v>8800</v>
      </c>
      <c r="G3227" s="15" t="s">
        <v>8536</v>
      </c>
      <c r="H3227" s="16">
        <v>100015377</v>
      </c>
      <c r="I3227" s="62">
        <v>710026013</v>
      </c>
      <c r="J3227" s="13">
        <v>710026013</v>
      </c>
      <c r="K3227" s="15" t="s">
        <v>48</v>
      </c>
      <c r="L3227" s="12" t="s">
        <v>540</v>
      </c>
      <c r="M3227" s="15" t="s">
        <v>8550</v>
      </c>
      <c r="N3227" s="49">
        <v>4426</v>
      </c>
      <c r="O3227" s="15" t="s">
        <v>8801</v>
      </c>
      <c r="P3227" s="15" t="s">
        <v>8802</v>
      </c>
      <c r="Q3227" s="48">
        <v>522074</v>
      </c>
      <c r="R3227" s="11" t="s">
        <v>45</v>
      </c>
      <c r="S3227" s="120">
        <v>6181</v>
      </c>
      <c r="T3227" s="85">
        <v>107.03</v>
      </c>
      <c r="U3227" s="86">
        <v>11</v>
      </c>
      <c r="V3227" s="123">
        <v>46.825625000000002</v>
      </c>
      <c r="W3227" s="85">
        <f t="shared" si="746"/>
        <v>4121</v>
      </c>
      <c r="X3227" s="86">
        <v>0</v>
      </c>
      <c r="Y3227" s="85">
        <v>16.054500000000001</v>
      </c>
      <c r="Z3227" s="86">
        <f t="shared" si="747"/>
        <v>0</v>
      </c>
      <c r="AA3227" s="86">
        <f t="shared" si="748"/>
        <v>4121</v>
      </c>
      <c r="AB3227" s="85">
        <v>122.77</v>
      </c>
      <c r="AC3227" s="85">
        <v>6</v>
      </c>
      <c r="AD3227" s="124">
        <f t="shared" si="744"/>
        <v>73.661999999999992</v>
      </c>
      <c r="AE3227" s="86">
        <f t="shared" si="749"/>
        <v>1768</v>
      </c>
      <c r="AF3227" s="85">
        <v>0</v>
      </c>
      <c r="AG3227" s="85">
        <v>36.831000000000003</v>
      </c>
      <c r="AH3227" s="85">
        <f t="shared" si="750"/>
        <v>0</v>
      </c>
      <c r="AI3227" s="86">
        <f t="shared" si="751"/>
        <v>5889</v>
      </c>
      <c r="AJ3227" s="86">
        <f t="shared" si="752"/>
        <v>-292</v>
      </c>
      <c r="AK3227" s="122"/>
      <c r="AL3227" s="85">
        <v>122.77</v>
      </c>
      <c r="AM3227" s="85">
        <v>6</v>
      </c>
      <c r="AN3227" s="124">
        <f t="shared" si="745"/>
        <v>73.661999999999992</v>
      </c>
      <c r="AO3227" s="86">
        <f t="shared" si="753"/>
        <v>1768</v>
      </c>
      <c r="AP3227" s="85">
        <v>0</v>
      </c>
      <c r="AQ3227" s="85">
        <v>36.831000000000003</v>
      </c>
      <c r="AR3227" s="85">
        <f t="shared" si="754"/>
        <v>0</v>
      </c>
      <c r="AS3227" s="86">
        <f t="shared" si="756"/>
        <v>5889</v>
      </c>
      <c r="AT3227" s="172">
        <f t="shared" si="757"/>
        <v>0</v>
      </c>
      <c r="AU3227" s="86">
        <v>5889</v>
      </c>
      <c r="AV3227" s="172">
        <f t="shared" si="755"/>
        <v>0</v>
      </c>
    </row>
    <row r="3228" spans="1:48" s="82" customFormat="1" ht="30" x14ac:dyDescent="0.2">
      <c r="A3228" s="10" t="s">
        <v>540</v>
      </c>
      <c r="B3228" s="14" t="s">
        <v>36</v>
      </c>
      <c r="C3228" s="14" t="s">
        <v>37</v>
      </c>
      <c r="D3228" s="14" t="s">
        <v>10409</v>
      </c>
      <c r="E3228" s="58">
        <v>690937</v>
      </c>
      <c r="F3228" s="15" t="s">
        <v>10410</v>
      </c>
      <c r="G3228" s="15" t="s">
        <v>8536</v>
      </c>
      <c r="H3228" s="16">
        <v>100014735</v>
      </c>
      <c r="I3228" s="62">
        <v>35540532</v>
      </c>
      <c r="J3228" s="13">
        <v>35540532</v>
      </c>
      <c r="K3228" s="15" t="s">
        <v>48</v>
      </c>
      <c r="L3228" s="12" t="s">
        <v>540</v>
      </c>
      <c r="M3228" s="15" t="s">
        <v>541</v>
      </c>
      <c r="N3228" s="49">
        <v>4001</v>
      </c>
      <c r="O3228" s="15" t="s">
        <v>542</v>
      </c>
      <c r="P3228" s="15" t="s">
        <v>9750</v>
      </c>
      <c r="Q3228" s="48">
        <v>598186</v>
      </c>
      <c r="R3228" s="11" t="s">
        <v>86</v>
      </c>
      <c r="S3228" s="120">
        <v>22476</v>
      </c>
      <c r="T3228" s="85">
        <v>107.03</v>
      </c>
      <c r="U3228" s="86">
        <v>40</v>
      </c>
      <c r="V3228" s="123">
        <v>46.825625000000002</v>
      </c>
      <c r="W3228" s="85">
        <f t="shared" si="746"/>
        <v>14984</v>
      </c>
      <c r="X3228" s="86">
        <v>0</v>
      </c>
      <c r="Y3228" s="85">
        <v>16.054500000000001</v>
      </c>
      <c r="Z3228" s="86">
        <f t="shared" si="747"/>
        <v>0</v>
      </c>
      <c r="AA3228" s="86">
        <f t="shared" si="748"/>
        <v>14984</v>
      </c>
      <c r="AB3228" s="85">
        <v>122.77</v>
      </c>
      <c r="AC3228" s="85">
        <v>49</v>
      </c>
      <c r="AD3228" s="124">
        <f t="shared" si="744"/>
        <v>73.661999999999992</v>
      </c>
      <c r="AE3228" s="86">
        <f t="shared" si="749"/>
        <v>14438</v>
      </c>
      <c r="AF3228" s="85">
        <v>0</v>
      </c>
      <c r="AG3228" s="85">
        <v>36.831000000000003</v>
      </c>
      <c r="AH3228" s="85">
        <f t="shared" si="750"/>
        <v>0</v>
      </c>
      <c r="AI3228" s="86">
        <f t="shared" si="751"/>
        <v>29422</v>
      </c>
      <c r="AJ3228" s="86">
        <f t="shared" si="752"/>
        <v>6946</v>
      </c>
      <c r="AK3228" s="122"/>
      <c r="AL3228" s="85">
        <v>122.77</v>
      </c>
      <c r="AM3228" s="85">
        <v>49</v>
      </c>
      <c r="AN3228" s="124">
        <f t="shared" si="745"/>
        <v>73.661999999999992</v>
      </c>
      <c r="AO3228" s="86">
        <f t="shared" si="753"/>
        <v>14438</v>
      </c>
      <c r="AP3228" s="85">
        <v>0</v>
      </c>
      <c r="AQ3228" s="85">
        <v>36.831000000000003</v>
      </c>
      <c r="AR3228" s="85">
        <f t="shared" si="754"/>
        <v>0</v>
      </c>
      <c r="AS3228" s="86">
        <f t="shared" si="756"/>
        <v>29422</v>
      </c>
      <c r="AT3228" s="172">
        <f t="shared" si="757"/>
        <v>0</v>
      </c>
      <c r="AU3228" s="86">
        <v>29422</v>
      </c>
      <c r="AV3228" s="172">
        <f t="shared" si="755"/>
        <v>0</v>
      </c>
    </row>
    <row r="3229" spans="1:48" s="82" customFormat="1" ht="30" x14ac:dyDescent="0.2">
      <c r="A3229" s="10" t="s">
        <v>540</v>
      </c>
      <c r="B3229" s="14" t="s">
        <v>36</v>
      </c>
      <c r="C3229" s="14" t="s">
        <v>37</v>
      </c>
      <c r="D3229" s="14" t="s">
        <v>9200</v>
      </c>
      <c r="E3229" s="58">
        <v>329614</v>
      </c>
      <c r="F3229" s="15" t="s">
        <v>9201</v>
      </c>
      <c r="G3229" s="15" t="s">
        <v>8536</v>
      </c>
      <c r="H3229" s="16">
        <v>100016246</v>
      </c>
      <c r="I3229" s="62">
        <v>710031246</v>
      </c>
      <c r="J3229" s="13">
        <v>710031246</v>
      </c>
      <c r="K3229" s="15" t="s">
        <v>48</v>
      </c>
      <c r="L3229" s="12" t="s">
        <v>540</v>
      </c>
      <c r="M3229" s="15" t="s">
        <v>8382</v>
      </c>
      <c r="N3229" s="49">
        <v>5201</v>
      </c>
      <c r="O3229" s="15" t="s">
        <v>8385</v>
      </c>
      <c r="P3229" s="15" t="s">
        <v>9212</v>
      </c>
      <c r="Q3229" s="48">
        <v>526355</v>
      </c>
      <c r="R3229" s="11" t="s">
        <v>45</v>
      </c>
      <c r="S3229" s="120">
        <v>21802</v>
      </c>
      <c r="T3229" s="85">
        <v>107.03</v>
      </c>
      <c r="U3229" s="86">
        <v>34</v>
      </c>
      <c r="V3229" s="123">
        <v>46.825625000000002</v>
      </c>
      <c r="W3229" s="85">
        <f t="shared" si="746"/>
        <v>12737</v>
      </c>
      <c r="X3229" s="86">
        <v>14</v>
      </c>
      <c r="Y3229" s="85">
        <v>16.054500000000001</v>
      </c>
      <c r="Z3229" s="86">
        <f t="shared" si="747"/>
        <v>1798</v>
      </c>
      <c r="AA3229" s="86">
        <f t="shared" si="748"/>
        <v>14535</v>
      </c>
      <c r="AB3229" s="85">
        <v>122.77</v>
      </c>
      <c r="AC3229" s="85">
        <v>54</v>
      </c>
      <c r="AD3229" s="124">
        <f t="shared" ref="AD3229:AD3292" si="758">+AB3229*0.6</f>
        <v>73.661999999999992</v>
      </c>
      <c r="AE3229" s="86">
        <f t="shared" si="749"/>
        <v>15911</v>
      </c>
      <c r="AF3229" s="85">
        <v>6</v>
      </c>
      <c r="AG3229" s="85">
        <v>36.831000000000003</v>
      </c>
      <c r="AH3229" s="85">
        <f t="shared" si="750"/>
        <v>884</v>
      </c>
      <c r="AI3229" s="86">
        <f t="shared" si="751"/>
        <v>31330</v>
      </c>
      <c r="AJ3229" s="86">
        <f t="shared" si="752"/>
        <v>9528</v>
      </c>
      <c r="AK3229" s="122"/>
      <c r="AL3229" s="85">
        <v>122.77</v>
      </c>
      <c r="AM3229" s="85">
        <v>54</v>
      </c>
      <c r="AN3229" s="124">
        <f t="shared" ref="AN3229:AN3241" si="759">+AL3229*0.6</f>
        <v>73.661999999999992</v>
      </c>
      <c r="AO3229" s="86">
        <f t="shared" si="753"/>
        <v>15911</v>
      </c>
      <c r="AP3229" s="85">
        <v>6</v>
      </c>
      <c r="AQ3229" s="85">
        <v>36.831000000000003</v>
      </c>
      <c r="AR3229" s="85">
        <f t="shared" si="754"/>
        <v>884</v>
      </c>
      <c r="AS3229" s="86">
        <f t="shared" si="756"/>
        <v>31330</v>
      </c>
      <c r="AT3229" s="172">
        <f t="shared" si="757"/>
        <v>0</v>
      </c>
      <c r="AU3229" s="86">
        <v>31330</v>
      </c>
      <c r="AV3229" s="172">
        <f t="shared" si="755"/>
        <v>0</v>
      </c>
    </row>
    <row r="3230" spans="1:48" s="82" customFormat="1" ht="30" x14ac:dyDescent="0.2">
      <c r="A3230" s="10" t="s">
        <v>540</v>
      </c>
      <c r="B3230" s="14" t="s">
        <v>36</v>
      </c>
      <c r="C3230" s="14" t="s">
        <v>37</v>
      </c>
      <c r="D3230" s="14" t="s">
        <v>9593</v>
      </c>
      <c r="E3230" s="58">
        <v>329690</v>
      </c>
      <c r="F3230" s="15" t="s">
        <v>9594</v>
      </c>
      <c r="G3230" s="15" t="s">
        <v>8536</v>
      </c>
      <c r="H3230" s="16">
        <v>100019663</v>
      </c>
      <c r="I3230" s="62">
        <v>710283121</v>
      </c>
      <c r="J3230" s="13">
        <v>710283121</v>
      </c>
      <c r="K3230" s="10" t="s">
        <v>48</v>
      </c>
      <c r="L3230" s="12" t="s">
        <v>540</v>
      </c>
      <c r="M3230" s="15" t="s">
        <v>8382</v>
      </c>
      <c r="N3230" s="49">
        <v>5201</v>
      </c>
      <c r="O3230" s="15" t="s">
        <v>9595</v>
      </c>
      <c r="P3230" s="15" t="s">
        <v>9596</v>
      </c>
      <c r="Q3230" s="48">
        <v>543667</v>
      </c>
      <c r="R3230" s="11" t="s">
        <v>45</v>
      </c>
      <c r="S3230" s="120">
        <v>2810</v>
      </c>
      <c r="T3230" s="85">
        <v>107.03</v>
      </c>
      <c r="U3230" s="86">
        <v>5</v>
      </c>
      <c r="V3230" s="123">
        <v>46.825625000000002</v>
      </c>
      <c r="W3230" s="85">
        <f t="shared" si="746"/>
        <v>1873</v>
      </c>
      <c r="X3230" s="86">
        <v>0</v>
      </c>
      <c r="Y3230" s="85">
        <v>16.054500000000001</v>
      </c>
      <c r="Z3230" s="86">
        <f t="shared" si="747"/>
        <v>0</v>
      </c>
      <c r="AA3230" s="86">
        <f t="shared" si="748"/>
        <v>1873</v>
      </c>
      <c r="AB3230" s="85">
        <v>122.77</v>
      </c>
      <c r="AC3230" s="173">
        <v>7</v>
      </c>
      <c r="AD3230" s="124">
        <f t="shared" si="758"/>
        <v>73.661999999999992</v>
      </c>
      <c r="AE3230" s="86">
        <f t="shared" si="749"/>
        <v>2063</v>
      </c>
      <c r="AF3230" s="85">
        <v>0</v>
      </c>
      <c r="AG3230" s="85">
        <v>36.831000000000003</v>
      </c>
      <c r="AH3230" s="85">
        <f t="shared" si="750"/>
        <v>0</v>
      </c>
      <c r="AI3230" s="86">
        <f t="shared" si="751"/>
        <v>3936</v>
      </c>
      <c r="AJ3230" s="86">
        <f t="shared" si="752"/>
        <v>1126</v>
      </c>
      <c r="AK3230" s="122"/>
      <c r="AL3230" s="85">
        <v>122.77</v>
      </c>
      <c r="AM3230" s="85">
        <v>7</v>
      </c>
      <c r="AN3230" s="124">
        <f t="shared" si="759"/>
        <v>73.661999999999992</v>
      </c>
      <c r="AO3230" s="86">
        <f t="shared" si="753"/>
        <v>2063</v>
      </c>
      <c r="AP3230" s="85">
        <v>0</v>
      </c>
      <c r="AQ3230" s="85">
        <v>36.831000000000003</v>
      </c>
      <c r="AR3230" s="85">
        <f t="shared" si="754"/>
        <v>0</v>
      </c>
      <c r="AS3230" s="86">
        <f t="shared" si="756"/>
        <v>3936</v>
      </c>
      <c r="AT3230" s="172">
        <f t="shared" si="757"/>
        <v>0</v>
      </c>
      <c r="AU3230" s="86">
        <v>3936</v>
      </c>
      <c r="AV3230" s="172">
        <f t="shared" si="755"/>
        <v>0</v>
      </c>
    </row>
    <row r="3231" spans="1:48" s="82" customFormat="1" x14ac:dyDescent="0.2">
      <c r="A3231" s="10" t="s">
        <v>540</v>
      </c>
      <c r="B3231" s="14" t="s">
        <v>36</v>
      </c>
      <c r="C3231" s="14" t="s">
        <v>37</v>
      </c>
      <c r="D3231" s="14" t="s">
        <v>9005</v>
      </c>
      <c r="E3231" s="58">
        <v>325881</v>
      </c>
      <c r="F3231" s="15" t="s">
        <v>9006</v>
      </c>
      <c r="G3231" s="15" t="s">
        <v>8536</v>
      </c>
      <c r="H3231" s="16">
        <v>100016024</v>
      </c>
      <c r="I3231" s="62">
        <v>710027036</v>
      </c>
      <c r="J3231" s="13">
        <v>710027036</v>
      </c>
      <c r="K3231" s="15" t="s">
        <v>48</v>
      </c>
      <c r="L3231" s="12" t="s">
        <v>540</v>
      </c>
      <c r="M3231" s="15" t="s">
        <v>8416</v>
      </c>
      <c r="N3231" s="49">
        <v>7301</v>
      </c>
      <c r="O3231" s="15" t="s">
        <v>9007</v>
      </c>
      <c r="P3231" s="15" t="s">
        <v>9008</v>
      </c>
      <c r="Q3231" s="48">
        <v>523178</v>
      </c>
      <c r="R3231" s="11" t="s">
        <v>45</v>
      </c>
      <c r="S3231" s="120">
        <v>5250</v>
      </c>
      <c r="T3231" s="85">
        <v>107.03</v>
      </c>
      <c r="U3231" s="86">
        <v>9</v>
      </c>
      <c r="V3231" s="123">
        <v>46.825625000000002</v>
      </c>
      <c r="W3231" s="85">
        <f t="shared" si="746"/>
        <v>3371</v>
      </c>
      <c r="X3231" s="86">
        <v>1</v>
      </c>
      <c r="Y3231" s="85">
        <v>16.054500000000001</v>
      </c>
      <c r="Z3231" s="86">
        <f t="shared" si="747"/>
        <v>128</v>
      </c>
      <c r="AA3231" s="86">
        <f t="shared" si="748"/>
        <v>3499</v>
      </c>
      <c r="AB3231" s="85">
        <v>122.77</v>
      </c>
      <c r="AC3231" s="173">
        <v>10</v>
      </c>
      <c r="AD3231" s="124">
        <f t="shared" si="758"/>
        <v>73.661999999999992</v>
      </c>
      <c r="AE3231" s="86">
        <f t="shared" si="749"/>
        <v>2946</v>
      </c>
      <c r="AF3231" s="85">
        <v>3</v>
      </c>
      <c r="AG3231" s="85">
        <v>36.831000000000003</v>
      </c>
      <c r="AH3231" s="85">
        <f t="shared" si="750"/>
        <v>442</v>
      </c>
      <c r="AI3231" s="86">
        <f t="shared" si="751"/>
        <v>6887</v>
      </c>
      <c r="AJ3231" s="86">
        <f t="shared" si="752"/>
        <v>1637</v>
      </c>
      <c r="AK3231" s="122"/>
      <c r="AL3231" s="85">
        <v>122.77</v>
      </c>
      <c r="AM3231" s="85">
        <v>10</v>
      </c>
      <c r="AN3231" s="124">
        <f t="shared" si="759"/>
        <v>73.661999999999992</v>
      </c>
      <c r="AO3231" s="86">
        <f t="shared" si="753"/>
        <v>2946</v>
      </c>
      <c r="AP3231" s="85">
        <v>3</v>
      </c>
      <c r="AQ3231" s="85">
        <v>36.831000000000003</v>
      </c>
      <c r="AR3231" s="85">
        <f t="shared" si="754"/>
        <v>442</v>
      </c>
      <c r="AS3231" s="86">
        <f t="shared" si="756"/>
        <v>6887</v>
      </c>
      <c r="AT3231" s="172">
        <f t="shared" si="757"/>
        <v>0</v>
      </c>
      <c r="AU3231" s="86">
        <v>6887</v>
      </c>
      <c r="AV3231" s="172">
        <f t="shared" si="755"/>
        <v>0</v>
      </c>
    </row>
    <row r="3232" spans="1:48" s="83" customFormat="1" ht="15" customHeight="1" x14ac:dyDescent="0.2">
      <c r="A3232" s="10" t="s">
        <v>540</v>
      </c>
      <c r="B3232" s="14" t="s">
        <v>36</v>
      </c>
      <c r="C3232" s="14" t="s">
        <v>37</v>
      </c>
      <c r="D3232" s="14" t="s">
        <v>9661</v>
      </c>
      <c r="E3232" s="58">
        <v>332101</v>
      </c>
      <c r="F3232" s="15" t="s">
        <v>9662</v>
      </c>
      <c r="G3232" s="15" t="s">
        <v>8536</v>
      </c>
      <c r="H3232" s="16">
        <v>100016598</v>
      </c>
      <c r="I3232" s="62">
        <v>710033397</v>
      </c>
      <c r="J3232" s="13">
        <v>710033397</v>
      </c>
      <c r="K3232" s="15" t="s">
        <v>48</v>
      </c>
      <c r="L3232" s="12" t="s">
        <v>540</v>
      </c>
      <c r="M3232" s="15" t="s">
        <v>6660</v>
      </c>
      <c r="N3232" s="49">
        <v>7631</v>
      </c>
      <c r="O3232" s="15" t="s">
        <v>9663</v>
      </c>
      <c r="P3232" s="15" t="s">
        <v>9664</v>
      </c>
      <c r="Q3232" s="48">
        <v>543926</v>
      </c>
      <c r="R3232" s="11" t="s">
        <v>45</v>
      </c>
      <c r="S3232" s="120">
        <v>1317</v>
      </c>
      <c r="T3232" s="85">
        <v>107.03</v>
      </c>
      <c r="U3232" s="86">
        <v>2</v>
      </c>
      <c r="V3232" s="123">
        <v>46.825625000000002</v>
      </c>
      <c r="W3232" s="85">
        <f t="shared" si="746"/>
        <v>749</v>
      </c>
      <c r="X3232" s="86">
        <v>1</v>
      </c>
      <c r="Y3232" s="85">
        <v>16.054500000000001</v>
      </c>
      <c r="Z3232" s="86">
        <f t="shared" si="747"/>
        <v>128</v>
      </c>
      <c r="AA3232" s="86">
        <f t="shared" si="748"/>
        <v>877</v>
      </c>
      <c r="AB3232" s="85">
        <v>122.77</v>
      </c>
      <c r="AC3232" s="85">
        <v>5</v>
      </c>
      <c r="AD3232" s="124">
        <f t="shared" si="758"/>
        <v>73.661999999999992</v>
      </c>
      <c r="AE3232" s="86">
        <f t="shared" si="749"/>
        <v>1473</v>
      </c>
      <c r="AF3232" s="85">
        <v>1</v>
      </c>
      <c r="AG3232" s="85">
        <v>36.831000000000003</v>
      </c>
      <c r="AH3232" s="85">
        <f t="shared" si="750"/>
        <v>147</v>
      </c>
      <c r="AI3232" s="86">
        <f t="shared" si="751"/>
        <v>2497</v>
      </c>
      <c r="AJ3232" s="86">
        <f t="shared" si="752"/>
        <v>1180</v>
      </c>
      <c r="AK3232" s="122"/>
      <c r="AL3232" s="85">
        <v>122.77</v>
      </c>
      <c r="AM3232" s="85">
        <v>5</v>
      </c>
      <c r="AN3232" s="124">
        <f t="shared" si="759"/>
        <v>73.661999999999992</v>
      </c>
      <c r="AO3232" s="86">
        <f t="shared" si="753"/>
        <v>1473</v>
      </c>
      <c r="AP3232" s="85">
        <v>1</v>
      </c>
      <c r="AQ3232" s="85">
        <v>36.831000000000003</v>
      </c>
      <c r="AR3232" s="85">
        <f t="shared" si="754"/>
        <v>147</v>
      </c>
      <c r="AS3232" s="86">
        <f t="shared" si="756"/>
        <v>2497</v>
      </c>
      <c r="AT3232" s="172">
        <f t="shared" si="757"/>
        <v>0</v>
      </c>
      <c r="AU3232" s="86">
        <v>2497</v>
      </c>
      <c r="AV3232" s="172">
        <f t="shared" si="755"/>
        <v>0</v>
      </c>
    </row>
    <row r="3233" spans="1:48" s="82" customFormat="1" x14ac:dyDescent="0.2">
      <c r="A3233" s="10" t="s">
        <v>540</v>
      </c>
      <c r="B3233" s="14" t="s">
        <v>36</v>
      </c>
      <c r="C3233" s="14" t="s">
        <v>37</v>
      </c>
      <c r="D3233" s="14" t="s">
        <v>9747</v>
      </c>
      <c r="E3233" s="58">
        <v>691135</v>
      </c>
      <c r="F3233" s="15" t="s">
        <v>9748</v>
      </c>
      <c r="G3233" s="15" t="s">
        <v>8536</v>
      </c>
      <c r="H3233" s="16">
        <v>100014884</v>
      </c>
      <c r="I3233" s="62">
        <v>35542659</v>
      </c>
      <c r="J3233" s="13">
        <v>35542659</v>
      </c>
      <c r="K3233" s="15" t="s">
        <v>48</v>
      </c>
      <c r="L3233" s="12" t="s">
        <v>540</v>
      </c>
      <c r="M3233" s="15" t="s">
        <v>9755</v>
      </c>
      <c r="N3233" s="49">
        <v>4011</v>
      </c>
      <c r="O3233" s="15" t="s">
        <v>9777</v>
      </c>
      <c r="P3233" s="15" t="s">
        <v>9785</v>
      </c>
      <c r="Q3233" s="48">
        <v>598224</v>
      </c>
      <c r="R3233" s="11" t="s">
        <v>86</v>
      </c>
      <c r="S3233" s="120">
        <v>22476</v>
      </c>
      <c r="T3233" s="85">
        <v>107.03</v>
      </c>
      <c r="U3233" s="86">
        <v>40</v>
      </c>
      <c r="V3233" s="123">
        <v>46.825625000000002</v>
      </c>
      <c r="W3233" s="85">
        <f t="shared" si="746"/>
        <v>14984</v>
      </c>
      <c r="X3233" s="86">
        <v>0</v>
      </c>
      <c r="Y3233" s="85">
        <v>16.054500000000001</v>
      </c>
      <c r="Z3233" s="86">
        <f t="shared" si="747"/>
        <v>0</v>
      </c>
      <c r="AA3233" s="86">
        <f t="shared" si="748"/>
        <v>14984</v>
      </c>
      <c r="AB3233" s="85">
        <v>122.77</v>
      </c>
      <c r="AC3233" s="85">
        <v>38</v>
      </c>
      <c r="AD3233" s="124">
        <f t="shared" si="758"/>
        <v>73.661999999999992</v>
      </c>
      <c r="AE3233" s="86">
        <f t="shared" si="749"/>
        <v>11197</v>
      </c>
      <c r="AF3233" s="85">
        <v>0</v>
      </c>
      <c r="AG3233" s="85">
        <v>36.831000000000003</v>
      </c>
      <c r="AH3233" s="85">
        <f t="shared" si="750"/>
        <v>0</v>
      </c>
      <c r="AI3233" s="86">
        <f t="shared" si="751"/>
        <v>26181</v>
      </c>
      <c r="AJ3233" s="86">
        <f t="shared" si="752"/>
        <v>3705</v>
      </c>
      <c r="AK3233" s="122"/>
      <c r="AL3233" s="85">
        <v>122.77</v>
      </c>
      <c r="AM3233" s="85">
        <v>38</v>
      </c>
      <c r="AN3233" s="124">
        <f t="shared" si="759"/>
        <v>73.661999999999992</v>
      </c>
      <c r="AO3233" s="86">
        <f t="shared" si="753"/>
        <v>11197</v>
      </c>
      <c r="AP3233" s="85">
        <v>0</v>
      </c>
      <c r="AQ3233" s="85">
        <v>36.831000000000003</v>
      </c>
      <c r="AR3233" s="85">
        <f t="shared" si="754"/>
        <v>0</v>
      </c>
      <c r="AS3233" s="86">
        <f t="shared" si="756"/>
        <v>26181</v>
      </c>
      <c r="AT3233" s="172">
        <f t="shared" si="757"/>
        <v>0</v>
      </c>
      <c r="AU3233" s="86">
        <v>26181</v>
      </c>
      <c r="AV3233" s="172">
        <f t="shared" si="755"/>
        <v>0</v>
      </c>
    </row>
    <row r="3234" spans="1:48" s="82" customFormat="1" ht="60" x14ac:dyDescent="0.2">
      <c r="A3234" s="10" t="s">
        <v>540</v>
      </c>
      <c r="B3234" s="14" t="s">
        <v>36</v>
      </c>
      <c r="C3234" s="14" t="s">
        <v>37</v>
      </c>
      <c r="D3234" s="14" t="s">
        <v>9009</v>
      </c>
      <c r="E3234" s="58">
        <v>325899</v>
      </c>
      <c r="F3234" s="15" t="s">
        <v>9010</v>
      </c>
      <c r="G3234" s="15" t="s">
        <v>8536</v>
      </c>
      <c r="H3234" s="70">
        <v>100019332</v>
      </c>
      <c r="I3234" s="62">
        <v>710280041</v>
      </c>
      <c r="J3234" s="13">
        <v>35542268</v>
      </c>
      <c r="K3234" s="15" t="s">
        <v>356</v>
      </c>
      <c r="L3234" s="12" t="s">
        <v>540</v>
      </c>
      <c r="M3234" s="15" t="s">
        <v>1826</v>
      </c>
      <c r="N3234" s="49">
        <v>7204</v>
      </c>
      <c r="O3234" s="15" t="s">
        <v>9011</v>
      </c>
      <c r="P3234" s="15" t="s">
        <v>9012</v>
      </c>
      <c r="Q3234" s="48" t="s">
        <v>10678</v>
      </c>
      <c r="R3234" s="11" t="s">
        <v>45</v>
      </c>
      <c r="S3234" s="120">
        <v>20791</v>
      </c>
      <c r="T3234" s="85">
        <v>107.03</v>
      </c>
      <c r="U3234" s="86">
        <v>37</v>
      </c>
      <c r="V3234" s="123">
        <v>46.825625000000002</v>
      </c>
      <c r="W3234" s="85">
        <f t="shared" ref="W3234:W3289" si="760">+ROUND(U3234*V3234*8,0)</f>
        <v>13860</v>
      </c>
      <c r="X3234" s="86">
        <v>0</v>
      </c>
      <c r="Y3234" s="85">
        <v>16.054500000000001</v>
      </c>
      <c r="Z3234" s="86">
        <f t="shared" ref="Z3234:Z3289" si="761">ROUND(X3234*Y3234*8,0)</f>
        <v>0</v>
      </c>
      <c r="AA3234" s="86">
        <f t="shared" si="748"/>
        <v>13860</v>
      </c>
      <c r="AB3234" s="85">
        <v>122.77</v>
      </c>
      <c r="AC3234" s="85">
        <v>31</v>
      </c>
      <c r="AD3234" s="124">
        <f t="shared" si="758"/>
        <v>73.661999999999992</v>
      </c>
      <c r="AE3234" s="86">
        <f t="shared" si="749"/>
        <v>9134</v>
      </c>
      <c r="AF3234" s="85">
        <v>0</v>
      </c>
      <c r="AG3234" s="85">
        <v>36.831000000000003</v>
      </c>
      <c r="AH3234" s="85">
        <f t="shared" si="750"/>
        <v>0</v>
      </c>
      <c r="AI3234" s="86">
        <f t="shared" si="751"/>
        <v>22994</v>
      </c>
      <c r="AJ3234" s="86">
        <f t="shared" si="752"/>
        <v>2203</v>
      </c>
      <c r="AK3234" s="122"/>
      <c r="AL3234" s="85">
        <v>122.77</v>
      </c>
      <c r="AM3234" s="85">
        <v>31</v>
      </c>
      <c r="AN3234" s="124">
        <f t="shared" si="759"/>
        <v>73.661999999999992</v>
      </c>
      <c r="AO3234" s="86">
        <f t="shared" si="753"/>
        <v>9134</v>
      </c>
      <c r="AP3234" s="85">
        <v>0</v>
      </c>
      <c r="AQ3234" s="85">
        <v>36.831000000000003</v>
      </c>
      <c r="AR3234" s="85">
        <f t="shared" si="754"/>
        <v>0</v>
      </c>
      <c r="AS3234" s="86">
        <f t="shared" si="756"/>
        <v>22994</v>
      </c>
      <c r="AT3234" s="172">
        <f t="shared" si="757"/>
        <v>0</v>
      </c>
      <c r="AU3234" s="86">
        <v>22994</v>
      </c>
      <c r="AV3234" s="172">
        <f t="shared" si="755"/>
        <v>0</v>
      </c>
    </row>
    <row r="3235" spans="1:48" s="82" customFormat="1" ht="45" x14ac:dyDescent="0.2">
      <c r="A3235" s="10" t="s">
        <v>540</v>
      </c>
      <c r="B3235" s="14" t="s">
        <v>36</v>
      </c>
      <c r="C3235" s="14" t="s">
        <v>37</v>
      </c>
      <c r="D3235" s="14" t="s">
        <v>9009</v>
      </c>
      <c r="E3235" s="58">
        <v>325899</v>
      </c>
      <c r="F3235" s="15" t="s">
        <v>9010</v>
      </c>
      <c r="G3235" s="15" t="s">
        <v>8536</v>
      </c>
      <c r="H3235" s="16">
        <v>100015666</v>
      </c>
      <c r="I3235" s="62">
        <v>710027044</v>
      </c>
      <c r="J3235" s="13">
        <v>35542268</v>
      </c>
      <c r="K3235" s="15" t="s">
        <v>105</v>
      </c>
      <c r="L3235" s="12" t="s">
        <v>540</v>
      </c>
      <c r="M3235" s="15" t="s">
        <v>1825</v>
      </c>
      <c r="N3235" s="49">
        <v>7204</v>
      </c>
      <c r="O3235" s="15" t="s">
        <v>9011</v>
      </c>
      <c r="P3235" s="15" t="s">
        <v>9013</v>
      </c>
      <c r="Q3235" s="48">
        <v>523186</v>
      </c>
      <c r="R3235" s="11" t="s">
        <v>45</v>
      </c>
      <c r="S3235" s="120">
        <v>6743</v>
      </c>
      <c r="T3235" s="85">
        <v>107.03</v>
      </c>
      <c r="U3235" s="86">
        <v>12</v>
      </c>
      <c r="V3235" s="123">
        <v>46.825625000000002</v>
      </c>
      <c r="W3235" s="85">
        <f t="shared" si="760"/>
        <v>4495</v>
      </c>
      <c r="X3235" s="86">
        <v>0</v>
      </c>
      <c r="Y3235" s="85">
        <v>16.054500000000001</v>
      </c>
      <c r="Z3235" s="86">
        <f t="shared" si="761"/>
        <v>0</v>
      </c>
      <c r="AA3235" s="86">
        <f t="shared" si="748"/>
        <v>4495</v>
      </c>
      <c r="AB3235" s="85">
        <v>122.77</v>
      </c>
      <c r="AC3235" s="85">
        <v>10</v>
      </c>
      <c r="AD3235" s="124">
        <f t="shared" si="758"/>
        <v>73.661999999999992</v>
      </c>
      <c r="AE3235" s="86">
        <f t="shared" si="749"/>
        <v>2946</v>
      </c>
      <c r="AF3235" s="85">
        <v>0</v>
      </c>
      <c r="AG3235" s="85">
        <v>36.831000000000003</v>
      </c>
      <c r="AH3235" s="85">
        <f t="shared" si="750"/>
        <v>0</v>
      </c>
      <c r="AI3235" s="86">
        <f t="shared" si="751"/>
        <v>7441</v>
      </c>
      <c r="AJ3235" s="86">
        <f t="shared" si="752"/>
        <v>698</v>
      </c>
      <c r="AK3235" s="122"/>
      <c r="AL3235" s="85">
        <v>122.77</v>
      </c>
      <c r="AM3235" s="85">
        <v>10</v>
      </c>
      <c r="AN3235" s="124">
        <f t="shared" si="759"/>
        <v>73.661999999999992</v>
      </c>
      <c r="AO3235" s="86">
        <f t="shared" si="753"/>
        <v>2946</v>
      </c>
      <c r="AP3235" s="85">
        <v>0</v>
      </c>
      <c r="AQ3235" s="85">
        <v>36.831000000000003</v>
      </c>
      <c r="AR3235" s="85">
        <f t="shared" si="754"/>
        <v>0</v>
      </c>
      <c r="AS3235" s="86">
        <f t="shared" si="756"/>
        <v>7441</v>
      </c>
      <c r="AT3235" s="172">
        <f t="shared" si="757"/>
        <v>0</v>
      </c>
      <c r="AU3235" s="86">
        <v>7441</v>
      </c>
      <c r="AV3235" s="172">
        <f t="shared" si="755"/>
        <v>0</v>
      </c>
    </row>
    <row r="3236" spans="1:48" s="82" customFormat="1" x14ac:dyDescent="0.2">
      <c r="A3236" s="10" t="s">
        <v>540</v>
      </c>
      <c r="B3236" s="14" t="s">
        <v>36</v>
      </c>
      <c r="C3236" s="14" t="s">
        <v>37</v>
      </c>
      <c r="D3236" s="14" t="s">
        <v>9747</v>
      </c>
      <c r="E3236" s="58">
        <v>691135</v>
      </c>
      <c r="F3236" s="15" t="s">
        <v>9748</v>
      </c>
      <c r="G3236" s="15" t="s">
        <v>8536</v>
      </c>
      <c r="H3236" s="16">
        <v>100015010</v>
      </c>
      <c r="I3236" s="62">
        <v>710039107</v>
      </c>
      <c r="J3236" s="13">
        <v>710039107</v>
      </c>
      <c r="K3236" s="15" t="s">
        <v>48</v>
      </c>
      <c r="L3236" s="12" t="s">
        <v>540</v>
      </c>
      <c r="M3236" s="15" t="s">
        <v>658</v>
      </c>
      <c r="N3236" s="49">
        <v>4001</v>
      </c>
      <c r="O3236" s="15" t="s">
        <v>9813</v>
      </c>
      <c r="P3236" s="15" t="s">
        <v>9814</v>
      </c>
      <c r="Q3236" s="48">
        <v>599824</v>
      </c>
      <c r="R3236" s="11" t="s">
        <v>45</v>
      </c>
      <c r="S3236" s="120">
        <v>11800</v>
      </c>
      <c r="T3236" s="85">
        <v>107.03</v>
      </c>
      <c r="U3236" s="86">
        <v>21</v>
      </c>
      <c r="V3236" s="123">
        <v>46.825625000000002</v>
      </c>
      <c r="W3236" s="85">
        <f t="shared" si="760"/>
        <v>7867</v>
      </c>
      <c r="X3236" s="86">
        <v>0</v>
      </c>
      <c r="Y3236" s="85">
        <v>16.054500000000001</v>
      </c>
      <c r="Z3236" s="86">
        <f t="shared" si="761"/>
        <v>0</v>
      </c>
      <c r="AA3236" s="86">
        <f t="shared" si="748"/>
        <v>7867</v>
      </c>
      <c r="AB3236" s="85">
        <v>122.77</v>
      </c>
      <c r="AC3236" s="85">
        <v>10</v>
      </c>
      <c r="AD3236" s="124">
        <f t="shared" si="758"/>
        <v>73.661999999999992</v>
      </c>
      <c r="AE3236" s="86">
        <f t="shared" si="749"/>
        <v>2946</v>
      </c>
      <c r="AF3236" s="85">
        <v>0</v>
      </c>
      <c r="AG3236" s="85">
        <v>36.831000000000003</v>
      </c>
      <c r="AH3236" s="85">
        <f t="shared" si="750"/>
        <v>0</v>
      </c>
      <c r="AI3236" s="86">
        <f t="shared" si="751"/>
        <v>10813</v>
      </c>
      <c r="AJ3236" s="86">
        <f t="shared" si="752"/>
        <v>-987</v>
      </c>
      <c r="AK3236" s="122"/>
      <c r="AL3236" s="85">
        <v>122.77</v>
      </c>
      <c r="AM3236" s="85">
        <v>10</v>
      </c>
      <c r="AN3236" s="124">
        <f t="shared" si="759"/>
        <v>73.661999999999992</v>
      </c>
      <c r="AO3236" s="86">
        <f t="shared" si="753"/>
        <v>2946</v>
      </c>
      <c r="AP3236" s="85">
        <v>0</v>
      </c>
      <c r="AQ3236" s="85">
        <v>36.831000000000003</v>
      </c>
      <c r="AR3236" s="85">
        <f t="shared" si="754"/>
        <v>0</v>
      </c>
      <c r="AS3236" s="86">
        <f t="shared" si="756"/>
        <v>10813</v>
      </c>
      <c r="AT3236" s="172">
        <f t="shared" si="757"/>
        <v>0</v>
      </c>
      <c r="AU3236" s="86">
        <v>10813</v>
      </c>
      <c r="AV3236" s="172">
        <f t="shared" si="755"/>
        <v>0</v>
      </c>
    </row>
    <row r="3237" spans="1:48" s="82" customFormat="1" ht="48" customHeight="1" x14ac:dyDescent="0.2">
      <c r="A3237" s="10" t="s">
        <v>540</v>
      </c>
      <c r="B3237" s="14" t="s">
        <v>36</v>
      </c>
      <c r="C3237" s="14" t="s">
        <v>37</v>
      </c>
      <c r="D3237" s="14" t="s">
        <v>9747</v>
      </c>
      <c r="E3237" s="58">
        <v>691135</v>
      </c>
      <c r="F3237" s="15" t="s">
        <v>9748</v>
      </c>
      <c r="G3237" s="15" t="s">
        <v>8536</v>
      </c>
      <c r="H3237" s="16">
        <v>100015012</v>
      </c>
      <c r="I3237" s="62">
        <v>35543141</v>
      </c>
      <c r="J3237" s="13">
        <v>35543141</v>
      </c>
      <c r="K3237" s="15" t="s">
        <v>48</v>
      </c>
      <c r="L3237" s="12" t="s">
        <v>540</v>
      </c>
      <c r="M3237" s="15" t="s">
        <v>658</v>
      </c>
      <c r="N3237" s="49">
        <v>4001</v>
      </c>
      <c r="O3237" s="15" t="s">
        <v>9813</v>
      </c>
      <c r="P3237" s="15" t="s">
        <v>9821</v>
      </c>
      <c r="Q3237" s="48">
        <v>599824</v>
      </c>
      <c r="R3237" s="11" t="s">
        <v>86</v>
      </c>
      <c r="S3237" s="120">
        <v>20229</v>
      </c>
      <c r="T3237" s="85">
        <v>107.03</v>
      </c>
      <c r="U3237" s="86">
        <v>36</v>
      </c>
      <c r="V3237" s="123">
        <v>46.825625000000002</v>
      </c>
      <c r="W3237" s="85">
        <f t="shared" si="760"/>
        <v>13486</v>
      </c>
      <c r="X3237" s="86">
        <v>0</v>
      </c>
      <c r="Y3237" s="85">
        <v>16.054500000000001</v>
      </c>
      <c r="Z3237" s="86">
        <f t="shared" si="761"/>
        <v>0</v>
      </c>
      <c r="AA3237" s="86">
        <f t="shared" si="748"/>
        <v>13486</v>
      </c>
      <c r="AB3237" s="85">
        <v>122.77</v>
      </c>
      <c r="AC3237" s="85">
        <v>38</v>
      </c>
      <c r="AD3237" s="124">
        <f t="shared" si="758"/>
        <v>73.661999999999992</v>
      </c>
      <c r="AE3237" s="86">
        <f t="shared" si="749"/>
        <v>11197</v>
      </c>
      <c r="AF3237" s="85">
        <v>0</v>
      </c>
      <c r="AG3237" s="85">
        <v>36.831000000000003</v>
      </c>
      <c r="AH3237" s="85">
        <f t="shared" si="750"/>
        <v>0</v>
      </c>
      <c r="AI3237" s="86">
        <f t="shared" si="751"/>
        <v>24683</v>
      </c>
      <c r="AJ3237" s="86">
        <f t="shared" si="752"/>
        <v>4454</v>
      </c>
      <c r="AK3237" s="122"/>
      <c r="AL3237" s="85">
        <v>122.77</v>
      </c>
      <c r="AM3237" s="85">
        <v>38</v>
      </c>
      <c r="AN3237" s="124">
        <f t="shared" si="759"/>
        <v>73.661999999999992</v>
      </c>
      <c r="AO3237" s="86">
        <f t="shared" si="753"/>
        <v>11197</v>
      </c>
      <c r="AP3237" s="85">
        <v>0</v>
      </c>
      <c r="AQ3237" s="85">
        <v>36.831000000000003</v>
      </c>
      <c r="AR3237" s="85">
        <f t="shared" si="754"/>
        <v>0</v>
      </c>
      <c r="AS3237" s="86">
        <f t="shared" si="756"/>
        <v>24683</v>
      </c>
      <c r="AT3237" s="172">
        <f t="shared" si="757"/>
        <v>0</v>
      </c>
      <c r="AU3237" s="86">
        <v>24683</v>
      </c>
      <c r="AV3237" s="172">
        <f t="shared" si="755"/>
        <v>0</v>
      </c>
    </row>
    <row r="3238" spans="1:48" s="82" customFormat="1" ht="30" x14ac:dyDescent="0.2">
      <c r="A3238" s="10" t="s">
        <v>540</v>
      </c>
      <c r="B3238" s="14" t="s">
        <v>36</v>
      </c>
      <c r="C3238" s="14" t="s">
        <v>37</v>
      </c>
      <c r="D3238" s="14" t="s">
        <v>8711</v>
      </c>
      <c r="E3238" s="58">
        <v>324531</v>
      </c>
      <c r="F3238" s="15" t="s">
        <v>8712</v>
      </c>
      <c r="G3238" s="15" t="s">
        <v>8536</v>
      </c>
      <c r="H3238" s="16">
        <v>100015390</v>
      </c>
      <c r="I3238" s="62">
        <v>710025742</v>
      </c>
      <c r="J3238" s="13">
        <v>710025742</v>
      </c>
      <c r="K3238" s="15" t="s">
        <v>53</v>
      </c>
      <c r="L3238" s="12" t="s">
        <v>540</v>
      </c>
      <c r="M3238" s="15" t="s">
        <v>8550</v>
      </c>
      <c r="N3238" s="49">
        <v>4404</v>
      </c>
      <c r="O3238" s="15" t="s">
        <v>8713</v>
      </c>
      <c r="P3238" s="15" t="s">
        <v>8714</v>
      </c>
      <c r="Q3238" s="48">
        <v>521779</v>
      </c>
      <c r="R3238" s="11" t="s">
        <v>45</v>
      </c>
      <c r="S3238" s="120">
        <v>2810</v>
      </c>
      <c r="T3238" s="85">
        <v>107.03</v>
      </c>
      <c r="U3238" s="86">
        <v>5</v>
      </c>
      <c r="V3238" s="123">
        <v>46.825625000000002</v>
      </c>
      <c r="W3238" s="85">
        <f t="shared" si="760"/>
        <v>1873</v>
      </c>
      <c r="X3238" s="86">
        <v>0</v>
      </c>
      <c r="Y3238" s="85">
        <v>16.054500000000001</v>
      </c>
      <c r="Z3238" s="86">
        <f t="shared" si="761"/>
        <v>0</v>
      </c>
      <c r="AA3238" s="86">
        <f t="shared" si="748"/>
        <v>1873</v>
      </c>
      <c r="AB3238" s="85">
        <v>122.77</v>
      </c>
      <c r="AC3238" s="85">
        <v>2</v>
      </c>
      <c r="AD3238" s="124">
        <f t="shared" si="758"/>
        <v>73.661999999999992</v>
      </c>
      <c r="AE3238" s="86">
        <f t="shared" si="749"/>
        <v>589</v>
      </c>
      <c r="AF3238" s="85">
        <v>0</v>
      </c>
      <c r="AG3238" s="85">
        <v>36.831000000000003</v>
      </c>
      <c r="AH3238" s="85">
        <f t="shared" si="750"/>
        <v>0</v>
      </c>
      <c r="AI3238" s="86">
        <f t="shared" si="751"/>
        <v>2462</v>
      </c>
      <c r="AJ3238" s="86">
        <f t="shared" si="752"/>
        <v>-348</v>
      </c>
      <c r="AK3238" s="122"/>
      <c r="AL3238" s="85">
        <v>122.77</v>
      </c>
      <c r="AM3238" s="85">
        <v>2</v>
      </c>
      <c r="AN3238" s="124">
        <f t="shared" si="759"/>
        <v>73.661999999999992</v>
      </c>
      <c r="AO3238" s="86">
        <f t="shared" si="753"/>
        <v>589</v>
      </c>
      <c r="AP3238" s="85">
        <v>0</v>
      </c>
      <c r="AQ3238" s="85">
        <v>36.831000000000003</v>
      </c>
      <c r="AR3238" s="85">
        <f t="shared" si="754"/>
        <v>0</v>
      </c>
      <c r="AS3238" s="86">
        <f t="shared" si="756"/>
        <v>2462</v>
      </c>
      <c r="AT3238" s="172">
        <f t="shared" si="757"/>
        <v>0</v>
      </c>
      <c r="AU3238" s="86">
        <v>2462</v>
      </c>
      <c r="AV3238" s="172">
        <f t="shared" si="755"/>
        <v>0</v>
      </c>
    </row>
    <row r="3239" spans="1:48" s="82" customFormat="1" ht="45" x14ac:dyDescent="0.2">
      <c r="A3239" s="10" t="s">
        <v>540</v>
      </c>
      <c r="B3239" s="14" t="s">
        <v>36</v>
      </c>
      <c r="C3239" s="14" t="s">
        <v>37</v>
      </c>
      <c r="D3239" s="14" t="s">
        <v>9014</v>
      </c>
      <c r="E3239" s="58">
        <v>325929</v>
      </c>
      <c r="F3239" s="15" t="s">
        <v>9015</v>
      </c>
      <c r="G3239" s="15" t="s">
        <v>8536</v>
      </c>
      <c r="H3239" s="16">
        <v>100015670</v>
      </c>
      <c r="I3239" s="62">
        <v>710027060</v>
      </c>
      <c r="J3239" s="13">
        <v>35542276</v>
      </c>
      <c r="K3239" s="15" t="s">
        <v>105</v>
      </c>
      <c r="L3239" s="12" t="s">
        <v>540</v>
      </c>
      <c r="M3239" s="15" t="s">
        <v>1825</v>
      </c>
      <c r="N3239" s="49">
        <v>7202</v>
      </c>
      <c r="O3239" s="15" t="s">
        <v>9016</v>
      </c>
      <c r="P3239" s="15" t="s">
        <v>9017</v>
      </c>
      <c r="Q3239" s="48">
        <v>523216</v>
      </c>
      <c r="R3239" s="11" t="s">
        <v>45</v>
      </c>
      <c r="S3239" s="120">
        <v>7867</v>
      </c>
      <c r="T3239" s="85">
        <v>107.03</v>
      </c>
      <c r="U3239" s="86">
        <v>14</v>
      </c>
      <c r="V3239" s="123">
        <v>46.825625000000002</v>
      </c>
      <c r="W3239" s="85">
        <f t="shared" si="760"/>
        <v>5244</v>
      </c>
      <c r="X3239" s="86">
        <v>0</v>
      </c>
      <c r="Y3239" s="85">
        <v>16.054500000000001</v>
      </c>
      <c r="Z3239" s="86">
        <f t="shared" si="761"/>
        <v>0</v>
      </c>
      <c r="AA3239" s="86">
        <f t="shared" si="748"/>
        <v>5244</v>
      </c>
      <c r="AB3239" s="85">
        <v>122.77</v>
      </c>
      <c r="AC3239" s="85">
        <v>8</v>
      </c>
      <c r="AD3239" s="124">
        <f t="shared" si="758"/>
        <v>73.661999999999992</v>
      </c>
      <c r="AE3239" s="86">
        <f t="shared" si="749"/>
        <v>2357</v>
      </c>
      <c r="AF3239" s="85">
        <v>0</v>
      </c>
      <c r="AG3239" s="85">
        <v>36.831000000000003</v>
      </c>
      <c r="AH3239" s="85">
        <f t="shared" si="750"/>
        <v>0</v>
      </c>
      <c r="AI3239" s="86">
        <f t="shared" si="751"/>
        <v>7601</v>
      </c>
      <c r="AJ3239" s="86">
        <f t="shared" si="752"/>
        <v>-266</v>
      </c>
      <c r="AK3239" s="122"/>
      <c r="AL3239" s="85">
        <v>122.77</v>
      </c>
      <c r="AM3239" s="85">
        <v>8</v>
      </c>
      <c r="AN3239" s="124">
        <f t="shared" si="759"/>
        <v>73.661999999999992</v>
      </c>
      <c r="AO3239" s="86">
        <f t="shared" si="753"/>
        <v>2357</v>
      </c>
      <c r="AP3239" s="85">
        <v>0</v>
      </c>
      <c r="AQ3239" s="85">
        <v>36.831000000000003</v>
      </c>
      <c r="AR3239" s="85">
        <f t="shared" si="754"/>
        <v>0</v>
      </c>
      <c r="AS3239" s="86">
        <f t="shared" si="756"/>
        <v>7601</v>
      </c>
      <c r="AT3239" s="172">
        <f t="shared" si="757"/>
        <v>0</v>
      </c>
      <c r="AU3239" s="86">
        <v>7601</v>
      </c>
      <c r="AV3239" s="172">
        <f t="shared" si="755"/>
        <v>0</v>
      </c>
    </row>
    <row r="3240" spans="1:48" s="82" customFormat="1" ht="45" x14ac:dyDescent="0.2">
      <c r="A3240" s="10" t="s">
        <v>540</v>
      </c>
      <c r="B3240" s="14" t="s">
        <v>36</v>
      </c>
      <c r="C3240" s="14" t="s">
        <v>37</v>
      </c>
      <c r="D3240" s="14" t="s">
        <v>9018</v>
      </c>
      <c r="E3240" s="58">
        <v>325937</v>
      </c>
      <c r="F3240" s="15" t="s">
        <v>9019</v>
      </c>
      <c r="G3240" s="15" t="s">
        <v>8536</v>
      </c>
      <c r="H3240" s="16">
        <v>100016029</v>
      </c>
      <c r="I3240" s="62">
        <v>710027079</v>
      </c>
      <c r="J3240" s="13">
        <v>35545640</v>
      </c>
      <c r="K3240" s="15" t="s">
        <v>7311</v>
      </c>
      <c r="L3240" s="12" t="s">
        <v>540</v>
      </c>
      <c r="M3240" s="15" t="s">
        <v>8416</v>
      </c>
      <c r="N3240" s="49">
        <v>7242</v>
      </c>
      <c r="O3240" s="15" t="s">
        <v>9020</v>
      </c>
      <c r="P3240" s="15" t="s">
        <v>9021</v>
      </c>
      <c r="Q3240" s="48">
        <v>523224</v>
      </c>
      <c r="R3240" s="11" t="s">
        <v>45</v>
      </c>
      <c r="S3240" s="120">
        <v>6743</v>
      </c>
      <c r="T3240" s="85">
        <v>107.03</v>
      </c>
      <c r="U3240" s="86">
        <v>12</v>
      </c>
      <c r="V3240" s="123">
        <v>46.825625000000002</v>
      </c>
      <c r="W3240" s="85">
        <f t="shared" si="760"/>
        <v>4495</v>
      </c>
      <c r="X3240" s="86">
        <v>0</v>
      </c>
      <c r="Y3240" s="85">
        <v>16.054500000000001</v>
      </c>
      <c r="Z3240" s="86">
        <f t="shared" si="761"/>
        <v>0</v>
      </c>
      <c r="AA3240" s="86">
        <f t="shared" si="748"/>
        <v>4495</v>
      </c>
      <c r="AB3240" s="85">
        <v>122.77</v>
      </c>
      <c r="AC3240" s="85">
        <v>14</v>
      </c>
      <c r="AD3240" s="124">
        <f t="shared" si="758"/>
        <v>73.661999999999992</v>
      </c>
      <c r="AE3240" s="86">
        <f t="shared" si="749"/>
        <v>4125</v>
      </c>
      <c r="AF3240" s="85">
        <v>0</v>
      </c>
      <c r="AG3240" s="85">
        <v>36.831000000000003</v>
      </c>
      <c r="AH3240" s="85">
        <f t="shared" si="750"/>
        <v>0</v>
      </c>
      <c r="AI3240" s="86">
        <f t="shared" si="751"/>
        <v>8620</v>
      </c>
      <c r="AJ3240" s="86">
        <f t="shared" si="752"/>
        <v>1877</v>
      </c>
      <c r="AK3240" s="122"/>
      <c r="AL3240" s="85">
        <v>122.77</v>
      </c>
      <c r="AM3240" s="85">
        <v>14</v>
      </c>
      <c r="AN3240" s="124">
        <f t="shared" si="759"/>
        <v>73.661999999999992</v>
      </c>
      <c r="AO3240" s="86">
        <f t="shared" si="753"/>
        <v>4125</v>
      </c>
      <c r="AP3240" s="85">
        <v>0</v>
      </c>
      <c r="AQ3240" s="85">
        <v>36.831000000000003</v>
      </c>
      <c r="AR3240" s="85">
        <f t="shared" si="754"/>
        <v>0</v>
      </c>
      <c r="AS3240" s="86">
        <f t="shared" si="756"/>
        <v>8620</v>
      </c>
      <c r="AT3240" s="172">
        <f t="shared" si="757"/>
        <v>0</v>
      </c>
      <c r="AU3240" s="86">
        <v>8620</v>
      </c>
      <c r="AV3240" s="172">
        <f t="shared" si="755"/>
        <v>0</v>
      </c>
    </row>
    <row r="3241" spans="1:48" s="82" customFormat="1" ht="30" x14ac:dyDescent="0.2">
      <c r="A3241" s="10" t="s">
        <v>540</v>
      </c>
      <c r="B3241" s="14" t="s">
        <v>36</v>
      </c>
      <c r="C3241" s="14" t="s">
        <v>37</v>
      </c>
      <c r="D3241" s="14" t="s">
        <v>9105</v>
      </c>
      <c r="E3241" s="58">
        <v>328227</v>
      </c>
      <c r="F3241" s="15" t="s">
        <v>9106</v>
      </c>
      <c r="G3241" s="15" t="s">
        <v>8536</v>
      </c>
      <c r="H3241" s="16">
        <v>100015791</v>
      </c>
      <c r="I3241" s="62">
        <v>710029659</v>
      </c>
      <c r="J3241" s="13">
        <v>710029659</v>
      </c>
      <c r="K3241" s="15" t="s">
        <v>48</v>
      </c>
      <c r="L3241" s="12" t="s">
        <v>540</v>
      </c>
      <c r="M3241" s="15" t="s">
        <v>8541</v>
      </c>
      <c r="N3241" s="49">
        <v>4922</v>
      </c>
      <c r="O3241" s="15" t="s">
        <v>9107</v>
      </c>
      <c r="P3241" s="15" t="s">
        <v>9108</v>
      </c>
      <c r="Q3241" s="48">
        <v>525669</v>
      </c>
      <c r="R3241" s="11" t="s">
        <v>45</v>
      </c>
      <c r="S3241" s="120">
        <v>9937</v>
      </c>
      <c r="T3241" s="85">
        <v>107.03</v>
      </c>
      <c r="U3241" s="86">
        <v>17</v>
      </c>
      <c r="V3241" s="123">
        <v>46.825625000000002</v>
      </c>
      <c r="W3241" s="85">
        <f t="shared" si="760"/>
        <v>6368</v>
      </c>
      <c r="X3241" s="86">
        <v>2</v>
      </c>
      <c r="Y3241" s="85">
        <v>16.054500000000001</v>
      </c>
      <c r="Z3241" s="86">
        <f t="shared" si="761"/>
        <v>257</v>
      </c>
      <c r="AA3241" s="86">
        <f t="shared" si="748"/>
        <v>6625</v>
      </c>
      <c r="AB3241" s="85">
        <v>122.77</v>
      </c>
      <c r="AC3241" s="85">
        <v>23</v>
      </c>
      <c r="AD3241" s="124">
        <f t="shared" si="758"/>
        <v>73.661999999999992</v>
      </c>
      <c r="AE3241" s="86">
        <f t="shared" si="749"/>
        <v>6777</v>
      </c>
      <c r="AF3241" s="85">
        <v>2</v>
      </c>
      <c r="AG3241" s="85">
        <v>36.831000000000003</v>
      </c>
      <c r="AH3241" s="85">
        <f t="shared" si="750"/>
        <v>295</v>
      </c>
      <c r="AI3241" s="86">
        <f t="shared" si="751"/>
        <v>13697</v>
      </c>
      <c r="AJ3241" s="86">
        <f t="shared" si="752"/>
        <v>3760</v>
      </c>
      <c r="AK3241" s="122"/>
      <c r="AL3241" s="85">
        <v>122.77</v>
      </c>
      <c r="AM3241" s="85">
        <v>23</v>
      </c>
      <c r="AN3241" s="124">
        <f t="shared" si="759"/>
        <v>73.661999999999992</v>
      </c>
      <c r="AO3241" s="86">
        <f t="shared" si="753"/>
        <v>6777</v>
      </c>
      <c r="AP3241" s="85">
        <v>2</v>
      </c>
      <c r="AQ3241" s="85">
        <v>36.831000000000003</v>
      </c>
      <c r="AR3241" s="85">
        <f t="shared" si="754"/>
        <v>295</v>
      </c>
      <c r="AS3241" s="86">
        <f t="shared" si="756"/>
        <v>13697</v>
      </c>
      <c r="AT3241" s="172">
        <f t="shared" si="757"/>
        <v>0</v>
      </c>
      <c r="AU3241" s="86">
        <v>13697</v>
      </c>
      <c r="AV3241" s="172">
        <f t="shared" si="755"/>
        <v>0</v>
      </c>
    </row>
    <row r="3242" spans="1:48" s="82" customFormat="1" ht="45" x14ac:dyDescent="0.2">
      <c r="A3242" s="10" t="s">
        <v>540</v>
      </c>
      <c r="B3242" s="14" t="s">
        <v>36</v>
      </c>
      <c r="C3242" s="14" t="s">
        <v>37</v>
      </c>
      <c r="D3242" s="14" t="s">
        <v>9060</v>
      </c>
      <c r="E3242" s="58">
        <v>328758</v>
      </c>
      <c r="F3242" s="15" t="s">
        <v>9061</v>
      </c>
      <c r="G3242" s="15" t="s">
        <v>8536</v>
      </c>
      <c r="H3242" s="16">
        <v>100019327</v>
      </c>
      <c r="I3242" s="13">
        <v>710279990</v>
      </c>
      <c r="J3242" s="13">
        <v>328758</v>
      </c>
      <c r="K3242" s="15" t="s">
        <v>48</v>
      </c>
      <c r="L3242" s="12" t="s">
        <v>540</v>
      </c>
      <c r="M3242" s="15" t="s">
        <v>9062</v>
      </c>
      <c r="N3242" s="49">
        <v>4812</v>
      </c>
      <c r="O3242" s="15" t="s">
        <v>9062</v>
      </c>
      <c r="P3242" s="15" t="s">
        <v>9070</v>
      </c>
      <c r="Q3242" s="48" t="s">
        <v>10679</v>
      </c>
      <c r="R3242" s="11" t="s">
        <v>45</v>
      </c>
      <c r="S3242" s="120">
        <v>4495</v>
      </c>
      <c r="T3242" s="85">
        <v>107.03</v>
      </c>
      <c r="U3242" s="86">
        <v>8</v>
      </c>
      <c r="V3242" s="123">
        <v>46.825625000000002</v>
      </c>
      <c r="W3242" s="85">
        <f t="shared" si="760"/>
        <v>2997</v>
      </c>
      <c r="X3242" s="86">
        <v>0</v>
      </c>
      <c r="Y3242" s="85">
        <v>16.054500000000001</v>
      </c>
      <c r="Z3242" s="86">
        <f t="shared" si="761"/>
        <v>0</v>
      </c>
      <c r="AA3242" s="86">
        <f t="shared" si="748"/>
        <v>2997</v>
      </c>
      <c r="AB3242" s="85">
        <v>122.77</v>
      </c>
      <c r="AC3242" s="85">
        <v>8</v>
      </c>
      <c r="AD3242" s="124">
        <f t="shared" si="758"/>
        <v>73.661999999999992</v>
      </c>
      <c r="AE3242" s="86">
        <f t="shared" si="749"/>
        <v>2357</v>
      </c>
      <c r="AF3242" s="85">
        <v>0</v>
      </c>
      <c r="AG3242" s="85">
        <v>36.831000000000003</v>
      </c>
      <c r="AH3242" s="85">
        <f t="shared" si="750"/>
        <v>0</v>
      </c>
      <c r="AI3242" s="86">
        <f t="shared" si="751"/>
        <v>5354</v>
      </c>
      <c r="AJ3242" s="86">
        <f t="shared" si="752"/>
        <v>859</v>
      </c>
      <c r="AK3242" s="122" t="s">
        <v>17433</v>
      </c>
      <c r="AL3242" s="85">
        <v>122.77</v>
      </c>
      <c r="AM3242" s="85">
        <v>12</v>
      </c>
      <c r="AN3242" s="124">
        <f t="shared" ref="AN3242:AN3306" si="762">+AL3242*0.6</f>
        <v>73.661999999999992</v>
      </c>
      <c r="AO3242" s="86">
        <f t="shared" ref="AO3242:AO3306" si="763">ROUND(AM3242*AN3242*4,0)</f>
        <v>3536</v>
      </c>
      <c r="AP3242" s="85">
        <v>0</v>
      </c>
      <c r="AQ3242" s="85">
        <v>36.831000000000003</v>
      </c>
      <c r="AR3242" s="85">
        <f t="shared" si="754"/>
        <v>0</v>
      </c>
      <c r="AS3242" s="86">
        <f t="shared" si="756"/>
        <v>6533</v>
      </c>
      <c r="AT3242" s="172">
        <f t="shared" si="757"/>
        <v>1179</v>
      </c>
      <c r="AU3242" s="86">
        <f>6533</f>
        <v>6533</v>
      </c>
      <c r="AV3242" s="172">
        <f t="shared" si="755"/>
        <v>0</v>
      </c>
    </row>
    <row r="3243" spans="1:48" s="82" customFormat="1" ht="15.75" customHeight="1" x14ac:dyDescent="0.2">
      <c r="A3243" s="10" t="s">
        <v>540</v>
      </c>
      <c r="B3243" s="14" t="s">
        <v>36</v>
      </c>
      <c r="C3243" s="14" t="s">
        <v>37</v>
      </c>
      <c r="D3243" s="14" t="s">
        <v>9686</v>
      </c>
      <c r="E3243" s="58">
        <v>332186</v>
      </c>
      <c r="F3243" s="15" t="s">
        <v>9687</v>
      </c>
      <c r="G3243" s="15" t="s">
        <v>8536</v>
      </c>
      <c r="H3243" s="16">
        <v>100016613</v>
      </c>
      <c r="I3243" s="62">
        <v>710033460</v>
      </c>
      <c r="J3243" s="13">
        <v>710033460</v>
      </c>
      <c r="K3243" s="15" t="s">
        <v>48</v>
      </c>
      <c r="L3243" s="12" t="s">
        <v>540</v>
      </c>
      <c r="M3243" s="15" t="s">
        <v>6660</v>
      </c>
      <c r="N3243" s="49">
        <v>7616</v>
      </c>
      <c r="O3243" s="15" t="s">
        <v>9688</v>
      </c>
      <c r="P3243" s="15" t="s">
        <v>9689</v>
      </c>
      <c r="Q3243" s="48">
        <v>544001</v>
      </c>
      <c r="R3243" s="11" t="s">
        <v>45</v>
      </c>
      <c r="S3243" s="120">
        <v>4334</v>
      </c>
      <c r="T3243" s="85">
        <v>107.03</v>
      </c>
      <c r="U3243" s="86">
        <v>6</v>
      </c>
      <c r="V3243" s="123">
        <v>46.825625000000002</v>
      </c>
      <c r="W3243" s="85">
        <f t="shared" si="760"/>
        <v>2248</v>
      </c>
      <c r="X3243" s="86">
        <v>5</v>
      </c>
      <c r="Y3243" s="85">
        <v>16.054500000000001</v>
      </c>
      <c r="Z3243" s="86">
        <f t="shared" si="761"/>
        <v>642</v>
      </c>
      <c r="AA3243" s="86">
        <f t="shared" si="748"/>
        <v>2890</v>
      </c>
      <c r="AB3243" s="85">
        <v>122.77</v>
      </c>
      <c r="AC3243" s="85">
        <v>8</v>
      </c>
      <c r="AD3243" s="124">
        <f t="shared" si="758"/>
        <v>73.661999999999992</v>
      </c>
      <c r="AE3243" s="86">
        <f t="shared" si="749"/>
        <v>2357</v>
      </c>
      <c r="AF3243" s="85">
        <v>3</v>
      </c>
      <c r="AG3243" s="85">
        <v>36.831000000000003</v>
      </c>
      <c r="AH3243" s="85">
        <f t="shared" si="750"/>
        <v>442</v>
      </c>
      <c r="AI3243" s="86">
        <f t="shared" si="751"/>
        <v>5689</v>
      </c>
      <c r="AJ3243" s="86">
        <f t="shared" si="752"/>
        <v>1355</v>
      </c>
      <c r="AK3243" s="122"/>
      <c r="AL3243" s="85">
        <v>122.77</v>
      </c>
      <c r="AM3243" s="85">
        <v>8</v>
      </c>
      <c r="AN3243" s="124">
        <f t="shared" si="762"/>
        <v>73.661999999999992</v>
      </c>
      <c r="AO3243" s="86">
        <f t="shared" si="763"/>
        <v>2357</v>
      </c>
      <c r="AP3243" s="85">
        <v>3</v>
      </c>
      <c r="AQ3243" s="85">
        <v>36.831000000000003</v>
      </c>
      <c r="AR3243" s="85">
        <f t="shared" si="754"/>
        <v>442</v>
      </c>
      <c r="AS3243" s="86">
        <f t="shared" si="756"/>
        <v>5689</v>
      </c>
      <c r="AT3243" s="172">
        <f t="shared" si="757"/>
        <v>0</v>
      </c>
      <c r="AU3243" s="86">
        <v>5689</v>
      </c>
      <c r="AV3243" s="172">
        <f t="shared" si="755"/>
        <v>0</v>
      </c>
    </row>
    <row r="3244" spans="1:48" s="82" customFormat="1" x14ac:dyDescent="0.2">
      <c r="A3244" s="10" t="s">
        <v>540</v>
      </c>
      <c r="B3244" s="14" t="s">
        <v>36</v>
      </c>
      <c r="C3244" s="14" t="s">
        <v>37</v>
      </c>
      <c r="D3244" s="14" t="s">
        <v>9060</v>
      </c>
      <c r="E3244" s="58">
        <v>328758</v>
      </c>
      <c r="F3244" s="15" t="s">
        <v>9061</v>
      </c>
      <c r="G3244" s="15" t="s">
        <v>8536</v>
      </c>
      <c r="H3244" s="16">
        <v>100015910</v>
      </c>
      <c r="I3244" s="62">
        <v>710040121</v>
      </c>
      <c r="J3244" s="13">
        <v>710040121</v>
      </c>
      <c r="K3244" s="15" t="s">
        <v>48</v>
      </c>
      <c r="L3244" s="12" t="s">
        <v>540</v>
      </c>
      <c r="M3244" s="15" t="s">
        <v>8541</v>
      </c>
      <c r="N3244" s="49">
        <v>4801</v>
      </c>
      <c r="O3244" s="15" t="s">
        <v>9062</v>
      </c>
      <c r="P3244" s="15" t="s">
        <v>9065</v>
      </c>
      <c r="Q3244" s="48">
        <v>525529</v>
      </c>
      <c r="R3244" s="11" t="s">
        <v>45</v>
      </c>
      <c r="S3244" s="120">
        <v>16680</v>
      </c>
      <c r="T3244" s="85">
        <v>107.03</v>
      </c>
      <c r="U3244" s="86">
        <v>29</v>
      </c>
      <c r="V3244" s="123">
        <v>46.825625000000002</v>
      </c>
      <c r="W3244" s="85">
        <f t="shared" si="760"/>
        <v>10864</v>
      </c>
      <c r="X3244" s="86">
        <v>2</v>
      </c>
      <c r="Y3244" s="85">
        <v>16.054500000000001</v>
      </c>
      <c r="Z3244" s="86">
        <f t="shared" si="761"/>
        <v>257</v>
      </c>
      <c r="AA3244" s="86">
        <f t="shared" si="748"/>
        <v>11121</v>
      </c>
      <c r="AB3244" s="85">
        <v>122.77</v>
      </c>
      <c r="AC3244" s="85">
        <v>25</v>
      </c>
      <c r="AD3244" s="124">
        <f t="shared" si="758"/>
        <v>73.661999999999992</v>
      </c>
      <c r="AE3244" s="86">
        <f t="shared" si="749"/>
        <v>7366</v>
      </c>
      <c r="AF3244" s="85">
        <v>1</v>
      </c>
      <c r="AG3244" s="85">
        <v>36.831000000000003</v>
      </c>
      <c r="AH3244" s="85">
        <f t="shared" si="750"/>
        <v>147</v>
      </c>
      <c r="AI3244" s="86">
        <f t="shared" si="751"/>
        <v>18634</v>
      </c>
      <c r="AJ3244" s="86">
        <f t="shared" si="752"/>
        <v>1954</v>
      </c>
      <c r="AK3244" s="122"/>
      <c r="AL3244" s="85">
        <v>122.77</v>
      </c>
      <c r="AM3244" s="85">
        <v>25</v>
      </c>
      <c r="AN3244" s="124">
        <f t="shared" si="762"/>
        <v>73.661999999999992</v>
      </c>
      <c r="AO3244" s="86">
        <f t="shared" si="763"/>
        <v>7366</v>
      </c>
      <c r="AP3244" s="85">
        <v>1</v>
      </c>
      <c r="AQ3244" s="85">
        <v>36.831000000000003</v>
      </c>
      <c r="AR3244" s="85">
        <f t="shared" si="754"/>
        <v>147</v>
      </c>
      <c r="AS3244" s="86">
        <f t="shared" si="756"/>
        <v>18634</v>
      </c>
      <c r="AT3244" s="172">
        <f t="shared" si="757"/>
        <v>0</v>
      </c>
      <c r="AU3244" s="86">
        <v>18634</v>
      </c>
      <c r="AV3244" s="172">
        <f t="shared" si="755"/>
        <v>0</v>
      </c>
    </row>
    <row r="3245" spans="1:48" s="82" customFormat="1" ht="30" x14ac:dyDescent="0.2">
      <c r="A3245" s="10" t="s">
        <v>540</v>
      </c>
      <c r="B3245" s="14" t="s">
        <v>36</v>
      </c>
      <c r="C3245" s="14" t="s">
        <v>37</v>
      </c>
      <c r="D3245" s="14" t="s">
        <v>8807</v>
      </c>
      <c r="E3245" s="58">
        <v>324841</v>
      </c>
      <c r="F3245" s="15" t="s">
        <v>8808</v>
      </c>
      <c r="G3245" s="15" t="s">
        <v>8536</v>
      </c>
      <c r="H3245" s="16">
        <v>100015395</v>
      </c>
      <c r="I3245" s="62">
        <v>710026072</v>
      </c>
      <c r="J3245" s="13">
        <v>710026072</v>
      </c>
      <c r="K3245" s="15" t="s">
        <v>48</v>
      </c>
      <c r="L3245" s="12" t="s">
        <v>540</v>
      </c>
      <c r="M3245" s="15" t="s">
        <v>8550</v>
      </c>
      <c r="N3245" s="49">
        <v>4443</v>
      </c>
      <c r="O3245" s="15" t="s">
        <v>8809</v>
      </c>
      <c r="P3245" s="15" t="s">
        <v>8810</v>
      </c>
      <c r="Q3245" s="48">
        <v>522121</v>
      </c>
      <c r="R3245" s="11" t="s">
        <v>45</v>
      </c>
      <c r="S3245" s="120">
        <v>7305</v>
      </c>
      <c r="T3245" s="85">
        <v>107.03</v>
      </c>
      <c r="U3245" s="86">
        <v>13</v>
      </c>
      <c r="V3245" s="123">
        <v>46.825625000000002</v>
      </c>
      <c r="W3245" s="85">
        <f t="shared" si="760"/>
        <v>4870</v>
      </c>
      <c r="X3245" s="86">
        <v>0</v>
      </c>
      <c r="Y3245" s="85">
        <v>16.054500000000001</v>
      </c>
      <c r="Z3245" s="86">
        <f t="shared" si="761"/>
        <v>0</v>
      </c>
      <c r="AA3245" s="86">
        <f t="shared" si="748"/>
        <v>4870</v>
      </c>
      <c r="AB3245" s="85">
        <v>122.77</v>
      </c>
      <c r="AC3245" s="85">
        <v>13</v>
      </c>
      <c r="AD3245" s="124">
        <f t="shared" si="758"/>
        <v>73.661999999999992</v>
      </c>
      <c r="AE3245" s="86">
        <f t="shared" si="749"/>
        <v>3830</v>
      </c>
      <c r="AF3245" s="85">
        <v>0</v>
      </c>
      <c r="AG3245" s="85">
        <v>36.831000000000003</v>
      </c>
      <c r="AH3245" s="85">
        <f t="shared" si="750"/>
        <v>0</v>
      </c>
      <c r="AI3245" s="86">
        <f t="shared" si="751"/>
        <v>8700</v>
      </c>
      <c r="AJ3245" s="86">
        <f t="shared" si="752"/>
        <v>1395</v>
      </c>
      <c r="AK3245" s="122"/>
      <c r="AL3245" s="85">
        <v>122.77</v>
      </c>
      <c r="AM3245" s="85">
        <v>13</v>
      </c>
      <c r="AN3245" s="124">
        <f t="shared" si="762"/>
        <v>73.661999999999992</v>
      </c>
      <c r="AO3245" s="86">
        <f t="shared" si="763"/>
        <v>3830</v>
      </c>
      <c r="AP3245" s="85">
        <v>0</v>
      </c>
      <c r="AQ3245" s="85">
        <v>36.831000000000003</v>
      </c>
      <c r="AR3245" s="85">
        <f t="shared" si="754"/>
        <v>0</v>
      </c>
      <c r="AS3245" s="86">
        <f t="shared" si="756"/>
        <v>8700</v>
      </c>
      <c r="AT3245" s="172">
        <f t="shared" si="757"/>
        <v>0</v>
      </c>
      <c r="AU3245" s="86">
        <v>8700</v>
      </c>
      <c r="AV3245" s="172">
        <f t="shared" si="755"/>
        <v>0</v>
      </c>
    </row>
    <row r="3246" spans="1:48" s="82" customFormat="1" x14ac:dyDescent="0.2">
      <c r="A3246" s="10" t="s">
        <v>540</v>
      </c>
      <c r="B3246" s="14" t="s">
        <v>36</v>
      </c>
      <c r="C3246" s="14" t="s">
        <v>37</v>
      </c>
      <c r="D3246" s="14" t="s">
        <v>10113</v>
      </c>
      <c r="E3246" s="58">
        <v>331295</v>
      </c>
      <c r="F3246" s="15" t="s">
        <v>10114</v>
      </c>
      <c r="G3246" s="15" t="s">
        <v>8536</v>
      </c>
      <c r="H3246" s="13">
        <v>100016327</v>
      </c>
      <c r="I3246" s="62">
        <v>710040938</v>
      </c>
      <c r="J3246" s="13">
        <v>710040938</v>
      </c>
      <c r="K3246" s="14" t="s">
        <v>53</v>
      </c>
      <c r="L3246" s="12" t="s">
        <v>540</v>
      </c>
      <c r="M3246" s="15" t="s">
        <v>6660</v>
      </c>
      <c r="N3246" s="53">
        <v>7632</v>
      </c>
      <c r="O3246" s="15" t="s">
        <v>10115</v>
      </c>
      <c r="P3246" s="15" t="s">
        <v>10116</v>
      </c>
      <c r="Q3246" s="48" t="s">
        <v>10684</v>
      </c>
      <c r="R3246" s="11" t="s">
        <v>45</v>
      </c>
      <c r="S3246" s="120">
        <v>1686</v>
      </c>
      <c r="T3246" s="85">
        <v>107.03</v>
      </c>
      <c r="U3246" s="86">
        <v>3</v>
      </c>
      <c r="V3246" s="123">
        <v>46.825625000000002</v>
      </c>
      <c r="W3246" s="85">
        <f t="shared" si="760"/>
        <v>1124</v>
      </c>
      <c r="X3246" s="86">
        <v>0</v>
      </c>
      <c r="Y3246" s="85">
        <v>16.054500000000001</v>
      </c>
      <c r="Z3246" s="86">
        <f t="shared" si="761"/>
        <v>0</v>
      </c>
      <c r="AA3246" s="86">
        <f t="shared" si="748"/>
        <v>1124</v>
      </c>
      <c r="AB3246" s="85">
        <v>122.77</v>
      </c>
      <c r="AC3246" s="85">
        <v>1</v>
      </c>
      <c r="AD3246" s="124">
        <f t="shared" si="758"/>
        <v>73.661999999999992</v>
      </c>
      <c r="AE3246" s="86">
        <f t="shared" si="749"/>
        <v>295</v>
      </c>
      <c r="AF3246" s="85">
        <v>0</v>
      </c>
      <c r="AG3246" s="85">
        <v>36.831000000000003</v>
      </c>
      <c r="AH3246" s="85">
        <f t="shared" si="750"/>
        <v>0</v>
      </c>
      <c r="AI3246" s="86">
        <f t="shared" si="751"/>
        <v>1419</v>
      </c>
      <c r="AJ3246" s="86">
        <f t="shared" si="752"/>
        <v>-267</v>
      </c>
      <c r="AK3246" s="122"/>
      <c r="AL3246" s="85">
        <v>122.77</v>
      </c>
      <c r="AM3246" s="85">
        <v>1</v>
      </c>
      <c r="AN3246" s="124">
        <f t="shared" si="762"/>
        <v>73.661999999999992</v>
      </c>
      <c r="AO3246" s="86">
        <f t="shared" si="763"/>
        <v>295</v>
      </c>
      <c r="AP3246" s="85">
        <v>0</v>
      </c>
      <c r="AQ3246" s="85">
        <v>36.831000000000003</v>
      </c>
      <c r="AR3246" s="85">
        <f t="shared" si="754"/>
        <v>0</v>
      </c>
      <c r="AS3246" s="86">
        <f t="shared" si="756"/>
        <v>1419</v>
      </c>
      <c r="AT3246" s="172">
        <f t="shared" si="757"/>
        <v>0</v>
      </c>
      <c r="AU3246" s="86">
        <v>1419</v>
      </c>
      <c r="AV3246" s="172">
        <f t="shared" si="755"/>
        <v>0</v>
      </c>
    </row>
    <row r="3247" spans="1:48" s="82" customFormat="1" ht="30" x14ac:dyDescent="0.2">
      <c r="A3247" s="10" t="s">
        <v>540</v>
      </c>
      <c r="B3247" s="14" t="s">
        <v>36</v>
      </c>
      <c r="C3247" s="14" t="s">
        <v>37</v>
      </c>
      <c r="D3247" s="14" t="s">
        <v>8815</v>
      </c>
      <c r="E3247" s="58">
        <v>324868</v>
      </c>
      <c r="F3247" s="15" t="s">
        <v>8816</v>
      </c>
      <c r="G3247" s="15" t="s">
        <v>8536</v>
      </c>
      <c r="H3247" s="16">
        <v>100015408</v>
      </c>
      <c r="I3247" s="62">
        <v>710026110</v>
      </c>
      <c r="J3247" s="13">
        <v>710026110</v>
      </c>
      <c r="K3247" s="15" t="s">
        <v>48</v>
      </c>
      <c r="L3247" s="12" t="s">
        <v>540</v>
      </c>
      <c r="M3247" s="15" t="s">
        <v>8550</v>
      </c>
      <c r="N3247" s="49">
        <v>4455</v>
      </c>
      <c r="O3247" s="15" t="s">
        <v>8817</v>
      </c>
      <c r="P3247" s="15" t="s">
        <v>8818</v>
      </c>
      <c r="Q3247" s="48">
        <v>522147</v>
      </c>
      <c r="R3247" s="11" t="s">
        <v>45</v>
      </c>
      <c r="S3247" s="120">
        <v>50010</v>
      </c>
      <c r="T3247" s="85">
        <v>107.03</v>
      </c>
      <c r="U3247" s="86">
        <v>89</v>
      </c>
      <c r="V3247" s="123">
        <v>46.825625000000002</v>
      </c>
      <c r="W3247" s="85">
        <f t="shared" si="760"/>
        <v>33340</v>
      </c>
      <c r="X3247" s="86">
        <v>0</v>
      </c>
      <c r="Y3247" s="85">
        <v>16.054500000000001</v>
      </c>
      <c r="Z3247" s="86">
        <f t="shared" si="761"/>
        <v>0</v>
      </c>
      <c r="AA3247" s="86">
        <f t="shared" si="748"/>
        <v>33340</v>
      </c>
      <c r="AB3247" s="85">
        <v>122.77</v>
      </c>
      <c r="AC3247" s="85">
        <v>24</v>
      </c>
      <c r="AD3247" s="124">
        <f t="shared" si="758"/>
        <v>73.661999999999992</v>
      </c>
      <c r="AE3247" s="86">
        <f t="shared" si="749"/>
        <v>7072</v>
      </c>
      <c r="AF3247" s="85">
        <v>0</v>
      </c>
      <c r="AG3247" s="85">
        <v>36.831000000000003</v>
      </c>
      <c r="AH3247" s="85">
        <f t="shared" si="750"/>
        <v>0</v>
      </c>
      <c r="AI3247" s="86">
        <f t="shared" si="751"/>
        <v>40412</v>
      </c>
      <c r="AJ3247" s="86">
        <f t="shared" si="752"/>
        <v>-9598</v>
      </c>
      <c r="AK3247" s="122"/>
      <c r="AL3247" s="85">
        <v>122.77</v>
      </c>
      <c r="AM3247" s="85">
        <v>24</v>
      </c>
      <c r="AN3247" s="124">
        <f t="shared" si="762"/>
        <v>73.661999999999992</v>
      </c>
      <c r="AO3247" s="86">
        <f t="shared" si="763"/>
        <v>7072</v>
      </c>
      <c r="AP3247" s="85">
        <v>0</v>
      </c>
      <c r="AQ3247" s="85">
        <v>36.831000000000003</v>
      </c>
      <c r="AR3247" s="85">
        <f t="shared" si="754"/>
        <v>0</v>
      </c>
      <c r="AS3247" s="86">
        <f t="shared" si="756"/>
        <v>40412</v>
      </c>
      <c r="AT3247" s="172">
        <f t="shared" si="757"/>
        <v>0</v>
      </c>
      <c r="AU3247" s="86">
        <v>40412</v>
      </c>
      <c r="AV3247" s="172">
        <f t="shared" si="755"/>
        <v>0</v>
      </c>
    </row>
    <row r="3248" spans="1:48" s="82" customFormat="1" ht="30" x14ac:dyDescent="0.2">
      <c r="A3248" s="10" t="s">
        <v>540</v>
      </c>
      <c r="B3248" s="14" t="s">
        <v>36</v>
      </c>
      <c r="C3248" s="14" t="s">
        <v>37</v>
      </c>
      <c r="D3248" s="14" t="s">
        <v>8815</v>
      </c>
      <c r="E3248" s="58">
        <v>324868</v>
      </c>
      <c r="F3248" s="15" t="s">
        <v>8816</v>
      </c>
      <c r="G3248" s="15" t="s">
        <v>8536</v>
      </c>
      <c r="H3248" s="16">
        <v>100020017</v>
      </c>
      <c r="I3248" s="62">
        <v>710286430</v>
      </c>
      <c r="J3248" s="13">
        <v>710286430</v>
      </c>
      <c r="K3248" s="15" t="s">
        <v>48</v>
      </c>
      <c r="L3248" s="12" t="s">
        <v>540</v>
      </c>
      <c r="M3248" s="15" t="s">
        <v>8550</v>
      </c>
      <c r="N3248" s="49">
        <v>4455</v>
      </c>
      <c r="O3248" s="15" t="s">
        <v>8817</v>
      </c>
      <c r="P3248" s="15" t="s">
        <v>16773</v>
      </c>
      <c r="Q3248" s="48"/>
      <c r="R3248" s="11" t="s">
        <v>45</v>
      </c>
      <c r="S3248" s="120">
        <f>0</f>
        <v>0</v>
      </c>
      <c r="T3248" s="85">
        <v>107.03</v>
      </c>
      <c r="U3248" s="86"/>
      <c r="V3248" s="123">
        <v>46.825625000000002</v>
      </c>
      <c r="W3248" s="85">
        <f t="shared" si="760"/>
        <v>0</v>
      </c>
      <c r="X3248" s="86"/>
      <c r="Y3248" s="85">
        <v>16.054500000000001</v>
      </c>
      <c r="Z3248" s="86">
        <f t="shared" si="761"/>
        <v>0</v>
      </c>
      <c r="AA3248" s="86">
        <f t="shared" si="748"/>
        <v>0</v>
      </c>
      <c r="AB3248" s="85">
        <v>122.77</v>
      </c>
      <c r="AC3248" s="85">
        <v>63</v>
      </c>
      <c r="AD3248" s="124">
        <f t="shared" si="758"/>
        <v>73.661999999999992</v>
      </c>
      <c r="AE3248" s="86">
        <f t="shared" si="749"/>
        <v>18563</v>
      </c>
      <c r="AF3248" s="85">
        <v>0</v>
      </c>
      <c r="AG3248" s="85">
        <v>36.831000000000003</v>
      </c>
      <c r="AH3248" s="85">
        <f t="shared" si="750"/>
        <v>0</v>
      </c>
      <c r="AI3248" s="86">
        <f t="shared" si="751"/>
        <v>18563</v>
      </c>
      <c r="AJ3248" s="86">
        <f t="shared" si="752"/>
        <v>18563</v>
      </c>
      <c r="AK3248" s="125">
        <v>45170</v>
      </c>
      <c r="AL3248" s="85">
        <v>122.77</v>
      </c>
      <c r="AM3248" s="85">
        <v>63</v>
      </c>
      <c r="AN3248" s="124">
        <f t="shared" si="762"/>
        <v>73.661999999999992</v>
      </c>
      <c r="AO3248" s="86">
        <f t="shared" si="763"/>
        <v>18563</v>
      </c>
      <c r="AP3248" s="85">
        <v>0</v>
      </c>
      <c r="AQ3248" s="85">
        <v>36.831000000000003</v>
      </c>
      <c r="AR3248" s="85">
        <f t="shared" si="754"/>
        <v>0</v>
      </c>
      <c r="AS3248" s="86">
        <f t="shared" si="756"/>
        <v>18563</v>
      </c>
      <c r="AT3248" s="172">
        <f t="shared" si="757"/>
        <v>0</v>
      </c>
      <c r="AU3248" s="86">
        <v>18563</v>
      </c>
      <c r="AV3248" s="172">
        <f t="shared" si="755"/>
        <v>0</v>
      </c>
    </row>
    <row r="3249" spans="1:48" s="82" customFormat="1" ht="30" x14ac:dyDescent="0.2">
      <c r="A3249" s="10" t="s">
        <v>540</v>
      </c>
      <c r="B3249" s="14" t="s">
        <v>36</v>
      </c>
      <c r="C3249" s="14" t="s">
        <v>37</v>
      </c>
      <c r="D3249" s="14" t="s">
        <v>9645</v>
      </c>
      <c r="E3249" s="58">
        <v>332054</v>
      </c>
      <c r="F3249" s="15" t="s">
        <v>9646</v>
      </c>
      <c r="G3249" s="15" t="s">
        <v>8536</v>
      </c>
      <c r="H3249" s="16">
        <v>100015691</v>
      </c>
      <c r="I3249" s="62">
        <v>710033346</v>
      </c>
      <c r="J3249" s="13">
        <v>710033346</v>
      </c>
      <c r="K3249" s="15" t="s">
        <v>53</v>
      </c>
      <c r="L3249" s="12" t="s">
        <v>540</v>
      </c>
      <c r="M3249" s="15" t="s">
        <v>1825</v>
      </c>
      <c r="N3249" s="49">
        <v>7675</v>
      </c>
      <c r="O3249" s="15" t="s">
        <v>9647</v>
      </c>
      <c r="P3249" s="15" t="s">
        <v>9648</v>
      </c>
      <c r="Q3249" s="48">
        <v>543870</v>
      </c>
      <c r="R3249" s="11" t="s">
        <v>45</v>
      </c>
      <c r="S3249" s="120">
        <v>0</v>
      </c>
      <c r="T3249" s="85">
        <v>107.03</v>
      </c>
      <c r="U3249" s="86">
        <v>0</v>
      </c>
      <c r="V3249" s="123">
        <v>46.825625000000002</v>
      </c>
      <c r="W3249" s="85">
        <f t="shared" si="760"/>
        <v>0</v>
      </c>
      <c r="X3249" s="86">
        <v>0</v>
      </c>
      <c r="Y3249" s="85">
        <v>16.054500000000001</v>
      </c>
      <c r="Z3249" s="86">
        <f t="shared" si="761"/>
        <v>0</v>
      </c>
      <c r="AA3249" s="86">
        <f t="shared" si="748"/>
        <v>0</v>
      </c>
      <c r="AB3249" s="85">
        <v>122.77</v>
      </c>
      <c r="AC3249" s="85">
        <v>0</v>
      </c>
      <c r="AD3249" s="124">
        <f t="shared" si="758"/>
        <v>73.661999999999992</v>
      </c>
      <c r="AE3249" s="86">
        <f t="shared" si="749"/>
        <v>0</v>
      </c>
      <c r="AF3249" s="85">
        <v>1</v>
      </c>
      <c r="AG3249" s="85">
        <v>36.831000000000003</v>
      </c>
      <c r="AH3249" s="85">
        <f t="shared" si="750"/>
        <v>147</v>
      </c>
      <c r="AI3249" s="86">
        <f t="shared" si="751"/>
        <v>147</v>
      </c>
      <c r="AJ3249" s="86">
        <f t="shared" si="752"/>
        <v>147</v>
      </c>
      <c r="AK3249" s="122"/>
      <c r="AL3249" s="85">
        <v>122.77</v>
      </c>
      <c r="AM3249" s="85">
        <v>0</v>
      </c>
      <c r="AN3249" s="124">
        <f t="shared" si="762"/>
        <v>73.661999999999992</v>
      </c>
      <c r="AO3249" s="86">
        <f t="shared" si="763"/>
        <v>0</v>
      </c>
      <c r="AP3249" s="85">
        <v>1</v>
      </c>
      <c r="AQ3249" s="85">
        <v>36.831000000000003</v>
      </c>
      <c r="AR3249" s="85">
        <f t="shared" si="754"/>
        <v>147</v>
      </c>
      <c r="AS3249" s="86">
        <f t="shared" si="756"/>
        <v>147</v>
      </c>
      <c r="AT3249" s="172">
        <f t="shared" si="757"/>
        <v>0</v>
      </c>
      <c r="AU3249" s="86">
        <v>147</v>
      </c>
      <c r="AV3249" s="172">
        <f t="shared" si="755"/>
        <v>0</v>
      </c>
    </row>
    <row r="3250" spans="1:48" s="82" customFormat="1" x14ac:dyDescent="0.2">
      <c r="A3250" s="10" t="s">
        <v>540</v>
      </c>
      <c r="B3250" s="14" t="s">
        <v>36</v>
      </c>
      <c r="C3250" s="14" t="s">
        <v>37</v>
      </c>
      <c r="D3250" s="14" t="s">
        <v>9022</v>
      </c>
      <c r="E3250" s="58">
        <v>325945</v>
      </c>
      <c r="F3250" s="15" t="s">
        <v>9023</v>
      </c>
      <c r="G3250" s="15" t="s">
        <v>8536</v>
      </c>
      <c r="H3250" s="16">
        <v>100016034</v>
      </c>
      <c r="I3250" s="62">
        <v>710027087</v>
      </c>
      <c r="J3250" s="13">
        <v>710027087</v>
      </c>
      <c r="K3250" s="15" t="s">
        <v>48</v>
      </c>
      <c r="L3250" s="12" t="s">
        <v>540</v>
      </c>
      <c r="M3250" s="15" t="s">
        <v>8416</v>
      </c>
      <c r="N3250" s="49">
        <v>7243</v>
      </c>
      <c r="O3250" s="15" t="s">
        <v>9024</v>
      </c>
      <c r="P3250" s="15" t="s">
        <v>9025</v>
      </c>
      <c r="Q3250" s="48">
        <v>523232</v>
      </c>
      <c r="R3250" s="11" t="s">
        <v>45</v>
      </c>
      <c r="S3250" s="120">
        <v>5057</v>
      </c>
      <c r="T3250" s="85">
        <v>107.03</v>
      </c>
      <c r="U3250" s="86">
        <v>9</v>
      </c>
      <c r="V3250" s="123">
        <v>46.825625000000002</v>
      </c>
      <c r="W3250" s="85">
        <f t="shared" si="760"/>
        <v>3371</v>
      </c>
      <c r="X3250" s="86">
        <v>0</v>
      </c>
      <c r="Y3250" s="85">
        <v>16.054500000000001</v>
      </c>
      <c r="Z3250" s="86">
        <f t="shared" si="761"/>
        <v>0</v>
      </c>
      <c r="AA3250" s="86">
        <f t="shared" si="748"/>
        <v>3371</v>
      </c>
      <c r="AB3250" s="85">
        <v>122.77</v>
      </c>
      <c r="AC3250" s="85">
        <v>7</v>
      </c>
      <c r="AD3250" s="124">
        <f t="shared" si="758"/>
        <v>73.661999999999992</v>
      </c>
      <c r="AE3250" s="86">
        <f t="shared" si="749"/>
        <v>2063</v>
      </c>
      <c r="AF3250" s="85">
        <v>0</v>
      </c>
      <c r="AG3250" s="85">
        <v>36.831000000000003</v>
      </c>
      <c r="AH3250" s="85">
        <f t="shared" si="750"/>
        <v>0</v>
      </c>
      <c r="AI3250" s="86">
        <f t="shared" si="751"/>
        <v>5434</v>
      </c>
      <c r="AJ3250" s="86">
        <f t="shared" si="752"/>
        <v>377</v>
      </c>
      <c r="AK3250" s="122"/>
      <c r="AL3250" s="85">
        <v>122.77</v>
      </c>
      <c r="AM3250" s="85">
        <v>7</v>
      </c>
      <c r="AN3250" s="124">
        <f t="shared" si="762"/>
        <v>73.661999999999992</v>
      </c>
      <c r="AO3250" s="86">
        <f t="shared" si="763"/>
        <v>2063</v>
      </c>
      <c r="AP3250" s="85">
        <v>0</v>
      </c>
      <c r="AQ3250" s="85">
        <v>36.831000000000003</v>
      </c>
      <c r="AR3250" s="85">
        <f t="shared" si="754"/>
        <v>0</v>
      </c>
      <c r="AS3250" s="86">
        <f t="shared" si="756"/>
        <v>5434</v>
      </c>
      <c r="AT3250" s="172">
        <f t="shared" si="757"/>
        <v>0</v>
      </c>
      <c r="AU3250" s="86">
        <v>5434</v>
      </c>
      <c r="AV3250" s="172">
        <f t="shared" si="755"/>
        <v>0</v>
      </c>
    </row>
    <row r="3251" spans="1:48" s="83" customFormat="1" ht="14.25" customHeight="1" x14ac:dyDescent="0.2">
      <c r="A3251" s="10" t="s">
        <v>540</v>
      </c>
      <c r="B3251" s="14" t="s">
        <v>36</v>
      </c>
      <c r="C3251" s="14" t="s">
        <v>37</v>
      </c>
      <c r="D3251" s="14" t="s">
        <v>9399</v>
      </c>
      <c r="E3251" s="58">
        <v>331724</v>
      </c>
      <c r="F3251" s="15" t="s">
        <v>9400</v>
      </c>
      <c r="G3251" s="15" t="s">
        <v>8536</v>
      </c>
      <c r="H3251" s="16">
        <v>100016434</v>
      </c>
      <c r="I3251" s="62">
        <v>710032838</v>
      </c>
      <c r="J3251" s="13">
        <v>710032838</v>
      </c>
      <c r="K3251" s="15" t="s">
        <v>53</v>
      </c>
      <c r="L3251" s="12" t="s">
        <v>540</v>
      </c>
      <c r="M3251" s="15" t="s">
        <v>6660</v>
      </c>
      <c r="N3251" s="49">
        <v>7652</v>
      </c>
      <c r="O3251" s="15" t="s">
        <v>9401</v>
      </c>
      <c r="P3251" s="15" t="s">
        <v>9402</v>
      </c>
      <c r="Q3251" s="48">
        <v>528552</v>
      </c>
      <c r="R3251" s="11" t="s">
        <v>45</v>
      </c>
      <c r="S3251" s="120">
        <v>3371</v>
      </c>
      <c r="T3251" s="85">
        <v>107.03</v>
      </c>
      <c r="U3251" s="86">
        <v>6</v>
      </c>
      <c r="V3251" s="123">
        <v>46.825625000000002</v>
      </c>
      <c r="W3251" s="85">
        <f t="shared" si="760"/>
        <v>2248</v>
      </c>
      <c r="X3251" s="86">
        <v>0</v>
      </c>
      <c r="Y3251" s="85">
        <v>16.054500000000001</v>
      </c>
      <c r="Z3251" s="86">
        <f t="shared" si="761"/>
        <v>0</v>
      </c>
      <c r="AA3251" s="86">
        <f t="shared" si="748"/>
        <v>2248</v>
      </c>
      <c r="AB3251" s="85">
        <v>122.77</v>
      </c>
      <c r="AC3251" s="85">
        <v>6</v>
      </c>
      <c r="AD3251" s="124">
        <f t="shared" si="758"/>
        <v>73.661999999999992</v>
      </c>
      <c r="AE3251" s="86">
        <f t="shared" si="749"/>
        <v>1768</v>
      </c>
      <c r="AF3251" s="85">
        <v>0</v>
      </c>
      <c r="AG3251" s="85">
        <v>36.831000000000003</v>
      </c>
      <c r="AH3251" s="85">
        <f t="shared" si="750"/>
        <v>0</v>
      </c>
      <c r="AI3251" s="86">
        <f t="shared" si="751"/>
        <v>4016</v>
      </c>
      <c r="AJ3251" s="86">
        <f t="shared" si="752"/>
        <v>645</v>
      </c>
      <c r="AK3251" s="122"/>
      <c r="AL3251" s="85">
        <v>122.77</v>
      </c>
      <c r="AM3251" s="85">
        <v>6</v>
      </c>
      <c r="AN3251" s="124">
        <f t="shared" si="762"/>
        <v>73.661999999999992</v>
      </c>
      <c r="AO3251" s="86">
        <f t="shared" si="763"/>
        <v>1768</v>
      </c>
      <c r="AP3251" s="85">
        <v>0</v>
      </c>
      <c r="AQ3251" s="85">
        <v>36.831000000000003</v>
      </c>
      <c r="AR3251" s="85">
        <f t="shared" si="754"/>
        <v>0</v>
      </c>
      <c r="AS3251" s="86">
        <f t="shared" si="756"/>
        <v>4016</v>
      </c>
      <c r="AT3251" s="172">
        <f t="shared" si="757"/>
        <v>0</v>
      </c>
      <c r="AU3251" s="86">
        <v>4016</v>
      </c>
      <c r="AV3251" s="172">
        <f t="shared" si="755"/>
        <v>0</v>
      </c>
    </row>
    <row r="3252" spans="1:48" s="83" customFormat="1" ht="17.25" customHeight="1" x14ac:dyDescent="0.2">
      <c r="A3252" s="10" t="s">
        <v>540</v>
      </c>
      <c r="B3252" s="14" t="s">
        <v>36</v>
      </c>
      <c r="C3252" s="14" t="s">
        <v>37</v>
      </c>
      <c r="D3252" s="14" t="s">
        <v>9597</v>
      </c>
      <c r="E3252" s="58">
        <v>329738</v>
      </c>
      <c r="F3252" s="15" t="s">
        <v>9598</v>
      </c>
      <c r="G3252" s="15" t="s">
        <v>8536</v>
      </c>
      <c r="H3252" s="16">
        <v>100014592</v>
      </c>
      <c r="I3252" s="62">
        <v>710031505</v>
      </c>
      <c r="J3252" s="13">
        <v>35546468</v>
      </c>
      <c r="K3252" s="15" t="s">
        <v>105</v>
      </c>
      <c r="L3252" s="12" t="s">
        <v>540</v>
      </c>
      <c r="M3252" s="15" t="s">
        <v>9232</v>
      </c>
      <c r="N3252" s="49">
        <v>5551</v>
      </c>
      <c r="O3252" s="15" t="s">
        <v>9599</v>
      </c>
      <c r="P3252" s="15" t="s">
        <v>9600</v>
      </c>
      <c r="Q3252" s="48">
        <v>543705</v>
      </c>
      <c r="R3252" s="11" t="s">
        <v>45</v>
      </c>
      <c r="S3252" s="120">
        <v>3371</v>
      </c>
      <c r="T3252" s="85">
        <v>107.03</v>
      </c>
      <c r="U3252" s="86">
        <v>6</v>
      </c>
      <c r="V3252" s="123">
        <v>46.825625000000002</v>
      </c>
      <c r="W3252" s="85">
        <f t="shared" si="760"/>
        <v>2248</v>
      </c>
      <c r="X3252" s="86">
        <v>0</v>
      </c>
      <c r="Y3252" s="85">
        <v>16.054500000000001</v>
      </c>
      <c r="Z3252" s="86">
        <f t="shared" si="761"/>
        <v>0</v>
      </c>
      <c r="AA3252" s="86">
        <f t="shared" si="748"/>
        <v>2248</v>
      </c>
      <c r="AB3252" s="85">
        <v>122.77</v>
      </c>
      <c r="AC3252" s="85">
        <v>5</v>
      </c>
      <c r="AD3252" s="124">
        <f t="shared" si="758"/>
        <v>73.661999999999992</v>
      </c>
      <c r="AE3252" s="86">
        <f t="shared" si="749"/>
        <v>1473</v>
      </c>
      <c r="AF3252" s="85">
        <v>0</v>
      </c>
      <c r="AG3252" s="85">
        <v>36.831000000000003</v>
      </c>
      <c r="AH3252" s="85">
        <f t="shared" si="750"/>
        <v>0</v>
      </c>
      <c r="AI3252" s="86">
        <f t="shared" si="751"/>
        <v>3721</v>
      </c>
      <c r="AJ3252" s="86">
        <f t="shared" si="752"/>
        <v>350</v>
      </c>
      <c r="AK3252" s="122"/>
      <c r="AL3252" s="85">
        <v>122.77</v>
      </c>
      <c r="AM3252" s="85">
        <v>5</v>
      </c>
      <c r="AN3252" s="124">
        <f t="shared" si="762"/>
        <v>73.661999999999992</v>
      </c>
      <c r="AO3252" s="86">
        <f t="shared" si="763"/>
        <v>1473</v>
      </c>
      <c r="AP3252" s="85">
        <v>0</v>
      </c>
      <c r="AQ3252" s="85">
        <v>36.831000000000003</v>
      </c>
      <c r="AR3252" s="85">
        <f t="shared" si="754"/>
        <v>0</v>
      </c>
      <c r="AS3252" s="86">
        <f t="shared" si="756"/>
        <v>3721</v>
      </c>
      <c r="AT3252" s="172">
        <f t="shared" si="757"/>
        <v>0</v>
      </c>
      <c r="AU3252" s="86">
        <v>3721</v>
      </c>
      <c r="AV3252" s="172">
        <f t="shared" si="755"/>
        <v>0</v>
      </c>
    </row>
    <row r="3253" spans="1:48" s="83" customFormat="1" ht="14.25" customHeight="1" x14ac:dyDescent="0.2">
      <c r="A3253" s="10" t="s">
        <v>540</v>
      </c>
      <c r="B3253" s="14" t="s">
        <v>36</v>
      </c>
      <c r="C3253" s="14" t="s">
        <v>37</v>
      </c>
      <c r="D3253" s="14" t="s">
        <v>9657</v>
      </c>
      <c r="E3253" s="58">
        <v>332097</v>
      </c>
      <c r="F3253" s="15" t="s">
        <v>9658</v>
      </c>
      <c r="G3253" s="15" t="s">
        <v>8536</v>
      </c>
      <c r="H3253" s="16">
        <v>100016594</v>
      </c>
      <c r="I3253" s="62">
        <v>710033389</v>
      </c>
      <c r="J3253" s="13">
        <v>710033389</v>
      </c>
      <c r="K3253" s="15" t="s">
        <v>913</v>
      </c>
      <c r="L3253" s="12" t="s">
        <v>540</v>
      </c>
      <c r="M3253" s="15" t="s">
        <v>6660</v>
      </c>
      <c r="N3253" s="49">
        <v>7636</v>
      </c>
      <c r="O3253" s="15" t="s">
        <v>9659</v>
      </c>
      <c r="P3253" s="15" t="s">
        <v>9660</v>
      </c>
      <c r="Q3253" s="48">
        <v>543918</v>
      </c>
      <c r="R3253" s="11" t="s">
        <v>45</v>
      </c>
      <c r="S3253" s="120">
        <v>3564</v>
      </c>
      <c r="T3253" s="85">
        <v>107.03</v>
      </c>
      <c r="U3253" s="86">
        <v>6</v>
      </c>
      <c r="V3253" s="123">
        <v>46.825625000000002</v>
      </c>
      <c r="W3253" s="85">
        <f t="shared" si="760"/>
        <v>2248</v>
      </c>
      <c r="X3253" s="86">
        <v>1</v>
      </c>
      <c r="Y3253" s="85">
        <v>16.054500000000001</v>
      </c>
      <c r="Z3253" s="86">
        <f t="shared" si="761"/>
        <v>128</v>
      </c>
      <c r="AA3253" s="86">
        <f t="shared" si="748"/>
        <v>2376</v>
      </c>
      <c r="AB3253" s="85">
        <v>122.77</v>
      </c>
      <c r="AC3253" s="85">
        <v>3</v>
      </c>
      <c r="AD3253" s="124">
        <f t="shared" si="758"/>
        <v>73.661999999999992</v>
      </c>
      <c r="AE3253" s="86">
        <f t="shared" si="749"/>
        <v>884</v>
      </c>
      <c r="AF3253" s="85">
        <v>1</v>
      </c>
      <c r="AG3253" s="85">
        <v>36.831000000000003</v>
      </c>
      <c r="AH3253" s="85">
        <f t="shared" si="750"/>
        <v>147</v>
      </c>
      <c r="AI3253" s="86">
        <f t="shared" si="751"/>
        <v>3407</v>
      </c>
      <c r="AJ3253" s="86">
        <f t="shared" si="752"/>
        <v>-157</v>
      </c>
      <c r="AK3253" s="122"/>
      <c r="AL3253" s="85">
        <v>122.77</v>
      </c>
      <c r="AM3253" s="85">
        <v>3</v>
      </c>
      <c r="AN3253" s="124">
        <f t="shared" si="762"/>
        <v>73.661999999999992</v>
      </c>
      <c r="AO3253" s="86">
        <f t="shared" si="763"/>
        <v>884</v>
      </c>
      <c r="AP3253" s="85">
        <v>1</v>
      </c>
      <c r="AQ3253" s="85">
        <v>36.831000000000003</v>
      </c>
      <c r="AR3253" s="85">
        <f t="shared" si="754"/>
        <v>147</v>
      </c>
      <c r="AS3253" s="86">
        <f t="shared" si="756"/>
        <v>3407</v>
      </c>
      <c r="AT3253" s="172">
        <f t="shared" si="757"/>
        <v>0</v>
      </c>
      <c r="AU3253" s="86">
        <v>3407</v>
      </c>
      <c r="AV3253" s="172">
        <f t="shared" si="755"/>
        <v>0</v>
      </c>
    </row>
    <row r="3254" spans="1:48" s="83" customFormat="1" ht="14.25" customHeight="1" x14ac:dyDescent="0.2">
      <c r="A3254" s="10" t="s">
        <v>540</v>
      </c>
      <c r="B3254" s="14" t="s">
        <v>36</v>
      </c>
      <c r="C3254" s="14" t="s">
        <v>37</v>
      </c>
      <c r="D3254" s="14" t="s">
        <v>9030</v>
      </c>
      <c r="E3254" s="58">
        <v>325953</v>
      </c>
      <c r="F3254" s="15" t="s">
        <v>9031</v>
      </c>
      <c r="G3254" s="15" t="s">
        <v>8536</v>
      </c>
      <c r="H3254" s="16">
        <v>100015698</v>
      </c>
      <c r="I3254" s="62">
        <v>710027095</v>
      </c>
      <c r="J3254" s="13">
        <v>35545780</v>
      </c>
      <c r="K3254" s="15" t="s">
        <v>92</v>
      </c>
      <c r="L3254" s="12" t="s">
        <v>540</v>
      </c>
      <c r="M3254" s="15" t="s">
        <v>1825</v>
      </c>
      <c r="N3254" s="49">
        <v>7231</v>
      </c>
      <c r="O3254" s="15" t="s">
        <v>9032</v>
      </c>
      <c r="P3254" s="15" t="s">
        <v>9033</v>
      </c>
      <c r="Q3254" s="48">
        <v>523259</v>
      </c>
      <c r="R3254" s="11" t="s">
        <v>45</v>
      </c>
      <c r="S3254" s="120">
        <v>10114</v>
      </c>
      <c r="T3254" s="85">
        <v>107.03</v>
      </c>
      <c r="U3254" s="86">
        <v>18</v>
      </c>
      <c r="V3254" s="123">
        <v>46.825625000000002</v>
      </c>
      <c r="W3254" s="85">
        <f t="shared" si="760"/>
        <v>6743</v>
      </c>
      <c r="X3254" s="86">
        <v>0</v>
      </c>
      <c r="Y3254" s="85">
        <v>16.054500000000001</v>
      </c>
      <c r="Z3254" s="86">
        <f t="shared" si="761"/>
        <v>0</v>
      </c>
      <c r="AA3254" s="86">
        <f t="shared" si="748"/>
        <v>6743</v>
      </c>
      <c r="AB3254" s="85">
        <v>122.77</v>
      </c>
      <c r="AC3254" s="85">
        <v>15</v>
      </c>
      <c r="AD3254" s="124">
        <f t="shared" si="758"/>
        <v>73.661999999999992</v>
      </c>
      <c r="AE3254" s="86">
        <f t="shared" si="749"/>
        <v>4420</v>
      </c>
      <c r="AF3254" s="85">
        <v>0</v>
      </c>
      <c r="AG3254" s="85">
        <v>36.831000000000003</v>
      </c>
      <c r="AH3254" s="85">
        <f t="shared" si="750"/>
        <v>0</v>
      </c>
      <c r="AI3254" s="86">
        <f t="shared" si="751"/>
        <v>11163</v>
      </c>
      <c r="AJ3254" s="86">
        <f t="shared" si="752"/>
        <v>1049</v>
      </c>
      <c r="AK3254" s="122"/>
      <c r="AL3254" s="85">
        <v>122.77</v>
      </c>
      <c r="AM3254" s="85">
        <v>15</v>
      </c>
      <c r="AN3254" s="124">
        <f t="shared" si="762"/>
        <v>73.661999999999992</v>
      </c>
      <c r="AO3254" s="86">
        <f t="shared" si="763"/>
        <v>4420</v>
      </c>
      <c r="AP3254" s="85">
        <v>0</v>
      </c>
      <c r="AQ3254" s="85">
        <v>36.831000000000003</v>
      </c>
      <c r="AR3254" s="85">
        <f t="shared" si="754"/>
        <v>0</v>
      </c>
      <c r="AS3254" s="86">
        <f t="shared" si="756"/>
        <v>11163</v>
      </c>
      <c r="AT3254" s="172">
        <f t="shared" si="757"/>
        <v>0</v>
      </c>
      <c r="AU3254" s="86">
        <v>11163</v>
      </c>
      <c r="AV3254" s="172">
        <f t="shared" si="755"/>
        <v>0</v>
      </c>
    </row>
    <row r="3255" spans="1:48" s="83" customFormat="1" ht="14.25" customHeight="1" x14ac:dyDescent="0.2">
      <c r="A3255" s="10" t="s">
        <v>540</v>
      </c>
      <c r="B3255" s="14" t="s">
        <v>36</v>
      </c>
      <c r="C3255" s="14" t="s">
        <v>37</v>
      </c>
      <c r="D3255" s="14" t="s">
        <v>9601</v>
      </c>
      <c r="E3255" s="58">
        <v>329746</v>
      </c>
      <c r="F3255" s="15" t="s">
        <v>9602</v>
      </c>
      <c r="G3255" s="15" t="s">
        <v>8536</v>
      </c>
      <c r="H3255" s="16">
        <v>100016306</v>
      </c>
      <c r="I3255" s="62">
        <v>710031513</v>
      </c>
      <c r="J3255" s="13">
        <v>710031513</v>
      </c>
      <c r="K3255" s="15" t="s">
        <v>48</v>
      </c>
      <c r="L3255" s="12" t="s">
        <v>540</v>
      </c>
      <c r="M3255" s="15" t="s">
        <v>8382</v>
      </c>
      <c r="N3255" s="49">
        <v>5363</v>
      </c>
      <c r="O3255" s="15" t="s">
        <v>9603</v>
      </c>
      <c r="P3255" s="15" t="s">
        <v>9604</v>
      </c>
      <c r="Q3255" s="48">
        <v>543713</v>
      </c>
      <c r="R3255" s="11" t="s">
        <v>45</v>
      </c>
      <c r="S3255" s="120">
        <v>8429</v>
      </c>
      <c r="T3255" s="85">
        <v>107.03</v>
      </c>
      <c r="U3255" s="86">
        <v>15</v>
      </c>
      <c r="V3255" s="123">
        <v>46.825625000000002</v>
      </c>
      <c r="W3255" s="85">
        <f t="shared" si="760"/>
        <v>5619</v>
      </c>
      <c r="X3255" s="86">
        <v>0</v>
      </c>
      <c r="Y3255" s="85">
        <v>16.054500000000001</v>
      </c>
      <c r="Z3255" s="86">
        <f t="shared" si="761"/>
        <v>0</v>
      </c>
      <c r="AA3255" s="86">
        <f t="shared" si="748"/>
        <v>5619</v>
      </c>
      <c r="AB3255" s="85">
        <v>122.77</v>
      </c>
      <c r="AC3255" s="85">
        <v>9</v>
      </c>
      <c r="AD3255" s="124">
        <f t="shared" si="758"/>
        <v>73.661999999999992</v>
      </c>
      <c r="AE3255" s="86">
        <f t="shared" si="749"/>
        <v>2652</v>
      </c>
      <c r="AF3255" s="85">
        <v>2</v>
      </c>
      <c r="AG3255" s="85">
        <v>36.831000000000003</v>
      </c>
      <c r="AH3255" s="85">
        <f t="shared" si="750"/>
        <v>295</v>
      </c>
      <c r="AI3255" s="86">
        <f t="shared" si="751"/>
        <v>8566</v>
      </c>
      <c r="AJ3255" s="86">
        <f t="shared" si="752"/>
        <v>137</v>
      </c>
      <c r="AK3255" s="122"/>
      <c r="AL3255" s="85">
        <v>122.77</v>
      </c>
      <c r="AM3255" s="85">
        <v>9</v>
      </c>
      <c r="AN3255" s="124">
        <f t="shared" si="762"/>
        <v>73.661999999999992</v>
      </c>
      <c r="AO3255" s="86">
        <f t="shared" si="763"/>
        <v>2652</v>
      </c>
      <c r="AP3255" s="85">
        <v>2</v>
      </c>
      <c r="AQ3255" s="85">
        <v>36.831000000000003</v>
      </c>
      <c r="AR3255" s="85">
        <f t="shared" si="754"/>
        <v>295</v>
      </c>
      <c r="AS3255" s="86">
        <f t="shared" si="756"/>
        <v>8566</v>
      </c>
      <c r="AT3255" s="172">
        <f t="shared" si="757"/>
        <v>0</v>
      </c>
      <c r="AU3255" s="86">
        <v>8566</v>
      </c>
      <c r="AV3255" s="172">
        <f t="shared" si="755"/>
        <v>0</v>
      </c>
    </row>
    <row r="3256" spans="1:48" s="83" customFormat="1" ht="14.25" customHeight="1" x14ac:dyDescent="0.2">
      <c r="A3256" s="10" t="s">
        <v>540</v>
      </c>
      <c r="B3256" s="14" t="s">
        <v>36</v>
      </c>
      <c r="C3256" s="14" t="s">
        <v>37</v>
      </c>
      <c r="D3256" s="14" t="s">
        <v>9665</v>
      </c>
      <c r="E3256" s="58">
        <v>332127</v>
      </c>
      <c r="F3256" s="15" t="s">
        <v>9666</v>
      </c>
      <c r="G3256" s="15" t="s">
        <v>8536</v>
      </c>
      <c r="H3256" s="16">
        <v>100015704</v>
      </c>
      <c r="I3256" s="62">
        <v>710033400</v>
      </c>
      <c r="J3256" s="13">
        <v>710033400</v>
      </c>
      <c r="K3256" s="15" t="s">
        <v>53</v>
      </c>
      <c r="L3256" s="12" t="s">
        <v>540</v>
      </c>
      <c r="M3256" s="15" t="s">
        <v>1825</v>
      </c>
      <c r="N3256" s="49">
        <v>7672</v>
      </c>
      <c r="O3256" s="15" t="s">
        <v>9667</v>
      </c>
      <c r="P3256" s="15" t="s">
        <v>9668</v>
      </c>
      <c r="Q3256" s="48">
        <v>543942</v>
      </c>
      <c r="R3256" s="11" t="s">
        <v>45</v>
      </c>
      <c r="S3256" s="120">
        <v>5057</v>
      </c>
      <c r="T3256" s="85">
        <v>107.03</v>
      </c>
      <c r="U3256" s="86">
        <v>9</v>
      </c>
      <c r="V3256" s="123">
        <v>46.825625000000002</v>
      </c>
      <c r="W3256" s="85">
        <f t="shared" si="760"/>
        <v>3371</v>
      </c>
      <c r="X3256" s="86">
        <v>0</v>
      </c>
      <c r="Y3256" s="85">
        <v>16.054500000000001</v>
      </c>
      <c r="Z3256" s="86">
        <f t="shared" si="761"/>
        <v>0</v>
      </c>
      <c r="AA3256" s="86">
        <f t="shared" si="748"/>
        <v>3371</v>
      </c>
      <c r="AB3256" s="85">
        <v>122.77</v>
      </c>
      <c r="AC3256" s="85">
        <v>10</v>
      </c>
      <c r="AD3256" s="124">
        <f t="shared" si="758"/>
        <v>73.661999999999992</v>
      </c>
      <c r="AE3256" s="86">
        <f t="shared" si="749"/>
        <v>2946</v>
      </c>
      <c r="AF3256" s="85">
        <v>1</v>
      </c>
      <c r="AG3256" s="85">
        <v>36.831000000000003</v>
      </c>
      <c r="AH3256" s="85">
        <f t="shared" si="750"/>
        <v>147</v>
      </c>
      <c r="AI3256" s="86">
        <f t="shared" si="751"/>
        <v>6464</v>
      </c>
      <c r="AJ3256" s="86">
        <f t="shared" si="752"/>
        <v>1407</v>
      </c>
      <c r="AK3256" s="122"/>
      <c r="AL3256" s="85">
        <v>122.77</v>
      </c>
      <c r="AM3256" s="85">
        <v>10</v>
      </c>
      <c r="AN3256" s="124">
        <f t="shared" si="762"/>
        <v>73.661999999999992</v>
      </c>
      <c r="AO3256" s="86">
        <f t="shared" si="763"/>
        <v>2946</v>
      </c>
      <c r="AP3256" s="85">
        <v>1</v>
      </c>
      <c r="AQ3256" s="85">
        <v>36.831000000000003</v>
      </c>
      <c r="AR3256" s="85">
        <f t="shared" si="754"/>
        <v>147</v>
      </c>
      <c r="AS3256" s="86">
        <f t="shared" si="756"/>
        <v>6464</v>
      </c>
      <c r="AT3256" s="172">
        <f t="shared" si="757"/>
        <v>0</v>
      </c>
      <c r="AU3256" s="86">
        <v>6464</v>
      </c>
      <c r="AV3256" s="172">
        <f t="shared" si="755"/>
        <v>0</v>
      </c>
    </row>
    <row r="3257" spans="1:48" s="83" customFormat="1" ht="14.25" customHeight="1" x14ac:dyDescent="0.2">
      <c r="A3257" s="10" t="s">
        <v>540</v>
      </c>
      <c r="B3257" s="14" t="s">
        <v>36</v>
      </c>
      <c r="C3257" s="14" t="s">
        <v>37</v>
      </c>
      <c r="D3257" s="14" t="s">
        <v>9605</v>
      </c>
      <c r="E3257" s="58">
        <v>329754</v>
      </c>
      <c r="F3257" s="15" t="s">
        <v>9606</v>
      </c>
      <c r="G3257" s="15" t="s">
        <v>8536</v>
      </c>
      <c r="H3257" s="16">
        <v>100016309</v>
      </c>
      <c r="I3257" s="62">
        <v>710031521</v>
      </c>
      <c r="J3257" s="13">
        <v>710031521</v>
      </c>
      <c r="K3257" s="15" t="s">
        <v>48</v>
      </c>
      <c r="L3257" s="12" t="s">
        <v>540</v>
      </c>
      <c r="M3257" s="15" t="s">
        <v>8382</v>
      </c>
      <c r="N3257" s="49">
        <v>5361</v>
      </c>
      <c r="O3257" s="15" t="s">
        <v>9607</v>
      </c>
      <c r="P3257" s="15" t="s">
        <v>9608</v>
      </c>
      <c r="Q3257" s="48">
        <v>543721</v>
      </c>
      <c r="R3257" s="11" t="s">
        <v>45</v>
      </c>
      <c r="S3257" s="120">
        <v>2248</v>
      </c>
      <c r="T3257" s="85">
        <v>107.03</v>
      </c>
      <c r="U3257" s="86">
        <v>4</v>
      </c>
      <c r="V3257" s="123">
        <v>46.825625000000002</v>
      </c>
      <c r="W3257" s="85">
        <f t="shared" si="760"/>
        <v>1498</v>
      </c>
      <c r="X3257" s="86">
        <v>0</v>
      </c>
      <c r="Y3257" s="85">
        <v>16.054500000000001</v>
      </c>
      <c r="Z3257" s="86">
        <f t="shared" si="761"/>
        <v>0</v>
      </c>
      <c r="AA3257" s="86">
        <f t="shared" si="748"/>
        <v>1498</v>
      </c>
      <c r="AB3257" s="85">
        <v>122.77</v>
      </c>
      <c r="AC3257" s="85">
        <v>13</v>
      </c>
      <c r="AD3257" s="124">
        <f t="shared" si="758"/>
        <v>73.661999999999992</v>
      </c>
      <c r="AE3257" s="86">
        <f t="shared" si="749"/>
        <v>3830</v>
      </c>
      <c r="AF3257" s="85">
        <v>0</v>
      </c>
      <c r="AG3257" s="85">
        <v>36.831000000000003</v>
      </c>
      <c r="AH3257" s="85">
        <f t="shared" si="750"/>
        <v>0</v>
      </c>
      <c r="AI3257" s="86">
        <f t="shared" si="751"/>
        <v>5328</v>
      </c>
      <c r="AJ3257" s="86">
        <f t="shared" si="752"/>
        <v>3080</v>
      </c>
      <c r="AK3257" s="122"/>
      <c r="AL3257" s="85">
        <v>122.77</v>
      </c>
      <c r="AM3257" s="85">
        <v>13</v>
      </c>
      <c r="AN3257" s="124">
        <f t="shared" si="762"/>
        <v>73.661999999999992</v>
      </c>
      <c r="AO3257" s="86">
        <f t="shared" si="763"/>
        <v>3830</v>
      </c>
      <c r="AP3257" s="85">
        <v>0</v>
      </c>
      <c r="AQ3257" s="85">
        <v>36.831000000000003</v>
      </c>
      <c r="AR3257" s="85">
        <f t="shared" si="754"/>
        <v>0</v>
      </c>
      <c r="AS3257" s="86">
        <f t="shared" si="756"/>
        <v>5328</v>
      </c>
      <c r="AT3257" s="172">
        <f t="shared" si="757"/>
        <v>0</v>
      </c>
      <c r="AU3257" s="86">
        <v>5328</v>
      </c>
      <c r="AV3257" s="172">
        <f t="shared" si="755"/>
        <v>0</v>
      </c>
    </row>
    <row r="3258" spans="1:48" s="83" customFormat="1" ht="14.25" customHeight="1" x14ac:dyDescent="0.2">
      <c r="A3258" s="10" t="s">
        <v>540</v>
      </c>
      <c r="B3258" s="14" t="s">
        <v>36</v>
      </c>
      <c r="C3258" s="14" t="s">
        <v>37</v>
      </c>
      <c r="D3258" s="10" t="s">
        <v>10202</v>
      </c>
      <c r="E3258" s="31">
        <v>691305</v>
      </c>
      <c r="F3258" s="15" t="s">
        <v>10203</v>
      </c>
      <c r="G3258" s="15" t="s">
        <v>8536</v>
      </c>
      <c r="H3258" s="13">
        <v>100019383</v>
      </c>
      <c r="I3258" s="31">
        <v>710280483</v>
      </c>
      <c r="J3258" s="31">
        <v>710280483</v>
      </c>
      <c r="K3258" s="14" t="s">
        <v>48</v>
      </c>
      <c r="L3258" s="12" t="s">
        <v>540</v>
      </c>
      <c r="M3258" s="15" t="s">
        <v>8633</v>
      </c>
      <c r="N3258" s="53" t="s">
        <v>10204</v>
      </c>
      <c r="O3258" s="15" t="s">
        <v>10205</v>
      </c>
      <c r="P3258" s="15" t="s">
        <v>10206</v>
      </c>
      <c r="Q3258" s="48" t="s">
        <v>10687</v>
      </c>
      <c r="R3258" s="11" t="s">
        <v>45</v>
      </c>
      <c r="S3258" s="120">
        <v>12924</v>
      </c>
      <c r="T3258" s="85">
        <v>107.03</v>
      </c>
      <c r="U3258" s="86">
        <v>23</v>
      </c>
      <c r="V3258" s="123">
        <v>46.825625000000002</v>
      </c>
      <c r="W3258" s="85">
        <f t="shared" si="760"/>
        <v>8616</v>
      </c>
      <c r="X3258" s="86">
        <v>0</v>
      </c>
      <c r="Y3258" s="85">
        <v>16.054500000000001</v>
      </c>
      <c r="Z3258" s="86">
        <f t="shared" si="761"/>
        <v>0</v>
      </c>
      <c r="AA3258" s="86">
        <f t="shared" si="748"/>
        <v>8616</v>
      </c>
      <c r="AB3258" s="85">
        <v>122.77</v>
      </c>
      <c r="AC3258" s="85">
        <v>20</v>
      </c>
      <c r="AD3258" s="124">
        <f t="shared" si="758"/>
        <v>73.661999999999992</v>
      </c>
      <c r="AE3258" s="86">
        <f t="shared" si="749"/>
        <v>5893</v>
      </c>
      <c r="AF3258" s="85">
        <v>0</v>
      </c>
      <c r="AG3258" s="85">
        <v>36.831000000000003</v>
      </c>
      <c r="AH3258" s="85">
        <f t="shared" si="750"/>
        <v>0</v>
      </c>
      <c r="AI3258" s="86">
        <f t="shared" si="751"/>
        <v>14509</v>
      </c>
      <c r="AJ3258" s="86">
        <f t="shared" si="752"/>
        <v>1585</v>
      </c>
      <c r="AK3258" s="122"/>
      <c r="AL3258" s="85">
        <v>122.77</v>
      </c>
      <c r="AM3258" s="85">
        <v>20</v>
      </c>
      <c r="AN3258" s="124">
        <f t="shared" si="762"/>
        <v>73.661999999999992</v>
      </c>
      <c r="AO3258" s="86">
        <f t="shared" si="763"/>
        <v>5893</v>
      </c>
      <c r="AP3258" s="85">
        <v>0</v>
      </c>
      <c r="AQ3258" s="85">
        <v>36.831000000000003</v>
      </c>
      <c r="AR3258" s="85">
        <f t="shared" si="754"/>
        <v>0</v>
      </c>
      <c r="AS3258" s="86">
        <f t="shared" si="756"/>
        <v>14509</v>
      </c>
      <c r="AT3258" s="172">
        <f t="shared" si="757"/>
        <v>0</v>
      </c>
      <c r="AU3258" s="86">
        <v>14509</v>
      </c>
      <c r="AV3258" s="172">
        <f t="shared" si="755"/>
        <v>0</v>
      </c>
    </row>
    <row r="3259" spans="1:48" s="83" customFormat="1" ht="14.25" customHeight="1" x14ac:dyDescent="0.2">
      <c r="A3259" s="10" t="s">
        <v>540</v>
      </c>
      <c r="B3259" s="14" t="s">
        <v>36</v>
      </c>
      <c r="C3259" s="14" t="s">
        <v>37</v>
      </c>
      <c r="D3259" s="14" t="s">
        <v>9034</v>
      </c>
      <c r="E3259" s="58">
        <v>325996</v>
      </c>
      <c r="F3259" s="15" t="s">
        <v>9035</v>
      </c>
      <c r="G3259" s="15" t="s">
        <v>8536</v>
      </c>
      <c r="H3259" s="16">
        <v>100015707</v>
      </c>
      <c r="I3259" s="62">
        <v>710027133</v>
      </c>
      <c r="J3259" s="13">
        <v>710027133</v>
      </c>
      <c r="K3259" s="15" t="s">
        <v>48</v>
      </c>
      <c r="L3259" s="12" t="s">
        <v>540</v>
      </c>
      <c r="M3259" s="15" t="s">
        <v>1825</v>
      </c>
      <c r="N3259" s="49">
        <v>7214</v>
      </c>
      <c r="O3259" s="15" t="s">
        <v>9036</v>
      </c>
      <c r="P3259" s="15" t="s">
        <v>9037</v>
      </c>
      <c r="Q3259" s="48">
        <v>523291</v>
      </c>
      <c r="R3259" s="11" t="s">
        <v>45</v>
      </c>
      <c r="S3259" s="120">
        <v>3933</v>
      </c>
      <c r="T3259" s="85">
        <v>107.03</v>
      </c>
      <c r="U3259" s="86">
        <v>7</v>
      </c>
      <c r="V3259" s="123">
        <v>46.825625000000002</v>
      </c>
      <c r="W3259" s="85">
        <f t="shared" si="760"/>
        <v>2622</v>
      </c>
      <c r="X3259" s="86">
        <v>0</v>
      </c>
      <c r="Y3259" s="85">
        <v>16.054500000000001</v>
      </c>
      <c r="Z3259" s="86">
        <f t="shared" si="761"/>
        <v>0</v>
      </c>
      <c r="AA3259" s="86">
        <f t="shared" si="748"/>
        <v>2622</v>
      </c>
      <c r="AB3259" s="85">
        <v>122.77</v>
      </c>
      <c r="AC3259" s="85">
        <v>8</v>
      </c>
      <c r="AD3259" s="124">
        <f t="shared" si="758"/>
        <v>73.661999999999992</v>
      </c>
      <c r="AE3259" s="86">
        <f t="shared" si="749"/>
        <v>2357</v>
      </c>
      <c r="AF3259" s="85">
        <v>0</v>
      </c>
      <c r="AG3259" s="85">
        <v>36.831000000000003</v>
      </c>
      <c r="AH3259" s="85">
        <f t="shared" si="750"/>
        <v>0</v>
      </c>
      <c r="AI3259" s="86">
        <f t="shared" si="751"/>
        <v>4979</v>
      </c>
      <c r="AJ3259" s="86">
        <f t="shared" si="752"/>
        <v>1046</v>
      </c>
      <c r="AK3259" s="122"/>
      <c r="AL3259" s="85">
        <v>122.77</v>
      </c>
      <c r="AM3259" s="85">
        <v>8</v>
      </c>
      <c r="AN3259" s="124">
        <f t="shared" si="762"/>
        <v>73.661999999999992</v>
      </c>
      <c r="AO3259" s="86">
        <f t="shared" si="763"/>
        <v>2357</v>
      </c>
      <c r="AP3259" s="85">
        <v>0</v>
      </c>
      <c r="AQ3259" s="85">
        <v>36.831000000000003</v>
      </c>
      <c r="AR3259" s="85">
        <f t="shared" si="754"/>
        <v>0</v>
      </c>
      <c r="AS3259" s="86">
        <f t="shared" si="756"/>
        <v>4979</v>
      </c>
      <c r="AT3259" s="172">
        <f t="shared" si="757"/>
        <v>0</v>
      </c>
      <c r="AU3259" s="86">
        <v>4979</v>
      </c>
      <c r="AV3259" s="172">
        <f t="shared" si="755"/>
        <v>0</v>
      </c>
    </row>
    <row r="3260" spans="1:48" s="83" customFormat="1" ht="14.25" customHeight="1" x14ac:dyDescent="0.2">
      <c r="A3260" s="10" t="s">
        <v>540</v>
      </c>
      <c r="B3260" s="14" t="s">
        <v>36</v>
      </c>
      <c r="C3260" s="14" t="s">
        <v>37</v>
      </c>
      <c r="D3260" s="14" t="s">
        <v>9038</v>
      </c>
      <c r="E3260" s="58">
        <v>326003</v>
      </c>
      <c r="F3260" s="15" t="s">
        <v>9039</v>
      </c>
      <c r="G3260" s="15" t="s">
        <v>8536</v>
      </c>
      <c r="H3260" s="16">
        <v>100016039</v>
      </c>
      <c r="I3260" s="62">
        <v>710027117</v>
      </c>
      <c r="J3260" s="13">
        <v>710027117</v>
      </c>
      <c r="K3260" s="15" t="s">
        <v>48</v>
      </c>
      <c r="L3260" s="12" t="s">
        <v>540</v>
      </c>
      <c r="M3260" s="15" t="s">
        <v>8416</v>
      </c>
      <c r="N3260" s="49">
        <v>7241</v>
      </c>
      <c r="O3260" s="15" t="s">
        <v>9040</v>
      </c>
      <c r="P3260" s="15" t="s">
        <v>9041</v>
      </c>
      <c r="Q3260" s="48">
        <v>523305</v>
      </c>
      <c r="R3260" s="11" t="s">
        <v>45</v>
      </c>
      <c r="S3260" s="120">
        <v>5812</v>
      </c>
      <c r="T3260" s="85">
        <v>107.03</v>
      </c>
      <c r="U3260" s="86">
        <v>10</v>
      </c>
      <c r="V3260" s="123">
        <v>46.825625000000002</v>
      </c>
      <c r="W3260" s="85">
        <f t="shared" si="760"/>
        <v>3746</v>
      </c>
      <c r="X3260" s="86">
        <v>1</v>
      </c>
      <c r="Y3260" s="85">
        <v>16.054500000000001</v>
      </c>
      <c r="Z3260" s="86">
        <f t="shared" si="761"/>
        <v>128</v>
      </c>
      <c r="AA3260" s="86">
        <f t="shared" si="748"/>
        <v>3874</v>
      </c>
      <c r="AB3260" s="85">
        <v>122.77</v>
      </c>
      <c r="AC3260" s="85">
        <v>3</v>
      </c>
      <c r="AD3260" s="124">
        <f t="shared" si="758"/>
        <v>73.661999999999992</v>
      </c>
      <c r="AE3260" s="86">
        <f t="shared" si="749"/>
        <v>884</v>
      </c>
      <c r="AF3260" s="85">
        <v>1</v>
      </c>
      <c r="AG3260" s="85">
        <v>36.831000000000003</v>
      </c>
      <c r="AH3260" s="85">
        <f t="shared" si="750"/>
        <v>147</v>
      </c>
      <c r="AI3260" s="86">
        <f t="shared" si="751"/>
        <v>4905</v>
      </c>
      <c r="AJ3260" s="86">
        <f t="shared" si="752"/>
        <v>-907</v>
      </c>
      <c r="AK3260" s="122"/>
      <c r="AL3260" s="85">
        <v>122.77</v>
      </c>
      <c r="AM3260" s="85">
        <v>3</v>
      </c>
      <c r="AN3260" s="124">
        <f t="shared" si="762"/>
        <v>73.661999999999992</v>
      </c>
      <c r="AO3260" s="86">
        <f t="shared" si="763"/>
        <v>884</v>
      </c>
      <c r="AP3260" s="85">
        <v>1</v>
      </c>
      <c r="AQ3260" s="85">
        <v>36.831000000000003</v>
      </c>
      <c r="AR3260" s="85">
        <f t="shared" si="754"/>
        <v>147</v>
      </c>
      <c r="AS3260" s="86">
        <f t="shared" si="756"/>
        <v>4905</v>
      </c>
      <c r="AT3260" s="172">
        <f t="shared" si="757"/>
        <v>0</v>
      </c>
      <c r="AU3260" s="86">
        <v>4905</v>
      </c>
      <c r="AV3260" s="172">
        <f t="shared" si="755"/>
        <v>0</v>
      </c>
    </row>
    <row r="3261" spans="1:48" s="83" customFormat="1" ht="14.25" customHeight="1" x14ac:dyDescent="0.2">
      <c r="A3261" s="10" t="s">
        <v>540</v>
      </c>
      <c r="B3261" s="14" t="s">
        <v>36</v>
      </c>
      <c r="C3261" s="14" t="s">
        <v>37</v>
      </c>
      <c r="D3261" s="14" t="s">
        <v>9196</v>
      </c>
      <c r="E3261" s="58">
        <v>328901</v>
      </c>
      <c r="F3261" s="15" t="s">
        <v>9197</v>
      </c>
      <c r="G3261" s="15" t="s">
        <v>8536</v>
      </c>
      <c r="H3261" s="16">
        <v>100015954</v>
      </c>
      <c r="I3261" s="62">
        <v>710030347</v>
      </c>
      <c r="J3261" s="13">
        <v>710030347</v>
      </c>
      <c r="K3261" s="15" t="s">
        <v>48</v>
      </c>
      <c r="L3261" s="12" t="s">
        <v>540</v>
      </c>
      <c r="M3261" s="15" t="s">
        <v>8541</v>
      </c>
      <c r="N3261" s="49">
        <v>4926</v>
      </c>
      <c r="O3261" s="15" t="s">
        <v>9198</v>
      </c>
      <c r="P3261" s="15" t="s">
        <v>9199</v>
      </c>
      <c r="Q3261" s="48">
        <v>526347</v>
      </c>
      <c r="R3261" s="11" t="s">
        <v>45</v>
      </c>
      <c r="S3261" s="120">
        <v>2810</v>
      </c>
      <c r="T3261" s="85">
        <v>107.03</v>
      </c>
      <c r="U3261" s="86">
        <v>5</v>
      </c>
      <c r="V3261" s="123">
        <v>46.825625000000002</v>
      </c>
      <c r="W3261" s="85">
        <f t="shared" si="760"/>
        <v>1873</v>
      </c>
      <c r="X3261" s="86">
        <v>0</v>
      </c>
      <c r="Y3261" s="85">
        <v>16.054500000000001</v>
      </c>
      <c r="Z3261" s="86">
        <f t="shared" si="761"/>
        <v>0</v>
      </c>
      <c r="AA3261" s="86">
        <f t="shared" si="748"/>
        <v>1873</v>
      </c>
      <c r="AB3261" s="85">
        <v>122.77</v>
      </c>
      <c r="AC3261" s="85">
        <v>11</v>
      </c>
      <c r="AD3261" s="124">
        <f t="shared" si="758"/>
        <v>73.661999999999992</v>
      </c>
      <c r="AE3261" s="86">
        <f t="shared" si="749"/>
        <v>3241</v>
      </c>
      <c r="AF3261" s="85">
        <v>0</v>
      </c>
      <c r="AG3261" s="85">
        <v>36.831000000000003</v>
      </c>
      <c r="AH3261" s="85">
        <f t="shared" si="750"/>
        <v>0</v>
      </c>
      <c r="AI3261" s="86">
        <f t="shared" si="751"/>
        <v>5114</v>
      </c>
      <c r="AJ3261" s="86">
        <f t="shared" si="752"/>
        <v>2304</v>
      </c>
      <c r="AK3261" s="122"/>
      <c r="AL3261" s="85">
        <v>122.77</v>
      </c>
      <c r="AM3261" s="85">
        <v>11</v>
      </c>
      <c r="AN3261" s="124">
        <f t="shared" si="762"/>
        <v>73.661999999999992</v>
      </c>
      <c r="AO3261" s="86">
        <f t="shared" si="763"/>
        <v>3241</v>
      </c>
      <c r="AP3261" s="85">
        <v>0</v>
      </c>
      <c r="AQ3261" s="85">
        <v>36.831000000000003</v>
      </c>
      <c r="AR3261" s="85">
        <f t="shared" si="754"/>
        <v>0</v>
      </c>
      <c r="AS3261" s="86">
        <f t="shared" si="756"/>
        <v>5114</v>
      </c>
      <c r="AT3261" s="172">
        <f t="shared" si="757"/>
        <v>0</v>
      </c>
      <c r="AU3261" s="86">
        <v>5114</v>
      </c>
      <c r="AV3261" s="172">
        <f t="shared" si="755"/>
        <v>0</v>
      </c>
    </row>
    <row r="3262" spans="1:48" s="83" customFormat="1" ht="14.25" customHeight="1" x14ac:dyDescent="0.2">
      <c r="A3262" s="10" t="s">
        <v>540</v>
      </c>
      <c r="B3262" s="14" t="s">
        <v>36</v>
      </c>
      <c r="C3262" s="14" t="s">
        <v>37</v>
      </c>
      <c r="D3262" s="14" t="s">
        <v>10105</v>
      </c>
      <c r="E3262" s="58">
        <v>326020</v>
      </c>
      <c r="F3262" s="15" t="s">
        <v>10106</v>
      </c>
      <c r="G3262" s="15" t="s">
        <v>8536</v>
      </c>
      <c r="H3262" s="13">
        <v>100016042</v>
      </c>
      <c r="I3262" s="62">
        <v>710027125</v>
      </c>
      <c r="J3262" s="13">
        <v>710027125</v>
      </c>
      <c r="K3262" s="14" t="s">
        <v>48</v>
      </c>
      <c r="L3262" s="12" t="s">
        <v>540</v>
      </c>
      <c r="M3262" s="15" t="s">
        <v>8416</v>
      </c>
      <c r="N3262" s="53">
        <v>7241</v>
      </c>
      <c r="O3262" s="15" t="s">
        <v>10107</v>
      </c>
      <c r="P3262" s="15" t="s">
        <v>10108</v>
      </c>
      <c r="Q3262" s="48" t="s">
        <v>10682</v>
      </c>
      <c r="R3262" s="11" t="s">
        <v>45</v>
      </c>
      <c r="S3262" s="120">
        <v>2248</v>
      </c>
      <c r="T3262" s="85">
        <v>107.03</v>
      </c>
      <c r="U3262" s="86">
        <v>4</v>
      </c>
      <c r="V3262" s="123">
        <v>46.825625000000002</v>
      </c>
      <c r="W3262" s="85">
        <f t="shared" si="760"/>
        <v>1498</v>
      </c>
      <c r="X3262" s="86">
        <v>0</v>
      </c>
      <c r="Y3262" s="85">
        <v>16.054500000000001</v>
      </c>
      <c r="Z3262" s="86">
        <f t="shared" si="761"/>
        <v>0</v>
      </c>
      <c r="AA3262" s="86">
        <f t="shared" si="748"/>
        <v>1498</v>
      </c>
      <c r="AB3262" s="85">
        <v>122.77</v>
      </c>
      <c r="AC3262" s="85">
        <v>5</v>
      </c>
      <c r="AD3262" s="124">
        <f t="shared" si="758"/>
        <v>73.661999999999992</v>
      </c>
      <c r="AE3262" s="86">
        <f t="shared" si="749"/>
        <v>1473</v>
      </c>
      <c r="AF3262" s="85">
        <v>0</v>
      </c>
      <c r="AG3262" s="85">
        <v>36.831000000000003</v>
      </c>
      <c r="AH3262" s="85">
        <f t="shared" si="750"/>
        <v>0</v>
      </c>
      <c r="AI3262" s="86">
        <f t="shared" si="751"/>
        <v>2971</v>
      </c>
      <c r="AJ3262" s="86">
        <f t="shared" si="752"/>
        <v>723</v>
      </c>
      <c r="AK3262" s="122"/>
      <c r="AL3262" s="85">
        <v>122.77</v>
      </c>
      <c r="AM3262" s="85">
        <v>5</v>
      </c>
      <c r="AN3262" s="124">
        <f t="shared" si="762"/>
        <v>73.661999999999992</v>
      </c>
      <c r="AO3262" s="86">
        <f t="shared" si="763"/>
        <v>1473</v>
      </c>
      <c r="AP3262" s="85">
        <v>0</v>
      </c>
      <c r="AQ3262" s="85">
        <v>36.831000000000003</v>
      </c>
      <c r="AR3262" s="85">
        <f t="shared" si="754"/>
        <v>0</v>
      </c>
      <c r="AS3262" s="86">
        <f t="shared" si="756"/>
        <v>2971</v>
      </c>
      <c r="AT3262" s="172">
        <f t="shared" si="757"/>
        <v>0</v>
      </c>
      <c r="AU3262" s="86">
        <v>2971</v>
      </c>
      <c r="AV3262" s="172">
        <f t="shared" si="755"/>
        <v>0</v>
      </c>
    </row>
    <row r="3263" spans="1:48" s="83" customFormat="1" ht="14.25" customHeight="1" x14ac:dyDescent="0.2">
      <c r="A3263" s="10" t="s">
        <v>540</v>
      </c>
      <c r="B3263" s="14" t="s">
        <v>36</v>
      </c>
      <c r="C3263" s="14" t="s">
        <v>37</v>
      </c>
      <c r="D3263" s="14" t="s">
        <v>8823</v>
      </c>
      <c r="E3263" s="58">
        <v>324931</v>
      </c>
      <c r="F3263" s="15" t="s">
        <v>8824</v>
      </c>
      <c r="G3263" s="15" t="s">
        <v>8536</v>
      </c>
      <c r="H3263" s="16">
        <v>100015415</v>
      </c>
      <c r="I3263" s="62">
        <v>710156340</v>
      </c>
      <c r="J3263" s="13">
        <v>710156340</v>
      </c>
      <c r="K3263" s="15" t="s">
        <v>48</v>
      </c>
      <c r="L3263" s="12" t="s">
        <v>540</v>
      </c>
      <c r="M3263" s="15" t="s">
        <v>8550</v>
      </c>
      <c r="N3263" s="49">
        <v>4412</v>
      </c>
      <c r="O3263" s="15" t="s">
        <v>8825</v>
      </c>
      <c r="P3263" s="15" t="s">
        <v>8826</v>
      </c>
      <c r="Q3263" s="48">
        <v>522210</v>
      </c>
      <c r="R3263" s="11" t="s">
        <v>45</v>
      </c>
      <c r="S3263" s="120">
        <v>3371</v>
      </c>
      <c r="T3263" s="85">
        <v>107.03</v>
      </c>
      <c r="U3263" s="86">
        <v>6</v>
      </c>
      <c r="V3263" s="123">
        <v>46.825625000000002</v>
      </c>
      <c r="W3263" s="85">
        <f t="shared" si="760"/>
        <v>2248</v>
      </c>
      <c r="X3263" s="86">
        <v>0</v>
      </c>
      <c r="Y3263" s="85">
        <v>16.054500000000001</v>
      </c>
      <c r="Z3263" s="86">
        <f t="shared" si="761"/>
        <v>0</v>
      </c>
      <c r="AA3263" s="86">
        <f t="shared" si="748"/>
        <v>2248</v>
      </c>
      <c r="AB3263" s="85">
        <v>122.77</v>
      </c>
      <c r="AC3263" s="85">
        <v>4</v>
      </c>
      <c r="AD3263" s="124">
        <f t="shared" si="758"/>
        <v>73.661999999999992</v>
      </c>
      <c r="AE3263" s="86">
        <f t="shared" si="749"/>
        <v>1179</v>
      </c>
      <c r="AF3263" s="85">
        <v>0</v>
      </c>
      <c r="AG3263" s="85">
        <v>36.831000000000003</v>
      </c>
      <c r="AH3263" s="85">
        <f t="shared" si="750"/>
        <v>0</v>
      </c>
      <c r="AI3263" s="86">
        <f t="shared" si="751"/>
        <v>3427</v>
      </c>
      <c r="AJ3263" s="86">
        <f t="shared" si="752"/>
        <v>56</v>
      </c>
      <c r="AK3263" s="122"/>
      <c r="AL3263" s="85">
        <v>122.77</v>
      </c>
      <c r="AM3263" s="85">
        <v>4</v>
      </c>
      <c r="AN3263" s="124">
        <f t="shared" si="762"/>
        <v>73.661999999999992</v>
      </c>
      <c r="AO3263" s="86">
        <f t="shared" si="763"/>
        <v>1179</v>
      </c>
      <c r="AP3263" s="85">
        <v>0</v>
      </c>
      <c r="AQ3263" s="85">
        <v>36.831000000000003</v>
      </c>
      <c r="AR3263" s="85">
        <f t="shared" si="754"/>
        <v>0</v>
      </c>
      <c r="AS3263" s="86">
        <f t="shared" si="756"/>
        <v>3427</v>
      </c>
      <c r="AT3263" s="172">
        <f t="shared" si="757"/>
        <v>0</v>
      </c>
      <c r="AU3263" s="86">
        <v>3427</v>
      </c>
      <c r="AV3263" s="172">
        <f t="shared" si="755"/>
        <v>0</v>
      </c>
    </row>
    <row r="3264" spans="1:48" s="83" customFormat="1" ht="14.25" customHeight="1" x14ac:dyDescent="0.2">
      <c r="A3264" s="10" t="s">
        <v>540</v>
      </c>
      <c r="B3264" s="14" t="s">
        <v>36</v>
      </c>
      <c r="C3264" s="14" t="s">
        <v>37</v>
      </c>
      <c r="D3264" s="14" t="s">
        <v>9747</v>
      </c>
      <c r="E3264" s="58">
        <v>691135</v>
      </c>
      <c r="F3264" s="15" t="s">
        <v>9748</v>
      </c>
      <c r="G3264" s="15" t="s">
        <v>8536</v>
      </c>
      <c r="H3264" s="16">
        <v>100014639</v>
      </c>
      <c r="I3264" s="62">
        <v>710024894</v>
      </c>
      <c r="J3264" s="13">
        <v>710024894</v>
      </c>
      <c r="K3264" s="15" t="s">
        <v>48</v>
      </c>
      <c r="L3264" s="12" t="s">
        <v>540</v>
      </c>
      <c r="M3264" s="15" t="s">
        <v>541</v>
      </c>
      <c r="N3264" s="49">
        <v>4001</v>
      </c>
      <c r="O3264" s="15" t="s">
        <v>9763</v>
      </c>
      <c r="P3264" s="15" t="s">
        <v>9775</v>
      </c>
      <c r="Q3264" s="48">
        <v>598151</v>
      </c>
      <c r="R3264" s="11" t="s">
        <v>45</v>
      </c>
      <c r="S3264" s="120">
        <v>6743</v>
      </c>
      <c r="T3264" s="85">
        <v>107.03</v>
      </c>
      <c r="U3264" s="86">
        <v>12</v>
      </c>
      <c r="V3264" s="123">
        <v>46.825625000000002</v>
      </c>
      <c r="W3264" s="85">
        <f t="shared" si="760"/>
        <v>4495</v>
      </c>
      <c r="X3264" s="86">
        <v>0</v>
      </c>
      <c r="Y3264" s="85">
        <v>16.054500000000001</v>
      </c>
      <c r="Z3264" s="86">
        <f t="shared" si="761"/>
        <v>0</v>
      </c>
      <c r="AA3264" s="86">
        <f t="shared" si="748"/>
        <v>4495</v>
      </c>
      <c r="AB3264" s="85">
        <v>122.77</v>
      </c>
      <c r="AC3264" s="85">
        <v>10</v>
      </c>
      <c r="AD3264" s="124">
        <f t="shared" si="758"/>
        <v>73.661999999999992</v>
      </c>
      <c r="AE3264" s="86">
        <f t="shared" si="749"/>
        <v>2946</v>
      </c>
      <c r="AF3264" s="85">
        <v>0</v>
      </c>
      <c r="AG3264" s="85">
        <v>36.831000000000003</v>
      </c>
      <c r="AH3264" s="85">
        <f t="shared" si="750"/>
        <v>0</v>
      </c>
      <c r="AI3264" s="86">
        <f t="shared" si="751"/>
        <v>7441</v>
      </c>
      <c r="AJ3264" s="86">
        <f t="shared" si="752"/>
        <v>698</v>
      </c>
      <c r="AK3264" s="122"/>
      <c r="AL3264" s="85">
        <v>122.77</v>
      </c>
      <c r="AM3264" s="85">
        <v>10</v>
      </c>
      <c r="AN3264" s="124">
        <f t="shared" si="762"/>
        <v>73.661999999999992</v>
      </c>
      <c r="AO3264" s="86">
        <f t="shared" si="763"/>
        <v>2946</v>
      </c>
      <c r="AP3264" s="85">
        <v>0</v>
      </c>
      <c r="AQ3264" s="85">
        <v>36.831000000000003</v>
      </c>
      <c r="AR3264" s="85">
        <f t="shared" si="754"/>
        <v>0</v>
      </c>
      <c r="AS3264" s="86">
        <f t="shared" si="756"/>
        <v>7441</v>
      </c>
      <c r="AT3264" s="172">
        <f t="shared" si="757"/>
        <v>0</v>
      </c>
      <c r="AU3264" s="86">
        <v>7441</v>
      </c>
      <c r="AV3264" s="172">
        <f t="shared" si="755"/>
        <v>0</v>
      </c>
    </row>
    <row r="3265" spans="1:48" s="83" customFormat="1" ht="14.25" customHeight="1" x14ac:dyDescent="0.2">
      <c r="A3265" s="10" t="s">
        <v>540</v>
      </c>
      <c r="B3265" s="14" t="s">
        <v>36</v>
      </c>
      <c r="C3265" s="14" t="s">
        <v>37</v>
      </c>
      <c r="D3265" s="14" t="s">
        <v>9200</v>
      </c>
      <c r="E3265" s="58">
        <v>329614</v>
      </c>
      <c r="F3265" s="15" t="s">
        <v>9201</v>
      </c>
      <c r="G3265" s="15" t="s">
        <v>8536</v>
      </c>
      <c r="H3265" s="16">
        <v>100016272</v>
      </c>
      <c r="I3265" s="62">
        <v>710040253</v>
      </c>
      <c r="J3265" s="13">
        <v>710040253</v>
      </c>
      <c r="K3265" s="15" t="s">
        <v>48</v>
      </c>
      <c r="L3265" s="12" t="s">
        <v>540</v>
      </c>
      <c r="M3265" s="15" t="s">
        <v>8382</v>
      </c>
      <c r="N3265" s="49">
        <v>5201</v>
      </c>
      <c r="O3265" s="15" t="s">
        <v>8385</v>
      </c>
      <c r="P3265" s="15" t="s">
        <v>9204</v>
      </c>
      <c r="Q3265" s="48">
        <v>526355</v>
      </c>
      <c r="R3265" s="11" t="s">
        <v>45</v>
      </c>
      <c r="S3265" s="120">
        <v>15733</v>
      </c>
      <c r="T3265" s="85">
        <v>107.03</v>
      </c>
      <c r="U3265" s="86">
        <v>28</v>
      </c>
      <c r="V3265" s="123">
        <v>46.825625000000002</v>
      </c>
      <c r="W3265" s="85">
        <f t="shared" si="760"/>
        <v>10489</v>
      </c>
      <c r="X3265" s="86">
        <v>0</v>
      </c>
      <c r="Y3265" s="85">
        <v>16.054500000000001</v>
      </c>
      <c r="Z3265" s="86">
        <f t="shared" si="761"/>
        <v>0</v>
      </c>
      <c r="AA3265" s="86">
        <f t="shared" si="748"/>
        <v>10489</v>
      </c>
      <c r="AB3265" s="85">
        <v>122.77</v>
      </c>
      <c r="AC3265" s="85">
        <v>30</v>
      </c>
      <c r="AD3265" s="124">
        <f t="shared" si="758"/>
        <v>73.661999999999992</v>
      </c>
      <c r="AE3265" s="86">
        <f t="shared" si="749"/>
        <v>8839</v>
      </c>
      <c r="AF3265" s="85">
        <v>0</v>
      </c>
      <c r="AG3265" s="85">
        <v>36.831000000000003</v>
      </c>
      <c r="AH3265" s="85">
        <f t="shared" si="750"/>
        <v>0</v>
      </c>
      <c r="AI3265" s="86">
        <f t="shared" si="751"/>
        <v>19328</v>
      </c>
      <c r="AJ3265" s="86">
        <f t="shared" si="752"/>
        <v>3595</v>
      </c>
      <c r="AK3265" s="122"/>
      <c r="AL3265" s="85">
        <v>122.77</v>
      </c>
      <c r="AM3265" s="85">
        <v>30</v>
      </c>
      <c r="AN3265" s="124">
        <f t="shared" si="762"/>
        <v>73.661999999999992</v>
      </c>
      <c r="AO3265" s="86">
        <f t="shared" si="763"/>
        <v>8839</v>
      </c>
      <c r="AP3265" s="85">
        <v>0</v>
      </c>
      <c r="AQ3265" s="85">
        <v>36.831000000000003</v>
      </c>
      <c r="AR3265" s="85">
        <f t="shared" si="754"/>
        <v>0</v>
      </c>
      <c r="AS3265" s="86">
        <f t="shared" si="756"/>
        <v>19328</v>
      </c>
      <c r="AT3265" s="172">
        <f t="shared" si="757"/>
        <v>0</v>
      </c>
      <c r="AU3265" s="86">
        <v>19328</v>
      </c>
      <c r="AV3265" s="172">
        <f t="shared" si="755"/>
        <v>0</v>
      </c>
    </row>
    <row r="3266" spans="1:48" s="83" customFormat="1" ht="14.25" customHeight="1" x14ac:dyDescent="0.2">
      <c r="A3266" s="10" t="s">
        <v>540</v>
      </c>
      <c r="B3266" s="14" t="s">
        <v>36</v>
      </c>
      <c r="C3266" s="14" t="s">
        <v>37</v>
      </c>
      <c r="D3266" s="14" t="s">
        <v>9747</v>
      </c>
      <c r="E3266" s="58">
        <v>691135</v>
      </c>
      <c r="F3266" s="15" t="s">
        <v>9748</v>
      </c>
      <c r="G3266" s="15" t="s">
        <v>8536</v>
      </c>
      <c r="H3266" s="16">
        <v>100014768</v>
      </c>
      <c r="I3266" s="62">
        <v>710038941</v>
      </c>
      <c r="J3266" s="13">
        <v>710038941</v>
      </c>
      <c r="K3266" s="15" t="s">
        <v>48</v>
      </c>
      <c r="L3266" s="12" t="s">
        <v>540</v>
      </c>
      <c r="M3266" s="15" t="s">
        <v>9755</v>
      </c>
      <c r="N3266" s="49">
        <v>4016</v>
      </c>
      <c r="O3266" s="15" t="s">
        <v>9799</v>
      </c>
      <c r="P3266" s="15" t="s">
        <v>9800</v>
      </c>
      <c r="Q3266" s="48">
        <v>598216</v>
      </c>
      <c r="R3266" s="11" t="s">
        <v>45</v>
      </c>
      <c r="S3266" s="120">
        <v>10114</v>
      </c>
      <c r="T3266" s="85">
        <v>107.03</v>
      </c>
      <c r="U3266" s="86">
        <v>18</v>
      </c>
      <c r="V3266" s="123">
        <v>46.825625000000002</v>
      </c>
      <c r="W3266" s="85">
        <f t="shared" si="760"/>
        <v>6743</v>
      </c>
      <c r="X3266" s="86">
        <v>0</v>
      </c>
      <c r="Y3266" s="85">
        <v>16.054500000000001</v>
      </c>
      <c r="Z3266" s="86">
        <f t="shared" si="761"/>
        <v>0</v>
      </c>
      <c r="AA3266" s="86">
        <f t="shared" si="748"/>
        <v>6743</v>
      </c>
      <c r="AB3266" s="85">
        <v>122.77</v>
      </c>
      <c r="AC3266" s="85">
        <v>25</v>
      </c>
      <c r="AD3266" s="124">
        <f t="shared" si="758"/>
        <v>73.661999999999992</v>
      </c>
      <c r="AE3266" s="86">
        <f t="shared" si="749"/>
        <v>7366</v>
      </c>
      <c r="AF3266" s="85">
        <v>0</v>
      </c>
      <c r="AG3266" s="85">
        <v>36.831000000000003</v>
      </c>
      <c r="AH3266" s="85">
        <f t="shared" si="750"/>
        <v>0</v>
      </c>
      <c r="AI3266" s="86">
        <f t="shared" si="751"/>
        <v>14109</v>
      </c>
      <c r="AJ3266" s="86">
        <f t="shared" si="752"/>
        <v>3995</v>
      </c>
      <c r="AK3266" s="122"/>
      <c r="AL3266" s="85">
        <v>122.77</v>
      </c>
      <c r="AM3266" s="85">
        <v>25</v>
      </c>
      <c r="AN3266" s="124">
        <f t="shared" si="762"/>
        <v>73.661999999999992</v>
      </c>
      <c r="AO3266" s="86">
        <f t="shared" si="763"/>
        <v>7366</v>
      </c>
      <c r="AP3266" s="85">
        <v>0</v>
      </c>
      <c r="AQ3266" s="85">
        <v>36.831000000000003</v>
      </c>
      <c r="AR3266" s="85">
        <f t="shared" si="754"/>
        <v>0</v>
      </c>
      <c r="AS3266" s="86">
        <f t="shared" si="756"/>
        <v>14109</v>
      </c>
      <c r="AT3266" s="172">
        <f t="shared" si="757"/>
        <v>0</v>
      </c>
      <c r="AU3266" s="86">
        <v>14109</v>
      </c>
      <c r="AV3266" s="172">
        <f t="shared" si="755"/>
        <v>0</v>
      </c>
    </row>
    <row r="3267" spans="1:48" s="83" customFormat="1" ht="14.25" customHeight="1" x14ac:dyDescent="0.2">
      <c r="A3267" s="10" t="s">
        <v>540</v>
      </c>
      <c r="B3267" s="14" t="s">
        <v>36</v>
      </c>
      <c r="C3267" s="14" t="s">
        <v>37</v>
      </c>
      <c r="D3267" s="14" t="s">
        <v>10409</v>
      </c>
      <c r="E3267" s="58">
        <v>690937</v>
      </c>
      <c r="F3267" s="15" t="s">
        <v>10410</v>
      </c>
      <c r="G3267" s="15" t="s">
        <v>8536</v>
      </c>
      <c r="H3267" s="16">
        <v>100014743</v>
      </c>
      <c r="I3267" s="62">
        <v>42245265</v>
      </c>
      <c r="J3267" s="13">
        <v>42245265</v>
      </c>
      <c r="K3267" s="15" t="s">
        <v>210</v>
      </c>
      <c r="L3267" s="12" t="s">
        <v>540</v>
      </c>
      <c r="M3267" s="15" t="s">
        <v>541</v>
      </c>
      <c r="N3267" s="49">
        <v>4001</v>
      </c>
      <c r="O3267" s="15" t="s">
        <v>542</v>
      </c>
      <c r="P3267" s="15" t="s">
        <v>9753</v>
      </c>
      <c r="Q3267" s="48">
        <v>598186</v>
      </c>
      <c r="R3267" s="11" t="s">
        <v>86</v>
      </c>
      <c r="S3267" s="120">
        <v>23600</v>
      </c>
      <c r="T3267" s="85">
        <v>107.03</v>
      </c>
      <c r="U3267" s="86">
        <v>42</v>
      </c>
      <c r="V3267" s="123">
        <v>46.825625000000002</v>
      </c>
      <c r="W3267" s="85">
        <f t="shared" si="760"/>
        <v>15733</v>
      </c>
      <c r="X3267" s="86">
        <v>0</v>
      </c>
      <c r="Y3267" s="85">
        <v>16.054500000000001</v>
      </c>
      <c r="Z3267" s="86">
        <f t="shared" si="761"/>
        <v>0</v>
      </c>
      <c r="AA3267" s="86">
        <f t="shared" si="748"/>
        <v>15733</v>
      </c>
      <c r="AB3267" s="85">
        <v>122.77</v>
      </c>
      <c r="AC3267" s="85">
        <v>45</v>
      </c>
      <c r="AD3267" s="124">
        <f t="shared" si="758"/>
        <v>73.661999999999992</v>
      </c>
      <c r="AE3267" s="86">
        <f t="shared" si="749"/>
        <v>13259</v>
      </c>
      <c r="AF3267" s="85">
        <v>0</v>
      </c>
      <c r="AG3267" s="85">
        <v>36.831000000000003</v>
      </c>
      <c r="AH3267" s="85">
        <f t="shared" si="750"/>
        <v>0</v>
      </c>
      <c r="AI3267" s="86">
        <f t="shared" si="751"/>
        <v>28992</v>
      </c>
      <c r="AJ3267" s="86">
        <f t="shared" si="752"/>
        <v>5392</v>
      </c>
      <c r="AK3267" s="122"/>
      <c r="AL3267" s="85">
        <v>122.77</v>
      </c>
      <c r="AM3267" s="85">
        <v>45</v>
      </c>
      <c r="AN3267" s="124">
        <f t="shared" si="762"/>
        <v>73.661999999999992</v>
      </c>
      <c r="AO3267" s="86">
        <f t="shared" si="763"/>
        <v>13259</v>
      </c>
      <c r="AP3267" s="85">
        <v>0</v>
      </c>
      <c r="AQ3267" s="85">
        <v>36.831000000000003</v>
      </c>
      <c r="AR3267" s="85">
        <f t="shared" si="754"/>
        <v>0</v>
      </c>
      <c r="AS3267" s="86">
        <f t="shared" si="756"/>
        <v>28992</v>
      </c>
      <c r="AT3267" s="172">
        <f t="shared" si="757"/>
        <v>0</v>
      </c>
      <c r="AU3267" s="86">
        <v>28992</v>
      </c>
      <c r="AV3267" s="172">
        <f t="shared" si="755"/>
        <v>0</v>
      </c>
    </row>
    <row r="3268" spans="1:48" s="83" customFormat="1" ht="14.25" customHeight="1" x14ac:dyDescent="0.2">
      <c r="A3268" s="10" t="s">
        <v>540</v>
      </c>
      <c r="B3268" s="14" t="s">
        <v>36</v>
      </c>
      <c r="C3268" s="14" t="s">
        <v>37</v>
      </c>
      <c r="D3268" s="14" t="s">
        <v>9042</v>
      </c>
      <c r="E3268" s="58">
        <v>326038</v>
      </c>
      <c r="F3268" s="15" t="s">
        <v>9043</v>
      </c>
      <c r="G3268" s="15" t="s">
        <v>8536</v>
      </c>
      <c r="H3268" s="16">
        <v>100016046</v>
      </c>
      <c r="I3268" s="62">
        <v>710027141</v>
      </c>
      <c r="J3268" s="13">
        <v>710027141</v>
      </c>
      <c r="K3268" s="15" t="s">
        <v>48</v>
      </c>
      <c r="L3268" s="12" t="s">
        <v>540</v>
      </c>
      <c r="M3268" s="15" t="s">
        <v>8416</v>
      </c>
      <c r="N3268" s="49">
        <v>7253</v>
      </c>
      <c r="O3268" s="15" t="s">
        <v>9044</v>
      </c>
      <c r="P3268" s="15" t="s">
        <v>9045</v>
      </c>
      <c r="Q3268" s="48">
        <v>523330</v>
      </c>
      <c r="R3268" s="11" t="s">
        <v>45</v>
      </c>
      <c r="S3268" s="120">
        <v>2810</v>
      </c>
      <c r="T3268" s="85">
        <v>107.03</v>
      </c>
      <c r="U3268" s="86">
        <v>5</v>
      </c>
      <c r="V3268" s="123">
        <v>46.825625000000002</v>
      </c>
      <c r="W3268" s="85">
        <f t="shared" si="760"/>
        <v>1873</v>
      </c>
      <c r="X3268" s="86">
        <v>0</v>
      </c>
      <c r="Y3268" s="85">
        <v>16.054500000000001</v>
      </c>
      <c r="Z3268" s="86">
        <f t="shared" si="761"/>
        <v>0</v>
      </c>
      <c r="AA3268" s="86">
        <f t="shared" si="748"/>
        <v>1873</v>
      </c>
      <c r="AB3268" s="85">
        <v>122.77</v>
      </c>
      <c r="AC3268" s="85">
        <v>4</v>
      </c>
      <c r="AD3268" s="124">
        <f t="shared" si="758"/>
        <v>73.661999999999992</v>
      </c>
      <c r="AE3268" s="86">
        <f t="shared" si="749"/>
        <v>1179</v>
      </c>
      <c r="AF3268" s="85">
        <v>0</v>
      </c>
      <c r="AG3268" s="85">
        <v>36.831000000000003</v>
      </c>
      <c r="AH3268" s="85">
        <f t="shared" si="750"/>
        <v>0</v>
      </c>
      <c r="AI3268" s="86">
        <f t="shared" si="751"/>
        <v>3052</v>
      </c>
      <c r="AJ3268" s="86">
        <f t="shared" si="752"/>
        <v>242</v>
      </c>
      <c r="AK3268" s="122"/>
      <c r="AL3268" s="85">
        <v>122.77</v>
      </c>
      <c r="AM3268" s="85">
        <v>4</v>
      </c>
      <c r="AN3268" s="124">
        <f t="shared" si="762"/>
        <v>73.661999999999992</v>
      </c>
      <c r="AO3268" s="86">
        <f t="shared" si="763"/>
        <v>1179</v>
      </c>
      <c r="AP3268" s="85">
        <v>0</v>
      </c>
      <c r="AQ3268" s="85">
        <v>36.831000000000003</v>
      </c>
      <c r="AR3268" s="85">
        <f t="shared" si="754"/>
        <v>0</v>
      </c>
      <c r="AS3268" s="86">
        <f t="shared" si="756"/>
        <v>3052</v>
      </c>
      <c r="AT3268" s="172">
        <f t="shared" si="757"/>
        <v>0</v>
      </c>
      <c r="AU3268" s="86">
        <v>3052</v>
      </c>
      <c r="AV3268" s="172">
        <f t="shared" si="755"/>
        <v>0</v>
      </c>
    </row>
    <row r="3269" spans="1:48" s="83" customFormat="1" ht="14.25" customHeight="1" x14ac:dyDescent="0.2">
      <c r="A3269" s="10" t="s">
        <v>540</v>
      </c>
      <c r="B3269" s="14" t="s">
        <v>36</v>
      </c>
      <c r="C3269" s="14" t="s">
        <v>37</v>
      </c>
      <c r="D3269" s="14" t="s">
        <v>9629</v>
      </c>
      <c r="E3269" s="58">
        <v>331970</v>
      </c>
      <c r="F3269" s="15" t="s">
        <v>9630</v>
      </c>
      <c r="G3269" s="15" t="s">
        <v>8536</v>
      </c>
      <c r="H3269" s="16">
        <v>100016521</v>
      </c>
      <c r="I3269" s="62">
        <v>710033125</v>
      </c>
      <c r="J3269" s="13">
        <v>710033125</v>
      </c>
      <c r="K3269" s="15" t="s">
        <v>210</v>
      </c>
      <c r="L3269" s="12" t="s">
        <v>540</v>
      </c>
      <c r="M3269" s="15" t="s">
        <v>6660</v>
      </c>
      <c r="N3269" s="49">
        <v>7631</v>
      </c>
      <c r="O3269" s="15" t="s">
        <v>9631</v>
      </c>
      <c r="P3269" s="15" t="s">
        <v>9632</v>
      </c>
      <c r="Q3269" s="48">
        <v>543802</v>
      </c>
      <c r="R3269" s="11" t="s">
        <v>45</v>
      </c>
      <c r="S3269" s="120">
        <v>8429</v>
      </c>
      <c r="T3269" s="85">
        <v>107.03</v>
      </c>
      <c r="U3269" s="86">
        <v>15</v>
      </c>
      <c r="V3269" s="123">
        <v>46.825625000000002</v>
      </c>
      <c r="W3269" s="85">
        <f t="shared" si="760"/>
        <v>5619</v>
      </c>
      <c r="X3269" s="86">
        <v>0</v>
      </c>
      <c r="Y3269" s="85">
        <v>16.054500000000001</v>
      </c>
      <c r="Z3269" s="86">
        <f t="shared" si="761"/>
        <v>0</v>
      </c>
      <c r="AA3269" s="86">
        <f t="shared" ref="AA3269:AA3332" si="764">+Z3269+W3269</f>
        <v>5619</v>
      </c>
      <c r="AB3269" s="85">
        <v>122.77</v>
      </c>
      <c r="AC3269" s="85">
        <v>14</v>
      </c>
      <c r="AD3269" s="124">
        <f t="shared" si="758"/>
        <v>73.661999999999992</v>
      </c>
      <c r="AE3269" s="86">
        <f t="shared" ref="AE3269:AE3332" si="765">ROUND(AC3269*AD3269*4,0)</f>
        <v>4125</v>
      </c>
      <c r="AF3269" s="85">
        <v>1</v>
      </c>
      <c r="AG3269" s="85">
        <v>36.831000000000003</v>
      </c>
      <c r="AH3269" s="85">
        <f t="shared" ref="AH3269:AH3332" si="766">ROUND(AF3269*AG3269*4,0)</f>
        <v>147</v>
      </c>
      <c r="AI3269" s="86">
        <f t="shared" ref="AI3269:AI3332" si="767">+AA3269+AE3269+AH3269</f>
        <v>9891</v>
      </c>
      <c r="AJ3269" s="86">
        <f t="shared" ref="AJ3269:AJ3332" si="768">+AI3269-S3269</f>
        <v>1462</v>
      </c>
      <c r="AK3269" s="122"/>
      <c r="AL3269" s="85">
        <v>122.77</v>
      </c>
      <c r="AM3269" s="85">
        <v>14</v>
      </c>
      <c r="AN3269" s="124">
        <f t="shared" si="762"/>
        <v>73.661999999999992</v>
      </c>
      <c r="AO3269" s="86">
        <f t="shared" si="763"/>
        <v>4125</v>
      </c>
      <c r="AP3269" s="85">
        <v>1</v>
      </c>
      <c r="AQ3269" s="85">
        <v>36.831000000000003</v>
      </c>
      <c r="AR3269" s="85">
        <f t="shared" ref="AR3269:AR3332" si="769">ROUND(AP3269*AQ3269*4,0)</f>
        <v>147</v>
      </c>
      <c r="AS3269" s="86">
        <f t="shared" ref="AS3269:AS3332" si="770">+AR3269+AO3269+AA3269</f>
        <v>9891</v>
      </c>
      <c r="AT3269" s="172">
        <f t="shared" ref="AT3269:AT3332" si="771">+AS3269-AI3269</f>
        <v>0</v>
      </c>
      <c r="AU3269" s="86">
        <v>9891</v>
      </c>
      <c r="AV3269" s="172">
        <f t="shared" ref="AV3269:AV3332" si="772">+AU3269-AS3269</f>
        <v>0</v>
      </c>
    </row>
    <row r="3270" spans="1:48" s="83" customFormat="1" ht="14.25" customHeight="1" x14ac:dyDescent="0.2">
      <c r="A3270" s="10" t="s">
        <v>540</v>
      </c>
      <c r="B3270" s="14" t="s">
        <v>36</v>
      </c>
      <c r="C3270" s="14" t="s">
        <v>37</v>
      </c>
      <c r="D3270" s="14" t="s">
        <v>9026</v>
      </c>
      <c r="E3270" s="58">
        <v>326046</v>
      </c>
      <c r="F3270" s="15" t="s">
        <v>9027</v>
      </c>
      <c r="G3270" s="15" t="s">
        <v>8536</v>
      </c>
      <c r="H3270" s="16">
        <v>100015711</v>
      </c>
      <c r="I3270" s="62">
        <v>710027150</v>
      </c>
      <c r="J3270" s="13">
        <v>35545798</v>
      </c>
      <c r="K3270" s="15" t="s">
        <v>92</v>
      </c>
      <c r="L3270" s="12" t="s">
        <v>540</v>
      </c>
      <c r="M3270" s="15" t="s">
        <v>1825</v>
      </c>
      <c r="N3270" s="49">
        <v>7234</v>
      </c>
      <c r="O3270" s="15" t="s">
        <v>9028</v>
      </c>
      <c r="P3270" s="15" t="s">
        <v>9029</v>
      </c>
      <c r="Q3270" s="48">
        <v>523241</v>
      </c>
      <c r="R3270" s="11" t="s">
        <v>45</v>
      </c>
      <c r="S3270" s="120">
        <v>6181</v>
      </c>
      <c r="T3270" s="85">
        <v>107.03</v>
      </c>
      <c r="U3270" s="86">
        <v>11</v>
      </c>
      <c r="V3270" s="123">
        <v>46.825625000000002</v>
      </c>
      <c r="W3270" s="85">
        <f t="shared" si="760"/>
        <v>4121</v>
      </c>
      <c r="X3270" s="86">
        <v>0</v>
      </c>
      <c r="Y3270" s="85">
        <v>16.054500000000001</v>
      </c>
      <c r="Z3270" s="86">
        <f t="shared" si="761"/>
        <v>0</v>
      </c>
      <c r="AA3270" s="86">
        <f t="shared" si="764"/>
        <v>4121</v>
      </c>
      <c r="AB3270" s="85">
        <v>122.77</v>
      </c>
      <c r="AC3270" s="85">
        <v>9</v>
      </c>
      <c r="AD3270" s="124">
        <f t="shared" si="758"/>
        <v>73.661999999999992</v>
      </c>
      <c r="AE3270" s="86">
        <f t="shared" si="765"/>
        <v>2652</v>
      </c>
      <c r="AF3270" s="85">
        <v>0</v>
      </c>
      <c r="AG3270" s="85">
        <v>36.831000000000003</v>
      </c>
      <c r="AH3270" s="85">
        <f t="shared" si="766"/>
        <v>0</v>
      </c>
      <c r="AI3270" s="86">
        <f t="shared" si="767"/>
        <v>6773</v>
      </c>
      <c r="AJ3270" s="86">
        <f t="shared" si="768"/>
        <v>592</v>
      </c>
      <c r="AK3270" s="122"/>
      <c r="AL3270" s="85">
        <v>122.77</v>
      </c>
      <c r="AM3270" s="85">
        <v>9</v>
      </c>
      <c r="AN3270" s="124">
        <f t="shared" si="762"/>
        <v>73.661999999999992</v>
      </c>
      <c r="AO3270" s="86">
        <f t="shared" si="763"/>
        <v>2652</v>
      </c>
      <c r="AP3270" s="85">
        <v>0</v>
      </c>
      <c r="AQ3270" s="85">
        <v>36.831000000000003</v>
      </c>
      <c r="AR3270" s="85">
        <f t="shared" si="769"/>
        <v>0</v>
      </c>
      <c r="AS3270" s="86">
        <f t="shared" si="770"/>
        <v>6773</v>
      </c>
      <c r="AT3270" s="172">
        <f t="shared" si="771"/>
        <v>0</v>
      </c>
      <c r="AU3270" s="86">
        <v>6773</v>
      </c>
      <c r="AV3270" s="172">
        <f t="shared" si="772"/>
        <v>0</v>
      </c>
    </row>
    <row r="3271" spans="1:48" s="83" customFormat="1" ht="14.25" customHeight="1" x14ac:dyDescent="0.2">
      <c r="A3271" s="10" t="s">
        <v>540</v>
      </c>
      <c r="B3271" s="14" t="s">
        <v>36</v>
      </c>
      <c r="C3271" s="14" t="s">
        <v>37</v>
      </c>
      <c r="D3271" s="14" t="s">
        <v>9258</v>
      </c>
      <c r="E3271" s="58">
        <v>329797</v>
      </c>
      <c r="F3271" s="15" t="s">
        <v>7156</v>
      </c>
      <c r="G3271" s="15" t="s">
        <v>8536</v>
      </c>
      <c r="H3271" s="16">
        <v>100014595</v>
      </c>
      <c r="I3271" s="62">
        <v>710031556</v>
      </c>
      <c r="J3271" s="13">
        <v>710031556</v>
      </c>
      <c r="K3271" s="15" t="s">
        <v>48</v>
      </c>
      <c r="L3271" s="12" t="s">
        <v>540</v>
      </c>
      <c r="M3271" s="15" t="s">
        <v>9232</v>
      </c>
      <c r="N3271" s="49">
        <v>5333</v>
      </c>
      <c r="O3271" s="15" t="s">
        <v>7157</v>
      </c>
      <c r="P3271" s="15" t="s">
        <v>9259</v>
      </c>
      <c r="Q3271" s="48">
        <v>526631</v>
      </c>
      <c r="R3271" s="11" t="s">
        <v>45</v>
      </c>
      <c r="S3271" s="120">
        <v>8429</v>
      </c>
      <c r="T3271" s="85">
        <v>107.03</v>
      </c>
      <c r="U3271" s="86">
        <v>15</v>
      </c>
      <c r="V3271" s="123">
        <v>46.825625000000002</v>
      </c>
      <c r="W3271" s="85">
        <f t="shared" si="760"/>
        <v>5619</v>
      </c>
      <c r="X3271" s="86">
        <v>0</v>
      </c>
      <c r="Y3271" s="85">
        <v>16.054500000000001</v>
      </c>
      <c r="Z3271" s="86">
        <f t="shared" si="761"/>
        <v>0</v>
      </c>
      <c r="AA3271" s="86">
        <f t="shared" si="764"/>
        <v>5619</v>
      </c>
      <c r="AB3271" s="85">
        <v>122.77</v>
      </c>
      <c r="AC3271" s="85">
        <v>8</v>
      </c>
      <c r="AD3271" s="124">
        <f t="shared" si="758"/>
        <v>73.661999999999992</v>
      </c>
      <c r="AE3271" s="86">
        <f t="shared" si="765"/>
        <v>2357</v>
      </c>
      <c r="AF3271" s="85">
        <v>0</v>
      </c>
      <c r="AG3271" s="85">
        <v>36.831000000000003</v>
      </c>
      <c r="AH3271" s="85">
        <f t="shared" si="766"/>
        <v>0</v>
      </c>
      <c r="AI3271" s="86">
        <f t="shared" si="767"/>
        <v>7976</v>
      </c>
      <c r="AJ3271" s="86">
        <f t="shared" si="768"/>
        <v>-453</v>
      </c>
      <c r="AK3271" s="122"/>
      <c r="AL3271" s="85">
        <v>122.77</v>
      </c>
      <c r="AM3271" s="85">
        <v>8</v>
      </c>
      <c r="AN3271" s="124">
        <f t="shared" si="762"/>
        <v>73.661999999999992</v>
      </c>
      <c r="AO3271" s="86">
        <f t="shared" si="763"/>
        <v>2357</v>
      </c>
      <c r="AP3271" s="85">
        <v>0</v>
      </c>
      <c r="AQ3271" s="85">
        <v>36.831000000000003</v>
      </c>
      <c r="AR3271" s="85">
        <f t="shared" si="769"/>
        <v>0</v>
      </c>
      <c r="AS3271" s="86">
        <f t="shared" si="770"/>
        <v>7976</v>
      </c>
      <c r="AT3271" s="172">
        <f t="shared" si="771"/>
        <v>0</v>
      </c>
      <c r="AU3271" s="86">
        <v>7976</v>
      </c>
      <c r="AV3271" s="172">
        <f t="shared" si="772"/>
        <v>0</v>
      </c>
    </row>
    <row r="3272" spans="1:48" s="83" customFormat="1" ht="14.25" customHeight="1" x14ac:dyDescent="0.2">
      <c r="A3272" s="10" t="s">
        <v>540</v>
      </c>
      <c r="B3272" s="14" t="s">
        <v>36</v>
      </c>
      <c r="C3272" s="14" t="s">
        <v>37</v>
      </c>
      <c r="D3272" s="14" t="s">
        <v>9046</v>
      </c>
      <c r="E3272" s="58">
        <v>326054</v>
      </c>
      <c r="F3272" s="15" t="s">
        <v>7156</v>
      </c>
      <c r="G3272" s="15" t="s">
        <v>8536</v>
      </c>
      <c r="H3272" s="16">
        <v>100015715</v>
      </c>
      <c r="I3272" s="62">
        <v>710027168</v>
      </c>
      <c r="J3272" s="13">
        <v>710027168</v>
      </c>
      <c r="K3272" s="15" t="s">
        <v>48</v>
      </c>
      <c r="L3272" s="12" t="s">
        <v>540</v>
      </c>
      <c r="M3272" s="15" t="s">
        <v>1825</v>
      </c>
      <c r="N3272" s="49">
        <v>7233</v>
      </c>
      <c r="O3272" s="15" t="s">
        <v>7157</v>
      </c>
      <c r="P3272" s="15" t="s">
        <v>9047</v>
      </c>
      <c r="Q3272" s="48">
        <v>523348</v>
      </c>
      <c r="R3272" s="11" t="s">
        <v>45</v>
      </c>
      <c r="S3272" s="120">
        <v>3371</v>
      </c>
      <c r="T3272" s="85">
        <v>107.03</v>
      </c>
      <c r="U3272" s="86">
        <v>6</v>
      </c>
      <c r="V3272" s="123">
        <v>46.825625000000002</v>
      </c>
      <c r="W3272" s="85">
        <f t="shared" si="760"/>
        <v>2248</v>
      </c>
      <c r="X3272" s="86">
        <v>0</v>
      </c>
      <c r="Y3272" s="85">
        <v>16.054500000000001</v>
      </c>
      <c r="Z3272" s="86">
        <f t="shared" si="761"/>
        <v>0</v>
      </c>
      <c r="AA3272" s="86">
        <f t="shared" si="764"/>
        <v>2248</v>
      </c>
      <c r="AB3272" s="85">
        <v>122.77</v>
      </c>
      <c r="AC3272" s="85">
        <v>9</v>
      </c>
      <c r="AD3272" s="124">
        <f t="shared" si="758"/>
        <v>73.661999999999992</v>
      </c>
      <c r="AE3272" s="86">
        <f t="shared" si="765"/>
        <v>2652</v>
      </c>
      <c r="AF3272" s="85">
        <v>0</v>
      </c>
      <c r="AG3272" s="85">
        <v>36.831000000000003</v>
      </c>
      <c r="AH3272" s="85">
        <f t="shared" si="766"/>
        <v>0</v>
      </c>
      <c r="AI3272" s="86">
        <f t="shared" si="767"/>
        <v>4900</v>
      </c>
      <c r="AJ3272" s="86">
        <f t="shared" si="768"/>
        <v>1529</v>
      </c>
      <c r="AK3272" s="122"/>
      <c r="AL3272" s="85">
        <v>122.77</v>
      </c>
      <c r="AM3272" s="85">
        <v>9</v>
      </c>
      <c r="AN3272" s="124">
        <f t="shared" si="762"/>
        <v>73.661999999999992</v>
      </c>
      <c r="AO3272" s="86">
        <f t="shared" si="763"/>
        <v>2652</v>
      </c>
      <c r="AP3272" s="85">
        <v>0</v>
      </c>
      <c r="AQ3272" s="85">
        <v>36.831000000000003</v>
      </c>
      <c r="AR3272" s="85">
        <f t="shared" si="769"/>
        <v>0</v>
      </c>
      <c r="AS3272" s="86">
        <f t="shared" si="770"/>
        <v>4900</v>
      </c>
      <c r="AT3272" s="172">
        <f t="shared" si="771"/>
        <v>0</v>
      </c>
      <c r="AU3272" s="86">
        <v>4900</v>
      </c>
      <c r="AV3272" s="172">
        <f t="shared" si="772"/>
        <v>0</v>
      </c>
    </row>
    <row r="3273" spans="1:48" s="83" customFormat="1" ht="14.25" customHeight="1" x14ac:dyDescent="0.2">
      <c r="A3273" s="10" t="s">
        <v>540</v>
      </c>
      <c r="B3273" s="14" t="s">
        <v>36</v>
      </c>
      <c r="C3273" s="14" t="s">
        <v>37</v>
      </c>
      <c r="D3273" s="14" t="s">
        <v>9048</v>
      </c>
      <c r="E3273" s="58">
        <v>326062</v>
      </c>
      <c r="F3273" s="15" t="s">
        <v>9049</v>
      </c>
      <c r="G3273" s="15" t="s">
        <v>8536</v>
      </c>
      <c r="H3273" s="16">
        <v>100015717</v>
      </c>
      <c r="I3273" s="62">
        <v>710027184</v>
      </c>
      <c r="J3273" s="13">
        <v>710027184</v>
      </c>
      <c r="K3273" s="15" t="s">
        <v>48</v>
      </c>
      <c r="L3273" s="12" t="s">
        <v>540</v>
      </c>
      <c r="M3273" s="15" t="s">
        <v>1825</v>
      </c>
      <c r="N3273" s="49">
        <v>7223</v>
      </c>
      <c r="O3273" s="15" t="s">
        <v>9050</v>
      </c>
      <c r="P3273" s="15" t="s">
        <v>9051</v>
      </c>
      <c r="Q3273" s="48">
        <v>523356</v>
      </c>
      <c r="R3273" s="11" t="s">
        <v>45</v>
      </c>
      <c r="S3273" s="120">
        <v>3003</v>
      </c>
      <c r="T3273" s="85">
        <v>107.03</v>
      </c>
      <c r="U3273" s="86">
        <v>5</v>
      </c>
      <c r="V3273" s="123">
        <v>46.825625000000002</v>
      </c>
      <c r="W3273" s="85">
        <f t="shared" si="760"/>
        <v>1873</v>
      </c>
      <c r="X3273" s="86">
        <v>1</v>
      </c>
      <c r="Y3273" s="85">
        <v>16.054500000000001</v>
      </c>
      <c r="Z3273" s="86">
        <f t="shared" si="761"/>
        <v>128</v>
      </c>
      <c r="AA3273" s="86">
        <f t="shared" si="764"/>
        <v>2001</v>
      </c>
      <c r="AB3273" s="85">
        <v>122.77</v>
      </c>
      <c r="AC3273" s="85">
        <v>2</v>
      </c>
      <c r="AD3273" s="124">
        <f t="shared" si="758"/>
        <v>73.661999999999992</v>
      </c>
      <c r="AE3273" s="86">
        <f t="shared" si="765"/>
        <v>589</v>
      </c>
      <c r="AF3273" s="85">
        <v>0</v>
      </c>
      <c r="AG3273" s="85">
        <v>36.831000000000003</v>
      </c>
      <c r="AH3273" s="85">
        <f t="shared" si="766"/>
        <v>0</v>
      </c>
      <c r="AI3273" s="86">
        <f t="shared" si="767"/>
        <v>2590</v>
      </c>
      <c r="AJ3273" s="86">
        <f t="shared" si="768"/>
        <v>-413</v>
      </c>
      <c r="AK3273" s="122"/>
      <c r="AL3273" s="85">
        <v>122.77</v>
      </c>
      <c r="AM3273" s="85">
        <v>2</v>
      </c>
      <c r="AN3273" s="124">
        <f t="shared" si="762"/>
        <v>73.661999999999992</v>
      </c>
      <c r="AO3273" s="86">
        <f t="shared" si="763"/>
        <v>589</v>
      </c>
      <c r="AP3273" s="85">
        <v>0</v>
      </c>
      <c r="AQ3273" s="85">
        <v>36.831000000000003</v>
      </c>
      <c r="AR3273" s="85">
        <f t="shared" si="769"/>
        <v>0</v>
      </c>
      <c r="AS3273" s="86">
        <f t="shared" si="770"/>
        <v>2590</v>
      </c>
      <c r="AT3273" s="172">
        <f t="shared" si="771"/>
        <v>0</v>
      </c>
      <c r="AU3273" s="86">
        <v>2590</v>
      </c>
      <c r="AV3273" s="172">
        <f t="shared" si="772"/>
        <v>0</v>
      </c>
    </row>
    <row r="3274" spans="1:48" s="83" customFormat="1" ht="14.25" customHeight="1" x14ac:dyDescent="0.2">
      <c r="A3274" s="10" t="s">
        <v>540</v>
      </c>
      <c r="B3274" s="14" t="s">
        <v>36</v>
      </c>
      <c r="C3274" s="14" t="s">
        <v>37</v>
      </c>
      <c r="D3274" s="14" t="s">
        <v>8766</v>
      </c>
      <c r="E3274" s="58">
        <v>324680</v>
      </c>
      <c r="F3274" s="15" t="s">
        <v>8767</v>
      </c>
      <c r="G3274" s="15" t="s">
        <v>8536</v>
      </c>
      <c r="H3274" s="16">
        <v>100015338</v>
      </c>
      <c r="I3274" s="62">
        <v>710025904</v>
      </c>
      <c r="J3274" s="13">
        <v>710025904</v>
      </c>
      <c r="K3274" s="15" t="s">
        <v>48</v>
      </c>
      <c r="L3274" s="12" t="s">
        <v>540</v>
      </c>
      <c r="M3274" s="15" t="s">
        <v>8550</v>
      </c>
      <c r="N3274" s="49">
        <v>4441</v>
      </c>
      <c r="O3274" s="15" t="s">
        <v>8768</v>
      </c>
      <c r="P3274" s="15" t="s">
        <v>8769</v>
      </c>
      <c r="Q3274" s="48">
        <v>521965</v>
      </c>
      <c r="R3274" s="11" t="s">
        <v>45</v>
      </c>
      <c r="S3274" s="120">
        <v>3371</v>
      </c>
      <c r="T3274" s="85">
        <v>107.03</v>
      </c>
      <c r="U3274" s="86">
        <v>6</v>
      </c>
      <c r="V3274" s="123">
        <v>46.825625000000002</v>
      </c>
      <c r="W3274" s="85">
        <f t="shared" si="760"/>
        <v>2248</v>
      </c>
      <c r="X3274" s="86">
        <v>0</v>
      </c>
      <c r="Y3274" s="85">
        <v>16.054500000000001</v>
      </c>
      <c r="Z3274" s="86">
        <f t="shared" si="761"/>
        <v>0</v>
      </c>
      <c r="AA3274" s="86">
        <f t="shared" si="764"/>
        <v>2248</v>
      </c>
      <c r="AB3274" s="85">
        <v>122.77</v>
      </c>
      <c r="AC3274" s="85">
        <v>8</v>
      </c>
      <c r="AD3274" s="124">
        <f t="shared" si="758"/>
        <v>73.661999999999992</v>
      </c>
      <c r="AE3274" s="86">
        <f t="shared" si="765"/>
        <v>2357</v>
      </c>
      <c r="AF3274" s="85">
        <v>0</v>
      </c>
      <c r="AG3274" s="85">
        <v>36.831000000000003</v>
      </c>
      <c r="AH3274" s="85">
        <f t="shared" si="766"/>
        <v>0</v>
      </c>
      <c r="AI3274" s="86">
        <f t="shared" si="767"/>
        <v>4605</v>
      </c>
      <c r="AJ3274" s="86">
        <f t="shared" si="768"/>
        <v>1234</v>
      </c>
      <c r="AK3274" s="122"/>
      <c r="AL3274" s="85">
        <v>122.77</v>
      </c>
      <c r="AM3274" s="85">
        <v>8</v>
      </c>
      <c r="AN3274" s="124">
        <f t="shared" si="762"/>
        <v>73.661999999999992</v>
      </c>
      <c r="AO3274" s="86">
        <f t="shared" si="763"/>
        <v>2357</v>
      </c>
      <c r="AP3274" s="85">
        <v>0</v>
      </c>
      <c r="AQ3274" s="85">
        <v>36.831000000000003</v>
      </c>
      <c r="AR3274" s="85">
        <f t="shared" si="769"/>
        <v>0</v>
      </c>
      <c r="AS3274" s="86">
        <f t="shared" si="770"/>
        <v>4605</v>
      </c>
      <c r="AT3274" s="172">
        <f t="shared" si="771"/>
        <v>0</v>
      </c>
      <c r="AU3274" s="86">
        <v>4605</v>
      </c>
      <c r="AV3274" s="172">
        <f t="shared" si="772"/>
        <v>0</v>
      </c>
    </row>
    <row r="3275" spans="1:48" s="83" customFormat="1" ht="14.25" customHeight="1" x14ac:dyDescent="0.2">
      <c r="A3275" s="10" t="s">
        <v>540</v>
      </c>
      <c r="B3275" s="14" t="s">
        <v>36</v>
      </c>
      <c r="C3275" s="14" t="s">
        <v>37</v>
      </c>
      <c r="D3275" s="14" t="s">
        <v>9735</v>
      </c>
      <c r="E3275" s="58">
        <v>691721</v>
      </c>
      <c r="F3275" s="15" t="s">
        <v>9736</v>
      </c>
      <c r="G3275" s="15" t="s">
        <v>8536</v>
      </c>
      <c r="H3275" s="16">
        <v>100016183</v>
      </c>
      <c r="I3275" s="62">
        <v>710031289</v>
      </c>
      <c r="J3275" s="13">
        <v>710031289</v>
      </c>
      <c r="K3275" s="15" t="s">
        <v>48</v>
      </c>
      <c r="L3275" s="12" t="s">
        <v>540</v>
      </c>
      <c r="M3275" s="15" t="s">
        <v>8382</v>
      </c>
      <c r="N3275" s="49">
        <v>5311</v>
      </c>
      <c r="O3275" s="15" t="s">
        <v>8383</v>
      </c>
      <c r="P3275" s="15" t="s">
        <v>9737</v>
      </c>
      <c r="Q3275" s="48">
        <v>560154</v>
      </c>
      <c r="R3275" s="11" t="s">
        <v>45</v>
      </c>
      <c r="S3275" s="120">
        <v>34838</v>
      </c>
      <c r="T3275" s="85">
        <v>107.03</v>
      </c>
      <c r="U3275" s="86">
        <v>62</v>
      </c>
      <c r="V3275" s="123">
        <v>46.825625000000002</v>
      </c>
      <c r="W3275" s="85">
        <f t="shared" si="760"/>
        <v>23226</v>
      </c>
      <c r="X3275" s="86">
        <v>0</v>
      </c>
      <c r="Y3275" s="85">
        <v>16.054500000000001</v>
      </c>
      <c r="Z3275" s="86">
        <f t="shared" si="761"/>
        <v>0</v>
      </c>
      <c r="AA3275" s="86">
        <f t="shared" si="764"/>
        <v>23226</v>
      </c>
      <c r="AB3275" s="85">
        <v>122.77</v>
      </c>
      <c r="AC3275" s="85">
        <v>55</v>
      </c>
      <c r="AD3275" s="124">
        <f t="shared" si="758"/>
        <v>73.661999999999992</v>
      </c>
      <c r="AE3275" s="86">
        <f t="shared" si="765"/>
        <v>16206</v>
      </c>
      <c r="AF3275" s="85">
        <v>0</v>
      </c>
      <c r="AG3275" s="85">
        <v>36.831000000000003</v>
      </c>
      <c r="AH3275" s="85">
        <f t="shared" si="766"/>
        <v>0</v>
      </c>
      <c r="AI3275" s="86">
        <f t="shared" si="767"/>
        <v>39432</v>
      </c>
      <c r="AJ3275" s="86">
        <f t="shared" si="768"/>
        <v>4594</v>
      </c>
      <c r="AK3275" s="122"/>
      <c r="AL3275" s="85">
        <v>122.77</v>
      </c>
      <c r="AM3275" s="85">
        <v>55</v>
      </c>
      <c r="AN3275" s="124">
        <f t="shared" si="762"/>
        <v>73.661999999999992</v>
      </c>
      <c r="AO3275" s="86">
        <f t="shared" si="763"/>
        <v>16206</v>
      </c>
      <c r="AP3275" s="85">
        <v>0</v>
      </c>
      <c r="AQ3275" s="85">
        <v>36.831000000000003</v>
      </c>
      <c r="AR3275" s="85">
        <f t="shared" si="769"/>
        <v>0</v>
      </c>
      <c r="AS3275" s="86">
        <f t="shared" si="770"/>
        <v>39432</v>
      </c>
      <c r="AT3275" s="172">
        <f t="shared" si="771"/>
        <v>0</v>
      </c>
      <c r="AU3275" s="86">
        <v>39432</v>
      </c>
      <c r="AV3275" s="172">
        <f t="shared" si="772"/>
        <v>0</v>
      </c>
    </row>
    <row r="3276" spans="1:48" s="83" customFormat="1" ht="14.25" customHeight="1" x14ac:dyDescent="0.2">
      <c r="A3276" s="10" t="s">
        <v>540</v>
      </c>
      <c r="B3276" s="14" t="s">
        <v>36</v>
      </c>
      <c r="C3276" s="14" t="s">
        <v>37</v>
      </c>
      <c r="D3276" s="14" t="s">
        <v>9682</v>
      </c>
      <c r="E3276" s="58">
        <v>332178</v>
      </c>
      <c r="F3276" s="15" t="s">
        <v>9683</v>
      </c>
      <c r="G3276" s="15" t="s">
        <v>8536</v>
      </c>
      <c r="H3276" s="16">
        <v>100016610</v>
      </c>
      <c r="I3276" s="62">
        <v>710033443</v>
      </c>
      <c r="J3276" s="13">
        <v>710033443</v>
      </c>
      <c r="K3276" s="15" t="s">
        <v>210</v>
      </c>
      <c r="L3276" s="12" t="s">
        <v>540</v>
      </c>
      <c r="M3276" s="15" t="s">
        <v>6660</v>
      </c>
      <c r="N3276" s="49">
        <v>7634</v>
      </c>
      <c r="O3276" s="15" t="s">
        <v>9684</v>
      </c>
      <c r="P3276" s="15" t="s">
        <v>9685</v>
      </c>
      <c r="Q3276" s="48">
        <v>543993</v>
      </c>
      <c r="R3276" s="11" t="s">
        <v>45</v>
      </c>
      <c r="S3276" s="120">
        <v>1686</v>
      </c>
      <c r="T3276" s="85">
        <v>107.03</v>
      </c>
      <c r="U3276" s="86">
        <v>3</v>
      </c>
      <c r="V3276" s="123">
        <v>46.825625000000002</v>
      </c>
      <c r="W3276" s="85">
        <f t="shared" si="760"/>
        <v>1124</v>
      </c>
      <c r="X3276" s="86">
        <v>0</v>
      </c>
      <c r="Y3276" s="85">
        <v>16.054500000000001</v>
      </c>
      <c r="Z3276" s="86">
        <f t="shared" si="761"/>
        <v>0</v>
      </c>
      <c r="AA3276" s="86">
        <f t="shared" si="764"/>
        <v>1124</v>
      </c>
      <c r="AB3276" s="85">
        <v>122.77</v>
      </c>
      <c r="AC3276" s="85">
        <v>1</v>
      </c>
      <c r="AD3276" s="124">
        <f t="shared" si="758"/>
        <v>73.661999999999992</v>
      </c>
      <c r="AE3276" s="86">
        <f t="shared" si="765"/>
        <v>295</v>
      </c>
      <c r="AF3276" s="85">
        <v>0</v>
      </c>
      <c r="AG3276" s="85">
        <v>36.831000000000003</v>
      </c>
      <c r="AH3276" s="85">
        <f t="shared" si="766"/>
        <v>0</v>
      </c>
      <c r="AI3276" s="86">
        <f t="shared" si="767"/>
        <v>1419</v>
      </c>
      <c r="AJ3276" s="86">
        <f t="shared" si="768"/>
        <v>-267</v>
      </c>
      <c r="AK3276" s="122"/>
      <c r="AL3276" s="85">
        <v>122.77</v>
      </c>
      <c r="AM3276" s="85">
        <v>1</v>
      </c>
      <c r="AN3276" s="124">
        <f t="shared" si="762"/>
        <v>73.661999999999992</v>
      </c>
      <c r="AO3276" s="86">
        <f t="shared" si="763"/>
        <v>295</v>
      </c>
      <c r="AP3276" s="85">
        <v>0</v>
      </c>
      <c r="AQ3276" s="85">
        <v>36.831000000000003</v>
      </c>
      <c r="AR3276" s="85">
        <f t="shared" si="769"/>
        <v>0</v>
      </c>
      <c r="AS3276" s="86">
        <f t="shared" si="770"/>
        <v>1419</v>
      </c>
      <c r="AT3276" s="172">
        <f t="shared" si="771"/>
        <v>0</v>
      </c>
      <c r="AU3276" s="86">
        <v>1419</v>
      </c>
      <c r="AV3276" s="172">
        <f t="shared" si="772"/>
        <v>0</v>
      </c>
    </row>
    <row r="3277" spans="1:48" s="83" customFormat="1" ht="14.25" customHeight="1" x14ac:dyDescent="0.2">
      <c r="A3277" s="10" t="s">
        <v>540</v>
      </c>
      <c r="B3277" s="14" t="s">
        <v>36</v>
      </c>
      <c r="C3277" s="14" t="s">
        <v>37</v>
      </c>
      <c r="D3277" s="14" t="s">
        <v>9052</v>
      </c>
      <c r="E3277" s="58">
        <v>326071</v>
      </c>
      <c r="F3277" s="15" t="s">
        <v>9053</v>
      </c>
      <c r="G3277" s="15" t="s">
        <v>8536</v>
      </c>
      <c r="H3277" s="16">
        <v>100015719</v>
      </c>
      <c r="I3277" s="62">
        <v>710027192</v>
      </c>
      <c r="J3277" s="13">
        <v>710027192</v>
      </c>
      <c r="K3277" s="15" t="s">
        <v>48</v>
      </c>
      <c r="L3277" s="12" t="s">
        <v>540</v>
      </c>
      <c r="M3277" s="15" t="s">
        <v>1825</v>
      </c>
      <c r="N3277" s="49">
        <v>7213</v>
      </c>
      <c r="O3277" s="15" t="s">
        <v>9054</v>
      </c>
      <c r="P3277" s="15" t="s">
        <v>9055</v>
      </c>
      <c r="Q3277" s="48">
        <v>523364</v>
      </c>
      <c r="R3277" s="11" t="s">
        <v>45</v>
      </c>
      <c r="S3277" s="120">
        <v>4495</v>
      </c>
      <c r="T3277" s="85">
        <v>107.03</v>
      </c>
      <c r="U3277" s="86">
        <v>8</v>
      </c>
      <c r="V3277" s="123">
        <v>46.825625000000002</v>
      </c>
      <c r="W3277" s="85">
        <f t="shared" si="760"/>
        <v>2997</v>
      </c>
      <c r="X3277" s="86">
        <v>0</v>
      </c>
      <c r="Y3277" s="85">
        <v>16.054500000000001</v>
      </c>
      <c r="Z3277" s="86">
        <f t="shared" si="761"/>
        <v>0</v>
      </c>
      <c r="AA3277" s="86">
        <f t="shared" si="764"/>
        <v>2997</v>
      </c>
      <c r="AB3277" s="85">
        <v>122.77</v>
      </c>
      <c r="AC3277" s="85">
        <v>11</v>
      </c>
      <c r="AD3277" s="124">
        <f t="shared" si="758"/>
        <v>73.661999999999992</v>
      </c>
      <c r="AE3277" s="86">
        <f t="shared" si="765"/>
        <v>3241</v>
      </c>
      <c r="AF3277" s="85">
        <v>0</v>
      </c>
      <c r="AG3277" s="85">
        <v>36.831000000000003</v>
      </c>
      <c r="AH3277" s="85">
        <f t="shared" si="766"/>
        <v>0</v>
      </c>
      <c r="AI3277" s="86">
        <f t="shared" si="767"/>
        <v>6238</v>
      </c>
      <c r="AJ3277" s="86">
        <f t="shared" si="768"/>
        <v>1743</v>
      </c>
      <c r="AK3277" s="122"/>
      <c r="AL3277" s="85">
        <v>122.77</v>
      </c>
      <c r="AM3277" s="85">
        <v>11</v>
      </c>
      <c r="AN3277" s="124">
        <f t="shared" si="762"/>
        <v>73.661999999999992</v>
      </c>
      <c r="AO3277" s="86">
        <f t="shared" si="763"/>
        <v>3241</v>
      </c>
      <c r="AP3277" s="85">
        <v>0</v>
      </c>
      <c r="AQ3277" s="85">
        <v>36.831000000000003</v>
      </c>
      <c r="AR3277" s="85">
        <f t="shared" si="769"/>
        <v>0</v>
      </c>
      <c r="AS3277" s="86">
        <f t="shared" si="770"/>
        <v>6238</v>
      </c>
      <c r="AT3277" s="172">
        <f t="shared" si="771"/>
        <v>0</v>
      </c>
      <c r="AU3277" s="86">
        <v>6238</v>
      </c>
      <c r="AV3277" s="172">
        <f t="shared" si="772"/>
        <v>0</v>
      </c>
    </row>
    <row r="3278" spans="1:48" s="83" customFormat="1" ht="14.25" customHeight="1" x14ac:dyDescent="0.2">
      <c r="A3278" s="10" t="s">
        <v>540</v>
      </c>
      <c r="B3278" s="14" t="s">
        <v>36</v>
      </c>
      <c r="C3278" s="14" t="s">
        <v>37</v>
      </c>
      <c r="D3278" s="14" t="s">
        <v>9420</v>
      </c>
      <c r="E3278" s="58">
        <v>331783</v>
      </c>
      <c r="F3278" s="15" t="s">
        <v>9421</v>
      </c>
      <c r="G3278" s="15" t="s">
        <v>8536</v>
      </c>
      <c r="H3278" s="16">
        <v>100018031</v>
      </c>
      <c r="I3278" s="62">
        <v>710266413</v>
      </c>
      <c r="J3278" s="13">
        <v>35541229</v>
      </c>
      <c r="K3278" s="15" t="s">
        <v>105</v>
      </c>
      <c r="L3278" s="12" t="s">
        <v>540</v>
      </c>
      <c r="M3278" s="15" t="s">
        <v>6660</v>
      </c>
      <c r="N3278" s="49">
        <v>7602</v>
      </c>
      <c r="O3278" s="15" t="s">
        <v>9422</v>
      </c>
      <c r="P3278" s="15" t="s">
        <v>9423</v>
      </c>
      <c r="Q3278" s="48">
        <v>528617</v>
      </c>
      <c r="R3278" s="11" t="s">
        <v>45</v>
      </c>
      <c r="S3278" s="120">
        <v>4688</v>
      </c>
      <c r="T3278" s="85">
        <v>107.03</v>
      </c>
      <c r="U3278" s="86">
        <v>8</v>
      </c>
      <c r="V3278" s="123">
        <v>46.825625000000002</v>
      </c>
      <c r="W3278" s="85">
        <f t="shared" si="760"/>
        <v>2997</v>
      </c>
      <c r="X3278" s="86">
        <v>1</v>
      </c>
      <c r="Y3278" s="85">
        <v>16.054500000000001</v>
      </c>
      <c r="Z3278" s="86">
        <f t="shared" si="761"/>
        <v>128</v>
      </c>
      <c r="AA3278" s="86">
        <f t="shared" si="764"/>
        <v>3125</v>
      </c>
      <c r="AB3278" s="85">
        <v>122.77</v>
      </c>
      <c r="AC3278" s="85">
        <v>13</v>
      </c>
      <c r="AD3278" s="124">
        <f t="shared" si="758"/>
        <v>73.661999999999992</v>
      </c>
      <c r="AE3278" s="86">
        <f t="shared" si="765"/>
        <v>3830</v>
      </c>
      <c r="AF3278" s="85">
        <v>0</v>
      </c>
      <c r="AG3278" s="85">
        <v>36.831000000000003</v>
      </c>
      <c r="AH3278" s="85">
        <f t="shared" si="766"/>
        <v>0</v>
      </c>
      <c r="AI3278" s="86">
        <f t="shared" si="767"/>
        <v>6955</v>
      </c>
      <c r="AJ3278" s="86">
        <f t="shared" si="768"/>
        <v>2267</v>
      </c>
      <c r="AK3278" s="122"/>
      <c r="AL3278" s="85">
        <v>122.77</v>
      </c>
      <c r="AM3278" s="85">
        <v>13</v>
      </c>
      <c r="AN3278" s="124">
        <f t="shared" si="762"/>
        <v>73.661999999999992</v>
      </c>
      <c r="AO3278" s="86">
        <f t="shared" si="763"/>
        <v>3830</v>
      </c>
      <c r="AP3278" s="85">
        <v>0</v>
      </c>
      <c r="AQ3278" s="85">
        <v>36.831000000000003</v>
      </c>
      <c r="AR3278" s="85">
        <f t="shared" si="769"/>
        <v>0</v>
      </c>
      <c r="AS3278" s="86">
        <f t="shared" si="770"/>
        <v>6955</v>
      </c>
      <c r="AT3278" s="172">
        <f t="shared" si="771"/>
        <v>0</v>
      </c>
      <c r="AU3278" s="86">
        <v>6955</v>
      </c>
      <c r="AV3278" s="172">
        <f t="shared" si="772"/>
        <v>0</v>
      </c>
    </row>
    <row r="3279" spans="1:48" s="83" customFormat="1" ht="14.25" customHeight="1" x14ac:dyDescent="0.2">
      <c r="A3279" s="10" t="s">
        <v>540</v>
      </c>
      <c r="B3279" s="14" t="s">
        <v>36</v>
      </c>
      <c r="C3279" s="14" t="s">
        <v>37</v>
      </c>
      <c r="D3279" s="14" t="s">
        <v>9747</v>
      </c>
      <c r="E3279" s="58">
        <v>691135</v>
      </c>
      <c r="F3279" s="15" t="s">
        <v>9748</v>
      </c>
      <c r="G3279" s="15" t="s">
        <v>8536</v>
      </c>
      <c r="H3279" s="16">
        <v>100014948</v>
      </c>
      <c r="I3279" s="62">
        <v>710038640</v>
      </c>
      <c r="J3279" s="13">
        <v>710038640</v>
      </c>
      <c r="K3279" s="15" t="s">
        <v>48</v>
      </c>
      <c r="L3279" s="12" t="s">
        <v>540</v>
      </c>
      <c r="M3279" s="15" t="s">
        <v>8460</v>
      </c>
      <c r="N3279" s="49">
        <v>4022</v>
      </c>
      <c r="O3279" s="15" t="s">
        <v>9989</v>
      </c>
      <c r="P3279" s="15" t="s">
        <v>9808</v>
      </c>
      <c r="Q3279" s="48">
        <v>598682</v>
      </c>
      <c r="R3279" s="11" t="s">
        <v>45</v>
      </c>
      <c r="S3279" s="120">
        <v>24162</v>
      </c>
      <c r="T3279" s="85">
        <v>107.03</v>
      </c>
      <c r="U3279" s="86">
        <v>43</v>
      </c>
      <c r="V3279" s="123">
        <v>46.825625000000002</v>
      </c>
      <c r="W3279" s="85">
        <f t="shared" si="760"/>
        <v>16108</v>
      </c>
      <c r="X3279" s="86">
        <v>0</v>
      </c>
      <c r="Y3279" s="85">
        <v>16.054500000000001</v>
      </c>
      <c r="Z3279" s="86">
        <f t="shared" si="761"/>
        <v>0</v>
      </c>
      <c r="AA3279" s="86">
        <f t="shared" si="764"/>
        <v>16108</v>
      </c>
      <c r="AB3279" s="85">
        <v>122.77</v>
      </c>
      <c r="AC3279" s="85">
        <v>40</v>
      </c>
      <c r="AD3279" s="124">
        <f t="shared" si="758"/>
        <v>73.661999999999992</v>
      </c>
      <c r="AE3279" s="86">
        <f t="shared" si="765"/>
        <v>11786</v>
      </c>
      <c r="AF3279" s="85">
        <v>0</v>
      </c>
      <c r="AG3279" s="85">
        <v>36.831000000000003</v>
      </c>
      <c r="AH3279" s="85">
        <f t="shared" si="766"/>
        <v>0</v>
      </c>
      <c r="AI3279" s="86">
        <f t="shared" si="767"/>
        <v>27894</v>
      </c>
      <c r="AJ3279" s="86">
        <f t="shared" si="768"/>
        <v>3732</v>
      </c>
      <c r="AK3279" s="122"/>
      <c r="AL3279" s="85">
        <v>122.77</v>
      </c>
      <c r="AM3279" s="85">
        <v>40</v>
      </c>
      <c r="AN3279" s="124">
        <f t="shared" si="762"/>
        <v>73.661999999999992</v>
      </c>
      <c r="AO3279" s="86">
        <f t="shared" si="763"/>
        <v>11786</v>
      </c>
      <c r="AP3279" s="85">
        <v>0</v>
      </c>
      <c r="AQ3279" s="85">
        <v>36.831000000000003</v>
      </c>
      <c r="AR3279" s="85">
        <f t="shared" si="769"/>
        <v>0</v>
      </c>
      <c r="AS3279" s="86">
        <f t="shared" si="770"/>
        <v>27894</v>
      </c>
      <c r="AT3279" s="172">
        <f t="shared" si="771"/>
        <v>0</v>
      </c>
      <c r="AU3279" s="86">
        <v>27894</v>
      </c>
      <c r="AV3279" s="172">
        <f t="shared" si="772"/>
        <v>0</v>
      </c>
    </row>
    <row r="3280" spans="1:48" s="83" customFormat="1" ht="14.25" customHeight="1" x14ac:dyDescent="0.2">
      <c r="A3280" s="10" t="s">
        <v>540</v>
      </c>
      <c r="B3280" s="14" t="s">
        <v>36</v>
      </c>
      <c r="C3280" s="14" t="s">
        <v>37</v>
      </c>
      <c r="D3280" s="14" t="s">
        <v>9747</v>
      </c>
      <c r="E3280" s="58">
        <v>691135</v>
      </c>
      <c r="F3280" s="15" t="s">
        <v>9748</v>
      </c>
      <c r="G3280" s="15" t="s">
        <v>8536</v>
      </c>
      <c r="H3280" s="16">
        <v>100014902</v>
      </c>
      <c r="I3280" s="62">
        <v>35559438</v>
      </c>
      <c r="J3280" s="13">
        <v>35559438</v>
      </c>
      <c r="K3280" s="15" t="s">
        <v>48</v>
      </c>
      <c r="L3280" s="12" t="s">
        <v>540</v>
      </c>
      <c r="M3280" s="15" t="s">
        <v>9755</v>
      </c>
      <c r="N3280" s="49">
        <v>4011</v>
      </c>
      <c r="O3280" s="15" t="s">
        <v>9777</v>
      </c>
      <c r="P3280" s="15" t="s">
        <v>9788</v>
      </c>
      <c r="Q3280" s="48">
        <v>598224</v>
      </c>
      <c r="R3280" s="11" t="s">
        <v>86</v>
      </c>
      <c r="S3280" s="120">
        <v>21914</v>
      </c>
      <c r="T3280" s="85">
        <v>107.03</v>
      </c>
      <c r="U3280" s="86">
        <v>39</v>
      </c>
      <c r="V3280" s="123">
        <v>46.825625000000002</v>
      </c>
      <c r="W3280" s="85">
        <f t="shared" si="760"/>
        <v>14610</v>
      </c>
      <c r="X3280" s="86">
        <v>0</v>
      </c>
      <c r="Y3280" s="85">
        <v>16.054500000000001</v>
      </c>
      <c r="Z3280" s="86">
        <f t="shared" si="761"/>
        <v>0</v>
      </c>
      <c r="AA3280" s="86">
        <f t="shared" si="764"/>
        <v>14610</v>
      </c>
      <c r="AB3280" s="85">
        <v>122.77</v>
      </c>
      <c r="AC3280" s="85">
        <v>46</v>
      </c>
      <c r="AD3280" s="124">
        <f t="shared" si="758"/>
        <v>73.661999999999992</v>
      </c>
      <c r="AE3280" s="86">
        <f t="shared" si="765"/>
        <v>13554</v>
      </c>
      <c r="AF3280" s="85">
        <v>0</v>
      </c>
      <c r="AG3280" s="85">
        <v>36.831000000000003</v>
      </c>
      <c r="AH3280" s="85">
        <f t="shared" si="766"/>
        <v>0</v>
      </c>
      <c r="AI3280" s="86">
        <f t="shared" si="767"/>
        <v>28164</v>
      </c>
      <c r="AJ3280" s="86">
        <f t="shared" si="768"/>
        <v>6250</v>
      </c>
      <c r="AK3280" s="122"/>
      <c r="AL3280" s="85">
        <v>122.77</v>
      </c>
      <c r="AM3280" s="85">
        <v>46</v>
      </c>
      <c r="AN3280" s="124">
        <f t="shared" si="762"/>
        <v>73.661999999999992</v>
      </c>
      <c r="AO3280" s="86">
        <f t="shared" si="763"/>
        <v>13554</v>
      </c>
      <c r="AP3280" s="85">
        <v>0</v>
      </c>
      <c r="AQ3280" s="85">
        <v>36.831000000000003</v>
      </c>
      <c r="AR3280" s="85">
        <f t="shared" si="769"/>
        <v>0</v>
      </c>
      <c r="AS3280" s="86">
        <f t="shared" si="770"/>
        <v>28164</v>
      </c>
      <c r="AT3280" s="172">
        <f t="shared" si="771"/>
        <v>0</v>
      </c>
      <c r="AU3280" s="86">
        <v>28164</v>
      </c>
      <c r="AV3280" s="172">
        <f t="shared" si="772"/>
        <v>0</v>
      </c>
    </row>
    <row r="3281" spans="1:48" s="83" customFormat="1" ht="14.25" customHeight="1" x14ac:dyDescent="0.2">
      <c r="A3281" s="10" t="s">
        <v>540</v>
      </c>
      <c r="B3281" s="14" t="s">
        <v>36</v>
      </c>
      <c r="C3281" s="14" t="s">
        <v>37</v>
      </c>
      <c r="D3281" s="14" t="s">
        <v>9260</v>
      </c>
      <c r="E3281" s="58">
        <v>329801</v>
      </c>
      <c r="F3281" s="15" t="s">
        <v>9261</v>
      </c>
      <c r="G3281" s="15" t="s">
        <v>8536</v>
      </c>
      <c r="H3281" s="16">
        <v>100014597</v>
      </c>
      <c r="I3281" s="62">
        <v>710031548</v>
      </c>
      <c r="J3281" s="13">
        <v>710031548</v>
      </c>
      <c r="K3281" s="15" t="s">
        <v>48</v>
      </c>
      <c r="L3281" s="12" t="s">
        <v>540</v>
      </c>
      <c r="M3281" s="15" t="s">
        <v>9232</v>
      </c>
      <c r="N3281" s="49">
        <v>5571</v>
      </c>
      <c r="O3281" s="15" t="s">
        <v>9262</v>
      </c>
      <c r="P3281" s="15" t="s">
        <v>9263</v>
      </c>
      <c r="Q3281" s="48">
        <v>526649</v>
      </c>
      <c r="R3281" s="11" t="s">
        <v>45</v>
      </c>
      <c r="S3281" s="120">
        <v>5619</v>
      </c>
      <c r="T3281" s="85">
        <v>107.03</v>
      </c>
      <c r="U3281" s="86">
        <v>10</v>
      </c>
      <c r="V3281" s="123">
        <v>46.825625000000002</v>
      </c>
      <c r="W3281" s="85">
        <f t="shared" si="760"/>
        <v>3746</v>
      </c>
      <c r="X3281" s="86">
        <v>0</v>
      </c>
      <c r="Y3281" s="85">
        <v>16.054500000000001</v>
      </c>
      <c r="Z3281" s="86">
        <f t="shared" si="761"/>
        <v>0</v>
      </c>
      <c r="AA3281" s="86">
        <f t="shared" si="764"/>
        <v>3746</v>
      </c>
      <c r="AB3281" s="85">
        <v>122.77</v>
      </c>
      <c r="AC3281" s="85">
        <v>2</v>
      </c>
      <c r="AD3281" s="124">
        <f t="shared" si="758"/>
        <v>73.661999999999992</v>
      </c>
      <c r="AE3281" s="86">
        <f t="shared" si="765"/>
        <v>589</v>
      </c>
      <c r="AF3281" s="85">
        <v>0</v>
      </c>
      <c r="AG3281" s="85">
        <v>36.831000000000003</v>
      </c>
      <c r="AH3281" s="85">
        <f t="shared" si="766"/>
        <v>0</v>
      </c>
      <c r="AI3281" s="86">
        <f t="shared" si="767"/>
        <v>4335</v>
      </c>
      <c r="AJ3281" s="86">
        <f t="shared" si="768"/>
        <v>-1284</v>
      </c>
      <c r="AK3281" s="122"/>
      <c r="AL3281" s="85">
        <v>122.77</v>
      </c>
      <c r="AM3281" s="85">
        <v>2</v>
      </c>
      <c r="AN3281" s="124">
        <f t="shared" si="762"/>
        <v>73.661999999999992</v>
      </c>
      <c r="AO3281" s="86">
        <f t="shared" si="763"/>
        <v>589</v>
      </c>
      <c r="AP3281" s="85">
        <v>0</v>
      </c>
      <c r="AQ3281" s="85">
        <v>36.831000000000003</v>
      </c>
      <c r="AR3281" s="85">
        <f t="shared" si="769"/>
        <v>0</v>
      </c>
      <c r="AS3281" s="86">
        <f t="shared" si="770"/>
        <v>4335</v>
      </c>
      <c r="AT3281" s="172">
        <f t="shared" si="771"/>
        <v>0</v>
      </c>
      <c r="AU3281" s="86">
        <v>4335</v>
      </c>
      <c r="AV3281" s="172">
        <f t="shared" si="772"/>
        <v>0</v>
      </c>
    </row>
    <row r="3282" spans="1:48" s="83" customFormat="1" ht="14.25" customHeight="1" x14ac:dyDescent="0.2">
      <c r="A3282" s="10" t="s">
        <v>540</v>
      </c>
      <c r="B3282" s="14" t="s">
        <v>36</v>
      </c>
      <c r="C3282" s="14" t="s">
        <v>37</v>
      </c>
      <c r="D3282" s="14" t="s">
        <v>9056</v>
      </c>
      <c r="E3282" s="58">
        <v>326089</v>
      </c>
      <c r="F3282" s="15" t="s">
        <v>9057</v>
      </c>
      <c r="G3282" s="15" t="s">
        <v>8536</v>
      </c>
      <c r="H3282" s="16">
        <v>100015726</v>
      </c>
      <c r="I3282" s="62">
        <v>710027176</v>
      </c>
      <c r="J3282" s="13">
        <v>42104378</v>
      </c>
      <c r="K3282" s="15" t="s">
        <v>105</v>
      </c>
      <c r="L3282" s="12" t="s">
        <v>540</v>
      </c>
      <c r="M3282" s="15" t="s">
        <v>1825</v>
      </c>
      <c r="N3282" s="49">
        <v>7216</v>
      </c>
      <c r="O3282" s="15" t="s">
        <v>9058</v>
      </c>
      <c r="P3282" s="15" t="s">
        <v>9059</v>
      </c>
      <c r="Q3282" s="48">
        <v>523372</v>
      </c>
      <c r="R3282" s="11" t="s">
        <v>45</v>
      </c>
      <c r="S3282" s="120">
        <v>8076</v>
      </c>
      <c r="T3282" s="85">
        <v>107.03</v>
      </c>
      <c r="U3282" s="86">
        <v>13</v>
      </c>
      <c r="V3282" s="123">
        <v>46.825625000000002</v>
      </c>
      <c r="W3282" s="85">
        <f t="shared" si="760"/>
        <v>4870</v>
      </c>
      <c r="X3282" s="86">
        <v>4</v>
      </c>
      <c r="Y3282" s="85">
        <v>16.054500000000001</v>
      </c>
      <c r="Z3282" s="86">
        <f t="shared" si="761"/>
        <v>514</v>
      </c>
      <c r="AA3282" s="86">
        <f t="shared" si="764"/>
        <v>5384</v>
      </c>
      <c r="AB3282" s="85">
        <v>122.77</v>
      </c>
      <c r="AC3282" s="85">
        <v>15</v>
      </c>
      <c r="AD3282" s="124">
        <f t="shared" si="758"/>
        <v>73.661999999999992</v>
      </c>
      <c r="AE3282" s="86">
        <f t="shared" si="765"/>
        <v>4420</v>
      </c>
      <c r="AF3282" s="85">
        <v>2</v>
      </c>
      <c r="AG3282" s="85">
        <v>36.831000000000003</v>
      </c>
      <c r="AH3282" s="85">
        <f t="shared" si="766"/>
        <v>295</v>
      </c>
      <c r="AI3282" s="86">
        <f t="shared" si="767"/>
        <v>10099</v>
      </c>
      <c r="AJ3282" s="86">
        <f t="shared" si="768"/>
        <v>2023</v>
      </c>
      <c r="AK3282" s="122"/>
      <c r="AL3282" s="85">
        <v>122.77</v>
      </c>
      <c r="AM3282" s="85">
        <v>15</v>
      </c>
      <c r="AN3282" s="124">
        <f t="shared" si="762"/>
        <v>73.661999999999992</v>
      </c>
      <c r="AO3282" s="86">
        <f t="shared" si="763"/>
        <v>4420</v>
      </c>
      <c r="AP3282" s="85">
        <v>2</v>
      </c>
      <c r="AQ3282" s="85">
        <v>36.831000000000003</v>
      </c>
      <c r="AR3282" s="85">
        <f t="shared" si="769"/>
        <v>295</v>
      </c>
      <c r="AS3282" s="86">
        <f t="shared" si="770"/>
        <v>10099</v>
      </c>
      <c r="AT3282" s="172">
        <f t="shared" si="771"/>
        <v>0</v>
      </c>
      <c r="AU3282" s="86">
        <v>10099</v>
      </c>
      <c r="AV3282" s="172">
        <f t="shared" si="772"/>
        <v>0</v>
      </c>
    </row>
    <row r="3283" spans="1:48" s="83" customFormat="1" ht="14.25" customHeight="1" x14ac:dyDescent="0.2">
      <c r="A3283" s="10" t="s">
        <v>540</v>
      </c>
      <c r="B3283" s="14" t="s">
        <v>36</v>
      </c>
      <c r="C3283" s="14" t="s">
        <v>37</v>
      </c>
      <c r="D3283" s="14" t="s">
        <v>9264</v>
      </c>
      <c r="E3283" s="58">
        <v>329819</v>
      </c>
      <c r="F3283" s="15" t="s">
        <v>9265</v>
      </c>
      <c r="G3283" s="15" t="s">
        <v>8536</v>
      </c>
      <c r="H3283" s="16">
        <v>100016313</v>
      </c>
      <c r="I3283" s="62">
        <v>710031572</v>
      </c>
      <c r="J3283" s="13">
        <v>710031572</v>
      </c>
      <c r="K3283" s="15" t="s">
        <v>48</v>
      </c>
      <c r="L3283" s="12" t="s">
        <v>540</v>
      </c>
      <c r="M3283" s="15" t="s">
        <v>8382</v>
      </c>
      <c r="N3283" s="49">
        <v>5361</v>
      </c>
      <c r="O3283" s="15" t="s">
        <v>9266</v>
      </c>
      <c r="P3283" s="15" t="s">
        <v>9267</v>
      </c>
      <c r="Q3283" s="48">
        <v>526657</v>
      </c>
      <c r="R3283" s="11" t="s">
        <v>45</v>
      </c>
      <c r="S3283" s="120">
        <v>18190</v>
      </c>
      <c r="T3283" s="85">
        <v>107.03</v>
      </c>
      <c r="U3283" s="86">
        <v>31</v>
      </c>
      <c r="V3283" s="123">
        <v>46.825625000000002</v>
      </c>
      <c r="W3283" s="85">
        <f t="shared" si="760"/>
        <v>11613</v>
      </c>
      <c r="X3283" s="86">
        <v>4</v>
      </c>
      <c r="Y3283" s="85">
        <v>16.054500000000001</v>
      </c>
      <c r="Z3283" s="86">
        <f t="shared" si="761"/>
        <v>514</v>
      </c>
      <c r="AA3283" s="86">
        <f t="shared" si="764"/>
        <v>12127</v>
      </c>
      <c r="AB3283" s="85">
        <v>122.77</v>
      </c>
      <c r="AC3283" s="85">
        <v>27</v>
      </c>
      <c r="AD3283" s="124">
        <f t="shared" si="758"/>
        <v>73.661999999999992</v>
      </c>
      <c r="AE3283" s="86">
        <f t="shared" si="765"/>
        <v>7955</v>
      </c>
      <c r="AF3283" s="85">
        <v>10</v>
      </c>
      <c r="AG3283" s="85">
        <v>36.831000000000003</v>
      </c>
      <c r="AH3283" s="85">
        <f t="shared" si="766"/>
        <v>1473</v>
      </c>
      <c r="AI3283" s="86">
        <f t="shared" si="767"/>
        <v>21555</v>
      </c>
      <c r="AJ3283" s="86">
        <f t="shared" si="768"/>
        <v>3365</v>
      </c>
      <c r="AK3283" s="122"/>
      <c r="AL3283" s="85">
        <v>122.77</v>
      </c>
      <c r="AM3283" s="85">
        <v>27</v>
      </c>
      <c r="AN3283" s="124">
        <f t="shared" si="762"/>
        <v>73.661999999999992</v>
      </c>
      <c r="AO3283" s="86">
        <f t="shared" si="763"/>
        <v>7955</v>
      </c>
      <c r="AP3283" s="85">
        <v>10</v>
      </c>
      <c r="AQ3283" s="85">
        <v>36.831000000000003</v>
      </c>
      <c r="AR3283" s="85">
        <f t="shared" si="769"/>
        <v>1473</v>
      </c>
      <c r="AS3283" s="86">
        <f t="shared" si="770"/>
        <v>21555</v>
      </c>
      <c r="AT3283" s="172">
        <f t="shared" si="771"/>
        <v>0</v>
      </c>
      <c r="AU3283" s="86">
        <v>21555</v>
      </c>
      <c r="AV3283" s="172">
        <f t="shared" si="772"/>
        <v>0</v>
      </c>
    </row>
    <row r="3284" spans="1:48" s="83" customFormat="1" ht="14.25" customHeight="1" x14ac:dyDescent="0.2">
      <c r="A3284" s="10" t="s">
        <v>540</v>
      </c>
      <c r="B3284" s="14" t="s">
        <v>36</v>
      </c>
      <c r="C3284" s="14" t="s">
        <v>37</v>
      </c>
      <c r="D3284" s="14" t="s">
        <v>9587</v>
      </c>
      <c r="E3284" s="58">
        <v>329681</v>
      </c>
      <c r="F3284" s="15" t="s">
        <v>9588</v>
      </c>
      <c r="G3284" s="15" t="s">
        <v>8536</v>
      </c>
      <c r="H3284" s="16">
        <v>100014590</v>
      </c>
      <c r="I3284" s="62">
        <v>710031467</v>
      </c>
      <c r="J3284" s="13">
        <v>710031467</v>
      </c>
      <c r="K3284" s="15" t="s">
        <v>9589</v>
      </c>
      <c r="L3284" s="12" t="s">
        <v>540</v>
      </c>
      <c r="M3284" s="15" t="s">
        <v>9232</v>
      </c>
      <c r="N3284" s="49">
        <v>5334</v>
      </c>
      <c r="O3284" s="15" t="s">
        <v>9590</v>
      </c>
      <c r="P3284" s="15" t="s">
        <v>9591</v>
      </c>
      <c r="Q3284" s="48">
        <v>543659</v>
      </c>
      <c r="R3284" s="11" t="s">
        <v>45</v>
      </c>
      <c r="S3284" s="120">
        <v>17066</v>
      </c>
      <c r="T3284" s="85">
        <v>107.03</v>
      </c>
      <c r="U3284" s="86">
        <v>29</v>
      </c>
      <c r="V3284" s="123">
        <v>46.825625000000002</v>
      </c>
      <c r="W3284" s="85">
        <f t="shared" si="760"/>
        <v>10864</v>
      </c>
      <c r="X3284" s="86">
        <v>4</v>
      </c>
      <c r="Y3284" s="85">
        <v>16.054500000000001</v>
      </c>
      <c r="Z3284" s="86">
        <f t="shared" si="761"/>
        <v>514</v>
      </c>
      <c r="AA3284" s="86">
        <f t="shared" si="764"/>
        <v>11378</v>
      </c>
      <c r="AB3284" s="85">
        <v>122.77</v>
      </c>
      <c r="AC3284" s="85">
        <v>31</v>
      </c>
      <c r="AD3284" s="124">
        <f t="shared" si="758"/>
        <v>73.661999999999992</v>
      </c>
      <c r="AE3284" s="86">
        <f t="shared" si="765"/>
        <v>9134</v>
      </c>
      <c r="AF3284" s="85">
        <v>1</v>
      </c>
      <c r="AG3284" s="85">
        <v>36.831000000000003</v>
      </c>
      <c r="AH3284" s="85">
        <f t="shared" si="766"/>
        <v>147</v>
      </c>
      <c r="AI3284" s="86">
        <f t="shared" si="767"/>
        <v>20659</v>
      </c>
      <c r="AJ3284" s="86">
        <f t="shared" si="768"/>
        <v>3593</v>
      </c>
      <c r="AK3284" s="122"/>
      <c r="AL3284" s="85">
        <v>122.77</v>
      </c>
      <c r="AM3284" s="85">
        <v>31</v>
      </c>
      <c r="AN3284" s="124">
        <f t="shared" si="762"/>
        <v>73.661999999999992</v>
      </c>
      <c r="AO3284" s="86">
        <f t="shared" si="763"/>
        <v>9134</v>
      </c>
      <c r="AP3284" s="85">
        <v>1</v>
      </c>
      <c r="AQ3284" s="85">
        <v>36.831000000000003</v>
      </c>
      <c r="AR3284" s="85">
        <f t="shared" si="769"/>
        <v>147</v>
      </c>
      <c r="AS3284" s="86">
        <f t="shared" si="770"/>
        <v>20659</v>
      </c>
      <c r="AT3284" s="172">
        <f t="shared" si="771"/>
        <v>0</v>
      </c>
      <c r="AU3284" s="86">
        <v>20659</v>
      </c>
      <c r="AV3284" s="172">
        <f t="shared" si="772"/>
        <v>0</v>
      </c>
    </row>
    <row r="3285" spans="1:48" s="83" customFormat="1" ht="14.25" customHeight="1" x14ac:dyDescent="0.2">
      <c r="A3285" s="10" t="s">
        <v>540</v>
      </c>
      <c r="B3285" s="14" t="s">
        <v>36</v>
      </c>
      <c r="C3285" s="14" t="s">
        <v>37</v>
      </c>
      <c r="D3285" s="14" t="s">
        <v>9747</v>
      </c>
      <c r="E3285" s="58">
        <v>691135</v>
      </c>
      <c r="F3285" s="15" t="s">
        <v>9748</v>
      </c>
      <c r="G3285" s="15" t="s">
        <v>8536</v>
      </c>
      <c r="H3285" s="16">
        <v>100014750</v>
      </c>
      <c r="I3285" s="62">
        <v>710025122</v>
      </c>
      <c r="J3285" s="13">
        <v>42107652</v>
      </c>
      <c r="K3285" s="15" t="s">
        <v>92</v>
      </c>
      <c r="L3285" s="12" t="s">
        <v>540</v>
      </c>
      <c r="M3285" s="15" t="s">
        <v>541</v>
      </c>
      <c r="N3285" s="49">
        <v>4013</v>
      </c>
      <c r="O3285" s="15" t="s">
        <v>9772</v>
      </c>
      <c r="P3285" s="15" t="s">
        <v>9773</v>
      </c>
      <c r="Q3285" s="48">
        <v>598127</v>
      </c>
      <c r="R3285" s="11" t="s">
        <v>45</v>
      </c>
      <c r="S3285" s="120">
        <v>9552</v>
      </c>
      <c r="T3285" s="85">
        <v>107.03</v>
      </c>
      <c r="U3285" s="86">
        <v>17</v>
      </c>
      <c r="V3285" s="123">
        <v>46.825625000000002</v>
      </c>
      <c r="W3285" s="85">
        <f t="shared" si="760"/>
        <v>6368</v>
      </c>
      <c r="X3285" s="86">
        <v>0</v>
      </c>
      <c r="Y3285" s="85">
        <v>16.054500000000001</v>
      </c>
      <c r="Z3285" s="86">
        <f t="shared" si="761"/>
        <v>0</v>
      </c>
      <c r="AA3285" s="86">
        <f t="shared" si="764"/>
        <v>6368</v>
      </c>
      <c r="AB3285" s="85">
        <v>122.77</v>
      </c>
      <c r="AC3285" s="85">
        <v>26</v>
      </c>
      <c r="AD3285" s="124">
        <f t="shared" si="758"/>
        <v>73.661999999999992</v>
      </c>
      <c r="AE3285" s="86">
        <f t="shared" si="765"/>
        <v>7661</v>
      </c>
      <c r="AF3285" s="85">
        <v>0</v>
      </c>
      <c r="AG3285" s="85">
        <v>36.831000000000003</v>
      </c>
      <c r="AH3285" s="85">
        <f t="shared" si="766"/>
        <v>0</v>
      </c>
      <c r="AI3285" s="86">
        <f t="shared" si="767"/>
        <v>14029</v>
      </c>
      <c r="AJ3285" s="86">
        <f t="shared" si="768"/>
        <v>4477</v>
      </c>
      <c r="AK3285" s="122"/>
      <c r="AL3285" s="85">
        <v>122.77</v>
      </c>
      <c r="AM3285" s="85">
        <v>26</v>
      </c>
      <c r="AN3285" s="124">
        <f t="shared" si="762"/>
        <v>73.661999999999992</v>
      </c>
      <c r="AO3285" s="86">
        <f t="shared" si="763"/>
        <v>7661</v>
      </c>
      <c r="AP3285" s="85">
        <v>0</v>
      </c>
      <c r="AQ3285" s="85">
        <v>36.831000000000003</v>
      </c>
      <c r="AR3285" s="85">
        <f t="shared" si="769"/>
        <v>0</v>
      </c>
      <c r="AS3285" s="86">
        <f t="shared" si="770"/>
        <v>14029</v>
      </c>
      <c r="AT3285" s="172">
        <f t="shared" si="771"/>
        <v>0</v>
      </c>
      <c r="AU3285" s="86">
        <v>14029</v>
      </c>
      <c r="AV3285" s="172">
        <f t="shared" si="772"/>
        <v>0</v>
      </c>
    </row>
    <row r="3286" spans="1:48" s="83" customFormat="1" ht="14.25" customHeight="1" x14ac:dyDescent="0.2">
      <c r="A3286" s="10" t="s">
        <v>540</v>
      </c>
      <c r="B3286" s="14" t="s">
        <v>36</v>
      </c>
      <c r="C3286" s="14" t="s">
        <v>37</v>
      </c>
      <c r="D3286" s="14" t="s">
        <v>9747</v>
      </c>
      <c r="E3286" s="58">
        <v>691135</v>
      </c>
      <c r="F3286" s="15" t="s">
        <v>9748</v>
      </c>
      <c r="G3286" s="15" t="s">
        <v>8536</v>
      </c>
      <c r="H3286" s="16">
        <v>100015030</v>
      </c>
      <c r="I3286" s="62">
        <v>35543175</v>
      </c>
      <c r="J3286" s="13">
        <v>35543175</v>
      </c>
      <c r="K3286" s="15" t="s">
        <v>48</v>
      </c>
      <c r="L3286" s="12" t="s">
        <v>540</v>
      </c>
      <c r="M3286" s="15" t="s">
        <v>658</v>
      </c>
      <c r="N3286" s="49">
        <v>4018</v>
      </c>
      <c r="O3286" s="15" t="s">
        <v>9818</v>
      </c>
      <c r="P3286" s="15" t="s">
        <v>9819</v>
      </c>
      <c r="Q3286" s="48">
        <v>599794</v>
      </c>
      <c r="R3286" s="11" t="s">
        <v>86</v>
      </c>
      <c r="S3286" s="120">
        <v>11800</v>
      </c>
      <c r="T3286" s="85">
        <v>107.03</v>
      </c>
      <c r="U3286" s="86">
        <v>21</v>
      </c>
      <c r="V3286" s="123">
        <v>46.825625000000002</v>
      </c>
      <c r="W3286" s="85">
        <f t="shared" si="760"/>
        <v>7867</v>
      </c>
      <c r="X3286" s="86">
        <v>0</v>
      </c>
      <c r="Y3286" s="85">
        <v>16.054500000000001</v>
      </c>
      <c r="Z3286" s="86">
        <f t="shared" si="761"/>
        <v>0</v>
      </c>
      <c r="AA3286" s="86">
        <f t="shared" si="764"/>
        <v>7867</v>
      </c>
      <c r="AB3286" s="85">
        <v>122.77</v>
      </c>
      <c r="AC3286" s="85">
        <v>14</v>
      </c>
      <c r="AD3286" s="124">
        <f t="shared" si="758"/>
        <v>73.661999999999992</v>
      </c>
      <c r="AE3286" s="86">
        <f t="shared" si="765"/>
        <v>4125</v>
      </c>
      <c r="AF3286" s="85">
        <v>0</v>
      </c>
      <c r="AG3286" s="85">
        <v>36.831000000000003</v>
      </c>
      <c r="AH3286" s="85">
        <f t="shared" si="766"/>
        <v>0</v>
      </c>
      <c r="AI3286" s="86">
        <f t="shared" si="767"/>
        <v>11992</v>
      </c>
      <c r="AJ3286" s="86">
        <f t="shared" si="768"/>
        <v>192</v>
      </c>
      <c r="AK3286" s="122"/>
      <c r="AL3286" s="85">
        <v>122.77</v>
      </c>
      <c r="AM3286" s="85">
        <v>14</v>
      </c>
      <c r="AN3286" s="124">
        <f t="shared" si="762"/>
        <v>73.661999999999992</v>
      </c>
      <c r="AO3286" s="86">
        <f t="shared" si="763"/>
        <v>4125</v>
      </c>
      <c r="AP3286" s="85">
        <v>0</v>
      </c>
      <c r="AQ3286" s="85">
        <v>36.831000000000003</v>
      </c>
      <c r="AR3286" s="85">
        <f t="shared" si="769"/>
        <v>0</v>
      </c>
      <c r="AS3286" s="86">
        <f t="shared" si="770"/>
        <v>11992</v>
      </c>
      <c r="AT3286" s="172">
        <f t="shared" si="771"/>
        <v>0</v>
      </c>
      <c r="AU3286" s="86">
        <v>11992</v>
      </c>
      <c r="AV3286" s="172">
        <f t="shared" si="772"/>
        <v>0</v>
      </c>
    </row>
    <row r="3287" spans="1:48" s="83" customFormat="1" ht="14.25" customHeight="1" x14ac:dyDescent="0.2">
      <c r="A3287" s="10" t="s">
        <v>540</v>
      </c>
      <c r="B3287" s="14" t="s">
        <v>36</v>
      </c>
      <c r="C3287" s="14" t="s">
        <v>37</v>
      </c>
      <c r="D3287" s="14" t="s">
        <v>9747</v>
      </c>
      <c r="E3287" s="58">
        <v>691135</v>
      </c>
      <c r="F3287" s="15" t="s">
        <v>9748</v>
      </c>
      <c r="G3287" s="15" t="s">
        <v>8536</v>
      </c>
      <c r="H3287" s="16">
        <v>100015023</v>
      </c>
      <c r="I3287" s="62">
        <v>42409837</v>
      </c>
      <c r="J3287" s="13">
        <v>42409837</v>
      </c>
      <c r="K3287" s="15" t="s">
        <v>53</v>
      </c>
      <c r="L3287" s="12" t="s">
        <v>540</v>
      </c>
      <c r="M3287" s="15" t="s">
        <v>658</v>
      </c>
      <c r="N3287" s="49">
        <v>4001</v>
      </c>
      <c r="O3287" s="15" t="s">
        <v>9813</v>
      </c>
      <c r="P3287" s="15" t="s">
        <v>9825</v>
      </c>
      <c r="Q3287" s="48">
        <v>599824</v>
      </c>
      <c r="R3287" s="11" t="s">
        <v>86</v>
      </c>
      <c r="S3287" s="120">
        <v>14610</v>
      </c>
      <c r="T3287" s="85">
        <v>107.03</v>
      </c>
      <c r="U3287" s="86">
        <v>26</v>
      </c>
      <c r="V3287" s="123">
        <v>46.825625000000002</v>
      </c>
      <c r="W3287" s="85">
        <f t="shared" si="760"/>
        <v>9740</v>
      </c>
      <c r="X3287" s="86">
        <v>0</v>
      </c>
      <c r="Y3287" s="85">
        <v>16.054500000000001</v>
      </c>
      <c r="Z3287" s="86">
        <f t="shared" si="761"/>
        <v>0</v>
      </c>
      <c r="AA3287" s="86">
        <f t="shared" si="764"/>
        <v>9740</v>
      </c>
      <c r="AB3287" s="85">
        <v>122.77</v>
      </c>
      <c r="AC3287" s="85">
        <v>24</v>
      </c>
      <c r="AD3287" s="124">
        <f t="shared" si="758"/>
        <v>73.661999999999992</v>
      </c>
      <c r="AE3287" s="86">
        <f t="shared" si="765"/>
        <v>7072</v>
      </c>
      <c r="AF3287" s="85">
        <v>0</v>
      </c>
      <c r="AG3287" s="85">
        <v>36.831000000000003</v>
      </c>
      <c r="AH3287" s="85">
        <f t="shared" si="766"/>
        <v>0</v>
      </c>
      <c r="AI3287" s="86">
        <f t="shared" si="767"/>
        <v>16812</v>
      </c>
      <c r="AJ3287" s="86">
        <f t="shared" si="768"/>
        <v>2202</v>
      </c>
      <c r="AK3287" s="122"/>
      <c r="AL3287" s="85">
        <v>122.77</v>
      </c>
      <c r="AM3287" s="85">
        <v>24</v>
      </c>
      <c r="AN3287" s="124">
        <f t="shared" si="762"/>
        <v>73.661999999999992</v>
      </c>
      <c r="AO3287" s="86">
        <f t="shared" si="763"/>
        <v>7072</v>
      </c>
      <c r="AP3287" s="85">
        <v>0</v>
      </c>
      <c r="AQ3287" s="85">
        <v>36.831000000000003</v>
      </c>
      <c r="AR3287" s="85">
        <f t="shared" si="769"/>
        <v>0</v>
      </c>
      <c r="AS3287" s="86">
        <f t="shared" si="770"/>
        <v>16812</v>
      </c>
      <c r="AT3287" s="172">
        <f t="shared" si="771"/>
        <v>0</v>
      </c>
      <c r="AU3287" s="86">
        <v>16812</v>
      </c>
      <c r="AV3287" s="172">
        <f t="shared" si="772"/>
        <v>0</v>
      </c>
    </row>
    <row r="3288" spans="1:48" s="83" customFormat="1" ht="14.25" customHeight="1" x14ac:dyDescent="0.2">
      <c r="A3288" s="52" t="s">
        <v>540</v>
      </c>
      <c r="B3288" s="52" t="s">
        <v>36</v>
      </c>
      <c r="C3288" s="52" t="s">
        <v>37</v>
      </c>
      <c r="D3288" s="52" t="s">
        <v>9706</v>
      </c>
      <c r="E3288" s="67">
        <v>691313</v>
      </c>
      <c r="F3288" s="52" t="s">
        <v>9707</v>
      </c>
      <c r="G3288" s="15" t="s">
        <v>8536</v>
      </c>
      <c r="H3288" s="16">
        <v>100019087</v>
      </c>
      <c r="I3288" s="68">
        <v>710276990</v>
      </c>
      <c r="J3288" s="68">
        <v>50005723</v>
      </c>
      <c r="K3288" s="52" t="s">
        <v>356</v>
      </c>
      <c r="L3288" s="12" t="s">
        <v>540</v>
      </c>
      <c r="M3288" s="15" t="s">
        <v>8633</v>
      </c>
      <c r="N3288" s="49" t="s">
        <v>9710</v>
      </c>
      <c r="O3288" s="15" t="s">
        <v>9708</v>
      </c>
      <c r="P3288" s="15" t="s">
        <v>9711</v>
      </c>
      <c r="Q3288" s="48" t="s">
        <v>10680</v>
      </c>
      <c r="R3288" s="11" t="s">
        <v>45</v>
      </c>
      <c r="S3288" s="120">
        <v>11800</v>
      </c>
      <c r="T3288" s="85">
        <v>107.03</v>
      </c>
      <c r="U3288" s="86">
        <v>21</v>
      </c>
      <c r="V3288" s="123">
        <v>46.825625000000002</v>
      </c>
      <c r="W3288" s="85">
        <f t="shared" si="760"/>
        <v>7867</v>
      </c>
      <c r="X3288" s="86">
        <v>0</v>
      </c>
      <c r="Y3288" s="85">
        <v>16.054500000000001</v>
      </c>
      <c r="Z3288" s="86">
        <f t="shared" si="761"/>
        <v>0</v>
      </c>
      <c r="AA3288" s="86">
        <f t="shared" si="764"/>
        <v>7867</v>
      </c>
      <c r="AB3288" s="85">
        <v>122.77</v>
      </c>
      <c r="AC3288" s="85">
        <v>28</v>
      </c>
      <c r="AD3288" s="124">
        <f t="shared" si="758"/>
        <v>73.661999999999992</v>
      </c>
      <c r="AE3288" s="86">
        <f t="shared" si="765"/>
        <v>8250</v>
      </c>
      <c r="AF3288" s="85">
        <v>0</v>
      </c>
      <c r="AG3288" s="85">
        <v>36.831000000000003</v>
      </c>
      <c r="AH3288" s="85">
        <f t="shared" si="766"/>
        <v>0</v>
      </c>
      <c r="AI3288" s="86">
        <f t="shared" si="767"/>
        <v>16117</v>
      </c>
      <c r="AJ3288" s="86">
        <f t="shared" si="768"/>
        <v>4317</v>
      </c>
      <c r="AK3288" s="122"/>
      <c r="AL3288" s="85">
        <v>122.77</v>
      </c>
      <c r="AM3288" s="85">
        <v>28</v>
      </c>
      <c r="AN3288" s="124">
        <f t="shared" si="762"/>
        <v>73.661999999999992</v>
      </c>
      <c r="AO3288" s="86">
        <f t="shared" si="763"/>
        <v>8250</v>
      </c>
      <c r="AP3288" s="85">
        <v>0</v>
      </c>
      <c r="AQ3288" s="85">
        <v>36.831000000000003</v>
      </c>
      <c r="AR3288" s="85">
        <f t="shared" si="769"/>
        <v>0</v>
      </c>
      <c r="AS3288" s="86">
        <f t="shared" si="770"/>
        <v>16117</v>
      </c>
      <c r="AT3288" s="172">
        <f t="shared" si="771"/>
        <v>0</v>
      </c>
      <c r="AU3288" s="86">
        <v>16117</v>
      </c>
      <c r="AV3288" s="172">
        <f t="shared" si="772"/>
        <v>0</v>
      </c>
    </row>
    <row r="3289" spans="1:48" s="83" customFormat="1" ht="14.25" customHeight="1" x14ac:dyDescent="0.2">
      <c r="A3289" s="10" t="s">
        <v>540</v>
      </c>
      <c r="B3289" s="14" t="s">
        <v>36</v>
      </c>
      <c r="C3289" s="14" t="s">
        <v>37</v>
      </c>
      <c r="D3289" s="14" t="s">
        <v>9706</v>
      </c>
      <c r="E3289" s="58">
        <v>691313</v>
      </c>
      <c r="F3289" s="15" t="s">
        <v>9707</v>
      </c>
      <c r="G3289" s="15" t="s">
        <v>8536</v>
      </c>
      <c r="H3289" s="16">
        <v>100019088</v>
      </c>
      <c r="I3289" s="68">
        <v>710276982</v>
      </c>
      <c r="J3289" s="13">
        <v>50005723</v>
      </c>
      <c r="K3289" s="15" t="s">
        <v>48</v>
      </c>
      <c r="L3289" s="12" t="s">
        <v>540</v>
      </c>
      <c r="M3289" s="15" t="s">
        <v>8550</v>
      </c>
      <c r="N3289" s="49">
        <v>4402</v>
      </c>
      <c r="O3289" s="15" t="s">
        <v>9708</v>
      </c>
      <c r="P3289" s="15" t="s">
        <v>9709</v>
      </c>
      <c r="Q3289" s="48">
        <v>559784</v>
      </c>
      <c r="R3289" s="11" t="s">
        <v>45</v>
      </c>
      <c r="S3289" s="120">
        <v>11238</v>
      </c>
      <c r="T3289" s="85">
        <v>107.03</v>
      </c>
      <c r="U3289" s="86">
        <v>20</v>
      </c>
      <c r="V3289" s="123">
        <v>46.825625000000002</v>
      </c>
      <c r="W3289" s="85">
        <f t="shared" si="760"/>
        <v>7492</v>
      </c>
      <c r="X3289" s="86">
        <v>0</v>
      </c>
      <c r="Y3289" s="85">
        <v>16.054500000000001</v>
      </c>
      <c r="Z3289" s="86">
        <f t="shared" si="761"/>
        <v>0</v>
      </c>
      <c r="AA3289" s="86">
        <f t="shared" si="764"/>
        <v>7492</v>
      </c>
      <c r="AB3289" s="85">
        <v>122.77</v>
      </c>
      <c r="AC3289" s="85">
        <v>21</v>
      </c>
      <c r="AD3289" s="124">
        <f t="shared" si="758"/>
        <v>73.661999999999992</v>
      </c>
      <c r="AE3289" s="86">
        <f t="shared" si="765"/>
        <v>6188</v>
      </c>
      <c r="AF3289" s="85">
        <v>0</v>
      </c>
      <c r="AG3289" s="85">
        <v>36.831000000000003</v>
      </c>
      <c r="AH3289" s="85">
        <f t="shared" si="766"/>
        <v>0</v>
      </c>
      <c r="AI3289" s="86">
        <f t="shared" si="767"/>
        <v>13680</v>
      </c>
      <c r="AJ3289" s="86">
        <f t="shared" si="768"/>
        <v>2442</v>
      </c>
      <c r="AK3289" s="122"/>
      <c r="AL3289" s="85">
        <v>122.77</v>
      </c>
      <c r="AM3289" s="85">
        <v>21</v>
      </c>
      <c r="AN3289" s="124">
        <f t="shared" si="762"/>
        <v>73.661999999999992</v>
      </c>
      <c r="AO3289" s="86">
        <f t="shared" si="763"/>
        <v>6188</v>
      </c>
      <c r="AP3289" s="85">
        <v>0</v>
      </c>
      <c r="AQ3289" s="85">
        <v>36.831000000000003</v>
      </c>
      <c r="AR3289" s="85">
        <f t="shared" si="769"/>
        <v>0</v>
      </c>
      <c r="AS3289" s="86">
        <f t="shared" si="770"/>
        <v>13680</v>
      </c>
      <c r="AT3289" s="172">
        <f t="shared" si="771"/>
        <v>0</v>
      </c>
      <c r="AU3289" s="86">
        <v>13680</v>
      </c>
      <c r="AV3289" s="172">
        <f t="shared" si="772"/>
        <v>0</v>
      </c>
    </row>
    <row r="3290" spans="1:48" s="83" customFormat="1" ht="37.5" customHeight="1" x14ac:dyDescent="0.2">
      <c r="A3290" s="10" t="s">
        <v>540</v>
      </c>
      <c r="B3290" s="14" t="s">
        <v>36</v>
      </c>
      <c r="C3290" s="14" t="s">
        <v>509</v>
      </c>
      <c r="D3290" s="14" t="s">
        <v>10485</v>
      </c>
      <c r="E3290" s="29">
        <v>31275761</v>
      </c>
      <c r="F3290" s="15" t="s">
        <v>10486</v>
      </c>
      <c r="G3290" s="15" t="s">
        <v>8536</v>
      </c>
      <c r="H3290" s="16">
        <v>100020011</v>
      </c>
      <c r="I3290" s="13">
        <v>710286376</v>
      </c>
      <c r="J3290" s="13">
        <v>55582168</v>
      </c>
      <c r="K3290" s="15" t="s">
        <v>16919</v>
      </c>
      <c r="L3290" s="12" t="s">
        <v>540</v>
      </c>
      <c r="M3290" s="15" t="s">
        <v>9062</v>
      </c>
      <c r="N3290" s="49" t="s">
        <v>11471</v>
      </c>
      <c r="O3290" s="15" t="s">
        <v>9062</v>
      </c>
      <c r="P3290" s="15" t="s">
        <v>9070</v>
      </c>
      <c r="Q3290" s="48" t="s">
        <v>10679</v>
      </c>
      <c r="R3290" s="11" t="s">
        <v>45</v>
      </c>
      <c r="S3290" s="120">
        <f>0</f>
        <v>0</v>
      </c>
      <c r="T3290" s="85">
        <v>107.03</v>
      </c>
      <c r="U3290" s="86">
        <v>0</v>
      </c>
      <c r="V3290" s="123">
        <v>46.825625000000002</v>
      </c>
      <c r="W3290" s="85">
        <f>0</f>
        <v>0</v>
      </c>
      <c r="X3290" s="86">
        <v>0</v>
      </c>
      <c r="Y3290" s="85">
        <v>16.054500000000001</v>
      </c>
      <c r="Z3290" s="86">
        <f>0</f>
        <v>0</v>
      </c>
      <c r="AA3290" s="86">
        <f t="shared" si="764"/>
        <v>0</v>
      </c>
      <c r="AB3290" s="85">
        <v>122.77</v>
      </c>
      <c r="AC3290" s="85">
        <v>12</v>
      </c>
      <c r="AD3290" s="124">
        <f t="shared" si="758"/>
        <v>73.661999999999992</v>
      </c>
      <c r="AE3290" s="86">
        <f t="shared" si="765"/>
        <v>3536</v>
      </c>
      <c r="AF3290" s="85">
        <v>0</v>
      </c>
      <c r="AG3290" s="85">
        <v>36.831000000000003</v>
      </c>
      <c r="AH3290" s="85">
        <f t="shared" si="766"/>
        <v>0</v>
      </c>
      <c r="AI3290" s="86">
        <f t="shared" si="767"/>
        <v>3536</v>
      </c>
      <c r="AJ3290" s="86">
        <f t="shared" si="768"/>
        <v>3536</v>
      </c>
      <c r="AK3290" s="122" t="s">
        <v>16787</v>
      </c>
      <c r="AL3290" s="85">
        <v>122.77</v>
      </c>
      <c r="AM3290" s="85">
        <v>8</v>
      </c>
      <c r="AN3290" s="124">
        <f t="shared" si="762"/>
        <v>73.661999999999992</v>
      </c>
      <c r="AO3290" s="86">
        <f t="shared" si="763"/>
        <v>2357</v>
      </c>
      <c r="AP3290" s="85">
        <v>0</v>
      </c>
      <c r="AQ3290" s="85">
        <v>36.831000000000003</v>
      </c>
      <c r="AR3290" s="85">
        <f t="shared" si="769"/>
        <v>0</v>
      </c>
      <c r="AS3290" s="86">
        <f t="shared" si="770"/>
        <v>2357</v>
      </c>
      <c r="AT3290" s="172">
        <f t="shared" si="771"/>
        <v>-1179</v>
      </c>
      <c r="AU3290" s="86">
        <v>2357</v>
      </c>
      <c r="AV3290" s="172">
        <f t="shared" si="772"/>
        <v>0</v>
      </c>
    </row>
    <row r="3291" spans="1:48" s="83" customFormat="1" ht="14.25" customHeight="1" x14ac:dyDescent="0.2">
      <c r="A3291" s="10" t="s">
        <v>540</v>
      </c>
      <c r="B3291" s="14" t="s">
        <v>36</v>
      </c>
      <c r="C3291" s="14" t="s">
        <v>37</v>
      </c>
      <c r="D3291" s="14" t="s">
        <v>15400</v>
      </c>
      <c r="E3291" s="29">
        <v>328618</v>
      </c>
      <c r="F3291" s="15" t="s">
        <v>15402</v>
      </c>
      <c r="G3291" s="15" t="s">
        <v>8536</v>
      </c>
      <c r="H3291" s="16">
        <v>100019274</v>
      </c>
      <c r="I3291" s="62">
        <v>710279507</v>
      </c>
      <c r="J3291" s="13">
        <v>328618</v>
      </c>
      <c r="K3291" s="15" t="s">
        <v>48</v>
      </c>
      <c r="L3291" s="12" t="s">
        <v>540</v>
      </c>
      <c r="M3291" s="15" t="s">
        <v>9062</v>
      </c>
      <c r="N3291" s="49" t="s">
        <v>12650</v>
      </c>
      <c r="O3291" s="15" t="s">
        <v>15403</v>
      </c>
      <c r="P3291" s="15" t="s">
        <v>3601</v>
      </c>
      <c r="Q3291" s="48"/>
      <c r="R3291" s="11" t="s">
        <v>45</v>
      </c>
      <c r="S3291" s="120">
        <f>0</f>
        <v>0</v>
      </c>
      <c r="T3291" s="85">
        <v>107.03</v>
      </c>
      <c r="U3291" s="86">
        <v>0</v>
      </c>
      <c r="V3291" s="123">
        <v>46.825625000000002</v>
      </c>
      <c r="W3291" s="85">
        <f>0</f>
        <v>0</v>
      </c>
      <c r="X3291" s="86">
        <v>0</v>
      </c>
      <c r="Y3291" s="85">
        <v>16.054500000000001</v>
      </c>
      <c r="Z3291" s="86">
        <f>0</f>
        <v>0</v>
      </c>
      <c r="AA3291" s="86">
        <f t="shared" si="764"/>
        <v>0</v>
      </c>
      <c r="AB3291" s="85">
        <v>122.77</v>
      </c>
      <c r="AC3291" s="85">
        <v>5</v>
      </c>
      <c r="AD3291" s="124">
        <f t="shared" si="758"/>
        <v>73.661999999999992</v>
      </c>
      <c r="AE3291" s="86">
        <f t="shared" si="765"/>
        <v>1473</v>
      </c>
      <c r="AF3291" s="85">
        <v>0</v>
      </c>
      <c r="AG3291" s="85">
        <v>36.831000000000003</v>
      </c>
      <c r="AH3291" s="85">
        <f t="shared" si="766"/>
        <v>0</v>
      </c>
      <c r="AI3291" s="86">
        <f t="shared" si="767"/>
        <v>1473</v>
      </c>
      <c r="AJ3291" s="86">
        <f t="shared" si="768"/>
        <v>1473</v>
      </c>
      <c r="AK3291" s="122"/>
      <c r="AL3291" s="85">
        <v>122.77</v>
      </c>
      <c r="AM3291" s="85">
        <v>5</v>
      </c>
      <c r="AN3291" s="124">
        <f t="shared" si="762"/>
        <v>73.661999999999992</v>
      </c>
      <c r="AO3291" s="86">
        <f t="shared" si="763"/>
        <v>1473</v>
      </c>
      <c r="AP3291" s="85">
        <v>0</v>
      </c>
      <c r="AQ3291" s="85">
        <v>36.831000000000003</v>
      </c>
      <c r="AR3291" s="85">
        <f t="shared" si="769"/>
        <v>0</v>
      </c>
      <c r="AS3291" s="86">
        <f t="shared" si="770"/>
        <v>1473</v>
      </c>
      <c r="AT3291" s="172">
        <f t="shared" si="771"/>
        <v>0</v>
      </c>
      <c r="AU3291" s="86">
        <v>1473</v>
      </c>
      <c r="AV3291" s="172">
        <f t="shared" si="772"/>
        <v>0</v>
      </c>
    </row>
    <row r="3292" spans="1:48" s="83" customFormat="1" ht="14.25" customHeight="1" x14ac:dyDescent="0.2">
      <c r="A3292" s="10" t="s">
        <v>540</v>
      </c>
      <c r="B3292" s="14" t="s">
        <v>36</v>
      </c>
      <c r="C3292" s="14" t="s">
        <v>37</v>
      </c>
      <c r="D3292" s="14" t="s">
        <v>9515</v>
      </c>
      <c r="E3292" s="58">
        <v>329355</v>
      </c>
      <c r="F3292" s="15" t="s">
        <v>9516</v>
      </c>
      <c r="G3292" s="15" t="s">
        <v>8536</v>
      </c>
      <c r="H3292" s="16">
        <v>100019905</v>
      </c>
      <c r="I3292" s="62">
        <v>710285310</v>
      </c>
      <c r="J3292" s="13">
        <v>35546018</v>
      </c>
      <c r="K3292" s="15" t="s">
        <v>356</v>
      </c>
      <c r="L3292" s="12" t="s">
        <v>540</v>
      </c>
      <c r="M3292" s="15" t="s">
        <v>8385</v>
      </c>
      <c r="N3292" s="49" t="s">
        <v>11020</v>
      </c>
      <c r="O3292" s="15" t="s">
        <v>9517</v>
      </c>
      <c r="P3292" s="15" t="s">
        <v>16900</v>
      </c>
      <c r="Q3292" s="48"/>
      <c r="R3292" s="11" t="s">
        <v>45</v>
      </c>
      <c r="S3292" s="120">
        <f>0</f>
        <v>0</v>
      </c>
      <c r="T3292" s="85">
        <v>107.03</v>
      </c>
      <c r="U3292" s="86">
        <v>0</v>
      </c>
      <c r="V3292" s="123">
        <v>46.825625000000002</v>
      </c>
      <c r="W3292" s="85">
        <f>0</f>
        <v>0</v>
      </c>
      <c r="X3292" s="86">
        <v>0</v>
      </c>
      <c r="Y3292" s="85">
        <v>16.054500000000001</v>
      </c>
      <c r="Z3292" s="86">
        <f>0</f>
        <v>0</v>
      </c>
      <c r="AA3292" s="86">
        <f t="shared" si="764"/>
        <v>0</v>
      </c>
      <c r="AB3292" s="85">
        <v>122.77</v>
      </c>
      <c r="AC3292" s="85">
        <v>61</v>
      </c>
      <c r="AD3292" s="124">
        <f t="shared" si="758"/>
        <v>73.661999999999992</v>
      </c>
      <c r="AE3292" s="86">
        <f t="shared" si="765"/>
        <v>17974</v>
      </c>
      <c r="AF3292" s="85">
        <v>0</v>
      </c>
      <c r="AG3292" s="85">
        <v>36.831000000000003</v>
      </c>
      <c r="AH3292" s="85">
        <f t="shared" si="766"/>
        <v>0</v>
      </c>
      <c r="AI3292" s="86">
        <f t="shared" si="767"/>
        <v>17974</v>
      </c>
      <c r="AJ3292" s="86">
        <f t="shared" si="768"/>
        <v>17974</v>
      </c>
      <c r="AK3292" s="122"/>
      <c r="AL3292" s="85">
        <v>122.77</v>
      </c>
      <c r="AM3292" s="85">
        <v>61</v>
      </c>
      <c r="AN3292" s="124">
        <f t="shared" si="762"/>
        <v>73.661999999999992</v>
      </c>
      <c r="AO3292" s="86">
        <f t="shared" si="763"/>
        <v>17974</v>
      </c>
      <c r="AP3292" s="85">
        <v>0</v>
      </c>
      <c r="AQ3292" s="85">
        <v>36.831000000000003</v>
      </c>
      <c r="AR3292" s="85">
        <f t="shared" si="769"/>
        <v>0</v>
      </c>
      <c r="AS3292" s="86">
        <f t="shared" si="770"/>
        <v>17974</v>
      </c>
      <c r="AT3292" s="172">
        <f t="shared" si="771"/>
        <v>0</v>
      </c>
      <c r="AU3292" s="86">
        <v>17974</v>
      </c>
      <c r="AV3292" s="172">
        <f t="shared" si="772"/>
        <v>0</v>
      </c>
    </row>
    <row r="3293" spans="1:48" s="83" customFormat="1" ht="14.25" customHeight="1" x14ac:dyDescent="0.2">
      <c r="A3293" s="10" t="s">
        <v>540</v>
      </c>
      <c r="B3293" s="14" t="s">
        <v>36</v>
      </c>
      <c r="C3293" s="14" t="s">
        <v>37</v>
      </c>
      <c r="D3293" s="14" t="s">
        <v>9443</v>
      </c>
      <c r="E3293" s="29">
        <v>331813</v>
      </c>
      <c r="F3293" s="15" t="s">
        <v>9444</v>
      </c>
      <c r="G3293" s="15" t="s">
        <v>8536</v>
      </c>
      <c r="H3293" s="16">
        <v>100019526</v>
      </c>
      <c r="I3293" s="62">
        <v>710281854</v>
      </c>
      <c r="J3293" s="13">
        <v>331813</v>
      </c>
      <c r="K3293" s="15" t="s">
        <v>48</v>
      </c>
      <c r="L3293" s="12" t="s">
        <v>540</v>
      </c>
      <c r="M3293" s="15" t="s">
        <v>6661</v>
      </c>
      <c r="N3293" s="49" t="s">
        <v>13406</v>
      </c>
      <c r="O3293" s="15" t="s">
        <v>9445</v>
      </c>
      <c r="P3293" s="15" t="s">
        <v>16920</v>
      </c>
      <c r="Q3293" s="48"/>
      <c r="R3293" s="11" t="s">
        <v>45</v>
      </c>
      <c r="S3293" s="120">
        <f>0</f>
        <v>0</v>
      </c>
      <c r="T3293" s="85">
        <v>107.03</v>
      </c>
      <c r="U3293" s="86">
        <v>0</v>
      </c>
      <c r="V3293" s="123">
        <v>46.825625000000002</v>
      </c>
      <c r="W3293" s="85">
        <f>0</f>
        <v>0</v>
      </c>
      <c r="X3293" s="86">
        <v>0</v>
      </c>
      <c r="Y3293" s="85">
        <v>16.054500000000001</v>
      </c>
      <c r="Z3293" s="86">
        <f>0</f>
        <v>0</v>
      </c>
      <c r="AA3293" s="86">
        <f t="shared" si="764"/>
        <v>0</v>
      </c>
      <c r="AB3293" s="85">
        <v>122.77</v>
      </c>
      <c r="AC3293" s="85">
        <v>8</v>
      </c>
      <c r="AD3293" s="124">
        <f t="shared" ref="AD3293:AD3356" si="773">+AB3293*0.6</f>
        <v>73.661999999999992</v>
      </c>
      <c r="AE3293" s="86">
        <f t="shared" si="765"/>
        <v>2357</v>
      </c>
      <c r="AF3293" s="85">
        <v>2</v>
      </c>
      <c r="AG3293" s="85">
        <v>36.831000000000003</v>
      </c>
      <c r="AH3293" s="85">
        <f t="shared" si="766"/>
        <v>295</v>
      </c>
      <c r="AI3293" s="86">
        <f t="shared" si="767"/>
        <v>2652</v>
      </c>
      <c r="AJ3293" s="86">
        <f t="shared" si="768"/>
        <v>2652</v>
      </c>
      <c r="AK3293" s="122"/>
      <c r="AL3293" s="85">
        <v>122.77</v>
      </c>
      <c r="AM3293" s="85">
        <v>8</v>
      </c>
      <c r="AN3293" s="124">
        <f t="shared" si="762"/>
        <v>73.661999999999992</v>
      </c>
      <c r="AO3293" s="86">
        <f t="shared" si="763"/>
        <v>2357</v>
      </c>
      <c r="AP3293" s="85">
        <v>2</v>
      </c>
      <c r="AQ3293" s="85">
        <v>36.831000000000003</v>
      </c>
      <c r="AR3293" s="85">
        <f t="shared" si="769"/>
        <v>295</v>
      </c>
      <c r="AS3293" s="86">
        <f t="shared" si="770"/>
        <v>2652</v>
      </c>
      <c r="AT3293" s="172">
        <f t="shared" si="771"/>
        <v>0</v>
      </c>
      <c r="AU3293" s="86">
        <v>2652</v>
      </c>
      <c r="AV3293" s="172">
        <f t="shared" si="772"/>
        <v>0</v>
      </c>
    </row>
    <row r="3294" spans="1:48" s="83" customFormat="1" ht="14.25" customHeight="1" x14ac:dyDescent="0.2">
      <c r="A3294" s="10" t="s">
        <v>540</v>
      </c>
      <c r="B3294" s="14" t="s">
        <v>36</v>
      </c>
      <c r="C3294" s="14" t="s">
        <v>509</v>
      </c>
      <c r="D3294" s="14" t="s">
        <v>9830</v>
      </c>
      <c r="E3294" s="60">
        <v>179094</v>
      </c>
      <c r="F3294" s="55" t="s">
        <v>9831</v>
      </c>
      <c r="G3294" s="15" t="s">
        <v>8536</v>
      </c>
      <c r="H3294" s="16">
        <v>100014126</v>
      </c>
      <c r="I3294" s="62">
        <v>710235151</v>
      </c>
      <c r="J3294" s="13">
        <v>37942123</v>
      </c>
      <c r="K3294" s="15" t="s">
        <v>9840</v>
      </c>
      <c r="L3294" s="12" t="s">
        <v>555</v>
      </c>
      <c r="M3294" s="55" t="s">
        <v>7001</v>
      </c>
      <c r="N3294" s="51">
        <v>6781</v>
      </c>
      <c r="O3294" s="55" t="s">
        <v>9841</v>
      </c>
      <c r="P3294" s="55" t="s">
        <v>9842</v>
      </c>
      <c r="Q3294" s="48">
        <v>520039</v>
      </c>
      <c r="R3294" s="11" t="s">
        <v>45</v>
      </c>
      <c r="S3294" s="120">
        <v>8060</v>
      </c>
      <c r="T3294" s="85">
        <v>107.03</v>
      </c>
      <c r="U3294" s="86">
        <v>14</v>
      </c>
      <c r="V3294" s="123">
        <v>46.825625000000002</v>
      </c>
      <c r="W3294" s="85">
        <f t="shared" ref="W3294:W3325" si="774">+ROUND(U3294*V3294*8,0)</f>
        <v>5244</v>
      </c>
      <c r="X3294" s="86">
        <v>1</v>
      </c>
      <c r="Y3294" s="85">
        <v>16.054500000000001</v>
      </c>
      <c r="Z3294" s="86">
        <f t="shared" ref="Z3294:Z3325" si="775">ROUND(X3294*Y3294*8,0)</f>
        <v>128</v>
      </c>
      <c r="AA3294" s="86">
        <f t="shared" si="764"/>
        <v>5372</v>
      </c>
      <c r="AB3294" s="85">
        <v>122.77</v>
      </c>
      <c r="AC3294" s="85">
        <v>22</v>
      </c>
      <c r="AD3294" s="124">
        <f t="shared" si="773"/>
        <v>73.661999999999992</v>
      </c>
      <c r="AE3294" s="86">
        <f t="shared" si="765"/>
        <v>6482</v>
      </c>
      <c r="AF3294" s="85">
        <v>0</v>
      </c>
      <c r="AG3294" s="85">
        <v>36.831000000000003</v>
      </c>
      <c r="AH3294" s="85">
        <f t="shared" si="766"/>
        <v>0</v>
      </c>
      <c r="AI3294" s="86">
        <f t="shared" si="767"/>
        <v>11854</v>
      </c>
      <c r="AJ3294" s="86">
        <f t="shared" si="768"/>
        <v>3794</v>
      </c>
      <c r="AK3294" s="122"/>
      <c r="AL3294" s="85">
        <v>122.77</v>
      </c>
      <c r="AM3294" s="85">
        <v>22</v>
      </c>
      <c r="AN3294" s="124">
        <f t="shared" si="762"/>
        <v>73.661999999999992</v>
      </c>
      <c r="AO3294" s="86">
        <f t="shared" si="763"/>
        <v>6482</v>
      </c>
      <c r="AP3294" s="85">
        <v>0</v>
      </c>
      <c r="AQ3294" s="85">
        <v>36.831000000000003</v>
      </c>
      <c r="AR3294" s="85">
        <f t="shared" si="769"/>
        <v>0</v>
      </c>
      <c r="AS3294" s="86">
        <f t="shared" si="770"/>
        <v>11854</v>
      </c>
      <c r="AT3294" s="172">
        <f t="shared" si="771"/>
        <v>0</v>
      </c>
      <c r="AU3294" s="86">
        <v>11854</v>
      </c>
      <c r="AV3294" s="172">
        <f t="shared" si="772"/>
        <v>0</v>
      </c>
    </row>
    <row r="3295" spans="1:48" s="83" customFormat="1" ht="14.25" customHeight="1" x14ac:dyDescent="0.2">
      <c r="A3295" s="10" t="s">
        <v>540</v>
      </c>
      <c r="B3295" s="14" t="s">
        <v>36</v>
      </c>
      <c r="C3295" s="14" t="s">
        <v>509</v>
      </c>
      <c r="D3295" s="14" t="s">
        <v>9830</v>
      </c>
      <c r="E3295" s="58">
        <v>179094</v>
      </c>
      <c r="F3295" s="15" t="s">
        <v>9831</v>
      </c>
      <c r="G3295" s="15" t="s">
        <v>8536</v>
      </c>
      <c r="H3295" s="16">
        <v>100017310</v>
      </c>
      <c r="I3295" s="62">
        <v>710260318</v>
      </c>
      <c r="J3295" s="13">
        <v>50295829</v>
      </c>
      <c r="K3295" s="15" t="s">
        <v>9850</v>
      </c>
      <c r="L3295" s="12" t="s">
        <v>540</v>
      </c>
      <c r="M3295" s="15" t="s">
        <v>8550</v>
      </c>
      <c r="N3295" s="49">
        <v>4501</v>
      </c>
      <c r="O3295" s="15" t="s">
        <v>8685</v>
      </c>
      <c r="P3295" s="15" t="s">
        <v>10429</v>
      </c>
      <c r="Q3295" s="48">
        <v>521698</v>
      </c>
      <c r="R3295" s="11" t="s">
        <v>45</v>
      </c>
      <c r="S3295" s="120">
        <v>10676</v>
      </c>
      <c r="T3295" s="85">
        <v>107.03</v>
      </c>
      <c r="U3295" s="86">
        <v>19</v>
      </c>
      <c r="V3295" s="123">
        <v>46.825625000000002</v>
      </c>
      <c r="W3295" s="85">
        <f t="shared" si="774"/>
        <v>7117</v>
      </c>
      <c r="X3295" s="86">
        <v>0</v>
      </c>
      <c r="Y3295" s="85">
        <v>16.054500000000001</v>
      </c>
      <c r="Z3295" s="86">
        <f t="shared" si="775"/>
        <v>0</v>
      </c>
      <c r="AA3295" s="86">
        <f t="shared" si="764"/>
        <v>7117</v>
      </c>
      <c r="AB3295" s="85">
        <v>122.77</v>
      </c>
      <c r="AC3295" s="85">
        <v>12</v>
      </c>
      <c r="AD3295" s="124">
        <f t="shared" si="773"/>
        <v>73.661999999999992</v>
      </c>
      <c r="AE3295" s="86">
        <f t="shared" si="765"/>
        <v>3536</v>
      </c>
      <c r="AF3295" s="85">
        <v>0</v>
      </c>
      <c r="AG3295" s="85">
        <v>36.831000000000003</v>
      </c>
      <c r="AH3295" s="85">
        <f t="shared" si="766"/>
        <v>0</v>
      </c>
      <c r="AI3295" s="86">
        <f t="shared" si="767"/>
        <v>10653</v>
      </c>
      <c r="AJ3295" s="86">
        <f t="shared" si="768"/>
        <v>-23</v>
      </c>
      <c r="AK3295" s="122"/>
      <c r="AL3295" s="85">
        <v>122.77</v>
      </c>
      <c r="AM3295" s="85">
        <v>12</v>
      </c>
      <c r="AN3295" s="124">
        <f t="shared" si="762"/>
        <v>73.661999999999992</v>
      </c>
      <c r="AO3295" s="86">
        <f t="shared" si="763"/>
        <v>3536</v>
      </c>
      <c r="AP3295" s="85">
        <v>0</v>
      </c>
      <c r="AQ3295" s="85">
        <v>36.831000000000003</v>
      </c>
      <c r="AR3295" s="85">
        <f t="shared" si="769"/>
        <v>0</v>
      </c>
      <c r="AS3295" s="86">
        <f t="shared" si="770"/>
        <v>10653</v>
      </c>
      <c r="AT3295" s="172">
        <f t="shared" si="771"/>
        <v>0</v>
      </c>
      <c r="AU3295" s="86">
        <v>10653</v>
      </c>
      <c r="AV3295" s="172">
        <f t="shared" si="772"/>
        <v>0</v>
      </c>
    </row>
    <row r="3296" spans="1:48" s="83" customFormat="1" ht="14.25" customHeight="1" x14ac:dyDescent="0.2">
      <c r="A3296" s="10" t="s">
        <v>540</v>
      </c>
      <c r="B3296" s="14" t="s">
        <v>36</v>
      </c>
      <c r="C3296" s="14" t="s">
        <v>509</v>
      </c>
      <c r="D3296" s="14" t="s">
        <v>9830</v>
      </c>
      <c r="E3296" s="58">
        <v>179094</v>
      </c>
      <c r="F3296" s="15" t="s">
        <v>9831</v>
      </c>
      <c r="G3296" s="15" t="s">
        <v>8536</v>
      </c>
      <c r="H3296" s="16">
        <v>100014781</v>
      </c>
      <c r="I3296" s="62">
        <v>710230141</v>
      </c>
      <c r="J3296" s="13">
        <v>35561548</v>
      </c>
      <c r="K3296" s="15" t="s">
        <v>9845</v>
      </c>
      <c r="L3296" s="12" t="s">
        <v>540</v>
      </c>
      <c r="M3296" s="15" t="s">
        <v>9755</v>
      </c>
      <c r="N3296" s="49">
        <v>4023</v>
      </c>
      <c r="O3296" s="15" t="s">
        <v>9780</v>
      </c>
      <c r="P3296" s="15" t="s">
        <v>9846</v>
      </c>
      <c r="Q3296" s="48">
        <v>599883</v>
      </c>
      <c r="R3296" s="11" t="s">
        <v>45</v>
      </c>
      <c r="S3296" s="120">
        <v>21914</v>
      </c>
      <c r="T3296" s="85">
        <v>107.03</v>
      </c>
      <c r="U3296" s="86">
        <v>39</v>
      </c>
      <c r="V3296" s="123">
        <v>46.825625000000002</v>
      </c>
      <c r="W3296" s="85">
        <f t="shared" si="774"/>
        <v>14610</v>
      </c>
      <c r="X3296" s="86">
        <v>0</v>
      </c>
      <c r="Y3296" s="85">
        <v>16.054500000000001</v>
      </c>
      <c r="Z3296" s="86">
        <f t="shared" si="775"/>
        <v>0</v>
      </c>
      <c r="AA3296" s="86">
        <f t="shared" si="764"/>
        <v>14610</v>
      </c>
      <c r="AB3296" s="85">
        <v>122.77</v>
      </c>
      <c r="AC3296" s="85">
        <v>30</v>
      </c>
      <c r="AD3296" s="124">
        <f t="shared" si="773"/>
        <v>73.661999999999992</v>
      </c>
      <c r="AE3296" s="86">
        <f t="shared" si="765"/>
        <v>8839</v>
      </c>
      <c r="AF3296" s="85">
        <v>0</v>
      </c>
      <c r="AG3296" s="85">
        <v>36.831000000000003</v>
      </c>
      <c r="AH3296" s="85">
        <f t="shared" si="766"/>
        <v>0</v>
      </c>
      <c r="AI3296" s="86">
        <f t="shared" si="767"/>
        <v>23449</v>
      </c>
      <c r="AJ3296" s="86">
        <f t="shared" si="768"/>
        <v>1535</v>
      </c>
      <c r="AK3296" s="122"/>
      <c r="AL3296" s="85">
        <v>122.77</v>
      </c>
      <c r="AM3296" s="85">
        <v>30</v>
      </c>
      <c r="AN3296" s="124">
        <f t="shared" si="762"/>
        <v>73.661999999999992</v>
      </c>
      <c r="AO3296" s="86">
        <f t="shared" si="763"/>
        <v>8839</v>
      </c>
      <c r="AP3296" s="85">
        <v>0</v>
      </c>
      <c r="AQ3296" s="85">
        <v>36.831000000000003</v>
      </c>
      <c r="AR3296" s="85">
        <f t="shared" si="769"/>
        <v>0</v>
      </c>
      <c r="AS3296" s="86">
        <f t="shared" si="770"/>
        <v>23449</v>
      </c>
      <c r="AT3296" s="172">
        <f t="shared" si="771"/>
        <v>0</v>
      </c>
      <c r="AU3296" s="86">
        <v>23449</v>
      </c>
      <c r="AV3296" s="172">
        <f t="shared" si="772"/>
        <v>0</v>
      </c>
    </row>
    <row r="3297" spans="1:48" s="83" customFormat="1" ht="14.25" customHeight="1" x14ac:dyDescent="0.2">
      <c r="A3297" s="10" t="s">
        <v>540</v>
      </c>
      <c r="B3297" s="14" t="s">
        <v>36</v>
      </c>
      <c r="C3297" s="14" t="s">
        <v>509</v>
      </c>
      <c r="D3297" s="14" t="s">
        <v>9830</v>
      </c>
      <c r="E3297" s="58">
        <v>179094</v>
      </c>
      <c r="F3297" s="15" t="s">
        <v>9831</v>
      </c>
      <c r="G3297" s="15" t="s">
        <v>8536</v>
      </c>
      <c r="H3297" s="16">
        <v>100017283</v>
      </c>
      <c r="I3297" s="62">
        <v>710257880</v>
      </c>
      <c r="J3297" s="13">
        <v>37938045</v>
      </c>
      <c r="K3297" s="15" t="s">
        <v>9834</v>
      </c>
      <c r="L3297" s="12" t="s">
        <v>555</v>
      </c>
      <c r="M3297" s="15" t="s">
        <v>6968</v>
      </c>
      <c r="N3297" s="49">
        <v>6601</v>
      </c>
      <c r="O3297" s="15" t="s">
        <v>6969</v>
      </c>
      <c r="P3297" s="15" t="s">
        <v>9835</v>
      </c>
      <c r="Q3297" s="48">
        <v>520004</v>
      </c>
      <c r="R3297" s="11" t="s">
        <v>45</v>
      </c>
      <c r="S3297" s="120">
        <v>5619</v>
      </c>
      <c r="T3297" s="85">
        <v>107.03</v>
      </c>
      <c r="U3297" s="86">
        <v>10</v>
      </c>
      <c r="V3297" s="123">
        <v>46.825625000000002</v>
      </c>
      <c r="W3297" s="85">
        <f t="shared" si="774"/>
        <v>3746</v>
      </c>
      <c r="X3297" s="86">
        <v>0</v>
      </c>
      <c r="Y3297" s="85">
        <v>16.054500000000001</v>
      </c>
      <c r="Z3297" s="86">
        <f t="shared" si="775"/>
        <v>0</v>
      </c>
      <c r="AA3297" s="86">
        <f t="shared" si="764"/>
        <v>3746</v>
      </c>
      <c r="AB3297" s="85">
        <v>122.77</v>
      </c>
      <c r="AC3297" s="85">
        <v>10</v>
      </c>
      <c r="AD3297" s="124">
        <f t="shared" si="773"/>
        <v>73.661999999999992</v>
      </c>
      <c r="AE3297" s="86">
        <f t="shared" si="765"/>
        <v>2946</v>
      </c>
      <c r="AF3297" s="85">
        <v>0</v>
      </c>
      <c r="AG3297" s="85">
        <v>36.831000000000003</v>
      </c>
      <c r="AH3297" s="85">
        <f t="shared" si="766"/>
        <v>0</v>
      </c>
      <c r="AI3297" s="86">
        <f t="shared" si="767"/>
        <v>6692</v>
      </c>
      <c r="AJ3297" s="86">
        <f t="shared" si="768"/>
        <v>1073</v>
      </c>
      <c r="AK3297" s="122"/>
      <c r="AL3297" s="85">
        <v>122.77</v>
      </c>
      <c r="AM3297" s="85">
        <v>10</v>
      </c>
      <c r="AN3297" s="124">
        <f t="shared" si="762"/>
        <v>73.661999999999992</v>
      </c>
      <c r="AO3297" s="86">
        <f t="shared" si="763"/>
        <v>2946</v>
      </c>
      <c r="AP3297" s="85">
        <v>0</v>
      </c>
      <c r="AQ3297" s="85">
        <v>36.831000000000003</v>
      </c>
      <c r="AR3297" s="85">
        <f t="shared" si="769"/>
        <v>0</v>
      </c>
      <c r="AS3297" s="86">
        <f t="shared" si="770"/>
        <v>6692</v>
      </c>
      <c r="AT3297" s="172">
        <f t="shared" si="771"/>
        <v>0</v>
      </c>
      <c r="AU3297" s="86">
        <v>6692</v>
      </c>
      <c r="AV3297" s="172">
        <f t="shared" si="772"/>
        <v>0</v>
      </c>
    </row>
    <row r="3298" spans="1:48" s="83" customFormat="1" ht="14.25" customHeight="1" x14ac:dyDescent="0.2">
      <c r="A3298" s="10" t="s">
        <v>540</v>
      </c>
      <c r="B3298" s="14" t="s">
        <v>36</v>
      </c>
      <c r="C3298" s="14" t="s">
        <v>509</v>
      </c>
      <c r="D3298" s="14" t="s">
        <v>9890</v>
      </c>
      <c r="E3298" s="58">
        <v>35569794</v>
      </c>
      <c r="F3298" s="15" t="s">
        <v>9891</v>
      </c>
      <c r="G3298" s="15" t="s">
        <v>8536</v>
      </c>
      <c r="H3298" s="16">
        <v>100016650</v>
      </c>
      <c r="I3298" s="62">
        <v>42323002</v>
      </c>
      <c r="J3298" s="13">
        <v>42323002</v>
      </c>
      <c r="K3298" s="15" t="s">
        <v>5281</v>
      </c>
      <c r="L3298" s="12" t="s">
        <v>540</v>
      </c>
      <c r="M3298" s="15" t="s">
        <v>8460</v>
      </c>
      <c r="N3298" s="49">
        <v>4022</v>
      </c>
      <c r="O3298" s="15" t="s">
        <v>9989</v>
      </c>
      <c r="P3298" s="15" t="s">
        <v>9892</v>
      </c>
      <c r="Q3298" s="48">
        <v>598682</v>
      </c>
      <c r="R3298" s="11" t="s">
        <v>86</v>
      </c>
      <c r="S3298" s="120">
        <v>5057</v>
      </c>
      <c r="T3298" s="85">
        <v>107.03</v>
      </c>
      <c r="U3298" s="86">
        <v>9</v>
      </c>
      <c r="V3298" s="123">
        <v>46.825625000000002</v>
      </c>
      <c r="W3298" s="85">
        <f t="shared" si="774"/>
        <v>3371</v>
      </c>
      <c r="X3298" s="86">
        <v>0</v>
      </c>
      <c r="Y3298" s="85">
        <v>16.054500000000001</v>
      </c>
      <c r="Z3298" s="86">
        <f t="shared" si="775"/>
        <v>0</v>
      </c>
      <c r="AA3298" s="86">
        <f t="shared" si="764"/>
        <v>3371</v>
      </c>
      <c r="AB3298" s="85">
        <v>122.77</v>
      </c>
      <c r="AC3298" s="85">
        <v>10</v>
      </c>
      <c r="AD3298" s="124">
        <f t="shared" si="773"/>
        <v>73.661999999999992</v>
      </c>
      <c r="AE3298" s="86">
        <f t="shared" si="765"/>
        <v>2946</v>
      </c>
      <c r="AF3298" s="85">
        <v>0</v>
      </c>
      <c r="AG3298" s="85">
        <v>36.831000000000003</v>
      </c>
      <c r="AH3298" s="85">
        <f t="shared" si="766"/>
        <v>0</v>
      </c>
      <c r="AI3298" s="86">
        <f t="shared" si="767"/>
        <v>6317</v>
      </c>
      <c r="AJ3298" s="86">
        <f t="shared" si="768"/>
        <v>1260</v>
      </c>
      <c r="AK3298" s="122"/>
      <c r="AL3298" s="85">
        <v>122.77</v>
      </c>
      <c r="AM3298" s="85">
        <v>10</v>
      </c>
      <c r="AN3298" s="124">
        <f t="shared" si="762"/>
        <v>73.661999999999992</v>
      </c>
      <c r="AO3298" s="86">
        <f t="shared" si="763"/>
        <v>2946</v>
      </c>
      <c r="AP3298" s="85">
        <v>0</v>
      </c>
      <c r="AQ3298" s="85">
        <v>36.831000000000003</v>
      </c>
      <c r="AR3298" s="85">
        <f t="shared" si="769"/>
        <v>0</v>
      </c>
      <c r="AS3298" s="86">
        <f t="shared" si="770"/>
        <v>6317</v>
      </c>
      <c r="AT3298" s="172">
        <f t="shared" si="771"/>
        <v>0</v>
      </c>
      <c r="AU3298" s="86">
        <v>6317</v>
      </c>
      <c r="AV3298" s="172">
        <f t="shared" si="772"/>
        <v>0</v>
      </c>
    </row>
    <row r="3299" spans="1:48" s="83" customFormat="1" ht="14.25" customHeight="1" x14ac:dyDescent="0.2">
      <c r="A3299" s="10" t="s">
        <v>540</v>
      </c>
      <c r="B3299" s="14" t="s">
        <v>36</v>
      </c>
      <c r="C3299" s="14" t="s">
        <v>509</v>
      </c>
      <c r="D3299" s="14" t="s">
        <v>9830</v>
      </c>
      <c r="E3299" s="58">
        <v>179094</v>
      </c>
      <c r="F3299" s="15" t="s">
        <v>9831</v>
      </c>
      <c r="G3299" s="15" t="s">
        <v>8536</v>
      </c>
      <c r="H3299" s="16">
        <v>100012648</v>
      </c>
      <c r="I3299" s="62">
        <v>37796828</v>
      </c>
      <c r="J3299" s="13">
        <v>37796828</v>
      </c>
      <c r="K3299" s="15" t="s">
        <v>9837</v>
      </c>
      <c r="L3299" s="12" t="s">
        <v>555</v>
      </c>
      <c r="M3299" s="15" t="s">
        <v>6697</v>
      </c>
      <c r="N3299" s="49">
        <v>8216</v>
      </c>
      <c r="O3299" s="15" t="s">
        <v>7503</v>
      </c>
      <c r="P3299" s="15" t="s">
        <v>9838</v>
      </c>
      <c r="Q3299" s="48">
        <v>524395</v>
      </c>
      <c r="R3299" s="11" t="s">
        <v>86</v>
      </c>
      <c r="S3299" s="120">
        <v>4495</v>
      </c>
      <c r="T3299" s="85">
        <v>107.03</v>
      </c>
      <c r="U3299" s="86">
        <v>8</v>
      </c>
      <c r="V3299" s="123">
        <v>46.825625000000002</v>
      </c>
      <c r="W3299" s="85">
        <f t="shared" si="774"/>
        <v>2997</v>
      </c>
      <c r="X3299" s="86">
        <v>0</v>
      </c>
      <c r="Y3299" s="85">
        <v>16.054500000000001</v>
      </c>
      <c r="Z3299" s="86">
        <f t="shared" si="775"/>
        <v>0</v>
      </c>
      <c r="AA3299" s="86">
        <f t="shared" si="764"/>
        <v>2997</v>
      </c>
      <c r="AB3299" s="85">
        <v>122.77</v>
      </c>
      <c r="AC3299" s="85">
        <v>7</v>
      </c>
      <c r="AD3299" s="124">
        <f t="shared" si="773"/>
        <v>73.661999999999992</v>
      </c>
      <c r="AE3299" s="86">
        <f t="shared" si="765"/>
        <v>2063</v>
      </c>
      <c r="AF3299" s="85">
        <v>0</v>
      </c>
      <c r="AG3299" s="85">
        <v>36.831000000000003</v>
      </c>
      <c r="AH3299" s="85">
        <f t="shared" si="766"/>
        <v>0</v>
      </c>
      <c r="AI3299" s="86">
        <f t="shared" si="767"/>
        <v>5060</v>
      </c>
      <c r="AJ3299" s="86">
        <f t="shared" si="768"/>
        <v>565</v>
      </c>
      <c r="AK3299" s="122"/>
      <c r="AL3299" s="85">
        <v>122.77</v>
      </c>
      <c r="AM3299" s="85">
        <v>7</v>
      </c>
      <c r="AN3299" s="124">
        <f t="shared" si="762"/>
        <v>73.661999999999992</v>
      </c>
      <c r="AO3299" s="86">
        <f t="shared" si="763"/>
        <v>2063</v>
      </c>
      <c r="AP3299" s="85">
        <v>0</v>
      </c>
      <c r="AQ3299" s="85">
        <v>36.831000000000003</v>
      </c>
      <c r="AR3299" s="85">
        <f t="shared" si="769"/>
        <v>0</v>
      </c>
      <c r="AS3299" s="86">
        <f t="shared" si="770"/>
        <v>5060</v>
      </c>
      <c r="AT3299" s="172">
        <f t="shared" si="771"/>
        <v>0</v>
      </c>
      <c r="AU3299" s="86">
        <v>5060</v>
      </c>
      <c r="AV3299" s="172">
        <f t="shared" si="772"/>
        <v>0</v>
      </c>
    </row>
    <row r="3300" spans="1:48" s="83" customFormat="1" ht="14.25" customHeight="1" x14ac:dyDescent="0.2">
      <c r="A3300" s="10" t="s">
        <v>540</v>
      </c>
      <c r="B3300" s="14" t="s">
        <v>36</v>
      </c>
      <c r="C3300" s="14" t="s">
        <v>509</v>
      </c>
      <c r="D3300" s="14" t="s">
        <v>9861</v>
      </c>
      <c r="E3300" s="29">
        <v>30305624</v>
      </c>
      <c r="F3300" s="15" t="s">
        <v>9862</v>
      </c>
      <c r="G3300" s="15" t="s">
        <v>8536</v>
      </c>
      <c r="H3300" s="16">
        <v>100018574</v>
      </c>
      <c r="I3300" s="62">
        <v>710272855</v>
      </c>
      <c r="J3300" s="13">
        <v>52022072</v>
      </c>
      <c r="K3300" s="15" t="s">
        <v>9869</v>
      </c>
      <c r="L3300" s="12" t="s">
        <v>540</v>
      </c>
      <c r="M3300" s="15" t="s">
        <v>6660</v>
      </c>
      <c r="N3300" s="49" t="s">
        <v>9870</v>
      </c>
      <c r="O3300" s="15" t="s">
        <v>6661</v>
      </c>
      <c r="P3300" s="15" t="s">
        <v>9871</v>
      </c>
      <c r="Q3300" s="48" t="s">
        <v>10688</v>
      </c>
      <c r="R3300" s="11" t="s">
        <v>45</v>
      </c>
      <c r="S3300" s="120">
        <v>1686</v>
      </c>
      <c r="T3300" s="85">
        <v>107.03</v>
      </c>
      <c r="U3300" s="86">
        <v>3</v>
      </c>
      <c r="V3300" s="123">
        <v>46.825625000000002</v>
      </c>
      <c r="W3300" s="85">
        <f t="shared" si="774"/>
        <v>1124</v>
      </c>
      <c r="X3300" s="86">
        <v>0</v>
      </c>
      <c r="Y3300" s="85">
        <v>16.054500000000001</v>
      </c>
      <c r="Z3300" s="86">
        <f t="shared" si="775"/>
        <v>0</v>
      </c>
      <c r="AA3300" s="86">
        <f t="shared" si="764"/>
        <v>1124</v>
      </c>
      <c r="AB3300" s="85">
        <v>122.77</v>
      </c>
      <c r="AC3300" s="85">
        <v>9</v>
      </c>
      <c r="AD3300" s="124">
        <f t="shared" si="773"/>
        <v>73.661999999999992</v>
      </c>
      <c r="AE3300" s="86">
        <f t="shared" si="765"/>
        <v>2652</v>
      </c>
      <c r="AF3300" s="85">
        <v>0</v>
      </c>
      <c r="AG3300" s="85">
        <v>36.831000000000003</v>
      </c>
      <c r="AH3300" s="85">
        <f t="shared" si="766"/>
        <v>0</v>
      </c>
      <c r="AI3300" s="86">
        <f t="shared" si="767"/>
        <v>3776</v>
      </c>
      <c r="AJ3300" s="86">
        <f t="shared" si="768"/>
        <v>2090</v>
      </c>
      <c r="AK3300" s="122"/>
      <c r="AL3300" s="85">
        <v>122.77</v>
      </c>
      <c r="AM3300" s="85">
        <v>9</v>
      </c>
      <c r="AN3300" s="124">
        <f t="shared" si="762"/>
        <v>73.661999999999992</v>
      </c>
      <c r="AO3300" s="86">
        <f t="shared" si="763"/>
        <v>2652</v>
      </c>
      <c r="AP3300" s="85">
        <v>0</v>
      </c>
      <c r="AQ3300" s="85">
        <v>36.831000000000003</v>
      </c>
      <c r="AR3300" s="85">
        <f t="shared" si="769"/>
        <v>0</v>
      </c>
      <c r="AS3300" s="86">
        <f t="shared" si="770"/>
        <v>3776</v>
      </c>
      <c r="AT3300" s="172">
        <f t="shared" si="771"/>
        <v>0</v>
      </c>
      <c r="AU3300" s="86">
        <v>3776</v>
      </c>
      <c r="AV3300" s="172">
        <f t="shared" si="772"/>
        <v>0</v>
      </c>
    </row>
    <row r="3301" spans="1:48" s="83" customFormat="1" ht="14.25" customHeight="1" x14ac:dyDescent="0.2">
      <c r="A3301" s="10" t="s">
        <v>540</v>
      </c>
      <c r="B3301" s="14" t="s">
        <v>36</v>
      </c>
      <c r="C3301" s="14" t="s">
        <v>509</v>
      </c>
      <c r="D3301" s="14" t="s">
        <v>9861</v>
      </c>
      <c r="E3301" s="29">
        <v>30305624</v>
      </c>
      <c r="F3301" s="15" t="s">
        <v>9862</v>
      </c>
      <c r="G3301" s="15" t="s">
        <v>8536</v>
      </c>
      <c r="H3301" s="16">
        <v>100018730</v>
      </c>
      <c r="I3301" s="13">
        <v>52637221</v>
      </c>
      <c r="J3301" s="13">
        <v>52637221</v>
      </c>
      <c r="K3301" s="15" t="s">
        <v>9872</v>
      </c>
      <c r="L3301" s="12" t="s">
        <v>540</v>
      </c>
      <c r="M3301" s="15" t="s">
        <v>1826</v>
      </c>
      <c r="N3301" s="49">
        <v>7677</v>
      </c>
      <c r="O3301" s="15" t="s">
        <v>9873</v>
      </c>
      <c r="P3301" s="15" t="s">
        <v>9874</v>
      </c>
      <c r="Q3301" s="48">
        <v>543888</v>
      </c>
      <c r="R3301" s="11" t="s">
        <v>86</v>
      </c>
      <c r="S3301" s="120">
        <v>6181</v>
      </c>
      <c r="T3301" s="85">
        <v>107.03</v>
      </c>
      <c r="U3301" s="86">
        <v>11</v>
      </c>
      <c r="V3301" s="123">
        <v>46.825625000000002</v>
      </c>
      <c r="W3301" s="85">
        <f t="shared" si="774"/>
        <v>4121</v>
      </c>
      <c r="X3301" s="86">
        <v>0</v>
      </c>
      <c r="Y3301" s="85">
        <v>16.054500000000001</v>
      </c>
      <c r="Z3301" s="86">
        <f t="shared" si="775"/>
        <v>0</v>
      </c>
      <c r="AA3301" s="86">
        <f t="shared" si="764"/>
        <v>4121</v>
      </c>
      <c r="AB3301" s="85">
        <v>122.77</v>
      </c>
      <c r="AC3301" s="85">
        <v>5</v>
      </c>
      <c r="AD3301" s="124">
        <f t="shared" si="773"/>
        <v>73.661999999999992</v>
      </c>
      <c r="AE3301" s="86">
        <f t="shared" si="765"/>
        <v>1473</v>
      </c>
      <c r="AF3301" s="85">
        <v>2</v>
      </c>
      <c r="AG3301" s="85">
        <v>36.831000000000003</v>
      </c>
      <c r="AH3301" s="85">
        <f t="shared" si="766"/>
        <v>295</v>
      </c>
      <c r="AI3301" s="86">
        <f t="shared" si="767"/>
        <v>5889</v>
      </c>
      <c r="AJ3301" s="86">
        <f t="shared" si="768"/>
        <v>-292</v>
      </c>
      <c r="AK3301" s="122"/>
      <c r="AL3301" s="85">
        <v>122.77</v>
      </c>
      <c r="AM3301" s="85">
        <v>5</v>
      </c>
      <c r="AN3301" s="124">
        <f t="shared" si="762"/>
        <v>73.661999999999992</v>
      </c>
      <c r="AO3301" s="86">
        <f t="shared" si="763"/>
        <v>1473</v>
      </c>
      <c r="AP3301" s="85">
        <v>2</v>
      </c>
      <c r="AQ3301" s="85">
        <v>36.831000000000003</v>
      </c>
      <c r="AR3301" s="85">
        <f t="shared" si="769"/>
        <v>295</v>
      </c>
      <c r="AS3301" s="86">
        <f t="shared" si="770"/>
        <v>5889</v>
      </c>
      <c r="AT3301" s="172">
        <f t="shared" si="771"/>
        <v>0</v>
      </c>
      <c r="AU3301" s="86">
        <v>5889</v>
      </c>
      <c r="AV3301" s="172">
        <f t="shared" si="772"/>
        <v>0</v>
      </c>
    </row>
    <row r="3302" spans="1:48" s="83" customFormat="1" ht="14.25" customHeight="1" x14ac:dyDescent="0.2">
      <c r="A3302" s="10" t="s">
        <v>540</v>
      </c>
      <c r="B3302" s="14" t="s">
        <v>36</v>
      </c>
      <c r="C3302" s="14" t="s">
        <v>509</v>
      </c>
      <c r="D3302" s="14" t="s">
        <v>9861</v>
      </c>
      <c r="E3302" s="58">
        <v>30305624</v>
      </c>
      <c r="F3302" s="15" t="s">
        <v>9862</v>
      </c>
      <c r="G3302" s="15" t="s">
        <v>8536</v>
      </c>
      <c r="H3302" s="16">
        <v>100016510</v>
      </c>
      <c r="I3302" s="62">
        <v>710033451</v>
      </c>
      <c r="J3302" s="13">
        <v>31314503</v>
      </c>
      <c r="K3302" s="15" t="s">
        <v>9866</v>
      </c>
      <c r="L3302" s="12" t="s">
        <v>540</v>
      </c>
      <c r="M3302" s="15" t="s">
        <v>6660</v>
      </c>
      <c r="N3302" s="49">
        <v>7616</v>
      </c>
      <c r="O3302" s="15" t="s">
        <v>9867</v>
      </c>
      <c r="P3302" s="15" t="s">
        <v>9868</v>
      </c>
      <c r="Q3302" s="48">
        <v>513849</v>
      </c>
      <c r="R3302" s="11" t="s">
        <v>45</v>
      </c>
      <c r="S3302" s="120">
        <v>3371</v>
      </c>
      <c r="T3302" s="85">
        <v>107.03</v>
      </c>
      <c r="U3302" s="86">
        <v>6</v>
      </c>
      <c r="V3302" s="123">
        <v>46.825625000000002</v>
      </c>
      <c r="W3302" s="85">
        <f t="shared" si="774"/>
        <v>2248</v>
      </c>
      <c r="X3302" s="86">
        <v>0</v>
      </c>
      <c r="Y3302" s="85">
        <v>16.054500000000001</v>
      </c>
      <c r="Z3302" s="86">
        <f t="shared" si="775"/>
        <v>0</v>
      </c>
      <c r="AA3302" s="86">
        <f t="shared" si="764"/>
        <v>2248</v>
      </c>
      <c r="AB3302" s="85">
        <v>122.77</v>
      </c>
      <c r="AC3302" s="85">
        <v>5</v>
      </c>
      <c r="AD3302" s="124">
        <f t="shared" si="773"/>
        <v>73.661999999999992</v>
      </c>
      <c r="AE3302" s="86">
        <f t="shared" si="765"/>
        <v>1473</v>
      </c>
      <c r="AF3302" s="85">
        <v>0</v>
      </c>
      <c r="AG3302" s="85">
        <v>36.831000000000003</v>
      </c>
      <c r="AH3302" s="85">
        <f t="shared" si="766"/>
        <v>0</v>
      </c>
      <c r="AI3302" s="86">
        <f t="shared" si="767"/>
        <v>3721</v>
      </c>
      <c r="AJ3302" s="86">
        <f t="shared" si="768"/>
        <v>350</v>
      </c>
      <c r="AK3302" s="122"/>
      <c r="AL3302" s="85">
        <v>122.77</v>
      </c>
      <c r="AM3302" s="85">
        <v>5</v>
      </c>
      <c r="AN3302" s="124">
        <f t="shared" si="762"/>
        <v>73.661999999999992</v>
      </c>
      <c r="AO3302" s="86">
        <f t="shared" si="763"/>
        <v>1473</v>
      </c>
      <c r="AP3302" s="85">
        <v>0</v>
      </c>
      <c r="AQ3302" s="85">
        <v>36.831000000000003</v>
      </c>
      <c r="AR3302" s="85">
        <f t="shared" si="769"/>
        <v>0</v>
      </c>
      <c r="AS3302" s="86">
        <f t="shared" si="770"/>
        <v>3721</v>
      </c>
      <c r="AT3302" s="172">
        <f t="shared" si="771"/>
        <v>0</v>
      </c>
      <c r="AU3302" s="86">
        <v>3721</v>
      </c>
      <c r="AV3302" s="172">
        <f t="shared" si="772"/>
        <v>0</v>
      </c>
    </row>
    <row r="3303" spans="1:48" s="83" customFormat="1" ht="14.25" customHeight="1" x14ac:dyDescent="0.2">
      <c r="A3303" s="10" t="s">
        <v>540</v>
      </c>
      <c r="B3303" s="52" t="s">
        <v>36</v>
      </c>
      <c r="C3303" s="52" t="s">
        <v>509</v>
      </c>
      <c r="D3303" s="52" t="s">
        <v>10497</v>
      </c>
      <c r="E3303" s="67">
        <v>31999425</v>
      </c>
      <c r="F3303" s="52" t="s">
        <v>10498</v>
      </c>
      <c r="G3303" s="52" t="s">
        <v>8536</v>
      </c>
      <c r="H3303" s="69">
        <v>100019661</v>
      </c>
      <c r="I3303" s="70">
        <v>200004093</v>
      </c>
      <c r="J3303" s="68">
        <v>31999425</v>
      </c>
      <c r="K3303" s="52" t="s">
        <v>569</v>
      </c>
      <c r="L3303" s="12" t="s">
        <v>540</v>
      </c>
      <c r="M3303" s="52" t="s">
        <v>1826</v>
      </c>
      <c r="N3303" s="71">
        <v>7901</v>
      </c>
      <c r="O3303" s="52" t="s">
        <v>9639</v>
      </c>
      <c r="P3303" s="52" t="s">
        <v>10450</v>
      </c>
      <c r="Q3303" s="72">
        <v>543853</v>
      </c>
      <c r="R3303" s="11" t="s">
        <v>86</v>
      </c>
      <c r="S3303" s="120">
        <v>3933</v>
      </c>
      <c r="T3303" s="85">
        <v>107.03</v>
      </c>
      <c r="U3303" s="86">
        <v>7</v>
      </c>
      <c r="V3303" s="123">
        <v>46.825625000000002</v>
      </c>
      <c r="W3303" s="85">
        <f t="shared" si="774"/>
        <v>2622</v>
      </c>
      <c r="X3303" s="86">
        <v>0</v>
      </c>
      <c r="Y3303" s="85">
        <v>16.054500000000001</v>
      </c>
      <c r="Z3303" s="86">
        <f t="shared" si="775"/>
        <v>0</v>
      </c>
      <c r="AA3303" s="86">
        <f t="shared" si="764"/>
        <v>2622</v>
      </c>
      <c r="AB3303" s="85">
        <v>122.77</v>
      </c>
      <c r="AC3303" s="85">
        <v>7</v>
      </c>
      <c r="AD3303" s="124">
        <f t="shared" si="773"/>
        <v>73.661999999999992</v>
      </c>
      <c r="AE3303" s="86">
        <f t="shared" si="765"/>
        <v>2063</v>
      </c>
      <c r="AF3303" s="85">
        <v>0</v>
      </c>
      <c r="AG3303" s="85">
        <v>36.831000000000003</v>
      </c>
      <c r="AH3303" s="85">
        <f t="shared" si="766"/>
        <v>0</v>
      </c>
      <c r="AI3303" s="86">
        <f t="shared" si="767"/>
        <v>4685</v>
      </c>
      <c r="AJ3303" s="86">
        <f t="shared" si="768"/>
        <v>752</v>
      </c>
      <c r="AK3303" s="122"/>
      <c r="AL3303" s="85">
        <v>122.77</v>
      </c>
      <c r="AM3303" s="85">
        <v>7</v>
      </c>
      <c r="AN3303" s="124">
        <f t="shared" si="762"/>
        <v>73.661999999999992</v>
      </c>
      <c r="AO3303" s="86">
        <f t="shared" si="763"/>
        <v>2063</v>
      </c>
      <c r="AP3303" s="85">
        <v>0</v>
      </c>
      <c r="AQ3303" s="85">
        <v>36.831000000000003</v>
      </c>
      <c r="AR3303" s="85">
        <f t="shared" si="769"/>
        <v>0</v>
      </c>
      <c r="AS3303" s="86">
        <f t="shared" si="770"/>
        <v>4685</v>
      </c>
      <c r="AT3303" s="172">
        <f t="shared" si="771"/>
        <v>0</v>
      </c>
      <c r="AU3303" s="86">
        <v>4685</v>
      </c>
      <c r="AV3303" s="172">
        <f t="shared" si="772"/>
        <v>0</v>
      </c>
    </row>
    <row r="3304" spans="1:48" s="83" customFormat="1" ht="14.25" customHeight="1" x14ac:dyDescent="0.2">
      <c r="A3304" s="10" t="s">
        <v>540</v>
      </c>
      <c r="B3304" s="14" t="s">
        <v>36</v>
      </c>
      <c r="C3304" s="14" t="s">
        <v>509</v>
      </c>
      <c r="D3304" s="14" t="s">
        <v>9861</v>
      </c>
      <c r="E3304" s="58">
        <v>30305624</v>
      </c>
      <c r="F3304" s="15" t="s">
        <v>9862</v>
      </c>
      <c r="G3304" s="15" t="s">
        <v>8536</v>
      </c>
      <c r="H3304" s="16">
        <v>100014660</v>
      </c>
      <c r="I3304" s="62">
        <v>710226624</v>
      </c>
      <c r="J3304" s="13">
        <v>42104955</v>
      </c>
      <c r="K3304" s="15" t="s">
        <v>9851</v>
      </c>
      <c r="L3304" s="12" t="s">
        <v>540</v>
      </c>
      <c r="M3304" s="15" t="s">
        <v>541</v>
      </c>
      <c r="N3304" s="49">
        <v>4013</v>
      </c>
      <c r="O3304" s="15" t="s">
        <v>9758</v>
      </c>
      <c r="P3304" s="15" t="s">
        <v>9863</v>
      </c>
      <c r="Q3304" s="48">
        <v>599875</v>
      </c>
      <c r="R3304" s="11" t="s">
        <v>45</v>
      </c>
      <c r="S3304" s="120">
        <v>4495</v>
      </c>
      <c r="T3304" s="85">
        <v>107.03</v>
      </c>
      <c r="U3304" s="86">
        <v>8</v>
      </c>
      <c r="V3304" s="123">
        <v>46.825625000000002</v>
      </c>
      <c r="W3304" s="85">
        <f t="shared" si="774"/>
        <v>2997</v>
      </c>
      <c r="X3304" s="86">
        <v>0</v>
      </c>
      <c r="Y3304" s="85">
        <v>16.054500000000001</v>
      </c>
      <c r="Z3304" s="86">
        <f t="shared" si="775"/>
        <v>0</v>
      </c>
      <c r="AA3304" s="86">
        <f t="shared" si="764"/>
        <v>2997</v>
      </c>
      <c r="AB3304" s="85">
        <v>122.77</v>
      </c>
      <c r="AC3304" s="85">
        <v>12</v>
      </c>
      <c r="AD3304" s="124">
        <f t="shared" si="773"/>
        <v>73.661999999999992</v>
      </c>
      <c r="AE3304" s="86">
        <f t="shared" si="765"/>
        <v>3536</v>
      </c>
      <c r="AF3304" s="85">
        <v>0</v>
      </c>
      <c r="AG3304" s="85">
        <v>36.831000000000003</v>
      </c>
      <c r="AH3304" s="85">
        <f t="shared" si="766"/>
        <v>0</v>
      </c>
      <c r="AI3304" s="86">
        <f t="shared" si="767"/>
        <v>6533</v>
      </c>
      <c r="AJ3304" s="86">
        <f t="shared" si="768"/>
        <v>2038</v>
      </c>
      <c r="AK3304" s="122"/>
      <c r="AL3304" s="85">
        <v>122.77</v>
      </c>
      <c r="AM3304" s="85">
        <v>12</v>
      </c>
      <c r="AN3304" s="124">
        <f t="shared" si="762"/>
        <v>73.661999999999992</v>
      </c>
      <c r="AO3304" s="86">
        <f t="shared" si="763"/>
        <v>3536</v>
      </c>
      <c r="AP3304" s="85">
        <v>0</v>
      </c>
      <c r="AQ3304" s="85">
        <v>36.831000000000003</v>
      </c>
      <c r="AR3304" s="85">
        <f t="shared" si="769"/>
        <v>0</v>
      </c>
      <c r="AS3304" s="86">
        <f t="shared" si="770"/>
        <v>6533</v>
      </c>
      <c r="AT3304" s="172">
        <f t="shared" si="771"/>
        <v>0</v>
      </c>
      <c r="AU3304" s="86">
        <v>6533</v>
      </c>
      <c r="AV3304" s="172">
        <f t="shared" si="772"/>
        <v>0</v>
      </c>
    </row>
    <row r="3305" spans="1:48" s="83" customFormat="1" ht="14.25" customHeight="1" x14ac:dyDescent="0.2">
      <c r="A3305" s="10" t="s">
        <v>540</v>
      </c>
      <c r="B3305" s="14" t="s">
        <v>36</v>
      </c>
      <c r="C3305" s="14" t="s">
        <v>509</v>
      </c>
      <c r="D3305" s="14" t="s">
        <v>9855</v>
      </c>
      <c r="E3305" s="149">
        <v>179108</v>
      </c>
      <c r="F3305" s="55" t="s">
        <v>9856</v>
      </c>
      <c r="G3305" s="15" t="s">
        <v>8536</v>
      </c>
      <c r="H3305" s="16">
        <v>100019195</v>
      </c>
      <c r="I3305" s="31">
        <v>710277938</v>
      </c>
      <c r="J3305" s="31">
        <v>53515676</v>
      </c>
      <c r="K3305" s="55" t="s">
        <v>9859</v>
      </c>
      <c r="L3305" s="12" t="s">
        <v>540</v>
      </c>
      <c r="M3305" s="15" t="s">
        <v>9062</v>
      </c>
      <c r="N3305" s="49">
        <v>4801</v>
      </c>
      <c r="O3305" s="15" t="s">
        <v>9062</v>
      </c>
      <c r="P3305" s="15" t="s">
        <v>9860</v>
      </c>
      <c r="Q3305" s="48">
        <v>525529</v>
      </c>
      <c r="R3305" s="11" t="s">
        <v>86</v>
      </c>
      <c r="S3305" s="120">
        <v>10114</v>
      </c>
      <c r="T3305" s="85">
        <v>107.03</v>
      </c>
      <c r="U3305" s="86">
        <v>18</v>
      </c>
      <c r="V3305" s="123">
        <v>46.825625000000002</v>
      </c>
      <c r="W3305" s="85">
        <f t="shared" si="774"/>
        <v>6743</v>
      </c>
      <c r="X3305" s="86">
        <v>0</v>
      </c>
      <c r="Y3305" s="85">
        <v>16.054500000000001</v>
      </c>
      <c r="Z3305" s="86">
        <f t="shared" si="775"/>
        <v>0</v>
      </c>
      <c r="AA3305" s="86">
        <f t="shared" si="764"/>
        <v>6743</v>
      </c>
      <c r="AB3305" s="85">
        <v>122.77</v>
      </c>
      <c r="AC3305" s="85">
        <v>11</v>
      </c>
      <c r="AD3305" s="124">
        <f t="shared" si="773"/>
        <v>73.661999999999992</v>
      </c>
      <c r="AE3305" s="86">
        <f t="shared" si="765"/>
        <v>3241</v>
      </c>
      <c r="AF3305" s="85">
        <v>0</v>
      </c>
      <c r="AG3305" s="85">
        <v>36.831000000000003</v>
      </c>
      <c r="AH3305" s="85">
        <f t="shared" si="766"/>
        <v>0</v>
      </c>
      <c r="AI3305" s="86">
        <f t="shared" si="767"/>
        <v>9984</v>
      </c>
      <c r="AJ3305" s="86">
        <f t="shared" si="768"/>
        <v>-130</v>
      </c>
      <c r="AK3305" s="122"/>
      <c r="AL3305" s="85">
        <v>122.77</v>
      </c>
      <c r="AM3305" s="85">
        <v>11</v>
      </c>
      <c r="AN3305" s="124">
        <f t="shared" si="762"/>
        <v>73.661999999999992</v>
      </c>
      <c r="AO3305" s="86">
        <f t="shared" si="763"/>
        <v>3241</v>
      </c>
      <c r="AP3305" s="85">
        <v>0</v>
      </c>
      <c r="AQ3305" s="85">
        <v>36.831000000000003</v>
      </c>
      <c r="AR3305" s="85">
        <f t="shared" si="769"/>
        <v>0</v>
      </c>
      <c r="AS3305" s="86">
        <f t="shared" si="770"/>
        <v>9984</v>
      </c>
      <c r="AT3305" s="172">
        <f t="shared" si="771"/>
        <v>0</v>
      </c>
      <c r="AU3305" s="86">
        <v>9984</v>
      </c>
      <c r="AV3305" s="172">
        <f t="shared" si="772"/>
        <v>0</v>
      </c>
    </row>
    <row r="3306" spans="1:48" s="83" customFormat="1" ht="14.25" customHeight="1" x14ac:dyDescent="0.2">
      <c r="A3306" s="10" t="s">
        <v>540</v>
      </c>
      <c r="B3306" s="14" t="s">
        <v>36</v>
      </c>
      <c r="C3306" s="14" t="s">
        <v>509</v>
      </c>
      <c r="D3306" s="14" t="s">
        <v>9830</v>
      </c>
      <c r="E3306" s="58">
        <v>179094</v>
      </c>
      <c r="F3306" s="15" t="s">
        <v>9831</v>
      </c>
      <c r="G3306" s="15" t="s">
        <v>8536</v>
      </c>
      <c r="H3306" s="16">
        <v>100014927</v>
      </c>
      <c r="I3306" s="62">
        <v>35563176</v>
      </c>
      <c r="J3306" s="13">
        <v>35563176</v>
      </c>
      <c r="K3306" s="15" t="s">
        <v>9847</v>
      </c>
      <c r="L3306" s="12" t="s">
        <v>540</v>
      </c>
      <c r="M3306" s="15" t="s">
        <v>8460</v>
      </c>
      <c r="N3306" s="49">
        <v>4022</v>
      </c>
      <c r="O3306" s="15" t="s">
        <v>9989</v>
      </c>
      <c r="P3306" s="15" t="s">
        <v>8461</v>
      </c>
      <c r="Q3306" s="48">
        <v>598682</v>
      </c>
      <c r="R3306" s="11" t="s">
        <v>86</v>
      </c>
      <c r="S3306" s="120">
        <v>13486</v>
      </c>
      <c r="T3306" s="85">
        <v>107.03</v>
      </c>
      <c r="U3306" s="86">
        <v>24</v>
      </c>
      <c r="V3306" s="123">
        <v>46.825625000000002</v>
      </c>
      <c r="W3306" s="85">
        <f t="shared" si="774"/>
        <v>8991</v>
      </c>
      <c r="X3306" s="86">
        <v>0</v>
      </c>
      <c r="Y3306" s="85">
        <v>16.054500000000001</v>
      </c>
      <c r="Z3306" s="86">
        <f t="shared" si="775"/>
        <v>0</v>
      </c>
      <c r="AA3306" s="86">
        <f t="shared" si="764"/>
        <v>8991</v>
      </c>
      <c r="AB3306" s="85">
        <v>122.77</v>
      </c>
      <c r="AC3306" s="85">
        <v>24</v>
      </c>
      <c r="AD3306" s="124">
        <f t="shared" si="773"/>
        <v>73.661999999999992</v>
      </c>
      <c r="AE3306" s="86">
        <f t="shared" si="765"/>
        <v>7072</v>
      </c>
      <c r="AF3306" s="85">
        <v>0</v>
      </c>
      <c r="AG3306" s="85">
        <v>36.831000000000003</v>
      </c>
      <c r="AH3306" s="85">
        <f t="shared" si="766"/>
        <v>0</v>
      </c>
      <c r="AI3306" s="86">
        <f t="shared" si="767"/>
        <v>16063</v>
      </c>
      <c r="AJ3306" s="86">
        <f t="shared" si="768"/>
        <v>2577</v>
      </c>
      <c r="AK3306" s="122"/>
      <c r="AL3306" s="85">
        <v>122.77</v>
      </c>
      <c r="AM3306" s="85">
        <v>24</v>
      </c>
      <c r="AN3306" s="124">
        <f t="shared" si="762"/>
        <v>73.661999999999992</v>
      </c>
      <c r="AO3306" s="86">
        <f t="shared" si="763"/>
        <v>7072</v>
      </c>
      <c r="AP3306" s="85">
        <v>0</v>
      </c>
      <c r="AQ3306" s="85">
        <v>36.831000000000003</v>
      </c>
      <c r="AR3306" s="85">
        <f t="shared" si="769"/>
        <v>0</v>
      </c>
      <c r="AS3306" s="86">
        <f t="shared" si="770"/>
        <v>16063</v>
      </c>
      <c r="AT3306" s="172">
        <f t="shared" si="771"/>
        <v>0</v>
      </c>
      <c r="AU3306" s="86">
        <v>16063</v>
      </c>
      <c r="AV3306" s="172">
        <f t="shared" si="772"/>
        <v>0</v>
      </c>
    </row>
    <row r="3307" spans="1:48" s="83" customFormat="1" ht="14.25" customHeight="1" x14ac:dyDescent="0.2">
      <c r="A3307" s="10" t="s">
        <v>540</v>
      </c>
      <c r="B3307" s="14" t="s">
        <v>36</v>
      </c>
      <c r="C3307" s="14" t="s">
        <v>509</v>
      </c>
      <c r="D3307" s="14" t="s">
        <v>10173</v>
      </c>
      <c r="E3307" s="29">
        <v>31996809</v>
      </c>
      <c r="F3307" s="10" t="s">
        <v>10174</v>
      </c>
      <c r="G3307" s="15" t="s">
        <v>8536</v>
      </c>
      <c r="H3307" s="13">
        <v>100019272</v>
      </c>
      <c r="I3307" s="31">
        <v>53912021</v>
      </c>
      <c r="J3307" s="31">
        <v>53912021</v>
      </c>
      <c r="K3307" s="10" t="s">
        <v>569</v>
      </c>
      <c r="L3307" s="12" t="s">
        <v>540</v>
      </c>
      <c r="M3307" s="15" t="s">
        <v>6660</v>
      </c>
      <c r="N3307" s="151" t="s">
        <v>10175</v>
      </c>
      <c r="O3307" s="10" t="s">
        <v>9373</v>
      </c>
      <c r="P3307" s="94" t="s">
        <v>10176</v>
      </c>
      <c r="Q3307" s="48" t="s">
        <v>10691</v>
      </c>
      <c r="R3307" s="11" t="s">
        <v>86</v>
      </c>
      <c r="S3307" s="120">
        <v>4495</v>
      </c>
      <c r="T3307" s="85">
        <v>107.03</v>
      </c>
      <c r="U3307" s="86">
        <v>8</v>
      </c>
      <c r="V3307" s="123">
        <v>46.825625000000002</v>
      </c>
      <c r="W3307" s="85">
        <f t="shared" si="774"/>
        <v>2997</v>
      </c>
      <c r="X3307" s="86">
        <v>0</v>
      </c>
      <c r="Y3307" s="85">
        <v>16.054500000000001</v>
      </c>
      <c r="Z3307" s="86">
        <f t="shared" si="775"/>
        <v>0</v>
      </c>
      <c r="AA3307" s="86">
        <f t="shared" si="764"/>
        <v>2997</v>
      </c>
      <c r="AB3307" s="85">
        <v>122.77</v>
      </c>
      <c r="AC3307" s="85">
        <v>7</v>
      </c>
      <c r="AD3307" s="124">
        <f t="shared" si="773"/>
        <v>73.661999999999992</v>
      </c>
      <c r="AE3307" s="86">
        <f t="shared" si="765"/>
        <v>2063</v>
      </c>
      <c r="AF3307" s="85">
        <v>0</v>
      </c>
      <c r="AG3307" s="85">
        <v>36.831000000000003</v>
      </c>
      <c r="AH3307" s="85">
        <f t="shared" si="766"/>
        <v>0</v>
      </c>
      <c r="AI3307" s="86">
        <f t="shared" si="767"/>
        <v>5060</v>
      </c>
      <c r="AJ3307" s="86">
        <f t="shared" si="768"/>
        <v>565</v>
      </c>
      <c r="AK3307" s="122"/>
      <c r="AL3307" s="85">
        <v>122.77</v>
      </c>
      <c r="AM3307" s="85">
        <v>7</v>
      </c>
      <c r="AN3307" s="124">
        <f t="shared" ref="AN3307:AN3356" si="776">+AL3307*0.6</f>
        <v>73.661999999999992</v>
      </c>
      <c r="AO3307" s="86">
        <f t="shared" ref="AO3307:AO3364" si="777">ROUND(AM3307*AN3307*4,0)</f>
        <v>2063</v>
      </c>
      <c r="AP3307" s="85">
        <v>0</v>
      </c>
      <c r="AQ3307" s="85">
        <v>36.831000000000003</v>
      </c>
      <c r="AR3307" s="85">
        <f t="shared" si="769"/>
        <v>0</v>
      </c>
      <c r="AS3307" s="86">
        <f t="shared" si="770"/>
        <v>5060</v>
      </c>
      <c r="AT3307" s="172">
        <f t="shared" si="771"/>
        <v>0</v>
      </c>
      <c r="AU3307" s="86">
        <v>5060</v>
      </c>
      <c r="AV3307" s="172">
        <f t="shared" si="772"/>
        <v>0</v>
      </c>
    </row>
    <row r="3308" spans="1:48" s="83" customFormat="1" ht="14.25" customHeight="1" x14ac:dyDescent="0.2">
      <c r="A3308" s="10" t="s">
        <v>540</v>
      </c>
      <c r="B3308" s="14" t="s">
        <v>36</v>
      </c>
      <c r="C3308" s="14" t="s">
        <v>509</v>
      </c>
      <c r="D3308" s="14" t="s">
        <v>9830</v>
      </c>
      <c r="E3308" s="58">
        <v>179094</v>
      </c>
      <c r="F3308" s="15" t="s">
        <v>9831</v>
      </c>
      <c r="G3308" s="15" t="s">
        <v>8536</v>
      </c>
      <c r="H3308" s="16">
        <v>100012913</v>
      </c>
      <c r="I3308" s="62">
        <v>37938681</v>
      </c>
      <c r="J3308" s="13">
        <v>37938681</v>
      </c>
      <c r="K3308" s="15" t="s">
        <v>9836</v>
      </c>
      <c r="L3308" s="12" t="s">
        <v>555</v>
      </c>
      <c r="M3308" s="15" t="s">
        <v>6697</v>
      </c>
      <c r="N3308" s="49">
        <v>8001</v>
      </c>
      <c r="O3308" s="15" t="s">
        <v>7404</v>
      </c>
      <c r="P3308" s="15" t="s">
        <v>7413</v>
      </c>
      <c r="Q3308" s="48">
        <v>524140</v>
      </c>
      <c r="R3308" s="11" t="s">
        <v>86</v>
      </c>
      <c r="S3308" s="120">
        <v>24162</v>
      </c>
      <c r="T3308" s="85">
        <v>107.03</v>
      </c>
      <c r="U3308" s="86">
        <v>43</v>
      </c>
      <c r="V3308" s="123">
        <v>46.825625000000002</v>
      </c>
      <c r="W3308" s="85">
        <f t="shared" si="774"/>
        <v>16108</v>
      </c>
      <c r="X3308" s="86">
        <v>0</v>
      </c>
      <c r="Y3308" s="85">
        <v>16.054500000000001</v>
      </c>
      <c r="Z3308" s="86">
        <f t="shared" si="775"/>
        <v>0</v>
      </c>
      <c r="AA3308" s="86">
        <f t="shared" si="764"/>
        <v>16108</v>
      </c>
      <c r="AB3308" s="85">
        <v>122.77</v>
      </c>
      <c r="AC3308" s="85">
        <v>35</v>
      </c>
      <c r="AD3308" s="124">
        <f t="shared" si="773"/>
        <v>73.661999999999992</v>
      </c>
      <c r="AE3308" s="86">
        <f t="shared" si="765"/>
        <v>10313</v>
      </c>
      <c r="AF3308" s="85">
        <v>0</v>
      </c>
      <c r="AG3308" s="85">
        <v>36.831000000000003</v>
      </c>
      <c r="AH3308" s="85">
        <f t="shared" si="766"/>
        <v>0</v>
      </c>
      <c r="AI3308" s="86">
        <f t="shared" si="767"/>
        <v>26421</v>
      </c>
      <c r="AJ3308" s="86">
        <f t="shared" si="768"/>
        <v>2259</v>
      </c>
      <c r="AK3308" s="122"/>
      <c r="AL3308" s="85">
        <v>122.77</v>
      </c>
      <c r="AM3308" s="85">
        <v>35</v>
      </c>
      <c r="AN3308" s="124">
        <f t="shared" si="776"/>
        <v>73.661999999999992</v>
      </c>
      <c r="AO3308" s="86">
        <f t="shared" si="777"/>
        <v>10313</v>
      </c>
      <c r="AP3308" s="85">
        <v>0</v>
      </c>
      <c r="AQ3308" s="85">
        <v>36.831000000000003</v>
      </c>
      <c r="AR3308" s="85">
        <f t="shared" si="769"/>
        <v>0</v>
      </c>
      <c r="AS3308" s="86">
        <f t="shared" si="770"/>
        <v>26421</v>
      </c>
      <c r="AT3308" s="172">
        <f t="shared" si="771"/>
        <v>0</v>
      </c>
      <c r="AU3308" s="86">
        <v>26421</v>
      </c>
      <c r="AV3308" s="172">
        <f t="shared" si="772"/>
        <v>0</v>
      </c>
    </row>
    <row r="3309" spans="1:48" s="83" customFormat="1" ht="14.25" customHeight="1" x14ac:dyDescent="0.2">
      <c r="A3309" s="10" t="s">
        <v>540</v>
      </c>
      <c r="B3309" s="14" t="s">
        <v>36</v>
      </c>
      <c r="C3309" s="14" t="s">
        <v>509</v>
      </c>
      <c r="D3309" s="14" t="s">
        <v>9884</v>
      </c>
      <c r="E3309" s="58">
        <v>35548509</v>
      </c>
      <c r="F3309" s="15" t="s">
        <v>9885</v>
      </c>
      <c r="G3309" s="15" t="s">
        <v>8536</v>
      </c>
      <c r="H3309" s="16">
        <v>100014855</v>
      </c>
      <c r="I3309" s="62">
        <v>35573180</v>
      </c>
      <c r="J3309" s="13">
        <v>35573180</v>
      </c>
      <c r="K3309" s="15" t="s">
        <v>5281</v>
      </c>
      <c r="L3309" s="12" t="s">
        <v>540</v>
      </c>
      <c r="M3309" s="15" t="s">
        <v>9755</v>
      </c>
      <c r="N3309" s="49">
        <v>4011</v>
      </c>
      <c r="O3309" s="15" t="s">
        <v>9777</v>
      </c>
      <c r="P3309" s="15" t="s">
        <v>9886</v>
      </c>
      <c r="Q3309" s="48">
        <v>598224</v>
      </c>
      <c r="R3309" s="11" t="s">
        <v>86</v>
      </c>
      <c r="S3309" s="120">
        <v>7305</v>
      </c>
      <c r="T3309" s="85">
        <v>107.03</v>
      </c>
      <c r="U3309" s="86">
        <v>13</v>
      </c>
      <c r="V3309" s="123">
        <v>46.825625000000002</v>
      </c>
      <c r="W3309" s="85">
        <f t="shared" si="774"/>
        <v>4870</v>
      </c>
      <c r="X3309" s="86">
        <v>0</v>
      </c>
      <c r="Y3309" s="85">
        <v>16.054500000000001</v>
      </c>
      <c r="Z3309" s="86">
        <f t="shared" si="775"/>
        <v>0</v>
      </c>
      <c r="AA3309" s="86">
        <f t="shared" si="764"/>
        <v>4870</v>
      </c>
      <c r="AB3309" s="85">
        <v>122.77</v>
      </c>
      <c r="AC3309" s="85">
        <v>20</v>
      </c>
      <c r="AD3309" s="124">
        <f t="shared" si="773"/>
        <v>73.661999999999992</v>
      </c>
      <c r="AE3309" s="86">
        <f t="shared" si="765"/>
        <v>5893</v>
      </c>
      <c r="AF3309" s="85">
        <v>0</v>
      </c>
      <c r="AG3309" s="85">
        <v>36.831000000000003</v>
      </c>
      <c r="AH3309" s="85">
        <f t="shared" si="766"/>
        <v>0</v>
      </c>
      <c r="AI3309" s="86">
        <f t="shared" si="767"/>
        <v>10763</v>
      </c>
      <c r="AJ3309" s="86">
        <f t="shared" si="768"/>
        <v>3458</v>
      </c>
      <c r="AK3309" s="122"/>
      <c r="AL3309" s="85">
        <v>122.77</v>
      </c>
      <c r="AM3309" s="85">
        <v>20</v>
      </c>
      <c r="AN3309" s="124">
        <f t="shared" si="776"/>
        <v>73.661999999999992</v>
      </c>
      <c r="AO3309" s="86">
        <f t="shared" si="777"/>
        <v>5893</v>
      </c>
      <c r="AP3309" s="85">
        <v>0</v>
      </c>
      <c r="AQ3309" s="85">
        <v>36.831000000000003</v>
      </c>
      <c r="AR3309" s="85">
        <f t="shared" si="769"/>
        <v>0</v>
      </c>
      <c r="AS3309" s="86">
        <f t="shared" si="770"/>
        <v>10763</v>
      </c>
      <c r="AT3309" s="172">
        <f t="shared" si="771"/>
        <v>0</v>
      </c>
      <c r="AU3309" s="86">
        <v>10763</v>
      </c>
      <c r="AV3309" s="172">
        <f t="shared" si="772"/>
        <v>0</v>
      </c>
    </row>
    <row r="3310" spans="1:48" s="83" customFormat="1" ht="14.25" customHeight="1" x14ac:dyDescent="0.2">
      <c r="A3310" s="52" t="s">
        <v>540</v>
      </c>
      <c r="B3310" s="52" t="s">
        <v>36</v>
      </c>
      <c r="C3310" s="52" t="s">
        <v>509</v>
      </c>
      <c r="D3310" s="52" t="s">
        <v>9875</v>
      </c>
      <c r="E3310" s="67">
        <v>35514221</v>
      </c>
      <c r="F3310" s="52" t="s">
        <v>9876</v>
      </c>
      <c r="G3310" s="15" t="s">
        <v>8536</v>
      </c>
      <c r="H3310" s="16">
        <v>100019019</v>
      </c>
      <c r="I3310" s="68">
        <v>710274610</v>
      </c>
      <c r="J3310" s="68">
        <v>710274610</v>
      </c>
      <c r="K3310" s="52" t="s">
        <v>9877</v>
      </c>
      <c r="L3310" s="12" t="s">
        <v>555</v>
      </c>
      <c r="M3310" s="15" t="s">
        <v>7170</v>
      </c>
      <c r="N3310" s="49" t="s">
        <v>9878</v>
      </c>
      <c r="O3310" s="15" t="s">
        <v>7328</v>
      </c>
      <c r="P3310" s="15" t="s">
        <v>9879</v>
      </c>
      <c r="Q3310" s="48" t="s">
        <v>10689</v>
      </c>
      <c r="R3310" s="11" t="s">
        <v>45</v>
      </c>
      <c r="S3310" s="120">
        <v>10676</v>
      </c>
      <c r="T3310" s="85">
        <v>107.03</v>
      </c>
      <c r="U3310" s="86">
        <v>19</v>
      </c>
      <c r="V3310" s="123">
        <v>46.825625000000002</v>
      </c>
      <c r="W3310" s="85">
        <f t="shared" si="774"/>
        <v>7117</v>
      </c>
      <c r="X3310" s="86">
        <v>0</v>
      </c>
      <c r="Y3310" s="85">
        <v>16.054500000000001</v>
      </c>
      <c r="Z3310" s="86">
        <f t="shared" si="775"/>
        <v>0</v>
      </c>
      <c r="AA3310" s="86">
        <f t="shared" si="764"/>
        <v>7117</v>
      </c>
      <c r="AB3310" s="85">
        <v>122.77</v>
      </c>
      <c r="AC3310" s="85">
        <v>15</v>
      </c>
      <c r="AD3310" s="124">
        <f t="shared" si="773"/>
        <v>73.661999999999992</v>
      </c>
      <c r="AE3310" s="86">
        <f t="shared" si="765"/>
        <v>4420</v>
      </c>
      <c r="AF3310" s="85">
        <v>0</v>
      </c>
      <c r="AG3310" s="85">
        <v>36.831000000000003</v>
      </c>
      <c r="AH3310" s="85">
        <f t="shared" si="766"/>
        <v>0</v>
      </c>
      <c r="AI3310" s="86">
        <f t="shared" si="767"/>
        <v>11537</v>
      </c>
      <c r="AJ3310" s="86">
        <f t="shared" si="768"/>
        <v>861</v>
      </c>
      <c r="AK3310" s="122"/>
      <c r="AL3310" s="85">
        <v>122.77</v>
      </c>
      <c r="AM3310" s="85">
        <v>15</v>
      </c>
      <c r="AN3310" s="124">
        <f t="shared" si="776"/>
        <v>73.661999999999992</v>
      </c>
      <c r="AO3310" s="86">
        <f t="shared" si="777"/>
        <v>4420</v>
      </c>
      <c r="AP3310" s="85">
        <v>0</v>
      </c>
      <c r="AQ3310" s="85">
        <v>36.831000000000003</v>
      </c>
      <c r="AR3310" s="85">
        <f t="shared" si="769"/>
        <v>0</v>
      </c>
      <c r="AS3310" s="86">
        <f t="shared" si="770"/>
        <v>11537</v>
      </c>
      <c r="AT3310" s="172">
        <f t="shared" si="771"/>
        <v>0</v>
      </c>
      <c r="AU3310" s="86">
        <v>11537</v>
      </c>
      <c r="AV3310" s="172">
        <f t="shared" si="772"/>
        <v>0</v>
      </c>
    </row>
    <row r="3311" spans="1:48" s="83" customFormat="1" ht="14.25" customHeight="1" x14ac:dyDescent="0.2">
      <c r="A3311" s="10" t="s">
        <v>540</v>
      </c>
      <c r="B3311" s="14" t="s">
        <v>36</v>
      </c>
      <c r="C3311" s="14" t="s">
        <v>509</v>
      </c>
      <c r="D3311" s="14" t="s">
        <v>9830</v>
      </c>
      <c r="E3311" s="29">
        <v>179094</v>
      </c>
      <c r="F3311" s="15" t="s">
        <v>9831</v>
      </c>
      <c r="G3311" s="15" t="s">
        <v>8536</v>
      </c>
      <c r="H3311" s="16">
        <v>100018109</v>
      </c>
      <c r="I3311" s="62">
        <v>51825937</v>
      </c>
      <c r="J3311" s="13">
        <v>51825937</v>
      </c>
      <c r="K3311" s="15" t="s">
        <v>9853</v>
      </c>
      <c r="L3311" s="12" t="s">
        <v>555</v>
      </c>
      <c r="M3311" s="15" t="s">
        <v>7404</v>
      </c>
      <c r="N3311" s="49">
        <v>8221</v>
      </c>
      <c r="O3311" s="15" t="s">
        <v>7781</v>
      </c>
      <c r="P3311" s="15" t="s">
        <v>9854</v>
      </c>
      <c r="Q3311" s="48">
        <v>525405</v>
      </c>
      <c r="R3311" s="11" t="s">
        <v>86</v>
      </c>
      <c r="S3311" s="120">
        <v>5057</v>
      </c>
      <c r="T3311" s="85">
        <v>107.03</v>
      </c>
      <c r="U3311" s="86">
        <v>9</v>
      </c>
      <c r="V3311" s="123">
        <v>46.825625000000002</v>
      </c>
      <c r="W3311" s="85">
        <f t="shared" si="774"/>
        <v>3371</v>
      </c>
      <c r="X3311" s="86">
        <v>0</v>
      </c>
      <c r="Y3311" s="85">
        <v>16.054500000000001</v>
      </c>
      <c r="Z3311" s="86">
        <f t="shared" si="775"/>
        <v>0</v>
      </c>
      <c r="AA3311" s="86">
        <f t="shared" si="764"/>
        <v>3371</v>
      </c>
      <c r="AB3311" s="85">
        <v>122.77</v>
      </c>
      <c r="AC3311" s="85">
        <v>10</v>
      </c>
      <c r="AD3311" s="124">
        <f t="shared" si="773"/>
        <v>73.661999999999992</v>
      </c>
      <c r="AE3311" s="86">
        <f t="shared" si="765"/>
        <v>2946</v>
      </c>
      <c r="AF3311" s="85">
        <v>0</v>
      </c>
      <c r="AG3311" s="85">
        <v>36.831000000000003</v>
      </c>
      <c r="AH3311" s="85">
        <f t="shared" si="766"/>
        <v>0</v>
      </c>
      <c r="AI3311" s="86">
        <f t="shared" si="767"/>
        <v>6317</v>
      </c>
      <c r="AJ3311" s="86">
        <f t="shared" si="768"/>
        <v>1260</v>
      </c>
      <c r="AK3311" s="122"/>
      <c r="AL3311" s="85">
        <v>122.77</v>
      </c>
      <c r="AM3311" s="85">
        <v>10</v>
      </c>
      <c r="AN3311" s="124">
        <f t="shared" si="776"/>
        <v>73.661999999999992</v>
      </c>
      <c r="AO3311" s="86">
        <f t="shared" si="777"/>
        <v>2946</v>
      </c>
      <c r="AP3311" s="85">
        <v>0</v>
      </c>
      <c r="AQ3311" s="85">
        <v>36.831000000000003</v>
      </c>
      <c r="AR3311" s="85">
        <f t="shared" si="769"/>
        <v>0</v>
      </c>
      <c r="AS3311" s="86">
        <f t="shared" si="770"/>
        <v>6317</v>
      </c>
      <c r="AT3311" s="172">
        <f t="shared" si="771"/>
        <v>0</v>
      </c>
      <c r="AU3311" s="86">
        <v>6317</v>
      </c>
      <c r="AV3311" s="172">
        <f t="shared" si="772"/>
        <v>0</v>
      </c>
    </row>
    <row r="3312" spans="1:48" s="83" customFormat="1" ht="14.25" customHeight="1" x14ac:dyDescent="0.2">
      <c r="A3312" s="10" t="s">
        <v>540</v>
      </c>
      <c r="B3312" s="14" t="s">
        <v>36</v>
      </c>
      <c r="C3312" s="14" t="s">
        <v>509</v>
      </c>
      <c r="D3312" s="14" t="s">
        <v>9855</v>
      </c>
      <c r="E3312" s="58">
        <v>179108</v>
      </c>
      <c r="F3312" s="15" t="s">
        <v>9856</v>
      </c>
      <c r="G3312" s="15" t="s">
        <v>8536</v>
      </c>
      <c r="H3312" s="16">
        <v>100010315</v>
      </c>
      <c r="I3312" s="62">
        <v>42006571</v>
      </c>
      <c r="J3312" s="13">
        <v>42006571</v>
      </c>
      <c r="K3312" s="15" t="s">
        <v>9857</v>
      </c>
      <c r="L3312" s="12" t="s">
        <v>565</v>
      </c>
      <c r="M3312" s="15" t="s">
        <v>5776</v>
      </c>
      <c r="N3312" s="49">
        <v>5001</v>
      </c>
      <c r="O3312" s="15" t="s">
        <v>6518</v>
      </c>
      <c r="P3312" s="15" t="s">
        <v>9858</v>
      </c>
      <c r="Q3312" s="48">
        <v>526142</v>
      </c>
      <c r="R3312" s="11" t="s">
        <v>86</v>
      </c>
      <c r="S3312" s="120">
        <v>11238</v>
      </c>
      <c r="T3312" s="85">
        <v>107.03</v>
      </c>
      <c r="U3312" s="86">
        <v>20</v>
      </c>
      <c r="V3312" s="123">
        <v>46.825625000000002</v>
      </c>
      <c r="W3312" s="85">
        <f t="shared" si="774"/>
        <v>7492</v>
      </c>
      <c r="X3312" s="86">
        <v>0</v>
      </c>
      <c r="Y3312" s="85">
        <v>16.054500000000001</v>
      </c>
      <c r="Z3312" s="86">
        <f t="shared" si="775"/>
        <v>0</v>
      </c>
      <c r="AA3312" s="86">
        <f t="shared" si="764"/>
        <v>7492</v>
      </c>
      <c r="AB3312" s="85">
        <v>122.77</v>
      </c>
      <c r="AC3312" s="85">
        <v>24</v>
      </c>
      <c r="AD3312" s="124">
        <f t="shared" si="773"/>
        <v>73.661999999999992</v>
      </c>
      <c r="AE3312" s="86">
        <f t="shared" si="765"/>
        <v>7072</v>
      </c>
      <c r="AF3312" s="85">
        <v>0</v>
      </c>
      <c r="AG3312" s="85">
        <v>36.831000000000003</v>
      </c>
      <c r="AH3312" s="85">
        <f t="shared" si="766"/>
        <v>0</v>
      </c>
      <c r="AI3312" s="86">
        <f t="shared" si="767"/>
        <v>14564</v>
      </c>
      <c r="AJ3312" s="86">
        <f t="shared" si="768"/>
        <v>3326</v>
      </c>
      <c r="AK3312" s="122"/>
      <c r="AL3312" s="85">
        <v>122.77</v>
      </c>
      <c r="AM3312" s="85">
        <v>24</v>
      </c>
      <c r="AN3312" s="124">
        <f t="shared" si="776"/>
        <v>73.661999999999992</v>
      </c>
      <c r="AO3312" s="86">
        <f t="shared" si="777"/>
        <v>7072</v>
      </c>
      <c r="AP3312" s="85">
        <v>0</v>
      </c>
      <c r="AQ3312" s="85">
        <v>36.831000000000003</v>
      </c>
      <c r="AR3312" s="85">
        <f t="shared" si="769"/>
        <v>0</v>
      </c>
      <c r="AS3312" s="86">
        <f t="shared" si="770"/>
        <v>14564</v>
      </c>
      <c r="AT3312" s="172">
        <f t="shared" si="771"/>
        <v>0</v>
      </c>
      <c r="AU3312" s="86">
        <v>14564</v>
      </c>
      <c r="AV3312" s="172">
        <f t="shared" si="772"/>
        <v>0</v>
      </c>
    </row>
    <row r="3313" spans="1:48" s="83" customFormat="1" ht="14.25" customHeight="1" x14ac:dyDescent="0.2">
      <c r="A3313" s="10" t="s">
        <v>540</v>
      </c>
      <c r="B3313" s="14" t="s">
        <v>36</v>
      </c>
      <c r="C3313" s="14" t="s">
        <v>509</v>
      </c>
      <c r="D3313" s="14" t="s">
        <v>9830</v>
      </c>
      <c r="E3313" s="58">
        <v>179094</v>
      </c>
      <c r="F3313" s="15" t="s">
        <v>9831</v>
      </c>
      <c r="G3313" s="15" t="s">
        <v>8536</v>
      </c>
      <c r="H3313" s="16">
        <v>100011456</v>
      </c>
      <c r="I3313" s="62">
        <v>710175256</v>
      </c>
      <c r="J3313" s="13">
        <v>42027136</v>
      </c>
      <c r="K3313" s="15" t="s">
        <v>9832</v>
      </c>
      <c r="L3313" s="12" t="s">
        <v>555</v>
      </c>
      <c r="M3313" s="15" t="s">
        <v>556</v>
      </c>
      <c r="N3313" s="49">
        <v>8501</v>
      </c>
      <c r="O3313" s="15" t="s">
        <v>557</v>
      </c>
      <c r="P3313" s="15" t="s">
        <v>9833</v>
      </c>
      <c r="Q3313" s="48">
        <v>519006</v>
      </c>
      <c r="R3313" s="11" t="s">
        <v>45</v>
      </c>
      <c r="S3313" s="120">
        <v>11800</v>
      </c>
      <c r="T3313" s="85">
        <v>107.03</v>
      </c>
      <c r="U3313" s="86">
        <v>21</v>
      </c>
      <c r="V3313" s="123">
        <v>46.825625000000002</v>
      </c>
      <c r="W3313" s="85">
        <f t="shared" si="774"/>
        <v>7867</v>
      </c>
      <c r="X3313" s="86">
        <v>0</v>
      </c>
      <c r="Y3313" s="85">
        <v>16.054500000000001</v>
      </c>
      <c r="Z3313" s="86">
        <f t="shared" si="775"/>
        <v>0</v>
      </c>
      <c r="AA3313" s="86">
        <f t="shared" si="764"/>
        <v>7867</v>
      </c>
      <c r="AB3313" s="85">
        <v>122.77</v>
      </c>
      <c r="AC3313" s="85">
        <v>11</v>
      </c>
      <c r="AD3313" s="124">
        <f t="shared" si="773"/>
        <v>73.661999999999992</v>
      </c>
      <c r="AE3313" s="86">
        <f t="shared" si="765"/>
        <v>3241</v>
      </c>
      <c r="AF3313" s="85">
        <v>0</v>
      </c>
      <c r="AG3313" s="85">
        <v>36.831000000000003</v>
      </c>
      <c r="AH3313" s="85">
        <f t="shared" si="766"/>
        <v>0</v>
      </c>
      <c r="AI3313" s="86">
        <f t="shared" si="767"/>
        <v>11108</v>
      </c>
      <c r="AJ3313" s="86">
        <f t="shared" si="768"/>
        <v>-692</v>
      </c>
      <c r="AK3313" s="122"/>
      <c r="AL3313" s="85">
        <v>122.77</v>
      </c>
      <c r="AM3313" s="85">
        <v>11</v>
      </c>
      <c r="AN3313" s="124">
        <f t="shared" si="776"/>
        <v>73.661999999999992</v>
      </c>
      <c r="AO3313" s="86">
        <f t="shared" si="777"/>
        <v>3241</v>
      </c>
      <c r="AP3313" s="85">
        <v>0</v>
      </c>
      <c r="AQ3313" s="85">
        <v>36.831000000000003</v>
      </c>
      <c r="AR3313" s="85">
        <f t="shared" si="769"/>
        <v>0</v>
      </c>
      <c r="AS3313" s="86">
        <f t="shared" si="770"/>
        <v>11108</v>
      </c>
      <c r="AT3313" s="172">
        <f t="shared" si="771"/>
        <v>0</v>
      </c>
      <c r="AU3313" s="86">
        <v>11108</v>
      </c>
      <c r="AV3313" s="172">
        <f t="shared" si="772"/>
        <v>0</v>
      </c>
    </row>
    <row r="3314" spans="1:48" s="83" customFormat="1" ht="14.25" customHeight="1" x14ac:dyDescent="0.2">
      <c r="A3314" s="10" t="s">
        <v>540</v>
      </c>
      <c r="B3314" s="14" t="s">
        <v>36</v>
      </c>
      <c r="C3314" s="14" t="s">
        <v>509</v>
      </c>
      <c r="D3314" s="14" t="s">
        <v>9830</v>
      </c>
      <c r="E3314" s="58">
        <v>179094</v>
      </c>
      <c r="F3314" s="15" t="s">
        <v>9831</v>
      </c>
      <c r="G3314" s="15" t="s">
        <v>8536</v>
      </c>
      <c r="H3314" s="16">
        <v>100015025</v>
      </c>
      <c r="I3314" s="62">
        <v>710168764</v>
      </c>
      <c r="J3314" s="13">
        <v>31942199</v>
      </c>
      <c r="K3314" s="15" t="s">
        <v>9848</v>
      </c>
      <c r="L3314" s="12" t="s">
        <v>540</v>
      </c>
      <c r="M3314" s="15" t="s">
        <v>658</v>
      </c>
      <c r="N3314" s="49">
        <v>4018</v>
      </c>
      <c r="O3314" s="15" t="s">
        <v>9818</v>
      </c>
      <c r="P3314" s="15" t="s">
        <v>9849</v>
      </c>
      <c r="Q3314" s="48">
        <v>599794</v>
      </c>
      <c r="R3314" s="11" t="s">
        <v>45</v>
      </c>
      <c r="S3314" s="120">
        <v>14048</v>
      </c>
      <c r="T3314" s="85">
        <v>107.03</v>
      </c>
      <c r="U3314" s="86">
        <v>25</v>
      </c>
      <c r="V3314" s="123">
        <v>46.825625000000002</v>
      </c>
      <c r="W3314" s="85">
        <f t="shared" si="774"/>
        <v>9365</v>
      </c>
      <c r="X3314" s="86">
        <v>0</v>
      </c>
      <c r="Y3314" s="85">
        <v>16.054500000000001</v>
      </c>
      <c r="Z3314" s="86">
        <f t="shared" si="775"/>
        <v>0</v>
      </c>
      <c r="AA3314" s="86">
        <f t="shared" si="764"/>
        <v>9365</v>
      </c>
      <c r="AB3314" s="85">
        <v>122.77</v>
      </c>
      <c r="AC3314" s="85">
        <v>20</v>
      </c>
      <c r="AD3314" s="124">
        <f t="shared" si="773"/>
        <v>73.661999999999992</v>
      </c>
      <c r="AE3314" s="86">
        <f t="shared" si="765"/>
        <v>5893</v>
      </c>
      <c r="AF3314" s="85">
        <v>0</v>
      </c>
      <c r="AG3314" s="85">
        <v>36.831000000000003</v>
      </c>
      <c r="AH3314" s="85">
        <f t="shared" si="766"/>
        <v>0</v>
      </c>
      <c r="AI3314" s="86">
        <f t="shared" si="767"/>
        <v>15258</v>
      </c>
      <c r="AJ3314" s="86">
        <f t="shared" si="768"/>
        <v>1210</v>
      </c>
      <c r="AK3314" s="122"/>
      <c r="AL3314" s="85">
        <v>122.77</v>
      </c>
      <c r="AM3314" s="85">
        <v>20</v>
      </c>
      <c r="AN3314" s="124">
        <f t="shared" si="776"/>
        <v>73.661999999999992</v>
      </c>
      <c r="AO3314" s="86">
        <f t="shared" si="777"/>
        <v>5893</v>
      </c>
      <c r="AP3314" s="85">
        <v>0</v>
      </c>
      <c r="AQ3314" s="85">
        <v>36.831000000000003</v>
      </c>
      <c r="AR3314" s="85">
        <f t="shared" si="769"/>
        <v>0</v>
      </c>
      <c r="AS3314" s="86">
        <f t="shared" si="770"/>
        <v>15258</v>
      </c>
      <c r="AT3314" s="172">
        <f t="shared" si="771"/>
        <v>0</v>
      </c>
      <c r="AU3314" s="86">
        <v>15258</v>
      </c>
      <c r="AV3314" s="172">
        <f t="shared" si="772"/>
        <v>0</v>
      </c>
    </row>
    <row r="3315" spans="1:48" s="83" customFormat="1" ht="14.25" customHeight="1" x14ac:dyDescent="0.2">
      <c r="A3315" s="10" t="s">
        <v>540</v>
      </c>
      <c r="B3315" s="14" t="s">
        <v>36</v>
      </c>
      <c r="C3315" s="14" t="s">
        <v>509</v>
      </c>
      <c r="D3315" s="14" t="s">
        <v>9830</v>
      </c>
      <c r="E3315" s="58">
        <v>179094</v>
      </c>
      <c r="F3315" s="15" t="s">
        <v>9831</v>
      </c>
      <c r="G3315" s="15" t="s">
        <v>8536</v>
      </c>
      <c r="H3315" s="16">
        <v>100017813</v>
      </c>
      <c r="I3315" s="62">
        <v>710265271</v>
      </c>
      <c r="J3315" s="13">
        <v>50639668</v>
      </c>
      <c r="K3315" s="15" t="s">
        <v>9851</v>
      </c>
      <c r="L3315" s="12" t="s">
        <v>555</v>
      </c>
      <c r="M3315" s="15" t="s">
        <v>6697</v>
      </c>
      <c r="N3315" s="49">
        <v>8005</v>
      </c>
      <c r="O3315" s="15" t="s">
        <v>7404</v>
      </c>
      <c r="P3315" s="15" t="s">
        <v>9852</v>
      </c>
      <c r="Q3315" s="48">
        <v>524140</v>
      </c>
      <c r="R3315" s="11" t="s">
        <v>45</v>
      </c>
      <c r="S3315" s="120">
        <v>10676</v>
      </c>
      <c r="T3315" s="85">
        <v>107.03</v>
      </c>
      <c r="U3315" s="86">
        <v>19</v>
      </c>
      <c r="V3315" s="123">
        <v>46.825625000000002</v>
      </c>
      <c r="W3315" s="85">
        <f t="shared" si="774"/>
        <v>7117</v>
      </c>
      <c r="X3315" s="86">
        <v>0</v>
      </c>
      <c r="Y3315" s="85">
        <v>16.054500000000001</v>
      </c>
      <c r="Z3315" s="86">
        <f t="shared" si="775"/>
        <v>0</v>
      </c>
      <c r="AA3315" s="86">
        <f t="shared" si="764"/>
        <v>7117</v>
      </c>
      <c r="AB3315" s="85">
        <v>122.77</v>
      </c>
      <c r="AC3315" s="85">
        <v>16</v>
      </c>
      <c r="AD3315" s="124">
        <f t="shared" si="773"/>
        <v>73.661999999999992</v>
      </c>
      <c r="AE3315" s="86">
        <f t="shared" si="765"/>
        <v>4714</v>
      </c>
      <c r="AF3315" s="85">
        <v>0</v>
      </c>
      <c r="AG3315" s="85">
        <v>36.831000000000003</v>
      </c>
      <c r="AH3315" s="85">
        <f t="shared" si="766"/>
        <v>0</v>
      </c>
      <c r="AI3315" s="86">
        <f t="shared" si="767"/>
        <v>11831</v>
      </c>
      <c r="AJ3315" s="86">
        <f t="shared" si="768"/>
        <v>1155</v>
      </c>
      <c r="AK3315" s="122"/>
      <c r="AL3315" s="85">
        <v>122.77</v>
      </c>
      <c r="AM3315" s="85">
        <v>16</v>
      </c>
      <c r="AN3315" s="124">
        <f t="shared" si="776"/>
        <v>73.661999999999992</v>
      </c>
      <c r="AO3315" s="86">
        <f t="shared" si="777"/>
        <v>4714</v>
      </c>
      <c r="AP3315" s="85">
        <v>0</v>
      </c>
      <c r="AQ3315" s="85">
        <v>36.831000000000003</v>
      </c>
      <c r="AR3315" s="85">
        <f t="shared" si="769"/>
        <v>0</v>
      </c>
      <c r="AS3315" s="86">
        <f t="shared" si="770"/>
        <v>11831</v>
      </c>
      <c r="AT3315" s="172">
        <f t="shared" si="771"/>
        <v>0</v>
      </c>
      <c r="AU3315" s="86">
        <v>11831</v>
      </c>
      <c r="AV3315" s="172">
        <f t="shared" si="772"/>
        <v>0</v>
      </c>
    </row>
    <row r="3316" spans="1:48" s="83" customFormat="1" ht="14.25" customHeight="1" x14ac:dyDescent="0.2">
      <c r="A3316" s="10" t="s">
        <v>540</v>
      </c>
      <c r="B3316" s="14" t="s">
        <v>36</v>
      </c>
      <c r="C3316" s="14" t="s">
        <v>509</v>
      </c>
      <c r="D3316" s="14" t="s">
        <v>9830</v>
      </c>
      <c r="E3316" s="58">
        <v>179094</v>
      </c>
      <c r="F3316" s="15" t="s">
        <v>9831</v>
      </c>
      <c r="G3316" s="15" t="s">
        <v>8536</v>
      </c>
      <c r="H3316" s="16">
        <v>100014026</v>
      </c>
      <c r="I3316" s="62">
        <v>710214669</v>
      </c>
      <c r="J3316" s="13">
        <v>17151627</v>
      </c>
      <c r="K3316" s="15" t="s">
        <v>9843</v>
      </c>
      <c r="L3316" s="12" t="s">
        <v>555</v>
      </c>
      <c r="M3316" s="15" t="s">
        <v>8076</v>
      </c>
      <c r="N3316" s="49">
        <v>9301</v>
      </c>
      <c r="O3316" s="15" t="s">
        <v>8266</v>
      </c>
      <c r="P3316" s="15" t="s">
        <v>9844</v>
      </c>
      <c r="Q3316" s="48">
        <v>544051</v>
      </c>
      <c r="R3316" s="11" t="s">
        <v>45</v>
      </c>
      <c r="S3316" s="120">
        <v>11800</v>
      </c>
      <c r="T3316" s="85">
        <v>107.03</v>
      </c>
      <c r="U3316" s="86">
        <v>21</v>
      </c>
      <c r="V3316" s="123">
        <v>46.825625000000002</v>
      </c>
      <c r="W3316" s="85">
        <f t="shared" si="774"/>
        <v>7867</v>
      </c>
      <c r="X3316" s="86">
        <v>0</v>
      </c>
      <c r="Y3316" s="85">
        <v>16.054500000000001</v>
      </c>
      <c r="Z3316" s="86">
        <f t="shared" si="775"/>
        <v>0</v>
      </c>
      <c r="AA3316" s="86">
        <f t="shared" si="764"/>
        <v>7867</v>
      </c>
      <c r="AB3316" s="85">
        <v>122.77</v>
      </c>
      <c r="AC3316" s="85">
        <v>18</v>
      </c>
      <c r="AD3316" s="124">
        <f t="shared" si="773"/>
        <v>73.661999999999992</v>
      </c>
      <c r="AE3316" s="86">
        <f t="shared" si="765"/>
        <v>5304</v>
      </c>
      <c r="AF3316" s="85">
        <v>0</v>
      </c>
      <c r="AG3316" s="85">
        <v>36.831000000000003</v>
      </c>
      <c r="AH3316" s="85">
        <f t="shared" si="766"/>
        <v>0</v>
      </c>
      <c r="AI3316" s="86">
        <f t="shared" si="767"/>
        <v>13171</v>
      </c>
      <c r="AJ3316" s="86">
        <f t="shared" si="768"/>
        <v>1371</v>
      </c>
      <c r="AK3316" s="122"/>
      <c r="AL3316" s="85">
        <v>122.77</v>
      </c>
      <c r="AM3316" s="85">
        <v>18</v>
      </c>
      <c r="AN3316" s="124">
        <f t="shared" si="776"/>
        <v>73.661999999999992</v>
      </c>
      <c r="AO3316" s="86">
        <f t="shared" si="777"/>
        <v>5304</v>
      </c>
      <c r="AP3316" s="85">
        <v>0</v>
      </c>
      <c r="AQ3316" s="85">
        <v>36.831000000000003</v>
      </c>
      <c r="AR3316" s="85">
        <f t="shared" si="769"/>
        <v>0</v>
      </c>
      <c r="AS3316" s="86">
        <f t="shared" si="770"/>
        <v>13171</v>
      </c>
      <c r="AT3316" s="172">
        <f t="shared" si="771"/>
        <v>0</v>
      </c>
      <c r="AU3316" s="86">
        <v>13171</v>
      </c>
      <c r="AV3316" s="172">
        <f t="shared" si="772"/>
        <v>0</v>
      </c>
    </row>
    <row r="3317" spans="1:48" s="83" customFormat="1" ht="14.25" customHeight="1" x14ac:dyDescent="0.2">
      <c r="A3317" s="10" t="s">
        <v>540</v>
      </c>
      <c r="B3317" s="14" t="s">
        <v>36</v>
      </c>
      <c r="C3317" s="14" t="s">
        <v>509</v>
      </c>
      <c r="D3317" s="14" t="s">
        <v>9887</v>
      </c>
      <c r="E3317" s="58">
        <v>31999191</v>
      </c>
      <c r="F3317" s="15" t="s">
        <v>9888</v>
      </c>
      <c r="G3317" s="15" t="s">
        <v>8536</v>
      </c>
      <c r="H3317" s="16">
        <v>100016266</v>
      </c>
      <c r="I3317" s="62">
        <v>710229755</v>
      </c>
      <c r="J3317" s="13">
        <v>710229755</v>
      </c>
      <c r="K3317" s="15" t="s">
        <v>5281</v>
      </c>
      <c r="L3317" s="12" t="s">
        <v>540</v>
      </c>
      <c r="M3317" s="15" t="s">
        <v>8382</v>
      </c>
      <c r="N3317" s="49">
        <v>5201</v>
      </c>
      <c r="O3317" s="15" t="s">
        <v>8385</v>
      </c>
      <c r="P3317" s="15" t="s">
        <v>9889</v>
      </c>
      <c r="Q3317" s="48">
        <v>526355</v>
      </c>
      <c r="R3317" s="11" t="s">
        <v>45</v>
      </c>
      <c r="S3317" s="120">
        <v>6181</v>
      </c>
      <c r="T3317" s="85">
        <v>107.03</v>
      </c>
      <c r="U3317" s="86">
        <v>11</v>
      </c>
      <c r="V3317" s="123">
        <v>46.825625000000002</v>
      </c>
      <c r="W3317" s="85">
        <f t="shared" si="774"/>
        <v>4121</v>
      </c>
      <c r="X3317" s="86">
        <v>0</v>
      </c>
      <c r="Y3317" s="85">
        <v>16.054500000000001</v>
      </c>
      <c r="Z3317" s="86">
        <f t="shared" si="775"/>
        <v>0</v>
      </c>
      <c r="AA3317" s="86">
        <f t="shared" si="764"/>
        <v>4121</v>
      </c>
      <c r="AB3317" s="85">
        <v>122.77</v>
      </c>
      <c r="AC3317" s="85">
        <v>13</v>
      </c>
      <c r="AD3317" s="124">
        <f t="shared" si="773"/>
        <v>73.661999999999992</v>
      </c>
      <c r="AE3317" s="86">
        <f t="shared" si="765"/>
        <v>3830</v>
      </c>
      <c r="AF3317" s="85">
        <v>0</v>
      </c>
      <c r="AG3317" s="85">
        <v>36.831000000000003</v>
      </c>
      <c r="AH3317" s="85">
        <f t="shared" si="766"/>
        <v>0</v>
      </c>
      <c r="AI3317" s="86">
        <f t="shared" si="767"/>
        <v>7951</v>
      </c>
      <c r="AJ3317" s="86">
        <f t="shared" si="768"/>
        <v>1770</v>
      </c>
      <c r="AK3317" s="122"/>
      <c r="AL3317" s="85">
        <v>122.77</v>
      </c>
      <c r="AM3317" s="85">
        <v>13</v>
      </c>
      <c r="AN3317" s="124">
        <f t="shared" si="776"/>
        <v>73.661999999999992</v>
      </c>
      <c r="AO3317" s="86">
        <f t="shared" si="777"/>
        <v>3830</v>
      </c>
      <c r="AP3317" s="85">
        <v>0</v>
      </c>
      <c r="AQ3317" s="85">
        <v>36.831000000000003</v>
      </c>
      <c r="AR3317" s="85">
        <f t="shared" si="769"/>
        <v>0</v>
      </c>
      <c r="AS3317" s="86">
        <f t="shared" si="770"/>
        <v>7951</v>
      </c>
      <c r="AT3317" s="172">
        <f t="shared" si="771"/>
        <v>0</v>
      </c>
      <c r="AU3317" s="86">
        <v>7951</v>
      </c>
      <c r="AV3317" s="172">
        <f t="shared" si="772"/>
        <v>0</v>
      </c>
    </row>
    <row r="3318" spans="1:48" s="83" customFormat="1" ht="14.25" customHeight="1" x14ac:dyDescent="0.2">
      <c r="A3318" s="10" t="s">
        <v>540</v>
      </c>
      <c r="B3318" s="14" t="s">
        <v>36</v>
      </c>
      <c r="C3318" s="14" t="s">
        <v>509</v>
      </c>
      <c r="D3318" s="14" t="s">
        <v>9893</v>
      </c>
      <c r="E3318" s="29">
        <v>31275893</v>
      </c>
      <c r="F3318" s="15" t="s">
        <v>9894</v>
      </c>
      <c r="G3318" s="15" t="s">
        <v>8536</v>
      </c>
      <c r="H3318" s="16">
        <v>100018995</v>
      </c>
      <c r="I3318" s="13">
        <v>53247949</v>
      </c>
      <c r="J3318" s="13">
        <v>53247949</v>
      </c>
      <c r="K3318" s="15" t="s">
        <v>569</v>
      </c>
      <c r="L3318" s="12" t="s">
        <v>540</v>
      </c>
      <c r="M3318" s="15" t="s">
        <v>9828</v>
      </c>
      <c r="N3318" s="49">
        <v>4001</v>
      </c>
      <c r="O3318" s="15" t="s">
        <v>542</v>
      </c>
      <c r="P3318" s="15" t="s">
        <v>9895</v>
      </c>
      <c r="Q3318" s="48" t="s">
        <v>10690</v>
      </c>
      <c r="R3318" s="11" t="s">
        <v>86</v>
      </c>
      <c r="S3318" s="120">
        <v>3371</v>
      </c>
      <c r="T3318" s="85">
        <v>107.03</v>
      </c>
      <c r="U3318" s="86">
        <v>6</v>
      </c>
      <c r="V3318" s="123">
        <v>46.825625000000002</v>
      </c>
      <c r="W3318" s="85">
        <f t="shared" si="774"/>
        <v>2248</v>
      </c>
      <c r="X3318" s="86">
        <v>0</v>
      </c>
      <c r="Y3318" s="85">
        <v>16.054500000000001</v>
      </c>
      <c r="Z3318" s="86">
        <f t="shared" si="775"/>
        <v>0</v>
      </c>
      <c r="AA3318" s="86">
        <f t="shared" si="764"/>
        <v>2248</v>
      </c>
      <c r="AB3318" s="85">
        <v>122.77</v>
      </c>
      <c r="AC3318" s="85">
        <v>10</v>
      </c>
      <c r="AD3318" s="124">
        <f t="shared" si="773"/>
        <v>73.661999999999992</v>
      </c>
      <c r="AE3318" s="86">
        <f t="shared" si="765"/>
        <v>2946</v>
      </c>
      <c r="AF3318" s="85">
        <v>0</v>
      </c>
      <c r="AG3318" s="85">
        <v>36.831000000000003</v>
      </c>
      <c r="AH3318" s="85">
        <f t="shared" si="766"/>
        <v>0</v>
      </c>
      <c r="AI3318" s="86">
        <f t="shared" si="767"/>
        <v>5194</v>
      </c>
      <c r="AJ3318" s="86">
        <f t="shared" si="768"/>
        <v>1823</v>
      </c>
      <c r="AK3318" s="122"/>
      <c r="AL3318" s="85">
        <v>122.77</v>
      </c>
      <c r="AM3318" s="85">
        <v>10</v>
      </c>
      <c r="AN3318" s="124">
        <f t="shared" si="776"/>
        <v>73.661999999999992</v>
      </c>
      <c r="AO3318" s="86">
        <f t="shared" si="777"/>
        <v>2946</v>
      </c>
      <c r="AP3318" s="85">
        <v>0</v>
      </c>
      <c r="AQ3318" s="85">
        <v>36.831000000000003</v>
      </c>
      <c r="AR3318" s="85">
        <f t="shared" si="769"/>
        <v>0</v>
      </c>
      <c r="AS3318" s="86">
        <f t="shared" si="770"/>
        <v>5194</v>
      </c>
      <c r="AT3318" s="172">
        <f t="shared" si="771"/>
        <v>0</v>
      </c>
      <c r="AU3318" s="86">
        <v>5194</v>
      </c>
      <c r="AV3318" s="172">
        <f t="shared" si="772"/>
        <v>0</v>
      </c>
    </row>
    <row r="3319" spans="1:48" s="83" customFormat="1" ht="14.25" customHeight="1" x14ac:dyDescent="0.2">
      <c r="A3319" s="10" t="s">
        <v>540</v>
      </c>
      <c r="B3319" s="14" t="s">
        <v>36</v>
      </c>
      <c r="C3319" s="14" t="s">
        <v>509</v>
      </c>
      <c r="D3319" s="14" t="s">
        <v>9830</v>
      </c>
      <c r="E3319" s="58">
        <v>179094</v>
      </c>
      <c r="F3319" s="15" t="s">
        <v>9831</v>
      </c>
      <c r="G3319" s="15" t="s">
        <v>8536</v>
      </c>
      <c r="H3319" s="16">
        <v>100013380</v>
      </c>
      <c r="I3319" s="62">
        <v>37944835</v>
      </c>
      <c r="J3319" s="13">
        <v>37944835</v>
      </c>
      <c r="K3319" s="15" t="s">
        <v>9837</v>
      </c>
      <c r="L3319" s="12" t="s">
        <v>555</v>
      </c>
      <c r="M3319" s="15" t="s">
        <v>7001</v>
      </c>
      <c r="N3319" s="49">
        <v>6901</v>
      </c>
      <c r="O3319" s="15" t="s">
        <v>7116</v>
      </c>
      <c r="P3319" s="15" t="s">
        <v>9839</v>
      </c>
      <c r="Q3319" s="48">
        <v>520802</v>
      </c>
      <c r="R3319" s="11" t="s">
        <v>86</v>
      </c>
      <c r="S3319" s="120">
        <v>4495</v>
      </c>
      <c r="T3319" s="85">
        <v>107.03</v>
      </c>
      <c r="U3319" s="86">
        <v>8</v>
      </c>
      <c r="V3319" s="123">
        <v>46.825625000000002</v>
      </c>
      <c r="W3319" s="85">
        <f t="shared" si="774"/>
        <v>2997</v>
      </c>
      <c r="X3319" s="86">
        <v>0</v>
      </c>
      <c r="Y3319" s="85">
        <v>16.054500000000001</v>
      </c>
      <c r="Z3319" s="86">
        <f t="shared" si="775"/>
        <v>0</v>
      </c>
      <c r="AA3319" s="86">
        <f t="shared" si="764"/>
        <v>2997</v>
      </c>
      <c r="AB3319" s="85">
        <v>122.77</v>
      </c>
      <c r="AC3319" s="85">
        <v>18</v>
      </c>
      <c r="AD3319" s="124">
        <f t="shared" si="773"/>
        <v>73.661999999999992</v>
      </c>
      <c r="AE3319" s="86">
        <f t="shared" si="765"/>
        <v>5304</v>
      </c>
      <c r="AF3319" s="85">
        <v>0</v>
      </c>
      <c r="AG3319" s="85">
        <v>36.831000000000003</v>
      </c>
      <c r="AH3319" s="85">
        <f t="shared" si="766"/>
        <v>0</v>
      </c>
      <c r="AI3319" s="86">
        <f t="shared" si="767"/>
        <v>8301</v>
      </c>
      <c r="AJ3319" s="86">
        <f t="shared" si="768"/>
        <v>3806</v>
      </c>
      <c r="AK3319" s="122" t="s">
        <v>16817</v>
      </c>
      <c r="AL3319" s="85">
        <v>122.77</v>
      </c>
      <c r="AM3319" s="85">
        <v>18</v>
      </c>
      <c r="AN3319" s="124">
        <f t="shared" si="776"/>
        <v>73.661999999999992</v>
      </c>
      <c r="AO3319" s="86">
        <f t="shared" si="777"/>
        <v>5304</v>
      </c>
      <c r="AP3319" s="85">
        <v>0</v>
      </c>
      <c r="AQ3319" s="85">
        <v>36.831000000000003</v>
      </c>
      <c r="AR3319" s="85">
        <f t="shared" si="769"/>
        <v>0</v>
      </c>
      <c r="AS3319" s="86">
        <f t="shared" si="770"/>
        <v>8301</v>
      </c>
      <c r="AT3319" s="172">
        <f t="shared" si="771"/>
        <v>0</v>
      </c>
      <c r="AU3319" s="86">
        <v>8301</v>
      </c>
      <c r="AV3319" s="172">
        <f t="shared" si="772"/>
        <v>0</v>
      </c>
    </row>
    <row r="3320" spans="1:48" s="83" customFormat="1" ht="14.25" customHeight="1" x14ac:dyDescent="0.2">
      <c r="A3320" s="10" t="s">
        <v>540</v>
      </c>
      <c r="B3320" s="14" t="s">
        <v>36</v>
      </c>
      <c r="C3320" s="14" t="s">
        <v>509</v>
      </c>
      <c r="D3320" s="14" t="s">
        <v>9861</v>
      </c>
      <c r="E3320" s="58">
        <v>30305624</v>
      </c>
      <c r="F3320" s="15" t="s">
        <v>9862</v>
      </c>
      <c r="G3320" s="15" t="s">
        <v>8536</v>
      </c>
      <c r="H3320" s="16">
        <v>100015595</v>
      </c>
      <c r="I3320" s="62">
        <v>35562757</v>
      </c>
      <c r="J3320" s="13">
        <v>35562757</v>
      </c>
      <c r="K3320" s="15" t="s">
        <v>9864</v>
      </c>
      <c r="L3320" s="12" t="s">
        <v>540</v>
      </c>
      <c r="M3320" s="15" t="s">
        <v>1825</v>
      </c>
      <c r="N3320" s="49">
        <v>7101</v>
      </c>
      <c r="O3320" s="15" t="s">
        <v>1826</v>
      </c>
      <c r="P3320" s="15" t="s">
        <v>9865</v>
      </c>
      <c r="Q3320" s="48">
        <v>522279</v>
      </c>
      <c r="R3320" s="11" t="s">
        <v>86</v>
      </c>
      <c r="S3320" s="120">
        <v>15733</v>
      </c>
      <c r="T3320" s="85">
        <v>107.03</v>
      </c>
      <c r="U3320" s="86">
        <v>28</v>
      </c>
      <c r="V3320" s="123">
        <v>46.825625000000002</v>
      </c>
      <c r="W3320" s="85">
        <f t="shared" si="774"/>
        <v>10489</v>
      </c>
      <c r="X3320" s="86">
        <v>0</v>
      </c>
      <c r="Y3320" s="85">
        <v>16.054500000000001</v>
      </c>
      <c r="Z3320" s="86">
        <f t="shared" si="775"/>
        <v>0</v>
      </c>
      <c r="AA3320" s="86">
        <f t="shared" si="764"/>
        <v>10489</v>
      </c>
      <c r="AB3320" s="85">
        <v>122.77</v>
      </c>
      <c r="AC3320" s="85">
        <v>34</v>
      </c>
      <c r="AD3320" s="124">
        <f t="shared" si="773"/>
        <v>73.661999999999992</v>
      </c>
      <c r="AE3320" s="86">
        <f t="shared" si="765"/>
        <v>10018</v>
      </c>
      <c r="AF3320" s="85">
        <v>0</v>
      </c>
      <c r="AG3320" s="85">
        <v>36.831000000000003</v>
      </c>
      <c r="AH3320" s="85">
        <f t="shared" si="766"/>
        <v>0</v>
      </c>
      <c r="AI3320" s="86">
        <f t="shared" si="767"/>
        <v>20507</v>
      </c>
      <c r="AJ3320" s="86">
        <f t="shared" si="768"/>
        <v>4774</v>
      </c>
      <c r="AK3320" s="122"/>
      <c r="AL3320" s="85">
        <v>122.77</v>
      </c>
      <c r="AM3320" s="85">
        <v>34</v>
      </c>
      <c r="AN3320" s="124">
        <f t="shared" si="776"/>
        <v>73.661999999999992</v>
      </c>
      <c r="AO3320" s="86">
        <f t="shared" si="777"/>
        <v>10018</v>
      </c>
      <c r="AP3320" s="85">
        <v>0</v>
      </c>
      <c r="AQ3320" s="85">
        <v>36.831000000000003</v>
      </c>
      <c r="AR3320" s="85">
        <f t="shared" si="769"/>
        <v>0</v>
      </c>
      <c r="AS3320" s="86">
        <f t="shared" si="770"/>
        <v>20507</v>
      </c>
      <c r="AT3320" s="172">
        <f t="shared" si="771"/>
        <v>0</v>
      </c>
      <c r="AU3320" s="86">
        <v>20507</v>
      </c>
      <c r="AV3320" s="172">
        <f t="shared" si="772"/>
        <v>0</v>
      </c>
    </row>
    <row r="3321" spans="1:48" s="83" customFormat="1" ht="14.25" customHeight="1" x14ac:dyDescent="0.2">
      <c r="A3321" s="10" t="s">
        <v>540</v>
      </c>
      <c r="B3321" s="52" t="s">
        <v>36</v>
      </c>
      <c r="C3321" s="52" t="s">
        <v>509</v>
      </c>
      <c r="D3321" s="52" t="s">
        <v>10485</v>
      </c>
      <c r="E3321" s="67">
        <v>31275761</v>
      </c>
      <c r="F3321" s="15" t="s">
        <v>10486</v>
      </c>
      <c r="G3321" s="52" t="s">
        <v>8536</v>
      </c>
      <c r="H3321" s="69">
        <v>100019599</v>
      </c>
      <c r="I3321" s="70">
        <v>54619076</v>
      </c>
      <c r="J3321" s="68">
        <v>54619076</v>
      </c>
      <c r="K3321" s="52" t="s">
        <v>569</v>
      </c>
      <c r="L3321" s="12" t="s">
        <v>540</v>
      </c>
      <c r="M3321" s="52" t="s">
        <v>9062</v>
      </c>
      <c r="N3321" s="71">
        <v>4801</v>
      </c>
      <c r="O3321" s="52" t="s">
        <v>9062</v>
      </c>
      <c r="P3321" s="52" t="s">
        <v>10442</v>
      </c>
      <c r="Q3321" s="72">
        <v>525529</v>
      </c>
      <c r="R3321" s="11" t="s">
        <v>86</v>
      </c>
      <c r="S3321" s="120">
        <v>562</v>
      </c>
      <c r="T3321" s="85">
        <v>107.03</v>
      </c>
      <c r="U3321" s="86">
        <v>1</v>
      </c>
      <c r="V3321" s="123">
        <v>46.825625000000002</v>
      </c>
      <c r="W3321" s="85">
        <f t="shared" si="774"/>
        <v>375</v>
      </c>
      <c r="X3321" s="86">
        <v>0</v>
      </c>
      <c r="Y3321" s="85">
        <v>16.054500000000001</v>
      </c>
      <c r="Z3321" s="86">
        <f t="shared" si="775"/>
        <v>0</v>
      </c>
      <c r="AA3321" s="86">
        <f t="shared" si="764"/>
        <v>375</v>
      </c>
      <c r="AB3321" s="85">
        <v>122.77</v>
      </c>
      <c r="AC3321" s="85">
        <v>0</v>
      </c>
      <c r="AD3321" s="124">
        <f t="shared" si="773"/>
        <v>73.661999999999992</v>
      </c>
      <c r="AE3321" s="86">
        <f t="shared" si="765"/>
        <v>0</v>
      </c>
      <c r="AF3321" s="85">
        <v>0</v>
      </c>
      <c r="AG3321" s="85">
        <v>36.831000000000003</v>
      </c>
      <c r="AH3321" s="85">
        <f t="shared" si="766"/>
        <v>0</v>
      </c>
      <c r="AI3321" s="86">
        <f t="shared" si="767"/>
        <v>375</v>
      </c>
      <c r="AJ3321" s="86">
        <f t="shared" si="768"/>
        <v>-187</v>
      </c>
      <c r="AK3321" s="122"/>
      <c r="AL3321" s="85">
        <v>122.77</v>
      </c>
      <c r="AM3321" s="85">
        <v>0</v>
      </c>
      <c r="AN3321" s="124">
        <f t="shared" si="776"/>
        <v>73.661999999999992</v>
      </c>
      <c r="AO3321" s="86">
        <f t="shared" si="777"/>
        <v>0</v>
      </c>
      <c r="AP3321" s="85"/>
      <c r="AQ3321" s="85">
        <v>36.831000000000003</v>
      </c>
      <c r="AR3321" s="85">
        <f t="shared" si="769"/>
        <v>0</v>
      </c>
      <c r="AS3321" s="86">
        <f t="shared" si="770"/>
        <v>375</v>
      </c>
      <c r="AT3321" s="172">
        <f t="shared" si="771"/>
        <v>0</v>
      </c>
      <c r="AU3321" s="86">
        <v>375</v>
      </c>
      <c r="AV3321" s="172">
        <f t="shared" si="772"/>
        <v>0</v>
      </c>
    </row>
    <row r="3322" spans="1:48" s="83" customFormat="1" ht="14.25" customHeight="1" x14ac:dyDescent="0.2">
      <c r="A3322" s="10" t="s">
        <v>540</v>
      </c>
      <c r="B3322" s="14" t="s">
        <v>36</v>
      </c>
      <c r="C3322" s="14" t="s">
        <v>509</v>
      </c>
      <c r="D3322" s="14" t="s">
        <v>9880</v>
      </c>
      <c r="E3322" s="58">
        <v>30687446</v>
      </c>
      <c r="F3322" s="15" t="s">
        <v>9881</v>
      </c>
      <c r="G3322" s="15" t="s">
        <v>8536</v>
      </c>
      <c r="H3322" s="16">
        <v>100015906</v>
      </c>
      <c r="I3322" s="62">
        <v>31961231</v>
      </c>
      <c r="J3322" s="13">
        <v>31961231</v>
      </c>
      <c r="K3322" s="15" t="s">
        <v>9882</v>
      </c>
      <c r="L3322" s="12" t="s">
        <v>540</v>
      </c>
      <c r="M3322" s="15" t="s">
        <v>8541</v>
      </c>
      <c r="N3322" s="49">
        <v>4801</v>
      </c>
      <c r="O3322" s="15" t="s">
        <v>9062</v>
      </c>
      <c r="P3322" s="15" t="s">
        <v>9883</v>
      </c>
      <c r="Q3322" s="48">
        <v>525529</v>
      </c>
      <c r="R3322" s="11" t="s">
        <v>86</v>
      </c>
      <c r="S3322" s="120">
        <v>9552</v>
      </c>
      <c r="T3322" s="85">
        <v>107.03</v>
      </c>
      <c r="U3322" s="86">
        <v>17</v>
      </c>
      <c r="V3322" s="123">
        <v>46.825625000000002</v>
      </c>
      <c r="W3322" s="85">
        <f t="shared" si="774"/>
        <v>6368</v>
      </c>
      <c r="X3322" s="86">
        <v>0</v>
      </c>
      <c r="Y3322" s="85">
        <v>16.054500000000001</v>
      </c>
      <c r="Z3322" s="86">
        <f t="shared" si="775"/>
        <v>0</v>
      </c>
      <c r="AA3322" s="86">
        <f t="shared" si="764"/>
        <v>6368</v>
      </c>
      <c r="AB3322" s="85">
        <v>122.77</v>
      </c>
      <c r="AC3322" s="85">
        <v>26</v>
      </c>
      <c r="AD3322" s="124">
        <f t="shared" si="773"/>
        <v>73.661999999999992</v>
      </c>
      <c r="AE3322" s="86">
        <f t="shared" si="765"/>
        <v>7661</v>
      </c>
      <c r="AF3322" s="85">
        <v>0</v>
      </c>
      <c r="AG3322" s="85">
        <v>36.831000000000003</v>
      </c>
      <c r="AH3322" s="85">
        <f t="shared" si="766"/>
        <v>0</v>
      </c>
      <c r="AI3322" s="86">
        <f t="shared" si="767"/>
        <v>14029</v>
      </c>
      <c r="AJ3322" s="86">
        <f t="shared" si="768"/>
        <v>4477</v>
      </c>
      <c r="AK3322" s="122"/>
      <c r="AL3322" s="85">
        <v>122.77</v>
      </c>
      <c r="AM3322" s="85">
        <v>26</v>
      </c>
      <c r="AN3322" s="124">
        <f t="shared" si="776"/>
        <v>73.661999999999992</v>
      </c>
      <c r="AO3322" s="86">
        <f t="shared" si="777"/>
        <v>7661</v>
      </c>
      <c r="AP3322" s="85">
        <v>0</v>
      </c>
      <c r="AQ3322" s="85">
        <v>36.831000000000003</v>
      </c>
      <c r="AR3322" s="85">
        <f t="shared" si="769"/>
        <v>0</v>
      </c>
      <c r="AS3322" s="86">
        <f t="shared" si="770"/>
        <v>14029</v>
      </c>
      <c r="AT3322" s="172">
        <f t="shared" si="771"/>
        <v>0</v>
      </c>
      <c r="AU3322" s="86">
        <v>14029</v>
      </c>
      <c r="AV3322" s="172">
        <f t="shared" si="772"/>
        <v>0</v>
      </c>
    </row>
    <row r="3323" spans="1:48" s="83" customFormat="1" ht="14.25" customHeight="1" x14ac:dyDescent="0.2">
      <c r="A3323" s="10" t="s">
        <v>540</v>
      </c>
      <c r="B3323" s="14" t="s">
        <v>780</v>
      </c>
      <c r="C3323" s="14" t="s">
        <v>509</v>
      </c>
      <c r="D3323" s="14" t="s">
        <v>9890</v>
      </c>
      <c r="E3323" s="29">
        <v>35569794</v>
      </c>
      <c r="F3323" s="15" t="s">
        <v>9891</v>
      </c>
      <c r="G3323" s="15" t="s">
        <v>8536</v>
      </c>
      <c r="H3323" s="16">
        <v>100017939</v>
      </c>
      <c r="I3323" s="62">
        <v>50980637</v>
      </c>
      <c r="J3323" s="13">
        <v>35569794</v>
      </c>
      <c r="K3323" s="15" t="s">
        <v>9987</v>
      </c>
      <c r="L3323" s="12" t="s">
        <v>540</v>
      </c>
      <c r="M3323" s="15" t="s">
        <v>9988</v>
      </c>
      <c r="N3323" s="49">
        <v>4022</v>
      </c>
      <c r="O3323" s="15" t="s">
        <v>9989</v>
      </c>
      <c r="P3323" s="15" t="s">
        <v>9892</v>
      </c>
      <c r="Q3323" s="48">
        <v>598682</v>
      </c>
      <c r="R3323" s="11" t="s">
        <v>86</v>
      </c>
      <c r="S3323" s="120">
        <v>7305</v>
      </c>
      <c r="T3323" s="85">
        <v>107.03</v>
      </c>
      <c r="U3323" s="86">
        <v>13</v>
      </c>
      <c r="V3323" s="123">
        <v>46.825625000000002</v>
      </c>
      <c r="W3323" s="85">
        <f t="shared" si="774"/>
        <v>4870</v>
      </c>
      <c r="X3323" s="86">
        <v>0</v>
      </c>
      <c r="Y3323" s="85">
        <v>16.054500000000001</v>
      </c>
      <c r="Z3323" s="86">
        <f t="shared" si="775"/>
        <v>0</v>
      </c>
      <c r="AA3323" s="86">
        <f t="shared" si="764"/>
        <v>4870</v>
      </c>
      <c r="AB3323" s="85">
        <v>122.77</v>
      </c>
      <c r="AC3323" s="85">
        <v>14</v>
      </c>
      <c r="AD3323" s="124">
        <f t="shared" si="773"/>
        <v>73.661999999999992</v>
      </c>
      <c r="AE3323" s="86">
        <f t="shared" si="765"/>
        <v>4125</v>
      </c>
      <c r="AF3323" s="85">
        <v>0</v>
      </c>
      <c r="AG3323" s="85">
        <v>36.831000000000003</v>
      </c>
      <c r="AH3323" s="85">
        <f t="shared" si="766"/>
        <v>0</v>
      </c>
      <c r="AI3323" s="86">
        <f t="shared" si="767"/>
        <v>8995</v>
      </c>
      <c r="AJ3323" s="86">
        <f t="shared" si="768"/>
        <v>1690</v>
      </c>
      <c r="AK3323" s="122"/>
      <c r="AL3323" s="85">
        <v>122.77</v>
      </c>
      <c r="AM3323" s="85">
        <v>14</v>
      </c>
      <c r="AN3323" s="124">
        <f t="shared" si="776"/>
        <v>73.661999999999992</v>
      </c>
      <c r="AO3323" s="86">
        <f t="shared" si="777"/>
        <v>4125</v>
      </c>
      <c r="AP3323" s="85">
        <v>0</v>
      </c>
      <c r="AQ3323" s="85">
        <v>36.831000000000003</v>
      </c>
      <c r="AR3323" s="85">
        <f t="shared" si="769"/>
        <v>0</v>
      </c>
      <c r="AS3323" s="86">
        <f t="shared" si="770"/>
        <v>8995</v>
      </c>
      <c r="AT3323" s="172">
        <f t="shared" si="771"/>
        <v>0</v>
      </c>
      <c r="AU3323" s="86">
        <v>8995</v>
      </c>
      <c r="AV3323" s="172">
        <f t="shared" si="772"/>
        <v>0</v>
      </c>
    </row>
    <row r="3324" spans="1:48" s="83" customFormat="1" ht="14.25" customHeight="1" x14ac:dyDescent="0.2">
      <c r="A3324" s="10" t="s">
        <v>540</v>
      </c>
      <c r="B3324" s="14" t="s">
        <v>780</v>
      </c>
      <c r="C3324" s="14" t="s">
        <v>509</v>
      </c>
      <c r="D3324" s="14" t="s">
        <v>9875</v>
      </c>
      <c r="E3324" s="29">
        <v>35514221</v>
      </c>
      <c r="F3324" s="15" t="s">
        <v>9876</v>
      </c>
      <c r="G3324" s="15" t="s">
        <v>8536</v>
      </c>
      <c r="H3324" s="16">
        <v>100018733</v>
      </c>
      <c r="I3324" s="13">
        <v>710274378</v>
      </c>
      <c r="J3324" s="13">
        <v>42326931</v>
      </c>
      <c r="K3324" s="15" t="s">
        <v>10430</v>
      </c>
      <c r="L3324" s="12" t="s">
        <v>540</v>
      </c>
      <c r="M3324" s="15" t="s">
        <v>8385</v>
      </c>
      <c r="N3324" s="49">
        <v>5201</v>
      </c>
      <c r="O3324" s="15" t="s">
        <v>8385</v>
      </c>
      <c r="P3324" s="15" t="s">
        <v>9986</v>
      </c>
      <c r="Q3324" s="48">
        <v>526355</v>
      </c>
      <c r="R3324" s="11" t="s">
        <v>45</v>
      </c>
      <c r="S3324" s="120">
        <v>10114</v>
      </c>
      <c r="T3324" s="85">
        <v>107.03</v>
      </c>
      <c r="U3324" s="86">
        <v>18</v>
      </c>
      <c r="V3324" s="123">
        <v>46.825625000000002</v>
      </c>
      <c r="W3324" s="85">
        <f t="shared" si="774"/>
        <v>6743</v>
      </c>
      <c r="X3324" s="86">
        <v>0</v>
      </c>
      <c r="Y3324" s="85">
        <v>16.054500000000001</v>
      </c>
      <c r="Z3324" s="86">
        <f t="shared" si="775"/>
        <v>0</v>
      </c>
      <c r="AA3324" s="86">
        <f t="shared" si="764"/>
        <v>6743</v>
      </c>
      <c r="AB3324" s="85">
        <v>122.77</v>
      </c>
      <c r="AC3324" s="85">
        <v>21</v>
      </c>
      <c r="AD3324" s="124">
        <f t="shared" si="773"/>
        <v>73.661999999999992</v>
      </c>
      <c r="AE3324" s="86">
        <f t="shared" si="765"/>
        <v>6188</v>
      </c>
      <c r="AF3324" s="85">
        <v>0</v>
      </c>
      <c r="AG3324" s="85">
        <v>36.831000000000003</v>
      </c>
      <c r="AH3324" s="85">
        <f t="shared" si="766"/>
        <v>0</v>
      </c>
      <c r="AI3324" s="86">
        <f t="shared" si="767"/>
        <v>12931</v>
      </c>
      <c r="AJ3324" s="86">
        <f t="shared" si="768"/>
        <v>2817</v>
      </c>
      <c r="AK3324" s="122"/>
      <c r="AL3324" s="85">
        <v>122.77</v>
      </c>
      <c r="AM3324" s="85">
        <v>21</v>
      </c>
      <c r="AN3324" s="124">
        <f t="shared" si="776"/>
        <v>73.661999999999992</v>
      </c>
      <c r="AO3324" s="86">
        <f t="shared" si="777"/>
        <v>6188</v>
      </c>
      <c r="AP3324" s="85">
        <v>0</v>
      </c>
      <c r="AQ3324" s="85">
        <v>36.831000000000003</v>
      </c>
      <c r="AR3324" s="85">
        <f t="shared" si="769"/>
        <v>0</v>
      </c>
      <c r="AS3324" s="86">
        <f t="shared" si="770"/>
        <v>12931</v>
      </c>
      <c r="AT3324" s="172">
        <f t="shared" si="771"/>
        <v>0</v>
      </c>
      <c r="AU3324" s="86">
        <v>12931</v>
      </c>
      <c r="AV3324" s="172">
        <f t="shared" si="772"/>
        <v>0</v>
      </c>
    </row>
    <row r="3325" spans="1:48" s="83" customFormat="1" ht="14.25" customHeight="1" x14ac:dyDescent="0.2">
      <c r="A3325" s="10" t="s">
        <v>540</v>
      </c>
      <c r="B3325" s="52" t="s">
        <v>36</v>
      </c>
      <c r="C3325" s="52" t="s">
        <v>592</v>
      </c>
      <c r="D3325" s="52" t="s">
        <v>10481</v>
      </c>
      <c r="E3325" s="67">
        <v>45743690</v>
      </c>
      <c r="F3325" s="52" t="s">
        <v>10482</v>
      </c>
      <c r="G3325" s="52" t="s">
        <v>8536</v>
      </c>
      <c r="H3325" s="69">
        <v>100019716</v>
      </c>
      <c r="I3325" s="70">
        <v>200004054</v>
      </c>
      <c r="J3325" s="68">
        <v>45743690</v>
      </c>
      <c r="K3325" s="52" t="s">
        <v>603</v>
      </c>
      <c r="L3325" s="12" t="s">
        <v>540</v>
      </c>
      <c r="M3325" s="52" t="s">
        <v>9957</v>
      </c>
      <c r="N3325" s="71">
        <v>4017</v>
      </c>
      <c r="O3325" s="52" t="s">
        <v>9811</v>
      </c>
      <c r="P3325" s="52" t="s">
        <v>10440</v>
      </c>
      <c r="Q3325" s="72">
        <v>599093</v>
      </c>
      <c r="R3325" s="11" t="s">
        <v>45</v>
      </c>
      <c r="S3325" s="120">
        <v>8991</v>
      </c>
      <c r="T3325" s="85">
        <v>107.03</v>
      </c>
      <c r="U3325" s="86">
        <v>16</v>
      </c>
      <c r="V3325" s="123">
        <v>46.825625000000002</v>
      </c>
      <c r="W3325" s="85">
        <f t="shared" si="774"/>
        <v>5994</v>
      </c>
      <c r="X3325" s="86">
        <v>0</v>
      </c>
      <c r="Y3325" s="85">
        <v>16.054500000000001</v>
      </c>
      <c r="Z3325" s="86">
        <f t="shared" si="775"/>
        <v>0</v>
      </c>
      <c r="AA3325" s="86">
        <f t="shared" si="764"/>
        <v>5994</v>
      </c>
      <c r="AB3325" s="85">
        <v>122.77</v>
      </c>
      <c r="AC3325" s="85">
        <v>9</v>
      </c>
      <c r="AD3325" s="124">
        <f t="shared" si="773"/>
        <v>73.661999999999992</v>
      </c>
      <c r="AE3325" s="86">
        <f t="shared" si="765"/>
        <v>2652</v>
      </c>
      <c r="AF3325" s="85">
        <v>0</v>
      </c>
      <c r="AG3325" s="85">
        <v>36.831000000000003</v>
      </c>
      <c r="AH3325" s="85">
        <f t="shared" si="766"/>
        <v>0</v>
      </c>
      <c r="AI3325" s="86">
        <f t="shared" si="767"/>
        <v>8646</v>
      </c>
      <c r="AJ3325" s="86">
        <f t="shared" si="768"/>
        <v>-345</v>
      </c>
      <c r="AK3325" s="122"/>
      <c r="AL3325" s="85">
        <v>122.77</v>
      </c>
      <c r="AM3325" s="85">
        <v>9</v>
      </c>
      <c r="AN3325" s="124">
        <f t="shared" si="776"/>
        <v>73.661999999999992</v>
      </c>
      <c r="AO3325" s="86">
        <f t="shared" si="777"/>
        <v>2652</v>
      </c>
      <c r="AP3325" s="85">
        <v>0</v>
      </c>
      <c r="AQ3325" s="85">
        <v>36.831000000000003</v>
      </c>
      <c r="AR3325" s="85">
        <f t="shared" si="769"/>
        <v>0</v>
      </c>
      <c r="AS3325" s="86">
        <f t="shared" si="770"/>
        <v>8646</v>
      </c>
      <c r="AT3325" s="172">
        <f t="shared" si="771"/>
        <v>0</v>
      </c>
      <c r="AU3325" s="86">
        <v>8646</v>
      </c>
      <c r="AV3325" s="172">
        <f t="shared" si="772"/>
        <v>0</v>
      </c>
    </row>
    <row r="3326" spans="1:48" s="83" customFormat="1" ht="14.25" customHeight="1" x14ac:dyDescent="0.2">
      <c r="A3326" s="10" t="s">
        <v>540</v>
      </c>
      <c r="B3326" s="14" t="s">
        <v>36</v>
      </c>
      <c r="C3326" s="14" t="s">
        <v>592</v>
      </c>
      <c r="D3326" s="14" t="s">
        <v>9959</v>
      </c>
      <c r="E3326" s="29">
        <v>47186763</v>
      </c>
      <c r="F3326" s="15" t="s">
        <v>9960</v>
      </c>
      <c r="G3326" s="15" t="s">
        <v>8536</v>
      </c>
      <c r="H3326" s="16">
        <v>100018715</v>
      </c>
      <c r="I3326" s="13">
        <v>710274408</v>
      </c>
      <c r="J3326" s="13">
        <v>710274408</v>
      </c>
      <c r="K3326" s="15" t="s">
        <v>603</v>
      </c>
      <c r="L3326" s="12" t="s">
        <v>540</v>
      </c>
      <c r="M3326" s="15" t="s">
        <v>9957</v>
      </c>
      <c r="N3326" s="49">
        <v>4001</v>
      </c>
      <c r="O3326" s="15" t="s">
        <v>9813</v>
      </c>
      <c r="P3326" s="15" t="s">
        <v>9961</v>
      </c>
      <c r="Q3326" s="48">
        <v>599824</v>
      </c>
      <c r="R3326" s="11" t="s">
        <v>45</v>
      </c>
      <c r="S3326" s="120">
        <v>6181</v>
      </c>
      <c r="T3326" s="85">
        <v>107.03</v>
      </c>
      <c r="U3326" s="86">
        <v>11</v>
      </c>
      <c r="V3326" s="123">
        <v>46.825625000000002</v>
      </c>
      <c r="W3326" s="85">
        <f t="shared" ref="W3326:W3354" si="778">+ROUND(U3326*V3326*8,0)</f>
        <v>4121</v>
      </c>
      <c r="X3326" s="86">
        <v>0</v>
      </c>
      <c r="Y3326" s="85">
        <v>16.054500000000001</v>
      </c>
      <c r="Z3326" s="86">
        <f t="shared" ref="Z3326:Z3354" si="779">ROUND(X3326*Y3326*8,0)</f>
        <v>0</v>
      </c>
      <c r="AA3326" s="86">
        <f t="shared" si="764"/>
        <v>4121</v>
      </c>
      <c r="AB3326" s="85">
        <v>122.77</v>
      </c>
      <c r="AC3326" s="85">
        <v>10</v>
      </c>
      <c r="AD3326" s="124">
        <f t="shared" si="773"/>
        <v>73.661999999999992</v>
      </c>
      <c r="AE3326" s="86">
        <f t="shared" si="765"/>
        <v>2946</v>
      </c>
      <c r="AF3326" s="85">
        <v>0</v>
      </c>
      <c r="AG3326" s="85">
        <v>36.831000000000003</v>
      </c>
      <c r="AH3326" s="85">
        <f t="shared" si="766"/>
        <v>0</v>
      </c>
      <c r="AI3326" s="86">
        <f t="shared" si="767"/>
        <v>7067</v>
      </c>
      <c r="AJ3326" s="86">
        <f t="shared" si="768"/>
        <v>886</v>
      </c>
      <c r="AK3326" s="122"/>
      <c r="AL3326" s="85">
        <v>122.77</v>
      </c>
      <c r="AM3326" s="85">
        <v>10</v>
      </c>
      <c r="AN3326" s="124">
        <f t="shared" si="776"/>
        <v>73.661999999999992</v>
      </c>
      <c r="AO3326" s="86">
        <f t="shared" si="777"/>
        <v>2946</v>
      </c>
      <c r="AP3326" s="85">
        <v>0</v>
      </c>
      <c r="AQ3326" s="85">
        <v>36.831000000000003</v>
      </c>
      <c r="AR3326" s="85">
        <f t="shared" si="769"/>
        <v>0</v>
      </c>
      <c r="AS3326" s="86">
        <f t="shared" si="770"/>
        <v>7067</v>
      </c>
      <c r="AT3326" s="172">
        <f t="shared" si="771"/>
        <v>0</v>
      </c>
      <c r="AU3326" s="86">
        <v>7067</v>
      </c>
      <c r="AV3326" s="172">
        <f t="shared" si="772"/>
        <v>0</v>
      </c>
    </row>
    <row r="3327" spans="1:48" s="83" customFormat="1" ht="14.25" customHeight="1" x14ac:dyDescent="0.2">
      <c r="A3327" s="10" t="s">
        <v>540</v>
      </c>
      <c r="B3327" s="14" t="s">
        <v>36</v>
      </c>
      <c r="C3327" s="14" t="s">
        <v>592</v>
      </c>
      <c r="D3327" s="14" t="s">
        <v>9910</v>
      </c>
      <c r="E3327" s="58">
        <v>47044551</v>
      </c>
      <c r="F3327" s="15" t="s">
        <v>9911</v>
      </c>
      <c r="G3327" s="15" t="s">
        <v>8536</v>
      </c>
      <c r="H3327" s="16">
        <v>100016857</v>
      </c>
      <c r="I3327" s="62">
        <v>710254385</v>
      </c>
      <c r="J3327" s="13">
        <v>710254385</v>
      </c>
      <c r="K3327" s="15" t="s">
        <v>603</v>
      </c>
      <c r="L3327" s="12" t="s">
        <v>540</v>
      </c>
      <c r="M3327" s="15" t="s">
        <v>658</v>
      </c>
      <c r="N3327" s="49">
        <v>4011</v>
      </c>
      <c r="O3327" s="15" t="s">
        <v>9813</v>
      </c>
      <c r="P3327" s="15" t="s">
        <v>9912</v>
      </c>
      <c r="Q3327" s="48">
        <v>599824</v>
      </c>
      <c r="R3327" s="11" t="s">
        <v>45</v>
      </c>
      <c r="S3327" s="120">
        <v>14610</v>
      </c>
      <c r="T3327" s="85">
        <v>107.03</v>
      </c>
      <c r="U3327" s="86">
        <v>26</v>
      </c>
      <c r="V3327" s="123">
        <v>46.825625000000002</v>
      </c>
      <c r="W3327" s="85">
        <f t="shared" si="778"/>
        <v>9740</v>
      </c>
      <c r="X3327" s="86">
        <v>0</v>
      </c>
      <c r="Y3327" s="85">
        <v>16.054500000000001</v>
      </c>
      <c r="Z3327" s="86">
        <f t="shared" si="779"/>
        <v>0</v>
      </c>
      <c r="AA3327" s="86">
        <f t="shared" si="764"/>
        <v>9740</v>
      </c>
      <c r="AB3327" s="85">
        <v>122.77</v>
      </c>
      <c r="AC3327" s="85">
        <v>18</v>
      </c>
      <c r="AD3327" s="124">
        <f t="shared" si="773"/>
        <v>73.661999999999992</v>
      </c>
      <c r="AE3327" s="86">
        <f t="shared" si="765"/>
        <v>5304</v>
      </c>
      <c r="AF3327" s="85">
        <v>0</v>
      </c>
      <c r="AG3327" s="85">
        <v>36.831000000000003</v>
      </c>
      <c r="AH3327" s="85">
        <f t="shared" si="766"/>
        <v>0</v>
      </c>
      <c r="AI3327" s="86">
        <f t="shared" si="767"/>
        <v>15044</v>
      </c>
      <c r="AJ3327" s="86">
        <f t="shared" si="768"/>
        <v>434</v>
      </c>
      <c r="AK3327" s="122"/>
      <c r="AL3327" s="85">
        <v>122.77</v>
      </c>
      <c r="AM3327" s="85">
        <v>18</v>
      </c>
      <c r="AN3327" s="124">
        <f t="shared" si="776"/>
        <v>73.661999999999992</v>
      </c>
      <c r="AO3327" s="86">
        <f t="shared" si="777"/>
        <v>5304</v>
      </c>
      <c r="AP3327" s="85">
        <v>0</v>
      </c>
      <c r="AQ3327" s="85">
        <v>36.831000000000003</v>
      </c>
      <c r="AR3327" s="85">
        <f t="shared" si="769"/>
        <v>0</v>
      </c>
      <c r="AS3327" s="86">
        <f t="shared" si="770"/>
        <v>15044</v>
      </c>
      <c r="AT3327" s="172">
        <f t="shared" si="771"/>
        <v>0</v>
      </c>
      <c r="AU3327" s="86">
        <v>15044</v>
      </c>
      <c r="AV3327" s="172">
        <f t="shared" si="772"/>
        <v>0</v>
      </c>
    </row>
    <row r="3328" spans="1:48" s="83" customFormat="1" ht="14.25" customHeight="1" x14ac:dyDescent="0.2">
      <c r="A3328" s="10" t="s">
        <v>540</v>
      </c>
      <c r="B3328" s="14" t="s">
        <v>36</v>
      </c>
      <c r="C3328" s="14" t="s">
        <v>592</v>
      </c>
      <c r="D3328" s="14" t="s">
        <v>9913</v>
      </c>
      <c r="E3328" s="58">
        <v>45314306</v>
      </c>
      <c r="F3328" s="15" t="s">
        <v>9914</v>
      </c>
      <c r="G3328" s="15" t="s">
        <v>8536</v>
      </c>
      <c r="H3328" s="16">
        <v>100016856</v>
      </c>
      <c r="I3328" s="62">
        <v>710254415</v>
      </c>
      <c r="J3328" s="13">
        <v>710254415</v>
      </c>
      <c r="K3328" s="15" t="s">
        <v>603</v>
      </c>
      <c r="L3328" s="12" t="s">
        <v>540</v>
      </c>
      <c r="M3328" s="15" t="s">
        <v>541</v>
      </c>
      <c r="N3328" s="49">
        <v>4001</v>
      </c>
      <c r="O3328" s="15" t="s">
        <v>9763</v>
      </c>
      <c r="P3328" s="15" t="s">
        <v>9915</v>
      </c>
      <c r="Q3328" s="48">
        <v>598151</v>
      </c>
      <c r="R3328" s="11" t="s">
        <v>45</v>
      </c>
      <c r="S3328" s="120">
        <v>3933</v>
      </c>
      <c r="T3328" s="85">
        <v>107.03</v>
      </c>
      <c r="U3328" s="86">
        <v>7</v>
      </c>
      <c r="V3328" s="123">
        <v>46.825625000000002</v>
      </c>
      <c r="W3328" s="85">
        <f t="shared" si="778"/>
        <v>2622</v>
      </c>
      <c r="X3328" s="86">
        <v>0</v>
      </c>
      <c r="Y3328" s="134">
        <v>16.054500000000001</v>
      </c>
      <c r="Z3328" s="86">
        <f t="shared" si="779"/>
        <v>0</v>
      </c>
      <c r="AA3328" s="86">
        <f t="shared" si="764"/>
        <v>2622</v>
      </c>
      <c r="AB3328" s="85">
        <v>122.77</v>
      </c>
      <c r="AC3328" s="85">
        <v>6</v>
      </c>
      <c r="AD3328" s="124">
        <f t="shared" si="773"/>
        <v>73.661999999999992</v>
      </c>
      <c r="AE3328" s="86">
        <f t="shared" si="765"/>
        <v>1768</v>
      </c>
      <c r="AF3328" s="85">
        <v>0</v>
      </c>
      <c r="AG3328" s="85">
        <v>36.831000000000003</v>
      </c>
      <c r="AH3328" s="85">
        <f t="shared" si="766"/>
        <v>0</v>
      </c>
      <c r="AI3328" s="86">
        <f t="shared" si="767"/>
        <v>4390</v>
      </c>
      <c r="AJ3328" s="86">
        <f t="shared" si="768"/>
        <v>457</v>
      </c>
      <c r="AK3328" s="122"/>
      <c r="AL3328" s="85">
        <v>122.77</v>
      </c>
      <c r="AM3328" s="85">
        <v>6</v>
      </c>
      <c r="AN3328" s="124">
        <f t="shared" si="776"/>
        <v>73.661999999999992</v>
      </c>
      <c r="AO3328" s="86">
        <f t="shared" si="777"/>
        <v>1768</v>
      </c>
      <c r="AP3328" s="85">
        <v>0</v>
      </c>
      <c r="AQ3328" s="85">
        <v>36.831000000000003</v>
      </c>
      <c r="AR3328" s="85">
        <f t="shared" si="769"/>
        <v>0</v>
      </c>
      <c r="AS3328" s="86">
        <f t="shared" si="770"/>
        <v>4390</v>
      </c>
      <c r="AT3328" s="172">
        <f t="shared" si="771"/>
        <v>0</v>
      </c>
      <c r="AU3328" s="86">
        <v>4390</v>
      </c>
      <c r="AV3328" s="172">
        <f t="shared" si="772"/>
        <v>0</v>
      </c>
    </row>
    <row r="3329" spans="1:48" s="83" customFormat="1" ht="14.25" customHeight="1" x14ac:dyDescent="0.2">
      <c r="A3329" s="10" t="s">
        <v>540</v>
      </c>
      <c r="B3329" s="14" t="s">
        <v>36</v>
      </c>
      <c r="C3329" s="14" t="s">
        <v>592</v>
      </c>
      <c r="D3329" s="14" t="s">
        <v>9943</v>
      </c>
      <c r="E3329" s="58">
        <v>50366734</v>
      </c>
      <c r="F3329" s="15" t="s">
        <v>9944</v>
      </c>
      <c r="G3329" s="15" t="s">
        <v>8536</v>
      </c>
      <c r="H3329" s="91">
        <v>100018040</v>
      </c>
      <c r="I3329" s="93">
        <v>710267665</v>
      </c>
      <c r="J3329" s="28">
        <v>710267665</v>
      </c>
      <c r="K3329" s="15" t="s">
        <v>9945</v>
      </c>
      <c r="L3329" s="12" t="s">
        <v>540</v>
      </c>
      <c r="M3329" s="15" t="s">
        <v>9755</v>
      </c>
      <c r="N3329" s="49">
        <v>4011</v>
      </c>
      <c r="O3329" s="15" t="s">
        <v>9946</v>
      </c>
      <c r="P3329" s="15" t="s">
        <v>9947</v>
      </c>
      <c r="Q3329" s="48">
        <v>598194</v>
      </c>
      <c r="R3329" s="11" t="s">
        <v>45</v>
      </c>
      <c r="S3329" s="120">
        <v>5619</v>
      </c>
      <c r="T3329" s="85">
        <v>107.03</v>
      </c>
      <c r="U3329" s="86">
        <v>10</v>
      </c>
      <c r="V3329" s="123">
        <v>46.825625000000002</v>
      </c>
      <c r="W3329" s="85">
        <f t="shared" si="778"/>
        <v>3746</v>
      </c>
      <c r="X3329" s="86">
        <v>0</v>
      </c>
      <c r="Y3329" s="85">
        <v>16.054500000000001</v>
      </c>
      <c r="Z3329" s="86">
        <f t="shared" si="779"/>
        <v>0</v>
      </c>
      <c r="AA3329" s="86">
        <f t="shared" si="764"/>
        <v>3746</v>
      </c>
      <c r="AB3329" s="85">
        <v>122.77</v>
      </c>
      <c r="AC3329" s="85">
        <v>17</v>
      </c>
      <c r="AD3329" s="124">
        <f t="shared" si="773"/>
        <v>73.661999999999992</v>
      </c>
      <c r="AE3329" s="86">
        <f t="shared" si="765"/>
        <v>5009</v>
      </c>
      <c r="AF3329" s="85">
        <v>0</v>
      </c>
      <c r="AG3329" s="85">
        <v>36.831000000000003</v>
      </c>
      <c r="AH3329" s="85">
        <f t="shared" si="766"/>
        <v>0</v>
      </c>
      <c r="AI3329" s="86">
        <f t="shared" si="767"/>
        <v>8755</v>
      </c>
      <c r="AJ3329" s="86">
        <f t="shared" si="768"/>
        <v>3136</v>
      </c>
      <c r="AK3329" s="122"/>
      <c r="AL3329" s="85">
        <v>122.77</v>
      </c>
      <c r="AM3329" s="85">
        <v>17</v>
      </c>
      <c r="AN3329" s="124">
        <f t="shared" si="776"/>
        <v>73.661999999999992</v>
      </c>
      <c r="AO3329" s="86">
        <f t="shared" si="777"/>
        <v>5009</v>
      </c>
      <c r="AP3329" s="85">
        <v>0</v>
      </c>
      <c r="AQ3329" s="85">
        <v>36.831000000000003</v>
      </c>
      <c r="AR3329" s="85">
        <f t="shared" si="769"/>
        <v>0</v>
      </c>
      <c r="AS3329" s="86">
        <f t="shared" si="770"/>
        <v>8755</v>
      </c>
      <c r="AT3329" s="172">
        <f t="shared" si="771"/>
        <v>0</v>
      </c>
      <c r="AU3329" s="86">
        <v>8755</v>
      </c>
      <c r="AV3329" s="172">
        <f t="shared" si="772"/>
        <v>0</v>
      </c>
    </row>
    <row r="3330" spans="1:48" s="83" customFormat="1" ht="14.25" customHeight="1" x14ac:dyDescent="0.2">
      <c r="A3330" s="10" t="s">
        <v>540</v>
      </c>
      <c r="B3330" s="14" t="s">
        <v>36</v>
      </c>
      <c r="C3330" s="14" t="s">
        <v>592</v>
      </c>
      <c r="D3330" s="14" t="s">
        <v>10280</v>
      </c>
      <c r="E3330" s="31">
        <v>47441046</v>
      </c>
      <c r="F3330" s="15" t="s">
        <v>10281</v>
      </c>
      <c r="G3330" s="15" t="s">
        <v>8536</v>
      </c>
      <c r="H3330" s="13">
        <v>100019251</v>
      </c>
      <c r="I3330" s="31">
        <v>53775503</v>
      </c>
      <c r="J3330" s="13">
        <v>53775503</v>
      </c>
      <c r="K3330" s="14" t="s">
        <v>603</v>
      </c>
      <c r="L3330" s="12" t="s">
        <v>540</v>
      </c>
      <c r="M3330" s="15" t="s">
        <v>9957</v>
      </c>
      <c r="N3330" s="53" t="s">
        <v>9977</v>
      </c>
      <c r="O3330" s="15" t="s">
        <v>10282</v>
      </c>
      <c r="P3330" s="15" t="s">
        <v>10283</v>
      </c>
      <c r="Q3330" s="48" t="s">
        <v>10695</v>
      </c>
      <c r="R3330" s="11" t="s">
        <v>86</v>
      </c>
      <c r="S3330" s="120">
        <v>3371</v>
      </c>
      <c r="T3330" s="85">
        <v>107.03</v>
      </c>
      <c r="U3330" s="86">
        <v>6</v>
      </c>
      <c r="V3330" s="123">
        <v>46.825625000000002</v>
      </c>
      <c r="W3330" s="85">
        <f t="shared" si="778"/>
        <v>2248</v>
      </c>
      <c r="X3330" s="86">
        <v>0</v>
      </c>
      <c r="Y3330" s="85">
        <v>16.054500000000001</v>
      </c>
      <c r="Z3330" s="86">
        <f t="shared" si="779"/>
        <v>0</v>
      </c>
      <c r="AA3330" s="86">
        <f t="shared" si="764"/>
        <v>2248</v>
      </c>
      <c r="AB3330" s="85">
        <v>122.77</v>
      </c>
      <c r="AC3330" s="85">
        <v>3</v>
      </c>
      <c r="AD3330" s="124">
        <f t="shared" si="773"/>
        <v>73.661999999999992</v>
      </c>
      <c r="AE3330" s="86">
        <f t="shared" si="765"/>
        <v>884</v>
      </c>
      <c r="AF3330" s="85">
        <v>0</v>
      </c>
      <c r="AG3330" s="85">
        <v>36.831000000000003</v>
      </c>
      <c r="AH3330" s="85">
        <f t="shared" si="766"/>
        <v>0</v>
      </c>
      <c r="AI3330" s="86">
        <f t="shared" si="767"/>
        <v>3132</v>
      </c>
      <c r="AJ3330" s="86">
        <f t="shared" si="768"/>
        <v>-239</v>
      </c>
      <c r="AK3330" s="122"/>
      <c r="AL3330" s="85">
        <v>122.77</v>
      </c>
      <c r="AM3330" s="85">
        <v>3</v>
      </c>
      <c r="AN3330" s="124">
        <f t="shared" si="776"/>
        <v>73.661999999999992</v>
      </c>
      <c r="AO3330" s="86">
        <f t="shared" si="777"/>
        <v>884</v>
      </c>
      <c r="AP3330" s="85">
        <v>0</v>
      </c>
      <c r="AQ3330" s="85">
        <v>36.831000000000003</v>
      </c>
      <c r="AR3330" s="85">
        <f t="shared" si="769"/>
        <v>0</v>
      </c>
      <c r="AS3330" s="86">
        <f t="shared" si="770"/>
        <v>3132</v>
      </c>
      <c r="AT3330" s="172">
        <f t="shared" si="771"/>
        <v>0</v>
      </c>
      <c r="AU3330" s="86">
        <v>3132</v>
      </c>
      <c r="AV3330" s="172">
        <f t="shared" si="772"/>
        <v>0</v>
      </c>
    </row>
    <row r="3331" spans="1:48" s="83" customFormat="1" ht="35.25" customHeight="1" x14ac:dyDescent="0.2">
      <c r="A3331" s="10" t="s">
        <v>540</v>
      </c>
      <c r="B3331" s="14" t="s">
        <v>36</v>
      </c>
      <c r="C3331" s="14" t="s">
        <v>592</v>
      </c>
      <c r="D3331" s="14" t="s">
        <v>9919</v>
      </c>
      <c r="E3331" s="58">
        <v>46563091</v>
      </c>
      <c r="F3331" s="15" t="s">
        <v>9920</v>
      </c>
      <c r="G3331" s="15" t="s">
        <v>8536</v>
      </c>
      <c r="H3331" s="16">
        <v>100016880</v>
      </c>
      <c r="I3331" s="62">
        <v>710254717</v>
      </c>
      <c r="J3331" s="13">
        <v>710254717</v>
      </c>
      <c r="K3331" s="15" t="s">
        <v>9921</v>
      </c>
      <c r="L3331" s="12" t="s">
        <v>540</v>
      </c>
      <c r="M3331" s="15" t="s">
        <v>8382</v>
      </c>
      <c r="N3331" s="49">
        <v>5201</v>
      </c>
      <c r="O3331" s="15" t="s">
        <v>8385</v>
      </c>
      <c r="P3331" s="15" t="s">
        <v>9922</v>
      </c>
      <c r="Q3331" s="48">
        <v>526355</v>
      </c>
      <c r="R3331" s="11" t="s">
        <v>45</v>
      </c>
      <c r="S3331" s="120">
        <v>8429</v>
      </c>
      <c r="T3331" s="85">
        <v>107.03</v>
      </c>
      <c r="U3331" s="86">
        <v>15</v>
      </c>
      <c r="V3331" s="123">
        <v>46.825625000000002</v>
      </c>
      <c r="W3331" s="85">
        <f t="shared" si="778"/>
        <v>5619</v>
      </c>
      <c r="X3331" s="86">
        <v>0</v>
      </c>
      <c r="Y3331" s="85">
        <v>16.054500000000001</v>
      </c>
      <c r="Z3331" s="86">
        <f t="shared" si="779"/>
        <v>0</v>
      </c>
      <c r="AA3331" s="86">
        <f t="shared" si="764"/>
        <v>5619</v>
      </c>
      <c r="AB3331" s="85">
        <v>122.77</v>
      </c>
      <c r="AC3331" s="85">
        <v>10</v>
      </c>
      <c r="AD3331" s="124">
        <f t="shared" si="773"/>
        <v>73.661999999999992</v>
      </c>
      <c r="AE3331" s="86">
        <f t="shared" si="765"/>
        <v>2946</v>
      </c>
      <c r="AF3331" s="85">
        <v>0</v>
      </c>
      <c r="AG3331" s="85">
        <v>36.831000000000003</v>
      </c>
      <c r="AH3331" s="85">
        <f t="shared" si="766"/>
        <v>0</v>
      </c>
      <c r="AI3331" s="86">
        <f t="shared" si="767"/>
        <v>8565</v>
      </c>
      <c r="AJ3331" s="86">
        <f t="shared" si="768"/>
        <v>136</v>
      </c>
      <c r="AK3331" s="122"/>
      <c r="AL3331" s="85">
        <v>122.77</v>
      </c>
      <c r="AM3331" s="85">
        <v>10</v>
      </c>
      <c r="AN3331" s="124">
        <f t="shared" si="776"/>
        <v>73.661999999999992</v>
      </c>
      <c r="AO3331" s="86">
        <f t="shared" si="777"/>
        <v>2946</v>
      </c>
      <c r="AP3331" s="85">
        <v>0</v>
      </c>
      <c r="AQ3331" s="85">
        <v>36.831000000000003</v>
      </c>
      <c r="AR3331" s="85">
        <f t="shared" si="769"/>
        <v>0</v>
      </c>
      <c r="AS3331" s="86">
        <f t="shared" si="770"/>
        <v>8565</v>
      </c>
      <c r="AT3331" s="172">
        <f t="shared" si="771"/>
        <v>0</v>
      </c>
      <c r="AU3331" s="86">
        <v>8565</v>
      </c>
      <c r="AV3331" s="172">
        <f t="shared" si="772"/>
        <v>0</v>
      </c>
    </row>
    <row r="3332" spans="1:48" s="83" customFormat="1" ht="14.25" customHeight="1" x14ac:dyDescent="0.2">
      <c r="A3332" s="10" t="s">
        <v>540</v>
      </c>
      <c r="B3332" s="14" t="s">
        <v>36</v>
      </c>
      <c r="C3332" s="14" t="s">
        <v>592</v>
      </c>
      <c r="D3332" s="14" t="s">
        <v>10126</v>
      </c>
      <c r="E3332" s="58">
        <v>46784241</v>
      </c>
      <c r="F3332" s="15" t="s">
        <v>10127</v>
      </c>
      <c r="G3332" s="15" t="s">
        <v>8536</v>
      </c>
      <c r="H3332" s="13">
        <v>100018021</v>
      </c>
      <c r="I3332" s="31">
        <v>51096994</v>
      </c>
      <c r="J3332" s="31">
        <v>51096994</v>
      </c>
      <c r="K3332" s="14" t="s">
        <v>603</v>
      </c>
      <c r="L3332" s="12" t="s">
        <v>540</v>
      </c>
      <c r="M3332" s="15" t="s">
        <v>8550</v>
      </c>
      <c r="N3332" s="53">
        <v>4413</v>
      </c>
      <c r="O3332" s="15" t="s">
        <v>8813</v>
      </c>
      <c r="P3332" s="15" t="s">
        <v>10128</v>
      </c>
      <c r="Q3332" s="48" t="s">
        <v>10693</v>
      </c>
      <c r="R3332" s="11" t="s">
        <v>86</v>
      </c>
      <c r="S3332" s="120">
        <v>0</v>
      </c>
      <c r="T3332" s="85">
        <v>107.03</v>
      </c>
      <c r="U3332" s="86">
        <v>0</v>
      </c>
      <c r="V3332" s="123">
        <v>46.825625000000002</v>
      </c>
      <c r="W3332" s="85">
        <f t="shared" si="778"/>
        <v>0</v>
      </c>
      <c r="X3332" s="86">
        <v>0</v>
      </c>
      <c r="Y3332" s="85">
        <v>16.054500000000001</v>
      </c>
      <c r="Z3332" s="86">
        <f t="shared" si="779"/>
        <v>0</v>
      </c>
      <c r="AA3332" s="86">
        <f t="shared" si="764"/>
        <v>0</v>
      </c>
      <c r="AB3332" s="85">
        <v>122.77</v>
      </c>
      <c r="AC3332" s="85">
        <v>0</v>
      </c>
      <c r="AD3332" s="124">
        <f t="shared" si="773"/>
        <v>73.661999999999992</v>
      </c>
      <c r="AE3332" s="86">
        <f t="shared" si="765"/>
        <v>0</v>
      </c>
      <c r="AF3332" s="85">
        <v>0</v>
      </c>
      <c r="AG3332" s="85">
        <v>36.831000000000003</v>
      </c>
      <c r="AH3332" s="85">
        <f t="shared" si="766"/>
        <v>0</v>
      </c>
      <c r="AI3332" s="86">
        <f t="shared" si="767"/>
        <v>0</v>
      </c>
      <c r="AJ3332" s="86">
        <f t="shared" si="768"/>
        <v>0</v>
      </c>
      <c r="AK3332" s="122"/>
      <c r="AL3332" s="85">
        <v>122.77</v>
      </c>
      <c r="AM3332" s="85">
        <v>0</v>
      </c>
      <c r="AN3332" s="124">
        <f t="shared" si="776"/>
        <v>73.661999999999992</v>
      </c>
      <c r="AO3332" s="86">
        <f t="shared" si="777"/>
        <v>0</v>
      </c>
      <c r="AP3332" s="85">
        <v>0</v>
      </c>
      <c r="AQ3332" s="85">
        <v>36.831000000000003</v>
      </c>
      <c r="AR3332" s="85">
        <f t="shared" si="769"/>
        <v>0</v>
      </c>
      <c r="AS3332" s="86">
        <f t="shared" si="770"/>
        <v>0</v>
      </c>
      <c r="AT3332" s="172">
        <f t="shared" si="771"/>
        <v>0</v>
      </c>
      <c r="AU3332" s="86">
        <v>0</v>
      </c>
      <c r="AV3332" s="172">
        <f t="shared" si="772"/>
        <v>0</v>
      </c>
    </row>
    <row r="3333" spans="1:48" s="83" customFormat="1" ht="14.25" customHeight="1" x14ac:dyDescent="0.2">
      <c r="A3333" s="10" t="s">
        <v>540</v>
      </c>
      <c r="B3333" s="14" t="s">
        <v>36</v>
      </c>
      <c r="C3333" s="14" t="s">
        <v>592</v>
      </c>
      <c r="D3333" s="14" t="s">
        <v>9901</v>
      </c>
      <c r="E3333" s="58">
        <v>35582006</v>
      </c>
      <c r="F3333" s="15" t="s">
        <v>9902</v>
      </c>
      <c r="G3333" s="15" t="s">
        <v>8536</v>
      </c>
      <c r="H3333" s="16">
        <v>100014907</v>
      </c>
      <c r="I3333" s="62">
        <v>42243700</v>
      </c>
      <c r="J3333" s="13">
        <v>42243700</v>
      </c>
      <c r="K3333" s="15" t="s">
        <v>603</v>
      </c>
      <c r="L3333" s="12" t="s">
        <v>540</v>
      </c>
      <c r="M3333" s="15" t="s">
        <v>8460</v>
      </c>
      <c r="N3333" s="49">
        <v>4022</v>
      </c>
      <c r="O3333" s="15" t="s">
        <v>9989</v>
      </c>
      <c r="P3333" s="15" t="s">
        <v>9903</v>
      </c>
      <c r="Q3333" s="48">
        <v>598682</v>
      </c>
      <c r="R3333" s="11" t="s">
        <v>86</v>
      </c>
      <c r="S3333" s="120">
        <v>4126</v>
      </c>
      <c r="T3333" s="85">
        <v>107.03</v>
      </c>
      <c r="U3333" s="86">
        <v>7</v>
      </c>
      <c r="V3333" s="123">
        <v>46.825625000000002</v>
      </c>
      <c r="W3333" s="85">
        <f t="shared" si="778"/>
        <v>2622</v>
      </c>
      <c r="X3333" s="86">
        <v>1</v>
      </c>
      <c r="Y3333" s="85">
        <v>16.054500000000001</v>
      </c>
      <c r="Z3333" s="86">
        <f t="shared" si="779"/>
        <v>128</v>
      </c>
      <c r="AA3333" s="86">
        <f t="shared" ref="AA3333:AA3364" si="780">+Z3333+W3333</f>
        <v>2750</v>
      </c>
      <c r="AB3333" s="85">
        <v>122.77</v>
      </c>
      <c r="AC3333" s="85">
        <v>5</v>
      </c>
      <c r="AD3333" s="124">
        <f t="shared" si="773"/>
        <v>73.661999999999992</v>
      </c>
      <c r="AE3333" s="86">
        <f t="shared" ref="AE3333:AE3364" si="781">ROUND(AC3333*AD3333*4,0)</f>
        <v>1473</v>
      </c>
      <c r="AF3333" s="85">
        <v>0</v>
      </c>
      <c r="AG3333" s="85">
        <v>36.831000000000003</v>
      </c>
      <c r="AH3333" s="85">
        <f t="shared" ref="AH3333:AH3364" si="782">ROUND(AF3333*AG3333*4,0)</f>
        <v>0</v>
      </c>
      <c r="AI3333" s="86">
        <f t="shared" ref="AI3333:AI3364" si="783">+AA3333+AE3333+AH3333</f>
        <v>4223</v>
      </c>
      <c r="AJ3333" s="86">
        <f t="shared" ref="AJ3333:AJ3364" si="784">+AI3333-S3333</f>
        <v>97</v>
      </c>
      <c r="AK3333" s="122"/>
      <c r="AL3333" s="85">
        <v>122.77</v>
      </c>
      <c r="AM3333" s="85">
        <v>5</v>
      </c>
      <c r="AN3333" s="124">
        <f t="shared" si="776"/>
        <v>73.661999999999992</v>
      </c>
      <c r="AO3333" s="86">
        <f t="shared" si="777"/>
        <v>1473</v>
      </c>
      <c r="AP3333" s="85">
        <v>0</v>
      </c>
      <c r="AQ3333" s="85">
        <v>36.831000000000003</v>
      </c>
      <c r="AR3333" s="85">
        <f t="shared" ref="AR3333:AR3364" si="785">ROUND(AP3333*AQ3333*4,0)</f>
        <v>0</v>
      </c>
      <c r="AS3333" s="86">
        <f t="shared" ref="AS3333:AS3364" si="786">+AR3333+AO3333+AA3333</f>
        <v>4223</v>
      </c>
      <c r="AT3333" s="172">
        <f t="shared" ref="AT3333:AT3364" si="787">+AS3333-AI3333</f>
        <v>0</v>
      </c>
      <c r="AU3333" s="86">
        <v>4223</v>
      </c>
      <c r="AV3333" s="172">
        <f t="shared" ref="AV3333:AV3364" si="788">+AU3333-AS3333</f>
        <v>0</v>
      </c>
    </row>
    <row r="3334" spans="1:48" s="83" customFormat="1" ht="14.25" customHeight="1" x14ac:dyDescent="0.2">
      <c r="A3334" s="10" t="s">
        <v>540</v>
      </c>
      <c r="B3334" s="14" t="s">
        <v>36</v>
      </c>
      <c r="C3334" s="14" t="s">
        <v>592</v>
      </c>
      <c r="D3334" s="14" t="s">
        <v>9916</v>
      </c>
      <c r="E3334" s="58">
        <v>46679821</v>
      </c>
      <c r="F3334" s="15" t="s">
        <v>9917</v>
      </c>
      <c r="G3334" s="15" t="s">
        <v>8536</v>
      </c>
      <c r="H3334" s="16">
        <v>100016882</v>
      </c>
      <c r="I3334" s="62">
        <v>710254393</v>
      </c>
      <c r="J3334" s="13">
        <v>710254393</v>
      </c>
      <c r="K3334" s="15" t="s">
        <v>603</v>
      </c>
      <c r="L3334" s="12" t="s">
        <v>540</v>
      </c>
      <c r="M3334" s="15" t="s">
        <v>8460</v>
      </c>
      <c r="N3334" s="49">
        <v>4022</v>
      </c>
      <c r="O3334" s="15" t="s">
        <v>9805</v>
      </c>
      <c r="P3334" s="15" t="s">
        <v>9918</v>
      </c>
      <c r="Q3334" s="48">
        <v>599018</v>
      </c>
      <c r="R3334" s="11" t="s">
        <v>45</v>
      </c>
      <c r="S3334" s="120">
        <v>3933</v>
      </c>
      <c r="T3334" s="85">
        <v>107.03</v>
      </c>
      <c r="U3334" s="86">
        <v>7</v>
      </c>
      <c r="V3334" s="123">
        <v>46.825625000000002</v>
      </c>
      <c r="W3334" s="85">
        <f t="shared" si="778"/>
        <v>2622</v>
      </c>
      <c r="X3334" s="86">
        <v>0</v>
      </c>
      <c r="Y3334" s="85">
        <v>16.054500000000001</v>
      </c>
      <c r="Z3334" s="86">
        <f t="shared" si="779"/>
        <v>0</v>
      </c>
      <c r="AA3334" s="86">
        <f t="shared" si="780"/>
        <v>2622</v>
      </c>
      <c r="AB3334" s="85">
        <v>122.77</v>
      </c>
      <c r="AC3334" s="85">
        <v>8</v>
      </c>
      <c r="AD3334" s="124">
        <f t="shared" si="773"/>
        <v>73.661999999999992</v>
      </c>
      <c r="AE3334" s="86">
        <f t="shared" si="781"/>
        <v>2357</v>
      </c>
      <c r="AF3334" s="85">
        <v>0</v>
      </c>
      <c r="AG3334" s="85">
        <v>36.831000000000003</v>
      </c>
      <c r="AH3334" s="85">
        <f t="shared" si="782"/>
        <v>0</v>
      </c>
      <c r="AI3334" s="86">
        <f t="shared" si="783"/>
        <v>4979</v>
      </c>
      <c r="AJ3334" s="86">
        <f t="shared" si="784"/>
        <v>1046</v>
      </c>
      <c r="AK3334" s="122"/>
      <c r="AL3334" s="85">
        <v>122.77</v>
      </c>
      <c r="AM3334" s="85">
        <v>8</v>
      </c>
      <c r="AN3334" s="124">
        <f t="shared" si="776"/>
        <v>73.661999999999992</v>
      </c>
      <c r="AO3334" s="86">
        <f t="shared" si="777"/>
        <v>2357</v>
      </c>
      <c r="AP3334" s="85">
        <v>0</v>
      </c>
      <c r="AQ3334" s="85">
        <v>36.831000000000003</v>
      </c>
      <c r="AR3334" s="85">
        <f t="shared" si="785"/>
        <v>0</v>
      </c>
      <c r="AS3334" s="86">
        <f t="shared" si="786"/>
        <v>4979</v>
      </c>
      <c r="AT3334" s="172">
        <f t="shared" si="787"/>
        <v>0</v>
      </c>
      <c r="AU3334" s="86">
        <v>4979</v>
      </c>
      <c r="AV3334" s="172">
        <f t="shared" si="788"/>
        <v>0</v>
      </c>
    </row>
    <row r="3335" spans="1:48" s="83" customFormat="1" ht="14.25" customHeight="1" x14ac:dyDescent="0.2">
      <c r="A3335" s="10" t="s">
        <v>540</v>
      </c>
      <c r="B3335" s="14" t="s">
        <v>36</v>
      </c>
      <c r="C3335" s="14" t="s">
        <v>592</v>
      </c>
      <c r="D3335" s="14" t="s">
        <v>9896</v>
      </c>
      <c r="E3335" s="58">
        <v>35549807</v>
      </c>
      <c r="F3335" s="15" t="s">
        <v>9897</v>
      </c>
      <c r="G3335" s="15" t="s">
        <v>8536</v>
      </c>
      <c r="H3335" s="16">
        <v>100016654</v>
      </c>
      <c r="I3335" s="62">
        <v>51169606</v>
      </c>
      <c r="J3335" s="13">
        <v>51169606</v>
      </c>
      <c r="K3335" s="15" t="s">
        <v>603</v>
      </c>
      <c r="L3335" s="12" t="s">
        <v>540</v>
      </c>
      <c r="M3335" s="15" t="s">
        <v>541</v>
      </c>
      <c r="N3335" s="49">
        <v>4001</v>
      </c>
      <c r="O3335" s="15" t="s">
        <v>542</v>
      </c>
      <c r="P3335" s="15" t="s">
        <v>9898</v>
      </c>
      <c r="Q3335" s="48">
        <v>598186</v>
      </c>
      <c r="R3335" s="11" t="s">
        <v>45</v>
      </c>
      <c r="S3335" s="120">
        <v>7867</v>
      </c>
      <c r="T3335" s="85">
        <v>107.03</v>
      </c>
      <c r="U3335" s="86">
        <v>14</v>
      </c>
      <c r="V3335" s="123">
        <v>46.825625000000002</v>
      </c>
      <c r="W3335" s="85">
        <f t="shared" si="778"/>
        <v>5244</v>
      </c>
      <c r="X3335" s="86">
        <v>0</v>
      </c>
      <c r="Y3335" s="85">
        <v>16.054500000000001</v>
      </c>
      <c r="Z3335" s="86">
        <f t="shared" si="779"/>
        <v>0</v>
      </c>
      <c r="AA3335" s="86">
        <f t="shared" si="780"/>
        <v>5244</v>
      </c>
      <c r="AB3335" s="85">
        <v>122.77</v>
      </c>
      <c r="AC3335" s="85">
        <v>11</v>
      </c>
      <c r="AD3335" s="124">
        <f t="shared" si="773"/>
        <v>73.661999999999992</v>
      </c>
      <c r="AE3335" s="86">
        <f t="shared" si="781"/>
        <v>3241</v>
      </c>
      <c r="AF3335" s="85">
        <v>0</v>
      </c>
      <c r="AG3335" s="85">
        <v>36.831000000000003</v>
      </c>
      <c r="AH3335" s="85">
        <f t="shared" si="782"/>
        <v>0</v>
      </c>
      <c r="AI3335" s="86">
        <f t="shared" si="783"/>
        <v>8485</v>
      </c>
      <c r="AJ3335" s="86">
        <f t="shared" si="784"/>
        <v>618</v>
      </c>
      <c r="AK3335" s="122"/>
      <c r="AL3335" s="85">
        <v>122.77</v>
      </c>
      <c r="AM3335" s="85">
        <v>11</v>
      </c>
      <c r="AN3335" s="124">
        <f t="shared" si="776"/>
        <v>73.661999999999992</v>
      </c>
      <c r="AO3335" s="86">
        <f t="shared" si="777"/>
        <v>3241</v>
      </c>
      <c r="AP3335" s="85">
        <v>0</v>
      </c>
      <c r="AQ3335" s="85">
        <v>36.831000000000003</v>
      </c>
      <c r="AR3335" s="85">
        <f t="shared" si="785"/>
        <v>0</v>
      </c>
      <c r="AS3335" s="86">
        <f t="shared" si="786"/>
        <v>8485</v>
      </c>
      <c r="AT3335" s="172">
        <f t="shared" si="787"/>
        <v>0</v>
      </c>
      <c r="AU3335" s="86">
        <v>8485</v>
      </c>
      <c r="AV3335" s="172">
        <f t="shared" si="788"/>
        <v>0</v>
      </c>
    </row>
    <row r="3336" spans="1:48" s="83" customFormat="1" ht="14.25" customHeight="1" x14ac:dyDescent="0.2">
      <c r="A3336" s="10" t="s">
        <v>540</v>
      </c>
      <c r="B3336" s="14" t="s">
        <v>36</v>
      </c>
      <c r="C3336" s="14" t="s">
        <v>592</v>
      </c>
      <c r="D3336" s="14" t="s">
        <v>10122</v>
      </c>
      <c r="E3336" s="58">
        <v>47719818</v>
      </c>
      <c r="F3336" s="15" t="s">
        <v>10123</v>
      </c>
      <c r="G3336" s="15" t="s">
        <v>8536</v>
      </c>
      <c r="H3336" s="13">
        <v>100016964</v>
      </c>
      <c r="I3336" s="62">
        <v>710258232</v>
      </c>
      <c r="J3336" s="13">
        <v>710258232</v>
      </c>
      <c r="K3336" s="14" t="s">
        <v>10124</v>
      </c>
      <c r="L3336" s="12" t="s">
        <v>540</v>
      </c>
      <c r="M3336" s="15" t="s">
        <v>541</v>
      </c>
      <c r="N3336" s="53">
        <v>4001</v>
      </c>
      <c r="O3336" s="15" t="s">
        <v>542</v>
      </c>
      <c r="P3336" s="15" t="s">
        <v>10125</v>
      </c>
      <c r="Q3336" s="48" t="s">
        <v>10690</v>
      </c>
      <c r="R3336" s="11" t="s">
        <v>45</v>
      </c>
      <c r="S3336" s="120">
        <v>5619</v>
      </c>
      <c r="T3336" s="85">
        <v>107.03</v>
      </c>
      <c r="U3336" s="86">
        <v>10</v>
      </c>
      <c r="V3336" s="123">
        <v>46.825625000000002</v>
      </c>
      <c r="W3336" s="85">
        <f t="shared" si="778"/>
        <v>3746</v>
      </c>
      <c r="X3336" s="86">
        <v>0</v>
      </c>
      <c r="Y3336" s="85">
        <v>16.054500000000001</v>
      </c>
      <c r="Z3336" s="86">
        <f t="shared" si="779"/>
        <v>0</v>
      </c>
      <c r="AA3336" s="86">
        <f t="shared" si="780"/>
        <v>3746</v>
      </c>
      <c r="AB3336" s="85">
        <v>122.77</v>
      </c>
      <c r="AC3336" s="85">
        <v>9</v>
      </c>
      <c r="AD3336" s="124">
        <f t="shared" si="773"/>
        <v>73.661999999999992</v>
      </c>
      <c r="AE3336" s="86">
        <f t="shared" si="781"/>
        <v>2652</v>
      </c>
      <c r="AF3336" s="85">
        <v>0</v>
      </c>
      <c r="AG3336" s="85">
        <v>36.831000000000003</v>
      </c>
      <c r="AH3336" s="85">
        <f t="shared" si="782"/>
        <v>0</v>
      </c>
      <c r="AI3336" s="86">
        <f t="shared" si="783"/>
        <v>6398</v>
      </c>
      <c r="AJ3336" s="86">
        <f t="shared" si="784"/>
        <v>779</v>
      </c>
      <c r="AK3336" s="122"/>
      <c r="AL3336" s="85">
        <v>122.77</v>
      </c>
      <c r="AM3336" s="85">
        <v>9</v>
      </c>
      <c r="AN3336" s="124">
        <f t="shared" si="776"/>
        <v>73.661999999999992</v>
      </c>
      <c r="AO3336" s="86">
        <f t="shared" si="777"/>
        <v>2652</v>
      </c>
      <c r="AP3336" s="85">
        <v>0</v>
      </c>
      <c r="AQ3336" s="85">
        <v>36.831000000000003</v>
      </c>
      <c r="AR3336" s="85">
        <f t="shared" si="785"/>
        <v>0</v>
      </c>
      <c r="AS3336" s="86">
        <f t="shared" si="786"/>
        <v>6398</v>
      </c>
      <c r="AT3336" s="172">
        <f t="shared" si="787"/>
        <v>0</v>
      </c>
      <c r="AU3336" s="86">
        <v>6398</v>
      </c>
      <c r="AV3336" s="172">
        <f t="shared" si="788"/>
        <v>0</v>
      </c>
    </row>
    <row r="3337" spans="1:48" s="83" customFormat="1" ht="14.25" customHeight="1" x14ac:dyDescent="0.2">
      <c r="A3337" s="10" t="s">
        <v>540</v>
      </c>
      <c r="B3337" s="14" t="s">
        <v>36</v>
      </c>
      <c r="C3337" s="14" t="s">
        <v>592</v>
      </c>
      <c r="D3337" s="14" t="s">
        <v>9904</v>
      </c>
      <c r="E3337" s="58">
        <v>10827196</v>
      </c>
      <c r="F3337" s="15" t="s">
        <v>9905</v>
      </c>
      <c r="G3337" s="15" t="s">
        <v>8536</v>
      </c>
      <c r="H3337" s="16">
        <v>100014632</v>
      </c>
      <c r="I3337" s="62">
        <v>710226586</v>
      </c>
      <c r="J3337" s="13">
        <v>710226586</v>
      </c>
      <c r="K3337" s="15" t="s">
        <v>603</v>
      </c>
      <c r="L3337" s="12" t="s">
        <v>540</v>
      </c>
      <c r="M3337" s="15" t="s">
        <v>541</v>
      </c>
      <c r="N3337" s="49">
        <v>4001</v>
      </c>
      <c r="O3337" s="15" t="s">
        <v>9763</v>
      </c>
      <c r="P3337" s="15" t="s">
        <v>9906</v>
      </c>
      <c r="Q3337" s="48">
        <v>598151</v>
      </c>
      <c r="R3337" s="11" t="s">
        <v>45</v>
      </c>
      <c r="S3337" s="120">
        <v>5057</v>
      </c>
      <c r="T3337" s="85">
        <v>107.03</v>
      </c>
      <c r="U3337" s="86">
        <v>9</v>
      </c>
      <c r="V3337" s="123">
        <v>46.825625000000002</v>
      </c>
      <c r="W3337" s="85">
        <f t="shared" si="778"/>
        <v>3371</v>
      </c>
      <c r="X3337" s="86">
        <v>0</v>
      </c>
      <c r="Y3337" s="85">
        <v>16.054500000000001</v>
      </c>
      <c r="Z3337" s="86">
        <f t="shared" si="779"/>
        <v>0</v>
      </c>
      <c r="AA3337" s="86">
        <f t="shared" si="780"/>
        <v>3371</v>
      </c>
      <c r="AB3337" s="85">
        <v>122.77</v>
      </c>
      <c r="AC3337" s="85">
        <v>15</v>
      </c>
      <c r="AD3337" s="124">
        <f t="shared" si="773"/>
        <v>73.661999999999992</v>
      </c>
      <c r="AE3337" s="86">
        <f t="shared" si="781"/>
        <v>4420</v>
      </c>
      <c r="AF3337" s="85">
        <v>0</v>
      </c>
      <c r="AG3337" s="85">
        <v>36.831000000000003</v>
      </c>
      <c r="AH3337" s="85">
        <f t="shared" si="782"/>
        <v>0</v>
      </c>
      <c r="AI3337" s="86">
        <f t="shared" si="783"/>
        <v>7791</v>
      </c>
      <c r="AJ3337" s="86">
        <f t="shared" si="784"/>
        <v>2734</v>
      </c>
      <c r="AK3337" s="122"/>
      <c r="AL3337" s="85">
        <v>122.77</v>
      </c>
      <c r="AM3337" s="85">
        <v>15</v>
      </c>
      <c r="AN3337" s="124">
        <f t="shared" si="776"/>
        <v>73.661999999999992</v>
      </c>
      <c r="AO3337" s="86">
        <f t="shared" si="777"/>
        <v>4420</v>
      </c>
      <c r="AP3337" s="85">
        <v>0</v>
      </c>
      <c r="AQ3337" s="85">
        <v>36.831000000000003</v>
      </c>
      <c r="AR3337" s="85">
        <f t="shared" si="785"/>
        <v>0</v>
      </c>
      <c r="AS3337" s="86">
        <f t="shared" si="786"/>
        <v>7791</v>
      </c>
      <c r="AT3337" s="172">
        <f t="shared" si="787"/>
        <v>0</v>
      </c>
      <c r="AU3337" s="86">
        <v>7791</v>
      </c>
      <c r="AV3337" s="172">
        <f t="shared" si="788"/>
        <v>0</v>
      </c>
    </row>
    <row r="3338" spans="1:48" s="83" customFormat="1" ht="14.25" customHeight="1" x14ac:dyDescent="0.2">
      <c r="A3338" s="10" t="s">
        <v>540</v>
      </c>
      <c r="B3338" s="14" t="s">
        <v>36</v>
      </c>
      <c r="C3338" s="14" t="s">
        <v>592</v>
      </c>
      <c r="D3338" s="14" t="s">
        <v>10177</v>
      </c>
      <c r="E3338" s="31">
        <v>50621114</v>
      </c>
      <c r="F3338" s="10" t="s">
        <v>10178</v>
      </c>
      <c r="G3338" s="15" t="s">
        <v>8536</v>
      </c>
      <c r="H3338" s="13">
        <v>100019270</v>
      </c>
      <c r="I3338" s="31">
        <v>710279515</v>
      </c>
      <c r="J3338" s="31">
        <v>710279515</v>
      </c>
      <c r="K3338" s="10" t="s">
        <v>10179</v>
      </c>
      <c r="L3338" s="12" t="s">
        <v>540</v>
      </c>
      <c r="M3338" s="15" t="s">
        <v>9979</v>
      </c>
      <c r="N3338" s="53" t="s">
        <v>9980</v>
      </c>
      <c r="O3338" s="15" t="s">
        <v>10180</v>
      </c>
      <c r="P3338" s="15" t="s">
        <v>10181</v>
      </c>
      <c r="Q3338" s="48" t="s">
        <v>10694</v>
      </c>
      <c r="R3338" s="11" t="s">
        <v>45</v>
      </c>
      <c r="S3338" s="120">
        <v>1124</v>
      </c>
      <c r="T3338" s="85">
        <v>107.03</v>
      </c>
      <c r="U3338" s="86">
        <v>2</v>
      </c>
      <c r="V3338" s="123">
        <v>46.825625000000002</v>
      </c>
      <c r="W3338" s="85">
        <f t="shared" si="778"/>
        <v>749</v>
      </c>
      <c r="X3338" s="86">
        <v>0</v>
      </c>
      <c r="Y3338" s="85">
        <v>16.054500000000001</v>
      </c>
      <c r="Z3338" s="86">
        <f t="shared" si="779"/>
        <v>0</v>
      </c>
      <c r="AA3338" s="86">
        <f t="shared" si="780"/>
        <v>749</v>
      </c>
      <c r="AB3338" s="85">
        <v>122.77</v>
      </c>
      <c r="AC3338" s="85">
        <v>8</v>
      </c>
      <c r="AD3338" s="124">
        <f t="shared" si="773"/>
        <v>73.661999999999992</v>
      </c>
      <c r="AE3338" s="86">
        <f t="shared" si="781"/>
        <v>2357</v>
      </c>
      <c r="AF3338" s="85">
        <v>0</v>
      </c>
      <c r="AG3338" s="85">
        <v>36.831000000000003</v>
      </c>
      <c r="AH3338" s="85">
        <f t="shared" si="782"/>
        <v>0</v>
      </c>
      <c r="AI3338" s="86">
        <f t="shared" si="783"/>
        <v>3106</v>
      </c>
      <c r="AJ3338" s="86">
        <f t="shared" si="784"/>
        <v>1982</v>
      </c>
      <c r="AK3338" s="122"/>
      <c r="AL3338" s="85">
        <v>122.77</v>
      </c>
      <c r="AM3338" s="85">
        <v>8</v>
      </c>
      <c r="AN3338" s="124">
        <f t="shared" si="776"/>
        <v>73.661999999999992</v>
      </c>
      <c r="AO3338" s="86">
        <f t="shared" si="777"/>
        <v>2357</v>
      </c>
      <c r="AP3338" s="85">
        <v>0</v>
      </c>
      <c r="AQ3338" s="85">
        <v>36.831000000000003</v>
      </c>
      <c r="AR3338" s="85">
        <f t="shared" si="785"/>
        <v>0</v>
      </c>
      <c r="AS3338" s="86">
        <f t="shared" si="786"/>
        <v>3106</v>
      </c>
      <c r="AT3338" s="172">
        <f t="shared" si="787"/>
        <v>0</v>
      </c>
      <c r="AU3338" s="86">
        <v>3106</v>
      </c>
      <c r="AV3338" s="172">
        <f t="shared" si="788"/>
        <v>0</v>
      </c>
    </row>
    <row r="3339" spans="1:48" s="83" customFormat="1" ht="14.25" customHeight="1" x14ac:dyDescent="0.2">
      <c r="A3339" s="10" t="s">
        <v>540</v>
      </c>
      <c r="B3339" s="14" t="s">
        <v>36</v>
      </c>
      <c r="C3339" s="14" t="s">
        <v>592</v>
      </c>
      <c r="D3339" s="14" t="s">
        <v>9935</v>
      </c>
      <c r="E3339" s="58">
        <v>42320071</v>
      </c>
      <c r="F3339" s="15" t="s">
        <v>9936</v>
      </c>
      <c r="G3339" s="15" t="s">
        <v>8536</v>
      </c>
      <c r="H3339" s="16">
        <v>100017756</v>
      </c>
      <c r="I3339" s="62">
        <v>710264909</v>
      </c>
      <c r="J3339" s="13">
        <v>710264909</v>
      </c>
      <c r="K3339" s="15" t="s">
        <v>9937</v>
      </c>
      <c r="L3339" s="12" t="s">
        <v>540</v>
      </c>
      <c r="M3339" s="15" t="s">
        <v>541</v>
      </c>
      <c r="N3339" s="49">
        <v>4001</v>
      </c>
      <c r="O3339" s="15" t="s">
        <v>542</v>
      </c>
      <c r="P3339" s="15" t="s">
        <v>9938</v>
      </c>
      <c r="Q3339" s="48">
        <v>598186</v>
      </c>
      <c r="R3339" s="11" t="s">
        <v>45</v>
      </c>
      <c r="S3339" s="120">
        <v>8429</v>
      </c>
      <c r="T3339" s="85">
        <v>107.03</v>
      </c>
      <c r="U3339" s="86">
        <v>15</v>
      </c>
      <c r="V3339" s="123">
        <v>46.825625000000002</v>
      </c>
      <c r="W3339" s="85">
        <f t="shared" si="778"/>
        <v>5619</v>
      </c>
      <c r="X3339" s="86">
        <v>0</v>
      </c>
      <c r="Y3339" s="85">
        <v>16.054500000000001</v>
      </c>
      <c r="Z3339" s="86">
        <f t="shared" si="779"/>
        <v>0</v>
      </c>
      <c r="AA3339" s="86">
        <f t="shared" si="780"/>
        <v>5619</v>
      </c>
      <c r="AB3339" s="85">
        <v>122.77</v>
      </c>
      <c r="AC3339" s="85">
        <v>14</v>
      </c>
      <c r="AD3339" s="124">
        <f t="shared" si="773"/>
        <v>73.661999999999992</v>
      </c>
      <c r="AE3339" s="86">
        <f t="shared" si="781"/>
        <v>4125</v>
      </c>
      <c r="AF3339" s="85">
        <v>0</v>
      </c>
      <c r="AG3339" s="85">
        <v>36.831000000000003</v>
      </c>
      <c r="AH3339" s="85">
        <f t="shared" si="782"/>
        <v>0</v>
      </c>
      <c r="AI3339" s="86">
        <f t="shared" si="783"/>
        <v>9744</v>
      </c>
      <c r="AJ3339" s="86">
        <f t="shared" si="784"/>
        <v>1315</v>
      </c>
      <c r="AK3339" s="122"/>
      <c r="AL3339" s="85">
        <v>122.77</v>
      </c>
      <c r="AM3339" s="85">
        <v>14</v>
      </c>
      <c r="AN3339" s="124">
        <f t="shared" si="776"/>
        <v>73.661999999999992</v>
      </c>
      <c r="AO3339" s="86">
        <f t="shared" si="777"/>
        <v>4125</v>
      </c>
      <c r="AP3339" s="85">
        <v>0</v>
      </c>
      <c r="AQ3339" s="85">
        <v>36.831000000000003</v>
      </c>
      <c r="AR3339" s="85">
        <f t="shared" si="785"/>
        <v>0</v>
      </c>
      <c r="AS3339" s="86">
        <f t="shared" si="786"/>
        <v>9744</v>
      </c>
      <c r="AT3339" s="172">
        <f t="shared" si="787"/>
        <v>0</v>
      </c>
      <c r="AU3339" s="86">
        <v>9744</v>
      </c>
      <c r="AV3339" s="172">
        <f t="shared" si="788"/>
        <v>0</v>
      </c>
    </row>
    <row r="3340" spans="1:48" s="83" customFormat="1" ht="14.25" customHeight="1" x14ac:dyDescent="0.2">
      <c r="A3340" s="10" t="s">
        <v>540</v>
      </c>
      <c r="B3340" s="14" t="s">
        <v>36</v>
      </c>
      <c r="C3340" s="14" t="s">
        <v>592</v>
      </c>
      <c r="D3340" s="14" t="s">
        <v>9925</v>
      </c>
      <c r="E3340" s="58">
        <v>47398540</v>
      </c>
      <c r="F3340" s="15" t="s">
        <v>9926</v>
      </c>
      <c r="G3340" s="15" t="s">
        <v>8536</v>
      </c>
      <c r="H3340" s="16">
        <v>100017248</v>
      </c>
      <c r="I3340" s="62">
        <v>710259239</v>
      </c>
      <c r="J3340" s="13">
        <v>710259239</v>
      </c>
      <c r="K3340" s="15" t="s">
        <v>603</v>
      </c>
      <c r="L3340" s="12" t="s">
        <v>540</v>
      </c>
      <c r="M3340" s="15" t="s">
        <v>9755</v>
      </c>
      <c r="N3340" s="49">
        <v>4011</v>
      </c>
      <c r="O3340" s="15" t="s">
        <v>9777</v>
      </c>
      <c r="P3340" s="15" t="s">
        <v>9927</v>
      </c>
      <c r="Q3340" s="48">
        <v>598224</v>
      </c>
      <c r="R3340" s="11" t="s">
        <v>45</v>
      </c>
      <c r="S3340" s="120">
        <v>0</v>
      </c>
      <c r="T3340" s="85">
        <v>107.03</v>
      </c>
      <c r="U3340" s="86">
        <v>0</v>
      </c>
      <c r="V3340" s="123">
        <v>46.825625000000002</v>
      </c>
      <c r="W3340" s="85">
        <f t="shared" si="778"/>
        <v>0</v>
      </c>
      <c r="X3340" s="86">
        <v>0</v>
      </c>
      <c r="Y3340" s="85">
        <v>16.054500000000001</v>
      </c>
      <c r="Z3340" s="86">
        <f t="shared" si="779"/>
        <v>0</v>
      </c>
      <c r="AA3340" s="86">
        <f t="shared" si="780"/>
        <v>0</v>
      </c>
      <c r="AB3340" s="85">
        <v>122.77</v>
      </c>
      <c r="AC3340" s="85">
        <v>0</v>
      </c>
      <c r="AD3340" s="124">
        <f t="shared" si="773"/>
        <v>73.661999999999992</v>
      </c>
      <c r="AE3340" s="86">
        <f t="shared" si="781"/>
        <v>0</v>
      </c>
      <c r="AF3340" s="85">
        <v>0</v>
      </c>
      <c r="AG3340" s="85">
        <v>36.831000000000003</v>
      </c>
      <c r="AH3340" s="85">
        <f t="shared" si="782"/>
        <v>0</v>
      </c>
      <c r="AI3340" s="86">
        <f t="shared" si="783"/>
        <v>0</v>
      </c>
      <c r="AJ3340" s="86">
        <f t="shared" si="784"/>
        <v>0</v>
      </c>
      <c r="AK3340" s="122"/>
      <c r="AL3340" s="85">
        <v>122.77</v>
      </c>
      <c r="AM3340" s="85">
        <f>0</f>
        <v>0</v>
      </c>
      <c r="AN3340" s="124">
        <f t="shared" si="776"/>
        <v>73.661999999999992</v>
      </c>
      <c r="AO3340" s="86">
        <f t="shared" si="777"/>
        <v>0</v>
      </c>
      <c r="AP3340" s="85">
        <f>0</f>
        <v>0</v>
      </c>
      <c r="AQ3340" s="85">
        <v>36.831000000000003</v>
      </c>
      <c r="AR3340" s="85">
        <f t="shared" si="785"/>
        <v>0</v>
      </c>
      <c r="AS3340" s="86">
        <f t="shared" si="786"/>
        <v>0</v>
      </c>
      <c r="AT3340" s="172">
        <f t="shared" si="787"/>
        <v>0</v>
      </c>
      <c r="AU3340" s="86">
        <v>0</v>
      </c>
      <c r="AV3340" s="172">
        <f t="shared" si="788"/>
        <v>0</v>
      </c>
    </row>
    <row r="3341" spans="1:48" s="83" customFormat="1" ht="14.25" customHeight="1" x14ac:dyDescent="0.2">
      <c r="A3341" s="10" t="s">
        <v>540</v>
      </c>
      <c r="B3341" s="14" t="s">
        <v>36</v>
      </c>
      <c r="C3341" s="14" t="s">
        <v>592</v>
      </c>
      <c r="D3341" s="14" t="s">
        <v>9962</v>
      </c>
      <c r="E3341" s="58">
        <v>52752178</v>
      </c>
      <c r="F3341" s="15" t="s">
        <v>9963</v>
      </c>
      <c r="G3341" s="15" t="s">
        <v>8536</v>
      </c>
      <c r="H3341" s="16">
        <v>100018990</v>
      </c>
      <c r="I3341" s="62">
        <v>710276974</v>
      </c>
      <c r="J3341" s="13">
        <v>710276974</v>
      </c>
      <c r="K3341" s="15" t="s">
        <v>9964</v>
      </c>
      <c r="L3341" s="12" t="s">
        <v>540</v>
      </c>
      <c r="M3341" s="15" t="s">
        <v>9828</v>
      </c>
      <c r="N3341" s="49">
        <v>4001</v>
      </c>
      <c r="O3341" s="15" t="s">
        <v>542</v>
      </c>
      <c r="P3341" s="15" t="s">
        <v>9965</v>
      </c>
      <c r="Q3341" s="48" t="s">
        <v>10692</v>
      </c>
      <c r="R3341" s="11" t="s">
        <v>45</v>
      </c>
      <c r="S3341" s="120">
        <v>4495</v>
      </c>
      <c r="T3341" s="85">
        <v>107.03</v>
      </c>
      <c r="U3341" s="86">
        <v>8</v>
      </c>
      <c r="V3341" s="123">
        <v>46.825625000000002</v>
      </c>
      <c r="W3341" s="85">
        <f t="shared" si="778"/>
        <v>2997</v>
      </c>
      <c r="X3341" s="86">
        <v>0</v>
      </c>
      <c r="Y3341" s="85">
        <v>16.054500000000001</v>
      </c>
      <c r="Z3341" s="86">
        <f t="shared" si="779"/>
        <v>0</v>
      </c>
      <c r="AA3341" s="86">
        <f t="shared" si="780"/>
        <v>2997</v>
      </c>
      <c r="AB3341" s="85">
        <v>122.77</v>
      </c>
      <c r="AC3341" s="85">
        <v>7</v>
      </c>
      <c r="AD3341" s="124">
        <f t="shared" si="773"/>
        <v>73.661999999999992</v>
      </c>
      <c r="AE3341" s="86">
        <f t="shared" si="781"/>
        <v>2063</v>
      </c>
      <c r="AF3341" s="85">
        <v>0</v>
      </c>
      <c r="AG3341" s="85">
        <v>36.831000000000003</v>
      </c>
      <c r="AH3341" s="85">
        <f t="shared" si="782"/>
        <v>0</v>
      </c>
      <c r="AI3341" s="86">
        <f t="shared" si="783"/>
        <v>5060</v>
      </c>
      <c r="AJ3341" s="86">
        <f t="shared" si="784"/>
        <v>565</v>
      </c>
      <c r="AK3341" s="122"/>
      <c r="AL3341" s="85">
        <v>122.77</v>
      </c>
      <c r="AM3341" s="85">
        <v>7</v>
      </c>
      <c r="AN3341" s="124">
        <f t="shared" si="776"/>
        <v>73.661999999999992</v>
      </c>
      <c r="AO3341" s="86">
        <f t="shared" si="777"/>
        <v>2063</v>
      </c>
      <c r="AP3341" s="85">
        <v>0</v>
      </c>
      <c r="AQ3341" s="85">
        <v>36.831000000000003</v>
      </c>
      <c r="AR3341" s="85">
        <f t="shared" si="785"/>
        <v>0</v>
      </c>
      <c r="AS3341" s="86">
        <f t="shared" si="786"/>
        <v>5060</v>
      </c>
      <c r="AT3341" s="172">
        <f t="shared" si="787"/>
        <v>0</v>
      </c>
      <c r="AU3341" s="86">
        <v>5060</v>
      </c>
      <c r="AV3341" s="172">
        <f t="shared" si="788"/>
        <v>0</v>
      </c>
    </row>
    <row r="3342" spans="1:48" s="83" customFormat="1" ht="14.25" customHeight="1" x14ac:dyDescent="0.25">
      <c r="A3342" s="10" t="s">
        <v>540</v>
      </c>
      <c r="B3342" s="10" t="s">
        <v>36</v>
      </c>
      <c r="C3342" s="10" t="s">
        <v>592</v>
      </c>
      <c r="D3342" s="10" t="s">
        <v>16751</v>
      </c>
      <c r="E3342" s="131">
        <v>48111562</v>
      </c>
      <c r="F3342" s="10" t="s">
        <v>16752</v>
      </c>
      <c r="G3342" s="10" t="s">
        <v>8536</v>
      </c>
      <c r="H3342" s="129">
        <v>100019934</v>
      </c>
      <c r="I3342" s="129">
        <v>710285620</v>
      </c>
      <c r="J3342" s="129">
        <v>710285620</v>
      </c>
      <c r="K3342" s="10" t="s">
        <v>603</v>
      </c>
      <c r="L3342" s="12" t="s">
        <v>540</v>
      </c>
      <c r="M3342" s="10" t="s">
        <v>1826</v>
      </c>
      <c r="N3342" s="132">
        <v>7101</v>
      </c>
      <c r="O3342" s="10" t="s">
        <v>1826</v>
      </c>
      <c r="P3342" s="10" t="s">
        <v>16753</v>
      </c>
      <c r="Q3342" s="133"/>
      <c r="R3342" s="11" t="s">
        <v>45</v>
      </c>
      <c r="S3342" s="120">
        <f>0</f>
        <v>0</v>
      </c>
      <c r="T3342" s="85">
        <v>107.03</v>
      </c>
      <c r="U3342" s="86"/>
      <c r="V3342" s="123">
        <v>46.825625000000002</v>
      </c>
      <c r="W3342" s="85">
        <f t="shared" si="778"/>
        <v>0</v>
      </c>
      <c r="X3342" s="86"/>
      <c r="Y3342" s="85">
        <v>16.054500000000001</v>
      </c>
      <c r="Z3342" s="86">
        <f t="shared" si="779"/>
        <v>0</v>
      </c>
      <c r="AA3342" s="86">
        <f t="shared" si="780"/>
        <v>0</v>
      </c>
      <c r="AB3342" s="85">
        <v>122.77</v>
      </c>
      <c r="AC3342" s="85">
        <v>4</v>
      </c>
      <c r="AD3342" s="124">
        <f t="shared" si="773"/>
        <v>73.661999999999992</v>
      </c>
      <c r="AE3342" s="86">
        <f t="shared" si="781"/>
        <v>1179</v>
      </c>
      <c r="AF3342" s="85">
        <v>0</v>
      </c>
      <c r="AG3342" s="85">
        <v>36.831000000000003</v>
      </c>
      <c r="AH3342" s="85">
        <f t="shared" si="782"/>
        <v>0</v>
      </c>
      <c r="AI3342" s="86">
        <f t="shared" si="783"/>
        <v>1179</v>
      </c>
      <c r="AJ3342" s="86">
        <f t="shared" si="784"/>
        <v>1179</v>
      </c>
      <c r="AK3342" s="125">
        <v>45170</v>
      </c>
      <c r="AL3342" s="85">
        <v>122.77</v>
      </c>
      <c r="AM3342" s="85">
        <v>4</v>
      </c>
      <c r="AN3342" s="124">
        <f t="shared" si="776"/>
        <v>73.661999999999992</v>
      </c>
      <c r="AO3342" s="86">
        <f t="shared" si="777"/>
        <v>1179</v>
      </c>
      <c r="AP3342" s="85">
        <v>0</v>
      </c>
      <c r="AQ3342" s="85">
        <v>36.831000000000003</v>
      </c>
      <c r="AR3342" s="85">
        <f t="shared" si="785"/>
        <v>0</v>
      </c>
      <c r="AS3342" s="86">
        <f t="shared" si="786"/>
        <v>1179</v>
      </c>
      <c r="AT3342" s="172">
        <f t="shared" si="787"/>
        <v>0</v>
      </c>
      <c r="AU3342" s="86">
        <v>1179</v>
      </c>
      <c r="AV3342" s="172">
        <f t="shared" si="788"/>
        <v>0</v>
      </c>
    </row>
    <row r="3343" spans="1:48" s="83" customFormat="1" ht="14.25" customHeight="1" x14ac:dyDescent="0.2">
      <c r="A3343" s="10" t="s">
        <v>540</v>
      </c>
      <c r="B3343" s="14" t="s">
        <v>36</v>
      </c>
      <c r="C3343" s="14" t="s">
        <v>592</v>
      </c>
      <c r="D3343" s="14" t="s">
        <v>9966</v>
      </c>
      <c r="E3343" s="58">
        <v>37301462</v>
      </c>
      <c r="F3343" s="15" t="s">
        <v>9967</v>
      </c>
      <c r="G3343" s="15" t="s">
        <v>8536</v>
      </c>
      <c r="H3343" s="16">
        <v>100018071</v>
      </c>
      <c r="I3343" s="62">
        <v>710267576</v>
      </c>
      <c r="J3343" s="13">
        <v>710267576</v>
      </c>
      <c r="K3343" s="15" t="s">
        <v>603</v>
      </c>
      <c r="L3343" s="12" t="s">
        <v>540</v>
      </c>
      <c r="M3343" s="15" t="s">
        <v>8550</v>
      </c>
      <c r="N3343" s="49">
        <v>4414</v>
      </c>
      <c r="O3343" s="15" t="s">
        <v>8586</v>
      </c>
      <c r="P3343" s="15" t="s">
        <v>9968</v>
      </c>
      <c r="Q3343" s="48">
        <v>521299</v>
      </c>
      <c r="R3343" s="11" t="s">
        <v>45</v>
      </c>
      <c r="S3343" s="120">
        <v>2810</v>
      </c>
      <c r="T3343" s="85">
        <v>107.03</v>
      </c>
      <c r="U3343" s="86">
        <v>5</v>
      </c>
      <c r="V3343" s="123">
        <v>46.825625000000002</v>
      </c>
      <c r="W3343" s="85">
        <f t="shared" si="778"/>
        <v>1873</v>
      </c>
      <c r="X3343" s="86">
        <v>0</v>
      </c>
      <c r="Y3343" s="85">
        <v>16.054500000000001</v>
      </c>
      <c r="Z3343" s="86">
        <f t="shared" si="779"/>
        <v>0</v>
      </c>
      <c r="AA3343" s="86">
        <f t="shared" si="780"/>
        <v>1873</v>
      </c>
      <c r="AB3343" s="85">
        <v>122.77</v>
      </c>
      <c r="AC3343" s="85">
        <v>2</v>
      </c>
      <c r="AD3343" s="124">
        <f t="shared" si="773"/>
        <v>73.661999999999992</v>
      </c>
      <c r="AE3343" s="86">
        <f t="shared" si="781"/>
        <v>589</v>
      </c>
      <c r="AF3343" s="85">
        <v>0</v>
      </c>
      <c r="AG3343" s="85">
        <v>36.831000000000003</v>
      </c>
      <c r="AH3343" s="85">
        <f t="shared" si="782"/>
        <v>0</v>
      </c>
      <c r="AI3343" s="86">
        <f t="shared" si="783"/>
        <v>2462</v>
      </c>
      <c r="AJ3343" s="86">
        <f t="shared" si="784"/>
        <v>-348</v>
      </c>
      <c r="AK3343" s="122"/>
      <c r="AL3343" s="85">
        <v>122.77</v>
      </c>
      <c r="AM3343" s="85">
        <v>2</v>
      </c>
      <c r="AN3343" s="124">
        <f t="shared" si="776"/>
        <v>73.661999999999992</v>
      </c>
      <c r="AO3343" s="86">
        <f t="shared" si="777"/>
        <v>589</v>
      </c>
      <c r="AP3343" s="85">
        <v>0</v>
      </c>
      <c r="AQ3343" s="85">
        <v>36.831000000000003</v>
      </c>
      <c r="AR3343" s="85">
        <f t="shared" si="785"/>
        <v>0</v>
      </c>
      <c r="AS3343" s="86">
        <f t="shared" si="786"/>
        <v>2462</v>
      </c>
      <c r="AT3343" s="172">
        <f t="shared" si="787"/>
        <v>0</v>
      </c>
      <c r="AU3343" s="86">
        <v>2462</v>
      </c>
      <c r="AV3343" s="172">
        <f t="shared" si="788"/>
        <v>0</v>
      </c>
    </row>
    <row r="3344" spans="1:48" s="83" customFormat="1" ht="14.25" customHeight="1" x14ac:dyDescent="0.2">
      <c r="A3344" s="10" t="s">
        <v>540</v>
      </c>
      <c r="B3344" s="14" t="s">
        <v>36</v>
      </c>
      <c r="C3344" s="14" t="s">
        <v>592</v>
      </c>
      <c r="D3344" s="14" t="s">
        <v>9948</v>
      </c>
      <c r="E3344" s="58">
        <v>50724410</v>
      </c>
      <c r="F3344" s="15" t="s">
        <v>9949</v>
      </c>
      <c r="G3344" s="15" t="s">
        <v>8536</v>
      </c>
      <c r="H3344" s="16">
        <v>100018136</v>
      </c>
      <c r="I3344" s="62">
        <v>710268300</v>
      </c>
      <c r="J3344" s="13">
        <v>710268300</v>
      </c>
      <c r="K3344" s="15" t="s">
        <v>603</v>
      </c>
      <c r="L3344" s="12" t="s">
        <v>540</v>
      </c>
      <c r="M3344" s="15" t="s">
        <v>9755</v>
      </c>
      <c r="N3344" s="49">
        <v>4011</v>
      </c>
      <c r="O3344" s="15" t="s">
        <v>9782</v>
      </c>
      <c r="P3344" s="15" t="s">
        <v>352</v>
      </c>
      <c r="Q3344" s="48">
        <v>599972</v>
      </c>
      <c r="R3344" s="11" t="s">
        <v>45</v>
      </c>
      <c r="S3344" s="120">
        <v>14048</v>
      </c>
      <c r="T3344" s="85">
        <v>107.03</v>
      </c>
      <c r="U3344" s="86">
        <v>25</v>
      </c>
      <c r="V3344" s="123">
        <v>46.825625000000002</v>
      </c>
      <c r="W3344" s="85">
        <f t="shared" si="778"/>
        <v>9365</v>
      </c>
      <c r="X3344" s="86">
        <v>0</v>
      </c>
      <c r="Y3344" s="85">
        <v>16.054500000000001</v>
      </c>
      <c r="Z3344" s="86">
        <f t="shared" si="779"/>
        <v>0</v>
      </c>
      <c r="AA3344" s="86">
        <f t="shared" si="780"/>
        <v>9365</v>
      </c>
      <c r="AB3344" s="85">
        <v>122.77</v>
      </c>
      <c r="AC3344" s="85">
        <v>24</v>
      </c>
      <c r="AD3344" s="124">
        <f t="shared" si="773"/>
        <v>73.661999999999992</v>
      </c>
      <c r="AE3344" s="86">
        <f t="shared" si="781"/>
        <v>7072</v>
      </c>
      <c r="AF3344" s="85">
        <v>0</v>
      </c>
      <c r="AG3344" s="85">
        <v>36.831000000000003</v>
      </c>
      <c r="AH3344" s="85">
        <f t="shared" si="782"/>
        <v>0</v>
      </c>
      <c r="AI3344" s="86">
        <f t="shared" si="783"/>
        <v>16437</v>
      </c>
      <c r="AJ3344" s="86">
        <f t="shared" si="784"/>
        <v>2389</v>
      </c>
      <c r="AK3344" s="122"/>
      <c r="AL3344" s="85">
        <v>122.77</v>
      </c>
      <c r="AM3344" s="85">
        <v>24</v>
      </c>
      <c r="AN3344" s="124">
        <f t="shared" si="776"/>
        <v>73.661999999999992</v>
      </c>
      <c r="AO3344" s="86">
        <f t="shared" si="777"/>
        <v>7072</v>
      </c>
      <c r="AP3344" s="85">
        <v>0</v>
      </c>
      <c r="AQ3344" s="85">
        <v>36.831000000000003</v>
      </c>
      <c r="AR3344" s="85">
        <f t="shared" si="785"/>
        <v>0</v>
      </c>
      <c r="AS3344" s="86">
        <f t="shared" si="786"/>
        <v>16437</v>
      </c>
      <c r="AT3344" s="172">
        <f t="shared" si="787"/>
        <v>0</v>
      </c>
      <c r="AU3344" s="86">
        <v>16437</v>
      </c>
      <c r="AV3344" s="172">
        <f t="shared" si="788"/>
        <v>0</v>
      </c>
    </row>
    <row r="3345" spans="1:48" s="83" customFormat="1" ht="14.25" customHeight="1" x14ac:dyDescent="0.2">
      <c r="A3345" s="10" t="s">
        <v>540</v>
      </c>
      <c r="B3345" s="10" t="s">
        <v>36</v>
      </c>
      <c r="C3345" s="10" t="s">
        <v>592</v>
      </c>
      <c r="D3345" s="10" t="s">
        <v>10513</v>
      </c>
      <c r="E3345" s="131">
        <v>52080994</v>
      </c>
      <c r="F3345" s="10" t="s">
        <v>10514</v>
      </c>
      <c r="G3345" s="10" t="s">
        <v>8536</v>
      </c>
      <c r="H3345" s="80">
        <v>100019213</v>
      </c>
      <c r="I3345" s="31">
        <v>200004031</v>
      </c>
      <c r="J3345" s="78">
        <v>52080994</v>
      </c>
      <c r="K3345" s="10" t="s">
        <v>10474</v>
      </c>
      <c r="L3345" s="12" t="s">
        <v>540</v>
      </c>
      <c r="M3345" s="10" t="s">
        <v>9828</v>
      </c>
      <c r="N3345" s="132">
        <v>4001</v>
      </c>
      <c r="O3345" s="10" t="s">
        <v>10461</v>
      </c>
      <c r="P3345" s="10" t="s">
        <v>10462</v>
      </c>
      <c r="Q3345" s="133">
        <v>599891</v>
      </c>
      <c r="R3345" s="11" t="s">
        <v>45</v>
      </c>
      <c r="S3345" s="120">
        <v>562</v>
      </c>
      <c r="T3345" s="85">
        <v>107.03</v>
      </c>
      <c r="U3345" s="86">
        <v>1</v>
      </c>
      <c r="V3345" s="123">
        <v>46.825625000000002</v>
      </c>
      <c r="W3345" s="85">
        <f t="shared" si="778"/>
        <v>375</v>
      </c>
      <c r="X3345" s="86">
        <v>0</v>
      </c>
      <c r="Y3345" s="85">
        <v>16.054500000000001</v>
      </c>
      <c r="Z3345" s="86">
        <f t="shared" si="779"/>
        <v>0</v>
      </c>
      <c r="AA3345" s="86">
        <f t="shared" si="780"/>
        <v>375</v>
      </c>
      <c r="AB3345" s="85">
        <v>122.77</v>
      </c>
      <c r="AC3345" s="85">
        <v>4</v>
      </c>
      <c r="AD3345" s="124">
        <f t="shared" si="773"/>
        <v>73.661999999999992</v>
      </c>
      <c r="AE3345" s="86">
        <f t="shared" si="781"/>
        <v>1179</v>
      </c>
      <c r="AF3345" s="85">
        <v>0</v>
      </c>
      <c r="AG3345" s="85">
        <v>36.831000000000003</v>
      </c>
      <c r="AH3345" s="85">
        <f t="shared" si="782"/>
        <v>0</v>
      </c>
      <c r="AI3345" s="86">
        <f t="shared" si="783"/>
        <v>1554</v>
      </c>
      <c r="AJ3345" s="86">
        <f t="shared" si="784"/>
        <v>992</v>
      </c>
      <c r="AK3345" s="122"/>
      <c r="AL3345" s="85">
        <v>122.77</v>
      </c>
      <c r="AM3345" s="85">
        <v>4</v>
      </c>
      <c r="AN3345" s="124">
        <f t="shared" si="776"/>
        <v>73.661999999999992</v>
      </c>
      <c r="AO3345" s="86">
        <f t="shared" si="777"/>
        <v>1179</v>
      </c>
      <c r="AP3345" s="85">
        <v>0</v>
      </c>
      <c r="AQ3345" s="85">
        <v>36.831000000000003</v>
      </c>
      <c r="AR3345" s="85">
        <f t="shared" si="785"/>
        <v>0</v>
      </c>
      <c r="AS3345" s="86">
        <f t="shared" si="786"/>
        <v>1554</v>
      </c>
      <c r="AT3345" s="172">
        <f t="shared" si="787"/>
        <v>0</v>
      </c>
      <c r="AU3345" s="86">
        <v>1554</v>
      </c>
      <c r="AV3345" s="172">
        <f t="shared" si="788"/>
        <v>0</v>
      </c>
    </row>
    <row r="3346" spans="1:48" s="83" customFormat="1" ht="14.25" customHeight="1" x14ac:dyDescent="0.2">
      <c r="A3346" s="10" t="s">
        <v>540</v>
      </c>
      <c r="B3346" s="14" t="s">
        <v>36</v>
      </c>
      <c r="C3346" s="14" t="s">
        <v>592</v>
      </c>
      <c r="D3346" s="14" t="s">
        <v>9928</v>
      </c>
      <c r="E3346" s="58">
        <v>45747679</v>
      </c>
      <c r="F3346" s="15" t="s">
        <v>9929</v>
      </c>
      <c r="G3346" s="15" t="s">
        <v>8536</v>
      </c>
      <c r="H3346" s="16">
        <v>100016862</v>
      </c>
      <c r="I3346" s="62">
        <v>710254334</v>
      </c>
      <c r="J3346" s="13">
        <v>710254334</v>
      </c>
      <c r="K3346" s="15" t="s">
        <v>9930</v>
      </c>
      <c r="L3346" s="12" t="s">
        <v>540</v>
      </c>
      <c r="M3346" s="15" t="s">
        <v>541</v>
      </c>
      <c r="N3346" s="49">
        <v>4001</v>
      </c>
      <c r="O3346" s="15" t="s">
        <v>542</v>
      </c>
      <c r="P3346" s="15" t="s">
        <v>9931</v>
      </c>
      <c r="Q3346" s="48">
        <v>598186</v>
      </c>
      <c r="R3346" s="11" t="s">
        <v>45</v>
      </c>
      <c r="S3346" s="120">
        <v>9552</v>
      </c>
      <c r="T3346" s="85">
        <v>107.03</v>
      </c>
      <c r="U3346" s="86">
        <v>17</v>
      </c>
      <c r="V3346" s="123">
        <v>46.825625000000002</v>
      </c>
      <c r="W3346" s="85">
        <f t="shared" si="778"/>
        <v>6368</v>
      </c>
      <c r="X3346" s="86">
        <v>0</v>
      </c>
      <c r="Y3346" s="85">
        <v>16.054500000000001</v>
      </c>
      <c r="Z3346" s="86">
        <f t="shared" si="779"/>
        <v>0</v>
      </c>
      <c r="AA3346" s="86">
        <f t="shared" si="780"/>
        <v>6368</v>
      </c>
      <c r="AB3346" s="85">
        <v>122.77</v>
      </c>
      <c r="AC3346" s="85">
        <v>11</v>
      </c>
      <c r="AD3346" s="124">
        <f t="shared" si="773"/>
        <v>73.661999999999992</v>
      </c>
      <c r="AE3346" s="86">
        <f t="shared" si="781"/>
        <v>3241</v>
      </c>
      <c r="AF3346" s="85">
        <v>0</v>
      </c>
      <c r="AG3346" s="85">
        <v>36.831000000000003</v>
      </c>
      <c r="AH3346" s="85">
        <f t="shared" si="782"/>
        <v>0</v>
      </c>
      <c r="AI3346" s="86">
        <f t="shared" si="783"/>
        <v>9609</v>
      </c>
      <c r="AJ3346" s="86">
        <f t="shared" si="784"/>
        <v>57</v>
      </c>
      <c r="AK3346" s="122"/>
      <c r="AL3346" s="85">
        <v>122.77</v>
      </c>
      <c r="AM3346" s="85">
        <v>11</v>
      </c>
      <c r="AN3346" s="124">
        <f t="shared" si="776"/>
        <v>73.661999999999992</v>
      </c>
      <c r="AO3346" s="86">
        <f t="shared" si="777"/>
        <v>3241</v>
      </c>
      <c r="AP3346" s="85">
        <v>0</v>
      </c>
      <c r="AQ3346" s="85">
        <v>36.831000000000003</v>
      </c>
      <c r="AR3346" s="85">
        <f t="shared" si="785"/>
        <v>0</v>
      </c>
      <c r="AS3346" s="86">
        <f t="shared" si="786"/>
        <v>9609</v>
      </c>
      <c r="AT3346" s="172">
        <f t="shared" si="787"/>
        <v>0</v>
      </c>
      <c r="AU3346" s="86">
        <v>9609</v>
      </c>
      <c r="AV3346" s="172">
        <f t="shared" si="788"/>
        <v>0</v>
      </c>
    </row>
    <row r="3347" spans="1:48" s="83" customFormat="1" ht="14.25" customHeight="1" x14ac:dyDescent="0.2">
      <c r="A3347" s="10" t="s">
        <v>540</v>
      </c>
      <c r="B3347" s="14" t="s">
        <v>36</v>
      </c>
      <c r="C3347" s="14" t="s">
        <v>592</v>
      </c>
      <c r="D3347" s="14" t="s">
        <v>9932</v>
      </c>
      <c r="E3347" s="58">
        <v>36587869</v>
      </c>
      <c r="F3347" s="15" t="s">
        <v>9933</v>
      </c>
      <c r="G3347" s="15" t="s">
        <v>8536</v>
      </c>
      <c r="H3347" s="16">
        <v>100014876</v>
      </c>
      <c r="I3347" s="62">
        <v>45008086</v>
      </c>
      <c r="J3347" s="13">
        <v>45008086</v>
      </c>
      <c r="K3347" s="15" t="s">
        <v>603</v>
      </c>
      <c r="L3347" s="12" t="s">
        <v>540</v>
      </c>
      <c r="M3347" s="15" t="s">
        <v>9755</v>
      </c>
      <c r="N3347" s="49">
        <v>4023</v>
      </c>
      <c r="O3347" s="15" t="s">
        <v>9780</v>
      </c>
      <c r="P3347" s="15" t="s">
        <v>9934</v>
      </c>
      <c r="Q3347" s="48">
        <v>599883</v>
      </c>
      <c r="R3347" s="11" t="s">
        <v>86</v>
      </c>
      <c r="S3347" s="120">
        <v>6743</v>
      </c>
      <c r="T3347" s="85">
        <v>107.03</v>
      </c>
      <c r="U3347" s="86">
        <v>12</v>
      </c>
      <c r="V3347" s="123">
        <v>46.825625000000002</v>
      </c>
      <c r="W3347" s="85">
        <f t="shared" si="778"/>
        <v>4495</v>
      </c>
      <c r="X3347" s="86">
        <v>0</v>
      </c>
      <c r="Y3347" s="85">
        <v>16.054500000000001</v>
      </c>
      <c r="Z3347" s="86">
        <f t="shared" si="779"/>
        <v>0</v>
      </c>
      <c r="AA3347" s="86">
        <f t="shared" si="780"/>
        <v>4495</v>
      </c>
      <c r="AB3347" s="85">
        <v>122.77</v>
      </c>
      <c r="AC3347" s="85">
        <v>7</v>
      </c>
      <c r="AD3347" s="124">
        <f t="shared" si="773"/>
        <v>73.661999999999992</v>
      </c>
      <c r="AE3347" s="86">
        <f t="shared" si="781"/>
        <v>2063</v>
      </c>
      <c r="AF3347" s="85">
        <v>0</v>
      </c>
      <c r="AG3347" s="85">
        <v>36.831000000000003</v>
      </c>
      <c r="AH3347" s="85">
        <f t="shared" si="782"/>
        <v>0</v>
      </c>
      <c r="AI3347" s="86">
        <f t="shared" si="783"/>
        <v>6558</v>
      </c>
      <c r="AJ3347" s="86">
        <f t="shared" si="784"/>
        <v>-185</v>
      </c>
      <c r="AK3347" s="122"/>
      <c r="AL3347" s="85">
        <v>122.77</v>
      </c>
      <c r="AM3347" s="85">
        <v>7</v>
      </c>
      <c r="AN3347" s="124">
        <f t="shared" si="776"/>
        <v>73.661999999999992</v>
      </c>
      <c r="AO3347" s="86">
        <f t="shared" si="777"/>
        <v>2063</v>
      </c>
      <c r="AP3347" s="85">
        <v>0</v>
      </c>
      <c r="AQ3347" s="85">
        <v>36.831000000000003</v>
      </c>
      <c r="AR3347" s="85">
        <f t="shared" si="785"/>
        <v>0</v>
      </c>
      <c r="AS3347" s="86">
        <f t="shared" si="786"/>
        <v>6558</v>
      </c>
      <c r="AT3347" s="172">
        <f t="shared" si="787"/>
        <v>0</v>
      </c>
      <c r="AU3347" s="86">
        <v>6558</v>
      </c>
      <c r="AV3347" s="172">
        <f t="shared" si="788"/>
        <v>0</v>
      </c>
    </row>
    <row r="3348" spans="1:48" s="83" customFormat="1" ht="14.25" customHeight="1" x14ac:dyDescent="0.2">
      <c r="A3348" s="10" t="s">
        <v>540</v>
      </c>
      <c r="B3348" s="14" t="s">
        <v>36</v>
      </c>
      <c r="C3348" s="14" t="s">
        <v>592</v>
      </c>
      <c r="D3348" s="14" t="s">
        <v>9907</v>
      </c>
      <c r="E3348" s="58">
        <v>35581131</v>
      </c>
      <c r="F3348" s="15" t="s">
        <v>9908</v>
      </c>
      <c r="G3348" s="15" t="s">
        <v>8536</v>
      </c>
      <c r="H3348" s="16">
        <v>100016262</v>
      </c>
      <c r="I3348" s="62">
        <v>710228406</v>
      </c>
      <c r="J3348" s="13">
        <v>710228406</v>
      </c>
      <c r="K3348" s="15" t="s">
        <v>9909</v>
      </c>
      <c r="L3348" s="12" t="s">
        <v>540</v>
      </c>
      <c r="M3348" s="15" t="s">
        <v>8382</v>
      </c>
      <c r="N3348" s="49">
        <v>5201</v>
      </c>
      <c r="O3348" s="15" t="s">
        <v>8385</v>
      </c>
      <c r="P3348" s="15" t="s">
        <v>154</v>
      </c>
      <c r="Q3348" s="48">
        <v>526355</v>
      </c>
      <c r="R3348" s="11" t="s">
        <v>45</v>
      </c>
      <c r="S3348" s="120">
        <v>3371</v>
      </c>
      <c r="T3348" s="85">
        <v>107.03</v>
      </c>
      <c r="U3348" s="86">
        <v>6</v>
      </c>
      <c r="V3348" s="123">
        <v>46.825625000000002</v>
      </c>
      <c r="W3348" s="85">
        <f t="shared" si="778"/>
        <v>2248</v>
      </c>
      <c r="X3348" s="86">
        <v>0</v>
      </c>
      <c r="Y3348" s="85">
        <v>16.054500000000001</v>
      </c>
      <c r="Z3348" s="86">
        <f t="shared" si="779"/>
        <v>0</v>
      </c>
      <c r="AA3348" s="86">
        <f t="shared" si="780"/>
        <v>2248</v>
      </c>
      <c r="AB3348" s="85">
        <v>122.77</v>
      </c>
      <c r="AC3348" s="85">
        <v>1</v>
      </c>
      <c r="AD3348" s="124">
        <f t="shared" si="773"/>
        <v>73.661999999999992</v>
      </c>
      <c r="AE3348" s="86">
        <f t="shared" si="781"/>
        <v>295</v>
      </c>
      <c r="AF3348" s="85">
        <v>0</v>
      </c>
      <c r="AG3348" s="85">
        <v>36.831000000000003</v>
      </c>
      <c r="AH3348" s="85">
        <f t="shared" si="782"/>
        <v>0</v>
      </c>
      <c r="AI3348" s="86">
        <f t="shared" si="783"/>
        <v>2543</v>
      </c>
      <c r="AJ3348" s="86">
        <f t="shared" si="784"/>
        <v>-828</v>
      </c>
      <c r="AK3348" s="122"/>
      <c r="AL3348" s="85">
        <v>122.77</v>
      </c>
      <c r="AM3348" s="85">
        <v>1</v>
      </c>
      <c r="AN3348" s="124">
        <f t="shared" si="776"/>
        <v>73.661999999999992</v>
      </c>
      <c r="AO3348" s="86">
        <f t="shared" si="777"/>
        <v>295</v>
      </c>
      <c r="AP3348" s="85">
        <v>0</v>
      </c>
      <c r="AQ3348" s="85">
        <v>36.831000000000003</v>
      </c>
      <c r="AR3348" s="85">
        <f t="shared" si="785"/>
        <v>0</v>
      </c>
      <c r="AS3348" s="86">
        <f t="shared" si="786"/>
        <v>2543</v>
      </c>
      <c r="AT3348" s="172">
        <f t="shared" si="787"/>
        <v>0</v>
      </c>
      <c r="AU3348" s="86">
        <v>2543</v>
      </c>
      <c r="AV3348" s="172">
        <f t="shared" si="788"/>
        <v>0</v>
      </c>
    </row>
    <row r="3349" spans="1:48" s="83" customFormat="1" ht="14.25" customHeight="1" x14ac:dyDescent="0.2">
      <c r="A3349" s="10" t="s">
        <v>540</v>
      </c>
      <c r="B3349" s="14" t="s">
        <v>36</v>
      </c>
      <c r="C3349" s="14" t="s">
        <v>592</v>
      </c>
      <c r="D3349" s="14" t="s">
        <v>9954</v>
      </c>
      <c r="E3349" s="29">
        <v>47025115</v>
      </c>
      <c r="F3349" s="15" t="s">
        <v>9955</v>
      </c>
      <c r="G3349" s="15" t="s">
        <v>8536</v>
      </c>
      <c r="H3349" s="16">
        <v>100018698</v>
      </c>
      <c r="I3349" s="13">
        <v>710273177</v>
      </c>
      <c r="J3349" s="13">
        <v>710273177</v>
      </c>
      <c r="K3349" s="15" t="s">
        <v>9956</v>
      </c>
      <c r="L3349" s="12" t="s">
        <v>540</v>
      </c>
      <c r="M3349" s="15" t="s">
        <v>9957</v>
      </c>
      <c r="N3349" s="49">
        <v>4001</v>
      </c>
      <c r="O3349" s="15" t="s">
        <v>9813</v>
      </c>
      <c r="P3349" s="15" t="s">
        <v>9958</v>
      </c>
      <c r="Q3349" s="48">
        <v>599824</v>
      </c>
      <c r="R3349" s="11" t="s">
        <v>45</v>
      </c>
      <c r="S3349" s="120">
        <v>9552</v>
      </c>
      <c r="T3349" s="85">
        <v>107.03</v>
      </c>
      <c r="U3349" s="86">
        <v>17</v>
      </c>
      <c r="V3349" s="123">
        <v>46.825625000000002</v>
      </c>
      <c r="W3349" s="85">
        <f t="shared" si="778"/>
        <v>6368</v>
      </c>
      <c r="X3349" s="86">
        <v>0</v>
      </c>
      <c r="Y3349" s="85">
        <v>16.054500000000001</v>
      </c>
      <c r="Z3349" s="86">
        <f t="shared" si="779"/>
        <v>0</v>
      </c>
      <c r="AA3349" s="86">
        <f t="shared" si="780"/>
        <v>6368</v>
      </c>
      <c r="AB3349" s="85">
        <v>122.77</v>
      </c>
      <c r="AC3349" s="85">
        <v>5</v>
      </c>
      <c r="AD3349" s="124">
        <f t="shared" si="773"/>
        <v>73.661999999999992</v>
      </c>
      <c r="AE3349" s="86">
        <f t="shared" si="781"/>
        <v>1473</v>
      </c>
      <c r="AF3349" s="85">
        <v>0</v>
      </c>
      <c r="AG3349" s="85">
        <v>36.831000000000003</v>
      </c>
      <c r="AH3349" s="85">
        <f t="shared" si="782"/>
        <v>0</v>
      </c>
      <c r="AI3349" s="86">
        <f t="shared" si="783"/>
        <v>7841</v>
      </c>
      <c r="AJ3349" s="86">
        <f t="shared" si="784"/>
        <v>-1711</v>
      </c>
      <c r="AK3349" s="122"/>
      <c r="AL3349" s="85">
        <v>122.77</v>
      </c>
      <c r="AM3349" s="85">
        <v>5</v>
      </c>
      <c r="AN3349" s="124">
        <f t="shared" si="776"/>
        <v>73.661999999999992</v>
      </c>
      <c r="AO3349" s="86">
        <f t="shared" si="777"/>
        <v>1473</v>
      </c>
      <c r="AP3349" s="85">
        <v>0</v>
      </c>
      <c r="AQ3349" s="85">
        <v>36.831000000000003</v>
      </c>
      <c r="AR3349" s="85">
        <f t="shared" si="785"/>
        <v>0</v>
      </c>
      <c r="AS3349" s="86">
        <f t="shared" si="786"/>
        <v>7841</v>
      </c>
      <c r="AT3349" s="172">
        <f t="shared" si="787"/>
        <v>0</v>
      </c>
      <c r="AU3349" s="86">
        <v>7841</v>
      </c>
      <c r="AV3349" s="172">
        <f t="shared" si="788"/>
        <v>0</v>
      </c>
    </row>
    <row r="3350" spans="1:48" s="83" customFormat="1" ht="14.25" customHeight="1" x14ac:dyDescent="0.2">
      <c r="A3350" s="10" t="s">
        <v>540</v>
      </c>
      <c r="B3350" s="14" t="s">
        <v>36</v>
      </c>
      <c r="C3350" s="14" t="s">
        <v>592</v>
      </c>
      <c r="D3350" s="14" t="s">
        <v>9923</v>
      </c>
      <c r="E3350" s="58">
        <v>31986901</v>
      </c>
      <c r="F3350" s="15" t="s">
        <v>16714</v>
      </c>
      <c r="G3350" s="15" t="s">
        <v>8536</v>
      </c>
      <c r="H3350" s="16">
        <v>100017249</v>
      </c>
      <c r="I3350" s="62">
        <v>710259247</v>
      </c>
      <c r="J3350" s="13">
        <v>710259247</v>
      </c>
      <c r="K3350" s="15" t="s">
        <v>603</v>
      </c>
      <c r="L3350" s="12" t="s">
        <v>540</v>
      </c>
      <c r="M3350" s="15" t="s">
        <v>541</v>
      </c>
      <c r="N3350" s="49">
        <v>4001</v>
      </c>
      <c r="O3350" s="15" t="s">
        <v>9763</v>
      </c>
      <c r="P3350" s="15" t="s">
        <v>9924</v>
      </c>
      <c r="Q3350" s="48">
        <v>598151</v>
      </c>
      <c r="R3350" s="11" t="s">
        <v>45</v>
      </c>
      <c r="S3350" s="120">
        <v>6181</v>
      </c>
      <c r="T3350" s="85">
        <v>107.03</v>
      </c>
      <c r="U3350" s="86">
        <v>11</v>
      </c>
      <c r="V3350" s="123">
        <v>46.825625000000002</v>
      </c>
      <c r="W3350" s="85">
        <f t="shared" si="778"/>
        <v>4121</v>
      </c>
      <c r="X3350" s="86">
        <v>0</v>
      </c>
      <c r="Y3350" s="85">
        <v>16.054500000000001</v>
      </c>
      <c r="Z3350" s="86">
        <f t="shared" si="779"/>
        <v>0</v>
      </c>
      <c r="AA3350" s="86">
        <f t="shared" si="780"/>
        <v>4121</v>
      </c>
      <c r="AB3350" s="85">
        <v>122.77</v>
      </c>
      <c r="AC3350" s="85">
        <v>15</v>
      </c>
      <c r="AD3350" s="124">
        <f t="shared" si="773"/>
        <v>73.661999999999992</v>
      </c>
      <c r="AE3350" s="86">
        <f t="shared" si="781"/>
        <v>4420</v>
      </c>
      <c r="AF3350" s="85">
        <v>0</v>
      </c>
      <c r="AG3350" s="85">
        <v>36.831000000000003</v>
      </c>
      <c r="AH3350" s="85">
        <f t="shared" si="782"/>
        <v>0</v>
      </c>
      <c r="AI3350" s="86">
        <f t="shared" si="783"/>
        <v>8541</v>
      </c>
      <c r="AJ3350" s="86">
        <f t="shared" si="784"/>
        <v>2360</v>
      </c>
      <c r="AK3350" s="122" t="s">
        <v>16715</v>
      </c>
      <c r="AL3350" s="85">
        <v>122.77</v>
      </c>
      <c r="AM3350" s="85">
        <v>15</v>
      </c>
      <c r="AN3350" s="124">
        <f t="shared" si="776"/>
        <v>73.661999999999992</v>
      </c>
      <c r="AO3350" s="86">
        <f t="shared" si="777"/>
        <v>4420</v>
      </c>
      <c r="AP3350" s="85">
        <v>0</v>
      </c>
      <c r="AQ3350" s="85">
        <v>36.831000000000003</v>
      </c>
      <c r="AR3350" s="85">
        <f t="shared" si="785"/>
        <v>0</v>
      </c>
      <c r="AS3350" s="86">
        <f t="shared" si="786"/>
        <v>8541</v>
      </c>
      <c r="AT3350" s="172">
        <f t="shared" si="787"/>
        <v>0</v>
      </c>
      <c r="AU3350" s="86">
        <v>8541</v>
      </c>
      <c r="AV3350" s="172">
        <f t="shared" si="788"/>
        <v>0</v>
      </c>
    </row>
    <row r="3351" spans="1:48" s="83" customFormat="1" ht="14.25" customHeight="1" x14ac:dyDescent="0.2">
      <c r="A3351" s="10" t="s">
        <v>540</v>
      </c>
      <c r="B3351" s="14" t="s">
        <v>36</v>
      </c>
      <c r="C3351" s="14" t="s">
        <v>592</v>
      </c>
      <c r="D3351" s="14" t="s">
        <v>9899</v>
      </c>
      <c r="E3351" s="58">
        <v>90000122</v>
      </c>
      <c r="F3351" s="15" t="s">
        <v>9900</v>
      </c>
      <c r="G3351" s="15" t="s">
        <v>8536</v>
      </c>
      <c r="H3351" s="16">
        <v>100014734</v>
      </c>
      <c r="I3351" s="62">
        <v>35572531</v>
      </c>
      <c r="J3351" s="13">
        <v>35572531</v>
      </c>
      <c r="K3351" s="15" t="s">
        <v>603</v>
      </c>
      <c r="L3351" s="12" t="s">
        <v>540</v>
      </c>
      <c r="M3351" s="15" t="s">
        <v>541</v>
      </c>
      <c r="N3351" s="49">
        <v>4001</v>
      </c>
      <c r="O3351" s="15" t="s">
        <v>542</v>
      </c>
      <c r="P3351" s="15" t="s">
        <v>6649</v>
      </c>
      <c r="Q3351" s="48">
        <v>598186</v>
      </c>
      <c r="R3351" s="11" t="s">
        <v>86</v>
      </c>
      <c r="S3351" s="120">
        <v>14048</v>
      </c>
      <c r="T3351" s="85">
        <v>107.03</v>
      </c>
      <c r="U3351" s="86">
        <v>25</v>
      </c>
      <c r="V3351" s="123">
        <v>46.825625000000002</v>
      </c>
      <c r="W3351" s="85">
        <f t="shared" si="778"/>
        <v>9365</v>
      </c>
      <c r="X3351" s="86">
        <v>0</v>
      </c>
      <c r="Y3351" s="85">
        <v>16.054500000000001</v>
      </c>
      <c r="Z3351" s="86">
        <f t="shared" si="779"/>
        <v>0</v>
      </c>
      <c r="AA3351" s="86">
        <f t="shared" si="780"/>
        <v>9365</v>
      </c>
      <c r="AB3351" s="85">
        <v>122.77</v>
      </c>
      <c r="AC3351" s="85">
        <v>22</v>
      </c>
      <c r="AD3351" s="124">
        <f t="shared" si="773"/>
        <v>73.661999999999992</v>
      </c>
      <c r="AE3351" s="86">
        <f t="shared" si="781"/>
        <v>6482</v>
      </c>
      <c r="AF3351" s="85">
        <v>0</v>
      </c>
      <c r="AG3351" s="85">
        <v>36.831000000000003</v>
      </c>
      <c r="AH3351" s="85">
        <f t="shared" si="782"/>
        <v>0</v>
      </c>
      <c r="AI3351" s="86">
        <f t="shared" si="783"/>
        <v>15847</v>
      </c>
      <c r="AJ3351" s="86">
        <f t="shared" si="784"/>
        <v>1799</v>
      </c>
      <c r="AK3351" s="122"/>
      <c r="AL3351" s="85">
        <v>122.77</v>
      </c>
      <c r="AM3351" s="85">
        <v>22</v>
      </c>
      <c r="AN3351" s="124">
        <f t="shared" si="776"/>
        <v>73.661999999999992</v>
      </c>
      <c r="AO3351" s="86">
        <f t="shared" si="777"/>
        <v>6482</v>
      </c>
      <c r="AP3351" s="85">
        <v>0</v>
      </c>
      <c r="AQ3351" s="85">
        <v>36.831000000000003</v>
      </c>
      <c r="AR3351" s="85">
        <f t="shared" si="785"/>
        <v>0</v>
      </c>
      <c r="AS3351" s="86">
        <f t="shared" si="786"/>
        <v>15847</v>
      </c>
      <c r="AT3351" s="172">
        <f t="shared" si="787"/>
        <v>0</v>
      </c>
      <c r="AU3351" s="86">
        <v>15847</v>
      </c>
      <c r="AV3351" s="172">
        <f t="shared" si="788"/>
        <v>0</v>
      </c>
    </row>
    <row r="3352" spans="1:48" s="83" customFormat="1" ht="14.25" customHeight="1" x14ac:dyDescent="0.2">
      <c r="A3352" s="10" t="s">
        <v>540</v>
      </c>
      <c r="B3352" s="52" t="s">
        <v>36</v>
      </c>
      <c r="C3352" s="52" t="s">
        <v>592</v>
      </c>
      <c r="D3352" s="52" t="s">
        <v>10511</v>
      </c>
      <c r="E3352" s="67">
        <v>54513782</v>
      </c>
      <c r="F3352" s="52" t="s">
        <v>10512</v>
      </c>
      <c r="G3352" s="52" t="s">
        <v>8536</v>
      </c>
      <c r="H3352" s="69">
        <v>100019491</v>
      </c>
      <c r="I3352" s="70">
        <v>200004085</v>
      </c>
      <c r="J3352" s="68">
        <v>54513782</v>
      </c>
      <c r="K3352" s="52" t="s">
        <v>10473</v>
      </c>
      <c r="L3352" s="12" t="s">
        <v>540</v>
      </c>
      <c r="M3352" s="52" t="s">
        <v>8385</v>
      </c>
      <c r="N3352" s="71">
        <v>5201</v>
      </c>
      <c r="O3352" s="52" t="s">
        <v>8385</v>
      </c>
      <c r="P3352" s="52" t="s">
        <v>10460</v>
      </c>
      <c r="Q3352" s="72">
        <v>526355</v>
      </c>
      <c r="R3352" s="11" t="s">
        <v>45</v>
      </c>
      <c r="S3352" s="120">
        <v>1686</v>
      </c>
      <c r="T3352" s="85">
        <v>107.03</v>
      </c>
      <c r="U3352" s="86">
        <v>3</v>
      </c>
      <c r="V3352" s="123">
        <v>46.825625000000002</v>
      </c>
      <c r="W3352" s="85">
        <f t="shared" si="778"/>
        <v>1124</v>
      </c>
      <c r="X3352" s="86">
        <v>0</v>
      </c>
      <c r="Y3352" s="85">
        <v>16.054500000000001</v>
      </c>
      <c r="Z3352" s="86">
        <f t="shared" si="779"/>
        <v>0</v>
      </c>
      <c r="AA3352" s="86">
        <f t="shared" si="780"/>
        <v>1124</v>
      </c>
      <c r="AB3352" s="85">
        <v>122.77</v>
      </c>
      <c r="AC3352" s="85">
        <v>5</v>
      </c>
      <c r="AD3352" s="124">
        <f t="shared" si="773"/>
        <v>73.661999999999992</v>
      </c>
      <c r="AE3352" s="86">
        <f t="shared" si="781"/>
        <v>1473</v>
      </c>
      <c r="AF3352" s="85">
        <v>0</v>
      </c>
      <c r="AG3352" s="85">
        <v>36.831000000000003</v>
      </c>
      <c r="AH3352" s="85">
        <f t="shared" si="782"/>
        <v>0</v>
      </c>
      <c r="AI3352" s="86">
        <f t="shared" si="783"/>
        <v>2597</v>
      </c>
      <c r="AJ3352" s="86">
        <f t="shared" si="784"/>
        <v>911</v>
      </c>
      <c r="AK3352" s="122"/>
      <c r="AL3352" s="85">
        <v>122.77</v>
      </c>
      <c r="AM3352" s="85">
        <v>5</v>
      </c>
      <c r="AN3352" s="124">
        <f t="shared" si="776"/>
        <v>73.661999999999992</v>
      </c>
      <c r="AO3352" s="86">
        <f t="shared" si="777"/>
        <v>1473</v>
      </c>
      <c r="AP3352" s="85">
        <v>0</v>
      </c>
      <c r="AQ3352" s="85">
        <v>36.831000000000003</v>
      </c>
      <c r="AR3352" s="85">
        <f t="shared" si="785"/>
        <v>0</v>
      </c>
      <c r="AS3352" s="86">
        <f t="shared" si="786"/>
        <v>2597</v>
      </c>
      <c r="AT3352" s="172">
        <f t="shared" si="787"/>
        <v>0</v>
      </c>
      <c r="AU3352" s="86">
        <v>2597</v>
      </c>
      <c r="AV3352" s="172">
        <f t="shared" si="788"/>
        <v>0</v>
      </c>
    </row>
    <row r="3353" spans="1:48" s="83" customFormat="1" ht="14.25" customHeight="1" x14ac:dyDescent="0.2">
      <c r="A3353" s="10" t="s">
        <v>540</v>
      </c>
      <c r="B3353" s="14" t="s">
        <v>36</v>
      </c>
      <c r="C3353" s="14" t="s">
        <v>592</v>
      </c>
      <c r="D3353" s="14" t="s">
        <v>9939</v>
      </c>
      <c r="E3353" s="58">
        <v>47134160</v>
      </c>
      <c r="F3353" s="15" t="s">
        <v>9940</v>
      </c>
      <c r="G3353" s="15" t="s">
        <v>8536</v>
      </c>
      <c r="H3353" s="16">
        <v>100018054</v>
      </c>
      <c r="I3353" s="62">
        <v>710267649</v>
      </c>
      <c r="J3353" s="13">
        <v>710267649</v>
      </c>
      <c r="K3353" s="15" t="s">
        <v>9941</v>
      </c>
      <c r="L3353" s="12" t="s">
        <v>540</v>
      </c>
      <c r="M3353" s="15" t="s">
        <v>541</v>
      </c>
      <c r="N3353" s="49">
        <v>4001</v>
      </c>
      <c r="O3353" s="15" t="s">
        <v>9763</v>
      </c>
      <c r="P3353" s="15" t="s">
        <v>9942</v>
      </c>
      <c r="Q3353" s="48">
        <v>598151</v>
      </c>
      <c r="R3353" s="11" t="s">
        <v>45</v>
      </c>
      <c r="S3353" s="120">
        <v>8429</v>
      </c>
      <c r="T3353" s="85">
        <v>107.03</v>
      </c>
      <c r="U3353" s="86">
        <v>15</v>
      </c>
      <c r="V3353" s="123">
        <v>46.825625000000002</v>
      </c>
      <c r="W3353" s="85">
        <f t="shared" si="778"/>
        <v>5619</v>
      </c>
      <c r="X3353" s="86">
        <v>0</v>
      </c>
      <c r="Y3353" s="85">
        <v>16.054500000000001</v>
      </c>
      <c r="Z3353" s="86">
        <f t="shared" si="779"/>
        <v>0</v>
      </c>
      <c r="AA3353" s="86">
        <f t="shared" si="780"/>
        <v>5619</v>
      </c>
      <c r="AB3353" s="85">
        <v>122.77</v>
      </c>
      <c r="AC3353" s="85">
        <v>32</v>
      </c>
      <c r="AD3353" s="124">
        <f t="shared" si="773"/>
        <v>73.661999999999992</v>
      </c>
      <c r="AE3353" s="86">
        <f t="shared" si="781"/>
        <v>9429</v>
      </c>
      <c r="AF3353" s="85">
        <v>2</v>
      </c>
      <c r="AG3353" s="85">
        <v>36.831000000000003</v>
      </c>
      <c r="AH3353" s="85">
        <f t="shared" si="782"/>
        <v>295</v>
      </c>
      <c r="AI3353" s="86">
        <f t="shared" si="783"/>
        <v>15343</v>
      </c>
      <c r="AJ3353" s="86">
        <f t="shared" si="784"/>
        <v>6914</v>
      </c>
      <c r="AK3353" s="122" t="s">
        <v>17432</v>
      </c>
      <c r="AL3353" s="85">
        <v>122.77</v>
      </c>
      <c r="AM3353" s="85">
        <v>16</v>
      </c>
      <c r="AN3353" s="124">
        <f t="shared" si="776"/>
        <v>73.661999999999992</v>
      </c>
      <c r="AO3353" s="86">
        <f t="shared" si="777"/>
        <v>4714</v>
      </c>
      <c r="AP3353" s="85">
        <v>1</v>
      </c>
      <c r="AQ3353" s="85">
        <v>36.831000000000003</v>
      </c>
      <c r="AR3353" s="85">
        <f t="shared" si="785"/>
        <v>147</v>
      </c>
      <c r="AS3353" s="86">
        <f t="shared" si="786"/>
        <v>10480</v>
      </c>
      <c r="AT3353" s="172">
        <f t="shared" si="787"/>
        <v>-4863</v>
      </c>
      <c r="AU3353" s="86">
        <v>10480</v>
      </c>
      <c r="AV3353" s="172">
        <f t="shared" si="788"/>
        <v>0</v>
      </c>
    </row>
    <row r="3354" spans="1:48" s="83" customFormat="1" ht="14.25" customHeight="1" x14ac:dyDescent="0.2">
      <c r="A3354" s="10" t="s">
        <v>540</v>
      </c>
      <c r="B3354" s="14" t="s">
        <v>36</v>
      </c>
      <c r="C3354" s="14" t="s">
        <v>592</v>
      </c>
      <c r="D3354" s="14" t="s">
        <v>10220</v>
      </c>
      <c r="E3354" s="31">
        <v>53553705</v>
      </c>
      <c r="F3354" s="10" t="s">
        <v>10221</v>
      </c>
      <c r="G3354" s="15" t="s">
        <v>8536</v>
      </c>
      <c r="H3354" s="13">
        <v>100019471</v>
      </c>
      <c r="I3354" s="31">
        <v>710281277</v>
      </c>
      <c r="J3354" s="31">
        <v>710281277</v>
      </c>
      <c r="K3354" s="10" t="s">
        <v>603</v>
      </c>
      <c r="L3354" s="12" t="s">
        <v>540</v>
      </c>
      <c r="M3354" s="15" t="s">
        <v>9979</v>
      </c>
      <c r="N3354" s="53" t="s">
        <v>10222</v>
      </c>
      <c r="O3354" s="15" t="s">
        <v>10180</v>
      </c>
      <c r="P3354" s="15" t="s">
        <v>10223</v>
      </c>
      <c r="Q3354" s="48" t="s">
        <v>10694</v>
      </c>
      <c r="R3354" s="11" t="s">
        <v>45</v>
      </c>
      <c r="S3354" s="120">
        <v>11238</v>
      </c>
      <c r="T3354" s="85">
        <v>107.03</v>
      </c>
      <c r="U3354" s="86">
        <v>20</v>
      </c>
      <c r="V3354" s="123">
        <v>46.825625000000002</v>
      </c>
      <c r="W3354" s="85">
        <f t="shared" si="778"/>
        <v>7492</v>
      </c>
      <c r="X3354" s="86">
        <v>0</v>
      </c>
      <c r="Y3354" s="85">
        <v>16.054500000000001</v>
      </c>
      <c r="Z3354" s="86">
        <f t="shared" si="779"/>
        <v>0</v>
      </c>
      <c r="AA3354" s="86">
        <f t="shared" si="780"/>
        <v>7492</v>
      </c>
      <c r="AB3354" s="85">
        <v>122.77</v>
      </c>
      <c r="AC3354" s="85">
        <v>10</v>
      </c>
      <c r="AD3354" s="124">
        <f t="shared" si="773"/>
        <v>73.661999999999992</v>
      </c>
      <c r="AE3354" s="86">
        <f t="shared" si="781"/>
        <v>2946</v>
      </c>
      <c r="AF3354" s="85">
        <v>0</v>
      </c>
      <c r="AG3354" s="85">
        <v>36.831000000000003</v>
      </c>
      <c r="AH3354" s="85">
        <f t="shared" si="782"/>
        <v>0</v>
      </c>
      <c r="AI3354" s="86">
        <f t="shared" si="783"/>
        <v>10438</v>
      </c>
      <c r="AJ3354" s="86">
        <f t="shared" si="784"/>
        <v>-800</v>
      </c>
      <c r="AK3354" s="122"/>
      <c r="AL3354" s="85">
        <v>122.77</v>
      </c>
      <c r="AM3354" s="85">
        <v>10</v>
      </c>
      <c r="AN3354" s="124">
        <f t="shared" si="776"/>
        <v>73.661999999999992</v>
      </c>
      <c r="AO3354" s="86">
        <f t="shared" si="777"/>
        <v>2946</v>
      </c>
      <c r="AP3354" s="85">
        <v>0</v>
      </c>
      <c r="AQ3354" s="85">
        <v>36.831000000000003</v>
      </c>
      <c r="AR3354" s="85">
        <f t="shared" si="785"/>
        <v>0</v>
      </c>
      <c r="AS3354" s="86">
        <f t="shared" si="786"/>
        <v>10438</v>
      </c>
      <c r="AT3354" s="172">
        <f t="shared" si="787"/>
        <v>0</v>
      </c>
      <c r="AU3354" s="86">
        <v>10438</v>
      </c>
      <c r="AV3354" s="172">
        <f t="shared" si="788"/>
        <v>0</v>
      </c>
    </row>
    <row r="3355" spans="1:48" s="83" customFormat="1" ht="14.25" customHeight="1" x14ac:dyDescent="0.2">
      <c r="A3355" s="10" t="s">
        <v>540</v>
      </c>
      <c r="B3355" s="14" t="s">
        <v>36</v>
      </c>
      <c r="C3355" s="14" t="s">
        <v>592</v>
      </c>
      <c r="D3355" s="14" t="s">
        <v>15732</v>
      </c>
      <c r="E3355" s="29">
        <v>53331711</v>
      </c>
      <c r="F3355" s="15" t="s">
        <v>15734</v>
      </c>
      <c r="G3355" s="15" t="s">
        <v>8536</v>
      </c>
      <c r="H3355" s="16">
        <v>100019619</v>
      </c>
      <c r="I3355" s="62">
        <v>710282699</v>
      </c>
      <c r="J3355" s="13">
        <v>53331711</v>
      </c>
      <c r="K3355" s="15" t="s">
        <v>603</v>
      </c>
      <c r="L3355" s="12" t="s">
        <v>540</v>
      </c>
      <c r="M3355" s="15" t="s">
        <v>1826</v>
      </c>
      <c r="N3355" s="49" t="s">
        <v>10855</v>
      </c>
      <c r="O3355" s="15" t="s">
        <v>1826</v>
      </c>
      <c r="P3355" s="15" t="s">
        <v>15735</v>
      </c>
      <c r="Q3355" s="48"/>
      <c r="R3355" s="11" t="s">
        <v>45</v>
      </c>
      <c r="S3355" s="120">
        <f>0</f>
        <v>0</v>
      </c>
      <c r="T3355" s="85">
        <v>107.03</v>
      </c>
      <c r="U3355" s="86">
        <v>0</v>
      </c>
      <c r="V3355" s="123">
        <v>46.825625000000002</v>
      </c>
      <c r="W3355" s="85">
        <f>0</f>
        <v>0</v>
      </c>
      <c r="X3355" s="86">
        <v>0</v>
      </c>
      <c r="Y3355" s="85">
        <v>16.054500000000001</v>
      </c>
      <c r="Z3355" s="86">
        <f>0</f>
        <v>0</v>
      </c>
      <c r="AA3355" s="86">
        <f t="shared" si="780"/>
        <v>0</v>
      </c>
      <c r="AB3355" s="85">
        <v>122.77</v>
      </c>
      <c r="AC3355" s="85">
        <v>2</v>
      </c>
      <c r="AD3355" s="124">
        <f t="shared" si="773"/>
        <v>73.661999999999992</v>
      </c>
      <c r="AE3355" s="86">
        <f t="shared" si="781"/>
        <v>589</v>
      </c>
      <c r="AF3355" s="85">
        <v>0</v>
      </c>
      <c r="AG3355" s="85">
        <v>36.831000000000003</v>
      </c>
      <c r="AH3355" s="85">
        <f t="shared" si="782"/>
        <v>0</v>
      </c>
      <c r="AI3355" s="86">
        <f t="shared" si="783"/>
        <v>589</v>
      </c>
      <c r="AJ3355" s="86">
        <f t="shared" si="784"/>
        <v>589</v>
      </c>
      <c r="AK3355" s="122"/>
      <c r="AL3355" s="85">
        <v>122.77</v>
      </c>
      <c r="AM3355" s="85">
        <v>2</v>
      </c>
      <c r="AN3355" s="124">
        <f t="shared" si="776"/>
        <v>73.661999999999992</v>
      </c>
      <c r="AO3355" s="86">
        <f t="shared" si="777"/>
        <v>589</v>
      </c>
      <c r="AP3355" s="85">
        <v>0</v>
      </c>
      <c r="AQ3355" s="85">
        <v>36.831000000000003</v>
      </c>
      <c r="AR3355" s="85">
        <f t="shared" si="785"/>
        <v>0</v>
      </c>
      <c r="AS3355" s="86">
        <f t="shared" si="786"/>
        <v>589</v>
      </c>
      <c r="AT3355" s="172">
        <f t="shared" si="787"/>
        <v>0</v>
      </c>
      <c r="AU3355" s="86">
        <v>589</v>
      </c>
      <c r="AV3355" s="172">
        <f t="shared" si="788"/>
        <v>0</v>
      </c>
    </row>
    <row r="3356" spans="1:48" s="83" customFormat="1" ht="14.25" customHeight="1" x14ac:dyDescent="0.2">
      <c r="A3356" s="10" t="s">
        <v>540</v>
      </c>
      <c r="B3356" s="14" t="s">
        <v>36</v>
      </c>
      <c r="C3356" s="14" t="s">
        <v>592</v>
      </c>
      <c r="D3356" s="14" t="s">
        <v>16670</v>
      </c>
      <c r="E3356" s="29">
        <v>35581891</v>
      </c>
      <c r="F3356" s="15" t="s">
        <v>16672</v>
      </c>
      <c r="G3356" s="15" t="s">
        <v>8536</v>
      </c>
      <c r="H3356" s="16">
        <v>100015373</v>
      </c>
      <c r="I3356" s="62">
        <v>710201761</v>
      </c>
      <c r="J3356" s="13">
        <v>35581891</v>
      </c>
      <c r="K3356" s="15" t="s">
        <v>16673</v>
      </c>
      <c r="L3356" s="12" t="s">
        <v>540</v>
      </c>
      <c r="M3356" s="15" t="s">
        <v>8633</v>
      </c>
      <c r="N3356" s="49" t="s">
        <v>12975</v>
      </c>
      <c r="O3356" s="15" t="s">
        <v>8801</v>
      </c>
      <c r="P3356" s="15" t="s">
        <v>16674</v>
      </c>
      <c r="Q3356" s="48"/>
      <c r="R3356" s="11" t="s">
        <v>45</v>
      </c>
      <c r="S3356" s="120">
        <f>0</f>
        <v>0</v>
      </c>
      <c r="T3356" s="85">
        <v>107.03</v>
      </c>
      <c r="U3356" s="86">
        <v>0</v>
      </c>
      <c r="V3356" s="123">
        <v>46.825625000000002</v>
      </c>
      <c r="W3356" s="85">
        <f>0</f>
        <v>0</v>
      </c>
      <c r="X3356" s="86">
        <v>0</v>
      </c>
      <c r="Y3356" s="85">
        <v>16.054500000000001</v>
      </c>
      <c r="Z3356" s="86">
        <f>0</f>
        <v>0</v>
      </c>
      <c r="AA3356" s="86">
        <f t="shared" si="780"/>
        <v>0</v>
      </c>
      <c r="AB3356" s="85">
        <v>122.77</v>
      </c>
      <c r="AC3356" s="85">
        <v>0</v>
      </c>
      <c r="AD3356" s="124">
        <f t="shared" si="773"/>
        <v>73.661999999999992</v>
      </c>
      <c r="AE3356" s="86">
        <f t="shared" si="781"/>
        <v>0</v>
      </c>
      <c r="AF3356" s="85">
        <v>0</v>
      </c>
      <c r="AG3356" s="85">
        <v>36.831000000000003</v>
      </c>
      <c r="AH3356" s="85">
        <f t="shared" si="782"/>
        <v>0</v>
      </c>
      <c r="AI3356" s="86">
        <f t="shared" si="783"/>
        <v>0</v>
      </c>
      <c r="AJ3356" s="86">
        <f t="shared" si="784"/>
        <v>0</v>
      </c>
      <c r="AK3356" s="122"/>
      <c r="AL3356" s="85">
        <v>122.77</v>
      </c>
      <c r="AM3356" s="85">
        <v>0</v>
      </c>
      <c r="AN3356" s="124">
        <f t="shared" si="776"/>
        <v>73.661999999999992</v>
      </c>
      <c r="AO3356" s="86">
        <f t="shared" si="777"/>
        <v>0</v>
      </c>
      <c r="AP3356" s="85">
        <v>0</v>
      </c>
      <c r="AQ3356" s="85">
        <v>36.831000000000003</v>
      </c>
      <c r="AR3356" s="85">
        <f t="shared" si="785"/>
        <v>0</v>
      </c>
      <c r="AS3356" s="86">
        <f t="shared" si="786"/>
        <v>0</v>
      </c>
      <c r="AT3356" s="172">
        <f t="shared" si="787"/>
        <v>0</v>
      </c>
      <c r="AU3356" s="86">
        <v>0</v>
      </c>
      <c r="AV3356" s="172">
        <f t="shared" si="788"/>
        <v>0</v>
      </c>
    </row>
    <row r="3357" spans="1:48" s="83" customFormat="1" ht="14.25" customHeight="1" x14ac:dyDescent="0.2">
      <c r="A3357" s="10" t="s">
        <v>540</v>
      </c>
      <c r="B3357" s="14" t="s">
        <v>10411</v>
      </c>
      <c r="C3357" s="14" t="s">
        <v>592</v>
      </c>
      <c r="D3357" s="14" t="s">
        <v>10421</v>
      </c>
      <c r="E3357" s="78">
        <v>45725012</v>
      </c>
      <c r="F3357" s="10" t="s">
        <v>10391</v>
      </c>
      <c r="G3357" s="10" t="s">
        <v>8536</v>
      </c>
      <c r="H3357" s="62">
        <v>810000018</v>
      </c>
      <c r="I3357" s="31"/>
      <c r="J3357" s="13"/>
      <c r="K3357" s="10" t="s">
        <v>10338</v>
      </c>
      <c r="L3357" s="12" t="s">
        <v>540</v>
      </c>
      <c r="M3357" s="10" t="s">
        <v>9957</v>
      </c>
      <c r="N3357" s="10">
        <v>4017</v>
      </c>
      <c r="O3357" s="10" t="s">
        <v>9811</v>
      </c>
      <c r="P3357" s="15" t="s">
        <v>10339</v>
      </c>
      <c r="Q3357" s="47"/>
      <c r="R3357" s="11" t="s">
        <v>45</v>
      </c>
      <c r="S3357" s="120">
        <v>0</v>
      </c>
      <c r="T3357" s="85">
        <v>107.03</v>
      </c>
      <c r="U3357" s="86">
        <v>0</v>
      </c>
      <c r="V3357" s="123">
        <v>46.825625000000002</v>
      </c>
      <c r="W3357" s="85">
        <f>+ROUND(U3357*V3357*8,0)</f>
        <v>0</v>
      </c>
      <c r="X3357" s="86">
        <v>0</v>
      </c>
      <c r="Y3357" s="85">
        <v>16.054500000000001</v>
      </c>
      <c r="Z3357" s="86">
        <f>ROUND(X3357*Y3357*8,0)</f>
        <v>0</v>
      </c>
      <c r="AA3357" s="86">
        <f t="shared" si="780"/>
        <v>0</v>
      </c>
      <c r="AB3357" s="85">
        <v>122.77</v>
      </c>
      <c r="AC3357" s="85">
        <v>0</v>
      </c>
      <c r="AD3357" s="124">
        <v>53.711874999999999</v>
      </c>
      <c r="AE3357" s="86">
        <f t="shared" si="781"/>
        <v>0</v>
      </c>
      <c r="AF3357" s="85">
        <v>0</v>
      </c>
      <c r="AG3357" s="85">
        <v>36.831000000000003</v>
      </c>
      <c r="AH3357" s="85">
        <f t="shared" si="782"/>
        <v>0</v>
      </c>
      <c r="AI3357" s="86">
        <f t="shared" si="783"/>
        <v>0</v>
      </c>
      <c r="AJ3357" s="86">
        <f t="shared" si="784"/>
        <v>0</v>
      </c>
      <c r="AK3357" s="122"/>
      <c r="AL3357" s="85">
        <v>122.77</v>
      </c>
      <c r="AM3357" s="85">
        <v>0</v>
      </c>
      <c r="AN3357" s="124">
        <v>53.711874999999999</v>
      </c>
      <c r="AO3357" s="86">
        <f t="shared" si="777"/>
        <v>0</v>
      </c>
      <c r="AP3357" s="85">
        <v>0</v>
      </c>
      <c r="AQ3357" s="85">
        <v>36.831000000000003</v>
      </c>
      <c r="AR3357" s="85">
        <f t="shared" si="785"/>
        <v>0</v>
      </c>
      <c r="AS3357" s="86">
        <f t="shared" si="786"/>
        <v>0</v>
      </c>
      <c r="AT3357" s="172">
        <f t="shared" si="787"/>
        <v>0</v>
      </c>
      <c r="AU3357" s="86">
        <v>0</v>
      </c>
      <c r="AV3357" s="172">
        <f t="shared" si="788"/>
        <v>0</v>
      </c>
    </row>
    <row r="3358" spans="1:48" s="83" customFormat="1" ht="14.25" customHeight="1" x14ac:dyDescent="0.2">
      <c r="A3358" s="10" t="s">
        <v>540</v>
      </c>
      <c r="B3358" s="14" t="s">
        <v>10411</v>
      </c>
      <c r="C3358" s="14" t="s">
        <v>592</v>
      </c>
      <c r="D3358" s="14" t="s">
        <v>10422</v>
      </c>
      <c r="E3358" s="78">
        <v>42111781</v>
      </c>
      <c r="F3358" s="10" t="s">
        <v>10333</v>
      </c>
      <c r="G3358" s="10" t="s">
        <v>8536</v>
      </c>
      <c r="H3358" s="62">
        <v>810000033</v>
      </c>
      <c r="I3358" s="31"/>
      <c r="J3358" s="13"/>
      <c r="K3358" s="10" t="s">
        <v>10333</v>
      </c>
      <c r="L3358" s="12" t="s">
        <v>540</v>
      </c>
      <c r="M3358" s="10" t="s">
        <v>8633</v>
      </c>
      <c r="N3358" s="10">
        <v>4441</v>
      </c>
      <c r="O3358" s="10" t="s">
        <v>8654</v>
      </c>
      <c r="P3358" s="15" t="s">
        <v>10334</v>
      </c>
      <c r="Q3358" s="47"/>
      <c r="R3358" s="11" t="s">
        <v>45</v>
      </c>
      <c r="S3358" s="120">
        <v>1686</v>
      </c>
      <c r="T3358" s="85">
        <v>107.03</v>
      </c>
      <c r="U3358" s="86">
        <v>3</v>
      </c>
      <c r="V3358" s="123">
        <v>46.825625000000002</v>
      </c>
      <c r="W3358" s="85">
        <f>+ROUND(U3358*V3358*8,0)</f>
        <v>1124</v>
      </c>
      <c r="X3358" s="86">
        <v>0</v>
      </c>
      <c r="Y3358" s="85">
        <v>16.054500000000001</v>
      </c>
      <c r="Z3358" s="86">
        <f>ROUND(X3358*Y3358*8,0)</f>
        <v>0</v>
      </c>
      <c r="AA3358" s="86">
        <f t="shared" si="780"/>
        <v>1124</v>
      </c>
      <c r="AB3358" s="85">
        <v>122.77</v>
      </c>
      <c r="AC3358" s="85">
        <v>3</v>
      </c>
      <c r="AD3358" s="124">
        <v>53.711874999999999</v>
      </c>
      <c r="AE3358" s="86">
        <f t="shared" si="781"/>
        <v>645</v>
      </c>
      <c r="AF3358" s="85">
        <v>0</v>
      </c>
      <c r="AG3358" s="85">
        <v>36.831000000000003</v>
      </c>
      <c r="AH3358" s="85">
        <f t="shared" si="782"/>
        <v>0</v>
      </c>
      <c r="AI3358" s="86">
        <f t="shared" si="783"/>
        <v>1769</v>
      </c>
      <c r="AJ3358" s="86">
        <f t="shared" si="784"/>
        <v>83</v>
      </c>
      <c r="AK3358" s="122"/>
      <c r="AL3358" s="85">
        <v>122.77</v>
      </c>
      <c r="AM3358" s="85">
        <v>3</v>
      </c>
      <c r="AN3358" s="124">
        <v>53.711874999999999</v>
      </c>
      <c r="AO3358" s="86">
        <f t="shared" si="777"/>
        <v>645</v>
      </c>
      <c r="AP3358" s="85">
        <v>0</v>
      </c>
      <c r="AQ3358" s="85">
        <v>36.831000000000003</v>
      </c>
      <c r="AR3358" s="85">
        <f t="shared" si="785"/>
        <v>0</v>
      </c>
      <c r="AS3358" s="86">
        <f t="shared" si="786"/>
        <v>1769</v>
      </c>
      <c r="AT3358" s="172">
        <f t="shared" si="787"/>
        <v>0</v>
      </c>
      <c r="AU3358" s="86">
        <v>1769</v>
      </c>
      <c r="AV3358" s="172">
        <f t="shared" si="788"/>
        <v>0</v>
      </c>
    </row>
    <row r="3359" spans="1:48" s="83" customFormat="1" ht="14.25" customHeight="1" x14ac:dyDescent="0.2">
      <c r="A3359" s="85" t="s">
        <v>540</v>
      </c>
      <c r="B3359" s="64" t="s">
        <v>10411</v>
      </c>
      <c r="C3359" s="64" t="s">
        <v>592</v>
      </c>
      <c r="D3359" s="64" t="s">
        <v>10423</v>
      </c>
      <c r="E3359" s="136">
        <v>54385687</v>
      </c>
      <c r="F3359" s="85" t="s">
        <v>16704</v>
      </c>
      <c r="G3359" s="85" t="s">
        <v>8536</v>
      </c>
      <c r="H3359" s="148">
        <v>810000005</v>
      </c>
      <c r="I3359" s="85">
        <v>52932770</v>
      </c>
      <c r="J3359" s="66"/>
      <c r="K3359" s="85" t="s">
        <v>16704</v>
      </c>
      <c r="L3359" s="12" t="s">
        <v>540</v>
      </c>
      <c r="M3359" s="85" t="s">
        <v>9828</v>
      </c>
      <c r="N3359" s="85">
        <v>4001</v>
      </c>
      <c r="O3359" s="85" t="s">
        <v>542</v>
      </c>
      <c r="P3359" s="65" t="s">
        <v>10335</v>
      </c>
      <c r="Q3359" s="85"/>
      <c r="R3359" s="11" t="s">
        <v>45</v>
      </c>
      <c r="S3359" s="120">
        <v>4495</v>
      </c>
      <c r="T3359" s="85">
        <v>107.03</v>
      </c>
      <c r="U3359" s="86">
        <v>8</v>
      </c>
      <c r="V3359" s="123">
        <v>46.825625000000002</v>
      </c>
      <c r="W3359" s="85">
        <f>+ROUND(U3359*V3359*8,0)</f>
        <v>2997</v>
      </c>
      <c r="X3359" s="86">
        <v>0</v>
      </c>
      <c r="Y3359" s="85">
        <v>16.054500000000001</v>
      </c>
      <c r="Z3359" s="86">
        <f>ROUND(X3359*Y3359*8,0)</f>
        <v>0</v>
      </c>
      <c r="AA3359" s="86">
        <f t="shared" si="780"/>
        <v>2997</v>
      </c>
      <c r="AB3359" s="85">
        <v>122.77</v>
      </c>
      <c r="AC3359" s="85">
        <v>7</v>
      </c>
      <c r="AD3359" s="124">
        <v>53.711874999999999</v>
      </c>
      <c r="AE3359" s="86">
        <f t="shared" si="781"/>
        <v>1504</v>
      </c>
      <c r="AF3359" s="85">
        <v>0</v>
      </c>
      <c r="AG3359" s="85">
        <v>36.831000000000003</v>
      </c>
      <c r="AH3359" s="85">
        <f t="shared" si="782"/>
        <v>0</v>
      </c>
      <c r="AI3359" s="86">
        <f t="shared" si="783"/>
        <v>4501</v>
      </c>
      <c r="AJ3359" s="86">
        <f t="shared" si="784"/>
        <v>6</v>
      </c>
      <c r="AK3359" s="122"/>
      <c r="AL3359" s="85">
        <v>122.77</v>
      </c>
      <c r="AM3359" s="85">
        <v>7</v>
      </c>
      <c r="AN3359" s="124">
        <v>53.711874999999999</v>
      </c>
      <c r="AO3359" s="86">
        <f t="shared" si="777"/>
        <v>1504</v>
      </c>
      <c r="AP3359" s="85">
        <v>0</v>
      </c>
      <c r="AQ3359" s="85">
        <v>36.831000000000003</v>
      </c>
      <c r="AR3359" s="85">
        <f t="shared" si="785"/>
        <v>0</v>
      </c>
      <c r="AS3359" s="86">
        <f t="shared" si="786"/>
        <v>4501</v>
      </c>
      <c r="AT3359" s="172">
        <f t="shared" si="787"/>
        <v>0</v>
      </c>
      <c r="AU3359" s="86">
        <v>4501</v>
      </c>
      <c r="AV3359" s="172">
        <f t="shared" si="788"/>
        <v>0</v>
      </c>
    </row>
    <row r="3360" spans="1:48" s="83" customFormat="1" ht="14.25" customHeight="1" x14ac:dyDescent="0.2">
      <c r="A3360" s="10" t="s">
        <v>540</v>
      </c>
      <c r="B3360" s="14" t="s">
        <v>10411</v>
      </c>
      <c r="C3360" s="14" t="s">
        <v>592</v>
      </c>
      <c r="D3360" s="14" t="s">
        <v>10424</v>
      </c>
      <c r="E3360" s="78">
        <v>45994391</v>
      </c>
      <c r="F3360" s="10" t="s">
        <v>10392</v>
      </c>
      <c r="G3360" s="10" t="s">
        <v>8536</v>
      </c>
      <c r="H3360" s="62">
        <v>810000012</v>
      </c>
      <c r="I3360" s="31"/>
      <c r="J3360" s="13"/>
      <c r="K3360" s="10" t="s">
        <v>10336</v>
      </c>
      <c r="L3360" s="12" t="s">
        <v>540</v>
      </c>
      <c r="M3360" s="10" t="s">
        <v>9979</v>
      </c>
      <c r="N3360" s="10">
        <v>4016</v>
      </c>
      <c r="O3360" s="10" t="s">
        <v>9799</v>
      </c>
      <c r="P3360" s="15" t="s">
        <v>10337</v>
      </c>
      <c r="Q3360" s="47"/>
      <c r="R3360" s="11" t="s">
        <v>45</v>
      </c>
      <c r="S3360" s="120">
        <v>3371</v>
      </c>
      <c r="T3360" s="85">
        <v>107.03</v>
      </c>
      <c r="U3360" s="86">
        <v>6</v>
      </c>
      <c r="V3360" s="123">
        <v>46.825625000000002</v>
      </c>
      <c r="W3360" s="85">
        <f>+ROUND(U3360*V3360*8,0)</f>
        <v>2248</v>
      </c>
      <c r="X3360" s="86">
        <v>0</v>
      </c>
      <c r="Y3360" s="85">
        <v>16.054500000000001</v>
      </c>
      <c r="Z3360" s="86">
        <f>ROUND(X3360*Y3360*8,0)</f>
        <v>0</v>
      </c>
      <c r="AA3360" s="86">
        <f t="shared" si="780"/>
        <v>2248</v>
      </c>
      <c r="AB3360" s="85">
        <v>122.77</v>
      </c>
      <c r="AC3360" s="85">
        <v>2</v>
      </c>
      <c r="AD3360" s="124">
        <v>53.711874999999999</v>
      </c>
      <c r="AE3360" s="86">
        <f t="shared" si="781"/>
        <v>430</v>
      </c>
      <c r="AF3360" s="85">
        <v>0</v>
      </c>
      <c r="AG3360" s="85">
        <v>36.831000000000003</v>
      </c>
      <c r="AH3360" s="85">
        <f t="shared" si="782"/>
        <v>0</v>
      </c>
      <c r="AI3360" s="86">
        <f t="shared" si="783"/>
        <v>2678</v>
      </c>
      <c r="AJ3360" s="86">
        <f t="shared" si="784"/>
        <v>-693</v>
      </c>
      <c r="AK3360" s="122"/>
      <c r="AL3360" s="85">
        <v>122.77</v>
      </c>
      <c r="AM3360" s="85">
        <v>2</v>
      </c>
      <c r="AN3360" s="124">
        <v>53.711874999999999</v>
      </c>
      <c r="AO3360" s="86">
        <f t="shared" si="777"/>
        <v>430</v>
      </c>
      <c r="AP3360" s="85">
        <v>0</v>
      </c>
      <c r="AQ3360" s="85">
        <v>36.831000000000003</v>
      </c>
      <c r="AR3360" s="85">
        <f t="shared" si="785"/>
        <v>0</v>
      </c>
      <c r="AS3360" s="86">
        <f t="shared" si="786"/>
        <v>2678</v>
      </c>
      <c r="AT3360" s="172">
        <f t="shared" si="787"/>
        <v>0</v>
      </c>
      <c r="AU3360" s="86">
        <v>2678</v>
      </c>
      <c r="AV3360" s="172">
        <f t="shared" si="788"/>
        <v>0</v>
      </c>
    </row>
    <row r="3361" spans="1:48" s="83" customFormat="1" ht="14.25" customHeight="1" x14ac:dyDescent="0.2">
      <c r="A3361" s="10" t="s">
        <v>540</v>
      </c>
      <c r="B3361" s="14" t="s">
        <v>10411</v>
      </c>
      <c r="C3361" s="14" t="s">
        <v>592</v>
      </c>
      <c r="D3361" s="14" t="s">
        <v>16705</v>
      </c>
      <c r="E3361" s="78">
        <v>35522119</v>
      </c>
      <c r="F3361" s="10" t="s">
        <v>10390</v>
      </c>
      <c r="G3361" s="10" t="s">
        <v>8536</v>
      </c>
      <c r="H3361" s="62">
        <v>810000030</v>
      </c>
      <c r="I3361" s="31"/>
      <c r="J3361" s="13"/>
      <c r="K3361" s="10" t="s">
        <v>10340</v>
      </c>
      <c r="L3361" s="12" t="s">
        <v>540</v>
      </c>
      <c r="M3361" s="10" t="s">
        <v>9957</v>
      </c>
      <c r="N3361" s="10">
        <v>4012</v>
      </c>
      <c r="O3361" s="10" t="s">
        <v>659</v>
      </c>
      <c r="P3361" s="15" t="s">
        <v>10341</v>
      </c>
      <c r="Q3361" s="47"/>
      <c r="R3361" s="11" t="s">
        <v>45</v>
      </c>
      <c r="S3361" s="120">
        <v>5057</v>
      </c>
      <c r="T3361" s="85">
        <v>107.03</v>
      </c>
      <c r="U3361" s="86">
        <v>9</v>
      </c>
      <c r="V3361" s="123">
        <v>46.825625000000002</v>
      </c>
      <c r="W3361" s="85">
        <f>+ROUND(U3361*V3361*8,0)</f>
        <v>3371</v>
      </c>
      <c r="X3361" s="86">
        <v>0</v>
      </c>
      <c r="Y3361" s="85">
        <v>16.054500000000001</v>
      </c>
      <c r="Z3361" s="86">
        <f>ROUND(X3361*Y3361*8,0)</f>
        <v>0</v>
      </c>
      <c r="AA3361" s="86">
        <f t="shared" si="780"/>
        <v>3371</v>
      </c>
      <c r="AB3361" s="85">
        <v>122.77</v>
      </c>
      <c r="AC3361" s="85">
        <v>21</v>
      </c>
      <c r="AD3361" s="124">
        <v>53.711874999999999</v>
      </c>
      <c r="AE3361" s="86">
        <f t="shared" si="781"/>
        <v>4512</v>
      </c>
      <c r="AF3361" s="85">
        <v>0</v>
      </c>
      <c r="AG3361" s="85">
        <v>36.831000000000003</v>
      </c>
      <c r="AH3361" s="85">
        <f t="shared" si="782"/>
        <v>0</v>
      </c>
      <c r="AI3361" s="86">
        <f t="shared" si="783"/>
        <v>7883</v>
      </c>
      <c r="AJ3361" s="86">
        <f t="shared" si="784"/>
        <v>2826</v>
      </c>
      <c r="AK3361" s="122"/>
      <c r="AL3361" s="85">
        <v>122.77</v>
      </c>
      <c r="AM3361" s="85">
        <v>21</v>
      </c>
      <c r="AN3361" s="124">
        <v>53.711874999999999</v>
      </c>
      <c r="AO3361" s="86">
        <f t="shared" si="777"/>
        <v>4512</v>
      </c>
      <c r="AP3361" s="85">
        <v>0</v>
      </c>
      <c r="AQ3361" s="85">
        <v>36.831000000000003</v>
      </c>
      <c r="AR3361" s="85">
        <f t="shared" si="785"/>
        <v>0</v>
      </c>
      <c r="AS3361" s="86">
        <f t="shared" si="786"/>
        <v>7883</v>
      </c>
      <c r="AT3361" s="172">
        <f t="shared" si="787"/>
        <v>0</v>
      </c>
      <c r="AU3361" s="86">
        <v>7883</v>
      </c>
      <c r="AV3361" s="172">
        <f t="shared" si="788"/>
        <v>0</v>
      </c>
    </row>
    <row r="3362" spans="1:48" s="83" customFormat="1" ht="14.25" customHeight="1" x14ac:dyDescent="0.25">
      <c r="A3362" s="10" t="s">
        <v>540</v>
      </c>
      <c r="B3362" s="14" t="s">
        <v>10411</v>
      </c>
      <c r="C3362" s="14" t="s">
        <v>592</v>
      </c>
      <c r="D3362" s="14" t="s">
        <v>17411</v>
      </c>
      <c r="E3362" s="78">
        <v>54929415</v>
      </c>
      <c r="F3362" s="154" t="s">
        <v>17319</v>
      </c>
      <c r="G3362" s="10" t="s">
        <v>8536</v>
      </c>
      <c r="H3362" s="62">
        <v>810000062</v>
      </c>
      <c r="I3362" s="31"/>
      <c r="J3362" s="13"/>
      <c r="K3362" s="154" t="s">
        <v>17315</v>
      </c>
      <c r="L3362" s="12" t="s">
        <v>540</v>
      </c>
      <c r="M3362" s="154" t="s">
        <v>9957</v>
      </c>
      <c r="N3362" s="10">
        <v>0</v>
      </c>
      <c r="O3362" s="154" t="s">
        <v>9813</v>
      </c>
      <c r="P3362" s="15" t="s">
        <v>17413</v>
      </c>
      <c r="Q3362" s="47"/>
      <c r="R3362" s="11" t="s">
        <v>45</v>
      </c>
      <c r="S3362" s="120">
        <v>0</v>
      </c>
      <c r="T3362" s="85"/>
      <c r="U3362" s="86"/>
      <c r="V3362" s="123"/>
      <c r="W3362" s="85"/>
      <c r="X3362" s="86"/>
      <c r="Y3362" s="85"/>
      <c r="Z3362" s="86"/>
      <c r="AA3362" s="86">
        <f t="shared" si="780"/>
        <v>0</v>
      </c>
      <c r="AB3362" s="85">
        <v>122.77</v>
      </c>
      <c r="AC3362" s="85">
        <v>7</v>
      </c>
      <c r="AD3362" s="124">
        <v>53.711874999999999</v>
      </c>
      <c r="AE3362" s="86">
        <f t="shared" si="781"/>
        <v>1504</v>
      </c>
      <c r="AF3362" s="85">
        <v>0</v>
      </c>
      <c r="AG3362" s="85">
        <v>36.831000000000003</v>
      </c>
      <c r="AH3362" s="85">
        <f t="shared" si="782"/>
        <v>0</v>
      </c>
      <c r="AI3362" s="86">
        <f t="shared" si="783"/>
        <v>1504</v>
      </c>
      <c r="AJ3362" s="86">
        <f t="shared" si="784"/>
        <v>1504</v>
      </c>
      <c r="AK3362" s="122"/>
      <c r="AL3362" s="85">
        <v>122.77</v>
      </c>
      <c r="AM3362" s="85">
        <v>7</v>
      </c>
      <c r="AN3362" s="124">
        <v>53.711874999999999</v>
      </c>
      <c r="AO3362" s="86">
        <f t="shared" si="777"/>
        <v>1504</v>
      </c>
      <c r="AP3362" s="85">
        <v>0</v>
      </c>
      <c r="AQ3362" s="85">
        <v>36.831000000000003</v>
      </c>
      <c r="AR3362" s="85">
        <f t="shared" si="785"/>
        <v>0</v>
      </c>
      <c r="AS3362" s="86">
        <f t="shared" si="786"/>
        <v>1504</v>
      </c>
      <c r="AT3362" s="172">
        <f t="shared" si="787"/>
        <v>0</v>
      </c>
      <c r="AU3362" s="86">
        <v>1504</v>
      </c>
      <c r="AV3362" s="172">
        <f t="shared" si="788"/>
        <v>0</v>
      </c>
    </row>
    <row r="3363" spans="1:48" s="83" customFormat="1" ht="14.25" customHeight="1" x14ac:dyDescent="0.2">
      <c r="A3363" s="10" t="s">
        <v>540</v>
      </c>
      <c r="B3363" s="14" t="s">
        <v>780</v>
      </c>
      <c r="C3363" s="14" t="s">
        <v>592</v>
      </c>
      <c r="D3363" s="14" t="s">
        <v>9994</v>
      </c>
      <c r="E3363" s="29">
        <v>90000304</v>
      </c>
      <c r="F3363" s="15" t="s">
        <v>9995</v>
      </c>
      <c r="G3363" s="15" t="s">
        <v>8536</v>
      </c>
      <c r="H3363" s="16">
        <v>100018973</v>
      </c>
      <c r="I3363" s="78">
        <v>710276770</v>
      </c>
      <c r="J3363" s="13">
        <v>90000304</v>
      </c>
      <c r="K3363" s="15" t="s">
        <v>9996</v>
      </c>
      <c r="L3363" s="12" t="s">
        <v>540</v>
      </c>
      <c r="M3363" s="15" t="s">
        <v>1826</v>
      </c>
      <c r="N3363" s="49">
        <v>7236</v>
      </c>
      <c r="O3363" s="15" t="s">
        <v>4228</v>
      </c>
      <c r="P3363" s="15" t="s">
        <v>9997</v>
      </c>
      <c r="Q3363" s="48">
        <v>522597</v>
      </c>
      <c r="R3363" s="11" t="s">
        <v>45</v>
      </c>
      <c r="S3363" s="120">
        <v>3371</v>
      </c>
      <c r="T3363" s="85">
        <v>107.03</v>
      </c>
      <c r="U3363" s="86">
        <v>6</v>
      </c>
      <c r="V3363" s="123">
        <v>46.825625000000002</v>
      </c>
      <c r="W3363" s="85">
        <f>+ROUND(U3363*V3363*8,0)</f>
        <v>2248</v>
      </c>
      <c r="X3363" s="86">
        <v>0</v>
      </c>
      <c r="Y3363" s="85">
        <v>16.054500000000001</v>
      </c>
      <c r="Z3363" s="86">
        <f>ROUND(X3363*Y3363*8,0)</f>
        <v>0</v>
      </c>
      <c r="AA3363" s="86">
        <f t="shared" si="780"/>
        <v>2248</v>
      </c>
      <c r="AB3363" s="85">
        <v>122.77</v>
      </c>
      <c r="AC3363" s="85">
        <v>3</v>
      </c>
      <c r="AD3363" s="124">
        <f>+AB3363*0.6</f>
        <v>73.661999999999992</v>
      </c>
      <c r="AE3363" s="86">
        <f t="shared" si="781"/>
        <v>884</v>
      </c>
      <c r="AF3363" s="85">
        <v>0</v>
      </c>
      <c r="AG3363" s="85">
        <v>36.831000000000003</v>
      </c>
      <c r="AH3363" s="85">
        <f t="shared" si="782"/>
        <v>0</v>
      </c>
      <c r="AI3363" s="86">
        <f t="shared" si="783"/>
        <v>3132</v>
      </c>
      <c r="AJ3363" s="86">
        <f t="shared" si="784"/>
        <v>-239</v>
      </c>
      <c r="AK3363" s="122"/>
      <c r="AL3363" s="85">
        <v>122.77</v>
      </c>
      <c r="AM3363" s="85">
        <v>3</v>
      </c>
      <c r="AN3363" s="124">
        <f>+AL3363*0.6</f>
        <v>73.661999999999992</v>
      </c>
      <c r="AO3363" s="86">
        <f t="shared" si="777"/>
        <v>884</v>
      </c>
      <c r="AP3363" s="85">
        <v>0</v>
      </c>
      <c r="AQ3363" s="85">
        <v>36.831000000000003</v>
      </c>
      <c r="AR3363" s="85">
        <f t="shared" si="785"/>
        <v>0</v>
      </c>
      <c r="AS3363" s="86">
        <f t="shared" si="786"/>
        <v>3132</v>
      </c>
      <c r="AT3363" s="172">
        <f t="shared" si="787"/>
        <v>0</v>
      </c>
      <c r="AU3363" s="86">
        <v>3132</v>
      </c>
      <c r="AV3363" s="172">
        <f t="shared" si="788"/>
        <v>0</v>
      </c>
    </row>
    <row r="3364" spans="1:48" s="83" customFormat="1" ht="14.25" customHeight="1" x14ac:dyDescent="0.2">
      <c r="A3364" s="10" t="s">
        <v>540</v>
      </c>
      <c r="B3364" s="14" t="s">
        <v>780</v>
      </c>
      <c r="C3364" s="14" t="s">
        <v>592</v>
      </c>
      <c r="D3364" s="14" t="s">
        <v>9990</v>
      </c>
      <c r="E3364" s="58">
        <v>90000202</v>
      </c>
      <c r="F3364" s="15" t="s">
        <v>9991</v>
      </c>
      <c r="G3364" s="15" t="s">
        <v>8536</v>
      </c>
      <c r="H3364" s="16">
        <v>100014764</v>
      </c>
      <c r="I3364" s="62">
        <v>710219555</v>
      </c>
      <c r="J3364" s="13">
        <v>42099790</v>
      </c>
      <c r="K3364" s="15" t="s">
        <v>9992</v>
      </c>
      <c r="L3364" s="12" t="s">
        <v>540</v>
      </c>
      <c r="M3364" s="15" t="s">
        <v>9755</v>
      </c>
      <c r="N3364" s="49">
        <v>4016</v>
      </c>
      <c r="O3364" s="15" t="s">
        <v>9799</v>
      </c>
      <c r="P3364" s="15" t="s">
        <v>9993</v>
      </c>
      <c r="Q3364" s="48">
        <v>598216</v>
      </c>
      <c r="R3364" s="11" t="s">
        <v>45</v>
      </c>
      <c r="S3364" s="120">
        <v>4495</v>
      </c>
      <c r="T3364" s="85">
        <v>107.03</v>
      </c>
      <c r="U3364" s="86">
        <v>8</v>
      </c>
      <c r="V3364" s="123">
        <v>46.825625000000002</v>
      </c>
      <c r="W3364" s="85">
        <f>+ROUND(U3364*V3364*8,0)</f>
        <v>2997</v>
      </c>
      <c r="X3364" s="86">
        <v>0</v>
      </c>
      <c r="Y3364" s="85">
        <v>16.054500000000001</v>
      </c>
      <c r="Z3364" s="86">
        <f>ROUND(X3364*Y3364*8,0)</f>
        <v>0</v>
      </c>
      <c r="AA3364" s="86">
        <f t="shared" si="780"/>
        <v>2997</v>
      </c>
      <c r="AB3364" s="85">
        <v>122.77</v>
      </c>
      <c r="AC3364" s="85">
        <v>12</v>
      </c>
      <c r="AD3364" s="124">
        <f>+AB3364*0.6</f>
        <v>73.661999999999992</v>
      </c>
      <c r="AE3364" s="86">
        <f t="shared" si="781"/>
        <v>3536</v>
      </c>
      <c r="AF3364" s="85">
        <v>0</v>
      </c>
      <c r="AG3364" s="85">
        <v>36.831000000000003</v>
      </c>
      <c r="AH3364" s="85">
        <f t="shared" si="782"/>
        <v>0</v>
      </c>
      <c r="AI3364" s="86">
        <f t="shared" si="783"/>
        <v>6533</v>
      </c>
      <c r="AJ3364" s="86">
        <f t="shared" si="784"/>
        <v>2038</v>
      </c>
      <c r="AK3364" s="122"/>
      <c r="AL3364" s="85">
        <v>122.77</v>
      </c>
      <c r="AM3364" s="85">
        <v>12</v>
      </c>
      <c r="AN3364" s="124">
        <f>+AL3364*0.6</f>
        <v>73.661999999999992</v>
      </c>
      <c r="AO3364" s="86">
        <f t="shared" si="777"/>
        <v>3536</v>
      </c>
      <c r="AP3364" s="85">
        <v>0</v>
      </c>
      <c r="AQ3364" s="85">
        <v>36.831000000000003</v>
      </c>
      <c r="AR3364" s="85">
        <f t="shared" si="785"/>
        <v>0</v>
      </c>
      <c r="AS3364" s="86">
        <f t="shared" si="786"/>
        <v>6533</v>
      </c>
      <c r="AT3364" s="172">
        <f t="shared" si="787"/>
        <v>0</v>
      </c>
      <c r="AU3364" s="86">
        <v>6533</v>
      </c>
      <c r="AV3364" s="172">
        <f t="shared" si="788"/>
        <v>0</v>
      </c>
    </row>
    <row r="3365" spans="1:48" s="44" customFormat="1" x14ac:dyDescent="0.25">
      <c r="A3365" s="56" t="s">
        <v>10361</v>
      </c>
      <c r="B3365" s="18"/>
      <c r="C3365" s="18"/>
      <c r="D3365" s="18"/>
      <c r="E3365" s="20"/>
      <c r="F3365" s="18"/>
      <c r="G3365" s="18"/>
      <c r="H3365" s="20"/>
      <c r="I3365" s="27"/>
      <c r="J3365" s="20"/>
      <c r="K3365" s="17"/>
      <c r="L3365" s="19"/>
      <c r="M3365" s="18"/>
      <c r="N3365" s="18"/>
      <c r="O3365" s="18"/>
      <c r="P3365" s="18"/>
      <c r="Q3365" s="19"/>
      <c r="R3365" s="19"/>
      <c r="S3365" s="121">
        <f>SUM(S4:S3364)</f>
        <v>37603031</v>
      </c>
      <c r="T3365" s="115">
        <v>107.03</v>
      </c>
      <c r="U3365" s="116">
        <f>SUM(U4:U3364)</f>
        <v>66650</v>
      </c>
      <c r="V3365" s="117">
        <v>46.825625000000002</v>
      </c>
      <c r="W3365" s="118">
        <f>SUM(W4:W3364)</f>
        <v>24963069</v>
      </c>
      <c r="X3365" s="118">
        <f>SUM(X4:X3364)</f>
        <v>788</v>
      </c>
      <c r="Y3365" s="115">
        <v>16.054500000000001</v>
      </c>
      <c r="Z3365" s="118">
        <f>SUM(Z4:Z3364)</f>
        <v>101135</v>
      </c>
      <c r="AA3365" s="118">
        <f>SUM(AA4:AA3364)</f>
        <v>25064204</v>
      </c>
      <c r="AB3365" s="119">
        <v>122.77</v>
      </c>
      <c r="AC3365" s="118">
        <f>SUM(AC4:AC3364)</f>
        <v>65766</v>
      </c>
      <c r="AD3365" s="119">
        <v>73.662000000000006</v>
      </c>
      <c r="AE3365" s="118">
        <f>SUM(AE4:AE3364)</f>
        <v>19347042</v>
      </c>
      <c r="AF3365" s="118">
        <f>SUM(AF4:AF3364)</f>
        <v>829</v>
      </c>
      <c r="AG3365" s="119">
        <v>36.831000000000003</v>
      </c>
      <c r="AH3365" s="118">
        <f>SUM(AH4:AH3364)</f>
        <v>122106</v>
      </c>
      <c r="AI3365" s="118">
        <f>SUM(AI4:AI3364)</f>
        <v>44533352</v>
      </c>
      <c r="AJ3365" s="118">
        <f>SUM(AJ4:AJ3364)</f>
        <v>6930321</v>
      </c>
      <c r="AK3365" s="118"/>
      <c r="AL3365" s="168">
        <v>122.77</v>
      </c>
      <c r="AM3365" s="118">
        <f>SUM(AM4:AM3364)</f>
        <v>65593</v>
      </c>
      <c r="AN3365" s="118"/>
      <c r="AO3365" s="118">
        <f>SUM(AO4:AO3364)</f>
        <v>19296067</v>
      </c>
      <c r="AP3365" s="118">
        <f>SUM(AP4:AP3364)</f>
        <v>828</v>
      </c>
      <c r="AQ3365" s="169">
        <v>36.831000000000003</v>
      </c>
      <c r="AR3365" s="118">
        <f>SUM(AR4:AR3364)</f>
        <v>126220</v>
      </c>
      <c r="AS3365" s="118">
        <f>SUM(AS4:AS3364)</f>
        <v>44486491</v>
      </c>
      <c r="AT3365" s="118">
        <f>SUM(AT4:AT3364)</f>
        <v>-46861</v>
      </c>
      <c r="AU3365" s="118">
        <f>SUM(AU4:AU3364)</f>
        <v>44486491</v>
      </c>
      <c r="AV3365" s="118">
        <f>SUM(AV4:AV3364)</f>
        <v>0</v>
      </c>
    </row>
  </sheetData>
  <autoFilter ref="A2:AV3365" xr:uid="{94573376-68F4-4D40-AE7E-4E8EA5E61615}"/>
  <sortState ref="A3:AK3364">
    <sortCondition ref="A4:A3364" customList="BA,TV,TC,NR,ZA,BB,PO,KE"/>
    <sortCondition ref="C4:C3364" customList="K,V,O,C,S"/>
  </sortState>
  <printOptions horizontalCentered="1"/>
  <pageMargins left="0.15748031496062992" right="0.15748031496062992" top="0.35433070866141736" bottom="0.39370078740157483" header="0.19685039370078741" footer="0.15748031496062992"/>
  <pageSetup paperSize="9" scale="10" orientation="landscape" r:id="rId1"/>
  <headerFooter>
    <oddHeader>&amp;LOFRŠ MŠVVaŠ SR&amp;RPríloha č. 2</oddHeader>
    <oddFooter>&amp;Lstrana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5A20-0945-4C96-8C29-07115F7006A9}">
  <sheetPr>
    <pageSetUpPr fitToPage="1"/>
  </sheetPr>
  <dimension ref="A1:R2428"/>
  <sheetViews>
    <sheetView zoomScaleNormal="100" workbookViewId="0">
      <selection activeCell="S2" sqref="S2"/>
    </sheetView>
  </sheetViews>
  <sheetFormatPr defaultRowHeight="15" x14ac:dyDescent="0.25"/>
  <cols>
    <col min="1" max="1" width="4.42578125" customWidth="1"/>
    <col min="2" max="2" width="4" customWidth="1"/>
    <col min="3" max="3" width="8.7109375" customWidth="1"/>
    <col min="4" max="4" width="11.42578125" customWidth="1"/>
    <col min="5" max="5" width="33.85546875" customWidth="1"/>
    <col min="6" max="6" width="11.28515625" customWidth="1"/>
    <col min="7" max="7" width="12.140625" customWidth="1"/>
    <col min="8" max="8" width="12.5703125" customWidth="1"/>
    <col min="9" max="9" width="15.7109375" customWidth="1"/>
    <col min="10" max="10" width="12.140625" customWidth="1"/>
    <col min="11" max="11" width="9.140625" customWidth="1"/>
    <col min="12" max="12" width="12.140625" customWidth="1"/>
    <col min="13" max="13" width="17" customWidth="1"/>
    <col min="14" max="14" width="14.140625" customWidth="1"/>
    <col min="15" max="15" width="14.5703125" customWidth="1"/>
    <col min="16" max="16" width="11.85546875" customWidth="1"/>
  </cols>
  <sheetData>
    <row r="1" spans="1:17" ht="15.75" x14ac:dyDescent="0.25">
      <c r="A1" s="153" t="s">
        <v>17438</v>
      </c>
    </row>
    <row r="2" spans="1:17" ht="157.5" customHeight="1" x14ac:dyDescent="0.25">
      <c r="A2" s="193" t="s">
        <v>0</v>
      </c>
      <c r="B2" s="193" t="s">
        <v>2</v>
      </c>
      <c r="C2" s="193" t="s">
        <v>3</v>
      </c>
      <c r="D2" s="193" t="s">
        <v>4</v>
      </c>
      <c r="E2" s="194" t="s">
        <v>5</v>
      </c>
      <c r="F2" s="195" t="s">
        <v>17429</v>
      </c>
      <c r="G2" s="196" t="s">
        <v>16793</v>
      </c>
      <c r="H2" s="197" t="s">
        <v>16794</v>
      </c>
      <c r="I2" s="198" t="s">
        <v>17419</v>
      </c>
      <c r="J2" s="197" t="s">
        <v>17420</v>
      </c>
      <c r="K2" s="199" t="s">
        <v>16796</v>
      </c>
      <c r="L2" s="200" t="s">
        <v>17418</v>
      </c>
      <c r="M2" s="199" t="s">
        <v>17421</v>
      </c>
      <c r="N2" s="190" t="s">
        <v>17423</v>
      </c>
      <c r="O2" s="191" t="s">
        <v>17442</v>
      </c>
      <c r="P2" s="190" t="s">
        <v>17439</v>
      </c>
      <c r="Q2" s="191" t="s">
        <v>17443</v>
      </c>
    </row>
    <row r="3" spans="1:17" x14ac:dyDescent="0.25">
      <c r="A3" s="152" t="s">
        <v>35</v>
      </c>
      <c r="B3" s="152" t="s">
        <v>781</v>
      </c>
      <c r="C3" s="152" t="s">
        <v>782</v>
      </c>
      <c r="D3" s="152">
        <v>54130395</v>
      </c>
      <c r="E3" s="152" t="s">
        <v>10400</v>
      </c>
      <c r="F3" s="97">
        <v>108076</v>
      </c>
      <c r="G3" s="174">
        <v>122.77</v>
      </c>
      <c r="H3" s="97">
        <v>185</v>
      </c>
      <c r="I3" s="174">
        <v>73.661999999999992</v>
      </c>
      <c r="J3" s="97">
        <v>54510</v>
      </c>
      <c r="K3" s="97">
        <v>0</v>
      </c>
      <c r="L3" s="174">
        <v>36.83100000000001</v>
      </c>
      <c r="M3" s="97">
        <v>0</v>
      </c>
      <c r="N3" s="97">
        <v>108076</v>
      </c>
      <c r="O3" s="97">
        <v>0</v>
      </c>
      <c r="P3" s="97">
        <v>108076</v>
      </c>
      <c r="Q3" s="97">
        <f t="shared" ref="Q3:Q66" si="0">+P3-N3</f>
        <v>0</v>
      </c>
    </row>
    <row r="4" spans="1:17" x14ac:dyDescent="0.25">
      <c r="A4" s="152" t="s">
        <v>35</v>
      </c>
      <c r="B4" s="152" t="s">
        <v>37</v>
      </c>
      <c r="C4" s="152" t="s">
        <v>38</v>
      </c>
      <c r="D4" s="152">
        <v>305863</v>
      </c>
      <c r="E4" s="152" t="s">
        <v>39</v>
      </c>
      <c r="F4" s="97">
        <v>3401</v>
      </c>
      <c r="G4" s="174">
        <v>122.77</v>
      </c>
      <c r="H4" s="97">
        <v>9</v>
      </c>
      <c r="I4" s="174">
        <v>73.661999999999992</v>
      </c>
      <c r="J4" s="97">
        <v>2652</v>
      </c>
      <c r="K4" s="97">
        <v>0</v>
      </c>
      <c r="L4" s="174">
        <v>36.831000000000003</v>
      </c>
      <c r="M4" s="97">
        <v>0</v>
      </c>
      <c r="N4" s="97">
        <v>3401</v>
      </c>
      <c r="O4" s="97">
        <v>0</v>
      </c>
      <c r="P4" s="97">
        <v>3401</v>
      </c>
      <c r="Q4" s="97">
        <f t="shared" si="0"/>
        <v>0</v>
      </c>
    </row>
    <row r="5" spans="1:17" x14ac:dyDescent="0.25">
      <c r="A5" s="152" t="s">
        <v>35</v>
      </c>
      <c r="B5" s="152" t="s">
        <v>37</v>
      </c>
      <c r="C5" s="152" t="s">
        <v>46</v>
      </c>
      <c r="D5" s="152">
        <v>305979</v>
      </c>
      <c r="E5" s="152" t="s">
        <v>47</v>
      </c>
      <c r="F5" s="97">
        <v>19598</v>
      </c>
      <c r="G5" s="174">
        <v>122.77</v>
      </c>
      <c r="H5" s="97">
        <v>36</v>
      </c>
      <c r="I5" s="174">
        <v>73.661999999999992</v>
      </c>
      <c r="J5" s="97">
        <v>10607</v>
      </c>
      <c r="K5" s="97">
        <v>0</v>
      </c>
      <c r="L5" s="174">
        <v>36.831000000000003</v>
      </c>
      <c r="M5" s="97">
        <v>0</v>
      </c>
      <c r="N5" s="97">
        <v>19598</v>
      </c>
      <c r="O5" s="97">
        <v>0</v>
      </c>
      <c r="P5" s="97">
        <v>19598</v>
      </c>
      <c r="Q5" s="97">
        <f t="shared" si="0"/>
        <v>0</v>
      </c>
    </row>
    <row r="6" spans="1:17" x14ac:dyDescent="0.25">
      <c r="A6" s="152" t="s">
        <v>35</v>
      </c>
      <c r="B6" s="152" t="s">
        <v>37</v>
      </c>
      <c r="C6" s="152" t="s">
        <v>51</v>
      </c>
      <c r="D6" s="152">
        <v>305987</v>
      </c>
      <c r="E6" s="152" t="s">
        <v>52</v>
      </c>
      <c r="F6" s="97">
        <v>11002</v>
      </c>
      <c r="G6" s="174">
        <v>122.77</v>
      </c>
      <c r="H6" s="97">
        <v>17</v>
      </c>
      <c r="I6" s="174">
        <v>73.661999999999992</v>
      </c>
      <c r="J6" s="97">
        <v>5009</v>
      </c>
      <c r="K6" s="97">
        <v>0</v>
      </c>
      <c r="L6" s="174">
        <v>36.831000000000003</v>
      </c>
      <c r="M6" s="97">
        <v>0</v>
      </c>
      <c r="N6" s="97">
        <v>11002</v>
      </c>
      <c r="O6" s="97">
        <v>0</v>
      </c>
      <c r="P6" s="97">
        <v>11002</v>
      </c>
      <c r="Q6" s="97">
        <f t="shared" si="0"/>
        <v>0</v>
      </c>
    </row>
    <row r="7" spans="1:17" x14ac:dyDescent="0.25">
      <c r="A7" s="152" t="s">
        <v>35</v>
      </c>
      <c r="B7" s="152" t="s">
        <v>37</v>
      </c>
      <c r="C7" s="152" t="s">
        <v>58</v>
      </c>
      <c r="D7" s="152">
        <v>306037</v>
      </c>
      <c r="E7" s="152" t="s">
        <v>59</v>
      </c>
      <c r="F7" s="97">
        <v>7417</v>
      </c>
      <c r="G7" s="174">
        <v>122.77</v>
      </c>
      <c r="H7" s="97">
        <v>15</v>
      </c>
      <c r="I7" s="174">
        <v>73.661999999999992</v>
      </c>
      <c r="J7" s="97">
        <v>4420</v>
      </c>
      <c r="K7" s="97">
        <v>0</v>
      </c>
      <c r="L7" s="174">
        <v>36.831000000000003</v>
      </c>
      <c r="M7" s="97">
        <v>0</v>
      </c>
      <c r="N7" s="97">
        <v>7417</v>
      </c>
      <c r="O7" s="97">
        <v>0</v>
      </c>
      <c r="P7" s="97">
        <v>7417</v>
      </c>
      <c r="Q7" s="97">
        <f t="shared" si="0"/>
        <v>0</v>
      </c>
    </row>
    <row r="8" spans="1:17" x14ac:dyDescent="0.25">
      <c r="A8" s="152" t="s">
        <v>35</v>
      </c>
      <c r="B8" s="152" t="s">
        <v>37</v>
      </c>
      <c r="C8" s="152" t="s">
        <v>62</v>
      </c>
      <c r="D8" s="152">
        <v>306061</v>
      </c>
      <c r="E8" s="152" t="s">
        <v>63</v>
      </c>
      <c r="F8" s="97">
        <v>30411</v>
      </c>
      <c r="G8" s="174">
        <v>122.77</v>
      </c>
      <c r="H8" s="97">
        <v>46</v>
      </c>
      <c r="I8" s="174">
        <v>73.661999999999992</v>
      </c>
      <c r="J8" s="97">
        <v>13554</v>
      </c>
      <c r="K8" s="97">
        <v>0</v>
      </c>
      <c r="L8" s="174">
        <v>36.831000000000003</v>
      </c>
      <c r="M8" s="97">
        <v>0</v>
      </c>
      <c r="N8" s="97">
        <v>30411</v>
      </c>
      <c r="O8" s="97">
        <v>0</v>
      </c>
      <c r="P8" s="97">
        <v>30411</v>
      </c>
      <c r="Q8" s="97">
        <f t="shared" si="0"/>
        <v>0</v>
      </c>
    </row>
    <row r="9" spans="1:17" x14ac:dyDescent="0.25">
      <c r="A9" s="152" t="s">
        <v>35</v>
      </c>
      <c r="B9" s="152" t="s">
        <v>37</v>
      </c>
      <c r="C9" s="152" t="s">
        <v>66</v>
      </c>
      <c r="D9" s="152">
        <v>306142</v>
      </c>
      <c r="E9" s="152" t="s">
        <v>67</v>
      </c>
      <c r="F9" s="97">
        <v>12126</v>
      </c>
      <c r="G9" s="174">
        <v>122.77</v>
      </c>
      <c r="H9" s="97">
        <v>17</v>
      </c>
      <c r="I9" s="174">
        <v>73.661999999999992</v>
      </c>
      <c r="J9" s="97">
        <v>5009</v>
      </c>
      <c r="K9" s="97">
        <v>0</v>
      </c>
      <c r="L9" s="174">
        <v>36.831000000000003</v>
      </c>
      <c r="M9" s="97">
        <v>0</v>
      </c>
      <c r="N9" s="97">
        <v>12126</v>
      </c>
      <c r="O9" s="97">
        <v>0</v>
      </c>
      <c r="P9" s="97">
        <v>12126</v>
      </c>
      <c r="Q9" s="97">
        <f t="shared" si="0"/>
        <v>0</v>
      </c>
    </row>
    <row r="10" spans="1:17" x14ac:dyDescent="0.25">
      <c r="A10" s="152" t="s">
        <v>35</v>
      </c>
      <c r="B10" s="152" t="s">
        <v>37</v>
      </c>
      <c r="C10" s="152" t="s">
        <v>70</v>
      </c>
      <c r="D10" s="152">
        <v>309711</v>
      </c>
      <c r="E10" s="152" t="s">
        <v>71</v>
      </c>
      <c r="F10" s="97">
        <v>20587</v>
      </c>
      <c r="G10" s="174">
        <v>122.77</v>
      </c>
      <c r="H10" s="97">
        <v>33</v>
      </c>
      <c r="I10" s="174">
        <v>73.661999999999992</v>
      </c>
      <c r="J10" s="97">
        <v>9723</v>
      </c>
      <c r="K10" s="97">
        <v>0</v>
      </c>
      <c r="L10" s="174">
        <v>36.831000000000003</v>
      </c>
      <c r="M10" s="97">
        <v>0</v>
      </c>
      <c r="N10" s="97">
        <v>20587</v>
      </c>
      <c r="O10" s="97">
        <v>0</v>
      </c>
      <c r="P10" s="97">
        <v>20587</v>
      </c>
      <c r="Q10" s="97">
        <f t="shared" si="0"/>
        <v>0</v>
      </c>
    </row>
    <row r="11" spans="1:17" x14ac:dyDescent="0.25">
      <c r="A11" s="152" t="s">
        <v>35</v>
      </c>
      <c r="B11" s="152" t="s">
        <v>37</v>
      </c>
      <c r="C11" s="152" t="s">
        <v>74</v>
      </c>
      <c r="D11" s="152">
        <v>309788</v>
      </c>
      <c r="E11" s="152" t="s">
        <v>75</v>
      </c>
      <c r="F11" s="97">
        <v>4979</v>
      </c>
      <c r="G11" s="174">
        <v>122.77</v>
      </c>
      <c r="H11" s="97">
        <v>8</v>
      </c>
      <c r="I11" s="174">
        <v>73.661999999999992</v>
      </c>
      <c r="J11" s="97">
        <v>2357</v>
      </c>
      <c r="K11" s="97">
        <v>0</v>
      </c>
      <c r="L11" s="174">
        <v>36.831000000000003</v>
      </c>
      <c r="M11" s="97">
        <v>0</v>
      </c>
      <c r="N11" s="97">
        <v>4979</v>
      </c>
      <c r="O11" s="97">
        <v>0</v>
      </c>
      <c r="P11" s="97">
        <v>4979</v>
      </c>
      <c r="Q11" s="97">
        <f t="shared" si="0"/>
        <v>0</v>
      </c>
    </row>
    <row r="12" spans="1:17" x14ac:dyDescent="0.25">
      <c r="A12" s="152" t="s">
        <v>35</v>
      </c>
      <c r="B12" s="152" t="s">
        <v>37</v>
      </c>
      <c r="C12" s="152" t="s">
        <v>78</v>
      </c>
      <c r="D12" s="152">
        <v>309796</v>
      </c>
      <c r="E12" s="152" t="s">
        <v>79</v>
      </c>
      <c r="F12" s="97">
        <v>7896</v>
      </c>
      <c r="G12" s="174">
        <v>122.77</v>
      </c>
      <c r="H12" s="97">
        <v>9</v>
      </c>
      <c r="I12" s="174">
        <v>73.661999999999992</v>
      </c>
      <c r="J12" s="97">
        <v>2652</v>
      </c>
      <c r="K12" s="97">
        <v>0</v>
      </c>
      <c r="L12" s="174">
        <v>36.831000000000003</v>
      </c>
      <c r="M12" s="97">
        <v>0</v>
      </c>
      <c r="N12" s="97">
        <v>7896</v>
      </c>
      <c r="O12" s="97">
        <v>0</v>
      </c>
      <c r="P12" s="97">
        <v>7896</v>
      </c>
      <c r="Q12" s="97">
        <f t="shared" si="0"/>
        <v>0</v>
      </c>
    </row>
    <row r="13" spans="1:17" x14ac:dyDescent="0.25">
      <c r="A13" s="152" t="s">
        <v>35</v>
      </c>
      <c r="B13" s="152" t="s">
        <v>37</v>
      </c>
      <c r="C13" s="152" t="s">
        <v>82</v>
      </c>
      <c r="D13" s="152">
        <v>309923</v>
      </c>
      <c r="E13" s="152" t="s">
        <v>83</v>
      </c>
      <c r="F13" s="97">
        <v>26665</v>
      </c>
      <c r="G13" s="174">
        <v>122.77</v>
      </c>
      <c r="H13" s="97">
        <v>46</v>
      </c>
      <c r="I13" s="174">
        <v>73.661999999999992</v>
      </c>
      <c r="J13" s="97">
        <v>13554</v>
      </c>
      <c r="K13" s="97">
        <v>0</v>
      </c>
      <c r="L13" s="174">
        <v>36.831000000000003</v>
      </c>
      <c r="M13" s="97">
        <v>0</v>
      </c>
      <c r="N13" s="97">
        <v>26665</v>
      </c>
      <c r="O13" s="97">
        <v>0</v>
      </c>
      <c r="P13" s="97">
        <v>26665</v>
      </c>
      <c r="Q13" s="97">
        <f t="shared" si="0"/>
        <v>0</v>
      </c>
    </row>
    <row r="14" spans="1:17" x14ac:dyDescent="0.25">
      <c r="A14" s="152" t="s">
        <v>35</v>
      </c>
      <c r="B14" s="152" t="s">
        <v>37</v>
      </c>
      <c r="C14" s="152" t="s">
        <v>87</v>
      </c>
      <c r="D14" s="152">
        <v>310026</v>
      </c>
      <c r="E14" s="152" t="s">
        <v>88</v>
      </c>
      <c r="F14" s="97">
        <v>13171</v>
      </c>
      <c r="G14" s="174">
        <v>122.77</v>
      </c>
      <c r="H14" s="97">
        <v>18</v>
      </c>
      <c r="I14" s="174">
        <v>73.661999999999992</v>
      </c>
      <c r="J14" s="97">
        <v>5304</v>
      </c>
      <c r="K14" s="97">
        <v>0</v>
      </c>
      <c r="L14" s="174">
        <v>36.831000000000003</v>
      </c>
      <c r="M14" s="97">
        <v>0</v>
      </c>
      <c r="N14" s="97">
        <v>13171</v>
      </c>
      <c r="O14" s="97">
        <v>0</v>
      </c>
      <c r="P14" s="97">
        <v>13171</v>
      </c>
      <c r="Q14" s="97">
        <f t="shared" si="0"/>
        <v>0</v>
      </c>
    </row>
    <row r="15" spans="1:17" x14ac:dyDescent="0.25">
      <c r="A15" s="152" t="s">
        <v>35</v>
      </c>
      <c r="B15" s="152" t="s">
        <v>37</v>
      </c>
      <c r="C15" s="152" t="s">
        <v>90</v>
      </c>
      <c r="D15" s="152">
        <v>310042</v>
      </c>
      <c r="E15" s="152" t="s">
        <v>91</v>
      </c>
      <c r="F15" s="97">
        <v>14269</v>
      </c>
      <c r="G15" s="174">
        <v>122.77</v>
      </c>
      <c r="H15" s="97">
        <v>23</v>
      </c>
      <c r="I15" s="174">
        <v>73.661999999999992</v>
      </c>
      <c r="J15" s="97">
        <v>6777</v>
      </c>
      <c r="K15" s="97">
        <v>0</v>
      </c>
      <c r="L15" s="174">
        <v>36.831000000000003</v>
      </c>
      <c r="M15" s="97">
        <v>0</v>
      </c>
      <c r="N15" s="97">
        <v>14269</v>
      </c>
      <c r="O15" s="97">
        <v>0</v>
      </c>
      <c r="P15" s="97">
        <v>14269</v>
      </c>
      <c r="Q15" s="97">
        <f t="shared" si="0"/>
        <v>0</v>
      </c>
    </row>
    <row r="16" spans="1:17" x14ac:dyDescent="0.25">
      <c r="A16" s="152" t="s">
        <v>35</v>
      </c>
      <c r="B16" s="152" t="s">
        <v>37</v>
      </c>
      <c r="C16" s="152" t="s">
        <v>95</v>
      </c>
      <c r="D16" s="152">
        <v>310115</v>
      </c>
      <c r="E16" s="152" t="s">
        <v>96</v>
      </c>
      <c r="F16" s="97">
        <v>32659</v>
      </c>
      <c r="G16" s="174">
        <v>122.77</v>
      </c>
      <c r="H16" s="97">
        <v>46</v>
      </c>
      <c r="I16" s="174">
        <v>73.661999999999992</v>
      </c>
      <c r="J16" s="97">
        <v>13554</v>
      </c>
      <c r="K16" s="97">
        <v>0</v>
      </c>
      <c r="L16" s="174">
        <v>36.831000000000003</v>
      </c>
      <c r="M16" s="97">
        <v>0</v>
      </c>
      <c r="N16" s="97">
        <v>32659</v>
      </c>
      <c r="O16" s="97">
        <v>0</v>
      </c>
      <c r="P16" s="97">
        <v>32659</v>
      </c>
      <c r="Q16" s="97">
        <f t="shared" si="0"/>
        <v>0</v>
      </c>
    </row>
    <row r="17" spans="1:17" x14ac:dyDescent="0.25">
      <c r="A17" s="152" t="s">
        <v>35</v>
      </c>
      <c r="B17" s="152" t="s">
        <v>37</v>
      </c>
      <c r="C17" s="152" t="s">
        <v>99</v>
      </c>
      <c r="D17" s="152">
        <v>310158</v>
      </c>
      <c r="E17" s="152" t="s">
        <v>100</v>
      </c>
      <c r="F17" s="97">
        <v>26691</v>
      </c>
      <c r="G17" s="174">
        <v>122.77</v>
      </c>
      <c r="H17" s="97">
        <v>41</v>
      </c>
      <c r="I17" s="174">
        <v>73.661999999999992</v>
      </c>
      <c r="J17" s="97">
        <v>12081</v>
      </c>
      <c r="K17" s="97">
        <v>0</v>
      </c>
      <c r="L17" s="174">
        <v>36.831000000000003</v>
      </c>
      <c r="M17" s="97">
        <v>0</v>
      </c>
      <c r="N17" s="97">
        <v>26691</v>
      </c>
      <c r="O17" s="97">
        <v>0</v>
      </c>
      <c r="P17" s="97">
        <v>26691</v>
      </c>
      <c r="Q17" s="97">
        <f t="shared" si="0"/>
        <v>0</v>
      </c>
    </row>
    <row r="18" spans="1:17" x14ac:dyDescent="0.25">
      <c r="A18" s="152" t="s">
        <v>35</v>
      </c>
      <c r="B18" s="152" t="s">
        <v>37</v>
      </c>
      <c r="C18" s="152" t="s">
        <v>103</v>
      </c>
      <c r="D18" s="152">
        <v>304654</v>
      </c>
      <c r="E18" s="152" t="s">
        <v>104</v>
      </c>
      <c r="F18" s="97">
        <v>15902</v>
      </c>
      <c r="G18" s="174">
        <v>122.77</v>
      </c>
      <c r="H18" s="97">
        <v>26</v>
      </c>
      <c r="I18" s="174">
        <v>73.661999999999992</v>
      </c>
      <c r="J18" s="97">
        <v>7661</v>
      </c>
      <c r="K18" s="97">
        <v>0</v>
      </c>
      <c r="L18" s="174">
        <v>36.831000000000003</v>
      </c>
      <c r="M18" s="97">
        <v>0</v>
      </c>
      <c r="N18" s="97">
        <v>15902</v>
      </c>
      <c r="O18" s="97">
        <v>0</v>
      </c>
      <c r="P18" s="97">
        <v>15902</v>
      </c>
      <c r="Q18" s="97">
        <f t="shared" si="0"/>
        <v>0</v>
      </c>
    </row>
    <row r="19" spans="1:17" x14ac:dyDescent="0.25">
      <c r="A19" s="152" t="s">
        <v>35</v>
      </c>
      <c r="B19" s="152" t="s">
        <v>37</v>
      </c>
      <c r="C19" s="152" t="s">
        <v>109</v>
      </c>
      <c r="D19" s="152">
        <v>304662</v>
      </c>
      <c r="E19" s="152" t="s">
        <v>110</v>
      </c>
      <c r="F19" s="97">
        <v>131068</v>
      </c>
      <c r="G19" s="174">
        <v>122.77</v>
      </c>
      <c r="H19" s="97">
        <v>202</v>
      </c>
      <c r="I19" s="174">
        <v>73.661999999999992</v>
      </c>
      <c r="J19" s="97">
        <v>59519</v>
      </c>
      <c r="K19" s="97">
        <v>0</v>
      </c>
      <c r="L19" s="174">
        <v>36.831000000000003</v>
      </c>
      <c r="M19" s="97">
        <v>0</v>
      </c>
      <c r="N19" s="97">
        <v>131068</v>
      </c>
      <c r="O19" s="97">
        <v>0</v>
      </c>
      <c r="P19" s="97">
        <v>131068</v>
      </c>
      <c r="Q19" s="97">
        <f t="shared" si="0"/>
        <v>0</v>
      </c>
    </row>
    <row r="20" spans="1:17" x14ac:dyDescent="0.25">
      <c r="A20" s="152" t="s">
        <v>35</v>
      </c>
      <c r="B20" s="152" t="s">
        <v>37</v>
      </c>
      <c r="C20" s="152" t="s">
        <v>114</v>
      </c>
      <c r="D20" s="152">
        <v>304671</v>
      </c>
      <c r="E20" s="152" t="s">
        <v>115</v>
      </c>
      <c r="F20" s="97">
        <v>21791</v>
      </c>
      <c r="G20" s="174">
        <v>122.77</v>
      </c>
      <c r="H20" s="97">
        <v>32</v>
      </c>
      <c r="I20" s="174">
        <v>73.661999999999992</v>
      </c>
      <c r="J20" s="97">
        <v>9429</v>
      </c>
      <c r="K20" s="97">
        <v>0</v>
      </c>
      <c r="L20" s="174">
        <v>36.831000000000003</v>
      </c>
      <c r="M20" s="97">
        <v>0</v>
      </c>
      <c r="N20" s="97">
        <v>21791</v>
      </c>
      <c r="O20" s="97">
        <v>0</v>
      </c>
      <c r="P20" s="97">
        <v>21791</v>
      </c>
      <c r="Q20" s="97">
        <f t="shared" si="0"/>
        <v>0</v>
      </c>
    </row>
    <row r="21" spans="1:17" x14ac:dyDescent="0.25">
      <c r="A21" s="152" t="s">
        <v>35</v>
      </c>
      <c r="B21" s="152" t="s">
        <v>37</v>
      </c>
      <c r="C21" s="152" t="s">
        <v>118</v>
      </c>
      <c r="D21" s="152">
        <v>304689</v>
      </c>
      <c r="E21" s="152" t="s">
        <v>119</v>
      </c>
      <c r="F21" s="97">
        <v>8246</v>
      </c>
      <c r="G21" s="174">
        <v>122.77</v>
      </c>
      <c r="H21" s="97">
        <v>14</v>
      </c>
      <c r="I21" s="174">
        <v>73.661999999999992</v>
      </c>
      <c r="J21" s="97">
        <v>4125</v>
      </c>
      <c r="K21" s="97">
        <v>0</v>
      </c>
      <c r="L21" s="174">
        <v>36.831000000000003</v>
      </c>
      <c r="M21" s="97">
        <v>0</v>
      </c>
      <c r="N21" s="97">
        <v>8246</v>
      </c>
      <c r="O21" s="97">
        <v>0</v>
      </c>
      <c r="P21" s="97">
        <v>8246</v>
      </c>
      <c r="Q21" s="97">
        <f t="shared" si="0"/>
        <v>0</v>
      </c>
    </row>
    <row r="22" spans="1:17" x14ac:dyDescent="0.25">
      <c r="A22" s="152" t="s">
        <v>35</v>
      </c>
      <c r="B22" s="152" t="s">
        <v>37</v>
      </c>
      <c r="C22" s="152" t="s">
        <v>122</v>
      </c>
      <c r="D22" s="152">
        <v>304697</v>
      </c>
      <c r="E22" s="152" t="s">
        <v>123</v>
      </c>
      <c r="F22" s="97">
        <v>25002</v>
      </c>
      <c r="G22" s="174">
        <v>122.77</v>
      </c>
      <c r="H22" s="97">
        <v>34</v>
      </c>
      <c r="I22" s="174">
        <v>73.661999999999992</v>
      </c>
      <c r="J22" s="97">
        <v>10018</v>
      </c>
      <c r="K22" s="97">
        <v>0</v>
      </c>
      <c r="L22" s="174">
        <v>36.831000000000003</v>
      </c>
      <c r="M22" s="97">
        <v>0</v>
      </c>
      <c r="N22" s="97">
        <v>25002</v>
      </c>
      <c r="O22" s="97">
        <v>0</v>
      </c>
      <c r="P22" s="97">
        <v>25002</v>
      </c>
      <c r="Q22" s="97">
        <f t="shared" si="0"/>
        <v>0</v>
      </c>
    </row>
    <row r="23" spans="1:17" x14ac:dyDescent="0.25">
      <c r="A23" s="152" t="s">
        <v>35</v>
      </c>
      <c r="B23" s="152" t="s">
        <v>37</v>
      </c>
      <c r="C23" s="152" t="s">
        <v>126</v>
      </c>
      <c r="D23" s="152">
        <v>304701</v>
      </c>
      <c r="E23" s="152" t="s">
        <v>127</v>
      </c>
      <c r="F23" s="97">
        <v>26691</v>
      </c>
      <c r="G23" s="174">
        <v>122.77</v>
      </c>
      <c r="H23" s="97">
        <v>41</v>
      </c>
      <c r="I23" s="174">
        <v>73.661999999999992</v>
      </c>
      <c r="J23" s="97">
        <v>12081</v>
      </c>
      <c r="K23" s="97">
        <v>0</v>
      </c>
      <c r="L23" s="174">
        <v>36.831000000000003</v>
      </c>
      <c r="M23" s="97">
        <v>0</v>
      </c>
      <c r="N23" s="97">
        <v>26691</v>
      </c>
      <c r="O23" s="97">
        <v>0</v>
      </c>
      <c r="P23" s="97">
        <v>26691</v>
      </c>
      <c r="Q23" s="97">
        <f t="shared" si="0"/>
        <v>0</v>
      </c>
    </row>
    <row r="24" spans="1:17" x14ac:dyDescent="0.25">
      <c r="A24" s="152" t="s">
        <v>35</v>
      </c>
      <c r="B24" s="152" t="s">
        <v>37</v>
      </c>
      <c r="C24" s="152" t="s">
        <v>130</v>
      </c>
      <c r="D24" s="152">
        <v>304719</v>
      </c>
      <c r="E24" s="152" t="s">
        <v>131</v>
      </c>
      <c r="F24" s="97">
        <v>11217</v>
      </c>
      <c r="G24" s="174">
        <v>122.77</v>
      </c>
      <c r="H24" s="97">
        <v>19</v>
      </c>
      <c r="I24" s="174">
        <v>73.661999999999992</v>
      </c>
      <c r="J24" s="97">
        <v>5598</v>
      </c>
      <c r="K24" s="97">
        <v>0</v>
      </c>
      <c r="L24" s="174">
        <v>36.831000000000003</v>
      </c>
      <c r="M24" s="97">
        <v>0</v>
      </c>
      <c r="N24" s="97">
        <v>11217</v>
      </c>
      <c r="O24" s="97">
        <v>0</v>
      </c>
      <c r="P24" s="97">
        <v>11217</v>
      </c>
      <c r="Q24" s="97">
        <f t="shared" si="0"/>
        <v>0</v>
      </c>
    </row>
    <row r="25" spans="1:17" x14ac:dyDescent="0.25">
      <c r="A25" s="152" t="s">
        <v>35</v>
      </c>
      <c r="B25" s="152" t="s">
        <v>37</v>
      </c>
      <c r="C25" s="152" t="s">
        <v>134</v>
      </c>
      <c r="D25" s="152">
        <v>304727</v>
      </c>
      <c r="E25" s="152" t="s">
        <v>135</v>
      </c>
      <c r="F25" s="97">
        <v>5594</v>
      </c>
      <c r="G25" s="174">
        <v>122.77</v>
      </c>
      <c r="H25" s="97">
        <v>5</v>
      </c>
      <c r="I25" s="174">
        <v>73.661999999999992</v>
      </c>
      <c r="J25" s="97">
        <v>1473</v>
      </c>
      <c r="K25" s="97">
        <v>0</v>
      </c>
      <c r="L25" s="174">
        <v>36.831000000000003</v>
      </c>
      <c r="M25" s="97">
        <v>0</v>
      </c>
      <c r="N25" s="97">
        <v>5594</v>
      </c>
      <c r="O25" s="97">
        <v>0</v>
      </c>
      <c r="P25" s="97">
        <v>5594</v>
      </c>
      <c r="Q25" s="97">
        <f t="shared" si="0"/>
        <v>0</v>
      </c>
    </row>
    <row r="26" spans="1:17" x14ac:dyDescent="0.25">
      <c r="A26" s="152" t="s">
        <v>35</v>
      </c>
      <c r="B26" s="152" t="s">
        <v>37</v>
      </c>
      <c r="C26" s="152" t="s">
        <v>138</v>
      </c>
      <c r="D26" s="152">
        <v>304735</v>
      </c>
      <c r="E26" s="152" t="s">
        <v>139</v>
      </c>
      <c r="F26" s="97">
        <v>6638</v>
      </c>
      <c r="G26" s="174">
        <v>122.77</v>
      </c>
      <c r="H26" s="97">
        <v>6</v>
      </c>
      <c r="I26" s="174">
        <v>73.661999999999992</v>
      </c>
      <c r="J26" s="97">
        <v>1768</v>
      </c>
      <c r="K26" s="97">
        <v>0</v>
      </c>
      <c r="L26" s="174">
        <v>36.831000000000003</v>
      </c>
      <c r="M26" s="97">
        <v>0</v>
      </c>
      <c r="N26" s="97">
        <v>6638</v>
      </c>
      <c r="O26" s="97">
        <v>0</v>
      </c>
      <c r="P26" s="97">
        <v>6638</v>
      </c>
      <c r="Q26" s="97">
        <f t="shared" si="0"/>
        <v>0</v>
      </c>
    </row>
    <row r="27" spans="1:17" x14ac:dyDescent="0.25">
      <c r="A27" s="152" t="s">
        <v>35</v>
      </c>
      <c r="B27" s="152" t="s">
        <v>37</v>
      </c>
      <c r="C27" s="152" t="s">
        <v>142</v>
      </c>
      <c r="D27" s="152">
        <v>304743</v>
      </c>
      <c r="E27" s="152" t="s">
        <v>143</v>
      </c>
      <c r="F27" s="97">
        <v>25591</v>
      </c>
      <c r="G27" s="174">
        <v>122.77</v>
      </c>
      <c r="H27" s="97">
        <v>36</v>
      </c>
      <c r="I27" s="174">
        <v>73.661999999999992</v>
      </c>
      <c r="J27" s="97">
        <v>10607</v>
      </c>
      <c r="K27" s="97">
        <v>0</v>
      </c>
      <c r="L27" s="174">
        <v>36.831000000000003</v>
      </c>
      <c r="M27" s="97">
        <v>0</v>
      </c>
      <c r="N27" s="97">
        <v>25591</v>
      </c>
      <c r="O27" s="97">
        <v>0</v>
      </c>
      <c r="P27" s="97">
        <v>25591</v>
      </c>
      <c r="Q27" s="97">
        <f t="shared" si="0"/>
        <v>0</v>
      </c>
    </row>
    <row r="28" spans="1:17" x14ac:dyDescent="0.25">
      <c r="A28" s="152" t="s">
        <v>35</v>
      </c>
      <c r="B28" s="152" t="s">
        <v>37</v>
      </c>
      <c r="C28" s="152" t="s">
        <v>146</v>
      </c>
      <c r="D28" s="152">
        <v>304751</v>
      </c>
      <c r="E28" s="152" t="s">
        <v>147</v>
      </c>
      <c r="F28" s="97">
        <v>35071</v>
      </c>
      <c r="G28" s="174">
        <v>122.77</v>
      </c>
      <c r="H28" s="97">
        <v>58</v>
      </c>
      <c r="I28" s="174">
        <v>73.661999999999992</v>
      </c>
      <c r="J28" s="97">
        <v>17090</v>
      </c>
      <c r="K28" s="97">
        <v>0</v>
      </c>
      <c r="L28" s="174">
        <v>36.831000000000003</v>
      </c>
      <c r="M28" s="97">
        <v>0</v>
      </c>
      <c r="N28" s="97">
        <v>35071</v>
      </c>
      <c r="O28" s="97">
        <v>0</v>
      </c>
      <c r="P28" s="97">
        <v>35071</v>
      </c>
      <c r="Q28" s="97">
        <f t="shared" si="0"/>
        <v>0</v>
      </c>
    </row>
    <row r="29" spans="1:17" x14ac:dyDescent="0.25">
      <c r="A29" s="152" t="s">
        <v>35</v>
      </c>
      <c r="B29" s="152" t="s">
        <v>37</v>
      </c>
      <c r="C29" s="152" t="s">
        <v>150</v>
      </c>
      <c r="D29" s="152">
        <v>304760</v>
      </c>
      <c r="E29" s="152" t="s">
        <v>151</v>
      </c>
      <c r="F29" s="97">
        <v>84915</v>
      </c>
      <c r="G29" s="174">
        <v>122.77</v>
      </c>
      <c r="H29" s="97">
        <v>128</v>
      </c>
      <c r="I29" s="174">
        <v>73.661999999999992</v>
      </c>
      <c r="J29" s="97">
        <v>37715</v>
      </c>
      <c r="K29" s="97">
        <v>0</v>
      </c>
      <c r="L29" s="174">
        <v>36.831000000000003</v>
      </c>
      <c r="M29" s="97">
        <v>0</v>
      </c>
      <c r="N29" s="97">
        <v>84915</v>
      </c>
      <c r="O29" s="97">
        <v>0</v>
      </c>
      <c r="P29" s="97">
        <v>84915</v>
      </c>
      <c r="Q29" s="97">
        <f t="shared" si="0"/>
        <v>0</v>
      </c>
    </row>
    <row r="30" spans="1:17" x14ac:dyDescent="0.25">
      <c r="A30" s="152" t="s">
        <v>35</v>
      </c>
      <c r="B30" s="152" t="s">
        <v>37</v>
      </c>
      <c r="C30" s="152" t="s">
        <v>156</v>
      </c>
      <c r="D30" s="152">
        <v>304786</v>
      </c>
      <c r="E30" s="152" t="s">
        <v>157</v>
      </c>
      <c r="F30" s="97">
        <v>64778</v>
      </c>
      <c r="G30" s="174">
        <v>122.77</v>
      </c>
      <c r="H30" s="97">
        <v>80</v>
      </c>
      <c r="I30" s="174">
        <v>73.661999999999992</v>
      </c>
      <c r="J30" s="97">
        <v>23571</v>
      </c>
      <c r="K30" s="97">
        <v>0</v>
      </c>
      <c r="L30" s="174">
        <v>36.831000000000003</v>
      </c>
      <c r="M30" s="97">
        <v>0</v>
      </c>
      <c r="N30" s="97">
        <v>64778</v>
      </c>
      <c r="O30" s="97">
        <v>0</v>
      </c>
      <c r="P30" s="97">
        <v>64778</v>
      </c>
      <c r="Q30" s="97">
        <f t="shared" si="0"/>
        <v>0</v>
      </c>
    </row>
    <row r="31" spans="1:17" x14ac:dyDescent="0.25">
      <c r="A31" s="152" t="s">
        <v>35</v>
      </c>
      <c r="B31" s="152" t="s">
        <v>37</v>
      </c>
      <c r="C31" s="152" t="s">
        <v>162</v>
      </c>
      <c r="D31" s="152">
        <v>304794</v>
      </c>
      <c r="E31" s="152" t="s">
        <v>163</v>
      </c>
      <c r="F31" s="97">
        <v>13465</v>
      </c>
      <c r="G31" s="174">
        <v>122.77</v>
      </c>
      <c r="H31" s="97">
        <v>19</v>
      </c>
      <c r="I31" s="174">
        <v>73.661999999999992</v>
      </c>
      <c r="J31" s="97">
        <v>5598</v>
      </c>
      <c r="K31" s="97">
        <v>0</v>
      </c>
      <c r="L31" s="174">
        <v>36.831000000000003</v>
      </c>
      <c r="M31" s="97">
        <v>0</v>
      </c>
      <c r="N31" s="97">
        <v>13465</v>
      </c>
      <c r="O31" s="97">
        <v>0</v>
      </c>
      <c r="P31" s="97">
        <v>13465</v>
      </c>
      <c r="Q31" s="97">
        <f t="shared" si="0"/>
        <v>0</v>
      </c>
    </row>
    <row r="32" spans="1:17" x14ac:dyDescent="0.25">
      <c r="A32" s="152" t="s">
        <v>35</v>
      </c>
      <c r="B32" s="152" t="s">
        <v>37</v>
      </c>
      <c r="C32" s="152" t="s">
        <v>166</v>
      </c>
      <c r="D32" s="152">
        <v>304808</v>
      </c>
      <c r="E32" s="152" t="s">
        <v>167</v>
      </c>
      <c r="F32" s="97">
        <v>16491</v>
      </c>
      <c r="G32" s="174">
        <v>122.77</v>
      </c>
      <c r="H32" s="97">
        <v>28</v>
      </c>
      <c r="I32" s="174">
        <v>73.661999999999992</v>
      </c>
      <c r="J32" s="97">
        <v>8250</v>
      </c>
      <c r="K32" s="97">
        <v>0</v>
      </c>
      <c r="L32" s="174">
        <v>36.831000000000003</v>
      </c>
      <c r="M32" s="97">
        <v>0</v>
      </c>
      <c r="N32" s="97">
        <v>16491</v>
      </c>
      <c r="O32" s="97">
        <v>0</v>
      </c>
      <c r="P32" s="97">
        <v>16491</v>
      </c>
      <c r="Q32" s="97">
        <f t="shared" si="0"/>
        <v>0</v>
      </c>
    </row>
    <row r="33" spans="1:17" x14ac:dyDescent="0.25">
      <c r="A33" s="152" t="s">
        <v>35</v>
      </c>
      <c r="B33" s="152" t="s">
        <v>37</v>
      </c>
      <c r="C33" s="152" t="s">
        <v>170</v>
      </c>
      <c r="D33" s="152">
        <v>304816</v>
      </c>
      <c r="E33" s="152" t="s">
        <v>171</v>
      </c>
      <c r="F33" s="97">
        <v>13920</v>
      </c>
      <c r="G33" s="174">
        <v>122.77</v>
      </c>
      <c r="H33" s="97">
        <v>18</v>
      </c>
      <c r="I33" s="174">
        <v>73.661999999999992</v>
      </c>
      <c r="J33" s="97">
        <v>5304</v>
      </c>
      <c r="K33" s="97">
        <v>0</v>
      </c>
      <c r="L33" s="174">
        <v>36.831000000000003</v>
      </c>
      <c r="M33" s="97">
        <v>0</v>
      </c>
      <c r="N33" s="97">
        <v>13920</v>
      </c>
      <c r="O33" s="97">
        <v>0</v>
      </c>
      <c r="P33" s="97">
        <v>13920</v>
      </c>
      <c r="Q33" s="97">
        <f t="shared" si="0"/>
        <v>0</v>
      </c>
    </row>
    <row r="34" spans="1:17" x14ac:dyDescent="0.25">
      <c r="A34" s="152" t="s">
        <v>35</v>
      </c>
      <c r="B34" s="152" t="s">
        <v>37</v>
      </c>
      <c r="C34" s="152" t="s">
        <v>174</v>
      </c>
      <c r="D34" s="152">
        <v>304832</v>
      </c>
      <c r="E34" s="152" t="s">
        <v>175</v>
      </c>
      <c r="F34" s="97">
        <v>47141</v>
      </c>
      <c r="G34" s="174">
        <v>122.77</v>
      </c>
      <c r="H34" s="97">
        <v>82</v>
      </c>
      <c r="I34" s="174">
        <v>73.661999999999992</v>
      </c>
      <c r="J34" s="97">
        <v>24162</v>
      </c>
      <c r="K34" s="97">
        <v>0</v>
      </c>
      <c r="L34" s="174">
        <v>36.831000000000003</v>
      </c>
      <c r="M34" s="97">
        <v>0</v>
      </c>
      <c r="N34" s="97">
        <v>47141</v>
      </c>
      <c r="O34" s="97">
        <v>0</v>
      </c>
      <c r="P34" s="97">
        <v>47141</v>
      </c>
      <c r="Q34" s="97">
        <f t="shared" si="0"/>
        <v>0</v>
      </c>
    </row>
    <row r="35" spans="1:17" x14ac:dyDescent="0.25">
      <c r="A35" s="152" t="s">
        <v>35</v>
      </c>
      <c r="B35" s="152" t="s">
        <v>37</v>
      </c>
      <c r="C35" s="152" t="s">
        <v>180</v>
      </c>
      <c r="D35" s="152">
        <v>304841</v>
      </c>
      <c r="E35" s="152" t="s">
        <v>181</v>
      </c>
      <c r="F35" s="97">
        <v>14134</v>
      </c>
      <c r="G35" s="174">
        <v>122.77</v>
      </c>
      <c r="H35" s="97">
        <v>20</v>
      </c>
      <c r="I35" s="174">
        <v>73.661999999999992</v>
      </c>
      <c r="J35" s="97">
        <v>5893</v>
      </c>
      <c r="K35" s="97">
        <v>0</v>
      </c>
      <c r="L35" s="174">
        <v>36.831000000000003</v>
      </c>
      <c r="M35" s="97">
        <v>0</v>
      </c>
      <c r="N35" s="97">
        <v>14134</v>
      </c>
      <c r="O35" s="97">
        <v>0</v>
      </c>
      <c r="P35" s="97">
        <v>14134</v>
      </c>
      <c r="Q35" s="97">
        <f t="shared" si="0"/>
        <v>0</v>
      </c>
    </row>
    <row r="36" spans="1:17" x14ac:dyDescent="0.25">
      <c r="A36" s="152" t="s">
        <v>35</v>
      </c>
      <c r="B36" s="152" t="s">
        <v>37</v>
      </c>
      <c r="C36" s="152" t="s">
        <v>184</v>
      </c>
      <c r="D36" s="152">
        <v>304867</v>
      </c>
      <c r="E36" s="152" t="s">
        <v>185</v>
      </c>
      <c r="F36" s="97">
        <v>18364</v>
      </c>
      <c r="G36" s="174">
        <v>122.77</v>
      </c>
      <c r="H36" s="97">
        <v>28</v>
      </c>
      <c r="I36" s="174">
        <v>73.661999999999992</v>
      </c>
      <c r="J36" s="97">
        <v>8250</v>
      </c>
      <c r="K36" s="97">
        <v>0</v>
      </c>
      <c r="L36" s="174">
        <v>36.831000000000003</v>
      </c>
      <c r="M36" s="97">
        <v>0</v>
      </c>
      <c r="N36" s="97">
        <v>18364</v>
      </c>
      <c r="O36" s="97">
        <v>0</v>
      </c>
      <c r="P36" s="97">
        <v>18364</v>
      </c>
      <c r="Q36" s="97">
        <f t="shared" si="0"/>
        <v>0</v>
      </c>
    </row>
    <row r="37" spans="1:17" x14ac:dyDescent="0.25">
      <c r="A37" s="152" t="s">
        <v>35</v>
      </c>
      <c r="B37" s="152" t="s">
        <v>37</v>
      </c>
      <c r="C37" s="152" t="s">
        <v>188</v>
      </c>
      <c r="D37" s="152">
        <v>304875</v>
      </c>
      <c r="E37" s="152" t="s">
        <v>189</v>
      </c>
      <c r="F37" s="97">
        <v>14349</v>
      </c>
      <c r="G37" s="174">
        <v>122.77</v>
      </c>
      <c r="H37" s="97">
        <v>22</v>
      </c>
      <c r="I37" s="174">
        <v>73.661999999999992</v>
      </c>
      <c r="J37" s="97">
        <v>6482</v>
      </c>
      <c r="K37" s="97">
        <v>0</v>
      </c>
      <c r="L37" s="174">
        <v>36.831000000000003</v>
      </c>
      <c r="M37" s="97">
        <v>0</v>
      </c>
      <c r="N37" s="97">
        <v>14349</v>
      </c>
      <c r="O37" s="97">
        <v>0</v>
      </c>
      <c r="P37" s="97">
        <v>14349</v>
      </c>
      <c r="Q37" s="97">
        <f t="shared" si="0"/>
        <v>0</v>
      </c>
    </row>
    <row r="38" spans="1:17" x14ac:dyDescent="0.25">
      <c r="A38" s="152" t="s">
        <v>35</v>
      </c>
      <c r="B38" s="152" t="s">
        <v>37</v>
      </c>
      <c r="C38" s="152" t="s">
        <v>192</v>
      </c>
      <c r="D38" s="152">
        <v>304883</v>
      </c>
      <c r="E38" s="152" t="s">
        <v>193</v>
      </c>
      <c r="F38" s="97">
        <v>22915</v>
      </c>
      <c r="G38" s="174">
        <v>122.77</v>
      </c>
      <c r="H38" s="97">
        <v>32</v>
      </c>
      <c r="I38" s="174">
        <v>73.661999999999992</v>
      </c>
      <c r="J38" s="97">
        <v>9429</v>
      </c>
      <c r="K38" s="97">
        <v>0</v>
      </c>
      <c r="L38" s="174">
        <v>36.831000000000003</v>
      </c>
      <c r="M38" s="97">
        <v>0</v>
      </c>
      <c r="N38" s="97">
        <v>22915</v>
      </c>
      <c r="O38" s="97">
        <v>0</v>
      </c>
      <c r="P38" s="97">
        <v>22915</v>
      </c>
      <c r="Q38" s="97">
        <f t="shared" si="0"/>
        <v>0</v>
      </c>
    </row>
    <row r="39" spans="1:17" x14ac:dyDescent="0.25">
      <c r="A39" s="152" t="s">
        <v>35</v>
      </c>
      <c r="B39" s="152" t="s">
        <v>37</v>
      </c>
      <c r="C39" s="152" t="s">
        <v>196</v>
      </c>
      <c r="D39" s="152">
        <v>304891</v>
      </c>
      <c r="E39" s="152" t="s">
        <v>197</v>
      </c>
      <c r="F39" s="97">
        <v>28213</v>
      </c>
      <c r="G39" s="174">
        <v>122.77</v>
      </c>
      <c r="H39" s="97">
        <v>36</v>
      </c>
      <c r="I39" s="174">
        <v>73.661999999999992</v>
      </c>
      <c r="J39" s="97">
        <v>10607</v>
      </c>
      <c r="K39" s="97">
        <v>0</v>
      </c>
      <c r="L39" s="174">
        <v>36.831000000000003</v>
      </c>
      <c r="M39" s="97">
        <v>0</v>
      </c>
      <c r="N39" s="97">
        <v>28213</v>
      </c>
      <c r="O39" s="97">
        <v>0</v>
      </c>
      <c r="P39" s="97">
        <v>28213</v>
      </c>
      <c r="Q39" s="97">
        <f t="shared" si="0"/>
        <v>0</v>
      </c>
    </row>
    <row r="40" spans="1:17" x14ac:dyDescent="0.25">
      <c r="A40" s="152" t="s">
        <v>35</v>
      </c>
      <c r="B40" s="152" t="s">
        <v>37</v>
      </c>
      <c r="C40" s="152" t="s">
        <v>200</v>
      </c>
      <c r="D40" s="152">
        <v>304905</v>
      </c>
      <c r="E40" s="152" t="s">
        <v>201</v>
      </c>
      <c r="F40" s="97">
        <v>22170</v>
      </c>
      <c r="G40" s="174">
        <v>122.77</v>
      </c>
      <c r="H40" s="97">
        <v>46</v>
      </c>
      <c r="I40" s="174">
        <v>73.661999999999992</v>
      </c>
      <c r="J40" s="97">
        <v>13554</v>
      </c>
      <c r="K40" s="97">
        <v>0</v>
      </c>
      <c r="L40" s="174">
        <v>36.831000000000003</v>
      </c>
      <c r="M40" s="97">
        <v>0</v>
      </c>
      <c r="N40" s="97">
        <v>22170</v>
      </c>
      <c r="O40" s="97">
        <v>0</v>
      </c>
      <c r="P40" s="97">
        <v>22170</v>
      </c>
      <c r="Q40" s="97">
        <f t="shared" si="0"/>
        <v>0</v>
      </c>
    </row>
    <row r="41" spans="1:17" x14ac:dyDescent="0.25">
      <c r="A41" s="152" t="s">
        <v>35</v>
      </c>
      <c r="B41" s="152" t="s">
        <v>37</v>
      </c>
      <c r="C41" s="152" t="s">
        <v>204</v>
      </c>
      <c r="D41" s="152">
        <v>304913</v>
      </c>
      <c r="E41" s="152" t="s">
        <v>205</v>
      </c>
      <c r="F41" s="97">
        <v>153184</v>
      </c>
      <c r="G41" s="174">
        <v>122.77</v>
      </c>
      <c r="H41" s="97">
        <v>224</v>
      </c>
      <c r="I41" s="174">
        <v>73.661999999999992</v>
      </c>
      <c r="J41" s="97">
        <v>66001</v>
      </c>
      <c r="K41" s="97">
        <v>1</v>
      </c>
      <c r="L41" s="174">
        <v>36.831000000000003</v>
      </c>
      <c r="M41" s="97">
        <v>147</v>
      </c>
      <c r="N41" s="97">
        <v>153184</v>
      </c>
      <c r="O41" s="97">
        <v>0</v>
      </c>
      <c r="P41" s="97">
        <v>153184</v>
      </c>
      <c r="Q41" s="97">
        <f t="shared" si="0"/>
        <v>0</v>
      </c>
    </row>
    <row r="42" spans="1:17" x14ac:dyDescent="0.25">
      <c r="A42" s="152" t="s">
        <v>35</v>
      </c>
      <c r="B42" s="152" t="s">
        <v>37</v>
      </c>
      <c r="C42" s="152" t="s">
        <v>208</v>
      </c>
      <c r="D42" s="152">
        <v>304921</v>
      </c>
      <c r="E42" s="152" t="s">
        <v>209</v>
      </c>
      <c r="F42" s="97">
        <v>60283</v>
      </c>
      <c r="G42" s="174">
        <v>122.77</v>
      </c>
      <c r="H42" s="97">
        <v>80</v>
      </c>
      <c r="I42" s="174">
        <v>73.661999999999992</v>
      </c>
      <c r="J42" s="97">
        <v>23572</v>
      </c>
      <c r="K42" s="97">
        <v>0</v>
      </c>
      <c r="L42" s="174">
        <v>36.831000000000003</v>
      </c>
      <c r="M42" s="97">
        <v>0</v>
      </c>
      <c r="N42" s="97">
        <v>60283</v>
      </c>
      <c r="O42" s="97">
        <v>0</v>
      </c>
      <c r="P42" s="97">
        <v>60283</v>
      </c>
      <c r="Q42" s="97">
        <f t="shared" si="0"/>
        <v>0</v>
      </c>
    </row>
    <row r="43" spans="1:17" x14ac:dyDescent="0.25">
      <c r="A43" s="152" t="s">
        <v>35</v>
      </c>
      <c r="B43" s="152" t="s">
        <v>37</v>
      </c>
      <c r="C43" s="152" t="s">
        <v>213</v>
      </c>
      <c r="D43" s="152">
        <v>304930</v>
      </c>
      <c r="E43" s="152" t="s">
        <v>214</v>
      </c>
      <c r="F43" s="97">
        <v>17990</v>
      </c>
      <c r="G43" s="174">
        <v>122.77</v>
      </c>
      <c r="H43" s="97">
        <v>28</v>
      </c>
      <c r="I43" s="174">
        <v>73.661999999999992</v>
      </c>
      <c r="J43" s="97">
        <v>8250</v>
      </c>
      <c r="K43" s="97">
        <v>0</v>
      </c>
      <c r="L43" s="174">
        <v>36.831000000000003</v>
      </c>
      <c r="M43" s="97">
        <v>0</v>
      </c>
      <c r="N43" s="97">
        <v>17990</v>
      </c>
      <c r="O43" s="97">
        <v>0</v>
      </c>
      <c r="P43" s="97">
        <v>17990</v>
      </c>
      <c r="Q43" s="97">
        <f t="shared" si="0"/>
        <v>0</v>
      </c>
    </row>
    <row r="44" spans="1:17" x14ac:dyDescent="0.25">
      <c r="A44" s="152" t="s">
        <v>35</v>
      </c>
      <c r="B44" s="152" t="s">
        <v>37</v>
      </c>
      <c r="C44" s="152" t="s">
        <v>217</v>
      </c>
      <c r="D44" s="152">
        <v>304948</v>
      </c>
      <c r="E44" s="152" t="s">
        <v>218</v>
      </c>
      <c r="F44" s="97">
        <v>74767</v>
      </c>
      <c r="G44" s="174">
        <v>122.77</v>
      </c>
      <c r="H44" s="97">
        <v>105</v>
      </c>
      <c r="I44" s="174">
        <v>73.661999999999992</v>
      </c>
      <c r="J44" s="97">
        <v>30938</v>
      </c>
      <c r="K44" s="97">
        <v>0</v>
      </c>
      <c r="L44" s="174">
        <v>36.831000000000003</v>
      </c>
      <c r="M44" s="97">
        <v>0</v>
      </c>
      <c r="N44" s="97">
        <v>74767</v>
      </c>
      <c r="O44" s="97">
        <v>0</v>
      </c>
      <c r="P44" s="97">
        <v>74767</v>
      </c>
      <c r="Q44" s="97">
        <f t="shared" si="0"/>
        <v>0</v>
      </c>
    </row>
    <row r="45" spans="1:17" x14ac:dyDescent="0.25">
      <c r="A45" s="152" t="s">
        <v>35</v>
      </c>
      <c r="B45" s="152" t="s">
        <v>37</v>
      </c>
      <c r="C45" s="152" t="s">
        <v>221</v>
      </c>
      <c r="D45" s="152">
        <v>304956</v>
      </c>
      <c r="E45" s="152" t="s">
        <v>222</v>
      </c>
      <c r="F45" s="97">
        <v>75331</v>
      </c>
      <c r="G45" s="174">
        <v>122.77</v>
      </c>
      <c r="H45" s="97">
        <v>112</v>
      </c>
      <c r="I45" s="174">
        <v>73.661999999999992</v>
      </c>
      <c r="J45" s="97">
        <v>33001</v>
      </c>
      <c r="K45" s="97">
        <v>0</v>
      </c>
      <c r="L45" s="174">
        <v>36.831000000000003</v>
      </c>
      <c r="M45" s="97">
        <v>0</v>
      </c>
      <c r="N45" s="97">
        <v>75331</v>
      </c>
      <c r="O45" s="97">
        <v>0</v>
      </c>
      <c r="P45" s="97">
        <v>75331</v>
      </c>
      <c r="Q45" s="97">
        <f t="shared" si="0"/>
        <v>0</v>
      </c>
    </row>
    <row r="46" spans="1:17" x14ac:dyDescent="0.25">
      <c r="A46" s="152" t="s">
        <v>35</v>
      </c>
      <c r="B46" s="152" t="s">
        <v>37</v>
      </c>
      <c r="C46" s="152" t="s">
        <v>227</v>
      </c>
      <c r="D46" s="152">
        <v>304964</v>
      </c>
      <c r="E46" s="152" t="s">
        <v>228</v>
      </c>
      <c r="F46" s="97">
        <v>47971</v>
      </c>
      <c r="G46" s="174">
        <v>122.77</v>
      </c>
      <c r="H46" s="97">
        <v>70</v>
      </c>
      <c r="I46" s="174">
        <v>73.661999999999992</v>
      </c>
      <c r="J46" s="97">
        <v>20625</v>
      </c>
      <c r="K46" s="97">
        <v>0</v>
      </c>
      <c r="L46" s="174">
        <v>36.831000000000003</v>
      </c>
      <c r="M46" s="97">
        <v>0</v>
      </c>
      <c r="N46" s="97">
        <v>47971</v>
      </c>
      <c r="O46" s="97">
        <v>0</v>
      </c>
      <c r="P46" s="97">
        <v>47971</v>
      </c>
      <c r="Q46" s="97">
        <f t="shared" si="0"/>
        <v>0</v>
      </c>
    </row>
    <row r="47" spans="1:17" x14ac:dyDescent="0.25">
      <c r="A47" s="152" t="s">
        <v>35</v>
      </c>
      <c r="B47" s="152" t="s">
        <v>37</v>
      </c>
      <c r="C47" s="152" t="s">
        <v>231</v>
      </c>
      <c r="D47" s="152">
        <v>304981</v>
      </c>
      <c r="E47" s="152" t="s">
        <v>232</v>
      </c>
      <c r="F47" s="97">
        <v>37642</v>
      </c>
      <c r="G47" s="174">
        <v>122.77</v>
      </c>
      <c r="H47" s="97">
        <v>68</v>
      </c>
      <c r="I47" s="174">
        <v>73.661999999999992</v>
      </c>
      <c r="J47" s="97">
        <v>20036</v>
      </c>
      <c r="K47" s="97">
        <v>0</v>
      </c>
      <c r="L47" s="174">
        <v>36.831000000000003</v>
      </c>
      <c r="M47" s="97">
        <v>0</v>
      </c>
      <c r="N47" s="97">
        <v>37642</v>
      </c>
      <c r="O47" s="97">
        <v>0</v>
      </c>
      <c r="P47" s="97">
        <v>37642</v>
      </c>
      <c r="Q47" s="97">
        <f t="shared" si="0"/>
        <v>0</v>
      </c>
    </row>
    <row r="48" spans="1:17" x14ac:dyDescent="0.25">
      <c r="A48" s="152" t="s">
        <v>35</v>
      </c>
      <c r="B48" s="152" t="s">
        <v>37</v>
      </c>
      <c r="C48" s="152" t="s">
        <v>235</v>
      </c>
      <c r="D48" s="152">
        <v>305014</v>
      </c>
      <c r="E48" s="152" t="s">
        <v>236</v>
      </c>
      <c r="F48" s="97">
        <v>6023</v>
      </c>
      <c r="G48" s="174">
        <v>122.77</v>
      </c>
      <c r="H48" s="97">
        <v>9</v>
      </c>
      <c r="I48" s="174">
        <v>73.661999999999992</v>
      </c>
      <c r="J48" s="97">
        <v>2652</v>
      </c>
      <c r="K48" s="97">
        <v>0</v>
      </c>
      <c r="L48" s="174">
        <v>36.831000000000003</v>
      </c>
      <c r="M48" s="97">
        <v>0</v>
      </c>
      <c r="N48" s="97">
        <v>6023</v>
      </c>
      <c r="O48" s="97">
        <v>0</v>
      </c>
      <c r="P48" s="97">
        <v>6023</v>
      </c>
      <c r="Q48" s="97">
        <f t="shared" si="0"/>
        <v>0</v>
      </c>
    </row>
    <row r="49" spans="1:17" x14ac:dyDescent="0.25">
      <c r="A49" s="152" t="s">
        <v>35</v>
      </c>
      <c r="B49" s="152" t="s">
        <v>37</v>
      </c>
      <c r="C49" s="152" t="s">
        <v>239</v>
      </c>
      <c r="D49" s="152">
        <v>305022</v>
      </c>
      <c r="E49" s="152" t="s">
        <v>240</v>
      </c>
      <c r="F49" s="97">
        <v>199968</v>
      </c>
      <c r="G49" s="174">
        <v>122.77</v>
      </c>
      <c r="H49" s="97">
        <v>282</v>
      </c>
      <c r="I49" s="174">
        <v>73.661999999999992</v>
      </c>
      <c r="J49" s="97">
        <v>83092</v>
      </c>
      <c r="K49" s="97">
        <v>0</v>
      </c>
      <c r="L49" s="174">
        <v>36.83100000000001</v>
      </c>
      <c r="M49" s="97">
        <v>0</v>
      </c>
      <c r="N49" s="97">
        <v>199968</v>
      </c>
      <c r="O49" s="97">
        <v>0</v>
      </c>
      <c r="P49" s="97">
        <v>199968</v>
      </c>
      <c r="Q49" s="97">
        <f t="shared" si="0"/>
        <v>0</v>
      </c>
    </row>
    <row r="50" spans="1:17" x14ac:dyDescent="0.25">
      <c r="A50" s="152" t="s">
        <v>35</v>
      </c>
      <c r="B50" s="152" t="s">
        <v>37</v>
      </c>
      <c r="C50" s="152" t="s">
        <v>249</v>
      </c>
      <c r="D50" s="152">
        <v>305031</v>
      </c>
      <c r="E50" s="152" t="s">
        <v>250</v>
      </c>
      <c r="F50" s="97">
        <v>6184</v>
      </c>
      <c r="G50" s="174">
        <v>122.77</v>
      </c>
      <c r="H50" s="97">
        <v>7</v>
      </c>
      <c r="I50" s="174">
        <v>73.661999999999992</v>
      </c>
      <c r="J50" s="97">
        <v>2063</v>
      </c>
      <c r="K50" s="97">
        <v>0</v>
      </c>
      <c r="L50" s="174">
        <v>36.831000000000003</v>
      </c>
      <c r="M50" s="97">
        <v>0</v>
      </c>
      <c r="N50" s="97">
        <v>6184</v>
      </c>
      <c r="O50" s="97">
        <v>0</v>
      </c>
      <c r="P50" s="97">
        <v>6184</v>
      </c>
      <c r="Q50" s="97">
        <f t="shared" si="0"/>
        <v>0</v>
      </c>
    </row>
    <row r="51" spans="1:17" x14ac:dyDescent="0.25">
      <c r="A51" s="152" t="s">
        <v>35</v>
      </c>
      <c r="B51" s="152" t="s">
        <v>37</v>
      </c>
      <c r="C51" s="152" t="s">
        <v>253</v>
      </c>
      <c r="D51" s="152">
        <v>305049</v>
      </c>
      <c r="E51" s="152" t="s">
        <v>254</v>
      </c>
      <c r="F51" s="97">
        <v>22620</v>
      </c>
      <c r="G51" s="174">
        <v>122.77</v>
      </c>
      <c r="H51" s="97">
        <v>31</v>
      </c>
      <c r="I51" s="174">
        <v>73.661999999999992</v>
      </c>
      <c r="J51" s="97">
        <v>9134</v>
      </c>
      <c r="K51" s="97">
        <v>0</v>
      </c>
      <c r="L51" s="174">
        <v>36.831000000000003</v>
      </c>
      <c r="M51" s="97">
        <v>0</v>
      </c>
      <c r="N51" s="97">
        <v>22620</v>
      </c>
      <c r="O51" s="97">
        <v>0</v>
      </c>
      <c r="P51" s="97">
        <v>22620</v>
      </c>
      <c r="Q51" s="97">
        <f t="shared" si="0"/>
        <v>0</v>
      </c>
    </row>
    <row r="52" spans="1:17" x14ac:dyDescent="0.25">
      <c r="A52" s="152" t="s">
        <v>35</v>
      </c>
      <c r="B52" s="152" t="s">
        <v>37</v>
      </c>
      <c r="C52" s="152" t="s">
        <v>257</v>
      </c>
      <c r="D52" s="152">
        <v>305057</v>
      </c>
      <c r="E52" s="152" t="s">
        <v>258</v>
      </c>
      <c r="F52" s="97">
        <v>67645</v>
      </c>
      <c r="G52" s="174">
        <v>122.77</v>
      </c>
      <c r="H52" s="97">
        <v>91</v>
      </c>
      <c r="I52" s="174">
        <v>73.661999999999992</v>
      </c>
      <c r="J52" s="97">
        <v>26813</v>
      </c>
      <c r="K52" s="97">
        <v>0</v>
      </c>
      <c r="L52" s="174">
        <v>36.831000000000003</v>
      </c>
      <c r="M52" s="97">
        <v>0</v>
      </c>
      <c r="N52" s="97">
        <v>67645</v>
      </c>
      <c r="O52" s="97">
        <v>0</v>
      </c>
      <c r="P52" s="97">
        <v>67645</v>
      </c>
      <c r="Q52" s="97">
        <f t="shared" si="0"/>
        <v>0</v>
      </c>
    </row>
    <row r="53" spans="1:17" x14ac:dyDescent="0.25">
      <c r="A53" s="152" t="s">
        <v>35</v>
      </c>
      <c r="B53" s="152" t="s">
        <v>37</v>
      </c>
      <c r="C53" s="152" t="s">
        <v>261</v>
      </c>
      <c r="D53" s="152">
        <v>305065</v>
      </c>
      <c r="E53" s="152" t="s">
        <v>262</v>
      </c>
      <c r="F53" s="97">
        <v>219779</v>
      </c>
      <c r="G53" s="174">
        <v>122.77</v>
      </c>
      <c r="H53" s="97">
        <v>320</v>
      </c>
      <c r="I53" s="174">
        <v>73.661999999999992</v>
      </c>
      <c r="J53" s="97">
        <v>94286</v>
      </c>
      <c r="K53" s="97">
        <v>0</v>
      </c>
      <c r="L53" s="174">
        <v>36.83100000000001</v>
      </c>
      <c r="M53" s="97">
        <v>0</v>
      </c>
      <c r="N53" s="97">
        <v>219779</v>
      </c>
      <c r="O53" s="97">
        <v>0</v>
      </c>
      <c r="P53" s="97">
        <v>219779</v>
      </c>
      <c r="Q53" s="97">
        <f t="shared" si="0"/>
        <v>0</v>
      </c>
    </row>
    <row r="54" spans="1:17" x14ac:dyDescent="0.25">
      <c r="A54" s="152" t="s">
        <v>35</v>
      </c>
      <c r="B54" s="152" t="s">
        <v>37</v>
      </c>
      <c r="C54" s="152" t="s">
        <v>270</v>
      </c>
      <c r="D54" s="152">
        <v>305073</v>
      </c>
      <c r="E54" s="152" t="s">
        <v>271</v>
      </c>
      <c r="F54" s="97">
        <v>61681</v>
      </c>
      <c r="G54" s="174">
        <v>122.77</v>
      </c>
      <c r="H54" s="97">
        <v>100</v>
      </c>
      <c r="I54" s="174">
        <v>73.661999999999992</v>
      </c>
      <c r="J54" s="97">
        <v>29465</v>
      </c>
      <c r="K54" s="97">
        <v>0</v>
      </c>
      <c r="L54" s="174">
        <v>36.831000000000003</v>
      </c>
      <c r="M54" s="97">
        <v>0</v>
      </c>
      <c r="N54" s="97">
        <v>61681</v>
      </c>
      <c r="O54" s="97">
        <v>0</v>
      </c>
      <c r="P54" s="97">
        <v>61681</v>
      </c>
      <c r="Q54" s="97">
        <f t="shared" si="0"/>
        <v>0</v>
      </c>
    </row>
    <row r="55" spans="1:17" x14ac:dyDescent="0.25">
      <c r="A55" s="152" t="s">
        <v>35</v>
      </c>
      <c r="B55" s="152" t="s">
        <v>37</v>
      </c>
      <c r="C55" s="152" t="s">
        <v>274</v>
      </c>
      <c r="D55" s="152">
        <v>305081</v>
      </c>
      <c r="E55" s="152" t="s">
        <v>275</v>
      </c>
      <c r="F55" s="97">
        <v>125441</v>
      </c>
      <c r="G55" s="174">
        <v>122.77</v>
      </c>
      <c r="H55" s="97">
        <v>174</v>
      </c>
      <c r="I55" s="174">
        <v>73.661999999999992</v>
      </c>
      <c r="J55" s="97">
        <v>51269</v>
      </c>
      <c r="K55" s="97">
        <v>0</v>
      </c>
      <c r="L55" s="174">
        <v>36.831000000000003</v>
      </c>
      <c r="M55" s="97">
        <v>0</v>
      </c>
      <c r="N55" s="97">
        <v>125441</v>
      </c>
      <c r="O55" s="97">
        <v>0</v>
      </c>
      <c r="P55" s="97">
        <v>125441</v>
      </c>
      <c r="Q55" s="97">
        <f t="shared" si="0"/>
        <v>0</v>
      </c>
    </row>
    <row r="56" spans="1:17" x14ac:dyDescent="0.25">
      <c r="A56" s="152" t="s">
        <v>35</v>
      </c>
      <c r="B56" s="152" t="s">
        <v>37</v>
      </c>
      <c r="C56" s="152" t="s">
        <v>281</v>
      </c>
      <c r="D56" s="152">
        <v>305090</v>
      </c>
      <c r="E56" s="152" t="s">
        <v>282</v>
      </c>
      <c r="F56" s="97">
        <v>6852</v>
      </c>
      <c r="G56" s="174">
        <v>122.77</v>
      </c>
      <c r="H56" s="97">
        <v>8</v>
      </c>
      <c r="I56" s="174">
        <v>73.661999999999992</v>
      </c>
      <c r="J56" s="97">
        <v>2357</v>
      </c>
      <c r="K56" s="97">
        <v>0</v>
      </c>
      <c r="L56" s="174">
        <v>36.831000000000003</v>
      </c>
      <c r="M56" s="97">
        <v>0</v>
      </c>
      <c r="N56" s="97">
        <v>6852</v>
      </c>
      <c r="O56" s="97">
        <v>0</v>
      </c>
      <c r="P56" s="97">
        <v>6852</v>
      </c>
      <c r="Q56" s="97">
        <f t="shared" si="0"/>
        <v>0</v>
      </c>
    </row>
    <row r="57" spans="1:17" x14ac:dyDescent="0.25">
      <c r="A57" s="152" t="s">
        <v>35</v>
      </c>
      <c r="B57" s="152" t="s">
        <v>37</v>
      </c>
      <c r="C57" s="152" t="s">
        <v>285</v>
      </c>
      <c r="D57" s="152">
        <v>305103</v>
      </c>
      <c r="E57" s="152" t="s">
        <v>286</v>
      </c>
      <c r="F57" s="97">
        <v>50194</v>
      </c>
      <c r="G57" s="174">
        <v>122.77</v>
      </c>
      <c r="H57" s="97">
        <v>75</v>
      </c>
      <c r="I57" s="174">
        <v>73.661999999999992</v>
      </c>
      <c r="J57" s="97">
        <v>22099</v>
      </c>
      <c r="K57" s="97">
        <v>0</v>
      </c>
      <c r="L57" s="174">
        <v>36.831000000000003</v>
      </c>
      <c r="M57" s="97">
        <v>0</v>
      </c>
      <c r="N57" s="97">
        <v>50194</v>
      </c>
      <c r="O57" s="97">
        <v>0</v>
      </c>
      <c r="P57" s="97">
        <v>50194</v>
      </c>
      <c r="Q57" s="97">
        <f t="shared" si="0"/>
        <v>0</v>
      </c>
    </row>
    <row r="58" spans="1:17" x14ac:dyDescent="0.25">
      <c r="A58" s="152" t="s">
        <v>35</v>
      </c>
      <c r="B58" s="152" t="s">
        <v>37</v>
      </c>
      <c r="C58" s="152" t="s">
        <v>289</v>
      </c>
      <c r="D58" s="152">
        <v>305111</v>
      </c>
      <c r="E58" s="152" t="s">
        <v>290</v>
      </c>
      <c r="F58" s="97">
        <v>4016</v>
      </c>
      <c r="G58" s="174">
        <v>122.77</v>
      </c>
      <c r="H58" s="97">
        <v>6</v>
      </c>
      <c r="I58" s="174">
        <v>73.661999999999992</v>
      </c>
      <c r="J58" s="97">
        <v>1768</v>
      </c>
      <c r="K58" s="97">
        <v>0</v>
      </c>
      <c r="L58" s="174">
        <v>36.831000000000003</v>
      </c>
      <c r="M58" s="97">
        <v>0</v>
      </c>
      <c r="N58" s="97">
        <v>4016</v>
      </c>
      <c r="O58" s="97">
        <v>0</v>
      </c>
      <c r="P58" s="97">
        <v>4016</v>
      </c>
      <c r="Q58" s="97">
        <f t="shared" si="0"/>
        <v>0</v>
      </c>
    </row>
    <row r="59" spans="1:17" x14ac:dyDescent="0.25">
      <c r="A59" s="152" t="s">
        <v>35</v>
      </c>
      <c r="B59" s="152" t="s">
        <v>37</v>
      </c>
      <c r="C59" s="152" t="s">
        <v>293</v>
      </c>
      <c r="D59" s="152">
        <v>305120</v>
      </c>
      <c r="E59" s="152" t="s">
        <v>294</v>
      </c>
      <c r="F59" s="97">
        <v>35981</v>
      </c>
      <c r="G59" s="174">
        <v>122.77</v>
      </c>
      <c r="H59" s="97">
        <v>56</v>
      </c>
      <c r="I59" s="174">
        <v>73.661999999999992</v>
      </c>
      <c r="J59" s="97">
        <v>16501</v>
      </c>
      <c r="K59" s="97">
        <v>0</v>
      </c>
      <c r="L59" s="174">
        <v>36.831000000000003</v>
      </c>
      <c r="M59" s="97">
        <v>0</v>
      </c>
      <c r="N59" s="97">
        <v>35981</v>
      </c>
      <c r="O59" s="97">
        <v>0</v>
      </c>
      <c r="P59" s="97">
        <v>35981</v>
      </c>
      <c r="Q59" s="97">
        <f t="shared" si="0"/>
        <v>0</v>
      </c>
    </row>
    <row r="60" spans="1:17" x14ac:dyDescent="0.25">
      <c r="A60" s="152" t="s">
        <v>35</v>
      </c>
      <c r="B60" s="152" t="s">
        <v>37</v>
      </c>
      <c r="C60" s="152" t="s">
        <v>297</v>
      </c>
      <c r="D60" s="152">
        <v>305138</v>
      </c>
      <c r="E60" s="152" t="s">
        <v>298</v>
      </c>
      <c r="F60" s="97">
        <v>9369</v>
      </c>
      <c r="G60" s="174">
        <v>122.77</v>
      </c>
      <c r="H60" s="97">
        <v>14</v>
      </c>
      <c r="I60" s="174">
        <v>73.661999999999992</v>
      </c>
      <c r="J60" s="97">
        <v>4125</v>
      </c>
      <c r="K60" s="97">
        <v>0</v>
      </c>
      <c r="L60" s="174">
        <v>36.831000000000003</v>
      </c>
      <c r="M60" s="97">
        <v>0</v>
      </c>
      <c r="N60" s="97">
        <v>9369</v>
      </c>
      <c r="O60" s="97">
        <v>0</v>
      </c>
      <c r="P60" s="97">
        <v>9369</v>
      </c>
      <c r="Q60" s="97">
        <f t="shared" si="0"/>
        <v>0</v>
      </c>
    </row>
    <row r="61" spans="1:17" x14ac:dyDescent="0.25">
      <c r="A61" s="152" t="s">
        <v>35</v>
      </c>
      <c r="B61" s="152" t="s">
        <v>37</v>
      </c>
      <c r="C61" s="152" t="s">
        <v>301</v>
      </c>
      <c r="D61" s="152">
        <v>305146</v>
      </c>
      <c r="E61" s="152" t="s">
        <v>302</v>
      </c>
      <c r="F61" s="97">
        <v>28913</v>
      </c>
      <c r="G61" s="174">
        <v>122.77</v>
      </c>
      <c r="H61" s="97">
        <v>46</v>
      </c>
      <c r="I61" s="174">
        <v>73.661999999999992</v>
      </c>
      <c r="J61" s="97">
        <v>13554</v>
      </c>
      <c r="K61" s="97">
        <v>0</v>
      </c>
      <c r="L61" s="174">
        <v>36.831000000000003</v>
      </c>
      <c r="M61" s="97">
        <v>0</v>
      </c>
      <c r="N61" s="97">
        <v>28913</v>
      </c>
      <c r="O61" s="97">
        <v>0</v>
      </c>
      <c r="P61" s="97">
        <v>28913</v>
      </c>
      <c r="Q61" s="97">
        <f t="shared" si="0"/>
        <v>0</v>
      </c>
    </row>
    <row r="62" spans="1:17" x14ac:dyDescent="0.25">
      <c r="A62" s="152" t="s">
        <v>35</v>
      </c>
      <c r="B62" s="152" t="s">
        <v>37</v>
      </c>
      <c r="C62" s="152" t="s">
        <v>305</v>
      </c>
      <c r="D62" s="152">
        <v>305154</v>
      </c>
      <c r="E62" s="152" t="s">
        <v>306</v>
      </c>
      <c r="F62" s="97">
        <v>27680</v>
      </c>
      <c r="G62" s="174">
        <v>122.77</v>
      </c>
      <c r="H62" s="97">
        <v>38</v>
      </c>
      <c r="I62" s="174">
        <v>73.661999999999992</v>
      </c>
      <c r="J62" s="97">
        <v>11197</v>
      </c>
      <c r="K62" s="97">
        <v>0</v>
      </c>
      <c r="L62" s="174">
        <v>36.831000000000003</v>
      </c>
      <c r="M62" s="97">
        <v>0</v>
      </c>
      <c r="N62" s="97">
        <v>27680</v>
      </c>
      <c r="O62" s="97">
        <v>0</v>
      </c>
      <c r="P62" s="97">
        <v>27680</v>
      </c>
      <c r="Q62" s="97">
        <f t="shared" si="0"/>
        <v>0</v>
      </c>
    </row>
    <row r="63" spans="1:17" x14ac:dyDescent="0.25">
      <c r="A63" s="152" t="s">
        <v>35</v>
      </c>
      <c r="B63" s="152" t="s">
        <v>37</v>
      </c>
      <c r="C63" s="152" t="s">
        <v>309</v>
      </c>
      <c r="D63" s="152">
        <v>305162</v>
      </c>
      <c r="E63" s="152" t="s">
        <v>310</v>
      </c>
      <c r="F63" s="97">
        <v>13490</v>
      </c>
      <c r="G63" s="174">
        <v>122.77</v>
      </c>
      <c r="H63" s="97">
        <v>14</v>
      </c>
      <c r="I63" s="174">
        <v>73.661999999999992</v>
      </c>
      <c r="J63" s="97">
        <v>4125</v>
      </c>
      <c r="K63" s="97">
        <v>0</v>
      </c>
      <c r="L63" s="174">
        <v>36.831000000000003</v>
      </c>
      <c r="M63" s="97">
        <v>0</v>
      </c>
      <c r="N63" s="97">
        <v>13490</v>
      </c>
      <c r="O63" s="97">
        <v>0</v>
      </c>
      <c r="P63" s="97">
        <v>13490</v>
      </c>
      <c r="Q63" s="97">
        <f t="shared" si="0"/>
        <v>0</v>
      </c>
    </row>
    <row r="64" spans="1:17" x14ac:dyDescent="0.25">
      <c r="A64" s="152" t="s">
        <v>35</v>
      </c>
      <c r="B64" s="152" t="s">
        <v>37</v>
      </c>
      <c r="C64" s="152" t="s">
        <v>313</v>
      </c>
      <c r="D64" s="152">
        <v>305171</v>
      </c>
      <c r="E64" s="152" t="s">
        <v>314</v>
      </c>
      <c r="F64" s="97">
        <v>6987</v>
      </c>
      <c r="G64" s="174">
        <v>122.77</v>
      </c>
      <c r="H64" s="97">
        <v>11</v>
      </c>
      <c r="I64" s="174">
        <v>73.661999999999992</v>
      </c>
      <c r="J64" s="97">
        <v>3241</v>
      </c>
      <c r="K64" s="97">
        <v>0</v>
      </c>
      <c r="L64" s="174">
        <v>36.831000000000003</v>
      </c>
      <c r="M64" s="97">
        <v>0</v>
      </c>
      <c r="N64" s="97">
        <v>6987</v>
      </c>
      <c r="O64" s="97">
        <v>0</v>
      </c>
      <c r="P64" s="97">
        <v>6987</v>
      </c>
      <c r="Q64" s="97">
        <f t="shared" si="0"/>
        <v>0</v>
      </c>
    </row>
    <row r="65" spans="1:17" x14ac:dyDescent="0.25">
      <c r="A65" s="152" t="s">
        <v>35</v>
      </c>
      <c r="B65" s="152" t="s">
        <v>37</v>
      </c>
      <c r="C65" s="152" t="s">
        <v>317</v>
      </c>
      <c r="D65" s="152">
        <v>305189</v>
      </c>
      <c r="E65" s="152" t="s">
        <v>318</v>
      </c>
      <c r="F65" s="97">
        <v>4230</v>
      </c>
      <c r="G65" s="174">
        <v>122.77</v>
      </c>
      <c r="H65" s="97">
        <v>8</v>
      </c>
      <c r="I65" s="174">
        <v>73.661999999999992</v>
      </c>
      <c r="J65" s="97">
        <v>2357</v>
      </c>
      <c r="K65" s="97">
        <v>0</v>
      </c>
      <c r="L65" s="174">
        <v>36.831000000000003</v>
      </c>
      <c r="M65" s="97">
        <v>0</v>
      </c>
      <c r="N65" s="97">
        <v>4230</v>
      </c>
      <c r="O65" s="97">
        <v>0</v>
      </c>
      <c r="P65" s="97">
        <v>4230</v>
      </c>
      <c r="Q65" s="97">
        <f t="shared" si="0"/>
        <v>0</v>
      </c>
    </row>
    <row r="66" spans="1:17" x14ac:dyDescent="0.25">
      <c r="A66" s="152" t="s">
        <v>35</v>
      </c>
      <c r="B66" s="152" t="s">
        <v>37</v>
      </c>
      <c r="C66" s="152" t="s">
        <v>321</v>
      </c>
      <c r="D66" s="152">
        <v>305197</v>
      </c>
      <c r="E66" s="152" t="s">
        <v>322</v>
      </c>
      <c r="F66" s="97">
        <v>19998</v>
      </c>
      <c r="G66" s="174">
        <v>122.77</v>
      </c>
      <c r="H66" s="97">
        <v>31</v>
      </c>
      <c r="I66" s="174">
        <v>73.661999999999992</v>
      </c>
      <c r="J66" s="97">
        <v>9134</v>
      </c>
      <c r="K66" s="97">
        <v>0</v>
      </c>
      <c r="L66" s="174">
        <v>36.831000000000003</v>
      </c>
      <c r="M66" s="97">
        <v>0</v>
      </c>
      <c r="N66" s="97">
        <v>19998</v>
      </c>
      <c r="O66" s="97">
        <v>0</v>
      </c>
      <c r="P66" s="97">
        <v>19998</v>
      </c>
      <c r="Q66" s="97">
        <f t="shared" si="0"/>
        <v>0</v>
      </c>
    </row>
    <row r="67" spans="1:17" x14ac:dyDescent="0.25">
      <c r="A67" s="152" t="s">
        <v>35</v>
      </c>
      <c r="B67" s="152" t="s">
        <v>37</v>
      </c>
      <c r="C67" s="152" t="s">
        <v>325</v>
      </c>
      <c r="D67" s="152">
        <v>305219</v>
      </c>
      <c r="E67" s="152" t="s">
        <v>326</v>
      </c>
      <c r="F67" s="97">
        <v>22851</v>
      </c>
      <c r="G67" s="174">
        <v>122.77</v>
      </c>
      <c r="H67" s="97">
        <v>36</v>
      </c>
      <c r="I67" s="174">
        <v>73.661999999999992</v>
      </c>
      <c r="J67" s="97">
        <v>10607</v>
      </c>
      <c r="K67" s="97">
        <v>0</v>
      </c>
      <c r="L67" s="174">
        <v>36.831000000000003</v>
      </c>
      <c r="M67" s="97">
        <v>0</v>
      </c>
      <c r="N67" s="97">
        <v>22851</v>
      </c>
      <c r="O67" s="97">
        <v>0</v>
      </c>
      <c r="P67" s="97">
        <v>22851</v>
      </c>
      <c r="Q67" s="97">
        <f t="shared" ref="Q67:Q130" si="1">+P67-N67</f>
        <v>0</v>
      </c>
    </row>
    <row r="68" spans="1:17" x14ac:dyDescent="0.25">
      <c r="A68" s="152" t="s">
        <v>35</v>
      </c>
      <c r="B68" s="152" t="s">
        <v>37</v>
      </c>
      <c r="C68" s="152" t="s">
        <v>329</v>
      </c>
      <c r="D68" s="152">
        <v>305235</v>
      </c>
      <c r="E68" s="152" t="s">
        <v>330</v>
      </c>
      <c r="F68" s="97">
        <v>39566</v>
      </c>
      <c r="G68" s="174">
        <v>122.77</v>
      </c>
      <c r="H68" s="97">
        <v>58</v>
      </c>
      <c r="I68" s="174">
        <v>73.661999999999992</v>
      </c>
      <c r="J68" s="97">
        <v>17090</v>
      </c>
      <c r="K68" s="97">
        <v>0</v>
      </c>
      <c r="L68" s="174">
        <v>36.831000000000003</v>
      </c>
      <c r="M68" s="97">
        <v>0</v>
      </c>
      <c r="N68" s="97">
        <v>39566</v>
      </c>
      <c r="O68" s="97">
        <v>0</v>
      </c>
      <c r="P68" s="97">
        <v>39566</v>
      </c>
      <c r="Q68" s="97">
        <f t="shared" si="1"/>
        <v>0</v>
      </c>
    </row>
    <row r="69" spans="1:17" x14ac:dyDescent="0.25">
      <c r="A69" s="152" t="s">
        <v>35</v>
      </c>
      <c r="B69" s="152" t="s">
        <v>37</v>
      </c>
      <c r="C69" s="152" t="s">
        <v>333</v>
      </c>
      <c r="D69" s="152">
        <v>603147</v>
      </c>
      <c r="E69" s="152" t="s">
        <v>334</v>
      </c>
      <c r="F69" s="97">
        <v>275970</v>
      </c>
      <c r="G69" s="174">
        <v>122.77</v>
      </c>
      <c r="H69" s="97">
        <v>409</v>
      </c>
      <c r="I69" s="174">
        <v>73.661999999999992</v>
      </c>
      <c r="J69" s="97">
        <v>120510</v>
      </c>
      <c r="K69" s="97">
        <v>0</v>
      </c>
      <c r="L69" s="174">
        <v>36.83100000000001</v>
      </c>
      <c r="M69" s="97">
        <v>0</v>
      </c>
      <c r="N69" s="97">
        <v>275970</v>
      </c>
      <c r="O69" s="97">
        <v>0</v>
      </c>
      <c r="P69" s="97">
        <v>275970</v>
      </c>
      <c r="Q69" s="97">
        <f t="shared" si="1"/>
        <v>0</v>
      </c>
    </row>
    <row r="70" spans="1:17" x14ac:dyDescent="0.25">
      <c r="A70" s="152" t="s">
        <v>35</v>
      </c>
      <c r="B70" s="152" t="s">
        <v>37</v>
      </c>
      <c r="C70" s="152" t="s">
        <v>359</v>
      </c>
      <c r="D70" s="152">
        <v>641383</v>
      </c>
      <c r="E70" s="152" t="s">
        <v>360</v>
      </c>
      <c r="F70" s="97">
        <v>209203</v>
      </c>
      <c r="G70" s="174">
        <v>122.77</v>
      </c>
      <c r="H70" s="97">
        <v>293</v>
      </c>
      <c r="I70" s="174">
        <v>73.661999999999992</v>
      </c>
      <c r="J70" s="97">
        <v>86332</v>
      </c>
      <c r="K70" s="97">
        <v>0</v>
      </c>
      <c r="L70" s="174">
        <v>36.831000000000003</v>
      </c>
      <c r="M70" s="97">
        <v>0</v>
      </c>
      <c r="N70" s="97">
        <v>209203</v>
      </c>
      <c r="O70" s="97">
        <v>0</v>
      </c>
      <c r="P70" s="97">
        <v>209203</v>
      </c>
      <c r="Q70" s="97">
        <f t="shared" si="1"/>
        <v>0</v>
      </c>
    </row>
    <row r="71" spans="1:17" x14ac:dyDescent="0.25">
      <c r="A71" s="152" t="s">
        <v>35</v>
      </c>
      <c r="B71" s="152" t="s">
        <v>37</v>
      </c>
      <c r="C71" s="152" t="s">
        <v>370</v>
      </c>
      <c r="D71" s="152">
        <v>603155</v>
      </c>
      <c r="E71" s="152" t="s">
        <v>371</v>
      </c>
      <c r="F71" s="97">
        <v>574434</v>
      </c>
      <c r="G71" s="174">
        <v>122.77</v>
      </c>
      <c r="H71" s="97">
        <v>860</v>
      </c>
      <c r="I71" s="174">
        <v>73.661999999999992</v>
      </c>
      <c r="J71" s="97">
        <v>253397</v>
      </c>
      <c r="K71" s="97">
        <v>0</v>
      </c>
      <c r="L71" s="174">
        <v>36.83100000000001</v>
      </c>
      <c r="M71" s="97">
        <v>0</v>
      </c>
      <c r="N71" s="97">
        <v>574434</v>
      </c>
      <c r="O71" s="97">
        <v>0</v>
      </c>
      <c r="P71" s="97">
        <v>574434</v>
      </c>
      <c r="Q71" s="97">
        <f t="shared" si="1"/>
        <v>0</v>
      </c>
    </row>
    <row r="72" spans="1:17" x14ac:dyDescent="0.25">
      <c r="A72" s="152" t="s">
        <v>35</v>
      </c>
      <c r="B72" s="152" t="s">
        <v>37</v>
      </c>
      <c r="C72" s="152" t="s">
        <v>387</v>
      </c>
      <c r="D72" s="152">
        <v>603295</v>
      </c>
      <c r="E72" s="152" t="s">
        <v>388</v>
      </c>
      <c r="F72" s="97">
        <v>138914</v>
      </c>
      <c r="G72" s="174">
        <v>122.77</v>
      </c>
      <c r="H72" s="97">
        <v>221</v>
      </c>
      <c r="I72" s="174">
        <v>73.661999999999992</v>
      </c>
      <c r="J72" s="97">
        <v>65117</v>
      </c>
      <c r="K72" s="97">
        <v>0</v>
      </c>
      <c r="L72" s="174">
        <v>36.831000000000003</v>
      </c>
      <c r="M72" s="97">
        <v>0</v>
      </c>
      <c r="N72" s="97">
        <v>138914</v>
      </c>
      <c r="O72" s="97">
        <v>0</v>
      </c>
      <c r="P72" s="97">
        <v>138914</v>
      </c>
      <c r="Q72" s="97">
        <f t="shared" si="1"/>
        <v>0</v>
      </c>
    </row>
    <row r="73" spans="1:17" x14ac:dyDescent="0.25">
      <c r="A73" s="152" t="s">
        <v>35</v>
      </c>
      <c r="B73" s="152" t="s">
        <v>37</v>
      </c>
      <c r="C73" s="152" t="s">
        <v>394</v>
      </c>
      <c r="D73" s="152">
        <v>603317</v>
      </c>
      <c r="E73" s="152" t="s">
        <v>395</v>
      </c>
      <c r="F73" s="97">
        <v>297658</v>
      </c>
      <c r="G73" s="174">
        <v>122.77</v>
      </c>
      <c r="H73" s="97">
        <v>447</v>
      </c>
      <c r="I73" s="174">
        <v>73.661999999999992</v>
      </c>
      <c r="J73" s="97">
        <v>131708</v>
      </c>
      <c r="K73" s="97">
        <v>0</v>
      </c>
      <c r="L73" s="174">
        <v>36.83100000000001</v>
      </c>
      <c r="M73" s="97">
        <v>0</v>
      </c>
      <c r="N73" s="97">
        <v>297658</v>
      </c>
      <c r="O73" s="97">
        <v>0</v>
      </c>
      <c r="P73" s="97">
        <v>297658</v>
      </c>
      <c r="Q73" s="97">
        <f t="shared" si="1"/>
        <v>0</v>
      </c>
    </row>
    <row r="74" spans="1:17" x14ac:dyDescent="0.25">
      <c r="A74" s="152" t="s">
        <v>35</v>
      </c>
      <c r="B74" s="152" t="s">
        <v>37</v>
      </c>
      <c r="C74" s="152" t="s">
        <v>411</v>
      </c>
      <c r="D74" s="152">
        <v>304557</v>
      </c>
      <c r="E74" s="152" t="s">
        <v>412</v>
      </c>
      <c r="F74" s="97">
        <v>224616</v>
      </c>
      <c r="G74" s="174">
        <v>122.77</v>
      </c>
      <c r="H74" s="97">
        <v>341</v>
      </c>
      <c r="I74" s="174">
        <v>73.661999999999992</v>
      </c>
      <c r="J74" s="97">
        <v>100475</v>
      </c>
      <c r="K74" s="97">
        <v>1</v>
      </c>
      <c r="L74" s="174">
        <v>36.83100000000001</v>
      </c>
      <c r="M74" s="97">
        <v>147</v>
      </c>
      <c r="N74" s="97">
        <v>224616</v>
      </c>
      <c r="O74" s="97">
        <v>0</v>
      </c>
      <c r="P74" s="97">
        <v>224616</v>
      </c>
      <c r="Q74" s="97">
        <f t="shared" si="1"/>
        <v>0</v>
      </c>
    </row>
    <row r="75" spans="1:17" x14ac:dyDescent="0.25">
      <c r="A75" s="152" t="s">
        <v>35</v>
      </c>
      <c r="B75" s="152" t="s">
        <v>37</v>
      </c>
      <c r="C75" s="152" t="s">
        <v>422</v>
      </c>
      <c r="D75" s="152">
        <v>304565</v>
      </c>
      <c r="E75" s="152" t="s">
        <v>423</v>
      </c>
      <c r="F75" s="97">
        <v>45454</v>
      </c>
      <c r="G75" s="174">
        <v>122.77</v>
      </c>
      <c r="H75" s="97">
        <v>64</v>
      </c>
      <c r="I75" s="174">
        <v>73.661999999999992</v>
      </c>
      <c r="J75" s="97">
        <v>18857</v>
      </c>
      <c r="K75" s="97">
        <v>0</v>
      </c>
      <c r="L75" s="174">
        <v>36.831000000000003</v>
      </c>
      <c r="M75" s="97">
        <v>0</v>
      </c>
      <c r="N75" s="97">
        <v>45454</v>
      </c>
      <c r="O75" s="97">
        <v>0</v>
      </c>
      <c r="P75" s="97">
        <v>45454</v>
      </c>
      <c r="Q75" s="97">
        <f t="shared" si="1"/>
        <v>0</v>
      </c>
    </row>
    <row r="76" spans="1:17" x14ac:dyDescent="0.25">
      <c r="A76" s="152" t="s">
        <v>35</v>
      </c>
      <c r="B76" s="152" t="s">
        <v>37</v>
      </c>
      <c r="C76" s="152" t="s">
        <v>426</v>
      </c>
      <c r="D76" s="152">
        <v>603392</v>
      </c>
      <c r="E76" s="152" t="s">
        <v>427</v>
      </c>
      <c r="F76" s="97">
        <v>147556</v>
      </c>
      <c r="G76" s="174">
        <v>122.77</v>
      </c>
      <c r="H76" s="97">
        <v>216</v>
      </c>
      <c r="I76" s="174">
        <v>73.661999999999992</v>
      </c>
      <c r="J76" s="97">
        <v>63644</v>
      </c>
      <c r="K76" s="97">
        <v>0</v>
      </c>
      <c r="L76" s="174">
        <v>36.831000000000003</v>
      </c>
      <c r="M76" s="97">
        <v>0</v>
      </c>
      <c r="N76" s="97">
        <v>147556</v>
      </c>
      <c r="O76" s="97">
        <v>0</v>
      </c>
      <c r="P76" s="97">
        <v>147556</v>
      </c>
      <c r="Q76" s="97">
        <f t="shared" si="1"/>
        <v>0</v>
      </c>
    </row>
    <row r="77" spans="1:17" x14ac:dyDescent="0.25">
      <c r="A77" s="152" t="s">
        <v>35</v>
      </c>
      <c r="B77" s="152" t="s">
        <v>37</v>
      </c>
      <c r="C77" s="152" t="s">
        <v>432</v>
      </c>
      <c r="D77" s="152">
        <v>603406</v>
      </c>
      <c r="E77" s="152" t="s">
        <v>433</v>
      </c>
      <c r="F77" s="97">
        <v>231137</v>
      </c>
      <c r="G77" s="174">
        <v>122.77</v>
      </c>
      <c r="H77" s="97">
        <v>356</v>
      </c>
      <c r="I77" s="174">
        <v>73.661999999999992</v>
      </c>
      <c r="J77" s="97">
        <v>104895</v>
      </c>
      <c r="K77" s="97">
        <v>0</v>
      </c>
      <c r="L77" s="174">
        <v>36.83100000000001</v>
      </c>
      <c r="M77" s="97">
        <v>0</v>
      </c>
      <c r="N77" s="97">
        <v>231137</v>
      </c>
      <c r="O77" s="97">
        <v>0</v>
      </c>
      <c r="P77" s="97">
        <v>231137</v>
      </c>
      <c r="Q77" s="97">
        <f t="shared" si="1"/>
        <v>0</v>
      </c>
    </row>
    <row r="78" spans="1:17" x14ac:dyDescent="0.25">
      <c r="A78" s="152" t="s">
        <v>35</v>
      </c>
      <c r="B78" s="152" t="s">
        <v>37</v>
      </c>
      <c r="C78" s="152" t="s">
        <v>448</v>
      </c>
      <c r="D78" s="152">
        <v>603520</v>
      </c>
      <c r="E78" s="152" t="s">
        <v>449</v>
      </c>
      <c r="F78" s="97">
        <v>224889</v>
      </c>
      <c r="G78" s="174">
        <v>122.77</v>
      </c>
      <c r="H78" s="97">
        <v>317</v>
      </c>
      <c r="I78" s="174">
        <v>73.661999999999992</v>
      </c>
      <c r="J78" s="97">
        <v>93403</v>
      </c>
      <c r="K78" s="97">
        <v>0</v>
      </c>
      <c r="L78" s="174">
        <v>36.83100000000001</v>
      </c>
      <c r="M78" s="97">
        <v>0</v>
      </c>
      <c r="N78" s="97">
        <v>224889</v>
      </c>
      <c r="O78" s="97">
        <v>0</v>
      </c>
      <c r="P78" s="97">
        <v>224889</v>
      </c>
      <c r="Q78" s="97">
        <f t="shared" si="1"/>
        <v>0</v>
      </c>
    </row>
    <row r="79" spans="1:17" x14ac:dyDescent="0.25">
      <c r="A79" s="152" t="s">
        <v>35</v>
      </c>
      <c r="B79" s="152" t="s">
        <v>37</v>
      </c>
      <c r="C79" s="152" t="s">
        <v>460</v>
      </c>
      <c r="D79" s="152">
        <v>603422</v>
      </c>
      <c r="E79" s="152" t="s">
        <v>461</v>
      </c>
      <c r="F79" s="97">
        <v>12366</v>
      </c>
      <c r="G79" s="174">
        <v>122.77</v>
      </c>
      <c r="H79" s="97">
        <v>14</v>
      </c>
      <c r="I79" s="174">
        <v>73.661999999999992</v>
      </c>
      <c r="J79" s="97">
        <v>4125</v>
      </c>
      <c r="K79" s="97">
        <v>0</v>
      </c>
      <c r="L79" s="174">
        <v>36.831000000000003</v>
      </c>
      <c r="M79" s="97">
        <v>0</v>
      </c>
      <c r="N79" s="97">
        <v>12366</v>
      </c>
      <c r="O79" s="97">
        <v>0</v>
      </c>
      <c r="P79" s="97">
        <v>12366</v>
      </c>
      <c r="Q79" s="97">
        <f t="shared" si="1"/>
        <v>0</v>
      </c>
    </row>
    <row r="80" spans="1:17" x14ac:dyDescent="0.25">
      <c r="A80" s="152" t="s">
        <v>35</v>
      </c>
      <c r="B80" s="152" t="s">
        <v>37</v>
      </c>
      <c r="C80" s="152" t="s">
        <v>464</v>
      </c>
      <c r="D80" s="152">
        <v>603414</v>
      </c>
      <c r="E80" s="152" t="s">
        <v>465</v>
      </c>
      <c r="F80" s="97">
        <v>52391</v>
      </c>
      <c r="G80" s="174">
        <v>122.77</v>
      </c>
      <c r="H80" s="97">
        <v>85</v>
      </c>
      <c r="I80" s="174">
        <v>73.661999999999992</v>
      </c>
      <c r="J80" s="97">
        <v>25045</v>
      </c>
      <c r="K80" s="97">
        <v>0</v>
      </c>
      <c r="L80" s="174">
        <v>36.831000000000003</v>
      </c>
      <c r="M80" s="97">
        <v>0</v>
      </c>
      <c r="N80" s="97">
        <v>52391</v>
      </c>
      <c r="O80" s="97">
        <v>0</v>
      </c>
      <c r="P80" s="97">
        <v>52391</v>
      </c>
      <c r="Q80" s="97">
        <f t="shared" si="1"/>
        <v>0</v>
      </c>
    </row>
    <row r="81" spans="1:17" x14ac:dyDescent="0.25">
      <c r="A81" s="152" t="s">
        <v>35</v>
      </c>
      <c r="B81" s="152" t="s">
        <v>37</v>
      </c>
      <c r="C81" s="152" t="s">
        <v>468</v>
      </c>
      <c r="D81" s="152">
        <v>604887</v>
      </c>
      <c r="E81" s="152" t="s">
        <v>469</v>
      </c>
      <c r="F81" s="97">
        <v>57531</v>
      </c>
      <c r="G81" s="174">
        <v>122.77</v>
      </c>
      <c r="H81" s="97">
        <v>91</v>
      </c>
      <c r="I81" s="174">
        <v>73.661999999999992</v>
      </c>
      <c r="J81" s="97">
        <v>26813</v>
      </c>
      <c r="K81" s="97">
        <v>0</v>
      </c>
      <c r="L81" s="174">
        <v>36.831000000000003</v>
      </c>
      <c r="M81" s="97">
        <v>0</v>
      </c>
      <c r="N81" s="97">
        <v>57531</v>
      </c>
      <c r="O81" s="97">
        <v>0</v>
      </c>
      <c r="P81" s="97">
        <v>57531</v>
      </c>
      <c r="Q81" s="97">
        <f t="shared" si="1"/>
        <v>0</v>
      </c>
    </row>
    <row r="82" spans="1:17" x14ac:dyDescent="0.25">
      <c r="A82" s="152" t="s">
        <v>35</v>
      </c>
      <c r="B82" s="152" t="s">
        <v>37</v>
      </c>
      <c r="C82" s="152" t="s">
        <v>472</v>
      </c>
      <c r="D82" s="152">
        <v>641243</v>
      </c>
      <c r="E82" s="152" t="s">
        <v>473</v>
      </c>
      <c r="F82" s="97">
        <v>30091</v>
      </c>
      <c r="G82" s="174">
        <v>122.77</v>
      </c>
      <c r="H82" s="97">
        <v>50</v>
      </c>
      <c r="I82" s="174">
        <v>73.661999999999992</v>
      </c>
      <c r="J82" s="97">
        <v>14732</v>
      </c>
      <c r="K82" s="97">
        <v>0</v>
      </c>
      <c r="L82" s="174">
        <v>36.831000000000003</v>
      </c>
      <c r="M82" s="97">
        <v>0</v>
      </c>
      <c r="N82" s="97">
        <v>30091</v>
      </c>
      <c r="O82" s="97">
        <v>0</v>
      </c>
      <c r="P82" s="97">
        <v>30091</v>
      </c>
      <c r="Q82" s="97">
        <f t="shared" si="1"/>
        <v>0</v>
      </c>
    </row>
    <row r="83" spans="1:17" x14ac:dyDescent="0.25">
      <c r="A83" s="152" t="s">
        <v>35</v>
      </c>
      <c r="B83" s="152" t="s">
        <v>37</v>
      </c>
      <c r="C83" s="152" t="s">
        <v>477</v>
      </c>
      <c r="D83" s="152">
        <v>304603</v>
      </c>
      <c r="E83" s="152" t="s">
        <v>478</v>
      </c>
      <c r="F83" s="97">
        <v>28992</v>
      </c>
      <c r="G83" s="174">
        <v>122.77</v>
      </c>
      <c r="H83" s="97">
        <v>45</v>
      </c>
      <c r="I83" s="174">
        <v>73.661999999999992</v>
      </c>
      <c r="J83" s="97">
        <v>13259</v>
      </c>
      <c r="K83" s="97">
        <v>0</v>
      </c>
      <c r="L83" s="174">
        <v>36.831000000000003</v>
      </c>
      <c r="M83" s="97">
        <v>0</v>
      </c>
      <c r="N83" s="97">
        <v>28992</v>
      </c>
      <c r="O83" s="97">
        <v>0</v>
      </c>
      <c r="P83" s="97">
        <v>28992</v>
      </c>
      <c r="Q83" s="97">
        <f t="shared" si="1"/>
        <v>0</v>
      </c>
    </row>
    <row r="84" spans="1:17" x14ac:dyDescent="0.25">
      <c r="A84" s="152" t="s">
        <v>35</v>
      </c>
      <c r="B84" s="152" t="s">
        <v>37</v>
      </c>
      <c r="C84" s="152" t="s">
        <v>481</v>
      </c>
      <c r="D84" s="152">
        <v>603201</v>
      </c>
      <c r="E84" s="152" t="s">
        <v>482</v>
      </c>
      <c r="F84" s="97">
        <v>743597</v>
      </c>
      <c r="G84" s="174">
        <v>122.77</v>
      </c>
      <c r="H84" s="97">
        <v>1129</v>
      </c>
      <c r="I84" s="174">
        <v>73.661999999999992</v>
      </c>
      <c r="J84" s="97">
        <v>332657</v>
      </c>
      <c r="K84" s="97">
        <v>0</v>
      </c>
      <c r="L84" s="174">
        <v>36.83100000000001</v>
      </c>
      <c r="M84" s="97">
        <v>0</v>
      </c>
      <c r="N84" s="97">
        <v>743597</v>
      </c>
      <c r="O84" s="97">
        <v>0</v>
      </c>
      <c r="P84" s="97">
        <v>743597</v>
      </c>
      <c r="Q84" s="97">
        <f t="shared" si="1"/>
        <v>0</v>
      </c>
    </row>
    <row r="85" spans="1:17" x14ac:dyDescent="0.25">
      <c r="A85" s="152" t="s">
        <v>35</v>
      </c>
      <c r="B85" s="152" t="s">
        <v>37</v>
      </c>
      <c r="C85" s="152" t="s">
        <v>516</v>
      </c>
      <c r="D85" s="152">
        <v>304611</v>
      </c>
      <c r="E85" s="152" t="s">
        <v>517</v>
      </c>
      <c r="F85" s="97">
        <v>31321</v>
      </c>
      <c r="G85" s="174">
        <v>122.77</v>
      </c>
      <c r="H85" s="97">
        <v>44</v>
      </c>
      <c r="I85" s="174">
        <v>73.661999999999992</v>
      </c>
      <c r="J85" s="97">
        <v>12965</v>
      </c>
      <c r="K85" s="97">
        <v>0</v>
      </c>
      <c r="L85" s="174">
        <v>36.831000000000003</v>
      </c>
      <c r="M85" s="97">
        <v>0</v>
      </c>
      <c r="N85" s="97">
        <v>31321</v>
      </c>
      <c r="O85" s="97">
        <v>0</v>
      </c>
      <c r="P85" s="97">
        <v>31321</v>
      </c>
      <c r="Q85" s="97">
        <f t="shared" si="1"/>
        <v>0</v>
      </c>
    </row>
    <row r="86" spans="1:17" x14ac:dyDescent="0.25">
      <c r="A86" s="152" t="s">
        <v>35</v>
      </c>
      <c r="B86" s="152" t="s">
        <v>37</v>
      </c>
      <c r="C86" s="152" t="s">
        <v>519</v>
      </c>
      <c r="D86" s="152">
        <v>400009</v>
      </c>
      <c r="E86" s="152" t="s">
        <v>520</v>
      </c>
      <c r="F86" s="97">
        <v>75516</v>
      </c>
      <c r="G86" s="174">
        <v>122.77</v>
      </c>
      <c r="H86" s="97">
        <v>105</v>
      </c>
      <c r="I86" s="174">
        <v>73.661999999999992</v>
      </c>
      <c r="J86" s="97">
        <v>30938</v>
      </c>
      <c r="K86" s="97">
        <v>0</v>
      </c>
      <c r="L86" s="174">
        <v>36.831000000000003</v>
      </c>
      <c r="M86" s="97">
        <v>0</v>
      </c>
      <c r="N86" s="97">
        <v>75516</v>
      </c>
      <c r="O86" s="97">
        <v>0</v>
      </c>
      <c r="P86" s="97">
        <v>75516</v>
      </c>
      <c r="Q86" s="97">
        <f t="shared" si="1"/>
        <v>0</v>
      </c>
    </row>
    <row r="87" spans="1:17" x14ac:dyDescent="0.25">
      <c r="A87" s="152" t="s">
        <v>35</v>
      </c>
      <c r="B87" s="152" t="s">
        <v>37</v>
      </c>
      <c r="C87" s="152" t="s">
        <v>523</v>
      </c>
      <c r="D87" s="152">
        <v>800252</v>
      </c>
      <c r="E87" s="152" t="s">
        <v>524</v>
      </c>
      <c r="F87" s="97">
        <v>8700</v>
      </c>
      <c r="G87" s="174">
        <v>122.77</v>
      </c>
      <c r="H87" s="97">
        <v>13</v>
      </c>
      <c r="I87" s="174">
        <v>73.661999999999992</v>
      </c>
      <c r="J87" s="97">
        <v>3830</v>
      </c>
      <c r="K87" s="97">
        <v>0</v>
      </c>
      <c r="L87" s="174">
        <v>36.831000000000003</v>
      </c>
      <c r="M87" s="97">
        <v>0</v>
      </c>
      <c r="N87" s="97">
        <v>8700</v>
      </c>
      <c r="O87" s="97">
        <v>0</v>
      </c>
      <c r="P87" s="97">
        <v>8700</v>
      </c>
      <c r="Q87" s="97">
        <f t="shared" si="1"/>
        <v>0</v>
      </c>
    </row>
    <row r="88" spans="1:17" x14ac:dyDescent="0.25">
      <c r="A88" s="152" t="s">
        <v>35</v>
      </c>
      <c r="B88" s="152" t="s">
        <v>37</v>
      </c>
      <c r="C88" s="152" t="s">
        <v>527</v>
      </c>
      <c r="D88" s="152">
        <v>655627</v>
      </c>
      <c r="E88" s="152" t="s">
        <v>528</v>
      </c>
      <c r="F88" s="97">
        <v>10493</v>
      </c>
      <c r="G88" s="174">
        <v>122.77</v>
      </c>
      <c r="H88" s="97">
        <v>14</v>
      </c>
      <c r="I88" s="174">
        <v>73.661999999999992</v>
      </c>
      <c r="J88" s="97">
        <v>4125</v>
      </c>
      <c r="K88" s="97">
        <v>0</v>
      </c>
      <c r="L88" s="174">
        <v>36.831000000000003</v>
      </c>
      <c r="M88" s="97">
        <v>0</v>
      </c>
      <c r="N88" s="97">
        <v>10493</v>
      </c>
      <c r="O88" s="97">
        <v>0</v>
      </c>
      <c r="P88" s="97">
        <v>10493</v>
      </c>
      <c r="Q88" s="97">
        <f t="shared" si="1"/>
        <v>0</v>
      </c>
    </row>
    <row r="89" spans="1:17" x14ac:dyDescent="0.25">
      <c r="A89" s="152" t="s">
        <v>35</v>
      </c>
      <c r="B89" s="152" t="s">
        <v>37</v>
      </c>
      <c r="C89" s="152" t="s">
        <v>531</v>
      </c>
      <c r="D89" s="152">
        <v>682110</v>
      </c>
      <c r="E89" s="152" t="s">
        <v>532</v>
      </c>
      <c r="F89" s="97">
        <v>23020</v>
      </c>
      <c r="G89" s="174">
        <v>122.77</v>
      </c>
      <c r="H89" s="97">
        <v>26</v>
      </c>
      <c r="I89" s="174">
        <v>73.661999999999992</v>
      </c>
      <c r="J89" s="97">
        <v>7661</v>
      </c>
      <c r="K89" s="97">
        <v>0</v>
      </c>
      <c r="L89" s="174">
        <v>36.831000000000003</v>
      </c>
      <c r="M89" s="97">
        <v>0</v>
      </c>
      <c r="N89" s="97">
        <v>23020</v>
      </c>
      <c r="O89" s="97">
        <v>0</v>
      </c>
      <c r="P89" s="97">
        <v>23020</v>
      </c>
      <c r="Q89" s="97">
        <f t="shared" si="1"/>
        <v>0</v>
      </c>
    </row>
    <row r="90" spans="1:17" x14ac:dyDescent="0.25">
      <c r="A90" s="152" t="s">
        <v>35</v>
      </c>
      <c r="B90" s="152" t="s">
        <v>509</v>
      </c>
      <c r="C90" s="152" t="s">
        <v>535</v>
      </c>
      <c r="D90" s="152">
        <v>587141</v>
      </c>
      <c r="E90" s="152" t="s">
        <v>536</v>
      </c>
      <c r="F90" s="97">
        <v>44495</v>
      </c>
      <c r="G90" s="174">
        <v>122.77</v>
      </c>
      <c r="H90" s="97">
        <v>76</v>
      </c>
      <c r="I90" s="174">
        <v>73.661999999999992</v>
      </c>
      <c r="J90" s="97">
        <v>22393</v>
      </c>
      <c r="K90" s="97">
        <v>0</v>
      </c>
      <c r="L90" s="174">
        <v>36.831000000000003</v>
      </c>
      <c r="M90" s="97">
        <v>0</v>
      </c>
      <c r="N90" s="97">
        <v>44495</v>
      </c>
      <c r="O90" s="97">
        <v>0</v>
      </c>
      <c r="P90" s="97">
        <v>44495</v>
      </c>
      <c r="Q90" s="97">
        <f t="shared" si="1"/>
        <v>0</v>
      </c>
    </row>
    <row r="91" spans="1:17" x14ac:dyDescent="0.25">
      <c r="A91" s="152" t="s">
        <v>35</v>
      </c>
      <c r="B91" s="152" t="s">
        <v>509</v>
      </c>
      <c r="C91" s="152" t="s">
        <v>544</v>
      </c>
      <c r="D91" s="152">
        <v>586722</v>
      </c>
      <c r="E91" s="152" t="s">
        <v>545</v>
      </c>
      <c r="F91" s="97">
        <v>38522</v>
      </c>
      <c r="G91" s="174">
        <v>122.77</v>
      </c>
      <c r="H91" s="97">
        <v>57</v>
      </c>
      <c r="I91" s="174">
        <v>73.661999999999992</v>
      </c>
      <c r="J91" s="97">
        <v>16795</v>
      </c>
      <c r="K91" s="97">
        <v>0</v>
      </c>
      <c r="L91" s="174">
        <v>36.831000000000003</v>
      </c>
      <c r="M91" s="97">
        <v>0</v>
      </c>
      <c r="N91" s="97">
        <v>38522</v>
      </c>
      <c r="O91" s="97">
        <v>0</v>
      </c>
      <c r="P91" s="97">
        <v>38522</v>
      </c>
      <c r="Q91" s="97">
        <f t="shared" si="1"/>
        <v>0</v>
      </c>
    </row>
    <row r="92" spans="1:17" x14ac:dyDescent="0.25">
      <c r="A92" s="152" t="s">
        <v>35</v>
      </c>
      <c r="B92" s="152" t="s">
        <v>509</v>
      </c>
      <c r="C92" s="152" t="s">
        <v>553</v>
      </c>
      <c r="D92" s="152">
        <v>586421</v>
      </c>
      <c r="E92" s="152" t="s">
        <v>554</v>
      </c>
      <c r="F92" s="97">
        <v>46767</v>
      </c>
      <c r="G92" s="174">
        <v>122.77</v>
      </c>
      <c r="H92" s="97">
        <v>71</v>
      </c>
      <c r="I92" s="174">
        <v>73.661999999999992</v>
      </c>
      <c r="J92" s="97">
        <v>20920</v>
      </c>
      <c r="K92" s="97">
        <v>0</v>
      </c>
      <c r="L92" s="174">
        <v>36.831000000000003</v>
      </c>
      <c r="M92" s="97">
        <v>0</v>
      </c>
      <c r="N92" s="97">
        <v>46767</v>
      </c>
      <c r="O92" s="97">
        <v>0</v>
      </c>
      <c r="P92" s="97">
        <v>46767</v>
      </c>
      <c r="Q92" s="97">
        <f t="shared" si="1"/>
        <v>0</v>
      </c>
    </row>
    <row r="93" spans="1:17" x14ac:dyDescent="0.25">
      <c r="A93" s="152" t="s">
        <v>35</v>
      </c>
      <c r="B93" s="152" t="s">
        <v>509</v>
      </c>
      <c r="C93" s="152" t="s">
        <v>561</v>
      </c>
      <c r="D93" s="152">
        <v>34017925</v>
      </c>
      <c r="E93" s="152" t="s">
        <v>562</v>
      </c>
      <c r="F93" s="97">
        <v>10119</v>
      </c>
      <c r="G93" s="174">
        <v>122.77</v>
      </c>
      <c r="H93" s="97">
        <v>14</v>
      </c>
      <c r="I93" s="174">
        <v>73.661999999999992</v>
      </c>
      <c r="J93" s="97">
        <v>4125</v>
      </c>
      <c r="K93" s="97">
        <v>0</v>
      </c>
      <c r="L93" s="174">
        <v>36.831000000000003</v>
      </c>
      <c r="M93" s="97">
        <v>0</v>
      </c>
      <c r="N93" s="97">
        <v>10119</v>
      </c>
      <c r="O93" s="97">
        <v>0</v>
      </c>
      <c r="P93" s="97">
        <v>10119</v>
      </c>
      <c r="Q93" s="97">
        <f t="shared" si="1"/>
        <v>0</v>
      </c>
    </row>
    <row r="94" spans="1:17" x14ac:dyDescent="0.25">
      <c r="A94" s="152" t="s">
        <v>35</v>
      </c>
      <c r="B94" s="152" t="s">
        <v>509</v>
      </c>
      <c r="C94" s="152" t="s">
        <v>575</v>
      </c>
      <c r="D94" s="152">
        <v>30778026</v>
      </c>
      <c r="E94" s="152" t="s">
        <v>576</v>
      </c>
      <c r="F94" s="97">
        <v>10603</v>
      </c>
      <c r="G94" s="174">
        <v>122.77</v>
      </c>
      <c r="H94" s="97">
        <v>22</v>
      </c>
      <c r="I94" s="174">
        <v>73.661999999999992</v>
      </c>
      <c r="J94" s="97">
        <v>6482</v>
      </c>
      <c r="K94" s="97">
        <v>0</v>
      </c>
      <c r="L94" s="174">
        <v>36.831000000000003</v>
      </c>
      <c r="M94" s="97">
        <v>0</v>
      </c>
      <c r="N94" s="97">
        <v>10603</v>
      </c>
      <c r="O94" s="97">
        <v>0</v>
      </c>
      <c r="P94" s="97">
        <v>10603</v>
      </c>
      <c r="Q94" s="97">
        <f t="shared" si="1"/>
        <v>0</v>
      </c>
    </row>
    <row r="95" spans="1:17" x14ac:dyDescent="0.25">
      <c r="A95" s="152" t="s">
        <v>35</v>
      </c>
      <c r="B95" s="152" t="s">
        <v>509</v>
      </c>
      <c r="C95" s="152" t="s">
        <v>510</v>
      </c>
      <c r="D95" s="152">
        <v>42131685</v>
      </c>
      <c r="E95" s="152" t="s">
        <v>511</v>
      </c>
      <c r="F95" s="97">
        <v>155372</v>
      </c>
      <c r="G95" s="174">
        <v>122.77</v>
      </c>
      <c r="H95" s="97">
        <v>226</v>
      </c>
      <c r="I95" s="174">
        <v>73.661999999999992</v>
      </c>
      <c r="J95" s="97">
        <v>66591</v>
      </c>
      <c r="K95" s="97">
        <v>0</v>
      </c>
      <c r="L95" s="174">
        <v>36.83100000000001</v>
      </c>
      <c r="M95" s="97">
        <v>0</v>
      </c>
      <c r="N95" s="97">
        <v>155372</v>
      </c>
      <c r="O95" s="97">
        <v>0</v>
      </c>
      <c r="P95" s="97">
        <v>155372</v>
      </c>
      <c r="Q95" s="97">
        <f t="shared" si="1"/>
        <v>0</v>
      </c>
    </row>
    <row r="96" spans="1:17" x14ac:dyDescent="0.25">
      <c r="A96" s="152" t="s">
        <v>35</v>
      </c>
      <c r="B96" s="152" t="s">
        <v>592</v>
      </c>
      <c r="C96" s="152" t="s">
        <v>593</v>
      </c>
      <c r="D96" s="152">
        <v>35724129</v>
      </c>
      <c r="E96" s="152" t="s">
        <v>594</v>
      </c>
      <c r="F96" s="97">
        <v>295</v>
      </c>
      <c r="G96" s="174">
        <v>122.77</v>
      </c>
      <c r="H96" s="97">
        <v>1</v>
      </c>
      <c r="I96" s="174">
        <v>73.661999999999992</v>
      </c>
      <c r="J96" s="97">
        <v>295</v>
      </c>
      <c r="K96" s="97">
        <v>0</v>
      </c>
      <c r="L96" s="174">
        <v>36.831000000000003</v>
      </c>
      <c r="M96" s="97">
        <v>0</v>
      </c>
      <c r="N96" s="97">
        <v>295</v>
      </c>
      <c r="O96" s="97">
        <v>0</v>
      </c>
      <c r="P96" s="97">
        <v>295</v>
      </c>
      <c r="Q96" s="97">
        <f t="shared" si="1"/>
        <v>0</v>
      </c>
    </row>
    <row r="97" spans="1:17" x14ac:dyDescent="0.25">
      <c r="A97" s="152" t="s">
        <v>35</v>
      </c>
      <c r="B97" s="152" t="s">
        <v>592</v>
      </c>
      <c r="C97" s="152" t="s">
        <v>597</v>
      </c>
      <c r="D97" s="152">
        <v>35807181</v>
      </c>
      <c r="E97" s="152" t="s">
        <v>598</v>
      </c>
      <c r="F97" s="97">
        <v>0</v>
      </c>
      <c r="G97" s="174">
        <v>122.77</v>
      </c>
      <c r="H97" s="97"/>
      <c r="I97" s="174">
        <v>73.661999999999992</v>
      </c>
      <c r="J97" s="97">
        <v>0</v>
      </c>
      <c r="K97" s="97"/>
      <c r="L97" s="174">
        <v>36.831000000000003</v>
      </c>
      <c r="M97" s="97">
        <v>0</v>
      </c>
      <c r="N97" s="97">
        <v>0</v>
      </c>
      <c r="O97" s="97">
        <v>0</v>
      </c>
      <c r="P97" s="97">
        <v>0</v>
      </c>
      <c r="Q97" s="97">
        <f t="shared" si="1"/>
        <v>0</v>
      </c>
    </row>
    <row r="98" spans="1:17" x14ac:dyDescent="0.25">
      <c r="A98" s="152" t="s">
        <v>35</v>
      </c>
      <c r="B98" s="152" t="s">
        <v>592</v>
      </c>
      <c r="C98" s="152" t="s">
        <v>601</v>
      </c>
      <c r="D98" s="152">
        <v>31406025</v>
      </c>
      <c r="E98" s="152" t="s">
        <v>602</v>
      </c>
      <c r="F98" s="97">
        <v>14694</v>
      </c>
      <c r="G98" s="174">
        <v>122.77</v>
      </c>
      <c r="H98" s="97">
        <v>13</v>
      </c>
      <c r="I98" s="174">
        <v>73.661999999999992</v>
      </c>
      <c r="J98" s="97">
        <v>3830</v>
      </c>
      <c r="K98" s="97">
        <v>0</v>
      </c>
      <c r="L98" s="174">
        <v>36.831000000000003</v>
      </c>
      <c r="M98" s="97">
        <v>0</v>
      </c>
      <c r="N98" s="97">
        <v>14694</v>
      </c>
      <c r="O98" s="97">
        <v>0</v>
      </c>
      <c r="P98" s="97">
        <v>14694</v>
      </c>
      <c r="Q98" s="97">
        <f t="shared" si="1"/>
        <v>0</v>
      </c>
    </row>
    <row r="99" spans="1:17" x14ac:dyDescent="0.25">
      <c r="A99" s="152" t="s">
        <v>35</v>
      </c>
      <c r="B99" s="152" t="s">
        <v>592</v>
      </c>
      <c r="C99" s="152" t="s">
        <v>10505</v>
      </c>
      <c r="D99" s="152">
        <v>50685465</v>
      </c>
      <c r="E99" s="152" t="s">
        <v>10506</v>
      </c>
      <c r="F99" s="97">
        <v>13599</v>
      </c>
      <c r="G99" s="174">
        <v>122.77</v>
      </c>
      <c r="H99" s="97">
        <v>22</v>
      </c>
      <c r="I99" s="174">
        <v>73.661999999999992</v>
      </c>
      <c r="J99" s="97">
        <v>6482</v>
      </c>
      <c r="K99" s="97">
        <v>0</v>
      </c>
      <c r="L99" s="174">
        <v>36.831000000000003</v>
      </c>
      <c r="M99" s="97">
        <v>0</v>
      </c>
      <c r="N99" s="97">
        <v>13599</v>
      </c>
      <c r="O99" s="97">
        <v>0</v>
      </c>
      <c r="P99" s="97">
        <v>13599</v>
      </c>
      <c r="Q99" s="97">
        <f t="shared" si="1"/>
        <v>0</v>
      </c>
    </row>
    <row r="100" spans="1:17" x14ac:dyDescent="0.25">
      <c r="A100" s="152" t="s">
        <v>35</v>
      </c>
      <c r="B100" s="152" t="s">
        <v>592</v>
      </c>
      <c r="C100" s="152" t="s">
        <v>10245</v>
      </c>
      <c r="D100" s="152">
        <v>50751654</v>
      </c>
      <c r="E100" s="152" t="s">
        <v>10246</v>
      </c>
      <c r="F100" s="97">
        <v>7282</v>
      </c>
      <c r="G100" s="174">
        <v>122.77</v>
      </c>
      <c r="H100" s="97">
        <v>12</v>
      </c>
      <c r="I100" s="174">
        <v>73.661999999999992</v>
      </c>
      <c r="J100" s="97">
        <v>3536</v>
      </c>
      <c r="K100" s="97">
        <v>0</v>
      </c>
      <c r="L100" s="174">
        <v>36.831000000000003</v>
      </c>
      <c r="M100" s="97">
        <v>0</v>
      </c>
      <c r="N100" s="97">
        <v>7282</v>
      </c>
      <c r="O100" s="97">
        <v>0</v>
      </c>
      <c r="P100" s="97">
        <v>7282</v>
      </c>
      <c r="Q100" s="97">
        <f t="shared" si="1"/>
        <v>0</v>
      </c>
    </row>
    <row r="101" spans="1:17" x14ac:dyDescent="0.25">
      <c r="A101" s="152" t="s">
        <v>35</v>
      </c>
      <c r="B101" s="152" t="s">
        <v>592</v>
      </c>
      <c r="C101" s="152" t="s">
        <v>10145</v>
      </c>
      <c r="D101" s="152">
        <v>42415276</v>
      </c>
      <c r="E101" s="152" t="s">
        <v>10146</v>
      </c>
      <c r="F101" s="97">
        <v>4231</v>
      </c>
      <c r="G101" s="174">
        <v>122.77</v>
      </c>
      <c r="H101" s="97">
        <v>8</v>
      </c>
      <c r="I101" s="174">
        <v>73.661999999999992</v>
      </c>
      <c r="J101" s="97">
        <v>2358</v>
      </c>
      <c r="K101" s="97">
        <v>0</v>
      </c>
      <c r="L101" s="174">
        <v>36.831000000000003</v>
      </c>
      <c r="M101" s="97">
        <v>0</v>
      </c>
      <c r="N101" s="97">
        <v>4231</v>
      </c>
      <c r="O101" s="97">
        <v>0</v>
      </c>
      <c r="P101" s="97">
        <v>4231</v>
      </c>
      <c r="Q101" s="97">
        <f t="shared" si="1"/>
        <v>0</v>
      </c>
    </row>
    <row r="102" spans="1:17" x14ac:dyDescent="0.25">
      <c r="A102" s="152" t="s">
        <v>35</v>
      </c>
      <c r="B102" s="152" t="s">
        <v>592</v>
      </c>
      <c r="C102" s="152" t="s">
        <v>10129</v>
      </c>
      <c r="D102" s="152">
        <v>45617635</v>
      </c>
      <c r="E102" s="152" t="s">
        <v>10130</v>
      </c>
      <c r="F102" s="97">
        <v>11163</v>
      </c>
      <c r="G102" s="174">
        <v>122.77</v>
      </c>
      <c r="H102" s="97">
        <v>15</v>
      </c>
      <c r="I102" s="174">
        <v>73.661999999999992</v>
      </c>
      <c r="J102" s="97">
        <v>4420</v>
      </c>
      <c r="K102" s="97">
        <v>0</v>
      </c>
      <c r="L102" s="174">
        <v>36.831000000000003</v>
      </c>
      <c r="M102" s="97">
        <v>0</v>
      </c>
      <c r="N102" s="97">
        <v>11163</v>
      </c>
      <c r="O102" s="97">
        <v>0</v>
      </c>
      <c r="P102" s="97">
        <v>11163</v>
      </c>
      <c r="Q102" s="97">
        <f t="shared" si="1"/>
        <v>0</v>
      </c>
    </row>
    <row r="103" spans="1:17" x14ac:dyDescent="0.25">
      <c r="A103" s="152" t="s">
        <v>35</v>
      </c>
      <c r="B103" s="152" t="s">
        <v>592</v>
      </c>
      <c r="C103" s="152" t="s">
        <v>10132</v>
      </c>
      <c r="D103" s="152">
        <v>47339322</v>
      </c>
      <c r="E103" s="152" t="s">
        <v>10133</v>
      </c>
      <c r="F103" s="97">
        <v>4016</v>
      </c>
      <c r="G103" s="174">
        <v>122.77</v>
      </c>
      <c r="H103" s="97">
        <v>6</v>
      </c>
      <c r="I103" s="174">
        <v>73.661999999999992</v>
      </c>
      <c r="J103" s="97">
        <v>1768</v>
      </c>
      <c r="K103" s="97">
        <v>0</v>
      </c>
      <c r="L103" s="174">
        <v>36.831000000000003</v>
      </c>
      <c r="M103" s="97">
        <v>0</v>
      </c>
      <c r="N103" s="97">
        <v>4016</v>
      </c>
      <c r="O103" s="97">
        <v>0</v>
      </c>
      <c r="P103" s="97">
        <v>4016</v>
      </c>
      <c r="Q103" s="97">
        <f t="shared" si="1"/>
        <v>0</v>
      </c>
    </row>
    <row r="104" spans="1:17" x14ac:dyDescent="0.25">
      <c r="A104" s="152" t="s">
        <v>35</v>
      </c>
      <c r="B104" s="152" t="s">
        <v>592</v>
      </c>
      <c r="C104" s="152" t="s">
        <v>10169</v>
      </c>
      <c r="D104" s="152">
        <v>51025515</v>
      </c>
      <c r="E104" s="152" t="s">
        <v>10561</v>
      </c>
      <c r="F104" s="97">
        <v>7631</v>
      </c>
      <c r="G104" s="174">
        <v>122.77</v>
      </c>
      <c r="H104" s="97">
        <v>17</v>
      </c>
      <c r="I104" s="174">
        <v>73.661999999999992</v>
      </c>
      <c r="J104" s="97">
        <v>5009</v>
      </c>
      <c r="K104" s="97">
        <v>0</v>
      </c>
      <c r="L104" s="174">
        <v>36.831000000000003</v>
      </c>
      <c r="M104" s="97">
        <v>0</v>
      </c>
      <c r="N104" s="97">
        <v>7631</v>
      </c>
      <c r="O104" s="97">
        <v>0</v>
      </c>
      <c r="P104" s="97">
        <v>7631</v>
      </c>
      <c r="Q104" s="97">
        <f t="shared" si="1"/>
        <v>0</v>
      </c>
    </row>
    <row r="105" spans="1:17" x14ac:dyDescent="0.25">
      <c r="A105" s="152" t="s">
        <v>35</v>
      </c>
      <c r="B105" s="152" t="s">
        <v>592</v>
      </c>
      <c r="C105" s="152" t="s">
        <v>10196</v>
      </c>
      <c r="D105" s="152">
        <v>42417317</v>
      </c>
      <c r="E105" s="152" t="s">
        <v>10197</v>
      </c>
      <c r="F105" s="97">
        <v>6398</v>
      </c>
      <c r="G105" s="174">
        <v>122.77</v>
      </c>
      <c r="H105" s="97">
        <v>9</v>
      </c>
      <c r="I105" s="174">
        <v>73.661999999999992</v>
      </c>
      <c r="J105" s="97">
        <v>2652</v>
      </c>
      <c r="K105" s="97">
        <v>0</v>
      </c>
      <c r="L105" s="174">
        <v>36.831000000000003</v>
      </c>
      <c r="M105" s="97">
        <v>0</v>
      </c>
      <c r="N105" s="97">
        <v>6398</v>
      </c>
      <c r="O105" s="97">
        <v>0</v>
      </c>
      <c r="P105" s="97">
        <v>6398</v>
      </c>
      <c r="Q105" s="97">
        <f t="shared" si="1"/>
        <v>0</v>
      </c>
    </row>
    <row r="106" spans="1:17" x14ac:dyDescent="0.25">
      <c r="A106" s="152" t="s">
        <v>35</v>
      </c>
      <c r="B106" s="152" t="s">
        <v>592</v>
      </c>
      <c r="C106" s="152" t="s">
        <v>10142</v>
      </c>
      <c r="D106" s="152">
        <v>42177120</v>
      </c>
      <c r="E106" s="152" t="s">
        <v>10143</v>
      </c>
      <c r="F106" s="97">
        <v>2143</v>
      </c>
      <c r="G106" s="174">
        <v>122.77</v>
      </c>
      <c r="H106" s="97">
        <v>6</v>
      </c>
      <c r="I106" s="174">
        <v>73.661999999999992</v>
      </c>
      <c r="J106" s="97">
        <v>1768</v>
      </c>
      <c r="K106" s="97">
        <v>0</v>
      </c>
      <c r="L106" s="174">
        <v>36.831000000000003</v>
      </c>
      <c r="M106" s="97">
        <v>0</v>
      </c>
      <c r="N106" s="97">
        <v>2143</v>
      </c>
      <c r="O106" s="97">
        <v>0</v>
      </c>
      <c r="P106" s="97">
        <v>2143</v>
      </c>
      <c r="Q106" s="97">
        <f t="shared" si="1"/>
        <v>0</v>
      </c>
    </row>
    <row r="107" spans="1:17" x14ac:dyDescent="0.25">
      <c r="A107" s="152" t="s">
        <v>35</v>
      </c>
      <c r="B107" s="152" t="s">
        <v>592</v>
      </c>
      <c r="C107" s="152" t="s">
        <v>10182</v>
      </c>
      <c r="D107" s="152">
        <v>51707331</v>
      </c>
      <c r="E107" s="152" t="s">
        <v>10183</v>
      </c>
      <c r="F107" s="97">
        <v>6533</v>
      </c>
      <c r="G107" s="174">
        <v>122.77</v>
      </c>
      <c r="H107" s="97">
        <v>12</v>
      </c>
      <c r="I107" s="174">
        <v>73.661999999999992</v>
      </c>
      <c r="J107" s="97">
        <v>3536</v>
      </c>
      <c r="K107" s="97">
        <v>0</v>
      </c>
      <c r="L107" s="174">
        <v>36.831000000000003</v>
      </c>
      <c r="M107" s="97">
        <v>0</v>
      </c>
      <c r="N107" s="97">
        <v>6533</v>
      </c>
      <c r="O107" s="97">
        <v>0</v>
      </c>
      <c r="P107" s="97">
        <v>6533</v>
      </c>
      <c r="Q107" s="97">
        <f t="shared" si="1"/>
        <v>0</v>
      </c>
    </row>
    <row r="108" spans="1:17" x14ac:dyDescent="0.25">
      <c r="A108" s="152" t="s">
        <v>35</v>
      </c>
      <c r="B108" s="152" t="s">
        <v>592</v>
      </c>
      <c r="C108" s="152" t="s">
        <v>10207</v>
      </c>
      <c r="D108" s="152">
        <v>36669474</v>
      </c>
      <c r="E108" s="152" t="s">
        <v>10208</v>
      </c>
      <c r="F108" s="97">
        <v>4470</v>
      </c>
      <c r="G108" s="174">
        <v>122.77</v>
      </c>
      <c r="H108" s="97">
        <v>5</v>
      </c>
      <c r="I108" s="174">
        <v>73.661999999999992</v>
      </c>
      <c r="J108" s="97">
        <v>1473</v>
      </c>
      <c r="K108" s="97">
        <v>0</v>
      </c>
      <c r="L108" s="174">
        <v>36.831000000000003</v>
      </c>
      <c r="M108" s="97">
        <v>0</v>
      </c>
      <c r="N108" s="97">
        <v>4470</v>
      </c>
      <c r="O108" s="97">
        <v>0</v>
      </c>
      <c r="P108" s="97">
        <v>4470</v>
      </c>
      <c r="Q108" s="97">
        <f t="shared" si="1"/>
        <v>0</v>
      </c>
    </row>
    <row r="109" spans="1:17" x14ac:dyDescent="0.25">
      <c r="A109" s="152" t="s">
        <v>35</v>
      </c>
      <c r="B109" s="152" t="s">
        <v>592</v>
      </c>
      <c r="C109" s="152" t="s">
        <v>10284</v>
      </c>
      <c r="D109" s="152">
        <v>47323175</v>
      </c>
      <c r="E109" s="152" t="s">
        <v>10285</v>
      </c>
      <c r="F109" s="97">
        <v>4095</v>
      </c>
      <c r="G109" s="174">
        <v>122.77</v>
      </c>
      <c r="H109" s="97">
        <v>5</v>
      </c>
      <c r="I109" s="174">
        <v>73.661999999999992</v>
      </c>
      <c r="J109" s="97">
        <v>1473</v>
      </c>
      <c r="K109" s="97">
        <v>0</v>
      </c>
      <c r="L109" s="174">
        <v>36.831000000000003</v>
      </c>
      <c r="M109" s="97">
        <v>0</v>
      </c>
      <c r="N109" s="97">
        <v>4095</v>
      </c>
      <c r="O109" s="97">
        <v>0</v>
      </c>
      <c r="P109" s="97">
        <v>4095</v>
      </c>
      <c r="Q109" s="97">
        <f t="shared" si="1"/>
        <v>0</v>
      </c>
    </row>
    <row r="110" spans="1:17" x14ac:dyDescent="0.25">
      <c r="A110" s="152" t="s">
        <v>35</v>
      </c>
      <c r="B110" s="152" t="s">
        <v>592</v>
      </c>
      <c r="C110" s="152" t="s">
        <v>10240</v>
      </c>
      <c r="D110" s="152">
        <v>48275166</v>
      </c>
      <c r="E110" s="152" t="s">
        <v>10241</v>
      </c>
      <c r="F110" s="97">
        <v>7067</v>
      </c>
      <c r="G110" s="174">
        <v>122.77</v>
      </c>
      <c r="H110" s="97">
        <v>10</v>
      </c>
      <c r="I110" s="174">
        <v>73.661999999999992</v>
      </c>
      <c r="J110" s="97">
        <v>2946</v>
      </c>
      <c r="K110" s="97">
        <v>0</v>
      </c>
      <c r="L110" s="174">
        <v>36.831000000000003</v>
      </c>
      <c r="M110" s="97">
        <v>0</v>
      </c>
      <c r="N110" s="97">
        <v>7067</v>
      </c>
      <c r="O110" s="97">
        <v>0</v>
      </c>
      <c r="P110" s="97">
        <v>7067</v>
      </c>
      <c r="Q110" s="97">
        <f t="shared" si="1"/>
        <v>0</v>
      </c>
    </row>
    <row r="111" spans="1:17" x14ac:dyDescent="0.25">
      <c r="A111" s="152" t="s">
        <v>35</v>
      </c>
      <c r="B111" s="152" t="s">
        <v>592</v>
      </c>
      <c r="C111" s="152" t="s">
        <v>10237</v>
      </c>
      <c r="D111" s="152">
        <v>50851934</v>
      </c>
      <c r="E111" s="152" t="s">
        <v>10238</v>
      </c>
      <c r="F111" s="97">
        <v>8436</v>
      </c>
      <c r="G111" s="174">
        <v>122.77</v>
      </c>
      <c r="H111" s="97">
        <v>21</v>
      </c>
      <c r="I111" s="174">
        <v>73.661999999999992</v>
      </c>
      <c r="J111" s="97">
        <v>6188</v>
      </c>
      <c r="K111" s="97">
        <v>0</v>
      </c>
      <c r="L111" s="174">
        <v>36.831000000000003</v>
      </c>
      <c r="M111" s="97">
        <v>0</v>
      </c>
      <c r="N111" s="97">
        <v>8436</v>
      </c>
      <c r="O111" s="97">
        <v>0</v>
      </c>
      <c r="P111" s="97">
        <v>8436</v>
      </c>
      <c r="Q111" s="97">
        <f t="shared" si="1"/>
        <v>0</v>
      </c>
    </row>
    <row r="112" spans="1:17" x14ac:dyDescent="0.25">
      <c r="A112" s="152" t="s">
        <v>35</v>
      </c>
      <c r="B112" s="152" t="s">
        <v>592</v>
      </c>
      <c r="C112" s="152" t="s">
        <v>10493</v>
      </c>
      <c r="D112" s="152">
        <v>51063913</v>
      </c>
      <c r="E112" s="152" t="s">
        <v>10494</v>
      </c>
      <c r="F112" s="97">
        <v>4739</v>
      </c>
      <c r="G112" s="174">
        <v>122.77</v>
      </c>
      <c r="H112" s="97">
        <v>0</v>
      </c>
      <c r="I112" s="183">
        <v>73.661999999999992</v>
      </c>
      <c r="J112" s="97">
        <v>0</v>
      </c>
      <c r="K112" s="97">
        <v>0</v>
      </c>
      <c r="L112" s="183">
        <v>36.831000000000003</v>
      </c>
      <c r="M112" s="97">
        <v>0</v>
      </c>
      <c r="N112" s="97">
        <v>1498</v>
      </c>
      <c r="O112" s="97">
        <v>-3241</v>
      </c>
      <c r="P112" s="97">
        <v>1498</v>
      </c>
      <c r="Q112" s="97">
        <f t="shared" si="1"/>
        <v>0</v>
      </c>
    </row>
    <row r="113" spans="1:17" x14ac:dyDescent="0.25">
      <c r="A113" s="152" t="s">
        <v>35</v>
      </c>
      <c r="B113" s="152" t="s">
        <v>592</v>
      </c>
      <c r="C113" s="152" t="s">
        <v>10487</v>
      </c>
      <c r="D113" s="152">
        <v>53826043</v>
      </c>
      <c r="E113" s="152" t="s">
        <v>10488</v>
      </c>
      <c r="F113" s="97">
        <v>1633</v>
      </c>
      <c r="G113" s="174">
        <v>122.77</v>
      </c>
      <c r="H113" s="97">
        <v>3</v>
      </c>
      <c r="I113" s="174">
        <v>73.661999999999992</v>
      </c>
      <c r="J113" s="97">
        <v>884</v>
      </c>
      <c r="K113" s="97">
        <v>0</v>
      </c>
      <c r="L113" s="174">
        <v>36.831000000000003</v>
      </c>
      <c r="M113" s="97">
        <v>0</v>
      </c>
      <c r="N113" s="97">
        <v>1633</v>
      </c>
      <c r="O113" s="97">
        <v>0</v>
      </c>
      <c r="P113" s="97">
        <v>1633</v>
      </c>
      <c r="Q113" s="97">
        <f t="shared" si="1"/>
        <v>0</v>
      </c>
    </row>
    <row r="114" spans="1:17" x14ac:dyDescent="0.25">
      <c r="A114" s="152" t="s">
        <v>35</v>
      </c>
      <c r="B114" s="152" t="s">
        <v>592</v>
      </c>
      <c r="C114" s="152" t="s">
        <v>10491</v>
      </c>
      <c r="D114" s="152">
        <v>53502787</v>
      </c>
      <c r="E114" s="152" t="s">
        <v>10492</v>
      </c>
      <c r="F114" s="97">
        <v>8460</v>
      </c>
      <c r="G114" s="174">
        <v>122.77</v>
      </c>
      <c r="H114" s="97">
        <v>16</v>
      </c>
      <c r="I114" s="174">
        <v>73.661999999999992</v>
      </c>
      <c r="J114" s="97">
        <v>4714</v>
      </c>
      <c r="K114" s="97">
        <v>0</v>
      </c>
      <c r="L114" s="174">
        <v>36.831000000000003</v>
      </c>
      <c r="M114" s="97">
        <v>0</v>
      </c>
      <c r="N114" s="97">
        <v>8460</v>
      </c>
      <c r="O114" s="97">
        <v>0</v>
      </c>
      <c r="P114" s="97">
        <v>8460</v>
      </c>
      <c r="Q114" s="97">
        <f t="shared" si="1"/>
        <v>0</v>
      </c>
    </row>
    <row r="115" spans="1:17" x14ac:dyDescent="0.25">
      <c r="A115" s="152" t="s">
        <v>35</v>
      </c>
      <c r="B115" s="152" t="s">
        <v>592</v>
      </c>
      <c r="C115" s="152" t="s">
        <v>10479</v>
      </c>
      <c r="D115" s="152">
        <v>46283587</v>
      </c>
      <c r="E115" s="152" t="s">
        <v>10480</v>
      </c>
      <c r="F115" s="97">
        <v>3187</v>
      </c>
      <c r="G115" s="174">
        <v>122.77</v>
      </c>
      <c r="H115" s="97">
        <v>7</v>
      </c>
      <c r="I115" s="174">
        <v>73.661999999999992</v>
      </c>
      <c r="J115" s="97">
        <v>2063</v>
      </c>
      <c r="K115" s="97">
        <v>0</v>
      </c>
      <c r="L115" s="174">
        <v>36.831000000000003</v>
      </c>
      <c r="M115" s="97">
        <v>0</v>
      </c>
      <c r="N115" s="97">
        <v>3187</v>
      </c>
      <c r="O115" s="97">
        <v>0</v>
      </c>
      <c r="P115" s="97">
        <v>3187</v>
      </c>
      <c r="Q115" s="97">
        <f t="shared" si="1"/>
        <v>0</v>
      </c>
    </row>
    <row r="116" spans="1:17" x14ac:dyDescent="0.25">
      <c r="A116" s="152" t="s">
        <v>35</v>
      </c>
      <c r="B116" s="152" t="s">
        <v>592</v>
      </c>
      <c r="C116" s="152" t="s">
        <v>10475</v>
      </c>
      <c r="D116" s="152">
        <v>36008761</v>
      </c>
      <c r="E116" s="152" t="s">
        <v>10476</v>
      </c>
      <c r="F116" s="97">
        <v>4870</v>
      </c>
      <c r="G116" s="174">
        <v>122.77</v>
      </c>
      <c r="H116" s="97">
        <v>0</v>
      </c>
      <c r="I116" s="174">
        <v>73.661999999999992</v>
      </c>
      <c r="J116" s="97">
        <v>0</v>
      </c>
      <c r="K116" s="97">
        <v>0</v>
      </c>
      <c r="L116" s="174">
        <v>36.831000000000003</v>
      </c>
      <c r="M116" s="97">
        <v>0</v>
      </c>
      <c r="N116" s="97">
        <v>4870</v>
      </c>
      <c r="O116" s="97">
        <v>0</v>
      </c>
      <c r="P116" s="97">
        <v>4870</v>
      </c>
      <c r="Q116" s="97">
        <f t="shared" si="1"/>
        <v>0</v>
      </c>
    </row>
    <row r="117" spans="1:17" x14ac:dyDescent="0.25">
      <c r="A117" s="152" t="s">
        <v>35</v>
      </c>
      <c r="B117" s="152" t="s">
        <v>592</v>
      </c>
      <c r="C117" s="152" t="s">
        <v>10499</v>
      </c>
      <c r="D117" s="152">
        <v>42174309</v>
      </c>
      <c r="E117" s="152" t="s">
        <v>10369</v>
      </c>
      <c r="F117" s="97">
        <v>8406</v>
      </c>
      <c r="G117" s="174">
        <v>122.77</v>
      </c>
      <c r="H117" s="97">
        <v>12</v>
      </c>
      <c r="I117" s="174">
        <v>73.661999999999992</v>
      </c>
      <c r="J117" s="97">
        <v>3536</v>
      </c>
      <c r="K117" s="97">
        <v>0</v>
      </c>
      <c r="L117" s="174">
        <v>36.831000000000003</v>
      </c>
      <c r="M117" s="97">
        <v>0</v>
      </c>
      <c r="N117" s="97">
        <v>8406</v>
      </c>
      <c r="O117" s="97">
        <v>0</v>
      </c>
      <c r="P117" s="97">
        <v>8406</v>
      </c>
      <c r="Q117" s="97">
        <f t="shared" si="1"/>
        <v>0</v>
      </c>
    </row>
    <row r="118" spans="1:17" x14ac:dyDescent="0.25">
      <c r="A118" s="152" t="s">
        <v>35</v>
      </c>
      <c r="B118" s="152" t="s">
        <v>592</v>
      </c>
      <c r="C118" s="152" t="s">
        <v>10489</v>
      </c>
      <c r="D118" s="152">
        <v>51773392</v>
      </c>
      <c r="E118" s="152" t="s">
        <v>10490</v>
      </c>
      <c r="F118" s="97">
        <v>3911</v>
      </c>
      <c r="G118" s="174">
        <v>122.77</v>
      </c>
      <c r="H118" s="97">
        <v>12</v>
      </c>
      <c r="I118" s="174">
        <v>73.661999999999992</v>
      </c>
      <c r="J118" s="97">
        <v>3536</v>
      </c>
      <c r="K118" s="97">
        <v>0</v>
      </c>
      <c r="L118" s="174">
        <v>36.831000000000003</v>
      </c>
      <c r="M118" s="97">
        <v>0</v>
      </c>
      <c r="N118" s="97">
        <v>3911</v>
      </c>
      <c r="O118" s="97">
        <v>0</v>
      </c>
      <c r="P118" s="97">
        <v>3911</v>
      </c>
      <c r="Q118" s="97">
        <f t="shared" si="1"/>
        <v>0</v>
      </c>
    </row>
    <row r="119" spans="1:17" x14ac:dyDescent="0.25">
      <c r="A119" s="152" t="s">
        <v>35</v>
      </c>
      <c r="B119" s="152" t="s">
        <v>592</v>
      </c>
      <c r="C119" s="152" t="s">
        <v>10586</v>
      </c>
      <c r="D119" s="152">
        <v>90000340</v>
      </c>
      <c r="E119" s="152" t="s">
        <v>10587</v>
      </c>
      <c r="F119" s="97">
        <v>7791</v>
      </c>
      <c r="G119" s="174">
        <v>122.77</v>
      </c>
      <c r="H119" s="97">
        <v>15</v>
      </c>
      <c r="I119" s="174">
        <v>73.661999999999992</v>
      </c>
      <c r="J119" s="97">
        <v>4420</v>
      </c>
      <c r="K119" s="97">
        <v>0</v>
      </c>
      <c r="L119" s="174">
        <v>36.831000000000003</v>
      </c>
      <c r="M119" s="97">
        <v>0</v>
      </c>
      <c r="N119" s="97">
        <v>7791</v>
      </c>
      <c r="O119" s="97">
        <v>0</v>
      </c>
      <c r="P119" s="97">
        <v>7791</v>
      </c>
      <c r="Q119" s="97">
        <f t="shared" si="1"/>
        <v>0</v>
      </c>
    </row>
    <row r="120" spans="1:17" x14ac:dyDescent="0.25">
      <c r="A120" s="152" t="s">
        <v>35</v>
      </c>
      <c r="B120" s="152" t="s">
        <v>592</v>
      </c>
      <c r="C120" s="152" t="s">
        <v>10008</v>
      </c>
      <c r="D120" s="152">
        <v>40245608</v>
      </c>
      <c r="E120" s="152" t="s">
        <v>10009</v>
      </c>
      <c r="F120" s="97">
        <v>0</v>
      </c>
      <c r="G120" s="174">
        <v>122.77</v>
      </c>
      <c r="H120" s="97"/>
      <c r="I120" s="174">
        <v>73.661999999999992</v>
      </c>
      <c r="J120" s="97">
        <v>0</v>
      </c>
      <c r="K120" s="97"/>
      <c r="L120" s="174">
        <v>36.831000000000003</v>
      </c>
      <c r="M120" s="97">
        <v>0</v>
      </c>
      <c r="N120" s="97">
        <v>0</v>
      </c>
      <c r="O120" s="97">
        <v>0</v>
      </c>
      <c r="P120" s="97">
        <v>0</v>
      </c>
      <c r="Q120" s="97">
        <f t="shared" si="1"/>
        <v>0</v>
      </c>
    </row>
    <row r="121" spans="1:17" x14ac:dyDescent="0.25">
      <c r="A121" s="152" t="s">
        <v>35</v>
      </c>
      <c r="B121" s="152" t="s">
        <v>592</v>
      </c>
      <c r="C121" s="152" t="s">
        <v>605</v>
      </c>
      <c r="D121" s="152">
        <v>40646149</v>
      </c>
      <c r="E121" s="152" t="s">
        <v>606</v>
      </c>
      <c r="F121" s="97">
        <v>14429</v>
      </c>
      <c r="G121" s="174">
        <v>122.77</v>
      </c>
      <c r="H121" s="97">
        <v>21</v>
      </c>
      <c r="I121" s="174">
        <v>73.661999999999992</v>
      </c>
      <c r="J121" s="97">
        <v>6188</v>
      </c>
      <c r="K121" s="97">
        <v>0</v>
      </c>
      <c r="L121" s="174">
        <v>36.831000000000003</v>
      </c>
      <c r="M121" s="97">
        <v>0</v>
      </c>
      <c r="N121" s="97">
        <v>14429</v>
      </c>
      <c r="O121" s="97">
        <v>0</v>
      </c>
      <c r="P121" s="97">
        <v>14429</v>
      </c>
      <c r="Q121" s="97">
        <f t="shared" si="1"/>
        <v>0</v>
      </c>
    </row>
    <row r="122" spans="1:17" x14ac:dyDescent="0.25">
      <c r="A122" s="152" t="s">
        <v>35</v>
      </c>
      <c r="B122" s="152" t="s">
        <v>592</v>
      </c>
      <c r="C122" s="152" t="s">
        <v>608</v>
      </c>
      <c r="D122" s="152">
        <v>35893991</v>
      </c>
      <c r="E122" s="152" t="s">
        <v>609</v>
      </c>
      <c r="F122" s="97">
        <v>24683</v>
      </c>
      <c r="G122" s="174">
        <v>122.77</v>
      </c>
      <c r="H122" s="97">
        <v>38</v>
      </c>
      <c r="I122" s="174">
        <v>73.661999999999992</v>
      </c>
      <c r="J122" s="97">
        <v>11197</v>
      </c>
      <c r="K122" s="97">
        <v>0</v>
      </c>
      <c r="L122" s="174">
        <v>36.831000000000003</v>
      </c>
      <c r="M122" s="97">
        <v>0</v>
      </c>
      <c r="N122" s="97">
        <v>24683</v>
      </c>
      <c r="O122" s="97">
        <v>0</v>
      </c>
      <c r="P122" s="97">
        <v>24683</v>
      </c>
      <c r="Q122" s="97">
        <f t="shared" si="1"/>
        <v>0</v>
      </c>
    </row>
    <row r="123" spans="1:17" x14ac:dyDescent="0.25">
      <c r="A123" s="152" t="s">
        <v>35</v>
      </c>
      <c r="B123" s="152" t="s">
        <v>592</v>
      </c>
      <c r="C123" s="152" t="s">
        <v>612</v>
      </c>
      <c r="D123" s="152">
        <v>40788989</v>
      </c>
      <c r="E123" s="152" t="s">
        <v>613</v>
      </c>
      <c r="F123" s="97">
        <v>5060</v>
      </c>
      <c r="G123" s="174">
        <v>122.77</v>
      </c>
      <c r="H123" s="97">
        <v>7</v>
      </c>
      <c r="I123" s="174">
        <v>73.661999999999992</v>
      </c>
      <c r="J123" s="97">
        <v>2063</v>
      </c>
      <c r="K123" s="97">
        <v>0</v>
      </c>
      <c r="L123" s="174">
        <v>36.831000000000003</v>
      </c>
      <c r="M123" s="97">
        <v>0</v>
      </c>
      <c r="N123" s="97">
        <v>5060</v>
      </c>
      <c r="O123" s="97">
        <v>0</v>
      </c>
      <c r="P123" s="97">
        <v>5060</v>
      </c>
      <c r="Q123" s="97">
        <f t="shared" si="1"/>
        <v>0</v>
      </c>
    </row>
    <row r="124" spans="1:17" x14ac:dyDescent="0.25">
      <c r="A124" s="152" t="s">
        <v>35</v>
      </c>
      <c r="B124" s="152" t="s">
        <v>592</v>
      </c>
      <c r="C124" s="152" t="s">
        <v>615</v>
      </c>
      <c r="D124" s="152">
        <v>35923890</v>
      </c>
      <c r="E124" s="152" t="s">
        <v>616</v>
      </c>
      <c r="F124" s="97">
        <v>21551</v>
      </c>
      <c r="G124" s="174">
        <v>122.77</v>
      </c>
      <c r="H124" s="97">
        <v>35</v>
      </c>
      <c r="I124" s="174">
        <v>73.661999999999992</v>
      </c>
      <c r="J124" s="97">
        <v>10313</v>
      </c>
      <c r="K124" s="97">
        <v>0</v>
      </c>
      <c r="L124" s="174">
        <v>36.831000000000003</v>
      </c>
      <c r="M124" s="97">
        <v>0</v>
      </c>
      <c r="N124" s="97">
        <v>21551</v>
      </c>
      <c r="O124" s="97">
        <v>0</v>
      </c>
      <c r="P124" s="97">
        <v>21551</v>
      </c>
      <c r="Q124" s="97">
        <f t="shared" si="1"/>
        <v>0</v>
      </c>
    </row>
    <row r="125" spans="1:17" x14ac:dyDescent="0.25">
      <c r="A125" s="152" t="s">
        <v>35</v>
      </c>
      <c r="B125" s="152" t="s">
        <v>592</v>
      </c>
      <c r="C125" s="152" t="s">
        <v>10012</v>
      </c>
      <c r="D125" s="152">
        <v>90000283</v>
      </c>
      <c r="E125" s="152" t="s">
        <v>10013</v>
      </c>
      <c r="F125" s="97">
        <v>2168</v>
      </c>
      <c r="G125" s="174">
        <v>122.77</v>
      </c>
      <c r="H125" s="97">
        <v>1</v>
      </c>
      <c r="I125" s="174">
        <v>73.661999999999992</v>
      </c>
      <c r="J125" s="97">
        <v>295</v>
      </c>
      <c r="K125" s="97">
        <v>0</v>
      </c>
      <c r="L125" s="174">
        <v>36.831000000000003</v>
      </c>
      <c r="M125" s="97">
        <v>0</v>
      </c>
      <c r="N125" s="97">
        <v>2168</v>
      </c>
      <c r="O125" s="97">
        <v>0</v>
      </c>
      <c r="P125" s="97">
        <v>2168</v>
      </c>
      <c r="Q125" s="97">
        <f t="shared" si="1"/>
        <v>0</v>
      </c>
    </row>
    <row r="126" spans="1:17" x14ac:dyDescent="0.25">
      <c r="A126" s="152" t="s">
        <v>35</v>
      </c>
      <c r="B126" s="152" t="s">
        <v>592</v>
      </c>
      <c r="C126" s="152" t="s">
        <v>618</v>
      </c>
      <c r="D126" s="152">
        <v>90000153</v>
      </c>
      <c r="E126" s="152" t="s">
        <v>619</v>
      </c>
      <c r="F126" s="97">
        <v>375</v>
      </c>
      <c r="G126" s="174">
        <v>122.77</v>
      </c>
      <c r="H126" s="97">
        <v>0</v>
      </c>
      <c r="I126" s="174">
        <v>73.661999999999992</v>
      </c>
      <c r="J126" s="97">
        <v>0</v>
      </c>
      <c r="K126" s="97">
        <v>0</v>
      </c>
      <c r="L126" s="174">
        <v>36.831000000000003</v>
      </c>
      <c r="M126" s="97">
        <v>0</v>
      </c>
      <c r="N126" s="97">
        <v>375</v>
      </c>
      <c r="O126" s="97">
        <v>0</v>
      </c>
      <c r="P126" s="97">
        <v>375</v>
      </c>
      <c r="Q126" s="97">
        <f t="shared" si="1"/>
        <v>0</v>
      </c>
    </row>
    <row r="127" spans="1:17" x14ac:dyDescent="0.25">
      <c r="A127" s="152" t="s">
        <v>35</v>
      </c>
      <c r="B127" s="152" t="s">
        <v>592</v>
      </c>
      <c r="C127" s="152" t="s">
        <v>620</v>
      </c>
      <c r="D127" s="152">
        <v>36661295</v>
      </c>
      <c r="E127" s="152" t="s">
        <v>621</v>
      </c>
      <c r="F127" s="97">
        <v>6692</v>
      </c>
      <c r="G127" s="174">
        <v>122.77</v>
      </c>
      <c r="H127" s="97">
        <v>10</v>
      </c>
      <c r="I127" s="174">
        <v>73.661999999999992</v>
      </c>
      <c r="J127" s="97">
        <v>2946</v>
      </c>
      <c r="K127" s="97">
        <v>0</v>
      </c>
      <c r="L127" s="174">
        <v>36.831000000000003</v>
      </c>
      <c r="M127" s="97">
        <v>0</v>
      </c>
      <c r="N127" s="97">
        <v>6692</v>
      </c>
      <c r="O127" s="97">
        <v>0</v>
      </c>
      <c r="P127" s="97">
        <v>6692</v>
      </c>
      <c r="Q127" s="97">
        <f t="shared" si="1"/>
        <v>0</v>
      </c>
    </row>
    <row r="128" spans="1:17" x14ac:dyDescent="0.25">
      <c r="A128" s="152" t="s">
        <v>35</v>
      </c>
      <c r="B128" s="152" t="s">
        <v>592</v>
      </c>
      <c r="C128" s="152" t="s">
        <v>624</v>
      </c>
      <c r="D128" s="152">
        <v>30853575</v>
      </c>
      <c r="E128" s="152" t="s">
        <v>625</v>
      </c>
      <c r="F128" s="97">
        <v>11726</v>
      </c>
      <c r="G128" s="174">
        <v>122.77</v>
      </c>
      <c r="H128" s="97">
        <v>22</v>
      </c>
      <c r="I128" s="174">
        <v>73.661999999999992</v>
      </c>
      <c r="J128" s="97">
        <v>6482</v>
      </c>
      <c r="K128" s="97">
        <v>0</v>
      </c>
      <c r="L128" s="174">
        <v>36.831000000000003</v>
      </c>
      <c r="M128" s="97">
        <v>0</v>
      </c>
      <c r="N128" s="97">
        <v>11726</v>
      </c>
      <c r="O128" s="97">
        <v>0</v>
      </c>
      <c r="P128" s="97">
        <v>11726</v>
      </c>
      <c r="Q128" s="97">
        <f t="shared" si="1"/>
        <v>0</v>
      </c>
    </row>
    <row r="129" spans="1:17" x14ac:dyDescent="0.25">
      <c r="A129" s="152" t="s">
        <v>35</v>
      </c>
      <c r="B129" s="152" t="s">
        <v>592</v>
      </c>
      <c r="C129" s="152" t="s">
        <v>628</v>
      </c>
      <c r="D129" s="152">
        <v>90000213</v>
      </c>
      <c r="E129" s="152" t="s">
        <v>629</v>
      </c>
      <c r="F129" s="97">
        <v>21147</v>
      </c>
      <c r="G129" s="174">
        <v>122.77</v>
      </c>
      <c r="H129" s="97">
        <v>26</v>
      </c>
      <c r="I129" s="174">
        <v>73.661999999999992</v>
      </c>
      <c r="J129" s="97">
        <v>7661</v>
      </c>
      <c r="K129" s="97">
        <v>0</v>
      </c>
      <c r="L129" s="174">
        <v>36.831000000000003</v>
      </c>
      <c r="M129" s="97">
        <v>0</v>
      </c>
      <c r="N129" s="97">
        <v>21147</v>
      </c>
      <c r="O129" s="97">
        <v>0</v>
      </c>
      <c r="P129" s="97">
        <v>21147</v>
      </c>
      <c r="Q129" s="97">
        <f t="shared" si="1"/>
        <v>0</v>
      </c>
    </row>
    <row r="130" spans="1:17" x14ac:dyDescent="0.25">
      <c r="A130" s="152" t="s">
        <v>35</v>
      </c>
      <c r="B130" s="152" t="s">
        <v>592</v>
      </c>
      <c r="C130" s="152" t="s">
        <v>631</v>
      </c>
      <c r="D130" s="152">
        <v>35941618</v>
      </c>
      <c r="E130" s="152" t="s">
        <v>632</v>
      </c>
      <c r="F130" s="97">
        <v>53085</v>
      </c>
      <c r="G130" s="174">
        <v>122.77</v>
      </c>
      <c r="H130" s="97">
        <v>81</v>
      </c>
      <c r="I130" s="174">
        <v>73.661999999999992</v>
      </c>
      <c r="J130" s="97">
        <v>23866</v>
      </c>
      <c r="K130" s="97">
        <v>0</v>
      </c>
      <c r="L130" s="174">
        <v>36.831000000000003</v>
      </c>
      <c r="M130" s="97">
        <v>0</v>
      </c>
      <c r="N130" s="97">
        <v>53085</v>
      </c>
      <c r="O130" s="97">
        <v>0</v>
      </c>
      <c r="P130" s="97">
        <v>53085</v>
      </c>
      <c r="Q130" s="97">
        <f t="shared" si="1"/>
        <v>0</v>
      </c>
    </row>
    <row r="131" spans="1:17" x14ac:dyDescent="0.25">
      <c r="A131" s="152" t="s">
        <v>35</v>
      </c>
      <c r="B131" s="152" t="s">
        <v>592</v>
      </c>
      <c r="C131" s="152" t="s">
        <v>635</v>
      </c>
      <c r="D131" s="152">
        <v>42132177</v>
      </c>
      <c r="E131" s="152" t="s">
        <v>636</v>
      </c>
      <c r="F131" s="97">
        <v>4685</v>
      </c>
      <c r="G131" s="174">
        <v>122.77</v>
      </c>
      <c r="H131" s="97">
        <v>7</v>
      </c>
      <c r="I131" s="174">
        <v>73.661999999999992</v>
      </c>
      <c r="J131" s="97">
        <v>2063</v>
      </c>
      <c r="K131" s="97">
        <v>0</v>
      </c>
      <c r="L131" s="174">
        <v>36.831000000000003</v>
      </c>
      <c r="M131" s="97">
        <v>0</v>
      </c>
      <c r="N131" s="97">
        <v>4685</v>
      </c>
      <c r="O131" s="97">
        <v>0</v>
      </c>
      <c r="P131" s="97">
        <v>4685</v>
      </c>
      <c r="Q131" s="97">
        <f t="shared" ref="Q131:Q194" si="2">+P131-N131</f>
        <v>0</v>
      </c>
    </row>
    <row r="132" spans="1:17" x14ac:dyDescent="0.25">
      <c r="A132" s="152" t="s">
        <v>35</v>
      </c>
      <c r="B132" s="152" t="s">
        <v>592</v>
      </c>
      <c r="C132" s="152" t="s">
        <v>639</v>
      </c>
      <c r="D132" s="152">
        <v>43902910</v>
      </c>
      <c r="E132" s="152" t="s">
        <v>640</v>
      </c>
      <c r="F132" s="97">
        <v>5328</v>
      </c>
      <c r="G132" s="174">
        <v>122.77</v>
      </c>
      <c r="H132" s="97">
        <v>13</v>
      </c>
      <c r="I132" s="174">
        <v>73.661999999999992</v>
      </c>
      <c r="J132" s="97">
        <v>3830</v>
      </c>
      <c r="K132" s="97">
        <v>0</v>
      </c>
      <c r="L132" s="174">
        <v>36.831000000000003</v>
      </c>
      <c r="M132" s="97">
        <v>0</v>
      </c>
      <c r="N132" s="97">
        <v>5328</v>
      </c>
      <c r="O132" s="97">
        <v>0</v>
      </c>
      <c r="P132" s="97">
        <v>5328</v>
      </c>
      <c r="Q132" s="97">
        <f t="shared" si="2"/>
        <v>0</v>
      </c>
    </row>
    <row r="133" spans="1:17" x14ac:dyDescent="0.25">
      <c r="A133" s="152" t="s">
        <v>35</v>
      </c>
      <c r="B133" s="152" t="s">
        <v>592</v>
      </c>
      <c r="C133" s="152" t="s">
        <v>643</v>
      </c>
      <c r="D133" s="152">
        <v>35957042</v>
      </c>
      <c r="E133" s="152" t="s">
        <v>644</v>
      </c>
      <c r="F133" s="97">
        <v>5809</v>
      </c>
      <c r="G133" s="174">
        <v>122.77</v>
      </c>
      <c r="H133" s="97">
        <v>7</v>
      </c>
      <c r="I133" s="174">
        <v>73.661999999999992</v>
      </c>
      <c r="J133" s="97">
        <v>2063</v>
      </c>
      <c r="K133" s="97">
        <v>0</v>
      </c>
      <c r="L133" s="174">
        <v>36.831000000000003</v>
      </c>
      <c r="M133" s="97">
        <v>0</v>
      </c>
      <c r="N133" s="97">
        <v>5809</v>
      </c>
      <c r="O133" s="97">
        <v>0</v>
      </c>
      <c r="P133" s="97">
        <v>5809</v>
      </c>
      <c r="Q133" s="97">
        <f t="shared" si="2"/>
        <v>0</v>
      </c>
    </row>
    <row r="134" spans="1:17" x14ac:dyDescent="0.25">
      <c r="A134" s="152" t="s">
        <v>35</v>
      </c>
      <c r="B134" s="152" t="s">
        <v>592</v>
      </c>
      <c r="C134" s="152" t="s">
        <v>646</v>
      </c>
      <c r="D134" s="152">
        <v>90000241</v>
      </c>
      <c r="E134" s="152" t="s">
        <v>647</v>
      </c>
      <c r="F134" s="97">
        <v>3641</v>
      </c>
      <c r="G134" s="174">
        <v>122.77</v>
      </c>
      <c r="H134" s="97">
        <v>6</v>
      </c>
      <c r="I134" s="174">
        <v>73.661999999999992</v>
      </c>
      <c r="J134" s="97">
        <v>1768</v>
      </c>
      <c r="K134" s="97">
        <v>0</v>
      </c>
      <c r="L134" s="174">
        <v>36.831000000000003</v>
      </c>
      <c r="M134" s="97">
        <v>0</v>
      </c>
      <c r="N134" s="97">
        <v>3641</v>
      </c>
      <c r="O134" s="97">
        <v>0</v>
      </c>
      <c r="P134" s="97">
        <v>3641</v>
      </c>
      <c r="Q134" s="97">
        <f t="shared" si="2"/>
        <v>0</v>
      </c>
    </row>
    <row r="135" spans="1:17" x14ac:dyDescent="0.25">
      <c r="A135" s="152" t="s">
        <v>35</v>
      </c>
      <c r="B135" s="152" t="s">
        <v>592</v>
      </c>
      <c r="C135" s="152" t="s">
        <v>648</v>
      </c>
      <c r="D135" s="152">
        <v>36076082</v>
      </c>
      <c r="E135" s="152" t="s">
        <v>649</v>
      </c>
      <c r="F135" s="97">
        <v>28564</v>
      </c>
      <c r="G135" s="174">
        <v>122.77</v>
      </c>
      <c r="H135" s="97">
        <v>41</v>
      </c>
      <c r="I135" s="174">
        <v>73.661999999999992</v>
      </c>
      <c r="J135" s="97">
        <v>12081</v>
      </c>
      <c r="K135" s="97">
        <v>0</v>
      </c>
      <c r="L135" s="174">
        <v>36.831000000000003</v>
      </c>
      <c r="M135" s="97">
        <v>0</v>
      </c>
      <c r="N135" s="97">
        <v>28564</v>
      </c>
      <c r="O135" s="97">
        <v>0</v>
      </c>
      <c r="P135" s="97">
        <v>28564</v>
      </c>
      <c r="Q135" s="97">
        <f t="shared" si="2"/>
        <v>0</v>
      </c>
    </row>
    <row r="136" spans="1:17" x14ac:dyDescent="0.25">
      <c r="A136" s="152" t="s">
        <v>35</v>
      </c>
      <c r="B136" s="152" t="s">
        <v>592</v>
      </c>
      <c r="C136" s="152" t="s">
        <v>652</v>
      </c>
      <c r="D136" s="152">
        <v>36766399</v>
      </c>
      <c r="E136" s="152" t="s">
        <v>653</v>
      </c>
      <c r="F136" s="97">
        <v>33597</v>
      </c>
      <c r="G136" s="174">
        <v>122.77</v>
      </c>
      <c r="H136" s="97">
        <v>53</v>
      </c>
      <c r="I136" s="174">
        <v>73.661999999999992</v>
      </c>
      <c r="J136" s="97">
        <v>15616</v>
      </c>
      <c r="K136" s="97">
        <v>0</v>
      </c>
      <c r="L136" s="174">
        <v>36.831000000000003</v>
      </c>
      <c r="M136" s="97">
        <v>0</v>
      </c>
      <c r="N136" s="97">
        <v>33597</v>
      </c>
      <c r="O136" s="97">
        <v>0</v>
      </c>
      <c r="P136" s="97">
        <v>33597</v>
      </c>
      <c r="Q136" s="97">
        <f t="shared" si="2"/>
        <v>0</v>
      </c>
    </row>
    <row r="137" spans="1:17" x14ac:dyDescent="0.25">
      <c r="A137" s="152" t="s">
        <v>35</v>
      </c>
      <c r="B137" s="152" t="s">
        <v>592</v>
      </c>
      <c r="C137" s="152" t="s">
        <v>661</v>
      </c>
      <c r="D137" s="152">
        <v>31326447</v>
      </c>
      <c r="E137" s="152" t="s">
        <v>662</v>
      </c>
      <c r="F137" s="97">
        <v>20088</v>
      </c>
      <c r="G137" s="174">
        <v>122.77</v>
      </c>
      <c r="H137" s="97">
        <v>46</v>
      </c>
      <c r="I137" s="174">
        <v>53.711874999999999</v>
      </c>
      <c r="J137" s="97">
        <v>12596</v>
      </c>
      <c r="K137" s="97">
        <v>0</v>
      </c>
      <c r="L137" s="174">
        <v>36.831000000000003</v>
      </c>
      <c r="M137" s="97">
        <v>0</v>
      </c>
      <c r="N137" s="97">
        <v>20088</v>
      </c>
      <c r="O137" s="97">
        <v>0</v>
      </c>
      <c r="P137" s="97">
        <v>20088</v>
      </c>
      <c r="Q137" s="97">
        <f t="shared" si="2"/>
        <v>0</v>
      </c>
    </row>
    <row r="138" spans="1:17" x14ac:dyDescent="0.25">
      <c r="A138" s="152" t="s">
        <v>35</v>
      </c>
      <c r="B138" s="152" t="s">
        <v>592</v>
      </c>
      <c r="C138" s="152" t="s">
        <v>665</v>
      </c>
      <c r="D138" s="152">
        <v>44284675</v>
      </c>
      <c r="E138" s="152" t="s">
        <v>666</v>
      </c>
      <c r="F138" s="97">
        <v>15098</v>
      </c>
      <c r="G138" s="174">
        <v>122.77</v>
      </c>
      <c r="H138" s="97">
        <v>22</v>
      </c>
      <c r="I138" s="174">
        <v>73.661999999999992</v>
      </c>
      <c r="J138" s="97">
        <v>6482</v>
      </c>
      <c r="K138" s="97">
        <v>0</v>
      </c>
      <c r="L138" s="174">
        <v>36.831000000000003</v>
      </c>
      <c r="M138" s="97">
        <v>0</v>
      </c>
      <c r="N138" s="97">
        <v>15098</v>
      </c>
      <c r="O138" s="97">
        <v>0</v>
      </c>
      <c r="P138" s="97">
        <v>15098</v>
      </c>
      <c r="Q138" s="97">
        <f t="shared" si="2"/>
        <v>0</v>
      </c>
    </row>
    <row r="139" spans="1:17" x14ac:dyDescent="0.25">
      <c r="A139" s="152" t="s">
        <v>35</v>
      </c>
      <c r="B139" s="152" t="s">
        <v>592</v>
      </c>
      <c r="C139" s="152" t="s">
        <v>10015</v>
      </c>
      <c r="D139" s="152">
        <v>45640815</v>
      </c>
      <c r="E139" s="152" t="s">
        <v>10016</v>
      </c>
      <c r="F139" s="97">
        <v>375</v>
      </c>
      <c r="G139" s="174">
        <v>122.77</v>
      </c>
      <c r="H139" s="97">
        <v>0</v>
      </c>
      <c r="I139" s="174">
        <v>73.661999999999992</v>
      </c>
      <c r="J139" s="97">
        <v>0</v>
      </c>
      <c r="K139" s="97">
        <v>0</v>
      </c>
      <c r="L139" s="174">
        <v>36.831000000000003</v>
      </c>
      <c r="M139" s="97">
        <v>0</v>
      </c>
      <c r="N139" s="97">
        <v>375</v>
      </c>
      <c r="O139" s="97">
        <v>0</v>
      </c>
      <c r="P139" s="97">
        <v>375</v>
      </c>
      <c r="Q139" s="97">
        <f t="shared" si="2"/>
        <v>0</v>
      </c>
    </row>
    <row r="140" spans="1:17" x14ac:dyDescent="0.25">
      <c r="A140" s="152" t="s">
        <v>35</v>
      </c>
      <c r="B140" s="152" t="s">
        <v>592</v>
      </c>
      <c r="C140" s="152" t="s">
        <v>670</v>
      </c>
      <c r="D140" s="152">
        <v>46708502</v>
      </c>
      <c r="E140" s="152" t="s">
        <v>671</v>
      </c>
      <c r="F140" s="97">
        <v>40185</v>
      </c>
      <c r="G140" s="174">
        <v>122.77</v>
      </c>
      <c r="H140" s="97">
        <v>69</v>
      </c>
      <c r="I140" s="174">
        <v>73.661999999999992</v>
      </c>
      <c r="J140" s="97">
        <v>20331</v>
      </c>
      <c r="K140" s="97">
        <v>0</v>
      </c>
      <c r="L140" s="174">
        <v>36.831000000000003</v>
      </c>
      <c r="M140" s="97">
        <v>0</v>
      </c>
      <c r="N140" s="97">
        <v>40185</v>
      </c>
      <c r="O140" s="97">
        <v>0</v>
      </c>
      <c r="P140" s="97">
        <v>40185</v>
      </c>
      <c r="Q140" s="97">
        <f t="shared" si="2"/>
        <v>0</v>
      </c>
    </row>
    <row r="141" spans="1:17" x14ac:dyDescent="0.25">
      <c r="A141" s="152" t="s">
        <v>35</v>
      </c>
      <c r="B141" s="152" t="s">
        <v>592</v>
      </c>
      <c r="C141" s="152" t="s">
        <v>674</v>
      </c>
      <c r="D141" s="152">
        <v>42180341</v>
      </c>
      <c r="E141" s="152" t="s">
        <v>675</v>
      </c>
      <c r="F141" s="97">
        <v>10358</v>
      </c>
      <c r="G141" s="174">
        <v>122.77</v>
      </c>
      <c r="H141" s="97">
        <v>11</v>
      </c>
      <c r="I141" s="174">
        <v>73.661999999999992</v>
      </c>
      <c r="J141" s="97">
        <v>3241</v>
      </c>
      <c r="K141" s="97">
        <v>0</v>
      </c>
      <c r="L141" s="174">
        <v>36.831000000000003</v>
      </c>
      <c r="M141" s="97">
        <v>0</v>
      </c>
      <c r="N141" s="97">
        <v>10358</v>
      </c>
      <c r="O141" s="97">
        <v>0</v>
      </c>
      <c r="P141" s="97">
        <v>10358</v>
      </c>
      <c r="Q141" s="97">
        <f t="shared" si="2"/>
        <v>0</v>
      </c>
    </row>
    <row r="142" spans="1:17" x14ac:dyDescent="0.25">
      <c r="A142" s="152" t="s">
        <v>35</v>
      </c>
      <c r="B142" s="152" t="s">
        <v>592</v>
      </c>
      <c r="C142" s="152" t="s">
        <v>4150</v>
      </c>
      <c r="D142" s="152">
        <v>37924583</v>
      </c>
      <c r="E142" s="152" t="s">
        <v>4151</v>
      </c>
      <c r="F142" s="97">
        <v>4125</v>
      </c>
      <c r="G142" s="174">
        <v>122.77</v>
      </c>
      <c r="H142" s="97">
        <v>14</v>
      </c>
      <c r="I142" s="174">
        <v>73.661999999999992</v>
      </c>
      <c r="J142" s="97">
        <v>4125</v>
      </c>
      <c r="K142" s="97">
        <v>0</v>
      </c>
      <c r="L142" s="174">
        <v>36.831000000000003</v>
      </c>
      <c r="M142" s="97">
        <v>0</v>
      </c>
      <c r="N142" s="97">
        <v>4125</v>
      </c>
      <c r="O142" s="97">
        <v>0</v>
      </c>
      <c r="P142" s="97">
        <v>4125</v>
      </c>
      <c r="Q142" s="97">
        <f t="shared" si="2"/>
        <v>0</v>
      </c>
    </row>
    <row r="143" spans="1:17" x14ac:dyDescent="0.25">
      <c r="A143" s="152" t="s">
        <v>35</v>
      </c>
      <c r="B143" s="152" t="s">
        <v>592</v>
      </c>
      <c r="C143" s="152" t="s">
        <v>677</v>
      </c>
      <c r="D143" s="152">
        <v>30846510</v>
      </c>
      <c r="E143" s="152" t="s">
        <v>678</v>
      </c>
      <c r="F143" s="97">
        <v>10923</v>
      </c>
      <c r="G143" s="174">
        <v>122.77</v>
      </c>
      <c r="H143" s="97">
        <v>18</v>
      </c>
      <c r="I143" s="174">
        <v>73.661999999999992</v>
      </c>
      <c r="J143" s="97">
        <v>5304</v>
      </c>
      <c r="K143" s="97">
        <v>0</v>
      </c>
      <c r="L143" s="174">
        <v>36.831000000000003</v>
      </c>
      <c r="M143" s="97">
        <v>0</v>
      </c>
      <c r="N143" s="97">
        <v>10923</v>
      </c>
      <c r="O143" s="97">
        <v>0</v>
      </c>
      <c r="P143" s="97">
        <v>10923</v>
      </c>
      <c r="Q143" s="97">
        <f t="shared" si="2"/>
        <v>0</v>
      </c>
    </row>
    <row r="144" spans="1:17" x14ac:dyDescent="0.25">
      <c r="A144" s="152" t="s">
        <v>35</v>
      </c>
      <c r="B144" s="152" t="s">
        <v>592</v>
      </c>
      <c r="C144" s="152" t="s">
        <v>681</v>
      </c>
      <c r="D144" s="152">
        <v>46854444</v>
      </c>
      <c r="E144" s="152" t="s">
        <v>682</v>
      </c>
      <c r="F144" s="97">
        <v>5754</v>
      </c>
      <c r="G144" s="174">
        <v>122.77</v>
      </c>
      <c r="H144" s="97">
        <v>3</v>
      </c>
      <c r="I144" s="174">
        <v>73.661999999999992</v>
      </c>
      <c r="J144" s="97">
        <v>884</v>
      </c>
      <c r="K144" s="97">
        <v>0</v>
      </c>
      <c r="L144" s="174">
        <v>36.831000000000003</v>
      </c>
      <c r="M144" s="97">
        <v>0</v>
      </c>
      <c r="N144" s="97">
        <v>5754</v>
      </c>
      <c r="O144" s="97">
        <v>0</v>
      </c>
      <c r="P144" s="97">
        <v>5754</v>
      </c>
      <c r="Q144" s="97">
        <f t="shared" si="2"/>
        <v>0</v>
      </c>
    </row>
    <row r="145" spans="1:17" x14ac:dyDescent="0.25">
      <c r="A145" s="152" t="s">
        <v>35</v>
      </c>
      <c r="B145" s="152" t="s">
        <v>592</v>
      </c>
      <c r="C145" s="152" t="s">
        <v>685</v>
      </c>
      <c r="D145" s="152">
        <v>45333777</v>
      </c>
      <c r="E145" s="152" t="s">
        <v>686</v>
      </c>
      <c r="F145" s="97">
        <v>11617</v>
      </c>
      <c r="G145" s="174">
        <v>122.77</v>
      </c>
      <c r="H145" s="97">
        <v>14</v>
      </c>
      <c r="I145" s="174">
        <v>73.661999999999992</v>
      </c>
      <c r="J145" s="97">
        <v>4125</v>
      </c>
      <c r="K145" s="97">
        <v>0</v>
      </c>
      <c r="L145" s="174">
        <v>36.831000000000003</v>
      </c>
      <c r="M145" s="97">
        <v>0</v>
      </c>
      <c r="N145" s="97">
        <v>11617</v>
      </c>
      <c r="O145" s="97">
        <v>0</v>
      </c>
      <c r="P145" s="97">
        <v>11617</v>
      </c>
      <c r="Q145" s="97">
        <f t="shared" si="2"/>
        <v>0</v>
      </c>
    </row>
    <row r="146" spans="1:17" x14ac:dyDescent="0.25">
      <c r="A146" s="152" t="s">
        <v>35</v>
      </c>
      <c r="B146" s="152" t="s">
        <v>592</v>
      </c>
      <c r="C146" s="152" t="s">
        <v>689</v>
      </c>
      <c r="D146" s="152">
        <v>45477922</v>
      </c>
      <c r="E146" s="152" t="s">
        <v>690</v>
      </c>
      <c r="F146" s="97">
        <v>7147</v>
      </c>
      <c r="G146" s="174">
        <v>122.77</v>
      </c>
      <c r="H146" s="97">
        <v>9</v>
      </c>
      <c r="I146" s="174">
        <v>73.661999999999992</v>
      </c>
      <c r="J146" s="97">
        <v>2652</v>
      </c>
      <c r="K146" s="97">
        <v>0</v>
      </c>
      <c r="L146" s="174">
        <v>36.831000000000003</v>
      </c>
      <c r="M146" s="97">
        <v>0</v>
      </c>
      <c r="N146" s="97">
        <v>7147</v>
      </c>
      <c r="O146" s="97">
        <v>0</v>
      </c>
      <c r="P146" s="97">
        <v>7147</v>
      </c>
      <c r="Q146" s="97">
        <f t="shared" si="2"/>
        <v>0</v>
      </c>
    </row>
    <row r="147" spans="1:17" x14ac:dyDescent="0.25">
      <c r="A147" s="152" t="s">
        <v>35</v>
      </c>
      <c r="B147" s="152" t="s">
        <v>592</v>
      </c>
      <c r="C147" s="152" t="s">
        <v>693</v>
      </c>
      <c r="D147" s="152">
        <v>47326824</v>
      </c>
      <c r="E147" s="152" t="s">
        <v>694</v>
      </c>
      <c r="F147" s="97">
        <v>14939</v>
      </c>
      <c r="G147" s="174">
        <v>122.77</v>
      </c>
      <c r="H147" s="97">
        <v>24</v>
      </c>
      <c r="I147" s="174">
        <v>73.661999999999992</v>
      </c>
      <c r="J147" s="97">
        <v>7072</v>
      </c>
      <c r="K147" s="97">
        <v>0</v>
      </c>
      <c r="L147" s="174">
        <v>36.831000000000003</v>
      </c>
      <c r="M147" s="97">
        <v>0</v>
      </c>
      <c r="N147" s="97">
        <v>14939</v>
      </c>
      <c r="O147" s="97">
        <v>0</v>
      </c>
      <c r="P147" s="97">
        <v>14939</v>
      </c>
      <c r="Q147" s="97">
        <f t="shared" si="2"/>
        <v>0</v>
      </c>
    </row>
    <row r="148" spans="1:17" x14ac:dyDescent="0.25">
      <c r="A148" s="152" t="s">
        <v>35</v>
      </c>
      <c r="B148" s="152" t="s">
        <v>592</v>
      </c>
      <c r="C148" s="152" t="s">
        <v>697</v>
      </c>
      <c r="D148" s="152">
        <v>46427856</v>
      </c>
      <c r="E148" s="152" t="s">
        <v>698</v>
      </c>
      <c r="F148" s="97">
        <v>5863</v>
      </c>
      <c r="G148" s="174">
        <v>122.77</v>
      </c>
      <c r="H148" s="97">
        <v>11</v>
      </c>
      <c r="I148" s="174">
        <v>73.661999999999992</v>
      </c>
      <c r="J148" s="97">
        <v>3241</v>
      </c>
      <c r="K148" s="97">
        <v>0</v>
      </c>
      <c r="L148" s="174">
        <v>36.831000000000003</v>
      </c>
      <c r="M148" s="97">
        <v>0</v>
      </c>
      <c r="N148" s="97">
        <v>5863</v>
      </c>
      <c r="O148" s="97">
        <v>0</v>
      </c>
      <c r="P148" s="97">
        <v>5863</v>
      </c>
      <c r="Q148" s="97">
        <f t="shared" si="2"/>
        <v>0</v>
      </c>
    </row>
    <row r="149" spans="1:17" x14ac:dyDescent="0.25">
      <c r="A149" s="152" t="s">
        <v>35</v>
      </c>
      <c r="B149" s="152" t="s">
        <v>592</v>
      </c>
      <c r="C149" s="152" t="s">
        <v>701</v>
      </c>
      <c r="D149" s="152">
        <v>42414911</v>
      </c>
      <c r="E149" s="152" t="s">
        <v>702</v>
      </c>
      <c r="F149" s="97">
        <v>5728</v>
      </c>
      <c r="G149" s="174">
        <v>122.77</v>
      </c>
      <c r="H149" s="97">
        <v>8</v>
      </c>
      <c r="I149" s="174">
        <v>73.661999999999992</v>
      </c>
      <c r="J149" s="97">
        <v>2357</v>
      </c>
      <c r="K149" s="97">
        <v>0</v>
      </c>
      <c r="L149" s="174">
        <v>36.831000000000003</v>
      </c>
      <c r="M149" s="97">
        <v>0</v>
      </c>
      <c r="N149" s="97">
        <v>5728</v>
      </c>
      <c r="O149" s="97">
        <v>0</v>
      </c>
      <c r="P149" s="97">
        <v>5728</v>
      </c>
      <c r="Q149" s="97">
        <f t="shared" si="2"/>
        <v>0</v>
      </c>
    </row>
    <row r="150" spans="1:17" x14ac:dyDescent="0.25">
      <c r="A150" s="152" t="s">
        <v>35</v>
      </c>
      <c r="B150" s="152" t="s">
        <v>592</v>
      </c>
      <c r="C150" s="152" t="s">
        <v>704</v>
      </c>
      <c r="D150" s="152">
        <v>47425016</v>
      </c>
      <c r="E150" s="152" t="s">
        <v>705</v>
      </c>
      <c r="F150" s="97">
        <v>6158</v>
      </c>
      <c r="G150" s="174">
        <v>122.77</v>
      </c>
      <c r="H150" s="97">
        <v>12</v>
      </c>
      <c r="I150" s="174">
        <v>73.661999999999992</v>
      </c>
      <c r="J150" s="97">
        <v>3536</v>
      </c>
      <c r="K150" s="97">
        <v>0</v>
      </c>
      <c r="L150" s="174">
        <v>36.831000000000003</v>
      </c>
      <c r="M150" s="97">
        <v>0</v>
      </c>
      <c r="N150" s="97">
        <v>6158</v>
      </c>
      <c r="O150" s="97">
        <v>0</v>
      </c>
      <c r="P150" s="97">
        <v>6158</v>
      </c>
      <c r="Q150" s="97">
        <f t="shared" si="2"/>
        <v>0</v>
      </c>
    </row>
    <row r="151" spans="1:17" x14ac:dyDescent="0.25">
      <c r="A151" s="152" t="s">
        <v>35</v>
      </c>
      <c r="B151" s="152" t="s">
        <v>592</v>
      </c>
      <c r="C151" s="152" t="s">
        <v>708</v>
      </c>
      <c r="D151" s="152">
        <v>47706520</v>
      </c>
      <c r="E151" s="152" t="s">
        <v>709</v>
      </c>
      <c r="F151" s="97">
        <v>9100</v>
      </c>
      <c r="G151" s="174">
        <v>122.77</v>
      </c>
      <c r="H151" s="97">
        <v>8</v>
      </c>
      <c r="I151" s="174">
        <v>73.661999999999992</v>
      </c>
      <c r="J151" s="97">
        <v>2357</v>
      </c>
      <c r="K151" s="97">
        <v>0</v>
      </c>
      <c r="L151" s="174">
        <v>36.831000000000003</v>
      </c>
      <c r="M151" s="97">
        <v>0</v>
      </c>
      <c r="N151" s="97">
        <v>9100</v>
      </c>
      <c r="O151" s="97">
        <v>0</v>
      </c>
      <c r="P151" s="97">
        <v>9100</v>
      </c>
      <c r="Q151" s="97">
        <f t="shared" si="2"/>
        <v>0</v>
      </c>
    </row>
    <row r="152" spans="1:17" x14ac:dyDescent="0.25">
      <c r="A152" s="152" t="s">
        <v>35</v>
      </c>
      <c r="B152" s="152" t="s">
        <v>592</v>
      </c>
      <c r="C152" s="152" t="s">
        <v>711</v>
      </c>
      <c r="D152" s="152">
        <v>50331884</v>
      </c>
      <c r="E152" s="152" t="s">
        <v>712</v>
      </c>
      <c r="F152" s="97">
        <v>15479</v>
      </c>
      <c r="G152" s="174">
        <v>122.77</v>
      </c>
      <c r="H152" s="97">
        <v>24</v>
      </c>
      <c r="I152" s="174">
        <v>53.711874999999999</v>
      </c>
      <c r="J152" s="97">
        <v>6114</v>
      </c>
      <c r="K152" s="97">
        <v>0</v>
      </c>
      <c r="L152" s="174">
        <v>36.831000000000003</v>
      </c>
      <c r="M152" s="97">
        <v>0</v>
      </c>
      <c r="N152" s="97">
        <v>15479</v>
      </c>
      <c r="O152" s="97">
        <v>0</v>
      </c>
      <c r="P152" s="97">
        <v>15479</v>
      </c>
      <c r="Q152" s="97">
        <f t="shared" si="2"/>
        <v>0</v>
      </c>
    </row>
    <row r="153" spans="1:17" x14ac:dyDescent="0.25">
      <c r="A153" s="152" t="s">
        <v>35</v>
      </c>
      <c r="B153" s="152" t="s">
        <v>592</v>
      </c>
      <c r="C153" s="152" t="s">
        <v>715</v>
      </c>
      <c r="D153" s="152">
        <v>36687111</v>
      </c>
      <c r="E153" s="152" t="s">
        <v>716</v>
      </c>
      <c r="F153" s="97">
        <v>1713</v>
      </c>
      <c r="G153" s="174">
        <v>122.77</v>
      </c>
      <c r="H153" s="97">
        <v>2</v>
      </c>
      <c r="I153" s="174">
        <v>73.661999999999992</v>
      </c>
      <c r="J153" s="97">
        <v>589</v>
      </c>
      <c r="K153" s="97">
        <v>0</v>
      </c>
      <c r="L153" s="174">
        <v>36.831000000000003</v>
      </c>
      <c r="M153" s="97">
        <v>0</v>
      </c>
      <c r="N153" s="97">
        <v>1713</v>
      </c>
      <c r="O153" s="97">
        <v>0</v>
      </c>
      <c r="P153" s="97">
        <v>1713</v>
      </c>
      <c r="Q153" s="97">
        <f t="shared" si="2"/>
        <v>0</v>
      </c>
    </row>
    <row r="154" spans="1:17" x14ac:dyDescent="0.25">
      <c r="A154" s="152" t="s">
        <v>35</v>
      </c>
      <c r="B154" s="152" t="s">
        <v>592</v>
      </c>
      <c r="C154" s="152" t="s">
        <v>719</v>
      </c>
      <c r="D154" s="152">
        <v>42362661</v>
      </c>
      <c r="E154" s="152" t="s">
        <v>720</v>
      </c>
      <c r="F154" s="97">
        <v>5219</v>
      </c>
      <c r="G154" s="174">
        <v>122.77</v>
      </c>
      <c r="H154" s="97">
        <v>5</v>
      </c>
      <c r="I154" s="174">
        <v>73.661999999999992</v>
      </c>
      <c r="J154" s="97">
        <v>1473</v>
      </c>
      <c r="K154" s="97">
        <v>0</v>
      </c>
      <c r="L154" s="174">
        <v>36.831000000000003</v>
      </c>
      <c r="M154" s="97">
        <v>0</v>
      </c>
      <c r="N154" s="97">
        <v>5219</v>
      </c>
      <c r="O154" s="97">
        <v>0</v>
      </c>
      <c r="P154" s="97">
        <v>5219</v>
      </c>
      <c r="Q154" s="97">
        <f t="shared" si="2"/>
        <v>0</v>
      </c>
    </row>
    <row r="155" spans="1:17" x14ac:dyDescent="0.25">
      <c r="A155" s="152" t="s">
        <v>35</v>
      </c>
      <c r="B155" s="152" t="s">
        <v>592</v>
      </c>
      <c r="C155" s="152" t="s">
        <v>723</v>
      </c>
      <c r="D155" s="152">
        <v>45694168</v>
      </c>
      <c r="E155" s="152" t="s">
        <v>724</v>
      </c>
      <c r="F155" s="97">
        <v>24358</v>
      </c>
      <c r="G155" s="174">
        <v>122.77</v>
      </c>
      <c r="H155" s="97">
        <v>28</v>
      </c>
      <c r="I155" s="174">
        <v>73.661999999999992</v>
      </c>
      <c r="J155" s="97">
        <v>8250</v>
      </c>
      <c r="K155" s="97">
        <v>0</v>
      </c>
      <c r="L155" s="174">
        <v>36.831000000000003</v>
      </c>
      <c r="M155" s="97">
        <v>0</v>
      </c>
      <c r="N155" s="97">
        <v>24358</v>
      </c>
      <c r="O155" s="97">
        <v>0</v>
      </c>
      <c r="P155" s="97">
        <v>24358</v>
      </c>
      <c r="Q155" s="97">
        <f t="shared" si="2"/>
        <v>0</v>
      </c>
    </row>
    <row r="156" spans="1:17" x14ac:dyDescent="0.25">
      <c r="A156" s="152" t="s">
        <v>35</v>
      </c>
      <c r="B156" s="152" t="s">
        <v>592</v>
      </c>
      <c r="C156" s="152" t="s">
        <v>10019</v>
      </c>
      <c r="D156" s="152">
        <v>47311380</v>
      </c>
      <c r="E156" s="152" t="s">
        <v>10020</v>
      </c>
      <c r="F156" s="97">
        <v>0</v>
      </c>
      <c r="G156" s="174">
        <v>122.77</v>
      </c>
      <c r="H156" s="97">
        <v>0</v>
      </c>
      <c r="I156" s="174">
        <v>73.661999999999992</v>
      </c>
      <c r="J156" s="97">
        <v>0</v>
      </c>
      <c r="K156" s="97">
        <v>0</v>
      </c>
      <c r="L156" s="174">
        <v>36.831000000000003</v>
      </c>
      <c r="M156" s="97">
        <v>0</v>
      </c>
      <c r="N156" s="97">
        <v>0</v>
      </c>
      <c r="O156" s="97">
        <v>0</v>
      </c>
      <c r="P156" s="97">
        <v>0</v>
      </c>
      <c r="Q156" s="97">
        <f t="shared" si="2"/>
        <v>0</v>
      </c>
    </row>
    <row r="157" spans="1:17" x14ac:dyDescent="0.25">
      <c r="A157" s="152" t="s">
        <v>35</v>
      </c>
      <c r="B157" s="152" t="s">
        <v>592</v>
      </c>
      <c r="C157" s="152" t="s">
        <v>10022</v>
      </c>
      <c r="D157" s="152">
        <v>50545981</v>
      </c>
      <c r="E157" s="152" t="s">
        <v>10023</v>
      </c>
      <c r="F157" s="97">
        <v>0</v>
      </c>
      <c r="G157" s="174">
        <v>122.77</v>
      </c>
      <c r="H157" s="97">
        <v>0</v>
      </c>
      <c r="I157" s="174">
        <v>73.661999999999992</v>
      </c>
      <c r="J157" s="97">
        <v>0</v>
      </c>
      <c r="K157" s="97">
        <v>0</v>
      </c>
      <c r="L157" s="174">
        <v>36.831000000000003</v>
      </c>
      <c r="M157" s="97">
        <v>0</v>
      </c>
      <c r="N157" s="97">
        <v>0</v>
      </c>
      <c r="O157" s="97">
        <v>0</v>
      </c>
      <c r="P157" s="97">
        <v>0</v>
      </c>
      <c r="Q157" s="97">
        <f t="shared" si="2"/>
        <v>0</v>
      </c>
    </row>
    <row r="158" spans="1:17" x14ac:dyDescent="0.25">
      <c r="A158" s="152" t="s">
        <v>35</v>
      </c>
      <c r="B158" s="152" t="s">
        <v>592</v>
      </c>
      <c r="C158" s="152" t="s">
        <v>10026</v>
      </c>
      <c r="D158" s="152">
        <v>36848786</v>
      </c>
      <c r="E158" s="152" t="s">
        <v>10027</v>
      </c>
      <c r="F158" s="97">
        <v>0</v>
      </c>
      <c r="G158" s="174">
        <v>122.77</v>
      </c>
      <c r="H158" s="97">
        <v>0</v>
      </c>
      <c r="I158" s="174">
        <v>73.661999999999992</v>
      </c>
      <c r="J158" s="97">
        <v>0</v>
      </c>
      <c r="K158" s="97">
        <v>0</v>
      </c>
      <c r="L158" s="174">
        <v>36.831000000000003</v>
      </c>
      <c r="M158" s="97">
        <v>0</v>
      </c>
      <c r="N158" s="97">
        <v>0</v>
      </c>
      <c r="O158" s="97">
        <v>0</v>
      </c>
      <c r="P158" s="97">
        <v>0</v>
      </c>
      <c r="Q158" s="97">
        <f t="shared" si="2"/>
        <v>0</v>
      </c>
    </row>
    <row r="159" spans="1:17" x14ac:dyDescent="0.25">
      <c r="A159" s="152" t="s">
        <v>35</v>
      </c>
      <c r="B159" s="152" t="s">
        <v>592</v>
      </c>
      <c r="C159" s="152" t="s">
        <v>726</v>
      </c>
      <c r="D159" s="152">
        <v>51704021</v>
      </c>
      <c r="E159" s="152" t="s">
        <v>727</v>
      </c>
      <c r="F159" s="97">
        <v>7576</v>
      </c>
      <c r="G159" s="174">
        <v>122.77</v>
      </c>
      <c r="H159" s="97">
        <v>13</v>
      </c>
      <c r="I159" s="174">
        <v>73.661999999999992</v>
      </c>
      <c r="J159" s="97">
        <v>3830</v>
      </c>
      <c r="K159" s="97">
        <v>0</v>
      </c>
      <c r="L159" s="174">
        <v>36.831000000000003</v>
      </c>
      <c r="M159" s="97">
        <v>0</v>
      </c>
      <c r="N159" s="97">
        <v>7576</v>
      </c>
      <c r="O159" s="97">
        <v>0</v>
      </c>
      <c r="P159" s="97">
        <v>7576</v>
      </c>
      <c r="Q159" s="97">
        <f t="shared" si="2"/>
        <v>0</v>
      </c>
    </row>
    <row r="160" spans="1:17" x14ac:dyDescent="0.25">
      <c r="A160" s="152" t="s">
        <v>35</v>
      </c>
      <c r="B160" s="152" t="s">
        <v>592</v>
      </c>
      <c r="C160" s="152" t="s">
        <v>730</v>
      </c>
      <c r="D160" s="152">
        <v>90000323</v>
      </c>
      <c r="E160" s="152" t="s">
        <v>731</v>
      </c>
      <c r="F160" s="97">
        <v>2757</v>
      </c>
      <c r="G160" s="174">
        <v>122.77</v>
      </c>
      <c r="H160" s="97">
        <v>3</v>
      </c>
      <c r="I160" s="174">
        <v>73.661999999999992</v>
      </c>
      <c r="J160" s="97">
        <v>884</v>
      </c>
      <c r="K160" s="97">
        <v>0</v>
      </c>
      <c r="L160" s="174">
        <v>36.831000000000003</v>
      </c>
      <c r="M160" s="97">
        <v>0</v>
      </c>
      <c r="N160" s="97">
        <v>2757</v>
      </c>
      <c r="O160" s="97">
        <v>0</v>
      </c>
      <c r="P160" s="97">
        <v>2757</v>
      </c>
      <c r="Q160" s="97">
        <f t="shared" si="2"/>
        <v>0</v>
      </c>
    </row>
    <row r="161" spans="1:17" x14ac:dyDescent="0.25">
      <c r="A161" s="152" t="s">
        <v>35</v>
      </c>
      <c r="B161" s="152" t="s">
        <v>592</v>
      </c>
      <c r="C161" s="152" t="s">
        <v>10483</v>
      </c>
      <c r="D161" s="152">
        <v>50638050</v>
      </c>
      <c r="E161" s="152" t="s">
        <v>10484</v>
      </c>
      <c r="F161" s="97">
        <v>1044</v>
      </c>
      <c r="G161" s="174">
        <v>122.77</v>
      </c>
      <c r="H161" s="97">
        <v>1</v>
      </c>
      <c r="I161" s="174">
        <v>73.661999999999992</v>
      </c>
      <c r="J161" s="97">
        <v>295</v>
      </c>
      <c r="K161" s="97">
        <v>0</v>
      </c>
      <c r="L161" s="174">
        <v>36.831000000000003</v>
      </c>
      <c r="M161" s="97">
        <v>0</v>
      </c>
      <c r="N161" s="97">
        <v>1044</v>
      </c>
      <c r="O161" s="97">
        <v>0</v>
      </c>
      <c r="P161" s="97">
        <v>1044</v>
      </c>
      <c r="Q161" s="97">
        <f t="shared" si="2"/>
        <v>0</v>
      </c>
    </row>
    <row r="162" spans="1:17" x14ac:dyDescent="0.25">
      <c r="A162" s="152" t="s">
        <v>35</v>
      </c>
      <c r="B162" s="152" t="s">
        <v>592</v>
      </c>
      <c r="C162" s="152" t="s">
        <v>733</v>
      </c>
      <c r="D162" s="152">
        <v>47234041</v>
      </c>
      <c r="E162" s="152" t="s">
        <v>734</v>
      </c>
      <c r="F162" s="97">
        <v>10039</v>
      </c>
      <c r="G162" s="174">
        <v>122.77</v>
      </c>
      <c r="H162" s="97">
        <v>15</v>
      </c>
      <c r="I162" s="174">
        <v>73.661999999999992</v>
      </c>
      <c r="J162" s="97">
        <v>4420</v>
      </c>
      <c r="K162" s="97">
        <v>0</v>
      </c>
      <c r="L162" s="174">
        <v>36.831000000000003</v>
      </c>
      <c r="M162" s="97">
        <v>0</v>
      </c>
      <c r="N162" s="97">
        <v>10039</v>
      </c>
      <c r="O162" s="97">
        <v>0</v>
      </c>
      <c r="P162" s="97">
        <v>10039</v>
      </c>
      <c r="Q162" s="97">
        <f t="shared" si="2"/>
        <v>0</v>
      </c>
    </row>
    <row r="163" spans="1:17" x14ac:dyDescent="0.25">
      <c r="A163" s="152" t="s">
        <v>35</v>
      </c>
      <c r="B163" s="152" t="s">
        <v>592</v>
      </c>
      <c r="C163" s="152" t="s">
        <v>736</v>
      </c>
      <c r="D163" s="152">
        <v>50650327</v>
      </c>
      <c r="E163" s="152" t="s">
        <v>737</v>
      </c>
      <c r="F163" s="97">
        <v>6293</v>
      </c>
      <c r="G163" s="174">
        <v>122.77</v>
      </c>
      <c r="H163" s="97">
        <v>15</v>
      </c>
      <c r="I163" s="174">
        <v>73.661999999999992</v>
      </c>
      <c r="J163" s="97">
        <v>4420</v>
      </c>
      <c r="K163" s="97">
        <v>0</v>
      </c>
      <c r="L163" s="174">
        <v>36.831000000000003</v>
      </c>
      <c r="M163" s="97">
        <v>0</v>
      </c>
      <c r="N163" s="97">
        <v>6293</v>
      </c>
      <c r="O163" s="97">
        <v>0</v>
      </c>
      <c r="P163" s="97">
        <v>6293</v>
      </c>
      <c r="Q163" s="97">
        <f t="shared" si="2"/>
        <v>0</v>
      </c>
    </row>
    <row r="164" spans="1:17" x14ac:dyDescent="0.25">
      <c r="A164" s="152" t="s">
        <v>35</v>
      </c>
      <c r="B164" s="152" t="s">
        <v>592</v>
      </c>
      <c r="C164" s="152" t="s">
        <v>739</v>
      </c>
      <c r="D164" s="152">
        <v>52203301</v>
      </c>
      <c r="E164" s="152" t="s">
        <v>740</v>
      </c>
      <c r="F164" s="97">
        <v>7362</v>
      </c>
      <c r="G164" s="174">
        <v>122.77</v>
      </c>
      <c r="H164" s="97">
        <v>11</v>
      </c>
      <c r="I164" s="174">
        <v>73.661999999999992</v>
      </c>
      <c r="J164" s="97">
        <v>3241</v>
      </c>
      <c r="K164" s="97">
        <v>0</v>
      </c>
      <c r="L164" s="174">
        <v>36.831000000000003</v>
      </c>
      <c r="M164" s="97">
        <v>0</v>
      </c>
      <c r="N164" s="97">
        <v>7362</v>
      </c>
      <c r="O164" s="97">
        <v>0</v>
      </c>
      <c r="P164" s="97">
        <v>7362</v>
      </c>
      <c r="Q164" s="97">
        <f t="shared" si="2"/>
        <v>0</v>
      </c>
    </row>
    <row r="165" spans="1:17" x14ac:dyDescent="0.25">
      <c r="A165" s="152" t="s">
        <v>35</v>
      </c>
      <c r="B165" s="152" t="s">
        <v>592</v>
      </c>
      <c r="C165" s="152" t="s">
        <v>742</v>
      </c>
      <c r="D165" s="152">
        <v>42364141</v>
      </c>
      <c r="E165" s="152" t="s">
        <v>743</v>
      </c>
      <c r="F165" s="97">
        <v>12407</v>
      </c>
      <c r="G165" s="174">
        <v>122.77</v>
      </c>
      <c r="H165" s="97">
        <v>21</v>
      </c>
      <c r="I165" s="174">
        <v>73.661999999999992</v>
      </c>
      <c r="J165" s="97">
        <v>6188</v>
      </c>
      <c r="K165" s="97">
        <v>4</v>
      </c>
      <c r="L165" s="174">
        <v>36.831000000000003</v>
      </c>
      <c r="M165" s="97">
        <v>589</v>
      </c>
      <c r="N165" s="97">
        <v>12407</v>
      </c>
      <c r="O165" s="97">
        <v>0</v>
      </c>
      <c r="P165" s="97">
        <v>12407</v>
      </c>
      <c r="Q165" s="97">
        <f t="shared" si="2"/>
        <v>0</v>
      </c>
    </row>
    <row r="166" spans="1:17" x14ac:dyDescent="0.25">
      <c r="A166" s="152" t="s">
        <v>35</v>
      </c>
      <c r="B166" s="152" t="s">
        <v>592</v>
      </c>
      <c r="C166" s="152" t="s">
        <v>745</v>
      </c>
      <c r="D166" s="152">
        <v>90000328</v>
      </c>
      <c r="E166" s="152" t="s">
        <v>746</v>
      </c>
      <c r="F166" s="97">
        <v>5219</v>
      </c>
      <c r="G166" s="174">
        <v>122.77</v>
      </c>
      <c r="H166" s="97">
        <v>5</v>
      </c>
      <c r="I166" s="174">
        <v>73.661999999999992</v>
      </c>
      <c r="J166" s="97">
        <v>1473</v>
      </c>
      <c r="K166" s="97">
        <v>0</v>
      </c>
      <c r="L166" s="174">
        <v>36.831000000000003</v>
      </c>
      <c r="M166" s="97">
        <v>0</v>
      </c>
      <c r="N166" s="97">
        <v>5219</v>
      </c>
      <c r="O166" s="97">
        <v>0</v>
      </c>
      <c r="P166" s="97">
        <v>5219</v>
      </c>
      <c r="Q166" s="97">
        <f t="shared" si="2"/>
        <v>0</v>
      </c>
    </row>
    <row r="167" spans="1:17" x14ac:dyDescent="0.25">
      <c r="A167" s="152" t="s">
        <v>35</v>
      </c>
      <c r="B167" s="152" t="s">
        <v>592</v>
      </c>
      <c r="C167" s="152" t="s">
        <v>749</v>
      </c>
      <c r="D167" s="152">
        <v>42142814</v>
      </c>
      <c r="E167" s="152" t="s">
        <v>750</v>
      </c>
      <c r="F167" s="97">
        <v>15153</v>
      </c>
      <c r="G167" s="174">
        <v>122.77</v>
      </c>
      <c r="H167" s="97">
        <v>26</v>
      </c>
      <c r="I167" s="174">
        <v>73.661999999999992</v>
      </c>
      <c r="J167" s="97">
        <v>7660</v>
      </c>
      <c r="K167" s="97">
        <v>0</v>
      </c>
      <c r="L167" s="174">
        <v>36.831000000000003</v>
      </c>
      <c r="M167" s="97">
        <v>0</v>
      </c>
      <c r="N167" s="97">
        <v>15153</v>
      </c>
      <c r="O167" s="97">
        <v>0</v>
      </c>
      <c r="P167" s="97">
        <v>15153</v>
      </c>
      <c r="Q167" s="97">
        <f t="shared" si="2"/>
        <v>0</v>
      </c>
    </row>
    <row r="168" spans="1:17" x14ac:dyDescent="0.25">
      <c r="A168" s="152" t="s">
        <v>35</v>
      </c>
      <c r="B168" s="152" t="s">
        <v>592</v>
      </c>
      <c r="C168" s="152" t="s">
        <v>755</v>
      </c>
      <c r="D168" s="152">
        <v>44888775</v>
      </c>
      <c r="E168" s="152" t="s">
        <v>756</v>
      </c>
      <c r="F168" s="97">
        <v>5219</v>
      </c>
      <c r="G168" s="174">
        <v>122.77</v>
      </c>
      <c r="H168" s="97">
        <v>5</v>
      </c>
      <c r="I168" s="174">
        <v>73.661999999999992</v>
      </c>
      <c r="J168" s="97">
        <v>1473</v>
      </c>
      <c r="K168" s="97">
        <v>0</v>
      </c>
      <c r="L168" s="174">
        <v>36.831000000000003</v>
      </c>
      <c r="M168" s="97">
        <v>0</v>
      </c>
      <c r="N168" s="97">
        <v>5219</v>
      </c>
      <c r="O168" s="97">
        <v>0</v>
      </c>
      <c r="P168" s="97">
        <v>5219</v>
      </c>
      <c r="Q168" s="97">
        <f t="shared" si="2"/>
        <v>0</v>
      </c>
    </row>
    <row r="169" spans="1:17" x14ac:dyDescent="0.25">
      <c r="A169" s="152" t="s">
        <v>35</v>
      </c>
      <c r="B169" s="152" t="s">
        <v>592</v>
      </c>
      <c r="C169" s="152" t="s">
        <v>758</v>
      </c>
      <c r="D169" s="152">
        <v>42259444</v>
      </c>
      <c r="E169" s="152" t="s">
        <v>759</v>
      </c>
      <c r="F169" s="97">
        <v>7227</v>
      </c>
      <c r="G169" s="174">
        <v>122.77</v>
      </c>
      <c r="H169" s="97">
        <v>8</v>
      </c>
      <c r="I169" s="174">
        <v>73.661999999999992</v>
      </c>
      <c r="J169" s="97">
        <v>2357</v>
      </c>
      <c r="K169" s="97">
        <v>0</v>
      </c>
      <c r="L169" s="174">
        <v>36.831000000000003</v>
      </c>
      <c r="M169" s="97">
        <v>0</v>
      </c>
      <c r="N169" s="97">
        <v>7227</v>
      </c>
      <c r="O169" s="97">
        <v>0</v>
      </c>
      <c r="P169" s="97">
        <v>7227</v>
      </c>
      <c r="Q169" s="97">
        <f t="shared" si="2"/>
        <v>0</v>
      </c>
    </row>
    <row r="170" spans="1:17" x14ac:dyDescent="0.25">
      <c r="A170" s="152" t="s">
        <v>35</v>
      </c>
      <c r="B170" s="152" t="s">
        <v>592</v>
      </c>
      <c r="C170" s="152" t="s">
        <v>762</v>
      </c>
      <c r="D170" s="152">
        <v>397687</v>
      </c>
      <c r="E170" s="152" t="s">
        <v>763</v>
      </c>
      <c r="F170" s="97">
        <v>3855</v>
      </c>
      <c r="G170" s="174">
        <v>122.77</v>
      </c>
      <c r="H170" s="97">
        <v>8</v>
      </c>
      <c r="I170" s="174">
        <v>73.661999999999992</v>
      </c>
      <c r="J170" s="97">
        <v>2357</v>
      </c>
      <c r="K170" s="97">
        <v>0</v>
      </c>
      <c r="L170" s="174">
        <v>36.831000000000003</v>
      </c>
      <c r="M170" s="97">
        <v>0</v>
      </c>
      <c r="N170" s="97">
        <v>3855</v>
      </c>
      <c r="O170" s="97">
        <v>0</v>
      </c>
      <c r="P170" s="97">
        <v>3855</v>
      </c>
      <c r="Q170" s="97">
        <f t="shared" si="2"/>
        <v>0</v>
      </c>
    </row>
    <row r="171" spans="1:17" x14ac:dyDescent="0.25">
      <c r="A171" s="152" t="s">
        <v>35</v>
      </c>
      <c r="B171" s="152" t="s">
        <v>592</v>
      </c>
      <c r="C171" s="152" t="s">
        <v>765</v>
      </c>
      <c r="D171" s="152">
        <v>50714619</v>
      </c>
      <c r="E171" s="152" t="s">
        <v>766</v>
      </c>
      <c r="F171" s="97">
        <v>8006</v>
      </c>
      <c r="G171" s="174">
        <v>122.77</v>
      </c>
      <c r="H171" s="97">
        <v>17</v>
      </c>
      <c r="I171" s="174">
        <v>73.661999999999992</v>
      </c>
      <c r="J171" s="97">
        <v>5009</v>
      </c>
      <c r="K171" s="97">
        <v>0</v>
      </c>
      <c r="L171" s="174">
        <v>36.831000000000003</v>
      </c>
      <c r="M171" s="97">
        <v>0</v>
      </c>
      <c r="N171" s="97">
        <v>8006</v>
      </c>
      <c r="O171" s="97">
        <v>0</v>
      </c>
      <c r="P171" s="97">
        <v>8006</v>
      </c>
      <c r="Q171" s="97">
        <f t="shared" si="2"/>
        <v>0</v>
      </c>
    </row>
    <row r="172" spans="1:17" x14ac:dyDescent="0.25">
      <c r="A172" s="152" t="s">
        <v>35</v>
      </c>
      <c r="B172" s="152" t="s">
        <v>592</v>
      </c>
      <c r="C172" s="152" t="s">
        <v>768</v>
      </c>
      <c r="D172" s="152">
        <v>48173754</v>
      </c>
      <c r="E172" s="152" t="s">
        <v>769</v>
      </c>
      <c r="F172" s="97">
        <v>3346</v>
      </c>
      <c r="G172" s="174">
        <v>122.77</v>
      </c>
      <c r="H172" s="97">
        <v>5</v>
      </c>
      <c r="I172" s="174">
        <v>73.661999999999992</v>
      </c>
      <c r="J172" s="97">
        <v>1473</v>
      </c>
      <c r="K172" s="97">
        <v>0</v>
      </c>
      <c r="L172" s="174">
        <v>36.831000000000003</v>
      </c>
      <c r="M172" s="97">
        <v>0</v>
      </c>
      <c r="N172" s="97">
        <v>3346</v>
      </c>
      <c r="O172" s="97">
        <v>0</v>
      </c>
      <c r="P172" s="97">
        <v>3346</v>
      </c>
      <c r="Q172" s="97">
        <f t="shared" si="2"/>
        <v>0</v>
      </c>
    </row>
    <row r="173" spans="1:17" x14ac:dyDescent="0.25">
      <c r="A173" s="152" t="s">
        <v>35</v>
      </c>
      <c r="B173" s="152" t="s">
        <v>592</v>
      </c>
      <c r="C173" s="152" t="s">
        <v>10030</v>
      </c>
      <c r="D173" s="152">
        <v>46786180</v>
      </c>
      <c r="E173" s="152" t="s">
        <v>10031</v>
      </c>
      <c r="F173" s="97">
        <v>2087</v>
      </c>
      <c r="G173" s="174">
        <v>122.77</v>
      </c>
      <c r="H173" s="97">
        <v>2</v>
      </c>
      <c r="I173" s="174">
        <v>73.661999999999992</v>
      </c>
      <c r="J173" s="97">
        <v>589</v>
      </c>
      <c r="K173" s="97">
        <v>0</v>
      </c>
      <c r="L173" s="174">
        <v>36.831000000000003</v>
      </c>
      <c r="M173" s="97">
        <v>0</v>
      </c>
      <c r="N173" s="97">
        <v>2087</v>
      </c>
      <c r="O173" s="97">
        <v>0</v>
      </c>
      <c r="P173" s="97">
        <v>2087</v>
      </c>
      <c r="Q173" s="97">
        <f t="shared" si="2"/>
        <v>0</v>
      </c>
    </row>
    <row r="174" spans="1:17" x14ac:dyDescent="0.25">
      <c r="A174" s="152" t="s">
        <v>35</v>
      </c>
      <c r="B174" s="152" t="s">
        <v>592</v>
      </c>
      <c r="C174" s="152" t="s">
        <v>773</v>
      </c>
      <c r="D174" s="152">
        <v>42369479</v>
      </c>
      <c r="E174" s="152" t="s">
        <v>774</v>
      </c>
      <c r="F174" s="97">
        <v>6317</v>
      </c>
      <c r="G174" s="174">
        <v>122.77</v>
      </c>
      <c r="H174" s="97">
        <v>10</v>
      </c>
      <c r="I174" s="174">
        <v>73.661999999999992</v>
      </c>
      <c r="J174" s="97">
        <v>2946</v>
      </c>
      <c r="K174" s="97">
        <v>0</v>
      </c>
      <c r="L174" s="174">
        <v>36.831000000000003</v>
      </c>
      <c r="M174" s="97">
        <v>0</v>
      </c>
      <c r="N174" s="97">
        <v>6317</v>
      </c>
      <c r="O174" s="97">
        <v>0</v>
      </c>
      <c r="P174" s="97">
        <v>6317</v>
      </c>
      <c r="Q174" s="97">
        <f t="shared" si="2"/>
        <v>0</v>
      </c>
    </row>
    <row r="175" spans="1:17" x14ac:dyDescent="0.25">
      <c r="A175" s="152" t="s">
        <v>35</v>
      </c>
      <c r="B175" s="152" t="s">
        <v>592</v>
      </c>
      <c r="C175" s="152" t="s">
        <v>776</v>
      </c>
      <c r="D175" s="152">
        <v>51751976</v>
      </c>
      <c r="E175" s="152" t="s">
        <v>777</v>
      </c>
      <c r="F175" s="97">
        <v>5568</v>
      </c>
      <c r="G175" s="174">
        <v>122.77</v>
      </c>
      <c r="H175" s="97">
        <v>10</v>
      </c>
      <c r="I175" s="174">
        <v>73.661999999999992</v>
      </c>
      <c r="J175" s="97">
        <v>2946</v>
      </c>
      <c r="K175" s="97">
        <v>0</v>
      </c>
      <c r="L175" s="174">
        <v>36.831000000000003</v>
      </c>
      <c r="M175" s="97">
        <v>0</v>
      </c>
      <c r="N175" s="97">
        <v>5568</v>
      </c>
      <c r="O175" s="97">
        <v>0</v>
      </c>
      <c r="P175" s="97">
        <v>5568</v>
      </c>
      <c r="Q175" s="97">
        <f t="shared" si="2"/>
        <v>0</v>
      </c>
    </row>
    <row r="176" spans="1:17" x14ac:dyDescent="0.25">
      <c r="A176" s="152" t="s">
        <v>35</v>
      </c>
      <c r="B176" s="152" t="s">
        <v>592</v>
      </c>
      <c r="C176" s="152" t="s">
        <v>10564</v>
      </c>
      <c r="D176" s="152">
        <v>46376101</v>
      </c>
      <c r="E176" s="152" t="s">
        <v>10373</v>
      </c>
      <c r="F176" s="97">
        <v>2997</v>
      </c>
      <c r="G176" s="174">
        <v>122.77</v>
      </c>
      <c r="H176" s="97">
        <v>0</v>
      </c>
      <c r="I176" s="174">
        <v>53.711874999999999</v>
      </c>
      <c r="J176" s="97">
        <v>0</v>
      </c>
      <c r="K176" s="97">
        <v>0</v>
      </c>
      <c r="L176" s="174">
        <v>36.831000000000003</v>
      </c>
      <c r="M176" s="97">
        <v>0</v>
      </c>
      <c r="N176" s="97">
        <v>2997</v>
      </c>
      <c r="O176" s="97">
        <v>0</v>
      </c>
      <c r="P176" s="97">
        <v>2997</v>
      </c>
      <c r="Q176" s="97">
        <f t="shared" si="2"/>
        <v>0</v>
      </c>
    </row>
    <row r="177" spans="1:17" x14ac:dyDescent="0.25">
      <c r="A177" s="152" t="s">
        <v>35</v>
      </c>
      <c r="B177" s="152" t="s">
        <v>592</v>
      </c>
      <c r="C177" s="152" t="s">
        <v>10565</v>
      </c>
      <c r="D177" s="152">
        <v>45353093</v>
      </c>
      <c r="E177" s="152" t="s">
        <v>10311</v>
      </c>
      <c r="F177" s="97">
        <v>4820</v>
      </c>
      <c r="G177" s="174">
        <v>122.77</v>
      </c>
      <c r="H177" s="97">
        <v>5</v>
      </c>
      <c r="I177" s="174">
        <v>53.711874999999999</v>
      </c>
      <c r="J177" s="97">
        <v>1074</v>
      </c>
      <c r="K177" s="97">
        <v>0</v>
      </c>
      <c r="L177" s="174">
        <v>36.831000000000003</v>
      </c>
      <c r="M177" s="97">
        <v>0</v>
      </c>
      <c r="N177" s="97">
        <v>4820</v>
      </c>
      <c r="O177" s="97">
        <v>0</v>
      </c>
      <c r="P177" s="97">
        <v>4820</v>
      </c>
      <c r="Q177" s="97">
        <f t="shared" si="2"/>
        <v>0</v>
      </c>
    </row>
    <row r="178" spans="1:17" x14ac:dyDescent="0.25">
      <c r="A178" s="152" t="s">
        <v>35</v>
      </c>
      <c r="B178" s="152" t="s">
        <v>592</v>
      </c>
      <c r="C178" s="152" t="s">
        <v>10566</v>
      </c>
      <c r="D178" s="152">
        <v>42447666</v>
      </c>
      <c r="E178" s="152" t="s">
        <v>10370</v>
      </c>
      <c r="F178" s="97">
        <v>4230</v>
      </c>
      <c r="G178" s="174">
        <v>122.77</v>
      </c>
      <c r="H178" s="97">
        <v>4</v>
      </c>
      <c r="I178" s="174">
        <v>53.711874999999999</v>
      </c>
      <c r="J178" s="97">
        <v>859</v>
      </c>
      <c r="K178" s="97">
        <v>0</v>
      </c>
      <c r="L178" s="174">
        <v>36.831000000000003</v>
      </c>
      <c r="M178" s="97">
        <v>0</v>
      </c>
      <c r="N178" s="97">
        <v>4230</v>
      </c>
      <c r="O178" s="97">
        <v>0</v>
      </c>
      <c r="P178" s="97">
        <v>4230</v>
      </c>
      <c r="Q178" s="97">
        <f t="shared" si="2"/>
        <v>0</v>
      </c>
    </row>
    <row r="179" spans="1:17" x14ac:dyDescent="0.25">
      <c r="A179" s="152" t="s">
        <v>35</v>
      </c>
      <c r="B179" s="152" t="s">
        <v>592</v>
      </c>
      <c r="C179" s="152" t="s">
        <v>10567</v>
      </c>
      <c r="D179" s="152">
        <v>42127068</v>
      </c>
      <c r="E179" s="152" t="s">
        <v>10368</v>
      </c>
      <c r="F179" s="97">
        <v>6743</v>
      </c>
      <c r="G179" s="174">
        <v>122.77</v>
      </c>
      <c r="H179" s="97">
        <v>0</v>
      </c>
      <c r="I179" s="174">
        <v>53.711874999999999</v>
      </c>
      <c r="J179" s="97">
        <v>0</v>
      </c>
      <c r="K179" s="97">
        <v>0</v>
      </c>
      <c r="L179" s="174">
        <v>36.831000000000003</v>
      </c>
      <c r="M179" s="97">
        <v>0</v>
      </c>
      <c r="N179" s="97">
        <v>6743</v>
      </c>
      <c r="O179" s="97">
        <v>0</v>
      </c>
      <c r="P179" s="97">
        <v>6743</v>
      </c>
      <c r="Q179" s="97">
        <f t="shared" si="2"/>
        <v>0</v>
      </c>
    </row>
    <row r="180" spans="1:17" x14ac:dyDescent="0.25">
      <c r="A180" s="152" t="s">
        <v>35</v>
      </c>
      <c r="B180" s="152" t="s">
        <v>592</v>
      </c>
      <c r="C180" s="152" t="s">
        <v>10412</v>
      </c>
      <c r="D180" s="152">
        <v>820000014</v>
      </c>
      <c r="E180" s="152" t="s">
        <v>10292</v>
      </c>
      <c r="F180" s="97">
        <v>4182</v>
      </c>
      <c r="G180" s="174">
        <v>122.77</v>
      </c>
      <c r="H180" s="97">
        <v>9</v>
      </c>
      <c r="I180" s="174">
        <v>53.711874999999999</v>
      </c>
      <c r="J180" s="97">
        <v>1934</v>
      </c>
      <c r="K180" s="97">
        <v>0</v>
      </c>
      <c r="L180" s="174">
        <v>36.831000000000003</v>
      </c>
      <c r="M180" s="97">
        <v>0</v>
      </c>
      <c r="N180" s="97">
        <v>4182</v>
      </c>
      <c r="O180" s="97">
        <v>0</v>
      </c>
      <c r="P180" s="97">
        <v>4182</v>
      </c>
      <c r="Q180" s="97">
        <f t="shared" si="2"/>
        <v>0</v>
      </c>
    </row>
    <row r="181" spans="1:17" x14ac:dyDescent="0.25">
      <c r="A181" s="152" t="s">
        <v>35</v>
      </c>
      <c r="B181" s="152" t="s">
        <v>592</v>
      </c>
      <c r="C181" s="152" t="s">
        <v>10568</v>
      </c>
      <c r="D181" s="152">
        <v>50569481</v>
      </c>
      <c r="E181" s="152" t="s">
        <v>10380</v>
      </c>
      <c r="F181" s="97">
        <v>4820</v>
      </c>
      <c r="G181" s="174">
        <v>122.77</v>
      </c>
      <c r="H181" s="97">
        <v>5</v>
      </c>
      <c r="I181" s="174">
        <v>53.711874999999999</v>
      </c>
      <c r="J181" s="97">
        <v>1074</v>
      </c>
      <c r="K181" s="97">
        <v>0</v>
      </c>
      <c r="L181" s="174">
        <v>36.831000000000003</v>
      </c>
      <c r="M181" s="97">
        <v>0</v>
      </c>
      <c r="N181" s="97">
        <v>4820</v>
      </c>
      <c r="O181" s="97">
        <v>0</v>
      </c>
      <c r="P181" s="97">
        <v>4820</v>
      </c>
      <c r="Q181" s="97">
        <f t="shared" si="2"/>
        <v>0</v>
      </c>
    </row>
    <row r="182" spans="1:17" x14ac:dyDescent="0.25">
      <c r="A182" s="152" t="s">
        <v>35</v>
      </c>
      <c r="B182" s="152" t="s">
        <v>592</v>
      </c>
      <c r="C182" s="152" t="s">
        <v>10569</v>
      </c>
      <c r="D182" s="152">
        <v>35960841</v>
      </c>
      <c r="E182" s="152" t="s">
        <v>10367</v>
      </c>
      <c r="F182" s="97">
        <v>5790</v>
      </c>
      <c r="G182" s="174">
        <v>122.77</v>
      </c>
      <c r="H182" s="97">
        <v>13</v>
      </c>
      <c r="I182" s="174">
        <v>53.711874999999999</v>
      </c>
      <c r="J182" s="97">
        <v>2793</v>
      </c>
      <c r="K182" s="97">
        <v>0</v>
      </c>
      <c r="L182" s="174">
        <v>36.831000000000003</v>
      </c>
      <c r="M182" s="97">
        <v>0</v>
      </c>
      <c r="N182" s="97">
        <v>5790</v>
      </c>
      <c r="O182" s="97">
        <v>0</v>
      </c>
      <c r="P182" s="97">
        <v>5790</v>
      </c>
      <c r="Q182" s="97">
        <f t="shared" si="2"/>
        <v>0</v>
      </c>
    </row>
    <row r="183" spans="1:17" x14ac:dyDescent="0.25">
      <c r="A183" s="152" t="s">
        <v>35</v>
      </c>
      <c r="B183" s="152" t="s">
        <v>592</v>
      </c>
      <c r="C183" s="152" t="s">
        <v>10570</v>
      </c>
      <c r="D183" s="152">
        <v>42266971</v>
      </c>
      <c r="E183" s="152" t="s">
        <v>10302</v>
      </c>
      <c r="F183" s="97">
        <v>6858</v>
      </c>
      <c r="G183" s="174">
        <v>122.77</v>
      </c>
      <c r="H183" s="97">
        <v>11</v>
      </c>
      <c r="I183" s="174">
        <v>53.711874999999999</v>
      </c>
      <c r="J183" s="97">
        <v>2363</v>
      </c>
      <c r="K183" s="97">
        <v>0</v>
      </c>
      <c r="L183" s="174">
        <v>36.831000000000003</v>
      </c>
      <c r="M183" s="97">
        <v>0</v>
      </c>
      <c r="N183" s="97">
        <v>6858</v>
      </c>
      <c r="O183" s="97">
        <v>0</v>
      </c>
      <c r="P183" s="97">
        <v>6858</v>
      </c>
      <c r="Q183" s="97">
        <f t="shared" si="2"/>
        <v>0</v>
      </c>
    </row>
    <row r="184" spans="1:17" x14ac:dyDescent="0.25">
      <c r="A184" s="152" t="s">
        <v>35</v>
      </c>
      <c r="B184" s="152" t="s">
        <v>592</v>
      </c>
      <c r="C184" s="152" t="s">
        <v>10571</v>
      </c>
      <c r="D184" s="152">
        <v>50482211</v>
      </c>
      <c r="E184" s="152" t="s">
        <v>10377</v>
      </c>
      <c r="F184" s="97">
        <v>3911</v>
      </c>
      <c r="G184" s="174">
        <v>122.77</v>
      </c>
      <c r="H184" s="97">
        <v>6</v>
      </c>
      <c r="I184" s="174">
        <v>53.711874999999999</v>
      </c>
      <c r="J184" s="97">
        <v>1289</v>
      </c>
      <c r="K184" s="97">
        <v>0</v>
      </c>
      <c r="L184" s="174">
        <v>36.831000000000003</v>
      </c>
      <c r="M184" s="97">
        <v>0</v>
      </c>
      <c r="N184" s="97">
        <v>3911</v>
      </c>
      <c r="O184" s="97">
        <v>0</v>
      </c>
      <c r="P184" s="97">
        <v>3911</v>
      </c>
      <c r="Q184" s="97">
        <f t="shared" si="2"/>
        <v>0</v>
      </c>
    </row>
    <row r="185" spans="1:17" x14ac:dyDescent="0.25">
      <c r="A185" s="152" t="s">
        <v>35</v>
      </c>
      <c r="B185" s="152" t="s">
        <v>592</v>
      </c>
      <c r="C185" s="152" t="s">
        <v>10572</v>
      </c>
      <c r="D185" s="152">
        <v>51717255</v>
      </c>
      <c r="E185" s="152" t="s">
        <v>10381</v>
      </c>
      <c r="F185" s="97">
        <v>1074</v>
      </c>
      <c r="G185" s="174">
        <v>122.77</v>
      </c>
      <c r="H185" s="97">
        <v>5</v>
      </c>
      <c r="I185" s="174">
        <v>53.711874999999999</v>
      </c>
      <c r="J185" s="97">
        <v>1074</v>
      </c>
      <c r="K185" s="97">
        <v>0</v>
      </c>
      <c r="L185" s="174">
        <v>36.831000000000003</v>
      </c>
      <c r="M185" s="97">
        <v>0</v>
      </c>
      <c r="N185" s="97">
        <v>1074</v>
      </c>
      <c r="O185" s="97">
        <v>0</v>
      </c>
      <c r="P185" s="97">
        <v>1074</v>
      </c>
      <c r="Q185" s="97">
        <f t="shared" si="2"/>
        <v>0</v>
      </c>
    </row>
    <row r="186" spans="1:17" x14ac:dyDescent="0.25">
      <c r="A186" s="152" t="s">
        <v>35</v>
      </c>
      <c r="B186" s="152" t="s">
        <v>592</v>
      </c>
      <c r="C186" s="152" t="s">
        <v>10573</v>
      </c>
      <c r="D186" s="152">
        <v>50535056</v>
      </c>
      <c r="E186" s="152" t="s">
        <v>10379</v>
      </c>
      <c r="F186" s="97">
        <v>6214</v>
      </c>
      <c r="G186" s="174">
        <v>122.77</v>
      </c>
      <c r="H186" s="97">
        <v>8</v>
      </c>
      <c r="I186" s="174">
        <v>53.711874999999999</v>
      </c>
      <c r="J186" s="97">
        <v>1719</v>
      </c>
      <c r="K186" s="97">
        <v>0</v>
      </c>
      <c r="L186" s="174">
        <v>36.831000000000003</v>
      </c>
      <c r="M186" s="97">
        <v>0</v>
      </c>
      <c r="N186" s="97">
        <v>6214</v>
      </c>
      <c r="O186" s="97">
        <v>0</v>
      </c>
      <c r="P186" s="97">
        <v>6214</v>
      </c>
      <c r="Q186" s="97">
        <f t="shared" si="2"/>
        <v>0</v>
      </c>
    </row>
    <row r="187" spans="1:17" x14ac:dyDescent="0.25">
      <c r="A187" s="152" t="s">
        <v>35</v>
      </c>
      <c r="B187" s="152" t="s">
        <v>592</v>
      </c>
      <c r="C187" s="152" t="s">
        <v>10574</v>
      </c>
      <c r="D187" s="152">
        <v>50105051</v>
      </c>
      <c r="E187" s="152" t="s">
        <v>10375</v>
      </c>
      <c r="F187" s="97">
        <v>2303</v>
      </c>
      <c r="G187" s="174">
        <v>122.77</v>
      </c>
      <c r="H187" s="97">
        <v>2</v>
      </c>
      <c r="I187" s="174">
        <v>53.711874999999999</v>
      </c>
      <c r="J187" s="97">
        <v>430</v>
      </c>
      <c r="K187" s="97">
        <v>0</v>
      </c>
      <c r="L187" s="174">
        <v>36.831000000000003</v>
      </c>
      <c r="M187" s="97">
        <v>0</v>
      </c>
      <c r="N187" s="97">
        <v>2303</v>
      </c>
      <c r="O187" s="97">
        <v>0</v>
      </c>
      <c r="P187" s="97">
        <v>2303</v>
      </c>
      <c r="Q187" s="97">
        <f t="shared" si="2"/>
        <v>0</v>
      </c>
    </row>
    <row r="188" spans="1:17" x14ac:dyDescent="0.25">
      <c r="A188" s="152" t="s">
        <v>35</v>
      </c>
      <c r="B188" s="152" t="s">
        <v>592</v>
      </c>
      <c r="C188" s="152" t="s">
        <v>10575</v>
      </c>
      <c r="D188" s="152">
        <v>50501909</v>
      </c>
      <c r="E188" s="152" t="s">
        <v>10378</v>
      </c>
      <c r="F188" s="97">
        <v>7607</v>
      </c>
      <c r="G188" s="174">
        <v>122.77</v>
      </c>
      <c r="H188" s="97">
        <v>11</v>
      </c>
      <c r="I188" s="174">
        <v>53.711874999999999</v>
      </c>
      <c r="J188" s="97">
        <v>2363</v>
      </c>
      <c r="K188" s="97">
        <v>0</v>
      </c>
      <c r="L188" s="174">
        <v>36.831000000000003</v>
      </c>
      <c r="M188" s="97">
        <v>0</v>
      </c>
      <c r="N188" s="97">
        <v>7607</v>
      </c>
      <c r="O188" s="97">
        <v>0</v>
      </c>
      <c r="P188" s="97">
        <v>7607</v>
      </c>
      <c r="Q188" s="97">
        <f t="shared" si="2"/>
        <v>0</v>
      </c>
    </row>
    <row r="189" spans="1:17" x14ac:dyDescent="0.25">
      <c r="A189" s="152" t="s">
        <v>35</v>
      </c>
      <c r="B189" s="152" t="s">
        <v>592</v>
      </c>
      <c r="C189" s="152" t="s">
        <v>10576</v>
      </c>
      <c r="D189" s="152">
        <v>47860014</v>
      </c>
      <c r="E189" s="152" t="s">
        <v>10374</v>
      </c>
      <c r="F189" s="97">
        <v>3002</v>
      </c>
      <c r="G189" s="174">
        <v>122.77</v>
      </c>
      <c r="H189" s="97">
        <v>7</v>
      </c>
      <c r="I189" s="174">
        <v>53.711874999999999</v>
      </c>
      <c r="J189" s="97">
        <v>1504</v>
      </c>
      <c r="K189" s="97">
        <v>0</v>
      </c>
      <c r="L189" s="174">
        <v>36.831000000000003</v>
      </c>
      <c r="M189" s="97">
        <v>0</v>
      </c>
      <c r="N189" s="97">
        <v>3002</v>
      </c>
      <c r="O189" s="97">
        <v>0</v>
      </c>
      <c r="P189" s="97">
        <v>3002</v>
      </c>
      <c r="Q189" s="97">
        <f t="shared" si="2"/>
        <v>0</v>
      </c>
    </row>
    <row r="190" spans="1:17" x14ac:dyDescent="0.25">
      <c r="A190" s="152" t="s">
        <v>35</v>
      </c>
      <c r="B190" s="152" t="s">
        <v>592</v>
      </c>
      <c r="C190" s="152" t="s">
        <v>10577</v>
      </c>
      <c r="D190" s="152">
        <v>44670338</v>
      </c>
      <c r="E190" s="152" t="s">
        <v>10371</v>
      </c>
      <c r="F190" s="97">
        <v>0</v>
      </c>
      <c r="G190" s="174">
        <v>122.77</v>
      </c>
      <c r="H190" s="97">
        <v>0</v>
      </c>
      <c r="I190" s="174">
        <v>53.711874999999999</v>
      </c>
      <c r="J190" s="97">
        <v>0</v>
      </c>
      <c r="K190" s="97">
        <v>0</v>
      </c>
      <c r="L190" s="174">
        <v>36.831000000000003</v>
      </c>
      <c r="M190" s="97">
        <v>0</v>
      </c>
      <c r="N190" s="97">
        <v>0</v>
      </c>
      <c r="O190" s="97">
        <v>0</v>
      </c>
      <c r="P190" s="97">
        <v>0</v>
      </c>
      <c r="Q190" s="97">
        <f t="shared" si="2"/>
        <v>0</v>
      </c>
    </row>
    <row r="191" spans="1:17" x14ac:dyDescent="0.25">
      <c r="A191" s="152" t="s">
        <v>35</v>
      </c>
      <c r="B191" s="152" t="s">
        <v>592</v>
      </c>
      <c r="C191" s="152" t="s">
        <v>10578</v>
      </c>
      <c r="D191" s="152">
        <v>4649813</v>
      </c>
      <c r="E191" s="152" t="s">
        <v>10366</v>
      </c>
      <c r="F191" s="97">
        <v>2787</v>
      </c>
      <c r="G191" s="174">
        <v>122.77</v>
      </c>
      <c r="H191" s="97">
        <v>6</v>
      </c>
      <c r="I191" s="174">
        <v>53.711874999999999</v>
      </c>
      <c r="J191" s="97">
        <v>1289</v>
      </c>
      <c r="K191" s="97">
        <v>0</v>
      </c>
      <c r="L191" s="174">
        <v>36.831000000000003</v>
      </c>
      <c r="M191" s="97">
        <v>0</v>
      </c>
      <c r="N191" s="97">
        <v>2787</v>
      </c>
      <c r="O191" s="97">
        <v>0</v>
      </c>
      <c r="P191" s="97">
        <v>2787</v>
      </c>
      <c r="Q191" s="97">
        <f t="shared" si="2"/>
        <v>0</v>
      </c>
    </row>
    <row r="192" spans="1:17" x14ac:dyDescent="0.25">
      <c r="A192" s="152" t="s">
        <v>35</v>
      </c>
      <c r="B192" s="152" t="s">
        <v>592</v>
      </c>
      <c r="C192" s="152" t="s">
        <v>10579</v>
      </c>
      <c r="D192" s="152">
        <v>50416022</v>
      </c>
      <c r="E192" s="152" t="s">
        <v>10376</v>
      </c>
      <c r="F192" s="97">
        <v>1719</v>
      </c>
      <c r="G192" s="174">
        <v>122.77</v>
      </c>
      <c r="H192" s="97">
        <v>8</v>
      </c>
      <c r="I192" s="174">
        <v>53.711874999999999</v>
      </c>
      <c r="J192" s="97">
        <v>1719</v>
      </c>
      <c r="K192" s="97">
        <v>0</v>
      </c>
      <c r="L192" s="174">
        <v>36.831000000000003</v>
      </c>
      <c r="M192" s="97">
        <v>0</v>
      </c>
      <c r="N192" s="97">
        <v>1719</v>
      </c>
      <c r="O192" s="97">
        <v>0</v>
      </c>
      <c r="P192" s="97">
        <v>1719</v>
      </c>
      <c r="Q192" s="97">
        <f t="shared" si="2"/>
        <v>0</v>
      </c>
    </row>
    <row r="193" spans="1:17" x14ac:dyDescent="0.25">
      <c r="A193" s="152" t="s">
        <v>35</v>
      </c>
      <c r="B193" s="152" t="s">
        <v>592</v>
      </c>
      <c r="C193" s="152" t="s">
        <v>10580</v>
      </c>
      <c r="D193" s="152">
        <v>46039678</v>
      </c>
      <c r="E193" s="152" t="s">
        <v>10372</v>
      </c>
      <c r="F193" s="97">
        <v>5090</v>
      </c>
      <c r="G193" s="174">
        <v>122.77</v>
      </c>
      <c r="H193" s="97">
        <v>8</v>
      </c>
      <c r="I193" s="174">
        <v>53.711874999999999</v>
      </c>
      <c r="J193" s="97">
        <v>1719</v>
      </c>
      <c r="K193" s="97">
        <v>0</v>
      </c>
      <c r="L193" s="174">
        <v>36.831000000000003</v>
      </c>
      <c r="M193" s="97">
        <v>0</v>
      </c>
      <c r="N193" s="97">
        <v>5090</v>
      </c>
      <c r="O193" s="97">
        <v>0</v>
      </c>
      <c r="P193" s="97">
        <v>5090</v>
      </c>
      <c r="Q193" s="97">
        <f t="shared" si="2"/>
        <v>0</v>
      </c>
    </row>
    <row r="194" spans="1:17" x14ac:dyDescent="0.25">
      <c r="A194" s="152" t="s">
        <v>35</v>
      </c>
      <c r="B194" s="152" t="s">
        <v>592</v>
      </c>
      <c r="C194" s="152" t="s">
        <v>10588</v>
      </c>
      <c r="D194" s="152">
        <v>44341962</v>
      </c>
      <c r="E194" s="152" t="s">
        <v>10518</v>
      </c>
      <c r="F194" s="97">
        <v>1498</v>
      </c>
      <c r="G194" s="174">
        <v>122.77</v>
      </c>
      <c r="H194" s="97">
        <v>0</v>
      </c>
      <c r="I194" s="174">
        <v>53.711874999999999</v>
      </c>
      <c r="J194" s="97">
        <v>0</v>
      </c>
      <c r="K194" s="97">
        <v>0</v>
      </c>
      <c r="L194" s="174">
        <v>36.831000000000003</v>
      </c>
      <c r="M194" s="97">
        <v>0</v>
      </c>
      <c r="N194" s="97">
        <v>1498</v>
      </c>
      <c r="O194" s="97">
        <v>0</v>
      </c>
      <c r="P194" s="97">
        <v>1498</v>
      </c>
      <c r="Q194" s="97">
        <f t="shared" si="2"/>
        <v>0</v>
      </c>
    </row>
    <row r="195" spans="1:17" x14ac:dyDescent="0.25">
      <c r="A195" s="152" t="s">
        <v>35</v>
      </c>
      <c r="B195" s="152" t="s">
        <v>592</v>
      </c>
      <c r="C195" s="152" t="s">
        <v>10589</v>
      </c>
      <c r="D195" s="152">
        <v>47728353</v>
      </c>
      <c r="E195" s="152" t="s">
        <v>10519</v>
      </c>
      <c r="F195" s="97">
        <v>430</v>
      </c>
      <c r="G195" s="174">
        <v>122.77</v>
      </c>
      <c r="H195" s="97">
        <v>2</v>
      </c>
      <c r="I195" s="174">
        <v>53.711874999999999</v>
      </c>
      <c r="J195" s="97">
        <v>430</v>
      </c>
      <c r="K195" s="97">
        <v>0</v>
      </c>
      <c r="L195" s="174">
        <v>36.831000000000003</v>
      </c>
      <c r="M195" s="97">
        <v>0</v>
      </c>
      <c r="N195" s="97">
        <v>430</v>
      </c>
      <c r="O195" s="97">
        <v>0</v>
      </c>
      <c r="P195" s="97">
        <v>430</v>
      </c>
      <c r="Q195" s="97">
        <f t="shared" ref="Q195:Q258" si="3">+P195-N195</f>
        <v>0</v>
      </c>
    </row>
    <row r="196" spans="1:17" x14ac:dyDescent="0.25">
      <c r="A196" s="152" t="s">
        <v>35</v>
      </c>
      <c r="B196" s="152" t="s">
        <v>592</v>
      </c>
      <c r="C196" s="152" t="s">
        <v>10590</v>
      </c>
      <c r="D196" s="152">
        <v>46296255</v>
      </c>
      <c r="E196" s="152" t="s">
        <v>10520</v>
      </c>
      <c r="F196" s="97">
        <v>3752</v>
      </c>
      <c r="G196" s="174">
        <v>122.77</v>
      </c>
      <c r="H196" s="97">
        <v>7</v>
      </c>
      <c r="I196" s="174">
        <v>53.711874999999999</v>
      </c>
      <c r="J196" s="97">
        <v>1504</v>
      </c>
      <c r="K196" s="97">
        <v>0</v>
      </c>
      <c r="L196" s="174">
        <v>36.831000000000003</v>
      </c>
      <c r="M196" s="97">
        <v>0</v>
      </c>
      <c r="N196" s="97">
        <v>3752</v>
      </c>
      <c r="O196" s="97">
        <v>0</v>
      </c>
      <c r="P196" s="97">
        <v>3752</v>
      </c>
      <c r="Q196" s="97">
        <f t="shared" si="3"/>
        <v>0</v>
      </c>
    </row>
    <row r="197" spans="1:17" x14ac:dyDescent="0.25">
      <c r="A197" s="152" t="s">
        <v>35</v>
      </c>
      <c r="B197" s="152" t="s">
        <v>592</v>
      </c>
      <c r="C197" s="152" t="s">
        <v>10591</v>
      </c>
      <c r="D197" s="152">
        <v>36730904</v>
      </c>
      <c r="E197" s="152" t="s">
        <v>10521</v>
      </c>
      <c r="F197" s="97">
        <v>14841</v>
      </c>
      <c r="G197" s="174">
        <v>122.77</v>
      </c>
      <c r="H197" s="97">
        <v>22</v>
      </c>
      <c r="I197" s="174">
        <v>53.711874999999999</v>
      </c>
      <c r="J197" s="97">
        <v>4727</v>
      </c>
      <c r="K197" s="97">
        <v>0</v>
      </c>
      <c r="L197" s="174">
        <v>36.831000000000003</v>
      </c>
      <c r="M197" s="97">
        <v>0</v>
      </c>
      <c r="N197" s="97">
        <v>14841</v>
      </c>
      <c r="O197" s="97">
        <v>0</v>
      </c>
      <c r="P197" s="97">
        <v>14841</v>
      </c>
      <c r="Q197" s="97">
        <f t="shared" si="3"/>
        <v>0</v>
      </c>
    </row>
    <row r="198" spans="1:17" x14ac:dyDescent="0.25">
      <c r="A198" s="152" t="s">
        <v>35</v>
      </c>
      <c r="B198" s="152" t="s">
        <v>592</v>
      </c>
      <c r="C198" s="152" t="s">
        <v>10592</v>
      </c>
      <c r="D198" s="152">
        <v>42448794</v>
      </c>
      <c r="E198" s="152" t="s">
        <v>10522</v>
      </c>
      <c r="F198" s="97">
        <v>4071</v>
      </c>
      <c r="G198" s="174">
        <v>122.77</v>
      </c>
      <c r="H198" s="97">
        <v>5</v>
      </c>
      <c r="I198" s="174">
        <v>53.711874999999999</v>
      </c>
      <c r="J198" s="97">
        <v>1074</v>
      </c>
      <c r="K198" s="97">
        <v>0</v>
      </c>
      <c r="L198" s="174">
        <v>36.831000000000003</v>
      </c>
      <c r="M198" s="97">
        <v>0</v>
      </c>
      <c r="N198" s="97">
        <v>4071</v>
      </c>
      <c r="O198" s="97">
        <v>0</v>
      </c>
      <c r="P198" s="97">
        <v>4071</v>
      </c>
      <c r="Q198" s="97">
        <f t="shared" si="3"/>
        <v>0</v>
      </c>
    </row>
    <row r="199" spans="1:17" x14ac:dyDescent="0.25">
      <c r="A199" s="152" t="s">
        <v>35</v>
      </c>
      <c r="B199" s="152" t="s">
        <v>592</v>
      </c>
      <c r="C199" s="152" t="s">
        <v>10593</v>
      </c>
      <c r="D199" s="152">
        <v>42413044</v>
      </c>
      <c r="E199" s="152" t="s">
        <v>10523</v>
      </c>
      <c r="F199" s="97">
        <v>0</v>
      </c>
      <c r="G199" s="174">
        <v>122.77</v>
      </c>
      <c r="H199" s="97">
        <v>0</v>
      </c>
      <c r="I199" s="174">
        <v>53.711874999999999</v>
      </c>
      <c r="J199" s="97">
        <v>0</v>
      </c>
      <c r="K199" s="97">
        <v>0</v>
      </c>
      <c r="L199" s="174">
        <v>36.831000000000003</v>
      </c>
      <c r="M199" s="97">
        <v>0</v>
      </c>
      <c r="N199" s="97">
        <v>0</v>
      </c>
      <c r="O199" s="97">
        <v>0</v>
      </c>
      <c r="P199" s="97">
        <v>0</v>
      </c>
      <c r="Q199" s="97">
        <f t="shared" si="3"/>
        <v>0</v>
      </c>
    </row>
    <row r="200" spans="1:17" x14ac:dyDescent="0.25">
      <c r="A200" s="152" t="s">
        <v>35</v>
      </c>
      <c r="B200" s="152" t="s">
        <v>592</v>
      </c>
      <c r="C200" s="152" t="s">
        <v>10594</v>
      </c>
      <c r="D200" s="152">
        <v>53698983</v>
      </c>
      <c r="E200" s="152" t="s">
        <v>10524</v>
      </c>
      <c r="F200" s="97">
        <v>6643</v>
      </c>
      <c r="G200" s="174">
        <v>122.77</v>
      </c>
      <c r="H200" s="97">
        <v>10</v>
      </c>
      <c r="I200" s="174">
        <v>53.711874999999999</v>
      </c>
      <c r="J200" s="97">
        <v>2148</v>
      </c>
      <c r="K200" s="97">
        <v>0</v>
      </c>
      <c r="L200" s="174">
        <v>36.831000000000003</v>
      </c>
      <c r="M200" s="97">
        <v>0</v>
      </c>
      <c r="N200" s="97">
        <v>6643</v>
      </c>
      <c r="O200" s="97">
        <v>0</v>
      </c>
      <c r="P200" s="97">
        <v>6643</v>
      </c>
      <c r="Q200" s="97">
        <f t="shared" si="3"/>
        <v>0</v>
      </c>
    </row>
    <row r="201" spans="1:17" x14ac:dyDescent="0.25">
      <c r="A201" s="152" t="s">
        <v>35</v>
      </c>
      <c r="B201" s="152" t="s">
        <v>592</v>
      </c>
      <c r="C201" s="152" t="s">
        <v>16779</v>
      </c>
      <c r="D201" s="152">
        <v>399957</v>
      </c>
      <c r="E201" s="152" t="s">
        <v>16780</v>
      </c>
      <c r="F201" s="97">
        <v>295</v>
      </c>
      <c r="G201" s="174">
        <v>122.77</v>
      </c>
      <c r="H201" s="97">
        <v>1</v>
      </c>
      <c r="I201" s="174">
        <v>73.661999999999992</v>
      </c>
      <c r="J201" s="97">
        <v>295</v>
      </c>
      <c r="K201" s="97">
        <v>0</v>
      </c>
      <c r="L201" s="174">
        <v>36.831000000000003</v>
      </c>
      <c r="M201" s="97">
        <v>0</v>
      </c>
      <c r="N201" s="97">
        <v>295</v>
      </c>
      <c r="O201" s="97">
        <v>0</v>
      </c>
      <c r="P201" s="97">
        <v>295</v>
      </c>
      <c r="Q201" s="97">
        <f t="shared" si="3"/>
        <v>0</v>
      </c>
    </row>
    <row r="202" spans="1:17" x14ac:dyDescent="0.25">
      <c r="A202" s="152" t="s">
        <v>35</v>
      </c>
      <c r="B202" s="152" t="s">
        <v>592</v>
      </c>
      <c r="C202" s="152" t="s">
        <v>16736</v>
      </c>
      <c r="D202" s="152">
        <v>45506175</v>
      </c>
      <c r="E202" s="152" t="s">
        <v>16737</v>
      </c>
      <c r="F202" s="97">
        <v>0</v>
      </c>
      <c r="G202" s="174">
        <v>122.77</v>
      </c>
      <c r="H202" s="97">
        <v>0</v>
      </c>
      <c r="I202" s="174">
        <v>73.661999999999992</v>
      </c>
      <c r="J202" s="97">
        <v>0</v>
      </c>
      <c r="K202" s="97">
        <v>0</v>
      </c>
      <c r="L202" s="174">
        <v>36.831000000000003</v>
      </c>
      <c r="M202" s="97">
        <v>0</v>
      </c>
      <c r="N202" s="97">
        <v>0</v>
      </c>
      <c r="O202" s="97">
        <v>0</v>
      </c>
      <c r="P202" s="97">
        <v>0</v>
      </c>
      <c r="Q202" s="97">
        <f t="shared" si="3"/>
        <v>0</v>
      </c>
    </row>
    <row r="203" spans="1:17" x14ac:dyDescent="0.25">
      <c r="A203" s="152" t="s">
        <v>35</v>
      </c>
      <c r="B203" s="152" t="s">
        <v>592</v>
      </c>
      <c r="C203" s="152" t="s">
        <v>16758</v>
      </c>
      <c r="D203" s="152">
        <v>50349511</v>
      </c>
      <c r="E203" s="152" t="s">
        <v>16759</v>
      </c>
      <c r="F203" s="97">
        <v>1179</v>
      </c>
      <c r="G203" s="174">
        <v>122.77</v>
      </c>
      <c r="H203" s="97">
        <v>4</v>
      </c>
      <c r="I203" s="174">
        <v>73.661999999999992</v>
      </c>
      <c r="J203" s="97">
        <v>1179</v>
      </c>
      <c r="K203" s="97">
        <v>0</v>
      </c>
      <c r="L203" s="174">
        <v>36.831000000000003</v>
      </c>
      <c r="M203" s="97">
        <v>0</v>
      </c>
      <c r="N203" s="97">
        <v>1179</v>
      </c>
      <c r="O203" s="97">
        <v>0</v>
      </c>
      <c r="P203" s="97">
        <v>1179</v>
      </c>
      <c r="Q203" s="97">
        <f t="shared" si="3"/>
        <v>0</v>
      </c>
    </row>
    <row r="204" spans="1:17" x14ac:dyDescent="0.25">
      <c r="A204" s="152" t="s">
        <v>35</v>
      </c>
      <c r="B204" s="152" t="s">
        <v>592</v>
      </c>
      <c r="C204" s="152" t="s">
        <v>16744</v>
      </c>
      <c r="D204" s="152">
        <v>53642091</v>
      </c>
      <c r="E204" s="152" t="s">
        <v>16745</v>
      </c>
      <c r="F204" s="97">
        <v>884</v>
      </c>
      <c r="G204" s="174">
        <v>122.77</v>
      </c>
      <c r="H204" s="97">
        <v>3</v>
      </c>
      <c r="I204" s="174">
        <v>73.661999999999992</v>
      </c>
      <c r="J204" s="97">
        <v>884</v>
      </c>
      <c r="K204" s="97">
        <v>0</v>
      </c>
      <c r="L204" s="174">
        <v>36.831000000000003</v>
      </c>
      <c r="M204" s="97">
        <v>0</v>
      </c>
      <c r="N204" s="97">
        <v>884</v>
      </c>
      <c r="O204" s="97">
        <v>0</v>
      </c>
      <c r="P204" s="97">
        <v>884</v>
      </c>
      <c r="Q204" s="97">
        <f t="shared" si="3"/>
        <v>0</v>
      </c>
    </row>
    <row r="205" spans="1:17" x14ac:dyDescent="0.25">
      <c r="A205" s="152" t="s">
        <v>35</v>
      </c>
      <c r="B205" s="152" t="s">
        <v>592</v>
      </c>
      <c r="C205" s="152" t="s">
        <v>16732</v>
      </c>
      <c r="D205" s="152">
        <v>47337231</v>
      </c>
      <c r="E205" s="152" t="s">
        <v>16733</v>
      </c>
      <c r="F205" s="97">
        <v>0</v>
      </c>
      <c r="G205" s="174">
        <v>122.77</v>
      </c>
      <c r="H205" s="97">
        <v>0</v>
      </c>
      <c r="I205" s="174">
        <v>73.661999999999992</v>
      </c>
      <c r="J205" s="97">
        <v>0</v>
      </c>
      <c r="K205" s="97">
        <v>0</v>
      </c>
      <c r="L205" s="174">
        <v>36.831000000000003</v>
      </c>
      <c r="M205" s="97">
        <v>0</v>
      </c>
      <c r="N205" s="97">
        <v>0</v>
      </c>
      <c r="O205" s="97">
        <v>0</v>
      </c>
      <c r="P205" s="97">
        <v>0</v>
      </c>
      <c r="Q205" s="97">
        <f t="shared" si="3"/>
        <v>0</v>
      </c>
    </row>
    <row r="206" spans="1:17" x14ac:dyDescent="0.25">
      <c r="A206" s="152" t="s">
        <v>35</v>
      </c>
      <c r="B206" s="152" t="s">
        <v>592</v>
      </c>
      <c r="C206" s="152" t="s">
        <v>16776</v>
      </c>
      <c r="D206" s="152">
        <v>52146073</v>
      </c>
      <c r="E206" s="152" t="s">
        <v>16777</v>
      </c>
      <c r="F206" s="97">
        <v>884</v>
      </c>
      <c r="G206" s="174">
        <v>122.77</v>
      </c>
      <c r="H206" s="97">
        <v>3</v>
      </c>
      <c r="I206" s="174">
        <v>73.661999999999992</v>
      </c>
      <c r="J206" s="97">
        <v>884</v>
      </c>
      <c r="K206" s="97">
        <v>0</v>
      </c>
      <c r="L206" s="174">
        <v>36.831000000000003</v>
      </c>
      <c r="M206" s="97">
        <v>0</v>
      </c>
      <c r="N206" s="97">
        <v>884</v>
      </c>
      <c r="O206" s="97">
        <v>0</v>
      </c>
      <c r="P206" s="97">
        <v>884</v>
      </c>
      <c r="Q206" s="97">
        <f t="shared" si="3"/>
        <v>0</v>
      </c>
    </row>
    <row r="207" spans="1:17" x14ac:dyDescent="0.25">
      <c r="A207" s="152" t="s">
        <v>35</v>
      </c>
      <c r="B207" s="152" t="s">
        <v>592</v>
      </c>
      <c r="C207" s="152" t="s">
        <v>16826</v>
      </c>
      <c r="D207" s="152">
        <v>50617664</v>
      </c>
      <c r="E207" s="152" t="s">
        <v>16827</v>
      </c>
      <c r="F207" s="97">
        <v>1934</v>
      </c>
      <c r="G207" s="174">
        <v>122.77</v>
      </c>
      <c r="H207" s="97">
        <v>9</v>
      </c>
      <c r="I207" s="174">
        <v>53.711874999999999</v>
      </c>
      <c r="J207" s="97">
        <v>1934</v>
      </c>
      <c r="K207" s="97">
        <v>0</v>
      </c>
      <c r="L207" s="174">
        <v>36.831000000000003</v>
      </c>
      <c r="M207" s="97">
        <v>0</v>
      </c>
      <c r="N207" s="97">
        <v>1934</v>
      </c>
      <c r="O207" s="97">
        <v>0</v>
      </c>
      <c r="P207" s="97">
        <v>1934</v>
      </c>
      <c r="Q207" s="97">
        <f t="shared" si="3"/>
        <v>0</v>
      </c>
    </row>
    <row r="208" spans="1:17" x14ac:dyDescent="0.25">
      <c r="A208" s="152" t="s">
        <v>35</v>
      </c>
      <c r="B208" s="152" t="s">
        <v>592</v>
      </c>
      <c r="C208" s="152" t="s">
        <v>16717</v>
      </c>
      <c r="D208" s="152">
        <v>55005225</v>
      </c>
      <c r="E208" s="152" t="s">
        <v>16718</v>
      </c>
      <c r="F208" s="97">
        <v>1179</v>
      </c>
      <c r="G208" s="174">
        <v>122.77</v>
      </c>
      <c r="H208" s="97">
        <v>4</v>
      </c>
      <c r="I208" s="174">
        <v>73.661999999999992</v>
      </c>
      <c r="J208" s="97">
        <v>1179</v>
      </c>
      <c r="K208" s="97">
        <v>0</v>
      </c>
      <c r="L208" s="174">
        <v>36.831000000000003</v>
      </c>
      <c r="M208" s="97">
        <v>0</v>
      </c>
      <c r="N208" s="97">
        <v>1179</v>
      </c>
      <c r="O208" s="97">
        <v>0</v>
      </c>
      <c r="P208" s="97">
        <v>1179</v>
      </c>
      <c r="Q208" s="97">
        <f t="shared" si="3"/>
        <v>0</v>
      </c>
    </row>
    <row r="209" spans="1:17" x14ac:dyDescent="0.25">
      <c r="A209" s="152" t="s">
        <v>35</v>
      </c>
      <c r="B209" s="152" t="s">
        <v>592</v>
      </c>
      <c r="C209" s="152" t="s">
        <v>16884</v>
      </c>
      <c r="D209" s="152">
        <v>54822297</v>
      </c>
      <c r="E209" s="152" t="s">
        <v>16886</v>
      </c>
      <c r="F209" s="97">
        <v>3241</v>
      </c>
      <c r="G209" s="174">
        <v>122.77</v>
      </c>
      <c r="H209" s="97">
        <v>11</v>
      </c>
      <c r="I209" s="174">
        <v>73.661999999999992</v>
      </c>
      <c r="J209" s="97">
        <v>3241</v>
      </c>
      <c r="K209" s="97">
        <v>0</v>
      </c>
      <c r="L209" s="174">
        <v>36.831000000000003</v>
      </c>
      <c r="M209" s="97">
        <v>0</v>
      </c>
      <c r="N209" s="97">
        <v>3241</v>
      </c>
      <c r="O209" s="97">
        <v>0</v>
      </c>
      <c r="P209" s="97">
        <v>3241</v>
      </c>
      <c r="Q209" s="97">
        <f t="shared" si="3"/>
        <v>0</v>
      </c>
    </row>
    <row r="210" spans="1:17" x14ac:dyDescent="0.25">
      <c r="A210" s="152" t="s">
        <v>35</v>
      </c>
      <c r="B210" s="152" t="s">
        <v>592</v>
      </c>
      <c r="C210" s="152" t="s">
        <v>14985</v>
      </c>
      <c r="D210" s="152">
        <v>52396100</v>
      </c>
      <c r="E210" s="152" t="s">
        <v>14987</v>
      </c>
      <c r="F210" s="97">
        <v>589</v>
      </c>
      <c r="G210" s="174">
        <v>122.77</v>
      </c>
      <c r="H210" s="97">
        <v>2</v>
      </c>
      <c r="I210" s="174">
        <v>73.661999999999992</v>
      </c>
      <c r="J210" s="97">
        <v>589</v>
      </c>
      <c r="K210" s="97">
        <v>0</v>
      </c>
      <c r="L210" s="174">
        <v>36.831000000000003</v>
      </c>
      <c r="M210" s="97">
        <v>0</v>
      </c>
      <c r="N210" s="97">
        <v>589</v>
      </c>
      <c r="O210" s="97">
        <v>0</v>
      </c>
      <c r="P210" s="97">
        <v>589</v>
      </c>
      <c r="Q210" s="97">
        <f t="shared" si="3"/>
        <v>0</v>
      </c>
    </row>
    <row r="211" spans="1:17" x14ac:dyDescent="0.25">
      <c r="A211" s="152" t="s">
        <v>35</v>
      </c>
      <c r="B211" s="152" t="s">
        <v>592</v>
      </c>
      <c r="C211" s="152" t="s">
        <v>15123</v>
      </c>
      <c r="D211" s="152">
        <v>54015243</v>
      </c>
      <c r="E211" s="152" t="s">
        <v>15125</v>
      </c>
      <c r="F211" s="97">
        <v>1473</v>
      </c>
      <c r="G211" s="174">
        <v>122.77</v>
      </c>
      <c r="H211" s="97">
        <v>5</v>
      </c>
      <c r="I211" s="174">
        <v>73.661999999999992</v>
      </c>
      <c r="J211" s="97">
        <v>1473</v>
      </c>
      <c r="K211" s="97">
        <v>0</v>
      </c>
      <c r="L211" s="174">
        <v>36.831000000000003</v>
      </c>
      <c r="M211" s="97">
        <v>0</v>
      </c>
      <c r="N211" s="97">
        <v>1473</v>
      </c>
      <c r="O211" s="97">
        <v>0</v>
      </c>
      <c r="P211" s="97">
        <v>1473</v>
      </c>
      <c r="Q211" s="97">
        <f t="shared" si="3"/>
        <v>0</v>
      </c>
    </row>
    <row r="212" spans="1:17" x14ac:dyDescent="0.25">
      <c r="A212" s="152" t="s">
        <v>35</v>
      </c>
      <c r="B212" s="152" t="s">
        <v>592</v>
      </c>
      <c r="C212" s="152" t="s">
        <v>16889</v>
      </c>
      <c r="D212" s="152">
        <v>47126582</v>
      </c>
      <c r="E212" s="152" t="s">
        <v>16891</v>
      </c>
      <c r="F212" s="97">
        <v>0</v>
      </c>
      <c r="G212" s="174">
        <v>122.77</v>
      </c>
      <c r="H212" s="97">
        <v>11</v>
      </c>
      <c r="I212" s="183">
        <v>73.661999999999992</v>
      </c>
      <c r="J212" s="97">
        <v>3241</v>
      </c>
      <c r="K212" s="97">
        <v>0</v>
      </c>
      <c r="L212" s="183">
        <v>36.831000000000003</v>
      </c>
      <c r="M212" s="97">
        <v>0</v>
      </c>
      <c r="N212" s="97">
        <v>3241</v>
      </c>
      <c r="O212" s="97">
        <v>3241</v>
      </c>
      <c r="P212" s="97">
        <v>3241</v>
      </c>
      <c r="Q212" s="97">
        <f t="shared" si="3"/>
        <v>0</v>
      </c>
    </row>
    <row r="213" spans="1:17" x14ac:dyDescent="0.25">
      <c r="A213" s="177" t="s">
        <v>16695</v>
      </c>
      <c r="B213" s="177"/>
      <c r="C213" s="177"/>
      <c r="D213" s="177"/>
      <c r="E213" s="177"/>
      <c r="F213" s="178">
        <v>7037309</v>
      </c>
      <c r="G213" s="179"/>
      <c r="H213" s="178">
        <v>10574</v>
      </c>
      <c r="I213" s="179"/>
      <c r="J213" s="178">
        <v>3100687</v>
      </c>
      <c r="K213" s="178">
        <v>6</v>
      </c>
      <c r="L213" s="179"/>
      <c r="M213" s="178">
        <v>883</v>
      </c>
      <c r="N213" s="178">
        <v>7037309</v>
      </c>
      <c r="O213" s="178">
        <v>0</v>
      </c>
      <c r="P213" s="178">
        <v>7037309</v>
      </c>
      <c r="Q213" s="178">
        <f t="shared" si="3"/>
        <v>0</v>
      </c>
    </row>
    <row r="214" spans="1:17" x14ac:dyDescent="0.25">
      <c r="A214" s="152" t="s">
        <v>547</v>
      </c>
      <c r="B214" s="152" t="s">
        <v>781</v>
      </c>
      <c r="C214" s="152" t="s">
        <v>1863</v>
      </c>
      <c r="D214" s="152">
        <v>54130531</v>
      </c>
      <c r="E214" s="152" t="s">
        <v>10393</v>
      </c>
      <c r="F214" s="97">
        <v>32235</v>
      </c>
      <c r="G214" s="174">
        <v>122.77</v>
      </c>
      <c r="H214" s="97">
        <v>56</v>
      </c>
      <c r="I214" s="174">
        <v>73.661999999999992</v>
      </c>
      <c r="J214" s="97">
        <v>16501</v>
      </c>
      <c r="K214" s="97">
        <v>0</v>
      </c>
      <c r="L214" s="174">
        <v>36.83100000000001</v>
      </c>
      <c r="M214" s="97">
        <v>0</v>
      </c>
      <c r="N214" s="97">
        <v>32235</v>
      </c>
      <c r="O214" s="97">
        <v>0</v>
      </c>
      <c r="P214" s="97">
        <v>32235</v>
      </c>
      <c r="Q214" s="97">
        <f t="shared" si="3"/>
        <v>0</v>
      </c>
    </row>
    <row r="215" spans="1:17" x14ac:dyDescent="0.25">
      <c r="A215" s="152" t="s">
        <v>547</v>
      </c>
      <c r="B215" s="152" t="s">
        <v>37</v>
      </c>
      <c r="C215" s="152" t="s">
        <v>812</v>
      </c>
      <c r="D215" s="152">
        <v>305383</v>
      </c>
      <c r="E215" s="152" t="s">
        <v>813</v>
      </c>
      <c r="F215" s="97">
        <v>190825</v>
      </c>
      <c r="G215" s="174">
        <v>122.77</v>
      </c>
      <c r="H215" s="97">
        <v>312</v>
      </c>
      <c r="I215" s="174">
        <v>73.661999999999992</v>
      </c>
      <c r="J215" s="97">
        <v>91929</v>
      </c>
      <c r="K215" s="97">
        <v>0</v>
      </c>
      <c r="L215" s="174">
        <v>36.83100000000001</v>
      </c>
      <c r="M215" s="97">
        <v>0</v>
      </c>
      <c r="N215" s="97">
        <v>190825</v>
      </c>
      <c r="O215" s="97">
        <v>0</v>
      </c>
      <c r="P215" s="97">
        <v>190825</v>
      </c>
      <c r="Q215" s="97">
        <f t="shared" si="3"/>
        <v>0</v>
      </c>
    </row>
    <row r="216" spans="1:17" x14ac:dyDescent="0.25">
      <c r="A216" s="152" t="s">
        <v>547</v>
      </c>
      <c r="B216" s="152" t="s">
        <v>37</v>
      </c>
      <c r="C216" s="152" t="s">
        <v>827</v>
      </c>
      <c r="D216" s="152">
        <v>305251</v>
      </c>
      <c r="E216" s="152" t="s">
        <v>828</v>
      </c>
      <c r="F216" s="97">
        <v>4176</v>
      </c>
      <c r="G216" s="174">
        <v>122.77</v>
      </c>
      <c r="H216" s="97">
        <v>4</v>
      </c>
      <c r="I216" s="174">
        <v>73.661999999999992</v>
      </c>
      <c r="J216" s="97">
        <v>1179</v>
      </c>
      <c r="K216" s="97">
        <v>0</v>
      </c>
      <c r="L216" s="174">
        <v>36.831000000000003</v>
      </c>
      <c r="M216" s="97">
        <v>0</v>
      </c>
      <c r="N216" s="97">
        <v>4176</v>
      </c>
      <c r="O216" s="97">
        <v>0</v>
      </c>
      <c r="P216" s="97">
        <v>4176</v>
      </c>
      <c r="Q216" s="97">
        <f t="shared" si="3"/>
        <v>0</v>
      </c>
    </row>
    <row r="217" spans="1:17" x14ac:dyDescent="0.25">
      <c r="A217" s="152" t="s">
        <v>547</v>
      </c>
      <c r="B217" s="152" t="s">
        <v>37</v>
      </c>
      <c r="C217" s="152" t="s">
        <v>832</v>
      </c>
      <c r="D217" s="152">
        <v>305260</v>
      </c>
      <c r="E217" s="152" t="s">
        <v>833</v>
      </c>
      <c r="F217" s="97">
        <v>5060</v>
      </c>
      <c r="G217" s="174">
        <v>122.77</v>
      </c>
      <c r="H217" s="97">
        <v>7</v>
      </c>
      <c r="I217" s="174">
        <v>73.661999999999992</v>
      </c>
      <c r="J217" s="97">
        <v>2063</v>
      </c>
      <c r="K217" s="97">
        <v>0</v>
      </c>
      <c r="L217" s="174">
        <v>36.831000000000003</v>
      </c>
      <c r="M217" s="97">
        <v>0</v>
      </c>
      <c r="N217" s="97">
        <v>5060</v>
      </c>
      <c r="O217" s="97">
        <v>0</v>
      </c>
      <c r="P217" s="97">
        <v>5060</v>
      </c>
      <c r="Q217" s="97">
        <f t="shared" si="3"/>
        <v>0</v>
      </c>
    </row>
    <row r="218" spans="1:17" x14ac:dyDescent="0.25">
      <c r="A218" s="152" t="s">
        <v>547</v>
      </c>
      <c r="B218" s="152" t="s">
        <v>37</v>
      </c>
      <c r="C218" s="152" t="s">
        <v>837</v>
      </c>
      <c r="D218" s="152">
        <v>305278</v>
      </c>
      <c r="E218" s="152" t="s">
        <v>838</v>
      </c>
      <c r="F218" s="97">
        <v>8995</v>
      </c>
      <c r="G218" s="174">
        <v>122.77</v>
      </c>
      <c r="H218" s="97">
        <v>14</v>
      </c>
      <c r="I218" s="174">
        <v>73.661999999999992</v>
      </c>
      <c r="J218" s="97">
        <v>4125</v>
      </c>
      <c r="K218" s="97">
        <v>0</v>
      </c>
      <c r="L218" s="174">
        <v>36.831000000000003</v>
      </c>
      <c r="M218" s="97">
        <v>0</v>
      </c>
      <c r="N218" s="97">
        <v>8995</v>
      </c>
      <c r="O218" s="97">
        <v>0</v>
      </c>
      <c r="P218" s="97">
        <v>8995</v>
      </c>
      <c r="Q218" s="97">
        <f t="shared" si="3"/>
        <v>0</v>
      </c>
    </row>
    <row r="219" spans="1:17" x14ac:dyDescent="0.25">
      <c r="A219" s="152" t="s">
        <v>547</v>
      </c>
      <c r="B219" s="152" t="s">
        <v>37</v>
      </c>
      <c r="C219" s="152" t="s">
        <v>841</v>
      </c>
      <c r="D219" s="152">
        <v>305294</v>
      </c>
      <c r="E219" s="152" t="s">
        <v>842</v>
      </c>
      <c r="F219" s="97">
        <v>5943</v>
      </c>
      <c r="G219" s="174">
        <v>122.77</v>
      </c>
      <c r="H219" s="97">
        <v>10</v>
      </c>
      <c r="I219" s="174">
        <v>73.661999999999992</v>
      </c>
      <c r="J219" s="97">
        <v>2946</v>
      </c>
      <c r="K219" s="97">
        <v>0</v>
      </c>
      <c r="L219" s="174">
        <v>36.831000000000003</v>
      </c>
      <c r="M219" s="97">
        <v>0</v>
      </c>
      <c r="N219" s="97">
        <v>5943</v>
      </c>
      <c r="O219" s="97">
        <v>0</v>
      </c>
      <c r="P219" s="97">
        <v>5943</v>
      </c>
      <c r="Q219" s="97">
        <f t="shared" si="3"/>
        <v>0</v>
      </c>
    </row>
    <row r="220" spans="1:17" x14ac:dyDescent="0.25">
      <c r="A220" s="152" t="s">
        <v>547</v>
      </c>
      <c r="B220" s="152" t="s">
        <v>37</v>
      </c>
      <c r="C220" s="152" t="s">
        <v>845</v>
      </c>
      <c r="D220" s="152">
        <v>305308</v>
      </c>
      <c r="E220" s="152" t="s">
        <v>846</v>
      </c>
      <c r="F220" s="97">
        <v>10868</v>
      </c>
      <c r="G220" s="174">
        <v>122.77</v>
      </c>
      <c r="H220" s="97">
        <v>14</v>
      </c>
      <c r="I220" s="174">
        <v>73.661999999999992</v>
      </c>
      <c r="J220" s="97">
        <v>4125</v>
      </c>
      <c r="K220" s="97">
        <v>0</v>
      </c>
      <c r="L220" s="174">
        <v>36.831000000000003</v>
      </c>
      <c r="M220" s="97">
        <v>0</v>
      </c>
      <c r="N220" s="97">
        <v>10868</v>
      </c>
      <c r="O220" s="97">
        <v>0</v>
      </c>
      <c r="P220" s="97">
        <v>10868</v>
      </c>
      <c r="Q220" s="97">
        <f t="shared" si="3"/>
        <v>0</v>
      </c>
    </row>
    <row r="221" spans="1:17" x14ac:dyDescent="0.25">
      <c r="A221" s="152" t="s">
        <v>547</v>
      </c>
      <c r="B221" s="152" t="s">
        <v>37</v>
      </c>
      <c r="C221" s="152" t="s">
        <v>849</v>
      </c>
      <c r="D221" s="152">
        <v>305316</v>
      </c>
      <c r="E221" s="152" t="s">
        <v>850</v>
      </c>
      <c r="F221" s="97">
        <v>2382</v>
      </c>
      <c r="G221" s="174">
        <v>122.77</v>
      </c>
      <c r="H221" s="97">
        <v>3</v>
      </c>
      <c r="I221" s="174">
        <v>73.661999999999992</v>
      </c>
      <c r="J221" s="97">
        <v>884</v>
      </c>
      <c r="K221" s="97">
        <v>0</v>
      </c>
      <c r="L221" s="174">
        <v>36.831000000000003</v>
      </c>
      <c r="M221" s="97">
        <v>0</v>
      </c>
      <c r="N221" s="97">
        <v>2382</v>
      </c>
      <c r="O221" s="97">
        <v>0</v>
      </c>
      <c r="P221" s="97">
        <v>2382</v>
      </c>
      <c r="Q221" s="97">
        <f t="shared" si="3"/>
        <v>0</v>
      </c>
    </row>
    <row r="222" spans="1:17" x14ac:dyDescent="0.25">
      <c r="A222" s="152" t="s">
        <v>547</v>
      </c>
      <c r="B222" s="152" t="s">
        <v>37</v>
      </c>
      <c r="C222" s="152" t="s">
        <v>853</v>
      </c>
      <c r="D222" s="152">
        <v>305324</v>
      </c>
      <c r="E222" s="152" t="s">
        <v>854</v>
      </c>
      <c r="F222" s="97">
        <v>6398</v>
      </c>
      <c r="G222" s="174">
        <v>122.77</v>
      </c>
      <c r="H222" s="97">
        <v>9</v>
      </c>
      <c r="I222" s="174">
        <v>73.661999999999992</v>
      </c>
      <c r="J222" s="97">
        <v>2652</v>
      </c>
      <c r="K222" s="97">
        <v>0</v>
      </c>
      <c r="L222" s="174">
        <v>36.831000000000003</v>
      </c>
      <c r="M222" s="97">
        <v>0</v>
      </c>
      <c r="N222" s="97">
        <v>6398</v>
      </c>
      <c r="O222" s="97">
        <v>0</v>
      </c>
      <c r="P222" s="97">
        <v>6398</v>
      </c>
      <c r="Q222" s="97">
        <f t="shared" si="3"/>
        <v>0</v>
      </c>
    </row>
    <row r="223" spans="1:17" x14ac:dyDescent="0.25">
      <c r="A223" s="152" t="s">
        <v>547</v>
      </c>
      <c r="B223" s="152" t="s">
        <v>37</v>
      </c>
      <c r="C223" s="152" t="s">
        <v>857</v>
      </c>
      <c r="D223" s="152">
        <v>305332</v>
      </c>
      <c r="E223" s="152" t="s">
        <v>858</v>
      </c>
      <c r="F223" s="97">
        <v>58600</v>
      </c>
      <c r="G223" s="174">
        <v>122.77</v>
      </c>
      <c r="H223" s="97">
        <v>87</v>
      </c>
      <c r="I223" s="174">
        <v>73.661999999999992</v>
      </c>
      <c r="J223" s="97">
        <v>25635</v>
      </c>
      <c r="K223" s="97">
        <v>0</v>
      </c>
      <c r="L223" s="174">
        <v>36.831000000000003</v>
      </c>
      <c r="M223" s="97">
        <v>0</v>
      </c>
      <c r="N223" s="97">
        <v>58600</v>
      </c>
      <c r="O223" s="97">
        <v>0</v>
      </c>
      <c r="P223" s="97">
        <v>58600</v>
      </c>
      <c r="Q223" s="97">
        <f t="shared" si="3"/>
        <v>0</v>
      </c>
    </row>
    <row r="224" spans="1:17" x14ac:dyDescent="0.25">
      <c r="A224" s="152" t="s">
        <v>547</v>
      </c>
      <c r="B224" s="152" t="s">
        <v>37</v>
      </c>
      <c r="C224" s="152" t="s">
        <v>862</v>
      </c>
      <c r="D224" s="152">
        <v>305341</v>
      </c>
      <c r="E224" s="152" t="s">
        <v>863</v>
      </c>
      <c r="F224" s="97">
        <v>6907</v>
      </c>
      <c r="G224" s="174">
        <v>122.77</v>
      </c>
      <c r="H224" s="97">
        <v>12</v>
      </c>
      <c r="I224" s="174">
        <v>73.661999999999992</v>
      </c>
      <c r="J224" s="97">
        <v>3536</v>
      </c>
      <c r="K224" s="97">
        <v>0</v>
      </c>
      <c r="L224" s="174">
        <v>36.831000000000003</v>
      </c>
      <c r="M224" s="97">
        <v>0</v>
      </c>
      <c r="N224" s="97">
        <v>6907</v>
      </c>
      <c r="O224" s="97">
        <v>0</v>
      </c>
      <c r="P224" s="97">
        <v>6907</v>
      </c>
      <c r="Q224" s="97">
        <f t="shared" si="3"/>
        <v>0</v>
      </c>
    </row>
    <row r="225" spans="1:17" x14ac:dyDescent="0.25">
      <c r="A225" s="152" t="s">
        <v>547</v>
      </c>
      <c r="B225" s="152" t="s">
        <v>37</v>
      </c>
      <c r="C225" s="152" t="s">
        <v>866</v>
      </c>
      <c r="D225" s="152">
        <v>305359</v>
      </c>
      <c r="E225" s="152" t="s">
        <v>867</v>
      </c>
      <c r="F225" s="97">
        <v>10414</v>
      </c>
      <c r="G225" s="174">
        <v>122.77</v>
      </c>
      <c r="H225" s="97">
        <v>15</v>
      </c>
      <c r="I225" s="174">
        <v>73.661999999999992</v>
      </c>
      <c r="J225" s="97">
        <v>4420</v>
      </c>
      <c r="K225" s="97">
        <v>0</v>
      </c>
      <c r="L225" s="174">
        <v>36.831000000000003</v>
      </c>
      <c r="M225" s="97">
        <v>0</v>
      </c>
      <c r="N225" s="97">
        <v>10414</v>
      </c>
      <c r="O225" s="97">
        <v>0</v>
      </c>
      <c r="P225" s="97">
        <v>10414</v>
      </c>
      <c r="Q225" s="97">
        <f t="shared" si="3"/>
        <v>0</v>
      </c>
    </row>
    <row r="226" spans="1:17" x14ac:dyDescent="0.25">
      <c r="A226" s="152" t="s">
        <v>547</v>
      </c>
      <c r="B226" s="152" t="s">
        <v>37</v>
      </c>
      <c r="C226" s="152" t="s">
        <v>870</v>
      </c>
      <c r="D226" s="152">
        <v>305367</v>
      </c>
      <c r="E226" s="152" t="s">
        <v>871</v>
      </c>
      <c r="F226" s="97">
        <v>7522</v>
      </c>
      <c r="G226" s="174">
        <v>122.77</v>
      </c>
      <c r="H226" s="97">
        <v>9</v>
      </c>
      <c r="I226" s="174">
        <v>73.661999999999992</v>
      </c>
      <c r="J226" s="97">
        <v>2652</v>
      </c>
      <c r="K226" s="97">
        <v>0</v>
      </c>
      <c r="L226" s="174">
        <v>36.831000000000003</v>
      </c>
      <c r="M226" s="97">
        <v>0</v>
      </c>
      <c r="N226" s="97">
        <v>7522</v>
      </c>
      <c r="O226" s="97">
        <v>0</v>
      </c>
      <c r="P226" s="97">
        <v>7522</v>
      </c>
      <c r="Q226" s="97">
        <f t="shared" si="3"/>
        <v>0</v>
      </c>
    </row>
    <row r="227" spans="1:17" x14ac:dyDescent="0.25">
      <c r="A227" s="152" t="s">
        <v>547</v>
      </c>
      <c r="B227" s="152" t="s">
        <v>37</v>
      </c>
      <c r="C227" s="152" t="s">
        <v>874</v>
      </c>
      <c r="D227" s="152">
        <v>305391</v>
      </c>
      <c r="E227" s="152" t="s">
        <v>875</v>
      </c>
      <c r="F227" s="97">
        <v>44760</v>
      </c>
      <c r="G227" s="174">
        <v>122.77</v>
      </c>
      <c r="H227" s="97">
        <v>68</v>
      </c>
      <c r="I227" s="174">
        <v>73.661999999999992</v>
      </c>
      <c r="J227" s="97">
        <v>20036</v>
      </c>
      <c r="K227" s="97">
        <v>0</v>
      </c>
      <c r="L227" s="174">
        <v>36.831000000000003</v>
      </c>
      <c r="M227" s="97">
        <v>0</v>
      </c>
      <c r="N227" s="97">
        <v>44760</v>
      </c>
      <c r="O227" s="97">
        <v>0</v>
      </c>
      <c r="P227" s="97">
        <v>44760</v>
      </c>
      <c r="Q227" s="97">
        <f t="shared" si="3"/>
        <v>0</v>
      </c>
    </row>
    <row r="228" spans="1:17" x14ac:dyDescent="0.25">
      <c r="A228" s="152" t="s">
        <v>547</v>
      </c>
      <c r="B228" s="152" t="s">
        <v>37</v>
      </c>
      <c r="C228" s="152" t="s">
        <v>879</v>
      </c>
      <c r="D228" s="152">
        <v>305405</v>
      </c>
      <c r="E228" s="152" t="s">
        <v>880</v>
      </c>
      <c r="F228" s="97">
        <v>12715</v>
      </c>
      <c r="G228" s="174">
        <v>122.77</v>
      </c>
      <c r="H228" s="97">
        <v>19</v>
      </c>
      <c r="I228" s="174">
        <v>73.661999999999992</v>
      </c>
      <c r="J228" s="97">
        <v>5598</v>
      </c>
      <c r="K228" s="97">
        <v>0</v>
      </c>
      <c r="L228" s="174">
        <v>36.831000000000003</v>
      </c>
      <c r="M228" s="97">
        <v>0</v>
      </c>
      <c r="N228" s="97">
        <v>12715</v>
      </c>
      <c r="O228" s="97">
        <v>0</v>
      </c>
      <c r="P228" s="97">
        <v>12715</v>
      </c>
      <c r="Q228" s="97">
        <f t="shared" si="3"/>
        <v>0</v>
      </c>
    </row>
    <row r="229" spans="1:17" x14ac:dyDescent="0.25">
      <c r="A229" s="152" t="s">
        <v>547</v>
      </c>
      <c r="B229" s="152" t="s">
        <v>37</v>
      </c>
      <c r="C229" s="152" t="s">
        <v>884</v>
      </c>
      <c r="D229" s="152">
        <v>305413</v>
      </c>
      <c r="E229" s="152" t="s">
        <v>885</v>
      </c>
      <c r="F229" s="97">
        <v>18364</v>
      </c>
      <c r="G229" s="174">
        <v>122.77</v>
      </c>
      <c r="H229" s="97">
        <v>28</v>
      </c>
      <c r="I229" s="174">
        <v>73.661999999999992</v>
      </c>
      <c r="J229" s="97">
        <v>8250</v>
      </c>
      <c r="K229" s="97">
        <v>0</v>
      </c>
      <c r="L229" s="174">
        <v>36.831000000000003</v>
      </c>
      <c r="M229" s="97">
        <v>0</v>
      </c>
      <c r="N229" s="97">
        <v>18364</v>
      </c>
      <c r="O229" s="97">
        <v>0</v>
      </c>
      <c r="P229" s="97">
        <v>18364</v>
      </c>
      <c r="Q229" s="97">
        <f t="shared" si="3"/>
        <v>0</v>
      </c>
    </row>
    <row r="230" spans="1:17" x14ac:dyDescent="0.25">
      <c r="A230" s="152" t="s">
        <v>547</v>
      </c>
      <c r="B230" s="152" t="s">
        <v>37</v>
      </c>
      <c r="C230" s="152" t="s">
        <v>888</v>
      </c>
      <c r="D230" s="152">
        <v>305421</v>
      </c>
      <c r="E230" s="152" t="s">
        <v>889</v>
      </c>
      <c r="F230" s="97">
        <v>2677</v>
      </c>
      <c r="G230" s="174">
        <v>122.77</v>
      </c>
      <c r="H230" s="97">
        <v>4</v>
      </c>
      <c r="I230" s="174">
        <v>73.661999999999992</v>
      </c>
      <c r="J230" s="97">
        <v>1179</v>
      </c>
      <c r="K230" s="97">
        <v>0</v>
      </c>
      <c r="L230" s="174">
        <v>36.831000000000003</v>
      </c>
      <c r="M230" s="97">
        <v>0</v>
      </c>
      <c r="N230" s="97">
        <v>2677</v>
      </c>
      <c r="O230" s="97">
        <v>0</v>
      </c>
      <c r="P230" s="97">
        <v>2677</v>
      </c>
      <c r="Q230" s="97">
        <f t="shared" si="3"/>
        <v>0</v>
      </c>
    </row>
    <row r="231" spans="1:17" x14ac:dyDescent="0.25">
      <c r="A231" s="152" t="s">
        <v>547</v>
      </c>
      <c r="B231" s="152" t="s">
        <v>37</v>
      </c>
      <c r="C231" s="152" t="s">
        <v>892</v>
      </c>
      <c r="D231" s="152">
        <v>305430</v>
      </c>
      <c r="E231" s="152" t="s">
        <v>893</v>
      </c>
      <c r="F231" s="97">
        <v>13116</v>
      </c>
      <c r="G231" s="174">
        <v>122.77</v>
      </c>
      <c r="H231" s="97">
        <v>14</v>
      </c>
      <c r="I231" s="174">
        <v>73.661999999999992</v>
      </c>
      <c r="J231" s="97">
        <v>4125</v>
      </c>
      <c r="K231" s="97">
        <v>0</v>
      </c>
      <c r="L231" s="174">
        <v>36.831000000000003</v>
      </c>
      <c r="M231" s="97">
        <v>0</v>
      </c>
      <c r="N231" s="97">
        <v>13116</v>
      </c>
      <c r="O231" s="97">
        <v>0</v>
      </c>
      <c r="P231" s="97">
        <v>13116</v>
      </c>
      <c r="Q231" s="97">
        <f t="shared" si="3"/>
        <v>0</v>
      </c>
    </row>
    <row r="232" spans="1:17" x14ac:dyDescent="0.25">
      <c r="A232" s="152" t="s">
        <v>547</v>
      </c>
      <c r="B232" s="152" t="s">
        <v>37</v>
      </c>
      <c r="C232" s="152" t="s">
        <v>896</v>
      </c>
      <c r="D232" s="152">
        <v>305448</v>
      </c>
      <c r="E232" s="152" t="s">
        <v>897</v>
      </c>
      <c r="F232" s="97">
        <v>3855</v>
      </c>
      <c r="G232" s="174">
        <v>122.77</v>
      </c>
      <c r="H232" s="97">
        <v>8</v>
      </c>
      <c r="I232" s="174">
        <v>73.661999999999992</v>
      </c>
      <c r="J232" s="97">
        <v>2357</v>
      </c>
      <c r="K232" s="97">
        <v>0</v>
      </c>
      <c r="L232" s="174">
        <v>36.831000000000003</v>
      </c>
      <c r="M232" s="97">
        <v>0</v>
      </c>
      <c r="N232" s="97">
        <v>3855</v>
      </c>
      <c r="O232" s="97">
        <v>0</v>
      </c>
      <c r="P232" s="97">
        <v>3855</v>
      </c>
      <c r="Q232" s="97">
        <f t="shared" si="3"/>
        <v>0</v>
      </c>
    </row>
    <row r="233" spans="1:17" x14ac:dyDescent="0.25">
      <c r="A233" s="152" t="s">
        <v>547</v>
      </c>
      <c r="B233" s="152" t="s">
        <v>37</v>
      </c>
      <c r="C233" s="152" t="s">
        <v>900</v>
      </c>
      <c r="D233" s="152">
        <v>305456</v>
      </c>
      <c r="E233" s="152" t="s">
        <v>901</v>
      </c>
      <c r="F233" s="97">
        <v>54879</v>
      </c>
      <c r="G233" s="174">
        <v>122.77</v>
      </c>
      <c r="H233" s="97">
        <v>82</v>
      </c>
      <c r="I233" s="174">
        <v>73.661999999999992</v>
      </c>
      <c r="J233" s="97">
        <v>24161</v>
      </c>
      <c r="K233" s="97">
        <v>0</v>
      </c>
      <c r="L233" s="174">
        <v>36.831000000000003</v>
      </c>
      <c r="M233" s="97">
        <v>0</v>
      </c>
      <c r="N233" s="97">
        <v>54879</v>
      </c>
      <c r="O233" s="97">
        <v>0</v>
      </c>
      <c r="P233" s="97">
        <v>54879</v>
      </c>
      <c r="Q233" s="97">
        <f t="shared" si="3"/>
        <v>0</v>
      </c>
    </row>
    <row r="234" spans="1:17" x14ac:dyDescent="0.25">
      <c r="A234" s="152" t="s">
        <v>547</v>
      </c>
      <c r="B234" s="152" t="s">
        <v>37</v>
      </c>
      <c r="C234" s="152" t="s">
        <v>903</v>
      </c>
      <c r="D234" s="152">
        <v>305472</v>
      </c>
      <c r="E234" s="152" t="s">
        <v>904</v>
      </c>
      <c r="F234" s="97">
        <v>9314</v>
      </c>
      <c r="G234" s="174">
        <v>122.77</v>
      </c>
      <c r="H234" s="97">
        <v>10</v>
      </c>
      <c r="I234" s="174">
        <v>73.661999999999992</v>
      </c>
      <c r="J234" s="97">
        <v>2946</v>
      </c>
      <c r="K234" s="97">
        <v>0</v>
      </c>
      <c r="L234" s="174">
        <v>36.831000000000003</v>
      </c>
      <c r="M234" s="97">
        <v>0</v>
      </c>
      <c r="N234" s="97">
        <v>9314</v>
      </c>
      <c r="O234" s="97">
        <v>0</v>
      </c>
      <c r="P234" s="97">
        <v>9314</v>
      </c>
      <c r="Q234" s="97">
        <f t="shared" si="3"/>
        <v>0</v>
      </c>
    </row>
    <row r="235" spans="1:17" x14ac:dyDescent="0.25">
      <c r="A235" s="152" t="s">
        <v>547</v>
      </c>
      <c r="B235" s="152" t="s">
        <v>37</v>
      </c>
      <c r="C235" s="152" t="s">
        <v>907</v>
      </c>
      <c r="D235" s="152">
        <v>305481</v>
      </c>
      <c r="E235" s="152" t="s">
        <v>908</v>
      </c>
      <c r="F235" s="97">
        <v>3936</v>
      </c>
      <c r="G235" s="174">
        <v>122.77</v>
      </c>
      <c r="H235" s="97">
        <v>7</v>
      </c>
      <c r="I235" s="174">
        <v>73.661999999999992</v>
      </c>
      <c r="J235" s="97">
        <v>2063</v>
      </c>
      <c r="K235" s="97">
        <v>0</v>
      </c>
      <c r="L235" s="174">
        <v>36.831000000000003</v>
      </c>
      <c r="M235" s="97">
        <v>0</v>
      </c>
      <c r="N235" s="97">
        <v>3936</v>
      </c>
      <c r="O235" s="97">
        <v>0</v>
      </c>
      <c r="P235" s="97">
        <v>3936</v>
      </c>
      <c r="Q235" s="97">
        <f t="shared" si="3"/>
        <v>0</v>
      </c>
    </row>
    <row r="236" spans="1:17" x14ac:dyDescent="0.25">
      <c r="A236" s="152" t="s">
        <v>547</v>
      </c>
      <c r="B236" s="152" t="s">
        <v>37</v>
      </c>
      <c r="C236" s="152" t="s">
        <v>911</v>
      </c>
      <c r="D236" s="152">
        <v>305499</v>
      </c>
      <c r="E236" s="152" t="s">
        <v>912</v>
      </c>
      <c r="F236" s="97">
        <v>2971</v>
      </c>
      <c r="G236" s="174">
        <v>122.77</v>
      </c>
      <c r="H236" s="97">
        <v>5</v>
      </c>
      <c r="I236" s="174">
        <v>73.661999999999992</v>
      </c>
      <c r="J236" s="97">
        <v>1473</v>
      </c>
      <c r="K236" s="97">
        <v>0</v>
      </c>
      <c r="L236" s="174">
        <v>36.831000000000003</v>
      </c>
      <c r="M236" s="97">
        <v>0</v>
      </c>
      <c r="N236" s="97">
        <v>2971</v>
      </c>
      <c r="O236" s="97">
        <v>0</v>
      </c>
      <c r="P236" s="97">
        <v>2971</v>
      </c>
      <c r="Q236" s="97">
        <f t="shared" si="3"/>
        <v>0</v>
      </c>
    </row>
    <row r="237" spans="1:17" x14ac:dyDescent="0.25">
      <c r="A237" s="152" t="s">
        <v>547</v>
      </c>
      <c r="B237" s="152" t="s">
        <v>37</v>
      </c>
      <c r="C237" s="152" t="s">
        <v>917</v>
      </c>
      <c r="D237" s="152">
        <v>305511</v>
      </c>
      <c r="E237" s="152" t="s">
        <v>918</v>
      </c>
      <c r="F237" s="97">
        <v>11187</v>
      </c>
      <c r="G237" s="174">
        <v>122.77</v>
      </c>
      <c r="H237" s="97">
        <v>10</v>
      </c>
      <c r="I237" s="174">
        <v>73.661999999999992</v>
      </c>
      <c r="J237" s="97">
        <v>2946</v>
      </c>
      <c r="K237" s="97">
        <v>0</v>
      </c>
      <c r="L237" s="174">
        <v>36.831000000000003</v>
      </c>
      <c r="M237" s="97">
        <v>0</v>
      </c>
      <c r="N237" s="97">
        <v>11187</v>
      </c>
      <c r="O237" s="97">
        <v>0</v>
      </c>
      <c r="P237" s="97">
        <v>11187</v>
      </c>
      <c r="Q237" s="97">
        <f t="shared" si="3"/>
        <v>0</v>
      </c>
    </row>
    <row r="238" spans="1:17" x14ac:dyDescent="0.25">
      <c r="A238" s="152" t="s">
        <v>547</v>
      </c>
      <c r="B238" s="152" t="s">
        <v>37</v>
      </c>
      <c r="C238" s="152" t="s">
        <v>921</v>
      </c>
      <c r="D238" s="152">
        <v>305529</v>
      </c>
      <c r="E238" s="152" t="s">
        <v>922</v>
      </c>
      <c r="F238" s="97">
        <v>4525</v>
      </c>
      <c r="G238" s="174">
        <v>122.77</v>
      </c>
      <c r="H238" s="97">
        <v>9</v>
      </c>
      <c r="I238" s="174">
        <v>73.661999999999992</v>
      </c>
      <c r="J238" s="97">
        <v>2652</v>
      </c>
      <c r="K238" s="97">
        <v>0</v>
      </c>
      <c r="L238" s="174">
        <v>36.831000000000003</v>
      </c>
      <c r="M238" s="97">
        <v>0</v>
      </c>
      <c r="N238" s="97">
        <v>4525</v>
      </c>
      <c r="O238" s="97">
        <v>0</v>
      </c>
      <c r="P238" s="97">
        <v>4525</v>
      </c>
      <c r="Q238" s="97">
        <f t="shared" si="3"/>
        <v>0</v>
      </c>
    </row>
    <row r="239" spans="1:17" x14ac:dyDescent="0.25">
      <c r="A239" s="152" t="s">
        <v>547</v>
      </c>
      <c r="B239" s="152" t="s">
        <v>37</v>
      </c>
      <c r="C239" s="152" t="s">
        <v>925</v>
      </c>
      <c r="D239" s="152">
        <v>305537</v>
      </c>
      <c r="E239" s="152" t="s">
        <v>926</v>
      </c>
      <c r="F239" s="97">
        <v>5060</v>
      </c>
      <c r="G239" s="174">
        <v>122.77</v>
      </c>
      <c r="H239" s="97">
        <v>7</v>
      </c>
      <c r="I239" s="174">
        <v>73.661999999999992</v>
      </c>
      <c r="J239" s="97">
        <v>2063</v>
      </c>
      <c r="K239" s="97">
        <v>0</v>
      </c>
      <c r="L239" s="174">
        <v>36.831000000000003</v>
      </c>
      <c r="M239" s="97">
        <v>0</v>
      </c>
      <c r="N239" s="97">
        <v>5060</v>
      </c>
      <c r="O239" s="97">
        <v>0</v>
      </c>
      <c r="P239" s="97">
        <v>5060</v>
      </c>
      <c r="Q239" s="97">
        <f t="shared" si="3"/>
        <v>0</v>
      </c>
    </row>
    <row r="240" spans="1:17" x14ac:dyDescent="0.25">
      <c r="A240" s="152" t="s">
        <v>547</v>
      </c>
      <c r="B240" s="152" t="s">
        <v>37</v>
      </c>
      <c r="C240" s="152" t="s">
        <v>930</v>
      </c>
      <c r="D240" s="152">
        <v>305545</v>
      </c>
      <c r="E240" s="152" t="s">
        <v>931</v>
      </c>
      <c r="F240" s="97">
        <v>22300</v>
      </c>
      <c r="G240" s="174">
        <v>122.77</v>
      </c>
      <c r="H240" s="97">
        <v>35</v>
      </c>
      <c r="I240" s="174">
        <v>73.661999999999992</v>
      </c>
      <c r="J240" s="97">
        <v>10313</v>
      </c>
      <c r="K240" s="97">
        <v>0</v>
      </c>
      <c r="L240" s="174">
        <v>36.831000000000003</v>
      </c>
      <c r="M240" s="97">
        <v>0</v>
      </c>
      <c r="N240" s="97">
        <v>22300</v>
      </c>
      <c r="O240" s="97">
        <v>0</v>
      </c>
      <c r="P240" s="97">
        <v>22300</v>
      </c>
      <c r="Q240" s="97">
        <f t="shared" si="3"/>
        <v>0</v>
      </c>
    </row>
    <row r="241" spans="1:17" x14ac:dyDescent="0.25">
      <c r="A241" s="152" t="s">
        <v>547</v>
      </c>
      <c r="B241" s="152" t="s">
        <v>37</v>
      </c>
      <c r="C241" s="152" t="s">
        <v>934</v>
      </c>
      <c r="D241" s="152">
        <v>305553</v>
      </c>
      <c r="E241" s="152" t="s">
        <v>935</v>
      </c>
      <c r="F241" s="97">
        <v>27250</v>
      </c>
      <c r="G241" s="174">
        <v>122.77</v>
      </c>
      <c r="H241" s="97">
        <v>34</v>
      </c>
      <c r="I241" s="174">
        <v>73.661999999999992</v>
      </c>
      <c r="J241" s="97">
        <v>10018</v>
      </c>
      <c r="K241" s="97">
        <v>0</v>
      </c>
      <c r="L241" s="174">
        <v>36.831000000000003</v>
      </c>
      <c r="M241" s="97">
        <v>0</v>
      </c>
      <c r="N241" s="97">
        <v>27250</v>
      </c>
      <c r="O241" s="97">
        <v>0</v>
      </c>
      <c r="P241" s="97">
        <v>27250</v>
      </c>
      <c r="Q241" s="97">
        <f t="shared" si="3"/>
        <v>0</v>
      </c>
    </row>
    <row r="242" spans="1:17" x14ac:dyDescent="0.25">
      <c r="A242" s="152" t="s">
        <v>547</v>
      </c>
      <c r="B242" s="152" t="s">
        <v>37</v>
      </c>
      <c r="C242" s="152" t="s">
        <v>938</v>
      </c>
      <c r="D242" s="152">
        <v>305561</v>
      </c>
      <c r="E242" s="152" t="s">
        <v>939</v>
      </c>
      <c r="F242" s="97">
        <v>5514</v>
      </c>
      <c r="G242" s="174">
        <v>122.77</v>
      </c>
      <c r="H242" s="97">
        <v>6</v>
      </c>
      <c r="I242" s="174">
        <v>73.661999999999992</v>
      </c>
      <c r="J242" s="97">
        <v>1768</v>
      </c>
      <c r="K242" s="97">
        <v>0</v>
      </c>
      <c r="L242" s="174">
        <v>36.831000000000003</v>
      </c>
      <c r="M242" s="97">
        <v>0</v>
      </c>
      <c r="N242" s="97">
        <v>5514</v>
      </c>
      <c r="O242" s="97">
        <v>0</v>
      </c>
      <c r="P242" s="97">
        <v>5514</v>
      </c>
      <c r="Q242" s="97">
        <f t="shared" si="3"/>
        <v>0</v>
      </c>
    </row>
    <row r="243" spans="1:17" x14ac:dyDescent="0.25">
      <c r="A243" s="152" t="s">
        <v>547</v>
      </c>
      <c r="B243" s="152" t="s">
        <v>37</v>
      </c>
      <c r="C243" s="152" t="s">
        <v>942</v>
      </c>
      <c r="D243" s="152">
        <v>305588</v>
      </c>
      <c r="E243" s="152" t="s">
        <v>943</v>
      </c>
      <c r="F243" s="97">
        <v>4685</v>
      </c>
      <c r="G243" s="174">
        <v>122.77</v>
      </c>
      <c r="H243" s="97">
        <v>7</v>
      </c>
      <c r="I243" s="174">
        <v>73.661999999999992</v>
      </c>
      <c r="J243" s="97">
        <v>2063</v>
      </c>
      <c r="K243" s="97">
        <v>0</v>
      </c>
      <c r="L243" s="174">
        <v>36.831000000000003</v>
      </c>
      <c r="M243" s="97">
        <v>0</v>
      </c>
      <c r="N243" s="97">
        <v>4685</v>
      </c>
      <c r="O243" s="97">
        <v>0</v>
      </c>
      <c r="P243" s="97">
        <v>4685</v>
      </c>
      <c r="Q243" s="97">
        <f t="shared" si="3"/>
        <v>0</v>
      </c>
    </row>
    <row r="244" spans="1:17" x14ac:dyDescent="0.25">
      <c r="A244" s="152" t="s">
        <v>547</v>
      </c>
      <c r="B244" s="152" t="s">
        <v>37</v>
      </c>
      <c r="C244" s="152" t="s">
        <v>946</v>
      </c>
      <c r="D244" s="152">
        <v>305596</v>
      </c>
      <c r="E244" s="152" t="s">
        <v>947</v>
      </c>
      <c r="F244" s="97">
        <v>4064</v>
      </c>
      <c r="G244" s="174">
        <v>122.77</v>
      </c>
      <c r="H244" s="97">
        <v>7</v>
      </c>
      <c r="I244" s="174">
        <v>73.661999999999992</v>
      </c>
      <c r="J244" s="97">
        <v>2063</v>
      </c>
      <c r="K244" s="97">
        <v>0</v>
      </c>
      <c r="L244" s="174">
        <v>36.831000000000003</v>
      </c>
      <c r="M244" s="97">
        <v>0</v>
      </c>
      <c r="N244" s="97">
        <v>4064</v>
      </c>
      <c r="O244" s="97">
        <v>0</v>
      </c>
      <c r="P244" s="97">
        <v>4064</v>
      </c>
      <c r="Q244" s="97">
        <f t="shared" si="3"/>
        <v>0</v>
      </c>
    </row>
    <row r="245" spans="1:17" x14ac:dyDescent="0.25">
      <c r="A245" s="152" t="s">
        <v>547</v>
      </c>
      <c r="B245" s="152" t="s">
        <v>37</v>
      </c>
      <c r="C245" s="152" t="s">
        <v>950</v>
      </c>
      <c r="D245" s="152">
        <v>305600</v>
      </c>
      <c r="E245" s="152" t="s">
        <v>951</v>
      </c>
      <c r="F245" s="97">
        <v>4685</v>
      </c>
      <c r="G245" s="174">
        <v>122.77</v>
      </c>
      <c r="H245" s="97">
        <v>7</v>
      </c>
      <c r="I245" s="174">
        <v>73.661999999999992</v>
      </c>
      <c r="J245" s="97">
        <v>2063</v>
      </c>
      <c r="K245" s="97">
        <v>0</v>
      </c>
      <c r="L245" s="174">
        <v>36.831000000000003</v>
      </c>
      <c r="M245" s="97">
        <v>0</v>
      </c>
      <c r="N245" s="97">
        <v>4685</v>
      </c>
      <c r="O245" s="97">
        <v>0</v>
      </c>
      <c r="P245" s="97">
        <v>4685</v>
      </c>
      <c r="Q245" s="97">
        <f t="shared" si="3"/>
        <v>0</v>
      </c>
    </row>
    <row r="246" spans="1:17" x14ac:dyDescent="0.25">
      <c r="A246" s="152" t="s">
        <v>547</v>
      </c>
      <c r="B246" s="152" t="s">
        <v>37</v>
      </c>
      <c r="C246" s="152" t="s">
        <v>954</v>
      </c>
      <c r="D246" s="152">
        <v>305626</v>
      </c>
      <c r="E246" s="152" t="s">
        <v>955</v>
      </c>
      <c r="F246" s="97">
        <v>12445</v>
      </c>
      <c r="G246" s="174">
        <v>122.77</v>
      </c>
      <c r="H246" s="97">
        <v>13</v>
      </c>
      <c r="I246" s="174">
        <v>73.661999999999992</v>
      </c>
      <c r="J246" s="97">
        <v>3830</v>
      </c>
      <c r="K246" s="97">
        <v>0</v>
      </c>
      <c r="L246" s="174">
        <v>36.831000000000003</v>
      </c>
      <c r="M246" s="97">
        <v>0</v>
      </c>
      <c r="N246" s="97">
        <v>12445</v>
      </c>
      <c r="O246" s="97">
        <v>0</v>
      </c>
      <c r="P246" s="97">
        <v>12445</v>
      </c>
      <c r="Q246" s="97">
        <f t="shared" si="3"/>
        <v>0</v>
      </c>
    </row>
    <row r="247" spans="1:17" x14ac:dyDescent="0.25">
      <c r="A247" s="152" t="s">
        <v>547</v>
      </c>
      <c r="B247" s="152" t="s">
        <v>37</v>
      </c>
      <c r="C247" s="152" t="s">
        <v>959</v>
      </c>
      <c r="D247" s="152">
        <v>305634</v>
      </c>
      <c r="E247" s="152" t="s">
        <v>960</v>
      </c>
      <c r="F247" s="97">
        <v>8485</v>
      </c>
      <c r="G247" s="174">
        <v>122.77</v>
      </c>
      <c r="H247" s="97">
        <v>11</v>
      </c>
      <c r="I247" s="174">
        <v>73.661999999999992</v>
      </c>
      <c r="J247" s="97">
        <v>3241</v>
      </c>
      <c r="K247" s="97">
        <v>0</v>
      </c>
      <c r="L247" s="174">
        <v>36.831000000000003</v>
      </c>
      <c r="M247" s="97">
        <v>0</v>
      </c>
      <c r="N247" s="97">
        <v>8485</v>
      </c>
      <c r="O247" s="97">
        <v>0</v>
      </c>
      <c r="P247" s="97">
        <v>8485</v>
      </c>
      <c r="Q247" s="97">
        <f t="shared" si="3"/>
        <v>0</v>
      </c>
    </row>
    <row r="248" spans="1:17" x14ac:dyDescent="0.25">
      <c r="A248" s="152" t="s">
        <v>547</v>
      </c>
      <c r="B248" s="152" t="s">
        <v>37</v>
      </c>
      <c r="C248" s="152" t="s">
        <v>963</v>
      </c>
      <c r="D248" s="152">
        <v>305642</v>
      </c>
      <c r="E248" s="152" t="s">
        <v>964</v>
      </c>
      <c r="F248" s="97">
        <v>26180</v>
      </c>
      <c r="G248" s="174">
        <v>122.77</v>
      </c>
      <c r="H248" s="97">
        <v>38</v>
      </c>
      <c r="I248" s="174">
        <v>73.661999999999992</v>
      </c>
      <c r="J248" s="97">
        <v>11196</v>
      </c>
      <c r="K248" s="97">
        <v>0</v>
      </c>
      <c r="L248" s="174">
        <v>36.831000000000003</v>
      </c>
      <c r="M248" s="97">
        <v>0</v>
      </c>
      <c r="N248" s="97">
        <v>26180</v>
      </c>
      <c r="O248" s="97">
        <v>0</v>
      </c>
      <c r="P248" s="97">
        <v>26180</v>
      </c>
      <c r="Q248" s="97">
        <f t="shared" si="3"/>
        <v>0</v>
      </c>
    </row>
    <row r="249" spans="1:17" x14ac:dyDescent="0.25">
      <c r="A249" s="152" t="s">
        <v>547</v>
      </c>
      <c r="B249" s="152" t="s">
        <v>37</v>
      </c>
      <c r="C249" s="152" t="s">
        <v>968</v>
      </c>
      <c r="D249" s="152">
        <v>305669</v>
      </c>
      <c r="E249" s="152" t="s">
        <v>969</v>
      </c>
      <c r="F249" s="97">
        <v>16302</v>
      </c>
      <c r="G249" s="174">
        <v>122.77</v>
      </c>
      <c r="H249" s="97">
        <v>21</v>
      </c>
      <c r="I249" s="174">
        <v>73.661999999999992</v>
      </c>
      <c r="J249" s="97">
        <v>6188</v>
      </c>
      <c r="K249" s="97">
        <v>0</v>
      </c>
      <c r="L249" s="174">
        <v>36.831000000000003</v>
      </c>
      <c r="M249" s="97">
        <v>0</v>
      </c>
      <c r="N249" s="97">
        <v>16302</v>
      </c>
      <c r="O249" s="97">
        <v>0</v>
      </c>
      <c r="P249" s="97">
        <v>16302</v>
      </c>
      <c r="Q249" s="97">
        <f t="shared" si="3"/>
        <v>0</v>
      </c>
    </row>
    <row r="250" spans="1:17" x14ac:dyDescent="0.25">
      <c r="A250" s="152" t="s">
        <v>547</v>
      </c>
      <c r="B250" s="152" t="s">
        <v>37</v>
      </c>
      <c r="C250" s="152" t="s">
        <v>973</v>
      </c>
      <c r="D250" s="152">
        <v>305685</v>
      </c>
      <c r="E250" s="152" t="s">
        <v>974</v>
      </c>
      <c r="F250" s="97">
        <v>3052</v>
      </c>
      <c r="G250" s="174">
        <v>122.77</v>
      </c>
      <c r="H250" s="97">
        <v>4</v>
      </c>
      <c r="I250" s="174">
        <v>73.661999999999992</v>
      </c>
      <c r="J250" s="97">
        <v>1179</v>
      </c>
      <c r="K250" s="97">
        <v>0</v>
      </c>
      <c r="L250" s="174">
        <v>36.831000000000003</v>
      </c>
      <c r="M250" s="97">
        <v>0</v>
      </c>
      <c r="N250" s="97">
        <v>3052</v>
      </c>
      <c r="O250" s="97">
        <v>0</v>
      </c>
      <c r="P250" s="97">
        <v>3052</v>
      </c>
      <c r="Q250" s="97">
        <f t="shared" si="3"/>
        <v>0</v>
      </c>
    </row>
    <row r="251" spans="1:17" x14ac:dyDescent="0.25">
      <c r="A251" s="152" t="s">
        <v>547</v>
      </c>
      <c r="B251" s="152" t="s">
        <v>37</v>
      </c>
      <c r="C251" s="152" t="s">
        <v>977</v>
      </c>
      <c r="D251" s="152">
        <v>305707</v>
      </c>
      <c r="E251" s="152" t="s">
        <v>978</v>
      </c>
      <c r="F251" s="97">
        <v>7122</v>
      </c>
      <c r="G251" s="174">
        <v>122.77</v>
      </c>
      <c r="H251" s="97">
        <v>14</v>
      </c>
      <c r="I251" s="174">
        <v>73.661999999999992</v>
      </c>
      <c r="J251" s="97">
        <v>4125</v>
      </c>
      <c r="K251" s="97">
        <v>0</v>
      </c>
      <c r="L251" s="174">
        <v>36.831000000000003</v>
      </c>
      <c r="M251" s="97">
        <v>0</v>
      </c>
      <c r="N251" s="97">
        <v>7122</v>
      </c>
      <c r="O251" s="97">
        <v>0</v>
      </c>
      <c r="P251" s="97">
        <v>7122</v>
      </c>
      <c r="Q251" s="97">
        <f t="shared" si="3"/>
        <v>0</v>
      </c>
    </row>
    <row r="252" spans="1:17" x14ac:dyDescent="0.25">
      <c r="A252" s="152" t="s">
        <v>547</v>
      </c>
      <c r="B252" s="152" t="s">
        <v>37</v>
      </c>
      <c r="C252" s="152" t="s">
        <v>982</v>
      </c>
      <c r="D252" s="152">
        <v>305715</v>
      </c>
      <c r="E252" s="152" t="s">
        <v>983</v>
      </c>
      <c r="F252" s="97">
        <v>8780</v>
      </c>
      <c r="G252" s="174">
        <v>122.77</v>
      </c>
      <c r="H252" s="97">
        <v>12</v>
      </c>
      <c r="I252" s="174">
        <v>73.661999999999992</v>
      </c>
      <c r="J252" s="97">
        <v>3536</v>
      </c>
      <c r="K252" s="97">
        <v>0</v>
      </c>
      <c r="L252" s="174">
        <v>36.831000000000003</v>
      </c>
      <c r="M252" s="97">
        <v>0</v>
      </c>
      <c r="N252" s="97">
        <v>8780</v>
      </c>
      <c r="O252" s="97">
        <v>0</v>
      </c>
      <c r="P252" s="97">
        <v>8780</v>
      </c>
      <c r="Q252" s="97">
        <f t="shared" si="3"/>
        <v>0</v>
      </c>
    </row>
    <row r="253" spans="1:17" x14ac:dyDescent="0.25">
      <c r="A253" s="152" t="s">
        <v>547</v>
      </c>
      <c r="B253" s="152" t="s">
        <v>37</v>
      </c>
      <c r="C253" s="152" t="s">
        <v>986</v>
      </c>
      <c r="D253" s="152">
        <v>305723</v>
      </c>
      <c r="E253" s="152" t="s">
        <v>987</v>
      </c>
      <c r="F253" s="97">
        <v>129781</v>
      </c>
      <c r="G253" s="174">
        <v>122.77</v>
      </c>
      <c r="H253" s="97">
        <v>190</v>
      </c>
      <c r="I253" s="174">
        <v>73.661999999999992</v>
      </c>
      <c r="J253" s="97">
        <v>55985</v>
      </c>
      <c r="K253" s="97">
        <v>0</v>
      </c>
      <c r="L253" s="174">
        <v>36.83100000000001</v>
      </c>
      <c r="M253" s="97">
        <v>0</v>
      </c>
      <c r="N253" s="97">
        <v>129781</v>
      </c>
      <c r="O253" s="97">
        <v>0</v>
      </c>
      <c r="P253" s="97">
        <v>129781</v>
      </c>
      <c r="Q253" s="97">
        <f t="shared" si="3"/>
        <v>0</v>
      </c>
    </row>
    <row r="254" spans="1:17" x14ac:dyDescent="0.25">
      <c r="A254" s="152" t="s">
        <v>547</v>
      </c>
      <c r="B254" s="152" t="s">
        <v>37</v>
      </c>
      <c r="C254" s="152" t="s">
        <v>996</v>
      </c>
      <c r="D254" s="152">
        <v>305731</v>
      </c>
      <c r="E254" s="152" t="s">
        <v>997</v>
      </c>
      <c r="F254" s="97">
        <v>11242</v>
      </c>
      <c r="G254" s="174">
        <v>122.77</v>
      </c>
      <c r="H254" s="97">
        <v>14</v>
      </c>
      <c r="I254" s="174">
        <v>73.661999999999992</v>
      </c>
      <c r="J254" s="97">
        <v>4125</v>
      </c>
      <c r="K254" s="97">
        <v>0</v>
      </c>
      <c r="L254" s="174">
        <v>36.831000000000003</v>
      </c>
      <c r="M254" s="97">
        <v>0</v>
      </c>
      <c r="N254" s="97">
        <v>11242</v>
      </c>
      <c r="O254" s="97">
        <v>0</v>
      </c>
      <c r="P254" s="97">
        <v>11242</v>
      </c>
      <c r="Q254" s="97">
        <f t="shared" si="3"/>
        <v>0</v>
      </c>
    </row>
    <row r="255" spans="1:17" x14ac:dyDescent="0.25">
      <c r="A255" s="152" t="s">
        <v>547</v>
      </c>
      <c r="B255" s="152" t="s">
        <v>37</v>
      </c>
      <c r="C255" s="152" t="s">
        <v>1000</v>
      </c>
      <c r="D255" s="152">
        <v>305740</v>
      </c>
      <c r="E255" s="152" t="s">
        <v>1001</v>
      </c>
      <c r="F255" s="97">
        <v>27464</v>
      </c>
      <c r="G255" s="174">
        <v>122.77</v>
      </c>
      <c r="H255" s="97">
        <v>36</v>
      </c>
      <c r="I255" s="174">
        <v>73.661999999999992</v>
      </c>
      <c r="J255" s="97">
        <v>10607</v>
      </c>
      <c r="K255" s="97">
        <v>0</v>
      </c>
      <c r="L255" s="174">
        <v>36.831000000000003</v>
      </c>
      <c r="M255" s="97">
        <v>0</v>
      </c>
      <c r="N255" s="97">
        <v>27464</v>
      </c>
      <c r="O255" s="97">
        <v>0</v>
      </c>
      <c r="P255" s="97">
        <v>27464</v>
      </c>
      <c r="Q255" s="97">
        <f t="shared" si="3"/>
        <v>0</v>
      </c>
    </row>
    <row r="256" spans="1:17" x14ac:dyDescent="0.25">
      <c r="A256" s="152" t="s">
        <v>547</v>
      </c>
      <c r="B256" s="152" t="s">
        <v>37</v>
      </c>
      <c r="C256" s="152" t="s">
        <v>1004</v>
      </c>
      <c r="D256" s="152">
        <v>305758</v>
      </c>
      <c r="E256" s="152" t="s">
        <v>1005</v>
      </c>
      <c r="F256" s="97">
        <v>6103</v>
      </c>
      <c r="G256" s="174">
        <v>122.77</v>
      </c>
      <c r="H256" s="97">
        <v>8</v>
      </c>
      <c r="I256" s="174">
        <v>73.661999999999992</v>
      </c>
      <c r="J256" s="97">
        <v>2357</v>
      </c>
      <c r="K256" s="97">
        <v>0</v>
      </c>
      <c r="L256" s="174">
        <v>36.831000000000003</v>
      </c>
      <c r="M256" s="97">
        <v>0</v>
      </c>
      <c r="N256" s="97">
        <v>6103</v>
      </c>
      <c r="O256" s="97">
        <v>0</v>
      </c>
      <c r="P256" s="97">
        <v>6103</v>
      </c>
      <c r="Q256" s="97">
        <f t="shared" si="3"/>
        <v>0</v>
      </c>
    </row>
    <row r="257" spans="1:17" x14ac:dyDescent="0.25">
      <c r="A257" s="152" t="s">
        <v>547</v>
      </c>
      <c r="B257" s="152" t="s">
        <v>37</v>
      </c>
      <c r="C257" s="152" t="s">
        <v>1008</v>
      </c>
      <c r="D257" s="152">
        <v>305774</v>
      </c>
      <c r="E257" s="152" t="s">
        <v>1009</v>
      </c>
      <c r="F257" s="97">
        <v>4444</v>
      </c>
      <c r="G257" s="174">
        <v>122.77</v>
      </c>
      <c r="H257" s="97">
        <v>10</v>
      </c>
      <c r="I257" s="174">
        <v>73.661999999999992</v>
      </c>
      <c r="J257" s="97">
        <v>2946</v>
      </c>
      <c r="K257" s="97">
        <v>0</v>
      </c>
      <c r="L257" s="174">
        <v>36.831000000000003</v>
      </c>
      <c r="M257" s="97">
        <v>0</v>
      </c>
      <c r="N257" s="97">
        <v>4444</v>
      </c>
      <c r="O257" s="97">
        <v>0</v>
      </c>
      <c r="P257" s="97">
        <v>4444</v>
      </c>
      <c r="Q257" s="97">
        <f t="shared" si="3"/>
        <v>0</v>
      </c>
    </row>
    <row r="258" spans="1:17" x14ac:dyDescent="0.25">
      <c r="A258" s="152" t="s">
        <v>547</v>
      </c>
      <c r="B258" s="152" t="s">
        <v>37</v>
      </c>
      <c r="C258" s="152" t="s">
        <v>1012</v>
      </c>
      <c r="D258" s="152">
        <v>305782</v>
      </c>
      <c r="E258" s="152" t="s">
        <v>1013</v>
      </c>
      <c r="F258" s="97">
        <v>4685</v>
      </c>
      <c r="G258" s="174">
        <v>122.77</v>
      </c>
      <c r="H258" s="97">
        <v>7</v>
      </c>
      <c r="I258" s="174">
        <v>73.661999999999992</v>
      </c>
      <c r="J258" s="97">
        <v>2063</v>
      </c>
      <c r="K258" s="97">
        <v>0</v>
      </c>
      <c r="L258" s="174">
        <v>36.831000000000003</v>
      </c>
      <c r="M258" s="97">
        <v>0</v>
      </c>
      <c r="N258" s="97">
        <v>4685</v>
      </c>
      <c r="O258" s="97">
        <v>0</v>
      </c>
      <c r="P258" s="97">
        <v>4685</v>
      </c>
      <c r="Q258" s="97">
        <f t="shared" si="3"/>
        <v>0</v>
      </c>
    </row>
    <row r="259" spans="1:17" x14ac:dyDescent="0.25">
      <c r="A259" s="152" t="s">
        <v>547</v>
      </c>
      <c r="B259" s="152" t="s">
        <v>37</v>
      </c>
      <c r="C259" s="152" t="s">
        <v>1016</v>
      </c>
      <c r="D259" s="152">
        <v>305791</v>
      </c>
      <c r="E259" s="152" t="s">
        <v>1017</v>
      </c>
      <c r="F259" s="97">
        <v>9395</v>
      </c>
      <c r="G259" s="174">
        <v>122.77</v>
      </c>
      <c r="H259" s="97">
        <v>9</v>
      </c>
      <c r="I259" s="174">
        <v>73.661999999999992</v>
      </c>
      <c r="J259" s="97">
        <v>2652</v>
      </c>
      <c r="K259" s="97">
        <v>0</v>
      </c>
      <c r="L259" s="174">
        <v>36.831000000000003</v>
      </c>
      <c r="M259" s="97">
        <v>0</v>
      </c>
      <c r="N259" s="97">
        <v>9395</v>
      </c>
      <c r="O259" s="97">
        <v>0</v>
      </c>
      <c r="P259" s="97">
        <v>9395</v>
      </c>
      <c r="Q259" s="97">
        <f t="shared" ref="Q259:Q322" si="4">+P259-N259</f>
        <v>0</v>
      </c>
    </row>
    <row r="260" spans="1:17" x14ac:dyDescent="0.25">
      <c r="A260" s="152" t="s">
        <v>547</v>
      </c>
      <c r="B260" s="152" t="s">
        <v>37</v>
      </c>
      <c r="C260" s="152" t="s">
        <v>1020</v>
      </c>
      <c r="D260" s="152">
        <v>305804</v>
      </c>
      <c r="E260" s="152" t="s">
        <v>1021</v>
      </c>
      <c r="F260" s="97">
        <v>12287</v>
      </c>
      <c r="G260" s="174">
        <v>122.77</v>
      </c>
      <c r="H260" s="97">
        <v>15</v>
      </c>
      <c r="I260" s="174">
        <v>73.661999999999992</v>
      </c>
      <c r="J260" s="97">
        <v>4420</v>
      </c>
      <c r="K260" s="97">
        <v>0</v>
      </c>
      <c r="L260" s="174">
        <v>36.831000000000003</v>
      </c>
      <c r="M260" s="97">
        <v>0</v>
      </c>
      <c r="N260" s="97">
        <v>12287</v>
      </c>
      <c r="O260" s="97">
        <v>0</v>
      </c>
      <c r="P260" s="97">
        <v>12287</v>
      </c>
      <c r="Q260" s="97">
        <f t="shared" si="4"/>
        <v>0</v>
      </c>
    </row>
    <row r="261" spans="1:17" x14ac:dyDescent="0.25">
      <c r="A261" s="152" t="s">
        <v>547</v>
      </c>
      <c r="B261" s="152" t="s">
        <v>37</v>
      </c>
      <c r="C261" s="152" t="s">
        <v>1024</v>
      </c>
      <c r="D261" s="152">
        <v>305812</v>
      </c>
      <c r="E261" s="152" t="s">
        <v>1025</v>
      </c>
      <c r="F261" s="97">
        <v>2222</v>
      </c>
      <c r="G261" s="174">
        <v>122.77</v>
      </c>
      <c r="H261" s="97">
        <v>5</v>
      </c>
      <c r="I261" s="174">
        <v>73.661999999999992</v>
      </c>
      <c r="J261" s="97">
        <v>1473</v>
      </c>
      <c r="K261" s="97">
        <v>0</v>
      </c>
      <c r="L261" s="174">
        <v>36.831000000000003</v>
      </c>
      <c r="M261" s="97">
        <v>0</v>
      </c>
      <c r="N261" s="97">
        <v>2222</v>
      </c>
      <c r="O261" s="97">
        <v>0</v>
      </c>
      <c r="P261" s="97">
        <v>2222</v>
      </c>
      <c r="Q261" s="97">
        <f t="shared" si="4"/>
        <v>0</v>
      </c>
    </row>
    <row r="262" spans="1:17" x14ac:dyDescent="0.25">
      <c r="A262" s="152" t="s">
        <v>547</v>
      </c>
      <c r="B262" s="152" t="s">
        <v>37</v>
      </c>
      <c r="C262" s="152" t="s">
        <v>1028</v>
      </c>
      <c r="D262" s="152">
        <v>305821</v>
      </c>
      <c r="E262" s="152" t="s">
        <v>1029</v>
      </c>
      <c r="F262" s="97">
        <v>18095</v>
      </c>
      <c r="G262" s="174">
        <v>122.77</v>
      </c>
      <c r="H262" s="97">
        <v>22</v>
      </c>
      <c r="I262" s="174">
        <v>73.661999999999992</v>
      </c>
      <c r="J262" s="97">
        <v>6482</v>
      </c>
      <c r="K262" s="97">
        <v>0</v>
      </c>
      <c r="L262" s="174">
        <v>36.831000000000003</v>
      </c>
      <c r="M262" s="97">
        <v>0</v>
      </c>
      <c r="N262" s="97">
        <v>18095</v>
      </c>
      <c r="O262" s="97">
        <v>0</v>
      </c>
      <c r="P262" s="97">
        <v>18095</v>
      </c>
      <c r="Q262" s="97">
        <f t="shared" si="4"/>
        <v>0</v>
      </c>
    </row>
    <row r="263" spans="1:17" x14ac:dyDescent="0.25">
      <c r="A263" s="152" t="s">
        <v>547</v>
      </c>
      <c r="B263" s="152" t="s">
        <v>37</v>
      </c>
      <c r="C263" s="152" t="s">
        <v>1032</v>
      </c>
      <c r="D263" s="152">
        <v>228788</v>
      </c>
      <c r="E263" s="152" t="s">
        <v>1033</v>
      </c>
      <c r="F263" s="97">
        <v>8646</v>
      </c>
      <c r="G263" s="174">
        <v>122.77</v>
      </c>
      <c r="H263" s="97">
        <v>9</v>
      </c>
      <c r="I263" s="174">
        <v>73.661999999999992</v>
      </c>
      <c r="J263" s="97">
        <v>2652</v>
      </c>
      <c r="K263" s="97">
        <v>0</v>
      </c>
      <c r="L263" s="174">
        <v>36.831000000000003</v>
      </c>
      <c r="M263" s="97">
        <v>0</v>
      </c>
      <c r="N263" s="97">
        <v>8646</v>
      </c>
      <c r="O263" s="97">
        <v>0</v>
      </c>
      <c r="P263" s="97">
        <v>8646</v>
      </c>
      <c r="Q263" s="97">
        <f t="shared" si="4"/>
        <v>0</v>
      </c>
    </row>
    <row r="264" spans="1:17" x14ac:dyDescent="0.25">
      <c r="A264" s="152" t="s">
        <v>547</v>
      </c>
      <c r="B264" s="152" t="s">
        <v>37</v>
      </c>
      <c r="C264" s="152" t="s">
        <v>1036</v>
      </c>
      <c r="D264" s="152">
        <v>305839</v>
      </c>
      <c r="E264" s="152" t="s">
        <v>1037</v>
      </c>
      <c r="F264" s="97">
        <v>48346</v>
      </c>
      <c r="G264" s="174">
        <v>122.77</v>
      </c>
      <c r="H264" s="97">
        <v>70</v>
      </c>
      <c r="I264" s="174">
        <v>73.661999999999992</v>
      </c>
      <c r="J264" s="97">
        <v>20625</v>
      </c>
      <c r="K264" s="97">
        <v>0</v>
      </c>
      <c r="L264" s="174">
        <v>36.831000000000003</v>
      </c>
      <c r="M264" s="97">
        <v>0</v>
      </c>
      <c r="N264" s="97">
        <v>48346</v>
      </c>
      <c r="O264" s="97">
        <v>0</v>
      </c>
      <c r="P264" s="97">
        <v>48346</v>
      </c>
      <c r="Q264" s="97">
        <f t="shared" si="4"/>
        <v>0</v>
      </c>
    </row>
    <row r="265" spans="1:17" x14ac:dyDescent="0.25">
      <c r="A265" s="152" t="s">
        <v>547</v>
      </c>
      <c r="B265" s="152" t="s">
        <v>37</v>
      </c>
      <c r="C265" s="152" t="s">
        <v>1040</v>
      </c>
      <c r="D265" s="152">
        <v>305936</v>
      </c>
      <c r="E265" s="152" t="s">
        <v>1041</v>
      </c>
      <c r="F265" s="97">
        <v>121586</v>
      </c>
      <c r="G265" s="174">
        <v>122.77</v>
      </c>
      <c r="H265" s="97">
        <v>166</v>
      </c>
      <c r="I265" s="174">
        <v>73.661999999999992</v>
      </c>
      <c r="J265" s="97">
        <v>48913</v>
      </c>
      <c r="K265" s="97">
        <v>0</v>
      </c>
      <c r="L265" s="174">
        <v>36.831000000000003</v>
      </c>
      <c r="M265" s="97">
        <v>0</v>
      </c>
      <c r="N265" s="97">
        <v>121586</v>
      </c>
      <c r="O265" s="97">
        <v>0</v>
      </c>
      <c r="P265" s="97">
        <v>121586</v>
      </c>
      <c r="Q265" s="97">
        <f t="shared" si="4"/>
        <v>0</v>
      </c>
    </row>
    <row r="266" spans="1:17" x14ac:dyDescent="0.25">
      <c r="A266" s="152" t="s">
        <v>547</v>
      </c>
      <c r="B266" s="152" t="s">
        <v>37</v>
      </c>
      <c r="C266" s="152" t="s">
        <v>1049</v>
      </c>
      <c r="D266" s="152">
        <v>305855</v>
      </c>
      <c r="E266" s="152" t="s">
        <v>1050</v>
      </c>
      <c r="F266" s="97">
        <v>9984</v>
      </c>
      <c r="G266" s="174">
        <v>122.77</v>
      </c>
      <c r="H266" s="97">
        <v>11</v>
      </c>
      <c r="I266" s="174">
        <v>73.661999999999992</v>
      </c>
      <c r="J266" s="97">
        <v>3241</v>
      </c>
      <c r="K266" s="97">
        <v>0</v>
      </c>
      <c r="L266" s="174">
        <v>36.831000000000003</v>
      </c>
      <c r="M266" s="97">
        <v>0</v>
      </c>
      <c r="N266" s="97">
        <v>9984</v>
      </c>
      <c r="O266" s="97">
        <v>0</v>
      </c>
      <c r="P266" s="97">
        <v>9984</v>
      </c>
      <c r="Q266" s="97">
        <f t="shared" si="4"/>
        <v>0</v>
      </c>
    </row>
    <row r="267" spans="1:17" x14ac:dyDescent="0.25">
      <c r="A267" s="152" t="s">
        <v>547</v>
      </c>
      <c r="B267" s="152" t="s">
        <v>37</v>
      </c>
      <c r="C267" s="152" t="s">
        <v>1053</v>
      </c>
      <c r="D267" s="152">
        <v>305871</v>
      </c>
      <c r="E267" s="152" t="s">
        <v>1054</v>
      </c>
      <c r="F267" s="97">
        <v>9530</v>
      </c>
      <c r="G267" s="174">
        <v>122.77</v>
      </c>
      <c r="H267" s="97">
        <v>12</v>
      </c>
      <c r="I267" s="174">
        <v>73.661999999999992</v>
      </c>
      <c r="J267" s="97">
        <v>3536</v>
      </c>
      <c r="K267" s="97">
        <v>0</v>
      </c>
      <c r="L267" s="174">
        <v>36.831000000000003</v>
      </c>
      <c r="M267" s="97">
        <v>0</v>
      </c>
      <c r="N267" s="97">
        <v>9530</v>
      </c>
      <c r="O267" s="97">
        <v>0</v>
      </c>
      <c r="P267" s="97">
        <v>9530</v>
      </c>
      <c r="Q267" s="97">
        <f t="shared" si="4"/>
        <v>0</v>
      </c>
    </row>
    <row r="268" spans="1:17" x14ac:dyDescent="0.25">
      <c r="A268" s="152" t="s">
        <v>547</v>
      </c>
      <c r="B268" s="152" t="s">
        <v>37</v>
      </c>
      <c r="C268" s="152" t="s">
        <v>1057</v>
      </c>
      <c r="D268" s="152">
        <v>305880</v>
      </c>
      <c r="E268" s="152" t="s">
        <v>1058</v>
      </c>
      <c r="F268" s="97">
        <v>9185</v>
      </c>
      <c r="G268" s="174">
        <v>122.77</v>
      </c>
      <c r="H268" s="97">
        <v>21</v>
      </c>
      <c r="I268" s="174">
        <v>73.661999999999992</v>
      </c>
      <c r="J268" s="97">
        <v>6188</v>
      </c>
      <c r="K268" s="97">
        <v>0</v>
      </c>
      <c r="L268" s="174">
        <v>36.831000000000003</v>
      </c>
      <c r="M268" s="97">
        <v>0</v>
      </c>
      <c r="N268" s="97">
        <v>9185</v>
      </c>
      <c r="O268" s="97">
        <v>0</v>
      </c>
      <c r="P268" s="97">
        <v>9185</v>
      </c>
      <c r="Q268" s="97">
        <f t="shared" si="4"/>
        <v>0</v>
      </c>
    </row>
    <row r="269" spans="1:17" x14ac:dyDescent="0.25">
      <c r="A269" s="152" t="s">
        <v>547</v>
      </c>
      <c r="B269" s="152" t="s">
        <v>37</v>
      </c>
      <c r="C269" s="152" t="s">
        <v>1061</v>
      </c>
      <c r="D269" s="152">
        <v>305910</v>
      </c>
      <c r="E269" s="152" t="s">
        <v>1062</v>
      </c>
      <c r="F269" s="97">
        <v>16007</v>
      </c>
      <c r="G269" s="174">
        <v>122.77</v>
      </c>
      <c r="H269" s="97">
        <v>20</v>
      </c>
      <c r="I269" s="174">
        <v>73.661999999999992</v>
      </c>
      <c r="J269" s="97">
        <v>5893</v>
      </c>
      <c r="K269" s="97">
        <v>0</v>
      </c>
      <c r="L269" s="174">
        <v>36.831000000000003</v>
      </c>
      <c r="M269" s="97">
        <v>0</v>
      </c>
      <c r="N269" s="97">
        <v>16007</v>
      </c>
      <c r="O269" s="97">
        <v>0</v>
      </c>
      <c r="P269" s="97">
        <v>16007</v>
      </c>
      <c r="Q269" s="97">
        <f t="shared" si="4"/>
        <v>0</v>
      </c>
    </row>
    <row r="270" spans="1:17" x14ac:dyDescent="0.25">
      <c r="A270" s="152" t="s">
        <v>547</v>
      </c>
      <c r="B270" s="152" t="s">
        <v>37</v>
      </c>
      <c r="C270" s="152" t="s">
        <v>1066</v>
      </c>
      <c r="D270" s="152">
        <v>305944</v>
      </c>
      <c r="E270" s="152" t="s">
        <v>1067</v>
      </c>
      <c r="F270" s="97">
        <v>7871</v>
      </c>
      <c r="G270" s="174">
        <v>122.77</v>
      </c>
      <c r="H270" s="97">
        <v>14</v>
      </c>
      <c r="I270" s="174">
        <v>73.661999999999992</v>
      </c>
      <c r="J270" s="97">
        <v>4125</v>
      </c>
      <c r="K270" s="97">
        <v>0</v>
      </c>
      <c r="L270" s="174">
        <v>36.831000000000003</v>
      </c>
      <c r="M270" s="97">
        <v>0</v>
      </c>
      <c r="N270" s="97">
        <v>7871</v>
      </c>
      <c r="O270" s="97">
        <v>0</v>
      </c>
      <c r="P270" s="97">
        <v>7871</v>
      </c>
      <c r="Q270" s="97">
        <f t="shared" si="4"/>
        <v>0</v>
      </c>
    </row>
    <row r="271" spans="1:17" x14ac:dyDescent="0.25">
      <c r="A271" s="152" t="s">
        <v>547</v>
      </c>
      <c r="B271" s="152" t="s">
        <v>37</v>
      </c>
      <c r="C271" s="152" t="s">
        <v>1070</v>
      </c>
      <c r="D271" s="152">
        <v>305952</v>
      </c>
      <c r="E271" s="152" t="s">
        <v>1071</v>
      </c>
      <c r="F271" s="97">
        <v>27519</v>
      </c>
      <c r="G271" s="174">
        <v>122.77</v>
      </c>
      <c r="H271" s="97">
        <v>40</v>
      </c>
      <c r="I271" s="174">
        <v>73.661999999999992</v>
      </c>
      <c r="J271" s="97">
        <v>11785</v>
      </c>
      <c r="K271" s="97">
        <v>0</v>
      </c>
      <c r="L271" s="174">
        <v>36.831000000000003</v>
      </c>
      <c r="M271" s="97">
        <v>0</v>
      </c>
      <c r="N271" s="97">
        <v>27519</v>
      </c>
      <c r="O271" s="97">
        <v>0</v>
      </c>
      <c r="P271" s="97">
        <v>27519</v>
      </c>
      <c r="Q271" s="97">
        <f t="shared" si="4"/>
        <v>0</v>
      </c>
    </row>
    <row r="272" spans="1:17" x14ac:dyDescent="0.25">
      <c r="A272" s="152" t="s">
        <v>547</v>
      </c>
      <c r="B272" s="152" t="s">
        <v>37</v>
      </c>
      <c r="C272" s="152" t="s">
        <v>1075</v>
      </c>
      <c r="D272" s="152">
        <v>305961</v>
      </c>
      <c r="E272" s="152" t="s">
        <v>1076</v>
      </c>
      <c r="F272" s="97">
        <v>2222</v>
      </c>
      <c r="G272" s="174">
        <v>122.77</v>
      </c>
      <c r="H272" s="97">
        <v>5</v>
      </c>
      <c r="I272" s="174">
        <v>73.661999999999992</v>
      </c>
      <c r="J272" s="97">
        <v>1473</v>
      </c>
      <c r="K272" s="97">
        <v>0</v>
      </c>
      <c r="L272" s="174">
        <v>36.831000000000003</v>
      </c>
      <c r="M272" s="97">
        <v>0</v>
      </c>
      <c r="N272" s="97">
        <v>2222</v>
      </c>
      <c r="O272" s="97">
        <v>0</v>
      </c>
      <c r="P272" s="97">
        <v>2222</v>
      </c>
      <c r="Q272" s="97">
        <f t="shared" si="4"/>
        <v>0</v>
      </c>
    </row>
    <row r="273" spans="1:17" x14ac:dyDescent="0.25">
      <c r="A273" s="152" t="s">
        <v>547</v>
      </c>
      <c r="B273" s="152" t="s">
        <v>37</v>
      </c>
      <c r="C273" s="152" t="s">
        <v>1079</v>
      </c>
      <c r="D273" s="152">
        <v>306002</v>
      </c>
      <c r="E273" s="152" t="s">
        <v>1080</v>
      </c>
      <c r="F273" s="97">
        <v>4979</v>
      </c>
      <c r="G273" s="174">
        <v>122.77</v>
      </c>
      <c r="H273" s="97">
        <v>8</v>
      </c>
      <c r="I273" s="174">
        <v>73.661999999999992</v>
      </c>
      <c r="J273" s="97">
        <v>2357</v>
      </c>
      <c r="K273" s="97">
        <v>0</v>
      </c>
      <c r="L273" s="174">
        <v>36.831000000000003</v>
      </c>
      <c r="M273" s="97">
        <v>0</v>
      </c>
      <c r="N273" s="97">
        <v>4979</v>
      </c>
      <c r="O273" s="97">
        <v>0</v>
      </c>
      <c r="P273" s="97">
        <v>4979</v>
      </c>
      <c r="Q273" s="97">
        <f t="shared" si="4"/>
        <v>0</v>
      </c>
    </row>
    <row r="274" spans="1:17" x14ac:dyDescent="0.25">
      <c r="A274" s="152" t="s">
        <v>547</v>
      </c>
      <c r="B274" s="152" t="s">
        <v>37</v>
      </c>
      <c r="C274" s="152" t="s">
        <v>1083</v>
      </c>
      <c r="D274" s="152">
        <v>306011</v>
      </c>
      <c r="E274" s="152" t="s">
        <v>1084</v>
      </c>
      <c r="F274" s="97">
        <v>33168</v>
      </c>
      <c r="G274" s="174">
        <v>122.77</v>
      </c>
      <c r="H274" s="97">
        <v>49</v>
      </c>
      <c r="I274" s="174">
        <v>73.661999999999992</v>
      </c>
      <c r="J274" s="97">
        <v>14438</v>
      </c>
      <c r="K274" s="97">
        <v>0</v>
      </c>
      <c r="L274" s="174">
        <v>36.831000000000003</v>
      </c>
      <c r="M274" s="97">
        <v>0</v>
      </c>
      <c r="N274" s="97">
        <v>33168</v>
      </c>
      <c r="O274" s="97">
        <v>0</v>
      </c>
      <c r="P274" s="97">
        <v>33168</v>
      </c>
      <c r="Q274" s="97">
        <f t="shared" si="4"/>
        <v>0</v>
      </c>
    </row>
    <row r="275" spans="1:17" x14ac:dyDescent="0.25">
      <c r="A275" s="152" t="s">
        <v>547</v>
      </c>
      <c r="B275" s="152" t="s">
        <v>37</v>
      </c>
      <c r="C275" s="152" t="s">
        <v>1087</v>
      </c>
      <c r="D275" s="152">
        <v>306029</v>
      </c>
      <c r="E275" s="152" t="s">
        <v>1088</v>
      </c>
      <c r="F275" s="97">
        <v>11469</v>
      </c>
      <c r="G275" s="174">
        <v>122.77</v>
      </c>
      <c r="H275" s="97">
        <v>13</v>
      </c>
      <c r="I275" s="174">
        <v>73.661999999999992</v>
      </c>
      <c r="J275" s="97">
        <v>3830</v>
      </c>
      <c r="K275" s="97">
        <v>1</v>
      </c>
      <c r="L275" s="174">
        <v>36.831000000000003</v>
      </c>
      <c r="M275" s="97">
        <v>147</v>
      </c>
      <c r="N275" s="97">
        <v>11469</v>
      </c>
      <c r="O275" s="97">
        <v>0</v>
      </c>
      <c r="P275" s="97">
        <v>11469</v>
      </c>
      <c r="Q275" s="97">
        <f t="shared" si="4"/>
        <v>0</v>
      </c>
    </row>
    <row r="276" spans="1:17" x14ac:dyDescent="0.25">
      <c r="A276" s="152" t="s">
        <v>547</v>
      </c>
      <c r="B276" s="152" t="s">
        <v>37</v>
      </c>
      <c r="C276" s="152" t="s">
        <v>1091</v>
      </c>
      <c r="D276" s="152">
        <v>306045</v>
      </c>
      <c r="E276" s="152" t="s">
        <v>1092</v>
      </c>
      <c r="F276" s="97">
        <v>6612</v>
      </c>
      <c r="G276" s="174">
        <v>122.77</v>
      </c>
      <c r="H276" s="97">
        <v>11</v>
      </c>
      <c r="I276" s="174">
        <v>73.661999999999992</v>
      </c>
      <c r="J276" s="97">
        <v>3241</v>
      </c>
      <c r="K276" s="97">
        <v>0</v>
      </c>
      <c r="L276" s="174">
        <v>36.831000000000003</v>
      </c>
      <c r="M276" s="97">
        <v>0</v>
      </c>
      <c r="N276" s="97">
        <v>6612</v>
      </c>
      <c r="O276" s="97">
        <v>0</v>
      </c>
      <c r="P276" s="97">
        <v>6612</v>
      </c>
      <c r="Q276" s="97">
        <f t="shared" si="4"/>
        <v>0</v>
      </c>
    </row>
    <row r="277" spans="1:17" x14ac:dyDescent="0.25">
      <c r="A277" s="152" t="s">
        <v>547</v>
      </c>
      <c r="B277" s="152" t="s">
        <v>37</v>
      </c>
      <c r="C277" s="152" t="s">
        <v>1095</v>
      </c>
      <c r="D277" s="152">
        <v>306053</v>
      </c>
      <c r="E277" s="152" t="s">
        <v>1096</v>
      </c>
      <c r="F277" s="97">
        <v>3721</v>
      </c>
      <c r="G277" s="174">
        <v>122.77</v>
      </c>
      <c r="H277" s="97">
        <v>5</v>
      </c>
      <c r="I277" s="174">
        <v>73.661999999999992</v>
      </c>
      <c r="J277" s="97">
        <v>1473</v>
      </c>
      <c r="K277" s="97">
        <v>0</v>
      </c>
      <c r="L277" s="174">
        <v>36.831000000000003</v>
      </c>
      <c r="M277" s="97">
        <v>0</v>
      </c>
      <c r="N277" s="97">
        <v>3721</v>
      </c>
      <c r="O277" s="97">
        <v>0</v>
      </c>
      <c r="P277" s="97">
        <v>3721</v>
      </c>
      <c r="Q277" s="97">
        <f t="shared" si="4"/>
        <v>0</v>
      </c>
    </row>
    <row r="278" spans="1:17" x14ac:dyDescent="0.25">
      <c r="A278" s="152" t="s">
        <v>547</v>
      </c>
      <c r="B278" s="152" t="s">
        <v>37</v>
      </c>
      <c r="C278" s="152" t="s">
        <v>1100</v>
      </c>
      <c r="D278" s="152">
        <v>306096</v>
      </c>
      <c r="E278" s="152" t="s">
        <v>1101</v>
      </c>
      <c r="F278" s="97">
        <v>7657</v>
      </c>
      <c r="G278" s="174">
        <v>122.77</v>
      </c>
      <c r="H278" s="97">
        <v>12</v>
      </c>
      <c r="I278" s="174">
        <v>73.661999999999992</v>
      </c>
      <c r="J278" s="97">
        <v>3536</v>
      </c>
      <c r="K278" s="97">
        <v>0</v>
      </c>
      <c r="L278" s="174">
        <v>36.831000000000003</v>
      </c>
      <c r="M278" s="97">
        <v>0</v>
      </c>
      <c r="N278" s="97">
        <v>7657</v>
      </c>
      <c r="O278" s="97">
        <v>0</v>
      </c>
      <c r="P278" s="97">
        <v>7657</v>
      </c>
      <c r="Q278" s="97">
        <f t="shared" si="4"/>
        <v>0</v>
      </c>
    </row>
    <row r="279" spans="1:17" x14ac:dyDescent="0.25">
      <c r="A279" s="152" t="s">
        <v>547</v>
      </c>
      <c r="B279" s="152" t="s">
        <v>37</v>
      </c>
      <c r="C279" s="152" t="s">
        <v>1104</v>
      </c>
      <c r="D279" s="152">
        <v>306126</v>
      </c>
      <c r="E279" s="152" t="s">
        <v>1105</v>
      </c>
      <c r="F279" s="97">
        <v>30037</v>
      </c>
      <c r="G279" s="174">
        <v>122.77</v>
      </c>
      <c r="H279" s="97">
        <v>46</v>
      </c>
      <c r="I279" s="174">
        <v>73.661999999999992</v>
      </c>
      <c r="J279" s="97">
        <v>13554</v>
      </c>
      <c r="K279" s="97">
        <v>0</v>
      </c>
      <c r="L279" s="174">
        <v>36.831000000000003</v>
      </c>
      <c r="M279" s="97">
        <v>0</v>
      </c>
      <c r="N279" s="97">
        <v>30037</v>
      </c>
      <c r="O279" s="97">
        <v>0</v>
      </c>
      <c r="P279" s="97">
        <v>30037</v>
      </c>
      <c r="Q279" s="97">
        <f t="shared" si="4"/>
        <v>0</v>
      </c>
    </row>
    <row r="280" spans="1:17" x14ac:dyDescent="0.25">
      <c r="A280" s="152" t="s">
        <v>547</v>
      </c>
      <c r="B280" s="152" t="s">
        <v>37</v>
      </c>
      <c r="C280" s="152" t="s">
        <v>1108</v>
      </c>
      <c r="D280" s="152">
        <v>800295</v>
      </c>
      <c r="E280" s="152" t="s">
        <v>1109</v>
      </c>
      <c r="F280" s="97">
        <v>3427</v>
      </c>
      <c r="G280" s="174">
        <v>122.77</v>
      </c>
      <c r="H280" s="97">
        <v>4</v>
      </c>
      <c r="I280" s="174">
        <v>73.661999999999992</v>
      </c>
      <c r="J280" s="97">
        <v>1179</v>
      </c>
      <c r="K280" s="97">
        <v>0</v>
      </c>
      <c r="L280" s="174">
        <v>36.831000000000003</v>
      </c>
      <c r="M280" s="97">
        <v>0</v>
      </c>
      <c r="N280" s="97">
        <v>3427</v>
      </c>
      <c r="O280" s="97">
        <v>0</v>
      </c>
      <c r="P280" s="97">
        <v>3427</v>
      </c>
      <c r="Q280" s="97">
        <f t="shared" si="4"/>
        <v>0</v>
      </c>
    </row>
    <row r="281" spans="1:17" x14ac:dyDescent="0.25">
      <c r="A281" s="152" t="s">
        <v>547</v>
      </c>
      <c r="B281" s="152" t="s">
        <v>37</v>
      </c>
      <c r="C281" s="152" t="s">
        <v>1112</v>
      </c>
      <c r="D281" s="152">
        <v>306134</v>
      </c>
      <c r="E281" s="152" t="s">
        <v>1113</v>
      </c>
      <c r="F281" s="97">
        <v>19169</v>
      </c>
      <c r="G281" s="174">
        <v>122.77</v>
      </c>
      <c r="H281" s="97">
        <v>32</v>
      </c>
      <c r="I281" s="174">
        <v>73.661999999999992</v>
      </c>
      <c r="J281" s="97">
        <v>9429</v>
      </c>
      <c r="K281" s="97">
        <v>0</v>
      </c>
      <c r="L281" s="174">
        <v>36.831000000000003</v>
      </c>
      <c r="M281" s="97">
        <v>0</v>
      </c>
      <c r="N281" s="97">
        <v>19169</v>
      </c>
      <c r="O281" s="97">
        <v>0</v>
      </c>
      <c r="P281" s="97">
        <v>19169</v>
      </c>
      <c r="Q281" s="97">
        <f t="shared" si="4"/>
        <v>0</v>
      </c>
    </row>
    <row r="282" spans="1:17" x14ac:dyDescent="0.25">
      <c r="A282" s="152" t="s">
        <v>547</v>
      </c>
      <c r="B282" s="152" t="s">
        <v>37</v>
      </c>
      <c r="C282" s="152" t="s">
        <v>1116</v>
      </c>
      <c r="D282" s="152">
        <v>306169</v>
      </c>
      <c r="E282" s="152" t="s">
        <v>1117</v>
      </c>
      <c r="F282" s="97">
        <v>112060</v>
      </c>
      <c r="G282" s="174">
        <v>122.77</v>
      </c>
      <c r="H282" s="97">
        <v>168</v>
      </c>
      <c r="I282" s="174">
        <v>73.661999999999992</v>
      </c>
      <c r="J282" s="97">
        <v>49501</v>
      </c>
      <c r="K282" s="97">
        <v>0</v>
      </c>
      <c r="L282" s="174">
        <v>36.831000000000003</v>
      </c>
      <c r="M282" s="97">
        <v>0</v>
      </c>
      <c r="N282" s="97">
        <v>112060</v>
      </c>
      <c r="O282" s="97">
        <v>0</v>
      </c>
      <c r="P282" s="97">
        <v>112060</v>
      </c>
      <c r="Q282" s="97">
        <f t="shared" si="4"/>
        <v>0</v>
      </c>
    </row>
    <row r="283" spans="1:17" x14ac:dyDescent="0.25">
      <c r="A283" s="152" t="s">
        <v>547</v>
      </c>
      <c r="B283" s="152" t="s">
        <v>37</v>
      </c>
      <c r="C283" s="152" t="s">
        <v>1121</v>
      </c>
      <c r="D283" s="152">
        <v>306177</v>
      </c>
      <c r="E283" s="152" t="s">
        <v>1122</v>
      </c>
      <c r="F283" s="97">
        <v>38493</v>
      </c>
      <c r="G283" s="174">
        <v>122.77</v>
      </c>
      <c r="H283" s="97">
        <v>48</v>
      </c>
      <c r="I283" s="174">
        <v>73.661999999999992</v>
      </c>
      <c r="J283" s="97">
        <v>14144</v>
      </c>
      <c r="K283" s="97">
        <v>0</v>
      </c>
      <c r="L283" s="174">
        <v>36.831000000000003</v>
      </c>
      <c r="M283" s="97">
        <v>0</v>
      </c>
      <c r="N283" s="97">
        <v>38493</v>
      </c>
      <c r="O283" s="97">
        <v>0</v>
      </c>
      <c r="P283" s="97">
        <v>38493</v>
      </c>
      <c r="Q283" s="97">
        <f t="shared" si="4"/>
        <v>0</v>
      </c>
    </row>
    <row r="284" spans="1:17" x14ac:dyDescent="0.25">
      <c r="A284" s="152" t="s">
        <v>547</v>
      </c>
      <c r="B284" s="152" t="s">
        <v>37</v>
      </c>
      <c r="C284" s="152" t="s">
        <v>1131</v>
      </c>
      <c r="D284" s="152">
        <v>306193</v>
      </c>
      <c r="E284" s="152" t="s">
        <v>1132</v>
      </c>
      <c r="F284" s="97">
        <v>16382</v>
      </c>
      <c r="G284" s="174">
        <v>122.77</v>
      </c>
      <c r="H284" s="97">
        <v>20</v>
      </c>
      <c r="I284" s="174">
        <v>73.661999999999992</v>
      </c>
      <c r="J284" s="97">
        <v>5893</v>
      </c>
      <c r="K284" s="97">
        <v>0</v>
      </c>
      <c r="L284" s="174">
        <v>36.831000000000003</v>
      </c>
      <c r="M284" s="97">
        <v>0</v>
      </c>
      <c r="N284" s="97">
        <v>16382</v>
      </c>
      <c r="O284" s="97">
        <v>0</v>
      </c>
      <c r="P284" s="97">
        <v>16382</v>
      </c>
      <c r="Q284" s="97">
        <f t="shared" si="4"/>
        <v>0</v>
      </c>
    </row>
    <row r="285" spans="1:17" x14ac:dyDescent="0.25">
      <c r="A285" s="152" t="s">
        <v>547</v>
      </c>
      <c r="B285" s="152" t="s">
        <v>37</v>
      </c>
      <c r="C285" s="152" t="s">
        <v>1135</v>
      </c>
      <c r="D285" s="152">
        <v>306207</v>
      </c>
      <c r="E285" s="152" t="s">
        <v>1136</v>
      </c>
      <c r="F285" s="97">
        <v>27359</v>
      </c>
      <c r="G285" s="174">
        <v>122.77</v>
      </c>
      <c r="H285" s="97">
        <v>42</v>
      </c>
      <c r="I285" s="174">
        <v>73.661999999999992</v>
      </c>
      <c r="J285" s="97">
        <v>12375</v>
      </c>
      <c r="K285" s="97">
        <v>0</v>
      </c>
      <c r="L285" s="174">
        <v>36.831000000000003</v>
      </c>
      <c r="M285" s="97">
        <v>0</v>
      </c>
      <c r="N285" s="97">
        <v>27359</v>
      </c>
      <c r="O285" s="97">
        <v>0</v>
      </c>
      <c r="P285" s="97">
        <v>27359</v>
      </c>
      <c r="Q285" s="97">
        <f t="shared" si="4"/>
        <v>0</v>
      </c>
    </row>
    <row r="286" spans="1:17" x14ac:dyDescent="0.25">
      <c r="A286" s="152" t="s">
        <v>547</v>
      </c>
      <c r="B286" s="152" t="s">
        <v>37</v>
      </c>
      <c r="C286" s="152" t="s">
        <v>1139</v>
      </c>
      <c r="D286" s="152">
        <v>306223</v>
      </c>
      <c r="E286" s="152" t="s">
        <v>1140</v>
      </c>
      <c r="F286" s="97">
        <v>11752</v>
      </c>
      <c r="G286" s="174">
        <v>122.77</v>
      </c>
      <c r="H286" s="97">
        <v>17</v>
      </c>
      <c r="I286" s="174">
        <v>73.661999999999992</v>
      </c>
      <c r="J286" s="97">
        <v>5009</v>
      </c>
      <c r="K286" s="97">
        <v>0</v>
      </c>
      <c r="L286" s="174">
        <v>36.831000000000003</v>
      </c>
      <c r="M286" s="97">
        <v>0</v>
      </c>
      <c r="N286" s="97">
        <v>11752</v>
      </c>
      <c r="O286" s="97">
        <v>0</v>
      </c>
      <c r="P286" s="97">
        <v>11752</v>
      </c>
      <c r="Q286" s="97">
        <f t="shared" si="4"/>
        <v>0</v>
      </c>
    </row>
    <row r="287" spans="1:17" x14ac:dyDescent="0.25">
      <c r="A287" s="152" t="s">
        <v>547</v>
      </c>
      <c r="B287" s="152" t="s">
        <v>37</v>
      </c>
      <c r="C287" s="152" t="s">
        <v>1144</v>
      </c>
      <c r="D287" s="152">
        <v>306231</v>
      </c>
      <c r="E287" s="152" t="s">
        <v>1145</v>
      </c>
      <c r="F287" s="97">
        <v>1713</v>
      </c>
      <c r="G287" s="174">
        <v>122.77</v>
      </c>
      <c r="H287" s="97">
        <v>2</v>
      </c>
      <c r="I287" s="174">
        <v>73.661999999999992</v>
      </c>
      <c r="J287" s="97">
        <v>589</v>
      </c>
      <c r="K287" s="97">
        <v>0</v>
      </c>
      <c r="L287" s="174">
        <v>36.831000000000003</v>
      </c>
      <c r="M287" s="97">
        <v>0</v>
      </c>
      <c r="N287" s="97">
        <v>1713</v>
      </c>
      <c r="O287" s="97">
        <v>0</v>
      </c>
      <c r="P287" s="97">
        <v>1713</v>
      </c>
      <c r="Q287" s="97">
        <f t="shared" si="4"/>
        <v>0</v>
      </c>
    </row>
    <row r="288" spans="1:17" x14ac:dyDescent="0.25">
      <c r="A288" s="152" t="s">
        <v>547</v>
      </c>
      <c r="B288" s="152" t="s">
        <v>37</v>
      </c>
      <c r="C288" s="152" t="s">
        <v>1148</v>
      </c>
      <c r="D288" s="152">
        <v>306258</v>
      </c>
      <c r="E288" s="152" t="s">
        <v>1149</v>
      </c>
      <c r="F288" s="97">
        <v>29662</v>
      </c>
      <c r="G288" s="174">
        <v>122.77</v>
      </c>
      <c r="H288" s="97">
        <v>46</v>
      </c>
      <c r="I288" s="174">
        <v>73.661999999999992</v>
      </c>
      <c r="J288" s="97">
        <v>13554</v>
      </c>
      <c r="K288" s="97">
        <v>0</v>
      </c>
      <c r="L288" s="174">
        <v>36.831000000000003</v>
      </c>
      <c r="M288" s="97">
        <v>0</v>
      </c>
      <c r="N288" s="97">
        <v>29662</v>
      </c>
      <c r="O288" s="97">
        <v>0</v>
      </c>
      <c r="P288" s="97">
        <v>29662</v>
      </c>
      <c r="Q288" s="97">
        <f t="shared" si="4"/>
        <v>0</v>
      </c>
    </row>
    <row r="289" spans="1:17" x14ac:dyDescent="0.25">
      <c r="A289" s="152" t="s">
        <v>547</v>
      </c>
      <c r="B289" s="152" t="s">
        <v>37</v>
      </c>
      <c r="C289" s="152" t="s">
        <v>1152</v>
      </c>
      <c r="D289" s="152">
        <v>306266</v>
      </c>
      <c r="E289" s="152" t="s">
        <v>1153</v>
      </c>
      <c r="F289" s="97">
        <v>13545</v>
      </c>
      <c r="G289" s="174">
        <v>122.77</v>
      </c>
      <c r="H289" s="97">
        <v>18</v>
      </c>
      <c r="I289" s="174">
        <v>73.661999999999992</v>
      </c>
      <c r="J289" s="97">
        <v>5304</v>
      </c>
      <c r="K289" s="97">
        <v>0</v>
      </c>
      <c r="L289" s="174">
        <v>36.831000000000003</v>
      </c>
      <c r="M289" s="97">
        <v>0</v>
      </c>
      <c r="N289" s="97">
        <v>13545</v>
      </c>
      <c r="O289" s="97">
        <v>0</v>
      </c>
      <c r="P289" s="97">
        <v>13545</v>
      </c>
      <c r="Q289" s="97">
        <f t="shared" si="4"/>
        <v>0</v>
      </c>
    </row>
    <row r="290" spans="1:17" x14ac:dyDescent="0.25">
      <c r="A290" s="152" t="s">
        <v>547</v>
      </c>
      <c r="B290" s="152" t="s">
        <v>37</v>
      </c>
      <c r="C290" s="152" t="s">
        <v>1156</v>
      </c>
      <c r="D290" s="152">
        <v>306274</v>
      </c>
      <c r="E290" s="152" t="s">
        <v>1157</v>
      </c>
      <c r="F290" s="97">
        <v>17775</v>
      </c>
      <c r="G290" s="174">
        <v>122.77</v>
      </c>
      <c r="H290" s="97">
        <v>26</v>
      </c>
      <c r="I290" s="174">
        <v>73.661999999999992</v>
      </c>
      <c r="J290" s="97">
        <v>7661</v>
      </c>
      <c r="K290" s="97">
        <v>0</v>
      </c>
      <c r="L290" s="174">
        <v>36.831000000000003</v>
      </c>
      <c r="M290" s="97">
        <v>0</v>
      </c>
      <c r="N290" s="97">
        <v>17775</v>
      </c>
      <c r="O290" s="97">
        <v>0</v>
      </c>
      <c r="P290" s="97">
        <v>17775</v>
      </c>
      <c r="Q290" s="97">
        <f t="shared" si="4"/>
        <v>0</v>
      </c>
    </row>
    <row r="291" spans="1:17" x14ac:dyDescent="0.25">
      <c r="A291" s="152" t="s">
        <v>547</v>
      </c>
      <c r="B291" s="152" t="s">
        <v>37</v>
      </c>
      <c r="C291" s="152" t="s">
        <v>1161</v>
      </c>
      <c r="D291" s="152">
        <v>306282</v>
      </c>
      <c r="E291" s="152" t="s">
        <v>1162</v>
      </c>
      <c r="F291" s="97">
        <v>36703</v>
      </c>
      <c r="G291" s="174">
        <v>122.77</v>
      </c>
      <c r="H291" s="97">
        <v>61</v>
      </c>
      <c r="I291" s="174">
        <v>73.661999999999992</v>
      </c>
      <c r="J291" s="97">
        <v>17973</v>
      </c>
      <c r="K291" s="97">
        <v>0</v>
      </c>
      <c r="L291" s="174">
        <v>36.831000000000003</v>
      </c>
      <c r="M291" s="97">
        <v>0</v>
      </c>
      <c r="N291" s="97">
        <v>36703</v>
      </c>
      <c r="O291" s="97">
        <v>0</v>
      </c>
      <c r="P291" s="97">
        <v>36703</v>
      </c>
      <c r="Q291" s="97">
        <f t="shared" si="4"/>
        <v>0</v>
      </c>
    </row>
    <row r="292" spans="1:17" x14ac:dyDescent="0.25">
      <c r="A292" s="152" t="s">
        <v>547</v>
      </c>
      <c r="B292" s="152" t="s">
        <v>37</v>
      </c>
      <c r="C292" s="152" t="s">
        <v>1166</v>
      </c>
      <c r="D292" s="152">
        <v>306291</v>
      </c>
      <c r="E292" s="152" t="s">
        <v>1167</v>
      </c>
      <c r="F292" s="97">
        <v>9314</v>
      </c>
      <c r="G292" s="174">
        <v>122.77</v>
      </c>
      <c r="H292" s="97">
        <v>10</v>
      </c>
      <c r="I292" s="174">
        <v>73.661999999999992</v>
      </c>
      <c r="J292" s="97">
        <v>2946</v>
      </c>
      <c r="K292" s="97">
        <v>0</v>
      </c>
      <c r="L292" s="174">
        <v>36.831000000000003</v>
      </c>
      <c r="M292" s="97">
        <v>0</v>
      </c>
      <c r="N292" s="97">
        <v>9314</v>
      </c>
      <c r="O292" s="97">
        <v>0</v>
      </c>
      <c r="P292" s="97">
        <v>9314</v>
      </c>
      <c r="Q292" s="97">
        <f t="shared" si="4"/>
        <v>0</v>
      </c>
    </row>
    <row r="293" spans="1:17" x14ac:dyDescent="0.25">
      <c r="A293" s="152" t="s">
        <v>547</v>
      </c>
      <c r="B293" s="152" t="s">
        <v>37</v>
      </c>
      <c r="C293" s="152" t="s">
        <v>1170</v>
      </c>
      <c r="D293" s="152">
        <v>306304</v>
      </c>
      <c r="E293" s="152" t="s">
        <v>1171</v>
      </c>
      <c r="F293" s="97">
        <v>10548</v>
      </c>
      <c r="G293" s="174">
        <v>122.77</v>
      </c>
      <c r="H293" s="97">
        <v>18</v>
      </c>
      <c r="I293" s="174">
        <v>73.661999999999992</v>
      </c>
      <c r="J293" s="97">
        <v>5304</v>
      </c>
      <c r="K293" s="97">
        <v>0</v>
      </c>
      <c r="L293" s="174">
        <v>36.831000000000003</v>
      </c>
      <c r="M293" s="97">
        <v>0</v>
      </c>
      <c r="N293" s="97">
        <v>10548</v>
      </c>
      <c r="O293" s="97">
        <v>0</v>
      </c>
      <c r="P293" s="97">
        <v>10548</v>
      </c>
      <c r="Q293" s="97">
        <f t="shared" si="4"/>
        <v>0</v>
      </c>
    </row>
    <row r="294" spans="1:17" x14ac:dyDescent="0.25">
      <c r="A294" s="152" t="s">
        <v>547</v>
      </c>
      <c r="B294" s="152" t="s">
        <v>37</v>
      </c>
      <c r="C294" s="152" t="s">
        <v>1174</v>
      </c>
      <c r="D294" s="152">
        <v>306321</v>
      </c>
      <c r="E294" s="152" t="s">
        <v>1175</v>
      </c>
      <c r="F294" s="97">
        <v>5328</v>
      </c>
      <c r="G294" s="174">
        <v>122.77</v>
      </c>
      <c r="H294" s="97">
        <v>13</v>
      </c>
      <c r="I294" s="174">
        <v>73.661999999999992</v>
      </c>
      <c r="J294" s="97">
        <v>3830</v>
      </c>
      <c r="K294" s="97">
        <v>0</v>
      </c>
      <c r="L294" s="174">
        <v>36.831000000000003</v>
      </c>
      <c r="M294" s="97">
        <v>0</v>
      </c>
      <c r="N294" s="97">
        <v>5328</v>
      </c>
      <c r="O294" s="97">
        <v>0</v>
      </c>
      <c r="P294" s="97">
        <v>5328</v>
      </c>
      <c r="Q294" s="97">
        <f t="shared" si="4"/>
        <v>0</v>
      </c>
    </row>
    <row r="295" spans="1:17" x14ac:dyDescent="0.25">
      <c r="A295" s="152" t="s">
        <v>547</v>
      </c>
      <c r="B295" s="152" t="s">
        <v>37</v>
      </c>
      <c r="C295" s="152" t="s">
        <v>1178</v>
      </c>
      <c r="D295" s="152">
        <v>306339</v>
      </c>
      <c r="E295" s="152" t="s">
        <v>1179</v>
      </c>
      <c r="F295" s="97">
        <v>10923</v>
      </c>
      <c r="G295" s="174">
        <v>122.77</v>
      </c>
      <c r="H295" s="97">
        <v>18</v>
      </c>
      <c r="I295" s="174">
        <v>73.661999999999992</v>
      </c>
      <c r="J295" s="97">
        <v>5304</v>
      </c>
      <c r="K295" s="97">
        <v>0</v>
      </c>
      <c r="L295" s="174">
        <v>36.831000000000003</v>
      </c>
      <c r="M295" s="97">
        <v>0</v>
      </c>
      <c r="N295" s="97">
        <v>10923</v>
      </c>
      <c r="O295" s="97">
        <v>0</v>
      </c>
      <c r="P295" s="97">
        <v>10923</v>
      </c>
      <c r="Q295" s="97">
        <f t="shared" si="4"/>
        <v>0</v>
      </c>
    </row>
    <row r="296" spans="1:17" x14ac:dyDescent="0.25">
      <c r="A296" s="152" t="s">
        <v>547</v>
      </c>
      <c r="B296" s="152" t="s">
        <v>37</v>
      </c>
      <c r="C296" s="152" t="s">
        <v>1182</v>
      </c>
      <c r="D296" s="152">
        <v>309974</v>
      </c>
      <c r="E296" s="152" t="s">
        <v>1183</v>
      </c>
      <c r="F296" s="97">
        <v>150865</v>
      </c>
      <c r="G296" s="174">
        <v>122.77</v>
      </c>
      <c r="H296" s="97">
        <v>208</v>
      </c>
      <c r="I296" s="174">
        <v>73.661999999999992</v>
      </c>
      <c r="J296" s="97">
        <v>61286</v>
      </c>
      <c r="K296" s="97">
        <v>2</v>
      </c>
      <c r="L296" s="174">
        <v>36.831000000000003</v>
      </c>
      <c r="M296" s="97">
        <v>295</v>
      </c>
      <c r="N296" s="97">
        <v>150865</v>
      </c>
      <c r="O296" s="97">
        <v>0</v>
      </c>
      <c r="P296" s="97">
        <v>150865</v>
      </c>
      <c r="Q296" s="97">
        <f t="shared" si="4"/>
        <v>0</v>
      </c>
    </row>
    <row r="297" spans="1:17" x14ac:dyDescent="0.25">
      <c r="A297" s="152" t="s">
        <v>547</v>
      </c>
      <c r="B297" s="152" t="s">
        <v>37</v>
      </c>
      <c r="C297" s="152" t="s">
        <v>1188</v>
      </c>
      <c r="D297" s="152">
        <v>309401</v>
      </c>
      <c r="E297" s="152" t="s">
        <v>1189</v>
      </c>
      <c r="F297" s="97">
        <v>11912</v>
      </c>
      <c r="G297" s="174">
        <v>122.77</v>
      </c>
      <c r="H297" s="97">
        <v>15</v>
      </c>
      <c r="I297" s="174">
        <v>73.661999999999992</v>
      </c>
      <c r="J297" s="97">
        <v>4420</v>
      </c>
      <c r="K297" s="97">
        <v>0</v>
      </c>
      <c r="L297" s="174">
        <v>36.831000000000003</v>
      </c>
      <c r="M297" s="97">
        <v>0</v>
      </c>
      <c r="N297" s="97">
        <v>11912</v>
      </c>
      <c r="O297" s="97">
        <v>0</v>
      </c>
      <c r="P297" s="97">
        <v>11912</v>
      </c>
      <c r="Q297" s="97">
        <f t="shared" si="4"/>
        <v>0</v>
      </c>
    </row>
    <row r="298" spans="1:17" x14ac:dyDescent="0.25">
      <c r="A298" s="152" t="s">
        <v>547</v>
      </c>
      <c r="B298" s="152" t="s">
        <v>37</v>
      </c>
      <c r="C298" s="152" t="s">
        <v>1192</v>
      </c>
      <c r="D298" s="152">
        <v>309419</v>
      </c>
      <c r="E298" s="152" t="s">
        <v>1193</v>
      </c>
      <c r="F298" s="97">
        <v>36110</v>
      </c>
      <c r="G298" s="174">
        <v>122.77</v>
      </c>
      <c r="H298" s="97">
        <v>45</v>
      </c>
      <c r="I298" s="174">
        <v>73.661999999999992</v>
      </c>
      <c r="J298" s="97">
        <v>13259</v>
      </c>
      <c r="K298" s="97">
        <v>0</v>
      </c>
      <c r="L298" s="174">
        <v>36.831000000000003</v>
      </c>
      <c r="M298" s="97">
        <v>0</v>
      </c>
      <c r="N298" s="97">
        <v>36110</v>
      </c>
      <c r="O298" s="97">
        <v>0</v>
      </c>
      <c r="P298" s="97">
        <v>36110</v>
      </c>
      <c r="Q298" s="97">
        <f t="shared" si="4"/>
        <v>0</v>
      </c>
    </row>
    <row r="299" spans="1:17" x14ac:dyDescent="0.25">
      <c r="A299" s="152" t="s">
        <v>547</v>
      </c>
      <c r="B299" s="152" t="s">
        <v>37</v>
      </c>
      <c r="C299" s="152" t="s">
        <v>1197</v>
      </c>
      <c r="D299" s="152">
        <v>309451</v>
      </c>
      <c r="E299" s="152" t="s">
        <v>1198</v>
      </c>
      <c r="F299" s="97">
        <v>9958</v>
      </c>
      <c r="G299" s="174">
        <v>122.77</v>
      </c>
      <c r="H299" s="97">
        <v>16</v>
      </c>
      <c r="I299" s="174">
        <v>73.661999999999992</v>
      </c>
      <c r="J299" s="97">
        <v>4714</v>
      </c>
      <c r="K299" s="97">
        <v>0</v>
      </c>
      <c r="L299" s="174">
        <v>36.831000000000003</v>
      </c>
      <c r="M299" s="97">
        <v>0</v>
      </c>
      <c r="N299" s="97">
        <v>9958</v>
      </c>
      <c r="O299" s="97">
        <v>0</v>
      </c>
      <c r="P299" s="97">
        <v>9958</v>
      </c>
      <c r="Q299" s="97">
        <f t="shared" si="4"/>
        <v>0</v>
      </c>
    </row>
    <row r="300" spans="1:17" x14ac:dyDescent="0.25">
      <c r="A300" s="152" t="s">
        <v>547</v>
      </c>
      <c r="B300" s="152" t="s">
        <v>37</v>
      </c>
      <c r="C300" s="152" t="s">
        <v>1202</v>
      </c>
      <c r="D300" s="152">
        <v>309478</v>
      </c>
      <c r="E300" s="152" t="s">
        <v>1203</v>
      </c>
      <c r="F300" s="97">
        <v>8325</v>
      </c>
      <c r="G300" s="174">
        <v>122.77</v>
      </c>
      <c r="H300" s="97">
        <v>13</v>
      </c>
      <c r="I300" s="174">
        <v>73.661999999999992</v>
      </c>
      <c r="J300" s="97">
        <v>3830</v>
      </c>
      <c r="K300" s="97">
        <v>0</v>
      </c>
      <c r="L300" s="174">
        <v>36.831000000000003</v>
      </c>
      <c r="M300" s="97">
        <v>0</v>
      </c>
      <c r="N300" s="97">
        <v>8325</v>
      </c>
      <c r="O300" s="97">
        <v>0</v>
      </c>
      <c r="P300" s="97">
        <v>8325</v>
      </c>
      <c r="Q300" s="97">
        <f t="shared" si="4"/>
        <v>0</v>
      </c>
    </row>
    <row r="301" spans="1:17" x14ac:dyDescent="0.25">
      <c r="A301" s="152" t="s">
        <v>547</v>
      </c>
      <c r="B301" s="152" t="s">
        <v>37</v>
      </c>
      <c r="C301" s="152" t="s">
        <v>1206</v>
      </c>
      <c r="D301" s="152">
        <v>309486</v>
      </c>
      <c r="E301" s="152" t="s">
        <v>1207</v>
      </c>
      <c r="F301" s="97">
        <v>10253</v>
      </c>
      <c r="G301" s="174">
        <v>122.77</v>
      </c>
      <c r="H301" s="97">
        <v>17</v>
      </c>
      <c r="I301" s="174">
        <v>73.661999999999992</v>
      </c>
      <c r="J301" s="97">
        <v>5009</v>
      </c>
      <c r="K301" s="97">
        <v>0</v>
      </c>
      <c r="L301" s="174">
        <v>36.831000000000003</v>
      </c>
      <c r="M301" s="97">
        <v>0</v>
      </c>
      <c r="N301" s="97">
        <v>10253</v>
      </c>
      <c r="O301" s="97">
        <v>0</v>
      </c>
      <c r="P301" s="97">
        <v>10253</v>
      </c>
      <c r="Q301" s="97">
        <f t="shared" si="4"/>
        <v>0</v>
      </c>
    </row>
    <row r="302" spans="1:17" x14ac:dyDescent="0.25">
      <c r="A302" s="152" t="s">
        <v>547</v>
      </c>
      <c r="B302" s="152" t="s">
        <v>37</v>
      </c>
      <c r="C302" s="152" t="s">
        <v>1210</v>
      </c>
      <c r="D302" s="152">
        <v>309494</v>
      </c>
      <c r="E302" s="152" t="s">
        <v>1211</v>
      </c>
      <c r="F302" s="97">
        <v>3132</v>
      </c>
      <c r="G302" s="174">
        <v>122.77</v>
      </c>
      <c r="H302" s="97">
        <v>3</v>
      </c>
      <c r="I302" s="174">
        <v>73.661999999999992</v>
      </c>
      <c r="J302" s="97">
        <v>884</v>
      </c>
      <c r="K302" s="97">
        <v>0</v>
      </c>
      <c r="L302" s="174">
        <v>36.831000000000003</v>
      </c>
      <c r="M302" s="97">
        <v>0</v>
      </c>
      <c r="N302" s="97">
        <v>3132</v>
      </c>
      <c r="O302" s="97">
        <v>0</v>
      </c>
      <c r="P302" s="97">
        <v>3132</v>
      </c>
      <c r="Q302" s="97">
        <f t="shared" si="4"/>
        <v>0</v>
      </c>
    </row>
    <row r="303" spans="1:17" x14ac:dyDescent="0.25">
      <c r="A303" s="152" t="s">
        <v>547</v>
      </c>
      <c r="B303" s="152" t="s">
        <v>37</v>
      </c>
      <c r="C303" s="152" t="s">
        <v>1214</v>
      </c>
      <c r="D303" s="152">
        <v>309508</v>
      </c>
      <c r="E303" s="152" t="s">
        <v>1215</v>
      </c>
      <c r="F303" s="97">
        <v>13949</v>
      </c>
      <c r="G303" s="174">
        <v>122.77</v>
      </c>
      <c r="H303" s="97">
        <v>27</v>
      </c>
      <c r="I303" s="174">
        <v>73.661999999999992</v>
      </c>
      <c r="J303" s="97">
        <v>7955</v>
      </c>
      <c r="K303" s="97">
        <v>0</v>
      </c>
      <c r="L303" s="174">
        <v>36.831000000000003</v>
      </c>
      <c r="M303" s="97">
        <v>0</v>
      </c>
      <c r="N303" s="97">
        <v>13949</v>
      </c>
      <c r="O303" s="97">
        <v>0</v>
      </c>
      <c r="P303" s="97">
        <v>13949</v>
      </c>
      <c r="Q303" s="97">
        <f t="shared" si="4"/>
        <v>0</v>
      </c>
    </row>
    <row r="304" spans="1:17" x14ac:dyDescent="0.25">
      <c r="A304" s="152" t="s">
        <v>547</v>
      </c>
      <c r="B304" s="152" t="s">
        <v>37</v>
      </c>
      <c r="C304" s="152" t="s">
        <v>1218</v>
      </c>
      <c r="D304" s="152">
        <v>309516</v>
      </c>
      <c r="E304" s="152" t="s">
        <v>1219</v>
      </c>
      <c r="F304" s="97">
        <v>3427</v>
      </c>
      <c r="G304" s="174">
        <v>122.77</v>
      </c>
      <c r="H304" s="97">
        <v>4</v>
      </c>
      <c r="I304" s="174">
        <v>73.661999999999992</v>
      </c>
      <c r="J304" s="97">
        <v>1179</v>
      </c>
      <c r="K304" s="97">
        <v>0</v>
      </c>
      <c r="L304" s="174">
        <v>36.831000000000003</v>
      </c>
      <c r="M304" s="97">
        <v>0</v>
      </c>
      <c r="N304" s="97">
        <v>3427</v>
      </c>
      <c r="O304" s="97">
        <v>0</v>
      </c>
      <c r="P304" s="97">
        <v>3427</v>
      </c>
      <c r="Q304" s="97">
        <f t="shared" si="4"/>
        <v>0</v>
      </c>
    </row>
    <row r="305" spans="1:17" x14ac:dyDescent="0.25">
      <c r="A305" s="152" t="s">
        <v>547</v>
      </c>
      <c r="B305" s="152" t="s">
        <v>37</v>
      </c>
      <c r="C305" s="152" t="s">
        <v>1222</v>
      </c>
      <c r="D305" s="152">
        <v>309524</v>
      </c>
      <c r="E305" s="152" t="s">
        <v>1223</v>
      </c>
      <c r="F305" s="97">
        <v>37184</v>
      </c>
      <c r="G305" s="174">
        <v>122.77</v>
      </c>
      <c r="H305" s="97">
        <v>55</v>
      </c>
      <c r="I305" s="174">
        <v>73.661999999999992</v>
      </c>
      <c r="J305" s="97">
        <v>16206</v>
      </c>
      <c r="K305" s="97">
        <v>0</v>
      </c>
      <c r="L305" s="174">
        <v>36.831000000000003</v>
      </c>
      <c r="M305" s="97">
        <v>0</v>
      </c>
      <c r="N305" s="97">
        <v>37184</v>
      </c>
      <c r="O305" s="97">
        <v>0</v>
      </c>
      <c r="P305" s="97">
        <v>37184</v>
      </c>
      <c r="Q305" s="97">
        <f t="shared" si="4"/>
        <v>0</v>
      </c>
    </row>
    <row r="306" spans="1:17" x14ac:dyDescent="0.25">
      <c r="A306" s="152" t="s">
        <v>547</v>
      </c>
      <c r="B306" s="152" t="s">
        <v>37</v>
      </c>
      <c r="C306" s="152" t="s">
        <v>1227</v>
      </c>
      <c r="D306" s="152">
        <v>309532</v>
      </c>
      <c r="E306" s="152" t="s">
        <v>1228</v>
      </c>
      <c r="F306" s="97">
        <v>6023</v>
      </c>
      <c r="G306" s="174">
        <v>122.77</v>
      </c>
      <c r="H306" s="97">
        <v>9</v>
      </c>
      <c r="I306" s="174">
        <v>73.661999999999992</v>
      </c>
      <c r="J306" s="97">
        <v>2652</v>
      </c>
      <c r="K306" s="97">
        <v>0</v>
      </c>
      <c r="L306" s="174">
        <v>36.831000000000003</v>
      </c>
      <c r="M306" s="97">
        <v>0</v>
      </c>
      <c r="N306" s="97">
        <v>6023</v>
      </c>
      <c r="O306" s="97">
        <v>0</v>
      </c>
      <c r="P306" s="97">
        <v>6023</v>
      </c>
      <c r="Q306" s="97">
        <f t="shared" si="4"/>
        <v>0</v>
      </c>
    </row>
    <row r="307" spans="1:17" x14ac:dyDescent="0.25">
      <c r="A307" s="152" t="s">
        <v>547</v>
      </c>
      <c r="B307" s="152" t="s">
        <v>37</v>
      </c>
      <c r="C307" s="152" t="s">
        <v>1231</v>
      </c>
      <c r="D307" s="152">
        <v>309541</v>
      </c>
      <c r="E307" s="152" t="s">
        <v>1232</v>
      </c>
      <c r="F307" s="97">
        <v>68946</v>
      </c>
      <c r="G307" s="174">
        <v>122.77</v>
      </c>
      <c r="H307" s="97">
        <v>100</v>
      </c>
      <c r="I307" s="174">
        <v>73.661999999999992</v>
      </c>
      <c r="J307" s="97">
        <v>29465</v>
      </c>
      <c r="K307" s="97">
        <v>1</v>
      </c>
      <c r="L307" s="174">
        <v>36.831000000000003</v>
      </c>
      <c r="M307" s="97">
        <v>147</v>
      </c>
      <c r="N307" s="97">
        <v>68946</v>
      </c>
      <c r="O307" s="97">
        <v>0</v>
      </c>
      <c r="P307" s="97">
        <v>68946</v>
      </c>
      <c r="Q307" s="97">
        <f t="shared" si="4"/>
        <v>0</v>
      </c>
    </row>
    <row r="308" spans="1:17" x14ac:dyDescent="0.25">
      <c r="A308" s="152" t="s">
        <v>547</v>
      </c>
      <c r="B308" s="152" t="s">
        <v>37</v>
      </c>
      <c r="C308" s="152" t="s">
        <v>1235</v>
      </c>
      <c r="D308" s="152">
        <v>309559</v>
      </c>
      <c r="E308" s="152" t="s">
        <v>1236</v>
      </c>
      <c r="F308" s="97">
        <v>4470</v>
      </c>
      <c r="G308" s="174">
        <v>122.77</v>
      </c>
      <c r="H308" s="97">
        <v>5</v>
      </c>
      <c r="I308" s="174">
        <v>73.661999999999992</v>
      </c>
      <c r="J308" s="97">
        <v>1473</v>
      </c>
      <c r="K308" s="97">
        <v>0</v>
      </c>
      <c r="L308" s="174">
        <v>36.831000000000003</v>
      </c>
      <c r="M308" s="97">
        <v>0</v>
      </c>
      <c r="N308" s="97">
        <v>4470</v>
      </c>
      <c r="O308" s="97">
        <v>0</v>
      </c>
      <c r="P308" s="97">
        <v>4470</v>
      </c>
      <c r="Q308" s="97">
        <f t="shared" si="4"/>
        <v>0</v>
      </c>
    </row>
    <row r="309" spans="1:17" x14ac:dyDescent="0.25">
      <c r="A309" s="152" t="s">
        <v>547</v>
      </c>
      <c r="B309" s="152" t="s">
        <v>37</v>
      </c>
      <c r="C309" s="152" t="s">
        <v>1239</v>
      </c>
      <c r="D309" s="152">
        <v>309583</v>
      </c>
      <c r="E309" s="152" t="s">
        <v>1240</v>
      </c>
      <c r="F309" s="97">
        <v>18457</v>
      </c>
      <c r="G309" s="174">
        <v>122.77</v>
      </c>
      <c r="H309" s="97">
        <v>24</v>
      </c>
      <c r="I309" s="174">
        <v>73.661999999999992</v>
      </c>
      <c r="J309" s="97">
        <v>7072</v>
      </c>
      <c r="K309" s="97">
        <v>1</v>
      </c>
      <c r="L309" s="174">
        <v>36.831000000000003</v>
      </c>
      <c r="M309" s="97">
        <v>147</v>
      </c>
      <c r="N309" s="97">
        <v>18457</v>
      </c>
      <c r="O309" s="97">
        <v>0</v>
      </c>
      <c r="P309" s="97">
        <v>18457</v>
      </c>
      <c r="Q309" s="97">
        <f t="shared" si="4"/>
        <v>0</v>
      </c>
    </row>
    <row r="310" spans="1:17" x14ac:dyDescent="0.25">
      <c r="A310" s="152" t="s">
        <v>547</v>
      </c>
      <c r="B310" s="152" t="s">
        <v>37</v>
      </c>
      <c r="C310" s="152" t="s">
        <v>1243</v>
      </c>
      <c r="D310" s="152">
        <v>309605</v>
      </c>
      <c r="E310" s="152" t="s">
        <v>1244</v>
      </c>
      <c r="F310" s="97">
        <v>6852</v>
      </c>
      <c r="G310" s="174">
        <v>122.77</v>
      </c>
      <c r="H310" s="97">
        <v>8</v>
      </c>
      <c r="I310" s="174">
        <v>73.661999999999992</v>
      </c>
      <c r="J310" s="97">
        <v>2357</v>
      </c>
      <c r="K310" s="97">
        <v>0</v>
      </c>
      <c r="L310" s="174">
        <v>36.831000000000003</v>
      </c>
      <c r="M310" s="97">
        <v>0</v>
      </c>
      <c r="N310" s="97">
        <v>6852</v>
      </c>
      <c r="O310" s="97">
        <v>0</v>
      </c>
      <c r="P310" s="97">
        <v>6852</v>
      </c>
      <c r="Q310" s="97">
        <f t="shared" si="4"/>
        <v>0</v>
      </c>
    </row>
    <row r="311" spans="1:17" x14ac:dyDescent="0.25">
      <c r="A311" s="152" t="s">
        <v>547</v>
      </c>
      <c r="B311" s="152" t="s">
        <v>37</v>
      </c>
      <c r="C311" s="152" t="s">
        <v>1247</v>
      </c>
      <c r="D311" s="152">
        <v>309613</v>
      </c>
      <c r="E311" s="152" t="s">
        <v>1248</v>
      </c>
      <c r="F311" s="97">
        <v>24842</v>
      </c>
      <c r="G311" s="174">
        <v>122.77</v>
      </c>
      <c r="H311" s="97">
        <v>36</v>
      </c>
      <c r="I311" s="174">
        <v>73.661999999999992</v>
      </c>
      <c r="J311" s="97">
        <v>10607</v>
      </c>
      <c r="K311" s="97">
        <v>0</v>
      </c>
      <c r="L311" s="174">
        <v>36.831000000000003</v>
      </c>
      <c r="M311" s="97">
        <v>0</v>
      </c>
      <c r="N311" s="97">
        <v>24842</v>
      </c>
      <c r="O311" s="97">
        <v>0</v>
      </c>
      <c r="P311" s="97">
        <v>24842</v>
      </c>
      <c r="Q311" s="97">
        <f t="shared" si="4"/>
        <v>0</v>
      </c>
    </row>
    <row r="312" spans="1:17" x14ac:dyDescent="0.25">
      <c r="A312" s="152" t="s">
        <v>547</v>
      </c>
      <c r="B312" s="152" t="s">
        <v>37</v>
      </c>
      <c r="C312" s="152" t="s">
        <v>1251</v>
      </c>
      <c r="D312" s="152">
        <v>309630</v>
      </c>
      <c r="E312" s="152" t="s">
        <v>1252</v>
      </c>
      <c r="F312" s="97">
        <v>6478</v>
      </c>
      <c r="G312" s="174">
        <v>122.77</v>
      </c>
      <c r="H312" s="97">
        <v>8</v>
      </c>
      <c r="I312" s="174">
        <v>73.661999999999992</v>
      </c>
      <c r="J312" s="97">
        <v>2357</v>
      </c>
      <c r="K312" s="97">
        <v>0</v>
      </c>
      <c r="L312" s="174">
        <v>36.831000000000003</v>
      </c>
      <c r="M312" s="97">
        <v>0</v>
      </c>
      <c r="N312" s="97">
        <v>6478</v>
      </c>
      <c r="O312" s="97">
        <v>0</v>
      </c>
      <c r="P312" s="97">
        <v>6478</v>
      </c>
      <c r="Q312" s="97">
        <f t="shared" si="4"/>
        <v>0</v>
      </c>
    </row>
    <row r="313" spans="1:17" x14ac:dyDescent="0.25">
      <c r="A313" s="152" t="s">
        <v>547</v>
      </c>
      <c r="B313" s="152" t="s">
        <v>37</v>
      </c>
      <c r="C313" s="152" t="s">
        <v>1255</v>
      </c>
      <c r="D313" s="152">
        <v>309656</v>
      </c>
      <c r="E313" s="152" t="s">
        <v>1256</v>
      </c>
      <c r="F313" s="97">
        <v>3052</v>
      </c>
      <c r="G313" s="174">
        <v>122.77</v>
      </c>
      <c r="H313" s="97">
        <v>4</v>
      </c>
      <c r="I313" s="174">
        <v>73.661999999999992</v>
      </c>
      <c r="J313" s="97">
        <v>1179</v>
      </c>
      <c r="K313" s="97">
        <v>0</v>
      </c>
      <c r="L313" s="174">
        <v>36.831000000000003</v>
      </c>
      <c r="M313" s="97">
        <v>0</v>
      </c>
      <c r="N313" s="97">
        <v>3052</v>
      </c>
      <c r="O313" s="97">
        <v>0</v>
      </c>
      <c r="P313" s="97">
        <v>3052</v>
      </c>
      <c r="Q313" s="97">
        <f t="shared" si="4"/>
        <v>0</v>
      </c>
    </row>
    <row r="314" spans="1:17" x14ac:dyDescent="0.25">
      <c r="A314" s="152" t="s">
        <v>547</v>
      </c>
      <c r="B314" s="152" t="s">
        <v>37</v>
      </c>
      <c r="C314" s="152" t="s">
        <v>1259</v>
      </c>
      <c r="D314" s="152">
        <v>309672</v>
      </c>
      <c r="E314" s="152" t="s">
        <v>1260</v>
      </c>
      <c r="F314" s="97">
        <v>32608</v>
      </c>
      <c r="G314" s="174">
        <v>122.77</v>
      </c>
      <c r="H314" s="97">
        <v>56</v>
      </c>
      <c r="I314" s="174">
        <v>73.661999999999992</v>
      </c>
      <c r="J314" s="97">
        <v>16500</v>
      </c>
      <c r="K314" s="97">
        <v>0</v>
      </c>
      <c r="L314" s="174">
        <v>36.831000000000003</v>
      </c>
      <c r="M314" s="97">
        <v>0</v>
      </c>
      <c r="N314" s="97">
        <v>32608</v>
      </c>
      <c r="O314" s="97">
        <v>0</v>
      </c>
      <c r="P314" s="97">
        <v>32608</v>
      </c>
      <c r="Q314" s="97">
        <f t="shared" si="4"/>
        <v>0</v>
      </c>
    </row>
    <row r="315" spans="1:17" x14ac:dyDescent="0.25">
      <c r="A315" s="152" t="s">
        <v>547</v>
      </c>
      <c r="B315" s="152" t="s">
        <v>37</v>
      </c>
      <c r="C315" s="152" t="s">
        <v>1263</v>
      </c>
      <c r="D315" s="152">
        <v>309681</v>
      </c>
      <c r="E315" s="152" t="s">
        <v>1264</v>
      </c>
      <c r="F315" s="97">
        <v>11942</v>
      </c>
      <c r="G315" s="174">
        <v>122.77</v>
      </c>
      <c r="H315" s="97">
        <v>24</v>
      </c>
      <c r="I315" s="174">
        <v>73.661999999999992</v>
      </c>
      <c r="J315" s="97">
        <v>7072</v>
      </c>
      <c r="K315" s="97">
        <v>0</v>
      </c>
      <c r="L315" s="174">
        <v>36.831000000000003</v>
      </c>
      <c r="M315" s="97">
        <v>0</v>
      </c>
      <c r="N315" s="97">
        <v>11942</v>
      </c>
      <c r="O315" s="97">
        <v>0</v>
      </c>
      <c r="P315" s="97">
        <v>11942</v>
      </c>
      <c r="Q315" s="97">
        <f t="shared" si="4"/>
        <v>0</v>
      </c>
    </row>
    <row r="316" spans="1:17" x14ac:dyDescent="0.25">
      <c r="A316" s="152" t="s">
        <v>547</v>
      </c>
      <c r="B316" s="152" t="s">
        <v>37</v>
      </c>
      <c r="C316" s="152" t="s">
        <v>1267</v>
      </c>
      <c r="D316" s="152">
        <v>309699</v>
      </c>
      <c r="E316" s="152" t="s">
        <v>1268</v>
      </c>
      <c r="F316" s="97">
        <v>3641</v>
      </c>
      <c r="G316" s="174">
        <v>122.77</v>
      </c>
      <c r="H316" s="97">
        <v>6</v>
      </c>
      <c r="I316" s="174">
        <v>73.661999999999992</v>
      </c>
      <c r="J316" s="97">
        <v>1768</v>
      </c>
      <c r="K316" s="97">
        <v>0</v>
      </c>
      <c r="L316" s="174">
        <v>36.831000000000003</v>
      </c>
      <c r="M316" s="97">
        <v>0</v>
      </c>
      <c r="N316" s="97">
        <v>3641</v>
      </c>
      <c r="O316" s="97">
        <v>0</v>
      </c>
      <c r="P316" s="97">
        <v>3641</v>
      </c>
      <c r="Q316" s="97">
        <f t="shared" si="4"/>
        <v>0</v>
      </c>
    </row>
    <row r="317" spans="1:17" x14ac:dyDescent="0.25">
      <c r="A317" s="152" t="s">
        <v>547</v>
      </c>
      <c r="B317" s="152" t="s">
        <v>37</v>
      </c>
      <c r="C317" s="152" t="s">
        <v>1271</v>
      </c>
      <c r="D317" s="152">
        <v>309702</v>
      </c>
      <c r="E317" s="152" t="s">
        <v>1272</v>
      </c>
      <c r="F317" s="97">
        <v>2248</v>
      </c>
      <c r="G317" s="174">
        <v>122.77</v>
      </c>
      <c r="H317" s="97">
        <v>0</v>
      </c>
      <c r="I317" s="174">
        <v>73.661999999999992</v>
      </c>
      <c r="J317" s="97">
        <v>0</v>
      </c>
      <c r="K317" s="97">
        <v>0</v>
      </c>
      <c r="L317" s="174">
        <v>36.831000000000003</v>
      </c>
      <c r="M317" s="97">
        <v>0</v>
      </c>
      <c r="N317" s="97">
        <v>2248</v>
      </c>
      <c r="O317" s="97">
        <v>0</v>
      </c>
      <c r="P317" s="97">
        <v>2248</v>
      </c>
      <c r="Q317" s="97">
        <f t="shared" si="4"/>
        <v>0</v>
      </c>
    </row>
    <row r="318" spans="1:17" x14ac:dyDescent="0.25">
      <c r="A318" s="152" t="s">
        <v>547</v>
      </c>
      <c r="B318" s="152" t="s">
        <v>37</v>
      </c>
      <c r="C318" s="152" t="s">
        <v>1275</v>
      </c>
      <c r="D318" s="152">
        <v>309729</v>
      </c>
      <c r="E318" s="152" t="s">
        <v>1276</v>
      </c>
      <c r="F318" s="97">
        <v>6343</v>
      </c>
      <c r="G318" s="174">
        <v>122.77</v>
      </c>
      <c r="H318" s="97">
        <v>5</v>
      </c>
      <c r="I318" s="174">
        <v>73.661999999999992</v>
      </c>
      <c r="J318" s="97">
        <v>1473</v>
      </c>
      <c r="K318" s="97">
        <v>0</v>
      </c>
      <c r="L318" s="174">
        <v>36.831000000000003</v>
      </c>
      <c r="M318" s="97">
        <v>0</v>
      </c>
      <c r="N318" s="97">
        <v>6343</v>
      </c>
      <c r="O318" s="97">
        <v>0</v>
      </c>
      <c r="P318" s="97">
        <v>6343</v>
      </c>
      <c r="Q318" s="97">
        <f t="shared" si="4"/>
        <v>0</v>
      </c>
    </row>
    <row r="319" spans="1:17" x14ac:dyDescent="0.25">
      <c r="A319" s="152" t="s">
        <v>547</v>
      </c>
      <c r="B319" s="152" t="s">
        <v>37</v>
      </c>
      <c r="C319" s="152" t="s">
        <v>1279</v>
      </c>
      <c r="D319" s="152">
        <v>309737</v>
      </c>
      <c r="E319" s="152" t="s">
        <v>1280</v>
      </c>
      <c r="F319" s="97">
        <v>19598</v>
      </c>
      <c r="G319" s="174">
        <v>122.77</v>
      </c>
      <c r="H319" s="97">
        <v>36</v>
      </c>
      <c r="I319" s="174">
        <v>73.661999999999992</v>
      </c>
      <c r="J319" s="97">
        <v>10607</v>
      </c>
      <c r="K319" s="97">
        <v>0</v>
      </c>
      <c r="L319" s="174">
        <v>36.831000000000003</v>
      </c>
      <c r="M319" s="97">
        <v>0</v>
      </c>
      <c r="N319" s="97">
        <v>19598</v>
      </c>
      <c r="O319" s="97">
        <v>0</v>
      </c>
      <c r="P319" s="97">
        <v>19598</v>
      </c>
      <c r="Q319" s="97">
        <f t="shared" si="4"/>
        <v>0</v>
      </c>
    </row>
    <row r="320" spans="1:17" x14ac:dyDescent="0.25">
      <c r="A320" s="152" t="s">
        <v>547</v>
      </c>
      <c r="B320" s="152" t="s">
        <v>37</v>
      </c>
      <c r="C320" s="152" t="s">
        <v>1283</v>
      </c>
      <c r="D320" s="152">
        <v>309753</v>
      </c>
      <c r="E320" s="152" t="s">
        <v>1284</v>
      </c>
      <c r="F320" s="97">
        <v>3346</v>
      </c>
      <c r="G320" s="174">
        <v>122.77</v>
      </c>
      <c r="H320" s="97">
        <v>5</v>
      </c>
      <c r="I320" s="174">
        <v>73.661999999999992</v>
      </c>
      <c r="J320" s="97">
        <v>1473</v>
      </c>
      <c r="K320" s="97">
        <v>0</v>
      </c>
      <c r="L320" s="174">
        <v>36.831000000000003</v>
      </c>
      <c r="M320" s="97">
        <v>0</v>
      </c>
      <c r="N320" s="97">
        <v>3346</v>
      </c>
      <c r="O320" s="97">
        <v>0</v>
      </c>
      <c r="P320" s="97">
        <v>3346</v>
      </c>
      <c r="Q320" s="97">
        <f t="shared" si="4"/>
        <v>0</v>
      </c>
    </row>
    <row r="321" spans="1:17" x14ac:dyDescent="0.25">
      <c r="A321" s="152" t="s">
        <v>547</v>
      </c>
      <c r="B321" s="152" t="s">
        <v>37</v>
      </c>
      <c r="C321" s="152" t="s">
        <v>1287</v>
      </c>
      <c r="D321" s="152">
        <v>309761</v>
      </c>
      <c r="E321" s="152" t="s">
        <v>1288</v>
      </c>
      <c r="F321" s="97">
        <v>4765</v>
      </c>
      <c r="G321" s="174">
        <v>122.77</v>
      </c>
      <c r="H321" s="97">
        <v>6</v>
      </c>
      <c r="I321" s="174">
        <v>73.661999999999992</v>
      </c>
      <c r="J321" s="97">
        <v>1768</v>
      </c>
      <c r="K321" s="97">
        <v>0</v>
      </c>
      <c r="L321" s="174">
        <v>36.831000000000003</v>
      </c>
      <c r="M321" s="97">
        <v>0</v>
      </c>
      <c r="N321" s="97">
        <v>4765</v>
      </c>
      <c r="O321" s="97">
        <v>0</v>
      </c>
      <c r="P321" s="97">
        <v>4765</v>
      </c>
      <c r="Q321" s="97">
        <f t="shared" si="4"/>
        <v>0</v>
      </c>
    </row>
    <row r="322" spans="1:17" x14ac:dyDescent="0.25">
      <c r="A322" s="152" t="s">
        <v>547</v>
      </c>
      <c r="B322" s="152" t="s">
        <v>37</v>
      </c>
      <c r="C322" s="152" t="s">
        <v>1291</v>
      </c>
      <c r="D322" s="152">
        <v>309770</v>
      </c>
      <c r="E322" s="152" t="s">
        <v>1292</v>
      </c>
      <c r="F322" s="97">
        <v>4900</v>
      </c>
      <c r="G322" s="174">
        <v>122.77</v>
      </c>
      <c r="H322" s="97">
        <v>9</v>
      </c>
      <c r="I322" s="174">
        <v>73.661999999999992</v>
      </c>
      <c r="J322" s="97">
        <v>2652</v>
      </c>
      <c r="K322" s="97">
        <v>0</v>
      </c>
      <c r="L322" s="174">
        <v>36.831000000000003</v>
      </c>
      <c r="M322" s="97">
        <v>0</v>
      </c>
      <c r="N322" s="97">
        <v>4900</v>
      </c>
      <c r="O322" s="97">
        <v>0</v>
      </c>
      <c r="P322" s="97">
        <v>4900</v>
      </c>
      <c r="Q322" s="97">
        <f t="shared" si="4"/>
        <v>0</v>
      </c>
    </row>
    <row r="323" spans="1:17" x14ac:dyDescent="0.25">
      <c r="A323" s="152" t="s">
        <v>547</v>
      </c>
      <c r="B323" s="152" t="s">
        <v>37</v>
      </c>
      <c r="C323" s="152" t="s">
        <v>1295</v>
      </c>
      <c r="D323" s="152">
        <v>309800</v>
      </c>
      <c r="E323" s="152" t="s">
        <v>1296</v>
      </c>
      <c r="F323" s="97">
        <v>6852</v>
      </c>
      <c r="G323" s="174">
        <v>122.77</v>
      </c>
      <c r="H323" s="97">
        <v>8</v>
      </c>
      <c r="I323" s="174">
        <v>73.661999999999992</v>
      </c>
      <c r="J323" s="97">
        <v>2357</v>
      </c>
      <c r="K323" s="97">
        <v>0</v>
      </c>
      <c r="L323" s="174">
        <v>36.831000000000003</v>
      </c>
      <c r="M323" s="97">
        <v>0</v>
      </c>
      <c r="N323" s="97">
        <v>6852</v>
      </c>
      <c r="O323" s="97">
        <v>0</v>
      </c>
      <c r="P323" s="97">
        <v>6852</v>
      </c>
      <c r="Q323" s="97">
        <f t="shared" ref="Q323:Q386" si="5">+P323-N323</f>
        <v>0</v>
      </c>
    </row>
    <row r="324" spans="1:17" x14ac:dyDescent="0.25">
      <c r="A324" s="152" t="s">
        <v>547</v>
      </c>
      <c r="B324" s="152" t="s">
        <v>37</v>
      </c>
      <c r="C324" s="152" t="s">
        <v>1299</v>
      </c>
      <c r="D324" s="152">
        <v>309834</v>
      </c>
      <c r="E324" s="152" t="s">
        <v>1300</v>
      </c>
      <c r="F324" s="97">
        <v>6023</v>
      </c>
      <c r="G324" s="174">
        <v>122.77</v>
      </c>
      <c r="H324" s="97">
        <v>9</v>
      </c>
      <c r="I324" s="174">
        <v>73.661999999999992</v>
      </c>
      <c r="J324" s="97">
        <v>2652</v>
      </c>
      <c r="K324" s="97">
        <v>0</v>
      </c>
      <c r="L324" s="174">
        <v>36.831000000000003</v>
      </c>
      <c r="M324" s="97">
        <v>0</v>
      </c>
      <c r="N324" s="97">
        <v>6023</v>
      </c>
      <c r="O324" s="97">
        <v>0</v>
      </c>
      <c r="P324" s="97">
        <v>6023</v>
      </c>
      <c r="Q324" s="97">
        <f t="shared" si="5"/>
        <v>0</v>
      </c>
    </row>
    <row r="325" spans="1:17" x14ac:dyDescent="0.25">
      <c r="A325" s="152" t="s">
        <v>547</v>
      </c>
      <c r="B325" s="152" t="s">
        <v>37</v>
      </c>
      <c r="C325" s="152" t="s">
        <v>1303</v>
      </c>
      <c r="D325" s="152">
        <v>309869</v>
      </c>
      <c r="E325" s="152" t="s">
        <v>1304</v>
      </c>
      <c r="F325" s="97">
        <v>4685</v>
      </c>
      <c r="G325" s="174">
        <v>122.77</v>
      </c>
      <c r="H325" s="97">
        <v>7</v>
      </c>
      <c r="I325" s="174">
        <v>73.661999999999992</v>
      </c>
      <c r="J325" s="97">
        <v>2063</v>
      </c>
      <c r="K325" s="97">
        <v>0</v>
      </c>
      <c r="L325" s="174">
        <v>36.831000000000003</v>
      </c>
      <c r="M325" s="97">
        <v>0</v>
      </c>
      <c r="N325" s="97">
        <v>4685</v>
      </c>
      <c r="O325" s="97">
        <v>0</v>
      </c>
      <c r="P325" s="97">
        <v>4685</v>
      </c>
      <c r="Q325" s="97">
        <f t="shared" si="5"/>
        <v>0</v>
      </c>
    </row>
    <row r="326" spans="1:17" x14ac:dyDescent="0.25">
      <c r="A326" s="152" t="s">
        <v>547</v>
      </c>
      <c r="B326" s="152" t="s">
        <v>37</v>
      </c>
      <c r="C326" s="152" t="s">
        <v>1307</v>
      </c>
      <c r="D326" s="152">
        <v>309877</v>
      </c>
      <c r="E326" s="152" t="s">
        <v>1308</v>
      </c>
      <c r="F326" s="97">
        <v>5649</v>
      </c>
      <c r="G326" s="174">
        <v>122.77</v>
      </c>
      <c r="H326" s="97">
        <v>9</v>
      </c>
      <c r="I326" s="174">
        <v>73.661999999999992</v>
      </c>
      <c r="J326" s="97">
        <v>2652</v>
      </c>
      <c r="K326" s="97">
        <v>0</v>
      </c>
      <c r="L326" s="174">
        <v>36.831000000000003</v>
      </c>
      <c r="M326" s="97">
        <v>0</v>
      </c>
      <c r="N326" s="97">
        <v>5649</v>
      </c>
      <c r="O326" s="97">
        <v>0</v>
      </c>
      <c r="P326" s="97">
        <v>5649</v>
      </c>
      <c r="Q326" s="97">
        <f t="shared" si="5"/>
        <v>0</v>
      </c>
    </row>
    <row r="327" spans="1:17" x14ac:dyDescent="0.25">
      <c r="A327" s="152" t="s">
        <v>547</v>
      </c>
      <c r="B327" s="152" t="s">
        <v>37</v>
      </c>
      <c r="C327" s="152" t="s">
        <v>1311</v>
      </c>
      <c r="D327" s="152">
        <v>309885</v>
      </c>
      <c r="E327" s="152" t="s">
        <v>1312</v>
      </c>
      <c r="F327" s="97">
        <v>7282</v>
      </c>
      <c r="G327" s="174">
        <v>122.77</v>
      </c>
      <c r="H327" s="97">
        <v>12</v>
      </c>
      <c r="I327" s="174">
        <v>73.661999999999992</v>
      </c>
      <c r="J327" s="97">
        <v>3536</v>
      </c>
      <c r="K327" s="97">
        <v>0</v>
      </c>
      <c r="L327" s="174">
        <v>36.831000000000003</v>
      </c>
      <c r="M327" s="97">
        <v>0</v>
      </c>
      <c r="N327" s="97">
        <v>7282</v>
      </c>
      <c r="O327" s="97">
        <v>0</v>
      </c>
      <c r="P327" s="97">
        <v>7282</v>
      </c>
      <c r="Q327" s="97">
        <f t="shared" si="5"/>
        <v>0</v>
      </c>
    </row>
    <row r="328" spans="1:17" x14ac:dyDescent="0.25">
      <c r="A328" s="152" t="s">
        <v>547</v>
      </c>
      <c r="B328" s="152" t="s">
        <v>37</v>
      </c>
      <c r="C328" s="152" t="s">
        <v>1315</v>
      </c>
      <c r="D328" s="152">
        <v>309893</v>
      </c>
      <c r="E328" s="152" t="s">
        <v>1316</v>
      </c>
      <c r="F328" s="97">
        <v>4016</v>
      </c>
      <c r="G328" s="174">
        <v>122.77</v>
      </c>
      <c r="H328" s="97">
        <v>6</v>
      </c>
      <c r="I328" s="174">
        <v>73.661999999999992</v>
      </c>
      <c r="J328" s="97">
        <v>1768</v>
      </c>
      <c r="K328" s="97">
        <v>0</v>
      </c>
      <c r="L328" s="174">
        <v>36.831000000000003</v>
      </c>
      <c r="M328" s="97">
        <v>0</v>
      </c>
      <c r="N328" s="97">
        <v>4016</v>
      </c>
      <c r="O328" s="97">
        <v>0</v>
      </c>
      <c r="P328" s="97">
        <v>4016</v>
      </c>
      <c r="Q328" s="97">
        <f t="shared" si="5"/>
        <v>0</v>
      </c>
    </row>
    <row r="329" spans="1:17" x14ac:dyDescent="0.25">
      <c r="A329" s="152" t="s">
        <v>547</v>
      </c>
      <c r="B329" s="152" t="s">
        <v>37</v>
      </c>
      <c r="C329" s="152" t="s">
        <v>1319</v>
      </c>
      <c r="D329" s="152">
        <v>309907</v>
      </c>
      <c r="E329" s="152" t="s">
        <v>1320</v>
      </c>
      <c r="F329" s="97">
        <v>22422</v>
      </c>
      <c r="G329" s="174">
        <v>122.77</v>
      </c>
      <c r="H329" s="97">
        <v>40</v>
      </c>
      <c r="I329" s="174">
        <v>73.661999999999992</v>
      </c>
      <c r="J329" s="97">
        <v>11786</v>
      </c>
      <c r="K329" s="97">
        <v>1</v>
      </c>
      <c r="L329" s="174">
        <v>36.831000000000003</v>
      </c>
      <c r="M329" s="97">
        <v>147</v>
      </c>
      <c r="N329" s="97">
        <v>22422</v>
      </c>
      <c r="O329" s="97">
        <v>0</v>
      </c>
      <c r="P329" s="97">
        <v>22422</v>
      </c>
      <c r="Q329" s="97">
        <f t="shared" si="5"/>
        <v>0</v>
      </c>
    </row>
    <row r="330" spans="1:17" x14ac:dyDescent="0.25">
      <c r="A330" s="152" t="s">
        <v>547</v>
      </c>
      <c r="B330" s="152" t="s">
        <v>37</v>
      </c>
      <c r="C330" s="152" t="s">
        <v>1323</v>
      </c>
      <c r="D330" s="152">
        <v>309931</v>
      </c>
      <c r="E330" s="152" t="s">
        <v>1324</v>
      </c>
      <c r="F330" s="97">
        <v>3721</v>
      </c>
      <c r="G330" s="174">
        <v>122.77</v>
      </c>
      <c r="H330" s="97">
        <v>5</v>
      </c>
      <c r="I330" s="174">
        <v>73.661999999999992</v>
      </c>
      <c r="J330" s="97">
        <v>1473</v>
      </c>
      <c r="K330" s="97">
        <v>0</v>
      </c>
      <c r="L330" s="174">
        <v>36.831000000000003</v>
      </c>
      <c r="M330" s="97">
        <v>0</v>
      </c>
      <c r="N330" s="97">
        <v>3721</v>
      </c>
      <c r="O330" s="97">
        <v>0</v>
      </c>
      <c r="P330" s="97">
        <v>3721</v>
      </c>
      <c r="Q330" s="97">
        <f t="shared" si="5"/>
        <v>0</v>
      </c>
    </row>
    <row r="331" spans="1:17" x14ac:dyDescent="0.25">
      <c r="A331" s="152" t="s">
        <v>547</v>
      </c>
      <c r="B331" s="152" t="s">
        <v>37</v>
      </c>
      <c r="C331" s="152" t="s">
        <v>1327</v>
      </c>
      <c r="D331" s="152">
        <v>309982</v>
      </c>
      <c r="E331" s="152" t="s">
        <v>1328</v>
      </c>
      <c r="F331" s="97">
        <v>120416</v>
      </c>
      <c r="G331" s="174">
        <v>122.77</v>
      </c>
      <c r="H331" s="97">
        <v>180</v>
      </c>
      <c r="I331" s="174">
        <v>73.661999999999992</v>
      </c>
      <c r="J331" s="97">
        <v>53037</v>
      </c>
      <c r="K331" s="97">
        <v>3</v>
      </c>
      <c r="L331" s="174">
        <v>36.831000000000003</v>
      </c>
      <c r="M331" s="97">
        <v>442</v>
      </c>
      <c r="N331" s="97">
        <v>120416</v>
      </c>
      <c r="O331" s="97">
        <v>0</v>
      </c>
      <c r="P331" s="97">
        <v>120416</v>
      </c>
      <c r="Q331" s="97">
        <f t="shared" si="5"/>
        <v>0</v>
      </c>
    </row>
    <row r="332" spans="1:17" x14ac:dyDescent="0.25">
      <c r="A332" s="152" t="s">
        <v>547</v>
      </c>
      <c r="B332" s="152" t="s">
        <v>37</v>
      </c>
      <c r="C332" s="152" t="s">
        <v>1330</v>
      </c>
      <c r="D332" s="152">
        <v>309991</v>
      </c>
      <c r="E332" s="152" t="s">
        <v>1331</v>
      </c>
      <c r="F332" s="97">
        <v>6452</v>
      </c>
      <c r="G332" s="174">
        <v>122.77</v>
      </c>
      <c r="H332" s="97">
        <v>13</v>
      </c>
      <c r="I332" s="174">
        <v>73.661999999999992</v>
      </c>
      <c r="J332" s="97">
        <v>3830</v>
      </c>
      <c r="K332" s="97">
        <v>0</v>
      </c>
      <c r="L332" s="174">
        <v>36.831000000000003</v>
      </c>
      <c r="M332" s="97">
        <v>0</v>
      </c>
      <c r="N332" s="97">
        <v>6452</v>
      </c>
      <c r="O332" s="97">
        <v>0</v>
      </c>
      <c r="P332" s="97">
        <v>6452</v>
      </c>
      <c r="Q332" s="97">
        <f t="shared" si="5"/>
        <v>0</v>
      </c>
    </row>
    <row r="333" spans="1:17" x14ac:dyDescent="0.25">
      <c r="A333" s="152" t="s">
        <v>547</v>
      </c>
      <c r="B333" s="152" t="s">
        <v>37</v>
      </c>
      <c r="C333" s="152" t="s">
        <v>1335</v>
      </c>
      <c r="D333" s="152">
        <v>310018</v>
      </c>
      <c r="E333" s="152" t="s">
        <v>1336</v>
      </c>
      <c r="F333" s="97">
        <v>14828</v>
      </c>
      <c r="G333" s="174">
        <v>122.77</v>
      </c>
      <c r="H333" s="97">
        <v>16</v>
      </c>
      <c r="I333" s="174">
        <v>73.661999999999992</v>
      </c>
      <c r="J333" s="97">
        <v>4714</v>
      </c>
      <c r="K333" s="97">
        <v>0</v>
      </c>
      <c r="L333" s="174">
        <v>36.831000000000003</v>
      </c>
      <c r="M333" s="97">
        <v>0</v>
      </c>
      <c r="N333" s="97">
        <v>14828</v>
      </c>
      <c r="O333" s="97">
        <v>0</v>
      </c>
      <c r="P333" s="97">
        <v>14828</v>
      </c>
      <c r="Q333" s="97">
        <f t="shared" si="5"/>
        <v>0</v>
      </c>
    </row>
    <row r="334" spans="1:17" x14ac:dyDescent="0.25">
      <c r="A334" s="152" t="s">
        <v>547</v>
      </c>
      <c r="B334" s="152" t="s">
        <v>37</v>
      </c>
      <c r="C334" s="152" t="s">
        <v>1339</v>
      </c>
      <c r="D334" s="152">
        <v>310051</v>
      </c>
      <c r="E334" s="152" t="s">
        <v>1340</v>
      </c>
      <c r="F334" s="97">
        <v>8325</v>
      </c>
      <c r="G334" s="174">
        <v>122.77</v>
      </c>
      <c r="H334" s="97">
        <v>13</v>
      </c>
      <c r="I334" s="174">
        <v>73.661999999999992</v>
      </c>
      <c r="J334" s="97">
        <v>3830</v>
      </c>
      <c r="K334" s="97">
        <v>0</v>
      </c>
      <c r="L334" s="174">
        <v>36.831000000000003</v>
      </c>
      <c r="M334" s="97">
        <v>0</v>
      </c>
      <c r="N334" s="97">
        <v>8325</v>
      </c>
      <c r="O334" s="97">
        <v>0</v>
      </c>
      <c r="P334" s="97">
        <v>8325</v>
      </c>
      <c r="Q334" s="97">
        <f t="shared" si="5"/>
        <v>0</v>
      </c>
    </row>
    <row r="335" spans="1:17" x14ac:dyDescent="0.25">
      <c r="A335" s="152" t="s">
        <v>547</v>
      </c>
      <c r="B335" s="152" t="s">
        <v>37</v>
      </c>
      <c r="C335" s="152" t="s">
        <v>1343</v>
      </c>
      <c r="D335" s="152">
        <v>310069</v>
      </c>
      <c r="E335" s="152" t="s">
        <v>1344</v>
      </c>
      <c r="F335" s="97">
        <v>36195</v>
      </c>
      <c r="G335" s="174">
        <v>122.77</v>
      </c>
      <c r="H335" s="97">
        <v>58</v>
      </c>
      <c r="I335" s="174">
        <v>73.661999999999992</v>
      </c>
      <c r="J335" s="97">
        <v>17090</v>
      </c>
      <c r="K335" s="97">
        <v>0</v>
      </c>
      <c r="L335" s="174">
        <v>36.831000000000003</v>
      </c>
      <c r="M335" s="97">
        <v>0</v>
      </c>
      <c r="N335" s="97">
        <v>36195</v>
      </c>
      <c r="O335" s="97">
        <v>0</v>
      </c>
      <c r="P335" s="97">
        <v>36195</v>
      </c>
      <c r="Q335" s="97">
        <f t="shared" si="5"/>
        <v>0</v>
      </c>
    </row>
    <row r="336" spans="1:17" x14ac:dyDescent="0.25">
      <c r="A336" s="152" t="s">
        <v>547</v>
      </c>
      <c r="B336" s="152" t="s">
        <v>37</v>
      </c>
      <c r="C336" s="152" t="s">
        <v>1348</v>
      </c>
      <c r="D336" s="152">
        <v>310077</v>
      </c>
      <c r="E336" s="152" t="s">
        <v>1349</v>
      </c>
      <c r="F336" s="97">
        <v>10947</v>
      </c>
      <c r="G336" s="174">
        <v>122.77</v>
      </c>
      <c r="H336" s="97">
        <v>13</v>
      </c>
      <c r="I336" s="174">
        <v>73.661999999999992</v>
      </c>
      <c r="J336" s="97">
        <v>3830</v>
      </c>
      <c r="K336" s="97">
        <v>0</v>
      </c>
      <c r="L336" s="174">
        <v>36.831000000000003</v>
      </c>
      <c r="M336" s="97">
        <v>0</v>
      </c>
      <c r="N336" s="97">
        <v>10947</v>
      </c>
      <c r="O336" s="97">
        <v>0</v>
      </c>
      <c r="P336" s="97">
        <v>10947</v>
      </c>
      <c r="Q336" s="97">
        <f t="shared" si="5"/>
        <v>0</v>
      </c>
    </row>
    <row r="337" spans="1:17" x14ac:dyDescent="0.25">
      <c r="A337" s="152" t="s">
        <v>547</v>
      </c>
      <c r="B337" s="152" t="s">
        <v>37</v>
      </c>
      <c r="C337" s="152" t="s">
        <v>1352</v>
      </c>
      <c r="D337" s="152">
        <v>310107</v>
      </c>
      <c r="E337" s="152" t="s">
        <v>1353</v>
      </c>
      <c r="F337" s="97">
        <v>4311</v>
      </c>
      <c r="G337" s="174">
        <v>122.77</v>
      </c>
      <c r="H337" s="97">
        <v>7</v>
      </c>
      <c r="I337" s="174">
        <v>73.661999999999992</v>
      </c>
      <c r="J337" s="97">
        <v>2063</v>
      </c>
      <c r="K337" s="97">
        <v>0</v>
      </c>
      <c r="L337" s="174">
        <v>36.831000000000003</v>
      </c>
      <c r="M337" s="97">
        <v>0</v>
      </c>
      <c r="N337" s="97">
        <v>4311</v>
      </c>
      <c r="O337" s="97">
        <v>0</v>
      </c>
      <c r="P337" s="97">
        <v>4311</v>
      </c>
      <c r="Q337" s="97">
        <f t="shared" si="5"/>
        <v>0</v>
      </c>
    </row>
    <row r="338" spans="1:17" x14ac:dyDescent="0.25">
      <c r="A338" s="152" t="s">
        <v>547</v>
      </c>
      <c r="B338" s="152" t="s">
        <v>37</v>
      </c>
      <c r="C338" s="152" t="s">
        <v>1356</v>
      </c>
      <c r="D338" s="152">
        <v>310131</v>
      </c>
      <c r="E338" s="152" t="s">
        <v>1357</v>
      </c>
      <c r="F338" s="97">
        <v>7896</v>
      </c>
      <c r="G338" s="174">
        <v>122.77</v>
      </c>
      <c r="H338" s="97">
        <v>9</v>
      </c>
      <c r="I338" s="174">
        <v>73.661999999999992</v>
      </c>
      <c r="J338" s="97">
        <v>2652</v>
      </c>
      <c r="K338" s="97">
        <v>0</v>
      </c>
      <c r="L338" s="174">
        <v>36.831000000000003</v>
      </c>
      <c r="M338" s="97">
        <v>0</v>
      </c>
      <c r="N338" s="97">
        <v>7896</v>
      </c>
      <c r="O338" s="97">
        <v>0</v>
      </c>
      <c r="P338" s="97">
        <v>7896</v>
      </c>
      <c r="Q338" s="97">
        <f t="shared" si="5"/>
        <v>0</v>
      </c>
    </row>
    <row r="339" spans="1:17" x14ac:dyDescent="0.25">
      <c r="A339" s="152" t="s">
        <v>547</v>
      </c>
      <c r="B339" s="152" t="s">
        <v>37</v>
      </c>
      <c r="C339" s="152" t="s">
        <v>1360</v>
      </c>
      <c r="D339" s="152">
        <v>313114</v>
      </c>
      <c r="E339" s="152" t="s">
        <v>1361</v>
      </c>
      <c r="F339" s="97">
        <v>448094</v>
      </c>
      <c r="G339" s="174">
        <v>122.77</v>
      </c>
      <c r="H339" s="97">
        <v>671</v>
      </c>
      <c r="I339" s="174">
        <v>73.661999999999992</v>
      </c>
      <c r="J339" s="97">
        <v>197710</v>
      </c>
      <c r="K339" s="97">
        <v>1</v>
      </c>
      <c r="L339" s="174">
        <v>36.83100000000001</v>
      </c>
      <c r="M339" s="97">
        <v>147</v>
      </c>
      <c r="N339" s="97">
        <v>448094</v>
      </c>
      <c r="O339" s="97">
        <v>0</v>
      </c>
      <c r="P339" s="97">
        <v>448094</v>
      </c>
      <c r="Q339" s="97">
        <f t="shared" si="5"/>
        <v>0</v>
      </c>
    </row>
    <row r="340" spans="1:17" x14ac:dyDescent="0.25">
      <c r="A340" s="152" t="s">
        <v>547</v>
      </c>
      <c r="B340" s="152" t="s">
        <v>37</v>
      </c>
      <c r="C340" s="152" t="s">
        <v>1388</v>
      </c>
      <c r="D340" s="152">
        <v>312258</v>
      </c>
      <c r="E340" s="152" t="s">
        <v>1389</v>
      </c>
      <c r="F340" s="97">
        <v>4095</v>
      </c>
      <c r="G340" s="174">
        <v>122.77</v>
      </c>
      <c r="H340" s="97">
        <v>5</v>
      </c>
      <c r="I340" s="174">
        <v>73.661999999999992</v>
      </c>
      <c r="J340" s="97">
        <v>1473</v>
      </c>
      <c r="K340" s="97">
        <v>0</v>
      </c>
      <c r="L340" s="174">
        <v>36.831000000000003</v>
      </c>
      <c r="M340" s="97">
        <v>0</v>
      </c>
      <c r="N340" s="97">
        <v>4095</v>
      </c>
      <c r="O340" s="97">
        <v>0</v>
      </c>
      <c r="P340" s="97">
        <v>4095</v>
      </c>
      <c r="Q340" s="97">
        <f t="shared" si="5"/>
        <v>0</v>
      </c>
    </row>
    <row r="341" spans="1:17" x14ac:dyDescent="0.25">
      <c r="A341" s="152" t="s">
        <v>547</v>
      </c>
      <c r="B341" s="152" t="s">
        <v>37</v>
      </c>
      <c r="C341" s="152" t="s">
        <v>1392</v>
      </c>
      <c r="D341" s="152">
        <v>312266</v>
      </c>
      <c r="E341" s="152" t="s">
        <v>1393</v>
      </c>
      <c r="F341" s="97">
        <v>16812</v>
      </c>
      <c r="G341" s="174">
        <v>122.77</v>
      </c>
      <c r="H341" s="97">
        <v>24</v>
      </c>
      <c r="I341" s="174">
        <v>73.661999999999992</v>
      </c>
      <c r="J341" s="97">
        <v>7072</v>
      </c>
      <c r="K341" s="97">
        <v>0</v>
      </c>
      <c r="L341" s="174">
        <v>36.831000000000003</v>
      </c>
      <c r="M341" s="97">
        <v>0</v>
      </c>
      <c r="N341" s="97">
        <v>16812</v>
      </c>
      <c r="O341" s="97">
        <v>0</v>
      </c>
      <c r="P341" s="97">
        <v>16812</v>
      </c>
      <c r="Q341" s="97">
        <f t="shared" si="5"/>
        <v>0</v>
      </c>
    </row>
    <row r="342" spans="1:17" x14ac:dyDescent="0.25">
      <c r="A342" s="152" t="s">
        <v>547</v>
      </c>
      <c r="B342" s="152" t="s">
        <v>37</v>
      </c>
      <c r="C342" s="152" t="s">
        <v>1396</v>
      </c>
      <c r="D342" s="152">
        <v>312274</v>
      </c>
      <c r="E342" s="152" t="s">
        <v>1397</v>
      </c>
      <c r="F342" s="97">
        <v>8485</v>
      </c>
      <c r="G342" s="174">
        <v>122.77</v>
      </c>
      <c r="H342" s="97">
        <v>11</v>
      </c>
      <c r="I342" s="174">
        <v>73.661999999999992</v>
      </c>
      <c r="J342" s="97">
        <v>3241</v>
      </c>
      <c r="K342" s="97">
        <v>0</v>
      </c>
      <c r="L342" s="174">
        <v>36.831000000000003</v>
      </c>
      <c r="M342" s="97">
        <v>0</v>
      </c>
      <c r="N342" s="97">
        <v>8485</v>
      </c>
      <c r="O342" s="97">
        <v>0</v>
      </c>
      <c r="P342" s="97">
        <v>8485</v>
      </c>
      <c r="Q342" s="97">
        <f t="shared" si="5"/>
        <v>0</v>
      </c>
    </row>
    <row r="343" spans="1:17" x14ac:dyDescent="0.25">
      <c r="A343" s="152" t="s">
        <v>547</v>
      </c>
      <c r="B343" s="152" t="s">
        <v>37</v>
      </c>
      <c r="C343" s="152" t="s">
        <v>1401</v>
      </c>
      <c r="D343" s="152">
        <v>312282</v>
      </c>
      <c r="E343" s="152" t="s">
        <v>1402</v>
      </c>
      <c r="F343" s="97">
        <v>21121</v>
      </c>
      <c r="G343" s="174">
        <v>122.77</v>
      </c>
      <c r="H343" s="97">
        <v>31</v>
      </c>
      <c r="I343" s="174">
        <v>73.661999999999992</v>
      </c>
      <c r="J343" s="97">
        <v>9134</v>
      </c>
      <c r="K343" s="97">
        <v>0</v>
      </c>
      <c r="L343" s="174">
        <v>36.831000000000003</v>
      </c>
      <c r="M343" s="97">
        <v>0</v>
      </c>
      <c r="N343" s="97">
        <v>21121</v>
      </c>
      <c r="O343" s="97">
        <v>0</v>
      </c>
      <c r="P343" s="97">
        <v>21121</v>
      </c>
      <c r="Q343" s="97">
        <f t="shared" si="5"/>
        <v>0</v>
      </c>
    </row>
    <row r="344" spans="1:17" x14ac:dyDescent="0.25">
      <c r="A344" s="152" t="s">
        <v>547</v>
      </c>
      <c r="B344" s="152" t="s">
        <v>37</v>
      </c>
      <c r="C344" s="152" t="s">
        <v>1405</v>
      </c>
      <c r="D344" s="152">
        <v>312291</v>
      </c>
      <c r="E344" s="152" t="s">
        <v>1406</v>
      </c>
      <c r="F344" s="97">
        <v>3132</v>
      </c>
      <c r="G344" s="174">
        <v>122.77</v>
      </c>
      <c r="H344" s="97">
        <v>3</v>
      </c>
      <c r="I344" s="174">
        <v>73.661999999999992</v>
      </c>
      <c r="J344" s="97">
        <v>884</v>
      </c>
      <c r="K344" s="97">
        <v>0</v>
      </c>
      <c r="L344" s="174">
        <v>36.831000000000003</v>
      </c>
      <c r="M344" s="97">
        <v>0</v>
      </c>
      <c r="N344" s="97">
        <v>3132</v>
      </c>
      <c r="O344" s="97">
        <v>0</v>
      </c>
      <c r="P344" s="97">
        <v>3132</v>
      </c>
      <c r="Q344" s="97">
        <f t="shared" si="5"/>
        <v>0</v>
      </c>
    </row>
    <row r="345" spans="1:17" x14ac:dyDescent="0.25">
      <c r="A345" s="152" t="s">
        <v>547</v>
      </c>
      <c r="B345" s="152" t="s">
        <v>37</v>
      </c>
      <c r="C345" s="152" t="s">
        <v>1409</v>
      </c>
      <c r="D345" s="152">
        <v>312304</v>
      </c>
      <c r="E345" s="152" t="s">
        <v>1410</v>
      </c>
      <c r="F345" s="97">
        <v>6184</v>
      </c>
      <c r="G345" s="174">
        <v>122.77</v>
      </c>
      <c r="H345" s="97">
        <v>7</v>
      </c>
      <c r="I345" s="174">
        <v>73.661999999999992</v>
      </c>
      <c r="J345" s="97">
        <v>2063</v>
      </c>
      <c r="K345" s="97">
        <v>0</v>
      </c>
      <c r="L345" s="174">
        <v>36.831000000000003</v>
      </c>
      <c r="M345" s="97">
        <v>0</v>
      </c>
      <c r="N345" s="97">
        <v>6184</v>
      </c>
      <c r="O345" s="97">
        <v>0</v>
      </c>
      <c r="P345" s="97">
        <v>6184</v>
      </c>
      <c r="Q345" s="97">
        <f t="shared" si="5"/>
        <v>0</v>
      </c>
    </row>
    <row r="346" spans="1:17" x14ac:dyDescent="0.25">
      <c r="A346" s="152" t="s">
        <v>547</v>
      </c>
      <c r="B346" s="152" t="s">
        <v>37</v>
      </c>
      <c r="C346" s="152" t="s">
        <v>1414</v>
      </c>
      <c r="D346" s="152">
        <v>312312</v>
      </c>
      <c r="E346" s="152" t="s">
        <v>1415</v>
      </c>
      <c r="F346" s="97">
        <v>25912</v>
      </c>
      <c r="G346" s="174">
        <v>122.77</v>
      </c>
      <c r="H346" s="97">
        <v>32</v>
      </c>
      <c r="I346" s="174">
        <v>73.661999999999992</v>
      </c>
      <c r="J346" s="97">
        <v>9429</v>
      </c>
      <c r="K346" s="97">
        <v>0</v>
      </c>
      <c r="L346" s="174">
        <v>36.831000000000003</v>
      </c>
      <c r="M346" s="97">
        <v>0</v>
      </c>
      <c r="N346" s="97">
        <v>25912</v>
      </c>
      <c r="O346" s="97">
        <v>0</v>
      </c>
      <c r="P346" s="97">
        <v>25912</v>
      </c>
      <c r="Q346" s="97">
        <f t="shared" si="5"/>
        <v>0</v>
      </c>
    </row>
    <row r="347" spans="1:17" x14ac:dyDescent="0.25">
      <c r="A347" s="152" t="s">
        <v>547</v>
      </c>
      <c r="B347" s="152" t="s">
        <v>37</v>
      </c>
      <c r="C347" s="152" t="s">
        <v>1418</v>
      </c>
      <c r="D347" s="152">
        <v>312321</v>
      </c>
      <c r="E347" s="152" t="s">
        <v>1419</v>
      </c>
      <c r="F347" s="97">
        <v>15742</v>
      </c>
      <c r="G347" s="174">
        <v>122.77</v>
      </c>
      <c r="H347" s="97">
        <v>28</v>
      </c>
      <c r="I347" s="174">
        <v>73.661999999999992</v>
      </c>
      <c r="J347" s="97">
        <v>8250</v>
      </c>
      <c r="K347" s="97">
        <v>0</v>
      </c>
      <c r="L347" s="174">
        <v>36.831000000000003</v>
      </c>
      <c r="M347" s="97">
        <v>0</v>
      </c>
      <c r="N347" s="97">
        <v>15742</v>
      </c>
      <c r="O347" s="97">
        <v>0</v>
      </c>
      <c r="P347" s="97">
        <v>15742</v>
      </c>
      <c r="Q347" s="97">
        <f t="shared" si="5"/>
        <v>0</v>
      </c>
    </row>
    <row r="348" spans="1:17" x14ac:dyDescent="0.25">
      <c r="A348" s="152" t="s">
        <v>547</v>
      </c>
      <c r="B348" s="152" t="s">
        <v>37</v>
      </c>
      <c r="C348" s="152" t="s">
        <v>1422</v>
      </c>
      <c r="D348" s="152">
        <v>312339</v>
      </c>
      <c r="E348" s="152" t="s">
        <v>1423</v>
      </c>
      <c r="F348" s="97">
        <v>3052</v>
      </c>
      <c r="G348" s="174">
        <v>122.77</v>
      </c>
      <c r="H348" s="97">
        <v>4</v>
      </c>
      <c r="I348" s="174">
        <v>73.661999999999992</v>
      </c>
      <c r="J348" s="97">
        <v>1179</v>
      </c>
      <c r="K348" s="97">
        <v>0</v>
      </c>
      <c r="L348" s="174">
        <v>36.831000000000003</v>
      </c>
      <c r="M348" s="97">
        <v>0</v>
      </c>
      <c r="N348" s="97">
        <v>3052</v>
      </c>
      <c r="O348" s="97">
        <v>0</v>
      </c>
      <c r="P348" s="97">
        <v>3052</v>
      </c>
      <c r="Q348" s="97">
        <f t="shared" si="5"/>
        <v>0</v>
      </c>
    </row>
    <row r="349" spans="1:17" x14ac:dyDescent="0.25">
      <c r="A349" s="152" t="s">
        <v>547</v>
      </c>
      <c r="B349" s="152" t="s">
        <v>37</v>
      </c>
      <c r="C349" s="152" t="s">
        <v>1426</v>
      </c>
      <c r="D349" s="152">
        <v>312347</v>
      </c>
      <c r="E349" s="152" t="s">
        <v>1427</v>
      </c>
      <c r="F349" s="97">
        <v>46608</v>
      </c>
      <c r="G349" s="174">
        <v>122.77</v>
      </c>
      <c r="H349" s="97">
        <v>73</v>
      </c>
      <c r="I349" s="174">
        <v>73.661999999999992</v>
      </c>
      <c r="J349" s="97">
        <v>21509</v>
      </c>
      <c r="K349" s="97">
        <v>0</v>
      </c>
      <c r="L349" s="174">
        <v>36.831000000000003</v>
      </c>
      <c r="M349" s="97">
        <v>0</v>
      </c>
      <c r="N349" s="97">
        <v>46608</v>
      </c>
      <c r="O349" s="97">
        <v>0</v>
      </c>
      <c r="P349" s="97">
        <v>46608</v>
      </c>
      <c r="Q349" s="97">
        <f t="shared" si="5"/>
        <v>0</v>
      </c>
    </row>
    <row r="350" spans="1:17" x14ac:dyDescent="0.25">
      <c r="A350" s="152" t="s">
        <v>547</v>
      </c>
      <c r="B350" s="152" t="s">
        <v>37</v>
      </c>
      <c r="C350" s="152" t="s">
        <v>1430</v>
      </c>
      <c r="D350" s="152">
        <v>312355</v>
      </c>
      <c r="E350" s="152" t="s">
        <v>1431</v>
      </c>
      <c r="F350" s="97">
        <v>12556</v>
      </c>
      <c r="G350" s="174">
        <v>122.77</v>
      </c>
      <c r="H350" s="97">
        <v>21</v>
      </c>
      <c r="I350" s="174">
        <v>73.661999999999992</v>
      </c>
      <c r="J350" s="97">
        <v>6188</v>
      </c>
      <c r="K350" s="97">
        <v>0</v>
      </c>
      <c r="L350" s="174">
        <v>36.831000000000003</v>
      </c>
      <c r="M350" s="97">
        <v>0</v>
      </c>
      <c r="N350" s="97">
        <v>12556</v>
      </c>
      <c r="O350" s="97">
        <v>0</v>
      </c>
      <c r="P350" s="97">
        <v>12556</v>
      </c>
      <c r="Q350" s="97">
        <f t="shared" si="5"/>
        <v>0</v>
      </c>
    </row>
    <row r="351" spans="1:17" x14ac:dyDescent="0.25">
      <c r="A351" s="152" t="s">
        <v>547</v>
      </c>
      <c r="B351" s="152" t="s">
        <v>37</v>
      </c>
      <c r="C351" s="152" t="s">
        <v>1434</v>
      </c>
      <c r="D351" s="152">
        <v>312363</v>
      </c>
      <c r="E351" s="152" t="s">
        <v>1435</v>
      </c>
      <c r="F351" s="97">
        <v>9799</v>
      </c>
      <c r="G351" s="174">
        <v>122.77</v>
      </c>
      <c r="H351" s="97">
        <v>18</v>
      </c>
      <c r="I351" s="174">
        <v>73.661999999999992</v>
      </c>
      <c r="J351" s="97">
        <v>5304</v>
      </c>
      <c r="K351" s="97">
        <v>0</v>
      </c>
      <c r="L351" s="174">
        <v>36.831000000000003</v>
      </c>
      <c r="M351" s="97">
        <v>0</v>
      </c>
      <c r="N351" s="97">
        <v>9799</v>
      </c>
      <c r="O351" s="97">
        <v>0</v>
      </c>
      <c r="P351" s="97">
        <v>9799</v>
      </c>
      <c r="Q351" s="97">
        <f t="shared" si="5"/>
        <v>0</v>
      </c>
    </row>
    <row r="352" spans="1:17" x14ac:dyDescent="0.25">
      <c r="A352" s="152" t="s">
        <v>547</v>
      </c>
      <c r="B352" s="152" t="s">
        <v>37</v>
      </c>
      <c r="C352" s="152" t="s">
        <v>1438</v>
      </c>
      <c r="D352" s="152">
        <v>312380</v>
      </c>
      <c r="E352" s="152" t="s">
        <v>1439</v>
      </c>
      <c r="F352" s="97">
        <v>4765</v>
      </c>
      <c r="G352" s="174">
        <v>122.77</v>
      </c>
      <c r="H352" s="97">
        <v>6</v>
      </c>
      <c r="I352" s="174">
        <v>73.661999999999992</v>
      </c>
      <c r="J352" s="97">
        <v>1768</v>
      </c>
      <c r="K352" s="97">
        <v>0</v>
      </c>
      <c r="L352" s="174">
        <v>36.831000000000003</v>
      </c>
      <c r="M352" s="97">
        <v>0</v>
      </c>
      <c r="N352" s="97">
        <v>4765</v>
      </c>
      <c r="O352" s="97">
        <v>0</v>
      </c>
      <c r="P352" s="97">
        <v>4765</v>
      </c>
      <c r="Q352" s="97">
        <f t="shared" si="5"/>
        <v>0</v>
      </c>
    </row>
    <row r="353" spans="1:17" x14ac:dyDescent="0.25">
      <c r="A353" s="152" t="s">
        <v>547</v>
      </c>
      <c r="B353" s="152" t="s">
        <v>37</v>
      </c>
      <c r="C353" s="152" t="s">
        <v>1442</v>
      </c>
      <c r="D353" s="152">
        <v>312398</v>
      </c>
      <c r="E353" s="152" t="s">
        <v>1443</v>
      </c>
      <c r="F353" s="97">
        <v>21631</v>
      </c>
      <c r="G353" s="174">
        <v>122.77</v>
      </c>
      <c r="H353" s="97">
        <v>34</v>
      </c>
      <c r="I353" s="174">
        <v>73.661999999999992</v>
      </c>
      <c r="J353" s="97">
        <v>10018</v>
      </c>
      <c r="K353" s="97">
        <v>0</v>
      </c>
      <c r="L353" s="174">
        <v>36.831000000000003</v>
      </c>
      <c r="M353" s="97">
        <v>0</v>
      </c>
      <c r="N353" s="97">
        <v>21631</v>
      </c>
      <c r="O353" s="97">
        <v>0</v>
      </c>
      <c r="P353" s="97">
        <v>21631</v>
      </c>
      <c r="Q353" s="97">
        <f t="shared" si="5"/>
        <v>0</v>
      </c>
    </row>
    <row r="354" spans="1:17" x14ac:dyDescent="0.25">
      <c r="A354" s="152" t="s">
        <v>547</v>
      </c>
      <c r="B354" s="152" t="s">
        <v>37</v>
      </c>
      <c r="C354" s="152" t="s">
        <v>1446</v>
      </c>
      <c r="D354" s="152">
        <v>312401</v>
      </c>
      <c r="E354" s="152" t="s">
        <v>1447</v>
      </c>
      <c r="F354" s="97">
        <v>8031</v>
      </c>
      <c r="G354" s="174">
        <v>122.77</v>
      </c>
      <c r="H354" s="97">
        <v>12</v>
      </c>
      <c r="I354" s="174">
        <v>73.661999999999992</v>
      </c>
      <c r="J354" s="97">
        <v>3536</v>
      </c>
      <c r="K354" s="97">
        <v>0</v>
      </c>
      <c r="L354" s="174">
        <v>36.831000000000003</v>
      </c>
      <c r="M354" s="97">
        <v>0</v>
      </c>
      <c r="N354" s="97">
        <v>8031</v>
      </c>
      <c r="O354" s="97">
        <v>0</v>
      </c>
      <c r="P354" s="97">
        <v>8031</v>
      </c>
      <c r="Q354" s="97">
        <f t="shared" si="5"/>
        <v>0</v>
      </c>
    </row>
    <row r="355" spans="1:17" x14ac:dyDescent="0.25">
      <c r="A355" s="152" t="s">
        <v>547</v>
      </c>
      <c r="B355" s="152" t="s">
        <v>37</v>
      </c>
      <c r="C355" s="152" t="s">
        <v>1450</v>
      </c>
      <c r="D355" s="152">
        <v>312410</v>
      </c>
      <c r="E355" s="152" t="s">
        <v>1451</v>
      </c>
      <c r="F355" s="97">
        <v>15153</v>
      </c>
      <c r="G355" s="174">
        <v>122.77</v>
      </c>
      <c r="H355" s="97">
        <v>26</v>
      </c>
      <c r="I355" s="174">
        <v>73.661999999999992</v>
      </c>
      <c r="J355" s="97">
        <v>7661</v>
      </c>
      <c r="K355" s="97">
        <v>0</v>
      </c>
      <c r="L355" s="174">
        <v>36.831000000000003</v>
      </c>
      <c r="M355" s="97">
        <v>0</v>
      </c>
      <c r="N355" s="97">
        <v>15153</v>
      </c>
      <c r="O355" s="97">
        <v>0</v>
      </c>
      <c r="P355" s="97">
        <v>15153</v>
      </c>
      <c r="Q355" s="97">
        <f t="shared" si="5"/>
        <v>0</v>
      </c>
    </row>
    <row r="356" spans="1:17" x14ac:dyDescent="0.25">
      <c r="A356" s="152" t="s">
        <v>547</v>
      </c>
      <c r="B356" s="152" t="s">
        <v>37</v>
      </c>
      <c r="C356" s="152" t="s">
        <v>1454</v>
      </c>
      <c r="D356" s="152">
        <v>312428</v>
      </c>
      <c r="E356" s="152" t="s">
        <v>1455</v>
      </c>
      <c r="F356" s="97">
        <v>2222</v>
      </c>
      <c r="G356" s="174">
        <v>122.77</v>
      </c>
      <c r="H356" s="97">
        <v>5</v>
      </c>
      <c r="I356" s="174">
        <v>73.661999999999992</v>
      </c>
      <c r="J356" s="97">
        <v>1473</v>
      </c>
      <c r="K356" s="97">
        <v>0</v>
      </c>
      <c r="L356" s="174">
        <v>36.831000000000003</v>
      </c>
      <c r="M356" s="97">
        <v>0</v>
      </c>
      <c r="N356" s="97">
        <v>2222</v>
      </c>
      <c r="O356" s="97">
        <v>0</v>
      </c>
      <c r="P356" s="97">
        <v>2222</v>
      </c>
      <c r="Q356" s="97">
        <f t="shared" si="5"/>
        <v>0</v>
      </c>
    </row>
    <row r="357" spans="1:17" x14ac:dyDescent="0.25">
      <c r="A357" s="152" t="s">
        <v>547</v>
      </c>
      <c r="B357" s="152" t="s">
        <v>37</v>
      </c>
      <c r="C357" s="152" t="s">
        <v>1458</v>
      </c>
      <c r="D357" s="152">
        <v>312436</v>
      </c>
      <c r="E357" s="152" t="s">
        <v>1459</v>
      </c>
      <c r="F357" s="97">
        <v>2087</v>
      </c>
      <c r="G357" s="174">
        <v>122.77</v>
      </c>
      <c r="H357" s="97">
        <v>2</v>
      </c>
      <c r="I357" s="174">
        <v>73.661999999999992</v>
      </c>
      <c r="J357" s="97">
        <v>589</v>
      </c>
      <c r="K357" s="97">
        <v>0</v>
      </c>
      <c r="L357" s="174">
        <v>36.831000000000003</v>
      </c>
      <c r="M357" s="97">
        <v>0</v>
      </c>
      <c r="N357" s="97">
        <v>2087</v>
      </c>
      <c r="O357" s="97">
        <v>0</v>
      </c>
      <c r="P357" s="97">
        <v>2087</v>
      </c>
      <c r="Q357" s="97">
        <f t="shared" si="5"/>
        <v>0</v>
      </c>
    </row>
    <row r="358" spans="1:17" x14ac:dyDescent="0.25">
      <c r="A358" s="152" t="s">
        <v>547</v>
      </c>
      <c r="B358" s="152" t="s">
        <v>37</v>
      </c>
      <c r="C358" s="152" t="s">
        <v>1462</v>
      </c>
      <c r="D358" s="152">
        <v>312452</v>
      </c>
      <c r="E358" s="152" t="s">
        <v>1463</v>
      </c>
      <c r="F358" s="97">
        <v>8646</v>
      </c>
      <c r="G358" s="174">
        <v>122.77</v>
      </c>
      <c r="H358" s="97">
        <v>9</v>
      </c>
      <c r="I358" s="174">
        <v>73.661999999999992</v>
      </c>
      <c r="J358" s="97">
        <v>2652</v>
      </c>
      <c r="K358" s="97">
        <v>0</v>
      </c>
      <c r="L358" s="174">
        <v>36.831000000000003</v>
      </c>
      <c r="M358" s="97">
        <v>0</v>
      </c>
      <c r="N358" s="97">
        <v>8646</v>
      </c>
      <c r="O358" s="97">
        <v>0</v>
      </c>
      <c r="P358" s="97">
        <v>8646</v>
      </c>
      <c r="Q358" s="97">
        <f t="shared" si="5"/>
        <v>0</v>
      </c>
    </row>
    <row r="359" spans="1:17" x14ac:dyDescent="0.25">
      <c r="A359" s="152" t="s">
        <v>547</v>
      </c>
      <c r="B359" s="152" t="s">
        <v>37</v>
      </c>
      <c r="C359" s="152" t="s">
        <v>1466</v>
      </c>
      <c r="D359" s="152">
        <v>312461</v>
      </c>
      <c r="E359" s="152" t="s">
        <v>1467</v>
      </c>
      <c r="F359" s="97">
        <v>23773</v>
      </c>
      <c r="G359" s="174">
        <v>122.77</v>
      </c>
      <c r="H359" s="97">
        <v>40</v>
      </c>
      <c r="I359" s="174">
        <v>73.661999999999992</v>
      </c>
      <c r="J359" s="97">
        <v>11786</v>
      </c>
      <c r="K359" s="97">
        <v>0</v>
      </c>
      <c r="L359" s="174">
        <v>36.831000000000003</v>
      </c>
      <c r="M359" s="97">
        <v>0</v>
      </c>
      <c r="N359" s="97">
        <v>23773</v>
      </c>
      <c r="O359" s="97">
        <v>0</v>
      </c>
      <c r="P359" s="97">
        <v>23773</v>
      </c>
      <c r="Q359" s="97">
        <f t="shared" si="5"/>
        <v>0</v>
      </c>
    </row>
    <row r="360" spans="1:17" x14ac:dyDescent="0.25">
      <c r="A360" s="152" t="s">
        <v>547</v>
      </c>
      <c r="B360" s="152" t="s">
        <v>37</v>
      </c>
      <c r="C360" s="152" t="s">
        <v>1470</v>
      </c>
      <c r="D360" s="152">
        <v>312479</v>
      </c>
      <c r="E360" s="152" t="s">
        <v>1471</v>
      </c>
      <c r="F360" s="97">
        <v>7657</v>
      </c>
      <c r="G360" s="174">
        <v>122.77</v>
      </c>
      <c r="H360" s="97">
        <v>12</v>
      </c>
      <c r="I360" s="174">
        <v>73.661999999999992</v>
      </c>
      <c r="J360" s="97">
        <v>3536</v>
      </c>
      <c r="K360" s="97">
        <v>0</v>
      </c>
      <c r="L360" s="174">
        <v>36.831000000000003</v>
      </c>
      <c r="M360" s="97">
        <v>0</v>
      </c>
      <c r="N360" s="97">
        <v>7657</v>
      </c>
      <c r="O360" s="97">
        <v>0</v>
      </c>
      <c r="P360" s="97">
        <v>7657</v>
      </c>
      <c r="Q360" s="97">
        <f t="shared" si="5"/>
        <v>0</v>
      </c>
    </row>
    <row r="361" spans="1:17" x14ac:dyDescent="0.25">
      <c r="A361" s="152" t="s">
        <v>547</v>
      </c>
      <c r="B361" s="152" t="s">
        <v>37</v>
      </c>
      <c r="C361" s="152" t="s">
        <v>1474</v>
      </c>
      <c r="D361" s="152">
        <v>312495</v>
      </c>
      <c r="E361" s="152" t="s">
        <v>1475</v>
      </c>
      <c r="F361" s="97">
        <v>18469</v>
      </c>
      <c r="G361" s="174">
        <v>122.77</v>
      </c>
      <c r="H361" s="97">
        <v>22</v>
      </c>
      <c r="I361" s="174">
        <v>73.661999999999992</v>
      </c>
      <c r="J361" s="97">
        <v>6482</v>
      </c>
      <c r="K361" s="97">
        <v>0</v>
      </c>
      <c r="L361" s="174">
        <v>36.831000000000003</v>
      </c>
      <c r="M361" s="97">
        <v>0</v>
      </c>
      <c r="N361" s="97">
        <v>18469</v>
      </c>
      <c r="O361" s="97">
        <v>0</v>
      </c>
      <c r="P361" s="97">
        <v>18469</v>
      </c>
      <c r="Q361" s="97">
        <f t="shared" si="5"/>
        <v>0</v>
      </c>
    </row>
    <row r="362" spans="1:17" x14ac:dyDescent="0.25">
      <c r="A362" s="152" t="s">
        <v>547</v>
      </c>
      <c r="B362" s="152" t="s">
        <v>37</v>
      </c>
      <c r="C362" s="152" t="s">
        <v>1478</v>
      </c>
      <c r="D362" s="152">
        <v>312509</v>
      </c>
      <c r="E362" s="152" t="s">
        <v>1479</v>
      </c>
      <c r="F362" s="97">
        <v>148488</v>
      </c>
      <c r="G362" s="174">
        <v>122.77</v>
      </c>
      <c r="H362" s="97">
        <v>220</v>
      </c>
      <c r="I362" s="174">
        <v>73.661999999999992</v>
      </c>
      <c r="J362" s="97">
        <v>64823</v>
      </c>
      <c r="K362" s="97">
        <v>0</v>
      </c>
      <c r="L362" s="174">
        <v>36.83100000000001</v>
      </c>
      <c r="M362" s="97">
        <v>0</v>
      </c>
      <c r="N362" s="97">
        <v>148488</v>
      </c>
      <c r="O362" s="97">
        <v>0</v>
      </c>
      <c r="P362" s="97">
        <v>148488</v>
      </c>
      <c r="Q362" s="97">
        <f t="shared" si="5"/>
        <v>0</v>
      </c>
    </row>
    <row r="363" spans="1:17" x14ac:dyDescent="0.25">
      <c r="A363" s="152" t="s">
        <v>547</v>
      </c>
      <c r="B363" s="152" t="s">
        <v>37</v>
      </c>
      <c r="C363" s="152" t="s">
        <v>1487</v>
      </c>
      <c r="D363" s="152">
        <v>312533</v>
      </c>
      <c r="E363" s="152" t="s">
        <v>1488</v>
      </c>
      <c r="F363" s="97">
        <v>14939</v>
      </c>
      <c r="G363" s="174">
        <v>122.77</v>
      </c>
      <c r="H363" s="97">
        <v>24</v>
      </c>
      <c r="I363" s="174">
        <v>73.661999999999992</v>
      </c>
      <c r="J363" s="97">
        <v>7072</v>
      </c>
      <c r="K363" s="97">
        <v>0</v>
      </c>
      <c r="L363" s="174">
        <v>36.831000000000003</v>
      </c>
      <c r="M363" s="97">
        <v>0</v>
      </c>
      <c r="N363" s="97">
        <v>14939</v>
      </c>
      <c r="O363" s="97">
        <v>0</v>
      </c>
      <c r="P363" s="97">
        <v>14939</v>
      </c>
      <c r="Q363" s="97">
        <f t="shared" si="5"/>
        <v>0</v>
      </c>
    </row>
    <row r="364" spans="1:17" x14ac:dyDescent="0.25">
      <c r="A364" s="152" t="s">
        <v>547</v>
      </c>
      <c r="B364" s="152" t="s">
        <v>37</v>
      </c>
      <c r="C364" s="152" t="s">
        <v>1491</v>
      </c>
      <c r="D364" s="152">
        <v>312541</v>
      </c>
      <c r="E364" s="152" t="s">
        <v>1492</v>
      </c>
      <c r="F364" s="97">
        <v>3801</v>
      </c>
      <c r="G364" s="174">
        <v>122.77</v>
      </c>
      <c r="H364" s="97">
        <v>4</v>
      </c>
      <c r="I364" s="174">
        <v>73.661999999999992</v>
      </c>
      <c r="J364" s="97">
        <v>1179</v>
      </c>
      <c r="K364" s="97">
        <v>0</v>
      </c>
      <c r="L364" s="174">
        <v>36.831000000000003</v>
      </c>
      <c r="M364" s="97">
        <v>0</v>
      </c>
      <c r="N364" s="97">
        <v>3801</v>
      </c>
      <c r="O364" s="97">
        <v>0</v>
      </c>
      <c r="P364" s="97">
        <v>3801</v>
      </c>
      <c r="Q364" s="97">
        <f t="shared" si="5"/>
        <v>0</v>
      </c>
    </row>
    <row r="365" spans="1:17" x14ac:dyDescent="0.25">
      <c r="A365" s="152" t="s">
        <v>547</v>
      </c>
      <c r="B365" s="152" t="s">
        <v>37</v>
      </c>
      <c r="C365" s="152" t="s">
        <v>1495</v>
      </c>
      <c r="D365" s="152">
        <v>312584</v>
      </c>
      <c r="E365" s="152" t="s">
        <v>1496</v>
      </c>
      <c r="F365" s="97">
        <v>17750</v>
      </c>
      <c r="G365" s="174">
        <v>122.77</v>
      </c>
      <c r="H365" s="97">
        <v>31</v>
      </c>
      <c r="I365" s="174">
        <v>73.661999999999992</v>
      </c>
      <c r="J365" s="97">
        <v>9134</v>
      </c>
      <c r="K365" s="97">
        <v>0</v>
      </c>
      <c r="L365" s="174">
        <v>36.831000000000003</v>
      </c>
      <c r="M365" s="97">
        <v>0</v>
      </c>
      <c r="N365" s="97">
        <v>17750</v>
      </c>
      <c r="O365" s="97">
        <v>0</v>
      </c>
      <c r="P365" s="97">
        <v>17750</v>
      </c>
      <c r="Q365" s="97">
        <f t="shared" si="5"/>
        <v>0</v>
      </c>
    </row>
    <row r="366" spans="1:17" x14ac:dyDescent="0.25">
      <c r="A366" s="152" t="s">
        <v>547</v>
      </c>
      <c r="B366" s="152" t="s">
        <v>37</v>
      </c>
      <c r="C366" s="152" t="s">
        <v>1499</v>
      </c>
      <c r="D366" s="152">
        <v>312592</v>
      </c>
      <c r="E366" s="152" t="s">
        <v>1500</v>
      </c>
      <c r="F366" s="97">
        <v>2087</v>
      </c>
      <c r="G366" s="174">
        <v>122.77</v>
      </c>
      <c r="H366" s="97">
        <v>2</v>
      </c>
      <c r="I366" s="174">
        <v>73.661999999999992</v>
      </c>
      <c r="J366" s="97">
        <v>589</v>
      </c>
      <c r="K366" s="97">
        <v>0</v>
      </c>
      <c r="L366" s="174">
        <v>36.831000000000003</v>
      </c>
      <c r="M366" s="97">
        <v>0</v>
      </c>
      <c r="N366" s="97">
        <v>2087</v>
      </c>
      <c r="O366" s="97">
        <v>0</v>
      </c>
      <c r="P366" s="97">
        <v>2087</v>
      </c>
      <c r="Q366" s="97">
        <f t="shared" si="5"/>
        <v>0</v>
      </c>
    </row>
    <row r="367" spans="1:17" x14ac:dyDescent="0.25">
      <c r="A367" s="152" t="s">
        <v>547</v>
      </c>
      <c r="B367" s="152" t="s">
        <v>37</v>
      </c>
      <c r="C367" s="152" t="s">
        <v>1503</v>
      </c>
      <c r="D367" s="152">
        <v>312614</v>
      </c>
      <c r="E367" s="152" t="s">
        <v>1504</v>
      </c>
      <c r="F367" s="97">
        <v>24013</v>
      </c>
      <c r="G367" s="174">
        <v>122.77</v>
      </c>
      <c r="H367" s="97">
        <v>37</v>
      </c>
      <c r="I367" s="174">
        <v>73.661999999999992</v>
      </c>
      <c r="J367" s="97">
        <v>10902</v>
      </c>
      <c r="K367" s="97">
        <v>0</v>
      </c>
      <c r="L367" s="174">
        <v>36.831000000000003</v>
      </c>
      <c r="M367" s="97">
        <v>0</v>
      </c>
      <c r="N367" s="97">
        <v>24013</v>
      </c>
      <c r="O367" s="97">
        <v>0</v>
      </c>
      <c r="P367" s="97">
        <v>24013</v>
      </c>
      <c r="Q367" s="97">
        <f t="shared" si="5"/>
        <v>0</v>
      </c>
    </row>
    <row r="368" spans="1:17" x14ac:dyDescent="0.25">
      <c r="A368" s="152" t="s">
        <v>547</v>
      </c>
      <c r="B368" s="152" t="s">
        <v>37</v>
      </c>
      <c r="C368" s="152" t="s">
        <v>1507</v>
      </c>
      <c r="D368" s="152">
        <v>312622</v>
      </c>
      <c r="E368" s="152" t="s">
        <v>1508</v>
      </c>
      <c r="F368" s="97">
        <v>9504</v>
      </c>
      <c r="G368" s="174">
        <v>122.77</v>
      </c>
      <c r="H368" s="97">
        <v>17</v>
      </c>
      <c r="I368" s="174">
        <v>73.661999999999992</v>
      </c>
      <c r="J368" s="97">
        <v>5009</v>
      </c>
      <c r="K368" s="97">
        <v>0</v>
      </c>
      <c r="L368" s="174">
        <v>36.831000000000003</v>
      </c>
      <c r="M368" s="97">
        <v>0</v>
      </c>
      <c r="N368" s="97">
        <v>9504</v>
      </c>
      <c r="O368" s="97">
        <v>0</v>
      </c>
      <c r="P368" s="97">
        <v>9504</v>
      </c>
      <c r="Q368" s="97">
        <f t="shared" si="5"/>
        <v>0</v>
      </c>
    </row>
    <row r="369" spans="1:17" x14ac:dyDescent="0.25">
      <c r="A369" s="152" t="s">
        <v>547</v>
      </c>
      <c r="B369" s="152" t="s">
        <v>37</v>
      </c>
      <c r="C369" s="152" t="s">
        <v>1512</v>
      </c>
      <c r="D369" s="152">
        <v>312631</v>
      </c>
      <c r="E369" s="152" t="s">
        <v>1513</v>
      </c>
      <c r="F369" s="97">
        <v>11831</v>
      </c>
      <c r="G369" s="174">
        <v>122.77</v>
      </c>
      <c r="H369" s="97">
        <v>16</v>
      </c>
      <c r="I369" s="174">
        <v>73.661999999999992</v>
      </c>
      <c r="J369" s="97">
        <v>4714</v>
      </c>
      <c r="K369" s="97">
        <v>0</v>
      </c>
      <c r="L369" s="174">
        <v>36.831000000000003</v>
      </c>
      <c r="M369" s="97">
        <v>0</v>
      </c>
      <c r="N369" s="97">
        <v>11831</v>
      </c>
      <c r="O369" s="97">
        <v>0</v>
      </c>
      <c r="P369" s="97">
        <v>11831</v>
      </c>
      <c r="Q369" s="97">
        <f t="shared" si="5"/>
        <v>0</v>
      </c>
    </row>
    <row r="370" spans="1:17" x14ac:dyDescent="0.25">
      <c r="A370" s="152" t="s">
        <v>547</v>
      </c>
      <c r="B370" s="152" t="s">
        <v>37</v>
      </c>
      <c r="C370" s="152" t="s">
        <v>1516</v>
      </c>
      <c r="D370" s="152">
        <v>312657</v>
      </c>
      <c r="E370" s="152" t="s">
        <v>1517</v>
      </c>
      <c r="F370" s="97">
        <v>5728</v>
      </c>
      <c r="G370" s="174">
        <v>122.77</v>
      </c>
      <c r="H370" s="97">
        <v>8</v>
      </c>
      <c r="I370" s="174">
        <v>73.661999999999992</v>
      </c>
      <c r="J370" s="97">
        <v>2357</v>
      </c>
      <c r="K370" s="97">
        <v>0</v>
      </c>
      <c r="L370" s="174">
        <v>36.831000000000003</v>
      </c>
      <c r="M370" s="97">
        <v>0</v>
      </c>
      <c r="N370" s="97">
        <v>5728</v>
      </c>
      <c r="O370" s="97">
        <v>0</v>
      </c>
      <c r="P370" s="97">
        <v>5728</v>
      </c>
      <c r="Q370" s="97">
        <f t="shared" si="5"/>
        <v>0</v>
      </c>
    </row>
    <row r="371" spans="1:17" x14ac:dyDescent="0.25">
      <c r="A371" s="152" t="s">
        <v>547</v>
      </c>
      <c r="B371" s="152" t="s">
        <v>37</v>
      </c>
      <c r="C371" s="152" t="s">
        <v>1520</v>
      </c>
      <c r="D371" s="152">
        <v>312665</v>
      </c>
      <c r="E371" s="152" t="s">
        <v>1521</v>
      </c>
      <c r="F371" s="97">
        <v>4070</v>
      </c>
      <c r="G371" s="174">
        <v>122.77</v>
      </c>
      <c r="H371" s="97">
        <v>10</v>
      </c>
      <c r="I371" s="174">
        <v>73.661999999999992</v>
      </c>
      <c r="J371" s="97">
        <v>2946</v>
      </c>
      <c r="K371" s="97">
        <v>0</v>
      </c>
      <c r="L371" s="174">
        <v>36.831000000000003</v>
      </c>
      <c r="M371" s="97">
        <v>0</v>
      </c>
      <c r="N371" s="97">
        <v>4070</v>
      </c>
      <c r="O371" s="97">
        <v>0</v>
      </c>
      <c r="P371" s="97">
        <v>4070</v>
      </c>
      <c r="Q371" s="97">
        <f t="shared" si="5"/>
        <v>0</v>
      </c>
    </row>
    <row r="372" spans="1:17" x14ac:dyDescent="0.25">
      <c r="A372" s="152" t="s">
        <v>547</v>
      </c>
      <c r="B372" s="152" t="s">
        <v>37</v>
      </c>
      <c r="C372" s="152" t="s">
        <v>1524</v>
      </c>
      <c r="D372" s="152">
        <v>312673</v>
      </c>
      <c r="E372" s="152" t="s">
        <v>1525</v>
      </c>
      <c r="F372" s="97">
        <v>6558</v>
      </c>
      <c r="G372" s="174">
        <v>122.77</v>
      </c>
      <c r="H372" s="97">
        <v>7</v>
      </c>
      <c r="I372" s="174">
        <v>73.661999999999992</v>
      </c>
      <c r="J372" s="97">
        <v>2063</v>
      </c>
      <c r="K372" s="97">
        <v>0</v>
      </c>
      <c r="L372" s="174">
        <v>36.831000000000003</v>
      </c>
      <c r="M372" s="97">
        <v>0</v>
      </c>
      <c r="N372" s="97">
        <v>6558</v>
      </c>
      <c r="O372" s="97">
        <v>0</v>
      </c>
      <c r="P372" s="97">
        <v>6558</v>
      </c>
      <c r="Q372" s="97">
        <f t="shared" si="5"/>
        <v>0</v>
      </c>
    </row>
    <row r="373" spans="1:17" x14ac:dyDescent="0.25">
      <c r="A373" s="152" t="s">
        <v>547</v>
      </c>
      <c r="B373" s="152" t="s">
        <v>37</v>
      </c>
      <c r="C373" s="152" t="s">
        <v>1528</v>
      </c>
      <c r="D373" s="152">
        <v>312681</v>
      </c>
      <c r="E373" s="152" t="s">
        <v>1529</v>
      </c>
      <c r="F373" s="97">
        <v>11854</v>
      </c>
      <c r="G373" s="174">
        <v>122.77</v>
      </c>
      <c r="H373" s="97">
        <v>22</v>
      </c>
      <c r="I373" s="174">
        <v>73.661999999999992</v>
      </c>
      <c r="J373" s="97">
        <v>6482</v>
      </c>
      <c r="K373" s="97">
        <v>0</v>
      </c>
      <c r="L373" s="174">
        <v>36.831000000000003</v>
      </c>
      <c r="M373" s="97">
        <v>0</v>
      </c>
      <c r="N373" s="97">
        <v>11854</v>
      </c>
      <c r="O373" s="97">
        <v>0</v>
      </c>
      <c r="P373" s="97">
        <v>11854</v>
      </c>
      <c r="Q373" s="97">
        <f t="shared" si="5"/>
        <v>0</v>
      </c>
    </row>
    <row r="374" spans="1:17" x14ac:dyDescent="0.25">
      <c r="A374" s="152" t="s">
        <v>547</v>
      </c>
      <c r="B374" s="152" t="s">
        <v>37</v>
      </c>
      <c r="C374" s="152" t="s">
        <v>1532</v>
      </c>
      <c r="D374" s="152">
        <v>312703</v>
      </c>
      <c r="E374" s="152" t="s">
        <v>1533</v>
      </c>
      <c r="F374" s="97">
        <v>27599</v>
      </c>
      <c r="G374" s="174">
        <v>122.77</v>
      </c>
      <c r="H374" s="97">
        <v>39</v>
      </c>
      <c r="I374" s="174">
        <v>73.661999999999992</v>
      </c>
      <c r="J374" s="97">
        <v>11491</v>
      </c>
      <c r="K374" s="97">
        <v>0</v>
      </c>
      <c r="L374" s="174">
        <v>36.831000000000003</v>
      </c>
      <c r="M374" s="97">
        <v>0</v>
      </c>
      <c r="N374" s="97">
        <v>27599</v>
      </c>
      <c r="O374" s="97">
        <v>0</v>
      </c>
      <c r="P374" s="97">
        <v>27599</v>
      </c>
      <c r="Q374" s="97">
        <f t="shared" si="5"/>
        <v>0</v>
      </c>
    </row>
    <row r="375" spans="1:17" x14ac:dyDescent="0.25">
      <c r="A375" s="152" t="s">
        <v>547</v>
      </c>
      <c r="B375" s="152" t="s">
        <v>37</v>
      </c>
      <c r="C375" s="152" t="s">
        <v>1536</v>
      </c>
      <c r="D375" s="152">
        <v>312738</v>
      </c>
      <c r="E375" s="152" t="s">
        <v>1537</v>
      </c>
      <c r="F375" s="97">
        <v>12931</v>
      </c>
      <c r="G375" s="174">
        <v>122.77</v>
      </c>
      <c r="H375" s="97">
        <v>21</v>
      </c>
      <c r="I375" s="174">
        <v>73.661999999999992</v>
      </c>
      <c r="J375" s="97">
        <v>6188</v>
      </c>
      <c r="K375" s="97">
        <v>0</v>
      </c>
      <c r="L375" s="174">
        <v>36.831000000000003</v>
      </c>
      <c r="M375" s="97">
        <v>0</v>
      </c>
      <c r="N375" s="97">
        <v>12931</v>
      </c>
      <c r="O375" s="97">
        <v>0</v>
      </c>
      <c r="P375" s="97">
        <v>12931</v>
      </c>
      <c r="Q375" s="97">
        <f t="shared" si="5"/>
        <v>0</v>
      </c>
    </row>
    <row r="376" spans="1:17" x14ac:dyDescent="0.25">
      <c r="A376" s="152" t="s">
        <v>547</v>
      </c>
      <c r="B376" s="152" t="s">
        <v>37</v>
      </c>
      <c r="C376" s="152" t="s">
        <v>1540</v>
      </c>
      <c r="D376" s="152">
        <v>312746</v>
      </c>
      <c r="E376" s="152" t="s">
        <v>1541</v>
      </c>
      <c r="F376" s="97">
        <v>21950</v>
      </c>
      <c r="G376" s="174">
        <v>122.77</v>
      </c>
      <c r="H376" s="97">
        <v>30</v>
      </c>
      <c r="I376" s="174">
        <v>73.661999999999992</v>
      </c>
      <c r="J376" s="97">
        <v>8839</v>
      </c>
      <c r="K376" s="97">
        <v>0</v>
      </c>
      <c r="L376" s="174">
        <v>36.831000000000003</v>
      </c>
      <c r="M376" s="97">
        <v>0</v>
      </c>
      <c r="N376" s="97">
        <v>21950</v>
      </c>
      <c r="O376" s="97">
        <v>0</v>
      </c>
      <c r="P376" s="97">
        <v>21950</v>
      </c>
      <c r="Q376" s="97">
        <f t="shared" si="5"/>
        <v>0</v>
      </c>
    </row>
    <row r="377" spans="1:17" x14ac:dyDescent="0.25">
      <c r="A377" s="152" t="s">
        <v>547</v>
      </c>
      <c r="B377" s="152" t="s">
        <v>37</v>
      </c>
      <c r="C377" s="152" t="s">
        <v>1544</v>
      </c>
      <c r="D377" s="152">
        <v>312762</v>
      </c>
      <c r="E377" s="152" t="s">
        <v>1545</v>
      </c>
      <c r="F377" s="97">
        <v>16891</v>
      </c>
      <c r="G377" s="174">
        <v>122.77</v>
      </c>
      <c r="H377" s="97">
        <v>23</v>
      </c>
      <c r="I377" s="174">
        <v>73.661999999999992</v>
      </c>
      <c r="J377" s="97">
        <v>6777</v>
      </c>
      <c r="K377" s="97">
        <v>0</v>
      </c>
      <c r="L377" s="174">
        <v>36.831000000000003</v>
      </c>
      <c r="M377" s="97">
        <v>0</v>
      </c>
      <c r="N377" s="97">
        <v>16891</v>
      </c>
      <c r="O377" s="97">
        <v>0</v>
      </c>
      <c r="P377" s="97">
        <v>16891</v>
      </c>
      <c r="Q377" s="97">
        <f t="shared" si="5"/>
        <v>0</v>
      </c>
    </row>
    <row r="378" spans="1:17" x14ac:dyDescent="0.25">
      <c r="A378" s="152" t="s">
        <v>547</v>
      </c>
      <c r="B378" s="152" t="s">
        <v>37</v>
      </c>
      <c r="C378" s="152" t="s">
        <v>1548</v>
      </c>
      <c r="D378" s="152">
        <v>312771</v>
      </c>
      <c r="E378" s="152" t="s">
        <v>1549</v>
      </c>
      <c r="F378" s="97">
        <v>4150</v>
      </c>
      <c r="G378" s="174">
        <v>122.77</v>
      </c>
      <c r="H378" s="97">
        <v>9</v>
      </c>
      <c r="I378" s="174">
        <v>73.661999999999992</v>
      </c>
      <c r="J378" s="97">
        <v>2652</v>
      </c>
      <c r="K378" s="97">
        <v>0</v>
      </c>
      <c r="L378" s="174">
        <v>36.831000000000003</v>
      </c>
      <c r="M378" s="97">
        <v>0</v>
      </c>
      <c r="N378" s="97">
        <v>4150</v>
      </c>
      <c r="O378" s="97">
        <v>0</v>
      </c>
      <c r="P378" s="97">
        <v>4150</v>
      </c>
      <c r="Q378" s="97">
        <f t="shared" si="5"/>
        <v>0</v>
      </c>
    </row>
    <row r="379" spans="1:17" x14ac:dyDescent="0.25">
      <c r="A379" s="152" t="s">
        <v>547</v>
      </c>
      <c r="B379" s="152" t="s">
        <v>37</v>
      </c>
      <c r="C379" s="152" t="s">
        <v>1552</v>
      </c>
      <c r="D379" s="152">
        <v>312789</v>
      </c>
      <c r="E379" s="152" t="s">
        <v>1553</v>
      </c>
      <c r="F379" s="97">
        <v>16437</v>
      </c>
      <c r="G379" s="174">
        <v>122.77</v>
      </c>
      <c r="H379" s="97">
        <v>24</v>
      </c>
      <c r="I379" s="174">
        <v>73.661999999999992</v>
      </c>
      <c r="J379" s="97">
        <v>7072</v>
      </c>
      <c r="K379" s="97">
        <v>0</v>
      </c>
      <c r="L379" s="174">
        <v>36.831000000000003</v>
      </c>
      <c r="M379" s="97">
        <v>0</v>
      </c>
      <c r="N379" s="97">
        <v>16437</v>
      </c>
      <c r="O379" s="97">
        <v>0</v>
      </c>
      <c r="P379" s="97">
        <v>16437</v>
      </c>
      <c r="Q379" s="97">
        <f t="shared" si="5"/>
        <v>0</v>
      </c>
    </row>
    <row r="380" spans="1:17" x14ac:dyDescent="0.25">
      <c r="A380" s="152" t="s">
        <v>547</v>
      </c>
      <c r="B380" s="152" t="s">
        <v>37</v>
      </c>
      <c r="C380" s="152" t="s">
        <v>1556</v>
      </c>
      <c r="D380" s="152">
        <v>312827</v>
      </c>
      <c r="E380" s="152" t="s">
        <v>1557</v>
      </c>
      <c r="F380" s="97">
        <v>8031</v>
      </c>
      <c r="G380" s="174">
        <v>122.77</v>
      </c>
      <c r="H380" s="97">
        <v>12</v>
      </c>
      <c r="I380" s="174">
        <v>73.661999999999992</v>
      </c>
      <c r="J380" s="97">
        <v>3536</v>
      </c>
      <c r="K380" s="97">
        <v>0</v>
      </c>
      <c r="L380" s="174">
        <v>36.831000000000003</v>
      </c>
      <c r="M380" s="97">
        <v>0</v>
      </c>
      <c r="N380" s="97">
        <v>8031</v>
      </c>
      <c r="O380" s="97">
        <v>0</v>
      </c>
      <c r="P380" s="97">
        <v>8031</v>
      </c>
      <c r="Q380" s="97">
        <f t="shared" si="5"/>
        <v>0</v>
      </c>
    </row>
    <row r="381" spans="1:17" x14ac:dyDescent="0.25">
      <c r="A381" s="152" t="s">
        <v>547</v>
      </c>
      <c r="B381" s="152" t="s">
        <v>37</v>
      </c>
      <c r="C381" s="152" t="s">
        <v>1560</v>
      </c>
      <c r="D381" s="152">
        <v>312851</v>
      </c>
      <c r="E381" s="152" t="s">
        <v>1561</v>
      </c>
      <c r="F381" s="97">
        <v>6238</v>
      </c>
      <c r="G381" s="174">
        <v>122.77</v>
      </c>
      <c r="H381" s="97">
        <v>11</v>
      </c>
      <c r="I381" s="174">
        <v>73.661999999999992</v>
      </c>
      <c r="J381" s="97">
        <v>3241</v>
      </c>
      <c r="K381" s="97">
        <v>0</v>
      </c>
      <c r="L381" s="174">
        <v>36.831000000000003</v>
      </c>
      <c r="M381" s="97">
        <v>0</v>
      </c>
      <c r="N381" s="97">
        <v>6238</v>
      </c>
      <c r="O381" s="97">
        <v>0</v>
      </c>
      <c r="P381" s="97">
        <v>6238</v>
      </c>
      <c r="Q381" s="97">
        <f t="shared" si="5"/>
        <v>0</v>
      </c>
    </row>
    <row r="382" spans="1:17" x14ac:dyDescent="0.25">
      <c r="A382" s="152" t="s">
        <v>547</v>
      </c>
      <c r="B382" s="152" t="s">
        <v>37</v>
      </c>
      <c r="C382" s="152" t="s">
        <v>1564</v>
      </c>
      <c r="D382" s="152">
        <v>312878</v>
      </c>
      <c r="E382" s="152" t="s">
        <v>1565</v>
      </c>
      <c r="F382" s="97">
        <v>5274</v>
      </c>
      <c r="G382" s="174">
        <v>122.77</v>
      </c>
      <c r="H382" s="97">
        <v>9</v>
      </c>
      <c r="I382" s="174">
        <v>73.661999999999992</v>
      </c>
      <c r="J382" s="97">
        <v>2652</v>
      </c>
      <c r="K382" s="97">
        <v>0</v>
      </c>
      <c r="L382" s="174">
        <v>36.831000000000003</v>
      </c>
      <c r="M382" s="97">
        <v>0</v>
      </c>
      <c r="N382" s="97">
        <v>5274</v>
      </c>
      <c r="O382" s="97">
        <v>0</v>
      </c>
      <c r="P382" s="97">
        <v>5274</v>
      </c>
      <c r="Q382" s="97">
        <f t="shared" si="5"/>
        <v>0</v>
      </c>
    </row>
    <row r="383" spans="1:17" x14ac:dyDescent="0.25">
      <c r="A383" s="152" t="s">
        <v>547</v>
      </c>
      <c r="B383" s="152" t="s">
        <v>37</v>
      </c>
      <c r="C383" s="152" t="s">
        <v>1568</v>
      </c>
      <c r="D383" s="152">
        <v>612031</v>
      </c>
      <c r="E383" s="152" t="s">
        <v>1569</v>
      </c>
      <c r="F383" s="97">
        <v>166893</v>
      </c>
      <c r="G383" s="174">
        <v>122.77</v>
      </c>
      <c r="H383" s="97">
        <v>274</v>
      </c>
      <c r="I383" s="174">
        <v>73.661999999999992</v>
      </c>
      <c r="J383" s="97">
        <v>80734</v>
      </c>
      <c r="K383" s="97">
        <v>0</v>
      </c>
      <c r="L383" s="174">
        <v>36.831000000000003</v>
      </c>
      <c r="M383" s="97">
        <v>0</v>
      </c>
      <c r="N383" s="97">
        <v>166893</v>
      </c>
      <c r="O383" s="97">
        <v>0</v>
      </c>
      <c r="P383" s="97">
        <v>166893</v>
      </c>
      <c r="Q383" s="97">
        <f t="shared" si="5"/>
        <v>0</v>
      </c>
    </row>
    <row r="384" spans="1:17" x14ac:dyDescent="0.25">
      <c r="A384" s="152" t="s">
        <v>547</v>
      </c>
      <c r="B384" s="152" t="s">
        <v>37</v>
      </c>
      <c r="C384" s="152" t="s">
        <v>1576</v>
      </c>
      <c r="D384" s="152">
        <v>312894</v>
      </c>
      <c r="E384" s="152" t="s">
        <v>1577</v>
      </c>
      <c r="F384" s="97">
        <v>5354</v>
      </c>
      <c r="G384" s="174">
        <v>122.77</v>
      </c>
      <c r="H384" s="97">
        <v>8</v>
      </c>
      <c r="I384" s="174">
        <v>73.661999999999992</v>
      </c>
      <c r="J384" s="97">
        <v>2357</v>
      </c>
      <c r="K384" s="97">
        <v>0</v>
      </c>
      <c r="L384" s="174">
        <v>36.831000000000003</v>
      </c>
      <c r="M384" s="97">
        <v>0</v>
      </c>
      <c r="N384" s="97">
        <v>5354</v>
      </c>
      <c r="O384" s="97">
        <v>0</v>
      </c>
      <c r="P384" s="97">
        <v>5354</v>
      </c>
      <c r="Q384" s="97">
        <f t="shared" si="5"/>
        <v>0</v>
      </c>
    </row>
    <row r="385" spans="1:17" x14ac:dyDescent="0.25">
      <c r="A385" s="152" t="s">
        <v>547</v>
      </c>
      <c r="B385" s="152" t="s">
        <v>37</v>
      </c>
      <c r="C385" s="152" t="s">
        <v>1580</v>
      </c>
      <c r="D385" s="152">
        <v>312916</v>
      </c>
      <c r="E385" s="152" t="s">
        <v>1581</v>
      </c>
      <c r="F385" s="97">
        <v>9209</v>
      </c>
      <c r="G385" s="174">
        <v>122.77</v>
      </c>
      <c r="H385" s="97">
        <v>16</v>
      </c>
      <c r="I385" s="174">
        <v>73.661999999999992</v>
      </c>
      <c r="J385" s="97">
        <v>4714</v>
      </c>
      <c r="K385" s="97">
        <v>0</v>
      </c>
      <c r="L385" s="174">
        <v>36.831000000000003</v>
      </c>
      <c r="M385" s="97">
        <v>0</v>
      </c>
      <c r="N385" s="97">
        <v>9209</v>
      </c>
      <c r="O385" s="97">
        <v>0</v>
      </c>
      <c r="P385" s="97">
        <v>9209</v>
      </c>
      <c r="Q385" s="97">
        <f t="shared" si="5"/>
        <v>0</v>
      </c>
    </row>
    <row r="386" spans="1:17" x14ac:dyDescent="0.25">
      <c r="A386" s="152" t="s">
        <v>547</v>
      </c>
      <c r="B386" s="152" t="s">
        <v>37</v>
      </c>
      <c r="C386" s="152" t="s">
        <v>1584</v>
      </c>
      <c r="D386" s="152">
        <v>11002</v>
      </c>
      <c r="E386" s="152" t="s">
        <v>1585</v>
      </c>
      <c r="F386" s="97">
        <v>11242</v>
      </c>
      <c r="G386" s="174">
        <v>122.77</v>
      </c>
      <c r="H386" s="97">
        <v>14</v>
      </c>
      <c r="I386" s="174">
        <v>73.661999999999992</v>
      </c>
      <c r="J386" s="97">
        <v>4125</v>
      </c>
      <c r="K386" s="97">
        <v>0</v>
      </c>
      <c r="L386" s="174">
        <v>36.831000000000003</v>
      </c>
      <c r="M386" s="97">
        <v>0</v>
      </c>
      <c r="N386" s="97">
        <v>11242</v>
      </c>
      <c r="O386" s="97">
        <v>0</v>
      </c>
      <c r="P386" s="97">
        <v>11242</v>
      </c>
      <c r="Q386" s="97">
        <f t="shared" si="5"/>
        <v>0</v>
      </c>
    </row>
    <row r="387" spans="1:17" x14ac:dyDescent="0.25">
      <c r="A387" s="152" t="s">
        <v>547</v>
      </c>
      <c r="B387" s="152" t="s">
        <v>37</v>
      </c>
      <c r="C387" s="152" t="s">
        <v>1588</v>
      </c>
      <c r="D387" s="152">
        <v>312941</v>
      </c>
      <c r="E387" s="152" t="s">
        <v>1589</v>
      </c>
      <c r="F387" s="97">
        <v>16462</v>
      </c>
      <c r="G387" s="174">
        <v>122.77</v>
      </c>
      <c r="H387" s="97">
        <v>19</v>
      </c>
      <c r="I387" s="174">
        <v>73.661999999999992</v>
      </c>
      <c r="J387" s="97">
        <v>5598</v>
      </c>
      <c r="K387" s="97">
        <v>0</v>
      </c>
      <c r="L387" s="174">
        <v>36.831000000000003</v>
      </c>
      <c r="M387" s="97">
        <v>0</v>
      </c>
      <c r="N387" s="97">
        <v>16462</v>
      </c>
      <c r="O387" s="97">
        <v>0</v>
      </c>
      <c r="P387" s="97">
        <v>16462</v>
      </c>
      <c r="Q387" s="97">
        <f t="shared" ref="Q387:Q450" si="6">+P387-N387</f>
        <v>0</v>
      </c>
    </row>
    <row r="388" spans="1:17" x14ac:dyDescent="0.25">
      <c r="A388" s="152" t="s">
        <v>547</v>
      </c>
      <c r="B388" s="152" t="s">
        <v>37</v>
      </c>
      <c r="C388" s="152" t="s">
        <v>1592</v>
      </c>
      <c r="D388" s="152">
        <v>312959</v>
      </c>
      <c r="E388" s="152" t="s">
        <v>1593</v>
      </c>
      <c r="F388" s="97">
        <v>2382</v>
      </c>
      <c r="G388" s="174">
        <v>122.77</v>
      </c>
      <c r="H388" s="97">
        <v>3</v>
      </c>
      <c r="I388" s="174">
        <v>73.661999999999992</v>
      </c>
      <c r="J388" s="97">
        <v>884</v>
      </c>
      <c r="K388" s="97">
        <v>0</v>
      </c>
      <c r="L388" s="174">
        <v>36.831000000000003</v>
      </c>
      <c r="M388" s="97">
        <v>0</v>
      </c>
      <c r="N388" s="97">
        <v>2382</v>
      </c>
      <c r="O388" s="97">
        <v>0</v>
      </c>
      <c r="P388" s="97">
        <v>2382</v>
      </c>
      <c r="Q388" s="97">
        <f t="shared" si="6"/>
        <v>0</v>
      </c>
    </row>
    <row r="389" spans="1:17" x14ac:dyDescent="0.25">
      <c r="A389" s="152" t="s">
        <v>547</v>
      </c>
      <c r="B389" s="152" t="s">
        <v>37</v>
      </c>
      <c r="C389" s="152" t="s">
        <v>1596</v>
      </c>
      <c r="D389" s="152">
        <v>312967</v>
      </c>
      <c r="E389" s="152" t="s">
        <v>1597</v>
      </c>
      <c r="F389" s="97">
        <v>2462</v>
      </c>
      <c r="G389" s="174">
        <v>122.77</v>
      </c>
      <c r="H389" s="97">
        <v>2</v>
      </c>
      <c r="I389" s="174">
        <v>73.661999999999992</v>
      </c>
      <c r="J389" s="97">
        <v>589</v>
      </c>
      <c r="K389" s="97">
        <v>0</v>
      </c>
      <c r="L389" s="174">
        <v>36.831000000000003</v>
      </c>
      <c r="M389" s="97">
        <v>0</v>
      </c>
      <c r="N389" s="97">
        <v>2462</v>
      </c>
      <c r="O389" s="97">
        <v>0</v>
      </c>
      <c r="P389" s="97">
        <v>2462</v>
      </c>
      <c r="Q389" s="97">
        <f t="shared" si="6"/>
        <v>0</v>
      </c>
    </row>
    <row r="390" spans="1:17" x14ac:dyDescent="0.25">
      <c r="A390" s="152" t="s">
        <v>547</v>
      </c>
      <c r="B390" s="152" t="s">
        <v>37</v>
      </c>
      <c r="C390" s="152" t="s">
        <v>1600</v>
      </c>
      <c r="D390" s="152">
        <v>312983</v>
      </c>
      <c r="E390" s="152" t="s">
        <v>1601</v>
      </c>
      <c r="F390" s="97">
        <v>26635</v>
      </c>
      <c r="G390" s="174">
        <v>122.77</v>
      </c>
      <c r="H390" s="97">
        <v>37</v>
      </c>
      <c r="I390" s="174">
        <v>73.661999999999992</v>
      </c>
      <c r="J390" s="97">
        <v>10902</v>
      </c>
      <c r="K390" s="97">
        <v>0</v>
      </c>
      <c r="L390" s="174">
        <v>36.831000000000003</v>
      </c>
      <c r="M390" s="97">
        <v>0</v>
      </c>
      <c r="N390" s="97">
        <v>26635</v>
      </c>
      <c r="O390" s="97">
        <v>0</v>
      </c>
      <c r="P390" s="97">
        <v>26635</v>
      </c>
      <c r="Q390" s="97">
        <f t="shared" si="6"/>
        <v>0</v>
      </c>
    </row>
    <row r="391" spans="1:17" x14ac:dyDescent="0.25">
      <c r="A391" s="152" t="s">
        <v>547</v>
      </c>
      <c r="B391" s="152" t="s">
        <v>37</v>
      </c>
      <c r="C391" s="152" t="s">
        <v>1604</v>
      </c>
      <c r="D391" s="152">
        <v>312991</v>
      </c>
      <c r="E391" s="152" t="s">
        <v>1605</v>
      </c>
      <c r="F391" s="97">
        <v>9290</v>
      </c>
      <c r="G391" s="174">
        <v>122.77</v>
      </c>
      <c r="H391" s="97">
        <v>15</v>
      </c>
      <c r="I391" s="174">
        <v>73.661999999999992</v>
      </c>
      <c r="J391" s="97">
        <v>4420</v>
      </c>
      <c r="K391" s="97">
        <v>0</v>
      </c>
      <c r="L391" s="174">
        <v>36.831000000000003</v>
      </c>
      <c r="M391" s="97">
        <v>0</v>
      </c>
      <c r="N391" s="97">
        <v>9290</v>
      </c>
      <c r="O391" s="97">
        <v>0</v>
      </c>
      <c r="P391" s="97">
        <v>9290</v>
      </c>
      <c r="Q391" s="97">
        <f t="shared" si="6"/>
        <v>0</v>
      </c>
    </row>
    <row r="392" spans="1:17" x14ac:dyDescent="0.25">
      <c r="A392" s="152" t="s">
        <v>547</v>
      </c>
      <c r="B392" s="152" t="s">
        <v>37</v>
      </c>
      <c r="C392" s="152" t="s">
        <v>1608</v>
      </c>
      <c r="D392" s="152">
        <v>313009</v>
      </c>
      <c r="E392" s="152" t="s">
        <v>1609</v>
      </c>
      <c r="F392" s="97">
        <v>18953</v>
      </c>
      <c r="G392" s="174">
        <v>122.77</v>
      </c>
      <c r="H392" s="97">
        <v>30</v>
      </c>
      <c r="I392" s="174">
        <v>73.661999999999992</v>
      </c>
      <c r="J392" s="97">
        <v>8839</v>
      </c>
      <c r="K392" s="97">
        <v>0</v>
      </c>
      <c r="L392" s="174">
        <v>36.831000000000003</v>
      </c>
      <c r="M392" s="97">
        <v>0</v>
      </c>
      <c r="N392" s="97">
        <v>18953</v>
      </c>
      <c r="O392" s="97">
        <v>0</v>
      </c>
      <c r="P392" s="97">
        <v>18953</v>
      </c>
      <c r="Q392" s="97">
        <f t="shared" si="6"/>
        <v>0</v>
      </c>
    </row>
    <row r="393" spans="1:17" x14ac:dyDescent="0.25">
      <c r="A393" s="152" t="s">
        <v>547</v>
      </c>
      <c r="B393" s="152" t="s">
        <v>37</v>
      </c>
      <c r="C393" s="152" t="s">
        <v>1612</v>
      </c>
      <c r="D393" s="152">
        <v>313033</v>
      </c>
      <c r="E393" s="152" t="s">
        <v>1613</v>
      </c>
      <c r="F393" s="97">
        <v>28324</v>
      </c>
      <c r="G393" s="174">
        <v>122.77</v>
      </c>
      <c r="H393" s="97">
        <v>44</v>
      </c>
      <c r="I393" s="174">
        <v>73.661999999999992</v>
      </c>
      <c r="J393" s="97">
        <v>12965</v>
      </c>
      <c r="K393" s="97">
        <v>0</v>
      </c>
      <c r="L393" s="174">
        <v>36.831000000000003</v>
      </c>
      <c r="M393" s="97">
        <v>0</v>
      </c>
      <c r="N393" s="97">
        <v>28324</v>
      </c>
      <c r="O393" s="97">
        <v>0</v>
      </c>
      <c r="P393" s="97">
        <v>28324</v>
      </c>
      <c r="Q393" s="97">
        <f t="shared" si="6"/>
        <v>0</v>
      </c>
    </row>
    <row r="394" spans="1:17" x14ac:dyDescent="0.25">
      <c r="A394" s="152" t="s">
        <v>547</v>
      </c>
      <c r="B394" s="152" t="s">
        <v>37</v>
      </c>
      <c r="C394" s="152" t="s">
        <v>1616</v>
      </c>
      <c r="D394" s="152">
        <v>313068</v>
      </c>
      <c r="E394" s="152" t="s">
        <v>1617</v>
      </c>
      <c r="F394" s="97">
        <v>21361</v>
      </c>
      <c r="G394" s="174">
        <v>122.77</v>
      </c>
      <c r="H394" s="97">
        <v>28</v>
      </c>
      <c r="I394" s="174">
        <v>73.661999999999992</v>
      </c>
      <c r="J394" s="97">
        <v>8250</v>
      </c>
      <c r="K394" s="97">
        <v>0</v>
      </c>
      <c r="L394" s="174">
        <v>36.831000000000003</v>
      </c>
      <c r="M394" s="97">
        <v>0</v>
      </c>
      <c r="N394" s="97">
        <v>21361</v>
      </c>
      <c r="O394" s="97">
        <v>0</v>
      </c>
      <c r="P394" s="97">
        <v>21361</v>
      </c>
      <c r="Q394" s="97">
        <f t="shared" si="6"/>
        <v>0</v>
      </c>
    </row>
    <row r="395" spans="1:17" x14ac:dyDescent="0.25">
      <c r="A395" s="152" t="s">
        <v>547</v>
      </c>
      <c r="B395" s="152" t="s">
        <v>37</v>
      </c>
      <c r="C395" s="152" t="s">
        <v>1622</v>
      </c>
      <c r="D395" s="152">
        <v>313092</v>
      </c>
      <c r="E395" s="152" t="s">
        <v>1623</v>
      </c>
      <c r="F395" s="97">
        <v>14804</v>
      </c>
      <c r="G395" s="174">
        <v>122.77</v>
      </c>
      <c r="H395" s="97">
        <v>21</v>
      </c>
      <c r="I395" s="174">
        <v>73.661999999999992</v>
      </c>
      <c r="J395" s="97">
        <v>6188</v>
      </c>
      <c r="K395" s="97">
        <v>0</v>
      </c>
      <c r="L395" s="174">
        <v>36.831000000000003</v>
      </c>
      <c r="M395" s="97">
        <v>0</v>
      </c>
      <c r="N395" s="97">
        <v>14804</v>
      </c>
      <c r="O395" s="97">
        <v>0</v>
      </c>
      <c r="P395" s="97">
        <v>14804</v>
      </c>
      <c r="Q395" s="97">
        <f t="shared" si="6"/>
        <v>0</v>
      </c>
    </row>
    <row r="396" spans="1:17" x14ac:dyDescent="0.25">
      <c r="A396" s="152" t="s">
        <v>547</v>
      </c>
      <c r="B396" s="152" t="s">
        <v>37</v>
      </c>
      <c r="C396" s="152" t="s">
        <v>1626</v>
      </c>
      <c r="D396" s="152">
        <v>313106</v>
      </c>
      <c r="E396" s="152" t="s">
        <v>1627</v>
      </c>
      <c r="F396" s="97">
        <v>9074</v>
      </c>
      <c r="G396" s="174">
        <v>122.77</v>
      </c>
      <c r="H396" s="97">
        <v>13</v>
      </c>
      <c r="I396" s="174">
        <v>73.661999999999992</v>
      </c>
      <c r="J396" s="97">
        <v>3830</v>
      </c>
      <c r="K396" s="97">
        <v>0</v>
      </c>
      <c r="L396" s="174">
        <v>36.831000000000003</v>
      </c>
      <c r="M396" s="97">
        <v>0</v>
      </c>
      <c r="N396" s="97">
        <v>9074</v>
      </c>
      <c r="O396" s="97">
        <v>0</v>
      </c>
      <c r="P396" s="97">
        <v>9074</v>
      </c>
      <c r="Q396" s="97">
        <f t="shared" si="6"/>
        <v>0</v>
      </c>
    </row>
    <row r="397" spans="1:17" x14ac:dyDescent="0.25">
      <c r="A397" s="152" t="s">
        <v>547</v>
      </c>
      <c r="B397" s="152" t="s">
        <v>37</v>
      </c>
      <c r="C397" s="152" t="s">
        <v>1630</v>
      </c>
      <c r="D397" s="152">
        <v>313122</v>
      </c>
      <c r="E397" s="152" t="s">
        <v>1631</v>
      </c>
      <c r="F397" s="97">
        <v>12071</v>
      </c>
      <c r="G397" s="174">
        <v>122.77</v>
      </c>
      <c r="H397" s="97">
        <v>13</v>
      </c>
      <c r="I397" s="174">
        <v>73.661999999999992</v>
      </c>
      <c r="J397" s="97">
        <v>3830</v>
      </c>
      <c r="K397" s="97">
        <v>0</v>
      </c>
      <c r="L397" s="174">
        <v>36.831000000000003</v>
      </c>
      <c r="M397" s="97">
        <v>0</v>
      </c>
      <c r="N397" s="97">
        <v>12071</v>
      </c>
      <c r="O397" s="97">
        <v>0</v>
      </c>
      <c r="P397" s="97">
        <v>12071</v>
      </c>
      <c r="Q397" s="97">
        <f t="shared" si="6"/>
        <v>0</v>
      </c>
    </row>
    <row r="398" spans="1:17" x14ac:dyDescent="0.25">
      <c r="A398" s="152" t="s">
        <v>547</v>
      </c>
      <c r="B398" s="152" t="s">
        <v>37</v>
      </c>
      <c r="C398" s="152" t="s">
        <v>1634</v>
      </c>
      <c r="D398" s="152">
        <v>313149</v>
      </c>
      <c r="E398" s="152" t="s">
        <v>1635</v>
      </c>
      <c r="F398" s="97">
        <v>16731</v>
      </c>
      <c r="G398" s="174">
        <v>122.77</v>
      </c>
      <c r="H398" s="97">
        <v>25</v>
      </c>
      <c r="I398" s="174">
        <v>73.661999999999992</v>
      </c>
      <c r="J398" s="97">
        <v>7366</v>
      </c>
      <c r="K398" s="97">
        <v>0</v>
      </c>
      <c r="L398" s="174">
        <v>36.831000000000003</v>
      </c>
      <c r="M398" s="97">
        <v>0</v>
      </c>
      <c r="N398" s="97">
        <v>16731</v>
      </c>
      <c r="O398" s="97">
        <v>0</v>
      </c>
      <c r="P398" s="97">
        <v>16731</v>
      </c>
      <c r="Q398" s="97">
        <f t="shared" si="6"/>
        <v>0</v>
      </c>
    </row>
    <row r="399" spans="1:17" x14ac:dyDescent="0.25">
      <c r="A399" s="152" t="s">
        <v>547</v>
      </c>
      <c r="B399" s="152" t="s">
        <v>37</v>
      </c>
      <c r="C399" s="152" t="s">
        <v>1638</v>
      </c>
      <c r="D399" s="152">
        <v>313165</v>
      </c>
      <c r="E399" s="152" t="s">
        <v>1639</v>
      </c>
      <c r="F399" s="97">
        <v>14134</v>
      </c>
      <c r="G399" s="174">
        <v>122.77</v>
      </c>
      <c r="H399" s="97">
        <v>20</v>
      </c>
      <c r="I399" s="174">
        <v>73.661999999999992</v>
      </c>
      <c r="J399" s="97">
        <v>5893</v>
      </c>
      <c r="K399" s="97">
        <v>0</v>
      </c>
      <c r="L399" s="174">
        <v>36.831000000000003</v>
      </c>
      <c r="M399" s="97">
        <v>0</v>
      </c>
      <c r="N399" s="97">
        <v>14134</v>
      </c>
      <c r="O399" s="97">
        <v>0</v>
      </c>
      <c r="P399" s="97">
        <v>14134</v>
      </c>
      <c r="Q399" s="97">
        <f t="shared" si="6"/>
        <v>0</v>
      </c>
    </row>
    <row r="400" spans="1:17" x14ac:dyDescent="0.25">
      <c r="A400" s="152" t="s">
        <v>547</v>
      </c>
      <c r="B400" s="152" t="s">
        <v>37</v>
      </c>
      <c r="C400" s="152" t="s">
        <v>1642</v>
      </c>
      <c r="D400" s="152">
        <v>313181</v>
      </c>
      <c r="E400" s="152" t="s">
        <v>1643</v>
      </c>
      <c r="F400" s="97">
        <v>22271</v>
      </c>
      <c r="G400" s="174">
        <v>122.77</v>
      </c>
      <c r="H400" s="97">
        <v>26</v>
      </c>
      <c r="I400" s="174">
        <v>73.661999999999992</v>
      </c>
      <c r="J400" s="97">
        <v>7661</v>
      </c>
      <c r="K400" s="97">
        <v>0</v>
      </c>
      <c r="L400" s="174">
        <v>36.831000000000003</v>
      </c>
      <c r="M400" s="97">
        <v>0</v>
      </c>
      <c r="N400" s="97">
        <v>22271</v>
      </c>
      <c r="O400" s="97">
        <v>0</v>
      </c>
      <c r="P400" s="97">
        <v>22271</v>
      </c>
      <c r="Q400" s="97">
        <f t="shared" si="6"/>
        <v>0</v>
      </c>
    </row>
    <row r="401" spans="1:17" x14ac:dyDescent="0.25">
      <c r="A401" s="152" t="s">
        <v>547</v>
      </c>
      <c r="B401" s="152" t="s">
        <v>37</v>
      </c>
      <c r="C401" s="152" t="s">
        <v>1646</v>
      </c>
      <c r="D401" s="152">
        <v>313190</v>
      </c>
      <c r="E401" s="152" t="s">
        <v>1647</v>
      </c>
      <c r="F401" s="97">
        <v>43127</v>
      </c>
      <c r="G401" s="174">
        <v>122.77</v>
      </c>
      <c r="H401" s="97">
        <v>65</v>
      </c>
      <c r="I401" s="174">
        <v>73.661999999999992</v>
      </c>
      <c r="J401" s="97">
        <v>19152</v>
      </c>
      <c r="K401" s="97">
        <v>0</v>
      </c>
      <c r="L401" s="174">
        <v>36.831000000000003</v>
      </c>
      <c r="M401" s="97">
        <v>0</v>
      </c>
      <c r="N401" s="97">
        <v>43127</v>
      </c>
      <c r="O401" s="97">
        <v>0</v>
      </c>
      <c r="P401" s="97">
        <v>43127</v>
      </c>
      <c r="Q401" s="97">
        <f t="shared" si="6"/>
        <v>0</v>
      </c>
    </row>
    <row r="402" spans="1:17" x14ac:dyDescent="0.25">
      <c r="A402" s="152" t="s">
        <v>547</v>
      </c>
      <c r="B402" s="152" t="s">
        <v>37</v>
      </c>
      <c r="C402" s="152" t="s">
        <v>1650</v>
      </c>
      <c r="D402" s="152">
        <v>313203</v>
      </c>
      <c r="E402" s="152" t="s">
        <v>1651</v>
      </c>
      <c r="F402" s="97">
        <v>16917</v>
      </c>
      <c r="G402" s="174">
        <v>122.77</v>
      </c>
      <c r="H402" s="97">
        <v>18</v>
      </c>
      <c r="I402" s="174">
        <v>73.661999999999992</v>
      </c>
      <c r="J402" s="97">
        <v>5304</v>
      </c>
      <c r="K402" s="97">
        <v>0</v>
      </c>
      <c r="L402" s="174">
        <v>36.831000000000003</v>
      </c>
      <c r="M402" s="97">
        <v>0</v>
      </c>
      <c r="N402" s="97">
        <v>16917</v>
      </c>
      <c r="O402" s="97">
        <v>0</v>
      </c>
      <c r="P402" s="97">
        <v>16917</v>
      </c>
      <c r="Q402" s="97">
        <f t="shared" si="6"/>
        <v>0</v>
      </c>
    </row>
    <row r="403" spans="1:17" x14ac:dyDescent="0.25">
      <c r="A403" s="152" t="s">
        <v>547</v>
      </c>
      <c r="B403" s="152" t="s">
        <v>37</v>
      </c>
      <c r="C403" s="152" t="s">
        <v>1654</v>
      </c>
      <c r="D403" s="152">
        <v>313211</v>
      </c>
      <c r="E403" s="152" t="s">
        <v>1655</v>
      </c>
      <c r="F403" s="97">
        <v>20053</v>
      </c>
      <c r="G403" s="174">
        <v>122.77</v>
      </c>
      <c r="H403" s="97">
        <v>35</v>
      </c>
      <c r="I403" s="174">
        <v>73.661999999999992</v>
      </c>
      <c r="J403" s="97">
        <v>10313</v>
      </c>
      <c r="K403" s="97">
        <v>0</v>
      </c>
      <c r="L403" s="174">
        <v>36.831000000000003</v>
      </c>
      <c r="M403" s="97">
        <v>0</v>
      </c>
      <c r="N403" s="97">
        <v>20053</v>
      </c>
      <c r="O403" s="97">
        <v>0</v>
      </c>
      <c r="P403" s="97">
        <v>20053</v>
      </c>
      <c r="Q403" s="97">
        <f t="shared" si="6"/>
        <v>0</v>
      </c>
    </row>
    <row r="404" spans="1:17" x14ac:dyDescent="0.25">
      <c r="A404" s="152" t="s">
        <v>547</v>
      </c>
      <c r="B404" s="152" t="s">
        <v>37</v>
      </c>
      <c r="C404" s="152" t="s">
        <v>1658</v>
      </c>
      <c r="D404" s="152">
        <v>313238</v>
      </c>
      <c r="E404" s="152" t="s">
        <v>1659</v>
      </c>
      <c r="F404" s="97">
        <v>7657</v>
      </c>
      <c r="G404" s="174">
        <v>122.77</v>
      </c>
      <c r="H404" s="97">
        <v>12</v>
      </c>
      <c r="I404" s="174">
        <v>73.661999999999992</v>
      </c>
      <c r="J404" s="97">
        <v>3536</v>
      </c>
      <c r="K404" s="97">
        <v>0</v>
      </c>
      <c r="L404" s="174">
        <v>36.831000000000003</v>
      </c>
      <c r="M404" s="97">
        <v>0</v>
      </c>
      <c r="N404" s="97">
        <v>7657</v>
      </c>
      <c r="O404" s="97">
        <v>0</v>
      </c>
      <c r="P404" s="97">
        <v>7657</v>
      </c>
      <c r="Q404" s="97">
        <f t="shared" si="6"/>
        <v>0</v>
      </c>
    </row>
    <row r="405" spans="1:17" x14ac:dyDescent="0.25">
      <c r="A405" s="152" t="s">
        <v>547</v>
      </c>
      <c r="B405" s="152" t="s">
        <v>37</v>
      </c>
      <c r="C405" s="152" t="s">
        <v>1662</v>
      </c>
      <c r="D405" s="152">
        <v>800198</v>
      </c>
      <c r="E405" s="152" t="s">
        <v>1663</v>
      </c>
      <c r="F405" s="97">
        <v>4311</v>
      </c>
      <c r="G405" s="174">
        <v>122.77</v>
      </c>
      <c r="H405" s="97">
        <v>7</v>
      </c>
      <c r="I405" s="174">
        <v>73.661999999999992</v>
      </c>
      <c r="J405" s="97">
        <v>2063</v>
      </c>
      <c r="K405" s="97">
        <v>0</v>
      </c>
      <c r="L405" s="174">
        <v>36.831000000000003</v>
      </c>
      <c r="M405" s="97">
        <v>0</v>
      </c>
      <c r="N405" s="97">
        <v>4311</v>
      </c>
      <c r="O405" s="97">
        <v>0</v>
      </c>
      <c r="P405" s="97">
        <v>4311</v>
      </c>
      <c r="Q405" s="97">
        <f t="shared" si="6"/>
        <v>0</v>
      </c>
    </row>
    <row r="406" spans="1:17" x14ac:dyDescent="0.25">
      <c r="A406" s="152" t="s">
        <v>547</v>
      </c>
      <c r="B406" s="152" t="s">
        <v>37</v>
      </c>
      <c r="C406" s="152" t="s">
        <v>1666</v>
      </c>
      <c r="D406" s="152">
        <v>655449</v>
      </c>
      <c r="E406" s="152" t="s">
        <v>1667</v>
      </c>
      <c r="F406" s="97">
        <v>3266</v>
      </c>
      <c r="G406" s="174">
        <v>122.77</v>
      </c>
      <c r="H406" s="97">
        <v>6</v>
      </c>
      <c r="I406" s="174">
        <v>73.661999999999992</v>
      </c>
      <c r="J406" s="97">
        <v>1768</v>
      </c>
      <c r="K406" s="97">
        <v>0</v>
      </c>
      <c r="L406" s="174">
        <v>36.831000000000003</v>
      </c>
      <c r="M406" s="97">
        <v>0</v>
      </c>
      <c r="N406" s="97">
        <v>3266</v>
      </c>
      <c r="O406" s="97">
        <v>0</v>
      </c>
      <c r="P406" s="97">
        <v>3266</v>
      </c>
      <c r="Q406" s="97">
        <f t="shared" si="6"/>
        <v>0</v>
      </c>
    </row>
    <row r="407" spans="1:17" x14ac:dyDescent="0.25">
      <c r="A407" s="152" t="s">
        <v>547</v>
      </c>
      <c r="B407" s="152" t="s">
        <v>37</v>
      </c>
      <c r="C407" s="152" t="s">
        <v>1670</v>
      </c>
      <c r="D407" s="152">
        <v>305766</v>
      </c>
      <c r="E407" s="152" t="s">
        <v>1671</v>
      </c>
      <c r="F407" s="97">
        <v>15123</v>
      </c>
      <c r="G407" s="174">
        <v>122.77</v>
      </c>
      <c r="H407" s="97">
        <v>17</v>
      </c>
      <c r="I407" s="174">
        <v>73.661999999999992</v>
      </c>
      <c r="J407" s="97">
        <v>5009</v>
      </c>
      <c r="K407" s="97">
        <v>0</v>
      </c>
      <c r="L407" s="174">
        <v>36.831000000000003</v>
      </c>
      <c r="M407" s="97">
        <v>0</v>
      </c>
      <c r="N407" s="97">
        <v>15123</v>
      </c>
      <c r="O407" s="97">
        <v>0</v>
      </c>
      <c r="P407" s="97">
        <v>15123</v>
      </c>
      <c r="Q407" s="97">
        <f t="shared" si="6"/>
        <v>0</v>
      </c>
    </row>
    <row r="408" spans="1:17" x14ac:dyDescent="0.25">
      <c r="A408" s="152" t="s">
        <v>547</v>
      </c>
      <c r="B408" s="152" t="s">
        <v>37</v>
      </c>
      <c r="C408" s="152" t="s">
        <v>1674</v>
      </c>
      <c r="D408" s="152">
        <v>800210</v>
      </c>
      <c r="E408" s="152" t="s">
        <v>1675</v>
      </c>
      <c r="F408" s="97">
        <v>6452</v>
      </c>
      <c r="G408" s="174">
        <v>122.77</v>
      </c>
      <c r="H408" s="97">
        <v>13</v>
      </c>
      <c r="I408" s="174">
        <v>73.661999999999992</v>
      </c>
      <c r="J408" s="97">
        <v>3830</v>
      </c>
      <c r="K408" s="97">
        <v>0</v>
      </c>
      <c r="L408" s="174">
        <v>36.831000000000003</v>
      </c>
      <c r="M408" s="97">
        <v>0</v>
      </c>
      <c r="N408" s="97">
        <v>6452</v>
      </c>
      <c r="O408" s="97">
        <v>0</v>
      </c>
      <c r="P408" s="97">
        <v>6452</v>
      </c>
      <c r="Q408" s="97">
        <f t="shared" si="6"/>
        <v>0</v>
      </c>
    </row>
    <row r="409" spans="1:17" x14ac:dyDescent="0.25">
      <c r="A409" s="152" t="s">
        <v>547</v>
      </c>
      <c r="B409" s="152" t="s">
        <v>37</v>
      </c>
      <c r="C409" s="152" t="s">
        <v>1678</v>
      </c>
      <c r="D409" s="152">
        <v>305375</v>
      </c>
      <c r="E409" s="152" t="s">
        <v>1679</v>
      </c>
      <c r="F409" s="97">
        <v>7601</v>
      </c>
      <c r="G409" s="174">
        <v>122.77</v>
      </c>
      <c r="H409" s="97">
        <v>8</v>
      </c>
      <c r="I409" s="174">
        <v>73.661999999999992</v>
      </c>
      <c r="J409" s="97">
        <v>2357</v>
      </c>
      <c r="K409" s="97">
        <v>0</v>
      </c>
      <c r="L409" s="174">
        <v>36.831000000000003</v>
      </c>
      <c r="M409" s="97">
        <v>0</v>
      </c>
      <c r="N409" s="97">
        <v>7601</v>
      </c>
      <c r="O409" s="97">
        <v>0</v>
      </c>
      <c r="P409" s="97">
        <v>7601</v>
      </c>
      <c r="Q409" s="97">
        <f t="shared" si="6"/>
        <v>0</v>
      </c>
    </row>
    <row r="410" spans="1:17" x14ac:dyDescent="0.25">
      <c r="A410" s="152" t="s">
        <v>547</v>
      </c>
      <c r="B410" s="152" t="s">
        <v>37</v>
      </c>
      <c r="C410" s="152" t="s">
        <v>1682</v>
      </c>
      <c r="D410" s="152">
        <v>800228</v>
      </c>
      <c r="E410" s="152" t="s">
        <v>1683</v>
      </c>
      <c r="F410" s="97">
        <v>4900</v>
      </c>
      <c r="G410" s="174">
        <v>122.77</v>
      </c>
      <c r="H410" s="97">
        <v>9</v>
      </c>
      <c r="I410" s="174">
        <v>73.661999999999992</v>
      </c>
      <c r="J410" s="97">
        <v>2652</v>
      </c>
      <c r="K410" s="97">
        <v>0</v>
      </c>
      <c r="L410" s="174">
        <v>36.831000000000003</v>
      </c>
      <c r="M410" s="97">
        <v>0</v>
      </c>
      <c r="N410" s="97">
        <v>4900</v>
      </c>
      <c r="O410" s="97">
        <v>0</v>
      </c>
      <c r="P410" s="97">
        <v>4900</v>
      </c>
      <c r="Q410" s="97">
        <f t="shared" si="6"/>
        <v>0</v>
      </c>
    </row>
    <row r="411" spans="1:17" x14ac:dyDescent="0.25">
      <c r="A411" s="152" t="s">
        <v>547</v>
      </c>
      <c r="B411" s="152" t="s">
        <v>37</v>
      </c>
      <c r="C411" s="152" t="s">
        <v>1686</v>
      </c>
      <c r="D411" s="152">
        <v>655481</v>
      </c>
      <c r="E411" s="152" t="s">
        <v>1687</v>
      </c>
      <c r="F411" s="97">
        <v>3881</v>
      </c>
      <c r="G411" s="174">
        <v>122.77</v>
      </c>
      <c r="H411" s="97">
        <v>3</v>
      </c>
      <c r="I411" s="174">
        <v>73.661999999999992</v>
      </c>
      <c r="J411" s="97">
        <v>884</v>
      </c>
      <c r="K411" s="97">
        <v>0</v>
      </c>
      <c r="L411" s="174">
        <v>36.831000000000003</v>
      </c>
      <c r="M411" s="97">
        <v>0</v>
      </c>
      <c r="N411" s="97">
        <v>3881</v>
      </c>
      <c r="O411" s="97">
        <v>0</v>
      </c>
      <c r="P411" s="97">
        <v>3881</v>
      </c>
      <c r="Q411" s="97">
        <f t="shared" si="6"/>
        <v>0</v>
      </c>
    </row>
    <row r="412" spans="1:17" x14ac:dyDescent="0.25">
      <c r="A412" s="152" t="s">
        <v>547</v>
      </c>
      <c r="B412" s="152" t="s">
        <v>37</v>
      </c>
      <c r="C412" s="152" t="s">
        <v>1689</v>
      </c>
      <c r="D412" s="152">
        <v>800287</v>
      </c>
      <c r="E412" s="152" t="s">
        <v>1690</v>
      </c>
      <c r="F412" s="97">
        <v>18150</v>
      </c>
      <c r="G412" s="174">
        <v>122.77</v>
      </c>
      <c r="H412" s="97">
        <v>26</v>
      </c>
      <c r="I412" s="174">
        <v>73.661999999999992</v>
      </c>
      <c r="J412" s="97">
        <v>7661</v>
      </c>
      <c r="K412" s="97">
        <v>0</v>
      </c>
      <c r="L412" s="174">
        <v>36.831000000000003</v>
      </c>
      <c r="M412" s="97">
        <v>0</v>
      </c>
      <c r="N412" s="97">
        <v>18150</v>
      </c>
      <c r="O412" s="97">
        <v>0</v>
      </c>
      <c r="P412" s="97">
        <v>18150</v>
      </c>
      <c r="Q412" s="97">
        <f t="shared" si="6"/>
        <v>0</v>
      </c>
    </row>
    <row r="413" spans="1:17" x14ac:dyDescent="0.25">
      <c r="A413" s="152" t="s">
        <v>547</v>
      </c>
      <c r="B413" s="152" t="s">
        <v>37</v>
      </c>
      <c r="C413" s="152" t="s">
        <v>1693</v>
      </c>
      <c r="D413" s="152">
        <v>611638</v>
      </c>
      <c r="E413" s="152" t="s">
        <v>1694</v>
      </c>
      <c r="F413" s="97">
        <v>15950</v>
      </c>
      <c r="G413" s="174">
        <v>122.77</v>
      </c>
      <c r="H413" s="97">
        <v>27</v>
      </c>
      <c r="I413" s="174">
        <v>73.661999999999992</v>
      </c>
      <c r="J413" s="97">
        <v>7955</v>
      </c>
      <c r="K413" s="97">
        <v>0</v>
      </c>
      <c r="L413" s="174">
        <v>36.831000000000003</v>
      </c>
      <c r="M413" s="97">
        <v>0</v>
      </c>
      <c r="N413" s="97">
        <v>15950</v>
      </c>
      <c r="O413" s="97">
        <v>0</v>
      </c>
      <c r="P413" s="97">
        <v>15950</v>
      </c>
      <c r="Q413" s="97">
        <f t="shared" si="6"/>
        <v>0</v>
      </c>
    </row>
    <row r="414" spans="1:17" x14ac:dyDescent="0.25">
      <c r="A414" s="152" t="s">
        <v>547</v>
      </c>
      <c r="B414" s="152" t="s">
        <v>37</v>
      </c>
      <c r="C414" s="152" t="s">
        <v>1697</v>
      </c>
      <c r="D414" s="152">
        <v>682101</v>
      </c>
      <c r="E414" s="152" t="s">
        <v>1698</v>
      </c>
      <c r="F414" s="97">
        <v>13116</v>
      </c>
      <c r="G414" s="174">
        <v>122.77</v>
      </c>
      <c r="H414" s="97">
        <v>14</v>
      </c>
      <c r="I414" s="174">
        <v>73.661999999999992</v>
      </c>
      <c r="J414" s="97">
        <v>4125</v>
      </c>
      <c r="K414" s="97">
        <v>0</v>
      </c>
      <c r="L414" s="174">
        <v>36.831000000000003</v>
      </c>
      <c r="M414" s="97">
        <v>0</v>
      </c>
      <c r="N414" s="97">
        <v>13116</v>
      </c>
      <c r="O414" s="97">
        <v>0</v>
      </c>
      <c r="P414" s="97">
        <v>13116</v>
      </c>
      <c r="Q414" s="97">
        <f t="shared" si="6"/>
        <v>0</v>
      </c>
    </row>
    <row r="415" spans="1:17" x14ac:dyDescent="0.25">
      <c r="A415" s="152" t="s">
        <v>547</v>
      </c>
      <c r="B415" s="152" t="s">
        <v>37</v>
      </c>
      <c r="C415" s="152" t="s">
        <v>1701</v>
      </c>
      <c r="D415" s="152">
        <v>611573</v>
      </c>
      <c r="E415" s="152" t="s">
        <v>1702</v>
      </c>
      <c r="F415" s="97">
        <v>2222</v>
      </c>
      <c r="G415" s="174">
        <v>122.77</v>
      </c>
      <c r="H415" s="97">
        <v>5</v>
      </c>
      <c r="I415" s="174">
        <v>73.661999999999992</v>
      </c>
      <c r="J415" s="97">
        <v>1473</v>
      </c>
      <c r="K415" s="97">
        <v>0</v>
      </c>
      <c r="L415" s="174">
        <v>36.831000000000003</v>
      </c>
      <c r="M415" s="97">
        <v>0</v>
      </c>
      <c r="N415" s="97">
        <v>2222</v>
      </c>
      <c r="O415" s="97">
        <v>0</v>
      </c>
      <c r="P415" s="97">
        <v>2222</v>
      </c>
      <c r="Q415" s="97">
        <f t="shared" si="6"/>
        <v>0</v>
      </c>
    </row>
    <row r="416" spans="1:17" x14ac:dyDescent="0.25">
      <c r="A416" s="152" t="s">
        <v>547</v>
      </c>
      <c r="B416" s="152" t="s">
        <v>37</v>
      </c>
      <c r="C416" s="152" t="s">
        <v>1705</v>
      </c>
      <c r="D416" s="152">
        <v>682187</v>
      </c>
      <c r="E416" s="152" t="s">
        <v>1706</v>
      </c>
      <c r="F416" s="97">
        <v>17561</v>
      </c>
      <c r="G416" s="174">
        <v>122.77</v>
      </c>
      <c r="H416" s="97">
        <v>24</v>
      </c>
      <c r="I416" s="174">
        <v>73.661999999999992</v>
      </c>
      <c r="J416" s="97">
        <v>7072</v>
      </c>
      <c r="K416" s="97">
        <v>0</v>
      </c>
      <c r="L416" s="174">
        <v>36.831000000000003</v>
      </c>
      <c r="M416" s="97">
        <v>0</v>
      </c>
      <c r="N416" s="97">
        <v>17561</v>
      </c>
      <c r="O416" s="97">
        <v>0</v>
      </c>
      <c r="P416" s="97">
        <v>17561</v>
      </c>
      <c r="Q416" s="97">
        <f t="shared" si="6"/>
        <v>0</v>
      </c>
    </row>
    <row r="417" spans="1:17" x14ac:dyDescent="0.25">
      <c r="A417" s="152" t="s">
        <v>547</v>
      </c>
      <c r="B417" s="152" t="s">
        <v>37</v>
      </c>
      <c r="C417" s="152" t="s">
        <v>1709</v>
      </c>
      <c r="D417" s="152">
        <v>682217</v>
      </c>
      <c r="E417" s="152" t="s">
        <v>1710</v>
      </c>
      <c r="F417" s="97">
        <v>11697</v>
      </c>
      <c r="G417" s="174">
        <v>122.77</v>
      </c>
      <c r="H417" s="97">
        <v>13</v>
      </c>
      <c r="I417" s="174">
        <v>73.661999999999992</v>
      </c>
      <c r="J417" s="97">
        <v>3830</v>
      </c>
      <c r="K417" s="97">
        <v>0</v>
      </c>
      <c r="L417" s="174">
        <v>36.831000000000003</v>
      </c>
      <c r="M417" s="97">
        <v>0</v>
      </c>
      <c r="N417" s="97">
        <v>11697</v>
      </c>
      <c r="O417" s="97">
        <v>0</v>
      </c>
      <c r="P417" s="97">
        <v>11697</v>
      </c>
      <c r="Q417" s="97">
        <f t="shared" si="6"/>
        <v>0</v>
      </c>
    </row>
    <row r="418" spans="1:17" x14ac:dyDescent="0.25">
      <c r="A418" s="152" t="s">
        <v>547</v>
      </c>
      <c r="B418" s="152" t="s">
        <v>37</v>
      </c>
      <c r="C418" s="152" t="s">
        <v>1713</v>
      </c>
      <c r="D418" s="152">
        <v>682209</v>
      </c>
      <c r="E418" s="152" t="s">
        <v>1714</v>
      </c>
      <c r="F418" s="97">
        <v>12981</v>
      </c>
      <c r="G418" s="174">
        <v>122.77</v>
      </c>
      <c r="H418" s="97">
        <v>11</v>
      </c>
      <c r="I418" s="174">
        <v>73.661999999999992</v>
      </c>
      <c r="J418" s="97">
        <v>3241</v>
      </c>
      <c r="K418" s="97">
        <v>0</v>
      </c>
      <c r="L418" s="174">
        <v>36.831000000000003</v>
      </c>
      <c r="M418" s="97">
        <v>0</v>
      </c>
      <c r="N418" s="97">
        <v>12981</v>
      </c>
      <c r="O418" s="97">
        <v>0</v>
      </c>
      <c r="P418" s="97">
        <v>12981</v>
      </c>
      <c r="Q418" s="97">
        <f t="shared" si="6"/>
        <v>0</v>
      </c>
    </row>
    <row r="419" spans="1:17" x14ac:dyDescent="0.25">
      <c r="A419" s="152" t="s">
        <v>547</v>
      </c>
      <c r="B419" s="152" t="s">
        <v>37</v>
      </c>
      <c r="C419" s="152" t="s">
        <v>1717</v>
      </c>
      <c r="D419" s="152">
        <v>653942</v>
      </c>
      <c r="E419" s="152" t="s">
        <v>1718</v>
      </c>
      <c r="F419" s="97">
        <v>3881</v>
      </c>
      <c r="G419" s="174">
        <v>122.77</v>
      </c>
      <c r="H419" s="97">
        <v>3</v>
      </c>
      <c r="I419" s="174">
        <v>73.661999999999992</v>
      </c>
      <c r="J419" s="97">
        <v>884</v>
      </c>
      <c r="K419" s="97">
        <v>0</v>
      </c>
      <c r="L419" s="174">
        <v>36.831000000000003</v>
      </c>
      <c r="M419" s="97">
        <v>0</v>
      </c>
      <c r="N419" s="97">
        <v>3881</v>
      </c>
      <c r="O419" s="97">
        <v>0</v>
      </c>
      <c r="P419" s="97">
        <v>3881</v>
      </c>
      <c r="Q419" s="97">
        <f t="shared" si="6"/>
        <v>0</v>
      </c>
    </row>
    <row r="420" spans="1:17" x14ac:dyDescent="0.25">
      <c r="A420" s="152" t="s">
        <v>547</v>
      </c>
      <c r="B420" s="152" t="s">
        <v>37</v>
      </c>
      <c r="C420" s="152" t="s">
        <v>1721</v>
      </c>
      <c r="D420" s="152">
        <v>312568</v>
      </c>
      <c r="E420" s="152" t="s">
        <v>1722</v>
      </c>
      <c r="F420" s="97">
        <v>3641</v>
      </c>
      <c r="G420" s="174">
        <v>122.77</v>
      </c>
      <c r="H420" s="97">
        <v>6</v>
      </c>
      <c r="I420" s="174">
        <v>73.661999999999992</v>
      </c>
      <c r="J420" s="97">
        <v>1768</v>
      </c>
      <c r="K420" s="97">
        <v>0</v>
      </c>
      <c r="L420" s="174">
        <v>36.831000000000003</v>
      </c>
      <c r="M420" s="97">
        <v>0</v>
      </c>
      <c r="N420" s="97">
        <v>3641</v>
      </c>
      <c r="O420" s="97">
        <v>0</v>
      </c>
      <c r="P420" s="97">
        <v>3641</v>
      </c>
      <c r="Q420" s="97">
        <f t="shared" si="6"/>
        <v>0</v>
      </c>
    </row>
    <row r="421" spans="1:17" x14ac:dyDescent="0.25">
      <c r="A421" s="152" t="s">
        <v>547</v>
      </c>
      <c r="B421" s="152" t="s">
        <v>37</v>
      </c>
      <c r="C421" s="152" t="s">
        <v>1725</v>
      </c>
      <c r="D421" s="152">
        <v>800163</v>
      </c>
      <c r="E421" s="152" t="s">
        <v>1726</v>
      </c>
      <c r="F421" s="97">
        <v>2677</v>
      </c>
      <c r="G421" s="174">
        <v>122.77</v>
      </c>
      <c r="H421" s="97">
        <v>4</v>
      </c>
      <c r="I421" s="174">
        <v>73.661999999999992</v>
      </c>
      <c r="J421" s="97">
        <v>1179</v>
      </c>
      <c r="K421" s="97">
        <v>0</v>
      </c>
      <c r="L421" s="174">
        <v>36.831000000000003</v>
      </c>
      <c r="M421" s="97">
        <v>0</v>
      </c>
      <c r="N421" s="97">
        <v>2677</v>
      </c>
      <c r="O421" s="97">
        <v>0</v>
      </c>
      <c r="P421" s="97">
        <v>2677</v>
      </c>
      <c r="Q421" s="97">
        <f t="shared" si="6"/>
        <v>0</v>
      </c>
    </row>
    <row r="422" spans="1:17" x14ac:dyDescent="0.25">
      <c r="A422" s="152" t="s">
        <v>547</v>
      </c>
      <c r="B422" s="152" t="s">
        <v>37</v>
      </c>
      <c r="C422" s="152" t="s">
        <v>1729</v>
      </c>
      <c r="D422" s="152">
        <v>682144</v>
      </c>
      <c r="E422" s="152" t="s">
        <v>1730</v>
      </c>
      <c r="F422" s="97">
        <v>3936</v>
      </c>
      <c r="G422" s="174">
        <v>122.77</v>
      </c>
      <c r="H422" s="97">
        <v>7</v>
      </c>
      <c r="I422" s="174">
        <v>73.661999999999992</v>
      </c>
      <c r="J422" s="97">
        <v>2063</v>
      </c>
      <c r="K422" s="97">
        <v>0</v>
      </c>
      <c r="L422" s="174">
        <v>36.831000000000003</v>
      </c>
      <c r="M422" s="97">
        <v>0</v>
      </c>
      <c r="N422" s="97">
        <v>3936</v>
      </c>
      <c r="O422" s="97">
        <v>0</v>
      </c>
      <c r="P422" s="97">
        <v>3936</v>
      </c>
      <c r="Q422" s="97">
        <f t="shared" si="6"/>
        <v>0</v>
      </c>
    </row>
    <row r="423" spans="1:17" x14ac:dyDescent="0.25">
      <c r="A423" s="152" t="s">
        <v>547</v>
      </c>
      <c r="B423" s="152" t="s">
        <v>37</v>
      </c>
      <c r="C423" s="152" t="s">
        <v>1733</v>
      </c>
      <c r="D423" s="152">
        <v>682136</v>
      </c>
      <c r="E423" s="152" t="s">
        <v>1734</v>
      </c>
      <c r="F423" s="97">
        <v>4525</v>
      </c>
      <c r="G423" s="174">
        <v>122.77</v>
      </c>
      <c r="H423" s="97">
        <v>9</v>
      </c>
      <c r="I423" s="174">
        <v>73.661999999999992</v>
      </c>
      <c r="J423" s="97">
        <v>2652</v>
      </c>
      <c r="K423" s="97">
        <v>0</v>
      </c>
      <c r="L423" s="174">
        <v>36.831000000000003</v>
      </c>
      <c r="M423" s="97">
        <v>0</v>
      </c>
      <c r="N423" s="97">
        <v>4525</v>
      </c>
      <c r="O423" s="97">
        <v>0</v>
      </c>
      <c r="P423" s="97">
        <v>4525</v>
      </c>
      <c r="Q423" s="97">
        <f t="shared" si="6"/>
        <v>0</v>
      </c>
    </row>
    <row r="424" spans="1:17" x14ac:dyDescent="0.25">
      <c r="A424" s="152" t="s">
        <v>547</v>
      </c>
      <c r="B424" s="152" t="s">
        <v>37</v>
      </c>
      <c r="C424" s="152" t="s">
        <v>1737</v>
      </c>
      <c r="D424" s="152">
        <v>654078</v>
      </c>
      <c r="E424" s="152" t="s">
        <v>1738</v>
      </c>
      <c r="F424" s="97">
        <v>4016</v>
      </c>
      <c r="G424" s="174">
        <v>122.77</v>
      </c>
      <c r="H424" s="97">
        <v>6</v>
      </c>
      <c r="I424" s="174">
        <v>73.661999999999992</v>
      </c>
      <c r="J424" s="97">
        <v>1768</v>
      </c>
      <c r="K424" s="97">
        <v>0</v>
      </c>
      <c r="L424" s="174">
        <v>36.831000000000003</v>
      </c>
      <c r="M424" s="97">
        <v>0</v>
      </c>
      <c r="N424" s="97">
        <v>4016</v>
      </c>
      <c r="O424" s="97">
        <v>0</v>
      </c>
      <c r="P424" s="97">
        <v>4016</v>
      </c>
      <c r="Q424" s="97">
        <f t="shared" si="6"/>
        <v>0</v>
      </c>
    </row>
    <row r="425" spans="1:17" x14ac:dyDescent="0.25">
      <c r="A425" s="152" t="s">
        <v>547</v>
      </c>
      <c r="B425" s="152" t="s">
        <v>37</v>
      </c>
      <c r="C425" s="152" t="s">
        <v>1741</v>
      </c>
      <c r="D425" s="152">
        <v>682241</v>
      </c>
      <c r="E425" s="152" t="s">
        <v>1742</v>
      </c>
      <c r="F425" s="97">
        <v>3721</v>
      </c>
      <c r="G425" s="174">
        <v>122.77</v>
      </c>
      <c r="H425" s="97">
        <v>5</v>
      </c>
      <c r="I425" s="174">
        <v>73.661999999999992</v>
      </c>
      <c r="J425" s="97">
        <v>1473</v>
      </c>
      <c r="K425" s="97">
        <v>0</v>
      </c>
      <c r="L425" s="174">
        <v>36.831000000000003</v>
      </c>
      <c r="M425" s="97">
        <v>0</v>
      </c>
      <c r="N425" s="97">
        <v>3721</v>
      </c>
      <c r="O425" s="97">
        <v>0</v>
      </c>
      <c r="P425" s="97">
        <v>3721</v>
      </c>
      <c r="Q425" s="97">
        <f t="shared" si="6"/>
        <v>0</v>
      </c>
    </row>
    <row r="426" spans="1:17" x14ac:dyDescent="0.25">
      <c r="A426" s="152" t="s">
        <v>547</v>
      </c>
      <c r="B426" s="152" t="s">
        <v>37</v>
      </c>
      <c r="C426" s="152" t="s">
        <v>1745</v>
      </c>
      <c r="D426" s="152">
        <v>682195</v>
      </c>
      <c r="E426" s="152" t="s">
        <v>1746</v>
      </c>
      <c r="F426" s="97">
        <v>4176</v>
      </c>
      <c r="G426" s="174">
        <v>122.77</v>
      </c>
      <c r="H426" s="97">
        <v>4</v>
      </c>
      <c r="I426" s="174">
        <v>73.661999999999992</v>
      </c>
      <c r="J426" s="97">
        <v>1179</v>
      </c>
      <c r="K426" s="97">
        <v>0</v>
      </c>
      <c r="L426" s="174">
        <v>36.831000000000003</v>
      </c>
      <c r="M426" s="97">
        <v>0</v>
      </c>
      <c r="N426" s="97">
        <v>4176</v>
      </c>
      <c r="O426" s="97">
        <v>0</v>
      </c>
      <c r="P426" s="97">
        <v>4176</v>
      </c>
      <c r="Q426" s="97">
        <f t="shared" si="6"/>
        <v>0</v>
      </c>
    </row>
    <row r="427" spans="1:17" x14ac:dyDescent="0.25">
      <c r="A427" s="152" t="s">
        <v>547</v>
      </c>
      <c r="B427" s="152" t="s">
        <v>37</v>
      </c>
      <c r="C427" s="152" t="s">
        <v>1749</v>
      </c>
      <c r="D427" s="152">
        <v>682152</v>
      </c>
      <c r="E427" s="152" t="s">
        <v>1750</v>
      </c>
      <c r="F427" s="97">
        <v>3936</v>
      </c>
      <c r="G427" s="174">
        <v>122.77</v>
      </c>
      <c r="H427" s="97">
        <v>7</v>
      </c>
      <c r="I427" s="174">
        <v>73.661999999999992</v>
      </c>
      <c r="J427" s="97">
        <v>2063</v>
      </c>
      <c r="K427" s="97">
        <v>0</v>
      </c>
      <c r="L427" s="174">
        <v>36.831000000000003</v>
      </c>
      <c r="M427" s="97">
        <v>0</v>
      </c>
      <c r="N427" s="97">
        <v>3936</v>
      </c>
      <c r="O427" s="97">
        <v>0</v>
      </c>
      <c r="P427" s="97">
        <v>3936</v>
      </c>
      <c r="Q427" s="97">
        <f t="shared" si="6"/>
        <v>0</v>
      </c>
    </row>
    <row r="428" spans="1:17" x14ac:dyDescent="0.25">
      <c r="A428" s="152" t="s">
        <v>547</v>
      </c>
      <c r="B428" s="152" t="s">
        <v>37</v>
      </c>
      <c r="C428" s="152" t="s">
        <v>1753</v>
      </c>
      <c r="D428" s="152">
        <v>682233</v>
      </c>
      <c r="E428" s="152" t="s">
        <v>1320</v>
      </c>
      <c r="F428" s="97">
        <v>4390</v>
      </c>
      <c r="G428" s="174">
        <v>122.77</v>
      </c>
      <c r="H428" s="97">
        <v>6</v>
      </c>
      <c r="I428" s="174">
        <v>73.661999999999992</v>
      </c>
      <c r="J428" s="97">
        <v>1768</v>
      </c>
      <c r="K428" s="97">
        <v>0</v>
      </c>
      <c r="L428" s="174">
        <v>36.831000000000003</v>
      </c>
      <c r="M428" s="97">
        <v>0</v>
      </c>
      <c r="N428" s="97">
        <v>4390</v>
      </c>
      <c r="O428" s="97">
        <v>0</v>
      </c>
      <c r="P428" s="97">
        <v>4390</v>
      </c>
      <c r="Q428" s="97">
        <f t="shared" si="6"/>
        <v>0</v>
      </c>
    </row>
    <row r="429" spans="1:17" x14ac:dyDescent="0.25">
      <c r="A429" s="152" t="s">
        <v>547</v>
      </c>
      <c r="B429" s="152" t="s">
        <v>37</v>
      </c>
      <c r="C429" s="152" t="s">
        <v>1755</v>
      </c>
      <c r="D429" s="152">
        <v>686301</v>
      </c>
      <c r="E429" s="152" t="s">
        <v>1756</v>
      </c>
      <c r="F429" s="97">
        <v>6317</v>
      </c>
      <c r="G429" s="174">
        <v>122.77</v>
      </c>
      <c r="H429" s="97">
        <v>10</v>
      </c>
      <c r="I429" s="174">
        <v>73.661999999999992</v>
      </c>
      <c r="J429" s="97">
        <v>2946</v>
      </c>
      <c r="K429" s="97">
        <v>0</v>
      </c>
      <c r="L429" s="174">
        <v>36.831000000000003</v>
      </c>
      <c r="M429" s="97">
        <v>0</v>
      </c>
      <c r="N429" s="97">
        <v>6317</v>
      </c>
      <c r="O429" s="97">
        <v>0</v>
      </c>
      <c r="P429" s="97">
        <v>6317</v>
      </c>
      <c r="Q429" s="97">
        <f t="shared" si="6"/>
        <v>0</v>
      </c>
    </row>
    <row r="430" spans="1:17" x14ac:dyDescent="0.25">
      <c r="A430" s="152" t="s">
        <v>547</v>
      </c>
      <c r="B430" s="152" t="s">
        <v>37</v>
      </c>
      <c r="C430" s="152" t="s">
        <v>1759</v>
      </c>
      <c r="D430" s="152">
        <v>682225</v>
      </c>
      <c r="E430" s="152" t="s">
        <v>1760</v>
      </c>
      <c r="F430" s="97">
        <v>4900</v>
      </c>
      <c r="G430" s="174">
        <v>122.77</v>
      </c>
      <c r="H430" s="97">
        <v>9</v>
      </c>
      <c r="I430" s="174">
        <v>73.661999999999992</v>
      </c>
      <c r="J430" s="97">
        <v>2652</v>
      </c>
      <c r="K430" s="97">
        <v>0</v>
      </c>
      <c r="L430" s="174">
        <v>36.831000000000003</v>
      </c>
      <c r="M430" s="97">
        <v>0</v>
      </c>
      <c r="N430" s="97">
        <v>4900</v>
      </c>
      <c r="O430" s="97">
        <v>0</v>
      </c>
      <c r="P430" s="97">
        <v>4900</v>
      </c>
      <c r="Q430" s="97">
        <f t="shared" si="6"/>
        <v>0</v>
      </c>
    </row>
    <row r="431" spans="1:17" x14ac:dyDescent="0.25">
      <c r="A431" s="152" t="s">
        <v>547</v>
      </c>
      <c r="B431" s="152" t="s">
        <v>37</v>
      </c>
      <c r="C431" s="152" t="s">
        <v>1763</v>
      </c>
      <c r="D431" s="152">
        <v>682292</v>
      </c>
      <c r="E431" s="152" t="s">
        <v>1764</v>
      </c>
      <c r="F431" s="97">
        <v>3641</v>
      </c>
      <c r="G431" s="174">
        <v>122.77</v>
      </c>
      <c r="H431" s="97">
        <v>6</v>
      </c>
      <c r="I431" s="174">
        <v>73.661999999999992</v>
      </c>
      <c r="J431" s="97">
        <v>1768</v>
      </c>
      <c r="K431" s="97">
        <v>0</v>
      </c>
      <c r="L431" s="174">
        <v>36.831000000000003</v>
      </c>
      <c r="M431" s="97">
        <v>0</v>
      </c>
      <c r="N431" s="97">
        <v>3641</v>
      </c>
      <c r="O431" s="97">
        <v>0</v>
      </c>
      <c r="P431" s="97">
        <v>3641</v>
      </c>
      <c r="Q431" s="97">
        <f t="shared" si="6"/>
        <v>0</v>
      </c>
    </row>
    <row r="432" spans="1:17" x14ac:dyDescent="0.25">
      <c r="A432" s="152" t="s">
        <v>547</v>
      </c>
      <c r="B432" s="152" t="s">
        <v>37</v>
      </c>
      <c r="C432" s="152" t="s">
        <v>1767</v>
      </c>
      <c r="D432" s="152">
        <v>31826270</v>
      </c>
      <c r="E432" s="152" t="s">
        <v>1768</v>
      </c>
      <c r="F432" s="97">
        <v>3292</v>
      </c>
      <c r="G432" s="174">
        <v>122.77</v>
      </c>
      <c r="H432" s="97">
        <v>1</v>
      </c>
      <c r="I432" s="174">
        <v>73.661999999999992</v>
      </c>
      <c r="J432" s="97">
        <v>295</v>
      </c>
      <c r="K432" s="97">
        <v>0</v>
      </c>
      <c r="L432" s="174">
        <v>36.831000000000003</v>
      </c>
      <c r="M432" s="97">
        <v>0</v>
      </c>
      <c r="N432" s="97">
        <v>3292</v>
      </c>
      <c r="O432" s="97">
        <v>0</v>
      </c>
      <c r="P432" s="97">
        <v>3292</v>
      </c>
      <c r="Q432" s="97">
        <f t="shared" si="6"/>
        <v>0</v>
      </c>
    </row>
    <row r="433" spans="1:17" x14ac:dyDescent="0.25">
      <c r="A433" s="152" t="s">
        <v>547</v>
      </c>
      <c r="B433" s="152" t="s">
        <v>37</v>
      </c>
      <c r="C433" s="152" t="s">
        <v>1771</v>
      </c>
      <c r="D433" s="152">
        <v>31827802</v>
      </c>
      <c r="E433" s="152" t="s">
        <v>1772</v>
      </c>
      <c r="F433" s="97">
        <v>2597</v>
      </c>
      <c r="G433" s="174">
        <v>122.77</v>
      </c>
      <c r="H433" s="97">
        <v>5</v>
      </c>
      <c r="I433" s="174">
        <v>73.661999999999992</v>
      </c>
      <c r="J433" s="97">
        <v>1473</v>
      </c>
      <c r="K433" s="97">
        <v>0</v>
      </c>
      <c r="L433" s="174">
        <v>36.831000000000003</v>
      </c>
      <c r="M433" s="97">
        <v>0</v>
      </c>
      <c r="N433" s="97">
        <v>2597</v>
      </c>
      <c r="O433" s="97">
        <v>0</v>
      </c>
      <c r="P433" s="97">
        <v>2597</v>
      </c>
      <c r="Q433" s="97">
        <f t="shared" si="6"/>
        <v>0</v>
      </c>
    </row>
    <row r="434" spans="1:17" x14ac:dyDescent="0.25">
      <c r="A434" s="152" t="s">
        <v>547</v>
      </c>
      <c r="B434" s="152" t="s">
        <v>37</v>
      </c>
      <c r="C434" s="152" t="s">
        <v>1775</v>
      </c>
      <c r="D434" s="152">
        <v>31827322</v>
      </c>
      <c r="E434" s="152" t="s">
        <v>1776</v>
      </c>
      <c r="F434" s="97">
        <v>2597</v>
      </c>
      <c r="G434" s="174">
        <v>122.77</v>
      </c>
      <c r="H434" s="97">
        <v>5</v>
      </c>
      <c r="I434" s="174">
        <v>73.661999999999992</v>
      </c>
      <c r="J434" s="97">
        <v>1473</v>
      </c>
      <c r="K434" s="97">
        <v>0</v>
      </c>
      <c r="L434" s="174">
        <v>36.831000000000003</v>
      </c>
      <c r="M434" s="97">
        <v>0</v>
      </c>
      <c r="N434" s="97">
        <v>2597</v>
      </c>
      <c r="O434" s="97">
        <v>0</v>
      </c>
      <c r="P434" s="97">
        <v>2597</v>
      </c>
      <c r="Q434" s="97">
        <f t="shared" si="6"/>
        <v>0</v>
      </c>
    </row>
    <row r="435" spans="1:17" x14ac:dyDescent="0.25">
      <c r="A435" s="152" t="s">
        <v>547</v>
      </c>
      <c r="B435" s="152" t="s">
        <v>37</v>
      </c>
      <c r="C435" s="152" t="s">
        <v>1779</v>
      </c>
      <c r="D435" s="152">
        <v>31871461</v>
      </c>
      <c r="E435" s="152" t="s">
        <v>1780</v>
      </c>
      <c r="F435" s="97">
        <v>17106</v>
      </c>
      <c r="G435" s="174">
        <v>122.77</v>
      </c>
      <c r="H435" s="97">
        <v>25</v>
      </c>
      <c r="I435" s="174">
        <v>73.661999999999992</v>
      </c>
      <c r="J435" s="97">
        <v>7366</v>
      </c>
      <c r="K435" s="97">
        <v>0</v>
      </c>
      <c r="L435" s="174">
        <v>36.831000000000003</v>
      </c>
      <c r="M435" s="97">
        <v>0</v>
      </c>
      <c r="N435" s="97">
        <v>17106</v>
      </c>
      <c r="O435" s="97">
        <v>0</v>
      </c>
      <c r="P435" s="97">
        <v>17106</v>
      </c>
      <c r="Q435" s="97">
        <f t="shared" si="6"/>
        <v>0</v>
      </c>
    </row>
    <row r="436" spans="1:17" x14ac:dyDescent="0.25">
      <c r="A436" s="152" t="s">
        <v>547</v>
      </c>
      <c r="B436" s="152" t="s">
        <v>37</v>
      </c>
      <c r="C436" s="152" t="s">
        <v>1783</v>
      </c>
      <c r="D436" s="152">
        <v>31871224</v>
      </c>
      <c r="E436" s="152" t="s">
        <v>1784</v>
      </c>
      <c r="F436" s="97">
        <v>10198</v>
      </c>
      <c r="G436" s="174">
        <v>122.77</v>
      </c>
      <c r="H436" s="97">
        <v>13</v>
      </c>
      <c r="I436" s="174">
        <v>73.661999999999992</v>
      </c>
      <c r="J436" s="97">
        <v>3830</v>
      </c>
      <c r="K436" s="97">
        <v>0</v>
      </c>
      <c r="L436" s="174">
        <v>36.831000000000003</v>
      </c>
      <c r="M436" s="97">
        <v>0</v>
      </c>
      <c r="N436" s="97">
        <v>10198</v>
      </c>
      <c r="O436" s="97">
        <v>0</v>
      </c>
      <c r="P436" s="97">
        <v>10198</v>
      </c>
      <c r="Q436" s="97">
        <f t="shared" si="6"/>
        <v>0</v>
      </c>
    </row>
    <row r="437" spans="1:17" x14ac:dyDescent="0.25">
      <c r="A437" s="152" t="s">
        <v>547</v>
      </c>
      <c r="B437" s="152" t="s">
        <v>37</v>
      </c>
      <c r="C437" s="152" t="s">
        <v>1787</v>
      </c>
      <c r="D437" s="152">
        <v>34007521</v>
      </c>
      <c r="E437" s="152" t="s">
        <v>1788</v>
      </c>
      <c r="F437" s="97">
        <v>13974</v>
      </c>
      <c r="G437" s="174">
        <v>122.77</v>
      </c>
      <c r="H437" s="97">
        <v>22</v>
      </c>
      <c r="I437" s="174">
        <v>73.661999999999992</v>
      </c>
      <c r="J437" s="97">
        <v>6482</v>
      </c>
      <c r="K437" s="97">
        <v>0</v>
      </c>
      <c r="L437" s="174">
        <v>36.831000000000003</v>
      </c>
      <c r="M437" s="97">
        <v>0</v>
      </c>
      <c r="N437" s="97">
        <v>13974</v>
      </c>
      <c r="O437" s="97">
        <v>0</v>
      </c>
      <c r="P437" s="97">
        <v>13974</v>
      </c>
      <c r="Q437" s="97">
        <f t="shared" si="6"/>
        <v>0</v>
      </c>
    </row>
    <row r="438" spans="1:17" x14ac:dyDescent="0.25">
      <c r="A438" s="152" t="s">
        <v>547</v>
      </c>
      <c r="B438" s="152" t="s">
        <v>37</v>
      </c>
      <c r="C438" s="152" t="s">
        <v>1791</v>
      </c>
      <c r="D438" s="152">
        <v>35594233</v>
      </c>
      <c r="E438" s="152" t="s">
        <v>1792</v>
      </c>
      <c r="F438" s="97">
        <v>10788</v>
      </c>
      <c r="G438" s="174">
        <v>122.77</v>
      </c>
      <c r="H438" s="97">
        <v>15</v>
      </c>
      <c r="I438" s="174">
        <v>73.661999999999992</v>
      </c>
      <c r="J438" s="97">
        <v>4420</v>
      </c>
      <c r="K438" s="97">
        <v>0</v>
      </c>
      <c r="L438" s="174">
        <v>36.831000000000003</v>
      </c>
      <c r="M438" s="97">
        <v>0</v>
      </c>
      <c r="N438" s="97">
        <v>10788</v>
      </c>
      <c r="O438" s="97">
        <v>0</v>
      </c>
      <c r="P438" s="97">
        <v>10788</v>
      </c>
      <c r="Q438" s="97">
        <f t="shared" si="6"/>
        <v>0</v>
      </c>
    </row>
    <row r="439" spans="1:17" x14ac:dyDescent="0.25">
      <c r="A439" s="152" t="s">
        <v>547</v>
      </c>
      <c r="B439" s="152" t="s">
        <v>37</v>
      </c>
      <c r="C439" s="152" t="s">
        <v>1795</v>
      </c>
      <c r="D439" s="152">
        <v>34075836</v>
      </c>
      <c r="E439" s="152" t="s">
        <v>1796</v>
      </c>
      <c r="F439" s="97">
        <v>6747</v>
      </c>
      <c r="G439" s="174">
        <v>122.77</v>
      </c>
      <c r="H439" s="97">
        <v>14</v>
      </c>
      <c r="I439" s="174">
        <v>73.661999999999992</v>
      </c>
      <c r="J439" s="97">
        <v>4125</v>
      </c>
      <c r="K439" s="97">
        <v>0</v>
      </c>
      <c r="L439" s="174">
        <v>36.831000000000003</v>
      </c>
      <c r="M439" s="97">
        <v>0</v>
      </c>
      <c r="N439" s="97">
        <v>6747</v>
      </c>
      <c r="O439" s="97">
        <v>0</v>
      </c>
      <c r="P439" s="97">
        <v>6747</v>
      </c>
      <c r="Q439" s="97">
        <f t="shared" si="6"/>
        <v>0</v>
      </c>
    </row>
    <row r="440" spans="1:17" x14ac:dyDescent="0.25">
      <c r="A440" s="152" t="s">
        <v>547</v>
      </c>
      <c r="B440" s="152" t="s">
        <v>37</v>
      </c>
      <c r="C440" s="152" t="s">
        <v>1799</v>
      </c>
      <c r="D440" s="152">
        <v>37842358</v>
      </c>
      <c r="E440" s="152" t="s">
        <v>1800</v>
      </c>
      <c r="F440" s="97">
        <v>4311</v>
      </c>
      <c r="G440" s="174">
        <v>122.77</v>
      </c>
      <c r="H440" s="97">
        <v>7</v>
      </c>
      <c r="I440" s="174">
        <v>73.661999999999992</v>
      </c>
      <c r="J440" s="97">
        <v>2063</v>
      </c>
      <c r="K440" s="97">
        <v>0</v>
      </c>
      <c r="L440" s="174">
        <v>36.831000000000003</v>
      </c>
      <c r="M440" s="97">
        <v>0</v>
      </c>
      <c r="N440" s="97">
        <v>4311</v>
      </c>
      <c r="O440" s="97">
        <v>0</v>
      </c>
      <c r="P440" s="97">
        <v>4311</v>
      </c>
      <c r="Q440" s="97">
        <f t="shared" si="6"/>
        <v>0</v>
      </c>
    </row>
    <row r="441" spans="1:17" x14ac:dyDescent="0.25">
      <c r="A441" s="152" t="s">
        <v>547</v>
      </c>
      <c r="B441" s="152" t="s">
        <v>37</v>
      </c>
      <c r="C441" s="152" t="s">
        <v>14576</v>
      </c>
      <c r="D441" s="141">
        <v>310000</v>
      </c>
      <c r="E441" s="152" t="s">
        <v>14578</v>
      </c>
      <c r="F441" s="97">
        <v>2063</v>
      </c>
      <c r="G441" s="174">
        <v>122.77</v>
      </c>
      <c r="H441" s="97">
        <v>7</v>
      </c>
      <c r="I441" s="174">
        <v>73.661999999999992</v>
      </c>
      <c r="J441" s="97">
        <v>2063</v>
      </c>
      <c r="K441" s="97">
        <v>0</v>
      </c>
      <c r="L441" s="174">
        <v>36.831000000000003</v>
      </c>
      <c r="M441" s="97">
        <v>0</v>
      </c>
      <c r="N441" s="97">
        <v>2063</v>
      </c>
      <c r="O441" s="97">
        <v>0</v>
      </c>
      <c r="P441" s="97">
        <v>2063</v>
      </c>
      <c r="Q441" s="97">
        <f t="shared" si="6"/>
        <v>0</v>
      </c>
    </row>
    <row r="442" spans="1:17" x14ac:dyDescent="0.25">
      <c r="A442" s="152" t="s">
        <v>547</v>
      </c>
      <c r="B442" s="152" t="s">
        <v>37</v>
      </c>
      <c r="C442" s="152" t="s">
        <v>14792</v>
      </c>
      <c r="D442" s="141">
        <v>305502</v>
      </c>
      <c r="E442" s="152" t="s">
        <v>14794</v>
      </c>
      <c r="F442" s="97">
        <v>0</v>
      </c>
      <c r="G442" s="174">
        <v>122.77</v>
      </c>
      <c r="H442" s="97">
        <v>0</v>
      </c>
      <c r="I442" s="174">
        <v>73.661999999999992</v>
      </c>
      <c r="J442" s="97">
        <v>0</v>
      </c>
      <c r="K442" s="97">
        <v>0</v>
      </c>
      <c r="L442" s="174">
        <v>36.831000000000003</v>
      </c>
      <c r="M442" s="97">
        <v>0</v>
      </c>
      <c r="N442" s="97">
        <v>0</v>
      </c>
      <c r="O442" s="97">
        <v>0</v>
      </c>
      <c r="P442" s="97">
        <v>0</v>
      </c>
      <c r="Q442" s="97">
        <f t="shared" si="6"/>
        <v>0</v>
      </c>
    </row>
    <row r="443" spans="1:17" x14ac:dyDescent="0.25">
      <c r="A443" s="152" t="s">
        <v>547</v>
      </c>
      <c r="B443" s="152" t="s">
        <v>509</v>
      </c>
      <c r="C443" s="152" t="s">
        <v>1803</v>
      </c>
      <c r="D443" s="152">
        <v>419702</v>
      </c>
      <c r="E443" s="152" t="s">
        <v>1804</v>
      </c>
      <c r="F443" s="97">
        <v>107561</v>
      </c>
      <c r="G443" s="174">
        <v>122.77</v>
      </c>
      <c r="H443" s="97">
        <v>154</v>
      </c>
      <c r="I443" s="174">
        <v>73.661999999999992</v>
      </c>
      <c r="J443" s="97">
        <v>45376</v>
      </c>
      <c r="K443" s="97">
        <v>0</v>
      </c>
      <c r="L443" s="174">
        <v>36.83100000000001</v>
      </c>
      <c r="M443" s="97">
        <v>0</v>
      </c>
      <c r="N443" s="97">
        <v>107561</v>
      </c>
      <c r="O443" s="97">
        <v>0</v>
      </c>
      <c r="P443" s="97">
        <v>107561</v>
      </c>
      <c r="Q443" s="97">
        <f t="shared" si="6"/>
        <v>0</v>
      </c>
    </row>
    <row r="444" spans="1:17" x14ac:dyDescent="0.25">
      <c r="A444" s="152" t="s">
        <v>547</v>
      </c>
      <c r="B444" s="152" t="s">
        <v>509</v>
      </c>
      <c r="C444" s="152" t="s">
        <v>1820</v>
      </c>
      <c r="D444" s="152">
        <v>586366</v>
      </c>
      <c r="E444" s="152" t="s">
        <v>1821</v>
      </c>
      <c r="F444" s="97">
        <v>37828</v>
      </c>
      <c r="G444" s="174">
        <v>122.77</v>
      </c>
      <c r="H444" s="97">
        <v>61</v>
      </c>
      <c r="I444" s="174">
        <v>73.661999999999992</v>
      </c>
      <c r="J444" s="97">
        <v>17973</v>
      </c>
      <c r="K444" s="97">
        <v>0</v>
      </c>
      <c r="L444" s="174">
        <v>36.831000000000003</v>
      </c>
      <c r="M444" s="97">
        <v>0</v>
      </c>
      <c r="N444" s="97">
        <v>37828</v>
      </c>
      <c r="O444" s="97">
        <v>0</v>
      </c>
      <c r="P444" s="97">
        <v>37828</v>
      </c>
      <c r="Q444" s="97">
        <f t="shared" si="6"/>
        <v>0</v>
      </c>
    </row>
    <row r="445" spans="1:17" x14ac:dyDescent="0.25">
      <c r="A445" s="152" t="s">
        <v>547</v>
      </c>
      <c r="B445" s="152" t="s">
        <v>509</v>
      </c>
      <c r="C445" s="152" t="s">
        <v>1828</v>
      </c>
      <c r="D445" s="152">
        <v>34073728</v>
      </c>
      <c r="E445" s="152" t="s">
        <v>1829</v>
      </c>
      <c r="F445" s="97">
        <v>10628</v>
      </c>
      <c r="G445" s="174">
        <v>122.77</v>
      </c>
      <c r="H445" s="97">
        <v>17</v>
      </c>
      <c r="I445" s="174">
        <v>73.661999999999992</v>
      </c>
      <c r="J445" s="97">
        <v>5009</v>
      </c>
      <c r="K445" s="97">
        <v>0</v>
      </c>
      <c r="L445" s="174">
        <v>36.831000000000003</v>
      </c>
      <c r="M445" s="97">
        <v>0</v>
      </c>
      <c r="N445" s="97">
        <v>10628</v>
      </c>
      <c r="O445" s="97">
        <v>0</v>
      </c>
      <c r="P445" s="97">
        <v>10628</v>
      </c>
      <c r="Q445" s="97">
        <f t="shared" si="6"/>
        <v>0</v>
      </c>
    </row>
    <row r="446" spans="1:17" x14ac:dyDescent="0.25">
      <c r="A446" s="152" t="s">
        <v>547</v>
      </c>
      <c r="B446" s="152" t="s">
        <v>509</v>
      </c>
      <c r="C446" s="152" t="s">
        <v>1832</v>
      </c>
      <c r="D446" s="152">
        <v>34076131</v>
      </c>
      <c r="E446" s="152" t="s">
        <v>1833</v>
      </c>
      <c r="F446" s="97">
        <v>13974</v>
      </c>
      <c r="G446" s="174">
        <v>122.77</v>
      </c>
      <c r="H446" s="97">
        <v>22</v>
      </c>
      <c r="I446" s="174">
        <v>73.661999999999992</v>
      </c>
      <c r="J446" s="97">
        <v>6482</v>
      </c>
      <c r="K446" s="97">
        <v>0</v>
      </c>
      <c r="L446" s="174">
        <v>36.831000000000003</v>
      </c>
      <c r="M446" s="97">
        <v>0</v>
      </c>
      <c r="N446" s="97">
        <v>13974</v>
      </c>
      <c r="O446" s="97">
        <v>0</v>
      </c>
      <c r="P446" s="97">
        <v>13974</v>
      </c>
      <c r="Q446" s="97">
        <f t="shared" si="6"/>
        <v>0</v>
      </c>
    </row>
    <row r="447" spans="1:17" x14ac:dyDescent="0.25">
      <c r="A447" s="152" t="s">
        <v>547</v>
      </c>
      <c r="B447" s="152" t="s">
        <v>509</v>
      </c>
      <c r="C447" s="152" t="s">
        <v>16755</v>
      </c>
      <c r="D447" s="152">
        <v>34013962</v>
      </c>
      <c r="E447" s="152" t="s">
        <v>16756</v>
      </c>
      <c r="F447" s="97">
        <v>884</v>
      </c>
      <c r="G447" s="174">
        <v>122.77</v>
      </c>
      <c r="H447" s="97">
        <v>3</v>
      </c>
      <c r="I447" s="174">
        <v>73.661999999999992</v>
      </c>
      <c r="J447" s="97">
        <v>884</v>
      </c>
      <c r="K447" s="97">
        <v>0</v>
      </c>
      <c r="L447" s="174">
        <v>36.831000000000003</v>
      </c>
      <c r="M447" s="97">
        <v>0</v>
      </c>
      <c r="N447" s="97">
        <v>884</v>
      </c>
      <c r="O447" s="97">
        <v>0</v>
      </c>
      <c r="P447" s="97">
        <v>884</v>
      </c>
      <c r="Q447" s="97">
        <f t="shared" si="6"/>
        <v>0</v>
      </c>
    </row>
    <row r="448" spans="1:17" x14ac:dyDescent="0.25">
      <c r="A448" s="152" t="s">
        <v>547</v>
      </c>
      <c r="B448" s="152" t="s">
        <v>592</v>
      </c>
      <c r="C448" s="152" t="s">
        <v>1849</v>
      </c>
      <c r="D448" s="152">
        <v>53464036</v>
      </c>
      <c r="E448" s="152" t="s">
        <v>1850</v>
      </c>
      <c r="F448" s="97">
        <v>7976</v>
      </c>
      <c r="G448" s="174">
        <v>122.77</v>
      </c>
      <c r="H448" s="97">
        <v>8</v>
      </c>
      <c r="I448" s="174">
        <v>73.661999999999992</v>
      </c>
      <c r="J448" s="97">
        <v>2357</v>
      </c>
      <c r="K448" s="97">
        <v>0</v>
      </c>
      <c r="L448" s="174">
        <v>36.831000000000003</v>
      </c>
      <c r="M448" s="97">
        <v>0</v>
      </c>
      <c r="N448" s="97">
        <v>7976</v>
      </c>
      <c r="O448" s="97">
        <v>0</v>
      </c>
      <c r="P448" s="97">
        <v>7976</v>
      </c>
      <c r="Q448" s="97">
        <f t="shared" si="6"/>
        <v>0</v>
      </c>
    </row>
    <row r="449" spans="1:17" x14ac:dyDescent="0.25">
      <c r="A449" s="152" t="s">
        <v>547</v>
      </c>
      <c r="B449" s="152" t="s">
        <v>592</v>
      </c>
      <c r="C449" s="152" t="s">
        <v>10150</v>
      </c>
      <c r="D449" s="152">
        <v>47884215</v>
      </c>
      <c r="E449" s="152" t="s">
        <v>10151</v>
      </c>
      <c r="F449" s="97">
        <v>2517</v>
      </c>
      <c r="G449" s="174">
        <v>122.77</v>
      </c>
      <c r="H449" s="97">
        <v>6</v>
      </c>
      <c r="I449" s="174">
        <v>73.661999999999992</v>
      </c>
      <c r="J449" s="97">
        <v>1768</v>
      </c>
      <c r="K449" s="97">
        <v>0</v>
      </c>
      <c r="L449" s="174">
        <v>36.831000000000003</v>
      </c>
      <c r="M449" s="97">
        <v>0</v>
      </c>
      <c r="N449" s="97">
        <v>2517</v>
      </c>
      <c r="O449" s="97">
        <v>0</v>
      </c>
      <c r="P449" s="97">
        <v>2517</v>
      </c>
      <c r="Q449" s="97">
        <f t="shared" si="6"/>
        <v>0</v>
      </c>
    </row>
    <row r="450" spans="1:17" x14ac:dyDescent="0.25">
      <c r="A450" s="152" t="s">
        <v>547</v>
      </c>
      <c r="B450" s="152" t="s">
        <v>592</v>
      </c>
      <c r="C450" s="152" t="s">
        <v>1835</v>
      </c>
      <c r="D450" s="152">
        <v>36084573</v>
      </c>
      <c r="E450" s="152" t="s">
        <v>1836</v>
      </c>
      <c r="F450" s="97">
        <v>9824</v>
      </c>
      <c r="G450" s="174">
        <v>122.77</v>
      </c>
      <c r="H450" s="97">
        <v>13</v>
      </c>
      <c r="I450" s="174">
        <v>73.661999999999992</v>
      </c>
      <c r="J450" s="97">
        <v>3830</v>
      </c>
      <c r="K450" s="97">
        <v>0</v>
      </c>
      <c r="L450" s="174">
        <v>36.831000000000003</v>
      </c>
      <c r="M450" s="97">
        <v>0</v>
      </c>
      <c r="N450" s="97">
        <v>9824</v>
      </c>
      <c r="O450" s="97">
        <v>0</v>
      </c>
      <c r="P450" s="97">
        <v>9824</v>
      </c>
      <c r="Q450" s="97">
        <f t="shared" si="6"/>
        <v>0</v>
      </c>
    </row>
    <row r="451" spans="1:17" x14ac:dyDescent="0.25">
      <c r="A451" s="152" t="s">
        <v>547</v>
      </c>
      <c r="B451" s="152" t="s">
        <v>592</v>
      </c>
      <c r="C451" s="152" t="s">
        <v>1872</v>
      </c>
      <c r="D451" s="152">
        <v>90000145</v>
      </c>
      <c r="E451" s="152" t="s">
        <v>1873</v>
      </c>
      <c r="F451" s="97">
        <v>12126</v>
      </c>
      <c r="G451" s="174">
        <v>122.77</v>
      </c>
      <c r="H451" s="97">
        <v>17</v>
      </c>
      <c r="I451" s="174">
        <v>73.661999999999992</v>
      </c>
      <c r="J451" s="97">
        <v>5009</v>
      </c>
      <c r="K451" s="97">
        <v>0</v>
      </c>
      <c r="L451" s="174">
        <v>36.831000000000003</v>
      </c>
      <c r="M451" s="97">
        <v>0</v>
      </c>
      <c r="N451" s="97">
        <v>12126</v>
      </c>
      <c r="O451" s="97">
        <v>0</v>
      </c>
      <c r="P451" s="97">
        <v>12126</v>
      </c>
      <c r="Q451" s="97">
        <f t="shared" ref="Q451:Q514" si="7">+P451-N451</f>
        <v>0</v>
      </c>
    </row>
    <row r="452" spans="1:17" x14ac:dyDescent="0.25">
      <c r="A452" s="152" t="s">
        <v>547</v>
      </c>
      <c r="B452" s="152" t="s">
        <v>592</v>
      </c>
      <c r="C452" s="152" t="s">
        <v>1838</v>
      </c>
      <c r="D452" s="152">
        <v>36084581</v>
      </c>
      <c r="E452" s="152" t="s">
        <v>1839</v>
      </c>
      <c r="F452" s="97">
        <v>17561</v>
      </c>
      <c r="G452" s="174">
        <v>122.77</v>
      </c>
      <c r="H452" s="97">
        <v>24</v>
      </c>
      <c r="I452" s="174">
        <v>73.661999999999992</v>
      </c>
      <c r="J452" s="97">
        <v>7072</v>
      </c>
      <c r="K452" s="97">
        <v>0</v>
      </c>
      <c r="L452" s="174">
        <v>36.831000000000003</v>
      </c>
      <c r="M452" s="97">
        <v>0</v>
      </c>
      <c r="N452" s="97">
        <v>17561</v>
      </c>
      <c r="O452" s="97">
        <v>0</v>
      </c>
      <c r="P452" s="97">
        <v>17561</v>
      </c>
      <c r="Q452" s="97">
        <f t="shared" si="7"/>
        <v>0</v>
      </c>
    </row>
    <row r="453" spans="1:17" x14ac:dyDescent="0.25">
      <c r="A453" s="152" t="s">
        <v>547</v>
      </c>
      <c r="B453" s="152" t="s">
        <v>592</v>
      </c>
      <c r="C453" s="152" t="s">
        <v>1842</v>
      </c>
      <c r="D453" s="152">
        <v>36079821</v>
      </c>
      <c r="E453" s="152" t="s">
        <v>1843</v>
      </c>
      <c r="F453" s="97">
        <v>8006</v>
      </c>
      <c r="G453" s="174">
        <v>122.77</v>
      </c>
      <c r="H453" s="97">
        <v>17</v>
      </c>
      <c r="I453" s="174">
        <v>73.661999999999992</v>
      </c>
      <c r="J453" s="97">
        <v>5009</v>
      </c>
      <c r="K453" s="97">
        <v>0</v>
      </c>
      <c r="L453" s="174">
        <v>36.831000000000003</v>
      </c>
      <c r="M453" s="97">
        <v>0</v>
      </c>
      <c r="N453" s="97">
        <v>8006</v>
      </c>
      <c r="O453" s="97">
        <v>0</v>
      </c>
      <c r="P453" s="97">
        <v>8006</v>
      </c>
      <c r="Q453" s="97">
        <f t="shared" si="7"/>
        <v>0</v>
      </c>
    </row>
    <row r="454" spans="1:17" x14ac:dyDescent="0.25">
      <c r="A454" s="152" t="s">
        <v>547</v>
      </c>
      <c r="B454" s="152" t="s">
        <v>592</v>
      </c>
      <c r="C454" s="152" t="s">
        <v>10414</v>
      </c>
      <c r="D454" s="152">
        <v>31752896</v>
      </c>
      <c r="E454" s="152" t="s">
        <v>10382</v>
      </c>
      <c r="F454" s="97">
        <v>3721</v>
      </c>
      <c r="G454" s="174">
        <v>122.77</v>
      </c>
      <c r="H454" s="97">
        <v>5</v>
      </c>
      <c r="I454" s="174">
        <v>53.711874999999999</v>
      </c>
      <c r="J454" s="97">
        <v>1473</v>
      </c>
      <c r="K454" s="97">
        <v>0</v>
      </c>
      <c r="L454" s="174">
        <v>36.831000000000003</v>
      </c>
      <c r="M454" s="97">
        <v>0</v>
      </c>
      <c r="N454" s="97">
        <v>3721</v>
      </c>
      <c r="O454" s="97">
        <v>0</v>
      </c>
      <c r="P454" s="97">
        <v>3721</v>
      </c>
      <c r="Q454" s="97">
        <f t="shared" si="7"/>
        <v>0</v>
      </c>
    </row>
    <row r="455" spans="1:17" x14ac:dyDescent="0.25">
      <c r="A455" s="152" t="s">
        <v>547</v>
      </c>
      <c r="B455" s="152" t="s">
        <v>592</v>
      </c>
      <c r="C455" s="152" t="s">
        <v>1845</v>
      </c>
      <c r="D455" s="152">
        <v>44867379</v>
      </c>
      <c r="E455" s="152" t="s">
        <v>1846</v>
      </c>
      <c r="F455" s="97">
        <v>32444</v>
      </c>
      <c r="G455" s="174">
        <v>122.77</v>
      </c>
      <c r="H455" s="97">
        <v>44</v>
      </c>
      <c r="I455" s="174">
        <v>73.661999999999992</v>
      </c>
      <c r="J455" s="97">
        <v>12965</v>
      </c>
      <c r="K455" s="97">
        <v>0</v>
      </c>
      <c r="L455" s="174">
        <v>36.831000000000003</v>
      </c>
      <c r="M455" s="97">
        <v>0</v>
      </c>
      <c r="N455" s="97">
        <v>32444</v>
      </c>
      <c r="O455" s="97">
        <v>0</v>
      </c>
      <c r="P455" s="97">
        <v>32444</v>
      </c>
      <c r="Q455" s="97">
        <f t="shared" si="7"/>
        <v>0</v>
      </c>
    </row>
    <row r="456" spans="1:17" x14ac:dyDescent="0.25">
      <c r="A456" s="152" t="s">
        <v>547</v>
      </c>
      <c r="B456" s="152" t="s">
        <v>592</v>
      </c>
      <c r="C456" s="152" t="s">
        <v>1852</v>
      </c>
      <c r="D456" s="152">
        <v>45742901</v>
      </c>
      <c r="E456" s="152" t="s">
        <v>1853</v>
      </c>
      <c r="F456" s="97">
        <v>10039</v>
      </c>
      <c r="G456" s="174">
        <v>122.77</v>
      </c>
      <c r="H456" s="97">
        <v>15</v>
      </c>
      <c r="I456" s="174">
        <v>73.661999999999992</v>
      </c>
      <c r="J456" s="97">
        <v>4420</v>
      </c>
      <c r="K456" s="97">
        <v>0</v>
      </c>
      <c r="L456" s="174">
        <v>36.831000000000003</v>
      </c>
      <c r="M456" s="97">
        <v>0</v>
      </c>
      <c r="N456" s="97">
        <v>10039</v>
      </c>
      <c r="O456" s="97">
        <v>0</v>
      </c>
      <c r="P456" s="97">
        <v>10039</v>
      </c>
      <c r="Q456" s="97">
        <f t="shared" si="7"/>
        <v>0</v>
      </c>
    </row>
    <row r="457" spans="1:17" x14ac:dyDescent="0.25">
      <c r="A457" s="152" t="s">
        <v>547</v>
      </c>
      <c r="B457" s="152" t="s">
        <v>592</v>
      </c>
      <c r="C457" s="152" t="s">
        <v>1856</v>
      </c>
      <c r="D457" s="152">
        <v>45734542</v>
      </c>
      <c r="E457" s="152" t="s">
        <v>1857</v>
      </c>
      <c r="F457" s="97">
        <v>4016</v>
      </c>
      <c r="G457" s="174">
        <v>122.77</v>
      </c>
      <c r="H457" s="97">
        <v>6</v>
      </c>
      <c r="I457" s="174">
        <v>73.661999999999992</v>
      </c>
      <c r="J457" s="97">
        <v>1768</v>
      </c>
      <c r="K457" s="97">
        <v>0</v>
      </c>
      <c r="L457" s="174">
        <v>36.831000000000003</v>
      </c>
      <c r="M457" s="97">
        <v>0</v>
      </c>
      <c r="N457" s="97">
        <v>4016</v>
      </c>
      <c r="O457" s="97">
        <v>0</v>
      </c>
      <c r="P457" s="97">
        <v>4016</v>
      </c>
      <c r="Q457" s="97">
        <f t="shared" si="7"/>
        <v>0</v>
      </c>
    </row>
    <row r="458" spans="1:17" x14ac:dyDescent="0.25">
      <c r="A458" s="152" t="s">
        <v>547</v>
      </c>
      <c r="B458" s="152" t="s">
        <v>592</v>
      </c>
      <c r="C458" s="152" t="s">
        <v>1860</v>
      </c>
      <c r="D458" s="152">
        <v>50935909</v>
      </c>
      <c r="E458" s="152" t="s">
        <v>1861</v>
      </c>
      <c r="F458" s="97">
        <v>8755</v>
      </c>
      <c r="G458" s="174">
        <v>122.77</v>
      </c>
      <c r="H458" s="97">
        <v>17</v>
      </c>
      <c r="I458" s="174">
        <v>73.661999999999992</v>
      </c>
      <c r="J458" s="97">
        <v>5009</v>
      </c>
      <c r="K458" s="97">
        <v>0</v>
      </c>
      <c r="L458" s="174">
        <v>36.831000000000003</v>
      </c>
      <c r="M458" s="97">
        <v>0</v>
      </c>
      <c r="N458" s="97">
        <v>8755</v>
      </c>
      <c r="O458" s="97">
        <v>0</v>
      </c>
      <c r="P458" s="97">
        <v>8755</v>
      </c>
      <c r="Q458" s="97">
        <f t="shared" si="7"/>
        <v>0</v>
      </c>
    </row>
    <row r="459" spans="1:17" x14ac:dyDescent="0.25">
      <c r="A459" s="152" t="s">
        <v>547</v>
      </c>
      <c r="B459" s="152" t="s">
        <v>592</v>
      </c>
      <c r="C459" s="152" t="s">
        <v>10413</v>
      </c>
      <c r="D459" s="152">
        <v>52730263</v>
      </c>
      <c r="E459" s="152" t="s">
        <v>10383</v>
      </c>
      <c r="F459" s="97">
        <v>6914</v>
      </c>
      <c r="G459" s="174">
        <v>122.77</v>
      </c>
      <c r="H459" s="97">
        <v>13</v>
      </c>
      <c r="I459" s="174">
        <v>53.711874999999999</v>
      </c>
      <c r="J459" s="97">
        <v>2793</v>
      </c>
      <c r="K459" s="97">
        <v>0</v>
      </c>
      <c r="L459" s="174">
        <v>36.831000000000003</v>
      </c>
      <c r="M459" s="97">
        <v>0</v>
      </c>
      <c r="N459" s="97">
        <v>6914</v>
      </c>
      <c r="O459" s="97">
        <v>0</v>
      </c>
      <c r="P459" s="97">
        <v>6914</v>
      </c>
      <c r="Q459" s="97">
        <f t="shared" si="7"/>
        <v>0</v>
      </c>
    </row>
    <row r="460" spans="1:17" x14ac:dyDescent="0.25">
      <c r="A460" s="152" t="s">
        <v>547</v>
      </c>
      <c r="B460" s="152" t="s">
        <v>592</v>
      </c>
      <c r="C460" s="152" t="s">
        <v>10597</v>
      </c>
      <c r="D460" s="152">
        <v>51730006</v>
      </c>
      <c r="E460" s="152" t="s">
        <v>10541</v>
      </c>
      <c r="F460" s="97">
        <v>6539</v>
      </c>
      <c r="G460" s="174">
        <v>122.77</v>
      </c>
      <c r="H460" s="97">
        <v>13</v>
      </c>
      <c r="I460" s="174">
        <v>53.711874999999999</v>
      </c>
      <c r="J460" s="97">
        <v>2793</v>
      </c>
      <c r="K460" s="97">
        <v>0</v>
      </c>
      <c r="L460" s="174">
        <v>36.831000000000003</v>
      </c>
      <c r="M460" s="97">
        <v>0</v>
      </c>
      <c r="N460" s="97">
        <v>6539</v>
      </c>
      <c r="O460" s="97">
        <v>0</v>
      </c>
      <c r="P460" s="97">
        <v>6539</v>
      </c>
      <c r="Q460" s="97">
        <f t="shared" si="7"/>
        <v>0</v>
      </c>
    </row>
    <row r="461" spans="1:17" x14ac:dyDescent="0.25">
      <c r="A461" s="152" t="s">
        <v>547</v>
      </c>
      <c r="B461" s="152" t="s">
        <v>592</v>
      </c>
      <c r="C461" s="152" t="s">
        <v>10596</v>
      </c>
      <c r="D461" s="152">
        <v>52112331</v>
      </c>
      <c r="E461" s="152" t="s">
        <v>10540</v>
      </c>
      <c r="F461" s="97">
        <v>1179</v>
      </c>
      <c r="G461" s="174">
        <v>122.77</v>
      </c>
      <c r="H461" s="97">
        <v>2</v>
      </c>
      <c r="I461" s="174">
        <v>53.711874999999999</v>
      </c>
      <c r="J461" s="97">
        <v>430</v>
      </c>
      <c r="K461" s="97">
        <v>0</v>
      </c>
      <c r="L461" s="174">
        <v>36.831000000000003</v>
      </c>
      <c r="M461" s="97">
        <v>0</v>
      </c>
      <c r="N461" s="97">
        <v>1179</v>
      </c>
      <c r="O461" s="97">
        <v>0</v>
      </c>
      <c r="P461" s="97">
        <v>1179</v>
      </c>
      <c r="Q461" s="97">
        <f t="shared" si="7"/>
        <v>0</v>
      </c>
    </row>
    <row r="462" spans="1:17" x14ac:dyDescent="0.25">
      <c r="A462" s="152" t="s">
        <v>547</v>
      </c>
      <c r="B462" s="152" t="s">
        <v>592</v>
      </c>
      <c r="C462" s="152" t="s">
        <v>10595</v>
      </c>
      <c r="D462" s="152">
        <v>48065331</v>
      </c>
      <c r="E462" s="152" t="s">
        <v>10539</v>
      </c>
      <c r="F462" s="97">
        <v>4820</v>
      </c>
      <c r="G462" s="174">
        <v>122.77</v>
      </c>
      <c r="H462" s="97">
        <v>5</v>
      </c>
      <c r="I462" s="174">
        <v>53.711874999999999</v>
      </c>
      <c r="J462" s="97">
        <v>1074</v>
      </c>
      <c r="K462" s="97">
        <v>0</v>
      </c>
      <c r="L462" s="174">
        <v>36.831000000000003</v>
      </c>
      <c r="M462" s="97">
        <v>0</v>
      </c>
      <c r="N462" s="97">
        <v>4820</v>
      </c>
      <c r="O462" s="97">
        <v>0</v>
      </c>
      <c r="P462" s="97">
        <v>4820</v>
      </c>
      <c r="Q462" s="97">
        <f t="shared" si="7"/>
        <v>0</v>
      </c>
    </row>
    <row r="463" spans="1:17" x14ac:dyDescent="0.25">
      <c r="A463" s="152" t="s">
        <v>547</v>
      </c>
      <c r="B463" s="152" t="s">
        <v>592</v>
      </c>
      <c r="C463" s="152" t="s">
        <v>10581</v>
      </c>
      <c r="D463" s="152">
        <v>50458132</v>
      </c>
      <c r="E463" s="152" t="s">
        <v>10582</v>
      </c>
      <c r="F463" s="97">
        <v>2572</v>
      </c>
      <c r="G463" s="174">
        <v>122.77</v>
      </c>
      <c r="H463" s="97">
        <v>5</v>
      </c>
      <c r="I463" s="174">
        <v>53.711874999999999</v>
      </c>
      <c r="J463" s="97">
        <v>1074</v>
      </c>
      <c r="K463" s="97">
        <v>0</v>
      </c>
      <c r="L463" s="174">
        <v>36.831000000000003</v>
      </c>
      <c r="M463" s="97">
        <v>0</v>
      </c>
      <c r="N463" s="97">
        <v>2572</v>
      </c>
      <c r="O463" s="97">
        <v>0</v>
      </c>
      <c r="P463" s="97">
        <v>2572</v>
      </c>
      <c r="Q463" s="97">
        <f t="shared" si="7"/>
        <v>0</v>
      </c>
    </row>
    <row r="464" spans="1:17" x14ac:dyDescent="0.25">
      <c r="A464" s="152" t="s">
        <v>547</v>
      </c>
      <c r="B464" s="152" t="s">
        <v>592</v>
      </c>
      <c r="C464" s="152" t="s">
        <v>17408</v>
      </c>
      <c r="D464" s="152">
        <v>50890441</v>
      </c>
      <c r="E464" s="152" t="s">
        <v>17366</v>
      </c>
      <c r="F464" s="97">
        <v>1289</v>
      </c>
      <c r="G464" s="174">
        <v>122.77</v>
      </c>
      <c r="H464" s="97">
        <v>6</v>
      </c>
      <c r="I464" s="174">
        <v>53.711874999999999</v>
      </c>
      <c r="J464" s="97">
        <v>1289</v>
      </c>
      <c r="K464" s="97">
        <v>0</v>
      </c>
      <c r="L464" s="174">
        <v>36.831000000000003</v>
      </c>
      <c r="M464" s="97">
        <v>0</v>
      </c>
      <c r="N464" s="97">
        <v>1289</v>
      </c>
      <c r="O464" s="97">
        <v>0</v>
      </c>
      <c r="P464" s="97">
        <v>1289</v>
      </c>
      <c r="Q464" s="97">
        <f t="shared" si="7"/>
        <v>0</v>
      </c>
    </row>
    <row r="465" spans="1:17" x14ac:dyDescent="0.25">
      <c r="A465" s="177" t="s">
        <v>16696</v>
      </c>
      <c r="B465" s="177"/>
      <c r="C465" s="177"/>
      <c r="D465" s="177"/>
      <c r="E465" s="177"/>
      <c r="F465" s="178">
        <v>4605974</v>
      </c>
      <c r="G465" s="179"/>
      <c r="H465" s="178">
        <v>6814</v>
      </c>
      <c r="I465" s="179"/>
      <c r="J465" s="178">
        <v>2004229</v>
      </c>
      <c r="K465" s="178">
        <v>10</v>
      </c>
      <c r="L465" s="179"/>
      <c r="M465" s="178">
        <v>1472</v>
      </c>
      <c r="N465" s="178">
        <v>4605974</v>
      </c>
      <c r="O465" s="178">
        <v>0</v>
      </c>
      <c r="P465" s="178">
        <v>4605974</v>
      </c>
      <c r="Q465" s="178">
        <f t="shared" si="7"/>
        <v>0</v>
      </c>
    </row>
    <row r="466" spans="1:17" x14ac:dyDescent="0.25">
      <c r="A466" s="152" t="s">
        <v>1876</v>
      </c>
      <c r="B466" s="152" t="s">
        <v>781</v>
      </c>
      <c r="C466" s="152" t="s">
        <v>2843</v>
      </c>
      <c r="D466" s="152">
        <v>54130450</v>
      </c>
      <c r="E466" s="152" t="s">
        <v>10394</v>
      </c>
      <c r="F466" s="97">
        <v>49874</v>
      </c>
      <c r="G466" s="174">
        <v>122.77</v>
      </c>
      <c r="H466" s="97">
        <v>79</v>
      </c>
      <c r="I466" s="174">
        <v>73.661999999999992</v>
      </c>
      <c r="J466" s="97">
        <v>23278</v>
      </c>
      <c r="K466" s="97">
        <v>0</v>
      </c>
      <c r="L466" s="174">
        <v>36.83100000000001</v>
      </c>
      <c r="M466" s="97">
        <v>0</v>
      </c>
      <c r="N466" s="97">
        <v>49874</v>
      </c>
      <c r="O466" s="97">
        <v>0</v>
      </c>
      <c r="P466" s="97">
        <v>49874</v>
      </c>
      <c r="Q466" s="97">
        <f t="shared" si="7"/>
        <v>0</v>
      </c>
    </row>
    <row r="467" spans="1:17" x14ac:dyDescent="0.25">
      <c r="A467" s="152" t="s">
        <v>1876</v>
      </c>
      <c r="B467" s="152" t="s">
        <v>37</v>
      </c>
      <c r="C467" s="152" t="s">
        <v>1877</v>
      </c>
      <c r="D467" s="152">
        <v>317977</v>
      </c>
      <c r="E467" s="152" t="s">
        <v>1878</v>
      </c>
      <c r="F467" s="97">
        <v>7042</v>
      </c>
      <c r="G467" s="174">
        <v>122.77</v>
      </c>
      <c r="H467" s="97">
        <v>15</v>
      </c>
      <c r="I467" s="174">
        <v>73.661999999999992</v>
      </c>
      <c r="J467" s="97">
        <v>4420</v>
      </c>
      <c r="K467" s="97">
        <v>0</v>
      </c>
      <c r="L467" s="174">
        <v>36.831000000000003</v>
      </c>
      <c r="M467" s="97">
        <v>0</v>
      </c>
      <c r="N467" s="97">
        <v>7042</v>
      </c>
      <c r="O467" s="97">
        <v>0</v>
      </c>
      <c r="P467" s="97">
        <v>7042</v>
      </c>
      <c r="Q467" s="97">
        <f t="shared" si="7"/>
        <v>0</v>
      </c>
    </row>
    <row r="468" spans="1:17" x14ac:dyDescent="0.25">
      <c r="A468" s="152" t="s">
        <v>1876</v>
      </c>
      <c r="B468" s="152" t="s">
        <v>37</v>
      </c>
      <c r="C468" s="152" t="s">
        <v>1883</v>
      </c>
      <c r="D468" s="152">
        <v>309435</v>
      </c>
      <c r="E468" s="152" t="s">
        <v>1884</v>
      </c>
      <c r="F468" s="97">
        <v>4765</v>
      </c>
      <c r="G468" s="174">
        <v>122.77</v>
      </c>
      <c r="H468" s="97">
        <v>6</v>
      </c>
      <c r="I468" s="174">
        <v>73.661999999999992</v>
      </c>
      <c r="J468" s="97">
        <v>1768</v>
      </c>
      <c r="K468" s="97">
        <v>0</v>
      </c>
      <c r="L468" s="174">
        <v>36.831000000000003</v>
      </c>
      <c r="M468" s="97">
        <v>0</v>
      </c>
      <c r="N468" s="97">
        <v>4765</v>
      </c>
      <c r="O468" s="97">
        <v>0</v>
      </c>
      <c r="P468" s="97">
        <v>4765</v>
      </c>
      <c r="Q468" s="97">
        <f t="shared" si="7"/>
        <v>0</v>
      </c>
    </row>
    <row r="469" spans="1:17" x14ac:dyDescent="0.25">
      <c r="A469" s="152" t="s">
        <v>1876</v>
      </c>
      <c r="B469" s="152" t="s">
        <v>37</v>
      </c>
      <c r="C469" s="152" t="s">
        <v>1888</v>
      </c>
      <c r="D469" s="152">
        <v>309443</v>
      </c>
      <c r="E469" s="152" t="s">
        <v>1889</v>
      </c>
      <c r="F469" s="97">
        <v>19863</v>
      </c>
      <c r="G469" s="174">
        <v>122.77</v>
      </c>
      <c r="H469" s="97">
        <v>28</v>
      </c>
      <c r="I469" s="174">
        <v>73.661999999999992</v>
      </c>
      <c r="J469" s="97">
        <v>8250</v>
      </c>
      <c r="K469" s="97">
        <v>0</v>
      </c>
      <c r="L469" s="174">
        <v>36.831000000000003</v>
      </c>
      <c r="M469" s="97">
        <v>0</v>
      </c>
      <c r="N469" s="97">
        <v>19863</v>
      </c>
      <c r="O469" s="97">
        <v>0</v>
      </c>
      <c r="P469" s="97">
        <v>19863</v>
      </c>
      <c r="Q469" s="97">
        <f t="shared" si="7"/>
        <v>0</v>
      </c>
    </row>
    <row r="470" spans="1:17" x14ac:dyDescent="0.25">
      <c r="A470" s="152" t="s">
        <v>1876</v>
      </c>
      <c r="B470" s="152" t="s">
        <v>37</v>
      </c>
      <c r="C470" s="152" t="s">
        <v>1893</v>
      </c>
      <c r="D470" s="152">
        <v>309460</v>
      </c>
      <c r="E470" s="152" t="s">
        <v>1894</v>
      </c>
      <c r="F470" s="97">
        <v>3721</v>
      </c>
      <c r="G470" s="174">
        <v>122.77</v>
      </c>
      <c r="H470" s="97">
        <v>5</v>
      </c>
      <c r="I470" s="174">
        <v>73.661999999999992</v>
      </c>
      <c r="J470" s="97">
        <v>1473</v>
      </c>
      <c r="K470" s="97">
        <v>0</v>
      </c>
      <c r="L470" s="174">
        <v>36.831000000000003</v>
      </c>
      <c r="M470" s="97">
        <v>0</v>
      </c>
      <c r="N470" s="97">
        <v>3721</v>
      </c>
      <c r="O470" s="97">
        <v>0</v>
      </c>
      <c r="P470" s="97">
        <v>3721</v>
      </c>
      <c r="Q470" s="97">
        <f t="shared" si="7"/>
        <v>0</v>
      </c>
    </row>
    <row r="471" spans="1:17" x14ac:dyDescent="0.25">
      <c r="A471" s="152" t="s">
        <v>1876</v>
      </c>
      <c r="B471" s="152" t="s">
        <v>37</v>
      </c>
      <c r="C471" s="152" t="s">
        <v>1897</v>
      </c>
      <c r="D471" s="152">
        <v>309591</v>
      </c>
      <c r="E471" s="152" t="s">
        <v>1898</v>
      </c>
      <c r="F471" s="97">
        <v>6103</v>
      </c>
      <c r="G471" s="174">
        <v>122.77</v>
      </c>
      <c r="H471" s="97">
        <v>8</v>
      </c>
      <c r="I471" s="174">
        <v>73.661999999999992</v>
      </c>
      <c r="J471" s="97">
        <v>2357</v>
      </c>
      <c r="K471" s="97">
        <v>0</v>
      </c>
      <c r="L471" s="174">
        <v>36.831000000000003</v>
      </c>
      <c r="M471" s="97">
        <v>0</v>
      </c>
      <c r="N471" s="97">
        <v>6103</v>
      </c>
      <c r="O471" s="97">
        <v>0</v>
      </c>
      <c r="P471" s="97">
        <v>6103</v>
      </c>
      <c r="Q471" s="97">
        <f t="shared" si="7"/>
        <v>0</v>
      </c>
    </row>
    <row r="472" spans="1:17" x14ac:dyDescent="0.25">
      <c r="A472" s="152" t="s">
        <v>1876</v>
      </c>
      <c r="B472" s="152" t="s">
        <v>37</v>
      </c>
      <c r="C472" s="152" t="s">
        <v>1901</v>
      </c>
      <c r="D472" s="152">
        <v>309621</v>
      </c>
      <c r="E472" s="152" t="s">
        <v>1902</v>
      </c>
      <c r="F472" s="97">
        <v>4844</v>
      </c>
      <c r="G472" s="174">
        <v>122.77</v>
      </c>
      <c r="H472" s="97">
        <v>5</v>
      </c>
      <c r="I472" s="174">
        <v>73.661999999999992</v>
      </c>
      <c r="J472" s="97">
        <v>1473</v>
      </c>
      <c r="K472" s="97">
        <v>0</v>
      </c>
      <c r="L472" s="174">
        <v>36.831000000000003</v>
      </c>
      <c r="M472" s="97">
        <v>0</v>
      </c>
      <c r="N472" s="97">
        <v>4844</v>
      </c>
      <c r="O472" s="97">
        <v>0</v>
      </c>
      <c r="P472" s="97">
        <v>4844</v>
      </c>
      <c r="Q472" s="97">
        <f t="shared" si="7"/>
        <v>0</v>
      </c>
    </row>
    <row r="473" spans="1:17" x14ac:dyDescent="0.25">
      <c r="A473" s="152" t="s">
        <v>1876</v>
      </c>
      <c r="B473" s="152" t="s">
        <v>37</v>
      </c>
      <c r="C473" s="152" t="s">
        <v>1905</v>
      </c>
      <c r="D473" s="152">
        <v>309745</v>
      </c>
      <c r="E473" s="152" t="s">
        <v>1906</v>
      </c>
      <c r="F473" s="97">
        <v>72679</v>
      </c>
      <c r="G473" s="174">
        <v>122.77</v>
      </c>
      <c r="H473" s="97">
        <v>103</v>
      </c>
      <c r="I473" s="174">
        <v>73.661999999999992</v>
      </c>
      <c r="J473" s="97">
        <v>30349</v>
      </c>
      <c r="K473" s="97">
        <v>0</v>
      </c>
      <c r="L473" s="174">
        <v>36.831000000000003</v>
      </c>
      <c r="M473" s="97">
        <v>0</v>
      </c>
      <c r="N473" s="97">
        <v>72679</v>
      </c>
      <c r="O473" s="97">
        <v>0</v>
      </c>
      <c r="P473" s="97">
        <v>72679</v>
      </c>
      <c r="Q473" s="97">
        <f t="shared" si="7"/>
        <v>0</v>
      </c>
    </row>
    <row r="474" spans="1:17" x14ac:dyDescent="0.25">
      <c r="A474" s="152" t="s">
        <v>1876</v>
      </c>
      <c r="B474" s="152" t="s">
        <v>37</v>
      </c>
      <c r="C474" s="152" t="s">
        <v>1910</v>
      </c>
      <c r="D474" s="152">
        <v>309842</v>
      </c>
      <c r="E474" s="152" t="s">
        <v>1911</v>
      </c>
      <c r="F474" s="97">
        <v>5060</v>
      </c>
      <c r="G474" s="174">
        <v>122.77</v>
      </c>
      <c r="H474" s="97">
        <v>7</v>
      </c>
      <c r="I474" s="174">
        <v>73.661999999999992</v>
      </c>
      <c r="J474" s="97">
        <v>2063</v>
      </c>
      <c r="K474" s="97">
        <v>0</v>
      </c>
      <c r="L474" s="174">
        <v>36.831000000000003</v>
      </c>
      <c r="M474" s="97">
        <v>0</v>
      </c>
      <c r="N474" s="97">
        <v>5060</v>
      </c>
      <c r="O474" s="97">
        <v>0</v>
      </c>
      <c r="P474" s="97">
        <v>5060</v>
      </c>
      <c r="Q474" s="97">
        <f t="shared" si="7"/>
        <v>0</v>
      </c>
    </row>
    <row r="475" spans="1:17" x14ac:dyDescent="0.25">
      <c r="A475" s="152" t="s">
        <v>1876</v>
      </c>
      <c r="B475" s="152" t="s">
        <v>37</v>
      </c>
      <c r="C475" s="152" t="s">
        <v>1914</v>
      </c>
      <c r="D475" s="152">
        <v>309851</v>
      </c>
      <c r="E475" s="152" t="s">
        <v>1915</v>
      </c>
      <c r="F475" s="97">
        <v>3641</v>
      </c>
      <c r="G475" s="174">
        <v>122.77</v>
      </c>
      <c r="H475" s="97">
        <v>6</v>
      </c>
      <c r="I475" s="174">
        <v>73.661999999999992</v>
      </c>
      <c r="J475" s="97">
        <v>1768</v>
      </c>
      <c r="K475" s="97">
        <v>0</v>
      </c>
      <c r="L475" s="174">
        <v>36.831000000000003</v>
      </c>
      <c r="M475" s="97">
        <v>0</v>
      </c>
      <c r="N475" s="97">
        <v>3641</v>
      </c>
      <c r="O475" s="97">
        <v>0</v>
      </c>
      <c r="P475" s="97">
        <v>3641</v>
      </c>
      <c r="Q475" s="97">
        <f t="shared" si="7"/>
        <v>0</v>
      </c>
    </row>
    <row r="476" spans="1:17" x14ac:dyDescent="0.25">
      <c r="A476" s="152" t="s">
        <v>1876</v>
      </c>
      <c r="B476" s="152" t="s">
        <v>37</v>
      </c>
      <c r="C476" s="152" t="s">
        <v>1918</v>
      </c>
      <c r="D476" s="152">
        <v>309958</v>
      </c>
      <c r="E476" s="152" t="s">
        <v>1919</v>
      </c>
      <c r="F476" s="97">
        <v>7147</v>
      </c>
      <c r="G476" s="174">
        <v>122.77</v>
      </c>
      <c r="H476" s="97">
        <v>9</v>
      </c>
      <c r="I476" s="174">
        <v>73.661999999999992</v>
      </c>
      <c r="J476" s="97">
        <v>2652</v>
      </c>
      <c r="K476" s="97">
        <v>0</v>
      </c>
      <c r="L476" s="174">
        <v>36.831000000000003</v>
      </c>
      <c r="M476" s="97">
        <v>0</v>
      </c>
      <c r="N476" s="97">
        <v>7147</v>
      </c>
      <c r="O476" s="97">
        <v>0</v>
      </c>
      <c r="P476" s="97">
        <v>7147</v>
      </c>
      <c r="Q476" s="97">
        <f t="shared" si="7"/>
        <v>0</v>
      </c>
    </row>
    <row r="477" spans="1:17" x14ac:dyDescent="0.25">
      <c r="A477" s="152" t="s">
        <v>1876</v>
      </c>
      <c r="B477" s="152" t="s">
        <v>37</v>
      </c>
      <c r="C477" s="152" t="s">
        <v>1922</v>
      </c>
      <c r="D477" s="152">
        <v>310034</v>
      </c>
      <c r="E477" s="152" t="s">
        <v>1923</v>
      </c>
      <c r="F477" s="97">
        <v>5514</v>
      </c>
      <c r="G477" s="174">
        <v>122.77</v>
      </c>
      <c r="H477" s="97">
        <v>6</v>
      </c>
      <c r="I477" s="174">
        <v>73.661999999999992</v>
      </c>
      <c r="J477" s="97">
        <v>1768</v>
      </c>
      <c r="K477" s="97">
        <v>0</v>
      </c>
      <c r="L477" s="174">
        <v>36.831000000000003</v>
      </c>
      <c r="M477" s="97">
        <v>0</v>
      </c>
      <c r="N477" s="97">
        <v>5514</v>
      </c>
      <c r="O477" s="97">
        <v>0</v>
      </c>
      <c r="P477" s="97">
        <v>5514</v>
      </c>
      <c r="Q477" s="97">
        <f t="shared" si="7"/>
        <v>0</v>
      </c>
    </row>
    <row r="478" spans="1:17" x14ac:dyDescent="0.25">
      <c r="A478" s="152" t="s">
        <v>1876</v>
      </c>
      <c r="B478" s="152" t="s">
        <v>37</v>
      </c>
      <c r="C478" s="152" t="s">
        <v>1926</v>
      </c>
      <c r="D478" s="152">
        <v>310140</v>
      </c>
      <c r="E478" s="152" t="s">
        <v>1927</v>
      </c>
      <c r="F478" s="97">
        <v>9664</v>
      </c>
      <c r="G478" s="174">
        <v>122.77</v>
      </c>
      <c r="H478" s="97">
        <v>15</v>
      </c>
      <c r="I478" s="174">
        <v>73.661999999999992</v>
      </c>
      <c r="J478" s="97">
        <v>4420</v>
      </c>
      <c r="K478" s="97">
        <v>0</v>
      </c>
      <c r="L478" s="174">
        <v>36.831000000000003</v>
      </c>
      <c r="M478" s="97">
        <v>0</v>
      </c>
      <c r="N478" s="97">
        <v>9664</v>
      </c>
      <c r="O478" s="97">
        <v>0</v>
      </c>
      <c r="P478" s="97">
        <v>9664</v>
      </c>
      <c r="Q478" s="97">
        <f t="shared" si="7"/>
        <v>0</v>
      </c>
    </row>
    <row r="479" spans="1:17" x14ac:dyDescent="0.25">
      <c r="A479" s="152" t="s">
        <v>1876</v>
      </c>
      <c r="B479" s="152" t="s">
        <v>37</v>
      </c>
      <c r="C479" s="152" t="s">
        <v>1930</v>
      </c>
      <c r="D479" s="152">
        <v>310719</v>
      </c>
      <c r="E479" s="152" t="s">
        <v>1931</v>
      </c>
      <c r="F479" s="97">
        <v>4844</v>
      </c>
      <c r="G479" s="174">
        <v>122.77</v>
      </c>
      <c r="H479" s="97">
        <v>5</v>
      </c>
      <c r="I479" s="174">
        <v>73.661999999999992</v>
      </c>
      <c r="J479" s="97">
        <v>1473</v>
      </c>
      <c r="K479" s="97">
        <v>0</v>
      </c>
      <c r="L479" s="174">
        <v>36.831000000000003</v>
      </c>
      <c r="M479" s="97">
        <v>0</v>
      </c>
      <c r="N479" s="97">
        <v>4844</v>
      </c>
      <c r="O479" s="97">
        <v>0</v>
      </c>
      <c r="P479" s="97">
        <v>4844</v>
      </c>
      <c r="Q479" s="97">
        <f t="shared" si="7"/>
        <v>0</v>
      </c>
    </row>
    <row r="480" spans="1:17" x14ac:dyDescent="0.25">
      <c r="A480" s="152" t="s">
        <v>1876</v>
      </c>
      <c r="B480" s="152" t="s">
        <v>37</v>
      </c>
      <c r="C480" s="152" t="s">
        <v>1935</v>
      </c>
      <c r="D480" s="152">
        <v>310786</v>
      </c>
      <c r="E480" s="152" t="s">
        <v>1936</v>
      </c>
      <c r="F480" s="97">
        <v>3936</v>
      </c>
      <c r="G480" s="174">
        <v>122.77</v>
      </c>
      <c r="H480" s="97">
        <v>7</v>
      </c>
      <c r="I480" s="174">
        <v>73.661999999999992</v>
      </c>
      <c r="J480" s="97">
        <v>2063</v>
      </c>
      <c r="K480" s="97">
        <v>0</v>
      </c>
      <c r="L480" s="174">
        <v>36.831000000000003</v>
      </c>
      <c r="M480" s="97">
        <v>0</v>
      </c>
      <c r="N480" s="97">
        <v>3936</v>
      </c>
      <c r="O480" s="97">
        <v>0</v>
      </c>
      <c r="P480" s="97">
        <v>3936</v>
      </c>
      <c r="Q480" s="97">
        <f t="shared" si="7"/>
        <v>0</v>
      </c>
    </row>
    <row r="481" spans="1:17" x14ac:dyDescent="0.25">
      <c r="A481" s="152" t="s">
        <v>1876</v>
      </c>
      <c r="B481" s="152" t="s">
        <v>37</v>
      </c>
      <c r="C481" s="152" t="s">
        <v>1940</v>
      </c>
      <c r="D481" s="152">
        <v>310794</v>
      </c>
      <c r="E481" s="152" t="s">
        <v>1941</v>
      </c>
      <c r="F481" s="97">
        <v>4550</v>
      </c>
      <c r="G481" s="174">
        <v>122.77</v>
      </c>
      <c r="H481" s="97">
        <v>4</v>
      </c>
      <c r="I481" s="174">
        <v>73.661999999999992</v>
      </c>
      <c r="J481" s="97">
        <v>1179</v>
      </c>
      <c r="K481" s="97">
        <v>0</v>
      </c>
      <c r="L481" s="174">
        <v>36.831000000000003</v>
      </c>
      <c r="M481" s="97">
        <v>0</v>
      </c>
      <c r="N481" s="97">
        <v>4550</v>
      </c>
      <c r="O481" s="97">
        <v>0</v>
      </c>
      <c r="P481" s="97">
        <v>4550</v>
      </c>
      <c r="Q481" s="97">
        <f t="shared" si="7"/>
        <v>0</v>
      </c>
    </row>
    <row r="482" spans="1:17" x14ac:dyDescent="0.25">
      <c r="A482" s="152" t="s">
        <v>1876</v>
      </c>
      <c r="B482" s="152" t="s">
        <v>37</v>
      </c>
      <c r="C482" s="152" t="s">
        <v>1944</v>
      </c>
      <c r="D482" s="152">
        <v>310808</v>
      </c>
      <c r="E482" s="152" t="s">
        <v>1945</v>
      </c>
      <c r="F482" s="97">
        <v>5968</v>
      </c>
      <c r="G482" s="174">
        <v>122.77</v>
      </c>
      <c r="H482" s="97">
        <v>5</v>
      </c>
      <c r="I482" s="174">
        <v>73.661999999999992</v>
      </c>
      <c r="J482" s="97">
        <v>1473</v>
      </c>
      <c r="K482" s="97">
        <v>0</v>
      </c>
      <c r="L482" s="174">
        <v>36.831000000000003</v>
      </c>
      <c r="M482" s="97">
        <v>0</v>
      </c>
      <c r="N482" s="97">
        <v>5968</v>
      </c>
      <c r="O482" s="97">
        <v>0</v>
      </c>
      <c r="P482" s="97">
        <v>5968</v>
      </c>
      <c r="Q482" s="97">
        <f t="shared" si="7"/>
        <v>0</v>
      </c>
    </row>
    <row r="483" spans="1:17" x14ac:dyDescent="0.25">
      <c r="A483" s="152" t="s">
        <v>1876</v>
      </c>
      <c r="B483" s="152" t="s">
        <v>37</v>
      </c>
      <c r="C483" s="152" t="s">
        <v>1948</v>
      </c>
      <c r="D483" s="152">
        <v>310891</v>
      </c>
      <c r="E483" s="152" t="s">
        <v>1949</v>
      </c>
      <c r="F483" s="97">
        <v>5943</v>
      </c>
      <c r="G483" s="174">
        <v>122.77</v>
      </c>
      <c r="H483" s="97">
        <v>10</v>
      </c>
      <c r="I483" s="174">
        <v>73.661999999999992</v>
      </c>
      <c r="J483" s="97">
        <v>2946</v>
      </c>
      <c r="K483" s="97">
        <v>0</v>
      </c>
      <c r="L483" s="174">
        <v>36.831000000000003</v>
      </c>
      <c r="M483" s="97">
        <v>0</v>
      </c>
      <c r="N483" s="97">
        <v>5943</v>
      </c>
      <c r="O483" s="97">
        <v>0</v>
      </c>
      <c r="P483" s="97">
        <v>5943</v>
      </c>
      <c r="Q483" s="97">
        <f t="shared" si="7"/>
        <v>0</v>
      </c>
    </row>
    <row r="484" spans="1:17" x14ac:dyDescent="0.25">
      <c r="A484" s="152" t="s">
        <v>1876</v>
      </c>
      <c r="B484" s="152" t="s">
        <v>37</v>
      </c>
      <c r="C484" s="152" t="s">
        <v>1952</v>
      </c>
      <c r="D484" s="152">
        <v>310905</v>
      </c>
      <c r="E484" s="152" t="s">
        <v>1953</v>
      </c>
      <c r="F484" s="97">
        <v>141124</v>
      </c>
      <c r="G484" s="174">
        <v>122.77</v>
      </c>
      <c r="H484" s="97">
        <v>220</v>
      </c>
      <c r="I484" s="174">
        <v>73.661999999999992</v>
      </c>
      <c r="J484" s="97">
        <v>64823</v>
      </c>
      <c r="K484" s="97">
        <v>0</v>
      </c>
      <c r="L484" s="174">
        <v>36.83100000000001</v>
      </c>
      <c r="M484" s="97">
        <v>0</v>
      </c>
      <c r="N484" s="97">
        <v>141124</v>
      </c>
      <c r="O484" s="97">
        <v>0</v>
      </c>
      <c r="P484" s="97">
        <v>141124</v>
      </c>
      <c r="Q484" s="97">
        <f t="shared" si="7"/>
        <v>0</v>
      </c>
    </row>
    <row r="485" spans="1:17" x14ac:dyDescent="0.25">
      <c r="A485" s="152" t="s">
        <v>1876</v>
      </c>
      <c r="B485" s="152" t="s">
        <v>37</v>
      </c>
      <c r="C485" s="152" t="s">
        <v>1961</v>
      </c>
      <c r="D485" s="152">
        <v>310913</v>
      </c>
      <c r="E485" s="152" t="s">
        <v>1962</v>
      </c>
      <c r="F485" s="97">
        <v>4390</v>
      </c>
      <c r="G485" s="174">
        <v>122.77</v>
      </c>
      <c r="H485" s="97">
        <v>6</v>
      </c>
      <c r="I485" s="174">
        <v>73.661999999999992</v>
      </c>
      <c r="J485" s="97">
        <v>1768</v>
      </c>
      <c r="K485" s="97">
        <v>0</v>
      </c>
      <c r="L485" s="174">
        <v>36.831000000000003</v>
      </c>
      <c r="M485" s="97">
        <v>0</v>
      </c>
      <c r="N485" s="97">
        <v>4390</v>
      </c>
      <c r="O485" s="97">
        <v>0</v>
      </c>
      <c r="P485" s="97">
        <v>4390</v>
      </c>
      <c r="Q485" s="97">
        <f t="shared" si="7"/>
        <v>0</v>
      </c>
    </row>
    <row r="486" spans="1:17" x14ac:dyDescent="0.25">
      <c r="A486" s="152" t="s">
        <v>1876</v>
      </c>
      <c r="B486" s="152" t="s">
        <v>37</v>
      </c>
      <c r="C486" s="152" t="s">
        <v>1965</v>
      </c>
      <c r="D486" s="152">
        <v>310921</v>
      </c>
      <c r="E486" s="152" t="s">
        <v>1966</v>
      </c>
      <c r="F486" s="97">
        <v>3427</v>
      </c>
      <c r="G486" s="174">
        <v>122.77</v>
      </c>
      <c r="H486" s="97">
        <v>4</v>
      </c>
      <c r="I486" s="174">
        <v>73.661999999999992</v>
      </c>
      <c r="J486" s="97">
        <v>1179</v>
      </c>
      <c r="K486" s="97">
        <v>0</v>
      </c>
      <c r="L486" s="174">
        <v>36.831000000000003</v>
      </c>
      <c r="M486" s="97">
        <v>0</v>
      </c>
      <c r="N486" s="97">
        <v>3427</v>
      </c>
      <c r="O486" s="97">
        <v>0</v>
      </c>
      <c r="P486" s="97">
        <v>3427</v>
      </c>
      <c r="Q486" s="97">
        <f t="shared" si="7"/>
        <v>0</v>
      </c>
    </row>
    <row r="487" spans="1:17" x14ac:dyDescent="0.25">
      <c r="A487" s="152" t="s">
        <v>1876</v>
      </c>
      <c r="B487" s="152" t="s">
        <v>37</v>
      </c>
      <c r="C487" s="152" t="s">
        <v>1969</v>
      </c>
      <c r="D487" s="152">
        <v>310930</v>
      </c>
      <c r="E487" s="152" t="s">
        <v>1970</v>
      </c>
      <c r="F487" s="97">
        <v>5784</v>
      </c>
      <c r="G487" s="174">
        <v>122.77</v>
      </c>
      <c r="H487" s="97">
        <v>12</v>
      </c>
      <c r="I487" s="174">
        <v>73.661999999999992</v>
      </c>
      <c r="J487" s="97">
        <v>3536</v>
      </c>
      <c r="K487" s="97">
        <v>0</v>
      </c>
      <c r="L487" s="174">
        <v>36.831000000000003</v>
      </c>
      <c r="M487" s="97">
        <v>0</v>
      </c>
      <c r="N487" s="97">
        <v>5784</v>
      </c>
      <c r="O487" s="97">
        <v>0</v>
      </c>
      <c r="P487" s="97">
        <v>5784</v>
      </c>
      <c r="Q487" s="97">
        <f t="shared" si="7"/>
        <v>0</v>
      </c>
    </row>
    <row r="488" spans="1:17" x14ac:dyDescent="0.25">
      <c r="A488" s="152" t="s">
        <v>1876</v>
      </c>
      <c r="B488" s="152" t="s">
        <v>37</v>
      </c>
      <c r="C488" s="152" t="s">
        <v>1973</v>
      </c>
      <c r="D488" s="152">
        <v>311006</v>
      </c>
      <c r="E488" s="152" t="s">
        <v>1974</v>
      </c>
      <c r="F488" s="97">
        <v>4176</v>
      </c>
      <c r="G488" s="174">
        <v>122.77</v>
      </c>
      <c r="H488" s="97">
        <v>4</v>
      </c>
      <c r="I488" s="174">
        <v>73.661999999999992</v>
      </c>
      <c r="J488" s="97">
        <v>1179</v>
      </c>
      <c r="K488" s="97">
        <v>0</v>
      </c>
      <c r="L488" s="174">
        <v>36.831000000000003</v>
      </c>
      <c r="M488" s="97">
        <v>0</v>
      </c>
      <c r="N488" s="97">
        <v>4176</v>
      </c>
      <c r="O488" s="97">
        <v>0</v>
      </c>
      <c r="P488" s="97">
        <v>4176</v>
      </c>
      <c r="Q488" s="97">
        <f t="shared" si="7"/>
        <v>0</v>
      </c>
    </row>
    <row r="489" spans="1:17" x14ac:dyDescent="0.25">
      <c r="A489" s="152" t="s">
        <v>1876</v>
      </c>
      <c r="B489" s="152" t="s">
        <v>37</v>
      </c>
      <c r="C489" s="152" t="s">
        <v>1977</v>
      </c>
      <c r="D489" s="152">
        <v>311031</v>
      </c>
      <c r="E489" s="152" t="s">
        <v>1978</v>
      </c>
      <c r="F489" s="97">
        <v>4470</v>
      </c>
      <c r="G489" s="174">
        <v>122.77</v>
      </c>
      <c r="H489" s="97">
        <v>5</v>
      </c>
      <c r="I489" s="174">
        <v>73.661999999999992</v>
      </c>
      <c r="J489" s="97">
        <v>1473</v>
      </c>
      <c r="K489" s="97">
        <v>0</v>
      </c>
      <c r="L489" s="174">
        <v>36.831000000000003</v>
      </c>
      <c r="M489" s="97">
        <v>0</v>
      </c>
      <c r="N489" s="97">
        <v>4470</v>
      </c>
      <c r="O489" s="97">
        <v>0</v>
      </c>
      <c r="P489" s="97">
        <v>4470</v>
      </c>
      <c r="Q489" s="97">
        <f t="shared" si="7"/>
        <v>0</v>
      </c>
    </row>
    <row r="490" spans="1:17" x14ac:dyDescent="0.25">
      <c r="A490" s="152" t="s">
        <v>1876</v>
      </c>
      <c r="B490" s="152" t="s">
        <v>37</v>
      </c>
      <c r="C490" s="152" t="s">
        <v>1981</v>
      </c>
      <c r="D490" s="152">
        <v>311049</v>
      </c>
      <c r="E490" s="152" t="s">
        <v>1982</v>
      </c>
      <c r="F490" s="97">
        <v>9395</v>
      </c>
      <c r="G490" s="174">
        <v>122.77</v>
      </c>
      <c r="H490" s="97">
        <v>9</v>
      </c>
      <c r="I490" s="174">
        <v>73.661999999999992</v>
      </c>
      <c r="J490" s="97">
        <v>2652</v>
      </c>
      <c r="K490" s="97">
        <v>0</v>
      </c>
      <c r="L490" s="174">
        <v>36.831000000000003</v>
      </c>
      <c r="M490" s="97">
        <v>0</v>
      </c>
      <c r="N490" s="97">
        <v>9395</v>
      </c>
      <c r="O490" s="97">
        <v>0</v>
      </c>
      <c r="P490" s="97">
        <v>9395</v>
      </c>
      <c r="Q490" s="97">
        <f t="shared" si="7"/>
        <v>0</v>
      </c>
    </row>
    <row r="491" spans="1:17" x14ac:dyDescent="0.25">
      <c r="A491" s="152" t="s">
        <v>1876</v>
      </c>
      <c r="B491" s="152" t="s">
        <v>37</v>
      </c>
      <c r="C491" s="152" t="s">
        <v>1985</v>
      </c>
      <c r="D491" s="152">
        <v>311057</v>
      </c>
      <c r="E491" s="152" t="s">
        <v>1986</v>
      </c>
      <c r="F491" s="97">
        <v>14109</v>
      </c>
      <c r="G491" s="174">
        <v>122.77</v>
      </c>
      <c r="H491" s="97">
        <v>25</v>
      </c>
      <c r="I491" s="174">
        <v>73.661999999999992</v>
      </c>
      <c r="J491" s="97">
        <v>7366</v>
      </c>
      <c r="K491" s="97">
        <v>0</v>
      </c>
      <c r="L491" s="174">
        <v>36.831000000000003</v>
      </c>
      <c r="M491" s="97">
        <v>0</v>
      </c>
      <c r="N491" s="97">
        <v>14109</v>
      </c>
      <c r="O491" s="97">
        <v>0</v>
      </c>
      <c r="P491" s="97">
        <v>14109</v>
      </c>
      <c r="Q491" s="97">
        <f t="shared" si="7"/>
        <v>0</v>
      </c>
    </row>
    <row r="492" spans="1:17" x14ac:dyDescent="0.25">
      <c r="A492" s="152" t="s">
        <v>1876</v>
      </c>
      <c r="B492" s="152" t="s">
        <v>37</v>
      </c>
      <c r="C492" s="152" t="s">
        <v>1990</v>
      </c>
      <c r="D492" s="152">
        <v>311073</v>
      </c>
      <c r="E492" s="152" t="s">
        <v>1991</v>
      </c>
      <c r="F492" s="97">
        <v>4739</v>
      </c>
      <c r="G492" s="174">
        <v>122.77</v>
      </c>
      <c r="H492" s="97">
        <v>11</v>
      </c>
      <c r="I492" s="174">
        <v>73.661999999999992</v>
      </c>
      <c r="J492" s="97">
        <v>3241</v>
      </c>
      <c r="K492" s="97">
        <v>0</v>
      </c>
      <c r="L492" s="174">
        <v>36.831000000000003</v>
      </c>
      <c r="M492" s="97">
        <v>0</v>
      </c>
      <c r="N492" s="97">
        <v>4739</v>
      </c>
      <c r="O492" s="97">
        <v>0</v>
      </c>
      <c r="P492" s="97">
        <v>4739</v>
      </c>
      <c r="Q492" s="97">
        <f t="shared" si="7"/>
        <v>0</v>
      </c>
    </row>
    <row r="493" spans="1:17" x14ac:dyDescent="0.25">
      <c r="A493" s="152" t="s">
        <v>1876</v>
      </c>
      <c r="B493" s="152" t="s">
        <v>37</v>
      </c>
      <c r="C493" s="152" t="s">
        <v>1994</v>
      </c>
      <c r="D493" s="152">
        <v>311138</v>
      </c>
      <c r="E493" s="152" t="s">
        <v>1995</v>
      </c>
      <c r="F493" s="97">
        <v>7122</v>
      </c>
      <c r="G493" s="174">
        <v>122.77</v>
      </c>
      <c r="H493" s="97">
        <v>14</v>
      </c>
      <c r="I493" s="174">
        <v>73.661999999999992</v>
      </c>
      <c r="J493" s="97">
        <v>4125</v>
      </c>
      <c r="K493" s="97">
        <v>0</v>
      </c>
      <c r="L493" s="174">
        <v>36.831000000000003</v>
      </c>
      <c r="M493" s="97">
        <v>0</v>
      </c>
      <c r="N493" s="97">
        <v>7122</v>
      </c>
      <c r="O493" s="97">
        <v>0</v>
      </c>
      <c r="P493" s="97">
        <v>7122</v>
      </c>
      <c r="Q493" s="97">
        <f t="shared" si="7"/>
        <v>0</v>
      </c>
    </row>
    <row r="494" spans="1:17" x14ac:dyDescent="0.25">
      <c r="A494" s="152" t="s">
        <v>1876</v>
      </c>
      <c r="B494" s="152" t="s">
        <v>37</v>
      </c>
      <c r="C494" s="152" t="s">
        <v>1998</v>
      </c>
      <c r="D494" s="152">
        <v>311154</v>
      </c>
      <c r="E494" s="152" t="s">
        <v>1999</v>
      </c>
      <c r="F494" s="97">
        <v>2837</v>
      </c>
      <c r="G494" s="174">
        <v>122.77</v>
      </c>
      <c r="H494" s="97">
        <v>2</v>
      </c>
      <c r="I494" s="174">
        <v>73.661999999999992</v>
      </c>
      <c r="J494" s="97">
        <v>589</v>
      </c>
      <c r="K494" s="97">
        <v>0</v>
      </c>
      <c r="L494" s="174">
        <v>36.831000000000003</v>
      </c>
      <c r="M494" s="97">
        <v>0</v>
      </c>
      <c r="N494" s="97">
        <v>2837</v>
      </c>
      <c r="O494" s="97">
        <v>0</v>
      </c>
      <c r="P494" s="97">
        <v>2837</v>
      </c>
      <c r="Q494" s="97">
        <f t="shared" si="7"/>
        <v>0</v>
      </c>
    </row>
    <row r="495" spans="1:17" x14ac:dyDescent="0.25">
      <c r="A495" s="152" t="s">
        <v>1876</v>
      </c>
      <c r="B495" s="152" t="s">
        <v>37</v>
      </c>
      <c r="C495" s="152" t="s">
        <v>2002</v>
      </c>
      <c r="D495" s="152">
        <v>311201</v>
      </c>
      <c r="E495" s="152" t="s">
        <v>2003</v>
      </c>
      <c r="F495" s="97">
        <v>6852</v>
      </c>
      <c r="G495" s="174">
        <v>122.77</v>
      </c>
      <c r="H495" s="97">
        <v>8</v>
      </c>
      <c r="I495" s="174">
        <v>73.661999999999992</v>
      </c>
      <c r="J495" s="97">
        <v>2357</v>
      </c>
      <c r="K495" s="97">
        <v>0</v>
      </c>
      <c r="L495" s="174">
        <v>36.831000000000003</v>
      </c>
      <c r="M495" s="97">
        <v>0</v>
      </c>
      <c r="N495" s="97">
        <v>6852</v>
      </c>
      <c r="O495" s="97">
        <v>0</v>
      </c>
      <c r="P495" s="97">
        <v>6852</v>
      </c>
      <c r="Q495" s="97">
        <f t="shared" si="7"/>
        <v>0</v>
      </c>
    </row>
    <row r="496" spans="1:17" x14ac:dyDescent="0.25">
      <c r="A496" s="152" t="s">
        <v>1876</v>
      </c>
      <c r="B496" s="152" t="s">
        <v>37</v>
      </c>
      <c r="C496" s="152" t="s">
        <v>10034</v>
      </c>
      <c r="D496" s="152">
        <v>311251</v>
      </c>
      <c r="E496" s="152" t="s">
        <v>10035</v>
      </c>
      <c r="F496" s="97">
        <v>6263</v>
      </c>
      <c r="G496" s="174">
        <v>122.77</v>
      </c>
      <c r="H496" s="97">
        <v>6</v>
      </c>
      <c r="I496" s="174">
        <v>73.661999999999992</v>
      </c>
      <c r="J496" s="97">
        <v>1768</v>
      </c>
      <c r="K496" s="97">
        <v>0</v>
      </c>
      <c r="L496" s="174">
        <v>36.831000000000003</v>
      </c>
      <c r="M496" s="97">
        <v>0</v>
      </c>
      <c r="N496" s="97">
        <v>6263</v>
      </c>
      <c r="O496" s="97">
        <v>0</v>
      </c>
      <c r="P496" s="97">
        <v>6263</v>
      </c>
      <c r="Q496" s="97">
        <f t="shared" si="7"/>
        <v>0</v>
      </c>
    </row>
    <row r="497" spans="1:17" x14ac:dyDescent="0.25">
      <c r="A497" s="152" t="s">
        <v>1876</v>
      </c>
      <c r="B497" s="152" t="s">
        <v>37</v>
      </c>
      <c r="C497" s="152" t="s">
        <v>2006</v>
      </c>
      <c r="D497" s="152">
        <v>311278</v>
      </c>
      <c r="E497" s="152" t="s">
        <v>2007</v>
      </c>
      <c r="F497" s="97">
        <v>4979</v>
      </c>
      <c r="G497" s="174">
        <v>122.77</v>
      </c>
      <c r="H497" s="97">
        <v>8</v>
      </c>
      <c r="I497" s="174">
        <v>73.661999999999992</v>
      </c>
      <c r="J497" s="97">
        <v>2357</v>
      </c>
      <c r="K497" s="97">
        <v>0</v>
      </c>
      <c r="L497" s="174">
        <v>36.831000000000003</v>
      </c>
      <c r="M497" s="97">
        <v>0</v>
      </c>
      <c r="N497" s="97">
        <v>4979</v>
      </c>
      <c r="O497" s="97">
        <v>0</v>
      </c>
      <c r="P497" s="97">
        <v>4979</v>
      </c>
      <c r="Q497" s="97">
        <f t="shared" si="7"/>
        <v>0</v>
      </c>
    </row>
    <row r="498" spans="1:17" x14ac:dyDescent="0.25">
      <c r="A498" s="152" t="s">
        <v>1876</v>
      </c>
      <c r="B498" s="152" t="s">
        <v>37</v>
      </c>
      <c r="C498" s="152" t="s">
        <v>2010</v>
      </c>
      <c r="D498" s="152">
        <v>311294</v>
      </c>
      <c r="E498" s="152" t="s">
        <v>2011</v>
      </c>
      <c r="F498" s="97">
        <v>10119</v>
      </c>
      <c r="G498" s="174">
        <v>122.77</v>
      </c>
      <c r="H498" s="97">
        <v>14</v>
      </c>
      <c r="I498" s="174">
        <v>73.661999999999992</v>
      </c>
      <c r="J498" s="97">
        <v>4125</v>
      </c>
      <c r="K498" s="97">
        <v>0</v>
      </c>
      <c r="L498" s="174">
        <v>36.831000000000003</v>
      </c>
      <c r="M498" s="97">
        <v>0</v>
      </c>
      <c r="N498" s="97">
        <v>10119</v>
      </c>
      <c r="O498" s="97">
        <v>0</v>
      </c>
      <c r="P498" s="97">
        <v>10119</v>
      </c>
      <c r="Q498" s="97">
        <f t="shared" si="7"/>
        <v>0</v>
      </c>
    </row>
    <row r="499" spans="1:17" x14ac:dyDescent="0.25">
      <c r="A499" s="152" t="s">
        <v>1876</v>
      </c>
      <c r="B499" s="152" t="s">
        <v>37</v>
      </c>
      <c r="C499" s="152" t="s">
        <v>2014</v>
      </c>
      <c r="D499" s="152">
        <v>311308</v>
      </c>
      <c r="E499" s="152" t="s">
        <v>2015</v>
      </c>
      <c r="F499" s="97">
        <v>3721</v>
      </c>
      <c r="G499" s="174">
        <v>122.77</v>
      </c>
      <c r="H499" s="97">
        <v>5</v>
      </c>
      <c r="I499" s="174">
        <v>73.661999999999992</v>
      </c>
      <c r="J499" s="97">
        <v>1473</v>
      </c>
      <c r="K499" s="97">
        <v>0</v>
      </c>
      <c r="L499" s="174">
        <v>36.831000000000003</v>
      </c>
      <c r="M499" s="97">
        <v>0</v>
      </c>
      <c r="N499" s="97">
        <v>3721</v>
      </c>
      <c r="O499" s="97">
        <v>0</v>
      </c>
      <c r="P499" s="97">
        <v>3721</v>
      </c>
      <c r="Q499" s="97">
        <f t="shared" si="7"/>
        <v>0</v>
      </c>
    </row>
    <row r="500" spans="1:17" x14ac:dyDescent="0.25">
      <c r="A500" s="152" t="s">
        <v>1876</v>
      </c>
      <c r="B500" s="152" t="s">
        <v>37</v>
      </c>
      <c r="C500" s="152" t="s">
        <v>2018</v>
      </c>
      <c r="D500" s="152">
        <v>311367</v>
      </c>
      <c r="E500" s="152" t="s">
        <v>2019</v>
      </c>
      <c r="F500" s="97">
        <v>6933</v>
      </c>
      <c r="G500" s="174">
        <v>122.77</v>
      </c>
      <c r="H500" s="97">
        <v>7</v>
      </c>
      <c r="I500" s="174">
        <v>73.661999999999992</v>
      </c>
      <c r="J500" s="97">
        <v>2063</v>
      </c>
      <c r="K500" s="97">
        <v>0</v>
      </c>
      <c r="L500" s="174">
        <v>36.831000000000003</v>
      </c>
      <c r="M500" s="97">
        <v>0</v>
      </c>
      <c r="N500" s="97">
        <v>6933</v>
      </c>
      <c r="O500" s="97">
        <v>0</v>
      </c>
      <c r="P500" s="97">
        <v>6933</v>
      </c>
      <c r="Q500" s="97">
        <f t="shared" si="7"/>
        <v>0</v>
      </c>
    </row>
    <row r="501" spans="1:17" x14ac:dyDescent="0.25">
      <c r="A501" s="152" t="s">
        <v>1876</v>
      </c>
      <c r="B501" s="152" t="s">
        <v>37</v>
      </c>
      <c r="C501" s="152" t="s">
        <v>2022</v>
      </c>
      <c r="D501" s="152">
        <v>311375</v>
      </c>
      <c r="E501" s="152" t="s">
        <v>2023</v>
      </c>
      <c r="F501" s="97">
        <v>12771</v>
      </c>
      <c r="G501" s="174">
        <v>122.77</v>
      </c>
      <c r="H501" s="97">
        <v>23</v>
      </c>
      <c r="I501" s="174">
        <v>73.661999999999992</v>
      </c>
      <c r="J501" s="97">
        <v>6777</v>
      </c>
      <c r="K501" s="97">
        <v>0</v>
      </c>
      <c r="L501" s="174">
        <v>36.831000000000003</v>
      </c>
      <c r="M501" s="97">
        <v>0</v>
      </c>
      <c r="N501" s="97">
        <v>12771</v>
      </c>
      <c r="O501" s="97">
        <v>0</v>
      </c>
      <c r="P501" s="97">
        <v>12771</v>
      </c>
      <c r="Q501" s="97">
        <f t="shared" si="7"/>
        <v>0</v>
      </c>
    </row>
    <row r="502" spans="1:17" x14ac:dyDescent="0.25">
      <c r="A502" s="152" t="s">
        <v>1876</v>
      </c>
      <c r="B502" s="152" t="s">
        <v>37</v>
      </c>
      <c r="C502" s="152" t="s">
        <v>2026</v>
      </c>
      <c r="D502" s="152">
        <v>312037</v>
      </c>
      <c r="E502" s="152" t="s">
        <v>2027</v>
      </c>
      <c r="F502" s="97">
        <v>329021</v>
      </c>
      <c r="G502" s="174">
        <v>122.77</v>
      </c>
      <c r="H502" s="97">
        <v>467</v>
      </c>
      <c r="I502" s="174">
        <v>73.661999999999992</v>
      </c>
      <c r="J502" s="97">
        <v>137601</v>
      </c>
      <c r="K502" s="97">
        <v>0</v>
      </c>
      <c r="L502" s="174">
        <v>36.83100000000001</v>
      </c>
      <c r="M502" s="97">
        <v>0</v>
      </c>
      <c r="N502" s="97">
        <v>329021</v>
      </c>
      <c r="O502" s="97">
        <v>0</v>
      </c>
      <c r="P502" s="97">
        <v>329021</v>
      </c>
      <c r="Q502" s="97">
        <f t="shared" si="7"/>
        <v>0</v>
      </c>
    </row>
    <row r="503" spans="1:17" x14ac:dyDescent="0.25">
      <c r="A503" s="152" t="s">
        <v>1876</v>
      </c>
      <c r="B503" s="152" t="s">
        <v>37</v>
      </c>
      <c r="C503" s="152" t="s">
        <v>2046</v>
      </c>
      <c r="D503" s="152">
        <v>311405</v>
      </c>
      <c r="E503" s="152" t="s">
        <v>2047</v>
      </c>
      <c r="F503" s="97">
        <v>7441</v>
      </c>
      <c r="G503" s="174">
        <v>122.77</v>
      </c>
      <c r="H503" s="97">
        <v>10</v>
      </c>
      <c r="I503" s="174">
        <v>73.661999999999992</v>
      </c>
      <c r="J503" s="97">
        <v>2946</v>
      </c>
      <c r="K503" s="97">
        <v>0</v>
      </c>
      <c r="L503" s="174">
        <v>36.831000000000003</v>
      </c>
      <c r="M503" s="97">
        <v>0</v>
      </c>
      <c r="N503" s="97">
        <v>7441</v>
      </c>
      <c r="O503" s="97">
        <v>0</v>
      </c>
      <c r="P503" s="97">
        <v>7441</v>
      </c>
      <c r="Q503" s="97">
        <f t="shared" si="7"/>
        <v>0</v>
      </c>
    </row>
    <row r="504" spans="1:17" x14ac:dyDescent="0.25">
      <c r="A504" s="152" t="s">
        <v>1876</v>
      </c>
      <c r="B504" s="152" t="s">
        <v>37</v>
      </c>
      <c r="C504" s="152" t="s">
        <v>2050</v>
      </c>
      <c r="D504" s="152">
        <v>311413</v>
      </c>
      <c r="E504" s="152" t="s">
        <v>2051</v>
      </c>
      <c r="F504" s="97">
        <v>9724</v>
      </c>
      <c r="G504" s="174">
        <v>122.77</v>
      </c>
      <c r="H504" s="97">
        <v>13</v>
      </c>
      <c r="I504" s="174">
        <v>73.661999999999992</v>
      </c>
      <c r="J504" s="97">
        <v>3830</v>
      </c>
      <c r="K504" s="97">
        <v>1</v>
      </c>
      <c r="L504" s="174">
        <v>36.831000000000003</v>
      </c>
      <c r="M504" s="97">
        <v>147</v>
      </c>
      <c r="N504" s="97">
        <v>9724</v>
      </c>
      <c r="O504" s="97">
        <v>0</v>
      </c>
      <c r="P504" s="97">
        <v>9724</v>
      </c>
      <c r="Q504" s="97">
        <f t="shared" si="7"/>
        <v>0</v>
      </c>
    </row>
    <row r="505" spans="1:17" x14ac:dyDescent="0.25">
      <c r="A505" s="152" t="s">
        <v>1876</v>
      </c>
      <c r="B505" s="152" t="s">
        <v>37</v>
      </c>
      <c r="C505" s="152" t="s">
        <v>2056</v>
      </c>
      <c r="D505" s="152">
        <v>311421</v>
      </c>
      <c r="E505" s="152" t="s">
        <v>2057</v>
      </c>
      <c r="F505" s="97">
        <v>5139</v>
      </c>
      <c r="G505" s="174">
        <v>122.77</v>
      </c>
      <c r="H505" s="97">
        <v>6</v>
      </c>
      <c r="I505" s="174">
        <v>73.661999999999992</v>
      </c>
      <c r="J505" s="97">
        <v>1768</v>
      </c>
      <c r="K505" s="97">
        <v>0</v>
      </c>
      <c r="L505" s="174">
        <v>36.831000000000003</v>
      </c>
      <c r="M505" s="97">
        <v>0</v>
      </c>
      <c r="N505" s="97">
        <v>5139</v>
      </c>
      <c r="O505" s="97">
        <v>0</v>
      </c>
      <c r="P505" s="97">
        <v>5139</v>
      </c>
      <c r="Q505" s="97">
        <f t="shared" si="7"/>
        <v>0</v>
      </c>
    </row>
    <row r="506" spans="1:17" x14ac:dyDescent="0.25">
      <c r="A506" s="152" t="s">
        <v>1876</v>
      </c>
      <c r="B506" s="152" t="s">
        <v>37</v>
      </c>
      <c r="C506" s="152" t="s">
        <v>2060</v>
      </c>
      <c r="D506" s="152">
        <v>311430</v>
      </c>
      <c r="E506" s="152" t="s">
        <v>2061</v>
      </c>
      <c r="F506" s="97">
        <v>7736</v>
      </c>
      <c r="G506" s="174">
        <v>122.77</v>
      </c>
      <c r="H506" s="97">
        <v>11</v>
      </c>
      <c r="I506" s="174">
        <v>73.661999999999992</v>
      </c>
      <c r="J506" s="97">
        <v>3241</v>
      </c>
      <c r="K506" s="97">
        <v>0</v>
      </c>
      <c r="L506" s="174">
        <v>36.831000000000003</v>
      </c>
      <c r="M506" s="97">
        <v>0</v>
      </c>
      <c r="N506" s="97">
        <v>7736</v>
      </c>
      <c r="O506" s="97">
        <v>0</v>
      </c>
      <c r="P506" s="97">
        <v>7736</v>
      </c>
      <c r="Q506" s="97">
        <f t="shared" si="7"/>
        <v>0</v>
      </c>
    </row>
    <row r="507" spans="1:17" x14ac:dyDescent="0.25">
      <c r="A507" s="152" t="s">
        <v>1876</v>
      </c>
      <c r="B507" s="152" t="s">
        <v>37</v>
      </c>
      <c r="C507" s="152" t="s">
        <v>2064</v>
      </c>
      <c r="D507" s="152">
        <v>311448</v>
      </c>
      <c r="E507" s="152" t="s">
        <v>2065</v>
      </c>
      <c r="F507" s="97">
        <v>3506</v>
      </c>
      <c r="G507" s="174">
        <v>122.77</v>
      </c>
      <c r="H507" s="97">
        <v>3</v>
      </c>
      <c r="I507" s="174">
        <v>73.661999999999992</v>
      </c>
      <c r="J507" s="97">
        <v>884</v>
      </c>
      <c r="K507" s="97">
        <v>0</v>
      </c>
      <c r="L507" s="174">
        <v>36.831000000000003</v>
      </c>
      <c r="M507" s="97">
        <v>0</v>
      </c>
      <c r="N507" s="97">
        <v>3506</v>
      </c>
      <c r="O507" s="97">
        <v>0</v>
      </c>
      <c r="P507" s="97">
        <v>3506</v>
      </c>
      <c r="Q507" s="97">
        <f t="shared" si="7"/>
        <v>0</v>
      </c>
    </row>
    <row r="508" spans="1:17" x14ac:dyDescent="0.25">
      <c r="A508" s="152" t="s">
        <v>1876</v>
      </c>
      <c r="B508" s="152" t="s">
        <v>37</v>
      </c>
      <c r="C508" s="152" t="s">
        <v>2068</v>
      </c>
      <c r="D508" s="152">
        <v>311456</v>
      </c>
      <c r="E508" s="152" t="s">
        <v>2069</v>
      </c>
      <c r="F508" s="97">
        <v>13894</v>
      </c>
      <c r="G508" s="174">
        <v>122.77</v>
      </c>
      <c r="H508" s="97">
        <v>23</v>
      </c>
      <c r="I508" s="174">
        <v>73.661999999999992</v>
      </c>
      <c r="J508" s="97">
        <v>6777</v>
      </c>
      <c r="K508" s="97">
        <v>0</v>
      </c>
      <c r="L508" s="174">
        <v>36.831000000000003</v>
      </c>
      <c r="M508" s="97">
        <v>0</v>
      </c>
      <c r="N508" s="97">
        <v>13894</v>
      </c>
      <c r="O508" s="97">
        <v>0</v>
      </c>
      <c r="P508" s="97">
        <v>13894</v>
      </c>
      <c r="Q508" s="97">
        <f t="shared" si="7"/>
        <v>0</v>
      </c>
    </row>
    <row r="509" spans="1:17" x14ac:dyDescent="0.25">
      <c r="A509" s="152" t="s">
        <v>1876</v>
      </c>
      <c r="B509" s="152" t="s">
        <v>37</v>
      </c>
      <c r="C509" s="152" t="s">
        <v>2073</v>
      </c>
      <c r="D509" s="152">
        <v>311464</v>
      </c>
      <c r="E509" s="152" t="s">
        <v>2074</v>
      </c>
      <c r="F509" s="97">
        <v>24039</v>
      </c>
      <c r="G509" s="174">
        <v>122.77</v>
      </c>
      <c r="H509" s="97">
        <v>32</v>
      </c>
      <c r="I509" s="174">
        <v>73.661999999999992</v>
      </c>
      <c r="J509" s="97">
        <v>9429</v>
      </c>
      <c r="K509" s="97">
        <v>0</v>
      </c>
      <c r="L509" s="174">
        <v>36.831000000000003</v>
      </c>
      <c r="M509" s="97">
        <v>0</v>
      </c>
      <c r="N509" s="97">
        <v>24039</v>
      </c>
      <c r="O509" s="97">
        <v>0</v>
      </c>
      <c r="P509" s="97">
        <v>24039</v>
      </c>
      <c r="Q509" s="97">
        <f t="shared" si="7"/>
        <v>0</v>
      </c>
    </row>
    <row r="510" spans="1:17" x14ac:dyDescent="0.25">
      <c r="A510" s="152" t="s">
        <v>1876</v>
      </c>
      <c r="B510" s="152" t="s">
        <v>37</v>
      </c>
      <c r="C510" s="152" t="s">
        <v>2077</v>
      </c>
      <c r="D510" s="152">
        <v>311472</v>
      </c>
      <c r="E510" s="152" t="s">
        <v>2078</v>
      </c>
      <c r="F510" s="97">
        <v>10788</v>
      </c>
      <c r="G510" s="174">
        <v>122.77</v>
      </c>
      <c r="H510" s="97">
        <v>15</v>
      </c>
      <c r="I510" s="174">
        <v>73.661999999999992</v>
      </c>
      <c r="J510" s="97">
        <v>4420</v>
      </c>
      <c r="K510" s="97">
        <v>0</v>
      </c>
      <c r="L510" s="174">
        <v>36.831000000000003</v>
      </c>
      <c r="M510" s="97">
        <v>0</v>
      </c>
      <c r="N510" s="97">
        <v>10788</v>
      </c>
      <c r="O510" s="97">
        <v>0</v>
      </c>
      <c r="P510" s="97">
        <v>10788</v>
      </c>
      <c r="Q510" s="97">
        <f t="shared" si="7"/>
        <v>0</v>
      </c>
    </row>
    <row r="511" spans="1:17" x14ac:dyDescent="0.25">
      <c r="A511" s="152" t="s">
        <v>1876</v>
      </c>
      <c r="B511" s="152" t="s">
        <v>37</v>
      </c>
      <c r="C511" s="152" t="s">
        <v>2081</v>
      </c>
      <c r="D511" s="152">
        <v>311499</v>
      </c>
      <c r="E511" s="152" t="s">
        <v>2082</v>
      </c>
      <c r="F511" s="97">
        <v>5594</v>
      </c>
      <c r="G511" s="174">
        <v>122.77</v>
      </c>
      <c r="H511" s="97">
        <v>5</v>
      </c>
      <c r="I511" s="174">
        <v>73.661999999999992</v>
      </c>
      <c r="J511" s="97">
        <v>1473</v>
      </c>
      <c r="K511" s="97">
        <v>0</v>
      </c>
      <c r="L511" s="174">
        <v>36.831000000000003</v>
      </c>
      <c r="M511" s="97">
        <v>0</v>
      </c>
      <c r="N511" s="97">
        <v>5594</v>
      </c>
      <c r="O511" s="97">
        <v>0</v>
      </c>
      <c r="P511" s="97">
        <v>5594</v>
      </c>
      <c r="Q511" s="97">
        <f t="shared" si="7"/>
        <v>0</v>
      </c>
    </row>
    <row r="512" spans="1:17" x14ac:dyDescent="0.25">
      <c r="A512" s="152" t="s">
        <v>1876</v>
      </c>
      <c r="B512" s="152" t="s">
        <v>37</v>
      </c>
      <c r="C512" s="152" t="s">
        <v>2085</v>
      </c>
      <c r="D512" s="152">
        <v>311502</v>
      </c>
      <c r="E512" s="152" t="s">
        <v>2086</v>
      </c>
      <c r="F512" s="97">
        <v>26261</v>
      </c>
      <c r="G512" s="174">
        <v>122.77</v>
      </c>
      <c r="H512" s="97">
        <v>37</v>
      </c>
      <c r="I512" s="174">
        <v>73.661999999999992</v>
      </c>
      <c r="J512" s="97">
        <v>10902</v>
      </c>
      <c r="K512" s="97">
        <v>0</v>
      </c>
      <c r="L512" s="174">
        <v>36.831000000000003</v>
      </c>
      <c r="M512" s="97">
        <v>0</v>
      </c>
      <c r="N512" s="97">
        <v>26261</v>
      </c>
      <c r="O512" s="97">
        <v>0</v>
      </c>
      <c r="P512" s="97">
        <v>26261</v>
      </c>
      <c r="Q512" s="97">
        <f t="shared" si="7"/>
        <v>0</v>
      </c>
    </row>
    <row r="513" spans="1:17" x14ac:dyDescent="0.25">
      <c r="A513" s="152" t="s">
        <v>1876</v>
      </c>
      <c r="B513" s="152" t="s">
        <v>37</v>
      </c>
      <c r="C513" s="152" t="s">
        <v>2090</v>
      </c>
      <c r="D513" s="152">
        <v>311511</v>
      </c>
      <c r="E513" s="152" t="s">
        <v>2091</v>
      </c>
      <c r="F513" s="97">
        <v>6533</v>
      </c>
      <c r="G513" s="174">
        <v>122.77</v>
      </c>
      <c r="H513" s="97">
        <v>12</v>
      </c>
      <c r="I513" s="174">
        <v>73.661999999999992</v>
      </c>
      <c r="J513" s="97">
        <v>3536</v>
      </c>
      <c r="K513" s="97">
        <v>0</v>
      </c>
      <c r="L513" s="174">
        <v>36.831000000000003</v>
      </c>
      <c r="M513" s="97">
        <v>0</v>
      </c>
      <c r="N513" s="97">
        <v>6533</v>
      </c>
      <c r="O513" s="97">
        <v>0</v>
      </c>
      <c r="P513" s="97">
        <v>6533</v>
      </c>
      <c r="Q513" s="97">
        <f t="shared" si="7"/>
        <v>0</v>
      </c>
    </row>
    <row r="514" spans="1:17" x14ac:dyDescent="0.25">
      <c r="A514" s="152" t="s">
        <v>1876</v>
      </c>
      <c r="B514" s="152" t="s">
        <v>37</v>
      </c>
      <c r="C514" s="152" t="s">
        <v>2094</v>
      </c>
      <c r="D514" s="152">
        <v>311529</v>
      </c>
      <c r="E514" s="152" t="s">
        <v>2095</v>
      </c>
      <c r="F514" s="97">
        <v>17131</v>
      </c>
      <c r="G514" s="174">
        <v>122.77</v>
      </c>
      <c r="H514" s="97">
        <v>20</v>
      </c>
      <c r="I514" s="174">
        <v>73.661999999999992</v>
      </c>
      <c r="J514" s="97">
        <v>5893</v>
      </c>
      <c r="K514" s="97">
        <v>0</v>
      </c>
      <c r="L514" s="174">
        <v>36.831000000000003</v>
      </c>
      <c r="M514" s="97">
        <v>0</v>
      </c>
      <c r="N514" s="97">
        <v>17131</v>
      </c>
      <c r="O514" s="97">
        <v>0</v>
      </c>
      <c r="P514" s="97">
        <v>17131</v>
      </c>
      <c r="Q514" s="97">
        <f t="shared" si="7"/>
        <v>0</v>
      </c>
    </row>
    <row r="515" spans="1:17" x14ac:dyDescent="0.25">
      <c r="A515" s="152" t="s">
        <v>1876</v>
      </c>
      <c r="B515" s="152" t="s">
        <v>37</v>
      </c>
      <c r="C515" s="152" t="s">
        <v>2098</v>
      </c>
      <c r="D515" s="152">
        <v>311537</v>
      </c>
      <c r="E515" s="152" t="s">
        <v>2099</v>
      </c>
      <c r="F515" s="97">
        <v>8485</v>
      </c>
      <c r="G515" s="174">
        <v>122.77</v>
      </c>
      <c r="H515" s="97">
        <v>11</v>
      </c>
      <c r="I515" s="174">
        <v>73.661999999999992</v>
      </c>
      <c r="J515" s="97">
        <v>3241</v>
      </c>
      <c r="K515" s="97">
        <v>0</v>
      </c>
      <c r="L515" s="174">
        <v>36.831000000000003</v>
      </c>
      <c r="M515" s="97">
        <v>0</v>
      </c>
      <c r="N515" s="97">
        <v>8485</v>
      </c>
      <c r="O515" s="97">
        <v>0</v>
      </c>
      <c r="P515" s="97">
        <v>8485</v>
      </c>
      <c r="Q515" s="97">
        <f t="shared" ref="Q515:Q578" si="8">+P515-N515</f>
        <v>0</v>
      </c>
    </row>
    <row r="516" spans="1:17" x14ac:dyDescent="0.25">
      <c r="A516" s="152" t="s">
        <v>1876</v>
      </c>
      <c r="B516" s="152" t="s">
        <v>37</v>
      </c>
      <c r="C516" s="152" t="s">
        <v>2102</v>
      </c>
      <c r="D516" s="152">
        <v>311596</v>
      </c>
      <c r="E516" s="152" t="s">
        <v>2103</v>
      </c>
      <c r="F516" s="97">
        <v>5863</v>
      </c>
      <c r="G516" s="174">
        <v>122.77</v>
      </c>
      <c r="H516" s="97">
        <v>11</v>
      </c>
      <c r="I516" s="174">
        <v>73.661999999999992</v>
      </c>
      <c r="J516" s="97">
        <v>3241</v>
      </c>
      <c r="K516" s="97">
        <v>0</v>
      </c>
      <c r="L516" s="174">
        <v>36.831000000000003</v>
      </c>
      <c r="M516" s="97">
        <v>0</v>
      </c>
      <c r="N516" s="97">
        <v>5863</v>
      </c>
      <c r="O516" s="97">
        <v>0</v>
      </c>
      <c r="P516" s="97">
        <v>5863</v>
      </c>
      <c r="Q516" s="97">
        <f t="shared" si="8"/>
        <v>0</v>
      </c>
    </row>
    <row r="517" spans="1:17" x14ac:dyDescent="0.25">
      <c r="A517" s="152" t="s">
        <v>1876</v>
      </c>
      <c r="B517" s="152" t="s">
        <v>37</v>
      </c>
      <c r="C517" s="152" t="s">
        <v>2106</v>
      </c>
      <c r="D517" s="152">
        <v>311553</v>
      </c>
      <c r="E517" s="152" t="s">
        <v>2107</v>
      </c>
      <c r="F517" s="97">
        <v>12955</v>
      </c>
      <c r="G517" s="174">
        <v>122.77</v>
      </c>
      <c r="H517" s="97">
        <v>16</v>
      </c>
      <c r="I517" s="174">
        <v>73.661999999999992</v>
      </c>
      <c r="J517" s="97">
        <v>4714</v>
      </c>
      <c r="K517" s="97">
        <v>0</v>
      </c>
      <c r="L517" s="174">
        <v>36.831000000000003</v>
      </c>
      <c r="M517" s="97">
        <v>0</v>
      </c>
      <c r="N517" s="97">
        <v>12955</v>
      </c>
      <c r="O517" s="97">
        <v>0</v>
      </c>
      <c r="P517" s="97">
        <v>12955</v>
      </c>
      <c r="Q517" s="97">
        <f t="shared" si="8"/>
        <v>0</v>
      </c>
    </row>
    <row r="518" spans="1:17" x14ac:dyDescent="0.25">
      <c r="A518" s="152" t="s">
        <v>1876</v>
      </c>
      <c r="B518" s="152" t="s">
        <v>37</v>
      </c>
      <c r="C518" s="152" t="s">
        <v>2110</v>
      </c>
      <c r="D518" s="152">
        <v>311561</v>
      </c>
      <c r="E518" s="152" t="s">
        <v>2111</v>
      </c>
      <c r="F518" s="97">
        <v>27385</v>
      </c>
      <c r="G518" s="174">
        <v>122.77</v>
      </c>
      <c r="H518" s="97">
        <v>37</v>
      </c>
      <c r="I518" s="174">
        <v>73.661999999999992</v>
      </c>
      <c r="J518" s="97">
        <v>10902</v>
      </c>
      <c r="K518" s="97">
        <v>0</v>
      </c>
      <c r="L518" s="174">
        <v>36.831000000000003</v>
      </c>
      <c r="M518" s="97">
        <v>0</v>
      </c>
      <c r="N518" s="97">
        <v>27385</v>
      </c>
      <c r="O518" s="97">
        <v>0</v>
      </c>
      <c r="P518" s="97">
        <v>27385</v>
      </c>
      <c r="Q518" s="97">
        <f t="shared" si="8"/>
        <v>0</v>
      </c>
    </row>
    <row r="519" spans="1:17" x14ac:dyDescent="0.25">
      <c r="A519" s="152" t="s">
        <v>1876</v>
      </c>
      <c r="B519" s="152" t="s">
        <v>37</v>
      </c>
      <c r="C519" s="152" t="s">
        <v>2115</v>
      </c>
      <c r="D519" s="152">
        <v>311588</v>
      </c>
      <c r="E519" s="152" t="s">
        <v>2116</v>
      </c>
      <c r="F519" s="97">
        <v>18069</v>
      </c>
      <c r="G519" s="174">
        <v>122.77</v>
      </c>
      <c r="H519" s="97">
        <v>27</v>
      </c>
      <c r="I519" s="174">
        <v>73.661999999999992</v>
      </c>
      <c r="J519" s="97">
        <v>7955</v>
      </c>
      <c r="K519" s="97">
        <v>0</v>
      </c>
      <c r="L519" s="174">
        <v>36.831000000000003</v>
      </c>
      <c r="M519" s="97">
        <v>0</v>
      </c>
      <c r="N519" s="97">
        <v>18069</v>
      </c>
      <c r="O519" s="97">
        <v>0</v>
      </c>
      <c r="P519" s="97">
        <v>18069</v>
      </c>
      <c r="Q519" s="97">
        <f t="shared" si="8"/>
        <v>0</v>
      </c>
    </row>
    <row r="520" spans="1:17" x14ac:dyDescent="0.25">
      <c r="A520" s="152" t="s">
        <v>1876</v>
      </c>
      <c r="B520" s="152" t="s">
        <v>37</v>
      </c>
      <c r="C520" s="152" t="s">
        <v>2120</v>
      </c>
      <c r="D520" s="152">
        <v>311618</v>
      </c>
      <c r="E520" s="152" t="s">
        <v>2121</v>
      </c>
      <c r="F520" s="97">
        <v>7791</v>
      </c>
      <c r="G520" s="174">
        <v>122.77</v>
      </c>
      <c r="H520" s="97">
        <v>15</v>
      </c>
      <c r="I520" s="174">
        <v>73.661999999999992</v>
      </c>
      <c r="J520" s="97">
        <v>4420</v>
      </c>
      <c r="K520" s="97">
        <v>0</v>
      </c>
      <c r="L520" s="174">
        <v>36.831000000000003</v>
      </c>
      <c r="M520" s="97">
        <v>0</v>
      </c>
      <c r="N520" s="97">
        <v>7791</v>
      </c>
      <c r="O520" s="97">
        <v>0</v>
      </c>
      <c r="P520" s="97">
        <v>7791</v>
      </c>
      <c r="Q520" s="97">
        <f t="shared" si="8"/>
        <v>0</v>
      </c>
    </row>
    <row r="521" spans="1:17" x14ac:dyDescent="0.25">
      <c r="A521" s="152" t="s">
        <v>1876</v>
      </c>
      <c r="B521" s="152" t="s">
        <v>37</v>
      </c>
      <c r="C521" s="152" t="s">
        <v>2124</v>
      </c>
      <c r="D521" s="152">
        <v>311634</v>
      </c>
      <c r="E521" s="152" t="s">
        <v>2125</v>
      </c>
      <c r="F521" s="97">
        <v>3641</v>
      </c>
      <c r="G521" s="174">
        <v>122.77</v>
      </c>
      <c r="H521" s="97">
        <v>6</v>
      </c>
      <c r="I521" s="174">
        <v>73.661999999999992</v>
      </c>
      <c r="J521" s="97">
        <v>1768</v>
      </c>
      <c r="K521" s="97">
        <v>0</v>
      </c>
      <c r="L521" s="174">
        <v>36.831000000000003</v>
      </c>
      <c r="M521" s="97">
        <v>0</v>
      </c>
      <c r="N521" s="97">
        <v>3641</v>
      </c>
      <c r="O521" s="97">
        <v>0</v>
      </c>
      <c r="P521" s="97">
        <v>3641</v>
      </c>
      <c r="Q521" s="97">
        <f t="shared" si="8"/>
        <v>0</v>
      </c>
    </row>
    <row r="522" spans="1:17" x14ac:dyDescent="0.25">
      <c r="A522" s="152" t="s">
        <v>1876</v>
      </c>
      <c r="B522" s="152" t="s">
        <v>37</v>
      </c>
      <c r="C522" s="152" t="s">
        <v>2128</v>
      </c>
      <c r="D522" s="152">
        <v>311642</v>
      </c>
      <c r="E522" s="152" t="s">
        <v>2129</v>
      </c>
      <c r="F522" s="97">
        <v>9904</v>
      </c>
      <c r="G522" s="174">
        <v>122.77</v>
      </c>
      <c r="H522" s="97">
        <v>12</v>
      </c>
      <c r="I522" s="174">
        <v>73.661999999999992</v>
      </c>
      <c r="J522" s="97">
        <v>3536</v>
      </c>
      <c r="K522" s="97">
        <v>0</v>
      </c>
      <c r="L522" s="174">
        <v>36.831000000000003</v>
      </c>
      <c r="M522" s="97">
        <v>0</v>
      </c>
      <c r="N522" s="97">
        <v>9904</v>
      </c>
      <c r="O522" s="97">
        <v>0</v>
      </c>
      <c r="P522" s="97">
        <v>9904</v>
      </c>
      <c r="Q522" s="97">
        <f t="shared" si="8"/>
        <v>0</v>
      </c>
    </row>
    <row r="523" spans="1:17" x14ac:dyDescent="0.25">
      <c r="A523" s="152" t="s">
        <v>1876</v>
      </c>
      <c r="B523" s="152" t="s">
        <v>37</v>
      </c>
      <c r="C523" s="152" t="s">
        <v>2132</v>
      </c>
      <c r="D523" s="152">
        <v>311651</v>
      </c>
      <c r="E523" s="152" t="s">
        <v>2133</v>
      </c>
      <c r="F523" s="97">
        <v>32819</v>
      </c>
      <c r="G523" s="174">
        <v>122.77</v>
      </c>
      <c r="H523" s="97">
        <v>44</v>
      </c>
      <c r="I523" s="174">
        <v>73.661999999999992</v>
      </c>
      <c r="J523" s="97">
        <v>12965</v>
      </c>
      <c r="K523" s="97">
        <v>0</v>
      </c>
      <c r="L523" s="174">
        <v>36.831000000000003</v>
      </c>
      <c r="M523" s="97">
        <v>0</v>
      </c>
      <c r="N523" s="97">
        <v>32819</v>
      </c>
      <c r="O523" s="97">
        <v>0</v>
      </c>
      <c r="P523" s="97">
        <v>32819</v>
      </c>
      <c r="Q523" s="97">
        <f t="shared" si="8"/>
        <v>0</v>
      </c>
    </row>
    <row r="524" spans="1:17" x14ac:dyDescent="0.25">
      <c r="A524" s="152" t="s">
        <v>1876</v>
      </c>
      <c r="B524" s="152" t="s">
        <v>37</v>
      </c>
      <c r="C524" s="152" t="s">
        <v>2136</v>
      </c>
      <c r="D524" s="152">
        <v>311669</v>
      </c>
      <c r="E524" s="152" t="s">
        <v>2137</v>
      </c>
      <c r="F524" s="97">
        <v>6533</v>
      </c>
      <c r="G524" s="174">
        <v>122.77</v>
      </c>
      <c r="H524" s="97">
        <v>12</v>
      </c>
      <c r="I524" s="174">
        <v>73.661999999999992</v>
      </c>
      <c r="J524" s="97">
        <v>3536</v>
      </c>
      <c r="K524" s="97">
        <v>0</v>
      </c>
      <c r="L524" s="174">
        <v>36.831000000000003</v>
      </c>
      <c r="M524" s="97">
        <v>0</v>
      </c>
      <c r="N524" s="97">
        <v>6533</v>
      </c>
      <c r="O524" s="97">
        <v>0</v>
      </c>
      <c r="P524" s="97">
        <v>6533</v>
      </c>
      <c r="Q524" s="97">
        <f t="shared" si="8"/>
        <v>0</v>
      </c>
    </row>
    <row r="525" spans="1:17" x14ac:dyDescent="0.25">
      <c r="A525" s="152" t="s">
        <v>1876</v>
      </c>
      <c r="B525" s="152" t="s">
        <v>37</v>
      </c>
      <c r="C525" s="152" t="s">
        <v>2140</v>
      </c>
      <c r="D525" s="152">
        <v>311685</v>
      </c>
      <c r="E525" s="152" t="s">
        <v>2141</v>
      </c>
      <c r="F525" s="97">
        <v>22699</v>
      </c>
      <c r="G525" s="174">
        <v>122.77</v>
      </c>
      <c r="H525" s="97">
        <v>30</v>
      </c>
      <c r="I525" s="174">
        <v>73.661999999999992</v>
      </c>
      <c r="J525" s="97">
        <v>8839</v>
      </c>
      <c r="K525" s="97">
        <v>0</v>
      </c>
      <c r="L525" s="174">
        <v>36.831000000000003</v>
      </c>
      <c r="M525" s="97">
        <v>0</v>
      </c>
      <c r="N525" s="97">
        <v>22699</v>
      </c>
      <c r="O525" s="97">
        <v>0</v>
      </c>
      <c r="P525" s="97">
        <v>22699</v>
      </c>
      <c r="Q525" s="97">
        <f t="shared" si="8"/>
        <v>0</v>
      </c>
    </row>
    <row r="526" spans="1:17" x14ac:dyDescent="0.25">
      <c r="A526" s="152" t="s">
        <v>1876</v>
      </c>
      <c r="B526" s="152" t="s">
        <v>37</v>
      </c>
      <c r="C526" s="152" t="s">
        <v>2144</v>
      </c>
      <c r="D526" s="152">
        <v>311693</v>
      </c>
      <c r="E526" s="152" t="s">
        <v>2145</v>
      </c>
      <c r="F526" s="97">
        <v>3721</v>
      </c>
      <c r="G526" s="174">
        <v>122.77</v>
      </c>
      <c r="H526" s="97">
        <v>5</v>
      </c>
      <c r="I526" s="174">
        <v>73.661999999999992</v>
      </c>
      <c r="J526" s="97">
        <v>1473</v>
      </c>
      <c r="K526" s="97">
        <v>0</v>
      </c>
      <c r="L526" s="174">
        <v>36.831000000000003</v>
      </c>
      <c r="M526" s="97">
        <v>0</v>
      </c>
      <c r="N526" s="97">
        <v>3721</v>
      </c>
      <c r="O526" s="97">
        <v>0</v>
      </c>
      <c r="P526" s="97">
        <v>3721</v>
      </c>
      <c r="Q526" s="97">
        <f t="shared" si="8"/>
        <v>0</v>
      </c>
    </row>
    <row r="527" spans="1:17" x14ac:dyDescent="0.25">
      <c r="A527" s="152" t="s">
        <v>1876</v>
      </c>
      <c r="B527" s="152" t="s">
        <v>37</v>
      </c>
      <c r="C527" s="152" t="s">
        <v>2148</v>
      </c>
      <c r="D527" s="152">
        <v>311707</v>
      </c>
      <c r="E527" s="152" t="s">
        <v>2149</v>
      </c>
      <c r="F527" s="97">
        <v>6478</v>
      </c>
      <c r="G527" s="174">
        <v>122.77</v>
      </c>
      <c r="H527" s="97">
        <v>8</v>
      </c>
      <c r="I527" s="174">
        <v>73.661999999999992</v>
      </c>
      <c r="J527" s="97">
        <v>2357</v>
      </c>
      <c r="K527" s="97">
        <v>0</v>
      </c>
      <c r="L527" s="174">
        <v>36.831000000000003</v>
      </c>
      <c r="M527" s="97">
        <v>0</v>
      </c>
      <c r="N527" s="97">
        <v>6478</v>
      </c>
      <c r="O527" s="97">
        <v>0</v>
      </c>
      <c r="P527" s="97">
        <v>6478</v>
      </c>
      <c r="Q527" s="97">
        <f t="shared" si="8"/>
        <v>0</v>
      </c>
    </row>
    <row r="528" spans="1:17" x14ac:dyDescent="0.25">
      <c r="A528" s="152" t="s">
        <v>1876</v>
      </c>
      <c r="B528" s="152" t="s">
        <v>37</v>
      </c>
      <c r="C528" s="152" t="s">
        <v>2152</v>
      </c>
      <c r="D528" s="152">
        <v>311715</v>
      </c>
      <c r="E528" s="152" t="s">
        <v>2153</v>
      </c>
      <c r="F528" s="97">
        <v>10309</v>
      </c>
      <c r="G528" s="174">
        <v>122.77</v>
      </c>
      <c r="H528" s="97">
        <v>21</v>
      </c>
      <c r="I528" s="174">
        <v>73.661999999999992</v>
      </c>
      <c r="J528" s="97">
        <v>6188</v>
      </c>
      <c r="K528" s="97">
        <v>0</v>
      </c>
      <c r="L528" s="174">
        <v>36.831000000000003</v>
      </c>
      <c r="M528" s="97">
        <v>0</v>
      </c>
      <c r="N528" s="97">
        <v>10309</v>
      </c>
      <c r="O528" s="97">
        <v>0</v>
      </c>
      <c r="P528" s="97">
        <v>10309</v>
      </c>
      <c r="Q528" s="97">
        <f t="shared" si="8"/>
        <v>0</v>
      </c>
    </row>
    <row r="529" spans="1:17" x14ac:dyDescent="0.25">
      <c r="A529" s="152" t="s">
        <v>1876</v>
      </c>
      <c r="B529" s="152" t="s">
        <v>37</v>
      </c>
      <c r="C529" s="152" t="s">
        <v>2156</v>
      </c>
      <c r="D529" s="152">
        <v>311731</v>
      </c>
      <c r="E529" s="152" t="s">
        <v>2157</v>
      </c>
      <c r="F529" s="97">
        <v>9609</v>
      </c>
      <c r="G529" s="174">
        <v>122.77</v>
      </c>
      <c r="H529" s="97">
        <v>11</v>
      </c>
      <c r="I529" s="174">
        <v>73.661999999999992</v>
      </c>
      <c r="J529" s="97">
        <v>3241</v>
      </c>
      <c r="K529" s="97">
        <v>0</v>
      </c>
      <c r="L529" s="174">
        <v>36.831000000000003</v>
      </c>
      <c r="M529" s="97">
        <v>0</v>
      </c>
      <c r="N529" s="97">
        <v>9609</v>
      </c>
      <c r="O529" s="97">
        <v>0</v>
      </c>
      <c r="P529" s="97">
        <v>9609</v>
      </c>
      <c r="Q529" s="97">
        <f t="shared" si="8"/>
        <v>0</v>
      </c>
    </row>
    <row r="530" spans="1:17" x14ac:dyDescent="0.25">
      <c r="A530" s="152" t="s">
        <v>1876</v>
      </c>
      <c r="B530" s="152" t="s">
        <v>37</v>
      </c>
      <c r="C530" s="152" t="s">
        <v>2161</v>
      </c>
      <c r="D530" s="152">
        <v>311758</v>
      </c>
      <c r="E530" s="152" t="s">
        <v>2162</v>
      </c>
      <c r="F530" s="97">
        <v>6263</v>
      </c>
      <c r="G530" s="174">
        <v>122.77</v>
      </c>
      <c r="H530" s="97">
        <v>6</v>
      </c>
      <c r="I530" s="174">
        <v>73.661999999999992</v>
      </c>
      <c r="J530" s="97">
        <v>1768</v>
      </c>
      <c r="K530" s="97">
        <v>0</v>
      </c>
      <c r="L530" s="174">
        <v>36.831000000000003</v>
      </c>
      <c r="M530" s="97">
        <v>0</v>
      </c>
      <c r="N530" s="97">
        <v>6263</v>
      </c>
      <c r="O530" s="97">
        <v>0</v>
      </c>
      <c r="P530" s="97">
        <v>6263</v>
      </c>
      <c r="Q530" s="97">
        <f t="shared" si="8"/>
        <v>0</v>
      </c>
    </row>
    <row r="531" spans="1:17" x14ac:dyDescent="0.25">
      <c r="A531" s="152" t="s">
        <v>1876</v>
      </c>
      <c r="B531" s="152" t="s">
        <v>37</v>
      </c>
      <c r="C531" s="152" t="s">
        <v>2166</v>
      </c>
      <c r="D531" s="152">
        <v>311774</v>
      </c>
      <c r="E531" s="152" t="s">
        <v>2167</v>
      </c>
      <c r="F531" s="97">
        <v>12661</v>
      </c>
      <c r="G531" s="174">
        <v>122.77</v>
      </c>
      <c r="H531" s="97">
        <v>15</v>
      </c>
      <c r="I531" s="174">
        <v>73.661999999999992</v>
      </c>
      <c r="J531" s="97">
        <v>4420</v>
      </c>
      <c r="K531" s="97">
        <v>0</v>
      </c>
      <c r="L531" s="174">
        <v>36.831000000000003</v>
      </c>
      <c r="M531" s="97">
        <v>0</v>
      </c>
      <c r="N531" s="97">
        <v>12661</v>
      </c>
      <c r="O531" s="97">
        <v>0</v>
      </c>
      <c r="P531" s="97">
        <v>12661</v>
      </c>
      <c r="Q531" s="97">
        <f t="shared" si="8"/>
        <v>0</v>
      </c>
    </row>
    <row r="532" spans="1:17" x14ac:dyDescent="0.25">
      <c r="A532" s="152" t="s">
        <v>1876</v>
      </c>
      <c r="B532" s="152" t="s">
        <v>37</v>
      </c>
      <c r="C532" s="152" t="s">
        <v>2170</v>
      </c>
      <c r="D532" s="152">
        <v>311782</v>
      </c>
      <c r="E532" s="152" t="s">
        <v>2171</v>
      </c>
      <c r="F532" s="97">
        <v>6398</v>
      </c>
      <c r="G532" s="174">
        <v>122.77</v>
      </c>
      <c r="H532" s="97">
        <v>9</v>
      </c>
      <c r="I532" s="174">
        <v>73.661999999999992</v>
      </c>
      <c r="J532" s="97">
        <v>2652</v>
      </c>
      <c r="K532" s="97">
        <v>0</v>
      </c>
      <c r="L532" s="174">
        <v>36.831000000000003</v>
      </c>
      <c r="M532" s="97">
        <v>0</v>
      </c>
      <c r="N532" s="97">
        <v>6398</v>
      </c>
      <c r="O532" s="97">
        <v>0</v>
      </c>
      <c r="P532" s="97">
        <v>6398</v>
      </c>
      <c r="Q532" s="97">
        <f t="shared" si="8"/>
        <v>0</v>
      </c>
    </row>
    <row r="533" spans="1:17" x14ac:dyDescent="0.25">
      <c r="A533" s="152" t="s">
        <v>1876</v>
      </c>
      <c r="B533" s="152" t="s">
        <v>37</v>
      </c>
      <c r="C533" s="152" t="s">
        <v>2174</v>
      </c>
      <c r="D533" s="152">
        <v>687243</v>
      </c>
      <c r="E533" s="152" t="s">
        <v>2175</v>
      </c>
      <c r="F533" s="97">
        <v>3106</v>
      </c>
      <c r="G533" s="174">
        <v>122.77</v>
      </c>
      <c r="H533" s="97">
        <v>8</v>
      </c>
      <c r="I533" s="174">
        <v>73.661999999999992</v>
      </c>
      <c r="J533" s="97">
        <v>2357</v>
      </c>
      <c r="K533" s="97">
        <v>0</v>
      </c>
      <c r="L533" s="174">
        <v>36.831000000000003</v>
      </c>
      <c r="M533" s="97">
        <v>0</v>
      </c>
      <c r="N533" s="97">
        <v>3106</v>
      </c>
      <c r="O533" s="97">
        <v>0</v>
      </c>
      <c r="P533" s="97">
        <v>3106</v>
      </c>
      <c r="Q533" s="97">
        <f t="shared" si="8"/>
        <v>0</v>
      </c>
    </row>
    <row r="534" spans="1:17" x14ac:dyDescent="0.25">
      <c r="A534" s="152" t="s">
        <v>1876</v>
      </c>
      <c r="B534" s="152" t="s">
        <v>37</v>
      </c>
      <c r="C534" s="152" t="s">
        <v>2178</v>
      </c>
      <c r="D534" s="152">
        <v>311791</v>
      </c>
      <c r="E534" s="152" t="s">
        <v>2179</v>
      </c>
      <c r="F534" s="97">
        <v>14349</v>
      </c>
      <c r="G534" s="174">
        <v>122.77</v>
      </c>
      <c r="H534" s="97">
        <v>22</v>
      </c>
      <c r="I534" s="174">
        <v>73.661999999999992</v>
      </c>
      <c r="J534" s="97">
        <v>6482</v>
      </c>
      <c r="K534" s="97">
        <v>0</v>
      </c>
      <c r="L534" s="174">
        <v>36.831000000000003</v>
      </c>
      <c r="M534" s="97">
        <v>0</v>
      </c>
      <c r="N534" s="97">
        <v>14349</v>
      </c>
      <c r="O534" s="97">
        <v>0</v>
      </c>
      <c r="P534" s="97">
        <v>14349</v>
      </c>
      <c r="Q534" s="97">
        <f t="shared" si="8"/>
        <v>0</v>
      </c>
    </row>
    <row r="535" spans="1:17" x14ac:dyDescent="0.25">
      <c r="A535" s="152" t="s">
        <v>1876</v>
      </c>
      <c r="B535" s="152" t="s">
        <v>37</v>
      </c>
      <c r="C535" s="152" t="s">
        <v>2182</v>
      </c>
      <c r="D535" s="152">
        <v>311804</v>
      </c>
      <c r="E535" s="152" t="s">
        <v>2183</v>
      </c>
      <c r="F535" s="97">
        <v>4765</v>
      </c>
      <c r="G535" s="174">
        <v>122.77</v>
      </c>
      <c r="H535" s="97">
        <v>6</v>
      </c>
      <c r="I535" s="174">
        <v>73.661999999999992</v>
      </c>
      <c r="J535" s="97">
        <v>1768</v>
      </c>
      <c r="K535" s="97">
        <v>0</v>
      </c>
      <c r="L535" s="174">
        <v>36.831000000000003</v>
      </c>
      <c r="M535" s="97">
        <v>0</v>
      </c>
      <c r="N535" s="97">
        <v>4765</v>
      </c>
      <c r="O535" s="97">
        <v>0</v>
      </c>
      <c r="P535" s="97">
        <v>4765</v>
      </c>
      <c r="Q535" s="97">
        <f t="shared" si="8"/>
        <v>0</v>
      </c>
    </row>
    <row r="536" spans="1:17" x14ac:dyDescent="0.25">
      <c r="A536" s="152" t="s">
        <v>1876</v>
      </c>
      <c r="B536" s="152" t="s">
        <v>37</v>
      </c>
      <c r="C536" s="152" t="s">
        <v>2186</v>
      </c>
      <c r="D536" s="152">
        <v>311812</v>
      </c>
      <c r="E536" s="152" t="s">
        <v>2187</v>
      </c>
      <c r="F536" s="97">
        <v>46553</v>
      </c>
      <c r="G536" s="174">
        <v>122.77</v>
      </c>
      <c r="H536" s="97">
        <v>69</v>
      </c>
      <c r="I536" s="174">
        <v>73.661999999999992</v>
      </c>
      <c r="J536" s="97">
        <v>20331</v>
      </c>
      <c r="K536" s="97">
        <v>0</v>
      </c>
      <c r="L536" s="174">
        <v>36.831000000000003</v>
      </c>
      <c r="M536" s="97">
        <v>0</v>
      </c>
      <c r="N536" s="97">
        <v>46553</v>
      </c>
      <c r="O536" s="97">
        <v>0</v>
      </c>
      <c r="P536" s="97">
        <v>46553</v>
      </c>
      <c r="Q536" s="97">
        <f t="shared" si="8"/>
        <v>0</v>
      </c>
    </row>
    <row r="537" spans="1:17" x14ac:dyDescent="0.25">
      <c r="A537" s="152" t="s">
        <v>1876</v>
      </c>
      <c r="B537" s="152" t="s">
        <v>37</v>
      </c>
      <c r="C537" s="152" t="s">
        <v>2190</v>
      </c>
      <c r="D537" s="152">
        <v>311821</v>
      </c>
      <c r="E537" s="152" t="s">
        <v>2191</v>
      </c>
      <c r="F537" s="97">
        <v>6987</v>
      </c>
      <c r="G537" s="174">
        <v>122.77</v>
      </c>
      <c r="H537" s="97">
        <v>11</v>
      </c>
      <c r="I537" s="174">
        <v>73.661999999999992</v>
      </c>
      <c r="J537" s="97">
        <v>3241</v>
      </c>
      <c r="K537" s="97">
        <v>0</v>
      </c>
      <c r="L537" s="174">
        <v>36.831000000000003</v>
      </c>
      <c r="M537" s="97">
        <v>0</v>
      </c>
      <c r="N537" s="97">
        <v>6987</v>
      </c>
      <c r="O537" s="97">
        <v>0</v>
      </c>
      <c r="P537" s="97">
        <v>6987</v>
      </c>
      <c r="Q537" s="97">
        <f t="shared" si="8"/>
        <v>0</v>
      </c>
    </row>
    <row r="538" spans="1:17" x14ac:dyDescent="0.25">
      <c r="A538" s="152" t="s">
        <v>1876</v>
      </c>
      <c r="B538" s="152" t="s">
        <v>37</v>
      </c>
      <c r="C538" s="152" t="s">
        <v>2194</v>
      </c>
      <c r="D538" s="152">
        <v>311839</v>
      </c>
      <c r="E538" s="152" t="s">
        <v>2195</v>
      </c>
      <c r="F538" s="97">
        <v>6103</v>
      </c>
      <c r="G538" s="174">
        <v>122.77</v>
      </c>
      <c r="H538" s="97">
        <v>8</v>
      </c>
      <c r="I538" s="174">
        <v>73.661999999999992</v>
      </c>
      <c r="J538" s="97">
        <v>2357</v>
      </c>
      <c r="K538" s="97">
        <v>0</v>
      </c>
      <c r="L538" s="174">
        <v>36.831000000000003</v>
      </c>
      <c r="M538" s="97">
        <v>0</v>
      </c>
      <c r="N538" s="97">
        <v>6103</v>
      </c>
      <c r="O538" s="97">
        <v>0</v>
      </c>
      <c r="P538" s="97">
        <v>6103</v>
      </c>
      <c r="Q538" s="97">
        <f t="shared" si="8"/>
        <v>0</v>
      </c>
    </row>
    <row r="539" spans="1:17" x14ac:dyDescent="0.25">
      <c r="A539" s="152" t="s">
        <v>1876</v>
      </c>
      <c r="B539" s="152" t="s">
        <v>37</v>
      </c>
      <c r="C539" s="152" t="s">
        <v>2198</v>
      </c>
      <c r="D539" s="152">
        <v>311863</v>
      </c>
      <c r="E539" s="152" t="s">
        <v>2199</v>
      </c>
      <c r="F539" s="97">
        <v>144580</v>
      </c>
      <c r="G539" s="174">
        <v>122.77</v>
      </c>
      <c r="H539" s="97">
        <v>197</v>
      </c>
      <c r="I539" s="174">
        <v>73.661999999999992</v>
      </c>
      <c r="J539" s="97">
        <v>58046</v>
      </c>
      <c r="K539" s="97">
        <v>0</v>
      </c>
      <c r="L539" s="174">
        <v>36.831000000000003</v>
      </c>
      <c r="M539" s="97">
        <v>0</v>
      </c>
      <c r="N539" s="97">
        <v>144580</v>
      </c>
      <c r="O539" s="97">
        <v>0</v>
      </c>
      <c r="P539" s="97">
        <v>144580</v>
      </c>
      <c r="Q539" s="97">
        <f t="shared" si="8"/>
        <v>0</v>
      </c>
    </row>
    <row r="540" spans="1:17" x14ac:dyDescent="0.25">
      <c r="A540" s="152" t="s">
        <v>1876</v>
      </c>
      <c r="B540" s="152" t="s">
        <v>37</v>
      </c>
      <c r="C540" s="152" t="s">
        <v>2202</v>
      </c>
      <c r="D540" s="152">
        <v>311871</v>
      </c>
      <c r="E540" s="152" t="s">
        <v>2203</v>
      </c>
      <c r="F540" s="97">
        <v>2677</v>
      </c>
      <c r="G540" s="174">
        <v>122.77</v>
      </c>
      <c r="H540" s="97">
        <v>4</v>
      </c>
      <c r="I540" s="174">
        <v>73.661999999999992</v>
      </c>
      <c r="J540" s="97">
        <v>1179</v>
      </c>
      <c r="K540" s="97">
        <v>0</v>
      </c>
      <c r="L540" s="174">
        <v>36.831000000000003</v>
      </c>
      <c r="M540" s="97">
        <v>0</v>
      </c>
      <c r="N540" s="97">
        <v>2677</v>
      </c>
      <c r="O540" s="97">
        <v>0</v>
      </c>
      <c r="P540" s="97">
        <v>2677</v>
      </c>
      <c r="Q540" s="97">
        <f t="shared" si="8"/>
        <v>0</v>
      </c>
    </row>
    <row r="541" spans="1:17" x14ac:dyDescent="0.25">
      <c r="A541" s="152" t="s">
        <v>1876</v>
      </c>
      <c r="B541" s="152" t="s">
        <v>37</v>
      </c>
      <c r="C541" s="152" t="s">
        <v>2206</v>
      </c>
      <c r="D541" s="152">
        <v>311880</v>
      </c>
      <c r="E541" s="152" t="s">
        <v>2207</v>
      </c>
      <c r="F541" s="97">
        <v>10548</v>
      </c>
      <c r="G541" s="174">
        <v>122.77</v>
      </c>
      <c r="H541" s="97">
        <v>18</v>
      </c>
      <c r="I541" s="174">
        <v>73.661999999999992</v>
      </c>
      <c r="J541" s="97">
        <v>5304</v>
      </c>
      <c r="K541" s="97">
        <v>0</v>
      </c>
      <c r="L541" s="174">
        <v>36.831000000000003</v>
      </c>
      <c r="M541" s="97">
        <v>0</v>
      </c>
      <c r="N541" s="97">
        <v>10548</v>
      </c>
      <c r="O541" s="97">
        <v>0</v>
      </c>
      <c r="P541" s="97">
        <v>10548</v>
      </c>
      <c r="Q541" s="97">
        <f t="shared" si="8"/>
        <v>0</v>
      </c>
    </row>
    <row r="542" spans="1:17" x14ac:dyDescent="0.25">
      <c r="A542" s="152" t="s">
        <v>1876</v>
      </c>
      <c r="B542" s="152" t="s">
        <v>37</v>
      </c>
      <c r="C542" s="152" t="s">
        <v>2210</v>
      </c>
      <c r="D542" s="152">
        <v>311910</v>
      </c>
      <c r="E542" s="152" t="s">
        <v>2211</v>
      </c>
      <c r="F542" s="97">
        <v>7601</v>
      </c>
      <c r="G542" s="174">
        <v>122.77</v>
      </c>
      <c r="H542" s="97">
        <v>8</v>
      </c>
      <c r="I542" s="174">
        <v>73.661999999999992</v>
      </c>
      <c r="J542" s="97">
        <v>2357</v>
      </c>
      <c r="K542" s="97">
        <v>0</v>
      </c>
      <c r="L542" s="174">
        <v>36.831000000000003</v>
      </c>
      <c r="M542" s="97">
        <v>0</v>
      </c>
      <c r="N542" s="97">
        <v>7601</v>
      </c>
      <c r="O542" s="97">
        <v>0</v>
      </c>
      <c r="P542" s="97">
        <v>7601</v>
      </c>
      <c r="Q542" s="97">
        <f t="shared" si="8"/>
        <v>0</v>
      </c>
    </row>
    <row r="543" spans="1:17" x14ac:dyDescent="0.25">
      <c r="A543" s="152" t="s">
        <v>1876</v>
      </c>
      <c r="B543" s="152" t="s">
        <v>37</v>
      </c>
      <c r="C543" s="152" t="s">
        <v>2214</v>
      </c>
      <c r="D543" s="152">
        <v>311928</v>
      </c>
      <c r="E543" s="152" t="s">
        <v>2215</v>
      </c>
      <c r="F543" s="97">
        <v>9984</v>
      </c>
      <c r="G543" s="174">
        <v>122.77</v>
      </c>
      <c r="H543" s="97">
        <v>11</v>
      </c>
      <c r="I543" s="174">
        <v>73.661999999999992</v>
      </c>
      <c r="J543" s="97">
        <v>3241</v>
      </c>
      <c r="K543" s="97">
        <v>0</v>
      </c>
      <c r="L543" s="174">
        <v>36.831000000000003</v>
      </c>
      <c r="M543" s="97">
        <v>0</v>
      </c>
      <c r="N543" s="97">
        <v>9984</v>
      </c>
      <c r="O543" s="97">
        <v>0</v>
      </c>
      <c r="P543" s="97">
        <v>9984</v>
      </c>
      <c r="Q543" s="97">
        <f t="shared" si="8"/>
        <v>0</v>
      </c>
    </row>
    <row r="544" spans="1:17" x14ac:dyDescent="0.25">
      <c r="A544" s="152" t="s">
        <v>1876</v>
      </c>
      <c r="B544" s="152" t="s">
        <v>37</v>
      </c>
      <c r="C544" s="152" t="s">
        <v>2218</v>
      </c>
      <c r="D544" s="152">
        <v>311936</v>
      </c>
      <c r="E544" s="152" t="s">
        <v>2219</v>
      </c>
      <c r="F544" s="97">
        <v>4844</v>
      </c>
      <c r="G544" s="174">
        <v>122.77</v>
      </c>
      <c r="H544" s="97">
        <v>5</v>
      </c>
      <c r="I544" s="174">
        <v>73.661999999999992</v>
      </c>
      <c r="J544" s="97">
        <v>1473</v>
      </c>
      <c r="K544" s="97">
        <v>0</v>
      </c>
      <c r="L544" s="174">
        <v>36.831000000000003</v>
      </c>
      <c r="M544" s="97">
        <v>0</v>
      </c>
      <c r="N544" s="97">
        <v>4844</v>
      </c>
      <c r="O544" s="97">
        <v>0</v>
      </c>
      <c r="P544" s="97">
        <v>4844</v>
      </c>
      <c r="Q544" s="97">
        <f t="shared" si="8"/>
        <v>0</v>
      </c>
    </row>
    <row r="545" spans="1:17" x14ac:dyDescent="0.25">
      <c r="A545" s="152" t="s">
        <v>1876</v>
      </c>
      <c r="B545" s="152" t="s">
        <v>37</v>
      </c>
      <c r="C545" s="152" t="s">
        <v>2222</v>
      </c>
      <c r="D545" s="152">
        <v>311944</v>
      </c>
      <c r="E545" s="152" t="s">
        <v>2223</v>
      </c>
      <c r="F545" s="97">
        <v>9879</v>
      </c>
      <c r="G545" s="174">
        <v>122.77</v>
      </c>
      <c r="H545" s="97">
        <v>17</v>
      </c>
      <c r="I545" s="174">
        <v>73.661999999999992</v>
      </c>
      <c r="J545" s="97">
        <v>5009</v>
      </c>
      <c r="K545" s="97">
        <v>0</v>
      </c>
      <c r="L545" s="174">
        <v>36.831000000000003</v>
      </c>
      <c r="M545" s="97">
        <v>0</v>
      </c>
      <c r="N545" s="97">
        <v>9879</v>
      </c>
      <c r="O545" s="97">
        <v>0</v>
      </c>
      <c r="P545" s="97">
        <v>9879</v>
      </c>
      <c r="Q545" s="97">
        <f t="shared" si="8"/>
        <v>0</v>
      </c>
    </row>
    <row r="546" spans="1:17" x14ac:dyDescent="0.25">
      <c r="A546" s="152" t="s">
        <v>1876</v>
      </c>
      <c r="B546" s="152" t="s">
        <v>37</v>
      </c>
      <c r="C546" s="152" t="s">
        <v>2227</v>
      </c>
      <c r="D546" s="152">
        <v>311952</v>
      </c>
      <c r="E546" s="152" t="s">
        <v>2228</v>
      </c>
      <c r="F546" s="97">
        <v>8190</v>
      </c>
      <c r="G546" s="174">
        <v>122.77</v>
      </c>
      <c r="H546" s="97">
        <v>10</v>
      </c>
      <c r="I546" s="174">
        <v>73.661999999999992</v>
      </c>
      <c r="J546" s="97">
        <v>2946</v>
      </c>
      <c r="K546" s="97">
        <v>0</v>
      </c>
      <c r="L546" s="174">
        <v>36.831000000000003</v>
      </c>
      <c r="M546" s="97">
        <v>0</v>
      </c>
      <c r="N546" s="97">
        <v>8190</v>
      </c>
      <c r="O546" s="97">
        <v>0</v>
      </c>
      <c r="P546" s="97">
        <v>8190</v>
      </c>
      <c r="Q546" s="97">
        <f t="shared" si="8"/>
        <v>0</v>
      </c>
    </row>
    <row r="547" spans="1:17" x14ac:dyDescent="0.25">
      <c r="A547" s="152" t="s">
        <v>1876</v>
      </c>
      <c r="B547" s="152" t="s">
        <v>37</v>
      </c>
      <c r="C547" s="152" t="s">
        <v>2231</v>
      </c>
      <c r="D547" s="152">
        <v>311987</v>
      </c>
      <c r="E547" s="152" t="s">
        <v>2232</v>
      </c>
      <c r="F547" s="97">
        <v>12501</v>
      </c>
      <c r="G547" s="174">
        <v>122.77</v>
      </c>
      <c r="H547" s="97">
        <v>17</v>
      </c>
      <c r="I547" s="174">
        <v>73.661999999999992</v>
      </c>
      <c r="J547" s="97">
        <v>5009</v>
      </c>
      <c r="K547" s="97">
        <v>0</v>
      </c>
      <c r="L547" s="174">
        <v>36.831000000000003</v>
      </c>
      <c r="M547" s="97">
        <v>0</v>
      </c>
      <c r="N547" s="97">
        <v>12501</v>
      </c>
      <c r="O547" s="97">
        <v>0</v>
      </c>
      <c r="P547" s="97">
        <v>12501</v>
      </c>
      <c r="Q547" s="97">
        <f t="shared" si="8"/>
        <v>0</v>
      </c>
    </row>
    <row r="548" spans="1:17" x14ac:dyDescent="0.25">
      <c r="A548" s="152" t="s">
        <v>1876</v>
      </c>
      <c r="B548" s="152" t="s">
        <v>37</v>
      </c>
      <c r="C548" s="152" t="s">
        <v>2235</v>
      </c>
      <c r="D548" s="152">
        <v>312002</v>
      </c>
      <c r="E548" s="152" t="s">
        <v>2236</v>
      </c>
      <c r="F548" s="97">
        <v>57236</v>
      </c>
      <c r="G548" s="174">
        <v>122.77</v>
      </c>
      <c r="H548" s="97">
        <v>90</v>
      </c>
      <c r="I548" s="174">
        <v>73.661999999999992</v>
      </c>
      <c r="J548" s="97">
        <v>26518</v>
      </c>
      <c r="K548" s="97">
        <v>0</v>
      </c>
      <c r="L548" s="174">
        <v>36.831000000000003</v>
      </c>
      <c r="M548" s="97">
        <v>0</v>
      </c>
      <c r="N548" s="97">
        <v>57236</v>
      </c>
      <c r="O548" s="97">
        <v>0</v>
      </c>
      <c r="P548" s="97">
        <v>57236</v>
      </c>
      <c r="Q548" s="97">
        <f t="shared" si="8"/>
        <v>0</v>
      </c>
    </row>
    <row r="549" spans="1:17" x14ac:dyDescent="0.25">
      <c r="A549" s="152" t="s">
        <v>1876</v>
      </c>
      <c r="B549" s="152" t="s">
        <v>37</v>
      </c>
      <c r="C549" s="152" t="s">
        <v>2239</v>
      </c>
      <c r="D549" s="152">
        <v>312011</v>
      </c>
      <c r="E549" s="152" t="s">
        <v>2240</v>
      </c>
      <c r="F549" s="97">
        <v>16382</v>
      </c>
      <c r="G549" s="174">
        <v>122.77</v>
      </c>
      <c r="H549" s="97">
        <v>20</v>
      </c>
      <c r="I549" s="174">
        <v>73.661999999999992</v>
      </c>
      <c r="J549" s="97">
        <v>5893</v>
      </c>
      <c r="K549" s="97">
        <v>0</v>
      </c>
      <c r="L549" s="174">
        <v>36.831000000000003</v>
      </c>
      <c r="M549" s="97">
        <v>0</v>
      </c>
      <c r="N549" s="97">
        <v>16382</v>
      </c>
      <c r="O549" s="97">
        <v>0</v>
      </c>
      <c r="P549" s="97">
        <v>16382</v>
      </c>
      <c r="Q549" s="97">
        <f t="shared" si="8"/>
        <v>0</v>
      </c>
    </row>
    <row r="550" spans="1:17" x14ac:dyDescent="0.25">
      <c r="A550" s="152" t="s">
        <v>1876</v>
      </c>
      <c r="B550" s="152" t="s">
        <v>37</v>
      </c>
      <c r="C550" s="152" t="s">
        <v>2243</v>
      </c>
      <c r="D550" s="152">
        <v>312029</v>
      </c>
      <c r="E550" s="152" t="s">
        <v>2244</v>
      </c>
      <c r="F550" s="97">
        <v>4550</v>
      </c>
      <c r="G550" s="174">
        <v>122.77</v>
      </c>
      <c r="H550" s="97">
        <v>4</v>
      </c>
      <c r="I550" s="174">
        <v>73.661999999999992</v>
      </c>
      <c r="J550" s="97">
        <v>1179</v>
      </c>
      <c r="K550" s="97">
        <v>0</v>
      </c>
      <c r="L550" s="174">
        <v>36.831000000000003</v>
      </c>
      <c r="M550" s="97">
        <v>0</v>
      </c>
      <c r="N550" s="97">
        <v>4550</v>
      </c>
      <c r="O550" s="97">
        <v>0</v>
      </c>
      <c r="P550" s="97">
        <v>4550</v>
      </c>
      <c r="Q550" s="97">
        <f t="shared" si="8"/>
        <v>0</v>
      </c>
    </row>
    <row r="551" spans="1:17" x14ac:dyDescent="0.25">
      <c r="A551" s="152" t="s">
        <v>1876</v>
      </c>
      <c r="B551" s="152" t="s">
        <v>37</v>
      </c>
      <c r="C551" s="152" t="s">
        <v>2247</v>
      </c>
      <c r="D551" s="152">
        <v>312045</v>
      </c>
      <c r="E551" s="152" t="s">
        <v>2248</v>
      </c>
      <c r="F551" s="97">
        <v>30546</v>
      </c>
      <c r="G551" s="174">
        <v>122.77</v>
      </c>
      <c r="H551" s="97">
        <v>49</v>
      </c>
      <c r="I551" s="174">
        <v>73.661999999999992</v>
      </c>
      <c r="J551" s="97">
        <v>14438</v>
      </c>
      <c r="K551" s="97">
        <v>0</v>
      </c>
      <c r="L551" s="174">
        <v>36.831000000000003</v>
      </c>
      <c r="M551" s="97">
        <v>0</v>
      </c>
      <c r="N551" s="97">
        <v>30546</v>
      </c>
      <c r="O551" s="97">
        <v>0</v>
      </c>
      <c r="P551" s="97">
        <v>30546</v>
      </c>
      <c r="Q551" s="97">
        <f t="shared" si="8"/>
        <v>0</v>
      </c>
    </row>
    <row r="552" spans="1:17" x14ac:dyDescent="0.25">
      <c r="A552" s="152" t="s">
        <v>1876</v>
      </c>
      <c r="B552" s="152" t="s">
        <v>37</v>
      </c>
      <c r="C552" s="152" t="s">
        <v>2251</v>
      </c>
      <c r="D552" s="152">
        <v>312053</v>
      </c>
      <c r="E552" s="152" t="s">
        <v>2252</v>
      </c>
      <c r="F552" s="97">
        <v>33063</v>
      </c>
      <c r="G552" s="174">
        <v>122.77</v>
      </c>
      <c r="H552" s="97">
        <v>55</v>
      </c>
      <c r="I552" s="174">
        <v>73.661999999999992</v>
      </c>
      <c r="J552" s="97">
        <v>16206</v>
      </c>
      <c r="K552" s="97">
        <v>0</v>
      </c>
      <c r="L552" s="174">
        <v>36.831000000000003</v>
      </c>
      <c r="M552" s="97">
        <v>0</v>
      </c>
      <c r="N552" s="97">
        <v>33063</v>
      </c>
      <c r="O552" s="97">
        <v>0</v>
      </c>
      <c r="P552" s="97">
        <v>33063</v>
      </c>
      <c r="Q552" s="97">
        <f t="shared" si="8"/>
        <v>0</v>
      </c>
    </row>
    <row r="553" spans="1:17" x14ac:dyDescent="0.25">
      <c r="A553" s="152" t="s">
        <v>1876</v>
      </c>
      <c r="B553" s="152" t="s">
        <v>37</v>
      </c>
      <c r="C553" s="152" t="s">
        <v>2256</v>
      </c>
      <c r="D553" s="152">
        <v>312061</v>
      </c>
      <c r="E553" s="152" t="s">
        <v>2257</v>
      </c>
      <c r="F553" s="97">
        <v>7657</v>
      </c>
      <c r="G553" s="174">
        <v>122.77</v>
      </c>
      <c r="H553" s="97">
        <v>12</v>
      </c>
      <c r="I553" s="174">
        <v>73.661999999999992</v>
      </c>
      <c r="J553" s="97">
        <v>3536</v>
      </c>
      <c r="K553" s="97">
        <v>0</v>
      </c>
      <c r="L553" s="174">
        <v>36.831000000000003</v>
      </c>
      <c r="M553" s="97">
        <v>0</v>
      </c>
      <c r="N553" s="97">
        <v>7657</v>
      </c>
      <c r="O553" s="97">
        <v>0</v>
      </c>
      <c r="P553" s="97">
        <v>7657</v>
      </c>
      <c r="Q553" s="97">
        <f t="shared" si="8"/>
        <v>0</v>
      </c>
    </row>
    <row r="554" spans="1:17" x14ac:dyDescent="0.25">
      <c r="A554" s="152" t="s">
        <v>1876</v>
      </c>
      <c r="B554" s="152" t="s">
        <v>37</v>
      </c>
      <c r="C554" s="152" t="s">
        <v>2260</v>
      </c>
      <c r="D554" s="152">
        <v>312070</v>
      </c>
      <c r="E554" s="152" t="s">
        <v>2261</v>
      </c>
      <c r="F554" s="97">
        <v>9824</v>
      </c>
      <c r="G554" s="174">
        <v>122.77</v>
      </c>
      <c r="H554" s="97">
        <v>13</v>
      </c>
      <c r="I554" s="174">
        <v>73.661999999999992</v>
      </c>
      <c r="J554" s="97">
        <v>3830</v>
      </c>
      <c r="K554" s="97">
        <v>0</v>
      </c>
      <c r="L554" s="174">
        <v>36.831000000000003</v>
      </c>
      <c r="M554" s="97">
        <v>0</v>
      </c>
      <c r="N554" s="97">
        <v>9824</v>
      </c>
      <c r="O554" s="97">
        <v>0</v>
      </c>
      <c r="P554" s="97">
        <v>9824</v>
      </c>
      <c r="Q554" s="97">
        <f t="shared" si="8"/>
        <v>0</v>
      </c>
    </row>
    <row r="555" spans="1:17" x14ac:dyDescent="0.25">
      <c r="A555" s="152" t="s">
        <v>1876</v>
      </c>
      <c r="B555" s="152" t="s">
        <v>37</v>
      </c>
      <c r="C555" s="152" t="s">
        <v>2264</v>
      </c>
      <c r="D555" s="152">
        <v>312096</v>
      </c>
      <c r="E555" s="152" t="s">
        <v>2265</v>
      </c>
      <c r="F555" s="97">
        <v>6398</v>
      </c>
      <c r="G555" s="174">
        <v>122.77</v>
      </c>
      <c r="H555" s="97">
        <v>9</v>
      </c>
      <c r="I555" s="174">
        <v>73.661999999999992</v>
      </c>
      <c r="J555" s="97">
        <v>2652</v>
      </c>
      <c r="K555" s="97">
        <v>0</v>
      </c>
      <c r="L555" s="174">
        <v>36.831000000000003</v>
      </c>
      <c r="M555" s="97">
        <v>0</v>
      </c>
      <c r="N555" s="97">
        <v>6398</v>
      </c>
      <c r="O555" s="97">
        <v>0</v>
      </c>
      <c r="P555" s="97">
        <v>6398</v>
      </c>
      <c r="Q555" s="97">
        <f t="shared" si="8"/>
        <v>0</v>
      </c>
    </row>
    <row r="556" spans="1:17" x14ac:dyDescent="0.25">
      <c r="A556" s="152" t="s">
        <v>1876</v>
      </c>
      <c r="B556" s="152" t="s">
        <v>37</v>
      </c>
      <c r="C556" s="152" t="s">
        <v>2268</v>
      </c>
      <c r="D556" s="152">
        <v>312088</v>
      </c>
      <c r="E556" s="152" t="s">
        <v>2269</v>
      </c>
      <c r="F556" s="97">
        <v>22325</v>
      </c>
      <c r="G556" s="174">
        <v>122.77</v>
      </c>
      <c r="H556" s="97">
        <v>30</v>
      </c>
      <c r="I556" s="174">
        <v>73.661999999999992</v>
      </c>
      <c r="J556" s="97">
        <v>8839</v>
      </c>
      <c r="K556" s="97">
        <v>0</v>
      </c>
      <c r="L556" s="174">
        <v>36.831000000000003</v>
      </c>
      <c r="M556" s="97">
        <v>0</v>
      </c>
      <c r="N556" s="97">
        <v>22325</v>
      </c>
      <c r="O556" s="97">
        <v>0</v>
      </c>
      <c r="P556" s="97">
        <v>22325</v>
      </c>
      <c r="Q556" s="97">
        <f t="shared" si="8"/>
        <v>0</v>
      </c>
    </row>
    <row r="557" spans="1:17" x14ac:dyDescent="0.25">
      <c r="A557" s="152" t="s">
        <v>1876</v>
      </c>
      <c r="B557" s="152" t="s">
        <v>37</v>
      </c>
      <c r="C557" s="152" t="s">
        <v>2272</v>
      </c>
      <c r="D557" s="152">
        <v>312126</v>
      </c>
      <c r="E557" s="152" t="s">
        <v>2273</v>
      </c>
      <c r="F557" s="97">
        <v>4900</v>
      </c>
      <c r="G557" s="174">
        <v>122.77</v>
      </c>
      <c r="H557" s="97">
        <v>9</v>
      </c>
      <c r="I557" s="174">
        <v>73.661999999999992</v>
      </c>
      <c r="J557" s="97">
        <v>2652</v>
      </c>
      <c r="K557" s="97">
        <v>0</v>
      </c>
      <c r="L557" s="174">
        <v>36.831000000000003</v>
      </c>
      <c r="M557" s="97">
        <v>0</v>
      </c>
      <c r="N557" s="97">
        <v>4900</v>
      </c>
      <c r="O557" s="97">
        <v>0</v>
      </c>
      <c r="P557" s="97">
        <v>4900</v>
      </c>
      <c r="Q557" s="97">
        <f t="shared" si="8"/>
        <v>0</v>
      </c>
    </row>
    <row r="558" spans="1:17" x14ac:dyDescent="0.25">
      <c r="A558" s="152" t="s">
        <v>1876</v>
      </c>
      <c r="B558" s="152" t="s">
        <v>37</v>
      </c>
      <c r="C558" s="152" t="s">
        <v>2276</v>
      </c>
      <c r="D558" s="152">
        <v>312134</v>
      </c>
      <c r="E558" s="152" t="s">
        <v>2277</v>
      </c>
      <c r="F558" s="97">
        <v>3936</v>
      </c>
      <c r="G558" s="174">
        <v>122.77</v>
      </c>
      <c r="H558" s="97">
        <v>7</v>
      </c>
      <c r="I558" s="174">
        <v>73.661999999999992</v>
      </c>
      <c r="J558" s="97">
        <v>2063</v>
      </c>
      <c r="K558" s="97">
        <v>0</v>
      </c>
      <c r="L558" s="174">
        <v>36.831000000000003</v>
      </c>
      <c r="M558" s="97">
        <v>0</v>
      </c>
      <c r="N558" s="97">
        <v>3936</v>
      </c>
      <c r="O558" s="97">
        <v>0</v>
      </c>
      <c r="P558" s="97">
        <v>3936</v>
      </c>
      <c r="Q558" s="97">
        <f t="shared" si="8"/>
        <v>0</v>
      </c>
    </row>
    <row r="559" spans="1:17" x14ac:dyDescent="0.25">
      <c r="A559" s="152" t="s">
        <v>1876</v>
      </c>
      <c r="B559" s="152" t="s">
        <v>37</v>
      </c>
      <c r="C559" s="152" t="s">
        <v>2280</v>
      </c>
      <c r="D559" s="152">
        <v>312142</v>
      </c>
      <c r="E559" s="152" t="s">
        <v>2281</v>
      </c>
      <c r="F559" s="97">
        <v>6827</v>
      </c>
      <c r="G559" s="174">
        <v>122.77</v>
      </c>
      <c r="H559" s="97">
        <v>13</v>
      </c>
      <c r="I559" s="174">
        <v>73.661999999999992</v>
      </c>
      <c r="J559" s="97">
        <v>3830</v>
      </c>
      <c r="K559" s="97">
        <v>0</v>
      </c>
      <c r="L559" s="174">
        <v>36.831000000000003</v>
      </c>
      <c r="M559" s="97">
        <v>0</v>
      </c>
      <c r="N559" s="97">
        <v>6827</v>
      </c>
      <c r="O559" s="97">
        <v>0</v>
      </c>
      <c r="P559" s="97">
        <v>6827</v>
      </c>
      <c r="Q559" s="97">
        <f t="shared" si="8"/>
        <v>0</v>
      </c>
    </row>
    <row r="560" spans="1:17" x14ac:dyDescent="0.25">
      <c r="A560" s="152" t="s">
        <v>1876</v>
      </c>
      <c r="B560" s="152" t="s">
        <v>37</v>
      </c>
      <c r="C560" s="152" t="s">
        <v>2284</v>
      </c>
      <c r="D560" s="152">
        <v>317667</v>
      </c>
      <c r="E560" s="152" t="s">
        <v>2285</v>
      </c>
      <c r="F560" s="97">
        <v>288233</v>
      </c>
      <c r="G560" s="174">
        <v>122.77</v>
      </c>
      <c r="H560" s="97">
        <v>429</v>
      </c>
      <c r="I560" s="174">
        <v>73.661999999999992</v>
      </c>
      <c r="J560" s="97">
        <v>126404</v>
      </c>
      <c r="K560" s="97">
        <v>0</v>
      </c>
      <c r="L560" s="174">
        <v>36.83100000000001</v>
      </c>
      <c r="M560" s="97">
        <v>0</v>
      </c>
      <c r="N560" s="97">
        <v>288233</v>
      </c>
      <c r="O560" s="97">
        <v>0</v>
      </c>
      <c r="P560" s="97">
        <v>288233</v>
      </c>
      <c r="Q560" s="97">
        <f t="shared" si="8"/>
        <v>0</v>
      </c>
    </row>
    <row r="561" spans="1:17" x14ac:dyDescent="0.25">
      <c r="A561" s="152" t="s">
        <v>1876</v>
      </c>
      <c r="B561" s="152" t="s">
        <v>37</v>
      </c>
      <c r="C561" s="152" t="s">
        <v>2298</v>
      </c>
      <c r="D561" s="152">
        <v>317063</v>
      </c>
      <c r="E561" s="152" t="s">
        <v>2299</v>
      </c>
      <c r="F561" s="97">
        <v>65263</v>
      </c>
      <c r="G561" s="174">
        <v>122.77</v>
      </c>
      <c r="H561" s="97">
        <v>88</v>
      </c>
      <c r="I561" s="174">
        <v>73.661999999999992</v>
      </c>
      <c r="J561" s="97">
        <v>25929</v>
      </c>
      <c r="K561" s="97">
        <v>0</v>
      </c>
      <c r="L561" s="174">
        <v>36.831000000000003</v>
      </c>
      <c r="M561" s="97">
        <v>0</v>
      </c>
      <c r="N561" s="97">
        <v>65263</v>
      </c>
      <c r="O561" s="97">
        <v>0</v>
      </c>
      <c r="P561" s="97">
        <v>65263</v>
      </c>
      <c r="Q561" s="97">
        <f t="shared" si="8"/>
        <v>0</v>
      </c>
    </row>
    <row r="562" spans="1:17" x14ac:dyDescent="0.25">
      <c r="A562" s="152" t="s">
        <v>1876</v>
      </c>
      <c r="B562" s="152" t="s">
        <v>37</v>
      </c>
      <c r="C562" s="152" t="s">
        <v>2302</v>
      </c>
      <c r="D562" s="152">
        <v>317080</v>
      </c>
      <c r="E562" s="152" t="s">
        <v>2303</v>
      </c>
      <c r="F562" s="97">
        <v>15877</v>
      </c>
      <c r="G562" s="174">
        <v>122.77</v>
      </c>
      <c r="H562" s="97">
        <v>31</v>
      </c>
      <c r="I562" s="174">
        <v>73.661999999999992</v>
      </c>
      <c r="J562" s="97">
        <v>9134</v>
      </c>
      <c r="K562" s="97">
        <v>0</v>
      </c>
      <c r="L562" s="174">
        <v>36.831000000000003</v>
      </c>
      <c r="M562" s="97">
        <v>0</v>
      </c>
      <c r="N562" s="97">
        <v>15877</v>
      </c>
      <c r="O562" s="97">
        <v>0</v>
      </c>
      <c r="P562" s="97">
        <v>15877</v>
      </c>
      <c r="Q562" s="97">
        <f t="shared" si="8"/>
        <v>0</v>
      </c>
    </row>
    <row r="563" spans="1:17" x14ac:dyDescent="0.25">
      <c r="A563" s="152" t="s">
        <v>1876</v>
      </c>
      <c r="B563" s="152" t="s">
        <v>37</v>
      </c>
      <c r="C563" s="152" t="s">
        <v>2307</v>
      </c>
      <c r="D563" s="152">
        <v>317101</v>
      </c>
      <c r="E563" s="152" t="s">
        <v>2308</v>
      </c>
      <c r="F563" s="97">
        <v>8541</v>
      </c>
      <c r="G563" s="174">
        <v>122.77</v>
      </c>
      <c r="H563" s="97">
        <v>15</v>
      </c>
      <c r="I563" s="174">
        <v>73.661999999999992</v>
      </c>
      <c r="J563" s="97">
        <v>4420</v>
      </c>
      <c r="K563" s="97">
        <v>0</v>
      </c>
      <c r="L563" s="174">
        <v>36.831000000000003</v>
      </c>
      <c r="M563" s="97">
        <v>0</v>
      </c>
      <c r="N563" s="97">
        <v>8541</v>
      </c>
      <c r="O563" s="97">
        <v>0</v>
      </c>
      <c r="P563" s="97">
        <v>8541</v>
      </c>
      <c r="Q563" s="97">
        <f t="shared" si="8"/>
        <v>0</v>
      </c>
    </row>
    <row r="564" spans="1:17" x14ac:dyDescent="0.25">
      <c r="A564" s="152" t="s">
        <v>1876</v>
      </c>
      <c r="B564" s="152" t="s">
        <v>37</v>
      </c>
      <c r="C564" s="152" t="s">
        <v>2311</v>
      </c>
      <c r="D564" s="152">
        <v>317128</v>
      </c>
      <c r="E564" s="152" t="s">
        <v>2312</v>
      </c>
      <c r="F564" s="97">
        <v>3586</v>
      </c>
      <c r="G564" s="174">
        <v>122.77</v>
      </c>
      <c r="H564" s="97">
        <v>2</v>
      </c>
      <c r="I564" s="174">
        <v>73.661999999999992</v>
      </c>
      <c r="J564" s="97">
        <v>589</v>
      </c>
      <c r="K564" s="97">
        <v>0</v>
      </c>
      <c r="L564" s="174">
        <v>36.831000000000003</v>
      </c>
      <c r="M564" s="97">
        <v>0</v>
      </c>
      <c r="N564" s="97">
        <v>3586</v>
      </c>
      <c r="O564" s="97">
        <v>0</v>
      </c>
      <c r="P564" s="97">
        <v>3586</v>
      </c>
      <c r="Q564" s="97">
        <f t="shared" si="8"/>
        <v>0</v>
      </c>
    </row>
    <row r="565" spans="1:17" x14ac:dyDescent="0.25">
      <c r="A565" s="152" t="s">
        <v>1876</v>
      </c>
      <c r="B565" s="152" t="s">
        <v>37</v>
      </c>
      <c r="C565" s="152" t="s">
        <v>2315</v>
      </c>
      <c r="D565" s="152">
        <v>317136</v>
      </c>
      <c r="E565" s="152" t="s">
        <v>2316</v>
      </c>
      <c r="F565" s="97">
        <v>13360</v>
      </c>
      <c r="G565" s="174">
        <v>122.77</v>
      </c>
      <c r="H565" s="97">
        <v>25</v>
      </c>
      <c r="I565" s="174">
        <v>73.661999999999992</v>
      </c>
      <c r="J565" s="97">
        <v>7366</v>
      </c>
      <c r="K565" s="97">
        <v>0</v>
      </c>
      <c r="L565" s="174">
        <v>36.831000000000003</v>
      </c>
      <c r="M565" s="97">
        <v>0</v>
      </c>
      <c r="N565" s="97">
        <v>13360</v>
      </c>
      <c r="O565" s="97">
        <v>0</v>
      </c>
      <c r="P565" s="97">
        <v>13360</v>
      </c>
      <c r="Q565" s="97">
        <f t="shared" si="8"/>
        <v>0</v>
      </c>
    </row>
    <row r="566" spans="1:17" x14ac:dyDescent="0.25">
      <c r="A566" s="152" t="s">
        <v>1876</v>
      </c>
      <c r="B566" s="152" t="s">
        <v>37</v>
      </c>
      <c r="C566" s="152" t="s">
        <v>2319</v>
      </c>
      <c r="D566" s="152">
        <v>317144</v>
      </c>
      <c r="E566" s="152" t="s">
        <v>2320</v>
      </c>
      <c r="F566" s="97">
        <v>15553</v>
      </c>
      <c r="G566" s="174">
        <v>122.77</v>
      </c>
      <c r="H566" s="97">
        <v>21</v>
      </c>
      <c r="I566" s="174">
        <v>73.661999999999992</v>
      </c>
      <c r="J566" s="97">
        <v>6188</v>
      </c>
      <c r="K566" s="97">
        <v>0</v>
      </c>
      <c r="L566" s="174">
        <v>36.831000000000003</v>
      </c>
      <c r="M566" s="97">
        <v>0</v>
      </c>
      <c r="N566" s="97">
        <v>15553</v>
      </c>
      <c r="O566" s="97">
        <v>0</v>
      </c>
      <c r="P566" s="97">
        <v>15553</v>
      </c>
      <c r="Q566" s="97">
        <f t="shared" si="8"/>
        <v>0</v>
      </c>
    </row>
    <row r="567" spans="1:17" x14ac:dyDescent="0.25">
      <c r="A567" s="152" t="s">
        <v>1876</v>
      </c>
      <c r="B567" s="152" t="s">
        <v>37</v>
      </c>
      <c r="C567" s="152" t="s">
        <v>2323</v>
      </c>
      <c r="D567" s="152">
        <v>317152</v>
      </c>
      <c r="E567" s="152" t="s">
        <v>2324</v>
      </c>
      <c r="F567" s="97">
        <v>15902</v>
      </c>
      <c r="G567" s="174">
        <v>122.77</v>
      </c>
      <c r="H567" s="97">
        <v>26</v>
      </c>
      <c r="I567" s="174">
        <v>73.661999999999992</v>
      </c>
      <c r="J567" s="97">
        <v>7661</v>
      </c>
      <c r="K567" s="97">
        <v>0</v>
      </c>
      <c r="L567" s="174">
        <v>36.831000000000003</v>
      </c>
      <c r="M567" s="97">
        <v>0</v>
      </c>
      <c r="N567" s="97">
        <v>15902</v>
      </c>
      <c r="O567" s="97">
        <v>0</v>
      </c>
      <c r="P567" s="97">
        <v>15902</v>
      </c>
      <c r="Q567" s="97">
        <f t="shared" si="8"/>
        <v>0</v>
      </c>
    </row>
    <row r="568" spans="1:17" x14ac:dyDescent="0.25">
      <c r="A568" s="152" t="s">
        <v>1876</v>
      </c>
      <c r="B568" s="152" t="s">
        <v>37</v>
      </c>
      <c r="C568" s="152" t="s">
        <v>2327</v>
      </c>
      <c r="D568" s="152">
        <v>317195</v>
      </c>
      <c r="E568" s="152" t="s">
        <v>2328</v>
      </c>
      <c r="F568" s="97">
        <v>18579</v>
      </c>
      <c r="G568" s="174">
        <v>122.77</v>
      </c>
      <c r="H568" s="97">
        <v>30</v>
      </c>
      <c r="I568" s="174">
        <v>73.661999999999992</v>
      </c>
      <c r="J568" s="97">
        <v>8839</v>
      </c>
      <c r="K568" s="97">
        <v>0</v>
      </c>
      <c r="L568" s="174">
        <v>36.831000000000003</v>
      </c>
      <c r="M568" s="97">
        <v>0</v>
      </c>
      <c r="N568" s="97">
        <v>18579</v>
      </c>
      <c r="O568" s="97">
        <v>0</v>
      </c>
      <c r="P568" s="97">
        <v>18579</v>
      </c>
      <c r="Q568" s="97">
        <f t="shared" si="8"/>
        <v>0</v>
      </c>
    </row>
    <row r="569" spans="1:17" x14ac:dyDescent="0.25">
      <c r="A569" s="152" t="s">
        <v>1876</v>
      </c>
      <c r="B569" s="152" t="s">
        <v>37</v>
      </c>
      <c r="C569" s="152" t="s">
        <v>2331</v>
      </c>
      <c r="D569" s="152">
        <v>317209</v>
      </c>
      <c r="E569" s="152" t="s">
        <v>2332</v>
      </c>
      <c r="F569" s="97">
        <v>151409</v>
      </c>
      <c r="G569" s="174">
        <v>122.77</v>
      </c>
      <c r="H569" s="97">
        <v>209</v>
      </c>
      <c r="I569" s="174">
        <v>73.661999999999992</v>
      </c>
      <c r="J569" s="97">
        <v>61583</v>
      </c>
      <c r="K569" s="97">
        <v>2</v>
      </c>
      <c r="L569" s="174">
        <v>36.831000000000003</v>
      </c>
      <c r="M569" s="97">
        <v>295</v>
      </c>
      <c r="N569" s="97">
        <v>151409</v>
      </c>
      <c r="O569" s="97">
        <v>0</v>
      </c>
      <c r="P569" s="97">
        <v>151409</v>
      </c>
      <c r="Q569" s="97">
        <f t="shared" si="8"/>
        <v>0</v>
      </c>
    </row>
    <row r="570" spans="1:17" x14ac:dyDescent="0.25">
      <c r="A570" s="152" t="s">
        <v>1876</v>
      </c>
      <c r="B570" s="152" t="s">
        <v>37</v>
      </c>
      <c r="C570" s="152" t="s">
        <v>2338</v>
      </c>
      <c r="D570" s="152">
        <v>317217</v>
      </c>
      <c r="E570" s="152" t="s">
        <v>2339</v>
      </c>
      <c r="F570" s="97">
        <v>3936</v>
      </c>
      <c r="G570" s="174">
        <v>122.77</v>
      </c>
      <c r="H570" s="97">
        <v>7</v>
      </c>
      <c r="I570" s="174">
        <v>73.661999999999992</v>
      </c>
      <c r="J570" s="97">
        <v>2063</v>
      </c>
      <c r="K570" s="97">
        <v>0</v>
      </c>
      <c r="L570" s="174">
        <v>36.831000000000003</v>
      </c>
      <c r="M570" s="97">
        <v>0</v>
      </c>
      <c r="N570" s="97">
        <v>3936</v>
      </c>
      <c r="O570" s="97">
        <v>0</v>
      </c>
      <c r="P570" s="97">
        <v>3936</v>
      </c>
      <c r="Q570" s="97">
        <f t="shared" si="8"/>
        <v>0</v>
      </c>
    </row>
    <row r="571" spans="1:17" x14ac:dyDescent="0.25">
      <c r="A571" s="152" t="s">
        <v>1876</v>
      </c>
      <c r="B571" s="152" t="s">
        <v>37</v>
      </c>
      <c r="C571" s="152" t="s">
        <v>2342</v>
      </c>
      <c r="D571" s="152">
        <v>317284</v>
      </c>
      <c r="E571" s="152" t="s">
        <v>2343</v>
      </c>
      <c r="F571" s="97">
        <v>6907</v>
      </c>
      <c r="G571" s="174">
        <v>122.77</v>
      </c>
      <c r="H571" s="97">
        <v>12</v>
      </c>
      <c r="I571" s="174">
        <v>73.661999999999992</v>
      </c>
      <c r="J571" s="97">
        <v>3536</v>
      </c>
      <c r="K571" s="97">
        <v>0</v>
      </c>
      <c r="L571" s="174">
        <v>36.831000000000003</v>
      </c>
      <c r="M571" s="97">
        <v>0</v>
      </c>
      <c r="N571" s="97">
        <v>6907</v>
      </c>
      <c r="O571" s="97">
        <v>0</v>
      </c>
      <c r="P571" s="97">
        <v>6907</v>
      </c>
      <c r="Q571" s="97">
        <f t="shared" si="8"/>
        <v>0</v>
      </c>
    </row>
    <row r="572" spans="1:17" x14ac:dyDescent="0.25">
      <c r="A572" s="152" t="s">
        <v>1876</v>
      </c>
      <c r="B572" s="152" t="s">
        <v>37</v>
      </c>
      <c r="C572" s="152" t="s">
        <v>2346</v>
      </c>
      <c r="D572" s="152">
        <v>317306</v>
      </c>
      <c r="E572" s="152" t="s">
        <v>2347</v>
      </c>
      <c r="F572" s="97">
        <v>9074</v>
      </c>
      <c r="G572" s="174">
        <v>122.77</v>
      </c>
      <c r="H572" s="97">
        <v>13</v>
      </c>
      <c r="I572" s="174">
        <v>73.661999999999992</v>
      </c>
      <c r="J572" s="97">
        <v>3830</v>
      </c>
      <c r="K572" s="97">
        <v>0</v>
      </c>
      <c r="L572" s="174">
        <v>36.831000000000003</v>
      </c>
      <c r="M572" s="97">
        <v>0</v>
      </c>
      <c r="N572" s="97">
        <v>9074</v>
      </c>
      <c r="O572" s="97">
        <v>0</v>
      </c>
      <c r="P572" s="97">
        <v>9074</v>
      </c>
      <c r="Q572" s="97">
        <f t="shared" si="8"/>
        <v>0</v>
      </c>
    </row>
    <row r="573" spans="1:17" x14ac:dyDescent="0.25">
      <c r="A573" s="152" t="s">
        <v>1876</v>
      </c>
      <c r="B573" s="152" t="s">
        <v>37</v>
      </c>
      <c r="C573" s="152" t="s">
        <v>2350</v>
      </c>
      <c r="D573" s="152">
        <v>317331</v>
      </c>
      <c r="E573" s="152" t="s">
        <v>2351</v>
      </c>
      <c r="F573" s="97">
        <v>41225</v>
      </c>
      <c r="G573" s="174">
        <v>122.77</v>
      </c>
      <c r="H573" s="97">
        <v>56</v>
      </c>
      <c r="I573" s="174">
        <v>73.661999999999992</v>
      </c>
      <c r="J573" s="97">
        <v>16501</v>
      </c>
      <c r="K573" s="97">
        <v>0</v>
      </c>
      <c r="L573" s="174">
        <v>36.831000000000003</v>
      </c>
      <c r="M573" s="97">
        <v>0</v>
      </c>
      <c r="N573" s="97">
        <v>41225</v>
      </c>
      <c r="O573" s="97">
        <v>0</v>
      </c>
      <c r="P573" s="97">
        <v>41225</v>
      </c>
      <c r="Q573" s="97">
        <f t="shared" si="8"/>
        <v>0</v>
      </c>
    </row>
    <row r="574" spans="1:17" x14ac:dyDescent="0.25">
      <c r="A574" s="152" t="s">
        <v>1876</v>
      </c>
      <c r="B574" s="152" t="s">
        <v>37</v>
      </c>
      <c r="C574" s="152" t="s">
        <v>2355</v>
      </c>
      <c r="D574" s="152">
        <v>317349</v>
      </c>
      <c r="E574" s="152" t="s">
        <v>2356</v>
      </c>
      <c r="F574" s="97">
        <v>10653</v>
      </c>
      <c r="G574" s="174">
        <v>122.77</v>
      </c>
      <c r="H574" s="97">
        <v>12</v>
      </c>
      <c r="I574" s="174">
        <v>73.661999999999992</v>
      </c>
      <c r="J574" s="97">
        <v>3536</v>
      </c>
      <c r="K574" s="97">
        <v>0</v>
      </c>
      <c r="L574" s="174">
        <v>36.831000000000003</v>
      </c>
      <c r="M574" s="97">
        <v>0</v>
      </c>
      <c r="N574" s="97">
        <v>10653</v>
      </c>
      <c r="O574" s="97">
        <v>0</v>
      </c>
      <c r="P574" s="97">
        <v>10653</v>
      </c>
      <c r="Q574" s="97">
        <f t="shared" si="8"/>
        <v>0</v>
      </c>
    </row>
    <row r="575" spans="1:17" x14ac:dyDescent="0.25">
      <c r="A575" s="152" t="s">
        <v>1876</v>
      </c>
      <c r="B575" s="152" t="s">
        <v>37</v>
      </c>
      <c r="C575" s="152" t="s">
        <v>2359</v>
      </c>
      <c r="D575" s="152">
        <v>317390</v>
      </c>
      <c r="E575" s="152" t="s">
        <v>2360</v>
      </c>
      <c r="F575" s="97">
        <v>30437</v>
      </c>
      <c r="G575" s="174">
        <v>122.77</v>
      </c>
      <c r="H575" s="97">
        <v>41</v>
      </c>
      <c r="I575" s="174">
        <v>73.661999999999992</v>
      </c>
      <c r="J575" s="97">
        <v>12081</v>
      </c>
      <c r="K575" s="97">
        <v>0</v>
      </c>
      <c r="L575" s="174">
        <v>36.831000000000003</v>
      </c>
      <c r="M575" s="97">
        <v>0</v>
      </c>
      <c r="N575" s="97">
        <v>30437</v>
      </c>
      <c r="O575" s="97">
        <v>0</v>
      </c>
      <c r="P575" s="97">
        <v>30437</v>
      </c>
      <c r="Q575" s="97">
        <f t="shared" si="8"/>
        <v>0</v>
      </c>
    </row>
    <row r="576" spans="1:17" x14ac:dyDescent="0.25">
      <c r="A576" s="152" t="s">
        <v>1876</v>
      </c>
      <c r="B576" s="152" t="s">
        <v>37</v>
      </c>
      <c r="C576" s="152" t="s">
        <v>2363</v>
      </c>
      <c r="D576" s="152">
        <v>317438</v>
      </c>
      <c r="E576" s="152" t="s">
        <v>2364</v>
      </c>
      <c r="F576" s="97">
        <v>26475</v>
      </c>
      <c r="G576" s="174">
        <v>122.77</v>
      </c>
      <c r="H576" s="97">
        <v>39</v>
      </c>
      <c r="I576" s="174">
        <v>73.661999999999992</v>
      </c>
      <c r="J576" s="97">
        <v>11491</v>
      </c>
      <c r="K576" s="97">
        <v>0</v>
      </c>
      <c r="L576" s="174">
        <v>36.831000000000003</v>
      </c>
      <c r="M576" s="97">
        <v>0</v>
      </c>
      <c r="N576" s="97">
        <v>26475</v>
      </c>
      <c r="O576" s="97">
        <v>0</v>
      </c>
      <c r="P576" s="97">
        <v>26475</v>
      </c>
      <c r="Q576" s="97">
        <f t="shared" si="8"/>
        <v>0</v>
      </c>
    </row>
    <row r="577" spans="1:17" x14ac:dyDescent="0.25">
      <c r="A577" s="152" t="s">
        <v>1876</v>
      </c>
      <c r="B577" s="152" t="s">
        <v>37</v>
      </c>
      <c r="C577" s="152" t="s">
        <v>2367</v>
      </c>
      <c r="D577" s="152">
        <v>317446</v>
      </c>
      <c r="E577" s="152" t="s">
        <v>2368</v>
      </c>
      <c r="F577" s="97">
        <v>9155</v>
      </c>
      <c r="G577" s="174">
        <v>122.77</v>
      </c>
      <c r="H577" s="97">
        <v>12</v>
      </c>
      <c r="I577" s="174">
        <v>73.661999999999992</v>
      </c>
      <c r="J577" s="97">
        <v>3536</v>
      </c>
      <c r="K577" s="97">
        <v>0</v>
      </c>
      <c r="L577" s="174">
        <v>36.831000000000003</v>
      </c>
      <c r="M577" s="97">
        <v>0</v>
      </c>
      <c r="N577" s="97">
        <v>9155</v>
      </c>
      <c r="O577" s="97">
        <v>0</v>
      </c>
      <c r="P577" s="97">
        <v>9155</v>
      </c>
      <c r="Q577" s="97">
        <f t="shared" si="8"/>
        <v>0</v>
      </c>
    </row>
    <row r="578" spans="1:17" x14ac:dyDescent="0.25">
      <c r="A578" s="152" t="s">
        <v>1876</v>
      </c>
      <c r="B578" s="152" t="s">
        <v>37</v>
      </c>
      <c r="C578" s="152" t="s">
        <v>2371</v>
      </c>
      <c r="D578" s="152">
        <v>317454</v>
      </c>
      <c r="E578" s="152" t="s">
        <v>2372</v>
      </c>
      <c r="F578" s="97">
        <v>5649</v>
      </c>
      <c r="G578" s="174">
        <v>122.77</v>
      </c>
      <c r="H578" s="97">
        <v>9</v>
      </c>
      <c r="I578" s="174">
        <v>73.661999999999992</v>
      </c>
      <c r="J578" s="97">
        <v>2652</v>
      </c>
      <c r="K578" s="97">
        <v>0</v>
      </c>
      <c r="L578" s="174">
        <v>36.831000000000003</v>
      </c>
      <c r="M578" s="97">
        <v>0</v>
      </c>
      <c r="N578" s="97">
        <v>5649</v>
      </c>
      <c r="O578" s="97">
        <v>0</v>
      </c>
      <c r="P578" s="97">
        <v>5649</v>
      </c>
      <c r="Q578" s="97">
        <f t="shared" si="8"/>
        <v>0</v>
      </c>
    </row>
    <row r="579" spans="1:17" x14ac:dyDescent="0.25">
      <c r="A579" s="152" t="s">
        <v>1876</v>
      </c>
      <c r="B579" s="152" t="s">
        <v>37</v>
      </c>
      <c r="C579" s="152" t="s">
        <v>2376</v>
      </c>
      <c r="D579" s="152">
        <v>317462</v>
      </c>
      <c r="E579" s="152" t="s">
        <v>2377</v>
      </c>
      <c r="F579" s="97">
        <v>29876</v>
      </c>
      <c r="G579" s="174">
        <v>122.77</v>
      </c>
      <c r="H579" s="97">
        <v>48</v>
      </c>
      <c r="I579" s="174">
        <v>73.661999999999992</v>
      </c>
      <c r="J579" s="97">
        <v>14143</v>
      </c>
      <c r="K579" s="97">
        <v>0</v>
      </c>
      <c r="L579" s="174">
        <v>36.831000000000003</v>
      </c>
      <c r="M579" s="97">
        <v>0</v>
      </c>
      <c r="N579" s="97">
        <v>29876</v>
      </c>
      <c r="O579" s="97">
        <v>0</v>
      </c>
      <c r="P579" s="97">
        <v>29876</v>
      </c>
      <c r="Q579" s="97">
        <f t="shared" ref="Q579:Q642" si="9">+P579-N579</f>
        <v>0</v>
      </c>
    </row>
    <row r="580" spans="1:17" x14ac:dyDescent="0.25">
      <c r="A580" s="152" t="s">
        <v>1876</v>
      </c>
      <c r="B580" s="152" t="s">
        <v>37</v>
      </c>
      <c r="C580" s="152" t="s">
        <v>2380</v>
      </c>
      <c r="D580" s="152">
        <v>317489</v>
      </c>
      <c r="E580" s="152" t="s">
        <v>2381</v>
      </c>
      <c r="F580" s="97">
        <v>9235</v>
      </c>
      <c r="G580" s="174">
        <v>122.77</v>
      </c>
      <c r="H580" s="97">
        <v>11</v>
      </c>
      <c r="I580" s="174">
        <v>73.661999999999992</v>
      </c>
      <c r="J580" s="97">
        <v>3241</v>
      </c>
      <c r="K580" s="97">
        <v>0</v>
      </c>
      <c r="L580" s="174">
        <v>36.831000000000003</v>
      </c>
      <c r="M580" s="97">
        <v>0</v>
      </c>
      <c r="N580" s="97">
        <v>9235</v>
      </c>
      <c r="O580" s="97">
        <v>0</v>
      </c>
      <c r="P580" s="97">
        <v>9235</v>
      </c>
      <c r="Q580" s="97">
        <f t="shared" si="9"/>
        <v>0</v>
      </c>
    </row>
    <row r="581" spans="1:17" x14ac:dyDescent="0.25">
      <c r="A581" s="152" t="s">
        <v>1876</v>
      </c>
      <c r="B581" s="152" t="s">
        <v>37</v>
      </c>
      <c r="C581" s="152" t="s">
        <v>2384</v>
      </c>
      <c r="D581" s="152">
        <v>317471</v>
      </c>
      <c r="E581" s="152" t="s">
        <v>2385</v>
      </c>
      <c r="F581" s="97">
        <v>17131</v>
      </c>
      <c r="G581" s="174">
        <v>122.77</v>
      </c>
      <c r="H581" s="97">
        <v>20</v>
      </c>
      <c r="I581" s="174">
        <v>73.661999999999992</v>
      </c>
      <c r="J581" s="97">
        <v>5893</v>
      </c>
      <c r="K581" s="97">
        <v>0</v>
      </c>
      <c r="L581" s="174">
        <v>36.831000000000003</v>
      </c>
      <c r="M581" s="97">
        <v>0</v>
      </c>
      <c r="N581" s="97">
        <v>17131</v>
      </c>
      <c r="O581" s="97">
        <v>0</v>
      </c>
      <c r="P581" s="97">
        <v>17131</v>
      </c>
      <c r="Q581" s="97">
        <f t="shared" si="9"/>
        <v>0</v>
      </c>
    </row>
    <row r="582" spans="1:17" x14ac:dyDescent="0.25">
      <c r="A582" s="152" t="s">
        <v>1876</v>
      </c>
      <c r="B582" s="152" t="s">
        <v>37</v>
      </c>
      <c r="C582" s="152" t="s">
        <v>2388</v>
      </c>
      <c r="D582" s="152">
        <v>317870</v>
      </c>
      <c r="E582" s="152" t="s">
        <v>2389</v>
      </c>
      <c r="F582" s="97">
        <v>9155</v>
      </c>
      <c r="G582" s="174">
        <v>122.77</v>
      </c>
      <c r="H582" s="97">
        <v>12</v>
      </c>
      <c r="I582" s="174">
        <v>73.661999999999992</v>
      </c>
      <c r="J582" s="97">
        <v>3536</v>
      </c>
      <c r="K582" s="97">
        <v>0</v>
      </c>
      <c r="L582" s="174">
        <v>36.831000000000003</v>
      </c>
      <c r="M582" s="97">
        <v>0</v>
      </c>
      <c r="N582" s="97">
        <v>9155</v>
      </c>
      <c r="O582" s="97">
        <v>0</v>
      </c>
      <c r="P582" s="97">
        <v>9155</v>
      </c>
      <c r="Q582" s="97">
        <f t="shared" si="9"/>
        <v>0</v>
      </c>
    </row>
    <row r="583" spans="1:17" x14ac:dyDescent="0.25">
      <c r="A583" s="152" t="s">
        <v>1876</v>
      </c>
      <c r="B583" s="152" t="s">
        <v>37</v>
      </c>
      <c r="C583" s="152" t="s">
        <v>2392</v>
      </c>
      <c r="D583" s="152">
        <v>317519</v>
      </c>
      <c r="E583" s="152" t="s">
        <v>2393</v>
      </c>
      <c r="F583" s="97">
        <v>4925</v>
      </c>
      <c r="G583" s="174">
        <v>122.77</v>
      </c>
      <c r="H583" s="97">
        <v>4</v>
      </c>
      <c r="I583" s="174">
        <v>73.661999999999992</v>
      </c>
      <c r="J583" s="97">
        <v>1179</v>
      </c>
      <c r="K583" s="97">
        <v>0</v>
      </c>
      <c r="L583" s="174">
        <v>36.831000000000003</v>
      </c>
      <c r="M583" s="97">
        <v>0</v>
      </c>
      <c r="N583" s="97">
        <v>4925</v>
      </c>
      <c r="O583" s="97">
        <v>0</v>
      </c>
      <c r="P583" s="97">
        <v>4925</v>
      </c>
      <c r="Q583" s="97">
        <f t="shared" si="9"/>
        <v>0</v>
      </c>
    </row>
    <row r="584" spans="1:17" x14ac:dyDescent="0.25">
      <c r="A584" s="152" t="s">
        <v>1876</v>
      </c>
      <c r="B584" s="152" t="s">
        <v>37</v>
      </c>
      <c r="C584" s="152" t="s">
        <v>2396</v>
      </c>
      <c r="D584" s="152">
        <v>317527</v>
      </c>
      <c r="E584" s="152" t="s">
        <v>2397</v>
      </c>
      <c r="F584" s="97">
        <v>12796</v>
      </c>
      <c r="G584" s="174">
        <v>122.77</v>
      </c>
      <c r="H584" s="97">
        <v>18</v>
      </c>
      <c r="I584" s="174">
        <v>73.661999999999992</v>
      </c>
      <c r="J584" s="97">
        <v>5304</v>
      </c>
      <c r="K584" s="97">
        <v>0</v>
      </c>
      <c r="L584" s="174">
        <v>36.831000000000003</v>
      </c>
      <c r="M584" s="97">
        <v>0</v>
      </c>
      <c r="N584" s="97">
        <v>12796</v>
      </c>
      <c r="O584" s="97">
        <v>0</v>
      </c>
      <c r="P584" s="97">
        <v>12796</v>
      </c>
      <c r="Q584" s="97">
        <f t="shared" si="9"/>
        <v>0</v>
      </c>
    </row>
    <row r="585" spans="1:17" x14ac:dyDescent="0.25">
      <c r="A585" s="152" t="s">
        <v>1876</v>
      </c>
      <c r="B585" s="152" t="s">
        <v>37</v>
      </c>
      <c r="C585" s="152" t="s">
        <v>2400</v>
      </c>
      <c r="D585" s="152">
        <v>317586</v>
      </c>
      <c r="E585" s="152" t="s">
        <v>2401</v>
      </c>
      <c r="F585" s="97">
        <v>50249</v>
      </c>
      <c r="G585" s="174">
        <v>122.77</v>
      </c>
      <c r="H585" s="97">
        <v>79</v>
      </c>
      <c r="I585" s="174">
        <v>73.661999999999992</v>
      </c>
      <c r="J585" s="97">
        <v>23277</v>
      </c>
      <c r="K585" s="97">
        <v>0</v>
      </c>
      <c r="L585" s="174">
        <v>36.831000000000003</v>
      </c>
      <c r="M585" s="97">
        <v>0</v>
      </c>
      <c r="N585" s="97">
        <v>50249</v>
      </c>
      <c r="O585" s="97">
        <v>0</v>
      </c>
      <c r="P585" s="97">
        <v>50249</v>
      </c>
      <c r="Q585" s="97">
        <f t="shared" si="9"/>
        <v>0</v>
      </c>
    </row>
    <row r="586" spans="1:17" x14ac:dyDescent="0.25">
      <c r="A586" s="152" t="s">
        <v>1876</v>
      </c>
      <c r="B586" s="152" t="s">
        <v>37</v>
      </c>
      <c r="C586" s="152" t="s">
        <v>2404</v>
      </c>
      <c r="D586" s="152">
        <v>317594</v>
      </c>
      <c r="E586" s="152" t="s">
        <v>2405</v>
      </c>
      <c r="F586" s="97">
        <v>19568</v>
      </c>
      <c r="G586" s="174">
        <v>122.77</v>
      </c>
      <c r="H586" s="97">
        <v>27</v>
      </c>
      <c r="I586" s="174">
        <v>73.661999999999992</v>
      </c>
      <c r="J586" s="97">
        <v>7955</v>
      </c>
      <c r="K586" s="97">
        <v>0</v>
      </c>
      <c r="L586" s="174">
        <v>36.831000000000003</v>
      </c>
      <c r="M586" s="97">
        <v>0</v>
      </c>
      <c r="N586" s="97">
        <v>19568</v>
      </c>
      <c r="O586" s="97">
        <v>0</v>
      </c>
      <c r="P586" s="97">
        <v>19568</v>
      </c>
      <c r="Q586" s="97">
        <f t="shared" si="9"/>
        <v>0</v>
      </c>
    </row>
    <row r="587" spans="1:17" x14ac:dyDescent="0.25">
      <c r="A587" s="152" t="s">
        <v>1876</v>
      </c>
      <c r="B587" s="152" t="s">
        <v>37</v>
      </c>
      <c r="C587" s="152" t="s">
        <v>2408</v>
      </c>
      <c r="D587" s="152">
        <v>317608</v>
      </c>
      <c r="E587" s="152" t="s">
        <v>2409</v>
      </c>
      <c r="F587" s="97">
        <v>12047</v>
      </c>
      <c r="G587" s="174">
        <v>122.77</v>
      </c>
      <c r="H587" s="97">
        <v>18</v>
      </c>
      <c r="I587" s="174">
        <v>73.661999999999992</v>
      </c>
      <c r="J587" s="97">
        <v>5304</v>
      </c>
      <c r="K587" s="97">
        <v>0</v>
      </c>
      <c r="L587" s="174">
        <v>36.831000000000003</v>
      </c>
      <c r="M587" s="97">
        <v>0</v>
      </c>
      <c r="N587" s="97">
        <v>12047</v>
      </c>
      <c r="O587" s="97">
        <v>0</v>
      </c>
      <c r="P587" s="97">
        <v>12047</v>
      </c>
      <c r="Q587" s="97">
        <f t="shared" si="9"/>
        <v>0</v>
      </c>
    </row>
    <row r="588" spans="1:17" x14ac:dyDescent="0.25">
      <c r="A588" s="152" t="s">
        <v>1876</v>
      </c>
      <c r="B588" s="152" t="s">
        <v>37</v>
      </c>
      <c r="C588" s="152" t="s">
        <v>2412</v>
      </c>
      <c r="D588" s="152">
        <v>317691</v>
      </c>
      <c r="E588" s="152" t="s">
        <v>2413</v>
      </c>
      <c r="F588" s="97">
        <v>12745</v>
      </c>
      <c r="G588" s="174">
        <v>122.77</v>
      </c>
      <c r="H588" s="97">
        <v>28</v>
      </c>
      <c r="I588" s="174">
        <v>73.661999999999992</v>
      </c>
      <c r="J588" s="97">
        <v>8250</v>
      </c>
      <c r="K588" s="97">
        <v>0</v>
      </c>
      <c r="L588" s="174">
        <v>36.831000000000003</v>
      </c>
      <c r="M588" s="97">
        <v>0</v>
      </c>
      <c r="N588" s="97">
        <v>12745</v>
      </c>
      <c r="O588" s="97">
        <v>0</v>
      </c>
      <c r="P588" s="97">
        <v>12745</v>
      </c>
      <c r="Q588" s="97">
        <f t="shared" si="9"/>
        <v>0</v>
      </c>
    </row>
    <row r="589" spans="1:17" x14ac:dyDescent="0.25">
      <c r="A589" s="152" t="s">
        <v>1876</v>
      </c>
      <c r="B589" s="152" t="s">
        <v>37</v>
      </c>
      <c r="C589" s="152" t="s">
        <v>2416</v>
      </c>
      <c r="D589" s="152">
        <v>317721</v>
      </c>
      <c r="E589" s="152" t="s">
        <v>2417</v>
      </c>
      <c r="F589" s="97">
        <v>34132</v>
      </c>
      <c r="G589" s="174">
        <v>122.77</v>
      </c>
      <c r="H589" s="97">
        <v>51</v>
      </c>
      <c r="I589" s="174">
        <v>73.661999999999992</v>
      </c>
      <c r="J589" s="97">
        <v>15027</v>
      </c>
      <c r="K589" s="97">
        <v>0</v>
      </c>
      <c r="L589" s="174">
        <v>36.831000000000003</v>
      </c>
      <c r="M589" s="97">
        <v>0</v>
      </c>
      <c r="N589" s="97">
        <v>34132</v>
      </c>
      <c r="O589" s="97">
        <v>0</v>
      </c>
      <c r="P589" s="97">
        <v>34132</v>
      </c>
      <c r="Q589" s="97">
        <f t="shared" si="9"/>
        <v>0</v>
      </c>
    </row>
    <row r="590" spans="1:17" x14ac:dyDescent="0.25">
      <c r="A590" s="152" t="s">
        <v>1876</v>
      </c>
      <c r="B590" s="152" t="s">
        <v>37</v>
      </c>
      <c r="C590" s="152" t="s">
        <v>2421</v>
      </c>
      <c r="D590" s="152">
        <v>317730</v>
      </c>
      <c r="E590" s="152" t="s">
        <v>2422</v>
      </c>
      <c r="F590" s="97">
        <v>23934</v>
      </c>
      <c r="G590" s="174">
        <v>122.77</v>
      </c>
      <c r="H590" s="97">
        <v>38</v>
      </c>
      <c r="I590" s="174">
        <v>73.661999999999992</v>
      </c>
      <c r="J590" s="97">
        <v>11197</v>
      </c>
      <c r="K590" s="97">
        <v>0</v>
      </c>
      <c r="L590" s="174">
        <v>36.831000000000003</v>
      </c>
      <c r="M590" s="97">
        <v>0</v>
      </c>
      <c r="N590" s="97">
        <v>23934</v>
      </c>
      <c r="O590" s="97">
        <v>0</v>
      </c>
      <c r="P590" s="97">
        <v>23934</v>
      </c>
      <c r="Q590" s="97">
        <f t="shared" si="9"/>
        <v>0</v>
      </c>
    </row>
    <row r="591" spans="1:17" x14ac:dyDescent="0.25">
      <c r="A591" s="152" t="s">
        <v>1876</v>
      </c>
      <c r="B591" s="152" t="s">
        <v>37</v>
      </c>
      <c r="C591" s="152" t="s">
        <v>2425</v>
      </c>
      <c r="D591" s="152">
        <v>317748</v>
      </c>
      <c r="E591" s="152" t="s">
        <v>2426</v>
      </c>
      <c r="F591" s="97">
        <v>118567</v>
      </c>
      <c r="G591" s="174">
        <v>122.77</v>
      </c>
      <c r="H591" s="97">
        <v>185</v>
      </c>
      <c r="I591" s="174">
        <v>73.661999999999992</v>
      </c>
      <c r="J591" s="97">
        <v>54510</v>
      </c>
      <c r="K591" s="97">
        <v>0</v>
      </c>
      <c r="L591" s="174">
        <v>36.83100000000001</v>
      </c>
      <c r="M591" s="97">
        <v>0</v>
      </c>
      <c r="N591" s="97">
        <v>118567</v>
      </c>
      <c r="O591" s="97">
        <v>0</v>
      </c>
      <c r="P591" s="97">
        <v>118567</v>
      </c>
      <c r="Q591" s="97">
        <f t="shared" si="9"/>
        <v>0</v>
      </c>
    </row>
    <row r="592" spans="1:17" x14ac:dyDescent="0.25">
      <c r="A592" s="152" t="s">
        <v>1876</v>
      </c>
      <c r="B592" s="152" t="s">
        <v>37</v>
      </c>
      <c r="C592" s="152" t="s">
        <v>2435</v>
      </c>
      <c r="D592" s="152">
        <v>591611</v>
      </c>
      <c r="E592" s="152" t="s">
        <v>2436</v>
      </c>
      <c r="F592" s="97">
        <v>4390</v>
      </c>
      <c r="G592" s="174">
        <v>122.77</v>
      </c>
      <c r="H592" s="97">
        <v>6</v>
      </c>
      <c r="I592" s="174">
        <v>73.661999999999992</v>
      </c>
      <c r="J592" s="97">
        <v>1768</v>
      </c>
      <c r="K592" s="97">
        <v>0</v>
      </c>
      <c r="L592" s="174">
        <v>36.831000000000003</v>
      </c>
      <c r="M592" s="97">
        <v>0</v>
      </c>
      <c r="N592" s="97">
        <v>4390</v>
      </c>
      <c r="O592" s="97">
        <v>0</v>
      </c>
      <c r="P592" s="97">
        <v>4390</v>
      </c>
      <c r="Q592" s="97">
        <f t="shared" si="9"/>
        <v>0</v>
      </c>
    </row>
    <row r="593" spans="1:17" x14ac:dyDescent="0.25">
      <c r="A593" s="152" t="s">
        <v>1876</v>
      </c>
      <c r="B593" s="152" t="s">
        <v>37</v>
      </c>
      <c r="C593" s="152" t="s">
        <v>2439</v>
      </c>
      <c r="D593" s="152">
        <v>317837</v>
      </c>
      <c r="E593" s="152" t="s">
        <v>2440</v>
      </c>
      <c r="F593" s="97">
        <v>7227</v>
      </c>
      <c r="G593" s="174">
        <v>122.77</v>
      </c>
      <c r="H593" s="97">
        <v>8</v>
      </c>
      <c r="I593" s="174">
        <v>73.661999999999992</v>
      </c>
      <c r="J593" s="97">
        <v>2357</v>
      </c>
      <c r="K593" s="97">
        <v>0</v>
      </c>
      <c r="L593" s="174">
        <v>36.831000000000003</v>
      </c>
      <c r="M593" s="97">
        <v>0</v>
      </c>
      <c r="N593" s="97">
        <v>7227</v>
      </c>
      <c r="O593" s="97">
        <v>0</v>
      </c>
      <c r="P593" s="97">
        <v>7227</v>
      </c>
      <c r="Q593" s="97">
        <f t="shared" si="9"/>
        <v>0</v>
      </c>
    </row>
    <row r="594" spans="1:17" x14ac:dyDescent="0.25">
      <c r="A594" s="152" t="s">
        <v>1876</v>
      </c>
      <c r="B594" s="152" t="s">
        <v>37</v>
      </c>
      <c r="C594" s="152" t="s">
        <v>2443</v>
      </c>
      <c r="D594" s="152">
        <v>317853</v>
      </c>
      <c r="E594" s="152" t="s">
        <v>2444</v>
      </c>
      <c r="F594" s="97">
        <v>11058</v>
      </c>
      <c r="G594" s="174">
        <v>122.77</v>
      </c>
      <c r="H594" s="97">
        <v>21</v>
      </c>
      <c r="I594" s="174">
        <v>73.661999999999992</v>
      </c>
      <c r="J594" s="97">
        <v>6188</v>
      </c>
      <c r="K594" s="97">
        <v>0</v>
      </c>
      <c r="L594" s="174">
        <v>36.831000000000003</v>
      </c>
      <c r="M594" s="97">
        <v>0</v>
      </c>
      <c r="N594" s="97">
        <v>11058</v>
      </c>
      <c r="O594" s="97">
        <v>0</v>
      </c>
      <c r="P594" s="97">
        <v>11058</v>
      </c>
      <c r="Q594" s="97">
        <f t="shared" si="9"/>
        <v>0</v>
      </c>
    </row>
    <row r="595" spans="1:17" x14ac:dyDescent="0.25">
      <c r="A595" s="152" t="s">
        <v>1876</v>
      </c>
      <c r="B595" s="152" t="s">
        <v>37</v>
      </c>
      <c r="C595" s="152" t="s">
        <v>2447</v>
      </c>
      <c r="D595" s="152">
        <v>317888</v>
      </c>
      <c r="E595" s="152" t="s">
        <v>2448</v>
      </c>
      <c r="F595" s="97">
        <v>7601</v>
      </c>
      <c r="G595" s="174">
        <v>122.77</v>
      </c>
      <c r="H595" s="97">
        <v>8</v>
      </c>
      <c r="I595" s="174">
        <v>73.661999999999992</v>
      </c>
      <c r="J595" s="97">
        <v>2357</v>
      </c>
      <c r="K595" s="97">
        <v>0</v>
      </c>
      <c r="L595" s="174">
        <v>36.831000000000003</v>
      </c>
      <c r="M595" s="97">
        <v>0</v>
      </c>
      <c r="N595" s="97">
        <v>7601</v>
      </c>
      <c r="O595" s="97">
        <v>0</v>
      </c>
      <c r="P595" s="97">
        <v>7601</v>
      </c>
      <c r="Q595" s="97">
        <f t="shared" si="9"/>
        <v>0</v>
      </c>
    </row>
    <row r="596" spans="1:17" x14ac:dyDescent="0.25">
      <c r="A596" s="152" t="s">
        <v>1876</v>
      </c>
      <c r="B596" s="152" t="s">
        <v>37</v>
      </c>
      <c r="C596" s="152" t="s">
        <v>2451</v>
      </c>
      <c r="D596" s="152">
        <v>317926</v>
      </c>
      <c r="E596" s="152" t="s">
        <v>2452</v>
      </c>
      <c r="F596" s="97">
        <v>5889</v>
      </c>
      <c r="G596" s="174">
        <v>122.77</v>
      </c>
      <c r="H596" s="97">
        <v>6</v>
      </c>
      <c r="I596" s="174">
        <v>73.661999999999992</v>
      </c>
      <c r="J596" s="97">
        <v>1768</v>
      </c>
      <c r="K596" s="97">
        <v>0</v>
      </c>
      <c r="L596" s="174">
        <v>36.831000000000003</v>
      </c>
      <c r="M596" s="97">
        <v>0</v>
      </c>
      <c r="N596" s="97">
        <v>5889</v>
      </c>
      <c r="O596" s="97">
        <v>0</v>
      </c>
      <c r="P596" s="97">
        <v>5889</v>
      </c>
      <c r="Q596" s="97">
        <f t="shared" si="9"/>
        <v>0</v>
      </c>
    </row>
    <row r="597" spans="1:17" x14ac:dyDescent="0.25">
      <c r="A597" s="152" t="s">
        <v>1876</v>
      </c>
      <c r="B597" s="152" t="s">
        <v>37</v>
      </c>
      <c r="C597" s="152" t="s">
        <v>2455</v>
      </c>
      <c r="D597" s="152">
        <v>317969</v>
      </c>
      <c r="E597" s="152" t="s">
        <v>2456</v>
      </c>
      <c r="F597" s="97">
        <v>4682</v>
      </c>
      <c r="G597" s="174">
        <v>122.77</v>
      </c>
      <c r="H597" s="97">
        <v>8</v>
      </c>
      <c r="I597" s="174">
        <v>73.661999999999992</v>
      </c>
      <c r="J597" s="97">
        <v>2357</v>
      </c>
      <c r="K597" s="97">
        <v>3</v>
      </c>
      <c r="L597" s="174">
        <v>36.831000000000003</v>
      </c>
      <c r="M597" s="97">
        <v>442</v>
      </c>
      <c r="N597" s="97">
        <v>4682</v>
      </c>
      <c r="O597" s="97">
        <v>0</v>
      </c>
      <c r="P597" s="97">
        <v>4682</v>
      </c>
      <c r="Q597" s="97">
        <f t="shared" si="9"/>
        <v>0</v>
      </c>
    </row>
    <row r="598" spans="1:17" x14ac:dyDescent="0.25">
      <c r="A598" s="152" t="s">
        <v>1876</v>
      </c>
      <c r="B598" s="152" t="s">
        <v>37</v>
      </c>
      <c r="C598" s="152" t="s">
        <v>2459</v>
      </c>
      <c r="D598" s="152">
        <v>318442</v>
      </c>
      <c r="E598" s="152" t="s">
        <v>2460</v>
      </c>
      <c r="F598" s="97">
        <v>264615</v>
      </c>
      <c r="G598" s="174">
        <v>122.77</v>
      </c>
      <c r="H598" s="97">
        <v>373</v>
      </c>
      <c r="I598" s="174">
        <v>73.661999999999992</v>
      </c>
      <c r="J598" s="97">
        <v>109904</v>
      </c>
      <c r="K598" s="97">
        <v>0</v>
      </c>
      <c r="L598" s="174">
        <v>36.83100000000001</v>
      </c>
      <c r="M598" s="97">
        <v>0</v>
      </c>
      <c r="N598" s="97">
        <v>264615</v>
      </c>
      <c r="O598" s="97">
        <v>0</v>
      </c>
      <c r="P598" s="97">
        <v>264615</v>
      </c>
      <c r="Q598" s="97">
        <f t="shared" si="9"/>
        <v>0</v>
      </c>
    </row>
    <row r="599" spans="1:17" x14ac:dyDescent="0.25">
      <c r="A599" s="152" t="s">
        <v>1876</v>
      </c>
      <c r="B599" s="152" t="s">
        <v>37</v>
      </c>
      <c r="C599" s="152" t="s">
        <v>2475</v>
      </c>
      <c r="D599" s="152">
        <v>318001</v>
      </c>
      <c r="E599" s="152" t="s">
        <v>2476</v>
      </c>
      <c r="F599" s="97">
        <v>24443</v>
      </c>
      <c r="G599" s="174">
        <v>122.77</v>
      </c>
      <c r="H599" s="97">
        <v>41</v>
      </c>
      <c r="I599" s="174">
        <v>73.661999999999992</v>
      </c>
      <c r="J599" s="97">
        <v>12081</v>
      </c>
      <c r="K599" s="97">
        <v>0</v>
      </c>
      <c r="L599" s="174">
        <v>36.831000000000003</v>
      </c>
      <c r="M599" s="97">
        <v>0</v>
      </c>
      <c r="N599" s="97">
        <v>24443</v>
      </c>
      <c r="O599" s="97">
        <v>0</v>
      </c>
      <c r="P599" s="97">
        <v>24443</v>
      </c>
      <c r="Q599" s="97">
        <f t="shared" si="9"/>
        <v>0</v>
      </c>
    </row>
    <row r="600" spans="1:17" x14ac:dyDescent="0.25">
      <c r="A600" s="152" t="s">
        <v>1876</v>
      </c>
      <c r="B600" s="152" t="s">
        <v>37</v>
      </c>
      <c r="C600" s="152" t="s">
        <v>2479</v>
      </c>
      <c r="D600" s="152">
        <v>318019</v>
      </c>
      <c r="E600" s="152" t="s">
        <v>2480</v>
      </c>
      <c r="F600" s="97">
        <v>8485</v>
      </c>
      <c r="G600" s="174">
        <v>122.77</v>
      </c>
      <c r="H600" s="97">
        <v>11</v>
      </c>
      <c r="I600" s="174">
        <v>73.661999999999992</v>
      </c>
      <c r="J600" s="97">
        <v>3241</v>
      </c>
      <c r="K600" s="97">
        <v>0</v>
      </c>
      <c r="L600" s="174">
        <v>36.831000000000003</v>
      </c>
      <c r="M600" s="97">
        <v>0</v>
      </c>
      <c r="N600" s="97">
        <v>8485</v>
      </c>
      <c r="O600" s="97">
        <v>0</v>
      </c>
      <c r="P600" s="97">
        <v>8485</v>
      </c>
      <c r="Q600" s="97">
        <f t="shared" si="9"/>
        <v>0</v>
      </c>
    </row>
    <row r="601" spans="1:17" x14ac:dyDescent="0.25">
      <c r="A601" s="152" t="s">
        <v>1876</v>
      </c>
      <c r="B601" s="152" t="s">
        <v>37</v>
      </c>
      <c r="C601" s="152" t="s">
        <v>2483</v>
      </c>
      <c r="D601" s="152">
        <v>318027</v>
      </c>
      <c r="E601" s="152" t="s">
        <v>2484</v>
      </c>
      <c r="F601" s="97">
        <v>8780</v>
      </c>
      <c r="G601" s="174">
        <v>122.77</v>
      </c>
      <c r="H601" s="97">
        <v>12</v>
      </c>
      <c r="I601" s="174">
        <v>73.661999999999992</v>
      </c>
      <c r="J601" s="97">
        <v>3536</v>
      </c>
      <c r="K601" s="97">
        <v>0</v>
      </c>
      <c r="L601" s="174">
        <v>36.831000000000003</v>
      </c>
      <c r="M601" s="97">
        <v>0</v>
      </c>
      <c r="N601" s="97">
        <v>8780</v>
      </c>
      <c r="O601" s="97">
        <v>0</v>
      </c>
      <c r="P601" s="97">
        <v>8780</v>
      </c>
      <c r="Q601" s="97">
        <f t="shared" si="9"/>
        <v>0</v>
      </c>
    </row>
    <row r="602" spans="1:17" x14ac:dyDescent="0.25">
      <c r="A602" s="152" t="s">
        <v>1876</v>
      </c>
      <c r="B602" s="152" t="s">
        <v>37</v>
      </c>
      <c r="C602" s="152" t="s">
        <v>2487</v>
      </c>
      <c r="D602" s="152">
        <v>318035</v>
      </c>
      <c r="E602" s="152" t="s">
        <v>2488</v>
      </c>
      <c r="F602" s="97">
        <v>3106</v>
      </c>
      <c r="G602" s="174">
        <v>122.77</v>
      </c>
      <c r="H602" s="97">
        <v>8</v>
      </c>
      <c r="I602" s="174">
        <v>73.661999999999992</v>
      </c>
      <c r="J602" s="97">
        <v>2357</v>
      </c>
      <c r="K602" s="97">
        <v>0</v>
      </c>
      <c r="L602" s="174">
        <v>36.831000000000003</v>
      </c>
      <c r="M602" s="97">
        <v>0</v>
      </c>
      <c r="N602" s="97">
        <v>3106</v>
      </c>
      <c r="O602" s="97">
        <v>0</v>
      </c>
      <c r="P602" s="97">
        <v>3106</v>
      </c>
      <c r="Q602" s="97">
        <f t="shared" si="9"/>
        <v>0</v>
      </c>
    </row>
    <row r="603" spans="1:17" x14ac:dyDescent="0.25">
      <c r="A603" s="152" t="s">
        <v>1876</v>
      </c>
      <c r="B603" s="152" t="s">
        <v>37</v>
      </c>
      <c r="C603" s="152" t="s">
        <v>2491</v>
      </c>
      <c r="D603" s="152">
        <v>318043</v>
      </c>
      <c r="E603" s="152" t="s">
        <v>2492</v>
      </c>
      <c r="F603" s="97">
        <v>11217</v>
      </c>
      <c r="G603" s="174">
        <v>122.77</v>
      </c>
      <c r="H603" s="97">
        <v>19</v>
      </c>
      <c r="I603" s="174">
        <v>73.661999999999992</v>
      </c>
      <c r="J603" s="97">
        <v>5598</v>
      </c>
      <c r="K603" s="97">
        <v>0</v>
      </c>
      <c r="L603" s="174">
        <v>36.831000000000003</v>
      </c>
      <c r="M603" s="97">
        <v>0</v>
      </c>
      <c r="N603" s="97">
        <v>11217</v>
      </c>
      <c r="O603" s="97">
        <v>0</v>
      </c>
      <c r="P603" s="97">
        <v>11217</v>
      </c>
      <c r="Q603" s="97">
        <f t="shared" si="9"/>
        <v>0</v>
      </c>
    </row>
    <row r="604" spans="1:17" x14ac:dyDescent="0.25">
      <c r="A604" s="152" t="s">
        <v>1876</v>
      </c>
      <c r="B604" s="152" t="s">
        <v>37</v>
      </c>
      <c r="C604" s="152" t="s">
        <v>2495</v>
      </c>
      <c r="D604" s="152">
        <v>318051</v>
      </c>
      <c r="E604" s="152" t="s">
        <v>2496</v>
      </c>
      <c r="F604" s="97">
        <v>9664</v>
      </c>
      <c r="G604" s="174">
        <v>122.77</v>
      </c>
      <c r="H604" s="97">
        <v>15</v>
      </c>
      <c r="I604" s="174">
        <v>73.661999999999992</v>
      </c>
      <c r="J604" s="97">
        <v>4420</v>
      </c>
      <c r="K604" s="97">
        <v>0</v>
      </c>
      <c r="L604" s="174">
        <v>36.831000000000003</v>
      </c>
      <c r="M604" s="97">
        <v>0</v>
      </c>
      <c r="N604" s="97">
        <v>9664</v>
      </c>
      <c r="O604" s="97">
        <v>0</v>
      </c>
      <c r="P604" s="97">
        <v>9664</v>
      </c>
      <c r="Q604" s="97">
        <f t="shared" si="9"/>
        <v>0</v>
      </c>
    </row>
    <row r="605" spans="1:17" x14ac:dyDescent="0.25">
      <c r="A605" s="152" t="s">
        <v>1876</v>
      </c>
      <c r="B605" s="152" t="s">
        <v>37</v>
      </c>
      <c r="C605" s="152" t="s">
        <v>2499</v>
      </c>
      <c r="D605" s="152">
        <v>318060</v>
      </c>
      <c r="E605" s="152" t="s">
        <v>2500</v>
      </c>
      <c r="F605" s="97">
        <v>9719</v>
      </c>
      <c r="G605" s="174">
        <v>122.77</v>
      </c>
      <c r="H605" s="97">
        <v>19</v>
      </c>
      <c r="I605" s="174">
        <v>73.661999999999992</v>
      </c>
      <c r="J605" s="97">
        <v>5598</v>
      </c>
      <c r="K605" s="97">
        <v>0</v>
      </c>
      <c r="L605" s="174">
        <v>36.831000000000003</v>
      </c>
      <c r="M605" s="97">
        <v>0</v>
      </c>
      <c r="N605" s="97">
        <v>9719</v>
      </c>
      <c r="O605" s="97">
        <v>0</v>
      </c>
      <c r="P605" s="97">
        <v>9719</v>
      </c>
      <c r="Q605" s="97">
        <f t="shared" si="9"/>
        <v>0</v>
      </c>
    </row>
    <row r="606" spans="1:17" x14ac:dyDescent="0.25">
      <c r="A606" s="152" t="s">
        <v>1876</v>
      </c>
      <c r="B606" s="152" t="s">
        <v>37</v>
      </c>
      <c r="C606" s="152" t="s">
        <v>2503</v>
      </c>
      <c r="D606" s="152">
        <v>318086</v>
      </c>
      <c r="E606" s="152" t="s">
        <v>2504</v>
      </c>
      <c r="F606" s="97">
        <v>15018</v>
      </c>
      <c r="G606" s="174">
        <v>122.77</v>
      </c>
      <c r="H606" s="97">
        <v>23</v>
      </c>
      <c r="I606" s="174">
        <v>73.661999999999992</v>
      </c>
      <c r="J606" s="97">
        <v>6777</v>
      </c>
      <c r="K606" s="97">
        <v>0</v>
      </c>
      <c r="L606" s="174">
        <v>36.831000000000003</v>
      </c>
      <c r="M606" s="97">
        <v>0</v>
      </c>
      <c r="N606" s="97">
        <v>15018</v>
      </c>
      <c r="O606" s="97">
        <v>0</v>
      </c>
      <c r="P606" s="97">
        <v>15018</v>
      </c>
      <c r="Q606" s="97">
        <f t="shared" si="9"/>
        <v>0</v>
      </c>
    </row>
    <row r="607" spans="1:17" x14ac:dyDescent="0.25">
      <c r="A607" s="152" t="s">
        <v>1876</v>
      </c>
      <c r="B607" s="152" t="s">
        <v>37</v>
      </c>
      <c r="C607" s="152" t="s">
        <v>2507</v>
      </c>
      <c r="D607" s="152">
        <v>318094</v>
      </c>
      <c r="E607" s="152" t="s">
        <v>2508</v>
      </c>
      <c r="F607" s="97">
        <v>107000</v>
      </c>
      <c r="G607" s="174">
        <v>122.77</v>
      </c>
      <c r="H607" s="97">
        <v>161</v>
      </c>
      <c r="I607" s="174">
        <v>73.661999999999992</v>
      </c>
      <c r="J607" s="97">
        <v>47438</v>
      </c>
      <c r="K607" s="97">
        <v>0</v>
      </c>
      <c r="L607" s="174">
        <v>36.831000000000003</v>
      </c>
      <c r="M607" s="97">
        <v>0</v>
      </c>
      <c r="N607" s="97">
        <v>107000</v>
      </c>
      <c r="O607" s="97">
        <v>0</v>
      </c>
      <c r="P607" s="97">
        <v>107000</v>
      </c>
      <c r="Q607" s="97">
        <f t="shared" si="9"/>
        <v>0</v>
      </c>
    </row>
    <row r="608" spans="1:17" x14ac:dyDescent="0.25">
      <c r="A608" s="152" t="s">
        <v>1876</v>
      </c>
      <c r="B608" s="152" t="s">
        <v>37</v>
      </c>
      <c r="C608" s="152" t="s">
        <v>2511</v>
      </c>
      <c r="D608" s="152">
        <v>318108</v>
      </c>
      <c r="E608" s="152" t="s">
        <v>2512</v>
      </c>
      <c r="F608" s="97">
        <v>15233</v>
      </c>
      <c r="G608" s="174">
        <v>122.77</v>
      </c>
      <c r="H608" s="97">
        <v>25</v>
      </c>
      <c r="I608" s="174">
        <v>73.661999999999992</v>
      </c>
      <c r="J608" s="97">
        <v>7366</v>
      </c>
      <c r="K608" s="97">
        <v>0</v>
      </c>
      <c r="L608" s="174">
        <v>36.831000000000003</v>
      </c>
      <c r="M608" s="97">
        <v>0</v>
      </c>
      <c r="N608" s="97">
        <v>15233</v>
      </c>
      <c r="O608" s="97">
        <v>0</v>
      </c>
      <c r="P608" s="97">
        <v>15233</v>
      </c>
      <c r="Q608" s="97">
        <f t="shared" si="9"/>
        <v>0</v>
      </c>
    </row>
    <row r="609" spans="1:17" x14ac:dyDescent="0.25">
      <c r="A609" s="152" t="s">
        <v>1876</v>
      </c>
      <c r="B609" s="152" t="s">
        <v>37</v>
      </c>
      <c r="C609" s="152" t="s">
        <v>2515</v>
      </c>
      <c r="D609" s="152">
        <v>318116</v>
      </c>
      <c r="E609" s="152" t="s">
        <v>2516</v>
      </c>
      <c r="F609" s="97">
        <v>3936</v>
      </c>
      <c r="G609" s="174">
        <v>122.77</v>
      </c>
      <c r="H609" s="97">
        <v>7</v>
      </c>
      <c r="I609" s="174">
        <v>73.661999999999992</v>
      </c>
      <c r="J609" s="97">
        <v>2063</v>
      </c>
      <c r="K609" s="97">
        <v>0</v>
      </c>
      <c r="L609" s="174">
        <v>36.831000000000003</v>
      </c>
      <c r="M609" s="97">
        <v>0</v>
      </c>
      <c r="N609" s="97">
        <v>3936</v>
      </c>
      <c r="O609" s="97">
        <v>0</v>
      </c>
      <c r="P609" s="97">
        <v>3936</v>
      </c>
      <c r="Q609" s="97">
        <f t="shared" si="9"/>
        <v>0</v>
      </c>
    </row>
    <row r="610" spans="1:17" x14ac:dyDescent="0.25">
      <c r="A610" s="152" t="s">
        <v>1876</v>
      </c>
      <c r="B610" s="152" t="s">
        <v>37</v>
      </c>
      <c r="C610" s="152" t="s">
        <v>2519</v>
      </c>
      <c r="D610" s="152">
        <v>318124</v>
      </c>
      <c r="E610" s="152" t="s">
        <v>2520</v>
      </c>
      <c r="F610" s="97">
        <v>9824</v>
      </c>
      <c r="G610" s="174">
        <v>122.77</v>
      </c>
      <c r="H610" s="97">
        <v>13</v>
      </c>
      <c r="I610" s="174">
        <v>73.661999999999992</v>
      </c>
      <c r="J610" s="97">
        <v>3830</v>
      </c>
      <c r="K610" s="97">
        <v>0</v>
      </c>
      <c r="L610" s="174">
        <v>36.831000000000003</v>
      </c>
      <c r="M610" s="97">
        <v>0</v>
      </c>
      <c r="N610" s="97">
        <v>9824</v>
      </c>
      <c r="O610" s="97">
        <v>0</v>
      </c>
      <c r="P610" s="97">
        <v>9824</v>
      </c>
      <c r="Q610" s="97">
        <f t="shared" si="9"/>
        <v>0</v>
      </c>
    </row>
    <row r="611" spans="1:17" x14ac:dyDescent="0.25">
      <c r="A611" s="152" t="s">
        <v>1876</v>
      </c>
      <c r="B611" s="152" t="s">
        <v>37</v>
      </c>
      <c r="C611" s="152" t="s">
        <v>2523</v>
      </c>
      <c r="D611" s="152">
        <v>318167</v>
      </c>
      <c r="E611" s="152" t="s">
        <v>2524</v>
      </c>
      <c r="F611" s="97">
        <v>12715</v>
      </c>
      <c r="G611" s="174">
        <v>122.77</v>
      </c>
      <c r="H611" s="97">
        <v>19</v>
      </c>
      <c r="I611" s="174">
        <v>73.661999999999992</v>
      </c>
      <c r="J611" s="97">
        <v>5598</v>
      </c>
      <c r="K611" s="97">
        <v>0</v>
      </c>
      <c r="L611" s="174">
        <v>36.831000000000003</v>
      </c>
      <c r="M611" s="97">
        <v>0</v>
      </c>
      <c r="N611" s="97">
        <v>12715</v>
      </c>
      <c r="O611" s="97">
        <v>0</v>
      </c>
      <c r="P611" s="97">
        <v>12715</v>
      </c>
      <c r="Q611" s="97">
        <f t="shared" si="9"/>
        <v>0</v>
      </c>
    </row>
    <row r="612" spans="1:17" x14ac:dyDescent="0.25">
      <c r="A612" s="152" t="s">
        <v>1876</v>
      </c>
      <c r="B612" s="152" t="s">
        <v>37</v>
      </c>
      <c r="C612" s="152" t="s">
        <v>2527</v>
      </c>
      <c r="D612" s="152">
        <v>518239</v>
      </c>
      <c r="E612" s="152" t="s">
        <v>2528</v>
      </c>
      <c r="F612" s="97">
        <v>28374</v>
      </c>
      <c r="G612" s="174">
        <v>122.77</v>
      </c>
      <c r="H612" s="97">
        <v>34</v>
      </c>
      <c r="I612" s="174">
        <v>73.661999999999992</v>
      </c>
      <c r="J612" s="97">
        <v>10018</v>
      </c>
      <c r="K612" s="97">
        <v>0</v>
      </c>
      <c r="L612" s="174">
        <v>36.831000000000003</v>
      </c>
      <c r="M612" s="97">
        <v>0</v>
      </c>
      <c r="N612" s="97">
        <v>28374</v>
      </c>
      <c r="O612" s="97">
        <v>0</v>
      </c>
      <c r="P612" s="97">
        <v>28374</v>
      </c>
      <c r="Q612" s="97">
        <f t="shared" si="9"/>
        <v>0</v>
      </c>
    </row>
    <row r="613" spans="1:17" x14ac:dyDescent="0.25">
      <c r="A613" s="152" t="s">
        <v>1876</v>
      </c>
      <c r="B613" s="152" t="s">
        <v>37</v>
      </c>
      <c r="C613" s="152" t="s">
        <v>2531</v>
      </c>
      <c r="D613" s="152">
        <v>318183</v>
      </c>
      <c r="E613" s="152" t="s">
        <v>2532</v>
      </c>
      <c r="F613" s="97">
        <v>8166</v>
      </c>
      <c r="G613" s="174">
        <v>122.77</v>
      </c>
      <c r="H613" s="97">
        <v>15</v>
      </c>
      <c r="I613" s="174">
        <v>73.661999999999992</v>
      </c>
      <c r="J613" s="97">
        <v>4420</v>
      </c>
      <c r="K613" s="97">
        <v>0</v>
      </c>
      <c r="L613" s="174">
        <v>36.831000000000003</v>
      </c>
      <c r="M613" s="97">
        <v>0</v>
      </c>
      <c r="N613" s="97">
        <v>8166</v>
      </c>
      <c r="O613" s="97">
        <v>0</v>
      </c>
      <c r="P613" s="97">
        <v>8166</v>
      </c>
      <c r="Q613" s="97">
        <f t="shared" si="9"/>
        <v>0</v>
      </c>
    </row>
    <row r="614" spans="1:17" x14ac:dyDescent="0.25">
      <c r="A614" s="152" t="s">
        <v>1876</v>
      </c>
      <c r="B614" s="152" t="s">
        <v>37</v>
      </c>
      <c r="C614" s="152" t="s">
        <v>10224</v>
      </c>
      <c r="D614" s="152">
        <v>648868</v>
      </c>
      <c r="E614" s="152" t="s">
        <v>10225</v>
      </c>
      <c r="F614" s="97">
        <v>1928</v>
      </c>
      <c r="G614" s="174">
        <v>122.77</v>
      </c>
      <c r="H614" s="97">
        <v>4</v>
      </c>
      <c r="I614" s="174">
        <v>73.661999999999992</v>
      </c>
      <c r="J614" s="97">
        <v>1179</v>
      </c>
      <c r="K614" s="97">
        <v>0</v>
      </c>
      <c r="L614" s="174">
        <v>36.831000000000003</v>
      </c>
      <c r="M614" s="97">
        <v>0</v>
      </c>
      <c r="N614" s="97">
        <v>1928</v>
      </c>
      <c r="O614" s="97">
        <v>0</v>
      </c>
      <c r="P614" s="97">
        <v>1928</v>
      </c>
      <c r="Q614" s="97">
        <f t="shared" si="9"/>
        <v>0</v>
      </c>
    </row>
    <row r="615" spans="1:17" x14ac:dyDescent="0.25">
      <c r="A615" s="152" t="s">
        <v>1876</v>
      </c>
      <c r="B615" s="152" t="s">
        <v>37</v>
      </c>
      <c r="C615" s="152" t="s">
        <v>2535</v>
      </c>
      <c r="D615" s="152">
        <v>318205</v>
      </c>
      <c r="E615" s="152" t="s">
        <v>2536</v>
      </c>
      <c r="F615" s="97">
        <v>2837</v>
      </c>
      <c r="G615" s="174">
        <v>122.77</v>
      </c>
      <c r="H615" s="97">
        <v>2</v>
      </c>
      <c r="I615" s="174">
        <v>73.661999999999992</v>
      </c>
      <c r="J615" s="97">
        <v>589</v>
      </c>
      <c r="K615" s="97">
        <v>0</v>
      </c>
      <c r="L615" s="174">
        <v>36.831000000000003</v>
      </c>
      <c r="M615" s="97">
        <v>0</v>
      </c>
      <c r="N615" s="97">
        <v>2837</v>
      </c>
      <c r="O615" s="97">
        <v>0</v>
      </c>
      <c r="P615" s="97">
        <v>2837</v>
      </c>
      <c r="Q615" s="97">
        <f t="shared" si="9"/>
        <v>0</v>
      </c>
    </row>
    <row r="616" spans="1:17" x14ac:dyDescent="0.25">
      <c r="A616" s="152" t="s">
        <v>1876</v>
      </c>
      <c r="B616" s="152" t="s">
        <v>37</v>
      </c>
      <c r="C616" s="152" t="s">
        <v>2539</v>
      </c>
      <c r="D616" s="152">
        <v>318213</v>
      </c>
      <c r="E616" s="152" t="s">
        <v>2540</v>
      </c>
      <c r="F616" s="97">
        <v>6452</v>
      </c>
      <c r="G616" s="174">
        <v>122.77</v>
      </c>
      <c r="H616" s="97">
        <v>13</v>
      </c>
      <c r="I616" s="174">
        <v>73.661999999999992</v>
      </c>
      <c r="J616" s="97">
        <v>3830</v>
      </c>
      <c r="K616" s="97">
        <v>0</v>
      </c>
      <c r="L616" s="174">
        <v>36.831000000000003</v>
      </c>
      <c r="M616" s="97">
        <v>0</v>
      </c>
      <c r="N616" s="97">
        <v>6452</v>
      </c>
      <c r="O616" s="97">
        <v>0</v>
      </c>
      <c r="P616" s="97">
        <v>6452</v>
      </c>
      <c r="Q616" s="97">
        <f t="shared" si="9"/>
        <v>0</v>
      </c>
    </row>
    <row r="617" spans="1:17" x14ac:dyDescent="0.25">
      <c r="A617" s="152" t="s">
        <v>1876</v>
      </c>
      <c r="B617" s="152" t="s">
        <v>37</v>
      </c>
      <c r="C617" s="152" t="s">
        <v>2543</v>
      </c>
      <c r="D617" s="152">
        <v>318221</v>
      </c>
      <c r="E617" s="152" t="s">
        <v>2544</v>
      </c>
      <c r="F617" s="97">
        <v>8325</v>
      </c>
      <c r="G617" s="174">
        <v>122.77</v>
      </c>
      <c r="H617" s="97">
        <v>13</v>
      </c>
      <c r="I617" s="174">
        <v>73.661999999999992</v>
      </c>
      <c r="J617" s="97">
        <v>3830</v>
      </c>
      <c r="K617" s="97">
        <v>0</v>
      </c>
      <c r="L617" s="174">
        <v>36.831000000000003</v>
      </c>
      <c r="M617" s="97">
        <v>0</v>
      </c>
      <c r="N617" s="97">
        <v>8325</v>
      </c>
      <c r="O617" s="97">
        <v>0</v>
      </c>
      <c r="P617" s="97">
        <v>8325</v>
      </c>
      <c r="Q617" s="97">
        <f t="shared" si="9"/>
        <v>0</v>
      </c>
    </row>
    <row r="618" spans="1:17" x14ac:dyDescent="0.25">
      <c r="A618" s="152" t="s">
        <v>1876</v>
      </c>
      <c r="B618" s="152" t="s">
        <v>37</v>
      </c>
      <c r="C618" s="152" t="s">
        <v>2547</v>
      </c>
      <c r="D618" s="152">
        <v>318256</v>
      </c>
      <c r="E618" s="152" t="s">
        <v>2548</v>
      </c>
      <c r="F618" s="97">
        <v>27144</v>
      </c>
      <c r="G618" s="174">
        <v>122.77</v>
      </c>
      <c r="H618" s="97">
        <v>40</v>
      </c>
      <c r="I618" s="174">
        <v>73.661999999999992</v>
      </c>
      <c r="J618" s="97">
        <v>11786</v>
      </c>
      <c r="K618" s="97">
        <v>0</v>
      </c>
      <c r="L618" s="174">
        <v>36.831000000000003</v>
      </c>
      <c r="M618" s="97">
        <v>0</v>
      </c>
      <c r="N618" s="97">
        <v>27144</v>
      </c>
      <c r="O618" s="97">
        <v>0</v>
      </c>
      <c r="P618" s="97">
        <v>27144</v>
      </c>
      <c r="Q618" s="97">
        <f t="shared" si="9"/>
        <v>0</v>
      </c>
    </row>
    <row r="619" spans="1:17" x14ac:dyDescent="0.25">
      <c r="A619" s="152" t="s">
        <v>1876</v>
      </c>
      <c r="B619" s="152" t="s">
        <v>37</v>
      </c>
      <c r="C619" s="152" t="s">
        <v>2552</v>
      </c>
      <c r="D619" s="152">
        <v>318230</v>
      </c>
      <c r="E619" s="152" t="s">
        <v>2553</v>
      </c>
      <c r="F619" s="97">
        <v>9904</v>
      </c>
      <c r="G619" s="174">
        <v>122.77</v>
      </c>
      <c r="H619" s="97">
        <v>12</v>
      </c>
      <c r="I619" s="174">
        <v>73.661999999999992</v>
      </c>
      <c r="J619" s="97">
        <v>3536</v>
      </c>
      <c r="K619" s="97">
        <v>0</v>
      </c>
      <c r="L619" s="174">
        <v>36.831000000000003</v>
      </c>
      <c r="M619" s="97">
        <v>0</v>
      </c>
      <c r="N619" s="97">
        <v>9904</v>
      </c>
      <c r="O619" s="97">
        <v>0</v>
      </c>
      <c r="P619" s="97">
        <v>9904</v>
      </c>
      <c r="Q619" s="97">
        <f t="shared" si="9"/>
        <v>0</v>
      </c>
    </row>
    <row r="620" spans="1:17" x14ac:dyDescent="0.25">
      <c r="A620" s="152" t="s">
        <v>1876</v>
      </c>
      <c r="B620" s="152" t="s">
        <v>37</v>
      </c>
      <c r="C620" s="152" t="s">
        <v>2556</v>
      </c>
      <c r="D620" s="152">
        <v>318272</v>
      </c>
      <c r="E620" s="152" t="s">
        <v>2557</v>
      </c>
      <c r="F620" s="97">
        <v>6238</v>
      </c>
      <c r="G620" s="174">
        <v>122.77</v>
      </c>
      <c r="H620" s="97">
        <v>11</v>
      </c>
      <c r="I620" s="174">
        <v>73.661999999999992</v>
      </c>
      <c r="J620" s="97">
        <v>3241</v>
      </c>
      <c r="K620" s="97">
        <v>0</v>
      </c>
      <c r="L620" s="174">
        <v>36.831000000000003</v>
      </c>
      <c r="M620" s="97">
        <v>0</v>
      </c>
      <c r="N620" s="97">
        <v>6238</v>
      </c>
      <c r="O620" s="97">
        <v>0</v>
      </c>
      <c r="P620" s="97">
        <v>6238</v>
      </c>
      <c r="Q620" s="97">
        <f t="shared" si="9"/>
        <v>0</v>
      </c>
    </row>
    <row r="621" spans="1:17" x14ac:dyDescent="0.25">
      <c r="A621" s="152" t="s">
        <v>1876</v>
      </c>
      <c r="B621" s="152" t="s">
        <v>37</v>
      </c>
      <c r="C621" s="152" t="s">
        <v>2560</v>
      </c>
      <c r="D621" s="152">
        <v>318281</v>
      </c>
      <c r="E621" s="152" t="s">
        <v>2561</v>
      </c>
      <c r="F621" s="97">
        <v>9449</v>
      </c>
      <c r="G621" s="174">
        <v>122.77</v>
      </c>
      <c r="H621" s="97">
        <v>13</v>
      </c>
      <c r="I621" s="174">
        <v>73.661999999999992</v>
      </c>
      <c r="J621" s="97">
        <v>3830</v>
      </c>
      <c r="K621" s="97">
        <v>0</v>
      </c>
      <c r="L621" s="174">
        <v>36.831000000000003</v>
      </c>
      <c r="M621" s="97">
        <v>0</v>
      </c>
      <c r="N621" s="97">
        <v>9449</v>
      </c>
      <c r="O621" s="97">
        <v>0</v>
      </c>
      <c r="P621" s="97">
        <v>9449</v>
      </c>
      <c r="Q621" s="97">
        <f t="shared" si="9"/>
        <v>0</v>
      </c>
    </row>
    <row r="622" spans="1:17" x14ac:dyDescent="0.25">
      <c r="A622" s="152" t="s">
        <v>1876</v>
      </c>
      <c r="B622" s="152" t="s">
        <v>37</v>
      </c>
      <c r="C622" s="152" t="s">
        <v>2564</v>
      </c>
      <c r="D622" s="152">
        <v>318302</v>
      </c>
      <c r="E622" s="152" t="s">
        <v>2565</v>
      </c>
      <c r="F622" s="97">
        <v>13385</v>
      </c>
      <c r="G622" s="174">
        <v>122.77</v>
      </c>
      <c r="H622" s="97">
        <v>20</v>
      </c>
      <c r="I622" s="174">
        <v>73.661999999999992</v>
      </c>
      <c r="J622" s="97">
        <v>5893</v>
      </c>
      <c r="K622" s="97">
        <v>0</v>
      </c>
      <c r="L622" s="174">
        <v>36.831000000000003</v>
      </c>
      <c r="M622" s="97">
        <v>0</v>
      </c>
      <c r="N622" s="97">
        <v>13385</v>
      </c>
      <c r="O622" s="97">
        <v>0</v>
      </c>
      <c r="P622" s="97">
        <v>13385</v>
      </c>
      <c r="Q622" s="97">
        <f t="shared" si="9"/>
        <v>0</v>
      </c>
    </row>
    <row r="623" spans="1:17" x14ac:dyDescent="0.25">
      <c r="A623" s="152" t="s">
        <v>1876</v>
      </c>
      <c r="B623" s="152" t="s">
        <v>37</v>
      </c>
      <c r="C623" s="152" t="s">
        <v>2569</v>
      </c>
      <c r="D623" s="152">
        <v>318337</v>
      </c>
      <c r="E623" s="152" t="s">
        <v>2570</v>
      </c>
      <c r="F623" s="97">
        <v>19034</v>
      </c>
      <c r="G623" s="174">
        <v>122.77</v>
      </c>
      <c r="H623" s="97">
        <v>29</v>
      </c>
      <c r="I623" s="174">
        <v>73.661999999999992</v>
      </c>
      <c r="J623" s="97">
        <v>8545</v>
      </c>
      <c r="K623" s="97">
        <v>0</v>
      </c>
      <c r="L623" s="174">
        <v>36.831000000000003</v>
      </c>
      <c r="M623" s="97">
        <v>0</v>
      </c>
      <c r="N623" s="97">
        <v>19034</v>
      </c>
      <c r="O623" s="97">
        <v>0</v>
      </c>
      <c r="P623" s="97">
        <v>19034</v>
      </c>
      <c r="Q623" s="97">
        <f t="shared" si="9"/>
        <v>0</v>
      </c>
    </row>
    <row r="624" spans="1:17" x14ac:dyDescent="0.25">
      <c r="A624" s="152" t="s">
        <v>1876</v>
      </c>
      <c r="B624" s="152" t="s">
        <v>37</v>
      </c>
      <c r="C624" s="152" t="s">
        <v>2573</v>
      </c>
      <c r="D624" s="152">
        <v>318345</v>
      </c>
      <c r="E624" s="152" t="s">
        <v>2574</v>
      </c>
      <c r="F624" s="97">
        <v>21121</v>
      </c>
      <c r="G624" s="174">
        <v>122.77</v>
      </c>
      <c r="H624" s="97">
        <v>31</v>
      </c>
      <c r="I624" s="174">
        <v>73.661999999999992</v>
      </c>
      <c r="J624" s="97">
        <v>9134</v>
      </c>
      <c r="K624" s="97">
        <v>0</v>
      </c>
      <c r="L624" s="174">
        <v>36.831000000000003</v>
      </c>
      <c r="M624" s="97">
        <v>0</v>
      </c>
      <c r="N624" s="97">
        <v>21121</v>
      </c>
      <c r="O624" s="97">
        <v>0</v>
      </c>
      <c r="P624" s="97">
        <v>21121</v>
      </c>
      <c r="Q624" s="97">
        <f t="shared" si="9"/>
        <v>0</v>
      </c>
    </row>
    <row r="625" spans="1:17" x14ac:dyDescent="0.25">
      <c r="A625" s="152" t="s">
        <v>1876</v>
      </c>
      <c r="B625" s="152" t="s">
        <v>37</v>
      </c>
      <c r="C625" s="152" t="s">
        <v>2577</v>
      </c>
      <c r="D625" s="152">
        <v>318353</v>
      </c>
      <c r="E625" s="152" t="s">
        <v>2578</v>
      </c>
      <c r="F625" s="97">
        <v>9290</v>
      </c>
      <c r="G625" s="174">
        <v>122.77</v>
      </c>
      <c r="H625" s="97">
        <v>15</v>
      </c>
      <c r="I625" s="174">
        <v>73.661999999999992</v>
      </c>
      <c r="J625" s="97">
        <v>4420</v>
      </c>
      <c r="K625" s="97">
        <v>0</v>
      </c>
      <c r="L625" s="174">
        <v>36.831000000000003</v>
      </c>
      <c r="M625" s="97">
        <v>0</v>
      </c>
      <c r="N625" s="97">
        <v>9290</v>
      </c>
      <c r="O625" s="97">
        <v>0</v>
      </c>
      <c r="P625" s="97">
        <v>9290</v>
      </c>
      <c r="Q625" s="97">
        <f t="shared" si="9"/>
        <v>0</v>
      </c>
    </row>
    <row r="626" spans="1:17" x14ac:dyDescent="0.25">
      <c r="A626" s="152" t="s">
        <v>1876</v>
      </c>
      <c r="B626" s="152" t="s">
        <v>37</v>
      </c>
      <c r="C626" s="152" t="s">
        <v>2582</v>
      </c>
      <c r="D626" s="152">
        <v>318329</v>
      </c>
      <c r="E626" s="152" t="s">
        <v>2583</v>
      </c>
      <c r="F626" s="97">
        <v>5943</v>
      </c>
      <c r="G626" s="174">
        <v>122.77</v>
      </c>
      <c r="H626" s="97">
        <v>10</v>
      </c>
      <c r="I626" s="174">
        <v>73.661999999999992</v>
      </c>
      <c r="J626" s="97">
        <v>2946</v>
      </c>
      <c r="K626" s="97">
        <v>0</v>
      </c>
      <c r="L626" s="174">
        <v>36.831000000000003</v>
      </c>
      <c r="M626" s="97">
        <v>0</v>
      </c>
      <c r="N626" s="97">
        <v>5943</v>
      </c>
      <c r="O626" s="97">
        <v>0</v>
      </c>
      <c r="P626" s="97">
        <v>5943</v>
      </c>
      <c r="Q626" s="97">
        <f t="shared" si="9"/>
        <v>0</v>
      </c>
    </row>
    <row r="627" spans="1:17" x14ac:dyDescent="0.25">
      <c r="A627" s="152" t="s">
        <v>1876</v>
      </c>
      <c r="B627" s="152" t="s">
        <v>37</v>
      </c>
      <c r="C627" s="152" t="s">
        <v>2586</v>
      </c>
      <c r="D627" s="152">
        <v>318361</v>
      </c>
      <c r="E627" s="152" t="s">
        <v>2587</v>
      </c>
      <c r="F627" s="97">
        <v>21016</v>
      </c>
      <c r="G627" s="174">
        <v>122.77</v>
      </c>
      <c r="H627" s="97">
        <v>37</v>
      </c>
      <c r="I627" s="174">
        <v>73.661999999999992</v>
      </c>
      <c r="J627" s="97">
        <v>10902</v>
      </c>
      <c r="K627" s="97">
        <v>0</v>
      </c>
      <c r="L627" s="174">
        <v>36.831000000000003</v>
      </c>
      <c r="M627" s="97">
        <v>0</v>
      </c>
      <c r="N627" s="97">
        <v>21016</v>
      </c>
      <c r="O627" s="97">
        <v>0</v>
      </c>
      <c r="P627" s="97">
        <v>21016</v>
      </c>
      <c r="Q627" s="97">
        <f t="shared" si="9"/>
        <v>0</v>
      </c>
    </row>
    <row r="628" spans="1:17" x14ac:dyDescent="0.25">
      <c r="A628" s="152" t="s">
        <v>1876</v>
      </c>
      <c r="B628" s="152" t="s">
        <v>37</v>
      </c>
      <c r="C628" s="152" t="s">
        <v>2590</v>
      </c>
      <c r="D628" s="152">
        <v>318388</v>
      </c>
      <c r="E628" s="152" t="s">
        <v>2591</v>
      </c>
      <c r="F628" s="97">
        <v>11617</v>
      </c>
      <c r="G628" s="174">
        <v>122.77</v>
      </c>
      <c r="H628" s="97">
        <v>14</v>
      </c>
      <c r="I628" s="174">
        <v>73.661999999999992</v>
      </c>
      <c r="J628" s="97">
        <v>4125</v>
      </c>
      <c r="K628" s="97">
        <v>0</v>
      </c>
      <c r="L628" s="174">
        <v>36.831000000000003</v>
      </c>
      <c r="M628" s="97">
        <v>0</v>
      </c>
      <c r="N628" s="97">
        <v>11617</v>
      </c>
      <c r="O628" s="97">
        <v>0</v>
      </c>
      <c r="P628" s="97">
        <v>11617</v>
      </c>
      <c r="Q628" s="97">
        <f t="shared" si="9"/>
        <v>0</v>
      </c>
    </row>
    <row r="629" spans="1:17" x14ac:dyDescent="0.25">
      <c r="A629" s="152" t="s">
        <v>1876</v>
      </c>
      <c r="B629" s="152" t="s">
        <v>37</v>
      </c>
      <c r="C629" s="152" t="s">
        <v>2594</v>
      </c>
      <c r="D629" s="152">
        <v>318396</v>
      </c>
      <c r="E629" s="152" t="s">
        <v>2595</v>
      </c>
      <c r="F629" s="97">
        <v>18495</v>
      </c>
      <c r="G629" s="174">
        <v>122.77</v>
      </c>
      <c r="H629" s="97">
        <v>17</v>
      </c>
      <c r="I629" s="174">
        <v>73.661999999999992</v>
      </c>
      <c r="J629" s="97">
        <v>5009</v>
      </c>
      <c r="K629" s="97">
        <v>0</v>
      </c>
      <c r="L629" s="174">
        <v>36.831000000000003</v>
      </c>
      <c r="M629" s="97">
        <v>0</v>
      </c>
      <c r="N629" s="97">
        <v>18495</v>
      </c>
      <c r="O629" s="97">
        <v>0</v>
      </c>
      <c r="P629" s="97">
        <v>18495</v>
      </c>
      <c r="Q629" s="97">
        <f t="shared" si="9"/>
        <v>0</v>
      </c>
    </row>
    <row r="630" spans="1:17" x14ac:dyDescent="0.25">
      <c r="A630" s="152" t="s">
        <v>1876</v>
      </c>
      <c r="B630" s="152" t="s">
        <v>37</v>
      </c>
      <c r="C630" s="152" t="s">
        <v>2598</v>
      </c>
      <c r="D630" s="152">
        <v>318418</v>
      </c>
      <c r="E630" s="152" t="s">
        <v>2599</v>
      </c>
      <c r="F630" s="97">
        <v>3132</v>
      </c>
      <c r="G630" s="174">
        <v>122.77</v>
      </c>
      <c r="H630" s="97">
        <v>3</v>
      </c>
      <c r="I630" s="174">
        <v>73.661999999999992</v>
      </c>
      <c r="J630" s="97">
        <v>884</v>
      </c>
      <c r="K630" s="97">
        <v>0</v>
      </c>
      <c r="L630" s="174">
        <v>36.831000000000003</v>
      </c>
      <c r="M630" s="97">
        <v>0</v>
      </c>
      <c r="N630" s="97">
        <v>3132</v>
      </c>
      <c r="O630" s="97">
        <v>0</v>
      </c>
      <c r="P630" s="97">
        <v>3132</v>
      </c>
      <c r="Q630" s="97">
        <f t="shared" si="9"/>
        <v>0</v>
      </c>
    </row>
    <row r="631" spans="1:17" x14ac:dyDescent="0.25">
      <c r="A631" s="152" t="s">
        <v>1876</v>
      </c>
      <c r="B631" s="152" t="s">
        <v>37</v>
      </c>
      <c r="C631" s="152" t="s">
        <v>2602</v>
      </c>
      <c r="D631" s="152">
        <v>318426</v>
      </c>
      <c r="E631" s="152" t="s">
        <v>2603</v>
      </c>
      <c r="F631" s="97">
        <v>9449</v>
      </c>
      <c r="G631" s="174">
        <v>122.77</v>
      </c>
      <c r="H631" s="97">
        <v>13</v>
      </c>
      <c r="I631" s="174">
        <v>73.661999999999992</v>
      </c>
      <c r="J631" s="97">
        <v>3830</v>
      </c>
      <c r="K631" s="97">
        <v>0</v>
      </c>
      <c r="L631" s="174">
        <v>36.831000000000003</v>
      </c>
      <c r="M631" s="97">
        <v>0</v>
      </c>
      <c r="N631" s="97">
        <v>9449</v>
      </c>
      <c r="O631" s="97">
        <v>0</v>
      </c>
      <c r="P631" s="97">
        <v>9449</v>
      </c>
      <c r="Q631" s="97">
        <f t="shared" si="9"/>
        <v>0</v>
      </c>
    </row>
    <row r="632" spans="1:17" x14ac:dyDescent="0.25">
      <c r="A632" s="152" t="s">
        <v>1876</v>
      </c>
      <c r="B632" s="152" t="s">
        <v>37</v>
      </c>
      <c r="C632" s="152" t="s">
        <v>2606</v>
      </c>
      <c r="D632" s="152">
        <v>318434</v>
      </c>
      <c r="E632" s="152" t="s">
        <v>2607</v>
      </c>
      <c r="F632" s="97">
        <v>3776</v>
      </c>
      <c r="G632" s="174">
        <v>122.77</v>
      </c>
      <c r="H632" s="97">
        <v>9</v>
      </c>
      <c r="I632" s="174">
        <v>73.661999999999992</v>
      </c>
      <c r="J632" s="97">
        <v>2652</v>
      </c>
      <c r="K632" s="97">
        <v>0</v>
      </c>
      <c r="L632" s="174">
        <v>36.831000000000003</v>
      </c>
      <c r="M632" s="97">
        <v>0</v>
      </c>
      <c r="N632" s="97">
        <v>3776</v>
      </c>
      <c r="O632" s="97">
        <v>0</v>
      </c>
      <c r="P632" s="97">
        <v>3776</v>
      </c>
      <c r="Q632" s="97">
        <f t="shared" si="9"/>
        <v>0</v>
      </c>
    </row>
    <row r="633" spans="1:17" x14ac:dyDescent="0.25">
      <c r="A633" s="152" t="s">
        <v>1876</v>
      </c>
      <c r="B633" s="152" t="s">
        <v>37</v>
      </c>
      <c r="C633" s="152" t="s">
        <v>2610</v>
      </c>
      <c r="D633" s="152">
        <v>318451</v>
      </c>
      <c r="E633" s="152" t="s">
        <v>2611</v>
      </c>
      <c r="F633" s="97">
        <v>3020</v>
      </c>
      <c r="G633" s="174">
        <v>122.77</v>
      </c>
      <c r="H633" s="97">
        <v>6</v>
      </c>
      <c r="I633" s="174">
        <v>73.661999999999992</v>
      </c>
      <c r="J633" s="97">
        <v>1768</v>
      </c>
      <c r="K633" s="97">
        <v>0</v>
      </c>
      <c r="L633" s="174">
        <v>36.831000000000003</v>
      </c>
      <c r="M633" s="97">
        <v>0</v>
      </c>
      <c r="N633" s="97">
        <v>3020</v>
      </c>
      <c r="O633" s="97">
        <v>0</v>
      </c>
      <c r="P633" s="97">
        <v>3020</v>
      </c>
      <c r="Q633" s="97">
        <f t="shared" si="9"/>
        <v>0</v>
      </c>
    </row>
    <row r="634" spans="1:17" x14ac:dyDescent="0.25">
      <c r="A634" s="152" t="s">
        <v>1876</v>
      </c>
      <c r="B634" s="152" t="s">
        <v>37</v>
      </c>
      <c r="C634" s="152" t="s">
        <v>2614</v>
      </c>
      <c r="D634" s="152">
        <v>318469</v>
      </c>
      <c r="E634" s="152" t="s">
        <v>2615</v>
      </c>
      <c r="F634" s="97">
        <v>11457</v>
      </c>
      <c r="G634" s="174">
        <v>122.77</v>
      </c>
      <c r="H634" s="97">
        <v>16</v>
      </c>
      <c r="I634" s="174">
        <v>73.661999999999992</v>
      </c>
      <c r="J634" s="97">
        <v>4714</v>
      </c>
      <c r="K634" s="97">
        <v>0</v>
      </c>
      <c r="L634" s="174">
        <v>36.831000000000003</v>
      </c>
      <c r="M634" s="97">
        <v>0</v>
      </c>
      <c r="N634" s="97">
        <v>11457</v>
      </c>
      <c r="O634" s="97">
        <v>0</v>
      </c>
      <c r="P634" s="97">
        <v>11457</v>
      </c>
      <c r="Q634" s="97">
        <f t="shared" si="9"/>
        <v>0</v>
      </c>
    </row>
    <row r="635" spans="1:17" x14ac:dyDescent="0.25">
      <c r="A635" s="152" t="s">
        <v>1876</v>
      </c>
      <c r="B635" s="152" t="s">
        <v>37</v>
      </c>
      <c r="C635" s="152" t="s">
        <v>2618</v>
      </c>
      <c r="D635" s="152">
        <v>648566</v>
      </c>
      <c r="E635" s="152" t="s">
        <v>2619</v>
      </c>
      <c r="F635" s="97">
        <v>3052</v>
      </c>
      <c r="G635" s="174">
        <v>122.77</v>
      </c>
      <c r="H635" s="97">
        <v>4</v>
      </c>
      <c r="I635" s="174">
        <v>73.661999999999992</v>
      </c>
      <c r="J635" s="97">
        <v>1179</v>
      </c>
      <c r="K635" s="97">
        <v>0</v>
      </c>
      <c r="L635" s="174">
        <v>36.831000000000003</v>
      </c>
      <c r="M635" s="97">
        <v>0</v>
      </c>
      <c r="N635" s="97">
        <v>3052</v>
      </c>
      <c r="O635" s="97">
        <v>0</v>
      </c>
      <c r="P635" s="97">
        <v>3052</v>
      </c>
      <c r="Q635" s="97">
        <f t="shared" si="9"/>
        <v>0</v>
      </c>
    </row>
    <row r="636" spans="1:17" x14ac:dyDescent="0.25">
      <c r="A636" s="152" t="s">
        <v>1876</v>
      </c>
      <c r="B636" s="152" t="s">
        <v>37</v>
      </c>
      <c r="C636" s="152" t="s">
        <v>2622</v>
      </c>
      <c r="D636" s="152">
        <v>318485</v>
      </c>
      <c r="E636" s="152" t="s">
        <v>2623</v>
      </c>
      <c r="F636" s="97">
        <v>15607</v>
      </c>
      <c r="G636" s="174">
        <v>122.77</v>
      </c>
      <c r="H636" s="97">
        <v>25</v>
      </c>
      <c r="I636" s="174">
        <v>73.661999999999992</v>
      </c>
      <c r="J636" s="97">
        <v>7366</v>
      </c>
      <c r="K636" s="97">
        <v>0</v>
      </c>
      <c r="L636" s="174">
        <v>36.831000000000003</v>
      </c>
      <c r="M636" s="97">
        <v>0</v>
      </c>
      <c r="N636" s="97">
        <v>15607</v>
      </c>
      <c r="O636" s="97">
        <v>0</v>
      </c>
      <c r="P636" s="97">
        <v>15607</v>
      </c>
      <c r="Q636" s="97">
        <f t="shared" si="9"/>
        <v>0</v>
      </c>
    </row>
    <row r="637" spans="1:17" x14ac:dyDescent="0.25">
      <c r="A637" s="152" t="s">
        <v>1876</v>
      </c>
      <c r="B637" s="152" t="s">
        <v>37</v>
      </c>
      <c r="C637" s="152" t="s">
        <v>2626</v>
      </c>
      <c r="D637" s="152">
        <v>649074</v>
      </c>
      <c r="E637" s="152" t="s">
        <v>2627</v>
      </c>
      <c r="F637" s="97">
        <v>2597</v>
      </c>
      <c r="G637" s="174">
        <v>122.77</v>
      </c>
      <c r="H637" s="97">
        <v>5</v>
      </c>
      <c r="I637" s="174">
        <v>73.661999999999992</v>
      </c>
      <c r="J637" s="97">
        <v>1473</v>
      </c>
      <c r="K637" s="97">
        <v>0</v>
      </c>
      <c r="L637" s="174">
        <v>36.831000000000003</v>
      </c>
      <c r="M637" s="97">
        <v>0</v>
      </c>
      <c r="N637" s="97">
        <v>2597</v>
      </c>
      <c r="O637" s="97">
        <v>0</v>
      </c>
      <c r="P637" s="97">
        <v>2597</v>
      </c>
      <c r="Q637" s="97">
        <f t="shared" si="9"/>
        <v>0</v>
      </c>
    </row>
    <row r="638" spans="1:17" x14ac:dyDescent="0.25">
      <c r="A638" s="152" t="s">
        <v>1876</v>
      </c>
      <c r="B638" s="152" t="s">
        <v>37</v>
      </c>
      <c r="C638" s="152" t="s">
        <v>2630</v>
      </c>
      <c r="D638" s="152">
        <v>318507</v>
      </c>
      <c r="E638" s="152" t="s">
        <v>2631</v>
      </c>
      <c r="F638" s="97">
        <v>1044</v>
      </c>
      <c r="G638" s="174">
        <v>122.77</v>
      </c>
      <c r="H638" s="97">
        <v>1</v>
      </c>
      <c r="I638" s="174">
        <v>73.661999999999992</v>
      </c>
      <c r="J638" s="97">
        <v>295</v>
      </c>
      <c r="K638" s="97">
        <v>0</v>
      </c>
      <c r="L638" s="174">
        <v>36.831000000000003</v>
      </c>
      <c r="M638" s="97">
        <v>0</v>
      </c>
      <c r="N638" s="97">
        <v>1044</v>
      </c>
      <c r="O638" s="97">
        <v>0</v>
      </c>
      <c r="P638" s="97">
        <v>1044</v>
      </c>
      <c r="Q638" s="97">
        <f t="shared" si="9"/>
        <v>0</v>
      </c>
    </row>
    <row r="639" spans="1:17" x14ac:dyDescent="0.25">
      <c r="A639" s="152" t="s">
        <v>1876</v>
      </c>
      <c r="B639" s="152" t="s">
        <v>37</v>
      </c>
      <c r="C639" s="152" t="s">
        <v>2634</v>
      </c>
      <c r="D639" s="152">
        <v>318523</v>
      </c>
      <c r="E639" s="152" t="s">
        <v>2635</v>
      </c>
      <c r="F639" s="97">
        <v>8541</v>
      </c>
      <c r="G639" s="174">
        <v>122.77</v>
      </c>
      <c r="H639" s="97">
        <v>15</v>
      </c>
      <c r="I639" s="174">
        <v>73.661999999999992</v>
      </c>
      <c r="J639" s="97">
        <v>4420</v>
      </c>
      <c r="K639" s="97">
        <v>0</v>
      </c>
      <c r="L639" s="174">
        <v>36.831000000000003</v>
      </c>
      <c r="M639" s="97">
        <v>0</v>
      </c>
      <c r="N639" s="97">
        <v>8541</v>
      </c>
      <c r="O639" s="97">
        <v>0</v>
      </c>
      <c r="P639" s="97">
        <v>8541</v>
      </c>
      <c r="Q639" s="97">
        <f t="shared" si="9"/>
        <v>0</v>
      </c>
    </row>
    <row r="640" spans="1:17" x14ac:dyDescent="0.25">
      <c r="A640" s="152" t="s">
        <v>1876</v>
      </c>
      <c r="B640" s="152" t="s">
        <v>37</v>
      </c>
      <c r="C640" s="152" t="s">
        <v>2638</v>
      </c>
      <c r="D640" s="152">
        <v>318531</v>
      </c>
      <c r="E640" s="152" t="s">
        <v>2639</v>
      </c>
      <c r="F640" s="97">
        <v>8406</v>
      </c>
      <c r="G640" s="174">
        <v>122.77</v>
      </c>
      <c r="H640" s="97">
        <v>12</v>
      </c>
      <c r="I640" s="174">
        <v>73.661999999999992</v>
      </c>
      <c r="J640" s="97">
        <v>3536</v>
      </c>
      <c r="K640" s="97">
        <v>0</v>
      </c>
      <c r="L640" s="174">
        <v>36.831000000000003</v>
      </c>
      <c r="M640" s="97">
        <v>0</v>
      </c>
      <c r="N640" s="97">
        <v>8406</v>
      </c>
      <c r="O640" s="97">
        <v>0</v>
      </c>
      <c r="P640" s="97">
        <v>8406</v>
      </c>
      <c r="Q640" s="97">
        <f t="shared" si="9"/>
        <v>0</v>
      </c>
    </row>
    <row r="641" spans="1:17" x14ac:dyDescent="0.25">
      <c r="A641" s="152" t="s">
        <v>1876</v>
      </c>
      <c r="B641" s="152" t="s">
        <v>37</v>
      </c>
      <c r="C641" s="152" t="s">
        <v>2642</v>
      </c>
      <c r="D641" s="152">
        <v>318540</v>
      </c>
      <c r="E641" s="152" t="s">
        <v>2643</v>
      </c>
      <c r="F641" s="97">
        <v>5139</v>
      </c>
      <c r="G641" s="174">
        <v>122.77</v>
      </c>
      <c r="H641" s="97">
        <v>6</v>
      </c>
      <c r="I641" s="174">
        <v>73.661999999999992</v>
      </c>
      <c r="J641" s="97">
        <v>1768</v>
      </c>
      <c r="K641" s="97">
        <v>0</v>
      </c>
      <c r="L641" s="174">
        <v>36.831000000000003</v>
      </c>
      <c r="M641" s="97">
        <v>0</v>
      </c>
      <c r="N641" s="97">
        <v>5139</v>
      </c>
      <c r="O641" s="97">
        <v>0</v>
      </c>
      <c r="P641" s="97">
        <v>5139</v>
      </c>
      <c r="Q641" s="97">
        <f t="shared" si="9"/>
        <v>0</v>
      </c>
    </row>
    <row r="642" spans="1:17" x14ac:dyDescent="0.25">
      <c r="A642" s="152" t="s">
        <v>1876</v>
      </c>
      <c r="B642" s="152" t="s">
        <v>37</v>
      </c>
      <c r="C642" s="152" t="s">
        <v>2646</v>
      </c>
      <c r="D642" s="152">
        <v>651001</v>
      </c>
      <c r="E642" s="152" t="s">
        <v>2647</v>
      </c>
      <c r="F642" s="97">
        <v>9235</v>
      </c>
      <c r="G642" s="174">
        <v>122.77</v>
      </c>
      <c r="H642" s="97">
        <v>11</v>
      </c>
      <c r="I642" s="174">
        <v>73.661999999999992</v>
      </c>
      <c r="J642" s="97">
        <v>3241</v>
      </c>
      <c r="K642" s="97">
        <v>0</v>
      </c>
      <c r="L642" s="174">
        <v>36.831000000000003</v>
      </c>
      <c r="M642" s="97">
        <v>0</v>
      </c>
      <c r="N642" s="97">
        <v>9235</v>
      </c>
      <c r="O642" s="97">
        <v>0</v>
      </c>
      <c r="P642" s="97">
        <v>9235</v>
      </c>
      <c r="Q642" s="97">
        <f t="shared" si="9"/>
        <v>0</v>
      </c>
    </row>
    <row r="643" spans="1:17" x14ac:dyDescent="0.25">
      <c r="A643" s="152" t="s">
        <v>1876</v>
      </c>
      <c r="B643" s="152" t="s">
        <v>37</v>
      </c>
      <c r="C643" s="152" t="s">
        <v>2650</v>
      </c>
      <c r="D643" s="152">
        <v>692263</v>
      </c>
      <c r="E643" s="152" t="s">
        <v>2651</v>
      </c>
      <c r="F643" s="97">
        <v>9958</v>
      </c>
      <c r="G643" s="174">
        <v>122.77</v>
      </c>
      <c r="H643" s="97">
        <v>16</v>
      </c>
      <c r="I643" s="174">
        <v>73.661999999999992</v>
      </c>
      <c r="J643" s="97">
        <v>4714</v>
      </c>
      <c r="K643" s="97">
        <v>0</v>
      </c>
      <c r="L643" s="174">
        <v>36.831000000000003</v>
      </c>
      <c r="M643" s="97">
        <v>0</v>
      </c>
      <c r="N643" s="97">
        <v>9958</v>
      </c>
      <c r="O643" s="97">
        <v>0</v>
      </c>
      <c r="P643" s="97">
        <v>9958</v>
      </c>
      <c r="Q643" s="97">
        <f t="shared" ref="Q643:Q706" si="10">+P643-N643</f>
        <v>0</v>
      </c>
    </row>
    <row r="644" spans="1:17" x14ac:dyDescent="0.25">
      <c r="A644" s="152" t="s">
        <v>1876</v>
      </c>
      <c r="B644" s="152" t="s">
        <v>37</v>
      </c>
      <c r="C644" s="152" t="s">
        <v>2654</v>
      </c>
      <c r="D644" s="152">
        <v>310182</v>
      </c>
      <c r="E644" s="152" t="s">
        <v>2655</v>
      </c>
      <c r="F644" s="97">
        <v>136650</v>
      </c>
      <c r="G644" s="174">
        <v>122.77</v>
      </c>
      <c r="H644" s="97">
        <v>201</v>
      </c>
      <c r="I644" s="174">
        <v>73.661999999999992</v>
      </c>
      <c r="J644" s="97">
        <v>59224</v>
      </c>
      <c r="K644" s="97">
        <v>0</v>
      </c>
      <c r="L644" s="174">
        <v>36.83100000000001</v>
      </c>
      <c r="M644" s="97">
        <v>0</v>
      </c>
      <c r="N644" s="97">
        <v>136650</v>
      </c>
      <c r="O644" s="97">
        <v>0</v>
      </c>
      <c r="P644" s="97">
        <v>136650</v>
      </c>
      <c r="Q644" s="97">
        <f t="shared" si="10"/>
        <v>0</v>
      </c>
    </row>
    <row r="645" spans="1:17" x14ac:dyDescent="0.25">
      <c r="A645" s="152" t="s">
        <v>1876</v>
      </c>
      <c r="B645" s="152" t="s">
        <v>37</v>
      </c>
      <c r="C645" s="152" t="s">
        <v>2664</v>
      </c>
      <c r="D645" s="152">
        <v>310255</v>
      </c>
      <c r="E645" s="152" t="s">
        <v>2665</v>
      </c>
      <c r="F645" s="97">
        <v>32284</v>
      </c>
      <c r="G645" s="174">
        <v>122.77</v>
      </c>
      <c r="H645" s="97">
        <v>46</v>
      </c>
      <c r="I645" s="174">
        <v>73.661999999999992</v>
      </c>
      <c r="J645" s="97">
        <v>13554</v>
      </c>
      <c r="K645" s="97">
        <v>0</v>
      </c>
      <c r="L645" s="174">
        <v>36.831000000000003</v>
      </c>
      <c r="M645" s="97">
        <v>0</v>
      </c>
      <c r="N645" s="97">
        <v>32284</v>
      </c>
      <c r="O645" s="97">
        <v>0</v>
      </c>
      <c r="P645" s="97">
        <v>32284</v>
      </c>
      <c r="Q645" s="97">
        <f t="shared" si="10"/>
        <v>0</v>
      </c>
    </row>
    <row r="646" spans="1:17" x14ac:dyDescent="0.25">
      <c r="A646" s="152" t="s">
        <v>1876</v>
      </c>
      <c r="B646" s="152" t="s">
        <v>37</v>
      </c>
      <c r="C646" s="152" t="s">
        <v>2668</v>
      </c>
      <c r="D646" s="152">
        <v>310336</v>
      </c>
      <c r="E646" s="152" t="s">
        <v>2669</v>
      </c>
      <c r="F646" s="97">
        <v>10039</v>
      </c>
      <c r="G646" s="174">
        <v>122.77</v>
      </c>
      <c r="H646" s="97">
        <v>15</v>
      </c>
      <c r="I646" s="174">
        <v>73.661999999999992</v>
      </c>
      <c r="J646" s="97">
        <v>4420</v>
      </c>
      <c r="K646" s="97">
        <v>0</v>
      </c>
      <c r="L646" s="174">
        <v>36.831000000000003</v>
      </c>
      <c r="M646" s="97">
        <v>0</v>
      </c>
      <c r="N646" s="97">
        <v>10039</v>
      </c>
      <c r="O646" s="97">
        <v>0</v>
      </c>
      <c r="P646" s="97">
        <v>10039</v>
      </c>
      <c r="Q646" s="97">
        <f t="shared" si="10"/>
        <v>0</v>
      </c>
    </row>
    <row r="647" spans="1:17" x14ac:dyDescent="0.25">
      <c r="A647" s="152" t="s">
        <v>1876</v>
      </c>
      <c r="B647" s="152" t="s">
        <v>37</v>
      </c>
      <c r="C647" s="152" t="s">
        <v>2672</v>
      </c>
      <c r="D647" s="152">
        <v>310352</v>
      </c>
      <c r="E647" s="152" t="s">
        <v>2673</v>
      </c>
      <c r="F647" s="97">
        <v>4630</v>
      </c>
      <c r="G647" s="174">
        <v>122.77</v>
      </c>
      <c r="H647" s="97">
        <v>3</v>
      </c>
      <c r="I647" s="174">
        <v>73.661999999999992</v>
      </c>
      <c r="J647" s="97">
        <v>884</v>
      </c>
      <c r="K647" s="97">
        <v>0</v>
      </c>
      <c r="L647" s="174">
        <v>36.831000000000003</v>
      </c>
      <c r="M647" s="97">
        <v>0</v>
      </c>
      <c r="N647" s="97">
        <v>4630</v>
      </c>
      <c r="O647" s="97">
        <v>0</v>
      </c>
      <c r="P647" s="97">
        <v>4630</v>
      </c>
      <c r="Q647" s="97">
        <f t="shared" si="10"/>
        <v>0</v>
      </c>
    </row>
    <row r="648" spans="1:17" x14ac:dyDescent="0.25">
      <c r="A648" s="152" t="s">
        <v>1876</v>
      </c>
      <c r="B648" s="152" t="s">
        <v>37</v>
      </c>
      <c r="C648" s="152" t="s">
        <v>2676</v>
      </c>
      <c r="D648" s="152">
        <v>310387</v>
      </c>
      <c r="E648" s="152" t="s">
        <v>2677</v>
      </c>
      <c r="F648" s="97">
        <v>7657</v>
      </c>
      <c r="G648" s="174">
        <v>122.77</v>
      </c>
      <c r="H648" s="97">
        <v>12</v>
      </c>
      <c r="I648" s="174">
        <v>73.661999999999992</v>
      </c>
      <c r="J648" s="97">
        <v>3536</v>
      </c>
      <c r="K648" s="97">
        <v>0</v>
      </c>
      <c r="L648" s="174">
        <v>36.831000000000003</v>
      </c>
      <c r="M648" s="97">
        <v>0</v>
      </c>
      <c r="N648" s="97">
        <v>7657</v>
      </c>
      <c r="O648" s="97">
        <v>0</v>
      </c>
      <c r="P648" s="97">
        <v>7657</v>
      </c>
      <c r="Q648" s="97">
        <f t="shared" si="10"/>
        <v>0</v>
      </c>
    </row>
    <row r="649" spans="1:17" x14ac:dyDescent="0.25">
      <c r="A649" s="152" t="s">
        <v>1876</v>
      </c>
      <c r="B649" s="152" t="s">
        <v>37</v>
      </c>
      <c r="C649" s="152" t="s">
        <v>2680</v>
      </c>
      <c r="D649" s="152">
        <v>310468</v>
      </c>
      <c r="E649" s="152" t="s">
        <v>2681</v>
      </c>
      <c r="F649" s="97">
        <v>5784</v>
      </c>
      <c r="G649" s="174">
        <v>122.77</v>
      </c>
      <c r="H649" s="97">
        <v>12</v>
      </c>
      <c r="I649" s="174">
        <v>73.661999999999992</v>
      </c>
      <c r="J649" s="97">
        <v>3536</v>
      </c>
      <c r="K649" s="97">
        <v>0</v>
      </c>
      <c r="L649" s="174">
        <v>36.831000000000003</v>
      </c>
      <c r="M649" s="97">
        <v>0</v>
      </c>
      <c r="N649" s="97">
        <v>5784</v>
      </c>
      <c r="O649" s="97">
        <v>0</v>
      </c>
      <c r="P649" s="97">
        <v>5784</v>
      </c>
      <c r="Q649" s="97">
        <f t="shared" si="10"/>
        <v>0</v>
      </c>
    </row>
    <row r="650" spans="1:17" x14ac:dyDescent="0.25">
      <c r="A650" s="152" t="s">
        <v>1876</v>
      </c>
      <c r="B650" s="152" t="s">
        <v>37</v>
      </c>
      <c r="C650" s="152" t="s">
        <v>2684</v>
      </c>
      <c r="D650" s="152">
        <v>310506</v>
      </c>
      <c r="E650" s="152" t="s">
        <v>2685</v>
      </c>
      <c r="F650" s="97">
        <v>19635</v>
      </c>
      <c r="G650" s="174">
        <v>122.77</v>
      </c>
      <c r="H650" s="97">
        <v>28</v>
      </c>
      <c r="I650" s="174">
        <v>73.661999999999992</v>
      </c>
      <c r="J650" s="97">
        <v>8250</v>
      </c>
      <c r="K650" s="97">
        <v>1</v>
      </c>
      <c r="L650" s="174">
        <v>36.831000000000003</v>
      </c>
      <c r="M650" s="97">
        <v>147</v>
      </c>
      <c r="N650" s="97">
        <v>19635</v>
      </c>
      <c r="O650" s="97">
        <v>0</v>
      </c>
      <c r="P650" s="97">
        <v>19635</v>
      </c>
      <c r="Q650" s="97">
        <f t="shared" si="10"/>
        <v>0</v>
      </c>
    </row>
    <row r="651" spans="1:17" x14ac:dyDescent="0.25">
      <c r="A651" s="152" t="s">
        <v>1876</v>
      </c>
      <c r="B651" s="152" t="s">
        <v>37</v>
      </c>
      <c r="C651" s="152" t="s">
        <v>2690</v>
      </c>
      <c r="D651" s="152">
        <v>310549</v>
      </c>
      <c r="E651" s="152" t="s">
        <v>2691</v>
      </c>
      <c r="F651" s="97">
        <v>12850</v>
      </c>
      <c r="G651" s="174">
        <v>122.77</v>
      </c>
      <c r="H651" s="97">
        <v>22</v>
      </c>
      <c r="I651" s="174">
        <v>73.661999999999992</v>
      </c>
      <c r="J651" s="97">
        <v>6482</v>
      </c>
      <c r="K651" s="97">
        <v>0</v>
      </c>
      <c r="L651" s="174">
        <v>36.831000000000003</v>
      </c>
      <c r="M651" s="97">
        <v>0</v>
      </c>
      <c r="N651" s="97">
        <v>12850</v>
      </c>
      <c r="O651" s="97">
        <v>0</v>
      </c>
      <c r="P651" s="97">
        <v>12850</v>
      </c>
      <c r="Q651" s="97">
        <f t="shared" si="10"/>
        <v>0</v>
      </c>
    </row>
    <row r="652" spans="1:17" x14ac:dyDescent="0.25">
      <c r="A652" s="152" t="s">
        <v>1876</v>
      </c>
      <c r="B652" s="152" t="s">
        <v>37</v>
      </c>
      <c r="C652" s="152" t="s">
        <v>2694</v>
      </c>
      <c r="D652" s="152">
        <v>310557</v>
      </c>
      <c r="E652" s="152" t="s">
        <v>2695</v>
      </c>
      <c r="F652" s="97">
        <v>4685</v>
      </c>
      <c r="G652" s="174">
        <v>122.77</v>
      </c>
      <c r="H652" s="97">
        <v>7</v>
      </c>
      <c r="I652" s="174">
        <v>73.661999999999992</v>
      </c>
      <c r="J652" s="97">
        <v>2063</v>
      </c>
      <c r="K652" s="97">
        <v>0</v>
      </c>
      <c r="L652" s="174">
        <v>36.831000000000003</v>
      </c>
      <c r="M652" s="97">
        <v>0</v>
      </c>
      <c r="N652" s="97">
        <v>4685</v>
      </c>
      <c r="O652" s="97">
        <v>0</v>
      </c>
      <c r="P652" s="97">
        <v>4685</v>
      </c>
      <c r="Q652" s="97">
        <f t="shared" si="10"/>
        <v>0</v>
      </c>
    </row>
    <row r="653" spans="1:17" x14ac:dyDescent="0.25">
      <c r="A653" s="152" t="s">
        <v>1876</v>
      </c>
      <c r="B653" s="152" t="s">
        <v>37</v>
      </c>
      <c r="C653" s="152" t="s">
        <v>2698</v>
      </c>
      <c r="D653" s="152">
        <v>310581</v>
      </c>
      <c r="E653" s="152" t="s">
        <v>2699</v>
      </c>
      <c r="F653" s="97">
        <v>3666</v>
      </c>
      <c r="G653" s="174">
        <v>122.77</v>
      </c>
      <c r="H653" s="97">
        <v>1</v>
      </c>
      <c r="I653" s="174">
        <v>73.661999999999992</v>
      </c>
      <c r="J653" s="97">
        <v>295</v>
      </c>
      <c r="K653" s="97">
        <v>0</v>
      </c>
      <c r="L653" s="174">
        <v>36.831000000000003</v>
      </c>
      <c r="M653" s="97">
        <v>0</v>
      </c>
      <c r="N653" s="97">
        <v>3666</v>
      </c>
      <c r="O653" s="97">
        <v>0</v>
      </c>
      <c r="P653" s="97">
        <v>3666</v>
      </c>
      <c r="Q653" s="97">
        <f t="shared" si="10"/>
        <v>0</v>
      </c>
    </row>
    <row r="654" spans="1:17" x14ac:dyDescent="0.25">
      <c r="A654" s="152" t="s">
        <v>1876</v>
      </c>
      <c r="B654" s="152" t="s">
        <v>37</v>
      </c>
      <c r="C654" s="152" t="s">
        <v>2702</v>
      </c>
      <c r="D654" s="152">
        <v>310638</v>
      </c>
      <c r="E654" s="152" t="s">
        <v>2703</v>
      </c>
      <c r="F654" s="97">
        <v>3132</v>
      </c>
      <c r="G654" s="174">
        <v>122.77</v>
      </c>
      <c r="H654" s="97">
        <v>3</v>
      </c>
      <c r="I654" s="174">
        <v>73.661999999999992</v>
      </c>
      <c r="J654" s="97">
        <v>884</v>
      </c>
      <c r="K654" s="97">
        <v>0</v>
      </c>
      <c r="L654" s="174">
        <v>36.831000000000003</v>
      </c>
      <c r="M654" s="97">
        <v>0</v>
      </c>
      <c r="N654" s="97">
        <v>3132</v>
      </c>
      <c r="O654" s="97">
        <v>0</v>
      </c>
      <c r="P654" s="97">
        <v>3132</v>
      </c>
      <c r="Q654" s="97">
        <f t="shared" si="10"/>
        <v>0</v>
      </c>
    </row>
    <row r="655" spans="1:17" x14ac:dyDescent="0.25">
      <c r="A655" s="152" t="s">
        <v>1876</v>
      </c>
      <c r="B655" s="152" t="s">
        <v>37</v>
      </c>
      <c r="C655" s="152" t="s">
        <v>2706</v>
      </c>
      <c r="D655" s="152">
        <v>310417</v>
      </c>
      <c r="E655" s="152" t="s">
        <v>2707</v>
      </c>
      <c r="F655" s="97">
        <v>3346</v>
      </c>
      <c r="G655" s="174">
        <v>122.77</v>
      </c>
      <c r="H655" s="97">
        <v>5</v>
      </c>
      <c r="I655" s="174">
        <v>73.661999999999992</v>
      </c>
      <c r="J655" s="97">
        <v>1473</v>
      </c>
      <c r="K655" s="97">
        <v>0</v>
      </c>
      <c r="L655" s="174">
        <v>36.831000000000003</v>
      </c>
      <c r="M655" s="97">
        <v>0</v>
      </c>
      <c r="N655" s="97">
        <v>3346</v>
      </c>
      <c r="O655" s="97">
        <v>0</v>
      </c>
      <c r="P655" s="97">
        <v>3346</v>
      </c>
      <c r="Q655" s="97">
        <f t="shared" si="10"/>
        <v>0</v>
      </c>
    </row>
    <row r="656" spans="1:17" x14ac:dyDescent="0.25">
      <c r="A656" s="152" t="s">
        <v>1876</v>
      </c>
      <c r="B656" s="152" t="s">
        <v>37</v>
      </c>
      <c r="C656" s="152" t="s">
        <v>2710</v>
      </c>
      <c r="D656" s="152">
        <v>311766</v>
      </c>
      <c r="E656" s="152" t="s">
        <v>2711</v>
      </c>
      <c r="F656" s="97">
        <v>15877</v>
      </c>
      <c r="G656" s="174">
        <v>122.77</v>
      </c>
      <c r="H656" s="97">
        <v>31</v>
      </c>
      <c r="I656" s="174">
        <v>73.661999999999992</v>
      </c>
      <c r="J656" s="97">
        <v>9134</v>
      </c>
      <c r="K656" s="97">
        <v>0</v>
      </c>
      <c r="L656" s="174">
        <v>36.831000000000003</v>
      </c>
      <c r="M656" s="97">
        <v>0</v>
      </c>
      <c r="N656" s="97">
        <v>15877</v>
      </c>
      <c r="O656" s="97">
        <v>0</v>
      </c>
      <c r="P656" s="97">
        <v>15877</v>
      </c>
      <c r="Q656" s="97">
        <f t="shared" si="10"/>
        <v>0</v>
      </c>
    </row>
    <row r="657" spans="1:17" x14ac:dyDescent="0.25">
      <c r="A657" s="152" t="s">
        <v>1876</v>
      </c>
      <c r="B657" s="152" t="s">
        <v>37</v>
      </c>
      <c r="C657" s="152" t="s">
        <v>2714</v>
      </c>
      <c r="D657" s="152">
        <v>312100</v>
      </c>
      <c r="E657" s="152" t="s">
        <v>2715</v>
      </c>
      <c r="F657" s="97">
        <v>31800</v>
      </c>
      <c r="G657" s="174">
        <v>122.77</v>
      </c>
      <c r="H657" s="97">
        <v>38</v>
      </c>
      <c r="I657" s="174">
        <v>73.661999999999992</v>
      </c>
      <c r="J657" s="97">
        <v>11197</v>
      </c>
      <c r="K657" s="97">
        <v>0</v>
      </c>
      <c r="L657" s="174">
        <v>36.831000000000003</v>
      </c>
      <c r="M657" s="97">
        <v>0</v>
      </c>
      <c r="N657" s="97">
        <v>31800</v>
      </c>
      <c r="O657" s="97">
        <v>0</v>
      </c>
      <c r="P657" s="97">
        <v>31800</v>
      </c>
      <c r="Q657" s="97">
        <f t="shared" si="10"/>
        <v>0</v>
      </c>
    </row>
    <row r="658" spans="1:17" x14ac:dyDescent="0.25">
      <c r="A658" s="152" t="s">
        <v>1876</v>
      </c>
      <c r="B658" s="152" t="s">
        <v>37</v>
      </c>
      <c r="C658" s="152" t="s">
        <v>2719</v>
      </c>
      <c r="D658" s="152">
        <v>317179</v>
      </c>
      <c r="E658" s="152" t="s">
        <v>2720</v>
      </c>
      <c r="F658" s="97">
        <v>5194</v>
      </c>
      <c r="G658" s="174">
        <v>122.77</v>
      </c>
      <c r="H658" s="97">
        <v>10</v>
      </c>
      <c r="I658" s="174">
        <v>73.661999999999992</v>
      </c>
      <c r="J658" s="97">
        <v>2946</v>
      </c>
      <c r="K658" s="97">
        <v>0</v>
      </c>
      <c r="L658" s="174">
        <v>36.831000000000003</v>
      </c>
      <c r="M658" s="97">
        <v>0</v>
      </c>
      <c r="N658" s="97">
        <v>5194</v>
      </c>
      <c r="O658" s="97">
        <v>0</v>
      </c>
      <c r="P658" s="97">
        <v>5194</v>
      </c>
      <c r="Q658" s="97">
        <f t="shared" si="10"/>
        <v>0</v>
      </c>
    </row>
    <row r="659" spans="1:17" x14ac:dyDescent="0.25">
      <c r="A659" s="152" t="s">
        <v>1876</v>
      </c>
      <c r="B659" s="152" t="s">
        <v>37</v>
      </c>
      <c r="C659" s="152" t="s">
        <v>2723</v>
      </c>
      <c r="D659" s="152">
        <v>311961</v>
      </c>
      <c r="E659" s="152" t="s">
        <v>2724</v>
      </c>
      <c r="F659" s="97">
        <v>0</v>
      </c>
      <c r="G659" s="174">
        <v>122.77</v>
      </c>
      <c r="H659" s="97">
        <v>0</v>
      </c>
      <c r="I659" s="183">
        <v>73.661999999999992</v>
      </c>
      <c r="J659" s="97">
        <v>0</v>
      </c>
      <c r="K659" s="97">
        <v>0</v>
      </c>
      <c r="L659" s="183">
        <v>36.831000000000003</v>
      </c>
      <c r="M659" s="97">
        <v>4262</v>
      </c>
      <c r="N659" s="97">
        <v>4262</v>
      </c>
      <c r="O659" s="97">
        <v>4262</v>
      </c>
      <c r="P659" s="97">
        <v>4262</v>
      </c>
      <c r="Q659" s="97">
        <f t="shared" si="10"/>
        <v>0</v>
      </c>
    </row>
    <row r="660" spans="1:17" x14ac:dyDescent="0.25">
      <c r="A660" s="152" t="s">
        <v>1876</v>
      </c>
      <c r="B660" s="152" t="s">
        <v>37</v>
      </c>
      <c r="C660" s="152" t="s">
        <v>2727</v>
      </c>
      <c r="D660" s="152">
        <v>699284</v>
      </c>
      <c r="E660" s="152" t="s">
        <v>2728</v>
      </c>
      <c r="F660" s="97">
        <v>2168</v>
      </c>
      <c r="G660" s="174">
        <v>122.77</v>
      </c>
      <c r="H660" s="97">
        <v>1</v>
      </c>
      <c r="I660" s="174">
        <v>73.661999999999992</v>
      </c>
      <c r="J660" s="97">
        <v>295</v>
      </c>
      <c r="K660" s="97">
        <v>0</v>
      </c>
      <c r="L660" s="174">
        <v>36.831000000000003</v>
      </c>
      <c r="M660" s="97">
        <v>0</v>
      </c>
      <c r="N660" s="97">
        <v>2168</v>
      </c>
      <c r="O660" s="97">
        <v>0</v>
      </c>
      <c r="P660" s="97">
        <v>2168</v>
      </c>
      <c r="Q660" s="97">
        <f t="shared" si="10"/>
        <v>0</v>
      </c>
    </row>
    <row r="661" spans="1:17" x14ac:dyDescent="0.25">
      <c r="A661" s="152" t="s">
        <v>1876</v>
      </c>
      <c r="B661" s="152" t="s">
        <v>37</v>
      </c>
      <c r="C661" s="152" t="s">
        <v>2731</v>
      </c>
      <c r="D661" s="152">
        <v>699241</v>
      </c>
      <c r="E661" s="152" t="s">
        <v>2732</v>
      </c>
      <c r="F661" s="97">
        <v>2168</v>
      </c>
      <c r="G661" s="174">
        <v>122.77</v>
      </c>
      <c r="H661" s="97">
        <v>1</v>
      </c>
      <c r="I661" s="174">
        <v>73.661999999999992</v>
      </c>
      <c r="J661" s="97">
        <v>295</v>
      </c>
      <c r="K661" s="97">
        <v>0</v>
      </c>
      <c r="L661" s="174">
        <v>36.831000000000003</v>
      </c>
      <c r="M661" s="97">
        <v>0</v>
      </c>
      <c r="N661" s="97">
        <v>2168</v>
      </c>
      <c r="O661" s="97">
        <v>0</v>
      </c>
      <c r="P661" s="97">
        <v>2168</v>
      </c>
      <c r="Q661" s="97">
        <f t="shared" si="10"/>
        <v>0</v>
      </c>
    </row>
    <row r="662" spans="1:17" x14ac:dyDescent="0.25">
      <c r="A662" s="152" t="s">
        <v>1876</v>
      </c>
      <c r="B662" s="152" t="s">
        <v>37</v>
      </c>
      <c r="C662" s="152" t="s">
        <v>2735</v>
      </c>
      <c r="D662" s="152">
        <v>699217</v>
      </c>
      <c r="E662" s="152" t="s">
        <v>2736</v>
      </c>
      <c r="F662" s="97">
        <v>3427</v>
      </c>
      <c r="G662" s="174">
        <v>122.77</v>
      </c>
      <c r="H662" s="97">
        <v>4</v>
      </c>
      <c r="I662" s="174">
        <v>73.661999999999992</v>
      </c>
      <c r="J662" s="97">
        <v>1179</v>
      </c>
      <c r="K662" s="97">
        <v>0</v>
      </c>
      <c r="L662" s="174">
        <v>36.831000000000003</v>
      </c>
      <c r="M662" s="97">
        <v>0</v>
      </c>
      <c r="N662" s="97">
        <v>3427</v>
      </c>
      <c r="O662" s="97">
        <v>0</v>
      </c>
      <c r="P662" s="97">
        <v>3427</v>
      </c>
      <c r="Q662" s="97">
        <f t="shared" si="10"/>
        <v>0</v>
      </c>
    </row>
    <row r="663" spans="1:17" x14ac:dyDescent="0.25">
      <c r="A663" s="152" t="s">
        <v>1876</v>
      </c>
      <c r="B663" s="152" t="s">
        <v>37</v>
      </c>
      <c r="C663" s="152" t="s">
        <v>2739</v>
      </c>
      <c r="D663" s="152">
        <v>699098</v>
      </c>
      <c r="E663" s="152" t="s">
        <v>2740</v>
      </c>
      <c r="F663" s="97">
        <v>5998</v>
      </c>
      <c r="G663" s="174">
        <v>122.77</v>
      </c>
      <c r="H663" s="97">
        <v>14</v>
      </c>
      <c r="I663" s="174">
        <v>73.661999999999992</v>
      </c>
      <c r="J663" s="97">
        <v>4125</v>
      </c>
      <c r="K663" s="97">
        <v>0</v>
      </c>
      <c r="L663" s="174">
        <v>36.831000000000003</v>
      </c>
      <c r="M663" s="97">
        <v>0</v>
      </c>
      <c r="N663" s="97">
        <v>5998</v>
      </c>
      <c r="O663" s="97">
        <v>0</v>
      </c>
      <c r="P663" s="97">
        <v>5998</v>
      </c>
      <c r="Q663" s="97">
        <f t="shared" si="10"/>
        <v>0</v>
      </c>
    </row>
    <row r="664" spans="1:17" x14ac:dyDescent="0.25">
      <c r="A664" s="152" t="s">
        <v>1876</v>
      </c>
      <c r="B664" s="152" t="s">
        <v>37</v>
      </c>
      <c r="C664" s="152" t="s">
        <v>2743</v>
      </c>
      <c r="D664" s="152">
        <v>687251</v>
      </c>
      <c r="E664" s="152" t="s">
        <v>2744</v>
      </c>
      <c r="F664" s="97">
        <v>9664</v>
      </c>
      <c r="G664" s="174">
        <v>122.77</v>
      </c>
      <c r="H664" s="97">
        <v>15</v>
      </c>
      <c r="I664" s="174">
        <v>73.661999999999992</v>
      </c>
      <c r="J664" s="97">
        <v>4420</v>
      </c>
      <c r="K664" s="97">
        <v>0</v>
      </c>
      <c r="L664" s="174">
        <v>36.831000000000003</v>
      </c>
      <c r="M664" s="97">
        <v>0</v>
      </c>
      <c r="N664" s="97">
        <v>9664</v>
      </c>
      <c r="O664" s="97">
        <v>0</v>
      </c>
      <c r="P664" s="97">
        <v>9664</v>
      </c>
      <c r="Q664" s="97">
        <f t="shared" si="10"/>
        <v>0</v>
      </c>
    </row>
    <row r="665" spans="1:17" x14ac:dyDescent="0.25">
      <c r="A665" s="152" t="s">
        <v>1876</v>
      </c>
      <c r="B665" s="152" t="s">
        <v>37</v>
      </c>
      <c r="C665" s="152" t="s">
        <v>2747</v>
      </c>
      <c r="D665" s="152">
        <v>692280</v>
      </c>
      <c r="E665" s="152" t="s">
        <v>2748</v>
      </c>
      <c r="F665" s="97">
        <v>7362</v>
      </c>
      <c r="G665" s="174">
        <v>122.77</v>
      </c>
      <c r="H665" s="97">
        <v>11</v>
      </c>
      <c r="I665" s="174">
        <v>73.661999999999992</v>
      </c>
      <c r="J665" s="97">
        <v>3241</v>
      </c>
      <c r="K665" s="97">
        <v>0</v>
      </c>
      <c r="L665" s="174">
        <v>36.831000000000003</v>
      </c>
      <c r="M665" s="97">
        <v>0</v>
      </c>
      <c r="N665" s="97">
        <v>7362</v>
      </c>
      <c r="O665" s="97">
        <v>0</v>
      </c>
      <c r="P665" s="97">
        <v>7362</v>
      </c>
      <c r="Q665" s="97">
        <f t="shared" si="10"/>
        <v>0</v>
      </c>
    </row>
    <row r="666" spans="1:17" x14ac:dyDescent="0.25">
      <c r="A666" s="152" t="s">
        <v>1876</v>
      </c>
      <c r="B666" s="152" t="s">
        <v>37</v>
      </c>
      <c r="C666" s="152" t="s">
        <v>2751</v>
      </c>
      <c r="D666" s="152">
        <v>692328</v>
      </c>
      <c r="E666" s="152" t="s">
        <v>2752</v>
      </c>
      <c r="F666" s="97">
        <v>6612</v>
      </c>
      <c r="G666" s="174">
        <v>122.77</v>
      </c>
      <c r="H666" s="97">
        <v>11</v>
      </c>
      <c r="I666" s="174">
        <v>73.661999999999992</v>
      </c>
      <c r="J666" s="97">
        <v>3241</v>
      </c>
      <c r="K666" s="97">
        <v>0</v>
      </c>
      <c r="L666" s="174">
        <v>36.831000000000003</v>
      </c>
      <c r="M666" s="97">
        <v>0</v>
      </c>
      <c r="N666" s="97">
        <v>6612</v>
      </c>
      <c r="O666" s="97">
        <v>0</v>
      </c>
      <c r="P666" s="97">
        <v>6612</v>
      </c>
      <c r="Q666" s="97">
        <f t="shared" si="10"/>
        <v>0</v>
      </c>
    </row>
    <row r="667" spans="1:17" x14ac:dyDescent="0.25">
      <c r="A667" s="152" t="s">
        <v>1876</v>
      </c>
      <c r="B667" s="152" t="s">
        <v>37</v>
      </c>
      <c r="C667" s="152" t="s">
        <v>2755</v>
      </c>
      <c r="D667" s="152">
        <v>692344</v>
      </c>
      <c r="E667" s="152" t="s">
        <v>2756</v>
      </c>
      <c r="F667" s="97">
        <v>4016</v>
      </c>
      <c r="G667" s="174">
        <v>122.77</v>
      </c>
      <c r="H667" s="97">
        <v>6</v>
      </c>
      <c r="I667" s="174">
        <v>73.661999999999992</v>
      </c>
      <c r="J667" s="97">
        <v>1768</v>
      </c>
      <c r="K667" s="97">
        <v>0</v>
      </c>
      <c r="L667" s="174">
        <v>36.831000000000003</v>
      </c>
      <c r="M667" s="97">
        <v>0</v>
      </c>
      <c r="N667" s="97">
        <v>4016</v>
      </c>
      <c r="O667" s="97">
        <v>0</v>
      </c>
      <c r="P667" s="97">
        <v>4016</v>
      </c>
      <c r="Q667" s="97">
        <f t="shared" si="10"/>
        <v>0</v>
      </c>
    </row>
    <row r="668" spans="1:17" x14ac:dyDescent="0.25">
      <c r="A668" s="152" t="s">
        <v>1876</v>
      </c>
      <c r="B668" s="152" t="s">
        <v>37</v>
      </c>
      <c r="C668" s="152" t="s">
        <v>2759</v>
      </c>
      <c r="D668" s="152">
        <v>692336</v>
      </c>
      <c r="E668" s="152" t="s">
        <v>2760</v>
      </c>
      <c r="F668" s="97">
        <v>7307</v>
      </c>
      <c r="G668" s="174">
        <v>122.77</v>
      </c>
      <c r="H668" s="97">
        <v>7</v>
      </c>
      <c r="I668" s="174">
        <v>73.661999999999992</v>
      </c>
      <c r="J668" s="97">
        <v>2063</v>
      </c>
      <c r="K668" s="97">
        <v>0</v>
      </c>
      <c r="L668" s="174">
        <v>36.831000000000003</v>
      </c>
      <c r="M668" s="97">
        <v>0</v>
      </c>
      <c r="N668" s="97">
        <v>7307</v>
      </c>
      <c r="O668" s="97">
        <v>0</v>
      </c>
      <c r="P668" s="97">
        <v>7307</v>
      </c>
      <c r="Q668" s="97">
        <f t="shared" si="10"/>
        <v>0</v>
      </c>
    </row>
    <row r="669" spans="1:17" x14ac:dyDescent="0.25">
      <c r="A669" s="152" t="s">
        <v>1876</v>
      </c>
      <c r="B669" s="152" t="s">
        <v>37</v>
      </c>
      <c r="C669" s="152" t="s">
        <v>2763</v>
      </c>
      <c r="D669" s="152">
        <v>692387</v>
      </c>
      <c r="E669" s="152" t="s">
        <v>2764</v>
      </c>
      <c r="F669" s="97">
        <v>3427</v>
      </c>
      <c r="G669" s="174">
        <v>122.77</v>
      </c>
      <c r="H669" s="97">
        <v>4</v>
      </c>
      <c r="I669" s="174">
        <v>73.661999999999992</v>
      </c>
      <c r="J669" s="97">
        <v>1179</v>
      </c>
      <c r="K669" s="97">
        <v>0</v>
      </c>
      <c r="L669" s="174">
        <v>36.831000000000003</v>
      </c>
      <c r="M669" s="97">
        <v>0</v>
      </c>
      <c r="N669" s="97">
        <v>3427</v>
      </c>
      <c r="O669" s="97">
        <v>0</v>
      </c>
      <c r="P669" s="97">
        <v>3427</v>
      </c>
      <c r="Q669" s="97">
        <f t="shared" si="10"/>
        <v>0</v>
      </c>
    </row>
    <row r="670" spans="1:17" x14ac:dyDescent="0.25">
      <c r="A670" s="152" t="s">
        <v>1876</v>
      </c>
      <c r="B670" s="152" t="s">
        <v>37</v>
      </c>
      <c r="C670" s="152" t="s">
        <v>2767</v>
      </c>
      <c r="D670" s="152">
        <v>692484</v>
      </c>
      <c r="E670" s="152" t="s">
        <v>2768</v>
      </c>
      <c r="F670" s="97">
        <v>3936</v>
      </c>
      <c r="G670" s="174">
        <v>122.77</v>
      </c>
      <c r="H670" s="97">
        <v>7</v>
      </c>
      <c r="I670" s="174">
        <v>73.661999999999992</v>
      </c>
      <c r="J670" s="97">
        <v>2063</v>
      </c>
      <c r="K670" s="97">
        <v>0</v>
      </c>
      <c r="L670" s="174">
        <v>36.831000000000003</v>
      </c>
      <c r="M670" s="97">
        <v>0</v>
      </c>
      <c r="N670" s="97">
        <v>3936</v>
      </c>
      <c r="O670" s="97">
        <v>0</v>
      </c>
      <c r="P670" s="97">
        <v>3936</v>
      </c>
      <c r="Q670" s="97">
        <f t="shared" si="10"/>
        <v>0</v>
      </c>
    </row>
    <row r="671" spans="1:17" x14ac:dyDescent="0.25">
      <c r="A671" s="152" t="s">
        <v>1876</v>
      </c>
      <c r="B671" s="152" t="s">
        <v>37</v>
      </c>
      <c r="C671" s="152" t="s">
        <v>2771</v>
      </c>
      <c r="D671" s="152">
        <v>648833</v>
      </c>
      <c r="E671" s="152" t="s">
        <v>2772</v>
      </c>
      <c r="F671" s="97">
        <v>5194</v>
      </c>
      <c r="G671" s="174">
        <v>122.77</v>
      </c>
      <c r="H671" s="97">
        <v>10</v>
      </c>
      <c r="I671" s="174">
        <v>73.661999999999992</v>
      </c>
      <c r="J671" s="97">
        <v>2946</v>
      </c>
      <c r="K671" s="97">
        <v>0</v>
      </c>
      <c r="L671" s="174">
        <v>36.831000000000003</v>
      </c>
      <c r="M671" s="97">
        <v>0</v>
      </c>
      <c r="N671" s="97">
        <v>5194</v>
      </c>
      <c r="O671" s="97">
        <v>0</v>
      </c>
      <c r="P671" s="97">
        <v>5194</v>
      </c>
      <c r="Q671" s="97">
        <f t="shared" si="10"/>
        <v>0</v>
      </c>
    </row>
    <row r="672" spans="1:17" x14ac:dyDescent="0.25">
      <c r="A672" s="152" t="s">
        <v>1876</v>
      </c>
      <c r="B672" s="152" t="s">
        <v>37</v>
      </c>
      <c r="C672" s="152" t="s">
        <v>2775</v>
      </c>
      <c r="D672" s="152">
        <v>647845</v>
      </c>
      <c r="E672" s="152" t="s">
        <v>2776</v>
      </c>
      <c r="F672" s="97">
        <v>4685</v>
      </c>
      <c r="G672" s="174">
        <v>122.77</v>
      </c>
      <c r="H672" s="97">
        <v>7</v>
      </c>
      <c r="I672" s="174">
        <v>73.661999999999992</v>
      </c>
      <c r="J672" s="97">
        <v>2063</v>
      </c>
      <c r="K672" s="97">
        <v>0</v>
      </c>
      <c r="L672" s="174">
        <v>36.831000000000003</v>
      </c>
      <c r="M672" s="97">
        <v>0</v>
      </c>
      <c r="N672" s="97">
        <v>4685</v>
      </c>
      <c r="O672" s="97">
        <v>0</v>
      </c>
      <c r="P672" s="97">
        <v>4685</v>
      </c>
      <c r="Q672" s="97">
        <f t="shared" si="10"/>
        <v>0</v>
      </c>
    </row>
    <row r="673" spans="1:17" x14ac:dyDescent="0.25">
      <c r="A673" s="152" t="s">
        <v>1876</v>
      </c>
      <c r="B673" s="152" t="s">
        <v>37</v>
      </c>
      <c r="C673" s="152" t="s">
        <v>2779</v>
      </c>
      <c r="D673" s="152">
        <v>31872611</v>
      </c>
      <c r="E673" s="152" t="s">
        <v>2780</v>
      </c>
      <c r="F673" s="97">
        <v>2462</v>
      </c>
      <c r="G673" s="174">
        <v>122.77</v>
      </c>
      <c r="H673" s="97">
        <v>2</v>
      </c>
      <c r="I673" s="174">
        <v>73.661999999999992</v>
      </c>
      <c r="J673" s="97">
        <v>589</v>
      </c>
      <c r="K673" s="97">
        <v>0</v>
      </c>
      <c r="L673" s="174">
        <v>36.831000000000003</v>
      </c>
      <c r="M673" s="97">
        <v>0</v>
      </c>
      <c r="N673" s="97">
        <v>2462</v>
      </c>
      <c r="O673" s="97">
        <v>0</v>
      </c>
      <c r="P673" s="97">
        <v>2462</v>
      </c>
      <c r="Q673" s="97">
        <f t="shared" si="10"/>
        <v>0</v>
      </c>
    </row>
    <row r="674" spans="1:17" x14ac:dyDescent="0.25">
      <c r="A674" s="152" t="s">
        <v>1876</v>
      </c>
      <c r="B674" s="152" t="s">
        <v>37</v>
      </c>
      <c r="C674" s="152" t="s">
        <v>2783</v>
      </c>
      <c r="D674" s="152">
        <v>623695</v>
      </c>
      <c r="E674" s="152" t="s">
        <v>2784</v>
      </c>
      <c r="F674" s="97">
        <v>5060</v>
      </c>
      <c r="G674" s="174">
        <v>122.77</v>
      </c>
      <c r="H674" s="97">
        <v>7</v>
      </c>
      <c r="I674" s="174">
        <v>73.661999999999992</v>
      </c>
      <c r="J674" s="97">
        <v>2063</v>
      </c>
      <c r="K674" s="97">
        <v>0</v>
      </c>
      <c r="L674" s="174">
        <v>36.831000000000003</v>
      </c>
      <c r="M674" s="97">
        <v>0</v>
      </c>
      <c r="N674" s="97">
        <v>5060</v>
      </c>
      <c r="O674" s="97">
        <v>0</v>
      </c>
      <c r="P674" s="97">
        <v>5060</v>
      </c>
      <c r="Q674" s="97">
        <f t="shared" si="10"/>
        <v>0</v>
      </c>
    </row>
    <row r="675" spans="1:17" x14ac:dyDescent="0.25">
      <c r="A675" s="152" t="s">
        <v>1876</v>
      </c>
      <c r="B675" s="152" t="s">
        <v>37</v>
      </c>
      <c r="C675" s="152" t="s">
        <v>2787</v>
      </c>
      <c r="D675" s="152">
        <v>34006737</v>
      </c>
      <c r="E675" s="152" t="s">
        <v>2788</v>
      </c>
      <c r="F675" s="97">
        <v>9824</v>
      </c>
      <c r="G675" s="174">
        <v>122.77</v>
      </c>
      <c r="H675" s="97">
        <v>13</v>
      </c>
      <c r="I675" s="174">
        <v>73.661999999999992</v>
      </c>
      <c r="J675" s="97">
        <v>3830</v>
      </c>
      <c r="K675" s="97">
        <v>0</v>
      </c>
      <c r="L675" s="174">
        <v>36.831000000000003</v>
      </c>
      <c r="M675" s="97">
        <v>0</v>
      </c>
      <c r="N675" s="97">
        <v>9824</v>
      </c>
      <c r="O675" s="97">
        <v>0</v>
      </c>
      <c r="P675" s="97">
        <v>9824</v>
      </c>
      <c r="Q675" s="97">
        <f t="shared" si="10"/>
        <v>0</v>
      </c>
    </row>
    <row r="676" spans="1:17" x14ac:dyDescent="0.25">
      <c r="A676" s="152" t="s">
        <v>1876</v>
      </c>
      <c r="B676" s="152" t="s">
        <v>509</v>
      </c>
      <c r="C676" s="152" t="s">
        <v>2791</v>
      </c>
      <c r="D676" s="152">
        <v>677574</v>
      </c>
      <c r="E676" s="152" t="s">
        <v>2792</v>
      </c>
      <c r="F676" s="97">
        <v>23878</v>
      </c>
      <c r="G676" s="174">
        <v>122.77</v>
      </c>
      <c r="H676" s="97">
        <v>34</v>
      </c>
      <c r="I676" s="174">
        <v>73.661999999999992</v>
      </c>
      <c r="J676" s="97">
        <v>10018</v>
      </c>
      <c r="K676" s="97">
        <v>0</v>
      </c>
      <c r="L676" s="174">
        <v>36.831000000000003</v>
      </c>
      <c r="M676" s="97">
        <v>0</v>
      </c>
      <c r="N676" s="97">
        <v>23878</v>
      </c>
      <c r="O676" s="97">
        <v>0</v>
      </c>
      <c r="P676" s="97">
        <v>23878</v>
      </c>
      <c r="Q676" s="97">
        <f t="shared" si="10"/>
        <v>0</v>
      </c>
    </row>
    <row r="677" spans="1:17" x14ac:dyDescent="0.25">
      <c r="A677" s="152" t="s">
        <v>1876</v>
      </c>
      <c r="B677" s="152" t="s">
        <v>509</v>
      </c>
      <c r="C677" s="152" t="s">
        <v>2795</v>
      </c>
      <c r="D677" s="152">
        <v>35626259</v>
      </c>
      <c r="E677" s="152" t="s">
        <v>2796</v>
      </c>
      <c r="F677" s="97">
        <v>4390</v>
      </c>
      <c r="G677" s="174">
        <v>122.77</v>
      </c>
      <c r="H677" s="97">
        <v>6</v>
      </c>
      <c r="I677" s="174">
        <v>73.661999999999992</v>
      </c>
      <c r="J677" s="97">
        <v>1768</v>
      </c>
      <c r="K677" s="97">
        <v>0</v>
      </c>
      <c r="L677" s="174">
        <v>36.831000000000003</v>
      </c>
      <c r="M677" s="97">
        <v>0</v>
      </c>
      <c r="N677" s="97">
        <v>4390</v>
      </c>
      <c r="O677" s="97">
        <v>0</v>
      </c>
      <c r="P677" s="97">
        <v>4390</v>
      </c>
      <c r="Q677" s="97">
        <f t="shared" si="10"/>
        <v>0</v>
      </c>
    </row>
    <row r="678" spans="1:17" x14ac:dyDescent="0.25">
      <c r="A678" s="152" t="s">
        <v>1876</v>
      </c>
      <c r="B678" s="152" t="s">
        <v>592</v>
      </c>
      <c r="C678" s="152" t="s">
        <v>2799</v>
      </c>
      <c r="D678" s="152">
        <v>36119644</v>
      </c>
      <c r="E678" s="152" t="s">
        <v>2800</v>
      </c>
      <c r="F678" s="97">
        <v>19383</v>
      </c>
      <c r="G678" s="174">
        <v>122.77</v>
      </c>
      <c r="H678" s="97">
        <v>34</v>
      </c>
      <c r="I678" s="174">
        <v>73.661999999999992</v>
      </c>
      <c r="J678" s="97">
        <v>10018</v>
      </c>
      <c r="K678" s="97">
        <v>0</v>
      </c>
      <c r="L678" s="174">
        <v>36.831000000000003</v>
      </c>
      <c r="M678" s="97">
        <v>0</v>
      </c>
      <c r="N678" s="97">
        <v>19383</v>
      </c>
      <c r="O678" s="97">
        <v>0</v>
      </c>
      <c r="P678" s="97">
        <v>19383</v>
      </c>
      <c r="Q678" s="97">
        <f t="shared" si="10"/>
        <v>0</v>
      </c>
    </row>
    <row r="679" spans="1:17" x14ac:dyDescent="0.25">
      <c r="A679" s="152" t="s">
        <v>1876</v>
      </c>
      <c r="B679" s="152" t="s">
        <v>592</v>
      </c>
      <c r="C679" s="152" t="s">
        <v>2802</v>
      </c>
      <c r="D679" s="152">
        <v>37662635</v>
      </c>
      <c r="E679" s="152" t="s">
        <v>2803</v>
      </c>
      <c r="F679" s="97">
        <v>4311</v>
      </c>
      <c r="G679" s="174">
        <v>122.77</v>
      </c>
      <c r="H679" s="97">
        <v>7</v>
      </c>
      <c r="I679" s="174">
        <v>73.661999999999992</v>
      </c>
      <c r="J679" s="97">
        <v>2063</v>
      </c>
      <c r="K679" s="97">
        <v>0</v>
      </c>
      <c r="L679" s="174">
        <v>36.831000000000003</v>
      </c>
      <c r="M679" s="97">
        <v>0</v>
      </c>
      <c r="N679" s="97">
        <v>4311</v>
      </c>
      <c r="O679" s="97">
        <v>0</v>
      </c>
      <c r="P679" s="97">
        <v>4311</v>
      </c>
      <c r="Q679" s="97">
        <f t="shared" si="10"/>
        <v>0</v>
      </c>
    </row>
    <row r="680" spans="1:17" x14ac:dyDescent="0.25">
      <c r="A680" s="152" t="s">
        <v>1876</v>
      </c>
      <c r="B680" s="152" t="s">
        <v>592</v>
      </c>
      <c r="C680" s="152" t="s">
        <v>2806</v>
      </c>
      <c r="D680" s="152">
        <v>53131045</v>
      </c>
      <c r="E680" s="152" t="s">
        <v>10403</v>
      </c>
      <c r="F680" s="97">
        <v>18095</v>
      </c>
      <c r="G680" s="174">
        <v>122.77</v>
      </c>
      <c r="H680" s="97">
        <v>22</v>
      </c>
      <c r="I680" s="174">
        <v>73.661999999999992</v>
      </c>
      <c r="J680" s="97">
        <v>6482</v>
      </c>
      <c r="K680" s="97">
        <v>0</v>
      </c>
      <c r="L680" s="174">
        <v>36.831000000000003</v>
      </c>
      <c r="M680" s="97">
        <v>0</v>
      </c>
      <c r="N680" s="97">
        <v>18095</v>
      </c>
      <c r="O680" s="97">
        <v>0</v>
      </c>
      <c r="P680" s="97">
        <v>18095</v>
      </c>
      <c r="Q680" s="97">
        <f t="shared" si="10"/>
        <v>0</v>
      </c>
    </row>
    <row r="681" spans="1:17" x14ac:dyDescent="0.25">
      <c r="A681" s="152" t="s">
        <v>1876</v>
      </c>
      <c r="B681" s="152" t="s">
        <v>592</v>
      </c>
      <c r="C681" s="152" t="s">
        <v>10507</v>
      </c>
      <c r="D681" s="152">
        <v>90000260</v>
      </c>
      <c r="E681" s="152" t="s">
        <v>10508</v>
      </c>
      <c r="F681" s="97">
        <v>1928</v>
      </c>
      <c r="G681" s="174">
        <v>122.77</v>
      </c>
      <c r="H681" s="97">
        <v>4</v>
      </c>
      <c r="I681" s="174">
        <v>73.661999999999992</v>
      </c>
      <c r="J681" s="97">
        <v>1179</v>
      </c>
      <c r="K681" s="97">
        <v>0</v>
      </c>
      <c r="L681" s="174">
        <v>36.831000000000003</v>
      </c>
      <c r="M681" s="97">
        <v>0</v>
      </c>
      <c r="N681" s="97">
        <v>1928</v>
      </c>
      <c r="O681" s="97">
        <v>0</v>
      </c>
      <c r="P681" s="97">
        <v>1928</v>
      </c>
      <c r="Q681" s="97">
        <f t="shared" si="10"/>
        <v>0</v>
      </c>
    </row>
    <row r="682" spans="1:17" x14ac:dyDescent="0.25">
      <c r="A682" s="152" t="s">
        <v>1876</v>
      </c>
      <c r="B682" s="152" t="s">
        <v>592</v>
      </c>
      <c r="C682" s="152" t="s">
        <v>2808</v>
      </c>
      <c r="D682" s="152">
        <v>90000289</v>
      </c>
      <c r="E682" s="152" t="s">
        <v>2809</v>
      </c>
      <c r="F682" s="97">
        <v>13330</v>
      </c>
      <c r="G682" s="174">
        <v>122.77</v>
      </c>
      <c r="H682" s="97">
        <v>16</v>
      </c>
      <c r="I682" s="174">
        <v>73.661999999999992</v>
      </c>
      <c r="J682" s="97">
        <v>4714</v>
      </c>
      <c r="K682" s="97">
        <v>0</v>
      </c>
      <c r="L682" s="174">
        <v>36.831000000000003</v>
      </c>
      <c r="M682" s="97">
        <v>0</v>
      </c>
      <c r="N682" s="97">
        <v>13330</v>
      </c>
      <c r="O682" s="97">
        <v>0</v>
      </c>
      <c r="P682" s="97">
        <v>13330</v>
      </c>
      <c r="Q682" s="97">
        <f t="shared" si="10"/>
        <v>0</v>
      </c>
    </row>
    <row r="683" spans="1:17" x14ac:dyDescent="0.25">
      <c r="A683" s="152" t="s">
        <v>1876</v>
      </c>
      <c r="B683" s="152" t="s">
        <v>592</v>
      </c>
      <c r="C683" s="152" t="s">
        <v>2815</v>
      </c>
      <c r="D683" s="152">
        <v>42373794</v>
      </c>
      <c r="E683" s="152" t="s">
        <v>2816</v>
      </c>
      <c r="F683" s="97">
        <v>19593</v>
      </c>
      <c r="G683" s="174">
        <v>122.77</v>
      </c>
      <c r="H683" s="97">
        <v>22</v>
      </c>
      <c r="I683" s="174">
        <v>73.661999999999992</v>
      </c>
      <c r="J683" s="97">
        <v>6482</v>
      </c>
      <c r="K683" s="97">
        <v>0</v>
      </c>
      <c r="L683" s="174">
        <v>36.831000000000003</v>
      </c>
      <c r="M683" s="97">
        <v>0</v>
      </c>
      <c r="N683" s="97">
        <v>19593</v>
      </c>
      <c r="O683" s="97">
        <v>0</v>
      </c>
      <c r="P683" s="97">
        <v>19593</v>
      </c>
      <c r="Q683" s="97">
        <f t="shared" si="10"/>
        <v>0</v>
      </c>
    </row>
    <row r="684" spans="1:17" x14ac:dyDescent="0.25">
      <c r="A684" s="152" t="s">
        <v>1876</v>
      </c>
      <c r="B684" s="152" t="s">
        <v>592</v>
      </c>
      <c r="C684" s="152" t="s">
        <v>2819</v>
      </c>
      <c r="D684" s="152">
        <v>45323666</v>
      </c>
      <c r="E684" s="152" t="s">
        <v>2820</v>
      </c>
      <c r="F684" s="97">
        <v>2303</v>
      </c>
      <c r="G684" s="174">
        <v>122.77</v>
      </c>
      <c r="H684" s="97">
        <v>4</v>
      </c>
      <c r="I684" s="174">
        <v>73.661999999999992</v>
      </c>
      <c r="J684" s="97">
        <v>1179</v>
      </c>
      <c r="K684" s="97">
        <v>0</v>
      </c>
      <c r="L684" s="174">
        <v>36.831000000000003</v>
      </c>
      <c r="M684" s="97">
        <v>0</v>
      </c>
      <c r="N684" s="97">
        <v>2303</v>
      </c>
      <c r="O684" s="97">
        <v>0</v>
      </c>
      <c r="P684" s="97">
        <v>2303</v>
      </c>
      <c r="Q684" s="97">
        <f t="shared" si="10"/>
        <v>0</v>
      </c>
    </row>
    <row r="685" spans="1:17" x14ac:dyDescent="0.25">
      <c r="A685" s="152" t="s">
        <v>1876</v>
      </c>
      <c r="B685" s="152" t="s">
        <v>592</v>
      </c>
      <c r="C685" s="152" t="s">
        <v>2823</v>
      </c>
      <c r="D685" s="152">
        <v>45743576</v>
      </c>
      <c r="E685" s="152" t="s">
        <v>2824</v>
      </c>
      <c r="F685" s="97">
        <v>6962</v>
      </c>
      <c r="G685" s="174">
        <v>122.77</v>
      </c>
      <c r="H685" s="97">
        <v>16</v>
      </c>
      <c r="I685" s="174">
        <v>73.661999999999992</v>
      </c>
      <c r="J685" s="97">
        <v>4714</v>
      </c>
      <c r="K685" s="97">
        <v>0</v>
      </c>
      <c r="L685" s="174">
        <v>36.831000000000003</v>
      </c>
      <c r="M685" s="97">
        <v>0</v>
      </c>
      <c r="N685" s="97">
        <v>6962</v>
      </c>
      <c r="O685" s="97">
        <v>0</v>
      </c>
      <c r="P685" s="97">
        <v>6962</v>
      </c>
      <c r="Q685" s="97">
        <f t="shared" si="10"/>
        <v>0</v>
      </c>
    </row>
    <row r="686" spans="1:17" x14ac:dyDescent="0.25">
      <c r="A686" s="152" t="s">
        <v>1876</v>
      </c>
      <c r="B686" s="152" t="s">
        <v>592</v>
      </c>
      <c r="C686" s="152" t="s">
        <v>2827</v>
      </c>
      <c r="D686" s="152">
        <v>36332453</v>
      </c>
      <c r="E686" s="152" t="s">
        <v>2828</v>
      </c>
      <c r="F686" s="97">
        <v>3641</v>
      </c>
      <c r="G686" s="174">
        <v>122.77</v>
      </c>
      <c r="H686" s="97">
        <v>6</v>
      </c>
      <c r="I686" s="174">
        <v>73.661999999999992</v>
      </c>
      <c r="J686" s="97">
        <v>1768</v>
      </c>
      <c r="K686" s="97">
        <v>0</v>
      </c>
      <c r="L686" s="174">
        <v>36.831000000000003</v>
      </c>
      <c r="M686" s="97">
        <v>0</v>
      </c>
      <c r="N686" s="97">
        <v>3641</v>
      </c>
      <c r="O686" s="97">
        <v>0</v>
      </c>
      <c r="P686" s="97">
        <v>3641</v>
      </c>
      <c r="Q686" s="97">
        <f t="shared" si="10"/>
        <v>0</v>
      </c>
    </row>
    <row r="687" spans="1:17" x14ac:dyDescent="0.25">
      <c r="A687" s="152" t="s">
        <v>1876</v>
      </c>
      <c r="B687" s="152" t="s">
        <v>592</v>
      </c>
      <c r="C687" s="152" t="s">
        <v>2831</v>
      </c>
      <c r="D687" s="152">
        <v>47754770</v>
      </c>
      <c r="E687" s="152" t="s">
        <v>2832</v>
      </c>
      <c r="F687" s="97">
        <v>10119</v>
      </c>
      <c r="G687" s="174">
        <v>122.77</v>
      </c>
      <c r="H687" s="97">
        <v>14</v>
      </c>
      <c r="I687" s="174">
        <v>73.661999999999992</v>
      </c>
      <c r="J687" s="97">
        <v>4125</v>
      </c>
      <c r="K687" s="97">
        <v>0</v>
      </c>
      <c r="L687" s="174">
        <v>36.831000000000003</v>
      </c>
      <c r="M687" s="97">
        <v>0</v>
      </c>
      <c r="N687" s="97">
        <v>10119</v>
      </c>
      <c r="O687" s="97">
        <v>0</v>
      </c>
      <c r="P687" s="97">
        <v>10119</v>
      </c>
      <c r="Q687" s="97">
        <f t="shared" si="10"/>
        <v>0</v>
      </c>
    </row>
    <row r="688" spans="1:17" x14ac:dyDescent="0.25">
      <c r="A688" s="152" t="s">
        <v>1876</v>
      </c>
      <c r="B688" s="152" t="s">
        <v>592</v>
      </c>
      <c r="C688" s="152" t="s">
        <v>2835</v>
      </c>
      <c r="D688" s="152">
        <v>48228591</v>
      </c>
      <c r="E688" s="152" t="s">
        <v>2836</v>
      </c>
      <c r="F688" s="97">
        <v>6773</v>
      </c>
      <c r="G688" s="174">
        <v>122.77</v>
      </c>
      <c r="H688" s="97">
        <v>9</v>
      </c>
      <c r="I688" s="174">
        <v>73.661999999999992</v>
      </c>
      <c r="J688" s="97">
        <v>2652</v>
      </c>
      <c r="K688" s="97">
        <v>0</v>
      </c>
      <c r="L688" s="174">
        <v>36.831000000000003</v>
      </c>
      <c r="M688" s="97">
        <v>0</v>
      </c>
      <c r="N688" s="97">
        <v>6773</v>
      </c>
      <c r="O688" s="97">
        <v>0</v>
      </c>
      <c r="P688" s="97">
        <v>6773</v>
      </c>
      <c r="Q688" s="97">
        <f t="shared" si="10"/>
        <v>0</v>
      </c>
    </row>
    <row r="689" spans="1:17" x14ac:dyDescent="0.25">
      <c r="A689" s="152" t="s">
        <v>1876</v>
      </c>
      <c r="B689" s="152" t="s">
        <v>592</v>
      </c>
      <c r="C689" s="152" t="s">
        <v>2839</v>
      </c>
      <c r="D689" s="152">
        <v>50351133</v>
      </c>
      <c r="E689" s="152" t="s">
        <v>2840</v>
      </c>
      <c r="F689" s="97">
        <v>4095</v>
      </c>
      <c r="G689" s="174">
        <v>122.77</v>
      </c>
      <c r="H689" s="97">
        <v>5</v>
      </c>
      <c r="I689" s="174">
        <v>73.661999999999992</v>
      </c>
      <c r="J689" s="97">
        <v>1473</v>
      </c>
      <c r="K689" s="97">
        <v>0</v>
      </c>
      <c r="L689" s="174">
        <v>36.831000000000003</v>
      </c>
      <c r="M689" s="97">
        <v>0</v>
      </c>
      <c r="N689" s="97">
        <v>4095</v>
      </c>
      <c r="O689" s="97">
        <v>0</v>
      </c>
      <c r="P689" s="97">
        <v>4095</v>
      </c>
      <c r="Q689" s="97">
        <f t="shared" si="10"/>
        <v>0</v>
      </c>
    </row>
    <row r="690" spans="1:17" x14ac:dyDescent="0.25">
      <c r="A690" s="152" t="s">
        <v>1876</v>
      </c>
      <c r="B690" s="152" t="s">
        <v>592</v>
      </c>
      <c r="C690" s="152" t="s">
        <v>10039</v>
      </c>
      <c r="D690" s="152">
        <v>45747687</v>
      </c>
      <c r="E690" s="152" t="s">
        <v>10040</v>
      </c>
      <c r="F690" s="97">
        <v>1848</v>
      </c>
      <c r="G690" s="174">
        <v>122.77</v>
      </c>
      <c r="H690" s="97">
        <v>5</v>
      </c>
      <c r="I690" s="174">
        <v>73.661999999999992</v>
      </c>
      <c r="J690" s="97">
        <v>1473</v>
      </c>
      <c r="K690" s="97">
        <v>0</v>
      </c>
      <c r="L690" s="174">
        <v>36.831000000000003</v>
      </c>
      <c r="M690" s="97">
        <v>0</v>
      </c>
      <c r="N690" s="97">
        <v>1848</v>
      </c>
      <c r="O690" s="97">
        <v>0</v>
      </c>
      <c r="P690" s="97">
        <v>1848</v>
      </c>
      <c r="Q690" s="97">
        <f t="shared" si="10"/>
        <v>0</v>
      </c>
    </row>
    <row r="691" spans="1:17" x14ac:dyDescent="0.25">
      <c r="A691" s="152" t="s">
        <v>1876</v>
      </c>
      <c r="B691" s="152" t="s">
        <v>592</v>
      </c>
      <c r="C691" s="152" t="s">
        <v>10415</v>
      </c>
      <c r="D691" s="152">
        <v>45736448</v>
      </c>
      <c r="E691" s="152" t="s">
        <v>10354</v>
      </c>
      <c r="F691" s="97">
        <v>10500</v>
      </c>
      <c r="G691" s="174">
        <v>122.77</v>
      </c>
      <c r="H691" s="97">
        <v>14</v>
      </c>
      <c r="I691" s="174">
        <v>53.711874999999999</v>
      </c>
      <c r="J691" s="97">
        <v>3008</v>
      </c>
      <c r="K691" s="97">
        <v>0</v>
      </c>
      <c r="L691" s="174">
        <v>36.831000000000003</v>
      </c>
      <c r="M691" s="97">
        <v>0</v>
      </c>
      <c r="N691" s="97">
        <v>10500</v>
      </c>
      <c r="O691" s="97">
        <v>0</v>
      </c>
      <c r="P691" s="97">
        <v>10500</v>
      </c>
      <c r="Q691" s="97">
        <f t="shared" si="10"/>
        <v>0</v>
      </c>
    </row>
    <row r="692" spans="1:17" x14ac:dyDescent="0.25">
      <c r="A692" s="152" t="s">
        <v>1876</v>
      </c>
      <c r="B692" s="152" t="s">
        <v>592</v>
      </c>
      <c r="C692" s="152" t="s">
        <v>10598</v>
      </c>
      <c r="D692" s="152">
        <v>42145627</v>
      </c>
      <c r="E692" s="152" t="s">
        <v>10546</v>
      </c>
      <c r="F692" s="97">
        <v>3058</v>
      </c>
      <c r="G692" s="174">
        <v>122.77</v>
      </c>
      <c r="H692" s="97">
        <v>9</v>
      </c>
      <c r="I692" s="174">
        <v>53.711874999999999</v>
      </c>
      <c r="J692" s="97">
        <v>1934</v>
      </c>
      <c r="K692" s="97">
        <v>0</v>
      </c>
      <c r="L692" s="174">
        <v>36.831000000000003</v>
      </c>
      <c r="M692" s="97">
        <v>0</v>
      </c>
      <c r="N692" s="97">
        <v>3058</v>
      </c>
      <c r="O692" s="97">
        <v>0</v>
      </c>
      <c r="P692" s="97">
        <v>3058</v>
      </c>
      <c r="Q692" s="97">
        <f t="shared" si="10"/>
        <v>0</v>
      </c>
    </row>
    <row r="693" spans="1:17" x14ac:dyDescent="0.25">
      <c r="A693" s="152" t="s">
        <v>1876</v>
      </c>
      <c r="B693" s="152" t="s">
        <v>592</v>
      </c>
      <c r="C693" s="152" t="s">
        <v>10599</v>
      </c>
      <c r="D693" s="152">
        <v>53456165</v>
      </c>
      <c r="E693" s="152" t="s">
        <v>10547</v>
      </c>
      <c r="F693" s="97">
        <v>749</v>
      </c>
      <c r="G693" s="174">
        <v>122.77</v>
      </c>
      <c r="H693" s="97">
        <v>0</v>
      </c>
      <c r="I693" s="174">
        <v>53.711874999999999</v>
      </c>
      <c r="J693" s="97">
        <v>0</v>
      </c>
      <c r="K693" s="97">
        <v>0</v>
      </c>
      <c r="L693" s="174">
        <v>36.831000000000003</v>
      </c>
      <c r="M693" s="97">
        <v>0</v>
      </c>
      <c r="N693" s="97">
        <v>749</v>
      </c>
      <c r="O693" s="97">
        <v>0</v>
      </c>
      <c r="P693" s="97">
        <v>749</v>
      </c>
      <c r="Q693" s="97">
        <f t="shared" si="10"/>
        <v>0</v>
      </c>
    </row>
    <row r="694" spans="1:17" x14ac:dyDescent="0.25">
      <c r="A694" s="152" t="s">
        <v>1876</v>
      </c>
      <c r="B694" s="152" t="s">
        <v>592</v>
      </c>
      <c r="C694" s="152" t="s">
        <v>10700</v>
      </c>
      <c r="D694" s="152">
        <v>54958865</v>
      </c>
      <c r="E694" s="152" t="s">
        <v>10701</v>
      </c>
      <c r="F694" s="97">
        <v>6452</v>
      </c>
      <c r="G694" s="174">
        <v>122.77</v>
      </c>
      <c r="H694" s="97">
        <v>13</v>
      </c>
      <c r="I694" s="174">
        <v>73.661999999999992</v>
      </c>
      <c r="J694" s="97">
        <v>3830</v>
      </c>
      <c r="K694" s="97">
        <v>0</v>
      </c>
      <c r="L694" s="174">
        <v>36.831000000000003</v>
      </c>
      <c r="M694" s="97">
        <v>0</v>
      </c>
      <c r="N694" s="97">
        <v>6452</v>
      </c>
      <c r="O694" s="97">
        <v>0</v>
      </c>
      <c r="P694" s="97">
        <v>6452</v>
      </c>
      <c r="Q694" s="97">
        <f t="shared" si="10"/>
        <v>0</v>
      </c>
    </row>
    <row r="695" spans="1:17" x14ac:dyDescent="0.25">
      <c r="A695" s="152" t="s">
        <v>1876</v>
      </c>
      <c r="B695" s="152" t="s">
        <v>592</v>
      </c>
      <c r="C695" s="152" t="s">
        <v>16706</v>
      </c>
      <c r="D695" s="152">
        <v>42375673</v>
      </c>
      <c r="E695" s="152" t="s">
        <v>16707</v>
      </c>
      <c r="F695" s="97">
        <v>3850</v>
      </c>
      <c r="G695" s="174">
        <v>122.77</v>
      </c>
      <c r="H695" s="97">
        <v>11</v>
      </c>
      <c r="I695" s="174">
        <v>73.661999999999992</v>
      </c>
      <c r="J695" s="97">
        <v>3241</v>
      </c>
      <c r="K695" s="97">
        <v>0</v>
      </c>
      <c r="L695" s="174">
        <v>36.831000000000003</v>
      </c>
      <c r="M695" s="97">
        <v>0</v>
      </c>
      <c r="N695" s="97">
        <v>3850</v>
      </c>
      <c r="O695" s="97">
        <v>0</v>
      </c>
      <c r="P695" s="97">
        <v>3850</v>
      </c>
      <c r="Q695" s="97">
        <f t="shared" si="10"/>
        <v>0</v>
      </c>
    </row>
    <row r="696" spans="1:17" x14ac:dyDescent="0.25">
      <c r="A696" s="152" t="s">
        <v>1876</v>
      </c>
      <c r="B696" s="152" t="s">
        <v>592</v>
      </c>
      <c r="C696" s="152" t="s">
        <v>16764</v>
      </c>
      <c r="D696" s="152">
        <v>53456165</v>
      </c>
      <c r="E696" s="152" t="s">
        <v>10547</v>
      </c>
      <c r="F696" s="97">
        <v>1473</v>
      </c>
      <c r="G696" s="174">
        <v>122.77</v>
      </c>
      <c r="H696" s="97">
        <v>5</v>
      </c>
      <c r="I696" s="174">
        <v>73.661999999999992</v>
      </c>
      <c r="J696" s="97">
        <v>1473</v>
      </c>
      <c r="K696" s="97">
        <v>0</v>
      </c>
      <c r="L696" s="174">
        <v>36.831000000000003</v>
      </c>
      <c r="M696" s="97">
        <v>0</v>
      </c>
      <c r="N696" s="97">
        <v>1473</v>
      </c>
      <c r="O696" s="97">
        <v>0</v>
      </c>
      <c r="P696" s="97">
        <v>1473</v>
      </c>
      <c r="Q696" s="97">
        <f t="shared" si="10"/>
        <v>0</v>
      </c>
    </row>
    <row r="697" spans="1:17" x14ac:dyDescent="0.25">
      <c r="A697" s="152" t="s">
        <v>1876</v>
      </c>
      <c r="B697" s="152" t="s">
        <v>592</v>
      </c>
      <c r="C697" s="152" t="s">
        <v>16749</v>
      </c>
      <c r="D697" s="152">
        <v>42281997</v>
      </c>
      <c r="E697" s="152" t="s">
        <v>10384</v>
      </c>
      <c r="F697" s="97">
        <v>5943</v>
      </c>
      <c r="G697" s="174">
        <v>122.77</v>
      </c>
      <c r="H697" s="97">
        <v>10</v>
      </c>
      <c r="I697" s="174">
        <v>53.711874999999999</v>
      </c>
      <c r="J697" s="97">
        <v>2946</v>
      </c>
      <c r="K697" s="97">
        <v>0</v>
      </c>
      <c r="L697" s="174">
        <v>36.831000000000003</v>
      </c>
      <c r="M697" s="97">
        <v>0</v>
      </c>
      <c r="N697" s="97">
        <v>5943</v>
      </c>
      <c r="O697" s="97">
        <v>0</v>
      </c>
      <c r="P697" s="97">
        <v>5943</v>
      </c>
      <c r="Q697" s="97">
        <f t="shared" si="10"/>
        <v>0</v>
      </c>
    </row>
    <row r="698" spans="1:17" x14ac:dyDescent="0.25">
      <c r="A698" s="152" t="s">
        <v>1876</v>
      </c>
      <c r="B698" s="152" t="s">
        <v>592</v>
      </c>
      <c r="C698" s="152" t="s">
        <v>17409</v>
      </c>
      <c r="D698" s="152">
        <v>54575052</v>
      </c>
      <c r="E698" s="152" t="s">
        <v>17343</v>
      </c>
      <c r="F698" s="97">
        <v>645</v>
      </c>
      <c r="G698" s="174">
        <v>122.77</v>
      </c>
      <c r="H698" s="97">
        <v>3</v>
      </c>
      <c r="I698" s="174">
        <v>53.711874999999999</v>
      </c>
      <c r="J698" s="97">
        <v>645</v>
      </c>
      <c r="K698" s="97">
        <v>0</v>
      </c>
      <c r="L698" s="174">
        <v>36.831000000000003</v>
      </c>
      <c r="M698" s="97">
        <v>0</v>
      </c>
      <c r="N698" s="97">
        <v>645</v>
      </c>
      <c r="O698" s="97">
        <v>0</v>
      </c>
      <c r="P698" s="97">
        <v>645</v>
      </c>
      <c r="Q698" s="97">
        <f t="shared" si="10"/>
        <v>0</v>
      </c>
    </row>
    <row r="699" spans="1:17" x14ac:dyDescent="0.25">
      <c r="A699" s="177" t="s">
        <v>16697</v>
      </c>
      <c r="B699" s="177"/>
      <c r="C699" s="177"/>
      <c r="D699" s="177"/>
      <c r="E699" s="177"/>
      <c r="F699" s="178">
        <v>4168835</v>
      </c>
      <c r="G699" s="179"/>
      <c r="H699" s="178">
        <v>6092</v>
      </c>
      <c r="I699" s="184"/>
      <c r="J699" s="178">
        <v>1792929</v>
      </c>
      <c r="K699" s="178">
        <v>7</v>
      </c>
      <c r="L699" s="184"/>
      <c r="M699" s="178">
        <v>5293</v>
      </c>
      <c r="N699" s="178">
        <v>4173097</v>
      </c>
      <c r="O699" s="178">
        <v>4262</v>
      </c>
      <c r="P699" s="178">
        <v>4173097</v>
      </c>
      <c r="Q699" s="178">
        <f t="shared" si="10"/>
        <v>0</v>
      </c>
    </row>
    <row r="700" spans="1:17" x14ac:dyDescent="0.25">
      <c r="A700" s="152" t="s">
        <v>1810</v>
      </c>
      <c r="B700" s="152" t="s">
        <v>781</v>
      </c>
      <c r="C700" s="152" t="s">
        <v>4174</v>
      </c>
      <c r="D700" s="152">
        <v>54130590</v>
      </c>
      <c r="E700" s="152" t="s">
        <v>10395</v>
      </c>
      <c r="F700" s="97">
        <v>29527</v>
      </c>
      <c r="G700" s="174">
        <v>122.77</v>
      </c>
      <c r="H700" s="97">
        <v>43</v>
      </c>
      <c r="I700" s="174">
        <v>73.661999999999992</v>
      </c>
      <c r="J700" s="97">
        <v>12670</v>
      </c>
      <c r="K700" s="97">
        <v>0</v>
      </c>
      <c r="L700" s="174">
        <v>36.83100000000001</v>
      </c>
      <c r="M700" s="97">
        <v>0</v>
      </c>
      <c r="N700" s="97">
        <v>29527</v>
      </c>
      <c r="O700" s="97">
        <v>0</v>
      </c>
      <c r="P700" s="97">
        <v>29527</v>
      </c>
      <c r="Q700" s="97">
        <f t="shared" si="10"/>
        <v>0</v>
      </c>
    </row>
    <row r="701" spans="1:17" x14ac:dyDescent="0.25">
      <c r="A701" s="152" t="s">
        <v>1810</v>
      </c>
      <c r="B701" s="152" t="s">
        <v>37</v>
      </c>
      <c r="C701" s="152" t="s">
        <v>2858</v>
      </c>
      <c r="D701" s="152">
        <v>308307</v>
      </c>
      <c r="E701" s="152" t="s">
        <v>2859</v>
      </c>
      <c r="F701" s="97">
        <v>589225</v>
      </c>
      <c r="G701" s="174">
        <v>122.77</v>
      </c>
      <c r="H701" s="97">
        <v>908</v>
      </c>
      <c r="I701" s="174">
        <v>73.661999999999992</v>
      </c>
      <c r="J701" s="97">
        <v>267541</v>
      </c>
      <c r="K701" s="97">
        <v>1</v>
      </c>
      <c r="L701" s="174">
        <v>36.831000000000003</v>
      </c>
      <c r="M701" s="97">
        <v>147</v>
      </c>
      <c r="N701" s="97">
        <v>589225</v>
      </c>
      <c r="O701" s="97">
        <v>0</v>
      </c>
      <c r="P701" s="97">
        <v>589225</v>
      </c>
      <c r="Q701" s="97">
        <f t="shared" si="10"/>
        <v>0</v>
      </c>
    </row>
    <row r="702" spans="1:17" x14ac:dyDescent="0.25">
      <c r="A702" s="152" t="s">
        <v>1810</v>
      </c>
      <c r="B702" s="152" t="s">
        <v>37</v>
      </c>
      <c r="C702" s="152" t="s">
        <v>2894</v>
      </c>
      <c r="D702" s="152">
        <v>307726</v>
      </c>
      <c r="E702" s="152" t="s">
        <v>2895</v>
      </c>
      <c r="F702" s="97">
        <v>11966</v>
      </c>
      <c r="G702" s="174">
        <v>122.77</v>
      </c>
      <c r="H702" s="97">
        <v>19</v>
      </c>
      <c r="I702" s="174">
        <v>73.661999999999992</v>
      </c>
      <c r="J702" s="97">
        <v>5598</v>
      </c>
      <c r="K702" s="97">
        <v>0</v>
      </c>
      <c r="L702" s="174">
        <v>36.831000000000003</v>
      </c>
      <c r="M702" s="97">
        <v>0</v>
      </c>
      <c r="N702" s="97">
        <v>11966</v>
      </c>
      <c r="O702" s="97">
        <v>0</v>
      </c>
      <c r="P702" s="97">
        <v>11966</v>
      </c>
      <c r="Q702" s="97">
        <f t="shared" si="10"/>
        <v>0</v>
      </c>
    </row>
    <row r="703" spans="1:17" x14ac:dyDescent="0.25">
      <c r="A703" s="152" t="s">
        <v>1810</v>
      </c>
      <c r="B703" s="152" t="s">
        <v>37</v>
      </c>
      <c r="C703" s="152" t="s">
        <v>2898</v>
      </c>
      <c r="D703" s="152">
        <v>307742</v>
      </c>
      <c r="E703" s="152" t="s">
        <v>2899</v>
      </c>
      <c r="F703" s="97">
        <v>11912</v>
      </c>
      <c r="G703" s="174">
        <v>122.77</v>
      </c>
      <c r="H703" s="97">
        <v>15</v>
      </c>
      <c r="I703" s="174">
        <v>73.661999999999992</v>
      </c>
      <c r="J703" s="97">
        <v>4420</v>
      </c>
      <c r="K703" s="97">
        <v>0</v>
      </c>
      <c r="L703" s="174">
        <v>36.831000000000003</v>
      </c>
      <c r="M703" s="97">
        <v>0</v>
      </c>
      <c r="N703" s="97">
        <v>11912</v>
      </c>
      <c r="O703" s="97">
        <v>0</v>
      </c>
      <c r="P703" s="97">
        <v>11912</v>
      </c>
      <c r="Q703" s="97">
        <f t="shared" si="10"/>
        <v>0</v>
      </c>
    </row>
    <row r="704" spans="1:17" x14ac:dyDescent="0.25">
      <c r="A704" s="152" t="s">
        <v>1810</v>
      </c>
      <c r="B704" s="152" t="s">
        <v>37</v>
      </c>
      <c r="C704" s="152" t="s">
        <v>2902</v>
      </c>
      <c r="D704" s="152">
        <v>307769</v>
      </c>
      <c r="E704" s="152" t="s">
        <v>2903</v>
      </c>
      <c r="F704" s="97">
        <v>13581</v>
      </c>
      <c r="G704" s="174">
        <v>122.77</v>
      </c>
      <c r="H704" s="97">
        <v>21</v>
      </c>
      <c r="I704" s="174">
        <v>73.661999999999992</v>
      </c>
      <c r="J704" s="97">
        <v>6188</v>
      </c>
      <c r="K704" s="97">
        <v>1</v>
      </c>
      <c r="L704" s="174">
        <v>36.831000000000003</v>
      </c>
      <c r="M704" s="97">
        <v>147</v>
      </c>
      <c r="N704" s="97">
        <v>13581</v>
      </c>
      <c r="O704" s="97">
        <v>0</v>
      </c>
      <c r="P704" s="97">
        <v>13581</v>
      </c>
      <c r="Q704" s="97">
        <f t="shared" si="10"/>
        <v>0</v>
      </c>
    </row>
    <row r="705" spans="1:17" x14ac:dyDescent="0.25">
      <c r="A705" s="152" t="s">
        <v>1810</v>
      </c>
      <c r="B705" s="152" t="s">
        <v>37</v>
      </c>
      <c r="C705" s="152" t="s">
        <v>2908</v>
      </c>
      <c r="D705" s="152">
        <v>307777</v>
      </c>
      <c r="E705" s="152" t="s">
        <v>2909</v>
      </c>
      <c r="F705" s="97">
        <v>16302</v>
      </c>
      <c r="G705" s="174">
        <v>122.77</v>
      </c>
      <c r="H705" s="97">
        <v>21</v>
      </c>
      <c r="I705" s="174">
        <v>73.661999999999992</v>
      </c>
      <c r="J705" s="97">
        <v>6188</v>
      </c>
      <c r="K705" s="97">
        <v>0</v>
      </c>
      <c r="L705" s="174">
        <v>36.831000000000003</v>
      </c>
      <c r="M705" s="97">
        <v>0</v>
      </c>
      <c r="N705" s="97">
        <v>16302</v>
      </c>
      <c r="O705" s="97">
        <v>0</v>
      </c>
      <c r="P705" s="97">
        <v>16302</v>
      </c>
      <c r="Q705" s="97">
        <f t="shared" si="10"/>
        <v>0</v>
      </c>
    </row>
    <row r="706" spans="1:17" x14ac:dyDescent="0.25">
      <c r="A706" s="152" t="s">
        <v>1810</v>
      </c>
      <c r="B706" s="152" t="s">
        <v>37</v>
      </c>
      <c r="C706" s="152" t="s">
        <v>2912</v>
      </c>
      <c r="D706" s="152">
        <v>307807</v>
      </c>
      <c r="E706" s="152" t="s">
        <v>2913</v>
      </c>
      <c r="F706" s="97">
        <v>12047</v>
      </c>
      <c r="G706" s="174">
        <v>122.77</v>
      </c>
      <c r="H706" s="97">
        <v>18</v>
      </c>
      <c r="I706" s="174">
        <v>73.661999999999992</v>
      </c>
      <c r="J706" s="97">
        <v>5304</v>
      </c>
      <c r="K706" s="97">
        <v>0</v>
      </c>
      <c r="L706" s="174">
        <v>36.831000000000003</v>
      </c>
      <c r="M706" s="97">
        <v>0</v>
      </c>
      <c r="N706" s="97">
        <v>12047</v>
      </c>
      <c r="O706" s="97">
        <v>0</v>
      </c>
      <c r="P706" s="97">
        <v>12047</v>
      </c>
      <c r="Q706" s="97">
        <f t="shared" si="10"/>
        <v>0</v>
      </c>
    </row>
    <row r="707" spans="1:17" x14ac:dyDescent="0.25">
      <c r="A707" s="152" t="s">
        <v>1810</v>
      </c>
      <c r="B707" s="152" t="s">
        <v>37</v>
      </c>
      <c r="C707" s="152" t="s">
        <v>2916</v>
      </c>
      <c r="D707" s="152">
        <v>307823</v>
      </c>
      <c r="E707" s="152" t="s">
        <v>2917</v>
      </c>
      <c r="F707" s="97">
        <v>4311</v>
      </c>
      <c r="G707" s="174">
        <v>122.77</v>
      </c>
      <c r="H707" s="97">
        <v>7</v>
      </c>
      <c r="I707" s="174">
        <v>73.661999999999992</v>
      </c>
      <c r="J707" s="97">
        <v>2063</v>
      </c>
      <c r="K707" s="97">
        <v>0</v>
      </c>
      <c r="L707" s="174">
        <v>36.831000000000003</v>
      </c>
      <c r="M707" s="97">
        <v>0</v>
      </c>
      <c r="N707" s="97">
        <v>4311</v>
      </c>
      <c r="O707" s="97">
        <v>0</v>
      </c>
      <c r="P707" s="97">
        <v>4311</v>
      </c>
      <c r="Q707" s="97">
        <f t="shared" ref="Q707:Q770" si="11">+P707-N707</f>
        <v>0</v>
      </c>
    </row>
    <row r="708" spans="1:17" x14ac:dyDescent="0.25">
      <c r="A708" s="152" t="s">
        <v>1810</v>
      </c>
      <c r="B708" s="152" t="s">
        <v>37</v>
      </c>
      <c r="C708" s="152" t="s">
        <v>2920</v>
      </c>
      <c r="D708" s="152">
        <v>307831</v>
      </c>
      <c r="E708" s="152" t="s">
        <v>2921</v>
      </c>
      <c r="F708" s="97">
        <v>10174</v>
      </c>
      <c r="G708" s="174">
        <v>122.77</v>
      </c>
      <c r="H708" s="97">
        <v>18</v>
      </c>
      <c r="I708" s="174">
        <v>73.661999999999992</v>
      </c>
      <c r="J708" s="97">
        <v>5304</v>
      </c>
      <c r="K708" s="97">
        <v>0</v>
      </c>
      <c r="L708" s="174">
        <v>36.831000000000003</v>
      </c>
      <c r="M708" s="97">
        <v>0</v>
      </c>
      <c r="N708" s="97">
        <v>10174</v>
      </c>
      <c r="O708" s="97">
        <v>0</v>
      </c>
      <c r="P708" s="97">
        <v>10174</v>
      </c>
      <c r="Q708" s="97">
        <f t="shared" si="11"/>
        <v>0</v>
      </c>
    </row>
    <row r="709" spans="1:17" x14ac:dyDescent="0.25">
      <c r="A709" s="152" t="s">
        <v>1810</v>
      </c>
      <c r="B709" s="152" t="s">
        <v>37</v>
      </c>
      <c r="C709" s="152" t="s">
        <v>2924</v>
      </c>
      <c r="D709" s="152">
        <v>307858</v>
      </c>
      <c r="E709" s="152" t="s">
        <v>2925</v>
      </c>
      <c r="F709" s="97">
        <v>5354</v>
      </c>
      <c r="G709" s="174">
        <v>122.77</v>
      </c>
      <c r="H709" s="97">
        <v>8</v>
      </c>
      <c r="I709" s="174">
        <v>73.661999999999992</v>
      </c>
      <c r="J709" s="97">
        <v>2357</v>
      </c>
      <c r="K709" s="97">
        <v>0</v>
      </c>
      <c r="L709" s="174">
        <v>36.831000000000003</v>
      </c>
      <c r="M709" s="97">
        <v>0</v>
      </c>
      <c r="N709" s="97">
        <v>5354</v>
      </c>
      <c r="O709" s="97">
        <v>0</v>
      </c>
      <c r="P709" s="97">
        <v>5354</v>
      </c>
      <c r="Q709" s="97">
        <f t="shared" si="11"/>
        <v>0</v>
      </c>
    </row>
    <row r="710" spans="1:17" x14ac:dyDescent="0.25">
      <c r="A710" s="152" t="s">
        <v>1810</v>
      </c>
      <c r="B710" s="152" t="s">
        <v>37</v>
      </c>
      <c r="C710" s="152" t="s">
        <v>2928</v>
      </c>
      <c r="D710" s="152">
        <v>307866</v>
      </c>
      <c r="E710" s="152" t="s">
        <v>2929</v>
      </c>
      <c r="F710" s="97">
        <v>8406</v>
      </c>
      <c r="G710" s="174">
        <v>122.77</v>
      </c>
      <c r="H710" s="97">
        <v>12</v>
      </c>
      <c r="I710" s="174">
        <v>73.661999999999992</v>
      </c>
      <c r="J710" s="97">
        <v>3536</v>
      </c>
      <c r="K710" s="97">
        <v>0</v>
      </c>
      <c r="L710" s="174">
        <v>36.831000000000003</v>
      </c>
      <c r="M710" s="97">
        <v>0</v>
      </c>
      <c r="N710" s="97">
        <v>8406</v>
      </c>
      <c r="O710" s="97">
        <v>0</v>
      </c>
      <c r="P710" s="97">
        <v>8406</v>
      </c>
      <c r="Q710" s="97">
        <f t="shared" si="11"/>
        <v>0</v>
      </c>
    </row>
    <row r="711" spans="1:17" x14ac:dyDescent="0.25">
      <c r="A711" s="152" t="s">
        <v>1810</v>
      </c>
      <c r="B711" s="152" t="s">
        <v>37</v>
      </c>
      <c r="C711" s="152" t="s">
        <v>2932</v>
      </c>
      <c r="D711" s="152">
        <v>307891</v>
      </c>
      <c r="E711" s="152" t="s">
        <v>2933</v>
      </c>
      <c r="F711" s="97">
        <v>8111</v>
      </c>
      <c r="G711" s="174">
        <v>122.77</v>
      </c>
      <c r="H711" s="97">
        <v>11</v>
      </c>
      <c r="I711" s="174">
        <v>73.661999999999992</v>
      </c>
      <c r="J711" s="97">
        <v>3241</v>
      </c>
      <c r="K711" s="97">
        <v>0</v>
      </c>
      <c r="L711" s="174">
        <v>36.831000000000003</v>
      </c>
      <c r="M711" s="97">
        <v>0</v>
      </c>
      <c r="N711" s="97">
        <v>8111</v>
      </c>
      <c r="O711" s="97">
        <v>0</v>
      </c>
      <c r="P711" s="97">
        <v>8111</v>
      </c>
      <c r="Q711" s="97">
        <f t="shared" si="11"/>
        <v>0</v>
      </c>
    </row>
    <row r="712" spans="1:17" x14ac:dyDescent="0.25">
      <c r="A712" s="152" t="s">
        <v>1810</v>
      </c>
      <c r="B712" s="152" t="s">
        <v>37</v>
      </c>
      <c r="C712" s="152" t="s">
        <v>2936</v>
      </c>
      <c r="D712" s="152">
        <v>307939</v>
      </c>
      <c r="E712" s="152" t="s">
        <v>2937</v>
      </c>
      <c r="F712" s="97">
        <v>18285</v>
      </c>
      <c r="G712" s="174">
        <v>122.77</v>
      </c>
      <c r="H712" s="97">
        <v>29</v>
      </c>
      <c r="I712" s="174">
        <v>73.661999999999992</v>
      </c>
      <c r="J712" s="97">
        <v>8545</v>
      </c>
      <c r="K712" s="97">
        <v>0</v>
      </c>
      <c r="L712" s="174">
        <v>36.831000000000003</v>
      </c>
      <c r="M712" s="97">
        <v>0</v>
      </c>
      <c r="N712" s="97">
        <v>18285</v>
      </c>
      <c r="O712" s="97">
        <v>0</v>
      </c>
      <c r="P712" s="97">
        <v>18285</v>
      </c>
      <c r="Q712" s="97">
        <f t="shared" si="11"/>
        <v>0</v>
      </c>
    </row>
    <row r="713" spans="1:17" x14ac:dyDescent="0.25">
      <c r="A713" s="152" t="s">
        <v>1810</v>
      </c>
      <c r="B713" s="152" t="s">
        <v>37</v>
      </c>
      <c r="C713" s="152" t="s">
        <v>2940</v>
      </c>
      <c r="D713" s="152">
        <v>307947</v>
      </c>
      <c r="E713" s="152" t="s">
        <v>2941</v>
      </c>
      <c r="F713" s="97">
        <v>8031</v>
      </c>
      <c r="G713" s="174">
        <v>122.77</v>
      </c>
      <c r="H713" s="97">
        <v>12</v>
      </c>
      <c r="I713" s="174">
        <v>73.661999999999992</v>
      </c>
      <c r="J713" s="97">
        <v>3536</v>
      </c>
      <c r="K713" s="97">
        <v>0</v>
      </c>
      <c r="L713" s="174">
        <v>36.831000000000003</v>
      </c>
      <c r="M713" s="97">
        <v>0</v>
      </c>
      <c r="N713" s="97">
        <v>8031</v>
      </c>
      <c r="O713" s="97">
        <v>0</v>
      </c>
      <c r="P713" s="97">
        <v>8031</v>
      </c>
      <c r="Q713" s="97">
        <f t="shared" si="11"/>
        <v>0</v>
      </c>
    </row>
    <row r="714" spans="1:17" x14ac:dyDescent="0.25">
      <c r="A714" s="152" t="s">
        <v>1810</v>
      </c>
      <c r="B714" s="152" t="s">
        <v>37</v>
      </c>
      <c r="C714" s="152" t="s">
        <v>2945</v>
      </c>
      <c r="D714" s="152">
        <v>307980</v>
      </c>
      <c r="E714" s="152" t="s">
        <v>2946</v>
      </c>
      <c r="F714" s="97">
        <v>8406</v>
      </c>
      <c r="G714" s="174">
        <v>122.77</v>
      </c>
      <c r="H714" s="97">
        <v>12</v>
      </c>
      <c r="I714" s="174">
        <v>73.661999999999992</v>
      </c>
      <c r="J714" s="97">
        <v>3536</v>
      </c>
      <c r="K714" s="97">
        <v>0</v>
      </c>
      <c r="L714" s="174">
        <v>36.831000000000003</v>
      </c>
      <c r="M714" s="97">
        <v>0</v>
      </c>
      <c r="N714" s="97">
        <v>8406</v>
      </c>
      <c r="O714" s="97">
        <v>0</v>
      </c>
      <c r="P714" s="97">
        <v>8406</v>
      </c>
      <c r="Q714" s="97">
        <f t="shared" si="11"/>
        <v>0</v>
      </c>
    </row>
    <row r="715" spans="1:17" x14ac:dyDescent="0.25">
      <c r="A715" s="152" t="s">
        <v>1810</v>
      </c>
      <c r="B715" s="152" t="s">
        <v>37</v>
      </c>
      <c r="C715" s="152" t="s">
        <v>2949</v>
      </c>
      <c r="D715" s="152">
        <v>308005</v>
      </c>
      <c r="E715" s="152" t="s">
        <v>2950</v>
      </c>
      <c r="F715" s="97">
        <v>4844</v>
      </c>
      <c r="G715" s="174">
        <v>122.77</v>
      </c>
      <c r="H715" s="97">
        <v>5</v>
      </c>
      <c r="I715" s="174">
        <v>73.661999999999992</v>
      </c>
      <c r="J715" s="97">
        <v>1473</v>
      </c>
      <c r="K715" s="97">
        <v>0</v>
      </c>
      <c r="L715" s="174">
        <v>36.831000000000003</v>
      </c>
      <c r="M715" s="97">
        <v>0</v>
      </c>
      <c r="N715" s="97">
        <v>4844</v>
      </c>
      <c r="O715" s="97">
        <v>0</v>
      </c>
      <c r="P715" s="97">
        <v>4844</v>
      </c>
      <c r="Q715" s="97">
        <f t="shared" si="11"/>
        <v>0</v>
      </c>
    </row>
    <row r="716" spans="1:17" x14ac:dyDescent="0.25">
      <c r="A716" s="152" t="s">
        <v>1810</v>
      </c>
      <c r="B716" s="152" t="s">
        <v>37</v>
      </c>
      <c r="C716" s="152" t="s">
        <v>2953</v>
      </c>
      <c r="D716" s="152">
        <v>308013</v>
      </c>
      <c r="E716" s="152" t="s">
        <v>2954</v>
      </c>
      <c r="F716" s="97">
        <v>4605</v>
      </c>
      <c r="G716" s="174">
        <v>122.77</v>
      </c>
      <c r="H716" s="97">
        <v>8</v>
      </c>
      <c r="I716" s="174">
        <v>73.661999999999992</v>
      </c>
      <c r="J716" s="97">
        <v>2357</v>
      </c>
      <c r="K716" s="97">
        <v>0</v>
      </c>
      <c r="L716" s="174">
        <v>36.831000000000003</v>
      </c>
      <c r="M716" s="97">
        <v>0</v>
      </c>
      <c r="N716" s="97">
        <v>4605</v>
      </c>
      <c r="O716" s="97">
        <v>0</v>
      </c>
      <c r="P716" s="97">
        <v>4605</v>
      </c>
      <c r="Q716" s="97">
        <f t="shared" si="11"/>
        <v>0</v>
      </c>
    </row>
    <row r="717" spans="1:17" x14ac:dyDescent="0.25">
      <c r="A717" s="152" t="s">
        <v>1810</v>
      </c>
      <c r="B717" s="152" t="s">
        <v>37</v>
      </c>
      <c r="C717" s="152" t="s">
        <v>2957</v>
      </c>
      <c r="D717" s="152">
        <v>308021</v>
      </c>
      <c r="E717" s="152" t="s">
        <v>2958</v>
      </c>
      <c r="F717" s="97">
        <v>4016</v>
      </c>
      <c r="G717" s="174">
        <v>122.77</v>
      </c>
      <c r="H717" s="97">
        <v>6</v>
      </c>
      <c r="I717" s="174">
        <v>73.661999999999992</v>
      </c>
      <c r="J717" s="97">
        <v>1768</v>
      </c>
      <c r="K717" s="97">
        <v>0</v>
      </c>
      <c r="L717" s="174">
        <v>36.831000000000003</v>
      </c>
      <c r="M717" s="97">
        <v>0</v>
      </c>
      <c r="N717" s="97">
        <v>4016</v>
      </c>
      <c r="O717" s="97">
        <v>0</v>
      </c>
      <c r="P717" s="97">
        <v>4016</v>
      </c>
      <c r="Q717" s="97">
        <f t="shared" si="11"/>
        <v>0</v>
      </c>
    </row>
    <row r="718" spans="1:17" x14ac:dyDescent="0.25">
      <c r="A718" s="152" t="s">
        <v>1810</v>
      </c>
      <c r="B718" s="152" t="s">
        <v>37</v>
      </c>
      <c r="C718" s="152" t="s">
        <v>2961</v>
      </c>
      <c r="D718" s="152">
        <v>308056</v>
      </c>
      <c r="E718" s="152" t="s">
        <v>2962</v>
      </c>
      <c r="F718" s="97">
        <v>14804</v>
      </c>
      <c r="G718" s="174">
        <v>122.77</v>
      </c>
      <c r="H718" s="97">
        <v>21</v>
      </c>
      <c r="I718" s="174">
        <v>73.661999999999992</v>
      </c>
      <c r="J718" s="97">
        <v>6188</v>
      </c>
      <c r="K718" s="97">
        <v>0</v>
      </c>
      <c r="L718" s="174">
        <v>36.831000000000003</v>
      </c>
      <c r="M718" s="97">
        <v>0</v>
      </c>
      <c r="N718" s="97">
        <v>14804</v>
      </c>
      <c r="O718" s="97">
        <v>0</v>
      </c>
      <c r="P718" s="97">
        <v>14804</v>
      </c>
      <c r="Q718" s="97">
        <f t="shared" si="11"/>
        <v>0</v>
      </c>
    </row>
    <row r="719" spans="1:17" x14ac:dyDescent="0.25">
      <c r="A719" s="152" t="s">
        <v>1810</v>
      </c>
      <c r="B719" s="152" t="s">
        <v>37</v>
      </c>
      <c r="C719" s="152" t="s">
        <v>2965</v>
      </c>
      <c r="D719" s="152">
        <v>308064</v>
      </c>
      <c r="E719" s="152" t="s">
        <v>2966</v>
      </c>
      <c r="F719" s="97">
        <v>3506</v>
      </c>
      <c r="G719" s="174">
        <v>122.77</v>
      </c>
      <c r="H719" s="97">
        <v>3</v>
      </c>
      <c r="I719" s="174">
        <v>73.661999999999992</v>
      </c>
      <c r="J719" s="97">
        <v>884</v>
      </c>
      <c r="K719" s="97">
        <v>0</v>
      </c>
      <c r="L719" s="174">
        <v>36.831000000000003</v>
      </c>
      <c r="M719" s="97">
        <v>0</v>
      </c>
      <c r="N719" s="97">
        <v>3506</v>
      </c>
      <c r="O719" s="97">
        <v>0</v>
      </c>
      <c r="P719" s="97">
        <v>3506</v>
      </c>
      <c r="Q719" s="97">
        <f t="shared" si="11"/>
        <v>0</v>
      </c>
    </row>
    <row r="720" spans="1:17" x14ac:dyDescent="0.25">
      <c r="A720" s="152" t="s">
        <v>1810</v>
      </c>
      <c r="B720" s="152" t="s">
        <v>37</v>
      </c>
      <c r="C720" s="152" t="s">
        <v>2969</v>
      </c>
      <c r="D720" s="152">
        <v>308072</v>
      </c>
      <c r="E720" s="152" t="s">
        <v>2970</v>
      </c>
      <c r="F720" s="97">
        <v>15367</v>
      </c>
      <c r="G720" s="174">
        <v>122.77</v>
      </c>
      <c r="H720" s="97">
        <v>28</v>
      </c>
      <c r="I720" s="174">
        <v>73.661999999999992</v>
      </c>
      <c r="J720" s="97">
        <v>8250</v>
      </c>
      <c r="K720" s="97">
        <v>0</v>
      </c>
      <c r="L720" s="174">
        <v>36.831000000000003</v>
      </c>
      <c r="M720" s="97">
        <v>0</v>
      </c>
      <c r="N720" s="97">
        <v>15367</v>
      </c>
      <c r="O720" s="97">
        <v>0</v>
      </c>
      <c r="P720" s="97">
        <v>15367</v>
      </c>
      <c r="Q720" s="97">
        <f t="shared" si="11"/>
        <v>0</v>
      </c>
    </row>
    <row r="721" spans="1:17" x14ac:dyDescent="0.25">
      <c r="A721" s="152" t="s">
        <v>1810</v>
      </c>
      <c r="B721" s="152" t="s">
        <v>37</v>
      </c>
      <c r="C721" s="152" t="s">
        <v>2973</v>
      </c>
      <c r="D721" s="152">
        <v>308081</v>
      </c>
      <c r="E721" s="152" t="s">
        <v>2974</v>
      </c>
      <c r="F721" s="97">
        <v>2303</v>
      </c>
      <c r="G721" s="174">
        <v>122.77</v>
      </c>
      <c r="H721" s="97">
        <v>4</v>
      </c>
      <c r="I721" s="174">
        <v>73.661999999999992</v>
      </c>
      <c r="J721" s="97">
        <v>1179</v>
      </c>
      <c r="K721" s="97">
        <v>0</v>
      </c>
      <c r="L721" s="174">
        <v>36.831000000000003</v>
      </c>
      <c r="M721" s="97">
        <v>0</v>
      </c>
      <c r="N721" s="97">
        <v>2303</v>
      </c>
      <c r="O721" s="97">
        <v>0</v>
      </c>
      <c r="P721" s="97">
        <v>2303</v>
      </c>
      <c r="Q721" s="97">
        <f t="shared" si="11"/>
        <v>0</v>
      </c>
    </row>
    <row r="722" spans="1:17" x14ac:dyDescent="0.25">
      <c r="A722" s="152" t="s">
        <v>1810</v>
      </c>
      <c r="B722" s="152" t="s">
        <v>37</v>
      </c>
      <c r="C722" s="152" t="s">
        <v>2977</v>
      </c>
      <c r="D722" s="152">
        <v>308102</v>
      </c>
      <c r="E722" s="152" t="s">
        <v>2978</v>
      </c>
      <c r="F722" s="97">
        <v>11108</v>
      </c>
      <c r="G722" s="174">
        <v>122.77</v>
      </c>
      <c r="H722" s="97">
        <v>11</v>
      </c>
      <c r="I722" s="174">
        <v>73.661999999999992</v>
      </c>
      <c r="J722" s="97">
        <v>3241</v>
      </c>
      <c r="K722" s="97">
        <v>0</v>
      </c>
      <c r="L722" s="174">
        <v>36.831000000000003</v>
      </c>
      <c r="M722" s="97">
        <v>0</v>
      </c>
      <c r="N722" s="97">
        <v>11108</v>
      </c>
      <c r="O722" s="97">
        <v>0</v>
      </c>
      <c r="P722" s="97">
        <v>11108</v>
      </c>
      <c r="Q722" s="97">
        <f t="shared" si="11"/>
        <v>0</v>
      </c>
    </row>
    <row r="723" spans="1:17" x14ac:dyDescent="0.25">
      <c r="A723" s="152" t="s">
        <v>1810</v>
      </c>
      <c r="B723" s="152" t="s">
        <v>37</v>
      </c>
      <c r="C723" s="152" t="s">
        <v>2981</v>
      </c>
      <c r="D723" s="152">
        <v>308111</v>
      </c>
      <c r="E723" s="152" t="s">
        <v>2982</v>
      </c>
      <c r="F723" s="97">
        <v>10947</v>
      </c>
      <c r="G723" s="174">
        <v>122.77</v>
      </c>
      <c r="H723" s="97">
        <v>13</v>
      </c>
      <c r="I723" s="174">
        <v>73.661999999999992</v>
      </c>
      <c r="J723" s="97">
        <v>3830</v>
      </c>
      <c r="K723" s="97">
        <v>0</v>
      </c>
      <c r="L723" s="174">
        <v>36.831000000000003</v>
      </c>
      <c r="M723" s="97">
        <v>0</v>
      </c>
      <c r="N723" s="97">
        <v>10947</v>
      </c>
      <c r="O723" s="97">
        <v>0</v>
      </c>
      <c r="P723" s="97">
        <v>10947</v>
      </c>
      <c r="Q723" s="97">
        <f t="shared" si="11"/>
        <v>0</v>
      </c>
    </row>
    <row r="724" spans="1:17" x14ac:dyDescent="0.25">
      <c r="A724" s="152" t="s">
        <v>1810</v>
      </c>
      <c r="B724" s="152" t="s">
        <v>37</v>
      </c>
      <c r="C724" s="152" t="s">
        <v>2986</v>
      </c>
      <c r="D724" s="152">
        <v>308129</v>
      </c>
      <c r="E724" s="152" t="s">
        <v>2987</v>
      </c>
      <c r="F724" s="97">
        <v>2008</v>
      </c>
      <c r="G724" s="174">
        <v>122.77</v>
      </c>
      <c r="H724" s="97">
        <v>3</v>
      </c>
      <c r="I724" s="174">
        <v>73.661999999999992</v>
      </c>
      <c r="J724" s="97">
        <v>884</v>
      </c>
      <c r="K724" s="97">
        <v>0</v>
      </c>
      <c r="L724" s="174">
        <v>36.831000000000003</v>
      </c>
      <c r="M724" s="97">
        <v>0</v>
      </c>
      <c r="N724" s="97">
        <v>2008</v>
      </c>
      <c r="O724" s="97">
        <v>0</v>
      </c>
      <c r="P724" s="97">
        <v>2008</v>
      </c>
      <c r="Q724" s="97">
        <f t="shared" si="11"/>
        <v>0</v>
      </c>
    </row>
    <row r="725" spans="1:17" x14ac:dyDescent="0.25">
      <c r="A725" s="152" t="s">
        <v>1810</v>
      </c>
      <c r="B725" s="152" t="s">
        <v>37</v>
      </c>
      <c r="C725" s="152" t="s">
        <v>2990</v>
      </c>
      <c r="D725" s="152">
        <v>38440</v>
      </c>
      <c r="E725" s="152" t="s">
        <v>2991</v>
      </c>
      <c r="F725" s="97">
        <v>8031</v>
      </c>
      <c r="G725" s="174">
        <v>122.77</v>
      </c>
      <c r="H725" s="97">
        <v>12</v>
      </c>
      <c r="I725" s="174">
        <v>73.661999999999992</v>
      </c>
      <c r="J725" s="97">
        <v>3536</v>
      </c>
      <c r="K725" s="97">
        <v>0</v>
      </c>
      <c r="L725" s="174">
        <v>36.831000000000003</v>
      </c>
      <c r="M725" s="97">
        <v>0</v>
      </c>
      <c r="N725" s="97">
        <v>8031</v>
      </c>
      <c r="O725" s="97">
        <v>0</v>
      </c>
      <c r="P725" s="97">
        <v>8031</v>
      </c>
      <c r="Q725" s="97">
        <f t="shared" si="11"/>
        <v>0</v>
      </c>
    </row>
    <row r="726" spans="1:17" x14ac:dyDescent="0.25">
      <c r="A726" s="152" t="s">
        <v>1810</v>
      </c>
      <c r="B726" s="152" t="s">
        <v>37</v>
      </c>
      <c r="C726" s="152" t="s">
        <v>2994</v>
      </c>
      <c r="D726" s="152">
        <v>308153</v>
      </c>
      <c r="E726" s="152" t="s">
        <v>2995</v>
      </c>
      <c r="F726" s="97">
        <v>13090</v>
      </c>
      <c r="G726" s="174">
        <v>122.77</v>
      </c>
      <c r="H726" s="97">
        <v>19</v>
      </c>
      <c r="I726" s="174">
        <v>73.661999999999992</v>
      </c>
      <c r="J726" s="97">
        <v>5598</v>
      </c>
      <c r="K726" s="97">
        <v>0</v>
      </c>
      <c r="L726" s="174">
        <v>36.831000000000003</v>
      </c>
      <c r="M726" s="97">
        <v>0</v>
      </c>
      <c r="N726" s="97">
        <v>13090</v>
      </c>
      <c r="O726" s="97">
        <v>0</v>
      </c>
      <c r="P726" s="97">
        <v>13090</v>
      </c>
      <c r="Q726" s="97">
        <f t="shared" si="11"/>
        <v>0</v>
      </c>
    </row>
    <row r="727" spans="1:17" x14ac:dyDescent="0.25">
      <c r="A727" s="152" t="s">
        <v>1810</v>
      </c>
      <c r="B727" s="152" t="s">
        <v>37</v>
      </c>
      <c r="C727" s="152" t="s">
        <v>2998</v>
      </c>
      <c r="D727" s="152">
        <v>308161</v>
      </c>
      <c r="E727" s="152" t="s">
        <v>2999</v>
      </c>
      <c r="F727" s="97">
        <v>4016</v>
      </c>
      <c r="G727" s="174">
        <v>122.77</v>
      </c>
      <c r="H727" s="97">
        <v>6</v>
      </c>
      <c r="I727" s="174">
        <v>73.661999999999992</v>
      </c>
      <c r="J727" s="97">
        <v>1768</v>
      </c>
      <c r="K727" s="97">
        <v>0</v>
      </c>
      <c r="L727" s="174">
        <v>36.831000000000003</v>
      </c>
      <c r="M727" s="97">
        <v>0</v>
      </c>
      <c r="N727" s="97">
        <v>4016</v>
      </c>
      <c r="O727" s="97">
        <v>0</v>
      </c>
      <c r="P727" s="97">
        <v>4016</v>
      </c>
      <c r="Q727" s="97">
        <f t="shared" si="11"/>
        <v>0</v>
      </c>
    </row>
    <row r="728" spans="1:17" x14ac:dyDescent="0.25">
      <c r="A728" s="152" t="s">
        <v>1810</v>
      </c>
      <c r="B728" s="152" t="s">
        <v>37</v>
      </c>
      <c r="C728" s="152" t="s">
        <v>3002</v>
      </c>
      <c r="D728" s="152">
        <v>308170</v>
      </c>
      <c r="E728" s="152" t="s">
        <v>3003</v>
      </c>
      <c r="F728" s="97">
        <v>5649</v>
      </c>
      <c r="G728" s="174">
        <v>122.77</v>
      </c>
      <c r="H728" s="97">
        <v>9</v>
      </c>
      <c r="I728" s="174">
        <v>73.661999999999992</v>
      </c>
      <c r="J728" s="97">
        <v>2652</v>
      </c>
      <c r="K728" s="97">
        <v>0</v>
      </c>
      <c r="L728" s="174">
        <v>36.831000000000003</v>
      </c>
      <c r="M728" s="97">
        <v>0</v>
      </c>
      <c r="N728" s="97">
        <v>5649</v>
      </c>
      <c r="O728" s="97">
        <v>0</v>
      </c>
      <c r="P728" s="97">
        <v>5649</v>
      </c>
      <c r="Q728" s="97">
        <f t="shared" si="11"/>
        <v>0</v>
      </c>
    </row>
    <row r="729" spans="1:17" x14ac:dyDescent="0.25">
      <c r="A729" s="152" t="s">
        <v>1810</v>
      </c>
      <c r="B729" s="152" t="s">
        <v>37</v>
      </c>
      <c r="C729" s="152" t="s">
        <v>3006</v>
      </c>
      <c r="D729" s="152">
        <v>308188</v>
      </c>
      <c r="E729" s="152" t="s">
        <v>3007</v>
      </c>
      <c r="F729" s="97">
        <v>8620</v>
      </c>
      <c r="G729" s="174">
        <v>122.77</v>
      </c>
      <c r="H729" s="97">
        <v>14</v>
      </c>
      <c r="I729" s="174">
        <v>73.661999999999992</v>
      </c>
      <c r="J729" s="97">
        <v>4125</v>
      </c>
      <c r="K729" s="97">
        <v>0</v>
      </c>
      <c r="L729" s="174">
        <v>36.831000000000003</v>
      </c>
      <c r="M729" s="97">
        <v>0</v>
      </c>
      <c r="N729" s="97">
        <v>8620</v>
      </c>
      <c r="O729" s="97">
        <v>0</v>
      </c>
      <c r="P729" s="97">
        <v>8620</v>
      </c>
      <c r="Q729" s="97">
        <f t="shared" si="11"/>
        <v>0</v>
      </c>
    </row>
    <row r="730" spans="1:17" x14ac:dyDescent="0.25">
      <c r="A730" s="152" t="s">
        <v>1810</v>
      </c>
      <c r="B730" s="152" t="s">
        <v>37</v>
      </c>
      <c r="C730" s="152" t="s">
        <v>3010</v>
      </c>
      <c r="D730" s="152">
        <v>308234</v>
      </c>
      <c r="E730" s="152" t="s">
        <v>3011</v>
      </c>
      <c r="F730" s="97">
        <v>5978</v>
      </c>
      <c r="G730" s="174">
        <v>122.77</v>
      </c>
      <c r="H730" s="97">
        <v>13</v>
      </c>
      <c r="I730" s="174">
        <v>73.661999999999992</v>
      </c>
      <c r="J730" s="97">
        <v>3830</v>
      </c>
      <c r="K730" s="97">
        <v>1</v>
      </c>
      <c r="L730" s="174">
        <v>36.831000000000003</v>
      </c>
      <c r="M730" s="97">
        <v>147</v>
      </c>
      <c r="N730" s="97">
        <v>5978</v>
      </c>
      <c r="O730" s="97">
        <v>0</v>
      </c>
      <c r="P730" s="97">
        <v>5978</v>
      </c>
      <c r="Q730" s="97">
        <f t="shared" si="11"/>
        <v>0</v>
      </c>
    </row>
    <row r="731" spans="1:17" x14ac:dyDescent="0.25">
      <c r="A731" s="152" t="s">
        <v>1810</v>
      </c>
      <c r="B731" s="152" t="s">
        <v>37</v>
      </c>
      <c r="C731" s="152" t="s">
        <v>3014</v>
      </c>
      <c r="D731" s="152">
        <v>613983</v>
      </c>
      <c r="E731" s="152" t="s">
        <v>3015</v>
      </c>
      <c r="F731" s="97">
        <v>4979</v>
      </c>
      <c r="G731" s="174">
        <v>122.77</v>
      </c>
      <c r="H731" s="97">
        <v>8</v>
      </c>
      <c r="I731" s="174">
        <v>73.661999999999992</v>
      </c>
      <c r="J731" s="97">
        <v>2357</v>
      </c>
      <c r="K731" s="97">
        <v>0</v>
      </c>
      <c r="L731" s="174">
        <v>36.831000000000003</v>
      </c>
      <c r="M731" s="97">
        <v>0</v>
      </c>
      <c r="N731" s="97">
        <v>4979</v>
      </c>
      <c r="O731" s="97">
        <v>0</v>
      </c>
      <c r="P731" s="97">
        <v>4979</v>
      </c>
      <c r="Q731" s="97">
        <f t="shared" si="11"/>
        <v>0</v>
      </c>
    </row>
    <row r="732" spans="1:17" x14ac:dyDescent="0.25">
      <c r="A732" s="152" t="s">
        <v>1810</v>
      </c>
      <c r="B732" s="152" t="s">
        <v>37</v>
      </c>
      <c r="C732" s="152" t="s">
        <v>3018</v>
      </c>
      <c r="D732" s="152">
        <v>308242</v>
      </c>
      <c r="E732" s="152" t="s">
        <v>3019</v>
      </c>
      <c r="F732" s="97">
        <v>3641</v>
      </c>
      <c r="G732" s="174">
        <v>122.77</v>
      </c>
      <c r="H732" s="97">
        <v>6</v>
      </c>
      <c r="I732" s="174">
        <v>73.661999999999992</v>
      </c>
      <c r="J732" s="97">
        <v>1768</v>
      </c>
      <c r="K732" s="97">
        <v>0</v>
      </c>
      <c r="L732" s="174">
        <v>36.831000000000003</v>
      </c>
      <c r="M732" s="97">
        <v>0</v>
      </c>
      <c r="N732" s="97">
        <v>3641</v>
      </c>
      <c r="O732" s="97">
        <v>0</v>
      </c>
      <c r="P732" s="97">
        <v>3641</v>
      </c>
      <c r="Q732" s="97">
        <f t="shared" si="11"/>
        <v>0</v>
      </c>
    </row>
    <row r="733" spans="1:17" x14ac:dyDescent="0.25">
      <c r="A733" s="152" t="s">
        <v>1810</v>
      </c>
      <c r="B733" s="152" t="s">
        <v>37</v>
      </c>
      <c r="C733" s="152" t="s">
        <v>3022</v>
      </c>
      <c r="D733" s="152">
        <v>308471</v>
      </c>
      <c r="E733" s="152" t="s">
        <v>3023</v>
      </c>
      <c r="F733" s="97">
        <v>5354</v>
      </c>
      <c r="G733" s="174">
        <v>122.77</v>
      </c>
      <c r="H733" s="97">
        <v>8</v>
      </c>
      <c r="I733" s="174">
        <v>73.661999999999992</v>
      </c>
      <c r="J733" s="97">
        <v>2357</v>
      </c>
      <c r="K733" s="97">
        <v>0</v>
      </c>
      <c r="L733" s="174">
        <v>36.831000000000003</v>
      </c>
      <c r="M733" s="97">
        <v>0</v>
      </c>
      <c r="N733" s="97">
        <v>5354</v>
      </c>
      <c r="O733" s="97">
        <v>0</v>
      </c>
      <c r="P733" s="97">
        <v>5354</v>
      </c>
      <c r="Q733" s="97">
        <f t="shared" si="11"/>
        <v>0</v>
      </c>
    </row>
    <row r="734" spans="1:17" x14ac:dyDescent="0.25">
      <c r="A734" s="152" t="s">
        <v>1810</v>
      </c>
      <c r="B734" s="152" t="s">
        <v>37</v>
      </c>
      <c r="C734" s="152" t="s">
        <v>3026</v>
      </c>
      <c r="D734" s="152">
        <v>308251</v>
      </c>
      <c r="E734" s="152" t="s">
        <v>3027</v>
      </c>
      <c r="F734" s="97">
        <v>2837</v>
      </c>
      <c r="G734" s="174">
        <v>122.77</v>
      </c>
      <c r="H734" s="97">
        <v>2</v>
      </c>
      <c r="I734" s="174">
        <v>73.661999999999992</v>
      </c>
      <c r="J734" s="97">
        <v>589</v>
      </c>
      <c r="K734" s="97">
        <v>0</v>
      </c>
      <c r="L734" s="174">
        <v>36.831000000000003</v>
      </c>
      <c r="M734" s="97">
        <v>0</v>
      </c>
      <c r="N734" s="97">
        <v>2837</v>
      </c>
      <c r="O734" s="97">
        <v>0</v>
      </c>
      <c r="P734" s="97">
        <v>2837</v>
      </c>
      <c r="Q734" s="97">
        <f t="shared" si="11"/>
        <v>0</v>
      </c>
    </row>
    <row r="735" spans="1:17" x14ac:dyDescent="0.25">
      <c r="A735" s="152" t="s">
        <v>1810</v>
      </c>
      <c r="B735" s="152" t="s">
        <v>37</v>
      </c>
      <c r="C735" s="152" t="s">
        <v>3030</v>
      </c>
      <c r="D735" s="152">
        <v>308269</v>
      </c>
      <c r="E735" s="152" t="s">
        <v>3031</v>
      </c>
      <c r="F735" s="97">
        <v>26235</v>
      </c>
      <c r="G735" s="174">
        <v>122.77</v>
      </c>
      <c r="H735" s="97">
        <v>42</v>
      </c>
      <c r="I735" s="174">
        <v>73.661999999999992</v>
      </c>
      <c r="J735" s="97">
        <v>12375</v>
      </c>
      <c r="K735" s="97">
        <v>0</v>
      </c>
      <c r="L735" s="174">
        <v>36.831000000000003</v>
      </c>
      <c r="M735" s="97">
        <v>0</v>
      </c>
      <c r="N735" s="97">
        <v>26235</v>
      </c>
      <c r="O735" s="97">
        <v>0</v>
      </c>
      <c r="P735" s="97">
        <v>26235</v>
      </c>
      <c r="Q735" s="97">
        <f t="shared" si="11"/>
        <v>0</v>
      </c>
    </row>
    <row r="736" spans="1:17" x14ac:dyDescent="0.25">
      <c r="A736" s="152" t="s">
        <v>1810</v>
      </c>
      <c r="B736" s="152" t="s">
        <v>37</v>
      </c>
      <c r="C736" s="152" t="s">
        <v>3033</v>
      </c>
      <c r="D736" s="152">
        <v>308277</v>
      </c>
      <c r="E736" s="152" t="s">
        <v>3034</v>
      </c>
      <c r="F736" s="97">
        <v>5489</v>
      </c>
      <c r="G736" s="174">
        <v>122.77</v>
      </c>
      <c r="H736" s="97">
        <v>11</v>
      </c>
      <c r="I736" s="174">
        <v>73.661999999999992</v>
      </c>
      <c r="J736" s="97">
        <v>3241</v>
      </c>
      <c r="K736" s="97">
        <v>0</v>
      </c>
      <c r="L736" s="174">
        <v>36.831000000000003</v>
      </c>
      <c r="M736" s="97">
        <v>0</v>
      </c>
      <c r="N736" s="97">
        <v>5489</v>
      </c>
      <c r="O736" s="97">
        <v>0</v>
      </c>
      <c r="P736" s="97">
        <v>5489</v>
      </c>
      <c r="Q736" s="97">
        <f t="shared" si="11"/>
        <v>0</v>
      </c>
    </row>
    <row r="737" spans="1:17" x14ac:dyDescent="0.25">
      <c r="A737" s="152" t="s">
        <v>1810</v>
      </c>
      <c r="B737" s="152" t="s">
        <v>37</v>
      </c>
      <c r="C737" s="152" t="s">
        <v>3037</v>
      </c>
      <c r="D737" s="152">
        <v>308285</v>
      </c>
      <c r="E737" s="152" t="s">
        <v>3038</v>
      </c>
      <c r="F737" s="97">
        <v>4739</v>
      </c>
      <c r="G737" s="174">
        <v>122.77</v>
      </c>
      <c r="H737" s="97">
        <v>11</v>
      </c>
      <c r="I737" s="174">
        <v>73.661999999999992</v>
      </c>
      <c r="J737" s="97">
        <v>3241</v>
      </c>
      <c r="K737" s="97">
        <v>0</v>
      </c>
      <c r="L737" s="174">
        <v>36.831000000000003</v>
      </c>
      <c r="M737" s="97">
        <v>0</v>
      </c>
      <c r="N737" s="97">
        <v>4739</v>
      </c>
      <c r="O737" s="97">
        <v>0</v>
      </c>
      <c r="P737" s="97">
        <v>4739</v>
      </c>
      <c r="Q737" s="97">
        <f t="shared" si="11"/>
        <v>0</v>
      </c>
    </row>
    <row r="738" spans="1:17" x14ac:dyDescent="0.25">
      <c r="A738" s="152" t="s">
        <v>1810</v>
      </c>
      <c r="B738" s="152" t="s">
        <v>37</v>
      </c>
      <c r="C738" s="152" t="s">
        <v>3041</v>
      </c>
      <c r="D738" s="152">
        <v>308293</v>
      </c>
      <c r="E738" s="152" t="s">
        <v>3042</v>
      </c>
      <c r="F738" s="97">
        <v>2087</v>
      </c>
      <c r="G738" s="174">
        <v>122.77</v>
      </c>
      <c r="H738" s="97">
        <v>2</v>
      </c>
      <c r="I738" s="174">
        <v>73.661999999999992</v>
      </c>
      <c r="J738" s="97">
        <v>589</v>
      </c>
      <c r="K738" s="97">
        <v>0</v>
      </c>
      <c r="L738" s="174">
        <v>36.831000000000003</v>
      </c>
      <c r="M738" s="97">
        <v>0</v>
      </c>
      <c r="N738" s="97">
        <v>2087</v>
      </c>
      <c r="O738" s="97">
        <v>0</v>
      </c>
      <c r="P738" s="97">
        <v>2087</v>
      </c>
      <c r="Q738" s="97">
        <f t="shared" si="11"/>
        <v>0</v>
      </c>
    </row>
    <row r="739" spans="1:17" x14ac:dyDescent="0.25">
      <c r="A739" s="152" t="s">
        <v>1810</v>
      </c>
      <c r="B739" s="152" t="s">
        <v>37</v>
      </c>
      <c r="C739" s="152" t="s">
        <v>3045</v>
      </c>
      <c r="D739" s="152">
        <v>308331</v>
      </c>
      <c r="E739" s="152" t="s">
        <v>3046</v>
      </c>
      <c r="F739" s="97">
        <v>9209</v>
      </c>
      <c r="G739" s="174">
        <v>122.77</v>
      </c>
      <c r="H739" s="97">
        <v>16</v>
      </c>
      <c r="I739" s="174">
        <v>73.661999999999992</v>
      </c>
      <c r="J739" s="97">
        <v>4714</v>
      </c>
      <c r="K739" s="97">
        <v>0</v>
      </c>
      <c r="L739" s="174">
        <v>36.831000000000003</v>
      </c>
      <c r="M739" s="97">
        <v>0</v>
      </c>
      <c r="N739" s="97">
        <v>9209</v>
      </c>
      <c r="O739" s="97">
        <v>0</v>
      </c>
      <c r="P739" s="97">
        <v>9209</v>
      </c>
      <c r="Q739" s="97">
        <f t="shared" si="11"/>
        <v>0</v>
      </c>
    </row>
    <row r="740" spans="1:17" x14ac:dyDescent="0.25">
      <c r="A740" s="152" t="s">
        <v>1810</v>
      </c>
      <c r="B740" s="152" t="s">
        <v>37</v>
      </c>
      <c r="C740" s="152" t="s">
        <v>3049</v>
      </c>
      <c r="D740" s="152">
        <v>308340</v>
      </c>
      <c r="E740" s="152" t="s">
        <v>3050</v>
      </c>
      <c r="F740" s="97">
        <v>9984</v>
      </c>
      <c r="G740" s="174">
        <v>122.77</v>
      </c>
      <c r="H740" s="97">
        <v>11</v>
      </c>
      <c r="I740" s="174">
        <v>73.661999999999992</v>
      </c>
      <c r="J740" s="97">
        <v>3241</v>
      </c>
      <c r="K740" s="97">
        <v>0</v>
      </c>
      <c r="L740" s="174">
        <v>36.831000000000003</v>
      </c>
      <c r="M740" s="97">
        <v>0</v>
      </c>
      <c r="N740" s="97">
        <v>9984</v>
      </c>
      <c r="O740" s="97">
        <v>0</v>
      </c>
      <c r="P740" s="97">
        <v>9984</v>
      </c>
      <c r="Q740" s="97">
        <f t="shared" si="11"/>
        <v>0</v>
      </c>
    </row>
    <row r="741" spans="1:17" x14ac:dyDescent="0.25">
      <c r="A741" s="152" t="s">
        <v>1810</v>
      </c>
      <c r="B741" s="152" t="s">
        <v>37</v>
      </c>
      <c r="C741" s="152" t="s">
        <v>3053</v>
      </c>
      <c r="D741" s="152">
        <v>308358</v>
      </c>
      <c r="E741" s="152" t="s">
        <v>3054</v>
      </c>
      <c r="F741" s="97">
        <v>9074</v>
      </c>
      <c r="G741" s="174">
        <v>122.77</v>
      </c>
      <c r="H741" s="97">
        <v>13</v>
      </c>
      <c r="I741" s="174">
        <v>73.661999999999992</v>
      </c>
      <c r="J741" s="97">
        <v>3830</v>
      </c>
      <c r="K741" s="97">
        <v>0</v>
      </c>
      <c r="L741" s="174">
        <v>36.831000000000003</v>
      </c>
      <c r="M741" s="97">
        <v>0</v>
      </c>
      <c r="N741" s="97">
        <v>9074</v>
      </c>
      <c r="O741" s="97">
        <v>0</v>
      </c>
      <c r="P741" s="97">
        <v>9074</v>
      </c>
      <c r="Q741" s="97">
        <f t="shared" si="11"/>
        <v>0</v>
      </c>
    </row>
    <row r="742" spans="1:17" x14ac:dyDescent="0.25">
      <c r="A742" s="152" t="s">
        <v>1810</v>
      </c>
      <c r="B742" s="152" t="s">
        <v>37</v>
      </c>
      <c r="C742" s="152" t="s">
        <v>3057</v>
      </c>
      <c r="D742" s="152">
        <v>308366</v>
      </c>
      <c r="E742" s="152" t="s">
        <v>3058</v>
      </c>
      <c r="F742" s="97">
        <v>2222</v>
      </c>
      <c r="G742" s="174">
        <v>122.77</v>
      </c>
      <c r="H742" s="97">
        <v>5</v>
      </c>
      <c r="I742" s="174">
        <v>73.661999999999992</v>
      </c>
      <c r="J742" s="97">
        <v>1473</v>
      </c>
      <c r="K742" s="97">
        <v>0</v>
      </c>
      <c r="L742" s="174">
        <v>36.831000000000003</v>
      </c>
      <c r="M742" s="97">
        <v>0</v>
      </c>
      <c r="N742" s="97">
        <v>2222</v>
      </c>
      <c r="O742" s="97">
        <v>0</v>
      </c>
      <c r="P742" s="97">
        <v>2222</v>
      </c>
      <c r="Q742" s="97">
        <f t="shared" si="11"/>
        <v>0</v>
      </c>
    </row>
    <row r="743" spans="1:17" x14ac:dyDescent="0.25">
      <c r="A743" s="152" t="s">
        <v>1810</v>
      </c>
      <c r="B743" s="152" t="s">
        <v>37</v>
      </c>
      <c r="C743" s="152" t="s">
        <v>3061</v>
      </c>
      <c r="D743" s="152">
        <v>308374</v>
      </c>
      <c r="E743" s="152" t="s">
        <v>3062</v>
      </c>
      <c r="F743" s="97">
        <v>8646</v>
      </c>
      <c r="G743" s="174">
        <v>122.77</v>
      </c>
      <c r="H743" s="97">
        <v>9</v>
      </c>
      <c r="I743" s="174">
        <v>73.661999999999992</v>
      </c>
      <c r="J743" s="97">
        <v>2652</v>
      </c>
      <c r="K743" s="97">
        <v>0</v>
      </c>
      <c r="L743" s="174">
        <v>36.831000000000003</v>
      </c>
      <c r="M743" s="97">
        <v>0</v>
      </c>
      <c r="N743" s="97">
        <v>8646</v>
      </c>
      <c r="O743" s="97">
        <v>0</v>
      </c>
      <c r="P743" s="97">
        <v>8646</v>
      </c>
      <c r="Q743" s="97">
        <f t="shared" si="11"/>
        <v>0</v>
      </c>
    </row>
    <row r="744" spans="1:17" x14ac:dyDescent="0.25">
      <c r="A744" s="152" t="s">
        <v>1810</v>
      </c>
      <c r="B744" s="152" t="s">
        <v>37</v>
      </c>
      <c r="C744" s="152" t="s">
        <v>3065</v>
      </c>
      <c r="D744" s="152">
        <v>308382</v>
      </c>
      <c r="E744" s="152" t="s">
        <v>3066</v>
      </c>
      <c r="F744" s="97">
        <v>6023</v>
      </c>
      <c r="G744" s="174">
        <v>122.77</v>
      </c>
      <c r="H744" s="97">
        <v>9</v>
      </c>
      <c r="I744" s="174">
        <v>73.661999999999992</v>
      </c>
      <c r="J744" s="97">
        <v>2652</v>
      </c>
      <c r="K744" s="97">
        <v>0</v>
      </c>
      <c r="L744" s="174">
        <v>36.831000000000003</v>
      </c>
      <c r="M744" s="97">
        <v>0</v>
      </c>
      <c r="N744" s="97">
        <v>6023</v>
      </c>
      <c r="O744" s="97">
        <v>0</v>
      </c>
      <c r="P744" s="97">
        <v>6023</v>
      </c>
      <c r="Q744" s="97">
        <f t="shared" si="11"/>
        <v>0</v>
      </c>
    </row>
    <row r="745" spans="1:17" x14ac:dyDescent="0.25">
      <c r="A745" s="152" t="s">
        <v>1810</v>
      </c>
      <c r="B745" s="152" t="s">
        <v>37</v>
      </c>
      <c r="C745" s="152" t="s">
        <v>3069</v>
      </c>
      <c r="D745" s="152">
        <v>308391</v>
      </c>
      <c r="E745" s="152" t="s">
        <v>3070</v>
      </c>
      <c r="F745" s="97">
        <v>4470</v>
      </c>
      <c r="G745" s="174">
        <v>122.77</v>
      </c>
      <c r="H745" s="97">
        <v>5</v>
      </c>
      <c r="I745" s="174">
        <v>73.661999999999992</v>
      </c>
      <c r="J745" s="97">
        <v>1473</v>
      </c>
      <c r="K745" s="97">
        <v>0</v>
      </c>
      <c r="L745" s="174">
        <v>36.831000000000003</v>
      </c>
      <c r="M745" s="97">
        <v>0</v>
      </c>
      <c r="N745" s="97">
        <v>4470</v>
      </c>
      <c r="O745" s="97">
        <v>0</v>
      </c>
      <c r="P745" s="97">
        <v>4470</v>
      </c>
      <c r="Q745" s="97">
        <f t="shared" si="11"/>
        <v>0</v>
      </c>
    </row>
    <row r="746" spans="1:17" x14ac:dyDescent="0.25">
      <c r="A746" s="152" t="s">
        <v>1810</v>
      </c>
      <c r="B746" s="152" t="s">
        <v>37</v>
      </c>
      <c r="C746" s="152" t="s">
        <v>3073</v>
      </c>
      <c r="D746" s="152">
        <v>308404</v>
      </c>
      <c r="E746" s="152" t="s">
        <v>3074</v>
      </c>
      <c r="F746" s="97">
        <v>16251</v>
      </c>
      <c r="G746" s="174">
        <v>122.77</v>
      </c>
      <c r="H746" s="97">
        <v>31</v>
      </c>
      <c r="I746" s="174">
        <v>73.661999999999992</v>
      </c>
      <c r="J746" s="97">
        <v>9134</v>
      </c>
      <c r="K746" s="97">
        <v>0</v>
      </c>
      <c r="L746" s="174">
        <v>36.831000000000003</v>
      </c>
      <c r="M746" s="97">
        <v>0</v>
      </c>
      <c r="N746" s="97">
        <v>16251</v>
      </c>
      <c r="O746" s="97">
        <v>0</v>
      </c>
      <c r="P746" s="97">
        <v>16251</v>
      </c>
      <c r="Q746" s="97">
        <f t="shared" si="11"/>
        <v>0</v>
      </c>
    </row>
    <row r="747" spans="1:17" x14ac:dyDescent="0.25">
      <c r="A747" s="152" t="s">
        <v>1810</v>
      </c>
      <c r="B747" s="152" t="s">
        <v>37</v>
      </c>
      <c r="C747" s="152" t="s">
        <v>3077</v>
      </c>
      <c r="D747" s="152">
        <v>308412</v>
      </c>
      <c r="E747" s="152" t="s">
        <v>3078</v>
      </c>
      <c r="F747" s="97">
        <v>4844</v>
      </c>
      <c r="G747" s="174">
        <v>122.77</v>
      </c>
      <c r="H747" s="97">
        <v>5</v>
      </c>
      <c r="I747" s="174">
        <v>73.661999999999992</v>
      </c>
      <c r="J747" s="97">
        <v>1473</v>
      </c>
      <c r="K747" s="97">
        <v>0</v>
      </c>
      <c r="L747" s="174">
        <v>36.831000000000003</v>
      </c>
      <c r="M747" s="97">
        <v>0</v>
      </c>
      <c r="N747" s="97">
        <v>4844</v>
      </c>
      <c r="O747" s="97">
        <v>0</v>
      </c>
      <c r="P747" s="97">
        <v>4844</v>
      </c>
      <c r="Q747" s="97">
        <f t="shared" si="11"/>
        <v>0</v>
      </c>
    </row>
    <row r="748" spans="1:17" x14ac:dyDescent="0.25">
      <c r="A748" s="152" t="s">
        <v>1810</v>
      </c>
      <c r="B748" s="152" t="s">
        <v>37</v>
      </c>
      <c r="C748" s="152" t="s">
        <v>3081</v>
      </c>
      <c r="D748" s="152">
        <v>308421</v>
      </c>
      <c r="E748" s="152" t="s">
        <v>3082</v>
      </c>
      <c r="F748" s="97">
        <v>7569</v>
      </c>
      <c r="G748" s="174">
        <v>122.77</v>
      </c>
      <c r="H748" s="97">
        <v>10</v>
      </c>
      <c r="I748" s="174">
        <v>73.661999999999992</v>
      </c>
      <c r="J748" s="97">
        <v>2946</v>
      </c>
      <c r="K748" s="97">
        <v>0</v>
      </c>
      <c r="L748" s="174">
        <v>36.831000000000003</v>
      </c>
      <c r="M748" s="97">
        <v>0</v>
      </c>
      <c r="N748" s="97">
        <v>7569</v>
      </c>
      <c r="O748" s="97">
        <v>0</v>
      </c>
      <c r="P748" s="97">
        <v>7569</v>
      </c>
      <c r="Q748" s="97">
        <f t="shared" si="11"/>
        <v>0</v>
      </c>
    </row>
    <row r="749" spans="1:17" x14ac:dyDescent="0.25">
      <c r="A749" s="152" t="s">
        <v>1810</v>
      </c>
      <c r="B749" s="152" t="s">
        <v>37</v>
      </c>
      <c r="C749" s="152" t="s">
        <v>3085</v>
      </c>
      <c r="D749" s="152">
        <v>308439</v>
      </c>
      <c r="E749" s="152" t="s">
        <v>3086</v>
      </c>
      <c r="F749" s="97">
        <v>33984</v>
      </c>
      <c r="G749" s="174">
        <v>122.77</v>
      </c>
      <c r="H749" s="97">
        <v>50</v>
      </c>
      <c r="I749" s="174">
        <v>73.661999999999992</v>
      </c>
      <c r="J749" s="97">
        <v>14732</v>
      </c>
      <c r="K749" s="97">
        <v>1</v>
      </c>
      <c r="L749" s="174">
        <v>36.831000000000003</v>
      </c>
      <c r="M749" s="97">
        <v>147</v>
      </c>
      <c r="N749" s="97">
        <v>33984</v>
      </c>
      <c r="O749" s="97">
        <v>0</v>
      </c>
      <c r="P749" s="97">
        <v>33984</v>
      </c>
      <c r="Q749" s="97">
        <f t="shared" si="11"/>
        <v>0</v>
      </c>
    </row>
    <row r="750" spans="1:17" x14ac:dyDescent="0.25">
      <c r="A750" s="152" t="s">
        <v>1810</v>
      </c>
      <c r="B750" s="152" t="s">
        <v>37</v>
      </c>
      <c r="C750" s="152" t="s">
        <v>3089</v>
      </c>
      <c r="D750" s="152">
        <v>308447</v>
      </c>
      <c r="E750" s="152" t="s">
        <v>3090</v>
      </c>
      <c r="F750" s="97">
        <v>11082</v>
      </c>
      <c r="G750" s="174">
        <v>122.77</v>
      </c>
      <c r="H750" s="97">
        <v>16</v>
      </c>
      <c r="I750" s="174">
        <v>73.661999999999992</v>
      </c>
      <c r="J750" s="97">
        <v>4714</v>
      </c>
      <c r="K750" s="97">
        <v>0</v>
      </c>
      <c r="L750" s="174">
        <v>36.831000000000003</v>
      </c>
      <c r="M750" s="97">
        <v>0</v>
      </c>
      <c r="N750" s="97">
        <v>11082</v>
      </c>
      <c r="O750" s="97">
        <v>0</v>
      </c>
      <c r="P750" s="97">
        <v>11082</v>
      </c>
      <c r="Q750" s="97">
        <f t="shared" si="11"/>
        <v>0</v>
      </c>
    </row>
    <row r="751" spans="1:17" x14ac:dyDescent="0.25">
      <c r="A751" s="152" t="s">
        <v>1810</v>
      </c>
      <c r="B751" s="152" t="s">
        <v>37</v>
      </c>
      <c r="C751" s="152" t="s">
        <v>3093</v>
      </c>
      <c r="D751" s="152">
        <v>308455</v>
      </c>
      <c r="E751" s="152" t="s">
        <v>3094</v>
      </c>
      <c r="F751" s="97">
        <v>5754</v>
      </c>
      <c r="G751" s="174">
        <v>122.77</v>
      </c>
      <c r="H751" s="97">
        <v>3</v>
      </c>
      <c r="I751" s="174">
        <v>73.661999999999992</v>
      </c>
      <c r="J751" s="97">
        <v>884</v>
      </c>
      <c r="K751" s="97">
        <v>0</v>
      </c>
      <c r="L751" s="174">
        <v>36.831000000000003</v>
      </c>
      <c r="M751" s="97">
        <v>0</v>
      </c>
      <c r="N751" s="97">
        <v>5754</v>
      </c>
      <c r="O751" s="97">
        <v>0</v>
      </c>
      <c r="P751" s="97">
        <v>5754</v>
      </c>
      <c r="Q751" s="97">
        <f t="shared" si="11"/>
        <v>0</v>
      </c>
    </row>
    <row r="752" spans="1:17" x14ac:dyDescent="0.25">
      <c r="A752" s="152" t="s">
        <v>1810</v>
      </c>
      <c r="B752" s="152" t="s">
        <v>37</v>
      </c>
      <c r="C752" s="152" t="s">
        <v>3098</v>
      </c>
      <c r="D752" s="152">
        <v>308498</v>
      </c>
      <c r="E752" s="152" t="s">
        <v>3099</v>
      </c>
      <c r="F752" s="97">
        <v>2517</v>
      </c>
      <c r="G752" s="174">
        <v>122.77</v>
      </c>
      <c r="H752" s="97">
        <v>6</v>
      </c>
      <c r="I752" s="174">
        <v>73.661999999999992</v>
      </c>
      <c r="J752" s="97">
        <v>1768</v>
      </c>
      <c r="K752" s="97">
        <v>0</v>
      </c>
      <c r="L752" s="174">
        <v>36.831000000000003</v>
      </c>
      <c r="M752" s="97">
        <v>0</v>
      </c>
      <c r="N752" s="97">
        <v>2517</v>
      </c>
      <c r="O752" s="97">
        <v>0</v>
      </c>
      <c r="P752" s="97">
        <v>2517</v>
      </c>
      <c r="Q752" s="97">
        <f t="shared" si="11"/>
        <v>0</v>
      </c>
    </row>
    <row r="753" spans="1:17" x14ac:dyDescent="0.25">
      <c r="A753" s="152" t="s">
        <v>1810</v>
      </c>
      <c r="B753" s="152" t="s">
        <v>37</v>
      </c>
      <c r="C753" s="152" t="s">
        <v>3102</v>
      </c>
      <c r="D753" s="152">
        <v>308501</v>
      </c>
      <c r="E753" s="152" t="s">
        <v>3103</v>
      </c>
      <c r="F753" s="97">
        <v>3855</v>
      </c>
      <c r="G753" s="174">
        <v>122.77</v>
      </c>
      <c r="H753" s="97">
        <v>8</v>
      </c>
      <c r="I753" s="174">
        <v>73.661999999999992</v>
      </c>
      <c r="J753" s="97">
        <v>2357</v>
      </c>
      <c r="K753" s="97">
        <v>0</v>
      </c>
      <c r="L753" s="174">
        <v>36.831000000000003</v>
      </c>
      <c r="M753" s="97">
        <v>0</v>
      </c>
      <c r="N753" s="97">
        <v>3855</v>
      </c>
      <c r="O753" s="97">
        <v>0</v>
      </c>
      <c r="P753" s="97">
        <v>3855</v>
      </c>
      <c r="Q753" s="97">
        <f t="shared" si="11"/>
        <v>0</v>
      </c>
    </row>
    <row r="754" spans="1:17" x14ac:dyDescent="0.25">
      <c r="A754" s="152" t="s">
        <v>1810</v>
      </c>
      <c r="B754" s="152" t="s">
        <v>37</v>
      </c>
      <c r="C754" s="152" t="s">
        <v>3106</v>
      </c>
      <c r="D754" s="152">
        <v>308528</v>
      </c>
      <c r="E754" s="152" t="s">
        <v>3107</v>
      </c>
      <c r="F754" s="97">
        <v>13545</v>
      </c>
      <c r="G754" s="174">
        <v>122.77</v>
      </c>
      <c r="H754" s="97">
        <v>18</v>
      </c>
      <c r="I754" s="174">
        <v>73.661999999999992</v>
      </c>
      <c r="J754" s="97">
        <v>5304</v>
      </c>
      <c r="K754" s="97">
        <v>0</v>
      </c>
      <c r="L754" s="174">
        <v>36.831000000000003</v>
      </c>
      <c r="M754" s="97">
        <v>0</v>
      </c>
      <c r="N754" s="97">
        <v>13545</v>
      </c>
      <c r="O754" s="97">
        <v>0</v>
      </c>
      <c r="P754" s="97">
        <v>13545</v>
      </c>
      <c r="Q754" s="97">
        <f t="shared" si="11"/>
        <v>0</v>
      </c>
    </row>
    <row r="755" spans="1:17" x14ac:dyDescent="0.25">
      <c r="A755" s="152" t="s">
        <v>1810</v>
      </c>
      <c r="B755" s="152" t="s">
        <v>37</v>
      </c>
      <c r="C755" s="152" t="s">
        <v>3110</v>
      </c>
      <c r="D755" s="152">
        <v>308536</v>
      </c>
      <c r="E755" s="152" t="s">
        <v>3111</v>
      </c>
      <c r="F755" s="97">
        <v>16142</v>
      </c>
      <c r="G755" s="174">
        <v>122.77</v>
      </c>
      <c r="H755" s="97">
        <v>23</v>
      </c>
      <c r="I755" s="174">
        <v>73.661999999999992</v>
      </c>
      <c r="J755" s="97">
        <v>6777</v>
      </c>
      <c r="K755" s="97">
        <v>0</v>
      </c>
      <c r="L755" s="174">
        <v>36.831000000000003</v>
      </c>
      <c r="M755" s="97">
        <v>0</v>
      </c>
      <c r="N755" s="97">
        <v>16142</v>
      </c>
      <c r="O755" s="97">
        <v>0</v>
      </c>
      <c r="P755" s="97">
        <v>16142</v>
      </c>
      <c r="Q755" s="97">
        <f t="shared" si="11"/>
        <v>0</v>
      </c>
    </row>
    <row r="756" spans="1:17" x14ac:dyDescent="0.25">
      <c r="A756" s="152" t="s">
        <v>1810</v>
      </c>
      <c r="B756" s="152" t="s">
        <v>37</v>
      </c>
      <c r="C756" s="152" t="s">
        <v>3115</v>
      </c>
      <c r="D756" s="152">
        <v>308544</v>
      </c>
      <c r="E756" s="152" t="s">
        <v>3116</v>
      </c>
      <c r="F756" s="97">
        <v>5943</v>
      </c>
      <c r="G756" s="174">
        <v>122.77</v>
      </c>
      <c r="H756" s="97">
        <v>10</v>
      </c>
      <c r="I756" s="174">
        <v>73.661999999999992</v>
      </c>
      <c r="J756" s="97">
        <v>2946</v>
      </c>
      <c r="K756" s="97">
        <v>0</v>
      </c>
      <c r="L756" s="174">
        <v>36.831000000000003</v>
      </c>
      <c r="M756" s="97">
        <v>0</v>
      </c>
      <c r="N756" s="97">
        <v>5943</v>
      </c>
      <c r="O756" s="97">
        <v>0</v>
      </c>
      <c r="P756" s="97">
        <v>5943</v>
      </c>
      <c r="Q756" s="97">
        <f t="shared" si="11"/>
        <v>0</v>
      </c>
    </row>
    <row r="757" spans="1:17" x14ac:dyDescent="0.25">
      <c r="A757" s="152" t="s">
        <v>1810</v>
      </c>
      <c r="B757" s="152" t="s">
        <v>37</v>
      </c>
      <c r="C757" s="152" t="s">
        <v>3119</v>
      </c>
      <c r="D757" s="152">
        <v>308552</v>
      </c>
      <c r="E757" s="152" t="s">
        <v>3120</v>
      </c>
      <c r="F757" s="97">
        <v>3936</v>
      </c>
      <c r="G757" s="174">
        <v>122.77</v>
      </c>
      <c r="H757" s="97">
        <v>7</v>
      </c>
      <c r="I757" s="174">
        <v>73.661999999999992</v>
      </c>
      <c r="J757" s="97">
        <v>2063</v>
      </c>
      <c r="K757" s="97">
        <v>0</v>
      </c>
      <c r="L757" s="174">
        <v>36.831000000000003</v>
      </c>
      <c r="M757" s="97">
        <v>0</v>
      </c>
      <c r="N757" s="97">
        <v>3936</v>
      </c>
      <c r="O757" s="97">
        <v>0</v>
      </c>
      <c r="P757" s="97">
        <v>3936</v>
      </c>
      <c r="Q757" s="97">
        <f t="shared" si="11"/>
        <v>0</v>
      </c>
    </row>
    <row r="758" spans="1:17" x14ac:dyDescent="0.25">
      <c r="A758" s="152" t="s">
        <v>1810</v>
      </c>
      <c r="B758" s="152" t="s">
        <v>37</v>
      </c>
      <c r="C758" s="152" t="s">
        <v>3123</v>
      </c>
      <c r="D758" s="152">
        <v>308595</v>
      </c>
      <c r="E758" s="152" t="s">
        <v>3124</v>
      </c>
      <c r="F758" s="97">
        <v>31160</v>
      </c>
      <c r="G758" s="174">
        <v>122.77</v>
      </c>
      <c r="H758" s="97">
        <v>46</v>
      </c>
      <c r="I758" s="174">
        <v>73.661999999999992</v>
      </c>
      <c r="J758" s="97">
        <v>13554</v>
      </c>
      <c r="K758" s="97">
        <v>0</v>
      </c>
      <c r="L758" s="174">
        <v>36.831000000000003</v>
      </c>
      <c r="M758" s="97">
        <v>0</v>
      </c>
      <c r="N758" s="97">
        <v>31160</v>
      </c>
      <c r="O758" s="97">
        <v>0</v>
      </c>
      <c r="P758" s="97">
        <v>31160</v>
      </c>
      <c r="Q758" s="97">
        <f t="shared" si="11"/>
        <v>0</v>
      </c>
    </row>
    <row r="759" spans="1:17" x14ac:dyDescent="0.25">
      <c r="A759" s="152" t="s">
        <v>1810</v>
      </c>
      <c r="B759" s="152" t="s">
        <v>37</v>
      </c>
      <c r="C759" s="152" t="s">
        <v>3127</v>
      </c>
      <c r="D759" s="152">
        <v>308609</v>
      </c>
      <c r="E759" s="152" t="s">
        <v>3128</v>
      </c>
      <c r="F759" s="97">
        <v>5354</v>
      </c>
      <c r="G759" s="174">
        <v>122.77</v>
      </c>
      <c r="H759" s="97">
        <v>8</v>
      </c>
      <c r="I759" s="174">
        <v>73.661999999999992</v>
      </c>
      <c r="J759" s="97">
        <v>2357</v>
      </c>
      <c r="K759" s="97">
        <v>0</v>
      </c>
      <c r="L759" s="174">
        <v>36.831000000000003</v>
      </c>
      <c r="M759" s="97">
        <v>0</v>
      </c>
      <c r="N759" s="97">
        <v>5354</v>
      </c>
      <c r="O759" s="97">
        <v>0</v>
      </c>
      <c r="P759" s="97">
        <v>5354</v>
      </c>
      <c r="Q759" s="97">
        <f t="shared" si="11"/>
        <v>0</v>
      </c>
    </row>
    <row r="760" spans="1:17" x14ac:dyDescent="0.25">
      <c r="A760" s="152" t="s">
        <v>1810</v>
      </c>
      <c r="B760" s="152" t="s">
        <v>37</v>
      </c>
      <c r="C760" s="152" t="s">
        <v>3131</v>
      </c>
      <c r="D760" s="152">
        <v>308617</v>
      </c>
      <c r="E760" s="152" t="s">
        <v>3132</v>
      </c>
      <c r="F760" s="97">
        <v>4537</v>
      </c>
      <c r="G760" s="174">
        <v>122.77</v>
      </c>
      <c r="H760" s="97">
        <v>6</v>
      </c>
      <c r="I760" s="174">
        <v>73.661999999999992</v>
      </c>
      <c r="J760" s="97">
        <v>1768</v>
      </c>
      <c r="K760" s="97">
        <v>1</v>
      </c>
      <c r="L760" s="174">
        <v>36.831000000000003</v>
      </c>
      <c r="M760" s="97">
        <v>147</v>
      </c>
      <c r="N760" s="97">
        <v>4537</v>
      </c>
      <c r="O760" s="97">
        <v>0</v>
      </c>
      <c r="P760" s="97">
        <v>4537</v>
      </c>
      <c r="Q760" s="97">
        <f t="shared" si="11"/>
        <v>0</v>
      </c>
    </row>
    <row r="761" spans="1:17" x14ac:dyDescent="0.25">
      <c r="A761" s="152" t="s">
        <v>1810</v>
      </c>
      <c r="B761" s="152" t="s">
        <v>37</v>
      </c>
      <c r="C761" s="152" t="s">
        <v>3135</v>
      </c>
      <c r="D761" s="152">
        <v>308625</v>
      </c>
      <c r="E761" s="152" t="s">
        <v>3136</v>
      </c>
      <c r="F761" s="97">
        <v>11831</v>
      </c>
      <c r="G761" s="174">
        <v>122.77</v>
      </c>
      <c r="H761" s="97">
        <v>16</v>
      </c>
      <c r="I761" s="174">
        <v>73.661999999999992</v>
      </c>
      <c r="J761" s="97">
        <v>4714</v>
      </c>
      <c r="K761" s="97">
        <v>0</v>
      </c>
      <c r="L761" s="174">
        <v>36.831000000000003</v>
      </c>
      <c r="M761" s="97">
        <v>0</v>
      </c>
      <c r="N761" s="97">
        <v>11831</v>
      </c>
      <c r="O761" s="97">
        <v>0</v>
      </c>
      <c r="P761" s="97">
        <v>11831</v>
      </c>
      <c r="Q761" s="97">
        <f t="shared" si="11"/>
        <v>0</v>
      </c>
    </row>
    <row r="762" spans="1:17" x14ac:dyDescent="0.25">
      <c r="A762" s="152" t="s">
        <v>1810</v>
      </c>
      <c r="B762" s="152" t="s">
        <v>37</v>
      </c>
      <c r="C762" s="152" t="s">
        <v>3139</v>
      </c>
      <c r="D762" s="152">
        <v>308633</v>
      </c>
      <c r="E762" s="152" t="s">
        <v>3140</v>
      </c>
      <c r="F762" s="97">
        <v>6962</v>
      </c>
      <c r="G762" s="174">
        <v>122.77</v>
      </c>
      <c r="H762" s="97">
        <v>16</v>
      </c>
      <c r="I762" s="174">
        <v>73.661999999999992</v>
      </c>
      <c r="J762" s="97">
        <v>4714</v>
      </c>
      <c r="K762" s="97">
        <v>0</v>
      </c>
      <c r="L762" s="174">
        <v>36.831000000000003</v>
      </c>
      <c r="M762" s="97">
        <v>0</v>
      </c>
      <c r="N762" s="97">
        <v>6962</v>
      </c>
      <c r="O762" s="97">
        <v>0</v>
      </c>
      <c r="P762" s="97">
        <v>6962</v>
      </c>
      <c r="Q762" s="97">
        <f t="shared" si="11"/>
        <v>0</v>
      </c>
    </row>
    <row r="763" spans="1:17" x14ac:dyDescent="0.25">
      <c r="A763" s="152" t="s">
        <v>1810</v>
      </c>
      <c r="B763" s="152" t="s">
        <v>37</v>
      </c>
      <c r="C763" s="152" t="s">
        <v>3143</v>
      </c>
      <c r="D763" s="152">
        <v>308641</v>
      </c>
      <c r="E763" s="152" t="s">
        <v>3144</v>
      </c>
      <c r="F763" s="97">
        <v>62480</v>
      </c>
      <c r="G763" s="174">
        <v>122.77</v>
      </c>
      <c r="H763" s="97">
        <v>90</v>
      </c>
      <c r="I763" s="174">
        <v>73.661999999999992</v>
      </c>
      <c r="J763" s="97">
        <v>26518</v>
      </c>
      <c r="K763" s="97">
        <v>0</v>
      </c>
      <c r="L763" s="174">
        <v>36.831000000000003</v>
      </c>
      <c r="M763" s="97">
        <v>0</v>
      </c>
      <c r="N763" s="97">
        <v>62480</v>
      </c>
      <c r="O763" s="97">
        <v>0</v>
      </c>
      <c r="P763" s="97">
        <v>62480</v>
      </c>
      <c r="Q763" s="97">
        <f t="shared" si="11"/>
        <v>0</v>
      </c>
    </row>
    <row r="764" spans="1:17" x14ac:dyDescent="0.25">
      <c r="A764" s="152" t="s">
        <v>1810</v>
      </c>
      <c r="B764" s="152" t="s">
        <v>37</v>
      </c>
      <c r="C764" s="152" t="s">
        <v>3152</v>
      </c>
      <c r="D764" s="152">
        <v>308650</v>
      </c>
      <c r="E764" s="152" t="s">
        <v>3153</v>
      </c>
      <c r="F764" s="97">
        <v>18899</v>
      </c>
      <c r="G764" s="174">
        <v>122.77</v>
      </c>
      <c r="H764" s="97">
        <v>26</v>
      </c>
      <c r="I764" s="174">
        <v>73.661999999999992</v>
      </c>
      <c r="J764" s="97">
        <v>7661</v>
      </c>
      <c r="K764" s="97">
        <v>0</v>
      </c>
      <c r="L764" s="174">
        <v>36.831000000000003</v>
      </c>
      <c r="M764" s="97">
        <v>0</v>
      </c>
      <c r="N764" s="97">
        <v>18899</v>
      </c>
      <c r="O764" s="97">
        <v>0</v>
      </c>
      <c r="P764" s="97">
        <v>18899</v>
      </c>
      <c r="Q764" s="97">
        <f t="shared" si="11"/>
        <v>0</v>
      </c>
    </row>
    <row r="765" spans="1:17" x14ac:dyDescent="0.25">
      <c r="A765" s="152" t="s">
        <v>1810</v>
      </c>
      <c r="B765" s="152" t="s">
        <v>37</v>
      </c>
      <c r="C765" s="152" t="s">
        <v>3156</v>
      </c>
      <c r="D765" s="152">
        <v>308668</v>
      </c>
      <c r="E765" s="152" t="s">
        <v>3157</v>
      </c>
      <c r="F765" s="97">
        <v>15018</v>
      </c>
      <c r="G765" s="174">
        <v>122.77</v>
      </c>
      <c r="H765" s="97">
        <v>23</v>
      </c>
      <c r="I765" s="174">
        <v>73.661999999999992</v>
      </c>
      <c r="J765" s="97">
        <v>6777</v>
      </c>
      <c r="K765" s="97">
        <v>0</v>
      </c>
      <c r="L765" s="174">
        <v>36.831000000000003</v>
      </c>
      <c r="M765" s="97">
        <v>0</v>
      </c>
      <c r="N765" s="97">
        <v>15018</v>
      </c>
      <c r="O765" s="97">
        <v>0</v>
      </c>
      <c r="P765" s="97">
        <v>15018</v>
      </c>
      <c r="Q765" s="97">
        <f t="shared" si="11"/>
        <v>0</v>
      </c>
    </row>
    <row r="766" spans="1:17" x14ac:dyDescent="0.25">
      <c r="A766" s="152" t="s">
        <v>1810</v>
      </c>
      <c r="B766" s="152" t="s">
        <v>37</v>
      </c>
      <c r="C766" s="152" t="s">
        <v>3160</v>
      </c>
      <c r="D766" s="152">
        <v>308676</v>
      </c>
      <c r="E766" s="152" t="s">
        <v>3161</v>
      </c>
      <c r="F766" s="97">
        <v>70246</v>
      </c>
      <c r="G766" s="174">
        <v>122.77</v>
      </c>
      <c r="H766" s="97">
        <v>110</v>
      </c>
      <c r="I766" s="174">
        <v>73.661999999999992</v>
      </c>
      <c r="J766" s="97">
        <v>32411</v>
      </c>
      <c r="K766" s="97">
        <v>0</v>
      </c>
      <c r="L766" s="174">
        <v>36.831000000000003</v>
      </c>
      <c r="M766" s="97">
        <v>0</v>
      </c>
      <c r="N766" s="97">
        <v>70246</v>
      </c>
      <c r="O766" s="97">
        <v>0</v>
      </c>
      <c r="P766" s="97">
        <v>70246</v>
      </c>
      <c r="Q766" s="97">
        <f t="shared" si="11"/>
        <v>0</v>
      </c>
    </row>
    <row r="767" spans="1:17" x14ac:dyDescent="0.25">
      <c r="A767" s="152" t="s">
        <v>1810</v>
      </c>
      <c r="B767" s="152" t="s">
        <v>37</v>
      </c>
      <c r="C767" s="152" t="s">
        <v>3166</v>
      </c>
      <c r="D767" s="152">
        <v>308692</v>
      </c>
      <c r="E767" s="152" t="s">
        <v>3167</v>
      </c>
      <c r="F767" s="97">
        <v>2222</v>
      </c>
      <c r="G767" s="174">
        <v>122.77</v>
      </c>
      <c r="H767" s="97">
        <v>5</v>
      </c>
      <c r="I767" s="174">
        <v>73.661999999999992</v>
      </c>
      <c r="J767" s="97">
        <v>1473</v>
      </c>
      <c r="K767" s="97">
        <v>0</v>
      </c>
      <c r="L767" s="174">
        <v>36.831000000000003</v>
      </c>
      <c r="M767" s="97">
        <v>0</v>
      </c>
      <c r="N767" s="97">
        <v>2222</v>
      </c>
      <c r="O767" s="97">
        <v>0</v>
      </c>
      <c r="P767" s="97">
        <v>2222</v>
      </c>
      <c r="Q767" s="97">
        <f t="shared" si="11"/>
        <v>0</v>
      </c>
    </row>
    <row r="768" spans="1:17" x14ac:dyDescent="0.25">
      <c r="A768" s="152" t="s">
        <v>1810</v>
      </c>
      <c r="B768" s="152" t="s">
        <v>37</v>
      </c>
      <c r="C768" s="152" t="s">
        <v>3170</v>
      </c>
      <c r="D768" s="152">
        <v>308706</v>
      </c>
      <c r="E768" s="152" t="s">
        <v>3171</v>
      </c>
      <c r="F768" s="97">
        <v>7227</v>
      </c>
      <c r="G768" s="174">
        <v>122.77</v>
      </c>
      <c r="H768" s="97">
        <v>8</v>
      </c>
      <c r="I768" s="174">
        <v>73.661999999999992</v>
      </c>
      <c r="J768" s="97">
        <v>2357</v>
      </c>
      <c r="K768" s="97">
        <v>0</v>
      </c>
      <c r="L768" s="174">
        <v>36.831000000000003</v>
      </c>
      <c r="M768" s="97">
        <v>0</v>
      </c>
      <c r="N768" s="97">
        <v>7227</v>
      </c>
      <c r="O768" s="97">
        <v>0</v>
      </c>
      <c r="P768" s="97">
        <v>7227</v>
      </c>
      <c r="Q768" s="97">
        <f t="shared" si="11"/>
        <v>0</v>
      </c>
    </row>
    <row r="769" spans="1:17" x14ac:dyDescent="0.25">
      <c r="A769" s="152" t="s">
        <v>1810</v>
      </c>
      <c r="B769" s="152" t="s">
        <v>37</v>
      </c>
      <c r="C769" s="152" t="s">
        <v>3174</v>
      </c>
      <c r="D769" s="152">
        <v>306525</v>
      </c>
      <c r="E769" s="152" t="s">
        <v>3175</v>
      </c>
      <c r="F769" s="97">
        <v>189286</v>
      </c>
      <c r="G769" s="174">
        <v>122.77</v>
      </c>
      <c r="H769" s="97">
        <v>277</v>
      </c>
      <c r="I769" s="174">
        <v>73.661999999999992</v>
      </c>
      <c r="J769" s="97">
        <v>81618</v>
      </c>
      <c r="K769" s="97">
        <v>1</v>
      </c>
      <c r="L769" s="174">
        <v>36.83100000000001</v>
      </c>
      <c r="M769" s="97">
        <v>147</v>
      </c>
      <c r="N769" s="97">
        <v>189286</v>
      </c>
      <c r="O769" s="97">
        <v>0</v>
      </c>
      <c r="P769" s="97">
        <v>189286</v>
      </c>
      <c r="Q769" s="97">
        <f t="shared" si="11"/>
        <v>0</v>
      </c>
    </row>
    <row r="770" spans="1:17" x14ac:dyDescent="0.25">
      <c r="A770" s="152" t="s">
        <v>1810</v>
      </c>
      <c r="B770" s="152" t="s">
        <v>37</v>
      </c>
      <c r="C770" s="152" t="s">
        <v>3188</v>
      </c>
      <c r="D770" s="152">
        <v>306363</v>
      </c>
      <c r="E770" s="152" t="s">
        <v>3189</v>
      </c>
      <c r="F770" s="97">
        <v>6692</v>
      </c>
      <c r="G770" s="174">
        <v>122.77</v>
      </c>
      <c r="H770" s="97">
        <v>10</v>
      </c>
      <c r="I770" s="174">
        <v>73.661999999999992</v>
      </c>
      <c r="J770" s="97">
        <v>2946</v>
      </c>
      <c r="K770" s="97">
        <v>0</v>
      </c>
      <c r="L770" s="174">
        <v>36.831000000000003</v>
      </c>
      <c r="M770" s="97">
        <v>0</v>
      </c>
      <c r="N770" s="97">
        <v>6692</v>
      </c>
      <c r="O770" s="97">
        <v>0</v>
      </c>
      <c r="P770" s="97">
        <v>6692</v>
      </c>
      <c r="Q770" s="97">
        <f t="shared" si="11"/>
        <v>0</v>
      </c>
    </row>
    <row r="771" spans="1:17" x14ac:dyDescent="0.25">
      <c r="A771" s="152" t="s">
        <v>1810</v>
      </c>
      <c r="B771" s="152" t="s">
        <v>37</v>
      </c>
      <c r="C771" s="152" t="s">
        <v>3192</v>
      </c>
      <c r="D771" s="152">
        <v>306371</v>
      </c>
      <c r="E771" s="152" t="s">
        <v>3193</v>
      </c>
      <c r="F771" s="97">
        <v>1713</v>
      </c>
      <c r="G771" s="174">
        <v>122.77</v>
      </c>
      <c r="H771" s="97">
        <v>2</v>
      </c>
      <c r="I771" s="174">
        <v>73.661999999999992</v>
      </c>
      <c r="J771" s="97">
        <v>589</v>
      </c>
      <c r="K771" s="97">
        <v>0</v>
      </c>
      <c r="L771" s="174">
        <v>36.831000000000003</v>
      </c>
      <c r="M771" s="97">
        <v>0</v>
      </c>
      <c r="N771" s="97">
        <v>1713</v>
      </c>
      <c r="O771" s="97">
        <v>0</v>
      </c>
      <c r="P771" s="97">
        <v>1713</v>
      </c>
      <c r="Q771" s="97">
        <f t="shared" ref="Q771:Q834" si="12">+P771-N771</f>
        <v>0</v>
      </c>
    </row>
    <row r="772" spans="1:17" x14ac:dyDescent="0.25">
      <c r="A772" s="152" t="s">
        <v>1810</v>
      </c>
      <c r="B772" s="152" t="s">
        <v>37</v>
      </c>
      <c r="C772" s="152" t="s">
        <v>3196</v>
      </c>
      <c r="D772" s="152">
        <v>306380</v>
      </c>
      <c r="E772" s="152" t="s">
        <v>1884</v>
      </c>
      <c r="F772" s="97">
        <v>3855</v>
      </c>
      <c r="G772" s="174">
        <v>122.77</v>
      </c>
      <c r="H772" s="97">
        <v>8</v>
      </c>
      <c r="I772" s="174">
        <v>73.661999999999992</v>
      </c>
      <c r="J772" s="97">
        <v>2357</v>
      </c>
      <c r="K772" s="97">
        <v>0</v>
      </c>
      <c r="L772" s="174">
        <v>36.831000000000003</v>
      </c>
      <c r="M772" s="97">
        <v>0</v>
      </c>
      <c r="N772" s="97">
        <v>3855</v>
      </c>
      <c r="O772" s="97">
        <v>0</v>
      </c>
      <c r="P772" s="97">
        <v>3855</v>
      </c>
      <c r="Q772" s="97">
        <f t="shared" si="12"/>
        <v>0</v>
      </c>
    </row>
    <row r="773" spans="1:17" x14ac:dyDescent="0.25">
      <c r="A773" s="152" t="s">
        <v>1810</v>
      </c>
      <c r="B773" s="152" t="s">
        <v>37</v>
      </c>
      <c r="C773" s="152" t="s">
        <v>3198</v>
      </c>
      <c r="D773" s="152">
        <v>306398</v>
      </c>
      <c r="E773" s="152" t="s">
        <v>3199</v>
      </c>
      <c r="F773" s="97">
        <v>4230</v>
      </c>
      <c r="G773" s="174">
        <v>122.77</v>
      </c>
      <c r="H773" s="97">
        <v>8</v>
      </c>
      <c r="I773" s="174">
        <v>73.661999999999992</v>
      </c>
      <c r="J773" s="97">
        <v>2357</v>
      </c>
      <c r="K773" s="97">
        <v>0</v>
      </c>
      <c r="L773" s="174">
        <v>36.831000000000003</v>
      </c>
      <c r="M773" s="97">
        <v>0</v>
      </c>
      <c r="N773" s="97">
        <v>4230</v>
      </c>
      <c r="O773" s="97">
        <v>0</v>
      </c>
      <c r="P773" s="97">
        <v>4230</v>
      </c>
      <c r="Q773" s="97">
        <f t="shared" si="12"/>
        <v>0</v>
      </c>
    </row>
    <row r="774" spans="1:17" x14ac:dyDescent="0.25">
      <c r="A774" s="152" t="s">
        <v>1810</v>
      </c>
      <c r="B774" s="152" t="s">
        <v>37</v>
      </c>
      <c r="C774" s="152" t="s">
        <v>3202</v>
      </c>
      <c r="D774" s="152">
        <v>306401</v>
      </c>
      <c r="E774" s="152" t="s">
        <v>3203</v>
      </c>
      <c r="F774" s="97">
        <v>4685</v>
      </c>
      <c r="G774" s="174">
        <v>122.77</v>
      </c>
      <c r="H774" s="97">
        <v>7</v>
      </c>
      <c r="I774" s="174">
        <v>73.661999999999992</v>
      </c>
      <c r="J774" s="97">
        <v>2063</v>
      </c>
      <c r="K774" s="97">
        <v>0</v>
      </c>
      <c r="L774" s="174">
        <v>36.831000000000003</v>
      </c>
      <c r="M774" s="97">
        <v>0</v>
      </c>
      <c r="N774" s="97">
        <v>4685</v>
      </c>
      <c r="O774" s="97">
        <v>0</v>
      </c>
      <c r="P774" s="97">
        <v>4685</v>
      </c>
      <c r="Q774" s="97">
        <f t="shared" si="12"/>
        <v>0</v>
      </c>
    </row>
    <row r="775" spans="1:17" x14ac:dyDescent="0.25">
      <c r="A775" s="152" t="s">
        <v>1810</v>
      </c>
      <c r="B775" s="152" t="s">
        <v>37</v>
      </c>
      <c r="C775" s="152" t="s">
        <v>3206</v>
      </c>
      <c r="D775" s="152">
        <v>306410</v>
      </c>
      <c r="E775" s="152" t="s">
        <v>3207</v>
      </c>
      <c r="F775" s="97">
        <v>4311</v>
      </c>
      <c r="G775" s="174">
        <v>122.77</v>
      </c>
      <c r="H775" s="97">
        <v>7</v>
      </c>
      <c r="I775" s="174">
        <v>73.661999999999992</v>
      </c>
      <c r="J775" s="97">
        <v>2063</v>
      </c>
      <c r="K775" s="97">
        <v>0</v>
      </c>
      <c r="L775" s="174">
        <v>36.831000000000003</v>
      </c>
      <c r="M775" s="97">
        <v>0</v>
      </c>
      <c r="N775" s="97">
        <v>4311</v>
      </c>
      <c r="O775" s="97">
        <v>0</v>
      </c>
      <c r="P775" s="97">
        <v>4311</v>
      </c>
      <c r="Q775" s="97">
        <f t="shared" si="12"/>
        <v>0</v>
      </c>
    </row>
    <row r="776" spans="1:17" x14ac:dyDescent="0.25">
      <c r="A776" s="152" t="s">
        <v>1810</v>
      </c>
      <c r="B776" s="152" t="s">
        <v>37</v>
      </c>
      <c r="C776" s="152" t="s">
        <v>3211</v>
      </c>
      <c r="D776" s="152">
        <v>306436</v>
      </c>
      <c r="E776" s="152" t="s">
        <v>3212</v>
      </c>
      <c r="F776" s="97">
        <v>18420</v>
      </c>
      <c r="G776" s="174">
        <v>122.77</v>
      </c>
      <c r="H776" s="97">
        <v>32</v>
      </c>
      <c r="I776" s="174">
        <v>73.661999999999992</v>
      </c>
      <c r="J776" s="97">
        <v>9429</v>
      </c>
      <c r="K776" s="97">
        <v>0</v>
      </c>
      <c r="L776" s="174">
        <v>36.831000000000003</v>
      </c>
      <c r="M776" s="97">
        <v>0</v>
      </c>
      <c r="N776" s="97">
        <v>18420</v>
      </c>
      <c r="O776" s="97">
        <v>0</v>
      </c>
      <c r="P776" s="97">
        <v>18420</v>
      </c>
      <c r="Q776" s="97">
        <f t="shared" si="12"/>
        <v>0</v>
      </c>
    </row>
    <row r="777" spans="1:17" x14ac:dyDescent="0.25">
      <c r="A777" s="152" t="s">
        <v>1810</v>
      </c>
      <c r="B777" s="152" t="s">
        <v>37</v>
      </c>
      <c r="C777" s="152" t="s">
        <v>3216</v>
      </c>
      <c r="D777" s="152">
        <v>306444</v>
      </c>
      <c r="E777" s="152" t="s">
        <v>3217</v>
      </c>
      <c r="F777" s="97">
        <v>5649</v>
      </c>
      <c r="G777" s="174">
        <v>122.77</v>
      </c>
      <c r="H777" s="97">
        <v>9</v>
      </c>
      <c r="I777" s="174">
        <v>73.661999999999992</v>
      </c>
      <c r="J777" s="97">
        <v>2652</v>
      </c>
      <c r="K777" s="97">
        <v>0</v>
      </c>
      <c r="L777" s="174">
        <v>36.831000000000003</v>
      </c>
      <c r="M777" s="97">
        <v>0</v>
      </c>
      <c r="N777" s="97">
        <v>5649</v>
      </c>
      <c r="O777" s="97">
        <v>0</v>
      </c>
      <c r="P777" s="97">
        <v>5649</v>
      </c>
      <c r="Q777" s="97">
        <f t="shared" si="12"/>
        <v>0</v>
      </c>
    </row>
    <row r="778" spans="1:17" x14ac:dyDescent="0.25">
      <c r="A778" s="152" t="s">
        <v>1810</v>
      </c>
      <c r="B778" s="152" t="s">
        <v>37</v>
      </c>
      <c r="C778" s="152" t="s">
        <v>3220</v>
      </c>
      <c r="D778" s="152">
        <v>306452</v>
      </c>
      <c r="E778" s="152" t="s">
        <v>3221</v>
      </c>
      <c r="F778" s="97">
        <v>46444</v>
      </c>
      <c r="G778" s="174">
        <v>122.77</v>
      </c>
      <c r="H778" s="97">
        <v>61</v>
      </c>
      <c r="I778" s="174">
        <v>73.661999999999992</v>
      </c>
      <c r="J778" s="97">
        <v>17974</v>
      </c>
      <c r="K778" s="97">
        <v>0</v>
      </c>
      <c r="L778" s="174">
        <v>36.831000000000003</v>
      </c>
      <c r="M778" s="97">
        <v>0</v>
      </c>
      <c r="N778" s="97">
        <v>46444</v>
      </c>
      <c r="O778" s="97">
        <v>0</v>
      </c>
      <c r="P778" s="97">
        <v>46444</v>
      </c>
      <c r="Q778" s="97">
        <f t="shared" si="12"/>
        <v>0</v>
      </c>
    </row>
    <row r="779" spans="1:17" x14ac:dyDescent="0.25">
      <c r="A779" s="152" t="s">
        <v>1810</v>
      </c>
      <c r="B779" s="152" t="s">
        <v>37</v>
      </c>
      <c r="C779" s="152" t="s">
        <v>3230</v>
      </c>
      <c r="D779" s="152">
        <v>306479</v>
      </c>
      <c r="E779" s="152" t="s">
        <v>3231</v>
      </c>
      <c r="F779" s="97">
        <v>13225</v>
      </c>
      <c r="G779" s="174">
        <v>122.77</v>
      </c>
      <c r="H779" s="97">
        <v>22</v>
      </c>
      <c r="I779" s="174">
        <v>73.661999999999992</v>
      </c>
      <c r="J779" s="97">
        <v>6482</v>
      </c>
      <c r="K779" s="97">
        <v>0</v>
      </c>
      <c r="L779" s="174">
        <v>36.831000000000003</v>
      </c>
      <c r="M779" s="97">
        <v>0</v>
      </c>
      <c r="N779" s="97">
        <v>13225</v>
      </c>
      <c r="O779" s="97">
        <v>0</v>
      </c>
      <c r="P779" s="97">
        <v>13225</v>
      </c>
      <c r="Q779" s="97">
        <f t="shared" si="12"/>
        <v>0</v>
      </c>
    </row>
    <row r="780" spans="1:17" x14ac:dyDescent="0.25">
      <c r="A780" s="152" t="s">
        <v>1810</v>
      </c>
      <c r="B780" s="152" t="s">
        <v>37</v>
      </c>
      <c r="C780" s="152" t="s">
        <v>3234</v>
      </c>
      <c r="D780" s="152">
        <v>306487</v>
      </c>
      <c r="E780" s="152" t="s">
        <v>3235</v>
      </c>
      <c r="F780" s="97">
        <v>8485</v>
      </c>
      <c r="G780" s="174">
        <v>122.77</v>
      </c>
      <c r="H780" s="97">
        <v>11</v>
      </c>
      <c r="I780" s="174">
        <v>73.661999999999992</v>
      </c>
      <c r="J780" s="97">
        <v>3241</v>
      </c>
      <c r="K780" s="97">
        <v>0</v>
      </c>
      <c r="L780" s="174">
        <v>36.831000000000003</v>
      </c>
      <c r="M780" s="97">
        <v>0</v>
      </c>
      <c r="N780" s="97">
        <v>8485</v>
      </c>
      <c r="O780" s="97">
        <v>0</v>
      </c>
      <c r="P780" s="97">
        <v>8485</v>
      </c>
      <c r="Q780" s="97">
        <f t="shared" si="12"/>
        <v>0</v>
      </c>
    </row>
    <row r="781" spans="1:17" x14ac:dyDescent="0.25">
      <c r="A781" s="152" t="s">
        <v>1810</v>
      </c>
      <c r="B781" s="152" t="s">
        <v>37</v>
      </c>
      <c r="C781" s="152" t="s">
        <v>3239</v>
      </c>
      <c r="D781" s="152">
        <v>306495</v>
      </c>
      <c r="E781" s="152" t="s">
        <v>3240</v>
      </c>
      <c r="F781" s="97">
        <v>10493</v>
      </c>
      <c r="G781" s="174">
        <v>122.77</v>
      </c>
      <c r="H781" s="97">
        <v>14</v>
      </c>
      <c r="I781" s="174">
        <v>73.661999999999992</v>
      </c>
      <c r="J781" s="97">
        <v>4125</v>
      </c>
      <c r="K781" s="97">
        <v>0</v>
      </c>
      <c r="L781" s="174">
        <v>36.831000000000003</v>
      </c>
      <c r="M781" s="97">
        <v>0</v>
      </c>
      <c r="N781" s="97">
        <v>10493</v>
      </c>
      <c r="O781" s="97">
        <v>0</v>
      </c>
      <c r="P781" s="97">
        <v>10493</v>
      </c>
      <c r="Q781" s="97">
        <f t="shared" si="12"/>
        <v>0</v>
      </c>
    </row>
    <row r="782" spans="1:17" x14ac:dyDescent="0.25">
      <c r="A782" s="152" t="s">
        <v>1810</v>
      </c>
      <c r="B782" s="152" t="s">
        <v>37</v>
      </c>
      <c r="C782" s="152" t="s">
        <v>3244</v>
      </c>
      <c r="D782" s="152">
        <v>306509</v>
      </c>
      <c r="E782" s="152" t="s">
        <v>3245</v>
      </c>
      <c r="F782" s="97">
        <v>2757</v>
      </c>
      <c r="G782" s="174">
        <v>122.77</v>
      </c>
      <c r="H782" s="97">
        <v>3</v>
      </c>
      <c r="I782" s="174">
        <v>73.661999999999992</v>
      </c>
      <c r="J782" s="97">
        <v>884</v>
      </c>
      <c r="K782" s="97">
        <v>0</v>
      </c>
      <c r="L782" s="174">
        <v>36.831000000000003</v>
      </c>
      <c r="M782" s="97">
        <v>0</v>
      </c>
      <c r="N782" s="97">
        <v>2757</v>
      </c>
      <c r="O782" s="97">
        <v>0</v>
      </c>
      <c r="P782" s="97">
        <v>2757</v>
      </c>
      <c r="Q782" s="97">
        <f t="shared" si="12"/>
        <v>0</v>
      </c>
    </row>
    <row r="783" spans="1:17" x14ac:dyDescent="0.25">
      <c r="A783" s="152" t="s">
        <v>1810</v>
      </c>
      <c r="B783" s="152" t="s">
        <v>37</v>
      </c>
      <c r="C783" s="152" t="s">
        <v>3248</v>
      </c>
      <c r="D783" s="152">
        <v>306517</v>
      </c>
      <c r="E783" s="152" t="s">
        <v>3249</v>
      </c>
      <c r="F783" s="97">
        <v>69293</v>
      </c>
      <c r="G783" s="174">
        <v>122.77</v>
      </c>
      <c r="H783" s="97">
        <v>108</v>
      </c>
      <c r="I783" s="174">
        <v>73.661999999999992</v>
      </c>
      <c r="J783" s="97">
        <v>31822</v>
      </c>
      <c r="K783" s="97">
        <v>0</v>
      </c>
      <c r="L783" s="174">
        <v>36.831000000000003</v>
      </c>
      <c r="M783" s="97">
        <v>0</v>
      </c>
      <c r="N783" s="97">
        <v>69293</v>
      </c>
      <c r="O783" s="97">
        <v>0</v>
      </c>
      <c r="P783" s="97">
        <v>69293</v>
      </c>
      <c r="Q783" s="97">
        <f t="shared" si="12"/>
        <v>0</v>
      </c>
    </row>
    <row r="784" spans="1:17" x14ac:dyDescent="0.25">
      <c r="A784" s="152" t="s">
        <v>1810</v>
      </c>
      <c r="B784" s="152" t="s">
        <v>37</v>
      </c>
      <c r="C784" s="152" t="s">
        <v>3252</v>
      </c>
      <c r="D784" s="152">
        <v>306533</v>
      </c>
      <c r="E784" s="152" t="s">
        <v>3253</v>
      </c>
      <c r="F784" s="97">
        <v>2008</v>
      </c>
      <c r="G784" s="174">
        <v>122.77</v>
      </c>
      <c r="H784" s="97">
        <v>3</v>
      </c>
      <c r="I784" s="174">
        <v>73.661999999999992</v>
      </c>
      <c r="J784" s="97">
        <v>884</v>
      </c>
      <c r="K784" s="97">
        <v>0</v>
      </c>
      <c r="L784" s="174">
        <v>36.831000000000003</v>
      </c>
      <c r="M784" s="97">
        <v>0</v>
      </c>
      <c r="N784" s="97">
        <v>2008</v>
      </c>
      <c r="O784" s="97">
        <v>0</v>
      </c>
      <c r="P784" s="97">
        <v>2008</v>
      </c>
      <c r="Q784" s="97">
        <f t="shared" si="12"/>
        <v>0</v>
      </c>
    </row>
    <row r="785" spans="1:17" x14ac:dyDescent="0.25">
      <c r="A785" s="152" t="s">
        <v>1810</v>
      </c>
      <c r="B785" s="152" t="s">
        <v>37</v>
      </c>
      <c r="C785" s="152" t="s">
        <v>3256</v>
      </c>
      <c r="D785" s="152">
        <v>306550</v>
      </c>
      <c r="E785" s="152" t="s">
        <v>3257</v>
      </c>
      <c r="F785" s="97">
        <v>24468</v>
      </c>
      <c r="G785" s="174">
        <v>122.77</v>
      </c>
      <c r="H785" s="97">
        <v>36</v>
      </c>
      <c r="I785" s="174">
        <v>73.661999999999992</v>
      </c>
      <c r="J785" s="97">
        <v>10608</v>
      </c>
      <c r="K785" s="97">
        <v>0</v>
      </c>
      <c r="L785" s="174">
        <v>36.831000000000003</v>
      </c>
      <c r="M785" s="97">
        <v>0</v>
      </c>
      <c r="N785" s="97">
        <v>24468</v>
      </c>
      <c r="O785" s="97">
        <v>0</v>
      </c>
      <c r="P785" s="97">
        <v>24468</v>
      </c>
      <c r="Q785" s="97">
        <f t="shared" si="12"/>
        <v>0</v>
      </c>
    </row>
    <row r="786" spans="1:17" x14ac:dyDescent="0.25">
      <c r="A786" s="152" t="s">
        <v>1810</v>
      </c>
      <c r="B786" s="152" t="s">
        <v>37</v>
      </c>
      <c r="C786" s="152" t="s">
        <v>3260</v>
      </c>
      <c r="D786" s="152">
        <v>306568</v>
      </c>
      <c r="E786" s="152" t="s">
        <v>3261</v>
      </c>
      <c r="F786" s="97">
        <v>6558</v>
      </c>
      <c r="G786" s="174">
        <v>122.77</v>
      </c>
      <c r="H786" s="97">
        <v>7</v>
      </c>
      <c r="I786" s="174">
        <v>73.661999999999992</v>
      </c>
      <c r="J786" s="97">
        <v>2063</v>
      </c>
      <c r="K786" s="97">
        <v>0</v>
      </c>
      <c r="L786" s="174">
        <v>36.831000000000003</v>
      </c>
      <c r="M786" s="97">
        <v>0</v>
      </c>
      <c r="N786" s="97">
        <v>6558</v>
      </c>
      <c r="O786" s="97">
        <v>0</v>
      </c>
      <c r="P786" s="97">
        <v>6558</v>
      </c>
      <c r="Q786" s="97">
        <f t="shared" si="12"/>
        <v>0</v>
      </c>
    </row>
    <row r="787" spans="1:17" x14ac:dyDescent="0.25">
      <c r="A787" s="152" t="s">
        <v>1810</v>
      </c>
      <c r="B787" s="152" t="s">
        <v>37</v>
      </c>
      <c r="C787" s="152" t="s">
        <v>3264</v>
      </c>
      <c r="D787" s="152">
        <v>306576</v>
      </c>
      <c r="E787" s="152" t="s">
        <v>3265</v>
      </c>
      <c r="F787" s="97">
        <v>6852</v>
      </c>
      <c r="G787" s="174">
        <v>122.77</v>
      </c>
      <c r="H787" s="97">
        <v>8</v>
      </c>
      <c r="I787" s="174">
        <v>73.661999999999992</v>
      </c>
      <c r="J787" s="97">
        <v>2357</v>
      </c>
      <c r="K787" s="97">
        <v>0</v>
      </c>
      <c r="L787" s="174">
        <v>36.831000000000003</v>
      </c>
      <c r="M787" s="97">
        <v>0</v>
      </c>
      <c r="N787" s="97">
        <v>6852</v>
      </c>
      <c r="O787" s="97">
        <v>0</v>
      </c>
      <c r="P787" s="97">
        <v>6852</v>
      </c>
      <c r="Q787" s="97">
        <f t="shared" si="12"/>
        <v>0</v>
      </c>
    </row>
    <row r="788" spans="1:17" x14ac:dyDescent="0.25">
      <c r="A788" s="152" t="s">
        <v>1810</v>
      </c>
      <c r="B788" s="152" t="s">
        <v>37</v>
      </c>
      <c r="C788" s="152" t="s">
        <v>3268</v>
      </c>
      <c r="D788" s="152">
        <v>306584</v>
      </c>
      <c r="E788" s="152" t="s">
        <v>3269</v>
      </c>
      <c r="F788" s="97">
        <v>5594</v>
      </c>
      <c r="G788" s="174">
        <v>122.77</v>
      </c>
      <c r="H788" s="97">
        <v>5</v>
      </c>
      <c r="I788" s="174">
        <v>73.661999999999992</v>
      </c>
      <c r="J788" s="97">
        <v>1473</v>
      </c>
      <c r="K788" s="97">
        <v>0</v>
      </c>
      <c r="L788" s="174">
        <v>36.831000000000003</v>
      </c>
      <c r="M788" s="97">
        <v>0</v>
      </c>
      <c r="N788" s="97">
        <v>5594</v>
      </c>
      <c r="O788" s="97">
        <v>0</v>
      </c>
      <c r="P788" s="97">
        <v>5594</v>
      </c>
      <c r="Q788" s="97">
        <f t="shared" si="12"/>
        <v>0</v>
      </c>
    </row>
    <row r="789" spans="1:17" x14ac:dyDescent="0.25">
      <c r="A789" s="152" t="s">
        <v>1810</v>
      </c>
      <c r="B789" s="152" t="s">
        <v>37</v>
      </c>
      <c r="C789" s="152" t="s">
        <v>3272</v>
      </c>
      <c r="D789" s="152">
        <v>306606</v>
      </c>
      <c r="E789" s="152" t="s">
        <v>3273</v>
      </c>
      <c r="F789" s="97">
        <v>39271</v>
      </c>
      <c r="G789" s="174">
        <v>122.77</v>
      </c>
      <c r="H789" s="97">
        <v>57</v>
      </c>
      <c r="I789" s="174">
        <v>73.661999999999992</v>
      </c>
      <c r="J789" s="97">
        <v>16795</v>
      </c>
      <c r="K789" s="97">
        <v>0</v>
      </c>
      <c r="L789" s="174">
        <v>36.831000000000003</v>
      </c>
      <c r="M789" s="97">
        <v>0</v>
      </c>
      <c r="N789" s="97">
        <v>39271</v>
      </c>
      <c r="O789" s="97">
        <v>0</v>
      </c>
      <c r="P789" s="97">
        <v>39271</v>
      </c>
      <c r="Q789" s="97">
        <f t="shared" si="12"/>
        <v>0</v>
      </c>
    </row>
    <row r="790" spans="1:17" x14ac:dyDescent="0.25">
      <c r="A790" s="152" t="s">
        <v>1810</v>
      </c>
      <c r="B790" s="152" t="s">
        <v>37</v>
      </c>
      <c r="C790" s="152" t="s">
        <v>3277</v>
      </c>
      <c r="D790" s="152">
        <v>306622</v>
      </c>
      <c r="E790" s="152" t="s">
        <v>3278</v>
      </c>
      <c r="F790" s="97">
        <v>3936</v>
      </c>
      <c r="G790" s="174">
        <v>122.77</v>
      </c>
      <c r="H790" s="97">
        <v>7</v>
      </c>
      <c r="I790" s="174">
        <v>73.661999999999992</v>
      </c>
      <c r="J790" s="97">
        <v>2063</v>
      </c>
      <c r="K790" s="97">
        <v>0</v>
      </c>
      <c r="L790" s="174">
        <v>36.831000000000003</v>
      </c>
      <c r="M790" s="97">
        <v>0</v>
      </c>
      <c r="N790" s="97">
        <v>3936</v>
      </c>
      <c r="O790" s="97">
        <v>0</v>
      </c>
      <c r="P790" s="97">
        <v>3936</v>
      </c>
      <c r="Q790" s="97">
        <f t="shared" si="12"/>
        <v>0</v>
      </c>
    </row>
    <row r="791" spans="1:17" x14ac:dyDescent="0.25">
      <c r="A791" s="152" t="s">
        <v>1810</v>
      </c>
      <c r="B791" s="152" t="s">
        <v>37</v>
      </c>
      <c r="C791" s="152" t="s">
        <v>3282</v>
      </c>
      <c r="D791" s="152">
        <v>306631</v>
      </c>
      <c r="E791" s="152" t="s">
        <v>3283</v>
      </c>
      <c r="F791" s="97">
        <v>3266</v>
      </c>
      <c r="G791" s="174">
        <v>122.77</v>
      </c>
      <c r="H791" s="97">
        <v>6</v>
      </c>
      <c r="I791" s="174">
        <v>73.661999999999992</v>
      </c>
      <c r="J791" s="97">
        <v>1768</v>
      </c>
      <c r="K791" s="97">
        <v>0</v>
      </c>
      <c r="L791" s="174">
        <v>36.831000000000003</v>
      </c>
      <c r="M791" s="97">
        <v>0</v>
      </c>
      <c r="N791" s="97">
        <v>3266</v>
      </c>
      <c r="O791" s="97">
        <v>0</v>
      </c>
      <c r="P791" s="97">
        <v>3266</v>
      </c>
      <c r="Q791" s="97">
        <f t="shared" si="12"/>
        <v>0</v>
      </c>
    </row>
    <row r="792" spans="1:17" x14ac:dyDescent="0.25">
      <c r="A792" s="152" t="s">
        <v>1810</v>
      </c>
      <c r="B792" s="152" t="s">
        <v>37</v>
      </c>
      <c r="C792" s="152" t="s">
        <v>3286</v>
      </c>
      <c r="D792" s="152">
        <v>306649</v>
      </c>
      <c r="E792" s="152" t="s">
        <v>3287</v>
      </c>
      <c r="F792" s="97">
        <v>9183</v>
      </c>
      <c r="G792" s="174">
        <v>122.77</v>
      </c>
      <c r="H792" s="97">
        <v>21</v>
      </c>
      <c r="I792" s="174">
        <v>73.661999999999992</v>
      </c>
      <c r="J792" s="97">
        <v>6187</v>
      </c>
      <c r="K792" s="97">
        <v>0</v>
      </c>
      <c r="L792" s="174">
        <v>36.831000000000003</v>
      </c>
      <c r="M792" s="97">
        <v>0</v>
      </c>
      <c r="N792" s="97">
        <v>9183</v>
      </c>
      <c r="O792" s="97">
        <v>0</v>
      </c>
      <c r="P792" s="97">
        <v>9183</v>
      </c>
      <c r="Q792" s="97">
        <f t="shared" si="12"/>
        <v>0</v>
      </c>
    </row>
    <row r="793" spans="1:17" x14ac:dyDescent="0.25">
      <c r="A793" s="152" t="s">
        <v>1810</v>
      </c>
      <c r="B793" s="152" t="s">
        <v>37</v>
      </c>
      <c r="C793" s="152" t="s">
        <v>3290</v>
      </c>
      <c r="D793" s="152">
        <v>306657</v>
      </c>
      <c r="E793" s="152" t="s">
        <v>3291</v>
      </c>
      <c r="F793" s="97">
        <v>2757</v>
      </c>
      <c r="G793" s="174">
        <v>122.77</v>
      </c>
      <c r="H793" s="97">
        <v>3</v>
      </c>
      <c r="I793" s="174">
        <v>73.661999999999992</v>
      </c>
      <c r="J793" s="97">
        <v>884</v>
      </c>
      <c r="K793" s="97">
        <v>0</v>
      </c>
      <c r="L793" s="174">
        <v>36.831000000000003</v>
      </c>
      <c r="M793" s="97">
        <v>0</v>
      </c>
      <c r="N793" s="97">
        <v>2757</v>
      </c>
      <c r="O793" s="97">
        <v>0</v>
      </c>
      <c r="P793" s="97">
        <v>2757</v>
      </c>
      <c r="Q793" s="97">
        <f t="shared" si="12"/>
        <v>0</v>
      </c>
    </row>
    <row r="794" spans="1:17" x14ac:dyDescent="0.25">
      <c r="A794" s="152" t="s">
        <v>1810</v>
      </c>
      <c r="B794" s="152" t="s">
        <v>37</v>
      </c>
      <c r="C794" s="152" t="s">
        <v>3294</v>
      </c>
      <c r="D794" s="152">
        <v>306665</v>
      </c>
      <c r="E794" s="152" t="s">
        <v>3295</v>
      </c>
      <c r="F794" s="97">
        <v>7067</v>
      </c>
      <c r="G794" s="174">
        <v>122.77</v>
      </c>
      <c r="H794" s="97">
        <v>10</v>
      </c>
      <c r="I794" s="174">
        <v>73.661999999999992</v>
      </c>
      <c r="J794" s="97">
        <v>2946</v>
      </c>
      <c r="K794" s="97">
        <v>0</v>
      </c>
      <c r="L794" s="174">
        <v>36.831000000000003</v>
      </c>
      <c r="M794" s="97">
        <v>0</v>
      </c>
      <c r="N794" s="97">
        <v>7067</v>
      </c>
      <c r="O794" s="97">
        <v>0</v>
      </c>
      <c r="P794" s="97">
        <v>7067</v>
      </c>
      <c r="Q794" s="97">
        <f t="shared" si="12"/>
        <v>0</v>
      </c>
    </row>
    <row r="795" spans="1:17" x14ac:dyDescent="0.25">
      <c r="A795" s="152" t="s">
        <v>1810</v>
      </c>
      <c r="B795" s="152" t="s">
        <v>37</v>
      </c>
      <c r="C795" s="152" t="s">
        <v>3298</v>
      </c>
      <c r="D795" s="152">
        <v>306673</v>
      </c>
      <c r="E795" s="152" t="s">
        <v>3299</v>
      </c>
      <c r="F795" s="97">
        <v>7362</v>
      </c>
      <c r="G795" s="174">
        <v>122.77</v>
      </c>
      <c r="H795" s="97">
        <v>11</v>
      </c>
      <c r="I795" s="174">
        <v>73.661999999999992</v>
      </c>
      <c r="J795" s="97">
        <v>3241</v>
      </c>
      <c r="K795" s="97">
        <v>0</v>
      </c>
      <c r="L795" s="174">
        <v>36.831000000000003</v>
      </c>
      <c r="M795" s="97">
        <v>0</v>
      </c>
      <c r="N795" s="97">
        <v>7362</v>
      </c>
      <c r="O795" s="97">
        <v>0</v>
      </c>
      <c r="P795" s="97">
        <v>7362</v>
      </c>
      <c r="Q795" s="97">
        <f t="shared" si="12"/>
        <v>0</v>
      </c>
    </row>
    <row r="796" spans="1:17" x14ac:dyDescent="0.25">
      <c r="A796" s="152" t="s">
        <v>1810</v>
      </c>
      <c r="B796" s="152" t="s">
        <v>37</v>
      </c>
      <c r="C796" s="152" t="s">
        <v>3301</v>
      </c>
      <c r="D796" s="152">
        <v>306690</v>
      </c>
      <c r="E796" s="152" t="s">
        <v>3302</v>
      </c>
      <c r="F796" s="97">
        <v>3695</v>
      </c>
      <c r="G796" s="174">
        <v>122.77</v>
      </c>
      <c r="H796" s="97">
        <v>10</v>
      </c>
      <c r="I796" s="174">
        <v>73.661999999999992</v>
      </c>
      <c r="J796" s="97">
        <v>2946</v>
      </c>
      <c r="K796" s="97">
        <v>0</v>
      </c>
      <c r="L796" s="174">
        <v>36.831000000000003</v>
      </c>
      <c r="M796" s="97">
        <v>0</v>
      </c>
      <c r="N796" s="97">
        <v>3695</v>
      </c>
      <c r="O796" s="97">
        <v>0</v>
      </c>
      <c r="P796" s="97">
        <v>3695</v>
      </c>
      <c r="Q796" s="97">
        <f t="shared" si="12"/>
        <v>0</v>
      </c>
    </row>
    <row r="797" spans="1:17" x14ac:dyDescent="0.25">
      <c r="A797" s="152" t="s">
        <v>1810</v>
      </c>
      <c r="B797" s="152" t="s">
        <v>37</v>
      </c>
      <c r="C797" s="152" t="s">
        <v>3305</v>
      </c>
      <c r="D797" s="152">
        <v>306681</v>
      </c>
      <c r="E797" s="152" t="s">
        <v>3306</v>
      </c>
      <c r="F797" s="97">
        <v>4255</v>
      </c>
      <c r="G797" s="174">
        <v>122.77</v>
      </c>
      <c r="H797" s="97">
        <v>3</v>
      </c>
      <c r="I797" s="174">
        <v>73.661999999999992</v>
      </c>
      <c r="J797" s="97">
        <v>884</v>
      </c>
      <c r="K797" s="97">
        <v>0</v>
      </c>
      <c r="L797" s="174">
        <v>36.831000000000003</v>
      </c>
      <c r="M797" s="97">
        <v>0</v>
      </c>
      <c r="N797" s="97">
        <v>4255</v>
      </c>
      <c r="O797" s="97">
        <v>0</v>
      </c>
      <c r="P797" s="97">
        <v>4255</v>
      </c>
      <c r="Q797" s="97">
        <f t="shared" si="12"/>
        <v>0</v>
      </c>
    </row>
    <row r="798" spans="1:17" x14ac:dyDescent="0.25">
      <c r="A798" s="152" t="s">
        <v>1810</v>
      </c>
      <c r="B798" s="152" t="s">
        <v>37</v>
      </c>
      <c r="C798" s="152" t="s">
        <v>3309</v>
      </c>
      <c r="D798" s="152">
        <v>306703</v>
      </c>
      <c r="E798" s="152" t="s">
        <v>3310</v>
      </c>
      <c r="F798" s="97">
        <v>2438</v>
      </c>
      <c r="G798" s="174">
        <v>122.77</v>
      </c>
      <c r="H798" s="97">
        <v>7</v>
      </c>
      <c r="I798" s="174">
        <v>73.661999999999992</v>
      </c>
      <c r="J798" s="97">
        <v>2063</v>
      </c>
      <c r="K798" s="97">
        <v>0</v>
      </c>
      <c r="L798" s="174">
        <v>36.831000000000003</v>
      </c>
      <c r="M798" s="97">
        <v>0</v>
      </c>
      <c r="N798" s="97">
        <v>2438</v>
      </c>
      <c r="O798" s="97">
        <v>0</v>
      </c>
      <c r="P798" s="97">
        <v>2438</v>
      </c>
      <c r="Q798" s="97">
        <f t="shared" si="12"/>
        <v>0</v>
      </c>
    </row>
    <row r="799" spans="1:17" x14ac:dyDescent="0.25">
      <c r="A799" s="152" t="s">
        <v>1810</v>
      </c>
      <c r="B799" s="152" t="s">
        <v>37</v>
      </c>
      <c r="C799" s="152" t="s">
        <v>3312</v>
      </c>
      <c r="D799" s="152">
        <v>306711</v>
      </c>
      <c r="E799" s="152" t="s">
        <v>3313</v>
      </c>
      <c r="F799" s="97">
        <v>18874</v>
      </c>
      <c r="G799" s="174">
        <v>122.77</v>
      </c>
      <c r="H799" s="97">
        <v>31</v>
      </c>
      <c r="I799" s="174">
        <v>73.661999999999992</v>
      </c>
      <c r="J799" s="97">
        <v>9134</v>
      </c>
      <c r="K799" s="97">
        <v>0</v>
      </c>
      <c r="L799" s="174">
        <v>36.831000000000003</v>
      </c>
      <c r="M799" s="97">
        <v>0</v>
      </c>
      <c r="N799" s="97">
        <v>18874</v>
      </c>
      <c r="O799" s="97">
        <v>0</v>
      </c>
      <c r="P799" s="97">
        <v>18874</v>
      </c>
      <c r="Q799" s="97">
        <f t="shared" si="12"/>
        <v>0</v>
      </c>
    </row>
    <row r="800" spans="1:17" x14ac:dyDescent="0.25">
      <c r="A800" s="152" t="s">
        <v>1810</v>
      </c>
      <c r="B800" s="152" t="s">
        <v>37</v>
      </c>
      <c r="C800" s="152" t="s">
        <v>3317</v>
      </c>
      <c r="D800" s="152">
        <v>306746</v>
      </c>
      <c r="E800" s="152" t="s">
        <v>3318</v>
      </c>
      <c r="F800" s="97">
        <v>2971</v>
      </c>
      <c r="G800" s="174">
        <v>122.77</v>
      </c>
      <c r="H800" s="97">
        <v>5</v>
      </c>
      <c r="I800" s="174">
        <v>73.661999999999992</v>
      </c>
      <c r="J800" s="97">
        <v>1473</v>
      </c>
      <c r="K800" s="97">
        <v>0</v>
      </c>
      <c r="L800" s="174">
        <v>36.831000000000003</v>
      </c>
      <c r="M800" s="97">
        <v>0</v>
      </c>
      <c r="N800" s="97">
        <v>2971</v>
      </c>
      <c r="O800" s="97">
        <v>0</v>
      </c>
      <c r="P800" s="97">
        <v>2971</v>
      </c>
      <c r="Q800" s="97">
        <f t="shared" si="12"/>
        <v>0</v>
      </c>
    </row>
    <row r="801" spans="1:17" x14ac:dyDescent="0.25">
      <c r="A801" s="152" t="s">
        <v>1810</v>
      </c>
      <c r="B801" s="152" t="s">
        <v>37</v>
      </c>
      <c r="C801" s="152" t="s">
        <v>3321</v>
      </c>
      <c r="D801" s="152">
        <v>306720</v>
      </c>
      <c r="E801" s="152" t="s">
        <v>3322</v>
      </c>
      <c r="F801" s="97">
        <v>16142</v>
      </c>
      <c r="G801" s="174">
        <v>122.77</v>
      </c>
      <c r="H801" s="97">
        <v>23</v>
      </c>
      <c r="I801" s="174">
        <v>73.661999999999992</v>
      </c>
      <c r="J801" s="97">
        <v>6777</v>
      </c>
      <c r="K801" s="97">
        <v>0</v>
      </c>
      <c r="L801" s="174">
        <v>36.831000000000003</v>
      </c>
      <c r="M801" s="97">
        <v>0</v>
      </c>
      <c r="N801" s="97">
        <v>16142</v>
      </c>
      <c r="O801" s="97">
        <v>0</v>
      </c>
      <c r="P801" s="97">
        <v>16142</v>
      </c>
      <c r="Q801" s="97">
        <f t="shared" si="12"/>
        <v>0</v>
      </c>
    </row>
    <row r="802" spans="1:17" x14ac:dyDescent="0.25">
      <c r="A802" s="152" t="s">
        <v>1810</v>
      </c>
      <c r="B802" s="152" t="s">
        <v>37</v>
      </c>
      <c r="C802" s="152" t="s">
        <v>3325</v>
      </c>
      <c r="D802" s="152">
        <v>306738</v>
      </c>
      <c r="E802" s="152" t="s">
        <v>3326</v>
      </c>
      <c r="F802" s="97">
        <v>11992</v>
      </c>
      <c r="G802" s="174">
        <v>122.77</v>
      </c>
      <c r="H802" s="97">
        <v>14</v>
      </c>
      <c r="I802" s="174">
        <v>73.661999999999992</v>
      </c>
      <c r="J802" s="97">
        <v>4125</v>
      </c>
      <c r="K802" s="97">
        <v>0</v>
      </c>
      <c r="L802" s="174">
        <v>36.831000000000003</v>
      </c>
      <c r="M802" s="97">
        <v>0</v>
      </c>
      <c r="N802" s="97">
        <v>11992</v>
      </c>
      <c r="O802" s="97">
        <v>0</v>
      </c>
      <c r="P802" s="97">
        <v>11992</v>
      </c>
      <c r="Q802" s="97">
        <f t="shared" si="12"/>
        <v>0</v>
      </c>
    </row>
    <row r="803" spans="1:17" x14ac:dyDescent="0.25">
      <c r="A803" s="152" t="s">
        <v>1810</v>
      </c>
      <c r="B803" s="152" t="s">
        <v>37</v>
      </c>
      <c r="C803" s="152" t="s">
        <v>3330</v>
      </c>
      <c r="D803" s="152">
        <v>307203</v>
      </c>
      <c r="E803" s="152" t="s">
        <v>3331</v>
      </c>
      <c r="F803" s="97">
        <v>217326</v>
      </c>
      <c r="G803" s="174">
        <v>122.77</v>
      </c>
      <c r="H803" s="97">
        <v>301</v>
      </c>
      <c r="I803" s="174">
        <v>73.661999999999992</v>
      </c>
      <c r="J803" s="97">
        <v>88689</v>
      </c>
      <c r="K803" s="97">
        <v>1</v>
      </c>
      <c r="L803" s="174">
        <v>36.83100000000001</v>
      </c>
      <c r="M803" s="97">
        <v>147</v>
      </c>
      <c r="N803" s="97">
        <v>217326</v>
      </c>
      <c r="O803" s="97">
        <v>0</v>
      </c>
      <c r="P803" s="97">
        <v>217326</v>
      </c>
      <c r="Q803" s="97">
        <f t="shared" si="12"/>
        <v>0</v>
      </c>
    </row>
    <row r="804" spans="1:17" x14ac:dyDescent="0.25">
      <c r="A804" s="152" t="s">
        <v>1810</v>
      </c>
      <c r="B804" s="152" t="s">
        <v>37</v>
      </c>
      <c r="C804" s="152" t="s">
        <v>3345</v>
      </c>
      <c r="D804" s="152">
        <v>800309</v>
      </c>
      <c r="E804" s="152" t="s">
        <v>3346</v>
      </c>
      <c r="F804" s="97">
        <v>5139</v>
      </c>
      <c r="G804" s="174">
        <v>122.77</v>
      </c>
      <c r="H804" s="97">
        <v>6</v>
      </c>
      <c r="I804" s="174">
        <v>73.661999999999992</v>
      </c>
      <c r="J804" s="97">
        <v>1768</v>
      </c>
      <c r="K804" s="97">
        <v>0</v>
      </c>
      <c r="L804" s="174">
        <v>36.831000000000003</v>
      </c>
      <c r="M804" s="97">
        <v>0</v>
      </c>
      <c r="N804" s="97">
        <v>5139</v>
      </c>
      <c r="O804" s="97">
        <v>0</v>
      </c>
      <c r="P804" s="97">
        <v>5139</v>
      </c>
      <c r="Q804" s="97">
        <f t="shared" si="12"/>
        <v>0</v>
      </c>
    </row>
    <row r="805" spans="1:17" x14ac:dyDescent="0.25">
      <c r="A805" s="152" t="s">
        <v>1810</v>
      </c>
      <c r="B805" s="152" t="s">
        <v>37</v>
      </c>
      <c r="C805" s="152" t="s">
        <v>3349</v>
      </c>
      <c r="D805" s="152">
        <v>306771</v>
      </c>
      <c r="E805" s="152" t="s">
        <v>3350</v>
      </c>
      <c r="F805" s="97">
        <v>11684</v>
      </c>
      <c r="G805" s="174">
        <v>122.77</v>
      </c>
      <c r="H805" s="97">
        <v>14</v>
      </c>
      <c r="I805" s="174">
        <v>73.661999999999992</v>
      </c>
      <c r="J805" s="97">
        <v>4125</v>
      </c>
      <c r="K805" s="97">
        <v>3</v>
      </c>
      <c r="L805" s="174">
        <v>36.831000000000003</v>
      </c>
      <c r="M805" s="97">
        <v>442</v>
      </c>
      <c r="N805" s="97">
        <v>11684</v>
      </c>
      <c r="O805" s="97">
        <v>0</v>
      </c>
      <c r="P805" s="97">
        <v>11684</v>
      </c>
      <c r="Q805" s="97">
        <f t="shared" si="12"/>
        <v>0</v>
      </c>
    </row>
    <row r="806" spans="1:17" x14ac:dyDescent="0.25">
      <c r="A806" s="152" t="s">
        <v>1810</v>
      </c>
      <c r="B806" s="152" t="s">
        <v>37</v>
      </c>
      <c r="C806" s="152" t="s">
        <v>3353</v>
      </c>
      <c r="D806" s="152">
        <v>306789</v>
      </c>
      <c r="E806" s="152" t="s">
        <v>3354</v>
      </c>
      <c r="F806" s="97">
        <v>5274</v>
      </c>
      <c r="G806" s="174">
        <v>122.77</v>
      </c>
      <c r="H806" s="97">
        <v>9</v>
      </c>
      <c r="I806" s="174">
        <v>73.661999999999992</v>
      </c>
      <c r="J806" s="97">
        <v>2652</v>
      </c>
      <c r="K806" s="97">
        <v>0</v>
      </c>
      <c r="L806" s="174">
        <v>36.831000000000003</v>
      </c>
      <c r="M806" s="97">
        <v>0</v>
      </c>
      <c r="N806" s="97">
        <v>5274</v>
      </c>
      <c r="O806" s="97">
        <v>0</v>
      </c>
      <c r="P806" s="97">
        <v>5274</v>
      </c>
      <c r="Q806" s="97">
        <f t="shared" si="12"/>
        <v>0</v>
      </c>
    </row>
    <row r="807" spans="1:17" x14ac:dyDescent="0.25">
      <c r="A807" s="152" t="s">
        <v>1810</v>
      </c>
      <c r="B807" s="152" t="s">
        <v>37</v>
      </c>
      <c r="C807" s="152" t="s">
        <v>3357</v>
      </c>
      <c r="D807" s="152">
        <v>587656</v>
      </c>
      <c r="E807" s="152" t="s">
        <v>3358</v>
      </c>
      <c r="F807" s="97">
        <v>0</v>
      </c>
      <c r="G807" s="174">
        <v>122.77</v>
      </c>
      <c r="H807" s="97">
        <v>0</v>
      </c>
      <c r="I807" s="174">
        <v>73.661999999999992</v>
      </c>
      <c r="J807" s="97">
        <v>0</v>
      </c>
      <c r="K807" s="97">
        <v>0</v>
      </c>
      <c r="L807" s="174">
        <v>36.831000000000003</v>
      </c>
      <c r="M807" s="97">
        <v>0</v>
      </c>
      <c r="N807" s="97">
        <v>0</v>
      </c>
      <c r="O807" s="97">
        <v>0</v>
      </c>
      <c r="P807" s="97">
        <v>0</v>
      </c>
      <c r="Q807" s="97">
        <f t="shared" si="12"/>
        <v>0</v>
      </c>
    </row>
    <row r="808" spans="1:17" x14ac:dyDescent="0.25">
      <c r="A808" s="152" t="s">
        <v>1810</v>
      </c>
      <c r="B808" s="152" t="s">
        <v>37</v>
      </c>
      <c r="C808" s="152" t="s">
        <v>3361</v>
      </c>
      <c r="D808" s="152">
        <v>306835</v>
      </c>
      <c r="E808" s="152" t="s">
        <v>3362</v>
      </c>
      <c r="F808" s="97">
        <v>6907</v>
      </c>
      <c r="G808" s="174">
        <v>122.77</v>
      </c>
      <c r="H808" s="97">
        <v>12</v>
      </c>
      <c r="I808" s="174">
        <v>73.661999999999992</v>
      </c>
      <c r="J808" s="97">
        <v>3536</v>
      </c>
      <c r="K808" s="97">
        <v>0</v>
      </c>
      <c r="L808" s="174">
        <v>36.831000000000003</v>
      </c>
      <c r="M808" s="97">
        <v>0</v>
      </c>
      <c r="N808" s="97">
        <v>6907</v>
      </c>
      <c r="O808" s="97">
        <v>0</v>
      </c>
      <c r="P808" s="97">
        <v>6907</v>
      </c>
      <c r="Q808" s="97">
        <f t="shared" si="12"/>
        <v>0</v>
      </c>
    </row>
    <row r="809" spans="1:17" x14ac:dyDescent="0.25">
      <c r="A809" s="152" t="s">
        <v>1810</v>
      </c>
      <c r="B809" s="152" t="s">
        <v>37</v>
      </c>
      <c r="C809" s="152" t="s">
        <v>3366</v>
      </c>
      <c r="D809" s="152">
        <v>306843</v>
      </c>
      <c r="E809" s="152" t="s">
        <v>3367</v>
      </c>
      <c r="F809" s="97">
        <v>4016</v>
      </c>
      <c r="G809" s="174">
        <v>122.77</v>
      </c>
      <c r="H809" s="97">
        <v>6</v>
      </c>
      <c r="I809" s="174">
        <v>73.661999999999992</v>
      </c>
      <c r="J809" s="97">
        <v>1768</v>
      </c>
      <c r="K809" s="97">
        <v>0</v>
      </c>
      <c r="L809" s="174">
        <v>36.831000000000003</v>
      </c>
      <c r="M809" s="97">
        <v>0</v>
      </c>
      <c r="N809" s="97">
        <v>4016</v>
      </c>
      <c r="O809" s="97">
        <v>0</v>
      </c>
      <c r="P809" s="97">
        <v>4016</v>
      </c>
      <c r="Q809" s="97">
        <f t="shared" si="12"/>
        <v>0</v>
      </c>
    </row>
    <row r="810" spans="1:17" x14ac:dyDescent="0.25">
      <c r="A810" s="152" t="s">
        <v>1810</v>
      </c>
      <c r="B810" s="152" t="s">
        <v>37</v>
      </c>
      <c r="C810" s="152" t="s">
        <v>3370</v>
      </c>
      <c r="D810" s="152">
        <v>306878</v>
      </c>
      <c r="E810" s="152" t="s">
        <v>3371</v>
      </c>
      <c r="F810" s="97">
        <v>5139</v>
      </c>
      <c r="G810" s="174">
        <v>122.77</v>
      </c>
      <c r="H810" s="97">
        <v>6</v>
      </c>
      <c r="I810" s="174">
        <v>73.661999999999992</v>
      </c>
      <c r="J810" s="97">
        <v>1768</v>
      </c>
      <c r="K810" s="97">
        <v>0</v>
      </c>
      <c r="L810" s="174">
        <v>36.831000000000003</v>
      </c>
      <c r="M810" s="97">
        <v>0</v>
      </c>
      <c r="N810" s="97">
        <v>5139</v>
      </c>
      <c r="O810" s="97">
        <v>0</v>
      </c>
      <c r="P810" s="97">
        <v>5139</v>
      </c>
      <c r="Q810" s="97">
        <f t="shared" si="12"/>
        <v>0</v>
      </c>
    </row>
    <row r="811" spans="1:17" x14ac:dyDescent="0.25">
      <c r="A811" s="152" t="s">
        <v>1810</v>
      </c>
      <c r="B811" s="152" t="s">
        <v>37</v>
      </c>
      <c r="C811" s="152" t="s">
        <v>3374</v>
      </c>
      <c r="D811" s="152">
        <v>306908</v>
      </c>
      <c r="E811" s="152" t="s">
        <v>3375</v>
      </c>
      <c r="F811" s="97">
        <v>2971</v>
      </c>
      <c r="G811" s="174">
        <v>122.77</v>
      </c>
      <c r="H811" s="97">
        <v>5</v>
      </c>
      <c r="I811" s="174">
        <v>73.661999999999992</v>
      </c>
      <c r="J811" s="97">
        <v>1473</v>
      </c>
      <c r="K811" s="97">
        <v>0</v>
      </c>
      <c r="L811" s="174">
        <v>36.831000000000003</v>
      </c>
      <c r="M811" s="97">
        <v>0</v>
      </c>
      <c r="N811" s="97">
        <v>2971</v>
      </c>
      <c r="O811" s="97">
        <v>0</v>
      </c>
      <c r="P811" s="97">
        <v>2971</v>
      </c>
      <c r="Q811" s="97">
        <f t="shared" si="12"/>
        <v>0</v>
      </c>
    </row>
    <row r="812" spans="1:17" x14ac:dyDescent="0.25">
      <c r="A812" s="152" t="s">
        <v>1810</v>
      </c>
      <c r="B812" s="152" t="s">
        <v>37</v>
      </c>
      <c r="C812" s="152" t="s">
        <v>3378</v>
      </c>
      <c r="D812" s="152">
        <v>306916</v>
      </c>
      <c r="E812" s="152" t="s">
        <v>3379</v>
      </c>
      <c r="F812" s="97">
        <v>7944</v>
      </c>
      <c r="G812" s="174">
        <v>122.77</v>
      </c>
      <c r="H812" s="97">
        <v>10</v>
      </c>
      <c r="I812" s="174">
        <v>73.661999999999992</v>
      </c>
      <c r="J812" s="97">
        <v>2946</v>
      </c>
      <c r="K812" s="97">
        <v>0</v>
      </c>
      <c r="L812" s="174">
        <v>36.831000000000003</v>
      </c>
      <c r="M812" s="97">
        <v>0</v>
      </c>
      <c r="N812" s="97">
        <v>7944</v>
      </c>
      <c r="O812" s="97">
        <v>0</v>
      </c>
      <c r="P812" s="97">
        <v>7944</v>
      </c>
      <c r="Q812" s="97">
        <f t="shared" si="12"/>
        <v>0</v>
      </c>
    </row>
    <row r="813" spans="1:17" x14ac:dyDescent="0.25">
      <c r="A813" s="152" t="s">
        <v>1810</v>
      </c>
      <c r="B813" s="152" t="s">
        <v>37</v>
      </c>
      <c r="C813" s="152" t="s">
        <v>3382</v>
      </c>
      <c r="D813" s="152">
        <v>306941</v>
      </c>
      <c r="E813" s="152" t="s">
        <v>3383</v>
      </c>
      <c r="F813" s="97">
        <v>5863</v>
      </c>
      <c r="G813" s="174">
        <v>122.77</v>
      </c>
      <c r="H813" s="97">
        <v>11</v>
      </c>
      <c r="I813" s="174">
        <v>73.661999999999992</v>
      </c>
      <c r="J813" s="97">
        <v>3241</v>
      </c>
      <c r="K813" s="97">
        <v>0</v>
      </c>
      <c r="L813" s="174">
        <v>36.831000000000003</v>
      </c>
      <c r="M813" s="97">
        <v>0</v>
      </c>
      <c r="N813" s="97">
        <v>5863</v>
      </c>
      <c r="O813" s="97">
        <v>0</v>
      </c>
      <c r="P813" s="97">
        <v>5863</v>
      </c>
      <c r="Q813" s="97">
        <f t="shared" si="12"/>
        <v>0</v>
      </c>
    </row>
    <row r="814" spans="1:17" x14ac:dyDescent="0.25">
      <c r="A814" s="152" t="s">
        <v>1810</v>
      </c>
      <c r="B814" s="152" t="s">
        <v>37</v>
      </c>
      <c r="C814" s="152" t="s">
        <v>3386</v>
      </c>
      <c r="D814" s="152">
        <v>306967</v>
      </c>
      <c r="E814" s="152" t="s">
        <v>3387</v>
      </c>
      <c r="F814" s="97">
        <v>7422</v>
      </c>
      <c r="G814" s="174">
        <v>122.77</v>
      </c>
      <c r="H814" s="97">
        <v>9</v>
      </c>
      <c r="I814" s="174">
        <v>73.661999999999992</v>
      </c>
      <c r="J814" s="97">
        <v>2652</v>
      </c>
      <c r="K814" s="97">
        <v>1</v>
      </c>
      <c r="L814" s="174">
        <v>36.831000000000003</v>
      </c>
      <c r="M814" s="97">
        <v>147</v>
      </c>
      <c r="N814" s="97">
        <v>7422</v>
      </c>
      <c r="O814" s="97">
        <v>0</v>
      </c>
      <c r="P814" s="97">
        <v>7422</v>
      </c>
      <c r="Q814" s="97">
        <f t="shared" si="12"/>
        <v>0</v>
      </c>
    </row>
    <row r="815" spans="1:17" x14ac:dyDescent="0.25">
      <c r="A815" s="152" t="s">
        <v>1810</v>
      </c>
      <c r="B815" s="152" t="s">
        <v>37</v>
      </c>
      <c r="C815" s="152" t="s">
        <v>3390</v>
      </c>
      <c r="D815" s="152">
        <v>306975</v>
      </c>
      <c r="E815" s="152" t="s">
        <v>3391</v>
      </c>
      <c r="F815" s="97">
        <v>4813</v>
      </c>
      <c r="G815" s="174">
        <v>122.77</v>
      </c>
      <c r="H815" s="97">
        <v>7</v>
      </c>
      <c r="I815" s="174">
        <v>73.661999999999992</v>
      </c>
      <c r="J815" s="97">
        <v>2063</v>
      </c>
      <c r="K815" s="97">
        <v>0</v>
      </c>
      <c r="L815" s="174">
        <v>36.831000000000003</v>
      </c>
      <c r="M815" s="97">
        <v>0</v>
      </c>
      <c r="N815" s="97">
        <v>4813</v>
      </c>
      <c r="O815" s="97">
        <v>0</v>
      </c>
      <c r="P815" s="97">
        <v>4813</v>
      </c>
      <c r="Q815" s="97">
        <f t="shared" si="12"/>
        <v>0</v>
      </c>
    </row>
    <row r="816" spans="1:17" x14ac:dyDescent="0.25">
      <c r="A816" s="152" t="s">
        <v>1810</v>
      </c>
      <c r="B816" s="152" t="s">
        <v>37</v>
      </c>
      <c r="C816" s="152" t="s">
        <v>3394</v>
      </c>
      <c r="D816" s="152">
        <v>587524</v>
      </c>
      <c r="E816" s="152" t="s">
        <v>3395</v>
      </c>
      <c r="F816" s="97">
        <v>2892</v>
      </c>
      <c r="G816" s="174">
        <v>122.77</v>
      </c>
      <c r="H816" s="97">
        <v>6</v>
      </c>
      <c r="I816" s="174">
        <v>73.661999999999992</v>
      </c>
      <c r="J816" s="97">
        <v>1768</v>
      </c>
      <c r="K816" s="97">
        <v>0</v>
      </c>
      <c r="L816" s="174">
        <v>36.831000000000003</v>
      </c>
      <c r="M816" s="97">
        <v>0</v>
      </c>
      <c r="N816" s="97">
        <v>2892</v>
      </c>
      <c r="O816" s="97">
        <v>0</v>
      </c>
      <c r="P816" s="97">
        <v>2892</v>
      </c>
      <c r="Q816" s="97">
        <f t="shared" si="12"/>
        <v>0</v>
      </c>
    </row>
    <row r="817" spans="1:17" x14ac:dyDescent="0.25">
      <c r="A817" s="152" t="s">
        <v>1810</v>
      </c>
      <c r="B817" s="152" t="s">
        <v>37</v>
      </c>
      <c r="C817" s="152" t="s">
        <v>3397</v>
      </c>
      <c r="D817" s="152">
        <v>306991</v>
      </c>
      <c r="E817" s="152" t="s">
        <v>3398</v>
      </c>
      <c r="F817" s="97">
        <v>3052</v>
      </c>
      <c r="G817" s="174">
        <v>122.77</v>
      </c>
      <c r="H817" s="97">
        <v>4</v>
      </c>
      <c r="I817" s="174">
        <v>73.661999999999992</v>
      </c>
      <c r="J817" s="97">
        <v>1179</v>
      </c>
      <c r="K817" s="97">
        <v>0</v>
      </c>
      <c r="L817" s="174">
        <v>36.831000000000003</v>
      </c>
      <c r="M817" s="97">
        <v>0</v>
      </c>
      <c r="N817" s="97">
        <v>3052</v>
      </c>
      <c r="O817" s="97">
        <v>0</v>
      </c>
      <c r="P817" s="97">
        <v>3052</v>
      </c>
      <c r="Q817" s="97">
        <f t="shared" si="12"/>
        <v>0</v>
      </c>
    </row>
    <row r="818" spans="1:17" x14ac:dyDescent="0.25">
      <c r="A818" s="152" t="s">
        <v>1810</v>
      </c>
      <c r="B818" s="152" t="s">
        <v>37</v>
      </c>
      <c r="C818" s="152" t="s">
        <v>3401</v>
      </c>
      <c r="D818" s="152">
        <v>307009</v>
      </c>
      <c r="E818" s="152" t="s">
        <v>3402</v>
      </c>
      <c r="F818" s="97">
        <v>3427</v>
      </c>
      <c r="G818" s="174">
        <v>122.77</v>
      </c>
      <c r="H818" s="97">
        <v>4</v>
      </c>
      <c r="I818" s="174">
        <v>73.661999999999992</v>
      </c>
      <c r="J818" s="97">
        <v>1179</v>
      </c>
      <c r="K818" s="97">
        <v>0</v>
      </c>
      <c r="L818" s="174">
        <v>36.831000000000003</v>
      </c>
      <c r="M818" s="97">
        <v>0</v>
      </c>
      <c r="N818" s="97">
        <v>3427</v>
      </c>
      <c r="O818" s="97">
        <v>0</v>
      </c>
      <c r="P818" s="97">
        <v>3427</v>
      </c>
      <c r="Q818" s="97">
        <f t="shared" si="12"/>
        <v>0</v>
      </c>
    </row>
    <row r="819" spans="1:17" x14ac:dyDescent="0.25">
      <c r="A819" s="152" t="s">
        <v>1810</v>
      </c>
      <c r="B819" s="152" t="s">
        <v>37</v>
      </c>
      <c r="C819" s="152" t="s">
        <v>3405</v>
      </c>
      <c r="D819" s="152">
        <v>307041</v>
      </c>
      <c r="E819" s="152" t="s">
        <v>3406</v>
      </c>
      <c r="F819" s="97">
        <v>11482</v>
      </c>
      <c r="G819" s="174">
        <v>122.77</v>
      </c>
      <c r="H819" s="97">
        <v>11</v>
      </c>
      <c r="I819" s="174">
        <v>73.661999999999992</v>
      </c>
      <c r="J819" s="97">
        <v>3241</v>
      </c>
      <c r="K819" s="97">
        <v>0</v>
      </c>
      <c r="L819" s="174">
        <v>36.831000000000003</v>
      </c>
      <c r="M819" s="97">
        <v>0</v>
      </c>
      <c r="N819" s="97">
        <v>11482</v>
      </c>
      <c r="O819" s="97">
        <v>0</v>
      </c>
      <c r="P819" s="97">
        <v>11482</v>
      </c>
      <c r="Q819" s="97">
        <f t="shared" si="12"/>
        <v>0</v>
      </c>
    </row>
    <row r="820" spans="1:17" x14ac:dyDescent="0.25">
      <c r="A820" s="152" t="s">
        <v>1810</v>
      </c>
      <c r="B820" s="152" t="s">
        <v>37</v>
      </c>
      <c r="C820" s="152" t="s">
        <v>3409</v>
      </c>
      <c r="D820" s="152">
        <v>307050</v>
      </c>
      <c r="E820" s="152" t="s">
        <v>3410</v>
      </c>
      <c r="F820" s="97">
        <v>6373</v>
      </c>
      <c r="G820" s="174">
        <v>122.77</v>
      </c>
      <c r="H820" s="97">
        <v>14</v>
      </c>
      <c r="I820" s="174">
        <v>73.661999999999992</v>
      </c>
      <c r="J820" s="97">
        <v>4125</v>
      </c>
      <c r="K820" s="97">
        <v>0</v>
      </c>
      <c r="L820" s="174">
        <v>36.831000000000003</v>
      </c>
      <c r="M820" s="97">
        <v>0</v>
      </c>
      <c r="N820" s="97">
        <v>6373</v>
      </c>
      <c r="O820" s="97">
        <v>0</v>
      </c>
      <c r="P820" s="97">
        <v>6373</v>
      </c>
      <c r="Q820" s="97">
        <f t="shared" si="12"/>
        <v>0</v>
      </c>
    </row>
    <row r="821" spans="1:17" x14ac:dyDescent="0.25">
      <c r="A821" s="152" t="s">
        <v>1810</v>
      </c>
      <c r="B821" s="152" t="s">
        <v>37</v>
      </c>
      <c r="C821" s="152" t="s">
        <v>3413</v>
      </c>
      <c r="D821" s="152">
        <v>307068</v>
      </c>
      <c r="E821" s="152" t="s">
        <v>3414</v>
      </c>
      <c r="F821" s="97">
        <v>6170</v>
      </c>
      <c r="G821" s="174">
        <v>122.77</v>
      </c>
      <c r="H821" s="97">
        <v>8</v>
      </c>
      <c r="I821" s="174">
        <v>73.661999999999992</v>
      </c>
      <c r="J821" s="97">
        <v>2357</v>
      </c>
      <c r="K821" s="97">
        <v>3</v>
      </c>
      <c r="L821" s="174">
        <v>36.831000000000003</v>
      </c>
      <c r="M821" s="97">
        <v>442</v>
      </c>
      <c r="N821" s="97">
        <v>6170</v>
      </c>
      <c r="O821" s="97">
        <v>0</v>
      </c>
      <c r="P821" s="97">
        <v>6170</v>
      </c>
      <c r="Q821" s="97">
        <f t="shared" si="12"/>
        <v>0</v>
      </c>
    </row>
    <row r="822" spans="1:17" x14ac:dyDescent="0.25">
      <c r="A822" s="152" t="s">
        <v>1810</v>
      </c>
      <c r="B822" s="152" t="s">
        <v>37</v>
      </c>
      <c r="C822" s="152" t="s">
        <v>3417</v>
      </c>
      <c r="D822" s="152">
        <v>307092</v>
      </c>
      <c r="E822" s="152" t="s">
        <v>3418</v>
      </c>
      <c r="F822" s="97">
        <v>5784</v>
      </c>
      <c r="G822" s="174">
        <v>122.77</v>
      </c>
      <c r="H822" s="97">
        <v>12</v>
      </c>
      <c r="I822" s="174">
        <v>73.661999999999992</v>
      </c>
      <c r="J822" s="97">
        <v>3536</v>
      </c>
      <c r="K822" s="97">
        <v>0</v>
      </c>
      <c r="L822" s="174">
        <v>36.831000000000003</v>
      </c>
      <c r="M822" s="97">
        <v>0</v>
      </c>
      <c r="N822" s="97">
        <v>5784</v>
      </c>
      <c r="O822" s="97">
        <v>0</v>
      </c>
      <c r="P822" s="97">
        <v>5784</v>
      </c>
      <c r="Q822" s="97">
        <f t="shared" si="12"/>
        <v>0</v>
      </c>
    </row>
    <row r="823" spans="1:17" x14ac:dyDescent="0.25">
      <c r="A823" s="152" t="s">
        <v>1810</v>
      </c>
      <c r="B823" s="152" t="s">
        <v>37</v>
      </c>
      <c r="C823" s="152" t="s">
        <v>3421</v>
      </c>
      <c r="D823" s="152">
        <v>307114</v>
      </c>
      <c r="E823" s="152" t="s">
        <v>3422</v>
      </c>
      <c r="F823" s="97">
        <v>6987</v>
      </c>
      <c r="G823" s="174">
        <v>122.77</v>
      </c>
      <c r="H823" s="97">
        <v>11</v>
      </c>
      <c r="I823" s="174">
        <v>73.661999999999992</v>
      </c>
      <c r="J823" s="97">
        <v>3241</v>
      </c>
      <c r="K823" s="97">
        <v>0</v>
      </c>
      <c r="L823" s="174">
        <v>36.831000000000003</v>
      </c>
      <c r="M823" s="97">
        <v>0</v>
      </c>
      <c r="N823" s="97">
        <v>6987</v>
      </c>
      <c r="O823" s="97">
        <v>0</v>
      </c>
      <c r="P823" s="97">
        <v>6987</v>
      </c>
      <c r="Q823" s="97">
        <f t="shared" si="12"/>
        <v>0</v>
      </c>
    </row>
    <row r="824" spans="1:17" x14ac:dyDescent="0.25">
      <c r="A824" s="152" t="s">
        <v>1810</v>
      </c>
      <c r="B824" s="152" t="s">
        <v>37</v>
      </c>
      <c r="C824" s="152" t="s">
        <v>3425</v>
      </c>
      <c r="D824" s="152">
        <v>307131</v>
      </c>
      <c r="E824" s="152" t="s">
        <v>3426</v>
      </c>
      <c r="F824" s="97">
        <v>14644</v>
      </c>
      <c r="G824" s="174">
        <v>122.77</v>
      </c>
      <c r="H824" s="97">
        <v>23</v>
      </c>
      <c r="I824" s="174">
        <v>73.661999999999992</v>
      </c>
      <c r="J824" s="97">
        <v>6777</v>
      </c>
      <c r="K824" s="97">
        <v>0</v>
      </c>
      <c r="L824" s="174">
        <v>36.831000000000003</v>
      </c>
      <c r="M824" s="97">
        <v>0</v>
      </c>
      <c r="N824" s="97">
        <v>14644</v>
      </c>
      <c r="O824" s="97">
        <v>0</v>
      </c>
      <c r="P824" s="97">
        <v>14644</v>
      </c>
      <c r="Q824" s="97">
        <f t="shared" si="12"/>
        <v>0</v>
      </c>
    </row>
    <row r="825" spans="1:17" x14ac:dyDescent="0.25">
      <c r="A825" s="152" t="s">
        <v>1810</v>
      </c>
      <c r="B825" s="152" t="s">
        <v>37</v>
      </c>
      <c r="C825" s="152" t="s">
        <v>3429</v>
      </c>
      <c r="D825" s="152">
        <v>307149</v>
      </c>
      <c r="E825" s="152" t="s">
        <v>3430</v>
      </c>
      <c r="F825" s="97">
        <v>20317</v>
      </c>
      <c r="G825" s="174">
        <v>122.77</v>
      </c>
      <c r="H825" s="97">
        <v>27</v>
      </c>
      <c r="I825" s="174">
        <v>73.661999999999992</v>
      </c>
      <c r="J825" s="97">
        <v>7955</v>
      </c>
      <c r="K825" s="97">
        <v>0</v>
      </c>
      <c r="L825" s="174">
        <v>36.831000000000003</v>
      </c>
      <c r="M825" s="97">
        <v>0</v>
      </c>
      <c r="N825" s="97">
        <v>20317</v>
      </c>
      <c r="O825" s="97">
        <v>0</v>
      </c>
      <c r="P825" s="97">
        <v>20317</v>
      </c>
      <c r="Q825" s="97">
        <f t="shared" si="12"/>
        <v>0</v>
      </c>
    </row>
    <row r="826" spans="1:17" x14ac:dyDescent="0.25">
      <c r="A826" s="152" t="s">
        <v>1810</v>
      </c>
      <c r="B826" s="152" t="s">
        <v>37</v>
      </c>
      <c r="C826" s="152" t="s">
        <v>3433</v>
      </c>
      <c r="D826" s="152">
        <v>307157</v>
      </c>
      <c r="E826" s="152" t="s">
        <v>3434</v>
      </c>
      <c r="F826" s="97">
        <v>2382</v>
      </c>
      <c r="G826" s="174">
        <v>122.77</v>
      </c>
      <c r="H826" s="97">
        <v>3</v>
      </c>
      <c r="I826" s="174">
        <v>73.661999999999992</v>
      </c>
      <c r="J826" s="97">
        <v>884</v>
      </c>
      <c r="K826" s="97">
        <v>0</v>
      </c>
      <c r="L826" s="174">
        <v>36.831000000000003</v>
      </c>
      <c r="M826" s="97">
        <v>0</v>
      </c>
      <c r="N826" s="97">
        <v>2382</v>
      </c>
      <c r="O826" s="97">
        <v>0</v>
      </c>
      <c r="P826" s="97">
        <v>2382</v>
      </c>
      <c r="Q826" s="97">
        <f t="shared" si="12"/>
        <v>0</v>
      </c>
    </row>
    <row r="827" spans="1:17" x14ac:dyDescent="0.25">
      <c r="A827" s="152" t="s">
        <v>1810</v>
      </c>
      <c r="B827" s="152" t="s">
        <v>37</v>
      </c>
      <c r="C827" s="152" t="s">
        <v>3437</v>
      </c>
      <c r="D827" s="152">
        <v>307173</v>
      </c>
      <c r="E827" s="152" t="s">
        <v>3438</v>
      </c>
      <c r="F827" s="97">
        <v>3641</v>
      </c>
      <c r="G827" s="174">
        <v>122.77</v>
      </c>
      <c r="H827" s="97">
        <v>6</v>
      </c>
      <c r="I827" s="174">
        <v>73.661999999999992</v>
      </c>
      <c r="J827" s="97">
        <v>1768</v>
      </c>
      <c r="K827" s="97">
        <v>0</v>
      </c>
      <c r="L827" s="174">
        <v>36.831000000000003</v>
      </c>
      <c r="M827" s="97">
        <v>0</v>
      </c>
      <c r="N827" s="97">
        <v>3641</v>
      </c>
      <c r="O827" s="97">
        <v>0</v>
      </c>
      <c r="P827" s="97">
        <v>3641</v>
      </c>
      <c r="Q827" s="97">
        <f t="shared" si="12"/>
        <v>0</v>
      </c>
    </row>
    <row r="828" spans="1:17" x14ac:dyDescent="0.25">
      <c r="A828" s="152" t="s">
        <v>1810</v>
      </c>
      <c r="B828" s="152" t="s">
        <v>37</v>
      </c>
      <c r="C828" s="152" t="s">
        <v>10253</v>
      </c>
      <c r="D828" s="152">
        <v>307181</v>
      </c>
      <c r="E828" s="152" t="s">
        <v>10254</v>
      </c>
      <c r="F828" s="97">
        <v>0</v>
      </c>
      <c r="G828" s="174">
        <v>122.77</v>
      </c>
      <c r="H828" s="97"/>
      <c r="I828" s="174">
        <v>73.661999999999992</v>
      </c>
      <c r="J828" s="97">
        <v>0</v>
      </c>
      <c r="K828" s="97"/>
      <c r="L828" s="174">
        <v>36.831000000000003</v>
      </c>
      <c r="M828" s="97">
        <v>0</v>
      </c>
      <c r="N828" s="97">
        <v>0</v>
      </c>
      <c r="O828" s="97">
        <v>0</v>
      </c>
      <c r="P828" s="97">
        <v>0</v>
      </c>
      <c r="Q828" s="97">
        <f t="shared" si="12"/>
        <v>0</v>
      </c>
    </row>
    <row r="829" spans="1:17" x14ac:dyDescent="0.25">
      <c r="A829" s="152" t="s">
        <v>1810</v>
      </c>
      <c r="B829" s="152" t="s">
        <v>37</v>
      </c>
      <c r="C829" s="152" t="s">
        <v>3441</v>
      </c>
      <c r="D829" s="152">
        <v>307211</v>
      </c>
      <c r="E829" s="152" t="s">
        <v>3442</v>
      </c>
      <c r="F829" s="97">
        <v>4765</v>
      </c>
      <c r="G829" s="174">
        <v>122.77</v>
      </c>
      <c r="H829" s="97">
        <v>6</v>
      </c>
      <c r="I829" s="174">
        <v>73.661999999999992</v>
      </c>
      <c r="J829" s="97">
        <v>1768</v>
      </c>
      <c r="K829" s="97">
        <v>0</v>
      </c>
      <c r="L829" s="174">
        <v>36.831000000000003</v>
      </c>
      <c r="M829" s="97">
        <v>0</v>
      </c>
      <c r="N829" s="97">
        <v>4765</v>
      </c>
      <c r="O829" s="97">
        <v>0</v>
      </c>
      <c r="P829" s="97">
        <v>4765</v>
      </c>
      <c r="Q829" s="97">
        <f t="shared" si="12"/>
        <v>0</v>
      </c>
    </row>
    <row r="830" spans="1:17" x14ac:dyDescent="0.25">
      <c r="A830" s="152" t="s">
        <v>1810</v>
      </c>
      <c r="B830" s="152" t="s">
        <v>37</v>
      </c>
      <c r="C830" s="152" t="s">
        <v>3444</v>
      </c>
      <c r="D830" s="152">
        <v>587541</v>
      </c>
      <c r="E830" s="152" t="s">
        <v>3445</v>
      </c>
      <c r="F830" s="97">
        <v>6251</v>
      </c>
      <c r="G830" s="174">
        <v>122.77</v>
      </c>
      <c r="H830" s="97">
        <v>7</v>
      </c>
      <c r="I830" s="174">
        <v>73.661999999999992</v>
      </c>
      <c r="J830" s="97">
        <v>2063</v>
      </c>
      <c r="K830" s="97">
        <v>3</v>
      </c>
      <c r="L830" s="174">
        <v>36.831000000000003</v>
      </c>
      <c r="M830" s="97">
        <v>442</v>
      </c>
      <c r="N830" s="97">
        <v>6251</v>
      </c>
      <c r="O830" s="97">
        <v>0</v>
      </c>
      <c r="P830" s="97">
        <v>6251</v>
      </c>
      <c r="Q830" s="97">
        <f t="shared" si="12"/>
        <v>0</v>
      </c>
    </row>
    <row r="831" spans="1:17" x14ac:dyDescent="0.25">
      <c r="A831" s="152" t="s">
        <v>1810</v>
      </c>
      <c r="B831" s="152" t="s">
        <v>37</v>
      </c>
      <c r="C831" s="152" t="s">
        <v>3448</v>
      </c>
      <c r="D831" s="152">
        <v>307246</v>
      </c>
      <c r="E831" s="152" t="s">
        <v>3449</v>
      </c>
      <c r="F831" s="97">
        <v>5354</v>
      </c>
      <c r="G831" s="174">
        <v>122.77</v>
      </c>
      <c r="H831" s="97">
        <v>8</v>
      </c>
      <c r="I831" s="174">
        <v>73.661999999999992</v>
      </c>
      <c r="J831" s="97">
        <v>2357</v>
      </c>
      <c r="K831" s="97">
        <v>0</v>
      </c>
      <c r="L831" s="174">
        <v>36.831000000000003</v>
      </c>
      <c r="M831" s="97">
        <v>0</v>
      </c>
      <c r="N831" s="97">
        <v>5354</v>
      </c>
      <c r="O831" s="97">
        <v>0</v>
      </c>
      <c r="P831" s="97">
        <v>5354</v>
      </c>
      <c r="Q831" s="97">
        <f t="shared" si="12"/>
        <v>0</v>
      </c>
    </row>
    <row r="832" spans="1:17" x14ac:dyDescent="0.25">
      <c r="A832" s="152" t="s">
        <v>1810</v>
      </c>
      <c r="B832" s="152" t="s">
        <v>37</v>
      </c>
      <c r="C832" s="152" t="s">
        <v>10042</v>
      </c>
      <c r="D832" s="152">
        <v>587567</v>
      </c>
      <c r="E832" s="152" t="s">
        <v>10043</v>
      </c>
      <c r="F832" s="97">
        <v>964</v>
      </c>
      <c r="G832" s="174">
        <v>122.77</v>
      </c>
      <c r="H832" s="97">
        <v>2</v>
      </c>
      <c r="I832" s="174">
        <v>73.661999999999992</v>
      </c>
      <c r="J832" s="97">
        <v>589</v>
      </c>
      <c r="K832" s="97">
        <v>0</v>
      </c>
      <c r="L832" s="174">
        <v>36.831000000000003</v>
      </c>
      <c r="M832" s="97">
        <v>0</v>
      </c>
      <c r="N832" s="97">
        <v>964</v>
      </c>
      <c r="O832" s="97">
        <v>0</v>
      </c>
      <c r="P832" s="97">
        <v>964</v>
      </c>
      <c r="Q832" s="97">
        <f t="shared" si="12"/>
        <v>0</v>
      </c>
    </row>
    <row r="833" spans="1:17" x14ac:dyDescent="0.25">
      <c r="A833" s="152" t="s">
        <v>1810</v>
      </c>
      <c r="B833" s="152" t="s">
        <v>37</v>
      </c>
      <c r="C833" s="152" t="s">
        <v>3452</v>
      </c>
      <c r="D833" s="152">
        <v>307297</v>
      </c>
      <c r="E833" s="152" t="s">
        <v>3453</v>
      </c>
      <c r="F833" s="97">
        <v>4230</v>
      </c>
      <c r="G833" s="174">
        <v>122.77</v>
      </c>
      <c r="H833" s="97">
        <v>8</v>
      </c>
      <c r="I833" s="174">
        <v>73.661999999999992</v>
      </c>
      <c r="J833" s="97">
        <v>2357</v>
      </c>
      <c r="K833" s="97">
        <v>0</v>
      </c>
      <c r="L833" s="174">
        <v>36.831000000000003</v>
      </c>
      <c r="M833" s="97">
        <v>0</v>
      </c>
      <c r="N833" s="97">
        <v>4230</v>
      </c>
      <c r="O833" s="97">
        <v>0</v>
      </c>
      <c r="P833" s="97">
        <v>4230</v>
      </c>
      <c r="Q833" s="97">
        <f t="shared" si="12"/>
        <v>0</v>
      </c>
    </row>
    <row r="834" spans="1:17" x14ac:dyDescent="0.25">
      <c r="A834" s="152" t="s">
        <v>1810</v>
      </c>
      <c r="B834" s="152" t="s">
        <v>37</v>
      </c>
      <c r="C834" s="152" t="s">
        <v>3456</v>
      </c>
      <c r="D834" s="152">
        <v>307301</v>
      </c>
      <c r="E834" s="152" t="s">
        <v>3457</v>
      </c>
      <c r="F834" s="97">
        <v>5809</v>
      </c>
      <c r="G834" s="174">
        <v>122.77</v>
      </c>
      <c r="H834" s="97">
        <v>7</v>
      </c>
      <c r="I834" s="174">
        <v>73.661999999999992</v>
      </c>
      <c r="J834" s="97">
        <v>2063</v>
      </c>
      <c r="K834" s="97">
        <v>0</v>
      </c>
      <c r="L834" s="174">
        <v>36.831000000000003</v>
      </c>
      <c r="M834" s="97">
        <v>0</v>
      </c>
      <c r="N834" s="97">
        <v>5809</v>
      </c>
      <c r="O834" s="97">
        <v>0</v>
      </c>
      <c r="P834" s="97">
        <v>5809</v>
      </c>
      <c r="Q834" s="97">
        <f t="shared" si="12"/>
        <v>0</v>
      </c>
    </row>
    <row r="835" spans="1:17" x14ac:dyDescent="0.25">
      <c r="A835" s="152" t="s">
        <v>1810</v>
      </c>
      <c r="B835" s="152" t="s">
        <v>37</v>
      </c>
      <c r="C835" s="152" t="s">
        <v>3460</v>
      </c>
      <c r="D835" s="152">
        <v>307319</v>
      </c>
      <c r="E835" s="152" t="s">
        <v>3461</v>
      </c>
      <c r="F835" s="97">
        <v>6907</v>
      </c>
      <c r="G835" s="174">
        <v>122.77</v>
      </c>
      <c r="H835" s="97">
        <v>12</v>
      </c>
      <c r="I835" s="174">
        <v>73.661999999999992</v>
      </c>
      <c r="J835" s="97">
        <v>3536</v>
      </c>
      <c r="K835" s="97">
        <v>0</v>
      </c>
      <c r="L835" s="174">
        <v>36.831000000000003</v>
      </c>
      <c r="M835" s="97">
        <v>0</v>
      </c>
      <c r="N835" s="97">
        <v>6907</v>
      </c>
      <c r="O835" s="97">
        <v>0</v>
      </c>
      <c r="P835" s="97">
        <v>6907</v>
      </c>
      <c r="Q835" s="97">
        <f t="shared" ref="Q835:Q898" si="13">+P835-N835</f>
        <v>0</v>
      </c>
    </row>
    <row r="836" spans="1:17" x14ac:dyDescent="0.25">
      <c r="A836" s="152" t="s">
        <v>1810</v>
      </c>
      <c r="B836" s="152" t="s">
        <v>37</v>
      </c>
      <c r="C836" s="152" t="s">
        <v>3464</v>
      </c>
      <c r="D836" s="152">
        <v>307327</v>
      </c>
      <c r="E836" s="152" t="s">
        <v>3465</v>
      </c>
      <c r="F836" s="97">
        <v>3641</v>
      </c>
      <c r="G836" s="174">
        <v>122.77</v>
      </c>
      <c r="H836" s="97">
        <v>6</v>
      </c>
      <c r="I836" s="174">
        <v>73.661999999999992</v>
      </c>
      <c r="J836" s="97">
        <v>1768</v>
      </c>
      <c r="K836" s="97">
        <v>0</v>
      </c>
      <c r="L836" s="174">
        <v>36.831000000000003</v>
      </c>
      <c r="M836" s="97">
        <v>0</v>
      </c>
      <c r="N836" s="97">
        <v>3641</v>
      </c>
      <c r="O836" s="97">
        <v>0</v>
      </c>
      <c r="P836" s="97">
        <v>3641</v>
      </c>
      <c r="Q836" s="97">
        <f t="shared" si="13"/>
        <v>0</v>
      </c>
    </row>
    <row r="837" spans="1:17" x14ac:dyDescent="0.25">
      <c r="A837" s="152" t="s">
        <v>1810</v>
      </c>
      <c r="B837" s="152" t="s">
        <v>37</v>
      </c>
      <c r="C837" s="152" t="s">
        <v>3468</v>
      </c>
      <c r="D837" s="152">
        <v>587575</v>
      </c>
      <c r="E837" s="152" t="s">
        <v>3469</v>
      </c>
      <c r="F837" s="97">
        <v>3246</v>
      </c>
      <c r="G837" s="174">
        <v>122.77</v>
      </c>
      <c r="H837" s="97">
        <v>5</v>
      </c>
      <c r="I837" s="174">
        <v>73.661999999999992</v>
      </c>
      <c r="J837" s="97">
        <v>1473</v>
      </c>
      <c r="K837" s="97">
        <v>1</v>
      </c>
      <c r="L837" s="174">
        <v>36.831000000000003</v>
      </c>
      <c r="M837" s="97">
        <v>147</v>
      </c>
      <c r="N837" s="97">
        <v>3246</v>
      </c>
      <c r="O837" s="97">
        <v>0</v>
      </c>
      <c r="P837" s="97">
        <v>3246</v>
      </c>
      <c r="Q837" s="97">
        <f t="shared" si="13"/>
        <v>0</v>
      </c>
    </row>
    <row r="838" spans="1:17" x14ac:dyDescent="0.25">
      <c r="A838" s="152" t="s">
        <v>1810</v>
      </c>
      <c r="B838" s="152" t="s">
        <v>37</v>
      </c>
      <c r="C838" s="152" t="s">
        <v>3472</v>
      </c>
      <c r="D838" s="152">
        <v>587583</v>
      </c>
      <c r="E838" s="152" t="s">
        <v>3473</v>
      </c>
      <c r="F838" s="97">
        <v>1633</v>
      </c>
      <c r="G838" s="174">
        <v>122.77</v>
      </c>
      <c r="H838" s="97">
        <v>3</v>
      </c>
      <c r="I838" s="174">
        <v>73.661999999999992</v>
      </c>
      <c r="J838" s="97">
        <v>884</v>
      </c>
      <c r="K838" s="97">
        <v>0</v>
      </c>
      <c r="L838" s="174">
        <v>36.831000000000003</v>
      </c>
      <c r="M838" s="97">
        <v>0</v>
      </c>
      <c r="N838" s="97">
        <v>1633</v>
      </c>
      <c r="O838" s="97">
        <v>0</v>
      </c>
      <c r="P838" s="97">
        <v>1633</v>
      </c>
      <c r="Q838" s="97">
        <f t="shared" si="13"/>
        <v>0</v>
      </c>
    </row>
    <row r="839" spans="1:17" x14ac:dyDescent="0.25">
      <c r="A839" s="152" t="s">
        <v>1810</v>
      </c>
      <c r="B839" s="152" t="s">
        <v>37</v>
      </c>
      <c r="C839" s="152" t="s">
        <v>3476</v>
      </c>
      <c r="D839" s="152">
        <v>307360</v>
      </c>
      <c r="E839" s="152" t="s">
        <v>3477</v>
      </c>
      <c r="F839" s="97">
        <v>13839</v>
      </c>
      <c r="G839" s="174">
        <v>122.77</v>
      </c>
      <c r="H839" s="97">
        <v>19</v>
      </c>
      <c r="I839" s="174">
        <v>73.661999999999992</v>
      </c>
      <c r="J839" s="97">
        <v>5598</v>
      </c>
      <c r="K839" s="97">
        <v>0</v>
      </c>
      <c r="L839" s="174">
        <v>36.831000000000003</v>
      </c>
      <c r="M839" s="97">
        <v>0</v>
      </c>
      <c r="N839" s="97">
        <v>13839</v>
      </c>
      <c r="O839" s="97">
        <v>0</v>
      </c>
      <c r="P839" s="97">
        <v>13839</v>
      </c>
      <c r="Q839" s="97">
        <f t="shared" si="13"/>
        <v>0</v>
      </c>
    </row>
    <row r="840" spans="1:17" x14ac:dyDescent="0.25">
      <c r="A840" s="152" t="s">
        <v>1810</v>
      </c>
      <c r="B840" s="152" t="s">
        <v>37</v>
      </c>
      <c r="C840" s="152" t="s">
        <v>3480</v>
      </c>
      <c r="D840" s="152">
        <v>307378</v>
      </c>
      <c r="E840" s="152" t="s">
        <v>3481</v>
      </c>
      <c r="F840" s="97">
        <v>6184</v>
      </c>
      <c r="G840" s="174">
        <v>122.77</v>
      </c>
      <c r="H840" s="97">
        <v>7</v>
      </c>
      <c r="I840" s="174">
        <v>73.661999999999992</v>
      </c>
      <c r="J840" s="97">
        <v>2063</v>
      </c>
      <c r="K840" s="97">
        <v>0</v>
      </c>
      <c r="L840" s="174">
        <v>36.831000000000003</v>
      </c>
      <c r="M840" s="97">
        <v>0</v>
      </c>
      <c r="N840" s="97">
        <v>6184</v>
      </c>
      <c r="O840" s="97">
        <v>0</v>
      </c>
      <c r="P840" s="97">
        <v>6184</v>
      </c>
      <c r="Q840" s="97">
        <f t="shared" si="13"/>
        <v>0</v>
      </c>
    </row>
    <row r="841" spans="1:17" x14ac:dyDescent="0.25">
      <c r="A841" s="152" t="s">
        <v>1810</v>
      </c>
      <c r="B841" s="152" t="s">
        <v>37</v>
      </c>
      <c r="C841" s="152" t="s">
        <v>3484</v>
      </c>
      <c r="D841" s="152">
        <v>307386</v>
      </c>
      <c r="E841" s="152" t="s">
        <v>1970</v>
      </c>
      <c r="F841" s="97">
        <v>4390</v>
      </c>
      <c r="G841" s="174">
        <v>122.77</v>
      </c>
      <c r="H841" s="97">
        <v>6</v>
      </c>
      <c r="I841" s="174">
        <v>73.661999999999992</v>
      </c>
      <c r="J841" s="97">
        <v>1768</v>
      </c>
      <c r="K841" s="97">
        <v>0</v>
      </c>
      <c r="L841" s="174">
        <v>36.831000000000003</v>
      </c>
      <c r="M841" s="97">
        <v>0</v>
      </c>
      <c r="N841" s="97">
        <v>4390</v>
      </c>
      <c r="O841" s="97">
        <v>0</v>
      </c>
      <c r="P841" s="97">
        <v>4390</v>
      </c>
      <c r="Q841" s="97">
        <f t="shared" si="13"/>
        <v>0</v>
      </c>
    </row>
    <row r="842" spans="1:17" x14ac:dyDescent="0.25">
      <c r="A842" s="152" t="s">
        <v>1810</v>
      </c>
      <c r="B842" s="152" t="s">
        <v>37</v>
      </c>
      <c r="C842" s="152" t="s">
        <v>3486</v>
      </c>
      <c r="D842" s="152">
        <v>307394</v>
      </c>
      <c r="E842" s="152" t="s">
        <v>3487</v>
      </c>
      <c r="F842" s="97">
        <v>6987</v>
      </c>
      <c r="G842" s="174">
        <v>122.77</v>
      </c>
      <c r="H842" s="97">
        <v>11</v>
      </c>
      <c r="I842" s="174">
        <v>73.661999999999992</v>
      </c>
      <c r="J842" s="97">
        <v>3241</v>
      </c>
      <c r="K842" s="97">
        <v>0</v>
      </c>
      <c r="L842" s="174">
        <v>36.831000000000003</v>
      </c>
      <c r="M842" s="97">
        <v>0</v>
      </c>
      <c r="N842" s="97">
        <v>6987</v>
      </c>
      <c r="O842" s="97">
        <v>0</v>
      </c>
      <c r="P842" s="97">
        <v>6987</v>
      </c>
      <c r="Q842" s="97">
        <f t="shared" si="13"/>
        <v>0</v>
      </c>
    </row>
    <row r="843" spans="1:17" x14ac:dyDescent="0.25">
      <c r="A843" s="152" t="s">
        <v>1810</v>
      </c>
      <c r="B843" s="152" t="s">
        <v>37</v>
      </c>
      <c r="C843" s="152" t="s">
        <v>3490</v>
      </c>
      <c r="D843" s="152">
        <v>307416</v>
      </c>
      <c r="E843" s="152" t="s">
        <v>3491</v>
      </c>
      <c r="F843" s="97">
        <v>7147</v>
      </c>
      <c r="G843" s="174">
        <v>122.77</v>
      </c>
      <c r="H843" s="97">
        <v>9</v>
      </c>
      <c r="I843" s="174">
        <v>73.661999999999992</v>
      </c>
      <c r="J843" s="97">
        <v>2652</v>
      </c>
      <c r="K843" s="97">
        <v>0</v>
      </c>
      <c r="L843" s="174">
        <v>36.831000000000003</v>
      </c>
      <c r="M843" s="97">
        <v>0</v>
      </c>
      <c r="N843" s="97">
        <v>7147</v>
      </c>
      <c r="O843" s="97">
        <v>0</v>
      </c>
      <c r="P843" s="97">
        <v>7147</v>
      </c>
      <c r="Q843" s="97">
        <f t="shared" si="13"/>
        <v>0</v>
      </c>
    </row>
    <row r="844" spans="1:17" x14ac:dyDescent="0.25">
      <c r="A844" s="152" t="s">
        <v>1810</v>
      </c>
      <c r="B844" s="152" t="s">
        <v>37</v>
      </c>
      <c r="C844" s="152" t="s">
        <v>3494</v>
      </c>
      <c r="D844" s="152">
        <v>307424</v>
      </c>
      <c r="E844" s="152" t="s">
        <v>3495</v>
      </c>
      <c r="F844" s="97">
        <v>7362</v>
      </c>
      <c r="G844" s="174">
        <v>122.77</v>
      </c>
      <c r="H844" s="97">
        <v>11</v>
      </c>
      <c r="I844" s="174">
        <v>73.661999999999992</v>
      </c>
      <c r="J844" s="97">
        <v>3241</v>
      </c>
      <c r="K844" s="97">
        <v>0</v>
      </c>
      <c r="L844" s="174">
        <v>36.831000000000003</v>
      </c>
      <c r="M844" s="97">
        <v>0</v>
      </c>
      <c r="N844" s="97">
        <v>7362</v>
      </c>
      <c r="O844" s="97">
        <v>0</v>
      </c>
      <c r="P844" s="97">
        <v>7362</v>
      </c>
      <c r="Q844" s="97">
        <f t="shared" si="13"/>
        <v>0</v>
      </c>
    </row>
    <row r="845" spans="1:17" x14ac:dyDescent="0.25">
      <c r="A845" s="152" t="s">
        <v>1810</v>
      </c>
      <c r="B845" s="152" t="s">
        <v>37</v>
      </c>
      <c r="C845" s="152" t="s">
        <v>3498</v>
      </c>
      <c r="D845" s="152">
        <v>307432</v>
      </c>
      <c r="E845" s="152" t="s">
        <v>3499</v>
      </c>
      <c r="F845" s="97">
        <v>3641</v>
      </c>
      <c r="G845" s="174">
        <v>122.77</v>
      </c>
      <c r="H845" s="97">
        <v>6</v>
      </c>
      <c r="I845" s="174">
        <v>73.661999999999992</v>
      </c>
      <c r="J845" s="97">
        <v>1768</v>
      </c>
      <c r="K845" s="97">
        <v>0</v>
      </c>
      <c r="L845" s="174">
        <v>36.831000000000003</v>
      </c>
      <c r="M845" s="97">
        <v>0</v>
      </c>
      <c r="N845" s="97">
        <v>3641</v>
      </c>
      <c r="O845" s="97">
        <v>0</v>
      </c>
      <c r="P845" s="97">
        <v>3641</v>
      </c>
      <c r="Q845" s="97">
        <f t="shared" si="13"/>
        <v>0</v>
      </c>
    </row>
    <row r="846" spans="1:17" x14ac:dyDescent="0.25">
      <c r="A846" s="152" t="s">
        <v>1810</v>
      </c>
      <c r="B846" s="152" t="s">
        <v>37</v>
      </c>
      <c r="C846" s="152" t="s">
        <v>3502</v>
      </c>
      <c r="D846" s="152">
        <v>307441</v>
      </c>
      <c r="E846" s="152" t="s">
        <v>3503</v>
      </c>
      <c r="F846" s="97">
        <v>4979</v>
      </c>
      <c r="G846" s="174">
        <v>122.77</v>
      </c>
      <c r="H846" s="97">
        <v>8</v>
      </c>
      <c r="I846" s="174">
        <v>73.661999999999992</v>
      </c>
      <c r="J846" s="97">
        <v>2357</v>
      </c>
      <c r="K846" s="97">
        <v>0</v>
      </c>
      <c r="L846" s="174">
        <v>36.831000000000003</v>
      </c>
      <c r="M846" s="97">
        <v>0</v>
      </c>
      <c r="N846" s="97">
        <v>4979</v>
      </c>
      <c r="O846" s="97">
        <v>0</v>
      </c>
      <c r="P846" s="97">
        <v>4979</v>
      </c>
      <c r="Q846" s="97">
        <f t="shared" si="13"/>
        <v>0</v>
      </c>
    </row>
    <row r="847" spans="1:17" x14ac:dyDescent="0.25">
      <c r="A847" s="152" t="s">
        <v>1810</v>
      </c>
      <c r="B847" s="152" t="s">
        <v>37</v>
      </c>
      <c r="C847" s="152" t="s">
        <v>3506</v>
      </c>
      <c r="D847" s="152">
        <v>31824587</v>
      </c>
      <c r="E847" s="152" t="s">
        <v>3507</v>
      </c>
      <c r="F847" s="97">
        <v>5728</v>
      </c>
      <c r="G847" s="174">
        <v>122.77</v>
      </c>
      <c r="H847" s="97">
        <v>8</v>
      </c>
      <c r="I847" s="174">
        <v>73.661999999999992</v>
      </c>
      <c r="J847" s="97">
        <v>2357</v>
      </c>
      <c r="K847" s="97">
        <v>0</v>
      </c>
      <c r="L847" s="174">
        <v>36.831000000000003</v>
      </c>
      <c r="M847" s="97">
        <v>0</v>
      </c>
      <c r="N847" s="97">
        <v>5728</v>
      </c>
      <c r="O847" s="97">
        <v>0</v>
      </c>
      <c r="P847" s="97">
        <v>5728</v>
      </c>
      <c r="Q847" s="97">
        <f t="shared" si="13"/>
        <v>0</v>
      </c>
    </row>
    <row r="848" spans="1:17" x14ac:dyDescent="0.25">
      <c r="A848" s="152" t="s">
        <v>1810</v>
      </c>
      <c r="B848" s="152" t="s">
        <v>37</v>
      </c>
      <c r="C848" s="152" t="s">
        <v>3510</v>
      </c>
      <c r="D848" s="152">
        <v>307483</v>
      </c>
      <c r="E848" s="152" t="s">
        <v>3511</v>
      </c>
      <c r="F848" s="97">
        <v>13385</v>
      </c>
      <c r="G848" s="174">
        <v>122.77</v>
      </c>
      <c r="H848" s="97">
        <v>20</v>
      </c>
      <c r="I848" s="174">
        <v>73.661999999999992</v>
      </c>
      <c r="J848" s="97">
        <v>5893</v>
      </c>
      <c r="K848" s="97">
        <v>0</v>
      </c>
      <c r="L848" s="174">
        <v>36.831000000000003</v>
      </c>
      <c r="M848" s="97">
        <v>0</v>
      </c>
      <c r="N848" s="97">
        <v>13385</v>
      </c>
      <c r="O848" s="97">
        <v>0</v>
      </c>
      <c r="P848" s="97">
        <v>13385</v>
      </c>
      <c r="Q848" s="97">
        <f t="shared" si="13"/>
        <v>0</v>
      </c>
    </row>
    <row r="849" spans="1:17" x14ac:dyDescent="0.25">
      <c r="A849" s="152" t="s">
        <v>1810</v>
      </c>
      <c r="B849" s="152" t="s">
        <v>37</v>
      </c>
      <c r="C849" s="152" t="s">
        <v>3514</v>
      </c>
      <c r="D849" s="152">
        <v>307513</v>
      </c>
      <c r="E849" s="152" t="s">
        <v>3515</v>
      </c>
      <c r="F849" s="97">
        <v>42892</v>
      </c>
      <c r="G849" s="174">
        <v>122.77</v>
      </c>
      <c r="H849" s="97">
        <v>62</v>
      </c>
      <c r="I849" s="174">
        <v>73.661999999999992</v>
      </c>
      <c r="J849" s="97">
        <v>18268</v>
      </c>
      <c r="K849" s="97">
        <v>1</v>
      </c>
      <c r="L849" s="174">
        <v>36.831000000000003</v>
      </c>
      <c r="M849" s="97">
        <v>147</v>
      </c>
      <c r="N849" s="97">
        <v>42892</v>
      </c>
      <c r="O849" s="97">
        <v>0</v>
      </c>
      <c r="P849" s="97">
        <v>42892</v>
      </c>
      <c r="Q849" s="97">
        <f t="shared" si="13"/>
        <v>0</v>
      </c>
    </row>
    <row r="850" spans="1:17" x14ac:dyDescent="0.25">
      <c r="A850" s="152" t="s">
        <v>1810</v>
      </c>
      <c r="B850" s="152" t="s">
        <v>37</v>
      </c>
      <c r="C850" s="152" t="s">
        <v>3521</v>
      </c>
      <c r="D850" s="152">
        <v>307505</v>
      </c>
      <c r="E850" s="152" t="s">
        <v>3522</v>
      </c>
      <c r="F850" s="97">
        <v>2185</v>
      </c>
      <c r="G850" s="174">
        <v>122.77</v>
      </c>
      <c r="H850" s="97">
        <v>3</v>
      </c>
      <c r="I850" s="174">
        <v>73.661999999999992</v>
      </c>
      <c r="J850" s="97">
        <v>884</v>
      </c>
      <c r="K850" s="97">
        <v>2</v>
      </c>
      <c r="L850" s="174">
        <v>36.831000000000003</v>
      </c>
      <c r="M850" s="97">
        <v>295</v>
      </c>
      <c r="N850" s="97">
        <v>2185</v>
      </c>
      <c r="O850" s="97">
        <v>0</v>
      </c>
      <c r="P850" s="97">
        <v>2185</v>
      </c>
      <c r="Q850" s="97">
        <f t="shared" si="13"/>
        <v>0</v>
      </c>
    </row>
    <row r="851" spans="1:17" x14ac:dyDescent="0.25">
      <c r="A851" s="152" t="s">
        <v>1810</v>
      </c>
      <c r="B851" s="152" t="s">
        <v>37</v>
      </c>
      <c r="C851" s="152" t="s">
        <v>3525</v>
      </c>
      <c r="D851" s="152">
        <v>307521</v>
      </c>
      <c r="E851" s="152" t="s">
        <v>3526</v>
      </c>
      <c r="F851" s="97">
        <v>10038</v>
      </c>
      <c r="G851" s="174">
        <v>122.77</v>
      </c>
      <c r="H851" s="97">
        <v>13</v>
      </c>
      <c r="I851" s="174">
        <v>73.661999999999992</v>
      </c>
      <c r="J851" s="97">
        <v>3830</v>
      </c>
      <c r="K851" s="97">
        <v>4</v>
      </c>
      <c r="L851" s="174">
        <v>36.831000000000003</v>
      </c>
      <c r="M851" s="97">
        <v>589</v>
      </c>
      <c r="N851" s="97">
        <v>10038</v>
      </c>
      <c r="O851" s="97">
        <v>0</v>
      </c>
      <c r="P851" s="97">
        <v>10038</v>
      </c>
      <c r="Q851" s="97">
        <f t="shared" si="13"/>
        <v>0</v>
      </c>
    </row>
    <row r="852" spans="1:17" x14ac:dyDescent="0.25">
      <c r="A852" s="152" t="s">
        <v>1810</v>
      </c>
      <c r="B852" s="152" t="s">
        <v>37</v>
      </c>
      <c r="C852" s="152" t="s">
        <v>3530</v>
      </c>
      <c r="D852" s="152">
        <v>587613</v>
      </c>
      <c r="E852" s="152" t="s">
        <v>3531</v>
      </c>
      <c r="F852" s="97">
        <v>3936</v>
      </c>
      <c r="G852" s="174">
        <v>122.77</v>
      </c>
      <c r="H852" s="97">
        <v>7</v>
      </c>
      <c r="I852" s="174">
        <v>73.661999999999992</v>
      </c>
      <c r="J852" s="97">
        <v>2063</v>
      </c>
      <c r="K852" s="97">
        <v>0</v>
      </c>
      <c r="L852" s="174">
        <v>36.831000000000003</v>
      </c>
      <c r="M852" s="97">
        <v>0</v>
      </c>
      <c r="N852" s="97">
        <v>3936</v>
      </c>
      <c r="O852" s="97">
        <v>0</v>
      </c>
      <c r="P852" s="97">
        <v>3936</v>
      </c>
      <c r="Q852" s="97">
        <f t="shared" si="13"/>
        <v>0</v>
      </c>
    </row>
    <row r="853" spans="1:17" x14ac:dyDescent="0.25">
      <c r="A853" s="152" t="s">
        <v>1810</v>
      </c>
      <c r="B853" s="152" t="s">
        <v>37</v>
      </c>
      <c r="C853" s="152" t="s">
        <v>3534</v>
      </c>
      <c r="D853" s="152">
        <v>307548</v>
      </c>
      <c r="E853" s="152" t="s">
        <v>3535</v>
      </c>
      <c r="F853" s="97">
        <v>22834</v>
      </c>
      <c r="G853" s="174">
        <v>122.77</v>
      </c>
      <c r="H853" s="97">
        <v>33</v>
      </c>
      <c r="I853" s="174">
        <v>73.661999999999992</v>
      </c>
      <c r="J853" s="97">
        <v>9723</v>
      </c>
      <c r="K853" s="97">
        <v>0</v>
      </c>
      <c r="L853" s="174">
        <v>36.831000000000003</v>
      </c>
      <c r="M853" s="97">
        <v>0</v>
      </c>
      <c r="N853" s="97">
        <v>22834</v>
      </c>
      <c r="O853" s="97">
        <v>0</v>
      </c>
      <c r="P853" s="97">
        <v>22834</v>
      </c>
      <c r="Q853" s="97">
        <f t="shared" si="13"/>
        <v>0</v>
      </c>
    </row>
    <row r="854" spans="1:17" x14ac:dyDescent="0.25">
      <c r="A854" s="152" t="s">
        <v>1810</v>
      </c>
      <c r="B854" s="152" t="s">
        <v>37</v>
      </c>
      <c r="C854" s="152" t="s">
        <v>3538</v>
      </c>
      <c r="D854" s="152">
        <v>800333</v>
      </c>
      <c r="E854" s="152" t="s">
        <v>3539</v>
      </c>
      <c r="F854" s="97">
        <v>964</v>
      </c>
      <c r="G854" s="174">
        <v>122.77</v>
      </c>
      <c r="H854" s="97">
        <v>2</v>
      </c>
      <c r="I854" s="174">
        <v>73.661999999999992</v>
      </c>
      <c r="J854" s="97">
        <v>589</v>
      </c>
      <c r="K854" s="97">
        <v>0</v>
      </c>
      <c r="L854" s="174">
        <v>36.831000000000003</v>
      </c>
      <c r="M854" s="97">
        <v>0</v>
      </c>
      <c r="N854" s="97">
        <v>964</v>
      </c>
      <c r="O854" s="97">
        <v>0</v>
      </c>
      <c r="P854" s="97">
        <v>964</v>
      </c>
      <c r="Q854" s="97">
        <f t="shared" si="13"/>
        <v>0</v>
      </c>
    </row>
    <row r="855" spans="1:17" x14ac:dyDescent="0.25">
      <c r="A855" s="152" t="s">
        <v>1810</v>
      </c>
      <c r="B855" s="152" t="s">
        <v>37</v>
      </c>
      <c r="C855" s="152" t="s">
        <v>3542</v>
      </c>
      <c r="D855" s="152">
        <v>307581</v>
      </c>
      <c r="E855" s="152" t="s">
        <v>3543</v>
      </c>
      <c r="F855" s="97">
        <v>17081</v>
      </c>
      <c r="G855" s="174">
        <v>122.77</v>
      </c>
      <c r="H855" s="97">
        <v>30</v>
      </c>
      <c r="I855" s="174">
        <v>73.661999999999992</v>
      </c>
      <c r="J855" s="97">
        <v>8840</v>
      </c>
      <c r="K855" s="97">
        <v>0</v>
      </c>
      <c r="L855" s="174">
        <v>36.831000000000003</v>
      </c>
      <c r="M855" s="97">
        <v>0</v>
      </c>
      <c r="N855" s="97">
        <v>17081</v>
      </c>
      <c r="O855" s="97">
        <v>0</v>
      </c>
      <c r="P855" s="97">
        <v>17081</v>
      </c>
      <c r="Q855" s="97">
        <f t="shared" si="13"/>
        <v>0</v>
      </c>
    </row>
    <row r="856" spans="1:17" x14ac:dyDescent="0.25">
      <c r="A856" s="152" t="s">
        <v>1810</v>
      </c>
      <c r="B856" s="152" t="s">
        <v>37</v>
      </c>
      <c r="C856" s="152" t="s">
        <v>3547</v>
      </c>
      <c r="D856" s="152">
        <v>307599</v>
      </c>
      <c r="E856" s="152" t="s">
        <v>3548</v>
      </c>
      <c r="F856" s="97">
        <v>5434</v>
      </c>
      <c r="G856" s="174">
        <v>122.77</v>
      </c>
      <c r="H856" s="97">
        <v>7</v>
      </c>
      <c r="I856" s="174">
        <v>73.661999999999992</v>
      </c>
      <c r="J856" s="97">
        <v>2063</v>
      </c>
      <c r="K856" s="97">
        <v>0</v>
      </c>
      <c r="L856" s="174">
        <v>36.831000000000003</v>
      </c>
      <c r="M856" s="97">
        <v>0</v>
      </c>
      <c r="N856" s="97">
        <v>5434</v>
      </c>
      <c r="O856" s="97">
        <v>0</v>
      </c>
      <c r="P856" s="97">
        <v>5434</v>
      </c>
      <c r="Q856" s="97">
        <f t="shared" si="13"/>
        <v>0</v>
      </c>
    </row>
    <row r="857" spans="1:17" x14ac:dyDescent="0.25">
      <c r="A857" s="152" t="s">
        <v>1810</v>
      </c>
      <c r="B857" s="152" t="s">
        <v>37</v>
      </c>
      <c r="C857" s="152" t="s">
        <v>3551</v>
      </c>
      <c r="D857" s="152">
        <v>307637</v>
      </c>
      <c r="E857" s="152" t="s">
        <v>3552</v>
      </c>
      <c r="F857" s="97">
        <v>6907</v>
      </c>
      <c r="G857" s="174">
        <v>122.77</v>
      </c>
      <c r="H857" s="97">
        <v>12</v>
      </c>
      <c r="I857" s="174">
        <v>73.661999999999992</v>
      </c>
      <c r="J857" s="97">
        <v>3536</v>
      </c>
      <c r="K857" s="97">
        <v>0</v>
      </c>
      <c r="L857" s="174">
        <v>36.831000000000003</v>
      </c>
      <c r="M857" s="97">
        <v>0</v>
      </c>
      <c r="N857" s="97">
        <v>6907</v>
      </c>
      <c r="O857" s="97">
        <v>0</v>
      </c>
      <c r="P857" s="97">
        <v>6907</v>
      </c>
      <c r="Q857" s="97">
        <f t="shared" si="13"/>
        <v>0</v>
      </c>
    </row>
    <row r="858" spans="1:17" x14ac:dyDescent="0.25">
      <c r="A858" s="152" t="s">
        <v>1810</v>
      </c>
      <c r="B858" s="152" t="s">
        <v>37</v>
      </c>
      <c r="C858" s="152" t="s">
        <v>3555</v>
      </c>
      <c r="D858" s="152">
        <v>307653</v>
      </c>
      <c r="E858" s="152" t="s">
        <v>3556</v>
      </c>
      <c r="F858" s="97">
        <v>4223</v>
      </c>
      <c r="G858" s="174">
        <v>122.77</v>
      </c>
      <c r="H858" s="97">
        <v>5</v>
      </c>
      <c r="I858" s="174">
        <v>73.661999999999992</v>
      </c>
      <c r="J858" s="97">
        <v>1473</v>
      </c>
      <c r="K858" s="97">
        <v>0</v>
      </c>
      <c r="L858" s="174">
        <v>36.831000000000003</v>
      </c>
      <c r="M858" s="97">
        <v>0</v>
      </c>
      <c r="N858" s="97">
        <v>4223</v>
      </c>
      <c r="O858" s="97">
        <v>0</v>
      </c>
      <c r="P858" s="97">
        <v>4223</v>
      </c>
      <c r="Q858" s="97">
        <f t="shared" si="13"/>
        <v>0</v>
      </c>
    </row>
    <row r="859" spans="1:17" x14ac:dyDescent="0.25">
      <c r="A859" s="152" t="s">
        <v>1810</v>
      </c>
      <c r="B859" s="152" t="s">
        <v>37</v>
      </c>
      <c r="C859" s="152" t="s">
        <v>3559</v>
      </c>
      <c r="D859" s="152">
        <v>307645</v>
      </c>
      <c r="E859" s="152" t="s">
        <v>3560</v>
      </c>
      <c r="F859" s="97">
        <v>8780</v>
      </c>
      <c r="G859" s="174">
        <v>122.77</v>
      </c>
      <c r="H859" s="97">
        <v>12</v>
      </c>
      <c r="I859" s="174">
        <v>73.661999999999992</v>
      </c>
      <c r="J859" s="97">
        <v>3536</v>
      </c>
      <c r="K859" s="97">
        <v>0</v>
      </c>
      <c r="L859" s="174">
        <v>36.831000000000003</v>
      </c>
      <c r="M859" s="97">
        <v>0</v>
      </c>
      <c r="N859" s="97">
        <v>8780</v>
      </c>
      <c r="O859" s="97">
        <v>0</v>
      </c>
      <c r="P859" s="97">
        <v>8780</v>
      </c>
      <c r="Q859" s="97">
        <f t="shared" si="13"/>
        <v>0</v>
      </c>
    </row>
    <row r="860" spans="1:17" x14ac:dyDescent="0.25">
      <c r="A860" s="152" t="s">
        <v>1810</v>
      </c>
      <c r="B860" s="152" t="s">
        <v>37</v>
      </c>
      <c r="C860" s="152" t="s">
        <v>3563</v>
      </c>
      <c r="D860" s="152">
        <v>307661</v>
      </c>
      <c r="E860" s="152" t="s">
        <v>3564</v>
      </c>
      <c r="F860" s="97">
        <v>4900</v>
      </c>
      <c r="G860" s="174">
        <v>122.77</v>
      </c>
      <c r="H860" s="97">
        <v>9</v>
      </c>
      <c r="I860" s="174">
        <v>73.661999999999992</v>
      </c>
      <c r="J860" s="97">
        <v>2652</v>
      </c>
      <c r="K860" s="97">
        <v>0</v>
      </c>
      <c r="L860" s="174">
        <v>36.831000000000003</v>
      </c>
      <c r="M860" s="97">
        <v>0</v>
      </c>
      <c r="N860" s="97">
        <v>4900</v>
      </c>
      <c r="O860" s="97">
        <v>0</v>
      </c>
      <c r="P860" s="97">
        <v>4900</v>
      </c>
      <c r="Q860" s="97">
        <f t="shared" si="13"/>
        <v>0</v>
      </c>
    </row>
    <row r="861" spans="1:17" x14ac:dyDescent="0.25">
      <c r="A861" s="152" t="s">
        <v>1810</v>
      </c>
      <c r="B861" s="152" t="s">
        <v>37</v>
      </c>
      <c r="C861" s="152" t="s">
        <v>3567</v>
      </c>
      <c r="D861" s="152">
        <v>307688</v>
      </c>
      <c r="E861" s="152" t="s">
        <v>3568</v>
      </c>
      <c r="F861" s="97">
        <v>2677</v>
      </c>
      <c r="G861" s="174">
        <v>122.77</v>
      </c>
      <c r="H861" s="97">
        <v>4</v>
      </c>
      <c r="I861" s="174">
        <v>73.661999999999992</v>
      </c>
      <c r="J861" s="97">
        <v>1179</v>
      </c>
      <c r="K861" s="97">
        <v>0</v>
      </c>
      <c r="L861" s="174">
        <v>36.831000000000003</v>
      </c>
      <c r="M861" s="97">
        <v>0</v>
      </c>
      <c r="N861" s="97">
        <v>2677</v>
      </c>
      <c r="O861" s="97">
        <v>0</v>
      </c>
      <c r="P861" s="97">
        <v>2677</v>
      </c>
      <c r="Q861" s="97">
        <f t="shared" si="13"/>
        <v>0</v>
      </c>
    </row>
    <row r="862" spans="1:17" x14ac:dyDescent="0.25">
      <c r="A862" s="152" t="s">
        <v>1810</v>
      </c>
      <c r="B862" s="152" t="s">
        <v>37</v>
      </c>
      <c r="C862" s="152" t="s">
        <v>3571</v>
      </c>
      <c r="D862" s="152">
        <v>307696</v>
      </c>
      <c r="E862" s="152" t="s">
        <v>3572</v>
      </c>
      <c r="F862" s="97">
        <v>40264</v>
      </c>
      <c r="G862" s="174">
        <v>122.77</v>
      </c>
      <c r="H862" s="97">
        <v>68</v>
      </c>
      <c r="I862" s="174">
        <v>73.661999999999992</v>
      </c>
      <c r="J862" s="97">
        <v>20036</v>
      </c>
      <c r="K862" s="97">
        <v>0</v>
      </c>
      <c r="L862" s="174">
        <v>36.831000000000003</v>
      </c>
      <c r="M862" s="97">
        <v>0</v>
      </c>
      <c r="N862" s="97">
        <v>40264</v>
      </c>
      <c r="O862" s="97">
        <v>0</v>
      </c>
      <c r="P862" s="97">
        <v>40264</v>
      </c>
      <c r="Q862" s="97">
        <f t="shared" si="13"/>
        <v>0</v>
      </c>
    </row>
    <row r="863" spans="1:17" x14ac:dyDescent="0.25">
      <c r="A863" s="152" t="s">
        <v>1810</v>
      </c>
      <c r="B863" s="152" t="s">
        <v>37</v>
      </c>
      <c r="C863" s="152" t="s">
        <v>3577</v>
      </c>
      <c r="D863" s="152">
        <v>307700</v>
      </c>
      <c r="E863" s="152" t="s">
        <v>3578</v>
      </c>
      <c r="F863" s="97">
        <v>6692</v>
      </c>
      <c r="G863" s="174">
        <v>122.77</v>
      </c>
      <c r="H863" s="97">
        <v>10</v>
      </c>
      <c r="I863" s="174">
        <v>73.661999999999992</v>
      </c>
      <c r="J863" s="97">
        <v>2946</v>
      </c>
      <c r="K863" s="97">
        <v>0</v>
      </c>
      <c r="L863" s="174">
        <v>36.831000000000003</v>
      </c>
      <c r="M863" s="97">
        <v>0</v>
      </c>
      <c r="N863" s="97">
        <v>6692</v>
      </c>
      <c r="O863" s="97">
        <v>0</v>
      </c>
      <c r="P863" s="97">
        <v>6692</v>
      </c>
      <c r="Q863" s="97">
        <f t="shared" si="13"/>
        <v>0</v>
      </c>
    </row>
    <row r="864" spans="1:17" x14ac:dyDescent="0.25">
      <c r="A864" s="152" t="s">
        <v>1810</v>
      </c>
      <c r="B864" s="152" t="s">
        <v>37</v>
      </c>
      <c r="C864" s="152" t="s">
        <v>3581</v>
      </c>
      <c r="D864" s="152">
        <v>309150</v>
      </c>
      <c r="E864" s="152" t="s">
        <v>3582</v>
      </c>
      <c r="F864" s="97">
        <v>242484</v>
      </c>
      <c r="G864" s="174">
        <v>122.77</v>
      </c>
      <c r="H864" s="97">
        <v>344</v>
      </c>
      <c r="I864" s="174">
        <v>73.661999999999992</v>
      </c>
      <c r="J864" s="97">
        <v>101359</v>
      </c>
      <c r="K864" s="97">
        <v>1</v>
      </c>
      <c r="L864" s="174">
        <v>36.83100000000001</v>
      </c>
      <c r="M864" s="97">
        <v>147</v>
      </c>
      <c r="N864" s="97">
        <v>242484</v>
      </c>
      <c r="O864" s="97">
        <v>0</v>
      </c>
      <c r="P864" s="97">
        <v>242484</v>
      </c>
      <c r="Q864" s="97">
        <f t="shared" si="13"/>
        <v>0</v>
      </c>
    </row>
    <row r="865" spans="1:17" x14ac:dyDescent="0.25">
      <c r="A865" s="152" t="s">
        <v>1810</v>
      </c>
      <c r="B865" s="152" t="s">
        <v>37</v>
      </c>
      <c r="C865" s="152" t="s">
        <v>3592</v>
      </c>
      <c r="D865" s="152">
        <v>308749</v>
      </c>
      <c r="E865" s="152" t="s">
        <v>3593</v>
      </c>
      <c r="F865" s="97">
        <v>4230</v>
      </c>
      <c r="G865" s="174">
        <v>122.77</v>
      </c>
      <c r="H865" s="97">
        <v>8</v>
      </c>
      <c r="I865" s="174">
        <v>73.661999999999992</v>
      </c>
      <c r="J865" s="97">
        <v>2357</v>
      </c>
      <c r="K865" s="97">
        <v>0</v>
      </c>
      <c r="L865" s="174">
        <v>36.831000000000003</v>
      </c>
      <c r="M865" s="97">
        <v>0</v>
      </c>
      <c r="N865" s="97">
        <v>4230</v>
      </c>
      <c r="O865" s="97">
        <v>0</v>
      </c>
      <c r="P865" s="97">
        <v>4230</v>
      </c>
      <c r="Q865" s="97">
        <f t="shared" si="13"/>
        <v>0</v>
      </c>
    </row>
    <row r="866" spans="1:17" x14ac:dyDescent="0.25">
      <c r="A866" s="152" t="s">
        <v>1810</v>
      </c>
      <c r="B866" s="152" t="s">
        <v>37</v>
      </c>
      <c r="C866" s="152" t="s">
        <v>3597</v>
      </c>
      <c r="D866" s="152">
        <v>308757</v>
      </c>
      <c r="E866" s="152" t="s">
        <v>3598</v>
      </c>
      <c r="F866" s="97">
        <v>1633</v>
      </c>
      <c r="G866" s="174">
        <v>122.77</v>
      </c>
      <c r="H866" s="97">
        <v>3</v>
      </c>
      <c r="I866" s="174">
        <v>73.661999999999992</v>
      </c>
      <c r="J866" s="97">
        <v>884</v>
      </c>
      <c r="K866" s="97">
        <v>0</v>
      </c>
      <c r="L866" s="174">
        <v>36.831000000000003</v>
      </c>
      <c r="M866" s="97">
        <v>0</v>
      </c>
      <c r="N866" s="97">
        <v>1633</v>
      </c>
      <c r="O866" s="97">
        <v>0</v>
      </c>
      <c r="P866" s="97">
        <v>1633</v>
      </c>
      <c r="Q866" s="97">
        <f t="shared" si="13"/>
        <v>0</v>
      </c>
    </row>
    <row r="867" spans="1:17" x14ac:dyDescent="0.25">
      <c r="A867" s="152" t="s">
        <v>1810</v>
      </c>
      <c r="B867" s="152" t="s">
        <v>37</v>
      </c>
      <c r="C867" s="152" t="s">
        <v>3602</v>
      </c>
      <c r="D867" s="152">
        <v>308765</v>
      </c>
      <c r="E867" s="152" t="s">
        <v>3603</v>
      </c>
      <c r="F867" s="97">
        <v>24148</v>
      </c>
      <c r="G867" s="174">
        <v>122.77</v>
      </c>
      <c r="H867" s="97">
        <v>40</v>
      </c>
      <c r="I867" s="174">
        <v>73.661999999999992</v>
      </c>
      <c r="J867" s="97">
        <v>11786</v>
      </c>
      <c r="K867" s="97">
        <v>0</v>
      </c>
      <c r="L867" s="174">
        <v>36.831000000000003</v>
      </c>
      <c r="M867" s="97">
        <v>0</v>
      </c>
      <c r="N867" s="97">
        <v>24148</v>
      </c>
      <c r="O867" s="97">
        <v>0</v>
      </c>
      <c r="P867" s="97">
        <v>24148</v>
      </c>
      <c r="Q867" s="97">
        <f t="shared" si="13"/>
        <v>0</v>
      </c>
    </row>
    <row r="868" spans="1:17" x14ac:dyDescent="0.25">
      <c r="A868" s="152" t="s">
        <v>1810</v>
      </c>
      <c r="B868" s="152" t="s">
        <v>37</v>
      </c>
      <c r="C868" s="152" t="s">
        <v>3606</v>
      </c>
      <c r="D868" s="152">
        <v>308773</v>
      </c>
      <c r="E868" s="152" t="s">
        <v>3607</v>
      </c>
      <c r="F868" s="97">
        <v>4095</v>
      </c>
      <c r="G868" s="174">
        <v>122.77</v>
      </c>
      <c r="H868" s="97">
        <v>5</v>
      </c>
      <c r="I868" s="174">
        <v>73.661999999999992</v>
      </c>
      <c r="J868" s="97">
        <v>1473</v>
      </c>
      <c r="K868" s="97">
        <v>0</v>
      </c>
      <c r="L868" s="174">
        <v>36.831000000000003</v>
      </c>
      <c r="M868" s="97">
        <v>0</v>
      </c>
      <c r="N868" s="97">
        <v>4095</v>
      </c>
      <c r="O868" s="97">
        <v>0</v>
      </c>
      <c r="P868" s="97">
        <v>4095</v>
      </c>
      <c r="Q868" s="97">
        <f t="shared" si="13"/>
        <v>0</v>
      </c>
    </row>
    <row r="869" spans="1:17" x14ac:dyDescent="0.25">
      <c r="A869" s="152" t="s">
        <v>1810</v>
      </c>
      <c r="B869" s="152" t="s">
        <v>37</v>
      </c>
      <c r="C869" s="152" t="s">
        <v>3610</v>
      </c>
      <c r="D869" s="152">
        <v>308781</v>
      </c>
      <c r="E869" s="152" t="s">
        <v>3611</v>
      </c>
      <c r="F869" s="97">
        <v>964</v>
      </c>
      <c r="G869" s="174">
        <v>122.77</v>
      </c>
      <c r="H869" s="97">
        <v>2</v>
      </c>
      <c r="I869" s="174">
        <v>73.661999999999992</v>
      </c>
      <c r="J869" s="97">
        <v>589</v>
      </c>
      <c r="K869" s="97">
        <v>0</v>
      </c>
      <c r="L869" s="174">
        <v>36.831000000000003</v>
      </c>
      <c r="M869" s="97">
        <v>0</v>
      </c>
      <c r="N869" s="97">
        <v>964</v>
      </c>
      <c r="O869" s="97">
        <v>0</v>
      </c>
      <c r="P869" s="97">
        <v>964</v>
      </c>
      <c r="Q869" s="97">
        <f t="shared" si="13"/>
        <v>0</v>
      </c>
    </row>
    <row r="870" spans="1:17" x14ac:dyDescent="0.25">
      <c r="A870" s="152" t="s">
        <v>1810</v>
      </c>
      <c r="B870" s="152" t="s">
        <v>37</v>
      </c>
      <c r="C870" s="152" t="s">
        <v>3614</v>
      </c>
      <c r="D870" s="152">
        <v>308790</v>
      </c>
      <c r="E870" s="152" t="s">
        <v>3615</v>
      </c>
      <c r="F870" s="97">
        <v>7522</v>
      </c>
      <c r="G870" s="174">
        <v>122.77</v>
      </c>
      <c r="H870" s="97">
        <v>9</v>
      </c>
      <c r="I870" s="174">
        <v>73.661999999999992</v>
      </c>
      <c r="J870" s="97">
        <v>2652</v>
      </c>
      <c r="K870" s="97">
        <v>0</v>
      </c>
      <c r="L870" s="174">
        <v>36.831000000000003</v>
      </c>
      <c r="M870" s="97">
        <v>0</v>
      </c>
      <c r="N870" s="97">
        <v>7522</v>
      </c>
      <c r="O870" s="97">
        <v>0</v>
      </c>
      <c r="P870" s="97">
        <v>7522</v>
      </c>
      <c r="Q870" s="97">
        <f t="shared" si="13"/>
        <v>0</v>
      </c>
    </row>
    <row r="871" spans="1:17" x14ac:dyDescent="0.25">
      <c r="A871" s="152" t="s">
        <v>1810</v>
      </c>
      <c r="B871" s="152" t="s">
        <v>37</v>
      </c>
      <c r="C871" s="152" t="s">
        <v>3618</v>
      </c>
      <c r="D871" s="152">
        <v>308803</v>
      </c>
      <c r="E871" s="152" t="s">
        <v>3619</v>
      </c>
      <c r="F871" s="97">
        <v>5514</v>
      </c>
      <c r="G871" s="174">
        <v>122.77</v>
      </c>
      <c r="H871" s="97">
        <v>6</v>
      </c>
      <c r="I871" s="174">
        <v>73.661999999999992</v>
      </c>
      <c r="J871" s="97">
        <v>1768</v>
      </c>
      <c r="K871" s="97">
        <v>0</v>
      </c>
      <c r="L871" s="174">
        <v>36.831000000000003</v>
      </c>
      <c r="M871" s="97">
        <v>0</v>
      </c>
      <c r="N871" s="97">
        <v>5514</v>
      </c>
      <c r="O871" s="97">
        <v>0</v>
      </c>
      <c r="P871" s="97">
        <v>5514</v>
      </c>
      <c r="Q871" s="97">
        <f t="shared" si="13"/>
        <v>0</v>
      </c>
    </row>
    <row r="872" spans="1:17" x14ac:dyDescent="0.25">
      <c r="A872" s="152" t="s">
        <v>1810</v>
      </c>
      <c r="B872" s="152" t="s">
        <v>37</v>
      </c>
      <c r="C872" s="152" t="s">
        <v>3622</v>
      </c>
      <c r="D872" s="152">
        <v>308811</v>
      </c>
      <c r="E872" s="152" t="s">
        <v>3623</v>
      </c>
      <c r="F872" s="97">
        <v>2971</v>
      </c>
      <c r="G872" s="174">
        <v>122.77</v>
      </c>
      <c r="H872" s="97">
        <v>5</v>
      </c>
      <c r="I872" s="174">
        <v>73.661999999999992</v>
      </c>
      <c r="J872" s="97">
        <v>1473</v>
      </c>
      <c r="K872" s="97">
        <v>0</v>
      </c>
      <c r="L872" s="174">
        <v>36.831000000000003</v>
      </c>
      <c r="M872" s="97">
        <v>0</v>
      </c>
      <c r="N872" s="97">
        <v>2971</v>
      </c>
      <c r="O872" s="97">
        <v>0</v>
      </c>
      <c r="P872" s="97">
        <v>2971</v>
      </c>
      <c r="Q872" s="97">
        <f t="shared" si="13"/>
        <v>0</v>
      </c>
    </row>
    <row r="873" spans="1:17" x14ac:dyDescent="0.25">
      <c r="A873" s="152" t="s">
        <v>1810</v>
      </c>
      <c r="B873" s="152" t="s">
        <v>37</v>
      </c>
      <c r="C873" s="152" t="s">
        <v>3626</v>
      </c>
      <c r="D873" s="152">
        <v>308820</v>
      </c>
      <c r="E873" s="152" t="s">
        <v>3627</v>
      </c>
      <c r="F873" s="97">
        <v>3965</v>
      </c>
      <c r="G873" s="174">
        <v>122.77</v>
      </c>
      <c r="H873" s="97">
        <v>6</v>
      </c>
      <c r="I873" s="174">
        <v>73.661999999999992</v>
      </c>
      <c r="J873" s="97">
        <v>1768</v>
      </c>
      <c r="K873" s="97">
        <v>3</v>
      </c>
      <c r="L873" s="174">
        <v>36.831000000000003</v>
      </c>
      <c r="M873" s="97">
        <v>442</v>
      </c>
      <c r="N873" s="97">
        <v>3965</v>
      </c>
      <c r="O873" s="97">
        <v>0</v>
      </c>
      <c r="P873" s="97">
        <v>3965</v>
      </c>
      <c r="Q873" s="97">
        <f t="shared" si="13"/>
        <v>0</v>
      </c>
    </row>
    <row r="874" spans="1:17" x14ac:dyDescent="0.25">
      <c r="A874" s="152" t="s">
        <v>1810</v>
      </c>
      <c r="B874" s="152" t="s">
        <v>37</v>
      </c>
      <c r="C874" s="152" t="s">
        <v>3630</v>
      </c>
      <c r="D874" s="152">
        <v>308846</v>
      </c>
      <c r="E874" s="152" t="s">
        <v>3631</v>
      </c>
      <c r="F874" s="97">
        <v>10468</v>
      </c>
      <c r="G874" s="174">
        <v>122.77</v>
      </c>
      <c r="H874" s="97">
        <v>19</v>
      </c>
      <c r="I874" s="174">
        <v>73.661999999999992</v>
      </c>
      <c r="J874" s="97">
        <v>5598</v>
      </c>
      <c r="K874" s="97">
        <v>0</v>
      </c>
      <c r="L874" s="174">
        <v>36.831000000000003</v>
      </c>
      <c r="M874" s="97">
        <v>0</v>
      </c>
      <c r="N874" s="97">
        <v>10468</v>
      </c>
      <c r="O874" s="97">
        <v>0</v>
      </c>
      <c r="P874" s="97">
        <v>10468</v>
      </c>
      <c r="Q874" s="97">
        <f t="shared" si="13"/>
        <v>0</v>
      </c>
    </row>
    <row r="875" spans="1:17" x14ac:dyDescent="0.25">
      <c r="A875" s="152" t="s">
        <v>1810</v>
      </c>
      <c r="B875" s="152" t="s">
        <v>37</v>
      </c>
      <c r="C875" s="152" t="s">
        <v>3634</v>
      </c>
      <c r="D875" s="152">
        <v>308854</v>
      </c>
      <c r="E875" s="152" t="s">
        <v>3635</v>
      </c>
      <c r="F875" s="97">
        <v>2303</v>
      </c>
      <c r="G875" s="174">
        <v>122.77</v>
      </c>
      <c r="H875" s="97">
        <v>4</v>
      </c>
      <c r="I875" s="174">
        <v>73.661999999999992</v>
      </c>
      <c r="J875" s="97">
        <v>1179</v>
      </c>
      <c r="K875" s="97">
        <v>0</v>
      </c>
      <c r="L875" s="174">
        <v>36.831000000000003</v>
      </c>
      <c r="M875" s="97">
        <v>0</v>
      </c>
      <c r="N875" s="97">
        <v>2303</v>
      </c>
      <c r="O875" s="97">
        <v>0</v>
      </c>
      <c r="P875" s="97">
        <v>2303</v>
      </c>
      <c r="Q875" s="97">
        <f t="shared" si="13"/>
        <v>0</v>
      </c>
    </row>
    <row r="876" spans="1:17" x14ac:dyDescent="0.25">
      <c r="A876" s="152" t="s">
        <v>1810</v>
      </c>
      <c r="B876" s="152" t="s">
        <v>37</v>
      </c>
      <c r="C876" s="152" t="s">
        <v>3638</v>
      </c>
      <c r="D876" s="152">
        <v>308871</v>
      </c>
      <c r="E876" s="152" t="s">
        <v>3639</v>
      </c>
      <c r="F876" s="97">
        <v>8995</v>
      </c>
      <c r="G876" s="174">
        <v>122.77</v>
      </c>
      <c r="H876" s="97">
        <v>14</v>
      </c>
      <c r="I876" s="174">
        <v>73.661999999999992</v>
      </c>
      <c r="J876" s="97">
        <v>4125</v>
      </c>
      <c r="K876" s="97">
        <v>0</v>
      </c>
      <c r="L876" s="174">
        <v>36.831000000000003</v>
      </c>
      <c r="M876" s="97">
        <v>0</v>
      </c>
      <c r="N876" s="97">
        <v>8995</v>
      </c>
      <c r="O876" s="97">
        <v>0</v>
      </c>
      <c r="P876" s="97">
        <v>8995</v>
      </c>
      <c r="Q876" s="97">
        <f t="shared" si="13"/>
        <v>0</v>
      </c>
    </row>
    <row r="877" spans="1:17" x14ac:dyDescent="0.25">
      <c r="A877" s="152" t="s">
        <v>1810</v>
      </c>
      <c r="B877" s="152" t="s">
        <v>37</v>
      </c>
      <c r="C877" s="152" t="s">
        <v>3642</v>
      </c>
      <c r="D877" s="152">
        <v>308889</v>
      </c>
      <c r="E877" s="152" t="s">
        <v>3643</v>
      </c>
      <c r="F877" s="97">
        <v>7601</v>
      </c>
      <c r="G877" s="174">
        <v>122.77</v>
      </c>
      <c r="H877" s="97">
        <v>8</v>
      </c>
      <c r="I877" s="174">
        <v>73.661999999999992</v>
      </c>
      <c r="J877" s="97">
        <v>2357</v>
      </c>
      <c r="K877" s="97">
        <v>0</v>
      </c>
      <c r="L877" s="174">
        <v>36.831000000000003</v>
      </c>
      <c r="M877" s="97">
        <v>0</v>
      </c>
      <c r="N877" s="97">
        <v>7601</v>
      </c>
      <c r="O877" s="97">
        <v>0</v>
      </c>
      <c r="P877" s="97">
        <v>7601</v>
      </c>
      <c r="Q877" s="97">
        <f t="shared" si="13"/>
        <v>0</v>
      </c>
    </row>
    <row r="878" spans="1:17" x14ac:dyDescent="0.25">
      <c r="A878" s="152" t="s">
        <v>1810</v>
      </c>
      <c r="B878" s="152" t="s">
        <v>37</v>
      </c>
      <c r="C878" s="152" t="s">
        <v>3646</v>
      </c>
      <c r="D878" s="152">
        <v>308897</v>
      </c>
      <c r="E878" s="152" t="s">
        <v>3647</v>
      </c>
      <c r="F878" s="97">
        <v>30478</v>
      </c>
      <c r="G878" s="174">
        <v>122.77</v>
      </c>
      <c r="H878" s="97">
        <v>47</v>
      </c>
      <c r="I878" s="174">
        <v>73.661999999999992</v>
      </c>
      <c r="J878" s="97">
        <v>13849</v>
      </c>
      <c r="K878" s="97">
        <v>1</v>
      </c>
      <c r="L878" s="174">
        <v>36.831000000000003</v>
      </c>
      <c r="M878" s="97">
        <v>147</v>
      </c>
      <c r="N878" s="97">
        <v>30478</v>
      </c>
      <c r="O878" s="97">
        <v>0</v>
      </c>
      <c r="P878" s="97">
        <v>30478</v>
      </c>
      <c r="Q878" s="97">
        <f t="shared" si="13"/>
        <v>0</v>
      </c>
    </row>
    <row r="879" spans="1:17" x14ac:dyDescent="0.25">
      <c r="A879" s="152" t="s">
        <v>1810</v>
      </c>
      <c r="B879" s="152" t="s">
        <v>37</v>
      </c>
      <c r="C879" s="152" t="s">
        <v>3650</v>
      </c>
      <c r="D879" s="152">
        <v>308901</v>
      </c>
      <c r="E879" s="152" t="s">
        <v>3651</v>
      </c>
      <c r="F879" s="97">
        <v>15072</v>
      </c>
      <c r="G879" s="174">
        <v>122.77</v>
      </c>
      <c r="H879" s="97">
        <v>27</v>
      </c>
      <c r="I879" s="174">
        <v>73.661999999999992</v>
      </c>
      <c r="J879" s="97">
        <v>7955</v>
      </c>
      <c r="K879" s="97">
        <v>0</v>
      </c>
      <c r="L879" s="174">
        <v>36.831000000000003</v>
      </c>
      <c r="M879" s="97">
        <v>0</v>
      </c>
      <c r="N879" s="97">
        <v>15072</v>
      </c>
      <c r="O879" s="97">
        <v>0</v>
      </c>
      <c r="P879" s="97">
        <v>15072</v>
      </c>
      <c r="Q879" s="97">
        <f t="shared" si="13"/>
        <v>0</v>
      </c>
    </row>
    <row r="880" spans="1:17" x14ac:dyDescent="0.25">
      <c r="A880" s="152" t="s">
        <v>1810</v>
      </c>
      <c r="B880" s="152" t="s">
        <v>37</v>
      </c>
      <c r="C880" s="152" t="s">
        <v>3654</v>
      </c>
      <c r="D880" s="152">
        <v>308919</v>
      </c>
      <c r="E880" s="152" t="s">
        <v>3655</v>
      </c>
      <c r="F880" s="97">
        <v>7227</v>
      </c>
      <c r="G880" s="174">
        <v>122.77</v>
      </c>
      <c r="H880" s="97">
        <v>8</v>
      </c>
      <c r="I880" s="174">
        <v>73.661999999999992</v>
      </c>
      <c r="J880" s="97">
        <v>2357</v>
      </c>
      <c r="K880" s="97">
        <v>0</v>
      </c>
      <c r="L880" s="174">
        <v>36.831000000000003</v>
      </c>
      <c r="M880" s="97">
        <v>0</v>
      </c>
      <c r="N880" s="97">
        <v>7227</v>
      </c>
      <c r="O880" s="97">
        <v>0</v>
      </c>
      <c r="P880" s="97">
        <v>7227</v>
      </c>
      <c r="Q880" s="97">
        <f t="shared" si="13"/>
        <v>0</v>
      </c>
    </row>
    <row r="881" spans="1:17" x14ac:dyDescent="0.25">
      <c r="A881" s="152" t="s">
        <v>1810</v>
      </c>
      <c r="B881" s="152" t="s">
        <v>37</v>
      </c>
      <c r="C881" s="152" t="s">
        <v>3658</v>
      </c>
      <c r="D881" s="152">
        <v>308927</v>
      </c>
      <c r="E881" s="152" t="s">
        <v>3659</v>
      </c>
      <c r="F881" s="97">
        <v>3801</v>
      </c>
      <c r="G881" s="174">
        <v>122.77</v>
      </c>
      <c r="H881" s="97">
        <v>4</v>
      </c>
      <c r="I881" s="174">
        <v>73.661999999999992</v>
      </c>
      <c r="J881" s="97">
        <v>1179</v>
      </c>
      <c r="K881" s="97">
        <v>0</v>
      </c>
      <c r="L881" s="174">
        <v>36.831000000000003</v>
      </c>
      <c r="M881" s="97">
        <v>0</v>
      </c>
      <c r="N881" s="97">
        <v>3801</v>
      </c>
      <c r="O881" s="97">
        <v>0</v>
      </c>
      <c r="P881" s="97">
        <v>3801</v>
      </c>
      <c r="Q881" s="97">
        <f t="shared" si="13"/>
        <v>0</v>
      </c>
    </row>
    <row r="882" spans="1:17" x14ac:dyDescent="0.25">
      <c r="A882" s="152" t="s">
        <v>1810</v>
      </c>
      <c r="B882" s="152" t="s">
        <v>37</v>
      </c>
      <c r="C882" s="152" t="s">
        <v>3662</v>
      </c>
      <c r="D882" s="152">
        <v>308935</v>
      </c>
      <c r="E882" s="152" t="s">
        <v>3663</v>
      </c>
      <c r="F882" s="97">
        <v>8725</v>
      </c>
      <c r="G882" s="174">
        <v>122.77</v>
      </c>
      <c r="H882" s="97">
        <v>8</v>
      </c>
      <c r="I882" s="174">
        <v>73.661999999999992</v>
      </c>
      <c r="J882" s="97">
        <v>2357</v>
      </c>
      <c r="K882" s="97">
        <v>0</v>
      </c>
      <c r="L882" s="174">
        <v>36.831000000000003</v>
      </c>
      <c r="M882" s="97">
        <v>0</v>
      </c>
      <c r="N882" s="97">
        <v>8725</v>
      </c>
      <c r="O882" s="97">
        <v>0</v>
      </c>
      <c r="P882" s="97">
        <v>8725</v>
      </c>
      <c r="Q882" s="97">
        <f t="shared" si="13"/>
        <v>0</v>
      </c>
    </row>
    <row r="883" spans="1:17" x14ac:dyDescent="0.25">
      <c r="A883" s="152" t="s">
        <v>1810</v>
      </c>
      <c r="B883" s="152" t="s">
        <v>37</v>
      </c>
      <c r="C883" s="152" t="s">
        <v>3666</v>
      </c>
      <c r="D883" s="152">
        <v>308943</v>
      </c>
      <c r="E883" s="152" t="s">
        <v>3667</v>
      </c>
      <c r="F883" s="97">
        <v>3855</v>
      </c>
      <c r="G883" s="174">
        <v>122.77</v>
      </c>
      <c r="H883" s="97">
        <v>8</v>
      </c>
      <c r="I883" s="174">
        <v>73.661999999999992</v>
      </c>
      <c r="J883" s="97">
        <v>2357</v>
      </c>
      <c r="K883" s="97">
        <v>0</v>
      </c>
      <c r="L883" s="174">
        <v>36.831000000000003</v>
      </c>
      <c r="M883" s="97">
        <v>0</v>
      </c>
      <c r="N883" s="97">
        <v>3855</v>
      </c>
      <c r="O883" s="97">
        <v>0</v>
      </c>
      <c r="P883" s="97">
        <v>3855</v>
      </c>
      <c r="Q883" s="97">
        <f t="shared" si="13"/>
        <v>0</v>
      </c>
    </row>
    <row r="884" spans="1:17" x14ac:dyDescent="0.25">
      <c r="A884" s="152" t="s">
        <v>1810</v>
      </c>
      <c r="B884" s="152" t="s">
        <v>37</v>
      </c>
      <c r="C884" s="152" t="s">
        <v>3670</v>
      </c>
      <c r="D884" s="152">
        <v>308951</v>
      </c>
      <c r="E884" s="152" t="s">
        <v>3671</v>
      </c>
      <c r="F884" s="97">
        <v>8079</v>
      </c>
      <c r="G884" s="174">
        <v>122.77</v>
      </c>
      <c r="H884" s="97">
        <v>13</v>
      </c>
      <c r="I884" s="174">
        <v>73.661999999999992</v>
      </c>
      <c r="J884" s="97">
        <v>3830</v>
      </c>
      <c r="K884" s="97">
        <v>0</v>
      </c>
      <c r="L884" s="174">
        <v>36.831000000000003</v>
      </c>
      <c r="M884" s="97">
        <v>0</v>
      </c>
      <c r="N884" s="97">
        <v>8079</v>
      </c>
      <c r="O884" s="97">
        <v>0</v>
      </c>
      <c r="P884" s="97">
        <v>8079</v>
      </c>
      <c r="Q884" s="97">
        <f t="shared" si="13"/>
        <v>0</v>
      </c>
    </row>
    <row r="885" spans="1:17" x14ac:dyDescent="0.25">
      <c r="A885" s="152" t="s">
        <v>1810</v>
      </c>
      <c r="B885" s="152" t="s">
        <v>37</v>
      </c>
      <c r="C885" s="152" t="s">
        <v>3674</v>
      </c>
      <c r="D885" s="152">
        <v>308960</v>
      </c>
      <c r="E885" s="152" t="s">
        <v>3675</v>
      </c>
      <c r="F885" s="97">
        <v>6331</v>
      </c>
      <c r="G885" s="174">
        <v>122.77</v>
      </c>
      <c r="H885" s="97">
        <v>7</v>
      </c>
      <c r="I885" s="174">
        <v>73.661999999999992</v>
      </c>
      <c r="J885" s="97">
        <v>2063</v>
      </c>
      <c r="K885" s="97">
        <v>1</v>
      </c>
      <c r="L885" s="174">
        <v>36.831000000000003</v>
      </c>
      <c r="M885" s="97">
        <v>147</v>
      </c>
      <c r="N885" s="97">
        <v>6331</v>
      </c>
      <c r="O885" s="97">
        <v>0</v>
      </c>
      <c r="P885" s="97">
        <v>6331</v>
      </c>
      <c r="Q885" s="97">
        <f t="shared" si="13"/>
        <v>0</v>
      </c>
    </row>
    <row r="886" spans="1:17" x14ac:dyDescent="0.25">
      <c r="A886" s="152" t="s">
        <v>1810</v>
      </c>
      <c r="B886" s="152" t="s">
        <v>37</v>
      </c>
      <c r="C886" s="152" t="s">
        <v>3678</v>
      </c>
      <c r="D886" s="152">
        <v>47244</v>
      </c>
      <c r="E886" s="152" t="s">
        <v>3679</v>
      </c>
      <c r="F886" s="97">
        <v>3721</v>
      </c>
      <c r="G886" s="174">
        <v>122.77</v>
      </c>
      <c r="H886" s="97">
        <v>5</v>
      </c>
      <c r="I886" s="174">
        <v>73.661999999999992</v>
      </c>
      <c r="J886" s="97">
        <v>1473</v>
      </c>
      <c r="K886" s="97">
        <v>0</v>
      </c>
      <c r="L886" s="174">
        <v>36.831000000000003</v>
      </c>
      <c r="M886" s="97">
        <v>0</v>
      </c>
      <c r="N886" s="97">
        <v>3721</v>
      </c>
      <c r="O886" s="97">
        <v>0</v>
      </c>
      <c r="P886" s="97">
        <v>3721</v>
      </c>
      <c r="Q886" s="97">
        <f t="shared" si="13"/>
        <v>0</v>
      </c>
    </row>
    <row r="887" spans="1:17" x14ac:dyDescent="0.25">
      <c r="A887" s="152" t="s">
        <v>1810</v>
      </c>
      <c r="B887" s="152" t="s">
        <v>37</v>
      </c>
      <c r="C887" s="152" t="s">
        <v>3682</v>
      </c>
      <c r="D887" s="152">
        <v>309028</v>
      </c>
      <c r="E887" s="152" t="s">
        <v>3683</v>
      </c>
      <c r="F887" s="97">
        <v>4765</v>
      </c>
      <c r="G887" s="174">
        <v>122.77</v>
      </c>
      <c r="H887" s="97">
        <v>6</v>
      </c>
      <c r="I887" s="174">
        <v>73.661999999999992</v>
      </c>
      <c r="J887" s="97">
        <v>1768</v>
      </c>
      <c r="K887" s="97">
        <v>0</v>
      </c>
      <c r="L887" s="174">
        <v>36.831000000000003</v>
      </c>
      <c r="M887" s="97">
        <v>0</v>
      </c>
      <c r="N887" s="97">
        <v>4765</v>
      </c>
      <c r="O887" s="97">
        <v>0</v>
      </c>
      <c r="P887" s="97">
        <v>4765</v>
      </c>
      <c r="Q887" s="97">
        <f t="shared" si="13"/>
        <v>0</v>
      </c>
    </row>
    <row r="888" spans="1:17" x14ac:dyDescent="0.25">
      <c r="A888" s="152" t="s">
        <v>1810</v>
      </c>
      <c r="B888" s="152" t="s">
        <v>37</v>
      </c>
      <c r="C888" s="152" t="s">
        <v>3686</v>
      </c>
      <c r="D888" s="152">
        <v>308986</v>
      </c>
      <c r="E888" s="152" t="s">
        <v>3687</v>
      </c>
      <c r="F888" s="97">
        <v>12446</v>
      </c>
      <c r="G888" s="174">
        <v>122.77</v>
      </c>
      <c r="H888" s="97">
        <v>13</v>
      </c>
      <c r="I888" s="174">
        <v>73.661999999999992</v>
      </c>
      <c r="J888" s="97">
        <v>3830</v>
      </c>
      <c r="K888" s="97">
        <v>0</v>
      </c>
      <c r="L888" s="174">
        <v>36.831000000000003</v>
      </c>
      <c r="M888" s="97">
        <v>0</v>
      </c>
      <c r="N888" s="97">
        <v>12446</v>
      </c>
      <c r="O888" s="97">
        <v>0</v>
      </c>
      <c r="P888" s="97">
        <v>12446</v>
      </c>
      <c r="Q888" s="97">
        <f t="shared" si="13"/>
        <v>0</v>
      </c>
    </row>
    <row r="889" spans="1:17" x14ac:dyDescent="0.25">
      <c r="A889" s="152" t="s">
        <v>1810</v>
      </c>
      <c r="B889" s="152" t="s">
        <v>37</v>
      </c>
      <c r="C889" s="152" t="s">
        <v>3690</v>
      </c>
      <c r="D889" s="152">
        <v>308994</v>
      </c>
      <c r="E889" s="152" t="s">
        <v>3691</v>
      </c>
      <c r="F889" s="97">
        <v>42096</v>
      </c>
      <c r="G889" s="174">
        <v>122.77</v>
      </c>
      <c r="H889" s="97">
        <v>61</v>
      </c>
      <c r="I889" s="174">
        <v>73.661999999999992</v>
      </c>
      <c r="J889" s="97">
        <v>17974</v>
      </c>
      <c r="K889" s="97">
        <v>1</v>
      </c>
      <c r="L889" s="174">
        <v>36.831000000000003</v>
      </c>
      <c r="M889" s="97">
        <v>147</v>
      </c>
      <c r="N889" s="97">
        <v>42096</v>
      </c>
      <c r="O889" s="97">
        <v>0</v>
      </c>
      <c r="P889" s="97">
        <v>42096</v>
      </c>
      <c r="Q889" s="97">
        <f t="shared" si="13"/>
        <v>0</v>
      </c>
    </row>
    <row r="890" spans="1:17" x14ac:dyDescent="0.25">
      <c r="A890" s="152" t="s">
        <v>1810</v>
      </c>
      <c r="B890" s="152" t="s">
        <v>37</v>
      </c>
      <c r="C890" s="152" t="s">
        <v>3695</v>
      </c>
      <c r="D890" s="152">
        <v>309001</v>
      </c>
      <c r="E890" s="152" t="s">
        <v>3696</v>
      </c>
      <c r="F890" s="97">
        <v>2757</v>
      </c>
      <c r="G890" s="174">
        <v>122.77</v>
      </c>
      <c r="H890" s="97">
        <v>3</v>
      </c>
      <c r="I890" s="174">
        <v>73.661999999999992</v>
      </c>
      <c r="J890" s="97">
        <v>884</v>
      </c>
      <c r="K890" s="97">
        <v>0</v>
      </c>
      <c r="L890" s="174">
        <v>36.831000000000003</v>
      </c>
      <c r="M890" s="97">
        <v>0</v>
      </c>
      <c r="N890" s="97">
        <v>2757</v>
      </c>
      <c r="O890" s="97">
        <v>0</v>
      </c>
      <c r="P890" s="97">
        <v>2757</v>
      </c>
      <c r="Q890" s="97">
        <f t="shared" si="13"/>
        <v>0</v>
      </c>
    </row>
    <row r="891" spans="1:17" x14ac:dyDescent="0.25">
      <c r="A891" s="152" t="s">
        <v>1810</v>
      </c>
      <c r="B891" s="152" t="s">
        <v>37</v>
      </c>
      <c r="C891" s="152" t="s">
        <v>3699</v>
      </c>
      <c r="D891" s="152">
        <v>309044</v>
      </c>
      <c r="E891" s="152" t="s">
        <v>3700</v>
      </c>
      <c r="F891" s="97">
        <v>9689</v>
      </c>
      <c r="G891" s="174">
        <v>122.77</v>
      </c>
      <c r="H891" s="97">
        <v>10</v>
      </c>
      <c r="I891" s="174">
        <v>73.661999999999992</v>
      </c>
      <c r="J891" s="97">
        <v>2946</v>
      </c>
      <c r="K891" s="97">
        <v>0</v>
      </c>
      <c r="L891" s="174">
        <v>36.831000000000003</v>
      </c>
      <c r="M891" s="97">
        <v>0</v>
      </c>
      <c r="N891" s="97">
        <v>9689</v>
      </c>
      <c r="O891" s="97">
        <v>0</v>
      </c>
      <c r="P891" s="97">
        <v>9689</v>
      </c>
      <c r="Q891" s="97">
        <f t="shared" si="13"/>
        <v>0</v>
      </c>
    </row>
    <row r="892" spans="1:17" x14ac:dyDescent="0.25">
      <c r="A892" s="152" t="s">
        <v>1810</v>
      </c>
      <c r="B892" s="152" t="s">
        <v>37</v>
      </c>
      <c r="C892" s="152" t="s">
        <v>3703</v>
      </c>
      <c r="D892" s="152">
        <v>309052</v>
      </c>
      <c r="E892" s="152" t="s">
        <v>3704</v>
      </c>
      <c r="F892" s="97">
        <v>2462</v>
      </c>
      <c r="G892" s="174">
        <v>122.77</v>
      </c>
      <c r="H892" s="97">
        <v>2</v>
      </c>
      <c r="I892" s="174">
        <v>73.661999999999992</v>
      </c>
      <c r="J892" s="97">
        <v>589</v>
      </c>
      <c r="K892" s="97">
        <v>0</v>
      </c>
      <c r="L892" s="174">
        <v>36.831000000000003</v>
      </c>
      <c r="M892" s="97">
        <v>0</v>
      </c>
      <c r="N892" s="97">
        <v>2462</v>
      </c>
      <c r="O892" s="97">
        <v>0</v>
      </c>
      <c r="P892" s="97">
        <v>2462</v>
      </c>
      <c r="Q892" s="97">
        <f t="shared" si="13"/>
        <v>0</v>
      </c>
    </row>
    <row r="893" spans="1:17" x14ac:dyDescent="0.25">
      <c r="A893" s="152" t="s">
        <v>1810</v>
      </c>
      <c r="B893" s="152" t="s">
        <v>37</v>
      </c>
      <c r="C893" s="152" t="s">
        <v>3707</v>
      </c>
      <c r="D893" s="152">
        <v>309079</v>
      </c>
      <c r="E893" s="152" t="s">
        <v>3708</v>
      </c>
      <c r="F893" s="97">
        <v>964</v>
      </c>
      <c r="G893" s="174">
        <v>122.77</v>
      </c>
      <c r="H893" s="97">
        <v>2</v>
      </c>
      <c r="I893" s="174">
        <v>73.661999999999992</v>
      </c>
      <c r="J893" s="97">
        <v>589</v>
      </c>
      <c r="K893" s="97">
        <v>0</v>
      </c>
      <c r="L893" s="174">
        <v>36.831000000000003</v>
      </c>
      <c r="M893" s="97">
        <v>0</v>
      </c>
      <c r="N893" s="97">
        <v>964</v>
      </c>
      <c r="O893" s="97">
        <v>0</v>
      </c>
      <c r="P893" s="97">
        <v>964</v>
      </c>
      <c r="Q893" s="97">
        <f t="shared" si="13"/>
        <v>0</v>
      </c>
    </row>
    <row r="894" spans="1:17" x14ac:dyDescent="0.25">
      <c r="A894" s="152" t="s">
        <v>1810</v>
      </c>
      <c r="B894" s="152" t="s">
        <v>37</v>
      </c>
      <c r="C894" s="152" t="s">
        <v>10046</v>
      </c>
      <c r="D894" s="152">
        <v>309087</v>
      </c>
      <c r="E894" s="152" t="s">
        <v>10047</v>
      </c>
      <c r="F894" s="97">
        <v>2008</v>
      </c>
      <c r="G894" s="174">
        <v>122.77</v>
      </c>
      <c r="H894" s="97">
        <v>3</v>
      </c>
      <c r="I894" s="174">
        <v>73.661999999999992</v>
      </c>
      <c r="J894" s="97">
        <v>884</v>
      </c>
      <c r="K894" s="97">
        <v>0</v>
      </c>
      <c r="L894" s="174">
        <v>36.831000000000003</v>
      </c>
      <c r="M894" s="97">
        <v>0</v>
      </c>
      <c r="N894" s="97">
        <v>2008</v>
      </c>
      <c r="O894" s="97">
        <v>0</v>
      </c>
      <c r="P894" s="97">
        <v>2008</v>
      </c>
      <c r="Q894" s="97">
        <f t="shared" si="13"/>
        <v>0</v>
      </c>
    </row>
    <row r="895" spans="1:17" x14ac:dyDescent="0.25">
      <c r="A895" s="152" t="s">
        <v>1810</v>
      </c>
      <c r="B895" s="152" t="s">
        <v>37</v>
      </c>
      <c r="C895" s="152" t="s">
        <v>3710</v>
      </c>
      <c r="D895" s="152">
        <v>309061</v>
      </c>
      <c r="E895" s="152" t="s">
        <v>3711</v>
      </c>
      <c r="F895" s="97">
        <v>10119</v>
      </c>
      <c r="G895" s="174">
        <v>122.77</v>
      </c>
      <c r="H895" s="97">
        <v>14</v>
      </c>
      <c r="I895" s="174">
        <v>73.661999999999992</v>
      </c>
      <c r="J895" s="97">
        <v>4125</v>
      </c>
      <c r="K895" s="97">
        <v>0</v>
      </c>
      <c r="L895" s="174">
        <v>36.831000000000003</v>
      </c>
      <c r="M895" s="97">
        <v>0</v>
      </c>
      <c r="N895" s="97">
        <v>10119</v>
      </c>
      <c r="O895" s="97">
        <v>0</v>
      </c>
      <c r="P895" s="97">
        <v>10119</v>
      </c>
      <c r="Q895" s="97">
        <f t="shared" si="13"/>
        <v>0</v>
      </c>
    </row>
    <row r="896" spans="1:17" x14ac:dyDescent="0.25">
      <c r="A896" s="152" t="s">
        <v>1810</v>
      </c>
      <c r="B896" s="152" t="s">
        <v>37</v>
      </c>
      <c r="C896" s="152" t="s">
        <v>3714</v>
      </c>
      <c r="D896" s="152">
        <v>309095</v>
      </c>
      <c r="E896" s="152" t="s">
        <v>3715</v>
      </c>
      <c r="F896" s="97">
        <v>5863</v>
      </c>
      <c r="G896" s="174">
        <v>122.77</v>
      </c>
      <c r="H896" s="97">
        <v>11</v>
      </c>
      <c r="I896" s="174">
        <v>73.661999999999992</v>
      </c>
      <c r="J896" s="97">
        <v>3241</v>
      </c>
      <c r="K896" s="97">
        <v>0</v>
      </c>
      <c r="L896" s="174">
        <v>36.831000000000003</v>
      </c>
      <c r="M896" s="97">
        <v>0</v>
      </c>
      <c r="N896" s="97">
        <v>5863</v>
      </c>
      <c r="O896" s="97">
        <v>0</v>
      </c>
      <c r="P896" s="97">
        <v>5863</v>
      </c>
      <c r="Q896" s="97">
        <f t="shared" si="13"/>
        <v>0</v>
      </c>
    </row>
    <row r="897" spans="1:17" x14ac:dyDescent="0.25">
      <c r="A897" s="152" t="s">
        <v>1810</v>
      </c>
      <c r="B897" s="152" t="s">
        <v>37</v>
      </c>
      <c r="C897" s="152" t="s">
        <v>3718</v>
      </c>
      <c r="D897" s="152">
        <v>309109</v>
      </c>
      <c r="E897" s="152" t="s">
        <v>3719</v>
      </c>
      <c r="F897" s="97">
        <v>23430</v>
      </c>
      <c r="G897" s="174">
        <v>122.77</v>
      </c>
      <c r="H897" s="97">
        <v>29</v>
      </c>
      <c r="I897" s="174">
        <v>73.661999999999992</v>
      </c>
      <c r="J897" s="97">
        <v>8545</v>
      </c>
      <c r="K897" s="97">
        <v>1</v>
      </c>
      <c r="L897" s="174">
        <v>36.831000000000003</v>
      </c>
      <c r="M897" s="97">
        <v>147</v>
      </c>
      <c r="N897" s="97">
        <v>23430</v>
      </c>
      <c r="O897" s="97">
        <v>0</v>
      </c>
      <c r="P897" s="97">
        <v>23430</v>
      </c>
      <c r="Q897" s="97">
        <f t="shared" si="13"/>
        <v>0</v>
      </c>
    </row>
    <row r="898" spans="1:17" x14ac:dyDescent="0.25">
      <c r="A898" s="152" t="s">
        <v>1810</v>
      </c>
      <c r="B898" s="152" t="s">
        <v>37</v>
      </c>
      <c r="C898" s="152" t="s">
        <v>3722</v>
      </c>
      <c r="D898" s="152">
        <v>309117</v>
      </c>
      <c r="E898" s="152" t="s">
        <v>3723</v>
      </c>
      <c r="F898" s="97">
        <v>9824</v>
      </c>
      <c r="G898" s="174">
        <v>122.77</v>
      </c>
      <c r="H898" s="97">
        <v>13</v>
      </c>
      <c r="I898" s="174">
        <v>73.661999999999992</v>
      </c>
      <c r="J898" s="97">
        <v>3830</v>
      </c>
      <c r="K898" s="97">
        <v>0</v>
      </c>
      <c r="L898" s="174">
        <v>36.831000000000003</v>
      </c>
      <c r="M898" s="97">
        <v>0</v>
      </c>
      <c r="N898" s="97">
        <v>9824</v>
      </c>
      <c r="O898" s="97">
        <v>0</v>
      </c>
      <c r="P898" s="97">
        <v>9824</v>
      </c>
      <c r="Q898" s="97">
        <f t="shared" si="13"/>
        <v>0</v>
      </c>
    </row>
    <row r="899" spans="1:17" x14ac:dyDescent="0.25">
      <c r="A899" s="152" t="s">
        <v>1810</v>
      </c>
      <c r="B899" s="152" t="s">
        <v>37</v>
      </c>
      <c r="C899" s="152" t="s">
        <v>3726</v>
      </c>
      <c r="D899" s="152">
        <v>309125</v>
      </c>
      <c r="E899" s="152" t="s">
        <v>3727</v>
      </c>
      <c r="F899" s="97">
        <v>8246</v>
      </c>
      <c r="G899" s="174">
        <v>122.77</v>
      </c>
      <c r="H899" s="97">
        <v>14</v>
      </c>
      <c r="I899" s="174">
        <v>73.661999999999992</v>
      </c>
      <c r="J899" s="97">
        <v>4125</v>
      </c>
      <c r="K899" s="97">
        <v>0</v>
      </c>
      <c r="L899" s="174">
        <v>36.831000000000003</v>
      </c>
      <c r="M899" s="97">
        <v>0</v>
      </c>
      <c r="N899" s="97">
        <v>8246</v>
      </c>
      <c r="O899" s="97">
        <v>0</v>
      </c>
      <c r="P899" s="97">
        <v>8246</v>
      </c>
      <c r="Q899" s="97">
        <f t="shared" ref="Q899:Q962" si="14">+P899-N899</f>
        <v>0</v>
      </c>
    </row>
    <row r="900" spans="1:17" x14ac:dyDescent="0.25">
      <c r="A900" s="152" t="s">
        <v>1810</v>
      </c>
      <c r="B900" s="152" t="s">
        <v>37</v>
      </c>
      <c r="C900" s="152" t="s">
        <v>3729</v>
      </c>
      <c r="D900" s="152">
        <v>309141</v>
      </c>
      <c r="E900" s="152" t="s">
        <v>3730</v>
      </c>
      <c r="F900" s="97">
        <v>2008</v>
      </c>
      <c r="G900" s="174">
        <v>122.77</v>
      </c>
      <c r="H900" s="97">
        <v>3</v>
      </c>
      <c r="I900" s="174">
        <v>73.661999999999992</v>
      </c>
      <c r="J900" s="97">
        <v>884</v>
      </c>
      <c r="K900" s="97">
        <v>0</v>
      </c>
      <c r="L900" s="174">
        <v>36.831000000000003</v>
      </c>
      <c r="M900" s="97">
        <v>0</v>
      </c>
      <c r="N900" s="97">
        <v>2008</v>
      </c>
      <c r="O900" s="97">
        <v>0</v>
      </c>
      <c r="P900" s="97">
        <v>2008</v>
      </c>
      <c r="Q900" s="97">
        <f t="shared" si="14"/>
        <v>0</v>
      </c>
    </row>
    <row r="901" spans="1:17" x14ac:dyDescent="0.25">
      <c r="A901" s="152" t="s">
        <v>1810</v>
      </c>
      <c r="B901" s="152" t="s">
        <v>37</v>
      </c>
      <c r="C901" s="152" t="s">
        <v>3733</v>
      </c>
      <c r="D901" s="152">
        <v>309176</v>
      </c>
      <c r="E901" s="152" t="s">
        <v>3734</v>
      </c>
      <c r="F901" s="97">
        <v>23664</v>
      </c>
      <c r="G901" s="174">
        <v>122.77</v>
      </c>
      <c r="H901" s="97">
        <v>32</v>
      </c>
      <c r="I901" s="174">
        <v>73.661999999999992</v>
      </c>
      <c r="J901" s="97">
        <v>9429</v>
      </c>
      <c r="K901" s="97">
        <v>0</v>
      </c>
      <c r="L901" s="174">
        <v>36.831000000000003</v>
      </c>
      <c r="M901" s="97">
        <v>0</v>
      </c>
      <c r="N901" s="97">
        <v>23664</v>
      </c>
      <c r="O901" s="97">
        <v>0</v>
      </c>
      <c r="P901" s="97">
        <v>23664</v>
      </c>
      <c r="Q901" s="97">
        <f t="shared" si="14"/>
        <v>0</v>
      </c>
    </row>
    <row r="902" spans="1:17" x14ac:dyDescent="0.25">
      <c r="A902" s="152" t="s">
        <v>1810</v>
      </c>
      <c r="B902" s="152" t="s">
        <v>37</v>
      </c>
      <c r="C902" s="152" t="s">
        <v>3738</v>
      </c>
      <c r="D902" s="152">
        <v>309192</v>
      </c>
      <c r="E902" s="152" t="s">
        <v>3739</v>
      </c>
      <c r="F902" s="97">
        <v>6852</v>
      </c>
      <c r="G902" s="174">
        <v>122.77</v>
      </c>
      <c r="H902" s="97">
        <v>8</v>
      </c>
      <c r="I902" s="174">
        <v>73.661999999999992</v>
      </c>
      <c r="J902" s="97">
        <v>2357</v>
      </c>
      <c r="K902" s="97">
        <v>0</v>
      </c>
      <c r="L902" s="174">
        <v>36.831000000000003</v>
      </c>
      <c r="M902" s="97">
        <v>0</v>
      </c>
      <c r="N902" s="97">
        <v>6852</v>
      </c>
      <c r="O902" s="97">
        <v>0</v>
      </c>
      <c r="P902" s="97">
        <v>6852</v>
      </c>
      <c r="Q902" s="97">
        <f t="shared" si="14"/>
        <v>0</v>
      </c>
    </row>
    <row r="903" spans="1:17" x14ac:dyDescent="0.25">
      <c r="A903" s="152" t="s">
        <v>1810</v>
      </c>
      <c r="B903" s="152" t="s">
        <v>37</v>
      </c>
      <c r="C903" s="152" t="s">
        <v>10050</v>
      </c>
      <c r="D903" s="152">
        <v>309206</v>
      </c>
      <c r="E903" s="152" t="s">
        <v>10051</v>
      </c>
      <c r="F903" s="97">
        <v>1419</v>
      </c>
      <c r="G903" s="174">
        <v>122.77</v>
      </c>
      <c r="H903" s="97">
        <v>1</v>
      </c>
      <c r="I903" s="174">
        <v>73.661999999999992</v>
      </c>
      <c r="J903" s="97">
        <v>295</v>
      </c>
      <c r="K903" s="97">
        <v>0</v>
      </c>
      <c r="L903" s="174">
        <v>36.831000000000003</v>
      </c>
      <c r="M903" s="97">
        <v>0</v>
      </c>
      <c r="N903" s="97">
        <v>1419</v>
      </c>
      <c r="O903" s="97">
        <v>0</v>
      </c>
      <c r="P903" s="97">
        <v>1419</v>
      </c>
      <c r="Q903" s="97">
        <f t="shared" si="14"/>
        <v>0</v>
      </c>
    </row>
    <row r="904" spans="1:17" x14ac:dyDescent="0.25">
      <c r="A904" s="152" t="s">
        <v>1810</v>
      </c>
      <c r="B904" s="152" t="s">
        <v>37</v>
      </c>
      <c r="C904" s="152" t="s">
        <v>3742</v>
      </c>
      <c r="D904" s="152">
        <v>309214</v>
      </c>
      <c r="E904" s="152" t="s">
        <v>3743</v>
      </c>
      <c r="F904" s="97">
        <v>5139</v>
      </c>
      <c r="G904" s="174">
        <v>122.77</v>
      </c>
      <c r="H904" s="97">
        <v>6</v>
      </c>
      <c r="I904" s="174">
        <v>73.661999999999992</v>
      </c>
      <c r="J904" s="97">
        <v>1768</v>
      </c>
      <c r="K904" s="97">
        <v>0</v>
      </c>
      <c r="L904" s="174">
        <v>36.831000000000003</v>
      </c>
      <c r="M904" s="97">
        <v>0</v>
      </c>
      <c r="N904" s="97">
        <v>5139</v>
      </c>
      <c r="O904" s="97">
        <v>0</v>
      </c>
      <c r="P904" s="97">
        <v>5139</v>
      </c>
      <c r="Q904" s="97">
        <f t="shared" si="14"/>
        <v>0</v>
      </c>
    </row>
    <row r="905" spans="1:17" x14ac:dyDescent="0.25">
      <c r="A905" s="152" t="s">
        <v>1810</v>
      </c>
      <c r="B905" s="152" t="s">
        <v>37</v>
      </c>
      <c r="C905" s="152" t="s">
        <v>3746</v>
      </c>
      <c r="D905" s="152">
        <v>309222</v>
      </c>
      <c r="E905" s="152" t="s">
        <v>3747</v>
      </c>
      <c r="F905" s="97">
        <v>5354</v>
      </c>
      <c r="G905" s="174">
        <v>122.77</v>
      </c>
      <c r="H905" s="97">
        <v>8</v>
      </c>
      <c r="I905" s="174">
        <v>73.661999999999992</v>
      </c>
      <c r="J905" s="97">
        <v>2357</v>
      </c>
      <c r="K905" s="97">
        <v>0</v>
      </c>
      <c r="L905" s="174">
        <v>36.831000000000003</v>
      </c>
      <c r="M905" s="97">
        <v>0</v>
      </c>
      <c r="N905" s="97">
        <v>5354</v>
      </c>
      <c r="O905" s="97">
        <v>0</v>
      </c>
      <c r="P905" s="97">
        <v>5354</v>
      </c>
      <c r="Q905" s="97">
        <f t="shared" si="14"/>
        <v>0</v>
      </c>
    </row>
    <row r="906" spans="1:17" x14ac:dyDescent="0.25">
      <c r="A906" s="152" t="s">
        <v>1810</v>
      </c>
      <c r="B906" s="152" t="s">
        <v>37</v>
      </c>
      <c r="C906" s="152" t="s">
        <v>3750</v>
      </c>
      <c r="D906" s="152">
        <v>309231</v>
      </c>
      <c r="E906" s="152" t="s">
        <v>3751</v>
      </c>
      <c r="F906" s="97">
        <v>1848</v>
      </c>
      <c r="G906" s="174">
        <v>122.77</v>
      </c>
      <c r="H906" s="97">
        <v>5</v>
      </c>
      <c r="I906" s="174">
        <v>73.661999999999992</v>
      </c>
      <c r="J906" s="97">
        <v>1473</v>
      </c>
      <c r="K906" s="97">
        <v>0</v>
      </c>
      <c r="L906" s="174">
        <v>36.831000000000003</v>
      </c>
      <c r="M906" s="97">
        <v>0</v>
      </c>
      <c r="N906" s="97">
        <v>1848</v>
      </c>
      <c r="O906" s="97">
        <v>0</v>
      </c>
      <c r="P906" s="97">
        <v>1848</v>
      </c>
      <c r="Q906" s="97">
        <f t="shared" si="14"/>
        <v>0</v>
      </c>
    </row>
    <row r="907" spans="1:17" x14ac:dyDescent="0.25">
      <c r="A907" s="152" t="s">
        <v>1810</v>
      </c>
      <c r="B907" s="152" t="s">
        <v>37</v>
      </c>
      <c r="C907" s="152" t="s">
        <v>3754</v>
      </c>
      <c r="D907" s="152">
        <v>309249</v>
      </c>
      <c r="E907" s="152" t="s">
        <v>3755</v>
      </c>
      <c r="F907" s="97">
        <v>10676</v>
      </c>
      <c r="G907" s="174">
        <v>122.77</v>
      </c>
      <c r="H907" s="97">
        <v>18</v>
      </c>
      <c r="I907" s="174">
        <v>73.661999999999992</v>
      </c>
      <c r="J907" s="97">
        <v>5304</v>
      </c>
      <c r="K907" s="97">
        <v>0</v>
      </c>
      <c r="L907" s="174">
        <v>36.831000000000003</v>
      </c>
      <c r="M907" s="97">
        <v>0</v>
      </c>
      <c r="N907" s="97">
        <v>10676</v>
      </c>
      <c r="O907" s="97">
        <v>0</v>
      </c>
      <c r="P907" s="97">
        <v>10676</v>
      </c>
      <c r="Q907" s="97">
        <f t="shared" si="14"/>
        <v>0</v>
      </c>
    </row>
    <row r="908" spans="1:17" x14ac:dyDescent="0.25">
      <c r="A908" s="152" t="s">
        <v>1810</v>
      </c>
      <c r="B908" s="152" t="s">
        <v>37</v>
      </c>
      <c r="C908" s="152" t="s">
        <v>3758</v>
      </c>
      <c r="D908" s="152">
        <v>309257</v>
      </c>
      <c r="E908" s="152" t="s">
        <v>3759</v>
      </c>
      <c r="F908" s="97">
        <v>9123</v>
      </c>
      <c r="G908" s="174">
        <v>122.77</v>
      </c>
      <c r="H908" s="97">
        <v>14</v>
      </c>
      <c r="I908" s="174">
        <v>73.661999999999992</v>
      </c>
      <c r="J908" s="97">
        <v>4125</v>
      </c>
      <c r="K908" s="97">
        <v>0</v>
      </c>
      <c r="L908" s="174">
        <v>36.831000000000003</v>
      </c>
      <c r="M908" s="97">
        <v>0</v>
      </c>
      <c r="N908" s="97">
        <v>9123</v>
      </c>
      <c r="O908" s="97">
        <v>0</v>
      </c>
      <c r="P908" s="97">
        <v>9123</v>
      </c>
      <c r="Q908" s="97">
        <f t="shared" si="14"/>
        <v>0</v>
      </c>
    </row>
    <row r="909" spans="1:17" x14ac:dyDescent="0.25">
      <c r="A909" s="152" t="s">
        <v>1810</v>
      </c>
      <c r="B909" s="152" t="s">
        <v>37</v>
      </c>
      <c r="C909" s="152" t="s">
        <v>3762</v>
      </c>
      <c r="D909" s="152">
        <v>309265</v>
      </c>
      <c r="E909" s="152" t="s">
        <v>3763</v>
      </c>
      <c r="F909" s="97">
        <v>1780</v>
      </c>
      <c r="G909" s="174">
        <v>122.77</v>
      </c>
      <c r="H909" s="97">
        <v>3</v>
      </c>
      <c r="I909" s="174">
        <v>73.661999999999992</v>
      </c>
      <c r="J909" s="97">
        <v>884</v>
      </c>
      <c r="K909" s="97">
        <v>1</v>
      </c>
      <c r="L909" s="174">
        <v>36.831000000000003</v>
      </c>
      <c r="M909" s="97">
        <v>147</v>
      </c>
      <c r="N909" s="97">
        <v>1780</v>
      </c>
      <c r="O909" s="97">
        <v>0</v>
      </c>
      <c r="P909" s="97">
        <v>1780</v>
      </c>
      <c r="Q909" s="97">
        <f t="shared" si="14"/>
        <v>0</v>
      </c>
    </row>
    <row r="910" spans="1:17" x14ac:dyDescent="0.25">
      <c r="A910" s="152" t="s">
        <v>1810</v>
      </c>
      <c r="B910" s="152" t="s">
        <v>37</v>
      </c>
      <c r="C910" s="152" t="s">
        <v>3766</v>
      </c>
      <c r="D910" s="152">
        <v>309273</v>
      </c>
      <c r="E910" s="152" t="s">
        <v>3767</v>
      </c>
      <c r="F910" s="97">
        <v>7522</v>
      </c>
      <c r="G910" s="174">
        <v>122.77</v>
      </c>
      <c r="H910" s="97">
        <v>9</v>
      </c>
      <c r="I910" s="174">
        <v>73.661999999999992</v>
      </c>
      <c r="J910" s="97">
        <v>2652</v>
      </c>
      <c r="K910" s="97">
        <v>0</v>
      </c>
      <c r="L910" s="174">
        <v>36.831000000000003</v>
      </c>
      <c r="M910" s="97">
        <v>0</v>
      </c>
      <c r="N910" s="97">
        <v>7522</v>
      </c>
      <c r="O910" s="97">
        <v>0</v>
      </c>
      <c r="P910" s="97">
        <v>7522</v>
      </c>
      <c r="Q910" s="97">
        <f t="shared" si="14"/>
        <v>0</v>
      </c>
    </row>
    <row r="911" spans="1:17" x14ac:dyDescent="0.25">
      <c r="A911" s="152" t="s">
        <v>1810</v>
      </c>
      <c r="B911" s="152" t="s">
        <v>37</v>
      </c>
      <c r="C911" s="152" t="s">
        <v>3770</v>
      </c>
      <c r="D911" s="152">
        <v>309281</v>
      </c>
      <c r="E911" s="152" t="s">
        <v>3771</v>
      </c>
      <c r="F911" s="97">
        <v>8940</v>
      </c>
      <c r="G911" s="174">
        <v>122.77</v>
      </c>
      <c r="H911" s="97">
        <v>10</v>
      </c>
      <c r="I911" s="174">
        <v>73.661999999999992</v>
      </c>
      <c r="J911" s="97">
        <v>2946</v>
      </c>
      <c r="K911" s="97">
        <v>0</v>
      </c>
      <c r="L911" s="174">
        <v>36.831000000000003</v>
      </c>
      <c r="M911" s="97">
        <v>0</v>
      </c>
      <c r="N911" s="97">
        <v>8940</v>
      </c>
      <c r="O911" s="97">
        <v>0</v>
      </c>
      <c r="P911" s="97">
        <v>8940</v>
      </c>
      <c r="Q911" s="97">
        <f t="shared" si="14"/>
        <v>0</v>
      </c>
    </row>
    <row r="912" spans="1:17" x14ac:dyDescent="0.25">
      <c r="A912" s="152" t="s">
        <v>1810</v>
      </c>
      <c r="B912" s="152" t="s">
        <v>37</v>
      </c>
      <c r="C912" s="152" t="s">
        <v>3774</v>
      </c>
      <c r="D912" s="152">
        <v>309303</v>
      </c>
      <c r="E912" s="152" t="s">
        <v>3775</v>
      </c>
      <c r="F912" s="97">
        <v>66686</v>
      </c>
      <c r="G912" s="174">
        <v>122.77</v>
      </c>
      <c r="H912" s="97">
        <v>102</v>
      </c>
      <c r="I912" s="174">
        <v>73.661999999999992</v>
      </c>
      <c r="J912" s="97">
        <v>30054</v>
      </c>
      <c r="K912" s="97">
        <v>2</v>
      </c>
      <c r="L912" s="174">
        <v>36.831000000000003</v>
      </c>
      <c r="M912" s="97">
        <v>295</v>
      </c>
      <c r="N912" s="97">
        <v>66686</v>
      </c>
      <c r="O912" s="97">
        <v>0</v>
      </c>
      <c r="P912" s="97">
        <v>66686</v>
      </c>
      <c r="Q912" s="97">
        <f t="shared" si="14"/>
        <v>0</v>
      </c>
    </row>
    <row r="913" spans="1:17" x14ac:dyDescent="0.25">
      <c r="A913" s="152" t="s">
        <v>1810</v>
      </c>
      <c r="B913" s="152" t="s">
        <v>37</v>
      </c>
      <c r="C913" s="152" t="s">
        <v>3781</v>
      </c>
      <c r="D913" s="152">
        <v>309311</v>
      </c>
      <c r="E913" s="152" t="s">
        <v>3782</v>
      </c>
      <c r="F913" s="97">
        <v>56575</v>
      </c>
      <c r="G913" s="174">
        <v>122.77</v>
      </c>
      <c r="H913" s="97">
        <v>72</v>
      </c>
      <c r="I913" s="174">
        <v>73.661999999999992</v>
      </c>
      <c r="J913" s="97">
        <v>21215</v>
      </c>
      <c r="K913" s="97">
        <v>1</v>
      </c>
      <c r="L913" s="174">
        <v>36.831000000000003</v>
      </c>
      <c r="M913" s="97">
        <v>147</v>
      </c>
      <c r="N913" s="97">
        <v>56575</v>
      </c>
      <c r="O913" s="97">
        <v>0</v>
      </c>
      <c r="P913" s="97">
        <v>56575</v>
      </c>
      <c r="Q913" s="97">
        <f t="shared" si="14"/>
        <v>0</v>
      </c>
    </row>
    <row r="914" spans="1:17" x14ac:dyDescent="0.25">
      <c r="A914" s="152" t="s">
        <v>1810</v>
      </c>
      <c r="B914" s="152" t="s">
        <v>37</v>
      </c>
      <c r="C914" s="152" t="s">
        <v>3785</v>
      </c>
      <c r="D914" s="152">
        <v>309320</v>
      </c>
      <c r="E914" s="152" t="s">
        <v>3786</v>
      </c>
      <c r="F914" s="97">
        <v>5409</v>
      </c>
      <c r="G914" s="174">
        <v>122.77</v>
      </c>
      <c r="H914" s="97">
        <v>12</v>
      </c>
      <c r="I914" s="174">
        <v>73.661999999999992</v>
      </c>
      <c r="J914" s="97">
        <v>3536</v>
      </c>
      <c r="K914" s="97">
        <v>0</v>
      </c>
      <c r="L914" s="174">
        <v>36.831000000000003</v>
      </c>
      <c r="M914" s="97">
        <v>0</v>
      </c>
      <c r="N914" s="97">
        <v>5409</v>
      </c>
      <c r="O914" s="97">
        <v>0</v>
      </c>
      <c r="P914" s="97">
        <v>5409</v>
      </c>
      <c r="Q914" s="97">
        <f t="shared" si="14"/>
        <v>0</v>
      </c>
    </row>
    <row r="915" spans="1:17" x14ac:dyDescent="0.25">
      <c r="A915" s="152" t="s">
        <v>1810</v>
      </c>
      <c r="B915" s="152" t="s">
        <v>37</v>
      </c>
      <c r="C915" s="152" t="s">
        <v>3789</v>
      </c>
      <c r="D915" s="152">
        <v>309338</v>
      </c>
      <c r="E915" s="152" t="s">
        <v>3790</v>
      </c>
      <c r="F915" s="97">
        <v>24413</v>
      </c>
      <c r="G915" s="174">
        <v>122.77</v>
      </c>
      <c r="H915" s="97">
        <v>32</v>
      </c>
      <c r="I915" s="174">
        <v>73.661999999999992</v>
      </c>
      <c r="J915" s="97">
        <v>9429</v>
      </c>
      <c r="K915" s="97">
        <v>0</v>
      </c>
      <c r="L915" s="174">
        <v>36.831000000000003</v>
      </c>
      <c r="M915" s="97">
        <v>0</v>
      </c>
      <c r="N915" s="97">
        <v>24413</v>
      </c>
      <c r="O915" s="97">
        <v>0</v>
      </c>
      <c r="P915" s="97">
        <v>24413</v>
      </c>
      <c r="Q915" s="97">
        <f t="shared" si="14"/>
        <v>0</v>
      </c>
    </row>
    <row r="916" spans="1:17" x14ac:dyDescent="0.25">
      <c r="A916" s="152" t="s">
        <v>1810</v>
      </c>
      <c r="B916" s="152" t="s">
        <v>37</v>
      </c>
      <c r="C916" s="152" t="s">
        <v>3794</v>
      </c>
      <c r="D916" s="152">
        <v>309354</v>
      </c>
      <c r="E916" s="152" t="s">
        <v>3795</v>
      </c>
      <c r="F916" s="97">
        <v>11082</v>
      </c>
      <c r="G916" s="174">
        <v>122.77</v>
      </c>
      <c r="H916" s="97">
        <v>16</v>
      </c>
      <c r="I916" s="174">
        <v>73.661999999999992</v>
      </c>
      <c r="J916" s="97">
        <v>4714</v>
      </c>
      <c r="K916" s="97">
        <v>0</v>
      </c>
      <c r="L916" s="174">
        <v>36.831000000000003</v>
      </c>
      <c r="M916" s="97">
        <v>0</v>
      </c>
      <c r="N916" s="97">
        <v>11082</v>
      </c>
      <c r="O916" s="97">
        <v>0</v>
      </c>
      <c r="P916" s="97">
        <v>11082</v>
      </c>
      <c r="Q916" s="97">
        <f t="shared" si="14"/>
        <v>0</v>
      </c>
    </row>
    <row r="917" spans="1:17" x14ac:dyDescent="0.25">
      <c r="A917" s="152" t="s">
        <v>1810</v>
      </c>
      <c r="B917" s="152" t="s">
        <v>37</v>
      </c>
      <c r="C917" s="152" t="s">
        <v>3798</v>
      </c>
      <c r="D917" s="152">
        <v>309371</v>
      </c>
      <c r="E917" s="152" t="s">
        <v>3799</v>
      </c>
      <c r="F917" s="97">
        <v>11806</v>
      </c>
      <c r="G917" s="174">
        <v>122.77</v>
      </c>
      <c r="H917" s="97">
        <v>21</v>
      </c>
      <c r="I917" s="174">
        <v>73.661999999999992</v>
      </c>
      <c r="J917" s="97">
        <v>6187</v>
      </c>
      <c r="K917" s="97">
        <v>0</v>
      </c>
      <c r="L917" s="174">
        <v>36.831000000000003</v>
      </c>
      <c r="M917" s="97">
        <v>0</v>
      </c>
      <c r="N917" s="97">
        <v>11806</v>
      </c>
      <c r="O917" s="97">
        <v>0</v>
      </c>
      <c r="P917" s="97">
        <v>11806</v>
      </c>
      <c r="Q917" s="97">
        <f t="shared" si="14"/>
        <v>0</v>
      </c>
    </row>
    <row r="918" spans="1:17" x14ac:dyDescent="0.25">
      <c r="A918" s="152" t="s">
        <v>1810</v>
      </c>
      <c r="B918" s="152" t="s">
        <v>37</v>
      </c>
      <c r="C918" s="152" t="s">
        <v>3802</v>
      </c>
      <c r="D918" s="152">
        <v>305898</v>
      </c>
      <c r="E918" s="152" t="s">
        <v>3803</v>
      </c>
      <c r="F918" s="97">
        <v>18536</v>
      </c>
      <c r="G918" s="174">
        <v>122.77</v>
      </c>
      <c r="H918" s="97">
        <v>23</v>
      </c>
      <c r="I918" s="174">
        <v>73.661999999999992</v>
      </c>
      <c r="J918" s="97">
        <v>6776</v>
      </c>
      <c r="K918" s="97">
        <v>1</v>
      </c>
      <c r="L918" s="174">
        <v>36.831000000000003</v>
      </c>
      <c r="M918" s="97">
        <v>147</v>
      </c>
      <c r="N918" s="97">
        <v>18536</v>
      </c>
      <c r="O918" s="97">
        <v>0</v>
      </c>
      <c r="P918" s="97">
        <v>18536</v>
      </c>
      <c r="Q918" s="97">
        <f t="shared" si="14"/>
        <v>0</v>
      </c>
    </row>
    <row r="919" spans="1:17" x14ac:dyDescent="0.25">
      <c r="A919" s="152" t="s">
        <v>1810</v>
      </c>
      <c r="B919" s="152" t="s">
        <v>37</v>
      </c>
      <c r="C919" s="152" t="s">
        <v>3807</v>
      </c>
      <c r="D919" s="152">
        <v>306070</v>
      </c>
      <c r="E919" s="152" t="s">
        <v>3808</v>
      </c>
      <c r="F919" s="97">
        <v>8031</v>
      </c>
      <c r="G919" s="174">
        <v>122.77</v>
      </c>
      <c r="H919" s="97">
        <v>12</v>
      </c>
      <c r="I919" s="174">
        <v>73.661999999999992</v>
      </c>
      <c r="J919" s="97">
        <v>3536</v>
      </c>
      <c r="K919" s="97">
        <v>0</v>
      </c>
      <c r="L919" s="174">
        <v>36.831000000000003</v>
      </c>
      <c r="M919" s="97">
        <v>0</v>
      </c>
      <c r="N919" s="97">
        <v>8031</v>
      </c>
      <c r="O919" s="97">
        <v>0</v>
      </c>
      <c r="P919" s="97">
        <v>8031</v>
      </c>
      <c r="Q919" s="97">
        <f t="shared" si="14"/>
        <v>0</v>
      </c>
    </row>
    <row r="920" spans="1:17" x14ac:dyDescent="0.25">
      <c r="A920" s="152" t="s">
        <v>1810</v>
      </c>
      <c r="B920" s="152" t="s">
        <v>37</v>
      </c>
      <c r="C920" s="152" t="s">
        <v>3811</v>
      </c>
      <c r="D920" s="152">
        <v>306100</v>
      </c>
      <c r="E920" s="152" t="s">
        <v>3812</v>
      </c>
      <c r="F920" s="97">
        <v>21336</v>
      </c>
      <c r="G920" s="174">
        <v>122.77</v>
      </c>
      <c r="H920" s="97">
        <v>33</v>
      </c>
      <c r="I920" s="174">
        <v>73.661999999999992</v>
      </c>
      <c r="J920" s="97">
        <v>9723</v>
      </c>
      <c r="K920" s="97">
        <v>0</v>
      </c>
      <c r="L920" s="174">
        <v>36.831000000000003</v>
      </c>
      <c r="M920" s="97">
        <v>0</v>
      </c>
      <c r="N920" s="97">
        <v>21336</v>
      </c>
      <c r="O920" s="97">
        <v>0</v>
      </c>
      <c r="P920" s="97">
        <v>21336</v>
      </c>
      <c r="Q920" s="97">
        <f t="shared" si="14"/>
        <v>0</v>
      </c>
    </row>
    <row r="921" spans="1:17" x14ac:dyDescent="0.25">
      <c r="A921" s="152" t="s">
        <v>1810</v>
      </c>
      <c r="B921" s="152" t="s">
        <v>37</v>
      </c>
      <c r="C921" s="152" t="s">
        <v>3815</v>
      </c>
      <c r="D921" s="152">
        <v>306151</v>
      </c>
      <c r="E921" s="152" t="s">
        <v>3816</v>
      </c>
      <c r="F921" s="97">
        <v>15258</v>
      </c>
      <c r="G921" s="174">
        <v>122.77</v>
      </c>
      <c r="H921" s="97">
        <v>19</v>
      </c>
      <c r="I921" s="174">
        <v>73.661999999999992</v>
      </c>
      <c r="J921" s="97">
        <v>5598</v>
      </c>
      <c r="K921" s="97">
        <v>2</v>
      </c>
      <c r="L921" s="174">
        <v>36.831000000000003</v>
      </c>
      <c r="M921" s="97">
        <v>295</v>
      </c>
      <c r="N921" s="97">
        <v>15258</v>
      </c>
      <c r="O921" s="97">
        <v>0</v>
      </c>
      <c r="P921" s="97">
        <v>15258</v>
      </c>
      <c r="Q921" s="97">
        <f t="shared" si="14"/>
        <v>0</v>
      </c>
    </row>
    <row r="922" spans="1:17" x14ac:dyDescent="0.25">
      <c r="A922" s="152" t="s">
        <v>1810</v>
      </c>
      <c r="B922" s="152" t="s">
        <v>37</v>
      </c>
      <c r="C922" s="152" t="s">
        <v>3820</v>
      </c>
      <c r="D922" s="152">
        <v>306185</v>
      </c>
      <c r="E922" s="152" t="s">
        <v>3821</v>
      </c>
      <c r="F922" s="97">
        <v>161910</v>
      </c>
      <c r="G922" s="174">
        <v>122.77</v>
      </c>
      <c r="H922" s="97">
        <v>243</v>
      </c>
      <c r="I922" s="174">
        <v>73.661999999999992</v>
      </c>
      <c r="J922" s="97">
        <v>71599</v>
      </c>
      <c r="K922" s="97">
        <v>1</v>
      </c>
      <c r="L922" s="174">
        <v>36.83100000000001</v>
      </c>
      <c r="M922" s="97">
        <v>147</v>
      </c>
      <c r="N922" s="97">
        <v>161910</v>
      </c>
      <c r="O922" s="97">
        <v>0</v>
      </c>
      <c r="P922" s="97">
        <v>161910</v>
      </c>
      <c r="Q922" s="97">
        <f t="shared" si="14"/>
        <v>0</v>
      </c>
    </row>
    <row r="923" spans="1:17" x14ac:dyDescent="0.25">
      <c r="A923" s="152" t="s">
        <v>1810</v>
      </c>
      <c r="B923" s="152" t="s">
        <v>37</v>
      </c>
      <c r="C923" s="152" t="s">
        <v>3832</v>
      </c>
      <c r="D923" s="152">
        <v>306215</v>
      </c>
      <c r="E923" s="152" t="s">
        <v>3833</v>
      </c>
      <c r="F923" s="97">
        <v>26610</v>
      </c>
      <c r="G923" s="174">
        <v>122.77</v>
      </c>
      <c r="H923" s="97">
        <v>42</v>
      </c>
      <c r="I923" s="174">
        <v>73.661999999999992</v>
      </c>
      <c r="J923" s="97">
        <v>12376</v>
      </c>
      <c r="K923" s="97">
        <v>0</v>
      </c>
      <c r="L923" s="174">
        <v>36.831000000000003</v>
      </c>
      <c r="M923" s="97">
        <v>0</v>
      </c>
      <c r="N923" s="97">
        <v>26610</v>
      </c>
      <c r="O923" s="97">
        <v>0</v>
      </c>
      <c r="P923" s="97">
        <v>26610</v>
      </c>
      <c r="Q923" s="97">
        <f t="shared" si="14"/>
        <v>0</v>
      </c>
    </row>
    <row r="924" spans="1:17" x14ac:dyDescent="0.25">
      <c r="A924" s="152" t="s">
        <v>1810</v>
      </c>
      <c r="B924" s="152" t="s">
        <v>37</v>
      </c>
      <c r="C924" s="152" t="s">
        <v>3836</v>
      </c>
      <c r="D924" s="152">
        <v>306240</v>
      </c>
      <c r="E924" s="152" t="s">
        <v>3837</v>
      </c>
      <c r="F924" s="97">
        <v>21042</v>
      </c>
      <c r="G924" s="174">
        <v>122.77</v>
      </c>
      <c r="H924" s="97">
        <v>32</v>
      </c>
      <c r="I924" s="174">
        <v>73.661999999999992</v>
      </c>
      <c r="J924" s="97">
        <v>9429</v>
      </c>
      <c r="K924" s="97">
        <v>0</v>
      </c>
      <c r="L924" s="174">
        <v>36.831000000000003</v>
      </c>
      <c r="M924" s="97">
        <v>0</v>
      </c>
      <c r="N924" s="97">
        <v>21042</v>
      </c>
      <c r="O924" s="97">
        <v>0</v>
      </c>
      <c r="P924" s="97">
        <v>21042</v>
      </c>
      <c r="Q924" s="97">
        <f t="shared" si="14"/>
        <v>0</v>
      </c>
    </row>
    <row r="925" spans="1:17" x14ac:dyDescent="0.25">
      <c r="A925" s="152" t="s">
        <v>1810</v>
      </c>
      <c r="B925" s="152" t="s">
        <v>37</v>
      </c>
      <c r="C925" s="152" t="s">
        <v>3840</v>
      </c>
      <c r="D925" s="152">
        <v>306312</v>
      </c>
      <c r="E925" s="152" t="s">
        <v>3841</v>
      </c>
      <c r="F925" s="97">
        <v>14932</v>
      </c>
      <c r="G925" s="174">
        <v>122.77</v>
      </c>
      <c r="H925" s="97">
        <v>21</v>
      </c>
      <c r="I925" s="174">
        <v>73.661999999999992</v>
      </c>
      <c r="J925" s="97">
        <v>6188</v>
      </c>
      <c r="K925" s="97">
        <v>0</v>
      </c>
      <c r="L925" s="174">
        <v>36.831000000000003</v>
      </c>
      <c r="M925" s="97">
        <v>0</v>
      </c>
      <c r="N925" s="97">
        <v>14932</v>
      </c>
      <c r="O925" s="97">
        <v>0</v>
      </c>
      <c r="P925" s="97">
        <v>14932</v>
      </c>
      <c r="Q925" s="97">
        <f t="shared" si="14"/>
        <v>0</v>
      </c>
    </row>
    <row r="926" spans="1:17" x14ac:dyDescent="0.25">
      <c r="A926" s="152" t="s">
        <v>1810</v>
      </c>
      <c r="B926" s="152" t="s">
        <v>37</v>
      </c>
      <c r="C926" s="152" t="s">
        <v>3845</v>
      </c>
      <c r="D926" s="152">
        <v>306347</v>
      </c>
      <c r="E926" s="152" t="s">
        <v>3846</v>
      </c>
      <c r="F926" s="97">
        <v>14454</v>
      </c>
      <c r="G926" s="174">
        <v>122.77</v>
      </c>
      <c r="H926" s="97">
        <v>16</v>
      </c>
      <c r="I926" s="174">
        <v>73.661999999999992</v>
      </c>
      <c r="J926" s="97">
        <v>4714</v>
      </c>
      <c r="K926" s="97">
        <v>0</v>
      </c>
      <c r="L926" s="174">
        <v>36.831000000000003</v>
      </c>
      <c r="M926" s="97">
        <v>0</v>
      </c>
      <c r="N926" s="97">
        <v>14454</v>
      </c>
      <c r="O926" s="97">
        <v>0</v>
      </c>
      <c r="P926" s="97">
        <v>14454</v>
      </c>
      <c r="Q926" s="97">
        <f t="shared" si="14"/>
        <v>0</v>
      </c>
    </row>
    <row r="927" spans="1:17" x14ac:dyDescent="0.25">
      <c r="A927" s="152" t="s">
        <v>1810</v>
      </c>
      <c r="B927" s="152" t="s">
        <v>37</v>
      </c>
      <c r="C927" s="152" t="s">
        <v>3849</v>
      </c>
      <c r="D927" s="152">
        <v>311162</v>
      </c>
      <c r="E927" s="152" t="s">
        <v>3850</v>
      </c>
      <c r="F927" s="97">
        <v>193063</v>
      </c>
      <c r="G927" s="174">
        <v>122.77</v>
      </c>
      <c r="H927" s="97">
        <v>283</v>
      </c>
      <c r="I927" s="174">
        <v>73.661999999999992</v>
      </c>
      <c r="J927" s="97">
        <v>83385</v>
      </c>
      <c r="K927" s="97">
        <v>2</v>
      </c>
      <c r="L927" s="174">
        <v>36.83100000000001</v>
      </c>
      <c r="M927" s="97">
        <v>294</v>
      </c>
      <c r="N927" s="97">
        <v>193063</v>
      </c>
      <c r="O927" s="97">
        <v>0</v>
      </c>
      <c r="P927" s="97">
        <v>193063</v>
      </c>
      <c r="Q927" s="97">
        <f t="shared" si="14"/>
        <v>0</v>
      </c>
    </row>
    <row r="928" spans="1:17" x14ac:dyDescent="0.25">
      <c r="A928" s="152" t="s">
        <v>1810</v>
      </c>
      <c r="B928" s="152" t="s">
        <v>37</v>
      </c>
      <c r="C928" s="152" t="s">
        <v>3862</v>
      </c>
      <c r="D928" s="152">
        <v>310689</v>
      </c>
      <c r="E928" s="152" t="s">
        <v>3863</v>
      </c>
      <c r="F928" s="97">
        <v>9824</v>
      </c>
      <c r="G928" s="174">
        <v>122.77</v>
      </c>
      <c r="H928" s="97">
        <v>13</v>
      </c>
      <c r="I928" s="174">
        <v>73.661999999999992</v>
      </c>
      <c r="J928" s="97">
        <v>3830</v>
      </c>
      <c r="K928" s="97">
        <v>0</v>
      </c>
      <c r="L928" s="174">
        <v>36.831000000000003</v>
      </c>
      <c r="M928" s="97">
        <v>0</v>
      </c>
      <c r="N928" s="97">
        <v>9824</v>
      </c>
      <c r="O928" s="97">
        <v>0</v>
      </c>
      <c r="P928" s="97">
        <v>9824</v>
      </c>
      <c r="Q928" s="97">
        <f t="shared" si="14"/>
        <v>0</v>
      </c>
    </row>
    <row r="929" spans="1:17" x14ac:dyDescent="0.25">
      <c r="A929" s="152" t="s">
        <v>1810</v>
      </c>
      <c r="B929" s="152" t="s">
        <v>37</v>
      </c>
      <c r="C929" s="152" t="s">
        <v>3866</v>
      </c>
      <c r="D929" s="152">
        <v>310743</v>
      </c>
      <c r="E929" s="152" t="s">
        <v>3867</v>
      </c>
      <c r="F929" s="97">
        <v>5354</v>
      </c>
      <c r="G929" s="174">
        <v>122.77</v>
      </c>
      <c r="H929" s="97">
        <v>8</v>
      </c>
      <c r="I929" s="174">
        <v>73.661999999999992</v>
      </c>
      <c r="J929" s="97">
        <v>2357</v>
      </c>
      <c r="K929" s="97">
        <v>0</v>
      </c>
      <c r="L929" s="174">
        <v>36.831000000000003</v>
      </c>
      <c r="M929" s="97">
        <v>0</v>
      </c>
      <c r="N929" s="97">
        <v>5354</v>
      </c>
      <c r="O929" s="97">
        <v>0</v>
      </c>
      <c r="P929" s="97">
        <v>5354</v>
      </c>
      <c r="Q929" s="97">
        <f t="shared" si="14"/>
        <v>0</v>
      </c>
    </row>
    <row r="930" spans="1:17" x14ac:dyDescent="0.25">
      <c r="A930" s="152" t="s">
        <v>1810</v>
      </c>
      <c r="B930" s="152" t="s">
        <v>37</v>
      </c>
      <c r="C930" s="152" t="s">
        <v>3870</v>
      </c>
      <c r="D930" s="152">
        <v>310824</v>
      </c>
      <c r="E930" s="152" t="s">
        <v>3871</v>
      </c>
      <c r="F930" s="97">
        <v>11959</v>
      </c>
      <c r="G930" s="174">
        <v>122.77</v>
      </c>
      <c r="H930" s="97">
        <v>16</v>
      </c>
      <c r="I930" s="174">
        <v>73.661999999999992</v>
      </c>
      <c r="J930" s="97">
        <v>4714</v>
      </c>
      <c r="K930" s="97">
        <v>0</v>
      </c>
      <c r="L930" s="174">
        <v>36.831000000000003</v>
      </c>
      <c r="M930" s="97">
        <v>0</v>
      </c>
      <c r="N930" s="97">
        <v>11959</v>
      </c>
      <c r="O930" s="97">
        <v>0</v>
      </c>
      <c r="P930" s="97">
        <v>11959</v>
      </c>
      <c r="Q930" s="97">
        <f t="shared" si="14"/>
        <v>0</v>
      </c>
    </row>
    <row r="931" spans="1:17" x14ac:dyDescent="0.25">
      <c r="A931" s="152" t="s">
        <v>1810</v>
      </c>
      <c r="B931" s="152" t="s">
        <v>37</v>
      </c>
      <c r="C931" s="152" t="s">
        <v>3874</v>
      </c>
      <c r="D931" s="152">
        <v>310875</v>
      </c>
      <c r="E931" s="152" t="s">
        <v>3875</v>
      </c>
      <c r="F931" s="97">
        <v>6933</v>
      </c>
      <c r="G931" s="174">
        <v>122.77</v>
      </c>
      <c r="H931" s="97">
        <v>7</v>
      </c>
      <c r="I931" s="174">
        <v>73.661999999999992</v>
      </c>
      <c r="J931" s="97">
        <v>2063</v>
      </c>
      <c r="K931" s="97">
        <v>0</v>
      </c>
      <c r="L931" s="174">
        <v>36.831000000000003</v>
      </c>
      <c r="M931" s="97">
        <v>0</v>
      </c>
      <c r="N931" s="97">
        <v>6933</v>
      </c>
      <c r="O931" s="97">
        <v>0</v>
      </c>
      <c r="P931" s="97">
        <v>6933</v>
      </c>
      <c r="Q931" s="97">
        <f t="shared" si="14"/>
        <v>0</v>
      </c>
    </row>
    <row r="932" spans="1:17" x14ac:dyDescent="0.25">
      <c r="A932" s="152" t="s">
        <v>1810</v>
      </c>
      <c r="B932" s="152" t="s">
        <v>37</v>
      </c>
      <c r="C932" s="152" t="s">
        <v>3878</v>
      </c>
      <c r="D932" s="152">
        <v>310964</v>
      </c>
      <c r="E932" s="152" t="s">
        <v>3879</v>
      </c>
      <c r="F932" s="97">
        <v>13869</v>
      </c>
      <c r="G932" s="174">
        <v>122.77</v>
      </c>
      <c r="H932" s="97">
        <v>28</v>
      </c>
      <c r="I932" s="174">
        <v>73.661999999999992</v>
      </c>
      <c r="J932" s="97">
        <v>8250</v>
      </c>
      <c r="K932" s="97">
        <v>0</v>
      </c>
      <c r="L932" s="174">
        <v>36.831000000000003</v>
      </c>
      <c r="M932" s="97">
        <v>0</v>
      </c>
      <c r="N932" s="97">
        <v>13869</v>
      </c>
      <c r="O932" s="97">
        <v>0</v>
      </c>
      <c r="P932" s="97">
        <v>13869</v>
      </c>
      <c r="Q932" s="97">
        <f t="shared" si="14"/>
        <v>0</v>
      </c>
    </row>
    <row r="933" spans="1:17" x14ac:dyDescent="0.25">
      <c r="A933" s="152" t="s">
        <v>1810</v>
      </c>
      <c r="B933" s="152" t="s">
        <v>37</v>
      </c>
      <c r="C933" s="152" t="s">
        <v>3882</v>
      </c>
      <c r="D933" s="152">
        <v>310999</v>
      </c>
      <c r="E933" s="152" t="s">
        <v>3883</v>
      </c>
      <c r="F933" s="97">
        <v>16866</v>
      </c>
      <c r="G933" s="174">
        <v>122.77</v>
      </c>
      <c r="H933" s="97">
        <v>28</v>
      </c>
      <c r="I933" s="174">
        <v>73.661999999999992</v>
      </c>
      <c r="J933" s="97">
        <v>8250</v>
      </c>
      <c r="K933" s="97">
        <v>0</v>
      </c>
      <c r="L933" s="174">
        <v>36.831000000000003</v>
      </c>
      <c r="M933" s="97">
        <v>0</v>
      </c>
      <c r="N933" s="97">
        <v>16866</v>
      </c>
      <c r="O933" s="97">
        <v>0</v>
      </c>
      <c r="P933" s="97">
        <v>16866</v>
      </c>
      <c r="Q933" s="97">
        <f t="shared" si="14"/>
        <v>0</v>
      </c>
    </row>
    <row r="934" spans="1:17" x14ac:dyDescent="0.25">
      <c r="A934" s="152" t="s">
        <v>1810</v>
      </c>
      <c r="B934" s="152" t="s">
        <v>37</v>
      </c>
      <c r="C934" s="152" t="s">
        <v>3886</v>
      </c>
      <c r="D934" s="152">
        <v>311014</v>
      </c>
      <c r="E934" s="152" t="s">
        <v>3887</v>
      </c>
      <c r="F934" s="97">
        <v>15553</v>
      </c>
      <c r="G934" s="174">
        <v>122.77</v>
      </c>
      <c r="H934" s="97">
        <v>21</v>
      </c>
      <c r="I934" s="174">
        <v>73.661999999999992</v>
      </c>
      <c r="J934" s="97">
        <v>6188</v>
      </c>
      <c r="K934" s="97">
        <v>0</v>
      </c>
      <c r="L934" s="174">
        <v>36.831000000000003</v>
      </c>
      <c r="M934" s="97">
        <v>0</v>
      </c>
      <c r="N934" s="97">
        <v>15553</v>
      </c>
      <c r="O934" s="97">
        <v>0</v>
      </c>
      <c r="P934" s="97">
        <v>15553</v>
      </c>
      <c r="Q934" s="97">
        <f t="shared" si="14"/>
        <v>0</v>
      </c>
    </row>
    <row r="935" spans="1:17" x14ac:dyDescent="0.25">
      <c r="A935" s="152" t="s">
        <v>1810</v>
      </c>
      <c r="B935" s="152" t="s">
        <v>37</v>
      </c>
      <c r="C935" s="152" t="s">
        <v>3890</v>
      </c>
      <c r="D935" s="152">
        <v>311022</v>
      </c>
      <c r="E935" s="152" t="s">
        <v>3891</v>
      </c>
      <c r="F935" s="97">
        <v>5084</v>
      </c>
      <c r="G935" s="174">
        <v>122.77</v>
      </c>
      <c r="H935" s="97">
        <v>2</v>
      </c>
      <c r="I935" s="174">
        <v>73.661999999999992</v>
      </c>
      <c r="J935" s="97">
        <v>589</v>
      </c>
      <c r="K935" s="97">
        <v>0</v>
      </c>
      <c r="L935" s="174">
        <v>36.831000000000003</v>
      </c>
      <c r="M935" s="97">
        <v>0</v>
      </c>
      <c r="N935" s="97">
        <v>5084</v>
      </c>
      <c r="O935" s="97">
        <v>0</v>
      </c>
      <c r="P935" s="97">
        <v>5084</v>
      </c>
      <c r="Q935" s="97">
        <f t="shared" si="14"/>
        <v>0</v>
      </c>
    </row>
    <row r="936" spans="1:17" x14ac:dyDescent="0.25">
      <c r="A936" s="152" t="s">
        <v>1810</v>
      </c>
      <c r="B936" s="152" t="s">
        <v>37</v>
      </c>
      <c r="C936" s="152" t="s">
        <v>3894</v>
      </c>
      <c r="D936" s="152">
        <v>311081</v>
      </c>
      <c r="E936" s="152" t="s">
        <v>3895</v>
      </c>
      <c r="F936" s="97">
        <v>13920</v>
      </c>
      <c r="G936" s="174">
        <v>122.77</v>
      </c>
      <c r="H936" s="97">
        <v>18</v>
      </c>
      <c r="I936" s="174">
        <v>73.661999999999992</v>
      </c>
      <c r="J936" s="97">
        <v>5304</v>
      </c>
      <c r="K936" s="97">
        <v>0</v>
      </c>
      <c r="L936" s="174">
        <v>36.831000000000003</v>
      </c>
      <c r="M936" s="97">
        <v>0</v>
      </c>
      <c r="N936" s="97">
        <v>13920</v>
      </c>
      <c r="O936" s="97">
        <v>0</v>
      </c>
      <c r="P936" s="97">
        <v>13920</v>
      </c>
      <c r="Q936" s="97">
        <f t="shared" si="14"/>
        <v>0</v>
      </c>
    </row>
    <row r="937" spans="1:17" x14ac:dyDescent="0.25">
      <c r="A937" s="152" t="s">
        <v>1810</v>
      </c>
      <c r="B937" s="152" t="s">
        <v>37</v>
      </c>
      <c r="C937" s="152" t="s">
        <v>3898</v>
      </c>
      <c r="D937" s="152">
        <v>311103</v>
      </c>
      <c r="E937" s="152" t="s">
        <v>3899</v>
      </c>
      <c r="F937" s="97">
        <v>3427</v>
      </c>
      <c r="G937" s="174">
        <v>122.77</v>
      </c>
      <c r="H937" s="97">
        <v>4</v>
      </c>
      <c r="I937" s="174">
        <v>73.661999999999992</v>
      </c>
      <c r="J937" s="97">
        <v>1179</v>
      </c>
      <c r="K937" s="97">
        <v>0</v>
      </c>
      <c r="L937" s="174">
        <v>36.831000000000003</v>
      </c>
      <c r="M937" s="97">
        <v>0</v>
      </c>
      <c r="N937" s="97">
        <v>3427</v>
      </c>
      <c r="O937" s="97">
        <v>0</v>
      </c>
      <c r="P937" s="97">
        <v>3427</v>
      </c>
      <c r="Q937" s="97">
        <f t="shared" si="14"/>
        <v>0</v>
      </c>
    </row>
    <row r="938" spans="1:17" x14ac:dyDescent="0.25">
      <c r="A938" s="152" t="s">
        <v>1810</v>
      </c>
      <c r="B938" s="152" t="s">
        <v>37</v>
      </c>
      <c r="C938" s="152" t="s">
        <v>3902</v>
      </c>
      <c r="D938" s="152">
        <v>311120</v>
      </c>
      <c r="E938" s="152" t="s">
        <v>3903</v>
      </c>
      <c r="F938" s="97">
        <v>9074</v>
      </c>
      <c r="G938" s="174">
        <v>122.77</v>
      </c>
      <c r="H938" s="97">
        <v>13</v>
      </c>
      <c r="I938" s="174">
        <v>73.661999999999992</v>
      </c>
      <c r="J938" s="97">
        <v>3830</v>
      </c>
      <c r="K938" s="97">
        <v>0</v>
      </c>
      <c r="L938" s="174">
        <v>36.831000000000003</v>
      </c>
      <c r="M938" s="97">
        <v>0</v>
      </c>
      <c r="N938" s="97">
        <v>9074</v>
      </c>
      <c r="O938" s="97">
        <v>0</v>
      </c>
      <c r="P938" s="97">
        <v>9074</v>
      </c>
      <c r="Q938" s="97">
        <f t="shared" si="14"/>
        <v>0</v>
      </c>
    </row>
    <row r="939" spans="1:17" x14ac:dyDescent="0.25">
      <c r="A939" s="152" t="s">
        <v>1810</v>
      </c>
      <c r="B939" s="152" t="s">
        <v>37</v>
      </c>
      <c r="C939" s="152" t="s">
        <v>3906</v>
      </c>
      <c r="D939" s="152">
        <v>311146</v>
      </c>
      <c r="E939" s="152" t="s">
        <v>3907</v>
      </c>
      <c r="F939" s="97">
        <v>2677</v>
      </c>
      <c r="G939" s="174">
        <v>122.77</v>
      </c>
      <c r="H939" s="97">
        <v>4</v>
      </c>
      <c r="I939" s="174">
        <v>73.661999999999992</v>
      </c>
      <c r="J939" s="97">
        <v>1179</v>
      </c>
      <c r="K939" s="97">
        <v>0</v>
      </c>
      <c r="L939" s="174">
        <v>36.831000000000003</v>
      </c>
      <c r="M939" s="97">
        <v>0</v>
      </c>
      <c r="N939" s="97">
        <v>2677</v>
      </c>
      <c r="O939" s="97">
        <v>0</v>
      </c>
      <c r="P939" s="97">
        <v>2677</v>
      </c>
      <c r="Q939" s="97">
        <f t="shared" si="14"/>
        <v>0</v>
      </c>
    </row>
    <row r="940" spans="1:17" x14ac:dyDescent="0.25">
      <c r="A940" s="152" t="s">
        <v>1810</v>
      </c>
      <c r="B940" s="152" t="s">
        <v>37</v>
      </c>
      <c r="C940" s="152" t="s">
        <v>3910</v>
      </c>
      <c r="D940" s="152">
        <v>311227</v>
      </c>
      <c r="E940" s="152" t="s">
        <v>3911</v>
      </c>
      <c r="F940" s="97">
        <v>6827</v>
      </c>
      <c r="G940" s="174">
        <v>122.77</v>
      </c>
      <c r="H940" s="97">
        <v>13</v>
      </c>
      <c r="I940" s="174">
        <v>73.661999999999992</v>
      </c>
      <c r="J940" s="97">
        <v>3830</v>
      </c>
      <c r="K940" s="97">
        <v>0</v>
      </c>
      <c r="L940" s="174">
        <v>36.831000000000003</v>
      </c>
      <c r="M940" s="97">
        <v>0</v>
      </c>
      <c r="N940" s="97">
        <v>6827</v>
      </c>
      <c r="O940" s="97">
        <v>0</v>
      </c>
      <c r="P940" s="97">
        <v>6827</v>
      </c>
      <c r="Q940" s="97">
        <f t="shared" si="14"/>
        <v>0</v>
      </c>
    </row>
    <row r="941" spans="1:17" x14ac:dyDescent="0.25">
      <c r="A941" s="152" t="s">
        <v>1810</v>
      </c>
      <c r="B941" s="152" t="s">
        <v>37</v>
      </c>
      <c r="C941" s="152" t="s">
        <v>3914</v>
      </c>
      <c r="D941" s="152">
        <v>311243</v>
      </c>
      <c r="E941" s="152" t="s">
        <v>3915</v>
      </c>
      <c r="F941" s="97">
        <v>5943</v>
      </c>
      <c r="G941" s="174">
        <v>122.77</v>
      </c>
      <c r="H941" s="97">
        <v>10</v>
      </c>
      <c r="I941" s="174">
        <v>73.661999999999992</v>
      </c>
      <c r="J941" s="97">
        <v>2946</v>
      </c>
      <c r="K941" s="97">
        <v>0</v>
      </c>
      <c r="L941" s="174">
        <v>36.831000000000003</v>
      </c>
      <c r="M941" s="97">
        <v>0</v>
      </c>
      <c r="N941" s="97">
        <v>5943</v>
      </c>
      <c r="O941" s="97">
        <v>0</v>
      </c>
      <c r="P941" s="97">
        <v>5943</v>
      </c>
      <c r="Q941" s="97">
        <f t="shared" si="14"/>
        <v>0</v>
      </c>
    </row>
    <row r="942" spans="1:17" x14ac:dyDescent="0.25">
      <c r="A942" s="152" t="s">
        <v>1810</v>
      </c>
      <c r="B942" s="152" t="s">
        <v>37</v>
      </c>
      <c r="C942" s="152" t="s">
        <v>3918</v>
      </c>
      <c r="D942" s="152">
        <v>311286</v>
      </c>
      <c r="E942" s="152" t="s">
        <v>3919</v>
      </c>
      <c r="F942" s="97">
        <v>11752</v>
      </c>
      <c r="G942" s="174">
        <v>122.77</v>
      </c>
      <c r="H942" s="97">
        <v>17</v>
      </c>
      <c r="I942" s="174">
        <v>73.661999999999992</v>
      </c>
      <c r="J942" s="97">
        <v>5009</v>
      </c>
      <c r="K942" s="97">
        <v>0</v>
      </c>
      <c r="L942" s="174">
        <v>36.831000000000003</v>
      </c>
      <c r="M942" s="97">
        <v>0</v>
      </c>
      <c r="N942" s="97">
        <v>11752</v>
      </c>
      <c r="O942" s="97">
        <v>0</v>
      </c>
      <c r="P942" s="97">
        <v>11752</v>
      </c>
      <c r="Q942" s="97">
        <f t="shared" si="14"/>
        <v>0</v>
      </c>
    </row>
    <row r="943" spans="1:17" x14ac:dyDescent="0.25">
      <c r="A943" s="152" t="s">
        <v>1810</v>
      </c>
      <c r="B943" s="152" t="s">
        <v>37</v>
      </c>
      <c r="C943" s="152" t="s">
        <v>3922</v>
      </c>
      <c r="D943" s="152">
        <v>311341</v>
      </c>
      <c r="E943" s="152" t="s">
        <v>3923</v>
      </c>
      <c r="F943" s="97">
        <v>3801</v>
      </c>
      <c r="G943" s="174">
        <v>122.77</v>
      </c>
      <c r="H943" s="97">
        <v>4</v>
      </c>
      <c r="I943" s="174">
        <v>73.661999999999992</v>
      </c>
      <c r="J943" s="97">
        <v>1179</v>
      </c>
      <c r="K943" s="97">
        <v>0</v>
      </c>
      <c r="L943" s="174">
        <v>36.831000000000003</v>
      </c>
      <c r="M943" s="97">
        <v>0</v>
      </c>
      <c r="N943" s="97">
        <v>3801</v>
      </c>
      <c r="O943" s="97">
        <v>0</v>
      </c>
      <c r="P943" s="97">
        <v>3801</v>
      </c>
      <c r="Q943" s="97">
        <f t="shared" si="14"/>
        <v>0</v>
      </c>
    </row>
    <row r="944" spans="1:17" x14ac:dyDescent="0.25">
      <c r="A944" s="152" t="s">
        <v>1810</v>
      </c>
      <c r="B944" s="152" t="s">
        <v>37</v>
      </c>
      <c r="C944" s="152" t="s">
        <v>3926</v>
      </c>
      <c r="D944" s="152">
        <v>321044</v>
      </c>
      <c r="E944" s="152" t="s">
        <v>3927</v>
      </c>
      <c r="F944" s="97">
        <v>9530</v>
      </c>
      <c r="G944" s="174">
        <v>122.77</v>
      </c>
      <c r="H944" s="97">
        <v>12</v>
      </c>
      <c r="I944" s="174">
        <v>73.661999999999992</v>
      </c>
      <c r="J944" s="97">
        <v>3536</v>
      </c>
      <c r="K944" s="97">
        <v>0</v>
      </c>
      <c r="L944" s="174">
        <v>36.831000000000003</v>
      </c>
      <c r="M944" s="97">
        <v>0</v>
      </c>
      <c r="N944" s="97">
        <v>9530</v>
      </c>
      <c r="O944" s="97">
        <v>0</v>
      </c>
      <c r="P944" s="97">
        <v>9530</v>
      </c>
      <c r="Q944" s="97">
        <f t="shared" si="14"/>
        <v>0</v>
      </c>
    </row>
    <row r="945" spans="1:17" x14ac:dyDescent="0.25">
      <c r="A945" s="152" t="s">
        <v>1810</v>
      </c>
      <c r="B945" s="152" t="s">
        <v>37</v>
      </c>
      <c r="C945" s="152" t="s">
        <v>3930</v>
      </c>
      <c r="D945" s="152">
        <v>310239</v>
      </c>
      <c r="E945" s="152" t="s">
        <v>3931</v>
      </c>
      <c r="F945" s="97">
        <v>16836</v>
      </c>
      <c r="G945" s="174">
        <v>122.77</v>
      </c>
      <c r="H945" s="97">
        <v>19</v>
      </c>
      <c r="I945" s="174">
        <v>73.661999999999992</v>
      </c>
      <c r="J945" s="97">
        <v>5598</v>
      </c>
      <c r="K945" s="97">
        <v>0</v>
      </c>
      <c r="L945" s="174">
        <v>36.831000000000003</v>
      </c>
      <c r="M945" s="97">
        <v>0</v>
      </c>
      <c r="N945" s="97">
        <v>16836</v>
      </c>
      <c r="O945" s="97">
        <v>0</v>
      </c>
      <c r="P945" s="97">
        <v>16836</v>
      </c>
      <c r="Q945" s="97">
        <f t="shared" si="14"/>
        <v>0</v>
      </c>
    </row>
    <row r="946" spans="1:17" x14ac:dyDescent="0.25">
      <c r="A946" s="152" t="s">
        <v>1810</v>
      </c>
      <c r="B946" s="152" t="s">
        <v>37</v>
      </c>
      <c r="C946" s="152" t="s">
        <v>3934</v>
      </c>
      <c r="D946" s="152">
        <v>310441</v>
      </c>
      <c r="E946" s="152" t="s">
        <v>3935</v>
      </c>
      <c r="F946" s="97">
        <v>6293</v>
      </c>
      <c r="G946" s="174">
        <v>122.77</v>
      </c>
      <c r="H946" s="97">
        <v>15</v>
      </c>
      <c r="I946" s="174">
        <v>73.661999999999992</v>
      </c>
      <c r="J946" s="97">
        <v>4420</v>
      </c>
      <c r="K946" s="97">
        <v>0</v>
      </c>
      <c r="L946" s="174">
        <v>36.831000000000003</v>
      </c>
      <c r="M946" s="97">
        <v>0</v>
      </c>
      <c r="N946" s="97">
        <v>6293</v>
      </c>
      <c r="O946" s="97">
        <v>0</v>
      </c>
      <c r="P946" s="97">
        <v>6293</v>
      </c>
      <c r="Q946" s="97">
        <f t="shared" si="14"/>
        <v>0</v>
      </c>
    </row>
    <row r="947" spans="1:17" x14ac:dyDescent="0.25">
      <c r="A947" s="152" t="s">
        <v>1810</v>
      </c>
      <c r="B947" s="152" t="s">
        <v>37</v>
      </c>
      <c r="C947" s="152" t="s">
        <v>3938</v>
      </c>
      <c r="D947" s="152">
        <v>310450</v>
      </c>
      <c r="E947" s="152" t="s">
        <v>3939</v>
      </c>
      <c r="F947" s="97">
        <v>5649</v>
      </c>
      <c r="G947" s="174">
        <v>122.77</v>
      </c>
      <c r="H947" s="97">
        <v>9</v>
      </c>
      <c r="I947" s="174">
        <v>73.661999999999992</v>
      </c>
      <c r="J947" s="97">
        <v>2652</v>
      </c>
      <c r="K947" s="97">
        <v>0</v>
      </c>
      <c r="L947" s="174">
        <v>36.831000000000003</v>
      </c>
      <c r="M947" s="97">
        <v>0</v>
      </c>
      <c r="N947" s="97">
        <v>5649</v>
      </c>
      <c r="O947" s="97">
        <v>0</v>
      </c>
      <c r="P947" s="97">
        <v>5649</v>
      </c>
      <c r="Q947" s="97">
        <f t="shared" si="14"/>
        <v>0</v>
      </c>
    </row>
    <row r="948" spans="1:17" x14ac:dyDescent="0.25">
      <c r="A948" s="152" t="s">
        <v>1810</v>
      </c>
      <c r="B948" s="152" t="s">
        <v>37</v>
      </c>
      <c r="C948" s="152" t="s">
        <v>3942</v>
      </c>
      <c r="D948" s="152">
        <v>699179</v>
      </c>
      <c r="E948" s="152" t="s">
        <v>3943</v>
      </c>
      <c r="F948" s="97">
        <v>4900</v>
      </c>
      <c r="G948" s="174">
        <v>122.77</v>
      </c>
      <c r="H948" s="97">
        <v>9</v>
      </c>
      <c r="I948" s="174">
        <v>73.661999999999992</v>
      </c>
      <c r="J948" s="97">
        <v>2652</v>
      </c>
      <c r="K948" s="97">
        <v>0</v>
      </c>
      <c r="L948" s="174">
        <v>36.831000000000003</v>
      </c>
      <c r="M948" s="97">
        <v>0</v>
      </c>
      <c r="N948" s="97">
        <v>4900</v>
      </c>
      <c r="O948" s="97">
        <v>0</v>
      </c>
      <c r="P948" s="97">
        <v>4900</v>
      </c>
      <c r="Q948" s="97">
        <f t="shared" si="14"/>
        <v>0</v>
      </c>
    </row>
    <row r="949" spans="1:17" x14ac:dyDescent="0.25">
      <c r="A949" s="152" t="s">
        <v>1810</v>
      </c>
      <c r="B949" s="152" t="s">
        <v>37</v>
      </c>
      <c r="C949" s="152" t="s">
        <v>3946</v>
      </c>
      <c r="D949" s="152">
        <v>699225</v>
      </c>
      <c r="E949" s="152" t="s">
        <v>3947</v>
      </c>
      <c r="F949" s="97">
        <v>4685</v>
      </c>
      <c r="G949" s="174">
        <v>122.77</v>
      </c>
      <c r="H949" s="97">
        <v>7</v>
      </c>
      <c r="I949" s="174">
        <v>73.661999999999992</v>
      </c>
      <c r="J949" s="97">
        <v>2063</v>
      </c>
      <c r="K949" s="97">
        <v>0</v>
      </c>
      <c r="L949" s="174">
        <v>36.831000000000003</v>
      </c>
      <c r="M949" s="97">
        <v>0</v>
      </c>
      <c r="N949" s="97">
        <v>4685</v>
      </c>
      <c r="O949" s="97">
        <v>0</v>
      </c>
      <c r="P949" s="97">
        <v>4685</v>
      </c>
      <c r="Q949" s="97">
        <f t="shared" si="14"/>
        <v>0</v>
      </c>
    </row>
    <row r="950" spans="1:17" x14ac:dyDescent="0.25">
      <c r="A950" s="152" t="s">
        <v>1810</v>
      </c>
      <c r="B950" s="152" t="s">
        <v>37</v>
      </c>
      <c r="C950" s="152" t="s">
        <v>3950</v>
      </c>
      <c r="D950" s="152">
        <v>699233</v>
      </c>
      <c r="E950" s="152" t="s">
        <v>3951</v>
      </c>
      <c r="F950" s="97">
        <v>5809</v>
      </c>
      <c r="G950" s="174">
        <v>122.77</v>
      </c>
      <c r="H950" s="97">
        <v>7</v>
      </c>
      <c r="I950" s="174">
        <v>73.661999999999992</v>
      </c>
      <c r="J950" s="97">
        <v>2063</v>
      </c>
      <c r="K950" s="97">
        <v>0</v>
      </c>
      <c r="L950" s="174">
        <v>36.831000000000003</v>
      </c>
      <c r="M950" s="97">
        <v>0</v>
      </c>
      <c r="N950" s="97">
        <v>5809</v>
      </c>
      <c r="O950" s="97">
        <v>0</v>
      </c>
      <c r="P950" s="97">
        <v>5809</v>
      </c>
      <c r="Q950" s="97">
        <f t="shared" si="14"/>
        <v>0</v>
      </c>
    </row>
    <row r="951" spans="1:17" x14ac:dyDescent="0.25">
      <c r="A951" s="152" t="s">
        <v>1810</v>
      </c>
      <c r="B951" s="152" t="s">
        <v>37</v>
      </c>
      <c r="C951" s="152" t="s">
        <v>3954</v>
      </c>
      <c r="D951" s="152">
        <v>310573</v>
      </c>
      <c r="E951" s="152" t="s">
        <v>3955</v>
      </c>
      <c r="F951" s="97">
        <v>10279</v>
      </c>
      <c r="G951" s="174">
        <v>122.77</v>
      </c>
      <c r="H951" s="97">
        <v>12</v>
      </c>
      <c r="I951" s="174">
        <v>73.661999999999992</v>
      </c>
      <c r="J951" s="97">
        <v>3536</v>
      </c>
      <c r="K951" s="97">
        <v>0</v>
      </c>
      <c r="L951" s="174">
        <v>36.831000000000003</v>
      </c>
      <c r="M951" s="97">
        <v>0</v>
      </c>
      <c r="N951" s="97">
        <v>10279</v>
      </c>
      <c r="O951" s="97">
        <v>0</v>
      </c>
      <c r="P951" s="97">
        <v>10279</v>
      </c>
      <c r="Q951" s="97">
        <f t="shared" si="14"/>
        <v>0</v>
      </c>
    </row>
    <row r="952" spans="1:17" x14ac:dyDescent="0.25">
      <c r="A952" s="152" t="s">
        <v>1810</v>
      </c>
      <c r="B952" s="152" t="s">
        <v>37</v>
      </c>
      <c r="C952" s="152" t="s">
        <v>3958</v>
      </c>
      <c r="D952" s="152">
        <v>310603</v>
      </c>
      <c r="E952" s="152" t="s">
        <v>3959</v>
      </c>
      <c r="F952" s="97">
        <v>9689</v>
      </c>
      <c r="G952" s="174">
        <v>122.77</v>
      </c>
      <c r="H952" s="97">
        <v>10</v>
      </c>
      <c r="I952" s="174">
        <v>73.661999999999992</v>
      </c>
      <c r="J952" s="97">
        <v>2946</v>
      </c>
      <c r="K952" s="97">
        <v>0</v>
      </c>
      <c r="L952" s="174">
        <v>36.831000000000003</v>
      </c>
      <c r="M952" s="97">
        <v>0</v>
      </c>
      <c r="N952" s="97">
        <v>9689</v>
      </c>
      <c r="O952" s="97">
        <v>0</v>
      </c>
      <c r="P952" s="97">
        <v>9689</v>
      </c>
      <c r="Q952" s="97">
        <f t="shared" si="14"/>
        <v>0</v>
      </c>
    </row>
    <row r="953" spans="1:17" x14ac:dyDescent="0.25">
      <c r="A953" s="152" t="s">
        <v>1810</v>
      </c>
      <c r="B953" s="152" t="s">
        <v>37</v>
      </c>
      <c r="C953" s="152" t="s">
        <v>10055</v>
      </c>
      <c r="D953" s="152">
        <v>307556</v>
      </c>
      <c r="E953" s="152" t="s">
        <v>10056</v>
      </c>
      <c r="F953" s="97">
        <v>0</v>
      </c>
      <c r="G953" s="174">
        <v>122.77</v>
      </c>
      <c r="H953" s="97"/>
      <c r="I953" s="174">
        <v>73.661999999999992</v>
      </c>
      <c r="J953" s="97">
        <v>0</v>
      </c>
      <c r="K953" s="97"/>
      <c r="L953" s="174">
        <v>36.831000000000003</v>
      </c>
      <c r="M953" s="97">
        <v>0</v>
      </c>
      <c r="N953" s="97">
        <v>0</v>
      </c>
      <c r="O953" s="97">
        <v>0</v>
      </c>
      <c r="P953" s="97">
        <v>0</v>
      </c>
      <c r="Q953" s="97">
        <f t="shared" si="14"/>
        <v>0</v>
      </c>
    </row>
    <row r="954" spans="1:17" x14ac:dyDescent="0.25">
      <c r="A954" s="152" t="s">
        <v>1810</v>
      </c>
      <c r="B954" s="152" t="s">
        <v>37</v>
      </c>
      <c r="C954" s="152" t="s">
        <v>3962</v>
      </c>
      <c r="D954" s="152">
        <v>307785</v>
      </c>
      <c r="E954" s="152" t="s">
        <v>3963</v>
      </c>
      <c r="F954" s="97">
        <v>31694</v>
      </c>
      <c r="G954" s="174">
        <v>122.77</v>
      </c>
      <c r="H954" s="97">
        <v>44</v>
      </c>
      <c r="I954" s="174">
        <v>73.661999999999992</v>
      </c>
      <c r="J954" s="97">
        <v>12964</v>
      </c>
      <c r="K954" s="97">
        <v>0</v>
      </c>
      <c r="L954" s="174">
        <v>36.831000000000003</v>
      </c>
      <c r="M954" s="97">
        <v>0</v>
      </c>
      <c r="N954" s="97">
        <v>31694</v>
      </c>
      <c r="O954" s="97">
        <v>0</v>
      </c>
      <c r="P954" s="97">
        <v>31694</v>
      </c>
      <c r="Q954" s="97">
        <f t="shared" si="14"/>
        <v>0</v>
      </c>
    </row>
    <row r="955" spans="1:17" x14ac:dyDescent="0.25">
      <c r="A955" s="152" t="s">
        <v>1810</v>
      </c>
      <c r="B955" s="152" t="s">
        <v>37</v>
      </c>
      <c r="C955" s="152" t="s">
        <v>3965</v>
      </c>
      <c r="D955" s="152">
        <v>399418</v>
      </c>
      <c r="E955" s="152" t="s">
        <v>3966</v>
      </c>
      <c r="F955" s="97">
        <v>6103</v>
      </c>
      <c r="G955" s="174">
        <v>122.77</v>
      </c>
      <c r="H955" s="97">
        <v>8</v>
      </c>
      <c r="I955" s="174">
        <v>73.661999999999992</v>
      </c>
      <c r="J955" s="97">
        <v>2357</v>
      </c>
      <c r="K955" s="97">
        <v>0</v>
      </c>
      <c r="L955" s="174">
        <v>36.831000000000003</v>
      </c>
      <c r="M955" s="97">
        <v>0</v>
      </c>
      <c r="N955" s="97">
        <v>6103</v>
      </c>
      <c r="O955" s="97">
        <v>0</v>
      </c>
      <c r="P955" s="97">
        <v>6103</v>
      </c>
      <c r="Q955" s="97">
        <f t="shared" si="14"/>
        <v>0</v>
      </c>
    </row>
    <row r="956" spans="1:17" x14ac:dyDescent="0.25">
      <c r="A956" s="152" t="s">
        <v>1810</v>
      </c>
      <c r="B956" s="152" t="s">
        <v>37</v>
      </c>
      <c r="C956" s="152" t="s">
        <v>3969</v>
      </c>
      <c r="D956" s="152">
        <v>612138</v>
      </c>
      <c r="E956" s="152" t="s">
        <v>3970</v>
      </c>
      <c r="F956" s="97">
        <v>3132</v>
      </c>
      <c r="G956" s="174">
        <v>122.77</v>
      </c>
      <c r="H956" s="97">
        <v>3</v>
      </c>
      <c r="I956" s="174">
        <v>73.661999999999992</v>
      </c>
      <c r="J956" s="97">
        <v>884</v>
      </c>
      <c r="K956" s="97">
        <v>0</v>
      </c>
      <c r="L956" s="174">
        <v>36.831000000000003</v>
      </c>
      <c r="M956" s="97">
        <v>0</v>
      </c>
      <c r="N956" s="97">
        <v>3132</v>
      </c>
      <c r="O956" s="97">
        <v>0</v>
      </c>
      <c r="P956" s="97">
        <v>3132</v>
      </c>
      <c r="Q956" s="97">
        <f t="shared" si="14"/>
        <v>0</v>
      </c>
    </row>
    <row r="957" spans="1:17" x14ac:dyDescent="0.25">
      <c r="A957" s="152" t="s">
        <v>1810</v>
      </c>
      <c r="B957" s="152" t="s">
        <v>37</v>
      </c>
      <c r="C957" s="152" t="s">
        <v>3973</v>
      </c>
      <c r="D957" s="152">
        <v>587672</v>
      </c>
      <c r="E957" s="152" t="s">
        <v>3974</v>
      </c>
      <c r="F957" s="97">
        <v>9209</v>
      </c>
      <c r="G957" s="174">
        <v>122.77</v>
      </c>
      <c r="H957" s="97">
        <v>16</v>
      </c>
      <c r="I957" s="174">
        <v>73.661999999999992</v>
      </c>
      <c r="J957" s="97">
        <v>4714</v>
      </c>
      <c r="K957" s="97">
        <v>0</v>
      </c>
      <c r="L957" s="174">
        <v>36.831000000000003</v>
      </c>
      <c r="M957" s="97">
        <v>0</v>
      </c>
      <c r="N957" s="97">
        <v>9209</v>
      </c>
      <c r="O957" s="97">
        <v>0</v>
      </c>
      <c r="P957" s="97">
        <v>9209</v>
      </c>
      <c r="Q957" s="97">
        <f t="shared" si="14"/>
        <v>0</v>
      </c>
    </row>
    <row r="958" spans="1:17" x14ac:dyDescent="0.25">
      <c r="A958" s="152" t="s">
        <v>1810</v>
      </c>
      <c r="B958" s="152" t="s">
        <v>37</v>
      </c>
      <c r="C958" s="152" t="s">
        <v>3977</v>
      </c>
      <c r="D958" s="152">
        <v>611174</v>
      </c>
      <c r="E958" s="152" t="s">
        <v>3978</v>
      </c>
      <c r="F958" s="97">
        <v>16063</v>
      </c>
      <c r="G958" s="174">
        <v>122.77</v>
      </c>
      <c r="H958" s="97">
        <v>24</v>
      </c>
      <c r="I958" s="174">
        <v>73.661999999999992</v>
      </c>
      <c r="J958" s="97">
        <v>7072</v>
      </c>
      <c r="K958" s="97">
        <v>0</v>
      </c>
      <c r="L958" s="174">
        <v>36.831000000000003</v>
      </c>
      <c r="M958" s="97">
        <v>0</v>
      </c>
      <c r="N958" s="97">
        <v>16063</v>
      </c>
      <c r="O958" s="97">
        <v>0</v>
      </c>
      <c r="P958" s="97">
        <v>16063</v>
      </c>
      <c r="Q958" s="97">
        <f t="shared" si="14"/>
        <v>0</v>
      </c>
    </row>
    <row r="959" spans="1:17" x14ac:dyDescent="0.25">
      <c r="A959" s="152" t="s">
        <v>1810</v>
      </c>
      <c r="B959" s="152" t="s">
        <v>37</v>
      </c>
      <c r="C959" s="152" t="s">
        <v>3980</v>
      </c>
      <c r="D959" s="152">
        <v>308145</v>
      </c>
      <c r="E959" s="152" t="s">
        <v>3981</v>
      </c>
      <c r="F959" s="97">
        <v>11082</v>
      </c>
      <c r="G959" s="174">
        <v>122.77</v>
      </c>
      <c r="H959" s="97">
        <v>16</v>
      </c>
      <c r="I959" s="174">
        <v>73.661999999999992</v>
      </c>
      <c r="J959" s="97">
        <v>4714</v>
      </c>
      <c r="K959" s="97">
        <v>0</v>
      </c>
      <c r="L959" s="174">
        <v>36.831000000000003</v>
      </c>
      <c r="M959" s="97">
        <v>0</v>
      </c>
      <c r="N959" s="97">
        <v>11082</v>
      </c>
      <c r="O959" s="97">
        <v>0</v>
      </c>
      <c r="P959" s="97">
        <v>11082</v>
      </c>
      <c r="Q959" s="97">
        <f t="shared" si="14"/>
        <v>0</v>
      </c>
    </row>
    <row r="960" spans="1:17" x14ac:dyDescent="0.25">
      <c r="A960" s="152" t="s">
        <v>1810</v>
      </c>
      <c r="B960" s="152" t="s">
        <v>37</v>
      </c>
      <c r="C960" s="152" t="s">
        <v>3985</v>
      </c>
      <c r="D960" s="152">
        <v>800368</v>
      </c>
      <c r="E960" s="152" t="s">
        <v>3986</v>
      </c>
      <c r="F960" s="97">
        <v>13171</v>
      </c>
      <c r="G960" s="174">
        <v>122.77</v>
      </c>
      <c r="H960" s="97">
        <v>18</v>
      </c>
      <c r="I960" s="174">
        <v>73.661999999999992</v>
      </c>
      <c r="J960" s="97">
        <v>5304</v>
      </c>
      <c r="K960" s="97">
        <v>0</v>
      </c>
      <c r="L960" s="174">
        <v>36.831000000000003</v>
      </c>
      <c r="M960" s="97">
        <v>0</v>
      </c>
      <c r="N960" s="97">
        <v>13171</v>
      </c>
      <c r="O960" s="97">
        <v>0</v>
      </c>
      <c r="P960" s="97">
        <v>13171</v>
      </c>
      <c r="Q960" s="97">
        <f t="shared" si="14"/>
        <v>0</v>
      </c>
    </row>
    <row r="961" spans="1:17" x14ac:dyDescent="0.25">
      <c r="A961" s="152" t="s">
        <v>1810</v>
      </c>
      <c r="B961" s="152" t="s">
        <v>37</v>
      </c>
      <c r="C961" s="152" t="s">
        <v>3989</v>
      </c>
      <c r="D961" s="152">
        <v>308315</v>
      </c>
      <c r="E961" s="152" t="s">
        <v>3990</v>
      </c>
      <c r="F961" s="97">
        <v>6612</v>
      </c>
      <c r="G961" s="174">
        <v>122.77</v>
      </c>
      <c r="H961" s="97">
        <v>11</v>
      </c>
      <c r="I961" s="174">
        <v>73.661999999999992</v>
      </c>
      <c r="J961" s="97">
        <v>3241</v>
      </c>
      <c r="K961" s="97">
        <v>0</v>
      </c>
      <c r="L961" s="174">
        <v>36.831000000000003</v>
      </c>
      <c r="M961" s="97">
        <v>0</v>
      </c>
      <c r="N961" s="97">
        <v>6612</v>
      </c>
      <c r="O961" s="97">
        <v>0</v>
      </c>
      <c r="P961" s="97">
        <v>6612</v>
      </c>
      <c r="Q961" s="97">
        <f t="shared" si="14"/>
        <v>0</v>
      </c>
    </row>
    <row r="962" spans="1:17" x14ac:dyDescent="0.25">
      <c r="A962" s="152" t="s">
        <v>1810</v>
      </c>
      <c r="B962" s="152" t="s">
        <v>37</v>
      </c>
      <c r="C962" s="152" t="s">
        <v>3993</v>
      </c>
      <c r="D962" s="152">
        <v>611166</v>
      </c>
      <c r="E962" s="152" t="s">
        <v>3994</v>
      </c>
      <c r="F962" s="97">
        <v>3132</v>
      </c>
      <c r="G962" s="174">
        <v>122.77</v>
      </c>
      <c r="H962" s="97">
        <v>3</v>
      </c>
      <c r="I962" s="174">
        <v>73.661999999999992</v>
      </c>
      <c r="J962" s="97">
        <v>884</v>
      </c>
      <c r="K962" s="97">
        <v>0</v>
      </c>
      <c r="L962" s="174">
        <v>36.831000000000003</v>
      </c>
      <c r="M962" s="97">
        <v>0</v>
      </c>
      <c r="N962" s="97">
        <v>3132</v>
      </c>
      <c r="O962" s="97">
        <v>0</v>
      </c>
      <c r="P962" s="97">
        <v>3132</v>
      </c>
      <c r="Q962" s="97">
        <f t="shared" si="14"/>
        <v>0</v>
      </c>
    </row>
    <row r="963" spans="1:17" x14ac:dyDescent="0.25">
      <c r="A963" s="152" t="s">
        <v>1810</v>
      </c>
      <c r="B963" s="152" t="s">
        <v>37</v>
      </c>
      <c r="C963" s="152" t="s">
        <v>3997</v>
      </c>
      <c r="D963" s="152">
        <v>656127</v>
      </c>
      <c r="E963" s="152" t="s">
        <v>3998</v>
      </c>
      <c r="F963" s="97">
        <v>4390</v>
      </c>
      <c r="G963" s="174">
        <v>122.77</v>
      </c>
      <c r="H963" s="97">
        <v>6</v>
      </c>
      <c r="I963" s="174">
        <v>73.661999999999992</v>
      </c>
      <c r="J963" s="97">
        <v>1768</v>
      </c>
      <c r="K963" s="97">
        <v>0</v>
      </c>
      <c r="L963" s="174">
        <v>36.831000000000003</v>
      </c>
      <c r="M963" s="97">
        <v>0</v>
      </c>
      <c r="N963" s="97">
        <v>4390</v>
      </c>
      <c r="O963" s="97">
        <v>0</v>
      </c>
      <c r="P963" s="97">
        <v>4390</v>
      </c>
      <c r="Q963" s="97">
        <f t="shared" ref="Q963:Q1026" si="15">+P963-N963</f>
        <v>0</v>
      </c>
    </row>
    <row r="964" spans="1:17" x14ac:dyDescent="0.25">
      <c r="A964" s="152" t="s">
        <v>1810</v>
      </c>
      <c r="B964" s="152" t="s">
        <v>37</v>
      </c>
      <c r="C964" s="152" t="s">
        <v>4001</v>
      </c>
      <c r="D964" s="152">
        <v>399426</v>
      </c>
      <c r="E964" s="152" t="s">
        <v>4002</v>
      </c>
      <c r="F964" s="97">
        <v>2168</v>
      </c>
      <c r="G964" s="174">
        <v>122.77</v>
      </c>
      <c r="H964" s="97">
        <v>1</v>
      </c>
      <c r="I964" s="174">
        <v>73.661999999999992</v>
      </c>
      <c r="J964" s="97">
        <v>295</v>
      </c>
      <c r="K964" s="97">
        <v>0</v>
      </c>
      <c r="L964" s="174">
        <v>36.831000000000003</v>
      </c>
      <c r="M964" s="97">
        <v>0</v>
      </c>
      <c r="N964" s="97">
        <v>2168</v>
      </c>
      <c r="O964" s="97">
        <v>0</v>
      </c>
      <c r="P964" s="97">
        <v>2168</v>
      </c>
      <c r="Q964" s="97">
        <f t="shared" si="15"/>
        <v>0</v>
      </c>
    </row>
    <row r="965" spans="1:17" x14ac:dyDescent="0.25">
      <c r="A965" s="152" t="s">
        <v>1810</v>
      </c>
      <c r="B965" s="152" t="s">
        <v>37</v>
      </c>
      <c r="C965" s="152" t="s">
        <v>4005</v>
      </c>
      <c r="D965" s="152">
        <v>611212</v>
      </c>
      <c r="E965" s="152" t="s">
        <v>4006</v>
      </c>
      <c r="F965" s="97">
        <v>2677</v>
      </c>
      <c r="G965" s="174">
        <v>122.77</v>
      </c>
      <c r="H965" s="97">
        <v>4</v>
      </c>
      <c r="I965" s="174">
        <v>73.661999999999992</v>
      </c>
      <c r="J965" s="97">
        <v>1179</v>
      </c>
      <c r="K965" s="97">
        <v>0</v>
      </c>
      <c r="L965" s="174">
        <v>36.831000000000003</v>
      </c>
      <c r="M965" s="97">
        <v>0</v>
      </c>
      <c r="N965" s="97">
        <v>2677</v>
      </c>
      <c r="O965" s="97">
        <v>0</v>
      </c>
      <c r="P965" s="97">
        <v>2677</v>
      </c>
      <c r="Q965" s="97">
        <f t="shared" si="15"/>
        <v>0</v>
      </c>
    </row>
    <row r="966" spans="1:17" x14ac:dyDescent="0.25">
      <c r="A966" s="152" t="s">
        <v>1810</v>
      </c>
      <c r="B966" s="152" t="s">
        <v>37</v>
      </c>
      <c r="C966" s="152" t="s">
        <v>4009</v>
      </c>
      <c r="D966" s="152">
        <v>656143</v>
      </c>
      <c r="E966" s="152" t="s">
        <v>4010</v>
      </c>
      <c r="F966" s="97">
        <v>3346</v>
      </c>
      <c r="G966" s="174">
        <v>122.77</v>
      </c>
      <c r="H966" s="97">
        <v>5</v>
      </c>
      <c r="I966" s="174">
        <v>73.661999999999992</v>
      </c>
      <c r="J966" s="97">
        <v>1473</v>
      </c>
      <c r="K966" s="97">
        <v>0</v>
      </c>
      <c r="L966" s="174">
        <v>36.831000000000003</v>
      </c>
      <c r="M966" s="97">
        <v>0</v>
      </c>
      <c r="N966" s="97">
        <v>3346</v>
      </c>
      <c r="O966" s="97">
        <v>0</v>
      </c>
      <c r="P966" s="97">
        <v>3346</v>
      </c>
      <c r="Q966" s="97">
        <f t="shared" si="15"/>
        <v>0</v>
      </c>
    </row>
    <row r="967" spans="1:17" x14ac:dyDescent="0.25">
      <c r="A967" s="152" t="s">
        <v>1810</v>
      </c>
      <c r="B967" s="152" t="s">
        <v>37</v>
      </c>
      <c r="C967" s="152" t="s">
        <v>4013</v>
      </c>
      <c r="D967" s="152">
        <v>611191</v>
      </c>
      <c r="E967" s="152" t="s">
        <v>4014</v>
      </c>
      <c r="F967" s="97">
        <v>12715</v>
      </c>
      <c r="G967" s="174">
        <v>122.77</v>
      </c>
      <c r="H967" s="97">
        <v>19</v>
      </c>
      <c r="I967" s="174">
        <v>73.661999999999992</v>
      </c>
      <c r="J967" s="97">
        <v>5598</v>
      </c>
      <c r="K967" s="97">
        <v>0</v>
      </c>
      <c r="L967" s="174">
        <v>36.831000000000003</v>
      </c>
      <c r="M967" s="97">
        <v>0</v>
      </c>
      <c r="N967" s="97">
        <v>12715</v>
      </c>
      <c r="O967" s="97">
        <v>0</v>
      </c>
      <c r="P967" s="97">
        <v>12715</v>
      </c>
      <c r="Q967" s="97">
        <f t="shared" si="15"/>
        <v>0</v>
      </c>
    </row>
    <row r="968" spans="1:17" x14ac:dyDescent="0.25">
      <c r="A968" s="152" t="s">
        <v>1810</v>
      </c>
      <c r="B968" s="152" t="s">
        <v>37</v>
      </c>
      <c r="C968" s="152" t="s">
        <v>4017</v>
      </c>
      <c r="D968" s="152">
        <v>800139</v>
      </c>
      <c r="E968" s="152" t="s">
        <v>4018</v>
      </c>
      <c r="F968" s="97">
        <v>1928</v>
      </c>
      <c r="G968" s="174">
        <v>122.77</v>
      </c>
      <c r="H968" s="97">
        <v>4</v>
      </c>
      <c r="I968" s="174">
        <v>73.661999999999992</v>
      </c>
      <c r="J968" s="97">
        <v>1179</v>
      </c>
      <c r="K968" s="97">
        <v>0</v>
      </c>
      <c r="L968" s="174">
        <v>36.831000000000003</v>
      </c>
      <c r="M968" s="97">
        <v>0</v>
      </c>
      <c r="N968" s="97">
        <v>1928</v>
      </c>
      <c r="O968" s="97">
        <v>0</v>
      </c>
      <c r="P968" s="97">
        <v>1928</v>
      </c>
      <c r="Q968" s="97">
        <f t="shared" si="15"/>
        <v>0</v>
      </c>
    </row>
    <row r="969" spans="1:17" x14ac:dyDescent="0.25">
      <c r="A969" s="152" t="s">
        <v>1810</v>
      </c>
      <c r="B969" s="152" t="s">
        <v>37</v>
      </c>
      <c r="C969" s="152" t="s">
        <v>4021</v>
      </c>
      <c r="D969" s="152">
        <v>800236</v>
      </c>
      <c r="E969" s="152" t="s">
        <v>4022</v>
      </c>
      <c r="F969" s="97">
        <v>9584</v>
      </c>
      <c r="G969" s="174">
        <v>122.77</v>
      </c>
      <c r="H969" s="97">
        <v>16</v>
      </c>
      <c r="I969" s="174">
        <v>73.661999999999992</v>
      </c>
      <c r="J969" s="97">
        <v>4714</v>
      </c>
      <c r="K969" s="97">
        <v>0</v>
      </c>
      <c r="L969" s="174">
        <v>36.831000000000003</v>
      </c>
      <c r="M969" s="97">
        <v>0</v>
      </c>
      <c r="N969" s="97">
        <v>9584</v>
      </c>
      <c r="O969" s="97">
        <v>0</v>
      </c>
      <c r="P969" s="97">
        <v>9584</v>
      </c>
      <c r="Q969" s="97">
        <f t="shared" si="15"/>
        <v>0</v>
      </c>
    </row>
    <row r="970" spans="1:17" x14ac:dyDescent="0.25">
      <c r="A970" s="152" t="s">
        <v>1810</v>
      </c>
      <c r="B970" s="152" t="s">
        <v>37</v>
      </c>
      <c r="C970" s="152" t="s">
        <v>4025</v>
      </c>
      <c r="D970" s="152">
        <v>800279</v>
      </c>
      <c r="E970" s="152" t="s">
        <v>4026</v>
      </c>
      <c r="F970" s="97">
        <v>10923</v>
      </c>
      <c r="G970" s="174">
        <v>122.77</v>
      </c>
      <c r="H970" s="97">
        <v>18</v>
      </c>
      <c r="I970" s="174">
        <v>73.661999999999992</v>
      </c>
      <c r="J970" s="97">
        <v>5304</v>
      </c>
      <c r="K970" s="97">
        <v>0</v>
      </c>
      <c r="L970" s="174">
        <v>36.831000000000003</v>
      </c>
      <c r="M970" s="97">
        <v>0</v>
      </c>
      <c r="N970" s="97">
        <v>10923</v>
      </c>
      <c r="O970" s="97">
        <v>0</v>
      </c>
      <c r="P970" s="97">
        <v>10923</v>
      </c>
      <c r="Q970" s="97">
        <f t="shared" si="15"/>
        <v>0</v>
      </c>
    </row>
    <row r="971" spans="1:17" x14ac:dyDescent="0.25">
      <c r="A971" s="152" t="s">
        <v>1810</v>
      </c>
      <c r="B971" s="152" t="s">
        <v>37</v>
      </c>
      <c r="C971" s="152" t="s">
        <v>4029</v>
      </c>
      <c r="D971" s="152">
        <v>699250</v>
      </c>
      <c r="E971" s="152" t="s">
        <v>4030</v>
      </c>
      <c r="F971" s="97">
        <v>9074</v>
      </c>
      <c r="G971" s="174">
        <v>122.77</v>
      </c>
      <c r="H971" s="97">
        <v>13</v>
      </c>
      <c r="I971" s="174">
        <v>73.661999999999992</v>
      </c>
      <c r="J971" s="97">
        <v>3830</v>
      </c>
      <c r="K971" s="97">
        <v>0</v>
      </c>
      <c r="L971" s="174">
        <v>36.831000000000003</v>
      </c>
      <c r="M971" s="97">
        <v>0</v>
      </c>
      <c r="N971" s="97">
        <v>9074</v>
      </c>
      <c r="O971" s="97">
        <v>0</v>
      </c>
      <c r="P971" s="97">
        <v>9074</v>
      </c>
      <c r="Q971" s="97">
        <f t="shared" si="15"/>
        <v>0</v>
      </c>
    </row>
    <row r="972" spans="1:17" x14ac:dyDescent="0.25">
      <c r="A972" s="152" t="s">
        <v>1810</v>
      </c>
      <c r="B972" s="152" t="s">
        <v>37</v>
      </c>
      <c r="C972" s="152" t="s">
        <v>4033</v>
      </c>
      <c r="D972" s="152">
        <v>699209</v>
      </c>
      <c r="E972" s="152" t="s">
        <v>4034</v>
      </c>
      <c r="F972" s="97">
        <v>16142</v>
      </c>
      <c r="G972" s="174">
        <v>122.77</v>
      </c>
      <c r="H972" s="97">
        <v>23</v>
      </c>
      <c r="I972" s="174">
        <v>73.661999999999992</v>
      </c>
      <c r="J972" s="97">
        <v>6777</v>
      </c>
      <c r="K972" s="97">
        <v>0</v>
      </c>
      <c r="L972" s="174">
        <v>36.831000000000003</v>
      </c>
      <c r="M972" s="97">
        <v>0</v>
      </c>
      <c r="N972" s="97">
        <v>16142</v>
      </c>
      <c r="O972" s="97">
        <v>0</v>
      </c>
      <c r="P972" s="97">
        <v>16142</v>
      </c>
      <c r="Q972" s="97">
        <f t="shared" si="15"/>
        <v>0</v>
      </c>
    </row>
    <row r="973" spans="1:17" x14ac:dyDescent="0.25">
      <c r="A973" s="152" t="s">
        <v>1810</v>
      </c>
      <c r="B973" s="152" t="s">
        <v>37</v>
      </c>
      <c r="C973" s="152" t="s">
        <v>4037</v>
      </c>
      <c r="D973" s="152">
        <v>699187</v>
      </c>
      <c r="E973" s="152" t="s">
        <v>4038</v>
      </c>
      <c r="F973" s="97">
        <v>4230</v>
      </c>
      <c r="G973" s="174">
        <v>122.77</v>
      </c>
      <c r="H973" s="97">
        <v>8</v>
      </c>
      <c r="I973" s="174">
        <v>73.661999999999992</v>
      </c>
      <c r="J973" s="97">
        <v>2357</v>
      </c>
      <c r="K973" s="97">
        <v>0</v>
      </c>
      <c r="L973" s="174">
        <v>36.831000000000003</v>
      </c>
      <c r="M973" s="97">
        <v>0</v>
      </c>
      <c r="N973" s="97">
        <v>4230</v>
      </c>
      <c r="O973" s="97">
        <v>0</v>
      </c>
      <c r="P973" s="97">
        <v>4230</v>
      </c>
      <c r="Q973" s="97">
        <f t="shared" si="15"/>
        <v>0</v>
      </c>
    </row>
    <row r="974" spans="1:17" x14ac:dyDescent="0.25">
      <c r="A974" s="152" t="s">
        <v>1810</v>
      </c>
      <c r="B974" s="152" t="s">
        <v>37</v>
      </c>
      <c r="C974" s="152" t="s">
        <v>4041</v>
      </c>
      <c r="D974" s="152">
        <v>699161</v>
      </c>
      <c r="E974" s="152" t="s">
        <v>4042</v>
      </c>
      <c r="F974" s="97">
        <v>7736</v>
      </c>
      <c r="G974" s="174">
        <v>122.77</v>
      </c>
      <c r="H974" s="97">
        <v>11</v>
      </c>
      <c r="I974" s="174">
        <v>73.661999999999992</v>
      </c>
      <c r="J974" s="97">
        <v>3241</v>
      </c>
      <c r="K974" s="97">
        <v>0</v>
      </c>
      <c r="L974" s="174">
        <v>36.831000000000003</v>
      </c>
      <c r="M974" s="97">
        <v>0</v>
      </c>
      <c r="N974" s="97">
        <v>7736</v>
      </c>
      <c r="O974" s="97">
        <v>0</v>
      </c>
      <c r="P974" s="97">
        <v>7736</v>
      </c>
      <c r="Q974" s="97">
        <f t="shared" si="15"/>
        <v>0</v>
      </c>
    </row>
    <row r="975" spans="1:17" x14ac:dyDescent="0.25">
      <c r="A975" s="152" t="s">
        <v>1810</v>
      </c>
      <c r="B975" s="152" t="s">
        <v>37</v>
      </c>
      <c r="C975" s="152" t="s">
        <v>4045</v>
      </c>
      <c r="D975" s="152">
        <v>699144</v>
      </c>
      <c r="E975" s="152" t="s">
        <v>4046</v>
      </c>
      <c r="F975" s="97">
        <v>7441</v>
      </c>
      <c r="G975" s="174">
        <v>122.77</v>
      </c>
      <c r="H975" s="97">
        <v>10</v>
      </c>
      <c r="I975" s="174">
        <v>73.661999999999992</v>
      </c>
      <c r="J975" s="97">
        <v>2946</v>
      </c>
      <c r="K975" s="97">
        <v>0</v>
      </c>
      <c r="L975" s="174">
        <v>36.831000000000003</v>
      </c>
      <c r="M975" s="97">
        <v>0</v>
      </c>
      <c r="N975" s="97">
        <v>7441</v>
      </c>
      <c r="O975" s="97">
        <v>0</v>
      </c>
      <c r="P975" s="97">
        <v>7441</v>
      </c>
      <c r="Q975" s="97">
        <f t="shared" si="15"/>
        <v>0</v>
      </c>
    </row>
    <row r="976" spans="1:17" x14ac:dyDescent="0.25">
      <c r="A976" s="152" t="s">
        <v>1810</v>
      </c>
      <c r="B976" s="152" t="s">
        <v>37</v>
      </c>
      <c r="C976" s="152" t="s">
        <v>4049</v>
      </c>
      <c r="D976" s="152">
        <v>611182</v>
      </c>
      <c r="E976" s="152" t="s">
        <v>4050</v>
      </c>
      <c r="F976" s="97">
        <v>8835</v>
      </c>
      <c r="G976" s="174">
        <v>122.77</v>
      </c>
      <c r="H976" s="97">
        <v>16</v>
      </c>
      <c r="I976" s="174">
        <v>73.661999999999992</v>
      </c>
      <c r="J976" s="97">
        <v>4714</v>
      </c>
      <c r="K976" s="97">
        <v>0</v>
      </c>
      <c r="L976" s="174">
        <v>36.831000000000003</v>
      </c>
      <c r="M976" s="97">
        <v>0</v>
      </c>
      <c r="N976" s="97">
        <v>8835</v>
      </c>
      <c r="O976" s="97">
        <v>0</v>
      </c>
      <c r="P976" s="97">
        <v>8835</v>
      </c>
      <c r="Q976" s="97">
        <f t="shared" si="15"/>
        <v>0</v>
      </c>
    </row>
    <row r="977" spans="1:17" x14ac:dyDescent="0.25">
      <c r="A977" s="152" t="s">
        <v>1810</v>
      </c>
      <c r="B977" s="152" t="s">
        <v>37</v>
      </c>
      <c r="C977" s="152" t="s">
        <v>4053</v>
      </c>
      <c r="D977" s="152">
        <v>31827004</v>
      </c>
      <c r="E977" s="152" t="s">
        <v>4054</v>
      </c>
      <c r="F977" s="97">
        <v>25646</v>
      </c>
      <c r="G977" s="174">
        <v>122.77</v>
      </c>
      <c r="H977" s="97">
        <v>40</v>
      </c>
      <c r="I977" s="174">
        <v>73.661999999999992</v>
      </c>
      <c r="J977" s="97">
        <v>11786</v>
      </c>
      <c r="K977" s="97">
        <v>0</v>
      </c>
      <c r="L977" s="174">
        <v>36.831000000000003</v>
      </c>
      <c r="M977" s="97">
        <v>0</v>
      </c>
      <c r="N977" s="97">
        <v>25646</v>
      </c>
      <c r="O977" s="97">
        <v>0</v>
      </c>
      <c r="P977" s="97">
        <v>25646</v>
      </c>
      <c r="Q977" s="97">
        <f t="shared" si="15"/>
        <v>0</v>
      </c>
    </row>
    <row r="978" spans="1:17" x14ac:dyDescent="0.25">
      <c r="A978" s="152" t="s">
        <v>1810</v>
      </c>
      <c r="B978" s="152" t="s">
        <v>37</v>
      </c>
      <c r="C978" s="152" t="s">
        <v>4057</v>
      </c>
      <c r="D978" s="152">
        <v>31872638</v>
      </c>
      <c r="E978" s="152" t="s">
        <v>4058</v>
      </c>
      <c r="F978" s="97">
        <v>8700</v>
      </c>
      <c r="G978" s="174">
        <v>122.77</v>
      </c>
      <c r="H978" s="97">
        <v>13</v>
      </c>
      <c r="I978" s="174">
        <v>73.661999999999992</v>
      </c>
      <c r="J978" s="97">
        <v>3830</v>
      </c>
      <c r="K978" s="97">
        <v>0</v>
      </c>
      <c r="L978" s="174">
        <v>36.831000000000003</v>
      </c>
      <c r="M978" s="97">
        <v>0</v>
      </c>
      <c r="N978" s="97">
        <v>8700</v>
      </c>
      <c r="O978" s="97">
        <v>0</v>
      </c>
      <c r="P978" s="97">
        <v>8700</v>
      </c>
      <c r="Q978" s="97">
        <f t="shared" si="15"/>
        <v>0</v>
      </c>
    </row>
    <row r="979" spans="1:17" x14ac:dyDescent="0.25">
      <c r="A979" s="152" t="s">
        <v>1810</v>
      </c>
      <c r="B979" s="152" t="s">
        <v>37</v>
      </c>
      <c r="C979" s="152" t="s">
        <v>4060</v>
      </c>
      <c r="D979" s="152">
        <v>34003517</v>
      </c>
      <c r="E979" s="152" t="s">
        <v>4061</v>
      </c>
      <c r="F979" s="97">
        <v>21012</v>
      </c>
      <c r="G979" s="174">
        <v>122.77</v>
      </c>
      <c r="H979" s="97">
        <v>23</v>
      </c>
      <c r="I979" s="174">
        <v>73.661999999999992</v>
      </c>
      <c r="J979" s="97">
        <v>6777</v>
      </c>
      <c r="K979" s="97">
        <v>0</v>
      </c>
      <c r="L979" s="174">
        <v>36.831000000000003</v>
      </c>
      <c r="M979" s="97">
        <v>0</v>
      </c>
      <c r="N979" s="97">
        <v>21012</v>
      </c>
      <c r="O979" s="97">
        <v>0</v>
      </c>
      <c r="P979" s="97">
        <v>21012</v>
      </c>
      <c r="Q979" s="97">
        <f t="shared" si="15"/>
        <v>0</v>
      </c>
    </row>
    <row r="980" spans="1:17" x14ac:dyDescent="0.25">
      <c r="A980" s="152" t="s">
        <v>1810</v>
      </c>
      <c r="B980" s="152" t="s">
        <v>37</v>
      </c>
      <c r="C980" s="152" t="s">
        <v>4064</v>
      </c>
      <c r="D980" s="152">
        <v>34006613</v>
      </c>
      <c r="E980" s="152" t="s">
        <v>4065</v>
      </c>
      <c r="F980" s="97">
        <v>5784</v>
      </c>
      <c r="G980" s="174">
        <v>122.77</v>
      </c>
      <c r="H980" s="97">
        <v>12</v>
      </c>
      <c r="I980" s="174">
        <v>73.661999999999992</v>
      </c>
      <c r="J980" s="97">
        <v>3536</v>
      </c>
      <c r="K980" s="97">
        <v>0</v>
      </c>
      <c r="L980" s="174">
        <v>36.831000000000003</v>
      </c>
      <c r="M980" s="97">
        <v>0</v>
      </c>
      <c r="N980" s="97">
        <v>5784</v>
      </c>
      <c r="O980" s="97">
        <v>0</v>
      </c>
      <c r="P980" s="97">
        <v>5784</v>
      </c>
      <c r="Q980" s="97">
        <f t="shared" si="15"/>
        <v>0</v>
      </c>
    </row>
    <row r="981" spans="1:17" x14ac:dyDescent="0.25">
      <c r="A981" s="152" t="s">
        <v>1810</v>
      </c>
      <c r="B981" s="152" t="s">
        <v>37</v>
      </c>
      <c r="C981" s="152" t="s">
        <v>4068</v>
      </c>
      <c r="D981" s="152">
        <v>34076743</v>
      </c>
      <c r="E981" s="152" t="s">
        <v>4069</v>
      </c>
      <c r="F981" s="97">
        <v>5809</v>
      </c>
      <c r="G981" s="174">
        <v>122.77</v>
      </c>
      <c r="H981" s="97">
        <v>7</v>
      </c>
      <c r="I981" s="174">
        <v>73.661999999999992</v>
      </c>
      <c r="J981" s="97">
        <v>2063</v>
      </c>
      <c r="K981" s="97">
        <v>0</v>
      </c>
      <c r="L981" s="174">
        <v>36.831000000000003</v>
      </c>
      <c r="M981" s="97">
        <v>0</v>
      </c>
      <c r="N981" s="97">
        <v>5809</v>
      </c>
      <c r="O981" s="97">
        <v>0</v>
      </c>
      <c r="P981" s="97">
        <v>5809</v>
      </c>
      <c r="Q981" s="97">
        <f t="shared" si="15"/>
        <v>0</v>
      </c>
    </row>
    <row r="982" spans="1:17" x14ac:dyDescent="0.25">
      <c r="A982" s="152" t="s">
        <v>1810</v>
      </c>
      <c r="B982" s="152" t="s">
        <v>37</v>
      </c>
      <c r="C982" s="152" t="s">
        <v>4072</v>
      </c>
      <c r="D982" s="152">
        <v>34075429</v>
      </c>
      <c r="E982" s="152" t="s">
        <v>4073</v>
      </c>
      <c r="F982" s="97">
        <v>5943</v>
      </c>
      <c r="G982" s="174">
        <v>122.77</v>
      </c>
      <c r="H982" s="97">
        <v>10</v>
      </c>
      <c r="I982" s="174">
        <v>73.661999999999992</v>
      </c>
      <c r="J982" s="97">
        <v>2946</v>
      </c>
      <c r="K982" s="97">
        <v>0</v>
      </c>
      <c r="L982" s="174">
        <v>36.831000000000003</v>
      </c>
      <c r="M982" s="97">
        <v>0</v>
      </c>
      <c r="N982" s="97">
        <v>5943</v>
      </c>
      <c r="O982" s="97">
        <v>0</v>
      </c>
      <c r="P982" s="97">
        <v>5943</v>
      </c>
      <c r="Q982" s="97">
        <f t="shared" si="15"/>
        <v>0</v>
      </c>
    </row>
    <row r="983" spans="1:17" x14ac:dyDescent="0.25">
      <c r="A983" s="152" t="s">
        <v>1810</v>
      </c>
      <c r="B983" s="152" t="s">
        <v>37</v>
      </c>
      <c r="C983" s="152" t="s">
        <v>4076</v>
      </c>
      <c r="D983" s="152">
        <v>35626348</v>
      </c>
      <c r="E983" s="152" t="s">
        <v>4077</v>
      </c>
      <c r="F983" s="97">
        <v>8246</v>
      </c>
      <c r="G983" s="174">
        <v>122.77</v>
      </c>
      <c r="H983" s="97">
        <v>14</v>
      </c>
      <c r="I983" s="174">
        <v>73.661999999999992</v>
      </c>
      <c r="J983" s="97">
        <v>4125</v>
      </c>
      <c r="K983" s="97">
        <v>0</v>
      </c>
      <c r="L983" s="174">
        <v>36.831000000000003</v>
      </c>
      <c r="M983" s="97">
        <v>0</v>
      </c>
      <c r="N983" s="97">
        <v>8246</v>
      </c>
      <c r="O983" s="97">
        <v>0</v>
      </c>
      <c r="P983" s="97">
        <v>8246</v>
      </c>
      <c r="Q983" s="97">
        <f t="shared" si="15"/>
        <v>0</v>
      </c>
    </row>
    <row r="984" spans="1:17" x14ac:dyDescent="0.25">
      <c r="A984" s="152" t="s">
        <v>1810</v>
      </c>
      <c r="B984" s="152" t="s">
        <v>37</v>
      </c>
      <c r="C984" s="152" t="s">
        <v>4080</v>
      </c>
      <c r="D984" s="152">
        <v>35626526</v>
      </c>
      <c r="E984" s="152" t="s">
        <v>4081</v>
      </c>
      <c r="F984" s="97">
        <v>4390</v>
      </c>
      <c r="G984" s="174">
        <v>122.77</v>
      </c>
      <c r="H984" s="97">
        <v>6</v>
      </c>
      <c r="I984" s="174">
        <v>73.661999999999992</v>
      </c>
      <c r="J984" s="97">
        <v>1768</v>
      </c>
      <c r="K984" s="97">
        <v>0</v>
      </c>
      <c r="L984" s="174">
        <v>36.831000000000003</v>
      </c>
      <c r="M984" s="97">
        <v>0</v>
      </c>
      <c r="N984" s="97">
        <v>4390</v>
      </c>
      <c r="O984" s="97">
        <v>0</v>
      </c>
      <c r="P984" s="97">
        <v>4390</v>
      </c>
      <c r="Q984" s="97">
        <f t="shared" si="15"/>
        <v>0</v>
      </c>
    </row>
    <row r="985" spans="1:17" x14ac:dyDescent="0.25">
      <c r="A985" s="152" t="s">
        <v>1810</v>
      </c>
      <c r="B985" s="152" t="s">
        <v>37</v>
      </c>
      <c r="C985" s="152" t="s">
        <v>4084</v>
      </c>
      <c r="D985" s="152">
        <v>31196781</v>
      </c>
      <c r="E985" s="152" t="s">
        <v>4085</v>
      </c>
      <c r="F985" s="97">
        <v>2677</v>
      </c>
      <c r="G985" s="174">
        <v>122.77</v>
      </c>
      <c r="H985" s="97">
        <v>4</v>
      </c>
      <c r="I985" s="174">
        <v>73.661999999999992</v>
      </c>
      <c r="J985" s="97">
        <v>1179</v>
      </c>
      <c r="K985" s="97">
        <v>0</v>
      </c>
      <c r="L985" s="174">
        <v>36.831000000000003</v>
      </c>
      <c r="M985" s="97">
        <v>0</v>
      </c>
      <c r="N985" s="97">
        <v>2677</v>
      </c>
      <c r="O985" s="97">
        <v>0</v>
      </c>
      <c r="P985" s="97">
        <v>2677</v>
      </c>
      <c r="Q985" s="97">
        <f t="shared" si="15"/>
        <v>0</v>
      </c>
    </row>
    <row r="986" spans="1:17" x14ac:dyDescent="0.25">
      <c r="A986" s="152" t="s">
        <v>1810</v>
      </c>
      <c r="B986" s="152" t="s">
        <v>37</v>
      </c>
      <c r="C986" s="152" t="s">
        <v>4088</v>
      </c>
      <c r="D986" s="152">
        <v>36105058</v>
      </c>
      <c r="E986" s="152" t="s">
        <v>4089</v>
      </c>
      <c r="F986" s="97">
        <v>4390</v>
      </c>
      <c r="G986" s="174">
        <v>122.77</v>
      </c>
      <c r="H986" s="97">
        <v>6</v>
      </c>
      <c r="I986" s="174">
        <v>73.661999999999992</v>
      </c>
      <c r="J986" s="97">
        <v>1768</v>
      </c>
      <c r="K986" s="97">
        <v>0</v>
      </c>
      <c r="L986" s="174">
        <v>36.831000000000003</v>
      </c>
      <c r="M986" s="97">
        <v>0</v>
      </c>
      <c r="N986" s="97">
        <v>4390</v>
      </c>
      <c r="O986" s="97">
        <v>0</v>
      </c>
      <c r="P986" s="97">
        <v>4390</v>
      </c>
      <c r="Q986" s="97">
        <f t="shared" si="15"/>
        <v>0</v>
      </c>
    </row>
    <row r="987" spans="1:17" x14ac:dyDescent="0.25">
      <c r="A987" s="152" t="s">
        <v>1810</v>
      </c>
      <c r="B987" s="152" t="s">
        <v>37</v>
      </c>
      <c r="C987" s="152" t="s">
        <v>4092</v>
      </c>
      <c r="D987" s="152">
        <v>36105724</v>
      </c>
      <c r="E987" s="152" t="s">
        <v>4093</v>
      </c>
      <c r="F987" s="97">
        <v>9314</v>
      </c>
      <c r="G987" s="174">
        <v>122.77</v>
      </c>
      <c r="H987" s="97">
        <v>10</v>
      </c>
      <c r="I987" s="174">
        <v>73.661999999999992</v>
      </c>
      <c r="J987" s="97">
        <v>2946</v>
      </c>
      <c r="K987" s="97">
        <v>0</v>
      </c>
      <c r="L987" s="174">
        <v>36.831000000000003</v>
      </c>
      <c r="M987" s="97">
        <v>0</v>
      </c>
      <c r="N987" s="97">
        <v>9314</v>
      </c>
      <c r="O987" s="97">
        <v>0</v>
      </c>
      <c r="P987" s="97">
        <v>9314</v>
      </c>
      <c r="Q987" s="97">
        <f t="shared" si="15"/>
        <v>0</v>
      </c>
    </row>
    <row r="988" spans="1:17" x14ac:dyDescent="0.25">
      <c r="A988" s="152" t="s">
        <v>1810</v>
      </c>
      <c r="B988" s="152" t="s">
        <v>37</v>
      </c>
      <c r="C988" s="152" t="s">
        <v>4096</v>
      </c>
      <c r="D988" s="152">
        <v>37869051</v>
      </c>
      <c r="E988" s="152" t="s">
        <v>4097</v>
      </c>
      <c r="F988" s="97">
        <v>2757</v>
      </c>
      <c r="G988" s="174">
        <v>122.77</v>
      </c>
      <c r="H988" s="97">
        <v>3</v>
      </c>
      <c r="I988" s="174">
        <v>73.661999999999992</v>
      </c>
      <c r="J988" s="97">
        <v>884</v>
      </c>
      <c r="K988" s="97">
        <v>0</v>
      </c>
      <c r="L988" s="174">
        <v>36.831000000000003</v>
      </c>
      <c r="M988" s="97">
        <v>0</v>
      </c>
      <c r="N988" s="97">
        <v>2757</v>
      </c>
      <c r="O988" s="97">
        <v>0</v>
      </c>
      <c r="P988" s="97">
        <v>2757</v>
      </c>
      <c r="Q988" s="97">
        <f t="shared" si="15"/>
        <v>0</v>
      </c>
    </row>
    <row r="989" spans="1:17" x14ac:dyDescent="0.25">
      <c r="A989" s="152" t="s">
        <v>1810</v>
      </c>
      <c r="B989" s="152" t="s">
        <v>37</v>
      </c>
      <c r="C989" s="152" t="s">
        <v>4100</v>
      </c>
      <c r="D989" s="152">
        <v>37869531</v>
      </c>
      <c r="E989" s="152" t="s">
        <v>4101</v>
      </c>
      <c r="F989" s="97">
        <v>2837</v>
      </c>
      <c r="G989" s="174">
        <v>122.77</v>
      </c>
      <c r="H989" s="97">
        <v>2</v>
      </c>
      <c r="I989" s="174">
        <v>73.661999999999992</v>
      </c>
      <c r="J989" s="97">
        <v>589</v>
      </c>
      <c r="K989" s="97">
        <v>0</v>
      </c>
      <c r="L989" s="174">
        <v>36.831000000000003</v>
      </c>
      <c r="M989" s="97">
        <v>0</v>
      </c>
      <c r="N989" s="97">
        <v>2837</v>
      </c>
      <c r="O989" s="97">
        <v>0</v>
      </c>
      <c r="P989" s="97">
        <v>2837</v>
      </c>
      <c r="Q989" s="97">
        <f t="shared" si="15"/>
        <v>0</v>
      </c>
    </row>
    <row r="990" spans="1:17" x14ac:dyDescent="0.25">
      <c r="A990" s="152" t="s">
        <v>1810</v>
      </c>
      <c r="B990" s="152" t="s">
        <v>37</v>
      </c>
      <c r="C990" s="152" t="s">
        <v>4104</v>
      </c>
      <c r="D990" s="152">
        <v>37869451</v>
      </c>
      <c r="E990" s="152" t="s">
        <v>4105</v>
      </c>
      <c r="F990" s="97">
        <v>8325</v>
      </c>
      <c r="G990" s="174">
        <v>122.77</v>
      </c>
      <c r="H990" s="97">
        <v>13</v>
      </c>
      <c r="I990" s="174">
        <v>73.661999999999992</v>
      </c>
      <c r="J990" s="97">
        <v>3830</v>
      </c>
      <c r="K990" s="97">
        <v>0</v>
      </c>
      <c r="L990" s="174">
        <v>36.831000000000003</v>
      </c>
      <c r="M990" s="97">
        <v>0</v>
      </c>
      <c r="N990" s="97">
        <v>8325</v>
      </c>
      <c r="O990" s="97">
        <v>0</v>
      </c>
      <c r="P990" s="97">
        <v>8325</v>
      </c>
      <c r="Q990" s="97">
        <f t="shared" si="15"/>
        <v>0</v>
      </c>
    </row>
    <row r="991" spans="1:17" x14ac:dyDescent="0.25">
      <c r="A991" s="152" t="s">
        <v>1810</v>
      </c>
      <c r="B991" s="152" t="s">
        <v>509</v>
      </c>
      <c r="C991" s="152" t="s">
        <v>4108</v>
      </c>
      <c r="D991" s="152">
        <v>35593008</v>
      </c>
      <c r="E991" s="152" t="s">
        <v>4109</v>
      </c>
      <c r="F991" s="97">
        <v>69643</v>
      </c>
      <c r="G991" s="174">
        <v>122.77</v>
      </c>
      <c r="H991" s="97">
        <v>110</v>
      </c>
      <c r="I991" s="174">
        <v>73.661999999999992</v>
      </c>
      <c r="J991" s="97">
        <v>32411</v>
      </c>
      <c r="K991" s="97">
        <v>1</v>
      </c>
      <c r="L991" s="174">
        <v>36.83100000000001</v>
      </c>
      <c r="M991" s="97">
        <v>147</v>
      </c>
      <c r="N991" s="97">
        <v>69643</v>
      </c>
      <c r="O991" s="97">
        <v>0</v>
      </c>
      <c r="P991" s="97">
        <v>69643</v>
      </c>
      <c r="Q991" s="97">
        <f t="shared" si="15"/>
        <v>0</v>
      </c>
    </row>
    <row r="992" spans="1:17" x14ac:dyDescent="0.25">
      <c r="A992" s="152" t="s">
        <v>1810</v>
      </c>
      <c r="B992" s="152" t="s">
        <v>509</v>
      </c>
      <c r="C992" s="152" t="s">
        <v>4122</v>
      </c>
      <c r="D992" s="152">
        <v>586315</v>
      </c>
      <c r="E992" s="152" t="s">
        <v>4123</v>
      </c>
      <c r="F992" s="97">
        <v>13360</v>
      </c>
      <c r="G992" s="174">
        <v>122.77</v>
      </c>
      <c r="H992" s="97">
        <v>25</v>
      </c>
      <c r="I992" s="174">
        <v>73.661999999999992</v>
      </c>
      <c r="J992" s="97">
        <v>7366</v>
      </c>
      <c r="K992" s="97">
        <v>0</v>
      </c>
      <c r="L992" s="174">
        <v>36.831000000000003</v>
      </c>
      <c r="M992" s="97">
        <v>0</v>
      </c>
      <c r="N992" s="97">
        <v>13360</v>
      </c>
      <c r="O992" s="97">
        <v>0</v>
      </c>
      <c r="P992" s="97">
        <v>13360</v>
      </c>
      <c r="Q992" s="97">
        <f t="shared" si="15"/>
        <v>0</v>
      </c>
    </row>
    <row r="993" spans="1:17" x14ac:dyDescent="0.25">
      <c r="A993" s="152" t="s">
        <v>1810</v>
      </c>
      <c r="B993" s="152" t="s">
        <v>509</v>
      </c>
      <c r="C993" s="152" t="s">
        <v>4126</v>
      </c>
      <c r="D993" s="152">
        <v>179191</v>
      </c>
      <c r="E993" s="152" t="s">
        <v>4127</v>
      </c>
      <c r="F993" s="97">
        <v>11298</v>
      </c>
      <c r="G993" s="174">
        <v>122.77</v>
      </c>
      <c r="H993" s="97">
        <v>18</v>
      </c>
      <c r="I993" s="174">
        <v>73.661999999999992</v>
      </c>
      <c r="J993" s="97">
        <v>5304</v>
      </c>
      <c r="K993" s="97">
        <v>0</v>
      </c>
      <c r="L993" s="174">
        <v>36.831000000000003</v>
      </c>
      <c r="M993" s="97">
        <v>0</v>
      </c>
      <c r="N993" s="97">
        <v>11298</v>
      </c>
      <c r="O993" s="97">
        <v>0</v>
      </c>
      <c r="P993" s="97">
        <v>11298</v>
      </c>
      <c r="Q993" s="97">
        <f t="shared" si="15"/>
        <v>0</v>
      </c>
    </row>
    <row r="994" spans="1:17" x14ac:dyDescent="0.25">
      <c r="A994" s="152" t="s">
        <v>1810</v>
      </c>
      <c r="B994" s="152" t="s">
        <v>509</v>
      </c>
      <c r="C994" s="152" t="s">
        <v>4129</v>
      </c>
      <c r="D994" s="152">
        <v>36102326</v>
      </c>
      <c r="E994" s="152" t="s">
        <v>4130</v>
      </c>
      <c r="F994" s="97">
        <v>3266</v>
      </c>
      <c r="G994" s="174">
        <v>122.77</v>
      </c>
      <c r="H994" s="97">
        <v>6</v>
      </c>
      <c r="I994" s="174">
        <v>73.661999999999992</v>
      </c>
      <c r="J994" s="97">
        <v>1768</v>
      </c>
      <c r="K994" s="97">
        <v>0</v>
      </c>
      <c r="L994" s="174">
        <v>36.831000000000003</v>
      </c>
      <c r="M994" s="97">
        <v>0</v>
      </c>
      <c r="N994" s="97">
        <v>3266</v>
      </c>
      <c r="O994" s="97">
        <v>0</v>
      </c>
      <c r="P994" s="97">
        <v>3266</v>
      </c>
      <c r="Q994" s="97">
        <f t="shared" si="15"/>
        <v>0</v>
      </c>
    </row>
    <row r="995" spans="1:17" x14ac:dyDescent="0.25">
      <c r="A995" s="152" t="s">
        <v>1810</v>
      </c>
      <c r="B995" s="152" t="s">
        <v>509</v>
      </c>
      <c r="C995" s="152" t="s">
        <v>4134</v>
      </c>
      <c r="D995" s="152">
        <v>36099406</v>
      </c>
      <c r="E995" s="152" t="s">
        <v>4135</v>
      </c>
      <c r="F995" s="97">
        <v>14109</v>
      </c>
      <c r="G995" s="174">
        <v>122.77</v>
      </c>
      <c r="H995" s="97">
        <v>25</v>
      </c>
      <c r="I995" s="174">
        <v>73.661999999999992</v>
      </c>
      <c r="J995" s="97">
        <v>7366</v>
      </c>
      <c r="K995" s="97">
        <v>0</v>
      </c>
      <c r="L995" s="174">
        <v>36.831000000000003</v>
      </c>
      <c r="M995" s="97">
        <v>0</v>
      </c>
      <c r="N995" s="97">
        <v>14109</v>
      </c>
      <c r="O995" s="97">
        <v>0</v>
      </c>
      <c r="P995" s="97">
        <v>14109</v>
      </c>
      <c r="Q995" s="97">
        <f t="shared" si="15"/>
        <v>0</v>
      </c>
    </row>
    <row r="996" spans="1:17" x14ac:dyDescent="0.25">
      <c r="A996" s="152" t="s">
        <v>1810</v>
      </c>
      <c r="B996" s="152" t="s">
        <v>509</v>
      </c>
      <c r="C996" s="152" t="s">
        <v>4138</v>
      </c>
      <c r="D996" s="152">
        <v>34063510</v>
      </c>
      <c r="E996" s="152" t="s">
        <v>4139</v>
      </c>
      <c r="F996" s="97">
        <v>12366</v>
      </c>
      <c r="G996" s="174">
        <v>122.77</v>
      </c>
      <c r="H996" s="97">
        <v>14</v>
      </c>
      <c r="I996" s="174">
        <v>73.661999999999992</v>
      </c>
      <c r="J996" s="97">
        <v>4125</v>
      </c>
      <c r="K996" s="97">
        <v>0</v>
      </c>
      <c r="L996" s="174">
        <v>36.831000000000003</v>
      </c>
      <c r="M996" s="97">
        <v>0</v>
      </c>
      <c r="N996" s="97">
        <v>12366</v>
      </c>
      <c r="O996" s="97">
        <v>0</v>
      </c>
      <c r="P996" s="97">
        <v>12366</v>
      </c>
      <c r="Q996" s="97">
        <f t="shared" si="15"/>
        <v>0</v>
      </c>
    </row>
    <row r="997" spans="1:17" x14ac:dyDescent="0.25">
      <c r="A997" s="152" t="s">
        <v>1810</v>
      </c>
      <c r="B997" s="152" t="s">
        <v>509</v>
      </c>
      <c r="C997" s="152" t="s">
        <v>10155</v>
      </c>
      <c r="D997" s="152">
        <v>34074198</v>
      </c>
      <c r="E997" s="152" t="s">
        <v>10156</v>
      </c>
      <c r="F997" s="97">
        <v>11457</v>
      </c>
      <c r="G997" s="174">
        <v>122.77</v>
      </c>
      <c r="H997" s="97">
        <v>16</v>
      </c>
      <c r="I997" s="174">
        <v>73.661999999999992</v>
      </c>
      <c r="J997" s="97">
        <v>4714</v>
      </c>
      <c r="K997" s="97">
        <v>0</v>
      </c>
      <c r="L997" s="174">
        <v>36.831000000000003</v>
      </c>
      <c r="M997" s="97">
        <v>0</v>
      </c>
      <c r="N997" s="97">
        <v>11457</v>
      </c>
      <c r="O997" s="97">
        <v>0</v>
      </c>
      <c r="P997" s="97">
        <v>11457</v>
      </c>
      <c r="Q997" s="97">
        <f t="shared" si="15"/>
        <v>0</v>
      </c>
    </row>
    <row r="998" spans="1:17" x14ac:dyDescent="0.25">
      <c r="A998" s="152" t="s">
        <v>1810</v>
      </c>
      <c r="B998" s="152" t="s">
        <v>509</v>
      </c>
      <c r="C998" s="152" t="s">
        <v>10216</v>
      </c>
      <c r="D998" s="152">
        <v>34015728</v>
      </c>
      <c r="E998" s="152" t="s">
        <v>10217</v>
      </c>
      <c r="F998" s="97">
        <v>2303</v>
      </c>
      <c r="G998" s="174">
        <v>122.77</v>
      </c>
      <c r="H998" s="97">
        <v>4</v>
      </c>
      <c r="I998" s="174">
        <v>73.661999999999992</v>
      </c>
      <c r="J998" s="97">
        <v>1179</v>
      </c>
      <c r="K998" s="97">
        <v>0</v>
      </c>
      <c r="L998" s="174">
        <v>36.831000000000003</v>
      </c>
      <c r="M998" s="97">
        <v>0</v>
      </c>
      <c r="N998" s="97">
        <v>2303</v>
      </c>
      <c r="O998" s="97">
        <v>0</v>
      </c>
      <c r="P998" s="97">
        <v>2303</v>
      </c>
      <c r="Q998" s="97">
        <f t="shared" si="15"/>
        <v>0</v>
      </c>
    </row>
    <row r="999" spans="1:17" x14ac:dyDescent="0.25">
      <c r="A999" s="152" t="s">
        <v>1810</v>
      </c>
      <c r="B999" s="152" t="s">
        <v>509</v>
      </c>
      <c r="C999" s="152" t="s">
        <v>10562</v>
      </c>
      <c r="D999" s="152">
        <v>37960288</v>
      </c>
      <c r="E999" s="152" t="s">
        <v>10563</v>
      </c>
      <c r="F999" s="97">
        <v>9958</v>
      </c>
      <c r="G999" s="174">
        <v>122.77</v>
      </c>
      <c r="H999" s="97">
        <v>16</v>
      </c>
      <c r="I999" s="174">
        <v>73.661999999999992</v>
      </c>
      <c r="J999" s="97">
        <v>4714</v>
      </c>
      <c r="K999" s="97">
        <v>0</v>
      </c>
      <c r="L999" s="174">
        <v>36.831000000000003</v>
      </c>
      <c r="M999" s="97">
        <v>0</v>
      </c>
      <c r="N999" s="97">
        <v>9958</v>
      </c>
      <c r="O999" s="97">
        <v>0</v>
      </c>
      <c r="P999" s="97">
        <v>9958</v>
      </c>
      <c r="Q999" s="97">
        <f t="shared" si="15"/>
        <v>0</v>
      </c>
    </row>
    <row r="1000" spans="1:17" x14ac:dyDescent="0.25">
      <c r="A1000" s="152" t="s">
        <v>1810</v>
      </c>
      <c r="B1000" s="152" t="s">
        <v>592</v>
      </c>
      <c r="C1000" s="152" t="s">
        <v>10477</v>
      </c>
      <c r="D1000" s="152">
        <v>50158660</v>
      </c>
      <c r="E1000" s="152" t="s">
        <v>10478</v>
      </c>
      <c r="F1000" s="97">
        <v>9853</v>
      </c>
      <c r="G1000" s="174">
        <v>122.77</v>
      </c>
      <c r="H1000" s="97">
        <v>22</v>
      </c>
      <c r="I1000" s="174">
        <v>73.661999999999992</v>
      </c>
      <c r="J1000" s="97">
        <v>6482</v>
      </c>
      <c r="K1000" s="97">
        <v>0</v>
      </c>
      <c r="L1000" s="174">
        <v>36.831000000000003</v>
      </c>
      <c r="M1000" s="97">
        <v>0</v>
      </c>
      <c r="N1000" s="97">
        <v>9853</v>
      </c>
      <c r="O1000" s="97">
        <v>0</v>
      </c>
      <c r="P1000" s="97">
        <v>9853</v>
      </c>
      <c r="Q1000" s="97">
        <f t="shared" si="15"/>
        <v>0</v>
      </c>
    </row>
    <row r="1001" spans="1:17" x14ac:dyDescent="0.25">
      <c r="A1001" s="152" t="s">
        <v>1810</v>
      </c>
      <c r="B1001" s="152" t="s">
        <v>592</v>
      </c>
      <c r="C1001" s="152" t="s">
        <v>10276</v>
      </c>
      <c r="D1001" s="152">
        <v>46537856</v>
      </c>
      <c r="E1001" s="152" t="s">
        <v>10277</v>
      </c>
      <c r="F1001" s="97">
        <v>2892</v>
      </c>
      <c r="G1001" s="174">
        <v>122.77</v>
      </c>
      <c r="H1001" s="97">
        <v>6</v>
      </c>
      <c r="I1001" s="174">
        <v>73.661999999999992</v>
      </c>
      <c r="J1001" s="97">
        <v>1768</v>
      </c>
      <c r="K1001" s="97">
        <v>0</v>
      </c>
      <c r="L1001" s="174">
        <v>36.831000000000003</v>
      </c>
      <c r="M1001" s="97">
        <v>0</v>
      </c>
      <c r="N1001" s="97">
        <v>2892</v>
      </c>
      <c r="O1001" s="97">
        <v>0</v>
      </c>
      <c r="P1001" s="97">
        <v>2892</v>
      </c>
      <c r="Q1001" s="97">
        <f t="shared" si="15"/>
        <v>0</v>
      </c>
    </row>
    <row r="1002" spans="1:17" x14ac:dyDescent="0.25">
      <c r="A1002" s="152" t="s">
        <v>1810</v>
      </c>
      <c r="B1002" s="152" t="s">
        <v>592</v>
      </c>
      <c r="C1002" s="152" t="s">
        <v>10159</v>
      </c>
      <c r="D1002" s="152">
        <v>52441296</v>
      </c>
      <c r="E1002" s="152" t="s">
        <v>10160</v>
      </c>
      <c r="F1002" s="97">
        <v>3695</v>
      </c>
      <c r="G1002" s="174">
        <v>122.77</v>
      </c>
      <c r="H1002" s="97">
        <v>10</v>
      </c>
      <c r="I1002" s="174">
        <v>73.661999999999992</v>
      </c>
      <c r="J1002" s="97">
        <v>2946</v>
      </c>
      <c r="K1002" s="97">
        <v>0</v>
      </c>
      <c r="L1002" s="174">
        <v>36.831000000000003</v>
      </c>
      <c r="M1002" s="97">
        <v>0</v>
      </c>
      <c r="N1002" s="97">
        <v>3695</v>
      </c>
      <c r="O1002" s="97">
        <v>0</v>
      </c>
      <c r="P1002" s="97">
        <v>3695</v>
      </c>
      <c r="Q1002" s="97">
        <f t="shared" si="15"/>
        <v>0</v>
      </c>
    </row>
    <row r="1003" spans="1:17" x14ac:dyDescent="0.25">
      <c r="A1003" s="152" t="s">
        <v>1810</v>
      </c>
      <c r="B1003" s="152" t="s">
        <v>592</v>
      </c>
      <c r="C1003" s="152" t="s">
        <v>10005</v>
      </c>
      <c r="D1003" s="152">
        <v>397482</v>
      </c>
      <c r="E1003" s="152" t="s">
        <v>10006</v>
      </c>
      <c r="F1003" s="97">
        <v>5060</v>
      </c>
      <c r="G1003" s="174">
        <v>122.77</v>
      </c>
      <c r="H1003" s="97">
        <v>7</v>
      </c>
      <c r="I1003" s="174">
        <v>73.661999999999992</v>
      </c>
      <c r="J1003" s="97">
        <v>2063</v>
      </c>
      <c r="K1003" s="97">
        <v>0</v>
      </c>
      <c r="L1003" s="174">
        <v>36.831000000000003</v>
      </c>
      <c r="M1003" s="97">
        <v>0</v>
      </c>
      <c r="N1003" s="97">
        <v>5060</v>
      </c>
      <c r="O1003" s="97">
        <v>0</v>
      </c>
      <c r="P1003" s="97">
        <v>5060</v>
      </c>
      <c r="Q1003" s="97">
        <f t="shared" si="15"/>
        <v>0</v>
      </c>
    </row>
    <row r="1004" spans="1:17" x14ac:dyDescent="0.25">
      <c r="A1004" s="152" t="s">
        <v>1810</v>
      </c>
      <c r="B1004" s="152" t="s">
        <v>592</v>
      </c>
      <c r="C1004" s="152" t="s">
        <v>4184</v>
      </c>
      <c r="D1004" s="152">
        <v>90000069</v>
      </c>
      <c r="E1004" s="152" t="s">
        <v>4185</v>
      </c>
      <c r="F1004" s="97">
        <v>9209</v>
      </c>
      <c r="G1004" s="174">
        <v>122.77</v>
      </c>
      <c r="H1004" s="97">
        <v>16</v>
      </c>
      <c r="I1004" s="174">
        <v>73.661999999999992</v>
      </c>
      <c r="J1004" s="97">
        <v>4714</v>
      </c>
      <c r="K1004" s="97">
        <v>0</v>
      </c>
      <c r="L1004" s="174">
        <v>36.831000000000003</v>
      </c>
      <c r="M1004" s="97">
        <v>0</v>
      </c>
      <c r="N1004" s="97">
        <v>9209</v>
      </c>
      <c r="O1004" s="97">
        <v>0</v>
      </c>
      <c r="P1004" s="97">
        <v>9209</v>
      </c>
      <c r="Q1004" s="97">
        <f t="shared" si="15"/>
        <v>0</v>
      </c>
    </row>
    <row r="1005" spans="1:17" x14ac:dyDescent="0.25">
      <c r="A1005" s="152" t="s">
        <v>1810</v>
      </c>
      <c r="B1005" s="152" t="s">
        <v>592</v>
      </c>
      <c r="C1005" s="152" t="s">
        <v>4141</v>
      </c>
      <c r="D1005" s="152">
        <v>35970537</v>
      </c>
      <c r="E1005" s="152" t="s">
        <v>4142</v>
      </c>
      <c r="F1005" s="97">
        <v>11163</v>
      </c>
      <c r="G1005" s="174">
        <v>122.77</v>
      </c>
      <c r="H1005" s="97">
        <v>15</v>
      </c>
      <c r="I1005" s="174">
        <v>73.661999999999992</v>
      </c>
      <c r="J1005" s="97">
        <v>4420</v>
      </c>
      <c r="K1005" s="97">
        <v>0</v>
      </c>
      <c r="L1005" s="174">
        <v>36.831000000000003</v>
      </c>
      <c r="M1005" s="97">
        <v>0</v>
      </c>
      <c r="N1005" s="97">
        <v>11163</v>
      </c>
      <c r="O1005" s="97">
        <v>0</v>
      </c>
      <c r="P1005" s="97">
        <v>11163</v>
      </c>
      <c r="Q1005" s="97">
        <f t="shared" si="15"/>
        <v>0</v>
      </c>
    </row>
    <row r="1006" spans="1:17" x14ac:dyDescent="0.25">
      <c r="A1006" s="152" t="s">
        <v>1810</v>
      </c>
      <c r="B1006" s="152" t="s">
        <v>592</v>
      </c>
      <c r="C1006" s="152" t="s">
        <v>4144</v>
      </c>
      <c r="D1006" s="152">
        <v>44927835</v>
      </c>
      <c r="E1006" s="152" t="s">
        <v>4145</v>
      </c>
      <c r="F1006" s="97">
        <v>3801</v>
      </c>
      <c r="G1006" s="174">
        <v>122.77</v>
      </c>
      <c r="H1006" s="97">
        <v>4</v>
      </c>
      <c r="I1006" s="174">
        <v>73.661999999999992</v>
      </c>
      <c r="J1006" s="97">
        <v>1179</v>
      </c>
      <c r="K1006" s="97">
        <v>0</v>
      </c>
      <c r="L1006" s="174">
        <v>36.831000000000003</v>
      </c>
      <c r="M1006" s="97">
        <v>0</v>
      </c>
      <c r="N1006" s="97">
        <v>3801</v>
      </c>
      <c r="O1006" s="97">
        <v>0</v>
      </c>
      <c r="P1006" s="97">
        <v>3801</v>
      </c>
      <c r="Q1006" s="97">
        <f t="shared" si="15"/>
        <v>0</v>
      </c>
    </row>
    <row r="1007" spans="1:17" x14ac:dyDescent="0.25">
      <c r="A1007" s="152" t="s">
        <v>1810</v>
      </c>
      <c r="B1007" s="152" t="s">
        <v>592</v>
      </c>
      <c r="C1007" s="152" t="s">
        <v>4146</v>
      </c>
      <c r="D1007" s="152">
        <v>45742596</v>
      </c>
      <c r="E1007" s="152" t="s">
        <v>4147</v>
      </c>
      <c r="F1007" s="97">
        <v>10388</v>
      </c>
      <c r="G1007" s="174">
        <v>122.77</v>
      </c>
      <c r="H1007" s="97">
        <v>20</v>
      </c>
      <c r="I1007" s="174">
        <v>73.661999999999992</v>
      </c>
      <c r="J1007" s="97">
        <v>5893</v>
      </c>
      <c r="K1007" s="97">
        <v>0</v>
      </c>
      <c r="L1007" s="174">
        <v>36.831000000000003</v>
      </c>
      <c r="M1007" s="97">
        <v>0</v>
      </c>
      <c r="N1007" s="97">
        <v>10388</v>
      </c>
      <c r="O1007" s="97">
        <v>0</v>
      </c>
      <c r="P1007" s="97">
        <v>10388</v>
      </c>
      <c r="Q1007" s="97">
        <f t="shared" si="15"/>
        <v>0</v>
      </c>
    </row>
    <row r="1008" spans="1:17" x14ac:dyDescent="0.25">
      <c r="A1008" s="152" t="s">
        <v>1810</v>
      </c>
      <c r="B1008" s="152" t="s">
        <v>592</v>
      </c>
      <c r="C1008" s="152" t="s">
        <v>4150</v>
      </c>
      <c r="D1008" s="152">
        <v>37924583</v>
      </c>
      <c r="E1008" s="152" t="s">
        <v>4151</v>
      </c>
      <c r="F1008" s="97">
        <v>1124</v>
      </c>
      <c r="G1008" s="174">
        <v>122.77</v>
      </c>
      <c r="H1008" s="97">
        <v>0</v>
      </c>
      <c r="I1008" s="174">
        <v>73.661999999999992</v>
      </c>
      <c r="J1008" s="97">
        <v>0</v>
      </c>
      <c r="K1008" s="97">
        <v>0</v>
      </c>
      <c r="L1008" s="174">
        <v>36.831000000000003</v>
      </c>
      <c r="M1008" s="97">
        <v>0</v>
      </c>
      <c r="N1008" s="97">
        <v>1124</v>
      </c>
      <c r="O1008" s="97">
        <v>0</v>
      </c>
      <c r="P1008" s="97">
        <v>1124</v>
      </c>
      <c r="Q1008" s="97">
        <f t="shared" si="15"/>
        <v>0</v>
      </c>
    </row>
    <row r="1009" spans="1:17" x14ac:dyDescent="0.25">
      <c r="A1009" s="152" t="s">
        <v>1810</v>
      </c>
      <c r="B1009" s="152" t="s">
        <v>592</v>
      </c>
      <c r="C1009" s="152" t="s">
        <v>4153</v>
      </c>
      <c r="D1009" s="152">
        <v>90000296</v>
      </c>
      <c r="E1009" s="152" t="s">
        <v>4154</v>
      </c>
      <c r="F1009" s="97">
        <v>7201</v>
      </c>
      <c r="G1009" s="174">
        <v>122.77</v>
      </c>
      <c r="H1009" s="97">
        <v>13</v>
      </c>
      <c r="I1009" s="174">
        <v>73.661999999999992</v>
      </c>
      <c r="J1009" s="97">
        <v>3830</v>
      </c>
      <c r="K1009" s="97">
        <v>0</v>
      </c>
      <c r="L1009" s="174">
        <v>36.831000000000003</v>
      </c>
      <c r="M1009" s="97">
        <v>0</v>
      </c>
      <c r="N1009" s="97">
        <v>7201</v>
      </c>
      <c r="O1009" s="97">
        <v>0</v>
      </c>
      <c r="P1009" s="97">
        <v>7201</v>
      </c>
      <c r="Q1009" s="97">
        <f t="shared" si="15"/>
        <v>0</v>
      </c>
    </row>
    <row r="1010" spans="1:17" x14ac:dyDescent="0.25">
      <c r="A1010" s="152" t="s">
        <v>1810</v>
      </c>
      <c r="B1010" s="152" t="s">
        <v>592</v>
      </c>
      <c r="C1010" s="152" t="s">
        <v>4156</v>
      </c>
      <c r="D1010" s="152">
        <v>42052122</v>
      </c>
      <c r="E1010" s="152" t="s">
        <v>4157</v>
      </c>
      <c r="F1010" s="97">
        <v>4765</v>
      </c>
      <c r="G1010" s="174">
        <v>122.77</v>
      </c>
      <c r="H1010" s="97">
        <v>6</v>
      </c>
      <c r="I1010" s="174">
        <v>73.661999999999992</v>
      </c>
      <c r="J1010" s="97">
        <v>1768</v>
      </c>
      <c r="K1010" s="97">
        <v>0</v>
      </c>
      <c r="L1010" s="174">
        <v>36.831000000000003</v>
      </c>
      <c r="M1010" s="97">
        <v>0</v>
      </c>
      <c r="N1010" s="97">
        <v>4765</v>
      </c>
      <c r="O1010" s="97">
        <v>0</v>
      </c>
      <c r="P1010" s="97">
        <v>4765</v>
      </c>
      <c r="Q1010" s="97">
        <f t="shared" si="15"/>
        <v>0</v>
      </c>
    </row>
    <row r="1011" spans="1:17" x14ac:dyDescent="0.25">
      <c r="A1011" s="152" t="s">
        <v>1810</v>
      </c>
      <c r="B1011" s="152" t="s">
        <v>592</v>
      </c>
      <c r="C1011" s="152" t="s">
        <v>4159</v>
      </c>
      <c r="D1011" s="152">
        <v>52222012</v>
      </c>
      <c r="E1011" s="152" t="s">
        <v>4160</v>
      </c>
      <c r="F1011" s="97">
        <v>7441</v>
      </c>
      <c r="G1011" s="174">
        <v>122.77</v>
      </c>
      <c r="H1011" s="97">
        <v>10</v>
      </c>
      <c r="I1011" s="174">
        <v>73.661999999999992</v>
      </c>
      <c r="J1011" s="97">
        <v>2946</v>
      </c>
      <c r="K1011" s="97">
        <v>0</v>
      </c>
      <c r="L1011" s="174">
        <v>36.831000000000003</v>
      </c>
      <c r="M1011" s="97">
        <v>0</v>
      </c>
      <c r="N1011" s="97">
        <v>7441</v>
      </c>
      <c r="O1011" s="97">
        <v>0</v>
      </c>
      <c r="P1011" s="97">
        <v>7441</v>
      </c>
      <c r="Q1011" s="97">
        <f t="shared" si="15"/>
        <v>0</v>
      </c>
    </row>
    <row r="1012" spans="1:17" x14ac:dyDescent="0.25">
      <c r="A1012" s="152" t="s">
        <v>1810</v>
      </c>
      <c r="B1012" s="152" t="s">
        <v>592</v>
      </c>
      <c r="C1012" s="152" t="s">
        <v>4163</v>
      </c>
      <c r="D1012" s="152">
        <v>51539926</v>
      </c>
      <c r="E1012" s="152" t="s">
        <v>4164</v>
      </c>
      <c r="F1012" s="97">
        <v>8057</v>
      </c>
      <c r="G1012" s="174">
        <v>122.77</v>
      </c>
      <c r="H1012" s="97">
        <v>7</v>
      </c>
      <c r="I1012" s="174">
        <v>73.661999999999992</v>
      </c>
      <c r="J1012" s="97">
        <v>2063</v>
      </c>
      <c r="K1012" s="97">
        <v>0</v>
      </c>
      <c r="L1012" s="174">
        <v>36.831000000000003</v>
      </c>
      <c r="M1012" s="97">
        <v>0</v>
      </c>
      <c r="N1012" s="97">
        <v>8057</v>
      </c>
      <c r="O1012" s="97">
        <v>0</v>
      </c>
      <c r="P1012" s="97">
        <v>8057</v>
      </c>
      <c r="Q1012" s="97">
        <f t="shared" si="15"/>
        <v>0</v>
      </c>
    </row>
    <row r="1013" spans="1:17" x14ac:dyDescent="0.25">
      <c r="A1013" s="152" t="s">
        <v>1810</v>
      </c>
      <c r="B1013" s="152" t="s">
        <v>592</v>
      </c>
      <c r="C1013" s="152" t="s">
        <v>4166</v>
      </c>
      <c r="D1013" s="152">
        <v>51715104</v>
      </c>
      <c r="E1013" s="152" t="s">
        <v>4167</v>
      </c>
      <c r="F1013" s="97">
        <v>2222</v>
      </c>
      <c r="G1013" s="174">
        <v>122.77</v>
      </c>
      <c r="H1013" s="97">
        <v>5</v>
      </c>
      <c r="I1013" s="174">
        <v>73.661999999999992</v>
      </c>
      <c r="J1013" s="97">
        <v>1473</v>
      </c>
      <c r="K1013" s="97">
        <v>0</v>
      </c>
      <c r="L1013" s="174">
        <v>36.831000000000003</v>
      </c>
      <c r="M1013" s="97">
        <v>0</v>
      </c>
      <c r="N1013" s="97">
        <v>2222</v>
      </c>
      <c r="O1013" s="97">
        <v>0</v>
      </c>
      <c r="P1013" s="97">
        <v>2222</v>
      </c>
      <c r="Q1013" s="97">
        <f t="shared" si="15"/>
        <v>0</v>
      </c>
    </row>
    <row r="1014" spans="1:17" x14ac:dyDescent="0.25">
      <c r="A1014" s="152" t="s">
        <v>1810</v>
      </c>
      <c r="B1014" s="152" t="s">
        <v>592</v>
      </c>
      <c r="C1014" s="152" t="s">
        <v>4170</v>
      </c>
      <c r="D1014" s="152">
        <v>36096580</v>
      </c>
      <c r="E1014" s="152" t="s">
        <v>4171</v>
      </c>
      <c r="F1014" s="97">
        <v>7682</v>
      </c>
      <c r="G1014" s="174">
        <v>122.77</v>
      </c>
      <c r="H1014" s="97">
        <v>7</v>
      </c>
      <c r="I1014" s="174">
        <v>73.661999999999992</v>
      </c>
      <c r="J1014" s="97">
        <v>2063</v>
      </c>
      <c r="K1014" s="97">
        <v>0</v>
      </c>
      <c r="L1014" s="174">
        <v>36.831000000000003</v>
      </c>
      <c r="M1014" s="97">
        <v>0</v>
      </c>
      <c r="N1014" s="97">
        <v>7682</v>
      </c>
      <c r="O1014" s="97">
        <v>0</v>
      </c>
      <c r="P1014" s="97">
        <v>7682</v>
      </c>
      <c r="Q1014" s="97">
        <f t="shared" si="15"/>
        <v>0</v>
      </c>
    </row>
    <row r="1015" spans="1:17" x14ac:dyDescent="0.25">
      <c r="A1015" s="152" t="s">
        <v>1810</v>
      </c>
      <c r="B1015" s="152" t="s">
        <v>592</v>
      </c>
      <c r="C1015" s="152" t="s">
        <v>10416</v>
      </c>
      <c r="D1015" s="152">
        <v>42210224</v>
      </c>
      <c r="E1015" s="152" t="s">
        <v>10385</v>
      </c>
      <c r="F1015" s="97">
        <v>5625</v>
      </c>
      <c r="G1015" s="174">
        <v>122.77</v>
      </c>
      <c r="H1015" s="97">
        <v>7</v>
      </c>
      <c r="I1015" s="174">
        <v>53.711874999999999</v>
      </c>
      <c r="J1015" s="97">
        <v>1504</v>
      </c>
      <c r="K1015" s="97">
        <v>0</v>
      </c>
      <c r="L1015" s="174">
        <v>36.831000000000003</v>
      </c>
      <c r="M1015" s="97">
        <v>0</v>
      </c>
      <c r="N1015" s="97">
        <v>5625</v>
      </c>
      <c r="O1015" s="97">
        <v>0</v>
      </c>
      <c r="P1015" s="97">
        <v>5625</v>
      </c>
      <c r="Q1015" s="97">
        <f t="shared" si="15"/>
        <v>0</v>
      </c>
    </row>
    <row r="1016" spans="1:17" x14ac:dyDescent="0.25">
      <c r="A1016" s="152" t="s">
        <v>1810</v>
      </c>
      <c r="B1016" s="152" t="s">
        <v>592</v>
      </c>
      <c r="C1016" s="152" t="s">
        <v>10600</v>
      </c>
      <c r="D1016" s="152">
        <v>50622773</v>
      </c>
      <c r="E1016" s="152" t="s">
        <v>10551</v>
      </c>
      <c r="F1016" s="97">
        <v>3058</v>
      </c>
      <c r="G1016" s="174">
        <v>122.77</v>
      </c>
      <c r="H1016" s="97">
        <v>9</v>
      </c>
      <c r="I1016" s="174">
        <v>53.711874999999999</v>
      </c>
      <c r="J1016" s="97">
        <v>1934</v>
      </c>
      <c r="K1016" s="97">
        <v>0</v>
      </c>
      <c r="L1016" s="174">
        <v>36.831000000000003</v>
      </c>
      <c r="M1016" s="97">
        <v>0</v>
      </c>
      <c r="N1016" s="97">
        <v>3058</v>
      </c>
      <c r="O1016" s="97">
        <v>0</v>
      </c>
      <c r="P1016" s="97">
        <v>3058</v>
      </c>
      <c r="Q1016" s="97">
        <f t="shared" si="15"/>
        <v>0</v>
      </c>
    </row>
    <row r="1017" spans="1:17" x14ac:dyDescent="0.25">
      <c r="A1017" s="152" t="s">
        <v>1810</v>
      </c>
      <c r="B1017" s="152" t="s">
        <v>592</v>
      </c>
      <c r="C1017" s="152" t="s">
        <v>17407</v>
      </c>
      <c r="D1017" s="152">
        <v>52973905</v>
      </c>
      <c r="E1017" s="152" t="s">
        <v>17295</v>
      </c>
      <c r="F1017" s="97">
        <v>1289</v>
      </c>
      <c r="G1017" s="174">
        <v>122.77</v>
      </c>
      <c r="H1017" s="97">
        <v>6</v>
      </c>
      <c r="I1017" s="174">
        <v>53.711874999999999</v>
      </c>
      <c r="J1017" s="97">
        <v>1289</v>
      </c>
      <c r="K1017" s="97">
        <v>0</v>
      </c>
      <c r="L1017" s="174">
        <v>36.831000000000003</v>
      </c>
      <c r="M1017" s="97">
        <v>0</v>
      </c>
      <c r="N1017" s="97">
        <v>1289</v>
      </c>
      <c r="O1017" s="97">
        <v>0</v>
      </c>
      <c r="P1017" s="97">
        <v>1289</v>
      </c>
      <c r="Q1017" s="97">
        <f t="shared" si="15"/>
        <v>0</v>
      </c>
    </row>
    <row r="1018" spans="1:17" x14ac:dyDescent="0.25">
      <c r="A1018" s="177" t="s">
        <v>16698</v>
      </c>
      <c r="B1018" s="177"/>
      <c r="C1018" s="177"/>
      <c r="D1018" s="177"/>
      <c r="E1018" s="177"/>
      <c r="F1018" s="178">
        <v>4667356</v>
      </c>
      <c r="G1018" s="179"/>
      <c r="H1018" s="178">
        <v>6892</v>
      </c>
      <c r="I1018" s="179"/>
      <c r="J1018" s="178">
        <v>2028954</v>
      </c>
      <c r="K1018" s="178">
        <v>44</v>
      </c>
      <c r="L1018" s="179"/>
      <c r="M1018" s="178">
        <v>6476</v>
      </c>
      <c r="N1018" s="178">
        <v>4667356</v>
      </c>
      <c r="O1018" s="178">
        <v>0</v>
      </c>
      <c r="P1018" s="178">
        <v>4667356</v>
      </c>
      <c r="Q1018" s="178">
        <f t="shared" si="15"/>
        <v>0</v>
      </c>
    </row>
    <row r="1019" spans="1:17" x14ac:dyDescent="0.25">
      <c r="A1019" s="152" t="s">
        <v>4186</v>
      </c>
      <c r="B1019" s="152" t="s">
        <v>781</v>
      </c>
      <c r="C1019" s="152" t="s">
        <v>5366</v>
      </c>
      <c r="D1019" s="152">
        <v>54132975</v>
      </c>
      <c r="E1019" s="152" t="s">
        <v>10396</v>
      </c>
      <c r="F1019" s="97">
        <v>63016</v>
      </c>
      <c r="G1019" s="174">
        <v>122.77</v>
      </c>
      <c r="H1019" s="97">
        <v>88</v>
      </c>
      <c r="I1019" s="174">
        <v>73.661999999999992</v>
      </c>
      <c r="J1019" s="97">
        <v>25930</v>
      </c>
      <c r="K1019" s="97">
        <v>0</v>
      </c>
      <c r="L1019" s="174">
        <v>36.83100000000001</v>
      </c>
      <c r="M1019" s="97">
        <v>0</v>
      </c>
      <c r="N1019" s="97">
        <v>63016</v>
      </c>
      <c r="O1019" s="97">
        <v>0</v>
      </c>
      <c r="P1019" s="97">
        <v>63016</v>
      </c>
      <c r="Q1019" s="97">
        <f t="shared" si="15"/>
        <v>0</v>
      </c>
    </row>
    <row r="1020" spans="1:17" x14ac:dyDescent="0.25">
      <c r="A1020" s="152" t="s">
        <v>4186</v>
      </c>
      <c r="B1020" s="152" t="s">
        <v>37</v>
      </c>
      <c r="C1020" s="152" t="s">
        <v>4187</v>
      </c>
      <c r="D1020" s="152">
        <v>590444</v>
      </c>
      <c r="E1020" s="152" t="s">
        <v>4188</v>
      </c>
      <c r="F1020" s="97">
        <v>8301</v>
      </c>
      <c r="G1020" s="174">
        <v>122.77</v>
      </c>
      <c r="H1020" s="97">
        <v>18</v>
      </c>
      <c r="I1020" s="174">
        <v>73.661999999999992</v>
      </c>
      <c r="J1020" s="97">
        <v>5304</v>
      </c>
      <c r="K1020" s="97">
        <v>0</v>
      </c>
      <c r="L1020" s="174">
        <v>36.831000000000003</v>
      </c>
      <c r="M1020" s="97">
        <v>0</v>
      </c>
      <c r="N1020" s="97">
        <v>8301</v>
      </c>
      <c r="O1020" s="97">
        <v>0</v>
      </c>
      <c r="P1020" s="97">
        <v>8301</v>
      </c>
      <c r="Q1020" s="97">
        <f t="shared" si="15"/>
        <v>0</v>
      </c>
    </row>
    <row r="1021" spans="1:17" x14ac:dyDescent="0.25">
      <c r="A1021" s="152" t="s">
        <v>4186</v>
      </c>
      <c r="B1021" s="152" t="s">
        <v>37</v>
      </c>
      <c r="C1021" s="152" t="s">
        <v>4193</v>
      </c>
      <c r="D1021" s="152">
        <v>313971</v>
      </c>
      <c r="E1021" s="152" t="s">
        <v>4194</v>
      </c>
      <c r="F1021" s="97">
        <v>159181</v>
      </c>
      <c r="G1021" s="174">
        <v>122.77</v>
      </c>
      <c r="H1021" s="97">
        <v>213</v>
      </c>
      <c r="I1021" s="174">
        <v>73.661999999999992</v>
      </c>
      <c r="J1021" s="97">
        <v>62760</v>
      </c>
      <c r="K1021" s="97">
        <v>1</v>
      </c>
      <c r="L1021" s="174">
        <v>36.83100000000001</v>
      </c>
      <c r="M1021" s="97">
        <v>147</v>
      </c>
      <c r="N1021" s="97">
        <v>159181</v>
      </c>
      <c r="O1021" s="97">
        <v>0</v>
      </c>
      <c r="P1021" s="97">
        <v>159181</v>
      </c>
      <c r="Q1021" s="97">
        <f t="shared" si="15"/>
        <v>0</v>
      </c>
    </row>
    <row r="1022" spans="1:17" x14ac:dyDescent="0.25">
      <c r="A1022" s="152" t="s">
        <v>4186</v>
      </c>
      <c r="B1022" s="152" t="s">
        <v>37</v>
      </c>
      <c r="C1022" s="152" t="s">
        <v>4204</v>
      </c>
      <c r="D1022" s="152">
        <v>313980</v>
      </c>
      <c r="E1022" s="152" t="s">
        <v>4205</v>
      </c>
      <c r="F1022" s="97">
        <v>34986</v>
      </c>
      <c r="G1022" s="174">
        <v>122.77</v>
      </c>
      <c r="H1022" s="97">
        <v>45</v>
      </c>
      <c r="I1022" s="174">
        <v>73.661999999999992</v>
      </c>
      <c r="J1022" s="97">
        <v>13259</v>
      </c>
      <c r="K1022" s="97">
        <v>0</v>
      </c>
      <c r="L1022" s="174">
        <v>36.831000000000003</v>
      </c>
      <c r="M1022" s="97">
        <v>0</v>
      </c>
      <c r="N1022" s="97">
        <v>34986</v>
      </c>
      <c r="O1022" s="97">
        <v>0</v>
      </c>
      <c r="P1022" s="97">
        <v>34986</v>
      </c>
      <c r="Q1022" s="97">
        <f t="shared" si="15"/>
        <v>0</v>
      </c>
    </row>
    <row r="1023" spans="1:17" x14ac:dyDescent="0.25">
      <c r="A1023" s="152" t="s">
        <v>4186</v>
      </c>
      <c r="B1023" s="152" t="s">
        <v>37</v>
      </c>
      <c r="C1023" s="152" t="s">
        <v>4209</v>
      </c>
      <c r="D1023" s="152">
        <v>313998</v>
      </c>
      <c r="E1023" s="152" t="s">
        <v>4210</v>
      </c>
      <c r="F1023" s="97">
        <v>4605</v>
      </c>
      <c r="G1023" s="174">
        <v>122.77</v>
      </c>
      <c r="H1023" s="97">
        <v>8</v>
      </c>
      <c r="I1023" s="174">
        <v>73.661999999999992</v>
      </c>
      <c r="J1023" s="97">
        <v>2357</v>
      </c>
      <c r="K1023" s="97">
        <v>0</v>
      </c>
      <c r="L1023" s="174">
        <v>36.831000000000003</v>
      </c>
      <c r="M1023" s="97">
        <v>0</v>
      </c>
      <c r="N1023" s="97">
        <v>4605</v>
      </c>
      <c r="O1023" s="97">
        <v>0</v>
      </c>
      <c r="P1023" s="97">
        <v>4605</v>
      </c>
      <c r="Q1023" s="97">
        <f t="shared" si="15"/>
        <v>0</v>
      </c>
    </row>
    <row r="1024" spans="1:17" x14ac:dyDescent="0.25">
      <c r="A1024" s="152" t="s">
        <v>4186</v>
      </c>
      <c r="B1024" s="152" t="s">
        <v>37</v>
      </c>
      <c r="C1024" s="152" t="s">
        <v>4213</v>
      </c>
      <c r="D1024" s="152">
        <v>314005</v>
      </c>
      <c r="E1024" s="152" t="s">
        <v>4214</v>
      </c>
      <c r="F1024" s="97">
        <v>4819</v>
      </c>
      <c r="G1024" s="174">
        <v>122.77</v>
      </c>
      <c r="H1024" s="97">
        <v>10</v>
      </c>
      <c r="I1024" s="174">
        <v>73.661999999999992</v>
      </c>
      <c r="J1024" s="97">
        <v>2946</v>
      </c>
      <c r="K1024" s="97">
        <v>0</v>
      </c>
      <c r="L1024" s="174">
        <v>36.831000000000003</v>
      </c>
      <c r="M1024" s="97">
        <v>0</v>
      </c>
      <c r="N1024" s="97">
        <v>4819</v>
      </c>
      <c r="O1024" s="97">
        <v>0</v>
      </c>
      <c r="P1024" s="97">
        <v>4819</v>
      </c>
      <c r="Q1024" s="97">
        <f t="shared" si="15"/>
        <v>0</v>
      </c>
    </row>
    <row r="1025" spans="1:17" x14ac:dyDescent="0.25">
      <c r="A1025" s="152" t="s">
        <v>4186</v>
      </c>
      <c r="B1025" s="152" t="s">
        <v>37</v>
      </c>
      <c r="C1025" s="152" t="s">
        <v>4218</v>
      </c>
      <c r="D1025" s="152">
        <v>314013</v>
      </c>
      <c r="E1025" s="152" t="s">
        <v>4219</v>
      </c>
      <c r="F1025" s="97">
        <v>7657</v>
      </c>
      <c r="G1025" s="174">
        <v>122.77</v>
      </c>
      <c r="H1025" s="97">
        <v>12</v>
      </c>
      <c r="I1025" s="174">
        <v>73.661999999999992</v>
      </c>
      <c r="J1025" s="97">
        <v>3536</v>
      </c>
      <c r="K1025" s="97">
        <v>0</v>
      </c>
      <c r="L1025" s="174">
        <v>36.831000000000003</v>
      </c>
      <c r="M1025" s="97">
        <v>0</v>
      </c>
      <c r="N1025" s="97">
        <v>7657</v>
      </c>
      <c r="O1025" s="97">
        <v>0</v>
      </c>
      <c r="P1025" s="97">
        <v>7657</v>
      </c>
      <c r="Q1025" s="97">
        <f t="shared" si="15"/>
        <v>0</v>
      </c>
    </row>
    <row r="1026" spans="1:17" x14ac:dyDescent="0.25">
      <c r="A1026" s="152" t="s">
        <v>4186</v>
      </c>
      <c r="B1026" s="152" t="s">
        <v>37</v>
      </c>
      <c r="C1026" s="152" t="s">
        <v>4222</v>
      </c>
      <c r="D1026" s="152">
        <v>314030</v>
      </c>
      <c r="E1026" s="152" t="s">
        <v>4223</v>
      </c>
      <c r="F1026" s="97">
        <v>12955</v>
      </c>
      <c r="G1026" s="174">
        <v>122.77</v>
      </c>
      <c r="H1026" s="97">
        <v>16</v>
      </c>
      <c r="I1026" s="174">
        <v>73.661999999999992</v>
      </c>
      <c r="J1026" s="97">
        <v>4714</v>
      </c>
      <c r="K1026" s="97">
        <v>0</v>
      </c>
      <c r="L1026" s="174">
        <v>36.831000000000003</v>
      </c>
      <c r="M1026" s="97">
        <v>0</v>
      </c>
      <c r="N1026" s="97">
        <v>12955</v>
      </c>
      <c r="O1026" s="97">
        <v>0</v>
      </c>
      <c r="P1026" s="97">
        <v>12955</v>
      </c>
      <c r="Q1026" s="97">
        <f t="shared" si="15"/>
        <v>0</v>
      </c>
    </row>
    <row r="1027" spans="1:17" x14ac:dyDescent="0.25">
      <c r="A1027" s="152" t="s">
        <v>4186</v>
      </c>
      <c r="B1027" s="152" t="s">
        <v>37</v>
      </c>
      <c r="C1027" s="152" t="s">
        <v>4226</v>
      </c>
      <c r="D1027" s="152">
        <v>314048</v>
      </c>
      <c r="E1027" s="152" t="s">
        <v>4227</v>
      </c>
      <c r="F1027" s="97">
        <v>12236</v>
      </c>
      <c r="G1027" s="174">
        <v>122.77</v>
      </c>
      <c r="H1027" s="97">
        <v>25</v>
      </c>
      <c r="I1027" s="174">
        <v>73.661999999999992</v>
      </c>
      <c r="J1027" s="97">
        <v>7366</v>
      </c>
      <c r="K1027" s="97">
        <v>0</v>
      </c>
      <c r="L1027" s="174">
        <v>36.831000000000003</v>
      </c>
      <c r="M1027" s="97">
        <v>0</v>
      </c>
      <c r="N1027" s="97">
        <v>12236</v>
      </c>
      <c r="O1027" s="97">
        <v>0</v>
      </c>
      <c r="P1027" s="97">
        <v>12236</v>
      </c>
      <c r="Q1027" s="97">
        <f t="shared" ref="Q1027:Q1090" si="16">+P1027-N1027</f>
        <v>0</v>
      </c>
    </row>
    <row r="1028" spans="1:17" x14ac:dyDescent="0.25">
      <c r="A1028" s="152" t="s">
        <v>4186</v>
      </c>
      <c r="B1028" s="152" t="s">
        <v>37</v>
      </c>
      <c r="C1028" s="152" t="s">
        <v>4230</v>
      </c>
      <c r="D1028" s="152">
        <v>314056</v>
      </c>
      <c r="E1028" s="152" t="s">
        <v>4231</v>
      </c>
      <c r="F1028" s="97">
        <v>5863</v>
      </c>
      <c r="G1028" s="174">
        <v>122.77</v>
      </c>
      <c r="H1028" s="97">
        <v>11</v>
      </c>
      <c r="I1028" s="174">
        <v>73.661999999999992</v>
      </c>
      <c r="J1028" s="97">
        <v>3241</v>
      </c>
      <c r="K1028" s="97">
        <v>0</v>
      </c>
      <c r="L1028" s="174">
        <v>36.831000000000003</v>
      </c>
      <c r="M1028" s="97">
        <v>0</v>
      </c>
      <c r="N1028" s="97">
        <v>5863</v>
      </c>
      <c r="O1028" s="97">
        <v>0</v>
      </c>
      <c r="P1028" s="97">
        <v>5863</v>
      </c>
      <c r="Q1028" s="97">
        <f t="shared" si="16"/>
        <v>0</v>
      </c>
    </row>
    <row r="1029" spans="1:17" x14ac:dyDescent="0.25">
      <c r="A1029" s="152" t="s">
        <v>4186</v>
      </c>
      <c r="B1029" s="152" t="s">
        <v>37</v>
      </c>
      <c r="C1029" s="152" t="s">
        <v>4234</v>
      </c>
      <c r="D1029" s="152">
        <v>314064</v>
      </c>
      <c r="E1029" s="152" t="s">
        <v>4235</v>
      </c>
      <c r="F1029" s="97">
        <v>12047</v>
      </c>
      <c r="G1029" s="174">
        <v>122.77</v>
      </c>
      <c r="H1029" s="97">
        <v>18</v>
      </c>
      <c r="I1029" s="174">
        <v>73.661999999999992</v>
      </c>
      <c r="J1029" s="97">
        <v>5304</v>
      </c>
      <c r="K1029" s="97">
        <v>0</v>
      </c>
      <c r="L1029" s="174">
        <v>36.831000000000003</v>
      </c>
      <c r="M1029" s="97">
        <v>0</v>
      </c>
      <c r="N1029" s="97">
        <v>12047</v>
      </c>
      <c r="O1029" s="97">
        <v>0</v>
      </c>
      <c r="P1029" s="97">
        <v>12047</v>
      </c>
      <c r="Q1029" s="97">
        <f t="shared" si="16"/>
        <v>0</v>
      </c>
    </row>
    <row r="1030" spans="1:17" x14ac:dyDescent="0.25">
      <c r="A1030" s="152" t="s">
        <v>4186</v>
      </c>
      <c r="B1030" s="152" t="s">
        <v>37</v>
      </c>
      <c r="C1030" s="152" t="s">
        <v>4238</v>
      </c>
      <c r="D1030" s="152">
        <v>314072</v>
      </c>
      <c r="E1030" s="152" t="s">
        <v>4239</v>
      </c>
      <c r="F1030" s="97">
        <v>40934</v>
      </c>
      <c r="G1030" s="174">
        <v>122.77</v>
      </c>
      <c r="H1030" s="97">
        <v>69</v>
      </c>
      <c r="I1030" s="174">
        <v>73.661999999999992</v>
      </c>
      <c r="J1030" s="97">
        <v>20331</v>
      </c>
      <c r="K1030" s="97">
        <v>0</v>
      </c>
      <c r="L1030" s="174">
        <v>36.831000000000003</v>
      </c>
      <c r="M1030" s="97">
        <v>0</v>
      </c>
      <c r="N1030" s="97">
        <v>40934</v>
      </c>
      <c r="O1030" s="97">
        <v>0</v>
      </c>
      <c r="P1030" s="97">
        <v>40934</v>
      </c>
      <c r="Q1030" s="97">
        <f t="shared" si="16"/>
        <v>0</v>
      </c>
    </row>
    <row r="1031" spans="1:17" x14ac:dyDescent="0.25">
      <c r="A1031" s="152" t="s">
        <v>4186</v>
      </c>
      <c r="B1031" s="152" t="s">
        <v>37</v>
      </c>
      <c r="C1031" s="152" t="s">
        <v>4242</v>
      </c>
      <c r="D1031" s="152">
        <v>314099</v>
      </c>
      <c r="E1031" s="152" t="s">
        <v>4243</v>
      </c>
      <c r="F1031" s="97">
        <v>115346</v>
      </c>
      <c r="G1031" s="174">
        <v>122.77</v>
      </c>
      <c r="H1031" s="97">
        <v>166</v>
      </c>
      <c r="I1031" s="174">
        <v>73.661999999999992</v>
      </c>
      <c r="J1031" s="97">
        <v>48912</v>
      </c>
      <c r="K1031" s="97">
        <v>0</v>
      </c>
      <c r="L1031" s="174">
        <v>36.831000000000003</v>
      </c>
      <c r="M1031" s="97">
        <v>0</v>
      </c>
      <c r="N1031" s="97">
        <v>115346</v>
      </c>
      <c r="O1031" s="97">
        <v>0</v>
      </c>
      <c r="P1031" s="97">
        <v>115346</v>
      </c>
      <c r="Q1031" s="97">
        <f t="shared" si="16"/>
        <v>0</v>
      </c>
    </row>
    <row r="1032" spans="1:17" x14ac:dyDescent="0.25">
      <c r="A1032" s="152" t="s">
        <v>4186</v>
      </c>
      <c r="B1032" s="152" t="s">
        <v>37</v>
      </c>
      <c r="C1032" s="152" t="s">
        <v>4248</v>
      </c>
      <c r="D1032" s="152">
        <v>314081</v>
      </c>
      <c r="E1032" s="152" t="s">
        <v>4249</v>
      </c>
      <c r="F1032" s="97">
        <v>19193</v>
      </c>
      <c r="G1032" s="174">
        <v>122.77</v>
      </c>
      <c r="H1032" s="97">
        <v>27</v>
      </c>
      <c r="I1032" s="174">
        <v>73.661999999999992</v>
      </c>
      <c r="J1032" s="97">
        <v>7955</v>
      </c>
      <c r="K1032" s="97">
        <v>0</v>
      </c>
      <c r="L1032" s="174">
        <v>36.831000000000003</v>
      </c>
      <c r="M1032" s="97">
        <v>0</v>
      </c>
      <c r="N1032" s="97">
        <v>19193</v>
      </c>
      <c r="O1032" s="97">
        <v>0</v>
      </c>
      <c r="P1032" s="97">
        <v>19193</v>
      </c>
      <c r="Q1032" s="97">
        <f t="shared" si="16"/>
        <v>0</v>
      </c>
    </row>
    <row r="1033" spans="1:17" x14ac:dyDescent="0.25">
      <c r="A1033" s="152" t="s">
        <v>4186</v>
      </c>
      <c r="B1033" s="152" t="s">
        <v>37</v>
      </c>
      <c r="C1033" s="152" t="s">
        <v>4252</v>
      </c>
      <c r="D1033" s="152">
        <v>314102</v>
      </c>
      <c r="E1033" s="152" t="s">
        <v>4253</v>
      </c>
      <c r="F1033" s="97">
        <v>6184</v>
      </c>
      <c r="G1033" s="174">
        <v>122.77</v>
      </c>
      <c r="H1033" s="97">
        <v>7</v>
      </c>
      <c r="I1033" s="174">
        <v>73.661999999999992</v>
      </c>
      <c r="J1033" s="97">
        <v>2063</v>
      </c>
      <c r="K1033" s="97">
        <v>0</v>
      </c>
      <c r="L1033" s="174">
        <v>36.831000000000003</v>
      </c>
      <c r="M1033" s="97">
        <v>0</v>
      </c>
      <c r="N1033" s="97">
        <v>6184</v>
      </c>
      <c r="O1033" s="97">
        <v>0</v>
      </c>
      <c r="P1033" s="97">
        <v>6184</v>
      </c>
      <c r="Q1033" s="97">
        <f t="shared" si="16"/>
        <v>0</v>
      </c>
    </row>
    <row r="1034" spans="1:17" x14ac:dyDescent="0.25">
      <c r="A1034" s="152" t="s">
        <v>4186</v>
      </c>
      <c r="B1034" s="152" t="s">
        <v>37</v>
      </c>
      <c r="C1034" s="152" t="s">
        <v>4256</v>
      </c>
      <c r="D1034" s="152">
        <v>314129</v>
      </c>
      <c r="E1034" s="152" t="s">
        <v>4257</v>
      </c>
      <c r="F1034" s="97">
        <v>10493</v>
      </c>
      <c r="G1034" s="174">
        <v>122.77</v>
      </c>
      <c r="H1034" s="97">
        <v>14</v>
      </c>
      <c r="I1034" s="174">
        <v>73.661999999999992</v>
      </c>
      <c r="J1034" s="97">
        <v>4125</v>
      </c>
      <c r="K1034" s="97">
        <v>0</v>
      </c>
      <c r="L1034" s="174">
        <v>36.831000000000003</v>
      </c>
      <c r="M1034" s="97">
        <v>0</v>
      </c>
      <c r="N1034" s="97">
        <v>10493</v>
      </c>
      <c r="O1034" s="97">
        <v>0</v>
      </c>
      <c r="P1034" s="97">
        <v>10493</v>
      </c>
      <c r="Q1034" s="97">
        <f t="shared" si="16"/>
        <v>0</v>
      </c>
    </row>
    <row r="1035" spans="1:17" x14ac:dyDescent="0.25">
      <c r="A1035" s="152" t="s">
        <v>4186</v>
      </c>
      <c r="B1035" s="152" t="s">
        <v>37</v>
      </c>
      <c r="C1035" s="152" t="s">
        <v>4260</v>
      </c>
      <c r="D1035" s="152">
        <v>314137</v>
      </c>
      <c r="E1035" s="152" t="s">
        <v>4261</v>
      </c>
      <c r="F1035" s="97">
        <v>22348</v>
      </c>
      <c r="G1035" s="174">
        <v>122.77</v>
      </c>
      <c r="H1035" s="97">
        <v>36</v>
      </c>
      <c r="I1035" s="174">
        <v>73.661999999999992</v>
      </c>
      <c r="J1035" s="97">
        <v>10607</v>
      </c>
      <c r="K1035" s="97">
        <v>0</v>
      </c>
      <c r="L1035" s="174">
        <v>36.831000000000003</v>
      </c>
      <c r="M1035" s="97">
        <v>0</v>
      </c>
      <c r="N1035" s="97">
        <v>22348</v>
      </c>
      <c r="O1035" s="97">
        <v>0</v>
      </c>
      <c r="P1035" s="97">
        <v>22348</v>
      </c>
      <c r="Q1035" s="97">
        <f t="shared" si="16"/>
        <v>0</v>
      </c>
    </row>
    <row r="1036" spans="1:17" x14ac:dyDescent="0.25">
      <c r="A1036" s="152" t="s">
        <v>4186</v>
      </c>
      <c r="B1036" s="152" t="s">
        <v>37</v>
      </c>
      <c r="C1036" s="152" t="s">
        <v>4264</v>
      </c>
      <c r="D1036" s="152">
        <v>314145</v>
      </c>
      <c r="E1036" s="152" t="s">
        <v>4265</v>
      </c>
      <c r="F1036" s="97">
        <v>17535</v>
      </c>
      <c r="G1036" s="174">
        <v>122.77</v>
      </c>
      <c r="H1036" s="97">
        <v>29</v>
      </c>
      <c r="I1036" s="174">
        <v>73.661999999999992</v>
      </c>
      <c r="J1036" s="97">
        <v>8545</v>
      </c>
      <c r="K1036" s="97">
        <v>0</v>
      </c>
      <c r="L1036" s="174">
        <v>36.831000000000003</v>
      </c>
      <c r="M1036" s="97">
        <v>0</v>
      </c>
      <c r="N1036" s="97">
        <v>17535</v>
      </c>
      <c r="O1036" s="97">
        <v>0</v>
      </c>
      <c r="P1036" s="97">
        <v>17535</v>
      </c>
      <c r="Q1036" s="97">
        <f t="shared" si="16"/>
        <v>0</v>
      </c>
    </row>
    <row r="1037" spans="1:17" x14ac:dyDescent="0.25">
      <c r="A1037" s="152" t="s">
        <v>4186</v>
      </c>
      <c r="B1037" s="152" t="s">
        <v>37</v>
      </c>
      <c r="C1037" s="152" t="s">
        <v>4269</v>
      </c>
      <c r="D1037" s="152">
        <v>314153</v>
      </c>
      <c r="E1037" s="152" t="s">
        <v>4270</v>
      </c>
      <c r="F1037" s="97">
        <v>10977</v>
      </c>
      <c r="G1037" s="174">
        <v>122.77</v>
      </c>
      <c r="H1037" s="97">
        <v>22</v>
      </c>
      <c r="I1037" s="174">
        <v>73.661999999999992</v>
      </c>
      <c r="J1037" s="97">
        <v>6482</v>
      </c>
      <c r="K1037" s="97">
        <v>0</v>
      </c>
      <c r="L1037" s="174">
        <v>36.831000000000003</v>
      </c>
      <c r="M1037" s="97">
        <v>0</v>
      </c>
      <c r="N1037" s="97">
        <v>10977</v>
      </c>
      <c r="O1037" s="97">
        <v>0</v>
      </c>
      <c r="P1037" s="97">
        <v>10977</v>
      </c>
      <c r="Q1037" s="97">
        <f t="shared" si="16"/>
        <v>0</v>
      </c>
    </row>
    <row r="1038" spans="1:17" x14ac:dyDescent="0.25">
      <c r="A1038" s="152" t="s">
        <v>4186</v>
      </c>
      <c r="B1038" s="152" t="s">
        <v>37</v>
      </c>
      <c r="C1038" s="152" t="s">
        <v>4273</v>
      </c>
      <c r="D1038" s="152">
        <v>314161</v>
      </c>
      <c r="E1038" s="152" t="s">
        <v>4274</v>
      </c>
      <c r="F1038" s="97">
        <v>11807</v>
      </c>
      <c r="G1038" s="174">
        <v>122.77</v>
      </c>
      <c r="H1038" s="97">
        <v>21</v>
      </c>
      <c r="I1038" s="174">
        <v>73.661999999999992</v>
      </c>
      <c r="J1038" s="97">
        <v>6188</v>
      </c>
      <c r="K1038" s="97">
        <v>0</v>
      </c>
      <c r="L1038" s="174">
        <v>36.831000000000003</v>
      </c>
      <c r="M1038" s="97">
        <v>0</v>
      </c>
      <c r="N1038" s="97">
        <v>11807</v>
      </c>
      <c r="O1038" s="97">
        <v>0</v>
      </c>
      <c r="P1038" s="97">
        <v>11807</v>
      </c>
      <c r="Q1038" s="97">
        <f t="shared" si="16"/>
        <v>0</v>
      </c>
    </row>
    <row r="1039" spans="1:17" x14ac:dyDescent="0.25">
      <c r="A1039" s="152" t="s">
        <v>4186</v>
      </c>
      <c r="B1039" s="152" t="s">
        <v>37</v>
      </c>
      <c r="C1039" s="152" t="s">
        <v>4277</v>
      </c>
      <c r="D1039" s="152">
        <v>314170</v>
      </c>
      <c r="E1039" s="152" t="s">
        <v>4278</v>
      </c>
      <c r="F1039" s="97">
        <v>40610</v>
      </c>
      <c r="G1039" s="174">
        <v>122.77</v>
      </c>
      <c r="H1039" s="97">
        <v>59</v>
      </c>
      <c r="I1039" s="174">
        <v>73.661999999999992</v>
      </c>
      <c r="J1039" s="97">
        <v>17384</v>
      </c>
      <c r="K1039" s="97">
        <v>0</v>
      </c>
      <c r="L1039" s="174">
        <v>36.831000000000003</v>
      </c>
      <c r="M1039" s="97">
        <v>0</v>
      </c>
      <c r="N1039" s="97">
        <v>40610</v>
      </c>
      <c r="O1039" s="97">
        <v>0</v>
      </c>
      <c r="P1039" s="97">
        <v>40610</v>
      </c>
      <c r="Q1039" s="97">
        <f t="shared" si="16"/>
        <v>0</v>
      </c>
    </row>
    <row r="1040" spans="1:17" x14ac:dyDescent="0.25">
      <c r="A1040" s="152" t="s">
        <v>4186</v>
      </c>
      <c r="B1040" s="152" t="s">
        <v>37</v>
      </c>
      <c r="C1040" s="152" t="s">
        <v>4283</v>
      </c>
      <c r="D1040" s="152">
        <v>314196</v>
      </c>
      <c r="E1040" s="152" t="s">
        <v>4284</v>
      </c>
      <c r="F1040" s="97">
        <v>13680</v>
      </c>
      <c r="G1040" s="174">
        <v>122.77</v>
      </c>
      <c r="H1040" s="97">
        <v>21</v>
      </c>
      <c r="I1040" s="174">
        <v>73.661999999999992</v>
      </c>
      <c r="J1040" s="97">
        <v>6188</v>
      </c>
      <c r="K1040" s="97">
        <v>0</v>
      </c>
      <c r="L1040" s="174">
        <v>36.831000000000003</v>
      </c>
      <c r="M1040" s="97">
        <v>0</v>
      </c>
      <c r="N1040" s="97">
        <v>13680</v>
      </c>
      <c r="O1040" s="97">
        <v>0</v>
      </c>
      <c r="P1040" s="97">
        <v>13680</v>
      </c>
      <c r="Q1040" s="97">
        <f t="shared" si="16"/>
        <v>0</v>
      </c>
    </row>
    <row r="1041" spans="1:17" x14ac:dyDescent="0.25">
      <c r="A1041" s="152" t="s">
        <v>4186</v>
      </c>
      <c r="B1041" s="152" t="s">
        <v>37</v>
      </c>
      <c r="C1041" s="152" t="s">
        <v>4287</v>
      </c>
      <c r="D1041" s="152">
        <v>314200</v>
      </c>
      <c r="E1041" s="152" t="s">
        <v>4288</v>
      </c>
      <c r="F1041" s="97">
        <v>8460</v>
      </c>
      <c r="G1041" s="174">
        <v>122.77</v>
      </c>
      <c r="H1041" s="97">
        <v>16</v>
      </c>
      <c r="I1041" s="174">
        <v>73.661999999999992</v>
      </c>
      <c r="J1041" s="97">
        <v>4714</v>
      </c>
      <c r="K1041" s="97">
        <v>0</v>
      </c>
      <c r="L1041" s="174">
        <v>36.831000000000003</v>
      </c>
      <c r="M1041" s="97">
        <v>0</v>
      </c>
      <c r="N1041" s="97">
        <v>8460</v>
      </c>
      <c r="O1041" s="97">
        <v>0</v>
      </c>
      <c r="P1041" s="97">
        <v>8460</v>
      </c>
      <c r="Q1041" s="97">
        <f t="shared" si="16"/>
        <v>0</v>
      </c>
    </row>
    <row r="1042" spans="1:17" x14ac:dyDescent="0.25">
      <c r="A1042" s="152" t="s">
        <v>4186</v>
      </c>
      <c r="B1042" s="152" t="s">
        <v>37</v>
      </c>
      <c r="C1042" s="152" t="s">
        <v>10259</v>
      </c>
      <c r="D1042" s="152">
        <v>314226</v>
      </c>
      <c r="E1042" s="152" t="s">
        <v>10260</v>
      </c>
      <c r="F1042" s="97">
        <v>0</v>
      </c>
      <c r="G1042" s="174">
        <v>122.77</v>
      </c>
      <c r="H1042" s="97"/>
      <c r="I1042" s="174">
        <v>73.661999999999992</v>
      </c>
      <c r="J1042" s="97">
        <v>0</v>
      </c>
      <c r="K1042" s="97"/>
      <c r="L1042" s="174">
        <v>36.831000000000003</v>
      </c>
      <c r="M1042" s="97">
        <v>0</v>
      </c>
      <c r="N1042" s="97">
        <v>0</v>
      </c>
      <c r="O1042" s="97">
        <v>0</v>
      </c>
      <c r="P1042" s="97">
        <v>0</v>
      </c>
      <c r="Q1042" s="97">
        <f t="shared" si="16"/>
        <v>0</v>
      </c>
    </row>
    <row r="1043" spans="1:17" x14ac:dyDescent="0.25">
      <c r="A1043" s="152" t="s">
        <v>4186</v>
      </c>
      <c r="B1043" s="152" t="s">
        <v>37</v>
      </c>
      <c r="C1043" s="152" t="s">
        <v>4291</v>
      </c>
      <c r="D1043" s="152">
        <v>314234</v>
      </c>
      <c r="E1043" s="152" t="s">
        <v>4292</v>
      </c>
      <c r="F1043" s="97">
        <v>40369</v>
      </c>
      <c r="G1043" s="174">
        <v>122.77</v>
      </c>
      <c r="H1043" s="97">
        <v>62</v>
      </c>
      <c r="I1043" s="174">
        <v>73.661999999999992</v>
      </c>
      <c r="J1043" s="97">
        <v>18268</v>
      </c>
      <c r="K1043" s="97">
        <v>0</v>
      </c>
      <c r="L1043" s="174">
        <v>36.831000000000003</v>
      </c>
      <c r="M1043" s="97">
        <v>0</v>
      </c>
      <c r="N1043" s="97">
        <v>40369</v>
      </c>
      <c r="O1043" s="97">
        <v>0</v>
      </c>
      <c r="P1043" s="97">
        <v>40369</v>
      </c>
      <c r="Q1043" s="97">
        <f t="shared" si="16"/>
        <v>0</v>
      </c>
    </row>
    <row r="1044" spans="1:17" x14ac:dyDescent="0.25">
      <c r="A1044" s="152" t="s">
        <v>4186</v>
      </c>
      <c r="B1044" s="152" t="s">
        <v>37</v>
      </c>
      <c r="C1044" s="152" t="s">
        <v>4296</v>
      </c>
      <c r="D1044" s="152">
        <v>314251</v>
      </c>
      <c r="E1044" s="152" t="s">
        <v>4297</v>
      </c>
      <c r="F1044" s="97">
        <v>18979</v>
      </c>
      <c r="G1044" s="174">
        <v>122.77</v>
      </c>
      <c r="H1044" s="97">
        <v>25</v>
      </c>
      <c r="I1044" s="174">
        <v>73.661999999999992</v>
      </c>
      <c r="J1044" s="97">
        <v>7366</v>
      </c>
      <c r="K1044" s="97">
        <v>0</v>
      </c>
      <c r="L1044" s="174">
        <v>36.831000000000003</v>
      </c>
      <c r="M1044" s="97">
        <v>0</v>
      </c>
      <c r="N1044" s="97">
        <v>18979</v>
      </c>
      <c r="O1044" s="97">
        <v>0</v>
      </c>
      <c r="P1044" s="97">
        <v>18979</v>
      </c>
      <c r="Q1044" s="97">
        <f t="shared" si="16"/>
        <v>0</v>
      </c>
    </row>
    <row r="1045" spans="1:17" x14ac:dyDescent="0.25">
      <c r="A1045" s="152" t="s">
        <v>4186</v>
      </c>
      <c r="B1045" s="152" t="s">
        <v>37</v>
      </c>
      <c r="C1045" s="152" t="s">
        <v>4300</v>
      </c>
      <c r="D1045" s="152">
        <v>314269</v>
      </c>
      <c r="E1045" s="152" t="s">
        <v>4301</v>
      </c>
      <c r="F1045" s="97">
        <v>4311</v>
      </c>
      <c r="G1045" s="174">
        <v>122.77</v>
      </c>
      <c r="H1045" s="97">
        <v>7</v>
      </c>
      <c r="I1045" s="174">
        <v>73.661999999999992</v>
      </c>
      <c r="J1045" s="97">
        <v>2063</v>
      </c>
      <c r="K1045" s="97">
        <v>0</v>
      </c>
      <c r="L1045" s="174">
        <v>36.831000000000003</v>
      </c>
      <c r="M1045" s="97">
        <v>0</v>
      </c>
      <c r="N1045" s="97">
        <v>4311</v>
      </c>
      <c r="O1045" s="97">
        <v>0</v>
      </c>
      <c r="P1045" s="97">
        <v>4311</v>
      </c>
      <c r="Q1045" s="97">
        <f t="shared" si="16"/>
        <v>0</v>
      </c>
    </row>
    <row r="1046" spans="1:17" x14ac:dyDescent="0.25">
      <c r="A1046" s="152" t="s">
        <v>4186</v>
      </c>
      <c r="B1046" s="152" t="s">
        <v>37</v>
      </c>
      <c r="C1046" s="152" t="s">
        <v>4304</v>
      </c>
      <c r="D1046" s="152">
        <v>314277</v>
      </c>
      <c r="E1046" s="152" t="s">
        <v>4305</v>
      </c>
      <c r="F1046" s="97">
        <v>6103</v>
      </c>
      <c r="G1046" s="174">
        <v>122.77</v>
      </c>
      <c r="H1046" s="97">
        <v>8</v>
      </c>
      <c r="I1046" s="174">
        <v>73.661999999999992</v>
      </c>
      <c r="J1046" s="97">
        <v>2357</v>
      </c>
      <c r="K1046" s="97">
        <v>0</v>
      </c>
      <c r="L1046" s="174">
        <v>36.831000000000003</v>
      </c>
      <c r="M1046" s="97">
        <v>0</v>
      </c>
      <c r="N1046" s="97">
        <v>6103</v>
      </c>
      <c r="O1046" s="97">
        <v>0</v>
      </c>
      <c r="P1046" s="97">
        <v>6103</v>
      </c>
      <c r="Q1046" s="97">
        <f t="shared" si="16"/>
        <v>0</v>
      </c>
    </row>
    <row r="1047" spans="1:17" x14ac:dyDescent="0.25">
      <c r="A1047" s="152" t="s">
        <v>4186</v>
      </c>
      <c r="B1047" s="152" t="s">
        <v>37</v>
      </c>
      <c r="C1047" s="152" t="s">
        <v>4308</v>
      </c>
      <c r="D1047" s="152">
        <v>314285</v>
      </c>
      <c r="E1047" s="152" t="s">
        <v>4309</v>
      </c>
      <c r="F1047" s="97">
        <v>41677</v>
      </c>
      <c r="G1047" s="174">
        <v>122.77</v>
      </c>
      <c r="H1047" s="97">
        <v>66</v>
      </c>
      <c r="I1047" s="174">
        <v>73.661999999999992</v>
      </c>
      <c r="J1047" s="97">
        <v>19447</v>
      </c>
      <c r="K1047" s="97">
        <v>0</v>
      </c>
      <c r="L1047" s="174">
        <v>36.831000000000003</v>
      </c>
      <c r="M1047" s="97">
        <v>0</v>
      </c>
      <c r="N1047" s="97">
        <v>41677</v>
      </c>
      <c r="O1047" s="97">
        <v>0</v>
      </c>
      <c r="P1047" s="97">
        <v>41677</v>
      </c>
      <c r="Q1047" s="97">
        <f t="shared" si="16"/>
        <v>0</v>
      </c>
    </row>
    <row r="1048" spans="1:17" x14ac:dyDescent="0.25">
      <c r="A1048" s="152" t="s">
        <v>4186</v>
      </c>
      <c r="B1048" s="152" t="s">
        <v>37</v>
      </c>
      <c r="C1048" s="152" t="s">
        <v>4313</v>
      </c>
      <c r="D1048" s="152">
        <v>314315</v>
      </c>
      <c r="E1048" s="152" t="s">
        <v>4314</v>
      </c>
      <c r="F1048" s="97">
        <v>14509</v>
      </c>
      <c r="G1048" s="174">
        <v>122.77</v>
      </c>
      <c r="H1048" s="97">
        <v>20</v>
      </c>
      <c r="I1048" s="174">
        <v>73.661999999999992</v>
      </c>
      <c r="J1048" s="97">
        <v>5893</v>
      </c>
      <c r="K1048" s="97">
        <v>0</v>
      </c>
      <c r="L1048" s="174">
        <v>36.831000000000003</v>
      </c>
      <c r="M1048" s="97">
        <v>0</v>
      </c>
      <c r="N1048" s="97">
        <v>14509</v>
      </c>
      <c r="O1048" s="97">
        <v>0</v>
      </c>
      <c r="P1048" s="97">
        <v>14509</v>
      </c>
      <c r="Q1048" s="97">
        <f t="shared" si="16"/>
        <v>0</v>
      </c>
    </row>
    <row r="1049" spans="1:17" x14ac:dyDescent="0.25">
      <c r="A1049" s="152" t="s">
        <v>4186</v>
      </c>
      <c r="B1049" s="152" t="s">
        <v>37</v>
      </c>
      <c r="C1049" s="152" t="s">
        <v>4317</v>
      </c>
      <c r="D1049" s="152">
        <v>314307</v>
      </c>
      <c r="E1049" s="152" t="s">
        <v>4318</v>
      </c>
      <c r="F1049" s="97">
        <v>33888</v>
      </c>
      <c r="G1049" s="174">
        <v>122.77</v>
      </c>
      <c r="H1049" s="97">
        <v>40</v>
      </c>
      <c r="I1049" s="174">
        <v>73.661999999999992</v>
      </c>
      <c r="J1049" s="97">
        <v>11786</v>
      </c>
      <c r="K1049" s="97">
        <v>0</v>
      </c>
      <c r="L1049" s="174">
        <v>36.831000000000003</v>
      </c>
      <c r="M1049" s="97">
        <v>0</v>
      </c>
      <c r="N1049" s="97">
        <v>33888</v>
      </c>
      <c r="O1049" s="97">
        <v>0</v>
      </c>
      <c r="P1049" s="97">
        <v>33888</v>
      </c>
      <c r="Q1049" s="97">
        <f t="shared" si="16"/>
        <v>0</v>
      </c>
    </row>
    <row r="1050" spans="1:17" x14ac:dyDescent="0.25">
      <c r="A1050" s="152" t="s">
        <v>4186</v>
      </c>
      <c r="B1050" s="152" t="s">
        <v>37</v>
      </c>
      <c r="C1050" s="152" t="s">
        <v>4321</v>
      </c>
      <c r="D1050" s="152">
        <v>314293</v>
      </c>
      <c r="E1050" s="152" t="s">
        <v>4322</v>
      </c>
      <c r="F1050" s="97">
        <v>18364</v>
      </c>
      <c r="G1050" s="174">
        <v>122.77</v>
      </c>
      <c r="H1050" s="97">
        <v>28</v>
      </c>
      <c r="I1050" s="174">
        <v>73.661999999999992</v>
      </c>
      <c r="J1050" s="97">
        <v>8250</v>
      </c>
      <c r="K1050" s="97">
        <v>0</v>
      </c>
      <c r="L1050" s="174">
        <v>36.831000000000003</v>
      </c>
      <c r="M1050" s="97">
        <v>0</v>
      </c>
      <c r="N1050" s="97">
        <v>18364</v>
      </c>
      <c r="O1050" s="97">
        <v>0</v>
      </c>
      <c r="P1050" s="97">
        <v>18364</v>
      </c>
      <c r="Q1050" s="97">
        <f t="shared" si="16"/>
        <v>0</v>
      </c>
    </row>
    <row r="1051" spans="1:17" x14ac:dyDescent="0.25">
      <c r="A1051" s="152" t="s">
        <v>4186</v>
      </c>
      <c r="B1051" s="152" t="s">
        <v>37</v>
      </c>
      <c r="C1051" s="152" t="s">
        <v>4325</v>
      </c>
      <c r="D1051" s="152">
        <v>314323</v>
      </c>
      <c r="E1051" s="152" t="s">
        <v>4326</v>
      </c>
      <c r="F1051" s="97">
        <v>17346</v>
      </c>
      <c r="G1051" s="174">
        <v>122.77</v>
      </c>
      <c r="H1051" s="97">
        <v>22</v>
      </c>
      <c r="I1051" s="174">
        <v>73.661999999999992</v>
      </c>
      <c r="J1051" s="97">
        <v>6482</v>
      </c>
      <c r="K1051" s="97">
        <v>0</v>
      </c>
      <c r="L1051" s="174">
        <v>36.831000000000003</v>
      </c>
      <c r="M1051" s="97">
        <v>0</v>
      </c>
      <c r="N1051" s="97">
        <v>17346</v>
      </c>
      <c r="O1051" s="97">
        <v>0</v>
      </c>
      <c r="P1051" s="97">
        <v>17346</v>
      </c>
      <c r="Q1051" s="97">
        <f t="shared" si="16"/>
        <v>0</v>
      </c>
    </row>
    <row r="1052" spans="1:17" x14ac:dyDescent="0.25">
      <c r="A1052" s="152" t="s">
        <v>4186</v>
      </c>
      <c r="B1052" s="152" t="s">
        <v>37</v>
      </c>
      <c r="C1052" s="152" t="s">
        <v>4329</v>
      </c>
      <c r="D1052" s="152">
        <v>314331</v>
      </c>
      <c r="E1052" s="152" t="s">
        <v>4330</v>
      </c>
      <c r="F1052" s="97">
        <v>38711</v>
      </c>
      <c r="G1052" s="174">
        <v>122.77</v>
      </c>
      <c r="H1052" s="97">
        <v>64</v>
      </c>
      <c r="I1052" s="174">
        <v>73.661999999999992</v>
      </c>
      <c r="J1052" s="97">
        <v>18857</v>
      </c>
      <c r="K1052" s="97">
        <v>0</v>
      </c>
      <c r="L1052" s="174">
        <v>36.831000000000003</v>
      </c>
      <c r="M1052" s="97">
        <v>0</v>
      </c>
      <c r="N1052" s="97">
        <v>38711</v>
      </c>
      <c r="O1052" s="97">
        <v>0</v>
      </c>
      <c r="P1052" s="97">
        <v>38711</v>
      </c>
      <c r="Q1052" s="97">
        <f t="shared" si="16"/>
        <v>0</v>
      </c>
    </row>
    <row r="1053" spans="1:17" x14ac:dyDescent="0.25">
      <c r="A1053" s="152" t="s">
        <v>4186</v>
      </c>
      <c r="B1053" s="152" t="s">
        <v>37</v>
      </c>
      <c r="C1053" s="152" t="s">
        <v>4333</v>
      </c>
      <c r="D1053" s="152">
        <v>314340</v>
      </c>
      <c r="E1053" s="152" t="s">
        <v>4334</v>
      </c>
      <c r="F1053" s="97">
        <v>16277</v>
      </c>
      <c r="G1053" s="174">
        <v>122.77</v>
      </c>
      <c r="H1053" s="97">
        <v>26</v>
      </c>
      <c r="I1053" s="174">
        <v>73.661999999999992</v>
      </c>
      <c r="J1053" s="97">
        <v>7661</v>
      </c>
      <c r="K1053" s="97">
        <v>0</v>
      </c>
      <c r="L1053" s="174">
        <v>36.831000000000003</v>
      </c>
      <c r="M1053" s="97">
        <v>0</v>
      </c>
      <c r="N1053" s="97">
        <v>16277</v>
      </c>
      <c r="O1053" s="97">
        <v>0</v>
      </c>
      <c r="P1053" s="97">
        <v>16277</v>
      </c>
      <c r="Q1053" s="97">
        <f t="shared" si="16"/>
        <v>0</v>
      </c>
    </row>
    <row r="1054" spans="1:17" x14ac:dyDescent="0.25">
      <c r="A1054" s="152" t="s">
        <v>4186</v>
      </c>
      <c r="B1054" s="152" t="s">
        <v>37</v>
      </c>
      <c r="C1054" s="152" t="s">
        <v>4339</v>
      </c>
      <c r="D1054" s="152">
        <v>314358</v>
      </c>
      <c r="E1054" s="152" t="s">
        <v>4340</v>
      </c>
      <c r="F1054" s="97">
        <v>13974</v>
      </c>
      <c r="G1054" s="174">
        <v>122.77</v>
      </c>
      <c r="H1054" s="97">
        <v>22</v>
      </c>
      <c r="I1054" s="174">
        <v>73.661999999999992</v>
      </c>
      <c r="J1054" s="97">
        <v>6482</v>
      </c>
      <c r="K1054" s="97">
        <v>0</v>
      </c>
      <c r="L1054" s="174">
        <v>36.831000000000003</v>
      </c>
      <c r="M1054" s="97">
        <v>0</v>
      </c>
      <c r="N1054" s="97">
        <v>13974</v>
      </c>
      <c r="O1054" s="97">
        <v>0</v>
      </c>
      <c r="P1054" s="97">
        <v>13974</v>
      </c>
      <c r="Q1054" s="97">
        <f t="shared" si="16"/>
        <v>0</v>
      </c>
    </row>
    <row r="1055" spans="1:17" x14ac:dyDescent="0.25">
      <c r="A1055" s="152" t="s">
        <v>4186</v>
      </c>
      <c r="B1055" s="152" t="s">
        <v>37</v>
      </c>
      <c r="C1055" s="152" t="s">
        <v>4343</v>
      </c>
      <c r="D1055" s="152">
        <v>314366</v>
      </c>
      <c r="E1055" s="152" t="s">
        <v>4344</v>
      </c>
      <c r="F1055" s="97">
        <v>15098</v>
      </c>
      <c r="G1055" s="174">
        <v>122.77</v>
      </c>
      <c r="H1055" s="97">
        <v>22</v>
      </c>
      <c r="I1055" s="174">
        <v>73.661999999999992</v>
      </c>
      <c r="J1055" s="97">
        <v>6482</v>
      </c>
      <c r="K1055" s="97">
        <v>0</v>
      </c>
      <c r="L1055" s="174">
        <v>36.831000000000003</v>
      </c>
      <c r="M1055" s="97">
        <v>0</v>
      </c>
      <c r="N1055" s="97">
        <v>15098</v>
      </c>
      <c r="O1055" s="97">
        <v>0</v>
      </c>
      <c r="P1055" s="97">
        <v>15098</v>
      </c>
      <c r="Q1055" s="97">
        <f t="shared" si="16"/>
        <v>0</v>
      </c>
    </row>
    <row r="1056" spans="1:17" x14ac:dyDescent="0.25">
      <c r="A1056" s="152" t="s">
        <v>4186</v>
      </c>
      <c r="B1056" s="152" t="s">
        <v>37</v>
      </c>
      <c r="C1056" s="152" t="s">
        <v>4347</v>
      </c>
      <c r="D1056" s="152">
        <v>314463</v>
      </c>
      <c r="E1056" s="152" t="s">
        <v>4348</v>
      </c>
      <c r="F1056" s="97">
        <v>130236</v>
      </c>
      <c r="G1056" s="174">
        <v>122.77</v>
      </c>
      <c r="H1056" s="97">
        <v>214</v>
      </c>
      <c r="I1056" s="174">
        <v>73.661999999999992</v>
      </c>
      <c r="J1056" s="97">
        <v>63054</v>
      </c>
      <c r="K1056" s="97">
        <v>0</v>
      </c>
      <c r="L1056" s="174">
        <v>36.83100000000001</v>
      </c>
      <c r="M1056" s="97">
        <v>0</v>
      </c>
      <c r="N1056" s="97">
        <v>130236</v>
      </c>
      <c r="O1056" s="97">
        <v>0</v>
      </c>
      <c r="P1056" s="97">
        <v>130236</v>
      </c>
      <c r="Q1056" s="97">
        <f t="shared" si="16"/>
        <v>0</v>
      </c>
    </row>
    <row r="1057" spans="1:17" x14ac:dyDescent="0.25">
      <c r="A1057" s="152" t="s">
        <v>4186</v>
      </c>
      <c r="B1057" s="152" t="s">
        <v>37</v>
      </c>
      <c r="C1057" s="152" t="s">
        <v>4358</v>
      </c>
      <c r="D1057" s="152">
        <v>314382</v>
      </c>
      <c r="E1057" s="152" t="s">
        <v>4359</v>
      </c>
      <c r="F1057" s="97">
        <v>13330</v>
      </c>
      <c r="G1057" s="174">
        <v>122.77</v>
      </c>
      <c r="H1057" s="97">
        <v>16</v>
      </c>
      <c r="I1057" s="174">
        <v>73.661999999999992</v>
      </c>
      <c r="J1057" s="97">
        <v>4714</v>
      </c>
      <c r="K1057" s="97">
        <v>0</v>
      </c>
      <c r="L1057" s="174">
        <v>36.831000000000003</v>
      </c>
      <c r="M1057" s="97">
        <v>0</v>
      </c>
      <c r="N1057" s="97">
        <v>13330</v>
      </c>
      <c r="O1057" s="97">
        <v>0</v>
      </c>
      <c r="P1057" s="97">
        <v>13330</v>
      </c>
      <c r="Q1057" s="97">
        <f t="shared" si="16"/>
        <v>0</v>
      </c>
    </row>
    <row r="1058" spans="1:17" x14ac:dyDescent="0.25">
      <c r="A1058" s="152" t="s">
        <v>4186</v>
      </c>
      <c r="B1058" s="152" t="s">
        <v>37</v>
      </c>
      <c r="C1058" s="152" t="s">
        <v>4363</v>
      </c>
      <c r="D1058" s="152">
        <v>314391</v>
      </c>
      <c r="E1058" s="152" t="s">
        <v>4364</v>
      </c>
      <c r="F1058" s="97">
        <v>13894</v>
      </c>
      <c r="G1058" s="174">
        <v>122.77</v>
      </c>
      <c r="H1058" s="97">
        <v>23</v>
      </c>
      <c r="I1058" s="174">
        <v>73.661999999999992</v>
      </c>
      <c r="J1058" s="97">
        <v>6777</v>
      </c>
      <c r="K1058" s="97">
        <v>0</v>
      </c>
      <c r="L1058" s="174">
        <v>36.831000000000003</v>
      </c>
      <c r="M1058" s="97">
        <v>0</v>
      </c>
      <c r="N1058" s="97">
        <v>13894</v>
      </c>
      <c r="O1058" s="97">
        <v>0</v>
      </c>
      <c r="P1058" s="97">
        <v>13894</v>
      </c>
      <c r="Q1058" s="97">
        <f t="shared" si="16"/>
        <v>0</v>
      </c>
    </row>
    <row r="1059" spans="1:17" x14ac:dyDescent="0.25">
      <c r="A1059" s="152" t="s">
        <v>4186</v>
      </c>
      <c r="B1059" s="152" t="s">
        <v>37</v>
      </c>
      <c r="C1059" s="152" t="s">
        <v>4367</v>
      </c>
      <c r="D1059" s="152">
        <v>314404</v>
      </c>
      <c r="E1059" s="152" t="s">
        <v>4368</v>
      </c>
      <c r="F1059" s="97">
        <v>19114</v>
      </c>
      <c r="G1059" s="174">
        <v>122.77</v>
      </c>
      <c r="H1059" s="97">
        <v>28</v>
      </c>
      <c r="I1059" s="174">
        <v>73.661999999999992</v>
      </c>
      <c r="J1059" s="97">
        <v>8250</v>
      </c>
      <c r="K1059" s="97">
        <v>0</v>
      </c>
      <c r="L1059" s="174">
        <v>36.831000000000003</v>
      </c>
      <c r="M1059" s="97">
        <v>0</v>
      </c>
      <c r="N1059" s="97">
        <v>19114</v>
      </c>
      <c r="O1059" s="97">
        <v>0</v>
      </c>
      <c r="P1059" s="97">
        <v>19114</v>
      </c>
      <c r="Q1059" s="97">
        <f t="shared" si="16"/>
        <v>0</v>
      </c>
    </row>
    <row r="1060" spans="1:17" x14ac:dyDescent="0.25">
      <c r="A1060" s="152" t="s">
        <v>4186</v>
      </c>
      <c r="B1060" s="152" t="s">
        <v>37</v>
      </c>
      <c r="C1060" s="152" t="s">
        <v>4371</v>
      </c>
      <c r="D1060" s="152">
        <v>314412</v>
      </c>
      <c r="E1060" s="152" t="s">
        <v>4372</v>
      </c>
      <c r="F1060" s="97">
        <v>13894</v>
      </c>
      <c r="G1060" s="174">
        <v>122.77</v>
      </c>
      <c r="H1060" s="97">
        <v>23</v>
      </c>
      <c r="I1060" s="174">
        <v>73.661999999999992</v>
      </c>
      <c r="J1060" s="97">
        <v>6777</v>
      </c>
      <c r="K1060" s="97">
        <v>0</v>
      </c>
      <c r="L1060" s="174">
        <v>36.831000000000003</v>
      </c>
      <c r="M1060" s="97">
        <v>0</v>
      </c>
      <c r="N1060" s="97">
        <v>13894</v>
      </c>
      <c r="O1060" s="97">
        <v>0</v>
      </c>
      <c r="P1060" s="97">
        <v>13894</v>
      </c>
      <c r="Q1060" s="97">
        <f t="shared" si="16"/>
        <v>0</v>
      </c>
    </row>
    <row r="1061" spans="1:17" x14ac:dyDescent="0.25">
      <c r="A1061" s="152" t="s">
        <v>4186</v>
      </c>
      <c r="B1061" s="152" t="s">
        <v>37</v>
      </c>
      <c r="C1061" s="152" t="s">
        <v>4375</v>
      </c>
      <c r="D1061" s="152">
        <v>314421</v>
      </c>
      <c r="E1061" s="152" t="s">
        <v>4376</v>
      </c>
      <c r="F1061" s="97">
        <v>11752</v>
      </c>
      <c r="G1061" s="174">
        <v>122.77</v>
      </c>
      <c r="H1061" s="97">
        <v>17</v>
      </c>
      <c r="I1061" s="174">
        <v>73.661999999999992</v>
      </c>
      <c r="J1061" s="97">
        <v>5009</v>
      </c>
      <c r="K1061" s="97">
        <v>0</v>
      </c>
      <c r="L1061" s="174">
        <v>36.831000000000003</v>
      </c>
      <c r="M1061" s="97">
        <v>0</v>
      </c>
      <c r="N1061" s="97">
        <v>11752</v>
      </c>
      <c r="O1061" s="97">
        <v>0</v>
      </c>
      <c r="P1061" s="97">
        <v>11752</v>
      </c>
      <c r="Q1061" s="97">
        <f t="shared" si="16"/>
        <v>0</v>
      </c>
    </row>
    <row r="1062" spans="1:17" x14ac:dyDescent="0.25">
      <c r="A1062" s="152" t="s">
        <v>4186</v>
      </c>
      <c r="B1062" s="152" t="s">
        <v>37</v>
      </c>
      <c r="C1062" s="152" t="s">
        <v>4380</v>
      </c>
      <c r="D1062" s="152">
        <v>314447</v>
      </c>
      <c r="E1062" s="152" t="s">
        <v>4381</v>
      </c>
      <c r="F1062" s="97">
        <v>9584</v>
      </c>
      <c r="G1062" s="174">
        <v>122.77</v>
      </c>
      <c r="H1062" s="97">
        <v>16</v>
      </c>
      <c r="I1062" s="174">
        <v>73.661999999999992</v>
      </c>
      <c r="J1062" s="97">
        <v>4714</v>
      </c>
      <c r="K1062" s="97">
        <v>0</v>
      </c>
      <c r="L1062" s="174">
        <v>36.831000000000003</v>
      </c>
      <c r="M1062" s="97">
        <v>0</v>
      </c>
      <c r="N1062" s="97">
        <v>9584</v>
      </c>
      <c r="O1062" s="97">
        <v>0</v>
      </c>
      <c r="P1062" s="97">
        <v>9584</v>
      </c>
      <c r="Q1062" s="97">
        <f t="shared" si="16"/>
        <v>0</v>
      </c>
    </row>
    <row r="1063" spans="1:17" x14ac:dyDescent="0.25">
      <c r="A1063" s="152" t="s">
        <v>4186</v>
      </c>
      <c r="B1063" s="152" t="s">
        <v>37</v>
      </c>
      <c r="C1063" s="152" t="s">
        <v>4384</v>
      </c>
      <c r="D1063" s="152">
        <v>314471</v>
      </c>
      <c r="E1063" s="152" t="s">
        <v>4385</v>
      </c>
      <c r="F1063" s="97">
        <v>13195</v>
      </c>
      <c r="G1063" s="174">
        <v>122.77</v>
      </c>
      <c r="H1063" s="97">
        <v>13</v>
      </c>
      <c r="I1063" s="174">
        <v>73.661999999999992</v>
      </c>
      <c r="J1063" s="97">
        <v>3830</v>
      </c>
      <c r="K1063" s="97">
        <v>0</v>
      </c>
      <c r="L1063" s="174">
        <v>36.831000000000003</v>
      </c>
      <c r="M1063" s="97">
        <v>0</v>
      </c>
      <c r="N1063" s="97">
        <v>13195</v>
      </c>
      <c r="O1063" s="97">
        <v>0</v>
      </c>
      <c r="P1063" s="97">
        <v>13195</v>
      </c>
      <c r="Q1063" s="97">
        <f t="shared" si="16"/>
        <v>0</v>
      </c>
    </row>
    <row r="1064" spans="1:17" x14ac:dyDescent="0.25">
      <c r="A1064" s="152" t="s">
        <v>4186</v>
      </c>
      <c r="B1064" s="152" t="s">
        <v>37</v>
      </c>
      <c r="C1064" s="152" t="s">
        <v>4388</v>
      </c>
      <c r="D1064" s="152">
        <v>314480</v>
      </c>
      <c r="E1064" s="152" t="s">
        <v>4389</v>
      </c>
      <c r="F1064" s="97">
        <v>11377</v>
      </c>
      <c r="G1064" s="174">
        <v>122.77</v>
      </c>
      <c r="H1064" s="97">
        <v>17</v>
      </c>
      <c r="I1064" s="174">
        <v>73.661999999999992</v>
      </c>
      <c r="J1064" s="97">
        <v>5009</v>
      </c>
      <c r="K1064" s="97">
        <v>0</v>
      </c>
      <c r="L1064" s="174">
        <v>36.831000000000003</v>
      </c>
      <c r="M1064" s="97">
        <v>0</v>
      </c>
      <c r="N1064" s="97">
        <v>11377</v>
      </c>
      <c r="O1064" s="97">
        <v>0</v>
      </c>
      <c r="P1064" s="97">
        <v>11377</v>
      </c>
      <c r="Q1064" s="97">
        <f t="shared" si="16"/>
        <v>0</v>
      </c>
    </row>
    <row r="1065" spans="1:17" x14ac:dyDescent="0.25">
      <c r="A1065" s="152" t="s">
        <v>4186</v>
      </c>
      <c r="B1065" s="152" t="s">
        <v>37</v>
      </c>
      <c r="C1065" s="152" t="s">
        <v>4392</v>
      </c>
      <c r="D1065" s="152">
        <v>314498</v>
      </c>
      <c r="E1065" s="152" t="s">
        <v>4393</v>
      </c>
      <c r="F1065" s="97">
        <v>5784</v>
      </c>
      <c r="G1065" s="174">
        <v>122.77</v>
      </c>
      <c r="H1065" s="97">
        <v>12</v>
      </c>
      <c r="I1065" s="174">
        <v>73.661999999999992</v>
      </c>
      <c r="J1065" s="97">
        <v>3536</v>
      </c>
      <c r="K1065" s="97">
        <v>0</v>
      </c>
      <c r="L1065" s="174">
        <v>36.831000000000003</v>
      </c>
      <c r="M1065" s="97">
        <v>0</v>
      </c>
      <c r="N1065" s="97">
        <v>5784</v>
      </c>
      <c r="O1065" s="97">
        <v>0</v>
      </c>
      <c r="P1065" s="97">
        <v>5784</v>
      </c>
      <c r="Q1065" s="97">
        <f t="shared" si="16"/>
        <v>0</v>
      </c>
    </row>
    <row r="1066" spans="1:17" x14ac:dyDescent="0.25">
      <c r="A1066" s="152" t="s">
        <v>4186</v>
      </c>
      <c r="B1066" s="152" t="s">
        <v>37</v>
      </c>
      <c r="C1066" s="152" t="s">
        <v>4396</v>
      </c>
      <c r="D1066" s="152">
        <v>314501</v>
      </c>
      <c r="E1066" s="152" t="s">
        <v>4397</v>
      </c>
      <c r="F1066" s="97">
        <v>23958</v>
      </c>
      <c r="G1066" s="174">
        <v>122.77</v>
      </c>
      <c r="H1066" s="97">
        <v>33</v>
      </c>
      <c r="I1066" s="174">
        <v>73.661999999999992</v>
      </c>
      <c r="J1066" s="97">
        <v>9723</v>
      </c>
      <c r="K1066" s="97">
        <v>0</v>
      </c>
      <c r="L1066" s="174">
        <v>36.831000000000003</v>
      </c>
      <c r="M1066" s="97">
        <v>0</v>
      </c>
      <c r="N1066" s="97">
        <v>23958</v>
      </c>
      <c r="O1066" s="97">
        <v>0</v>
      </c>
      <c r="P1066" s="97">
        <v>23958</v>
      </c>
      <c r="Q1066" s="97">
        <f t="shared" si="16"/>
        <v>0</v>
      </c>
    </row>
    <row r="1067" spans="1:17" x14ac:dyDescent="0.25">
      <c r="A1067" s="152" t="s">
        <v>4186</v>
      </c>
      <c r="B1067" s="152" t="s">
        <v>37</v>
      </c>
      <c r="C1067" s="152" t="s">
        <v>4400</v>
      </c>
      <c r="D1067" s="152">
        <v>314510</v>
      </c>
      <c r="E1067" s="152" t="s">
        <v>4401</v>
      </c>
      <c r="F1067" s="97">
        <v>18714</v>
      </c>
      <c r="G1067" s="174">
        <v>122.77</v>
      </c>
      <c r="H1067" s="97">
        <v>33</v>
      </c>
      <c r="I1067" s="174">
        <v>73.661999999999992</v>
      </c>
      <c r="J1067" s="97">
        <v>9723</v>
      </c>
      <c r="K1067" s="97">
        <v>0</v>
      </c>
      <c r="L1067" s="174">
        <v>36.831000000000003</v>
      </c>
      <c r="M1067" s="97">
        <v>0</v>
      </c>
      <c r="N1067" s="97">
        <v>18714</v>
      </c>
      <c r="O1067" s="97">
        <v>0</v>
      </c>
      <c r="P1067" s="97">
        <v>18714</v>
      </c>
      <c r="Q1067" s="97">
        <f t="shared" si="16"/>
        <v>0</v>
      </c>
    </row>
    <row r="1068" spans="1:17" x14ac:dyDescent="0.25">
      <c r="A1068" s="152" t="s">
        <v>4186</v>
      </c>
      <c r="B1068" s="152" t="s">
        <v>37</v>
      </c>
      <c r="C1068" s="152" t="s">
        <v>4404</v>
      </c>
      <c r="D1068" s="152">
        <v>314528</v>
      </c>
      <c r="E1068" s="152" t="s">
        <v>4405</v>
      </c>
      <c r="F1068" s="97">
        <v>7951</v>
      </c>
      <c r="G1068" s="174">
        <v>122.77</v>
      </c>
      <c r="H1068" s="97">
        <v>13</v>
      </c>
      <c r="I1068" s="174">
        <v>73.661999999999992</v>
      </c>
      <c r="J1068" s="97">
        <v>3830</v>
      </c>
      <c r="K1068" s="97">
        <v>0</v>
      </c>
      <c r="L1068" s="174">
        <v>36.831000000000003</v>
      </c>
      <c r="M1068" s="97">
        <v>0</v>
      </c>
      <c r="N1068" s="97">
        <v>7951</v>
      </c>
      <c r="O1068" s="97">
        <v>0</v>
      </c>
      <c r="P1068" s="97">
        <v>7951</v>
      </c>
      <c r="Q1068" s="97">
        <f t="shared" si="16"/>
        <v>0</v>
      </c>
    </row>
    <row r="1069" spans="1:17" x14ac:dyDescent="0.25">
      <c r="A1069" s="152" t="s">
        <v>4186</v>
      </c>
      <c r="B1069" s="152" t="s">
        <v>37</v>
      </c>
      <c r="C1069" s="152" t="s">
        <v>4408</v>
      </c>
      <c r="D1069" s="152">
        <v>314544</v>
      </c>
      <c r="E1069" s="152" t="s">
        <v>4409</v>
      </c>
      <c r="F1069" s="97">
        <v>33248</v>
      </c>
      <c r="G1069" s="174">
        <v>122.77</v>
      </c>
      <c r="H1069" s="97">
        <v>48</v>
      </c>
      <c r="I1069" s="174">
        <v>73.661999999999992</v>
      </c>
      <c r="J1069" s="97">
        <v>14143</v>
      </c>
      <c r="K1069" s="97">
        <v>0</v>
      </c>
      <c r="L1069" s="174">
        <v>36.831000000000003</v>
      </c>
      <c r="M1069" s="97">
        <v>0</v>
      </c>
      <c r="N1069" s="97">
        <v>33248</v>
      </c>
      <c r="O1069" s="97">
        <v>0</v>
      </c>
      <c r="P1069" s="97">
        <v>33248</v>
      </c>
      <c r="Q1069" s="97">
        <f t="shared" si="16"/>
        <v>0</v>
      </c>
    </row>
    <row r="1070" spans="1:17" x14ac:dyDescent="0.25">
      <c r="A1070" s="152" t="s">
        <v>4186</v>
      </c>
      <c r="B1070" s="152" t="s">
        <v>37</v>
      </c>
      <c r="C1070" s="152" t="s">
        <v>4413</v>
      </c>
      <c r="D1070" s="152">
        <v>314561</v>
      </c>
      <c r="E1070" s="152" t="s">
        <v>4414</v>
      </c>
      <c r="F1070" s="97">
        <v>3266</v>
      </c>
      <c r="G1070" s="174">
        <v>122.77</v>
      </c>
      <c r="H1070" s="97">
        <v>6</v>
      </c>
      <c r="I1070" s="174">
        <v>73.661999999999992</v>
      </c>
      <c r="J1070" s="97">
        <v>1768</v>
      </c>
      <c r="K1070" s="97">
        <v>0</v>
      </c>
      <c r="L1070" s="174">
        <v>36.831000000000003</v>
      </c>
      <c r="M1070" s="97">
        <v>0</v>
      </c>
      <c r="N1070" s="97">
        <v>3266</v>
      </c>
      <c r="O1070" s="97">
        <v>0</v>
      </c>
      <c r="P1070" s="97">
        <v>3266</v>
      </c>
      <c r="Q1070" s="97">
        <f t="shared" si="16"/>
        <v>0</v>
      </c>
    </row>
    <row r="1071" spans="1:17" x14ac:dyDescent="0.25">
      <c r="A1071" s="152" t="s">
        <v>4186</v>
      </c>
      <c r="B1071" s="152" t="s">
        <v>37</v>
      </c>
      <c r="C1071" s="152" t="s">
        <v>4417</v>
      </c>
      <c r="D1071" s="152">
        <v>314587</v>
      </c>
      <c r="E1071" s="152" t="s">
        <v>4418</v>
      </c>
      <c r="F1071" s="97">
        <v>7896</v>
      </c>
      <c r="G1071" s="174">
        <v>122.77</v>
      </c>
      <c r="H1071" s="97">
        <v>9</v>
      </c>
      <c r="I1071" s="174">
        <v>73.661999999999992</v>
      </c>
      <c r="J1071" s="97">
        <v>2652</v>
      </c>
      <c r="K1071" s="97">
        <v>0</v>
      </c>
      <c r="L1071" s="174">
        <v>36.831000000000003</v>
      </c>
      <c r="M1071" s="97">
        <v>0</v>
      </c>
      <c r="N1071" s="97">
        <v>7896</v>
      </c>
      <c r="O1071" s="97">
        <v>0</v>
      </c>
      <c r="P1071" s="97">
        <v>7896</v>
      </c>
      <c r="Q1071" s="97">
        <f t="shared" si="16"/>
        <v>0</v>
      </c>
    </row>
    <row r="1072" spans="1:17" x14ac:dyDescent="0.25">
      <c r="A1072" s="152" t="s">
        <v>4186</v>
      </c>
      <c r="B1072" s="152" t="s">
        <v>37</v>
      </c>
      <c r="C1072" s="152" t="s">
        <v>4421</v>
      </c>
      <c r="D1072" s="152">
        <v>314595</v>
      </c>
      <c r="E1072" s="152" t="s">
        <v>4422</v>
      </c>
      <c r="F1072" s="97">
        <v>10573</v>
      </c>
      <c r="G1072" s="174">
        <v>122.77</v>
      </c>
      <c r="H1072" s="97">
        <v>13</v>
      </c>
      <c r="I1072" s="174">
        <v>73.661999999999992</v>
      </c>
      <c r="J1072" s="97">
        <v>3830</v>
      </c>
      <c r="K1072" s="97">
        <v>0</v>
      </c>
      <c r="L1072" s="174">
        <v>36.831000000000003</v>
      </c>
      <c r="M1072" s="97">
        <v>0</v>
      </c>
      <c r="N1072" s="97">
        <v>10573</v>
      </c>
      <c r="O1072" s="97">
        <v>0</v>
      </c>
      <c r="P1072" s="97">
        <v>10573</v>
      </c>
      <c r="Q1072" s="97">
        <f t="shared" si="16"/>
        <v>0</v>
      </c>
    </row>
    <row r="1073" spans="1:17" x14ac:dyDescent="0.25">
      <c r="A1073" s="152" t="s">
        <v>4186</v>
      </c>
      <c r="B1073" s="152" t="s">
        <v>37</v>
      </c>
      <c r="C1073" s="152" t="s">
        <v>4425</v>
      </c>
      <c r="D1073" s="152">
        <v>314617</v>
      </c>
      <c r="E1073" s="152" t="s">
        <v>4426</v>
      </c>
      <c r="F1073" s="97">
        <v>24923</v>
      </c>
      <c r="G1073" s="174">
        <v>122.77</v>
      </c>
      <c r="H1073" s="97">
        <v>35</v>
      </c>
      <c r="I1073" s="174">
        <v>73.661999999999992</v>
      </c>
      <c r="J1073" s="97">
        <v>10313</v>
      </c>
      <c r="K1073" s="97">
        <v>0</v>
      </c>
      <c r="L1073" s="174">
        <v>36.831000000000003</v>
      </c>
      <c r="M1073" s="97">
        <v>0</v>
      </c>
      <c r="N1073" s="97">
        <v>24923</v>
      </c>
      <c r="O1073" s="97">
        <v>0</v>
      </c>
      <c r="P1073" s="97">
        <v>24923</v>
      </c>
      <c r="Q1073" s="97">
        <f t="shared" si="16"/>
        <v>0</v>
      </c>
    </row>
    <row r="1074" spans="1:17" x14ac:dyDescent="0.25">
      <c r="A1074" s="152" t="s">
        <v>4186</v>
      </c>
      <c r="B1074" s="152" t="s">
        <v>37</v>
      </c>
      <c r="C1074" s="152" t="s">
        <v>4429</v>
      </c>
      <c r="D1074" s="152">
        <v>314625</v>
      </c>
      <c r="E1074" s="152" t="s">
        <v>4430</v>
      </c>
      <c r="F1074" s="97">
        <v>19648</v>
      </c>
      <c r="G1074" s="174">
        <v>122.77</v>
      </c>
      <c r="H1074" s="97">
        <v>26</v>
      </c>
      <c r="I1074" s="174">
        <v>73.661999999999992</v>
      </c>
      <c r="J1074" s="97">
        <v>7661</v>
      </c>
      <c r="K1074" s="97">
        <v>0</v>
      </c>
      <c r="L1074" s="174">
        <v>36.831000000000003</v>
      </c>
      <c r="M1074" s="97">
        <v>0</v>
      </c>
      <c r="N1074" s="97">
        <v>19648</v>
      </c>
      <c r="O1074" s="97">
        <v>0</v>
      </c>
      <c r="P1074" s="97">
        <v>19648</v>
      </c>
      <c r="Q1074" s="97">
        <f t="shared" si="16"/>
        <v>0</v>
      </c>
    </row>
    <row r="1075" spans="1:17" x14ac:dyDescent="0.25">
      <c r="A1075" s="152" t="s">
        <v>4186</v>
      </c>
      <c r="B1075" s="152" t="s">
        <v>37</v>
      </c>
      <c r="C1075" s="152" t="s">
        <v>4433</v>
      </c>
      <c r="D1075" s="152">
        <v>314633</v>
      </c>
      <c r="E1075" s="152" t="s">
        <v>4434</v>
      </c>
      <c r="F1075" s="97">
        <v>8700</v>
      </c>
      <c r="G1075" s="174">
        <v>122.77</v>
      </c>
      <c r="H1075" s="97">
        <v>13</v>
      </c>
      <c r="I1075" s="174">
        <v>73.661999999999992</v>
      </c>
      <c r="J1075" s="97">
        <v>3830</v>
      </c>
      <c r="K1075" s="97">
        <v>0</v>
      </c>
      <c r="L1075" s="174">
        <v>36.831000000000003</v>
      </c>
      <c r="M1075" s="97">
        <v>0</v>
      </c>
      <c r="N1075" s="97">
        <v>8700</v>
      </c>
      <c r="O1075" s="97">
        <v>0</v>
      </c>
      <c r="P1075" s="97">
        <v>8700</v>
      </c>
      <c r="Q1075" s="97">
        <f t="shared" si="16"/>
        <v>0</v>
      </c>
    </row>
    <row r="1076" spans="1:17" x14ac:dyDescent="0.25">
      <c r="A1076" s="152" t="s">
        <v>4186</v>
      </c>
      <c r="B1076" s="152" t="s">
        <v>37</v>
      </c>
      <c r="C1076" s="152" t="s">
        <v>4437</v>
      </c>
      <c r="D1076" s="152">
        <v>314641</v>
      </c>
      <c r="E1076" s="152" t="s">
        <v>4438</v>
      </c>
      <c r="F1076" s="97">
        <v>8271</v>
      </c>
      <c r="G1076" s="174">
        <v>122.77</v>
      </c>
      <c r="H1076" s="97">
        <v>9</v>
      </c>
      <c r="I1076" s="174">
        <v>73.661999999999992</v>
      </c>
      <c r="J1076" s="97">
        <v>2652</v>
      </c>
      <c r="K1076" s="97">
        <v>0</v>
      </c>
      <c r="L1076" s="174">
        <v>36.831000000000003</v>
      </c>
      <c r="M1076" s="97">
        <v>0</v>
      </c>
      <c r="N1076" s="97">
        <v>8271</v>
      </c>
      <c r="O1076" s="97">
        <v>0</v>
      </c>
      <c r="P1076" s="97">
        <v>8271</v>
      </c>
      <c r="Q1076" s="97">
        <f t="shared" si="16"/>
        <v>0</v>
      </c>
    </row>
    <row r="1077" spans="1:17" x14ac:dyDescent="0.25">
      <c r="A1077" s="152" t="s">
        <v>4186</v>
      </c>
      <c r="B1077" s="152" t="s">
        <v>37</v>
      </c>
      <c r="C1077" s="152" t="s">
        <v>4441</v>
      </c>
      <c r="D1077" s="152">
        <v>314650</v>
      </c>
      <c r="E1077" s="152" t="s">
        <v>4442</v>
      </c>
      <c r="F1077" s="97">
        <v>4230</v>
      </c>
      <c r="G1077" s="174">
        <v>122.77</v>
      </c>
      <c r="H1077" s="97">
        <v>8</v>
      </c>
      <c r="I1077" s="174">
        <v>73.661999999999992</v>
      </c>
      <c r="J1077" s="97">
        <v>2357</v>
      </c>
      <c r="K1077" s="97">
        <v>0</v>
      </c>
      <c r="L1077" s="174">
        <v>36.831000000000003</v>
      </c>
      <c r="M1077" s="97">
        <v>0</v>
      </c>
      <c r="N1077" s="97">
        <v>4230</v>
      </c>
      <c r="O1077" s="97">
        <v>0</v>
      </c>
      <c r="P1077" s="97">
        <v>4230</v>
      </c>
      <c r="Q1077" s="97">
        <f t="shared" si="16"/>
        <v>0</v>
      </c>
    </row>
    <row r="1078" spans="1:17" x14ac:dyDescent="0.25">
      <c r="A1078" s="152" t="s">
        <v>4186</v>
      </c>
      <c r="B1078" s="152" t="s">
        <v>37</v>
      </c>
      <c r="C1078" s="152" t="s">
        <v>4445</v>
      </c>
      <c r="D1078" s="152">
        <v>314668</v>
      </c>
      <c r="E1078" s="152" t="s">
        <v>4446</v>
      </c>
      <c r="F1078" s="97">
        <v>40744</v>
      </c>
      <c r="G1078" s="174">
        <v>122.77</v>
      </c>
      <c r="H1078" s="97">
        <v>62</v>
      </c>
      <c r="I1078" s="174">
        <v>73.661999999999992</v>
      </c>
      <c r="J1078" s="97">
        <v>18268</v>
      </c>
      <c r="K1078" s="97">
        <v>0</v>
      </c>
      <c r="L1078" s="174">
        <v>36.831000000000003</v>
      </c>
      <c r="M1078" s="97">
        <v>0</v>
      </c>
      <c r="N1078" s="97">
        <v>40744</v>
      </c>
      <c r="O1078" s="97">
        <v>0</v>
      </c>
      <c r="P1078" s="97">
        <v>40744</v>
      </c>
      <c r="Q1078" s="97">
        <f t="shared" si="16"/>
        <v>0</v>
      </c>
    </row>
    <row r="1079" spans="1:17" x14ac:dyDescent="0.25">
      <c r="A1079" s="152" t="s">
        <v>4186</v>
      </c>
      <c r="B1079" s="152" t="s">
        <v>37</v>
      </c>
      <c r="C1079" s="152" t="s">
        <v>4450</v>
      </c>
      <c r="D1079" s="152">
        <v>314676</v>
      </c>
      <c r="E1079" s="152" t="s">
        <v>4451</v>
      </c>
      <c r="F1079" s="97">
        <v>55461</v>
      </c>
      <c r="G1079" s="174">
        <v>122.77</v>
      </c>
      <c r="H1079" s="97">
        <v>81</v>
      </c>
      <c r="I1079" s="174">
        <v>73.661999999999992</v>
      </c>
      <c r="J1079" s="97">
        <v>23866</v>
      </c>
      <c r="K1079" s="97">
        <v>0</v>
      </c>
      <c r="L1079" s="174">
        <v>36.831000000000003</v>
      </c>
      <c r="M1079" s="97">
        <v>0</v>
      </c>
      <c r="N1079" s="97">
        <v>55461</v>
      </c>
      <c r="O1079" s="97">
        <v>0</v>
      </c>
      <c r="P1079" s="97">
        <v>55461</v>
      </c>
      <c r="Q1079" s="97">
        <f t="shared" si="16"/>
        <v>0</v>
      </c>
    </row>
    <row r="1080" spans="1:17" x14ac:dyDescent="0.25">
      <c r="A1080" s="152" t="s">
        <v>4186</v>
      </c>
      <c r="B1080" s="152" t="s">
        <v>37</v>
      </c>
      <c r="C1080" s="152" t="s">
        <v>4456</v>
      </c>
      <c r="D1080" s="152">
        <v>314684</v>
      </c>
      <c r="E1080" s="152" t="s">
        <v>4457</v>
      </c>
      <c r="F1080" s="97">
        <v>30116</v>
      </c>
      <c r="G1080" s="174">
        <v>122.77</v>
      </c>
      <c r="H1080" s="97">
        <v>45</v>
      </c>
      <c r="I1080" s="174">
        <v>73.661999999999992</v>
      </c>
      <c r="J1080" s="97">
        <v>13259</v>
      </c>
      <c r="K1080" s="97">
        <v>0</v>
      </c>
      <c r="L1080" s="174">
        <v>36.831000000000003</v>
      </c>
      <c r="M1080" s="97">
        <v>0</v>
      </c>
      <c r="N1080" s="97">
        <v>30116</v>
      </c>
      <c r="O1080" s="97">
        <v>0</v>
      </c>
      <c r="P1080" s="97">
        <v>30116</v>
      </c>
      <c r="Q1080" s="97">
        <f t="shared" si="16"/>
        <v>0</v>
      </c>
    </row>
    <row r="1081" spans="1:17" x14ac:dyDescent="0.25">
      <c r="A1081" s="152" t="s">
        <v>4186</v>
      </c>
      <c r="B1081" s="152" t="s">
        <v>37</v>
      </c>
      <c r="C1081" s="152" t="s">
        <v>4460</v>
      </c>
      <c r="D1081" s="152">
        <v>314692</v>
      </c>
      <c r="E1081" s="152" t="s">
        <v>4461</v>
      </c>
      <c r="F1081" s="97">
        <v>44520</v>
      </c>
      <c r="G1081" s="174">
        <v>122.77</v>
      </c>
      <c r="H1081" s="97">
        <v>71</v>
      </c>
      <c r="I1081" s="174">
        <v>73.661999999999992</v>
      </c>
      <c r="J1081" s="97">
        <v>20920</v>
      </c>
      <c r="K1081" s="97">
        <v>0</v>
      </c>
      <c r="L1081" s="174">
        <v>36.831000000000003</v>
      </c>
      <c r="M1081" s="97">
        <v>0</v>
      </c>
      <c r="N1081" s="97">
        <v>44520</v>
      </c>
      <c r="O1081" s="97">
        <v>0</v>
      </c>
      <c r="P1081" s="97">
        <v>44520</v>
      </c>
      <c r="Q1081" s="97">
        <f t="shared" si="16"/>
        <v>0</v>
      </c>
    </row>
    <row r="1082" spans="1:17" x14ac:dyDescent="0.25">
      <c r="A1082" s="152" t="s">
        <v>4186</v>
      </c>
      <c r="B1082" s="152" t="s">
        <v>37</v>
      </c>
      <c r="C1082" s="152" t="s">
        <v>4464</v>
      </c>
      <c r="D1082" s="152">
        <v>314714</v>
      </c>
      <c r="E1082" s="152" t="s">
        <v>4465</v>
      </c>
      <c r="F1082" s="97">
        <v>18499</v>
      </c>
      <c r="G1082" s="174">
        <v>122.77</v>
      </c>
      <c r="H1082" s="97">
        <v>31</v>
      </c>
      <c r="I1082" s="174">
        <v>73.661999999999992</v>
      </c>
      <c r="J1082" s="97">
        <v>9134</v>
      </c>
      <c r="K1082" s="97">
        <v>0</v>
      </c>
      <c r="L1082" s="174">
        <v>36.831000000000003</v>
      </c>
      <c r="M1082" s="97">
        <v>0</v>
      </c>
      <c r="N1082" s="97">
        <v>18499</v>
      </c>
      <c r="O1082" s="97">
        <v>0</v>
      </c>
      <c r="P1082" s="97">
        <v>18499</v>
      </c>
      <c r="Q1082" s="97">
        <f t="shared" si="16"/>
        <v>0</v>
      </c>
    </row>
    <row r="1083" spans="1:17" x14ac:dyDescent="0.25">
      <c r="A1083" s="152" t="s">
        <v>4186</v>
      </c>
      <c r="B1083" s="152" t="s">
        <v>37</v>
      </c>
      <c r="C1083" s="152" t="s">
        <v>4469</v>
      </c>
      <c r="D1083" s="152">
        <v>314722</v>
      </c>
      <c r="E1083" s="152" t="s">
        <v>4470</v>
      </c>
      <c r="F1083" s="97">
        <v>33194</v>
      </c>
      <c r="G1083" s="174">
        <v>122.77</v>
      </c>
      <c r="H1083" s="97">
        <v>44</v>
      </c>
      <c r="I1083" s="174">
        <v>73.661999999999992</v>
      </c>
      <c r="J1083" s="97">
        <v>12965</v>
      </c>
      <c r="K1083" s="97">
        <v>0</v>
      </c>
      <c r="L1083" s="174">
        <v>36.831000000000003</v>
      </c>
      <c r="M1083" s="97">
        <v>0</v>
      </c>
      <c r="N1083" s="97">
        <v>33194</v>
      </c>
      <c r="O1083" s="97">
        <v>0</v>
      </c>
      <c r="P1083" s="97">
        <v>33194</v>
      </c>
      <c r="Q1083" s="97">
        <f t="shared" si="16"/>
        <v>0</v>
      </c>
    </row>
    <row r="1084" spans="1:17" x14ac:dyDescent="0.25">
      <c r="A1084" s="152" t="s">
        <v>4186</v>
      </c>
      <c r="B1084" s="152" t="s">
        <v>37</v>
      </c>
      <c r="C1084" s="152" t="s">
        <v>4473</v>
      </c>
      <c r="D1084" s="152">
        <v>314749</v>
      </c>
      <c r="E1084" s="152" t="s">
        <v>4474</v>
      </c>
      <c r="F1084" s="97">
        <v>39565</v>
      </c>
      <c r="G1084" s="174">
        <v>122.77</v>
      </c>
      <c r="H1084" s="97">
        <v>58</v>
      </c>
      <c r="I1084" s="174">
        <v>73.661999999999992</v>
      </c>
      <c r="J1084" s="97">
        <v>17089</v>
      </c>
      <c r="K1084" s="97">
        <v>0</v>
      </c>
      <c r="L1084" s="174">
        <v>36.831000000000003</v>
      </c>
      <c r="M1084" s="97">
        <v>0</v>
      </c>
      <c r="N1084" s="97">
        <v>39565</v>
      </c>
      <c r="O1084" s="97">
        <v>0</v>
      </c>
      <c r="P1084" s="97">
        <v>39565</v>
      </c>
      <c r="Q1084" s="97">
        <f t="shared" si="16"/>
        <v>0</v>
      </c>
    </row>
    <row r="1085" spans="1:17" x14ac:dyDescent="0.25">
      <c r="A1085" s="152" t="s">
        <v>4186</v>
      </c>
      <c r="B1085" s="152" t="s">
        <v>37</v>
      </c>
      <c r="C1085" s="152" t="s">
        <v>4478</v>
      </c>
      <c r="D1085" s="152">
        <v>314757</v>
      </c>
      <c r="E1085" s="152" t="s">
        <v>4479</v>
      </c>
      <c r="F1085" s="97">
        <v>6398</v>
      </c>
      <c r="G1085" s="174">
        <v>122.77</v>
      </c>
      <c r="H1085" s="97">
        <v>9</v>
      </c>
      <c r="I1085" s="174">
        <v>73.661999999999992</v>
      </c>
      <c r="J1085" s="97">
        <v>2652</v>
      </c>
      <c r="K1085" s="97">
        <v>0</v>
      </c>
      <c r="L1085" s="174">
        <v>36.831000000000003</v>
      </c>
      <c r="M1085" s="97">
        <v>0</v>
      </c>
      <c r="N1085" s="97">
        <v>6398</v>
      </c>
      <c r="O1085" s="97">
        <v>0</v>
      </c>
      <c r="P1085" s="97">
        <v>6398</v>
      </c>
      <c r="Q1085" s="97">
        <f t="shared" si="16"/>
        <v>0</v>
      </c>
    </row>
    <row r="1086" spans="1:17" x14ac:dyDescent="0.25">
      <c r="A1086" s="152" t="s">
        <v>4186</v>
      </c>
      <c r="B1086" s="152" t="s">
        <v>37</v>
      </c>
      <c r="C1086" s="152" t="s">
        <v>4482</v>
      </c>
      <c r="D1086" s="152">
        <v>650498</v>
      </c>
      <c r="E1086" s="152" t="s">
        <v>4483</v>
      </c>
      <c r="F1086" s="97">
        <v>27789</v>
      </c>
      <c r="G1086" s="174">
        <v>122.77</v>
      </c>
      <c r="H1086" s="97">
        <v>46</v>
      </c>
      <c r="I1086" s="174">
        <v>73.661999999999992</v>
      </c>
      <c r="J1086" s="97">
        <v>13554</v>
      </c>
      <c r="K1086" s="97">
        <v>0</v>
      </c>
      <c r="L1086" s="174">
        <v>36.831000000000003</v>
      </c>
      <c r="M1086" s="97">
        <v>0</v>
      </c>
      <c r="N1086" s="97">
        <v>27789</v>
      </c>
      <c r="O1086" s="97">
        <v>0</v>
      </c>
      <c r="P1086" s="97">
        <v>27789</v>
      </c>
      <c r="Q1086" s="97">
        <f t="shared" si="16"/>
        <v>0</v>
      </c>
    </row>
    <row r="1087" spans="1:17" x14ac:dyDescent="0.25">
      <c r="A1087" s="152" t="s">
        <v>4186</v>
      </c>
      <c r="B1087" s="152" t="s">
        <v>37</v>
      </c>
      <c r="C1087" s="152" t="s">
        <v>4486</v>
      </c>
      <c r="D1087" s="152">
        <v>314706</v>
      </c>
      <c r="E1087" s="152" t="s">
        <v>4487</v>
      </c>
      <c r="F1087" s="97">
        <v>4765</v>
      </c>
      <c r="G1087" s="174">
        <v>122.77</v>
      </c>
      <c r="H1087" s="97">
        <v>6</v>
      </c>
      <c r="I1087" s="174">
        <v>73.661999999999992</v>
      </c>
      <c r="J1087" s="97">
        <v>1768</v>
      </c>
      <c r="K1087" s="97">
        <v>0</v>
      </c>
      <c r="L1087" s="174">
        <v>36.831000000000003</v>
      </c>
      <c r="M1087" s="97">
        <v>0</v>
      </c>
      <c r="N1087" s="97">
        <v>4765</v>
      </c>
      <c r="O1087" s="97">
        <v>0</v>
      </c>
      <c r="P1087" s="97">
        <v>4765</v>
      </c>
      <c r="Q1087" s="97">
        <f t="shared" si="16"/>
        <v>0</v>
      </c>
    </row>
    <row r="1088" spans="1:17" x14ac:dyDescent="0.25">
      <c r="A1088" s="152" t="s">
        <v>4186</v>
      </c>
      <c r="B1088" s="152" t="s">
        <v>37</v>
      </c>
      <c r="C1088" s="152" t="s">
        <v>4490</v>
      </c>
      <c r="D1088" s="152">
        <v>314731</v>
      </c>
      <c r="E1088" s="152" t="s">
        <v>4491</v>
      </c>
      <c r="F1088" s="97">
        <v>10253</v>
      </c>
      <c r="G1088" s="174">
        <v>122.77</v>
      </c>
      <c r="H1088" s="97">
        <v>17</v>
      </c>
      <c r="I1088" s="174">
        <v>73.661999999999992</v>
      </c>
      <c r="J1088" s="97">
        <v>5009</v>
      </c>
      <c r="K1088" s="97">
        <v>0</v>
      </c>
      <c r="L1088" s="174">
        <v>36.831000000000003</v>
      </c>
      <c r="M1088" s="97">
        <v>0</v>
      </c>
      <c r="N1088" s="97">
        <v>10253</v>
      </c>
      <c r="O1088" s="97">
        <v>0</v>
      </c>
      <c r="P1088" s="97">
        <v>10253</v>
      </c>
      <c r="Q1088" s="97">
        <f t="shared" si="16"/>
        <v>0</v>
      </c>
    </row>
    <row r="1089" spans="1:17" x14ac:dyDescent="0.25">
      <c r="A1089" s="152" t="s">
        <v>4186</v>
      </c>
      <c r="B1089" s="152" t="s">
        <v>37</v>
      </c>
      <c r="C1089" s="152" t="s">
        <v>4494</v>
      </c>
      <c r="D1089" s="152">
        <v>314781</v>
      </c>
      <c r="E1089" s="152" t="s">
        <v>4495</v>
      </c>
      <c r="F1089" s="97">
        <v>3801</v>
      </c>
      <c r="G1089" s="174">
        <v>122.77</v>
      </c>
      <c r="H1089" s="97">
        <v>4</v>
      </c>
      <c r="I1089" s="174">
        <v>73.661999999999992</v>
      </c>
      <c r="J1089" s="97">
        <v>1179</v>
      </c>
      <c r="K1089" s="97">
        <v>0</v>
      </c>
      <c r="L1089" s="174">
        <v>36.831000000000003</v>
      </c>
      <c r="M1089" s="97">
        <v>0</v>
      </c>
      <c r="N1089" s="97">
        <v>3801</v>
      </c>
      <c r="O1089" s="97">
        <v>0</v>
      </c>
      <c r="P1089" s="97">
        <v>3801</v>
      </c>
      <c r="Q1089" s="97">
        <f t="shared" si="16"/>
        <v>0</v>
      </c>
    </row>
    <row r="1090" spans="1:17" x14ac:dyDescent="0.25">
      <c r="A1090" s="152" t="s">
        <v>4186</v>
      </c>
      <c r="B1090" s="152" t="s">
        <v>37</v>
      </c>
      <c r="C1090" s="152" t="s">
        <v>4498</v>
      </c>
      <c r="D1090" s="152">
        <v>314790</v>
      </c>
      <c r="E1090" s="152" t="s">
        <v>4499</v>
      </c>
      <c r="F1090" s="97">
        <v>11163</v>
      </c>
      <c r="G1090" s="174">
        <v>122.77</v>
      </c>
      <c r="H1090" s="97">
        <v>15</v>
      </c>
      <c r="I1090" s="174">
        <v>73.661999999999992</v>
      </c>
      <c r="J1090" s="97">
        <v>4420</v>
      </c>
      <c r="K1090" s="97">
        <v>0</v>
      </c>
      <c r="L1090" s="174">
        <v>36.831000000000003</v>
      </c>
      <c r="M1090" s="97">
        <v>0</v>
      </c>
      <c r="N1090" s="97">
        <v>11163</v>
      </c>
      <c r="O1090" s="97">
        <v>0</v>
      </c>
      <c r="P1090" s="97">
        <v>11163</v>
      </c>
      <c r="Q1090" s="97">
        <f t="shared" si="16"/>
        <v>0</v>
      </c>
    </row>
    <row r="1091" spans="1:17" x14ac:dyDescent="0.25">
      <c r="A1091" s="152" t="s">
        <v>4186</v>
      </c>
      <c r="B1091" s="152" t="s">
        <v>37</v>
      </c>
      <c r="C1091" s="152" t="s">
        <v>4502</v>
      </c>
      <c r="D1091" s="152">
        <v>314811</v>
      </c>
      <c r="E1091" s="152" t="s">
        <v>4503</v>
      </c>
      <c r="F1091" s="97">
        <v>3187</v>
      </c>
      <c r="G1091" s="174">
        <v>122.77</v>
      </c>
      <c r="H1091" s="97">
        <v>7</v>
      </c>
      <c r="I1091" s="174">
        <v>73.661999999999992</v>
      </c>
      <c r="J1091" s="97">
        <v>2063</v>
      </c>
      <c r="K1091" s="97">
        <v>0</v>
      </c>
      <c r="L1091" s="174">
        <v>36.831000000000003</v>
      </c>
      <c r="M1091" s="97">
        <v>0</v>
      </c>
      <c r="N1091" s="97">
        <v>3187</v>
      </c>
      <c r="O1091" s="97">
        <v>0</v>
      </c>
      <c r="P1091" s="97">
        <v>3187</v>
      </c>
      <c r="Q1091" s="97">
        <f t="shared" ref="Q1091:Q1154" si="17">+P1091-N1091</f>
        <v>0</v>
      </c>
    </row>
    <row r="1092" spans="1:17" x14ac:dyDescent="0.25">
      <c r="A1092" s="152" t="s">
        <v>4186</v>
      </c>
      <c r="B1092" s="152" t="s">
        <v>37</v>
      </c>
      <c r="C1092" s="152" t="s">
        <v>4506</v>
      </c>
      <c r="D1092" s="152">
        <v>314820</v>
      </c>
      <c r="E1092" s="152" t="s">
        <v>4507</v>
      </c>
      <c r="F1092" s="97">
        <v>9474</v>
      </c>
      <c r="G1092" s="174">
        <v>122.77</v>
      </c>
      <c r="H1092" s="97">
        <v>8</v>
      </c>
      <c r="I1092" s="174">
        <v>73.661999999999992</v>
      </c>
      <c r="J1092" s="97">
        <v>2357</v>
      </c>
      <c r="K1092" s="97">
        <v>0</v>
      </c>
      <c r="L1092" s="174">
        <v>36.831000000000003</v>
      </c>
      <c r="M1092" s="97">
        <v>0</v>
      </c>
      <c r="N1092" s="97">
        <v>9474</v>
      </c>
      <c r="O1092" s="97">
        <v>0</v>
      </c>
      <c r="P1092" s="97">
        <v>9474</v>
      </c>
      <c r="Q1092" s="97">
        <f t="shared" si="17"/>
        <v>0</v>
      </c>
    </row>
    <row r="1093" spans="1:17" x14ac:dyDescent="0.25">
      <c r="A1093" s="152" t="s">
        <v>4186</v>
      </c>
      <c r="B1093" s="152" t="s">
        <v>37</v>
      </c>
      <c r="C1093" s="152" t="s">
        <v>4510</v>
      </c>
      <c r="D1093" s="152">
        <v>314838</v>
      </c>
      <c r="E1093" s="152" t="s">
        <v>4511</v>
      </c>
      <c r="F1093" s="97">
        <v>68319</v>
      </c>
      <c r="G1093" s="174">
        <v>122.77</v>
      </c>
      <c r="H1093" s="97">
        <v>106</v>
      </c>
      <c r="I1093" s="174">
        <v>73.661999999999992</v>
      </c>
      <c r="J1093" s="97">
        <v>31233</v>
      </c>
      <c r="K1093" s="97">
        <v>0</v>
      </c>
      <c r="L1093" s="174">
        <v>36.831000000000003</v>
      </c>
      <c r="M1093" s="97">
        <v>0</v>
      </c>
      <c r="N1093" s="97">
        <v>68319</v>
      </c>
      <c r="O1093" s="97">
        <v>0</v>
      </c>
      <c r="P1093" s="97">
        <v>68319</v>
      </c>
      <c r="Q1093" s="97">
        <f t="shared" si="17"/>
        <v>0</v>
      </c>
    </row>
    <row r="1094" spans="1:17" x14ac:dyDescent="0.25">
      <c r="A1094" s="152" t="s">
        <v>4186</v>
      </c>
      <c r="B1094" s="152" t="s">
        <v>37</v>
      </c>
      <c r="C1094" s="152" t="s">
        <v>4515</v>
      </c>
      <c r="D1094" s="152">
        <v>314846</v>
      </c>
      <c r="E1094" s="152" t="s">
        <v>4516</v>
      </c>
      <c r="F1094" s="97">
        <v>20427</v>
      </c>
      <c r="G1094" s="174">
        <v>122.77</v>
      </c>
      <c r="H1094" s="97">
        <v>35</v>
      </c>
      <c r="I1094" s="174">
        <v>73.661999999999992</v>
      </c>
      <c r="J1094" s="97">
        <v>10313</v>
      </c>
      <c r="K1094" s="97">
        <v>0</v>
      </c>
      <c r="L1094" s="174">
        <v>36.831000000000003</v>
      </c>
      <c r="M1094" s="97">
        <v>0</v>
      </c>
      <c r="N1094" s="97">
        <v>20427</v>
      </c>
      <c r="O1094" s="97">
        <v>0</v>
      </c>
      <c r="P1094" s="97">
        <v>20427</v>
      </c>
      <c r="Q1094" s="97">
        <f t="shared" si="17"/>
        <v>0</v>
      </c>
    </row>
    <row r="1095" spans="1:17" x14ac:dyDescent="0.25">
      <c r="A1095" s="152" t="s">
        <v>4186</v>
      </c>
      <c r="B1095" s="152" t="s">
        <v>37</v>
      </c>
      <c r="C1095" s="152" t="s">
        <v>4519</v>
      </c>
      <c r="D1095" s="152">
        <v>314854</v>
      </c>
      <c r="E1095" s="152" t="s">
        <v>4520</v>
      </c>
      <c r="F1095" s="97">
        <v>3936</v>
      </c>
      <c r="G1095" s="174">
        <v>122.77</v>
      </c>
      <c r="H1095" s="97">
        <v>7</v>
      </c>
      <c r="I1095" s="174">
        <v>73.661999999999992</v>
      </c>
      <c r="J1095" s="97">
        <v>2063</v>
      </c>
      <c r="K1095" s="97">
        <v>0</v>
      </c>
      <c r="L1095" s="174">
        <v>36.831000000000003</v>
      </c>
      <c r="M1095" s="97">
        <v>0</v>
      </c>
      <c r="N1095" s="97">
        <v>3936</v>
      </c>
      <c r="O1095" s="97">
        <v>0</v>
      </c>
      <c r="P1095" s="97">
        <v>3936</v>
      </c>
      <c r="Q1095" s="97">
        <f t="shared" si="17"/>
        <v>0</v>
      </c>
    </row>
    <row r="1096" spans="1:17" x14ac:dyDescent="0.25">
      <c r="A1096" s="152" t="s">
        <v>4186</v>
      </c>
      <c r="B1096" s="152" t="s">
        <v>37</v>
      </c>
      <c r="C1096" s="152" t="s">
        <v>4523</v>
      </c>
      <c r="D1096" s="152">
        <v>314862</v>
      </c>
      <c r="E1096" s="152" t="s">
        <v>4524</v>
      </c>
      <c r="F1096" s="97">
        <v>21042</v>
      </c>
      <c r="G1096" s="174">
        <v>122.77</v>
      </c>
      <c r="H1096" s="97">
        <v>32</v>
      </c>
      <c r="I1096" s="174">
        <v>73.661999999999992</v>
      </c>
      <c r="J1096" s="97">
        <v>9429</v>
      </c>
      <c r="K1096" s="97">
        <v>0</v>
      </c>
      <c r="L1096" s="174">
        <v>36.831000000000003</v>
      </c>
      <c r="M1096" s="97">
        <v>0</v>
      </c>
      <c r="N1096" s="97">
        <v>21042</v>
      </c>
      <c r="O1096" s="97">
        <v>0</v>
      </c>
      <c r="P1096" s="97">
        <v>21042</v>
      </c>
      <c r="Q1096" s="97">
        <f t="shared" si="17"/>
        <v>0</v>
      </c>
    </row>
    <row r="1097" spans="1:17" x14ac:dyDescent="0.25">
      <c r="A1097" s="152" t="s">
        <v>4186</v>
      </c>
      <c r="B1097" s="152" t="s">
        <v>37</v>
      </c>
      <c r="C1097" s="152" t="s">
        <v>4527</v>
      </c>
      <c r="D1097" s="152">
        <v>314871</v>
      </c>
      <c r="E1097" s="152" t="s">
        <v>4528</v>
      </c>
      <c r="F1097" s="97">
        <v>15258</v>
      </c>
      <c r="G1097" s="174">
        <v>122.77</v>
      </c>
      <c r="H1097" s="97">
        <v>20</v>
      </c>
      <c r="I1097" s="174">
        <v>73.661999999999992</v>
      </c>
      <c r="J1097" s="97">
        <v>5893</v>
      </c>
      <c r="K1097" s="97">
        <v>0</v>
      </c>
      <c r="L1097" s="174">
        <v>36.831000000000003</v>
      </c>
      <c r="M1097" s="97">
        <v>0</v>
      </c>
      <c r="N1097" s="97">
        <v>15258</v>
      </c>
      <c r="O1097" s="97">
        <v>0</v>
      </c>
      <c r="P1097" s="97">
        <v>15258</v>
      </c>
      <c r="Q1097" s="97">
        <f t="shared" si="17"/>
        <v>0</v>
      </c>
    </row>
    <row r="1098" spans="1:17" x14ac:dyDescent="0.25">
      <c r="A1098" s="152" t="s">
        <v>4186</v>
      </c>
      <c r="B1098" s="152" t="s">
        <v>37</v>
      </c>
      <c r="C1098" s="152" t="s">
        <v>4531</v>
      </c>
      <c r="D1098" s="152">
        <v>314889</v>
      </c>
      <c r="E1098" s="152" t="s">
        <v>4532</v>
      </c>
      <c r="F1098" s="97">
        <v>7816</v>
      </c>
      <c r="G1098" s="174">
        <v>122.77</v>
      </c>
      <c r="H1098" s="97">
        <v>10</v>
      </c>
      <c r="I1098" s="174">
        <v>73.661999999999992</v>
      </c>
      <c r="J1098" s="97">
        <v>2946</v>
      </c>
      <c r="K1098" s="97">
        <v>0</v>
      </c>
      <c r="L1098" s="174">
        <v>36.831000000000003</v>
      </c>
      <c r="M1098" s="97">
        <v>0</v>
      </c>
      <c r="N1098" s="97">
        <v>7816</v>
      </c>
      <c r="O1098" s="97">
        <v>0</v>
      </c>
      <c r="P1098" s="97">
        <v>7816</v>
      </c>
      <c r="Q1098" s="97">
        <f t="shared" si="17"/>
        <v>0</v>
      </c>
    </row>
    <row r="1099" spans="1:17" x14ac:dyDescent="0.25">
      <c r="A1099" s="152" t="s">
        <v>4186</v>
      </c>
      <c r="B1099" s="152" t="s">
        <v>37</v>
      </c>
      <c r="C1099" s="152" t="s">
        <v>4535</v>
      </c>
      <c r="D1099" s="152">
        <v>314919</v>
      </c>
      <c r="E1099" s="152" t="s">
        <v>4536</v>
      </c>
      <c r="F1099" s="97">
        <v>6987</v>
      </c>
      <c r="G1099" s="174">
        <v>122.77</v>
      </c>
      <c r="H1099" s="97">
        <v>11</v>
      </c>
      <c r="I1099" s="174">
        <v>73.661999999999992</v>
      </c>
      <c r="J1099" s="97">
        <v>3241</v>
      </c>
      <c r="K1099" s="97">
        <v>0</v>
      </c>
      <c r="L1099" s="174">
        <v>36.831000000000003</v>
      </c>
      <c r="M1099" s="97">
        <v>0</v>
      </c>
      <c r="N1099" s="97">
        <v>6987</v>
      </c>
      <c r="O1099" s="97">
        <v>0</v>
      </c>
      <c r="P1099" s="97">
        <v>6987</v>
      </c>
      <c r="Q1099" s="97">
        <f t="shared" si="17"/>
        <v>0</v>
      </c>
    </row>
    <row r="1100" spans="1:17" x14ac:dyDescent="0.25">
      <c r="A1100" s="152" t="s">
        <v>4186</v>
      </c>
      <c r="B1100" s="152" t="s">
        <v>37</v>
      </c>
      <c r="C1100" s="152" t="s">
        <v>4539</v>
      </c>
      <c r="D1100" s="152">
        <v>314897</v>
      </c>
      <c r="E1100" s="152" t="s">
        <v>4540</v>
      </c>
      <c r="F1100" s="97">
        <v>42673</v>
      </c>
      <c r="G1100" s="174">
        <v>122.77</v>
      </c>
      <c r="H1100" s="97">
        <v>66</v>
      </c>
      <c r="I1100" s="174">
        <v>73.661999999999992</v>
      </c>
      <c r="J1100" s="97">
        <v>19447</v>
      </c>
      <c r="K1100" s="97">
        <v>0</v>
      </c>
      <c r="L1100" s="174">
        <v>36.831000000000003</v>
      </c>
      <c r="M1100" s="97">
        <v>0</v>
      </c>
      <c r="N1100" s="97">
        <v>42673</v>
      </c>
      <c r="O1100" s="97">
        <v>0</v>
      </c>
      <c r="P1100" s="97">
        <v>42673</v>
      </c>
      <c r="Q1100" s="97">
        <f t="shared" si="17"/>
        <v>0</v>
      </c>
    </row>
    <row r="1101" spans="1:17" x14ac:dyDescent="0.25">
      <c r="A1101" s="152" t="s">
        <v>4186</v>
      </c>
      <c r="B1101" s="152" t="s">
        <v>37</v>
      </c>
      <c r="C1101" s="152" t="s">
        <v>4543</v>
      </c>
      <c r="D1101" s="152">
        <v>314901</v>
      </c>
      <c r="E1101" s="152" t="s">
        <v>4544</v>
      </c>
      <c r="F1101" s="97">
        <v>53219</v>
      </c>
      <c r="G1101" s="174">
        <v>122.77</v>
      </c>
      <c r="H1101" s="97">
        <v>84</v>
      </c>
      <c r="I1101" s="174">
        <v>73.661999999999992</v>
      </c>
      <c r="J1101" s="97">
        <v>24750</v>
      </c>
      <c r="K1101" s="97">
        <v>0</v>
      </c>
      <c r="L1101" s="174">
        <v>36.831000000000003</v>
      </c>
      <c r="M1101" s="97">
        <v>0</v>
      </c>
      <c r="N1101" s="97">
        <v>53219</v>
      </c>
      <c r="O1101" s="97">
        <v>0</v>
      </c>
      <c r="P1101" s="97">
        <v>53219</v>
      </c>
      <c r="Q1101" s="97">
        <f t="shared" si="17"/>
        <v>0</v>
      </c>
    </row>
    <row r="1102" spans="1:17" x14ac:dyDescent="0.25">
      <c r="A1102" s="152" t="s">
        <v>4186</v>
      </c>
      <c r="B1102" s="152" t="s">
        <v>37</v>
      </c>
      <c r="C1102" s="152" t="s">
        <v>4548</v>
      </c>
      <c r="D1102" s="152">
        <v>314943</v>
      </c>
      <c r="E1102" s="152" t="s">
        <v>4549</v>
      </c>
      <c r="F1102" s="97">
        <v>6692</v>
      </c>
      <c r="G1102" s="174">
        <v>122.77</v>
      </c>
      <c r="H1102" s="97">
        <v>10</v>
      </c>
      <c r="I1102" s="174">
        <v>73.661999999999992</v>
      </c>
      <c r="J1102" s="97">
        <v>2946</v>
      </c>
      <c r="K1102" s="97">
        <v>0</v>
      </c>
      <c r="L1102" s="174">
        <v>36.831000000000003</v>
      </c>
      <c r="M1102" s="97">
        <v>0</v>
      </c>
      <c r="N1102" s="97">
        <v>6692</v>
      </c>
      <c r="O1102" s="97">
        <v>0</v>
      </c>
      <c r="P1102" s="97">
        <v>6692</v>
      </c>
      <c r="Q1102" s="97">
        <f t="shared" si="17"/>
        <v>0</v>
      </c>
    </row>
    <row r="1103" spans="1:17" x14ac:dyDescent="0.25">
      <c r="A1103" s="152" t="s">
        <v>4186</v>
      </c>
      <c r="B1103" s="152" t="s">
        <v>37</v>
      </c>
      <c r="C1103" s="152" t="s">
        <v>4552</v>
      </c>
      <c r="D1103" s="152">
        <v>314951</v>
      </c>
      <c r="E1103" s="152" t="s">
        <v>4553</v>
      </c>
      <c r="F1103" s="97">
        <v>15338</v>
      </c>
      <c r="G1103" s="174">
        <v>122.77</v>
      </c>
      <c r="H1103" s="97">
        <v>19</v>
      </c>
      <c r="I1103" s="174">
        <v>73.661999999999992</v>
      </c>
      <c r="J1103" s="97">
        <v>5598</v>
      </c>
      <c r="K1103" s="97">
        <v>0</v>
      </c>
      <c r="L1103" s="174">
        <v>36.831000000000003</v>
      </c>
      <c r="M1103" s="97">
        <v>0</v>
      </c>
      <c r="N1103" s="97">
        <v>15338</v>
      </c>
      <c r="O1103" s="97">
        <v>0</v>
      </c>
      <c r="P1103" s="97">
        <v>15338</v>
      </c>
      <c r="Q1103" s="97">
        <f t="shared" si="17"/>
        <v>0</v>
      </c>
    </row>
    <row r="1104" spans="1:17" x14ac:dyDescent="0.25">
      <c r="A1104" s="152" t="s">
        <v>4186</v>
      </c>
      <c r="B1104" s="152" t="s">
        <v>37</v>
      </c>
      <c r="C1104" s="152" t="s">
        <v>4556</v>
      </c>
      <c r="D1104" s="152">
        <v>314960</v>
      </c>
      <c r="E1104" s="152" t="s">
        <v>4557</v>
      </c>
      <c r="F1104" s="97">
        <v>9984</v>
      </c>
      <c r="G1104" s="174">
        <v>122.77</v>
      </c>
      <c r="H1104" s="97">
        <v>11</v>
      </c>
      <c r="I1104" s="174">
        <v>73.661999999999992</v>
      </c>
      <c r="J1104" s="97">
        <v>3241</v>
      </c>
      <c r="K1104" s="97">
        <v>0</v>
      </c>
      <c r="L1104" s="174">
        <v>36.831000000000003</v>
      </c>
      <c r="M1104" s="97">
        <v>0</v>
      </c>
      <c r="N1104" s="97">
        <v>9984</v>
      </c>
      <c r="O1104" s="97">
        <v>0</v>
      </c>
      <c r="P1104" s="97">
        <v>9984</v>
      </c>
      <c r="Q1104" s="97">
        <f t="shared" si="17"/>
        <v>0</v>
      </c>
    </row>
    <row r="1105" spans="1:17" x14ac:dyDescent="0.25">
      <c r="A1105" s="152" t="s">
        <v>4186</v>
      </c>
      <c r="B1105" s="152" t="s">
        <v>37</v>
      </c>
      <c r="C1105" s="152" t="s">
        <v>4560</v>
      </c>
      <c r="D1105" s="152">
        <v>314978</v>
      </c>
      <c r="E1105" s="152" t="s">
        <v>4561</v>
      </c>
      <c r="F1105" s="97">
        <v>10493</v>
      </c>
      <c r="G1105" s="174">
        <v>122.77</v>
      </c>
      <c r="H1105" s="97">
        <v>14</v>
      </c>
      <c r="I1105" s="174">
        <v>73.661999999999992</v>
      </c>
      <c r="J1105" s="97">
        <v>4125</v>
      </c>
      <c r="K1105" s="97">
        <v>0</v>
      </c>
      <c r="L1105" s="174">
        <v>36.831000000000003</v>
      </c>
      <c r="M1105" s="97">
        <v>0</v>
      </c>
      <c r="N1105" s="97">
        <v>10493</v>
      </c>
      <c r="O1105" s="97">
        <v>0</v>
      </c>
      <c r="P1105" s="97">
        <v>10493</v>
      </c>
      <c r="Q1105" s="97">
        <f t="shared" si="17"/>
        <v>0</v>
      </c>
    </row>
    <row r="1106" spans="1:17" x14ac:dyDescent="0.25">
      <c r="A1106" s="152" t="s">
        <v>4186</v>
      </c>
      <c r="B1106" s="152" t="s">
        <v>37</v>
      </c>
      <c r="C1106" s="152" t="s">
        <v>4564</v>
      </c>
      <c r="D1106" s="152">
        <v>649058</v>
      </c>
      <c r="E1106" s="152" t="s">
        <v>4565</v>
      </c>
      <c r="F1106" s="97">
        <v>7522</v>
      </c>
      <c r="G1106" s="174">
        <v>122.77</v>
      </c>
      <c r="H1106" s="97">
        <v>9</v>
      </c>
      <c r="I1106" s="174">
        <v>73.661999999999992</v>
      </c>
      <c r="J1106" s="97">
        <v>2652</v>
      </c>
      <c r="K1106" s="97">
        <v>0</v>
      </c>
      <c r="L1106" s="174">
        <v>36.831000000000003</v>
      </c>
      <c r="M1106" s="97">
        <v>0</v>
      </c>
      <c r="N1106" s="97">
        <v>7522</v>
      </c>
      <c r="O1106" s="97">
        <v>0</v>
      </c>
      <c r="P1106" s="97">
        <v>7522</v>
      </c>
      <c r="Q1106" s="97">
        <f t="shared" si="17"/>
        <v>0</v>
      </c>
    </row>
    <row r="1107" spans="1:17" x14ac:dyDescent="0.25">
      <c r="A1107" s="152" t="s">
        <v>4186</v>
      </c>
      <c r="B1107" s="152" t="s">
        <v>37</v>
      </c>
      <c r="C1107" s="152" t="s">
        <v>4568</v>
      </c>
      <c r="D1107" s="152">
        <v>314994</v>
      </c>
      <c r="E1107" s="152" t="s">
        <v>4569</v>
      </c>
      <c r="F1107" s="97">
        <v>8271</v>
      </c>
      <c r="G1107" s="174">
        <v>122.77</v>
      </c>
      <c r="H1107" s="97">
        <v>9</v>
      </c>
      <c r="I1107" s="174">
        <v>73.661999999999992</v>
      </c>
      <c r="J1107" s="97">
        <v>2652</v>
      </c>
      <c r="K1107" s="97">
        <v>0</v>
      </c>
      <c r="L1107" s="174">
        <v>36.831000000000003</v>
      </c>
      <c r="M1107" s="97">
        <v>0</v>
      </c>
      <c r="N1107" s="97">
        <v>8271</v>
      </c>
      <c r="O1107" s="97">
        <v>0</v>
      </c>
      <c r="P1107" s="97">
        <v>8271</v>
      </c>
      <c r="Q1107" s="97">
        <f t="shared" si="17"/>
        <v>0</v>
      </c>
    </row>
    <row r="1108" spans="1:17" x14ac:dyDescent="0.25">
      <c r="A1108" s="152" t="s">
        <v>4186</v>
      </c>
      <c r="B1108" s="152" t="s">
        <v>37</v>
      </c>
      <c r="C1108" s="152" t="s">
        <v>4572</v>
      </c>
      <c r="D1108" s="152">
        <v>315001</v>
      </c>
      <c r="E1108" s="152" t="s">
        <v>4573</v>
      </c>
      <c r="F1108" s="97">
        <v>59484</v>
      </c>
      <c r="G1108" s="174">
        <v>122.77</v>
      </c>
      <c r="H1108" s="97">
        <v>90</v>
      </c>
      <c r="I1108" s="174">
        <v>73.661999999999992</v>
      </c>
      <c r="J1108" s="97">
        <v>26519</v>
      </c>
      <c r="K1108" s="97">
        <v>0</v>
      </c>
      <c r="L1108" s="174">
        <v>36.831000000000003</v>
      </c>
      <c r="M1108" s="97">
        <v>0</v>
      </c>
      <c r="N1108" s="97">
        <v>59484</v>
      </c>
      <c r="O1108" s="97">
        <v>0</v>
      </c>
      <c r="P1108" s="97">
        <v>59484</v>
      </c>
      <c r="Q1108" s="97">
        <f t="shared" si="17"/>
        <v>0</v>
      </c>
    </row>
    <row r="1109" spans="1:17" x14ac:dyDescent="0.25">
      <c r="A1109" s="152" t="s">
        <v>4186</v>
      </c>
      <c r="B1109" s="152" t="s">
        <v>37</v>
      </c>
      <c r="C1109" s="152" t="s">
        <v>4578</v>
      </c>
      <c r="D1109" s="152">
        <v>315010</v>
      </c>
      <c r="E1109" s="152" t="s">
        <v>4579</v>
      </c>
      <c r="F1109" s="97">
        <v>16196</v>
      </c>
      <c r="G1109" s="174">
        <v>122.77</v>
      </c>
      <c r="H1109" s="97">
        <v>27</v>
      </c>
      <c r="I1109" s="174">
        <v>73.661999999999992</v>
      </c>
      <c r="J1109" s="97">
        <v>7955</v>
      </c>
      <c r="K1109" s="97">
        <v>0</v>
      </c>
      <c r="L1109" s="174">
        <v>36.831000000000003</v>
      </c>
      <c r="M1109" s="97">
        <v>0</v>
      </c>
      <c r="N1109" s="97">
        <v>16196</v>
      </c>
      <c r="O1109" s="97">
        <v>0</v>
      </c>
      <c r="P1109" s="97">
        <v>16196</v>
      </c>
      <c r="Q1109" s="97">
        <f t="shared" si="17"/>
        <v>0</v>
      </c>
    </row>
    <row r="1110" spans="1:17" x14ac:dyDescent="0.25">
      <c r="A1110" s="152" t="s">
        <v>4186</v>
      </c>
      <c r="B1110" s="152" t="s">
        <v>37</v>
      </c>
      <c r="C1110" s="152" t="s">
        <v>4582</v>
      </c>
      <c r="D1110" s="152">
        <v>315036</v>
      </c>
      <c r="E1110" s="152" t="s">
        <v>4583</v>
      </c>
      <c r="F1110" s="97">
        <v>17026</v>
      </c>
      <c r="G1110" s="174">
        <v>122.77</v>
      </c>
      <c r="H1110" s="97">
        <v>26</v>
      </c>
      <c r="I1110" s="174">
        <v>73.661999999999992</v>
      </c>
      <c r="J1110" s="97">
        <v>7661</v>
      </c>
      <c r="K1110" s="97">
        <v>0</v>
      </c>
      <c r="L1110" s="174">
        <v>36.831000000000003</v>
      </c>
      <c r="M1110" s="97">
        <v>0</v>
      </c>
      <c r="N1110" s="97">
        <v>17026</v>
      </c>
      <c r="O1110" s="97">
        <v>0</v>
      </c>
      <c r="P1110" s="97">
        <v>17026</v>
      </c>
      <c r="Q1110" s="97">
        <f t="shared" si="17"/>
        <v>0</v>
      </c>
    </row>
    <row r="1111" spans="1:17" x14ac:dyDescent="0.25">
      <c r="A1111" s="152" t="s">
        <v>4186</v>
      </c>
      <c r="B1111" s="152" t="s">
        <v>37</v>
      </c>
      <c r="C1111" s="152" t="s">
        <v>4586</v>
      </c>
      <c r="D1111" s="152">
        <v>315044</v>
      </c>
      <c r="E1111" s="152" t="s">
        <v>4587</v>
      </c>
      <c r="F1111" s="97">
        <v>29232</v>
      </c>
      <c r="G1111" s="174">
        <v>122.77</v>
      </c>
      <c r="H1111" s="97">
        <v>42</v>
      </c>
      <c r="I1111" s="174">
        <v>73.661999999999992</v>
      </c>
      <c r="J1111" s="97">
        <v>12375</v>
      </c>
      <c r="K1111" s="97">
        <v>0</v>
      </c>
      <c r="L1111" s="174">
        <v>36.831000000000003</v>
      </c>
      <c r="M1111" s="97">
        <v>0</v>
      </c>
      <c r="N1111" s="97">
        <v>29232</v>
      </c>
      <c r="O1111" s="97">
        <v>0</v>
      </c>
      <c r="P1111" s="97">
        <v>29232</v>
      </c>
      <c r="Q1111" s="97">
        <f t="shared" si="17"/>
        <v>0</v>
      </c>
    </row>
    <row r="1112" spans="1:17" x14ac:dyDescent="0.25">
      <c r="A1112" s="152" t="s">
        <v>4186</v>
      </c>
      <c r="B1112" s="152" t="s">
        <v>37</v>
      </c>
      <c r="C1112" s="152" t="s">
        <v>4589</v>
      </c>
      <c r="D1112" s="152">
        <v>315052</v>
      </c>
      <c r="E1112" s="152" t="s">
        <v>4590</v>
      </c>
      <c r="F1112" s="97">
        <v>10868</v>
      </c>
      <c r="G1112" s="174">
        <v>122.77</v>
      </c>
      <c r="H1112" s="97">
        <v>14</v>
      </c>
      <c r="I1112" s="174">
        <v>73.661999999999992</v>
      </c>
      <c r="J1112" s="97">
        <v>4125</v>
      </c>
      <c r="K1112" s="97">
        <v>0</v>
      </c>
      <c r="L1112" s="174">
        <v>36.831000000000003</v>
      </c>
      <c r="M1112" s="97">
        <v>0</v>
      </c>
      <c r="N1112" s="97">
        <v>10868</v>
      </c>
      <c r="O1112" s="97">
        <v>0</v>
      </c>
      <c r="P1112" s="97">
        <v>10868</v>
      </c>
      <c r="Q1112" s="97">
        <f t="shared" si="17"/>
        <v>0</v>
      </c>
    </row>
    <row r="1113" spans="1:17" x14ac:dyDescent="0.25">
      <c r="A1113" s="152" t="s">
        <v>4186</v>
      </c>
      <c r="B1113" s="152" t="s">
        <v>37</v>
      </c>
      <c r="C1113" s="152" t="s">
        <v>4593</v>
      </c>
      <c r="D1113" s="152">
        <v>315524</v>
      </c>
      <c r="E1113" s="152" t="s">
        <v>4594</v>
      </c>
      <c r="F1113" s="97">
        <v>222347</v>
      </c>
      <c r="G1113" s="174">
        <v>122.77</v>
      </c>
      <c r="H1113" s="97">
        <v>315</v>
      </c>
      <c r="I1113" s="174">
        <v>73.661999999999992</v>
      </c>
      <c r="J1113" s="97">
        <v>92814</v>
      </c>
      <c r="K1113" s="97">
        <v>2</v>
      </c>
      <c r="L1113" s="174">
        <v>36.83100000000001</v>
      </c>
      <c r="M1113" s="97">
        <v>294</v>
      </c>
      <c r="N1113" s="97">
        <v>222347</v>
      </c>
      <c r="O1113" s="97">
        <v>0</v>
      </c>
      <c r="P1113" s="97">
        <v>222347</v>
      </c>
      <c r="Q1113" s="97">
        <f t="shared" si="17"/>
        <v>0</v>
      </c>
    </row>
    <row r="1114" spans="1:17" x14ac:dyDescent="0.25">
      <c r="A1114" s="152" t="s">
        <v>4186</v>
      </c>
      <c r="B1114" s="152" t="s">
        <v>37</v>
      </c>
      <c r="C1114" s="152" t="s">
        <v>4608</v>
      </c>
      <c r="D1114" s="152">
        <v>315095</v>
      </c>
      <c r="E1114" s="152" t="s">
        <v>4609</v>
      </c>
      <c r="F1114" s="97">
        <v>5943</v>
      </c>
      <c r="G1114" s="174">
        <v>122.77</v>
      </c>
      <c r="H1114" s="97">
        <v>10</v>
      </c>
      <c r="I1114" s="174">
        <v>73.661999999999992</v>
      </c>
      <c r="J1114" s="97">
        <v>2946</v>
      </c>
      <c r="K1114" s="97">
        <v>0</v>
      </c>
      <c r="L1114" s="174">
        <v>36.831000000000003</v>
      </c>
      <c r="M1114" s="97">
        <v>0</v>
      </c>
      <c r="N1114" s="97">
        <v>5943</v>
      </c>
      <c r="O1114" s="97">
        <v>0</v>
      </c>
      <c r="P1114" s="97">
        <v>5943</v>
      </c>
      <c r="Q1114" s="97">
        <f t="shared" si="17"/>
        <v>0</v>
      </c>
    </row>
    <row r="1115" spans="1:17" x14ac:dyDescent="0.25">
      <c r="A1115" s="152" t="s">
        <v>4186</v>
      </c>
      <c r="B1115" s="152" t="s">
        <v>37</v>
      </c>
      <c r="C1115" s="152" t="s">
        <v>4612</v>
      </c>
      <c r="D1115" s="152">
        <v>315117</v>
      </c>
      <c r="E1115" s="152" t="s">
        <v>4613</v>
      </c>
      <c r="F1115" s="97">
        <v>18794</v>
      </c>
      <c r="G1115" s="174">
        <v>122.77</v>
      </c>
      <c r="H1115" s="97">
        <v>32</v>
      </c>
      <c r="I1115" s="174">
        <v>73.661999999999992</v>
      </c>
      <c r="J1115" s="97">
        <v>9429</v>
      </c>
      <c r="K1115" s="97">
        <v>0</v>
      </c>
      <c r="L1115" s="174">
        <v>36.831000000000003</v>
      </c>
      <c r="M1115" s="97">
        <v>0</v>
      </c>
      <c r="N1115" s="97">
        <v>18794</v>
      </c>
      <c r="O1115" s="97">
        <v>0</v>
      </c>
      <c r="P1115" s="97">
        <v>18794</v>
      </c>
      <c r="Q1115" s="97">
        <f t="shared" si="17"/>
        <v>0</v>
      </c>
    </row>
    <row r="1116" spans="1:17" x14ac:dyDescent="0.25">
      <c r="A1116" s="152" t="s">
        <v>4186</v>
      </c>
      <c r="B1116" s="152" t="s">
        <v>37</v>
      </c>
      <c r="C1116" s="152" t="s">
        <v>4616</v>
      </c>
      <c r="D1116" s="152">
        <v>315176</v>
      </c>
      <c r="E1116" s="152" t="s">
        <v>4617</v>
      </c>
      <c r="F1116" s="97">
        <v>8325</v>
      </c>
      <c r="G1116" s="174">
        <v>122.77</v>
      </c>
      <c r="H1116" s="97">
        <v>13</v>
      </c>
      <c r="I1116" s="174">
        <v>73.661999999999992</v>
      </c>
      <c r="J1116" s="97">
        <v>3830</v>
      </c>
      <c r="K1116" s="97">
        <v>0</v>
      </c>
      <c r="L1116" s="174">
        <v>36.831000000000003</v>
      </c>
      <c r="M1116" s="97">
        <v>0</v>
      </c>
      <c r="N1116" s="97">
        <v>8325</v>
      </c>
      <c r="O1116" s="97">
        <v>0</v>
      </c>
      <c r="P1116" s="97">
        <v>8325</v>
      </c>
      <c r="Q1116" s="97">
        <f t="shared" si="17"/>
        <v>0</v>
      </c>
    </row>
    <row r="1117" spans="1:17" x14ac:dyDescent="0.25">
      <c r="A1117" s="152" t="s">
        <v>4186</v>
      </c>
      <c r="B1117" s="152" t="s">
        <v>37</v>
      </c>
      <c r="C1117" s="152" t="s">
        <v>4620</v>
      </c>
      <c r="D1117" s="152">
        <v>315192</v>
      </c>
      <c r="E1117" s="152" t="s">
        <v>4621</v>
      </c>
      <c r="F1117" s="97">
        <v>7201</v>
      </c>
      <c r="G1117" s="174">
        <v>122.77</v>
      </c>
      <c r="H1117" s="97">
        <v>13</v>
      </c>
      <c r="I1117" s="174">
        <v>73.661999999999992</v>
      </c>
      <c r="J1117" s="97">
        <v>3830</v>
      </c>
      <c r="K1117" s="97">
        <v>0</v>
      </c>
      <c r="L1117" s="174">
        <v>36.831000000000003</v>
      </c>
      <c r="M1117" s="97">
        <v>0</v>
      </c>
      <c r="N1117" s="97">
        <v>7201</v>
      </c>
      <c r="O1117" s="97">
        <v>0</v>
      </c>
      <c r="P1117" s="97">
        <v>7201</v>
      </c>
      <c r="Q1117" s="97">
        <f t="shared" si="17"/>
        <v>0</v>
      </c>
    </row>
    <row r="1118" spans="1:17" x14ac:dyDescent="0.25">
      <c r="A1118" s="152" t="s">
        <v>4186</v>
      </c>
      <c r="B1118" s="152" t="s">
        <v>37</v>
      </c>
      <c r="C1118" s="152" t="s">
        <v>4624</v>
      </c>
      <c r="D1118" s="152">
        <v>315214</v>
      </c>
      <c r="E1118" s="152" t="s">
        <v>4625</v>
      </c>
      <c r="F1118" s="97">
        <v>8453</v>
      </c>
      <c r="G1118" s="174">
        <v>122.77</v>
      </c>
      <c r="H1118" s="97">
        <v>13</v>
      </c>
      <c r="I1118" s="174">
        <v>73.661999999999992</v>
      </c>
      <c r="J1118" s="97">
        <v>3830</v>
      </c>
      <c r="K1118" s="97">
        <v>0</v>
      </c>
      <c r="L1118" s="174">
        <v>36.831000000000003</v>
      </c>
      <c r="M1118" s="97">
        <v>0</v>
      </c>
      <c r="N1118" s="97">
        <v>8453</v>
      </c>
      <c r="O1118" s="97">
        <v>0</v>
      </c>
      <c r="P1118" s="97">
        <v>8453</v>
      </c>
      <c r="Q1118" s="97">
        <f t="shared" si="17"/>
        <v>0</v>
      </c>
    </row>
    <row r="1119" spans="1:17" x14ac:dyDescent="0.25">
      <c r="A1119" s="152" t="s">
        <v>4186</v>
      </c>
      <c r="B1119" s="152" t="s">
        <v>37</v>
      </c>
      <c r="C1119" s="152" t="s">
        <v>4628</v>
      </c>
      <c r="D1119" s="152">
        <v>315231</v>
      </c>
      <c r="E1119" s="152" t="s">
        <v>4629</v>
      </c>
      <c r="F1119" s="97">
        <v>5649</v>
      </c>
      <c r="G1119" s="174">
        <v>122.77</v>
      </c>
      <c r="H1119" s="97">
        <v>9</v>
      </c>
      <c r="I1119" s="174">
        <v>73.661999999999992</v>
      </c>
      <c r="J1119" s="97">
        <v>2652</v>
      </c>
      <c r="K1119" s="97">
        <v>0</v>
      </c>
      <c r="L1119" s="174">
        <v>36.831000000000003</v>
      </c>
      <c r="M1119" s="97">
        <v>0</v>
      </c>
      <c r="N1119" s="97">
        <v>5649</v>
      </c>
      <c r="O1119" s="97">
        <v>0</v>
      </c>
      <c r="P1119" s="97">
        <v>5649</v>
      </c>
      <c r="Q1119" s="97">
        <f t="shared" si="17"/>
        <v>0</v>
      </c>
    </row>
    <row r="1120" spans="1:17" x14ac:dyDescent="0.25">
      <c r="A1120" s="152" t="s">
        <v>4186</v>
      </c>
      <c r="B1120" s="152" t="s">
        <v>37</v>
      </c>
      <c r="C1120" s="152" t="s">
        <v>4632</v>
      </c>
      <c r="D1120" s="152">
        <v>315273</v>
      </c>
      <c r="E1120" s="152" t="s">
        <v>4633</v>
      </c>
      <c r="F1120" s="97">
        <v>5354</v>
      </c>
      <c r="G1120" s="174">
        <v>122.77</v>
      </c>
      <c r="H1120" s="97">
        <v>8</v>
      </c>
      <c r="I1120" s="174">
        <v>73.661999999999992</v>
      </c>
      <c r="J1120" s="97">
        <v>2357</v>
      </c>
      <c r="K1120" s="97">
        <v>0</v>
      </c>
      <c r="L1120" s="174">
        <v>36.831000000000003</v>
      </c>
      <c r="M1120" s="97">
        <v>0</v>
      </c>
      <c r="N1120" s="97">
        <v>5354</v>
      </c>
      <c r="O1120" s="97">
        <v>0</v>
      </c>
      <c r="P1120" s="97">
        <v>5354</v>
      </c>
      <c r="Q1120" s="97">
        <f t="shared" si="17"/>
        <v>0</v>
      </c>
    </row>
    <row r="1121" spans="1:17" x14ac:dyDescent="0.25">
      <c r="A1121" s="152" t="s">
        <v>4186</v>
      </c>
      <c r="B1121" s="152" t="s">
        <v>37</v>
      </c>
      <c r="C1121" s="152" t="s">
        <v>4636</v>
      </c>
      <c r="D1121" s="152">
        <v>315303</v>
      </c>
      <c r="E1121" s="152" t="s">
        <v>4637</v>
      </c>
      <c r="F1121" s="97">
        <v>749</v>
      </c>
      <c r="G1121" s="174">
        <v>122.77</v>
      </c>
      <c r="H1121" s="97">
        <v>0</v>
      </c>
      <c r="I1121" s="174">
        <v>73.661999999999992</v>
      </c>
      <c r="J1121" s="97">
        <v>0</v>
      </c>
      <c r="K1121" s="97">
        <v>0</v>
      </c>
      <c r="L1121" s="174">
        <v>36.831000000000003</v>
      </c>
      <c r="M1121" s="97">
        <v>0</v>
      </c>
      <c r="N1121" s="97">
        <v>749</v>
      </c>
      <c r="O1121" s="97">
        <v>0</v>
      </c>
      <c r="P1121" s="97">
        <v>749</v>
      </c>
      <c r="Q1121" s="97">
        <f t="shared" si="17"/>
        <v>0</v>
      </c>
    </row>
    <row r="1122" spans="1:17" x14ac:dyDescent="0.25">
      <c r="A1122" s="152" t="s">
        <v>4186</v>
      </c>
      <c r="B1122" s="152" t="s">
        <v>37</v>
      </c>
      <c r="C1122" s="152" t="s">
        <v>4640</v>
      </c>
      <c r="D1122" s="152">
        <v>315311</v>
      </c>
      <c r="E1122" s="152" t="s">
        <v>4641</v>
      </c>
      <c r="F1122" s="97">
        <v>11298</v>
      </c>
      <c r="G1122" s="174">
        <v>122.77</v>
      </c>
      <c r="H1122" s="97">
        <v>18</v>
      </c>
      <c r="I1122" s="174">
        <v>73.661999999999992</v>
      </c>
      <c r="J1122" s="97">
        <v>5304</v>
      </c>
      <c r="K1122" s="97">
        <v>0</v>
      </c>
      <c r="L1122" s="174">
        <v>36.831000000000003</v>
      </c>
      <c r="M1122" s="97">
        <v>0</v>
      </c>
      <c r="N1122" s="97">
        <v>11298</v>
      </c>
      <c r="O1122" s="97">
        <v>0</v>
      </c>
      <c r="P1122" s="97">
        <v>11298</v>
      </c>
      <c r="Q1122" s="97">
        <f t="shared" si="17"/>
        <v>0</v>
      </c>
    </row>
    <row r="1123" spans="1:17" x14ac:dyDescent="0.25">
      <c r="A1123" s="152" t="s">
        <v>4186</v>
      </c>
      <c r="B1123" s="152" t="s">
        <v>37</v>
      </c>
      <c r="C1123" s="152" t="s">
        <v>4645</v>
      </c>
      <c r="D1123" s="152">
        <v>315338</v>
      </c>
      <c r="E1123" s="152" t="s">
        <v>4646</v>
      </c>
      <c r="F1123" s="97">
        <v>6692</v>
      </c>
      <c r="G1123" s="174">
        <v>122.77</v>
      </c>
      <c r="H1123" s="97">
        <v>10</v>
      </c>
      <c r="I1123" s="174">
        <v>73.661999999999992</v>
      </c>
      <c r="J1123" s="97">
        <v>2946</v>
      </c>
      <c r="K1123" s="97">
        <v>0</v>
      </c>
      <c r="L1123" s="174">
        <v>36.831000000000003</v>
      </c>
      <c r="M1123" s="97">
        <v>0</v>
      </c>
      <c r="N1123" s="97">
        <v>6692</v>
      </c>
      <c r="O1123" s="97">
        <v>0</v>
      </c>
      <c r="P1123" s="97">
        <v>6692</v>
      </c>
      <c r="Q1123" s="97">
        <f t="shared" si="17"/>
        <v>0</v>
      </c>
    </row>
    <row r="1124" spans="1:17" x14ac:dyDescent="0.25">
      <c r="A1124" s="152" t="s">
        <v>4186</v>
      </c>
      <c r="B1124" s="152" t="s">
        <v>37</v>
      </c>
      <c r="C1124" s="152" t="s">
        <v>4649</v>
      </c>
      <c r="D1124" s="152">
        <v>315346</v>
      </c>
      <c r="E1124" s="152" t="s">
        <v>4650</v>
      </c>
      <c r="F1124" s="97">
        <v>5568</v>
      </c>
      <c r="G1124" s="174">
        <v>122.77</v>
      </c>
      <c r="H1124" s="97">
        <v>10</v>
      </c>
      <c r="I1124" s="174">
        <v>73.661999999999992</v>
      </c>
      <c r="J1124" s="97">
        <v>2946</v>
      </c>
      <c r="K1124" s="97">
        <v>0</v>
      </c>
      <c r="L1124" s="174">
        <v>36.831000000000003</v>
      </c>
      <c r="M1124" s="97">
        <v>0</v>
      </c>
      <c r="N1124" s="97">
        <v>5568</v>
      </c>
      <c r="O1124" s="97">
        <v>0</v>
      </c>
      <c r="P1124" s="97">
        <v>5568</v>
      </c>
      <c r="Q1124" s="97">
        <f t="shared" si="17"/>
        <v>0</v>
      </c>
    </row>
    <row r="1125" spans="1:17" x14ac:dyDescent="0.25">
      <c r="A1125" s="152" t="s">
        <v>4186</v>
      </c>
      <c r="B1125" s="152" t="s">
        <v>37</v>
      </c>
      <c r="C1125" s="152" t="s">
        <v>4653</v>
      </c>
      <c r="D1125" s="152">
        <v>315362</v>
      </c>
      <c r="E1125" s="152" t="s">
        <v>4654</v>
      </c>
      <c r="F1125" s="97">
        <v>16971</v>
      </c>
      <c r="G1125" s="174">
        <v>122.77</v>
      </c>
      <c r="H1125" s="97">
        <v>22</v>
      </c>
      <c r="I1125" s="174">
        <v>73.661999999999992</v>
      </c>
      <c r="J1125" s="97">
        <v>6482</v>
      </c>
      <c r="K1125" s="97">
        <v>0</v>
      </c>
      <c r="L1125" s="174">
        <v>36.831000000000003</v>
      </c>
      <c r="M1125" s="97">
        <v>0</v>
      </c>
      <c r="N1125" s="97">
        <v>16971</v>
      </c>
      <c r="O1125" s="97">
        <v>0</v>
      </c>
      <c r="P1125" s="97">
        <v>16971</v>
      </c>
      <c r="Q1125" s="97">
        <f t="shared" si="17"/>
        <v>0</v>
      </c>
    </row>
    <row r="1126" spans="1:17" x14ac:dyDescent="0.25">
      <c r="A1126" s="152" t="s">
        <v>4186</v>
      </c>
      <c r="B1126" s="152" t="s">
        <v>37</v>
      </c>
      <c r="C1126" s="152" t="s">
        <v>4657</v>
      </c>
      <c r="D1126" s="152">
        <v>315389</v>
      </c>
      <c r="E1126" s="152" t="s">
        <v>4658</v>
      </c>
      <c r="F1126" s="97">
        <v>4685</v>
      </c>
      <c r="G1126" s="174">
        <v>122.77</v>
      </c>
      <c r="H1126" s="97">
        <v>7</v>
      </c>
      <c r="I1126" s="174">
        <v>73.661999999999992</v>
      </c>
      <c r="J1126" s="97">
        <v>2063</v>
      </c>
      <c r="K1126" s="97">
        <v>0</v>
      </c>
      <c r="L1126" s="174">
        <v>36.831000000000003</v>
      </c>
      <c r="M1126" s="97">
        <v>0</v>
      </c>
      <c r="N1126" s="97">
        <v>4685</v>
      </c>
      <c r="O1126" s="97">
        <v>0</v>
      </c>
      <c r="P1126" s="97">
        <v>4685</v>
      </c>
      <c r="Q1126" s="97">
        <f t="shared" si="17"/>
        <v>0</v>
      </c>
    </row>
    <row r="1127" spans="1:17" x14ac:dyDescent="0.25">
      <c r="A1127" s="152" t="s">
        <v>4186</v>
      </c>
      <c r="B1127" s="152" t="s">
        <v>37</v>
      </c>
      <c r="C1127" s="152" t="s">
        <v>4661</v>
      </c>
      <c r="D1127" s="152">
        <v>315397</v>
      </c>
      <c r="E1127" s="152" t="s">
        <v>4662</v>
      </c>
      <c r="F1127" s="97">
        <v>15582</v>
      </c>
      <c r="G1127" s="174">
        <v>122.77</v>
      </c>
      <c r="H1127" s="97">
        <v>30</v>
      </c>
      <c r="I1127" s="174">
        <v>73.661999999999992</v>
      </c>
      <c r="J1127" s="97">
        <v>8839</v>
      </c>
      <c r="K1127" s="97">
        <v>0</v>
      </c>
      <c r="L1127" s="174">
        <v>36.831000000000003</v>
      </c>
      <c r="M1127" s="97">
        <v>0</v>
      </c>
      <c r="N1127" s="97">
        <v>15582</v>
      </c>
      <c r="O1127" s="97">
        <v>0</v>
      </c>
      <c r="P1127" s="97">
        <v>15582</v>
      </c>
      <c r="Q1127" s="97">
        <f t="shared" si="17"/>
        <v>0</v>
      </c>
    </row>
    <row r="1128" spans="1:17" x14ac:dyDescent="0.25">
      <c r="A1128" s="152" t="s">
        <v>4186</v>
      </c>
      <c r="B1128" s="152" t="s">
        <v>37</v>
      </c>
      <c r="C1128" s="152" t="s">
        <v>4665</v>
      </c>
      <c r="D1128" s="152">
        <v>315401</v>
      </c>
      <c r="E1128" s="152" t="s">
        <v>4666</v>
      </c>
      <c r="F1128" s="97">
        <v>14723</v>
      </c>
      <c r="G1128" s="174">
        <v>122.77</v>
      </c>
      <c r="H1128" s="97">
        <v>22</v>
      </c>
      <c r="I1128" s="174">
        <v>73.661999999999992</v>
      </c>
      <c r="J1128" s="97">
        <v>6482</v>
      </c>
      <c r="K1128" s="97">
        <v>0</v>
      </c>
      <c r="L1128" s="174">
        <v>36.831000000000003</v>
      </c>
      <c r="M1128" s="97">
        <v>0</v>
      </c>
      <c r="N1128" s="97">
        <v>14723</v>
      </c>
      <c r="O1128" s="97">
        <v>0</v>
      </c>
      <c r="P1128" s="97">
        <v>14723</v>
      </c>
      <c r="Q1128" s="97">
        <f t="shared" si="17"/>
        <v>0</v>
      </c>
    </row>
    <row r="1129" spans="1:17" x14ac:dyDescent="0.25">
      <c r="A1129" s="152" t="s">
        <v>4186</v>
      </c>
      <c r="B1129" s="152" t="s">
        <v>37</v>
      </c>
      <c r="C1129" s="152" t="s">
        <v>4669</v>
      </c>
      <c r="D1129" s="152">
        <v>315419</v>
      </c>
      <c r="E1129" s="152" t="s">
        <v>4670</v>
      </c>
      <c r="F1129" s="97">
        <v>5274</v>
      </c>
      <c r="G1129" s="174">
        <v>122.77</v>
      </c>
      <c r="H1129" s="97">
        <v>9</v>
      </c>
      <c r="I1129" s="174">
        <v>73.661999999999992</v>
      </c>
      <c r="J1129" s="97">
        <v>2652</v>
      </c>
      <c r="K1129" s="97">
        <v>0</v>
      </c>
      <c r="L1129" s="174">
        <v>36.831000000000003</v>
      </c>
      <c r="M1129" s="97">
        <v>0</v>
      </c>
      <c r="N1129" s="97">
        <v>5274</v>
      </c>
      <c r="O1129" s="97">
        <v>0</v>
      </c>
      <c r="P1129" s="97">
        <v>5274</v>
      </c>
      <c r="Q1129" s="97">
        <f t="shared" si="17"/>
        <v>0</v>
      </c>
    </row>
    <row r="1130" spans="1:17" x14ac:dyDescent="0.25">
      <c r="A1130" s="152" t="s">
        <v>4186</v>
      </c>
      <c r="B1130" s="152" t="s">
        <v>37</v>
      </c>
      <c r="C1130" s="152" t="s">
        <v>4673</v>
      </c>
      <c r="D1130" s="152">
        <v>315427</v>
      </c>
      <c r="E1130" s="152" t="s">
        <v>4674</v>
      </c>
      <c r="F1130" s="97">
        <v>11217</v>
      </c>
      <c r="G1130" s="174">
        <v>122.77</v>
      </c>
      <c r="H1130" s="97">
        <v>19</v>
      </c>
      <c r="I1130" s="174">
        <v>73.661999999999992</v>
      </c>
      <c r="J1130" s="97">
        <v>5598</v>
      </c>
      <c r="K1130" s="97">
        <v>0</v>
      </c>
      <c r="L1130" s="174">
        <v>36.831000000000003</v>
      </c>
      <c r="M1130" s="97">
        <v>0</v>
      </c>
      <c r="N1130" s="97">
        <v>11217</v>
      </c>
      <c r="O1130" s="97">
        <v>0</v>
      </c>
      <c r="P1130" s="97">
        <v>11217</v>
      </c>
      <c r="Q1130" s="97">
        <f t="shared" si="17"/>
        <v>0</v>
      </c>
    </row>
    <row r="1131" spans="1:17" x14ac:dyDescent="0.25">
      <c r="A1131" s="152" t="s">
        <v>4186</v>
      </c>
      <c r="B1131" s="152" t="s">
        <v>37</v>
      </c>
      <c r="C1131" s="152" t="s">
        <v>4678</v>
      </c>
      <c r="D1131" s="152">
        <v>315435</v>
      </c>
      <c r="E1131" s="152" t="s">
        <v>4679</v>
      </c>
      <c r="F1131" s="97">
        <v>11028</v>
      </c>
      <c r="G1131" s="174">
        <v>122.77</v>
      </c>
      <c r="H1131" s="97">
        <v>12</v>
      </c>
      <c r="I1131" s="174">
        <v>73.661999999999992</v>
      </c>
      <c r="J1131" s="97">
        <v>3536</v>
      </c>
      <c r="K1131" s="97">
        <v>0</v>
      </c>
      <c r="L1131" s="174">
        <v>36.831000000000003</v>
      </c>
      <c r="M1131" s="97">
        <v>0</v>
      </c>
      <c r="N1131" s="97">
        <v>11028</v>
      </c>
      <c r="O1131" s="97">
        <v>0</v>
      </c>
      <c r="P1131" s="97">
        <v>11028</v>
      </c>
      <c r="Q1131" s="97">
        <f t="shared" si="17"/>
        <v>0</v>
      </c>
    </row>
    <row r="1132" spans="1:17" x14ac:dyDescent="0.25">
      <c r="A1132" s="152" t="s">
        <v>4186</v>
      </c>
      <c r="B1132" s="152" t="s">
        <v>37</v>
      </c>
      <c r="C1132" s="152" t="s">
        <v>4682</v>
      </c>
      <c r="D1132" s="152">
        <v>315478</v>
      </c>
      <c r="E1132" s="152" t="s">
        <v>4683</v>
      </c>
      <c r="F1132" s="97">
        <v>6827</v>
      </c>
      <c r="G1132" s="174">
        <v>122.77</v>
      </c>
      <c r="H1132" s="97">
        <v>13</v>
      </c>
      <c r="I1132" s="174">
        <v>73.661999999999992</v>
      </c>
      <c r="J1132" s="97">
        <v>3830</v>
      </c>
      <c r="K1132" s="97">
        <v>0</v>
      </c>
      <c r="L1132" s="174">
        <v>36.831000000000003</v>
      </c>
      <c r="M1132" s="97">
        <v>0</v>
      </c>
      <c r="N1132" s="97">
        <v>6827</v>
      </c>
      <c r="O1132" s="97">
        <v>0</v>
      </c>
      <c r="P1132" s="97">
        <v>6827</v>
      </c>
      <c r="Q1132" s="97">
        <f t="shared" si="17"/>
        <v>0</v>
      </c>
    </row>
    <row r="1133" spans="1:17" x14ac:dyDescent="0.25">
      <c r="A1133" s="152" t="s">
        <v>4186</v>
      </c>
      <c r="B1133" s="152" t="s">
        <v>37</v>
      </c>
      <c r="C1133" s="152" t="s">
        <v>4686</v>
      </c>
      <c r="D1133" s="152">
        <v>315494</v>
      </c>
      <c r="E1133" s="152" t="s">
        <v>4687</v>
      </c>
      <c r="F1133" s="97">
        <v>49845</v>
      </c>
      <c r="G1133" s="174">
        <v>122.77</v>
      </c>
      <c r="H1133" s="97">
        <v>70</v>
      </c>
      <c r="I1133" s="174">
        <v>73.661999999999992</v>
      </c>
      <c r="J1133" s="97">
        <v>20625</v>
      </c>
      <c r="K1133" s="97">
        <v>0</v>
      </c>
      <c r="L1133" s="174">
        <v>36.831000000000003</v>
      </c>
      <c r="M1133" s="97">
        <v>0</v>
      </c>
      <c r="N1133" s="97">
        <v>49845</v>
      </c>
      <c r="O1133" s="97">
        <v>0</v>
      </c>
      <c r="P1133" s="97">
        <v>49845</v>
      </c>
      <c r="Q1133" s="97">
        <f t="shared" si="17"/>
        <v>0</v>
      </c>
    </row>
    <row r="1134" spans="1:17" x14ac:dyDescent="0.25">
      <c r="A1134" s="152" t="s">
        <v>4186</v>
      </c>
      <c r="B1134" s="152" t="s">
        <v>37</v>
      </c>
      <c r="C1134" s="152" t="s">
        <v>4692</v>
      </c>
      <c r="D1134" s="152">
        <v>315486</v>
      </c>
      <c r="E1134" s="152" t="s">
        <v>4693</v>
      </c>
      <c r="F1134" s="97">
        <v>11537</v>
      </c>
      <c r="G1134" s="174">
        <v>122.77</v>
      </c>
      <c r="H1134" s="97">
        <v>15</v>
      </c>
      <c r="I1134" s="174">
        <v>73.661999999999992</v>
      </c>
      <c r="J1134" s="97">
        <v>4420</v>
      </c>
      <c r="K1134" s="97">
        <v>0</v>
      </c>
      <c r="L1134" s="174">
        <v>36.831000000000003</v>
      </c>
      <c r="M1134" s="97">
        <v>0</v>
      </c>
      <c r="N1134" s="97">
        <v>11537</v>
      </c>
      <c r="O1134" s="97">
        <v>0</v>
      </c>
      <c r="P1134" s="97">
        <v>11537</v>
      </c>
      <c r="Q1134" s="97">
        <f t="shared" si="17"/>
        <v>0</v>
      </c>
    </row>
    <row r="1135" spans="1:17" x14ac:dyDescent="0.25">
      <c r="A1135" s="152" t="s">
        <v>4186</v>
      </c>
      <c r="B1135" s="152" t="s">
        <v>37</v>
      </c>
      <c r="C1135" s="152" t="s">
        <v>10187</v>
      </c>
      <c r="D1135" s="152">
        <v>315532</v>
      </c>
      <c r="E1135" s="152" t="s">
        <v>10188</v>
      </c>
      <c r="F1135" s="97">
        <v>1179</v>
      </c>
      <c r="G1135" s="174">
        <v>122.77</v>
      </c>
      <c r="H1135" s="97">
        <v>4</v>
      </c>
      <c r="I1135" s="174">
        <v>73.661999999999992</v>
      </c>
      <c r="J1135" s="97">
        <v>1179</v>
      </c>
      <c r="K1135" s="97">
        <v>0</v>
      </c>
      <c r="L1135" s="174">
        <v>36.831000000000003</v>
      </c>
      <c r="M1135" s="97">
        <v>0</v>
      </c>
      <c r="N1135" s="97">
        <v>1179</v>
      </c>
      <c r="O1135" s="97">
        <v>0</v>
      </c>
      <c r="P1135" s="97">
        <v>1179</v>
      </c>
      <c r="Q1135" s="97">
        <f t="shared" si="17"/>
        <v>0</v>
      </c>
    </row>
    <row r="1136" spans="1:17" x14ac:dyDescent="0.25">
      <c r="A1136" s="152" t="s">
        <v>4186</v>
      </c>
      <c r="B1136" s="152" t="s">
        <v>37</v>
      </c>
      <c r="C1136" s="152" t="s">
        <v>4696</v>
      </c>
      <c r="D1136" s="152">
        <v>315541</v>
      </c>
      <c r="E1136" s="152" t="s">
        <v>4697</v>
      </c>
      <c r="F1136" s="97">
        <v>2517</v>
      </c>
      <c r="G1136" s="174">
        <v>122.77</v>
      </c>
      <c r="H1136" s="97">
        <v>6</v>
      </c>
      <c r="I1136" s="174">
        <v>73.661999999999992</v>
      </c>
      <c r="J1136" s="97">
        <v>1768</v>
      </c>
      <c r="K1136" s="97">
        <v>0</v>
      </c>
      <c r="L1136" s="174">
        <v>36.831000000000003</v>
      </c>
      <c r="M1136" s="97">
        <v>0</v>
      </c>
      <c r="N1136" s="97">
        <v>2517</v>
      </c>
      <c r="O1136" s="97">
        <v>0</v>
      </c>
      <c r="P1136" s="97">
        <v>2517</v>
      </c>
      <c r="Q1136" s="97">
        <f t="shared" si="17"/>
        <v>0</v>
      </c>
    </row>
    <row r="1137" spans="1:17" x14ac:dyDescent="0.25">
      <c r="A1137" s="152" t="s">
        <v>4186</v>
      </c>
      <c r="B1137" s="152" t="s">
        <v>37</v>
      </c>
      <c r="C1137" s="152" t="s">
        <v>4700</v>
      </c>
      <c r="D1137" s="152">
        <v>315559</v>
      </c>
      <c r="E1137" s="152" t="s">
        <v>4701</v>
      </c>
      <c r="F1137" s="97">
        <v>18351</v>
      </c>
      <c r="G1137" s="174">
        <v>122.77</v>
      </c>
      <c r="H1137" s="97">
        <v>30</v>
      </c>
      <c r="I1137" s="174">
        <v>73.661999999999992</v>
      </c>
      <c r="J1137" s="97">
        <v>8839</v>
      </c>
      <c r="K1137" s="97">
        <v>1</v>
      </c>
      <c r="L1137" s="174">
        <v>36.831000000000003</v>
      </c>
      <c r="M1137" s="97">
        <v>147</v>
      </c>
      <c r="N1137" s="97">
        <v>18351</v>
      </c>
      <c r="O1137" s="97">
        <v>0</v>
      </c>
      <c r="P1137" s="97">
        <v>18351</v>
      </c>
      <c r="Q1137" s="97">
        <f t="shared" si="17"/>
        <v>0</v>
      </c>
    </row>
    <row r="1138" spans="1:17" x14ac:dyDescent="0.25">
      <c r="A1138" s="152" t="s">
        <v>4186</v>
      </c>
      <c r="B1138" s="152" t="s">
        <v>37</v>
      </c>
      <c r="C1138" s="152" t="s">
        <v>4704</v>
      </c>
      <c r="D1138" s="152">
        <v>315567</v>
      </c>
      <c r="E1138" s="152" t="s">
        <v>4705</v>
      </c>
      <c r="F1138" s="97">
        <v>12661</v>
      </c>
      <c r="G1138" s="174">
        <v>122.77</v>
      </c>
      <c r="H1138" s="97">
        <v>15</v>
      </c>
      <c r="I1138" s="174">
        <v>73.661999999999992</v>
      </c>
      <c r="J1138" s="97">
        <v>4420</v>
      </c>
      <c r="K1138" s="97">
        <v>0</v>
      </c>
      <c r="L1138" s="174">
        <v>36.831000000000003</v>
      </c>
      <c r="M1138" s="97">
        <v>0</v>
      </c>
      <c r="N1138" s="97">
        <v>12661</v>
      </c>
      <c r="O1138" s="97">
        <v>0</v>
      </c>
      <c r="P1138" s="97">
        <v>12661</v>
      </c>
      <c r="Q1138" s="97">
        <f t="shared" si="17"/>
        <v>0</v>
      </c>
    </row>
    <row r="1139" spans="1:17" x14ac:dyDescent="0.25">
      <c r="A1139" s="152" t="s">
        <v>4186</v>
      </c>
      <c r="B1139" s="152" t="s">
        <v>37</v>
      </c>
      <c r="C1139" s="152" t="s">
        <v>4708</v>
      </c>
      <c r="D1139" s="152">
        <v>315575</v>
      </c>
      <c r="E1139" s="152" t="s">
        <v>4709</v>
      </c>
      <c r="F1139" s="97">
        <v>8780</v>
      </c>
      <c r="G1139" s="174">
        <v>122.77</v>
      </c>
      <c r="H1139" s="97">
        <v>12</v>
      </c>
      <c r="I1139" s="174">
        <v>73.661999999999992</v>
      </c>
      <c r="J1139" s="97">
        <v>3536</v>
      </c>
      <c r="K1139" s="97">
        <v>0</v>
      </c>
      <c r="L1139" s="174">
        <v>36.831000000000003</v>
      </c>
      <c r="M1139" s="97">
        <v>0</v>
      </c>
      <c r="N1139" s="97">
        <v>8780</v>
      </c>
      <c r="O1139" s="97">
        <v>0</v>
      </c>
      <c r="P1139" s="97">
        <v>8780</v>
      </c>
      <c r="Q1139" s="97">
        <f t="shared" si="17"/>
        <v>0</v>
      </c>
    </row>
    <row r="1140" spans="1:17" x14ac:dyDescent="0.25">
      <c r="A1140" s="152" t="s">
        <v>4186</v>
      </c>
      <c r="B1140" s="152" t="s">
        <v>37</v>
      </c>
      <c r="C1140" s="152" t="s">
        <v>4712</v>
      </c>
      <c r="D1140" s="152">
        <v>315583</v>
      </c>
      <c r="E1140" s="152" t="s">
        <v>4713</v>
      </c>
      <c r="F1140" s="97">
        <v>10228</v>
      </c>
      <c r="G1140" s="174">
        <v>122.77</v>
      </c>
      <c r="H1140" s="97">
        <v>22</v>
      </c>
      <c r="I1140" s="174">
        <v>73.661999999999992</v>
      </c>
      <c r="J1140" s="97">
        <v>6482</v>
      </c>
      <c r="K1140" s="97">
        <v>0</v>
      </c>
      <c r="L1140" s="174">
        <v>36.831000000000003</v>
      </c>
      <c r="M1140" s="97">
        <v>0</v>
      </c>
      <c r="N1140" s="97">
        <v>10228</v>
      </c>
      <c r="O1140" s="97">
        <v>0</v>
      </c>
      <c r="P1140" s="97">
        <v>10228</v>
      </c>
      <c r="Q1140" s="97">
        <f t="shared" si="17"/>
        <v>0</v>
      </c>
    </row>
    <row r="1141" spans="1:17" x14ac:dyDescent="0.25">
      <c r="A1141" s="152" t="s">
        <v>4186</v>
      </c>
      <c r="B1141" s="152" t="s">
        <v>37</v>
      </c>
      <c r="C1141" s="152" t="s">
        <v>4716</v>
      </c>
      <c r="D1141" s="152">
        <v>315591</v>
      </c>
      <c r="E1141" s="152" t="s">
        <v>4717</v>
      </c>
      <c r="F1141" s="97">
        <v>5784</v>
      </c>
      <c r="G1141" s="174">
        <v>122.77</v>
      </c>
      <c r="H1141" s="97">
        <v>12</v>
      </c>
      <c r="I1141" s="174">
        <v>73.661999999999992</v>
      </c>
      <c r="J1141" s="97">
        <v>3536</v>
      </c>
      <c r="K1141" s="97">
        <v>0</v>
      </c>
      <c r="L1141" s="174">
        <v>36.831000000000003</v>
      </c>
      <c r="M1141" s="97">
        <v>0</v>
      </c>
      <c r="N1141" s="97">
        <v>5784</v>
      </c>
      <c r="O1141" s="97">
        <v>0</v>
      </c>
      <c r="P1141" s="97">
        <v>5784</v>
      </c>
      <c r="Q1141" s="97">
        <f t="shared" si="17"/>
        <v>0</v>
      </c>
    </row>
    <row r="1142" spans="1:17" x14ac:dyDescent="0.25">
      <c r="A1142" s="152" t="s">
        <v>4186</v>
      </c>
      <c r="B1142" s="152" t="s">
        <v>37</v>
      </c>
      <c r="C1142" s="152" t="s">
        <v>4720</v>
      </c>
      <c r="D1142" s="152">
        <v>315630</v>
      </c>
      <c r="E1142" s="152" t="s">
        <v>4721</v>
      </c>
      <c r="F1142" s="97">
        <v>884</v>
      </c>
      <c r="G1142" s="174">
        <v>122.77</v>
      </c>
      <c r="H1142" s="97">
        <v>3</v>
      </c>
      <c r="I1142" s="174">
        <v>73.661999999999992</v>
      </c>
      <c r="J1142" s="97">
        <v>884</v>
      </c>
      <c r="K1142" s="97">
        <v>0</v>
      </c>
      <c r="L1142" s="174">
        <v>36.831000000000003</v>
      </c>
      <c r="M1142" s="97">
        <v>0</v>
      </c>
      <c r="N1142" s="97">
        <v>884</v>
      </c>
      <c r="O1142" s="97">
        <v>0</v>
      </c>
      <c r="P1142" s="97">
        <v>884</v>
      </c>
      <c r="Q1142" s="97">
        <f t="shared" si="17"/>
        <v>0</v>
      </c>
    </row>
    <row r="1143" spans="1:17" x14ac:dyDescent="0.25">
      <c r="A1143" s="152" t="s">
        <v>4186</v>
      </c>
      <c r="B1143" s="152" t="s">
        <v>37</v>
      </c>
      <c r="C1143" s="152" t="s">
        <v>4724</v>
      </c>
      <c r="D1143" s="152">
        <v>315656</v>
      </c>
      <c r="E1143" s="152" t="s">
        <v>4725</v>
      </c>
      <c r="F1143" s="97">
        <v>11163</v>
      </c>
      <c r="G1143" s="174">
        <v>122.77</v>
      </c>
      <c r="H1143" s="97">
        <v>15</v>
      </c>
      <c r="I1143" s="174">
        <v>73.661999999999992</v>
      </c>
      <c r="J1143" s="97">
        <v>4420</v>
      </c>
      <c r="K1143" s="97">
        <v>0</v>
      </c>
      <c r="L1143" s="174">
        <v>36.831000000000003</v>
      </c>
      <c r="M1143" s="97">
        <v>0</v>
      </c>
      <c r="N1143" s="97">
        <v>11163</v>
      </c>
      <c r="O1143" s="97">
        <v>0</v>
      </c>
      <c r="P1143" s="97">
        <v>11163</v>
      </c>
      <c r="Q1143" s="97">
        <f t="shared" si="17"/>
        <v>0</v>
      </c>
    </row>
    <row r="1144" spans="1:17" x14ac:dyDescent="0.25">
      <c r="A1144" s="152" t="s">
        <v>4186</v>
      </c>
      <c r="B1144" s="152" t="s">
        <v>37</v>
      </c>
      <c r="C1144" s="152" t="s">
        <v>4728</v>
      </c>
      <c r="D1144" s="152">
        <v>315664</v>
      </c>
      <c r="E1144" s="152" t="s">
        <v>4729</v>
      </c>
      <c r="F1144" s="97">
        <v>3346</v>
      </c>
      <c r="G1144" s="174">
        <v>122.77</v>
      </c>
      <c r="H1144" s="97">
        <v>5</v>
      </c>
      <c r="I1144" s="174">
        <v>73.661999999999992</v>
      </c>
      <c r="J1144" s="97">
        <v>1473</v>
      </c>
      <c r="K1144" s="97">
        <v>0</v>
      </c>
      <c r="L1144" s="174">
        <v>36.831000000000003</v>
      </c>
      <c r="M1144" s="97">
        <v>0</v>
      </c>
      <c r="N1144" s="97">
        <v>3346</v>
      </c>
      <c r="O1144" s="97">
        <v>0</v>
      </c>
      <c r="P1144" s="97">
        <v>3346</v>
      </c>
      <c r="Q1144" s="97">
        <f t="shared" si="17"/>
        <v>0</v>
      </c>
    </row>
    <row r="1145" spans="1:17" x14ac:dyDescent="0.25">
      <c r="A1145" s="152" t="s">
        <v>4186</v>
      </c>
      <c r="B1145" s="152" t="s">
        <v>37</v>
      </c>
      <c r="C1145" s="152" t="s">
        <v>4732</v>
      </c>
      <c r="D1145" s="152">
        <v>315699</v>
      </c>
      <c r="E1145" s="152" t="s">
        <v>4733</v>
      </c>
      <c r="F1145" s="97">
        <v>3266</v>
      </c>
      <c r="G1145" s="174">
        <v>122.77</v>
      </c>
      <c r="H1145" s="97">
        <v>6</v>
      </c>
      <c r="I1145" s="174">
        <v>73.661999999999992</v>
      </c>
      <c r="J1145" s="97">
        <v>1768</v>
      </c>
      <c r="K1145" s="97">
        <v>0</v>
      </c>
      <c r="L1145" s="174">
        <v>36.831000000000003</v>
      </c>
      <c r="M1145" s="97">
        <v>0</v>
      </c>
      <c r="N1145" s="97">
        <v>3266</v>
      </c>
      <c r="O1145" s="97">
        <v>0</v>
      </c>
      <c r="P1145" s="97">
        <v>3266</v>
      </c>
      <c r="Q1145" s="97">
        <f t="shared" si="17"/>
        <v>0</v>
      </c>
    </row>
    <row r="1146" spans="1:17" x14ac:dyDescent="0.25">
      <c r="A1146" s="152" t="s">
        <v>4186</v>
      </c>
      <c r="B1146" s="152" t="s">
        <v>37</v>
      </c>
      <c r="C1146" s="152" t="s">
        <v>4736</v>
      </c>
      <c r="D1146" s="152">
        <v>315711</v>
      </c>
      <c r="E1146" s="152" t="s">
        <v>4737</v>
      </c>
      <c r="F1146" s="97">
        <v>11880</v>
      </c>
      <c r="G1146" s="174">
        <v>122.77</v>
      </c>
      <c r="H1146" s="97">
        <v>14</v>
      </c>
      <c r="I1146" s="174">
        <v>73.661999999999992</v>
      </c>
      <c r="J1146" s="97">
        <v>4125</v>
      </c>
      <c r="K1146" s="97">
        <v>6</v>
      </c>
      <c r="L1146" s="174">
        <v>36.831000000000003</v>
      </c>
      <c r="M1146" s="97">
        <v>884</v>
      </c>
      <c r="N1146" s="97">
        <v>11880</v>
      </c>
      <c r="O1146" s="97">
        <v>0</v>
      </c>
      <c r="P1146" s="97">
        <v>11880</v>
      </c>
      <c r="Q1146" s="97">
        <f t="shared" si="17"/>
        <v>0</v>
      </c>
    </row>
    <row r="1147" spans="1:17" x14ac:dyDescent="0.25">
      <c r="A1147" s="152" t="s">
        <v>4186</v>
      </c>
      <c r="B1147" s="152" t="s">
        <v>37</v>
      </c>
      <c r="C1147" s="152" t="s">
        <v>4741</v>
      </c>
      <c r="D1147" s="152">
        <v>315729</v>
      </c>
      <c r="E1147" s="152" t="s">
        <v>4742</v>
      </c>
      <c r="F1147" s="97">
        <v>2757</v>
      </c>
      <c r="G1147" s="174">
        <v>122.77</v>
      </c>
      <c r="H1147" s="97">
        <v>3</v>
      </c>
      <c r="I1147" s="174">
        <v>73.661999999999992</v>
      </c>
      <c r="J1147" s="97">
        <v>884</v>
      </c>
      <c r="K1147" s="97">
        <v>0</v>
      </c>
      <c r="L1147" s="174">
        <v>36.831000000000003</v>
      </c>
      <c r="M1147" s="97">
        <v>0</v>
      </c>
      <c r="N1147" s="97">
        <v>2757</v>
      </c>
      <c r="O1147" s="97">
        <v>0</v>
      </c>
      <c r="P1147" s="97">
        <v>2757</v>
      </c>
      <c r="Q1147" s="97">
        <f t="shared" si="17"/>
        <v>0</v>
      </c>
    </row>
    <row r="1148" spans="1:17" x14ac:dyDescent="0.25">
      <c r="A1148" s="152" t="s">
        <v>4186</v>
      </c>
      <c r="B1148" s="152" t="s">
        <v>37</v>
      </c>
      <c r="C1148" s="152" t="s">
        <v>4745</v>
      </c>
      <c r="D1148" s="152">
        <v>315737</v>
      </c>
      <c r="E1148" s="152" t="s">
        <v>4746</v>
      </c>
      <c r="F1148" s="97">
        <v>173891</v>
      </c>
      <c r="G1148" s="174">
        <v>122.77</v>
      </c>
      <c r="H1148" s="97">
        <v>264</v>
      </c>
      <c r="I1148" s="174">
        <v>73.661999999999992</v>
      </c>
      <c r="J1148" s="97">
        <v>77787</v>
      </c>
      <c r="K1148" s="97">
        <v>3</v>
      </c>
      <c r="L1148" s="174">
        <v>36.83100000000001</v>
      </c>
      <c r="M1148" s="97">
        <v>442</v>
      </c>
      <c r="N1148" s="97">
        <v>173891</v>
      </c>
      <c r="O1148" s="97">
        <v>0</v>
      </c>
      <c r="P1148" s="97">
        <v>173891</v>
      </c>
      <c r="Q1148" s="97">
        <f t="shared" si="17"/>
        <v>0</v>
      </c>
    </row>
    <row r="1149" spans="1:17" x14ac:dyDescent="0.25">
      <c r="A1149" s="152" t="s">
        <v>4186</v>
      </c>
      <c r="B1149" s="152" t="s">
        <v>37</v>
      </c>
      <c r="C1149" s="152" t="s">
        <v>4757</v>
      </c>
      <c r="D1149" s="152">
        <v>315745</v>
      </c>
      <c r="E1149" s="152" t="s">
        <v>4758</v>
      </c>
      <c r="F1149" s="97">
        <v>28189</v>
      </c>
      <c r="G1149" s="174">
        <v>122.77</v>
      </c>
      <c r="H1149" s="97">
        <v>41</v>
      </c>
      <c r="I1149" s="174">
        <v>73.661999999999992</v>
      </c>
      <c r="J1149" s="97">
        <v>12081</v>
      </c>
      <c r="K1149" s="97">
        <v>0</v>
      </c>
      <c r="L1149" s="174">
        <v>36.831000000000003</v>
      </c>
      <c r="M1149" s="97">
        <v>0</v>
      </c>
      <c r="N1149" s="97">
        <v>28189</v>
      </c>
      <c r="O1149" s="97">
        <v>0</v>
      </c>
      <c r="P1149" s="97">
        <v>28189</v>
      </c>
      <c r="Q1149" s="97">
        <f t="shared" si="17"/>
        <v>0</v>
      </c>
    </row>
    <row r="1150" spans="1:17" x14ac:dyDescent="0.25">
      <c r="A1150" s="152" t="s">
        <v>4186</v>
      </c>
      <c r="B1150" s="152" t="s">
        <v>37</v>
      </c>
      <c r="C1150" s="152" t="s">
        <v>4761</v>
      </c>
      <c r="D1150" s="152">
        <v>315753</v>
      </c>
      <c r="E1150" s="152" t="s">
        <v>4762</v>
      </c>
      <c r="F1150" s="97">
        <v>4150</v>
      </c>
      <c r="G1150" s="174">
        <v>122.77</v>
      </c>
      <c r="H1150" s="97">
        <v>9</v>
      </c>
      <c r="I1150" s="174">
        <v>73.661999999999992</v>
      </c>
      <c r="J1150" s="97">
        <v>2652</v>
      </c>
      <c r="K1150" s="97">
        <v>0</v>
      </c>
      <c r="L1150" s="174">
        <v>36.831000000000003</v>
      </c>
      <c r="M1150" s="97">
        <v>0</v>
      </c>
      <c r="N1150" s="97">
        <v>4150</v>
      </c>
      <c r="O1150" s="97">
        <v>0</v>
      </c>
      <c r="P1150" s="97">
        <v>4150</v>
      </c>
      <c r="Q1150" s="97">
        <f t="shared" si="17"/>
        <v>0</v>
      </c>
    </row>
    <row r="1151" spans="1:17" x14ac:dyDescent="0.25">
      <c r="A1151" s="152" t="s">
        <v>4186</v>
      </c>
      <c r="B1151" s="152" t="s">
        <v>37</v>
      </c>
      <c r="C1151" s="152" t="s">
        <v>4765</v>
      </c>
      <c r="D1151" s="152">
        <v>315761</v>
      </c>
      <c r="E1151" s="152" t="s">
        <v>4766</v>
      </c>
      <c r="F1151" s="97">
        <v>4819</v>
      </c>
      <c r="G1151" s="174">
        <v>122.77</v>
      </c>
      <c r="H1151" s="97">
        <v>10</v>
      </c>
      <c r="I1151" s="174">
        <v>73.661999999999992</v>
      </c>
      <c r="J1151" s="97">
        <v>2946</v>
      </c>
      <c r="K1151" s="97">
        <v>0</v>
      </c>
      <c r="L1151" s="174">
        <v>36.831000000000003</v>
      </c>
      <c r="M1151" s="97">
        <v>0</v>
      </c>
      <c r="N1151" s="97">
        <v>4819</v>
      </c>
      <c r="O1151" s="97">
        <v>0</v>
      </c>
      <c r="P1151" s="97">
        <v>4819</v>
      </c>
      <c r="Q1151" s="97">
        <f t="shared" si="17"/>
        <v>0</v>
      </c>
    </row>
    <row r="1152" spans="1:17" x14ac:dyDescent="0.25">
      <c r="A1152" s="152" t="s">
        <v>4186</v>
      </c>
      <c r="B1152" s="152" t="s">
        <v>37</v>
      </c>
      <c r="C1152" s="152" t="s">
        <v>4769</v>
      </c>
      <c r="D1152" s="152">
        <v>315508</v>
      </c>
      <c r="E1152" s="152" t="s">
        <v>4770</v>
      </c>
      <c r="F1152" s="97">
        <v>6452</v>
      </c>
      <c r="G1152" s="174">
        <v>122.77</v>
      </c>
      <c r="H1152" s="97">
        <v>13</v>
      </c>
      <c r="I1152" s="174">
        <v>73.661999999999992</v>
      </c>
      <c r="J1152" s="97">
        <v>3830</v>
      </c>
      <c r="K1152" s="97">
        <v>0</v>
      </c>
      <c r="L1152" s="174">
        <v>36.831000000000003</v>
      </c>
      <c r="M1152" s="97">
        <v>0</v>
      </c>
      <c r="N1152" s="97">
        <v>6452</v>
      </c>
      <c r="O1152" s="97">
        <v>0</v>
      </c>
      <c r="P1152" s="97">
        <v>6452</v>
      </c>
      <c r="Q1152" s="97">
        <f t="shared" si="17"/>
        <v>0</v>
      </c>
    </row>
    <row r="1153" spans="1:17" x14ac:dyDescent="0.25">
      <c r="A1153" s="152" t="s">
        <v>4186</v>
      </c>
      <c r="B1153" s="152" t="s">
        <v>37</v>
      </c>
      <c r="C1153" s="152" t="s">
        <v>4773</v>
      </c>
      <c r="D1153" s="152">
        <v>315770</v>
      </c>
      <c r="E1153" s="152" t="s">
        <v>4774</v>
      </c>
      <c r="F1153" s="97">
        <v>11026</v>
      </c>
      <c r="G1153" s="174">
        <v>122.77</v>
      </c>
      <c r="H1153" s="97">
        <v>23</v>
      </c>
      <c r="I1153" s="174">
        <v>73.661999999999992</v>
      </c>
      <c r="J1153" s="97">
        <v>6777</v>
      </c>
      <c r="K1153" s="97">
        <v>0</v>
      </c>
      <c r="L1153" s="174">
        <v>36.831000000000003</v>
      </c>
      <c r="M1153" s="97">
        <v>0</v>
      </c>
      <c r="N1153" s="97">
        <v>11026</v>
      </c>
      <c r="O1153" s="97">
        <v>0</v>
      </c>
      <c r="P1153" s="97">
        <v>11026</v>
      </c>
      <c r="Q1153" s="97">
        <f t="shared" si="17"/>
        <v>0</v>
      </c>
    </row>
    <row r="1154" spans="1:17" x14ac:dyDescent="0.25">
      <c r="A1154" s="152" t="s">
        <v>4186</v>
      </c>
      <c r="B1154" s="152" t="s">
        <v>37</v>
      </c>
      <c r="C1154" s="152" t="s">
        <v>4777</v>
      </c>
      <c r="D1154" s="152">
        <v>315826</v>
      </c>
      <c r="E1154" s="152" t="s">
        <v>4778</v>
      </c>
      <c r="F1154" s="97">
        <v>7067</v>
      </c>
      <c r="G1154" s="174">
        <v>122.77</v>
      </c>
      <c r="H1154" s="97">
        <v>10</v>
      </c>
      <c r="I1154" s="174">
        <v>73.661999999999992</v>
      </c>
      <c r="J1154" s="97">
        <v>2946</v>
      </c>
      <c r="K1154" s="97">
        <v>0</v>
      </c>
      <c r="L1154" s="174">
        <v>36.831000000000003</v>
      </c>
      <c r="M1154" s="97">
        <v>0</v>
      </c>
      <c r="N1154" s="97">
        <v>7067</v>
      </c>
      <c r="O1154" s="97">
        <v>0</v>
      </c>
      <c r="P1154" s="97">
        <v>7067</v>
      </c>
      <c r="Q1154" s="97">
        <f t="shared" si="17"/>
        <v>0</v>
      </c>
    </row>
    <row r="1155" spans="1:17" x14ac:dyDescent="0.25">
      <c r="A1155" s="152" t="s">
        <v>4186</v>
      </c>
      <c r="B1155" s="152" t="s">
        <v>37</v>
      </c>
      <c r="C1155" s="152" t="s">
        <v>4781</v>
      </c>
      <c r="D1155" s="152">
        <v>315834</v>
      </c>
      <c r="E1155" s="152" t="s">
        <v>4782</v>
      </c>
      <c r="F1155" s="97">
        <v>3266</v>
      </c>
      <c r="G1155" s="174">
        <v>122.77</v>
      </c>
      <c r="H1155" s="97">
        <v>6</v>
      </c>
      <c r="I1155" s="174">
        <v>73.661999999999992</v>
      </c>
      <c r="J1155" s="97">
        <v>1768</v>
      </c>
      <c r="K1155" s="97">
        <v>0</v>
      </c>
      <c r="L1155" s="174">
        <v>36.831000000000003</v>
      </c>
      <c r="M1155" s="97">
        <v>0</v>
      </c>
      <c r="N1155" s="97">
        <v>3266</v>
      </c>
      <c r="O1155" s="97">
        <v>0</v>
      </c>
      <c r="P1155" s="97">
        <v>3266</v>
      </c>
      <c r="Q1155" s="97">
        <f t="shared" ref="Q1155:Q1218" si="18">+P1155-N1155</f>
        <v>0</v>
      </c>
    </row>
    <row r="1156" spans="1:17" x14ac:dyDescent="0.25">
      <c r="A1156" s="152" t="s">
        <v>4186</v>
      </c>
      <c r="B1156" s="152" t="s">
        <v>37</v>
      </c>
      <c r="C1156" s="152" t="s">
        <v>4785</v>
      </c>
      <c r="D1156" s="152">
        <v>315842</v>
      </c>
      <c r="E1156" s="152" t="s">
        <v>4786</v>
      </c>
      <c r="F1156" s="97">
        <v>21496</v>
      </c>
      <c r="G1156" s="174">
        <v>122.77</v>
      </c>
      <c r="H1156" s="97">
        <v>31</v>
      </c>
      <c r="I1156" s="174">
        <v>73.661999999999992</v>
      </c>
      <c r="J1156" s="97">
        <v>9134</v>
      </c>
      <c r="K1156" s="97">
        <v>0</v>
      </c>
      <c r="L1156" s="174">
        <v>36.831000000000003</v>
      </c>
      <c r="M1156" s="97">
        <v>0</v>
      </c>
      <c r="N1156" s="97">
        <v>21496</v>
      </c>
      <c r="O1156" s="97">
        <v>0</v>
      </c>
      <c r="P1156" s="97">
        <v>21496</v>
      </c>
      <c r="Q1156" s="97">
        <f t="shared" si="18"/>
        <v>0</v>
      </c>
    </row>
    <row r="1157" spans="1:17" x14ac:dyDescent="0.25">
      <c r="A1157" s="152" t="s">
        <v>4186</v>
      </c>
      <c r="B1157" s="152" t="s">
        <v>37</v>
      </c>
      <c r="C1157" s="152" t="s">
        <v>4789</v>
      </c>
      <c r="D1157" s="152">
        <v>315869</v>
      </c>
      <c r="E1157" s="152" t="s">
        <v>4790</v>
      </c>
      <c r="F1157" s="97">
        <v>4925</v>
      </c>
      <c r="G1157" s="174">
        <v>122.77</v>
      </c>
      <c r="H1157" s="97">
        <v>4</v>
      </c>
      <c r="I1157" s="174">
        <v>73.661999999999992</v>
      </c>
      <c r="J1157" s="97">
        <v>1179</v>
      </c>
      <c r="K1157" s="97">
        <v>0</v>
      </c>
      <c r="L1157" s="174">
        <v>36.831000000000003</v>
      </c>
      <c r="M1157" s="97">
        <v>0</v>
      </c>
      <c r="N1157" s="97">
        <v>4925</v>
      </c>
      <c r="O1157" s="97">
        <v>0</v>
      </c>
      <c r="P1157" s="97">
        <v>4925</v>
      </c>
      <c r="Q1157" s="97">
        <f t="shared" si="18"/>
        <v>0</v>
      </c>
    </row>
    <row r="1158" spans="1:17" x14ac:dyDescent="0.25">
      <c r="A1158" s="152" t="s">
        <v>4186</v>
      </c>
      <c r="B1158" s="152" t="s">
        <v>37</v>
      </c>
      <c r="C1158" s="152" t="s">
        <v>4793</v>
      </c>
      <c r="D1158" s="152">
        <v>315877</v>
      </c>
      <c r="E1158" s="152" t="s">
        <v>4794</v>
      </c>
      <c r="F1158" s="97">
        <v>2517</v>
      </c>
      <c r="G1158" s="174">
        <v>122.77</v>
      </c>
      <c r="H1158" s="97">
        <v>6</v>
      </c>
      <c r="I1158" s="174">
        <v>73.661999999999992</v>
      </c>
      <c r="J1158" s="97">
        <v>1768</v>
      </c>
      <c r="K1158" s="97">
        <v>0</v>
      </c>
      <c r="L1158" s="174">
        <v>36.831000000000003</v>
      </c>
      <c r="M1158" s="97">
        <v>0</v>
      </c>
      <c r="N1158" s="97">
        <v>2517</v>
      </c>
      <c r="O1158" s="97">
        <v>0</v>
      </c>
      <c r="P1158" s="97">
        <v>2517</v>
      </c>
      <c r="Q1158" s="97">
        <f t="shared" si="18"/>
        <v>0</v>
      </c>
    </row>
    <row r="1159" spans="1:17" x14ac:dyDescent="0.25">
      <c r="A1159" s="152" t="s">
        <v>4186</v>
      </c>
      <c r="B1159" s="152" t="s">
        <v>37</v>
      </c>
      <c r="C1159" s="152" t="s">
        <v>4797</v>
      </c>
      <c r="D1159" s="152">
        <v>315893</v>
      </c>
      <c r="E1159" s="152" t="s">
        <v>4798</v>
      </c>
      <c r="F1159" s="97">
        <v>13465</v>
      </c>
      <c r="G1159" s="174">
        <v>122.77</v>
      </c>
      <c r="H1159" s="97">
        <v>19</v>
      </c>
      <c r="I1159" s="174">
        <v>73.661999999999992</v>
      </c>
      <c r="J1159" s="97">
        <v>5598</v>
      </c>
      <c r="K1159" s="97">
        <v>0</v>
      </c>
      <c r="L1159" s="174">
        <v>36.831000000000003</v>
      </c>
      <c r="M1159" s="97">
        <v>0</v>
      </c>
      <c r="N1159" s="97">
        <v>13465</v>
      </c>
      <c r="O1159" s="97">
        <v>0</v>
      </c>
      <c r="P1159" s="97">
        <v>13465</v>
      </c>
      <c r="Q1159" s="97">
        <f t="shared" si="18"/>
        <v>0</v>
      </c>
    </row>
    <row r="1160" spans="1:17" x14ac:dyDescent="0.25">
      <c r="A1160" s="152" t="s">
        <v>4186</v>
      </c>
      <c r="B1160" s="152" t="s">
        <v>37</v>
      </c>
      <c r="C1160" s="152" t="s">
        <v>4801</v>
      </c>
      <c r="D1160" s="152">
        <v>315915</v>
      </c>
      <c r="E1160" s="152" t="s">
        <v>4802</v>
      </c>
      <c r="F1160" s="97">
        <v>5194</v>
      </c>
      <c r="G1160" s="174">
        <v>122.77</v>
      </c>
      <c r="H1160" s="97">
        <v>10</v>
      </c>
      <c r="I1160" s="174">
        <v>73.661999999999992</v>
      </c>
      <c r="J1160" s="97">
        <v>2946</v>
      </c>
      <c r="K1160" s="97">
        <v>0</v>
      </c>
      <c r="L1160" s="174">
        <v>36.831000000000003</v>
      </c>
      <c r="M1160" s="97">
        <v>0</v>
      </c>
      <c r="N1160" s="97">
        <v>5194</v>
      </c>
      <c r="O1160" s="97">
        <v>0</v>
      </c>
      <c r="P1160" s="97">
        <v>5194</v>
      </c>
      <c r="Q1160" s="97">
        <f t="shared" si="18"/>
        <v>0</v>
      </c>
    </row>
    <row r="1161" spans="1:17" x14ac:dyDescent="0.25">
      <c r="A1161" s="152" t="s">
        <v>4186</v>
      </c>
      <c r="B1161" s="152" t="s">
        <v>37</v>
      </c>
      <c r="C1161" s="152" t="s">
        <v>4805</v>
      </c>
      <c r="D1161" s="152">
        <v>316792</v>
      </c>
      <c r="E1161" s="152" t="s">
        <v>4806</v>
      </c>
      <c r="F1161" s="97">
        <v>267535</v>
      </c>
      <c r="G1161" s="174">
        <v>122.77</v>
      </c>
      <c r="H1161" s="97">
        <v>397</v>
      </c>
      <c r="I1161" s="174">
        <v>73.661999999999992</v>
      </c>
      <c r="J1161" s="97">
        <v>116976</v>
      </c>
      <c r="K1161" s="97">
        <v>4</v>
      </c>
      <c r="L1161" s="174">
        <v>36.83100000000001</v>
      </c>
      <c r="M1161" s="97">
        <v>589</v>
      </c>
      <c r="N1161" s="97">
        <v>267535</v>
      </c>
      <c r="O1161" s="97">
        <v>0</v>
      </c>
      <c r="P1161" s="97">
        <v>267535</v>
      </c>
      <c r="Q1161" s="97">
        <f t="shared" si="18"/>
        <v>0</v>
      </c>
    </row>
    <row r="1162" spans="1:17" x14ac:dyDescent="0.25">
      <c r="A1162" s="152" t="s">
        <v>4186</v>
      </c>
      <c r="B1162" s="152" t="s">
        <v>37</v>
      </c>
      <c r="C1162" s="152" t="s">
        <v>4819</v>
      </c>
      <c r="D1162" s="152">
        <v>316563</v>
      </c>
      <c r="E1162" s="152" t="s">
        <v>4820</v>
      </c>
      <c r="F1162" s="97">
        <v>5114</v>
      </c>
      <c r="G1162" s="174">
        <v>122.77</v>
      </c>
      <c r="H1162" s="97">
        <v>11</v>
      </c>
      <c r="I1162" s="174">
        <v>73.661999999999992</v>
      </c>
      <c r="J1162" s="97">
        <v>3241</v>
      </c>
      <c r="K1162" s="97">
        <v>0</v>
      </c>
      <c r="L1162" s="174">
        <v>36.831000000000003</v>
      </c>
      <c r="M1162" s="97">
        <v>0</v>
      </c>
      <c r="N1162" s="97">
        <v>5114</v>
      </c>
      <c r="O1162" s="97">
        <v>0</v>
      </c>
      <c r="P1162" s="97">
        <v>5114</v>
      </c>
      <c r="Q1162" s="97">
        <f t="shared" si="18"/>
        <v>0</v>
      </c>
    </row>
    <row r="1163" spans="1:17" x14ac:dyDescent="0.25">
      <c r="A1163" s="152" t="s">
        <v>4186</v>
      </c>
      <c r="B1163" s="152" t="s">
        <v>37</v>
      </c>
      <c r="C1163" s="152" t="s">
        <v>4823</v>
      </c>
      <c r="D1163" s="152">
        <v>647373</v>
      </c>
      <c r="E1163" s="152" t="s">
        <v>4824</v>
      </c>
      <c r="F1163" s="97">
        <v>3052</v>
      </c>
      <c r="G1163" s="174">
        <v>122.77</v>
      </c>
      <c r="H1163" s="97">
        <v>4</v>
      </c>
      <c r="I1163" s="174">
        <v>73.661999999999992</v>
      </c>
      <c r="J1163" s="97">
        <v>1179</v>
      </c>
      <c r="K1163" s="97">
        <v>0</v>
      </c>
      <c r="L1163" s="174">
        <v>36.831000000000003</v>
      </c>
      <c r="M1163" s="97">
        <v>0</v>
      </c>
      <c r="N1163" s="97">
        <v>3052</v>
      </c>
      <c r="O1163" s="97">
        <v>0</v>
      </c>
      <c r="P1163" s="97">
        <v>3052</v>
      </c>
      <c r="Q1163" s="97">
        <f t="shared" si="18"/>
        <v>0</v>
      </c>
    </row>
    <row r="1164" spans="1:17" x14ac:dyDescent="0.25">
      <c r="A1164" s="152" t="s">
        <v>4186</v>
      </c>
      <c r="B1164" s="152" t="s">
        <v>37</v>
      </c>
      <c r="C1164" s="152" t="s">
        <v>4827</v>
      </c>
      <c r="D1164" s="152">
        <v>316571</v>
      </c>
      <c r="E1164" s="152" t="s">
        <v>4828</v>
      </c>
      <c r="F1164" s="97">
        <v>9744</v>
      </c>
      <c r="G1164" s="174">
        <v>122.77</v>
      </c>
      <c r="H1164" s="97">
        <v>14</v>
      </c>
      <c r="I1164" s="174">
        <v>73.661999999999992</v>
      </c>
      <c r="J1164" s="97">
        <v>4125</v>
      </c>
      <c r="K1164" s="97">
        <v>0</v>
      </c>
      <c r="L1164" s="174">
        <v>36.831000000000003</v>
      </c>
      <c r="M1164" s="97">
        <v>0</v>
      </c>
      <c r="N1164" s="97">
        <v>9744</v>
      </c>
      <c r="O1164" s="97">
        <v>0</v>
      </c>
      <c r="P1164" s="97">
        <v>9744</v>
      </c>
      <c r="Q1164" s="97">
        <f t="shared" si="18"/>
        <v>0</v>
      </c>
    </row>
    <row r="1165" spans="1:17" x14ac:dyDescent="0.25">
      <c r="A1165" s="152" t="s">
        <v>4186</v>
      </c>
      <c r="B1165" s="152" t="s">
        <v>37</v>
      </c>
      <c r="C1165" s="152" t="s">
        <v>4831</v>
      </c>
      <c r="D1165" s="152">
        <v>316601</v>
      </c>
      <c r="E1165" s="152" t="s">
        <v>4832</v>
      </c>
      <c r="F1165" s="97">
        <v>6987</v>
      </c>
      <c r="G1165" s="174">
        <v>122.77</v>
      </c>
      <c r="H1165" s="97">
        <v>11</v>
      </c>
      <c r="I1165" s="174">
        <v>73.661999999999992</v>
      </c>
      <c r="J1165" s="97">
        <v>3241</v>
      </c>
      <c r="K1165" s="97">
        <v>0</v>
      </c>
      <c r="L1165" s="174">
        <v>36.831000000000003</v>
      </c>
      <c r="M1165" s="97">
        <v>0</v>
      </c>
      <c r="N1165" s="97">
        <v>6987</v>
      </c>
      <c r="O1165" s="97">
        <v>0</v>
      </c>
      <c r="P1165" s="97">
        <v>6987</v>
      </c>
      <c r="Q1165" s="97">
        <f t="shared" si="18"/>
        <v>0</v>
      </c>
    </row>
    <row r="1166" spans="1:17" x14ac:dyDescent="0.25">
      <c r="A1166" s="152" t="s">
        <v>4186</v>
      </c>
      <c r="B1166" s="152" t="s">
        <v>37</v>
      </c>
      <c r="C1166" s="152" t="s">
        <v>4834</v>
      </c>
      <c r="D1166" s="152">
        <v>316644</v>
      </c>
      <c r="E1166" s="152" t="s">
        <v>4835</v>
      </c>
      <c r="F1166" s="97">
        <v>8485</v>
      </c>
      <c r="G1166" s="174">
        <v>122.77</v>
      </c>
      <c r="H1166" s="97">
        <v>11</v>
      </c>
      <c r="I1166" s="174">
        <v>73.661999999999992</v>
      </c>
      <c r="J1166" s="97">
        <v>3241</v>
      </c>
      <c r="K1166" s="97">
        <v>0</v>
      </c>
      <c r="L1166" s="174">
        <v>36.831000000000003</v>
      </c>
      <c r="M1166" s="97">
        <v>0</v>
      </c>
      <c r="N1166" s="97">
        <v>8485</v>
      </c>
      <c r="O1166" s="97">
        <v>0</v>
      </c>
      <c r="P1166" s="97">
        <v>8485</v>
      </c>
      <c r="Q1166" s="97">
        <f t="shared" si="18"/>
        <v>0</v>
      </c>
    </row>
    <row r="1167" spans="1:17" x14ac:dyDescent="0.25">
      <c r="A1167" s="152" t="s">
        <v>4186</v>
      </c>
      <c r="B1167" s="152" t="s">
        <v>37</v>
      </c>
      <c r="C1167" s="152" t="s">
        <v>4838</v>
      </c>
      <c r="D1167" s="152">
        <v>316628</v>
      </c>
      <c r="E1167" s="152" t="s">
        <v>4839</v>
      </c>
      <c r="F1167" s="97">
        <v>9369</v>
      </c>
      <c r="G1167" s="174">
        <v>122.77</v>
      </c>
      <c r="H1167" s="97">
        <v>14</v>
      </c>
      <c r="I1167" s="174">
        <v>73.661999999999992</v>
      </c>
      <c r="J1167" s="97">
        <v>4125</v>
      </c>
      <c r="K1167" s="97">
        <v>0</v>
      </c>
      <c r="L1167" s="174">
        <v>36.831000000000003</v>
      </c>
      <c r="M1167" s="97">
        <v>0</v>
      </c>
      <c r="N1167" s="97">
        <v>9369</v>
      </c>
      <c r="O1167" s="97">
        <v>0</v>
      </c>
      <c r="P1167" s="97">
        <v>9369</v>
      </c>
      <c r="Q1167" s="97">
        <f t="shared" si="18"/>
        <v>0</v>
      </c>
    </row>
    <row r="1168" spans="1:17" x14ac:dyDescent="0.25">
      <c r="A1168" s="152" t="s">
        <v>4186</v>
      </c>
      <c r="B1168" s="152" t="s">
        <v>37</v>
      </c>
      <c r="C1168" s="152" t="s">
        <v>4842</v>
      </c>
      <c r="D1168" s="152">
        <v>316636</v>
      </c>
      <c r="E1168" s="152" t="s">
        <v>4843</v>
      </c>
      <c r="F1168" s="97">
        <v>4844</v>
      </c>
      <c r="G1168" s="174">
        <v>122.77</v>
      </c>
      <c r="H1168" s="97">
        <v>5</v>
      </c>
      <c r="I1168" s="174">
        <v>73.661999999999992</v>
      </c>
      <c r="J1168" s="97">
        <v>1473</v>
      </c>
      <c r="K1168" s="97">
        <v>0</v>
      </c>
      <c r="L1168" s="174">
        <v>36.831000000000003</v>
      </c>
      <c r="M1168" s="97">
        <v>0</v>
      </c>
      <c r="N1168" s="97">
        <v>4844</v>
      </c>
      <c r="O1168" s="97">
        <v>0</v>
      </c>
      <c r="P1168" s="97">
        <v>4844</v>
      </c>
      <c r="Q1168" s="97">
        <f t="shared" si="18"/>
        <v>0</v>
      </c>
    </row>
    <row r="1169" spans="1:17" x14ac:dyDescent="0.25">
      <c r="A1169" s="152" t="s">
        <v>4186</v>
      </c>
      <c r="B1169" s="152" t="s">
        <v>37</v>
      </c>
      <c r="C1169" s="152" t="s">
        <v>4847</v>
      </c>
      <c r="D1169" s="152">
        <v>316661</v>
      </c>
      <c r="E1169" s="152" t="s">
        <v>4848</v>
      </c>
      <c r="F1169" s="97">
        <v>1473</v>
      </c>
      <c r="G1169" s="174">
        <v>122.77</v>
      </c>
      <c r="H1169" s="97">
        <v>5</v>
      </c>
      <c r="I1169" s="174">
        <v>73.661999999999992</v>
      </c>
      <c r="J1169" s="97">
        <v>1473</v>
      </c>
      <c r="K1169" s="97">
        <v>0</v>
      </c>
      <c r="L1169" s="174">
        <v>36.831000000000003</v>
      </c>
      <c r="M1169" s="97">
        <v>0</v>
      </c>
      <c r="N1169" s="97">
        <v>1473</v>
      </c>
      <c r="O1169" s="97">
        <v>0</v>
      </c>
      <c r="P1169" s="97">
        <v>1473</v>
      </c>
      <c r="Q1169" s="97">
        <f t="shared" si="18"/>
        <v>0</v>
      </c>
    </row>
    <row r="1170" spans="1:17" x14ac:dyDescent="0.25">
      <c r="A1170" s="152" t="s">
        <v>4186</v>
      </c>
      <c r="B1170" s="152" t="s">
        <v>37</v>
      </c>
      <c r="C1170" s="152" t="s">
        <v>4852</v>
      </c>
      <c r="D1170" s="152">
        <v>316695</v>
      </c>
      <c r="E1170" s="152" t="s">
        <v>4853</v>
      </c>
      <c r="F1170" s="97">
        <v>9290</v>
      </c>
      <c r="G1170" s="174">
        <v>122.77</v>
      </c>
      <c r="H1170" s="97">
        <v>15</v>
      </c>
      <c r="I1170" s="174">
        <v>73.661999999999992</v>
      </c>
      <c r="J1170" s="97">
        <v>4420</v>
      </c>
      <c r="K1170" s="97">
        <v>0</v>
      </c>
      <c r="L1170" s="174">
        <v>36.831000000000003</v>
      </c>
      <c r="M1170" s="97">
        <v>0</v>
      </c>
      <c r="N1170" s="97">
        <v>9290</v>
      </c>
      <c r="O1170" s="97">
        <v>0</v>
      </c>
      <c r="P1170" s="97">
        <v>9290</v>
      </c>
      <c r="Q1170" s="97">
        <f t="shared" si="18"/>
        <v>0</v>
      </c>
    </row>
    <row r="1171" spans="1:17" x14ac:dyDescent="0.25">
      <c r="A1171" s="152" t="s">
        <v>4186</v>
      </c>
      <c r="B1171" s="152" t="s">
        <v>37</v>
      </c>
      <c r="C1171" s="152" t="s">
        <v>4856</v>
      </c>
      <c r="D1171" s="152">
        <v>316725</v>
      </c>
      <c r="E1171" s="152" t="s">
        <v>4857</v>
      </c>
      <c r="F1171" s="97">
        <v>5060</v>
      </c>
      <c r="G1171" s="174">
        <v>122.77</v>
      </c>
      <c r="H1171" s="97">
        <v>7</v>
      </c>
      <c r="I1171" s="174">
        <v>73.661999999999992</v>
      </c>
      <c r="J1171" s="97">
        <v>2063</v>
      </c>
      <c r="K1171" s="97">
        <v>0</v>
      </c>
      <c r="L1171" s="174">
        <v>36.831000000000003</v>
      </c>
      <c r="M1171" s="97">
        <v>0</v>
      </c>
      <c r="N1171" s="97">
        <v>5060</v>
      </c>
      <c r="O1171" s="97">
        <v>0</v>
      </c>
      <c r="P1171" s="97">
        <v>5060</v>
      </c>
      <c r="Q1171" s="97">
        <f t="shared" si="18"/>
        <v>0</v>
      </c>
    </row>
    <row r="1172" spans="1:17" x14ac:dyDescent="0.25">
      <c r="A1172" s="152" t="s">
        <v>4186</v>
      </c>
      <c r="B1172" s="152" t="s">
        <v>37</v>
      </c>
      <c r="C1172" s="152" t="s">
        <v>4860</v>
      </c>
      <c r="D1172" s="152">
        <v>316733</v>
      </c>
      <c r="E1172" s="152" t="s">
        <v>4861</v>
      </c>
      <c r="F1172" s="97">
        <v>18420</v>
      </c>
      <c r="G1172" s="174">
        <v>122.77</v>
      </c>
      <c r="H1172" s="97">
        <v>32</v>
      </c>
      <c r="I1172" s="174">
        <v>73.661999999999992</v>
      </c>
      <c r="J1172" s="97">
        <v>9429</v>
      </c>
      <c r="K1172" s="97">
        <v>0</v>
      </c>
      <c r="L1172" s="174">
        <v>36.831000000000003</v>
      </c>
      <c r="M1172" s="97">
        <v>0</v>
      </c>
      <c r="N1172" s="97">
        <v>18420</v>
      </c>
      <c r="O1172" s="97">
        <v>0</v>
      </c>
      <c r="P1172" s="97">
        <v>18420</v>
      </c>
      <c r="Q1172" s="97">
        <f t="shared" si="18"/>
        <v>0</v>
      </c>
    </row>
    <row r="1173" spans="1:17" x14ac:dyDescent="0.25">
      <c r="A1173" s="152" t="s">
        <v>4186</v>
      </c>
      <c r="B1173" s="152" t="s">
        <v>37</v>
      </c>
      <c r="C1173" s="152" t="s">
        <v>4864</v>
      </c>
      <c r="D1173" s="152">
        <v>316741</v>
      </c>
      <c r="E1173" s="152" t="s">
        <v>4865</v>
      </c>
      <c r="F1173" s="97">
        <v>10548</v>
      </c>
      <c r="G1173" s="174">
        <v>122.77</v>
      </c>
      <c r="H1173" s="97">
        <v>18</v>
      </c>
      <c r="I1173" s="174">
        <v>73.661999999999992</v>
      </c>
      <c r="J1173" s="97">
        <v>5304</v>
      </c>
      <c r="K1173" s="97">
        <v>0</v>
      </c>
      <c r="L1173" s="174">
        <v>36.831000000000003</v>
      </c>
      <c r="M1173" s="97">
        <v>0</v>
      </c>
      <c r="N1173" s="97">
        <v>10548</v>
      </c>
      <c r="O1173" s="97">
        <v>0</v>
      </c>
      <c r="P1173" s="97">
        <v>10548</v>
      </c>
      <c r="Q1173" s="97">
        <f t="shared" si="18"/>
        <v>0</v>
      </c>
    </row>
    <row r="1174" spans="1:17" x14ac:dyDescent="0.25">
      <c r="A1174" s="152" t="s">
        <v>4186</v>
      </c>
      <c r="B1174" s="152" t="s">
        <v>37</v>
      </c>
      <c r="C1174" s="152" t="s">
        <v>4868</v>
      </c>
      <c r="D1174" s="152">
        <v>316750</v>
      </c>
      <c r="E1174" s="152" t="s">
        <v>4869</v>
      </c>
      <c r="F1174" s="97">
        <v>10358</v>
      </c>
      <c r="G1174" s="174">
        <v>122.77</v>
      </c>
      <c r="H1174" s="97">
        <v>11</v>
      </c>
      <c r="I1174" s="174">
        <v>73.661999999999992</v>
      </c>
      <c r="J1174" s="97">
        <v>3241</v>
      </c>
      <c r="K1174" s="97">
        <v>0</v>
      </c>
      <c r="L1174" s="174">
        <v>36.831000000000003</v>
      </c>
      <c r="M1174" s="97">
        <v>0</v>
      </c>
      <c r="N1174" s="97">
        <v>10358</v>
      </c>
      <c r="O1174" s="97">
        <v>0</v>
      </c>
      <c r="P1174" s="97">
        <v>10358</v>
      </c>
      <c r="Q1174" s="97">
        <f t="shared" si="18"/>
        <v>0</v>
      </c>
    </row>
    <row r="1175" spans="1:17" x14ac:dyDescent="0.25">
      <c r="A1175" s="152" t="s">
        <v>4186</v>
      </c>
      <c r="B1175" s="152" t="s">
        <v>37</v>
      </c>
      <c r="C1175" s="152" t="s">
        <v>4872</v>
      </c>
      <c r="D1175" s="152">
        <v>316776</v>
      </c>
      <c r="E1175" s="152" t="s">
        <v>4873</v>
      </c>
      <c r="F1175" s="97">
        <v>2837</v>
      </c>
      <c r="G1175" s="174">
        <v>122.77</v>
      </c>
      <c r="H1175" s="97">
        <v>2</v>
      </c>
      <c r="I1175" s="174">
        <v>73.661999999999992</v>
      </c>
      <c r="J1175" s="97">
        <v>589</v>
      </c>
      <c r="K1175" s="97">
        <v>0</v>
      </c>
      <c r="L1175" s="174">
        <v>36.831000000000003</v>
      </c>
      <c r="M1175" s="97">
        <v>0</v>
      </c>
      <c r="N1175" s="97">
        <v>2837</v>
      </c>
      <c r="O1175" s="97">
        <v>0</v>
      </c>
      <c r="P1175" s="97">
        <v>2837</v>
      </c>
      <c r="Q1175" s="97">
        <f t="shared" si="18"/>
        <v>0</v>
      </c>
    </row>
    <row r="1176" spans="1:17" x14ac:dyDescent="0.25">
      <c r="A1176" s="152" t="s">
        <v>4186</v>
      </c>
      <c r="B1176" s="152" t="s">
        <v>37</v>
      </c>
      <c r="C1176" s="152" t="s">
        <v>4876</v>
      </c>
      <c r="D1176" s="152">
        <v>316784</v>
      </c>
      <c r="E1176" s="152" t="s">
        <v>4877</v>
      </c>
      <c r="F1176" s="97">
        <v>3561</v>
      </c>
      <c r="G1176" s="174">
        <v>122.77</v>
      </c>
      <c r="H1176" s="97">
        <v>7</v>
      </c>
      <c r="I1176" s="174">
        <v>73.661999999999992</v>
      </c>
      <c r="J1176" s="97">
        <v>2063</v>
      </c>
      <c r="K1176" s="97">
        <v>0</v>
      </c>
      <c r="L1176" s="174">
        <v>36.831000000000003</v>
      </c>
      <c r="M1176" s="97">
        <v>0</v>
      </c>
      <c r="N1176" s="97">
        <v>3561</v>
      </c>
      <c r="O1176" s="97">
        <v>0</v>
      </c>
      <c r="P1176" s="97">
        <v>3561</v>
      </c>
      <c r="Q1176" s="97">
        <f t="shared" si="18"/>
        <v>0</v>
      </c>
    </row>
    <row r="1177" spans="1:17" x14ac:dyDescent="0.25">
      <c r="A1177" s="152" t="s">
        <v>4186</v>
      </c>
      <c r="B1177" s="152" t="s">
        <v>37</v>
      </c>
      <c r="C1177" s="152" t="s">
        <v>4880</v>
      </c>
      <c r="D1177" s="152">
        <v>316806</v>
      </c>
      <c r="E1177" s="152" t="s">
        <v>4881</v>
      </c>
      <c r="F1177" s="97">
        <v>12421</v>
      </c>
      <c r="G1177" s="174">
        <v>122.77</v>
      </c>
      <c r="H1177" s="97">
        <v>18</v>
      </c>
      <c r="I1177" s="174">
        <v>73.661999999999992</v>
      </c>
      <c r="J1177" s="97">
        <v>5304</v>
      </c>
      <c r="K1177" s="97">
        <v>0</v>
      </c>
      <c r="L1177" s="174">
        <v>36.831000000000003</v>
      </c>
      <c r="M1177" s="97">
        <v>0</v>
      </c>
      <c r="N1177" s="97">
        <v>12421</v>
      </c>
      <c r="O1177" s="97">
        <v>0</v>
      </c>
      <c r="P1177" s="97">
        <v>12421</v>
      </c>
      <c r="Q1177" s="97">
        <f t="shared" si="18"/>
        <v>0</v>
      </c>
    </row>
    <row r="1178" spans="1:17" x14ac:dyDescent="0.25">
      <c r="A1178" s="152" t="s">
        <v>4186</v>
      </c>
      <c r="B1178" s="152" t="s">
        <v>37</v>
      </c>
      <c r="C1178" s="152" t="s">
        <v>4884</v>
      </c>
      <c r="D1178" s="152">
        <v>316814</v>
      </c>
      <c r="E1178" s="152" t="s">
        <v>4885</v>
      </c>
      <c r="F1178" s="97">
        <v>6103</v>
      </c>
      <c r="G1178" s="174">
        <v>122.77</v>
      </c>
      <c r="H1178" s="97">
        <v>8</v>
      </c>
      <c r="I1178" s="174">
        <v>73.661999999999992</v>
      </c>
      <c r="J1178" s="97">
        <v>2357</v>
      </c>
      <c r="K1178" s="97">
        <v>0</v>
      </c>
      <c r="L1178" s="174">
        <v>36.831000000000003</v>
      </c>
      <c r="M1178" s="97">
        <v>0</v>
      </c>
      <c r="N1178" s="97">
        <v>6103</v>
      </c>
      <c r="O1178" s="97">
        <v>0</v>
      </c>
      <c r="P1178" s="97">
        <v>6103</v>
      </c>
      <c r="Q1178" s="97">
        <f t="shared" si="18"/>
        <v>0</v>
      </c>
    </row>
    <row r="1179" spans="1:17" x14ac:dyDescent="0.25">
      <c r="A1179" s="152" t="s">
        <v>4186</v>
      </c>
      <c r="B1179" s="152" t="s">
        <v>37</v>
      </c>
      <c r="C1179" s="152" t="s">
        <v>4888</v>
      </c>
      <c r="D1179" s="152">
        <v>316831</v>
      </c>
      <c r="E1179" s="152" t="s">
        <v>4889</v>
      </c>
      <c r="F1179" s="97">
        <v>2303</v>
      </c>
      <c r="G1179" s="174">
        <v>122.77</v>
      </c>
      <c r="H1179" s="97">
        <v>4</v>
      </c>
      <c r="I1179" s="174">
        <v>73.661999999999992</v>
      </c>
      <c r="J1179" s="97">
        <v>1179</v>
      </c>
      <c r="K1179" s="97">
        <v>0</v>
      </c>
      <c r="L1179" s="174">
        <v>36.831000000000003</v>
      </c>
      <c r="M1179" s="97">
        <v>0</v>
      </c>
      <c r="N1179" s="97">
        <v>2303</v>
      </c>
      <c r="O1179" s="97">
        <v>0</v>
      </c>
      <c r="P1179" s="97">
        <v>2303</v>
      </c>
      <c r="Q1179" s="97">
        <f t="shared" si="18"/>
        <v>0</v>
      </c>
    </row>
    <row r="1180" spans="1:17" x14ac:dyDescent="0.25">
      <c r="A1180" s="152" t="s">
        <v>4186</v>
      </c>
      <c r="B1180" s="152" t="s">
        <v>37</v>
      </c>
      <c r="C1180" s="152" t="s">
        <v>4892</v>
      </c>
      <c r="D1180" s="152">
        <v>316849</v>
      </c>
      <c r="E1180" s="152" t="s">
        <v>4893</v>
      </c>
      <c r="F1180" s="97">
        <v>11617</v>
      </c>
      <c r="G1180" s="174">
        <v>122.77</v>
      </c>
      <c r="H1180" s="97">
        <v>14</v>
      </c>
      <c r="I1180" s="174">
        <v>73.661999999999992</v>
      </c>
      <c r="J1180" s="97">
        <v>4125</v>
      </c>
      <c r="K1180" s="97">
        <v>0</v>
      </c>
      <c r="L1180" s="174">
        <v>36.831000000000003</v>
      </c>
      <c r="M1180" s="97">
        <v>0</v>
      </c>
      <c r="N1180" s="97">
        <v>11617</v>
      </c>
      <c r="O1180" s="97">
        <v>0</v>
      </c>
      <c r="P1180" s="97">
        <v>11617</v>
      </c>
      <c r="Q1180" s="97">
        <f t="shared" si="18"/>
        <v>0</v>
      </c>
    </row>
    <row r="1181" spans="1:17" x14ac:dyDescent="0.25">
      <c r="A1181" s="152" t="s">
        <v>4186</v>
      </c>
      <c r="B1181" s="152" t="s">
        <v>37</v>
      </c>
      <c r="C1181" s="152" t="s">
        <v>4896</v>
      </c>
      <c r="D1181" s="152">
        <v>316881</v>
      </c>
      <c r="E1181" s="152" t="s">
        <v>4897</v>
      </c>
      <c r="F1181" s="97">
        <v>4765</v>
      </c>
      <c r="G1181" s="174">
        <v>122.77</v>
      </c>
      <c r="H1181" s="97">
        <v>6</v>
      </c>
      <c r="I1181" s="174">
        <v>73.661999999999992</v>
      </c>
      <c r="J1181" s="97">
        <v>1768</v>
      </c>
      <c r="K1181" s="97">
        <v>0</v>
      </c>
      <c r="L1181" s="174">
        <v>36.831000000000003</v>
      </c>
      <c r="M1181" s="97">
        <v>0</v>
      </c>
      <c r="N1181" s="97">
        <v>4765</v>
      </c>
      <c r="O1181" s="97">
        <v>0</v>
      </c>
      <c r="P1181" s="97">
        <v>4765</v>
      </c>
      <c r="Q1181" s="97">
        <f t="shared" si="18"/>
        <v>0</v>
      </c>
    </row>
    <row r="1182" spans="1:17" x14ac:dyDescent="0.25">
      <c r="A1182" s="152" t="s">
        <v>4186</v>
      </c>
      <c r="B1182" s="152" t="s">
        <v>37</v>
      </c>
      <c r="C1182" s="152" t="s">
        <v>4900</v>
      </c>
      <c r="D1182" s="152">
        <v>316890</v>
      </c>
      <c r="E1182" s="152" t="s">
        <v>4901</v>
      </c>
      <c r="F1182" s="97">
        <v>3721</v>
      </c>
      <c r="G1182" s="174">
        <v>122.77</v>
      </c>
      <c r="H1182" s="97">
        <v>5</v>
      </c>
      <c r="I1182" s="174">
        <v>73.661999999999992</v>
      </c>
      <c r="J1182" s="97">
        <v>1473</v>
      </c>
      <c r="K1182" s="97">
        <v>0</v>
      </c>
      <c r="L1182" s="174">
        <v>36.831000000000003</v>
      </c>
      <c r="M1182" s="97">
        <v>0</v>
      </c>
      <c r="N1182" s="97">
        <v>3721</v>
      </c>
      <c r="O1182" s="97">
        <v>0</v>
      </c>
      <c r="P1182" s="97">
        <v>3721</v>
      </c>
      <c r="Q1182" s="97">
        <f t="shared" si="18"/>
        <v>0</v>
      </c>
    </row>
    <row r="1183" spans="1:17" x14ac:dyDescent="0.25">
      <c r="A1183" s="152" t="s">
        <v>4186</v>
      </c>
      <c r="B1183" s="152" t="s">
        <v>37</v>
      </c>
      <c r="C1183" s="152" t="s">
        <v>4904</v>
      </c>
      <c r="D1183" s="152">
        <v>316903</v>
      </c>
      <c r="E1183" s="152" t="s">
        <v>4905</v>
      </c>
      <c r="F1183" s="97">
        <v>5889</v>
      </c>
      <c r="G1183" s="174">
        <v>122.77</v>
      </c>
      <c r="H1183" s="97">
        <v>6</v>
      </c>
      <c r="I1183" s="174">
        <v>73.661999999999992</v>
      </c>
      <c r="J1183" s="97">
        <v>1768</v>
      </c>
      <c r="K1183" s="97">
        <v>0</v>
      </c>
      <c r="L1183" s="174">
        <v>36.831000000000003</v>
      </c>
      <c r="M1183" s="97">
        <v>0</v>
      </c>
      <c r="N1183" s="97">
        <v>5889</v>
      </c>
      <c r="O1183" s="97">
        <v>0</v>
      </c>
      <c r="P1183" s="97">
        <v>5889</v>
      </c>
      <c r="Q1183" s="97">
        <f t="shared" si="18"/>
        <v>0</v>
      </c>
    </row>
    <row r="1184" spans="1:17" x14ac:dyDescent="0.25">
      <c r="A1184" s="152" t="s">
        <v>4186</v>
      </c>
      <c r="B1184" s="152" t="s">
        <v>37</v>
      </c>
      <c r="C1184" s="152" t="s">
        <v>4908</v>
      </c>
      <c r="D1184" s="152">
        <v>316911</v>
      </c>
      <c r="E1184" s="152" t="s">
        <v>4909</v>
      </c>
      <c r="F1184" s="97">
        <v>7342</v>
      </c>
      <c r="G1184" s="174">
        <v>122.77</v>
      </c>
      <c r="H1184" s="97">
        <v>10</v>
      </c>
      <c r="I1184" s="174">
        <v>73.661999999999992</v>
      </c>
      <c r="J1184" s="97">
        <v>2946</v>
      </c>
      <c r="K1184" s="97">
        <v>1</v>
      </c>
      <c r="L1184" s="174">
        <v>36.831000000000003</v>
      </c>
      <c r="M1184" s="97">
        <v>147</v>
      </c>
      <c r="N1184" s="97">
        <v>7342</v>
      </c>
      <c r="O1184" s="97">
        <v>0</v>
      </c>
      <c r="P1184" s="97">
        <v>7342</v>
      </c>
      <c r="Q1184" s="97">
        <f t="shared" si="18"/>
        <v>0</v>
      </c>
    </row>
    <row r="1185" spans="1:17" x14ac:dyDescent="0.25">
      <c r="A1185" s="152" t="s">
        <v>4186</v>
      </c>
      <c r="B1185" s="152" t="s">
        <v>37</v>
      </c>
      <c r="C1185" s="152" t="s">
        <v>4912</v>
      </c>
      <c r="D1185" s="152">
        <v>316938</v>
      </c>
      <c r="E1185" s="152" t="s">
        <v>4913</v>
      </c>
      <c r="F1185" s="97">
        <v>28096</v>
      </c>
      <c r="G1185" s="174">
        <v>122.77</v>
      </c>
      <c r="H1185" s="97">
        <v>44</v>
      </c>
      <c r="I1185" s="174">
        <v>73.661999999999992</v>
      </c>
      <c r="J1185" s="97">
        <v>12965</v>
      </c>
      <c r="K1185" s="97">
        <v>1</v>
      </c>
      <c r="L1185" s="174">
        <v>36.831000000000003</v>
      </c>
      <c r="M1185" s="97">
        <v>147</v>
      </c>
      <c r="N1185" s="97">
        <v>28096</v>
      </c>
      <c r="O1185" s="97">
        <v>0</v>
      </c>
      <c r="P1185" s="97">
        <v>28096</v>
      </c>
      <c r="Q1185" s="97">
        <f t="shared" si="18"/>
        <v>0</v>
      </c>
    </row>
    <row r="1186" spans="1:17" x14ac:dyDescent="0.25">
      <c r="A1186" s="152" t="s">
        <v>4186</v>
      </c>
      <c r="B1186" s="152" t="s">
        <v>37</v>
      </c>
      <c r="C1186" s="152" t="s">
        <v>4916</v>
      </c>
      <c r="D1186" s="152">
        <v>316946</v>
      </c>
      <c r="E1186" s="152" t="s">
        <v>4917</v>
      </c>
      <c r="F1186" s="97">
        <v>4176</v>
      </c>
      <c r="G1186" s="174">
        <v>122.77</v>
      </c>
      <c r="H1186" s="97">
        <v>4</v>
      </c>
      <c r="I1186" s="174">
        <v>73.661999999999992</v>
      </c>
      <c r="J1186" s="97">
        <v>1179</v>
      </c>
      <c r="K1186" s="97">
        <v>0</v>
      </c>
      <c r="L1186" s="174">
        <v>36.831000000000003</v>
      </c>
      <c r="M1186" s="97">
        <v>0</v>
      </c>
      <c r="N1186" s="97">
        <v>4176</v>
      </c>
      <c r="O1186" s="97">
        <v>0</v>
      </c>
      <c r="P1186" s="97">
        <v>4176</v>
      </c>
      <c r="Q1186" s="97">
        <f t="shared" si="18"/>
        <v>0</v>
      </c>
    </row>
    <row r="1187" spans="1:17" x14ac:dyDescent="0.25">
      <c r="A1187" s="152" t="s">
        <v>4186</v>
      </c>
      <c r="B1187" s="152" t="s">
        <v>37</v>
      </c>
      <c r="C1187" s="152" t="s">
        <v>4920</v>
      </c>
      <c r="D1187" s="152">
        <v>316954</v>
      </c>
      <c r="E1187" s="152" t="s">
        <v>4921</v>
      </c>
      <c r="F1187" s="97">
        <v>7282</v>
      </c>
      <c r="G1187" s="174">
        <v>122.77</v>
      </c>
      <c r="H1187" s="97">
        <v>12</v>
      </c>
      <c r="I1187" s="174">
        <v>73.661999999999992</v>
      </c>
      <c r="J1187" s="97">
        <v>3536</v>
      </c>
      <c r="K1187" s="97">
        <v>0</v>
      </c>
      <c r="L1187" s="174">
        <v>36.831000000000003</v>
      </c>
      <c r="M1187" s="97">
        <v>0</v>
      </c>
      <c r="N1187" s="97">
        <v>7282</v>
      </c>
      <c r="O1187" s="97">
        <v>0</v>
      </c>
      <c r="P1187" s="97">
        <v>7282</v>
      </c>
      <c r="Q1187" s="97">
        <f t="shared" si="18"/>
        <v>0</v>
      </c>
    </row>
    <row r="1188" spans="1:17" x14ac:dyDescent="0.25">
      <c r="A1188" s="152" t="s">
        <v>4186</v>
      </c>
      <c r="B1188" s="152" t="s">
        <v>37</v>
      </c>
      <c r="C1188" s="152" t="s">
        <v>4924</v>
      </c>
      <c r="D1188" s="152">
        <v>316962</v>
      </c>
      <c r="E1188" s="152" t="s">
        <v>4925</v>
      </c>
      <c r="F1188" s="97">
        <v>34587</v>
      </c>
      <c r="G1188" s="174">
        <v>122.77</v>
      </c>
      <c r="H1188" s="97">
        <v>50</v>
      </c>
      <c r="I1188" s="174">
        <v>73.661999999999992</v>
      </c>
      <c r="J1188" s="97">
        <v>14733</v>
      </c>
      <c r="K1188" s="97">
        <v>0</v>
      </c>
      <c r="L1188" s="174">
        <v>36.831000000000003</v>
      </c>
      <c r="M1188" s="97">
        <v>0</v>
      </c>
      <c r="N1188" s="97">
        <v>34587</v>
      </c>
      <c r="O1188" s="97">
        <v>0</v>
      </c>
      <c r="P1188" s="97">
        <v>34587</v>
      </c>
      <c r="Q1188" s="97">
        <f t="shared" si="18"/>
        <v>0</v>
      </c>
    </row>
    <row r="1189" spans="1:17" x14ac:dyDescent="0.25">
      <c r="A1189" s="152" t="s">
        <v>4186</v>
      </c>
      <c r="B1189" s="152" t="s">
        <v>37</v>
      </c>
      <c r="C1189" s="152" t="s">
        <v>4929</v>
      </c>
      <c r="D1189" s="152">
        <v>317012</v>
      </c>
      <c r="E1189" s="152" t="s">
        <v>4930</v>
      </c>
      <c r="F1189" s="97">
        <v>4150</v>
      </c>
      <c r="G1189" s="174">
        <v>122.77</v>
      </c>
      <c r="H1189" s="97">
        <v>9</v>
      </c>
      <c r="I1189" s="174">
        <v>73.661999999999992</v>
      </c>
      <c r="J1189" s="97">
        <v>2652</v>
      </c>
      <c r="K1189" s="97">
        <v>0</v>
      </c>
      <c r="L1189" s="174">
        <v>36.831000000000003</v>
      </c>
      <c r="M1189" s="97">
        <v>0</v>
      </c>
      <c r="N1189" s="97">
        <v>4150</v>
      </c>
      <c r="O1189" s="97">
        <v>0</v>
      </c>
      <c r="P1189" s="97">
        <v>4150</v>
      </c>
      <c r="Q1189" s="97">
        <f t="shared" si="18"/>
        <v>0</v>
      </c>
    </row>
    <row r="1190" spans="1:17" x14ac:dyDescent="0.25">
      <c r="A1190" s="152" t="s">
        <v>4186</v>
      </c>
      <c r="B1190" s="152" t="s">
        <v>37</v>
      </c>
      <c r="C1190" s="152" t="s">
        <v>4933</v>
      </c>
      <c r="D1190" s="152">
        <v>316997</v>
      </c>
      <c r="E1190" s="152" t="s">
        <v>4934</v>
      </c>
      <c r="F1190" s="97">
        <v>7951</v>
      </c>
      <c r="G1190" s="174">
        <v>122.77</v>
      </c>
      <c r="H1190" s="97">
        <v>13</v>
      </c>
      <c r="I1190" s="174">
        <v>73.661999999999992</v>
      </c>
      <c r="J1190" s="97">
        <v>3830</v>
      </c>
      <c r="K1190" s="97">
        <v>0</v>
      </c>
      <c r="L1190" s="174">
        <v>36.831000000000003</v>
      </c>
      <c r="M1190" s="97">
        <v>0</v>
      </c>
      <c r="N1190" s="97">
        <v>7951</v>
      </c>
      <c r="O1190" s="97">
        <v>0</v>
      </c>
      <c r="P1190" s="97">
        <v>7951</v>
      </c>
      <c r="Q1190" s="97">
        <f t="shared" si="18"/>
        <v>0</v>
      </c>
    </row>
    <row r="1191" spans="1:17" x14ac:dyDescent="0.25">
      <c r="A1191" s="152" t="s">
        <v>4186</v>
      </c>
      <c r="B1191" s="152" t="s">
        <v>37</v>
      </c>
      <c r="C1191" s="152" t="s">
        <v>4937</v>
      </c>
      <c r="D1191" s="152">
        <v>316971</v>
      </c>
      <c r="E1191" s="152" t="s">
        <v>4938</v>
      </c>
      <c r="F1191" s="97">
        <v>5274</v>
      </c>
      <c r="G1191" s="174">
        <v>122.77</v>
      </c>
      <c r="H1191" s="97">
        <v>9</v>
      </c>
      <c r="I1191" s="174">
        <v>73.661999999999992</v>
      </c>
      <c r="J1191" s="97">
        <v>2652</v>
      </c>
      <c r="K1191" s="97">
        <v>0</v>
      </c>
      <c r="L1191" s="174">
        <v>36.831000000000003</v>
      </c>
      <c r="M1191" s="97">
        <v>0</v>
      </c>
      <c r="N1191" s="97">
        <v>5274</v>
      </c>
      <c r="O1191" s="97">
        <v>0</v>
      </c>
      <c r="P1191" s="97">
        <v>5274</v>
      </c>
      <c r="Q1191" s="97">
        <f t="shared" si="18"/>
        <v>0</v>
      </c>
    </row>
    <row r="1192" spans="1:17" x14ac:dyDescent="0.25">
      <c r="A1192" s="152" t="s">
        <v>4186</v>
      </c>
      <c r="B1192" s="152" t="s">
        <v>37</v>
      </c>
      <c r="C1192" s="152" t="s">
        <v>4942</v>
      </c>
      <c r="D1192" s="152">
        <v>317004</v>
      </c>
      <c r="E1192" s="152" t="s">
        <v>4943</v>
      </c>
      <c r="F1192" s="97">
        <v>45514</v>
      </c>
      <c r="G1192" s="174">
        <v>122.77</v>
      </c>
      <c r="H1192" s="97">
        <v>62</v>
      </c>
      <c r="I1192" s="174">
        <v>73.661999999999992</v>
      </c>
      <c r="J1192" s="97">
        <v>18268</v>
      </c>
      <c r="K1192" s="97">
        <v>1</v>
      </c>
      <c r="L1192" s="174">
        <v>36.831000000000003</v>
      </c>
      <c r="M1192" s="97">
        <v>147</v>
      </c>
      <c r="N1192" s="97">
        <v>45514</v>
      </c>
      <c r="O1192" s="97">
        <v>0</v>
      </c>
      <c r="P1192" s="97">
        <v>45514</v>
      </c>
      <c r="Q1192" s="97">
        <f t="shared" si="18"/>
        <v>0</v>
      </c>
    </row>
    <row r="1193" spans="1:17" x14ac:dyDescent="0.25">
      <c r="A1193" s="152" t="s">
        <v>4186</v>
      </c>
      <c r="B1193" s="152" t="s">
        <v>37</v>
      </c>
      <c r="C1193" s="152" t="s">
        <v>4949</v>
      </c>
      <c r="D1193" s="152">
        <v>317021</v>
      </c>
      <c r="E1193" s="152" t="s">
        <v>4950</v>
      </c>
      <c r="F1193" s="97">
        <v>13171</v>
      </c>
      <c r="G1193" s="174">
        <v>122.77</v>
      </c>
      <c r="H1193" s="97">
        <v>18</v>
      </c>
      <c r="I1193" s="174">
        <v>73.661999999999992</v>
      </c>
      <c r="J1193" s="97">
        <v>5304</v>
      </c>
      <c r="K1193" s="97">
        <v>0</v>
      </c>
      <c r="L1193" s="174">
        <v>36.831000000000003</v>
      </c>
      <c r="M1193" s="97">
        <v>0</v>
      </c>
      <c r="N1193" s="97">
        <v>13171</v>
      </c>
      <c r="O1193" s="97">
        <v>0</v>
      </c>
      <c r="P1193" s="97">
        <v>13171</v>
      </c>
      <c r="Q1193" s="97">
        <f t="shared" si="18"/>
        <v>0</v>
      </c>
    </row>
    <row r="1194" spans="1:17" x14ac:dyDescent="0.25">
      <c r="A1194" s="152" t="s">
        <v>4186</v>
      </c>
      <c r="B1194" s="152" t="s">
        <v>37</v>
      </c>
      <c r="C1194" s="152" t="s">
        <v>4953</v>
      </c>
      <c r="D1194" s="152">
        <v>317047</v>
      </c>
      <c r="E1194" s="152" t="s">
        <v>4954</v>
      </c>
      <c r="F1194" s="97">
        <v>7791</v>
      </c>
      <c r="G1194" s="174">
        <v>122.77</v>
      </c>
      <c r="H1194" s="97">
        <v>15</v>
      </c>
      <c r="I1194" s="174">
        <v>73.661999999999992</v>
      </c>
      <c r="J1194" s="97">
        <v>4420</v>
      </c>
      <c r="K1194" s="97">
        <v>0</v>
      </c>
      <c r="L1194" s="174">
        <v>36.831000000000003</v>
      </c>
      <c r="M1194" s="97">
        <v>0</v>
      </c>
      <c r="N1194" s="97">
        <v>7791</v>
      </c>
      <c r="O1194" s="97">
        <v>0</v>
      </c>
      <c r="P1194" s="97">
        <v>7791</v>
      </c>
      <c r="Q1194" s="97">
        <f t="shared" si="18"/>
        <v>0</v>
      </c>
    </row>
    <row r="1195" spans="1:17" x14ac:dyDescent="0.25">
      <c r="A1195" s="152" t="s">
        <v>4186</v>
      </c>
      <c r="B1195" s="152" t="s">
        <v>37</v>
      </c>
      <c r="C1195" s="152" t="s">
        <v>4957</v>
      </c>
      <c r="D1195" s="152">
        <v>321796</v>
      </c>
      <c r="E1195" s="152" t="s">
        <v>4958</v>
      </c>
      <c r="F1195" s="97">
        <v>532835</v>
      </c>
      <c r="G1195" s="174">
        <v>122.77</v>
      </c>
      <c r="H1195" s="97">
        <v>789</v>
      </c>
      <c r="I1195" s="174">
        <v>73.661999999999992</v>
      </c>
      <c r="J1195" s="97">
        <v>232475</v>
      </c>
      <c r="K1195" s="97">
        <v>2</v>
      </c>
      <c r="L1195" s="174">
        <v>36.83100000000001</v>
      </c>
      <c r="M1195" s="97">
        <v>294</v>
      </c>
      <c r="N1195" s="97">
        <v>532835</v>
      </c>
      <c r="O1195" s="97">
        <v>0</v>
      </c>
      <c r="P1195" s="97">
        <v>532835</v>
      </c>
      <c r="Q1195" s="97">
        <f t="shared" si="18"/>
        <v>0</v>
      </c>
    </row>
    <row r="1196" spans="1:17" x14ac:dyDescent="0.25">
      <c r="A1196" s="152" t="s">
        <v>4186</v>
      </c>
      <c r="B1196" s="152" t="s">
        <v>37</v>
      </c>
      <c r="C1196" s="152" t="s">
        <v>4988</v>
      </c>
      <c r="D1196" s="152">
        <v>321168</v>
      </c>
      <c r="E1196" s="152" t="s">
        <v>3611</v>
      </c>
      <c r="F1196" s="97">
        <v>22565</v>
      </c>
      <c r="G1196" s="174">
        <v>122.77</v>
      </c>
      <c r="H1196" s="97">
        <v>27</v>
      </c>
      <c r="I1196" s="174">
        <v>73.661999999999992</v>
      </c>
      <c r="J1196" s="97">
        <v>7955</v>
      </c>
      <c r="K1196" s="97">
        <v>0</v>
      </c>
      <c r="L1196" s="174">
        <v>36.831000000000003</v>
      </c>
      <c r="M1196" s="97">
        <v>0</v>
      </c>
      <c r="N1196" s="97">
        <v>22565</v>
      </c>
      <c r="O1196" s="97">
        <v>0</v>
      </c>
      <c r="P1196" s="97">
        <v>22565</v>
      </c>
      <c r="Q1196" s="97">
        <f t="shared" si="18"/>
        <v>0</v>
      </c>
    </row>
    <row r="1197" spans="1:17" x14ac:dyDescent="0.25">
      <c r="A1197" s="152" t="s">
        <v>4186</v>
      </c>
      <c r="B1197" s="152" t="s">
        <v>37</v>
      </c>
      <c r="C1197" s="152" t="s">
        <v>4990</v>
      </c>
      <c r="D1197" s="152">
        <v>321192</v>
      </c>
      <c r="E1197" s="152" t="s">
        <v>4991</v>
      </c>
      <c r="F1197" s="97">
        <v>93161</v>
      </c>
      <c r="G1197" s="174">
        <v>122.77</v>
      </c>
      <c r="H1197" s="97">
        <v>142</v>
      </c>
      <c r="I1197" s="174">
        <v>73.661999999999992</v>
      </c>
      <c r="J1197" s="97">
        <v>41840</v>
      </c>
      <c r="K1197" s="97">
        <v>0</v>
      </c>
      <c r="L1197" s="174">
        <v>36.83100000000001</v>
      </c>
      <c r="M1197" s="97">
        <v>0</v>
      </c>
      <c r="N1197" s="97">
        <v>93161</v>
      </c>
      <c r="O1197" s="97">
        <v>0</v>
      </c>
      <c r="P1197" s="97">
        <v>93161</v>
      </c>
      <c r="Q1197" s="97">
        <f t="shared" si="18"/>
        <v>0</v>
      </c>
    </row>
    <row r="1198" spans="1:17" x14ac:dyDescent="0.25">
      <c r="A1198" s="152" t="s">
        <v>4186</v>
      </c>
      <c r="B1198" s="152" t="s">
        <v>37</v>
      </c>
      <c r="C1198" s="152" t="s">
        <v>4999</v>
      </c>
      <c r="D1198" s="152">
        <v>321214</v>
      </c>
      <c r="E1198" s="152" t="s">
        <v>5000</v>
      </c>
      <c r="F1198" s="97">
        <v>18444</v>
      </c>
      <c r="G1198" s="174">
        <v>122.77</v>
      </c>
      <c r="H1198" s="97">
        <v>27</v>
      </c>
      <c r="I1198" s="174">
        <v>73.661999999999992</v>
      </c>
      <c r="J1198" s="97">
        <v>7955</v>
      </c>
      <c r="K1198" s="97">
        <v>0</v>
      </c>
      <c r="L1198" s="174">
        <v>36.831000000000003</v>
      </c>
      <c r="M1198" s="97">
        <v>0</v>
      </c>
      <c r="N1198" s="97">
        <v>18444</v>
      </c>
      <c r="O1198" s="97">
        <v>0</v>
      </c>
      <c r="P1198" s="97">
        <v>18444</v>
      </c>
      <c r="Q1198" s="97">
        <f t="shared" si="18"/>
        <v>0</v>
      </c>
    </row>
    <row r="1199" spans="1:17" x14ac:dyDescent="0.25">
      <c r="A1199" s="152" t="s">
        <v>4186</v>
      </c>
      <c r="B1199" s="152" t="s">
        <v>37</v>
      </c>
      <c r="C1199" s="152" t="s">
        <v>5003</v>
      </c>
      <c r="D1199" s="152">
        <v>321222</v>
      </c>
      <c r="E1199" s="152" t="s">
        <v>5004</v>
      </c>
      <c r="F1199" s="97">
        <v>10358</v>
      </c>
      <c r="G1199" s="174">
        <v>122.77</v>
      </c>
      <c r="H1199" s="97">
        <v>11</v>
      </c>
      <c r="I1199" s="174">
        <v>73.661999999999992</v>
      </c>
      <c r="J1199" s="97">
        <v>3241</v>
      </c>
      <c r="K1199" s="97">
        <v>0</v>
      </c>
      <c r="L1199" s="174">
        <v>36.831000000000003</v>
      </c>
      <c r="M1199" s="97">
        <v>0</v>
      </c>
      <c r="N1199" s="97">
        <v>10358</v>
      </c>
      <c r="O1199" s="97">
        <v>0</v>
      </c>
      <c r="P1199" s="97">
        <v>10358</v>
      </c>
      <c r="Q1199" s="97">
        <f t="shared" si="18"/>
        <v>0</v>
      </c>
    </row>
    <row r="1200" spans="1:17" x14ac:dyDescent="0.25">
      <c r="A1200" s="152" t="s">
        <v>4186</v>
      </c>
      <c r="B1200" s="152" t="s">
        <v>37</v>
      </c>
      <c r="C1200" s="152" t="s">
        <v>5007</v>
      </c>
      <c r="D1200" s="152">
        <v>321231</v>
      </c>
      <c r="E1200" s="152" t="s">
        <v>5008</v>
      </c>
      <c r="F1200" s="97">
        <v>14961</v>
      </c>
      <c r="G1200" s="174">
        <v>122.77</v>
      </c>
      <c r="H1200" s="97">
        <v>30</v>
      </c>
      <c r="I1200" s="174">
        <v>73.661999999999992</v>
      </c>
      <c r="J1200" s="97">
        <v>8839</v>
      </c>
      <c r="K1200" s="97">
        <v>0</v>
      </c>
      <c r="L1200" s="174">
        <v>36.831000000000003</v>
      </c>
      <c r="M1200" s="97">
        <v>0</v>
      </c>
      <c r="N1200" s="97">
        <v>14961</v>
      </c>
      <c r="O1200" s="97">
        <v>0</v>
      </c>
      <c r="P1200" s="97">
        <v>14961</v>
      </c>
      <c r="Q1200" s="97">
        <f t="shared" si="18"/>
        <v>0</v>
      </c>
    </row>
    <row r="1201" spans="1:17" x14ac:dyDescent="0.25">
      <c r="A1201" s="152" t="s">
        <v>4186</v>
      </c>
      <c r="B1201" s="152" t="s">
        <v>37</v>
      </c>
      <c r="C1201" s="152" t="s">
        <v>5011</v>
      </c>
      <c r="D1201" s="152">
        <v>321249</v>
      </c>
      <c r="E1201" s="152" t="s">
        <v>5012</v>
      </c>
      <c r="F1201" s="97">
        <v>14404</v>
      </c>
      <c r="G1201" s="174">
        <v>122.77</v>
      </c>
      <c r="H1201" s="97">
        <v>26</v>
      </c>
      <c r="I1201" s="174">
        <v>73.661999999999992</v>
      </c>
      <c r="J1201" s="97">
        <v>7661</v>
      </c>
      <c r="K1201" s="97">
        <v>0</v>
      </c>
      <c r="L1201" s="174">
        <v>36.831000000000003</v>
      </c>
      <c r="M1201" s="97">
        <v>0</v>
      </c>
      <c r="N1201" s="97">
        <v>14404</v>
      </c>
      <c r="O1201" s="97">
        <v>0</v>
      </c>
      <c r="P1201" s="97">
        <v>14404</v>
      </c>
      <c r="Q1201" s="97">
        <f t="shared" si="18"/>
        <v>0</v>
      </c>
    </row>
    <row r="1202" spans="1:17" x14ac:dyDescent="0.25">
      <c r="A1202" s="152" t="s">
        <v>4186</v>
      </c>
      <c r="B1202" s="152" t="s">
        <v>37</v>
      </c>
      <c r="C1202" s="152" t="s">
        <v>5015</v>
      </c>
      <c r="D1202" s="152">
        <v>321257</v>
      </c>
      <c r="E1202" s="152" t="s">
        <v>5016</v>
      </c>
      <c r="F1202" s="97">
        <v>11880</v>
      </c>
      <c r="G1202" s="174">
        <v>122.77</v>
      </c>
      <c r="H1202" s="97">
        <v>17</v>
      </c>
      <c r="I1202" s="174">
        <v>73.661999999999992</v>
      </c>
      <c r="J1202" s="97">
        <v>5009</v>
      </c>
      <c r="K1202" s="97">
        <v>0</v>
      </c>
      <c r="L1202" s="174">
        <v>36.831000000000003</v>
      </c>
      <c r="M1202" s="97">
        <v>0</v>
      </c>
      <c r="N1202" s="97">
        <v>11880</v>
      </c>
      <c r="O1202" s="97">
        <v>0</v>
      </c>
      <c r="P1202" s="97">
        <v>11880</v>
      </c>
      <c r="Q1202" s="97">
        <f t="shared" si="18"/>
        <v>0</v>
      </c>
    </row>
    <row r="1203" spans="1:17" x14ac:dyDescent="0.25">
      <c r="A1203" s="152" t="s">
        <v>4186</v>
      </c>
      <c r="B1203" s="152" t="s">
        <v>37</v>
      </c>
      <c r="C1203" s="152" t="s">
        <v>5020</v>
      </c>
      <c r="D1203" s="152">
        <v>321265</v>
      </c>
      <c r="E1203" s="152" t="s">
        <v>5021</v>
      </c>
      <c r="F1203" s="97">
        <v>5354</v>
      </c>
      <c r="G1203" s="174">
        <v>122.77</v>
      </c>
      <c r="H1203" s="97">
        <v>8</v>
      </c>
      <c r="I1203" s="174">
        <v>73.661999999999992</v>
      </c>
      <c r="J1203" s="97">
        <v>2357</v>
      </c>
      <c r="K1203" s="97">
        <v>0</v>
      </c>
      <c r="L1203" s="174">
        <v>36.831000000000003</v>
      </c>
      <c r="M1203" s="97">
        <v>0</v>
      </c>
      <c r="N1203" s="97">
        <v>5354</v>
      </c>
      <c r="O1203" s="97">
        <v>0</v>
      </c>
      <c r="P1203" s="97">
        <v>5354</v>
      </c>
      <c r="Q1203" s="97">
        <f t="shared" si="18"/>
        <v>0</v>
      </c>
    </row>
    <row r="1204" spans="1:17" x14ac:dyDescent="0.25">
      <c r="A1204" s="152" t="s">
        <v>4186</v>
      </c>
      <c r="B1204" s="152" t="s">
        <v>37</v>
      </c>
      <c r="C1204" s="152" t="s">
        <v>5024</v>
      </c>
      <c r="D1204" s="152">
        <v>321273</v>
      </c>
      <c r="E1204" s="152" t="s">
        <v>5025</v>
      </c>
      <c r="F1204" s="97">
        <v>19034</v>
      </c>
      <c r="G1204" s="174">
        <v>122.77</v>
      </c>
      <c r="H1204" s="97">
        <v>29</v>
      </c>
      <c r="I1204" s="174">
        <v>73.661999999999992</v>
      </c>
      <c r="J1204" s="97">
        <v>8545</v>
      </c>
      <c r="K1204" s="97">
        <v>0</v>
      </c>
      <c r="L1204" s="174">
        <v>36.831000000000003</v>
      </c>
      <c r="M1204" s="97">
        <v>0</v>
      </c>
      <c r="N1204" s="97">
        <v>19034</v>
      </c>
      <c r="O1204" s="97">
        <v>0</v>
      </c>
      <c r="P1204" s="97">
        <v>19034</v>
      </c>
      <c r="Q1204" s="97">
        <f t="shared" si="18"/>
        <v>0</v>
      </c>
    </row>
    <row r="1205" spans="1:17" x14ac:dyDescent="0.25">
      <c r="A1205" s="152" t="s">
        <v>4186</v>
      </c>
      <c r="B1205" s="152" t="s">
        <v>37</v>
      </c>
      <c r="C1205" s="152" t="s">
        <v>5028</v>
      </c>
      <c r="D1205" s="152">
        <v>321303</v>
      </c>
      <c r="E1205" s="152" t="s">
        <v>5029</v>
      </c>
      <c r="F1205" s="97">
        <v>13599</v>
      </c>
      <c r="G1205" s="174">
        <v>122.77</v>
      </c>
      <c r="H1205" s="97">
        <v>22</v>
      </c>
      <c r="I1205" s="174">
        <v>73.661999999999992</v>
      </c>
      <c r="J1205" s="97">
        <v>6482</v>
      </c>
      <c r="K1205" s="97">
        <v>0</v>
      </c>
      <c r="L1205" s="174">
        <v>36.831000000000003</v>
      </c>
      <c r="M1205" s="97">
        <v>0</v>
      </c>
      <c r="N1205" s="97">
        <v>13599</v>
      </c>
      <c r="O1205" s="97">
        <v>0</v>
      </c>
      <c r="P1205" s="97">
        <v>13599</v>
      </c>
      <c r="Q1205" s="97">
        <f t="shared" si="18"/>
        <v>0</v>
      </c>
    </row>
    <row r="1206" spans="1:17" x14ac:dyDescent="0.25">
      <c r="A1206" s="152" t="s">
        <v>4186</v>
      </c>
      <c r="B1206" s="152" t="s">
        <v>37</v>
      </c>
      <c r="C1206" s="152" t="s">
        <v>5032</v>
      </c>
      <c r="D1206" s="152">
        <v>321290</v>
      </c>
      <c r="E1206" s="152" t="s">
        <v>5033</v>
      </c>
      <c r="F1206" s="97">
        <v>8406</v>
      </c>
      <c r="G1206" s="174">
        <v>122.77</v>
      </c>
      <c r="H1206" s="97">
        <v>12</v>
      </c>
      <c r="I1206" s="174">
        <v>73.661999999999992</v>
      </c>
      <c r="J1206" s="97">
        <v>3536</v>
      </c>
      <c r="K1206" s="97">
        <v>0</v>
      </c>
      <c r="L1206" s="174">
        <v>36.831000000000003</v>
      </c>
      <c r="M1206" s="97">
        <v>0</v>
      </c>
      <c r="N1206" s="97">
        <v>8406</v>
      </c>
      <c r="O1206" s="97">
        <v>0</v>
      </c>
      <c r="P1206" s="97">
        <v>8406</v>
      </c>
      <c r="Q1206" s="97">
        <f t="shared" si="18"/>
        <v>0</v>
      </c>
    </row>
    <row r="1207" spans="1:17" x14ac:dyDescent="0.25">
      <c r="A1207" s="152" t="s">
        <v>4186</v>
      </c>
      <c r="B1207" s="152" t="s">
        <v>37</v>
      </c>
      <c r="C1207" s="152" t="s">
        <v>5036</v>
      </c>
      <c r="D1207" s="152">
        <v>648922</v>
      </c>
      <c r="E1207" s="152" t="s">
        <v>5037</v>
      </c>
      <c r="F1207" s="97">
        <v>10186</v>
      </c>
      <c r="G1207" s="174">
        <v>122.77</v>
      </c>
      <c r="H1207" s="97">
        <v>15</v>
      </c>
      <c r="I1207" s="174">
        <v>73.661999999999992</v>
      </c>
      <c r="J1207" s="97">
        <v>4420</v>
      </c>
      <c r="K1207" s="97">
        <v>1</v>
      </c>
      <c r="L1207" s="174">
        <v>36.831000000000003</v>
      </c>
      <c r="M1207" s="97">
        <v>147</v>
      </c>
      <c r="N1207" s="97">
        <v>10186</v>
      </c>
      <c r="O1207" s="97">
        <v>0</v>
      </c>
      <c r="P1207" s="97">
        <v>10186</v>
      </c>
      <c r="Q1207" s="97">
        <f t="shared" si="18"/>
        <v>0</v>
      </c>
    </row>
    <row r="1208" spans="1:17" x14ac:dyDescent="0.25">
      <c r="A1208" s="152" t="s">
        <v>4186</v>
      </c>
      <c r="B1208" s="152" t="s">
        <v>37</v>
      </c>
      <c r="C1208" s="152" t="s">
        <v>5040</v>
      </c>
      <c r="D1208" s="152">
        <v>321346</v>
      </c>
      <c r="E1208" s="152" t="s">
        <v>5041</v>
      </c>
      <c r="F1208" s="97">
        <v>8969</v>
      </c>
      <c r="G1208" s="174">
        <v>122.77</v>
      </c>
      <c r="H1208" s="97">
        <v>19</v>
      </c>
      <c r="I1208" s="174">
        <v>73.661999999999992</v>
      </c>
      <c r="J1208" s="97">
        <v>5598</v>
      </c>
      <c r="K1208" s="97">
        <v>0</v>
      </c>
      <c r="L1208" s="174">
        <v>36.831000000000003</v>
      </c>
      <c r="M1208" s="97">
        <v>0</v>
      </c>
      <c r="N1208" s="97">
        <v>8969</v>
      </c>
      <c r="O1208" s="97">
        <v>0</v>
      </c>
      <c r="P1208" s="97">
        <v>8969</v>
      </c>
      <c r="Q1208" s="97">
        <f t="shared" si="18"/>
        <v>0</v>
      </c>
    </row>
    <row r="1209" spans="1:17" x14ac:dyDescent="0.25">
      <c r="A1209" s="152" t="s">
        <v>4186</v>
      </c>
      <c r="B1209" s="152" t="s">
        <v>37</v>
      </c>
      <c r="C1209" s="152" t="s">
        <v>5044</v>
      </c>
      <c r="D1209" s="152">
        <v>648906</v>
      </c>
      <c r="E1209" s="152" t="s">
        <v>5045</v>
      </c>
      <c r="F1209" s="97">
        <v>19543</v>
      </c>
      <c r="G1209" s="174">
        <v>122.77</v>
      </c>
      <c r="H1209" s="97">
        <v>32</v>
      </c>
      <c r="I1209" s="174">
        <v>73.661999999999992</v>
      </c>
      <c r="J1209" s="97">
        <v>9429</v>
      </c>
      <c r="K1209" s="97">
        <v>0</v>
      </c>
      <c r="L1209" s="174">
        <v>36.831000000000003</v>
      </c>
      <c r="M1209" s="97">
        <v>0</v>
      </c>
      <c r="N1209" s="97">
        <v>19543</v>
      </c>
      <c r="O1209" s="97">
        <v>0</v>
      </c>
      <c r="P1209" s="97">
        <v>19543</v>
      </c>
      <c r="Q1209" s="97">
        <f t="shared" si="18"/>
        <v>0</v>
      </c>
    </row>
    <row r="1210" spans="1:17" x14ac:dyDescent="0.25">
      <c r="A1210" s="152" t="s">
        <v>4186</v>
      </c>
      <c r="B1210" s="152" t="s">
        <v>37</v>
      </c>
      <c r="C1210" s="152" t="s">
        <v>5048</v>
      </c>
      <c r="D1210" s="152">
        <v>321362</v>
      </c>
      <c r="E1210" s="152" t="s">
        <v>5049</v>
      </c>
      <c r="F1210" s="97">
        <v>14239</v>
      </c>
      <c r="G1210" s="174">
        <v>122.77</v>
      </c>
      <c r="H1210" s="97">
        <v>14</v>
      </c>
      <c r="I1210" s="174">
        <v>73.661999999999992</v>
      </c>
      <c r="J1210" s="97">
        <v>4125</v>
      </c>
      <c r="K1210" s="97">
        <v>0</v>
      </c>
      <c r="L1210" s="174">
        <v>36.831000000000003</v>
      </c>
      <c r="M1210" s="97">
        <v>0</v>
      </c>
      <c r="N1210" s="97">
        <v>14239</v>
      </c>
      <c r="O1210" s="97">
        <v>0</v>
      </c>
      <c r="P1210" s="97">
        <v>14239</v>
      </c>
      <c r="Q1210" s="97">
        <f t="shared" si="18"/>
        <v>0</v>
      </c>
    </row>
    <row r="1211" spans="1:17" x14ac:dyDescent="0.25">
      <c r="A1211" s="152" t="s">
        <v>4186</v>
      </c>
      <c r="B1211" s="152" t="s">
        <v>37</v>
      </c>
      <c r="C1211" s="152" t="s">
        <v>5052</v>
      </c>
      <c r="D1211" s="152">
        <v>648876</v>
      </c>
      <c r="E1211" s="152" t="s">
        <v>5053</v>
      </c>
      <c r="F1211" s="97">
        <v>13974</v>
      </c>
      <c r="G1211" s="174">
        <v>122.77</v>
      </c>
      <c r="H1211" s="97">
        <v>22</v>
      </c>
      <c r="I1211" s="174">
        <v>73.661999999999992</v>
      </c>
      <c r="J1211" s="97">
        <v>6482</v>
      </c>
      <c r="K1211" s="97">
        <v>0</v>
      </c>
      <c r="L1211" s="174">
        <v>36.831000000000003</v>
      </c>
      <c r="M1211" s="97">
        <v>0</v>
      </c>
      <c r="N1211" s="97">
        <v>13974</v>
      </c>
      <c r="O1211" s="97">
        <v>0</v>
      </c>
      <c r="P1211" s="97">
        <v>13974</v>
      </c>
      <c r="Q1211" s="97">
        <f t="shared" si="18"/>
        <v>0</v>
      </c>
    </row>
    <row r="1212" spans="1:17" x14ac:dyDescent="0.25">
      <c r="A1212" s="152" t="s">
        <v>4186</v>
      </c>
      <c r="B1212" s="152" t="s">
        <v>37</v>
      </c>
      <c r="C1212" s="152" t="s">
        <v>5056</v>
      </c>
      <c r="D1212" s="152">
        <v>321389</v>
      </c>
      <c r="E1212" s="152" t="s">
        <v>5057</v>
      </c>
      <c r="F1212" s="97">
        <v>17964</v>
      </c>
      <c r="G1212" s="174">
        <v>122.77</v>
      </c>
      <c r="H1212" s="97">
        <v>33</v>
      </c>
      <c r="I1212" s="174">
        <v>73.661999999999992</v>
      </c>
      <c r="J1212" s="97">
        <v>9723</v>
      </c>
      <c r="K1212" s="97">
        <v>0</v>
      </c>
      <c r="L1212" s="174">
        <v>36.831000000000003</v>
      </c>
      <c r="M1212" s="97">
        <v>0</v>
      </c>
      <c r="N1212" s="97">
        <v>17964</v>
      </c>
      <c r="O1212" s="97">
        <v>0</v>
      </c>
      <c r="P1212" s="97">
        <v>17964</v>
      </c>
      <c r="Q1212" s="97">
        <f t="shared" si="18"/>
        <v>0</v>
      </c>
    </row>
    <row r="1213" spans="1:17" x14ac:dyDescent="0.25">
      <c r="A1213" s="152" t="s">
        <v>4186</v>
      </c>
      <c r="B1213" s="152" t="s">
        <v>37</v>
      </c>
      <c r="C1213" s="152" t="s">
        <v>5060</v>
      </c>
      <c r="D1213" s="152">
        <v>321397</v>
      </c>
      <c r="E1213" s="152" t="s">
        <v>5061</v>
      </c>
      <c r="F1213" s="97">
        <v>7441</v>
      </c>
      <c r="G1213" s="174">
        <v>122.77</v>
      </c>
      <c r="H1213" s="97">
        <v>10</v>
      </c>
      <c r="I1213" s="174">
        <v>73.661999999999992</v>
      </c>
      <c r="J1213" s="97">
        <v>2946</v>
      </c>
      <c r="K1213" s="97">
        <v>0</v>
      </c>
      <c r="L1213" s="174">
        <v>36.831000000000003</v>
      </c>
      <c r="M1213" s="97">
        <v>0</v>
      </c>
      <c r="N1213" s="97">
        <v>7441</v>
      </c>
      <c r="O1213" s="97">
        <v>0</v>
      </c>
      <c r="P1213" s="97">
        <v>7441</v>
      </c>
      <c r="Q1213" s="97">
        <f t="shared" si="18"/>
        <v>0</v>
      </c>
    </row>
    <row r="1214" spans="1:17" x14ac:dyDescent="0.25">
      <c r="A1214" s="152" t="s">
        <v>4186</v>
      </c>
      <c r="B1214" s="152" t="s">
        <v>37</v>
      </c>
      <c r="C1214" s="152" t="s">
        <v>5064</v>
      </c>
      <c r="D1214" s="152">
        <v>321401</v>
      </c>
      <c r="E1214" s="152" t="s">
        <v>5065</v>
      </c>
      <c r="F1214" s="97">
        <v>20747</v>
      </c>
      <c r="G1214" s="174">
        <v>122.77</v>
      </c>
      <c r="H1214" s="97">
        <v>31</v>
      </c>
      <c r="I1214" s="174">
        <v>73.661999999999992</v>
      </c>
      <c r="J1214" s="97">
        <v>9134</v>
      </c>
      <c r="K1214" s="97">
        <v>0</v>
      </c>
      <c r="L1214" s="174">
        <v>36.831000000000003</v>
      </c>
      <c r="M1214" s="97">
        <v>0</v>
      </c>
      <c r="N1214" s="97">
        <v>20747</v>
      </c>
      <c r="O1214" s="97">
        <v>0</v>
      </c>
      <c r="P1214" s="97">
        <v>20747</v>
      </c>
      <c r="Q1214" s="97">
        <f t="shared" si="18"/>
        <v>0</v>
      </c>
    </row>
    <row r="1215" spans="1:17" x14ac:dyDescent="0.25">
      <c r="A1215" s="152" t="s">
        <v>4186</v>
      </c>
      <c r="B1215" s="152" t="s">
        <v>37</v>
      </c>
      <c r="C1215" s="152" t="s">
        <v>5068</v>
      </c>
      <c r="D1215" s="152">
        <v>648892</v>
      </c>
      <c r="E1215" s="152" t="s">
        <v>5069</v>
      </c>
      <c r="F1215" s="97">
        <v>9958</v>
      </c>
      <c r="G1215" s="174">
        <v>122.77</v>
      </c>
      <c r="H1215" s="97">
        <v>16</v>
      </c>
      <c r="I1215" s="174">
        <v>73.661999999999992</v>
      </c>
      <c r="J1215" s="97">
        <v>4714</v>
      </c>
      <c r="K1215" s="97">
        <v>0</v>
      </c>
      <c r="L1215" s="174">
        <v>36.831000000000003</v>
      </c>
      <c r="M1215" s="97">
        <v>0</v>
      </c>
      <c r="N1215" s="97">
        <v>9958</v>
      </c>
      <c r="O1215" s="97">
        <v>0</v>
      </c>
      <c r="P1215" s="97">
        <v>9958</v>
      </c>
      <c r="Q1215" s="97">
        <f t="shared" si="18"/>
        <v>0</v>
      </c>
    </row>
    <row r="1216" spans="1:17" x14ac:dyDescent="0.25">
      <c r="A1216" s="152" t="s">
        <v>4186</v>
      </c>
      <c r="B1216" s="152" t="s">
        <v>37</v>
      </c>
      <c r="C1216" s="152" t="s">
        <v>5072</v>
      </c>
      <c r="D1216" s="152">
        <v>321427</v>
      </c>
      <c r="E1216" s="152" t="s">
        <v>5073</v>
      </c>
      <c r="F1216" s="97">
        <v>14509</v>
      </c>
      <c r="G1216" s="174">
        <v>122.77</v>
      </c>
      <c r="H1216" s="97">
        <v>20</v>
      </c>
      <c r="I1216" s="174">
        <v>73.661999999999992</v>
      </c>
      <c r="J1216" s="97">
        <v>5893</v>
      </c>
      <c r="K1216" s="97">
        <v>0</v>
      </c>
      <c r="L1216" s="174">
        <v>36.831000000000003</v>
      </c>
      <c r="M1216" s="97">
        <v>0</v>
      </c>
      <c r="N1216" s="97">
        <v>14509</v>
      </c>
      <c r="O1216" s="97">
        <v>0</v>
      </c>
      <c r="P1216" s="97">
        <v>14509</v>
      </c>
      <c r="Q1216" s="97">
        <f t="shared" si="18"/>
        <v>0</v>
      </c>
    </row>
    <row r="1217" spans="1:17" x14ac:dyDescent="0.25">
      <c r="A1217" s="152" t="s">
        <v>4186</v>
      </c>
      <c r="B1217" s="152" t="s">
        <v>37</v>
      </c>
      <c r="C1217" s="152" t="s">
        <v>5076</v>
      </c>
      <c r="D1217" s="152">
        <v>321443</v>
      </c>
      <c r="E1217" s="152" t="s">
        <v>5077</v>
      </c>
      <c r="F1217" s="97">
        <v>11487</v>
      </c>
      <c r="G1217" s="174">
        <v>122.77</v>
      </c>
      <c r="H1217" s="97">
        <v>25</v>
      </c>
      <c r="I1217" s="174">
        <v>73.661999999999992</v>
      </c>
      <c r="J1217" s="97">
        <v>7366</v>
      </c>
      <c r="K1217" s="97">
        <v>0</v>
      </c>
      <c r="L1217" s="174">
        <v>36.831000000000003</v>
      </c>
      <c r="M1217" s="97">
        <v>0</v>
      </c>
      <c r="N1217" s="97">
        <v>11487</v>
      </c>
      <c r="O1217" s="97">
        <v>0</v>
      </c>
      <c r="P1217" s="97">
        <v>11487</v>
      </c>
      <c r="Q1217" s="97">
        <f t="shared" si="18"/>
        <v>0</v>
      </c>
    </row>
    <row r="1218" spans="1:17" x14ac:dyDescent="0.25">
      <c r="A1218" s="152" t="s">
        <v>4186</v>
      </c>
      <c r="B1218" s="152" t="s">
        <v>37</v>
      </c>
      <c r="C1218" s="152" t="s">
        <v>5081</v>
      </c>
      <c r="D1218" s="152">
        <v>321451</v>
      </c>
      <c r="E1218" s="152" t="s">
        <v>5082</v>
      </c>
      <c r="F1218" s="97">
        <v>5728</v>
      </c>
      <c r="G1218" s="174">
        <v>122.77</v>
      </c>
      <c r="H1218" s="97">
        <v>8</v>
      </c>
      <c r="I1218" s="174">
        <v>73.661999999999992</v>
      </c>
      <c r="J1218" s="97">
        <v>2357</v>
      </c>
      <c r="K1218" s="97">
        <v>0</v>
      </c>
      <c r="L1218" s="174">
        <v>36.831000000000003</v>
      </c>
      <c r="M1218" s="97">
        <v>0</v>
      </c>
      <c r="N1218" s="97">
        <v>5728</v>
      </c>
      <c r="O1218" s="97">
        <v>0</v>
      </c>
      <c r="P1218" s="97">
        <v>5728</v>
      </c>
      <c r="Q1218" s="97">
        <f t="shared" si="18"/>
        <v>0</v>
      </c>
    </row>
    <row r="1219" spans="1:17" x14ac:dyDescent="0.25">
      <c r="A1219" s="152" t="s">
        <v>4186</v>
      </c>
      <c r="B1219" s="152" t="s">
        <v>37</v>
      </c>
      <c r="C1219" s="152" t="s">
        <v>5085</v>
      </c>
      <c r="D1219" s="152">
        <v>321460</v>
      </c>
      <c r="E1219" s="152" t="s">
        <v>5086</v>
      </c>
      <c r="F1219" s="97">
        <v>10788</v>
      </c>
      <c r="G1219" s="174">
        <v>122.77</v>
      </c>
      <c r="H1219" s="97">
        <v>15</v>
      </c>
      <c r="I1219" s="174">
        <v>73.661999999999992</v>
      </c>
      <c r="J1219" s="97">
        <v>4420</v>
      </c>
      <c r="K1219" s="97">
        <v>0</v>
      </c>
      <c r="L1219" s="174">
        <v>36.831000000000003</v>
      </c>
      <c r="M1219" s="97">
        <v>0</v>
      </c>
      <c r="N1219" s="97">
        <v>10788</v>
      </c>
      <c r="O1219" s="97">
        <v>0</v>
      </c>
      <c r="P1219" s="97">
        <v>10788</v>
      </c>
      <c r="Q1219" s="97">
        <f t="shared" ref="Q1219:Q1282" si="19">+P1219-N1219</f>
        <v>0</v>
      </c>
    </row>
    <row r="1220" spans="1:17" x14ac:dyDescent="0.25">
      <c r="A1220" s="152" t="s">
        <v>4186</v>
      </c>
      <c r="B1220" s="152" t="s">
        <v>37</v>
      </c>
      <c r="C1220" s="152" t="s">
        <v>5089</v>
      </c>
      <c r="D1220" s="152">
        <v>648213</v>
      </c>
      <c r="E1220" s="152" t="s">
        <v>5090</v>
      </c>
      <c r="F1220" s="97">
        <v>8166</v>
      </c>
      <c r="G1220" s="174">
        <v>122.77</v>
      </c>
      <c r="H1220" s="97">
        <v>15</v>
      </c>
      <c r="I1220" s="174">
        <v>73.661999999999992</v>
      </c>
      <c r="J1220" s="97">
        <v>4420</v>
      </c>
      <c r="K1220" s="97">
        <v>0</v>
      </c>
      <c r="L1220" s="174">
        <v>36.831000000000003</v>
      </c>
      <c r="M1220" s="97">
        <v>0</v>
      </c>
      <c r="N1220" s="97">
        <v>8166</v>
      </c>
      <c r="O1220" s="97">
        <v>0</v>
      </c>
      <c r="P1220" s="97">
        <v>8166</v>
      </c>
      <c r="Q1220" s="97">
        <f t="shared" si="19"/>
        <v>0</v>
      </c>
    </row>
    <row r="1221" spans="1:17" x14ac:dyDescent="0.25">
      <c r="A1221" s="152" t="s">
        <v>4186</v>
      </c>
      <c r="B1221" s="152" t="s">
        <v>37</v>
      </c>
      <c r="C1221" s="152" t="s">
        <v>5093</v>
      </c>
      <c r="D1221" s="152">
        <v>321494</v>
      </c>
      <c r="E1221" s="152" t="s">
        <v>5094</v>
      </c>
      <c r="F1221" s="97">
        <v>11807</v>
      </c>
      <c r="G1221" s="174">
        <v>122.77</v>
      </c>
      <c r="H1221" s="97">
        <v>21</v>
      </c>
      <c r="I1221" s="174">
        <v>73.661999999999992</v>
      </c>
      <c r="J1221" s="97">
        <v>6188</v>
      </c>
      <c r="K1221" s="97">
        <v>0</v>
      </c>
      <c r="L1221" s="174">
        <v>36.831000000000003</v>
      </c>
      <c r="M1221" s="97">
        <v>0</v>
      </c>
      <c r="N1221" s="97">
        <v>11807</v>
      </c>
      <c r="O1221" s="97">
        <v>0</v>
      </c>
      <c r="P1221" s="97">
        <v>11807</v>
      </c>
      <c r="Q1221" s="97">
        <f t="shared" si="19"/>
        <v>0</v>
      </c>
    </row>
    <row r="1222" spans="1:17" x14ac:dyDescent="0.25">
      <c r="A1222" s="152" t="s">
        <v>4186</v>
      </c>
      <c r="B1222" s="152" t="s">
        <v>37</v>
      </c>
      <c r="C1222" s="152" t="s">
        <v>5097</v>
      </c>
      <c r="D1222" s="152">
        <v>321516</v>
      </c>
      <c r="E1222" s="152" t="s">
        <v>5098</v>
      </c>
      <c r="F1222" s="97">
        <v>8246</v>
      </c>
      <c r="G1222" s="174">
        <v>122.77</v>
      </c>
      <c r="H1222" s="97">
        <v>14</v>
      </c>
      <c r="I1222" s="174">
        <v>73.661999999999992</v>
      </c>
      <c r="J1222" s="97">
        <v>4125</v>
      </c>
      <c r="K1222" s="97">
        <v>0</v>
      </c>
      <c r="L1222" s="174">
        <v>36.831000000000003</v>
      </c>
      <c r="M1222" s="97">
        <v>0</v>
      </c>
      <c r="N1222" s="97">
        <v>8246</v>
      </c>
      <c r="O1222" s="97">
        <v>0</v>
      </c>
      <c r="P1222" s="97">
        <v>8246</v>
      </c>
      <c r="Q1222" s="97">
        <f t="shared" si="19"/>
        <v>0</v>
      </c>
    </row>
    <row r="1223" spans="1:17" x14ac:dyDescent="0.25">
      <c r="A1223" s="152" t="s">
        <v>4186</v>
      </c>
      <c r="B1223" s="152" t="s">
        <v>37</v>
      </c>
      <c r="C1223" s="152" t="s">
        <v>5100</v>
      </c>
      <c r="D1223" s="152">
        <v>321541</v>
      </c>
      <c r="E1223" s="152" t="s">
        <v>5101</v>
      </c>
      <c r="F1223" s="97">
        <v>9744</v>
      </c>
      <c r="G1223" s="174">
        <v>122.77</v>
      </c>
      <c r="H1223" s="97">
        <v>14</v>
      </c>
      <c r="I1223" s="174">
        <v>73.661999999999992</v>
      </c>
      <c r="J1223" s="97">
        <v>4125</v>
      </c>
      <c r="K1223" s="97">
        <v>0</v>
      </c>
      <c r="L1223" s="174">
        <v>36.831000000000003</v>
      </c>
      <c r="M1223" s="97">
        <v>0</v>
      </c>
      <c r="N1223" s="97">
        <v>9744</v>
      </c>
      <c r="O1223" s="97">
        <v>0</v>
      </c>
      <c r="P1223" s="97">
        <v>9744</v>
      </c>
      <c r="Q1223" s="97">
        <f t="shared" si="19"/>
        <v>0</v>
      </c>
    </row>
    <row r="1224" spans="1:17" x14ac:dyDescent="0.25">
      <c r="A1224" s="152" t="s">
        <v>4186</v>
      </c>
      <c r="B1224" s="152" t="s">
        <v>37</v>
      </c>
      <c r="C1224" s="152" t="s">
        <v>5104</v>
      </c>
      <c r="D1224" s="152">
        <v>321559</v>
      </c>
      <c r="E1224" s="152" t="s">
        <v>5105</v>
      </c>
      <c r="F1224" s="97">
        <v>8890</v>
      </c>
      <c r="G1224" s="174">
        <v>122.77</v>
      </c>
      <c r="H1224" s="97">
        <v>20</v>
      </c>
      <c r="I1224" s="174">
        <v>73.661999999999992</v>
      </c>
      <c r="J1224" s="97">
        <v>5893</v>
      </c>
      <c r="K1224" s="97">
        <v>0</v>
      </c>
      <c r="L1224" s="174">
        <v>36.831000000000003</v>
      </c>
      <c r="M1224" s="97">
        <v>0</v>
      </c>
      <c r="N1224" s="97">
        <v>8890</v>
      </c>
      <c r="O1224" s="97">
        <v>0</v>
      </c>
      <c r="P1224" s="97">
        <v>8890</v>
      </c>
      <c r="Q1224" s="97">
        <f t="shared" si="19"/>
        <v>0</v>
      </c>
    </row>
    <row r="1225" spans="1:17" x14ac:dyDescent="0.25">
      <c r="A1225" s="152" t="s">
        <v>4186</v>
      </c>
      <c r="B1225" s="152" t="s">
        <v>37</v>
      </c>
      <c r="C1225" s="152" t="s">
        <v>5108</v>
      </c>
      <c r="D1225" s="152">
        <v>321567</v>
      </c>
      <c r="E1225" s="152" t="s">
        <v>5109</v>
      </c>
      <c r="F1225" s="97">
        <v>9209</v>
      </c>
      <c r="G1225" s="174">
        <v>122.77</v>
      </c>
      <c r="H1225" s="97">
        <v>16</v>
      </c>
      <c r="I1225" s="174">
        <v>73.661999999999992</v>
      </c>
      <c r="J1225" s="97">
        <v>4714</v>
      </c>
      <c r="K1225" s="97">
        <v>0</v>
      </c>
      <c r="L1225" s="174">
        <v>36.831000000000003</v>
      </c>
      <c r="M1225" s="97">
        <v>0</v>
      </c>
      <c r="N1225" s="97">
        <v>9209</v>
      </c>
      <c r="O1225" s="97">
        <v>0</v>
      </c>
      <c r="P1225" s="97">
        <v>9209</v>
      </c>
      <c r="Q1225" s="97">
        <f t="shared" si="19"/>
        <v>0</v>
      </c>
    </row>
    <row r="1226" spans="1:17" x14ac:dyDescent="0.25">
      <c r="A1226" s="152" t="s">
        <v>4186</v>
      </c>
      <c r="B1226" s="152" t="s">
        <v>37</v>
      </c>
      <c r="C1226" s="152" t="s">
        <v>5112</v>
      </c>
      <c r="D1226" s="152">
        <v>321575</v>
      </c>
      <c r="E1226" s="152" t="s">
        <v>5113</v>
      </c>
      <c r="F1226" s="97">
        <v>50888</v>
      </c>
      <c r="G1226" s="174">
        <v>122.77</v>
      </c>
      <c r="H1226" s="97">
        <v>71</v>
      </c>
      <c r="I1226" s="174">
        <v>73.661999999999992</v>
      </c>
      <c r="J1226" s="97">
        <v>20920</v>
      </c>
      <c r="K1226" s="97">
        <v>0</v>
      </c>
      <c r="L1226" s="174">
        <v>36.831000000000003</v>
      </c>
      <c r="M1226" s="97">
        <v>0</v>
      </c>
      <c r="N1226" s="97">
        <v>50888</v>
      </c>
      <c r="O1226" s="97">
        <v>0</v>
      </c>
      <c r="P1226" s="97">
        <v>50888</v>
      </c>
      <c r="Q1226" s="97">
        <f t="shared" si="19"/>
        <v>0</v>
      </c>
    </row>
    <row r="1227" spans="1:17" x14ac:dyDescent="0.25">
      <c r="A1227" s="152" t="s">
        <v>4186</v>
      </c>
      <c r="B1227" s="152" t="s">
        <v>37</v>
      </c>
      <c r="C1227" s="152" t="s">
        <v>5117</v>
      </c>
      <c r="D1227" s="152">
        <v>321583</v>
      </c>
      <c r="E1227" s="152" t="s">
        <v>5118</v>
      </c>
      <c r="F1227" s="97">
        <v>8380</v>
      </c>
      <c r="G1227" s="174">
        <v>122.77</v>
      </c>
      <c r="H1227" s="97">
        <v>17</v>
      </c>
      <c r="I1227" s="174">
        <v>73.661999999999992</v>
      </c>
      <c r="J1227" s="97">
        <v>5009</v>
      </c>
      <c r="K1227" s="97">
        <v>0</v>
      </c>
      <c r="L1227" s="174">
        <v>36.831000000000003</v>
      </c>
      <c r="M1227" s="97">
        <v>0</v>
      </c>
      <c r="N1227" s="97">
        <v>8380</v>
      </c>
      <c r="O1227" s="97">
        <v>0</v>
      </c>
      <c r="P1227" s="97">
        <v>8380</v>
      </c>
      <c r="Q1227" s="97">
        <f t="shared" si="19"/>
        <v>0</v>
      </c>
    </row>
    <row r="1228" spans="1:17" x14ac:dyDescent="0.25">
      <c r="A1228" s="152" t="s">
        <v>4186</v>
      </c>
      <c r="B1228" s="152" t="s">
        <v>37</v>
      </c>
      <c r="C1228" s="152" t="s">
        <v>5121</v>
      </c>
      <c r="D1228" s="152">
        <v>321591</v>
      </c>
      <c r="E1228" s="152" t="s">
        <v>5122</v>
      </c>
      <c r="F1228" s="97">
        <v>17186</v>
      </c>
      <c r="G1228" s="174">
        <v>122.77</v>
      </c>
      <c r="H1228" s="97">
        <v>24</v>
      </c>
      <c r="I1228" s="174">
        <v>73.661999999999992</v>
      </c>
      <c r="J1228" s="97">
        <v>7072</v>
      </c>
      <c r="K1228" s="97">
        <v>0</v>
      </c>
      <c r="L1228" s="174">
        <v>36.831000000000003</v>
      </c>
      <c r="M1228" s="97">
        <v>0</v>
      </c>
      <c r="N1228" s="97">
        <v>17186</v>
      </c>
      <c r="O1228" s="97">
        <v>0</v>
      </c>
      <c r="P1228" s="97">
        <v>17186</v>
      </c>
      <c r="Q1228" s="97">
        <f t="shared" si="19"/>
        <v>0</v>
      </c>
    </row>
    <row r="1229" spans="1:17" x14ac:dyDescent="0.25">
      <c r="A1229" s="152" t="s">
        <v>4186</v>
      </c>
      <c r="B1229" s="152" t="s">
        <v>37</v>
      </c>
      <c r="C1229" s="152" t="s">
        <v>5125</v>
      </c>
      <c r="D1229" s="152">
        <v>647519</v>
      </c>
      <c r="E1229" s="152" t="s">
        <v>5126</v>
      </c>
      <c r="F1229" s="97">
        <v>29872</v>
      </c>
      <c r="G1229" s="174">
        <v>122.77</v>
      </c>
      <c r="H1229" s="97">
        <v>34</v>
      </c>
      <c r="I1229" s="174">
        <v>73.661999999999992</v>
      </c>
      <c r="J1229" s="97">
        <v>10018</v>
      </c>
      <c r="K1229" s="97">
        <v>0</v>
      </c>
      <c r="L1229" s="174">
        <v>36.831000000000003</v>
      </c>
      <c r="M1229" s="97">
        <v>0</v>
      </c>
      <c r="N1229" s="97">
        <v>29872</v>
      </c>
      <c r="O1229" s="97">
        <v>0</v>
      </c>
      <c r="P1229" s="97">
        <v>29872</v>
      </c>
      <c r="Q1229" s="97">
        <f t="shared" si="19"/>
        <v>0</v>
      </c>
    </row>
    <row r="1230" spans="1:17" x14ac:dyDescent="0.25">
      <c r="A1230" s="152" t="s">
        <v>4186</v>
      </c>
      <c r="B1230" s="152" t="s">
        <v>37</v>
      </c>
      <c r="C1230" s="152" t="s">
        <v>5129</v>
      </c>
      <c r="D1230" s="152">
        <v>321613</v>
      </c>
      <c r="E1230" s="152" t="s">
        <v>5130</v>
      </c>
      <c r="F1230" s="97">
        <v>20263</v>
      </c>
      <c r="G1230" s="174">
        <v>122.77</v>
      </c>
      <c r="H1230" s="97">
        <v>23</v>
      </c>
      <c r="I1230" s="174">
        <v>73.661999999999992</v>
      </c>
      <c r="J1230" s="97">
        <v>6777</v>
      </c>
      <c r="K1230" s="97">
        <v>0</v>
      </c>
      <c r="L1230" s="174">
        <v>36.831000000000003</v>
      </c>
      <c r="M1230" s="97">
        <v>0</v>
      </c>
      <c r="N1230" s="97">
        <v>20263</v>
      </c>
      <c r="O1230" s="97">
        <v>0</v>
      </c>
      <c r="P1230" s="97">
        <v>20263</v>
      </c>
      <c r="Q1230" s="97">
        <f t="shared" si="19"/>
        <v>0</v>
      </c>
    </row>
    <row r="1231" spans="1:17" x14ac:dyDescent="0.25">
      <c r="A1231" s="152" t="s">
        <v>4186</v>
      </c>
      <c r="B1231" s="152" t="s">
        <v>37</v>
      </c>
      <c r="C1231" s="152" t="s">
        <v>5134</v>
      </c>
      <c r="D1231" s="152">
        <v>648884</v>
      </c>
      <c r="E1231" s="152" t="s">
        <v>5135</v>
      </c>
      <c r="F1231" s="97">
        <v>8246</v>
      </c>
      <c r="G1231" s="174">
        <v>122.77</v>
      </c>
      <c r="H1231" s="97">
        <v>14</v>
      </c>
      <c r="I1231" s="174">
        <v>73.661999999999992</v>
      </c>
      <c r="J1231" s="97">
        <v>4125</v>
      </c>
      <c r="K1231" s="97">
        <v>0</v>
      </c>
      <c r="L1231" s="174">
        <v>36.831000000000003</v>
      </c>
      <c r="M1231" s="97">
        <v>0</v>
      </c>
      <c r="N1231" s="97">
        <v>8246</v>
      </c>
      <c r="O1231" s="97">
        <v>0</v>
      </c>
      <c r="P1231" s="97">
        <v>8246</v>
      </c>
      <c r="Q1231" s="97">
        <f t="shared" si="19"/>
        <v>0</v>
      </c>
    </row>
    <row r="1232" spans="1:17" x14ac:dyDescent="0.25">
      <c r="A1232" s="152" t="s">
        <v>4186</v>
      </c>
      <c r="B1232" s="152" t="s">
        <v>37</v>
      </c>
      <c r="C1232" s="152" t="s">
        <v>5138</v>
      </c>
      <c r="D1232" s="152">
        <v>321630</v>
      </c>
      <c r="E1232" s="152" t="s">
        <v>5139</v>
      </c>
      <c r="F1232" s="97">
        <v>8166</v>
      </c>
      <c r="G1232" s="174">
        <v>122.77</v>
      </c>
      <c r="H1232" s="97">
        <v>15</v>
      </c>
      <c r="I1232" s="174">
        <v>73.661999999999992</v>
      </c>
      <c r="J1232" s="97">
        <v>4420</v>
      </c>
      <c r="K1232" s="97">
        <v>0</v>
      </c>
      <c r="L1232" s="174">
        <v>36.831000000000003</v>
      </c>
      <c r="M1232" s="97">
        <v>0</v>
      </c>
      <c r="N1232" s="97">
        <v>8166</v>
      </c>
      <c r="O1232" s="97">
        <v>0</v>
      </c>
      <c r="P1232" s="97">
        <v>8166</v>
      </c>
      <c r="Q1232" s="97">
        <f t="shared" si="19"/>
        <v>0</v>
      </c>
    </row>
    <row r="1233" spans="1:17" x14ac:dyDescent="0.25">
      <c r="A1233" s="152" t="s">
        <v>4186</v>
      </c>
      <c r="B1233" s="152" t="s">
        <v>37</v>
      </c>
      <c r="C1233" s="152" t="s">
        <v>5142</v>
      </c>
      <c r="D1233" s="152">
        <v>321648</v>
      </c>
      <c r="E1233" s="152" t="s">
        <v>5143</v>
      </c>
      <c r="F1233" s="97">
        <v>14669</v>
      </c>
      <c r="G1233" s="174">
        <v>122.77</v>
      </c>
      <c r="H1233" s="97">
        <v>18</v>
      </c>
      <c r="I1233" s="174">
        <v>73.661999999999992</v>
      </c>
      <c r="J1233" s="97">
        <v>5304</v>
      </c>
      <c r="K1233" s="97">
        <v>0</v>
      </c>
      <c r="L1233" s="174">
        <v>36.831000000000003</v>
      </c>
      <c r="M1233" s="97">
        <v>0</v>
      </c>
      <c r="N1233" s="97">
        <v>14669</v>
      </c>
      <c r="O1233" s="97">
        <v>0</v>
      </c>
      <c r="P1233" s="97">
        <v>14669</v>
      </c>
      <c r="Q1233" s="97">
        <f t="shared" si="19"/>
        <v>0</v>
      </c>
    </row>
    <row r="1234" spans="1:17" x14ac:dyDescent="0.25">
      <c r="A1234" s="152" t="s">
        <v>4186</v>
      </c>
      <c r="B1234" s="152" t="s">
        <v>37</v>
      </c>
      <c r="C1234" s="152" t="s">
        <v>5146</v>
      </c>
      <c r="D1234" s="152">
        <v>321656</v>
      </c>
      <c r="E1234" s="152" t="s">
        <v>5147</v>
      </c>
      <c r="F1234" s="97">
        <v>15495</v>
      </c>
      <c r="G1234" s="174">
        <v>122.77</v>
      </c>
      <c r="H1234" s="97">
        <v>28</v>
      </c>
      <c r="I1234" s="174">
        <v>73.661999999999992</v>
      </c>
      <c r="J1234" s="97">
        <v>8250</v>
      </c>
      <c r="K1234" s="97">
        <v>0</v>
      </c>
      <c r="L1234" s="174">
        <v>36.831000000000003</v>
      </c>
      <c r="M1234" s="97">
        <v>0</v>
      </c>
      <c r="N1234" s="97">
        <v>15495</v>
      </c>
      <c r="O1234" s="97">
        <v>0</v>
      </c>
      <c r="P1234" s="97">
        <v>15495</v>
      </c>
      <c r="Q1234" s="97">
        <f t="shared" si="19"/>
        <v>0</v>
      </c>
    </row>
    <row r="1235" spans="1:17" x14ac:dyDescent="0.25">
      <c r="A1235" s="152" t="s">
        <v>4186</v>
      </c>
      <c r="B1235" s="152" t="s">
        <v>37</v>
      </c>
      <c r="C1235" s="152" t="s">
        <v>5149</v>
      </c>
      <c r="D1235" s="152">
        <v>321664</v>
      </c>
      <c r="E1235" s="152" t="s">
        <v>5150</v>
      </c>
      <c r="F1235" s="97">
        <v>15123</v>
      </c>
      <c r="G1235" s="174">
        <v>122.77</v>
      </c>
      <c r="H1235" s="97">
        <v>17</v>
      </c>
      <c r="I1235" s="174">
        <v>73.661999999999992</v>
      </c>
      <c r="J1235" s="97">
        <v>5009</v>
      </c>
      <c r="K1235" s="97">
        <v>0</v>
      </c>
      <c r="L1235" s="174">
        <v>36.831000000000003</v>
      </c>
      <c r="M1235" s="97">
        <v>0</v>
      </c>
      <c r="N1235" s="97">
        <v>15123</v>
      </c>
      <c r="O1235" s="97">
        <v>0</v>
      </c>
      <c r="P1235" s="97">
        <v>15123</v>
      </c>
      <c r="Q1235" s="97">
        <f t="shared" si="19"/>
        <v>0</v>
      </c>
    </row>
    <row r="1236" spans="1:17" x14ac:dyDescent="0.25">
      <c r="A1236" s="152" t="s">
        <v>4186</v>
      </c>
      <c r="B1236" s="152" t="s">
        <v>37</v>
      </c>
      <c r="C1236" s="152" t="s">
        <v>5153</v>
      </c>
      <c r="D1236" s="152">
        <v>321672</v>
      </c>
      <c r="E1236" s="152" t="s">
        <v>5154</v>
      </c>
      <c r="F1236" s="97">
        <v>34477</v>
      </c>
      <c r="G1236" s="174">
        <v>122.77</v>
      </c>
      <c r="H1236" s="97">
        <v>42</v>
      </c>
      <c r="I1236" s="174">
        <v>73.661999999999992</v>
      </c>
      <c r="J1236" s="97">
        <v>12375</v>
      </c>
      <c r="K1236" s="97">
        <v>0</v>
      </c>
      <c r="L1236" s="174">
        <v>36.831000000000003</v>
      </c>
      <c r="M1236" s="97">
        <v>0</v>
      </c>
      <c r="N1236" s="97">
        <v>34477</v>
      </c>
      <c r="O1236" s="97">
        <v>0</v>
      </c>
      <c r="P1236" s="97">
        <v>34477</v>
      </c>
      <c r="Q1236" s="97">
        <f t="shared" si="19"/>
        <v>0</v>
      </c>
    </row>
    <row r="1237" spans="1:17" x14ac:dyDescent="0.25">
      <c r="A1237" s="152" t="s">
        <v>4186</v>
      </c>
      <c r="B1237" s="152" t="s">
        <v>37</v>
      </c>
      <c r="C1237" s="152" t="s">
        <v>5157</v>
      </c>
      <c r="D1237" s="152">
        <v>648264</v>
      </c>
      <c r="E1237" s="152" t="s">
        <v>5158</v>
      </c>
      <c r="F1237" s="97">
        <v>41894</v>
      </c>
      <c r="G1237" s="174">
        <v>122.77</v>
      </c>
      <c r="H1237" s="97">
        <v>57</v>
      </c>
      <c r="I1237" s="174">
        <v>73.661999999999992</v>
      </c>
      <c r="J1237" s="97">
        <v>16795</v>
      </c>
      <c r="K1237" s="97">
        <v>0</v>
      </c>
      <c r="L1237" s="174">
        <v>36.831000000000003</v>
      </c>
      <c r="M1237" s="97">
        <v>0</v>
      </c>
      <c r="N1237" s="97">
        <v>41894</v>
      </c>
      <c r="O1237" s="97">
        <v>0</v>
      </c>
      <c r="P1237" s="97">
        <v>41894</v>
      </c>
      <c r="Q1237" s="97">
        <f t="shared" si="19"/>
        <v>0</v>
      </c>
    </row>
    <row r="1238" spans="1:17" x14ac:dyDescent="0.25">
      <c r="A1238" s="152" t="s">
        <v>4186</v>
      </c>
      <c r="B1238" s="152" t="s">
        <v>37</v>
      </c>
      <c r="C1238" s="152" t="s">
        <v>5162</v>
      </c>
      <c r="D1238" s="152">
        <v>321699</v>
      </c>
      <c r="E1238" s="152" t="s">
        <v>5163</v>
      </c>
      <c r="F1238" s="97">
        <v>29982</v>
      </c>
      <c r="G1238" s="174">
        <v>122.77</v>
      </c>
      <c r="H1238" s="97">
        <v>42</v>
      </c>
      <c r="I1238" s="174">
        <v>73.661999999999992</v>
      </c>
      <c r="J1238" s="97">
        <v>12375</v>
      </c>
      <c r="K1238" s="97">
        <v>0</v>
      </c>
      <c r="L1238" s="174">
        <v>36.831000000000003</v>
      </c>
      <c r="M1238" s="97">
        <v>0</v>
      </c>
      <c r="N1238" s="97">
        <v>29982</v>
      </c>
      <c r="O1238" s="97">
        <v>0</v>
      </c>
      <c r="P1238" s="97">
        <v>29982</v>
      </c>
      <c r="Q1238" s="97">
        <f t="shared" si="19"/>
        <v>0</v>
      </c>
    </row>
    <row r="1239" spans="1:17" x14ac:dyDescent="0.25">
      <c r="A1239" s="152" t="s">
        <v>4186</v>
      </c>
      <c r="B1239" s="152" t="s">
        <v>37</v>
      </c>
      <c r="C1239" s="152" t="s">
        <v>5168</v>
      </c>
      <c r="D1239" s="152">
        <v>648060</v>
      </c>
      <c r="E1239" s="152" t="s">
        <v>5169</v>
      </c>
      <c r="F1239" s="97">
        <v>19059</v>
      </c>
      <c r="G1239" s="174">
        <v>122.77</v>
      </c>
      <c r="H1239" s="97">
        <v>24</v>
      </c>
      <c r="I1239" s="174">
        <v>73.661999999999992</v>
      </c>
      <c r="J1239" s="97">
        <v>7072</v>
      </c>
      <c r="K1239" s="97">
        <v>0</v>
      </c>
      <c r="L1239" s="174">
        <v>36.831000000000003</v>
      </c>
      <c r="M1239" s="97">
        <v>0</v>
      </c>
      <c r="N1239" s="97">
        <v>19059</v>
      </c>
      <c r="O1239" s="97">
        <v>0</v>
      </c>
      <c r="P1239" s="97">
        <v>19059</v>
      </c>
      <c r="Q1239" s="97">
        <f t="shared" si="19"/>
        <v>0</v>
      </c>
    </row>
    <row r="1240" spans="1:17" x14ac:dyDescent="0.25">
      <c r="A1240" s="152" t="s">
        <v>4186</v>
      </c>
      <c r="B1240" s="152" t="s">
        <v>37</v>
      </c>
      <c r="C1240" s="152" t="s">
        <v>5172</v>
      </c>
      <c r="D1240" s="152">
        <v>321711</v>
      </c>
      <c r="E1240" s="152" t="s">
        <v>5173</v>
      </c>
      <c r="F1240" s="97">
        <v>32086</v>
      </c>
      <c r="G1240" s="174">
        <v>122.77</v>
      </c>
      <c r="H1240" s="97">
        <v>55</v>
      </c>
      <c r="I1240" s="174">
        <v>73.661999999999992</v>
      </c>
      <c r="J1240" s="97">
        <v>16206</v>
      </c>
      <c r="K1240" s="97">
        <v>1</v>
      </c>
      <c r="L1240" s="174">
        <v>36.831000000000003</v>
      </c>
      <c r="M1240" s="97">
        <v>147</v>
      </c>
      <c r="N1240" s="97">
        <v>32086</v>
      </c>
      <c r="O1240" s="97">
        <v>0</v>
      </c>
      <c r="P1240" s="97">
        <v>32086</v>
      </c>
      <c r="Q1240" s="97">
        <f t="shared" si="19"/>
        <v>0</v>
      </c>
    </row>
    <row r="1241" spans="1:17" x14ac:dyDescent="0.25">
      <c r="A1241" s="152" t="s">
        <v>4186</v>
      </c>
      <c r="B1241" s="152" t="s">
        <v>37</v>
      </c>
      <c r="C1241" s="152" t="s">
        <v>5177</v>
      </c>
      <c r="D1241" s="152">
        <v>632724</v>
      </c>
      <c r="E1241" s="152" t="s">
        <v>5178</v>
      </c>
      <c r="F1241" s="97">
        <v>6023</v>
      </c>
      <c r="G1241" s="174">
        <v>122.77</v>
      </c>
      <c r="H1241" s="97">
        <v>9</v>
      </c>
      <c r="I1241" s="174">
        <v>73.661999999999992</v>
      </c>
      <c r="J1241" s="97">
        <v>2652</v>
      </c>
      <c r="K1241" s="97">
        <v>0</v>
      </c>
      <c r="L1241" s="174">
        <v>36.831000000000003</v>
      </c>
      <c r="M1241" s="97">
        <v>0</v>
      </c>
      <c r="N1241" s="97">
        <v>6023</v>
      </c>
      <c r="O1241" s="97">
        <v>0</v>
      </c>
      <c r="P1241" s="97">
        <v>6023</v>
      </c>
      <c r="Q1241" s="97">
        <f t="shared" si="19"/>
        <v>0</v>
      </c>
    </row>
    <row r="1242" spans="1:17" x14ac:dyDescent="0.25">
      <c r="A1242" s="152" t="s">
        <v>4186</v>
      </c>
      <c r="B1242" s="152" t="s">
        <v>37</v>
      </c>
      <c r="C1242" s="152" t="s">
        <v>5181</v>
      </c>
      <c r="D1242" s="152">
        <v>321737</v>
      </c>
      <c r="E1242" s="152" t="s">
        <v>5182</v>
      </c>
      <c r="F1242" s="97">
        <v>25192</v>
      </c>
      <c r="G1242" s="174">
        <v>122.77</v>
      </c>
      <c r="H1242" s="97">
        <v>41</v>
      </c>
      <c r="I1242" s="174">
        <v>73.661999999999992</v>
      </c>
      <c r="J1242" s="97">
        <v>12081</v>
      </c>
      <c r="K1242" s="97">
        <v>0</v>
      </c>
      <c r="L1242" s="174">
        <v>36.831000000000003</v>
      </c>
      <c r="M1242" s="97">
        <v>0</v>
      </c>
      <c r="N1242" s="97">
        <v>25192</v>
      </c>
      <c r="O1242" s="97">
        <v>0</v>
      </c>
      <c r="P1242" s="97">
        <v>25192</v>
      </c>
      <c r="Q1242" s="97">
        <f t="shared" si="19"/>
        <v>0</v>
      </c>
    </row>
    <row r="1243" spans="1:17" x14ac:dyDescent="0.25">
      <c r="A1243" s="152" t="s">
        <v>4186</v>
      </c>
      <c r="B1243" s="152" t="s">
        <v>37</v>
      </c>
      <c r="C1243" s="152" t="s">
        <v>5185</v>
      </c>
      <c r="D1243" s="152">
        <v>648078</v>
      </c>
      <c r="E1243" s="152" t="s">
        <v>5186</v>
      </c>
      <c r="F1243" s="97">
        <v>22594</v>
      </c>
      <c r="G1243" s="174">
        <v>122.77</v>
      </c>
      <c r="H1243" s="97">
        <v>36</v>
      </c>
      <c r="I1243" s="174">
        <v>73.661999999999992</v>
      </c>
      <c r="J1243" s="97">
        <v>10607</v>
      </c>
      <c r="K1243" s="97">
        <v>0</v>
      </c>
      <c r="L1243" s="174">
        <v>36.831000000000003</v>
      </c>
      <c r="M1243" s="97">
        <v>0</v>
      </c>
      <c r="N1243" s="97">
        <v>22594</v>
      </c>
      <c r="O1243" s="97">
        <v>0</v>
      </c>
      <c r="P1243" s="97">
        <v>22594</v>
      </c>
      <c r="Q1243" s="97">
        <f t="shared" si="19"/>
        <v>0</v>
      </c>
    </row>
    <row r="1244" spans="1:17" x14ac:dyDescent="0.25">
      <c r="A1244" s="152" t="s">
        <v>4186</v>
      </c>
      <c r="B1244" s="152" t="s">
        <v>37</v>
      </c>
      <c r="C1244" s="152" t="s">
        <v>5189</v>
      </c>
      <c r="D1244" s="152">
        <v>321788</v>
      </c>
      <c r="E1244" s="152" t="s">
        <v>5190</v>
      </c>
      <c r="F1244" s="97">
        <v>5649</v>
      </c>
      <c r="G1244" s="174">
        <v>122.77</v>
      </c>
      <c r="H1244" s="97">
        <v>9</v>
      </c>
      <c r="I1244" s="174">
        <v>73.661999999999992</v>
      </c>
      <c r="J1244" s="97">
        <v>2652</v>
      </c>
      <c r="K1244" s="97">
        <v>0</v>
      </c>
      <c r="L1244" s="174">
        <v>36.831000000000003</v>
      </c>
      <c r="M1244" s="97">
        <v>0</v>
      </c>
      <c r="N1244" s="97">
        <v>5649</v>
      </c>
      <c r="O1244" s="97">
        <v>0</v>
      </c>
      <c r="P1244" s="97">
        <v>5649</v>
      </c>
      <c r="Q1244" s="97">
        <f t="shared" si="19"/>
        <v>0</v>
      </c>
    </row>
    <row r="1245" spans="1:17" x14ac:dyDescent="0.25">
      <c r="A1245" s="152" t="s">
        <v>4186</v>
      </c>
      <c r="B1245" s="152" t="s">
        <v>37</v>
      </c>
      <c r="C1245" s="152" t="s">
        <v>5193</v>
      </c>
      <c r="D1245" s="152">
        <v>634956</v>
      </c>
      <c r="E1245" s="152" t="s">
        <v>5194</v>
      </c>
      <c r="F1245" s="97">
        <v>9449</v>
      </c>
      <c r="G1245" s="174">
        <v>122.77</v>
      </c>
      <c r="H1245" s="97">
        <v>13</v>
      </c>
      <c r="I1245" s="174">
        <v>73.661999999999992</v>
      </c>
      <c r="J1245" s="97">
        <v>3830</v>
      </c>
      <c r="K1245" s="97">
        <v>0</v>
      </c>
      <c r="L1245" s="174">
        <v>36.831000000000003</v>
      </c>
      <c r="M1245" s="97">
        <v>0</v>
      </c>
      <c r="N1245" s="97">
        <v>9449</v>
      </c>
      <c r="O1245" s="97">
        <v>0</v>
      </c>
      <c r="P1245" s="97">
        <v>9449</v>
      </c>
      <c r="Q1245" s="97">
        <f t="shared" si="19"/>
        <v>0</v>
      </c>
    </row>
    <row r="1246" spans="1:17" x14ac:dyDescent="0.25">
      <c r="A1246" s="152" t="s">
        <v>4186</v>
      </c>
      <c r="B1246" s="152" t="s">
        <v>37</v>
      </c>
      <c r="C1246" s="152" t="s">
        <v>5197</v>
      </c>
      <c r="D1246" s="152">
        <v>316679</v>
      </c>
      <c r="E1246" s="152" t="s">
        <v>5198</v>
      </c>
      <c r="F1246" s="97">
        <v>3427</v>
      </c>
      <c r="G1246" s="174">
        <v>122.77</v>
      </c>
      <c r="H1246" s="97">
        <v>4</v>
      </c>
      <c r="I1246" s="174">
        <v>73.661999999999992</v>
      </c>
      <c r="J1246" s="97">
        <v>1179</v>
      </c>
      <c r="K1246" s="97">
        <v>0</v>
      </c>
      <c r="L1246" s="174">
        <v>36.831000000000003</v>
      </c>
      <c r="M1246" s="97">
        <v>0</v>
      </c>
      <c r="N1246" s="97">
        <v>3427</v>
      </c>
      <c r="O1246" s="97">
        <v>0</v>
      </c>
      <c r="P1246" s="97">
        <v>3427</v>
      </c>
      <c r="Q1246" s="97">
        <f t="shared" si="19"/>
        <v>0</v>
      </c>
    </row>
    <row r="1247" spans="1:17" x14ac:dyDescent="0.25">
      <c r="A1247" s="152" t="s">
        <v>4186</v>
      </c>
      <c r="B1247" s="152" t="s">
        <v>37</v>
      </c>
      <c r="C1247" s="152" t="s">
        <v>5201</v>
      </c>
      <c r="D1247" s="152">
        <v>648957</v>
      </c>
      <c r="E1247" s="152" t="s">
        <v>5202</v>
      </c>
      <c r="F1247" s="97">
        <v>3132</v>
      </c>
      <c r="G1247" s="174">
        <v>122.77</v>
      </c>
      <c r="H1247" s="97">
        <v>3</v>
      </c>
      <c r="I1247" s="174">
        <v>73.661999999999992</v>
      </c>
      <c r="J1247" s="97">
        <v>884</v>
      </c>
      <c r="K1247" s="97">
        <v>0</v>
      </c>
      <c r="L1247" s="174">
        <v>36.831000000000003</v>
      </c>
      <c r="M1247" s="97">
        <v>0</v>
      </c>
      <c r="N1247" s="97">
        <v>3132</v>
      </c>
      <c r="O1247" s="97">
        <v>0</v>
      </c>
      <c r="P1247" s="97">
        <v>3132</v>
      </c>
      <c r="Q1247" s="97">
        <f t="shared" si="19"/>
        <v>0</v>
      </c>
    </row>
    <row r="1248" spans="1:17" x14ac:dyDescent="0.25">
      <c r="A1248" s="152" t="s">
        <v>4186</v>
      </c>
      <c r="B1248" s="152" t="s">
        <v>37</v>
      </c>
      <c r="C1248" s="152" t="s">
        <v>5205</v>
      </c>
      <c r="D1248" s="152">
        <v>648973</v>
      </c>
      <c r="E1248" s="152" t="s">
        <v>5206</v>
      </c>
      <c r="F1248" s="97">
        <v>7441</v>
      </c>
      <c r="G1248" s="174">
        <v>122.77</v>
      </c>
      <c r="H1248" s="97">
        <v>10</v>
      </c>
      <c r="I1248" s="174">
        <v>73.661999999999992</v>
      </c>
      <c r="J1248" s="97">
        <v>2946</v>
      </c>
      <c r="K1248" s="97">
        <v>0</v>
      </c>
      <c r="L1248" s="174">
        <v>36.831000000000003</v>
      </c>
      <c r="M1248" s="97">
        <v>0</v>
      </c>
      <c r="N1248" s="97">
        <v>7441</v>
      </c>
      <c r="O1248" s="97">
        <v>0</v>
      </c>
      <c r="P1248" s="97">
        <v>7441</v>
      </c>
      <c r="Q1248" s="97">
        <f t="shared" si="19"/>
        <v>0</v>
      </c>
    </row>
    <row r="1249" spans="1:17" x14ac:dyDescent="0.25">
      <c r="A1249" s="152" t="s">
        <v>4186</v>
      </c>
      <c r="B1249" s="152" t="s">
        <v>37</v>
      </c>
      <c r="C1249" s="152" t="s">
        <v>5209</v>
      </c>
      <c r="D1249" s="152">
        <v>647446</v>
      </c>
      <c r="E1249" s="152" t="s">
        <v>5210</v>
      </c>
      <c r="F1249" s="97">
        <v>4390</v>
      </c>
      <c r="G1249" s="174">
        <v>122.77</v>
      </c>
      <c r="H1249" s="97">
        <v>6</v>
      </c>
      <c r="I1249" s="174">
        <v>73.661999999999992</v>
      </c>
      <c r="J1249" s="97">
        <v>1768</v>
      </c>
      <c r="K1249" s="97">
        <v>0</v>
      </c>
      <c r="L1249" s="174">
        <v>36.831000000000003</v>
      </c>
      <c r="M1249" s="97">
        <v>0</v>
      </c>
      <c r="N1249" s="97">
        <v>4390</v>
      </c>
      <c r="O1249" s="97">
        <v>0</v>
      </c>
      <c r="P1249" s="97">
        <v>4390</v>
      </c>
      <c r="Q1249" s="97">
        <f t="shared" si="19"/>
        <v>0</v>
      </c>
    </row>
    <row r="1250" spans="1:17" x14ac:dyDescent="0.25">
      <c r="A1250" s="152" t="s">
        <v>4186</v>
      </c>
      <c r="B1250" s="152" t="s">
        <v>37</v>
      </c>
      <c r="C1250" s="152" t="s">
        <v>5213</v>
      </c>
      <c r="D1250" s="152">
        <v>648965</v>
      </c>
      <c r="E1250" s="152" t="s">
        <v>5214</v>
      </c>
      <c r="F1250" s="97">
        <v>3266</v>
      </c>
      <c r="G1250" s="174">
        <v>122.77</v>
      </c>
      <c r="H1250" s="97">
        <v>6</v>
      </c>
      <c r="I1250" s="174">
        <v>73.661999999999992</v>
      </c>
      <c r="J1250" s="97">
        <v>1768</v>
      </c>
      <c r="K1250" s="97">
        <v>0</v>
      </c>
      <c r="L1250" s="174">
        <v>36.831000000000003</v>
      </c>
      <c r="M1250" s="97">
        <v>0</v>
      </c>
      <c r="N1250" s="97">
        <v>3266</v>
      </c>
      <c r="O1250" s="97">
        <v>0</v>
      </c>
      <c r="P1250" s="97">
        <v>3266</v>
      </c>
      <c r="Q1250" s="97">
        <f t="shared" si="19"/>
        <v>0</v>
      </c>
    </row>
    <row r="1251" spans="1:17" x14ac:dyDescent="0.25">
      <c r="A1251" s="152" t="s">
        <v>4186</v>
      </c>
      <c r="B1251" s="152" t="s">
        <v>37</v>
      </c>
      <c r="C1251" s="152" t="s">
        <v>5217</v>
      </c>
      <c r="D1251" s="152">
        <v>647209</v>
      </c>
      <c r="E1251" s="152" t="s">
        <v>5218</v>
      </c>
      <c r="F1251" s="97">
        <v>72365</v>
      </c>
      <c r="G1251" s="174">
        <v>122.77</v>
      </c>
      <c r="H1251" s="97">
        <v>101</v>
      </c>
      <c r="I1251" s="174">
        <v>73.661999999999992</v>
      </c>
      <c r="J1251" s="97">
        <v>29760</v>
      </c>
      <c r="K1251" s="97">
        <v>1</v>
      </c>
      <c r="L1251" s="174">
        <v>36.831000000000003</v>
      </c>
      <c r="M1251" s="97">
        <v>147</v>
      </c>
      <c r="N1251" s="97">
        <v>72365</v>
      </c>
      <c r="O1251" s="97">
        <v>0</v>
      </c>
      <c r="P1251" s="97">
        <v>72365</v>
      </c>
      <c r="Q1251" s="97">
        <f t="shared" si="19"/>
        <v>0</v>
      </c>
    </row>
    <row r="1252" spans="1:17" x14ac:dyDescent="0.25">
      <c r="A1252" s="152" t="s">
        <v>4186</v>
      </c>
      <c r="B1252" s="152" t="s">
        <v>37</v>
      </c>
      <c r="C1252" s="152" t="s">
        <v>5225</v>
      </c>
      <c r="D1252" s="152">
        <v>648981</v>
      </c>
      <c r="E1252" s="152" t="s">
        <v>5226</v>
      </c>
      <c r="F1252" s="97">
        <v>19753</v>
      </c>
      <c r="G1252" s="174">
        <v>122.77</v>
      </c>
      <c r="H1252" s="97">
        <v>20</v>
      </c>
      <c r="I1252" s="174">
        <v>73.661999999999992</v>
      </c>
      <c r="J1252" s="97">
        <v>5893</v>
      </c>
      <c r="K1252" s="97">
        <v>0</v>
      </c>
      <c r="L1252" s="174">
        <v>36.831000000000003</v>
      </c>
      <c r="M1252" s="97">
        <v>0</v>
      </c>
      <c r="N1252" s="97">
        <v>19753</v>
      </c>
      <c r="O1252" s="97">
        <v>0</v>
      </c>
      <c r="P1252" s="97">
        <v>19753</v>
      </c>
      <c r="Q1252" s="97">
        <f t="shared" si="19"/>
        <v>0</v>
      </c>
    </row>
    <row r="1253" spans="1:17" x14ac:dyDescent="0.25">
      <c r="A1253" s="152" t="s">
        <v>4186</v>
      </c>
      <c r="B1253" s="152" t="s">
        <v>37</v>
      </c>
      <c r="C1253" s="152" t="s">
        <v>5229</v>
      </c>
      <c r="D1253" s="152">
        <v>649210</v>
      </c>
      <c r="E1253" s="152" t="s">
        <v>5230</v>
      </c>
      <c r="F1253" s="97">
        <v>3132</v>
      </c>
      <c r="G1253" s="174">
        <v>122.77</v>
      </c>
      <c r="H1253" s="97">
        <v>3</v>
      </c>
      <c r="I1253" s="174">
        <v>73.661999999999992</v>
      </c>
      <c r="J1253" s="97">
        <v>884</v>
      </c>
      <c r="K1253" s="97">
        <v>0</v>
      </c>
      <c r="L1253" s="174">
        <v>36.831000000000003</v>
      </c>
      <c r="M1253" s="97">
        <v>0</v>
      </c>
      <c r="N1253" s="97">
        <v>3132</v>
      </c>
      <c r="O1253" s="97">
        <v>0</v>
      </c>
      <c r="P1253" s="97">
        <v>3132</v>
      </c>
      <c r="Q1253" s="97">
        <f t="shared" si="19"/>
        <v>0</v>
      </c>
    </row>
    <row r="1254" spans="1:17" x14ac:dyDescent="0.25">
      <c r="A1254" s="152" t="s">
        <v>4186</v>
      </c>
      <c r="B1254" s="152" t="s">
        <v>37</v>
      </c>
      <c r="C1254" s="152" t="s">
        <v>5233</v>
      </c>
      <c r="D1254" s="152">
        <v>632732</v>
      </c>
      <c r="E1254" s="152" t="s">
        <v>5234</v>
      </c>
      <c r="F1254" s="97">
        <v>7201</v>
      </c>
      <c r="G1254" s="174">
        <v>122.77</v>
      </c>
      <c r="H1254" s="97">
        <v>13</v>
      </c>
      <c r="I1254" s="174">
        <v>73.661999999999992</v>
      </c>
      <c r="J1254" s="97">
        <v>3830</v>
      </c>
      <c r="K1254" s="97">
        <v>0</v>
      </c>
      <c r="L1254" s="174">
        <v>36.831000000000003</v>
      </c>
      <c r="M1254" s="97">
        <v>0</v>
      </c>
      <c r="N1254" s="97">
        <v>7201</v>
      </c>
      <c r="O1254" s="97">
        <v>0</v>
      </c>
      <c r="P1254" s="97">
        <v>7201</v>
      </c>
      <c r="Q1254" s="97">
        <f t="shared" si="19"/>
        <v>0</v>
      </c>
    </row>
    <row r="1255" spans="1:17" x14ac:dyDescent="0.25">
      <c r="A1255" s="152" t="s">
        <v>4186</v>
      </c>
      <c r="B1255" s="152" t="s">
        <v>37</v>
      </c>
      <c r="C1255" s="152" t="s">
        <v>5237</v>
      </c>
      <c r="D1255" s="152">
        <v>648256</v>
      </c>
      <c r="E1255" s="152" t="s">
        <v>5238</v>
      </c>
      <c r="F1255" s="97">
        <v>2622</v>
      </c>
      <c r="G1255" s="174">
        <v>122.77</v>
      </c>
      <c r="H1255" s="97">
        <v>0</v>
      </c>
      <c r="I1255" s="174">
        <v>73.661999999999992</v>
      </c>
      <c r="J1255" s="97">
        <v>0</v>
      </c>
      <c r="K1255" s="97">
        <v>0</v>
      </c>
      <c r="L1255" s="174">
        <v>36.831000000000003</v>
      </c>
      <c r="M1255" s="97">
        <v>0</v>
      </c>
      <c r="N1255" s="97">
        <v>2622</v>
      </c>
      <c r="O1255" s="97">
        <v>0</v>
      </c>
      <c r="P1255" s="97">
        <v>2622</v>
      </c>
      <c r="Q1255" s="97">
        <f t="shared" si="19"/>
        <v>0</v>
      </c>
    </row>
    <row r="1256" spans="1:17" x14ac:dyDescent="0.25">
      <c r="A1256" s="152" t="s">
        <v>4186</v>
      </c>
      <c r="B1256" s="152" t="s">
        <v>37</v>
      </c>
      <c r="C1256" s="152" t="s">
        <v>5241</v>
      </c>
      <c r="D1256" s="152">
        <v>17061229</v>
      </c>
      <c r="E1256" s="152" t="s">
        <v>5242</v>
      </c>
      <c r="F1256" s="97">
        <v>11291</v>
      </c>
      <c r="G1256" s="174">
        <v>122.77</v>
      </c>
      <c r="H1256" s="97">
        <v>15</v>
      </c>
      <c r="I1256" s="174">
        <v>73.661999999999992</v>
      </c>
      <c r="J1256" s="97">
        <v>4420</v>
      </c>
      <c r="K1256" s="97">
        <v>0</v>
      </c>
      <c r="L1256" s="174">
        <v>36.831000000000003</v>
      </c>
      <c r="M1256" s="97">
        <v>0</v>
      </c>
      <c r="N1256" s="97">
        <v>11291</v>
      </c>
      <c r="O1256" s="97">
        <v>0</v>
      </c>
      <c r="P1256" s="97">
        <v>11291</v>
      </c>
      <c r="Q1256" s="97">
        <f t="shared" si="19"/>
        <v>0</v>
      </c>
    </row>
    <row r="1257" spans="1:17" x14ac:dyDescent="0.25">
      <c r="A1257" s="152" t="s">
        <v>4186</v>
      </c>
      <c r="B1257" s="152" t="s">
        <v>37</v>
      </c>
      <c r="C1257" s="152" t="s">
        <v>5245</v>
      </c>
      <c r="D1257" s="152">
        <v>620581</v>
      </c>
      <c r="E1257" s="152" t="s">
        <v>5246</v>
      </c>
      <c r="F1257" s="97">
        <v>8566</v>
      </c>
      <c r="G1257" s="174">
        <v>122.77</v>
      </c>
      <c r="H1257" s="97">
        <v>9</v>
      </c>
      <c r="I1257" s="174">
        <v>73.661999999999992</v>
      </c>
      <c r="J1257" s="97">
        <v>2652</v>
      </c>
      <c r="K1257" s="97">
        <v>2</v>
      </c>
      <c r="L1257" s="174">
        <v>36.831000000000003</v>
      </c>
      <c r="M1257" s="97">
        <v>295</v>
      </c>
      <c r="N1257" s="97">
        <v>8566</v>
      </c>
      <c r="O1257" s="97">
        <v>0</v>
      </c>
      <c r="P1257" s="97">
        <v>8566</v>
      </c>
      <c r="Q1257" s="97">
        <f t="shared" si="19"/>
        <v>0</v>
      </c>
    </row>
    <row r="1258" spans="1:17" x14ac:dyDescent="0.25">
      <c r="A1258" s="152" t="s">
        <v>4186</v>
      </c>
      <c r="B1258" s="152" t="s">
        <v>37</v>
      </c>
      <c r="C1258" s="152" t="s">
        <v>5249</v>
      </c>
      <c r="D1258" s="152">
        <v>623814</v>
      </c>
      <c r="E1258" s="152" t="s">
        <v>5250</v>
      </c>
      <c r="F1258" s="97">
        <v>9130</v>
      </c>
      <c r="G1258" s="174">
        <v>122.77</v>
      </c>
      <c r="H1258" s="97">
        <v>17</v>
      </c>
      <c r="I1258" s="174">
        <v>73.661999999999992</v>
      </c>
      <c r="J1258" s="97">
        <v>5009</v>
      </c>
      <c r="K1258" s="97">
        <v>0</v>
      </c>
      <c r="L1258" s="174">
        <v>36.831000000000003</v>
      </c>
      <c r="M1258" s="97">
        <v>0</v>
      </c>
      <c r="N1258" s="97">
        <v>9130</v>
      </c>
      <c r="O1258" s="97">
        <v>0</v>
      </c>
      <c r="P1258" s="97">
        <v>9130</v>
      </c>
      <c r="Q1258" s="97">
        <f t="shared" si="19"/>
        <v>0</v>
      </c>
    </row>
    <row r="1259" spans="1:17" x14ac:dyDescent="0.25">
      <c r="A1259" s="152" t="s">
        <v>4186</v>
      </c>
      <c r="B1259" s="152" t="s">
        <v>37</v>
      </c>
      <c r="C1259" s="152" t="s">
        <v>10509</v>
      </c>
      <c r="D1259" s="152">
        <v>628883</v>
      </c>
      <c r="E1259" s="152" t="s">
        <v>10510</v>
      </c>
      <c r="F1259" s="97">
        <v>1713</v>
      </c>
      <c r="G1259" s="174">
        <v>122.77</v>
      </c>
      <c r="H1259" s="97">
        <v>2</v>
      </c>
      <c r="I1259" s="174">
        <v>73.661999999999992</v>
      </c>
      <c r="J1259" s="97">
        <v>589</v>
      </c>
      <c r="K1259" s="97">
        <v>0</v>
      </c>
      <c r="L1259" s="174">
        <v>36.831000000000003</v>
      </c>
      <c r="M1259" s="97">
        <v>0</v>
      </c>
      <c r="N1259" s="97">
        <v>1713</v>
      </c>
      <c r="O1259" s="97">
        <v>0</v>
      </c>
      <c r="P1259" s="97">
        <v>1713</v>
      </c>
      <c r="Q1259" s="97">
        <f t="shared" si="19"/>
        <v>0</v>
      </c>
    </row>
    <row r="1260" spans="1:17" x14ac:dyDescent="0.25">
      <c r="A1260" s="152" t="s">
        <v>4186</v>
      </c>
      <c r="B1260" s="152" t="s">
        <v>37</v>
      </c>
      <c r="C1260" s="152" t="s">
        <v>5253</v>
      </c>
      <c r="D1260" s="152">
        <v>36142344</v>
      </c>
      <c r="E1260" s="152" t="s">
        <v>5254</v>
      </c>
      <c r="F1260" s="97">
        <v>6773</v>
      </c>
      <c r="G1260" s="174">
        <v>122.77</v>
      </c>
      <c r="H1260" s="97">
        <v>9</v>
      </c>
      <c r="I1260" s="174">
        <v>73.661999999999992</v>
      </c>
      <c r="J1260" s="97">
        <v>2652</v>
      </c>
      <c r="K1260" s="97">
        <v>0</v>
      </c>
      <c r="L1260" s="174">
        <v>36.831000000000003</v>
      </c>
      <c r="M1260" s="97">
        <v>0</v>
      </c>
      <c r="N1260" s="97">
        <v>6773</v>
      </c>
      <c r="O1260" s="97">
        <v>0</v>
      </c>
      <c r="P1260" s="97">
        <v>6773</v>
      </c>
      <c r="Q1260" s="97">
        <f t="shared" si="19"/>
        <v>0</v>
      </c>
    </row>
    <row r="1261" spans="1:17" x14ac:dyDescent="0.25">
      <c r="A1261" s="152" t="s">
        <v>4186</v>
      </c>
      <c r="B1261" s="152" t="s">
        <v>509</v>
      </c>
      <c r="C1261" s="152" t="s">
        <v>5381</v>
      </c>
      <c r="D1261" s="152">
        <v>894125</v>
      </c>
      <c r="E1261" s="152" t="s">
        <v>16676</v>
      </c>
      <c r="F1261" s="97">
        <v>6398</v>
      </c>
      <c r="G1261" s="174">
        <v>122.77</v>
      </c>
      <c r="H1261" s="97">
        <v>9</v>
      </c>
      <c r="I1261" s="174">
        <v>73.661999999999992</v>
      </c>
      <c r="J1261" s="97">
        <v>2652</v>
      </c>
      <c r="K1261" s="97">
        <v>0</v>
      </c>
      <c r="L1261" s="174">
        <v>36.831000000000003</v>
      </c>
      <c r="M1261" s="97">
        <v>0</v>
      </c>
      <c r="N1261" s="97">
        <v>6398</v>
      </c>
      <c r="O1261" s="97">
        <v>0</v>
      </c>
      <c r="P1261" s="97">
        <v>6398</v>
      </c>
      <c r="Q1261" s="97">
        <f t="shared" si="19"/>
        <v>0</v>
      </c>
    </row>
    <row r="1262" spans="1:17" x14ac:dyDescent="0.25">
      <c r="A1262" s="152" t="s">
        <v>4186</v>
      </c>
      <c r="B1262" s="152" t="s">
        <v>509</v>
      </c>
      <c r="C1262" s="152" t="s">
        <v>5257</v>
      </c>
      <c r="D1262" s="152">
        <v>36138002</v>
      </c>
      <c r="E1262" s="152" t="s">
        <v>5258</v>
      </c>
      <c r="F1262" s="97">
        <v>37177</v>
      </c>
      <c r="G1262" s="174">
        <v>122.77</v>
      </c>
      <c r="H1262" s="97">
        <v>51</v>
      </c>
      <c r="I1262" s="174">
        <v>73.661999999999992</v>
      </c>
      <c r="J1262" s="97">
        <v>15027</v>
      </c>
      <c r="K1262" s="97">
        <v>2</v>
      </c>
      <c r="L1262" s="174">
        <v>36.831000000000003</v>
      </c>
      <c r="M1262" s="97">
        <v>295</v>
      </c>
      <c r="N1262" s="97">
        <v>37177</v>
      </c>
      <c r="O1262" s="97">
        <v>0</v>
      </c>
      <c r="P1262" s="97">
        <v>37177</v>
      </c>
      <c r="Q1262" s="97">
        <f t="shared" si="19"/>
        <v>0</v>
      </c>
    </row>
    <row r="1263" spans="1:17" x14ac:dyDescent="0.25">
      <c r="A1263" s="152" t="s">
        <v>4186</v>
      </c>
      <c r="B1263" s="152" t="s">
        <v>509</v>
      </c>
      <c r="C1263" s="152" t="s">
        <v>5261</v>
      </c>
      <c r="D1263" s="152">
        <v>585726</v>
      </c>
      <c r="E1263" s="152" t="s">
        <v>5262</v>
      </c>
      <c r="F1263" s="97">
        <v>15447</v>
      </c>
      <c r="G1263" s="174">
        <v>122.77</v>
      </c>
      <c r="H1263" s="97">
        <v>27</v>
      </c>
      <c r="I1263" s="174">
        <v>73.661999999999992</v>
      </c>
      <c r="J1263" s="97">
        <v>7955</v>
      </c>
      <c r="K1263" s="97">
        <v>0</v>
      </c>
      <c r="L1263" s="174">
        <v>36.831000000000003</v>
      </c>
      <c r="M1263" s="97">
        <v>0</v>
      </c>
      <c r="N1263" s="97">
        <v>15447</v>
      </c>
      <c r="O1263" s="97">
        <v>0</v>
      </c>
      <c r="P1263" s="97">
        <v>15447</v>
      </c>
      <c r="Q1263" s="97">
        <f t="shared" si="19"/>
        <v>0</v>
      </c>
    </row>
    <row r="1264" spans="1:17" x14ac:dyDescent="0.25">
      <c r="A1264" s="152" t="s">
        <v>4186</v>
      </c>
      <c r="B1264" s="152" t="s">
        <v>509</v>
      </c>
      <c r="C1264" s="152" t="s">
        <v>5265</v>
      </c>
      <c r="D1264" s="152">
        <v>42063043</v>
      </c>
      <c r="E1264" s="152" t="s">
        <v>5266</v>
      </c>
      <c r="F1264" s="97">
        <v>114549</v>
      </c>
      <c r="G1264" s="174">
        <v>122.77</v>
      </c>
      <c r="H1264" s="97">
        <v>165</v>
      </c>
      <c r="I1264" s="174">
        <v>73.661999999999992</v>
      </c>
      <c r="J1264" s="97">
        <v>48619</v>
      </c>
      <c r="K1264" s="97">
        <v>0</v>
      </c>
      <c r="L1264" s="174">
        <v>36.83100000000001</v>
      </c>
      <c r="M1264" s="97">
        <v>0</v>
      </c>
      <c r="N1264" s="97">
        <v>114549</v>
      </c>
      <c r="O1264" s="97">
        <v>0</v>
      </c>
      <c r="P1264" s="97">
        <v>114549</v>
      </c>
      <c r="Q1264" s="97">
        <f t="shared" si="19"/>
        <v>0</v>
      </c>
    </row>
    <row r="1265" spans="1:17" x14ac:dyDescent="0.25">
      <c r="A1265" s="152" t="s">
        <v>4186</v>
      </c>
      <c r="B1265" s="152" t="s">
        <v>509</v>
      </c>
      <c r="C1265" s="152" t="s">
        <v>5279</v>
      </c>
      <c r="D1265" s="152">
        <v>31924654</v>
      </c>
      <c r="E1265" s="152" t="s">
        <v>5280</v>
      </c>
      <c r="F1265" s="97">
        <v>8700</v>
      </c>
      <c r="G1265" s="174">
        <v>122.77</v>
      </c>
      <c r="H1265" s="97">
        <v>13</v>
      </c>
      <c r="I1265" s="174">
        <v>73.661999999999992</v>
      </c>
      <c r="J1265" s="97">
        <v>3830</v>
      </c>
      <c r="K1265" s="97">
        <v>0</v>
      </c>
      <c r="L1265" s="174">
        <v>36.831000000000003</v>
      </c>
      <c r="M1265" s="97">
        <v>0</v>
      </c>
      <c r="N1265" s="97">
        <v>8700</v>
      </c>
      <c r="O1265" s="97">
        <v>0</v>
      </c>
      <c r="P1265" s="97">
        <v>8700</v>
      </c>
      <c r="Q1265" s="97">
        <f t="shared" si="19"/>
        <v>0</v>
      </c>
    </row>
    <row r="1266" spans="1:17" x14ac:dyDescent="0.25">
      <c r="A1266" s="152" t="s">
        <v>4186</v>
      </c>
      <c r="B1266" s="152" t="s">
        <v>509</v>
      </c>
      <c r="C1266" s="152" t="s">
        <v>5283</v>
      </c>
      <c r="D1266" s="152">
        <v>37904167</v>
      </c>
      <c r="E1266" s="152" t="s">
        <v>5284</v>
      </c>
      <c r="F1266" s="97">
        <v>15902</v>
      </c>
      <c r="G1266" s="174">
        <v>122.77</v>
      </c>
      <c r="H1266" s="97">
        <v>26</v>
      </c>
      <c r="I1266" s="174">
        <v>73.661999999999992</v>
      </c>
      <c r="J1266" s="97">
        <v>7661</v>
      </c>
      <c r="K1266" s="97">
        <v>0</v>
      </c>
      <c r="L1266" s="174">
        <v>36.831000000000003</v>
      </c>
      <c r="M1266" s="97">
        <v>0</v>
      </c>
      <c r="N1266" s="97">
        <v>15902</v>
      </c>
      <c r="O1266" s="97">
        <v>0</v>
      </c>
      <c r="P1266" s="97">
        <v>15902</v>
      </c>
      <c r="Q1266" s="97">
        <f t="shared" si="19"/>
        <v>0</v>
      </c>
    </row>
    <row r="1267" spans="1:17" x14ac:dyDescent="0.25">
      <c r="A1267" s="152" t="s">
        <v>4186</v>
      </c>
      <c r="B1267" s="152" t="s">
        <v>509</v>
      </c>
      <c r="C1267" s="152" t="s">
        <v>5287</v>
      </c>
      <c r="D1267" s="152">
        <v>31928846</v>
      </c>
      <c r="E1267" s="152" t="s">
        <v>5288</v>
      </c>
      <c r="F1267" s="97">
        <v>6612</v>
      </c>
      <c r="G1267" s="174">
        <v>122.77</v>
      </c>
      <c r="H1267" s="97">
        <v>11</v>
      </c>
      <c r="I1267" s="174">
        <v>73.661999999999992</v>
      </c>
      <c r="J1267" s="97">
        <v>3241</v>
      </c>
      <c r="K1267" s="97">
        <v>0</v>
      </c>
      <c r="L1267" s="174">
        <v>36.831000000000003</v>
      </c>
      <c r="M1267" s="97">
        <v>0</v>
      </c>
      <c r="N1267" s="97">
        <v>6612</v>
      </c>
      <c r="O1267" s="97">
        <v>0</v>
      </c>
      <c r="P1267" s="97">
        <v>6612</v>
      </c>
      <c r="Q1267" s="97">
        <f t="shared" si="19"/>
        <v>0</v>
      </c>
    </row>
    <row r="1268" spans="1:17" x14ac:dyDescent="0.25">
      <c r="A1268" s="152" t="s">
        <v>4186</v>
      </c>
      <c r="B1268" s="152" t="s">
        <v>509</v>
      </c>
      <c r="C1268" s="152" t="s">
        <v>5290</v>
      </c>
      <c r="D1268" s="152">
        <v>31933041</v>
      </c>
      <c r="E1268" s="152" t="s">
        <v>5291</v>
      </c>
      <c r="F1268" s="97">
        <v>7576</v>
      </c>
      <c r="G1268" s="174">
        <v>122.77</v>
      </c>
      <c r="H1268" s="97">
        <v>13</v>
      </c>
      <c r="I1268" s="174">
        <v>73.661999999999992</v>
      </c>
      <c r="J1268" s="97">
        <v>3830</v>
      </c>
      <c r="K1268" s="97">
        <v>0</v>
      </c>
      <c r="L1268" s="174">
        <v>36.831000000000003</v>
      </c>
      <c r="M1268" s="97">
        <v>0</v>
      </c>
      <c r="N1268" s="97">
        <v>7576</v>
      </c>
      <c r="O1268" s="97">
        <v>0</v>
      </c>
      <c r="P1268" s="97">
        <v>7576</v>
      </c>
      <c r="Q1268" s="97">
        <f t="shared" si="19"/>
        <v>0</v>
      </c>
    </row>
    <row r="1269" spans="1:17" x14ac:dyDescent="0.25">
      <c r="A1269" s="152" t="s">
        <v>4186</v>
      </c>
      <c r="B1269" s="152" t="s">
        <v>592</v>
      </c>
      <c r="C1269" s="152" t="s">
        <v>5363</v>
      </c>
      <c r="D1269" s="152">
        <v>42067570</v>
      </c>
      <c r="E1269" s="152" t="s">
        <v>5364</v>
      </c>
      <c r="F1269" s="97">
        <v>1338</v>
      </c>
      <c r="G1269" s="174">
        <v>122.77</v>
      </c>
      <c r="H1269" s="97">
        <v>2</v>
      </c>
      <c r="I1269" s="174">
        <v>73.661999999999992</v>
      </c>
      <c r="J1269" s="97">
        <v>589</v>
      </c>
      <c r="K1269" s="97">
        <v>0</v>
      </c>
      <c r="L1269" s="174">
        <v>36.831000000000003</v>
      </c>
      <c r="M1269" s="97">
        <v>0</v>
      </c>
      <c r="N1269" s="97">
        <v>1338</v>
      </c>
      <c r="O1269" s="97">
        <v>0</v>
      </c>
      <c r="P1269" s="97">
        <v>1338</v>
      </c>
      <c r="Q1269" s="97">
        <f t="shared" si="19"/>
        <v>0</v>
      </c>
    </row>
    <row r="1270" spans="1:17" x14ac:dyDescent="0.25">
      <c r="A1270" s="152" t="s">
        <v>4186</v>
      </c>
      <c r="B1270" s="152" t="s">
        <v>592</v>
      </c>
      <c r="C1270" s="152" t="s">
        <v>10232</v>
      </c>
      <c r="D1270" s="152">
        <v>36610704</v>
      </c>
      <c r="E1270" s="152" t="s">
        <v>10233</v>
      </c>
      <c r="F1270" s="97">
        <v>3187</v>
      </c>
      <c r="G1270" s="174">
        <v>122.77</v>
      </c>
      <c r="H1270" s="97">
        <v>7</v>
      </c>
      <c r="I1270" s="174">
        <v>73.661999999999992</v>
      </c>
      <c r="J1270" s="97">
        <v>2063</v>
      </c>
      <c r="K1270" s="97">
        <v>0</v>
      </c>
      <c r="L1270" s="174">
        <v>36.831000000000003</v>
      </c>
      <c r="M1270" s="97">
        <v>0</v>
      </c>
      <c r="N1270" s="97">
        <v>3187</v>
      </c>
      <c r="O1270" s="97">
        <v>0</v>
      </c>
      <c r="P1270" s="97">
        <v>3187</v>
      </c>
      <c r="Q1270" s="97">
        <f t="shared" si="19"/>
        <v>0</v>
      </c>
    </row>
    <row r="1271" spans="1:17" x14ac:dyDescent="0.25">
      <c r="A1271" s="152" t="s">
        <v>4186</v>
      </c>
      <c r="B1271" s="152" t="s">
        <v>592</v>
      </c>
      <c r="C1271" s="152" t="s">
        <v>10500</v>
      </c>
      <c r="D1271" s="152">
        <v>34698736</v>
      </c>
      <c r="E1271" s="152" t="s">
        <v>10386</v>
      </c>
      <c r="F1271" s="97">
        <v>4150</v>
      </c>
      <c r="G1271" s="174">
        <v>122.77</v>
      </c>
      <c r="H1271" s="97">
        <v>9</v>
      </c>
      <c r="I1271" s="174">
        <v>53.711874999999999</v>
      </c>
      <c r="J1271" s="97">
        <v>2652</v>
      </c>
      <c r="K1271" s="97">
        <v>0</v>
      </c>
      <c r="L1271" s="174">
        <v>36.831000000000003</v>
      </c>
      <c r="M1271" s="97">
        <v>0</v>
      </c>
      <c r="N1271" s="97">
        <v>4150</v>
      </c>
      <c r="O1271" s="97">
        <v>0</v>
      </c>
      <c r="P1271" s="97">
        <v>4150</v>
      </c>
      <c r="Q1271" s="97">
        <f t="shared" si="19"/>
        <v>0</v>
      </c>
    </row>
    <row r="1272" spans="1:17" x14ac:dyDescent="0.25">
      <c r="A1272" s="152" t="s">
        <v>4186</v>
      </c>
      <c r="B1272" s="152" t="s">
        <v>592</v>
      </c>
      <c r="C1272" s="152" t="s">
        <v>5294</v>
      </c>
      <c r="D1272" s="152">
        <v>36418137</v>
      </c>
      <c r="E1272" s="152" t="s">
        <v>5295</v>
      </c>
      <c r="F1272" s="97">
        <v>17641</v>
      </c>
      <c r="G1272" s="174">
        <v>122.77</v>
      </c>
      <c r="H1272" s="97">
        <v>23</v>
      </c>
      <c r="I1272" s="174">
        <v>73.661999999999992</v>
      </c>
      <c r="J1272" s="97">
        <v>6777</v>
      </c>
      <c r="K1272" s="97">
        <v>0</v>
      </c>
      <c r="L1272" s="174">
        <v>36.831000000000003</v>
      </c>
      <c r="M1272" s="97">
        <v>0</v>
      </c>
      <c r="N1272" s="97">
        <v>17641</v>
      </c>
      <c r="O1272" s="97">
        <v>0</v>
      </c>
      <c r="P1272" s="97">
        <v>17641</v>
      </c>
      <c r="Q1272" s="97">
        <f t="shared" si="19"/>
        <v>0</v>
      </c>
    </row>
    <row r="1273" spans="1:17" x14ac:dyDescent="0.25">
      <c r="A1273" s="152" t="s">
        <v>4186</v>
      </c>
      <c r="B1273" s="152" t="s">
        <v>592</v>
      </c>
      <c r="C1273" s="152" t="s">
        <v>5298</v>
      </c>
      <c r="D1273" s="152">
        <v>90000077</v>
      </c>
      <c r="E1273" s="152" t="s">
        <v>5299</v>
      </c>
      <c r="F1273" s="97">
        <v>25702</v>
      </c>
      <c r="G1273" s="174">
        <v>122.77</v>
      </c>
      <c r="H1273" s="97">
        <v>44</v>
      </c>
      <c r="I1273" s="174">
        <v>73.661999999999992</v>
      </c>
      <c r="J1273" s="97">
        <v>12965</v>
      </c>
      <c r="K1273" s="97">
        <v>0</v>
      </c>
      <c r="L1273" s="174">
        <v>36.831000000000003</v>
      </c>
      <c r="M1273" s="97">
        <v>0</v>
      </c>
      <c r="N1273" s="97">
        <v>25702</v>
      </c>
      <c r="O1273" s="97">
        <v>0</v>
      </c>
      <c r="P1273" s="97">
        <v>25702</v>
      </c>
      <c r="Q1273" s="97">
        <f t="shared" si="19"/>
        <v>0</v>
      </c>
    </row>
    <row r="1274" spans="1:17" x14ac:dyDescent="0.25">
      <c r="A1274" s="152" t="s">
        <v>4186</v>
      </c>
      <c r="B1274" s="152" t="s">
        <v>592</v>
      </c>
      <c r="C1274" s="152" t="s">
        <v>5301</v>
      </c>
      <c r="D1274" s="152">
        <v>36431478</v>
      </c>
      <c r="E1274" s="152" t="s">
        <v>5302</v>
      </c>
      <c r="F1274" s="97">
        <v>9530</v>
      </c>
      <c r="G1274" s="174">
        <v>122.77</v>
      </c>
      <c r="H1274" s="97">
        <v>12</v>
      </c>
      <c r="I1274" s="174">
        <v>73.661999999999992</v>
      </c>
      <c r="J1274" s="97">
        <v>3536</v>
      </c>
      <c r="K1274" s="97">
        <v>0</v>
      </c>
      <c r="L1274" s="174">
        <v>36.831000000000003</v>
      </c>
      <c r="M1274" s="97">
        <v>0</v>
      </c>
      <c r="N1274" s="97">
        <v>9530</v>
      </c>
      <c r="O1274" s="97">
        <v>0</v>
      </c>
      <c r="P1274" s="97">
        <v>9530</v>
      </c>
      <c r="Q1274" s="97">
        <f t="shared" si="19"/>
        <v>0</v>
      </c>
    </row>
    <row r="1275" spans="1:17" x14ac:dyDescent="0.25">
      <c r="A1275" s="152" t="s">
        <v>4186</v>
      </c>
      <c r="B1275" s="152" t="s">
        <v>592</v>
      </c>
      <c r="C1275" s="152" t="s">
        <v>5305</v>
      </c>
      <c r="D1275" s="152">
        <v>90000138</v>
      </c>
      <c r="E1275" s="152" t="s">
        <v>5306</v>
      </c>
      <c r="F1275" s="97">
        <v>9744</v>
      </c>
      <c r="G1275" s="174">
        <v>122.77</v>
      </c>
      <c r="H1275" s="97">
        <v>14</v>
      </c>
      <c r="I1275" s="174">
        <v>73.661999999999992</v>
      </c>
      <c r="J1275" s="97">
        <v>4125</v>
      </c>
      <c r="K1275" s="97">
        <v>0</v>
      </c>
      <c r="L1275" s="174">
        <v>36.831000000000003</v>
      </c>
      <c r="M1275" s="97">
        <v>0</v>
      </c>
      <c r="N1275" s="97">
        <v>9744</v>
      </c>
      <c r="O1275" s="97">
        <v>0</v>
      </c>
      <c r="P1275" s="97">
        <v>9744</v>
      </c>
      <c r="Q1275" s="97">
        <f t="shared" si="19"/>
        <v>0</v>
      </c>
    </row>
    <row r="1276" spans="1:17" x14ac:dyDescent="0.25">
      <c r="A1276" s="152" t="s">
        <v>4186</v>
      </c>
      <c r="B1276" s="152" t="s">
        <v>592</v>
      </c>
      <c r="C1276" s="152" t="s">
        <v>5384</v>
      </c>
      <c r="D1276" s="152">
        <v>90000134</v>
      </c>
      <c r="E1276" s="152" t="s">
        <v>5385</v>
      </c>
      <c r="F1276" s="97">
        <v>10708</v>
      </c>
      <c r="G1276" s="174">
        <v>122.77</v>
      </c>
      <c r="H1276" s="97">
        <v>16</v>
      </c>
      <c r="I1276" s="174">
        <v>73.661999999999992</v>
      </c>
      <c r="J1276" s="97">
        <v>4714</v>
      </c>
      <c r="K1276" s="97">
        <v>0</v>
      </c>
      <c r="L1276" s="174">
        <v>36.831000000000003</v>
      </c>
      <c r="M1276" s="97">
        <v>0</v>
      </c>
      <c r="N1276" s="97">
        <v>10708</v>
      </c>
      <c r="O1276" s="97">
        <v>0</v>
      </c>
      <c r="P1276" s="97">
        <v>10708</v>
      </c>
      <c r="Q1276" s="97">
        <f t="shared" si="19"/>
        <v>0</v>
      </c>
    </row>
    <row r="1277" spans="1:17" x14ac:dyDescent="0.25">
      <c r="A1277" s="152" t="s">
        <v>4186</v>
      </c>
      <c r="B1277" s="152" t="s">
        <v>592</v>
      </c>
      <c r="C1277" s="152" t="s">
        <v>5308</v>
      </c>
      <c r="D1277" s="152">
        <v>90000131</v>
      </c>
      <c r="E1277" s="152" t="s">
        <v>5309</v>
      </c>
      <c r="F1277" s="97">
        <v>11403</v>
      </c>
      <c r="G1277" s="174">
        <v>122.77</v>
      </c>
      <c r="H1277" s="97">
        <v>12</v>
      </c>
      <c r="I1277" s="174">
        <v>73.661999999999992</v>
      </c>
      <c r="J1277" s="97">
        <v>3536</v>
      </c>
      <c r="K1277" s="97">
        <v>0</v>
      </c>
      <c r="L1277" s="174">
        <v>36.831000000000003</v>
      </c>
      <c r="M1277" s="97">
        <v>0</v>
      </c>
      <c r="N1277" s="97">
        <v>11403</v>
      </c>
      <c r="O1277" s="97">
        <v>0</v>
      </c>
      <c r="P1277" s="97">
        <v>11403</v>
      </c>
      <c r="Q1277" s="97">
        <f t="shared" si="19"/>
        <v>0</v>
      </c>
    </row>
    <row r="1278" spans="1:17" x14ac:dyDescent="0.25">
      <c r="A1278" s="152" t="s">
        <v>4186</v>
      </c>
      <c r="B1278" s="152" t="s">
        <v>592</v>
      </c>
      <c r="C1278" s="152" t="s">
        <v>5311</v>
      </c>
      <c r="D1278" s="152">
        <v>36381861</v>
      </c>
      <c r="E1278" s="152" t="s">
        <v>5312</v>
      </c>
      <c r="F1278" s="97">
        <v>6184</v>
      </c>
      <c r="G1278" s="174">
        <v>122.77</v>
      </c>
      <c r="H1278" s="97">
        <v>7</v>
      </c>
      <c r="I1278" s="174">
        <v>73.661999999999992</v>
      </c>
      <c r="J1278" s="97">
        <v>2063</v>
      </c>
      <c r="K1278" s="97">
        <v>0</v>
      </c>
      <c r="L1278" s="174">
        <v>36.831000000000003</v>
      </c>
      <c r="M1278" s="97">
        <v>0</v>
      </c>
      <c r="N1278" s="97">
        <v>6184</v>
      </c>
      <c r="O1278" s="97">
        <v>0</v>
      </c>
      <c r="P1278" s="97">
        <v>6184</v>
      </c>
      <c r="Q1278" s="97">
        <f t="shared" si="19"/>
        <v>0</v>
      </c>
    </row>
    <row r="1279" spans="1:17" x14ac:dyDescent="0.25">
      <c r="A1279" s="152" t="s">
        <v>4186</v>
      </c>
      <c r="B1279" s="152" t="s">
        <v>592</v>
      </c>
      <c r="C1279" s="152" t="s">
        <v>5315</v>
      </c>
      <c r="D1279" s="152">
        <v>36423785</v>
      </c>
      <c r="E1279" s="152" t="s">
        <v>5316</v>
      </c>
      <c r="F1279" s="97">
        <v>4605</v>
      </c>
      <c r="G1279" s="174">
        <v>122.77</v>
      </c>
      <c r="H1279" s="97">
        <v>8</v>
      </c>
      <c r="I1279" s="174">
        <v>73.661999999999992</v>
      </c>
      <c r="J1279" s="97">
        <v>2357</v>
      </c>
      <c r="K1279" s="97">
        <v>0</v>
      </c>
      <c r="L1279" s="174">
        <v>36.831000000000003</v>
      </c>
      <c r="M1279" s="97">
        <v>0</v>
      </c>
      <c r="N1279" s="97">
        <v>4605</v>
      </c>
      <c r="O1279" s="97">
        <v>0</v>
      </c>
      <c r="P1279" s="97">
        <v>4605</v>
      </c>
      <c r="Q1279" s="97">
        <f t="shared" si="19"/>
        <v>0</v>
      </c>
    </row>
    <row r="1280" spans="1:17" x14ac:dyDescent="0.25">
      <c r="A1280" s="152" t="s">
        <v>4186</v>
      </c>
      <c r="B1280" s="152" t="s">
        <v>592</v>
      </c>
      <c r="C1280" s="152" t="s">
        <v>5318</v>
      </c>
      <c r="D1280" s="152">
        <v>36442577</v>
      </c>
      <c r="E1280" s="152" t="s">
        <v>5319</v>
      </c>
      <c r="F1280" s="97">
        <v>13920</v>
      </c>
      <c r="G1280" s="174">
        <v>122.77</v>
      </c>
      <c r="H1280" s="97">
        <v>18</v>
      </c>
      <c r="I1280" s="174">
        <v>73.661999999999992</v>
      </c>
      <c r="J1280" s="97">
        <v>5304</v>
      </c>
      <c r="K1280" s="97">
        <v>0</v>
      </c>
      <c r="L1280" s="174">
        <v>36.831000000000003</v>
      </c>
      <c r="M1280" s="97">
        <v>0</v>
      </c>
      <c r="N1280" s="97">
        <v>13920</v>
      </c>
      <c r="O1280" s="97">
        <v>0</v>
      </c>
      <c r="P1280" s="97">
        <v>13920</v>
      </c>
      <c r="Q1280" s="97">
        <f t="shared" si="19"/>
        <v>0</v>
      </c>
    </row>
    <row r="1281" spans="1:17" x14ac:dyDescent="0.25">
      <c r="A1281" s="152" t="s">
        <v>4186</v>
      </c>
      <c r="B1281" s="152" t="s">
        <v>592</v>
      </c>
      <c r="C1281" s="152" t="s">
        <v>5322</v>
      </c>
      <c r="D1281" s="152">
        <v>40990681</v>
      </c>
      <c r="E1281" s="152" t="s">
        <v>5323</v>
      </c>
      <c r="F1281" s="97">
        <v>11831</v>
      </c>
      <c r="G1281" s="174">
        <v>122.77</v>
      </c>
      <c r="H1281" s="97">
        <v>16</v>
      </c>
      <c r="I1281" s="174">
        <v>73.661999999999992</v>
      </c>
      <c r="J1281" s="97">
        <v>4714</v>
      </c>
      <c r="K1281" s="97">
        <v>0</v>
      </c>
      <c r="L1281" s="174">
        <v>36.831000000000003</v>
      </c>
      <c r="M1281" s="97">
        <v>0</v>
      </c>
      <c r="N1281" s="97">
        <v>11831</v>
      </c>
      <c r="O1281" s="97">
        <v>0</v>
      </c>
      <c r="P1281" s="97">
        <v>11831</v>
      </c>
      <c r="Q1281" s="97">
        <f t="shared" si="19"/>
        <v>0</v>
      </c>
    </row>
    <row r="1282" spans="1:17" x14ac:dyDescent="0.25">
      <c r="A1282" s="152" t="s">
        <v>4186</v>
      </c>
      <c r="B1282" s="152" t="s">
        <v>592</v>
      </c>
      <c r="C1282" s="152" t="s">
        <v>5325</v>
      </c>
      <c r="D1282" s="152">
        <v>46080244</v>
      </c>
      <c r="E1282" s="152" t="s">
        <v>5326</v>
      </c>
      <c r="F1282" s="97">
        <v>11457</v>
      </c>
      <c r="G1282" s="174">
        <v>122.77</v>
      </c>
      <c r="H1282" s="97">
        <v>16</v>
      </c>
      <c r="I1282" s="174">
        <v>73.661999999999992</v>
      </c>
      <c r="J1282" s="97">
        <v>4714</v>
      </c>
      <c r="K1282" s="97">
        <v>0</v>
      </c>
      <c r="L1282" s="174">
        <v>36.831000000000003</v>
      </c>
      <c r="M1282" s="97">
        <v>0</v>
      </c>
      <c r="N1282" s="97">
        <v>11457</v>
      </c>
      <c r="O1282" s="97">
        <v>0</v>
      </c>
      <c r="P1282" s="97">
        <v>11457</v>
      </c>
      <c r="Q1282" s="97">
        <f t="shared" si="19"/>
        <v>0</v>
      </c>
    </row>
    <row r="1283" spans="1:17" x14ac:dyDescent="0.25">
      <c r="A1283" s="152" t="s">
        <v>4186</v>
      </c>
      <c r="B1283" s="152" t="s">
        <v>592</v>
      </c>
      <c r="C1283" s="152" t="s">
        <v>5329</v>
      </c>
      <c r="D1283" s="152">
        <v>90000279</v>
      </c>
      <c r="E1283" s="152" t="s">
        <v>5330</v>
      </c>
      <c r="F1283" s="97">
        <v>15473</v>
      </c>
      <c r="G1283" s="174">
        <v>122.77</v>
      </c>
      <c r="H1283" s="97">
        <v>22</v>
      </c>
      <c r="I1283" s="174">
        <v>73.661999999999992</v>
      </c>
      <c r="J1283" s="97">
        <v>6482</v>
      </c>
      <c r="K1283" s="97">
        <v>0</v>
      </c>
      <c r="L1283" s="174">
        <v>36.831000000000003</v>
      </c>
      <c r="M1283" s="97">
        <v>0</v>
      </c>
      <c r="N1283" s="97">
        <v>15473</v>
      </c>
      <c r="O1283" s="97">
        <v>0</v>
      </c>
      <c r="P1283" s="97">
        <v>15473</v>
      </c>
      <c r="Q1283" s="97">
        <f t="shared" ref="Q1283:Q1346" si="20">+P1283-N1283</f>
        <v>0</v>
      </c>
    </row>
    <row r="1284" spans="1:17" x14ac:dyDescent="0.25">
      <c r="A1284" s="152" t="s">
        <v>4186</v>
      </c>
      <c r="B1284" s="152" t="s">
        <v>592</v>
      </c>
      <c r="C1284" s="152" t="s">
        <v>5332</v>
      </c>
      <c r="D1284" s="152">
        <v>90000285</v>
      </c>
      <c r="E1284" s="152" t="s">
        <v>5333</v>
      </c>
      <c r="F1284" s="97">
        <v>5005</v>
      </c>
      <c r="G1284" s="174">
        <v>122.77</v>
      </c>
      <c r="H1284" s="97">
        <v>3</v>
      </c>
      <c r="I1284" s="174">
        <v>73.661999999999992</v>
      </c>
      <c r="J1284" s="97">
        <v>884</v>
      </c>
      <c r="K1284" s="97">
        <v>0</v>
      </c>
      <c r="L1284" s="174">
        <v>36.831000000000003</v>
      </c>
      <c r="M1284" s="97">
        <v>0</v>
      </c>
      <c r="N1284" s="97">
        <v>5005</v>
      </c>
      <c r="O1284" s="97">
        <v>0</v>
      </c>
      <c r="P1284" s="97">
        <v>5005</v>
      </c>
      <c r="Q1284" s="97">
        <f t="shared" si="20"/>
        <v>0</v>
      </c>
    </row>
    <row r="1285" spans="1:17" x14ac:dyDescent="0.25">
      <c r="A1285" s="152" t="s">
        <v>4186</v>
      </c>
      <c r="B1285" s="152" t="s">
        <v>592</v>
      </c>
      <c r="C1285" s="152" t="s">
        <v>5388</v>
      </c>
      <c r="D1285" s="152">
        <v>36752797</v>
      </c>
      <c r="E1285" s="152" t="s">
        <v>5389</v>
      </c>
      <c r="F1285" s="97">
        <v>8271</v>
      </c>
      <c r="G1285" s="174">
        <v>122.77</v>
      </c>
      <c r="H1285" s="97">
        <v>9</v>
      </c>
      <c r="I1285" s="174">
        <v>73.661999999999992</v>
      </c>
      <c r="J1285" s="97">
        <v>2652</v>
      </c>
      <c r="K1285" s="97">
        <v>0</v>
      </c>
      <c r="L1285" s="174">
        <v>36.831000000000003</v>
      </c>
      <c r="M1285" s="97">
        <v>0</v>
      </c>
      <c r="N1285" s="97">
        <v>8271</v>
      </c>
      <c r="O1285" s="97">
        <v>0</v>
      </c>
      <c r="P1285" s="97">
        <v>8271</v>
      </c>
      <c r="Q1285" s="97">
        <f t="shared" si="20"/>
        <v>0</v>
      </c>
    </row>
    <row r="1286" spans="1:17" x14ac:dyDescent="0.25">
      <c r="A1286" s="152" t="s">
        <v>4186</v>
      </c>
      <c r="B1286" s="152" t="s">
        <v>592</v>
      </c>
      <c r="C1286" s="152" t="s">
        <v>5335</v>
      </c>
      <c r="D1286" s="152">
        <v>42389674</v>
      </c>
      <c r="E1286" s="152" t="s">
        <v>5336</v>
      </c>
      <c r="F1286" s="97">
        <v>6773</v>
      </c>
      <c r="G1286" s="174">
        <v>122.77</v>
      </c>
      <c r="H1286" s="97">
        <v>9</v>
      </c>
      <c r="I1286" s="174">
        <v>73.661999999999992</v>
      </c>
      <c r="J1286" s="97">
        <v>2652</v>
      </c>
      <c r="K1286" s="97">
        <v>0</v>
      </c>
      <c r="L1286" s="174">
        <v>36.831000000000003</v>
      </c>
      <c r="M1286" s="97">
        <v>0</v>
      </c>
      <c r="N1286" s="97">
        <v>6773</v>
      </c>
      <c r="O1286" s="97">
        <v>0</v>
      </c>
      <c r="P1286" s="97">
        <v>6773</v>
      </c>
      <c r="Q1286" s="97">
        <f t="shared" si="20"/>
        <v>0</v>
      </c>
    </row>
    <row r="1287" spans="1:17" x14ac:dyDescent="0.25">
      <c r="A1287" s="152" t="s">
        <v>4186</v>
      </c>
      <c r="B1287" s="152" t="s">
        <v>592</v>
      </c>
      <c r="C1287" s="152" t="s">
        <v>5338</v>
      </c>
      <c r="D1287" s="152">
        <v>46694102</v>
      </c>
      <c r="E1287" s="152" t="s">
        <v>5339</v>
      </c>
      <c r="F1287" s="97">
        <v>15742</v>
      </c>
      <c r="G1287" s="174">
        <v>122.77</v>
      </c>
      <c r="H1287" s="97">
        <v>28</v>
      </c>
      <c r="I1287" s="174">
        <v>73.661999999999992</v>
      </c>
      <c r="J1287" s="97">
        <v>8250</v>
      </c>
      <c r="K1287" s="97">
        <v>0</v>
      </c>
      <c r="L1287" s="174">
        <v>36.831000000000003</v>
      </c>
      <c r="M1287" s="97">
        <v>0</v>
      </c>
      <c r="N1287" s="97">
        <v>15742</v>
      </c>
      <c r="O1287" s="97">
        <v>0</v>
      </c>
      <c r="P1287" s="97">
        <v>15742</v>
      </c>
      <c r="Q1287" s="97">
        <f t="shared" si="20"/>
        <v>0</v>
      </c>
    </row>
    <row r="1288" spans="1:17" x14ac:dyDescent="0.25">
      <c r="A1288" s="152" t="s">
        <v>4186</v>
      </c>
      <c r="B1288" s="152" t="s">
        <v>592</v>
      </c>
      <c r="C1288" s="152" t="s">
        <v>5340</v>
      </c>
      <c r="D1288" s="152">
        <v>47128011</v>
      </c>
      <c r="E1288" s="152" t="s">
        <v>5341</v>
      </c>
      <c r="F1288" s="97">
        <v>4095</v>
      </c>
      <c r="G1288" s="174">
        <v>122.77</v>
      </c>
      <c r="H1288" s="97">
        <v>5</v>
      </c>
      <c r="I1288" s="174">
        <v>73.661999999999992</v>
      </c>
      <c r="J1288" s="97">
        <v>1473</v>
      </c>
      <c r="K1288" s="97">
        <v>0</v>
      </c>
      <c r="L1288" s="174">
        <v>36.831000000000003</v>
      </c>
      <c r="M1288" s="97">
        <v>0</v>
      </c>
      <c r="N1288" s="97">
        <v>4095</v>
      </c>
      <c r="O1288" s="97">
        <v>0</v>
      </c>
      <c r="P1288" s="97">
        <v>4095</v>
      </c>
      <c r="Q1288" s="97">
        <f t="shared" si="20"/>
        <v>0</v>
      </c>
    </row>
    <row r="1289" spans="1:17" x14ac:dyDescent="0.25">
      <c r="A1289" s="152" t="s">
        <v>4186</v>
      </c>
      <c r="B1289" s="152" t="s">
        <v>592</v>
      </c>
      <c r="C1289" s="152" t="s">
        <v>5343</v>
      </c>
      <c r="D1289" s="152">
        <v>42389143</v>
      </c>
      <c r="E1289" s="152" t="s">
        <v>5344</v>
      </c>
      <c r="F1289" s="97">
        <v>5784</v>
      </c>
      <c r="G1289" s="174">
        <v>122.77</v>
      </c>
      <c r="H1289" s="97">
        <v>12</v>
      </c>
      <c r="I1289" s="174">
        <v>73.661999999999992</v>
      </c>
      <c r="J1289" s="97">
        <v>3536</v>
      </c>
      <c r="K1289" s="97">
        <v>0</v>
      </c>
      <c r="L1289" s="174">
        <v>36.831000000000003</v>
      </c>
      <c r="M1289" s="97">
        <v>0</v>
      </c>
      <c r="N1289" s="97">
        <v>5784</v>
      </c>
      <c r="O1289" s="97">
        <v>0</v>
      </c>
      <c r="P1289" s="97">
        <v>5784</v>
      </c>
      <c r="Q1289" s="97">
        <f t="shared" si="20"/>
        <v>0</v>
      </c>
    </row>
    <row r="1290" spans="1:17" x14ac:dyDescent="0.25">
      <c r="A1290" s="152" t="s">
        <v>4186</v>
      </c>
      <c r="B1290" s="152" t="s">
        <v>592</v>
      </c>
      <c r="C1290" s="152" t="s">
        <v>5347</v>
      </c>
      <c r="D1290" s="152">
        <v>46934707</v>
      </c>
      <c r="E1290" s="152" t="s">
        <v>5348</v>
      </c>
      <c r="F1290" s="97">
        <v>10977</v>
      </c>
      <c r="G1290" s="174">
        <v>122.77</v>
      </c>
      <c r="H1290" s="97">
        <v>22</v>
      </c>
      <c r="I1290" s="174">
        <v>73.661999999999992</v>
      </c>
      <c r="J1290" s="97">
        <v>6482</v>
      </c>
      <c r="K1290" s="97">
        <v>0</v>
      </c>
      <c r="L1290" s="174">
        <v>36.831000000000003</v>
      </c>
      <c r="M1290" s="97">
        <v>0</v>
      </c>
      <c r="N1290" s="97">
        <v>10977</v>
      </c>
      <c r="O1290" s="97">
        <v>0</v>
      </c>
      <c r="P1290" s="97">
        <v>10977</v>
      </c>
      <c r="Q1290" s="97">
        <f t="shared" si="20"/>
        <v>0</v>
      </c>
    </row>
    <row r="1291" spans="1:17" x14ac:dyDescent="0.25">
      <c r="A1291" s="152" t="s">
        <v>4186</v>
      </c>
      <c r="B1291" s="152" t="s">
        <v>592</v>
      </c>
      <c r="C1291" s="152" t="s">
        <v>5350</v>
      </c>
      <c r="D1291" s="152">
        <v>33024324</v>
      </c>
      <c r="E1291" s="152" t="s">
        <v>5351</v>
      </c>
      <c r="F1291" s="97">
        <v>10174</v>
      </c>
      <c r="G1291" s="174">
        <v>122.77</v>
      </c>
      <c r="H1291" s="97">
        <v>18</v>
      </c>
      <c r="I1291" s="174">
        <v>73.661999999999992</v>
      </c>
      <c r="J1291" s="97">
        <v>5304</v>
      </c>
      <c r="K1291" s="97">
        <v>0</v>
      </c>
      <c r="L1291" s="174">
        <v>36.831000000000003</v>
      </c>
      <c r="M1291" s="97">
        <v>0</v>
      </c>
      <c r="N1291" s="97">
        <v>10174</v>
      </c>
      <c r="O1291" s="97">
        <v>0</v>
      </c>
      <c r="P1291" s="97">
        <v>10174</v>
      </c>
      <c r="Q1291" s="97">
        <f t="shared" si="20"/>
        <v>0</v>
      </c>
    </row>
    <row r="1292" spans="1:17" x14ac:dyDescent="0.25">
      <c r="A1292" s="152" t="s">
        <v>4186</v>
      </c>
      <c r="B1292" s="152" t="s">
        <v>592</v>
      </c>
      <c r="C1292" s="152" t="s">
        <v>5391</v>
      </c>
      <c r="D1292" s="152">
        <v>51428865</v>
      </c>
      <c r="E1292" s="152" t="s">
        <v>5392</v>
      </c>
      <c r="F1292" s="97">
        <v>5943</v>
      </c>
      <c r="G1292" s="174">
        <v>122.77</v>
      </c>
      <c r="H1292" s="97">
        <v>10</v>
      </c>
      <c r="I1292" s="174">
        <v>73.661999999999992</v>
      </c>
      <c r="J1292" s="97">
        <v>2946</v>
      </c>
      <c r="K1292" s="97">
        <v>0</v>
      </c>
      <c r="L1292" s="174">
        <v>36.831000000000003</v>
      </c>
      <c r="M1292" s="97">
        <v>0</v>
      </c>
      <c r="N1292" s="97">
        <v>5943</v>
      </c>
      <c r="O1292" s="97">
        <v>0</v>
      </c>
      <c r="P1292" s="97">
        <v>5943</v>
      </c>
      <c r="Q1292" s="97">
        <f t="shared" si="20"/>
        <v>0</v>
      </c>
    </row>
    <row r="1293" spans="1:17" x14ac:dyDescent="0.25">
      <c r="A1293" s="152" t="s">
        <v>4186</v>
      </c>
      <c r="B1293" s="152" t="s">
        <v>592</v>
      </c>
      <c r="C1293" s="152" t="s">
        <v>5354</v>
      </c>
      <c r="D1293" s="152">
        <v>45520259</v>
      </c>
      <c r="E1293" s="152" t="s">
        <v>5355</v>
      </c>
      <c r="F1293" s="97">
        <v>9530</v>
      </c>
      <c r="G1293" s="174">
        <v>122.77</v>
      </c>
      <c r="H1293" s="97">
        <v>12</v>
      </c>
      <c r="I1293" s="174">
        <v>73.661999999999992</v>
      </c>
      <c r="J1293" s="97">
        <v>3536</v>
      </c>
      <c r="K1293" s="97">
        <v>0</v>
      </c>
      <c r="L1293" s="174">
        <v>36.831000000000003</v>
      </c>
      <c r="M1293" s="97">
        <v>0</v>
      </c>
      <c r="N1293" s="97">
        <v>9530</v>
      </c>
      <c r="O1293" s="97">
        <v>0</v>
      </c>
      <c r="P1293" s="97">
        <v>9530</v>
      </c>
      <c r="Q1293" s="97">
        <f t="shared" si="20"/>
        <v>0</v>
      </c>
    </row>
    <row r="1294" spans="1:17" x14ac:dyDescent="0.25">
      <c r="A1294" s="152" t="s">
        <v>4186</v>
      </c>
      <c r="B1294" s="152" t="s">
        <v>592</v>
      </c>
      <c r="C1294" s="152" t="s">
        <v>5357</v>
      </c>
      <c r="D1294" s="152">
        <v>45745048</v>
      </c>
      <c r="E1294" s="152" t="s">
        <v>5358</v>
      </c>
      <c r="F1294" s="97">
        <v>11028</v>
      </c>
      <c r="G1294" s="174">
        <v>122.77</v>
      </c>
      <c r="H1294" s="97">
        <v>12</v>
      </c>
      <c r="I1294" s="174">
        <v>73.661999999999992</v>
      </c>
      <c r="J1294" s="97">
        <v>3536</v>
      </c>
      <c r="K1294" s="97">
        <v>0</v>
      </c>
      <c r="L1294" s="174">
        <v>36.831000000000003</v>
      </c>
      <c r="M1294" s="97">
        <v>0</v>
      </c>
      <c r="N1294" s="97">
        <v>11028</v>
      </c>
      <c r="O1294" s="97">
        <v>0</v>
      </c>
      <c r="P1294" s="97">
        <v>11028</v>
      </c>
      <c r="Q1294" s="97">
        <f t="shared" si="20"/>
        <v>0</v>
      </c>
    </row>
    <row r="1295" spans="1:17" x14ac:dyDescent="0.25">
      <c r="A1295" s="152" t="s">
        <v>4186</v>
      </c>
      <c r="B1295" s="152" t="s">
        <v>592</v>
      </c>
      <c r="C1295" s="152" t="s">
        <v>5360</v>
      </c>
      <c r="D1295" s="152">
        <v>52565271</v>
      </c>
      <c r="E1295" s="152" t="s">
        <v>5361</v>
      </c>
      <c r="F1295" s="97">
        <v>4765</v>
      </c>
      <c r="G1295" s="174">
        <v>122.77</v>
      </c>
      <c r="H1295" s="97">
        <v>6</v>
      </c>
      <c r="I1295" s="174">
        <v>73.661999999999992</v>
      </c>
      <c r="J1295" s="97">
        <v>1768</v>
      </c>
      <c r="K1295" s="97">
        <v>0</v>
      </c>
      <c r="L1295" s="174">
        <v>36.831000000000003</v>
      </c>
      <c r="M1295" s="97">
        <v>0</v>
      </c>
      <c r="N1295" s="97">
        <v>4765</v>
      </c>
      <c r="O1295" s="97">
        <v>0</v>
      </c>
      <c r="P1295" s="97">
        <v>4765</v>
      </c>
      <c r="Q1295" s="97">
        <f t="shared" si="20"/>
        <v>0</v>
      </c>
    </row>
    <row r="1296" spans="1:17" x14ac:dyDescent="0.25">
      <c r="A1296" s="152" t="s">
        <v>4186</v>
      </c>
      <c r="B1296" s="152" t="s">
        <v>592</v>
      </c>
      <c r="C1296" s="152" t="s">
        <v>10417</v>
      </c>
      <c r="D1296" s="152">
        <v>50490281</v>
      </c>
      <c r="E1296" s="152" t="s">
        <v>10387</v>
      </c>
      <c r="F1296" s="97">
        <v>4126</v>
      </c>
      <c r="G1296" s="174">
        <v>122.77</v>
      </c>
      <c r="H1296" s="97">
        <v>7</v>
      </c>
      <c r="I1296" s="174">
        <v>53.711874999999999</v>
      </c>
      <c r="J1296" s="97">
        <v>1504</v>
      </c>
      <c r="K1296" s="97">
        <v>0</v>
      </c>
      <c r="L1296" s="174">
        <v>36.831000000000003</v>
      </c>
      <c r="M1296" s="97">
        <v>0</v>
      </c>
      <c r="N1296" s="97">
        <v>4126</v>
      </c>
      <c r="O1296" s="97">
        <v>0</v>
      </c>
      <c r="P1296" s="97">
        <v>4126</v>
      </c>
      <c r="Q1296" s="97">
        <f t="shared" si="20"/>
        <v>0</v>
      </c>
    </row>
    <row r="1297" spans="1:17" x14ac:dyDescent="0.25">
      <c r="A1297" s="152" t="s">
        <v>4186</v>
      </c>
      <c r="B1297" s="152" t="s">
        <v>592</v>
      </c>
      <c r="C1297" s="152" t="s">
        <v>10418</v>
      </c>
      <c r="D1297" s="152">
        <v>53300271</v>
      </c>
      <c r="E1297" s="152" t="s">
        <v>10388</v>
      </c>
      <c r="F1297" s="97">
        <v>7933</v>
      </c>
      <c r="G1297" s="174">
        <v>122.77</v>
      </c>
      <c r="H1297" s="97">
        <v>16</v>
      </c>
      <c r="I1297" s="174">
        <v>53.711874999999999</v>
      </c>
      <c r="J1297" s="97">
        <v>3438</v>
      </c>
      <c r="K1297" s="97">
        <v>0</v>
      </c>
      <c r="L1297" s="174">
        <v>36.831000000000003</v>
      </c>
      <c r="M1297" s="97">
        <v>0</v>
      </c>
      <c r="N1297" s="97">
        <v>7933</v>
      </c>
      <c r="O1297" s="97">
        <v>0</v>
      </c>
      <c r="P1297" s="97">
        <v>7933</v>
      </c>
      <c r="Q1297" s="97">
        <f t="shared" si="20"/>
        <v>0</v>
      </c>
    </row>
    <row r="1298" spans="1:17" x14ac:dyDescent="0.25">
      <c r="A1298" s="152" t="s">
        <v>4186</v>
      </c>
      <c r="B1298" s="152" t="s">
        <v>592</v>
      </c>
      <c r="C1298" s="152" t="s">
        <v>10419</v>
      </c>
      <c r="D1298" s="152">
        <v>50921797</v>
      </c>
      <c r="E1298" s="152" t="s">
        <v>10359</v>
      </c>
      <c r="F1298" s="97">
        <v>5090</v>
      </c>
      <c r="G1298" s="174">
        <v>122.77</v>
      </c>
      <c r="H1298" s="97">
        <v>8</v>
      </c>
      <c r="I1298" s="174">
        <v>53.711874999999999</v>
      </c>
      <c r="J1298" s="97">
        <v>1719</v>
      </c>
      <c r="K1298" s="97">
        <v>0</v>
      </c>
      <c r="L1298" s="174">
        <v>36.831000000000003</v>
      </c>
      <c r="M1298" s="97">
        <v>0</v>
      </c>
      <c r="N1298" s="97">
        <v>5090</v>
      </c>
      <c r="O1298" s="97">
        <v>0</v>
      </c>
      <c r="P1298" s="97">
        <v>5090</v>
      </c>
      <c r="Q1298" s="97">
        <f t="shared" si="20"/>
        <v>0</v>
      </c>
    </row>
    <row r="1299" spans="1:17" x14ac:dyDescent="0.25">
      <c r="A1299" s="152" t="s">
        <v>4186</v>
      </c>
      <c r="B1299" s="152" t="s">
        <v>592</v>
      </c>
      <c r="C1299" s="152" t="s">
        <v>10601</v>
      </c>
      <c r="D1299" s="152">
        <v>50057251</v>
      </c>
      <c r="E1299" s="152" t="s">
        <v>10557</v>
      </c>
      <c r="F1299" s="97">
        <v>3322</v>
      </c>
      <c r="G1299" s="174">
        <v>122.77</v>
      </c>
      <c r="H1299" s="97">
        <v>5</v>
      </c>
      <c r="I1299" s="174">
        <v>53.711874999999999</v>
      </c>
      <c r="J1299" s="97">
        <v>1074</v>
      </c>
      <c r="K1299" s="97">
        <v>0</v>
      </c>
      <c r="L1299" s="174">
        <v>36.831000000000003</v>
      </c>
      <c r="M1299" s="97">
        <v>0</v>
      </c>
      <c r="N1299" s="97">
        <v>3322</v>
      </c>
      <c r="O1299" s="97">
        <v>0</v>
      </c>
      <c r="P1299" s="97">
        <v>3322</v>
      </c>
      <c r="Q1299" s="97">
        <f t="shared" si="20"/>
        <v>0</v>
      </c>
    </row>
    <row r="1300" spans="1:17" x14ac:dyDescent="0.25">
      <c r="A1300" s="177" t="s">
        <v>16699</v>
      </c>
      <c r="B1300" s="177"/>
      <c r="C1300" s="177"/>
      <c r="D1300" s="177"/>
      <c r="E1300" s="177"/>
      <c r="F1300" s="178">
        <v>5581517</v>
      </c>
      <c r="G1300" s="179"/>
      <c r="H1300" s="178">
        <v>8298</v>
      </c>
      <c r="I1300" s="179"/>
      <c r="J1300" s="178">
        <v>2442113</v>
      </c>
      <c r="K1300" s="178">
        <v>29</v>
      </c>
      <c r="L1300" s="179"/>
      <c r="M1300" s="178">
        <v>4269</v>
      </c>
      <c r="N1300" s="178">
        <v>5581517</v>
      </c>
      <c r="O1300" s="178">
        <v>0</v>
      </c>
      <c r="P1300" s="178">
        <v>5581517</v>
      </c>
      <c r="Q1300" s="178">
        <f t="shared" si="20"/>
        <v>0</v>
      </c>
    </row>
    <row r="1301" spans="1:17" x14ac:dyDescent="0.25">
      <c r="A1301" s="152" t="s">
        <v>565</v>
      </c>
      <c r="B1301" s="152" t="s">
        <v>781</v>
      </c>
      <c r="C1301" s="152" t="s">
        <v>6676</v>
      </c>
      <c r="D1301" s="152">
        <v>54139937</v>
      </c>
      <c r="E1301" s="152" t="s">
        <v>10397</v>
      </c>
      <c r="F1301" s="97">
        <v>62551</v>
      </c>
      <c r="G1301" s="174">
        <v>122.77</v>
      </c>
      <c r="H1301" s="97">
        <v>97</v>
      </c>
      <c r="I1301" s="174">
        <v>73.661999999999992</v>
      </c>
      <c r="J1301" s="97">
        <v>28581</v>
      </c>
      <c r="K1301" s="97">
        <v>0</v>
      </c>
      <c r="L1301" s="174">
        <v>36.83100000000001</v>
      </c>
      <c r="M1301" s="97">
        <v>0</v>
      </c>
      <c r="N1301" s="97">
        <v>62551</v>
      </c>
      <c r="O1301" s="97">
        <v>0</v>
      </c>
      <c r="P1301" s="97">
        <v>62551</v>
      </c>
      <c r="Q1301" s="97">
        <f t="shared" si="20"/>
        <v>0</v>
      </c>
    </row>
    <row r="1302" spans="1:17" x14ac:dyDescent="0.25">
      <c r="A1302" s="152" t="s">
        <v>565</v>
      </c>
      <c r="B1302" s="152" t="s">
        <v>37</v>
      </c>
      <c r="C1302" s="152" t="s">
        <v>5395</v>
      </c>
      <c r="D1302" s="152">
        <v>313271</v>
      </c>
      <c r="E1302" s="152" t="s">
        <v>5396</v>
      </c>
      <c r="F1302" s="97">
        <v>517625</v>
      </c>
      <c r="G1302" s="174">
        <v>122.77</v>
      </c>
      <c r="H1302" s="97">
        <v>764</v>
      </c>
      <c r="I1302" s="174">
        <v>73.661999999999992</v>
      </c>
      <c r="J1302" s="97">
        <v>225110</v>
      </c>
      <c r="K1302" s="97">
        <v>3</v>
      </c>
      <c r="L1302" s="174">
        <v>36.831000000000003</v>
      </c>
      <c r="M1302" s="97">
        <v>441</v>
      </c>
      <c r="N1302" s="97">
        <v>517625</v>
      </c>
      <c r="O1302" s="97">
        <v>0</v>
      </c>
      <c r="P1302" s="97">
        <v>517625</v>
      </c>
      <c r="Q1302" s="97">
        <f t="shared" si="20"/>
        <v>0</v>
      </c>
    </row>
    <row r="1303" spans="1:17" x14ac:dyDescent="0.25">
      <c r="A1303" s="152" t="s">
        <v>565</v>
      </c>
      <c r="B1303" s="152" t="s">
        <v>37</v>
      </c>
      <c r="C1303" s="152" t="s">
        <v>5425</v>
      </c>
      <c r="D1303" s="152">
        <v>313254</v>
      </c>
      <c r="E1303" s="152" t="s">
        <v>5426</v>
      </c>
      <c r="F1303" s="97">
        <v>2917</v>
      </c>
      <c r="G1303" s="174">
        <v>122.77</v>
      </c>
      <c r="H1303" s="97">
        <v>1</v>
      </c>
      <c r="I1303" s="174">
        <v>73.661999999999992</v>
      </c>
      <c r="J1303" s="97">
        <v>295</v>
      </c>
      <c r="K1303" s="97">
        <v>0</v>
      </c>
      <c r="L1303" s="174">
        <v>36.831000000000003</v>
      </c>
      <c r="M1303" s="97">
        <v>0</v>
      </c>
      <c r="N1303" s="97">
        <v>2917</v>
      </c>
      <c r="O1303" s="97">
        <v>0</v>
      </c>
      <c r="P1303" s="97">
        <v>2917</v>
      </c>
      <c r="Q1303" s="97">
        <f t="shared" si="20"/>
        <v>0</v>
      </c>
    </row>
    <row r="1304" spans="1:17" x14ac:dyDescent="0.25">
      <c r="A1304" s="152" t="s">
        <v>565</v>
      </c>
      <c r="B1304" s="152" t="s">
        <v>37</v>
      </c>
      <c r="C1304" s="152" t="s">
        <v>5430</v>
      </c>
      <c r="D1304" s="152">
        <v>313262</v>
      </c>
      <c r="E1304" s="152" t="s">
        <v>5431</v>
      </c>
      <c r="F1304" s="97">
        <v>13385</v>
      </c>
      <c r="G1304" s="174">
        <v>122.77</v>
      </c>
      <c r="H1304" s="97">
        <v>20</v>
      </c>
      <c r="I1304" s="174">
        <v>73.661999999999992</v>
      </c>
      <c r="J1304" s="97">
        <v>5893</v>
      </c>
      <c r="K1304" s="97">
        <v>0</v>
      </c>
      <c r="L1304" s="174">
        <v>36.831000000000003</v>
      </c>
      <c r="M1304" s="97">
        <v>0</v>
      </c>
      <c r="N1304" s="97">
        <v>13385</v>
      </c>
      <c r="O1304" s="97">
        <v>0</v>
      </c>
      <c r="P1304" s="97">
        <v>13385</v>
      </c>
      <c r="Q1304" s="97">
        <f t="shared" si="20"/>
        <v>0</v>
      </c>
    </row>
    <row r="1305" spans="1:17" x14ac:dyDescent="0.25">
      <c r="A1305" s="152" t="s">
        <v>565</v>
      </c>
      <c r="B1305" s="152" t="s">
        <v>37</v>
      </c>
      <c r="C1305" s="152" t="s">
        <v>5434</v>
      </c>
      <c r="D1305" s="152">
        <v>313289</v>
      </c>
      <c r="E1305" s="152" t="s">
        <v>5435</v>
      </c>
      <c r="F1305" s="97">
        <v>8325</v>
      </c>
      <c r="G1305" s="174">
        <v>122.77</v>
      </c>
      <c r="H1305" s="97">
        <v>13</v>
      </c>
      <c r="I1305" s="174">
        <v>73.661999999999992</v>
      </c>
      <c r="J1305" s="97">
        <v>3830</v>
      </c>
      <c r="K1305" s="97">
        <v>0</v>
      </c>
      <c r="L1305" s="174">
        <v>36.831000000000003</v>
      </c>
      <c r="M1305" s="97">
        <v>0</v>
      </c>
      <c r="N1305" s="97">
        <v>8325</v>
      </c>
      <c r="O1305" s="97">
        <v>0</v>
      </c>
      <c r="P1305" s="97">
        <v>8325</v>
      </c>
      <c r="Q1305" s="97">
        <f t="shared" si="20"/>
        <v>0</v>
      </c>
    </row>
    <row r="1306" spans="1:17" x14ac:dyDescent="0.25">
      <c r="A1306" s="152" t="s">
        <v>565</v>
      </c>
      <c r="B1306" s="152" t="s">
        <v>37</v>
      </c>
      <c r="C1306" s="152" t="s">
        <v>5438</v>
      </c>
      <c r="D1306" s="152">
        <v>313301</v>
      </c>
      <c r="E1306" s="152" t="s">
        <v>5439</v>
      </c>
      <c r="F1306" s="97">
        <v>3641</v>
      </c>
      <c r="G1306" s="174">
        <v>122.77</v>
      </c>
      <c r="H1306" s="97">
        <v>6</v>
      </c>
      <c r="I1306" s="174">
        <v>73.661999999999992</v>
      </c>
      <c r="J1306" s="97">
        <v>1768</v>
      </c>
      <c r="K1306" s="97">
        <v>0</v>
      </c>
      <c r="L1306" s="174">
        <v>36.831000000000003</v>
      </c>
      <c r="M1306" s="97">
        <v>0</v>
      </c>
      <c r="N1306" s="97">
        <v>3641</v>
      </c>
      <c r="O1306" s="97">
        <v>0</v>
      </c>
      <c r="P1306" s="97">
        <v>3641</v>
      </c>
      <c r="Q1306" s="97">
        <f t="shared" si="20"/>
        <v>0</v>
      </c>
    </row>
    <row r="1307" spans="1:17" x14ac:dyDescent="0.25">
      <c r="A1307" s="152" t="s">
        <v>565</v>
      </c>
      <c r="B1307" s="152" t="s">
        <v>37</v>
      </c>
      <c r="C1307" s="152" t="s">
        <v>5442</v>
      </c>
      <c r="D1307" s="152">
        <v>313319</v>
      </c>
      <c r="E1307" s="152" t="s">
        <v>5443</v>
      </c>
      <c r="F1307" s="97">
        <v>142844</v>
      </c>
      <c r="G1307" s="174">
        <v>122.77</v>
      </c>
      <c r="H1307" s="97">
        <v>212</v>
      </c>
      <c r="I1307" s="174">
        <v>73.661999999999992</v>
      </c>
      <c r="J1307" s="97">
        <v>62465</v>
      </c>
      <c r="K1307" s="97">
        <v>4</v>
      </c>
      <c r="L1307" s="174">
        <v>36.83100000000001</v>
      </c>
      <c r="M1307" s="97">
        <v>589</v>
      </c>
      <c r="N1307" s="97">
        <v>142844</v>
      </c>
      <c r="O1307" s="97">
        <v>0</v>
      </c>
      <c r="P1307" s="97">
        <v>142844</v>
      </c>
      <c r="Q1307" s="97">
        <f t="shared" si="20"/>
        <v>0</v>
      </c>
    </row>
    <row r="1308" spans="1:17" x14ac:dyDescent="0.25">
      <c r="A1308" s="152" t="s">
        <v>565</v>
      </c>
      <c r="B1308" s="152" t="s">
        <v>37</v>
      </c>
      <c r="C1308" s="152" t="s">
        <v>5451</v>
      </c>
      <c r="D1308" s="152">
        <v>313335</v>
      </c>
      <c r="E1308" s="152" t="s">
        <v>5452</v>
      </c>
      <c r="F1308" s="97">
        <v>4198</v>
      </c>
      <c r="G1308" s="174">
        <v>122.77</v>
      </c>
      <c r="H1308" s="97">
        <v>10</v>
      </c>
      <c r="I1308" s="174">
        <v>73.661999999999992</v>
      </c>
      <c r="J1308" s="97">
        <v>2946</v>
      </c>
      <c r="K1308" s="97">
        <v>0</v>
      </c>
      <c r="L1308" s="174">
        <v>36.831000000000003</v>
      </c>
      <c r="M1308" s="97">
        <v>0</v>
      </c>
      <c r="N1308" s="97">
        <v>4198</v>
      </c>
      <c r="O1308" s="97">
        <v>0</v>
      </c>
      <c r="P1308" s="97">
        <v>4198</v>
      </c>
      <c r="Q1308" s="97">
        <f t="shared" si="20"/>
        <v>0</v>
      </c>
    </row>
    <row r="1309" spans="1:17" x14ac:dyDescent="0.25">
      <c r="A1309" s="152" t="s">
        <v>565</v>
      </c>
      <c r="B1309" s="152" t="s">
        <v>37</v>
      </c>
      <c r="C1309" s="152" t="s">
        <v>5455</v>
      </c>
      <c r="D1309" s="152">
        <v>313343</v>
      </c>
      <c r="E1309" s="152" t="s">
        <v>5456</v>
      </c>
      <c r="F1309" s="97">
        <v>37101</v>
      </c>
      <c r="G1309" s="174">
        <v>122.77</v>
      </c>
      <c r="H1309" s="97">
        <v>58</v>
      </c>
      <c r="I1309" s="174">
        <v>73.661999999999992</v>
      </c>
      <c r="J1309" s="97">
        <v>17089</v>
      </c>
      <c r="K1309" s="97">
        <v>1</v>
      </c>
      <c r="L1309" s="174">
        <v>36.831000000000003</v>
      </c>
      <c r="M1309" s="97">
        <v>147</v>
      </c>
      <c r="N1309" s="97">
        <v>37101</v>
      </c>
      <c r="O1309" s="97">
        <v>0</v>
      </c>
      <c r="P1309" s="97">
        <v>37101</v>
      </c>
      <c r="Q1309" s="97">
        <f t="shared" si="20"/>
        <v>0</v>
      </c>
    </row>
    <row r="1310" spans="1:17" x14ac:dyDescent="0.25">
      <c r="A1310" s="152" t="s">
        <v>565</v>
      </c>
      <c r="B1310" s="152" t="s">
        <v>37</v>
      </c>
      <c r="C1310" s="152" t="s">
        <v>5461</v>
      </c>
      <c r="D1310" s="152">
        <v>313351</v>
      </c>
      <c r="E1310" s="152" t="s">
        <v>5462</v>
      </c>
      <c r="F1310" s="97">
        <v>3586</v>
      </c>
      <c r="G1310" s="174">
        <v>122.77</v>
      </c>
      <c r="H1310" s="97">
        <v>2</v>
      </c>
      <c r="I1310" s="174">
        <v>73.661999999999992</v>
      </c>
      <c r="J1310" s="97">
        <v>589</v>
      </c>
      <c r="K1310" s="97">
        <v>0</v>
      </c>
      <c r="L1310" s="174">
        <v>36.831000000000003</v>
      </c>
      <c r="M1310" s="97">
        <v>0</v>
      </c>
      <c r="N1310" s="97">
        <v>3586</v>
      </c>
      <c r="O1310" s="97">
        <v>0</v>
      </c>
      <c r="P1310" s="97">
        <v>3586</v>
      </c>
      <c r="Q1310" s="97">
        <f t="shared" si="20"/>
        <v>0</v>
      </c>
    </row>
    <row r="1311" spans="1:17" x14ac:dyDescent="0.25">
      <c r="A1311" s="152" t="s">
        <v>565</v>
      </c>
      <c r="B1311" s="152" t="s">
        <v>37</v>
      </c>
      <c r="C1311" s="152" t="s">
        <v>5465</v>
      </c>
      <c r="D1311" s="152">
        <v>313416</v>
      </c>
      <c r="E1311" s="152" t="s">
        <v>5466</v>
      </c>
      <c r="F1311" s="97">
        <v>6023</v>
      </c>
      <c r="G1311" s="174">
        <v>122.77</v>
      </c>
      <c r="H1311" s="97">
        <v>9</v>
      </c>
      <c r="I1311" s="174">
        <v>73.661999999999992</v>
      </c>
      <c r="J1311" s="97">
        <v>2652</v>
      </c>
      <c r="K1311" s="97">
        <v>0</v>
      </c>
      <c r="L1311" s="174">
        <v>36.831000000000003</v>
      </c>
      <c r="M1311" s="97">
        <v>0</v>
      </c>
      <c r="N1311" s="97">
        <v>6023</v>
      </c>
      <c r="O1311" s="97">
        <v>0</v>
      </c>
      <c r="P1311" s="97">
        <v>6023</v>
      </c>
      <c r="Q1311" s="97">
        <f t="shared" si="20"/>
        <v>0</v>
      </c>
    </row>
    <row r="1312" spans="1:17" x14ac:dyDescent="0.25">
      <c r="A1312" s="152" t="s">
        <v>565</v>
      </c>
      <c r="B1312" s="152" t="s">
        <v>37</v>
      </c>
      <c r="C1312" s="152" t="s">
        <v>5469</v>
      </c>
      <c r="D1312" s="152">
        <v>313424</v>
      </c>
      <c r="E1312" s="152" t="s">
        <v>5470</v>
      </c>
      <c r="F1312" s="97">
        <v>15048</v>
      </c>
      <c r="G1312" s="174">
        <v>122.77</v>
      </c>
      <c r="H1312" s="97">
        <v>23</v>
      </c>
      <c r="I1312" s="174">
        <v>73.661999999999992</v>
      </c>
      <c r="J1312" s="97">
        <v>6777</v>
      </c>
      <c r="K1312" s="97">
        <v>1</v>
      </c>
      <c r="L1312" s="174">
        <v>36.831000000000003</v>
      </c>
      <c r="M1312" s="97">
        <v>147</v>
      </c>
      <c r="N1312" s="97">
        <v>15048</v>
      </c>
      <c r="O1312" s="97">
        <v>0</v>
      </c>
      <c r="P1312" s="97">
        <v>15048</v>
      </c>
      <c r="Q1312" s="97">
        <f t="shared" si="20"/>
        <v>0</v>
      </c>
    </row>
    <row r="1313" spans="1:17" x14ac:dyDescent="0.25">
      <c r="A1313" s="152" t="s">
        <v>565</v>
      </c>
      <c r="B1313" s="152" t="s">
        <v>37</v>
      </c>
      <c r="C1313" s="152" t="s">
        <v>5473</v>
      </c>
      <c r="D1313" s="152">
        <v>313432</v>
      </c>
      <c r="E1313" s="152" t="s">
        <v>5474</v>
      </c>
      <c r="F1313" s="97">
        <v>3346</v>
      </c>
      <c r="G1313" s="174">
        <v>122.77</v>
      </c>
      <c r="H1313" s="97">
        <v>5</v>
      </c>
      <c r="I1313" s="174">
        <v>73.661999999999992</v>
      </c>
      <c r="J1313" s="97">
        <v>1473</v>
      </c>
      <c r="K1313" s="97">
        <v>0</v>
      </c>
      <c r="L1313" s="174">
        <v>36.831000000000003</v>
      </c>
      <c r="M1313" s="97">
        <v>0</v>
      </c>
      <c r="N1313" s="97">
        <v>3346</v>
      </c>
      <c r="O1313" s="97">
        <v>0</v>
      </c>
      <c r="P1313" s="97">
        <v>3346</v>
      </c>
      <c r="Q1313" s="97">
        <f t="shared" si="20"/>
        <v>0</v>
      </c>
    </row>
    <row r="1314" spans="1:17" x14ac:dyDescent="0.25">
      <c r="A1314" s="152" t="s">
        <v>565</v>
      </c>
      <c r="B1314" s="152" t="s">
        <v>37</v>
      </c>
      <c r="C1314" s="152" t="s">
        <v>5477</v>
      </c>
      <c r="D1314" s="152">
        <v>313441</v>
      </c>
      <c r="E1314" s="152" t="s">
        <v>4393</v>
      </c>
      <c r="F1314" s="97">
        <v>2812</v>
      </c>
      <c r="G1314" s="174">
        <v>122.77</v>
      </c>
      <c r="H1314" s="97">
        <v>7</v>
      </c>
      <c r="I1314" s="174">
        <v>73.661999999999992</v>
      </c>
      <c r="J1314" s="97">
        <v>2063</v>
      </c>
      <c r="K1314" s="97">
        <v>0</v>
      </c>
      <c r="L1314" s="174">
        <v>36.831000000000003</v>
      </c>
      <c r="M1314" s="97">
        <v>0</v>
      </c>
      <c r="N1314" s="97">
        <v>2812</v>
      </c>
      <c r="O1314" s="97">
        <v>0</v>
      </c>
      <c r="P1314" s="97">
        <v>2812</v>
      </c>
      <c r="Q1314" s="97">
        <f t="shared" si="20"/>
        <v>0</v>
      </c>
    </row>
    <row r="1315" spans="1:17" x14ac:dyDescent="0.25">
      <c r="A1315" s="152" t="s">
        <v>565</v>
      </c>
      <c r="B1315" s="152" t="s">
        <v>37</v>
      </c>
      <c r="C1315" s="152" t="s">
        <v>5479</v>
      </c>
      <c r="D1315" s="152">
        <v>313475</v>
      </c>
      <c r="E1315" s="152" t="s">
        <v>5480</v>
      </c>
      <c r="F1315" s="97">
        <v>10813</v>
      </c>
      <c r="G1315" s="174">
        <v>122.77</v>
      </c>
      <c r="H1315" s="97">
        <v>10</v>
      </c>
      <c r="I1315" s="174">
        <v>73.661999999999992</v>
      </c>
      <c r="J1315" s="97">
        <v>2946</v>
      </c>
      <c r="K1315" s="97">
        <v>0</v>
      </c>
      <c r="L1315" s="174">
        <v>36.831000000000003</v>
      </c>
      <c r="M1315" s="97">
        <v>0</v>
      </c>
      <c r="N1315" s="97">
        <v>10813</v>
      </c>
      <c r="O1315" s="97">
        <v>0</v>
      </c>
      <c r="P1315" s="97">
        <v>10813</v>
      </c>
      <c r="Q1315" s="97">
        <f t="shared" si="20"/>
        <v>0</v>
      </c>
    </row>
    <row r="1316" spans="1:17" x14ac:dyDescent="0.25">
      <c r="A1316" s="152" t="s">
        <v>565</v>
      </c>
      <c r="B1316" s="152" t="s">
        <v>37</v>
      </c>
      <c r="C1316" s="152" t="s">
        <v>5483</v>
      </c>
      <c r="D1316" s="152">
        <v>313483</v>
      </c>
      <c r="E1316" s="152" t="s">
        <v>5484</v>
      </c>
      <c r="F1316" s="97">
        <v>6852</v>
      </c>
      <c r="G1316" s="174">
        <v>122.77</v>
      </c>
      <c r="H1316" s="97">
        <v>8</v>
      </c>
      <c r="I1316" s="174">
        <v>73.661999999999992</v>
      </c>
      <c r="J1316" s="97">
        <v>2357</v>
      </c>
      <c r="K1316" s="97">
        <v>0</v>
      </c>
      <c r="L1316" s="174">
        <v>36.831000000000003</v>
      </c>
      <c r="M1316" s="97">
        <v>0</v>
      </c>
      <c r="N1316" s="97">
        <v>6852</v>
      </c>
      <c r="O1316" s="97">
        <v>0</v>
      </c>
      <c r="P1316" s="97">
        <v>6852</v>
      </c>
      <c r="Q1316" s="97">
        <f t="shared" si="20"/>
        <v>0</v>
      </c>
    </row>
    <row r="1317" spans="1:17" x14ac:dyDescent="0.25">
      <c r="A1317" s="152" t="s">
        <v>565</v>
      </c>
      <c r="B1317" s="152" t="s">
        <v>37</v>
      </c>
      <c r="C1317" s="152" t="s">
        <v>5487</v>
      </c>
      <c r="D1317" s="152">
        <v>313491</v>
      </c>
      <c r="E1317" s="152" t="s">
        <v>5488</v>
      </c>
      <c r="F1317" s="97">
        <v>17455</v>
      </c>
      <c r="G1317" s="174">
        <v>122.77</v>
      </c>
      <c r="H1317" s="97">
        <v>30</v>
      </c>
      <c r="I1317" s="174">
        <v>73.661999999999992</v>
      </c>
      <c r="J1317" s="97">
        <v>8839</v>
      </c>
      <c r="K1317" s="97">
        <v>0</v>
      </c>
      <c r="L1317" s="174">
        <v>36.831000000000003</v>
      </c>
      <c r="M1317" s="97">
        <v>0</v>
      </c>
      <c r="N1317" s="97">
        <v>17455</v>
      </c>
      <c r="O1317" s="97">
        <v>0</v>
      </c>
      <c r="P1317" s="97">
        <v>17455</v>
      </c>
      <c r="Q1317" s="97">
        <f t="shared" si="20"/>
        <v>0</v>
      </c>
    </row>
    <row r="1318" spans="1:17" x14ac:dyDescent="0.25">
      <c r="A1318" s="152" t="s">
        <v>565</v>
      </c>
      <c r="B1318" s="152" t="s">
        <v>37</v>
      </c>
      <c r="C1318" s="152" t="s">
        <v>5491</v>
      </c>
      <c r="D1318" s="152">
        <v>313521</v>
      </c>
      <c r="E1318" s="152" t="s">
        <v>5492</v>
      </c>
      <c r="F1318" s="97">
        <v>5568</v>
      </c>
      <c r="G1318" s="174">
        <v>122.77</v>
      </c>
      <c r="H1318" s="97">
        <v>10</v>
      </c>
      <c r="I1318" s="174">
        <v>73.661999999999992</v>
      </c>
      <c r="J1318" s="97">
        <v>2946</v>
      </c>
      <c r="K1318" s="97">
        <v>0</v>
      </c>
      <c r="L1318" s="174">
        <v>36.831000000000003</v>
      </c>
      <c r="M1318" s="97">
        <v>0</v>
      </c>
      <c r="N1318" s="97">
        <v>5568</v>
      </c>
      <c r="O1318" s="97">
        <v>0</v>
      </c>
      <c r="P1318" s="97">
        <v>5568</v>
      </c>
      <c r="Q1318" s="97">
        <f t="shared" si="20"/>
        <v>0</v>
      </c>
    </row>
    <row r="1319" spans="1:17" x14ac:dyDescent="0.25">
      <c r="A1319" s="152" t="s">
        <v>565</v>
      </c>
      <c r="B1319" s="152" t="s">
        <v>37</v>
      </c>
      <c r="C1319" s="152" t="s">
        <v>5495</v>
      </c>
      <c r="D1319" s="152">
        <v>313548</v>
      </c>
      <c r="E1319" s="152" t="s">
        <v>5496</v>
      </c>
      <c r="F1319" s="97">
        <v>3641</v>
      </c>
      <c r="G1319" s="174">
        <v>122.77</v>
      </c>
      <c r="H1319" s="97">
        <v>6</v>
      </c>
      <c r="I1319" s="174">
        <v>73.661999999999992</v>
      </c>
      <c r="J1319" s="97">
        <v>1768</v>
      </c>
      <c r="K1319" s="97">
        <v>0</v>
      </c>
      <c r="L1319" s="174">
        <v>36.831000000000003</v>
      </c>
      <c r="M1319" s="97">
        <v>0</v>
      </c>
      <c r="N1319" s="97">
        <v>3641</v>
      </c>
      <c r="O1319" s="97">
        <v>0</v>
      </c>
      <c r="P1319" s="97">
        <v>3641</v>
      </c>
      <c r="Q1319" s="97">
        <f t="shared" si="20"/>
        <v>0</v>
      </c>
    </row>
    <row r="1320" spans="1:17" x14ac:dyDescent="0.25">
      <c r="A1320" s="152" t="s">
        <v>565</v>
      </c>
      <c r="B1320" s="152" t="s">
        <v>37</v>
      </c>
      <c r="C1320" s="152" t="s">
        <v>5499</v>
      </c>
      <c r="D1320" s="152">
        <v>313564</v>
      </c>
      <c r="E1320" s="152" t="s">
        <v>5500</v>
      </c>
      <c r="F1320" s="97">
        <v>10358</v>
      </c>
      <c r="G1320" s="174">
        <v>122.77</v>
      </c>
      <c r="H1320" s="97">
        <v>11</v>
      </c>
      <c r="I1320" s="174">
        <v>73.661999999999992</v>
      </c>
      <c r="J1320" s="97">
        <v>3241</v>
      </c>
      <c r="K1320" s="97">
        <v>0</v>
      </c>
      <c r="L1320" s="174">
        <v>36.831000000000003</v>
      </c>
      <c r="M1320" s="97">
        <v>0</v>
      </c>
      <c r="N1320" s="97">
        <v>10358</v>
      </c>
      <c r="O1320" s="97">
        <v>0</v>
      </c>
      <c r="P1320" s="97">
        <v>10358</v>
      </c>
      <c r="Q1320" s="97">
        <f t="shared" si="20"/>
        <v>0</v>
      </c>
    </row>
    <row r="1321" spans="1:17" x14ac:dyDescent="0.25">
      <c r="A1321" s="152" t="s">
        <v>565</v>
      </c>
      <c r="B1321" s="152" t="s">
        <v>37</v>
      </c>
      <c r="C1321" s="152" t="s">
        <v>5503</v>
      </c>
      <c r="D1321" s="152">
        <v>313572</v>
      </c>
      <c r="E1321" s="152" t="s">
        <v>5504</v>
      </c>
      <c r="F1321" s="97">
        <v>2382</v>
      </c>
      <c r="G1321" s="174">
        <v>122.77</v>
      </c>
      <c r="H1321" s="97">
        <v>3</v>
      </c>
      <c r="I1321" s="174">
        <v>73.661999999999992</v>
      </c>
      <c r="J1321" s="97">
        <v>884</v>
      </c>
      <c r="K1321" s="97">
        <v>0</v>
      </c>
      <c r="L1321" s="174">
        <v>36.831000000000003</v>
      </c>
      <c r="M1321" s="97">
        <v>0</v>
      </c>
      <c r="N1321" s="97">
        <v>2382</v>
      </c>
      <c r="O1321" s="97">
        <v>0</v>
      </c>
      <c r="P1321" s="97">
        <v>2382</v>
      </c>
      <c r="Q1321" s="97">
        <f t="shared" si="20"/>
        <v>0</v>
      </c>
    </row>
    <row r="1322" spans="1:17" x14ac:dyDescent="0.25">
      <c r="A1322" s="152" t="s">
        <v>565</v>
      </c>
      <c r="B1322" s="152" t="s">
        <v>37</v>
      </c>
      <c r="C1322" s="152" t="s">
        <v>5506</v>
      </c>
      <c r="D1322" s="152">
        <v>313581</v>
      </c>
      <c r="E1322" s="152" t="s">
        <v>5507</v>
      </c>
      <c r="F1322" s="97">
        <v>12206</v>
      </c>
      <c r="G1322" s="174">
        <v>122.77</v>
      </c>
      <c r="H1322" s="97">
        <v>16</v>
      </c>
      <c r="I1322" s="174">
        <v>73.661999999999992</v>
      </c>
      <c r="J1322" s="97">
        <v>4714</v>
      </c>
      <c r="K1322" s="97">
        <v>0</v>
      </c>
      <c r="L1322" s="174">
        <v>36.831000000000003</v>
      </c>
      <c r="M1322" s="97">
        <v>0</v>
      </c>
      <c r="N1322" s="97">
        <v>12206</v>
      </c>
      <c r="O1322" s="97">
        <v>0</v>
      </c>
      <c r="P1322" s="97">
        <v>12206</v>
      </c>
      <c r="Q1322" s="97">
        <f t="shared" si="20"/>
        <v>0</v>
      </c>
    </row>
    <row r="1323" spans="1:17" x14ac:dyDescent="0.25">
      <c r="A1323" s="152" t="s">
        <v>565</v>
      </c>
      <c r="B1323" s="152" t="s">
        <v>37</v>
      </c>
      <c r="C1323" s="152" t="s">
        <v>5510</v>
      </c>
      <c r="D1323" s="152">
        <v>313599</v>
      </c>
      <c r="E1323" s="152" t="s">
        <v>5511</v>
      </c>
      <c r="F1323" s="97">
        <v>12047</v>
      </c>
      <c r="G1323" s="174">
        <v>122.77</v>
      </c>
      <c r="H1323" s="97">
        <v>18</v>
      </c>
      <c r="I1323" s="174">
        <v>73.661999999999992</v>
      </c>
      <c r="J1323" s="97">
        <v>5304</v>
      </c>
      <c r="K1323" s="97">
        <v>0</v>
      </c>
      <c r="L1323" s="174">
        <v>36.831000000000003</v>
      </c>
      <c r="M1323" s="97">
        <v>0</v>
      </c>
      <c r="N1323" s="97">
        <v>12047</v>
      </c>
      <c r="O1323" s="97">
        <v>0</v>
      </c>
      <c r="P1323" s="97">
        <v>12047</v>
      </c>
      <c r="Q1323" s="97">
        <f t="shared" si="20"/>
        <v>0</v>
      </c>
    </row>
    <row r="1324" spans="1:17" x14ac:dyDescent="0.25">
      <c r="A1324" s="152" t="s">
        <v>565</v>
      </c>
      <c r="B1324" s="152" t="s">
        <v>37</v>
      </c>
      <c r="C1324" s="152" t="s">
        <v>10063</v>
      </c>
      <c r="D1324" s="152">
        <v>313637</v>
      </c>
      <c r="E1324" s="152" t="s">
        <v>10064</v>
      </c>
      <c r="F1324" s="97">
        <v>1419</v>
      </c>
      <c r="G1324" s="174">
        <v>122.77</v>
      </c>
      <c r="H1324" s="97">
        <v>1</v>
      </c>
      <c r="I1324" s="174">
        <v>73.661999999999992</v>
      </c>
      <c r="J1324" s="97">
        <v>295</v>
      </c>
      <c r="K1324" s="97">
        <v>0</v>
      </c>
      <c r="L1324" s="174">
        <v>36.831000000000003</v>
      </c>
      <c r="M1324" s="97">
        <v>0</v>
      </c>
      <c r="N1324" s="97">
        <v>1419</v>
      </c>
      <c r="O1324" s="97">
        <v>0</v>
      </c>
      <c r="P1324" s="97">
        <v>1419</v>
      </c>
      <c r="Q1324" s="97">
        <f t="shared" si="20"/>
        <v>0</v>
      </c>
    </row>
    <row r="1325" spans="1:17" x14ac:dyDescent="0.25">
      <c r="A1325" s="152" t="s">
        <v>565</v>
      </c>
      <c r="B1325" s="152" t="s">
        <v>37</v>
      </c>
      <c r="C1325" s="152" t="s">
        <v>5514</v>
      </c>
      <c r="D1325" s="152">
        <v>313645</v>
      </c>
      <c r="E1325" s="152" t="s">
        <v>5515</v>
      </c>
      <c r="F1325" s="97">
        <v>10695</v>
      </c>
      <c r="G1325" s="174">
        <v>122.77</v>
      </c>
      <c r="H1325" s="97">
        <v>18</v>
      </c>
      <c r="I1325" s="174">
        <v>73.661999999999992</v>
      </c>
      <c r="J1325" s="97">
        <v>5304</v>
      </c>
      <c r="K1325" s="97">
        <v>1</v>
      </c>
      <c r="L1325" s="174">
        <v>36.831000000000003</v>
      </c>
      <c r="M1325" s="97">
        <v>147</v>
      </c>
      <c r="N1325" s="97">
        <v>10695</v>
      </c>
      <c r="O1325" s="97">
        <v>0</v>
      </c>
      <c r="P1325" s="97">
        <v>10695</v>
      </c>
      <c r="Q1325" s="97">
        <f t="shared" si="20"/>
        <v>0</v>
      </c>
    </row>
    <row r="1326" spans="1:17" x14ac:dyDescent="0.25">
      <c r="A1326" s="152" t="s">
        <v>565</v>
      </c>
      <c r="B1326" s="152" t="s">
        <v>37</v>
      </c>
      <c r="C1326" s="152" t="s">
        <v>5517</v>
      </c>
      <c r="D1326" s="152">
        <v>313688</v>
      </c>
      <c r="E1326" s="152" t="s">
        <v>5518</v>
      </c>
      <c r="F1326" s="97">
        <v>19622</v>
      </c>
      <c r="G1326" s="174">
        <v>122.77</v>
      </c>
      <c r="H1326" s="97">
        <v>31</v>
      </c>
      <c r="I1326" s="174">
        <v>73.661999999999992</v>
      </c>
      <c r="J1326" s="97">
        <v>9133</v>
      </c>
      <c r="K1326" s="97">
        <v>0</v>
      </c>
      <c r="L1326" s="174">
        <v>36.831000000000003</v>
      </c>
      <c r="M1326" s="97">
        <v>0</v>
      </c>
      <c r="N1326" s="97">
        <v>19622</v>
      </c>
      <c r="O1326" s="97">
        <v>0</v>
      </c>
      <c r="P1326" s="97">
        <v>19622</v>
      </c>
      <c r="Q1326" s="97">
        <f t="shared" si="20"/>
        <v>0</v>
      </c>
    </row>
    <row r="1327" spans="1:17" x14ac:dyDescent="0.25">
      <c r="A1327" s="152" t="s">
        <v>565</v>
      </c>
      <c r="B1327" s="152" t="s">
        <v>37</v>
      </c>
      <c r="C1327" s="152" t="s">
        <v>5523</v>
      </c>
      <c r="D1327" s="152">
        <v>313670</v>
      </c>
      <c r="E1327" s="152" t="s">
        <v>5524</v>
      </c>
      <c r="F1327" s="97">
        <v>3266</v>
      </c>
      <c r="G1327" s="174">
        <v>122.77</v>
      </c>
      <c r="H1327" s="97">
        <v>6</v>
      </c>
      <c r="I1327" s="174">
        <v>73.661999999999992</v>
      </c>
      <c r="J1327" s="97">
        <v>1768</v>
      </c>
      <c r="K1327" s="97">
        <v>0</v>
      </c>
      <c r="L1327" s="174">
        <v>36.831000000000003</v>
      </c>
      <c r="M1327" s="97">
        <v>0</v>
      </c>
      <c r="N1327" s="97">
        <v>3266</v>
      </c>
      <c r="O1327" s="97">
        <v>0</v>
      </c>
      <c r="P1327" s="97">
        <v>3266</v>
      </c>
      <c r="Q1327" s="97">
        <f t="shared" si="20"/>
        <v>0</v>
      </c>
    </row>
    <row r="1328" spans="1:17" x14ac:dyDescent="0.25">
      <c r="A1328" s="152" t="s">
        <v>565</v>
      </c>
      <c r="B1328" s="152" t="s">
        <v>37</v>
      </c>
      <c r="C1328" s="152" t="s">
        <v>5527</v>
      </c>
      <c r="D1328" s="152">
        <v>313696</v>
      </c>
      <c r="E1328" s="152" t="s">
        <v>5528</v>
      </c>
      <c r="F1328" s="97">
        <v>16652</v>
      </c>
      <c r="G1328" s="174">
        <v>122.77</v>
      </c>
      <c r="H1328" s="97">
        <v>26</v>
      </c>
      <c r="I1328" s="174">
        <v>73.661999999999992</v>
      </c>
      <c r="J1328" s="97">
        <v>7661</v>
      </c>
      <c r="K1328" s="97">
        <v>0</v>
      </c>
      <c r="L1328" s="174">
        <v>36.831000000000003</v>
      </c>
      <c r="M1328" s="97">
        <v>0</v>
      </c>
      <c r="N1328" s="97">
        <v>16652</v>
      </c>
      <c r="O1328" s="97">
        <v>0</v>
      </c>
      <c r="P1328" s="97">
        <v>16652</v>
      </c>
      <c r="Q1328" s="97">
        <f t="shared" si="20"/>
        <v>0</v>
      </c>
    </row>
    <row r="1329" spans="1:17" x14ac:dyDescent="0.25">
      <c r="A1329" s="152" t="s">
        <v>565</v>
      </c>
      <c r="B1329" s="152" t="s">
        <v>37</v>
      </c>
      <c r="C1329" s="152" t="s">
        <v>5531</v>
      </c>
      <c r="D1329" s="152">
        <v>313700</v>
      </c>
      <c r="E1329" s="152" t="s">
        <v>5532</v>
      </c>
      <c r="F1329" s="97">
        <v>14000</v>
      </c>
      <c r="G1329" s="174">
        <v>122.77</v>
      </c>
      <c r="H1329" s="97">
        <v>17</v>
      </c>
      <c r="I1329" s="174">
        <v>73.661999999999992</v>
      </c>
      <c r="J1329" s="97">
        <v>5009</v>
      </c>
      <c r="K1329" s="97">
        <v>0</v>
      </c>
      <c r="L1329" s="174">
        <v>36.831000000000003</v>
      </c>
      <c r="M1329" s="97">
        <v>0</v>
      </c>
      <c r="N1329" s="97">
        <v>14000</v>
      </c>
      <c r="O1329" s="97">
        <v>0</v>
      </c>
      <c r="P1329" s="97">
        <v>14000</v>
      </c>
      <c r="Q1329" s="97">
        <f t="shared" si="20"/>
        <v>0</v>
      </c>
    </row>
    <row r="1330" spans="1:17" x14ac:dyDescent="0.25">
      <c r="A1330" s="152" t="s">
        <v>565</v>
      </c>
      <c r="B1330" s="152" t="s">
        <v>37</v>
      </c>
      <c r="C1330" s="152" t="s">
        <v>5534</v>
      </c>
      <c r="D1330" s="152">
        <v>313726</v>
      </c>
      <c r="E1330" s="152" t="s">
        <v>5535</v>
      </c>
      <c r="F1330" s="97">
        <v>30741</v>
      </c>
      <c r="G1330" s="174">
        <v>122.77</v>
      </c>
      <c r="H1330" s="97">
        <v>42</v>
      </c>
      <c r="I1330" s="174">
        <v>73.661999999999992</v>
      </c>
      <c r="J1330" s="97">
        <v>12375</v>
      </c>
      <c r="K1330" s="97">
        <v>0</v>
      </c>
      <c r="L1330" s="174">
        <v>36.831000000000003</v>
      </c>
      <c r="M1330" s="97">
        <v>0</v>
      </c>
      <c r="N1330" s="97">
        <v>30741</v>
      </c>
      <c r="O1330" s="97">
        <v>0</v>
      </c>
      <c r="P1330" s="97">
        <v>30741</v>
      </c>
      <c r="Q1330" s="97">
        <f t="shared" si="20"/>
        <v>0</v>
      </c>
    </row>
    <row r="1331" spans="1:17" x14ac:dyDescent="0.25">
      <c r="A1331" s="152" t="s">
        <v>565</v>
      </c>
      <c r="B1331" s="152" t="s">
        <v>37</v>
      </c>
      <c r="C1331" s="152" t="s">
        <v>5538</v>
      </c>
      <c r="D1331" s="152">
        <v>313734</v>
      </c>
      <c r="E1331" s="152" t="s">
        <v>5539</v>
      </c>
      <c r="F1331" s="97">
        <v>13680</v>
      </c>
      <c r="G1331" s="174">
        <v>122.77</v>
      </c>
      <c r="H1331" s="97">
        <v>21</v>
      </c>
      <c r="I1331" s="174">
        <v>73.661999999999992</v>
      </c>
      <c r="J1331" s="97">
        <v>6188</v>
      </c>
      <c r="K1331" s="97">
        <v>0</v>
      </c>
      <c r="L1331" s="174">
        <v>36.831000000000003</v>
      </c>
      <c r="M1331" s="97">
        <v>0</v>
      </c>
      <c r="N1331" s="97">
        <v>13680</v>
      </c>
      <c r="O1331" s="97">
        <v>0</v>
      </c>
      <c r="P1331" s="97">
        <v>13680</v>
      </c>
      <c r="Q1331" s="97">
        <f t="shared" si="20"/>
        <v>0</v>
      </c>
    </row>
    <row r="1332" spans="1:17" x14ac:dyDescent="0.25">
      <c r="A1332" s="152" t="s">
        <v>565</v>
      </c>
      <c r="B1332" s="152" t="s">
        <v>37</v>
      </c>
      <c r="C1332" s="152" t="s">
        <v>5543</v>
      </c>
      <c r="D1332" s="152">
        <v>313751</v>
      </c>
      <c r="E1332" s="152" t="s">
        <v>5544</v>
      </c>
      <c r="F1332" s="97">
        <v>8085</v>
      </c>
      <c r="G1332" s="174">
        <v>122.77</v>
      </c>
      <c r="H1332" s="97">
        <v>16</v>
      </c>
      <c r="I1332" s="174">
        <v>73.661999999999992</v>
      </c>
      <c r="J1332" s="97">
        <v>4714</v>
      </c>
      <c r="K1332" s="97">
        <v>0</v>
      </c>
      <c r="L1332" s="174">
        <v>36.831000000000003</v>
      </c>
      <c r="M1332" s="97">
        <v>0</v>
      </c>
      <c r="N1332" s="97">
        <v>8085</v>
      </c>
      <c r="O1332" s="97">
        <v>0</v>
      </c>
      <c r="P1332" s="97">
        <v>8085</v>
      </c>
      <c r="Q1332" s="97">
        <f t="shared" si="20"/>
        <v>0</v>
      </c>
    </row>
    <row r="1333" spans="1:17" x14ac:dyDescent="0.25">
      <c r="A1333" s="152" t="s">
        <v>565</v>
      </c>
      <c r="B1333" s="152" t="s">
        <v>37</v>
      </c>
      <c r="C1333" s="152" t="s">
        <v>5547</v>
      </c>
      <c r="D1333" s="152">
        <v>313769</v>
      </c>
      <c r="E1333" s="152" t="s">
        <v>5548</v>
      </c>
      <c r="F1333" s="97">
        <v>5354</v>
      </c>
      <c r="G1333" s="174">
        <v>122.77</v>
      </c>
      <c r="H1333" s="97">
        <v>8</v>
      </c>
      <c r="I1333" s="174">
        <v>73.661999999999992</v>
      </c>
      <c r="J1333" s="97">
        <v>2357</v>
      </c>
      <c r="K1333" s="97">
        <v>0</v>
      </c>
      <c r="L1333" s="174">
        <v>36.831000000000003</v>
      </c>
      <c r="M1333" s="97">
        <v>0</v>
      </c>
      <c r="N1333" s="97">
        <v>5354</v>
      </c>
      <c r="O1333" s="97">
        <v>0</v>
      </c>
      <c r="P1333" s="97">
        <v>5354</v>
      </c>
      <c r="Q1333" s="97">
        <f t="shared" si="20"/>
        <v>0</v>
      </c>
    </row>
    <row r="1334" spans="1:17" x14ac:dyDescent="0.25">
      <c r="A1334" s="152" t="s">
        <v>565</v>
      </c>
      <c r="B1334" s="152" t="s">
        <v>37</v>
      </c>
      <c r="C1334" s="152" t="s">
        <v>5551</v>
      </c>
      <c r="D1334" s="152">
        <v>313785</v>
      </c>
      <c r="E1334" s="152" t="s">
        <v>5552</v>
      </c>
      <c r="F1334" s="97">
        <v>5568</v>
      </c>
      <c r="G1334" s="174">
        <v>122.77</v>
      </c>
      <c r="H1334" s="97">
        <v>10</v>
      </c>
      <c r="I1334" s="174">
        <v>73.661999999999992</v>
      </c>
      <c r="J1334" s="97">
        <v>2946</v>
      </c>
      <c r="K1334" s="97">
        <v>0</v>
      </c>
      <c r="L1334" s="174">
        <v>36.831000000000003</v>
      </c>
      <c r="M1334" s="97">
        <v>0</v>
      </c>
      <c r="N1334" s="97">
        <v>5568</v>
      </c>
      <c r="O1334" s="97">
        <v>0</v>
      </c>
      <c r="P1334" s="97">
        <v>5568</v>
      </c>
      <c r="Q1334" s="97">
        <f t="shared" si="20"/>
        <v>0</v>
      </c>
    </row>
    <row r="1335" spans="1:17" x14ac:dyDescent="0.25">
      <c r="A1335" s="152" t="s">
        <v>565</v>
      </c>
      <c r="B1335" s="152" t="s">
        <v>37</v>
      </c>
      <c r="C1335" s="152" t="s">
        <v>5555</v>
      </c>
      <c r="D1335" s="152">
        <v>313807</v>
      </c>
      <c r="E1335" s="152" t="s">
        <v>5556</v>
      </c>
      <c r="F1335" s="97">
        <v>12501</v>
      </c>
      <c r="G1335" s="174">
        <v>122.77</v>
      </c>
      <c r="H1335" s="97">
        <v>17</v>
      </c>
      <c r="I1335" s="174">
        <v>73.661999999999992</v>
      </c>
      <c r="J1335" s="97">
        <v>5009</v>
      </c>
      <c r="K1335" s="97">
        <v>0</v>
      </c>
      <c r="L1335" s="174">
        <v>36.831000000000003</v>
      </c>
      <c r="M1335" s="97">
        <v>0</v>
      </c>
      <c r="N1335" s="97">
        <v>12501</v>
      </c>
      <c r="O1335" s="97">
        <v>0</v>
      </c>
      <c r="P1335" s="97">
        <v>12501</v>
      </c>
      <c r="Q1335" s="97">
        <f t="shared" si="20"/>
        <v>0</v>
      </c>
    </row>
    <row r="1336" spans="1:17" x14ac:dyDescent="0.25">
      <c r="A1336" s="152" t="s">
        <v>565</v>
      </c>
      <c r="B1336" s="152" t="s">
        <v>37</v>
      </c>
      <c r="C1336" s="152" t="s">
        <v>5559</v>
      </c>
      <c r="D1336" s="152">
        <v>313823</v>
      </c>
      <c r="E1336" s="152" t="s">
        <v>5560</v>
      </c>
      <c r="F1336" s="97">
        <v>26665</v>
      </c>
      <c r="G1336" s="174">
        <v>122.77</v>
      </c>
      <c r="H1336" s="97">
        <v>46</v>
      </c>
      <c r="I1336" s="174">
        <v>73.661999999999992</v>
      </c>
      <c r="J1336" s="97">
        <v>13554</v>
      </c>
      <c r="K1336" s="97">
        <v>0</v>
      </c>
      <c r="L1336" s="174">
        <v>36.831000000000003</v>
      </c>
      <c r="M1336" s="97">
        <v>0</v>
      </c>
      <c r="N1336" s="97">
        <v>26665</v>
      </c>
      <c r="O1336" s="97">
        <v>0</v>
      </c>
      <c r="P1336" s="97">
        <v>26665</v>
      </c>
      <c r="Q1336" s="97">
        <f t="shared" si="20"/>
        <v>0</v>
      </c>
    </row>
    <row r="1337" spans="1:17" x14ac:dyDescent="0.25">
      <c r="A1337" s="152" t="s">
        <v>565</v>
      </c>
      <c r="B1337" s="152" t="s">
        <v>37</v>
      </c>
      <c r="C1337" s="152" t="s">
        <v>5563</v>
      </c>
      <c r="D1337" s="152">
        <v>313831</v>
      </c>
      <c r="E1337" s="152" t="s">
        <v>5564</v>
      </c>
      <c r="F1337" s="97">
        <v>3855</v>
      </c>
      <c r="G1337" s="174">
        <v>122.77</v>
      </c>
      <c r="H1337" s="97">
        <v>8</v>
      </c>
      <c r="I1337" s="174">
        <v>73.661999999999992</v>
      </c>
      <c r="J1337" s="97">
        <v>2357</v>
      </c>
      <c r="K1337" s="97">
        <v>0</v>
      </c>
      <c r="L1337" s="174">
        <v>36.831000000000003</v>
      </c>
      <c r="M1337" s="97">
        <v>0</v>
      </c>
      <c r="N1337" s="97">
        <v>3855</v>
      </c>
      <c r="O1337" s="97">
        <v>0</v>
      </c>
      <c r="P1337" s="97">
        <v>3855</v>
      </c>
      <c r="Q1337" s="97">
        <f t="shared" si="20"/>
        <v>0</v>
      </c>
    </row>
    <row r="1338" spans="1:17" x14ac:dyDescent="0.25">
      <c r="A1338" s="152" t="s">
        <v>565</v>
      </c>
      <c r="B1338" s="152" t="s">
        <v>37</v>
      </c>
      <c r="C1338" s="152" t="s">
        <v>5567</v>
      </c>
      <c r="D1338" s="152">
        <v>313840</v>
      </c>
      <c r="E1338" s="152" t="s">
        <v>5568</v>
      </c>
      <c r="F1338" s="97">
        <v>3106</v>
      </c>
      <c r="G1338" s="174">
        <v>122.77</v>
      </c>
      <c r="H1338" s="97">
        <v>8</v>
      </c>
      <c r="I1338" s="174">
        <v>73.661999999999992</v>
      </c>
      <c r="J1338" s="97">
        <v>2357</v>
      </c>
      <c r="K1338" s="97">
        <v>0</v>
      </c>
      <c r="L1338" s="174">
        <v>36.831000000000003</v>
      </c>
      <c r="M1338" s="97">
        <v>0</v>
      </c>
      <c r="N1338" s="97">
        <v>3106</v>
      </c>
      <c r="O1338" s="97">
        <v>0</v>
      </c>
      <c r="P1338" s="97">
        <v>3106</v>
      </c>
      <c r="Q1338" s="97">
        <f t="shared" si="20"/>
        <v>0</v>
      </c>
    </row>
    <row r="1339" spans="1:17" x14ac:dyDescent="0.25">
      <c r="A1339" s="152" t="s">
        <v>565</v>
      </c>
      <c r="B1339" s="152" t="s">
        <v>37</v>
      </c>
      <c r="C1339" s="152" t="s">
        <v>5571</v>
      </c>
      <c r="D1339" s="152">
        <v>313866</v>
      </c>
      <c r="E1339" s="152" t="s">
        <v>5572</v>
      </c>
      <c r="F1339" s="97">
        <v>15298</v>
      </c>
      <c r="G1339" s="174">
        <v>122.77</v>
      </c>
      <c r="H1339" s="97">
        <v>20</v>
      </c>
      <c r="I1339" s="174">
        <v>73.661999999999992</v>
      </c>
      <c r="J1339" s="97">
        <v>5893</v>
      </c>
      <c r="K1339" s="97">
        <v>1</v>
      </c>
      <c r="L1339" s="174">
        <v>36.831000000000003</v>
      </c>
      <c r="M1339" s="97">
        <v>147</v>
      </c>
      <c r="N1339" s="97">
        <v>15298</v>
      </c>
      <c r="O1339" s="97">
        <v>0</v>
      </c>
      <c r="P1339" s="97">
        <v>15298</v>
      </c>
      <c r="Q1339" s="97">
        <f t="shared" si="20"/>
        <v>0</v>
      </c>
    </row>
    <row r="1340" spans="1:17" x14ac:dyDescent="0.25">
      <c r="A1340" s="152" t="s">
        <v>565</v>
      </c>
      <c r="B1340" s="152" t="s">
        <v>37</v>
      </c>
      <c r="C1340" s="152" t="s">
        <v>5575</v>
      </c>
      <c r="D1340" s="152">
        <v>313874</v>
      </c>
      <c r="E1340" s="152" t="s">
        <v>5576</v>
      </c>
      <c r="F1340" s="97">
        <v>15018</v>
      </c>
      <c r="G1340" s="174">
        <v>122.77</v>
      </c>
      <c r="H1340" s="97">
        <v>23</v>
      </c>
      <c r="I1340" s="174">
        <v>73.661999999999992</v>
      </c>
      <c r="J1340" s="97">
        <v>6777</v>
      </c>
      <c r="K1340" s="97">
        <v>0</v>
      </c>
      <c r="L1340" s="174">
        <v>36.831000000000003</v>
      </c>
      <c r="M1340" s="97">
        <v>0</v>
      </c>
      <c r="N1340" s="97">
        <v>15018</v>
      </c>
      <c r="O1340" s="97">
        <v>0</v>
      </c>
      <c r="P1340" s="97">
        <v>15018</v>
      </c>
      <c r="Q1340" s="97">
        <f t="shared" si="20"/>
        <v>0</v>
      </c>
    </row>
    <row r="1341" spans="1:17" x14ac:dyDescent="0.25">
      <c r="A1341" s="152" t="s">
        <v>565</v>
      </c>
      <c r="B1341" s="152" t="s">
        <v>37</v>
      </c>
      <c r="C1341" s="152" t="s">
        <v>5579</v>
      </c>
      <c r="D1341" s="152">
        <v>313882</v>
      </c>
      <c r="E1341" s="152" t="s">
        <v>5580</v>
      </c>
      <c r="F1341" s="97">
        <v>3721</v>
      </c>
      <c r="G1341" s="174">
        <v>122.77</v>
      </c>
      <c r="H1341" s="97">
        <v>5</v>
      </c>
      <c r="I1341" s="174">
        <v>73.661999999999992</v>
      </c>
      <c r="J1341" s="97">
        <v>1473</v>
      </c>
      <c r="K1341" s="97">
        <v>0</v>
      </c>
      <c r="L1341" s="174">
        <v>36.831000000000003</v>
      </c>
      <c r="M1341" s="97">
        <v>0</v>
      </c>
      <c r="N1341" s="97">
        <v>3721</v>
      </c>
      <c r="O1341" s="97">
        <v>0</v>
      </c>
      <c r="P1341" s="97">
        <v>3721</v>
      </c>
      <c r="Q1341" s="97">
        <f t="shared" si="20"/>
        <v>0</v>
      </c>
    </row>
    <row r="1342" spans="1:17" x14ac:dyDescent="0.25">
      <c r="A1342" s="152" t="s">
        <v>565</v>
      </c>
      <c r="B1342" s="152" t="s">
        <v>37</v>
      </c>
      <c r="C1342" s="152" t="s">
        <v>5583</v>
      </c>
      <c r="D1342" s="152">
        <v>313904</v>
      </c>
      <c r="E1342" s="152" t="s">
        <v>5584</v>
      </c>
      <c r="F1342" s="97">
        <v>25751</v>
      </c>
      <c r="G1342" s="174">
        <v>122.77</v>
      </c>
      <c r="H1342" s="97">
        <v>34</v>
      </c>
      <c r="I1342" s="174">
        <v>73.661999999999992</v>
      </c>
      <c r="J1342" s="97">
        <v>10018</v>
      </c>
      <c r="K1342" s="97">
        <v>0</v>
      </c>
      <c r="L1342" s="174">
        <v>36.831000000000003</v>
      </c>
      <c r="M1342" s="97">
        <v>0</v>
      </c>
      <c r="N1342" s="97">
        <v>25751</v>
      </c>
      <c r="O1342" s="97">
        <v>0</v>
      </c>
      <c r="P1342" s="97">
        <v>25751</v>
      </c>
      <c r="Q1342" s="97">
        <f t="shared" si="20"/>
        <v>0</v>
      </c>
    </row>
    <row r="1343" spans="1:17" x14ac:dyDescent="0.25">
      <c r="A1343" s="152" t="s">
        <v>565</v>
      </c>
      <c r="B1343" s="152" t="s">
        <v>37</v>
      </c>
      <c r="C1343" s="152" t="s">
        <v>5587</v>
      </c>
      <c r="D1343" s="152">
        <v>313912</v>
      </c>
      <c r="E1343" s="152" t="s">
        <v>5588</v>
      </c>
      <c r="F1343" s="97">
        <v>1768</v>
      </c>
      <c r="G1343" s="174">
        <v>122.77</v>
      </c>
      <c r="H1343" s="97">
        <v>5</v>
      </c>
      <c r="I1343" s="174">
        <v>73.661999999999992</v>
      </c>
      <c r="J1343" s="97">
        <v>1473</v>
      </c>
      <c r="K1343" s="97">
        <v>2</v>
      </c>
      <c r="L1343" s="174">
        <v>36.831000000000003</v>
      </c>
      <c r="M1343" s="97">
        <v>295</v>
      </c>
      <c r="N1343" s="97">
        <v>1768</v>
      </c>
      <c r="O1343" s="97">
        <v>0</v>
      </c>
      <c r="P1343" s="97">
        <v>1768</v>
      </c>
      <c r="Q1343" s="97">
        <f t="shared" si="20"/>
        <v>0</v>
      </c>
    </row>
    <row r="1344" spans="1:17" x14ac:dyDescent="0.25">
      <c r="A1344" s="152" t="s">
        <v>565</v>
      </c>
      <c r="B1344" s="152" t="s">
        <v>37</v>
      </c>
      <c r="C1344" s="152" t="s">
        <v>5592</v>
      </c>
      <c r="D1344" s="152">
        <v>313947</v>
      </c>
      <c r="E1344" s="152" t="s">
        <v>5593</v>
      </c>
      <c r="F1344" s="97">
        <v>12850</v>
      </c>
      <c r="G1344" s="174">
        <v>122.77</v>
      </c>
      <c r="H1344" s="97">
        <v>22</v>
      </c>
      <c r="I1344" s="174">
        <v>73.661999999999992</v>
      </c>
      <c r="J1344" s="97">
        <v>6482</v>
      </c>
      <c r="K1344" s="97">
        <v>0</v>
      </c>
      <c r="L1344" s="174">
        <v>36.831000000000003</v>
      </c>
      <c r="M1344" s="97">
        <v>0</v>
      </c>
      <c r="N1344" s="97">
        <v>12850</v>
      </c>
      <c r="O1344" s="97">
        <v>0</v>
      </c>
      <c r="P1344" s="97">
        <v>12850</v>
      </c>
      <c r="Q1344" s="97">
        <f t="shared" si="20"/>
        <v>0</v>
      </c>
    </row>
    <row r="1345" spans="1:17" x14ac:dyDescent="0.25">
      <c r="A1345" s="152" t="s">
        <v>565</v>
      </c>
      <c r="B1345" s="152" t="s">
        <v>37</v>
      </c>
      <c r="C1345" s="152" t="s">
        <v>5596</v>
      </c>
      <c r="D1345" s="152">
        <v>316181</v>
      </c>
      <c r="E1345" s="152" t="s">
        <v>5597</v>
      </c>
      <c r="F1345" s="97">
        <v>162162</v>
      </c>
      <c r="G1345" s="174">
        <v>122.77</v>
      </c>
      <c r="H1345" s="97">
        <v>234</v>
      </c>
      <c r="I1345" s="174">
        <v>73.661999999999992</v>
      </c>
      <c r="J1345" s="97">
        <v>68948</v>
      </c>
      <c r="K1345" s="97">
        <v>8</v>
      </c>
      <c r="L1345" s="174">
        <v>36.83100000000001</v>
      </c>
      <c r="M1345" s="97">
        <v>1180</v>
      </c>
      <c r="N1345" s="97">
        <v>162162</v>
      </c>
      <c r="O1345" s="97">
        <v>0</v>
      </c>
      <c r="P1345" s="97">
        <v>162162</v>
      </c>
      <c r="Q1345" s="97">
        <f t="shared" si="20"/>
        <v>0</v>
      </c>
    </row>
    <row r="1346" spans="1:17" x14ac:dyDescent="0.25">
      <c r="A1346" s="152" t="s">
        <v>565</v>
      </c>
      <c r="B1346" s="152" t="s">
        <v>37</v>
      </c>
      <c r="C1346" s="152" t="s">
        <v>5608</v>
      </c>
      <c r="D1346" s="152">
        <v>315958</v>
      </c>
      <c r="E1346" s="152" t="s">
        <v>5609</v>
      </c>
      <c r="F1346" s="97">
        <v>3941</v>
      </c>
      <c r="G1346" s="174">
        <v>122.77</v>
      </c>
      <c r="H1346" s="97">
        <v>0</v>
      </c>
      <c r="I1346" s="174">
        <v>73.661999999999992</v>
      </c>
      <c r="J1346" s="97">
        <v>0</v>
      </c>
      <c r="K1346" s="97">
        <v>3</v>
      </c>
      <c r="L1346" s="174">
        <v>36.831000000000003</v>
      </c>
      <c r="M1346" s="97">
        <v>442</v>
      </c>
      <c r="N1346" s="97">
        <v>3941</v>
      </c>
      <c r="O1346" s="97">
        <v>0</v>
      </c>
      <c r="P1346" s="97">
        <v>3941</v>
      </c>
      <c r="Q1346" s="97">
        <f t="shared" si="20"/>
        <v>0</v>
      </c>
    </row>
    <row r="1347" spans="1:17" x14ac:dyDescent="0.25">
      <c r="A1347" s="152" t="s">
        <v>565</v>
      </c>
      <c r="B1347" s="152" t="s">
        <v>37</v>
      </c>
      <c r="C1347" s="152" t="s">
        <v>5612</v>
      </c>
      <c r="D1347" s="152">
        <v>315966</v>
      </c>
      <c r="E1347" s="152" t="s">
        <v>5613</v>
      </c>
      <c r="F1347" s="97">
        <v>2497</v>
      </c>
      <c r="G1347" s="174">
        <v>122.77</v>
      </c>
      <c r="H1347" s="97">
        <v>5</v>
      </c>
      <c r="I1347" s="174">
        <v>73.661999999999992</v>
      </c>
      <c r="J1347" s="97">
        <v>1473</v>
      </c>
      <c r="K1347" s="97">
        <v>1</v>
      </c>
      <c r="L1347" s="174">
        <v>36.831000000000003</v>
      </c>
      <c r="M1347" s="97">
        <v>147</v>
      </c>
      <c r="N1347" s="97">
        <v>2497</v>
      </c>
      <c r="O1347" s="97">
        <v>0</v>
      </c>
      <c r="P1347" s="97">
        <v>2497</v>
      </c>
      <c r="Q1347" s="97">
        <f t="shared" ref="Q1347:Q1410" si="21">+P1347-N1347</f>
        <v>0</v>
      </c>
    </row>
    <row r="1348" spans="1:17" x14ac:dyDescent="0.25">
      <c r="A1348" s="152" t="s">
        <v>565</v>
      </c>
      <c r="B1348" s="152" t="s">
        <v>37</v>
      </c>
      <c r="C1348" s="152" t="s">
        <v>5616</v>
      </c>
      <c r="D1348" s="152">
        <v>315991</v>
      </c>
      <c r="E1348" s="152" t="s">
        <v>5617</v>
      </c>
      <c r="F1348" s="97">
        <v>3641</v>
      </c>
      <c r="G1348" s="174">
        <v>122.77</v>
      </c>
      <c r="H1348" s="97">
        <v>6</v>
      </c>
      <c r="I1348" s="174">
        <v>73.661999999999992</v>
      </c>
      <c r="J1348" s="97">
        <v>1768</v>
      </c>
      <c r="K1348" s="97">
        <v>0</v>
      </c>
      <c r="L1348" s="174">
        <v>36.831000000000003</v>
      </c>
      <c r="M1348" s="97">
        <v>0</v>
      </c>
      <c r="N1348" s="97">
        <v>3641</v>
      </c>
      <c r="O1348" s="97">
        <v>0</v>
      </c>
      <c r="P1348" s="97">
        <v>3641</v>
      </c>
      <c r="Q1348" s="97">
        <f t="shared" si="21"/>
        <v>0</v>
      </c>
    </row>
    <row r="1349" spans="1:17" x14ac:dyDescent="0.25">
      <c r="A1349" s="152" t="s">
        <v>565</v>
      </c>
      <c r="B1349" s="152" t="s">
        <v>37</v>
      </c>
      <c r="C1349" s="152" t="s">
        <v>5621</v>
      </c>
      <c r="D1349" s="152">
        <v>315982</v>
      </c>
      <c r="E1349" s="152" t="s">
        <v>5622</v>
      </c>
      <c r="F1349" s="97">
        <v>3474</v>
      </c>
      <c r="G1349" s="174">
        <v>122.77</v>
      </c>
      <c r="H1349" s="97">
        <v>5</v>
      </c>
      <c r="I1349" s="174">
        <v>73.661999999999992</v>
      </c>
      <c r="J1349" s="97">
        <v>1473</v>
      </c>
      <c r="K1349" s="97">
        <v>0</v>
      </c>
      <c r="L1349" s="174">
        <v>36.831000000000003</v>
      </c>
      <c r="M1349" s="97">
        <v>0</v>
      </c>
      <c r="N1349" s="97">
        <v>3474</v>
      </c>
      <c r="O1349" s="97">
        <v>0</v>
      </c>
      <c r="P1349" s="97">
        <v>3474</v>
      </c>
      <c r="Q1349" s="97">
        <f t="shared" si="21"/>
        <v>0</v>
      </c>
    </row>
    <row r="1350" spans="1:17" x14ac:dyDescent="0.25">
      <c r="A1350" s="152" t="s">
        <v>565</v>
      </c>
      <c r="B1350" s="152" t="s">
        <v>37</v>
      </c>
      <c r="C1350" s="152" t="s">
        <v>5625</v>
      </c>
      <c r="D1350" s="152">
        <v>316008</v>
      </c>
      <c r="E1350" s="152" t="s">
        <v>5626</v>
      </c>
      <c r="F1350" s="97">
        <v>15250</v>
      </c>
      <c r="G1350" s="174">
        <v>122.77</v>
      </c>
      <c r="H1350" s="97">
        <v>27</v>
      </c>
      <c r="I1350" s="174">
        <v>73.661999999999992</v>
      </c>
      <c r="J1350" s="97">
        <v>7955</v>
      </c>
      <c r="K1350" s="97">
        <v>2</v>
      </c>
      <c r="L1350" s="174">
        <v>36.831000000000003</v>
      </c>
      <c r="M1350" s="97">
        <v>295</v>
      </c>
      <c r="N1350" s="97">
        <v>15250</v>
      </c>
      <c r="O1350" s="97">
        <v>0</v>
      </c>
      <c r="P1350" s="97">
        <v>15250</v>
      </c>
      <c r="Q1350" s="97">
        <f t="shared" si="21"/>
        <v>0</v>
      </c>
    </row>
    <row r="1351" spans="1:17" x14ac:dyDescent="0.25">
      <c r="A1351" s="152" t="s">
        <v>565</v>
      </c>
      <c r="B1351" s="152" t="s">
        <v>37</v>
      </c>
      <c r="C1351" s="152" t="s">
        <v>5629</v>
      </c>
      <c r="D1351" s="152">
        <v>316016</v>
      </c>
      <c r="E1351" s="152" t="s">
        <v>5630</v>
      </c>
      <c r="F1351" s="97">
        <v>9135</v>
      </c>
      <c r="G1351" s="174">
        <v>122.77</v>
      </c>
      <c r="H1351" s="97">
        <v>10</v>
      </c>
      <c r="I1351" s="174">
        <v>73.661999999999992</v>
      </c>
      <c r="J1351" s="97">
        <v>2946</v>
      </c>
      <c r="K1351" s="97">
        <v>3</v>
      </c>
      <c r="L1351" s="174">
        <v>36.831000000000003</v>
      </c>
      <c r="M1351" s="97">
        <v>442</v>
      </c>
      <c r="N1351" s="97">
        <v>9135</v>
      </c>
      <c r="O1351" s="97">
        <v>0</v>
      </c>
      <c r="P1351" s="97">
        <v>9135</v>
      </c>
      <c r="Q1351" s="97">
        <f t="shared" si="21"/>
        <v>0</v>
      </c>
    </row>
    <row r="1352" spans="1:17" x14ac:dyDescent="0.25">
      <c r="A1352" s="152" t="s">
        <v>565</v>
      </c>
      <c r="B1352" s="152" t="s">
        <v>37</v>
      </c>
      <c r="C1352" s="152" t="s">
        <v>5634</v>
      </c>
      <c r="D1352" s="152">
        <v>316024</v>
      </c>
      <c r="E1352" s="152" t="s">
        <v>5635</v>
      </c>
      <c r="F1352" s="97">
        <v>7042</v>
      </c>
      <c r="G1352" s="174">
        <v>122.77</v>
      </c>
      <c r="H1352" s="97">
        <v>6</v>
      </c>
      <c r="I1352" s="174">
        <v>73.661999999999992</v>
      </c>
      <c r="J1352" s="97">
        <v>1768</v>
      </c>
      <c r="K1352" s="97">
        <v>1</v>
      </c>
      <c r="L1352" s="174">
        <v>36.831000000000003</v>
      </c>
      <c r="M1352" s="97">
        <v>147</v>
      </c>
      <c r="N1352" s="97">
        <v>7042</v>
      </c>
      <c r="O1352" s="97">
        <v>0</v>
      </c>
      <c r="P1352" s="97">
        <v>7042</v>
      </c>
      <c r="Q1352" s="97">
        <f t="shared" si="21"/>
        <v>0</v>
      </c>
    </row>
    <row r="1353" spans="1:17" x14ac:dyDescent="0.25">
      <c r="A1353" s="152" t="s">
        <v>565</v>
      </c>
      <c r="B1353" s="152" t="s">
        <v>37</v>
      </c>
      <c r="C1353" s="152" t="s">
        <v>5638</v>
      </c>
      <c r="D1353" s="152">
        <v>316041</v>
      </c>
      <c r="E1353" s="152" t="s">
        <v>5639</v>
      </c>
      <c r="F1353" s="97">
        <v>23639</v>
      </c>
      <c r="G1353" s="174">
        <v>122.77</v>
      </c>
      <c r="H1353" s="97">
        <v>37</v>
      </c>
      <c r="I1353" s="174">
        <v>73.661999999999992</v>
      </c>
      <c r="J1353" s="97">
        <v>10902</v>
      </c>
      <c r="K1353" s="97">
        <v>0</v>
      </c>
      <c r="L1353" s="174">
        <v>36.831000000000003</v>
      </c>
      <c r="M1353" s="97">
        <v>0</v>
      </c>
      <c r="N1353" s="97">
        <v>23639</v>
      </c>
      <c r="O1353" s="97">
        <v>0</v>
      </c>
      <c r="P1353" s="97">
        <v>23639</v>
      </c>
      <c r="Q1353" s="97">
        <f t="shared" si="21"/>
        <v>0</v>
      </c>
    </row>
    <row r="1354" spans="1:17" x14ac:dyDescent="0.25">
      <c r="A1354" s="152" t="s">
        <v>565</v>
      </c>
      <c r="B1354" s="152" t="s">
        <v>37</v>
      </c>
      <c r="C1354" s="152" t="s">
        <v>5642</v>
      </c>
      <c r="D1354" s="152">
        <v>316059</v>
      </c>
      <c r="E1354" s="152" t="s">
        <v>5643</v>
      </c>
      <c r="F1354" s="97">
        <v>3266</v>
      </c>
      <c r="G1354" s="174">
        <v>122.77</v>
      </c>
      <c r="H1354" s="97">
        <v>6</v>
      </c>
      <c r="I1354" s="174">
        <v>73.661999999999992</v>
      </c>
      <c r="J1354" s="97">
        <v>1768</v>
      </c>
      <c r="K1354" s="97">
        <v>0</v>
      </c>
      <c r="L1354" s="174">
        <v>36.831000000000003</v>
      </c>
      <c r="M1354" s="97">
        <v>0</v>
      </c>
      <c r="N1354" s="97">
        <v>3266</v>
      </c>
      <c r="O1354" s="97">
        <v>0</v>
      </c>
      <c r="P1354" s="97">
        <v>3266</v>
      </c>
      <c r="Q1354" s="97">
        <f t="shared" si="21"/>
        <v>0</v>
      </c>
    </row>
    <row r="1355" spans="1:17" x14ac:dyDescent="0.25">
      <c r="A1355" s="152" t="s">
        <v>565</v>
      </c>
      <c r="B1355" s="152" t="s">
        <v>37</v>
      </c>
      <c r="C1355" s="152" t="s">
        <v>5646</v>
      </c>
      <c r="D1355" s="152">
        <v>316075</v>
      </c>
      <c r="E1355" s="152" t="s">
        <v>5647</v>
      </c>
      <c r="F1355" s="97">
        <v>86210</v>
      </c>
      <c r="G1355" s="174">
        <v>122.77</v>
      </c>
      <c r="H1355" s="97">
        <v>106</v>
      </c>
      <c r="I1355" s="174">
        <v>73.661999999999992</v>
      </c>
      <c r="J1355" s="97">
        <v>31233</v>
      </c>
      <c r="K1355" s="97">
        <v>6</v>
      </c>
      <c r="L1355" s="174">
        <v>36.831000000000003</v>
      </c>
      <c r="M1355" s="97">
        <v>884</v>
      </c>
      <c r="N1355" s="97">
        <v>86210</v>
      </c>
      <c r="O1355" s="97">
        <v>0</v>
      </c>
      <c r="P1355" s="97">
        <v>86210</v>
      </c>
      <c r="Q1355" s="97">
        <f t="shared" si="21"/>
        <v>0</v>
      </c>
    </row>
    <row r="1356" spans="1:17" x14ac:dyDescent="0.25">
      <c r="A1356" s="152" t="s">
        <v>565</v>
      </c>
      <c r="B1356" s="152" t="s">
        <v>37</v>
      </c>
      <c r="C1356" s="152" t="s">
        <v>5651</v>
      </c>
      <c r="D1356" s="152">
        <v>316083</v>
      </c>
      <c r="E1356" s="152" t="s">
        <v>5652</v>
      </c>
      <c r="F1356" s="97">
        <v>7576</v>
      </c>
      <c r="G1356" s="174">
        <v>122.77</v>
      </c>
      <c r="H1356" s="97">
        <v>13</v>
      </c>
      <c r="I1356" s="174">
        <v>73.661999999999992</v>
      </c>
      <c r="J1356" s="97">
        <v>3830</v>
      </c>
      <c r="K1356" s="97">
        <v>0</v>
      </c>
      <c r="L1356" s="174">
        <v>36.831000000000003</v>
      </c>
      <c r="M1356" s="97">
        <v>0</v>
      </c>
      <c r="N1356" s="97">
        <v>7576</v>
      </c>
      <c r="O1356" s="97">
        <v>0</v>
      </c>
      <c r="P1356" s="97">
        <v>7576</v>
      </c>
      <c r="Q1356" s="97">
        <f t="shared" si="21"/>
        <v>0</v>
      </c>
    </row>
    <row r="1357" spans="1:17" x14ac:dyDescent="0.25">
      <c r="A1357" s="152" t="s">
        <v>565</v>
      </c>
      <c r="B1357" s="152" t="s">
        <v>37</v>
      </c>
      <c r="C1357" s="152" t="s">
        <v>5655</v>
      </c>
      <c r="D1357" s="152">
        <v>316091</v>
      </c>
      <c r="E1357" s="152" t="s">
        <v>5656</v>
      </c>
      <c r="F1357" s="97">
        <v>21441</v>
      </c>
      <c r="G1357" s="174">
        <v>122.77</v>
      </c>
      <c r="H1357" s="97">
        <v>27</v>
      </c>
      <c r="I1357" s="174">
        <v>73.661999999999992</v>
      </c>
      <c r="J1357" s="97">
        <v>7955</v>
      </c>
      <c r="K1357" s="97">
        <v>0</v>
      </c>
      <c r="L1357" s="174">
        <v>36.831000000000003</v>
      </c>
      <c r="M1357" s="97">
        <v>0</v>
      </c>
      <c r="N1357" s="97">
        <v>21441</v>
      </c>
      <c r="O1357" s="97">
        <v>0</v>
      </c>
      <c r="P1357" s="97">
        <v>21441</v>
      </c>
      <c r="Q1357" s="97">
        <f t="shared" si="21"/>
        <v>0</v>
      </c>
    </row>
    <row r="1358" spans="1:17" x14ac:dyDescent="0.25">
      <c r="A1358" s="152" t="s">
        <v>565</v>
      </c>
      <c r="B1358" s="152" t="s">
        <v>37</v>
      </c>
      <c r="C1358" s="152" t="s">
        <v>5659</v>
      </c>
      <c r="D1358" s="152">
        <v>316105</v>
      </c>
      <c r="E1358" s="152" t="s">
        <v>5660</v>
      </c>
      <c r="F1358" s="97">
        <v>6366</v>
      </c>
      <c r="G1358" s="174">
        <v>122.77</v>
      </c>
      <c r="H1358" s="97">
        <v>10</v>
      </c>
      <c r="I1358" s="174">
        <v>73.661999999999992</v>
      </c>
      <c r="J1358" s="97">
        <v>2946</v>
      </c>
      <c r="K1358" s="97">
        <v>2</v>
      </c>
      <c r="L1358" s="174">
        <v>36.831000000000003</v>
      </c>
      <c r="M1358" s="97">
        <v>295</v>
      </c>
      <c r="N1358" s="97">
        <v>6366</v>
      </c>
      <c r="O1358" s="97">
        <v>0</v>
      </c>
      <c r="P1358" s="97">
        <v>6366</v>
      </c>
      <c r="Q1358" s="97">
        <f t="shared" si="21"/>
        <v>0</v>
      </c>
    </row>
    <row r="1359" spans="1:17" x14ac:dyDescent="0.25">
      <c r="A1359" s="152" t="s">
        <v>565</v>
      </c>
      <c r="B1359" s="152" t="s">
        <v>37</v>
      </c>
      <c r="C1359" s="152" t="s">
        <v>5663</v>
      </c>
      <c r="D1359" s="152">
        <v>316121</v>
      </c>
      <c r="E1359" s="152" t="s">
        <v>5664</v>
      </c>
      <c r="F1359" s="97">
        <v>14269</v>
      </c>
      <c r="G1359" s="174">
        <v>122.77</v>
      </c>
      <c r="H1359" s="97">
        <v>23</v>
      </c>
      <c r="I1359" s="174">
        <v>73.661999999999992</v>
      </c>
      <c r="J1359" s="97">
        <v>6777</v>
      </c>
      <c r="K1359" s="97">
        <v>0</v>
      </c>
      <c r="L1359" s="174">
        <v>36.831000000000003</v>
      </c>
      <c r="M1359" s="97">
        <v>0</v>
      </c>
      <c r="N1359" s="97">
        <v>14269</v>
      </c>
      <c r="O1359" s="97">
        <v>0</v>
      </c>
      <c r="P1359" s="97">
        <v>14269</v>
      </c>
      <c r="Q1359" s="97">
        <f t="shared" si="21"/>
        <v>0</v>
      </c>
    </row>
    <row r="1360" spans="1:17" x14ac:dyDescent="0.25">
      <c r="A1360" s="152" t="s">
        <v>565</v>
      </c>
      <c r="B1360" s="152" t="s">
        <v>37</v>
      </c>
      <c r="C1360" s="152" t="s">
        <v>5667</v>
      </c>
      <c r="D1360" s="152">
        <v>316130</v>
      </c>
      <c r="E1360" s="152" t="s">
        <v>5668</v>
      </c>
      <c r="F1360" s="97">
        <v>15839</v>
      </c>
      <c r="G1360" s="174">
        <v>122.77</v>
      </c>
      <c r="H1360" s="97">
        <v>30</v>
      </c>
      <c r="I1360" s="174">
        <v>73.661999999999992</v>
      </c>
      <c r="J1360" s="97">
        <v>8839</v>
      </c>
      <c r="K1360" s="97">
        <v>0</v>
      </c>
      <c r="L1360" s="174">
        <v>36.831000000000003</v>
      </c>
      <c r="M1360" s="97">
        <v>0</v>
      </c>
      <c r="N1360" s="97">
        <v>15839</v>
      </c>
      <c r="O1360" s="97">
        <v>0</v>
      </c>
      <c r="P1360" s="97">
        <v>15839</v>
      </c>
      <c r="Q1360" s="97">
        <f t="shared" si="21"/>
        <v>0</v>
      </c>
    </row>
    <row r="1361" spans="1:17" x14ac:dyDescent="0.25">
      <c r="A1361" s="152" t="s">
        <v>565</v>
      </c>
      <c r="B1361" s="152" t="s">
        <v>37</v>
      </c>
      <c r="C1361" s="152" t="s">
        <v>5671</v>
      </c>
      <c r="D1361" s="152">
        <v>316148</v>
      </c>
      <c r="E1361" s="152" t="s">
        <v>5672</v>
      </c>
      <c r="F1361" s="97">
        <v>6638</v>
      </c>
      <c r="G1361" s="174">
        <v>122.77</v>
      </c>
      <c r="H1361" s="97">
        <v>6</v>
      </c>
      <c r="I1361" s="174">
        <v>73.661999999999992</v>
      </c>
      <c r="J1361" s="97">
        <v>1768</v>
      </c>
      <c r="K1361" s="97">
        <v>0</v>
      </c>
      <c r="L1361" s="174">
        <v>36.831000000000003</v>
      </c>
      <c r="M1361" s="97">
        <v>0</v>
      </c>
      <c r="N1361" s="97">
        <v>6638</v>
      </c>
      <c r="O1361" s="97">
        <v>0</v>
      </c>
      <c r="P1361" s="97">
        <v>6638</v>
      </c>
      <c r="Q1361" s="97">
        <f t="shared" si="21"/>
        <v>0</v>
      </c>
    </row>
    <row r="1362" spans="1:17" x14ac:dyDescent="0.25">
      <c r="A1362" s="152" t="s">
        <v>565</v>
      </c>
      <c r="B1362" s="152" t="s">
        <v>37</v>
      </c>
      <c r="C1362" s="152" t="s">
        <v>5676</v>
      </c>
      <c r="D1362" s="152">
        <v>316172</v>
      </c>
      <c r="E1362" s="152" t="s">
        <v>5677</v>
      </c>
      <c r="F1362" s="97">
        <v>14035</v>
      </c>
      <c r="G1362" s="174">
        <v>122.77</v>
      </c>
      <c r="H1362" s="97">
        <v>19</v>
      </c>
      <c r="I1362" s="174">
        <v>73.661999999999992</v>
      </c>
      <c r="J1362" s="97">
        <v>5598</v>
      </c>
      <c r="K1362" s="97">
        <v>3</v>
      </c>
      <c r="L1362" s="174">
        <v>36.831000000000003</v>
      </c>
      <c r="M1362" s="97">
        <v>442</v>
      </c>
      <c r="N1362" s="97">
        <v>14035</v>
      </c>
      <c r="O1362" s="97">
        <v>0</v>
      </c>
      <c r="P1362" s="97">
        <v>14035</v>
      </c>
      <c r="Q1362" s="97">
        <f t="shared" si="21"/>
        <v>0</v>
      </c>
    </row>
    <row r="1363" spans="1:17" x14ac:dyDescent="0.25">
      <c r="A1363" s="152" t="s">
        <v>565</v>
      </c>
      <c r="B1363" s="152" t="s">
        <v>37</v>
      </c>
      <c r="C1363" s="152" t="s">
        <v>5679</v>
      </c>
      <c r="D1363" s="152">
        <v>316211</v>
      </c>
      <c r="E1363" s="152" t="s">
        <v>5680</v>
      </c>
      <c r="F1363" s="97">
        <v>10283</v>
      </c>
      <c r="G1363" s="174">
        <v>122.77</v>
      </c>
      <c r="H1363" s="97">
        <v>7</v>
      </c>
      <c r="I1363" s="174">
        <v>73.661999999999992</v>
      </c>
      <c r="J1363" s="97">
        <v>2063</v>
      </c>
      <c r="K1363" s="97">
        <v>4</v>
      </c>
      <c r="L1363" s="174">
        <v>36.831000000000003</v>
      </c>
      <c r="M1363" s="97">
        <v>589</v>
      </c>
      <c r="N1363" s="97">
        <v>10283</v>
      </c>
      <c r="O1363" s="97">
        <v>0</v>
      </c>
      <c r="P1363" s="97">
        <v>10283</v>
      </c>
      <c r="Q1363" s="97">
        <f t="shared" si="21"/>
        <v>0</v>
      </c>
    </row>
    <row r="1364" spans="1:17" x14ac:dyDescent="0.25">
      <c r="A1364" s="152" t="s">
        <v>565</v>
      </c>
      <c r="B1364" s="152" t="s">
        <v>37</v>
      </c>
      <c r="C1364" s="152" t="s">
        <v>5683</v>
      </c>
      <c r="D1364" s="152">
        <v>316245</v>
      </c>
      <c r="E1364" s="152" t="s">
        <v>5684</v>
      </c>
      <c r="F1364" s="97">
        <v>5991</v>
      </c>
      <c r="G1364" s="174">
        <v>122.77</v>
      </c>
      <c r="H1364" s="97">
        <v>11</v>
      </c>
      <c r="I1364" s="174">
        <v>73.661999999999992</v>
      </c>
      <c r="J1364" s="97">
        <v>3241</v>
      </c>
      <c r="K1364" s="97">
        <v>0</v>
      </c>
      <c r="L1364" s="174">
        <v>36.831000000000003</v>
      </c>
      <c r="M1364" s="97">
        <v>0</v>
      </c>
      <c r="N1364" s="97">
        <v>5991</v>
      </c>
      <c r="O1364" s="97">
        <v>0</v>
      </c>
      <c r="P1364" s="97">
        <v>5991</v>
      </c>
      <c r="Q1364" s="97">
        <f t="shared" si="21"/>
        <v>0</v>
      </c>
    </row>
    <row r="1365" spans="1:17" x14ac:dyDescent="0.25">
      <c r="A1365" s="152" t="s">
        <v>565</v>
      </c>
      <c r="B1365" s="152" t="s">
        <v>37</v>
      </c>
      <c r="C1365" s="152" t="s">
        <v>5687</v>
      </c>
      <c r="D1365" s="152">
        <v>316253</v>
      </c>
      <c r="E1365" s="152" t="s">
        <v>5688</v>
      </c>
      <c r="F1365" s="97">
        <v>6852</v>
      </c>
      <c r="G1365" s="174">
        <v>122.77</v>
      </c>
      <c r="H1365" s="97">
        <v>8</v>
      </c>
      <c r="I1365" s="174">
        <v>73.661999999999992</v>
      </c>
      <c r="J1365" s="97">
        <v>2357</v>
      </c>
      <c r="K1365" s="97">
        <v>0</v>
      </c>
      <c r="L1365" s="174">
        <v>36.831000000000003</v>
      </c>
      <c r="M1365" s="97">
        <v>0</v>
      </c>
      <c r="N1365" s="97">
        <v>6852</v>
      </c>
      <c r="O1365" s="97">
        <v>0</v>
      </c>
      <c r="P1365" s="97">
        <v>6852</v>
      </c>
      <c r="Q1365" s="97">
        <f t="shared" si="21"/>
        <v>0</v>
      </c>
    </row>
    <row r="1366" spans="1:17" x14ac:dyDescent="0.25">
      <c r="A1366" s="152" t="s">
        <v>565</v>
      </c>
      <c r="B1366" s="152" t="s">
        <v>37</v>
      </c>
      <c r="C1366" s="152" t="s">
        <v>5691</v>
      </c>
      <c r="D1366" s="152">
        <v>316296</v>
      </c>
      <c r="E1366" s="152" t="s">
        <v>5692</v>
      </c>
      <c r="F1366" s="97">
        <v>4095</v>
      </c>
      <c r="G1366" s="174">
        <v>122.77</v>
      </c>
      <c r="H1366" s="97">
        <v>5</v>
      </c>
      <c r="I1366" s="174">
        <v>73.661999999999992</v>
      </c>
      <c r="J1366" s="97">
        <v>1473</v>
      </c>
      <c r="K1366" s="97">
        <v>0</v>
      </c>
      <c r="L1366" s="174">
        <v>36.831000000000003</v>
      </c>
      <c r="M1366" s="97">
        <v>0</v>
      </c>
      <c r="N1366" s="97">
        <v>4095</v>
      </c>
      <c r="O1366" s="97">
        <v>0</v>
      </c>
      <c r="P1366" s="97">
        <v>4095</v>
      </c>
      <c r="Q1366" s="97">
        <f t="shared" si="21"/>
        <v>0</v>
      </c>
    </row>
    <row r="1367" spans="1:17" x14ac:dyDescent="0.25">
      <c r="A1367" s="152" t="s">
        <v>565</v>
      </c>
      <c r="B1367" s="152" t="s">
        <v>37</v>
      </c>
      <c r="C1367" s="152" t="s">
        <v>5695</v>
      </c>
      <c r="D1367" s="152">
        <v>316318</v>
      </c>
      <c r="E1367" s="152" t="s">
        <v>5696</v>
      </c>
      <c r="F1367" s="97">
        <v>0</v>
      </c>
      <c r="G1367" s="174">
        <v>122.77</v>
      </c>
      <c r="H1367" s="97"/>
      <c r="I1367" s="174">
        <v>73.661999999999992</v>
      </c>
      <c r="J1367" s="97">
        <v>0</v>
      </c>
      <c r="K1367" s="97"/>
      <c r="L1367" s="174">
        <v>36.831000000000003</v>
      </c>
      <c r="M1367" s="97">
        <v>0</v>
      </c>
      <c r="N1367" s="97">
        <v>0</v>
      </c>
      <c r="O1367" s="97">
        <v>0</v>
      </c>
      <c r="P1367" s="97">
        <v>0</v>
      </c>
      <c r="Q1367" s="97">
        <f t="shared" si="21"/>
        <v>0</v>
      </c>
    </row>
    <row r="1368" spans="1:17" x14ac:dyDescent="0.25">
      <c r="A1368" s="152" t="s">
        <v>565</v>
      </c>
      <c r="B1368" s="152" t="s">
        <v>37</v>
      </c>
      <c r="C1368" s="152" t="s">
        <v>5699</v>
      </c>
      <c r="D1368" s="152">
        <v>316326</v>
      </c>
      <c r="E1368" s="152" t="s">
        <v>5700</v>
      </c>
      <c r="F1368" s="97">
        <v>3721</v>
      </c>
      <c r="G1368" s="174">
        <v>122.77</v>
      </c>
      <c r="H1368" s="97">
        <v>5</v>
      </c>
      <c r="I1368" s="174">
        <v>73.661999999999992</v>
      </c>
      <c r="J1368" s="97">
        <v>1473</v>
      </c>
      <c r="K1368" s="97">
        <v>0</v>
      </c>
      <c r="L1368" s="174">
        <v>36.831000000000003</v>
      </c>
      <c r="M1368" s="97">
        <v>0</v>
      </c>
      <c r="N1368" s="97">
        <v>3721</v>
      </c>
      <c r="O1368" s="97">
        <v>0</v>
      </c>
      <c r="P1368" s="97">
        <v>3721</v>
      </c>
      <c r="Q1368" s="97">
        <f t="shared" si="21"/>
        <v>0</v>
      </c>
    </row>
    <row r="1369" spans="1:17" x14ac:dyDescent="0.25">
      <c r="A1369" s="152" t="s">
        <v>565</v>
      </c>
      <c r="B1369" s="152" t="s">
        <v>37</v>
      </c>
      <c r="C1369" s="152" t="s">
        <v>5703</v>
      </c>
      <c r="D1369" s="152">
        <v>316342</v>
      </c>
      <c r="E1369" s="152" t="s">
        <v>5704</v>
      </c>
      <c r="F1369" s="97">
        <v>44857</v>
      </c>
      <c r="G1369" s="174">
        <v>122.77</v>
      </c>
      <c r="H1369" s="97">
        <v>51</v>
      </c>
      <c r="I1369" s="174">
        <v>73.661999999999992</v>
      </c>
      <c r="J1369" s="97">
        <v>15027</v>
      </c>
      <c r="K1369" s="97">
        <v>4</v>
      </c>
      <c r="L1369" s="174">
        <v>36.831000000000003</v>
      </c>
      <c r="M1369" s="97">
        <v>589</v>
      </c>
      <c r="N1369" s="97">
        <v>44857</v>
      </c>
      <c r="O1369" s="97">
        <v>0</v>
      </c>
      <c r="P1369" s="97">
        <v>44857</v>
      </c>
      <c r="Q1369" s="97">
        <f t="shared" si="21"/>
        <v>0</v>
      </c>
    </row>
    <row r="1370" spans="1:17" x14ac:dyDescent="0.25">
      <c r="A1370" s="152" t="s">
        <v>565</v>
      </c>
      <c r="B1370" s="152" t="s">
        <v>37</v>
      </c>
      <c r="C1370" s="152" t="s">
        <v>5708</v>
      </c>
      <c r="D1370" s="152">
        <v>316369</v>
      </c>
      <c r="E1370" s="152" t="s">
        <v>5709</v>
      </c>
      <c r="F1370" s="97">
        <v>11377</v>
      </c>
      <c r="G1370" s="174">
        <v>122.77</v>
      </c>
      <c r="H1370" s="97">
        <v>17</v>
      </c>
      <c r="I1370" s="174">
        <v>73.661999999999992</v>
      </c>
      <c r="J1370" s="97">
        <v>5009</v>
      </c>
      <c r="K1370" s="97">
        <v>0</v>
      </c>
      <c r="L1370" s="174">
        <v>36.831000000000003</v>
      </c>
      <c r="M1370" s="97">
        <v>0</v>
      </c>
      <c r="N1370" s="97">
        <v>11377</v>
      </c>
      <c r="O1370" s="97">
        <v>0</v>
      </c>
      <c r="P1370" s="97">
        <v>11377</v>
      </c>
      <c r="Q1370" s="97">
        <f t="shared" si="21"/>
        <v>0</v>
      </c>
    </row>
    <row r="1371" spans="1:17" x14ac:dyDescent="0.25">
      <c r="A1371" s="152" t="s">
        <v>565</v>
      </c>
      <c r="B1371" s="152" t="s">
        <v>37</v>
      </c>
      <c r="C1371" s="152" t="s">
        <v>5712</v>
      </c>
      <c r="D1371" s="152">
        <v>316377</v>
      </c>
      <c r="E1371" s="152" t="s">
        <v>5713</v>
      </c>
      <c r="F1371" s="97">
        <v>5205</v>
      </c>
      <c r="G1371" s="174">
        <v>122.77</v>
      </c>
      <c r="H1371" s="97">
        <v>9</v>
      </c>
      <c r="I1371" s="174">
        <v>73.661999999999992</v>
      </c>
      <c r="J1371" s="97">
        <v>2652</v>
      </c>
      <c r="K1371" s="97">
        <v>2</v>
      </c>
      <c r="L1371" s="174">
        <v>36.831000000000003</v>
      </c>
      <c r="M1371" s="97">
        <v>295</v>
      </c>
      <c r="N1371" s="97">
        <v>5205</v>
      </c>
      <c r="O1371" s="97">
        <v>0</v>
      </c>
      <c r="P1371" s="97">
        <v>5205</v>
      </c>
      <c r="Q1371" s="97">
        <f t="shared" si="21"/>
        <v>0</v>
      </c>
    </row>
    <row r="1372" spans="1:17" x14ac:dyDescent="0.25">
      <c r="A1372" s="152" t="s">
        <v>565</v>
      </c>
      <c r="B1372" s="152" t="s">
        <v>37</v>
      </c>
      <c r="C1372" s="152" t="s">
        <v>5716</v>
      </c>
      <c r="D1372" s="152">
        <v>316393</v>
      </c>
      <c r="E1372" s="152" t="s">
        <v>5717</v>
      </c>
      <c r="F1372" s="97">
        <v>4323</v>
      </c>
      <c r="G1372" s="174">
        <v>122.77</v>
      </c>
      <c r="H1372" s="97">
        <v>4</v>
      </c>
      <c r="I1372" s="174">
        <v>73.661999999999992</v>
      </c>
      <c r="J1372" s="97">
        <v>1179</v>
      </c>
      <c r="K1372" s="97">
        <v>1</v>
      </c>
      <c r="L1372" s="174">
        <v>36.831000000000003</v>
      </c>
      <c r="M1372" s="97">
        <v>147</v>
      </c>
      <c r="N1372" s="97">
        <v>4323</v>
      </c>
      <c r="O1372" s="97">
        <v>0</v>
      </c>
      <c r="P1372" s="97">
        <v>4323</v>
      </c>
      <c r="Q1372" s="97">
        <f t="shared" si="21"/>
        <v>0</v>
      </c>
    </row>
    <row r="1373" spans="1:17" x14ac:dyDescent="0.25">
      <c r="A1373" s="152" t="s">
        <v>565</v>
      </c>
      <c r="B1373" s="152" t="s">
        <v>37</v>
      </c>
      <c r="C1373" s="152" t="s">
        <v>5720</v>
      </c>
      <c r="D1373" s="152">
        <v>316407</v>
      </c>
      <c r="E1373" s="152" t="s">
        <v>5721</v>
      </c>
      <c r="F1373" s="97">
        <v>5207</v>
      </c>
      <c r="G1373" s="174">
        <v>122.77</v>
      </c>
      <c r="H1373" s="97">
        <v>7</v>
      </c>
      <c r="I1373" s="174">
        <v>73.661999999999992</v>
      </c>
      <c r="J1373" s="97">
        <v>2063</v>
      </c>
      <c r="K1373" s="97">
        <v>1</v>
      </c>
      <c r="L1373" s="174">
        <v>36.831000000000003</v>
      </c>
      <c r="M1373" s="97">
        <v>147</v>
      </c>
      <c r="N1373" s="97">
        <v>5207</v>
      </c>
      <c r="O1373" s="97">
        <v>0</v>
      </c>
      <c r="P1373" s="97">
        <v>5207</v>
      </c>
      <c r="Q1373" s="97">
        <f t="shared" si="21"/>
        <v>0</v>
      </c>
    </row>
    <row r="1374" spans="1:17" x14ac:dyDescent="0.25">
      <c r="A1374" s="152" t="s">
        <v>565</v>
      </c>
      <c r="B1374" s="152" t="s">
        <v>37</v>
      </c>
      <c r="C1374" s="152" t="s">
        <v>5724</v>
      </c>
      <c r="D1374" s="152">
        <v>316415</v>
      </c>
      <c r="E1374" s="152" t="s">
        <v>5725</v>
      </c>
      <c r="F1374" s="97">
        <v>4359</v>
      </c>
      <c r="G1374" s="174">
        <v>122.77</v>
      </c>
      <c r="H1374" s="97">
        <v>7</v>
      </c>
      <c r="I1374" s="174">
        <v>73.661999999999992</v>
      </c>
      <c r="J1374" s="97">
        <v>2063</v>
      </c>
      <c r="K1374" s="97">
        <v>2</v>
      </c>
      <c r="L1374" s="174">
        <v>36.831000000000003</v>
      </c>
      <c r="M1374" s="97">
        <v>295</v>
      </c>
      <c r="N1374" s="97">
        <v>4359</v>
      </c>
      <c r="O1374" s="97">
        <v>0</v>
      </c>
      <c r="P1374" s="97">
        <v>4359</v>
      </c>
      <c r="Q1374" s="97">
        <f t="shared" si="21"/>
        <v>0</v>
      </c>
    </row>
    <row r="1375" spans="1:17" x14ac:dyDescent="0.25">
      <c r="A1375" s="152" t="s">
        <v>565</v>
      </c>
      <c r="B1375" s="152" t="s">
        <v>37</v>
      </c>
      <c r="C1375" s="152" t="s">
        <v>5728</v>
      </c>
      <c r="D1375" s="152">
        <v>316423</v>
      </c>
      <c r="E1375" s="152" t="s">
        <v>5729</v>
      </c>
      <c r="F1375" s="97">
        <v>10561</v>
      </c>
      <c r="G1375" s="174">
        <v>122.77</v>
      </c>
      <c r="H1375" s="97">
        <v>15</v>
      </c>
      <c r="I1375" s="174">
        <v>73.661999999999992</v>
      </c>
      <c r="J1375" s="97">
        <v>4420</v>
      </c>
      <c r="K1375" s="97">
        <v>1</v>
      </c>
      <c r="L1375" s="174">
        <v>36.831000000000003</v>
      </c>
      <c r="M1375" s="97">
        <v>147</v>
      </c>
      <c r="N1375" s="97">
        <v>10561</v>
      </c>
      <c r="O1375" s="97">
        <v>0</v>
      </c>
      <c r="P1375" s="97">
        <v>10561</v>
      </c>
      <c r="Q1375" s="97">
        <f t="shared" si="21"/>
        <v>0</v>
      </c>
    </row>
    <row r="1376" spans="1:17" x14ac:dyDescent="0.25">
      <c r="A1376" s="152" t="s">
        <v>565</v>
      </c>
      <c r="B1376" s="152" t="s">
        <v>37</v>
      </c>
      <c r="C1376" s="152" t="s">
        <v>5732</v>
      </c>
      <c r="D1376" s="152">
        <v>316474</v>
      </c>
      <c r="E1376" s="152" t="s">
        <v>5733</v>
      </c>
      <c r="F1376" s="97">
        <v>6747</v>
      </c>
      <c r="G1376" s="174">
        <v>122.77</v>
      </c>
      <c r="H1376" s="97">
        <v>14</v>
      </c>
      <c r="I1376" s="174">
        <v>73.661999999999992</v>
      </c>
      <c r="J1376" s="97">
        <v>4125</v>
      </c>
      <c r="K1376" s="97">
        <v>0</v>
      </c>
      <c r="L1376" s="174">
        <v>36.831000000000003</v>
      </c>
      <c r="M1376" s="97">
        <v>0</v>
      </c>
      <c r="N1376" s="97">
        <v>6747</v>
      </c>
      <c r="O1376" s="97">
        <v>0</v>
      </c>
      <c r="P1376" s="97">
        <v>6747</v>
      </c>
      <c r="Q1376" s="97">
        <f t="shared" si="21"/>
        <v>0</v>
      </c>
    </row>
    <row r="1377" spans="1:17" x14ac:dyDescent="0.25">
      <c r="A1377" s="152" t="s">
        <v>565</v>
      </c>
      <c r="B1377" s="152" t="s">
        <v>37</v>
      </c>
      <c r="C1377" s="152" t="s">
        <v>5736</v>
      </c>
      <c r="D1377" s="152">
        <v>316491</v>
      </c>
      <c r="E1377" s="152" t="s">
        <v>5737</v>
      </c>
      <c r="F1377" s="97">
        <v>3052</v>
      </c>
      <c r="G1377" s="174">
        <v>122.77</v>
      </c>
      <c r="H1377" s="97">
        <v>4</v>
      </c>
      <c r="I1377" s="174">
        <v>73.661999999999992</v>
      </c>
      <c r="J1377" s="97">
        <v>1179</v>
      </c>
      <c r="K1377" s="97">
        <v>0</v>
      </c>
      <c r="L1377" s="174">
        <v>36.831000000000003</v>
      </c>
      <c r="M1377" s="97">
        <v>0</v>
      </c>
      <c r="N1377" s="97">
        <v>3052</v>
      </c>
      <c r="O1377" s="97">
        <v>0</v>
      </c>
      <c r="P1377" s="97">
        <v>3052</v>
      </c>
      <c r="Q1377" s="97">
        <f t="shared" si="21"/>
        <v>0</v>
      </c>
    </row>
    <row r="1378" spans="1:17" x14ac:dyDescent="0.25">
      <c r="A1378" s="152" t="s">
        <v>565</v>
      </c>
      <c r="B1378" s="152" t="s">
        <v>37</v>
      </c>
      <c r="C1378" s="152" t="s">
        <v>5740</v>
      </c>
      <c r="D1378" s="152">
        <v>316504</v>
      </c>
      <c r="E1378" s="152" t="s">
        <v>5741</v>
      </c>
      <c r="F1378" s="97">
        <v>1419</v>
      </c>
      <c r="G1378" s="174">
        <v>122.77</v>
      </c>
      <c r="H1378" s="97">
        <v>1</v>
      </c>
      <c r="I1378" s="174">
        <v>73.661999999999992</v>
      </c>
      <c r="J1378" s="97">
        <v>295</v>
      </c>
      <c r="K1378" s="97">
        <v>0</v>
      </c>
      <c r="L1378" s="174">
        <v>36.831000000000003</v>
      </c>
      <c r="M1378" s="97">
        <v>0</v>
      </c>
      <c r="N1378" s="97">
        <v>1419</v>
      </c>
      <c r="O1378" s="97">
        <v>0</v>
      </c>
      <c r="P1378" s="97">
        <v>1419</v>
      </c>
      <c r="Q1378" s="97">
        <f t="shared" si="21"/>
        <v>0</v>
      </c>
    </row>
    <row r="1379" spans="1:17" x14ac:dyDescent="0.25">
      <c r="A1379" s="152" t="s">
        <v>565</v>
      </c>
      <c r="B1379" s="152" t="s">
        <v>37</v>
      </c>
      <c r="C1379" s="152" t="s">
        <v>5744</v>
      </c>
      <c r="D1379" s="152">
        <v>316539</v>
      </c>
      <c r="E1379" s="152" t="s">
        <v>5745</v>
      </c>
      <c r="F1379" s="97">
        <v>10296</v>
      </c>
      <c r="G1379" s="174">
        <v>122.77</v>
      </c>
      <c r="H1379" s="97">
        <v>14</v>
      </c>
      <c r="I1379" s="174">
        <v>73.661999999999992</v>
      </c>
      <c r="J1379" s="97">
        <v>4125</v>
      </c>
      <c r="K1379" s="97">
        <v>2</v>
      </c>
      <c r="L1379" s="174">
        <v>36.831000000000003</v>
      </c>
      <c r="M1379" s="97">
        <v>295</v>
      </c>
      <c r="N1379" s="97">
        <v>10296</v>
      </c>
      <c r="O1379" s="97">
        <v>0</v>
      </c>
      <c r="P1379" s="97">
        <v>10296</v>
      </c>
      <c r="Q1379" s="97">
        <f t="shared" si="21"/>
        <v>0</v>
      </c>
    </row>
    <row r="1380" spans="1:17" x14ac:dyDescent="0.25">
      <c r="A1380" s="152" t="s">
        <v>565</v>
      </c>
      <c r="B1380" s="152" t="s">
        <v>37</v>
      </c>
      <c r="C1380" s="152" t="s">
        <v>5748</v>
      </c>
      <c r="D1380" s="152">
        <v>316512</v>
      </c>
      <c r="E1380" s="152" t="s">
        <v>5749</v>
      </c>
      <c r="F1380" s="97">
        <v>6852</v>
      </c>
      <c r="G1380" s="174">
        <v>122.77</v>
      </c>
      <c r="H1380" s="97">
        <v>8</v>
      </c>
      <c r="I1380" s="174">
        <v>73.661999999999992</v>
      </c>
      <c r="J1380" s="97">
        <v>2357</v>
      </c>
      <c r="K1380" s="97">
        <v>0</v>
      </c>
      <c r="L1380" s="174">
        <v>36.831000000000003</v>
      </c>
      <c r="M1380" s="97">
        <v>0</v>
      </c>
      <c r="N1380" s="97">
        <v>6852</v>
      </c>
      <c r="O1380" s="97">
        <v>0</v>
      </c>
      <c r="P1380" s="97">
        <v>6852</v>
      </c>
      <c r="Q1380" s="97">
        <f t="shared" si="21"/>
        <v>0</v>
      </c>
    </row>
    <row r="1381" spans="1:17" x14ac:dyDescent="0.25">
      <c r="A1381" s="152" t="s">
        <v>565</v>
      </c>
      <c r="B1381" s="152" t="s">
        <v>37</v>
      </c>
      <c r="C1381" s="152" t="s">
        <v>5752</v>
      </c>
      <c r="D1381" s="152">
        <v>319031</v>
      </c>
      <c r="E1381" s="152" t="s">
        <v>5753</v>
      </c>
      <c r="F1381" s="97">
        <v>157126</v>
      </c>
      <c r="G1381" s="174">
        <v>122.77</v>
      </c>
      <c r="H1381" s="97">
        <v>235</v>
      </c>
      <c r="I1381" s="174">
        <v>73.661999999999992</v>
      </c>
      <c r="J1381" s="97">
        <v>69243</v>
      </c>
      <c r="K1381" s="97">
        <v>4</v>
      </c>
      <c r="L1381" s="174">
        <v>36.83100000000001</v>
      </c>
      <c r="M1381" s="97">
        <v>590</v>
      </c>
      <c r="N1381" s="97">
        <v>157126</v>
      </c>
      <c r="O1381" s="97">
        <v>0</v>
      </c>
      <c r="P1381" s="97">
        <v>157126</v>
      </c>
      <c r="Q1381" s="97">
        <f t="shared" si="21"/>
        <v>0</v>
      </c>
    </row>
    <row r="1382" spans="1:17" x14ac:dyDescent="0.25">
      <c r="A1382" s="152" t="s">
        <v>565</v>
      </c>
      <c r="B1382" s="152" t="s">
        <v>37</v>
      </c>
      <c r="C1382" s="152" t="s">
        <v>5762</v>
      </c>
      <c r="D1382" s="152">
        <v>318604</v>
      </c>
      <c r="E1382" s="152" t="s">
        <v>5763</v>
      </c>
      <c r="F1382" s="97">
        <v>37743</v>
      </c>
      <c r="G1382" s="174">
        <v>122.77</v>
      </c>
      <c r="H1382" s="97">
        <v>47</v>
      </c>
      <c r="I1382" s="174">
        <v>73.661999999999992</v>
      </c>
      <c r="J1382" s="97">
        <v>13848</v>
      </c>
      <c r="K1382" s="97">
        <v>2</v>
      </c>
      <c r="L1382" s="174">
        <v>36.831000000000003</v>
      </c>
      <c r="M1382" s="97">
        <v>295</v>
      </c>
      <c r="N1382" s="97">
        <v>37743</v>
      </c>
      <c r="O1382" s="97">
        <v>0</v>
      </c>
      <c r="P1382" s="97">
        <v>37743</v>
      </c>
      <c r="Q1382" s="97">
        <f t="shared" si="21"/>
        <v>0</v>
      </c>
    </row>
    <row r="1383" spans="1:17" x14ac:dyDescent="0.25">
      <c r="A1383" s="152" t="s">
        <v>565</v>
      </c>
      <c r="B1383" s="152" t="s">
        <v>37</v>
      </c>
      <c r="C1383" s="152" t="s">
        <v>5766</v>
      </c>
      <c r="D1383" s="152">
        <v>318621</v>
      </c>
      <c r="E1383" s="152" t="s">
        <v>5767</v>
      </c>
      <c r="F1383" s="97">
        <v>10129</v>
      </c>
      <c r="G1383" s="174">
        <v>122.77</v>
      </c>
      <c r="H1383" s="97">
        <v>13</v>
      </c>
      <c r="I1383" s="174">
        <v>73.661999999999992</v>
      </c>
      <c r="J1383" s="97">
        <v>3830</v>
      </c>
      <c r="K1383" s="97">
        <v>2</v>
      </c>
      <c r="L1383" s="174">
        <v>36.831000000000003</v>
      </c>
      <c r="M1383" s="97">
        <v>295</v>
      </c>
      <c r="N1383" s="97">
        <v>10129</v>
      </c>
      <c r="O1383" s="97">
        <v>0</v>
      </c>
      <c r="P1383" s="97">
        <v>10129</v>
      </c>
      <c r="Q1383" s="97">
        <f t="shared" si="21"/>
        <v>0</v>
      </c>
    </row>
    <row r="1384" spans="1:17" x14ac:dyDescent="0.25">
      <c r="A1384" s="152" t="s">
        <v>565</v>
      </c>
      <c r="B1384" s="152" t="s">
        <v>37</v>
      </c>
      <c r="C1384" s="152" t="s">
        <v>5770</v>
      </c>
      <c r="D1384" s="152">
        <v>318655</v>
      </c>
      <c r="E1384" s="152" t="s">
        <v>5771</v>
      </c>
      <c r="F1384" s="97">
        <v>4980</v>
      </c>
      <c r="G1384" s="174">
        <v>122.77</v>
      </c>
      <c r="H1384" s="97">
        <v>7</v>
      </c>
      <c r="I1384" s="174">
        <v>73.661999999999992</v>
      </c>
      <c r="J1384" s="97">
        <v>2063</v>
      </c>
      <c r="K1384" s="97">
        <v>2</v>
      </c>
      <c r="L1384" s="174">
        <v>36.831000000000003</v>
      </c>
      <c r="M1384" s="97">
        <v>295</v>
      </c>
      <c r="N1384" s="97">
        <v>4980</v>
      </c>
      <c r="O1384" s="97">
        <v>0</v>
      </c>
      <c r="P1384" s="97">
        <v>4980</v>
      </c>
      <c r="Q1384" s="97">
        <f t="shared" si="21"/>
        <v>0</v>
      </c>
    </row>
    <row r="1385" spans="1:17" x14ac:dyDescent="0.25">
      <c r="A1385" s="152" t="s">
        <v>565</v>
      </c>
      <c r="B1385" s="152" t="s">
        <v>37</v>
      </c>
      <c r="C1385" s="152" t="s">
        <v>5774</v>
      </c>
      <c r="D1385" s="152">
        <v>590533</v>
      </c>
      <c r="E1385" s="152" t="s">
        <v>5775</v>
      </c>
      <c r="F1385" s="97">
        <v>4843</v>
      </c>
      <c r="G1385" s="174">
        <v>122.77</v>
      </c>
      <c r="H1385" s="97">
        <v>6</v>
      </c>
      <c r="I1385" s="174">
        <v>73.661999999999992</v>
      </c>
      <c r="J1385" s="97">
        <v>1768</v>
      </c>
      <c r="K1385" s="97">
        <v>3</v>
      </c>
      <c r="L1385" s="174">
        <v>36.831000000000003</v>
      </c>
      <c r="M1385" s="97">
        <v>442</v>
      </c>
      <c r="N1385" s="97">
        <v>4843</v>
      </c>
      <c r="O1385" s="97">
        <v>0</v>
      </c>
      <c r="P1385" s="97">
        <v>4843</v>
      </c>
      <c r="Q1385" s="97">
        <f t="shared" si="21"/>
        <v>0</v>
      </c>
    </row>
    <row r="1386" spans="1:17" x14ac:dyDescent="0.25">
      <c r="A1386" s="152" t="s">
        <v>565</v>
      </c>
      <c r="B1386" s="152" t="s">
        <v>37</v>
      </c>
      <c r="C1386" s="152" t="s">
        <v>5779</v>
      </c>
      <c r="D1386" s="152">
        <v>318663</v>
      </c>
      <c r="E1386" s="152" t="s">
        <v>5780</v>
      </c>
      <c r="F1386" s="97">
        <v>4211</v>
      </c>
      <c r="G1386" s="174">
        <v>122.77</v>
      </c>
      <c r="H1386" s="97">
        <v>7</v>
      </c>
      <c r="I1386" s="174">
        <v>73.661999999999992</v>
      </c>
      <c r="J1386" s="97">
        <v>2063</v>
      </c>
      <c r="K1386" s="97">
        <v>1</v>
      </c>
      <c r="L1386" s="174">
        <v>36.831000000000003</v>
      </c>
      <c r="M1386" s="97">
        <v>147</v>
      </c>
      <c r="N1386" s="97">
        <v>4211</v>
      </c>
      <c r="O1386" s="97">
        <v>0</v>
      </c>
      <c r="P1386" s="97">
        <v>4211</v>
      </c>
      <c r="Q1386" s="97">
        <f t="shared" si="21"/>
        <v>0</v>
      </c>
    </row>
    <row r="1387" spans="1:17" x14ac:dyDescent="0.25">
      <c r="A1387" s="152" t="s">
        <v>565</v>
      </c>
      <c r="B1387" s="152" t="s">
        <v>37</v>
      </c>
      <c r="C1387" s="152" t="s">
        <v>5783</v>
      </c>
      <c r="D1387" s="152">
        <v>318671</v>
      </c>
      <c r="E1387" s="152" t="s">
        <v>5784</v>
      </c>
      <c r="F1387" s="97">
        <v>5721</v>
      </c>
      <c r="G1387" s="174">
        <v>122.77</v>
      </c>
      <c r="H1387" s="97">
        <v>6</v>
      </c>
      <c r="I1387" s="174">
        <v>73.661999999999992</v>
      </c>
      <c r="J1387" s="97">
        <v>1768</v>
      </c>
      <c r="K1387" s="97">
        <v>3</v>
      </c>
      <c r="L1387" s="174">
        <v>36.831000000000003</v>
      </c>
      <c r="M1387" s="97">
        <v>442</v>
      </c>
      <c r="N1387" s="97">
        <v>5721</v>
      </c>
      <c r="O1387" s="97">
        <v>0</v>
      </c>
      <c r="P1387" s="97">
        <v>5721</v>
      </c>
      <c r="Q1387" s="97">
        <f t="shared" si="21"/>
        <v>0</v>
      </c>
    </row>
    <row r="1388" spans="1:17" x14ac:dyDescent="0.25">
      <c r="A1388" s="152" t="s">
        <v>565</v>
      </c>
      <c r="B1388" s="152" t="s">
        <v>37</v>
      </c>
      <c r="C1388" s="152" t="s">
        <v>5787</v>
      </c>
      <c r="D1388" s="152">
        <v>318680</v>
      </c>
      <c r="E1388" s="152" t="s">
        <v>5788</v>
      </c>
      <c r="F1388" s="97">
        <v>6090</v>
      </c>
      <c r="G1388" s="174">
        <v>122.77</v>
      </c>
      <c r="H1388" s="97">
        <v>10</v>
      </c>
      <c r="I1388" s="174">
        <v>73.661999999999992</v>
      </c>
      <c r="J1388" s="97">
        <v>2946</v>
      </c>
      <c r="K1388" s="97">
        <v>1</v>
      </c>
      <c r="L1388" s="174">
        <v>36.831000000000003</v>
      </c>
      <c r="M1388" s="97">
        <v>147</v>
      </c>
      <c r="N1388" s="97">
        <v>6090</v>
      </c>
      <c r="O1388" s="97">
        <v>0</v>
      </c>
      <c r="P1388" s="97">
        <v>6090</v>
      </c>
      <c r="Q1388" s="97">
        <f t="shared" si="21"/>
        <v>0</v>
      </c>
    </row>
    <row r="1389" spans="1:17" x14ac:dyDescent="0.25">
      <c r="A1389" s="152" t="s">
        <v>565</v>
      </c>
      <c r="B1389" s="152" t="s">
        <v>37</v>
      </c>
      <c r="C1389" s="152" t="s">
        <v>5791</v>
      </c>
      <c r="D1389" s="152">
        <v>318701</v>
      </c>
      <c r="E1389" s="152" t="s">
        <v>5792</v>
      </c>
      <c r="F1389" s="97">
        <v>13887</v>
      </c>
      <c r="G1389" s="174">
        <v>122.77</v>
      </c>
      <c r="H1389" s="97">
        <v>21</v>
      </c>
      <c r="I1389" s="174">
        <v>73.661999999999992</v>
      </c>
      <c r="J1389" s="97">
        <v>6188</v>
      </c>
      <c r="K1389" s="97">
        <v>3</v>
      </c>
      <c r="L1389" s="174">
        <v>36.831000000000003</v>
      </c>
      <c r="M1389" s="97">
        <v>442</v>
      </c>
      <c r="N1389" s="97">
        <v>13887</v>
      </c>
      <c r="O1389" s="97">
        <v>0</v>
      </c>
      <c r="P1389" s="97">
        <v>13887</v>
      </c>
      <c r="Q1389" s="97">
        <f t="shared" si="21"/>
        <v>0</v>
      </c>
    </row>
    <row r="1390" spans="1:17" x14ac:dyDescent="0.25">
      <c r="A1390" s="152" t="s">
        <v>565</v>
      </c>
      <c r="B1390" s="152" t="s">
        <v>37</v>
      </c>
      <c r="C1390" s="152" t="s">
        <v>5795</v>
      </c>
      <c r="D1390" s="152">
        <v>649571</v>
      </c>
      <c r="E1390" s="152" t="s">
        <v>5796</v>
      </c>
      <c r="F1390" s="97">
        <v>1841</v>
      </c>
      <c r="G1390" s="174">
        <v>122.77</v>
      </c>
      <c r="H1390" s="97">
        <v>2</v>
      </c>
      <c r="I1390" s="174">
        <v>73.661999999999992</v>
      </c>
      <c r="J1390" s="97">
        <v>589</v>
      </c>
      <c r="K1390" s="97">
        <v>0</v>
      </c>
      <c r="L1390" s="174">
        <v>36.831000000000003</v>
      </c>
      <c r="M1390" s="97">
        <v>0</v>
      </c>
      <c r="N1390" s="97">
        <v>1841</v>
      </c>
      <c r="O1390" s="97">
        <v>0</v>
      </c>
      <c r="P1390" s="97">
        <v>1841</v>
      </c>
      <c r="Q1390" s="97">
        <f t="shared" si="21"/>
        <v>0</v>
      </c>
    </row>
    <row r="1391" spans="1:17" x14ac:dyDescent="0.25">
      <c r="A1391" s="152" t="s">
        <v>565</v>
      </c>
      <c r="B1391" s="152" t="s">
        <v>37</v>
      </c>
      <c r="C1391" s="152" t="s">
        <v>5798</v>
      </c>
      <c r="D1391" s="152">
        <v>318710</v>
      </c>
      <c r="E1391" s="152" t="s">
        <v>5799</v>
      </c>
      <c r="F1391" s="97">
        <v>12943</v>
      </c>
      <c r="G1391" s="174">
        <v>122.77</v>
      </c>
      <c r="H1391" s="97">
        <v>18</v>
      </c>
      <c r="I1391" s="174">
        <v>73.661999999999992</v>
      </c>
      <c r="J1391" s="97">
        <v>5304</v>
      </c>
      <c r="K1391" s="97">
        <v>1</v>
      </c>
      <c r="L1391" s="174">
        <v>36.831000000000003</v>
      </c>
      <c r="M1391" s="97">
        <v>147</v>
      </c>
      <c r="N1391" s="97">
        <v>12943</v>
      </c>
      <c r="O1391" s="97">
        <v>0</v>
      </c>
      <c r="P1391" s="97">
        <v>12943</v>
      </c>
      <c r="Q1391" s="97">
        <f t="shared" si="21"/>
        <v>0</v>
      </c>
    </row>
    <row r="1392" spans="1:17" x14ac:dyDescent="0.25">
      <c r="A1392" s="152" t="s">
        <v>565</v>
      </c>
      <c r="B1392" s="152" t="s">
        <v>37</v>
      </c>
      <c r="C1392" s="152" t="s">
        <v>5802</v>
      </c>
      <c r="D1392" s="152">
        <v>318728</v>
      </c>
      <c r="E1392" s="152" t="s">
        <v>5803</v>
      </c>
      <c r="F1392" s="97">
        <v>3346</v>
      </c>
      <c r="G1392" s="174">
        <v>122.77</v>
      </c>
      <c r="H1392" s="97">
        <v>5</v>
      </c>
      <c r="I1392" s="174">
        <v>73.661999999999992</v>
      </c>
      <c r="J1392" s="97">
        <v>1473</v>
      </c>
      <c r="K1392" s="97">
        <v>0</v>
      </c>
      <c r="L1392" s="174">
        <v>36.831000000000003</v>
      </c>
      <c r="M1392" s="97">
        <v>0</v>
      </c>
      <c r="N1392" s="97">
        <v>3346</v>
      </c>
      <c r="O1392" s="97">
        <v>0</v>
      </c>
      <c r="P1392" s="97">
        <v>3346</v>
      </c>
      <c r="Q1392" s="97">
        <f t="shared" si="21"/>
        <v>0</v>
      </c>
    </row>
    <row r="1393" spans="1:17" x14ac:dyDescent="0.25">
      <c r="A1393" s="152" t="s">
        <v>565</v>
      </c>
      <c r="B1393" s="152" t="s">
        <v>37</v>
      </c>
      <c r="C1393" s="152" t="s">
        <v>5806</v>
      </c>
      <c r="D1393" s="152">
        <v>318736</v>
      </c>
      <c r="E1393" s="152" t="s">
        <v>5807</v>
      </c>
      <c r="F1393" s="97">
        <v>6987</v>
      </c>
      <c r="G1393" s="174">
        <v>122.77</v>
      </c>
      <c r="H1393" s="97">
        <v>11</v>
      </c>
      <c r="I1393" s="174">
        <v>73.661999999999992</v>
      </c>
      <c r="J1393" s="97">
        <v>3241</v>
      </c>
      <c r="K1393" s="97">
        <v>0</v>
      </c>
      <c r="L1393" s="174">
        <v>36.831000000000003</v>
      </c>
      <c r="M1393" s="97">
        <v>0</v>
      </c>
      <c r="N1393" s="97">
        <v>6987</v>
      </c>
      <c r="O1393" s="97">
        <v>0</v>
      </c>
      <c r="P1393" s="97">
        <v>6987</v>
      </c>
      <c r="Q1393" s="97">
        <f t="shared" si="21"/>
        <v>0</v>
      </c>
    </row>
    <row r="1394" spans="1:17" x14ac:dyDescent="0.25">
      <c r="A1394" s="152" t="s">
        <v>565</v>
      </c>
      <c r="B1394" s="152" t="s">
        <v>37</v>
      </c>
      <c r="C1394" s="152" t="s">
        <v>5810</v>
      </c>
      <c r="D1394" s="152">
        <v>318744</v>
      </c>
      <c r="E1394" s="152" t="s">
        <v>5811</v>
      </c>
      <c r="F1394" s="97">
        <v>54420</v>
      </c>
      <c r="G1394" s="174">
        <v>122.77</v>
      </c>
      <c r="H1394" s="97">
        <v>58</v>
      </c>
      <c r="I1394" s="174">
        <v>73.661999999999992</v>
      </c>
      <c r="J1394" s="97">
        <v>17089</v>
      </c>
      <c r="K1394" s="97">
        <v>5</v>
      </c>
      <c r="L1394" s="174">
        <v>36.831000000000003</v>
      </c>
      <c r="M1394" s="97">
        <v>737</v>
      </c>
      <c r="N1394" s="97">
        <v>54420</v>
      </c>
      <c r="O1394" s="97">
        <v>0</v>
      </c>
      <c r="P1394" s="97">
        <v>54420</v>
      </c>
      <c r="Q1394" s="97">
        <f t="shared" si="21"/>
        <v>0</v>
      </c>
    </row>
    <row r="1395" spans="1:17" x14ac:dyDescent="0.25">
      <c r="A1395" s="152" t="s">
        <v>565</v>
      </c>
      <c r="B1395" s="152" t="s">
        <v>37</v>
      </c>
      <c r="C1395" s="152" t="s">
        <v>5815</v>
      </c>
      <c r="D1395" s="152">
        <v>318752</v>
      </c>
      <c r="E1395" s="152" t="s">
        <v>5816</v>
      </c>
      <c r="F1395" s="97">
        <v>11345</v>
      </c>
      <c r="G1395" s="174">
        <v>122.77</v>
      </c>
      <c r="H1395" s="97">
        <v>17</v>
      </c>
      <c r="I1395" s="174">
        <v>73.661999999999992</v>
      </c>
      <c r="J1395" s="97">
        <v>5009</v>
      </c>
      <c r="K1395" s="97">
        <v>4</v>
      </c>
      <c r="L1395" s="174">
        <v>36.831000000000003</v>
      </c>
      <c r="M1395" s="97">
        <v>589</v>
      </c>
      <c r="N1395" s="97">
        <v>11345</v>
      </c>
      <c r="O1395" s="97">
        <v>0</v>
      </c>
      <c r="P1395" s="97">
        <v>11345</v>
      </c>
      <c r="Q1395" s="97">
        <f t="shared" si="21"/>
        <v>0</v>
      </c>
    </row>
    <row r="1396" spans="1:17" x14ac:dyDescent="0.25">
      <c r="A1396" s="152" t="s">
        <v>565</v>
      </c>
      <c r="B1396" s="152" t="s">
        <v>37</v>
      </c>
      <c r="C1396" s="152" t="s">
        <v>5819</v>
      </c>
      <c r="D1396" s="152">
        <v>318761</v>
      </c>
      <c r="E1396" s="152" t="s">
        <v>5820</v>
      </c>
      <c r="F1396" s="97">
        <v>11567</v>
      </c>
      <c r="G1396" s="174">
        <v>122.77</v>
      </c>
      <c r="H1396" s="97">
        <v>15</v>
      </c>
      <c r="I1396" s="174">
        <v>73.661999999999992</v>
      </c>
      <c r="J1396" s="97">
        <v>4420</v>
      </c>
      <c r="K1396" s="97">
        <v>1</v>
      </c>
      <c r="L1396" s="174">
        <v>36.831000000000003</v>
      </c>
      <c r="M1396" s="97">
        <v>147</v>
      </c>
      <c r="N1396" s="97">
        <v>11567</v>
      </c>
      <c r="O1396" s="97">
        <v>0</v>
      </c>
      <c r="P1396" s="97">
        <v>11567</v>
      </c>
      <c r="Q1396" s="97">
        <f t="shared" si="21"/>
        <v>0</v>
      </c>
    </row>
    <row r="1397" spans="1:17" x14ac:dyDescent="0.25">
      <c r="A1397" s="152" t="s">
        <v>565</v>
      </c>
      <c r="B1397" s="152" t="s">
        <v>37</v>
      </c>
      <c r="C1397" s="152" t="s">
        <v>5823</v>
      </c>
      <c r="D1397" s="152">
        <v>318779</v>
      </c>
      <c r="E1397" s="152" t="s">
        <v>5824</v>
      </c>
      <c r="F1397" s="97">
        <v>7092</v>
      </c>
      <c r="G1397" s="174">
        <v>122.77</v>
      </c>
      <c r="H1397" s="97">
        <v>5</v>
      </c>
      <c r="I1397" s="174">
        <v>73.661999999999992</v>
      </c>
      <c r="J1397" s="97">
        <v>1473</v>
      </c>
      <c r="K1397" s="97">
        <v>0</v>
      </c>
      <c r="L1397" s="174">
        <v>36.831000000000003</v>
      </c>
      <c r="M1397" s="97">
        <v>0</v>
      </c>
      <c r="N1397" s="97">
        <v>7092</v>
      </c>
      <c r="O1397" s="97">
        <v>0</v>
      </c>
      <c r="P1397" s="97">
        <v>7092</v>
      </c>
      <c r="Q1397" s="97">
        <f t="shared" si="21"/>
        <v>0</v>
      </c>
    </row>
    <row r="1398" spans="1:17" x14ac:dyDescent="0.25">
      <c r="A1398" s="152" t="s">
        <v>565</v>
      </c>
      <c r="B1398" s="152" t="s">
        <v>37</v>
      </c>
      <c r="C1398" s="152" t="s">
        <v>5828</v>
      </c>
      <c r="D1398" s="152">
        <v>318787</v>
      </c>
      <c r="E1398" s="152" t="s">
        <v>5829</v>
      </c>
      <c r="F1398" s="97">
        <v>5480</v>
      </c>
      <c r="G1398" s="174">
        <v>122.77</v>
      </c>
      <c r="H1398" s="97">
        <v>10</v>
      </c>
      <c r="I1398" s="174">
        <v>73.661999999999992</v>
      </c>
      <c r="J1398" s="97">
        <v>2946</v>
      </c>
      <c r="K1398" s="97">
        <v>1</v>
      </c>
      <c r="L1398" s="174">
        <v>36.831000000000003</v>
      </c>
      <c r="M1398" s="97">
        <v>147</v>
      </c>
      <c r="N1398" s="97">
        <v>5480</v>
      </c>
      <c r="O1398" s="97">
        <v>0</v>
      </c>
      <c r="P1398" s="97">
        <v>5480</v>
      </c>
      <c r="Q1398" s="97">
        <f t="shared" si="21"/>
        <v>0</v>
      </c>
    </row>
    <row r="1399" spans="1:17" x14ac:dyDescent="0.25">
      <c r="A1399" s="152" t="s">
        <v>565</v>
      </c>
      <c r="B1399" s="152" t="s">
        <v>37</v>
      </c>
      <c r="C1399" s="152" t="s">
        <v>5832</v>
      </c>
      <c r="D1399" s="152">
        <v>318795</v>
      </c>
      <c r="E1399" s="152" t="s">
        <v>5833</v>
      </c>
      <c r="F1399" s="97">
        <v>8780</v>
      </c>
      <c r="G1399" s="174">
        <v>122.77</v>
      </c>
      <c r="H1399" s="97">
        <v>12</v>
      </c>
      <c r="I1399" s="174">
        <v>73.661999999999992</v>
      </c>
      <c r="J1399" s="97">
        <v>3536</v>
      </c>
      <c r="K1399" s="97">
        <v>0</v>
      </c>
      <c r="L1399" s="174">
        <v>36.831000000000003</v>
      </c>
      <c r="M1399" s="97">
        <v>0</v>
      </c>
      <c r="N1399" s="97">
        <v>8780</v>
      </c>
      <c r="O1399" s="97">
        <v>0</v>
      </c>
      <c r="P1399" s="97">
        <v>8780</v>
      </c>
      <c r="Q1399" s="97">
        <f t="shared" si="21"/>
        <v>0</v>
      </c>
    </row>
    <row r="1400" spans="1:17" x14ac:dyDescent="0.25">
      <c r="A1400" s="152" t="s">
        <v>565</v>
      </c>
      <c r="B1400" s="152" t="s">
        <v>37</v>
      </c>
      <c r="C1400" s="152" t="s">
        <v>5836</v>
      </c>
      <c r="D1400" s="152">
        <v>318817</v>
      </c>
      <c r="E1400" s="152" t="s">
        <v>5837</v>
      </c>
      <c r="F1400" s="97">
        <v>3363</v>
      </c>
      <c r="G1400" s="174">
        <v>122.77</v>
      </c>
      <c r="H1400" s="97">
        <v>6</v>
      </c>
      <c r="I1400" s="174">
        <v>73.661999999999992</v>
      </c>
      <c r="J1400" s="97">
        <v>1768</v>
      </c>
      <c r="K1400" s="97">
        <v>4</v>
      </c>
      <c r="L1400" s="174">
        <v>36.831000000000003</v>
      </c>
      <c r="M1400" s="97">
        <v>589</v>
      </c>
      <c r="N1400" s="97">
        <v>3363</v>
      </c>
      <c r="O1400" s="97">
        <v>0</v>
      </c>
      <c r="P1400" s="97">
        <v>3363</v>
      </c>
      <c r="Q1400" s="97">
        <f t="shared" si="21"/>
        <v>0</v>
      </c>
    </row>
    <row r="1401" spans="1:17" x14ac:dyDescent="0.25">
      <c r="A1401" s="152" t="s">
        <v>565</v>
      </c>
      <c r="B1401" s="152" t="s">
        <v>37</v>
      </c>
      <c r="C1401" s="152" t="s">
        <v>5844</v>
      </c>
      <c r="D1401" s="152">
        <v>649872</v>
      </c>
      <c r="E1401" s="152" t="s">
        <v>5845</v>
      </c>
      <c r="F1401" s="97">
        <v>4390</v>
      </c>
      <c r="G1401" s="174">
        <v>122.77</v>
      </c>
      <c r="H1401" s="97">
        <v>6</v>
      </c>
      <c r="I1401" s="174">
        <v>73.661999999999992</v>
      </c>
      <c r="J1401" s="97">
        <v>1768</v>
      </c>
      <c r="K1401" s="97">
        <v>0</v>
      </c>
      <c r="L1401" s="174">
        <v>36.831000000000003</v>
      </c>
      <c r="M1401" s="97">
        <v>0</v>
      </c>
      <c r="N1401" s="97">
        <v>4390</v>
      </c>
      <c r="O1401" s="97">
        <v>0</v>
      </c>
      <c r="P1401" s="97">
        <v>4390</v>
      </c>
      <c r="Q1401" s="97">
        <f t="shared" si="21"/>
        <v>0</v>
      </c>
    </row>
    <row r="1402" spans="1:17" x14ac:dyDescent="0.25">
      <c r="A1402" s="152" t="s">
        <v>565</v>
      </c>
      <c r="B1402" s="152" t="s">
        <v>37</v>
      </c>
      <c r="C1402" s="152" t="s">
        <v>5848</v>
      </c>
      <c r="D1402" s="152">
        <v>649511</v>
      </c>
      <c r="E1402" s="152" t="s">
        <v>5849</v>
      </c>
      <c r="F1402" s="97">
        <v>5954</v>
      </c>
      <c r="G1402" s="174">
        <v>122.77</v>
      </c>
      <c r="H1402" s="97">
        <v>6</v>
      </c>
      <c r="I1402" s="174">
        <v>73.661999999999992</v>
      </c>
      <c r="J1402" s="97">
        <v>1768</v>
      </c>
      <c r="K1402" s="97">
        <v>8</v>
      </c>
      <c r="L1402" s="174">
        <v>36.831000000000003</v>
      </c>
      <c r="M1402" s="97">
        <v>1179</v>
      </c>
      <c r="N1402" s="97">
        <v>5954</v>
      </c>
      <c r="O1402" s="97">
        <v>0</v>
      </c>
      <c r="P1402" s="97">
        <v>5954</v>
      </c>
      <c r="Q1402" s="97">
        <f t="shared" si="21"/>
        <v>0</v>
      </c>
    </row>
    <row r="1403" spans="1:17" x14ac:dyDescent="0.25">
      <c r="A1403" s="152" t="s">
        <v>565</v>
      </c>
      <c r="B1403" s="152" t="s">
        <v>37</v>
      </c>
      <c r="C1403" s="152" t="s">
        <v>5852</v>
      </c>
      <c r="D1403" s="152">
        <v>318833</v>
      </c>
      <c r="E1403" s="152" t="s">
        <v>5853</v>
      </c>
      <c r="F1403" s="97">
        <v>26321</v>
      </c>
      <c r="G1403" s="174">
        <v>122.77</v>
      </c>
      <c r="H1403" s="97">
        <v>35</v>
      </c>
      <c r="I1403" s="174">
        <v>73.661999999999992</v>
      </c>
      <c r="J1403" s="97">
        <v>10313</v>
      </c>
      <c r="K1403" s="97">
        <v>1</v>
      </c>
      <c r="L1403" s="174">
        <v>36.831000000000003</v>
      </c>
      <c r="M1403" s="97">
        <v>147</v>
      </c>
      <c r="N1403" s="97">
        <v>26321</v>
      </c>
      <c r="O1403" s="97">
        <v>0</v>
      </c>
      <c r="P1403" s="97">
        <v>26321</v>
      </c>
      <c r="Q1403" s="97">
        <f t="shared" si="21"/>
        <v>0</v>
      </c>
    </row>
    <row r="1404" spans="1:17" x14ac:dyDescent="0.25">
      <c r="A1404" s="152" t="s">
        <v>565</v>
      </c>
      <c r="B1404" s="152" t="s">
        <v>37</v>
      </c>
      <c r="C1404" s="152" t="s">
        <v>5856</v>
      </c>
      <c r="D1404" s="152">
        <v>318841</v>
      </c>
      <c r="E1404" s="152" t="s">
        <v>5857</v>
      </c>
      <c r="F1404" s="97">
        <v>6003</v>
      </c>
      <c r="G1404" s="174">
        <v>122.77</v>
      </c>
      <c r="H1404" s="97">
        <v>10</v>
      </c>
      <c r="I1404" s="174">
        <v>73.661999999999992</v>
      </c>
      <c r="J1404" s="97">
        <v>2946</v>
      </c>
      <c r="K1404" s="97">
        <v>2</v>
      </c>
      <c r="L1404" s="174">
        <v>36.831000000000003</v>
      </c>
      <c r="M1404" s="97">
        <v>295</v>
      </c>
      <c r="N1404" s="97">
        <v>6003</v>
      </c>
      <c r="O1404" s="97">
        <v>0</v>
      </c>
      <c r="P1404" s="97">
        <v>6003</v>
      </c>
      <c r="Q1404" s="97">
        <f t="shared" si="21"/>
        <v>0</v>
      </c>
    </row>
    <row r="1405" spans="1:17" x14ac:dyDescent="0.25">
      <c r="A1405" s="152" t="s">
        <v>565</v>
      </c>
      <c r="B1405" s="152" t="s">
        <v>37</v>
      </c>
      <c r="C1405" s="152" t="s">
        <v>5860</v>
      </c>
      <c r="D1405" s="152">
        <v>318850</v>
      </c>
      <c r="E1405" s="152" t="s">
        <v>5861</v>
      </c>
      <c r="F1405" s="97">
        <v>16142</v>
      </c>
      <c r="G1405" s="174">
        <v>122.77</v>
      </c>
      <c r="H1405" s="97">
        <v>23</v>
      </c>
      <c r="I1405" s="174">
        <v>73.661999999999992</v>
      </c>
      <c r="J1405" s="97">
        <v>6777</v>
      </c>
      <c r="K1405" s="97">
        <v>0</v>
      </c>
      <c r="L1405" s="174">
        <v>36.831000000000003</v>
      </c>
      <c r="M1405" s="97">
        <v>0</v>
      </c>
      <c r="N1405" s="97">
        <v>16142</v>
      </c>
      <c r="O1405" s="97">
        <v>0</v>
      </c>
      <c r="P1405" s="97">
        <v>16142</v>
      </c>
      <c r="Q1405" s="97">
        <f t="shared" si="21"/>
        <v>0</v>
      </c>
    </row>
    <row r="1406" spans="1:17" x14ac:dyDescent="0.25">
      <c r="A1406" s="152" t="s">
        <v>565</v>
      </c>
      <c r="B1406" s="152" t="s">
        <v>37</v>
      </c>
      <c r="C1406" s="152" t="s">
        <v>5865</v>
      </c>
      <c r="D1406" s="152">
        <v>318876</v>
      </c>
      <c r="E1406" s="152" t="s">
        <v>5866</v>
      </c>
      <c r="F1406" s="97">
        <v>8447</v>
      </c>
      <c r="G1406" s="174">
        <v>122.77</v>
      </c>
      <c r="H1406" s="97">
        <v>10</v>
      </c>
      <c r="I1406" s="174">
        <v>73.661999999999992</v>
      </c>
      <c r="J1406" s="97">
        <v>2946</v>
      </c>
      <c r="K1406" s="97">
        <v>0</v>
      </c>
      <c r="L1406" s="174">
        <v>36.831000000000003</v>
      </c>
      <c r="M1406" s="97">
        <v>0</v>
      </c>
      <c r="N1406" s="97">
        <v>8447</v>
      </c>
      <c r="O1406" s="97">
        <v>0</v>
      </c>
      <c r="P1406" s="97">
        <v>8447</v>
      </c>
      <c r="Q1406" s="97">
        <f t="shared" si="21"/>
        <v>0</v>
      </c>
    </row>
    <row r="1407" spans="1:17" x14ac:dyDescent="0.25">
      <c r="A1407" s="152" t="s">
        <v>565</v>
      </c>
      <c r="B1407" s="152" t="s">
        <v>37</v>
      </c>
      <c r="C1407" s="152" t="s">
        <v>5869</v>
      </c>
      <c r="D1407" s="152">
        <v>318884</v>
      </c>
      <c r="E1407" s="152" t="s">
        <v>5870</v>
      </c>
      <c r="F1407" s="97">
        <v>375</v>
      </c>
      <c r="G1407" s="174">
        <v>122.77</v>
      </c>
      <c r="H1407" s="97">
        <v>0</v>
      </c>
      <c r="I1407" s="174">
        <v>73.661999999999992</v>
      </c>
      <c r="J1407" s="97">
        <v>0</v>
      </c>
      <c r="K1407" s="97">
        <v>0</v>
      </c>
      <c r="L1407" s="174">
        <v>36.831000000000003</v>
      </c>
      <c r="M1407" s="97">
        <v>0</v>
      </c>
      <c r="N1407" s="97">
        <v>375</v>
      </c>
      <c r="O1407" s="97">
        <v>0</v>
      </c>
      <c r="P1407" s="97">
        <v>375</v>
      </c>
      <c r="Q1407" s="97">
        <f t="shared" si="21"/>
        <v>0</v>
      </c>
    </row>
    <row r="1408" spans="1:17" x14ac:dyDescent="0.25">
      <c r="A1408" s="152" t="s">
        <v>565</v>
      </c>
      <c r="B1408" s="152" t="s">
        <v>37</v>
      </c>
      <c r="C1408" s="152" t="s">
        <v>5873</v>
      </c>
      <c r="D1408" s="152">
        <v>318892</v>
      </c>
      <c r="E1408" s="152" t="s">
        <v>5874</v>
      </c>
      <c r="F1408" s="97">
        <v>7275</v>
      </c>
      <c r="G1408" s="174">
        <v>122.77</v>
      </c>
      <c r="H1408" s="97">
        <v>9</v>
      </c>
      <c r="I1408" s="174">
        <v>73.661999999999992</v>
      </c>
      <c r="J1408" s="97">
        <v>2652</v>
      </c>
      <c r="K1408" s="97">
        <v>0</v>
      </c>
      <c r="L1408" s="174">
        <v>36.831000000000003</v>
      </c>
      <c r="M1408" s="97">
        <v>0</v>
      </c>
      <c r="N1408" s="97">
        <v>7275</v>
      </c>
      <c r="O1408" s="97">
        <v>0</v>
      </c>
      <c r="P1408" s="97">
        <v>7275</v>
      </c>
      <c r="Q1408" s="97">
        <f t="shared" si="21"/>
        <v>0</v>
      </c>
    </row>
    <row r="1409" spans="1:17" x14ac:dyDescent="0.25">
      <c r="A1409" s="152" t="s">
        <v>565</v>
      </c>
      <c r="B1409" s="152" t="s">
        <v>37</v>
      </c>
      <c r="C1409" s="152" t="s">
        <v>5877</v>
      </c>
      <c r="D1409" s="152">
        <v>318931</v>
      </c>
      <c r="E1409" s="152" t="s">
        <v>5878</v>
      </c>
      <c r="F1409" s="97">
        <v>4458</v>
      </c>
      <c r="G1409" s="174">
        <v>122.77</v>
      </c>
      <c r="H1409" s="97">
        <v>7</v>
      </c>
      <c r="I1409" s="174">
        <v>73.661999999999992</v>
      </c>
      <c r="J1409" s="97">
        <v>2063</v>
      </c>
      <c r="K1409" s="97">
        <v>1</v>
      </c>
      <c r="L1409" s="174">
        <v>36.831000000000003</v>
      </c>
      <c r="M1409" s="97">
        <v>147</v>
      </c>
      <c r="N1409" s="97">
        <v>4458</v>
      </c>
      <c r="O1409" s="97">
        <v>0</v>
      </c>
      <c r="P1409" s="97">
        <v>4458</v>
      </c>
      <c r="Q1409" s="97">
        <f t="shared" si="21"/>
        <v>0</v>
      </c>
    </row>
    <row r="1410" spans="1:17" x14ac:dyDescent="0.25">
      <c r="A1410" s="152" t="s">
        <v>565</v>
      </c>
      <c r="B1410" s="152" t="s">
        <v>37</v>
      </c>
      <c r="C1410" s="152" t="s">
        <v>5881</v>
      </c>
      <c r="D1410" s="152">
        <v>318957</v>
      </c>
      <c r="E1410" s="152" t="s">
        <v>5882</v>
      </c>
      <c r="F1410" s="97">
        <v>7227</v>
      </c>
      <c r="G1410" s="174">
        <v>122.77</v>
      </c>
      <c r="H1410" s="97">
        <v>8</v>
      </c>
      <c r="I1410" s="174">
        <v>73.661999999999992</v>
      </c>
      <c r="J1410" s="97">
        <v>2357</v>
      </c>
      <c r="K1410" s="97">
        <v>0</v>
      </c>
      <c r="L1410" s="174">
        <v>36.831000000000003</v>
      </c>
      <c r="M1410" s="97">
        <v>0</v>
      </c>
      <c r="N1410" s="97">
        <v>7227</v>
      </c>
      <c r="O1410" s="97">
        <v>0</v>
      </c>
      <c r="P1410" s="97">
        <v>7227</v>
      </c>
      <c r="Q1410" s="97">
        <f t="shared" si="21"/>
        <v>0</v>
      </c>
    </row>
    <row r="1411" spans="1:17" x14ac:dyDescent="0.25">
      <c r="A1411" s="152" t="s">
        <v>565</v>
      </c>
      <c r="B1411" s="152" t="s">
        <v>37</v>
      </c>
      <c r="C1411" s="152" t="s">
        <v>5885</v>
      </c>
      <c r="D1411" s="152">
        <v>318965</v>
      </c>
      <c r="E1411" s="152" t="s">
        <v>5886</v>
      </c>
      <c r="F1411" s="97">
        <v>11082</v>
      </c>
      <c r="G1411" s="174">
        <v>122.77</v>
      </c>
      <c r="H1411" s="97">
        <v>16</v>
      </c>
      <c r="I1411" s="174">
        <v>73.661999999999992</v>
      </c>
      <c r="J1411" s="97">
        <v>4714</v>
      </c>
      <c r="K1411" s="97">
        <v>0</v>
      </c>
      <c r="L1411" s="174">
        <v>36.831000000000003</v>
      </c>
      <c r="M1411" s="97">
        <v>0</v>
      </c>
      <c r="N1411" s="97">
        <v>11082</v>
      </c>
      <c r="O1411" s="97">
        <v>0</v>
      </c>
      <c r="P1411" s="97">
        <v>11082</v>
      </c>
      <c r="Q1411" s="97">
        <f t="shared" ref="Q1411:Q1474" si="22">+P1411-N1411</f>
        <v>0</v>
      </c>
    </row>
    <row r="1412" spans="1:17" x14ac:dyDescent="0.25">
      <c r="A1412" s="152" t="s">
        <v>565</v>
      </c>
      <c r="B1412" s="152" t="s">
        <v>37</v>
      </c>
      <c r="C1412" s="152" t="s">
        <v>5889</v>
      </c>
      <c r="D1412" s="152">
        <v>649996</v>
      </c>
      <c r="E1412" s="152" t="s">
        <v>5890</v>
      </c>
      <c r="F1412" s="97">
        <v>1633</v>
      </c>
      <c r="G1412" s="174">
        <v>122.77</v>
      </c>
      <c r="H1412" s="97">
        <v>3</v>
      </c>
      <c r="I1412" s="174">
        <v>73.661999999999992</v>
      </c>
      <c r="J1412" s="97">
        <v>884</v>
      </c>
      <c r="K1412" s="97">
        <v>0</v>
      </c>
      <c r="L1412" s="174">
        <v>36.831000000000003</v>
      </c>
      <c r="M1412" s="97">
        <v>0</v>
      </c>
      <c r="N1412" s="97">
        <v>1633</v>
      </c>
      <c r="O1412" s="97">
        <v>0</v>
      </c>
      <c r="P1412" s="97">
        <v>1633</v>
      </c>
      <c r="Q1412" s="97">
        <f t="shared" si="22"/>
        <v>0</v>
      </c>
    </row>
    <row r="1413" spans="1:17" x14ac:dyDescent="0.25">
      <c r="A1413" s="152" t="s">
        <v>565</v>
      </c>
      <c r="B1413" s="152" t="s">
        <v>37</v>
      </c>
      <c r="C1413" s="152" t="s">
        <v>5893</v>
      </c>
      <c r="D1413" s="152">
        <v>318981</v>
      </c>
      <c r="E1413" s="152" t="s">
        <v>5894</v>
      </c>
      <c r="F1413" s="97">
        <v>14963</v>
      </c>
      <c r="G1413" s="174">
        <v>122.77</v>
      </c>
      <c r="H1413" s="97">
        <v>19</v>
      </c>
      <c r="I1413" s="174">
        <v>73.661999999999992</v>
      </c>
      <c r="J1413" s="97">
        <v>5598</v>
      </c>
      <c r="K1413" s="97">
        <v>0</v>
      </c>
      <c r="L1413" s="174">
        <v>36.831000000000003</v>
      </c>
      <c r="M1413" s="97">
        <v>0</v>
      </c>
      <c r="N1413" s="97">
        <v>14963</v>
      </c>
      <c r="O1413" s="97">
        <v>0</v>
      </c>
      <c r="P1413" s="97">
        <v>14963</v>
      </c>
      <c r="Q1413" s="97">
        <f t="shared" si="22"/>
        <v>0</v>
      </c>
    </row>
    <row r="1414" spans="1:17" x14ac:dyDescent="0.25">
      <c r="A1414" s="152" t="s">
        <v>565</v>
      </c>
      <c r="B1414" s="152" t="s">
        <v>37</v>
      </c>
      <c r="C1414" s="152" t="s">
        <v>5897</v>
      </c>
      <c r="D1414" s="152">
        <v>318990</v>
      </c>
      <c r="E1414" s="152" t="s">
        <v>5898</v>
      </c>
      <c r="F1414" s="97">
        <v>11874</v>
      </c>
      <c r="G1414" s="174">
        <v>122.77</v>
      </c>
      <c r="H1414" s="97">
        <v>14</v>
      </c>
      <c r="I1414" s="174">
        <v>73.661999999999992</v>
      </c>
      <c r="J1414" s="97">
        <v>4125</v>
      </c>
      <c r="K1414" s="97">
        <v>0</v>
      </c>
      <c r="L1414" s="174">
        <v>36.831000000000003</v>
      </c>
      <c r="M1414" s="97">
        <v>0</v>
      </c>
      <c r="N1414" s="97">
        <v>11874</v>
      </c>
      <c r="O1414" s="97">
        <v>0</v>
      </c>
      <c r="P1414" s="97">
        <v>11874</v>
      </c>
      <c r="Q1414" s="97">
        <f t="shared" si="22"/>
        <v>0</v>
      </c>
    </row>
    <row r="1415" spans="1:17" x14ac:dyDescent="0.25">
      <c r="A1415" s="152" t="s">
        <v>565</v>
      </c>
      <c r="B1415" s="152" t="s">
        <v>37</v>
      </c>
      <c r="C1415" s="152" t="s">
        <v>5901</v>
      </c>
      <c r="D1415" s="152">
        <v>319015</v>
      </c>
      <c r="E1415" s="152" t="s">
        <v>5902</v>
      </c>
      <c r="F1415" s="97">
        <v>6103</v>
      </c>
      <c r="G1415" s="174">
        <v>122.77</v>
      </c>
      <c r="H1415" s="97">
        <v>8</v>
      </c>
      <c r="I1415" s="174">
        <v>73.661999999999992</v>
      </c>
      <c r="J1415" s="97">
        <v>2357</v>
      </c>
      <c r="K1415" s="97">
        <v>0</v>
      </c>
      <c r="L1415" s="174">
        <v>36.831000000000003</v>
      </c>
      <c r="M1415" s="97">
        <v>0</v>
      </c>
      <c r="N1415" s="97">
        <v>6103</v>
      </c>
      <c r="O1415" s="97">
        <v>0</v>
      </c>
      <c r="P1415" s="97">
        <v>6103</v>
      </c>
      <c r="Q1415" s="97">
        <f t="shared" si="22"/>
        <v>0</v>
      </c>
    </row>
    <row r="1416" spans="1:17" x14ac:dyDescent="0.25">
      <c r="A1416" s="152" t="s">
        <v>565</v>
      </c>
      <c r="B1416" s="152" t="s">
        <v>37</v>
      </c>
      <c r="C1416" s="152" t="s">
        <v>5906</v>
      </c>
      <c r="D1416" s="152">
        <v>319023</v>
      </c>
      <c r="E1416" s="152" t="s">
        <v>5907</v>
      </c>
      <c r="F1416" s="97">
        <v>36317</v>
      </c>
      <c r="G1416" s="174">
        <v>122.77</v>
      </c>
      <c r="H1416" s="97">
        <v>50</v>
      </c>
      <c r="I1416" s="174">
        <v>73.661999999999992</v>
      </c>
      <c r="J1416" s="97">
        <v>14732</v>
      </c>
      <c r="K1416" s="97">
        <v>14</v>
      </c>
      <c r="L1416" s="174">
        <v>36.831000000000003</v>
      </c>
      <c r="M1416" s="97">
        <v>2063</v>
      </c>
      <c r="N1416" s="97">
        <v>36317</v>
      </c>
      <c r="O1416" s="97">
        <v>0</v>
      </c>
      <c r="P1416" s="97">
        <v>36317</v>
      </c>
      <c r="Q1416" s="97">
        <f t="shared" si="22"/>
        <v>0</v>
      </c>
    </row>
    <row r="1417" spans="1:17" x14ac:dyDescent="0.25">
      <c r="A1417" s="152" t="s">
        <v>565</v>
      </c>
      <c r="B1417" s="152" t="s">
        <v>37</v>
      </c>
      <c r="C1417" s="152" t="s">
        <v>5910</v>
      </c>
      <c r="D1417" s="152">
        <v>319040</v>
      </c>
      <c r="E1417" s="152" t="s">
        <v>5911</v>
      </c>
      <c r="F1417" s="97">
        <v>2620</v>
      </c>
      <c r="G1417" s="174">
        <v>122.77</v>
      </c>
      <c r="H1417" s="97">
        <v>1</v>
      </c>
      <c r="I1417" s="174">
        <v>73.661999999999992</v>
      </c>
      <c r="J1417" s="97">
        <v>295</v>
      </c>
      <c r="K1417" s="97">
        <v>3</v>
      </c>
      <c r="L1417" s="174">
        <v>36.831000000000003</v>
      </c>
      <c r="M1417" s="97">
        <v>442</v>
      </c>
      <c r="N1417" s="97">
        <v>2620</v>
      </c>
      <c r="O1417" s="97">
        <v>0</v>
      </c>
      <c r="P1417" s="97">
        <v>2620</v>
      </c>
      <c r="Q1417" s="97">
        <f t="shared" si="22"/>
        <v>0</v>
      </c>
    </row>
    <row r="1418" spans="1:17" x14ac:dyDescent="0.25">
      <c r="A1418" s="152" t="s">
        <v>565</v>
      </c>
      <c r="B1418" s="152" t="s">
        <v>37</v>
      </c>
      <c r="C1418" s="152" t="s">
        <v>5914</v>
      </c>
      <c r="D1418" s="152">
        <v>319058</v>
      </c>
      <c r="E1418" s="152" t="s">
        <v>5915</v>
      </c>
      <c r="F1418" s="97">
        <v>4893</v>
      </c>
      <c r="G1418" s="174">
        <v>122.77</v>
      </c>
      <c r="H1418" s="97">
        <v>6</v>
      </c>
      <c r="I1418" s="174">
        <v>73.661999999999992</v>
      </c>
      <c r="J1418" s="97">
        <v>1768</v>
      </c>
      <c r="K1418" s="97">
        <v>0</v>
      </c>
      <c r="L1418" s="174">
        <v>36.831000000000003</v>
      </c>
      <c r="M1418" s="97">
        <v>0</v>
      </c>
      <c r="N1418" s="97">
        <v>4893</v>
      </c>
      <c r="O1418" s="97">
        <v>0</v>
      </c>
      <c r="P1418" s="97">
        <v>4893</v>
      </c>
      <c r="Q1418" s="97">
        <f t="shared" si="22"/>
        <v>0</v>
      </c>
    </row>
    <row r="1419" spans="1:17" x14ac:dyDescent="0.25">
      <c r="A1419" s="152" t="s">
        <v>565</v>
      </c>
      <c r="B1419" s="152" t="s">
        <v>37</v>
      </c>
      <c r="C1419" s="152" t="s">
        <v>5918</v>
      </c>
      <c r="D1419" s="152">
        <v>590746</v>
      </c>
      <c r="E1419" s="152" t="s">
        <v>5919</v>
      </c>
      <c r="F1419" s="97">
        <v>3436</v>
      </c>
      <c r="G1419" s="174">
        <v>122.77</v>
      </c>
      <c r="H1419" s="97">
        <v>4</v>
      </c>
      <c r="I1419" s="174">
        <v>73.661999999999992</v>
      </c>
      <c r="J1419" s="97">
        <v>1179</v>
      </c>
      <c r="K1419" s="97">
        <v>5</v>
      </c>
      <c r="L1419" s="174">
        <v>36.831000000000003</v>
      </c>
      <c r="M1419" s="97">
        <v>737</v>
      </c>
      <c r="N1419" s="97">
        <v>3436</v>
      </c>
      <c r="O1419" s="97">
        <v>0</v>
      </c>
      <c r="P1419" s="97">
        <v>3436</v>
      </c>
      <c r="Q1419" s="97">
        <f t="shared" si="22"/>
        <v>0</v>
      </c>
    </row>
    <row r="1420" spans="1:17" x14ac:dyDescent="0.25">
      <c r="A1420" s="152" t="s">
        <v>565</v>
      </c>
      <c r="B1420" s="152" t="s">
        <v>37</v>
      </c>
      <c r="C1420" s="152" t="s">
        <v>5922</v>
      </c>
      <c r="D1420" s="152">
        <v>319091</v>
      </c>
      <c r="E1420" s="152" t="s">
        <v>5923</v>
      </c>
      <c r="F1420" s="97">
        <v>54192</v>
      </c>
      <c r="G1420" s="174">
        <v>122.77</v>
      </c>
      <c r="H1420" s="97">
        <v>68</v>
      </c>
      <c r="I1420" s="174">
        <v>73.661999999999992</v>
      </c>
      <c r="J1420" s="97">
        <v>20036</v>
      </c>
      <c r="K1420" s="97">
        <v>12</v>
      </c>
      <c r="L1420" s="174">
        <v>36.831000000000003</v>
      </c>
      <c r="M1420" s="97">
        <v>1768</v>
      </c>
      <c r="N1420" s="97">
        <v>54192</v>
      </c>
      <c r="O1420" s="97">
        <v>0</v>
      </c>
      <c r="P1420" s="97">
        <v>54192</v>
      </c>
      <c r="Q1420" s="97">
        <f t="shared" si="22"/>
        <v>0</v>
      </c>
    </row>
    <row r="1421" spans="1:17" x14ac:dyDescent="0.25">
      <c r="A1421" s="152" t="s">
        <v>565</v>
      </c>
      <c r="B1421" s="152" t="s">
        <v>37</v>
      </c>
      <c r="C1421" s="152" t="s">
        <v>5926</v>
      </c>
      <c r="D1421" s="152">
        <v>319104</v>
      </c>
      <c r="E1421" s="152" t="s">
        <v>5927</v>
      </c>
      <c r="F1421" s="97">
        <v>9891</v>
      </c>
      <c r="G1421" s="174">
        <v>122.77</v>
      </c>
      <c r="H1421" s="97">
        <v>13</v>
      </c>
      <c r="I1421" s="174">
        <v>73.661999999999992</v>
      </c>
      <c r="J1421" s="97">
        <v>3830</v>
      </c>
      <c r="K1421" s="97">
        <v>3</v>
      </c>
      <c r="L1421" s="174">
        <v>36.831000000000003</v>
      </c>
      <c r="M1421" s="97">
        <v>442</v>
      </c>
      <c r="N1421" s="97">
        <v>9891</v>
      </c>
      <c r="O1421" s="97">
        <v>0</v>
      </c>
      <c r="P1421" s="97">
        <v>9891</v>
      </c>
      <c r="Q1421" s="97">
        <f t="shared" si="22"/>
        <v>0</v>
      </c>
    </row>
    <row r="1422" spans="1:17" x14ac:dyDescent="0.25">
      <c r="A1422" s="152" t="s">
        <v>565</v>
      </c>
      <c r="B1422" s="152" t="s">
        <v>37</v>
      </c>
      <c r="C1422" s="152" t="s">
        <v>5931</v>
      </c>
      <c r="D1422" s="152">
        <v>319112</v>
      </c>
      <c r="E1422" s="152" t="s">
        <v>5932</v>
      </c>
      <c r="F1422" s="97">
        <v>9626</v>
      </c>
      <c r="G1422" s="174">
        <v>122.77</v>
      </c>
      <c r="H1422" s="97">
        <v>14</v>
      </c>
      <c r="I1422" s="174">
        <v>73.661999999999992</v>
      </c>
      <c r="J1422" s="97">
        <v>4125</v>
      </c>
      <c r="K1422" s="97">
        <v>0</v>
      </c>
      <c r="L1422" s="174">
        <v>36.831000000000003</v>
      </c>
      <c r="M1422" s="97">
        <v>0</v>
      </c>
      <c r="N1422" s="97">
        <v>9626</v>
      </c>
      <c r="O1422" s="97">
        <v>0</v>
      </c>
      <c r="P1422" s="97">
        <v>9626</v>
      </c>
      <c r="Q1422" s="97">
        <f t="shared" si="22"/>
        <v>0</v>
      </c>
    </row>
    <row r="1423" spans="1:17" x14ac:dyDescent="0.25">
      <c r="A1423" s="152" t="s">
        <v>565</v>
      </c>
      <c r="B1423" s="152" t="s">
        <v>37</v>
      </c>
      <c r="C1423" s="152" t="s">
        <v>5935</v>
      </c>
      <c r="D1423" s="152">
        <v>319139</v>
      </c>
      <c r="E1423" s="152" t="s">
        <v>5936</v>
      </c>
      <c r="F1423" s="97">
        <v>7261</v>
      </c>
      <c r="G1423" s="174">
        <v>122.77</v>
      </c>
      <c r="H1423" s="97">
        <v>12</v>
      </c>
      <c r="I1423" s="174">
        <v>73.661999999999992</v>
      </c>
      <c r="J1423" s="97">
        <v>3536</v>
      </c>
      <c r="K1423" s="97">
        <v>4</v>
      </c>
      <c r="L1423" s="174">
        <v>36.831000000000003</v>
      </c>
      <c r="M1423" s="97">
        <v>589</v>
      </c>
      <c r="N1423" s="97">
        <v>7261</v>
      </c>
      <c r="O1423" s="97">
        <v>0</v>
      </c>
      <c r="P1423" s="97">
        <v>7261</v>
      </c>
      <c r="Q1423" s="97">
        <f t="shared" si="22"/>
        <v>0</v>
      </c>
    </row>
    <row r="1424" spans="1:17" x14ac:dyDescent="0.25">
      <c r="A1424" s="152" t="s">
        <v>565</v>
      </c>
      <c r="B1424" s="152" t="s">
        <v>37</v>
      </c>
      <c r="C1424" s="152" t="s">
        <v>5939</v>
      </c>
      <c r="D1424" s="152">
        <v>649732</v>
      </c>
      <c r="E1424" s="152" t="s">
        <v>5940</v>
      </c>
      <c r="F1424" s="97">
        <v>5188</v>
      </c>
      <c r="G1424" s="174">
        <v>122.77</v>
      </c>
      <c r="H1424" s="97">
        <v>7</v>
      </c>
      <c r="I1424" s="174">
        <v>73.661999999999992</v>
      </c>
      <c r="J1424" s="97">
        <v>2063</v>
      </c>
      <c r="K1424" s="97">
        <v>0</v>
      </c>
      <c r="L1424" s="174">
        <v>36.831000000000003</v>
      </c>
      <c r="M1424" s="97">
        <v>0</v>
      </c>
      <c r="N1424" s="97">
        <v>5188</v>
      </c>
      <c r="O1424" s="97">
        <v>0</v>
      </c>
      <c r="P1424" s="97">
        <v>5188</v>
      </c>
      <c r="Q1424" s="97">
        <f t="shared" si="22"/>
        <v>0</v>
      </c>
    </row>
    <row r="1425" spans="1:17" x14ac:dyDescent="0.25">
      <c r="A1425" s="152" t="s">
        <v>565</v>
      </c>
      <c r="B1425" s="152" t="s">
        <v>37</v>
      </c>
      <c r="C1425" s="152" t="s">
        <v>5943</v>
      </c>
      <c r="D1425" s="152">
        <v>319147</v>
      </c>
      <c r="E1425" s="152" t="s">
        <v>5944</v>
      </c>
      <c r="F1425" s="97">
        <v>9314</v>
      </c>
      <c r="G1425" s="174">
        <v>122.77</v>
      </c>
      <c r="H1425" s="97">
        <v>10</v>
      </c>
      <c r="I1425" s="174">
        <v>73.661999999999992</v>
      </c>
      <c r="J1425" s="97">
        <v>2946</v>
      </c>
      <c r="K1425" s="97">
        <v>0</v>
      </c>
      <c r="L1425" s="174">
        <v>36.831000000000003</v>
      </c>
      <c r="M1425" s="97">
        <v>0</v>
      </c>
      <c r="N1425" s="97">
        <v>9314</v>
      </c>
      <c r="O1425" s="97">
        <v>0</v>
      </c>
      <c r="P1425" s="97">
        <v>9314</v>
      </c>
      <c r="Q1425" s="97">
        <f t="shared" si="22"/>
        <v>0</v>
      </c>
    </row>
    <row r="1426" spans="1:17" x14ac:dyDescent="0.25">
      <c r="A1426" s="152" t="s">
        <v>565</v>
      </c>
      <c r="B1426" s="152" t="s">
        <v>37</v>
      </c>
      <c r="C1426" s="152" t="s">
        <v>5948</v>
      </c>
      <c r="D1426" s="152">
        <v>319155</v>
      </c>
      <c r="E1426" s="152" t="s">
        <v>5949</v>
      </c>
      <c r="F1426" s="97">
        <v>25003</v>
      </c>
      <c r="G1426" s="174">
        <v>122.77</v>
      </c>
      <c r="H1426" s="97">
        <v>34</v>
      </c>
      <c r="I1426" s="174">
        <v>73.661999999999992</v>
      </c>
      <c r="J1426" s="97">
        <v>10018</v>
      </c>
      <c r="K1426" s="97">
        <v>0</v>
      </c>
      <c r="L1426" s="174">
        <v>36.831000000000003</v>
      </c>
      <c r="M1426" s="97">
        <v>0</v>
      </c>
      <c r="N1426" s="97">
        <v>25003</v>
      </c>
      <c r="O1426" s="97">
        <v>0</v>
      </c>
      <c r="P1426" s="97">
        <v>25003</v>
      </c>
      <c r="Q1426" s="97">
        <f t="shared" si="22"/>
        <v>0</v>
      </c>
    </row>
    <row r="1427" spans="1:17" x14ac:dyDescent="0.25">
      <c r="A1427" s="152" t="s">
        <v>565</v>
      </c>
      <c r="B1427" s="152" t="s">
        <v>37</v>
      </c>
      <c r="C1427" s="152" t="s">
        <v>5953</v>
      </c>
      <c r="D1427" s="152">
        <v>319163</v>
      </c>
      <c r="E1427" s="152" t="s">
        <v>5954</v>
      </c>
      <c r="F1427" s="97">
        <v>12421</v>
      </c>
      <c r="G1427" s="174">
        <v>122.77</v>
      </c>
      <c r="H1427" s="97">
        <v>18</v>
      </c>
      <c r="I1427" s="174">
        <v>73.661999999999992</v>
      </c>
      <c r="J1427" s="97">
        <v>5304</v>
      </c>
      <c r="K1427" s="97">
        <v>0</v>
      </c>
      <c r="L1427" s="174">
        <v>36.831000000000003</v>
      </c>
      <c r="M1427" s="97">
        <v>0</v>
      </c>
      <c r="N1427" s="97">
        <v>12421</v>
      </c>
      <c r="O1427" s="97">
        <v>0</v>
      </c>
      <c r="P1427" s="97">
        <v>12421</v>
      </c>
      <c r="Q1427" s="97">
        <f t="shared" si="22"/>
        <v>0</v>
      </c>
    </row>
    <row r="1428" spans="1:17" x14ac:dyDescent="0.25">
      <c r="A1428" s="152" t="s">
        <v>565</v>
      </c>
      <c r="B1428" s="152" t="s">
        <v>37</v>
      </c>
      <c r="C1428" s="152" t="s">
        <v>5957</v>
      </c>
      <c r="D1428" s="152">
        <v>319171</v>
      </c>
      <c r="E1428" s="152" t="s">
        <v>5958</v>
      </c>
      <c r="F1428" s="97">
        <v>5167</v>
      </c>
      <c r="G1428" s="174">
        <v>122.77</v>
      </c>
      <c r="H1428" s="97">
        <v>7</v>
      </c>
      <c r="I1428" s="174">
        <v>73.661999999999992</v>
      </c>
      <c r="J1428" s="97">
        <v>2063</v>
      </c>
      <c r="K1428" s="97">
        <v>4</v>
      </c>
      <c r="L1428" s="174">
        <v>36.831000000000003</v>
      </c>
      <c r="M1428" s="97">
        <v>589</v>
      </c>
      <c r="N1428" s="97">
        <v>5167</v>
      </c>
      <c r="O1428" s="97">
        <v>0</v>
      </c>
      <c r="P1428" s="97">
        <v>5167</v>
      </c>
      <c r="Q1428" s="97">
        <f t="shared" si="22"/>
        <v>0</v>
      </c>
    </row>
    <row r="1429" spans="1:17" x14ac:dyDescent="0.25">
      <c r="A1429" s="152" t="s">
        <v>565</v>
      </c>
      <c r="B1429" s="152" t="s">
        <v>37</v>
      </c>
      <c r="C1429" s="152" t="s">
        <v>5961</v>
      </c>
      <c r="D1429" s="152">
        <v>319180</v>
      </c>
      <c r="E1429" s="152" t="s">
        <v>5962</v>
      </c>
      <c r="F1429" s="97">
        <v>5531</v>
      </c>
      <c r="G1429" s="174">
        <v>122.77</v>
      </c>
      <c r="H1429" s="97">
        <v>8</v>
      </c>
      <c r="I1429" s="174">
        <v>73.661999999999992</v>
      </c>
      <c r="J1429" s="97">
        <v>2357</v>
      </c>
      <c r="K1429" s="97">
        <v>2</v>
      </c>
      <c r="L1429" s="174">
        <v>36.831000000000003</v>
      </c>
      <c r="M1429" s="97">
        <v>295</v>
      </c>
      <c r="N1429" s="97">
        <v>5531</v>
      </c>
      <c r="O1429" s="97">
        <v>0</v>
      </c>
      <c r="P1429" s="97">
        <v>5531</v>
      </c>
      <c r="Q1429" s="97">
        <f t="shared" si="22"/>
        <v>0</v>
      </c>
    </row>
    <row r="1430" spans="1:17" x14ac:dyDescent="0.25">
      <c r="A1430" s="152" t="s">
        <v>565</v>
      </c>
      <c r="B1430" s="152" t="s">
        <v>37</v>
      </c>
      <c r="C1430" s="152" t="s">
        <v>5965</v>
      </c>
      <c r="D1430" s="152">
        <v>319198</v>
      </c>
      <c r="E1430" s="152" t="s">
        <v>5966</v>
      </c>
      <c r="F1430" s="97">
        <v>7078</v>
      </c>
      <c r="G1430" s="174">
        <v>122.77</v>
      </c>
      <c r="H1430" s="97">
        <v>7</v>
      </c>
      <c r="I1430" s="174">
        <v>73.661999999999992</v>
      </c>
      <c r="J1430" s="97">
        <v>2063</v>
      </c>
      <c r="K1430" s="97">
        <v>6</v>
      </c>
      <c r="L1430" s="174">
        <v>36.831000000000003</v>
      </c>
      <c r="M1430" s="97">
        <v>884</v>
      </c>
      <c r="N1430" s="97">
        <v>7078</v>
      </c>
      <c r="O1430" s="97">
        <v>0</v>
      </c>
      <c r="P1430" s="97">
        <v>7078</v>
      </c>
      <c r="Q1430" s="97">
        <f t="shared" si="22"/>
        <v>0</v>
      </c>
    </row>
    <row r="1431" spans="1:17" x14ac:dyDescent="0.25">
      <c r="A1431" s="152" t="s">
        <v>565</v>
      </c>
      <c r="B1431" s="152" t="s">
        <v>37</v>
      </c>
      <c r="C1431" s="152" t="s">
        <v>5969</v>
      </c>
      <c r="D1431" s="152">
        <v>649660</v>
      </c>
      <c r="E1431" s="152" t="s">
        <v>5970</v>
      </c>
      <c r="F1431" s="97">
        <v>5274</v>
      </c>
      <c r="G1431" s="174">
        <v>122.77</v>
      </c>
      <c r="H1431" s="97">
        <v>9</v>
      </c>
      <c r="I1431" s="174">
        <v>73.661999999999992</v>
      </c>
      <c r="J1431" s="97">
        <v>2652</v>
      </c>
      <c r="K1431" s="97">
        <v>0</v>
      </c>
      <c r="L1431" s="174">
        <v>36.831000000000003</v>
      </c>
      <c r="M1431" s="97">
        <v>0</v>
      </c>
      <c r="N1431" s="97">
        <v>5274</v>
      </c>
      <c r="O1431" s="97">
        <v>0</v>
      </c>
      <c r="P1431" s="97">
        <v>5274</v>
      </c>
      <c r="Q1431" s="97">
        <f t="shared" si="22"/>
        <v>0</v>
      </c>
    </row>
    <row r="1432" spans="1:17" x14ac:dyDescent="0.25">
      <c r="A1432" s="152" t="s">
        <v>565</v>
      </c>
      <c r="B1432" s="152" t="s">
        <v>37</v>
      </c>
      <c r="C1432" s="152" t="s">
        <v>5973</v>
      </c>
      <c r="D1432" s="152">
        <v>318922</v>
      </c>
      <c r="E1432" s="152" t="s">
        <v>5974</v>
      </c>
      <c r="F1432" s="97">
        <v>3970</v>
      </c>
      <c r="G1432" s="174">
        <v>122.77</v>
      </c>
      <c r="H1432" s="97">
        <v>4</v>
      </c>
      <c r="I1432" s="174">
        <v>73.661999999999992</v>
      </c>
      <c r="J1432" s="97">
        <v>1179</v>
      </c>
      <c r="K1432" s="97">
        <v>1</v>
      </c>
      <c r="L1432" s="174">
        <v>36.831000000000003</v>
      </c>
      <c r="M1432" s="97">
        <v>147</v>
      </c>
      <c r="N1432" s="97">
        <v>3970</v>
      </c>
      <c r="O1432" s="97">
        <v>0</v>
      </c>
      <c r="P1432" s="97">
        <v>3970</v>
      </c>
      <c r="Q1432" s="97">
        <f t="shared" si="22"/>
        <v>0</v>
      </c>
    </row>
    <row r="1433" spans="1:17" x14ac:dyDescent="0.25">
      <c r="A1433" s="152" t="s">
        <v>565</v>
      </c>
      <c r="B1433" s="152" t="s">
        <v>37</v>
      </c>
      <c r="C1433" s="152" t="s">
        <v>5977</v>
      </c>
      <c r="D1433" s="152">
        <v>319651</v>
      </c>
      <c r="E1433" s="152" t="s">
        <v>5978</v>
      </c>
      <c r="F1433" s="97">
        <v>74667</v>
      </c>
      <c r="G1433" s="174">
        <v>122.77</v>
      </c>
      <c r="H1433" s="97">
        <v>105</v>
      </c>
      <c r="I1433" s="174">
        <v>73.661999999999992</v>
      </c>
      <c r="J1433" s="97">
        <v>30938</v>
      </c>
      <c r="K1433" s="97">
        <v>1</v>
      </c>
      <c r="L1433" s="174">
        <v>36.831000000000003</v>
      </c>
      <c r="M1433" s="97">
        <v>147</v>
      </c>
      <c r="N1433" s="97">
        <v>74667</v>
      </c>
      <c r="O1433" s="97">
        <v>0</v>
      </c>
      <c r="P1433" s="97">
        <v>74667</v>
      </c>
      <c r="Q1433" s="97">
        <f t="shared" si="22"/>
        <v>0</v>
      </c>
    </row>
    <row r="1434" spans="1:17" x14ac:dyDescent="0.25">
      <c r="A1434" s="152" t="s">
        <v>565</v>
      </c>
      <c r="B1434" s="152" t="s">
        <v>37</v>
      </c>
      <c r="C1434" s="152" t="s">
        <v>5982</v>
      </c>
      <c r="D1434" s="152">
        <v>319228</v>
      </c>
      <c r="E1434" s="152" t="s">
        <v>5983</v>
      </c>
      <c r="F1434" s="97">
        <v>4678</v>
      </c>
      <c r="G1434" s="174">
        <v>122.77</v>
      </c>
      <c r="H1434" s="97">
        <v>4</v>
      </c>
      <c r="I1434" s="174">
        <v>73.661999999999992</v>
      </c>
      <c r="J1434" s="97">
        <v>1179</v>
      </c>
      <c r="K1434" s="97">
        <v>0</v>
      </c>
      <c r="L1434" s="174">
        <v>36.831000000000003</v>
      </c>
      <c r="M1434" s="97">
        <v>0</v>
      </c>
      <c r="N1434" s="97">
        <v>4678</v>
      </c>
      <c r="O1434" s="97">
        <v>0</v>
      </c>
      <c r="P1434" s="97">
        <v>4678</v>
      </c>
      <c r="Q1434" s="97">
        <f t="shared" si="22"/>
        <v>0</v>
      </c>
    </row>
    <row r="1435" spans="1:17" x14ac:dyDescent="0.25">
      <c r="A1435" s="152" t="s">
        <v>565</v>
      </c>
      <c r="B1435" s="152" t="s">
        <v>37</v>
      </c>
      <c r="C1435" s="152" t="s">
        <v>5986</v>
      </c>
      <c r="D1435" s="152">
        <v>649333</v>
      </c>
      <c r="E1435" s="152" t="s">
        <v>5987</v>
      </c>
      <c r="F1435" s="97">
        <v>2168</v>
      </c>
      <c r="G1435" s="174">
        <v>122.77</v>
      </c>
      <c r="H1435" s="97">
        <v>1</v>
      </c>
      <c r="I1435" s="174">
        <v>73.661999999999992</v>
      </c>
      <c r="J1435" s="97">
        <v>295</v>
      </c>
      <c r="K1435" s="97">
        <v>0</v>
      </c>
      <c r="L1435" s="174">
        <v>36.831000000000003</v>
      </c>
      <c r="M1435" s="97">
        <v>0</v>
      </c>
      <c r="N1435" s="97">
        <v>2168</v>
      </c>
      <c r="O1435" s="97">
        <v>0</v>
      </c>
      <c r="P1435" s="97">
        <v>2168</v>
      </c>
      <c r="Q1435" s="97">
        <f t="shared" si="22"/>
        <v>0</v>
      </c>
    </row>
    <row r="1436" spans="1:17" x14ac:dyDescent="0.25">
      <c r="A1436" s="152" t="s">
        <v>565</v>
      </c>
      <c r="B1436" s="152" t="s">
        <v>37</v>
      </c>
      <c r="C1436" s="152" t="s">
        <v>5990</v>
      </c>
      <c r="D1436" s="152">
        <v>319236</v>
      </c>
      <c r="E1436" s="152" t="s">
        <v>5991</v>
      </c>
      <c r="F1436" s="97">
        <v>18166</v>
      </c>
      <c r="G1436" s="174">
        <v>122.77</v>
      </c>
      <c r="H1436" s="97">
        <v>28</v>
      </c>
      <c r="I1436" s="174">
        <v>73.661999999999992</v>
      </c>
      <c r="J1436" s="97">
        <v>8250</v>
      </c>
      <c r="K1436" s="97">
        <v>2</v>
      </c>
      <c r="L1436" s="174">
        <v>36.831000000000003</v>
      </c>
      <c r="M1436" s="97">
        <v>295</v>
      </c>
      <c r="N1436" s="97">
        <v>18166</v>
      </c>
      <c r="O1436" s="97">
        <v>0</v>
      </c>
      <c r="P1436" s="97">
        <v>18166</v>
      </c>
      <c r="Q1436" s="97">
        <f t="shared" si="22"/>
        <v>0</v>
      </c>
    </row>
    <row r="1437" spans="1:17" x14ac:dyDescent="0.25">
      <c r="A1437" s="152" t="s">
        <v>565</v>
      </c>
      <c r="B1437" s="152" t="s">
        <v>37</v>
      </c>
      <c r="C1437" s="152" t="s">
        <v>5995</v>
      </c>
      <c r="D1437" s="152">
        <v>319244</v>
      </c>
      <c r="E1437" s="152" t="s">
        <v>5996</v>
      </c>
      <c r="F1437" s="97">
        <v>6827</v>
      </c>
      <c r="G1437" s="174">
        <v>122.77</v>
      </c>
      <c r="H1437" s="97">
        <v>13</v>
      </c>
      <c r="I1437" s="174">
        <v>73.661999999999992</v>
      </c>
      <c r="J1437" s="97">
        <v>3830</v>
      </c>
      <c r="K1437" s="97">
        <v>0</v>
      </c>
      <c r="L1437" s="174">
        <v>36.831000000000003</v>
      </c>
      <c r="M1437" s="97">
        <v>0</v>
      </c>
      <c r="N1437" s="97">
        <v>6827</v>
      </c>
      <c r="O1437" s="97">
        <v>0</v>
      </c>
      <c r="P1437" s="97">
        <v>6827</v>
      </c>
      <c r="Q1437" s="97">
        <f t="shared" si="22"/>
        <v>0</v>
      </c>
    </row>
    <row r="1438" spans="1:17" x14ac:dyDescent="0.25">
      <c r="A1438" s="152" t="s">
        <v>565</v>
      </c>
      <c r="B1438" s="152" t="s">
        <v>37</v>
      </c>
      <c r="C1438" s="152" t="s">
        <v>5999</v>
      </c>
      <c r="D1438" s="152">
        <v>319261</v>
      </c>
      <c r="E1438" s="152" t="s">
        <v>6000</v>
      </c>
      <c r="F1438" s="97">
        <v>3603</v>
      </c>
      <c r="G1438" s="174">
        <v>122.77</v>
      </c>
      <c r="H1438" s="97">
        <v>3</v>
      </c>
      <c r="I1438" s="174">
        <v>73.661999999999992</v>
      </c>
      <c r="J1438" s="97">
        <v>884</v>
      </c>
      <c r="K1438" s="97">
        <v>4</v>
      </c>
      <c r="L1438" s="174">
        <v>36.831000000000003</v>
      </c>
      <c r="M1438" s="97">
        <v>589</v>
      </c>
      <c r="N1438" s="97">
        <v>3603</v>
      </c>
      <c r="O1438" s="97">
        <v>0</v>
      </c>
      <c r="P1438" s="97">
        <v>3603</v>
      </c>
      <c r="Q1438" s="97">
        <f t="shared" si="22"/>
        <v>0</v>
      </c>
    </row>
    <row r="1439" spans="1:17" x14ac:dyDescent="0.25">
      <c r="A1439" s="152" t="s">
        <v>565</v>
      </c>
      <c r="B1439" s="152" t="s">
        <v>37</v>
      </c>
      <c r="C1439" s="152" t="s">
        <v>6003</v>
      </c>
      <c r="D1439" s="152">
        <v>319287</v>
      </c>
      <c r="E1439" s="152" t="s">
        <v>6004</v>
      </c>
      <c r="F1439" s="97">
        <v>2517</v>
      </c>
      <c r="G1439" s="174">
        <v>122.77</v>
      </c>
      <c r="H1439" s="97">
        <v>6</v>
      </c>
      <c r="I1439" s="174">
        <v>73.661999999999992</v>
      </c>
      <c r="J1439" s="97">
        <v>1768</v>
      </c>
      <c r="K1439" s="97">
        <v>0</v>
      </c>
      <c r="L1439" s="174">
        <v>36.831000000000003</v>
      </c>
      <c r="M1439" s="97">
        <v>0</v>
      </c>
      <c r="N1439" s="97">
        <v>2517</v>
      </c>
      <c r="O1439" s="97">
        <v>0</v>
      </c>
      <c r="P1439" s="97">
        <v>2517</v>
      </c>
      <c r="Q1439" s="97">
        <f t="shared" si="22"/>
        <v>0</v>
      </c>
    </row>
    <row r="1440" spans="1:17" x14ac:dyDescent="0.25">
      <c r="A1440" s="152" t="s">
        <v>565</v>
      </c>
      <c r="B1440" s="152" t="s">
        <v>37</v>
      </c>
      <c r="C1440" s="152" t="s">
        <v>6007</v>
      </c>
      <c r="D1440" s="152">
        <v>319295</v>
      </c>
      <c r="E1440" s="152" t="s">
        <v>6008</v>
      </c>
      <c r="F1440" s="97">
        <v>6151</v>
      </c>
      <c r="G1440" s="174">
        <v>122.77</v>
      </c>
      <c r="H1440" s="97">
        <v>9</v>
      </c>
      <c r="I1440" s="174">
        <v>73.661999999999992</v>
      </c>
      <c r="J1440" s="97">
        <v>2652</v>
      </c>
      <c r="K1440" s="97">
        <v>0</v>
      </c>
      <c r="L1440" s="174">
        <v>36.831000000000003</v>
      </c>
      <c r="M1440" s="97">
        <v>0</v>
      </c>
      <c r="N1440" s="97">
        <v>6151</v>
      </c>
      <c r="O1440" s="97">
        <v>0</v>
      </c>
      <c r="P1440" s="97">
        <v>6151</v>
      </c>
      <c r="Q1440" s="97">
        <f t="shared" si="22"/>
        <v>0</v>
      </c>
    </row>
    <row r="1441" spans="1:17" x14ac:dyDescent="0.25">
      <c r="A1441" s="152" t="s">
        <v>565</v>
      </c>
      <c r="B1441" s="152" t="s">
        <v>37</v>
      </c>
      <c r="C1441" s="152" t="s">
        <v>6011</v>
      </c>
      <c r="D1441" s="152">
        <v>319309</v>
      </c>
      <c r="E1441" s="152" t="s">
        <v>6012</v>
      </c>
      <c r="F1441" s="97">
        <v>5594</v>
      </c>
      <c r="G1441" s="174">
        <v>122.77</v>
      </c>
      <c r="H1441" s="97">
        <v>5</v>
      </c>
      <c r="I1441" s="174">
        <v>73.661999999999992</v>
      </c>
      <c r="J1441" s="97">
        <v>1473</v>
      </c>
      <c r="K1441" s="97">
        <v>0</v>
      </c>
      <c r="L1441" s="174">
        <v>36.831000000000003</v>
      </c>
      <c r="M1441" s="97">
        <v>0</v>
      </c>
      <c r="N1441" s="97">
        <v>5594</v>
      </c>
      <c r="O1441" s="97">
        <v>0</v>
      </c>
      <c r="P1441" s="97">
        <v>5594</v>
      </c>
      <c r="Q1441" s="97">
        <f t="shared" si="22"/>
        <v>0</v>
      </c>
    </row>
    <row r="1442" spans="1:17" x14ac:dyDescent="0.25">
      <c r="A1442" s="152" t="s">
        <v>565</v>
      </c>
      <c r="B1442" s="152" t="s">
        <v>37</v>
      </c>
      <c r="C1442" s="152" t="s">
        <v>6015</v>
      </c>
      <c r="D1442" s="152">
        <v>319333</v>
      </c>
      <c r="E1442" s="152" t="s">
        <v>6016</v>
      </c>
      <c r="F1442" s="97">
        <v>7282</v>
      </c>
      <c r="G1442" s="174">
        <v>122.77</v>
      </c>
      <c r="H1442" s="97">
        <v>12</v>
      </c>
      <c r="I1442" s="174">
        <v>73.661999999999992</v>
      </c>
      <c r="J1442" s="97">
        <v>3536</v>
      </c>
      <c r="K1442" s="97">
        <v>0</v>
      </c>
      <c r="L1442" s="174">
        <v>36.831000000000003</v>
      </c>
      <c r="M1442" s="97">
        <v>0</v>
      </c>
      <c r="N1442" s="97">
        <v>7282</v>
      </c>
      <c r="O1442" s="97">
        <v>0</v>
      </c>
      <c r="P1442" s="97">
        <v>7282</v>
      </c>
      <c r="Q1442" s="97">
        <f t="shared" si="22"/>
        <v>0</v>
      </c>
    </row>
    <row r="1443" spans="1:17" x14ac:dyDescent="0.25">
      <c r="A1443" s="152" t="s">
        <v>565</v>
      </c>
      <c r="B1443" s="152" t="s">
        <v>37</v>
      </c>
      <c r="C1443" s="152" t="s">
        <v>6019</v>
      </c>
      <c r="D1443" s="152">
        <v>319341</v>
      </c>
      <c r="E1443" s="152" t="s">
        <v>6020</v>
      </c>
      <c r="F1443" s="97">
        <v>9369</v>
      </c>
      <c r="G1443" s="174">
        <v>122.77</v>
      </c>
      <c r="H1443" s="97">
        <v>14</v>
      </c>
      <c r="I1443" s="174">
        <v>73.661999999999992</v>
      </c>
      <c r="J1443" s="97">
        <v>4125</v>
      </c>
      <c r="K1443" s="97">
        <v>0</v>
      </c>
      <c r="L1443" s="174">
        <v>36.831000000000003</v>
      </c>
      <c r="M1443" s="97">
        <v>0</v>
      </c>
      <c r="N1443" s="97">
        <v>9369</v>
      </c>
      <c r="O1443" s="97">
        <v>0</v>
      </c>
      <c r="P1443" s="97">
        <v>9369</v>
      </c>
      <c r="Q1443" s="97">
        <f t="shared" si="22"/>
        <v>0</v>
      </c>
    </row>
    <row r="1444" spans="1:17" x14ac:dyDescent="0.25">
      <c r="A1444" s="152" t="s">
        <v>565</v>
      </c>
      <c r="B1444" s="152" t="s">
        <v>37</v>
      </c>
      <c r="C1444" s="152" t="s">
        <v>6023</v>
      </c>
      <c r="D1444" s="152">
        <v>319350</v>
      </c>
      <c r="E1444" s="152" t="s">
        <v>6024</v>
      </c>
      <c r="F1444" s="97">
        <v>4537</v>
      </c>
      <c r="G1444" s="174">
        <v>122.77</v>
      </c>
      <c r="H1444" s="97">
        <v>6</v>
      </c>
      <c r="I1444" s="174">
        <v>73.661999999999992</v>
      </c>
      <c r="J1444" s="97">
        <v>1768</v>
      </c>
      <c r="K1444" s="97">
        <v>1</v>
      </c>
      <c r="L1444" s="174">
        <v>36.831000000000003</v>
      </c>
      <c r="M1444" s="97">
        <v>147</v>
      </c>
      <c r="N1444" s="97">
        <v>4537</v>
      </c>
      <c r="O1444" s="97">
        <v>0</v>
      </c>
      <c r="P1444" s="97">
        <v>4537</v>
      </c>
      <c r="Q1444" s="97">
        <f t="shared" si="22"/>
        <v>0</v>
      </c>
    </row>
    <row r="1445" spans="1:17" x14ac:dyDescent="0.25">
      <c r="A1445" s="152" t="s">
        <v>565</v>
      </c>
      <c r="B1445" s="152" t="s">
        <v>37</v>
      </c>
      <c r="C1445" s="152" t="s">
        <v>6027</v>
      </c>
      <c r="D1445" s="152">
        <v>319368</v>
      </c>
      <c r="E1445" s="152" t="s">
        <v>6028</v>
      </c>
      <c r="F1445" s="97">
        <v>1633</v>
      </c>
      <c r="G1445" s="174">
        <v>122.77</v>
      </c>
      <c r="H1445" s="97">
        <v>3</v>
      </c>
      <c r="I1445" s="174">
        <v>73.661999999999992</v>
      </c>
      <c r="J1445" s="97">
        <v>884</v>
      </c>
      <c r="K1445" s="97">
        <v>0</v>
      </c>
      <c r="L1445" s="174">
        <v>36.831000000000003</v>
      </c>
      <c r="M1445" s="97">
        <v>0</v>
      </c>
      <c r="N1445" s="97">
        <v>1633</v>
      </c>
      <c r="O1445" s="97">
        <v>0</v>
      </c>
      <c r="P1445" s="97">
        <v>1633</v>
      </c>
      <c r="Q1445" s="97">
        <f t="shared" si="22"/>
        <v>0</v>
      </c>
    </row>
    <row r="1446" spans="1:17" x14ac:dyDescent="0.25">
      <c r="A1446" s="152" t="s">
        <v>565</v>
      </c>
      <c r="B1446" s="152" t="s">
        <v>37</v>
      </c>
      <c r="C1446" s="152" t="s">
        <v>6031</v>
      </c>
      <c r="D1446" s="152">
        <v>319384</v>
      </c>
      <c r="E1446" s="152" t="s">
        <v>6032</v>
      </c>
      <c r="F1446" s="97">
        <v>670</v>
      </c>
      <c r="G1446" s="174">
        <v>122.77</v>
      </c>
      <c r="H1446" s="97">
        <v>1</v>
      </c>
      <c r="I1446" s="174">
        <v>73.661999999999992</v>
      </c>
      <c r="J1446" s="97">
        <v>295</v>
      </c>
      <c r="K1446" s="97">
        <v>0</v>
      </c>
      <c r="L1446" s="174">
        <v>36.831000000000003</v>
      </c>
      <c r="M1446" s="97">
        <v>0</v>
      </c>
      <c r="N1446" s="97">
        <v>670</v>
      </c>
      <c r="O1446" s="97">
        <v>0</v>
      </c>
      <c r="P1446" s="97">
        <v>670</v>
      </c>
      <c r="Q1446" s="97">
        <f t="shared" si="22"/>
        <v>0</v>
      </c>
    </row>
    <row r="1447" spans="1:17" x14ac:dyDescent="0.25">
      <c r="A1447" s="152" t="s">
        <v>565</v>
      </c>
      <c r="B1447" s="152" t="s">
        <v>37</v>
      </c>
      <c r="C1447" s="152" t="s">
        <v>6035</v>
      </c>
      <c r="D1447" s="152">
        <v>319392</v>
      </c>
      <c r="E1447" s="152" t="s">
        <v>6036</v>
      </c>
      <c r="F1447" s="97">
        <v>6507</v>
      </c>
      <c r="G1447" s="174">
        <v>122.77</v>
      </c>
      <c r="H1447" s="97">
        <v>8</v>
      </c>
      <c r="I1447" s="174">
        <v>73.661999999999992</v>
      </c>
      <c r="J1447" s="97">
        <v>2357</v>
      </c>
      <c r="K1447" s="97">
        <v>1</v>
      </c>
      <c r="L1447" s="174">
        <v>36.831000000000003</v>
      </c>
      <c r="M1447" s="97">
        <v>147</v>
      </c>
      <c r="N1447" s="97">
        <v>6507</v>
      </c>
      <c r="O1447" s="97">
        <v>0</v>
      </c>
      <c r="P1447" s="97">
        <v>6507</v>
      </c>
      <c r="Q1447" s="97">
        <f t="shared" si="22"/>
        <v>0</v>
      </c>
    </row>
    <row r="1448" spans="1:17" x14ac:dyDescent="0.25">
      <c r="A1448" s="152" t="s">
        <v>565</v>
      </c>
      <c r="B1448" s="152" t="s">
        <v>37</v>
      </c>
      <c r="C1448" s="152" t="s">
        <v>6039</v>
      </c>
      <c r="D1448" s="152">
        <v>319406</v>
      </c>
      <c r="E1448" s="152" t="s">
        <v>6040</v>
      </c>
      <c r="F1448" s="97">
        <v>1338</v>
      </c>
      <c r="G1448" s="174">
        <v>122.77</v>
      </c>
      <c r="H1448" s="97">
        <v>2</v>
      </c>
      <c r="I1448" s="174">
        <v>73.661999999999992</v>
      </c>
      <c r="J1448" s="97">
        <v>589</v>
      </c>
      <c r="K1448" s="97">
        <v>0</v>
      </c>
      <c r="L1448" s="174">
        <v>36.831000000000003</v>
      </c>
      <c r="M1448" s="97">
        <v>0</v>
      </c>
      <c r="N1448" s="97">
        <v>1338</v>
      </c>
      <c r="O1448" s="97">
        <v>0</v>
      </c>
      <c r="P1448" s="97">
        <v>1338</v>
      </c>
      <c r="Q1448" s="97">
        <f t="shared" si="22"/>
        <v>0</v>
      </c>
    </row>
    <row r="1449" spans="1:17" x14ac:dyDescent="0.25">
      <c r="A1449" s="152" t="s">
        <v>565</v>
      </c>
      <c r="B1449" s="152" t="s">
        <v>37</v>
      </c>
      <c r="C1449" s="152" t="s">
        <v>6044</v>
      </c>
      <c r="D1449" s="152">
        <v>647420</v>
      </c>
      <c r="E1449" s="152" t="s">
        <v>6045</v>
      </c>
      <c r="F1449" s="97">
        <v>3106</v>
      </c>
      <c r="G1449" s="174">
        <v>122.77</v>
      </c>
      <c r="H1449" s="97">
        <v>8</v>
      </c>
      <c r="I1449" s="174">
        <v>73.661999999999992</v>
      </c>
      <c r="J1449" s="97">
        <v>2357</v>
      </c>
      <c r="K1449" s="97">
        <v>0</v>
      </c>
      <c r="L1449" s="174">
        <v>36.831000000000003</v>
      </c>
      <c r="M1449" s="97">
        <v>0</v>
      </c>
      <c r="N1449" s="97">
        <v>3106</v>
      </c>
      <c r="O1449" s="97">
        <v>0</v>
      </c>
      <c r="P1449" s="97">
        <v>3106</v>
      </c>
      <c r="Q1449" s="97">
        <f t="shared" si="22"/>
        <v>0</v>
      </c>
    </row>
    <row r="1450" spans="1:17" x14ac:dyDescent="0.25">
      <c r="A1450" s="152" t="s">
        <v>565</v>
      </c>
      <c r="B1450" s="152" t="s">
        <v>37</v>
      </c>
      <c r="C1450" s="152" t="s">
        <v>6048</v>
      </c>
      <c r="D1450" s="152">
        <v>319457</v>
      </c>
      <c r="E1450" s="152" t="s">
        <v>6049</v>
      </c>
      <c r="F1450" s="97">
        <v>15473</v>
      </c>
      <c r="G1450" s="174">
        <v>122.77</v>
      </c>
      <c r="H1450" s="97">
        <v>22</v>
      </c>
      <c r="I1450" s="174">
        <v>73.661999999999992</v>
      </c>
      <c r="J1450" s="97">
        <v>6482</v>
      </c>
      <c r="K1450" s="97">
        <v>0</v>
      </c>
      <c r="L1450" s="174">
        <v>36.831000000000003</v>
      </c>
      <c r="M1450" s="97">
        <v>0</v>
      </c>
      <c r="N1450" s="97">
        <v>15473</v>
      </c>
      <c r="O1450" s="97">
        <v>0</v>
      </c>
      <c r="P1450" s="97">
        <v>15473</v>
      </c>
      <c r="Q1450" s="97">
        <f t="shared" si="22"/>
        <v>0</v>
      </c>
    </row>
    <row r="1451" spans="1:17" x14ac:dyDescent="0.25">
      <c r="A1451" s="152" t="s">
        <v>565</v>
      </c>
      <c r="B1451" s="152" t="s">
        <v>37</v>
      </c>
      <c r="C1451" s="152" t="s">
        <v>6052</v>
      </c>
      <c r="D1451" s="152">
        <v>650757</v>
      </c>
      <c r="E1451" s="152" t="s">
        <v>6053</v>
      </c>
      <c r="F1451" s="97">
        <v>5968</v>
      </c>
      <c r="G1451" s="174">
        <v>122.77</v>
      </c>
      <c r="H1451" s="97">
        <v>5</v>
      </c>
      <c r="I1451" s="174">
        <v>73.661999999999992</v>
      </c>
      <c r="J1451" s="97">
        <v>1473</v>
      </c>
      <c r="K1451" s="97">
        <v>0</v>
      </c>
      <c r="L1451" s="174">
        <v>36.831000000000003</v>
      </c>
      <c r="M1451" s="97">
        <v>0</v>
      </c>
      <c r="N1451" s="97">
        <v>5968</v>
      </c>
      <c r="O1451" s="97">
        <v>0</v>
      </c>
      <c r="P1451" s="97">
        <v>5968</v>
      </c>
      <c r="Q1451" s="97">
        <f t="shared" si="22"/>
        <v>0</v>
      </c>
    </row>
    <row r="1452" spans="1:17" x14ac:dyDescent="0.25">
      <c r="A1452" s="152" t="s">
        <v>565</v>
      </c>
      <c r="B1452" s="152" t="s">
        <v>37</v>
      </c>
      <c r="C1452" s="152" t="s">
        <v>6056</v>
      </c>
      <c r="D1452" s="152">
        <v>319465</v>
      </c>
      <c r="E1452" s="152" t="s">
        <v>6057</v>
      </c>
      <c r="F1452" s="97">
        <v>4016</v>
      </c>
      <c r="G1452" s="174">
        <v>122.77</v>
      </c>
      <c r="H1452" s="97">
        <v>6</v>
      </c>
      <c r="I1452" s="174">
        <v>73.661999999999992</v>
      </c>
      <c r="J1452" s="97">
        <v>1768</v>
      </c>
      <c r="K1452" s="97">
        <v>0</v>
      </c>
      <c r="L1452" s="174">
        <v>36.831000000000003</v>
      </c>
      <c r="M1452" s="97">
        <v>0</v>
      </c>
      <c r="N1452" s="97">
        <v>4016</v>
      </c>
      <c r="O1452" s="97">
        <v>0</v>
      </c>
      <c r="P1452" s="97">
        <v>4016</v>
      </c>
      <c r="Q1452" s="97">
        <f t="shared" si="22"/>
        <v>0</v>
      </c>
    </row>
    <row r="1453" spans="1:17" x14ac:dyDescent="0.25">
      <c r="A1453" s="152" t="s">
        <v>565</v>
      </c>
      <c r="B1453" s="152" t="s">
        <v>37</v>
      </c>
      <c r="C1453" s="152" t="s">
        <v>6060</v>
      </c>
      <c r="D1453" s="152">
        <v>648582</v>
      </c>
      <c r="E1453" s="152" t="s">
        <v>6061</v>
      </c>
      <c r="F1453" s="97">
        <v>2597</v>
      </c>
      <c r="G1453" s="174">
        <v>122.77</v>
      </c>
      <c r="H1453" s="97">
        <v>5</v>
      </c>
      <c r="I1453" s="174">
        <v>73.661999999999992</v>
      </c>
      <c r="J1453" s="97">
        <v>1473</v>
      </c>
      <c r="K1453" s="97">
        <v>0</v>
      </c>
      <c r="L1453" s="174">
        <v>36.831000000000003</v>
      </c>
      <c r="M1453" s="97">
        <v>0</v>
      </c>
      <c r="N1453" s="97">
        <v>2597</v>
      </c>
      <c r="O1453" s="97">
        <v>0</v>
      </c>
      <c r="P1453" s="97">
        <v>2597</v>
      </c>
      <c r="Q1453" s="97">
        <f t="shared" si="22"/>
        <v>0</v>
      </c>
    </row>
    <row r="1454" spans="1:17" x14ac:dyDescent="0.25">
      <c r="A1454" s="152" t="s">
        <v>565</v>
      </c>
      <c r="B1454" s="152" t="s">
        <v>37</v>
      </c>
      <c r="C1454" s="152" t="s">
        <v>6064</v>
      </c>
      <c r="D1454" s="152">
        <v>319481</v>
      </c>
      <c r="E1454" s="152" t="s">
        <v>6065</v>
      </c>
      <c r="F1454" s="97">
        <v>2597</v>
      </c>
      <c r="G1454" s="174">
        <v>122.77</v>
      </c>
      <c r="H1454" s="97">
        <v>5</v>
      </c>
      <c r="I1454" s="174">
        <v>73.661999999999992</v>
      </c>
      <c r="J1454" s="97">
        <v>1473</v>
      </c>
      <c r="K1454" s="97">
        <v>0</v>
      </c>
      <c r="L1454" s="174">
        <v>36.831000000000003</v>
      </c>
      <c r="M1454" s="97">
        <v>0</v>
      </c>
      <c r="N1454" s="97">
        <v>2597</v>
      </c>
      <c r="O1454" s="97">
        <v>0</v>
      </c>
      <c r="P1454" s="97">
        <v>2597</v>
      </c>
      <c r="Q1454" s="97">
        <f t="shared" si="22"/>
        <v>0</v>
      </c>
    </row>
    <row r="1455" spans="1:17" x14ac:dyDescent="0.25">
      <c r="A1455" s="152" t="s">
        <v>565</v>
      </c>
      <c r="B1455" s="152" t="s">
        <v>37</v>
      </c>
      <c r="C1455" s="152" t="s">
        <v>6068</v>
      </c>
      <c r="D1455" s="152">
        <v>319490</v>
      </c>
      <c r="E1455" s="152" t="s">
        <v>6069</v>
      </c>
      <c r="F1455" s="97">
        <v>3346</v>
      </c>
      <c r="G1455" s="174">
        <v>122.77</v>
      </c>
      <c r="H1455" s="97">
        <v>5</v>
      </c>
      <c r="I1455" s="174">
        <v>73.661999999999992</v>
      </c>
      <c r="J1455" s="97">
        <v>1473</v>
      </c>
      <c r="K1455" s="97">
        <v>0</v>
      </c>
      <c r="L1455" s="174">
        <v>36.831000000000003</v>
      </c>
      <c r="M1455" s="97">
        <v>0</v>
      </c>
      <c r="N1455" s="97">
        <v>3346</v>
      </c>
      <c r="O1455" s="97">
        <v>0</v>
      </c>
      <c r="P1455" s="97">
        <v>3346</v>
      </c>
      <c r="Q1455" s="97">
        <f t="shared" si="22"/>
        <v>0</v>
      </c>
    </row>
    <row r="1456" spans="1:17" x14ac:dyDescent="0.25">
      <c r="A1456" s="152" t="s">
        <v>565</v>
      </c>
      <c r="B1456" s="152" t="s">
        <v>37</v>
      </c>
      <c r="C1456" s="152" t="s">
        <v>6072</v>
      </c>
      <c r="D1456" s="152">
        <v>319511</v>
      </c>
      <c r="E1456" s="152" t="s">
        <v>6073</v>
      </c>
      <c r="F1456" s="97">
        <v>5139</v>
      </c>
      <c r="G1456" s="174">
        <v>122.77</v>
      </c>
      <c r="H1456" s="97">
        <v>6</v>
      </c>
      <c r="I1456" s="174">
        <v>73.661999999999992</v>
      </c>
      <c r="J1456" s="97">
        <v>1768</v>
      </c>
      <c r="K1456" s="97">
        <v>0</v>
      </c>
      <c r="L1456" s="174">
        <v>36.831000000000003</v>
      </c>
      <c r="M1456" s="97">
        <v>0</v>
      </c>
      <c r="N1456" s="97">
        <v>5139</v>
      </c>
      <c r="O1456" s="97">
        <v>0</v>
      </c>
      <c r="P1456" s="97">
        <v>5139</v>
      </c>
      <c r="Q1456" s="97">
        <f t="shared" si="22"/>
        <v>0</v>
      </c>
    </row>
    <row r="1457" spans="1:17" x14ac:dyDescent="0.25">
      <c r="A1457" s="152" t="s">
        <v>565</v>
      </c>
      <c r="B1457" s="152" t="s">
        <v>37</v>
      </c>
      <c r="C1457" s="152" t="s">
        <v>6076</v>
      </c>
      <c r="D1457" s="152">
        <v>319520</v>
      </c>
      <c r="E1457" s="152" t="s">
        <v>6077</v>
      </c>
      <c r="F1457" s="97">
        <v>3960</v>
      </c>
      <c r="G1457" s="174">
        <v>122.77</v>
      </c>
      <c r="H1457" s="97">
        <v>2</v>
      </c>
      <c r="I1457" s="174">
        <v>73.661999999999992</v>
      </c>
      <c r="J1457" s="97">
        <v>589</v>
      </c>
      <c r="K1457" s="97">
        <v>0</v>
      </c>
      <c r="L1457" s="174">
        <v>36.831000000000003</v>
      </c>
      <c r="M1457" s="97">
        <v>0</v>
      </c>
      <c r="N1457" s="97">
        <v>3960</v>
      </c>
      <c r="O1457" s="97">
        <v>0</v>
      </c>
      <c r="P1457" s="97">
        <v>3960</v>
      </c>
      <c r="Q1457" s="97">
        <f t="shared" si="22"/>
        <v>0</v>
      </c>
    </row>
    <row r="1458" spans="1:17" x14ac:dyDescent="0.25">
      <c r="A1458" s="152" t="s">
        <v>565</v>
      </c>
      <c r="B1458" s="152" t="s">
        <v>37</v>
      </c>
      <c r="C1458" s="152" t="s">
        <v>6080</v>
      </c>
      <c r="D1458" s="152">
        <v>648574</v>
      </c>
      <c r="E1458" s="152" t="s">
        <v>6081</v>
      </c>
      <c r="F1458" s="97">
        <v>3052</v>
      </c>
      <c r="G1458" s="174">
        <v>122.77</v>
      </c>
      <c r="H1458" s="97">
        <v>4</v>
      </c>
      <c r="I1458" s="174">
        <v>73.661999999999992</v>
      </c>
      <c r="J1458" s="97">
        <v>1179</v>
      </c>
      <c r="K1458" s="97">
        <v>0</v>
      </c>
      <c r="L1458" s="174">
        <v>36.831000000000003</v>
      </c>
      <c r="M1458" s="97">
        <v>0</v>
      </c>
      <c r="N1458" s="97">
        <v>3052</v>
      </c>
      <c r="O1458" s="97">
        <v>0</v>
      </c>
      <c r="P1458" s="97">
        <v>3052</v>
      </c>
      <c r="Q1458" s="97">
        <f t="shared" si="22"/>
        <v>0</v>
      </c>
    </row>
    <row r="1459" spans="1:17" x14ac:dyDescent="0.25">
      <c r="A1459" s="152" t="s">
        <v>565</v>
      </c>
      <c r="B1459" s="152" t="s">
        <v>37</v>
      </c>
      <c r="C1459" s="152" t="s">
        <v>6084</v>
      </c>
      <c r="D1459" s="152">
        <v>319554</v>
      </c>
      <c r="E1459" s="152" t="s">
        <v>6085</v>
      </c>
      <c r="F1459" s="97">
        <v>7682</v>
      </c>
      <c r="G1459" s="174">
        <v>122.77</v>
      </c>
      <c r="H1459" s="97">
        <v>7</v>
      </c>
      <c r="I1459" s="174">
        <v>73.661999999999992</v>
      </c>
      <c r="J1459" s="97">
        <v>2063</v>
      </c>
      <c r="K1459" s="97">
        <v>0</v>
      </c>
      <c r="L1459" s="174">
        <v>36.831000000000003</v>
      </c>
      <c r="M1459" s="97">
        <v>0</v>
      </c>
      <c r="N1459" s="97">
        <v>7682</v>
      </c>
      <c r="O1459" s="97">
        <v>0</v>
      </c>
      <c r="P1459" s="97">
        <v>7682</v>
      </c>
      <c r="Q1459" s="97">
        <f t="shared" si="22"/>
        <v>0</v>
      </c>
    </row>
    <row r="1460" spans="1:17" x14ac:dyDescent="0.25">
      <c r="A1460" s="152" t="s">
        <v>565</v>
      </c>
      <c r="B1460" s="152" t="s">
        <v>37</v>
      </c>
      <c r="C1460" s="152" t="s">
        <v>6088</v>
      </c>
      <c r="D1460" s="152">
        <v>319562</v>
      </c>
      <c r="E1460" s="152" t="s">
        <v>6089</v>
      </c>
      <c r="F1460" s="97">
        <v>1633</v>
      </c>
      <c r="G1460" s="174">
        <v>122.77</v>
      </c>
      <c r="H1460" s="97">
        <v>3</v>
      </c>
      <c r="I1460" s="174">
        <v>73.661999999999992</v>
      </c>
      <c r="J1460" s="97">
        <v>884</v>
      </c>
      <c r="K1460" s="97">
        <v>0</v>
      </c>
      <c r="L1460" s="174">
        <v>36.831000000000003</v>
      </c>
      <c r="M1460" s="97">
        <v>0</v>
      </c>
      <c r="N1460" s="97">
        <v>1633</v>
      </c>
      <c r="O1460" s="97">
        <v>0</v>
      </c>
      <c r="P1460" s="97">
        <v>1633</v>
      </c>
      <c r="Q1460" s="97">
        <f t="shared" si="22"/>
        <v>0</v>
      </c>
    </row>
    <row r="1461" spans="1:17" x14ac:dyDescent="0.25">
      <c r="A1461" s="152" t="s">
        <v>565</v>
      </c>
      <c r="B1461" s="152" t="s">
        <v>37</v>
      </c>
      <c r="C1461" s="152" t="s">
        <v>6092</v>
      </c>
      <c r="D1461" s="152">
        <v>319571</v>
      </c>
      <c r="E1461" s="152" t="s">
        <v>6093</v>
      </c>
      <c r="F1461" s="97">
        <v>3346</v>
      </c>
      <c r="G1461" s="174">
        <v>122.77</v>
      </c>
      <c r="H1461" s="97">
        <v>5</v>
      </c>
      <c r="I1461" s="174">
        <v>73.661999999999992</v>
      </c>
      <c r="J1461" s="97">
        <v>1473</v>
      </c>
      <c r="K1461" s="97">
        <v>0</v>
      </c>
      <c r="L1461" s="174">
        <v>36.831000000000003</v>
      </c>
      <c r="M1461" s="97">
        <v>0</v>
      </c>
      <c r="N1461" s="97">
        <v>3346</v>
      </c>
      <c r="O1461" s="97">
        <v>0</v>
      </c>
      <c r="P1461" s="97">
        <v>3346</v>
      </c>
      <c r="Q1461" s="97">
        <f t="shared" si="22"/>
        <v>0</v>
      </c>
    </row>
    <row r="1462" spans="1:17" x14ac:dyDescent="0.25">
      <c r="A1462" s="152" t="s">
        <v>565</v>
      </c>
      <c r="B1462" s="152" t="s">
        <v>37</v>
      </c>
      <c r="C1462" s="152" t="s">
        <v>6096</v>
      </c>
      <c r="D1462" s="152">
        <v>647594</v>
      </c>
      <c r="E1462" s="152" t="s">
        <v>6097</v>
      </c>
      <c r="F1462" s="97">
        <v>2143</v>
      </c>
      <c r="G1462" s="174">
        <v>122.77</v>
      </c>
      <c r="H1462" s="97">
        <v>6</v>
      </c>
      <c r="I1462" s="174">
        <v>73.661999999999992</v>
      </c>
      <c r="J1462" s="97">
        <v>1768</v>
      </c>
      <c r="K1462" s="97">
        <v>0</v>
      </c>
      <c r="L1462" s="174">
        <v>36.831000000000003</v>
      </c>
      <c r="M1462" s="97">
        <v>0</v>
      </c>
      <c r="N1462" s="97">
        <v>2143</v>
      </c>
      <c r="O1462" s="97">
        <v>0</v>
      </c>
      <c r="P1462" s="97">
        <v>2143</v>
      </c>
      <c r="Q1462" s="97">
        <f t="shared" si="22"/>
        <v>0</v>
      </c>
    </row>
    <row r="1463" spans="1:17" x14ac:dyDescent="0.25">
      <c r="A1463" s="152" t="s">
        <v>565</v>
      </c>
      <c r="B1463" s="152" t="s">
        <v>37</v>
      </c>
      <c r="C1463" s="152" t="s">
        <v>6100</v>
      </c>
      <c r="D1463" s="152">
        <v>319619</v>
      </c>
      <c r="E1463" s="152" t="s">
        <v>6101</v>
      </c>
      <c r="F1463" s="97">
        <v>3474</v>
      </c>
      <c r="G1463" s="174">
        <v>122.77</v>
      </c>
      <c r="H1463" s="97">
        <v>5</v>
      </c>
      <c r="I1463" s="174">
        <v>73.661999999999992</v>
      </c>
      <c r="J1463" s="97">
        <v>1473</v>
      </c>
      <c r="K1463" s="97">
        <v>0</v>
      </c>
      <c r="L1463" s="174">
        <v>36.831000000000003</v>
      </c>
      <c r="M1463" s="97">
        <v>0</v>
      </c>
      <c r="N1463" s="97">
        <v>3474</v>
      </c>
      <c r="O1463" s="97">
        <v>0</v>
      </c>
      <c r="P1463" s="97">
        <v>3474</v>
      </c>
      <c r="Q1463" s="97">
        <f t="shared" si="22"/>
        <v>0</v>
      </c>
    </row>
    <row r="1464" spans="1:17" x14ac:dyDescent="0.25">
      <c r="A1464" s="152" t="s">
        <v>565</v>
      </c>
      <c r="B1464" s="152" t="s">
        <v>37</v>
      </c>
      <c r="C1464" s="152" t="s">
        <v>6104</v>
      </c>
      <c r="D1464" s="152">
        <v>319627</v>
      </c>
      <c r="E1464" s="152" t="s">
        <v>6105</v>
      </c>
      <c r="F1464" s="97">
        <v>4900</v>
      </c>
      <c r="G1464" s="174">
        <v>122.77</v>
      </c>
      <c r="H1464" s="97">
        <v>9</v>
      </c>
      <c r="I1464" s="174">
        <v>73.661999999999992</v>
      </c>
      <c r="J1464" s="97">
        <v>2652</v>
      </c>
      <c r="K1464" s="97">
        <v>0</v>
      </c>
      <c r="L1464" s="174">
        <v>36.831000000000003</v>
      </c>
      <c r="M1464" s="97">
        <v>0</v>
      </c>
      <c r="N1464" s="97">
        <v>4900</v>
      </c>
      <c r="O1464" s="97">
        <v>0</v>
      </c>
      <c r="P1464" s="97">
        <v>4900</v>
      </c>
      <c r="Q1464" s="97">
        <f t="shared" si="22"/>
        <v>0</v>
      </c>
    </row>
    <row r="1465" spans="1:17" x14ac:dyDescent="0.25">
      <c r="A1465" s="152" t="s">
        <v>565</v>
      </c>
      <c r="B1465" s="152" t="s">
        <v>37</v>
      </c>
      <c r="C1465" s="152" t="s">
        <v>6108</v>
      </c>
      <c r="D1465" s="152">
        <v>319678</v>
      </c>
      <c r="E1465" s="152" t="s">
        <v>6109</v>
      </c>
      <c r="F1465" s="97">
        <v>12501</v>
      </c>
      <c r="G1465" s="174">
        <v>122.77</v>
      </c>
      <c r="H1465" s="97">
        <v>17</v>
      </c>
      <c r="I1465" s="174">
        <v>73.661999999999992</v>
      </c>
      <c r="J1465" s="97">
        <v>5009</v>
      </c>
      <c r="K1465" s="97">
        <v>0</v>
      </c>
      <c r="L1465" s="174">
        <v>36.831000000000003</v>
      </c>
      <c r="M1465" s="97">
        <v>0</v>
      </c>
      <c r="N1465" s="97">
        <v>12501</v>
      </c>
      <c r="O1465" s="97">
        <v>0</v>
      </c>
      <c r="P1465" s="97">
        <v>12501</v>
      </c>
      <c r="Q1465" s="97">
        <f t="shared" si="22"/>
        <v>0</v>
      </c>
    </row>
    <row r="1466" spans="1:17" x14ac:dyDescent="0.25">
      <c r="A1466" s="152" t="s">
        <v>565</v>
      </c>
      <c r="B1466" s="152" t="s">
        <v>37</v>
      </c>
      <c r="C1466" s="152" t="s">
        <v>6112</v>
      </c>
      <c r="D1466" s="152">
        <v>319686</v>
      </c>
      <c r="E1466" s="152" t="s">
        <v>6113</v>
      </c>
      <c r="F1466" s="97">
        <v>1633</v>
      </c>
      <c r="G1466" s="174">
        <v>122.77</v>
      </c>
      <c r="H1466" s="97">
        <v>3</v>
      </c>
      <c r="I1466" s="174">
        <v>73.661999999999992</v>
      </c>
      <c r="J1466" s="97">
        <v>884</v>
      </c>
      <c r="K1466" s="97">
        <v>0</v>
      </c>
      <c r="L1466" s="174">
        <v>36.831000000000003</v>
      </c>
      <c r="M1466" s="97">
        <v>0</v>
      </c>
      <c r="N1466" s="97">
        <v>1633</v>
      </c>
      <c r="O1466" s="97">
        <v>0</v>
      </c>
      <c r="P1466" s="97">
        <v>1633</v>
      </c>
      <c r="Q1466" s="97">
        <f t="shared" si="22"/>
        <v>0</v>
      </c>
    </row>
    <row r="1467" spans="1:17" x14ac:dyDescent="0.25">
      <c r="A1467" s="152" t="s">
        <v>565</v>
      </c>
      <c r="B1467" s="152" t="s">
        <v>37</v>
      </c>
      <c r="C1467" s="152" t="s">
        <v>6116</v>
      </c>
      <c r="D1467" s="152">
        <v>319694</v>
      </c>
      <c r="E1467" s="152" t="s">
        <v>6117</v>
      </c>
      <c r="F1467" s="97">
        <v>4525</v>
      </c>
      <c r="G1467" s="174">
        <v>122.77</v>
      </c>
      <c r="H1467" s="97">
        <v>9</v>
      </c>
      <c r="I1467" s="174">
        <v>73.661999999999992</v>
      </c>
      <c r="J1467" s="97">
        <v>2652</v>
      </c>
      <c r="K1467" s="97">
        <v>0</v>
      </c>
      <c r="L1467" s="174">
        <v>36.831000000000003</v>
      </c>
      <c r="M1467" s="97">
        <v>0</v>
      </c>
      <c r="N1467" s="97">
        <v>4525</v>
      </c>
      <c r="O1467" s="97">
        <v>0</v>
      </c>
      <c r="P1467" s="97">
        <v>4525</v>
      </c>
      <c r="Q1467" s="97">
        <f t="shared" si="22"/>
        <v>0</v>
      </c>
    </row>
    <row r="1468" spans="1:17" x14ac:dyDescent="0.25">
      <c r="A1468" s="152" t="s">
        <v>565</v>
      </c>
      <c r="B1468" s="152" t="s">
        <v>37</v>
      </c>
      <c r="C1468" s="152" t="s">
        <v>6120</v>
      </c>
      <c r="D1468" s="152">
        <v>319708</v>
      </c>
      <c r="E1468" s="152" t="s">
        <v>3923</v>
      </c>
      <c r="F1468" s="97">
        <v>5434</v>
      </c>
      <c r="G1468" s="174">
        <v>122.77</v>
      </c>
      <c r="H1468" s="97">
        <v>7</v>
      </c>
      <c r="I1468" s="174">
        <v>73.661999999999992</v>
      </c>
      <c r="J1468" s="97">
        <v>2063</v>
      </c>
      <c r="K1468" s="97">
        <v>0</v>
      </c>
      <c r="L1468" s="174">
        <v>36.831000000000003</v>
      </c>
      <c r="M1468" s="97">
        <v>0</v>
      </c>
      <c r="N1468" s="97">
        <v>5434</v>
      </c>
      <c r="O1468" s="97">
        <v>0</v>
      </c>
      <c r="P1468" s="97">
        <v>5434</v>
      </c>
      <c r="Q1468" s="97">
        <f t="shared" si="22"/>
        <v>0</v>
      </c>
    </row>
    <row r="1469" spans="1:17" x14ac:dyDescent="0.25">
      <c r="A1469" s="152" t="s">
        <v>565</v>
      </c>
      <c r="B1469" s="152" t="s">
        <v>37</v>
      </c>
      <c r="C1469" s="152" t="s">
        <v>6122</v>
      </c>
      <c r="D1469" s="152">
        <v>319716</v>
      </c>
      <c r="E1469" s="152" t="s">
        <v>6123</v>
      </c>
      <c r="F1469" s="97">
        <v>6852</v>
      </c>
      <c r="G1469" s="174">
        <v>122.77</v>
      </c>
      <c r="H1469" s="97">
        <v>8</v>
      </c>
      <c r="I1469" s="174">
        <v>73.661999999999992</v>
      </c>
      <c r="J1469" s="97">
        <v>2357</v>
      </c>
      <c r="K1469" s="97">
        <v>0</v>
      </c>
      <c r="L1469" s="174">
        <v>36.831000000000003</v>
      </c>
      <c r="M1469" s="97">
        <v>0</v>
      </c>
      <c r="N1469" s="97">
        <v>6852</v>
      </c>
      <c r="O1469" s="97">
        <v>0</v>
      </c>
      <c r="P1469" s="97">
        <v>6852</v>
      </c>
      <c r="Q1469" s="97">
        <f t="shared" si="22"/>
        <v>0</v>
      </c>
    </row>
    <row r="1470" spans="1:17" x14ac:dyDescent="0.25">
      <c r="A1470" s="152" t="s">
        <v>565</v>
      </c>
      <c r="B1470" s="152" t="s">
        <v>37</v>
      </c>
      <c r="C1470" s="152" t="s">
        <v>6126</v>
      </c>
      <c r="D1470" s="152">
        <v>321125</v>
      </c>
      <c r="E1470" s="152" t="s">
        <v>6127</v>
      </c>
      <c r="F1470" s="97">
        <v>140571</v>
      </c>
      <c r="G1470" s="174">
        <v>122.77</v>
      </c>
      <c r="H1470" s="97">
        <v>220</v>
      </c>
      <c r="I1470" s="174">
        <v>73.661999999999992</v>
      </c>
      <c r="J1470" s="97">
        <v>64823</v>
      </c>
      <c r="K1470" s="97">
        <v>3</v>
      </c>
      <c r="L1470" s="174">
        <v>36.831000000000003</v>
      </c>
      <c r="M1470" s="97">
        <v>442</v>
      </c>
      <c r="N1470" s="97">
        <v>140571</v>
      </c>
      <c r="O1470" s="97">
        <v>0</v>
      </c>
      <c r="P1470" s="97">
        <v>140571</v>
      </c>
      <c r="Q1470" s="97">
        <f t="shared" si="22"/>
        <v>0</v>
      </c>
    </row>
    <row r="1471" spans="1:17" x14ac:dyDescent="0.25">
      <c r="A1471" s="152" t="s">
        <v>565</v>
      </c>
      <c r="B1471" s="152" t="s">
        <v>37</v>
      </c>
      <c r="C1471" s="152" t="s">
        <v>6131</v>
      </c>
      <c r="D1471" s="152">
        <v>320471</v>
      </c>
      <c r="E1471" s="152" t="s">
        <v>6132</v>
      </c>
      <c r="F1471" s="97">
        <v>8406</v>
      </c>
      <c r="G1471" s="174">
        <v>122.77</v>
      </c>
      <c r="H1471" s="97">
        <v>12</v>
      </c>
      <c r="I1471" s="174">
        <v>73.661999999999992</v>
      </c>
      <c r="J1471" s="97">
        <v>3536</v>
      </c>
      <c r="K1471" s="97">
        <v>0</v>
      </c>
      <c r="L1471" s="174">
        <v>36.831000000000003</v>
      </c>
      <c r="M1471" s="97">
        <v>0</v>
      </c>
      <c r="N1471" s="97">
        <v>8406</v>
      </c>
      <c r="O1471" s="97">
        <v>0</v>
      </c>
      <c r="P1471" s="97">
        <v>8406</v>
      </c>
      <c r="Q1471" s="97">
        <f t="shared" si="22"/>
        <v>0</v>
      </c>
    </row>
    <row r="1472" spans="1:17" x14ac:dyDescent="0.25">
      <c r="A1472" s="152" t="s">
        <v>565</v>
      </c>
      <c r="B1472" s="152" t="s">
        <v>37</v>
      </c>
      <c r="C1472" s="152" t="s">
        <v>6137</v>
      </c>
      <c r="D1472" s="152">
        <v>320498</v>
      </c>
      <c r="E1472" s="152" t="s">
        <v>6138</v>
      </c>
      <c r="F1472" s="97">
        <v>6238</v>
      </c>
      <c r="G1472" s="174">
        <v>122.77</v>
      </c>
      <c r="H1472" s="97">
        <v>11</v>
      </c>
      <c r="I1472" s="174">
        <v>73.661999999999992</v>
      </c>
      <c r="J1472" s="97">
        <v>3241</v>
      </c>
      <c r="K1472" s="97">
        <v>0</v>
      </c>
      <c r="L1472" s="174">
        <v>36.831000000000003</v>
      </c>
      <c r="M1472" s="97">
        <v>0</v>
      </c>
      <c r="N1472" s="97">
        <v>6238</v>
      </c>
      <c r="O1472" s="97">
        <v>0</v>
      </c>
      <c r="P1472" s="97">
        <v>6238</v>
      </c>
      <c r="Q1472" s="97">
        <f t="shared" si="22"/>
        <v>0</v>
      </c>
    </row>
    <row r="1473" spans="1:17" x14ac:dyDescent="0.25">
      <c r="A1473" s="152" t="s">
        <v>565</v>
      </c>
      <c r="B1473" s="152" t="s">
        <v>37</v>
      </c>
      <c r="C1473" s="152" t="s">
        <v>6141</v>
      </c>
      <c r="D1473" s="152">
        <v>320501</v>
      </c>
      <c r="E1473" s="152" t="s">
        <v>6142</v>
      </c>
      <c r="F1473" s="97">
        <v>53962</v>
      </c>
      <c r="G1473" s="174">
        <v>122.77</v>
      </c>
      <c r="H1473" s="97">
        <v>81</v>
      </c>
      <c r="I1473" s="174">
        <v>73.661999999999992</v>
      </c>
      <c r="J1473" s="97">
        <v>23866</v>
      </c>
      <c r="K1473" s="97">
        <v>0</v>
      </c>
      <c r="L1473" s="174">
        <v>36.831000000000003</v>
      </c>
      <c r="M1473" s="97">
        <v>0</v>
      </c>
      <c r="N1473" s="97">
        <v>53962</v>
      </c>
      <c r="O1473" s="97">
        <v>0</v>
      </c>
      <c r="P1473" s="97">
        <v>53962</v>
      </c>
      <c r="Q1473" s="97">
        <f t="shared" si="22"/>
        <v>0</v>
      </c>
    </row>
    <row r="1474" spans="1:17" x14ac:dyDescent="0.25">
      <c r="A1474" s="152" t="s">
        <v>565</v>
      </c>
      <c r="B1474" s="152" t="s">
        <v>37</v>
      </c>
      <c r="C1474" s="152" t="s">
        <v>6147</v>
      </c>
      <c r="D1474" s="152">
        <v>320528</v>
      </c>
      <c r="E1474" s="152" t="s">
        <v>6148</v>
      </c>
      <c r="F1474" s="97">
        <v>3721</v>
      </c>
      <c r="G1474" s="174">
        <v>122.77</v>
      </c>
      <c r="H1474" s="97">
        <v>5</v>
      </c>
      <c r="I1474" s="174">
        <v>73.661999999999992</v>
      </c>
      <c r="J1474" s="97">
        <v>1473</v>
      </c>
      <c r="K1474" s="97">
        <v>0</v>
      </c>
      <c r="L1474" s="174">
        <v>36.831000000000003</v>
      </c>
      <c r="M1474" s="97">
        <v>0</v>
      </c>
      <c r="N1474" s="97">
        <v>3721</v>
      </c>
      <c r="O1474" s="97">
        <v>0</v>
      </c>
      <c r="P1474" s="97">
        <v>3721</v>
      </c>
      <c r="Q1474" s="97">
        <f t="shared" si="22"/>
        <v>0</v>
      </c>
    </row>
    <row r="1475" spans="1:17" x14ac:dyDescent="0.25">
      <c r="A1475" s="152" t="s">
        <v>565</v>
      </c>
      <c r="B1475" s="152" t="s">
        <v>37</v>
      </c>
      <c r="C1475" s="152" t="s">
        <v>6151</v>
      </c>
      <c r="D1475" s="152">
        <v>320552</v>
      </c>
      <c r="E1475" s="152" t="s">
        <v>6152</v>
      </c>
      <c r="F1475" s="97">
        <v>4311</v>
      </c>
      <c r="G1475" s="174">
        <v>122.77</v>
      </c>
      <c r="H1475" s="97">
        <v>7</v>
      </c>
      <c r="I1475" s="174">
        <v>73.661999999999992</v>
      </c>
      <c r="J1475" s="97">
        <v>2063</v>
      </c>
      <c r="K1475" s="97">
        <v>0</v>
      </c>
      <c r="L1475" s="174">
        <v>36.831000000000003</v>
      </c>
      <c r="M1475" s="97">
        <v>0</v>
      </c>
      <c r="N1475" s="97">
        <v>4311</v>
      </c>
      <c r="O1475" s="97">
        <v>0</v>
      </c>
      <c r="P1475" s="97">
        <v>4311</v>
      </c>
      <c r="Q1475" s="97">
        <f t="shared" ref="Q1475:Q1538" si="23">+P1475-N1475</f>
        <v>0</v>
      </c>
    </row>
    <row r="1476" spans="1:17" x14ac:dyDescent="0.25">
      <c r="A1476" s="152" t="s">
        <v>565</v>
      </c>
      <c r="B1476" s="152" t="s">
        <v>37</v>
      </c>
      <c r="C1476" s="152" t="s">
        <v>6155</v>
      </c>
      <c r="D1476" s="152">
        <v>320595</v>
      </c>
      <c r="E1476" s="152" t="s">
        <v>6156</v>
      </c>
      <c r="F1476" s="97">
        <v>5047</v>
      </c>
      <c r="G1476" s="174">
        <v>122.77</v>
      </c>
      <c r="H1476" s="97">
        <v>9</v>
      </c>
      <c r="I1476" s="174">
        <v>73.661999999999992</v>
      </c>
      <c r="J1476" s="97">
        <v>2652</v>
      </c>
      <c r="K1476" s="97">
        <v>1</v>
      </c>
      <c r="L1476" s="174">
        <v>36.831000000000003</v>
      </c>
      <c r="M1476" s="97">
        <v>147</v>
      </c>
      <c r="N1476" s="97">
        <v>5047</v>
      </c>
      <c r="O1476" s="97">
        <v>0</v>
      </c>
      <c r="P1476" s="97">
        <v>5047</v>
      </c>
      <c r="Q1476" s="97">
        <f t="shared" si="23"/>
        <v>0</v>
      </c>
    </row>
    <row r="1477" spans="1:17" x14ac:dyDescent="0.25">
      <c r="A1477" s="152" t="s">
        <v>565</v>
      </c>
      <c r="B1477" s="152" t="s">
        <v>37</v>
      </c>
      <c r="C1477" s="152" t="s">
        <v>6159</v>
      </c>
      <c r="D1477" s="152">
        <v>320617</v>
      </c>
      <c r="E1477" s="152" t="s">
        <v>6160</v>
      </c>
      <c r="F1477" s="97">
        <v>12893</v>
      </c>
      <c r="G1477" s="174">
        <v>122.77</v>
      </c>
      <c r="H1477" s="97">
        <v>20</v>
      </c>
      <c r="I1477" s="174">
        <v>73.661999999999992</v>
      </c>
      <c r="J1477" s="97">
        <v>5893</v>
      </c>
      <c r="K1477" s="97">
        <v>0</v>
      </c>
      <c r="L1477" s="174">
        <v>36.831000000000003</v>
      </c>
      <c r="M1477" s="97">
        <v>0</v>
      </c>
      <c r="N1477" s="97">
        <v>12893</v>
      </c>
      <c r="O1477" s="97">
        <v>0</v>
      </c>
      <c r="P1477" s="97">
        <v>12893</v>
      </c>
      <c r="Q1477" s="97">
        <f t="shared" si="23"/>
        <v>0</v>
      </c>
    </row>
    <row r="1478" spans="1:17" x14ac:dyDescent="0.25">
      <c r="A1478" s="152" t="s">
        <v>565</v>
      </c>
      <c r="B1478" s="152" t="s">
        <v>37</v>
      </c>
      <c r="C1478" s="152" t="s">
        <v>6164</v>
      </c>
      <c r="D1478" s="152">
        <v>320609</v>
      </c>
      <c r="E1478" s="152" t="s">
        <v>6165</v>
      </c>
      <c r="F1478" s="97">
        <v>13612</v>
      </c>
      <c r="G1478" s="174">
        <v>122.77</v>
      </c>
      <c r="H1478" s="97">
        <v>19</v>
      </c>
      <c r="I1478" s="174">
        <v>73.661999999999992</v>
      </c>
      <c r="J1478" s="97">
        <v>5598</v>
      </c>
      <c r="K1478" s="97">
        <v>1</v>
      </c>
      <c r="L1478" s="174">
        <v>36.831000000000003</v>
      </c>
      <c r="M1478" s="97">
        <v>147</v>
      </c>
      <c r="N1478" s="97">
        <v>13612</v>
      </c>
      <c r="O1478" s="97">
        <v>0</v>
      </c>
      <c r="P1478" s="97">
        <v>13612</v>
      </c>
      <c r="Q1478" s="97">
        <f t="shared" si="23"/>
        <v>0</v>
      </c>
    </row>
    <row r="1479" spans="1:17" x14ac:dyDescent="0.25">
      <c r="A1479" s="152" t="s">
        <v>565</v>
      </c>
      <c r="B1479" s="152" t="s">
        <v>37</v>
      </c>
      <c r="C1479" s="152" t="s">
        <v>6168</v>
      </c>
      <c r="D1479" s="152">
        <v>320633</v>
      </c>
      <c r="E1479" s="152" t="s">
        <v>6169</v>
      </c>
      <c r="F1479" s="97">
        <v>4176</v>
      </c>
      <c r="G1479" s="174">
        <v>122.77</v>
      </c>
      <c r="H1479" s="97">
        <v>4</v>
      </c>
      <c r="I1479" s="174">
        <v>73.661999999999992</v>
      </c>
      <c r="J1479" s="97">
        <v>1179</v>
      </c>
      <c r="K1479" s="97">
        <v>0</v>
      </c>
      <c r="L1479" s="174">
        <v>36.831000000000003</v>
      </c>
      <c r="M1479" s="97">
        <v>0</v>
      </c>
      <c r="N1479" s="97">
        <v>4176</v>
      </c>
      <c r="O1479" s="97">
        <v>0</v>
      </c>
      <c r="P1479" s="97">
        <v>4176</v>
      </c>
      <c r="Q1479" s="97">
        <f t="shared" si="23"/>
        <v>0</v>
      </c>
    </row>
    <row r="1480" spans="1:17" x14ac:dyDescent="0.25">
      <c r="A1480" s="152" t="s">
        <v>565</v>
      </c>
      <c r="B1480" s="152" t="s">
        <v>37</v>
      </c>
      <c r="C1480" s="152" t="s">
        <v>6172</v>
      </c>
      <c r="D1480" s="152">
        <v>320641</v>
      </c>
      <c r="E1480" s="152" t="s">
        <v>6173</v>
      </c>
      <c r="F1480" s="97">
        <v>3721</v>
      </c>
      <c r="G1480" s="174">
        <v>122.77</v>
      </c>
      <c r="H1480" s="97">
        <v>5</v>
      </c>
      <c r="I1480" s="174">
        <v>73.661999999999992</v>
      </c>
      <c r="J1480" s="97">
        <v>1473</v>
      </c>
      <c r="K1480" s="97">
        <v>0</v>
      </c>
      <c r="L1480" s="174">
        <v>36.831000000000003</v>
      </c>
      <c r="M1480" s="97">
        <v>0</v>
      </c>
      <c r="N1480" s="97">
        <v>3721</v>
      </c>
      <c r="O1480" s="97">
        <v>0</v>
      </c>
      <c r="P1480" s="97">
        <v>3721</v>
      </c>
      <c r="Q1480" s="97">
        <f t="shared" si="23"/>
        <v>0</v>
      </c>
    </row>
    <row r="1481" spans="1:17" x14ac:dyDescent="0.25">
      <c r="A1481" s="152" t="s">
        <v>565</v>
      </c>
      <c r="B1481" s="152" t="s">
        <v>37</v>
      </c>
      <c r="C1481" s="152" t="s">
        <v>6176</v>
      </c>
      <c r="D1481" s="152">
        <v>320650</v>
      </c>
      <c r="E1481" s="152" t="s">
        <v>6177</v>
      </c>
      <c r="F1481" s="97">
        <v>2497</v>
      </c>
      <c r="G1481" s="174">
        <v>122.77</v>
      </c>
      <c r="H1481" s="97">
        <v>5</v>
      </c>
      <c r="I1481" s="174">
        <v>73.661999999999992</v>
      </c>
      <c r="J1481" s="97">
        <v>1473</v>
      </c>
      <c r="K1481" s="97">
        <v>1</v>
      </c>
      <c r="L1481" s="174">
        <v>36.831000000000003</v>
      </c>
      <c r="M1481" s="97">
        <v>147</v>
      </c>
      <c r="N1481" s="97">
        <v>2497</v>
      </c>
      <c r="O1481" s="97">
        <v>0</v>
      </c>
      <c r="P1481" s="97">
        <v>2497</v>
      </c>
      <c r="Q1481" s="97">
        <f t="shared" si="23"/>
        <v>0</v>
      </c>
    </row>
    <row r="1482" spans="1:17" x14ac:dyDescent="0.25">
      <c r="A1482" s="152" t="s">
        <v>565</v>
      </c>
      <c r="B1482" s="152" t="s">
        <v>37</v>
      </c>
      <c r="C1482" s="152" t="s">
        <v>6180</v>
      </c>
      <c r="D1482" s="152">
        <v>320668</v>
      </c>
      <c r="E1482" s="152" t="s">
        <v>6181</v>
      </c>
      <c r="F1482" s="97">
        <v>4016</v>
      </c>
      <c r="G1482" s="174">
        <v>122.77</v>
      </c>
      <c r="H1482" s="97">
        <v>6</v>
      </c>
      <c r="I1482" s="174">
        <v>73.661999999999992</v>
      </c>
      <c r="J1482" s="97">
        <v>1768</v>
      </c>
      <c r="K1482" s="97">
        <v>0</v>
      </c>
      <c r="L1482" s="174">
        <v>36.831000000000003</v>
      </c>
      <c r="M1482" s="97">
        <v>0</v>
      </c>
      <c r="N1482" s="97">
        <v>4016</v>
      </c>
      <c r="O1482" s="97">
        <v>0</v>
      </c>
      <c r="P1482" s="97">
        <v>4016</v>
      </c>
      <c r="Q1482" s="97">
        <f t="shared" si="23"/>
        <v>0</v>
      </c>
    </row>
    <row r="1483" spans="1:17" x14ac:dyDescent="0.25">
      <c r="A1483" s="152" t="s">
        <v>565</v>
      </c>
      <c r="B1483" s="152" t="s">
        <v>37</v>
      </c>
      <c r="C1483" s="152" t="s">
        <v>6184</v>
      </c>
      <c r="D1483" s="152">
        <v>320676</v>
      </c>
      <c r="E1483" s="152" t="s">
        <v>6185</v>
      </c>
      <c r="F1483" s="97">
        <v>5968</v>
      </c>
      <c r="G1483" s="174">
        <v>122.77</v>
      </c>
      <c r="H1483" s="97">
        <v>5</v>
      </c>
      <c r="I1483" s="174">
        <v>73.661999999999992</v>
      </c>
      <c r="J1483" s="97">
        <v>1473</v>
      </c>
      <c r="K1483" s="97">
        <v>0</v>
      </c>
      <c r="L1483" s="174">
        <v>36.831000000000003</v>
      </c>
      <c r="M1483" s="97">
        <v>0</v>
      </c>
      <c r="N1483" s="97">
        <v>5968</v>
      </c>
      <c r="O1483" s="97">
        <v>0</v>
      </c>
      <c r="P1483" s="97">
        <v>5968</v>
      </c>
      <c r="Q1483" s="97">
        <f t="shared" si="23"/>
        <v>0</v>
      </c>
    </row>
    <row r="1484" spans="1:17" x14ac:dyDescent="0.25">
      <c r="A1484" s="152" t="s">
        <v>565</v>
      </c>
      <c r="B1484" s="152" t="s">
        <v>37</v>
      </c>
      <c r="C1484" s="152" t="s">
        <v>6188</v>
      </c>
      <c r="D1484" s="152">
        <v>320684</v>
      </c>
      <c r="E1484" s="152" t="s">
        <v>6189</v>
      </c>
      <c r="F1484" s="97">
        <v>4016</v>
      </c>
      <c r="G1484" s="174">
        <v>122.77</v>
      </c>
      <c r="H1484" s="97">
        <v>6</v>
      </c>
      <c r="I1484" s="174">
        <v>73.661999999999992</v>
      </c>
      <c r="J1484" s="97">
        <v>1768</v>
      </c>
      <c r="K1484" s="97">
        <v>0</v>
      </c>
      <c r="L1484" s="174">
        <v>36.831000000000003</v>
      </c>
      <c r="M1484" s="97">
        <v>0</v>
      </c>
      <c r="N1484" s="97">
        <v>4016</v>
      </c>
      <c r="O1484" s="97">
        <v>0</v>
      </c>
      <c r="P1484" s="97">
        <v>4016</v>
      </c>
      <c r="Q1484" s="97">
        <f t="shared" si="23"/>
        <v>0</v>
      </c>
    </row>
    <row r="1485" spans="1:17" x14ac:dyDescent="0.25">
      <c r="A1485" s="152" t="s">
        <v>565</v>
      </c>
      <c r="B1485" s="152" t="s">
        <v>37</v>
      </c>
      <c r="C1485" s="152" t="s">
        <v>6192</v>
      </c>
      <c r="D1485" s="152">
        <v>320692</v>
      </c>
      <c r="E1485" s="152" t="s">
        <v>6193</v>
      </c>
      <c r="F1485" s="97">
        <v>2812</v>
      </c>
      <c r="G1485" s="174">
        <v>122.77</v>
      </c>
      <c r="H1485" s="97">
        <v>7</v>
      </c>
      <c r="I1485" s="174">
        <v>73.661999999999992</v>
      </c>
      <c r="J1485" s="97">
        <v>2063</v>
      </c>
      <c r="K1485" s="97">
        <v>0</v>
      </c>
      <c r="L1485" s="174">
        <v>36.831000000000003</v>
      </c>
      <c r="M1485" s="97">
        <v>0</v>
      </c>
      <c r="N1485" s="97">
        <v>2812</v>
      </c>
      <c r="O1485" s="97">
        <v>0</v>
      </c>
      <c r="P1485" s="97">
        <v>2812</v>
      </c>
      <c r="Q1485" s="97">
        <f t="shared" si="23"/>
        <v>0</v>
      </c>
    </row>
    <row r="1486" spans="1:17" x14ac:dyDescent="0.25">
      <c r="A1486" s="152" t="s">
        <v>565</v>
      </c>
      <c r="B1486" s="152" t="s">
        <v>37</v>
      </c>
      <c r="C1486" s="152" t="s">
        <v>6196</v>
      </c>
      <c r="D1486" s="152">
        <v>320706</v>
      </c>
      <c r="E1486" s="152" t="s">
        <v>6197</v>
      </c>
      <c r="F1486" s="97">
        <v>5863</v>
      </c>
      <c r="G1486" s="174">
        <v>122.77</v>
      </c>
      <c r="H1486" s="97">
        <v>11</v>
      </c>
      <c r="I1486" s="174">
        <v>73.661999999999992</v>
      </c>
      <c r="J1486" s="97">
        <v>3241</v>
      </c>
      <c r="K1486" s="97">
        <v>0</v>
      </c>
      <c r="L1486" s="174">
        <v>36.831000000000003</v>
      </c>
      <c r="M1486" s="97">
        <v>0</v>
      </c>
      <c r="N1486" s="97">
        <v>5863</v>
      </c>
      <c r="O1486" s="97">
        <v>0</v>
      </c>
      <c r="P1486" s="97">
        <v>5863</v>
      </c>
      <c r="Q1486" s="97">
        <f t="shared" si="23"/>
        <v>0</v>
      </c>
    </row>
    <row r="1487" spans="1:17" x14ac:dyDescent="0.25">
      <c r="A1487" s="152" t="s">
        <v>565</v>
      </c>
      <c r="B1487" s="152" t="s">
        <v>37</v>
      </c>
      <c r="C1487" s="152" t="s">
        <v>6200</v>
      </c>
      <c r="D1487" s="152">
        <v>320714</v>
      </c>
      <c r="E1487" s="152" t="s">
        <v>6201</v>
      </c>
      <c r="F1487" s="97">
        <v>19568</v>
      </c>
      <c r="G1487" s="174">
        <v>122.77</v>
      </c>
      <c r="H1487" s="97">
        <v>27</v>
      </c>
      <c r="I1487" s="174">
        <v>73.661999999999992</v>
      </c>
      <c r="J1487" s="97">
        <v>7955</v>
      </c>
      <c r="K1487" s="97">
        <v>0</v>
      </c>
      <c r="L1487" s="174">
        <v>36.831000000000003</v>
      </c>
      <c r="M1487" s="97">
        <v>0</v>
      </c>
      <c r="N1487" s="97">
        <v>19568</v>
      </c>
      <c r="O1487" s="97">
        <v>0</v>
      </c>
      <c r="P1487" s="97">
        <v>19568</v>
      </c>
      <c r="Q1487" s="97">
        <f t="shared" si="23"/>
        <v>0</v>
      </c>
    </row>
    <row r="1488" spans="1:17" x14ac:dyDescent="0.25">
      <c r="A1488" s="152" t="s">
        <v>565</v>
      </c>
      <c r="B1488" s="152" t="s">
        <v>37</v>
      </c>
      <c r="C1488" s="152" t="s">
        <v>6204</v>
      </c>
      <c r="D1488" s="152">
        <v>320749</v>
      </c>
      <c r="E1488" s="152" t="s">
        <v>6205</v>
      </c>
      <c r="F1488" s="97">
        <v>1419</v>
      </c>
      <c r="G1488" s="174">
        <v>122.77</v>
      </c>
      <c r="H1488" s="97">
        <v>1</v>
      </c>
      <c r="I1488" s="174">
        <v>73.661999999999992</v>
      </c>
      <c r="J1488" s="97">
        <v>295</v>
      </c>
      <c r="K1488" s="97">
        <v>0</v>
      </c>
      <c r="L1488" s="174">
        <v>36.831000000000003</v>
      </c>
      <c r="M1488" s="97">
        <v>0</v>
      </c>
      <c r="N1488" s="97">
        <v>1419</v>
      </c>
      <c r="O1488" s="97">
        <v>0</v>
      </c>
      <c r="P1488" s="97">
        <v>1419</v>
      </c>
      <c r="Q1488" s="97">
        <f t="shared" si="23"/>
        <v>0</v>
      </c>
    </row>
    <row r="1489" spans="1:17" x14ac:dyDescent="0.25">
      <c r="A1489" s="152" t="s">
        <v>565</v>
      </c>
      <c r="B1489" s="152" t="s">
        <v>37</v>
      </c>
      <c r="C1489" s="152" t="s">
        <v>6208</v>
      </c>
      <c r="D1489" s="152">
        <v>320757</v>
      </c>
      <c r="E1489" s="152" t="s">
        <v>6209</v>
      </c>
      <c r="F1489" s="97">
        <v>3721</v>
      </c>
      <c r="G1489" s="174">
        <v>122.77</v>
      </c>
      <c r="H1489" s="97">
        <v>5</v>
      </c>
      <c r="I1489" s="174">
        <v>73.661999999999992</v>
      </c>
      <c r="J1489" s="97">
        <v>1473</v>
      </c>
      <c r="K1489" s="97">
        <v>0</v>
      </c>
      <c r="L1489" s="174">
        <v>36.831000000000003</v>
      </c>
      <c r="M1489" s="97">
        <v>0</v>
      </c>
      <c r="N1489" s="97">
        <v>3721</v>
      </c>
      <c r="O1489" s="97">
        <v>0</v>
      </c>
      <c r="P1489" s="97">
        <v>3721</v>
      </c>
      <c r="Q1489" s="97">
        <f t="shared" si="23"/>
        <v>0</v>
      </c>
    </row>
    <row r="1490" spans="1:17" x14ac:dyDescent="0.25">
      <c r="A1490" s="152" t="s">
        <v>565</v>
      </c>
      <c r="B1490" s="152" t="s">
        <v>37</v>
      </c>
      <c r="C1490" s="152" t="s">
        <v>6212</v>
      </c>
      <c r="D1490" s="152">
        <v>320781</v>
      </c>
      <c r="E1490" s="152" t="s">
        <v>6213</v>
      </c>
      <c r="F1490" s="97">
        <v>27919</v>
      </c>
      <c r="G1490" s="174">
        <v>122.77</v>
      </c>
      <c r="H1490" s="97">
        <v>35</v>
      </c>
      <c r="I1490" s="174">
        <v>73.661999999999992</v>
      </c>
      <c r="J1490" s="97">
        <v>10313</v>
      </c>
      <c r="K1490" s="97">
        <v>0</v>
      </c>
      <c r="L1490" s="174">
        <v>36.831000000000003</v>
      </c>
      <c r="M1490" s="97">
        <v>0</v>
      </c>
      <c r="N1490" s="97">
        <v>27919</v>
      </c>
      <c r="O1490" s="97">
        <v>0</v>
      </c>
      <c r="P1490" s="97">
        <v>27919</v>
      </c>
      <c r="Q1490" s="97">
        <f t="shared" si="23"/>
        <v>0</v>
      </c>
    </row>
    <row r="1491" spans="1:17" x14ac:dyDescent="0.25">
      <c r="A1491" s="152" t="s">
        <v>565</v>
      </c>
      <c r="B1491" s="152" t="s">
        <v>37</v>
      </c>
      <c r="C1491" s="152" t="s">
        <v>6216</v>
      </c>
      <c r="D1491" s="152">
        <v>320803</v>
      </c>
      <c r="E1491" s="152" t="s">
        <v>6217</v>
      </c>
      <c r="F1491" s="97">
        <v>1338</v>
      </c>
      <c r="G1491" s="174">
        <v>122.77</v>
      </c>
      <c r="H1491" s="97">
        <v>2</v>
      </c>
      <c r="I1491" s="174">
        <v>73.661999999999992</v>
      </c>
      <c r="J1491" s="97">
        <v>589</v>
      </c>
      <c r="K1491" s="97">
        <v>0</v>
      </c>
      <c r="L1491" s="174">
        <v>36.831000000000003</v>
      </c>
      <c r="M1491" s="97">
        <v>0</v>
      </c>
      <c r="N1491" s="97">
        <v>1338</v>
      </c>
      <c r="O1491" s="97">
        <v>0</v>
      </c>
      <c r="P1491" s="97">
        <v>1338</v>
      </c>
      <c r="Q1491" s="97">
        <f t="shared" si="23"/>
        <v>0</v>
      </c>
    </row>
    <row r="1492" spans="1:17" x14ac:dyDescent="0.25">
      <c r="A1492" s="152" t="s">
        <v>565</v>
      </c>
      <c r="B1492" s="152" t="s">
        <v>37</v>
      </c>
      <c r="C1492" s="152" t="s">
        <v>6220</v>
      </c>
      <c r="D1492" s="152">
        <v>320811</v>
      </c>
      <c r="E1492" s="152" t="s">
        <v>6221</v>
      </c>
      <c r="F1492" s="97">
        <v>2382</v>
      </c>
      <c r="G1492" s="174">
        <v>122.77</v>
      </c>
      <c r="H1492" s="97">
        <v>3</v>
      </c>
      <c r="I1492" s="174">
        <v>73.661999999999992</v>
      </c>
      <c r="J1492" s="97">
        <v>884</v>
      </c>
      <c r="K1492" s="97">
        <v>0</v>
      </c>
      <c r="L1492" s="174">
        <v>36.831000000000003</v>
      </c>
      <c r="M1492" s="97">
        <v>0</v>
      </c>
      <c r="N1492" s="97">
        <v>2382</v>
      </c>
      <c r="O1492" s="97">
        <v>0</v>
      </c>
      <c r="P1492" s="97">
        <v>2382</v>
      </c>
      <c r="Q1492" s="97">
        <f t="shared" si="23"/>
        <v>0</v>
      </c>
    </row>
    <row r="1493" spans="1:17" x14ac:dyDescent="0.25">
      <c r="A1493" s="152" t="s">
        <v>565</v>
      </c>
      <c r="B1493" s="152" t="s">
        <v>37</v>
      </c>
      <c r="C1493" s="152" t="s">
        <v>6224</v>
      </c>
      <c r="D1493" s="152">
        <v>320820</v>
      </c>
      <c r="E1493" s="152" t="s">
        <v>6225</v>
      </c>
      <c r="F1493" s="97">
        <v>4390</v>
      </c>
      <c r="G1493" s="174">
        <v>122.77</v>
      </c>
      <c r="H1493" s="97">
        <v>6</v>
      </c>
      <c r="I1493" s="174">
        <v>73.661999999999992</v>
      </c>
      <c r="J1493" s="97">
        <v>1768</v>
      </c>
      <c r="K1493" s="97">
        <v>0</v>
      </c>
      <c r="L1493" s="174">
        <v>36.831000000000003</v>
      </c>
      <c r="M1493" s="97">
        <v>0</v>
      </c>
      <c r="N1493" s="97">
        <v>4390</v>
      </c>
      <c r="O1493" s="97">
        <v>0</v>
      </c>
      <c r="P1493" s="97">
        <v>4390</v>
      </c>
      <c r="Q1493" s="97">
        <f t="shared" si="23"/>
        <v>0</v>
      </c>
    </row>
    <row r="1494" spans="1:17" x14ac:dyDescent="0.25">
      <c r="A1494" s="152" t="s">
        <v>565</v>
      </c>
      <c r="B1494" s="152" t="s">
        <v>37</v>
      </c>
      <c r="C1494" s="152" t="s">
        <v>6228</v>
      </c>
      <c r="D1494" s="152">
        <v>320838</v>
      </c>
      <c r="E1494" s="152" t="s">
        <v>6229</v>
      </c>
      <c r="F1494" s="97">
        <v>12796</v>
      </c>
      <c r="G1494" s="174">
        <v>122.77</v>
      </c>
      <c r="H1494" s="97">
        <v>18</v>
      </c>
      <c r="I1494" s="174">
        <v>73.661999999999992</v>
      </c>
      <c r="J1494" s="97">
        <v>5304</v>
      </c>
      <c r="K1494" s="97">
        <v>0</v>
      </c>
      <c r="L1494" s="174">
        <v>36.831000000000003</v>
      </c>
      <c r="M1494" s="97">
        <v>0</v>
      </c>
      <c r="N1494" s="97">
        <v>12796</v>
      </c>
      <c r="O1494" s="97">
        <v>0</v>
      </c>
      <c r="P1494" s="97">
        <v>12796</v>
      </c>
      <c r="Q1494" s="97">
        <f t="shared" si="23"/>
        <v>0</v>
      </c>
    </row>
    <row r="1495" spans="1:17" x14ac:dyDescent="0.25">
      <c r="A1495" s="152" t="s">
        <v>565</v>
      </c>
      <c r="B1495" s="152" t="s">
        <v>37</v>
      </c>
      <c r="C1495" s="152" t="s">
        <v>6232</v>
      </c>
      <c r="D1495" s="152">
        <v>320862</v>
      </c>
      <c r="E1495" s="152" t="s">
        <v>6233</v>
      </c>
      <c r="F1495" s="97">
        <v>15018</v>
      </c>
      <c r="G1495" s="174">
        <v>122.77</v>
      </c>
      <c r="H1495" s="97">
        <v>23</v>
      </c>
      <c r="I1495" s="174">
        <v>73.661999999999992</v>
      </c>
      <c r="J1495" s="97">
        <v>6777</v>
      </c>
      <c r="K1495" s="97">
        <v>0</v>
      </c>
      <c r="L1495" s="174">
        <v>36.831000000000003</v>
      </c>
      <c r="M1495" s="97">
        <v>0</v>
      </c>
      <c r="N1495" s="97">
        <v>15018</v>
      </c>
      <c r="O1495" s="97">
        <v>0</v>
      </c>
      <c r="P1495" s="97">
        <v>15018</v>
      </c>
      <c r="Q1495" s="97">
        <f t="shared" si="23"/>
        <v>0</v>
      </c>
    </row>
    <row r="1496" spans="1:17" x14ac:dyDescent="0.25">
      <c r="A1496" s="152" t="s">
        <v>565</v>
      </c>
      <c r="B1496" s="152" t="s">
        <v>37</v>
      </c>
      <c r="C1496" s="152" t="s">
        <v>6236</v>
      </c>
      <c r="D1496" s="152">
        <v>320889</v>
      </c>
      <c r="E1496" s="152" t="s">
        <v>6237</v>
      </c>
      <c r="F1496" s="97">
        <v>3132</v>
      </c>
      <c r="G1496" s="174">
        <v>122.77</v>
      </c>
      <c r="H1496" s="97">
        <v>3</v>
      </c>
      <c r="I1496" s="174">
        <v>73.661999999999992</v>
      </c>
      <c r="J1496" s="97">
        <v>884</v>
      </c>
      <c r="K1496" s="97">
        <v>0</v>
      </c>
      <c r="L1496" s="174">
        <v>36.831000000000003</v>
      </c>
      <c r="M1496" s="97">
        <v>0</v>
      </c>
      <c r="N1496" s="97">
        <v>3132</v>
      </c>
      <c r="O1496" s="97">
        <v>0</v>
      </c>
      <c r="P1496" s="97">
        <v>3132</v>
      </c>
      <c r="Q1496" s="97">
        <f t="shared" si="23"/>
        <v>0</v>
      </c>
    </row>
    <row r="1497" spans="1:17" x14ac:dyDescent="0.25">
      <c r="A1497" s="152" t="s">
        <v>565</v>
      </c>
      <c r="B1497" s="152" t="s">
        <v>37</v>
      </c>
      <c r="C1497" s="152" t="s">
        <v>6240</v>
      </c>
      <c r="D1497" s="152">
        <v>320897</v>
      </c>
      <c r="E1497" s="152" t="s">
        <v>6241</v>
      </c>
      <c r="F1497" s="97">
        <v>50728</v>
      </c>
      <c r="G1497" s="174">
        <v>122.77</v>
      </c>
      <c r="H1497" s="97">
        <v>73</v>
      </c>
      <c r="I1497" s="174">
        <v>73.661999999999992</v>
      </c>
      <c r="J1497" s="97">
        <v>21509</v>
      </c>
      <c r="K1497" s="97">
        <v>0</v>
      </c>
      <c r="L1497" s="174">
        <v>36.831000000000003</v>
      </c>
      <c r="M1497" s="97">
        <v>0</v>
      </c>
      <c r="N1497" s="97">
        <v>50728</v>
      </c>
      <c r="O1497" s="97">
        <v>0</v>
      </c>
      <c r="P1497" s="97">
        <v>50728</v>
      </c>
      <c r="Q1497" s="97">
        <f t="shared" si="23"/>
        <v>0</v>
      </c>
    </row>
    <row r="1498" spans="1:17" x14ac:dyDescent="0.25">
      <c r="A1498" s="152" t="s">
        <v>565</v>
      </c>
      <c r="B1498" s="152" t="s">
        <v>37</v>
      </c>
      <c r="C1498" s="152" t="s">
        <v>6243</v>
      </c>
      <c r="D1498" s="152">
        <v>320901</v>
      </c>
      <c r="E1498" s="152" t="s">
        <v>6244</v>
      </c>
      <c r="F1498" s="97">
        <v>5274</v>
      </c>
      <c r="G1498" s="174">
        <v>122.77</v>
      </c>
      <c r="H1498" s="97">
        <v>9</v>
      </c>
      <c r="I1498" s="174">
        <v>73.661999999999992</v>
      </c>
      <c r="J1498" s="97">
        <v>2652</v>
      </c>
      <c r="K1498" s="97">
        <v>0</v>
      </c>
      <c r="L1498" s="174">
        <v>36.831000000000003</v>
      </c>
      <c r="M1498" s="97">
        <v>0</v>
      </c>
      <c r="N1498" s="97">
        <v>5274</v>
      </c>
      <c r="O1498" s="97">
        <v>0</v>
      </c>
      <c r="P1498" s="97">
        <v>5274</v>
      </c>
      <c r="Q1498" s="97">
        <f t="shared" si="23"/>
        <v>0</v>
      </c>
    </row>
    <row r="1499" spans="1:17" x14ac:dyDescent="0.25">
      <c r="A1499" s="152" t="s">
        <v>565</v>
      </c>
      <c r="B1499" s="152" t="s">
        <v>37</v>
      </c>
      <c r="C1499" s="152" t="s">
        <v>6247</v>
      </c>
      <c r="D1499" s="152">
        <v>320935</v>
      </c>
      <c r="E1499" s="152" t="s">
        <v>5105</v>
      </c>
      <c r="F1499" s="97">
        <v>1633</v>
      </c>
      <c r="G1499" s="174">
        <v>122.77</v>
      </c>
      <c r="H1499" s="97">
        <v>3</v>
      </c>
      <c r="I1499" s="174">
        <v>73.661999999999992</v>
      </c>
      <c r="J1499" s="97">
        <v>884</v>
      </c>
      <c r="K1499" s="97">
        <v>0</v>
      </c>
      <c r="L1499" s="174">
        <v>36.831000000000003</v>
      </c>
      <c r="M1499" s="97">
        <v>0</v>
      </c>
      <c r="N1499" s="97">
        <v>1633</v>
      </c>
      <c r="O1499" s="97">
        <v>0</v>
      </c>
      <c r="P1499" s="97">
        <v>1633</v>
      </c>
      <c r="Q1499" s="97">
        <f t="shared" si="23"/>
        <v>0</v>
      </c>
    </row>
    <row r="1500" spans="1:17" x14ac:dyDescent="0.25">
      <c r="A1500" s="152" t="s">
        <v>565</v>
      </c>
      <c r="B1500" s="152" t="s">
        <v>37</v>
      </c>
      <c r="C1500" s="152" t="s">
        <v>6249</v>
      </c>
      <c r="D1500" s="152">
        <v>320943</v>
      </c>
      <c r="E1500" s="152" t="s">
        <v>6250</v>
      </c>
      <c r="F1500" s="97">
        <v>4550</v>
      </c>
      <c r="G1500" s="174">
        <v>122.77</v>
      </c>
      <c r="H1500" s="97">
        <v>4</v>
      </c>
      <c r="I1500" s="174">
        <v>73.661999999999992</v>
      </c>
      <c r="J1500" s="97">
        <v>1179</v>
      </c>
      <c r="K1500" s="97">
        <v>0</v>
      </c>
      <c r="L1500" s="174">
        <v>36.831000000000003</v>
      </c>
      <c r="M1500" s="97">
        <v>0</v>
      </c>
      <c r="N1500" s="97">
        <v>4550</v>
      </c>
      <c r="O1500" s="97">
        <v>0</v>
      </c>
      <c r="P1500" s="97">
        <v>4550</v>
      </c>
      <c r="Q1500" s="97">
        <f t="shared" si="23"/>
        <v>0</v>
      </c>
    </row>
    <row r="1501" spans="1:17" x14ac:dyDescent="0.25">
      <c r="A1501" s="152" t="s">
        <v>565</v>
      </c>
      <c r="B1501" s="152" t="s">
        <v>37</v>
      </c>
      <c r="C1501" s="152" t="s">
        <v>6253</v>
      </c>
      <c r="D1501" s="152">
        <v>320951</v>
      </c>
      <c r="E1501" s="152" t="s">
        <v>6254</v>
      </c>
      <c r="F1501" s="97">
        <v>3132</v>
      </c>
      <c r="G1501" s="174">
        <v>122.77</v>
      </c>
      <c r="H1501" s="97">
        <v>3</v>
      </c>
      <c r="I1501" s="174">
        <v>73.661999999999992</v>
      </c>
      <c r="J1501" s="97">
        <v>884</v>
      </c>
      <c r="K1501" s="97">
        <v>0</v>
      </c>
      <c r="L1501" s="174">
        <v>36.831000000000003</v>
      </c>
      <c r="M1501" s="97">
        <v>0</v>
      </c>
      <c r="N1501" s="97">
        <v>3132</v>
      </c>
      <c r="O1501" s="97">
        <v>0</v>
      </c>
      <c r="P1501" s="97">
        <v>3132</v>
      </c>
      <c r="Q1501" s="97">
        <f t="shared" si="23"/>
        <v>0</v>
      </c>
    </row>
    <row r="1502" spans="1:17" x14ac:dyDescent="0.25">
      <c r="A1502" s="152" t="s">
        <v>565</v>
      </c>
      <c r="B1502" s="152" t="s">
        <v>37</v>
      </c>
      <c r="C1502" s="152" t="s">
        <v>6257</v>
      </c>
      <c r="D1502" s="152">
        <v>320960</v>
      </c>
      <c r="E1502" s="152" t="s">
        <v>6258</v>
      </c>
      <c r="F1502" s="97">
        <v>2971</v>
      </c>
      <c r="G1502" s="174">
        <v>122.77</v>
      </c>
      <c r="H1502" s="97">
        <v>5</v>
      </c>
      <c r="I1502" s="174">
        <v>73.661999999999992</v>
      </c>
      <c r="J1502" s="97">
        <v>1473</v>
      </c>
      <c r="K1502" s="97">
        <v>0</v>
      </c>
      <c r="L1502" s="174">
        <v>36.831000000000003</v>
      </c>
      <c r="M1502" s="97">
        <v>0</v>
      </c>
      <c r="N1502" s="97">
        <v>2971</v>
      </c>
      <c r="O1502" s="97">
        <v>0</v>
      </c>
      <c r="P1502" s="97">
        <v>2971</v>
      </c>
      <c r="Q1502" s="97">
        <f t="shared" si="23"/>
        <v>0</v>
      </c>
    </row>
    <row r="1503" spans="1:17" x14ac:dyDescent="0.25">
      <c r="A1503" s="152" t="s">
        <v>565</v>
      </c>
      <c r="B1503" s="152" t="s">
        <v>37</v>
      </c>
      <c r="C1503" s="152" t="s">
        <v>6261</v>
      </c>
      <c r="D1503" s="152">
        <v>320986</v>
      </c>
      <c r="E1503" s="152" t="s">
        <v>6262</v>
      </c>
      <c r="F1503" s="97">
        <v>6343</v>
      </c>
      <c r="G1503" s="174">
        <v>122.77</v>
      </c>
      <c r="H1503" s="97">
        <v>5</v>
      </c>
      <c r="I1503" s="174">
        <v>73.661999999999992</v>
      </c>
      <c r="J1503" s="97">
        <v>1473</v>
      </c>
      <c r="K1503" s="97">
        <v>0</v>
      </c>
      <c r="L1503" s="174">
        <v>36.831000000000003</v>
      </c>
      <c r="M1503" s="97">
        <v>0</v>
      </c>
      <c r="N1503" s="97">
        <v>6343</v>
      </c>
      <c r="O1503" s="97">
        <v>0</v>
      </c>
      <c r="P1503" s="97">
        <v>6343</v>
      </c>
      <c r="Q1503" s="97">
        <f t="shared" si="23"/>
        <v>0</v>
      </c>
    </row>
    <row r="1504" spans="1:17" x14ac:dyDescent="0.25">
      <c r="A1504" s="152" t="s">
        <v>565</v>
      </c>
      <c r="B1504" s="152" t="s">
        <v>37</v>
      </c>
      <c r="C1504" s="152" t="s">
        <v>6265</v>
      </c>
      <c r="D1504" s="152">
        <v>321001</v>
      </c>
      <c r="E1504" s="152" t="s">
        <v>6266</v>
      </c>
      <c r="F1504" s="97">
        <v>4900</v>
      </c>
      <c r="G1504" s="174">
        <v>122.77</v>
      </c>
      <c r="H1504" s="97">
        <v>9</v>
      </c>
      <c r="I1504" s="174">
        <v>73.661999999999992</v>
      </c>
      <c r="J1504" s="97">
        <v>2652</v>
      </c>
      <c r="K1504" s="97">
        <v>0</v>
      </c>
      <c r="L1504" s="174">
        <v>36.831000000000003</v>
      </c>
      <c r="M1504" s="97">
        <v>0</v>
      </c>
      <c r="N1504" s="97">
        <v>4900</v>
      </c>
      <c r="O1504" s="97">
        <v>0</v>
      </c>
      <c r="P1504" s="97">
        <v>4900</v>
      </c>
      <c r="Q1504" s="97">
        <f t="shared" si="23"/>
        <v>0</v>
      </c>
    </row>
    <row r="1505" spans="1:17" x14ac:dyDescent="0.25">
      <c r="A1505" s="152" t="s">
        <v>565</v>
      </c>
      <c r="B1505" s="152" t="s">
        <v>37</v>
      </c>
      <c r="C1505" s="152" t="s">
        <v>6269</v>
      </c>
      <c r="D1505" s="152">
        <v>321010</v>
      </c>
      <c r="E1505" s="152" t="s">
        <v>6270</v>
      </c>
      <c r="F1505" s="97">
        <v>12931</v>
      </c>
      <c r="G1505" s="174">
        <v>122.77</v>
      </c>
      <c r="H1505" s="97">
        <v>21</v>
      </c>
      <c r="I1505" s="174">
        <v>73.661999999999992</v>
      </c>
      <c r="J1505" s="97">
        <v>6188</v>
      </c>
      <c r="K1505" s="97">
        <v>0</v>
      </c>
      <c r="L1505" s="174">
        <v>36.831000000000003</v>
      </c>
      <c r="M1505" s="97">
        <v>0</v>
      </c>
      <c r="N1505" s="97">
        <v>12931</v>
      </c>
      <c r="O1505" s="97">
        <v>0</v>
      </c>
      <c r="P1505" s="97">
        <v>12931</v>
      </c>
      <c r="Q1505" s="97">
        <f t="shared" si="23"/>
        <v>0</v>
      </c>
    </row>
    <row r="1506" spans="1:17" x14ac:dyDescent="0.25">
      <c r="A1506" s="152" t="s">
        <v>565</v>
      </c>
      <c r="B1506" s="152" t="s">
        <v>37</v>
      </c>
      <c r="C1506" s="152" t="s">
        <v>6273</v>
      </c>
      <c r="D1506" s="152">
        <v>321028</v>
      </c>
      <c r="E1506" s="152" t="s">
        <v>6274</v>
      </c>
      <c r="F1506" s="97">
        <v>13360</v>
      </c>
      <c r="G1506" s="174">
        <v>122.77</v>
      </c>
      <c r="H1506" s="97">
        <v>25</v>
      </c>
      <c r="I1506" s="174">
        <v>73.661999999999992</v>
      </c>
      <c r="J1506" s="97">
        <v>7366</v>
      </c>
      <c r="K1506" s="97">
        <v>0</v>
      </c>
      <c r="L1506" s="174">
        <v>36.831000000000003</v>
      </c>
      <c r="M1506" s="97">
        <v>0</v>
      </c>
      <c r="N1506" s="97">
        <v>13360</v>
      </c>
      <c r="O1506" s="97">
        <v>0</v>
      </c>
      <c r="P1506" s="97">
        <v>13360</v>
      </c>
      <c r="Q1506" s="97">
        <f t="shared" si="23"/>
        <v>0</v>
      </c>
    </row>
    <row r="1507" spans="1:17" x14ac:dyDescent="0.25">
      <c r="A1507" s="152" t="s">
        <v>565</v>
      </c>
      <c r="B1507" s="152" t="s">
        <v>37</v>
      </c>
      <c r="C1507" s="152" t="s">
        <v>6277</v>
      </c>
      <c r="D1507" s="152">
        <v>321036</v>
      </c>
      <c r="E1507" s="152" t="s">
        <v>6278</v>
      </c>
      <c r="F1507" s="97">
        <v>8646</v>
      </c>
      <c r="G1507" s="174">
        <v>122.77</v>
      </c>
      <c r="H1507" s="97">
        <v>9</v>
      </c>
      <c r="I1507" s="174">
        <v>73.661999999999992</v>
      </c>
      <c r="J1507" s="97">
        <v>2652</v>
      </c>
      <c r="K1507" s="97">
        <v>0</v>
      </c>
      <c r="L1507" s="174">
        <v>36.831000000000003</v>
      </c>
      <c r="M1507" s="97">
        <v>0</v>
      </c>
      <c r="N1507" s="97">
        <v>8646</v>
      </c>
      <c r="O1507" s="97">
        <v>0</v>
      </c>
      <c r="P1507" s="97">
        <v>8646</v>
      </c>
      <c r="Q1507" s="97">
        <f t="shared" si="23"/>
        <v>0</v>
      </c>
    </row>
    <row r="1508" spans="1:17" x14ac:dyDescent="0.25">
      <c r="A1508" s="152" t="s">
        <v>565</v>
      </c>
      <c r="B1508" s="152" t="s">
        <v>37</v>
      </c>
      <c r="C1508" s="152" t="s">
        <v>6281</v>
      </c>
      <c r="D1508" s="152">
        <v>321052</v>
      </c>
      <c r="E1508" s="152" t="s">
        <v>6282</v>
      </c>
      <c r="F1508" s="97">
        <v>10198</v>
      </c>
      <c r="G1508" s="174">
        <v>122.77</v>
      </c>
      <c r="H1508" s="97">
        <v>13</v>
      </c>
      <c r="I1508" s="174">
        <v>73.661999999999992</v>
      </c>
      <c r="J1508" s="97">
        <v>3830</v>
      </c>
      <c r="K1508" s="97">
        <v>0</v>
      </c>
      <c r="L1508" s="174">
        <v>36.831000000000003</v>
      </c>
      <c r="M1508" s="97">
        <v>0</v>
      </c>
      <c r="N1508" s="97">
        <v>10198</v>
      </c>
      <c r="O1508" s="97">
        <v>0</v>
      </c>
      <c r="P1508" s="97">
        <v>10198</v>
      </c>
      <c r="Q1508" s="97">
        <f t="shared" si="23"/>
        <v>0</v>
      </c>
    </row>
    <row r="1509" spans="1:17" x14ac:dyDescent="0.25">
      <c r="A1509" s="152" t="s">
        <v>565</v>
      </c>
      <c r="B1509" s="152" t="s">
        <v>37</v>
      </c>
      <c r="C1509" s="152" t="s">
        <v>6285</v>
      </c>
      <c r="D1509" s="152">
        <v>321061</v>
      </c>
      <c r="E1509" s="152" t="s">
        <v>6286</v>
      </c>
      <c r="F1509" s="97">
        <v>5889</v>
      </c>
      <c r="G1509" s="174">
        <v>122.77</v>
      </c>
      <c r="H1509" s="97">
        <v>6</v>
      </c>
      <c r="I1509" s="174">
        <v>73.661999999999992</v>
      </c>
      <c r="J1509" s="97">
        <v>1768</v>
      </c>
      <c r="K1509" s="97">
        <v>0</v>
      </c>
      <c r="L1509" s="174">
        <v>36.831000000000003</v>
      </c>
      <c r="M1509" s="97">
        <v>0</v>
      </c>
      <c r="N1509" s="97">
        <v>5889</v>
      </c>
      <c r="O1509" s="97">
        <v>0</v>
      </c>
      <c r="P1509" s="97">
        <v>5889</v>
      </c>
      <c r="Q1509" s="97">
        <f t="shared" si="23"/>
        <v>0</v>
      </c>
    </row>
    <row r="1510" spans="1:17" x14ac:dyDescent="0.25">
      <c r="A1510" s="152" t="s">
        <v>565</v>
      </c>
      <c r="B1510" s="152" t="s">
        <v>37</v>
      </c>
      <c r="C1510" s="152" t="s">
        <v>6289</v>
      </c>
      <c r="D1510" s="152">
        <v>321079</v>
      </c>
      <c r="E1510" s="152" t="s">
        <v>6290</v>
      </c>
      <c r="F1510" s="97">
        <v>2382</v>
      </c>
      <c r="G1510" s="174">
        <v>122.77</v>
      </c>
      <c r="H1510" s="97">
        <v>3</v>
      </c>
      <c r="I1510" s="174">
        <v>73.661999999999992</v>
      </c>
      <c r="J1510" s="97">
        <v>884</v>
      </c>
      <c r="K1510" s="97">
        <v>0</v>
      </c>
      <c r="L1510" s="174">
        <v>36.831000000000003</v>
      </c>
      <c r="M1510" s="97">
        <v>0</v>
      </c>
      <c r="N1510" s="97">
        <v>2382</v>
      </c>
      <c r="O1510" s="97">
        <v>0</v>
      </c>
      <c r="P1510" s="97">
        <v>2382</v>
      </c>
      <c r="Q1510" s="97">
        <f t="shared" si="23"/>
        <v>0</v>
      </c>
    </row>
    <row r="1511" spans="1:17" x14ac:dyDescent="0.25">
      <c r="A1511" s="152" t="s">
        <v>565</v>
      </c>
      <c r="B1511" s="152" t="s">
        <v>37</v>
      </c>
      <c r="C1511" s="152" t="s">
        <v>6293</v>
      </c>
      <c r="D1511" s="152">
        <v>321087</v>
      </c>
      <c r="E1511" s="152" t="s">
        <v>6294</v>
      </c>
      <c r="F1511" s="97">
        <v>2008</v>
      </c>
      <c r="G1511" s="174">
        <v>122.77</v>
      </c>
      <c r="H1511" s="97">
        <v>3</v>
      </c>
      <c r="I1511" s="174">
        <v>73.661999999999992</v>
      </c>
      <c r="J1511" s="97">
        <v>884</v>
      </c>
      <c r="K1511" s="97">
        <v>0</v>
      </c>
      <c r="L1511" s="174">
        <v>36.831000000000003</v>
      </c>
      <c r="M1511" s="97">
        <v>0</v>
      </c>
      <c r="N1511" s="97">
        <v>2008</v>
      </c>
      <c r="O1511" s="97">
        <v>0</v>
      </c>
      <c r="P1511" s="97">
        <v>2008</v>
      </c>
      <c r="Q1511" s="97">
        <f t="shared" si="23"/>
        <v>0</v>
      </c>
    </row>
    <row r="1512" spans="1:17" x14ac:dyDescent="0.25">
      <c r="A1512" s="152" t="s">
        <v>565</v>
      </c>
      <c r="B1512" s="152" t="s">
        <v>37</v>
      </c>
      <c r="C1512" s="152" t="s">
        <v>6297</v>
      </c>
      <c r="D1512" s="152">
        <v>321109</v>
      </c>
      <c r="E1512" s="152" t="s">
        <v>6298</v>
      </c>
      <c r="F1512" s="97">
        <v>7227</v>
      </c>
      <c r="G1512" s="174">
        <v>122.77</v>
      </c>
      <c r="H1512" s="97">
        <v>8</v>
      </c>
      <c r="I1512" s="174">
        <v>73.661999999999992</v>
      </c>
      <c r="J1512" s="97">
        <v>2357</v>
      </c>
      <c r="K1512" s="97">
        <v>0</v>
      </c>
      <c r="L1512" s="174">
        <v>36.831000000000003</v>
      </c>
      <c r="M1512" s="97">
        <v>0</v>
      </c>
      <c r="N1512" s="97">
        <v>7227</v>
      </c>
      <c r="O1512" s="97">
        <v>0</v>
      </c>
      <c r="P1512" s="97">
        <v>7227</v>
      </c>
      <c r="Q1512" s="97">
        <f t="shared" si="23"/>
        <v>0</v>
      </c>
    </row>
    <row r="1513" spans="1:17" x14ac:dyDescent="0.25">
      <c r="A1513" s="152" t="s">
        <v>565</v>
      </c>
      <c r="B1513" s="152" t="s">
        <v>37</v>
      </c>
      <c r="C1513" s="152" t="s">
        <v>6301</v>
      </c>
      <c r="D1513" s="152">
        <v>321117</v>
      </c>
      <c r="E1513" s="152" t="s">
        <v>6302</v>
      </c>
      <c r="F1513" s="97">
        <v>38548</v>
      </c>
      <c r="G1513" s="174">
        <v>122.77</v>
      </c>
      <c r="H1513" s="97">
        <v>52</v>
      </c>
      <c r="I1513" s="174">
        <v>73.661999999999992</v>
      </c>
      <c r="J1513" s="97">
        <v>15322</v>
      </c>
      <c r="K1513" s="97">
        <v>0</v>
      </c>
      <c r="L1513" s="174">
        <v>36.831000000000003</v>
      </c>
      <c r="M1513" s="97">
        <v>0</v>
      </c>
      <c r="N1513" s="97">
        <v>38548</v>
      </c>
      <c r="O1513" s="97">
        <v>0</v>
      </c>
      <c r="P1513" s="97">
        <v>38548</v>
      </c>
      <c r="Q1513" s="97">
        <f t="shared" si="23"/>
        <v>0</v>
      </c>
    </row>
    <row r="1514" spans="1:17" x14ac:dyDescent="0.25">
      <c r="A1514" s="152" t="s">
        <v>565</v>
      </c>
      <c r="B1514" s="152" t="s">
        <v>37</v>
      </c>
      <c r="C1514" s="152" t="s">
        <v>6305</v>
      </c>
      <c r="D1514" s="152">
        <v>321133</v>
      </c>
      <c r="E1514" s="152" t="s">
        <v>6306</v>
      </c>
      <c r="F1514" s="97">
        <v>5809</v>
      </c>
      <c r="G1514" s="174">
        <v>122.77</v>
      </c>
      <c r="H1514" s="97">
        <v>7</v>
      </c>
      <c r="I1514" s="174">
        <v>73.661999999999992</v>
      </c>
      <c r="J1514" s="97">
        <v>2063</v>
      </c>
      <c r="K1514" s="97">
        <v>0</v>
      </c>
      <c r="L1514" s="174">
        <v>36.831000000000003</v>
      </c>
      <c r="M1514" s="97">
        <v>0</v>
      </c>
      <c r="N1514" s="97">
        <v>5809</v>
      </c>
      <c r="O1514" s="97">
        <v>0</v>
      </c>
      <c r="P1514" s="97">
        <v>5809</v>
      </c>
      <c r="Q1514" s="97">
        <f t="shared" si="23"/>
        <v>0</v>
      </c>
    </row>
    <row r="1515" spans="1:17" x14ac:dyDescent="0.25">
      <c r="A1515" s="152" t="s">
        <v>565</v>
      </c>
      <c r="B1515" s="152" t="s">
        <v>37</v>
      </c>
      <c r="C1515" s="152" t="s">
        <v>6309</v>
      </c>
      <c r="D1515" s="152">
        <v>320439</v>
      </c>
      <c r="E1515" s="152" t="s">
        <v>6310</v>
      </c>
      <c r="F1515" s="97">
        <v>312696</v>
      </c>
      <c r="G1515" s="174">
        <v>122.77</v>
      </c>
      <c r="H1515" s="97">
        <v>432</v>
      </c>
      <c r="I1515" s="174">
        <v>73.661999999999992</v>
      </c>
      <c r="J1515" s="97">
        <v>127288</v>
      </c>
      <c r="K1515" s="97">
        <v>4</v>
      </c>
      <c r="L1515" s="174">
        <v>36.83100000000001</v>
      </c>
      <c r="M1515" s="97">
        <v>589</v>
      </c>
      <c r="N1515" s="97">
        <v>312696</v>
      </c>
      <c r="O1515" s="97">
        <v>0</v>
      </c>
      <c r="P1515" s="97">
        <v>312696</v>
      </c>
      <c r="Q1515" s="97">
        <f t="shared" si="23"/>
        <v>0</v>
      </c>
    </row>
    <row r="1516" spans="1:17" x14ac:dyDescent="0.25">
      <c r="A1516" s="152" t="s">
        <v>565</v>
      </c>
      <c r="B1516" s="152" t="s">
        <v>37</v>
      </c>
      <c r="C1516" s="152" t="s">
        <v>6324</v>
      </c>
      <c r="D1516" s="152">
        <v>319732</v>
      </c>
      <c r="E1516" s="152" t="s">
        <v>6325</v>
      </c>
      <c r="F1516" s="97">
        <v>4390</v>
      </c>
      <c r="G1516" s="174">
        <v>122.77</v>
      </c>
      <c r="H1516" s="97">
        <v>6</v>
      </c>
      <c r="I1516" s="174">
        <v>73.661999999999992</v>
      </c>
      <c r="J1516" s="97">
        <v>1768</v>
      </c>
      <c r="K1516" s="97">
        <v>0</v>
      </c>
      <c r="L1516" s="174">
        <v>36.831000000000003</v>
      </c>
      <c r="M1516" s="97">
        <v>0</v>
      </c>
      <c r="N1516" s="97">
        <v>4390</v>
      </c>
      <c r="O1516" s="97">
        <v>0</v>
      </c>
      <c r="P1516" s="97">
        <v>4390</v>
      </c>
      <c r="Q1516" s="97">
        <f t="shared" si="23"/>
        <v>0</v>
      </c>
    </row>
    <row r="1517" spans="1:17" x14ac:dyDescent="0.25">
      <c r="A1517" s="152" t="s">
        <v>565</v>
      </c>
      <c r="B1517" s="152" t="s">
        <v>37</v>
      </c>
      <c r="C1517" s="152" t="s">
        <v>6328</v>
      </c>
      <c r="D1517" s="152">
        <v>319759</v>
      </c>
      <c r="E1517" s="152" t="s">
        <v>6329</v>
      </c>
      <c r="F1517" s="97">
        <v>14589</v>
      </c>
      <c r="G1517" s="174">
        <v>122.77</v>
      </c>
      <c r="H1517" s="97">
        <v>19</v>
      </c>
      <c r="I1517" s="174">
        <v>73.661999999999992</v>
      </c>
      <c r="J1517" s="97">
        <v>5598</v>
      </c>
      <c r="K1517" s="97">
        <v>0</v>
      </c>
      <c r="L1517" s="174">
        <v>36.831000000000003</v>
      </c>
      <c r="M1517" s="97">
        <v>0</v>
      </c>
      <c r="N1517" s="97">
        <v>14589</v>
      </c>
      <c r="O1517" s="97">
        <v>0</v>
      </c>
      <c r="P1517" s="97">
        <v>14589</v>
      </c>
      <c r="Q1517" s="97">
        <f t="shared" si="23"/>
        <v>0</v>
      </c>
    </row>
    <row r="1518" spans="1:17" x14ac:dyDescent="0.25">
      <c r="A1518" s="152" t="s">
        <v>565</v>
      </c>
      <c r="B1518" s="152" t="s">
        <v>37</v>
      </c>
      <c r="C1518" s="152" t="s">
        <v>6332</v>
      </c>
      <c r="D1518" s="152">
        <v>319767</v>
      </c>
      <c r="E1518" s="152" t="s">
        <v>6333</v>
      </c>
      <c r="F1518" s="97">
        <v>12796</v>
      </c>
      <c r="G1518" s="174">
        <v>122.77</v>
      </c>
      <c r="H1518" s="97">
        <v>18</v>
      </c>
      <c r="I1518" s="174">
        <v>73.661999999999992</v>
      </c>
      <c r="J1518" s="97">
        <v>5304</v>
      </c>
      <c r="K1518" s="97">
        <v>0</v>
      </c>
      <c r="L1518" s="174">
        <v>36.831000000000003</v>
      </c>
      <c r="M1518" s="97">
        <v>0</v>
      </c>
      <c r="N1518" s="97">
        <v>12796</v>
      </c>
      <c r="O1518" s="97">
        <v>0</v>
      </c>
      <c r="P1518" s="97">
        <v>12796</v>
      </c>
      <c r="Q1518" s="97">
        <f t="shared" si="23"/>
        <v>0</v>
      </c>
    </row>
    <row r="1519" spans="1:17" x14ac:dyDescent="0.25">
      <c r="A1519" s="152" t="s">
        <v>565</v>
      </c>
      <c r="B1519" s="152" t="s">
        <v>37</v>
      </c>
      <c r="C1519" s="152" t="s">
        <v>6337</v>
      </c>
      <c r="D1519" s="152">
        <v>319775</v>
      </c>
      <c r="E1519" s="152" t="s">
        <v>6338</v>
      </c>
      <c r="F1519" s="97">
        <v>3904</v>
      </c>
      <c r="G1519" s="174">
        <v>122.77</v>
      </c>
      <c r="H1519" s="97">
        <v>9</v>
      </c>
      <c r="I1519" s="174">
        <v>73.661999999999992</v>
      </c>
      <c r="J1519" s="97">
        <v>2652</v>
      </c>
      <c r="K1519" s="97">
        <v>0</v>
      </c>
      <c r="L1519" s="174">
        <v>36.831000000000003</v>
      </c>
      <c r="M1519" s="97">
        <v>0</v>
      </c>
      <c r="N1519" s="97">
        <v>3904</v>
      </c>
      <c r="O1519" s="97">
        <v>0</v>
      </c>
      <c r="P1519" s="97">
        <v>3904</v>
      </c>
      <c r="Q1519" s="97">
        <f t="shared" si="23"/>
        <v>0</v>
      </c>
    </row>
    <row r="1520" spans="1:17" x14ac:dyDescent="0.25">
      <c r="A1520" s="152" t="s">
        <v>565</v>
      </c>
      <c r="B1520" s="152" t="s">
        <v>37</v>
      </c>
      <c r="C1520" s="152" t="s">
        <v>6341</v>
      </c>
      <c r="D1520" s="152">
        <v>319783</v>
      </c>
      <c r="E1520" s="152" t="s">
        <v>6342</v>
      </c>
      <c r="F1520" s="97">
        <v>3132</v>
      </c>
      <c r="G1520" s="174">
        <v>122.77</v>
      </c>
      <c r="H1520" s="97">
        <v>3</v>
      </c>
      <c r="I1520" s="174">
        <v>73.661999999999992</v>
      </c>
      <c r="J1520" s="97">
        <v>884</v>
      </c>
      <c r="K1520" s="97">
        <v>0</v>
      </c>
      <c r="L1520" s="174">
        <v>36.831000000000003</v>
      </c>
      <c r="M1520" s="97">
        <v>0</v>
      </c>
      <c r="N1520" s="97">
        <v>3132</v>
      </c>
      <c r="O1520" s="97">
        <v>0</v>
      </c>
      <c r="P1520" s="97">
        <v>3132</v>
      </c>
      <c r="Q1520" s="97">
        <f t="shared" si="23"/>
        <v>0</v>
      </c>
    </row>
    <row r="1521" spans="1:17" x14ac:dyDescent="0.25">
      <c r="A1521" s="152" t="s">
        <v>565</v>
      </c>
      <c r="B1521" s="152" t="s">
        <v>37</v>
      </c>
      <c r="C1521" s="152" t="s">
        <v>6345</v>
      </c>
      <c r="D1521" s="152">
        <v>319791</v>
      </c>
      <c r="E1521" s="152" t="s">
        <v>6346</v>
      </c>
      <c r="F1521" s="97">
        <v>7896</v>
      </c>
      <c r="G1521" s="174">
        <v>122.77</v>
      </c>
      <c r="H1521" s="97">
        <v>9</v>
      </c>
      <c r="I1521" s="174">
        <v>73.661999999999992</v>
      </c>
      <c r="J1521" s="97">
        <v>2652</v>
      </c>
      <c r="K1521" s="97">
        <v>0</v>
      </c>
      <c r="L1521" s="174">
        <v>36.831000000000003</v>
      </c>
      <c r="M1521" s="97">
        <v>0</v>
      </c>
      <c r="N1521" s="97">
        <v>7896</v>
      </c>
      <c r="O1521" s="97">
        <v>0</v>
      </c>
      <c r="P1521" s="97">
        <v>7896</v>
      </c>
      <c r="Q1521" s="97">
        <f t="shared" si="23"/>
        <v>0</v>
      </c>
    </row>
    <row r="1522" spans="1:17" x14ac:dyDescent="0.25">
      <c r="A1522" s="152" t="s">
        <v>565</v>
      </c>
      <c r="B1522" s="152" t="s">
        <v>37</v>
      </c>
      <c r="C1522" s="152" t="s">
        <v>6349</v>
      </c>
      <c r="D1522" s="152">
        <v>319805</v>
      </c>
      <c r="E1522" s="152" t="s">
        <v>6350</v>
      </c>
      <c r="F1522" s="97">
        <v>118942</v>
      </c>
      <c r="G1522" s="174">
        <v>122.77</v>
      </c>
      <c r="H1522" s="97">
        <v>176</v>
      </c>
      <c r="I1522" s="174">
        <v>73.661999999999992</v>
      </c>
      <c r="J1522" s="97">
        <v>51858</v>
      </c>
      <c r="K1522" s="97">
        <v>1</v>
      </c>
      <c r="L1522" s="174">
        <v>36.831000000000003</v>
      </c>
      <c r="M1522" s="97">
        <v>147</v>
      </c>
      <c r="N1522" s="97">
        <v>118942</v>
      </c>
      <c r="O1522" s="97">
        <v>0</v>
      </c>
      <c r="P1522" s="97">
        <v>118942</v>
      </c>
      <c r="Q1522" s="97">
        <f t="shared" si="23"/>
        <v>0</v>
      </c>
    </row>
    <row r="1523" spans="1:17" x14ac:dyDescent="0.25">
      <c r="A1523" s="152" t="s">
        <v>565</v>
      </c>
      <c r="B1523" s="152" t="s">
        <v>37</v>
      </c>
      <c r="C1523" s="152" t="s">
        <v>6357</v>
      </c>
      <c r="D1523" s="152">
        <v>319813</v>
      </c>
      <c r="E1523" s="152" t="s">
        <v>6358</v>
      </c>
      <c r="F1523" s="97">
        <v>4095</v>
      </c>
      <c r="G1523" s="174">
        <v>122.77</v>
      </c>
      <c r="H1523" s="97">
        <v>5</v>
      </c>
      <c r="I1523" s="174">
        <v>73.661999999999992</v>
      </c>
      <c r="J1523" s="97">
        <v>1473</v>
      </c>
      <c r="K1523" s="97">
        <v>0</v>
      </c>
      <c r="L1523" s="174">
        <v>36.831000000000003</v>
      </c>
      <c r="M1523" s="97">
        <v>0</v>
      </c>
      <c r="N1523" s="97">
        <v>4095</v>
      </c>
      <c r="O1523" s="97">
        <v>0</v>
      </c>
      <c r="P1523" s="97">
        <v>4095</v>
      </c>
      <c r="Q1523" s="97">
        <f t="shared" si="23"/>
        <v>0</v>
      </c>
    </row>
    <row r="1524" spans="1:17" x14ac:dyDescent="0.25">
      <c r="A1524" s="152" t="s">
        <v>565</v>
      </c>
      <c r="B1524" s="152" t="s">
        <v>37</v>
      </c>
      <c r="C1524" s="152" t="s">
        <v>6362</v>
      </c>
      <c r="D1524" s="152">
        <v>319830</v>
      </c>
      <c r="E1524" s="152" t="s">
        <v>6363</v>
      </c>
      <c r="F1524" s="97">
        <v>11831</v>
      </c>
      <c r="G1524" s="174">
        <v>122.77</v>
      </c>
      <c r="H1524" s="97">
        <v>16</v>
      </c>
      <c r="I1524" s="174">
        <v>73.661999999999992</v>
      </c>
      <c r="J1524" s="97">
        <v>4714</v>
      </c>
      <c r="K1524" s="97">
        <v>0</v>
      </c>
      <c r="L1524" s="174">
        <v>36.831000000000003</v>
      </c>
      <c r="M1524" s="97">
        <v>0</v>
      </c>
      <c r="N1524" s="97">
        <v>11831</v>
      </c>
      <c r="O1524" s="97">
        <v>0</v>
      </c>
      <c r="P1524" s="97">
        <v>11831</v>
      </c>
      <c r="Q1524" s="97">
        <f t="shared" si="23"/>
        <v>0</v>
      </c>
    </row>
    <row r="1525" spans="1:17" x14ac:dyDescent="0.25">
      <c r="A1525" s="152" t="s">
        <v>565</v>
      </c>
      <c r="B1525" s="152" t="s">
        <v>37</v>
      </c>
      <c r="C1525" s="152" t="s">
        <v>6367</v>
      </c>
      <c r="D1525" s="152">
        <v>319881</v>
      </c>
      <c r="E1525" s="152" t="s">
        <v>4843</v>
      </c>
      <c r="F1525" s="97">
        <v>3641</v>
      </c>
      <c r="G1525" s="174">
        <v>122.77</v>
      </c>
      <c r="H1525" s="97">
        <v>6</v>
      </c>
      <c r="I1525" s="174">
        <v>73.661999999999992</v>
      </c>
      <c r="J1525" s="97">
        <v>1768</v>
      </c>
      <c r="K1525" s="97">
        <v>0</v>
      </c>
      <c r="L1525" s="174">
        <v>36.831000000000003</v>
      </c>
      <c r="M1525" s="97">
        <v>0</v>
      </c>
      <c r="N1525" s="97">
        <v>3641</v>
      </c>
      <c r="O1525" s="97">
        <v>0</v>
      </c>
      <c r="P1525" s="97">
        <v>3641</v>
      </c>
      <c r="Q1525" s="97">
        <f t="shared" si="23"/>
        <v>0</v>
      </c>
    </row>
    <row r="1526" spans="1:17" x14ac:dyDescent="0.25">
      <c r="A1526" s="152" t="s">
        <v>565</v>
      </c>
      <c r="B1526" s="152" t="s">
        <v>37</v>
      </c>
      <c r="C1526" s="152" t="s">
        <v>6369</v>
      </c>
      <c r="D1526" s="152">
        <v>319899</v>
      </c>
      <c r="E1526" s="152" t="s">
        <v>6370</v>
      </c>
      <c r="F1526" s="97">
        <v>5649</v>
      </c>
      <c r="G1526" s="174">
        <v>122.77</v>
      </c>
      <c r="H1526" s="97">
        <v>9</v>
      </c>
      <c r="I1526" s="174">
        <v>73.661999999999992</v>
      </c>
      <c r="J1526" s="97">
        <v>2652</v>
      </c>
      <c r="K1526" s="97">
        <v>0</v>
      </c>
      <c r="L1526" s="174">
        <v>36.831000000000003</v>
      </c>
      <c r="M1526" s="97">
        <v>0</v>
      </c>
      <c r="N1526" s="97">
        <v>5649</v>
      </c>
      <c r="O1526" s="97">
        <v>0</v>
      </c>
      <c r="P1526" s="97">
        <v>5649</v>
      </c>
      <c r="Q1526" s="97">
        <f t="shared" si="23"/>
        <v>0</v>
      </c>
    </row>
    <row r="1527" spans="1:17" x14ac:dyDescent="0.25">
      <c r="A1527" s="152" t="s">
        <v>565</v>
      </c>
      <c r="B1527" s="152" t="s">
        <v>37</v>
      </c>
      <c r="C1527" s="152" t="s">
        <v>6373</v>
      </c>
      <c r="D1527" s="152">
        <v>319902</v>
      </c>
      <c r="E1527" s="152" t="s">
        <v>6374</v>
      </c>
      <c r="F1527" s="97">
        <v>12661</v>
      </c>
      <c r="G1527" s="174">
        <v>122.77</v>
      </c>
      <c r="H1527" s="97">
        <v>15</v>
      </c>
      <c r="I1527" s="174">
        <v>73.661999999999992</v>
      </c>
      <c r="J1527" s="97">
        <v>4420</v>
      </c>
      <c r="K1527" s="97">
        <v>0</v>
      </c>
      <c r="L1527" s="174">
        <v>36.831000000000003</v>
      </c>
      <c r="M1527" s="97">
        <v>0</v>
      </c>
      <c r="N1527" s="97">
        <v>12661</v>
      </c>
      <c r="O1527" s="97">
        <v>0</v>
      </c>
      <c r="P1527" s="97">
        <v>12661</v>
      </c>
      <c r="Q1527" s="97">
        <f t="shared" si="23"/>
        <v>0</v>
      </c>
    </row>
    <row r="1528" spans="1:17" x14ac:dyDescent="0.25">
      <c r="A1528" s="152" t="s">
        <v>565</v>
      </c>
      <c r="B1528" s="152" t="s">
        <v>37</v>
      </c>
      <c r="C1528" s="152" t="s">
        <v>6377</v>
      </c>
      <c r="D1528" s="152">
        <v>319911</v>
      </c>
      <c r="E1528" s="152" t="s">
        <v>6378</v>
      </c>
      <c r="F1528" s="97">
        <v>8565</v>
      </c>
      <c r="G1528" s="174">
        <v>122.77</v>
      </c>
      <c r="H1528" s="97">
        <v>10</v>
      </c>
      <c r="I1528" s="174">
        <v>73.661999999999992</v>
      </c>
      <c r="J1528" s="97">
        <v>2946</v>
      </c>
      <c r="K1528" s="97">
        <v>0</v>
      </c>
      <c r="L1528" s="174">
        <v>36.831000000000003</v>
      </c>
      <c r="M1528" s="97">
        <v>0</v>
      </c>
      <c r="N1528" s="97">
        <v>8565</v>
      </c>
      <c r="O1528" s="97">
        <v>0</v>
      </c>
      <c r="P1528" s="97">
        <v>8565</v>
      </c>
      <c r="Q1528" s="97">
        <f t="shared" si="23"/>
        <v>0</v>
      </c>
    </row>
    <row r="1529" spans="1:17" x14ac:dyDescent="0.25">
      <c r="A1529" s="152" t="s">
        <v>565</v>
      </c>
      <c r="B1529" s="152" t="s">
        <v>37</v>
      </c>
      <c r="C1529" s="152" t="s">
        <v>6381</v>
      </c>
      <c r="D1529" s="152">
        <v>319929</v>
      </c>
      <c r="E1529" s="152" t="s">
        <v>6382</v>
      </c>
      <c r="F1529" s="97">
        <v>12531</v>
      </c>
      <c r="G1529" s="174">
        <v>122.77</v>
      </c>
      <c r="H1529" s="97">
        <v>26</v>
      </c>
      <c r="I1529" s="174">
        <v>73.661999999999992</v>
      </c>
      <c r="J1529" s="97">
        <v>7661</v>
      </c>
      <c r="K1529" s="97">
        <v>0</v>
      </c>
      <c r="L1529" s="174">
        <v>36.831000000000003</v>
      </c>
      <c r="M1529" s="97">
        <v>0</v>
      </c>
      <c r="N1529" s="97">
        <v>12531</v>
      </c>
      <c r="O1529" s="97">
        <v>0</v>
      </c>
      <c r="P1529" s="97">
        <v>12531</v>
      </c>
      <c r="Q1529" s="97">
        <f t="shared" si="23"/>
        <v>0</v>
      </c>
    </row>
    <row r="1530" spans="1:17" x14ac:dyDescent="0.25">
      <c r="A1530" s="152" t="s">
        <v>565</v>
      </c>
      <c r="B1530" s="152" t="s">
        <v>37</v>
      </c>
      <c r="C1530" s="152" t="s">
        <v>6385</v>
      </c>
      <c r="D1530" s="152">
        <v>319937</v>
      </c>
      <c r="E1530" s="152" t="s">
        <v>6386</v>
      </c>
      <c r="F1530" s="97">
        <v>5777</v>
      </c>
      <c r="G1530" s="174">
        <v>122.77</v>
      </c>
      <c r="H1530" s="97">
        <v>9</v>
      </c>
      <c r="I1530" s="174">
        <v>73.661999999999992</v>
      </c>
      <c r="J1530" s="97">
        <v>2652</v>
      </c>
      <c r="K1530" s="97">
        <v>0</v>
      </c>
      <c r="L1530" s="174">
        <v>36.831000000000003</v>
      </c>
      <c r="M1530" s="97">
        <v>0</v>
      </c>
      <c r="N1530" s="97">
        <v>5777</v>
      </c>
      <c r="O1530" s="97">
        <v>0</v>
      </c>
      <c r="P1530" s="97">
        <v>5777</v>
      </c>
      <c r="Q1530" s="97">
        <f t="shared" si="23"/>
        <v>0</v>
      </c>
    </row>
    <row r="1531" spans="1:17" x14ac:dyDescent="0.25">
      <c r="A1531" s="152" t="s">
        <v>565</v>
      </c>
      <c r="B1531" s="152" t="s">
        <v>37</v>
      </c>
      <c r="C1531" s="152" t="s">
        <v>6389</v>
      </c>
      <c r="D1531" s="152">
        <v>319961</v>
      </c>
      <c r="E1531" s="152" t="s">
        <v>6390</v>
      </c>
      <c r="F1531" s="97">
        <v>53159</v>
      </c>
      <c r="G1531" s="174">
        <v>122.77</v>
      </c>
      <c r="H1531" s="97">
        <v>77</v>
      </c>
      <c r="I1531" s="174">
        <v>73.661999999999992</v>
      </c>
      <c r="J1531" s="97">
        <v>22688</v>
      </c>
      <c r="K1531" s="97">
        <v>0</v>
      </c>
      <c r="L1531" s="174">
        <v>36.831000000000003</v>
      </c>
      <c r="M1531" s="97">
        <v>0</v>
      </c>
      <c r="N1531" s="97">
        <v>53159</v>
      </c>
      <c r="O1531" s="97">
        <v>0</v>
      </c>
      <c r="P1531" s="97">
        <v>53159</v>
      </c>
      <c r="Q1531" s="97">
        <f t="shared" si="23"/>
        <v>0</v>
      </c>
    </row>
    <row r="1532" spans="1:17" x14ac:dyDescent="0.25">
      <c r="A1532" s="152" t="s">
        <v>565</v>
      </c>
      <c r="B1532" s="152" t="s">
        <v>37</v>
      </c>
      <c r="C1532" s="152" t="s">
        <v>6395</v>
      </c>
      <c r="D1532" s="152">
        <v>319996</v>
      </c>
      <c r="E1532" s="152" t="s">
        <v>6396</v>
      </c>
      <c r="F1532" s="97">
        <v>3132</v>
      </c>
      <c r="G1532" s="174">
        <v>122.77</v>
      </c>
      <c r="H1532" s="97">
        <v>3</v>
      </c>
      <c r="I1532" s="174">
        <v>73.661999999999992</v>
      </c>
      <c r="J1532" s="97">
        <v>884</v>
      </c>
      <c r="K1532" s="97">
        <v>0</v>
      </c>
      <c r="L1532" s="174">
        <v>36.831000000000003</v>
      </c>
      <c r="M1532" s="97">
        <v>0</v>
      </c>
      <c r="N1532" s="97">
        <v>3132</v>
      </c>
      <c r="O1532" s="97">
        <v>0</v>
      </c>
      <c r="P1532" s="97">
        <v>3132</v>
      </c>
      <c r="Q1532" s="97">
        <f t="shared" si="23"/>
        <v>0</v>
      </c>
    </row>
    <row r="1533" spans="1:17" x14ac:dyDescent="0.25">
      <c r="A1533" s="152" t="s">
        <v>565</v>
      </c>
      <c r="B1533" s="152" t="s">
        <v>37</v>
      </c>
      <c r="C1533" s="152" t="s">
        <v>6399</v>
      </c>
      <c r="D1533" s="152">
        <v>320005</v>
      </c>
      <c r="E1533" s="152" t="s">
        <v>6400</v>
      </c>
      <c r="F1533" s="97">
        <v>10358</v>
      </c>
      <c r="G1533" s="174">
        <v>122.77</v>
      </c>
      <c r="H1533" s="97">
        <v>11</v>
      </c>
      <c r="I1533" s="174">
        <v>73.661999999999992</v>
      </c>
      <c r="J1533" s="97">
        <v>3241</v>
      </c>
      <c r="K1533" s="97">
        <v>0</v>
      </c>
      <c r="L1533" s="174">
        <v>36.831000000000003</v>
      </c>
      <c r="M1533" s="97">
        <v>0</v>
      </c>
      <c r="N1533" s="97">
        <v>10358</v>
      </c>
      <c r="O1533" s="97">
        <v>0</v>
      </c>
      <c r="P1533" s="97">
        <v>10358</v>
      </c>
      <c r="Q1533" s="97">
        <f t="shared" si="23"/>
        <v>0</v>
      </c>
    </row>
    <row r="1534" spans="1:17" x14ac:dyDescent="0.25">
      <c r="A1534" s="152" t="s">
        <v>565</v>
      </c>
      <c r="B1534" s="152" t="s">
        <v>37</v>
      </c>
      <c r="C1534" s="152" t="s">
        <v>6403</v>
      </c>
      <c r="D1534" s="152">
        <v>320048</v>
      </c>
      <c r="E1534" s="152" t="s">
        <v>6404</v>
      </c>
      <c r="F1534" s="97">
        <v>11966</v>
      </c>
      <c r="G1534" s="174">
        <v>122.77</v>
      </c>
      <c r="H1534" s="97">
        <v>19</v>
      </c>
      <c r="I1534" s="174">
        <v>73.661999999999992</v>
      </c>
      <c r="J1534" s="97">
        <v>5598</v>
      </c>
      <c r="K1534" s="97">
        <v>0</v>
      </c>
      <c r="L1534" s="174">
        <v>36.831000000000003</v>
      </c>
      <c r="M1534" s="97">
        <v>0</v>
      </c>
      <c r="N1534" s="97">
        <v>11966</v>
      </c>
      <c r="O1534" s="97">
        <v>0</v>
      </c>
      <c r="P1534" s="97">
        <v>11966</v>
      </c>
      <c r="Q1534" s="97">
        <f t="shared" si="23"/>
        <v>0</v>
      </c>
    </row>
    <row r="1535" spans="1:17" x14ac:dyDescent="0.25">
      <c r="A1535" s="152" t="s">
        <v>565</v>
      </c>
      <c r="B1535" s="152" t="s">
        <v>37</v>
      </c>
      <c r="C1535" s="152" t="s">
        <v>6407</v>
      </c>
      <c r="D1535" s="152">
        <v>320056</v>
      </c>
      <c r="E1535" s="152" t="s">
        <v>6408</v>
      </c>
      <c r="F1535" s="97">
        <v>64955</v>
      </c>
      <c r="G1535" s="174">
        <v>122.77</v>
      </c>
      <c r="H1535" s="97">
        <v>89</v>
      </c>
      <c r="I1535" s="174">
        <v>73.661999999999992</v>
      </c>
      <c r="J1535" s="97">
        <v>26224</v>
      </c>
      <c r="K1535" s="97">
        <v>1</v>
      </c>
      <c r="L1535" s="174">
        <v>36.831000000000003</v>
      </c>
      <c r="M1535" s="97">
        <v>147</v>
      </c>
      <c r="N1535" s="97">
        <v>64955</v>
      </c>
      <c r="O1535" s="97">
        <v>0</v>
      </c>
      <c r="P1535" s="97">
        <v>64955</v>
      </c>
      <c r="Q1535" s="97">
        <f t="shared" si="23"/>
        <v>0</v>
      </c>
    </row>
    <row r="1536" spans="1:17" x14ac:dyDescent="0.25">
      <c r="A1536" s="152" t="s">
        <v>565</v>
      </c>
      <c r="B1536" s="152" t="s">
        <v>37</v>
      </c>
      <c r="C1536" s="152" t="s">
        <v>6411</v>
      </c>
      <c r="D1536" s="152">
        <v>320102</v>
      </c>
      <c r="E1536" s="152" t="s">
        <v>6412</v>
      </c>
      <c r="F1536" s="97">
        <v>7496</v>
      </c>
      <c r="G1536" s="174">
        <v>122.77</v>
      </c>
      <c r="H1536" s="97">
        <v>14</v>
      </c>
      <c r="I1536" s="174">
        <v>73.661999999999992</v>
      </c>
      <c r="J1536" s="97">
        <v>4125</v>
      </c>
      <c r="K1536" s="97">
        <v>0</v>
      </c>
      <c r="L1536" s="174">
        <v>36.831000000000003</v>
      </c>
      <c r="M1536" s="97">
        <v>0</v>
      </c>
      <c r="N1536" s="97">
        <v>7496</v>
      </c>
      <c r="O1536" s="97">
        <v>0</v>
      </c>
      <c r="P1536" s="97">
        <v>7496</v>
      </c>
      <c r="Q1536" s="97">
        <f t="shared" si="23"/>
        <v>0</v>
      </c>
    </row>
    <row r="1537" spans="1:17" x14ac:dyDescent="0.25">
      <c r="A1537" s="152" t="s">
        <v>565</v>
      </c>
      <c r="B1537" s="152" t="s">
        <v>37</v>
      </c>
      <c r="C1537" s="152" t="s">
        <v>6415</v>
      </c>
      <c r="D1537" s="152">
        <v>320153</v>
      </c>
      <c r="E1537" s="152" t="s">
        <v>6416</v>
      </c>
      <c r="F1537" s="97">
        <v>19998</v>
      </c>
      <c r="G1537" s="174">
        <v>122.77</v>
      </c>
      <c r="H1537" s="97">
        <v>31</v>
      </c>
      <c r="I1537" s="174">
        <v>73.661999999999992</v>
      </c>
      <c r="J1537" s="97">
        <v>9134</v>
      </c>
      <c r="K1537" s="97">
        <v>0</v>
      </c>
      <c r="L1537" s="174">
        <v>36.831000000000003</v>
      </c>
      <c r="M1537" s="97">
        <v>0</v>
      </c>
      <c r="N1537" s="97">
        <v>19998</v>
      </c>
      <c r="O1537" s="97">
        <v>0</v>
      </c>
      <c r="P1537" s="97">
        <v>19998</v>
      </c>
      <c r="Q1537" s="97">
        <f t="shared" si="23"/>
        <v>0</v>
      </c>
    </row>
    <row r="1538" spans="1:17" x14ac:dyDescent="0.25">
      <c r="A1538" s="152" t="s">
        <v>565</v>
      </c>
      <c r="B1538" s="152" t="s">
        <v>37</v>
      </c>
      <c r="C1538" s="152" t="s">
        <v>6420</v>
      </c>
      <c r="D1538" s="152">
        <v>320170</v>
      </c>
      <c r="E1538" s="152" t="s">
        <v>6421</v>
      </c>
      <c r="F1538" s="97">
        <v>17080</v>
      </c>
      <c r="G1538" s="174">
        <v>122.77</v>
      </c>
      <c r="H1538" s="97">
        <v>30</v>
      </c>
      <c r="I1538" s="174">
        <v>73.661999999999992</v>
      </c>
      <c r="J1538" s="97">
        <v>8839</v>
      </c>
      <c r="K1538" s="97">
        <v>0</v>
      </c>
      <c r="L1538" s="174">
        <v>36.831000000000003</v>
      </c>
      <c r="M1538" s="97">
        <v>0</v>
      </c>
      <c r="N1538" s="97">
        <v>17080</v>
      </c>
      <c r="O1538" s="97">
        <v>0</v>
      </c>
      <c r="P1538" s="97">
        <v>17080</v>
      </c>
      <c r="Q1538" s="97">
        <f t="shared" si="23"/>
        <v>0</v>
      </c>
    </row>
    <row r="1539" spans="1:17" x14ac:dyDescent="0.25">
      <c r="A1539" s="152" t="s">
        <v>565</v>
      </c>
      <c r="B1539" s="152" t="s">
        <v>37</v>
      </c>
      <c r="C1539" s="152" t="s">
        <v>6424</v>
      </c>
      <c r="D1539" s="152">
        <v>320218</v>
      </c>
      <c r="E1539" s="152" t="s">
        <v>6425</v>
      </c>
      <c r="F1539" s="97">
        <v>5219</v>
      </c>
      <c r="G1539" s="174">
        <v>122.77</v>
      </c>
      <c r="H1539" s="97">
        <v>5</v>
      </c>
      <c r="I1539" s="174">
        <v>73.661999999999992</v>
      </c>
      <c r="J1539" s="97">
        <v>1473</v>
      </c>
      <c r="K1539" s="97">
        <v>0</v>
      </c>
      <c r="L1539" s="174">
        <v>36.831000000000003</v>
      </c>
      <c r="M1539" s="97">
        <v>0</v>
      </c>
      <c r="N1539" s="97">
        <v>5219</v>
      </c>
      <c r="O1539" s="97">
        <v>0</v>
      </c>
      <c r="P1539" s="97">
        <v>5219</v>
      </c>
      <c r="Q1539" s="97">
        <f t="shared" ref="Q1539:Q1602" si="24">+P1539-N1539</f>
        <v>0</v>
      </c>
    </row>
    <row r="1540" spans="1:17" x14ac:dyDescent="0.25">
      <c r="A1540" s="152" t="s">
        <v>565</v>
      </c>
      <c r="B1540" s="152" t="s">
        <v>37</v>
      </c>
      <c r="C1540" s="152" t="s">
        <v>6428</v>
      </c>
      <c r="D1540" s="152">
        <v>320226</v>
      </c>
      <c r="E1540" s="152" t="s">
        <v>6429</v>
      </c>
      <c r="F1540" s="97">
        <v>13490</v>
      </c>
      <c r="G1540" s="174">
        <v>122.77</v>
      </c>
      <c r="H1540" s="97">
        <v>14</v>
      </c>
      <c r="I1540" s="174">
        <v>73.661999999999992</v>
      </c>
      <c r="J1540" s="97">
        <v>4125</v>
      </c>
      <c r="K1540" s="97">
        <v>0</v>
      </c>
      <c r="L1540" s="174">
        <v>36.831000000000003</v>
      </c>
      <c r="M1540" s="97">
        <v>0</v>
      </c>
      <c r="N1540" s="97">
        <v>13490</v>
      </c>
      <c r="O1540" s="97">
        <v>0</v>
      </c>
      <c r="P1540" s="97">
        <v>13490</v>
      </c>
      <c r="Q1540" s="97">
        <f t="shared" si="24"/>
        <v>0</v>
      </c>
    </row>
    <row r="1541" spans="1:17" x14ac:dyDescent="0.25">
      <c r="A1541" s="152" t="s">
        <v>565</v>
      </c>
      <c r="B1541" s="152" t="s">
        <v>37</v>
      </c>
      <c r="C1541" s="152" t="s">
        <v>6433</v>
      </c>
      <c r="D1541" s="152">
        <v>320234</v>
      </c>
      <c r="E1541" s="152" t="s">
        <v>6434</v>
      </c>
      <c r="F1541" s="97">
        <v>10019</v>
      </c>
      <c r="G1541" s="174">
        <v>122.77</v>
      </c>
      <c r="H1541" s="97">
        <v>14</v>
      </c>
      <c r="I1541" s="174">
        <v>73.661999999999992</v>
      </c>
      <c r="J1541" s="97">
        <v>4125</v>
      </c>
      <c r="K1541" s="97">
        <v>1</v>
      </c>
      <c r="L1541" s="174">
        <v>36.831000000000003</v>
      </c>
      <c r="M1541" s="97">
        <v>147</v>
      </c>
      <c r="N1541" s="97">
        <v>10019</v>
      </c>
      <c r="O1541" s="97">
        <v>0</v>
      </c>
      <c r="P1541" s="97">
        <v>10019</v>
      </c>
      <c r="Q1541" s="97">
        <f t="shared" si="24"/>
        <v>0</v>
      </c>
    </row>
    <row r="1542" spans="1:17" x14ac:dyDescent="0.25">
      <c r="A1542" s="152" t="s">
        <v>565</v>
      </c>
      <c r="B1542" s="152" t="s">
        <v>37</v>
      </c>
      <c r="C1542" s="152" t="s">
        <v>6437</v>
      </c>
      <c r="D1542" s="152">
        <v>320242</v>
      </c>
      <c r="E1542" s="152" t="s">
        <v>6438</v>
      </c>
      <c r="F1542" s="97">
        <v>8700</v>
      </c>
      <c r="G1542" s="174">
        <v>122.77</v>
      </c>
      <c r="H1542" s="97">
        <v>13</v>
      </c>
      <c r="I1542" s="174">
        <v>73.661999999999992</v>
      </c>
      <c r="J1542" s="97">
        <v>3830</v>
      </c>
      <c r="K1542" s="97">
        <v>0</v>
      </c>
      <c r="L1542" s="174">
        <v>36.831000000000003</v>
      </c>
      <c r="M1542" s="97">
        <v>0</v>
      </c>
      <c r="N1542" s="97">
        <v>8700</v>
      </c>
      <c r="O1542" s="97">
        <v>0</v>
      </c>
      <c r="P1542" s="97">
        <v>8700</v>
      </c>
      <c r="Q1542" s="97">
        <f t="shared" si="24"/>
        <v>0</v>
      </c>
    </row>
    <row r="1543" spans="1:17" x14ac:dyDescent="0.25">
      <c r="A1543" s="152" t="s">
        <v>565</v>
      </c>
      <c r="B1543" s="152" t="s">
        <v>37</v>
      </c>
      <c r="C1543" s="152" t="s">
        <v>6441</v>
      </c>
      <c r="D1543" s="152">
        <v>320277</v>
      </c>
      <c r="E1543" s="152" t="s">
        <v>6442</v>
      </c>
      <c r="F1543" s="97">
        <v>32580</v>
      </c>
      <c r="G1543" s="174">
        <v>122.77</v>
      </c>
      <c r="H1543" s="97">
        <v>47</v>
      </c>
      <c r="I1543" s="174">
        <v>73.661999999999992</v>
      </c>
      <c r="J1543" s="97">
        <v>13849</v>
      </c>
      <c r="K1543" s="97">
        <v>0</v>
      </c>
      <c r="L1543" s="174">
        <v>36.831000000000003</v>
      </c>
      <c r="M1543" s="97">
        <v>0</v>
      </c>
      <c r="N1543" s="97">
        <v>32580</v>
      </c>
      <c r="O1543" s="97">
        <v>0</v>
      </c>
      <c r="P1543" s="97">
        <v>32580</v>
      </c>
      <c r="Q1543" s="97">
        <f t="shared" si="24"/>
        <v>0</v>
      </c>
    </row>
    <row r="1544" spans="1:17" x14ac:dyDescent="0.25">
      <c r="A1544" s="152" t="s">
        <v>565</v>
      </c>
      <c r="B1544" s="152" t="s">
        <v>37</v>
      </c>
      <c r="C1544" s="152" t="s">
        <v>6446</v>
      </c>
      <c r="D1544" s="152">
        <v>320293</v>
      </c>
      <c r="E1544" s="152" t="s">
        <v>6447</v>
      </c>
      <c r="F1544" s="97">
        <v>10333</v>
      </c>
      <c r="G1544" s="174">
        <v>122.77</v>
      </c>
      <c r="H1544" s="97">
        <v>16</v>
      </c>
      <c r="I1544" s="174">
        <v>73.661999999999992</v>
      </c>
      <c r="J1544" s="97">
        <v>4714</v>
      </c>
      <c r="K1544" s="97">
        <v>0</v>
      </c>
      <c r="L1544" s="174">
        <v>36.831000000000003</v>
      </c>
      <c r="M1544" s="97">
        <v>0</v>
      </c>
      <c r="N1544" s="97">
        <v>10333</v>
      </c>
      <c r="O1544" s="97">
        <v>0</v>
      </c>
      <c r="P1544" s="97">
        <v>10333</v>
      </c>
      <c r="Q1544" s="97">
        <f t="shared" si="24"/>
        <v>0</v>
      </c>
    </row>
    <row r="1545" spans="1:17" x14ac:dyDescent="0.25">
      <c r="A1545" s="152" t="s">
        <v>565</v>
      </c>
      <c r="B1545" s="152" t="s">
        <v>37</v>
      </c>
      <c r="C1545" s="152" t="s">
        <v>6450</v>
      </c>
      <c r="D1545" s="152">
        <v>320323</v>
      </c>
      <c r="E1545" s="152" t="s">
        <v>6451</v>
      </c>
      <c r="F1545" s="97">
        <v>3641</v>
      </c>
      <c r="G1545" s="174">
        <v>122.77</v>
      </c>
      <c r="H1545" s="97">
        <v>6</v>
      </c>
      <c r="I1545" s="174">
        <v>73.661999999999992</v>
      </c>
      <c r="J1545" s="97">
        <v>1768</v>
      </c>
      <c r="K1545" s="97">
        <v>0</v>
      </c>
      <c r="L1545" s="174">
        <v>36.831000000000003</v>
      </c>
      <c r="M1545" s="97">
        <v>0</v>
      </c>
      <c r="N1545" s="97">
        <v>3641</v>
      </c>
      <c r="O1545" s="97">
        <v>0</v>
      </c>
      <c r="P1545" s="97">
        <v>3641</v>
      </c>
      <c r="Q1545" s="97">
        <f t="shared" si="24"/>
        <v>0</v>
      </c>
    </row>
    <row r="1546" spans="1:17" x14ac:dyDescent="0.25">
      <c r="A1546" s="152" t="s">
        <v>565</v>
      </c>
      <c r="B1546" s="152" t="s">
        <v>37</v>
      </c>
      <c r="C1546" s="152" t="s">
        <v>6454</v>
      </c>
      <c r="D1546" s="152">
        <v>320331</v>
      </c>
      <c r="E1546" s="152" t="s">
        <v>6455</v>
      </c>
      <c r="F1546" s="97">
        <v>5581</v>
      </c>
      <c r="G1546" s="174">
        <v>122.77</v>
      </c>
      <c r="H1546" s="97">
        <v>7</v>
      </c>
      <c r="I1546" s="174">
        <v>73.661999999999992</v>
      </c>
      <c r="J1546" s="97">
        <v>2063</v>
      </c>
      <c r="K1546" s="97">
        <v>1</v>
      </c>
      <c r="L1546" s="174">
        <v>36.831000000000003</v>
      </c>
      <c r="M1546" s="97">
        <v>147</v>
      </c>
      <c r="N1546" s="97">
        <v>5581</v>
      </c>
      <c r="O1546" s="97">
        <v>0</v>
      </c>
      <c r="P1546" s="97">
        <v>5581</v>
      </c>
      <c r="Q1546" s="97">
        <f t="shared" si="24"/>
        <v>0</v>
      </c>
    </row>
    <row r="1547" spans="1:17" x14ac:dyDescent="0.25">
      <c r="A1547" s="152" t="s">
        <v>565</v>
      </c>
      <c r="B1547" s="152" t="s">
        <v>37</v>
      </c>
      <c r="C1547" s="152" t="s">
        <v>6458</v>
      </c>
      <c r="D1547" s="152">
        <v>320358</v>
      </c>
      <c r="E1547" s="152" t="s">
        <v>6459</v>
      </c>
      <c r="F1547" s="97">
        <v>4095</v>
      </c>
      <c r="G1547" s="174">
        <v>122.77</v>
      </c>
      <c r="H1547" s="97">
        <v>5</v>
      </c>
      <c r="I1547" s="174">
        <v>73.661999999999992</v>
      </c>
      <c r="J1547" s="97">
        <v>1473</v>
      </c>
      <c r="K1547" s="97">
        <v>0</v>
      </c>
      <c r="L1547" s="174">
        <v>36.831000000000003</v>
      </c>
      <c r="M1547" s="97">
        <v>0</v>
      </c>
      <c r="N1547" s="97">
        <v>4095</v>
      </c>
      <c r="O1547" s="97">
        <v>0</v>
      </c>
      <c r="P1547" s="97">
        <v>4095</v>
      </c>
      <c r="Q1547" s="97">
        <f t="shared" si="24"/>
        <v>0</v>
      </c>
    </row>
    <row r="1548" spans="1:17" x14ac:dyDescent="0.25">
      <c r="A1548" s="152" t="s">
        <v>565</v>
      </c>
      <c r="B1548" s="152" t="s">
        <v>37</v>
      </c>
      <c r="C1548" s="152" t="s">
        <v>6462</v>
      </c>
      <c r="D1548" s="152">
        <v>320382</v>
      </c>
      <c r="E1548" s="152" t="s">
        <v>6463</v>
      </c>
      <c r="F1548" s="97">
        <v>9411</v>
      </c>
      <c r="G1548" s="174">
        <v>122.77</v>
      </c>
      <c r="H1548" s="97">
        <v>20</v>
      </c>
      <c r="I1548" s="174">
        <v>73.661999999999992</v>
      </c>
      <c r="J1548" s="97">
        <v>5893</v>
      </c>
      <c r="K1548" s="97">
        <v>1</v>
      </c>
      <c r="L1548" s="174">
        <v>36.831000000000003</v>
      </c>
      <c r="M1548" s="97">
        <v>147</v>
      </c>
      <c r="N1548" s="97">
        <v>9411</v>
      </c>
      <c r="O1548" s="97">
        <v>0</v>
      </c>
      <c r="P1548" s="97">
        <v>9411</v>
      </c>
      <c r="Q1548" s="97">
        <f t="shared" si="24"/>
        <v>0</v>
      </c>
    </row>
    <row r="1549" spans="1:17" x14ac:dyDescent="0.25">
      <c r="A1549" s="152" t="s">
        <v>565</v>
      </c>
      <c r="B1549" s="152" t="s">
        <v>37</v>
      </c>
      <c r="C1549" s="152" t="s">
        <v>6466</v>
      </c>
      <c r="D1549" s="152">
        <v>320391</v>
      </c>
      <c r="E1549" s="152" t="s">
        <v>6467</v>
      </c>
      <c r="F1549" s="97">
        <v>4925</v>
      </c>
      <c r="G1549" s="174">
        <v>122.77</v>
      </c>
      <c r="H1549" s="97">
        <v>4</v>
      </c>
      <c r="I1549" s="174">
        <v>73.661999999999992</v>
      </c>
      <c r="J1549" s="97">
        <v>1179</v>
      </c>
      <c r="K1549" s="97">
        <v>0</v>
      </c>
      <c r="L1549" s="174">
        <v>36.831000000000003</v>
      </c>
      <c r="M1549" s="97">
        <v>0</v>
      </c>
      <c r="N1549" s="97">
        <v>4925</v>
      </c>
      <c r="O1549" s="97">
        <v>0</v>
      </c>
      <c r="P1549" s="97">
        <v>4925</v>
      </c>
      <c r="Q1549" s="97">
        <f t="shared" si="24"/>
        <v>0</v>
      </c>
    </row>
    <row r="1550" spans="1:17" x14ac:dyDescent="0.25">
      <c r="A1550" s="152" t="s">
        <v>565</v>
      </c>
      <c r="B1550" s="152" t="s">
        <v>37</v>
      </c>
      <c r="C1550" s="152" t="s">
        <v>6470</v>
      </c>
      <c r="D1550" s="152">
        <v>320447</v>
      </c>
      <c r="E1550" s="152" t="s">
        <v>6471</v>
      </c>
      <c r="F1550" s="97">
        <v>18492</v>
      </c>
      <c r="G1550" s="174">
        <v>122.77</v>
      </c>
      <c r="H1550" s="97">
        <v>28</v>
      </c>
      <c r="I1550" s="174">
        <v>73.661999999999992</v>
      </c>
      <c r="J1550" s="97">
        <v>8250</v>
      </c>
      <c r="K1550" s="97">
        <v>0</v>
      </c>
      <c r="L1550" s="174">
        <v>36.831000000000003</v>
      </c>
      <c r="M1550" s="97">
        <v>0</v>
      </c>
      <c r="N1550" s="97">
        <v>18492</v>
      </c>
      <c r="O1550" s="97">
        <v>0</v>
      </c>
      <c r="P1550" s="97">
        <v>18492</v>
      </c>
      <c r="Q1550" s="97">
        <f t="shared" si="24"/>
        <v>0</v>
      </c>
    </row>
    <row r="1551" spans="1:17" x14ac:dyDescent="0.25">
      <c r="A1551" s="152" t="s">
        <v>565</v>
      </c>
      <c r="B1551" s="152" t="s">
        <v>37</v>
      </c>
      <c r="C1551" s="152" t="s">
        <v>6475</v>
      </c>
      <c r="D1551" s="152">
        <v>320455</v>
      </c>
      <c r="E1551" s="152" t="s">
        <v>6476</v>
      </c>
      <c r="F1551" s="97">
        <v>3052</v>
      </c>
      <c r="G1551" s="174">
        <v>122.77</v>
      </c>
      <c r="H1551" s="97">
        <v>4</v>
      </c>
      <c r="I1551" s="174">
        <v>73.661999999999992</v>
      </c>
      <c r="J1551" s="97">
        <v>1179</v>
      </c>
      <c r="K1551" s="97">
        <v>0</v>
      </c>
      <c r="L1551" s="174">
        <v>36.831000000000003</v>
      </c>
      <c r="M1551" s="97">
        <v>0</v>
      </c>
      <c r="N1551" s="97">
        <v>3052</v>
      </c>
      <c r="O1551" s="97">
        <v>0</v>
      </c>
      <c r="P1551" s="97">
        <v>3052</v>
      </c>
      <c r="Q1551" s="97">
        <f t="shared" si="24"/>
        <v>0</v>
      </c>
    </row>
    <row r="1552" spans="1:17" x14ac:dyDescent="0.25">
      <c r="A1552" s="152" t="s">
        <v>565</v>
      </c>
      <c r="B1552" s="152" t="s">
        <v>37</v>
      </c>
      <c r="C1552" s="152" t="s">
        <v>6479</v>
      </c>
      <c r="D1552" s="152">
        <v>328316</v>
      </c>
      <c r="E1552" s="152" t="s">
        <v>6480</v>
      </c>
      <c r="F1552" s="97">
        <v>5489</v>
      </c>
      <c r="G1552" s="174">
        <v>122.77</v>
      </c>
      <c r="H1552" s="97">
        <v>11</v>
      </c>
      <c r="I1552" s="174">
        <v>73.661999999999992</v>
      </c>
      <c r="J1552" s="97">
        <v>3241</v>
      </c>
      <c r="K1552" s="97">
        <v>0</v>
      </c>
      <c r="L1552" s="174">
        <v>36.831000000000003</v>
      </c>
      <c r="M1552" s="97">
        <v>0</v>
      </c>
      <c r="N1552" s="97">
        <v>5489</v>
      </c>
      <c r="O1552" s="97">
        <v>0</v>
      </c>
      <c r="P1552" s="97">
        <v>5489</v>
      </c>
      <c r="Q1552" s="97">
        <f t="shared" si="24"/>
        <v>0</v>
      </c>
    </row>
    <row r="1553" spans="1:17" x14ac:dyDescent="0.25">
      <c r="A1553" s="152" t="s">
        <v>565</v>
      </c>
      <c r="B1553" s="152" t="s">
        <v>37</v>
      </c>
      <c r="C1553" s="152" t="s">
        <v>6483</v>
      </c>
      <c r="D1553" s="152">
        <v>328341</v>
      </c>
      <c r="E1553" s="152" t="s">
        <v>6484</v>
      </c>
      <c r="F1553" s="97">
        <v>43809</v>
      </c>
      <c r="G1553" s="174">
        <v>122.77</v>
      </c>
      <c r="H1553" s="97">
        <v>54</v>
      </c>
      <c r="I1553" s="174">
        <v>73.661999999999992</v>
      </c>
      <c r="J1553" s="97">
        <v>15911</v>
      </c>
      <c r="K1553" s="97">
        <v>2</v>
      </c>
      <c r="L1553" s="174">
        <v>36.831000000000003</v>
      </c>
      <c r="M1553" s="97">
        <v>295</v>
      </c>
      <c r="N1553" s="97">
        <v>43809</v>
      </c>
      <c r="O1553" s="97">
        <v>0</v>
      </c>
      <c r="P1553" s="97">
        <v>43809</v>
      </c>
      <c r="Q1553" s="97">
        <f t="shared" si="24"/>
        <v>0</v>
      </c>
    </row>
    <row r="1554" spans="1:17" x14ac:dyDescent="0.25">
      <c r="A1554" s="152" t="s">
        <v>565</v>
      </c>
      <c r="B1554" s="152" t="s">
        <v>37</v>
      </c>
      <c r="C1554" s="152" t="s">
        <v>6487</v>
      </c>
      <c r="D1554" s="152">
        <v>328367</v>
      </c>
      <c r="E1554" s="152" t="s">
        <v>6488</v>
      </c>
      <c r="F1554" s="97">
        <v>10719</v>
      </c>
      <c r="G1554" s="174">
        <v>122.77</v>
      </c>
      <c r="H1554" s="97">
        <v>15</v>
      </c>
      <c r="I1554" s="174">
        <v>73.661999999999992</v>
      </c>
      <c r="J1554" s="97">
        <v>4420</v>
      </c>
      <c r="K1554" s="97">
        <v>2</v>
      </c>
      <c r="L1554" s="174">
        <v>36.831000000000003</v>
      </c>
      <c r="M1554" s="97">
        <v>295</v>
      </c>
      <c r="N1554" s="97">
        <v>10719</v>
      </c>
      <c r="O1554" s="97">
        <v>0</v>
      </c>
      <c r="P1554" s="97">
        <v>10719</v>
      </c>
      <c r="Q1554" s="97">
        <f t="shared" si="24"/>
        <v>0</v>
      </c>
    </row>
    <row r="1555" spans="1:17" x14ac:dyDescent="0.25">
      <c r="A1555" s="152" t="s">
        <v>565</v>
      </c>
      <c r="B1555" s="152" t="s">
        <v>37</v>
      </c>
      <c r="C1555" s="152" t="s">
        <v>6491</v>
      </c>
      <c r="D1555" s="152">
        <v>328456</v>
      </c>
      <c r="E1555" s="152" t="s">
        <v>6492</v>
      </c>
      <c r="F1555" s="97">
        <v>11377</v>
      </c>
      <c r="G1555" s="174">
        <v>122.77</v>
      </c>
      <c r="H1555" s="97">
        <v>16</v>
      </c>
      <c r="I1555" s="174">
        <v>73.661999999999992</v>
      </c>
      <c r="J1555" s="97">
        <v>4714</v>
      </c>
      <c r="K1555" s="97">
        <v>2</v>
      </c>
      <c r="L1555" s="174">
        <v>36.831000000000003</v>
      </c>
      <c r="M1555" s="97">
        <v>295</v>
      </c>
      <c r="N1555" s="97">
        <v>11377</v>
      </c>
      <c r="O1555" s="97">
        <v>0</v>
      </c>
      <c r="P1555" s="97">
        <v>11377</v>
      </c>
      <c r="Q1555" s="97">
        <f t="shared" si="24"/>
        <v>0</v>
      </c>
    </row>
    <row r="1556" spans="1:17" x14ac:dyDescent="0.25">
      <c r="A1556" s="152" t="s">
        <v>565</v>
      </c>
      <c r="B1556" s="152" t="s">
        <v>37</v>
      </c>
      <c r="C1556" s="152" t="s">
        <v>6495</v>
      </c>
      <c r="D1556" s="152">
        <v>328472</v>
      </c>
      <c r="E1556" s="152" t="s">
        <v>6496</v>
      </c>
      <c r="F1556" s="97">
        <v>13084</v>
      </c>
      <c r="G1556" s="174">
        <v>122.77</v>
      </c>
      <c r="H1556" s="97">
        <v>15</v>
      </c>
      <c r="I1556" s="174">
        <v>73.661999999999992</v>
      </c>
      <c r="J1556" s="97">
        <v>4420</v>
      </c>
      <c r="K1556" s="97">
        <v>2</v>
      </c>
      <c r="L1556" s="174">
        <v>36.831000000000003</v>
      </c>
      <c r="M1556" s="97">
        <v>295</v>
      </c>
      <c r="N1556" s="97">
        <v>13084</v>
      </c>
      <c r="O1556" s="97">
        <v>0</v>
      </c>
      <c r="P1556" s="97">
        <v>13084</v>
      </c>
      <c r="Q1556" s="97">
        <f t="shared" si="24"/>
        <v>0</v>
      </c>
    </row>
    <row r="1557" spans="1:17" x14ac:dyDescent="0.25">
      <c r="A1557" s="152" t="s">
        <v>565</v>
      </c>
      <c r="B1557" s="152" t="s">
        <v>37</v>
      </c>
      <c r="C1557" s="152" t="s">
        <v>6499</v>
      </c>
      <c r="D1557" s="152">
        <v>328511</v>
      </c>
      <c r="E1557" s="152" t="s">
        <v>6500</v>
      </c>
      <c r="F1557" s="97">
        <v>0</v>
      </c>
      <c r="G1557" s="174">
        <v>122.77</v>
      </c>
      <c r="H1557" s="97"/>
      <c r="I1557" s="174">
        <v>73.661999999999992</v>
      </c>
      <c r="J1557" s="97">
        <v>0</v>
      </c>
      <c r="K1557" s="97"/>
      <c r="L1557" s="174">
        <v>36.831000000000003</v>
      </c>
      <c r="M1557" s="97">
        <v>0</v>
      </c>
      <c r="N1557" s="97">
        <v>0</v>
      </c>
      <c r="O1557" s="97">
        <v>0</v>
      </c>
      <c r="P1557" s="97">
        <v>0</v>
      </c>
      <c r="Q1557" s="97">
        <f t="shared" si="24"/>
        <v>0</v>
      </c>
    </row>
    <row r="1558" spans="1:17" x14ac:dyDescent="0.25">
      <c r="A1558" s="152" t="s">
        <v>565</v>
      </c>
      <c r="B1558" s="152" t="s">
        <v>37</v>
      </c>
      <c r="C1558" s="152" t="s">
        <v>6503</v>
      </c>
      <c r="D1558" s="152">
        <v>328537</v>
      </c>
      <c r="E1558" s="152" t="s">
        <v>6504</v>
      </c>
      <c r="F1558" s="97">
        <v>10657</v>
      </c>
      <c r="G1558" s="174">
        <v>122.77</v>
      </c>
      <c r="H1558" s="97">
        <v>17</v>
      </c>
      <c r="I1558" s="174">
        <v>73.661999999999992</v>
      </c>
      <c r="J1558" s="97">
        <v>5009</v>
      </c>
      <c r="K1558" s="97">
        <v>1</v>
      </c>
      <c r="L1558" s="174">
        <v>36.831000000000003</v>
      </c>
      <c r="M1558" s="97">
        <v>147</v>
      </c>
      <c r="N1558" s="97">
        <v>10657</v>
      </c>
      <c r="O1558" s="97">
        <v>0</v>
      </c>
      <c r="P1558" s="97">
        <v>10657</v>
      </c>
      <c r="Q1558" s="97">
        <f t="shared" si="24"/>
        <v>0</v>
      </c>
    </row>
    <row r="1559" spans="1:17" x14ac:dyDescent="0.25">
      <c r="A1559" s="152" t="s">
        <v>565</v>
      </c>
      <c r="B1559" s="152" t="s">
        <v>37</v>
      </c>
      <c r="C1559" s="152" t="s">
        <v>6507</v>
      </c>
      <c r="D1559" s="152">
        <v>328545</v>
      </c>
      <c r="E1559" s="152" t="s">
        <v>6508</v>
      </c>
      <c r="F1559" s="97">
        <v>12133</v>
      </c>
      <c r="G1559" s="174">
        <v>122.77</v>
      </c>
      <c r="H1559" s="97">
        <v>18</v>
      </c>
      <c r="I1559" s="174">
        <v>73.661999999999992</v>
      </c>
      <c r="J1559" s="97">
        <v>5303</v>
      </c>
      <c r="K1559" s="97">
        <v>8</v>
      </c>
      <c r="L1559" s="174">
        <v>36.831000000000003</v>
      </c>
      <c r="M1559" s="97">
        <v>1179</v>
      </c>
      <c r="N1559" s="97">
        <v>12133</v>
      </c>
      <c r="O1559" s="97">
        <v>0</v>
      </c>
      <c r="P1559" s="97">
        <v>12133</v>
      </c>
      <c r="Q1559" s="97">
        <f t="shared" si="24"/>
        <v>0</v>
      </c>
    </row>
    <row r="1560" spans="1:17" x14ac:dyDescent="0.25">
      <c r="A1560" s="152" t="s">
        <v>565</v>
      </c>
      <c r="B1560" s="152" t="s">
        <v>37</v>
      </c>
      <c r="C1560" s="152" t="s">
        <v>6512</v>
      </c>
      <c r="D1560" s="152">
        <v>328669</v>
      </c>
      <c r="E1560" s="152" t="s">
        <v>6513</v>
      </c>
      <c r="F1560" s="97">
        <v>6023</v>
      </c>
      <c r="G1560" s="174">
        <v>122.77</v>
      </c>
      <c r="H1560" s="97">
        <v>8</v>
      </c>
      <c r="I1560" s="174">
        <v>73.661999999999992</v>
      </c>
      <c r="J1560" s="97">
        <v>2357</v>
      </c>
      <c r="K1560" s="97">
        <v>2</v>
      </c>
      <c r="L1560" s="174">
        <v>36.831000000000003</v>
      </c>
      <c r="M1560" s="97">
        <v>295</v>
      </c>
      <c r="N1560" s="97">
        <v>6023</v>
      </c>
      <c r="O1560" s="97">
        <v>0</v>
      </c>
      <c r="P1560" s="97">
        <v>6023</v>
      </c>
      <c r="Q1560" s="97">
        <f t="shared" si="24"/>
        <v>0</v>
      </c>
    </row>
    <row r="1561" spans="1:17" x14ac:dyDescent="0.25">
      <c r="A1561" s="152" t="s">
        <v>565</v>
      </c>
      <c r="B1561" s="152" t="s">
        <v>37</v>
      </c>
      <c r="C1561" s="152" t="s">
        <v>6516</v>
      </c>
      <c r="D1561" s="152">
        <v>328693</v>
      </c>
      <c r="E1561" s="152" t="s">
        <v>6517</v>
      </c>
      <c r="F1561" s="97">
        <v>74902</v>
      </c>
      <c r="G1561" s="174">
        <v>122.77</v>
      </c>
      <c r="H1561" s="97">
        <v>108</v>
      </c>
      <c r="I1561" s="174">
        <v>73.661999999999992</v>
      </c>
      <c r="J1561" s="97">
        <v>31822</v>
      </c>
      <c r="K1561" s="97">
        <v>0</v>
      </c>
      <c r="L1561" s="174">
        <v>36.831000000000003</v>
      </c>
      <c r="M1561" s="97">
        <v>0</v>
      </c>
      <c r="N1561" s="97">
        <v>74902</v>
      </c>
      <c r="O1561" s="97">
        <v>0</v>
      </c>
      <c r="P1561" s="97">
        <v>74902</v>
      </c>
      <c r="Q1561" s="97">
        <f t="shared" si="24"/>
        <v>0</v>
      </c>
    </row>
    <row r="1562" spans="1:17" x14ac:dyDescent="0.25">
      <c r="A1562" s="152" t="s">
        <v>565</v>
      </c>
      <c r="B1562" s="152" t="s">
        <v>37</v>
      </c>
      <c r="C1562" s="152" t="s">
        <v>6522</v>
      </c>
      <c r="D1562" s="152">
        <v>328812</v>
      </c>
      <c r="E1562" s="152" t="s">
        <v>6523</v>
      </c>
      <c r="F1562" s="97">
        <v>19002</v>
      </c>
      <c r="G1562" s="174">
        <v>122.77</v>
      </c>
      <c r="H1562" s="97">
        <v>29</v>
      </c>
      <c r="I1562" s="174">
        <v>73.661999999999992</v>
      </c>
      <c r="J1562" s="97">
        <v>8545</v>
      </c>
      <c r="K1562" s="97">
        <v>4</v>
      </c>
      <c r="L1562" s="174">
        <v>36.831000000000003</v>
      </c>
      <c r="M1562" s="97">
        <v>589</v>
      </c>
      <c r="N1562" s="97">
        <v>19002</v>
      </c>
      <c r="O1562" s="97">
        <v>0</v>
      </c>
      <c r="P1562" s="97">
        <v>19002</v>
      </c>
      <c r="Q1562" s="97">
        <f t="shared" si="24"/>
        <v>0</v>
      </c>
    </row>
    <row r="1563" spans="1:17" x14ac:dyDescent="0.25">
      <c r="A1563" s="152" t="s">
        <v>565</v>
      </c>
      <c r="B1563" s="152" t="s">
        <v>37</v>
      </c>
      <c r="C1563" s="152" t="s">
        <v>6526</v>
      </c>
      <c r="D1563" s="152">
        <v>328863</v>
      </c>
      <c r="E1563" s="152" t="s">
        <v>6527</v>
      </c>
      <c r="F1563" s="97">
        <v>3346</v>
      </c>
      <c r="G1563" s="174">
        <v>122.77</v>
      </c>
      <c r="H1563" s="97">
        <v>5</v>
      </c>
      <c r="I1563" s="174">
        <v>73.661999999999992</v>
      </c>
      <c r="J1563" s="97">
        <v>1473</v>
      </c>
      <c r="K1563" s="97">
        <v>0</v>
      </c>
      <c r="L1563" s="174">
        <v>36.831000000000003</v>
      </c>
      <c r="M1563" s="97">
        <v>0</v>
      </c>
      <c r="N1563" s="97">
        <v>3346</v>
      </c>
      <c r="O1563" s="97">
        <v>0</v>
      </c>
      <c r="P1563" s="97">
        <v>3346</v>
      </c>
      <c r="Q1563" s="97">
        <f t="shared" si="24"/>
        <v>0</v>
      </c>
    </row>
    <row r="1564" spans="1:17" x14ac:dyDescent="0.25">
      <c r="A1564" s="152" t="s">
        <v>565</v>
      </c>
      <c r="B1564" s="152" t="s">
        <v>37</v>
      </c>
      <c r="C1564" s="152" t="s">
        <v>6530</v>
      </c>
      <c r="D1564" s="152">
        <v>647438</v>
      </c>
      <c r="E1564" s="152" t="s">
        <v>6531</v>
      </c>
      <c r="F1564" s="97">
        <v>4470</v>
      </c>
      <c r="G1564" s="174">
        <v>122.77</v>
      </c>
      <c r="H1564" s="97">
        <v>5</v>
      </c>
      <c r="I1564" s="174">
        <v>73.661999999999992</v>
      </c>
      <c r="J1564" s="97">
        <v>1473</v>
      </c>
      <c r="K1564" s="97">
        <v>0</v>
      </c>
      <c r="L1564" s="174">
        <v>36.831000000000003</v>
      </c>
      <c r="M1564" s="97">
        <v>0</v>
      </c>
      <c r="N1564" s="97">
        <v>4470</v>
      </c>
      <c r="O1564" s="97">
        <v>0</v>
      </c>
      <c r="P1564" s="97">
        <v>4470</v>
      </c>
      <c r="Q1564" s="97">
        <f t="shared" si="24"/>
        <v>0</v>
      </c>
    </row>
    <row r="1565" spans="1:17" x14ac:dyDescent="0.25">
      <c r="A1565" s="152" t="s">
        <v>565</v>
      </c>
      <c r="B1565" s="152" t="s">
        <v>37</v>
      </c>
      <c r="C1565" s="152" t="s">
        <v>6534</v>
      </c>
      <c r="D1565" s="152">
        <v>648469</v>
      </c>
      <c r="E1565" s="152" t="s">
        <v>6535</v>
      </c>
      <c r="F1565" s="97">
        <v>9277</v>
      </c>
      <c r="G1565" s="174">
        <v>122.77</v>
      </c>
      <c r="H1565" s="97">
        <v>17</v>
      </c>
      <c r="I1565" s="174">
        <v>73.661999999999992</v>
      </c>
      <c r="J1565" s="97">
        <v>5009</v>
      </c>
      <c r="K1565" s="97">
        <v>1</v>
      </c>
      <c r="L1565" s="174">
        <v>36.831000000000003</v>
      </c>
      <c r="M1565" s="97">
        <v>147</v>
      </c>
      <c r="N1565" s="97">
        <v>9277</v>
      </c>
      <c r="O1565" s="97">
        <v>0</v>
      </c>
      <c r="P1565" s="97">
        <v>9277</v>
      </c>
      <c r="Q1565" s="97">
        <f t="shared" si="24"/>
        <v>0</v>
      </c>
    </row>
    <row r="1566" spans="1:17" x14ac:dyDescent="0.25">
      <c r="A1566" s="152" t="s">
        <v>565</v>
      </c>
      <c r="B1566" s="152" t="s">
        <v>37</v>
      </c>
      <c r="C1566" s="152" t="s">
        <v>6538</v>
      </c>
      <c r="D1566" s="152">
        <v>649031</v>
      </c>
      <c r="E1566" s="152" t="s">
        <v>6539</v>
      </c>
      <c r="F1566" s="97">
        <v>7871</v>
      </c>
      <c r="G1566" s="174">
        <v>122.77</v>
      </c>
      <c r="H1566" s="97">
        <v>14</v>
      </c>
      <c r="I1566" s="174">
        <v>73.661999999999992</v>
      </c>
      <c r="J1566" s="97">
        <v>4125</v>
      </c>
      <c r="K1566" s="97">
        <v>0</v>
      </c>
      <c r="L1566" s="174">
        <v>36.831000000000003</v>
      </c>
      <c r="M1566" s="97">
        <v>0</v>
      </c>
      <c r="N1566" s="97">
        <v>7871</v>
      </c>
      <c r="O1566" s="97">
        <v>0</v>
      </c>
      <c r="P1566" s="97">
        <v>7871</v>
      </c>
      <c r="Q1566" s="97">
        <f t="shared" si="24"/>
        <v>0</v>
      </c>
    </row>
    <row r="1567" spans="1:17" x14ac:dyDescent="0.25">
      <c r="A1567" s="152" t="s">
        <v>565</v>
      </c>
      <c r="B1567" s="152" t="s">
        <v>37</v>
      </c>
      <c r="C1567" s="152" t="s">
        <v>6542</v>
      </c>
      <c r="D1567" s="152">
        <v>647985</v>
      </c>
      <c r="E1567" s="152" t="s">
        <v>6543</v>
      </c>
      <c r="F1567" s="97">
        <v>5414</v>
      </c>
      <c r="G1567" s="174">
        <v>122.77</v>
      </c>
      <c r="H1567" s="97">
        <v>6</v>
      </c>
      <c r="I1567" s="174">
        <v>73.661999999999992</v>
      </c>
      <c r="J1567" s="97">
        <v>1768</v>
      </c>
      <c r="K1567" s="97">
        <v>1</v>
      </c>
      <c r="L1567" s="174">
        <v>36.831000000000003</v>
      </c>
      <c r="M1567" s="97">
        <v>147</v>
      </c>
      <c r="N1567" s="97">
        <v>5414</v>
      </c>
      <c r="O1567" s="97">
        <v>0</v>
      </c>
      <c r="P1567" s="97">
        <v>5414</v>
      </c>
      <c r="Q1567" s="97">
        <f t="shared" si="24"/>
        <v>0</v>
      </c>
    </row>
    <row r="1568" spans="1:17" x14ac:dyDescent="0.25">
      <c r="A1568" s="152" t="s">
        <v>565</v>
      </c>
      <c r="B1568" s="152" t="s">
        <v>37</v>
      </c>
      <c r="C1568" s="152" t="s">
        <v>6546</v>
      </c>
      <c r="D1568" s="152">
        <v>647349</v>
      </c>
      <c r="E1568" s="152" t="s">
        <v>6547</v>
      </c>
      <c r="F1568" s="97">
        <v>7785</v>
      </c>
      <c r="G1568" s="174">
        <v>122.77</v>
      </c>
      <c r="H1568" s="97">
        <v>12</v>
      </c>
      <c r="I1568" s="174">
        <v>73.661999999999992</v>
      </c>
      <c r="J1568" s="97">
        <v>3536</v>
      </c>
      <c r="K1568" s="97">
        <v>0</v>
      </c>
      <c r="L1568" s="174">
        <v>36.831000000000003</v>
      </c>
      <c r="M1568" s="97">
        <v>0</v>
      </c>
      <c r="N1568" s="97">
        <v>7785</v>
      </c>
      <c r="O1568" s="97">
        <v>0</v>
      </c>
      <c r="P1568" s="97">
        <v>7785</v>
      </c>
      <c r="Q1568" s="97">
        <f t="shared" si="24"/>
        <v>0</v>
      </c>
    </row>
    <row r="1569" spans="1:17" x14ac:dyDescent="0.25">
      <c r="A1569" s="152" t="s">
        <v>565</v>
      </c>
      <c r="B1569" s="152" t="s">
        <v>37</v>
      </c>
      <c r="C1569" s="152" t="s">
        <v>6550</v>
      </c>
      <c r="D1569" s="152">
        <v>592099</v>
      </c>
      <c r="E1569" s="152" t="s">
        <v>6551</v>
      </c>
      <c r="F1569" s="97">
        <v>6803</v>
      </c>
      <c r="G1569" s="174">
        <v>122.77</v>
      </c>
      <c r="H1569" s="97">
        <v>7</v>
      </c>
      <c r="I1569" s="174">
        <v>73.661999999999992</v>
      </c>
      <c r="J1569" s="97">
        <v>2063</v>
      </c>
      <c r="K1569" s="97">
        <v>5</v>
      </c>
      <c r="L1569" s="174">
        <v>36.831000000000003</v>
      </c>
      <c r="M1569" s="97">
        <v>737</v>
      </c>
      <c r="N1569" s="97">
        <v>6803</v>
      </c>
      <c r="O1569" s="97">
        <v>0</v>
      </c>
      <c r="P1569" s="97">
        <v>6803</v>
      </c>
      <c r="Q1569" s="97">
        <f t="shared" si="24"/>
        <v>0</v>
      </c>
    </row>
    <row r="1570" spans="1:17" x14ac:dyDescent="0.25">
      <c r="A1570" s="152" t="s">
        <v>565</v>
      </c>
      <c r="B1570" s="152" t="s">
        <v>37</v>
      </c>
      <c r="C1570" s="152" t="s">
        <v>6554</v>
      </c>
      <c r="D1570" s="152">
        <v>649830</v>
      </c>
      <c r="E1570" s="152" t="s">
        <v>6555</v>
      </c>
      <c r="F1570" s="97">
        <v>4470</v>
      </c>
      <c r="G1570" s="174">
        <v>122.77</v>
      </c>
      <c r="H1570" s="97">
        <v>5</v>
      </c>
      <c r="I1570" s="174">
        <v>73.661999999999992</v>
      </c>
      <c r="J1570" s="97">
        <v>1473</v>
      </c>
      <c r="K1570" s="97">
        <v>0</v>
      </c>
      <c r="L1570" s="174">
        <v>36.831000000000003</v>
      </c>
      <c r="M1570" s="97">
        <v>0</v>
      </c>
      <c r="N1570" s="97">
        <v>4470</v>
      </c>
      <c r="O1570" s="97">
        <v>0</v>
      </c>
      <c r="P1570" s="97">
        <v>4470</v>
      </c>
      <c r="Q1570" s="97">
        <f t="shared" si="24"/>
        <v>0</v>
      </c>
    </row>
    <row r="1571" spans="1:17" x14ac:dyDescent="0.25">
      <c r="A1571" s="152" t="s">
        <v>565</v>
      </c>
      <c r="B1571" s="152" t="s">
        <v>37</v>
      </c>
      <c r="C1571" s="152" t="s">
        <v>6558</v>
      </c>
      <c r="D1571" s="152">
        <v>647861</v>
      </c>
      <c r="E1571" s="152" t="s">
        <v>6559</v>
      </c>
      <c r="F1571" s="97">
        <v>16033</v>
      </c>
      <c r="G1571" s="174">
        <v>122.77</v>
      </c>
      <c r="H1571" s="97">
        <v>15</v>
      </c>
      <c r="I1571" s="174">
        <v>73.661999999999992</v>
      </c>
      <c r="J1571" s="97">
        <v>4420</v>
      </c>
      <c r="K1571" s="97">
        <v>0</v>
      </c>
      <c r="L1571" s="174">
        <v>36.831000000000003</v>
      </c>
      <c r="M1571" s="97">
        <v>0</v>
      </c>
      <c r="N1571" s="97">
        <v>16033</v>
      </c>
      <c r="O1571" s="97">
        <v>0</v>
      </c>
      <c r="P1571" s="97">
        <v>16033</v>
      </c>
      <c r="Q1571" s="97">
        <f t="shared" si="24"/>
        <v>0</v>
      </c>
    </row>
    <row r="1572" spans="1:17" x14ac:dyDescent="0.25">
      <c r="A1572" s="152" t="s">
        <v>565</v>
      </c>
      <c r="B1572" s="152" t="s">
        <v>37</v>
      </c>
      <c r="C1572" s="152" t="s">
        <v>6562</v>
      </c>
      <c r="D1572" s="152">
        <v>629537</v>
      </c>
      <c r="E1572" s="152" t="s">
        <v>6563</v>
      </c>
      <c r="F1572" s="97">
        <v>3052</v>
      </c>
      <c r="G1572" s="174">
        <v>122.77</v>
      </c>
      <c r="H1572" s="97">
        <v>4</v>
      </c>
      <c r="I1572" s="174">
        <v>73.661999999999992</v>
      </c>
      <c r="J1572" s="97">
        <v>1179</v>
      </c>
      <c r="K1572" s="97">
        <v>0</v>
      </c>
      <c r="L1572" s="174">
        <v>36.831000000000003</v>
      </c>
      <c r="M1572" s="97">
        <v>0</v>
      </c>
      <c r="N1572" s="97">
        <v>3052</v>
      </c>
      <c r="O1572" s="97">
        <v>0</v>
      </c>
      <c r="P1572" s="97">
        <v>3052</v>
      </c>
      <c r="Q1572" s="97">
        <f t="shared" si="24"/>
        <v>0</v>
      </c>
    </row>
    <row r="1573" spans="1:17" x14ac:dyDescent="0.25">
      <c r="A1573" s="152" t="s">
        <v>565</v>
      </c>
      <c r="B1573" s="152" t="s">
        <v>37</v>
      </c>
      <c r="C1573" s="152" t="s">
        <v>6566</v>
      </c>
      <c r="D1573" s="152">
        <v>620891</v>
      </c>
      <c r="E1573" s="152" t="s">
        <v>6567</v>
      </c>
      <c r="F1573" s="97">
        <v>6103</v>
      </c>
      <c r="G1573" s="174">
        <v>122.77</v>
      </c>
      <c r="H1573" s="97">
        <v>8</v>
      </c>
      <c r="I1573" s="174">
        <v>73.661999999999992</v>
      </c>
      <c r="J1573" s="97">
        <v>2357</v>
      </c>
      <c r="K1573" s="97">
        <v>0</v>
      </c>
      <c r="L1573" s="174">
        <v>36.831000000000003</v>
      </c>
      <c r="M1573" s="97">
        <v>0</v>
      </c>
      <c r="N1573" s="97">
        <v>6103</v>
      </c>
      <c r="O1573" s="97">
        <v>0</v>
      </c>
      <c r="P1573" s="97">
        <v>6103</v>
      </c>
      <c r="Q1573" s="97">
        <f t="shared" si="24"/>
        <v>0</v>
      </c>
    </row>
    <row r="1574" spans="1:17" x14ac:dyDescent="0.25">
      <c r="A1574" s="152" t="s">
        <v>565</v>
      </c>
      <c r="B1574" s="152" t="s">
        <v>37</v>
      </c>
      <c r="C1574" s="152" t="s">
        <v>6570</v>
      </c>
      <c r="D1574" s="152">
        <v>17067430</v>
      </c>
      <c r="E1574" s="152" t="s">
        <v>6571</v>
      </c>
      <c r="F1574" s="97">
        <v>8828</v>
      </c>
      <c r="G1574" s="174">
        <v>122.77</v>
      </c>
      <c r="H1574" s="97">
        <v>13</v>
      </c>
      <c r="I1574" s="174">
        <v>73.661999999999992</v>
      </c>
      <c r="J1574" s="97">
        <v>3830</v>
      </c>
      <c r="K1574" s="97">
        <v>0</v>
      </c>
      <c r="L1574" s="174">
        <v>36.831000000000003</v>
      </c>
      <c r="M1574" s="97">
        <v>0</v>
      </c>
      <c r="N1574" s="97">
        <v>8828</v>
      </c>
      <c r="O1574" s="97">
        <v>0</v>
      </c>
      <c r="P1574" s="97">
        <v>8828</v>
      </c>
      <c r="Q1574" s="97">
        <f t="shared" si="24"/>
        <v>0</v>
      </c>
    </row>
    <row r="1575" spans="1:17" x14ac:dyDescent="0.25">
      <c r="A1575" s="152" t="s">
        <v>565</v>
      </c>
      <c r="B1575" s="152" t="s">
        <v>37</v>
      </c>
      <c r="C1575" s="152" t="s">
        <v>6574</v>
      </c>
      <c r="D1575" s="152">
        <v>17066905</v>
      </c>
      <c r="E1575" s="152" t="s">
        <v>6575</v>
      </c>
      <c r="F1575" s="97">
        <v>4900</v>
      </c>
      <c r="G1575" s="174">
        <v>122.77</v>
      </c>
      <c r="H1575" s="97">
        <v>9</v>
      </c>
      <c r="I1575" s="174">
        <v>73.661999999999992</v>
      </c>
      <c r="J1575" s="97">
        <v>2652</v>
      </c>
      <c r="K1575" s="97">
        <v>0</v>
      </c>
      <c r="L1575" s="174">
        <v>36.831000000000003</v>
      </c>
      <c r="M1575" s="97">
        <v>0</v>
      </c>
      <c r="N1575" s="97">
        <v>4900</v>
      </c>
      <c r="O1575" s="97">
        <v>0</v>
      </c>
      <c r="P1575" s="97">
        <v>4900</v>
      </c>
      <c r="Q1575" s="97">
        <f t="shared" si="24"/>
        <v>0</v>
      </c>
    </row>
    <row r="1576" spans="1:17" x14ac:dyDescent="0.25">
      <c r="A1576" s="152" t="s">
        <v>565</v>
      </c>
      <c r="B1576" s="152" t="s">
        <v>37</v>
      </c>
      <c r="C1576" s="152" t="s">
        <v>6578</v>
      </c>
      <c r="D1576" s="152">
        <v>35660074</v>
      </c>
      <c r="E1576" s="152" t="s">
        <v>6579</v>
      </c>
      <c r="F1576" s="97">
        <v>7576</v>
      </c>
      <c r="G1576" s="174">
        <v>122.77</v>
      </c>
      <c r="H1576" s="97">
        <v>13</v>
      </c>
      <c r="I1576" s="174">
        <v>73.661999999999992</v>
      </c>
      <c r="J1576" s="97">
        <v>3830</v>
      </c>
      <c r="K1576" s="97">
        <v>0</v>
      </c>
      <c r="L1576" s="174">
        <v>36.831000000000003</v>
      </c>
      <c r="M1576" s="97">
        <v>0</v>
      </c>
      <c r="N1576" s="97">
        <v>7576</v>
      </c>
      <c r="O1576" s="97">
        <v>0</v>
      </c>
      <c r="P1576" s="97">
        <v>7576</v>
      </c>
      <c r="Q1576" s="97">
        <f t="shared" si="24"/>
        <v>0</v>
      </c>
    </row>
    <row r="1577" spans="1:17" x14ac:dyDescent="0.25">
      <c r="A1577" s="152" t="s">
        <v>565</v>
      </c>
      <c r="B1577" s="152" t="s">
        <v>37</v>
      </c>
      <c r="C1577" s="152" t="s">
        <v>6582</v>
      </c>
      <c r="D1577" s="152">
        <v>35659599</v>
      </c>
      <c r="E1577" s="152" t="s">
        <v>6583</v>
      </c>
      <c r="F1577" s="97">
        <v>10279</v>
      </c>
      <c r="G1577" s="174">
        <v>122.77</v>
      </c>
      <c r="H1577" s="97">
        <v>12</v>
      </c>
      <c r="I1577" s="174">
        <v>73.661999999999992</v>
      </c>
      <c r="J1577" s="97">
        <v>3536</v>
      </c>
      <c r="K1577" s="97">
        <v>0</v>
      </c>
      <c r="L1577" s="174">
        <v>36.831000000000003</v>
      </c>
      <c r="M1577" s="97">
        <v>0</v>
      </c>
      <c r="N1577" s="97">
        <v>10279</v>
      </c>
      <c r="O1577" s="97">
        <v>0</v>
      </c>
      <c r="P1577" s="97">
        <v>10279</v>
      </c>
      <c r="Q1577" s="97">
        <f t="shared" si="24"/>
        <v>0</v>
      </c>
    </row>
    <row r="1578" spans="1:17" x14ac:dyDescent="0.25">
      <c r="A1578" s="152" t="s">
        <v>565</v>
      </c>
      <c r="B1578" s="152" t="s">
        <v>37</v>
      </c>
      <c r="C1578" s="152" t="s">
        <v>6586</v>
      </c>
      <c r="D1578" s="152">
        <v>652199</v>
      </c>
      <c r="E1578" s="152" t="s">
        <v>6587</v>
      </c>
      <c r="F1578" s="97">
        <v>1793</v>
      </c>
      <c r="G1578" s="174">
        <v>122.77</v>
      </c>
      <c r="H1578" s="97">
        <v>1</v>
      </c>
      <c r="I1578" s="174">
        <v>73.661999999999992</v>
      </c>
      <c r="J1578" s="97">
        <v>295</v>
      </c>
      <c r="K1578" s="97">
        <v>0</v>
      </c>
      <c r="L1578" s="174">
        <v>36.831000000000003</v>
      </c>
      <c r="M1578" s="97">
        <v>0</v>
      </c>
      <c r="N1578" s="97">
        <v>1793</v>
      </c>
      <c r="O1578" s="97">
        <v>0</v>
      </c>
      <c r="P1578" s="97">
        <v>1793</v>
      </c>
      <c r="Q1578" s="97">
        <f t="shared" si="24"/>
        <v>0</v>
      </c>
    </row>
    <row r="1579" spans="1:17" x14ac:dyDescent="0.25">
      <c r="A1579" s="152" t="s">
        <v>565</v>
      </c>
      <c r="B1579" s="152" t="s">
        <v>37</v>
      </c>
      <c r="C1579" s="152" t="s">
        <v>6590</v>
      </c>
      <c r="D1579" s="152">
        <v>652113</v>
      </c>
      <c r="E1579" s="152" t="s">
        <v>6591</v>
      </c>
      <c r="F1579" s="97">
        <v>7576</v>
      </c>
      <c r="G1579" s="174">
        <v>122.77</v>
      </c>
      <c r="H1579" s="97">
        <v>13</v>
      </c>
      <c r="I1579" s="174">
        <v>73.661999999999992</v>
      </c>
      <c r="J1579" s="97">
        <v>3830</v>
      </c>
      <c r="K1579" s="97">
        <v>0</v>
      </c>
      <c r="L1579" s="174">
        <v>36.831000000000003</v>
      </c>
      <c r="M1579" s="97">
        <v>0</v>
      </c>
      <c r="N1579" s="97">
        <v>7576</v>
      </c>
      <c r="O1579" s="97">
        <v>0</v>
      </c>
      <c r="P1579" s="97">
        <v>7576</v>
      </c>
      <c r="Q1579" s="97">
        <f t="shared" si="24"/>
        <v>0</v>
      </c>
    </row>
    <row r="1580" spans="1:17" x14ac:dyDescent="0.25">
      <c r="A1580" s="152" t="s">
        <v>565</v>
      </c>
      <c r="B1580" s="152" t="s">
        <v>37</v>
      </c>
      <c r="C1580" s="152" t="s">
        <v>16901</v>
      </c>
      <c r="D1580" s="152">
        <v>318647</v>
      </c>
      <c r="E1580" s="152" t="s">
        <v>16903</v>
      </c>
      <c r="F1580" s="97">
        <v>3683</v>
      </c>
      <c r="G1580" s="174">
        <v>122.77</v>
      </c>
      <c r="H1580" s="97">
        <v>8</v>
      </c>
      <c r="I1580" s="174">
        <v>73.661999999999992</v>
      </c>
      <c r="J1580" s="97">
        <v>2357</v>
      </c>
      <c r="K1580" s="97">
        <v>9</v>
      </c>
      <c r="L1580" s="174">
        <v>36.831000000000003</v>
      </c>
      <c r="M1580" s="97">
        <v>1326</v>
      </c>
      <c r="N1580" s="97">
        <v>3683</v>
      </c>
      <c r="O1580" s="97">
        <v>0</v>
      </c>
      <c r="P1580" s="97">
        <v>3683</v>
      </c>
      <c r="Q1580" s="97">
        <f t="shared" si="24"/>
        <v>0</v>
      </c>
    </row>
    <row r="1581" spans="1:17" x14ac:dyDescent="0.25">
      <c r="A1581" s="152" t="s">
        <v>565</v>
      </c>
      <c r="B1581" s="152" t="s">
        <v>509</v>
      </c>
      <c r="C1581" s="152" t="s">
        <v>6594</v>
      </c>
      <c r="D1581" s="152">
        <v>179086</v>
      </c>
      <c r="E1581" s="152" t="s">
        <v>6595</v>
      </c>
      <c r="F1581" s="97">
        <v>85201</v>
      </c>
      <c r="G1581" s="174">
        <v>122.77</v>
      </c>
      <c r="H1581" s="97">
        <v>145</v>
      </c>
      <c r="I1581" s="174">
        <v>73.661999999999992</v>
      </c>
      <c r="J1581" s="97">
        <v>42723</v>
      </c>
      <c r="K1581" s="97">
        <v>1</v>
      </c>
      <c r="L1581" s="174">
        <v>36.83100000000001</v>
      </c>
      <c r="M1581" s="97">
        <v>147</v>
      </c>
      <c r="N1581" s="97">
        <v>85201</v>
      </c>
      <c r="O1581" s="97">
        <v>0</v>
      </c>
      <c r="P1581" s="97">
        <v>85201</v>
      </c>
      <c r="Q1581" s="97">
        <f t="shared" si="24"/>
        <v>0</v>
      </c>
    </row>
    <row r="1582" spans="1:17" x14ac:dyDescent="0.25">
      <c r="A1582" s="152" t="s">
        <v>565</v>
      </c>
      <c r="B1582" s="152" t="s">
        <v>509</v>
      </c>
      <c r="C1582" s="152" t="s">
        <v>6606</v>
      </c>
      <c r="D1582" s="152">
        <v>31906699</v>
      </c>
      <c r="E1582" s="152" t="s">
        <v>6607</v>
      </c>
      <c r="F1582" s="97">
        <v>10119</v>
      </c>
      <c r="G1582" s="174">
        <v>122.77</v>
      </c>
      <c r="H1582" s="97">
        <v>14</v>
      </c>
      <c r="I1582" s="174">
        <v>73.661999999999992</v>
      </c>
      <c r="J1582" s="97">
        <v>4125</v>
      </c>
      <c r="K1582" s="97">
        <v>0</v>
      </c>
      <c r="L1582" s="174">
        <v>36.831000000000003</v>
      </c>
      <c r="M1582" s="97">
        <v>0</v>
      </c>
      <c r="N1582" s="97">
        <v>10119</v>
      </c>
      <c r="O1582" s="97">
        <v>0</v>
      </c>
      <c r="P1582" s="97">
        <v>10119</v>
      </c>
      <c r="Q1582" s="97">
        <f t="shared" si="24"/>
        <v>0</v>
      </c>
    </row>
    <row r="1583" spans="1:17" x14ac:dyDescent="0.25">
      <c r="A1583" s="152" t="s">
        <v>565</v>
      </c>
      <c r="B1583" s="152" t="s">
        <v>509</v>
      </c>
      <c r="C1583" s="152" t="s">
        <v>5840</v>
      </c>
      <c r="D1583" s="152">
        <v>35997931</v>
      </c>
      <c r="E1583" s="152" t="s">
        <v>5841</v>
      </c>
      <c r="F1583" s="97">
        <v>6762</v>
      </c>
      <c r="G1583" s="174">
        <v>122.77</v>
      </c>
      <c r="H1583" s="97">
        <v>10</v>
      </c>
      <c r="I1583" s="174">
        <v>73.661999999999992</v>
      </c>
      <c r="J1583" s="97">
        <v>2946</v>
      </c>
      <c r="K1583" s="97">
        <v>2</v>
      </c>
      <c r="L1583" s="174">
        <v>36.831000000000003</v>
      </c>
      <c r="M1583" s="97">
        <v>295</v>
      </c>
      <c r="N1583" s="97">
        <v>6762</v>
      </c>
      <c r="O1583" s="97">
        <v>0</v>
      </c>
      <c r="P1583" s="97">
        <v>6762</v>
      </c>
      <c r="Q1583" s="97">
        <f t="shared" si="24"/>
        <v>0</v>
      </c>
    </row>
    <row r="1584" spans="1:17" x14ac:dyDescent="0.25">
      <c r="A1584" s="152" t="s">
        <v>565</v>
      </c>
      <c r="B1584" s="152" t="s">
        <v>509</v>
      </c>
      <c r="C1584" s="152" t="s">
        <v>566</v>
      </c>
      <c r="D1584" s="152">
        <v>45024961</v>
      </c>
      <c r="E1584" s="152" t="s">
        <v>567</v>
      </c>
      <c r="F1584" s="97">
        <v>17423</v>
      </c>
      <c r="G1584" s="174">
        <v>122.77</v>
      </c>
      <c r="H1584" s="97">
        <v>22</v>
      </c>
      <c r="I1584" s="174">
        <v>73.661999999999992</v>
      </c>
      <c r="J1584" s="97">
        <v>6482</v>
      </c>
      <c r="K1584" s="97">
        <v>3</v>
      </c>
      <c r="L1584" s="174">
        <v>36.831000000000003</v>
      </c>
      <c r="M1584" s="97">
        <v>442</v>
      </c>
      <c r="N1584" s="97">
        <v>17423</v>
      </c>
      <c r="O1584" s="97">
        <v>0</v>
      </c>
      <c r="P1584" s="97">
        <v>17423</v>
      </c>
      <c r="Q1584" s="97">
        <f t="shared" si="24"/>
        <v>0</v>
      </c>
    </row>
    <row r="1585" spans="1:17" x14ac:dyDescent="0.25">
      <c r="A1585" s="152" t="s">
        <v>565</v>
      </c>
      <c r="B1585" s="152" t="s">
        <v>592</v>
      </c>
      <c r="C1585" s="152" t="s">
        <v>6609</v>
      </c>
      <c r="D1585" s="152">
        <v>31923518</v>
      </c>
      <c r="E1585" s="152" t="s">
        <v>6610</v>
      </c>
      <c r="F1585" s="97">
        <v>5619</v>
      </c>
      <c r="G1585" s="174">
        <v>122.77</v>
      </c>
      <c r="H1585" s="97">
        <v>0</v>
      </c>
      <c r="I1585" s="174">
        <v>73.661999999999992</v>
      </c>
      <c r="J1585" s="97">
        <v>0</v>
      </c>
      <c r="K1585" s="97">
        <v>0</v>
      </c>
      <c r="L1585" s="174">
        <v>36.831000000000003</v>
      </c>
      <c r="M1585" s="97">
        <v>0</v>
      </c>
      <c r="N1585" s="97">
        <v>5619</v>
      </c>
      <c r="O1585" s="97">
        <v>0</v>
      </c>
      <c r="P1585" s="97">
        <v>5619</v>
      </c>
      <c r="Q1585" s="97">
        <f t="shared" si="24"/>
        <v>0</v>
      </c>
    </row>
    <row r="1586" spans="1:17" x14ac:dyDescent="0.25">
      <c r="A1586" s="152" t="s">
        <v>565</v>
      </c>
      <c r="B1586" s="152" t="s">
        <v>592</v>
      </c>
      <c r="C1586" s="152" t="s">
        <v>6612</v>
      </c>
      <c r="D1586" s="152">
        <v>621200</v>
      </c>
      <c r="E1586" s="152" t="s">
        <v>6613</v>
      </c>
      <c r="F1586" s="97">
        <v>4794</v>
      </c>
      <c r="G1586" s="174">
        <v>122.77</v>
      </c>
      <c r="H1586" s="97">
        <v>6</v>
      </c>
      <c r="I1586" s="174">
        <v>73.661999999999992</v>
      </c>
      <c r="J1586" s="97">
        <v>1768</v>
      </c>
      <c r="K1586" s="97">
        <v>1</v>
      </c>
      <c r="L1586" s="174">
        <v>36.831000000000003</v>
      </c>
      <c r="M1586" s="97">
        <v>147</v>
      </c>
      <c r="N1586" s="97">
        <v>4794</v>
      </c>
      <c r="O1586" s="97">
        <v>0</v>
      </c>
      <c r="P1586" s="97">
        <v>4794</v>
      </c>
      <c r="Q1586" s="97">
        <f t="shared" si="24"/>
        <v>0</v>
      </c>
    </row>
    <row r="1587" spans="1:17" x14ac:dyDescent="0.25">
      <c r="A1587" s="152" t="s">
        <v>565</v>
      </c>
      <c r="B1587" s="152" t="s">
        <v>592</v>
      </c>
      <c r="C1587" s="152" t="s">
        <v>6673</v>
      </c>
      <c r="D1587" s="152">
        <v>52567323</v>
      </c>
      <c r="E1587" s="152" t="s">
        <v>6674</v>
      </c>
      <c r="F1587" s="97">
        <v>4819</v>
      </c>
      <c r="G1587" s="174">
        <v>122.77</v>
      </c>
      <c r="H1587" s="97">
        <v>10</v>
      </c>
      <c r="I1587" s="174">
        <v>73.661999999999992</v>
      </c>
      <c r="J1587" s="97">
        <v>2946</v>
      </c>
      <c r="K1587" s="97">
        <v>0</v>
      </c>
      <c r="L1587" s="174">
        <v>36.831000000000003</v>
      </c>
      <c r="M1587" s="97">
        <v>0</v>
      </c>
      <c r="N1587" s="97">
        <v>4819</v>
      </c>
      <c r="O1587" s="97">
        <v>0</v>
      </c>
      <c r="P1587" s="97">
        <v>4819</v>
      </c>
      <c r="Q1587" s="97">
        <f t="shared" si="24"/>
        <v>0</v>
      </c>
    </row>
    <row r="1588" spans="1:17" x14ac:dyDescent="0.25">
      <c r="A1588" s="152" t="s">
        <v>565</v>
      </c>
      <c r="B1588" s="152" t="s">
        <v>592</v>
      </c>
      <c r="C1588" s="152" t="s">
        <v>6616</v>
      </c>
      <c r="D1588" s="152">
        <v>41652932</v>
      </c>
      <c r="E1588" s="152" t="s">
        <v>6617</v>
      </c>
      <c r="F1588" s="97">
        <v>7417</v>
      </c>
      <c r="G1588" s="174">
        <v>122.77</v>
      </c>
      <c r="H1588" s="97">
        <v>15</v>
      </c>
      <c r="I1588" s="174">
        <v>73.661999999999992</v>
      </c>
      <c r="J1588" s="97">
        <v>4420</v>
      </c>
      <c r="K1588" s="97">
        <v>0</v>
      </c>
      <c r="L1588" s="174">
        <v>36.831000000000003</v>
      </c>
      <c r="M1588" s="97">
        <v>0</v>
      </c>
      <c r="N1588" s="97">
        <v>7417</v>
      </c>
      <c r="O1588" s="97">
        <v>0</v>
      </c>
      <c r="P1588" s="97">
        <v>7417</v>
      </c>
      <c r="Q1588" s="97">
        <f t="shared" si="24"/>
        <v>0</v>
      </c>
    </row>
    <row r="1589" spans="1:17" x14ac:dyDescent="0.25">
      <c r="A1589" s="152" t="s">
        <v>565</v>
      </c>
      <c r="B1589" s="152" t="s">
        <v>592</v>
      </c>
      <c r="C1589" s="152" t="s">
        <v>6619</v>
      </c>
      <c r="D1589" s="152">
        <v>37954601</v>
      </c>
      <c r="E1589" s="152" t="s">
        <v>6620</v>
      </c>
      <c r="F1589" s="97">
        <v>884</v>
      </c>
      <c r="G1589" s="174">
        <v>122.77</v>
      </c>
      <c r="H1589" s="97">
        <v>3</v>
      </c>
      <c r="I1589" s="174">
        <v>73.661999999999992</v>
      </c>
      <c r="J1589" s="97">
        <v>884</v>
      </c>
      <c r="K1589" s="97">
        <v>0</v>
      </c>
      <c r="L1589" s="174">
        <v>36.831000000000003</v>
      </c>
      <c r="M1589" s="97">
        <v>0</v>
      </c>
      <c r="N1589" s="97">
        <v>884</v>
      </c>
      <c r="O1589" s="97">
        <v>0</v>
      </c>
      <c r="P1589" s="97">
        <v>884</v>
      </c>
      <c r="Q1589" s="97">
        <f t="shared" si="24"/>
        <v>0</v>
      </c>
    </row>
    <row r="1590" spans="1:17" x14ac:dyDescent="0.25">
      <c r="A1590" s="152" t="s">
        <v>565</v>
      </c>
      <c r="B1590" s="152" t="s">
        <v>592</v>
      </c>
      <c r="C1590" s="152" t="s">
        <v>10068</v>
      </c>
      <c r="D1590" s="152">
        <v>37896695</v>
      </c>
      <c r="E1590" s="152" t="s">
        <v>10069</v>
      </c>
      <c r="F1590" s="97">
        <v>7417</v>
      </c>
      <c r="G1590" s="174">
        <v>122.77</v>
      </c>
      <c r="H1590" s="97">
        <v>15</v>
      </c>
      <c r="I1590" s="174">
        <v>73.661999999999992</v>
      </c>
      <c r="J1590" s="97">
        <v>4420</v>
      </c>
      <c r="K1590" s="97">
        <v>0</v>
      </c>
      <c r="L1590" s="174">
        <v>36.831000000000003</v>
      </c>
      <c r="M1590" s="97">
        <v>0</v>
      </c>
      <c r="N1590" s="97">
        <v>7417</v>
      </c>
      <c r="O1590" s="97">
        <v>0</v>
      </c>
      <c r="P1590" s="97">
        <v>7417</v>
      </c>
      <c r="Q1590" s="97">
        <f t="shared" si="24"/>
        <v>0</v>
      </c>
    </row>
    <row r="1591" spans="1:17" x14ac:dyDescent="0.25">
      <c r="A1591" s="152" t="s">
        <v>565</v>
      </c>
      <c r="B1591" s="152" t="s">
        <v>592</v>
      </c>
      <c r="C1591" s="152" t="s">
        <v>6623</v>
      </c>
      <c r="D1591" s="152">
        <v>90000197</v>
      </c>
      <c r="E1591" s="152" t="s">
        <v>6624</v>
      </c>
      <c r="F1591" s="97">
        <v>21547</v>
      </c>
      <c r="G1591" s="174">
        <v>122.77</v>
      </c>
      <c r="H1591" s="97">
        <v>21</v>
      </c>
      <c r="I1591" s="174">
        <v>73.661999999999992</v>
      </c>
      <c r="J1591" s="97">
        <v>6188</v>
      </c>
      <c r="K1591" s="97">
        <v>0</v>
      </c>
      <c r="L1591" s="174">
        <v>36.831000000000003</v>
      </c>
      <c r="M1591" s="97">
        <v>0</v>
      </c>
      <c r="N1591" s="97">
        <v>21547</v>
      </c>
      <c r="O1591" s="97">
        <v>0</v>
      </c>
      <c r="P1591" s="97">
        <v>21547</v>
      </c>
      <c r="Q1591" s="97">
        <f t="shared" si="24"/>
        <v>0</v>
      </c>
    </row>
    <row r="1592" spans="1:17" x14ac:dyDescent="0.25">
      <c r="A1592" s="152" t="s">
        <v>565</v>
      </c>
      <c r="B1592" s="152" t="s">
        <v>592</v>
      </c>
      <c r="C1592" s="152" t="s">
        <v>6691</v>
      </c>
      <c r="D1592" s="152">
        <v>45023158</v>
      </c>
      <c r="E1592" s="152" t="s">
        <v>6692</v>
      </c>
      <c r="F1592" s="97">
        <v>9879</v>
      </c>
      <c r="G1592" s="174">
        <v>122.77</v>
      </c>
      <c r="H1592" s="97">
        <v>17</v>
      </c>
      <c r="I1592" s="174">
        <v>73.661999999999992</v>
      </c>
      <c r="J1592" s="97">
        <v>5009</v>
      </c>
      <c r="K1592" s="97">
        <v>0</v>
      </c>
      <c r="L1592" s="174">
        <v>36.831000000000003</v>
      </c>
      <c r="M1592" s="97">
        <v>0</v>
      </c>
      <c r="N1592" s="97">
        <v>9879</v>
      </c>
      <c r="O1592" s="97">
        <v>0</v>
      </c>
      <c r="P1592" s="97">
        <v>9879</v>
      </c>
      <c r="Q1592" s="97">
        <f t="shared" si="24"/>
        <v>0</v>
      </c>
    </row>
    <row r="1593" spans="1:17" x14ac:dyDescent="0.25">
      <c r="A1593" s="152" t="s">
        <v>565</v>
      </c>
      <c r="B1593" s="152" t="s">
        <v>592</v>
      </c>
      <c r="C1593" s="152" t="s">
        <v>6626</v>
      </c>
      <c r="D1593" s="152">
        <v>36827983</v>
      </c>
      <c r="E1593" s="152" t="s">
        <v>6627</v>
      </c>
      <c r="F1593" s="97">
        <v>5434</v>
      </c>
      <c r="G1593" s="174">
        <v>122.77</v>
      </c>
      <c r="H1593" s="97">
        <v>7</v>
      </c>
      <c r="I1593" s="174">
        <v>73.661999999999992</v>
      </c>
      <c r="J1593" s="97">
        <v>2063</v>
      </c>
      <c r="K1593" s="97">
        <v>0</v>
      </c>
      <c r="L1593" s="174">
        <v>36.831000000000003</v>
      </c>
      <c r="M1593" s="97">
        <v>0</v>
      </c>
      <c r="N1593" s="97">
        <v>5434</v>
      </c>
      <c r="O1593" s="97">
        <v>0</v>
      </c>
      <c r="P1593" s="97">
        <v>5434</v>
      </c>
      <c r="Q1593" s="97">
        <f t="shared" si="24"/>
        <v>0</v>
      </c>
    </row>
    <row r="1594" spans="1:17" x14ac:dyDescent="0.25">
      <c r="A1594" s="152" t="s">
        <v>565</v>
      </c>
      <c r="B1594" s="152" t="s">
        <v>592</v>
      </c>
      <c r="C1594" s="152" t="s">
        <v>6629</v>
      </c>
      <c r="D1594" s="152">
        <v>36799351</v>
      </c>
      <c r="E1594" s="152" t="s">
        <v>6630</v>
      </c>
      <c r="F1594" s="97">
        <v>13465</v>
      </c>
      <c r="G1594" s="174">
        <v>122.77</v>
      </c>
      <c r="H1594" s="97">
        <v>19</v>
      </c>
      <c r="I1594" s="174">
        <v>73.661999999999992</v>
      </c>
      <c r="J1594" s="97">
        <v>5598</v>
      </c>
      <c r="K1594" s="97">
        <v>0</v>
      </c>
      <c r="L1594" s="174">
        <v>36.831000000000003</v>
      </c>
      <c r="M1594" s="97">
        <v>0</v>
      </c>
      <c r="N1594" s="97">
        <v>13465</v>
      </c>
      <c r="O1594" s="97">
        <v>0</v>
      </c>
      <c r="P1594" s="97">
        <v>13465</v>
      </c>
      <c r="Q1594" s="97">
        <f t="shared" si="24"/>
        <v>0</v>
      </c>
    </row>
    <row r="1595" spans="1:17" x14ac:dyDescent="0.25">
      <c r="A1595" s="152" t="s">
        <v>565</v>
      </c>
      <c r="B1595" s="152" t="s">
        <v>592</v>
      </c>
      <c r="C1595" s="152" t="s">
        <v>6633</v>
      </c>
      <c r="D1595" s="152">
        <v>42189411</v>
      </c>
      <c r="E1595" s="152" t="s">
        <v>6634</v>
      </c>
      <c r="F1595" s="97">
        <v>20237</v>
      </c>
      <c r="G1595" s="174">
        <v>122.77</v>
      </c>
      <c r="H1595" s="97">
        <v>28</v>
      </c>
      <c r="I1595" s="174">
        <v>73.661999999999992</v>
      </c>
      <c r="J1595" s="97">
        <v>8250</v>
      </c>
      <c r="K1595" s="97">
        <v>0</v>
      </c>
      <c r="L1595" s="174">
        <v>36.831000000000003</v>
      </c>
      <c r="M1595" s="97">
        <v>0</v>
      </c>
      <c r="N1595" s="97">
        <v>20237</v>
      </c>
      <c r="O1595" s="97">
        <v>0</v>
      </c>
      <c r="P1595" s="97">
        <v>20237</v>
      </c>
      <c r="Q1595" s="97">
        <f t="shared" si="24"/>
        <v>0</v>
      </c>
    </row>
    <row r="1596" spans="1:17" x14ac:dyDescent="0.25">
      <c r="A1596" s="152" t="s">
        <v>565</v>
      </c>
      <c r="B1596" s="152" t="s">
        <v>592</v>
      </c>
      <c r="C1596" s="152" t="s">
        <v>6637</v>
      </c>
      <c r="D1596" s="152">
        <v>31620876</v>
      </c>
      <c r="E1596" s="152" t="s">
        <v>6638</v>
      </c>
      <c r="F1596" s="97">
        <v>2892</v>
      </c>
      <c r="G1596" s="174">
        <v>122.77</v>
      </c>
      <c r="H1596" s="97">
        <v>6</v>
      </c>
      <c r="I1596" s="174">
        <v>73.661999999999992</v>
      </c>
      <c r="J1596" s="97">
        <v>1768</v>
      </c>
      <c r="K1596" s="97">
        <v>0</v>
      </c>
      <c r="L1596" s="174">
        <v>36.831000000000003</v>
      </c>
      <c r="M1596" s="97">
        <v>0</v>
      </c>
      <c r="N1596" s="97">
        <v>2892</v>
      </c>
      <c r="O1596" s="97">
        <v>0</v>
      </c>
      <c r="P1596" s="97">
        <v>2892</v>
      </c>
      <c r="Q1596" s="97">
        <f t="shared" si="24"/>
        <v>0</v>
      </c>
    </row>
    <row r="1597" spans="1:17" x14ac:dyDescent="0.25">
      <c r="A1597" s="152" t="s">
        <v>565</v>
      </c>
      <c r="B1597" s="152" t="s">
        <v>592</v>
      </c>
      <c r="C1597" s="152" t="s">
        <v>6640</v>
      </c>
      <c r="D1597" s="152">
        <v>90000278</v>
      </c>
      <c r="E1597" s="152" t="s">
        <v>6641</v>
      </c>
      <c r="F1597" s="97">
        <v>6103</v>
      </c>
      <c r="G1597" s="174">
        <v>122.77</v>
      </c>
      <c r="H1597" s="97">
        <v>8</v>
      </c>
      <c r="I1597" s="174">
        <v>73.661999999999992</v>
      </c>
      <c r="J1597" s="97">
        <v>2357</v>
      </c>
      <c r="K1597" s="97">
        <v>0</v>
      </c>
      <c r="L1597" s="174">
        <v>36.831000000000003</v>
      </c>
      <c r="M1597" s="97">
        <v>0</v>
      </c>
      <c r="N1597" s="97">
        <v>6103</v>
      </c>
      <c r="O1597" s="97">
        <v>0</v>
      </c>
      <c r="P1597" s="97">
        <v>6103</v>
      </c>
      <c r="Q1597" s="97">
        <f t="shared" si="24"/>
        <v>0</v>
      </c>
    </row>
    <row r="1598" spans="1:17" x14ac:dyDescent="0.25">
      <c r="A1598" s="152" t="s">
        <v>565</v>
      </c>
      <c r="B1598" s="152" t="s">
        <v>592</v>
      </c>
      <c r="C1598" s="152" t="s">
        <v>6643</v>
      </c>
      <c r="D1598" s="152">
        <v>45022801</v>
      </c>
      <c r="E1598" s="152" t="s">
        <v>6644</v>
      </c>
      <c r="F1598" s="97">
        <v>11831</v>
      </c>
      <c r="G1598" s="174">
        <v>122.77</v>
      </c>
      <c r="H1598" s="97">
        <v>16</v>
      </c>
      <c r="I1598" s="174">
        <v>73.661999999999992</v>
      </c>
      <c r="J1598" s="97">
        <v>4714</v>
      </c>
      <c r="K1598" s="97">
        <v>0</v>
      </c>
      <c r="L1598" s="174">
        <v>36.831000000000003</v>
      </c>
      <c r="M1598" s="97">
        <v>0</v>
      </c>
      <c r="N1598" s="97">
        <v>11831</v>
      </c>
      <c r="O1598" s="97">
        <v>0</v>
      </c>
      <c r="P1598" s="97">
        <v>11831</v>
      </c>
      <c r="Q1598" s="97">
        <f t="shared" si="24"/>
        <v>0</v>
      </c>
    </row>
    <row r="1599" spans="1:17" x14ac:dyDescent="0.25">
      <c r="A1599" s="152" t="s">
        <v>565</v>
      </c>
      <c r="B1599" s="152" t="s">
        <v>592</v>
      </c>
      <c r="C1599" s="152" t="s">
        <v>6647</v>
      </c>
      <c r="D1599" s="152">
        <v>37953826</v>
      </c>
      <c r="E1599" s="152" t="s">
        <v>6648</v>
      </c>
      <c r="F1599" s="97">
        <v>15474</v>
      </c>
      <c r="G1599" s="174">
        <v>122.77</v>
      </c>
      <c r="H1599" s="97">
        <v>22</v>
      </c>
      <c r="I1599" s="174">
        <v>73.661999999999992</v>
      </c>
      <c r="J1599" s="97">
        <v>6483</v>
      </c>
      <c r="K1599" s="97">
        <v>0</v>
      </c>
      <c r="L1599" s="174">
        <v>36.831000000000003</v>
      </c>
      <c r="M1599" s="97">
        <v>0</v>
      </c>
      <c r="N1599" s="97">
        <v>15474</v>
      </c>
      <c r="O1599" s="97">
        <v>0</v>
      </c>
      <c r="P1599" s="97">
        <v>15474</v>
      </c>
      <c r="Q1599" s="97">
        <f t="shared" si="24"/>
        <v>0</v>
      </c>
    </row>
    <row r="1600" spans="1:17" x14ac:dyDescent="0.25">
      <c r="A1600" s="152" t="s">
        <v>565</v>
      </c>
      <c r="B1600" s="152" t="s">
        <v>592</v>
      </c>
      <c r="C1600" s="152" t="s">
        <v>6651</v>
      </c>
      <c r="D1600" s="152">
        <v>45743339</v>
      </c>
      <c r="E1600" s="152" t="s">
        <v>6652</v>
      </c>
      <c r="F1600" s="97">
        <v>10283</v>
      </c>
      <c r="G1600" s="174">
        <v>122.77</v>
      </c>
      <c r="H1600" s="97">
        <v>26</v>
      </c>
      <c r="I1600" s="174">
        <v>73.661999999999992</v>
      </c>
      <c r="J1600" s="97">
        <v>7661</v>
      </c>
      <c r="K1600" s="97">
        <v>0</v>
      </c>
      <c r="L1600" s="174">
        <v>36.831000000000003</v>
      </c>
      <c r="M1600" s="97">
        <v>0</v>
      </c>
      <c r="N1600" s="97">
        <v>10283</v>
      </c>
      <c r="O1600" s="97">
        <v>0</v>
      </c>
      <c r="P1600" s="97">
        <v>10283</v>
      </c>
      <c r="Q1600" s="97">
        <f t="shared" si="24"/>
        <v>0</v>
      </c>
    </row>
    <row r="1601" spans="1:17" x14ac:dyDescent="0.25">
      <c r="A1601" s="152" t="s">
        <v>565</v>
      </c>
      <c r="B1601" s="152" t="s">
        <v>592</v>
      </c>
      <c r="C1601" s="152" t="s">
        <v>6655</v>
      </c>
      <c r="D1601" s="152">
        <v>47342242</v>
      </c>
      <c r="E1601" s="152" t="s">
        <v>6656</v>
      </c>
      <c r="F1601" s="97">
        <v>35765</v>
      </c>
      <c r="G1601" s="174">
        <v>122.77</v>
      </c>
      <c r="H1601" s="97">
        <v>54</v>
      </c>
      <c r="I1601" s="174">
        <v>73.661999999999992</v>
      </c>
      <c r="J1601" s="97">
        <v>15911</v>
      </c>
      <c r="K1601" s="97">
        <v>0</v>
      </c>
      <c r="L1601" s="174">
        <v>36.831000000000003</v>
      </c>
      <c r="M1601" s="97">
        <v>0</v>
      </c>
      <c r="N1601" s="97">
        <v>35765</v>
      </c>
      <c r="O1601" s="97">
        <v>0</v>
      </c>
      <c r="P1601" s="97">
        <v>35765</v>
      </c>
      <c r="Q1601" s="97">
        <f t="shared" si="24"/>
        <v>0</v>
      </c>
    </row>
    <row r="1602" spans="1:17" x14ac:dyDescent="0.25">
      <c r="A1602" s="152" t="s">
        <v>565</v>
      </c>
      <c r="B1602" s="152" t="s">
        <v>592</v>
      </c>
      <c r="C1602" s="152" t="s">
        <v>6663</v>
      </c>
      <c r="D1602" s="152">
        <v>165549</v>
      </c>
      <c r="E1602" s="152" t="s">
        <v>6664</v>
      </c>
      <c r="F1602" s="97">
        <v>8406</v>
      </c>
      <c r="G1602" s="174">
        <v>122.77</v>
      </c>
      <c r="H1602" s="97">
        <v>12</v>
      </c>
      <c r="I1602" s="174">
        <v>73.661999999999992</v>
      </c>
      <c r="J1602" s="97">
        <v>3536</v>
      </c>
      <c r="K1602" s="97">
        <v>0</v>
      </c>
      <c r="L1602" s="174">
        <v>36.831000000000003</v>
      </c>
      <c r="M1602" s="97">
        <v>0</v>
      </c>
      <c r="N1602" s="97">
        <v>8406</v>
      </c>
      <c r="O1602" s="97">
        <v>0</v>
      </c>
      <c r="P1602" s="97">
        <v>8406</v>
      </c>
      <c r="Q1602" s="97">
        <f t="shared" si="24"/>
        <v>0</v>
      </c>
    </row>
    <row r="1603" spans="1:17" x14ac:dyDescent="0.25">
      <c r="A1603" s="152" t="s">
        <v>565</v>
      </c>
      <c r="B1603" s="152" t="s">
        <v>592</v>
      </c>
      <c r="C1603" s="152" t="s">
        <v>6666</v>
      </c>
      <c r="D1603" s="152">
        <v>47960663</v>
      </c>
      <c r="E1603" s="152" t="s">
        <v>6667</v>
      </c>
      <c r="F1603" s="97">
        <v>3641</v>
      </c>
      <c r="G1603" s="174">
        <v>122.77</v>
      </c>
      <c r="H1603" s="97">
        <v>6</v>
      </c>
      <c r="I1603" s="174">
        <v>73.661999999999992</v>
      </c>
      <c r="J1603" s="97">
        <v>1768</v>
      </c>
      <c r="K1603" s="97">
        <v>0</v>
      </c>
      <c r="L1603" s="174">
        <v>36.831000000000003</v>
      </c>
      <c r="M1603" s="97">
        <v>0</v>
      </c>
      <c r="N1603" s="97">
        <v>3641</v>
      </c>
      <c r="O1603" s="97">
        <v>0</v>
      </c>
      <c r="P1603" s="97">
        <v>3641</v>
      </c>
      <c r="Q1603" s="97">
        <f t="shared" ref="Q1603:Q1666" si="25">+P1603-N1603</f>
        <v>0</v>
      </c>
    </row>
    <row r="1604" spans="1:17" x14ac:dyDescent="0.25">
      <c r="A1604" s="152" t="s">
        <v>565</v>
      </c>
      <c r="B1604" s="152" t="s">
        <v>592</v>
      </c>
      <c r="C1604" s="152" t="s">
        <v>6669</v>
      </c>
      <c r="D1604" s="152">
        <v>42305136</v>
      </c>
      <c r="E1604" s="152" t="s">
        <v>6670</v>
      </c>
      <c r="F1604" s="97">
        <v>4525</v>
      </c>
      <c r="G1604" s="174">
        <v>122.77</v>
      </c>
      <c r="H1604" s="97">
        <v>9</v>
      </c>
      <c r="I1604" s="174">
        <v>73.661999999999992</v>
      </c>
      <c r="J1604" s="97">
        <v>2652</v>
      </c>
      <c r="K1604" s="97">
        <v>0</v>
      </c>
      <c r="L1604" s="174">
        <v>36.831000000000003</v>
      </c>
      <c r="M1604" s="97">
        <v>0</v>
      </c>
      <c r="N1604" s="97">
        <v>4525</v>
      </c>
      <c r="O1604" s="97">
        <v>0</v>
      </c>
      <c r="P1604" s="97">
        <v>4525</v>
      </c>
      <c r="Q1604" s="97">
        <f t="shared" si="25"/>
        <v>0</v>
      </c>
    </row>
    <row r="1605" spans="1:17" x14ac:dyDescent="0.25">
      <c r="A1605" s="152" t="s">
        <v>565</v>
      </c>
      <c r="B1605" s="152" t="s">
        <v>592</v>
      </c>
      <c r="C1605" s="152" t="s">
        <v>10071</v>
      </c>
      <c r="D1605" s="152">
        <v>51206609</v>
      </c>
      <c r="E1605" s="152" t="s">
        <v>10072</v>
      </c>
      <c r="F1605" s="97">
        <v>0</v>
      </c>
      <c r="G1605" s="174">
        <v>122.77</v>
      </c>
      <c r="H1605" s="97"/>
      <c r="I1605" s="174">
        <v>73.661999999999992</v>
      </c>
      <c r="J1605" s="97">
        <v>0</v>
      </c>
      <c r="K1605" s="97"/>
      <c r="L1605" s="174">
        <v>36.831000000000003</v>
      </c>
      <c r="M1605" s="97">
        <v>0</v>
      </c>
      <c r="N1605" s="97">
        <v>0</v>
      </c>
      <c r="O1605" s="97">
        <v>0</v>
      </c>
      <c r="P1605" s="97">
        <v>0</v>
      </c>
      <c r="Q1605" s="97">
        <f t="shared" si="25"/>
        <v>0</v>
      </c>
    </row>
    <row r="1606" spans="1:17" x14ac:dyDescent="0.25">
      <c r="A1606" s="152" t="s">
        <v>565</v>
      </c>
      <c r="B1606" s="152" t="s">
        <v>592</v>
      </c>
      <c r="C1606" s="152" t="s">
        <v>10420</v>
      </c>
      <c r="D1606" s="152">
        <v>46744690</v>
      </c>
      <c r="E1606" s="152" t="s">
        <v>10389</v>
      </c>
      <c r="F1606" s="97">
        <v>1769</v>
      </c>
      <c r="G1606" s="174">
        <v>122.77</v>
      </c>
      <c r="H1606" s="97">
        <v>3</v>
      </c>
      <c r="I1606" s="174">
        <v>53.711874999999999</v>
      </c>
      <c r="J1606" s="97">
        <v>645</v>
      </c>
      <c r="K1606" s="97">
        <v>0</v>
      </c>
      <c r="L1606" s="174">
        <v>36.831000000000003</v>
      </c>
      <c r="M1606" s="97">
        <v>0</v>
      </c>
      <c r="N1606" s="97">
        <v>1769</v>
      </c>
      <c r="O1606" s="97">
        <v>0</v>
      </c>
      <c r="P1606" s="97">
        <v>1769</v>
      </c>
      <c r="Q1606" s="97">
        <f t="shared" si="25"/>
        <v>0</v>
      </c>
    </row>
    <row r="1607" spans="1:17" x14ac:dyDescent="0.25">
      <c r="A1607" s="152" t="s">
        <v>565</v>
      </c>
      <c r="B1607" s="152" t="s">
        <v>592</v>
      </c>
      <c r="C1607" s="152" t="s">
        <v>10602</v>
      </c>
      <c r="D1607" s="152">
        <v>47884380</v>
      </c>
      <c r="E1607" s="152" t="s">
        <v>10553</v>
      </c>
      <c r="F1607" s="97">
        <v>10984</v>
      </c>
      <c r="G1607" s="174">
        <v>122.77</v>
      </c>
      <c r="H1607" s="97">
        <v>18</v>
      </c>
      <c r="I1607" s="174">
        <v>53.711874999999999</v>
      </c>
      <c r="J1607" s="97">
        <v>3867</v>
      </c>
      <c r="K1607" s="97">
        <v>0</v>
      </c>
      <c r="L1607" s="174">
        <v>36.831000000000003</v>
      </c>
      <c r="M1607" s="97">
        <v>0</v>
      </c>
      <c r="N1607" s="97">
        <v>10984</v>
      </c>
      <c r="O1607" s="97">
        <v>0</v>
      </c>
      <c r="P1607" s="97">
        <v>10984</v>
      </c>
      <c r="Q1607" s="97">
        <f t="shared" si="25"/>
        <v>0</v>
      </c>
    </row>
    <row r="1608" spans="1:17" x14ac:dyDescent="0.25">
      <c r="A1608" s="152" t="s">
        <v>565</v>
      </c>
      <c r="B1608" s="152" t="s">
        <v>592</v>
      </c>
      <c r="C1608" s="152" t="s">
        <v>16821</v>
      </c>
      <c r="D1608" s="152">
        <v>55466753</v>
      </c>
      <c r="E1608" s="152" t="s">
        <v>16820</v>
      </c>
      <c r="F1608" s="97">
        <v>5598</v>
      </c>
      <c r="G1608" s="174">
        <v>122.77</v>
      </c>
      <c r="H1608" s="97">
        <v>19</v>
      </c>
      <c r="I1608" s="174">
        <v>73.661999999999992</v>
      </c>
      <c r="J1608" s="97">
        <v>5598</v>
      </c>
      <c r="K1608" s="97">
        <v>0</v>
      </c>
      <c r="L1608" s="174">
        <v>36.831000000000003</v>
      </c>
      <c r="M1608" s="97">
        <v>0</v>
      </c>
      <c r="N1608" s="97">
        <v>5598</v>
      </c>
      <c r="O1608" s="97">
        <v>0</v>
      </c>
      <c r="P1608" s="97">
        <v>5598</v>
      </c>
      <c r="Q1608" s="97">
        <f t="shared" si="25"/>
        <v>0</v>
      </c>
    </row>
    <row r="1609" spans="1:17" x14ac:dyDescent="0.25">
      <c r="A1609" s="152" t="s">
        <v>565</v>
      </c>
      <c r="B1609" s="152" t="s">
        <v>592</v>
      </c>
      <c r="C1609" s="152" t="s">
        <v>16740</v>
      </c>
      <c r="D1609" s="152">
        <v>54351111</v>
      </c>
      <c r="E1609" s="152" t="s">
        <v>16741</v>
      </c>
      <c r="F1609" s="97">
        <v>589</v>
      </c>
      <c r="G1609" s="174">
        <v>122.77</v>
      </c>
      <c r="H1609" s="97">
        <v>2</v>
      </c>
      <c r="I1609" s="174">
        <v>73.661999999999992</v>
      </c>
      <c r="J1609" s="97">
        <v>589</v>
      </c>
      <c r="K1609" s="97">
        <v>0</v>
      </c>
      <c r="L1609" s="174">
        <v>36.831000000000003</v>
      </c>
      <c r="M1609" s="97">
        <v>0</v>
      </c>
      <c r="N1609" s="97">
        <v>589</v>
      </c>
      <c r="O1609" s="97">
        <v>0</v>
      </c>
      <c r="P1609" s="97">
        <v>589</v>
      </c>
      <c r="Q1609" s="97">
        <f t="shared" si="25"/>
        <v>0</v>
      </c>
    </row>
    <row r="1610" spans="1:17" x14ac:dyDescent="0.25">
      <c r="A1610" s="152" t="s">
        <v>565</v>
      </c>
      <c r="B1610" s="152" t="s">
        <v>592</v>
      </c>
      <c r="C1610" s="152" t="s">
        <v>17410</v>
      </c>
      <c r="D1610" s="152">
        <v>5426604</v>
      </c>
      <c r="E1610" s="152" t="s">
        <v>17160</v>
      </c>
      <c r="F1610" s="97">
        <v>859</v>
      </c>
      <c r="G1610" s="174">
        <v>122.77</v>
      </c>
      <c r="H1610" s="97">
        <v>4</v>
      </c>
      <c r="I1610" s="174">
        <v>53.711874999999999</v>
      </c>
      <c r="J1610" s="97">
        <v>859</v>
      </c>
      <c r="K1610" s="97">
        <v>0</v>
      </c>
      <c r="L1610" s="174">
        <v>36.831000000000003</v>
      </c>
      <c r="M1610" s="97">
        <v>0</v>
      </c>
      <c r="N1610" s="97">
        <v>859</v>
      </c>
      <c r="O1610" s="97">
        <v>0</v>
      </c>
      <c r="P1610" s="97">
        <v>859</v>
      </c>
      <c r="Q1610" s="97">
        <f t="shared" si="25"/>
        <v>0</v>
      </c>
    </row>
    <row r="1611" spans="1:17" x14ac:dyDescent="0.25">
      <c r="A1611" s="152" t="s">
        <v>565</v>
      </c>
      <c r="B1611" s="152" t="s">
        <v>592</v>
      </c>
      <c r="C1611" s="152" t="s">
        <v>17412</v>
      </c>
      <c r="D1611" s="152">
        <v>51317028</v>
      </c>
      <c r="E1611" s="152" t="s">
        <v>17166</v>
      </c>
      <c r="F1611" s="97">
        <v>1289</v>
      </c>
      <c r="G1611" s="174">
        <v>122.77</v>
      </c>
      <c r="H1611" s="97">
        <v>6</v>
      </c>
      <c r="I1611" s="174">
        <v>53.711874999999999</v>
      </c>
      <c r="J1611" s="97">
        <v>1289</v>
      </c>
      <c r="K1611" s="97">
        <v>0</v>
      </c>
      <c r="L1611" s="174">
        <v>36.831000000000003</v>
      </c>
      <c r="M1611" s="97">
        <v>0</v>
      </c>
      <c r="N1611" s="97">
        <v>1289</v>
      </c>
      <c r="O1611" s="97">
        <v>0</v>
      </c>
      <c r="P1611" s="97">
        <v>1289</v>
      </c>
      <c r="Q1611" s="97">
        <f t="shared" si="25"/>
        <v>0</v>
      </c>
    </row>
    <row r="1612" spans="1:17" x14ac:dyDescent="0.25">
      <c r="A1612" s="177" t="s">
        <v>16700</v>
      </c>
      <c r="B1612" s="177"/>
      <c r="C1612" s="177"/>
      <c r="D1612" s="177"/>
      <c r="E1612" s="177"/>
      <c r="F1612" s="178">
        <v>4764662</v>
      </c>
      <c r="G1612" s="179"/>
      <c r="H1612" s="178">
        <v>6844</v>
      </c>
      <c r="I1612" s="179"/>
      <c r="J1612" s="178">
        <v>2014092</v>
      </c>
      <c r="K1612" s="178">
        <v>232</v>
      </c>
      <c r="L1612" s="179"/>
      <c r="M1612" s="178">
        <v>34176</v>
      </c>
      <c r="N1612" s="178">
        <v>4764662</v>
      </c>
      <c r="O1612" s="178">
        <v>0</v>
      </c>
      <c r="P1612" s="178">
        <v>4764662</v>
      </c>
      <c r="Q1612" s="178">
        <f t="shared" si="25"/>
        <v>0</v>
      </c>
    </row>
    <row r="1613" spans="1:17" x14ac:dyDescent="0.25">
      <c r="A1613" s="152" t="s">
        <v>555</v>
      </c>
      <c r="B1613" s="152" t="s">
        <v>781</v>
      </c>
      <c r="C1613" s="152" t="s">
        <v>8506</v>
      </c>
      <c r="D1613" s="152">
        <v>54131472</v>
      </c>
      <c r="E1613" s="152" t="s">
        <v>10398</v>
      </c>
      <c r="F1613" s="97">
        <v>112596</v>
      </c>
      <c r="G1613" s="174">
        <v>122.77</v>
      </c>
      <c r="H1613" s="97">
        <v>191</v>
      </c>
      <c r="I1613" s="174">
        <v>73.661999999999992</v>
      </c>
      <c r="J1613" s="97">
        <v>56278</v>
      </c>
      <c r="K1613" s="97">
        <v>0</v>
      </c>
      <c r="L1613" s="174">
        <v>36.83100000000001</v>
      </c>
      <c r="M1613" s="97">
        <v>0</v>
      </c>
      <c r="N1613" s="97">
        <v>112596</v>
      </c>
      <c r="O1613" s="97">
        <v>0</v>
      </c>
      <c r="P1613" s="97">
        <v>112596</v>
      </c>
      <c r="Q1613" s="97">
        <f t="shared" si="25"/>
        <v>0</v>
      </c>
    </row>
    <row r="1614" spans="1:17" x14ac:dyDescent="0.25">
      <c r="A1614" s="152" t="s">
        <v>555</v>
      </c>
      <c r="B1614" s="152" t="s">
        <v>37</v>
      </c>
      <c r="C1614" s="152" t="s">
        <v>6694</v>
      </c>
      <c r="D1614" s="152">
        <v>690520</v>
      </c>
      <c r="E1614" s="152" t="s">
        <v>6695</v>
      </c>
      <c r="F1614" s="97">
        <v>2597</v>
      </c>
      <c r="G1614" s="174">
        <v>122.77</v>
      </c>
      <c r="H1614" s="97">
        <v>5</v>
      </c>
      <c r="I1614" s="174">
        <v>73.661999999999992</v>
      </c>
      <c r="J1614" s="97">
        <v>1473</v>
      </c>
      <c r="K1614" s="97">
        <v>0</v>
      </c>
      <c r="L1614" s="174">
        <v>36.831000000000003</v>
      </c>
      <c r="M1614" s="97">
        <v>0</v>
      </c>
      <c r="N1614" s="97">
        <v>2597</v>
      </c>
      <c r="O1614" s="97">
        <v>0</v>
      </c>
      <c r="P1614" s="97">
        <v>2597</v>
      </c>
      <c r="Q1614" s="97">
        <f t="shared" si="25"/>
        <v>0</v>
      </c>
    </row>
    <row r="1615" spans="1:17" x14ac:dyDescent="0.25">
      <c r="A1615" s="152" t="s">
        <v>555</v>
      </c>
      <c r="B1615" s="152" t="s">
        <v>37</v>
      </c>
      <c r="C1615" s="152" t="s">
        <v>6700</v>
      </c>
      <c r="D1615" s="152">
        <v>690538</v>
      </c>
      <c r="E1615" s="152" t="s">
        <v>6701</v>
      </c>
      <c r="F1615" s="97">
        <v>23934</v>
      </c>
      <c r="G1615" s="174">
        <v>122.77</v>
      </c>
      <c r="H1615" s="97">
        <v>38</v>
      </c>
      <c r="I1615" s="174">
        <v>73.661999999999992</v>
      </c>
      <c r="J1615" s="97">
        <v>11197</v>
      </c>
      <c r="K1615" s="97">
        <v>0</v>
      </c>
      <c r="L1615" s="174">
        <v>36.831000000000003</v>
      </c>
      <c r="M1615" s="97">
        <v>0</v>
      </c>
      <c r="N1615" s="97">
        <v>23934</v>
      </c>
      <c r="O1615" s="97">
        <v>0</v>
      </c>
      <c r="P1615" s="97">
        <v>23934</v>
      </c>
      <c r="Q1615" s="97">
        <f t="shared" si="25"/>
        <v>0</v>
      </c>
    </row>
    <row r="1616" spans="1:17" x14ac:dyDescent="0.25">
      <c r="A1616" s="152" t="s">
        <v>555</v>
      </c>
      <c r="B1616" s="152" t="s">
        <v>37</v>
      </c>
      <c r="C1616" s="152" t="s">
        <v>6704</v>
      </c>
      <c r="D1616" s="152">
        <v>595756</v>
      </c>
      <c r="E1616" s="152" t="s">
        <v>6705</v>
      </c>
      <c r="F1616" s="97">
        <v>5434</v>
      </c>
      <c r="G1616" s="174">
        <v>122.77</v>
      </c>
      <c r="H1616" s="97">
        <v>7</v>
      </c>
      <c r="I1616" s="174">
        <v>73.661999999999992</v>
      </c>
      <c r="J1616" s="97">
        <v>2063</v>
      </c>
      <c r="K1616" s="97">
        <v>0</v>
      </c>
      <c r="L1616" s="174">
        <v>36.831000000000003</v>
      </c>
      <c r="M1616" s="97">
        <v>0</v>
      </c>
      <c r="N1616" s="97">
        <v>5434</v>
      </c>
      <c r="O1616" s="97">
        <v>0</v>
      </c>
      <c r="P1616" s="97">
        <v>5434</v>
      </c>
      <c r="Q1616" s="97">
        <f t="shared" si="25"/>
        <v>0</v>
      </c>
    </row>
    <row r="1617" spans="1:17" x14ac:dyDescent="0.25">
      <c r="A1617" s="152" t="s">
        <v>555</v>
      </c>
      <c r="B1617" s="152" t="s">
        <v>37</v>
      </c>
      <c r="C1617" s="152" t="s">
        <v>6708</v>
      </c>
      <c r="D1617" s="152">
        <v>321842</v>
      </c>
      <c r="E1617" s="152" t="s">
        <v>6709</v>
      </c>
      <c r="F1617" s="97">
        <v>198464</v>
      </c>
      <c r="G1617" s="174">
        <v>122.77</v>
      </c>
      <c r="H1617" s="97">
        <v>304</v>
      </c>
      <c r="I1617" s="174">
        <v>73.661999999999992</v>
      </c>
      <c r="J1617" s="97">
        <v>89573</v>
      </c>
      <c r="K1617" s="97">
        <v>0</v>
      </c>
      <c r="L1617" s="174">
        <v>36.83100000000001</v>
      </c>
      <c r="M1617" s="97">
        <v>0</v>
      </c>
      <c r="N1617" s="97">
        <v>198464</v>
      </c>
      <c r="O1617" s="97">
        <v>0</v>
      </c>
      <c r="P1617" s="97">
        <v>198464</v>
      </c>
      <c r="Q1617" s="97">
        <f t="shared" si="25"/>
        <v>0</v>
      </c>
    </row>
    <row r="1618" spans="1:17" x14ac:dyDescent="0.25">
      <c r="A1618" s="152" t="s">
        <v>555</v>
      </c>
      <c r="B1618" s="152" t="s">
        <v>37</v>
      </c>
      <c r="C1618" s="152" t="s">
        <v>6718</v>
      </c>
      <c r="D1618" s="152">
        <v>321826</v>
      </c>
      <c r="E1618" s="152" t="s">
        <v>6719</v>
      </c>
      <c r="F1618" s="97">
        <v>3052</v>
      </c>
      <c r="G1618" s="174">
        <v>122.77</v>
      </c>
      <c r="H1618" s="97">
        <v>4</v>
      </c>
      <c r="I1618" s="174">
        <v>73.661999999999992</v>
      </c>
      <c r="J1618" s="97">
        <v>1179</v>
      </c>
      <c r="K1618" s="97">
        <v>0</v>
      </c>
      <c r="L1618" s="174">
        <v>36.831000000000003</v>
      </c>
      <c r="M1618" s="97">
        <v>0</v>
      </c>
      <c r="N1618" s="97">
        <v>3052</v>
      </c>
      <c r="O1618" s="97">
        <v>0</v>
      </c>
      <c r="P1618" s="97">
        <v>3052</v>
      </c>
      <c r="Q1618" s="97">
        <f t="shared" si="25"/>
        <v>0</v>
      </c>
    </row>
    <row r="1619" spans="1:17" x14ac:dyDescent="0.25">
      <c r="A1619" s="152" t="s">
        <v>555</v>
      </c>
      <c r="B1619" s="152" t="s">
        <v>37</v>
      </c>
      <c r="C1619" s="152" t="s">
        <v>6722</v>
      </c>
      <c r="D1619" s="152">
        <v>321851</v>
      </c>
      <c r="E1619" s="152" t="s">
        <v>6723</v>
      </c>
      <c r="F1619" s="97">
        <v>6533</v>
      </c>
      <c r="G1619" s="174">
        <v>122.77</v>
      </c>
      <c r="H1619" s="97">
        <v>12</v>
      </c>
      <c r="I1619" s="174">
        <v>73.661999999999992</v>
      </c>
      <c r="J1619" s="97">
        <v>3536</v>
      </c>
      <c r="K1619" s="97">
        <v>0</v>
      </c>
      <c r="L1619" s="174">
        <v>36.831000000000003</v>
      </c>
      <c r="M1619" s="97">
        <v>0</v>
      </c>
      <c r="N1619" s="97">
        <v>6533</v>
      </c>
      <c r="O1619" s="97">
        <v>0</v>
      </c>
      <c r="P1619" s="97">
        <v>6533</v>
      </c>
      <c r="Q1619" s="97">
        <f t="shared" si="25"/>
        <v>0</v>
      </c>
    </row>
    <row r="1620" spans="1:17" x14ac:dyDescent="0.25">
      <c r="A1620" s="152" t="s">
        <v>555</v>
      </c>
      <c r="B1620" s="152" t="s">
        <v>37</v>
      </c>
      <c r="C1620" s="152" t="s">
        <v>6726</v>
      </c>
      <c r="D1620" s="152">
        <v>321877</v>
      </c>
      <c r="E1620" s="152" t="s">
        <v>6727</v>
      </c>
      <c r="F1620" s="97">
        <v>4844</v>
      </c>
      <c r="G1620" s="174">
        <v>122.77</v>
      </c>
      <c r="H1620" s="97">
        <v>5</v>
      </c>
      <c r="I1620" s="174">
        <v>73.661999999999992</v>
      </c>
      <c r="J1620" s="97">
        <v>1473</v>
      </c>
      <c r="K1620" s="97">
        <v>0</v>
      </c>
      <c r="L1620" s="174">
        <v>36.831000000000003</v>
      </c>
      <c r="M1620" s="97">
        <v>0</v>
      </c>
      <c r="N1620" s="97">
        <v>4844</v>
      </c>
      <c r="O1620" s="97">
        <v>0</v>
      </c>
      <c r="P1620" s="97">
        <v>4844</v>
      </c>
      <c r="Q1620" s="97">
        <f t="shared" si="25"/>
        <v>0</v>
      </c>
    </row>
    <row r="1621" spans="1:17" x14ac:dyDescent="0.25">
      <c r="A1621" s="152" t="s">
        <v>555</v>
      </c>
      <c r="B1621" s="152" t="s">
        <v>37</v>
      </c>
      <c r="C1621" s="152" t="s">
        <v>6730</v>
      </c>
      <c r="D1621" s="152">
        <v>321931</v>
      </c>
      <c r="E1621" s="152" t="s">
        <v>6731</v>
      </c>
      <c r="F1621" s="97">
        <v>3052</v>
      </c>
      <c r="G1621" s="174">
        <v>122.77</v>
      </c>
      <c r="H1621" s="97">
        <v>4</v>
      </c>
      <c r="I1621" s="174">
        <v>73.661999999999992</v>
      </c>
      <c r="J1621" s="97">
        <v>1179</v>
      </c>
      <c r="K1621" s="97">
        <v>0</v>
      </c>
      <c r="L1621" s="174">
        <v>36.831000000000003</v>
      </c>
      <c r="M1621" s="97">
        <v>0</v>
      </c>
      <c r="N1621" s="97">
        <v>3052</v>
      </c>
      <c r="O1621" s="97">
        <v>0</v>
      </c>
      <c r="P1621" s="97">
        <v>3052</v>
      </c>
      <c r="Q1621" s="97">
        <f t="shared" si="25"/>
        <v>0</v>
      </c>
    </row>
    <row r="1622" spans="1:17" x14ac:dyDescent="0.25">
      <c r="A1622" s="152" t="s">
        <v>555</v>
      </c>
      <c r="B1622" s="152" t="s">
        <v>37</v>
      </c>
      <c r="C1622" s="152" t="s">
        <v>6734</v>
      </c>
      <c r="D1622" s="152">
        <v>321958</v>
      </c>
      <c r="E1622" s="152" t="s">
        <v>6735</v>
      </c>
      <c r="F1622" s="97">
        <v>5060</v>
      </c>
      <c r="G1622" s="174">
        <v>122.77</v>
      </c>
      <c r="H1622" s="97">
        <v>7</v>
      </c>
      <c r="I1622" s="174">
        <v>73.661999999999992</v>
      </c>
      <c r="J1622" s="97">
        <v>2063</v>
      </c>
      <c r="K1622" s="97">
        <v>0</v>
      </c>
      <c r="L1622" s="174">
        <v>36.831000000000003</v>
      </c>
      <c r="M1622" s="97">
        <v>0</v>
      </c>
      <c r="N1622" s="97">
        <v>5060</v>
      </c>
      <c r="O1622" s="97">
        <v>0</v>
      </c>
      <c r="P1622" s="97">
        <v>5060</v>
      </c>
      <c r="Q1622" s="97">
        <f t="shared" si="25"/>
        <v>0</v>
      </c>
    </row>
    <row r="1623" spans="1:17" x14ac:dyDescent="0.25">
      <c r="A1623" s="152" t="s">
        <v>555</v>
      </c>
      <c r="B1623" s="152" t="s">
        <v>37</v>
      </c>
      <c r="C1623" s="152" t="s">
        <v>6738</v>
      </c>
      <c r="D1623" s="152">
        <v>321966</v>
      </c>
      <c r="E1623" s="152" t="s">
        <v>6739</v>
      </c>
      <c r="F1623" s="97">
        <v>4685</v>
      </c>
      <c r="G1623" s="174">
        <v>122.77</v>
      </c>
      <c r="H1623" s="97">
        <v>7</v>
      </c>
      <c r="I1623" s="174">
        <v>73.661999999999992</v>
      </c>
      <c r="J1623" s="97">
        <v>2063</v>
      </c>
      <c r="K1623" s="97">
        <v>0</v>
      </c>
      <c r="L1623" s="174">
        <v>36.831000000000003</v>
      </c>
      <c r="M1623" s="97">
        <v>0</v>
      </c>
      <c r="N1623" s="97">
        <v>4685</v>
      </c>
      <c r="O1623" s="97">
        <v>0</v>
      </c>
      <c r="P1623" s="97">
        <v>4685</v>
      </c>
      <c r="Q1623" s="97">
        <f t="shared" si="25"/>
        <v>0</v>
      </c>
    </row>
    <row r="1624" spans="1:17" x14ac:dyDescent="0.25">
      <c r="A1624" s="152" t="s">
        <v>555</v>
      </c>
      <c r="B1624" s="152" t="s">
        <v>37</v>
      </c>
      <c r="C1624" s="152" t="s">
        <v>6742</v>
      </c>
      <c r="D1624" s="152">
        <v>321974</v>
      </c>
      <c r="E1624" s="152" t="s">
        <v>6743</v>
      </c>
      <c r="F1624" s="97">
        <v>7067</v>
      </c>
      <c r="G1624" s="174">
        <v>122.77</v>
      </c>
      <c r="H1624" s="97">
        <v>10</v>
      </c>
      <c r="I1624" s="174">
        <v>73.661999999999992</v>
      </c>
      <c r="J1624" s="97">
        <v>2946</v>
      </c>
      <c r="K1624" s="97">
        <v>0</v>
      </c>
      <c r="L1624" s="174">
        <v>36.831000000000003</v>
      </c>
      <c r="M1624" s="97">
        <v>0</v>
      </c>
      <c r="N1624" s="97">
        <v>7067</v>
      </c>
      <c r="O1624" s="97">
        <v>0</v>
      </c>
      <c r="P1624" s="97">
        <v>7067</v>
      </c>
      <c r="Q1624" s="97">
        <f t="shared" si="25"/>
        <v>0</v>
      </c>
    </row>
    <row r="1625" spans="1:17" x14ac:dyDescent="0.25">
      <c r="A1625" s="152" t="s">
        <v>555</v>
      </c>
      <c r="B1625" s="152" t="s">
        <v>37</v>
      </c>
      <c r="C1625" s="152" t="s">
        <v>6746</v>
      </c>
      <c r="D1625" s="152">
        <v>321982</v>
      </c>
      <c r="E1625" s="152" t="s">
        <v>6747</v>
      </c>
      <c r="F1625" s="97">
        <v>33590</v>
      </c>
      <c r="G1625" s="174">
        <v>122.77</v>
      </c>
      <c r="H1625" s="97">
        <v>61</v>
      </c>
      <c r="I1625" s="174">
        <v>73.661999999999992</v>
      </c>
      <c r="J1625" s="97">
        <v>17974</v>
      </c>
      <c r="K1625" s="97">
        <v>0</v>
      </c>
      <c r="L1625" s="174">
        <v>36.831000000000003</v>
      </c>
      <c r="M1625" s="97">
        <v>0</v>
      </c>
      <c r="N1625" s="97">
        <v>33590</v>
      </c>
      <c r="O1625" s="97">
        <v>0</v>
      </c>
      <c r="P1625" s="97">
        <v>33590</v>
      </c>
      <c r="Q1625" s="97">
        <f t="shared" si="25"/>
        <v>0</v>
      </c>
    </row>
    <row r="1626" spans="1:17" x14ac:dyDescent="0.25">
      <c r="A1626" s="152" t="s">
        <v>555</v>
      </c>
      <c r="B1626" s="152" t="s">
        <v>37</v>
      </c>
      <c r="C1626" s="152" t="s">
        <v>6751</v>
      </c>
      <c r="D1626" s="152">
        <v>321991</v>
      </c>
      <c r="E1626" s="152" t="s">
        <v>6752</v>
      </c>
      <c r="F1626" s="97">
        <v>3561</v>
      </c>
      <c r="G1626" s="174">
        <v>122.77</v>
      </c>
      <c r="H1626" s="97">
        <v>7</v>
      </c>
      <c r="I1626" s="174">
        <v>73.661999999999992</v>
      </c>
      <c r="J1626" s="97">
        <v>2063</v>
      </c>
      <c r="K1626" s="97">
        <v>0</v>
      </c>
      <c r="L1626" s="174">
        <v>36.831000000000003</v>
      </c>
      <c r="M1626" s="97">
        <v>0</v>
      </c>
      <c r="N1626" s="97">
        <v>3561</v>
      </c>
      <c r="O1626" s="97">
        <v>0</v>
      </c>
      <c r="P1626" s="97">
        <v>3561</v>
      </c>
      <c r="Q1626" s="97">
        <f t="shared" si="25"/>
        <v>0</v>
      </c>
    </row>
    <row r="1627" spans="1:17" x14ac:dyDescent="0.25">
      <c r="A1627" s="152" t="s">
        <v>555</v>
      </c>
      <c r="B1627" s="152" t="s">
        <v>37</v>
      </c>
      <c r="C1627" s="152" t="s">
        <v>6755</v>
      </c>
      <c r="D1627" s="152">
        <v>322008</v>
      </c>
      <c r="E1627" s="152" t="s">
        <v>6756</v>
      </c>
      <c r="F1627" s="97">
        <v>1793</v>
      </c>
      <c r="G1627" s="174">
        <v>122.77</v>
      </c>
      <c r="H1627" s="97">
        <v>1</v>
      </c>
      <c r="I1627" s="174">
        <v>73.661999999999992</v>
      </c>
      <c r="J1627" s="97">
        <v>295</v>
      </c>
      <c r="K1627" s="97">
        <v>0</v>
      </c>
      <c r="L1627" s="174">
        <v>36.831000000000003</v>
      </c>
      <c r="M1627" s="97">
        <v>0</v>
      </c>
      <c r="N1627" s="97">
        <v>1793</v>
      </c>
      <c r="O1627" s="97">
        <v>0</v>
      </c>
      <c r="P1627" s="97">
        <v>1793</v>
      </c>
      <c r="Q1627" s="97">
        <f t="shared" si="25"/>
        <v>0</v>
      </c>
    </row>
    <row r="1628" spans="1:17" x14ac:dyDescent="0.25">
      <c r="A1628" s="152" t="s">
        <v>555</v>
      </c>
      <c r="B1628" s="152" t="s">
        <v>37</v>
      </c>
      <c r="C1628" s="152" t="s">
        <v>6759</v>
      </c>
      <c r="D1628" s="152">
        <v>322016</v>
      </c>
      <c r="E1628" s="152" t="s">
        <v>6760</v>
      </c>
      <c r="F1628" s="97">
        <v>5194</v>
      </c>
      <c r="G1628" s="174">
        <v>122.77</v>
      </c>
      <c r="H1628" s="97">
        <v>10</v>
      </c>
      <c r="I1628" s="174">
        <v>73.661999999999992</v>
      </c>
      <c r="J1628" s="97">
        <v>2946</v>
      </c>
      <c r="K1628" s="97">
        <v>0</v>
      </c>
      <c r="L1628" s="174">
        <v>36.831000000000003</v>
      </c>
      <c r="M1628" s="97">
        <v>0</v>
      </c>
      <c r="N1628" s="97">
        <v>5194</v>
      </c>
      <c r="O1628" s="97">
        <v>0</v>
      </c>
      <c r="P1628" s="97">
        <v>5194</v>
      </c>
      <c r="Q1628" s="97">
        <f t="shared" si="25"/>
        <v>0</v>
      </c>
    </row>
    <row r="1629" spans="1:17" x14ac:dyDescent="0.25">
      <c r="A1629" s="152" t="s">
        <v>555</v>
      </c>
      <c r="B1629" s="152" t="s">
        <v>37</v>
      </c>
      <c r="C1629" s="152" t="s">
        <v>6762</v>
      </c>
      <c r="D1629" s="152">
        <v>322024</v>
      </c>
      <c r="E1629" s="152" t="s">
        <v>6763</v>
      </c>
      <c r="F1629" s="97">
        <v>8006</v>
      </c>
      <c r="G1629" s="174">
        <v>122.77</v>
      </c>
      <c r="H1629" s="97">
        <v>17</v>
      </c>
      <c r="I1629" s="174">
        <v>73.661999999999992</v>
      </c>
      <c r="J1629" s="97">
        <v>5009</v>
      </c>
      <c r="K1629" s="97">
        <v>0</v>
      </c>
      <c r="L1629" s="174">
        <v>36.831000000000003</v>
      </c>
      <c r="M1629" s="97">
        <v>0</v>
      </c>
      <c r="N1629" s="97">
        <v>8006</v>
      </c>
      <c r="O1629" s="97">
        <v>0</v>
      </c>
      <c r="P1629" s="97">
        <v>8006</v>
      </c>
      <c r="Q1629" s="97">
        <f t="shared" si="25"/>
        <v>0</v>
      </c>
    </row>
    <row r="1630" spans="1:17" x14ac:dyDescent="0.25">
      <c r="A1630" s="152" t="s">
        <v>555</v>
      </c>
      <c r="B1630" s="152" t="s">
        <v>37</v>
      </c>
      <c r="C1630" s="152" t="s">
        <v>6766</v>
      </c>
      <c r="D1630" s="152">
        <v>322032</v>
      </c>
      <c r="E1630" s="152" t="s">
        <v>6767</v>
      </c>
      <c r="F1630" s="97">
        <v>11592</v>
      </c>
      <c r="G1630" s="174">
        <v>122.77</v>
      </c>
      <c r="H1630" s="97">
        <v>19</v>
      </c>
      <c r="I1630" s="174">
        <v>73.661999999999992</v>
      </c>
      <c r="J1630" s="97">
        <v>5598</v>
      </c>
      <c r="K1630" s="97">
        <v>0</v>
      </c>
      <c r="L1630" s="174">
        <v>36.831000000000003</v>
      </c>
      <c r="M1630" s="97">
        <v>0</v>
      </c>
      <c r="N1630" s="97">
        <v>11592</v>
      </c>
      <c r="O1630" s="97">
        <v>0</v>
      </c>
      <c r="P1630" s="97">
        <v>11592</v>
      </c>
      <c r="Q1630" s="97">
        <f t="shared" si="25"/>
        <v>0</v>
      </c>
    </row>
    <row r="1631" spans="1:17" x14ac:dyDescent="0.25">
      <c r="A1631" s="152" t="s">
        <v>555</v>
      </c>
      <c r="B1631" s="152" t="s">
        <v>37</v>
      </c>
      <c r="C1631" s="152" t="s">
        <v>6770</v>
      </c>
      <c r="D1631" s="152">
        <v>322041</v>
      </c>
      <c r="E1631" s="152" t="s">
        <v>6771</v>
      </c>
      <c r="F1631" s="97">
        <v>3052</v>
      </c>
      <c r="G1631" s="174">
        <v>122.77</v>
      </c>
      <c r="H1631" s="97">
        <v>4</v>
      </c>
      <c r="I1631" s="174">
        <v>73.661999999999992</v>
      </c>
      <c r="J1631" s="97">
        <v>1179</v>
      </c>
      <c r="K1631" s="97">
        <v>0</v>
      </c>
      <c r="L1631" s="174">
        <v>36.831000000000003</v>
      </c>
      <c r="M1631" s="97">
        <v>0</v>
      </c>
      <c r="N1631" s="97">
        <v>3052</v>
      </c>
      <c r="O1631" s="97">
        <v>0</v>
      </c>
      <c r="P1631" s="97">
        <v>3052</v>
      </c>
      <c r="Q1631" s="97">
        <f t="shared" si="25"/>
        <v>0</v>
      </c>
    </row>
    <row r="1632" spans="1:17" x14ac:dyDescent="0.25">
      <c r="A1632" s="152" t="s">
        <v>555</v>
      </c>
      <c r="B1632" s="152" t="s">
        <v>37</v>
      </c>
      <c r="C1632" s="152" t="s">
        <v>6774</v>
      </c>
      <c r="D1632" s="152">
        <v>322059</v>
      </c>
      <c r="E1632" s="152" t="s">
        <v>6775</v>
      </c>
      <c r="F1632" s="97">
        <v>10198</v>
      </c>
      <c r="G1632" s="174">
        <v>122.77</v>
      </c>
      <c r="H1632" s="97">
        <v>13</v>
      </c>
      <c r="I1632" s="174">
        <v>73.661999999999992</v>
      </c>
      <c r="J1632" s="97">
        <v>3830</v>
      </c>
      <c r="K1632" s="97">
        <v>0</v>
      </c>
      <c r="L1632" s="174">
        <v>36.831000000000003</v>
      </c>
      <c r="M1632" s="97">
        <v>0</v>
      </c>
      <c r="N1632" s="97">
        <v>10198</v>
      </c>
      <c r="O1632" s="97">
        <v>0</v>
      </c>
      <c r="P1632" s="97">
        <v>10198</v>
      </c>
      <c r="Q1632" s="97">
        <f t="shared" si="25"/>
        <v>0</v>
      </c>
    </row>
    <row r="1633" spans="1:17" x14ac:dyDescent="0.25">
      <c r="A1633" s="152" t="s">
        <v>555</v>
      </c>
      <c r="B1633" s="152" t="s">
        <v>37</v>
      </c>
      <c r="C1633" s="152" t="s">
        <v>6778</v>
      </c>
      <c r="D1633" s="152">
        <v>322075</v>
      </c>
      <c r="E1633" s="152" t="s">
        <v>6779</v>
      </c>
      <c r="F1633" s="97">
        <v>2382</v>
      </c>
      <c r="G1633" s="174">
        <v>122.77</v>
      </c>
      <c r="H1633" s="97">
        <v>3</v>
      </c>
      <c r="I1633" s="174">
        <v>73.661999999999992</v>
      </c>
      <c r="J1633" s="97">
        <v>884</v>
      </c>
      <c r="K1633" s="97">
        <v>0</v>
      </c>
      <c r="L1633" s="174">
        <v>36.831000000000003</v>
      </c>
      <c r="M1633" s="97">
        <v>0</v>
      </c>
      <c r="N1633" s="97">
        <v>2382</v>
      </c>
      <c r="O1633" s="97">
        <v>0</v>
      </c>
      <c r="P1633" s="97">
        <v>2382</v>
      </c>
      <c r="Q1633" s="97">
        <f t="shared" si="25"/>
        <v>0</v>
      </c>
    </row>
    <row r="1634" spans="1:17" x14ac:dyDescent="0.25">
      <c r="A1634" s="152" t="s">
        <v>555</v>
      </c>
      <c r="B1634" s="152" t="s">
        <v>37</v>
      </c>
      <c r="C1634" s="152" t="s">
        <v>6782</v>
      </c>
      <c r="D1634" s="152">
        <v>322083</v>
      </c>
      <c r="E1634" s="152" t="s">
        <v>6783</v>
      </c>
      <c r="F1634" s="97">
        <v>2812</v>
      </c>
      <c r="G1634" s="174">
        <v>122.77</v>
      </c>
      <c r="H1634" s="97">
        <v>7</v>
      </c>
      <c r="I1634" s="174">
        <v>73.661999999999992</v>
      </c>
      <c r="J1634" s="97">
        <v>2063</v>
      </c>
      <c r="K1634" s="97">
        <v>0</v>
      </c>
      <c r="L1634" s="174">
        <v>36.831000000000003</v>
      </c>
      <c r="M1634" s="97">
        <v>0</v>
      </c>
      <c r="N1634" s="97">
        <v>2812</v>
      </c>
      <c r="O1634" s="97">
        <v>0</v>
      </c>
      <c r="P1634" s="97">
        <v>2812</v>
      </c>
      <c r="Q1634" s="97">
        <f t="shared" si="25"/>
        <v>0</v>
      </c>
    </row>
    <row r="1635" spans="1:17" x14ac:dyDescent="0.25">
      <c r="A1635" s="152" t="s">
        <v>555</v>
      </c>
      <c r="B1635" s="152" t="s">
        <v>37</v>
      </c>
      <c r="C1635" s="152" t="s">
        <v>6786</v>
      </c>
      <c r="D1635" s="152">
        <v>322105</v>
      </c>
      <c r="E1635" s="152" t="s">
        <v>6787</v>
      </c>
      <c r="F1635" s="97">
        <v>3641</v>
      </c>
      <c r="G1635" s="174">
        <v>122.77</v>
      </c>
      <c r="H1635" s="97">
        <v>6</v>
      </c>
      <c r="I1635" s="174">
        <v>73.661999999999992</v>
      </c>
      <c r="J1635" s="97">
        <v>1768</v>
      </c>
      <c r="K1635" s="97">
        <v>0</v>
      </c>
      <c r="L1635" s="174">
        <v>36.831000000000003</v>
      </c>
      <c r="M1635" s="97">
        <v>0</v>
      </c>
      <c r="N1635" s="97">
        <v>3641</v>
      </c>
      <c r="O1635" s="97">
        <v>0</v>
      </c>
      <c r="P1635" s="97">
        <v>3641</v>
      </c>
      <c r="Q1635" s="97">
        <f t="shared" si="25"/>
        <v>0</v>
      </c>
    </row>
    <row r="1636" spans="1:17" x14ac:dyDescent="0.25">
      <c r="A1636" s="152" t="s">
        <v>555</v>
      </c>
      <c r="B1636" s="152" t="s">
        <v>37</v>
      </c>
      <c r="C1636" s="152" t="s">
        <v>6790</v>
      </c>
      <c r="D1636" s="152">
        <v>322113</v>
      </c>
      <c r="E1636" s="152" t="s">
        <v>6791</v>
      </c>
      <c r="F1636" s="97">
        <v>5809</v>
      </c>
      <c r="G1636" s="174">
        <v>122.77</v>
      </c>
      <c r="H1636" s="97">
        <v>7</v>
      </c>
      <c r="I1636" s="174">
        <v>73.661999999999992</v>
      </c>
      <c r="J1636" s="97">
        <v>2063</v>
      </c>
      <c r="K1636" s="97">
        <v>0</v>
      </c>
      <c r="L1636" s="174">
        <v>36.831000000000003</v>
      </c>
      <c r="M1636" s="97">
        <v>0</v>
      </c>
      <c r="N1636" s="97">
        <v>5809</v>
      </c>
      <c r="O1636" s="97">
        <v>0</v>
      </c>
      <c r="P1636" s="97">
        <v>5809</v>
      </c>
      <c r="Q1636" s="97">
        <f t="shared" si="25"/>
        <v>0</v>
      </c>
    </row>
    <row r="1637" spans="1:17" x14ac:dyDescent="0.25">
      <c r="A1637" s="152" t="s">
        <v>555</v>
      </c>
      <c r="B1637" s="152" t="s">
        <v>37</v>
      </c>
      <c r="C1637" s="152" t="s">
        <v>6794</v>
      </c>
      <c r="D1637" s="152">
        <v>322130</v>
      </c>
      <c r="E1637" s="152" t="s">
        <v>6795</v>
      </c>
      <c r="F1637" s="97">
        <v>8246</v>
      </c>
      <c r="G1637" s="174">
        <v>122.77</v>
      </c>
      <c r="H1637" s="97">
        <v>14</v>
      </c>
      <c r="I1637" s="174">
        <v>73.661999999999992</v>
      </c>
      <c r="J1637" s="97">
        <v>4125</v>
      </c>
      <c r="K1637" s="97">
        <v>0</v>
      </c>
      <c r="L1637" s="174">
        <v>36.831000000000003</v>
      </c>
      <c r="M1637" s="97">
        <v>0</v>
      </c>
      <c r="N1637" s="97">
        <v>8246</v>
      </c>
      <c r="O1637" s="97">
        <v>0</v>
      </c>
      <c r="P1637" s="97">
        <v>8246</v>
      </c>
      <c r="Q1637" s="97">
        <f t="shared" si="25"/>
        <v>0</v>
      </c>
    </row>
    <row r="1638" spans="1:17" x14ac:dyDescent="0.25">
      <c r="A1638" s="152" t="s">
        <v>555</v>
      </c>
      <c r="B1638" s="152" t="s">
        <v>37</v>
      </c>
      <c r="C1638" s="152" t="s">
        <v>6798</v>
      </c>
      <c r="D1638" s="152">
        <v>322148</v>
      </c>
      <c r="E1638" s="152" t="s">
        <v>6799</v>
      </c>
      <c r="F1638" s="97">
        <v>2087</v>
      </c>
      <c r="G1638" s="174">
        <v>122.77</v>
      </c>
      <c r="H1638" s="97">
        <v>2</v>
      </c>
      <c r="I1638" s="174">
        <v>73.661999999999992</v>
      </c>
      <c r="J1638" s="97">
        <v>589</v>
      </c>
      <c r="K1638" s="97">
        <v>0</v>
      </c>
      <c r="L1638" s="174">
        <v>36.831000000000003</v>
      </c>
      <c r="M1638" s="97">
        <v>0</v>
      </c>
      <c r="N1638" s="97">
        <v>2087</v>
      </c>
      <c r="O1638" s="97">
        <v>0</v>
      </c>
      <c r="P1638" s="97">
        <v>2087</v>
      </c>
      <c r="Q1638" s="97">
        <f t="shared" si="25"/>
        <v>0</v>
      </c>
    </row>
    <row r="1639" spans="1:17" x14ac:dyDescent="0.25">
      <c r="A1639" s="152" t="s">
        <v>555</v>
      </c>
      <c r="B1639" s="152" t="s">
        <v>37</v>
      </c>
      <c r="C1639" s="152" t="s">
        <v>6802</v>
      </c>
      <c r="D1639" s="152">
        <v>322156</v>
      </c>
      <c r="E1639" s="152" t="s">
        <v>6803</v>
      </c>
      <c r="F1639" s="97">
        <v>3427</v>
      </c>
      <c r="G1639" s="174">
        <v>122.77</v>
      </c>
      <c r="H1639" s="97">
        <v>4</v>
      </c>
      <c r="I1639" s="174">
        <v>73.661999999999992</v>
      </c>
      <c r="J1639" s="97">
        <v>1179</v>
      </c>
      <c r="K1639" s="97">
        <v>0</v>
      </c>
      <c r="L1639" s="174">
        <v>36.831000000000003</v>
      </c>
      <c r="M1639" s="97">
        <v>0</v>
      </c>
      <c r="N1639" s="97">
        <v>3427</v>
      </c>
      <c r="O1639" s="97">
        <v>0</v>
      </c>
      <c r="P1639" s="97">
        <v>3427</v>
      </c>
      <c r="Q1639" s="97">
        <f t="shared" si="25"/>
        <v>0</v>
      </c>
    </row>
    <row r="1640" spans="1:17" x14ac:dyDescent="0.25">
      <c r="A1640" s="152" t="s">
        <v>555</v>
      </c>
      <c r="B1640" s="152" t="s">
        <v>37</v>
      </c>
      <c r="C1640" s="152" t="s">
        <v>6806</v>
      </c>
      <c r="D1640" s="152">
        <v>322164</v>
      </c>
      <c r="E1640" s="152" t="s">
        <v>6807</v>
      </c>
      <c r="F1640" s="97">
        <v>4335</v>
      </c>
      <c r="G1640" s="174">
        <v>122.77</v>
      </c>
      <c r="H1640" s="97">
        <v>2</v>
      </c>
      <c r="I1640" s="174">
        <v>73.661999999999992</v>
      </c>
      <c r="J1640" s="97">
        <v>589</v>
      </c>
      <c r="K1640" s="97">
        <v>0</v>
      </c>
      <c r="L1640" s="174">
        <v>36.831000000000003</v>
      </c>
      <c r="M1640" s="97">
        <v>0</v>
      </c>
      <c r="N1640" s="97">
        <v>4335</v>
      </c>
      <c r="O1640" s="97">
        <v>0</v>
      </c>
      <c r="P1640" s="97">
        <v>4335</v>
      </c>
      <c r="Q1640" s="97">
        <f t="shared" si="25"/>
        <v>0</v>
      </c>
    </row>
    <row r="1641" spans="1:17" x14ac:dyDescent="0.25">
      <c r="A1641" s="152" t="s">
        <v>555</v>
      </c>
      <c r="B1641" s="152" t="s">
        <v>37</v>
      </c>
      <c r="C1641" s="152" t="s">
        <v>6810</v>
      </c>
      <c r="D1641" s="152">
        <v>322181</v>
      </c>
      <c r="E1641" s="152" t="s">
        <v>6811</v>
      </c>
      <c r="F1641" s="97">
        <v>9824</v>
      </c>
      <c r="G1641" s="174">
        <v>122.77</v>
      </c>
      <c r="H1641" s="97">
        <v>13</v>
      </c>
      <c r="I1641" s="174">
        <v>73.661999999999992</v>
      </c>
      <c r="J1641" s="97">
        <v>3830</v>
      </c>
      <c r="K1641" s="97">
        <v>0</v>
      </c>
      <c r="L1641" s="174">
        <v>36.831000000000003</v>
      </c>
      <c r="M1641" s="97">
        <v>0</v>
      </c>
      <c r="N1641" s="97">
        <v>9824</v>
      </c>
      <c r="O1641" s="97">
        <v>0</v>
      </c>
      <c r="P1641" s="97">
        <v>9824</v>
      </c>
      <c r="Q1641" s="97">
        <f t="shared" si="25"/>
        <v>0</v>
      </c>
    </row>
    <row r="1642" spans="1:17" x14ac:dyDescent="0.25">
      <c r="A1642" s="152" t="s">
        <v>555</v>
      </c>
      <c r="B1642" s="152" t="s">
        <v>37</v>
      </c>
      <c r="C1642" s="152" t="s">
        <v>6814</v>
      </c>
      <c r="D1642" s="152">
        <v>322211</v>
      </c>
      <c r="E1642" s="152" t="s">
        <v>6815</v>
      </c>
      <c r="F1642" s="97">
        <v>5568</v>
      </c>
      <c r="G1642" s="174">
        <v>122.77</v>
      </c>
      <c r="H1642" s="97">
        <v>10</v>
      </c>
      <c r="I1642" s="174">
        <v>73.661999999999992</v>
      </c>
      <c r="J1642" s="97">
        <v>2946</v>
      </c>
      <c r="K1642" s="97">
        <v>0</v>
      </c>
      <c r="L1642" s="174">
        <v>36.831000000000003</v>
      </c>
      <c r="M1642" s="97">
        <v>0</v>
      </c>
      <c r="N1642" s="97">
        <v>5568</v>
      </c>
      <c r="O1642" s="97">
        <v>0</v>
      </c>
      <c r="P1642" s="97">
        <v>5568</v>
      </c>
      <c r="Q1642" s="97">
        <f t="shared" si="25"/>
        <v>0</v>
      </c>
    </row>
    <row r="1643" spans="1:17" x14ac:dyDescent="0.25">
      <c r="A1643" s="152" t="s">
        <v>555</v>
      </c>
      <c r="B1643" s="152" t="s">
        <v>37</v>
      </c>
      <c r="C1643" s="152" t="s">
        <v>6818</v>
      </c>
      <c r="D1643" s="152">
        <v>322229</v>
      </c>
      <c r="E1643" s="152" t="s">
        <v>6819</v>
      </c>
      <c r="F1643" s="97">
        <v>2008</v>
      </c>
      <c r="G1643" s="174">
        <v>122.77</v>
      </c>
      <c r="H1643" s="97">
        <v>3</v>
      </c>
      <c r="I1643" s="174">
        <v>73.661999999999992</v>
      </c>
      <c r="J1643" s="97">
        <v>884</v>
      </c>
      <c r="K1643" s="97">
        <v>0</v>
      </c>
      <c r="L1643" s="174">
        <v>36.831000000000003</v>
      </c>
      <c r="M1643" s="97">
        <v>0</v>
      </c>
      <c r="N1643" s="97">
        <v>2008</v>
      </c>
      <c r="O1643" s="97">
        <v>0</v>
      </c>
      <c r="P1643" s="97">
        <v>2008</v>
      </c>
      <c r="Q1643" s="97">
        <f t="shared" si="25"/>
        <v>0</v>
      </c>
    </row>
    <row r="1644" spans="1:17" x14ac:dyDescent="0.25">
      <c r="A1644" s="152" t="s">
        <v>555</v>
      </c>
      <c r="B1644" s="152" t="s">
        <v>37</v>
      </c>
      <c r="C1644" s="152" t="s">
        <v>6822</v>
      </c>
      <c r="D1644" s="152">
        <v>322237</v>
      </c>
      <c r="E1644" s="152" t="s">
        <v>6823</v>
      </c>
      <c r="F1644" s="97">
        <v>5219</v>
      </c>
      <c r="G1644" s="174">
        <v>122.77</v>
      </c>
      <c r="H1644" s="97">
        <v>5</v>
      </c>
      <c r="I1644" s="174">
        <v>73.661999999999992</v>
      </c>
      <c r="J1644" s="97">
        <v>1473</v>
      </c>
      <c r="K1644" s="97">
        <v>0</v>
      </c>
      <c r="L1644" s="174">
        <v>36.831000000000003</v>
      </c>
      <c r="M1644" s="97">
        <v>0</v>
      </c>
      <c r="N1644" s="97">
        <v>5219</v>
      </c>
      <c r="O1644" s="97">
        <v>0</v>
      </c>
      <c r="P1644" s="97">
        <v>5219</v>
      </c>
      <c r="Q1644" s="97">
        <f t="shared" si="25"/>
        <v>0</v>
      </c>
    </row>
    <row r="1645" spans="1:17" x14ac:dyDescent="0.25">
      <c r="A1645" s="152" t="s">
        <v>555</v>
      </c>
      <c r="B1645" s="152" t="s">
        <v>37</v>
      </c>
      <c r="C1645" s="152" t="s">
        <v>6826</v>
      </c>
      <c r="D1645" s="152">
        <v>322245</v>
      </c>
      <c r="E1645" s="152" t="s">
        <v>6827</v>
      </c>
      <c r="F1645" s="97">
        <v>9744</v>
      </c>
      <c r="G1645" s="174">
        <v>122.77</v>
      </c>
      <c r="H1645" s="97">
        <v>14</v>
      </c>
      <c r="I1645" s="174">
        <v>73.661999999999992</v>
      </c>
      <c r="J1645" s="97">
        <v>4125</v>
      </c>
      <c r="K1645" s="97">
        <v>0</v>
      </c>
      <c r="L1645" s="174">
        <v>36.831000000000003</v>
      </c>
      <c r="M1645" s="97">
        <v>0</v>
      </c>
      <c r="N1645" s="97">
        <v>9744</v>
      </c>
      <c r="O1645" s="97">
        <v>0</v>
      </c>
      <c r="P1645" s="97">
        <v>9744</v>
      </c>
      <c r="Q1645" s="97">
        <f t="shared" si="25"/>
        <v>0</v>
      </c>
    </row>
    <row r="1646" spans="1:17" x14ac:dyDescent="0.25">
      <c r="A1646" s="152" t="s">
        <v>555</v>
      </c>
      <c r="B1646" s="152" t="s">
        <v>37</v>
      </c>
      <c r="C1646" s="152" t="s">
        <v>6830</v>
      </c>
      <c r="D1646" s="152">
        <v>322253</v>
      </c>
      <c r="E1646" s="152" t="s">
        <v>6831</v>
      </c>
      <c r="F1646" s="97">
        <v>5194</v>
      </c>
      <c r="G1646" s="174">
        <v>122.77</v>
      </c>
      <c r="H1646" s="97">
        <v>10</v>
      </c>
      <c r="I1646" s="174">
        <v>73.661999999999992</v>
      </c>
      <c r="J1646" s="97">
        <v>2946</v>
      </c>
      <c r="K1646" s="97">
        <v>0</v>
      </c>
      <c r="L1646" s="174">
        <v>36.831000000000003</v>
      </c>
      <c r="M1646" s="97">
        <v>0</v>
      </c>
      <c r="N1646" s="97">
        <v>5194</v>
      </c>
      <c r="O1646" s="97">
        <v>0</v>
      </c>
      <c r="P1646" s="97">
        <v>5194</v>
      </c>
      <c r="Q1646" s="97">
        <f t="shared" si="25"/>
        <v>0</v>
      </c>
    </row>
    <row r="1647" spans="1:17" x14ac:dyDescent="0.25">
      <c r="A1647" s="152" t="s">
        <v>555</v>
      </c>
      <c r="B1647" s="152" t="s">
        <v>37</v>
      </c>
      <c r="C1647" s="152" t="s">
        <v>6834</v>
      </c>
      <c r="D1647" s="152">
        <v>322261</v>
      </c>
      <c r="E1647" s="152" t="s">
        <v>6835</v>
      </c>
      <c r="F1647" s="97">
        <v>6218</v>
      </c>
      <c r="G1647" s="174">
        <v>122.77</v>
      </c>
      <c r="H1647" s="97">
        <v>10</v>
      </c>
      <c r="I1647" s="174">
        <v>73.661999999999992</v>
      </c>
      <c r="J1647" s="97">
        <v>2946</v>
      </c>
      <c r="K1647" s="97">
        <v>1</v>
      </c>
      <c r="L1647" s="174">
        <v>36.831000000000003</v>
      </c>
      <c r="M1647" s="97">
        <v>147</v>
      </c>
      <c r="N1647" s="97">
        <v>6218</v>
      </c>
      <c r="O1647" s="97">
        <v>0</v>
      </c>
      <c r="P1647" s="97">
        <v>6218</v>
      </c>
      <c r="Q1647" s="97">
        <f t="shared" si="25"/>
        <v>0</v>
      </c>
    </row>
    <row r="1648" spans="1:17" x14ac:dyDescent="0.25">
      <c r="A1648" s="152" t="s">
        <v>555</v>
      </c>
      <c r="B1648" s="152" t="s">
        <v>37</v>
      </c>
      <c r="C1648" s="152" t="s">
        <v>6838</v>
      </c>
      <c r="D1648" s="152">
        <v>322270</v>
      </c>
      <c r="E1648" s="152" t="s">
        <v>6839</v>
      </c>
      <c r="F1648" s="97">
        <v>16063</v>
      </c>
      <c r="G1648" s="174">
        <v>122.77</v>
      </c>
      <c r="H1648" s="97">
        <v>24</v>
      </c>
      <c r="I1648" s="174">
        <v>73.661999999999992</v>
      </c>
      <c r="J1648" s="97">
        <v>7072</v>
      </c>
      <c r="K1648" s="97">
        <v>0</v>
      </c>
      <c r="L1648" s="174">
        <v>36.831000000000003</v>
      </c>
      <c r="M1648" s="97">
        <v>0</v>
      </c>
      <c r="N1648" s="97">
        <v>16063</v>
      </c>
      <c r="O1648" s="97">
        <v>0</v>
      </c>
      <c r="P1648" s="97">
        <v>16063</v>
      </c>
      <c r="Q1648" s="97">
        <f t="shared" si="25"/>
        <v>0</v>
      </c>
    </row>
    <row r="1649" spans="1:17" x14ac:dyDescent="0.25">
      <c r="A1649" s="152" t="s">
        <v>555</v>
      </c>
      <c r="B1649" s="152" t="s">
        <v>37</v>
      </c>
      <c r="C1649" s="152" t="s">
        <v>6842</v>
      </c>
      <c r="D1649" s="152">
        <v>322318</v>
      </c>
      <c r="E1649" s="152" t="s">
        <v>6843</v>
      </c>
      <c r="F1649" s="97">
        <v>2087</v>
      </c>
      <c r="G1649" s="174">
        <v>122.77</v>
      </c>
      <c r="H1649" s="97">
        <v>2</v>
      </c>
      <c r="I1649" s="174">
        <v>73.661999999999992</v>
      </c>
      <c r="J1649" s="97">
        <v>589</v>
      </c>
      <c r="K1649" s="97">
        <v>0</v>
      </c>
      <c r="L1649" s="174">
        <v>36.831000000000003</v>
      </c>
      <c r="M1649" s="97">
        <v>0</v>
      </c>
      <c r="N1649" s="97">
        <v>2087</v>
      </c>
      <c r="O1649" s="97">
        <v>0</v>
      </c>
      <c r="P1649" s="97">
        <v>2087</v>
      </c>
      <c r="Q1649" s="97">
        <f t="shared" si="25"/>
        <v>0</v>
      </c>
    </row>
    <row r="1650" spans="1:17" x14ac:dyDescent="0.25">
      <c r="A1650" s="152" t="s">
        <v>555</v>
      </c>
      <c r="B1650" s="152" t="s">
        <v>37</v>
      </c>
      <c r="C1650" s="152" t="s">
        <v>6846</v>
      </c>
      <c r="D1650" s="152">
        <v>595764</v>
      </c>
      <c r="E1650" s="152" t="s">
        <v>6847</v>
      </c>
      <c r="F1650" s="97">
        <v>4979</v>
      </c>
      <c r="G1650" s="174">
        <v>122.77</v>
      </c>
      <c r="H1650" s="97">
        <v>8</v>
      </c>
      <c r="I1650" s="174">
        <v>73.661999999999992</v>
      </c>
      <c r="J1650" s="97">
        <v>2357</v>
      </c>
      <c r="K1650" s="97">
        <v>0</v>
      </c>
      <c r="L1650" s="174">
        <v>36.831000000000003</v>
      </c>
      <c r="M1650" s="97">
        <v>0</v>
      </c>
      <c r="N1650" s="97">
        <v>4979</v>
      </c>
      <c r="O1650" s="97">
        <v>0</v>
      </c>
      <c r="P1650" s="97">
        <v>4979</v>
      </c>
      <c r="Q1650" s="97">
        <f t="shared" si="25"/>
        <v>0</v>
      </c>
    </row>
    <row r="1651" spans="1:17" x14ac:dyDescent="0.25">
      <c r="A1651" s="152" t="s">
        <v>555</v>
      </c>
      <c r="B1651" s="152" t="s">
        <v>37</v>
      </c>
      <c r="C1651" s="152" t="s">
        <v>6850</v>
      </c>
      <c r="D1651" s="152">
        <v>322334</v>
      </c>
      <c r="E1651" s="152" t="s">
        <v>6851</v>
      </c>
      <c r="F1651" s="97">
        <v>3641</v>
      </c>
      <c r="G1651" s="174">
        <v>122.77</v>
      </c>
      <c r="H1651" s="97">
        <v>6</v>
      </c>
      <c r="I1651" s="174">
        <v>73.661999999999992</v>
      </c>
      <c r="J1651" s="97">
        <v>1768</v>
      </c>
      <c r="K1651" s="97">
        <v>0</v>
      </c>
      <c r="L1651" s="174">
        <v>36.831000000000003</v>
      </c>
      <c r="M1651" s="97">
        <v>0</v>
      </c>
      <c r="N1651" s="97">
        <v>3641</v>
      </c>
      <c r="O1651" s="97">
        <v>0</v>
      </c>
      <c r="P1651" s="97">
        <v>3641</v>
      </c>
      <c r="Q1651" s="97">
        <f t="shared" si="25"/>
        <v>0</v>
      </c>
    </row>
    <row r="1652" spans="1:17" x14ac:dyDescent="0.25">
      <c r="A1652" s="152" t="s">
        <v>555</v>
      </c>
      <c r="B1652" s="152" t="s">
        <v>37</v>
      </c>
      <c r="C1652" s="152" t="s">
        <v>6854</v>
      </c>
      <c r="D1652" s="152">
        <v>322342</v>
      </c>
      <c r="E1652" s="152" t="s">
        <v>6855</v>
      </c>
      <c r="F1652" s="97">
        <v>7513</v>
      </c>
      <c r="G1652" s="174">
        <v>122.77</v>
      </c>
      <c r="H1652" s="97">
        <v>8</v>
      </c>
      <c r="I1652" s="174">
        <v>73.661999999999992</v>
      </c>
      <c r="J1652" s="97">
        <v>2357</v>
      </c>
      <c r="K1652" s="97">
        <v>1</v>
      </c>
      <c r="L1652" s="174">
        <v>36.831000000000003</v>
      </c>
      <c r="M1652" s="97">
        <v>147</v>
      </c>
      <c r="N1652" s="97">
        <v>7513</v>
      </c>
      <c r="O1652" s="97">
        <v>0</v>
      </c>
      <c r="P1652" s="97">
        <v>7513</v>
      </c>
      <c r="Q1652" s="97">
        <f t="shared" si="25"/>
        <v>0</v>
      </c>
    </row>
    <row r="1653" spans="1:17" x14ac:dyDescent="0.25">
      <c r="A1653" s="152" t="s">
        <v>555</v>
      </c>
      <c r="B1653" s="152" t="s">
        <v>37</v>
      </c>
      <c r="C1653" s="152" t="s">
        <v>6858</v>
      </c>
      <c r="D1653" s="152">
        <v>322369</v>
      </c>
      <c r="E1653" s="152" t="s">
        <v>6859</v>
      </c>
      <c r="F1653" s="97">
        <v>19081</v>
      </c>
      <c r="G1653" s="174">
        <v>122.77</v>
      </c>
      <c r="H1653" s="97">
        <v>30</v>
      </c>
      <c r="I1653" s="174">
        <v>73.661999999999992</v>
      </c>
      <c r="J1653" s="97">
        <v>8839</v>
      </c>
      <c r="K1653" s="97">
        <v>0</v>
      </c>
      <c r="L1653" s="174">
        <v>36.831000000000003</v>
      </c>
      <c r="M1653" s="97">
        <v>0</v>
      </c>
      <c r="N1653" s="97">
        <v>19081</v>
      </c>
      <c r="O1653" s="97">
        <v>0</v>
      </c>
      <c r="P1653" s="97">
        <v>19081</v>
      </c>
      <c r="Q1653" s="97">
        <f t="shared" si="25"/>
        <v>0</v>
      </c>
    </row>
    <row r="1654" spans="1:17" x14ac:dyDescent="0.25">
      <c r="A1654" s="152" t="s">
        <v>555</v>
      </c>
      <c r="B1654" s="152" t="s">
        <v>37</v>
      </c>
      <c r="C1654" s="152" t="s">
        <v>6862</v>
      </c>
      <c r="D1654" s="152">
        <v>322377</v>
      </c>
      <c r="E1654" s="152" t="s">
        <v>6863</v>
      </c>
      <c r="F1654" s="97">
        <v>10868</v>
      </c>
      <c r="G1654" s="174">
        <v>122.77</v>
      </c>
      <c r="H1654" s="97">
        <v>14</v>
      </c>
      <c r="I1654" s="174">
        <v>73.661999999999992</v>
      </c>
      <c r="J1654" s="97">
        <v>4125</v>
      </c>
      <c r="K1654" s="97">
        <v>0</v>
      </c>
      <c r="L1654" s="174">
        <v>36.831000000000003</v>
      </c>
      <c r="M1654" s="97">
        <v>0</v>
      </c>
      <c r="N1654" s="97">
        <v>10868</v>
      </c>
      <c r="O1654" s="97">
        <v>0</v>
      </c>
      <c r="P1654" s="97">
        <v>10868</v>
      </c>
      <c r="Q1654" s="97">
        <f t="shared" si="25"/>
        <v>0</v>
      </c>
    </row>
    <row r="1655" spans="1:17" x14ac:dyDescent="0.25">
      <c r="A1655" s="152" t="s">
        <v>555</v>
      </c>
      <c r="B1655" s="152" t="s">
        <v>37</v>
      </c>
      <c r="C1655" s="152" t="s">
        <v>6866</v>
      </c>
      <c r="D1655" s="152">
        <v>322407</v>
      </c>
      <c r="E1655" s="152" t="s">
        <v>6867</v>
      </c>
      <c r="F1655" s="97">
        <v>3561</v>
      </c>
      <c r="G1655" s="174">
        <v>122.77</v>
      </c>
      <c r="H1655" s="97">
        <v>7</v>
      </c>
      <c r="I1655" s="174">
        <v>73.661999999999992</v>
      </c>
      <c r="J1655" s="97">
        <v>2063</v>
      </c>
      <c r="K1655" s="97">
        <v>0</v>
      </c>
      <c r="L1655" s="174">
        <v>36.831000000000003</v>
      </c>
      <c r="M1655" s="97">
        <v>0</v>
      </c>
      <c r="N1655" s="97">
        <v>3561</v>
      </c>
      <c r="O1655" s="97">
        <v>0</v>
      </c>
      <c r="P1655" s="97">
        <v>3561</v>
      </c>
      <c r="Q1655" s="97">
        <f t="shared" si="25"/>
        <v>0</v>
      </c>
    </row>
    <row r="1656" spans="1:17" x14ac:dyDescent="0.25">
      <c r="A1656" s="152" t="s">
        <v>555</v>
      </c>
      <c r="B1656" s="152" t="s">
        <v>37</v>
      </c>
      <c r="C1656" s="152" t="s">
        <v>6870</v>
      </c>
      <c r="D1656" s="152">
        <v>322415</v>
      </c>
      <c r="E1656" s="152" t="s">
        <v>6871</v>
      </c>
      <c r="F1656" s="97">
        <v>1633</v>
      </c>
      <c r="G1656" s="174">
        <v>122.77</v>
      </c>
      <c r="H1656" s="97">
        <v>3</v>
      </c>
      <c r="I1656" s="174">
        <v>73.661999999999992</v>
      </c>
      <c r="J1656" s="97">
        <v>884</v>
      </c>
      <c r="K1656" s="97">
        <v>0</v>
      </c>
      <c r="L1656" s="174">
        <v>36.831000000000003</v>
      </c>
      <c r="M1656" s="97">
        <v>0</v>
      </c>
      <c r="N1656" s="97">
        <v>1633</v>
      </c>
      <c r="O1656" s="97">
        <v>0</v>
      </c>
      <c r="P1656" s="97">
        <v>1633</v>
      </c>
      <c r="Q1656" s="97">
        <f t="shared" si="25"/>
        <v>0</v>
      </c>
    </row>
    <row r="1657" spans="1:17" x14ac:dyDescent="0.25">
      <c r="A1657" s="152" t="s">
        <v>555</v>
      </c>
      <c r="B1657" s="152" t="s">
        <v>37</v>
      </c>
      <c r="C1657" s="152" t="s">
        <v>6874</v>
      </c>
      <c r="D1657" s="152">
        <v>322423</v>
      </c>
      <c r="E1657" s="152" t="s">
        <v>6875</v>
      </c>
      <c r="F1657" s="97">
        <v>1761</v>
      </c>
      <c r="G1657" s="174">
        <v>122.77</v>
      </c>
      <c r="H1657" s="97">
        <v>3</v>
      </c>
      <c r="I1657" s="174">
        <v>73.661999999999992</v>
      </c>
      <c r="J1657" s="97">
        <v>884</v>
      </c>
      <c r="K1657" s="97">
        <v>0</v>
      </c>
      <c r="L1657" s="174">
        <v>36.831000000000003</v>
      </c>
      <c r="M1657" s="97">
        <v>0</v>
      </c>
      <c r="N1657" s="97">
        <v>1761</v>
      </c>
      <c r="O1657" s="97">
        <v>0</v>
      </c>
      <c r="P1657" s="97">
        <v>1761</v>
      </c>
      <c r="Q1657" s="97">
        <f t="shared" si="25"/>
        <v>0</v>
      </c>
    </row>
    <row r="1658" spans="1:17" x14ac:dyDescent="0.25">
      <c r="A1658" s="152" t="s">
        <v>555</v>
      </c>
      <c r="B1658" s="152" t="s">
        <v>37</v>
      </c>
      <c r="C1658" s="152" t="s">
        <v>6878</v>
      </c>
      <c r="D1658" s="152">
        <v>322440</v>
      </c>
      <c r="E1658" s="152" t="s">
        <v>6879</v>
      </c>
      <c r="F1658" s="97">
        <v>12715</v>
      </c>
      <c r="G1658" s="174">
        <v>122.77</v>
      </c>
      <c r="H1658" s="97">
        <v>19</v>
      </c>
      <c r="I1658" s="174">
        <v>73.661999999999992</v>
      </c>
      <c r="J1658" s="97">
        <v>5598</v>
      </c>
      <c r="K1658" s="97">
        <v>0</v>
      </c>
      <c r="L1658" s="174">
        <v>36.831000000000003</v>
      </c>
      <c r="M1658" s="97">
        <v>0</v>
      </c>
      <c r="N1658" s="97">
        <v>12715</v>
      </c>
      <c r="O1658" s="97">
        <v>0</v>
      </c>
      <c r="P1658" s="97">
        <v>12715</v>
      </c>
      <c r="Q1658" s="97">
        <f t="shared" si="25"/>
        <v>0</v>
      </c>
    </row>
    <row r="1659" spans="1:17" x14ac:dyDescent="0.25">
      <c r="A1659" s="152" t="s">
        <v>555</v>
      </c>
      <c r="B1659" s="152" t="s">
        <v>37</v>
      </c>
      <c r="C1659" s="152" t="s">
        <v>6882</v>
      </c>
      <c r="D1659" s="152">
        <v>322482</v>
      </c>
      <c r="E1659" s="152" t="s">
        <v>6883</v>
      </c>
      <c r="F1659" s="97">
        <v>8380</v>
      </c>
      <c r="G1659" s="174">
        <v>122.77</v>
      </c>
      <c r="H1659" s="97">
        <v>17</v>
      </c>
      <c r="I1659" s="174">
        <v>73.661999999999992</v>
      </c>
      <c r="J1659" s="97">
        <v>5009</v>
      </c>
      <c r="K1659" s="97">
        <v>0</v>
      </c>
      <c r="L1659" s="174">
        <v>36.831000000000003</v>
      </c>
      <c r="M1659" s="97">
        <v>0</v>
      </c>
      <c r="N1659" s="97">
        <v>8380</v>
      </c>
      <c r="O1659" s="97">
        <v>0</v>
      </c>
      <c r="P1659" s="97">
        <v>8380</v>
      </c>
      <c r="Q1659" s="97">
        <f t="shared" si="25"/>
        <v>0</v>
      </c>
    </row>
    <row r="1660" spans="1:17" x14ac:dyDescent="0.25">
      <c r="A1660" s="152" t="s">
        <v>555</v>
      </c>
      <c r="B1660" s="152" t="s">
        <v>37</v>
      </c>
      <c r="C1660" s="152" t="s">
        <v>6886</v>
      </c>
      <c r="D1660" s="152">
        <v>322491</v>
      </c>
      <c r="E1660" s="152" t="s">
        <v>6887</v>
      </c>
      <c r="F1660" s="97">
        <v>12206</v>
      </c>
      <c r="G1660" s="174">
        <v>122.77</v>
      </c>
      <c r="H1660" s="97">
        <v>16</v>
      </c>
      <c r="I1660" s="174">
        <v>73.661999999999992</v>
      </c>
      <c r="J1660" s="97">
        <v>4714</v>
      </c>
      <c r="K1660" s="97">
        <v>0</v>
      </c>
      <c r="L1660" s="174">
        <v>36.831000000000003</v>
      </c>
      <c r="M1660" s="97">
        <v>0</v>
      </c>
      <c r="N1660" s="97">
        <v>12206</v>
      </c>
      <c r="O1660" s="97">
        <v>0</v>
      </c>
      <c r="P1660" s="97">
        <v>12206</v>
      </c>
      <c r="Q1660" s="97">
        <f t="shared" si="25"/>
        <v>0</v>
      </c>
    </row>
    <row r="1661" spans="1:17" x14ac:dyDescent="0.25">
      <c r="A1661" s="152" t="s">
        <v>555</v>
      </c>
      <c r="B1661" s="152" t="s">
        <v>37</v>
      </c>
      <c r="C1661" s="152" t="s">
        <v>6890</v>
      </c>
      <c r="D1661" s="152">
        <v>322504</v>
      </c>
      <c r="E1661" s="152" t="s">
        <v>6891</v>
      </c>
      <c r="F1661" s="97">
        <v>2837</v>
      </c>
      <c r="G1661" s="174">
        <v>122.77</v>
      </c>
      <c r="H1661" s="97">
        <v>2</v>
      </c>
      <c r="I1661" s="174">
        <v>73.661999999999992</v>
      </c>
      <c r="J1661" s="97">
        <v>589</v>
      </c>
      <c r="K1661" s="97">
        <v>0</v>
      </c>
      <c r="L1661" s="174">
        <v>36.831000000000003</v>
      </c>
      <c r="M1661" s="97">
        <v>0</v>
      </c>
      <c r="N1661" s="97">
        <v>2837</v>
      </c>
      <c r="O1661" s="97">
        <v>0</v>
      </c>
      <c r="P1661" s="97">
        <v>2837</v>
      </c>
      <c r="Q1661" s="97">
        <f t="shared" si="25"/>
        <v>0</v>
      </c>
    </row>
    <row r="1662" spans="1:17" x14ac:dyDescent="0.25">
      <c r="A1662" s="152" t="s">
        <v>555</v>
      </c>
      <c r="B1662" s="152" t="s">
        <v>37</v>
      </c>
      <c r="C1662" s="152" t="s">
        <v>6894</v>
      </c>
      <c r="D1662" s="152">
        <v>322547</v>
      </c>
      <c r="E1662" s="152" t="s">
        <v>6895</v>
      </c>
      <c r="F1662" s="97">
        <v>1419</v>
      </c>
      <c r="G1662" s="174">
        <v>122.77</v>
      </c>
      <c r="H1662" s="97">
        <v>1</v>
      </c>
      <c r="I1662" s="174">
        <v>73.661999999999992</v>
      </c>
      <c r="J1662" s="97">
        <v>295</v>
      </c>
      <c r="K1662" s="97">
        <v>0</v>
      </c>
      <c r="L1662" s="174">
        <v>36.831000000000003</v>
      </c>
      <c r="M1662" s="97">
        <v>0</v>
      </c>
      <c r="N1662" s="97">
        <v>1419</v>
      </c>
      <c r="O1662" s="97">
        <v>0</v>
      </c>
      <c r="P1662" s="97">
        <v>1419</v>
      </c>
      <c r="Q1662" s="97">
        <f t="shared" si="25"/>
        <v>0</v>
      </c>
    </row>
    <row r="1663" spans="1:17" x14ac:dyDescent="0.25">
      <c r="A1663" s="152" t="s">
        <v>555</v>
      </c>
      <c r="B1663" s="152" t="s">
        <v>37</v>
      </c>
      <c r="C1663" s="152" t="s">
        <v>6898</v>
      </c>
      <c r="D1663" s="152">
        <v>322555</v>
      </c>
      <c r="E1663" s="152" t="s">
        <v>6899</v>
      </c>
      <c r="F1663" s="97">
        <v>6317</v>
      </c>
      <c r="G1663" s="174">
        <v>122.77</v>
      </c>
      <c r="H1663" s="97">
        <v>10</v>
      </c>
      <c r="I1663" s="174">
        <v>73.661999999999992</v>
      </c>
      <c r="J1663" s="97">
        <v>2946</v>
      </c>
      <c r="K1663" s="97">
        <v>0</v>
      </c>
      <c r="L1663" s="174">
        <v>36.831000000000003</v>
      </c>
      <c r="M1663" s="97">
        <v>0</v>
      </c>
      <c r="N1663" s="97">
        <v>6317</v>
      </c>
      <c r="O1663" s="97">
        <v>0</v>
      </c>
      <c r="P1663" s="97">
        <v>6317</v>
      </c>
      <c r="Q1663" s="97">
        <f t="shared" si="25"/>
        <v>0</v>
      </c>
    </row>
    <row r="1664" spans="1:17" x14ac:dyDescent="0.25">
      <c r="A1664" s="152" t="s">
        <v>555</v>
      </c>
      <c r="B1664" s="152" t="s">
        <v>37</v>
      </c>
      <c r="C1664" s="152" t="s">
        <v>6902</v>
      </c>
      <c r="D1664" s="152">
        <v>322563</v>
      </c>
      <c r="E1664" s="152" t="s">
        <v>6903</v>
      </c>
      <c r="F1664" s="97">
        <v>4107</v>
      </c>
      <c r="G1664" s="174">
        <v>122.77</v>
      </c>
      <c r="H1664" s="97">
        <v>2</v>
      </c>
      <c r="I1664" s="174">
        <v>73.661999999999992</v>
      </c>
      <c r="J1664" s="97">
        <v>589</v>
      </c>
      <c r="K1664" s="97">
        <v>1</v>
      </c>
      <c r="L1664" s="174">
        <v>36.831000000000003</v>
      </c>
      <c r="M1664" s="97">
        <v>147</v>
      </c>
      <c r="N1664" s="97">
        <v>4107</v>
      </c>
      <c r="O1664" s="97">
        <v>0</v>
      </c>
      <c r="P1664" s="97">
        <v>4107</v>
      </c>
      <c r="Q1664" s="97">
        <f t="shared" si="25"/>
        <v>0</v>
      </c>
    </row>
    <row r="1665" spans="1:17" x14ac:dyDescent="0.25">
      <c r="A1665" s="152" t="s">
        <v>555</v>
      </c>
      <c r="B1665" s="152" t="s">
        <v>37</v>
      </c>
      <c r="C1665" s="152" t="s">
        <v>6906</v>
      </c>
      <c r="D1665" s="152">
        <v>322571</v>
      </c>
      <c r="E1665" s="152" t="s">
        <v>6907</v>
      </c>
      <c r="F1665" s="97">
        <v>3721</v>
      </c>
      <c r="G1665" s="174">
        <v>122.77</v>
      </c>
      <c r="H1665" s="97">
        <v>5</v>
      </c>
      <c r="I1665" s="174">
        <v>73.661999999999992</v>
      </c>
      <c r="J1665" s="97">
        <v>1473</v>
      </c>
      <c r="K1665" s="97">
        <v>0</v>
      </c>
      <c r="L1665" s="174">
        <v>36.831000000000003</v>
      </c>
      <c r="M1665" s="97">
        <v>0</v>
      </c>
      <c r="N1665" s="97">
        <v>3721</v>
      </c>
      <c r="O1665" s="97">
        <v>0</v>
      </c>
      <c r="P1665" s="97">
        <v>3721</v>
      </c>
      <c r="Q1665" s="97">
        <f t="shared" si="25"/>
        <v>0</v>
      </c>
    </row>
    <row r="1666" spans="1:17" x14ac:dyDescent="0.25">
      <c r="A1666" s="152" t="s">
        <v>555</v>
      </c>
      <c r="B1666" s="152" t="s">
        <v>37</v>
      </c>
      <c r="C1666" s="152" t="s">
        <v>6910</v>
      </c>
      <c r="D1666" s="152">
        <v>322580</v>
      </c>
      <c r="E1666" s="152" t="s">
        <v>6911</v>
      </c>
      <c r="F1666" s="97">
        <v>4321</v>
      </c>
      <c r="G1666" s="174">
        <v>122.77</v>
      </c>
      <c r="H1666" s="97">
        <v>6</v>
      </c>
      <c r="I1666" s="174">
        <v>73.661999999999992</v>
      </c>
      <c r="J1666" s="97">
        <v>1768</v>
      </c>
      <c r="K1666" s="97">
        <v>2</v>
      </c>
      <c r="L1666" s="174">
        <v>36.831000000000003</v>
      </c>
      <c r="M1666" s="97">
        <v>295</v>
      </c>
      <c r="N1666" s="97">
        <v>4321</v>
      </c>
      <c r="O1666" s="97">
        <v>0</v>
      </c>
      <c r="P1666" s="97">
        <v>4321</v>
      </c>
      <c r="Q1666" s="97">
        <f t="shared" si="25"/>
        <v>0</v>
      </c>
    </row>
    <row r="1667" spans="1:17" x14ac:dyDescent="0.25">
      <c r="A1667" s="152" t="s">
        <v>555</v>
      </c>
      <c r="B1667" s="152" t="s">
        <v>37</v>
      </c>
      <c r="C1667" s="152" t="s">
        <v>6914</v>
      </c>
      <c r="D1667" s="152">
        <v>322601</v>
      </c>
      <c r="E1667" s="152" t="s">
        <v>6915</v>
      </c>
      <c r="F1667" s="97">
        <v>1713</v>
      </c>
      <c r="G1667" s="174">
        <v>122.77</v>
      </c>
      <c r="H1667" s="97">
        <v>2</v>
      </c>
      <c r="I1667" s="174">
        <v>73.661999999999992</v>
      </c>
      <c r="J1667" s="97">
        <v>589</v>
      </c>
      <c r="K1667" s="97">
        <v>0</v>
      </c>
      <c r="L1667" s="174">
        <v>36.831000000000003</v>
      </c>
      <c r="M1667" s="97">
        <v>0</v>
      </c>
      <c r="N1667" s="97">
        <v>1713</v>
      </c>
      <c r="O1667" s="97">
        <v>0</v>
      </c>
      <c r="P1667" s="97">
        <v>1713</v>
      </c>
      <c r="Q1667" s="97">
        <f t="shared" ref="Q1667:Q1730" si="26">+P1667-N1667</f>
        <v>0</v>
      </c>
    </row>
    <row r="1668" spans="1:17" x14ac:dyDescent="0.25">
      <c r="A1668" s="152" t="s">
        <v>555</v>
      </c>
      <c r="B1668" s="152" t="s">
        <v>37</v>
      </c>
      <c r="C1668" s="152" t="s">
        <v>10075</v>
      </c>
      <c r="D1668" s="152">
        <v>322610</v>
      </c>
      <c r="E1668" s="152" t="s">
        <v>10076</v>
      </c>
      <c r="F1668" s="97">
        <v>2222</v>
      </c>
      <c r="G1668" s="174">
        <v>122.77</v>
      </c>
      <c r="H1668" s="97">
        <v>5</v>
      </c>
      <c r="I1668" s="174">
        <v>73.661999999999992</v>
      </c>
      <c r="J1668" s="97">
        <v>1473</v>
      </c>
      <c r="K1668" s="97">
        <v>0</v>
      </c>
      <c r="L1668" s="174">
        <v>36.831000000000003</v>
      </c>
      <c r="M1668" s="97">
        <v>0</v>
      </c>
      <c r="N1668" s="97">
        <v>2222</v>
      </c>
      <c r="O1668" s="97">
        <v>0</v>
      </c>
      <c r="P1668" s="97">
        <v>2222</v>
      </c>
      <c r="Q1668" s="97">
        <f t="shared" si="26"/>
        <v>0</v>
      </c>
    </row>
    <row r="1669" spans="1:17" x14ac:dyDescent="0.25">
      <c r="A1669" s="152" t="s">
        <v>555</v>
      </c>
      <c r="B1669" s="152" t="s">
        <v>37</v>
      </c>
      <c r="C1669" s="152" t="s">
        <v>6918</v>
      </c>
      <c r="D1669" s="152">
        <v>322628</v>
      </c>
      <c r="E1669" s="152" t="s">
        <v>6919</v>
      </c>
      <c r="F1669" s="97">
        <v>7938</v>
      </c>
      <c r="G1669" s="174">
        <v>122.77</v>
      </c>
      <c r="H1669" s="97">
        <v>15</v>
      </c>
      <c r="I1669" s="174">
        <v>73.661999999999992</v>
      </c>
      <c r="J1669" s="97">
        <v>4420</v>
      </c>
      <c r="K1669" s="97">
        <v>1</v>
      </c>
      <c r="L1669" s="174">
        <v>36.831000000000003</v>
      </c>
      <c r="M1669" s="97">
        <v>147</v>
      </c>
      <c r="N1669" s="97">
        <v>7938</v>
      </c>
      <c r="O1669" s="97">
        <v>0</v>
      </c>
      <c r="P1669" s="97">
        <v>7938</v>
      </c>
      <c r="Q1669" s="97">
        <f t="shared" si="26"/>
        <v>0</v>
      </c>
    </row>
    <row r="1670" spans="1:17" x14ac:dyDescent="0.25">
      <c r="A1670" s="152" t="s">
        <v>555</v>
      </c>
      <c r="B1670" s="152" t="s">
        <v>37</v>
      </c>
      <c r="C1670" s="152" t="s">
        <v>6922</v>
      </c>
      <c r="D1670" s="152">
        <v>322636</v>
      </c>
      <c r="E1670" s="152" t="s">
        <v>6923</v>
      </c>
      <c r="F1670" s="97">
        <v>589</v>
      </c>
      <c r="G1670" s="174">
        <v>122.77</v>
      </c>
      <c r="H1670" s="97">
        <v>2</v>
      </c>
      <c r="I1670" s="174">
        <v>73.661999999999992</v>
      </c>
      <c r="J1670" s="97">
        <v>589</v>
      </c>
      <c r="K1670" s="97">
        <v>0</v>
      </c>
      <c r="L1670" s="174">
        <v>36.831000000000003</v>
      </c>
      <c r="M1670" s="97">
        <v>0</v>
      </c>
      <c r="N1670" s="97">
        <v>589</v>
      </c>
      <c r="O1670" s="97">
        <v>0</v>
      </c>
      <c r="P1670" s="97">
        <v>589</v>
      </c>
      <c r="Q1670" s="97">
        <f t="shared" si="26"/>
        <v>0</v>
      </c>
    </row>
    <row r="1671" spans="1:17" x14ac:dyDescent="0.25">
      <c r="A1671" s="152" t="s">
        <v>555</v>
      </c>
      <c r="B1671" s="152" t="s">
        <v>37</v>
      </c>
      <c r="C1671" s="152" t="s">
        <v>6926</v>
      </c>
      <c r="D1671" s="152">
        <v>322644</v>
      </c>
      <c r="E1671" s="152" t="s">
        <v>6927</v>
      </c>
      <c r="F1671" s="97">
        <v>5060</v>
      </c>
      <c r="G1671" s="174">
        <v>122.77</v>
      </c>
      <c r="H1671" s="97">
        <v>7</v>
      </c>
      <c r="I1671" s="174">
        <v>73.661999999999992</v>
      </c>
      <c r="J1671" s="97">
        <v>2063</v>
      </c>
      <c r="K1671" s="97">
        <v>0</v>
      </c>
      <c r="L1671" s="174">
        <v>36.831000000000003</v>
      </c>
      <c r="M1671" s="97">
        <v>0</v>
      </c>
      <c r="N1671" s="97">
        <v>5060</v>
      </c>
      <c r="O1671" s="97">
        <v>0</v>
      </c>
      <c r="P1671" s="97">
        <v>5060</v>
      </c>
      <c r="Q1671" s="97">
        <f t="shared" si="26"/>
        <v>0</v>
      </c>
    </row>
    <row r="1672" spans="1:17" x14ac:dyDescent="0.25">
      <c r="A1672" s="152" t="s">
        <v>555</v>
      </c>
      <c r="B1672" s="152" t="s">
        <v>37</v>
      </c>
      <c r="C1672" s="152" t="s">
        <v>6930</v>
      </c>
      <c r="D1672" s="152">
        <v>322652</v>
      </c>
      <c r="E1672" s="152" t="s">
        <v>6931</v>
      </c>
      <c r="F1672" s="97">
        <v>7067</v>
      </c>
      <c r="G1672" s="174">
        <v>122.77</v>
      </c>
      <c r="H1672" s="97">
        <v>10</v>
      </c>
      <c r="I1672" s="174">
        <v>73.661999999999992</v>
      </c>
      <c r="J1672" s="97">
        <v>2946</v>
      </c>
      <c r="K1672" s="97">
        <v>0</v>
      </c>
      <c r="L1672" s="174">
        <v>36.831000000000003</v>
      </c>
      <c r="M1672" s="97">
        <v>0</v>
      </c>
      <c r="N1672" s="97">
        <v>7067</v>
      </c>
      <c r="O1672" s="97">
        <v>0</v>
      </c>
      <c r="P1672" s="97">
        <v>7067</v>
      </c>
      <c r="Q1672" s="97">
        <f t="shared" si="26"/>
        <v>0</v>
      </c>
    </row>
    <row r="1673" spans="1:17" x14ac:dyDescent="0.25">
      <c r="A1673" s="152" t="s">
        <v>555</v>
      </c>
      <c r="B1673" s="152" t="s">
        <v>37</v>
      </c>
      <c r="C1673" s="152" t="s">
        <v>6934</v>
      </c>
      <c r="D1673" s="152">
        <v>322661</v>
      </c>
      <c r="E1673" s="152" t="s">
        <v>6935</v>
      </c>
      <c r="F1673" s="97">
        <v>2517</v>
      </c>
      <c r="G1673" s="174">
        <v>122.77</v>
      </c>
      <c r="H1673" s="97">
        <v>6</v>
      </c>
      <c r="I1673" s="174">
        <v>73.661999999999992</v>
      </c>
      <c r="J1673" s="97">
        <v>1768</v>
      </c>
      <c r="K1673" s="97">
        <v>0</v>
      </c>
      <c r="L1673" s="174">
        <v>36.831000000000003</v>
      </c>
      <c r="M1673" s="97">
        <v>0</v>
      </c>
      <c r="N1673" s="97">
        <v>2517</v>
      </c>
      <c r="O1673" s="97">
        <v>0</v>
      </c>
      <c r="P1673" s="97">
        <v>2517</v>
      </c>
      <c r="Q1673" s="97">
        <f t="shared" si="26"/>
        <v>0</v>
      </c>
    </row>
    <row r="1674" spans="1:17" x14ac:dyDescent="0.25">
      <c r="A1674" s="152" t="s">
        <v>555</v>
      </c>
      <c r="B1674" s="152" t="s">
        <v>37</v>
      </c>
      <c r="C1674" s="152" t="s">
        <v>6938</v>
      </c>
      <c r="D1674" s="152">
        <v>322679</v>
      </c>
      <c r="E1674" s="152" t="s">
        <v>6939</v>
      </c>
      <c r="F1674" s="97">
        <v>964</v>
      </c>
      <c r="G1674" s="174">
        <v>122.77</v>
      </c>
      <c r="H1674" s="97">
        <v>2</v>
      </c>
      <c r="I1674" s="174">
        <v>73.661999999999992</v>
      </c>
      <c r="J1674" s="97">
        <v>589</v>
      </c>
      <c r="K1674" s="97">
        <v>0</v>
      </c>
      <c r="L1674" s="174">
        <v>36.831000000000003</v>
      </c>
      <c r="M1674" s="97">
        <v>0</v>
      </c>
      <c r="N1674" s="97">
        <v>964</v>
      </c>
      <c r="O1674" s="97">
        <v>0</v>
      </c>
      <c r="P1674" s="97">
        <v>964</v>
      </c>
      <c r="Q1674" s="97">
        <f t="shared" si="26"/>
        <v>0</v>
      </c>
    </row>
    <row r="1675" spans="1:17" x14ac:dyDescent="0.25">
      <c r="A1675" s="152" t="s">
        <v>555</v>
      </c>
      <c r="B1675" s="152" t="s">
        <v>37</v>
      </c>
      <c r="C1675" s="152" t="s">
        <v>6942</v>
      </c>
      <c r="D1675" s="152">
        <v>322717</v>
      </c>
      <c r="E1675" s="152" t="s">
        <v>6943</v>
      </c>
      <c r="F1675" s="97">
        <v>1928</v>
      </c>
      <c r="G1675" s="174">
        <v>122.77</v>
      </c>
      <c r="H1675" s="97">
        <v>4</v>
      </c>
      <c r="I1675" s="174">
        <v>73.661999999999992</v>
      </c>
      <c r="J1675" s="97">
        <v>1179</v>
      </c>
      <c r="K1675" s="97">
        <v>0</v>
      </c>
      <c r="L1675" s="174">
        <v>36.831000000000003</v>
      </c>
      <c r="M1675" s="97">
        <v>0</v>
      </c>
      <c r="N1675" s="97">
        <v>1928</v>
      </c>
      <c r="O1675" s="97">
        <v>0</v>
      </c>
      <c r="P1675" s="97">
        <v>1928</v>
      </c>
      <c r="Q1675" s="97">
        <f t="shared" si="26"/>
        <v>0</v>
      </c>
    </row>
    <row r="1676" spans="1:17" x14ac:dyDescent="0.25">
      <c r="A1676" s="152" t="s">
        <v>555</v>
      </c>
      <c r="B1676" s="152" t="s">
        <v>37</v>
      </c>
      <c r="C1676" s="152" t="s">
        <v>6946</v>
      </c>
      <c r="D1676" s="152">
        <v>322521</v>
      </c>
      <c r="E1676" s="152" t="s">
        <v>6947</v>
      </c>
      <c r="F1676" s="97">
        <v>24725</v>
      </c>
      <c r="G1676" s="174">
        <v>122.77</v>
      </c>
      <c r="H1676" s="97">
        <v>35</v>
      </c>
      <c r="I1676" s="174">
        <v>73.661999999999992</v>
      </c>
      <c r="J1676" s="97">
        <v>10313</v>
      </c>
      <c r="K1676" s="97">
        <v>2</v>
      </c>
      <c r="L1676" s="174">
        <v>36.831000000000003</v>
      </c>
      <c r="M1676" s="97">
        <v>295</v>
      </c>
      <c r="N1676" s="97">
        <v>24725</v>
      </c>
      <c r="O1676" s="97">
        <v>0</v>
      </c>
      <c r="P1676" s="97">
        <v>24725</v>
      </c>
      <c r="Q1676" s="97">
        <f t="shared" si="26"/>
        <v>0</v>
      </c>
    </row>
    <row r="1677" spans="1:17" x14ac:dyDescent="0.25">
      <c r="A1677" s="152" t="s">
        <v>555</v>
      </c>
      <c r="B1677" s="152" t="s">
        <v>37</v>
      </c>
      <c r="C1677" s="152" t="s">
        <v>6950</v>
      </c>
      <c r="D1677" s="152">
        <v>322741</v>
      </c>
      <c r="E1677" s="152" t="s">
        <v>6951</v>
      </c>
      <c r="F1677" s="97">
        <v>46873</v>
      </c>
      <c r="G1677" s="174">
        <v>122.77</v>
      </c>
      <c r="H1677" s="97">
        <v>65</v>
      </c>
      <c r="I1677" s="174">
        <v>73.661999999999992</v>
      </c>
      <c r="J1677" s="97">
        <v>19152</v>
      </c>
      <c r="K1677" s="97">
        <v>0</v>
      </c>
      <c r="L1677" s="174">
        <v>36.831000000000003</v>
      </c>
      <c r="M1677" s="97">
        <v>0</v>
      </c>
      <c r="N1677" s="97">
        <v>46873</v>
      </c>
      <c r="O1677" s="97">
        <v>0</v>
      </c>
      <c r="P1677" s="97">
        <v>46873</v>
      </c>
      <c r="Q1677" s="97">
        <f t="shared" si="26"/>
        <v>0</v>
      </c>
    </row>
    <row r="1678" spans="1:17" x14ac:dyDescent="0.25">
      <c r="A1678" s="152" t="s">
        <v>555</v>
      </c>
      <c r="B1678" s="152" t="s">
        <v>37</v>
      </c>
      <c r="C1678" s="152" t="s">
        <v>6954</v>
      </c>
      <c r="D1678" s="152">
        <v>322750</v>
      </c>
      <c r="E1678" s="152" t="s">
        <v>6955</v>
      </c>
      <c r="F1678" s="97">
        <v>3936</v>
      </c>
      <c r="G1678" s="174">
        <v>122.77</v>
      </c>
      <c r="H1678" s="97">
        <v>7</v>
      </c>
      <c r="I1678" s="174">
        <v>73.661999999999992</v>
      </c>
      <c r="J1678" s="97">
        <v>2063</v>
      </c>
      <c r="K1678" s="97">
        <v>0</v>
      </c>
      <c r="L1678" s="174">
        <v>36.831000000000003</v>
      </c>
      <c r="M1678" s="97">
        <v>0</v>
      </c>
      <c r="N1678" s="97">
        <v>3936</v>
      </c>
      <c r="O1678" s="97">
        <v>0</v>
      </c>
      <c r="P1678" s="97">
        <v>3936</v>
      </c>
      <c r="Q1678" s="97">
        <f t="shared" si="26"/>
        <v>0</v>
      </c>
    </row>
    <row r="1679" spans="1:17" x14ac:dyDescent="0.25">
      <c r="A1679" s="152" t="s">
        <v>555</v>
      </c>
      <c r="B1679" s="152" t="s">
        <v>37</v>
      </c>
      <c r="C1679" s="152" t="s">
        <v>6958</v>
      </c>
      <c r="D1679" s="152">
        <v>322768</v>
      </c>
      <c r="E1679" s="152" t="s">
        <v>6959</v>
      </c>
      <c r="F1679" s="97">
        <v>1768</v>
      </c>
      <c r="G1679" s="174">
        <v>122.77</v>
      </c>
      <c r="H1679" s="97">
        <v>6</v>
      </c>
      <c r="I1679" s="174">
        <v>73.661999999999992</v>
      </c>
      <c r="J1679" s="97">
        <v>1768</v>
      </c>
      <c r="K1679" s="97">
        <v>0</v>
      </c>
      <c r="L1679" s="174">
        <v>36.831000000000003</v>
      </c>
      <c r="M1679" s="97">
        <v>0</v>
      </c>
      <c r="N1679" s="97">
        <v>1768</v>
      </c>
      <c r="O1679" s="97">
        <v>0</v>
      </c>
      <c r="P1679" s="97">
        <v>1768</v>
      </c>
      <c r="Q1679" s="97">
        <f t="shared" si="26"/>
        <v>0</v>
      </c>
    </row>
    <row r="1680" spans="1:17" x14ac:dyDescent="0.25">
      <c r="A1680" s="152" t="s">
        <v>555</v>
      </c>
      <c r="B1680" s="152" t="s">
        <v>37</v>
      </c>
      <c r="C1680" s="152" t="s">
        <v>6962</v>
      </c>
      <c r="D1680" s="152">
        <v>322776</v>
      </c>
      <c r="E1680" s="152" t="s">
        <v>6963</v>
      </c>
      <c r="F1680" s="97">
        <v>4605</v>
      </c>
      <c r="G1680" s="174">
        <v>122.77</v>
      </c>
      <c r="H1680" s="97">
        <v>8</v>
      </c>
      <c r="I1680" s="174">
        <v>73.661999999999992</v>
      </c>
      <c r="J1680" s="97">
        <v>2357</v>
      </c>
      <c r="K1680" s="97">
        <v>0</v>
      </c>
      <c r="L1680" s="174">
        <v>36.831000000000003</v>
      </c>
      <c r="M1680" s="97">
        <v>0</v>
      </c>
      <c r="N1680" s="97">
        <v>4605</v>
      </c>
      <c r="O1680" s="97">
        <v>0</v>
      </c>
      <c r="P1680" s="97">
        <v>4605</v>
      </c>
      <c r="Q1680" s="97">
        <f t="shared" si="26"/>
        <v>0</v>
      </c>
    </row>
    <row r="1681" spans="1:17" x14ac:dyDescent="0.25">
      <c r="A1681" s="152" t="s">
        <v>555</v>
      </c>
      <c r="B1681" s="152" t="s">
        <v>37</v>
      </c>
      <c r="C1681" s="152" t="s">
        <v>6966</v>
      </c>
      <c r="D1681" s="152">
        <v>323021</v>
      </c>
      <c r="E1681" s="152" t="s">
        <v>6967</v>
      </c>
      <c r="F1681" s="97">
        <v>194939</v>
      </c>
      <c r="G1681" s="174">
        <v>122.77</v>
      </c>
      <c r="H1681" s="97">
        <v>293</v>
      </c>
      <c r="I1681" s="174">
        <v>73.661999999999992</v>
      </c>
      <c r="J1681" s="97">
        <v>86334</v>
      </c>
      <c r="K1681" s="97">
        <v>4</v>
      </c>
      <c r="L1681" s="174">
        <v>36.83100000000001</v>
      </c>
      <c r="M1681" s="97">
        <v>589</v>
      </c>
      <c r="N1681" s="97">
        <v>194939</v>
      </c>
      <c r="O1681" s="97">
        <v>0</v>
      </c>
      <c r="P1681" s="97">
        <v>194939</v>
      </c>
      <c r="Q1681" s="97">
        <f t="shared" si="26"/>
        <v>0</v>
      </c>
    </row>
    <row r="1682" spans="1:17" x14ac:dyDescent="0.25">
      <c r="A1682" s="152" t="s">
        <v>555</v>
      </c>
      <c r="B1682" s="152" t="s">
        <v>37</v>
      </c>
      <c r="C1682" s="152" t="s">
        <v>6981</v>
      </c>
      <c r="D1682" s="152">
        <v>322806</v>
      </c>
      <c r="E1682" s="152" t="s">
        <v>6982</v>
      </c>
      <c r="F1682" s="97">
        <v>2382</v>
      </c>
      <c r="G1682" s="174">
        <v>122.77</v>
      </c>
      <c r="H1682" s="97">
        <v>3</v>
      </c>
      <c r="I1682" s="174">
        <v>73.661999999999992</v>
      </c>
      <c r="J1682" s="97">
        <v>884</v>
      </c>
      <c r="K1682" s="97">
        <v>0</v>
      </c>
      <c r="L1682" s="174">
        <v>36.831000000000003</v>
      </c>
      <c r="M1682" s="97">
        <v>0</v>
      </c>
      <c r="N1682" s="97">
        <v>2382</v>
      </c>
      <c r="O1682" s="97">
        <v>0</v>
      </c>
      <c r="P1682" s="97">
        <v>2382</v>
      </c>
      <c r="Q1682" s="97">
        <f t="shared" si="26"/>
        <v>0</v>
      </c>
    </row>
    <row r="1683" spans="1:17" x14ac:dyDescent="0.25">
      <c r="A1683" s="152" t="s">
        <v>555</v>
      </c>
      <c r="B1683" s="152" t="s">
        <v>37</v>
      </c>
      <c r="C1683" s="152" t="s">
        <v>6985</v>
      </c>
      <c r="D1683" s="152">
        <v>322831</v>
      </c>
      <c r="E1683" s="152" t="s">
        <v>6986</v>
      </c>
      <c r="F1683" s="97">
        <v>6612</v>
      </c>
      <c r="G1683" s="174">
        <v>122.77</v>
      </c>
      <c r="H1683" s="97">
        <v>11</v>
      </c>
      <c r="I1683" s="174">
        <v>73.661999999999992</v>
      </c>
      <c r="J1683" s="97">
        <v>3241</v>
      </c>
      <c r="K1683" s="97">
        <v>0</v>
      </c>
      <c r="L1683" s="174">
        <v>36.831000000000003</v>
      </c>
      <c r="M1683" s="97">
        <v>0</v>
      </c>
      <c r="N1683" s="97">
        <v>6612</v>
      </c>
      <c r="O1683" s="97">
        <v>0</v>
      </c>
      <c r="P1683" s="97">
        <v>6612</v>
      </c>
      <c r="Q1683" s="97">
        <f t="shared" si="26"/>
        <v>0</v>
      </c>
    </row>
    <row r="1684" spans="1:17" x14ac:dyDescent="0.25">
      <c r="A1684" s="152" t="s">
        <v>555</v>
      </c>
      <c r="B1684" s="152" t="s">
        <v>37</v>
      </c>
      <c r="C1684" s="152" t="s">
        <v>6989</v>
      </c>
      <c r="D1684" s="152">
        <v>322849</v>
      </c>
      <c r="E1684" s="152" t="s">
        <v>6990</v>
      </c>
      <c r="F1684" s="97">
        <v>3132</v>
      </c>
      <c r="G1684" s="174">
        <v>122.77</v>
      </c>
      <c r="H1684" s="97">
        <v>3</v>
      </c>
      <c r="I1684" s="174">
        <v>73.661999999999992</v>
      </c>
      <c r="J1684" s="97">
        <v>884</v>
      </c>
      <c r="K1684" s="97">
        <v>0</v>
      </c>
      <c r="L1684" s="174">
        <v>36.831000000000003</v>
      </c>
      <c r="M1684" s="97">
        <v>0</v>
      </c>
      <c r="N1684" s="97">
        <v>3132</v>
      </c>
      <c r="O1684" s="97">
        <v>0</v>
      </c>
      <c r="P1684" s="97">
        <v>3132</v>
      </c>
      <c r="Q1684" s="97">
        <f t="shared" si="26"/>
        <v>0</v>
      </c>
    </row>
    <row r="1685" spans="1:17" x14ac:dyDescent="0.25">
      <c r="A1685" s="152" t="s">
        <v>555</v>
      </c>
      <c r="B1685" s="152" t="s">
        <v>37</v>
      </c>
      <c r="C1685" s="152" t="s">
        <v>6993</v>
      </c>
      <c r="D1685" s="152">
        <v>322873</v>
      </c>
      <c r="E1685" s="152" t="s">
        <v>6994</v>
      </c>
      <c r="F1685" s="97">
        <v>2597</v>
      </c>
      <c r="G1685" s="174">
        <v>122.77</v>
      </c>
      <c r="H1685" s="97">
        <v>5</v>
      </c>
      <c r="I1685" s="174">
        <v>73.661999999999992</v>
      </c>
      <c r="J1685" s="97">
        <v>1473</v>
      </c>
      <c r="K1685" s="97">
        <v>0</v>
      </c>
      <c r="L1685" s="174">
        <v>36.831000000000003</v>
      </c>
      <c r="M1685" s="97">
        <v>0</v>
      </c>
      <c r="N1685" s="97">
        <v>2597</v>
      </c>
      <c r="O1685" s="97">
        <v>0</v>
      </c>
      <c r="P1685" s="97">
        <v>2597</v>
      </c>
      <c r="Q1685" s="97">
        <f t="shared" si="26"/>
        <v>0</v>
      </c>
    </row>
    <row r="1686" spans="1:17" x14ac:dyDescent="0.25">
      <c r="A1686" s="152" t="s">
        <v>555</v>
      </c>
      <c r="B1686" s="152" t="s">
        <v>37</v>
      </c>
      <c r="C1686" s="152" t="s">
        <v>6999</v>
      </c>
      <c r="D1686" s="152">
        <v>322938</v>
      </c>
      <c r="E1686" s="152" t="s">
        <v>7000</v>
      </c>
      <c r="F1686" s="97">
        <v>8351</v>
      </c>
      <c r="G1686" s="174">
        <v>122.77</v>
      </c>
      <c r="H1686" s="97">
        <v>8</v>
      </c>
      <c r="I1686" s="174">
        <v>73.661999999999992</v>
      </c>
      <c r="J1686" s="97">
        <v>2357</v>
      </c>
      <c r="K1686" s="97">
        <v>0</v>
      </c>
      <c r="L1686" s="174">
        <v>36.831000000000003</v>
      </c>
      <c r="M1686" s="97">
        <v>0</v>
      </c>
      <c r="N1686" s="97">
        <v>8351</v>
      </c>
      <c r="O1686" s="97">
        <v>0</v>
      </c>
      <c r="P1686" s="97">
        <v>8351</v>
      </c>
      <c r="Q1686" s="97">
        <f t="shared" si="26"/>
        <v>0</v>
      </c>
    </row>
    <row r="1687" spans="1:17" x14ac:dyDescent="0.25">
      <c r="A1687" s="152" t="s">
        <v>555</v>
      </c>
      <c r="B1687" s="152" t="s">
        <v>37</v>
      </c>
      <c r="C1687" s="152" t="s">
        <v>7004</v>
      </c>
      <c r="D1687" s="152">
        <v>322954</v>
      </c>
      <c r="E1687" s="152" t="s">
        <v>7005</v>
      </c>
      <c r="F1687" s="97">
        <v>2971</v>
      </c>
      <c r="G1687" s="174">
        <v>122.77</v>
      </c>
      <c r="H1687" s="97">
        <v>5</v>
      </c>
      <c r="I1687" s="174">
        <v>73.661999999999992</v>
      </c>
      <c r="J1687" s="97">
        <v>1473</v>
      </c>
      <c r="K1687" s="97">
        <v>0</v>
      </c>
      <c r="L1687" s="174">
        <v>36.831000000000003</v>
      </c>
      <c r="M1687" s="97">
        <v>0</v>
      </c>
      <c r="N1687" s="97">
        <v>2971</v>
      </c>
      <c r="O1687" s="97">
        <v>0</v>
      </c>
      <c r="P1687" s="97">
        <v>2971</v>
      </c>
      <c r="Q1687" s="97">
        <f t="shared" si="26"/>
        <v>0</v>
      </c>
    </row>
    <row r="1688" spans="1:17" x14ac:dyDescent="0.25">
      <c r="A1688" s="152" t="s">
        <v>555</v>
      </c>
      <c r="B1688" s="152" t="s">
        <v>37</v>
      </c>
      <c r="C1688" s="152" t="s">
        <v>7008</v>
      </c>
      <c r="D1688" s="152">
        <v>322962</v>
      </c>
      <c r="E1688" s="152" t="s">
        <v>6752</v>
      </c>
      <c r="F1688" s="97">
        <v>1848</v>
      </c>
      <c r="G1688" s="174">
        <v>122.77</v>
      </c>
      <c r="H1688" s="97">
        <v>5</v>
      </c>
      <c r="I1688" s="174">
        <v>73.661999999999992</v>
      </c>
      <c r="J1688" s="97">
        <v>1473</v>
      </c>
      <c r="K1688" s="97">
        <v>0</v>
      </c>
      <c r="L1688" s="174">
        <v>36.831000000000003</v>
      </c>
      <c r="M1688" s="97">
        <v>0</v>
      </c>
      <c r="N1688" s="97">
        <v>1848</v>
      </c>
      <c r="O1688" s="97">
        <v>0</v>
      </c>
      <c r="P1688" s="97">
        <v>1848</v>
      </c>
      <c r="Q1688" s="97">
        <f t="shared" si="26"/>
        <v>0</v>
      </c>
    </row>
    <row r="1689" spans="1:17" x14ac:dyDescent="0.25">
      <c r="A1689" s="152" t="s">
        <v>555</v>
      </c>
      <c r="B1689" s="152" t="s">
        <v>37</v>
      </c>
      <c r="C1689" s="152" t="s">
        <v>7010</v>
      </c>
      <c r="D1689" s="152">
        <v>322997</v>
      </c>
      <c r="E1689" s="152" t="s">
        <v>7011</v>
      </c>
      <c r="F1689" s="97">
        <v>4525</v>
      </c>
      <c r="G1689" s="174">
        <v>122.77</v>
      </c>
      <c r="H1689" s="97">
        <v>9</v>
      </c>
      <c r="I1689" s="174">
        <v>73.661999999999992</v>
      </c>
      <c r="J1689" s="97">
        <v>2652</v>
      </c>
      <c r="K1689" s="97">
        <v>0</v>
      </c>
      <c r="L1689" s="174">
        <v>36.831000000000003</v>
      </c>
      <c r="M1689" s="97">
        <v>0</v>
      </c>
      <c r="N1689" s="97">
        <v>4525</v>
      </c>
      <c r="O1689" s="97">
        <v>0</v>
      </c>
      <c r="P1689" s="97">
        <v>4525</v>
      </c>
      <c r="Q1689" s="97">
        <f t="shared" si="26"/>
        <v>0</v>
      </c>
    </row>
    <row r="1690" spans="1:17" x14ac:dyDescent="0.25">
      <c r="A1690" s="152" t="s">
        <v>555</v>
      </c>
      <c r="B1690" s="152" t="s">
        <v>37</v>
      </c>
      <c r="C1690" s="152" t="s">
        <v>7014</v>
      </c>
      <c r="D1690" s="152">
        <v>323004</v>
      </c>
      <c r="E1690" s="152" t="s">
        <v>7015</v>
      </c>
      <c r="F1690" s="97">
        <v>884</v>
      </c>
      <c r="G1690" s="174">
        <v>122.77</v>
      </c>
      <c r="H1690" s="97">
        <v>3</v>
      </c>
      <c r="I1690" s="174">
        <v>73.661999999999992</v>
      </c>
      <c r="J1690" s="97">
        <v>884</v>
      </c>
      <c r="K1690" s="97">
        <v>0</v>
      </c>
      <c r="L1690" s="174">
        <v>36.831000000000003</v>
      </c>
      <c r="M1690" s="97">
        <v>0</v>
      </c>
      <c r="N1690" s="97">
        <v>884</v>
      </c>
      <c r="O1690" s="97">
        <v>0</v>
      </c>
      <c r="P1690" s="97">
        <v>884</v>
      </c>
      <c r="Q1690" s="97">
        <f t="shared" si="26"/>
        <v>0</v>
      </c>
    </row>
    <row r="1691" spans="1:17" x14ac:dyDescent="0.25">
      <c r="A1691" s="152" t="s">
        <v>555</v>
      </c>
      <c r="B1691" s="152" t="s">
        <v>37</v>
      </c>
      <c r="C1691" s="152" t="s">
        <v>7018</v>
      </c>
      <c r="D1691" s="152">
        <v>323012</v>
      </c>
      <c r="E1691" s="152" t="s">
        <v>7019</v>
      </c>
      <c r="F1691" s="97">
        <v>2757</v>
      </c>
      <c r="G1691" s="174">
        <v>122.77</v>
      </c>
      <c r="H1691" s="97">
        <v>3</v>
      </c>
      <c r="I1691" s="174">
        <v>73.661999999999992</v>
      </c>
      <c r="J1691" s="97">
        <v>884</v>
      </c>
      <c r="K1691" s="97">
        <v>0</v>
      </c>
      <c r="L1691" s="174">
        <v>36.831000000000003</v>
      </c>
      <c r="M1691" s="97">
        <v>0</v>
      </c>
      <c r="N1691" s="97">
        <v>2757</v>
      </c>
      <c r="O1691" s="97">
        <v>0</v>
      </c>
      <c r="P1691" s="97">
        <v>2757</v>
      </c>
      <c r="Q1691" s="97">
        <f t="shared" si="26"/>
        <v>0</v>
      </c>
    </row>
    <row r="1692" spans="1:17" x14ac:dyDescent="0.25">
      <c r="A1692" s="152" t="s">
        <v>555</v>
      </c>
      <c r="B1692" s="152" t="s">
        <v>37</v>
      </c>
      <c r="C1692" s="152" t="s">
        <v>7022</v>
      </c>
      <c r="D1692" s="152">
        <v>410683</v>
      </c>
      <c r="E1692" s="152" t="s">
        <v>7023</v>
      </c>
      <c r="F1692" s="97">
        <v>1793</v>
      </c>
      <c r="G1692" s="174">
        <v>122.77</v>
      </c>
      <c r="H1692" s="97">
        <v>1</v>
      </c>
      <c r="I1692" s="174">
        <v>73.661999999999992</v>
      </c>
      <c r="J1692" s="97">
        <v>295</v>
      </c>
      <c r="K1692" s="97">
        <v>0</v>
      </c>
      <c r="L1692" s="174">
        <v>36.831000000000003</v>
      </c>
      <c r="M1692" s="97">
        <v>0</v>
      </c>
      <c r="N1692" s="97">
        <v>1793</v>
      </c>
      <c r="O1692" s="97">
        <v>0</v>
      </c>
      <c r="P1692" s="97">
        <v>1793</v>
      </c>
      <c r="Q1692" s="97">
        <f t="shared" si="26"/>
        <v>0</v>
      </c>
    </row>
    <row r="1693" spans="1:17" x14ac:dyDescent="0.25">
      <c r="A1693" s="152" t="s">
        <v>555</v>
      </c>
      <c r="B1693" s="152" t="s">
        <v>37</v>
      </c>
      <c r="C1693" s="152" t="s">
        <v>7026</v>
      </c>
      <c r="D1693" s="152">
        <v>323047</v>
      </c>
      <c r="E1693" s="152" t="s">
        <v>7027</v>
      </c>
      <c r="F1693" s="97">
        <v>2462</v>
      </c>
      <c r="G1693" s="174">
        <v>122.77</v>
      </c>
      <c r="H1693" s="97">
        <v>2</v>
      </c>
      <c r="I1693" s="174">
        <v>73.661999999999992</v>
      </c>
      <c r="J1693" s="97">
        <v>589</v>
      </c>
      <c r="K1693" s="97">
        <v>0</v>
      </c>
      <c r="L1693" s="174">
        <v>36.831000000000003</v>
      </c>
      <c r="M1693" s="97">
        <v>0</v>
      </c>
      <c r="N1693" s="97">
        <v>2462</v>
      </c>
      <c r="O1693" s="97">
        <v>0</v>
      </c>
      <c r="P1693" s="97">
        <v>2462</v>
      </c>
      <c r="Q1693" s="97">
        <f t="shared" si="26"/>
        <v>0</v>
      </c>
    </row>
    <row r="1694" spans="1:17" x14ac:dyDescent="0.25">
      <c r="A1694" s="152" t="s">
        <v>555</v>
      </c>
      <c r="B1694" s="152" t="s">
        <v>37</v>
      </c>
      <c r="C1694" s="152" t="s">
        <v>7030</v>
      </c>
      <c r="D1694" s="152">
        <v>323071</v>
      </c>
      <c r="E1694" s="152" t="s">
        <v>7031</v>
      </c>
      <c r="F1694" s="97">
        <v>1633</v>
      </c>
      <c r="G1694" s="174">
        <v>122.77</v>
      </c>
      <c r="H1694" s="97">
        <v>3</v>
      </c>
      <c r="I1694" s="174">
        <v>73.661999999999992</v>
      </c>
      <c r="J1694" s="97">
        <v>884</v>
      </c>
      <c r="K1694" s="97">
        <v>0</v>
      </c>
      <c r="L1694" s="174">
        <v>36.831000000000003</v>
      </c>
      <c r="M1694" s="97">
        <v>0</v>
      </c>
      <c r="N1694" s="97">
        <v>1633</v>
      </c>
      <c r="O1694" s="97">
        <v>0</v>
      </c>
      <c r="P1694" s="97">
        <v>1633</v>
      </c>
      <c r="Q1694" s="97">
        <f t="shared" si="26"/>
        <v>0</v>
      </c>
    </row>
    <row r="1695" spans="1:17" x14ac:dyDescent="0.25">
      <c r="A1695" s="152" t="s">
        <v>555</v>
      </c>
      <c r="B1695" s="152" t="s">
        <v>37</v>
      </c>
      <c r="C1695" s="152" t="s">
        <v>7034</v>
      </c>
      <c r="D1695" s="152">
        <v>323098</v>
      </c>
      <c r="E1695" s="152" t="s">
        <v>7035</v>
      </c>
      <c r="F1695" s="97">
        <v>1793</v>
      </c>
      <c r="G1695" s="174">
        <v>122.77</v>
      </c>
      <c r="H1695" s="97">
        <v>1</v>
      </c>
      <c r="I1695" s="174">
        <v>73.661999999999992</v>
      </c>
      <c r="J1695" s="97">
        <v>295</v>
      </c>
      <c r="K1695" s="97">
        <v>0</v>
      </c>
      <c r="L1695" s="174">
        <v>36.831000000000003</v>
      </c>
      <c r="M1695" s="97">
        <v>0</v>
      </c>
      <c r="N1695" s="97">
        <v>1793</v>
      </c>
      <c r="O1695" s="97">
        <v>0</v>
      </c>
      <c r="P1695" s="97">
        <v>1793</v>
      </c>
      <c r="Q1695" s="97">
        <f t="shared" si="26"/>
        <v>0</v>
      </c>
    </row>
    <row r="1696" spans="1:17" x14ac:dyDescent="0.25">
      <c r="A1696" s="152" t="s">
        <v>555</v>
      </c>
      <c r="B1696" s="152" t="s">
        <v>37</v>
      </c>
      <c r="C1696" s="152" t="s">
        <v>7038</v>
      </c>
      <c r="D1696" s="152">
        <v>323101</v>
      </c>
      <c r="E1696" s="152" t="s">
        <v>7039</v>
      </c>
      <c r="F1696" s="97">
        <v>11672</v>
      </c>
      <c r="G1696" s="174">
        <v>122.77</v>
      </c>
      <c r="H1696" s="97">
        <v>18</v>
      </c>
      <c r="I1696" s="174">
        <v>73.661999999999992</v>
      </c>
      <c r="J1696" s="97">
        <v>5304</v>
      </c>
      <c r="K1696" s="97">
        <v>0</v>
      </c>
      <c r="L1696" s="174">
        <v>36.831000000000003</v>
      </c>
      <c r="M1696" s="97">
        <v>0</v>
      </c>
      <c r="N1696" s="97">
        <v>11672</v>
      </c>
      <c r="O1696" s="97">
        <v>0</v>
      </c>
      <c r="P1696" s="97">
        <v>11672</v>
      </c>
      <c r="Q1696" s="97">
        <f t="shared" si="26"/>
        <v>0</v>
      </c>
    </row>
    <row r="1697" spans="1:17" x14ac:dyDescent="0.25">
      <c r="A1697" s="152" t="s">
        <v>555</v>
      </c>
      <c r="B1697" s="152" t="s">
        <v>37</v>
      </c>
      <c r="C1697" s="152" t="s">
        <v>7042</v>
      </c>
      <c r="D1697" s="152">
        <v>323110</v>
      </c>
      <c r="E1697" s="152" t="s">
        <v>7043</v>
      </c>
      <c r="F1697" s="97">
        <v>1713</v>
      </c>
      <c r="G1697" s="174">
        <v>122.77</v>
      </c>
      <c r="H1697" s="97">
        <v>2</v>
      </c>
      <c r="I1697" s="174">
        <v>73.661999999999992</v>
      </c>
      <c r="J1697" s="97">
        <v>589</v>
      </c>
      <c r="K1697" s="97">
        <v>0</v>
      </c>
      <c r="L1697" s="174">
        <v>36.831000000000003</v>
      </c>
      <c r="M1697" s="97">
        <v>0</v>
      </c>
      <c r="N1697" s="97">
        <v>1713</v>
      </c>
      <c r="O1697" s="97">
        <v>0</v>
      </c>
      <c r="P1697" s="97">
        <v>1713</v>
      </c>
      <c r="Q1697" s="97">
        <f t="shared" si="26"/>
        <v>0</v>
      </c>
    </row>
    <row r="1698" spans="1:17" x14ac:dyDescent="0.25">
      <c r="A1698" s="152" t="s">
        <v>555</v>
      </c>
      <c r="B1698" s="152" t="s">
        <v>37</v>
      </c>
      <c r="C1698" s="152" t="s">
        <v>7046</v>
      </c>
      <c r="D1698" s="152">
        <v>323128</v>
      </c>
      <c r="E1698" s="152" t="s">
        <v>7047</v>
      </c>
      <c r="F1698" s="97">
        <v>0</v>
      </c>
      <c r="G1698" s="174">
        <v>122.77</v>
      </c>
      <c r="H1698" s="97"/>
      <c r="I1698" s="174">
        <v>73.661999999999992</v>
      </c>
      <c r="J1698" s="97">
        <v>0</v>
      </c>
      <c r="K1698" s="97"/>
      <c r="L1698" s="174">
        <v>36.831000000000003</v>
      </c>
      <c r="M1698" s="97">
        <v>0</v>
      </c>
      <c r="N1698" s="97">
        <v>0</v>
      </c>
      <c r="O1698" s="97">
        <v>0</v>
      </c>
      <c r="P1698" s="97">
        <v>0</v>
      </c>
      <c r="Q1698" s="97">
        <f t="shared" si="26"/>
        <v>0</v>
      </c>
    </row>
    <row r="1699" spans="1:17" x14ac:dyDescent="0.25">
      <c r="A1699" s="152" t="s">
        <v>555</v>
      </c>
      <c r="B1699" s="152" t="s">
        <v>37</v>
      </c>
      <c r="C1699" s="152" t="s">
        <v>7050</v>
      </c>
      <c r="D1699" s="152">
        <v>323136</v>
      </c>
      <c r="E1699" s="152" t="s">
        <v>7051</v>
      </c>
      <c r="F1699" s="97">
        <v>6218</v>
      </c>
      <c r="G1699" s="174">
        <v>122.77</v>
      </c>
      <c r="H1699" s="97">
        <v>10</v>
      </c>
      <c r="I1699" s="174">
        <v>73.661999999999992</v>
      </c>
      <c r="J1699" s="97">
        <v>2946</v>
      </c>
      <c r="K1699" s="97">
        <v>1</v>
      </c>
      <c r="L1699" s="174">
        <v>36.831000000000003</v>
      </c>
      <c r="M1699" s="97">
        <v>147</v>
      </c>
      <c r="N1699" s="97">
        <v>6218</v>
      </c>
      <c r="O1699" s="97">
        <v>0</v>
      </c>
      <c r="P1699" s="97">
        <v>6218</v>
      </c>
      <c r="Q1699" s="97">
        <f t="shared" si="26"/>
        <v>0</v>
      </c>
    </row>
    <row r="1700" spans="1:17" x14ac:dyDescent="0.25">
      <c r="A1700" s="152" t="s">
        <v>555</v>
      </c>
      <c r="B1700" s="152" t="s">
        <v>37</v>
      </c>
      <c r="C1700" s="152" t="s">
        <v>7055</v>
      </c>
      <c r="D1700" s="152">
        <v>323144</v>
      </c>
      <c r="E1700" s="152" t="s">
        <v>6799</v>
      </c>
      <c r="F1700" s="97">
        <v>2677</v>
      </c>
      <c r="G1700" s="174">
        <v>122.77</v>
      </c>
      <c r="H1700" s="97">
        <v>4</v>
      </c>
      <c r="I1700" s="174">
        <v>73.661999999999992</v>
      </c>
      <c r="J1700" s="97">
        <v>1179</v>
      </c>
      <c r="K1700" s="97">
        <v>0</v>
      </c>
      <c r="L1700" s="174">
        <v>36.831000000000003</v>
      </c>
      <c r="M1700" s="97">
        <v>0</v>
      </c>
      <c r="N1700" s="97">
        <v>2677</v>
      </c>
      <c r="O1700" s="97">
        <v>0</v>
      </c>
      <c r="P1700" s="97">
        <v>2677</v>
      </c>
      <c r="Q1700" s="97">
        <f t="shared" si="26"/>
        <v>0</v>
      </c>
    </row>
    <row r="1701" spans="1:17" x14ac:dyDescent="0.25">
      <c r="A1701" s="152" t="s">
        <v>555</v>
      </c>
      <c r="B1701" s="152" t="s">
        <v>37</v>
      </c>
      <c r="C1701" s="152" t="s">
        <v>7057</v>
      </c>
      <c r="D1701" s="152">
        <v>323161</v>
      </c>
      <c r="E1701" s="152" t="s">
        <v>7058</v>
      </c>
      <c r="F1701" s="97">
        <v>2087</v>
      </c>
      <c r="G1701" s="174">
        <v>122.77</v>
      </c>
      <c r="H1701" s="97">
        <v>2</v>
      </c>
      <c r="I1701" s="174">
        <v>73.661999999999992</v>
      </c>
      <c r="J1701" s="97">
        <v>589</v>
      </c>
      <c r="K1701" s="97">
        <v>0</v>
      </c>
      <c r="L1701" s="174">
        <v>36.831000000000003</v>
      </c>
      <c r="M1701" s="97">
        <v>0</v>
      </c>
      <c r="N1701" s="97">
        <v>2087</v>
      </c>
      <c r="O1701" s="97">
        <v>0</v>
      </c>
      <c r="P1701" s="97">
        <v>2087</v>
      </c>
      <c r="Q1701" s="97">
        <f t="shared" si="26"/>
        <v>0</v>
      </c>
    </row>
    <row r="1702" spans="1:17" x14ac:dyDescent="0.25">
      <c r="A1702" s="152" t="s">
        <v>555</v>
      </c>
      <c r="B1702" s="152" t="s">
        <v>37</v>
      </c>
      <c r="C1702" s="152" t="s">
        <v>7061</v>
      </c>
      <c r="D1702" s="152">
        <v>323179</v>
      </c>
      <c r="E1702" s="152" t="s">
        <v>7062</v>
      </c>
      <c r="F1702" s="97">
        <v>3427</v>
      </c>
      <c r="G1702" s="174">
        <v>122.77</v>
      </c>
      <c r="H1702" s="97">
        <v>4</v>
      </c>
      <c r="I1702" s="174">
        <v>73.661999999999992</v>
      </c>
      <c r="J1702" s="97">
        <v>1179</v>
      </c>
      <c r="K1702" s="97">
        <v>0</v>
      </c>
      <c r="L1702" s="174">
        <v>36.831000000000003</v>
      </c>
      <c r="M1702" s="97">
        <v>0</v>
      </c>
      <c r="N1702" s="97">
        <v>3427</v>
      </c>
      <c r="O1702" s="97">
        <v>0</v>
      </c>
      <c r="P1702" s="97">
        <v>3427</v>
      </c>
      <c r="Q1702" s="97">
        <f t="shared" si="26"/>
        <v>0</v>
      </c>
    </row>
    <row r="1703" spans="1:17" x14ac:dyDescent="0.25">
      <c r="A1703" s="152" t="s">
        <v>555</v>
      </c>
      <c r="B1703" s="152" t="s">
        <v>37</v>
      </c>
      <c r="C1703" s="152" t="s">
        <v>7065</v>
      </c>
      <c r="D1703" s="152">
        <v>323187</v>
      </c>
      <c r="E1703" s="152" t="s">
        <v>7066</v>
      </c>
      <c r="F1703" s="97">
        <v>5317</v>
      </c>
      <c r="G1703" s="174">
        <v>122.77</v>
      </c>
      <c r="H1703" s="97">
        <v>6</v>
      </c>
      <c r="I1703" s="174">
        <v>73.661999999999992</v>
      </c>
      <c r="J1703" s="97">
        <v>1768</v>
      </c>
      <c r="K1703" s="97">
        <v>2</v>
      </c>
      <c r="L1703" s="174">
        <v>36.831000000000003</v>
      </c>
      <c r="M1703" s="97">
        <v>295</v>
      </c>
      <c r="N1703" s="97">
        <v>5317</v>
      </c>
      <c r="O1703" s="97">
        <v>0</v>
      </c>
      <c r="P1703" s="97">
        <v>5317</v>
      </c>
      <c r="Q1703" s="97">
        <f t="shared" si="26"/>
        <v>0</v>
      </c>
    </row>
    <row r="1704" spans="1:17" x14ac:dyDescent="0.25">
      <c r="A1704" s="152" t="s">
        <v>555</v>
      </c>
      <c r="B1704" s="152" t="s">
        <v>37</v>
      </c>
      <c r="C1704" s="152" t="s">
        <v>7069</v>
      </c>
      <c r="D1704" s="152">
        <v>323209</v>
      </c>
      <c r="E1704" s="152" t="s">
        <v>6559</v>
      </c>
      <c r="F1704" s="97">
        <v>3052</v>
      </c>
      <c r="G1704" s="174">
        <v>122.77</v>
      </c>
      <c r="H1704" s="97">
        <v>4</v>
      </c>
      <c r="I1704" s="174">
        <v>73.661999999999992</v>
      </c>
      <c r="J1704" s="97">
        <v>1179</v>
      </c>
      <c r="K1704" s="97">
        <v>0</v>
      </c>
      <c r="L1704" s="174">
        <v>36.831000000000003</v>
      </c>
      <c r="M1704" s="97">
        <v>0</v>
      </c>
      <c r="N1704" s="97">
        <v>3052</v>
      </c>
      <c r="O1704" s="97">
        <v>0</v>
      </c>
      <c r="P1704" s="97">
        <v>3052</v>
      </c>
      <c r="Q1704" s="97">
        <f t="shared" si="26"/>
        <v>0</v>
      </c>
    </row>
    <row r="1705" spans="1:17" x14ac:dyDescent="0.25">
      <c r="A1705" s="152" t="s">
        <v>555</v>
      </c>
      <c r="B1705" s="152" t="s">
        <v>37</v>
      </c>
      <c r="C1705" s="152" t="s">
        <v>7071</v>
      </c>
      <c r="D1705" s="152">
        <v>323225</v>
      </c>
      <c r="E1705" s="152" t="s">
        <v>7072</v>
      </c>
      <c r="F1705" s="97">
        <v>5300</v>
      </c>
      <c r="G1705" s="174">
        <v>122.77</v>
      </c>
      <c r="H1705" s="97">
        <v>4</v>
      </c>
      <c r="I1705" s="174">
        <v>73.661999999999992</v>
      </c>
      <c r="J1705" s="97">
        <v>1179</v>
      </c>
      <c r="K1705" s="97">
        <v>0</v>
      </c>
      <c r="L1705" s="174">
        <v>36.831000000000003</v>
      </c>
      <c r="M1705" s="97">
        <v>0</v>
      </c>
      <c r="N1705" s="97">
        <v>5300</v>
      </c>
      <c r="O1705" s="97">
        <v>0</v>
      </c>
      <c r="P1705" s="97">
        <v>5300</v>
      </c>
      <c r="Q1705" s="97">
        <f t="shared" si="26"/>
        <v>0</v>
      </c>
    </row>
    <row r="1706" spans="1:17" x14ac:dyDescent="0.25">
      <c r="A1706" s="152" t="s">
        <v>555</v>
      </c>
      <c r="B1706" s="152" t="s">
        <v>37</v>
      </c>
      <c r="C1706" s="152" t="s">
        <v>7075</v>
      </c>
      <c r="D1706" s="152">
        <v>323217</v>
      </c>
      <c r="E1706" s="152" t="s">
        <v>7076</v>
      </c>
      <c r="F1706" s="97">
        <v>2222</v>
      </c>
      <c r="G1706" s="174">
        <v>122.77</v>
      </c>
      <c r="H1706" s="97">
        <v>5</v>
      </c>
      <c r="I1706" s="174">
        <v>73.661999999999992</v>
      </c>
      <c r="J1706" s="97">
        <v>1473</v>
      </c>
      <c r="K1706" s="97">
        <v>0</v>
      </c>
      <c r="L1706" s="174">
        <v>36.831000000000003</v>
      </c>
      <c r="M1706" s="97">
        <v>0</v>
      </c>
      <c r="N1706" s="97">
        <v>2222</v>
      </c>
      <c r="O1706" s="97">
        <v>0</v>
      </c>
      <c r="P1706" s="97">
        <v>2222</v>
      </c>
      <c r="Q1706" s="97">
        <f t="shared" si="26"/>
        <v>0</v>
      </c>
    </row>
    <row r="1707" spans="1:17" x14ac:dyDescent="0.25">
      <c r="A1707" s="152" t="s">
        <v>555</v>
      </c>
      <c r="B1707" s="152" t="s">
        <v>37</v>
      </c>
      <c r="C1707" s="152" t="s">
        <v>7079</v>
      </c>
      <c r="D1707" s="152">
        <v>323233</v>
      </c>
      <c r="E1707" s="152" t="s">
        <v>7080</v>
      </c>
      <c r="F1707" s="97">
        <v>34016</v>
      </c>
      <c r="G1707" s="174">
        <v>122.77</v>
      </c>
      <c r="H1707" s="97">
        <v>54</v>
      </c>
      <c r="I1707" s="174">
        <v>73.661999999999992</v>
      </c>
      <c r="J1707" s="97">
        <v>15910</v>
      </c>
      <c r="K1707" s="97">
        <v>10</v>
      </c>
      <c r="L1707" s="174">
        <v>36.831000000000003</v>
      </c>
      <c r="M1707" s="97">
        <v>1473</v>
      </c>
      <c r="N1707" s="97">
        <v>34016</v>
      </c>
      <c r="O1707" s="97">
        <v>0</v>
      </c>
      <c r="P1707" s="97">
        <v>34016</v>
      </c>
      <c r="Q1707" s="97">
        <f t="shared" si="26"/>
        <v>0</v>
      </c>
    </row>
    <row r="1708" spans="1:17" x14ac:dyDescent="0.25">
      <c r="A1708" s="152" t="s">
        <v>555</v>
      </c>
      <c r="B1708" s="152" t="s">
        <v>37</v>
      </c>
      <c r="C1708" s="152" t="s">
        <v>7086</v>
      </c>
      <c r="D1708" s="152">
        <v>323250</v>
      </c>
      <c r="E1708" s="152" t="s">
        <v>7087</v>
      </c>
      <c r="F1708" s="97">
        <v>6103</v>
      </c>
      <c r="G1708" s="174">
        <v>122.77</v>
      </c>
      <c r="H1708" s="97">
        <v>8</v>
      </c>
      <c r="I1708" s="174">
        <v>73.661999999999992</v>
      </c>
      <c r="J1708" s="97">
        <v>2357</v>
      </c>
      <c r="K1708" s="97">
        <v>0</v>
      </c>
      <c r="L1708" s="174">
        <v>36.831000000000003</v>
      </c>
      <c r="M1708" s="97">
        <v>0</v>
      </c>
      <c r="N1708" s="97">
        <v>6103</v>
      </c>
      <c r="O1708" s="97">
        <v>0</v>
      </c>
      <c r="P1708" s="97">
        <v>6103</v>
      </c>
      <c r="Q1708" s="97">
        <f t="shared" si="26"/>
        <v>0</v>
      </c>
    </row>
    <row r="1709" spans="1:17" x14ac:dyDescent="0.25">
      <c r="A1709" s="152" t="s">
        <v>555</v>
      </c>
      <c r="B1709" s="152" t="s">
        <v>37</v>
      </c>
      <c r="C1709" s="152" t="s">
        <v>7090</v>
      </c>
      <c r="D1709" s="152">
        <v>323306</v>
      </c>
      <c r="E1709" s="152" t="s">
        <v>7091</v>
      </c>
      <c r="F1709" s="97">
        <v>1713</v>
      </c>
      <c r="G1709" s="174">
        <v>122.77</v>
      </c>
      <c r="H1709" s="97">
        <v>2</v>
      </c>
      <c r="I1709" s="174">
        <v>73.661999999999992</v>
      </c>
      <c r="J1709" s="97">
        <v>589</v>
      </c>
      <c r="K1709" s="97">
        <v>0</v>
      </c>
      <c r="L1709" s="174">
        <v>36.831000000000003</v>
      </c>
      <c r="M1709" s="97">
        <v>0</v>
      </c>
      <c r="N1709" s="97">
        <v>1713</v>
      </c>
      <c r="O1709" s="97">
        <v>0</v>
      </c>
      <c r="P1709" s="97">
        <v>1713</v>
      </c>
      <c r="Q1709" s="97">
        <f t="shared" si="26"/>
        <v>0</v>
      </c>
    </row>
    <row r="1710" spans="1:17" x14ac:dyDescent="0.25">
      <c r="A1710" s="152" t="s">
        <v>555</v>
      </c>
      <c r="B1710" s="152" t="s">
        <v>37</v>
      </c>
      <c r="C1710" s="152" t="s">
        <v>7094</v>
      </c>
      <c r="D1710" s="152">
        <v>323322</v>
      </c>
      <c r="E1710" s="152" t="s">
        <v>7095</v>
      </c>
      <c r="F1710" s="97">
        <v>4925</v>
      </c>
      <c r="G1710" s="174">
        <v>122.77</v>
      </c>
      <c r="H1710" s="97">
        <v>4</v>
      </c>
      <c r="I1710" s="174">
        <v>73.661999999999992</v>
      </c>
      <c r="J1710" s="97">
        <v>1179</v>
      </c>
      <c r="K1710" s="97">
        <v>0</v>
      </c>
      <c r="L1710" s="174">
        <v>36.831000000000003</v>
      </c>
      <c r="M1710" s="97">
        <v>0</v>
      </c>
      <c r="N1710" s="97">
        <v>4925</v>
      </c>
      <c r="O1710" s="97">
        <v>0</v>
      </c>
      <c r="P1710" s="97">
        <v>4925</v>
      </c>
      <c r="Q1710" s="97">
        <f t="shared" si="26"/>
        <v>0</v>
      </c>
    </row>
    <row r="1711" spans="1:17" x14ac:dyDescent="0.25">
      <c r="A1711" s="152" t="s">
        <v>555</v>
      </c>
      <c r="B1711" s="152" t="s">
        <v>37</v>
      </c>
      <c r="C1711" s="152" t="s">
        <v>7098</v>
      </c>
      <c r="D1711" s="152">
        <v>323381</v>
      </c>
      <c r="E1711" s="152" t="s">
        <v>7099</v>
      </c>
      <c r="F1711" s="97">
        <v>3561</v>
      </c>
      <c r="G1711" s="174">
        <v>122.77</v>
      </c>
      <c r="H1711" s="97">
        <v>7</v>
      </c>
      <c r="I1711" s="174">
        <v>73.661999999999992</v>
      </c>
      <c r="J1711" s="97">
        <v>2063</v>
      </c>
      <c r="K1711" s="97">
        <v>0</v>
      </c>
      <c r="L1711" s="174">
        <v>36.831000000000003</v>
      </c>
      <c r="M1711" s="97">
        <v>0</v>
      </c>
      <c r="N1711" s="97">
        <v>3561</v>
      </c>
      <c r="O1711" s="97">
        <v>0</v>
      </c>
      <c r="P1711" s="97">
        <v>3561</v>
      </c>
      <c r="Q1711" s="97">
        <f t="shared" si="26"/>
        <v>0</v>
      </c>
    </row>
    <row r="1712" spans="1:17" x14ac:dyDescent="0.25">
      <c r="A1712" s="152" t="s">
        <v>555</v>
      </c>
      <c r="B1712" s="152" t="s">
        <v>37</v>
      </c>
      <c r="C1712" s="152" t="s">
        <v>7102</v>
      </c>
      <c r="D1712" s="152">
        <v>323411</v>
      </c>
      <c r="E1712" s="152" t="s">
        <v>7103</v>
      </c>
      <c r="F1712" s="97">
        <v>1713</v>
      </c>
      <c r="G1712" s="174">
        <v>122.77</v>
      </c>
      <c r="H1712" s="97">
        <v>2</v>
      </c>
      <c r="I1712" s="174">
        <v>73.661999999999992</v>
      </c>
      <c r="J1712" s="97">
        <v>589</v>
      </c>
      <c r="K1712" s="97">
        <v>0</v>
      </c>
      <c r="L1712" s="174">
        <v>36.831000000000003</v>
      </c>
      <c r="M1712" s="97">
        <v>0</v>
      </c>
      <c r="N1712" s="97">
        <v>1713</v>
      </c>
      <c r="O1712" s="97">
        <v>0</v>
      </c>
      <c r="P1712" s="97">
        <v>1713</v>
      </c>
      <c r="Q1712" s="97">
        <f t="shared" si="26"/>
        <v>0</v>
      </c>
    </row>
    <row r="1713" spans="1:17" x14ac:dyDescent="0.25">
      <c r="A1713" s="152" t="s">
        <v>555</v>
      </c>
      <c r="B1713" s="152" t="s">
        <v>37</v>
      </c>
      <c r="C1713" s="152" t="s">
        <v>7106</v>
      </c>
      <c r="D1713" s="152">
        <v>323454</v>
      </c>
      <c r="E1713" s="152" t="s">
        <v>7107</v>
      </c>
      <c r="F1713" s="97">
        <v>7816</v>
      </c>
      <c r="G1713" s="174">
        <v>122.77</v>
      </c>
      <c r="H1713" s="97">
        <v>10</v>
      </c>
      <c r="I1713" s="174">
        <v>73.661999999999992</v>
      </c>
      <c r="J1713" s="97">
        <v>2946</v>
      </c>
      <c r="K1713" s="97">
        <v>0</v>
      </c>
      <c r="L1713" s="174">
        <v>36.831000000000003</v>
      </c>
      <c r="M1713" s="97">
        <v>0</v>
      </c>
      <c r="N1713" s="97">
        <v>7816</v>
      </c>
      <c r="O1713" s="97">
        <v>0</v>
      </c>
      <c r="P1713" s="97">
        <v>7816</v>
      </c>
      <c r="Q1713" s="97">
        <f t="shared" si="26"/>
        <v>0</v>
      </c>
    </row>
    <row r="1714" spans="1:17" x14ac:dyDescent="0.25">
      <c r="A1714" s="152" t="s">
        <v>555</v>
      </c>
      <c r="B1714" s="152" t="s">
        <v>37</v>
      </c>
      <c r="C1714" s="152" t="s">
        <v>7110</v>
      </c>
      <c r="D1714" s="152">
        <v>323535</v>
      </c>
      <c r="E1714" s="152" t="s">
        <v>7111</v>
      </c>
      <c r="F1714" s="97">
        <v>4825</v>
      </c>
      <c r="G1714" s="174">
        <v>122.77</v>
      </c>
      <c r="H1714" s="97">
        <v>4</v>
      </c>
      <c r="I1714" s="174">
        <v>73.661999999999992</v>
      </c>
      <c r="J1714" s="97">
        <v>1179</v>
      </c>
      <c r="K1714" s="97">
        <v>1</v>
      </c>
      <c r="L1714" s="174">
        <v>36.831000000000003</v>
      </c>
      <c r="M1714" s="97">
        <v>147</v>
      </c>
      <c r="N1714" s="97">
        <v>4825</v>
      </c>
      <c r="O1714" s="97">
        <v>0</v>
      </c>
      <c r="P1714" s="97">
        <v>4825</v>
      </c>
      <c r="Q1714" s="97">
        <f t="shared" si="26"/>
        <v>0</v>
      </c>
    </row>
    <row r="1715" spans="1:17" x14ac:dyDescent="0.25">
      <c r="A1715" s="152" t="s">
        <v>555</v>
      </c>
      <c r="B1715" s="152" t="s">
        <v>37</v>
      </c>
      <c r="C1715" s="152" t="s">
        <v>7114</v>
      </c>
      <c r="D1715" s="152">
        <v>323560</v>
      </c>
      <c r="E1715" s="152" t="s">
        <v>7115</v>
      </c>
      <c r="F1715" s="97">
        <v>111632</v>
      </c>
      <c r="G1715" s="174">
        <v>122.77</v>
      </c>
      <c r="H1715" s="97">
        <v>163</v>
      </c>
      <c r="I1715" s="174">
        <v>73.661999999999992</v>
      </c>
      <c r="J1715" s="97">
        <v>48028</v>
      </c>
      <c r="K1715" s="97">
        <v>6</v>
      </c>
      <c r="L1715" s="174">
        <v>36.83100000000001</v>
      </c>
      <c r="M1715" s="97">
        <v>884</v>
      </c>
      <c r="N1715" s="97">
        <v>111632</v>
      </c>
      <c r="O1715" s="97">
        <v>0</v>
      </c>
      <c r="P1715" s="97">
        <v>111632</v>
      </c>
      <c r="Q1715" s="97">
        <f t="shared" si="26"/>
        <v>0</v>
      </c>
    </row>
    <row r="1716" spans="1:17" x14ac:dyDescent="0.25">
      <c r="A1716" s="152" t="s">
        <v>555</v>
      </c>
      <c r="B1716" s="152" t="s">
        <v>37</v>
      </c>
      <c r="C1716" s="152" t="s">
        <v>7123</v>
      </c>
      <c r="D1716" s="152">
        <v>323578</v>
      </c>
      <c r="E1716" s="152" t="s">
        <v>7124</v>
      </c>
      <c r="F1716" s="97">
        <v>11260</v>
      </c>
      <c r="G1716" s="174">
        <v>122.77</v>
      </c>
      <c r="H1716" s="97">
        <v>16</v>
      </c>
      <c r="I1716" s="174">
        <v>73.661999999999992</v>
      </c>
      <c r="J1716" s="97">
        <v>4714</v>
      </c>
      <c r="K1716" s="97">
        <v>2</v>
      </c>
      <c r="L1716" s="174">
        <v>36.831000000000003</v>
      </c>
      <c r="M1716" s="97">
        <v>295</v>
      </c>
      <c r="N1716" s="97">
        <v>11260</v>
      </c>
      <c r="O1716" s="97">
        <v>0</v>
      </c>
      <c r="P1716" s="97">
        <v>11260</v>
      </c>
      <c r="Q1716" s="97">
        <f t="shared" si="26"/>
        <v>0</v>
      </c>
    </row>
    <row r="1717" spans="1:17" x14ac:dyDescent="0.25">
      <c r="A1717" s="152" t="s">
        <v>555</v>
      </c>
      <c r="B1717" s="152" t="s">
        <v>37</v>
      </c>
      <c r="C1717" s="152" t="s">
        <v>7127</v>
      </c>
      <c r="D1717" s="152">
        <v>323659</v>
      </c>
      <c r="E1717" s="152" t="s">
        <v>7128</v>
      </c>
      <c r="F1717" s="97">
        <v>6238</v>
      </c>
      <c r="G1717" s="174">
        <v>122.77</v>
      </c>
      <c r="H1717" s="97">
        <v>11</v>
      </c>
      <c r="I1717" s="174">
        <v>73.661999999999992</v>
      </c>
      <c r="J1717" s="97">
        <v>3241</v>
      </c>
      <c r="K1717" s="97">
        <v>0</v>
      </c>
      <c r="L1717" s="174">
        <v>36.831000000000003</v>
      </c>
      <c r="M1717" s="97">
        <v>0</v>
      </c>
      <c r="N1717" s="97">
        <v>6238</v>
      </c>
      <c r="O1717" s="97">
        <v>0</v>
      </c>
      <c r="P1717" s="97">
        <v>6238</v>
      </c>
      <c r="Q1717" s="97">
        <f t="shared" si="26"/>
        <v>0</v>
      </c>
    </row>
    <row r="1718" spans="1:17" x14ac:dyDescent="0.25">
      <c r="A1718" s="152" t="s">
        <v>555</v>
      </c>
      <c r="B1718" s="152" t="s">
        <v>37</v>
      </c>
      <c r="C1718" s="152" t="s">
        <v>7131</v>
      </c>
      <c r="D1718" s="152">
        <v>323667</v>
      </c>
      <c r="E1718" s="152" t="s">
        <v>7132</v>
      </c>
      <c r="F1718" s="97">
        <v>2303</v>
      </c>
      <c r="G1718" s="174">
        <v>122.77</v>
      </c>
      <c r="H1718" s="97">
        <v>4</v>
      </c>
      <c r="I1718" s="174">
        <v>73.661999999999992</v>
      </c>
      <c r="J1718" s="97">
        <v>1179</v>
      </c>
      <c r="K1718" s="97">
        <v>0</v>
      </c>
      <c r="L1718" s="174">
        <v>36.831000000000003</v>
      </c>
      <c r="M1718" s="97">
        <v>0</v>
      </c>
      <c r="N1718" s="97">
        <v>2303</v>
      </c>
      <c r="O1718" s="97">
        <v>0</v>
      </c>
      <c r="P1718" s="97">
        <v>2303</v>
      </c>
      <c r="Q1718" s="97">
        <f t="shared" si="26"/>
        <v>0</v>
      </c>
    </row>
    <row r="1719" spans="1:17" x14ac:dyDescent="0.25">
      <c r="A1719" s="152" t="s">
        <v>555</v>
      </c>
      <c r="B1719" s="152" t="s">
        <v>37</v>
      </c>
      <c r="C1719" s="152" t="s">
        <v>7135</v>
      </c>
      <c r="D1719" s="152">
        <v>323675</v>
      </c>
      <c r="E1719" s="152" t="s">
        <v>7136</v>
      </c>
      <c r="F1719" s="97">
        <v>6410</v>
      </c>
      <c r="G1719" s="174">
        <v>122.77</v>
      </c>
      <c r="H1719" s="97">
        <v>6</v>
      </c>
      <c r="I1719" s="174">
        <v>73.661999999999992</v>
      </c>
      <c r="J1719" s="97">
        <v>1768</v>
      </c>
      <c r="K1719" s="97">
        <v>1</v>
      </c>
      <c r="L1719" s="174">
        <v>36.831000000000003</v>
      </c>
      <c r="M1719" s="97">
        <v>147</v>
      </c>
      <c r="N1719" s="97">
        <v>6410</v>
      </c>
      <c r="O1719" s="97">
        <v>0</v>
      </c>
      <c r="P1719" s="97">
        <v>6410</v>
      </c>
      <c r="Q1719" s="97">
        <f t="shared" si="26"/>
        <v>0</v>
      </c>
    </row>
    <row r="1720" spans="1:17" x14ac:dyDescent="0.25">
      <c r="A1720" s="152" t="s">
        <v>555</v>
      </c>
      <c r="B1720" s="152" t="s">
        <v>37</v>
      </c>
      <c r="C1720" s="152" t="s">
        <v>7139</v>
      </c>
      <c r="D1720" s="152">
        <v>323683</v>
      </c>
      <c r="E1720" s="152" t="s">
        <v>7140</v>
      </c>
      <c r="F1720" s="97">
        <v>9155</v>
      </c>
      <c r="G1720" s="174">
        <v>122.77</v>
      </c>
      <c r="H1720" s="97">
        <v>12</v>
      </c>
      <c r="I1720" s="174">
        <v>73.661999999999992</v>
      </c>
      <c r="J1720" s="97">
        <v>3536</v>
      </c>
      <c r="K1720" s="97">
        <v>0</v>
      </c>
      <c r="L1720" s="174">
        <v>36.831000000000003</v>
      </c>
      <c r="M1720" s="97">
        <v>0</v>
      </c>
      <c r="N1720" s="97">
        <v>9155</v>
      </c>
      <c r="O1720" s="97">
        <v>0</v>
      </c>
      <c r="P1720" s="97">
        <v>9155</v>
      </c>
      <c r="Q1720" s="97">
        <f t="shared" si="26"/>
        <v>0</v>
      </c>
    </row>
    <row r="1721" spans="1:17" x14ac:dyDescent="0.25">
      <c r="A1721" s="152" t="s">
        <v>555</v>
      </c>
      <c r="B1721" s="152" t="s">
        <v>37</v>
      </c>
      <c r="C1721" s="152" t="s">
        <v>7143</v>
      </c>
      <c r="D1721" s="152">
        <v>323691</v>
      </c>
      <c r="E1721" s="152" t="s">
        <v>7144</v>
      </c>
      <c r="F1721" s="97">
        <v>4199</v>
      </c>
      <c r="G1721" s="174">
        <v>122.77</v>
      </c>
      <c r="H1721" s="97">
        <v>9</v>
      </c>
      <c r="I1721" s="174">
        <v>73.661999999999992</v>
      </c>
      <c r="J1721" s="97">
        <v>2652</v>
      </c>
      <c r="K1721" s="97">
        <v>2</v>
      </c>
      <c r="L1721" s="174">
        <v>36.831000000000003</v>
      </c>
      <c r="M1721" s="97">
        <v>295</v>
      </c>
      <c r="N1721" s="97">
        <v>4199</v>
      </c>
      <c r="O1721" s="97">
        <v>0</v>
      </c>
      <c r="P1721" s="97">
        <v>4199</v>
      </c>
      <c r="Q1721" s="97">
        <f t="shared" si="26"/>
        <v>0</v>
      </c>
    </row>
    <row r="1722" spans="1:17" x14ac:dyDescent="0.25">
      <c r="A1722" s="152" t="s">
        <v>555</v>
      </c>
      <c r="B1722" s="152" t="s">
        <v>37</v>
      </c>
      <c r="C1722" s="152" t="s">
        <v>7147</v>
      </c>
      <c r="D1722" s="152">
        <v>323748</v>
      </c>
      <c r="E1722" s="152" t="s">
        <v>7148</v>
      </c>
      <c r="F1722" s="97">
        <v>670</v>
      </c>
      <c r="G1722" s="174">
        <v>122.77</v>
      </c>
      <c r="H1722" s="97">
        <v>1</v>
      </c>
      <c r="I1722" s="174">
        <v>73.661999999999992</v>
      </c>
      <c r="J1722" s="97">
        <v>295</v>
      </c>
      <c r="K1722" s="97">
        <v>0</v>
      </c>
      <c r="L1722" s="174">
        <v>36.831000000000003</v>
      </c>
      <c r="M1722" s="97">
        <v>0</v>
      </c>
      <c r="N1722" s="97">
        <v>670</v>
      </c>
      <c r="O1722" s="97">
        <v>0</v>
      </c>
      <c r="P1722" s="97">
        <v>670</v>
      </c>
      <c r="Q1722" s="97">
        <f t="shared" si="26"/>
        <v>0</v>
      </c>
    </row>
    <row r="1723" spans="1:17" x14ac:dyDescent="0.25">
      <c r="A1723" s="152" t="s">
        <v>555</v>
      </c>
      <c r="B1723" s="152" t="s">
        <v>37</v>
      </c>
      <c r="C1723" s="152" t="s">
        <v>7151</v>
      </c>
      <c r="D1723" s="152">
        <v>323799</v>
      </c>
      <c r="E1723" s="152" t="s">
        <v>7152</v>
      </c>
      <c r="F1723" s="97">
        <v>4390</v>
      </c>
      <c r="G1723" s="174">
        <v>122.77</v>
      </c>
      <c r="H1723" s="97">
        <v>6</v>
      </c>
      <c r="I1723" s="174">
        <v>73.661999999999992</v>
      </c>
      <c r="J1723" s="97">
        <v>1768</v>
      </c>
      <c r="K1723" s="97">
        <v>0</v>
      </c>
      <c r="L1723" s="174">
        <v>36.831000000000003</v>
      </c>
      <c r="M1723" s="97">
        <v>0</v>
      </c>
      <c r="N1723" s="97">
        <v>4390</v>
      </c>
      <c r="O1723" s="97">
        <v>0</v>
      </c>
      <c r="P1723" s="97">
        <v>4390</v>
      </c>
      <c r="Q1723" s="97">
        <f t="shared" si="26"/>
        <v>0</v>
      </c>
    </row>
    <row r="1724" spans="1:17" x14ac:dyDescent="0.25">
      <c r="A1724" s="152" t="s">
        <v>555</v>
      </c>
      <c r="B1724" s="152" t="s">
        <v>37</v>
      </c>
      <c r="C1724" s="152" t="s">
        <v>7155</v>
      </c>
      <c r="D1724" s="152">
        <v>323802</v>
      </c>
      <c r="E1724" s="152" t="s">
        <v>7156</v>
      </c>
      <c r="F1724" s="97">
        <v>4016</v>
      </c>
      <c r="G1724" s="174">
        <v>122.77</v>
      </c>
      <c r="H1724" s="97">
        <v>6</v>
      </c>
      <c r="I1724" s="174">
        <v>73.661999999999992</v>
      </c>
      <c r="J1724" s="97">
        <v>1768</v>
      </c>
      <c r="K1724" s="97">
        <v>0</v>
      </c>
      <c r="L1724" s="174">
        <v>36.831000000000003</v>
      </c>
      <c r="M1724" s="97">
        <v>0</v>
      </c>
      <c r="N1724" s="97">
        <v>4016</v>
      </c>
      <c r="O1724" s="97">
        <v>0</v>
      </c>
      <c r="P1724" s="97">
        <v>4016</v>
      </c>
      <c r="Q1724" s="97">
        <f t="shared" si="26"/>
        <v>0</v>
      </c>
    </row>
    <row r="1725" spans="1:17" x14ac:dyDescent="0.25">
      <c r="A1725" s="152" t="s">
        <v>555</v>
      </c>
      <c r="B1725" s="152" t="s">
        <v>37</v>
      </c>
      <c r="C1725" s="152" t="s">
        <v>10137</v>
      </c>
      <c r="D1725" s="152">
        <v>323845</v>
      </c>
      <c r="E1725" s="152" t="s">
        <v>10138</v>
      </c>
      <c r="F1725" s="97">
        <v>11163</v>
      </c>
      <c r="G1725" s="174">
        <v>122.77</v>
      </c>
      <c r="H1725" s="97">
        <v>15</v>
      </c>
      <c r="I1725" s="174">
        <v>73.661999999999992</v>
      </c>
      <c r="J1725" s="97">
        <v>4420</v>
      </c>
      <c r="K1725" s="97">
        <v>0</v>
      </c>
      <c r="L1725" s="174">
        <v>36.831000000000003</v>
      </c>
      <c r="M1725" s="97">
        <v>0</v>
      </c>
      <c r="N1725" s="97">
        <v>11163</v>
      </c>
      <c r="O1725" s="97">
        <v>0</v>
      </c>
      <c r="P1725" s="97">
        <v>11163</v>
      </c>
      <c r="Q1725" s="97">
        <f t="shared" si="26"/>
        <v>0</v>
      </c>
    </row>
    <row r="1726" spans="1:17" x14ac:dyDescent="0.25">
      <c r="A1726" s="152" t="s">
        <v>555</v>
      </c>
      <c r="B1726" s="152" t="s">
        <v>37</v>
      </c>
      <c r="C1726" s="152" t="s">
        <v>7159</v>
      </c>
      <c r="D1726" s="152">
        <v>323853</v>
      </c>
      <c r="E1726" s="152" t="s">
        <v>7160</v>
      </c>
      <c r="F1726" s="97">
        <v>3427</v>
      </c>
      <c r="G1726" s="174">
        <v>122.77</v>
      </c>
      <c r="H1726" s="97">
        <v>4</v>
      </c>
      <c r="I1726" s="174">
        <v>73.661999999999992</v>
      </c>
      <c r="J1726" s="97">
        <v>1179</v>
      </c>
      <c r="K1726" s="97">
        <v>0</v>
      </c>
      <c r="L1726" s="174">
        <v>36.831000000000003</v>
      </c>
      <c r="M1726" s="97">
        <v>0</v>
      </c>
      <c r="N1726" s="97">
        <v>3427</v>
      </c>
      <c r="O1726" s="97">
        <v>0</v>
      </c>
      <c r="P1726" s="97">
        <v>3427</v>
      </c>
      <c r="Q1726" s="97">
        <f t="shared" si="26"/>
        <v>0</v>
      </c>
    </row>
    <row r="1727" spans="1:17" x14ac:dyDescent="0.25">
      <c r="A1727" s="152" t="s">
        <v>555</v>
      </c>
      <c r="B1727" s="152" t="s">
        <v>37</v>
      </c>
      <c r="C1727" s="152" t="s">
        <v>7163</v>
      </c>
      <c r="D1727" s="152">
        <v>323861</v>
      </c>
      <c r="E1727" s="152" t="s">
        <v>7164</v>
      </c>
      <c r="F1727" s="97">
        <v>2008</v>
      </c>
      <c r="G1727" s="174">
        <v>122.77</v>
      </c>
      <c r="H1727" s="97">
        <v>3</v>
      </c>
      <c r="I1727" s="174">
        <v>73.661999999999992</v>
      </c>
      <c r="J1727" s="97">
        <v>884</v>
      </c>
      <c r="K1727" s="97">
        <v>0</v>
      </c>
      <c r="L1727" s="174">
        <v>36.831000000000003</v>
      </c>
      <c r="M1727" s="97">
        <v>0</v>
      </c>
      <c r="N1727" s="97">
        <v>2008</v>
      </c>
      <c r="O1727" s="97">
        <v>0</v>
      </c>
      <c r="P1727" s="97">
        <v>2008</v>
      </c>
      <c r="Q1727" s="97">
        <f t="shared" si="26"/>
        <v>0</v>
      </c>
    </row>
    <row r="1728" spans="1:17" x14ac:dyDescent="0.25">
      <c r="A1728" s="152" t="s">
        <v>555</v>
      </c>
      <c r="B1728" s="152" t="s">
        <v>37</v>
      </c>
      <c r="C1728" s="152" t="s">
        <v>7167</v>
      </c>
      <c r="D1728" s="152">
        <v>326470</v>
      </c>
      <c r="E1728" s="152" t="s">
        <v>7168</v>
      </c>
      <c r="F1728" s="97">
        <v>361962</v>
      </c>
      <c r="G1728" s="174">
        <v>122.77</v>
      </c>
      <c r="H1728" s="97">
        <v>526</v>
      </c>
      <c r="I1728" s="174">
        <v>73.661999999999992</v>
      </c>
      <c r="J1728" s="97">
        <v>154984</v>
      </c>
      <c r="K1728" s="97">
        <v>3</v>
      </c>
      <c r="L1728" s="174">
        <v>36.83100000000001</v>
      </c>
      <c r="M1728" s="97">
        <v>442</v>
      </c>
      <c r="N1728" s="97">
        <v>361962</v>
      </c>
      <c r="O1728" s="97">
        <v>0</v>
      </c>
      <c r="P1728" s="97">
        <v>361962</v>
      </c>
      <c r="Q1728" s="97">
        <f t="shared" si="26"/>
        <v>0</v>
      </c>
    </row>
    <row r="1729" spans="1:17" x14ac:dyDescent="0.25">
      <c r="A1729" s="152" t="s">
        <v>555</v>
      </c>
      <c r="B1729" s="152" t="s">
        <v>37</v>
      </c>
      <c r="C1729" s="152" t="s">
        <v>7184</v>
      </c>
      <c r="D1729" s="152">
        <v>326119</v>
      </c>
      <c r="E1729" s="152" t="s">
        <v>7185</v>
      </c>
      <c r="F1729" s="97">
        <v>23050</v>
      </c>
      <c r="G1729" s="174">
        <v>122.77</v>
      </c>
      <c r="H1729" s="97">
        <v>35</v>
      </c>
      <c r="I1729" s="174">
        <v>73.661999999999992</v>
      </c>
      <c r="J1729" s="97">
        <v>10313</v>
      </c>
      <c r="K1729" s="97">
        <v>0</v>
      </c>
      <c r="L1729" s="174">
        <v>36.831000000000003</v>
      </c>
      <c r="M1729" s="97">
        <v>0</v>
      </c>
      <c r="N1729" s="97">
        <v>23050</v>
      </c>
      <c r="O1729" s="97">
        <v>0</v>
      </c>
      <c r="P1729" s="97">
        <v>23050</v>
      </c>
      <c r="Q1729" s="97">
        <f t="shared" si="26"/>
        <v>0</v>
      </c>
    </row>
    <row r="1730" spans="1:17" x14ac:dyDescent="0.25">
      <c r="A1730" s="152" t="s">
        <v>555</v>
      </c>
      <c r="B1730" s="152" t="s">
        <v>37</v>
      </c>
      <c r="C1730" s="152" t="s">
        <v>7188</v>
      </c>
      <c r="D1730" s="152">
        <v>326135</v>
      </c>
      <c r="E1730" s="152" t="s">
        <v>7189</v>
      </c>
      <c r="F1730" s="97">
        <v>3427</v>
      </c>
      <c r="G1730" s="174">
        <v>122.77</v>
      </c>
      <c r="H1730" s="97">
        <v>4</v>
      </c>
      <c r="I1730" s="174">
        <v>73.661999999999992</v>
      </c>
      <c r="J1730" s="97">
        <v>1179</v>
      </c>
      <c r="K1730" s="97">
        <v>0</v>
      </c>
      <c r="L1730" s="174">
        <v>36.831000000000003</v>
      </c>
      <c r="M1730" s="97">
        <v>0</v>
      </c>
      <c r="N1730" s="97">
        <v>3427</v>
      </c>
      <c r="O1730" s="97">
        <v>0</v>
      </c>
      <c r="P1730" s="97">
        <v>3427</v>
      </c>
      <c r="Q1730" s="97">
        <f t="shared" si="26"/>
        <v>0</v>
      </c>
    </row>
    <row r="1731" spans="1:17" x14ac:dyDescent="0.25">
      <c r="A1731" s="152" t="s">
        <v>555</v>
      </c>
      <c r="B1731" s="152" t="s">
        <v>37</v>
      </c>
      <c r="C1731" s="152" t="s">
        <v>7193</v>
      </c>
      <c r="D1731" s="152">
        <v>326143</v>
      </c>
      <c r="E1731" s="152" t="s">
        <v>7194</v>
      </c>
      <c r="F1731" s="97">
        <v>6790</v>
      </c>
      <c r="G1731" s="174">
        <v>122.77</v>
      </c>
      <c r="H1731" s="97">
        <v>12</v>
      </c>
      <c r="I1731" s="174">
        <v>73.661999999999992</v>
      </c>
      <c r="J1731" s="97">
        <v>3536</v>
      </c>
      <c r="K1731" s="97">
        <v>0</v>
      </c>
      <c r="L1731" s="174">
        <v>36.831000000000003</v>
      </c>
      <c r="M1731" s="97">
        <v>0</v>
      </c>
      <c r="N1731" s="97">
        <v>6790</v>
      </c>
      <c r="O1731" s="97">
        <v>0</v>
      </c>
      <c r="P1731" s="97">
        <v>6790</v>
      </c>
      <c r="Q1731" s="97">
        <f t="shared" ref="Q1731:Q1794" si="27">+P1731-N1731</f>
        <v>0</v>
      </c>
    </row>
    <row r="1732" spans="1:17" x14ac:dyDescent="0.25">
      <c r="A1732" s="152" t="s">
        <v>555</v>
      </c>
      <c r="B1732" s="152" t="s">
        <v>37</v>
      </c>
      <c r="C1732" s="152" t="s">
        <v>7197</v>
      </c>
      <c r="D1732" s="152">
        <v>326151</v>
      </c>
      <c r="E1732" s="152" t="s">
        <v>6743</v>
      </c>
      <c r="F1732" s="97">
        <v>2892</v>
      </c>
      <c r="G1732" s="174">
        <v>122.77</v>
      </c>
      <c r="H1732" s="97">
        <v>6</v>
      </c>
      <c r="I1732" s="174">
        <v>73.661999999999992</v>
      </c>
      <c r="J1732" s="97">
        <v>1768</v>
      </c>
      <c r="K1732" s="97">
        <v>0</v>
      </c>
      <c r="L1732" s="174">
        <v>36.831000000000003</v>
      </c>
      <c r="M1732" s="97">
        <v>0</v>
      </c>
      <c r="N1732" s="97">
        <v>2892</v>
      </c>
      <c r="O1732" s="97">
        <v>0</v>
      </c>
      <c r="P1732" s="97">
        <v>2892</v>
      </c>
      <c r="Q1732" s="97">
        <f t="shared" si="27"/>
        <v>0</v>
      </c>
    </row>
    <row r="1733" spans="1:17" x14ac:dyDescent="0.25">
      <c r="A1733" s="152" t="s">
        <v>555</v>
      </c>
      <c r="B1733" s="152" t="s">
        <v>37</v>
      </c>
      <c r="C1733" s="152" t="s">
        <v>7199</v>
      </c>
      <c r="D1733" s="152">
        <v>326186</v>
      </c>
      <c r="E1733" s="152" t="s">
        <v>7200</v>
      </c>
      <c r="F1733" s="97">
        <v>7522</v>
      </c>
      <c r="G1733" s="174">
        <v>122.77</v>
      </c>
      <c r="H1733" s="97">
        <v>9</v>
      </c>
      <c r="I1733" s="174">
        <v>73.661999999999992</v>
      </c>
      <c r="J1733" s="97">
        <v>2652</v>
      </c>
      <c r="K1733" s="97">
        <v>0</v>
      </c>
      <c r="L1733" s="174">
        <v>36.831000000000003</v>
      </c>
      <c r="M1733" s="97">
        <v>0</v>
      </c>
      <c r="N1733" s="97">
        <v>7522</v>
      </c>
      <c r="O1733" s="97">
        <v>0</v>
      </c>
      <c r="P1733" s="97">
        <v>7522</v>
      </c>
      <c r="Q1733" s="97">
        <f t="shared" si="27"/>
        <v>0</v>
      </c>
    </row>
    <row r="1734" spans="1:17" x14ac:dyDescent="0.25">
      <c r="A1734" s="152" t="s">
        <v>555</v>
      </c>
      <c r="B1734" s="152" t="s">
        <v>37</v>
      </c>
      <c r="C1734" s="152" t="s">
        <v>7203</v>
      </c>
      <c r="D1734" s="152">
        <v>326194</v>
      </c>
      <c r="E1734" s="152" t="s">
        <v>7204</v>
      </c>
      <c r="F1734" s="97">
        <v>12341</v>
      </c>
      <c r="G1734" s="174">
        <v>122.77</v>
      </c>
      <c r="H1734" s="97">
        <v>19</v>
      </c>
      <c r="I1734" s="174">
        <v>73.661999999999992</v>
      </c>
      <c r="J1734" s="97">
        <v>5598</v>
      </c>
      <c r="K1734" s="97">
        <v>0</v>
      </c>
      <c r="L1734" s="174">
        <v>36.831000000000003</v>
      </c>
      <c r="M1734" s="97">
        <v>0</v>
      </c>
      <c r="N1734" s="97">
        <v>12341</v>
      </c>
      <c r="O1734" s="97">
        <v>0</v>
      </c>
      <c r="P1734" s="97">
        <v>12341</v>
      </c>
      <c r="Q1734" s="97">
        <f t="shared" si="27"/>
        <v>0</v>
      </c>
    </row>
    <row r="1735" spans="1:17" x14ac:dyDescent="0.25">
      <c r="A1735" s="152" t="s">
        <v>555</v>
      </c>
      <c r="B1735" s="152" t="s">
        <v>37</v>
      </c>
      <c r="C1735" s="152" t="s">
        <v>7207</v>
      </c>
      <c r="D1735" s="152">
        <v>326208</v>
      </c>
      <c r="E1735" s="152" t="s">
        <v>7208</v>
      </c>
      <c r="F1735" s="97">
        <v>11322</v>
      </c>
      <c r="G1735" s="174">
        <v>122.77</v>
      </c>
      <c r="H1735" s="97">
        <v>13</v>
      </c>
      <c r="I1735" s="174">
        <v>73.661999999999992</v>
      </c>
      <c r="J1735" s="97">
        <v>3830</v>
      </c>
      <c r="K1735" s="97">
        <v>0</v>
      </c>
      <c r="L1735" s="174">
        <v>36.831000000000003</v>
      </c>
      <c r="M1735" s="97">
        <v>0</v>
      </c>
      <c r="N1735" s="97">
        <v>11322</v>
      </c>
      <c r="O1735" s="97">
        <v>0</v>
      </c>
      <c r="P1735" s="97">
        <v>11322</v>
      </c>
      <c r="Q1735" s="97">
        <f t="shared" si="27"/>
        <v>0</v>
      </c>
    </row>
    <row r="1736" spans="1:17" x14ac:dyDescent="0.25">
      <c r="A1736" s="152" t="s">
        <v>555</v>
      </c>
      <c r="B1736" s="152" t="s">
        <v>37</v>
      </c>
      <c r="C1736" s="152" t="s">
        <v>7211</v>
      </c>
      <c r="D1736" s="152">
        <v>326224</v>
      </c>
      <c r="E1736" s="152" t="s">
        <v>7212</v>
      </c>
      <c r="F1736" s="97">
        <v>37919</v>
      </c>
      <c r="G1736" s="174">
        <v>122.77</v>
      </c>
      <c r="H1736" s="97">
        <v>49</v>
      </c>
      <c r="I1736" s="174">
        <v>73.661999999999992</v>
      </c>
      <c r="J1736" s="97">
        <v>14438</v>
      </c>
      <c r="K1736" s="97">
        <v>5</v>
      </c>
      <c r="L1736" s="174">
        <v>36.831000000000003</v>
      </c>
      <c r="M1736" s="97">
        <v>737</v>
      </c>
      <c r="N1736" s="97">
        <v>37919</v>
      </c>
      <c r="O1736" s="97">
        <v>0</v>
      </c>
      <c r="P1736" s="97">
        <v>37919</v>
      </c>
      <c r="Q1736" s="97">
        <f t="shared" si="27"/>
        <v>0</v>
      </c>
    </row>
    <row r="1737" spans="1:17" x14ac:dyDescent="0.25">
      <c r="A1737" s="152" t="s">
        <v>555</v>
      </c>
      <c r="B1737" s="152" t="s">
        <v>37</v>
      </c>
      <c r="C1737" s="152" t="s">
        <v>7216</v>
      </c>
      <c r="D1737" s="152">
        <v>326232</v>
      </c>
      <c r="E1737" s="152" t="s">
        <v>7217</v>
      </c>
      <c r="F1737" s="97">
        <v>37091</v>
      </c>
      <c r="G1737" s="174">
        <v>122.77</v>
      </c>
      <c r="H1737" s="97">
        <v>57</v>
      </c>
      <c r="I1737" s="174">
        <v>73.661999999999992</v>
      </c>
      <c r="J1737" s="97">
        <v>16795</v>
      </c>
      <c r="K1737" s="97">
        <v>3</v>
      </c>
      <c r="L1737" s="174">
        <v>36.831000000000003</v>
      </c>
      <c r="M1737" s="97">
        <v>442</v>
      </c>
      <c r="N1737" s="97">
        <v>37091</v>
      </c>
      <c r="O1737" s="97">
        <v>0</v>
      </c>
      <c r="P1737" s="97">
        <v>37091</v>
      </c>
      <c r="Q1737" s="97">
        <f t="shared" si="27"/>
        <v>0</v>
      </c>
    </row>
    <row r="1738" spans="1:17" x14ac:dyDescent="0.25">
      <c r="A1738" s="152" t="s">
        <v>555</v>
      </c>
      <c r="B1738" s="152" t="s">
        <v>37</v>
      </c>
      <c r="C1738" s="152" t="s">
        <v>7220</v>
      </c>
      <c r="D1738" s="152">
        <v>326241</v>
      </c>
      <c r="E1738" s="152" t="s">
        <v>7221</v>
      </c>
      <c r="F1738" s="97">
        <v>21042</v>
      </c>
      <c r="G1738" s="174">
        <v>122.77</v>
      </c>
      <c r="H1738" s="97">
        <v>32</v>
      </c>
      <c r="I1738" s="174">
        <v>73.661999999999992</v>
      </c>
      <c r="J1738" s="97">
        <v>9429</v>
      </c>
      <c r="K1738" s="97">
        <v>0</v>
      </c>
      <c r="L1738" s="174">
        <v>36.831000000000003</v>
      </c>
      <c r="M1738" s="97">
        <v>0</v>
      </c>
      <c r="N1738" s="97">
        <v>21042</v>
      </c>
      <c r="O1738" s="97">
        <v>0</v>
      </c>
      <c r="P1738" s="97">
        <v>21042</v>
      </c>
      <c r="Q1738" s="97">
        <f t="shared" si="27"/>
        <v>0</v>
      </c>
    </row>
    <row r="1739" spans="1:17" x14ac:dyDescent="0.25">
      <c r="A1739" s="152" t="s">
        <v>555</v>
      </c>
      <c r="B1739" s="152" t="s">
        <v>37</v>
      </c>
      <c r="C1739" s="152" t="s">
        <v>7224</v>
      </c>
      <c r="D1739" s="152">
        <v>326259</v>
      </c>
      <c r="E1739" s="152" t="s">
        <v>1080</v>
      </c>
      <c r="F1739" s="97">
        <v>27599</v>
      </c>
      <c r="G1739" s="174">
        <v>122.77</v>
      </c>
      <c r="H1739" s="97">
        <v>39</v>
      </c>
      <c r="I1739" s="174">
        <v>73.661999999999992</v>
      </c>
      <c r="J1739" s="97">
        <v>11491</v>
      </c>
      <c r="K1739" s="97">
        <v>0</v>
      </c>
      <c r="L1739" s="174">
        <v>36.831000000000003</v>
      </c>
      <c r="M1739" s="97">
        <v>0</v>
      </c>
      <c r="N1739" s="97">
        <v>27599</v>
      </c>
      <c r="O1739" s="97">
        <v>0</v>
      </c>
      <c r="P1739" s="97">
        <v>27599</v>
      </c>
      <c r="Q1739" s="97">
        <f t="shared" si="27"/>
        <v>0</v>
      </c>
    </row>
    <row r="1740" spans="1:17" x14ac:dyDescent="0.25">
      <c r="A1740" s="152" t="s">
        <v>555</v>
      </c>
      <c r="B1740" s="152" t="s">
        <v>37</v>
      </c>
      <c r="C1740" s="152" t="s">
        <v>7226</v>
      </c>
      <c r="D1740" s="152">
        <v>326275</v>
      </c>
      <c r="E1740" s="152" t="s">
        <v>7227</v>
      </c>
      <c r="F1740" s="97">
        <v>25702</v>
      </c>
      <c r="G1740" s="174">
        <v>122.77</v>
      </c>
      <c r="H1740" s="97">
        <v>44</v>
      </c>
      <c r="I1740" s="174">
        <v>73.661999999999992</v>
      </c>
      <c r="J1740" s="97">
        <v>12965</v>
      </c>
      <c r="K1740" s="97">
        <v>0</v>
      </c>
      <c r="L1740" s="174">
        <v>36.831000000000003</v>
      </c>
      <c r="M1740" s="97">
        <v>0</v>
      </c>
      <c r="N1740" s="97">
        <v>25702</v>
      </c>
      <c r="O1740" s="97">
        <v>0</v>
      </c>
      <c r="P1740" s="97">
        <v>25702</v>
      </c>
      <c r="Q1740" s="97">
        <f t="shared" si="27"/>
        <v>0</v>
      </c>
    </row>
    <row r="1741" spans="1:17" x14ac:dyDescent="0.25">
      <c r="A1741" s="152" t="s">
        <v>555</v>
      </c>
      <c r="B1741" s="152" t="s">
        <v>37</v>
      </c>
      <c r="C1741" s="152" t="s">
        <v>7230</v>
      </c>
      <c r="D1741" s="152">
        <v>326283</v>
      </c>
      <c r="E1741" s="152" t="s">
        <v>7231</v>
      </c>
      <c r="F1741" s="97">
        <v>92189</v>
      </c>
      <c r="G1741" s="174">
        <v>122.77</v>
      </c>
      <c r="H1741" s="97">
        <v>137</v>
      </c>
      <c r="I1741" s="174">
        <v>73.661999999999992</v>
      </c>
      <c r="J1741" s="97">
        <v>40366</v>
      </c>
      <c r="K1741" s="97">
        <v>0</v>
      </c>
      <c r="L1741" s="174">
        <v>36.831000000000003</v>
      </c>
      <c r="M1741" s="97">
        <v>0</v>
      </c>
      <c r="N1741" s="97">
        <v>92189</v>
      </c>
      <c r="O1741" s="97">
        <v>0</v>
      </c>
      <c r="P1741" s="97">
        <v>92189</v>
      </c>
      <c r="Q1741" s="97">
        <f t="shared" si="27"/>
        <v>0</v>
      </c>
    </row>
    <row r="1742" spans="1:17" x14ac:dyDescent="0.25">
      <c r="A1742" s="152" t="s">
        <v>555</v>
      </c>
      <c r="B1742" s="152" t="s">
        <v>37</v>
      </c>
      <c r="C1742" s="152" t="s">
        <v>7237</v>
      </c>
      <c r="D1742" s="152">
        <v>326291</v>
      </c>
      <c r="E1742" s="152" t="s">
        <v>7238</v>
      </c>
      <c r="F1742" s="97">
        <v>5434</v>
      </c>
      <c r="G1742" s="174">
        <v>122.77</v>
      </c>
      <c r="H1742" s="97">
        <v>7</v>
      </c>
      <c r="I1742" s="174">
        <v>73.661999999999992</v>
      </c>
      <c r="J1742" s="97">
        <v>2063</v>
      </c>
      <c r="K1742" s="97">
        <v>0</v>
      </c>
      <c r="L1742" s="174">
        <v>36.831000000000003</v>
      </c>
      <c r="M1742" s="97">
        <v>0</v>
      </c>
      <c r="N1742" s="97">
        <v>5434</v>
      </c>
      <c r="O1742" s="97">
        <v>0</v>
      </c>
      <c r="P1742" s="97">
        <v>5434</v>
      </c>
      <c r="Q1742" s="97">
        <f t="shared" si="27"/>
        <v>0</v>
      </c>
    </row>
    <row r="1743" spans="1:17" x14ac:dyDescent="0.25">
      <c r="A1743" s="152" t="s">
        <v>555</v>
      </c>
      <c r="B1743" s="152" t="s">
        <v>37</v>
      </c>
      <c r="C1743" s="152" t="s">
        <v>7241</v>
      </c>
      <c r="D1743" s="152">
        <v>326305</v>
      </c>
      <c r="E1743" s="152" t="s">
        <v>7242</v>
      </c>
      <c r="F1743" s="97">
        <v>30946</v>
      </c>
      <c r="G1743" s="174">
        <v>122.77</v>
      </c>
      <c r="H1743" s="97">
        <v>44</v>
      </c>
      <c r="I1743" s="174">
        <v>73.661999999999992</v>
      </c>
      <c r="J1743" s="97">
        <v>12965</v>
      </c>
      <c r="K1743" s="97">
        <v>0</v>
      </c>
      <c r="L1743" s="174">
        <v>36.831000000000003</v>
      </c>
      <c r="M1743" s="97">
        <v>0</v>
      </c>
      <c r="N1743" s="97">
        <v>30946</v>
      </c>
      <c r="O1743" s="97">
        <v>0</v>
      </c>
      <c r="P1743" s="97">
        <v>30946</v>
      </c>
      <c r="Q1743" s="97">
        <f t="shared" si="27"/>
        <v>0</v>
      </c>
    </row>
    <row r="1744" spans="1:17" x14ac:dyDescent="0.25">
      <c r="A1744" s="152" t="s">
        <v>555</v>
      </c>
      <c r="B1744" s="152" t="s">
        <v>37</v>
      </c>
      <c r="C1744" s="152" t="s">
        <v>7245</v>
      </c>
      <c r="D1744" s="152">
        <v>326321</v>
      </c>
      <c r="E1744" s="152" t="s">
        <v>7246</v>
      </c>
      <c r="F1744" s="97">
        <v>66975</v>
      </c>
      <c r="G1744" s="174">
        <v>122.77</v>
      </c>
      <c r="H1744" s="97">
        <v>90</v>
      </c>
      <c r="I1744" s="174">
        <v>73.661999999999992</v>
      </c>
      <c r="J1744" s="97">
        <v>26518</v>
      </c>
      <c r="K1744" s="97">
        <v>0</v>
      </c>
      <c r="L1744" s="174">
        <v>36.831000000000003</v>
      </c>
      <c r="M1744" s="97">
        <v>0</v>
      </c>
      <c r="N1744" s="97">
        <v>66975</v>
      </c>
      <c r="O1744" s="97">
        <v>0</v>
      </c>
      <c r="P1744" s="97">
        <v>66975</v>
      </c>
      <c r="Q1744" s="97">
        <f t="shared" si="27"/>
        <v>0</v>
      </c>
    </row>
    <row r="1745" spans="1:17" x14ac:dyDescent="0.25">
      <c r="A1745" s="152" t="s">
        <v>555</v>
      </c>
      <c r="B1745" s="152" t="s">
        <v>37</v>
      </c>
      <c r="C1745" s="152" t="s">
        <v>7249</v>
      </c>
      <c r="D1745" s="152">
        <v>326330</v>
      </c>
      <c r="E1745" s="152" t="s">
        <v>7250</v>
      </c>
      <c r="F1745" s="97">
        <v>26708</v>
      </c>
      <c r="G1745" s="174">
        <v>122.77</v>
      </c>
      <c r="H1745" s="97">
        <v>33</v>
      </c>
      <c r="I1745" s="174">
        <v>73.661999999999992</v>
      </c>
      <c r="J1745" s="97">
        <v>9723</v>
      </c>
      <c r="K1745" s="97">
        <v>0</v>
      </c>
      <c r="L1745" s="174">
        <v>36.831000000000003</v>
      </c>
      <c r="M1745" s="97">
        <v>0</v>
      </c>
      <c r="N1745" s="97">
        <v>26708</v>
      </c>
      <c r="O1745" s="97">
        <v>0</v>
      </c>
      <c r="P1745" s="97">
        <v>26708</v>
      </c>
      <c r="Q1745" s="97">
        <f t="shared" si="27"/>
        <v>0</v>
      </c>
    </row>
    <row r="1746" spans="1:17" x14ac:dyDescent="0.25">
      <c r="A1746" s="152" t="s">
        <v>555</v>
      </c>
      <c r="B1746" s="152" t="s">
        <v>37</v>
      </c>
      <c r="C1746" s="152" t="s">
        <v>7254</v>
      </c>
      <c r="D1746" s="152">
        <v>326356</v>
      </c>
      <c r="E1746" s="152" t="s">
        <v>7255</v>
      </c>
      <c r="F1746" s="97">
        <v>6580</v>
      </c>
      <c r="G1746" s="174">
        <v>122.77</v>
      </c>
      <c r="H1746" s="97">
        <v>13</v>
      </c>
      <c r="I1746" s="174">
        <v>73.661999999999992</v>
      </c>
      <c r="J1746" s="97">
        <v>3830</v>
      </c>
      <c r="K1746" s="97">
        <v>0</v>
      </c>
      <c r="L1746" s="174">
        <v>36.831000000000003</v>
      </c>
      <c r="M1746" s="97">
        <v>0</v>
      </c>
      <c r="N1746" s="97">
        <v>6580</v>
      </c>
      <c r="O1746" s="97">
        <v>0</v>
      </c>
      <c r="P1746" s="97">
        <v>6580</v>
      </c>
      <c r="Q1746" s="97">
        <f t="shared" si="27"/>
        <v>0</v>
      </c>
    </row>
    <row r="1747" spans="1:17" x14ac:dyDescent="0.25">
      <c r="A1747" s="152" t="s">
        <v>555</v>
      </c>
      <c r="B1747" s="152" t="s">
        <v>37</v>
      </c>
      <c r="C1747" s="152" t="s">
        <v>7258</v>
      </c>
      <c r="D1747" s="152">
        <v>31942547</v>
      </c>
      <c r="E1747" s="152" t="s">
        <v>7259</v>
      </c>
      <c r="F1747" s="97">
        <v>40228</v>
      </c>
      <c r="G1747" s="174">
        <v>122.77</v>
      </c>
      <c r="H1747" s="97">
        <v>56</v>
      </c>
      <c r="I1747" s="174">
        <v>73.661999999999992</v>
      </c>
      <c r="J1747" s="97">
        <v>16500</v>
      </c>
      <c r="K1747" s="97">
        <v>0</v>
      </c>
      <c r="L1747" s="174">
        <v>36.831000000000003</v>
      </c>
      <c r="M1747" s="97">
        <v>0</v>
      </c>
      <c r="N1747" s="97">
        <v>40228</v>
      </c>
      <c r="O1747" s="97">
        <v>0</v>
      </c>
      <c r="P1747" s="97">
        <v>40228</v>
      </c>
      <c r="Q1747" s="97">
        <f t="shared" si="27"/>
        <v>0</v>
      </c>
    </row>
    <row r="1748" spans="1:17" x14ac:dyDescent="0.25">
      <c r="A1748" s="152" t="s">
        <v>555</v>
      </c>
      <c r="B1748" s="152" t="s">
        <v>37</v>
      </c>
      <c r="C1748" s="152" t="s">
        <v>7262</v>
      </c>
      <c r="D1748" s="152">
        <v>326399</v>
      </c>
      <c r="E1748" s="152" t="s">
        <v>7263</v>
      </c>
      <c r="F1748" s="97">
        <v>10414</v>
      </c>
      <c r="G1748" s="174">
        <v>122.77</v>
      </c>
      <c r="H1748" s="97">
        <v>15</v>
      </c>
      <c r="I1748" s="174">
        <v>73.661999999999992</v>
      </c>
      <c r="J1748" s="97">
        <v>4420</v>
      </c>
      <c r="K1748" s="97">
        <v>0</v>
      </c>
      <c r="L1748" s="174">
        <v>36.831000000000003</v>
      </c>
      <c r="M1748" s="97">
        <v>0</v>
      </c>
      <c r="N1748" s="97">
        <v>10414</v>
      </c>
      <c r="O1748" s="97">
        <v>0</v>
      </c>
      <c r="P1748" s="97">
        <v>10414</v>
      </c>
      <c r="Q1748" s="97">
        <f t="shared" si="27"/>
        <v>0</v>
      </c>
    </row>
    <row r="1749" spans="1:17" x14ac:dyDescent="0.25">
      <c r="A1749" s="152" t="s">
        <v>555</v>
      </c>
      <c r="B1749" s="152" t="s">
        <v>37</v>
      </c>
      <c r="C1749" s="152" t="s">
        <v>7266</v>
      </c>
      <c r="D1749" s="152">
        <v>326402</v>
      </c>
      <c r="E1749" s="152" t="s">
        <v>7267</v>
      </c>
      <c r="F1749" s="97">
        <v>6398</v>
      </c>
      <c r="G1749" s="174">
        <v>122.77</v>
      </c>
      <c r="H1749" s="97">
        <v>9</v>
      </c>
      <c r="I1749" s="174">
        <v>73.661999999999992</v>
      </c>
      <c r="J1749" s="97">
        <v>2652</v>
      </c>
      <c r="K1749" s="97">
        <v>0</v>
      </c>
      <c r="L1749" s="174">
        <v>36.831000000000003</v>
      </c>
      <c r="M1749" s="97">
        <v>0</v>
      </c>
      <c r="N1749" s="97">
        <v>6398</v>
      </c>
      <c r="O1749" s="97">
        <v>0</v>
      </c>
      <c r="P1749" s="97">
        <v>6398</v>
      </c>
      <c r="Q1749" s="97">
        <f t="shared" si="27"/>
        <v>0</v>
      </c>
    </row>
    <row r="1750" spans="1:17" x14ac:dyDescent="0.25">
      <c r="A1750" s="152" t="s">
        <v>555</v>
      </c>
      <c r="B1750" s="152" t="s">
        <v>37</v>
      </c>
      <c r="C1750" s="152" t="s">
        <v>7270</v>
      </c>
      <c r="D1750" s="152">
        <v>326411</v>
      </c>
      <c r="E1750" s="152" t="s">
        <v>7271</v>
      </c>
      <c r="F1750" s="97">
        <v>2892</v>
      </c>
      <c r="G1750" s="174">
        <v>122.77</v>
      </c>
      <c r="H1750" s="97">
        <v>6</v>
      </c>
      <c r="I1750" s="174">
        <v>73.661999999999992</v>
      </c>
      <c r="J1750" s="97">
        <v>1768</v>
      </c>
      <c r="K1750" s="97">
        <v>0</v>
      </c>
      <c r="L1750" s="174">
        <v>36.831000000000003</v>
      </c>
      <c r="M1750" s="97">
        <v>0</v>
      </c>
      <c r="N1750" s="97">
        <v>2892</v>
      </c>
      <c r="O1750" s="97">
        <v>0</v>
      </c>
      <c r="P1750" s="97">
        <v>2892</v>
      </c>
      <c r="Q1750" s="97">
        <f t="shared" si="27"/>
        <v>0</v>
      </c>
    </row>
    <row r="1751" spans="1:17" x14ac:dyDescent="0.25">
      <c r="A1751" s="152" t="s">
        <v>555</v>
      </c>
      <c r="B1751" s="152" t="s">
        <v>37</v>
      </c>
      <c r="C1751" s="152" t="s">
        <v>7274</v>
      </c>
      <c r="D1751" s="152">
        <v>326429</v>
      </c>
      <c r="E1751" s="152" t="s">
        <v>7275</v>
      </c>
      <c r="F1751" s="97">
        <v>4844</v>
      </c>
      <c r="G1751" s="174">
        <v>122.77</v>
      </c>
      <c r="H1751" s="97">
        <v>5</v>
      </c>
      <c r="I1751" s="174">
        <v>73.661999999999992</v>
      </c>
      <c r="J1751" s="97">
        <v>1473</v>
      </c>
      <c r="K1751" s="97">
        <v>0</v>
      </c>
      <c r="L1751" s="174">
        <v>36.831000000000003</v>
      </c>
      <c r="M1751" s="97">
        <v>0</v>
      </c>
      <c r="N1751" s="97">
        <v>4844</v>
      </c>
      <c r="O1751" s="97">
        <v>0</v>
      </c>
      <c r="P1751" s="97">
        <v>4844</v>
      </c>
      <c r="Q1751" s="97">
        <f t="shared" si="27"/>
        <v>0</v>
      </c>
    </row>
    <row r="1752" spans="1:17" x14ac:dyDescent="0.25">
      <c r="A1752" s="152" t="s">
        <v>555</v>
      </c>
      <c r="B1752" s="152" t="s">
        <v>37</v>
      </c>
      <c r="C1752" s="152" t="s">
        <v>7278</v>
      </c>
      <c r="D1752" s="152">
        <v>326445</v>
      </c>
      <c r="E1752" s="152" t="s">
        <v>7279</v>
      </c>
      <c r="F1752" s="97">
        <v>9258</v>
      </c>
      <c r="G1752" s="174">
        <v>122.77</v>
      </c>
      <c r="H1752" s="97">
        <v>17</v>
      </c>
      <c r="I1752" s="174">
        <v>73.661999999999992</v>
      </c>
      <c r="J1752" s="97">
        <v>5009</v>
      </c>
      <c r="K1752" s="97">
        <v>0</v>
      </c>
      <c r="L1752" s="174">
        <v>36.831000000000003</v>
      </c>
      <c r="M1752" s="97">
        <v>0</v>
      </c>
      <c r="N1752" s="97">
        <v>9258</v>
      </c>
      <c r="O1752" s="97">
        <v>0</v>
      </c>
      <c r="P1752" s="97">
        <v>9258</v>
      </c>
      <c r="Q1752" s="97">
        <f t="shared" si="27"/>
        <v>0</v>
      </c>
    </row>
    <row r="1753" spans="1:17" x14ac:dyDescent="0.25">
      <c r="A1753" s="152" t="s">
        <v>555</v>
      </c>
      <c r="B1753" s="152" t="s">
        <v>37</v>
      </c>
      <c r="C1753" s="152" t="s">
        <v>7282</v>
      </c>
      <c r="D1753" s="152">
        <v>326461</v>
      </c>
      <c r="E1753" s="152" t="s">
        <v>3062</v>
      </c>
      <c r="F1753" s="97">
        <v>56966</v>
      </c>
      <c r="G1753" s="174">
        <v>122.77</v>
      </c>
      <c r="H1753" s="97">
        <v>84</v>
      </c>
      <c r="I1753" s="174">
        <v>73.661999999999992</v>
      </c>
      <c r="J1753" s="97">
        <v>24750</v>
      </c>
      <c r="K1753" s="97">
        <v>0</v>
      </c>
      <c r="L1753" s="174">
        <v>36.831000000000003</v>
      </c>
      <c r="M1753" s="97">
        <v>0</v>
      </c>
      <c r="N1753" s="97">
        <v>56966</v>
      </c>
      <c r="O1753" s="97">
        <v>0</v>
      </c>
      <c r="P1753" s="97">
        <v>56966</v>
      </c>
      <c r="Q1753" s="97">
        <f t="shared" si="27"/>
        <v>0</v>
      </c>
    </row>
    <row r="1754" spans="1:17" x14ac:dyDescent="0.25">
      <c r="A1754" s="152" t="s">
        <v>555</v>
      </c>
      <c r="B1754" s="152" t="s">
        <v>37</v>
      </c>
      <c r="C1754" s="152" t="s">
        <v>7284</v>
      </c>
      <c r="D1754" s="152">
        <v>326488</v>
      </c>
      <c r="E1754" s="152" t="s">
        <v>7285</v>
      </c>
      <c r="F1754" s="97">
        <v>64492</v>
      </c>
      <c r="G1754" s="174">
        <v>122.77</v>
      </c>
      <c r="H1754" s="97">
        <v>95</v>
      </c>
      <c r="I1754" s="174">
        <v>73.661999999999992</v>
      </c>
      <c r="J1754" s="97">
        <v>27992</v>
      </c>
      <c r="K1754" s="97">
        <v>16</v>
      </c>
      <c r="L1754" s="174">
        <v>36.831000000000003</v>
      </c>
      <c r="M1754" s="97">
        <v>2357</v>
      </c>
      <c r="N1754" s="97">
        <v>64492</v>
      </c>
      <c r="O1754" s="97">
        <v>0</v>
      </c>
      <c r="P1754" s="97">
        <v>64492</v>
      </c>
      <c r="Q1754" s="97">
        <f t="shared" si="27"/>
        <v>0</v>
      </c>
    </row>
    <row r="1755" spans="1:17" x14ac:dyDescent="0.25">
      <c r="A1755" s="152" t="s">
        <v>555</v>
      </c>
      <c r="B1755" s="152" t="s">
        <v>37</v>
      </c>
      <c r="C1755" s="152" t="s">
        <v>7290</v>
      </c>
      <c r="D1755" s="152">
        <v>326500</v>
      </c>
      <c r="E1755" s="152" t="s">
        <v>7291</v>
      </c>
      <c r="F1755" s="97">
        <v>14055</v>
      </c>
      <c r="G1755" s="174">
        <v>122.77</v>
      </c>
      <c r="H1755" s="97">
        <v>21</v>
      </c>
      <c r="I1755" s="174">
        <v>73.661999999999992</v>
      </c>
      <c r="J1755" s="97">
        <v>6188</v>
      </c>
      <c r="K1755" s="97">
        <v>0</v>
      </c>
      <c r="L1755" s="174">
        <v>36.831000000000003</v>
      </c>
      <c r="M1755" s="97">
        <v>0</v>
      </c>
      <c r="N1755" s="97">
        <v>14055</v>
      </c>
      <c r="O1755" s="97">
        <v>0</v>
      </c>
      <c r="P1755" s="97">
        <v>14055</v>
      </c>
      <c r="Q1755" s="97">
        <f t="shared" si="27"/>
        <v>0</v>
      </c>
    </row>
    <row r="1756" spans="1:17" x14ac:dyDescent="0.25">
      <c r="A1756" s="152" t="s">
        <v>555</v>
      </c>
      <c r="B1756" s="152" t="s">
        <v>37</v>
      </c>
      <c r="C1756" s="152" t="s">
        <v>7294</v>
      </c>
      <c r="D1756" s="152">
        <v>326518</v>
      </c>
      <c r="E1756" s="152" t="s">
        <v>7295</v>
      </c>
      <c r="F1756" s="97">
        <v>68289</v>
      </c>
      <c r="G1756" s="174">
        <v>122.77</v>
      </c>
      <c r="H1756" s="97">
        <v>97</v>
      </c>
      <c r="I1756" s="174">
        <v>73.661999999999992</v>
      </c>
      <c r="J1756" s="97">
        <v>28581</v>
      </c>
      <c r="K1756" s="97">
        <v>0</v>
      </c>
      <c r="L1756" s="174">
        <v>36.831000000000003</v>
      </c>
      <c r="M1756" s="97">
        <v>0</v>
      </c>
      <c r="N1756" s="97">
        <v>68289</v>
      </c>
      <c r="O1756" s="97">
        <v>0</v>
      </c>
      <c r="P1756" s="97">
        <v>68289</v>
      </c>
      <c r="Q1756" s="97">
        <f t="shared" si="27"/>
        <v>0</v>
      </c>
    </row>
    <row r="1757" spans="1:17" x14ac:dyDescent="0.25">
      <c r="A1757" s="152" t="s">
        <v>555</v>
      </c>
      <c r="B1757" s="152" t="s">
        <v>37</v>
      </c>
      <c r="C1757" s="152" t="s">
        <v>7297</v>
      </c>
      <c r="D1757" s="152">
        <v>326526</v>
      </c>
      <c r="E1757" s="152" t="s">
        <v>7298</v>
      </c>
      <c r="F1757" s="97">
        <v>20263</v>
      </c>
      <c r="G1757" s="174">
        <v>122.77</v>
      </c>
      <c r="H1757" s="97">
        <v>23</v>
      </c>
      <c r="I1757" s="174">
        <v>73.661999999999992</v>
      </c>
      <c r="J1757" s="97">
        <v>6777</v>
      </c>
      <c r="K1757" s="97">
        <v>0</v>
      </c>
      <c r="L1757" s="174">
        <v>36.831000000000003</v>
      </c>
      <c r="M1757" s="97">
        <v>0</v>
      </c>
      <c r="N1757" s="97">
        <v>20263</v>
      </c>
      <c r="O1757" s="97">
        <v>0</v>
      </c>
      <c r="P1757" s="97">
        <v>20263</v>
      </c>
      <c r="Q1757" s="97">
        <f t="shared" si="27"/>
        <v>0</v>
      </c>
    </row>
    <row r="1758" spans="1:17" x14ac:dyDescent="0.25">
      <c r="A1758" s="152" t="s">
        <v>555</v>
      </c>
      <c r="B1758" s="152" t="s">
        <v>37</v>
      </c>
      <c r="C1758" s="152" t="s">
        <v>7301</v>
      </c>
      <c r="D1758" s="152">
        <v>326534</v>
      </c>
      <c r="E1758" s="152" t="s">
        <v>7302</v>
      </c>
      <c r="F1758" s="97">
        <v>17720</v>
      </c>
      <c r="G1758" s="174">
        <v>122.77</v>
      </c>
      <c r="H1758" s="97">
        <v>22</v>
      </c>
      <c r="I1758" s="174">
        <v>73.661999999999992</v>
      </c>
      <c r="J1758" s="97">
        <v>6482</v>
      </c>
      <c r="K1758" s="97">
        <v>0</v>
      </c>
      <c r="L1758" s="174">
        <v>36.831000000000003</v>
      </c>
      <c r="M1758" s="97">
        <v>0</v>
      </c>
      <c r="N1758" s="97">
        <v>17720</v>
      </c>
      <c r="O1758" s="97">
        <v>0</v>
      </c>
      <c r="P1758" s="97">
        <v>17720</v>
      </c>
      <c r="Q1758" s="97">
        <f t="shared" si="27"/>
        <v>0</v>
      </c>
    </row>
    <row r="1759" spans="1:17" x14ac:dyDescent="0.25">
      <c r="A1759" s="152" t="s">
        <v>555</v>
      </c>
      <c r="B1759" s="152" t="s">
        <v>37</v>
      </c>
      <c r="C1759" s="152" t="s">
        <v>7305</v>
      </c>
      <c r="D1759" s="152">
        <v>326542</v>
      </c>
      <c r="E1759" s="152" t="s">
        <v>7306</v>
      </c>
      <c r="F1759" s="97">
        <v>26825</v>
      </c>
      <c r="G1759" s="174">
        <v>122.77</v>
      </c>
      <c r="H1759" s="97">
        <v>44</v>
      </c>
      <c r="I1759" s="174">
        <v>73.661999999999992</v>
      </c>
      <c r="J1759" s="97">
        <v>12965</v>
      </c>
      <c r="K1759" s="97">
        <v>0</v>
      </c>
      <c r="L1759" s="174">
        <v>36.831000000000003</v>
      </c>
      <c r="M1759" s="97">
        <v>0</v>
      </c>
      <c r="N1759" s="97">
        <v>26825</v>
      </c>
      <c r="O1759" s="97">
        <v>0</v>
      </c>
      <c r="P1759" s="97">
        <v>26825</v>
      </c>
      <c r="Q1759" s="97">
        <f t="shared" si="27"/>
        <v>0</v>
      </c>
    </row>
    <row r="1760" spans="1:17" x14ac:dyDescent="0.25">
      <c r="A1760" s="152" t="s">
        <v>555</v>
      </c>
      <c r="B1760" s="152" t="s">
        <v>37</v>
      </c>
      <c r="C1760" s="152" t="s">
        <v>7309</v>
      </c>
      <c r="D1760" s="152">
        <v>326551</v>
      </c>
      <c r="E1760" s="152" t="s">
        <v>7310</v>
      </c>
      <c r="F1760" s="97">
        <v>8485</v>
      </c>
      <c r="G1760" s="174">
        <v>122.77</v>
      </c>
      <c r="H1760" s="97">
        <v>11</v>
      </c>
      <c r="I1760" s="174">
        <v>73.661999999999992</v>
      </c>
      <c r="J1760" s="97">
        <v>3241</v>
      </c>
      <c r="K1760" s="97">
        <v>0</v>
      </c>
      <c r="L1760" s="174">
        <v>36.831000000000003</v>
      </c>
      <c r="M1760" s="97">
        <v>0</v>
      </c>
      <c r="N1760" s="97">
        <v>8485</v>
      </c>
      <c r="O1760" s="97">
        <v>0</v>
      </c>
      <c r="P1760" s="97">
        <v>8485</v>
      </c>
      <c r="Q1760" s="97">
        <f t="shared" si="27"/>
        <v>0</v>
      </c>
    </row>
    <row r="1761" spans="1:17" x14ac:dyDescent="0.25">
      <c r="A1761" s="152" t="s">
        <v>555</v>
      </c>
      <c r="B1761" s="152" t="s">
        <v>37</v>
      </c>
      <c r="C1761" s="152" t="s">
        <v>7314</v>
      </c>
      <c r="D1761" s="152">
        <v>326569</v>
      </c>
      <c r="E1761" s="152" t="s">
        <v>7315</v>
      </c>
      <c r="F1761" s="97">
        <v>33825</v>
      </c>
      <c r="G1761" s="174">
        <v>122.77</v>
      </c>
      <c r="H1761" s="97">
        <v>52</v>
      </c>
      <c r="I1761" s="174">
        <v>73.661999999999992</v>
      </c>
      <c r="J1761" s="97">
        <v>15322</v>
      </c>
      <c r="K1761" s="97">
        <v>1</v>
      </c>
      <c r="L1761" s="174">
        <v>36.831000000000003</v>
      </c>
      <c r="M1761" s="97">
        <v>147</v>
      </c>
      <c r="N1761" s="97">
        <v>33825</v>
      </c>
      <c r="O1761" s="97">
        <v>0</v>
      </c>
      <c r="P1761" s="97">
        <v>33825</v>
      </c>
      <c r="Q1761" s="97">
        <f t="shared" si="27"/>
        <v>0</v>
      </c>
    </row>
    <row r="1762" spans="1:17" x14ac:dyDescent="0.25">
      <c r="A1762" s="152" t="s">
        <v>555</v>
      </c>
      <c r="B1762" s="152" t="s">
        <v>37</v>
      </c>
      <c r="C1762" s="152" t="s">
        <v>7318</v>
      </c>
      <c r="D1762" s="152">
        <v>326577</v>
      </c>
      <c r="E1762" s="152" t="s">
        <v>7319</v>
      </c>
      <c r="F1762" s="97">
        <v>5354</v>
      </c>
      <c r="G1762" s="174">
        <v>122.77</v>
      </c>
      <c r="H1762" s="97">
        <v>8</v>
      </c>
      <c r="I1762" s="174">
        <v>73.661999999999992</v>
      </c>
      <c r="J1762" s="97">
        <v>2357</v>
      </c>
      <c r="K1762" s="97">
        <v>0</v>
      </c>
      <c r="L1762" s="174">
        <v>36.831000000000003</v>
      </c>
      <c r="M1762" s="97">
        <v>0</v>
      </c>
      <c r="N1762" s="97">
        <v>5354</v>
      </c>
      <c r="O1762" s="97">
        <v>0</v>
      </c>
      <c r="P1762" s="97">
        <v>5354</v>
      </c>
      <c r="Q1762" s="97">
        <f t="shared" si="27"/>
        <v>0</v>
      </c>
    </row>
    <row r="1763" spans="1:17" x14ac:dyDescent="0.25">
      <c r="A1763" s="152" t="s">
        <v>555</v>
      </c>
      <c r="B1763" s="152" t="s">
        <v>37</v>
      </c>
      <c r="C1763" s="152" t="s">
        <v>7322</v>
      </c>
      <c r="D1763" s="152">
        <v>326593</v>
      </c>
      <c r="E1763" s="152" t="s">
        <v>7323</v>
      </c>
      <c r="F1763" s="97">
        <v>57931</v>
      </c>
      <c r="G1763" s="174">
        <v>122.77</v>
      </c>
      <c r="H1763" s="97">
        <v>86</v>
      </c>
      <c r="I1763" s="174">
        <v>73.661999999999992</v>
      </c>
      <c r="J1763" s="97">
        <v>25340</v>
      </c>
      <c r="K1763" s="97">
        <v>0</v>
      </c>
      <c r="L1763" s="174">
        <v>36.831000000000003</v>
      </c>
      <c r="M1763" s="97">
        <v>0</v>
      </c>
      <c r="N1763" s="97">
        <v>57931</v>
      </c>
      <c r="O1763" s="97">
        <v>0</v>
      </c>
      <c r="P1763" s="97">
        <v>57931</v>
      </c>
      <c r="Q1763" s="97">
        <f t="shared" si="27"/>
        <v>0</v>
      </c>
    </row>
    <row r="1764" spans="1:17" x14ac:dyDescent="0.25">
      <c r="A1764" s="152" t="s">
        <v>555</v>
      </c>
      <c r="B1764" s="152" t="s">
        <v>37</v>
      </c>
      <c r="C1764" s="152" t="s">
        <v>7326</v>
      </c>
      <c r="D1764" s="152">
        <v>326607</v>
      </c>
      <c r="E1764" s="152" t="s">
        <v>7327</v>
      </c>
      <c r="F1764" s="97">
        <v>48102</v>
      </c>
      <c r="G1764" s="174">
        <v>122.77</v>
      </c>
      <c r="H1764" s="97">
        <v>59</v>
      </c>
      <c r="I1764" s="174">
        <v>73.661999999999992</v>
      </c>
      <c r="J1764" s="97">
        <v>17384</v>
      </c>
      <c r="K1764" s="97">
        <v>0</v>
      </c>
      <c r="L1764" s="174">
        <v>36.831000000000003</v>
      </c>
      <c r="M1764" s="97">
        <v>0</v>
      </c>
      <c r="N1764" s="97">
        <v>48102</v>
      </c>
      <c r="O1764" s="97">
        <v>0</v>
      </c>
      <c r="P1764" s="97">
        <v>48102</v>
      </c>
      <c r="Q1764" s="97">
        <f t="shared" si="27"/>
        <v>0</v>
      </c>
    </row>
    <row r="1765" spans="1:17" x14ac:dyDescent="0.25">
      <c r="A1765" s="152" t="s">
        <v>555</v>
      </c>
      <c r="B1765" s="152" t="s">
        <v>37</v>
      </c>
      <c r="C1765" s="152" t="s">
        <v>7330</v>
      </c>
      <c r="D1765" s="152">
        <v>326615</v>
      </c>
      <c r="E1765" s="152" t="s">
        <v>7331</v>
      </c>
      <c r="F1765" s="97">
        <v>18659</v>
      </c>
      <c r="G1765" s="174">
        <v>122.77</v>
      </c>
      <c r="H1765" s="97">
        <v>29</v>
      </c>
      <c r="I1765" s="174">
        <v>73.661999999999992</v>
      </c>
      <c r="J1765" s="97">
        <v>8545</v>
      </c>
      <c r="K1765" s="97">
        <v>0</v>
      </c>
      <c r="L1765" s="174">
        <v>36.831000000000003</v>
      </c>
      <c r="M1765" s="97">
        <v>0</v>
      </c>
      <c r="N1765" s="97">
        <v>18659</v>
      </c>
      <c r="O1765" s="97">
        <v>0</v>
      </c>
      <c r="P1765" s="97">
        <v>18659</v>
      </c>
      <c r="Q1765" s="97">
        <f t="shared" si="27"/>
        <v>0</v>
      </c>
    </row>
    <row r="1766" spans="1:17" x14ac:dyDescent="0.25">
      <c r="A1766" s="152" t="s">
        <v>555</v>
      </c>
      <c r="B1766" s="152" t="s">
        <v>37</v>
      </c>
      <c r="C1766" s="152" t="s">
        <v>7333</v>
      </c>
      <c r="D1766" s="152">
        <v>326623</v>
      </c>
      <c r="E1766" s="152" t="s">
        <v>7334</v>
      </c>
      <c r="F1766" s="97">
        <v>10098</v>
      </c>
      <c r="G1766" s="174">
        <v>122.77</v>
      </c>
      <c r="H1766" s="97">
        <v>16</v>
      </c>
      <c r="I1766" s="174">
        <v>73.661999999999992</v>
      </c>
      <c r="J1766" s="97">
        <v>4714</v>
      </c>
      <c r="K1766" s="97">
        <v>0</v>
      </c>
      <c r="L1766" s="174">
        <v>36.831000000000003</v>
      </c>
      <c r="M1766" s="97">
        <v>0</v>
      </c>
      <c r="N1766" s="97">
        <v>10098</v>
      </c>
      <c r="O1766" s="97">
        <v>0</v>
      </c>
      <c r="P1766" s="97">
        <v>10098</v>
      </c>
      <c r="Q1766" s="97">
        <f t="shared" si="27"/>
        <v>0</v>
      </c>
    </row>
    <row r="1767" spans="1:17" x14ac:dyDescent="0.25">
      <c r="A1767" s="152" t="s">
        <v>555</v>
      </c>
      <c r="B1767" s="152" t="s">
        <v>37</v>
      </c>
      <c r="C1767" s="152" t="s">
        <v>7337</v>
      </c>
      <c r="D1767" s="152">
        <v>326631</v>
      </c>
      <c r="E1767" s="152" t="s">
        <v>7338</v>
      </c>
      <c r="F1767" s="97">
        <v>19830</v>
      </c>
      <c r="G1767" s="174">
        <v>122.77</v>
      </c>
      <c r="H1767" s="97">
        <v>30</v>
      </c>
      <c r="I1767" s="174">
        <v>73.661999999999992</v>
      </c>
      <c r="J1767" s="97">
        <v>8839</v>
      </c>
      <c r="K1767" s="97">
        <v>0</v>
      </c>
      <c r="L1767" s="174">
        <v>36.831000000000003</v>
      </c>
      <c r="M1767" s="97">
        <v>0</v>
      </c>
      <c r="N1767" s="97">
        <v>19830</v>
      </c>
      <c r="O1767" s="97">
        <v>0</v>
      </c>
      <c r="P1767" s="97">
        <v>19830</v>
      </c>
      <c r="Q1767" s="97">
        <f t="shared" si="27"/>
        <v>0</v>
      </c>
    </row>
    <row r="1768" spans="1:17" x14ac:dyDescent="0.25">
      <c r="A1768" s="152" t="s">
        <v>555</v>
      </c>
      <c r="B1768" s="152" t="s">
        <v>37</v>
      </c>
      <c r="C1768" s="152" t="s">
        <v>7342</v>
      </c>
      <c r="D1768" s="152">
        <v>326640</v>
      </c>
      <c r="E1768" s="152" t="s">
        <v>7343</v>
      </c>
      <c r="F1768" s="97">
        <v>6286</v>
      </c>
      <c r="G1768" s="174">
        <v>122.77</v>
      </c>
      <c r="H1768" s="97">
        <v>12</v>
      </c>
      <c r="I1768" s="174">
        <v>73.661999999999992</v>
      </c>
      <c r="J1768" s="97">
        <v>3536</v>
      </c>
      <c r="K1768" s="97">
        <v>0</v>
      </c>
      <c r="L1768" s="174">
        <v>36.831000000000003</v>
      </c>
      <c r="M1768" s="97">
        <v>0</v>
      </c>
      <c r="N1768" s="97">
        <v>6286</v>
      </c>
      <c r="O1768" s="97">
        <v>0</v>
      </c>
      <c r="P1768" s="97">
        <v>6286</v>
      </c>
      <c r="Q1768" s="97">
        <f t="shared" si="27"/>
        <v>0</v>
      </c>
    </row>
    <row r="1769" spans="1:17" x14ac:dyDescent="0.25">
      <c r="A1769" s="152" t="s">
        <v>555</v>
      </c>
      <c r="B1769" s="152" t="s">
        <v>37</v>
      </c>
      <c r="C1769" s="152" t="s">
        <v>7346</v>
      </c>
      <c r="D1769" s="152">
        <v>76597</v>
      </c>
      <c r="E1769" s="152" t="s">
        <v>7347</v>
      </c>
      <c r="F1769" s="97">
        <v>2677</v>
      </c>
      <c r="G1769" s="174">
        <v>122.77</v>
      </c>
      <c r="H1769" s="97">
        <v>4</v>
      </c>
      <c r="I1769" s="174">
        <v>73.661999999999992</v>
      </c>
      <c r="J1769" s="97">
        <v>1179</v>
      </c>
      <c r="K1769" s="97">
        <v>0</v>
      </c>
      <c r="L1769" s="174">
        <v>36.831000000000003</v>
      </c>
      <c r="M1769" s="97">
        <v>0</v>
      </c>
      <c r="N1769" s="97">
        <v>2677</v>
      </c>
      <c r="O1769" s="97">
        <v>0</v>
      </c>
      <c r="P1769" s="97">
        <v>2677</v>
      </c>
      <c r="Q1769" s="97">
        <f t="shared" si="27"/>
        <v>0</v>
      </c>
    </row>
    <row r="1770" spans="1:17" x14ac:dyDescent="0.25">
      <c r="A1770" s="152" t="s">
        <v>555</v>
      </c>
      <c r="B1770" s="152" t="s">
        <v>37</v>
      </c>
      <c r="C1770" s="152" t="s">
        <v>7350</v>
      </c>
      <c r="D1770" s="152">
        <v>326666</v>
      </c>
      <c r="E1770" s="152" t="s">
        <v>7351</v>
      </c>
      <c r="F1770" s="97">
        <v>95788</v>
      </c>
      <c r="G1770" s="174">
        <v>122.77</v>
      </c>
      <c r="H1770" s="97">
        <v>139</v>
      </c>
      <c r="I1770" s="174">
        <v>73.661999999999992</v>
      </c>
      <c r="J1770" s="97">
        <v>40956</v>
      </c>
      <c r="K1770" s="97">
        <v>0</v>
      </c>
      <c r="L1770" s="174">
        <v>36.831000000000003</v>
      </c>
      <c r="M1770" s="97">
        <v>0</v>
      </c>
      <c r="N1770" s="97">
        <v>95788</v>
      </c>
      <c r="O1770" s="97">
        <v>0</v>
      </c>
      <c r="P1770" s="97">
        <v>95788</v>
      </c>
      <c r="Q1770" s="97">
        <f t="shared" si="27"/>
        <v>0</v>
      </c>
    </row>
    <row r="1771" spans="1:17" x14ac:dyDescent="0.25">
      <c r="A1771" s="152" t="s">
        <v>555</v>
      </c>
      <c r="B1771" s="152" t="s">
        <v>37</v>
      </c>
      <c r="C1771" s="152" t="s">
        <v>7354</v>
      </c>
      <c r="D1771" s="152">
        <v>326674</v>
      </c>
      <c r="E1771" s="152" t="s">
        <v>7355</v>
      </c>
      <c r="F1771" s="97">
        <v>9824</v>
      </c>
      <c r="G1771" s="174">
        <v>122.77</v>
      </c>
      <c r="H1771" s="97">
        <v>13</v>
      </c>
      <c r="I1771" s="174">
        <v>73.661999999999992</v>
      </c>
      <c r="J1771" s="97">
        <v>3830</v>
      </c>
      <c r="K1771" s="97">
        <v>0</v>
      </c>
      <c r="L1771" s="174">
        <v>36.831000000000003</v>
      </c>
      <c r="M1771" s="97">
        <v>0</v>
      </c>
      <c r="N1771" s="97">
        <v>9824</v>
      </c>
      <c r="O1771" s="97">
        <v>0</v>
      </c>
      <c r="P1771" s="97">
        <v>9824</v>
      </c>
      <c r="Q1771" s="97">
        <f t="shared" si="27"/>
        <v>0</v>
      </c>
    </row>
    <row r="1772" spans="1:17" x14ac:dyDescent="0.25">
      <c r="A1772" s="152" t="s">
        <v>555</v>
      </c>
      <c r="B1772" s="152" t="s">
        <v>37</v>
      </c>
      <c r="C1772" s="152" t="s">
        <v>7358</v>
      </c>
      <c r="D1772" s="152">
        <v>326682</v>
      </c>
      <c r="E1772" s="152" t="s">
        <v>7359</v>
      </c>
      <c r="F1772" s="97">
        <v>1338</v>
      </c>
      <c r="G1772" s="174">
        <v>122.77</v>
      </c>
      <c r="H1772" s="97">
        <v>2</v>
      </c>
      <c r="I1772" s="174">
        <v>73.661999999999992</v>
      </c>
      <c r="J1772" s="97">
        <v>589</v>
      </c>
      <c r="K1772" s="97">
        <v>0</v>
      </c>
      <c r="L1772" s="174">
        <v>36.831000000000003</v>
      </c>
      <c r="M1772" s="97">
        <v>0</v>
      </c>
      <c r="N1772" s="97">
        <v>1338</v>
      </c>
      <c r="O1772" s="97">
        <v>0</v>
      </c>
      <c r="P1772" s="97">
        <v>1338</v>
      </c>
      <c r="Q1772" s="97">
        <f t="shared" si="27"/>
        <v>0</v>
      </c>
    </row>
    <row r="1773" spans="1:17" x14ac:dyDescent="0.25">
      <c r="A1773" s="152" t="s">
        <v>555</v>
      </c>
      <c r="B1773" s="152" t="s">
        <v>37</v>
      </c>
      <c r="C1773" s="152" t="s">
        <v>7362</v>
      </c>
      <c r="D1773" s="152">
        <v>326691</v>
      </c>
      <c r="E1773" s="152" t="s">
        <v>7363</v>
      </c>
      <c r="F1773" s="97">
        <v>17131</v>
      </c>
      <c r="G1773" s="174">
        <v>122.77</v>
      </c>
      <c r="H1773" s="97">
        <v>20</v>
      </c>
      <c r="I1773" s="174">
        <v>73.661999999999992</v>
      </c>
      <c r="J1773" s="97">
        <v>5893</v>
      </c>
      <c r="K1773" s="97">
        <v>0</v>
      </c>
      <c r="L1773" s="174">
        <v>36.831000000000003</v>
      </c>
      <c r="M1773" s="97">
        <v>0</v>
      </c>
      <c r="N1773" s="97">
        <v>17131</v>
      </c>
      <c r="O1773" s="97">
        <v>0</v>
      </c>
      <c r="P1773" s="97">
        <v>17131</v>
      </c>
      <c r="Q1773" s="97">
        <f t="shared" si="27"/>
        <v>0</v>
      </c>
    </row>
    <row r="1774" spans="1:17" x14ac:dyDescent="0.25">
      <c r="A1774" s="152" t="s">
        <v>555</v>
      </c>
      <c r="B1774" s="152" t="s">
        <v>37</v>
      </c>
      <c r="C1774" s="152" t="s">
        <v>7366</v>
      </c>
      <c r="D1774" s="152">
        <v>326704</v>
      </c>
      <c r="E1774" s="152" t="s">
        <v>7367</v>
      </c>
      <c r="F1774" s="97">
        <v>8780</v>
      </c>
      <c r="G1774" s="174">
        <v>122.77</v>
      </c>
      <c r="H1774" s="97">
        <v>12</v>
      </c>
      <c r="I1774" s="174">
        <v>73.661999999999992</v>
      </c>
      <c r="J1774" s="97">
        <v>3536</v>
      </c>
      <c r="K1774" s="97">
        <v>0</v>
      </c>
      <c r="L1774" s="174">
        <v>36.831000000000003</v>
      </c>
      <c r="M1774" s="97">
        <v>0</v>
      </c>
      <c r="N1774" s="97">
        <v>8780</v>
      </c>
      <c r="O1774" s="97">
        <v>0</v>
      </c>
      <c r="P1774" s="97">
        <v>8780</v>
      </c>
      <c r="Q1774" s="97">
        <f t="shared" si="27"/>
        <v>0</v>
      </c>
    </row>
    <row r="1775" spans="1:17" x14ac:dyDescent="0.25">
      <c r="A1775" s="152" t="s">
        <v>555</v>
      </c>
      <c r="B1775" s="152" t="s">
        <v>37</v>
      </c>
      <c r="C1775" s="152" t="s">
        <v>7370</v>
      </c>
      <c r="D1775" s="152">
        <v>326712</v>
      </c>
      <c r="E1775" s="152" t="s">
        <v>7371</v>
      </c>
      <c r="F1775" s="97">
        <v>4900</v>
      </c>
      <c r="G1775" s="174">
        <v>122.77</v>
      </c>
      <c r="H1775" s="97">
        <v>9</v>
      </c>
      <c r="I1775" s="174">
        <v>73.661999999999992</v>
      </c>
      <c r="J1775" s="97">
        <v>2652</v>
      </c>
      <c r="K1775" s="97">
        <v>0</v>
      </c>
      <c r="L1775" s="174">
        <v>36.831000000000003</v>
      </c>
      <c r="M1775" s="97">
        <v>0</v>
      </c>
      <c r="N1775" s="97">
        <v>4900</v>
      </c>
      <c r="O1775" s="97">
        <v>0</v>
      </c>
      <c r="P1775" s="97">
        <v>4900</v>
      </c>
      <c r="Q1775" s="97">
        <f t="shared" si="27"/>
        <v>0</v>
      </c>
    </row>
    <row r="1776" spans="1:17" x14ac:dyDescent="0.25">
      <c r="A1776" s="152" t="s">
        <v>555</v>
      </c>
      <c r="B1776" s="152" t="s">
        <v>37</v>
      </c>
      <c r="C1776" s="152" t="s">
        <v>7374</v>
      </c>
      <c r="D1776" s="152">
        <v>231088</v>
      </c>
      <c r="E1776" s="152" t="s">
        <v>7375</v>
      </c>
      <c r="F1776" s="97">
        <v>1338</v>
      </c>
      <c r="G1776" s="174">
        <v>122.77</v>
      </c>
      <c r="H1776" s="97">
        <v>2</v>
      </c>
      <c r="I1776" s="174">
        <v>73.661999999999992</v>
      </c>
      <c r="J1776" s="97">
        <v>589</v>
      </c>
      <c r="K1776" s="97">
        <v>0</v>
      </c>
      <c r="L1776" s="174">
        <v>36.831000000000003</v>
      </c>
      <c r="M1776" s="97">
        <v>0</v>
      </c>
      <c r="N1776" s="97">
        <v>1338</v>
      </c>
      <c r="O1776" s="97">
        <v>0</v>
      </c>
      <c r="P1776" s="97">
        <v>1338</v>
      </c>
      <c r="Q1776" s="97">
        <f t="shared" si="27"/>
        <v>0</v>
      </c>
    </row>
    <row r="1777" spans="1:17" x14ac:dyDescent="0.25">
      <c r="A1777" s="152" t="s">
        <v>555</v>
      </c>
      <c r="B1777" s="152" t="s">
        <v>37</v>
      </c>
      <c r="C1777" s="152" t="s">
        <v>7378</v>
      </c>
      <c r="D1777" s="152">
        <v>326721</v>
      </c>
      <c r="E1777" s="152" t="s">
        <v>7379</v>
      </c>
      <c r="F1777" s="97">
        <v>20580</v>
      </c>
      <c r="G1777" s="174">
        <v>122.77</v>
      </c>
      <c r="H1777" s="97">
        <v>30</v>
      </c>
      <c r="I1777" s="174">
        <v>73.661999999999992</v>
      </c>
      <c r="J1777" s="97">
        <v>8839</v>
      </c>
      <c r="K1777" s="97">
        <v>0</v>
      </c>
      <c r="L1777" s="174">
        <v>36.831000000000003</v>
      </c>
      <c r="M1777" s="97">
        <v>0</v>
      </c>
      <c r="N1777" s="97">
        <v>20580</v>
      </c>
      <c r="O1777" s="97">
        <v>0</v>
      </c>
      <c r="P1777" s="97">
        <v>20580</v>
      </c>
      <c r="Q1777" s="97">
        <f t="shared" si="27"/>
        <v>0</v>
      </c>
    </row>
    <row r="1778" spans="1:17" x14ac:dyDescent="0.25">
      <c r="A1778" s="152" t="s">
        <v>555</v>
      </c>
      <c r="B1778" s="152" t="s">
        <v>37</v>
      </c>
      <c r="C1778" s="152" t="s">
        <v>7382</v>
      </c>
      <c r="D1778" s="152">
        <v>326739</v>
      </c>
      <c r="E1778" s="152" t="s">
        <v>7383</v>
      </c>
      <c r="F1778" s="97">
        <v>25807</v>
      </c>
      <c r="G1778" s="174">
        <v>122.77</v>
      </c>
      <c r="H1778" s="97">
        <v>35</v>
      </c>
      <c r="I1778" s="174">
        <v>73.661999999999992</v>
      </c>
      <c r="J1778" s="97">
        <v>10313</v>
      </c>
      <c r="K1778" s="97">
        <v>10</v>
      </c>
      <c r="L1778" s="174">
        <v>36.831000000000003</v>
      </c>
      <c r="M1778" s="97">
        <v>1473</v>
      </c>
      <c r="N1778" s="97">
        <v>25807</v>
      </c>
      <c r="O1778" s="97">
        <v>0</v>
      </c>
      <c r="P1778" s="97">
        <v>25807</v>
      </c>
      <c r="Q1778" s="97">
        <f t="shared" si="27"/>
        <v>0</v>
      </c>
    </row>
    <row r="1779" spans="1:17" x14ac:dyDescent="0.25">
      <c r="A1779" s="152" t="s">
        <v>555</v>
      </c>
      <c r="B1779" s="152" t="s">
        <v>37</v>
      </c>
      <c r="C1779" s="152" t="s">
        <v>7386</v>
      </c>
      <c r="D1779" s="152">
        <v>326747</v>
      </c>
      <c r="E1779" s="152" t="s">
        <v>7387</v>
      </c>
      <c r="F1779" s="97">
        <v>17750</v>
      </c>
      <c r="G1779" s="174">
        <v>122.77</v>
      </c>
      <c r="H1779" s="97">
        <v>19</v>
      </c>
      <c r="I1779" s="174">
        <v>73.661999999999992</v>
      </c>
      <c r="J1779" s="97">
        <v>5598</v>
      </c>
      <c r="K1779" s="97">
        <v>7</v>
      </c>
      <c r="L1779" s="174">
        <v>36.831000000000003</v>
      </c>
      <c r="M1779" s="97">
        <v>1031</v>
      </c>
      <c r="N1779" s="97">
        <v>17750</v>
      </c>
      <c r="O1779" s="97">
        <v>0</v>
      </c>
      <c r="P1779" s="97">
        <v>17750</v>
      </c>
      <c r="Q1779" s="97">
        <f t="shared" si="27"/>
        <v>0</v>
      </c>
    </row>
    <row r="1780" spans="1:17" x14ac:dyDescent="0.25">
      <c r="A1780" s="152" t="s">
        <v>555</v>
      </c>
      <c r="B1780" s="152" t="s">
        <v>37</v>
      </c>
      <c r="C1780" s="152" t="s">
        <v>7390</v>
      </c>
      <c r="D1780" s="152">
        <v>326437</v>
      </c>
      <c r="E1780" s="152" t="s">
        <v>7391</v>
      </c>
      <c r="F1780" s="97">
        <v>12901</v>
      </c>
      <c r="G1780" s="174">
        <v>122.77</v>
      </c>
      <c r="H1780" s="97">
        <v>12</v>
      </c>
      <c r="I1780" s="174">
        <v>73.661999999999992</v>
      </c>
      <c r="J1780" s="97">
        <v>3536</v>
      </c>
      <c r="K1780" s="97">
        <v>0</v>
      </c>
      <c r="L1780" s="174">
        <v>36.831000000000003</v>
      </c>
      <c r="M1780" s="97">
        <v>0</v>
      </c>
      <c r="N1780" s="97">
        <v>12901</v>
      </c>
      <c r="O1780" s="97">
        <v>0</v>
      </c>
      <c r="P1780" s="97">
        <v>12901</v>
      </c>
      <c r="Q1780" s="97">
        <f t="shared" si="27"/>
        <v>0</v>
      </c>
    </row>
    <row r="1781" spans="1:17" x14ac:dyDescent="0.25">
      <c r="A1781" s="152" t="s">
        <v>555</v>
      </c>
      <c r="B1781" s="152" t="s">
        <v>37</v>
      </c>
      <c r="C1781" s="152" t="s">
        <v>7394</v>
      </c>
      <c r="D1781" s="152">
        <v>326771</v>
      </c>
      <c r="E1781" s="152" t="s">
        <v>7395</v>
      </c>
      <c r="F1781" s="97">
        <v>4377</v>
      </c>
      <c r="G1781" s="174">
        <v>122.77</v>
      </c>
      <c r="H1781" s="97">
        <v>8</v>
      </c>
      <c r="I1781" s="174">
        <v>73.661999999999992</v>
      </c>
      <c r="J1781" s="97">
        <v>2357</v>
      </c>
      <c r="K1781" s="97">
        <v>1</v>
      </c>
      <c r="L1781" s="174">
        <v>36.831000000000003</v>
      </c>
      <c r="M1781" s="97">
        <v>147</v>
      </c>
      <c r="N1781" s="97">
        <v>4377</v>
      </c>
      <c r="O1781" s="97">
        <v>0</v>
      </c>
      <c r="P1781" s="97">
        <v>4377</v>
      </c>
      <c r="Q1781" s="97">
        <f t="shared" si="27"/>
        <v>0</v>
      </c>
    </row>
    <row r="1782" spans="1:17" x14ac:dyDescent="0.25">
      <c r="A1782" s="152" t="s">
        <v>555</v>
      </c>
      <c r="B1782" s="152" t="s">
        <v>37</v>
      </c>
      <c r="C1782" s="152" t="s">
        <v>7398</v>
      </c>
      <c r="D1782" s="152">
        <v>326780</v>
      </c>
      <c r="E1782" s="152" t="s">
        <v>7399</v>
      </c>
      <c r="F1782" s="97">
        <v>7657</v>
      </c>
      <c r="G1782" s="174">
        <v>122.77</v>
      </c>
      <c r="H1782" s="97">
        <v>12</v>
      </c>
      <c r="I1782" s="174">
        <v>73.661999999999992</v>
      </c>
      <c r="J1782" s="97">
        <v>3536</v>
      </c>
      <c r="K1782" s="97">
        <v>0</v>
      </c>
      <c r="L1782" s="174">
        <v>36.831000000000003</v>
      </c>
      <c r="M1782" s="97">
        <v>0</v>
      </c>
      <c r="N1782" s="97">
        <v>7657</v>
      </c>
      <c r="O1782" s="97">
        <v>0</v>
      </c>
      <c r="P1782" s="97">
        <v>7657</v>
      </c>
      <c r="Q1782" s="97">
        <f t="shared" si="27"/>
        <v>0</v>
      </c>
    </row>
    <row r="1783" spans="1:17" x14ac:dyDescent="0.25">
      <c r="A1783" s="152" t="s">
        <v>555</v>
      </c>
      <c r="B1783" s="152" t="s">
        <v>37</v>
      </c>
      <c r="C1783" s="152" t="s">
        <v>7402</v>
      </c>
      <c r="D1783" s="152">
        <v>327646</v>
      </c>
      <c r="E1783" s="152" t="s">
        <v>7403</v>
      </c>
      <c r="F1783" s="97">
        <v>536399</v>
      </c>
      <c r="G1783" s="174">
        <v>122.77</v>
      </c>
      <c r="H1783" s="97">
        <v>780</v>
      </c>
      <c r="I1783" s="174">
        <v>73.661999999999992</v>
      </c>
      <c r="J1783" s="97">
        <v>229825</v>
      </c>
      <c r="K1783" s="97">
        <v>1</v>
      </c>
      <c r="L1783" s="174">
        <v>36.83100000000001</v>
      </c>
      <c r="M1783" s="97">
        <v>147</v>
      </c>
      <c r="N1783" s="97">
        <v>536399</v>
      </c>
      <c r="O1783" s="97">
        <v>0</v>
      </c>
      <c r="P1783" s="97">
        <v>536399</v>
      </c>
      <c r="Q1783" s="97">
        <f t="shared" si="27"/>
        <v>0</v>
      </c>
    </row>
    <row r="1784" spans="1:17" x14ac:dyDescent="0.25">
      <c r="A1784" s="152" t="s">
        <v>555</v>
      </c>
      <c r="B1784" s="152" t="s">
        <v>37</v>
      </c>
      <c r="C1784" s="152" t="s">
        <v>7431</v>
      </c>
      <c r="D1784" s="152">
        <v>690619</v>
      </c>
      <c r="E1784" s="152" t="s">
        <v>7432</v>
      </c>
      <c r="F1784" s="97">
        <v>7657</v>
      </c>
      <c r="G1784" s="174">
        <v>122.77</v>
      </c>
      <c r="H1784" s="97">
        <v>12</v>
      </c>
      <c r="I1784" s="174">
        <v>73.661999999999992</v>
      </c>
      <c r="J1784" s="97">
        <v>3536</v>
      </c>
      <c r="K1784" s="97">
        <v>0</v>
      </c>
      <c r="L1784" s="174">
        <v>36.831000000000003</v>
      </c>
      <c r="M1784" s="97">
        <v>0</v>
      </c>
      <c r="N1784" s="97">
        <v>7657</v>
      </c>
      <c r="O1784" s="97">
        <v>0</v>
      </c>
      <c r="P1784" s="97">
        <v>7657</v>
      </c>
      <c r="Q1784" s="97">
        <f t="shared" si="27"/>
        <v>0</v>
      </c>
    </row>
    <row r="1785" spans="1:17" x14ac:dyDescent="0.25">
      <c r="A1785" s="152" t="s">
        <v>555</v>
      </c>
      <c r="B1785" s="152" t="s">
        <v>37</v>
      </c>
      <c r="C1785" s="152" t="s">
        <v>7435</v>
      </c>
      <c r="D1785" s="152">
        <v>326801</v>
      </c>
      <c r="E1785" s="152" t="s">
        <v>7436</v>
      </c>
      <c r="F1785" s="97">
        <v>3936</v>
      </c>
      <c r="G1785" s="174">
        <v>122.77</v>
      </c>
      <c r="H1785" s="97">
        <v>7</v>
      </c>
      <c r="I1785" s="174">
        <v>73.661999999999992</v>
      </c>
      <c r="J1785" s="97">
        <v>2063</v>
      </c>
      <c r="K1785" s="97">
        <v>0</v>
      </c>
      <c r="L1785" s="174">
        <v>36.831000000000003</v>
      </c>
      <c r="M1785" s="97">
        <v>0</v>
      </c>
      <c r="N1785" s="97">
        <v>3936</v>
      </c>
      <c r="O1785" s="97">
        <v>0</v>
      </c>
      <c r="P1785" s="97">
        <v>3936</v>
      </c>
      <c r="Q1785" s="97">
        <f t="shared" si="27"/>
        <v>0</v>
      </c>
    </row>
    <row r="1786" spans="1:17" x14ac:dyDescent="0.25">
      <c r="A1786" s="152" t="s">
        <v>555</v>
      </c>
      <c r="B1786" s="152" t="s">
        <v>37</v>
      </c>
      <c r="C1786" s="152" t="s">
        <v>7439</v>
      </c>
      <c r="D1786" s="152">
        <v>326828</v>
      </c>
      <c r="E1786" s="152" t="s">
        <v>7440</v>
      </c>
      <c r="F1786" s="97">
        <v>5060</v>
      </c>
      <c r="G1786" s="174">
        <v>122.77</v>
      </c>
      <c r="H1786" s="97">
        <v>7</v>
      </c>
      <c r="I1786" s="174">
        <v>73.661999999999992</v>
      </c>
      <c r="J1786" s="97">
        <v>2063</v>
      </c>
      <c r="K1786" s="97">
        <v>0</v>
      </c>
      <c r="L1786" s="174">
        <v>36.831000000000003</v>
      </c>
      <c r="M1786" s="97">
        <v>0</v>
      </c>
      <c r="N1786" s="97">
        <v>5060</v>
      </c>
      <c r="O1786" s="97">
        <v>0</v>
      </c>
      <c r="P1786" s="97">
        <v>5060</v>
      </c>
      <c r="Q1786" s="97">
        <f t="shared" si="27"/>
        <v>0</v>
      </c>
    </row>
    <row r="1787" spans="1:17" x14ac:dyDescent="0.25">
      <c r="A1787" s="152" t="s">
        <v>555</v>
      </c>
      <c r="B1787" s="152" t="s">
        <v>37</v>
      </c>
      <c r="C1787" s="152" t="s">
        <v>7443</v>
      </c>
      <c r="D1787" s="152">
        <v>690422</v>
      </c>
      <c r="E1787" s="152" t="s">
        <v>7444</v>
      </c>
      <c r="F1787" s="97">
        <v>7601</v>
      </c>
      <c r="G1787" s="174">
        <v>122.77</v>
      </c>
      <c r="H1787" s="97">
        <v>8</v>
      </c>
      <c r="I1787" s="174">
        <v>73.661999999999992</v>
      </c>
      <c r="J1787" s="97">
        <v>2357</v>
      </c>
      <c r="K1787" s="97">
        <v>0</v>
      </c>
      <c r="L1787" s="174">
        <v>36.831000000000003</v>
      </c>
      <c r="M1787" s="97">
        <v>0</v>
      </c>
      <c r="N1787" s="97">
        <v>7601</v>
      </c>
      <c r="O1787" s="97">
        <v>0</v>
      </c>
      <c r="P1787" s="97">
        <v>7601</v>
      </c>
      <c r="Q1787" s="97">
        <f t="shared" si="27"/>
        <v>0</v>
      </c>
    </row>
    <row r="1788" spans="1:17" x14ac:dyDescent="0.25">
      <c r="A1788" s="152" t="s">
        <v>555</v>
      </c>
      <c r="B1788" s="152" t="s">
        <v>37</v>
      </c>
      <c r="C1788" s="152" t="s">
        <v>7448</v>
      </c>
      <c r="D1788" s="152">
        <v>326844</v>
      </c>
      <c r="E1788" s="152" t="s">
        <v>6990</v>
      </c>
      <c r="F1788" s="97">
        <v>5114</v>
      </c>
      <c r="G1788" s="174">
        <v>122.77</v>
      </c>
      <c r="H1788" s="97">
        <v>11</v>
      </c>
      <c r="I1788" s="174">
        <v>73.661999999999992</v>
      </c>
      <c r="J1788" s="97">
        <v>3241</v>
      </c>
      <c r="K1788" s="97">
        <v>0</v>
      </c>
      <c r="L1788" s="174">
        <v>36.831000000000003</v>
      </c>
      <c r="M1788" s="97">
        <v>0</v>
      </c>
      <c r="N1788" s="97">
        <v>5114</v>
      </c>
      <c r="O1788" s="97">
        <v>0</v>
      </c>
      <c r="P1788" s="97">
        <v>5114</v>
      </c>
      <c r="Q1788" s="97">
        <f t="shared" si="27"/>
        <v>0</v>
      </c>
    </row>
    <row r="1789" spans="1:17" x14ac:dyDescent="0.25">
      <c r="A1789" s="152" t="s">
        <v>555</v>
      </c>
      <c r="B1789" s="152" t="s">
        <v>37</v>
      </c>
      <c r="C1789" s="152" t="s">
        <v>7450</v>
      </c>
      <c r="D1789" s="152">
        <v>326852</v>
      </c>
      <c r="E1789" s="152" t="s">
        <v>7451</v>
      </c>
      <c r="F1789" s="97">
        <v>4979</v>
      </c>
      <c r="G1789" s="174">
        <v>122.77</v>
      </c>
      <c r="H1789" s="97">
        <v>8</v>
      </c>
      <c r="I1789" s="174">
        <v>73.661999999999992</v>
      </c>
      <c r="J1789" s="97">
        <v>2357</v>
      </c>
      <c r="K1789" s="97">
        <v>0</v>
      </c>
      <c r="L1789" s="174">
        <v>36.831000000000003</v>
      </c>
      <c r="M1789" s="97">
        <v>0</v>
      </c>
      <c r="N1789" s="97">
        <v>4979</v>
      </c>
      <c r="O1789" s="97">
        <v>0</v>
      </c>
      <c r="P1789" s="97">
        <v>4979</v>
      </c>
      <c r="Q1789" s="97">
        <f t="shared" si="27"/>
        <v>0</v>
      </c>
    </row>
    <row r="1790" spans="1:17" x14ac:dyDescent="0.25">
      <c r="A1790" s="152" t="s">
        <v>555</v>
      </c>
      <c r="B1790" s="152" t="s">
        <v>37</v>
      </c>
      <c r="C1790" s="152" t="s">
        <v>7454</v>
      </c>
      <c r="D1790" s="152">
        <v>326861</v>
      </c>
      <c r="E1790" s="152" t="s">
        <v>4376</v>
      </c>
      <c r="F1790" s="97">
        <v>15447</v>
      </c>
      <c r="G1790" s="174">
        <v>122.77</v>
      </c>
      <c r="H1790" s="97">
        <v>27</v>
      </c>
      <c r="I1790" s="174">
        <v>73.661999999999992</v>
      </c>
      <c r="J1790" s="97">
        <v>7955</v>
      </c>
      <c r="K1790" s="97">
        <v>0</v>
      </c>
      <c r="L1790" s="174">
        <v>36.831000000000003</v>
      </c>
      <c r="M1790" s="97">
        <v>0</v>
      </c>
      <c r="N1790" s="97">
        <v>15447</v>
      </c>
      <c r="O1790" s="97">
        <v>0</v>
      </c>
      <c r="P1790" s="97">
        <v>15447</v>
      </c>
      <c r="Q1790" s="97">
        <f t="shared" si="27"/>
        <v>0</v>
      </c>
    </row>
    <row r="1791" spans="1:17" x14ac:dyDescent="0.25">
      <c r="A1791" s="152" t="s">
        <v>555</v>
      </c>
      <c r="B1791" s="152" t="s">
        <v>37</v>
      </c>
      <c r="C1791" s="152" t="s">
        <v>7456</v>
      </c>
      <c r="D1791" s="152">
        <v>326879</v>
      </c>
      <c r="E1791" s="152" t="s">
        <v>7457</v>
      </c>
      <c r="F1791" s="97">
        <v>2971</v>
      </c>
      <c r="G1791" s="174">
        <v>122.77</v>
      </c>
      <c r="H1791" s="97">
        <v>5</v>
      </c>
      <c r="I1791" s="174">
        <v>73.661999999999992</v>
      </c>
      <c r="J1791" s="97">
        <v>1473</v>
      </c>
      <c r="K1791" s="97">
        <v>0</v>
      </c>
      <c r="L1791" s="174">
        <v>36.831000000000003</v>
      </c>
      <c r="M1791" s="97">
        <v>0</v>
      </c>
      <c r="N1791" s="97">
        <v>2971</v>
      </c>
      <c r="O1791" s="97">
        <v>0</v>
      </c>
      <c r="P1791" s="97">
        <v>2971</v>
      </c>
      <c r="Q1791" s="97">
        <f t="shared" si="27"/>
        <v>0</v>
      </c>
    </row>
    <row r="1792" spans="1:17" x14ac:dyDescent="0.25">
      <c r="A1792" s="152" t="s">
        <v>555</v>
      </c>
      <c r="B1792" s="152" t="s">
        <v>37</v>
      </c>
      <c r="C1792" s="152" t="s">
        <v>7460</v>
      </c>
      <c r="D1792" s="152">
        <v>326895</v>
      </c>
      <c r="E1792" s="152" t="s">
        <v>7461</v>
      </c>
      <c r="F1792" s="97">
        <v>5594</v>
      </c>
      <c r="G1792" s="174">
        <v>122.77</v>
      </c>
      <c r="H1792" s="97">
        <v>5</v>
      </c>
      <c r="I1792" s="174">
        <v>73.661999999999992</v>
      </c>
      <c r="J1792" s="97">
        <v>1473</v>
      </c>
      <c r="K1792" s="97">
        <v>0</v>
      </c>
      <c r="L1792" s="174">
        <v>36.831000000000003</v>
      </c>
      <c r="M1792" s="97">
        <v>0</v>
      </c>
      <c r="N1792" s="97">
        <v>5594</v>
      </c>
      <c r="O1792" s="97">
        <v>0</v>
      </c>
      <c r="P1792" s="97">
        <v>5594</v>
      </c>
      <c r="Q1792" s="97">
        <f t="shared" si="27"/>
        <v>0</v>
      </c>
    </row>
    <row r="1793" spans="1:17" x14ac:dyDescent="0.25">
      <c r="A1793" s="152" t="s">
        <v>555</v>
      </c>
      <c r="B1793" s="152" t="s">
        <v>37</v>
      </c>
      <c r="C1793" s="152" t="s">
        <v>7464</v>
      </c>
      <c r="D1793" s="152">
        <v>326909</v>
      </c>
      <c r="E1793" s="152" t="s">
        <v>7465</v>
      </c>
      <c r="F1793" s="97">
        <v>3936</v>
      </c>
      <c r="G1793" s="174">
        <v>122.77</v>
      </c>
      <c r="H1793" s="97">
        <v>7</v>
      </c>
      <c r="I1793" s="174">
        <v>73.661999999999992</v>
      </c>
      <c r="J1793" s="97">
        <v>2063</v>
      </c>
      <c r="K1793" s="97">
        <v>0</v>
      </c>
      <c r="L1793" s="174">
        <v>36.831000000000003</v>
      </c>
      <c r="M1793" s="97">
        <v>0</v>
      </c>
      <c r="N1793" s="97">
        <v>3936</v>
      </c>
      <c r="O1793" s="97">
        <v>0</v>
      </c>
      <c r="P1793" s="97">
        <v>3936</v>
      </c>
      <c r="Q1793" s="97">
        <f t="shared" si="27"/>
        <v>0</v>
      </c>
    </row>
    <row r="1794" spans="1:17" x14ac:dyDescent="0.25">
      <c r="A1794" s="152" t="s">
        <v>555</v>
      </c>
      <c r="B1794" s="152" t="s">
        <v>37</v>
      </c>
      <c r="C1794" s="152" t="s">
        <v>7469</v>
      </c>
      <c r="D1794" s="152">
        <v>326925</v>
      </c>
      <c r="E1794" s="152" t="s">
        <v>7470</v>
      </c>
      <c r="F1794" s="97">
        <v>7576</v>
      </c>
      <c r="G1794" s="174">
        <v>122.77</v>
      </c>
      <c r="H1794" s="97">
        <v>13</v>
      </c>
      <c r="I1794" s="174">
        <v>73.661999999999992</v>
      </c>
      <c r="J1794" s="97">
        <v>3830</v>
      </c>
      <c r="K1794" s="97">
        <v>0</v>
      </c>
      <c r="L1794" s="174">
        <v>36.831000000000003</v>
      </c>
      <c r="M1794" s="97">
        <v>0</v>
      </c>
      <c r="N1794" s="97">
        <v>7576</v>
      </c>
      <c r="O1794" s="97">
        <v>0</v>
      </c>
      <c r="P1794" s="97">
        <v>7576</v>
      </c>
      <c r="Q1794" s="97">
        <f t="shared" si="27"/>
        <v>0</v>
      </c>
    </row>
    <row r="1795" spans="1:17" x14ac:dyDescent="0.25">
      <c r="A1795" s="152" t="s">
        <v>555</v>
      </c>
      <c r="B1795" s="152" t="s">
        <v>37</v>
      </c>
      <c r="C1795" s="152" t="s">
        <v>7473</v>
      </c>
      <c r="D1795" s="152">
        <v>326933</v>
      </c>
      <c r="E1795" s="152" t="s">
        <v>7474</v>
      </c>
      <c r="F1795" s="97">
        <v>5809</v>
      </c>
      <c r="G1795" s="174">
        <v>122.77</v>
      </c>
      <c r="H1795" s="97">
        <v>7</v>
      </c>
      <c r="I1795" s="174">
        <v>73.661999999999992</v>
      </c>
      <c r="J1795" s="97">
        <v>2063</v>
      </c>
      <c r="K1795" s="97">
        <v>0</v>
      </c>
      <c r="L1795" s="174">
        <v>36.831000000000003</v>
      </c>
      <c r="M1795" s="97">
        <v>0</v>
      </c>
      <c r="N1795" s="97">
        <v>5809</v>
      </c>
      <c r="O1795" s="97">
        <v>0</v>
      </c>
      <c r="P1795" s="97">
        <v>5809</v>
      </c>
      <c r="Q1795" s="97">
        <f t="shared" ref="Q1795:Q1858" si="28">+P1795-N1795</f>
        <v>0</v>
      </c>
    </row>
    <row r="1796" spans="1:17" x14ac:dyDescent="0.25">
      <c r="A1796" s="152" t="s">
        <v>555</v>
      </c>
      <c r="B1796" s="152" t="s">
        <v>37</v>
      </c>
      <c r="C1796" s="152" t="s">
        <v>7477</v>
      </c>
      <c r="D1796" s="152">
        <v>326950</v>
      </c>
      <c r="E1796" s="152" t="s">
        <v>7478</v>
      </c>
      <c r="F1796" s="97">
        <v>7067</v>
      </c>
      <c r="G1796" s="174">
        <v>122.77</v>
      </c>
      <c r="H1796" s="97">
        <v>10</v>
      </c>
      <c r="I1796" s="174">
        <v>73.661999999999992</v>
      </c>
      <c r="J1796" s="97">
        <v>2946</v>
      </c>
      <c r="K1796" s="97">
        <v>0</v>
      </c>
      <c r="L1796" s="174">
        <v>36.831000000000003</v>
      </c>
      <c r="M1796" s="97">
        <v>0</v>
      </c>
      <c r="N1796" s="97">
        <v>7067</v>
      </c>
      <c r="O1796" s="97">
        <v>0</v>
      </c>
      <c r="P1796" s="97">
        <v>7067</v>
      </c>
      <c r="Q1796" s="97">
        <f t="shared" si="28"/>
        <v>0</v>
      </c>
    </row>
    <row r="1797" spans="1:17" x14ac:dyDescent="0.25">
      <c r="A1797" s="152" t="s">
        <v>555</v>
      </c>
      <c r="B1797" s="152" t="s">
        <v>37</v>
      </c>
      <c r="C1797" s="152" t="s">
        <v>7481</v>
      </c>
      <c r="D1797" s="152">
        <v>326968</v>
      </c>
      <c r="E1797" s="152" t="s">
        <v>7482</v>
      </c>
      <c r="F1797" s="97">
        <v>5863</v>
      </c>
      <c r="G1797" s="174">
        <v>122.77</v>
      </c>
      <c r="H1797" s="97">
        <v>11</v>
      </c>
      <c r="I1797" s="174">
        <v>73.661999999999992</v>
      </c>
      <c r="J1797" s="97">
        <v>3241</v>
      </c>
      <c r="K1797" s="97">
        <v>0</v>
      </c>
      <c r="L1797" s="174">
        <v>36.831000000000003</v>
      </c>
      <c r="M1797" s="97">
        <v>0</v>
      </c>
      <c r="N1797" s="97">
        <v>5863</v>
      </c>
      <c r="O1797" s="97">
        <v>0</v>
      </c>
      <c r="P1797" s="97">
        <v>5863</v>
      </c>
      <c r="Q1797" s="97">
        <f t="shared" si="28"/>
        <v>0</v>
      </c>
    </row>
    <row r="1798" spans="1:17" x14ac:dyDescent="0.25">
      <c r="A1798" s="152" t="s">
        <v>555</v>
      </c>
      <c r="B1798" s="152" t="s">
        <v>37</v>
      </c>
      <c r="C1798" s="152" t="s">
        <v>7485</v>
      </c>
      <c r="D1798" s="152">
        <v>326984</v>
      </c>
      <c r="E1798" s="152" t="s">
        <v>7486</v>
      </c>
      <c r="F1798" s="97">
        <v>16226</v>
      </c>
      <c r="G1798" s="174">
        <v>122.77</v>
      </c>
      <c r="H1798" s="97">
        <v>36</v>
      </c>
      <c r="I1798" s="174">
        <v>73.661999999999992</v>
      </c>
      <c r="J1798" s="97">
        <v>10607</v>
      </c>
      <c r="K1798" s="97">
        <v>0</v>
      </c>
      <c r="L1798" s="174">
        <v>36.831000000000003</v>
      </c>
      <c r="M1798" s="97">
        <v>0</v>
      </c>
      <c r="N1798" s="97">
        <v>16226</v>
      </c>
      <c r="O1798" s="97">
        <v>0</v>
      </c>
      <c r="P1798" s="97">
        <v>16226</v>
      </c>
      <c r="Q1798" s="97">
        <f t="shared" si="28"/>
        <v>0</v>
      </c>
    </row>
    <row r="1799" spans="1:17" x14ac:dyDescent="0.25">
      <c r="A1799" s="152" t="s">
        <v>555</v>
      </c>
      <c r="B1799" s="152" t="s">
        <v>37</v>
      </c>
      <c r="C1799" s="152" t="s">
        <v>7489</v>
      </c>
      <c r="D1799" s="152">
        <v>326976</v>
      </c>
      <c r="E1799" s="152" t="s">
        <v>7490</v>
      </c>
      <c r="F1799" s="97">
        <v>8806</v>
      </c>
      <c r="G1799" s="174">
        <v>122.77</v>
      </c>
      <c r="H1799" s="97">
        <v>7</v>
      </c>
      <c r="I1799" s="174">
        <v>73.661999999999992</v>
      </c>
      <c r="J1799" s="97">
        <v>2063</v>
      </c>
      <c r="K1799" s="97">
        <v>0</v>
      </c>
      <c r="L1799" s="174">
        <v>36.831000000000003</v>
      </c>
      <c r="M1799" s="97">
        <v>0</v>
      </c>
      <c r="N1799" s="97">
        <v>8806</v>
      </c>
      <c r="O1799" s="97">
        <v>0</v>
      </c>
      <c r="P1799" s="97">
        <v>8806</v>
      </c>
      <c r="Q1799" s="97">
        <f t="shared" si="28"/>
        <v>0</v>
      </c>
    </row>
    <row r="1800" spans="1:17" x14ac:dyDescent="0.25">
      <c r="A1800" s="152" t="s">
        <v>555</v>
      </c>
      <c r="B1800" s="152" t="s">
        <v>37</v>
      </c>
      <c r="C1800" s="152" t="s">
        <v>7493</v>
      </c>
      <c r="D1800" s="152">
        <v>326992</v>
      </c>
      <c r="E1800" s="152" t="s">
        <v>7494</v>
      </c>
      <c r="F1800" s="97">
        <v>10253</v>
      </c>
      <c r="G1800" s="174">
        <v>122.77</v>
      </c>
      <c r="H1800" s="97">
        <v>17</v>
      </c>
      <c r="I1800" s="174">
        <v>73.661999999999992</v>
      </c>
      <c r="J1800" s="97">
        <v>5009</v>
      </c>
      <c r="K1800" s="97">
        <v>0</v>
      </c>
      <c r="L1800" s="174">
        <v>36.831000000000003</v>
      </c>
      <c r="M1800" s="97">
        <v>0</v>
      </c>
      <c r="N1800" s="97">
        <v>10253</v>
      </c>
      <c r="O1800" s="97">
        <v>0</v>
      </c>
      <c r="P1800" s="97">
        <v>10253</v>
      </c>
      <c r="Q1800" s="97">
        <f t="shared" si="28"/>
        <v>0</v>
      </c>
    </row>
    <row r="1801" spans="1:17" x14ac:dyDescent="0.25">
      <c r="A1801" s="152" t="s">
        <v>555</v>
      </c>
      <c r="B1801" s="152" t="s">
        <v>37</v>
      </c>
      <c r="C1801" s="152" t="s">
        <v>7497</v>
      </c>
      <c r="D1801" s="152">
        <v>327000</v>
      </c>
      <c r="E1801" s="152" t="s">
        <v>7498</v>
      </c>
      <c r="F1801" s="97">
        <v>4390</v>
      </c>
      <c r="G1801" s="174">
        <v>122.77</v>
      </c>
      <c r="H1801" s="97">
        <v>6</v>
      </c>
      <c r="I1801" s="174">
        <v>73.661999999999992</v>
      </c>
      <c r="J1801" s="97">
        <v>1768</v>
      </c>
      <c r="K1801" s="97">
        <v>0</v>
      </c>
      <c r="L1801" s="174">
        <v>36.831000000000003</v>
      </c>
      <c r="M1801" s="97">
        <v>0</v>
      </c>
      <c r="N1801" s="97">
        <v>4390</v>
      </c>
      <c r="O1801" s="97">
        <v>0</v>
      </c>
      <c r="P1801" s="97">
        <v>4390</v>
      </c>
      <c r="Q1801" s="97">
        <f t="shared" si="28"/>
        <v>0</v>
      </c>
    </row>
    <row r="1802" spans="1:17" x14ac:dyDescent="0.25">
      <c r="A1802" s="152" t="s">
        <v>555</v>
      </c>
      <c r="B1802" s="152" t="s">
        <v>37</v>
      </c>
      <c r="C1802" s="152" t="s">
        <v>7501</v>
      </c>
      <c r="D1802" s="152">
        <v>327018</v>
      </c>
      <c r="E1802" s="152" t="s">
        <v>7502</v>
      </c>
      <c r="F1802" s="97">
        <v>18819</v>
      </c>
      <c r="G1802" s="174">
        <v>122.77</v>
      </c>
      <c r="H1802" s="97">
        <v>27</v>
      </c>
      <c r="I1802" s="174">
        <v>73.661999999999992</v>
      </c>
      <c r="J1802" s="97">
        <v>7955</v>
      </c>
      <c r="K1802" s="97">
        <v>0</v>
      </c>
      <c r="L1802" s="174">
        <v>36.831000000000003</v>
      </c>
      <c r="M1802" s="97">
        <v>0</v>
      </c>
      <c r="N1802" s="97">
        <v>18819</v>
      </c>
      <c r="O1802" s="97">
        <v>0</v>
      </c>
      <c r="P1802" s="97">
        <v>18819</v>
      </c>
      <c r="Q1802" s="97">
        <f t="shared" si="28"/>
        <v>0</v>
      </c>
    </row>
    <row r="1803" spans="1:17" x14ac:dyDescent="0.25">
      <c r="A1803" s="152" t="s">
        <v>555</v>
      </c>
      <c r="B1803" s="152" t="s">
        <v>37</v>
      </c>
      <c r="C1803" s="152" t="s">
        <v>7505</v>
      </c>
      <c r="D1803" s="152">
        <v>327026</v>
      </c>
      <c r="E1803" s="152" t="s">
        <v>7506</v>
      </c>
      <c r="F1803" s="97">
        <v>7871</v>
      </c>
      <c r="G1803" s="174">
        <v>122.77</v>
      </c>
      <c r="H1803" s="97">
        <v>14</v>
      </c>
      <c r="I1803" s="174">
        <v>73.661999999999992</v>
      </c>
      <c r="J1803" s="97">
        <v>4125</v>
      </c>
      <c r="K1803" s="97">
        <v>0</v>
      </c>
      <c r="L1803" s="174">
        <v>36.831000000000003</v>
      </c>
      <c r="M1803" s="97">
        <v>0</v>
      </c>
      <c r="N1803" s="97">
        <v>7871</v>
      </c>
      <c r="O1803" s="97">
        <v>0</v>
      </c>
      <c r="P1803" s="97">
        <v>7871</v>
      </c>
      <c r="Q1803" s="97">
        <f t="shared" si="28"/>
        <v>0</v>
      </c>
    </row>
    <row r="1804" spans="1:17" x14ac:dyDescent="0.25">
      <c r="A1804" s="152" t="s">
        <v>555</v>
      </c>
      <c r="B1804" s="152" t="s">
        <v>37</v>
      </c>
      <c r="C1804" s="152" t="s">
        <v>7509</v>
      </c>
      <c r="D1804" s="152">
        <v>327034</v>
      </c>
      <c r="E1804" s="152" t="s">
        <v>7510</v>
      </c>
      <c r="F1804" s="97">
        <v>3801</v>
      </c>
      <c r="G1804" s="174">
        <v>122.77</v>
      </c>
      <c r="H1804" s="97">
        <v>4</v>
      </c>
      <c r="I1804" s="174">
        <v>73.661999999999992</v>
      </c>
      <c r="J1804" s="97">
        <v>1179</v>
      </c>
      <c r="K1804" s="97">
        <v>0</v>
      </c>
      <c r="L1804" s="174">
        <v>36.831000000000003</v>
      </c>
      <c r="M1804" s="97">
        <v>0</v>
      </c>
      <c r="N1804" s="97">
        <v>3801</v>
      </c>
      <c r="O1804" s="97">
        <v>0</v>
      </c>
      <c r="P1804" s="97">
        <v>3801</v>
      </c>
      <c r="Q1804" s="97">
        <f t="shared" si="28"/>
        <v>0</v>
      </c>
    </row>
    <row r="1805" spans="1:17" x14ac:dyDescent="0.25">
      <c r="A1805" s="152" t="s">
        <v>555</v>
      </c>
      <c r="B1805" s="152" t="s">
        <v>37</v>
      </c>
      <c r="C1805" s="152" t="s">
        <v>7513</v>
      </c>
      <c r="D1805" s="152">
        <v>327051</v>
      </c>
      <c r="E1805" s="152" t="s">
        <v>7514</v>
      </c>
      <c r="F1805" s="97">
        <v>4685</v>
      </c>
      <c r="G1805" s="174">
        <v>122.77</v>
      </c>
      <c r="H1805" s="97">
        <v>7</v>
      </c>
      <c r="I1805" s="174">
        <v>73.661999999999992</v>
      </c>
      <c r="J1805" s="97">
        <v>2063</v>
      </c>
      <c r="K1805" s="97">
        <v>0</v>
      </c>
      <c r="L1805" s="174">
        <v>36.831000000000003</v>
      </c>
      <c r="M1805" s="97">
        <v>0</v>
      </c>
      <c r="N1805" s="97">
        <v>4685</v>
      </c>
      <c r="O1805" s="97">
        <v>0</v>
      </c>
      <c r="P1805" s="97">
        <v>4685</v>
      </c>
      <c r="Q1805" s="97">
        <f t="shared" si="28"/>
        <v>0</v>
      </c>
    </row>
    <row r="1806" spans="1:17" x14ac:dyDescent="0.25">
      <c r="A1806" s="152" t="s">
        <v>555</v>
      </c>
      <c r="B1806" s="152" t="s">
        <v>37</v>
      </c>
      <c r="C1806" s="152" t="s">
        <v>7517</v>
      </c>
      <c r="D1806" s="152">
        <v>327085</v>
      </c>
      <c r="E1806" s="152" t="s">
        <v>7518</v>
      </c>
      <c r="F1806" s="97">
        <v>35439</v>
      </c>
      <c r="G1806" s="174">
        <v>122.77</v>
      </c>
      <c r="H1806" s="97">
        <v>55</v>
      </c>
      <c r="I1806" s="174">
        <v>73.661999999999992</v>
      </c>
      <c r="J1806" s="97">
        <v>16206</v>
      </c>
      <c r="K1806" s="97">
        <v>0</v>
      </c>
      <c r="L1806" s="174">
        <v>36.831000000000003</v>
      </c>
      <c r="M1806" s="97">
        <v>0</v>
      </c>
      <c r="N1806" s="97">
        <v>35439</v>
      </c>
      <c r="O1806" s="97">
        <v>0</v>
      </c>
      <c r="P1806" s="97">
        <v>35439</v>
      </c>
      <c r="Q1806" s="97">
        <f t="shared" si="28"/>
        <v>0</v>
      </c>
    </row>
    <row r="1807" spans="1:17" x14ac:dyDescent="0.25">
      <c r="A1807" s="152" t="s">
        <v>555</v>
      </c>
      <c r="B1807" s="152" t="s">
        <v>37</v>
      </c>
      <c r="C1807" s="152" t="s">
        <v>7521</v>
      </c>
      <c r="D1807" s="152">
        <v>327093</v>
      </c>
      <c r="E1807" s="152" t="s">
        <v>7522</v>
      </c>
      <c r="F1807" s="97">
        <v>6103</v>
      </c>
      <c r="G1807" s="174">
        <v>122.77</v>
      </c>
      <c r="H1807" s="97">
        <v>8</v>
      </c>
      <c r="I1807" s="174">
        <v>73.661999999999992</v>
      </c>
      <c r="J1807" s="97">
        <v>2357</v>
      </c>
      <c r="K1807" s="97">
        <v>0</v>
      </c>
      <c r="L1807" s="174">
        <v>36.831000000000003</v>
      </c>
      <c r="M1807" s="97">
        <v>0</v>
      </c>
      <c r="N1807" s="97">
        <v>6103</v>
      </c>
      <c r="O1807" s="97">
        <v>0</v>
      </c>
      <c r="P1807" s="97">
        <v>6103</v>
      </c>
      <c r="Q1807" s="97">
        <f t="shared" si="28"/>
        <v>0</v>
      </c>
    </row>
    <row r="1808" spans="1:17" x14ac:dyDescent="0.25">
      <c r="A1808" s="152" t="s">
        <v>555</v>
      </c>
      <c r="B1808" s="152" t="s">
        <v>37</v>
      </c>
      <c r="C1808" s="152" t="s">
        <v>7525</v>
      </c>
      <c r="D1808" s="152">
        <v>327107</v>
      </c>
      <c r="E1808" s="152" t="s">
        <v>7526</v>
      </c>
      <c r="F1808" s="97">
        <v>2303</v>
      </c>
      <c r="G1808" s="174">
        <v>122.77</v>
      </c>
      <c r="H1808" s="97">
        <v>4</v>
      </c>
      <c r="I1808" s="174">
        <v>73.661999999999992</v>
      </c>
      <c r="J1808" s="97">
        <v>1179</v>
      </c>
      <c r="K1808" s="97">
        <v>0</v>
      </c>
      <c r="L1808" s="174">
        <v>36.831000000000003</v>
      </c>
      <c r="M1808" s="97">
        <v>0</v>
      </c>
      <c r="N1808" s="97">
        <v>2303</v>
      </c>
      <c r="O1808" s="97">
        <v>0</v>
      </c>
      <c r="P1808" s="97">
        <v>2303</v>
      </c>
      <c r="Q1808" s="97">
        <f t="shared" si="28"/>
        <v>0</v>
      </c>
    </row>
    <row r="1809" spans="1:17" x14ac:dyDescent="0.25">
      <c r="A1809" s="152" t="s">
        <v>555</v>
      </c>
      <c r="B1809" s="152" t="s">
        <v>37</v>
      </c>
      <c r="C1809" s="152" t="s">
        <v>7529</v>
      </c>
      <c r="D1809" s="152">
        <v>327115</v>
      </c>
      <c r="E1809" s="152" t="s">
        <v>7530</v>
      </c>
      <c r="F1809" s="97">
        <v>9020</v>
      </c>
      <c r="G1809" s="174">
        <v>122.77</v>
      </c>
      <c r="H1809" s="97">
        <v>9</v>
      </c>
      <c r="I1809" s="174">
        <v>73.661999999999992</v>
      </c>
      <c r="J1809" s="97">
        <v>2652</v>
      </c>
      <c r="K1809" s="97">
        <v>0</v>
      </c>
      <c r="L1809" s="174">
        <v>36.831000000000003</v>
      </c>
      <c r="M1809" s="97">
        <v>0</v>
      </c>
      <c r="N1809" s="97">
        <v>9020</v>
      </c>
      <c r="O1809" s="97">
        <v>0</v>
      </c>
      <c r="P1809" s="97">
        <v>9020</v>
      </c>
      <c r="Q1809" s="97">
        <f t="shared" si="28"/>
        <v>0</v>
      </c>
    </row>
    <row r="1810" spans="1:17" x14ac:dyDescent="0.25">
      <c r="A1810" s="152" t="s">
        <v>555</v>
      </c>
      <c r="B1810" s="152" t="s">
        <v>37</v>
      </c>
      <c r="C1810" s="152" t="s">
        <v>7533</v>
      </c>
      <c r="D1810" s="152">
        <v>327123</v>
      </c>
      <c r="E1810" s="152" t="s">
        <v>7534</v>
      </c>
      <c r="F1810" s="97">
        <v>2971</v>
      </c>
      <c r="G1810" s="174">
        <v>122.77</v>
      </c>
      <c r="H1810" s="97">
        <v>5</v>
      </c>
      <c r="I1810" s="174">
        <v>73.661999999999992</v>
      </c>
      <c r="J1810" s="97">
        <v>1473</v>
      </c>
      <c r="K1810" s="97">
        <v>0</v>
      </c>
      <c r="L1810" s="174">
        <v>36.831000000000003</v>
      </c>
      <c r="M1810" s="97">
        <v>0</v>
      </c>
      <c r="N1810" s="97">
        <v>2971</v>
      </c>
      <c r="O1810" s="97">
        <v>0</v>
      </c>
      <c r="P1810" s="97">
        <v>2971</v>
      </c>
      <c r="Q1810" s="97">
        <f t="shared" si="28"/>
        <v>0</v>
      </c>
    </row>
    <row r="1811" spans="1:17" x14ac:dyDescent="0.25">
      <c r="A1811" s="152" t="s">
        <v>555</v>
      </c>
      <c r="B1811" s="152" t="s">
        <v>37</v>
      </c>
      <c r="C1811" s="152" t="s">
        <v>7537</v>
      </c>
      <c r="D1811" s="152">
        <v>327140</v>
      </c>
      <c r="E1811" s="152" t="s">
        <v>7538</v>
      </c>
      <c r="F1811" s="97">
        <v>12556</v>
      </c>
      <c r="G1811" s="174">
        <v>122.77</v>
      </c>
      <c r="H1811" s="97">
        <v>21</v>
      </c>
      <c r="I1811" s="174">
        <v>73.661999999999992</v>
      </c>
      <c r="J1811" s="97">
        <v>6188</v>
      </c>
      <c r="K1811" s="97">
        <v>0</v>
      </c>
      <c r="L1811" s="174">
        <v>36.831000000000003</v>
      </c>
      <c r="M1811" s="97">
        <v>0</v>
      </c>
      <c r="N1811" s="97">
        <v>12556</v>
      </c>
      <c r="O1811" s="97">
        <v>0</v>
      </c>
      <c r="P1811" s="97">
        <v>12556</v>
      </c>
      <c r="Q1811" s="97">
        <f t="shared" si="28"/>
        <v>0</v>
      </c>
    </row>
    <row r="1812" spans="1:17" x14ac:dyDescent="0.25">
      <c r="A1812" s="152" t="s">
        <v>555</v>
      </c>
      <c r="B1812" s="152" t="s">
        <v>37</v>
      </c>
      <c r="C1812" s="152" t="s">
        <v>7541</v>
      </c>
      <c r="D1812" s="152">
        <v>327158</v>
      </c>
      <c r="E1812" s="152" t="s">
        <v>7542</v>
      </c>
      <c r="F1812" s="97">
        <v>77738</v>
      </c>
      <c r="G1812" s="174">
        <v>122.77</v>
      </c>
      <c r="H1812" s="97">
        <v>110</v>
      </c>
      <c r="I1812" s="174">
        <v>73.661999999999992</v>
      </c>
      <c r="J1812" s="97">
        <v>32411</v>
      </c>
      <c r="K1812" s="97">
        <v>0</v>
      </c>
      <c r="L1812" s="174">
        <v>36.831000000000003</v>
      </c>
      <c r="M1812" s="97">
        <v>0</v>
      </c>
      <c r="N1812" s="97">
        <v>77738</v>
      </c>
      <c r="O1812" s="97">
        <v>0</v>
      </c>
      <c r="P1812" s="97">
        <v>77738</v>
      </c>
      <c r="Q1812" s="97">
        <f t="shared" si="28"/>
        <v>0</v>
      </c>
    </row>
    <row r="1813" spans="1:17" x14ac:dyDescent="0.25">
      <c r="A1813" s="152" t="s">
        <v>555</v>
      </c>
      <c r="B1813" s="152" t="s">
        <v>37</v>
      </c>
      <c r="C1813" s="152" t="s">
        <v>7545</v>
      </c>
      <c r="D1813" s="152">
        <v>327131</v>
      </c>
      <c r="E1813" s="152" t="s">
        <v>7546</v>
      </c>
      <c r="F1813" s="97">
        <v>16249</v>
      </c>
      <c r="G1813" s="174">
        <v>122.77</v>
      </c>
      <c r="H1813" s="97">
        <v>23</v>
      </c>
      <c r="I1813" s="174">
        <v>73.661999999999992</v>
      </c>
      <c r="J1813" s="97">
        <v>6777</v>
      </c>
      <c r="K1813" s="97">
        <v>4</v>
      </c>
      <c r="L1813" s="174">
        <v>36.831000000000003</v>
      </c>
      <c r="M1813" s="97">
        <v>589</v>
      </c>
      <c r="N1813" s="97">
        <v>16249</v>
      </c>
      <c r="O1813" s="97">
        <v>0</v>
      </c>
      <c r="P1813" s="97">
        <v>16249</v>
      </c>
      <c r="Q1813" s="97">
        <f t="shared" si="28"/>
        <v>0</v>
      </c>
    </row>
    <row r="1814" spans="1:17" x14ac:dyDescent="0.25">
      <c r="A1814" s="152" t="s">
        <v>555</v>
      </c>
      <c r="B1814" s="152" t="s">
        <v>37</v>
      </c>
      <c r="C1814" s="152" t="s">
        <v>7549</v>
      </c>
      <c r="D1814" s="152">
        <v>327166</v>
      </c>
      <c r="E1814" s="152" t="s">
        <v>7550</v>
      </c>
      <c r="F1814" s="97">
        <v>3481</v>
      </c>
      <c r="G1814" s="174">
        <v>122.77</v>
      </c>
      <c r="H1814" s="97">
        <v>8</v>
      </c>
      <c r="I1814" s="174">
        <v>73.661999999999992</v>
      </c>
      <c r="J1814" s="97">
        <v>2357</v>
      </c>
      <c r="K1814" s="97">
        <v>0</v>
      </c>
      <c r="L1814" s="174">
        <v>36.831000000000003</v>
      </c>
      <c r="M1814" s="97">
        <v>0</v>
      </c>
      <c r="N1814" s="97">
        <v>3481</v>
      </c>
      <c r="O1814" s="97">
        <v>0</v>
      </c>
      <c r="P1814" s="97">
        <v>3481</v>
      </c>
      <c r="Q1814" s="97">
        <f t="shared" si="28"/>
        <v>0</v>
      </c>
    </row>
    <row r="1815" spans="1:17" x14ac:dyDescent="0.25">
      <c r="A1815" s="152" t="s">
        <v>555</v>
      </c>
      <c r="B1815" s="152" t="s">
        <v>37</v>
      </c>
      <c r="C1815" s="152" t="s">
        <v>7553</v>
      </c>
      <c r="D1815" s="152">
        <v>327174</v>
      </c>
      <c r="E1815" s="152" t="s">
        <v>7554</v>
      </c>
      <c r="F1815" s="97">
        <v>749</v>
      </c>
      <c r="G1815" s="174">
        <v>122.77</v>
      </c>
      <c r="H1815" s="97">
        <v>0</v>
      </c>
      <c r="I1815" s="174">
        <v>73.661999999999992</v>
      </c>
      <c r="J1815" s="97">
        <v>0</v>
      </c>
      <c r="K1815" s="97">
        <v>0</v>
      </c>
      <c r="L1815" s="174">
        <v>36.831000000000003</v>
      </c>
      <c r="M1815" s="97">
        <v>0</v>
      </c>
      <c r="N1815" s="97">
        <v>749</v>
      </c>
      <c r="O1815" s="97">
        <v>0</v>
      </c>
      <c r="P1815" s="97">
        <v>749</v>
      </c>
      <c r="Q1815" s="97">
        <f t="shared" si="28"/>
        <v>0</v>
      </c>
    </row>
    <row r="1816" spans="1:17" x14ac:dyDescent="0.25">
      <c r="A1816" s="152" t="s">
        <v>555</v>
      </c>
      <c r="B1816" s="152" t="s">
        <v>37</v>
      </c>
      <c r="C1816" s="152" t="s">
        <v>7557</v>
      </c>
      <c r="D1816" s="152">
        <v>327182</v>
      </c>
      <c r="E1816" s="152" t="s">
        <v>4633</v>
      </c>
      <c r="F1816" s="97">
        <v>7576</v>
      </c>
      <c r="G1816" s="174">
        <v>122.77</v>
      </c>
      <c r="H1816" s="97">
        <v>13</v>
      </c>
      <c r="I1816" s="174">
        <v>73.661999999999992</v>
      </c>
      <c r="J1816" s="97">
        <v>3830</v>
      </c>
      <c r="K1816" s="97">
        <v>0</v>
      </c>
      <c r="L1816" s="174">
        <v>36.831000000000003</v>
      </c>
      <c r="M1816" s="97">
        <v>0</v>
      </c>
      <c r="N1816" s="97">
        <v>7576</v>
      </c>
      <c r="O1816" s="97">
        <v>0</v>
      </c>
      <c r="P1816" s="97">
        <v>7576</v>
      </c>
      <c r="Q1816" s="97">
        <f t="shared" si="28"/>
        <v>0</v>
      </c>
    </row>
    <row r="1817" spans="1:17" x14ac:dyDescent="0.25">
      <c r="A1817" s="152" t="s">
        <v>555</v>
      </c>
      <c r="B1817" s="152" t="s">
        <v>37</v>
      </c>
      <c r="C1817" s="152" t="s">
        <v>7559</v>
      </c>
      <c r="D1817" s="152">
        <v>690627</v>
      </c>
      <c r="E1817" s="152" t="s">
        <v>7560</v>
      </c>
      <c r="F1817" s="97">
        <v>749</v>
      </c>
      <c r="G1817" s="174">
        <v>122.77</v>
      </c>
      <c r="H1817" s="97"/>
      <c r="I1817" s="174">
        <v>73.661999999999992</v>
      </c>
      <c r="J1817" s="97">
        <v>0</v>
      </c>
      <c r="K1817" s="97"/>
      <c r="L1817" s="174">
        <v>36.831000000000003</v>
      </c>
      <c r="M1817" s="97">
        <v>0</v>
      </c>
      <c r="N1817" s="97">
        <v>749</v>
      </c>
      <c r="O1817" s="97">
        <v>0</v>
      </c>
      <c r="P1817" s="97">
        <v>749</v>
      </c>
      <c r="Q1817" s="97">
        <f t="shared" si="28"/>
        <v>0</v>
      </c>
    </row>
    <row r="1818" spans="1:17" x14ac:dyDescent="0.25">
      <c r="A1818" s="152" t="s">
        <v>555</v>
      </c>
      <c r="B1818" s="152" t="s">
        <v>37</v>
      </c>
      <c r="C1818" s="152" t="s">
        <v>7563</v>
      </c>
      <c r="D1818" s="152">
        <v>327212</v>
      </c>
      <c r="E1818" s="152" t="s">
        <v>7564</v>
      </c>
      <c r="F1818" s="97">
        <v>104332</v>
      </c>
      <c r="G1818" s="174">
        <v>122.77</v>
      </c>
      <c r="H1818" s="97">
        <v>118</v>
      </c>
      <c r="I1818" s="174">
        <v>73.661999999999992</v>
      </c>
      <c r="J1818" s="97">
        <v>34768</v>
      </c>
      <c r="K1818" s="97">
        <v>49</v>
      </c>
      <c r="L1818" s="174">
        <v>36.831000000000003</v>
      </c>
      <c r="M1818" s="97">
        <v>7219</v>
      </c>
      <c r="N1818" s="97">
        <v>104332</v>
      </c>
      <c r="O1818" s="97">
        <v>0</v>
      </c>
      <c r="P1818" s="97">
        <v>104332</v>
      </c>
      <c r="Q1818" s="97">
        <f t="shared" si="28"/>
        <v>0</v>
      </c>
    </row>
    <row r="1819" spans="1:17" x14ac:dyDescent="0.25">
      <c r="A1819" s="152" t="s">
        <v>555</v>
      </c>
      <c r="B1819" s="152" t="s">
        <v>37</v>
      </c>
      <c r="C1819" s="152" t="s">
        <v>7567</v>
      </c>
      <c r="D1819" s="152">
        <v>327221</v>
      </c>
      <c r="E1819" s="152" t="s">
        <v>7568</v>
      </c>
      <c r="F1819" s="97">
        <v>15121</v>
      </c>
      <c r="G1819" s="174">
        <v>122.77</v>
      </c>
      <c r="H1819" s="97">
        <v>28</v>
      </c>
      <c r="I1819" s="174">
        <v>73.661999999999992</v>
      </c>
      <c r="J1819" s="97">
        <v>8250</v>
      </c>
      <c r="K1819" s="97">
        <v>0</v>
      </c>
      <c r="L1819" s="174">
        <v>36.831000000000003</v>
      </c>
      <c r="M1819" s="97">
        <v>0</v>
      </c>
      <c r="N1819" s="97">
        <v>15121</v>
      </c>
      <c r="O1819" s="97">
        <v>0</v>
      </c>
      <c r="P1819" s="97">
        <v>15121</v>
      </c>
      <c r="Q1819" s="97">
        <f t="shared" si="28"/>
        <v>0</v>
      </c>
    </row>
    <row r="1820" spans="1:17" x14ac:dyDescent="0.25">
      <c r="A1820" s="152" t="s">
        <v>555</v>
      </c>
      <c r="B1820" s="152" t="s">
        <v>37</v>
      </c>
      <c r="C1820" s="152" t="s">
        <v>7571</v>
      </c>
      <c r="D1820" s="152">
        <v>327239</v>
      </c>
      <c r="E1820" s="152" t="s">
        <v>7572</v>
      </c>
      <c r="F1820" s="97">
        <v>22540</v>
      </c>
      <c r="G1820" s="174">
        <v>122.77</v>
      </c>
      <c r="H1820" s="97">
        <v>32</v>
      </c>
      <c r="I1820" s="174">
        <v>73.661999999999992</v>
      </c>
      <c r="J1820" s="97">
        <v>9429</v>
      </c>
      <c r="K1820" s="97">
        <v>0</v>
      </c>
      <c r="L1820" s="174">
        <v>36.831000000000003</v>
      </c>
      <c r="M1820" s="97">
        <v>0</v>
      </c>
      <c r="N1820" s="97">
        <v>22540</v>
      </c>
      <c r="O1820" s="97">
        <v>0</v>
      </c>
      <c r="P1820" s="97">
        <v>22540</v>
      </c>
      <c r="Q1820" s="97">
        <f t="shared" si="28"/>
        <v>0</v>
      </c>
    </row>
    <row r="1821" spans="1:17" x14ac:dyDescent="0.25">
      <c r="A1821" s="152" t="s">
        <v>555</v>
      </c>
      <c r="B1821" s="152" t="s">
        <v>37</v>
      </c>
      <c r="C1821" s="152" t="s">
        <v>7575</v>
      </c>
      <c r="D1821" s="152">
        <v>327247</v>
      </c>
      <c r="E1821" s="152" t="s">
        <v>7576</v>
      </c>
      <c r="F1821" s="97">
        <v>21096</v>
      </c>
      <c r="G1821" s="174">
        <v>122.77</v>
      </c>
      <c r="H1821" s="97">
        <v>36</v>
      </c>
      <c r="I1821" s="174">
        <v>73.661999999999992</v>
      </c>
      <c r="J1821" s="97">
        <v>10607</v>
      </c>
      <c r="K1821" s="97">
        <v>0</v>
      </c>
      <c r="L1821" s="174">
        <v>36.831000000000003</v>
      </c>
      <c r="M1821" s="97">
        <v>0</v>
      </c>
      <c r="N1821" s="97">
        <v>21096</v>
      </c>
      <c r="O1821" s="97">
        <v>0</v>
      </c>
      <c r="P1821" s="97">
        <v>21096</v>
      </c>
      <c r="Q1821" s="97">
        <f t="shared" si="28"/>
        <v>0</v>
      </c>
    </row>
    <row r="1822" spans="1:17" x14ac:dyDescent="0.25">
      <c r="A1822" s="152" t="s">
        <v>555</v>
      </c>
      <c r="B1822" s="152" t="s">
        <v>37</v>
      </c>
      <c r="C1822" s="152" t="s">
        <v>7579</v>
      </c>
      <c r="D1822" s="152">
        <v>327263</v>
      </c>
      <c r="E1822" s="152" t="s">
        <v>7580</v>
      </c>
      <c r="F1822" s="97">
        <v>9264</v>
      </c>
      <c r="G1822" s="174">
        <v>122.77</v>
      </c>
      <c r="H1822" s="97">
        <v>20</v>
      </c>
      <c r="I1822" s="174">
        <v>73.661999999999992</v>
      </c>
      <c r="J1822" s="97">
        <v>5893</v>
      </c>
      <c r="K1822" s="97">
        <v>0</v>
      </c>
      <c r="L1822" s="174">
        <v>36.831000000000003</v>
      </c>
      <c r="M1822" s="97">
        <v>0</v>
      </c>
      <c r="N1822" s="97">
        <v>9264</v>
      </c>
      <c r="O1822" s="97">
        <v>0</v>
      </c>
      <c r="P1822" s="97">
        <v>9264</v>
      </c>
      <c r="Q1822" s="97">
        <f t="shared" si="28"/>
        <v>0</v>
      </c>
    </row>
    <row r="1823" spans="1:17" x14ac:dyDescent="0.25">
      <c r="A1823" s="152" t="s">
        <v>555</v>
      </c>
      <c r="B1823" s="152" t="s">
        <v>37</v>
      </c>
      <c r="C1823" s="152" t="s">
        <v>7583</v>
      </c>
      <c r="D1823" s="152">
        <v>327271</v>
      </c>
      <c r="E1823" s="152" t="s">
        <v>7584</v>
      </c>
      <c r="F1823" s="97">
        <v>4470</v>
      </c>
      <c r="G1823" s="174">
        <v>122.77</v>
      </c>
      <c r="H1823" s="97">
        <v>5</v>
      </c>
      <c r="I1823" s="174">
        <v>73.661999999999992</v>
      </c>
      <c r="J1823" s="97">
        <v>1473</v>
      </c>
      <c r="K1823" s="97">
        <v>0</v>
      </c>
      <c r="L1823" s="174">
        <v>36.831000000000003</v>
      </c>
      <c r="M1823" s="97">
        <v>0</v>
      </c>
      <c r="N1823" s="97">
        <v>4470</v>
      </c>
      <c r="O1823" s="97">
        <v>0</v>
      </c>
      <c r="P1823" s="97">
        <v>4470</v>
      </c>
      <c r="Q1823" s="97">
        <f t="shared" si="28"/>
        <v>0</v>
      </c>
    </row>
    <row r="1824" spans="1:17" x14ac:dyDescent="0.25">
      <c r="A1824" s="152" t="s">
        <v>555</v>
      </c>
      <c r="B1824" s="152" t="s">
        <v>37</v>
      </c>
      <c r="C1824" s="152" t="s">
        <v>7587</v>
      </c>
      <c r="D1824" s="152">
        <v>327280</v>
      </c>
      <c r="E1824" s="152" t="s">
        <v>7588</v>
      </c>
      <c r="F1824" s="97">
        <v>3481</v>
      </c>
      <c r="G1824" s="174">
        <v>122.77</v>
      </c>
      <c r="H1824" s="97">
        <v>8</v>
      </c>
      <c r="I1824" s="174">
        <v>73.661999999999992</v>
      </c>
      <c r="J1824" s="97">
        <v>2357</v>
      </c>
      <c r="K1824" s="97">
        <v>0</v>
      </c>
      <c r="L1824" s="174">
        <v>36.831000000000003</v>
      </c>
      <c r="M1824" s="97">
        <v>0</v>
      </c>
      <c r="N1824" s="97">
        <v>3481</v>
      </c>
      <c r="O1824" s="97">
        <v>0</v>
      </c>
      <c r="P1824" s="97">
        <v>3481</v>
      </c>
      <c r="Q1824" s="97">
        <f t="shared" si="28"/>
        <v>0</v>
      </c>
    </row>
    <row r="1825" spans="1:17" x14ac:dyDescent="0.25">
      <c r="A1825" s="152" t="s">
        <v>555</v>
      </c>
      <c r="B1825" s="152" t="s">
        <v>37</v>
      </c>
      <c r="C1825" s="152" t="s">
        <v>7591</v>
      </c>
      <c r="D1825" s="152">
        <v>327298</v>
      </c>
      <c r="E1825" s="152" t="s">
        <v>7592</v>
      </c>
      <c r="F1825" s="97">
        <v>14686</v>
      </c>
      <c r="G1825" s="174">
        <v>122.77</v>
      </c>
      <c r="H1825" s="97">
        <v>21</v>
      </c>
      <c r="I1825" s="174">
        <v>73.661999999999992</v>
      </c>
      <c r="J1825" s="97">
        <v>6188</v>
      </c>
      <c r="K1825" s="97">
        <v>0</v>
      </c>
      <c r="L1825" s="174">
        <v>36.831000000000003</v>
      </c>
      <c r="M1825" s="97">
        <v>0</v>
      </c>
      <c r="N1825" s="97">
        <v>14686</v>
      </c>
      <c r="O1825" s="97">
        <v>0</v>
      </c>
      <c r="P1825" s="97">
        <v>14686</v>
      </c>
      <c r="Q1825" s="97">
        <f t="shared" si="28"/>
        <v>0</v>
      </c>
    </row>
    <row r="1826" spans="1:17" x14ac:dyDescent="0.25">
      <c r="A1826" s="152" t="s">
        <v>555</v>
      </c>
      <c r="B1826" s="152" t="s">
        <v>37</v>
      </c>
      <c r="C1826" s="152" t="s">
        <v>7595</v>
      </c>
      <c r="D1826" s="152">
        <v>327336</v>
      </c>
      <c r="E1826" s="152" t="s">
        <v>7596</v>
      </c>
      <c r="F1826" s="97">
        <v>5300</v>
      </c>
      <c r="G1826" s="174">
        <v>122.77</v>
      </c>
      <c r="H1826" s="97">
        <v>4</v>
      </c>
      <c r="I1826" s="174">
        <v>73.661999999999992</v>
      </c>
      <c r="J1826" s="97">
        <v>1179</v>
      </c>
      <c r="K1826" s="97">
        <v>0</v>
      </c>
      <c r="L1826" s="174">
        <v>36.831000000000003</v>
      </c>
      <c r="M1826" s="97">
        <v>0</v>
      </c>
      <c r="N1826" s="97">
        <v>5300</v>
      </c>
      <c r="O1826" s="97">
        <v>0</v>
      </c>
      <c r="P1826" s="97">
        <v>5300</v>
      </c>
      <c r="Q1826" s="97">
        <f t="shared" si="28"/>
        <v>0</v>
      </c>
    </row>
    <row r="1827" spans="1:17" x14ac:dyDescent="0.25">
      <c r="A1827" s="152" t="s">
        <v>555</v>
      </c>
      <c r="B1827" s="152" t="s">
        <v>37</v>
      </c>
      <c r="C1827" s="152" t="s">
        <v>7599</v>
      </c>
      <c r="D1827" s="152">
        <v>327344</v>
      </c>
      <c r="E1827" s="152" t="s">
        <v>7600</v>
      </c>
      <c r="F1827" s="97">
        <v>30276</v>
      </c>
      <c r="G1827" s="174">
        <v>122.77</v>
      </c>
      <c r="H1827" s="97">
        <v>43</v>
      </c>
      <c r="I1827" s="174">
        <v>73.661999999999992</v>
      </c>
      <c r="J1827" s="97">
        <v>12670</v>
      </c>
      <c r="K1827" s="97">
        <v>0</v>
      </c>
      <c r="L1827" s="174">
        <v>36.831000000000003</v>
      </c>
      <c r="M1827" s="97">
        <v>0</v>
      </c>
      <c r="N1827" s="97">
        <v>30276</v>
      </c>
      <c r="O1827" s="97">
        <v>0</v>
      </c>
      <c r="P1827" s="97">
        <v>30276</v>
      </c>
      <c r="Q1827" s="97">
        <f t="shared" si="28"/>
        <v>0</v>
      </c>
    </row>
    <row r="1828" spans="1:17" x14ac:dyDescent="0.25">
      <c r="A1828" s="152" t="s">
        <v>555</v>
      </c>
      <c r="B1828" s="152" t="s">
        <v>37</v>
      </c>
      <c r="C1828" s="152" t="s">
        <v>7603</v>
      </c>
      <c r="D1828" s="152">
        <v>327361</v>
      </c>
      <c r="E1828" s="152" t="s">
        <v>7604</v>
      </c>
      <c r="F1828" s="97">
        <v>7601</v>
      </c>
      <c r="G1828" s="174">
        <v>122.77</v>
      </c>
      <c r="H1828" s="97">
        <v>8</v>
      </c>
      <c r="I1828" s="174">
        <v>73.661999999999992</v>
      </c>
      <c r="J1828" s="97">
        <v>2357</v>
      </c>
      <c r="K1828" s="97">
        <v>0</v>
      </c>
      <c r="L1828" s="174">
        <v>36.831000000000003</v>
      </c>
      <c r="M1828" s="97">
        <v>0</v>
      </c>
      <c r="N1828" s="97">
        <v>7601</v>
      </c>
      <c r="O1828" s="97">
        <v>0</v>
      </c>
      <c r="P1828" s="97">
        <v>7601</v>
      </c>
      <c r="Q1828" s="97">
        <f t="shared" si="28"/>
        <v>0</v>
      </c>
    </row>
    <row r="1829" spans="1:17" x14ac:dyDescent="0.25">
      <c r="A1829" s="152" t="s">
        <v>555</v>
      </c>
      <c r="B1829" s="152" t="s">
        <v>37</v>
      </c>
      <c r="C1829" s="152" t="s">
        <v>7607</v>
      </c>
      <c r="D1829" s="152">
        <v>327379</v>
      </c>
      <c r="E1829" s="152" t="s">
        <v>7608</v>
      </c>
      <c r="F1829" s="97">
        <v>81406</v>
      </c>
      <c r="G1829" s="174">
        <v>122.77</v>
      </c>
      <c r="H1829" s="97">
        <v>120</v>
      </c>
      <c r="I1829" s="174">
        <v>73.661999999999992</v>
      </c>
      <c r="J1829" s="97">
        <v>35358</v>
      </c>
      <c r="K1829" s="97">
        <v>3</v>
      </c>
      <c r="L1829" s="174">
        <v>36.831000000000003</v>
      </c>
      <c r="M1829" s="97">
        <v>442</v>
      </c>
      <c r="N1829" s="97">
        <v>81406</v>
      </c>
      <c r="O1829" s="97">
        <v>0</v>
      </c>
      <c r="P1829" s="97">
        <v>81406</v>
      </c>
      <c r="Q1829" s="97">
        <f t="shared" si="28"/>
        <v>0</v>
      </c>
    </row>
    <row r="1830" spans="1:17" x14ac:dyDescent="0.25">
      <c r="A1830" s="152" t="s">
        <v>555</v>
      </c>
      <c r="B1830" s="152" t="s">
        <v>37</v>
      </c>
      <c r="C1830" s="152" t="s">
        <v>7613</v>
      </c>
      <c r="D1830" s="152">
        <v>327387</v>
      </c>
      <c r="E1830" s="152" t="s">
        <v>7614</v>
      </c>
      <c r="F1830" s="97">
        <v>4095</v>
      </c>
      <c r="G1830" s="174">
        <v>122.77</v>
      </c>
      <c r="H1830" s="97">
        <v>5</v>
      </c>
      <c r="I1830" s="174">
        <v>73.661999999999992</v>
      </c>
      <c r="J1830" s="97">
        <v>1473</v>
      </c>
      <c r="K1830" s="97">
        <v>0</v>
      </c>
      <c r="L1830" s="174">
        <v>36.831000000000003</v>
      </c>
      <c r="M1830" s="97">
        <v>0</v>
      </c>
      <c r="N1830" s="97">
        <v>4095</v>
      </c>
      <c r="O1830" s="97">
        <v>0</v>
      </c>
      <c r="P1830" s="97">
        <v>4095</v>
      </c>
      <c r="Q1830" s="97">
        <f t="shared" si="28"/>
        <v>0</v>
      </c>
    </row>
    <row r="1831" spans="1:17" x14ac:dyDescent="0.25">
      <c r="A1831" s="152" t="s">
        <v>555</v>
      </c>
      <c r="B1831" s="152" t="s">
        <v>37</v>
      </c>
      <c r="C1831" s="152" t="s">
        <v>7426</v>
      </c>
      <c r="D1831" s="152">
        <v>327395</v>
      </c>
      <c r="E1831" s="152" t="s">
        <v>7427</v>
      </c>
      <c r="F1831" s="97">
        <v>25406</v>
      </c>
      <c r="G1831" s="174">
        <v>122.77</v>
      </c>
      <c r="H1831" s="97">
        <v>43</v>
      </c>
      <c r="I1831" s="174">
        <v>73.661999999999992</v>
      </c>
      <c r="J1831" s="97">
        <v>12670</v>
      </c>
      <c r="K1831" s="97">
        <v>0</v>
      </c>
      <c r="L1831" s="174">
        <v>36.831000000000003</v>
      </c>
      <c r="M1831" s="97">
        <v>0</v>
      </c>
      <c r="N1831" s="97">
        <v>25406</v>
      </c>
      <c r="O1831" s="97">
        <v>0</v>
      </c>
      <c r="P1831" s="97">
        <v>25406</v>
      </c>
      <c r="Q1831" s="97">
        <f t="shared" si="28"/>
        <v>0</v>
      </c>
    </row>
    <row r="1832" spans="1:17" x14ac:dyDescent="0.25">
      <c r="A1832" s="152" t="s">
        <v>555</v>
      </c>
      <c r="B1832" s="152" t="s">
        <v>37</v>
      </c>
      <c r="C1832" s="152" t="s">
        <v>7618</v>
      </c>
      <c r="D1832" s="152">
        <v>327417</v>
      </c>
      <c r="E1832" s="152" t="s">
        <v>6847</v>
      </c>
      <c r="F1832" s="97">
        <v>7441</v>
      </c>
      <c r="G1832" s="174">
        <v>122.77</v>
      </c>
      <c r="H1832" s="97">
        <v>10</v>
      </c>
      <c r="I1832" s="174">
        <v>73.661999999999992</v>
      </c>
      <c r="J1832" s="97">
        <v>2946</v>
      </c>
      <c r="K1832" s="97">
        <v>0</v>
      </c>
      <c r="L1832" s="174">
        <v>36.831000000000003</v>
      </c>
      <c r="M1832" s="97">
        <v>0</v>
      </c>
      <c r="N1832" s="97">
        <v>7441</v>
      </c>
      <c r="O1832" s="97">
        <v>0</v>
      </c>
      <c r="P1832" s="97">
        <v>7441</v>
      </c>
      <c r="Q1832" s="97">
        <f t="shared" si="28"/>
        <v>0</v>
      </c>
    </row>
    <row r="1833" spans="1:17" x14ac:dyDescent="0.25">
      <c r="A1833" s="152" t="s">
        <v>555</v>
      </c>
      <c r="B1833" s="152" t="s">
        <v>37</v>
      </c>
      <c r="C1833" s="152" t="s">
        <v>7620</v>
      </c>
      <c r="D1833" s="152">
        <v>327441</v>
      </c>
      <c r="E1833" s="152" t="s">
        <v>7621</v>
      </c>
      <c r="F1833" s="97">
        <v>8460</v>
      </c>
      <c r="G1833" s="174">
        <v>122.77</v>
      </c>
      <c r="H1833" s="97">
        <v>16</v>
      </c>
      <c r="I1833" s="174">
        <v>73.661999999999992</v>
      </c>
      <c r="J1833" s="97">
        <v>4714</v>
      </c>
      <c r="K1833" s="97">
        <v>0</v>
      </c>
      <c r="L1833" s="174">
        <v>36.831000000000003</v>
      </c>
      <c r="M1833" s="97">
        <v>0</v>
      </c>
      <c r="N1833" s="97">
        <v>8460</v>
      </c>
      <c r="O1833" s="97">
        <v>0</v>
      </c>
      <c r="P1833" s="97">
        <v>8460</v>
      </c>
      <c r="Q1833" s="97">
        <f t="shared" si="28"/>
        <v>0</v>
      </c>
    </row>
    <row r="1834" spans="1:17" x14ac:dyDescent="0.25">
      <c r="A1834" s="152" t="s">
        <v>555</v>
      </c>
      <c r="B1834" s="152" t="s">
        <v>37</v>
      </c>
      <c r="C1834" s="152" t="s">
        <v>7624</v>
      </c>
      <c r="D1834" s="152">
        <v>327468</v>
      </c>
      <c r="E1834" s="152" t="s">
        <v>7625</v>
      </c>
      <c r="F1834" s="97">
        <v>2757</v>
      </c>
      <c r="G1834" s="174">
        <v>122.77</v>
      </c>
      <c r="H1834" s="97">
        <v>3</v>
      </c>
      <c r="I1834" s="174">
        <v>73.661999999999992</v>
      </c>
      <c r="J1834" s="97">
        <v>884</v>
      </c>
      <c r="K1834" s="97">
        <v>0</v>
      </c>
      <c r="L1834" s="174">
        <v>36.831000000000003</v>
      </c>
      <c r="M1834" s="97">
        <v>0</v>
      </c>
      <c r="N1834" s="97">
        <v>2757</v>
      </c>
      <c r="O1834" s="97">
        <v>0</v>
      </c>
      <c r="P1834" s="97">
        <v>2757</v>
      </c>
      <c r="Q1834" s="97">
        <f t="shared" si="28"/>
        <v>0</v>
      </c>
    </row>
    <row r="1835" spans="1:17" x14ac:dyDescent="0.25">
      <c r="A1835" s="152" t="s">
        <v>555</v>
      </c>
      <c r="B1835" s="152" t="s">
        <v>37</v>
      </c>
      <c r="C1835" s="152" t="s">
        <v>7628</v>
      </c>
      <c r="D1835" s="152">
        <v>327476</v>
      </c>
      <c r="E1835" s="152" t="s">
        <v>7629</v>
      </c>
      <c r="F1835" s="97">
        <v>11461</v>
      </c>
      <c r="G1835" s="174">
        <v>122.77</v>
      </c>
      <c r="H1835" s="97">
        <v>30</v>
      </c>
      <c r="I1835" s="174">
        <v>73.661999999999992</v>
      </c>
      <c r="J1835" s="97">
        <v>8839</v>
      </c>
      <c r="K1835" s="97">
        <v>0</v>
      </c>
      <c r="L1835" s="174">
        <v>36.831000000000003</v>
      </c>
      <c r="M1835" s="97">
        <v>0</v>
      </c>
      <c r="N1835" s="97">
        <v>11461</v>
      </c>
      <c r="O1835" s="97">
        <v>0</v>
      </c>
      <c r="P1835" s="97">
        <v>11461</v>
      </c>
      <c r="Q1835" s="97">
        <f t="shared" si="28"/>
        <v>0</v>
      </c>
    </row>
    <row r="1836" spans="1:17" x14ac:dyDescent="0.25">
      <c r="A1836" s="152" t="s">
        <v>555</v>
      </c>
      <c r="B1836" s="152" t="s">
        <v>37</v>
      </c>
      <c r="C1836" s="152" t="s">
        <v>10163</v>
      </c>
      <c r="D1836" s="152">
        <v>327484</v>
      </c>
      <c r="E1836" s="152" t="s">
        <v>10164</v>
      </c>
      <c r="F1836" s="97">
        <v>15203</v>
      </c>
      <c r="G1836" s="174">
        <v>122.77</v>
      </c>
      <c r="H1836" s="97">
        <v>16</v>
      </c>
      <c r="I1836" s="174">
        <v>73.661999999999992</v>
      </c>
      <c r="J1836" s="97">
        <v>4714</v>
      </c>
      <c r="K1836" s="97">
        <v>0</v>
      </c>
      <c r="L1836" s="174">
        <v>36.831000000000003</v>
      </c>
      <c r="M1836" s="97">
        <v>0</v>
      </c>
      <c r="N1836" s="97">
        <v>15203</v>
      </c>
      <c r="O1836" s="97">
        <v>0</v>
      </c>
      <c r="P1836" s="97">
        <v>15203</v>
      </c>
      <c r="Q1836" s="97">
        <f t="shared" si="28"/>
        <v>0</v>
      </c>
    </row>
    <row r="1837" spans="1:17" x14ac:dyDescent="0.25">
      <c r="A1837" s="152" t="s">
        <v>555</v>
      </c>
      <c r="B1837" s="152" t="s">
        <v>37</v>
      </c>
      <c r="C1837" s="152" t="s">
        <v>7632</v>
      </c>
      <c r="D1837" s="152">
        <v>327506</v>
      </c>
      <c r="E1837" s="152" t="s">
        <v>6871</v>
      </c>
      <c r="F1837" s="97">
        <v>2303</v>
      </c>
      <c r="G1837" s="174">
        <v>122.77</v>
      </c>
      <c r="H1837" s="97">
        <v>4</v>
      </c>
      <c r="I1837" s="174">
        <v>73.661999999999992</v>
      </c>
      <c r="J1837" s="97">
        <v>1179</v>
      </c>
      <c r="K1837" s="97">
        <v>0</v>
      </c>
      <c r="L1837" s="174">
        <v>36.831000000000003</v>
      </c>
      <c r="M1837" s="97">
        <v>0</v>
      </c>
      <c r="N1837" s="97">
        <v>2303</v>
      </c>
      <c r="O1837" s="97">
        <v>0</v>
      </c>
      <c r="P1837" s="97">
        <v>2303</v>
      </c>
      <c r="Q1837" s="97">
        <f t="shared" si="28"/>
        <v>0</v>
      </c>
    </row>
    <row r="1838" spans="1:17" x14ac:dyDescent="0.25">
      <c r="A1838" s="152" t="s">
        <v>555</v>
      </c>
      <c r="B1838" s="152" t="s">
        <v>37</v>
      </c>
      <c r="C1838" s="152" t="s">
        <v>7634</v>
      </c>
      <c r="D1838" s="152">
        <v>327514</v>
      </c>
      <c r="E1838" s="152" t="s">
        <v>7635</v>
      </c>
      <c r="F1838" s="97">
        <v>11672</v>
      </c>
      <c r="G1838" s="174">
        <v>122.77</v>
      </c>
      <c r="H1838" s="97">
        <v>18</v>
      </c>
      <c r="I1838" s="174">
        <v>73.661999999999992</v>
      </c>
      <c r="J1838" s="97">
        <v>5304</v>
      </c>
      <c r="K1838" s="97">
        <v>0</v>
      </c>
      <c r="L1838" s="174">
        <v>36.831000000000003</v>
      </c>
      <c r="M1838" s="97">
        <v>0</v>
      </c>
      <c r="N1838" s="97">
        <v>11672</v>
      </c>
      <c r="O1838" s="97">
        <v>0</v>
      </c>
      <c r="P1838" s="97">
        <v>11672</v>
      </c>
      <c r="Q1838" s="97">
        <f t="shared" si="28"/>
        <v>0</v>
      </c>
    </row>
    <row r="1839" spans="1:17" x14ac:dyDescent="0.25">
      <c r="A1839" s="152" t="s">
        <v>555</v>
      </c>
      <c r="B1839" s="152" t="s">
        <v>37</v>
      </c>
      <c r="C1839" s="152" t="s">
        <v>7638</v>
      </c>
      <c r="D1839" s="152">
        <v>327522</v>
      </c>
      <c r="E1839" s="152" t="s">
        <v>7639</v>
      </c>
      <c r="F1839" s="97">
        <v>2757</v>
      </c>
      <c r="G1839" s="174">
        <v>122.77</v>
      </c>
      <c r="H1839" s="97">
        <v>3</v>
      </c>
      <c r="I1839" s="174">
        <v>73.661999999999992</v>
      </c>
      <c r="J1839" s="97">
        <v>884</v>
      </c>
      <c r="K1839" s="97">
        <v>0</v>
      </c>
      <c r="L1839" s="174">
        <v>36.831000000000003</v>
      </c>
      <c r="M1839" s="97">
        <v>0</v>
      </c>
      <c r="N1839" s="97">
        <v>2757</v>
      </c>
      <c r="O1839" s="97">
        <v>0</v>
      </c>
      <c r="P1839" s="97">
        <v>2757</v>
      </c>
      <c r="Q1839" s="97">
        <f t="shared" si="28"/>
        <v>0</v>
      </c>
    </row>
    <row r="1840" spans="1:17" x14ac:dyDescent="0.25">
      <c r="A1840" s="152" t="s">
        <v>555</v>
      </c>
      <c r="B1840" s="152" t="s">
        <v>37</v>
      </c>
      <c r="C1840" s="152" t="s">
        <v>7642</v>
      </c>
      <c r="D1840" s="152">
        <v>327549</v>
      </c>
      <c r="E1840" s="152" t="s">
        <v>7643</v>
      </c>
      <c r="F1840" s="97">
        <v>1633</v>
      </c>
      <c r="G1840" s="174">
        <v>122.77</v>
      </c>
      <c r="H1840" s="97">
        <v>3</v>
      </c>
      <c r="I1840" s="174">
        <v>73.661999999999992</v>
      </c>
      <c r="J1840" s="97">
        <v>884</v>
      </c>
      <c r="K1840" s="97">
        <v>0</v>
      </c>
      <c r="L1840" s="174">
        <v>36.831000000000003</v>
      </c>
      <c r="M1840" s="97">
        <v>0</v>
      </c>
      <c r="N1840" s="97">
        <v>1633</v>
      </c>
      <c r="O1840" s="97">
        <v>0</v>
      </c>
      <c r="P1840" s="97">
        <v>1633</v>
      </c>
      <c r="Q1840" s="97">
        <f t="shared" si="28"/>
        <v>0</v>
      </c>
    </row>
    <row r="1841" spans="1:17" x14ac:dyDescent="0.25">
      <c r="A1841" s="152" t="s">
        <v>555</v>
      </c>
      <c r="B1841" s="152" t="s">
        <v>37</v>
      </c>
      <c r="C1841" s="152" t="s">
        <v>7646</v>
      </c>
      <c r="D1841" s="152">
        <v>690554</v>
      </c>
      <c r="E1841" s="152" t="s">
        <v>7647</v>
      </c>
      <c r="F1841" s="97">
        <v>35164</v>
      </c>
      <c r="G1841" s="174">
        <v>122.77</v>
      </c>
      <c r="H1841" s="97">
        <v>52</v>
      </c>
      <c r="I1841" s="174">
        <v>73.661999999999992</v>
      </c>
      <c r="J1841" s="97">
        <v>15322</v>
      </c>
      <c r="K1841" s="97">
        <v>5</v>
      </c>
      <c r="L1841" s="174">
        <v>36.831000000000003</v>
      </c>
      <c r="M1841" s="97">
        <v>737</v>
      </c>
      <c r="N1841" s="97">
        <v>35164</v>
      </c>
      <c r="O1841" s="97">
        <v>0</v>
      </c>
      <c r="P1841" s="97">
        <v>35164</v>
      </c>
      <c r="Q1841" s="97">
        <f t="shared" si="28"/>
        <v>0</v>
      </c>
    </row>
    <row r="1842" spans="1:17" x14ac:dyDescent="0.25">
      <c r="A1842" s="152" t="s">
        <v>555</v>
      </c>
      <c r="B1842" s="152" t="s">
        <v>37</v>
      </c>
      <c r="C1842" s="152" t="s">
        <v>7650</v>
      </c>
      <c r="D1842" s="152">
        <v>327581</v>
      </c>
      <c r="E1842" s="152" t="s">
        <v>7651</v>
      </c>
      <c r="F1842" s="97">
        <v>4900</v>
      </c>
      <c r="G1842" s="174">
        <v>122.77</v>
      </c>
      <c r="H1842" s="97">
        <v>9</v>
      </c>
      <c r="I1842" s="174">
        <v>73.661999999999992</v>
      </c>
      <c r="J1842" s="97">
        <v>2652</v>
      </c>
      <c r="K1842" s="97">
        <v>0</v>
      </c>
      <c r="L1842" s="174">
        <v>36.831000000000003</v>
      </c>
      <c r="M1842" s="97">
        <v>0</v>
      </c>
      <c r="N1842" s="97">
        <v>4900</v>
      </c>
      <c r="O1842" s="97">
        <v>0</v>
      </c>
      <c r="P1842" s="97">
        <v>4900</v>
      </c>
      <c r="Q1842" s="97">
        <f t="shared" si="28"/>
        <v>0</v>
      </c>
    </row>
    <row r="1843" spans="1:17" x14ac:dyDescent="0.25">
      <c r="A1843" s="152" t="s">
        <v>555</v>
      </c>
      <c r="B1843" s="152" t="s">
        <v>37</v>
      </c>
      <c r="C1843" s="152" t="s">
        <v>7654</v>
      </c>
      <c r="D1843" s="152">
        <v>327590</v>
      </c>
      <c r="E1843" s="152" t="s">
        <v>7655</v>
      </c>
      <c r="F1843" s="97">
        <v>39633</v>
      </c>
      <c r="G1843" s="174">
        <v>122.77</v>
      </c>
      <c r="H1843" s="97">
        <v>57</v>
      </c>
      <c r="I1843" s="174">
        <v>73.661999999999992</v>
      </c>
      <c r="J1843" s="97">
        <v>16795</v>
      </c>
      <c r="K1843" s="97">
        <v>14</v>
      </c>
      <c r="L1843" s="174">
        <v>36.831000000000003</v>
      </c>
      <c r="M1843" s="97">
        <v>2063</v>
      </c>
      <c r="N1843" s="97">
        <v>39633</v>
      </c>
      <c r="O1843" s="97">
        <v>0</v>
      </c>
      <c r="P1843" s="97">
        <v>39633</v>
      </c>
      <c r="Q1843" s="97">
        <f t="shared" si="28"/>
        <v>0</v>
      </c>
    </row>
    <row r="1844" spans="1:17" x14ac:dyDescent="0.25">
      <c r="A1844" s="152" t="s">
        <v>555</v>
      </c>
      <c r="B1844" s="152" t="s">
        <v>37</v>
      </c>
      <c r="C1844" s="152" t="s">
        <v>7659</v>
      </c>
      <c r="D1844" s="152">
        <v>327603</v>
      </c>
      <c r="E1844" s="152" t="s">
        <v>7660</v>
      </c>
      <c r="F1844" s="97">
        <v>13574</v>
      </c>
      <c r="G1844" s="174">
        <v>122.77</v>
      </c>
      <c r="H1844" s="97">
        <v>27</v>
      </c>
      <c r="I1844" s="174">
        <v>73.661999999999992</v>
      </c>
      <c r="J1844" s="97">
        <v>7955</v>
      </c>
      <c r="K1844" s="97">
        <v>0</v>
      </c>
      <c r="L1844" s="174">
        <v>36.831000000000003</v>
      </c>
      <c r="M1844" s="97">
        <v>0</v>
      </c>
      <c r="N1844" s="97">
        <v>13574</v>
      </c>
      <c r="O1844" s="97">
        <v>0</v>
      </c>
      <c r="P1844" s="97">
        <v>13574</v>
      </c>
      <c r="Q1844" s="97">
        <f t="shared" si="28"/>
        <v>0</v>
      </c>
    </row>
    <row r="1845" spans="1:17" x14ac:dyDescent="0.25">
      <c r="A1845" s="152" t="s">
        <v>555</v>
      </c>
      <c r="B1845" s="152" t="s">
        <v>37</v>
      </c>
      <c r="C1845" s="152" t="s">
        <v>7663</v>
      </c>
      <c r="D1845" s="152">
        <v>327611</v>
      </c>
      <c r="E1845" s="152" t="s">
        <v>3062</v>
      </c>
      <c r="F1845" s="97">
        <v>6103</v>
      </c>
      <c r="G1845" s="174">
        <v>122.77</v>
      </c>
      <c r="H1845" s="97">
        <v>8</v>
      </c>
      <c r="I1845" s="174">
        <v>73.661999999999992</v>
      </c>
      <c r="J1845" s="97">
        <v>2357</v>
      </c>
      <c r="K1845" s="97">
        <v>0</v>
      </c>
      <c r="L1845" s="174">
        <v>36.831000000000003</v>
      </c>
      <c r="M1845" s="97">
        <v>0</v>
      </c>
      <c r="N1845" s="97">
        <v>6103</v>
      </c>
      <c r="O1845" s="97">
        <v>0</v>
      </c>
      <c r="P1845" s="97">
        <v>6103</v>
      </c>
      <c r="Q1845" s="97">
        <f t="shared" si="28"/>
        <v>0</v>
      </c>
    </row>
    <row r="1846" spans="1:17" x14ac:dyDescent="0.25">
      <c r="A1846" s="152" t="s">
        <v>555</v>
      </c>
      <c r="B1846" s="152" t="s">
        <v>37</v>
      </c>
      <c r="C1846" s="152" t="s">
        <v>7665</v>
      </c>
      <c r="D1846" s="152">
        <v>327620</v>
      </c>
      <c r="E1846" s="152" t="s">
        <v>7666</v>
      </c>
      <c r="F1846" s="97">
        <v>3855</v>
      </c>
      <c r="G1846" s="174">
        <v>122.77</v>
      </c>
      <c r="H1846" s="97">
        <v>8</v>
      </c>
      <c r="I1846" s="174">
        <v>73.661999999999992</v>
      </c>
      <c r="J1846" s="97">
        <v>2357</v>
      </c>
      <c r="K1846" s="97">
        <v>0</v>
      </c>
      <c r="L1846" s="174">
        <v>36.831000000000003</v>
      </c>
      <c r="M1846" s="97">
        <v>0</v>
      </c>
      <c r="N1846" s="97">
        <v>3855</v>
      </c>
      <c r="O1846" s="97">
        <v>0</v>
      </c>
      <c r="P1846" s="97">
        <v>3855</v>
      </c>
      <c r="Q1846" s="97">
        <f t="shared" si="28"/>
        <v>0</v>
      </c>
    </row>
    <row r="1847" spans="1:17" x14ac:dyDescent="0.25">
      <c r="A1847" s="152" t="s">
        <v>555</v>
      </c>
      <c r="B1847" s="152" t="s">
        <v>37</v>
      </c>
      <c r="C1847" s="152" t="s">
        <v>7669</v>
      </c>
      <c r="D1847" s="152">
        <v>327638</v>
      </c>
      <c r="E1847" s="152" t="s">
        <v>7670</v>
      </c>
      <c r="F1847" s="97">
        <v>6587</v>
      </c>
      <c r="G1847" s="174">
        <v>122.77</v>
      </c>
      <c r="H1847" s="97">
        <v>16</v>
      </c>
      <c r="I1847" s="174">
        <v>73.661999999999992</v>
      </c>
      <c r="J1847" s="97">
        <v>4714</v>
      </c>
      <c r="K1847" s="97">
        <v>0</v>
      </c>
      <c r="L1847" s="174">
        <v>36.831000000000003</v>
      </c>
      <c r="M1847" s="97">
        <v>0</v>
      </c>
      <c r="N1847" s="97">
        <v>6587</v>
      </c>
      <c r="O1847" s="97">
        <v>0</v>
      </c>
      <c r="P1847" s="97">
        <v>6587</v>
      </c>
      <c r="Q1847" s="97">
        <f t="shared" si="28"/>
        <v>0</v>
      </c>
    </row>
    <row r="1848" spans="1:17" x14ac:dyDescent="0.25">
      <c r="A1848" s="152" t="s">
        <v>555</v>
      </c>
      <c r="B1848" s="152" t="s">
        <v>37</v>
      </c>
      <c r="C1848" s="152" t="s">
        <v>7673</v>
      </c>
      <c r="D1848" s="152">
        <v>690601</v>
      </c>
      <c r="E1848" s="152" t="s">
        <v>7674</v>
      </c>
      <c r="F1848" s="97">
        <v>5469</v>
      </c>
      <c r="G1848" s="174">
        <v>122.77</v>
      </c>
      <c r="H1848" s="97">
        <v>10</v>
      </c>
      <c r="I1848" s="174">
        <v>73.661999999999992</v>
      </c>
      <c r="J1848" s="97">
        <v>2946</v>
      </c>
      <c r="K1848" s="97">
        <v>1</v>
      </c>
      <c r="L1848" s="174">
        <v>36.831000000000003</v>
      </c>
      <c r="M1848" s="97">
        <v>147</v>
      </c>
      <c r="N1848" s="97">
        <v>5469</v>
      </c>
      <c r="O1848" s="97">
        <v>0</v>
      </c>
      <c r="P1848" s="97">
        <v>5469</v>
      </c>
      <c r="Q1848" s="97">
        <f t="shared" si="28"/>
        <v>0</v>
      </c>
    </row>
    <row r="1849" spans="1:17" x14ac:dyDescent="0.25">
      <c r="A1849" s="152" t="s">
        <v>555</v>
      </c>
      <c r="B1849" s="152" t="s">
        <v>37</v>
      </c>
      <c r="C1849" s="152" t="s">
        <v>7677</v>
      </c>
      <c r="D1849" s="152">
        <v>327654</v>
      </c>
      <c r="E1849" s="152" t="s">
        <v>7678</v>
      </c>
      <c r="F1849" s="97">
        <v>4470</v>
      </c>
      <c r="G1849" s="174">
        <v>122.77</v>
      </c>
      <c r="H1849" s="97">
        <v>5</v>
      </c>
      <c r="I1849" s="174">
        <v>73.661999999999992</v>
      </c>
      <c r="J1849" s="97">
        <v>1473</v>
      </c>
      <c r="K1849" s="97">
        <v>0</v>
      </c>
      <c r="L1849" s="174">
        <v>36.831000000000003</v>
      </c>
      <c r="M1849" s="97">
        <v>0</v>
      </c>
      <c r="N1849" s="97">
        <v>4470</v>
      </c>
      <c r="O1849" s="97">
        <v>0</v>
      </c>
      <c r="P1849" s="97">
        <v>4470</v>
      </c>
      <c r="Q1849" s="97">
        <f t="shared" si="28"/>
        <v>0</v>
      </c>
    </row>
    <row r="1850" spans="1:17" x14ac:dyDescent="0.25">
      <c r="A1850" s="152" t="s">
        <v>555</v>
      </c>
      <c r="B1850" s="152" t="s">
        <v>37</v>
      </c>
      <c r="C1850" s="152" t="s">
        <v>7681</v>
      </c>
      <c r="D1850" s="152">
        <v>327662</v>
      </c>
      <c r="E1850" s="152" t="s">
        <v>7682</v>
      </c>
      <c r="F1850" s="97">
        <v>7976</v>
      </c>
      <c r="G1850" s="174">
        <v>122.77</v>
      </c>
      <c r="H1850" s="97">
        <v>8</v>
      </c>
      <c r="I1850" s="174">
        <v>73.661999999999992</v>
      </c>
      <c r="J1850" s="97">
        <v>2357</v>
      </c>
      <c r="K1850" s="97">
        <v>0</v>
      </c>
      <c r="L1850" s="174">
        <v>36.831000000000003</v>
      </c>
      <c r="M1850" s="97">
        <v>0</v>
      </c>
      <c r="N1850" s="97">
        <v>7976</v>
      </c>
      <c r="O1850" s="97">
        <v>0</v>
      </c>
      <c r="P1850" s="97">
        <v>7976</v>
      </c>
      <c r="Q1850" s="97">
        <f t="shared" si="28"/>
        <v>0</v>
      </c>
    </row>
    <row r="1851" spans="1:17" x14ac:dyDescent="0.25">
      <c r="A1851" s="152" t="s">
        <v>555</v>
      </c>
      <c r="B1851" s="152" t="s">
        <v>37</v>
      </c>
      <c r="C1851" s="152" t="s">
        <v>7685</v>
      </c>
      <c r="D1851" s="152">
        <v>327689</v>
      </c>
      <c r="E1851" s="152" t="s">
        <v>7686</v>
      </c>
      <c r="F1851" s="97">
        <v>16859</v>
      </c>
      <c r="G1851" s="174">
        <v>122.77</v>
      </c>
      <c r="H1851" s="97">
        <v>23</v>
      </c>
      <c r="I1851" s="174">
        <v>73.661999999999992</v>
      </c>
      <c r="J1851" s="97">
        <v>6777</v>
      </c>
      <c r="K1851" s="97">
        <v>4</v>
      </c>
      <c r="L1851" s="174">
        <v>36.831000000000003</v>
      </c>
      <c r="M1851" s="97">
        <v>589</v>
      </c>
      <c r="N1851" s="97">
        <v>16859</v>
      </c>
      <c r="O1851" s="97">
        <v>0</v>
      </c>
      <c r="P1851" s="97">
        <v>16859</v>
      </c>
      <c r="Q1851" s="97">
        <f t="shared" si="28"/>
        <v>0</v>
      </c>
    </row>
    <row r="1852" spans="1:17" x14ac:dyDescent="0.25">
      <c r="A1852" s="152" t="s">
        <v>555</v>
      </c>
      <c r="B1852" s="152" t="s">
        <v>37</v>
      </c>
      <c r="C1852" s="152" t="s">
        <v>7689</v>
      </c>
      <c r="D1852" s="152">
        <v>327701</v>
      </c>
      <c r="E1852" s="152" t="s">
        <v>7690</v>
      </c>
      <c r="F1852" s="97">
        <v>8637</v>
      </c>
      <c r="G1852" s="174">
        <v>122.77</v>
      </c>
      <c r="H1852" s="97">
        <v>17</v>
      </c>
      <c r="I1852" s="174">
        <v>73.661999999999992</v>
      </c>
      <c r="J1852" s="97">
        <v>5009</v>
      </c>
      <c r="K1852" s="97">
        <v>0</v>
      </c>
      <c r="L1852" s="174">
        <v>36.831000000000003</v>
      </c>
      <c r="M1852" s="97">
        <v>0</v>
      </c>
      <c r="N1852" s="97">
        <v>8637</v>
      </c>
      <c r="O1852" s="97">
        <v>0</v>
      </c>
      <c r="P1852" s="97">
        <v>8637</v>
      </c>
      <c r="Q1852" s="97">
        <f t="shared" si="28"/>
        <v>0</v>
      </c>
    </row>
    <row r="1853" spans="1:17" x14ac:dyDescent="0.25">
      <c r="A1853" s="152" t="s">
        <v>555</v>
      </c>
      <c r="B1853" s="152" t="s">
        <v>37</v>
      </c>
      <c r="C1853" s="152" t="s">
        <v>7693</v>
      </c>
      <c r="D1853" s="152">
        <v>327719</v>
      </c>
      <c r="E1853" s="152" t="s">
        <v>7694</v>
      </c>
      <c r="F1853" s="97">
        <v>13090</v>
      </c>
      <c r="G1853" s="174">
        <v>122.77</v>
      </c>
      <c r="H1853" s="97">
        <v>19</v>
      </c>
      <c r="I1853" s="174">
        <v>73.661999999999992</v>
      </c>
      <c r="J1853" s="97">
        <v>5598</v>
      </c>
      <c r="K1853" s="97">
        <v>0</v>
      </c>
      <c r="L1853" s="174">
        <v>36.831000000000003</v>
      </c>
      <c r="M1853" s="97">
        <v>0</v>
      </c>
      <c r="N1853" s="97">
        <v>13090</v>
      </c>
      <c r="O1853" s="97">
        <v>0</v>
      </c>
      <c r="P1853" s="97">
        <v>13090</v>
      </c>
      <c r="Q1853" s="97">
        <f t="shared" si="28"/>
        <v>0</v>
      </c>
    </row>
    <row r="1854" spans="1:17" x14ac:dyDescent="0.25">
      <c r="A1854" s="152" t="s">
        <v>555</v>
      </c>
      <c r="B1854" s="152" t="s">
        <v>37</v>
      </c>
      <c r="C1854" s="152" t="s">
        <v>7697</v>
      </c>
      <c r="D1854" s="152">
        <v>327727</v>
      </c>
      <c r="E1854" s="152" t="s">
        <v>7698</v>
      </c>
      <c r="F1854" s="97">
        <v>9504</v>
      </c>
      <c r="G1854" s="174">
        <v>122.77</v>
      </c>
      <c r="H1854" s="97">
        <v>17</v>
      </c>
      <c r="I1854" s="174">
        <v>73.661999999999992</v>
      </c>
      <c r="J1854" s="97">
        <v>5009</v>
      </c>
      <c r="K1854" s="97">
        <v>0</v>
      </c>
      <c r="L1854" s="174">
        <v>36.831000000000003</v>
      </c>
      <c r="M1854" s="97">
        <v>0</v>
      </c>
      <c r="N1854" s="97">
        <v>9504</v>
      </c>
      <c r="O1854" s="97">
        <v>0</v>
      </c>
      <c r="P1854" s="97">
        <v>9504</v>
      </c>
      <c r="Q1854" s="97">
        <f t="shared" si="28"/>
        <v>0</v>
      </c>
    </row>
    <row r="1855" spans="1:17" x14ac:dyDescent="0.25">
      <c r="A1855" s="152" t="s">
        <v>555</v>
      </c>
      <c r="B1855" s="152" t="s">
        <v>37</v>
      </c>
      <c r="C1855" s="152" t="s">
        <v>7701</v>
      </c>
      <c r="D1855" s="152">
        <v>327735</v>
      </c>
      <c r="E1855" s="152" t="s">
        <v>7702</v>
      </c>
      <c r="F1855" s="97">
        <v>107571</v>
      </c>
      <c r="G1855" s="174">
        <v>122.77</v>
      </c>
      <c r="H1855" s="97">
        <v>153</v>
      </c>
      <c r="I1855" s="174">
        <v>73.661999999999992</v>
      </c>
      <c r="J1855" s="97">
        <v>45081</v>
      </c>
      <c r="K1855" s="97">
        <v>2</v>
      </c>
      <c r="L1855" s="174">
        <v>36.831000000000003</v>
      </c>
      <c r="M1855" s="97">
        <v>295</v>
      </c>
      <c r="N1855" s="97">
        <v>107571</v>
      </c>
      <c r="O1855" s="97">
        <v>0</v>
      </c>
      <c r="P1855" s="97">
        <v>107571</v>
      </c>
      <c r="Q1855" s="97">
        <f t="shared" si="28"/>
        <v>0</v>
      </c>
    </row>
    <row r="1856" spans="1:17" x14ac:dyDescent="0.25">
      <c r="A1856" s="152" t="s">
        <v>555</v>
      </c>
      <c r="B1856" s="152" t="s">
        <v>37</v>
      </c>
      <c r="C1856" s="152" t="s">
        <v>7706</v>
      </c>
      <c r="D1856" s="152">
        <v>327743</v>
      </c>
      <c r="E1856" s="152" t="s">
        <v>7707</v>
      </c>
      <c r="F1856" s="97">
        <v>6852</v>
      </c>
      <c r="G1856" s="174">
        <v>122.77</v>
      </c>
      <c r="H1856" s="97">
        <v>8</v>
      </c>
      <c r="I1856" s="174">
        <v>73.661999999999992</v>
      </c>
      <c r="J1856" s="97">
        <v>2357</v>
      </c>
      <c r="K1856" s="97">
        <v>0</v>
      </c>
      <c r="L1856" s="174">
        <v>36.831000000000003</v>
      </c>
      <c r="M1856" s="97">
        <v>0</v>
      </c>
      <c r="N1856" s="97">
        <v>6852</v>
      </c>
      <c r="O1856" s="97">
        <v>0</v>
      </c>
      <c r="P1856" s="97">
        <v>6852</v>
      </c>
      <c r="Q1856" s="97">
        <f t="shared" si="28"/>
        <v>0</v>
      </c>
    </row>
    <row r="1857" spans="1:17" x14ac:dyDescent="0.25">
      <c r="A1857" s="152" t="s">
        <v>555</v>
      </c>
      <c r="B1857" s="152" t="s">
        <v>37</v>
      </c>
      <c r="C1857" s="152" t="s">
        <v>7710</v>
      </c>
      <c r="D1857" s="152">
        <v>327760</v>
      </c>
      <c r="E1857" s="152" t="s">
        <v>7711</v>
      </c>
      <c r="F1857" s="97">
        <v>45459</v>
      </c>
      <c r="G1857" s="174">
        <v>122.77</v>
      </c>
      <c r="H1857" s="97">
        <v>78</v>
      </c>
      <c r="I1857" s="174">
        <v>73.661999999999992</v>
      </c>
      <c r="J1857" s="97">
        <v>22982</v>
      </c>
      <c r="K1857" s="97">
        <v>0</v>
      </c>
      <c r="L1857" s="174">
        <v>36.831000000000003</v>
      </c>
      <c r="M1857" s="97">
        <v>0</v>
      </c>
      <c r="N1857" s="97">
        <v>45459</v>
      </c>
      <c r="O1857" s="97">
        <v>0</v>
      </c>
      <c r="P1857" s="97">
        <v>45459</v>
      </c>
      <c r="Q1857" s="97">
        <f t="shared" si="28"/>
        <v>0</v>
      </c>
    </row>
    <row r="1858" spans="1:17" x14ac:dyDescent="0.25">
      <c r="A1858" s="152" t="s">
        <v>555</v>
      </c>
      <c r="B1858" s="152" t="s">
        <v>37</v>
      </c>
      <c r="C1858" s="152" t="s">
        <v>7715</v>
      </c>
      <c r="D1858" s="152">
        <v>327778</v>
      </c>
      <c r="E1858" s="152" t="s">
        <v>7716</v>
      </c>
      <c r="F1858" s="97">
        <v>9904</v>
      </c>
      <c r="G1858" s="174">
        <v>122.77</v>
      </c>
      <c r="H1858" s="97">
        <v>12</v>
      </c>
      <c r="I1858" s="174">
        <v>73.661999999999992</v>
      </c>
      <c r="J1858" s="97">
        <v>3536</v>
      </c>
      <c r="K1858" s="97">
        <v>0</v>
      </c>
      <c r="L1858" s="174">
        <v>36.831000000000003</v>
      </c>
      <c r="M1858" s="97">
        <v>0</v>
      </c>
      <c r="N1858" s="97">
        <v>9904</v>
      </c>
      <c r="O1858" s="97">
        <v>0</v>
      </c>
      <c r="P1858" s="97">
        <v>9904</v>
      </c>
      <c r="Q1858" s="97">
        <f t="shared" si="28"/>
        <v>0</v>
      </c>
    </row>
    <row r="1859" spans="1:17" x14ac:dyDescent="0.25">
      <c r="A1859" s="152" t="s">
        <v>555</v>
      </c>
      <c r="B1859" s="152" t="s">
        <v>37</v>
      </c>
      <c r="C1859" s="152" t="s">
        <v>7719</v>
      </c>
      <c r="D1859" s="152">
        <v>327786</v>
      </c>
      <c r="E1859" s="152" t="s">
        <v>7720</v>
      </c>
      <c r="F1859" s="97">
        <v>10868</v>
      </c>
      <c r="G1859" s="174">
        <v>122.77</v>
      </c>
      <c r="H1859" s="97">
        <v>14</v>
      </c>
      <c r="I1859" s="174">
        <v>73.661999999999992</v>
      </c>
      <c r="J1859" s="97">
        <v>4125</v>
      </c>
      <c r="K1859" s="97">
        <v>0</v>
      </c>
      <c r="L1859" s="174">
        <v>36.831000000000003</v>
      </c>
      <c r="M1859" s="97">
        <v>0</v>
      </c>
      <c r="N1859" s="97">
        <v>10868</v>
      </c>
      <c r="O1859" s="97">
        <v>0</v>
      </c>
      <c r="P1859" s="97">
        <v>10868</v>
      </c>
      <c r="Q1859" s="97">
        <f t="shared" ref="Q1859:Q1922" si="29">+P1859-N1859</f>
        <v>0</v>
      </c>
    </row>
    <row r="1860" spans="1:17" x14ac:dyDescent="0.25">
      <c r="A1860" s="152" t="s">
        <v>555</v>
      </c>
      <c r="B1860" s="152" t="s">
        <v>37</v>
      </c>
      <c r="C1860" s="152" t="s">
        <v>7723</v>
      </c>
      <c r="D1860" s="152">
        <v>327794</v>
      </c>
      <c r="E1860" s="152" t="s">
        <v>7724</v>
      </c>
      <c r="F1860" s="97">
        <v>12287</v>
      </c>
      <c r="G1860" s="174">
        <v>122.77</v>
      </c>
      <c r="H1860" s="97">
        <v>15</v>
      </c>
      <c r="I1860" s="174">
        <v>73.661999999999992</v>
      </c>
      <c r="J1860" s="97">
        <v>4420</v>
      </c>
      <c r="K1860" s="97">
        <v>0</v>
      </c>
      <c r="L1860" s="174">
        <v>36.831000000000003</v>
      </c>
      <c r="M1860" s="97">
        <v>0</v>
      </c>
      <c r="N1860" s="97">
        <v>12287</v>
      </c>
      <c r="O1860" s="97">
        <v>0</v>
      </c>
      <c r="P1860" s="97">
        <v>12287</v>
      </c>
      <c r="Q1860" s="97">
        <f t="shared" si="29"/>
        <v>0</v>
      </c>
    </row>
    <row r="1861" spans="1:17" x14ac:dyDescent="0.25">
      <c r="A1861" s="152" t="s">
        <v>555</v>
      </c>
      <c r="B1861" s="152" t="s">
        <v>37</v>
      </c>
      <c r="C1861" s="152" t="s">
        <v>7727</v>
      </c>
      <c r="D1861" s="152">
        <v>327808</v>
      </c>
      <c r="E1861" s="152" t="s">
        <v>7728</v>
      </c>
      <c r="F1861" s="97">
        <v>16565</v>
      </c>
      <c r="G1861" s="174">
        <v>122.77</v>
      </c>
      <c r="H1861" s="97">
        <v>24</v>
      </c>
      <c r="I1861" s="174">
        <v>73.661999999999992</v>
      </c>
      <c r="J1861" s="97">
        <v>7072</v>
      </c>
      <c r="K1861" s="97">
        <v>0</v>
      </c>
      <c r="L1861" s="174">
        <v>36.831000000000003</v>
      </c>
      <c r="M1861" s="97">
        <v>0</v>
      </c>
      <c r="N1861" s="97">
        <v>16565</v>
      </c>
      <c r="O1861" s="97">
        <v>0</v>
      </c>
      <c r="P1861" s="97">
        <v>16565</v>
      </c>
      <c r="Q1861" s="97">
        <f t="shared" si="29"/>
        <v>0</v>
      </c>
    </row>
    <row r="1862" spans="1:17" x14ac:dyDescent="0.25">
      <c r="A1862" s="152" t="s">
        <v>555</v>
      </c>
      <c r="B1862" s="152" t="s">
        <v>37</v>
      </c>
      <c r="C1862" s="152" t="s">
        <v>7731</v>
      </c>
      <c r="D1862" s="152">
        <v>327824</v>
      </c>
      <c r="E1862" s="152" t="s">
        <v>7732</v>
      </c>
      <c r="F1862" s="97">
        <v>7324</v>
      </c>
      <c r="G1862" s="174">
        <v>122.77</v>
      </c>
      <c r="H1862" s="97">
        <v>10</v>
      </c>
      <c r="I1862" s="174">
        <v>73.661999999999992</v>
      </c>
      <c r="J1862" s="97">
        <v>2946</v>
      </c>
      <c r="K1862" s="97">
        <v>0</v>
      </c>
      <c r="L1862" s="174">
        <v>36.831000000000003</v>
      </c>
      <c r="M1862" s="97">
        <v>0</v>
      </c>
      <c r="N1862" s="97">
        <v>7324</v>
      </c>
      <c r="O1862" s="97">
        <v>0</v>
      </c>
      <c r="P1862" s="97">
        <v>7324</v>
      </c>
      <c r="Q1862" s="97">
        <f t="shared" si="29"/>
        <v>0</v>
      </c>
    </row>
    <row r="1863" spans="1:17" x14ac:dyDescent="0.25">
      <c r="A1863" s="152" t="s">
        <v>555</v>
      </c>
      <c r="B1863" s="152" t="s">
        <v>37</v>
      </c>
      <c r="C1863" s="152" t="s">
        <v>7735</v>
      </c>
      <c r="D1863" s="152">
        <v>327832</v>
      </c>
      <c r="E1863" s="152" t="s">
        <v>7736</v>
      </c>
      <c r="F1863" s="97">
        <v>19598</v>
      </c>
      <c r="G1863" s="174">
        <v>122.77</v>
      </c>
      <c r="H1863" s="97">
        <v>36</v>
      </c>
      <c r="I1863" s="174">
        <v>73.661999999999992</v>
      </c>
      <c r="J1863" s="97">
        <v>10607</v>
      </c>
      <c r="K1863" s="97">
        <v>0</v>
      </c>
      <c r="L1863" s="174">
        <v>36.831000000000003</v>
      </c>
      <c r="M1863" s="97">
        <v>0</v>
      </c>
      <c r="N1863" s="97">
        <v>19598</v>
      </c>
      <c r="O1863" s="97">
        <v>0</v>
      </c>
      <c r="P1863" s="97">
        <v>19598</v>
      </c>
      <c r="Q1863" s="97">
        <f t="shared" si="29"/>
        <v>0</v>
      </c>
    </row>
    <row r="1864" spans="1:17" x14ac:dyDescent="0.25">
      <c r="A1864" s="152" t="s">
        <v>555</v>
      </c>
      <c r="B1864" s="152" t="s">
        <v>37</v>
      </c>
      <c r="C1864" s="152" t="s">
        <v>7739</v>
      </c>
      <c r="D1864" s="152">
        <v>327859</v>
      </c>
      <c r="E1864" s="152" t="s">
        <v>7740</v>
      </c>
      <c r="F1864" s="97">
        <v>4525</v>
      </c>
      <c r="G1864" s="174">
        <v>122.77</v>
      </c>
      <c r="H1864" s="97">
        <v>9</v>
      </c>
      <c r="I1864" s="174">
        <v>73.661999999999992</v>
      </c>
      <c r="J1864" s="97">
        <v>2652</v>
      </c>
      <c r="K1864" s="97">
        <v>0</v>
      </c>
      <c r="L1864" s="174">
        <v>36.831000000000003</v>
      </c>
      <c r="M1864" s="97">
        <v>0</v>
      </c>
      <c r="N1864" s="97">
        <v>4525</v>
      </c>
      <c r="O1864" s="97">
        <v>0</v>
      </c>
      <c r="P1864" s="97">
        <v>4525</v>
      </c>
      <c r="Q1864" s="97">
        <f t="shared" si="29"/>
        <v>0</v>
      </c>
    </row>
    <row r="1865" spans="1:17" x14ac:dyDescent="0.25">
      <c r="A1865" s="152" t="s">
        <v>555</v>
      </c>
      <c r="B1865" s="152" t="s">
        <v>37</v>
      </c>
      <c r="C1865" s="152" t="s">
        <v>7743</v>
      </c>
      <c r="D1865" s="152">
        <v>327867</v>
      </c>
      <c r="E1865" s="152" t="s">
        <v>7744</v>
      </c>
      <c r="F1865" s="97">
        <v>15496</v>
      </c>
      <c r="G1865" s="174">
        <v>122.77</v>
      </c>
      <c r="H1865" s="97">
        <v>18</v>
      </c>
      <c r="I1865" s="174">
        <v>73.661999999999992</v>
      </c>
      <c r="J1865" s="97">
        <v>5304</v>
      </c>
      <c r="K1865" s="97">
        <v>3</v>
      </c>
      <c r="L1865" s="174">
        <v>36.831000000000003</v>
      </c>
      <c r="M1865" s="97">
        <v>442</v>
      </c>
      <c r="N1865" s="97">
        <v>15496</v>
      </c>
      <c r="O1865" s="97">
        <v>0</v>
      </c>
      <c r="P1865" s="97">
        <v>15496</v>
      </c>
      <c r="Q1865" s="97">
        <f t="shared" si="29"/>
        <v>0</v>
      </c>
    </row>
    <row r="1866" spans="1:17" x14ac:dyDescent="0.25">
      <c r="A1866" s="152" t="s">
        <v>555</v>
      </c>
      <c r="B1866" s="152" t="s">
        <v>37</v>
      </c>
      <c r="C1866" s="152" t="s">
        <v>7747</v>
      </c>
      <c r="D1866" s="152">
        <v>327883</v>
      </c>
      <c r="E1866" s="152" t="s">
        <v>7748</v>
      </c>
      <c r="F1866" s="97">
        <v>17240</v>
      </c>
      <c r="G1866" s="174">
        <v>122.77</v>
      </c>
      <c r="H1866" s="97">
        <v>28</v>
      </c>
      <c r="I1866" s="174">
        <v>73.661999999999992</v>
      </c>
      <c r="J1866" s="97">
        <v>8250</v>
      </c>
      <c r="K1866" s="97">
        <v>0</v>
      </c>
      <c r="L1866" s="174">
        <v>36.831000000000003</v>
      </c>
      <c r="M1866" s="97">
        <v>0</v>
      </c>
      <c r="N1866" s="97">
        <v>17240</v>
      </c>
      <c r="O1866" s="97">
        <v>0</v>
      </c>
      <c r="P1866" s="97">
        <v>17240</v>
      </c>
      <c r="Q1866" s="97">
        <f t="shared" si="29"/>
        <v>0</v>
      </c>
    </row>
    <row r="1867" spans="1:17" x14ac:dyDescent="0.25">
      <c r="A1867" s="152" t="s">
        <v>555</v>
      </c>
      <c r="B1867" s="152" t="s">
        <v>37</v>
      </c>
      <c r="C1867" s="152" t="s">
        <v>7752</v>
      </c>
      <c r="D1867" s="152">
        <v>327905</v>
      </c>
      <c r="E1867" s="152" t="s">
        <v>7753</v>
      </c>
      <c r="F1867" s="97">
        <v>15822</v>
      </c>
      <c r="G1867" s="174">
        <v>122.77</v>
      </c>
      <c r="H1867" s="97">
        <v>27</v>
      </c>
      <c r="I1867" s="174">
        <v>73.661999999999992</v>
      </c>
      <c r="J1867" s="97">
        <v>7955</v>
      </c>
      <c r="K1867" s="97">
        <v>0</v>
      </c>
      <c r="L1867" s="174">
        <v>36.831000000000003</v>
      </c>
      <c r="M1867" s="97">
        <v>0</v>
      </c>
      <c r="N1867" s="97">
        <v>15822</v>
      </c>
      <c r="O1867" s="97">
        <v>0</v>
      </c>
      <c r="P1867" s="97">
        <v>15822</v>
      </c>
      <c r="Q1867" s="97">
        <f t="shared" si="29"/>
        <v>0</v>
      </c>
    </row>
    <row r="1868" spans="1:17" x14ac:dyDescent="0.25">
      <c r="A1868" s="152" t="s">
        <v>555</v>
      </c>
      <c r="B1868" s="152" t="s">
        <v>37</v>
      </c>
      <c r="C1868" s="152" t="s">
        <v>7756</v>
      </c>
      <c r="D1868" s="152">
        <v>327913</v>
      </c>
      <c r="E1868" s="152" t="s">
        <v>7757</v>
      </c>
      <c r="F1868" s="97">
        <v>10253</v>
      </c>
      <c r="G1868" s="174">
        <v>122.77</v>
      </c>
      <c r="H1868" s="97">
        <v>17</v>
      </c>
      <c r="I1868" s="174">
        <v>73.661999999999992</v>
      </c>
      <c r="J1868" s="97">
        <v>5009</v>
      </c>
      <c r="K1868" s="97">
        <v>0</v>
      </c>
      <c r="L1868" s="174">
        <v>36.831000000000003</v>
      </c>
      <c r="M1868" s="97">
        <v>0</v>
      </c>
      <c r="N1868" s="97">
        <v>10253</v>
      </c>
      <c r="O1868" s="97">
        <v>0</v>
      </c>
      <c r="P1868" s="97">
        <v>10253</v>
      </c>
      <c r="Q1868" s="97">
        <f t="shared" si="29"/>
        <v>0</v>
      </c>
    </row>
    <row r="1869" spans="1:17" x14ac:dyDescent="0.25">
      <c r="A1869" s="152" t="s">
        <v>555</v>
      </c>
      <c r="B1869" s="152" t="s">
        <v>37</v>
      </c>
      <c r="C1869" s="152" t="s">
        <v>7760</v>
      </c>
      <c r="D1869" s="152">
        <v>327921</v>
      </c>
      <c r="E1869" s="152" t="s">
        <v>7761</v>
      </c>
      <c r="F1869" s="97">
        <v>5943</v>
      </c>
      <c r="G1869" s="174">
        <v>122.77</v>
      </c>
      <c r="H1869" s="97">
        <v>10</v>
      </c>
      <c r="I1869" s="174">
        <v>73.661999999999992</v>
      </c>
      <c r="J1869" s="97">
        <v>2946</v>
      </c>
      <c r="K1869" s="97">
        <v>0</v>
      </c>
      <c r="L1869" s="174">
        <v>36.831000000000003</v>
      </c>
      <c r="M1869" s="97">
        <v>0</v>
      </c>
      <c r="N1869" s="97">
        <v>5943</v>
      </c>
      <c r="O1869" s="97">
        <v>0</v>
      </c>
      <c r="P1869" s="97">
        <v>5943</v>
      </c>
      <c r="Q1869" s="97">
        <f t="shared" si="29"/>
        <v>0</v>
      </c>
    </row>
    <row r="1870" spans="1:17" x14ac:dyDescent="0.25">
      <c r="A1870" s="152" t="s">
        <v>555</v>
      </c>
      <c r="B1870" s="152" t="s">
        <v>37</v>
      </c>
      <c r="C1870" s="152" t="s">
        <v>7763</v>
      </c>
      <c r="D1870" s="152">
        <v>327930</v>
      </c>
      <c r="E1870" s="152" t="s">
        <v>7764</v>
      </c>
      <c r="F1870" s="97">
        <v>9307</v>
      </c>
      <c r="G1870" s="174">
        <v>122.77</v>
      </c>
      <c r="H1870" s="97">
        <v>18</v>
      </c>
      <c r="I1870" s="174">
        <v>73.661999999999992</v>
      </c>
      <c r="J1870" s="97">
        <v>5304</v>
      </c>
      <c r="K1870" s="97">
        <v>0</v>
      </c>
      <c r="L1870" s="174">
        <v>36.831000000000003</v>
      </c>
      <c r="M1870" s="97">
        <v>0</v>
      </c>
      <c r="N1870" s="97">
        <v>9307</v>
      </c>
      <c r="O1870" s="97">
        <v>0</v>
      </c>
      <c r="P1870" s="97">
        <v>9307</v>
      </c>
      <c r="Q1870" s="97">
        <f t="shared" si="29"/>
        <v>0</v>
      </c>
    </row>
    <row r="1871" spans="1:17" x14ac:dyDescent="0.25">
      <c r="A1871" s="152" t="s">
        <v>555</v>
      </c>
      <c r="B1871" s="152" t="s">
        <v>37</v>
      </c>
      <c r="C1871" s="152" t="s">
        <v>7767</v>
      </c>
      <c r="D1871" s="152">
        <v>327948</v>
      </c>
      <c r="E1871" s="152" t="s">
        <v>7768</v>
      </c>
      <c r="F1871" s="97">
        <v>3187</v>
      </c>
      <c r="G1871" s="174">
        <v>122.77</v>
      </c>
      <c r="H1871" s="97">
        <v>7</v>
      </c>
      <c r="I1871" s="174">
        <v>73.661999999999992</v>
      </c>
      <c r="J1871" s="97">
        <v>2063</v>
      </c>
      <c r="K1871" s="97">
        <v>0</v>
      </c>
      <c r="L1871" s="174">
        <v>36.831000000000003</v>
      </c>
      <c r="M1871" s="97">
        <v>0</v>
      </c>
      <c r="N1871" s="97">
        <v>3187</v>
      </c>
      <c r="O1871" s="97">
        <v>0</v>
      </c>
      <c r="P1871" s="97">
        <v>3187</v>
      </c>
      <c r="Q1871" s="97">
        <f t="shared" si="29"/>
        <v>0</v>
      </c>
    </row>
    <row r="1872" spans="1:17" x14ac:dyDescent="0.25">
      <c r="A1872" s="152" t="s">
        <v>555</v>
      </c>
      <c r="B1872" s="152" t="s">
        <v>37</v>
      </c>
      <c r="C1872" s="152" t="s">
        <v>7771</v>
      </c>
      <c r="D1872" s="152">
        <v>327956</v>
      </c>
      <c r="E1872" s="152" t="s">
        <v>7772</v>
      </c>
      <c r="F1872" s="97">
        <v>28269</v>
      </c>
      <c r="G1872" s="174">
        <v>122.77</v>
      </c>
      <c r="H1872" s="97">
        <v>40</v>
      </c>
      <c r="I1872" s="174">
        <v>73.661999999999992</v>
      </c>
      <c r="J1872" s="97">
        <v>11786</v>
      </c>
      <c r="K1872" s="97">
        <v>0</v>
      </c>
      <c r="L1872" s="174">
        <v>36.831000000000003</v>
      </c>
      <c r="M1872" s="97">
        <v>0</v>
      </c>
      <c r="N1872" s="97">
        <v>28269</v>
      </c>
      <c r="O1872" s="97">
        <v>0</v>
      </c>
      <c r="P1872" s="97">
        <v>28269</v>
      </c>
      <c r="Q1872" s="97">
        <f t="shared" si="29"/>
        <v>0</v>
      </c>
    </row>
    <row r="1873" spans="1:17" x14ac:dyDescent="0.25">
      <c r="A1873" s="152" t="s">
        <v>555</v>
      </c>
      <c r="B1873" s="152" t="s">
        <v>37</v>
      </c>
      <c r="C1873" s="152" t="s">
        <v>7775</v>
      </c>
      <c r="D1873" s="152">
        <v>690571</v>
      </c>
      <c r="E1873" s="152" t="s">
        <v>7776</v>
      </c>
      <c r="F1873" s="97">
        <v>14483</v>
      </c>
      <c r="G1873" s="174">
        <v>122.77</v>
      </c>
      <c r="H1873" s="97">
        <v>25</v>
      </c>
      <c r="I1873" s="174">
        <v>73.661999999999992</v>
      </c>
      <c r="J1873" s="97">
        <v>7366</v>
      </c>
      <c r="K1873" s="97">
        <v>0</v>
      </c>
      <c r="L1873" s="174">
        <v>36.831000000000003</v>
      </c>
      <c r="M1873" s="97">
        <v>0</v>
      </c>
      <c r="N1873" s="97">
        <v>14483</v>
      </c>
      <c r="O1873" s="97">
        <v>0</v>
      </c>
      <c r="P1873" s="97">
        <v>14483</v>
      </c>
      <c r="Q1873" s="97">
        <f t="shared" si="29"/>
        <v>0</v>
      </c>
    </row>
    <row r="1874" spans="1:17" x14ac:dyDescent="0.25">
      <c r="A1874" s="152" t="s">
        <v>555</v>
      </c>
      <c r="B1874" s="152" t="s">
        <v>37</v>
      </c>
      <c r="C1874" s="152" t="s">
        <v>7779</v>
      </c>
      <c r="D1874" s="152">
        <v>327972</v>
      </c>
      <c r="E1874" s="152" t="s">
        <v>7780</v>
      </c>
      <c r="F1874" s="97">
        <v>46183</v>
      </c>
      <c r="G1874" s="174">
        <v>122.77</v>
      </c>
      <c r="H1874" s="97">
        <v>83</v>
      </c>
      <c r="I1874" s="174">
        <v>73.661999999999992</v>
      </c>
      <c r="J1874" s="97">
        <v>24456</v>
      </c>
      <c r="K1874" s="97">
        <v>0</v>
      </c>
      <c r="L1874" s="174">
        <v>36.831000000000003</v>
      </c>
      <c r="M1874" s="97">
        <v>0</v>
      </c>
      <c r="N1874" s="97">
        <v>46183</v>
      </c>
      <c r="O1874" s="97">
        <v>0</v>
      </c>
      <c r="P1874" s="97">
        <v>46183</v>
      </c>
      <c r="Q1874" s="97">
        <f t="shared" si="29"/>
        <v>0</v>
      </c>
    </row>
    <row r="1875" spans="1:17" x14ac:dyDescent="0.25">
      <c r="A1875" s="152" t="s">
        <v>555</v>
      </c>
      <c r="B1875" s="152" t="s">
        <v>37</v>
      </c>
      <c r="C1875" s="152" t="s">
        <v>7783</v>
      </c>
      <c r="D1875" s="152">
        <v>327981</v>
      </c>
      <c r="E1875" s="152" t="s">
        <v>7784</v>
      </c>
      <c r="F1875" s="97">
        <v>12206</v>
      </c>
      <c r="G1875" s="174">
        <v>122.77</v>
      </c>
      <c r="H1875" s="97">
        <v>16</v>
      </c>
      <c r="I1875" s="174">
        <v>73.661999999999992</v>
      </c>
      <c r="J1875" s="97">
        <v>4714</v>
      </c>
      <c r="K1875" s="97">
        <v>0</v>
      </c>
      <c r="L1875" s="174">
        <v>36.831000000000003</v>
      </c>
      <c r="M1875" s="97">
        <v>0</v>
      </c>
      <c r="N1875" s="97">
        <v>12206</v>
      </c>
      <c r="O1875" s="97">
        <v>0</v>
      </c>
      <c r="P1875" s="97">
        <v>12206</v>
      </c>
      <c r="Q1875" s="97">
        <f t="shared" si="29"/>
        <v>0</v>
      </c>
    </row>
    <row r="1876" spans="1:17" x14ac:dyDescent="0.25">
      <c r="A1876" s="152" t="s">
        <v>555</v>
      </c>
      <c r="B1876" s="152" t="s">
        <v>37</v>
      </c>
      <c r="C1876" s="152" t="s">
        <v>7787</v>
      </c>
      <c r="D1876" s="152">
        <v>328006</v>
      </c>
      <c r="E1876" s="152" t="s">
        <v>7788</v>
      </c>
      <c r="F1876" s="97">
        <v>8780</v>
      </c>
      <c r="G1876" s="174">
        <v>122.77</v>
      </c>
      <c r="H1876" s="97">
        <v>12</v>
      </c>
      <c r="I1876" s="174">
        <v>73.661999999999992</v>
      </c>
      <c r="J1876" s="97">
        <v>3536</v>
      </c>
      <c r="K1876" s="97">
        <v>0</v>
      </c>
      <c r="L1876" s="174">
        <v>36.831000000000003</v>
      </c>
      <c r="M1876" s="97">
        <v>0</v>
      </c>
      <c r="N1876" s="97">
        <v>8780</v>
      </c>
      <c r="O1876" s="97">
        <v>0</v>
      </c>
      <c r="P1876" s="97">
        <v>8780</v>
      </c>
      <c r="Q1876" s="97">
        <f t="shared" si="29"/>
        <v>0</v>
      </c>
    </row>
    <row r="1877" spans="1:17" x14ac:dyDescent="0.25">
      <c r="A1877" s="152" t="s">
        <v>555</v>
      </c>
      <c r="B1877" s="152" t="s">
        <v>37</v>
      </c>
      <c r="C1877" s="152" t="s">
        <v>7791</v>
      </c>
      <c r="D1877" s="152">
        <v>328014</v>
      </c>
      <c r="E1877" s="152" t="s">
        <v>7792</v>
      </c>
      <c r="F1877" s="97">
        <v>10388</v>
      </c>
      <c r="G1877" s="174">
        <v>122.77</v>
      </c>
      <c r="H1877" s="97">
        <v>20</v>
      </c>
      <c r="I1877" s="174">
        <v>73.661999999999992</v>
      </c>
      <c r="J1877" s="97">
        <v>5893</v>
      </c>
      <c r="K1877" s="97">
        <v>0</v>
      </c>
      <c r="L1877" s="174">
        <v>36.831000000000003</v>
      </c>
      <c r="M1877" s="97">
        <v>0</v>
      </c>
      <c r="N1877" s="97">
        <v>10388</v>
      </c>
      <c r="O1877" s="97">
        <v>0</v>
      </c>
      <c r="P1877" s="97">
        <v>10388</v>
      </c>
      <c r="Q1877" s="97">
        <f t="shared" si="29"/>
        <v>0</v>
      </c>
    </row>
    <row r="1878" spans="1:17" x14ac:dyDescent="0.25">
      <c r="A1878" s="152" t="s">
        <v>555</v>
      </c>
      <c r="B1878" s="152" t="s">
        <v>37</v>
      </c>
      <c r="C1878" s="152" t="s">
        <v>7795</v>
      </c>
      <c r="D1878" s="152">
        <v>328022</v>
      </c>
      <c r="E1878" s="152" t="s">
        <v>7796</v>
      </c>
      <c r="F1878" s="97">
        <v>11592</v>
      </c>
      <c r="G1878" s="174">
        <v>122.77</v>
      </c>
      <c r="H1878" s="97">
        <v>19</v>
      </c>
      <c r="I1878" s="174">
        <v>73.661999999999992</v>
      </c>
      <c r="J1878" s="97">
        <v>5598</v>
      </c>
      <c r="K1878" s="97">
        <v>0</v>
      </c>
      <c r="L1878" s="174">
        <v>36.831000000000003</v>
      </c>
      <c r="M1878" s="97">
        <v>0</v>
      </c>
      <c r="N1878" s="97">
        <v>11592</v>
      </c>
      <c r="O1878" s="97">
        <v>0</v>
      </c>
      <c r="P1878" s="97">
        <v>11592</v>
      </c>
      <c r="Q1878" s="97">
        <f t="shared" si="29"/>
        <v>0</v>
      </c>
    </row>
    <row r="1879" spans="1:17" x14ac:dyDescent="0.25">
      <c r="A1879" s="152" t="s">
        <v>555</v>
      </c>
      <c r="B1879" s="152" t="s">
        <v>37</v>
      </c>
      <c r="C1879" s="152" t="s">
        <v>7799</v>
      </c>
      <c r="D1879" s="152">
        <v>328057</v>
      </c>
      <c r="E1879" s="152" t="s">
        <v>7800</v>
      </c>
      <c r="F1879" s="97">
        <v>42272</v>
      </c>
      <c r="G1879" s="174">
        <v>122.77</v>
      </c>
      <c r="H1879" s="97">
        <v>71</v>
      </c>
      <c r="I1879" s="174">
        <v>73.661999999999992</v>
      </c>
      <c r="J1879" s="97">
        <v>20920</v>
      </c>
      <c r="K1879" s="97">
        <v>0</v>
      </c>
      <c r="L1879" s="174">
        <v>36.831000000000003</v>
      </c>
      <c r="M1879" s="97">
        <v>0</v>
      </c>
      <c r="N1879" s="97">
        <v>42272</v>
      </c>
      <c r="O1879" s="97">
        <v>0</v>
      </c>
      <c r="P1879" s="97">
        <v>42272</v>
      </c>
      <c r="Q1879" s="97">
        <f t="shared" si="29"/>
        <v>0</v>
      </c>
    </row>
    <row r="1880" spans="1:17" x14ac:dyDescent="0.25">
      <c r="A1880" s="152" t="s">
        <v>555</v>
      </c>
      <c r="B1880" s="152" t="s">
        <v>37</v>
      </c>
      <c r="C1880" s="152" t="s">
        <v>7803</v>
      </c>
      <c r="D1880" s="152">
        <v>328065</v>
      </c>
      <c r="E1880" s="152" t="s">
        <v>7804</v>
      </c>
      <c r="F1880" s="97">
        <v>2744</v>
      </c>
      <c r="G1880" s="174">
        <v>122.77</v>
      </c>
      <c r="H1880" s="97">
        <v>5</v>
      </c>
      <c r="I1880" s="174">
        <v>73.661999999999992</v>
      </c>
      <c r="J1880" s="97">
        <v>1473</v>
      </c>
      <c r="K1880" s="97">
        <v>1</v>
      </c>
      <c r="L1880" s="174">
        <v>36.831000000000003</v>
      </c>
      <c r="M1880" s="97">
        <v>147</v>
      </c>
      <c r="N1880" s="97">
        <v>2744</v>
      </c>
      <c r="O1880" s="97">
        <v>0</v>
      </c>
      <c r="P1880" s="97">
        <v>2744</v>
      </c>
      <c r="Q1880" s="97">
        <f t="shared" si="29"/>
        <v>0</v>
      </c>
    </row>
    <row r="1881" spans="1:17" x14ac:dyDescent="0.25">
      <c r="A1881" s="152" t="s">
        <v>555</v>
      </c>
      <c r="B1881" s="152" t="s">
        <v>37</v>
      </c>
      <c r="C1881" s="152" t="s">
        <v>7807</v>
      </c>
      <c r="D1881" s="152">
        <v>328073</v>
      </c>
      <c r="E1881" s="152" t="s">
        <v>7808</v>
      </c>
      <c r="F1881" s="97">
        <v>10388</v>
      </c>
      <c r="G1881" s="174">
        <v>122.77</v>
      </c>
      <c r="H1881" s="97">
        <v>20</v>
      </c>
      <c r="I1881" s="174">
        <v>73.661999999999992</v>
      </c>
      <c r="J1881" s="97">
        <v>5893</v>
      </c>
      <c r="K1881" s="97">
        <v>0</v>
      </c>
      <c r="L1881" s="174">
        <v>36.831000000000003</v>
      </c>
      <c r="M1881" s="97">
        <v>0</v>
      </c>
      <c r="N1881" s="97">
        <v>10388</v>
      </c>
      <c r="O1881" s="97">
        <v>0</v>
      </c>
      <c r="P1881" s="97">
        <v>10388</v>
      </c>
      <c r="Q1881" s="97">
        <f t="shared" si="29"/>
        <v>0</v>
      </c>
    </row>
    <row r="1882" spans="1:17" x14ac:dyDescent="0.25">
      <c r="A1882" s="152" t="s">
        <v>555</v>
      </c>
      <c r="B1882" s="152" t="s">
        <v>37</v>
      </c>
      <c r="C1882" s="152" t="s">
        <v>7811</v>
      </c>
      <c r="D1882" s="152">
        <v>328961</v>
      </c>
      <c r="E1882" s="152" t="s">
        <v>7812</v>
      </c>
      <c r="F1882" s="97">
        <v>8755</v>
      </c>
      <c r="G1882" s="174">
        <v>122.77</v>
      </c>
      <c r="H1882" s="97">
        <v>17</v>
      </c>
      <c r="I1882" s="174">
        <v>73.661999999999992</v>
      </c>
      <c r="J1882" s="97">
        <v>5009</v>
      </c>
      <c r="K1882" s="97">
        <v>0</v>
      </c>
      <c r="L1882" s="174">
        <v>36.831000000000003</v>
      </c>
      <c r="M1882" s="97">
        <v>0</v>
      </c>
      <c r="N1882" s="97">
        <v>8755</v>
      </c>
      <c r="O1882" s="97">
        <v>0</v>
      </c>
      <c r="P1882" s="97">
        <v>8755</v>
      </c>
      <c r="Q1882" s="97">
        <f t="shared" si="29"/>
        <v>0</v>
      </c>
    </row>
    <row r="1883" spans="1:17" x14ac:dyDescent="0.25">
      <c r="A1883" s="152" t="s">
        <v>555</v>
      </c>
      <c r="B1883" s="152" t="s">
        <v>37</v>
      </c>
      <c r="C1883" s="152" t="s">
        <v>7816</v>
      </c>
      <c r="D1883" s="152">
        <v>328987</v>
      </c>
      <c r="E1883" s="152" t="s">
        <v>7817</v>
      </c>
      <c r="F1883" s="97">
        <v>1633</v>
      </c>
      <c r="G1883" s="174">
        <v>122.77</v>
      </c>
      <c r="H1883" s="97">
        <v>3</v>
      </c>
      <c r="I1883" s="174">
        <v>73.661999999999992</v>
      </c>
      <c r="J1883" s="97">
        <v>884</v>
      </c>
      <c r="K1883" s="97">
        <v>0</v>
      </c>
      <c r="L1883" s="174">
        <v>36.831000000000003</v>
      </c>
      <c r="M1883" s="97">
        <v>0</v>
      </c>
      <c r="N1883" s="97">
        <v>1633</v>
      </c>
      <c r="O1883" s="97">
        <v>0</v>
      </c>
      <c r="P1883" s="97">
        <v>1633</v>
      </c>
      <c r="Q1883" s="97">
        <f t="shared" si="29"/>
        <v>0</v>
      </c>
    </row>
    <row r="1884" spans="1:17" x14ac:dyDescent="0.25">
      <c r="A1884" s="152" t="s">
        <v>555</v>
      </c>
      <c r="B1884" s="152" t="s">
        <v>37</v>
      </c>
      <c r="C1884" s="152" t="s">
        <v>7820</v>
      </c>
      <c r="D1884" s="152">
        <v>329011</v>
      </c>
      <c r="E1884" s="152" t="s">
        <v>7821</v>
      </c>
      <c r="F1884" s="97">
        <v>2001</v>
      </c>
      <c r="G1884" s="174">
        <v>122.77</v>
      </c>
      <c r="H1884" s="97">
        <v>8</v>
      </c>
      <c r="I1884" s="183">
        <v>73.661999999999992</v>
      </c>
      <c r="J1884" s="97">
        <v>2357</v>
      </c>
      <c r="K1884" s="97">
        <v>0</v>
      </c>
      <c r="L1884" s="183">
        <v>36.831000000000003</v>
      </c>
      <c r="M1884" s="97">
        <v>0</v>
      </c>
      <c r="N1884" s="97">
        <v>4358</v>
      </c>
      <c r="O1884" s="97">
        <v>2357</v>
      </c>
      <c r="P1884" s="97">
        <v>4358</v>
      </c>
      <c r="Q1884" s="97">
        <f t="shared" si="29"/>
        <v>0</v>
      </c>
    </row>
    <row r="1885" spans="1:17" x14ac:dyDescent="0.25">
      <c r="A1885" s="152" t="s">
        <v>555</v>
      </c>
      <c r="B1885" s="152" t="s">
        <v>37</v>
      </c>
      <c r="C1885" s="152" t="s">
        <v>7824</v>
      </c>
      <c r="D1885" s="152">
        <v>329029</v>
      </c>
      <c r="E1885" s="152" t="s">
        <v>135</v>
      </c>
      <c r="F1885" s="97">
        <v>23355</v>
      </c>
      <c r="G1885" s="174">
        <v>122.77</v>
      </c>
      <c r="H1885" s="97">
        <v>29</v>
      </c>
      <c r="I1885" s="174">
        <v>73.661999999999992</v>
      </c>
      <c r="J1885" s="97">
        <v>8545</v>
      </c>
      <c r="K1885" s="97">
        <v>35</v>
      </c>
      <c r="L1885" s="174">
        <v>36.831000000000003</v>
      </c>
      <c r="M1885" s="97">
        <v>5156</v>
      </c>
      <c r="N1885" s="97">
        <v>23355</v>
      </c>
      <c r="O1885" s="97">
        <v>0</v>
      </c>
      <c r="P1885" s="97">
        <v>23355</v>
      </c>
      <c r="Q1885" s="97">
        <f t="shared" si="29"/>
        <v>0</v>
      </c>
    </row>
    <row r="1886" spans="1:17" x14ac:dyDescent="0.25">
      <c r="A1886" s="152" t="s">
        <v>555</v>
      </c>
      <c r="B1886" s="152" t="s">
        <v>37</v>
      </c>
      <c r="C1886" s="152" t="s">
        <v>7825</v>
      </c>
      <c r="D1886" s="152">
        <v>329037</v>
      </c>
      <c r="E1886" s="152" t="s">
        <v>7826</v>
      </c>
      <c r="F1886" s="97">
        <v>6638</v>
      </c>
      <c r="G1886" s="174">
        <v>122.77</v>
      </c>
      <c r="H1886" s="97">
        <v>6</v>
      </c>
      <c r="I1886" s="174">
        <v>73.661999999999992</v>
      </c>
      <c r="J1886" s="97">
        <v>1768</v>
      </c>
      <c r="K1886" s="97">
        <v>0</v>
      </c>
      <c r="L1886" s="174">
        <v>36.831000000000003</v>
      </c>
      <c r="M1886" s="97">
        <v>0</v>
      </c>
      <c r="N1886" s="97">
        <v>6638</v>
      </c>
      <c r="O1886" s="97">
        <v>0</v>
      </c>
      <c r="P1886" s="97">
        <v>6638</v>
      </c>
      <c r="Q1886" s="97">
        <f t="shared" si="29"/>
        <v>0</v>
      </c>
    </row>
    <row r="1887" spans="1:17" x14ac:dyDescent="0.25">
      <c r="A1887" s="152" t="s">
        <v>555</v>
      </c>
      <c r="B1887" s="152" t="s">
        <v>37</v>
      </c>
      <c r="C1887" s="152" t="s">
        <v>7829</v>
      </c>
      <c r="D1887" s="152">
        <v>329045</v>
      </c>
      <c r="E1887" s="152" t="s">
        <v>7830</v>
      </c>
      <c r="F1887" s="97">
        <v>8613</v>
      </c>
      <c r="G1887" s="174">
        <v>122.77</v>
      </c>
      <c r="H1887" s="97">
        <v>11</v>
      </c>
      <c r="I1887" s="174">
        <v>73.661999999999992</v>
      </c>
      <c r="J1887" s="97">
        <v>3241</v>
      </c>
      <c r="K1887" s="97">
        <v>0</v>
      </c>
      <c r="L1887" s="174">
        <v>36.831000000000003</v>
      </c>
      <c r="M1887" s="97">
        <v>0</v>
      </c>
      <c r="N1887" s="97">
        <v>8613</v>
      </c>
      <c r="O1887" s="97">
        <v>0</v>
      </c>
      <c r="P1887" s="97">
        <v>8613</v>
      </c>
      <c r="Q1887" s="97">
        <f t="shared" si="29"/>
        <v>0</v>
      </c>
    </row>
    <row r="1888" spans="1:17" x14ac:dyDescent="0.25">
      <c r="A1888" s="152" t="s">
        <v>555</v>
      </c>
      <c r="B1888" s="152" t="s">
        <v>37</v>
      </c>
      <c r="C1888" s="152" t="s">
        <v>7833</v>
      </c>
      <c r="D1888" s="152">
        <v>329053</v>
      </c>
      <c r="E1888" s="152" t="s">
        <v>4617</v>
      </c>
      <c r="F1888" s="97">
        <v>3506</v>
      </c>
      <c r="G1888" s="174">
        <v>122.77</v>
      </c>
      <c r="H1888" s="97">
        <v>3</v>
      </c>
      <c r="I1888" s="174">
        <v>73.661999999999992</v>
      </c>
      <c r="J1888" s="97">
        <v>884</v>
      </c>
      <c r="K1888" s="97">
        <v>0</v>
      </c>
      <c r="L1888" s="174">
        <v>36.831000000000003</v>
      </c>
      <c r="M1888" s="97">
        <v>0</v>
      </c>
      <c r="N1888" s="97">
        <v>3506</v>
      </c>
      <c r="O1888" s="97">
        <v>0</v>
      </c>
      <c r="P1888" s="97">
        <v>3506</v>
      </c>
      <c r="Q1888" s="97">
        <f t="shared" si="29"/>
        <v>0</v>
      </c>
    </row>
    <row r="1889" spans="1:17" x14ac:dyDescent="0.25">
      <c r="A1889" s="152" t="s">
        <v>555</v>
      </c>
      <c r="B1889" s="152" t="s">
        <v>37</v>
      </c>
      <c r="C1889" s="152" t="s">
        <v>7835</v>
      </c>
      <c r="D1889" s="152">
        <v>329070</v>
      </c>
      <c r="E1889" s="152" t="s">
        <v>7836</v>
      </c>
      <c r="F1889" s="97">
        <v>8995</v>
      </c>
      <c r="G1889" s="174">
        <v>122.77</v>
      </c>
      <c r="H1889" s="97">
        <v>14</v>
      </c>
      <c r="I1889" s="174">
        <v>73.661999999999992</v>
      </c>
      <c r="J1889" s="97">
        <v>4125</v>
      </c>
      <c r="K1889" s="97">
        <v>0</v>
      </c>
      <c r="L1889" s="174">
        <v>36.831000000000003</v>
      </c>
      <c r="M1889" s="97">
        <v>0</v>
      </c>
      <c r="N1889" s="97">
        <v>8995</v>
      </c>
      <c r="O1889" s="97">
        <v>0</v>
      </c>
      <c r="P1889" s="97">
        <v>8995</v>
      </c>
      <c r="Q1889" s="97">
        <f t="shared" si="29"/>
        <v>0</v>
      </c>
    </row>
    <row r="1890" spans="1:17" x14ac:dyDescent="0.25">
      <c r="A1890" s="152" t="s">
        <v>555</v>
      </c>
      <c r="B1890" s="152" t="s">
        <v>37</v>
      </c>
      <c r="C1890" s="152" t="s">
        <v>7839</v>
      </c>
      <c r="D1890" s="152">
        <v>330167</v>
      </c>
      <c r="E1890" s="152" t="s">
        <v>7840</v>
      </c>
      <c r="F1890" s="97">
        <v>159828</v>
      </c>
      <c r="G1890" s="174">
        <v>122.77</v>
      </c>
      <c r="H1890" s="97">
        <v>224</v>
      </c>
      <c r="I1890" s="174">
        <v>73.661999999999992</v>
      </c>
      <c r="J1890" s="97">
        <v>66001</v>
      </c>
      <c r="K1890" s="97">
        <v>2</v>
      </c>
      <c r="L1890" s="174">
        <v>36.831000000000003</v>
      </c>
      <c r="M1890" s="97">
        <v>295</v>
      </c>
      <c r="N1890" s="97">
        <v>159828</v>
      </c>
      <c r="O1890" s="97">
        <v>0</v>
      </c>
      <c r="P1890" s="97">
        <v>159828</v>
      </c>
      <c r="Q1890" s="97">
        <f t="shared" si="29"/>
        <v>0</v>
      </c>
    </row>
    <row r="1891" spans="1:17" x14ac:dyDescent="0.25">
      <c r="A1891" s="152" t="s">
        <v>555</v>
      </c>
      <c r="B1891" s="152" t="s">
        <v>37</v>
      </c>
      <c r="C1891" s="152" t="s">
        <v>7845</v>
      </c>
      <c r="D1891" s="152">
        <v>329835</v>
      </c>
      <c r="E1891" s="152" t="s">
        <v>7846</v>
      </c>
      <c r="F1891" s="97">
        <v>16812</v>
      </c>
      <c r="G1891" s="174">
        <v>122.77</v>
      </c>
      <c r="H1891" s="97">
        <v>24</v>
      </c>
      <c r="I1891" s="174">
        <v>73.661999999999992</v>
      </c>
      <c r="J1891" s="97">
        <v>7072</v>
      </c>
      <c r="K1891" s="97">
        <v>0</v>
      </c>
      <c r="L1891" s="174">
        <v>36.831000000000003</v>
      </c>
      <c r="M1891" s="97">
        <v>0</v>
      </c>
      <c r="N1891" s="97">
        <v>16812</v>
      </c>
      <c r="O1891" s="97">
        <v>0</v>
      </c>
      <c r="P1891" s="97">
        <v>16812</v>
      </c>
      <c r="Q1891" s="97">
        <f t="shared" si="29"/>
        <v>0</v>
      </c>
    </row>
    <row r="1892" spans="1:17" x14ac:dyDescent="0.25">
      <c r="A1892" s="152" t="s">
        <v>555</v>
      </c>
      <c r="B1892" s="152" t="s">
        <v>37</v>
      </c>
      <c r="C1892" s="152" t="s">
        <v>7849</v>
      </c>
      <c r="D1892" s="152">
        <v>329851</v>
      </c>
      <c r="E1892" s="152" t="s">
        <v>7850</v>
      </c>
      <c r="F1892" s="97">
        <v>3506</v>
      </c>
      <c r="G1892" s="174">
        <v>122.77</v>
      </c>
      <c r="H1892" s="97">
        <v>3</v>
      </c>
      <c r="I1892" s="174">
        <v>73.661999999999992</v>
      </c>
      <c r="J1892" s="97">
        <v>884</v>
      </c>
      <c r="K1892" s="97">
        <v>0</v>
      </c>
      <c r="L1892" s="174">
        <v>36.831000000000003</v>
      </c>
      <c r="M1892" s="97">
        <v>0</v>
      </c>
      <c r="N1892" s="97">
        <v>3506</v>
      </c>
      <c r="O1892" s="97">
        <v>0</v>
      </c>
      <c r="P1892" s="97">
        <v>3506</v>
      </c>
      <c r="Q1892" s="97">
        <f t="shared" si="29"/>
        <v>0</v>
      </c>
    </row>
    <row r="1893" spans="1:17" x14ac:dyDescent="0.25">
      <c r="A1893" s="152" t="s">
        <v>555</v>
      </c>
      <c r="B1893" s="152" t="s">
        <v>37</v>
      </c>
      <c r="C1893" s="152" t="s">
        <v>7853</v>
      </c>
      <c r="D1893" s="152">
        <v>329886</v>
      </c>
      <c r="E1893" s="152" t="s">
        <v>7854</v>
      </c>
      <c r="F1893" s="97">
        <v>14804</v>
      </c>
      <c r="G1893" s="174">
        <v>122.77</v>
      </c>
      <c r="H1893" s="97">
        <v>20</v>
      </c>
      <c r="I1893" s="174">
        <v>73.661999999999992</v>
      </c>
      <c r="J1893" s="97">
        <v>5893</v>
      </c>
      <c r="K1893" s="97">
        <v>2</v>
      </c>
      <c r="L1893" s="174">
        <v>36.831000000000003</v>
      </c>
      <c r="M1893" s="97">
        <v>295</v>
      </c>
      <c r="N1893" s="97">
        <v>14804</v>
      </c>
      <c r="O1893" s="97">
        <v>0</v>
      </c>
      <c r="P1893" s="97">
        <v>14804</v>
      </c>
      <c r="Q1893" s="97">
        <f t="shared" si="29"/>
        <v>0</v>
      </c>
    </row>
    <row r="1894" spans="1:17" x14ac:dyDescent="0.25">
      <c r="A1894" s="152" t="s">
        <v>555</v>
      </c>
      <c r="B1894" s="152" t="s">
        <v>37</v>
      </c>
      <c r="C1894" s="152" t="s">
        <v>7857</v>
      </c>
      <c r="D1894" s="152">
        <v>329908</v>
      </c>
      <c r="E1894" s="152" t="s">
        <v>7858</v>
      </c>
      <c r="F1894" s="97">
        <v>2222</v>
      </c>
      <c r="G1894" s="174">
        <v>122.77</v>
      </c>
      <c r="H1894" s="97">
        <v>5</v>
      </c>
      <c r="I1894" s="174">
        <v>73.661999999999992</v>
      </c>
      <c r="J1894" s="97">
        <v>1473</v>
      </c>
      <c r="K1894" s="97">
        <v>0</v>
      </c>
      <c r="L1894" s="174">
        <v>36.831000000000003</v>
      </c>
      <c r="M1894" s="97">
        <v>0</v>
      </c>
      <c r="N1894" s="97">
        <v>2222</v>
      </c>
      <c r="O1894" s="97">
        <v>0</v>
      </c>
      <c r="P1894" s="97">
        <v>2222</v>
      </c>
      <c r="Q1894" s="97">
        <f t="shared" si="29"/>
        <v>0</v>
      </c>
    </row>
    <row r="1895" spans="1:17" x14ac:dyDescent="0.25">
      <c r="A1895" s="152" t="s">
        <v>555</v>
      </c>
      <c r="B1895" s="152" t="s">
        <v>37</v>
      </c>
      <c r="C1895" s="152" t="s">
        <v>7861</v>
      </c>
      <c r="D1895" s="152">
        <v>329916</v>
      </c>
      <c r="E1895" s="152" t="s">
        <v>7862</v>
      </c>
      <c r="F1895" s="97">
        <v>7522</v>
      </c>
      <c r="G1895" s="174">
        <v>122.77</v>
      </c>
      <c r="H1895" s="97">
        <v>9</v>
      </c>
      <c r="I1895" s="174">
        <v>73.661999999999992</v>
      </c>
      <c r="J1895" s="97">
        <v>2652</v>
      </c>
      <c r="K1895" s="97">
        <v>0</v>
      </c>
      <c r="L1895" s="174">
        <v>36.831000000000003</v>
      </c>
      <c r="M1895" s="97">
        <v>0</v>
      </c>
      <c r="N1895" s="97">
        <v>7522</v>
      </c>
      <c r="O1895" s="97">
        <v>0</v>
      </c>
      <c r="P1895" s="97">
        <v>7522</v>
      </c>
      <c r="Q1895" s="97">
        <f t="shared" si="29"/>
        <v>0</v>
      </c>
    </row>
    <row r="1896" spans="1:17" x14ac:dyDescent="0.25">
      <c r="A1896" s="152" t="s">
        <v>555</v>
      </c>
      <c r="B1896" s="152" t="s">
        <v>37</v>
      </c>
      <c r="C1896" s="152" t="s">
        <v>7865</v>
      </c>
      <c r="D1896" s="152">
        <v>329924</v>
      </c>
      <c r="E1896" s="152" t="s">
        <v>7866</v>
      </c>
      <c r="F1896" s="97">
        <v>32124</v>
      </c>
      <c r="G1896" s="174">
        <v>122.77</v>
      </c>
      <c r="H1896" s="97">
        <v>48</v>
      </c>
      <c r="I1896" s="174">
        <v>73.661999999999992</v>
      </c>
      <c r="J1896" s="97">
        <v>14143</v>
      </c>
      <c r="K1896" s="97">
        <v>0</v>
      </c>
      <c r="L1896" s="174">
        <v>36.831000000000003</v>
      </c>
      <c r="M1896" s="97">
        <v>0</v>
      </c>
      <c r="N1896" s="97">
        <v>32124</v>
      </c>
      <c r="O1896" s="97">
        <v>0</v>
      </c>
      <c r="P1896" s="97">
        <v>32124</v>
      </c>
      <c r="Q1896" s="97">
        <f t="shared" si="29"/>
        <v>0</v>
      </c>
    </row>
    <row r="1897" spans="1:17" x14ac:dyDescent="0.25">
      <c r="A1897" s="152" t="s">
        <v>555</v>
      </c>
      <c r="B1897" s="152" t="s">
        <v>37</v>
      </c>
      <c r="C1897" s="152" t="s">
        <v>7869</v>
      </c>
      <c r="D1897" s="152">
        <v>329932</v>
      </c>
      <c r="E1897" s="152" t="s">
        <v>7870</v>
      </c>
      <c r="F1897" s="97">
        <v>6773</v>
      </c>
      <c r="G1897" s="174">
        <v>122.77</v>
      </c>
      <c r="H1897" s="97">
        <v>9</v>
      </c>
      <c r="I1897" s="174">
        <v>73.661999999999992</v>
      </c>
      <c r="J1897" s="97">
        <v>2652</v>
      </c>
      <c r="K1897" s="97">
        <v>0</v>
      </c>
      <c r="L1897" s="174">
        <v>36.831000000000003</v>
      </c>
      <c r="M1897" s="97">
        <v>0</v>
      </c>
      <c r="N1897" s="97">
        <v>6773</v>
      </c>
      <c r="O1897" s="97">
        <v>0</v>
      </c>
      <c r="P1897" s="97">
        <v>6773</v>
      </c>
      <c r="Q1897" s="97">
        <f t="shared" si="29"/>
        <v>0</v>
      </c>
    </row>
    <row r="1898" spans="1:17" x14ac:dyDescent="0.25">
      <c r="A1898" s="152" t="s">
        <v>555</v>
      </c>
      <c r="B1898" s="152" t="s">
        <v>37</v>
      </c>
      <c r="C1898" s="152" t="s">
        <v>7873</v>
      </c>
      <c r="D1898" s="152">
        <v>329941</v>
      </c>
      <c r="E1898" s="152" t="s">
        <v>7043</v>
      </c>
      <c r="F1898" s="97">
        <v>9449</v>
      </c>
      <c r="G1898" s="174">
        <v>122.77</v>
      </c>
      <c r="H1898" s="97">
        <v>13</v>
      </c>
      <c r="I1898" s="174">
        <v>73.661999999999992</v>
      </c>
      <c r="J1898" s="97">
        <v>3830</v>
      </c>
      <c r="K1898" s="97">
        <v>0</v>
      </c>
      <c r="L1898" s="174">
        <v>36.831000000000003</v>
      </c>
      <c r="M1898" s="97">
        <v>0</v>
      </c>
      <c r="N1898" s="97">
        <v>9449</v>
      </c>
      <c r="O1898" s="97">
        <v>0</v>
      </c>
      <c r="P1898" s="97">
        <v>9449</v>
      </c>
      <c r="Q1898" s="97">
        <f t="shared" si="29"/>
        <v>0</v>
      </c>
    </row>
    <row r="1899" spans="1:17" x14ac:dyDescent="0.25">
      <c r="A1899" s="152" t="s">
        <v>555</v>
      </c>
      <c r="B1899" s="152" t="s">
        <v>37</v>
      </c>
      <c r="C1899" s="152" t="s">
        <v>7875</v>
      </c>
      <c r="D1899" s="152">
        <v>329959</v>
      </c>
      <c r="E1899" s="152" t="s">
        <v>7876</v>
      </c>
      <c r="F1899" s="97">
        <v>20158</v>
      </c>
      <c r="G1899" s="174">
        <v>122.77</v>
      </c>
      <c r="H1899" s="97">
        <v>29</v>
      </c>
      <c r="I1899" s="174">
        <v>73.661999999999992</v>
      </c>
      <c r="J1899" s="97">
        <v>8545</v>
      </c>
      <c r="K1899" s="97">
        <v>0</v>
      </c>
      <c r="L1899" s="174">
        <v>36.831000000000003</v>
      </c>
      <c r="M1899" s="97">
        <v>0</v>
      </c>
      <c r="N1899" s="97">
        <v>20158</v>
      </c>
      <c r="O1899" s="97">
        <v>0</v>
      </c>
      <c r="P1899" s="97">
        <v>20158</v>
      </c>
      <c r="Q1899" s="97">
        <f t="shared" si="29"/>
        <v>0</v>
      </c>
    </row>
    <row r="1900" spans="1:17" x14ac:dyDescent="0.25">
      <c r="A1900" s="152" t="s">
        <v>555</v>
      </c>
      <c r="B1900" s="152" t="s">
        <v>37</v>
      </c>
      <c r="C1900" s="152" t="s">
        <v>7879</v>
      </c>
      <c r="D1900" s="152">
        <v>329975</v>
      </c>
      <c r="E1900" s="152" t="s">
        <v>7880</v>
      </c>
      <c r="F1900" s="97">
        <v>6398</v>
      </c>
      <c r="G1900" s="174">
        <v>122.77</v>
      </c>
      <c r="H1900" s="97">
        <v>9</v>
      </c>
      <c r="I1900" s="174">
        <v>73.661999999999992</v>
      </c>
      <c r="J1900" s="97">
        <v>2652</v>
      </c>
      <c r="K1900" s="97">
        <v>0</v>
      </c>
      <c r="L1900" s="174">
        <v>36.831000000000003</v>
      </c>
      <c r="M1900" s="97">
        <v>0</v>
      </c>
      <c r="N1900" s="97">
        <v>6398</v>
      </c>
      <c r="O1900" s="97">
        <v>0</v>
      </c>
      <c r="P1900" s="97">
        <v>6398</v>
      </c>
      <c r="Q1900" s="97">
        <f t="shared" si="29"/>
        <v>0</v>
      </c>
    </row>
    <row r="1901" spans="1:17" x14ac:dyDescent="0.25">
      <c r="A1901" s="152" t="s">
        <v>555</v>
      </c>
      <c r="B1901" s="152" t="s">
        <v>37</v>
      </c>
      <c r="C1901" s="152" t="s">
        <v>7883</v>
      </c>
      <c r="D1901" s="152">
        <v>330001</v>
      </c>
      <c r="E1901" s="152" t="s">
        <v>7884</v>
      </c>
      <c r="F1901" s="97">
        <v>3506</v>
      </c>
      <c r="G1901" s="174">
        <v>122.77</v>
      </c>
      <c r="H1901" s="97">
        <v>3</v>
      </c>
      <c r="I1901" s="174">
        <v>73.661999999999992</v>
      </c>
      <c r="J1901" s="97">
        <v>884</v>
      </c>
      <c r="K1901" s="97">
        <v>0</v>
      </c>
      <c r="L1901" s="174">
        <v>36.831000000000003</v>
      </c>
      <c r="M1901" s="97">
        <v>0</v>
      </c>
      <c r="N1901" s="97">
        <v>3506</v>
      </c>
      <c r="O1901" s="97">
        <v>0</v>
      </c>
      <c r="P1901" s="97">
        <v>3506</v>
      </c>
      <c r="Q1901" s="97">
        <f t="shared" si="29"/>
        <v>0</v>
      </c>
    </row>
    <row r="1902" spans="1:17" x14ac:dyDescent="0.25">
      <c r="A1902" s="152" t="s">
        <v>555</v>
      </c>
      <c r="B1902" s="152" t="s">
        <v>37</v>
      </c>
      <c r="C1902" s="152" t="s">
        <v>7887</v>
      </c>
      <c r="D1902" s="152">
        <v>330019</v>
      </c>
      <c r="E1902" s="152" t="s">
        <v>7888</v>
      </c>
      <c r="F1902" s="97">
        <v>2008</v>
      </c>
      <c r="G1902" s="174">
        <v>122.77</v>
      </c>
      <c r="H1902" s="97">
        <v>3</v>
      </c>
      <c r="I1902" s="174">
        <v>73.661999999999992</v>
      </c>
      <c r="J1902" s="97">
        <v>884</v>
      </c>
      <c r="K1902" s="97">
        <v>0</v>
      </c>
      <c r="L1902" s="174">
        <v>36.831000000000003</v>
      </c>
      <c r="M1902" s="97">
        <v>0</v>
      </c>
      <c r="N1902" s="97">
        <v>2008</v>
      </c>
      <c r="O1902" s="97">
        <v>0</v>
      </c>
      <c r="P1902" s="97">
        <v>2008</v>
      </c>
      <c r="Q1902" s="97">
        <f t="shared" si="29"/>
        <v>0</v>
      </c>
    </row>
    <row r="1903" spans="1:17" x14ac:dyDescent="0.25">
      <c r="A1903" s="152" t="s">
        <v>555</v>
      </c>
      <c r="B1903" s="152" t="s">
        <v>37</v>
      </c>
      <c r="C1903" s="152" t="s">
        <v>7891</v>
      </c>
      <c r="D1903" s="152">
        <v>330027</v>
      </c>
      <c r="E1903" s="152" t="s">
        <v>7892</v>
      </c>
      <c r="F1903" s="97">
        <v>80525</v>
      </c>
      <c r="G1903" s="174">
        <v>122.77</v>
      </c>
      <c r="H1903" s="97">
        <v>122</v>
      </c>
      <c r="I1903" s="174">
        <v>73.661999999999992</v>
      </c>
      <c r="J1903" s="97">
        <v>35947</v>
      </c>
      <c r="K1903" s="97">
        <v>0</v>
      </c>
      <c r="L1903" s="174">
        <v>36.831000000000003</v>
      </c>
      <c r="M1903" s="97">
        <v>0</v>
      </c>
      <c r="N1903" s="97">
        <v>80525</v>
      </c>
      <c r="O1903" s="97">
        <v>0</v>
      </c>
      <c r="P1903" s="97">
        <v>80525</v>
      </c>
      <c r="Q1903" s="97">
        <f t="shared" si="29"/>
        <v>0</v>
      </c>
    </row>
    <row r="1904" spans="1:17" x14ac:dyDescent="0.25">
      <c r="A1904" s="152" t="s">
        <v>555</v>
      </c>
      <c r="B1904" s="152" t="s">
        <v>37</v>
      </c>
      <c r="C1904" s="152" t="s">
        <v>7895</v>
      </c>
      <c r="D1904" s="152">
        <v>330035</v>
      </c>
      <c r="E1904" s="152" t="s">
        <v>7896</v>
      </c>
      <c r="F1904" s="97">
        <v>17186</v>
      </c>
      <c r="G1904" s="174">
        <v>122.77</v>
      </c>
      <c r="H1904" s="97">
        <v>24</v>
      </c>
      <c r="I1904" s="174">
        <v>73.661999999999992</v>
      </c>
      <c r="J1904" s="97">
        <v>7072</v>
      </c>
      <c r="K1904" s="97">
        <v>0</v>
      </c>
      <c r="L1904" s="174">
        <v>36.831000000000003</v>
      </c>
      <c r="M1904" s="97">
        <v>0</v>
      </c>
      <c r="N1904" s="97">
        <v>17186</v>
      </c>
      <c r="O1904" s="97">
        <v>0</v>
      </c>
      <c r="P1904" s="97">
        <v>17186</v>
      </c>
      <c r="Q1904" s="97">
        <f t="shared" si="29"/>
        <v>0</v>
      </c>
    </row>
    <row r="1905" spans="1:17" x14ac:dyDescent="0.25">
      <c r="A1905" s="152" t="s">
        <v>555</v>
      </c>
      <c r="B1905" s="152" t="s">
        <v>37</v>
      </c>
      <c r="C1905" s="152" t="s">
        <v>7899</v>
      </c>
      <c r="D1905" s="152">
        <v>330043</v>
      </c>
      <c r="E1905" s="152" t="s">
        <v>7900</v>
      </c>
      <c r="F1905" s="97">
        <v>5863</v>
      </c>
      <c r="G1905" s="174">
        <v>122.77</v>
      </c>
      <c r="H1905" s="97">
        <v>11</v>
      </c>
      <c r="I1905" s="174">
        <v>73.661999999999992</v>
      </c>
      <c r="J1905" s="97">
        <v>3241</v>
      </c>
      <c r="K1905" s="97">
        <v>0</v>
      </c>
      <c r="L1905" s="174">
        <v>36.831000000000003</v>
      </c>
      <c r="M1905" s="97">
        <v>0</v>
      </c>
      <c r="N1905" s="97">
        <v>5863</v>
      </c>
      <c r="O1905" s="97">
        <v>0</v>
      </c>
      <c r="P1905" s="97">
        <v>5863</v>
      </c>
      <c r="Q1905" s="97">
        <f t="shared" si="29"/>
        <v>0</v>
      </c>
    </row>
    <row r="1906" spans="1:17" x14ac:dyDescent="0.25">
      <c r="A1906" s="152" t="s">
        <v>555</v>
      </c>
      <c r="B1906" s="152" t="s">
        <v>37</v>
      </c>
      <c r="C1906" s="152" t="s">
        <v>7903</v>
      </c>
      <c r="D1906" s="152">
        <v>330060</v>
      </c>
      <c r="E1906" s="152" t="s">
        <v>7904</v>
      </c>
      <c r="F1906" s="97">
        <v>1191</v>
      </c>
      <c r="G1906" s="174">
        <v>122.77</v>
      </c>
      <c r="H1906" s="97">
        <v>1</v>
      </c>
      <c r="I1906" s="174">
        <v>73.661999999999992</v>
      </c>
      <c r="J1906" s="97">
        <v>295</v>
      </c>
      <c r="K1906" s="97">
        <v>1</v>
      </c>
      <c r="L1906" s="174">
        <v>36.831000000000003</v>
      </c>
      <c r="M1906" s="97">
        <v>147</v>
      </c>
      <c r="N1906" s="97">
        <v>1191</v>
      </c>
      <c r="O1906" s="97">
        <v>0</v>
      </c>
      <c r="P1906" s="97">
        <v>1191</v>
      </c>
      <c r="Q1906" s="97">
        <f t="shared" si="29"/>
        <v>0</v>
      </c>
    </row>
    <row r="1907" spans="1:17" x14ac:dyDescent="0.25">
      <c r="A1907" s="152" t="s">
        <v>555</v>
      </c>
      <c r="B1907" s="152" t="s">
        <v>37</v>
      </c>
      <c r="C1907" s="152" t="s">
        <v>7907</v>
      </c>
      <c r="D1907" s="152">
        <v>330078</v>
      </c>
      <c r="E1907" s="152" t="s">
        <v>7908</v>
      </c>
      <c r="F1907" s="97">
        <v>6398</v>
      </c>
      <c r="G1907" s="174">
        <v>122.77</v>
      </c>
      <c r="H1907" s="97">
        <v>9</v>
      </c>
      <c r="I1907" s="174">
        <v>73.661999999999992</v>
      </c>
      <c r="J1907" s="97">
        <v>2652</v>
      </c>
      <c r="K1907" s="97">
        <v>0</v>
      </c>
      <c r="L1907" s="174">
        <v>36.831000000000003</v>
      </c>
      <c r="M1907" s="97">
        <v>0</v>
      </c>
      <c r="N1907" s="97">
        <v>6398</v>
      </c>
      <c r="O1907" s="97">
        <v>0</v>
      </c>
      <c r="P1907" s="97">
        <v>6398</v>
      </c>
      <c r="Q1907" s="97">
        <f t="shared" si="29"/>
        <v>0</v>
      </c>
    </row>
    <row r="1908" spans="1:17" x14ac:dyDescent="0.25">
      <c r="A1908" s="152" t="s">
        <v>555</v>
      </c>
      <c r="B1908" s="152" t="s">
        <v>37</v>
      </c>
      <c r="C1908" s="152" t="s">
        <v>7911</v>
      </c>
      <c r="D1908" s="152">
        <v>330086</v>
      </c>
      <c r="E1908" s="152" t="s">
        <v>7912</v>
      </c>
      <c r="F1908" s="97">
        <v>22005</v>
      </c>
      <c r="G1908" s="174">
        <v>122.77</v>
      </c>
      <c r="H1908" s="97">
        <v>34</v>
      </c>
      <c r="I1908" s="174">
        <v>73.661999999999992</v>
      </c>
      <c r="J1908" s="97">
        <v>10018</v>
      </c>
      <c r="K1908" s="97">
        <v>0</v>
      </c>
      <c r="L1908" s="174">
        <v>36.831000000000003</v>
      </c>
      <c r="M1908" s="97">
        <v>0</v>
      </c>
      <c r="N1908" s="97">
        <v>22005</v>
      </c>
      <c r="O1908" s="97">
        <v>0</v>
      </c>
      <c r="P1908" s="97">
        <v>22005</v>
      </c>
      <c r="Q1908" s="97">
        <f t="shared" si="29"/>
        <v>0</v>
      </c>
    </row>
    <row r="1909" spans="1:17" x14ac:dyDescent="0.25">
      <c r="A1909" s="152" t="s">
        <v>555</v>
      </c>
      <c r="B1909" s="152" t="s">
        <v>37</v>
      </c>
      <c r="C1909" s="152" t="s">
        <v>7915</v>
      </c>
      <c r="D1909" s="152">
        <v>330108</v>
      </c>
      <c r="E1909" s="152" t="s">
        <v>7916</v>
      </c>
      <c r="F1909" s="97">
        <v>3936</v>
      </c>
      <c r="G1909" s="174">
        <v>122.77</v>
      </c>
      <c r="H1909" s="97">
        <v>7</v>
      </c>
      <c r="I1909" s="174">
        <v>73.661999999999992</v>
      </c>
      <c r="J1909" s="97">
        <v>2063</v>
      </c>
      <c r="K1909" s="97">
        <v>0</v>
      </c>
      <c r="L1909" s="174">
        <v>36.831000000000003</v>
      </c>
      <c r="M1909" s="97">
        <v>0</v>
      </c>
      <c r="N1909" s="97">
        <v>3936</v>
      </c>
      <c r="O1909" s="97">
        <v>0</v>
      </c>
      <c r="P1909" s="97">
        <v>3936</v>
      </c>
      <c r="Q1909" s="97">
        <f t="shared" si="29"/>
        <v>0</v>
      </c>
    </row>
    <row r="1910" spans="1:17" x14ac:dyDescent="0.25">
      <c r="A1910" s="152" t="s">
        <v>555</v>
      </c>
      <c r="B1910" s="152" t="s">
        <v>37</v>
      </c>
      <c r="C1910" s="152" t="s">
        <v>7919</v>
      </c>
      <c r="D1910" s="152">
        <v>330116</v>
      </c>
      <c r="E1910" s="152" t="s">
        <v>7920</v>
      </c>
      <c r="F1910" s="97">
        <v>14349</v>
      </c>
      <c r="G1910" s="174">
        <v>122.77</v>
      </c>
      <c r="H1910" s="97">
        <v>22</v>
      </c>
      <c r="I1910" s="174">
        <v>73.661999999999992</v>
      </c>
      <c r="J1910" s="97">
        <v>6482</v>
      </c>
      <c r="K1910" s="97">
        <v>0</v>
      </c>
      <c r="L1910" s="174">
        <v>36.831000000000003</v>
      </c>
      <c r="M1910" s="97">
        <v>0</v>
      </c>
      <c r="N1910" s="97">
        <v>14349</v>
      </c>
      <c r="O1910" s="97">
        <v>0</v>
      </c>
      <c r="P1910" s="97">
        <v>14349</v>
      </c>
      <c r="Q1910" s="97">
        <f t="shared" si="29"/>
        <v>0</v>
      </c>
    </row>
    <row r="1911" spans="1:17" x14ac:dyDescent="0.25">
      <c r="A1911" s="152" t="s">
        <v>555</v>
      </c>
      <c r="B1911" s="152" t="s">
        <v>37</v>
      </c>
      <c r="C1911" s="152" t="s">
        <v>7923</v>
      </c>
      <c r="D1911" s="152">
        <v>330124</v>
      </c>
      <c r="E1911" s="152" t="s">
        <v>7924</v>
      </c>
      <c r="F1911" s="97">
        <v>16622</v>
      </c>
      <c r="G1911" s="174">
        <v>122.77</v>
      </c>
      <c r="H1911" s="97">
        <v>17</v>
      </c>
      <c r="I1911" s="174">
        <v>73.661999999999992</v>
      </c>
      <c r="J1911" s="97">
        <v>5009</v>
      </c>
      <c r="K1911" s="97">
        <v>0</v>
      </c>
      <c r="L1911" s="174">
        <v>36.831000000000003</v>
      </c>
      <c r="M1911" s="97">
        <v>0</v>
      </c>
      <c r="N1911" s="97">
        <v>16622</v>
      </c>
      <c r="O1911" s="97">
        <v>0</v>
      </c>
      <c r="P1911" s="97">
        <v>16622</v>
      </c>
      <c r="Q1911" s="97">
        <f t="shared" si="29"/>
        <v>0</v>
      </c>
    </row>
    <row r="1912" spans="1:17" x14ac:dyDescent="0.25">
      <c r="A1912" s="152" t="s">
        <v>555</v>
      </c>
      <c r="B1912" s="152" t="s">
        <v>37</v>
      </c>
      <c r="C1912" s="152" t="s">
        <v>7927</v>
      </c>
      <c r="D1912" s="152">
        <v>330132</v>
      </c>
      <c r="E1912" s="152" t="s">
        <v>7928</v>
      </c>
      <c r="F1912" s="97">
        <v>32873</v>
      </c>
      <c r="G1912" s="174">
        <v>122.77</v>
      </c>
      <c r="H1912" s="97">
        <v>48</v>
      </c>
      <c r="I1912" s="174">
        <v>73.661999999999992</v>
      </c>
      <c r="J1912" s="97">
        <v>14143</v>
      </c>
      <c r="K1912" s="97">
        <v>0</v>
      </c>
      <c r="L1912" s="174">
        <v>36.831000000000003</v>
      </c>
      <c r="M1912" s="97">
        <v>0</v>
      </c>
      <c r="N1912" s="97">
        <v>32873</v>
      </c>
      <c r="O1912" s="97">
        <v>0</v>
      </c>
      <c r="P1912" s="97">
        <v>32873</v>
      </c>
      <c r="Q1912" s="97">
        <f t="shared" si="29"/>
        <v>0</v>
      </c>
    </row>
    <row r="1913" spans="1:17" x14ac:dyDescent="0.25">
      <c r="A1913" s="152" t="s">
        <v>555</v>
      </c>
      <c r="B1913" s="152" t="s">
        <v>37</v>
      </c>
      <c r="C1913" s="152" t="s">
        <v>10265</v>
      </c>
      <c r="D1913" s="152">
        <v>330183</v>
      </c>
      <c r="E1913" s="152" t="s">
        <v>10266</v>
      </c>
      <c r="F1913" s="97">
        <v>0</v>
      </c>
      <c r="G1913" s="174">
        <v>122.77</v>
      </c>
      <c r="H1913" s="97"/>
      <c r="I1913" s="174">
        <v>73.661999999999992</v>
      </c>
      <c r="J1913" s="97">
        <v>0</v>
      </c>
      <c r="K1913" s="97"/>
      <c r="L1913" s="174">
        <v>36.831000000000003</v>
      </c>
      <c r="M1913" s="97">
        <v>0</v>
      </c>
      <c r="N1913" s="97">
        <v>0</v>
      </c>
      <c r="O1913" s="97">
        <v>0</v>
      </c>
      <c r="P1913" s="97">
        <v>0</v>
      </c>
      <c r="Q1913" s="97">
        <f t="shared" si="29"/>
        <v>0</v>
      </c>
    </row>
    <row r="1914" spans="1:17" x14ac:dyDescent="0.25">
      <c r="A1914" s="152" t="s">
        <v>555</v>
      </c>
      <c r="B1914" s="152" t="s">
        <v>37</v>
      </c>
      <c r="C1914" s="152" t="s">
        <v>10269</v>
      </c>
      <c r="D1914" s="152">
        <v>330205</v>
      </c>
      <c r="E1914" s="152" t="s">
        <v>10270</v>
      </c>
      <c r="F1914" s="97">
        <v>0</v>
      </c>
      <c r="G1914" s="174">
        <v>122.77</v>
      </c>
      <c r="H1914" s="97"/>
      <c r="I1914" s="174">
        <v>73.661999999999992</v>
      </c>
      <c r="J1914" s="97">
        <v>0</v>
      </c>
      <c r="K1914" s="97"/>
      <c r="L1914" s="174">
        <v>36.831000000000003</v>
      </c>
      <c r="M1914" s="97">
        <v>0</v>
      </c>
      <c r="N1914" s="97">
        <v>0</v>
      </c>
      <c r="O1914" s="97">
        <v>0</v>
      </c>
      <c r="P1914" s="97">
        <v>0</v>
      </c>
      <c r="Q1914" s="97">
        <f t="shared" si="29"/>
        <v>0</v>
      </c>
    </row>
    <row r="1915" spans="1:17" x14ac:dyDescent="0.25">
      <c r="A1915" s="152" t="s">
        <v>555</v>
      </c>
      <c r="B1915" s="152" t="s">
        <v>37</v>
      </c>
      <c r="C1915" s="152" t="s">
        <v>7930</v>
      </c>
      <c r="D1915" s="152">
        <v>330213</v>
      </c>
      <c r="E1915" s="152" t="s">
        <v>7931</v>
      </c>
      <c r="F1915" s="97">
        <v>24897</v>
      </c>
      <c r="G1915" s="174">
        <v>122.77</v>
      </c>
      <c r="H1915" s="97">
        <v>40</v>
      </c>
      <c r="I1915" s="174">
        <v>73.661999999999992</v>
      </c>
      <c r="J1915" s="97">
        <v>11786</v>
      </c>
      <c r="K1915" s="97">
        <v>0</v>
      </c>
      <c r="L1915" s="174">
        <v>36.831000000000003</v>
      </c>
      <c r="M1915" s="97">
        <v>0</v>
      </c>
      <c r="N1915" s="97">
        <v>24897</v>
      </c>
      <c r="O1915" s="97">
        <v>0</v>
      </c>
      <c r="P1915" s="97">
        <v>24897</v>
      </c>
      <c r="Q1915" s="97">
        <f t="shared" si="29"/>
        <v>0</v>
      </c>
    </row>
    <row r="1916" spans="1:17" x14ac:dyDescent="0.25">
      <c r="A1916" s="152" t="s">
        <v>555</v>
      </c>
      <c r="B1916" s="152" t="s">
        <v>37</v>
      </c>
      <c r="C1916" s="152" t="s">
        <v>7934</v>
      </c>
      <c r="D1916" s="152">
        <v>330221</v>
      </c>
      <c r="E1916" s="152" t="s">
        <v>7935</v>
      </c>
      <c r="F1916" s="97">
        <v>2438</v>
      </c>
      <c r="G1916" s="174">
        <v>122.77</v>
      </c>
      <c r="H1916" s="97">
        <v>7</v>
      </c>
      <c r="I1916" s="174">
        <v>73.661999999999992</v>
      </c>
      <c r="J1916" s="97">
        <v>2063</v>
      </c>
      <c r="K1916" s="97">
        <v>0</v>
      </c>
      <c r="L1916" s="174">
        <v>36.831000000000003</v>
      </c>
      <c r="M1916" s="97">
        <v>0</v>
      </c>
      <c r="N1916" s="97">
        <v>2438</v>
      </c>
      <c r="O1916" s="97">
        <v>0</v>
      </c>
      <c r="P1916" s="97">
        <v>2438</v>
      </c>
      <c r="Q1916" s="97">
        <f t="shared" si="29"/>
        <v>0</v>
      </c>
    </row>
    <row r="1917" spans="1:17" x14ac:dyDescent="0.25">
      <c r="A1917" s="152" t="s">
        <v>555</v>
      </c>
      <c r="B1917" s="152" t="s">
        <v>37</v>
      </c>
      <c r="C1917" s="152" t="s">
        <v>7938</v>
      </c>
      <c r="D1917" s="152">
        <v>330248</v>
      </c>
      <c r="E1917" s="152" t="s">
        <v>7939</v>
      </c>
      <c r="F1917" s="97">
        <v>4979</v>
      </c>
      <c r="G1917" s="174">
        <v>122.77</v>
      </c>
      <c r="H1917" s="97">
        <v>8</v>
      </c>
      <c r="I1917" s="174">
        <v>73.661999999999992</v>
      </c>
      <c r="J1917" s="97">
        <v>2357</v>
      </c>
      <c r="K1917" s="97">
        <v>0</v>
      </c>
      <c r="L1917" s="174">
        <v>36.831000000000003</v>
      </c>
      <c r="M1917" s="97">
        <v>0</v>
      </c>
      <c r="N1917" s="97">
        <v>4979</v>
      </c>
      <c r="O1917" s="97">
        <v>0</v>
      </c>
      <c r="P1917" s="97">
        <v>4979</v>
      </c>
      <c r="Q1917" s="97">
        <f t="shared" si="29"/>
        <v>0</v>
      </c>
    </row>
    <row r="1918" spans="1:17" x14ac:dyDescent="0.25">
      <c r="A1918" s="152" t="s">
        <v>555</v>
      </c>
      <c r="B1918" s="152" t="s">
        <v>37</v>
      </c>
      <c r="C1918" s="152" t="s">
        <v>7942</v>
      </c>
      <c r="D1918" s="152">
        <v>330256</v>
      </c>
      <c r="E1918" s="152" t="s">
        <v>7943</v>
      </c>
      <c r="F1918" s="97">
        <v>2382</v>
      </c>
      <c r="G1918" s="174">
        <v>122.77</v>
      </c>
      <c r="H1918" s="97">
        <v>3</v>
      </c>
      <c r="I1918" s="174">
        <v>73.661999999999992</v>
      </c>
      <c r="J1918" s="97">
        <v>884</v>
      </c>
      <c r="K1918" s="97">
        <v>0</v>
      </c>
      <c r="L1918" s="174">
        <v>36.831000000000003</v>
      </c>
      <c r="M1918" s="97">
        <v>0</v>
      </c>
      <c r="N1918" s="97">
        <v>2382</v>
      </c>
      <c r="O1918" s="97">
        <v>0</v>
      </c>
      <c r="P1918" s="97">
        <v>2382</v>
      </c>
      <c r="Q1918" s="97">
        <f t="shared" si="29"/>
        <v>0</v>
      </c>
    </row>
    <row r="1919" spans="1:17" x14ac:dyDescent="0.25">
      <c r="A1919" s="152" t="s">
        <v>555</v>
      </c>
      <c r="B1919" s="152" t="s">
        <v>37</v>
      </c>
      <c r="C1919" s="152" t="s">
        <v>7946</v>
      </c>
      <c r="D1919" s="152">
        <v>330264</v>
      </c>
      <c r="E1919" s="152" t="s">
        <v>7947</v>
      </c>
      <c r="F1919" s="97">
        <v>9209</v>
      </c>
      <c r="G1919" s="174">
        <v>122.77</v>
      </c>
      <c r="H1919" s="97">
        <v>16</v>
      </c>
      <c r="I1919" s="174">
        <v>73.661999999999992</v>
      </c>
      <c r="J1919" s="97">
        <v>4714</v>
      </c>
      <c r="K1919" s="97">
        <v>0</v>
      </c>
      <c r="L1919" s="174">
        <v>36.831000000000003</v>
      </c>
      <c r="M1919" s="97">
        <v>0</v>
      </c>
      <c r="N1919" s="97">
        <v>9209</v>
      </c>
      <c r="O1919" s="97">
        <v>0</v>
      </c>
      <c r="P1919" s="97">
        <v>9209</v>
      </c>
      <c r="Q1919" s="97">
        <f t="shared" si="29"/>
        <v>0</v>
      </c>
    </row>
    <row r="1920" spans="1:17" x14ac:dyDescent="0.25">
      <c r="A1920" s="152" t="s">
        <v>555</v>
      </c>
      <c r="B1920" s="152" t="s">
        <v>37</v>
      </c>
      <c r="C1920" s="152" t="s">
        <v>7951</v>
      </c>
      <c r="D1920" s="152">
        <v>331023</v>
      </c>
      <c r="E1920" s="152" t="s">
        <v>7952</v>
      </c>
      <c r="F1920" s="97">
        <v>65398</v>
      </c>
      <c r="G1920" s="174">
        <v>122.77</v>
      </c>
      <c r="H1920" s="97">
        <v>91</v>
      </c>
      <c r="I1920" s="174">
        <v>73.661999999999992</v>
      </c>
      <c r="J1920" s="97">
        <v>26813</v>
      </c>
      <c r="K1920" s="97">
        <v>0</v>
      </c>
      <c r="L1920" s="174">
        <v>36.831000000000003</v>
      </c>
      <c r="M1920" s="97">
        <v>0</v>
      </c>
      <c r="N1920" s="97">
        <v>65398</v>
      </c>
      <c r="O1920" s="97">
        <v>0</v>
      </c>
      <c r="P1920" s="97">
        <v>65398</v>
      </c>
      <c r="Q1920" s="97">
        <f t="shared" si="29"/>
        <v>0</v>
      </c>
    </row>
    <row r="1921" spans="1:17" x14ac:dyDescent="0.25">
      <c r="A1921" s="152" t="s">
        <v>555</v>
      </c>
      <c r="B1921" s="152" t="s">
        <v>37</v>
      </c>
      <c r="C1921" s="152" t="s">
        <v>7957</v>
      </c>
      <c r="D1921" s="152">
        <v>330329</v>
      </c>
      <c r="E1921" s="152" t="s">
        <v>7958</v>
      </c>
      <c r="F1921" s="97">
        <v>6158</v>
      </c>
      <c r="G1921" s="174">
        <v>122.77</v>
      </c>
      <c r="H1921" s="97">
        <v>12</v>
      </c>
      <c r="I1921" s="174">
        <v>73.661999999999992</v>
      </c>
      <c r="J1921" s="97">
        <v>3536</v>
      </c>
      <c r="K1921" s="97">
        <v>0</v>
      </c>
      <c r="L1921" s="174">
        <v>36.831000000000003</v>
      </c>
      <c r="M1921" s="97">
        <v>0</v>
      </c>
      <c r="N1921" s="97">
        <v>6158</v>
      </c>
      <c r="O1921" s="97">
        <v>0</v>
      </c>
      <c r="P1921" s="97">
        <v>6158</v>
      </c>
      <c r="Q1921" s="97">
        <f t="shared" si="29"/>
        <v>0</v>
      </c>
    </row>
    <row r="1922" spans="1:17" x14ac:dyDescent="0.25">
      <c r="A1922" s="152" t="s">
        <v>555</v>
      </c>
      <c r="B1922" s="152" t="s">
        <v>37</v>
      </c>
      <c r="C1922" s="152" t="s">
        <v>7962</v>
      </c>
      <c r="D1922" s="152">
        <v>330345</v>
      </c>
      <c r="E1922" s="152" t="s">
        <v>7963</v>
      </c>
      <c r="F1922" s="97">
        <v>2369</v>
      </c>
      <c r="G1922" s="174">
        <v>122.77</v>
      </c>
      <c r="H1922" s="97">
        <v>5</v>
      </c>
      <c r="I1922" s="174">
        <v>73.661999999999992</v>
      </c>
      <c r="J1922" s="97">
        <v>1473</v>
      </c>
      <c r="K1922" s="97">
        <v>1</v>
      </c>
      <c r="L1922" s="174">
        <v>36.831000000000003</v>
      </c>
      <c r="M1922" s="97">
        <v>147</v>
      </c>
      <c r="N1922" s="97">
        <v>2369</v>
      </c>
      <c r="O1922" s="97">
        <v>0</v>
      </c>
      <c r="P1922" s="97">
        <v>2369</v>
      </c>
      <c r="Q1922" s="97">
        <f t="shared" si="29"/>
        <v>0</v>
      </c>
    </row>
    <row r="1923" spans="1:17" x14ac:dyDescent="0.25">
      <c r="A1923" s="152" t="s">
        <v>555</v>
      </c>
      <c r="B1923" s="152" t="s">
        <v>37</v>
      </c>
      <c r="C1923" s="152" t="s">
        <v>7966</v>
      </c>
      <c r="D1923" s="152">
        <v>330353</v>
      </c>
      <c r="E1923" s="152" t="s">
        <v>7967</v>
      </c>
      <c r="F1923" s="97">
        <v>6955</v>
      </c>
      <c r="G1923" s="174">
        <v>122.77</v>
      </c>
      <c r="H1923" s="97">
        <v>13</v>
      </c>
      <c r="I1923" s="174">
        <v>73.661999999999992</v>
      </c>
      <c r="J1923" s="97">
        <v>3830</v>
      </c>
      <c r="K1923" s="97">
        <v>0</v>
      </c>
      <c r="L1923" s="174">
        <v>36.831000000000003</v>
      </c>
      <c r="M1923" s="97">
        <v>0</v>
      </c>
      <c r="N1923" s="97">
        <v>6955</v>
      </c>
      <c r="O1923" s="97">
        <v>0</v>
      </c>
      <c r="P1923" s="97">
        <v>6955</v>
      </c>
      <c r="Q1923" s="97">
        <f t="shared" ref="Q1923:Q1986" si="30">+P1923-N1923</f>
        <v>0</v>
      </c>
    </row>
    <row r="1924" spans="1:17" x14ac:dyDescent="0.25">
      <c r="A1924" s="152" t="s">
        <v>555</v>
      </c>
      <c r="B1924" s="152" t="s">
        <v>37</v>
      </c>
      <c r="C1924" s="152" t="s">
        <v>7970</v>
      </c>
      <c r="D1924" s="152">
        <v>330388</v>
      </c>
      <c r="E1924" s="152" t="s">
        <v>7971</v>
      </c>
      <c r="F1924" s="97">
        <v>3801</v>
      </c>
      <c r="G1924" s="174">
        <v>122.77</v>
      </c>
      <c r="H1924" s="97">
        <v>4</v>
      </c>
      <c r="I1924" s="174">
        <v>73.661999999999992</v>
      </c>
      <c r="J1924" s="97">
        <v>1179</v>
      </c>
      <c r="K1924" s="97">
        <v>0</v>
      </c>
      <c r="L1924" s="174">
        <v>36.831000000000003</v>
      </c>
      <c r="M1924" s="97">
        <v>0</v>
      </c>
      <c r="N1924" s="97">
        <v>3801</v>
      </c>
      <c r="O1924" s="97">
        <v>0</v>
      </c>
      <c r="P1924" s="97">
        <v>3801</v>
      </c>
      <c r="Q1924" s="97">
        <f t="shared" si="30"/>
        <v>0</v>
      </c>
    </row>
    <row r="1925" spans="1:17" x14ac:dyDescent="0.25">
      <c r="A1925" s="152" t="s">
        <v>555</v>
      </c>
      <c r="B1925" s="152" t="s">
        <v>37</v>
      </c>
      <c r="C1925" s="152" t="s">
        <v>7974</v>
      </c>
      <c r="D1925" s="152">
        <v>330434</v>
      </c>
      <c r="E1925" s="152" t="s">
        <v>7975</v>
      </c>
      <c r="F1925" s="97">
        <v>5274</v>
      </c>
      <c r="G1925" s="174">
        <v>122.77</v>
      </c>
      <c r="H1925" s="97">
        <v>9</v>
      </c>
      <c r="I1925" s="174">
        <v>73.661999999999992</v>
      </c>
      <c r="J1925" s="97">
        <v>2652</v>
      </c>
      <c r="K1925" s="97">
        <v>0</v>
      </c>
      <c r="L1925" s="174">
        <v>36.831000000000003</v>
      </c>
      <c r="M1925" s="97">
        <v>0</v>
      </c>
      <c r="N1925" s="97">
        <v>5274</v>
      </c>
      <c r="O1925" s="97">
        <v>0</v>
      </c>
      <c r="P1925" s="97">
        <v>5274</v>
      </c>
      <c r="Q1925" s="97">
        <f t="shared" si="30"/>
        <v>0</v>
      </c>
    </row>
    <row r="1926" spans="1:17" x14ac:dyDescent="0.25">
      <c r="A1926" s="152" t="s">
        <v>555</v>
      </c>
      <c r="B1926" s="152" t="s">
        <v>37</v>
      </c>
      <c r="C1926" s="152" t="s">
        <v>7978</v>
      </c>
      <c r="D1926" s="152">
        <v>330469</v>
      </c>
      <c r="E1926" s="152" t="s">
        <v>7979</v>
      </c>
      <c r="F1926" s="97">
        <v>8975</v>
      </c>
      <c r="G1926" s="174">
        <v>122.77</v>
      </c>
      <c r="H1926" s="97">
        <v>13</v>
      </c>
      <c r="I1926" s="174">
        <v>73.661999999999992</v>
      </c>
      <c r="J1926" s="97">
        <v>3830</v>
      </c>
      <c r="K1926" s="97">
        <v>1</v>
      </c>
      <c r="L1926" s="174">
        <v>36.831000000000003</v>
      </c>
      <c r="M1926" s="97">
        <v>147</v>
      </c>
      <c r="N1926" s="97">
        <v>8975</v>
      </c>
      <c r="O1926" s="97">
        <v>0</v>
      </c>
      <c r="P1926" s="97">
        <v>8975</v>
      </c>
      <c r="Q1926" s="97">
        <f t="shared" si="30"/>
        <v>0</v>
      </c>
    </row>
    <row r="1927" spans="1:17" x14ac:dyDescent="0.25">
      <c r="A1927" s="152" t="s">
        <v>555</v>
      </c>
      <c r="B1927" s="152" t="s">
        <v>37</v>
      </c>
      <c r="C1927" s="152" t="s">
        <v>7982</v>
      </c>
      <c r="D1927" s="152">
        <v>330485</v>
      </c>
      <c r="E1927" s="152" t="s">
        <v>7983</v>
      </c>
      <c r="F1927" s="97">
        <v>2303</v>
      </c>
      <c r="G1927" s="174">
        <v>122.77</v>
      </c>
      <c r="H1927" s="97">
        <v>4</v>
      </c>
      <c r="I1927" s="174">
        <v>73.661999999999992</v>
      </c>
      <c r="J1927" s="97">
        <v>1179</v>
      </c>
      <c r="K1927" s="97">
        <v>0</v>
      </c>
      <c r="L1927" s="174">
        <v>36.831000000000003</v>
      </c>
      <c r="M1927" s="97">
        <v>0</v>
      </c>
      <c r="N1927" s="97">
        <v>2303</v>
      </c>
      <c r="O1927" s="97">
        <v>0</v>
      </c>
      <c r="P1927" s="97">
        <v>2303</v>
      </c>
      <c r="Q1927" s="97">
        <f t="shared" si="30"/>
        <v>0</v>
      </c>
    </row>
    <row r="1928" spans="1:17" x14ac:dyDescent="0.25">
      <c r="A1928" s="152" t="s">
        <v>555</v>
      </c>
      <c r="B1928" s="152" t="s">
        <v>37</v>
      </c>
      <c r="C1928" s="152" t="s">
        <v>7986</v>
      </c>
      <c r="D1928" s="152">
        <v>330507</v>
      </c>
      <c r="E1928" s="152" t="s">
        <v>7987</v>
      </c>
      <c r="F1928" s="97">
        <v>3346</v>
      </c>
      <c r="G1928" s="174">
        <v>122.77</v>
      </c>
      <c r="H1928" s="97">
        <v>5</v>
      </c>
      <c r="I1928" s="174">
        <v>73.661999999999992</v>
      </c>
      <c r="J1928" s="97">
        <v>1473</v>
      </c>
      <c r="K1928" s="97">
        <v>0</v>
      </c>
      <c r="L1928" s="174">
        <v>36.831000000000003</v>
      </c>
      <c r="M1928" s="97">
        <v>0</v>
      </c>
      <c r="N1928" s="97">
        <v>3346</v>
      </c>
      <c r="O1928" s="97">
        <v>0</v>
      </c>
      <c r="P1928" s="97">
        <v>3346</v>
      </c>
      <c r="Q1928" s="97">
        <f t="shared" si="30"/>
        <v>0</v>
      </c>
    </row>
    <row r="1929" spans="1:17" x14ac:dyDescent="0.25">
      <c r="A1929" s="152" t="s">
        <v>555</v>
      </c>
      <c r="B1929" s="152" t="s">
        <v>37</v>
      </c>
      <c r="C1929" s="152" t="s">
        <v>7990</v>
      </c>
      <c r="D1929" s="152">
        <v>330558</v>
      </c>
      <c r="E1929" s="152" t="s">
        <v>7991</v>
      </c>
      <c r="F1929" s="97">
        <v>2215</v>
      </c>
      <c r="G1929" s="174">
        <v>122.77</v>
      </c>
      <c r="H1929" s="97">
        <v>3</v>
      </c>
      <c r="I1929" s="174">
        <v>73.661999999999992</v>
      </c>
      <c r="J1929" s="97">
        <v>884</v>
      </c>
      <c r="K1929" s="97">
        <v>3</v>
      </c>
      <c r="L1929" s="174">
        <v>36.831000000000003</v>
      </c>
      <c r="M1929" s="97">
        <v>442</v>
      </c>
      <c r="N1929" s="97">
        <v>2215</v>
      </c>
      <c r="O1929" s="97">
        <v>0</v>
      </c>
      <c r="P1929" s="97">
        <v>2215</v>
      </c>
      <c r="Q1929" s="97">
        <f t="shared" si="30"/>
        <v>0</v>
      </c>
    </row>
    <row r="1930" spans="1:17" x14ac:dyDescent="0.25">
      <c r="A1930" s="152" t="s">
        <v>555</v>
      </c>
      <c r="B1930" s="152" t="s">
        <v>37</v>
      </c>
      <c r="C1930" s="152" t="s">
        <v>7994</v>
      </c>
      <c r="D1930" s="152">
        <v>330604</v>
      </c>
      <c r="E1930" s="152" t="s">
        <v>7995</v>
      </c>
      <c r="F1930" s="97">
        <v>10933</v>
      </c>
      <c r="G1930" s="174">
        <v>122.77</v>
      </c>
      <c r="H1930" s="97">
        <v>18</v>
      </c>
      <c r="I1930" s="174">
        <v>73.661999999999992</v>
      </c>
      <c r="J1930" s="97">
        <v>5304</v>
      </c>
      <c r="K1930" s="97">
        <v>0</v>
      </c>
      <c r="L1930" s="174">
        <v>36.831000000000003</v>
      </c>
      <c r="M1930" s="97">
        <v>0</v>
      </c>
      <c r="N1930" s="97">
        <v>10933</v>
      </c>
      <c r="O1930" s="97">
        <v>0</v>
      </c>
      <c r="P1930" s="97">
        <v>10933</v>
      </c>
      <c r="Q1930" s="97">
        <f t="shared" si="30"/>
        <v>0</v>
      </c>
    </row>
    <row r="1931" spans="1:17" x14ac:dyDescent="0.25">
      <c r="A1931" s="152" t="s">
        <v>555</v>
      </c>
      <c r="B1931" s="152" t="s">
        <v>37</v>
      </c>
      <c r="C1931" s="152" t="s">
        <v>7998</v>
      </c>
      <c r="D1931" s="152">
        <v>330655</v>
      </c>
      <c r="E1931" s="152" t="s">
        <v>7999</v>
      </c>
      <c r="F1931" s="97">
        <v>11088</v>
      </c>
      <c r="G1931" s="174">
        <v>122.77</v>
      </c>
      <c r="H1931" s="97">
        <v>12</v>
      </c>
      <c r="I1931" s="174">
        <v>73.661999999999992</v>
      </c>
      <c r="J1931" s="97">
        <v>3536</v>
      </c>
      <c r="K1931" s="97">
        <v>2</v>
      </c>
      <c r="L1931" s="174">
        <v>36.831000000000003</v>
      </c>
      <c r="M1931" s="97">
        <v>295</v>
      </c>
      <c r="N1931" s="97">
        <v>11088</v>
      </c>
      <c r="O1931" s="97">
        <v>0</v>
      </c>
      <c r="P1931" s="97">
        <v>11088</v>
      </c>
      <c r="Q1931" s="97">
        <f t="shared" si="30"/>
        <v>0</v>
      </c>
    </row>
    <row r="1932" spans="1:17" x14ac:dyDescent="0.25">
      <c r="A1932" s="152" t="s">
        <v>555</v>
      </c>
      <c r="B1932" s="152" t="s">
        <v>37</v>
      </c>
      <c r="C1932" s="152" t="s">
        <v>8002</v>
      </c>
      <c r="D1932" s="152">
        <v>330671</v>
      </c>
      <c r="E1932" s="152" t="s">
        <v>8003</v>
      </c>
      <c r="F1932" s="97">
        <v>6398</v>
      </c>
      <c r="G1932" s="174">
        <v>122.77</v>
      </c>
      <c r="H1932" s="97">
        <v>9</v>
      </c>
      <c r="I1932" s="174">
        <v>73.661999999999992</v>
      </c>
      <c r="J1932" s="97">
        <v>2652</v>
      </c>
      <c r="K1932" s="97">
        <v>0</v>
      </c>
      <c r="L1932" s="174">
        <v>36.831000000000003</v>
      </c>
      <c r="M1932" s="97">
        <v>0</v>
      </c>
      <c r="N1932" s="97">
        <v>6398</v>
      </c>
      <c r="O1932" s="97">
        <v>0</v>
      </c>
      <c r="P1932" s="97">
        <v>6398</v>
      </c>
      <c r="Q1932" s="97">
        <f t="shared" si="30"/>
        <v>0</v>
      </c>
    </row>
    <row r="1933" spans="1:17" x14ac:dyDescent="0.25">
      <c r="A1933" s="152" t="s">
        <v>555</v>
      </c>
      <c r="B1933" s="152" t="s">
        <v>37</v>
      </c>
      <c r="C1933" s="152" t="s">
        <v>8006</v>
      </c>
      <c r="D1933" s="152">
        <v>330680</v>
      </c>
      <c r="E1933" s="152" t="s">
        <v>8007</v>
      </c>
      <c r="F1933" s="97">
        <v>2677</v>
      </c>
      <c r="G1933" s="174">
        <v>122.77</v>
      </c>
      <c r="H1933" s="97">
        <v>4</v>
      </c>
      <c r="I1933" s="174">
        <v>73.661999999999992</v>
      </c>
      <c r="J1933" s="97">
        <v>1179</v>
      </c>
      <c r="K1933" s="97">
        <v>0</v>
      </c>
      <c r="L1933" s="174">
        <v>36.831000000000003</v>
      </c>
      <c r="M1933" s="97">
        <v>0</v>
      </c>
      <c r="N1933" s="97">
        <v>2677</v>
      </c>
      <c r="O1933" s="97">
        <v>0</v>
      </c>
      <c r="P1933" s="97">
        <v>2677</v>
      </c>
      <c r="Q1933" s="97">
        <f t="shared" si="30"/>
        <v>0</v>
      </c>
    </row>
    <row r="1934" spans="1:17" x14ac:dyDescent="0.25">
      <c r="A1934" s="152" t="s">
        <v>555</v>
      </c>
      <c r="B1934" s="152" t="s">
        <v>37</v>
      </c>
      <c r="C1934" s="152" t="s">
        <v>8010</v>
      </c>
      <c r="D1934" s="152">
        <v>330752</v>
      </c>
      <c r="E1934" s="152" t="s">
        <v>8011</v>
      </c>
      <c r="F1934" s="97">
        <v>0</v>
      </c>
      <c r="G1934" s="174">
        <v>122.77</v>
      </c>
      <c r="H1934" s="97">
        <v>0</v>
      </c>
      <c r="I1934" s="174">
        <v>73.661999999999992</v>
      </c>
      <c r="J1934" s="97">
        <v>0</v>
      </c>
      <c r="K1934" s="97">
        <v>0</v>
      </c>
      <c r="L1934" s="174">
        <v>36.831000000000003</v>
      </c>
      <c r="M1934" s="97">
        <v>0</v>
      </c>
      <c r="N1934" s="97">
        <v>0</v>
      </c>
      <c r="O1934" s="97">
        <v>0</v>
      </c>
      <c r="P1934" s="97">
        <v>0</v>
      </c>
      <c r="Q1934" s="97">
        <f t="shared" si="30"/>
        <v>0</v>
      </c>
    </row>
    <row r="1935" spans="1:17" x14ac:dyDescent="0.25">
      <c r="A1935" s="152" t="s">
        <v>555</v>
      </c>
      <c r="B1935" s="152" t="s">
        <v>37</v>
      </c>
      <c r="C1935" s="152" t="s">
        <v>8014</v>
      </c>
      <c r="D1935" s="152">
        <v>330809</v>
      </c>
      <c r="E1935" s="152" t="s">
        <v>8015</v>
      </c>
      <c r="F1935" s="97">
        <v>3793</v>
      </c>
      <c r="G1935" s="174">
        <v>122.77</v>
      </c>
      <c r="H1935" s="97">
        <v>3</v>
      </c>
      <c r="I1935" s="174">
        <v>73.661999999999992</v>
      </c>
      <c r="J1935" s="97">
        <v>884</v>
      </c>
      <c r="K1935" s="97">
        <v>1</v>
      </c>
      <c r="L1935" s="174">
        <v>36.831000000000003</v>
      </c>
      <c r="M1935" s="97">
        <v>147</v>
      </c>
      <c r="N1935" s="97">
        <v>3793</v>
      </c>
      <c r="O1935" s="97">
        <v>0</v>
      </c>
      <c r="P1935" s="97">
        <v>3793</v>
      </c>
      <c r="Q1935" s="97">
        <f t="shared" si="30"/>
        <v>0</v>
      </c>
    </row>
    <row r="1936" spans="1:17" x14ac:dyDescent="0.25">
      <c r="A1936" s="152" t="s">
        <v>555</v>
      </c>
      <c r="B1936" s="152" t="s">
        <v>37</v>
      </c>
      <c r="C1936" s="152" t="s">
        <v>8018</v>
      </c>
      <c r="D1936" s="152">
        <v>330868</v>
      </c>
      <c r="E1936" s="152" t="s">
        <v>8019</v>
      </c>
      <c r="F1936" s="97">
        <v>3211</v>
      </c>
      <c r="G1936" s="174">
        <v>122.77</v>
      </c>
      <c r="H1936" s="97">
        <v>2</v>
      </c>
      <c r="I1936" s="174">
        <v>73.661999999999992</v>
      </c>
      <c r="J1936" s="97">
        <v>589</v>
      </c>
      <c r="K1936" s="97">
        <v>0</v>
      </c>
      <c r="L1936" s="174">
        <v>36.831000000000003</v>
      </c>
      <c r="M1936" s="97">
        <v>0</v>
      </c>
      <c r="N1936" s="97">
        <v>3211</v>
      </c>
      <c r="O1936" s="97">
        <v>0</v>
      </c>
      <c r="P1936" s="97">
        <v>3211</v>
      </c>
      <c r="Q1936" s="97">
        <f t="shared" si="30"/>
        <v>0</v>
      </c>
    </row>
    <row r="1937" spans="1:17" x14ac:dyDescent="0.25">
      <c r="A1937" s="152" t="s">
        <v>555</v>
      </c>
      <c r="B1937" s="152" t="s">
        <v>37</v>
      </c>
      <c r="C1937" s="152" t="s">
        <v>8022</v>
      </c>
      <c r="D1937" s="152">
        <v>330914</v>
      </c>
      <c r="E1937" s="152" t="s">
        <v>8023</v>
      </c>
      <c r="F1937" s="97">
        <v>3721</v>
      </c>
      <c r="G1937" s="174">
        <v>122.77</v>
      </c>
      <c r="H1937" s="97">
        <v>5</v>
      </c>
      <c r="I1937" s="174">
        <v>73.661999999999992</v>
      </c>
      <c r="J1937" s="97">
        <v>1473</v>
      </c>
      <c r="K1937" s="97">
        <v>0</v>
      </c>
      <c r="L1937" s="174">
        <v>36.831000000000003</v>
      </c>
      <c r="M1937" s="97">
        <v>0</v>
      </c>
      <c r="N1937" s="97">
        <v>3721</v>
      </c>
      <c r="O1937" s="97">
        <v>0</v>
      </c>
      <c r="P1937" s="97">
        <v>3721</v>
      </c>
      <c r="Q1937" s="97">
        <f t="shared" si="30"/>
        <v>0</v>
      </c>
    </row>
    <row r="1938" spans="1:17" x14ac:dyDescent="0.25">
      <c r="A1938" s="152" t="s">
        <v>555</v>
      </c>
      <c r="B1938" s="152" t="s">
        <v>37</v>
      </c>
      <c r="C1938" s="152" t="s">
        <v>8026</v>
      </c>
      <c r="D1938" s="152">
        <v>330931</v>
      </c>
      <c r="E1938" s="152" t="s">
        <v>8027</v>
      </c>
      <c r="F1938" s="97">
        <v>4979</v>
      </c>
      <c r="G1938" s="174">
        <v>122.77</v>
      </c>
      <c r="H1938" s="97">
        <v>8</v>
      </c>
      <c r="I1938" s="174">
        <v>73.661999999999992</v>
      </c>
      <c r="J1938" s="97">
        <v>2357</v>
      </c>
      <c r="K1938" s="97">
        <v>0</v>
      </c>
      <c r="L1938" s="174">
        <v>36.831000000000003</v>
      </c>
      <c r="M1938" s="97">
        <v>0</v>
      </c>
      <c r="N1938" s="97">
        <v>4979</v>
      </c>
      <c r="O1938" s="97">
        <v>0</v>
      </c>
      <c r="P1938" s="97">
        <v>4979</v>
      </c>
      <c r="Q1938" s="97">
        <f t="shared" si="30"/>
        <v>0</v>
      </c>
    </row>
    <row r="1939" spans="1:17" x14ac:dyDescent="0.25">
      <c r="A1939" s="152" t="s">
        <v>555</v>
      </c>
      <c r="B1939" s="152" t="s">
        <v>37</v>
      </c>
      <c r="C1939" s="152" t="s">
        <v>8030</v>
      </c>
      <c r="D1939" s="152">
        <v>330949</v>
      </c>
      <c r="E1939" s="152" t="s">
        <v>8031</v>
      </c>
      <c r="F1939" s="97">
        <v>7254</v>
      </c>
      <c r="G1939" s="174">
        <v>122.77</v>
      </c>
      <c r="H1939" s="97">
        <v>9</v>
      </c>
      <c r="I1939" s="174">
        <v>73.661999999999992</v>
      </c>
      <c r="J1939" s="97">
        <v>2652</v>
      </c>
      <c r="K1939" s="97">
        <v>4</v>
      </c>
      <c r="L1939" s="174">
        <v>36.831000000000003</v>
      </c>
      <c r="M1939" s="97">
        <v>589</v>
      </c>
      <c r="N1939" s="97">
        <v>7254</v>
      </c>
      <c r="O1939" s="97">
        <v>0</v>
      </c>
      <c r="P1939" s="97">
        <v>7254</v>
      </c>
      <c r="Q1939" s="97">
        <f t="shared" si="30"/>
        <v>0</v>
      </c>
    </row>
    <row r="1940" spans="1:17" x14ac:dyDescent="0.25">
      <c r="A1940" s="152" t="s">
        <v>555</v>
      </c>
      <c r="B1940" s="152" t="s">
        <v>37</v>
      </c>
      <c r="C1940" s="152" t="s">
        <v>8033</v>
      </c>
      <c r="D1940" s="152">
        <v>330957</v>
      </c>
      <c r="E1940" s="152" t="s">
        <v>8034</v>
      </c>
      <c r="F1940" s="97">
        <v>0</v>
      </c>
      <c r="G1940" s="174">
        <v>122.77</v>
      </c>
      <c r="H1940" s="97"/>
      <c r="I1940" s="174">
        <v>73.661999999999992</v>
      </c>
      <c r="J1940" s="97">
        <v>0</v>
      </c>
      <c r="K1940" s="97"/>
      <c r="L1940" s="174">
        <v>36.831000000000003</v>
      </c>
      <c r="M1940" s="97">
        <v>0</v>
      </c>
      <c r="N1940" s="97">
        <v>0</v>
      </c>
      <c r="O1940" s="97">
        <v>0</v>
      </c>
      <c r="P1940" s="97">
        <v>0</v>
      </c>
      <c r="Q1940" s="97">
        <f t="shared" si="30"/>
        <v>0</v>
      </c>
    </row>
    <row r="1941" spans="1:17" x14ac:dyDescent="0.25">
      <c r="A1941" s="152" t="s">
        <v>555</v>
      </c>
      <c r="B1941" s="152" t="s">
        <v>37</v>
      </c>
      <c r="C1941" s="152" t="s">
        <v>8037</v>
      </c>
      <c r="D1941" s="152">
        <v>330981</v>
      </c>
      <c r="E1941" s="152" t="s">
        <v>8038</v>
      </c>
      <c r="F1941" s="97">
        <v>2087</v>
      </c>
      <c r="G1941" s="174">
        <v>122.77</v>
      </c>
      <c r="H1941" s="97">
        <v>2</v>
      </c>
      <c r="I1941" s="174">
        <v>73.661999999999992</v>
      </c>
      <c r="J1941" s="97">
        <v>589</v>
      </c>
      <c r="K1941" s="97">
        <v>0</v>
      </c>
      <c r="L1941" s="174">
        <v>36.831000000000003</v>
      </c>
      <c r="M1941" s="97">
        <v>0</v>
      </c>
      <c r="N1941" s="97">
        <v>2087</v>
      </c>
      <c r="O1941" s="97">
        <v>0</v>
      </c>
      <c r="P1941" s="97">
        <v>2087</v>
      </c>
      <c r="Q1941" s="97">
        <f t="shared" si="30"/>
        <v>0</v>
      </c>
    </row>
    <row r="1942" spans="1:17" x14ac:dyDescent="0.25">
      <c r="A1942" s="152" t="s">
        <v>555</v>
      </c>
      <c r="B1942" s="152" t="s">
        <v>37</v>
      </c>
      <c r="C1942" s="152" t="s">
        <v>8041</v>
      </c>
      <c r="D1942" s="152">
        <v>330990</v>
      </c>
      <c r="E1942" s="152" t="s">
        <v>8042</v>
      </c>
      <c r="F1942" s="97">
        <v>3346</v>
      </c>
      <c r="G1942" s="174">
        <v>122.77</v>
      </c>
      <c r="H1942" s="97">
        <v>5</v>
      </c>
      <c r="I1942" s="174">
        <v>73.661999999999992</v>
      </c>
      <c r="J1942" s="97">
        <v>1473</v>
      </c>
      <c r="K1942" s="97">
        <v>0</v>
      </c>
      <c r="L1942" s="174">
        <v>36.831000000000003</v>
      </c>
      <c r="M1942" s="97">
        <v>0</v>
      </c>
      <c r="N1942" s="97">
        <v>3346</v>
      </c>
      <c r="O1942" s="97">
        <v>0</v>
      </c>
      <c r="P1942" s="97">
        <v>3346</v>
      </c>
      <c r="Q1942" s="97">
        <f t="shared" si="30"/>
        <v>0</v>
      </c>
    </row>
    <row r="1943" spans="1:17" x14ac:dyDescent="0.25">
      <c r="A1943" s="152" t="s">
        <v>555</v>
      </c>
      <c r="B1943" s="152" t="s">
        <v>37</v>
      </c>
      <c r="C1943" s="152" t="s">
        <v>8045</v>
      </c>
      <c r="D1943" s="152">
        <v>331007</v>
      </c>
      <c r="E1943" s="152" t="s">
        <v>8046</v>
      </c>
      <c r="F1943" s="97">
        <v>91335</v>
      </c>
      <c r="G1943" s="174">
        <v>122.77</v>
      </c>
      <c r="H1943" s="97">
        <v>143</v>
      </c>
      <c r="I1943" s="174">
        <v>73.661999999999992</v>
      </c>
      <c r="J1943" s="97">
        <v>42134</v>
      </c>
      <c r="K1943" s="97">
        <v>0</v>
      </c>
      <c r="L1943" s="174">
        <v>36.831000000000003</v>
      </c>
      <c r="M1943" s="97">
        <v>0</v>
      </c>
      <c r="N1943" s="97">
        <v>91335</v>
      </c>
      <c r="O1943" s="97">
        <v>0</v>
      </c>
      <c r="P1943" s="97">
        <v>91335</v>
      </c>
      <c r="Q1943" s="97">
        <f t="shared" si="30"/>
        <v>0</v>
      </c>
    </row>
    <row r="1944" spans="1:17" x14ac:dyDescent="0.25">
      <c r="A1944" s="152" t="s">
        <v>555</v>
      </c>
      <c r="B1944" s="152" t="s">
        <v>37</v>
      </c>
      <c r="C1944" s="152" t="s">
        <v>8050</v>
      </c>
      <c r="D1944" s="152">
        <v>331082</v>
      </c>
      <c r="E1944" s="152" t="s">
        <v>8051</v>
      </c>
      <c r="F1944" s="97">
        <v>3721</v>
      </c>
      <c r="G1944" s="174">
        <v>122.77</v>
      </c>
      <c r="H1944" s="97">
        <v>5</v>
      </c>
      <c r="I1944" s="174">
        <v>73.661999999999992</v>
      </c>
      <c r="J1944" s="97">
        <v>1473</v>
      </c>
      <c r="K1944" s="97">
        <v>0</v>
      </c>
      <c r="L1944" s="174">
        <v>36.831000000000003</v>
      </c>
      <c r="M1944" s="97">
        <v>0</v>
      </c>
      <c r="N1944" s="97">
        <v>3721</v>
      </c>
      <c r="O1944" s="97">
        <v>0</v>
      </c>
      <c r="P1944" s="97">
        <v>3721</v>
      </c>
      <c r="Q1944" s="97">
        <f t="shared" si="30"/>
        <v>0</v>
      </c>
    </row>
    <row r="1945" spans="1:17" x14ac:dyDescent="0.25">
      <c r="A1945" s="152" t="s">
        <v>555</v>
      </c>
      <c r="B1945" s="152" t="s">
        <v>37</v>
      </c>
      <c r="C1945" s="152" t="s">
        <v>8054</v>
      </c>
      <c r="D1945" s="152">
        <v>331104</v>
      </c>
      <c r="E1945" s="152" t="s">
        <v>8055</v>
      </c>
      <c r="F1945" s="97">
        <v>3427</v>
      </c>
      <c r="G1945" s="174">
        <v>122.77</v>
      </c>
      <c r="H1945" s="97">
        <v>4</v>
      </c>
      <c r="I1945" s="174">
        <v>73.661999999999992</v>
      </c>
      <c r="J1945" s="97">
        <v>1179</v>
      </c>
      <c r="K1945" s="97">
        <v>0</v>
      </c>
      <c r="L1945" s="174">
        <v>36.831000000000003</v>
      </c>
      <c r="M1945" s="97">
        <v>0</v>
      </c>
      <c r="N1945" s="97">
        <v>3427</v>
      </c>
      <c r="O1945" s="97">
        <v>0</v>
      </c>
      <c r="P1945" s="97">
        <v>3427</v>
      </c>
      <c r="Q1945" s="97">
        <f t="shared" si="30"/>
        <v>0</v>
      </c>
    </row>
    <row r="1946" spans="1:17" x14ac:dyDescent="0.25">
      <c r="A1946" s="152" t="s">
        <v>555</v>
      </c>
      <c r="B1946" s="152" t="s">
        <v>37</v>
      </c>
      <c r="C1946" s="152" t="s">
        <v>8058</v>
      </c>
      <c r="D1946" s="152">
        <v>331121</v>
      </c>
      <c r="E1946" s="152" t="s">
        <v>8059</v>
      </c>
      <c r="F1946" s="97">
        <v>1338</v>
      </c>
      <c r="G1946" s="174">
        <v>122.77</v>
      </c>
      <c r="H1946" s="97">
        <v>2</v>
      </c>
      <c r="I1946" s="174">
        <v>73.661999999999992</v>
      </c>
      <c r="J1946" s="97">
        <v>589</v>
      </c>
      <c r="K1946" s="97">
        <v>0</v>
      </c>
      <c r="L1946" s="174">
        <v>36.831000000000003</v>
      </c>
      <c r="M1946" s="97">
        <v>0</v>
      </c>
      <c r="N1946" s="97">
        <v>1338</v>
      </c>
      <c r="O1946" s="97">
        <v>0</v>
      </c>
      <c r="P1946" s="97">
        <v>1338</v>
      </c>
      <c r="Q1946" s="97">
        <f t="shared" si="30"/>
        <v>0</v>
      </c>
    </row>
    <row r="1947" spans="1:17" x14ac:dyDescent="0.25">
      <c r="A1947" s="152" t="s">
        <v>555</v>
      </c>
      <c r="B1947" s="152" t="s">
        <v>37</v>
      </c>
      <c r="C1947" s="152" t="s">
        <v>8062</v>
      </c>
      <c r="D1947" s="152">
        <v>331210</v>
      </c>
      <c r="E1947" s="152" t="s">
        <v>8063</v>
      </c>
      <c r="F1947" s="97">
        <v>6907</v>
      </c>
      <c r="G1947" s="174">
        <v>122.77</v>
      </c>
      <c r="H1947" s="97">
        <v>12</v>
      </c>
      <c r="I1947" s="174">
        <v>73.661999999999992</v>
      </c>
      <c r="J1947" s="97">
        <v>3536</v>
      </c>
      <c r="K1947" s="97">
        <v>0</v>
      </c>
      <c r="L1947" s="174">
        <v>36.831000000000003</v>
      </c>
      <c r="M1947" s="97">
        <v>0</v>
      </c>
      <c r="N1947" s="97">
        <v>6907</v>
      </c>
      <c r="O1947" s="97">
        <v>0</v>
      </c>
      <c r="P1947" s="97">
        <v>6907</v>
      </c>
      <c r="Q1947" s="97">
        <f t="shared" si="30"/>
        <v>0</v>
      </c>
    </row>
    <row r="1948" spans="1:17" x14ac:dyDescent="0.25">
      <c r="A1948" s="152" t="s">
        <v>555</v>
      </c>
      <c r="B1948" s="152" t="s">
        <v>37</v>
      </c>
      <c r="C1948" s="152" t="s">
        <v>8066</v>
      </c>
      <c r="D1948" s="152">
        <v>331244</v>
      </c>
      <c r="E1948" s="152" t="s">
        <v>8067</v>
      </c>
      <c r="F1948" s="97">
        <v>5188</v>
      </c>
      <c r="G1948" s="174">
        <v>122.77</v>
      </c>
      <c r="H1948" s="97">
        <v>7</v>
      </c>
      <c r="I1948" s="174">
        <v>73.661999999999992</v>
      </c>
      <c r="J1948" s="97">
        <v>2063</v>
      </c>
      <c r="K1948" s="97">
        <v>0</v>
      </c>
      <c r="L1948" s="174">
        <v>36.831000000000003</v>
      </c>
      <c r="M1948" s="97">
        <v>0</v>
      </c>
      <c r="N1948" s="97">
        <v>5188</v>
      </c>
      <c r="O1948" s="97">
        <v>0</v>
      </c>
      <c r="P1948" s="97">
        <v>5188</v>
      </c>
      <c r="Q1948" s="97">
        <f t="shared" si="30"/>
        <v>0</v>
      </c>
    </row>
    <row r="1949" spans="1:17" x14ac:dyDescent="0.25">
      <c r="A1949" s="152" t="s">
        <v>555</v>
      </c>
      <c r="B1949" s="152" t="s">
        <v>37</v>
      </c>
      <c r="C1949" s="152" t="s">
        <v>8070</v>
      </c>
      <c r="D1949" s="152">
        <v>331252</v>
      </c>
      <c r="E1949" s="152" t="s">
        <v>8071</v>
      </c>
      <c r="F1949" s="97">
        <v>3936</v>
      </c>
      <c r="G1949" s="174">
        <v>122.77</v>
      </c>
      <c r="H1949" s="97">
        <v>7</v>
      </c>
      <c r="I1949" s="174">
        <v>73.661999999999992</v>
      </c>
      <c r="J1949" s="97">
        <v>2063</v>
      </c>
      <c r="K1949" s="97">
        <v>0</v>
      </c>
      <c r="L1949" s="174">
        <v>36.831000000000003</v>
      </c>
      <c r="M1949" s="97">
        <v>0</v>
      </c>
      <c r="N1949" s="97">
        <v>3936</v>
      </c>
      <c r="O1949" s="97">
        <v>0</v>
      </c>
      <c r="P1949" s="97">
        <v>3936</v>
      </c>
      <c r="Q1949" s="97">
        <f t="shared" si="30"/>
        <v>0</v>
      </c>
    </row>
    <row r="1950" spans="1:17" x14ac:dyDescent="0.25">
      <c r="A1950" s="152" t="s">
        <v>555</v>
      </c>
      <c r="B1950" s="152" t="s">
        <v>37</v>
      </c>
      <c r="C1950" s="152" t="s">
        <v>8074</v>
      </c>
      <c r="D1950" s="152">
        <v>332429</v>
      </c>
      <c r="E1950" s="152" t="s">
        <v>8075</v>
      </c>
      <c r="F1950" s="97">
        <v>4605</v>
      </c>
      <c r="G1950" s="174">
        <v>122.77</v>
      </c>
      <c r="H1950" s="97">
        <v>8</v>
      </c>
      <c r="I1950" s="174">
        <v>73.661999999999992</v>
      </c>
      <c r="J1950" s="97">
        <v>2357</v>
      </c>
      <c r="K1950" s="97">
        <v>0</v>
      </c>
      <c r="L1950" s="174">
        <v>36.831000000000003</v>
      </c>
      <c r="M1950" s="97">
        <v>0</v>
      </c>
      <c r="N1950" s="97">
        <v>4605</v>
      </c>
      <c r="O1950" s="97">
        <v>0</v>
      </c>
      <c r="P1950" s="97">
        <v>4605</v>
      </c>
      <c r="Q1950" s="97">
        <f t="shared" si="30"/>
        <v>0</v>
      </c>
    </row>
    <row r="1951" spans="1:17" x14ac:dyDescent="0.25">
      <c r="A1951" s="152" t="s">
        <v>555</v>
      </c>
      <c r="B1951" s="152" t="s">
        <v>37</v>
      </c>
      <c r="C1951" s="152" t="s">
        <v>8079</v>
      </c>
      <c r="D1951" s="152">
        <v>332437</v>
      </c>
      <c r="E1951" s="152" t="s">
        <v>8080</v>
      </c>
      <c r="F1951" s="97">
        <v>2168</v>
      </c>
      <c r="G1951" s="174">
        <v>122.77</v>
      </c>
      <c r="H1951" s="97">
        <v>1</v>
      </c>
      <c r="I1951" s="174">
        <v>73.661999999999992</v>
      </c>
      <c r="J1951" s="97">
        <v>295</v>
      </c>
      <c r="K1951" s="97">
        <v>0</v>
      </c>
      <c r="L1951" s="174">
        <v>36.831000000000003</v>
      </c>
      <c r="M1951" s="97">
        <v>0</v>
      </c>
      <c r="N1951" s="97">
        <v>2168</v>
      </c>
      <c r="O1951" s="97">
        <v>0</v>
      </c>
      <c r="P1951" s="97">
        <v>2168</v>
      </c>
      <c r="Q1951" s="97">
        <f t="shared" si="30"/>
        <v>0</v>
      </c>
    </row>
    <row r="1952" spans="1:17" x14ac:dyDescent="0.25">
      <c r="A1952" s="152" t="s">
        <v>555</v>
      </c>
      <c r="B1952" s="152" t="s">
        <v>37</v>
      </c>
      <c r="C1952" s="152" t="s">
        <v>8083</v>
      </c>
      <c r="D1952" s="152">
        <v>332445</v>
      </c>
      <c r="E1952" s="152" t="s">
        <v>8084</v>
      </c>
      <c r="F1952" s="97">
        <v>5678</v>
      </c>
      <c r="G1952" s="174">
        <v>122.77</v>
      </c>
      <c r="H1952" s="97">
        <v>9</v>
      </c>
      <c r="I1952" s="174">
        <v>73.661999999999992</v>
      </c>
      <c r="J1952" s="97">
        <v>2652</v>
      </c>
      <c r="K1952" s="97">
        <v>1</v>
      </c>
      <c r="L1952" s="174">
        <v>36.831000000000003</v>
      </c>
      <c r="M1952" s="97">
        <v>147</v>
      </c>
      <c r="N1952" s="97">
        <v>5678</v>
      </c>
      <c r="O1952" s="97">
        <v>0</v>
      </c>
      <c r="P1952" s="97">
        <v>5678</v>
      </c>
      <c r="Q1952" s="97">
        <f t="shared" si="30"/>
        <v>0</v>
      </c>
    </row>
    <row r="1953" spans="1:17" x14ac:dyDescent="0.25">
      <c r="A1953" s="152" t="s">
        <v>555</v>
      </c>
      <c r="B1953" s="152" t="s">
        <v>37</v>
      </c>
      <c r="C1953" s="152" t="s">
        <v>8087</v>
      </c>
      <c r="D1953" s="152">
        <v>332453</v>
      </c>
      <c r="E1953" s="152" t="s">
        <v>8088</v>
      </c>
      <c r="F1953" s="97">
        <v>3132</v>
      </c>
      <c r="G1953" s="174">
        <v>122.77</v>
      </c>
      <c r="H1953" s="97">
        <v>3</v>
      </c>
      <c r="I1953" s="174">
        <v>73.661999999999992</v>
      </c>
      <c r="J1953" s="97">
        <v>884</v>
      </c>
      <c r="K1953" s="97">
        <v>0</v>
      </c>
      <c r="L1953" s="174">
        <v>36.831000000000003</v>
      </c>
      <c r="M1953" s="97">
        <v>0</v>
      </c>
      <c r="N1953" s="97">
        <v>3132</v>
      </c>
      <c r="O1953" s="97">
        <v>0</v>
      </c>
      <c r="P1953" s="97">
        <v>3132</v>
      </c>
      <c r="Q1953" s="97">
        <f t="shared" si="30"/>
        <v>0</v>
      </c>
    </row>
    <row r="1954" spans="1:17" x14ac:dyDescent="0.25">
      <c r="A1954" s="152" t="s">
        <v>555</v>
      </c>
      <c r="B1954" s="152" t="s">
        <v>37</v>
      </c>
      <c r="C1954" s="152" t="s">
        <v>8091</v>
      </c>
      <c r="D1954" s="152">
        <v>332461</v>
      </c>
      <c r="E1954" s="152" t="s">
        <v>5045</v>
      </c>
      <c r="F1954" s="97">
        <v>29622</v>
      </c>
      <c r="G1954" s="174">
        <v>122.77</v>
      </c>
      <c r="H1954" s="97">
        <v>45</v>
      </c>
      <c r="I1954" s="174">
        <v>73.661999999999992</v>
      </c>
      <c r="J1954" s="97">
        <v>13259</v>
      </c>
      <c r="K1954" s="97">
        <v>5</v>
      </c>
      <c r="L1954" s="174">
        <v>36.831000000000003</v>
      </c>
      <c r="M1954" s="97">
        <v>737</v>
      </c>
      <c r="N1954" s="97">
        <v>29622</v>
      </c>
      <c r="O1954" s="97">
        <v>0</v>
      </c>
      <c r="P1954" s="97">
        <v>29622</v>
      </c>
      <c r="Q1954" s="97">
        <f t="shared" si="30"/>
        <v>0</v>
      </c>
    </row>
    <row r="1955" spans="1:17" x14ac:dyDescent="0.25">
      <c r="A1955" s="152" t="s">
        <v>555</v>
      </c>
      <c r="B1955" s="152" t="s">
        <v>37</v>
      </c>
      <c r="C1955" s="152" t="s">
        <v>8093</v>
      </c>
      <c r="D1955" s="152">
        <v>332470</v>
      </c>
      <c r="E1955" s="152" t="s">
        <v>8094</v>
      </c>
      <c r="F1955" s="97">
        <v>3801</v>
      </c>
      <c r="G1955" s="174">
        <v>122.77</v>
      </c>
      <c r="H1955" s="97">
        <v>4</v>
      </c>
      <c r="I1955" s="174">
        <v>73.661999999999992</v>
      </c>
      <c r="J1955" s="97">
        <v>1179</v>
      </c>
      <c r="K1955" s="97">
        <v>0</v>
      </c>
      <c r="L1955" s="174">
        <v>36.831000000000003</v>
      </c>
      <c r="M1955" s="97">
        <v>0</v>
      </c>
      <c r="N1955" s="97">
        <v>3801</v>
      </c>
      <c r="O1955" s="97">
        <v>0</v>
      </c>
      <c r="P1955" s="97">
        <v>3801</v>
      </c>
      <c r="Q1955" s="97">
        <f t="shared" si="30"/>
        <v>0</v>
      </c>
    </row>
    <row r="1956" spans="1:17" x14ac:dyDescent="0.25">
      <c r="A1956" s="152" t="s">
        <v>555</v>
      </c>
      <c r="B1956" s="152" t="s">
        <v>37</v>
      </c>
      <c r="C1956" s="152" t="s">
        <v>8097</v>
      </c>
      <c r="D1956" s="152">
        <v>332488</v>
      </c>
      <c r="E1956" s="152" t="s">
        <v>8098</v>
      </c>
      <c r="F1956" s="97">
        <v>4230</v>
      </c>
      <c r="G1956" s="174">
        <v>122.77</v>
      </c>
      <c r="H1956" s="97">
        <v>8</v>
      </c>
      <c r="I1956" s="174">
        <v>73.661999999999992</v>
      </c>
      <c r="J1956" s="97">
        <v>2357</v>
      </c>
      <c r="K1956" s="97">
        <v>0</v>
      </c>
      <c r="L1956" s="174">
        <v>36.831000000000003</v>
      </c>
      <c r="M1956" s="97">
        <v>0</v>
      </c>
      <c r="N1956" s="97">
        <v>4230</v>
      </c>
      <c r="O1956" s="97">
        <v>0</v>
      </c>
      <c r="P1956" s="97">
        <v>4230</v>
      </c>
      <c r="Q1956" s="97">
        <f t="shared" si="30"/>
        <v>0</v>
      </c>
    </row>
    <row r="1957" spans="1:17" x14ac:dyDescent="0.25">
      <c r="A1957" s="152" t="s">
        <v>555</v>
      </c>
      <c r="B1957" s="152" t="s">
        <v>37</v>
      </c>
      <c r="C1957" s="152" t="s">
        <v>8101</v>
      </c>
      <c r="D1957" s="152">
        <v>332496</v>
      </c>
      <c r="E1957" s="152" t="s">
        <v>8102</v>
      </c>
      <c r="F1957" s="97">
        <v>4297</v>
      </c>
      <c r="G1957" s="174">
        <v>122.77</v>
      </c>
      <c r="H1957" s="97">
        <v>9</v>
      </c>
      <c r="I1957" s="174">
        <v>73.661999999999992</v>
      </c>
      <c r="J1957" s="97">
        <v>2652</v>
      </c>
      <c r="K1957" s="97">
        <v>1</v>
      </c>
      <c r="L1957" s="174">
        <v>36.831000000000003</v>
      </c>
      <c r="M1957" s="97">
        <v>147</v>
      </c>
      <c r="N1957" s="97">
        <v>4297</v>
      </c>
      <c r="O1957" s="97">
        <v>0</v>
      </c>
      <c r="P1957" s="97">
        <v>4297</v>
      </c>
      <c r="Q1957" s="97">
        <f t="shared" si="30"/>
        <v>0</v>
      </c>
    </row>
    <row r="1958" spans="1:17" x14ac:dyDescent="0.25">
      <c r="A1958" s="152" t="s">
        <v>555</v>
      </c>
      <c r="B1958" s="152" t="s">
        <v>37</v>
      </c>
      <c r="C1958" s="152" t="s">
        <v>8105</v>
      </c>
      <c r="D1958" s="152">
        <v>332500</v>
      </c>
      <c r="E1958" s="152" t="s">
        <v>6819</v>
      </c>
      <c r="F1958" s="97">
        <v>3427</v>
      </c>
      <c r="G1958" s="174">
        <v>122.77</v>
      </c>
      <c r="H1958" s="97">
        <v>4</v>
      </c>
      <c r="I1958" s="174">
        <v>73.661999999999992</v>
      </c>
      <c r="J1958" s="97">
        <v>1179</v>
      </c>
      <c r="K1958" s="97">
        <v>0</v>
      </c>
      <c r="L1958" s="174">
        <v>36.831000000000003</v>
      </c>
      <c r="M1958" s="97">
        <v>0</v>
      </c>
      <c r="N1958" s="97">
        <v>3427</v>
      </c>
      <c r="O1958" s="97">
        <v>0</v>
      </c>
      <c r="P1958" s="97">
        <v>3427</v>
      </c>
      <c r="Q1958" s="97">
        <f t="shared" si="30"/>
        <v>0</v>
      </c>
    </row>
    <row r="1959" spans="1:17" x14ac:dyDescent="0.25">
      <c r="A1959" s="152" t="s">
        <v>555</v>
      </c>
      <c r="B1959" s="152" t="s">
        <v>37</v>
      </c>
      <c r="C1959" s="152" t="s">
        <v>8107</v>
      </c>
      <c r="D1959" s="152">
        <v>332526</v>
      </c>
      <c r="E1959" s="152" t="s">
        <v>8108</v>
      </c>
      <c r="F1959" s="97">
        <v>2303</v>
      </c>
      <c r="G1959" s="174">
        <v>122.77</v>
      </c>
      <c r="H1959" s="97">
        <v>4</v>
      </c>
      <c r="I1959" s="174">
        <v>73.661999999999992</v>
      </c>
      <c r="J1959" s="97">
        <v>1179</v>
      </c>
      <c r="K1959" s="97">
        <v>0</v>
      </c>
      <c r="L1959" s="174">
        <v>36.831000000000003</v>
      </c>
      <c r="M1959" s="97">
        <v>0</v>
      </c>
      <c r="N1959" s="97">
        <v>2303</v>
      </c>
      <c r="O1959" s="97">
        <v>0</v>
      </c>
      <c r="P1959" s="97">
        <v>2303</v>
      </c>
      <c r="Q1959" s="97">
        <f t="shared" si="30"/>
        <v>0</v>
      </c>
    </row>
    <row r="1960" spans="1:17" x14ac:dyDescent="0.25">
      <c r="A1960" s="152" t="s">
        <v>555</v>
      </c>
      <c r="B1960" s="152" t="s">
        <v>37</v>
      </c>
      <c r="C1960" s="152" t="s">
        <v>8111</v>
      </c>
      <c r="D1960" s="152">
        <v>332542</v>
      </c>
      <c r="E1960" s="152" t="s">
        <v>8112</v>
      </c>
      <c r="F1960" s="97">
        <v>3801</v>
      </c>
      <c r="G1960" s="174">
        <v>122.77</v>
      </c>
      <c r="H1960" s="97">
        <v>4</v>
      </c>
      <c r="I1960" s="174">
        <v>73.661999999999992</v>
      </c>
      <c r="J1960" s="97">
        <v>1179</v>
      </c>
      <c r="K1960" s="97">
        <v>0</v>
      </c>
      <c r="L1960" s="174">
        <v>36.831000000000003</v>
      </c>
      <c r="M1960" s="97">
        <v>0</v>
      </c>
      <c r="N1960" s="97">
        <v>3801</v>
      </c>
      <c r="O1960" s="97">
        <v>0</v>
      </c>
      <c r="P1960" s="97">
        <v>3801</v>
      </c>
      <c r="Q1960" s="97">
        <f t="shared" si="30"/>
        <v>0</v>
      </c>
    </row>
    <row r="1961" spans="1:17" x14ac:dyDescent="0.25">
      <c r="A1961" s="152" t="s">
        <v>555</v>
      </c>
      <c r="B1961" s="152" t="s">
        <v>37</v>
      </c>
      <c r="C1961" s="152" t="s">
        <v>8115</v>
      </c>
      <c r="D1961" s="152">
        <v>332551</v>
      </c>
      <c r="E1961" s="152" t="s">
        <v>8116</v>
      </c>
      <c r="F1961" s="97">
        <v>2837</v>
      </c>
      <c r="G1961" s="174">
        <v>122.77</v>
      </c>
      <c r="H1961" s="97">
        <v>2</v>
      </c>
      <c r="I1961" s="174">
        <v>73.661999999999992</v>
      </c>
      <c r="J1961" s="97">
        <v>589</v>
      </c>
      <c r="K1961" s="97">
        <v>0</v>
      </c>
      <c r="L1961" s="174">
        <v>36.831000000000003</v>
      </c>
      <c r="M1961" s="97">
        <v>0</v>
      </c>
      <c r="N1961" s="97">
        <v>2837</v>
      </c>
      <c r="O1961" s="97">
        <v>0</v>
      </c>
      <c r="P1961" s="97">
        <v>2837</v>
      </c>
      <c r="Q1961" s="97">
        <f t="shared" si="30"/>
        <v>0</v>
      </c>
    </row>
    <row r="1962" spans="1:17" x14ac:dyDescent="0.25">
      <c r="A1962" s="152" t="s">
        <v>555</v>
      </c>
      <c r="B1962" s="152" t="s">
        <v>37</v>
      </c>
      <c r="C1962" s="152" t="s">
        <v>8119</v>
      </c>
      <c r="D1962" s="152">
        <v>332569</v>
      </c>
      <c r="E1962" s="152" t="s">
        <v>8120</v>
      </c>
      <c r="F1962" s="97">
        <v>2143</v>
      </c>
      <c r="G1962" s="174">
        <v>122.77</v>
      </c>
      <c r="H1962" s="97">
        <v>6</v>
      </c>
      <c r="I1962" s="174">
        <v>73.661999999999992</v>
      </c>
      <c r="J1962" s="97">
        <v>1768</v>
      </c>
      <c r="K1962" s="97">
        <v>0</v>
      </c>
      <c r="L1962" s="174">
        <v>36.831000000000003</v>
      </c>
      <c r="M1962" s="97">
        <v>0</v>
      </c>
      <c r="N1962" s="97">
        <v>2143</v>
      </c>
      <c r="O1962" s="97">
        <v>0</v>
      </c>
      <c r="P1962" s="97">
        <v>2143</v>
      </c>
      <c r="Q1962" s="97">
        <f t="shared" si="30"/>
        <v>0</v>
      </c>
    </row>
    <row r="1963" spans="1:17" x14ac:dyDescent="0.25">
      <c r="A1963" s="152" t="s">
        <v>555</v>
      </c>
      <c r="B1963" s="152" t="s">
        <v>37</v>
      </c>
      <c r="C1963" s="152" t="s">
        <v>8123</v>
      </c>
      <c r="D1963" s="152">
        <v>332585</v>
      </c>
      <c r="E1963" s="152" t="s">
        <v>8124</v>
      </c>
      <c r="F1963" s="97">
        <v>375</v>
      </c>
      <c r="G1963" s="174">
        <v>122.77</v>
      </c>
      <c r="H1963" s="97">
        <v>0</v>
      </c>
      <c r="I1963" s="174">
        <v>73.661999999999992</v>
      </c>
      <c r="J1963" s="97">
        <v>0</v>
      </c>
      <c r="K1963" s="97">
        <v>0</v>
      </c>
      <c r="L1963" s="174">
        <v>36.831000000000003</v>
      </c>
      <c r="M1963" s="97">
        <v>0</v>
      </c>
      <c r="N1963" s="97">
        <v>375</v>
      </c>
      <c r="O1963" s="97">
        <v>0</v>
      </c>
      <c r="P1963" s="97">
        <v>375</v>
      </c>
      <c r="Q1963" s="97">
        <f t="shared" si="30"/>
        <v>0</v>
      </c>
    </row>
    <row r="1964" spans="1:17" x14ac:dyDescent="0.25">
      <c r="A1964" s="152" t="s">
        <v>555</v>
      </c>
      <c r="B1964" s="152" t="s">
        <v>37</v>
      </c>
      <c r="C1964" s="152" t="s">
        <v>8127</v>
      </c>
      <c r="D1964" s="152">
        <v>332593</v>
      </c>
      <c r="E1964" s="152" t="s">
        <v>8128</v>
      </c>
      <c r="F1964" s="97">
        <v>10394</v>
      </c>
      <c r="G1964" s="174">
        <v>122.77</v>
      </c>
      <c r="H1964" s="97">
        <v>14</v>
      </c>
      <c r="I1964" s="174">
        <v>73.661999999999992</v>
      </c>
      <c r="J1964" s="97">
        <v>4125</v>
      </c>
      <c r="K1964" s="97">
        <v>1</v>
      </c>
      <c r="L1964" s="174">
        <v>36.831000000000003</v>
      </c>
      <c r="M1964" s="97">
        <v>147</v>
      </c>
      <c r="N1964" s="97">
        <v>10394</v>
      </c>
      <c r="O1964" s="97">
        <v>0</v>
      </c>
      <c r="P1964" s="97">
        <v>10394</v>
      </c>
      <c r="Q1964" s="97">
        <f t="shared" si="30"/>
        <v>0</v>
      </c>
    </row>
    <row r="1965" spans="1:17" x14ac:dyDescent="0.25">
      <c r="A1965" s="152" t="s">
        <v>555</v>
      </c>
      <c r="B1965" s="152" t="s">
        <v>37</v>
      </c>
      <c r="C1965" s="152" t="s">
        <v>8131</v>
      </c>
      <c r="D1965" s="152">
        <v>332607</v>
      </c>
      <c r="E1965" s="152" t="s">
        <v>8132</v>
      </c>
      <c r="F1965" s="97">
        <v>8057</v>
      </c>
      <c r="G1965" s="174">
        <v>122.77</v>
      </c>
      <c r="H1965" s="97">
        <v>7</v>
      </c>
      <c r="I1965" s="174">
        <v>73.661999999999992</v>
      </c>
      <c r="J1965" s="97">
        <v>2063</v>
      </c>
      <c r="K1965" s="97">
        <v>0</v>
      </c>
      <c r="L1965" s="174">
        <v>36.831000000000003</v>
      </c>
      <c r="M1965" s="97">
        <v>0</v>
      </c>
      <c r="N1965" s="97">
        <v>8057</v>
      </c>
      <c r="O1965" s="97">
        <v>0</v>
      </c>
      <c r="P1965" s="97">
        <v>8057</v>
      </c>
      <c r="Q1965" s="97">
        <f t="shared" si="30"/>
        <v>0</v>
      </c>
    </row>
    <row r="1966" spans="1:17" x14ac:dyDescent="0.25">
      <c r="A1966" s="152" t="s">
        <v>555</v>
      </c>
      <c r="B1966" s="152" t="s">
        <v>37</v>
      </c>
      <c r="C1966" s="152" t="s">
        <v>8135</v>
      </c>
      <c r="D1966" s="152">
        <v>332615</v>
      </c>
      <c r="E1966" s="152" t="s">
        <v>8136</v>
      </c>
      <c r="F1966" s="97">
        <v>2087</v>
      </c>
      <c r="G1966" s="174">
        <v>122.77</v>
      </c>
      <c r="H1966" s="97">
        <v>2</v>
      </c>
      <c r="I1966" s="174">
        <v>73.661999999999992</v>
      </c>
      <c r="J1966" s="97">
        <v>589</v>
      </c>
      <c r="K1966" s="97">
        <v>0</v>
      </c>
      <c r="L1966" s="174">
        <v>36.831000000000003</v>
      </c>
      <c r="M1966" s="97">
        <v>0</v>
      </c>
      <c r="N1966" s="97">
        <v>2087</v>
      </c>
      <c r="O1966" s="97">
        <v>0</v>
      </c>
      <c r="P1966" s="97">
        <v>2087</v>
      </c>
      <c r="Q1966" s="97">
        <f t="shared" si="30"/>
        <v>0</v>
      </c>
    </row>
    <row r="1967" spans="1:17" x14ac:dyDescent="0.25">
      <c r="A1967" s="152" t="s">
        <v>555</v>
      </c>
      <c r="B1967" s="152" t="s">
        <v>37</v>
      </c>
      <c r="C1967" s="152" t="s">
        <v>8139</v>
      </c>
      <c r="D1967" s="152">
        <v>332623</v>
      </c>
      <c r="E1967" s="152" t="s">
        <v>8140</v>
      </c>
      <c r="F1967" s="97">
        <v>2008</v>
      </c>
      <c r="G1967" s="174">
        <v>122.77</v>
      </c>
      <c r="H1967" s="97">
        <v>3</v>
      </c>
      <c r="I1967" s="174">
        <v>73.661999999999992</v>
      </c>
      <c r="J1967" s="97">
        <v>884</v>
      </c>
      <c r="K1967" s="97">
        <v>0</v>
      </c>
      <c r="L1967" s="174">
        <v>36.831000000000003</v>
      </c>
      <c r="M1967" s="97">
        <v>0</v>
      </c>
      <c r="N1967" s="97">
        <v>2008</v>
      </c>
      <c r="O1967" s="97">
        <v>0</v>
      </c>
      <c r="P1967" s="97">
        <v>2008</v>
      </c>
      <c r="Q1967" s="97">
        <f t="shared" si="30"/>
        <v>0</v>
      </c>
    </row>
    <row r="1968" spans="1:17" x14ac:dyDescent="0.25">
      <c r="A1968" s="152" t="s">
        <v>555</v>
      </c>
      <c r="B1968" s="152" t="s">
        <v>37</v>
      </c>
      <c r="C1968" s="152" t="s">
        <v>8143</v>
      </c>
      <c r="D1968" s="152">
        <v>332631</v>
      </c>
      <c r="E1968" s="152" t="s">
        <v>8144</v>
      </c>
      <c r="F1968" s="97">
        <v>6488</v>
      </c>
      <c r="G1968" s="174">
        <v>122.77</v>
      </c>
      <c r="H1968" s="97">
        <v>8</v>
      </c>
      <c r="I1968" s="174">
        <v>73.661999999999992</v>
      </c>
      <c r="J1968" s="97">
        <v>2357</v>
      </c>
      <c r="K1968" s="97">
        <v>0</v>
      </c>
      <c r="L1968" s="174">
        <v>36.831000000000003</v>
      </c>
      <c r="M1968" s="97">
        <v>0</v>
      </c>
      <c r="N1968" s="97">
        <v>6488</v>
      </c>
      <c r="O1968" s="97">
        <v>0</v>
      </c>
      <c r="P1968" s="97">
        <v>6488</v>
      </c>
      <c r="Q1968" s="97">
        <f t="shared" si="30"/>
        <v>0</v>
      </c>
    </row>
    <row r="1969" spans="1:17" x14ac:dyDescent="0.25">
      <c r="A1969" s="152" t="s">
        <v>555</v>
      </c>
      <c r="B1969" s="152" t="s">
        <v>37</v>
      </c>
      <c r="C1969" s="152" t="s">
        <v>8147</v>
      </c>
      <c r="D1969" s="152">
        <v>332640</v>
      </c>
      <c r="E1969" s="152" t="s">
        <v>8148</v>
      </c>
      <c r="F1969" s="97">
        <v>3776</v>
      </c>
      <c r="G1969" s="174">
        <v>122.77</v>
      </c>
      <c r="H1969" s="97">
        <v>9</v>
      </c>
      <c r="I1969" s="174">
        <v>73.661999999999992</v>
      </c>
      <c r="J1969" s="97">
        <v>2652</v>
      </c>
      <c r="K1969" s="97">
        <v>0</v>
      </c>
      <c r="L1969" s="174">
        <v>36.831000000000003</v>
      </c>
      <c r="M1969" s="97">
        <v>0</v>
      </c>
      <c r="N1969" s="97">
        <v>3776</v>
      </c>
      <c r="O1969" s="97">
        <v>0</v>
      </c>
      <c r="P1969" s="97">
        <v>3776</v>
      </c>
      <c r="Q1969" s="97">
        <f t="shared" si="30"/>
        <v>0</v>
      </c>
    </row>
    <row r="1970" spans="1:17" x14ac:dyDescent="0.25">
      <c r="A1970" s="152" t="s">
        <v>555</v>
      </c>
      <c r="B1970" s="152" t="s">
        <v>37</v>
      </c>
      <c r="C1970" s="152" t="s">
        <v>8151</v>
      </c>
      <c r="D1970" s="152">
        <v>332658</v>
      </c>
      <c r="E1970" s="152" t="s">
        <v>8152</v>
      </c>
      <c r="F1970" s="97">
        <v>10947</v>
      </c>
      <c r="G1970" s="174">
        <v>122.77</v>
      </c>
      <c r="H1970" s="97">
        <v>13</v>
      </c>
      <c r="I1970" s="174">
        <v>73.661999999999992</v>
      </c>
      <c r="J1970" s="97">
        <v>3830</v>
      </c>
      <c r="K1970" s="97">
        <v>0</v>
      </c>
      <c r="L1970" s="174">
        <v>36.831000000000003</v>
      </c>
      <c r="M1970" s="97">
        <v>0</v>
      </c>
      <c r="N1970" s="97">
        <v>10947</v>
      </c>
      <c r="O1970" s="97">
        <v>0</v>
      </c>
      <c r="P1970" s="97">
        <v>10947</v>
      </c>
      <c r="Q1970" s="97">
        <f t="shared" si="30"/>
        <v>0</v>
      </c>
    </row>
    <row r="1971" spans="1:17" x14ac:dyDescent="0.25">
      <c r="A1971" s="152" t="s">
        <v>555</v>
      </c>
      <c r="B1971" s="152" t="s">
        <v>37</v>
      </c>
      <c r="C1971" s="152" t="s">
        <v>8154</v>
      </c>
      <c r="D1971" s="152">
        <v>332674</v>
      </c>
      <c r="E1971" s="152" t="s">
        <v>8155</v>
      </c>
      <c r="F1971" s="97">
        <v>2971</v>
      </c>
      <c r="G1971" s="174">
        <v>122.77</v>
      </c>
      <c r="H1971" s="97">
        <v>5</v>
      </c>
      <c r="I1971" s="174">
        <v>73.661999999999992</v>
      </c>
      <c r="J1971" s="97">
        <v>1473</v>
      </c>
      <c r="K1971" s="97">
        <v>0</v>
      </c>
      <c r="L1971" s="174">
        <v>36.831000000000003</v>
      </c>
      <c r="M1971" s="97">
        <v>0</v>
      </c>
      <c r="N1971" s="97">
        <v>2971</v>
      </c>
      <c r="O1971" s="97">
        <v>0</v>
      </c>
      <c r="P1971" s="97">
        <v>2971</v>
      </c>
      <c r="Q1971" s="97">
        <f t="shared" si="30"/>
        <v>0</v>
      </c>
    </row>
    <row r="1972" spans="1:17" x14ac:dyDescent="0.25">
      <c r="A1972" s="152" t="s">
        <v>555</v>
      </c>
      <c r="B1972" s="152" t="s">
        <v>37</v>
      </c>
      <c r="C1972" s="152" t="s">
        <v>8158</v>
      </c>
      <c r="D1972" s="152">
        <v>332691</v>
      </c>
      <c r="E1972" s="152" t="s">
        <v>8159</v>
      </c>
      <c r="F1972" s="97">
        <v>8085</v>
      </c>
      <c r="G1972" s="174">
        <v>122.77</v>
      </c>
      <c r="H1972" s="97">
        <v>16</v>
      </c>
      <c r="I1972" s="174">
        <v>73.661999999999992</v>
      </c>
      <c r="J1972" s="97">
        <v>4714</v>
      </c>
      <c r="K1972" s="97">
        <v>0</v>
      </c>
      <c r="L1972" s="174">
        <v>36.831000000000003</v>
      </c>
      <c r="M1972" s="97">
        <v>0</v>
      </c>
      <c r="N1972" s="97">
        <v>8085</v>
      </c>
      <c r="O1972" s="97">
        <v>0</v>
      </c>
      <c r="P1972" s="97">
        <v>8085</v>
      </c>
      <c r="Q1972" s="97">
        <f t="shared" si="30"/>
        <v>0</v>
      </c>
    </row>
    <row r="1973" spans="1:17" x14ac:dyDescent="0.25">
      <c r="A1973" s="152" t="s">
        <v>555</v>
      </c>
      <c r="B1973" s="152" t="s">
        <v>37</v>
      </c>
      <c r="C1973" s="152" t="s">
        <v>8162</v>
      </c>
      <c r="D1973" s="152">
        <v>332721</v>
      </c>
      <c r="E1973" s="152" t="s">
        <v>8163</v>
      </c>
      <c r="F1973" s="97">
        <v>1713</v>
      </c>
      <c r="G1973" s="174">
        <v>122.77</v>
      </c>
      <c r="H1973" s="97">
        <v>2</v>
      </c>
      <c r="I1973" s="174">
        <v>73.661999999999992</v>
      </c>
      <c r="J1973" s="97">
        <v>589</v>
      </c>
      <c r="K1973" s="97">
        <v>0</v>
      </c>
      <c r="L1973" s="174">
        <v>36.831000000000003</v>
      </c>
      <c r="M1973" s="97">
        <v>0</v>
      </c>
      <c r="N1973" s="97">
        <v>1713</v>
      </c>
      <c r="O1973" s="97">
        <v>0</v>
      </c>
      <c r="P1973" s="97">
        <v>1713</v>
      </c>
      <c r="Q1973" s="97">
        <f t="shared" si="30"/>
        <v>0</v>
      </c>
    </row>
    <row r="1974" spans="1:17" x14ac:dyDescent="0.25">
      <c r="A1974" s="152" t="s">
        <v>555</v>
      </c>
      <c r="B1974" s="152" t="s">
        <v>37</v>
      </c>
      <c r="C1974" s="152" t="s">
        <v>10081</v>
      </c>
      <c r="D1974" s="152">
        <v>332747</v>
      </c>
      <c r="E1974" s="152" t="s">
        <v>10082</v>
      </c>
      <c r="F1974" s="97">
        <v>1633</v>
      </c>
      <c r="G1974" s="174">
        <v>122.77</v>
      </c>
      <c r="H1974" s="97">
        <v>3</v>
      </c>
      <c r="I1974" s="174">
        <v>73.661999999999992</v>
      </c>
      <c r="J1974" s="97">
        <v>884</v>
      </c>
      <c r="K1974" s="97">
        <v>0</v>
      </c>
      <c r="L1974" s="174">
        <v>36.831000000000003</v>
      </c>
      <c r="M1974" s="97">
        <v>0</v>
      </c>
      <c r="N1974" s="97">
        <v>1633</v>
      </c>
      <c r="O1974" s="97">
        <v>0</v>
      </c>
      <c r="P1974" s="97">
        <v>1633</v>
      </c>
      <c r="Q1974" s="97">
        <f t="shared" si="30"/>
        <v>0</v>
      </c>
    </row>
    <row r="1975" spans="1:17" x14ac:dyDescent="0.25">
      <c r="A1975" s="152" t="s">
        <v>555</v>
      </c>
      <c r="B1975" s="152" t="s">
        <v>37</v>
      </c>
      <c r="C1975" s="152" t="s">
        <v>8166</v>
      </c>
      <c r="D1975" s="152">
        <v>332763</v>
      </c>
      <c r="E1975" s="152" t="s">
        <v>8167</v>
      </c>
      <c r="F1975" s="97">
        <v>8541</v>
      </c>
      <c r="G1975" s="174">
        <v>122.77</v>
      </c>
      <c r="H1975" s="97">
        <v>15</v>
      </c>
      <c r="I1975" s="174">
        <v>73.661999999999992</v>
      </c>
      <c r="J1975" s="97">
        <v>4420</v>
      </c>
      <c r="K1975" s="97">
        <v>0</v>
      </c>
      <c r="L1975" s="174">
        <v>36.831000000000003</v>
      </c>
      <c r="M1975" s="97">
        <v>0</v>
      </c>
      <c r="N1975" s="97">
        <v>8541</v>
      </c>
      <c r="O1975" s="97">
        <v>0</v>
      </c>
      <c r="P1975" s="97">
        <v>8541</v>
      </c>
      <c r="Q1975" s="97">
        <f t="shared" si="30"/>
        <v>0</v>
      </c>
    </row>
    <row r="1976" spans="1:17" x14ac:dyDescent="0.25">
      <c r="A1976" s="152" t="s">
        <v>555</v>
      </c>
      <c r="B1976" s="152" t="s">
        <v>37</v>
      </c>
      <c r="C1976" s="152" t="s">
        <v>8170</v>
      </c>
      <c r="D1976" s="152">
        <v>332810</v>
      </c>
      <c r="E1976" s="152" t="s">
        <v>8171</v>
      </c>
      <c r="F1976" s="97">
        <v>38042</v>
      </c>
      <c r="G1976" s="174">
        <v>122.77</v>
      </c>
      <c r="H1976" s="97">
        <v>63</v>
      </c>
      <c r="I1976" s="174">
        <v>73.661999999999992</v>
      </c>
      <c r="J1976" s="97">
        <v>18563</v>
      </c>
      <c r="K1976" s="97">
        <v>0</v>
      </c>
      <c r="L1976" s="174">
        <v>36.831000000000003</v>
      </c>
      <c r="M1976" s="97">
        <v>0</v>
      </c>
      <c r="N1976" s="97">
        <v>38042</v>
      </c>
      <c r="O1976" s="97">
        <v>0</v>
      </c>
      <c r="P1976" s="97">
        <v>38042</v>
      </c>
      <c r="Q1976" s="97">
        <f t="shared" si="30"/>
        <v>0</v>
      </c>
    </row>
    <row r="1977" spans="1:17" x14ac:dyDescent="0.25">
      <c r="A1977" s="152" t="s">
        <v>555</v>
      </c>
      <c r="B1977" s="152" t="s">
        <v>37</v>
      </c>
      <c r="C1977" s="152" t="s">
        <v>8173</v>
      </c>
      <c r="D1977" s="152">
        <v>332828</v>
      </c>
      <c r="E1977" s="152" t="s">
        <v>8174</v>
      </c>
      <c r="F1977" s="97">
        <v>17186</v>
      </c>
      <c r="G1977" s="174">
        <v>122.77</v>
      </c>
      <c r="H1977" s="97">
        <v>24</v>
      </c>
      <c r="I1977" s="174">
        <v>73.661999999999992</v>
      </c>
      <c r="J1977" s="97">
        <v>7072</v>
      </c>
      <c r="K1977" s="97">
        <v>0</v>
      </c>
      <c r="L1977" s="174">
        <v>36.831000000000003</v>
      </c>
      <c r="M1977" s="97">
        <v>0</v>
      </c>
      <c r="N1977" s="97">
        <v>17186</v>
      </c>
      <c r="O1977" s="97">
        <v>0</v>
      </c>
      <c r="P1977" s="97">
        <v>17186</v>
      </c>
      <c r="Q1977" s="97">
        <f t="shared" si="30"/>
        <v>0</v>
      </c>
    </row>
    <row r="1978" spans="1:17" x14ac:dyDescent="0.25">
      <c r="A1978" s="152" t="s">
        <v>555</v>
      </c>
      <c r="B1978" s="152" t="s">
        <v>37</v>
      </c>
      <c r="C1978" s="152" t="s">
        <v>8177</v>
      </c>
      <c r="D1978" s="152">
        <v>332836</v>
      </c>
      <c r="E1978" s="152" t="s">
        <v>8178</v>
      </c>
      <c r="F1978" s="97">
        <v>15688</v>
      </c>
      <c r="G1978" s="174">
        <v>122.77</v>
      </c>
      <c r="H1978" s="97">
        <v>24</v>
      </c>
      <c r="I1978" s="174">
        <v>73.661999999999992</v>
      </c>
      <c r="J1978" s="97">
        <v>7072</v>
      </c>
      <c r="K1978" s="97">
        <v>0</v>
      </c>
      <c r="L1978" s="174">
        <v>36.831000000000003</v>
      </c>
      <c r="M1978" s="97">
        <v>0</v>
      </c>
      <c r="N1978" s="97">
        <v>15688</v>
      </c>
      <c r="O1978" s="97">
        <v>0</v>
      </c>
      <c r="P1978" s="97">
        <v>15688</v>
      </c>
      <c r="Q1978" s="97">
        <f t="shared" si="30"/>
        <v>0</v>
      </c>
    </row>
    <row r="1979" spans="1:17" x14ac:dyDescent="0.25">
      <c r="A1979" s="152" t="s">
        <v>555</v>
      </c>
      <c r="B1979" s="152" t="s">
        <v>37</v>
      </c>
      <c r="C1979" s="152" t="s">
        <v>8182</v>
      </c>
      <c r="D1979" s="152">
        <v>332844</v>
      </c>
      <c r="E1979" s="152" t="s">
        <v>8183</v>
      </c>
      <c r="F1979" s="97">
        <v>5139</v>
      </c>
      <c r="G1979" s="174">
        <v>122.77</v>
      </c>
      <c r="H1979" s="97">
        <v>6</v>
      </c>
      <c r="I1979" s="174">
        <v>73.661999999999992</v>
      </c>
      <c r="J1979" s="97">
        <v>1768</v>
      </c>
      <c r="K1979" s="97">
        <v>0</v>
      </c>
      <c r="L1979" s="174">
        <v>36.831000000000003</v>
      </c>
      <c r="M1979" s="97">
        <v>0</v>
      </c>
      <c r="N1979" s="97">
        <v>5139</v>
      </c>
      <c r="O1979" s="97">
        <v>0</v>
      </c>
      <c r="P1979" s="97">
        <v>5139</v>
      </c>
      <c r="Q1979" s="97">
        <f t="shared" si="30"/>
        <v>0</v>
      </c>
    </row>
    <row r="1980" spans="1:17" x14ac:dyDescent="0.25">
      <c r="A1980" s="152" t="s">
        <v>555</v>
      </c>
      <c r="B1980" s="152" t="s">
        <v>37</v>
      </c>
      <c r="C1980" s="152" t="s">
        <v>8186</v>
      </c>
      <c r="D1980" s="152">
        <v>332852</v>
      </c>
      <c r="E1980" s="152" t="s">
        <v>8187</v>
      </c>
      <c r="F1980" s="97">
        <v>6318</v>
      </c>
      <c r="G1980" s="174">
        <v>122.77</v>
      </c>
      <c r="H1980" s="97">
        <v>9</v>
      </c>
      <c r="I1980" s="174">
        <v>73.661999999999992</v>
      </c>
      <c r="J1980" s="97">
        <v>2652</v>
      </c>
      <c r="K1980" s="97">
        <v>2</v>
      </c>
      <c r="L1980" s="174">
        <v>36.831000000000003</v>
      </c>
      <c r="M1980" s="97">
        <v>295</v>
      </c>
      <c r="N1980" s="97">
        <v>6318</v>
      </c>
      <c r="O1980" s="97">
        <v>0</v>
      </c>
      <c r="P1980" s="97">
        <v>6318</v>
      </c>
      <c r="Q1980" s="97">
        <f t="shared" si="30"/>
        <v>0</v>
      </c>
    </row>
    <row r="1981" spans="1:17" x14ac:dyDescent="0.25">
      <c r="A1981" s="152" t="s">
        <v>555</v>
      </c>
      <c r="B1981" s="152" t="s">
        <v>37</v>
      </c>
      <c r="C1981" s="152" t="s">
        <v>8190</v>
      </c>
      <c r="D1981" s="152">
        <v>332861</v>
      </c>
      <c r="E1981" s="152" t="s">
        <v>8191</v>
      </c>
      <c r="F1981" s="97">
        <v>25430</v>
      </c>
      <c r="G1981" s="174">
        <v>122.77</v>
      </c>
      <c r="H1981" s="97">
        <v>32</v>
      </c>
      <c r="I1981" s="174">
        <v>73.661999999999992</v>
      </c>
      <c r="J1981" s="97">
        <v>9429</v>
      </c>
      <c r="K1981" s="97">
        <v>0</v>
      </c>
      <c r="L1981" s="174">
        <v>36.831000000000003</v>
      </c>
      <c r="M1981" s="97">
        <v>0</v>
      </c>
      <c r="N1981" s="97">
        <v>25430</v>
      </c>
      <c r="O1981" s="97">
        <v>0</v>
      </c>
      <c r="P1981" s="97">
        <v>25430</v>
      </c>
      <c r="Q1981" s="97">
        <f t="shared" si="30"/>
        <v>0</v>
      </c>
    </row>
    <row r="1982" spans="1:17" x14ac:dyDescent="0.25">
      <c r="A1982" s="152" t="s">
        <v>555</v>
      </c>
      <c r="B1982" s="152" t="s">
        <v>37</v>
      </c>
      <c r="C1982" s="152" t="s">
        <v>8194</v>
      </c>
      <c r="D1982" s="152">
        <v>332887</v>
      </c>
      <c r="E1982" s="152" t="s">
        <v>8195</v>
      </c>
      <c r="F1982" s="97">
        <v>7147</v>
      </c>
      <c r="G1982" s="174">
        <v>122.77</v>
      </c>
      <c r="H1982" s="97">
        <v>9</v>
      </c>
      <c r="I1982" s="174">
        <v>73.661999999999992</v>
      </c>
      <c r="J1982" s="97">
        <v>2652</v>
      </c>
      <c r="K1982" s="97">
        <v>0</v>
      </c>
      <c r="L1982" s="174">
        <v>36.831000000000003</v>
      </c>
      <c r="M1982" s="97">
        <v>0</v>
      </c>
      <c r="N1982" s="97">
        <v>7147</v>
      </c>
      <c r="O1982" s="97">
        <v>0</v>
      </c>
      <c r="P1982" s="97">
        <v>7147</v>
      </c>
      <c r="Q1982" s="97">
        <f t="shared" si="30"/>
        <v>0</v>
      </c>
    </row>
    <row r="1983" spans="1:17" x14ac:dyDescent="0.25">
      <c r="A1983" s="152" t="s">
        <v>555</v>
      </c>
      <c r="B1983" s="152" t="s">
        <v>37</v>
      </c>
      <c r="C1983" s="152" t="s">
        <v>8198</v>
      </c>
      <c r="D1983" s="152">
        <v>332925</v>
      </c>
      <c r="E1983" s="152" t="s">
        <v>8199</v>
      </c>
      <c r="F1983" s="97">
        <v>41199</v>
      </c>
      <c r="G1983" s="174">
        <v>122.77</v>
      </c>
      <c r="H1983" s="97">
        <v>51</v>
      </c>
      <c r="I1983" s="174">
        <v>73.661999999999992</v>
      </c>
      <c r="J1983" s="97">
        <v>15027</v>
      </c>
      <c r="K1983" s="97">
        <v>3</v>
      </c>
      <c r="L1983" s="174">
        <v>36.831000000000003</v>
      </c>
      <c r="M1983" s="97">
        <v>442</v>
      </c>
      <c r="N1983" s="97">
        <v>41199</v>
      </c>
      <c r="O1983" s="97">
        <v>0</v>
      </c>
      <c r="P1983" s="97">
        <v>41199</v>
      </c>
      <c r="Q1983" s="97">
        <f t="shared" si="30"/>
        <v>0</v>
      </c>
    </row>
    <row r="1984" spans="1:17" x14ac:dyDescent="0.25">
      <c r="A1984" s="152" t="s">
        <v>555</v>
      </c>
      <c r="B1984" s="152" t="s">
        <v>37</v>
      </c>
      <c r="C1984" s="152" t="s">
        <v>8202</v>
      </c>
      <c r="D1984" s="152">
        <v>332941</v>
      </c>
      <c r="E1984" s="152" t="s">
        <v>8203</v>
      </c>
      <c r="F1984" s="97">
        <v>2917</v>
      </c>
      <c r="G1984" s="174">
        <v>122.77</v>
      </c>
      <c r="H1984" s="97">
        <v>1</v>
      </c>
      <c r="I1984" s="174">
        <v>73.661999999999992</v>
      </c>
      <c r="J1984" s="97">
        <v>295</v>
      </c>
      <c r="K1984" s="97">
        <v>0</v>
      </c>
      <c r="L1984" s="174">
        <v>36.831000000000003</v>
      </c>
      <c r="M1984" s="97">
        <v>0</v>
      </c>
      <c r="N1984" s="97">
        <v>2917</v>
      </c>
      <c r="O1984" s="97">
        <v>0</v>
      </c>
      <c r="P1984" s="97">
        <v>2917</v>
      </c>
      <c r="Q1984" s="97">
        <f t="shared" si="30"/>
        <v>0</v>
      </c>
    </row>
    <row r="1985" spans="1:17" x14ac:dyDescent="0.25">
      <c r="A1985" s="152" t="s">
        <v>555</v>
      </c>
      <c r="B1985" s="152" t="s">
        <v>37</v>
      </c>
      <c r="C1985" s="152" t="s">
        <v>8206</v>
      </c>
      <c r="D1985" s="152">
        <v>332950</v>
      </c>
      <c r="E1985" s="152" t="s">
        <v>8207</v>
      </c>
      <c r="F1985" s="97">
        <v>8860</v>
      </c>
      <c r="G1985" s="174">
        <v>122.77</v>
      </c>
      <c r="H1985" s="97">
        <v>11</v>
      </c>
      <c r="I1985" s="174">
        <v>73.661999999999992</v>
      </c>
      <c r="J1985" s="97">
        <v>3241</v>
      </c>
      <c r="K1985" s="97">
        <v>0</v>
      </c>
      <c r="L1985" s="174">
        <v>36.831000000000003</v>
      </c>
      <c r="M1985" s="97">
        <v>0</v>
      </c>
      <c r="N1985" s="97">
        <v>8860</v>
      </c>
      <c r="O1985" s="97">
        <v>0</v>
      </c>
      <c r="P1985" s="97">
        <v>8860</v>
      </c>
      <c r="Q1985" s="97">
        <f t="shared" si="30"/>
        <v>0</v>
      </c>
    </row>
    <row r="1986" spans="1:17" x14ac:dyDescent="0.25">
      <c r="A1986" s="152" t="s">
        <v>555</v>
      </c>
      <c r="B1986" s="152" t="s">
        <v>37</v>
      </c>
      <c r="C1986" s="152" t="s">
        <v>8210</v>
      </c>
      <c r="D1986" s="152">
        <v>332968</v>
      </c>
      <c r="E1986" s="152" t="s">
        <v>8211</v>
      </c>
      <c r="F1986" s="97">
        <v>35695</v>
      </c>
      <c r="G1986" s="174">
        <v>122.77</v>
      </c>
      <c r="H1986" s="97">
        <v>62</v>
      </c>
      <c r="I1986" s="174">
        <v>73.661999999999992</v>
      </c>
      <c r="J1986" s="97">
        <v>18268</v>
      </c>
      <c r="K1986" s="97">
        <v>3</v>
      </c>
      <c r="L1986" s="174">
        <v>36.831000000000003</v>
      </c>
      <c r="M1986" s="97">
        <v>442</v>
      </c>
      <c r="N1986" s="97">
        <v>35695</v>
      </c>
      <c r="O1986" s="97">
        <v>0</v>
      </c>
      <c r="P1986" s="97">
        <v>35695</v>
      </c>
      <c r="Q1986" s="97">
        <f t="shared" si="30"/>
        <v>0</v>
      </c>
    </row>
    <row r="1987" spans="1:17" x14ac:dyDescent="0.25">
      <c r="A1987" s="152" t="s">
        <v>555</v>
      </c>
      <c r="B1987" s="152" t="s">
        <v>37</v>
      </c>
      <c r="C1987" s="152" t="s">
        <v>8215</v>
      </c>
      <c r="D1987" s="152">
        <v>332992</v>
      </c>
      <c r="E1987" s="152" t="s">
        <v>8216</v>
      </c>
      <c r="F1987" s="97">
        <v>4038</v>
      </c>
      <c r="G1987" s="174">
        <v>122.77</v>
      </c>
      <c r="H1987" s="97">
        <v>3</v>
      </c>
      <c r="I1987" s="174">
        <v>73.661999999999992</v>
      </c>
      <c r="J1987" s="97">
        <v>884</v>
      </c>
      <c r="K1987" s="97">
        <v>1</v>
      </c>
      <c r="L1987" s="174">
        <v>36.831000000000003</v>
      </c>
      <c r="M1987" s="97">
        <v>147</v>
      </c>
      <c r="N1987" s="97">
        <v>4038</v>
      </c>
      <c r="O1987" s="97">
        <v>0</v>
      </c>
      <c r="P1987" s="97">
        <v>4038</v>
      </c>
      <c r="Q1987" s="97">
        <f t="shared" ref="Q1987:Q2050" si="31">+P1987-N1987</f>
        <v>0</v>
      </c>
    </row>
    <row r="1988" spans="1:17" x14ac:dyDescent="0.25">
      <c r="A1988" s="152" t="s">
        <v>555</v>
      </c>
      <c r="B1988" s="152" t="s">
        <v>37</v>
      </c>
      <c r="C1988" s="152" t="s">
        <v>8219</v>
      </c>
      <c r="D1988" s="152">
        <v>329193</v>
      </c>
      <c r="E1988" s="152" t="s">
        <v>8220</v>
      </c>
      <c r="F1988" s="97">
        <v>7012</v>
      </c>
      <c r="G1988" s="174">
        <v>122.77</v>
      </c>
      <c r="H1988" s="97">
        <v>6</v>
      </c>
      <c r="I1988" s="174">
        <v>73.661999999999992</v>
      </c>
      <c r="J1988" s="97">
        <v>1768</v>
      </c>
      <c r="K1988" s="97">
        <v>0</v>
      </c>
      <c r="L1988" s="174">
        <v>36.831000000000003</v>
      </c>
      <c r="M1988" s="97">
        <v>0</v>
      </c>
      <c r="N1988" s="97">
        <v>7012</v>
      </c>
      <c r="O1988" s="97">
        <v>0</v>
      </c>
      <c r="P1988" s="97">
        <v>7012</v>
      </c>
      <c r="Q1988" s="97">
        <f t="shared" si="31"/>
        <v>0</v>
      </c>
    </row>
    <row r="1989" spans="1:17" x14ac:dyDescent="0.25">
      <c r="A1989" s="152" t="s">
        <v>555</v>
      </c>
      <c r="B1989" s="152" t="s">
        <v>37</v>
      </c>
      <c r="C1989" s="152" t="s">
        <v>8223</v>
      </c>
      <c r="D1989" s="152">
        <v>329291</v>
      </c>
      <c r="E1989" s="152" t="s">
        <v>8224</v>
      </c>
      <c r="F1989" s="97">
        <v>1633</v>
      </c>
      <c r="G1989" s="174">
        <v>122.77</v>
      </c>
      <c r="H1989" s="97">
        <v>3</v>
      </c>
      <c r="I1989" s="174">
        <v>73.661999999999992</v>
      </c>
      <c r="J1989" s="97">
        <v>884</v>
      </c>
      <c r="K1989" s="97">
        <v>0</v>
      </c>
      <c r="L1989" s="174">
        <v>36.831000000000003</v>
      </c>
      <c r="M1989" s="97">
        <v>0</v>
      </c>
      <c r="N1989" s="97">
        <v>1633</v>
      </c>
      <c r="O1989" s="97">
        <v>0</v>
      </c>
      <c r="P1989" s="97">
        <v>1633</v>
      </c>
      <c r="Q1989" s="97">
        <f t="shared" si="31"/>
        <v>0</v>
      </c>
    </row>
    <row r="1990" spans="1:17" x14ac:dyDescent="0.25">
      <c r="A1990" s="152" t="s">
        <v>555</v>
      </c>
      <c r="B1990" s="152" t="s">
        <v>37</v>
      </c>
      <c r="C1990" s="152" t="s">
        <v>8227</v>
      </c>
      <c r="D1990" s="152">
        <v>329321</v>
      </c>
      <c r="E1990" s="152" t="s">
        <v>8228</v>
      </c>
      <c r="F1990" s="97">
        <v>115969</v>
      </c>
      <c r="G1990" s="174">
        <v>122.77</v>
      </c>
      <c r="H1990" s="97">
        <v>167</v>
      </c>
      <c r="I1990" s="174">
        <v>73.661999999999992</v>
      </c>
      <c r="J1990" s="97">
        <v>49206</v>
      </c>
      <c r="K1990" s="97">
        <v>18</v>
      </c>
      <c r="L1990" s="174">
        <v>36.831000000000003</v>
      </c>
      <c r="M1990" s="97">
        <v>2652</v>
      </c>
      <c r="N1990" s="97">
        <v>115969</v>
      </c>
      <c r="O1990" s="97">
        <v>0</v>
      </c>
      <c r="P1990" s="97">
        <v>115969</v>
      </c>
      <c r="Q1990" s="97">
        <f t="shared" si="31"/>
        <v>0</v>
      </c>
    </row>
    <row r="1991" spans="1:17" x14ac:dyDescent="0.25">
      <c r="A1991" s="152" t="s">
        <v>555</v>
      </c>
      <c r="B1991" s="152" t="s">
        <v>37</v>
      </c>
      <c r="C1991" s="152" t="s">
        <v>8235</v>
      </c>
      <c r="D1991" s="152">
        <v>329401</v>
      </c>
      <c r="E1991" s="152" t="s">
        <v>8236</v>
      </c>
      <c r="F1991" s="97">
        <v>4819</v>
      </c>
      <c r="G1991" s="174">
        <v>122.77</v>
      </c>
      <c r="H1991" s="97">
        <v>10</v>
      </c>
      <c r="I1991" s="174">
        <v>73.661999999999992</v>
      </c>
      <c r="J1991" s="97">
        <v>2946</v>
      </c>
      <c r="K1991" s="97">
        <v>0</v>
      </c>
      <c r="L1991" s="174">
        <v>36.831000000000003</v>
      </c>
      <c r="M1991" s="97">
        <v>0</v>
      </c>
      <c r="N1991" s="97">
        <v>4819</v>
      </c>
      <c r="O1991" s="97">
        <v>0</v>
      </c>
      <c r="P1991" s="97">
        <v>4819</v>
      </c>
      <c r="Q1991" s="97">
        <f t="shared" si="31"/>
        <v>0</v>
      </c>
    </row>
    <row r="1992" spans="1:17" x14ac:dyDescent="0.25">
      <c r="A1992" s="152" t="s">
        <v>555</v>
      </c>
      <c r="B1992" s="152" t="s">
        <v>37</v>
      </c>
      <c r="C1992" s="152" t="s">
        <v>8239</v>
      </c>
      <c r="D1992" s="152">
        <v>329444</v>
      </c>
      <c r="E1992" s="152" t="s">
        <v>8240</v>
      </c>
      <c r="F1992" s="97">
        <v>2892</v>
      </c>
      <c r="G1992" s="174">
        <v>122.77</v>
      </c>
      <c r="H1992" s="97">
        <v>6</v>
      </c>
      <c r="I1992" s="174">
        <v>73.661999999999992</v>
      </c>
      <c r="J1992" s="97">
        <v>1768</v>
      </c>
      <c r="K1992" s="97">
        <v>0</v>
      </c>
      <c r="L1992" s="174">
        <v>36.831000000000003</v>
      </c>
      <c r="M1992" s="97">
        <v>0</v>
      </c>
      <c r="N1992" s="97">
        <v>2892</v>
      </c>
      <c r="O1992" s="97">
        <v>0</v>
      </c>
      <c r="P1992" s="97">
        <v>2892</v>
      </c>
      <c r="Q1992" s="97">
        <f t="shared" si="31"/>
        <v>0</v>
      </c>
    </row>
    <row r="1993" spans="1:17" x14ac:dyDescent="0.25">
      <c r="A1993" s="152" t="s">
        <v>555</v>
      </c>
      <c r="B1993" s="152" t="s">
        <v>37</v>
      </c>
      <c r="C1993" s="152" t="s">
        <v>8243</v>
      </c>
      <c r="D1993" s="152">
        <v>329622</v>
      </c>
      <c r="E1993" s="152" t="s">
        <v>8244</v>
      </c>
      <c r="F1993" s="97">
        <v>28881</v>
      </c>
      <c r="G1993" s="174">
        <v>122.77</v>
      </c>
      <c r="H1993" s="97">
        <v>48</v>
      </c>
      <c r="I1993" s="174">
        <v>73.661999999999992</v>
      </c>
      <c r="J1993" s="97">
        <v>14143</v>
      </c>
      <c r="K1993" s="97">
        <v>0</v>
      </c>
      <c r="L1993" s="174">
        <v>36.831000000000003</v>
      </c>
      <c r="M1993" s="97">
        <v>0</v>
      </c>
      <c r="N1993" s="97">
        <v>28881</v>
      </c>
      <c r="O1993" s="97">
        <v>0</v>
      </c>
      <c r="P1993" s="97">
        <v>28881</v>
      </c>
      <c r="Q1993" s="97">
        <f t="shared" si="31"/>
        <v>0</v>
      </c>
    </row>
    <row r="1994" spans="1:17" x14ac:dyDescent="0.25">
      <c r="A1994" s="152" t="s">
        <v>555</v>
      </c>
      <c r="B1994" s="152" t="s">
        <v>37</v>
      </c>
      <c r="C1994" s="152" t="s">
        <v>8248</v>
      </c>
      <c r="D1994" s="152">
        <v>329592</v>
      </c>
      <c r="E1994" s="152" t="s">
        <v>8249</v>
      </c>
      <c r="F1994" s="97">
        <v>20907</v>
      </c>
      <c r="G1994" s="174">
        <v>122.77</v>
      </c>
      <c r="H1994" s="97">
        <v>29</v>
      </c>
      <c r="I1994" s="174">
        <v>73.661999999999992</v>
      </c>
      <c r="J1994" s="97">
        <v>8545</v>
      </c>
      <c r="K1994" s="97">
        <v>0</v>
      </c>
      <c r="L1994" s="174">
        <v>36.831000000000003</v>
      </c>
      <c r="M1994" s="97">
        <v>0</v>
      </c>
      <c r="N1994" s="97">
        <v>20907</v>
      </c>
      <c r="O1994" s="97">
        <v>0</v>
      </c>
      <c r="P1994" s="97">
        <v>20907</v>
      </c>
      <c r="Q1994" s="97">
        <f t="shared" si="31"/>
        <v>0</v>
      </c>
    </row>
    <row r="1995" spans="1:17" x14ac:dyDescent="0.25">
      <c r="A1995" s="152" t="s">
        <v>555</v>
      </c>
      <c r="B1995" s="152" t="s">
        <v>37</v>
      </c>
      <c r="C1995" s="152" t="s">
        <v>8252</v>
      </c>
      <c r="D1995" s="152">
        <v>329631</v>
      </c>
      <c r="E1995" s="152" t="s">
        <v>8253</v>
      </c>
      <c r="F1995" s="97">
        <v>19379</v>
      </c>
      <c r="G1995" s="174">
        <v>122.77</v>
      </c>
      <c r="H1995" s="97">
        <v>19</v>
      </c>
      <c r="I1995" s="174">
        <v>73.661999999999992</v>
      </c>
      <c r="J1995" s="97">
        <v>5598</v>
      </c>
      <c r="K1995" s="97">
        <v>2</v>
      </c>
      <c r="L1995" s="174">
        <v>36.831000000000003</v>
      </c>
      <c r="M1995" s="97">
        <v>295</v>
      </c>
      <c r="N1995" s="97">
        <v>19379</v>
      </c>
      <c r="O1995" s="97">
        <v>0</v>
      </c>
      <c r="P1995" s="97">
        <v>19379</v>
      </c>
      <c r="Q1995" s="97">
        <f t="shared" si="31"/>
        <v>0</v>
      </c>
    </row>
    <row r="1996" spans="1:17" x14ac:dyDescent="0.25">
      <c r="A1996" s="152" t="s">
        <v>555</v>
      </c>
      <c r="B1996" s="152" t="s">
        <v>37</v>
      </c>
      <c r="C1996" s="152" t="s">
        <v>8256</v>
      </c>
      <c r="D1996" s="152">
        <v>329673</v>
      </c>
      <c r="E1996" s="152" t="s">
        <v>8257</v>
      </c>
      <c r="F1996" s="97">
        <v>5514</v>
      </c>
      <c r="G1996" s="174">
        <v>122.77</v>
      </c>
      <c r="H1996" s="97">
        <v>6</v>
      </c>
      <c r="I1996" s="174">
        <v>73.661999999999992</v>
      </c>
      <c r="J1996" s="97">
        <v>1768</v>
      </c>
      <c r="K1996" s="97">
        <v>0</v>
      </c>
      <c r="L1996" s="174">
        <v>36.831000000000003</v>
      </c>
      <c r="M1996" s="97">
        <v>0</v>
      </c>
      <c r="N1996" s="97">
        <v>5514</v>
      </c>
      <c r="O1996" s="97">
        <v>0</v>
      </c>
      <c r="P1996" s="97">
        <v>5514</v>
      </c>
      <c r="Q1996" s="97">
        <f t="shared" si="31"/>
        <v>0</v>
      </c>
    </row>
    <row r="1997" spans="1:17" x14ac:dyDescent="0.25">
      <c r="A1997" s="152" t="s">
        <v>555</v>
      </c>
      <c r="B1997" s="152" t="s">
        <v>37</v>
      </c>
      <c r="C1997" s="152" t="s">
        <v>8260</v>
      </c>
      <c r="D1997" s="152">
        <v>329703</v>
      </c>
      <c r="E1997" s="152" t="s">
        <v>8261</v>
      </c>
      <c r="F1997" s="97">
        <v>3132</v>
      </c>
      <c r="G1997" s="174">
        <v>122.77</v>
      </c>
      <c r="H1997" s="97">
        <v>3</v>
      </c>
      <c r="I1997" s="174">
        <v>73.661999999999992</v>
      </c>
      <c r="J1997" s="97">
        <v>884</v>
      </c>
      <c r="K1997" s="97">
        <v>0</v>
      </c>
      <c r="L1997" s="174">
        <v>36.831000000000003</v>
      </c>
      <c r="M1997" s="97">
        <v>0</v>
      </c>
      <c r="N1997" s="97">
        <v>3132</v>
      </c>
      <c r="O1997" s="97">
        <v>0</v>
      </c>
      <c r="P1997" s="97">
        <v>3132</v>
      </c>
      <c r="Q1997" s="97">
        <f t="shared" si="31"/>
        <v>0</v>
      </c>
    </row>
    <row r="1998" spans="1:17" x14ac:dyDescent="0.25">
      <c r="A1998" s="152" t="s">
        <v>555</v>
      </c>
      <c r="B1998" s="152" t="s">
        <v>37</v>
      </c>
      <c r="C1998" s="152" t="s">
        <v>8264</v>
      </c>
      <c r="D1998" s="152">
        <v>332933</v>
      </c>
      <c r="E1998" s="152" t="s">
        <v>8265</v>
      </c>
      <c r="F1998" s="97">
        <v>151632</v>
      </c>
      <c r="G1998" s="174">
        <v>122.77</v>
      </c>
      <c r="H1998" s="97">
        <v>227</v>
      </c>
      <c r="I1998" s="174">
        <v>73.661999999999992</v>
      </c>
      <c r="J1998" s="97">
        <v>66885</v>
      </c>
      <c r="K1998" s="97">
        <v>3</v>
      </c>
      <c r="L1998" s="174">
        <v>36.83100000000001</v>
      </c>
      <c r="M1998" s="97">
        <v>441</v>
      </c>
      <c r="N1998" s="97">
        <v>151632</v>
      </c>
      <c r="O1998" s="97">
        <v>0</v>
      </c>
      <c r="P1998" s="97">
        <v>151632</v>
      </c>
      <c r="Q1998" s="97">
        <f t="shared" si="31"/>
        <v>0</v>
      </c>
    </row>
    <row r="1999" spans="1:17" x14ac:dyDescent="0.25">
      <c r="A1999" s="152" t="s">
        <v>555</v>
      </c>
      <c r="B1999" s="152" t="s">
        <v>37</v>
      </c>
      <c r="C1999" s="152" t="s">
        <v>10085</v>
      </c>
      <c r="D1999" s="152">
        <v>332241</v>
      </c>
      <c r="E1999" s="152" t="s">
        <v>10086</v>
      </c>
      <c r="F1999" s="97">
        <v>2382</v>
      </c>
      <c r="G1999" s="174">
        <v>122.77</v>
      </c>
      <c r="H1999" s="97">
        <v>3</v>
      </c>
      <c r="I1999" s="174">
        <v>73.661999999999992</v>
      </c>
      <c r="J1999" s="97">
        <v>884</v>
      </c>
      <c r="K1999" s="97">
        <v>0</v>
      </c>
      <c r="L1999" s="174">
        <v>36.831000000000003</v>
      </c>
      <c r="M1999" s="97">
        <v>0</v>
      </c>
      <c r="N1999" s="97">
        <v>2382</v>
      </c>
      <c r="O1999" s="97">
        <v>0</v>
      </c>
      <c r="P1999" s="97">
        <v>2382</v>
      </c>
      <c r="Q1999" s="97">
        <f t="shared" si="31"/>
        <v>0</v>
      </c>
    </row>
    <row r="2000" spans="1:17" x14ac:dyDescent="0.25">
      <c r="A2000" s="152" t="s">
        <v>555</v>
      </c>
      <c r="B2000" s="152" t="s">
        <v>37</v>
      </c>
      <c r="C2000" s="152" t="s">
        <v>8275</v>
      </c>
      <c r="D2000" s="152">
        <v>332259</v>
      </c>
      <c r="E2000" s="152" t="s">
        <v>8276</v>
      </c>
      <c r="F2000" s="97">
        <v>25063</v>
      </c>
      <c r="G2000" s="174">
        <v>122.77</v>
      </c>
      <c r="H2000" s="97">
        <v>32</v>
      </c>
      <c r="I2000" s="174">
        <v>73.661999999999992</v>
      </c>
      <c r="J2000" s="97">
        <v>9429</v>
      </c>
      <c r="K2000" s="97">
        <v>1</v>
      </c>
      <c r="L2000" s="174">
        <v>36.831000000000003</v>
      </c>
      <c r="M2000" s="97">
        <v>147</v>
      </c>
      <c r="N2000" s="97">
        <v>25063</v>
      </c>
      <c r="O2000" s="97">
        <v>0</v>
      </c>
      <c r="P2000" s="97">
        <v>25063</v>
      </c>
      <c r="Q2000" s="97">
        <f t="shared" si="31"/>
        <v>0</v>
      </c>
    </row>
    <row r="2001" spans="1:17" x14ac:dyDescent="0.25">
      <c r="A2001" s="152" t="s">
        <v>555</v>
      </c>
      <c r="B2001" s="152" t="s">
        <v>37</v>
      </c>
      <c r="C2001" s="152" t="s">
        <v>8279</v>
      </c>
      <c r="D2001" s="152">
        <v>332267</v>
      </c>
      <c r="E2001" s="152" t="s">
        <v>8280</v>
      </c>
      <c r="F2001" s="97">
        <v>8885</v>
      </c>
      <c r="G2001" s="174">
        <v>122.77</v>
      </c>
      <c r="H2001" s="97">
        <v>6</v>
      </c>
      <c r="I2001" s="174">
        <v>73.661999999999992</v>
      </c>
      <c r="J2001" s="97">
        <v>1768</v>
      </c>
      <c r="K2001" s="97">
        <v>0</v>
      </c>
      <c r="L2001" s="174">
        <v>36.831000000000003</v>
      </c>
      <c r="M2001" s="97">
        <v>0</v>
      </c>
      <c r="N2001" s="97">
        <v>8885</v>
      </c>
      <c r="O2001" s="97">
        <v>0</v>
      </c>
      <c r="P2001" s="97">
        <v>8885</v>
      </c>
      <c r="Q2001" s="97">
        <f t="shared" si="31"/>
        <v>0</v>
      </c>
    </row>
    <row r="2002" spans="1:17" x14ac:dyDescent="0.25">
      <c r="A2002" s="152" t="s">
        <v>555</v>
      </c>
      <c r="B2002" s="152" t="s">
        <v>37</v>
      </c>
      <c r="C2002" s="152" t="s">
        <v>8283</v>
      </c>
      <c r="D2002" s="152">
        <v>332275</v>
      </c>
      <c r="E2002" s="152" t="s">
        <v>8284</v>
      </c>
      <c r="F2002" s="97">
        <v>24683</v>
      </c>
      <c r="G2002" s="174">
        <v>122.77</v>
      </c>
      <c r="H2002" s="97">
        <v>38</v>
      </c>
      <c r="I2002" s="174">
        <v>73.661999999999992</v>
      </c>
      <c r="J2002" s="97">
        <v>11197</v>
      </c>
      <c r="K2002" s="97">
        <v>0</v>
      </c>
      <c r="L2002" s="174">
        <v>36.831000000000003</v>
      </c>
      <c r="M2002" s="97">
        <v>0</v>
      </c>
      <c r="N2002" s="97">
        <v>24683</v>
      </c>
      <c r="O2002" s="97">
        <v>0</v>
      </c>
      <c r="P2002" s="97">
        <v>24683</v>
      </c>
      <c r="Q2002" s="97">
        <f t="shared" si="31"/>
        <v>0</v>
      </c>
    </row>
    <row r="2003" spans="1:17" x14ac:dyDescent="0.25">
      <c r="A2003" s="152" t="s">
        <v>555</v>
      </c>
      <c r="B2003" s="152" t="s">
        <v>37</v>
      </c>
      <c r="C2003" s="152" t="s">
        <v>8288</v>
      </c>
      <c r="D2003" s="152">
        <v>332283</v>
      </c>
      <c r="E2003" s="152" t="s">
        <v>8289</v>
      </c>
      <c r="F2003" s="97">
        <v>2462</v>
      </c>
      <c r="G2003" s="174">
        <v>122.77</v>
      </c>
      <c r="H2003" s="97">
        <v>2</v>
      </c>
      <c r="I2003" s="174">
        <v>73.661999999999992</v>
      </c>
      <c r="J2003" s="97">
        <v>589</v>
      </c>
      <c r="K2003" s="97">
        <v>0</v>
      </c>
      <c r="L2003" s="174">
        <v>36.831000000000003</v>
      </c>
      <c r="M2003" s="97">
        <v>0</v>
      </c>
      <c r="N2003" s="97">
        <v>2462</v>
      </c>
      <c r="O2003" s="97">
        <v>0</v>
      </c>
      <c r="P2003" s="97">
        <v>2462</v>
      </c>
      <c r="Q2003" s="97">
        <f t="shared" si="31"/>
        <v>0</v>
      </c>
    </row>
    <row r="2004" spans="1:17" x14ac:dyDescent="0.25">
      <c r="A2004" s="152" t="s">
        <v>555</v>
      </c>
      <c r="B2004" s="152" t="s">
        <v>37</v>
      </c>
      <c r="C2004" s="152" t="s">
        <v>8292</v>
      </c>
      <c r="D2004" s="152">
        <v>332291</v>
      </c>
      <c r="E2004" s="152" t="s">
        <v>8293</v>
      </c>
      <c r="F2004" s="97">
        <v>20545</v>
      </c>
      <c r="G2004" s="174">
        <v>122.77</v>
      </c>
      <c r="H2004" s="97">
        <v>26</v>
      </c>
      <c r="I2004" s="174">
        <v>73.661999999999992</v>
      </c>
      <c r="J2004" s="97">
        <v>7661</v>
      </c>
      <c r="K2004" s="97">
        <v>1</v>
      </c>
      <c r="L2004" s="174">
        <v>36.831000000000003</v>
      </c>
      <c r="M2004" s="97">
        <v>147</v>
      </c>
      <c r="N2004" s="97">
        <v>20545</v>
      </c>
      <c r="O2004" s="97">
        <v>0</v>
      </c>
      <c r="P2004" s="97">
        <v>20545</v>
      </c>
      <c r="Q2004" s="97">
        <f t="shared" si="31"/>
        <v>0</v>
      </c>
    </row>
    <row r="2005" spans="1:17" x14ac:dyDescent="0.25">
      <c r="A2005" s="152" t="s">
        <v>555</v>
      </c>
      <c r="B2005" s="152" t="s">
        <v>37</v>
      </c>
      <c r="C2005" s="152" t="s">
        <v>8296</v>
      </c>
      <c r="D2005" s="152">
        <v>332305</v>
      </c>
      <c r="E2005" s="152" t="s">
        <v>8297</v>
      </c>
      <c r="F2005" s="97">
        <v>16855</v>
      </c>
      <c r="G2005" s="174">
        <v>122.77</v>
      </c>
      <c r="H2005" s="97">
        <v>30</v>
      </c>
      <c r="I2005" s="174">
        <v>73.661999999999992</v>
      </c>
      <c r="J2005" s="97">
        <v>8839</v>
      </c>
      <c r="K2005" s="97">
        <v>0</v>
      </c>
      <c r="L2005" s="174">
        <v>36.831000000000003</v>
      </c>
      <c r="M2005" s="97">
        <v>0</v>
      </c>
      <c r="N2005" s="97">
        <v>16855</v>
      </c>
      <c r="O2005" s="97">
        <v>0</v>
      </c>
      <c r="P2005" s="97">
        <v>16855</v>
      </c>
      <c r="Q2005" s="97">
        <f t="shared" si="31"/>
        <v>0</v>
      </c>
    </row>
    <row r="2006" spans="1:17" x14ac:dyDescent="0.25">
      <c r="A2006" s="152" t="s">
        <v>555</v>
      </c>
      <c r="B2006" s="152" t="s">
        <v>37</v>
      </c>
      <c r="C2006" s="152" t="s">
        <v>8300</v>
      </c>
      <c r="D2006" s="152">
        <v>332313</v>
      </c>
      <c r="E2006" s="152" t="s">
        <v>8301</v>
      </c>
      <c r="F2006" s="97">
        <v>5060</v>
      </c>
      <c r="G2006" s="174">
        <v>122.77</v>
      </c>
      <c r="H2006" s="97">
        <v>7</v>
      </c>
      <c r="I2006" s="174">
        <v>73.661999999999992</v>
      </c>
      <c r="J2006" s="97">
        <v>2063</v>
      </c>
      <c r="K2006" s="97">
        <v>0</v>
      </c>
      <c r="L2006" s="174">
        <v>36.831000000000003</v>
      </c>
      <c r="M2006" s="97">
        <v>0</v>
      </c>
      <c r="N2006" s="97">
        <v>5060</v>
      </c>
      <c r="O2006" s="97">
        <v>0</v>
      </c>
      <c r="P2006" s="97">
        <v>5060</v>
      </c>
      <c r="Q2006" s="97">
        <f t="shared" si="31"/>
        <v>0</v>
      </c>
    </row>
    <row r="2007" spans="1:17" x14ac:dyDescent="0.25">
      <c r="A2007" s="152" t="s">
        <v>555</v>
      </c>
      <c r="B2007" s="152" t="s">
        <v>37</v>
      </c>
      <c r="C2007" s="152" t="s">
        <v>8304</v>
      </c>
      <c r="D2007" s="152">
        <v>332321</v>
      </c>
      <c r="E2007" s="152" t="s">
        <v>8305</v>
      </c>
      <c r="F2007" s="97">
        <v>2677</v>
      </c>
      <c r="G2007" s="174">
        <v>122.77</v>
      </c>
      <c r="H2007" s="97">
        <v>4</v>
      </c>
      <c r="I2007" s="174">
        <v>73.661999999999992</v>
      </c>
      <c r="J2007" s="97">
        <v>1179</v>
      </c>
      <c r="K2007" s="97">
        <v>0</v>
      </c>
      <c r="L2007" s="174">
        <v>36.831000000000003</v>
      </c>
      <c r="M2007" s="97">
        <v>0</v>
      </c>
      <c r="N2007" s="97">
        <v>2677</v>
      </c>
      <c r="O2007" s="97">
        <v>0</v>
      </c>
      <c r="P2007" s="97">
        <v>2677</v>
      </c>
      <c r="Q2007" s="97">
        <f t="shared" si="31"/>
        <v>0</v>
      </c>
    </row>
    <row r="2008" spans="1:17" x14ac:dyDescent="0.25">
      <c r="A2008" s="152" t="s">
        <v>555</v>
      </c>
      <c r="B2008" s="152" t="s">
        <v>37</v>
      </c>
      <c r="C2008" s="152" t="s">
        <v>8308</v>
      </c>
      <c r="D2008" s="152">
        <v>332330</v>
      </c>
      <c r="E2008" s="152" t="s">
        <v>8309</v>
      </c>
      <c r="F2008" s="97">
        <v>4765</v>
      </c>
      <c r="G2008" s="174">
        <v>122.77</v>
      </c>
      <c r="H2008" s="97">
        <v>6</v>
      </c>
      <c r="I2008" s="174">
        <v>73.661999999999992</v>
      </c>
      <c r="J2008" s="97">
        <v>1768</v>
      </c>
      <c r="K2008" s="97">
        <v>0</v>
      </c>
      <c r="L2008" s="174">
        <v>36.831000000000003</v>
      </c>
      <c r="M2008" s="97">
        <v>0</v>
      </c>
      <c r="N2008" s="97">
        <v>4765</v>
      </c>
      <c r="O2008" s="97">
        <v>0</v>
      </c>
      <c r="P2008" s="97">
        <v>4765</v>
      </c>
      <c r="Q2008" s="97">
        <f t="shared" si="31"/>
        <v>0</v>
      </c>
    </row>
    <row r="2009" spans="1:17" x14ac:dyDescent="0.25">
      <c r="A2009" s="152" t="s">
        <v>555</v>
      </c>
      <c r="B2009" s="152" t="s">
        <v>37</v>
      </c>
      <c r="C2009" s="152" t="s">
        <v>8312</v>
      </c>
      <c r="D2009" s="152">
        <v>332356</v>
      </c>
      <c r="E2009" s="152" t="s">
        <v>8313</v>
      </c>
      <c r="F2009" s="97">
        <v>8166</v>
      </c>
      <c r="G2009" s="174">
        <v>122.77</v>
      </c>
      <c r="H2009" s="97">
        <v>15</v>
      </c>
      <c r="I2009" s="174">
        <v>73.661999999999992</v>
      </c>
      <c r="J2009" s="97">
        <v>4420</v>
      </c>
      <c r="K2009" s="97">
        <v>0</v>
      </c>
      <c r="L2009" s="174">
        <v>36.831000000000003</v>
      </c>
      <c r="M2009" s="97">
        <v>0</v>
      </c>
      <c r="N2009" s="97">
        <v>8166</v>
      </c>
      <c r="O2009" s="97">
        <v>0</v>
      </c>
      <c r="P2009" s="97">
        <v>8166</v>
      </c>
      <c r="Q2009" s="97">
        <f t="shared" si="31"/>
        <v>0</v>
      </c>
    </row>
    <row r="2010" spans="1:17" x14ac:dyDescent="0.25">
      <c r="A2010" s="152" t="s">
        <v>555</v>
      </c>
      <c r="B2010" s="152" t="s">
        <v>37</v>
      </c>
      <c r="C2010" s="152" t="s">
        <v>8316</v>
      </c>
      <c r="D2010" s="152">
        <v>332399</v>
      </c>
      <c r="E2010" s="152" t="s">
        <v>8317</v>
      </c>
      <c r="F2010" s="97">
        <v>36944</v>
      </c>
      <c r="G2010" s="174">
        <v>122.77</v>
      </c>
      <c r="H2010" s="97">
        <v>57</v>
      </c>
      <c r="I2010" s="174">
        <v>73.661999999999992</v>
      </c>
      <c r="J2010" s="97">
        <v>16795</v>
      </c>
      <c r="K2010" s="97">
        <v>2</v>
      </c>
      <c r="L2010" s="174">
        <v>36.831000000000003</v>
      </c>
      <c r="M2010" s="97">
        <v>295</v>
      </c>
      <c r="N2010" s="97">
        <v>36944</v>
      </c>
      <c r="O2010" s="97">
        <v>0</v>
      </c>
      <c r="P2010" s="97">
        <v>36944</v>
      </c>
      <c r="Q2010" s="97">
        <f t="shared" si="31"/>
        <v>0</v>
      </c>
    </row>
    <row r="2011" spans="1:17" x14ac:dyDescent="0.25">
      <c r="A2011" s="152" t="s">
        <v>555</v>
      </c>
      <c r="B2011" s="152" t="s">
        <v>37</v>
      </c>
      <c r="C2011" s="152" t="s">
        <v>8320</v>
      </c>
      <c r="D2011" s="152">
        <v>332402</v>
      </c>
      <c r="E2011" s="152" t="s">
        <v>8321</v>
      </c>
      <c r="F2011" s="97">
        <v>5005</v>
      </c>
      <c r="G2011" s="174">
        <v>122.77</v>
      </c>
      <c r="H2011" s="97">
        <v>3</v>
      </c>
      <c r="I2011" s="174">
        <v>73.661999999999992</v>
      </c>
      <c r="J2011" s="97">
        <v>884</v>
      </c>
      <c r="K2011" s="97">
        <v>0</v>
      </c>
      <c r="L2011" s="174">
        <v>36.831000000000003</v>
      </c>
      <c r="M2011" s="97">
        <v>0</v>
      </c>
      <c r="N2011" s="97">
        <v>5005</v>
      </c>
      <c r="O2011" s="97">
        <v>0</v>
      </c>
      <c r="P2011" s="97">
        <v>5005</v>
      </c>
      <c r="Q2011" s="97">
        <f t="shared" si="31"/>
        <v>0</v>
      </c>
    </row>
    <row r="2012" spans="1:17" x14ac:dyDescent="0.25">
      <c r="A2012" s="152" t="s">
        <v>555</v>
      </c>
      <c r="B2012" s="152" t="s">
        <v>37</v>
      </c>
      <c r="C2012" s="152" t="s">
        <v>8324</v>
      </c>
      <c r="D2012" s="152">
        <v>332411</v>
      </c>
      <c r="E2012" s="152" t="s">
        <v>8325</v>
      </c>
      <c r="F2012" s="97">
        <v>20660</v>
      </c>
      <c r="G2012" s="174">
        <v>122.77</v>
      </c>
      <c r="H2012" s="97">
        <v>28</v>
      </c>
      <c r="I2012" s="174">
        <v>73.661999999999992</v>
      </c>
      <c r="J2012" s="97">
        <v>8250</v>
      </c>
      <c r="K2012" s="97">
        <v>2</v>
      </c>
      <c r="L2012" s="174">
        <v>36.831000000000003</v>
      </c>
      <c r="M2012" s="97">
        <v>295</v>
      </c>
      <c r="N2012" s="97">
        <v>20660</v>
      </c>
      <c r="O2012" s="97">
        <v>0</v>
      </c>
      <c r="P2012" s="97">
        <v>20660</v>
      </c>
      <c r="Q2012" s="97">
        <f t="shared" si="31"/>
        <v>0</v>
      </c>
    </row>
    <row r="2013" spans="1:17" x14ac:dyDescent="0.25">
      <c r="A2013" s="152" t="s">
        <v>555</v>
      </c>
      <c r="B2013" s="152" t="s">
        <v>37</v>
      </c>
      <c r="C2013" s="152" t="s">
        <v>8328</v>
      </c>
      <c r="D2013" s="152">
        <v>17149002</v>
      </c>
      <c r="E2013" s="152" t="s">
        <v>8329</v>
      </c>
      <c r="F2013" s="97">
        <v>10788</v>
      </c>
      <c r="G2013" s="174">
        <v>122.77</v>
      </c>
      <c r="H2013" s="97">
        <v>15</v>
      </c>
      <c r="I2013" s="174">
        <v>73.661999999999992</v>
      </c>
      <c r="J2013" s="97">
        <v>4420</v>
      </c>
      <c r="K2013" s="97">
        <v>0</v>
      </c>
      <c r="L2013" s="174">
        <v>36.831000000000003</v>
      </c>
      <c r="M2013" s="97">
        <v>0</v>
      </c>
      <c r="N2013" s="97">
        <v>10788</v>
      </c>
      <c r="O2013" s="97">
        <v>0</v>
      </c>
      <c r="P2013" s="97">
        <v>10788</v>
      </c>
      <c r="Q2013" s="97">
        <f t="shared" si="31"/>
        <v>0</v>
      </c>
    </row>
    <row r="2014" spans="1:17" x14ac:dyDescent="0.25">
      <c r="A2014" s="152" t="s">
        <v>555</v>
      </c>
      <c r="B2014" s="152" t="s">
        <v>37</v>
      </c>
      <c r="C2014" s="152" t="s">
        <v>8332</v>
      </c>
      <c r="D2014" s="152">
        <v>690074</v>
      </c>
      <c r="E2014" s="152" t="s">
        <v>8333</v>
      </c>
      <c r="F2014" s="97">
        <v>4255</v>
      </c>
      <c r="G2014" s="174">
        <v>122.77</v>
      </c>
      <c r="H2014" s="97">
        <v>3</v>
      </c>
      <c r="I2014" s="174">
        <v>73.661999999999992</v>
      </c>
      <c r="J2014" s="97">
        <v>884</v>
      </c>
      <c r="K2014" s="97">
        <v>0</v>
      </c>
      <c r="L2014" s="174">
        <v>36.831000000000003</v>
      </c>
      <c r="M2014" s="97">
        <v>0</v>
      </c>
      <c r="N2014" s="97">
        <v>4255</v>
      </c>
      <c r="O2014" s="97">
        <v>0</v>
      </c>
      <c r="P2014" s="97">
        <v>4255</v>
      </c>
      <c r="Q2014" s="97">
        <f t="shared" si="31"/>
        <v>0</v>
      </c>
    </row>
    <row r="2015" spans="1:17" x14ac:dyDescent="0.25">
      <c r="A2015" s="152" t="s">
        <v>555</v>
      </c>
      <c r="B2015" s="152" t="s">
        <v>37</v>
      </c>
      <c r="C2015" s="152" t="s">
        <v>8336</v>
      </c>
      <c r="D2015" s="152">
        <v>690082</v>
      </c>
      <c r="E2015" s="152" t="s">
        <v>8337</v>
      </c>
      <c r="F2015" s="97">
        <v>1419</v>
      </c>
      <c r="G2015" s="174">
        <v>122.77</v>
      </c>
      <c r="H2015" s="97">
        <v>1</v>
      </c>
      <c r="I2015" s="174">
        <v>73.661999999999992</v>
      </c>
      <c r="J2015" s="97">
        <v>295</v>
      </c>
      <c r="K2015" s="97">
        <v>0</v>
      </c>
      <c r="L2015" s="174">
        <v>36.831000000000003</v>
      </c>
      <c r="M2015" s="97">
        <v>0</v>
      </c>
      <c r="N2015" s="97">
        <v>1419</v>
      </c>
      <c r="O2015" s="97">
        <v>0</v>
      </c>
      <c r="P2015" s="97">
        <v>1419</v>
      </c>
      <c r="Q2015" s="97">
        <f t="shared" si="31"/>
        <v>0</v>
      </c>
    </row>
    <row r="2016" spans="1:17" x14ac:dyDescent="0.25">
      <c r="A2016" s="152" t="s">
        <v>555</v>
      </c>
      <c r="B2016" s="152" t="s">
        <v>37</v>
      </c>
      <c r="C2016" s="152" t="s">
        <v>8340</v>
      </c>
      <c r="D2016" s="152">
        <v>690490</v>
      </c>
      <c r="E2016" s="152" t="s">
        <v>8341</v>
      </c>
      <c r="F2016" s="97">
        <v>4605</v>
      </c>
      <c r="G2016" s="174">
        <v>122.77</v>
      </c>
      <c r="H2016" s="97">
        <v>8</v>
      </c>
      <c r="I2016" s="174">
        <v>73.661999999999992</v>
      </c>
      <c r="J2016" s="97">
        <v>2357</v>
      </c>
      <c r="K2016" s="97">
        <v>0</v>
      </c>
      <c r="L2016" s="174">
        <v>36.831000000000003</v>
      </c>
      <c r="M2016" s="97">
        <v>0</v>
      </c>
      <c r="N2016" s="97">
        <v>4605</v>
      </c>
      <c r="O2016" s="97">
        <v>0</v>
      </c>
      <c r="P2016" s="97">
        <v>4605</v>
      </c>
      <c r="Q2016" s="97">
        <f t="shared" si="31"/>
        <v>0</v>
      </c>
    </row>
    <row r="2017" spans="1:17" x14ac:dyDescent="0.25">
      <c r="A2017" s="152" t="s">
        <v>555</v>
      </c>
      <c r="B2017" s="152" t="s">
        <v>37</v>
      </c>
      <c r="C2017" s="152" t="s">
        <v>8344</v>
      </c>
      <c r="D2017" s="152">
        <v>326585</v>
      </c>
      <c r="E2017" s="152" t="s">
        <v>8345</v>
      </c>
      <c r="F2017" s="97">
        <v>40874</v>
      </c>
      <c r="G2017" s="174">
        <v>122.77</v>
      </c>
      <c r="H2017" s="97">
        <v>51</v>
      </c>
      <c r="I2017" s="174">
        <v>73.661999999999992</v>
      </c>
      <c r="J2017" s="97">
        <v>15028</v>
      </c>
      <c r="K2017" s="97">
        <v>0</v>
      </c>
      <c r="L2017" s="174">
        <v>36.831000000000003</v>
      </c>
      <c r="M2017" s="97">
        <v>0</v>
      </c>
      <c r="N2017" s="97">
        <v>40874</v>
      </c>
      <c r="O2017" s="97">
        <v>0</v>
      </c>
      <c r="P2017" s="97">
        <v>40874</v>
      </c>
      <c r="Q2017" s="97">
        <f t="shared" si="31"/>
        <v>0</v>
      </c>
    </row>
    <row r="2018" spans="1:17" x14ac:dyDescent="0.25">
      <c r="A2018" s="152" t="s">
        <v>555</v>
      </c>
      <c r="B2018" s="152" t="s">
        <v>37</v>
      </c>
      <c r="C2018" s="152" t="s">
        <v>8352</v>
      </c>
      <c r="D2018" s="152">
        <v>31984673</v>
      </c>
      <c r="E2018" s="152" t="s">
        <v>8353</v>
      </c>
      <c r="F2018" s="97">
        <v>19604</v>
      </c>
      <c r="G2018" s="174">
        <v>122.77</v>
      </c>
      <c r="H2018" s="97">
        <v>29</v>
      </c>
      <c r="I2018" s="174">
        <v>73.661999999999992</v>
      </c>
      <c r="J2018" s="97">
        <v>8545</v>
      </c>
      <c r="K2018" s="97">
        <v>3</v>
      </c>
      <c r="L2018" s="174">
        <v>36.831000000000003</v>
      </c>
      <c r="M2018" s="97">
        <v>442</v>
      </c>
      <c r="N2018" s="97">
        <v>19604</v>
      </c>
      <c r="O2018" s="97">
        <v>0</v>
      </c>
      <c r="P2018" s="97">
        <v>19604</v>
      </c>
      <c r="Q2018" s="97">
        <f t="shared" si="31"/>
        <v>0</v>
      </c>
    </row>
    <row r="2019" spans="1:17" x14ac:dyDescent="0.25">
      <c r="A2019" s="152" t="s">
        <v>555</v>
      </c>
      <c r="B2019" s="152" t="s">
        <v>37</v>
      </c>
      <c r="C2019" s="152" t="s">
        <v>8356</v>
      </c>
      <c r="D2019" s="152">
        <v>35532319</v>
      </c>
      <c r="E2019" s="152" t="s">
        <v>8357</v>
      </c>
      <c r="F2019" s="97">
        <v>8318</v>
      </c>
      <c r="G2019" s="174">
        <v>122.77</v>
      </c>
      <c r="H2019" s="97">
        <v>10</v>
      </c>
      <c r="I2019" s="174">
        <v>73.661999999999992</v>
      </c>
      <c r="J2019" s="97">
        <v>2946</v>
      </c>
      <c r="K2019" s="97">
        <v>0</v>
      </c>
      <c r="L2019" s="174">
        <v>36.831000000000003</v>
      </c>
      <c r="M2019" s="97">
        <v>0</v>
      </c>
      <c r="N2019" s="97">
        <v>8318</v>
      </c>
      <c r="O2019" s="97">
        <v>0</v>
      </c>
      <c r="P2019" s="97">
        <v>8318</v>
      </c>
      <c r="Q2019" s="97">
        <f t="shared" si="31"/>
        <v>0</v>
      </c>
    </row>
    <row r="2020" spans="1:17" x14ac:dyDescent="0.25">
      <c r="A2020" s="152" t="s">
        <v>555</v>
      </c>
      <c r="B2020" s="152" t="s">
        <v>37</v>
      </c>
      <c r="C2020" s="152" t="s">
        <v>8360</v>
      </c>
      <c r="D2020" s="152">
        <v>37791699</v>
      </c>
      <c r="E2020" s="152" t="s">
        <v>8361</v>
      </c>
      <c r="F2020" s="97">
        <v>3721</v>
      </c>
      <c r="G2020" s="174">
        <v>122.77</v>
      </c>
      <c r="H2020" s="97">
        <v>5</v>
      </c>
      <c r="I2020" s="174">
        <v>73.661999999999992</v>
      </c>
      <c r="J2020" s="97">
        <v>1473</v>
      </c>
      <c r="K2020" s="97">
        <v>0</v>
      </c>
      <c r="L2020" s="174">
        <v>36.831000000000003</v>
      </c>
      <c r="M2020" s="97">
        <v>0</v>
      </c>
      <c r="N2020" s="97">
        <v>3721</v>
      </c>
      <c r="O2020" s="97">
        <v>0</v>
      </c>
      <c r="P2020" s="97">
        <v>3721</v>
      </c>
      <c r="Q2020" s="97">
        <f t="shared" si="31"/>
        <v>0</v>
      </c>
    </row>
    <row r="2021" spans="1:17" x14ac:dyDescent="0.25">
      <c r="A2021" s="152" t="s">
        <v>555</v>
      </c>
      <c r="B2021" s="152" t="s">
        <v>37</v>
      </c>
      <c r="C2021" s="152" t="s">
        <v>16768</v>
      </c>
      <c r="D2021" s="152">
        <v>321923</v>
      </c>
      <c r="E2021" s="152" t="s">
        <v>16769</v>
      </c>
      <c r="F2021" s="97">
        <v>0</v>
      </c>
      <c r="G2021" s="174">
        <v>122.77</v>
      </c>
      <c r="H2021" s="97"/>
      <c r="I2021" s="174">
        <v>73.661999999999992</v>
      </c>
      <c r="J2021" s="97">
        <v>0</v>
      </c>
      <c r="K2021" s="97"/>
      <c r="L2021" s="174">
        <v>36.831000000000003</v>
      </c>
      <c r="M2021" s="97">
        <v>0</v>
      </c>
      <c r="N2021" s="97">
        <v>0</v>
      </c>
      <c r="O2021" s="97">
        <v>0</v>
      </c>
      <c r="P2021" s="97">
        <v>0</v>
      </c>
      <c r="Q2021" s="97">
        <f t="shared" si="31"/>
        <v>0</v>
      </c>
    </row>
    <row r="2022" spans="1:17" x14ac:dyDescent="0.25">
      <c r="A2022" s="152" t="s">
        <v>555</v>
      </c>
      <c r="B2022" s="152" t="s">
        <v>509</v>
      </c>
      <c r="C2022" s="152" t="s">
        <v>8364</v>
      </c>
      <c r="D2022" s="152">
        <v>179124</v>
      </c>
      <c r="E2022" s="152" t="s">
        <v>8365</v>
      </c>
      <c r="F2022" s="97">
        <v>153821</v>
      </c>
      <c r="G2022" s="174">
        <v>122.77</v>
      </c>
      <c r="H2022" s="97">
        <v>227</v>
      </c>
      <c r="I2022" s="174">
        <v>73.661999999999992</v>
      </c>
      <c r="J2022" s="97">
        <v>66886</v>
      </c>
      <c r="K2022" s="97">
        <v>1</v>
      </c>
      <c r="L2022" s="174">
        <v>36.83100000000001</v>
      </c>
      <c r="M2022" s="97">
        <v>147</v>
      </c>
      <c r="N2022" s="97">
        <v>153821</v>
      </c>
      <c r="O2022" s="97">
        <v>0</v>
      </c>
      <c r="P2022" s="97">
        <v>153821</v>
      </c>
      <c r="Q2022" s="97">
        <f t="shared" si="31"/>
        <v>0</v>
      </c>
    </row>
    <row r="2023" spans="1:17" x14ac:dyDescent="0.25">
      <c r="A2023" s="152" t="s">
        <v>555</v>
      </c>
      <c r="B2023" s="152" t="s">
        <v>509</v>
      </c>
      <c r="C2023" s="152" t="s">
        <v>8389</v>
      </c>
      <c r="D2023" s="152">
        <v>179205</v>
      </c>
      <c r="E2023" s="152" t="s">
        <v>8390</v>
      </c>
      <c r="F2023" s="97">
        <v>35765</v>
      </c>
      <c r="G2023" s="174">
        <v>122.77</v>
      </c>
      <c r="H2023" s="97">
        <v>54</v>
      </c>
      <c r="I2023" s="174">
        <v>73.661999999999992</v>
      </c>
      <c r="J2023" s="97">
        <v>15911</v>
      </c>
      <c r="K2023" s="97">
        <v>0</v>
      </c>
      <c r="L2023" s="174">
        <v>36.831000000000003</v>
      </c>
      <c r="M2023" s="97">
        <v>0</v>
      </c>
      <c r="N2023" s="97">
        <v>35765</v>
      </c>
      <c r="O2023" s="97">
        <v>0</v>
      </c>
      <c r="P2023" s="97">
        <v>35765</v>
      </c>
      <c r="Q2023" s="97">
        <f t="shared" si="31"/>
        <v>0</v>
      </c>
    </row>
    <row r="2024" spans="1:17" x14ac:dyDescent="0.25">
      <c r="A2024" s="152" t="s">
        <v>555</v>
      </c>
      <c r="B2024" s="152" t="s">
        <v>509</v>
      </c>
      <c r="C2024" s="152" t="s">
        <v>8395</v>
      </c>
      <c r="D2024" s="152">
        <v>585700</v>
      </c>
      <c r="E2024" s="152" t="s">
        <v>8396</v>
      </c>
      <c r="F2024" s="97">
        <v>12287</v>
      </c>
      <c r="G2024" s="174">
        <v>122.77</v>
      </c>
      <c r="H2024" s="97">
        <v>15</v>
      </c>
      <c r="I2024" s="174">
        <v>73.661999999999992</v>
      </c>
      <c r="J2024" s="97">
        <v>4420</v>
      </c>
      <c r="K2024" s="97">
        <v>0</v>
      </c>
      <c r="L2024" s="174">
        <v>36.831000000000003</v>
      </c>
      <c r="M2024" s="97">
        <v>0</v>
      </c>
      <c r="N2024" s="97">
        <v>12287</v>
      </c>
      <c r="O2024" s="97">
        <v>0</v>
      </c>
      <c r="P2024" s="97">
        <v>12287</v>
      </c>
      <c r="Q2024" s="97">
        <f t="shared" si="31"/>
        <v>0</v>
      </c>
    </row>
    <row r="2025" spans="1:17" x14ac:dyDescent="0.25">
      <c r="A2025" s="152" t="s">
        <v>555</v>
      </c>
      <c r="B2025" s="152" t="s">
        <v>509</v>
      </c>
      <c r="C2025" s="152" t="s">
        <v>8402</v>
      </c>
      <c r="D2025" s="152">
        <v>31997520</v>
      </c>
      <c r="E2025" s="152" t="s">
        <v>8403</v>
      </c>
      <c r="F2025" s="97">
        <v>33940</v>
      </c>
      <c r="G2025" s="174">
        <v>122.77</v>
      </c>
      <c r="H2025" s="97">
        <v>55</v>
      </c>
      <c r="I2025" s="174">
        <v>73.661999999999992</v>
      </c>
      <c r="J2025" s="97">
        <v>16206</v>
      </c>
      <c r="K2025" s="97">
        <v>0</v>
      </c>
      <c r="L2025" s="174">
        <v>36.831000000000003</v>
      </c>
      <c r="M2025" s="97">
        <v>0</v>
      </c>
      <c r="N2025" s="97">
        <v>33940</v>
      </c>
      <c r="O2025" s="97">
        <v>0</v>
      </c>
      <c r="P2025" s="97">
        <v>33940</v>
      </c>
      <c r="Q2025" s="97">
        <f t="shared" si="31"/>
        <v>0</v>
      </c>
    </row>
    <row r="2026" spans="1:17" x14ac:dyDescent="0.25">
      <c r="A2026" s="152" t="s">
        <v>555</v>
      </c>
      <c r="B2026" s="152" t="s">
        <v>509</v>
      </c>
      <c r="C2026" s="152" t="s">
        <v>8408</v>
      </c>
      <c r="D2026" s="152">
        <v>31955771</v>
      </c>
      <c r="E2026" s="152" t="s">
        <v>8409</v>
      </c>
      <c r="F2026" s="97">
        <v>2248</v>
      </c>
      <c r="G2026" s="174">
        <v>122.77</v>
      </c>
      <c r="H2026" s="97">
        <v>0</v>
      </c>
      <c r="I2026" s="174">
        <v>73.661999999999992</v>
      </c>
      <c r="J2026" s="97">
        <v>0</v>
      </c>
      <c r="K2026" s="97">
        <v>0</v>
      </c>
      <c r="L2026" s="174">
        <v>36.831000000000003</v>
      </c>
      <c r="M2026" s="97">
        <v>0</v>
      </c>
      <c r="N2026" s="97">
        <v>2248</v>
      </c>
      <c r="O2026" s="97">
        <v>0</v>
      </c>
      <c r="P2026" s="97">
        <v>2248</v>
      </c>
      <c r="Q2026" s="97">
        <f t="shared" si="31"/>
        <v>0</v>
      </c>
    </row>
    <row r="2027" spans="1:17" x14ac:dyDescent="0.25">
      <c r="A2027" s="152" t="s">
        <v>555</v>
      </c>
      <c r="B2027" s="152" t="s">
        <v>592</v>
      </c>
      <c r="C2027" s="152" t="s">
        <v>8411</v>
      </c>
      <c r="D2027" s="152">
        <v>37051890</v>
      </c>
      <c r="E2027" s="152" t="s">
        <v>8412</v>
      </c>
      <c r="F2027" s="97">
        <v>44280</v>
      </c>
      <c r="G2027" s="174">
        <v>122.77</v>
      </c>
      <c r="H2027" s="97">
        <v>74</v>
      </c>
      <c r="I2027" s="174">
        <v>73.661999999999992</v>
      </c>
      <c r="J2027" s="97">
        <v>21804</v>
      </c>
      <c r="K2027" s="97">
        <v>0</v>
      </c>
      <c r="L2027" s="174">
        <v>36.831000000000003</v>
      </c>
      <c r="M2027" s="97">
        <v>0</v>
      </c>
      <c r="N2027" s="97">
        <v>44280</v>
      </c>
      <c r="O2027" s="97">
        <v>0</v>
      </c>
      <c r="P2027" s="97">
        <v>44280</v>
      </c>
      <c r="Q2027" s="97">
        <f t="shared" si="31"/>
        <v>0</v>
      </c>
    </row>
    <row r="2028" spans="1:17" x14ac:dyDescent="0.25">
      <c r="A2028" s="152" t="s">
        <v>555</v>
      </c>
      <c r="B2028" s="152" t="s">
        <v>592</v>
      </c>
      <c r="C2028" s="152" t="s">
        <v>8451</v>
      </c>
      <c r="D2028" s="152">
        <v>47848910</v>
      </c>
      <c r="E2028" s="152" t="s">
        <v>8452</v>
      </c>
      <c r="F2028" s="97">
        <v>9530</v>
      </c>
      <c r="G2028" s="174">
        <v>122.77</v>
      </c>
      <c r="H2028" s="97">
        <v>12</v>
      </c>
      <c r="I2028" s="174">
        <v>73.661999999999992</v>
      </c>
      <c r="J2028" s="97">
        <v>3536</v>
      </c>
      <c r="K2028" s="97">
        <v>0</v>
      </c>
      <c r="L2028" s="174">
        <v>36.831000000000003</v>
      </c>
      <c r="M2028" s="97">
        <v>0</v>
      </c>
      <c r="N2028" s="97">
        <v>9530</v>
      </c>
      <c r="O2028" s="97">
        <v>0</v>
      </c>
      <c r="P2028" s="97">
        <v>9530</v>
      </c>
      <c r="Q2028" s="97">
        <f t="shared" si="31"/>
        <v>0</v>
      </c>
    </row>
    <row r="2029" spans="1:17" x14ac:dyDescent="0.25">
      <c r="A2029" s="152" t="s">
        <v>555</v>
      </c>
      <c r="B2029" s="152" t="s">
        <v>592</v>
      </c>
      <c r="C2029" s="152" t="s">
        <v>10192</v>
      </c>
      <c r="D2029" s="152">
        <v>53438558</v>
      </c>
      <c r="E2029" s="152" t="s">
        <v>10193</v>
      </c>
      <c r="F2029" s="97">
        <v>4525</v>
      </c>
      <c r="G2029" s="174">
        <v>122.77</v>
      </c>
      <c r="H2029" s="97">
        <v>9</v>
      </c>
      <c r="I2029" s="174">
        <v>73.661999999999992</v>
      </c>
      <c r="J2029" s="97">
        <v>2652</v>
      </c>
      <c r="K2029" s="97">
        <v>0</v>
      </c>
      <c r="L2029" s="174">
        <v>36.831000000000003</v>
      </c>
      <c r="M2029" s="97">
        <v>0</v>
      </c>
      <c r="N2029" s="97">
        <v>4525</v>
      </c>
      <c r="O2029" s="97">
        <v>0</v>
      </c>
      <c r="P2029" s="97">
        <v>4525</v>
      </c>
      <c r="Q2029" s="97">
        <f t="shared" si="31"/>
        <v>0</v>
      </c>
    </row>
    <row r="2030" spans="1:17" x14ac:dyDescent="0.25">
      <c r="A2030" s="152" t="s">
        <v>555</v>
      </c>
      <c r="B2030" s="152" t="s">
        <v>592</v>
      </c>
      <c r="C2030" s="152" t="s">
        <v>10212</v>
      </c>
      <c r="D2030" s="152">
        <v>42239010</v>
      </c>
      <c r="E2030" s="152" t="s">
        <v>10213</v>
      </c>
      <c r="F2030" s="97">
        <v>964</v>
      </c>
      <c r="G2030" s="174">
        <v>122.77</v>
      </c>
      <c r="H2030" s="97">
        <v>2</v>
      </c>
      <c r="I2030" s="174">
        <v>73.661999999999992</v>
      </c>
      <c r="J2030" s="97">
        <v>589</v>
      </c>
      <c r="K2030" s="97">
        <v>0</v>
      </c>
      <c r="L2030" s="174">
        <v>36.831000000000003</v>
      </c>
      <c r="M2030" s="97">
        <v>0</v>
      </c>
      <c r="N2030" s="97">
        <v>964</v>
      </c>
      <c r="O2030" s="97">
        <v>0</v>
      </c>
      <c r="P2030" s="97">
        <v>964</v>
      </c>
      <c r="Q2030" s="97">
        <f t="shared" si="31"/>
        <v>0</v>
      </c>
    </row>
    <row r="2031" spans="1:17" x14ac:dyDescent="0.25">
      <c r="A2031" s="152" t="s">
        <v>555</v>
      </c>
      <c r="B2031" s="152" t="s">
        <v>592</v>
      </c>
      <c r="C2031" s="152" t="s">
        <v>10501</v>
      </c>
      <c r="D2031" s="152">
        <v>53856040</v>
      </c>
      <c r="E2031" s="152" t="s">
        <v>10502</v>
      </c>
      <c r="F2031" s="97">
        <v>43155</v>
      </c>
      <c r="G2031" s="174">
        <v>122.77</v>
      </c>
      <c r="H2031" s="97">
        <v>85</v>
      </c>
      <c r="I2031" s="174">
        <v>73.661999999999992</v>
      </c>
      <c r="J2031" s="97">
        <v>25045</v>
      </c>
      <c r="K2031" s="97">
        <v>4</v>
      </c>
      <c r="L2031" s="174">
        <v>36.831000000000003</v>
      </c>
      <c r="M2031" s="97">
        <v>589</v>
      </c>
      <c r="N2031" s="97">
        <v>43155</v>
      </c>
      <c r="O2031" s="97">
        <v>0</v>
      </c>
      <c r="P2031" s="97">
        <v>43155</v>
      </c>
      <c r="Q2031" s="97">
        <f t="shared" si="31"/>
        <v>0</v>
      </c>
    </row>
    <row r="2032" spans="1:17" x14ac:dyDescent="0.25">
      <c r="A2032" s="152" t="s">
        <v>555</v>
      </c>
      <c r="B2032" s="152" t="s">
        <v>592</v>
      </c>
      <c r="C2032" s="152" t="s">
        <v>8419</v>
      </c>
      <c r="D2032" s="152">
        <v>37797409</v>
      </c>
      <c r="E2032" s="152" t="s">
        <v>8420</v>
      </c>
      <c r="F2032" s="97">
        <v>12556</v>
      </c>
      <c r="G2032" s="174">
        <v>122.77</v>
      </c>
      <c r="H2032" s="97">
        <v>21</v>
      </c>
      <c r="I2032" s="174">
        <v>73.661999999999992</v>
      </c>
      <c r="J2032" s="97">
        <v>6188</v>
      </c>
      <c r="K2032" s="97">
        <v>0</v>
      </c>
      <c r="L2032" s="174">
        <v>36.831000000000003</v>
      </c>
      <c r="M2032" s="97">
        <v>0</v>
      </c>
      <c r="N2032" s="97">
        <v>12556</v>
      </c>
      <c r="O2032" s="97">
        <v>0</v>
      </c>
      <c r="P2032" s="97">
        <v>12556</v>
      </c>
      <c r="Q2032" s="97">
        <f t="shared" si="31"/>
        <v>0</v>
      </c>
    </row>
    <row r="2033" spans="1:17" x14ac:dyDescent="0.25">
      <c r="A2033" s="152" t="s">
        <v>555</v>
      </c>
      <c r="B2033" s="152" t="s">
        <v>592</v>
      </c>
      <c r="C2033" s="152" t="s">
        <v>8423</v>
      </c>
      <c r="D2033" s="152">
        <v>37878069</v>
      </c>
      <c r="E2033" s="152" t="s">
        <v>8424</v>
      </c>
      <c r="F2033" s="97">
        <v>25300</v>
      </c>
      <c r="G2033" s="174">
        <v>122.77</v>
      </c>
      <c r="H2033" s="97">
        <v>29</v>
      </c>
      <c r="I2033" s="174">
        <v>73.661999999999992</v>
      </c>
      <c r="J2033" s="97">
        <v>8545</v>
      </c>
      <c r="K2033" s="97">
        <v>11</v>
      </c>
      <c r="L2033" s="174">
        <v>36.831000000000003</v>
      </c>
      <c r="M2033" s="97">
        <v>1621</v>
      </c>
      <c r="N2033" s="97">
        <v>25300</v>
      </c>
      <c r="O2033" s="97">
        <v>0</v>
      </c>
      <c r="P2033" s="97">
        <v>25300</v>
      </c>
      <c r="Q2033" s="97">
        <f t="shared" si="31"/>
        <v>0</v>
      </c>
    </row>
    <row r="2034" spans="1:17" x14ac:dyDescent="0.25">
      <c r="A2034" s="152" t="s">
        <v>555</v>
      </c>
      <c r="B2034" s="152" t="s">
        <v>592</v>
      </c>
      <c r="C2034" s="152" t="s">
        <v>8427</v>
      </c>
      <c r="D2034" s="152">
        <v>37941593</v>
      </c>
      <c r="E2034" s="152" t="s">
        <v>8428</v>
      </c>
      <c r="F2034" s="97">
        <v>9609</v>
      </c>
      <c r="G2034" s="174">
        <v>122.77</v>
      </c>
      <c r="H2034" s="97">
        <v>11</v>
      </c>
      <c r="I2034" s="174">
        <v>73.661999999999992</v>
      </c>
      <c r="J2034" s="97">
        <v>3241</v>
      </c>
      <c r="K2034" s="97">
        <v>0</v>
      </c>
      <c r="L2034" s="174">
        <v>36.831000000000003</v>
      </c>
      <c r="M2034" s="97">
        <v>0</v>
      </c>
      <c r="N2034" s="97">
        <v>9609</v>
      </c>
      <c r="O2034" s="97">
        <v>0</v>
      </c>
      <c r="P2034" s="97">
        <v>9609</v>
      </c>
      <c r="Q2034" s="97">
        <f t="shared" si="31"/>
        <v>0</v>
      </c>
    </row>
    <row r="2035" spans="1:17" x14ac:dyDescent="0.25">
      <c r="A2035" s="152" t="s">
        <v>555</v>
      </c>
      <c r="B2035" s="152" t="s">
        <v>592</v>
      </c>
      <c r="C2035" s="152" t="s">
        <v>8431</v>
      </c>
      <c r="D2035" s="152">
        <v>90000117</v>
      </c>
      <c r="E2035" s="152" t="s">
        <v>8432</v>
      </c>
      <c r="F2035" s="97">
        <v>11617</v>
      </c>
      <c r="G2035" s="174">
        <v>122.77</v>
      </c>
      <c r="H2035" s="97">
        <v>14</v>
      </c>
      <c r="I2035" s="174">
        <v>73.661999999999992</v>
      </c>
      <c r="J2035" s="97">
        <v>4125</v>
      </c>
      <c r="K2035" s="97">
        <v>0</v>
      </c>
      <c r="L2035" s="174">
        <v>36.831000000000003</v>
      </c>
      <c r="M2035" s="97">
        <v>0</v>
      </c>
      <c r="N2035" s="97">
        <v>11617</v>
      </c>
      <c r="O2035" s="97">
        <v>0</v>
      </c>
      <c r="P2035" s="97">
        <v>11617</v>
      </c>
      <c r="Q2035" s="97">
        <f t="shared" si="31"/>
        <v>0</v>
      </c>
    </row>
    <row r="2036" spans="1:17" x14ac:dyDescent="0.25">
      <c r="A2036" s="152" t="s">
        <v>555</v>
      </c>
      <c r="B2036" s="152" t="s">
        <v>592</v>
      </c>
      <c r="C2036" s="152" t="s">
        <v>8434</v>
      </c>
      <c r="D2036" s="152">
        <v>37886606</v>
      </c>
      <c r="E2036" s="152" t="s">
        <v>8435</v>
      </c>
      <c r="F2036" s="97">
        <v>5219</v>
      </c>
      <c r="G2036" s="174">
        <v>122.77</v>
      </c>
      <c r="H2036" s="97">
        <v>5</v>
      </c>
      <c r="I2036" s="174">
        <v>73.661999999999992</v>
      </c>
      <c r="J2036" s="97">
        <v>1473</v>
      </c>
      <c r="K2036" s="97">
        <v>0</v>
      </c>
      <c r="L2036" s="174">
        <v>36.831000000000003</v>
      </c>
      <c r="M2036" s="97">
        <v>0</v>
      </c>
      <c r="N2036" s="97">
        <v>5219</v>
      </c>
      <c r="O2036" s="97">
        <v>0</v>
      </c>
      <c r="P2036" s="97">
        <v>5219</v>
      </c>
      <c r="Q2036" s="97">
        <f t="shared" si="31"/>
        <v>0</v>
      </c>
    </row>
    <row r="2037" spans="1:17" x14ac:dyDescent="0.25">
      <c r="A2037" s="152" t="s">
        <v>555</v>
      </c>
      <c r="B2037" s="152" t="s">
        <v>592</v>
      </c>
      <c r="C2037" s="152" t="s">
        <v>8437</v>
      </c>
      <c r="D2037" s="152">
        <v>37946188</v>
      </c>
      <c r="E2037" s="152" t="s">
        <v>8438</v>
      </c>
      <c r="F2037" s="97">
        <v>6612</v>
      </c>
      <c r="G2037" s="174">
        <v>122.77</v>
      </c>
      <c r="H2037" s="97">
        <v>11</v>
      </c>
      <c r="I2037" s="174">
        <v>73.661999999999992</v>
      </c>
      <c r="J2037" s="97">
        <v>3241</v>
      </c>
      <c r="K2037" s="97">
        <v>0</v>
      </c>
      <c r="L2037" s="174">
        <v>36.831000000000003</v>
      </c>
      <c r="M2037" s="97">
        <v>0</v>
      </c>
      <c r="N2037" s="97">
        <v>6612</v>
      </c>
      <c r="O2037" s="97">
        <v>0</v>
      </c>
      <c r="P2037" s="97">
        <v>6612</v>
      </c>
      <c r="Q2037" s="97">
        <f t="shared" si="31"/>
        <v>0</v>
      </c>
    </row>
    <row r="2038" spans="1:17" x14ac:dyDescent="0.25">
      <c r="A2038" s="152" t="s">
        <v>555</v>
      </c>
      <c r="B2038" s="152" t="s">
        <v>592</v>
      </c>
      <c r="C2038" s="152" t="s">
        <v>10095</v>
      </c>
      <c r="D2038" s="152">
        <v>90000130</v>
      </c>
      <c r="E2038" s="152" t="s">
        <v>10096</v>
      </c>
      <c r="F2038" s="97">
        <v>0</v>
      </c>
      <c r="G2038" s="174">
        <v>122.77</v>
      </c>
      <c r="H2038" s="97">
        <v>0</v>
      </c>
      <c r="I2038" s="174">
        <v>73.661999999999992</v>
      </c>
      <c r="J2038" s="97">
        <v>0</v>
      </c>
      <c r="K2038" s="97">
        <v>0</v>
      </c>
      <c r="L2038" s="174">
        <v>36.831000000000003</v>
      </c>
      <c r="M2038" s="97">
        <v>0</v>
      </c>
      <c r="N2038" s="97">
        <v>0</v>
      </c>
      <c r="O2038" s="97">
        <v>0</v>
      </c>
      <c r="P2038" s="97">
        <v>0</v>
      </c>
      <c r="Q2038" s="97">
        <f t="shared" si="31"/>
        <v>0</v>
      </c>
    </row>
    <row r="2039" spans="1:17" x14ac:dyDescent="0.25">
      <c r="A2039" s="152" t="s">
        <v>555</v>
      </c>
      <c r="B2039" s="152" t="s">
        <v>592</v>
      </c>
      <c r="C2039" s="152" t="s">
        <v>8530</v>
      </c>
      <c r="D2039" s="152">
        <v>90000177</v>
      </c>
      <c r="E2039" s="152" t="s">
        <v>8531</v>
      </c>
      <c r="F2039" s="97">
        <v>10333</v>
      </c>
      <c r="G2039" s="174">
        <v>122.77</v>
      </c>
      <c r="H2039" s="97">
        <v>16</v>
      </c>
      <c r="I2039" s="174">
        <v>73.661999999999992</v>
      </c>
      <c r="J2039" s="97">
        <v>4714</v>
      </c>
      <c r="K2039" s="97">
        <v>0</v>
      </c>
      <c r="L2039" s="174">
        <v>36.831000000000003</v>
      </c>
      <c r="M2039" s="97">
        <v>0</v>
      </c>
      <c r="N2039" s="97">
        <v>10333</v>
      </c>
      <c r="O2039" s="97">
        <v>0</v>
      </c>
      <c r="P2039" s="97">
        <v>10333</v>
      </c>
      <c r="Q2039" s="97">
        <f t="shared" si="31"/>
        <v>0</v>
      </c>
    </row>
    <row r="2040" spans="1:17" x14ac:dyDescent="0.25">
      <c r="A2040" s="152" t="s">
        <v>555</v>
      </c>
      <c r="B2040" s="152" t="s">
        <v>592</v>
      </c>
      <c r="C2040" s="152" t="s">
        <v>8442</v>
      </c>
      <c r="D2040" s="152">
        <v>36506257</v>
      </c>
      <c r="E2040" s="152" t="s">
        <v>8443</v>
      </c>
      <c r="F2040" s="97">
        <v>5809</v>
      </c>
      <c r="G2040" s="174">
        <v>122.77</v>
      </c>
      <c r="H2040" s="97">
        <v>7</v>
      </c>
      <c r="I2040" s="174">
        <v>73.661999999999992</v>
      </c>
      <c r="J2040" s="97">
        <v>2063</v>
      </c>
      <c r="K2040" s="97">
        <v>0</v>
      </c>
      <c r="L2040" s="174">
        <v>36.831000000000003</v>
      </c>
      <c r="M2040" s="97">
        <v>0</v>
      </c>
      <c r="N2040" s="97">
        <v>5809</v>
      </c>
      <c r="O2040" s="97">
        <v>0</v>
      </c>
      <c r="P2040" s="97">
        <v>5809</v>
      </c>
      <c r="Q2040" s="97">
        <f t="shared" si="31"/>
        <v>0</v>
      </c>
    </row>
    <row r="2041" spans="1:17" x14ac:dyDescent="0.25">
      <c r="A2041" s="152" t="s">
        <v>555</v>
      </c>
      <c r="B2041" s="152" t="s">
        <v>592</v>
      </c>
      <c r="C2041" s="152" t="s">
        <v>10098</v>
      </c>
      <c r="D2041" s="152">
        <v>37887963</v>
      </c>
      <c r="E2041" s="152" t="s">
        <v>10099</v>
      </c>
      <c r="F2041" s="97">
        <v>0</v>
      </c>
      <c r="G2041" s="174">
        <v>122.77</v>
      </c>
      <c r="H2041" s="97">
        <v>0</v>
      </c>
      <c r="I2041" s="174">
        <v>73.661999999999992</v>
      </c>
      <c r="J2041" s="97">
        <v>0</v>
      </c>
      <c r="K2041" s="97">
        <v>0</v>
      </c>
      <c r="L2041" s="174">
        <v>36.831000000000003</v>
      </c>
      <c r="M2041" s="97">
        <v>0</v>
      </c>
      <c r="N2041" s="97">
        <v>0</v>
      </c>
      <c r="O2041" s="97">
        <v>0</v>
      </c>
      <c r="P2041" s="97">
        <v>0</v>
      </c>
      <c r="Q2041" s="97">
        <f t="shared" si="31"/>
        <v>0</v>
      </c>
    </row>
    <row r="2042" spans="1:17" x14ac:dyDescent="0.25">
      <c r="A2042" s="152" t="s">
        <v>555</v>
      </c>
      <c r="B2042" s="152" t="s">
        <v>592</v>
      </c>
      <c r="C2042" s="152" t="s">
        <v>8445</v>
      </c>
      <c r="D2042" s="152">
        <v>44405847</v>
      </c>
      <c r="E2042" s="152" t="s">
        <v>8446</v>
      </c>
      <c r="F2042" s="97">
        <v>13894</v>
      </c>
      <c r="G2042" s="174">
        <v>122.77</v>
      </c>
      <c r="H2042" s="97">
        <v>23</v>
      </c>
      <c r="I2042" s="174">
        <v>73.661999999999992</v>
      </c>
      <c r="J2042" s="97">
        <v>6777</v>
      </c>
      <c r="K2042" s="97">
        <v>0</v>
      </c>
      <c r="L2042" s="174">
        <v>36.831000000000003</v>
      </c>
      <c r="M2042" s="97">
        <v>0</v>
      </c>
      <c r="N2042" s="97">
        <v>13894</v>
      </c>
      <c r="O2042" s="97">
        <v>0</v>
      </c>
      <c r="P2042" s="97">
        <v>13894</v>
      </c>
      <c r="Q2042" s="97">
        <f t="shared" si="31"/>
        <v>0</v>
      </c>
    </row>
    <row r="2043" spans="1:17" x14ac:dyDescent="0.25">
      <c r="A2043" s="152" t="s">
        <v>555</v>
      </c>
      <c r="B2043" s="152" t="s">
        <v>592</v>
      </c>
      <c r="C2043" s="152" t="s">
        <v>10089</v>
      </c>
      <c r="D2043" s="152">
        <v>90000222</v>
      </c>
      <c r="E2043" s="152" t="s">
        <v>10090</v>
      </c>
      <c r="F2043" s="97">
        <v>4525</v>
      </c>
      <c r="G2043" s="174">
        <v>122.77</v>
      </c>
      <c r="H2043" s="97">
        <v>9</v>
      </c>
      <c r="I2043" s="174">
        <v>73.661999999999992</v>
      </c>
      <c r="J2043" s="97">
        <v>2652</v>
      </c>
      <c r="K2043" s="97">
        <v>0</v>
      </c>
      <c r="L2043" s="174">
        <v>36.831000000000003</v>
      </c>
      <c r="M2043" s="97">
        <v>0</v>
      </c>
      <c r="N2043" s="97">
        <v>4525</v>
      </c>
      <c r="O2043" s="97">
        <v>0</v>
      </c>
      <c r="P2043" s="97">
        <v>4525</v>
      </c>
      <c r="Q2043" s="97">
        <f t="shared" si="31"/>
        <v>0</v>
      </c>
    </row>
    <row r="2044" spans="1:17" x14ac:dyDescent="0.25">
      <c r="A2044" s="152" t="s">
        <v>555</v>
      </c>
      <c r="B2044" s="152" t="s">
        <v>592</v>
      </c>
      <c r="C2044" s="152" t="s">
        <v>10503</v>
      </c>
      <c r="D2044" s="152">
        <v>45731047</v>
      </c>
      <c r="E2044" s="152" t="s">
        <v>10504</v>
      </c>
      <c r="F2044" s="97">
        <v>4016</v>
      </c>
      <c r="G2044" s="174">
        <v>122.77</v>
      </c>
      <c r="H2044" s="97">
        <v>6</v>
      </c>
      <c r="I2044" s="174">
        <v>73.661999999999992</v>
      </c>
      <c r="J2044" s="97">
        <v>1768</v>
      </c>
      <c r="K2044" s="97">
        <v>0</v>
      </c>
      <c r="L2044" s="174">
        <v>36.831000000000003</v>
      </c>
      <c r="M2044" s="97">
        <v>0</v>
      </c>
      <c r="N2044" s="97">
        <v>4016</v>
      </c>
      <c r="O2044" s="97">
        <v>0</v>
      </c>
      <c r="P2044" s="97">
        <v>4016</v>
      </c>
      <c r="Q2044" s="97">
        <f t="shared" si="31"/>
        <v>0</v>
      </c>
    </row>
    <row r="2045" spans="1:17" x14ac:dyDescent="0.25">
      <c r="A2045" s="152" t="s">
        <v>555</v>
      </c>
      <c r="B2045" s="152" t="s">
        <v>592</v>
      </c>
      <c r="C2045" s="152" t="s">
        <v>8448</v>
      </c>
      <c r="D2045" s="152">
        <v>90000250</v>
      </c>
      <c r="E2045" s="152" t="s">
        <v>8449</v>
      </c>
      <c r="F2045" s="97">
        <v>9235</v>
      </c>
      <c r="G2045" s="174">
        <v>122.77</v>
      </c>
      <c r="H2045" s="97">
        <v>11</v>
      </c>
      <c r="I2045" s="174">
        <v>73.661999999999992</v>
      </c>
      <c r="J2045" s="97">
        <v>3241</v>
      </c>
      <c r="K2045" s="97">
        <v>0</v>
      </c>
      <c r="L2045" s="174">
        <v>36.831000000000003</v>
      </c>
      <c r="M2045" s="97">
        <v>0</v>
      </c>
      <c r="N2045" s="97">
        <v>9235</v>
      </c>
      <c r="O2045" s="97">
        <v>0</v>
      </c>
      <c r="P2045" s="97">
        <v>9235</v>
      </c>
      <c r="Q2045" s="97">
        <f t="shared" si="31"/>
        <v>0</v>
      </c>
    </row>
    <row r="2046" spans="1:17" x14ac:dyDescent="0.25">
      <c r="A2046" s="152" t="s">
        <v>555</v>
      </c>
      <c r="B2046" s="152" t="s">
        <v>592</v>
      </c>
      <c r="C2046" s="152" t="s">
        <v>8454</v>
      </c>
      <c r="D2046" s="152">
        <v>45884633</v>
      </c>
      <c r="E2046" s="152" t="s">
        <v>8455</v>
      </c>
      <c r="F2046" s="97">
        <v>8031</v>
      </c>
      <c r="G2046" s="174">
        <v>122.77</v>
      </c>
      <c r="H2046" s="97">
        <v>12</v>
      </c>
      <c r="I2046" s="174">
        <v>73.661999999999992</v>
      </c>
      <c r="J2046" s="97">
        <v>3536</v>
      </c>
      <c r="K2046" s="97">
        <v>0</v>
      </c>
      <c r="L2046" s="174">
        <v>36.831000000000003</v>
      </c>
      <c r="M2046" s="97">
        <v>0</v>
      </c>
      <c r="N2046" s="97">
        <v>8031</v>
      </c>
      <c r="O2046" s="97">
        <v>0</v>
      </c>
      <c r="P2046" s="97">
        <v>8031</v>
      </c>
      <c r="Q2046" s="97">
        <f t="shared" si="31"/>
        <v>0</v>
      </c>
    </row>
    <row r="2047" spans="1:17" x14ac:dyDescent="0.25">
      <c r="A2047" s="152" t="s">
        <v>555</v>
      </c>
      <c r="B2047" s="152" t="s">
        <v>592</v>
      </c>
      <c r="C2047" s="152" t="s">
        <v>8458</v>
      </c>
      <c r="D2047" s="152">
        <v>45721785</v>
      </c>
      <c r="E2047" s="152" t="s">
        <v>8459</v>
      </c>
      <c r="F2047" s="97">
        <v>12421</v>
      </c>
      <c r="G2047" s="174">
        <v>122.77</v>
      </c>
      <c r="H2047" s="97">
        <v>18</v>
      </c>
      <c r="I2047" s="174">
        <v>73.661999999999992</v>
      </c>
      <c r="J2047" s="97">
        <v>5304</v>
      </c>
      <c r="K2047" s="97">
        <v>0</v>
      </c>
      <c r="L2047" s="174">
        <v>36.831000000000003</v>
      </c>
      <c r="M2047" s="97">
        <v>0</v>
      </c>
      <c r="N2047" s="97">
        <v>12421</v>
      </c>
      <c r="O2047" s="97">
        <v>0</v>
      </c>
      <c r="P2047" s="97">
        <v>12421</v>
      </c>
      <c r="Q2047" s="97">
        <f t="shared" si="31"/>
        <v>0</v>
      </c>
    </row>
    <row r="2048" spans="1:17" x14ac:dyDescent="0.25">
      <c r="A2048" s="152" t="s">
        <v>555</v>
      </c>
      <c r="B2048" s="152" t="s">
        <v>592</v>
      </c>
      <c r="C2048" s="152" t="s">
        <v>8462</v>
      </c>
      <c r="D2048" s="152">
        <v>50202880</v>
      </c>
      <c r="E2048" s="152" t="s">
        <v>8463</v>
      </c>
      <c r="F2048" s="97">
        <v>4016</v>
      </c>
      <c r="G2048" s="174">
        <v>122.77</v>
      </c>
      <c r="H2048" s="97">
        <v>6</v>
      </c>
      <c r="I2048" s="174">
        <v>73.661999999999992</v>
      </c>
      <c r="J2048" s="97">
        <v>1768</v>
      </c>
      <c r="K2048" s="97">
        <v>0</v>
      </c>
      <c r="L2048" s="174">
        <v>36.831000000000003</v>
      </c>
      <c r="M2048" s="97">
        <v>0</v>
      </c>
      <c r="N2048" s="97">
        <v>4016</v>
      </c>
      <c r="O2048" s="97">
        <v>0</v>
      </c>
      <c r="P2048" s="97">
        <v>4016</v>
      </c>
      <c r="Q2048" s="97">
        <f t="shared" si="31"/>
        <v>0</v>
      </c>
    </row>
    <row r="2049" spans="1:17" x14ac:dyDescent="0.25">
      <c r="A2049" s="152" t="s">
        <v>555</v>
      </c>
      <c r="B2049" s="152" t="s">
        <v>592</v>
      </c>
      <c r="C2049" s="152" t="s">
        <v>8466</v>
      </c>
      <c r="D2049" s="152">
        <v>42419603</v>
      </c>
      <c r="E2049" s="152" t="s">
        <v>8467</v>
      </c>
      <c r="F2049" s="97">
        <v>5060</v>
      </c>
      <c r="G2049" s="174">
        <v>122.77</v>
      </c>
      <c r="H2049" s="97">
        <v>7</v>
      </c>
      <c r="I2049" s="174">
        <v>73.661999999999992</v>
      </c>
      <c r="J2049" s="97">
        <v>2063</v>
      </c>
      <c r="K2049" s="97">
        <v>0</v>
      </c>
      <c r="L2049" s="174">
        <v>36.831000000000003</v>
      </c>
      <c r="M2049" s="97">
        <v>0</v>
      </c>
      <c r="N2049" s="97">
        <v>5060</v>
      </c>
      <c r="O2049" s="97">
        <v>0</v>
      </c>
      <c r="P2049" s="97">
        <v>5060</v>
      </c>
      <c r="Q2049" s="97">
        <f t="shared" si="31"/>
        <v>0</v>
      </c>
    </row>
    <row r="2050" spans="1:17" x14ac:dyDescent="0.25">
      <c r="A2050" s="152" t="s">
        <v>555</v>
      </c>
      <c r="B2050" s="152" t="s">
        <v>592</v>
      </c>
      <c r="C2050" s="152" t="s">
        <v>8469</v>
      </c>
      <c r="D2050" s="152">
        <v>46800379</v>
      </c>
      <c r="E2050" s="152" t="s">
        <v>8470</v>
      </c>
      <c r="F2050" s="97">
        <v>0</v>
      </c>
      <c r="G2050" s="174">
        <v>122.77</v>
      </c>
      <c r="H2050" s="97"/>
      <c r="I2050" s="174">
        <v>73.661999999999992</v>
      </c>
      <c r="J2050" s="97">
        <v>0</v>
      </c>
      <c r="K2050" s="97"/>
      <c r="L2050" s="174">
        <v>36.831000000000003</v>
      </c>
      <c r="M2050" s="97">
        <v>0</v>
      </c>
      <c r="N2050" s="97">
        <v>0</v>
      </c>
      <c r="O2050" s="97">
        <v>0</v>
      </c>
      <c r="P2050" s="97">
        <v>0</v>
      </c>
      <c r="Q2050" s="97">
        <f t="shared" si="31"/>
        <v>0</v>
      </c>
    </row>
    <row r="2051" spans="1:17" x14ac:dyDescent="0.25">
      <c r="A2051" s="152" t="s">
        <v>555</v>
      </c>
      <c r="B2051" s="152" t="s">
        <v>592</v>
      </c>
      <c r="C2051" s="152" t="s">
        <v>8473</v>
      </c>
      <c r="D2051" s="152">
        <v>45731942</v>
      </c>
      <c r="E2051" s="152" t="s">
        <v>8474</v>
      </c>
      <c r="F2051" s="97">
        <v>11377</v>
      </c>
      <c r="G2051" s="174">
        <v>122.77</v>
      </c>
      <c r="H2051" s="97">
        <v>17</v>
      </c>
      <c r="I2051" s="174">
        <v>73.661999999999992</v>
      </c>
      <c r="J2051" s="97">
        <v>5009</v>
      </c>
      <c r="K2051" s="97">
        <v>0</v>
      </c>
      <c r="L2051" s="174">
        <v>36.831000000000003</v>
      </c>
      <c r="M2051" s="97">
        <v>0</v>
      </c>
      <c r="N2051" s="97">
        <v>11377</v>
      </c>
      <c r="O2051" s="97">
        <v>0</v>
      </c>
      <c r="P2051" s="97">
        <v>11377</v>
      </c>
      <c r="Q2051" s="97">
        <f t="shared" ref="Q2051:Q2114" si="32">+P2051-N2051</f>
        <v>0</v>
      </c>
    </row>
    <row r="2052" spans="1:17" x14ac:dyDescent="0.25">
      <c r="A2052" s="152" t="s">
        <v>555</v>
      </c>
      <c r="B2052" s="152" t="s">
        <v>592</v>
      </c>
      <c r="C2052" s="152" t="s">
        <v>8476</v>
      </c>
      <c r="D2052" s="152">
        <v>50700375</v>
      </c>
      <c r="E2052" s="152" t="s">
        <v>8477</v>
      </c>
      <c r="F2052" s="97">
        <v>6158</v>
      </c>
      <c r="G2052" s="174">
        <v>122.77</v>
      </c>
      <c r="H2052" s="97">
        <v>12</v>
      </c>
      <c r="I2052" s="174">
        <v>73.661999999999992</v>
      </c>
      <c r="J2052" s="97">
        <v>3536</v>
      </c>
      <c r="K2052" s="97">
        <v>0</v>
      </c>
      <c r="L2052" s="174">
        <v>36.831000000000003</v>
      </c>
      <c r="M2052" s="97">
        <v>0</v>
      </c>
      <c r="N2052" s="97">
        <v>6158</v>
      </c>
      <c r="O2052" s="97">
        <v>0</v>
      </c>
      <c r="P2052" s="97">
        <v>6158</v>
      </c>
      <c r="Q2052" s="97">
        <f t="shared" si="32"/>
        <v>0</v>
      </c>
    </row>
    <row r="2053" spans="1:17" x14ac:dyDescent="0.25">
      <c r="A2053" s="152" t="s">
        <v>555</v>
      </c>
      <c r="B2053" s="152" t="s">
        <v>592</v>
      </c>
      <c r="C2053" s="152" t="s">
        <v>8480</v>
      </c>
      <c r="D2053" s="152">
        <v>47535270</v>
      </c>
      <c r="E2053" s="152" t="s">
        <v>8481</v>
      </c>
      <c r="F2053" s="97">
        <v>3586</v>
      </c>
      <c r="G2053" s="174">
        <v>122.77</v>
      </c>
      <c r="H2053" s="97">
        <v>2</v>
      </c>
      <c r="I2053" s="174">
        <v>73.661999999999992</v>
      </c>
      <c r="J2053" s="97">
        <v>589</v>
      </c>
      <c r="K2053" s="97">
        <v>0</v>
      </c>
      <c r="L2053" s="174">
        <v>36.831000000000003</v>
      </c>
      <c r="M2053" s="97">
        <v>0</v>
      </c>
      <c r="N2053" s="97">
        <v>3586</v>
      </c>
      <c r="O2053" s="97">
        <v>0</v>
      </c>
      <c r="P2053" s="97">
        <v>3586</v>
      </c>
      <c r="Q2053" s="97">
        <f t="shared" si="32"/>
        <v>0</v>
      </c>
    </row>
    <row r="2054" spans="1:17" x14ac:dyDescent="0.25">
      <c r="A2054" s="152" t="s">
        <v>555</v>
      </c>
      <c r="B2054" s="152" t="s">
        <v>592</v>
      </c>
      <c r="C2054" s="152" t="s">
        <v>8483</v>
      </c>
      <c r="D2054" s="152">
        <v>51054612</v>
      </c>
      <c r="E2054" s="152" t="s">
        <v>8484</v>
      </c>
      <c r="F2054" s="97">
        <v>0</v>
      </c>
      <c r="G2054" s="174">
        <v>122.77</v>
      </c>
      <c r="H2054" s="97"/>
      <c r="I2054" s="174">
        <v>73.661999999999992</v>
      </c>
      <c r="J2054" s="97">
        <v>0</v>
      </c>
      <c r="K2054" s="97"/>
      <c r="L2054" s="174">
        <v>36.831000000000003</v>
      </c>
      <c r="M2054" s="97">
        <v>0</v>
      </c>
      <c r="N2054" s="97">
        <v>0</v>
      </c>
      <c r="O2054" s="97">
        <v>0</v>
      </c>
      <c r="P2054" s="97">
        <v>0</v>
      </c>
      <c r="Q2054" s="97">
        <f t="shared" si="32"/>
        <v>0</v>
      </c>
    </row>
    <row r="2055" spans="1:17" x14ac:dyDescent="0.25">
      <c r="A2055" s="152" t="s">
        <v>555</v>
      </c>
      <c r="B2055" s="152" t="s">
        <v>592</v>
      </c>
      <c r="C2055" s="152" t="s">
        <v>8487</v>
      </c>
      <c r="D2055" s="152">
        <v>90000320</v>
      </c>
      <c r="E2055" s="152" t="s">
        <v>8488</v>
      </c>
      <c r="F2055" s="97">
        <v>12182</v>
      </c>
      <c r="G2055" s="174">
        <v>122.77</v>
      </c>
      <c r="H2055" s="97">
        <v>21</v>
      </c>
      <c r="I2055" s="174">
        <v>73.661999999999992</v>
      </c>
      <c r="J2055" s="97">
        <v>6188</v>
      </c>
      <c r="K2055" s="97">
        <v>0</v>
      </c>
      <c r="L2055" s="174">
        <v>36.831000000000003</v>
      </c>
      <c r="M2055" s="97">
        <v>0</v>
      </c>
      <c r="N2055" s="97">
        <v>12182</v>
      </c>
      <c r="O2055" s="97">
        <v>0</v>
      </c>
      <c r="P2055" s="97">
        <v>12182</v>
      </c>
      <c r="Q2055" s="97">
        <f t="shared" si="32"/>
        <v>0</v>
      </c>
    </row>
    <row r="2056" spans="1:17" x14ac:dyDescent="0.25">
      <c r="A2056" s="152" t="s">
        <v>555</v>
      </c>
      <c r="B2056" s="152" t="s">
        <v>592</v>
      </c>
      <c r="C2056" s="152" t="s">
        <v>8490</v>
      </c>
      <c r="D2056" s="152">
        <v>51898578</v>
      </c>
      <c r="E2056" s="152" t="s">
        <v>8491</v>
      </c>
      <c r="F2056" s="97">
        <v>3936</v>
      </c>
      <c r="G2056" s="174">
        <v>122.77</v>
      </c>
      <c r="H2056" s="97">
        <v>7</v>
      </c>
      <c r="I2056" s="174">
        <v>73.661999999999992</v>
      </c>
      <c r="J2056" s="97">
        <v>2063</v>
      </c>
      <c r="K2056" s="97">
        <v>0</v>
      </c>
      <c r="L2056" s="174">
        <v>36.831000000000003</v>
      </c>
      <c r="M2056" s="97">
        <v>0</v>
      </c>
      <c r="N2056" s="97">
        <v>3936</v>
      </c>
      <c r="O2056" s="97">
        <v>0</v>
      </c>
      <c r="P2056" s="97">
        <v>3936</v>
      </c>
      <c r="Q2056" s="97">
        <f t="shared" si="32"/>
        <v>0</v>
      </c>
    </row>
    <row r="2057" spans="1:17" x14ac:dyDescent="0.25">
      <c r="A2057" s="152" t="s">
        <v>555</v>
      </c>
      <c r="B2057" s="152" t="s">
        <v>592</v>
      </c>
      <c r="C2057" s="152" t="s">
        <v>9950</v>
      </c>
      <c r="D2057" s="152">
        <v>48274518</v>
      </c>
      <c r="E2057" s="152" t="s">
        <v>9951</v>
      </c>
      <c r="F2057" s="97">
        <v>11298</v>
      </c>
      <c r="G2057" s="174">
        <v>122.77</v>
      </c>
      <c r="H2057" s="97">
        <v>18</v>
      </c>
      <c r="I2057" s="174">
        <v>73.661999999999992</v>
      </c>
      <c r="J2057" s="97">
        <v>5304</v>
      </c>
      <c r="K2057" s="97">
        <v>0</v>
      </c>
      <c r="L2057" s="174">
        <v>36.831000000000003</v>
      </c>
      <c r="M2057" s="97">
        <v>0</v>
      </c>
      <c r="N2057" s="97">
        <v>11298</v>
      </c>
      <c r="O2057" s="97">
        <v>0</v>
      </c>
      <c r="P2057" s="97">
        <v>11298</v>
      </c>
      <c r="Q2057" s="97">
        <f t="shared" si="32"/>
        <v>0</v>
      </c>
    </row>
    <row r="2058" spans="1:17" x14ac:dyDescent="0.25">
      <c r="A2058" s="152" t="s">
        <v>555</v>
      </c>
      <c r="B2058" s="152" t="s">
        <v>592</v>
      </c>
      <c r="C2058" s="152" t="s">
        <v>8494</v>
      </c>
      <c r="D2058" s="152">
        <v>51937565</v>
      </c>
      <c r="E2058" s="152" t="s">
        <v>8495</v>
      </c>
      <c r="F2058" s="97">
        <v>7576</v>
      </c>
      <c r="G2058" s="174">
        <v>122.77</v>
      </c>
      <c r="H2058" s="97">
        <v>13</v>
      </c>
      <c r="I2058" s="174">
        <v>73.661999999999992</v>
      </c>
      <c r="J2058" s="97">
        <v>3830</v>
      </c>
      <c r="K2058" s="97">
        <v>0</v>
      </c>
      <c r="L2058" s="174">
        <v>36.831000000000003</v>
      </c>
      <c r="M2058" s="97">
        <v>0</v>
      </c>
      <c r="N2058" s="97">
        <v>7576</v>
      </c>
      <c r="O2058" s="97">
        <v>0</v>
      </c>
      <c r="P2058" s="97">
        <v>7576</v>
      </c>
      <c r="Q2058" s="97">
        <f t="shared" si="32"/>
        <v>0</v>
      </c>
    </row>
    <row r="2059" spans="1:17" x14ac:dyDescent="0.25">
      <c r="A2059" s="152" t="s">
        <v>555</v>
      </c>
      <c r="B2059" s="152" t="s">
        <v>592</v>
      </c>
      <c r="C2059" s="152" t="s">
        <v>8498</v>
      </c>
      <c r="D2059" s="152">
        <v>51762412</v>
      </c>
      <c r="E2059" s="152" t="s">
        <v>8499</v>
      </c>
      <c r="F2059" s="97">
        <v>4685</v>
      </c>
      <c r="G2059" s="174">
        <v>122.77</v>
      </c>
      <c r="H2059" s="97">
        <v>7</v>
      </c>
      <c r="I2059" s="174">
        <v>73.661999999999992</v>
      </c>
      <c r="J2059" s="97">
        <v>2063</v>
      </c>
      <c r="K2059" s="97">
        <v>0</v>
      </c>
      <c r="L2059" s="174">
        <v>36.831000000000003</v>
      </c>
      <c r="M2059" s="97">
        <v>0</v>
      </c>
      <c r="N2059" s="97">
        <v>4685</v>
      </c>
      <c r="O2059" s="97">
        <v>0</v>
      </c>
      <c r="P2059" s="97">
        <v>4685</v>
      </c>
      <c r="Q2059" s="97">
        <f t="shared" si="32"/>
        <v>0</v>
      </c>
    </row>
    <row r="2060" spans="1:17" x14ac:dyDescent="0.25">
      <c r="A2060" s="152" t="s">
        <v>555</v>
      </c>
      <c r="B2060" s="152" t="s">
        <v>592</v>
      </c>
      <c r="C2060" s="152" t="s">
        <v>8502</v>
      </c>
      <c r="D2060" s="152">
        <v>51891034</v>
      </c>
      <c r="E2060" s="152" t="s">
        <v>8503</v>
      </c>
      <c r="F2060" s="97">
        <v>2303</v>
      </c>
      <c r="G2060" s="174">
        <v>122.77</v>
      </c>
      <c r="H2060" s="97">
        <v>4</v>
      </c>
      <c r="I2060" s="174">
        <v>73.661999999999992</v>
      </c>
      <c r="J2060" s="97">
        <v>1179</v>
      </c>
      <c r="K2060" s="97">
        <v>0</v>
      </c>
      <c r="L2060" s="174">
        <v>36.831000000000003</v>
      </c>
      <c r="M2060" s="97">
        <v>0</v>
      </c>
      <c r="N2060" s="97">
        <v>2303</v>
      </c>
      <c r="O2060" s="97">
        <v>0</v>
      </c>
      <c r="P2060" s="97">
        <v>2303</v>
      </c>
      <c r="Q2060" s="97">
        <f t="shared" si="32"/>
        <v>0</v>
      </c>
    </row>
    <row r="2061" spans="1:17" x14ac:dyDescent="0.25">
      <c r="A2061" s="152" t="s">
        <v>555</v>
      </c>
      <c r="B2061" s="152" t="s">
        <v>592</v>
      </c>
      <c r="C2061" s="152" t="s">
        <v>10704</v>
      </c>
      <c r="D2061" s="152">
        <v>90000345</v>
      </c>
      <c r="E2061" s="152" t="s">
        <v>10703</v>
      </c>
      <c r="F2061" s="97">
        <v>17919</v>
      </c>
      <c r="G2061" s="174">
        <v>122.77</v>
      </c>
      <c r="H2061" s="97">
        <v>31</v>
      </c>
      <c r="I2061" s="174">
        <v>73.661999999999992</v>
      </c>
      <c r="J2061" s="97">
        <v>9134</v>
      </c>
      <c r="K2061" s="97">
        <v>1</v>
      </c>
      <c r="L2061" s="174">
        <v>36.831000000000003</v>
      </c>
      <c r="M2061" s="97">
        <v>147</v>
      </c>
      <c r="N2061" s="97">
        <v>17919</v>
      </c>
      <c r="O2061" s="97">
        <v>0</v>
      </c>
      <c r="P2061" s="97">
        <v>17919</v>
      </c>
      <c r="Q2061" s="97">
        <f t="shared" si="32"/>
        <v>0</v>
      </c>
    </row>
    <row r="2062" spans="1:17" x14ac:dyDescent="0.25">
      <c r="A2062" s="152" t="s">
        <v>555</v>
      </c>
      <c r="B2062" s="152" t="s">
        <v>592</v>
      </c>
      <c r="C2062" s="152" t="s">
        <v>16761</v>
      </c>
      <c r="D2062" s="152">
        <v>50206737</v>
      </c>
      <c r="E2062" s="152" t="s">
        <v>16762</v>
      </c>
      <c r="F2062" s="97">
        <v>295</v>
      </c>
      <c r="G2062" s="174">
        <v>122.77</v>
      </c>
      <c r="H2062" s="97">
        <v>1</v>
      </c>
      <c r="I2062" s="174">
        <v>73.661999999999992</v>
      </c>
      <c r="J2062" s="97">
        <v>295</v>
      </c>
      <c r="K2062" s="97">
        <v>0</v>
      </c>
      <c r="L2062" s="174">
        <v>36.831000000000003</v>
      </c>
      <c r="M2062" s="97">
        <v>0</v>
      </c>
      <c r="N2062" s="97">
        <v>295</v>
      </c>
      <c r="O2062" s="97">
        <v>0</v>
      </c>
      <c r="P2062" s="97">
        <v>295</v>
      </c>
      <c r="Q2062" s="97">
        <f t="shared" si="32"/>
        <v>0</v>
      </c>
    </row>
    <row r="2063" spans="1:17" x14ac:dyDescent="0.25">
      <c r="A2063" s="152" t="s">
        <v>555</v>
      </c>
      <c r="B2063" s="152" t="s">
        <v>592</v>
      </c>
      <c r="C2063" s="152" t="s">
        <v>16684</v>
      </c>
      <c r="D2063" s="152">
        <v>36483087</v>
      </c>
      <c r="E2063" s="152" t="s">
        <v>16686</v>
      </c>
      <c r="F2063" s="97">
        <v>0</v>
      </c>
      <c r="G2063" s="174">
        <v>122.77</v>
      </c>
      <c r="H2063" s="97">
        <v>0</v>
      </c>
      <c r="I2063" s="174">
        <v>73.661999999999992</v>
      </c>
      <c r="J2063" s="97">
        <v>0</v>
      </c>
      <c r="K2063" s="97">
        <v>0</v>
      </c>
      <c r="L2063" s="174">
        <v>36.831000000000003</v>
      </c>
      <c r="M2063" s="97">
        <v>0</v>
      </c>
      <c r="N2063" s="97">
        <v>0</v>
      </c>
      <c r="O2063" s="97">
        <v>0</v>
      </c>
      <c r="P2063" s="97">
        <v>0</v>
      </c>
      <c r="Q2063" s="97">
        <f t="shared" si="32"/>
        <v>0</v>
      </c>
    </row>
    <row r="2064" spans="1:17" x14ac:dyDescent="0.25">
      <c r="A2064" s="177" t="s">
        <v>16701</v>
      </c>
      <c r="B2064" s="177"/>
      <c r="C2064" s="177"/>
      <c r="D2064" s="177"/>
      <c r="E2064" s="177"/>
      <c r="F2064" s="178">
        <v>7284234</v>
      </c>
      <c r="G2064" s="179"/>
      <c r="H2064" s="178">
        <v>10743</v>
      </c>
      <c r="I2064" s="184"/>
      <c r="J2064" s="178">
        <v>3165414</v>
      </c>
      <c r="K2064" s="178">
        <v>288</v>
      </c>
      <c r="L2064" s="184"/>
      <c r="M2064" s="178">
        <v>42425</v>
      </c>
      <c r="N2064" s="178">
        <v>7286591</v>
      </c>
      <c r="O2064" s="178">
        <v>2357</v>
      </c>
      <c r="P2064" s="178">
        <v>7286591</v>
      </c>
      <c r="Q2064" s="178">
        <f t="shared" si="32"/>
        <v>0</v>
      </c>
    </row>
    <row r="2065" spans="1:17" x14ac:dyDescent="0.25">
      <c r="A2065" s="152" t="s">
        <v>540</v>
      </c>
      <c r="B2065" s="152" t="s">
        <v>781</v>
      </c>
      <c r="C2065" s="152" t="s">
        <v>9969</v>
      </c>
      <c r="D2065" s="152">
        <v>54131430</v>
      </c>
      <c r="E2065" s="152" t="s">
        <v>10399</v>
      </c>
      <c r="F2065" s="97">
        <v>102240</v>
      </c>
      <c r="G2065" s="174">
        <v>122.77</v>
      </c>
      <c r="H2065" s="97">
        <v>160</v>
      </c>
      <c r="I2065" s="174">
        <v>73.661999999999992</v>
      </c>
      <c r="J2065" s="97">
        <v>47146</v>
      </c>
      <c r="K2065" s="97">
        <v>1</v>
      </c>
      <c r="L2065" s="174">
        <v>36.83100000000001</v>
      </c>
      <c r="M2065" s="97">
        <v>147</v>
      </c>
      <c r="N2065" s="97">
        <v>102240</v>
      </c>
      <c r="O2065" s="97">
        <v>0</v>
      </c>
      <c r="P2065" s="97">
        <v>102240</v>
      </c>
      <c r="Q2065" s="97">
        <f t="shared" si="32"/>
        <v>0</v>
      </c>
    </row>
    <row r="2066" spans="1:17" x14ac:dyDescent="0.25">
      <c r="A2066" s="152" t="s">
        <v>540</v>
      </c>
      <c r="B2066" s="152" t="s">
        <v>37</v>
      </c>
      <c r="C2066" s="152" t="s">
        <v>8534</v>
      </c>
      <c r="D2066" s="152">
        <v>689726</v>
      </c>
      <c r="E2066" s="152" t="s">
        <v>8535</v>
      </c>
      <c r="F2066" s="97">
        <v>2382</v>
      </c>
      <c r="G2066" s="174">
        <v>122.77</v>
      </c>
      <c r="H2066" s="97">
        <v>3</v>
      </c>
      <c r="I2066" s="174">
        <v>73.661999999999992</v>
      </c>
      <c r="J2066" s="97">
        <v>884</v>
      </c>
      <c r="K2066" s="97">
        <v>0</v>
      </c>
      <c r="L2066" s="174">
        <v>36.831000000000003</v>
      </c>
      <c r="M2066" s="97">
        <v>0</v>
      </c>
      <c r="N2066" s="97">
        <v>2382</v>
      </c>
      <c r="O2066" s="97">
        <v>0</v>
      </c>
      <c r="P2066" s="97">
        <v>2382</v>
      </c>
      <c r="Q2066" s="97">
        <f t="shared" si="32"/>
        <v>0</v>
      </c>
    </row>
    <row r="2067" spans="1:17" x14ac:dyDescent="0.25">
      <c r="A2067" s="152" t="s">
        <v>540</v>
      </c>
      <c r="B2067" s="152" t="s">
        <v>37</v>
      </c>
      <c r="C2067" s="152" t="s">
        <v>8539</v>
      </c>
      <c r="D2067" s="152">
        <v>590754</v>
      </c>
      <c r="E2067" s="152" t="s">
        <v>8540</v>
      </c>
      <c r="F2067" s="97">
        <v>3002</v>
      </c>
      <c r="G2067" s="174">
        <v>122.77</v>
      </c>
      <c r="H2067" s="97">
        <v>4</v>
      </c>
      <c r="I2067" s="174">
        <v>73.661999999999992</v>
      </c>
      <c r="J2067" s="97">
        <v>1179</v>
      </c>
      <c r="K2067" s="97">
        <v>3</v>
      </c>
      <c r="L2067" s="174">
        <v>36.831000000000003</v>
      </c>
      <c r="M2067" s="97">
        <v>442</v>
      </c>
      <c r="N2067" s="97">
        <v>3002</v>
      </c>
      <c r="O2067" s="97">
        <v>0</v>
      </c>
      <c r="P2067" s="97">
        <v>3002</v>
      </c>
      <c r="Q2067" s="97">
        <f t="shared" si="32"/>
        <v>0</v>
      </c>
    </row>
    <row r="2068" spans="1:17" x14ac:dyDescent="0.25">
      <c r="A2068" s="152" t="s">
        <v>540</v>
      </c>
      <c r="B2068" s="152" t="s">
        <v>37</v>
      </c>
      <c r="C2068" s="152" t="s">
        <v>8544</v>
      </c>
      <c r="D2068" s="152">
        <v>318698</v>
      </c>
      <c r="E2068" s="152" t="s">
        <v>8545</v>
      </c>
      <c r="F2068" s="97">
        <v>5347</v>
      </c>
      <c r="G2068" s="174">
        <v>122.77</v>
      </c>
      <c r="H2068" s="97">
        <v>5</v>
      </c>
      <c r="I2068" s="174">
        <v>73.661999999999992</v>
      </c>
      <c r="J2068" s="97">
        <v>1473</v>
      </c>
      <c r="K2068" s="97">
        <v>0</v>
      </c>
      <c r="L2068" s="174">
        <v>36.831000000000003</v>
      </c>
      <c r="M2068" s="97">
        <v>0</v>
      </c>
      <c r="N2068" s="97">
        <v>5347</v>
      </c>
      <c r="O2068" s="97">
        <v>0</v>
      </c>
      <c r="P2068" s="97">
        <v>5347</v>
      </c>
      <c r="Q2068" s="97">
        <f t="shared" si="32"/>
        <v>0</v>
      </c>
    </row>
    <row r="2069" spans="1:17" x14ac:dyDescent="0.25">
      <c r="A2069" s="152" t="s">
        <v>540</v>
      </c>
      <c r="B2069" s="152" t="s">
        <v>37</v>
      </c>
      <c r="C2069" s="152" t="s">
        <v>8548</v>
      </c>
      <c r="D2069" s="152">
        <v>323934</v>
      </c>
      <c r="E2069" s="152" t="s">
        <v>8549</v>
      </c>
      <c r="F2069" s="97">
        <v>3334</v>
      </c>
      <c r="G2069" s="174">
        <v>122.77</v>
      </c>
      <c r="H2069" s="97">
        <v>7</v>
      </c>
      <c r="I2069" s="174">
        <v>73.661999999999992</v>
      </c>
      <c r="J2069" s="97">
        <v>2063</v>
      </c>
      <c r="K2069" s="97">
        <v>1</v>
      </c>
      <c r="L2069" s="174">
        <v>36.831000000000003</v>
      </c>
      <c r="M2069" s="97">
        <v>147</v>
      </c>
      <c r="N2069" s="97">
        <v>3334</v>
      </c>
      <c r="O2069" s="97">
        <v>0</v>
      </c>
      <c r="P2069" s="97">
        <v>3334</v>
      </c>
      <c r="Q2069" s="97">
        <f t="shared" si="32"/>
        <v>0</v>
      </c>
    </row>
    <row r="2070" spans="1:17" x14ac:dyDescent="0.25">
      <c r="A2070" s="152" t="s">
        <v>540</v>
      </c>
      <c r="B2070" s="152" t="s">
        <v>37</v>
      </c>
      <c r="C2070" s="152" t="s">
        <v>8553</v>
      </c>
      <c r="D2070" s="152">
        <v>691224</v>
      </c>
      <c r="E2070" s="152" t="s">
        <v>8554</v>
      </c>
      <c r="F2070" s="97">
        <v>4390</v>
      </c>
      <c r="G2070" s="174">
        <v>122.77</v>
      </c>
      <c r="H2070" s="97">
        <v>6</v>
      </c>
      <c r="I2070" s="174">
        <v>73.661999999999992</v>
      </c>
      <c r="J2070" s="97">
        <v>1768</v>
      </c>
      <c r="K2070" s="97">
        <v>0</v>
      </c>
      <c r="L2070" s="174">
        <v>36.831000000000003</v>
      </c>
      <c r="M2070" s="97">
        <v>0</v>
      </c>
      <c r="N2070" s="97">
        <v>4390</v>
      </c>
      <c r="O2070" s="97">
        <v>0</v>
      </c>
      <c r="P2070" s="97">
        <v>4390</v>
      </c>
      <c r="Q2070" s="97">
        <f t="shared" si="32"/>
        <v>0</v>
      </c>
    </row>
    <row r="2071" spans="1:17" x14ac:dyDescent="0.25">
      <c r="A2071" s="152" t="s">
        <v>540</v>
      </c>
      <c r="B2071" s="152" t="s">
        <v>37</v>
      </c>
      <c r="C2071" s="152" t="s">
        <v>8557</v>
      </c>
      <c r="D2071" s="152">
        <v>323977</v>
      </c>
      <c r="E2071" s="152" t="s">
        <v>8558</v>
      </c>
      <c r="F2071" s="97">
        <v>19918</v>
      </c>
      <c r="G2071" s="174">
        <v>122.77</v>
      </c>
      <c r="H2071" s="97">
        <v>32</v>
      </c>
      <c r="I2071" s="174">
        <v>73.661999999999992</v>
      </c>
      <c r="J2071" s="97">
        <v>9429</v>
      </c>
      <c r="K2071" s="97">
        <v>0</v>
      </c>
      <c r="L2071" s="174">
        <v>36.831000000000003</v>
      </c>
      <c r="M2071" s="97">
        <v>0</v>
      </c>
      <c r="N2071" s="97">
        <v>19918</v>
      </c>
      <c r="O2071" s="97">
        <v>0</v>
      </c>
      <c r="P2071" s="97">
        <v>19918</v>
      </c>
      <c r="Q2071" s="97">
        <f t="shared" si="32"/>
        <v>0</v>
      </c>
    </row>
    <row r="2072" spans="1:17" x14ac:dyDescent="0.25">
      <c r="A2072" s="152" t="s">
        <v>540</v>
      </c>
      <c r="B2072" s="152" t="s">
        <v>37</v>
      </c>
      <c r="C2072" s="152" t="s">
        <v>8561</v>
      </c>
      <c r="D2072" s="152">
        <v>323985</v>
      </c>
      <c r="E2072" s="152" t="s">
        <v>8562</v>
      </c>
      <c r="F2072" s="97">
        <v>6933</v>
      </c>
      <c r="G2072" s="174">
        <v>122.77</v>
      </c>
      <c r="H2072" s="97">
        <v>7</v>
      </c>
      <c r="I2072" s="174">
        <v>73.661999999999992</v>
      </c>
      <c r="J2072" s="97">
        <v>2063</v>
      </c>
      <c r="K2072" s="97">
        <v>0</v>
      </c>
      <c r="L2072" s="174">
        <v>36.831000000000003</v>
      </c>
      <c r="M2072" s="97">
        <v>0</v>
      </c>
      <c r="N2072" s="97">
        <v>6933</v>
      </c>
      <c r="O2072" s="97">
        <v>0</v>
      </c>
      <c r="P2072" s="97">
        <v>6933</v>
      </c>
      <c r="Q2072" s="97">
        <f t="shared" si="32"/>
        <v>0</v>
      </c>
    </row>
    <row r="2073" spans="1:17" x14ac:dyDescent="0.25">
      <c r="A2073" s="152" t="s">
        <v>540</v>
      </c>
      <c r="B2073" s="152" t="s">
        <v>37</v>
      </c>
      <c r="C2073" s="152" t="s">
        <v>8565</v>
      </c>
      <c r="D2073" s="152">
        <v>323993</v>
      </c>
      <c r="E2073" s="152" t="s">
        <v>8566</v>
      </c>
      <c r="F2073" s="97">
        <v>15018</v>
      </c>
      <c r="G2073" s="174">
        <v>122.77</v>
      </c>
      <c r="H2073" s="97">
        <v>23</v>
      </c>
      <c r="I2073" s="174">
        <v>73.661999999999992</v>
      </c>
      <c r="J2073" s="97">
        <v>6777</v>
      </c>
      <c r="K2073" s="97">
        <v>0</v>
      </c>
      <c r="L2073" s="174">
        <v>36.831000000000003</v>
      </c>
      <c r="M2073" s="97">
        <v>0</v>
      </c>
      <c r="N2073" s="97">
        <v>15018</v>
      </c>
      <c r="O2073" s="97">
        <v>0</v>
      </c>
      <c r="P2073" s="97">
        <v>15018</v>
      </c>
      <c r="Q2073" s="97">
        <f t="shared" si="32"/>
        <v>0</v>
      </c>
    </row>
    <row r="2074" spans="1:17" x14ac:dyDescent="0.25">
      <c r="A2074" s="152" t="s">
        <v>540</v>
      </c>
      <c r="B2074" s="152" t="s">
        <v>37</v>
      </c>
      <c r="C2074" s="152" t="s">
        <v>8569</v>
      </c>
      <c r="D2074" s="152">
        <v>324001</v>
      </c>
      <c r="E2074" s="152" t="s">
        <v>8570</v>
      </c>
      <c r="F2074" s="97">
        <v>12421</v>
      </c>
      <c r="G2074" s="174">
        <v>122.77</v>
      </c>
      <c r="H2074" s="97">
        <v>18</v>
      </c>
      <c r="I2074" s="174">
        <v>73.661999999999992</v>
      </c>
      <c r="J2074" s="97">
        <v>5304</v>
      </c>
      <c r="K2074" s="97">
        <v>0</v>
      </c>
      <c r="L2074" s="174">
        <v>36.831000000000003</v>
      </c>
      <c r="M2074" s="97">
        <v>0</v>
      </c>
      <c r="N2074" s="97">
        <v>12421</v>
      </c>
      <c r="O2074" s="97">
        <v>0</v>
      </c>
      <c r="P2074" s="97">
        <v>12421</v>
      </c>
      <c r="Q2074" s="97">
        <f t="shared" si="32"/>
        <v>0</v>
      </c>
    </row>
    <row r="2075" spans="1:17" x14ac:dyDescent="0.25">
      <c r="A2075" s="152" t="s">
        <v>540</v>
      </c>
      <c r="B2075" s="152" t="s">
        <v>37</v>
      </c>
      <c r="C2075" s="152" t="s">
        <v>8574</v>
      </c>
      <c r="D2075" s="152">
        <v>324035</v>
      </c>
      <c r="E2075" s="152" t="s">
        <v>8575</v>
      </c>
      <c r="F2075" s="97">
        <v>10198</v>
      </c>
      <c r="G2075" s="174">
        <v>122.77</v>
      </c>
      <c r="H2075" s="97">
        <v>13</v>
      </c>
      <c r="I2075" s="174">
        <v>73.661999999999992</v>
      </c>
      <c r="J2075" s="97">
        <v>3830</v>
      </c>
      <c r="K2075" s="97">
        <v>0</v>
      </c>
      <c r="L2075" s="174">
        <v>36.831000000000003</v>
      </c>
      <c r="M2075" s="97">
        <v>0</v>
      </c>
      <c r="N2075" s="97">
        <v>10198</v>
      </c>
      <c r="O2075" s="97">
        <v>0</v>
      </c>
      <c r="P2075" s="97">
        <v>10198</v>
      </c>
      <c r="Q2075" s="97">
        <f t="shared" si="32"/>
        <v>0</v>
      </c>
    </row>
    <row r="2076" spans="1:17" x14ac:dyDescent="0.25">
      <c r="A2076" s="152" t="s">
        <v>540</v>
      </c>
      <c r="B2076" s="152" t="s">
        <v>37</v>
      </c>
      <c r="C2076" s="152" t="s">
        <v>8578</v>
      </c>
      <c r="D2076" s="152">
        <v>324043</v>
      </c>
      <c r="E2076" s="152" t="s">
        <v>8579</v>
      </c>
      <c r="F2076" s="97">
        <v>4979</v>
      </c>
      <c r="G2076" s="174">
        <v>122.77</v>
      </c>
      <c r="H2076" s="97">
        <v>8</v>
      </c>
      <c r="I2076" s="174">
        <v>73.661999999999992</v>
      </c>
      <c r="J2076" s="97">
        <v>2357</v>
      </c>
      <c r="K2076" s="97">
        <v>0</v>
      </c>
      <c r="L2076" s="174">
        <v>36.831000000000003</v>
      </c>
      <c r="M2076" s="97">
        <v>0</v>
      </c>
      <c r="N2076" s="97">
        <v>4979</v>
      </c>
      <c r="O2076" s="97">
        <v>0</v>
      </c>
      <c r="P2076" s="97">
        <v>4979</v>
      </c>
      <c r="Q2076" s="97">
        <f t="shared" si="32"/>
        <v>0</v>
      </c>
    </row>
    <row r="2077" spans="1:17" x14ac:dyDescent="0.25">
      <c r="A2077" s="152" t="s">
        <v>540</v>
      </c>
      <c r="B2077" s="152" t="s">
        <v>37</v>
      </c>
      <c r="C2077" s="152" t="s">
        <v>8582</v>
      </c>
      <c r="D2077" s="152">
        <v>324051</v>
      </c>
      <c r="E2077" s="152" t="s">
        <v>5630</v>
      </c>
      <c r="F2077" s="97">
        <v>9185</v>
      </c>
      <c r="G2077" s="174">
        <v>122.77</v>
      </c>
      <c r="H2077" s="97">
        <v>21</v>
      </c>
      <c r="I2077" s="174">
        <v>73.661999999999992</v>
      </c>
      <c r="J2077" s="97">
        <v>6188</v>
      </c>
      <c r="K2077" s="97">
        <v>0</v>
      </c>
      <c r="L2077" s="174">
        <v>36.831000000000003</v>
      </c>
      <c r="M2077" s="97">
        <v>0</v>
      </c>
      <c r="N2077" s="97">
        <v>9185</v>
      </c>
      <c r="O2077" s="97">
        <v>0</v>
      </c>
      <c r="P2077" s="97">
        <v>9185</v>
      </c>
      <c r="Q2077" s="97">
        <f t="shared" si="32"/>
        <v>0</v>
      </c>
    </row>
    <row r="2078" spans="1:17" x14ac:dyDescent="0.25">
      <c r="A2078" s="152" t="s">
        <v>540</v>
      </c>
      <c r="B2078" s="152" t="s">
        <v>37</v>
      </c>
      <c r="C2078" s="152" t="s">
        <v>8584</v>
      </c>
      <c r="D2078" s="152">
        <v>324060</v>
      </c>
      <c r="E2078" s="152" t="s">
        <v>8585</v>
      </c>
      <c r="F2078" s="97">
        <v>42138</v>
      </c>
      <c r="G2078" s="174">
        <v>122.77</v>
      </c>
      <c r="H2078" s="97">
        <v>68</v>
      </c>
      <c r="I2078" s="174">
        <v>73.661999999999992</v>
      </c>
      <c r="J2078" s="97">
        <v>20036</v>
      </c>
      <c r="K2078" s="97">
        <v>0</v>
      </c>
      <c r="L2078" s="174">
        <v>36.831000000000003</v>
      </c>
      <c r="M2078" s="97">
        <v>0</v>
      </c>
      <c r="N2078" s="97">
        <v>42138</v>
      </c>
      <c r="O2078" s="97">
        <v>0</v>
      </c>
      <c r="P2078" s="97">
        <v>42138</v>
      </c>
      <c r="Q2078" s="97">
        <f t="shared" si="32"/>
        <v>0</v>
      </c>
    </row>
    <row r="2079" spans="1:17" x14ac:dyDescent="0.25">
      <c r="A2079" s="152" t="s">
        <v>540</v>
      </c>
      <c r="B2079" s="152" t="s">
        <v>37</v>
      </c>
      <c r="C2079" s="152" t="s">
        <v>8588</v>
      </c>
      <c r="D2079" s="152">
        <v>324078</v>
      </c>
      <c r="E2079" s="152" t="s">
        <v>8589</v>
      </c>
      <c r="F2079" s="97">
        <v>15902</v>
      </c>
      <c r="G2079" s="174">
        <v>122.77</v>
      </c>
      <c r="H2079" s="97">
        <v>26</v>
      </c>
      <c r="I2079" s="174">
        <v>73.661999999999992</v>
      </c>
      <c r="J2079" s="97">
        <v>7661</v>
      </c>
      <c r="K2079" s="97">
        <v>0</v>
      </c>
      <c r="L2079" s="174">
        <v>36.831000000000003</v>
      </c>
      <c r="M2079" s="97">
        <v>0</v>
      </c>
      <c r="N2079" s="97">
        <v>15902</v>
      </c>
      <c r="O2079" s="97">
        <v>0</v>
      </c>
      <c r="P2079" s="97">
        <v>15902</v>
      </c>
      <c r="Q2079" s="97">
        <f t="shared" si="32"/>
        <v>0</v>
      </c>
    </row>
    <row r="2080" spans="1:17" x14ac:dyDescent="0.25">
      <c r="A2080" s="152" t="s">
        <v>540</v>
      </c>
      <c r="B2080" s="152" t="s">
        <v>37</v>
      </c>
      <c r="C2080" s="152" t="s">
        <v>8591</v>
      </c>
      <c r="D2080" s="152">
        <v>324086</v>
      </c>
      <c r="E2080" s="152" t="s">
        <v>8592</v>
      </c>
      <c r="F2080" s="97">
        <v>3266</v>
      </c>
      <c r="G2080" s="174">
        <v>122.77</v>
      </c>
      <c r="H2080" s="97">
        <v>6</v>
      </c>
      <c r="I2080" s="174">
        <v>73.661999999999992</v>
      </c>
      <c r="J2080" s="97">
        <v>1768</v>
      </c>
      <c r="K2080" s="97">
        <v>0</v>
      </c>
      <c r="L2080" s="174">
        <v>36.831000000000003</v>
      </c>
      <c r="M2080" s="97">
        <v>0</v>
      </c>
      <c r="N2080" s="97">
        <v>3266</v>
      </c>
      <c r="O2080" s="97">
        <v>0</v>
      </c>
      <c r="P2080" s="97">
        <v>3266</v>
      </c>
      <c r="Q2080" s="97">
        <f t="shared" si="32"/>
        <v>0</v>
      </c>
    </row>
    <row r="2081" spans="1:17" x14ac:dyDescent="0.25">
      <c r="A2081" s="152" t="s">
        <v>540</v>
      </c>
      <c r="B2081" s="152" t="s">
        <v>37</v>
      </c>
      <c r="C2081" s="152" t="s">
        <v>8595</v>
      </c>
      <c r="D2081" s="152">
        <v>324108</v>
      </c>
      <c r="E2081" s="152" t="s">
        <v>8596</v>
      </c>
      <c r="F2081" s="97">
        <v>27629</v>
      </c>
      <c r="G2081" s="174">
        <v>122.77</v>
      </c>
      <c r="H2081" s="97">
        <v>48</v>
      </c>
      <c r="I2081" s="174">
        <v>73.661999999999992</v>
      </c>
      <c r="J2081" s="97">
        <v>14143</v>
      </c>
      <c r="K2081" s="97">
        <v>0</v>
      </c>
      <c r="L2081" s="174">
        <v>36.831000000000003</v>
      </c>
      <c r="M2081" s="97">
        <v>0</v>
      </c>
      <c r="N2081" s="97">
        <v>27629</v>
      </c>
      <c r="O2081" s="97">
        <v>0</v>
      </c>
      <c r="P2081" s="97">
        <v>27629</v>
      </c>
      <c r="Q2081" s="97">
        <f t="shared" si="32"/>
        <v>0</v>
      </c>
    </row>
    <row r="2082" spans="1:17" x14ac:dyDescent="0.25">
      <c r="A2082" s="152" t="s">
        <v>540</v>
      </c>
      <c r="B2082" s="152" t="s">
        <v>37</v>
      </c>
      <c r="C2082" s="152" t="s">
        <v>8599</v>
      </c>
      <c r="D2082" s="152">
        <v>324116</v>
      </c>
      <c r="E2082" s="152" t="s">
        <v>8600</v>
      </c>
      <c r="F2082" s="97">
        <v>30128</v>
      </c>
      <c r="G2082" s="174">
        <v>122.77</v>
      </c>
      <c r="H2082" s="97">
        <v>42</v>
      </c>
      <c r="I2082" s="174">
        <v>73.661999999999992</v>
      </c>
      <c r="J2082" s="97">
        <v>12375</v>
      </c>
      <c r="K2082" s="97">
        <v>1</v>
      </c>
      <c r="L2082" s="174">
        <v>36.831000000000003</v>
      </c>
      <c r="M2082" s="97">
        <v>147</v>
      </c>
      <c r="N2082" s="97">
        <v>30128</v>
      </c>
      <c r="O2082" s="97">
        <v>0</v>
      </c>
      <c r="P2082" s="97">
        <v>30128</v>
      </c>
      <c r="Q2082" s="97">
        <f t="shared" si="32"/>
        <v>0</v>
      </c>
    </row>
    <row r="2083" spans="1:17" x14ac:dyDescent="0.25">
      <c r="A2083" s="152" t="s">
        <v>540</v>
      </c>
      <c r="B2083" s="152" t="s">
        <v>37</v>
      </c>
      <c r="C2083" s="152" t="s">
        <v>8603</v>
      </c>
      <c r="D2083" s="152">
        <v>324124</v>
      </c>
      <c r="E2083" s="152" t="s">
        <v>8604</v>
      </c>
      <c r="F2083" s="97">
        <v>5968</v>
      </c>
      <c r="G2083" s="174">
        <v>122.77</v>
      </c>
      <c r="H2083" s="97">
        <v>5</v>
      </c>
      <c r="I2083" s="174">
        <v>73.661999999999992</v>
      </c>
      <c r="J2083" s="97">
        <v>1473</v>
      </c>
      <c r="K2083" s="97">
        <v>0</v>
      </c>
      <c r="L2083" s="174">
        <v>36.831000000000003</v>
      </c>
      <c r="M2083" s="97">
        <v>0</v>
      </c>
      <c r="N2083" s="97">
        <v>5968</v>
      </c>
      <c r="O2083" s="97">
        <v>0</v>
      </c>
      <c r="P2083" s="97">
        <v>5968</v>
      </c>
      <c r="Q2083" s="97">
        <f t="shared" si="32"/>
        <v>0</v>
      </c>
    </row>
    <row r="2084" spans="1:17" x14ac:dyDescent="0.25">
      <c r="A2084" s="152" t="s">
        <v>540</v>
      </c>
      <c r="B2084" s="152" t="s">
        <v>37</v>
      </c>
      <c r="C2084" s="152" t="s">
        <v>8607</v>
      </c>
      <c r="D2084" s="152">
        <v>324132</v>
      </c>
      <c r="E2084" s="152" t="s">
        <v>8608</v>
      </c>
      <c r="F2084" s="97">
        <v>18432</v>
      </c>
      <c r="G2084" s="174">
        <v>122.77</v>
      </c>
      <c r="H2084" s="97">
        <v>29</v>
      </c>
      <c r="I2084" s="174">
        <v>73.661999999999992</v>
      </c>
      <c r="J2084" s="97">
        <v>8545</v>
      </c>
      <c r="K2084" s="97">
        <v>1</v>
      </c>
      <c r="L2084" s="174">
        <v>36.831000000000003</v>
      </c>
      <c r="M2084" s="97">
        <v>147</v>
      </c>
      <c r="N2084" s="97">
        <v>18432</v>
      </c>
      <c r="O2084" s="97">
        <v>0</v>
      </c>
      <c r="P2084" s="97">
        <v>18432</v>
      </c>
      <c r="Q2084" s="97">
        <f t="shared" si="32"/>
        <v>0</v>
      </c>
    </row>
    <row r="2085" spans="1:17" x14ac:dyDescent="0.25">
      <c r="A2085" s="152" t="s">
        <v>540</v>
      </c>
      <c r="B2085" s="152" t="s">
        <v>37</v>
      </c>
      <c r="C2085" s="152" t="s">
        <v>8611</v>
      </c>
      <c r="D2085" s="152">
        <v>690236</v>
      </c>
      <c r="E2085" s="152" t="s">
        <v>8612</v>
      </c>
      <c r="F2085" s="97">
        <v>11912</v>
      </c>
      <c r="G2085" s="174">
        <v>122.77</v>
      </c>
      <c r="H2085" s="97">
        <v>15</v>
      </c>
      <c r="I2085" s="174">
        <v>73.661999999999992</v>
      </c>
      <c r="J2085" s="97">
        <v>4420</v>
      </c>
      <c r="K2085" s="97">
        <v>0</v>
      </c>
      <c r="L2085" s="174">
        <v>36.831000000000003</v>
      </c>
      <c r="M2085" s="97">
        <v>0</v>
      </c>
      <c r="N2085" s="97">
        <v>11912</v>
      </c>
      <c r="O2085" s="97">
        <v>0</v>
      </c>
      <c r="P2085" s="97">
        <v>11912</v>
      </c>
      <c r="Q2085" s="97">
        <f t="shared" si="32"/>
        <v>0</v>
      </c>
    </row>
    <row r="2086" spans="1:17" x14ac:dyDescent="0.25">
      <c r="A2086" s="152" t="s">
        <v>540</v>
      </c>
      <c r="B2086" s="152" t="s">
        <v>37</v>
      </c>
      <c r="C2086" s="152" t="s">
        <v>8615</v>
      </c>
      <c r="D2086" s="152">
        <v>324159</v>
      </c>
      <c r="E2086" s="152" t="s">
        <v>8616</v>
      </c>
      <c r="F2086" s="97">
        <v>5274</v>
      </c>
      <c r="G2086" s="174">
        <v>122.77</v>
      </c>
      <c r="H2086" s="97">
        <v>9</v>
      </c>
      <c r="I2086" s="174">
        <v>73.661999999999992</v>
      </c>
      <c r="J2086" s="97">
        <v>2652</v>
      </c>
      <c r="K2086" s="97">
        <v>0</v>
      </c>
      <c r="L2086" s="174">
        <v>36.831000000000003</v>
      </c>
      <c r="M2086" s="97">
        <v>0</v>
      </c>
      <c r="N2086" s="97">
        <v>5274</v>
      </c>
      <c r="O2086" s="97">
        <v>0</v>
      </c>
      <c r="P2086" s="97">
        <v>5274</v>
      </c>
      <c r="Q2086" s="97">
        <f t="shared" si="32"/>
        <v>0</v>
      </c>
    </row>
    <row r="2087" spans="1:17" x14ac:dyDescent="0.25">
      <c r="A2087" s="152" t="s">
        <v>540</v>
      </c>
      <c r="B2087" s="152" t="s">
        <v>37</v>
      </c>
      <c r="C2087" s="152" t="s">
        <v>8619</v>
      </c>
      <c r="D2087" s="152">
        <v>324175</v>
      </c>
      <c r="E2087" s="152" t="s">
        <v>6695</v>
      </c>
      <c r="F2087" s="97">
        <v>15473</v>
      </c>
      <c r="G2087" s="174">
        <v>122.77</v>
      </c>
      <c r="H2087" s="97">
        <v>22</v>
      </c>
      <c r="I2087" s="174">
        <v>73.661999999999992</v>
      </c>
      <c r="J2087" s="97">
        <v>6482</v>
      </c>
      <c r="K2087" s="97">
        <v>0</v>
      </c>
      <c r="L2087" s="174">
        <v>36.831000000000003</v>
      </c>
      <c r="M2087" s="97">
        <v>0</v>
      </c>
      <c r="N2087" s="97">
        <v>15473</v>
      </c>
      <c r="O2087" s="97">
        <v>0</v>
      </c>
      <c r="P2087" s="97">
        <v>15473</v>
      </c>
      <c r="Q2087" s="97">
        <f t="shared" si="32"/>
        <v>0</v>
      </c>
    </row>
    <row r="2088" spans="1:17" x14ac:dyDescent="0.25">
      <c r="A2088" s="152" t="s">
        <v>540</v>
      </c>
      <c r="B2088" s="152" t="s">
        <v>37</v>
      </c>
      <c r="C2088" s="152" t="s">
        <v>8621</v>
      </c>
      <c r="D2088" s="152">
        <v>324230</v>
      </c>
      <c r="E2088" s="152" t="s">
        <v>8622</v>
      </c>
      <c r="F2088" s="97">
        <v>2757</v>
      </c>
      <c r="G2088" s="174">
        <v>122.77</v>
      </c>
      <c r="H2088" s="97">
        <v>3</v>
      </c>
      <c r="I2088" s="174">
        <v>73.661999999999992</v>
      </c>
      <c r="J2088" s="97">
        <v>884</v>
      </c>
      <c r="K2088" s="97">
        <v>0</v>
      </c>
      <c r="L2088" s="174">
        <v>36.831000000000003</v>
      </c>
      <c r="M2088" s="97">
        <v>0</v>
      </c>
      <c r="N2088" s="97">
        <v>2757</v>
      </c>
      <c r="O2088" s="97">
        <v>0</v>
      </c>
      <c r="P2088" s="97">
        <v>2757</v>
      </c>
      <c r="Q2088" s="97">
        <f t="shared" si="32"/>
        <v>0</v>
      </c>
    </row>
    <row r="2089" spans="1:17" x14ac:dyDescent="0.25">
      <c r="A2089" s="152" t="s">
        <v>540</v>
      </c>
      <c r="B2089" s="152" t="s">
        <v>37</v>
      </c>
      <c r="C2089" s="152" t="s">
        <v>8625</v>
      </c>
      <c r="D2089" s="152">
        <v>324256</v>
      </c>
      <c r="E2089" s="152" t="s">
        <v>8626</v>
      </c>
      <c r="F2089" s="97">
        <v>3427</v>
      </c>
      <c r="G2089" s="174">
        <v>122.77</v>
      </c>
      <c r="H2089" s="97">
        <v>4</v>
      </c>
      <c r="I2089" s="174">
        <v>73.661999999999992</v>
      </c>
      <c r="J2089" s="97">
        <v>1179</v>
      </c>
      <c r="K2089" s="97">
        <v>0</v>
      </c>
      <c r="L2089" s="174">
        <v>36.831000000000003</v>
      </c>
      <c r="M2089" s="97">
        <v>0</v>
      </c>
      <c r="N2089" s="97">
        <v>3427</v>
      </c>
      <c r="O2089" s="97">
        <v>0</v>
      </c>
      <c r="P2089" s="97">
        <v>3427</v>
      </c>
      <c r="Q2089" s="97">
        <f t="shared" si="32"/>
        <v>0</v>
      </c>
    </row>
    <row r="2090" spans="1:17" x14ac:dyDescent="0.25">
      <c r="A2090" s="152" t="s">
        <v>540</v>
      </c>
      <c r="B2090" s="152" t="s">
        <v>37</v>
      </c>
      <c r="C2090" s="152" t="s">
        <v>8629</v>
      </c>
      <c r="D2090" s="152">
        <v>324264</v>
      </c>
      <c r="E2090" s="152" t="s">
        <v>8630</v>
      </c>
      <c r="F2090" s="97">
        <v>40891</v>
      </c>
      <c r="G2090" s="174">
        <v>122.77</v>
      </c>
      <c r="H2090" s="97">
        <v>52</v>
      </c>
      <c r="I2090" s="174">
        <v>73.661999999999992</v>
      </c>
      <c r="J2090" s="97">
        <v>15321</v>
      </c>
      <c r="K2090" s="97">
        <v>4</v>
      </c>
      <c r="L2090" s="174">
        <v>36.831000000000003</v>
      </c>
      <c r="M2090" s="97">
        <v>589</v>
      </c>
      <c r="N2090" s="97">
        <v>40891</v>
      </c>
      <c r="O2090" s="97">
        <v>0</v>
      </c>
      <c r="P2090" s="97">
        <v>40891</v>
      </c>
      <c r="Q2090" s="97">
        <f t="shared" si="32"/>
        <v>0</v>
      </c>
    </row>
    <row r="2091" spans="1:17" x14ac:dyDescent="0.25">
      <c r="A2091" s="152" t="s">
        <v>540</v>
      </c>
      <c r="B2091" s="152" t="s">
        <v>37</v>
      </c>
      <c r="C2091" s="152" t="s">
        <v>8635</v>
      </c>
      <c r="D2091" s="152">
        <v>324272</v>
      </c>
      <c r="E2091" s="152" t="s">
        <v>8636</v>
      </c>
      <c r="F2091" s="97">
        <v>5568</v>
      </c>
      <c r="G2091" s="174">
        <v>122.77</v>
      </c>
      <c r="H2091" s="97">
        <v>10</v>
      </c>
      <c r="I2091" s="174">
        <v>73.661999999999992</v>
      </c>
      <c r="J2091" s="97">
        <v>2946</v>
      </c>
      <c r="K2091" s="97">
        <v>0</v>
      </c>
      <c r="L2091" s="174">
        <v>36.831000000000003</v>
      </c>
      <c r="M2091" s="97">
        <v>0</v>
      </c>
      <c r="N2091" s="97">
        <v>5568</v>
      </c>
      <c r="O2091" s="97">
        <v>0</v>
      </c>
      <c r="P2091" s="97">
        <v>5568</v>
      </c>
      <c r="Q2091" s="97">
        <f t="shared" si="32"/>
        <v>0</v>
      </c>
    </row>
    <row r="2092" spans="1:17" x14ac:dyDescent="0.25">
      <c r="A2092" s="152" t="s">
        <v>540</v>
      </c>
      <c r="B2092" s="152" t="s">
        <v>37</v>
      </c>
      <c r="C2092" s="152" t="s">
        <v>8639</v>
      </c>
      <c r="D2092" s="152">
        <v>324299</v>
      </c>
      <c r="E2092" s="152" t="s">
        <v>8640</v>
      </c>
      <c r="F2092" s="97">
        <v>79216</v>
      </c>
      <c r="G2092" s="174">
        <v>122.77</v>
      </c>
      <c r="H2092" s="97">
        <v>110</v>
      </c>
      <c r="I2092" s="174">
        <v>73.661999999999992</v>
      </c>
      <c r="J2092" s="97">
        <v>32411</v>
      </c>
      <c r="K2092" s="97">
        <v>4</v>
      </c>
      <c r="L2092" s="174">
        <v>36.831000000000003</v>
      </c>
      <c r="M2092" s="97">
        <v>589</v>
      </c>
      <c r="N2092" s="97">
        <v>79216</v>
      </c>
      <c r="O2092" s="97">
        <v>0</v>
      </c>
      <c r="P2092" s="97">
        <v>79216</v>
      </c>
      <c r="Q2092" s="97">
        <f t="shared" si="32"/>
        <v>0</v>
      </c>
    </row>
    <row r="2093" spans="1:17" x14ac:dyDescent="0.25">
      <c r="A2093" s="152" t="s">
        <v>540</v>
      </c>
      <c r="B2093" s="152" t="s">
        <v>37</v>
      </c>
      <c r="C2093" s="152" t="s">
        <v>8643</v>
      </c>
      <c r="D2093" s="152">
        <v>324311</v>
      </c>
      <c r="E2093" s="152" t="s">
        <v>8644</v>
      </c>
      <c r="F2093" s="97">
        <v>10119</v>
      </c>
      <c r="G2093" s="174">
        <v>122.77</v>
      </c>
      <c r="H2093" s="97">
        <v>14</v>
      </c>
      <c r="I2093" s="174">
        <v>73.661999999999992</v>
      </c>
      <c r="J2093" s="97">
        <v>4125</v>
      </c>
      <c r="K2093" s="97">
        <v>0</v>
      </c>
      <c r="L2093" s="174">
        <v>36.831000000000003</v>
      </c>
      <c r="M2093" s="97">
        <v>0</v>
      </c>
      <c r="N2093" s="97">
        <v>10119</v>
      </c>
      <c r="O2093" s="97">
        <v>0</v>
      </c>
      <c r="P2093" s="97">
        <v>10119</v>
      </c>
      <c r="Q2093" s="97">
        <f t="shared" si="32"/>
        <v>0</v>
      </c>
    </row>
    <row r="2094" spans="1:17" x14ac:dyDescent="0.25">
      <c r="A2094" s="152" t="s">
        <v>540</v>
      </c>
      <c r="B2094" s="152" t="s">
        <v>37</v>
      </c>
      <c r="C2094" s="152" t="s">
        <v>8647</v>
      </c>
      <c r="D2094" s="152">
        <v>324345</v>
      </c>
      <c r="E2094" s="152" t="s">
        <v>8648</v>
      </c>
      <c r="F2094" s="97">
        <v>6962</v>
      </c>
      <c r="G2094" s="174">
        <v>122.77</v>
      </c>
      <c r="H2094" s="97">
        <v>16</v>
      </c>
      <c r="I2094" s="174">
        <v>73.661999999999992</v>
      </c>
      <c r="J2094" s="97">
        <v>4714</v>
      </c>
      <c r="K2094" s="97">
        <v>0</v>
      </c>
      <c r="L2094" s="174">
        <v>36.831000000000003</v>
      </c>
      <c r="M2094" s="97">
        <v>0</v>
      </c>
      <c r="N2094" s="97">
        <v>6962</v>
      </c>
      <c r="O2094" s="97">
        <v>0</v>
      </c>
      <c r="P2094" s="97">
        <v>6962</v>
      </c>
      <c r="Q2094" s="97">
        <f t="shared" si="32"/>
        <v>0</v>
      </c>
    </row>
    <row r="2095" spans="1:17" x14ac:dyDescent="0.25">
      <c r="A2095" s="152" t="s">
        <v>540</v>
      </c>
      <c r="B2095" s="152" t="s">
        <v>37</v>
      </c>
      <c r="C2095" s="152" t="s">
        <v>8651</v>
      </c>
      <c r="D2095" s="152">
        <v>324353</v>
      </c>
      <c r="E2095" s="152" t="s">
        <v>8652</v>
      </c>
      <c r="F2095" s="97">
        <v>4470</v>
      </c>
      <c r="G2095" s="174">
        <v>122.77</v>
      </c>
      <c r="H2095" s="97">
        <v>5</v>
      </c>
      <c r="I2095" s="174">
        <v>73.661999999999992</v>
      </c>
      <c r="J2095" s="97">
        <v>1473</v>
      </c>
      <c r="K2095" s="97">
        <v>0</v>
      </c>
      <c r="L2095" s="174">
        <v>36.831000000000003</v>
      </c>
      <c r="M2095" s="97">
        <v>0</v>
      </c>
      <c r="N2095" s="97">
        <v>4470</v>
      </c>
      <c r="O2095" s="97">
        <v>0</v>
      </c>
      <c r="P2095" s="97">
        <v>4470</v>
      </c>
      <c r="Q2095" s="97">
        <f t="shared" si="32"/>
        <v>0</v>
      </c>
    </row>
    <row r="2096" spans="1:17" x14ac:dyDescent="0.25">
      <c r="A2096" s="152" t="s">
        <v>540</v>
      </c>
      <c r="B2096" s="152" t="s">
        <v>37</v>
      </c>
      <c r="C2096" s="152" t="s">
        <v>8656</v>
      </c>
      <c r="D2096" s="152">
        <v>324361</v>
      </c>
      <c r="E2096" s="152" t="s">
        <v>8657</v>
      </c>
      <c r="F2096" s="97">
        <v>9689</v>
      </c>
      <c r="G2096" s="174">
        <v>122.77</v>
      </c>
      <c r="H2096" s="97">
        <v>10</v>
      </c>
      <c r="I2096" s="174">
        <v>73.661999999999992</v>
      </c>
      <c r="J2096" s="97">
        <v>2946</v>
      </c>
      <c r="K2096" s="97">
        <v>0</v>
      </c>
      <c r="L2096" s="174">
        <v>36.831000000000003</v>
      </c>
      <c r="M2096" s="97">
        <v>0</v>
      </c>
      <c r="N2096" s="97">
        <v>9689</v>
      </c>
      <c r="O2096" s="97">
        <v>0</v>
      </c>
      <c r="P2096" s="97">
        <v>9689</v>
      </c>
      <c r="Q2096" s="97">
        <f t="shared" si="32"/>
        <v>0</v>
      </c>
    </row>
    <row r="2097" spans="1:17" x14ac:dyDescent="0.25">
      <c r="A2097" s="152" t="s">
        <v>540</v>
      </c>
      <c r="B2097" s="152" t="s">
        <v>37</v>
      </c>
      <c r="C2097" s="152" t="s">
        <v>8660</v>
      </c>
      <c r="D2097" s="152">
        <v>324370</v>
      </c>
      <c r="E2097" s="152" t="s">
        <v>8661</v>
      </c>
      <c r="F2097" s="97">
        <v>1338</v>
      </c>
      <c r="G2097" s="174">
        <v>122.77</v>
      </c>
      <c r="H2097" s="97">
        <v>2</v>
      </c>
      <c r="I2097" s="174">
        <v>73.661999999999992</v>
      </c>
      <c r="J2097" s="97">
        <v>589</v>
      </c>
      <c r="K2097" s="97">
        <v>0</v>
      </c>
      <c r="L2097" s="174">
        <v>36.831000000000003</v>
      </c>
      <c r="M2097" s="97">
        <v>0</v>
      </c>
      <c r="N2097" s="97">
        <v>1338</v>
      </c>
      <c r="O2097" s="97">
        <v>0</v>
      </c>
      <c r="P2097" s="97">
        <v>1338</v>
      </c>
      <c r="Q2097" s="97">
        <f t="shared" si="32"/>
        <v>0</v>
      </c>
    </row>
    <row r="2098" spans="1:17" x14ac:dyDescent="0.25">
      <c r="A2098" s="152" t="s">
        <v>540</v>
      </c>
      <c r="B2098" s="152" t="s">
        <v>37</v>
      </c>
      <c r="C2098" s="152" t="s">
        <v>8664</v>
      </c>
      <c r="D2098" s="152">
        <v>324388</v>
      </c>
      <c r="E2098" s="152" t="s">
        <v>8665</v>
      </c>
      <c r="F2098" s="97">
        <v>8406</v>
      </c>
      <c r="G2098" s="174">
        <v>122.77</v>
      </c>
      <c r="H2098" s="97">
        <v>12</v>
      </c>
      <c r="I2098" s="174">
        <v>73.661999999999992</v>
      </c>
      <c r="J2098" s="97">
        <v>3536</v>
      </c>
      <c r="K2098" s="97">
        <v>0</v>
      </c>
      <c r="L2098" s="174">
        <v>36.831000000000003</v>
      </c>
      <c r="M2098" s="97">
        <v>0</v>
      </c>
      <c r="N2098" s="97">
        <v>8406</v>
      </c>
      <c r="O2098" s="97">
        <v>0</v>
      </c>
      <c r="P2098" s="97">
        <v>8406</v>
      </c>
      <c r="Q2098" s="97">
        <f t="shared" si="32"/>
        <v>0</v>
      </c>
    </row>
    <row r="2099" spans="1:17" x14ac:dyDescent="0.25">
      <c r="A2099" s="152" t="s">
        <v>540</v>
      </c>
      <c r="B2099" s="152" t="s">
        <v>37</v>
      </c>
      <c r="C2099" s="152" t="s">
        <v>8668</v>
      </c>
      <c r="D2099" s="152">
        <v>324400</v>
      </c>
      <c r="E2099" s="152" t="s">
        <v>8669</v>
      </c>
      <c r="F2099" s="97">
        <v>18285</v>
      </c>
      <c r="G2099" s="174">
        <v>122.77</v>
      </c>
      <c r="H2099" s="97">
        <v>29</v>
      </c>
      <c r="I2099" s="174">
        <v>73.661999999999992</v>
      </c>
      <c r="J2099" s="97">
        <v>8545</v>
      </c>
      <c r="K2099" s="97">
        <v>0</v>
      </c>
      <c r="L2099" s="174">
        <v>36.831000000000003</v>
      </c>
      <c r="M2099" s="97">
        <v>0</v>
      </c>
      <c r="N2099" s="97">
        <v>18285</v>
      </c>
      <c r="O2099" s="97">
        <v>0</v>
      </c>
      <c r="P2099" s="97">
        <v>18285</v>
      </c>
      <c r="Q2099" s="97">
        <f t="shared" si="32"/>
        <v>0</v>
      </c>
    </row>
    <row r="2100" spans="1:17" x14ac:dyDescent="0.25">
      <c r="A2100" s="152" t="s">
        <v>540</v>
      </c>
      <c r="B2100" s="152" t="s">
        <v>37</v>
      </c>
      <c r="C2100" s="152" t="s">
        <v>8672</v>
      </c>
      <c r="D2100" s="152">
        <v>324426</v>
      </c>
      <c r="E2100" s="152" t="s">
        <v>8673</v>
      </c>
      <c r="F2100" s="97">
        <v>13734</v>
      </c>
      <c r="G2100" s="174">
        <v>122.77</v>
      </c>
      <c r="H2100" s="97">
        <v>25</v>
      </c>
      <c r="I2100" s="174">
        <v>73.661999999999992</v>
      </c>
      <c r="J2100" s="97">
        <v>7366</v>
      </c>
      <c r="K2100" s="97">
        <v>0</v>
      </c>
      <c r="L2100" s="174">
        <v>36.831000000000003</v>
      </c>
      <c r="M2100" s="97">
        <v>0</v>
      </c>
      <c r="N2100" s="97">
        <v>13734</v>
      </c>
      <c r="O2100" s="97">
        <v>0</v>
      </c>
      <c r="P2100" s="97">
        <v>13734</v>
      </c>
      <c r="Q2100" s="97">
        <f t="shared" si="32"/>
        <v>0</v>
      </c>
    </row>
    <row r="2101" spans="1:17" x14ac:dyDescent="0.25">
      <c r="A2101" s="152" t="s">
        <v>540</v>
      </c>
      <c r="B2101" s="152" t="s">
        <v>37</v>
      </c>
      <c r="C2101" s="152" t="s">
        <v>8675</v>
      </c>
      <c r="D2101" s="152">
        <v>324442</v>
      </c>
      <c r="E2101" s="152" t="s">
        <v>8676</v>
      </c>
      <c r="F2101" s="97">
        <v>42990</v>
      </c>
      <c r="G2101" s="174">
        <v>122.77</v>
      </c>
      <c r="H2101" s="97">
        <v>63</v>
      </c>
      <c r="I2101" s="174">
        <v>73.661999999999992</v>
      </c>
      <c r="J2101" s="97">
        <v>18563</v>
      </c>
      <c r="K2101" s="97">
        <v>3</v>
      </c>
      <c r="L2101" s="174">
        <v>36.831000000000003</v>
      </c>
      <c r="M2101" s="97">
        <v>442</v>
      </c>
      <c r="N2101" s="97">
        <v>42990</v>
      </c>
      <c r="O2101" s="97">
        <v>0</v>
      </c>
      <c r="P2101" s="97">
        <v>42990</v>
      </c>
      <c r="Q2101" s="97">
        <f t="shared" si="32"/>
        <v>0</v>
      </c>
    </row>
    <row r="2102" spans="1:17" x14ac:dyDescent="0.25">
      <c r="A2102" s="152" t="s">
        <v>540</v>
      </c>
      <c r="B2102" s="152" t="s">
        <v>37</v>
      </c>
      <c r="C2102" s="152" t="s">
        <v>8679</v>
      </c>
      <c r="D2102" s="152">
        <v>690295</v>
      </c>
      <c r="E2102" s="152" t="s">
        <v>8680</v>
      </c>
      <c r="F2102" s="97">
        <v>6933</v>
      </c>
      <c r="G2102" s="174">
        <v>122.77</v>
      </c>
      <c r="H2102" s="97">
        <v>7</v>
      </c>
      <c r="I2102" s="174">
        <v>73.661999999999992</v>
      </c>
      <c r="J2102" s="97">
        <v>2063</v>
      </c>
      <c r="K2102" s="97">
        <v>0</v>
      </c>
      <c r="L2102" s="174">
        <v>36.831000000000003</v>
      </c>
      <c r="M2102" s="97">
        <v>0</v>
      </c>
      <c r="N2102" s="97">
        <v>6933</v>
      </c>
      <c r="O2102" s="97">
        <v>0</v>
      </c>
      <c r="P2102" s="97">
        <v>6933</v>
      </c>
      <c r="Q2102" s="97">
        <f t="shared" si="32"/>
        <v>0</v>
      </c>
    </row>
    <row r="2103" spans="1:17" x14ac:dyDescent="0.25">
      <c r="A2103" s="152" t="s">
        <v>540</v>
      </c>
      <c r="B2103" s="152" t="s">
        <v>37</v>
      </c>
      <c r="C2103" s="152" t="s">
        <v>8683</v>
      </c>
      <c r="D2103" s="152">
        <v>324451</v>
      </c>
      <c r="E2103" s="152" t="s">
        <v>8684</v>
      </c>
      <c r="F2103" s="97">
        <v>111684</v>
      </c>
      <c r="G2103" s="174">
        <v>122.77</v>
      </c>
      <c r="H2103" s="97">
        <v>168</v>
      </c>
      <c r="I2103" s="174">
        <v>73.661999999999992</v>
      </c>
      <c r="J2103" s="97">
        <v>49501</v>
      </c>
      <c r="K2103" s="97">
        <v>0</v>
      </c>
      <c r="L2103" s="174">
        <v>36.831000000000003</v>
      </c>
      <c r="M2103" s="97">
        <v>0</v>
      </c>
      <c r="N2103" s="97">
        <v>111684</v>
      </c>
      <c r="O2103" s="97">
        <v>0</v>
      </c>
      <c r="P2103" s="97">
        <v>111684</v>
      </c>
      <c r="Q2103" s="97">
        <f t="shared" si="32"/>
        <v>0</v>
      </c>
    </row>
    <row r="2104" spans="1:17" x14ac:dyDescent="0.25">
      <c r="A2104" s="152" t="s">
        <v>540</v>
      </c>
      <c r="B2104" s="152" t="s">
        <v>37</v>
      </c>
      <c r="C2104" s="152" t="s">
        <v>8691</v>
      </c>
      <c r="D2104" s="152">
        <v>324485</v>
      </c>
      <c r="E2104" s="152" t="s">
        <v>8692</v>
      </c>
      <c r="F2104" s="97">
        <v>5568</v>
      </c>
      <c r="G2104" s="174">
        <v>122.77</v>
      </c>
      <c r="H2104" s="97">
        <v>10</v>
      </c>
      <c r="I2104" s="174">
        <v>73.661999999999992</v>
      </c>
      <c r="J2104" s="97">
        <v>2946</v>
      </c>
      <c r="K2104" s="97">
        <v>0</v>
      </c>
      <c r="L2104" s="174">
        <v>36.831000000000003</v>
      </c>
      <c r="M2104" s="97">
        <v>0</v>
      </c>
      <c r="N2104" s="97">
        <v>5568</v>
      </c>
      <c r="O2104" s="97">
        <v>0</v>
      </c>
      <c r="P2104" s="97">
        <v>5568</v>
      </c>
      <c r="Q2104" s="97">
        <f t="shared" si="32"/>
        <v>0</v>
      </c>
    </row>
    <row r="2105" spans="1:17" x14ac:dyDescent="0.25">
      <c r="A2105" s="152" t="s">
        <v>540</v>
      </c>
      <c r="B2105" s="152" t="s">
        <v>37</v>
      </c>
      <c r="C2105" s="152" t="s">
        <v>8695</v>
      </c>
      <c r="D2105" s="152">
        <v>324493</v>
      </c>
      <c r="E2105" s="152" t="s">
        <v>8696</v>
      </c>
      <c r="F2105" s="97">
        <v>9730</v>
      </c>
      <c r="G2105" s="174">
        <v>122.77</v>
      </c>
      <c r="H2105" s="97">
        <v>18</v>
      </c>
      <c r="I2105" s="174">
        <v>73.661999999999992</v>
      </c>
      <c r="J2105" s="97">
        <v>5304</v>
      </c>
      <c r="K2105" s="97">
        <v>2</v>
      </c>
      <c r="L2105" s="174">
        <v>36.831000000000003</v>
      </c>
      <c r="M2105" s="97">
        <v>295</v>
      </c>
      <c r="N2105" s="97">
        <v>9730</v>
      </c>
      <c r="O2105" s="97">
        <v>0</v>
      </c>
      <c r="P2105" s="97">
        <v>9730</v>
      </c>
      <c r="Q2105" s="97">
        <f t="shared" si="32"/>
        <v>0</v>
      </c>
    </row>
    <row r="2106" spans="1:17" x14ac:dyDescent="0.25">
      <c r="A2106" s="152" t="s">
        <v>540</v>
      </c>
      <c r="B2106" s="152" t="s">
        <v>37</v>
      </c>
      <c r="C2106" s="152" t="s">
        <v>8699</v>
      </c>
      <c r="D2106" s="152">
        <v>690325</v>
      </c>
      <c r="E2106" s="152" t="s">
        <v>8700</v>
      </c>
      <c r="F2106" s="97">
        <v>2517</v>
      </c>
      <c r="G2106" s="174">
        <v>122.77</v>
      </c>
      <c r="H2106" s="97">
        <v>6</v>
      </c>
      <c r="I2106" s="174">
        <v>73.661999999999992</v>
      </c>
      <c r="J2106" s="97">
        <v>1768</v>
      </c>
      <c r="K2106" s="97">
        <v>0</v>
      </c>
      <c r="L2106" s="174">
        <v>36.831000000000003</v>
      </c>
      <c r="M2106" s="97">
        <v>0</v>
      </c>
      <c r="N2106" s="97">
        <v>2517</v>
      </c>
      <c r="O2106" s="97">
        <v>0</v>
      </c>
      <c r="P2106" s="97">
        <v>2517</v>
      </c>
      <c r="Q2106" s="97">
        <f t="shared" si="32"/>
        <v>0</v>
      </c>
    </row>
    <row r="2107" spans="1:17" x14ac:dyDescent="0.25">
      <c r="A2107" s="152" t="s">
        <v>540</v>
      </c>
      <c r="B2107" s="152" t="s">
        <v>37</v>
      </c>
      <c r="C2107" s="152" t="s">
        <v>8703</v>
      </c>
      <c r="D2107" s="152">
        <v>324507</v>
      </c>
      <c r="E2107" s="152" t="s">
        <v>8704</v>
      </c>
      <c r="F2107" s="97">
        <v>8031</v>
      </c>
      <c r="G2107" s="174">
        <v>122.77</v>
      </c>
      <c r="H2107" s="97">
        <v>12</v>
      </c>
      <c r="I2107" s="174">
        <v>73.661999999999992</v>
      </c>
      <c r="J2107" s="97">
        <v>3536</v>
      </c>
      <c r="K2107" s="97">
        <v>0</v>
      </c>
      <c r="L2107" s="174">
        <v>36.831000000000003</v>
      </c>
      <c r="M2107" s="97">
        <v>0</v>
      </c>
      <c r="N2107" s="97">
        <v>8031</v>
      </c>
      <c r="O2107" s="97">
        <v>0</v>
      </c>
      <c r="P2107" s="97">
        <v>8031</v>
      </c>
      <c r="Q2107" s="97">
        <f t="shared" si="32"/>
        <v>0</v>
      </c>
    </row>
    <row r="2108" spans="1:17" x14ac:dyDescent="0.25">
      <c r="A2108" s="152" t="s">
        <v>540</v>
      </c>
      <c r="B2108" s="152" t="s">
        <v>37</v>
      </c>
      <c r="C2108" s="152" t="s">
        <v>8707</v>
      </c>
      <c r="D2108" s="152">
        <v>324515</v>
      </c>
      <c r="E2108" s="152" t="s">
        <v>8708</v>
      </c>
      <c r="F2108" s="97">
        <v>6260</v>
      </c>
      <c r="G2108" s="174">
        <v>122.77</v>
      </c>
      <c r="H2108" s="97">
        <v>8</v>
      </c>
      <c r="I2108" s="174">
        <v>73.661999999999992</v>
      </c>
      <c r="J2108" s="97">
        <v>2357</v>
      </c>
      <c r="K2108" s="97">
        <v>1</v>
      </c>
      <c r="L2108" s="174">
        <v>36.831000000000003</v>
      </c>
      <c r="M2108" s="97">
        <v>147</v>
      </c>
      <c r="N2108" s="97">
        <v>6260</v>
      </c>
      <c r="O2108" s="97">
        <v>0</v>
      </c>
      <c r="P2108" s="97">
        <v>6260</v>
      </c>
      <c r="Q2108" s="97">
        <f t="shared" si="32"/>
        <v>0</v>
      </c>
    </row>
    <row r="2109" spans="1:17" x14ac:dyDescent="0.25">
      <c r="A2109" s="152" t="s">
        <v>540</v>
      </c>
      <c r="B2109" s="152" t="s">
        <v>37</v>
      </c>
      <c r="C2109" s="152" t="s">
        <v>8711</v>
      </c>
      <c r="D2109" s="152">
        <v>324531</v>
      </c>
      <c r="E2109" s="152" t="s">
        <v>8712</v>
      </c>
      <c r="F2109" s="97">
        <v>2462</v>
      </c>
      <c r="G2109" s="174">
        <v>122.77</v>
      </c>
      <c r="H2109" s="97">
        <v>2</v>
      </c>
      <c r="I2109" s="174">
        <v>73.661999999999992</v>
      </c>
      <c r="J2109" s="97">
        <v>589</v>
      </c>
      <c r="K2109" s="97">
        <v>0</v>
      </c>
      <c r="L2109" s="174">
        <v>36.831000000000003</v>
      </c>
      <c r="M2109" s="97">
        <v>0</v>
      </c>
      <c r="N2109" s="97">
        <v>2462</v>
      </c>
      <c r="O2109" s="97">
        <v>0</v>
      </c>
      <c r="P2109" s="97">
        <v>2462</v>
      </c>
      <c r="Q2109" s="97">
        <f t="shared" si="32"/>
        <v>0</v>
      </c>
    </row>
    <row r="2110" spans="1:17" x14ac:dyDescent="0.25">
      <c r="A2110" s="152" t="s">
        <v>540</v>
      </c>
      <c r="B2110" s="152" t="s">
        <v>37</v>
      </c>
      <c r="C2110" s="152" t="s">
        <v>8715</v>
      </c>
      <c r="D2110" s="152">
        <v>324523</v>
      </c>
      <c r="E2110" s="152" t="s">
        <v>8716</v>
      </c>
      <c r="F2110" s="97">
        <v>6692</v>
      </c>
      <c r="G2110" s="174">
        <v>122.77</v>
      </c>
      <c r="H2110" s="97">
        <v>10</v>
      </c>
      <c r="I2110" s="174">
        <v>73.661999999999992</v>
      </c>
      <c r="J2110" s="97">
        <v>2946</v>
      </c>
      <c r="K2110" s="97">
        <v>0</v>
      </c>
      <c r="L2110" s="174">
        <v>36.831000000000003</v>
      </c>
      <c r="M2110" s="97">
        <v>0</v>
      </c>
      <c r="N2110" s="97">
        <v>6692</v>
      </c>
      <c r="O2110" s="97">
        <v>0</v>
      </c>
      <c r="P2110" s="97">
        <v>6692</v>
      </c>
      <c r="Q2110" s="97">
        <f t="shared" si="32"/>
        <v>0</v>
      </c>
    </row>
    <row r="2111" spans="1:17" x14ac:dyDescent="0.25">
      <c r="A2111" s="152" t="s">
        <v>540</v>
      </c>
      <c r="B2111" s="152" t="s">
        <v>37</v>
      </c>
      <c r="C2111" s="152" t="s">
        <v>10101</v>
      </c>
      <c r="D2111" s="152">
        <v>324540</v>
      </c>
      <c r="E2111" s="152" t="s">
        <v>10102</v>
      </c>
      <c r="F2111" s="97">
        <v>3052</v>
      </c>
      <c r="G2111" s="174">
        <v>122.77</v>
      </c>
      <c r="H2111" s="97">
        <v>4</v>
      </c>
      <c r="I2111" s="174">
        <v>73.661999999999992</v>
      </c>
      <c r="J2111" s="97">
        <v>1179</v>
      </c>
      <c r="K2111" s="97">
        <v>0</v>
      </c>
      <c r="L2111" s="174">
        <v>36.831000000000003</v>
      </c>
      <c r="M2111" s="97">
        <v>0</v>
      </c>
      <c r="N2111" s="97">
        <v>3052</v>
      </c>
      <c r="O2111" s="97">
        <v>0</v>
      </c>
      <c r="P2111" s="97">
        <v>3052</v>
      </c>
      <c r="Q2111" s="97">
        <f t="shared" si="32"/>
        <v>0</v>
      </c>
    </row>
    <row r="2112" spans="1:17" x14ac:dyDescent="0.25">
      <c r="A2112" s="152" t="s">
        <v>540</v>
      </c>
      <c r="B2112" s="152" t="s">
        <v>37</v>
      </c>
      <c r="C2112" s="152" t="s">
        <v>8719</v>
      </c>
      <c r="D2112" s="152">
        <v>691283</v>
      </c>
      <c r="E2112" s="152" t="s">
        <v>8720</v>
      </c>
      <c r="F2112" s="97">
        <v>4095</v>
      </c>
      <c r="G2112" s="174">
        <v>122.77</v>
      </c>
      <c r="H2112" s="97">
        <v>5</v>
      </c>
      <c r="I2112" s="174">
        <v>73.661999999999992</v>
      </c>
      <c r="J2112" s="97">
        <v>1473</v>
      </c>
      <c r="K2112" s="97">
        <v>0</v>
      </c>
      <c r="L2112" s="174">
        <v>36.831000000000003</v>
      </c>
      <c r="M2112" s="97">
        <v>0</v>
      </c>
      <c r="N2112" s="97">
        <v>4095</v>
      </c>
      <c r="O2112" s="97">
        <v>0</v>
      </c>
      <c r="P2112" s="97">
        <v>4095</v>
      </c>
      <c r="Q2112" s="97">
        <f t="shared" si="32"/>
        <v>0</v>
      </c>
    </row>
    <row r="2113" spans="1:17" x14ac:dyDescent="0.25">
      <c r="A2113" s="152" t="s">
        <v>540</v>
      </c>
      <c r="B2113" s="152" t="s">
        <v>37</v>
      </c>
      <c r="C2113" s="152" t="s">
        <v>8723</v>
      </c>
      <c r="D2113" s="152">
        <v>324566</v>
      </c>
      <c r="E2113" s="152" t="s">
        <v>8724</v>
      </c>
      <c r="F2113" s="97">
        <v>4765</v>
      </c>
      <c r="G2113" s="174">
        <v>122.77</v>
      </c>
      <c r="H2113" s="97">
        <v>6</v>
      </c>
      <c r="I2113" s="174">
        <v>73.661999999999992</v>
      </c>
      <c r="J2113" s="97">
        <v>1768</v>
      </c>
      <c r="K2113" s="97">
        <v>0</v>
      </c>
      <c r="L2113" s="174">
        <v>36.831000000000003</v>
      </c>
      <c r="M2113" s="97">
        <v>0</v>
      </c>
      <c r="N2113" s="97">
        <v>4765</v>
      </c>
      <c r="O2113" s="97">
        <v>0</v>
      </c>
      <c r="P2113" s="97">
        <v>4765</v>
      </c>
      <c r="Q2113" s="97">
        <f t="shared" si="32"/>
        <v>0</v>
      </c>
    </row>
    <row r="2114" spans="1:17" x14ac:dyDescent="0.25">
      <c r="A2114" s="152" t="s">
        <v>540</v>
      </c>
      <c r="B2114" s="152" t="s">
        <v>37</v>
      </c>
      <c r="C2114" s="152" t="s">
        <v>8727</v>
      </c>
      <c r="D2114" s="152">
        <v>324574</v>
      </c>
      <c r="E2114" s="152" t="s">
        <v>8728</v>
      </c>
      <c r="F2114" s="97">
        <v>4765</v>
      </c>
      <c r="G2114" s="174">
        <v>122.77</v>
      </c>
      <c r="H2114" s="97">
        <v>6</v>
      </c>
      <c r="I2114" s="174">
        <v>73.661999999999992</v>
      </c>
      <c r="J2114" s="97">
        <v>1768</v>
      </c>
      <c r="K2114" s="97">
        <v>0</v>
      </c>
      <c r="L2114" s="174">
        <v>36.831000000000003</v>
      </c>
      <c r="M2114" s="97">
        <v>0</v>
      </c>
      <c r="N2114" s="97">
        <v>4765</v>
      </c>
      <c r="O2114" s="97">
        <v>0</v>
      </c>
      <c r="P2114" s="97">
        <v>4765</v>
      </c>
      <c r="Q2114" s="97">
        <f t="shared" si="32"/>
        <v>0</v>
      </c>
    </row>
    <row r="2115" spans="1:17" x14ac:dyDescent="0.25">
      <c r="A2115" s="152" t="s">
        <v>540</v>
      </c>
      <c r="B2115" s="152" t="s">
        <v>37</v>
      </c>
      <c r="C2115" s="152" t="s">
        <v>8731</v>
      </c>
      <c r="D2115" s="152">
        <v>324591</v>
      </c>
      <c r="E2115" s="152" t="s">
        <v>8732</v>
      </c>
      <c r="F2115" s="97">
        <v>3427</v>
      </c>
      <c r="G2115" s="174">
        <v>122.77</v>
      </c>
      <c r="H2115" s="97">
        <v>4</v>
      </c>
      <c r="I2115" s="174">
        <v>73.661999999999992</v>
      </c>
      <c r="J2115" s="97">
        <v>1179</v>
      </c>
      <c r="K2115" s="97">
        <v>0</v>
      </c>
      <c r="L2115" s="174">
        <v>36.831000000000003</v>
      </c>
      <c r="M2115" s="97">
        <v>0</v>
      </c>
      <c r="N2115" s="97">
        <v>3427</v>
      </c>
      <c r="O2115" s="97">
        <v>0</v>
      </c>
      <c r="P2115" s="97">
        <v>3427</v>
      </c>
      <c r="Q2115" s="97">
        <f t="shared" ref="Q2115:Q2178" si="33">+P2115-N2115</f>
        <v>0</v>
      </c>
    </row>
    <row r="2116" spans="1:17" x14ac:dyDescent="0.25">
      <c r="A2116" s="152" t="s">
        <v>540</v>
      </c>
      <c r="B2116" s="152" t="s">
        <v>37</v>
      </c>
      <c r="C2116" s="152" t="s">
        <v>8735</v>
      </c>
      <c r="D2116" s="152">
        <v>324604</v>
      </c>
      <c r="E2116" s="152" t="s">
        <v>8736</v>
      </c>
      <c r="F2116" s="97">
        <v>3346</v>
      </c>
      <c r="G2116" s="174">
        <v>122.77</v>
      </c>
      <c r="H2116" s="97">
        <v>5</v>
      </c>
      <c r="I2116" s="174">
        <v>73.661999999999992</v>
      </c>
      <c r="J2116" s="97">
        <v>1473</v>
      </c>
      <c r="K2116" s="97">
        <v>0</v>
      </c>
      <c r="L2116" s="174">
        <v>36.831000000000003</v>
      </c>
      <c r="M2116" s="97">
        <v>0</v>
      </c>
      <c r="N2116" s="97">
        <v>3346</v>
      </c>
      <c r="O2116" s="97">
        <v>0</v>
      </c>
      <c r="P2116" s="97">
        <v>3346</v>
      </c>
      <c r="Q2116" s="97">
        <f t="shared" si="33"/>
        <v>0</v>
      </c>
    </row>
    <row r="2117" spans="1:17" x14ac:dyDescent="0.25">
      <c r="A2117" s="152" t="s">
        <v>540</v>
      </c>
      <c r="B2117" s="152" t="s">
        <v>37</v>
      </c>
      <c r="C2117" s="152" t="s">
        <v>8739</v>
      </c>
      <c r="D2117" s="152">
        <v>324612</v>
      </c>
      <c r="E2117" s="152" t="s">
        <v>8740</v>
      </c>
      <c r="F2117" s="97">
        <v>9904</v>
      </c>
      <c r="G2117" s="174">
        <v>122.77</v>
      </c>
      <c r="H2117" s="97">
        <v>12</v>
      </c>
      <c r="I2117" s="174">
        <v>73.661999999999992</v>
      </c>
      <c r="J2117" s="97">
        <v>3536</v>
      </c>
      <c r="K2117" s="97">
        <v>0</v>
      </c>
      <c r="L2117" s="174">
        <v>36.831000000000003</v>
      </c>
      <c r="M2117" s="97">
        <v>0</v>
      </c>
      <c r="N2117" s="97">
        <v>9904</v>
      </c>
      <c r="O2117" s="97">
        <v>0</v>
      </c>
      <c r="P2117" s="97">
        <v>9904</v>
      </c>
      <c r="Q2117" s="97">
        <f t="shared" si="33"/>
        <v>0</v>
      </c>
    </row>
    <row r="2118" spans="1:17" x14ac:dyDescent="0.25">
      <c r="A2118" s="152" t="s">
        <v>540</v>
      </c>
      <c r="B2118" s="152" t="s">
        <v>37</v>
      </c>
      <c r="C2118" s="152" t="s">
        <v>8743</v>
      </c>
      <c r="D2118" s="152">
        <v>324621</v>
      </c>
      <c r="E2118" s="152" t="s">
        <v>8744</v>
      </c>
      <c r="F2118" s="97">
        <v>6747</v>
      </c>
      <c r="G2118" s="174">
        <v>122.77</v>
      </c>
      <c r="H2118" s="97">
        <v>14</v>
      </c>
      <c r="I2118" s="174">
        <v>73.661999999999992</v>
      </c>
      <c r="J2118" s="97">
        <v>4125</v>
      </c>
      <c r="K2118" s="97">
        <v>0</v>
      </c>
      <c r="L2118" s="174">
        <v>36.831000000000003</v>
      </c>
      <c r="M2118" s="97">
        <v>0</v>
      </c>
      <c r="N2118" s="97">
        <v>6747</v>
      </c>
      <c r="O2118" s="97">
        <v>0</v>
      </c>
      <c r="P2118" s="97">
        <v>6747</v>
      </c>
      <c r="Q2118" s="97">
        <f t="shared" si="33"/>
        <v>0</v>
      </c>
    </row>
    <row r="2119" spans="1:17" x14ac:dyDescent="0.25">
      <c r="A2119" s="152" t="s">
        <v>540</v>
      </c>
      <c r="B2119" s="152" t="s">
        <v>37</v>
      </c>
      <c r="C2119" s="152" t="s">
        <v>8747</v>
      </c>
      <c r="D2119" s="152">
        <v>324639</v>
      </c>
      <c r="E2119" s="152" t="s">
        <v>8748</v>
      </c>
      <c r="F2119" s="97">
        <v>15873</v>
      </c>
      <c r="G2119" s="174">
        <v>122.77</v>
      </c>
      <c r="H2119" s="97">
        <v>17</v>
      </c>
      <c r="I2119" s="174">
        <v>73.661999999999992</v>
      </c>
      <c r="J2119" s="97">
        <v>5009</v>
      </c>
      <c r="K2119" s="97">
        <v>0</v>
      </c>
      <c r="L2119" s="174">
        <v>36.831000000000003</v>
      </c>
      <c r="M2119" s="97">
        <v>0</v>
      </c>
      <c r="N2119" s="97">
        <v>15873</v>
      </c>
      <c r="O2119" s="97">
        <v>0</v>
      </c>
      <c r="P2119" s="97">
        <v>15873</v>
      </c>
      <c r="Q2119" s="97">
        <f t="shared" si="33"/>
        <v>0</v>
      </c>
    </row>
    <row r="2120" spans="1:17" x14ac:dyDescent="0.25">
      <c r="A2120" s="152" t="s">
        <v>540</v>
      </c>
      <c r="B2120" s="152" t="s">
        <v>37</v>
      </c>
      <c r="C2120" s="152" t="s">
        <v>8751</v>
      </c>
      <c r="D2120" s="152">
        <v>691267</v>
      </c>
      <c r="E2120" s="152" t="s">
        <v>8752</v>
      </c>
      <c r="F2120" s="97">
        <v>18390</v>
      </c>
      <c r="G2120" s="174">
        <v>122.77</v>
      </c>
      <c r="H2120" s="97">
        <v>23</v>
      </c>
      <c r="I2120" s="174">
        <v>73.661999999999992</v>
      </c>
      <c r="J2120" s="97">
        <v>6777</v>
      </c>
      <c r="K2120" s="97">
        <v>0</v>
      </c>
      <c r="L2120" s="174">
        <v>36.831000000000003</v>
      </c>
      <c r="M2120" s="97">
        <v>0</v>
      </c>
      <c r="N2120" s="97">
        <v>18390</v>
      </c>
      <c r="O2120" s="97">
        <v>0</v>
      </c>
      <c r="P2120" s="97">
        <v>18390</v>
      </c>
      <c r="Q2120" s="97">
        <f t="shared" si="33"/>
        <v>0</v>
      </c>
    </row>
    <row r="2121" spans="1:17" x14ac:dyDescent="0.25">
      <c r="A2121" s="152" t="s">
        <v>540</v>
      </c>
      <c r="B2121" s="152" t="s">
        <v>37</v>
      </c>
      <c r="C2121" s="152" t="s">
        <v>8755</v>
      </c>
      <c r="D2121" s="152">
        <v>324655</v>
      </c>
      <c r="E2121" s="152" t="s">
        <v>8756</v>
      </c>
      <c r="F2121" s="97">
        <v>22594</v>
      </c>
      <c r="G2121" s="174">
        <v>122.77</v>
      </c>
      <c r="H2121" s="97">
        <v>36</v>
      </c>
      <c r="I2121" s="174">
        <v>73.661999999999992</v>
      </c>
      <c r="J2121" s="97">
        <v>10607</v>
      </c>
      <c r="K2121" s="97">
        <v>0</v>
      </c>
      <c r="L2121" s="174">
        <v>36.831000000000003</v>
      </c>
      <c r="M2121" s="97">
        <v>0</v>
      </c>
      <c r="N2121" s="97">
        <v>22594</v>
      </c>
      <c r="O2121" s="97">
        <v>0</v>
      </c>
      <c r="P2121" s="97">
        <v>22594</v>
      </c>
      <c r="Q2121" s="97">
        <f t="shared" si="33"/>
        <v>0</v>
      </c>
    </row>
    <row r="2122" spans="1:17" x14ac:dyDescent="0.25">
      <c r="A2122" s="152" t="s">
        <v>540</v>
      </c>
      <c r="B2122" s="152" t="s">
        <v>37</v>
      </c>
      <c r="C2122" s="152" t="s">
        <v>8760</v>
      </c>
      <c r="D2122" s="152">
        <v>324663</v>
      </c>
      <c r="E2122" s="152" t="s">
        <v>1919</v>
      </c>
      <c r="F2122" s="97">
        <v>3266</v>
      </c>
      <c r="G2122" s="174">
        <v>122.77</v>
      </c>
      <c r="H2122" s="97">
        <v>6</v>
      </c>
      <c r="I2122" s="174">
        <v>73.661999999999992</v>
      </c>
      <c r="J2122" s="97">
        <v>1768</v>
      </c>
      <c r="K2122" s="97">
        <v>0</v>
      </c>
      <c r="L2122" s="174">
        <v>36.831000000000003</v>
      </c>
      <c r="M2122" s="97">
        <v>0</v>
      </c>
      <c r="N2122" s="97">
        <v>3266</v>
      </c>
      <c r="O2122" s="97">
        <v>0</v>
      </c>
      <c r="P2122" s="97">
        <v>3266</v>
      </c>
      <c r="Q2122" s="97">
        <f t="shared" si="33"/>
        <v>0</v>
      </c>
    </row>
    <row r="2123" spans="1:17" x14ac:dyDescent="0.25">
      <c r="A2123" s="152" t="s">
        <v>540</v>
      </c>
      <c r="B2123" s="152" t="s">
        <v>37</v>
      </c>
      <c r="C2123" s="152" t="s">
        <v>8762</v>
      </c>
      <c r="D2123" s="152">
        <v>324671</v>
      </c>
      <c r="E2123" s="152" t="s">
        <v>8763</v>
      </c>
      <c r="F2123" s="97">
        <v>14884</v>
      </c>
      <c r="G2123" s="174">
        <v>122.77</v>
      </c>
      <c r="H2123" s="97">
        <v>20</v>
      </c>
      <c r="I2123" s="174">
        <v>73.661999999999992</v>
      </c>
      <c r="J2123" s="97">
        <v>5893</v>
      </c>
      <c r="K2123" s="97">
        <v>0</v>
      </c>
      <c r="L2123" s="174">
        <v>36.831000000000003</v>
      </c>
      <c r="M2123" s="97">
        <v>0</v>
      </c>
      <c r="N2123" s="97">
        <v>14884</v>
      </c>
      <c r="O2123" s="97">
        <v>0</v>
      </c>
      <c r="P2123" s="97">
        <v>14884</v>
      </c>
      <c r="Q2123" s="97">
        <f t="shared" si="33"/>
        <v>0</v>
      </c>
    </row>
    <row r="2124" spans="1:17" x14ac:dyDescent="0.25">
      <c r="A2124" s="152" t="s">
        <v>540</v>
      </c>
      <c r="B2124" s="152" t="s">
        <v>37</v>
      </c>
      <c r="C2124" s="152" t="s">
        <v>8766</v>
      </c>
      <c r="D2124" s="152">
        <v>324680</v>
      </c>
      <c r="E2124" s="152" t="s">
        <v>8767</v>
      </c>
      <c r="F2124" s="97">
        <v>11887</v>
      </c>
      <c r="G2124" s="174">
        <v>122.77</v>
      </c>
      <c r="H2124" s="97">
        <v>20</v>
      </c>
      <c r="I2124" s="174">
        <v>73.661999999999992</v>
      </c>
      <c r="J2124" s="97">
        <v>5893</v>
      </c>
      <c r="K2124" s="97">
        <v>0</v>
      </c>
      <c r="L2124" s="174">
        <v>36.831000000000003</v>
      </c>
      <c r="M2124" s="97">
        <v>0</v>
      </c>
      <c r="N2124" s="97">
        <v>11887</v>
      </c>
      <c r="O2124" s="97">
        <v>0</v>
      </c>
      <c r="P2124" s="97">
        <v>11887</v>
      </c>
      <c r="Q2124" s="97">
        <f t="shared" si="33"/>
        <v>0</v>
      </c>
    </row>
    <row r="2125" spans="1:17" x14ac:dyDescent="0.25">
      <c r="A2125" s="152" t="s">
        <v>540</v>
      </c>
      <c r="B2125" s="152" t="s">
        <v>37</v>
      </c>
      <c r="C2125" s="152" t="s">
        <v>8771</v>
      </c>
      <c r="D2125" s="152">
        <v>324698</v>
      </c>
      <c r="E2125" s="152" t="s">
        <v>8772</v>
      </c>
      <c r="F2125" s="97">
        <v>25162</v>
      </c>
      <c r="G2125" s="174">
        <v>122.77</v>
      </c>
      <c r="H2125" s="97">
        <v>32</v>
      </c>
      <c r="I2125" s="174">
        <v>73.661999999999992</v>
      </c>
      <c r="J2125" s="97">
        <v>9429</v>
      </c>
      <c r="K2125" s="97">
        <v>0</v>
      </c>
      <c r="L2125" s="174">
        <v>36.831000000000003</v>
      </c>
      <c r="M2125" s="97">
        <v>0</v>
      </c>
      <c r="N2125" s="97">
        <v>25162</v>
      </c>
      <c r="O2125" s="97">
        <v>0</v>
      </c>
      <c r="P2125" s="97">
        <v>25162</v>
      </c>
      <c r="Q2125" s="97">
        <f t="shared" si="33"/>
        <v>0</v>
      </c>
    </row>
    <row r="2126" spans="1:17" x14ac:dyDescent="0.25">
      <c r="A2126" s="152" t="s">
        <v>540</v>
      </c>
      <c r="B2126" s="152" t="s">
        <v>37</v>
      </c>
      <c r="C2126" s="152" t="s">
        <v>8775</v>
      </c>
      <c r="D2126" s="152">
        <v>324701</v>
      </c>
      <c r="E2126" s="152" t="s">
        <v>8776</v>
      </c>
      <c r="F2126" s="97">
        <v>14661</v>
      </c>
      <c r="G2126" s="174">
        <v>122.77</v>
      </c>
      <c r="H2126" s="97">
        <v>26</v>
      </c>
      <c r="I2126" s="174">
        <v>73.661999999999992</v>
      </c>
      <c r="J2126" s="97">
        <v>7661</v>
      </c>
      <c r="K2126" s="97">
        <v>0</v>
      </c>
      <c r="L2126" s="174">
        <v>36.831000000000003</v>
      </c>
      <c r="M2126" s="97">
        <v>0</v>
      </c>
      <c r="N2126" s="97">
        <v>14661</v>
      </c>
      <c r="O2126" s="97">
        <v>0</v>
      </c>
      <c r="P2126" s="97">
        <v>14661</v>
      </c>
      <c r="Q2126" s="97">
        <f t="shared" si="33"/>
        <v>0</v>
      </c>
    </row>
    <row r="2127" spans="1:17" x14ac:dyDescent="0.25">
      <c r="A2127" s="152" t="s">
        <v>540</v>
      </c>
      <c r="B2127" s="152" t="s">
        <v>37</v>
      </c>
      <c r="C2127" s="152" t="s">
        <v>8779</v>
      </c>
      <c r="D2127" s="152">
        <v>324728</v>
      </c>
      <c r="E2127" s="152" t="s">
        <v>8780</v>
      </c>
      <c r="F2127" s="97">
        <v>14618</v>
      </c>
      <c r="G2127" s="174">
        <v>122.77</v>
      </c>
      <c r="H2127" s="97">
        <v>28</v>
      </c>
      <c r="I2127" s="174">
        <v>73.661999999999992</v>
      </c>
      <c r="J2127" s="97">
        <v>8250</v>
      </c>
      <c r="K2127" s="97">
        <v>0</v>
      </c>
      <c r="L2127" s="174">
        <v>36.831000000000003</v>
      </c>
      <c r="M2127" s="97">
        <v>0</v>
      </c>
      <c r="N2127" s="97">
        <v>14618</v>
      </c>
      <c r="O2127" s="97">
        <v>0</v>
      </c>
      <c r="P2127" s="97">
        <v>14618</v>
      </c>
      <c r="Q2127" s="97">
        <f t="shared" si="33"/>
        <v>0</v>
      </c>
    </row>
    <row r="2128" spans="1:17" x14ac:dyDescent="0.25">
      <c r="A2128" s="152" t="s">
        <v>540</v>
      </c>
      <c r="B2128" s="152" t="s">
        <v>37</v>
      </c>
      <c r="C2128" s="152" t="s">
        <v>8783</v>
      </c>
      <c r="D2128" s="152">
        <v>324744</v>
      </c>
      <c r="E2128" s="152" t="s">
        <v>8784</v>
      </c>
      <c r="F2128" s="97">
        <v>5943</v>
      </c>
      <c r="G2128" s="174">
        <v>122.77</v>
      </c>
      <c r="H2128" s="97">
        <v>10</v>
      </c>
      <c r="I2128" s="174">
        <v>73.661999999999992</v>
      </c>
      <c r="J2128" s="97">
        <v>2946</v>
      </c>
      <c r="K2128" s="97">
        <v>0</v>
      </c>
      <c r="L2128" s="174">
        <v>36.831000000000003</v>
      </c>
      <c r="M2128" s="97">
        <v>0</v>
      </c>
      <c r="N2128" s="97">
        <v>5943</v>
      </c>
      <c r="O2128" s="97">
        <v>0</v>
      </c>
      <c r="P2128" s="97">
        <v>5943</v>
      </c>
      <c r="Q2128" s="97">
        <f t="shared" si="33"/>
        <v>0</v>
      </c>
    </row>
    <row r="2129" spans="1:17" x14ac:dyDescent="0.25">
      <c r="A2129" s="152" t="s">
        <v>540</v>
      </c>
      <c r="B2129" s="152" t="s">
        <v>37</v>
      </c>
      <c r="C2129" s="152" t="s">
        <v>8787</v>
      </c>
      <c r="D2129" s="152">
        <v>324752</v>
      </c>
      <c r="E2129" s="152" t="s">
        <v>8788</v>
      </c>
      <c r="F2129" s="97">
        <v>8700</v>
      </c>
      <c r="G2129" s="174">
        <v>122.77</v>
      </c>
      <c r="H2129" s="97">
        <v>13</v>
      </c>
      <c r="I2129" s="174">
        <v>73.661999999999992</v>
      </c>
      <c r="J2129" s="97">
        <v>3830</v>
      </c>
      <c r="K2129" s="97">
        <v>0</v>
      </c>
      <c r="L2129" s="174">
        <v>36.831000000000003</v>
      </c>
      <c r="M2129" s="97">
        <v>0</v>
      </c>
      <c r="N2129" s="97">
        <v>8700</v>
      </c>
      <c r="O2129" s="97">
        <v>0</v>
      </c>
      <c r="P2129" s="97">
        <v>8700</v>
      </c>
      <c r="Q2129" s="97">
        <f t="shared" si="33"/>
        <v>0</v>
      </c>
    </row>
    <row r="2130" spans="1:17" x14ac:dyDescent="0.25">
      <c r="A2130" s="152" t="s">
        <v>540</v>
      </c>
      <c r="B2130" s="152" t="s">
        <v>37</v>
      </c>
      <c r="C2130" s="152" t="s">
        <v>8791</v>
      </c>
      <c r="D2130" s="152">
        <v>324761</v>
      </c>
      <c r="E2130" s="152" t="s">
        <v>8792</v>
      </c>
      <c r="F2130" s="97">
        <v>3801</v>
      </c>
      <c r="G2130" s="174">
        <v>122.77</v>
      </c>
      <c r="H2130" s="97">
        <v>4</v>
      </c>
      <c r="I2130" s="174">
        <v>73.661999999999992</v>
      </c>
      <c r="J2130" s="97">
        <v>1179</v>
      </c>
      <c r="K2130" s="97">
        <v>0</v>
      </c>
      <c r="L2130" s="174">
        <v>36.831000000000003</v>
      </c>
      <c r="M2130" s="97">
        <v>0</v>
      </c>
      <c r="N2130" s="97">
        <v>3801</v>
      </c>
      <c r="O2130" s="97">
        <v>0</v>
      </c>
      <c r="P2130" s="97">
        <v>3801</v>
      </c>
      <c r="Q2130" s="97">
        <f t="shared" si="33"/>
        <v>0</v>
      </c>
    </row>
    <row r="2131" spans="1:17" x14ac:dyDescent="0.25">
      <c r="A2131" s="152" t="s">
        <v>540</v>
      </c>
      <c r="B2131" s="152" t="s">
        <v>37</v>
      </c>
      <c r="C2131" s="152" t="s">
        <v>8795</v>
      </c>
      <c r="D2131" s="152">
        <v>324787</v>
      </c>
      <c r="E2131" s="152" t="s">
        <v>8796</v>
      </c>
      <c r="F2131" s="97">
        <v>8460</v>
      </c>
      <c r="G2131" s="174">
        <v>122.77</v>
      </c>
      <c r="H2131" s="97">
        <v>16</v>
      </c>
      <c r="I2131" s="174">
        <v>73.661999999999992</v>
      </c>
      <c r="J2131" s="97">
        <v>4714</v>
      </c>
      <c r="K2131" s="97">
        <v>0</v>
      </c>
      <c r="L2131" s="174">
        <v>36.831000000000003</v>
      </c>
      <c r="M2131" s="97">
        <v>0</v>
      </c>
      <c r="N2131" s="97">
        <v>8460</v>
      </c>
      <c r="O2131" s="97">
        <v>0</v>
      </c>
      <c r="P2131" s="97">
        <v>8460</v>
      </c>
      <c r="Q2131" s="97">
        <f t="shared" si="33"/>
        <v>0</v>
      </c>
    </row>
    <row r="2132" spans="1:17" x14ac:dyDescent="0.25">
      <c r="A2132" s="152" t="s">
        <v>540</v>
      </c>
      <c r="B2132" s="152" t="s">
        <v>37</v>
      </c>
      <c r="C2132" s="152" t="s">
        <v>8799</v>
      </c>
      <c r="D2132" s="152">
        <v>324795</v>
      </c>
      <c r="E2132" s="152" t="s">
        <v>8800</v>
      </c>
      <c r="F2132" s="97">
        <v>5889</v>
      </c>
      <c r="G2132" s="174">
        <v>122.77</v>
      </c>
      <c r="H2132" s="97">
        <v>6</v>
      </c>
      <c r="I2132" s="174">
        <v>73.661999999999992</v>
      </c>
      <c r="J2132" s="97">
        <v>1768</v>
      </c>
      <c r="K2132" s="97">
        <v>0</v>
      </c>
      <c r="L2132" s="174">
        <v>36.831000000000003</v>
      </c>
      <c r="M2132" s="97">
        <v>0</v>
      </c>
      <c r="N2132" s="97">
        <v>5889</v>
      </c>
      <c r="O2132" s="97">
        <v>0</v>
      </c>
      <c r="P2132" s="97">
        <v>5889</v>
      </c>
      <c r="Q2132" s="97">
        <f t="shared" si="33"/>
        <v>0</v>
      </c>
    </row>
    <row r="2133" spans="1:17" x14ac:dyDescent="0.25">
      <c r="A2133" s="152" t="s">
        <v>540</v>
      </c>
      <c r="B2133" s="152" t="s">
        <v>37</v>
      </c>
      <c r="C2133" s="152" t="s">
        <v>8803</v>
      </c>
      <c r="D2133" s="152">
        <v>324817</v>
      </c>
      <c r="E2133" s="152" t="s">
        <v>8804</v>
      </c>
      <c r="F2133" s="97">
        <v>11003</v>
      </c>
      <c r="G2133" s="174">
        <v>122.77</v>
      </c>
      <c r="H2133" s="97">
        <v>17</v>
      </c>
      <c r="I2133" s="174">
        <v>73.661999999999992</v>
      </c>
      <c r="J2133" s="97">
        <v>5009</v>
      </c>
      <c r="K2133" s="97">
        <v>0</v>
      </c>
      <c r="L2133" s="174">
        <v>36.831000000000003</v>
      </c>
      <c r="M2133" s="97">
        <v>0</v>
      </c>
      <c r="N2133" s="97">
        <v>11003</v>
      </c>
      <c r="O2133" s="97">
        <v>0</v>
      </c>
      <c r="P2133" s="97">
        <v>11003</v>
      </c>
      <c r="Q2133" s="97">
        <f t="shared" si="33"/>
        <v>0</v>
      </c>
    </row>
    <row r="2134" spans="1:17" x14ac:dyDescent="0.25">
      <c r="A2134" s="152" t="s">
        <v>540</v>
      </c>
      <c r="B2134" s="152" t="s">
        <v>37</v>
      </c>
      <c r="C2134" s="152" t="s">
        <v>8807</v>
      </c>
      <c r="D2134" s="152">
        <v>324841</v>
      </c>
      <c r="E2134" s="152" t="s">
        <v>8808</v>
      </c>
      <c r="F2134" s="97">
        <v>8700</v>
      </c>
      <c r="G2134" s="174">
        <v>122.77</v>
      </c>
      <c r="H2134" s="97">
        <v>13</v>
      </c>
      <c r="I2134" s="174">
        <v>73.661999999999992</v>
      </c>
      <c r="J2134" s="97">
        <v>3830</v>
      </c>
      <c r="K2134" s="97">
        <v>0</v>
      </c>
      <c r="L2134" s="174">
        <v>36.831000000000003</v>
      </c>
      <c r="M2134" s="97">
        <v>0</v>
      </c>
      <c r="N2134" s="97">
        <v>8700</v>
      </c>
      <c r="O2134" s="97">
        <v>0</v>
      </c>
      <c r="P2134" s="97">
        <v>8700</v>
      </c>
      <c r="Q2134" s="97">
        <f t="shared" si="33"/>
        <v>0</v>
      </c>
    </row>
    <row r="2135" spans="1:17" x14ac:dyDescent="0.25">
      <c r="A2135" s="152" t="s">
        <v>540</v>
      </c>
      <c r="B2135" s="152" t="s">
        <v>37</v>
      </c>
      <c r="C2135" s="152" t="s">
        <v>8811</v>
      </c>
      <c r="D2135" s="152">
        <v>324850</v>
      </c>
      <c r="E2135" s="152" t="s">
        <v>8812</v>
      </c>
      <c r="F2135" s="97">
        <v>41789</v>
      </c>
      <c r="G2135" s="174">
        <v>122.77</v>
      </c>
      <c r="H2135" s="97">
        <v>63</v>
      </c>
      <c r="I2135" s="174">
        <v>73.661999999999992</v>
      </c>
      <c r="J2135" s="97">
        <v>18563</v>
      </c>
      <c r="K2135" s="97">
        <v>0</v>
      </c>
      <c r="L2135" s="174">
        <v>36.831000000000003</v>
      </c>
      <c r="M2135" s="97">
        <v>0</v>
      </c>
      <c r="N2135" s="97">
        <v>41789</v>
      </c>
      <c r="O2135" s="97">
        <v>0</v>
      </c>
      <c r="P2135" s="97">
        <v>41789</v>
      </c>
      <c r="Q2135" s="97">
        <f t="shared" si="33"/>
        <v>0</v>
      </c>
    </row>
    <row r="2136" spans="1:17" x14ac:dyDescent="0.25">
      <c r="A2136" s="152" t="s">
        <v>540</v>
      </c>
      <c r="B2136" s="152" t="s">
        <v>37</v>
      </c>
      <c r="C2136" s="152" t="s">
        <v>8815</v>
      </c>
      <c r="D2136" s="152">
        <v>324868</v>
      </c>
      <c r="E2136" s="152" t="s">
        <v>8816</v>
      </c>
      <c r="F2136" s="97">
        <v>58975</v>
      </c>
      <c r="G2136" s="174">
        <v>122.77</v>
      </c>
      <c r="H2136" s="97">
        <v>87</v>
      </c>
      <c r="I2136" s="174">
        <v>73.661999999999992</v>
      </c>
      <c r="J2136" s="97">
        <v>25635</v>
      </c>
      <c r="K2136" s="97">
        <v>0</v>
      </c>
      <c r="L2136" s="174">
        <v>36.831000000000003</v>
      </c>
      <c r="M2136" s="97">
        <v>0</v>
      </c>
      <c r="N2136" s="97">
        <v>58975</v>
      </c>
      <c r="O2136" s="97">
        <v>0</v>
      </c>
      <c r="P2136" s="97">
        <v>58975</v>
      </c>
      <c r="Q2136" s="97">
        <f t="shared" si="33"/>
        <v>0</v>
      </c>
    </row>
    <row r="2137" spans="1:17" x14ac:dyDescent="0.25">
      <c r="A2137" s="152" t="s">
        <v>540</v>
      </c>
      <c r="B2137" s="152" t="s">
        <v>37</v>
      </c>
      <c r="C2137" s="152" t="s">
        <v>10202</v>
      </c>
      <c r="D2137" s="152">
        <v>691305</v>
      </c>
      <c r="E2137" s="152" t="s">
        <v>10203</v>
      </c>
      <c r="F2137" s="97">
        <v>14509</v>
      </c>
      <c r="G2137" s="174">
        <v>122.77</v>
      </c>
      <c r="H2137" s="97">
        <v>20</v>
      </c>
      <c r="I2137" s="174">
        <v>73.661999999999992</v>
      </c>
      <c r="J2137" s="97">
        <v>5893</v>
      </c>
      <c r="K2137" s="97">
        <v>0</v>
      </c>
      <c r="L2137" s="174">
        <v>36.831000000000003</v>
      </c>
      <c r="M2137" s="97">
        <v>0</v>
      </c>
      <c r="N2137" s="97">
        <v>14509</v>
      </c>
      <c r="O2137" s="97">
        <v>0</v>
      </c>
      <c r="P2137" s="97">
        <v>14509</v>
      </c>
      <c r="Q2137" s="97">
        <f t="shared" si="33"/>
        <v>0</v>
      </c>
    </row>
    <row r="2138" spans="1:17" x14ac:dyDescent="0.25">
      <c r="A2138" s="152" t="s">
        <v>540</v>
      </c>
      <c r="B2138" s="152" t="s">
        <v>37</v>
      </c>
      <c r="C2138" s="152" t="s">
        <v>8819</v>
      </c>
      <c r="D2138" s="152">
        <v>324914</v>
      </c>
      <c r="E2138" s="152" t="s">
        <v>8820</v>
      </c>
      <c r="F2138" s="97">
        <v>4016</v>
      </c>
      <c r="G2138" s="174">
        <v>122.77</v>
      </c>
      <c r="H2138" s="97">
        <v>6</v>
      </c>
      <c r="I2138" s="174">
        <v>73.661999999999992</v>
      </c>
      <c r="J2138" s="97">
        <v>1768</v>
      </c>
      <c r="K2138" s="97">
        <v>0</v>
      </c>
      <c r="L2138" s="174">
        <v>36.831000000000003</v>
      </c>
      <c r="M2138" s="97">
        <v>0</v>
      </c>
      <c r="N2138" s="97">
        <v>4016</v>
      </c>
      <c r="O2138" s="97">
        <v>0</v>
      </c>
      <c r="P2138" s="97">
        <v>4016</v>
      </c>
      <c r="Q2138" s="97">
        <f t="shared" si="33"/>
        <v>0</v>
      </c>
    </row>
    <row r="2139" spans="1:17" x14ac:dyDescent="0.25">
      <c r="A2139" s="152" t="s">
        <v>540</v>
      </c>
      <c r="B2139" s="152" t="s">
        <v>37</v>
      </c>
      <c r="C2139" s="152" t="s">
        <v>8823</v>
      </c>
      <c r="D2139" s="152">
        <v>324931</v>
      </c>
      <c r="E2139" s="152" t="s">
        <v>8824</v>
      </c>
      <c r="F2139" s="97">
        <v>3427</v>
      </c>
      <c r="G2139" s="174">
        <v>122.77</v>
      </c>
      <c r="H2139" s="97">
        <v>4</v>
      </c>
      <c r="I2139" s="174">
        <v>73.661999999999992</v>
      </c>
      <c r="J2139" s="97">
        <v>1179</v>
      </c>
      <c r="K2139" s="97">
        <v>0</v>
      </c>
      <c r="L2139" s="174">
        <v>36.831000000000003</v>
      </c>
      <c r="M2139" s="97">
        <v>0</v>
      </c>
      <c r="N2139" s="97">
        <v>3427</v>
      </c>
      <c r="O2139" s="97">
        <v>0</v>
      </c>
      <c r="P2139" s="97">
        <v>3427</v>
      </c>
      <c r="Q2139" s="97">
        <f t="shared" si="33"/>
        <v>0</v>
      </c>
    </row>
    <row r="2140" spans="1:17" x14ac:dyDescent="0.25">
      <c r="A2140" s="152" t="s">
        <v>540</v>
      </c>
      <c r="B2140" s="152" t="s">
        <v>37</v>
      </c>
      <c r="C2140" s="152" t="s">
        <v>8827</v>
      </c>
      <c r="D2140" s="152">
        <v>324973</v>
      </c>
      <c r="E2140" s="152" t="s">
        <v>8828</v>
      </c>
      <c r="F2140" s="97">
        <v>13411</v>
      </c>
      <c r="G2140" s="174">
        <v>122.77</v>
      </c>
      <c r="H2140" s="97">
        <v>15</v>
      </c>
      <c r="I2140" s="174">
        <v>73.661999999999992</v>
      </c>
      <c r="J2140" s="97">
        <v>4420</v>
      </c>
      <c r="K2140" s="97">
        <v>0</v>
      </c>
      <c r="L2140" s="174">
        <v>36.831000000000003</v>
      </c>
      <c r="M2140" s="97">
        <v>0</v>
      </c>
      <c r="N2140" s="97">
        <v>13411</v>
      </c>
      <c r="O2140" s="97">
        <v>0</v>
      </c>
      <c r="P2140" s="97">
        <v>13411</v>
      </c>
      <c r="Q2140" s="97">
        <f t="shared" si="33"/>
        <v>0</v>
      </c>
    </row>
    <row r="2141" spans="1:17" x14ac:dyDescent="0.25">
      <c r="A2141" s="152" t="s">
        <v>540</v>
      </c>
      <c r="B2141" s="152" t="s">
        <v>37</v>
      </c>
      <c r="C2141" s="152" t="s">
        <v>8831</v>
      </c>
      <c r="D2141" s="152">
        <v>325490</v>
      </c>
      <c r="E2141" s="152" t="s">
        <v>8832</v>
      </c>
      <c r="F2141" s="97">
        <v>243914</v>
      </c>
      <c r="G2141" s="174">
        <v>122.77</v>
      </c>
      <c r="H2141" s="97">
        <v>353</v>
      </c>
      <c r="I2141" s="174">
        <v>73.661999999999992</v>
      </c>
      <c r="J2141" s="97">
        <v>104010</v>
      </c>
      <c r="K2141" s="97">
        <v>2</v>
      </c>
      <c r="L2141" s="174">
        <v>36.83100000000001</v>
      </c>
      <c r="M2141" s="97">
        <v>294</v>
      </c>
      <c r="N2141" s="97">
        <v>243914</v>
      </c>
      <c r="O2141" s="97">
        <v>0</v>
      </c>
      <c r="P2141" s="97">
        <v>243914</v>
      </c>
      <c r="Q2141" s="97">
        <f t="shared" si="33"/>
        <v>0</v>
      </c>
    </row>
    <row r="2142" spans="1:17" x14ac:dyDescent="0.25">
      <c r="A2142" s="152" t="s">
        <v>540</v>
      </c>
      <c r="B2142" s="152" t="s">
        <v>37</v>
      </c>
      <c r="C2142" s="152" t="s">
        <v>8839</v>
      </c>
      <c r="D2142" s="152">
        <v>324990</v>
      </c>
      <c r="E2142" s="152" t="s">
        <v>8840</v>
      </c>
      <c r="F2142" s="97">
        <v>2087</v>
      </c>
      <c r="G2142" s="174">
        <v>122.77</v>
      </c>
      <c r="H2142" s="97">
        <v>2</v>
      </c>
      <c r="I2142" s="174">
        <v>73.661999999999992</v>
      </c>
      <c r="J2142" s="97">
        <v>589</v>
      </c>
      <c r="K2142" s="97">
        <v>0</v>
      </c>
      <c r="L2142" s="174">
        <v>36.831000000000003</v>
      </c>
      <c r="M2142" s="97">
        <v>0</v>
      </c>
      <c r="N2142" s="97">
        <v>2087</v>
      </c>
      <c r="O2142" s="97">
        <v>0</v>
      </c>
      <c r="P2142" s="97">
        <v>2087</v>
      </c>
      <c r="Q2142" s="97">
        <f t="shared" si="33"/>
        <v>0</v>
      </c>
    </row>
    <row r="2143" spans="1:17" x14ac:dyDescent="0.25">
      <c r="A2143" s="152" t="s">
        <v>540</v>
      </c>
      <c r="B2143" s="152" t="s">
        <v>37</v>
      </c>
      <c r="C2143" s="152" t="s">
        <v>8843</v>
      </c>
      <c r="D2143" s="152">
        <v>325015</v>
      </c>
      <c r="E2143" s="152" t="s">
        <v>8844</v>
      </c>
      <c r="F2143" s="97">
        <v>3346</v>
      </c>
      <c r="G2143" s="174">
        <v>122.77</v>
      </c>
      <c r="H2143" s="97">
        <v>5</v>
      </c>
      <c r="I2143" s="174">
        <v>73.661999999999992</v>
      </c>
      <c r="J2143" s="97">
        <v>1473</v>
      </c>
      <c r="K2143" s="97">
        <v>0</v>
      </c>
      <c r="L2143" s="174">
        <v>36.831000000000003</v>
      </c>
      <c r="M2143" s="97">
        <v>0</v>
      </c>
      <c r="N2143" s="97">
        <v>3346</v>
      </c>
      <c r="O2143" s="97">
        <v>0</v>
      </c>
      <c r="P2143" s="97">
        <v>3346</v>
      </c>
      <c r="Q2143" s="97">
        <f t="shared" si="33"/>
        <v>0</v>
      </c>
    </row>
    <row r="2144" spans="1:17" x14ac:dyDescent="0.25">
      <c r="A2144" s="152" t="s">
        <v>540</v>
      </c>
      <c r="B2144" s="152" t="s">
        <v>37</v>
      </c>
      <c r="C2144" s="152" t="s">
        <v>8847</v>
      </c>
      <c r="D2144" s="152">
        <v>325031</v>
      </c>
      <c r="E2144" s="152" t="s">
        <v>8848</v>
      </c>
      <c r="F2144" s="97">
        <v>8159</v>
      </c>
      <c r="G2144" s="174">
        <v>122.77</v>
      </c>
      <c r="H2144" s="97">
        <v>12</v>
      </c>
      <c r="I2144" s="174">
        <v>73.661999999999992</v>
      </c>
      <c r="J2144" s="97">
        <v>3536</v>
      </c>
      <c r="K2144" s="97">
        <v>0</v>
      </c>
      <c r="L2144" s="174">
        <v>36.831000000000003</v>
      </c>
      <c r="M2144" s="97">
        <v>0</v>
      </c>
      <c r="N2144" s="97">
        <v>8159</v>
      </c>
      <c r="O2144" s="97">
        <v>0</v>
      </c>
      <c r="P2144" s="97">
        <v>8159</v>
      </c>
      <c r="Q2144" s="97">
        <f t="shared" si="33"/>
        <v>0</v>
      </c>
    </row>
    <row r="2145" spans="1:17" x14ac:dyDescent="0.25">
      <c r="A2145" s="152" t="s">
        <v>540</v>
      </c>
      <c r="B2145" s="152" t="s">
        <v>37</v>
      </c>
      <c r="C2145" s="152" t="s">
        <v>8851</v>
      </c>
      <c r="D2145" s="152">
        <v>325058</v>
      </c>
      <c r="E2145" s="152" t="s">
        <v>8852</v>
      </c>
      <c r="F2145" s="97">
        <v>7214</v>
      </c>
      <c r="G2145" s="174">
        <v>122.77</v>
      </c>
      <c r="H2145" s="97">
        <v>10</v>
      </c>
      <c r="I2145" s="174">
        <v>73.661999999999992</v>
      </c>
      <c r="J2145" s="97">
        <v>2946</v>
      </c>
      <c r="K2145" s="97">
        <v>1</v>
      </c>
      <c r="L2145" s="174">
        <v>36.831000000000003</v>
      </c>
      <c r="M2145" s="97">
        <v>147</v>
      </c>
      <c r="N2145" s="97">
        <v>7214</v>
      </c>
      <c r="O2145" s="97">
        <v>0</v>
      </c>
      <c r="P2145" s="97">
        <v>7214</v>
      </c>
      <c r="Q2145" s="97">
        <f t="shared" si="33"/>
        <v>0</v>
      </c>
    </row>
    <row r="2146" spans="1:17" x14ac:dyDescent="0.25">
      <c r="A2146" s="152" t="s">
        <v>540</v>
      </c>
      <c r="B2146" s="152" t="s">
        <v>37</v>
      </c>
      <c r="C2146" s="152" t="s">
        <v>8855</v>
      </c>
      <c r="D2146" s="152">
        <v>325074</v>
      </c>
      <c r="E2146" s="152" t="s">
        <v>8856</v>
      </c>
      <c r="F2146" s="97">
        <v>7441</v>
      </c>
      <c r="G2146" s="174">
        <v>122.77</v>
      </c>
      <c r="H2146" s="97">
        <v>10</v>
      </c>
      <c r="I2146" s="174">
        <v>73.661999999999992</v>
      </c>
      <c r="J2146" s="97">
        <v>2946</v>
      </c>
      <c r="K2146" s="97">
        <v>0</v>
      </c>
      <c r="L2146" s="174">
        <v>36.831000000000003</v>
      </c>
      <c r="M2146" s="97">
        <v>0</v>
      </c>
      <c r="N2146" s="97">
        <v>7441</v>
      </c>
      <c r="O2146" s="97">
        <v>0</v>
      </c>
      <c r="P2146" s="97">
        <v>7441</v>
      </c>
      <c r="Q2146" s="97">
        <f t="shared" si="33"/>
        <v>0</v>
      </c>
    </row>
    <row r="2147" spans="1:17" x14ac:dyDescent="0.25">
      <c r="A2147" s="152" t="s">
        <v>540</v>
      </c>
      <c r="B2147" s="152" t="s">
        <v>37</v>
      </c>
      <c r="C2147" s="152" t="s">
        <v>8859</v>
      </c>
      <c r="D2147" s="152">
        <v>325082</v>
      </c>
      <c r="E2147" s="152" t="s">
        <v>8860</v>
      </c>
      <c r="F2147" s="97">
        <v>8485</v>
      </c>
      <c r="G2147" s="174">
        <v>122.77</v>
      </c>
      <c r="H2147" s="97">
        <v>10</v>
      </c>
      <c r="I2147" s="174">
        <v>73.661999999999992</v>
      </c>
      <c r="J2147" s="97">
        <v>2946</v>
      </c>
      <c r="K2147" s="97">
        <v>2</v>
      </c>
      <c r="L2147" s="174">
        <v>36.831000000000003</v>
      </c>
      <c r="M2147" s="97">
        <v>295</v>
      </c>
      <c r="N2147" s="97">
        <v>8485</v>
      </c>
      <c r="O2147" s="97">
        <v>0</v>
      </c>
      <c r="P2147" s="97">
        <v>8485</v>
      </c>
      <c r="Q2147" s="97">
        <f t="shared" si="33"/>
        <v>0</v>
      </c>
    </row>
    <row r="2148" spans="1:17" x14ac:dyDescent="0.25">
      <c r="A2148" s="152" t="s">
        <v>540</v>
      </c>
      <c r="B2148" s="152" t="s">
        <v>37</v>
      </c>
      <c r="C2148" s="152" t="s">
        <v>10273</v>
      </c>
      <c r="D2148" s="152">
        <v>325091</v>
      </c>
      <c r="E2148" s="152" t="s">
        <v>10274</v>
      </c>
      <c r="F2148" s="97">
        <v>0</v>
      </c>
      <c r="G2148" s="174">
        <v>122.77</v>
      </c>
      <c r="H2148" s="97"/>
      <c r="I2148" s="174">
        <v>73.661999999999992</v>
      </c>
      <c r="J2148" s="97">
        <v>0</v>
      </c>
      <c r="K2148" s="97"/>
      <c r="L2148" s="174">
        <v>36.831000000000003</v>
      </c>
      <c r="M2148" s="97">
        <v>0</v>
      </c>
      <c r="N2148" s="97">
        <v>0</v>
      </c>
      <c r="O2148" s="97">
        <v>0</v>
      </c>
      <c r="P2148" s="97">
        <v>0</v>
      </c>
      <c r="Q2148" s="97">
        <f t="shared" si="33"/>
        <v>0</v>
      </c>
    </row>
    <row r="2149" spans="1:17" x14ac:dyDescent="0.25">
      <c r="A2149" s="152" t="s">
        <v>540</v>
      </c>
      <c r="B2149" s="152" t="s">
        <v>37</v>
      </c>
      <c r="C2149" s="152" t="s">
        <v>8863</v>
      </c>
      <c r="D2149" s="152">
        <v>325112</v>
      </c>
      <c r="E2149" s="152" t="s">
        <v>8864</v>
      </c>
      <c r="F2149" s="97">
        <v>3801</v>
      </c>
      <c r="G2149" s="174">
        <v>122.77</v>
      </c>
      <c r="H2149" s="97">
        <v>4</v>
      </c>
      <c r="I2149" s="174">
        <v>73.661999999999992</v>
      </c>
      <c r="J2149" s="97">
        <v>1179</v>
      </c>
      <c r="K2149" s="97">
        <v>0</v>
      </c>
      <c r="L2149" s="174">
        <v>36.831000000000003</v>
      </c>
      <c r="M2149" s="97">
        <v>0</v>
      </c>
      <c r="N2149" s="97">
        <v>3801</v>
      </c>
      <c r="O2149" s="97">
        <v>0</v>
      </c>
      <c r="P2149" s="97">
        <v>3801</v>
      </c>
      <c r="Q2149" s="97">
        <f t="shared" si="33"/>
        <v>0</v>
      </c>
    </row>
    <row r="2150" spans="1:17" x14ac:dyDescent="0.25">
      <c r="A2150" s="152" t="s">
        <v>540</v>
      </c>
      <c r="B2150" s="152" t="s">
        <v>37</v>
      </c>
      <c r="C2150" s="152" t="s">
        <v>8867</v>
      </c>
      <c r="D2150" s="152">
        <v>325121</v>
      </c>
      <c r="E2150" s="152" t="s">
        <v>8868</v>
      </c>
      <c r="F2150" s="97">
        <v>2664</v>
      </c>
      <c r="G2150" s="174">
        <v>122.77</v>
      </c>
      <c r="H2150" s="97">
        <v>6</v>
      </c>
      <c r="I2150" s="174">
        <v>73.661999999999992</v>
      </c>
      <c r="J2150" s="97">
        <v>1768</v>
      </c>
      <c r="K2150" s="97">
        <v>1</v>
      </c>
      <c r="L2150" s="174">
        <v>36.831000000000003</v>
      </c>
      <c r="M2150" s="97">
        <v>147</v>
      </c>
      <c r="N2150" s="97">
        <v>2664</v>
      </c>
      <c r="O2150" s="97">
        <v>0</v>
      </c>
      <c r="P2150" s="97">
        <v>2664</v>
      </c>
      <c r="Q2150" s="97">
        <f t="shared" si="33"/>
        <v>0</v>
      </c>
    </row>
    <row r="2151" spans="1:17" x14ac:dyDescent="0.25">
      <c r="A2151" s="152" t="s">
        <v>540</v>
      </c>
      <c r="B2151" s="152" t="s">
        <v>37</v>
      </c>
      <c r="C2151" s="152" t="s">
        <v>8871</v>
      </c>
      <c r="D2151" s="152">
        <v>325147</v>
      </c>
      <c r="E2151" s="152" t="s">
        <v>8872</v>
      </c>
      <c r="F2151" s="97">
        <v>3401</v>
      </c>
      <c r="G2151" s="174">
        <v>122.77</v>
      </c>
      <c r="H2151" s="97">
        <v>9</v>
      </c>
      <c r="I2151" s="174">
        <v>73.661999999999992</v>
      </c>
      <c r="J2151" s="97">
        <v>2652</v>
      </c>
      <c r="K2151" s="97">
        <v>0</v>
      </c>
      <c r="L2151" s="174">
        <v>36.831000000000003</v>
      </c>
      <c r="M2151" s="97">
        <v>0</v>
      </c>
      <c r="N2151" s="97">
        <v>3401</v>
      </c>
      <c r="O2151" s="97">
        <v>0</v>
      </c>
      <c r="P2151" s="97">
        <v>3401</v>
      </c>
      <c r="Q2151" s="97">
        <f t="shared" si="33"/>
        <v>0</v>
      </c>
    </row>
    <row r="2152" spans="1:17" x14ac:dyDescent="0.25">
      <c r="A2152" s="152" t="s">
        <v>540</v>
      </c>
      <c r="B2152" s="152" t="s">
        <v>37</v>
      </c>
      <c r="C2152" s="152" t="s">
        <v>8875</v>
      </c>
      <c r="D2152" s="152">
        <v>325163</v>
      </c>
      <c r="E2152" s="152" t="s">
        <v>8876</v>
      </c>
      <c r="F2152" s="97">
        <v>1259</v>
      </c>
      <c r="G2152" s="174">
        <v>122.77</v>
      </c>
      <c r="H2152" s="97">
        <v>3</v>
      </c>
      <c r="I2152" s="174">
        <v>73.661999999999992</v>
      </c>
      <c r="J2152" s="97">
        <v>884</v>
      </c>
      <c r="K2152" s="97">
        <v>0</v>
      </c>
      <c r="L2152" s="174">
        <v>36.831000000000003</v>
      </c>
      <c r="M2152" s="97">
        <v>0</v>
      </c>
      <c r="N2152" s="97">
        <v>1259</v>
      </c>
      <c r="O2152" s="97">
        <v>0</v>
      </c>
      <c r="P2152" s="97">
        <v>1259</v>
      </c>
      <c r="Q2152" s="97">
        <f t="shared" si="33"/>
        <v>0</v>
      </c>
    </row>
    <row r="2153" spans="1:17" x14ac:dyDescent="0.25">
      <c r="A2153" s="152" t="s">
        <v>540</v>
      </c>
      <c r="B2153" s="152" t="s">
        <v>37</v>
      </c>
      <c r="C2153" s="152" t="s">
        <v>8879</v>
      </c>
      <c r="D2153" s="152">
        <v>325198</v>
      </c>
      <c r="E2153" s="152" t="s">
        <v>2347</v>
      </c>
      <c r="F2153" s="97">
        <v>5060</v>
      </c>
      <c r="G2153" s="174">
        <v>122.77</v>
      </c>
      <c r="H2153" s="97">
        <v>7</v>
      </c>
      <c r="I2153" s="174">
        <v>73.661999999999992</v>
      </c>
      <c r="J2153" s="97">
        <v>2063</v>
      </c>
      <c r="K2153" s="97">
        <v>0</v>
      </c>
      <c r="L2153" s="174">
        <v>36.831000000000003</v>
      </c>
      <c r="M2153" s="97">
        <v>0</v>
      </c>
      <c r="N2153" s="97">
        <v>5060</v>
      </c>
      <c r="O2153" s="97">
        <v>0</v>
      </c>
      <c r="P2153" s="97">
        <v>5060</v>
      </c>
      <c r="Q2153" s="97">
        <f t="shared" si="33"/>
        <v>0</v>
      </c>
    </row>
    <row r="2154" spans="1:17" x14ac:dyDescent="0.25">
      <c r="A2154" s="152" t="s">
        <v>540</v>
      </c>
      <c r="B2154" s="152" t="s">
        <v>37</v>
      </c>
      <c r="C2154" s="152" t="s">
        <v>8881</v>
      </c>
      <c r="D2154" s="152">
        <v>325210</v>
      </c>
      <c r="E2154" s="152" t="s">
        <v>8882</v>
      </c>
      <c r="F2154" s="97">
        <v>4444</v>
      </c>
      <c r="G2154" s="174">
        <v>122.77</v>
      </c>
      <c r="H2154" s="97">
        <v>10</v>
      </c>
      <c r="I2154" s="174">
        <v>73.661999999999992</v>
      </c>
      <c r="J2154" s="97">
        <v>2946</v>
      </c>
      <c r="K2154" s="97">
        <v>0</v>
      </c>
      <c r="L2154" s="174">
        <v>36.831000000000003</v>
      </c>
      <c r="M2154" s="97">
        <v>0</v>
      </c>
      <c r="N2154" s="97">
        <v>4444</v>
      </c>
      <c r="O2154" s="97">
        <v>0</v>
      </c>
      <c r="P2154" s="97">
        <v>4444</v>
      </c>
      <c r="Q2154" s="97">
        <f t="shared" si="33"/>
        <v>0</v>
      </c>
    </row>
    <row r="2155" spans="1:17" x14ac:dyDescent="0.25">
      <c r="A2155" s="152" t="s">
        <v>540</v>
      </c>
      <c r="B2155" s="152" t="s">
        <v>37</v>
      </c>
      <c r="C2155" s="152" t="s">
        <v>8885</v>
      </c>
      <c r="D2155" s="152">
        <v>325236</v>
      </c>
      <c r="E2155" s="152" t="s">
        <v>8886</v>
      </c>
      <c r="F2155" s="97">
        <v>7282</v>
      </c>
      <c r="G2155" s="174">
        <v>122.77</v>
      </c>
      <c r="H2155" s="97">
        <v>11</v>
      </c>
      <c r="I2155" s="174">
        <v>73.661999999999992</v>
      </c>
      <c r="J2155" s="97">
        <v>3241</v>
      </c>
      <c r="K2155" s="97">
        <v>2</v>
      </c>
      <c r="L2155" s="174">
        <v>36.831000000000003</v>
      </c>
      <c r="M2155" s="97">
        <v>295</v>
      </c>
      <c r="N2155" s="97">
        <v>7282</v>
      </c>
      <c r="O2155" s="97">
        <v>0</v>
      </c>
      <c r="P2155" s="97">
        <v>7282</v>
      </c>
      <c r="Q2155" s="97">
        <f t="shared" si="33"/>
        <v>0</v>
      </c>
    </row>
    <row r="2156" spans="1:17" x14ac:dyDescent="0.25">
      <c r="A2156" s="152" t="s">
        <v>540</v>
      </c>
      <c r="B2156" s="152" t="s">
        <v>37</v>
      </c>
      <c r="C2156" s="152" t="s">
        <v>8889</v>
      </c>
      <c r="D2156" s="152">
        <v>325261</v>
      </c>
      <c r="E2156" s="152" t="s">
        <v>8890</v>
      </c>
      <c r="F2156" s="97">
        <v>1873</v>
      </c>
      <c r="G2156" s="174">
        <v>122.77</v>
      </c>
      <c r="H2156" s="97">
        <v>0</v>
      </c>
      <c r="I2156" s="174">
        <v>73.661999999999992</v>
      </c>
      <c r="J2156" s="97">
        <v>0</v>
      </c>
      <c r="K2156" s="97">
        <v>0</v>
      </c>
      <c r="L2156" s="174">
        <v>36.831000000000003</v>
      </c>
      <c r="M2156" s="97">
        <v>0</v>
      </c>
      <c r="N2156" s="97">
        <v>1873</v>
      </c>
      <c r="O2156" s="97">
        <v>0</v>
      </c>
      <c r="P2156" s="97">
        <v>1873</v>
      </c>
      <c r="Q2156" s="97">
        <f t="shared" si="33"/>
        <v>0</v>
      </c>
    </row>
    <row r="2157" spans="1:17" x14ac:dyDescent="0.25">
      <c r="A2157" s="152" t="s">
        <v>540</v>
      </c>
      <c r="B2157" s="152" t="s">
        <v>37</v>
      </c>
      <c r="C2157" s="152" t="s">
        <v>8893</v>
      </c>
      <c r="D2157" s="152">
        <v>325279</v>
      </c>
      <c r="E2157" s="152" t="s">
        <v>8894</v>
      </c>
      <c r="F2157" s="97">
        <v>4095</v>
      </c>
      <c r="G2157" s="174">
        <v>122.77</v>
      </c>
      <c r="H2157" s="97">
        <v>5</v>
      </c>
      <c r="I2157" s="174">
        <v>73.661999999999992</v>
      </c>
      <c r="J2157" s="97">
        <v>1473</v>
      </c>
      <c r="K2157" s="97">
        <v>0</v>
      </c>
      <c r="L2157" s="174">
        <v>36.831000000000003</v>
      </c>
      <c r="M2157" s="97">
        <v>0</v>
      </c>
      <c r="N2157" s="97">
        <v>4095</v>
      </c>
      <c r="O2157" s="97">
        <v>0</v>
      </c>
      <c r="P2157" s="97">
        <v>4095</v>
      </c>
      <c r="Q2157" s="97">
        <f t="shared" si="33"/>
        <v>0</v>
      </c>
    </row>
    <row r="2158" spans="1:17" x14ac:dyDescent="0.25">
      <c r="A2158" s="152" t="s">
        <v>540</v>
      </c>
      <c r="B2158" s="152" t="s">
        <v>37</v>
      </c>
      <c r="C2158" s="152" t="s">
        <v>8897</v>
      </c>
      <c r="D2158" s="152">
        <v>325295</v>
      </c>
      <c r="E2158" s="152" t="s">
        <v>8898</v>
      </c>
      <c r="F2158" s="97">
        <v>4095</v>
      </c>
      <c r="G2158" s="174">
        <v>122.77</v>
      </c>
      <c r="H2158" s="97">
        <v>5</v>
      </c>
      <c r="I2158" s="174">
        <v>73.661999999999992</v>
      </c>
      <c r="J2158" s="97">
        <v>1473</v>
      </c>
      <c r="K2158" s="97">
        <v>0</v>
      </c>
      <c r="L2158" s="174">
        <v>36.831000000000003</v>
      </c>
      <c r="M2158" s="97">
        <v>0</v>
      </c>
      <c r="N2158" s="97">
        <v>4095</v>
      </c>
      <c r="O2158" s="97">
        <v>0</v>
      </c>
      <c r="P2158" s="97">
        <v>4095</v>
      </c>
      <c r="Q2158" s="97">
        <f t="shared" si="33"/>
        <v>0</v>
      </c>
    </row>
    <row r="2159" spans="1:17" x14ac:dyDescent="0.25">
      <c r="A2159" s="152" t="s">
        <v>540</v>
      </c>
      <c r="B2159" s="152" t="s">
        <v>37</v>
      </c>
      <c r="C2159" s="152" t="s">
        <v>8901</v>
      </c>
      <c r="D2159" s="152">
        <v>325309</v>
      </c>
      <c r="E2159" s="152" t="s">
        <v>4227</v>
      </c>
      <c r="F2159" s="97">
        <v>3292</v>
      </c>
      <c r="G2159" s="174">
        <v>122.77</v>
      </c>
      <c r="H2159" s="97">
        <v>1</v>
      </c>
      <c r="I2159" s="174">
        <v>73.661999999999992</v>
      </c>
      <c r="J2159" s="97">
        <v>295</v>
      </c>
      <c r="K2159" s="97">
        <v>0</v>
      </c>
      <c r="L2159" s="174">
        <v>36.831000000000003</v>
      </c>
      <c r="M2159" s="97">
        <v>0</v>
      </c>
      <c r="N2159" s="97">
        <v>3292</v>
      </c>
      <c r="O2159" s="97">
        <v>0</v>
      </c>
      <c r="P2159" s="97">
        <v>3292</v>
      </c>
      <c r="Q2159" s="97">
        <f t="shared" si="33"/>
        <v>0</v>
      </c>
    </row>
    <row r="2160" spans="1:17" x14ac:dyDescent="0.25">
      <c r="A2160" s="152" t="s">
        <v>540</v>
      </c>
      <c r="B2160" s="152" t="s">
        <v>37</v>
      </c>
      <c r="C2160" s="152" t="s">
        <v>8903</v>
      </c>
      <c r="D2160" s="152">
        <v>325350</v>
      </c>
      <c r="E2160" s="152" t="s">
        <v>8904</v>
      </c>
      <c r="F2160" s="97">
        <v>4095</v>
      </c>
      <c r="G2160" s="174">
        <v>122.77</v>
      </c>
      <c r="H2160" s="97">
        <v>5</v>
      </c>
      <c r="I2160" s="174">
        <v>73.661999999999992</v>
      </c>
      <c r="J2160" s="97">
        <v>1473</v>
      </c>
      <c r="K2160" s="97">
        <v>0</v>
      </c>
      <c r="L2160" s="174">
        <v>36.831000000000003</v>
      </c>
      <c r="M2160" s="97">
        <v>0</v>
      </c>
      <c r="N2160" s="97">
        <v>4095</v>
      </c>
      <c r="O2160" s="97">
        <v>0</v>
      </c>
      <c r="P2160" s="97">
        <v>4095</v>
      </c>
      <c r="Q2160" s="97">
        <f t="shared" si="33"/>
        <v>0</v>
      </c>
    </row>
    <row r="2161" spans="1:17" x14ac:dyDescent="0.25">
      <c r="A2161" s="152" t="s">
        <v>540</v>
      </c>
      <c r="B2161" s="152" t="s">
        <v>37</v>
      </c>
      <c r="C2161" s="152" t="s">
        <v>8907</v>
      </c>
      <c r="D2161" s="152">
        <v>325368</v>
      </c>
      <c r="E2161" s="152" t="s">
        <v>8908</v>
      </c>
      <c r="F2161" s="97">
        <v>6263</v>
      </c>
      <c r="G2161" s="174">
        <v>122.77</v>
      </c>
      <c r="H2161" s="97">
        <v>6</v>
      </c>
      <c r="I2161" s="174">
        <v>73.661999999999992</v>
      </c>
      <c r="J2161" s="97">
        <v>1768</v>
      </c>
      <c r="K2161" s="97">
        <v>0</v>
      </c>
      <c r="L2161" s="174">
        <v>36.831000000000003</v>
      </c>
      <c r="M2161" s="97">
        <v>0</v>
      </c>
      <c r="N2161" s="97">
        <v>6263</v>
      </c>
      <c r="O2161" s="97">
        <v>0</v>
      </c>
      <c r="P2161" s="97">
        <v>6263</v>
      </c>
      <c r="Q2161" s="97">
        <f t="shared" si="33"/>
        <v>0</v>
      </c>
    </row>
    <row r="2162" spans="1:17" x14ac:dyDescent="0.25">
      <c r="A2162" s="152" t="s">
        <v>540</v>
      </c>
      <c r="B2162" s="152" t="s">
        <v>37</v>
      </c>
      <c r="C2162" s="152" t="s">
        <v>8911</v>
      </c>
      <c r="D2162" s="152">
        <v>325376</v>
      </c>
      <c r="E2162" s="152" t="s">
        <v>8912</v>
      </c>
      <c r="F2162" s="97">
        <v>10615</v>
      </c>
      <c r="G2162" s="174">
        <v>122.77</v>
      </c>
      <c r="H2162" s="97">
        <v>19</v>
      </c>
      <c r="I2162" s="174">
        <v>73.661999999999992</v>
      </c>
      <c r="J2162" s="97">
        <v>5598</v>
      </c>
      <c r="K2162" s="97">
        <v>1</v>
      </c>
      <c r="L2162" s="174">
        <v>36.831000000000003</v>
      </c>
      <c r="M2162" s="97">
        <v>147</v>
      </c>
      <c r="N2162" s="97">
        <v>10615</v>
      </c>
      <c r="O2162" s="97">
        <v>0</v>
      </c>
      <c r="P2162" s="97">
        <v>10615</v>
      </c>
      <c r="Q2162" s="97">
        <f t="shared" si="33"/>
        <v>0</v>
      </c>
    </row>
    <row r="2163" spans="1:17" x14ac:dyDescent="0.25">
      <c r="A2163" s="152" t="s">
        <v>540</v>
      </c>
      <c r="B2163" s="152" t="s">
        <v>37</v>
      </c>
      <c r="C2163" s="152" t="s">
        <v>8915</v>
      </c>
      <c r="D2163" s="152">
        <v>325406</v>
      </c>
      <c r="E2163" s="152" t="s">
        <v>8916</v>
      </c>
      <c r="F2163" s="97">
        <v>2971</v>
      </c>
      <c r="G2163" s="174">
        <v>122.77</v>
      </c>
      <c r="H2163" s="97">
        <v>5</v>
      </c>
      <c r="I2163" s="174">
        <v>73.661999999999992</v>
      </c>
      <c r="J2163" s="97">
        <v>1473</v>
      </c>
      <c r="K2163" s="97">
        <v>0</v>
      </c>
      <c r="L2163" s="174">
        <v>36.831000000000003</v>
      </c>
      <c r="M2163" s="97">
        <v>0</v>
      </c>
      <c r="N2163" s="97">
        <v>2971</v>
      </c>
      <c r="O2163" s="97">
        <v>0</v>
      </c>
      <c r="P2163" s="97">
        <v>2971</v>
      </c>
      <c r="Q2163" s="97">
        <f t="shared" si="33"/>
        <v>0</v>
      </c>
    </row>
    <row r="2164" spans="1:17" x14ac:dyDescent="0.25">
      <c r="A2164" s="152" t="s">
        <v>540</v>
      </c>
      <c r="B2164" s="152" t="s">
        <v>37</v>
      </c>
      <c r="C2164" s="152" t="s">
        <v>8919</v>
      </c>
      <c r="D2164" s="152">
        <v>325422</v>
      </c>
      <c r="E2164" s="152" t="s">
        <v>8920</v>
      </c>
      <c r="F2164" s="97">
        <v>3801</v>
      </c>
      <c r="G2164" s="174">
        <v>122.77</v>
      </c>
      <c r="H2164" s="97">
        <v>4</v>
      </c>
      <c r="I2164" s="174">
        <v>73.661999999999992</v>
      </c>
      <c r="J2164" s="97">
        <v>1179</v>
      </c>
      <c r="K2164" s="97">
        <v>0</v>
      </c>
      <c r="L2164" s="174">
        <v>36.831000000000003</v>
      </c>
      <c r="M2164" s="97">
        <v>0</v>
      </c>
      <c r="N2164" s="97">
        <v>3801</v>
      </c>
      <c r="O2164" s="97">
        <v>0</v>
      </c>
      <c r="P2164" s="97">
        <v>3801</v>
      </c>
      <c r="Q2164" s="97">
        <f t="shared" si="33"/>
        <v>0</v>
      </c>
    </row>
    <row r="2165" spans="1:17" x14ac:dyDescent="0.25">
      <c r="A2165" s="152" t="s">
        <v>540</v>
      </c>
      <c r="B2165" s="152" t="s">
        <v>37</v>
      </c>
      <c r="C2165" s="152" t="s">
        <v>8923</v>
      </c>
      <c r="D2165" s="152">
        <v>325431</v>
      </c>
      <c r="E2165" s="152" t="s">
        <v>8924</v>
      </c>
      <c r="F2165" s="97">
        <v>4819</v>
      </c>
      <c r="G2165" s="174">
        <v>122.77</v>
      </c>
      <c r="H2165" s="97">
        <v>10</v>
      </c>
      <c r="I2165" s="174">
        <v>73.661999999999992</v>
      </c>
      <c r="J2165" s="97">
        <v>2946</v>
      </c>
      <c r="K2165" s="97">
        <v>0</v>
      </c>
      <c r="L2165" s="174">
        <v>36.831000000000003</v>
      </c>
      <c r="M2165" s="97">
        <v>0</v>
      </c>
      <c r="N2165" s="97">
        <v>4819</v>
      </c>
      <c r="O2165" s="97">
        <v>0</v>
      </c>
      <c r="P2165" s="97">
        <v>4819</v>
      </c>
      <c r="Q2165" s="97">
        <f t="shared" si="33"/>
        <v>0</v>
      </c>
    </row>
    <row r="2166" spans="1:17" x14ac:dyDescent="0.25">
      <c r="A2166" s="152" t="s">
        <v>540</v>
      </c>
      <c r="B2166" s="152" t="s">
        <v>37</v>
      </c>
      <c r="C2166" s="152" t="s">
        <v>8927</v>
      </c>
      <c r="D2166" s="152">
        <v>325449</v>
      </c>
      <c r="E2166" s="152" t="s">
        <v>8928</v>
      </c>
      <c r="F2166" s="97">
        <v>3039</v>
      </c>
      <c r="G2166" s="174">
        <v>122.77</v>
      </c>
      <c r="H2166" s="97">
        <v>6</v>
      </c>
      <c r="I2166" s="174">
        <v>73.661999999999992</v>
      </c>
      <c r="J2166" s="97">
        <v>1768</v>
      </c>
      <c r="K2166" s="97">
        <v>1</v>
      </c>
      <c r="L2166" s="174">
        <v>36.831000000000003</v>
      </c>
      <c r="M2166" s="97">
        <v>147</v>
      </c>
      <c r="N2166" s="97">
        <v>3039</v>
      </c>
      <c r="O2166" s="97">
        <v>0</v>
      </c>
      <c r="P2166" s="97">
        <v>3039</v>
      </c>
      <c r="Q2166" s="97">
        <f t="shared" si="33"/>
        <v>0</v>
      </c>
    </row>
    <row r="2167" spans="1:17" x14ac:dyDescent="0.25">
      <c r="A2167" s="152" t="s">
        <v>540</v>
      </c>
      <c r="B2167" s="152" t="s">
        <v>37</v>
      </c>
      <c r="C2167" s="152" t="s">
        <v>8931</v>
      </c>
      <c r="D2167" s="152">
        <v>325465</v>
      </c>
      <c r="E2167" s="152" t="s">
        <v>8932</v>
      </c>
      <c r="F2167" s="97">
        <v>19610</v>
      </c>
      <c r="G2167" s="174">
        <v>122.77</v>
      </c>
      <c r="H2167" s="97">
        <v>16</v>
      </c>
      <c r="I2167" s="174">
        <v>73.661999999999992</v>
      </c>
      <c r="J2167" s="97">
        <v>4714</v>
      </c>
      <c r="K2167" s="97">
        <v>1</v>
      </c>
      <c r="L2167" s="174">
        <v>36.831000000000003</v>
      </c>
      <c r="M2167" s="97">
        <v>147</v>
      </c>
      <c r="N2167" s="97">
        <v>19610</v>
      </c>
      <c r="O2167" s="97">
        <v>0</v>
      </c>
      <c r="P2167" s="97">
        <v>19610</v>
      </c>
      <c r="Q2167" s="97">
        <f t="shared" si="33"/>
        <v>0</v>
      </c>
    </row>
    <row r="2168" spans="1:17" x14ac:dyDescent="0.25">
      <c r="A2168" s="152" t="s">
        <v>540</v>
      </c>
      <c r="B2168" s="152" t="s">
        <v>37</v>
      </c>
      <c r="C2168" s="152" t="s">
        <v>8935</v>
      </c>
      <c r="D2168" s="152">
        <v>325481</v>
      </c>
      <c r="E2168" s="152" t="s">
        <v>8936</v>
      </c>
      <c r="F2168" s="97">
        <v>12998</v>
      </c>
      <c r="G2168" s="174">
        <v>122.77</v>
      </c>
      <c r="H2168" s="97">
        <v>21</v>
      </c>
      <c r="I2168" s="174">
        <v>73.661999999999992</v>
      </c>
      <c r="J2168" s="97">
        <v>6188</v>
      </c>
      <c r="K2168" s="97">
        <v>3</v>
      </c>
      <c r="L2168" s="174">
        <v>36.831000000000003</v>
      </c>
      <c r="M2168" s="97">
        <v>442</v>
      </c>
      <c r="N2168" s="97">
        <v>12998</v>
      </c>
      <c r="O2168" s="97">
        <v>0</v>
      </c>
      <c r="P2168" s="97">
        <v>12998</v>
      </c>
      <c r="Q2168" s="97">
        <f t="shared" si="33"/>
        <v>0</v>
      </c>
    </row>
    <row r="2169" spans="1:17" x14ac:dyDescent="0.25">
      <c r="A2169" s="152" t="s">
        <v>540</v>
      </c>
      <c r="B2169" s="152" t="s">
        <v>37</v>
      </c>
      <c r="C2169" s="152" t="s">
        <v>8939</v>
      </c>
      <c r="D2169" s="152">
        <v>325503</v>
      </c>
      <c r="E2169" s="152" t="s">
        <v>8940</v>
      </c>
      <c r="F2169" s="97">
        <v>8325</v>
      </c>
      <c r="G2169" s="174">
        <v>122.77</v>
      </c>
      <c r="H2169" s="97">
        <v>13</v>
      </c>
      <c r="I2169" s="174">
        <v>73.661999999999992</v>
      </c>
      <c r="J2169" s="97">
        <v>3830</v>
      </c>
      <c r="K2169" s="97">
        <v>0</v>
      </c>
      <c r="L2169" s="174">
        <v>36.831000000000003</v>
      </c>
      <c r="M2169" s="97">
        <v>0</v>
      </c>
      <c r="N2169" s="97">
        <v>8325</v>
      </c>
      <c r="O2169" s="97">
        <v>0</v>
      </c>
      <c r="P2169" s="97">
        <v>8325</v>
      </c>
      <c r="Q2169" s="97">
        <f t="shared" si="33"/>
        <v>0</v>
      </c>
    </row>
    <row r="2170" spans="1:17" x14ac:dyDescent="0.25">
      <c r="A2170" s="152" t="s">
        <v>540</v>
      </c>
      <c r="B2170" s="152" t="s">
        <v>37</v>
      </c>
      <c r="C2170" s="152" t="s">
        <v>8943</v>
      </c>
      <c r="D2170" s="152">
        <v>325511</v>
      </c>
      <c r="E2170" s="152" t="s">
        <v>8944</v>
      </c>
      <c r="F2170" s="97">
        <v>10935</v>
      </c>
      <c r="G2170" s="174">
        <v>122.77</v>
      </c>
      <c r="H2170" s="97">
        <v>15</v>
      </c>
      <c r="I2170" s="174">
        <v>73.661999999999992</v>
      </c>
      <c r="J2170" s="97">
        <v>4420</v>
      </c>
      <c r="K2170" s="97">
        <v>1</v>
      </c>
      <c r="L2170" s="174">
        <v>36.831000000000003</v>
      </c>
      <c r="M2170" s="97">
        <v>147</v>
      </c>
      <c r="N2170" s="97">
        <v>10935</v>
      </c>
      <c r="O2170" s="97">
        <v>0</v>
      </c>
      <c r="P2170" s="97">
        <v>10935</v>
      </c>
      <c r="Q2170" s="97">
        <f t="shared" si="33"/>
        <v>0</v>
      </c>
    </row>
    <row r="2171" spans="1:17" x14ac:dyDescent="0.25">
      <c r="A2171" s="152" t="s">
        <v>540</v>
      </c>
      <c r="B2171" s="152" t="s">
        <v>37</v>
      </c>
      <c r="C2171" s="152" t="s">
        <v>8947</v>
      </c>
      <c r="D2171" s="152">
        <v>325571</v>
      </c>
      <c r="E2171" s="152" t="s">
        <v>8948</v>
      </c>
      <c r="F2171" s="97">
        <v>8698</v>
      </c>
      <c r="G2171" s="174">
        <v>122.77</v>
      </c>
      <c r="H2171" s="97">
        <v>15</v>
      </c>
      <c r="I2171" s="174">
        <v>73.661999999999992</v>
      </c>
      <c r="J2171" s="97">
        <v>4420</v>
      </c>
      <c r="K2171" s="97">
        <v>1</v>
      </c>
      <c r="L2171" s="174">
        <v>36.831000000000003</v>
      </c>
      <c r="M2171" s="97">
        <v>147</v>
      </c>
      <c r="N2171" s="97">
        <v>8698</v>
      </c>
      <c r="O2171" s="97">
        <v>0</v>
      </c>
      <c r="P2171" s="97">
        <v>8698</v>
      </c>
      <c r="Q2171" s="97">
        <f t="shared" si="33"/>
        <v>0</v>
      </c>
    </row>
    <row r="2172" spans="1:17" x14ac:dyDescent="0.25">
      <c r="A2172" s="152" t="s">
        <v>540</v>
      </c>
      <c r="B2172" s="152" t="s">
        <v>37</v>
      </c>
      <c r="C2172" s="152" t="s">
        <v>8952</v>
      </c>
      <c r="D2172" s="152">
        <v>325589</v>
      </c>
      <c r="E2172" s="152" t="s">
        <v>8953</v>
      </c>
      <c r="F2172" s="97">
        <v>8693</v>
      </c>
      <c r="G2172" s="174">
        <v>122.77</v>
      </c>
      <c r="H2172" s="97">
        <v>10</v>
      </c>
      <c r="I2172" s="174">
        <v>73.661999999999992</v>
      </c>
      <c r="J2172" s="97">
        <v>2946</v>
      </c>
      <c r="K2172" s="97">
        <v>0</v>
      </c>
      <c r="L2172" s="174">
        <v>36.831000000000003</v>
      </c>
      <c r="M2172" s="97">
        <v>0</v>
      </c>
      <c r="N2172" s="97">
        <v>8693</v>
      </c>
      <c r="O2172" s="97">
        <v>0</v>
      </c>
      <c r="P2172" s="97">
        <v>8693</v>
      </c>
      <c r="Q2172" s="97">
        <f t="shared" si="33"/>
        <v>0</v>
      </c>
    </row>
    <row r="2173" spans="1:17" x14ac:dyDescent="0.25">
      <c r="A2173" s="152" t="s">
        <v>540</v>
      </c>
      <c r="B2173" s="152" t="s">
        <v>37</v>
      </c>
      <c r="C2173" s="152" t="s">
        <v>8956</v>
      </c>
      <c r="D2173" s="152">
        <v>325619</v>
      </c>
      <c r="E2173" s="152" t="s">
        <v>8957</v>
      </c>
      <c r="F2173" s="97">
        <v>10198</v>
      </c>
      <c r="G2173" s="174">
        <v>122.77</v>
      </c>
      <c r="H2173" s="97">
        <v>13</v>
      </c>
      <c r="I2173" s="174">
        <v>73.661999999999992</v>
      </c>
      <c r="J2173" s="97">
        <v>3830</v>
      </c>
      <c r="K2173" s="97">
        <v>0</v>
      </c>
      <c r="L2173" s="174">
        <v>36.831000000000003</v>
      </c>
      <c r="M2173" s="97">
        <v>0</v>
      </c>
      <c r="N2173" s="97">
        <v>10198</v>
      </c>
      <c r="O2173" s="97">
        <v>0</v>
      </c>
      <c r="P2173" s="97">
        <v>10198</v>
      </c>
      <c r="Q2173" s="97">
        <f t="shared" si="33"/>
        <v>0</v>
      </c>
    </row>
    <row r="2174" spans="1:17" x14ac:dyDescent="0.25">
      <c r="A2174" s="152" t="s">
        <v>540</v>
      </c>
      <c r="B2174" s="152" t="s">
        <v>37</v>
      </c>
      <c r="C2174" s="152" t="s">
        <v>8960</v>
      </c>
      <c r="D2174" s="152">
        <v>325635</v>
      </c>
      <c r="E2174" s="152" t="s">
        <v>8961</v>
      </c>
      <c r="F2174" s="97">
        <v>2677</v>
      </c>
      <c r="G2174" s="174">
        <v>122.77</v>
      </c>
      <c r="H2174" s="97">
        <v>4</v>
      </c>
      <c r="I2174" s="174">
        <v>73.661999999999992</v>
      </c>
      <c r="J2174" s="97">
        <v>1179</v>
      </c>
      <c r="K2174" s="97">
        <v>0</v>
      </c>
      <c r="L2174" s="174">
        <v>36.831000000000003</v>
      </c>
      <c r="M2174" s="97">
        <v>0</v>
      </c>
      <c r="N2174" s="97">
        <v>2677</v>
      </c>
      <c r="O2174" s="97">
        <v>0</v>
      </c>
      <c r="P2174" s="97">
        <v>2677</v>
      </c>
      <c r="Q2174" s="97">
        <f t="shared" si="33"/>
        <v>0</v>
      </c>
    </row>
    <row r="2175" spans="1:17" x14ac:dyDescent="0.25">
      <c r="A2175" s="152" t="s">
        <v>540</v>
      </c>
      <c r="B2175" s="152" t="s">
        <v>37</v>
      </c>
      <c r="C2175" s="152" t="s">
        <v>8964</v>
      </c>
      <c r="D2175" s="152">
        <v>325651</v>
      </c>
      <c r="E2175" s="152" t="s">
        <v>8965</v>
      </c>
      <c r="F2175" s="97">
        <v>1713</v>
      </c>
      <c r="G2175" s="174">
        <v>122.77</v>
      </c>
      <c r="H2175" s="97">
        <v>2</v>
      </c>
      <c r="I2175" s="174">
        <v>73.661999999999992</v>
      </c>
      <c r="J2175" s="97">
        <v>589</v>
      </c>
      <c r="K2175" s="97">
        <v>0</v>
      </c>
      <c r="L2175" s="174">
        <v>36.831000000000003</v>
      </c>
      <c r="M2175" s="97">
        <v>0</v>
      </c>
      <c r="N2175" s="97">
        <v>1713</v>
      </c>
      <c r="O2175" s="97">
        <v>0</v>
      </c>
      <c r="P2175" s="97">
        <v>1713</v>
      </c>
      <c r="Q2175" s="97">
        <f t="shared" si="33"/>
        <v>0</v>
      </c>
    </row>
    <row r="2176" spans="1:17" x14ac:dyDescent="0.25">
      <c r="A2176" s="152" t="s">
        <v>540</v>
      </c>
      <c r="B2176" s="152" t="s">
        <v>37</v>
      </c>
      <c r="C2176" s="152" t="s">
        <v>8968</v>
      </c>
      <c r="D2176" s="152">
        <v>325660</v>
      </c>
      <c r="E2176" s="152" t="s">
        <v>5230</v>
      </c>
      <c r="F2176" s="97">
        <v>3106</v>
      </c>
      <c r="G2176" s="174">
        <v>122.77</v>
      </c>
      <c r="H2176" s="97">
        <v>8</v>
      </c>
      <c r="I2176" s="174">
        <v>73.661999999999992</v>
      </c>
      <c r="J2176" s="97">
        <v>2357</v>
      </c>
      <c r="K2176" s="97">
        <v>0</v>
      </c>
      <c r="L2176" s="174">
        <v>36.831000000000003</v>
      </c>
      <c r="M2176" s="97">
        <v>0</v>
      </c>
      <c r="N2176" s="97">
        <v>3106</v>
      </c>
      <c r="O2176" s="97">
        <v>0</v>
      </c>
      <c r="P2176" s="97">
        <v>3106</v>
      </c>
      <c r="Q2176" s="97">
        <f t="shared" si="33"/>
        <v>0</v>
      </c>
    </row>
    <row r="2177" spans="1:17" x14ac:dyDescent="0.25">
      <c r="A2177" s="152" t="s">
        <v>540</v>
      </c>
      <c r="B2177" s="152" t="s">
        <v>37</v>
      </c>
      <c r="C2177" s="152" t="s">
        <v>8970</v>
      </c>
      <c r="D2177" s="152">
        <v>325678</v>
      </c>
      <c r="E2177" s="152" t="s">
        <v>8971</v>
      </c>
      <c r="F2177" s="97">
        <v>5354</v>
      </c>
      <c r="G2177" s="174">
        <v>122.77</v>
      </c>
      <c r="H2177" s="97">
        <v>8</v>
      </c>
      <c r="I2177" s="174">
        <v>73.661999999999992</v>
      </c>
      <c r="J2177" s="97">
        <v>2357</v>
      </c>
      <c r="K2177" s="97">
        <v>0</v>
      </c>
      <c r="L2177" s="174">
        <v>36.831000000000003</v>
      </c>
      <c r="M2177" s="97">
        <v>0</v>
      </c>
      <c r="N2177" s="97">
        <v>5354</v>
      </c>
      <c r="O2177" s="97">
        <v>0</v>
      </c>
      <c r="P2177" s="97">
        <v>5354</v>
      </c>
      <c r="Q2177" s="97">
        <f t="shared" si="33"/>
        <v>0</v>
      </c>
    </row>
    <row r="2178" spans="1:17" x14ac:dyDescent="0.25">
      <c r="A2178" s="152" t="s">
        <v>540</v>
      </c>
      <c r="B2178" s="152" t="s">
        <v>37</v>
      </c>
      <c r="C2178" s="152" t="s">
        <v>8974</v>
      </c>
      <c r="D2178" s="152">
        <v>325708</v>
      </c>
      <c r="E2178" s="152" t="s">
        <v>8975</v>
      </c>
      <c r="F2178" s="97">
        <v>3721</v>
      </c>
      <c r="G2178" s="174">
        <v>122.77</v>
      </c>
      <c r="H2178" s="97">
        <v>5</v>
      </c>
      <c r="I2178" s="174">
        <v>73.661999999999992</v>
      </c>
      <c r="J2178" s="97">
        <v>1473</v>
      </c>
      <c r="K2178" s="97">
        <v>0</v>
      </c>
      <c r="L2178" s="174">
        <v>36.831000000000003</v>
      </c>
      <c r="M2178" s="97">
        <v>0</v>
      </c>
      <c r="N2178" s="97">
        <v>3721</v>
      </c>
      <c r="O2178" s="97">
        <v>0</v>
      </c>
      <c r="P2178" s="97">
        <v>3721</v>
      </c>
      <c r="Q2178" s="97">
        <f t="shared" si="33"/>
        <v>0</v>
      </c>
    </row>
    <row r="2179" spans="1:17" x14ac:dyDescent="0.25">
      <c r="A2179" s="152" t="s">
        <v>540</v>
      </c>
      <c r="B2179" s="152" t="s">
        <v>37</v>
      </c>
      <c r="C2179" s="152" t="s">
        <v>8978</v>
      </c>
      <c r="D2179" s="152">
        <v>325716</v>
      </c>
      <c r="E2179" s="152" t="s">
        <v>8979</v>
      </c>
      <c r="F2179" s="97">
        <v>2222</v>
      </c>
      <c r="G2179" s="174">
        <v>122.77</v>
      </c>
      <c r="H2179" s="97">
        <v>5</v>
      </c>
      <c r="I2179" s="174">
        <v>73.661999999999992</v>
      </c>
      <c r="J2179" s="97">
        <v>1473</v>
      </c>
      <c r="K2179" s="97">
        <v>0</v>
      </c>
      <c r="L2179" s="174">
        <v>36.831000000000003</v>
      </c>
      <c r="M2179" s="97">
        <v>0</v>
      </c>
      <c r="N2179" s="97">
        <v>2222</v>
      </c>
      <c r="O2179" s="97">
        <v>0</v>
      </c>
      <c r="P2179" s="97">
        <v>2222</v>
      </c>
      <c r="Q2179" s="97">
        <f t="shared" ref="Q2179:Q2242" si="34">+P2179-N2179</f>
        <v>0</v>
      </c>
    </row>
    <row r="2180" spans="1:17" x14ac:dyDescent="0.25">
      <c r="A2180" s="152" t="s">
        <v>540</v>
      </c>
      <c r="B2180" s="152" t="s">
        <v>37</v>
      </c>
      <c r="C2180" s="152" t="s">
        <v>8982</v>
      </c>
      <c r="D2180" s="152">
        <v>325775</v>
      </c>
      <c r="E2180" s="152" t="s">
        <v>8983</v>
      </c>
      <c r="F2180" s="97">
        <v>9958</v>
      </c>
      <c r="G2180" s="174">
        <v>122.77</v>
      </c>
      <c r="H2180" s="97">
        <v>16</v>
      </c>
      <c r="I2180" s="174">
        <v>73.661999999999992</v>
      </c>
      <c r="J2180" s="97">
        <v>4714</v>
      </c>
      <c r="K2180" s="97">
        <v>0</v>
      </c>
      <c r="L2180" s="174">
        <v>36.831000000000003</v>
      </c>
      <c r="M2180" s="97">
        <v>0</v>
      </c>
      <c r="N2180" s="97">
        <v>9958</v>
      </c>
      <c r="O2180" s="97">
        <v>0</v>
      </c>
      <c r="P2180" s="97">
        <v>9958</v>
      </c>
      <c r="Q2180" s="97">
        <f t="shared" si="34"/>
        <v>0</v>
      </c>
    </row>
    <row r="2181" spans="1:17" x14ac:dyDescent="0.25">
      <c r="A2181" s="152" t="s">
        <v>540</v>
      </c>
      <c r="B2181" s="152" t="s">
        <v>37</v>
      </c>
      <c r="C2181" s="152" t="s">
        <v>8986</v>
      </c>
      <c r="D2181" s="152">
        <v>325783</v>
      </c>
      <c r="E2181" s="152" t="s">
        <v>8987</v>
      </c>
      <c r="F2181" s="97">
        <v>3936</v>
      </c>
      <c r="G2181" s="174">
        <v>122.77</v>
      </c>
      <c r="H2181" s="97">
        <v>7</v>
      </c>
      <c r="I2181" s="174">
        <v>73.661999999999992</v>
      </c>
      <c r="J2181" s="97">
        <v>2063</v>
      </c>
      <c r="K2181" s="97">
        <v>0</v>
      </c>
      <c r="L2181" s="174">
        <v>36.831000000000003</v>
      </c>
      <c r="M2181" s="97">
        <v>0</v>
      </c>
      <c r="N2181" s="97">
        <v>3936</v>
      </c>
      <c r="O2181" s="97">
        <v>0</v>
      </c>
      <c r="P2181" s="97">
        <v>3936</v>
      </c>
      <c r="Q2181" s="97">
        <f t="shared" si="34"/>
        <v>0</v>
      </c>
    </row>
    <row r="2182" spans="1:17" x14ac:dyDescent="0.25">
      <c r="A2182" s="152" t="s">
        <v>540</v>
      </c>
      <c r="B2182" s="152" t="s">
        <v>37</v>
      </c>
      <c r="C2182" s="152" t="s">
        <v>8990</v>
      </c>
      <c r="D2182" s="152">
        <v>325791</v>
      </c>
      <c r="E2182" s="152" t="s">
        <v>8991</v>
      </c>
      <c r="F2182" s="97">
        <v>51158</v>
      </c>
      <c r="G2182" s="174">
        <v>122.77</v>
      </c>
      <c r="H2182" s="97">
        <v>77</v>
      </c>
      <c r="I2182" s="174">
        <v>73.661999999999992</v>
      </c>
      <c r="J2182" s="97">
        <v>22688</v>
      </c>
      <c r="K2182" s="97">
        <v>0</v>
      </c>
      <c r="L2182" s="174">
        <v>36.831000000000003</v>
      </c>
      <c r="M2182" s="97">
        <v>0</v>
      </c>
      <c r="N2182" s="97">
        <v>51158</v>
      </c>
      <c r="O2182" s="97">
        <v>0</v>
      </c>
      <c r="P2182" s="97">
        <v>51158</v>
      </c>
      <c r="Q2182" s="97">
        <f t="shared" si="34"/>
        <v>0</v>
      </c>
    </row>
    <row r="2183" spans="1:17" x14ac:dyDescent="0.25">
      <c r="A2183" s="152" t="s">
        <v>540</v>
      </c>
      <c r="B2183" s="152" t="s">
        <v>37</v>
      </c>
      <c r="C2183" s="152" t="s">
        <v>8993</v>
      </c>
      <c r="D2183" s="152">
        <v>325805</v>
      </c>
      <c r="E2183" s="152" t="s">
        <v>8994</v>
      </c>
      <c r="F2183" s="97">
        <v>3187</v>
      </c>
      <c r="G2183" s="174">
        <v>122.77</v>
      </c>
      <c r="H2183" s="97">
        <v>7</v>
      </c>
      <c r="I2183" s="174">
        <v>73.661999999999992</v>
      </c>
      <c r="J2183" s="97">
        <v>2063</v>
      </c>
      <c r="K2183" s="97">
        <v>0</v>
      </c>
      <c r="L2183" s="174">
        <v>36.831000000000003</v>
      </c>
      <c r="M2183" s="97">
        <v>0</v>
      </c>
      <c r="N2183" s="97">
        <v>3187</v>
      </c>
      <c r="O2183" s="97">
        <v>0</v>
      </c>
      <c r="P2183" s="97">
        <v>3187</v>
      </c>
      <c r="Q2183" s="97">
        <f t="shared" si="34"/>
        <v>0</v>
      </c>
    </row>
    <row r="2184" spans="1:17" x14ac:dyDescent="0.25">
      <c r="A2184" s="152" t="s">
        <v>540</v>
      </c>
      <c r="B2184" s="152" t="s">
        <v>37</v>
      </c>
      <c r="C2184" s="152" t="s">
        <v>8997</v>
      </c>
      <c r="D2184" s="152">
        <v>325813</v>
      </c>
      <c r="E2184" s="152" t="s">
        <v>8998</v>
      </c>
      <c r="F2184" s="97">
        <v>23504</v>
      </c>
      <c r="G2184" s="174">
        <v>122.77</v>
      </c>
      <c r="H2184" s="97">
        <v>34</v>
      </c>
      <c r="I2184" s="174">
        <v>73.661999999999992</v>
      </c>
      <c r="J2184" s="97">
        <v>10018</v>
      </c>
      <c r="K2184" s="97">
        <v>0</v>
      </c>
      <c r="L2184" s="174">
        <v>36.831000000000003</v>
      </c>
      <c r="M2184" s="97">
        <v>0</v>
      </c>
      <c r="N2184" s="97">
        <v>23504</v>
      </c>
      <c r="O2184" s="97">
        <v>0</v>
      </c>
      <c r="P2184" s="97">
        <v>23504</v>
      </c>
      <c r="Q2184" s="97">
        <f t="shared" si="34"/>
        <v>0</v>
      </c>
    </row>
    <row r="2185" spans="1:17" x14ac:dyDescent="0.25">
      <c r="A2185" s="152" t="s">
        <v>540</v>
      </c>
      <c r="B2185" s="152" t="s">
        <v>37</v>
      </c>
      <c r="C2185" s="152" t="s">
        <v>9001</v>
      </c>
      <c r="D2185" s="152">
        <v>325821</v>
      </c>
      <c r="E2185" s="152" t="s">
        <v>9002</v>
      </c>
      <c r="F2185" s="97">
        <v>5207</v>
      </c>
      <c r="G2185" s="174">
        <v>122.77</v>
      </c>
      <c r="H2185" s="97">
        <v>7</v>
      </c>
      <c r="I2185" s="174">
        <v>73.661999999999992</v>
      </c>
      <c r="J2185" s="97">
        <v>2063</v>
      </c>
      <c r="K2185" s="97">
        <v>1</v>
      </c>
      <c r="L2185" s="174">
        <v>36.831000000000003</v>
      </c>
      <c r="M2185" s="97">
        <v>147</v>
      </c>
      <c r="N2185" s="97">
        <v>5207</v>
      </c>
      <c r="O2185" s="97">
        <v>0</v>
      </c>
      <c r="P2185" s="97">
        <v>5207</v>
      </c>
      <c r="Q2185" s="97">
        <f t="shared" si="34"/>
        <v>0</v>
      </c>
    </row>
    <row r="2186" spans="1:17" x14ac:dyDescent="0.25">
      <c r="A2186" s="152" t="s">
        <v>540</v>
      </c>
      <c r="B2186" s="152" t="s">
        <v>37</v>
      </c>
      <c r="C2186" s="152" t="s">
        <v>10495</v>
      </c>
      <c r="D2186" s="152">
        <v>325864</v>
      </c>
      <c r="E2186" s="152" t="s">
        <v>10496</v>
      </c>
      <c r="F2186" s="97">
        <v>5274</v>
      </c>
      <c r="G2186" s="174">
        <v>122.77</v>
      </c>
      <c r="H2186" s="97">
        <v>7</v>
      </c>
      <c r="I2186" s="174">
        <v>73.661999999999992</v>
      </c>
      <c r="J2186" s="97">
        <v>2063</v>
      </c>
      <c r="K2186" s="97">
        <v>4</v>
      </c>
      <c r="L2186" s="174">
        <v>36.831000000000003</v>
      </c>
      <c r="M2186" s="97">
        <v>589</v>
      </c>
      <c r="N2186" s="97">
        <v>5274</v>
      </c>
      <c r="O2186" s="97">
        <v>0</v>
      </c>
      <c r="P2186" s="97">
        <v>5274</v>
      </c>
      <c r="Q2186" s="97">
        <f t="shared" si="34"/>
        <v>0</v>
      </c>
    </row>
    <row r="2187" spans="1:17" x14ac:dyDescent="0.25">
      <c r="A2187" s="152" t="s">
        <v>540</v>
      </c>
      <c r="B2187" s="152" t="s">
        <v>37</v>
      </c>
      <c r="C2187" s="152" t="s">
        <v>9005</v>
      </c>
      <c r="D2187" s="152">
        <v>325881</v>
      </c>
      <c r="E2187" s="152" t="s">
        <v>9006</v>
      </c>
      <c r="F2187" s="97">
        <v>6887</v>
      </c>
      <c r="G2187" s="174">
        <v>122.77</v>
      </c>
      <c r="H2187" s="97">
        <v>10</v>
      </c>
      <c r="I2187" s="174">
        <v>73.661999999999992</v>
      </c>
      <c r="J2187" s="97">
        <v>2946</v>
      </c>
      <c r="K2187" s="97">
        <v>3</v>
      </c>
      <c r="L2187" s="174">
        <v>36.831000000000003</v>
      </c>
      <c r="M2187" s="97">
        <v>442</v>
      </c>
      <c r="N2187" s="97">
        <v>6887</v>
      </c>
      <c r="O2187" s="97">
        <v>0</v>
      </c>
      <c r="P2187" s="97">
        <v>6887</v>
      </c>
      <c r="Q2187" s="97">
        <f t="shared" si="34"/>
        <v>0</v>
      </c>
    </row>
    <row r="2188" spans="1:17" x14ac:dyDescent="0.25">
      <c r="A2188" s="152" t="s">
        <v>540</v>
      </c>
      <c r="B2188" s="152" t="s">
        <v>37</v>
      </c>
      <c r="C2188" s="152" t="s">
        <v>9009</v>
      </c>
      <c r="D2188" s="152">
        <v>325899</v>
      </c>
      <c r="E2188" s="152" t="s">
        <v>9010</v>
      </c>
      <c r="F2188" s="97">
        <v>30435</v>
      </c>
      <c r="G2188" s="174">
        <v>122.77</v>
      </c>
      <c r="H2188" s="97">
        <v>41</v>
      </c>
      <c r="I2188" s="174">
        <v>73.661999999999992</v>
      </c>
      <c r="J2188" s="97">
        <v>12080</v>
      </c>
      <c r="K2188" s="97">
        <v>0</v>
      </c>
      <c r="L2188" s="174">
        <v>36.831000000000003</v>
      </c>
      <c r="M2188" s="97">
        <v>0</v>
      </c>
      <c r="N2188" s="97">
        <v>30435</v>
      </c>
      <c r="O2188" s="97">
        <v>0</v>
      </c>
      <c r="P2188" s="97">
        <v>30435</v>
      </c>
      <c r="Q2188" s="97">
        <f t="shared" si="34"/>
        <v>0</v>
      </c>
    </row>
    <row r="2189" spans="1:17" x14ac:dyDescent="0.25">
      <c r="A2189" s="152" t="s">
        <v>540</v>
      </c>
      <c r="B2189" s="152" t="s">
        <v>37</v>
      </c>
      <c r="C2189" s="152" t="s">
        <v>9014</v>
      </c>
      <c r="D2189" s="152">
        <v>325929</v>
      </c>
      <c r="E2189" s="152" t="s">
        <v>9015</v>
      </c>
      <c r="F2189" s="97">
        <v>7601</v>
      </c>
      <c r="G2189" s="174">
        <v>122.77</v>
      </c>
      <c r="H2189" s="97">
        <v>8</v>
      </c>
      <c r="I2189" s="174">
        <v>73.661999999999992</v>
      </c>
      <c r="J2189" s="97">
        <v>2357</v>
      </c>
      <c r="K2189" s="97">
        <v>0</v>
      </c>
      <c r="L2189" s="174">
        <v>36.831000000000003</v>
      </c>
      <c r="M2189" s="97">
        <v>0</v>
      </c>
      <c r="N2189" s="97">
        <v>7601</v>
      </c>
      <c r="O2189" s="97">
        <v>0</v>
      </c>
      <c r="P2189" s="97">
        <v>7601</v>
      </c>
      <c r="Q2189" s="97">
        <f t="shared" si="34"/>
        <v>0</v>
      </c>
    </row>
    <row r="2190" spans="1:17" x14ac:dyDescent="0.25">
      <c r="A2190" s="152" t="s">
        <v>540</v>
      </c>
      <c r="B2190" s="152" t="s">
        <v>37</v>
      </c>
      <c r="C2190" s="152" t="s">
        <v>9018</v>
      </c>
      <c r="D2190" s="152">
        <v>325937</v>
      </c>
      <c r="E2190" s="152" t="s">
        <v>9019</v>
      </c>
      <c r="F2190" s="97">
        <v>8620</v>
      </c>
      <c r="G2190" s="174">
        <v>122.77</v>
      </c>
      <c r="H2190" s="97">
        <v>14</v>
      </c>
      <c r="I2190" s="174">
        <v>73.661999999999992</v>
      </c>
      <c r="J2190" s="97">
        <v>4125</v>
      </c>
      <c r="K2190" s="97">
        <v>0</v>
      </c>
      <c r="L2190" s="174">
        <v>36.831000000000003</v>
      </c>
      <c r="M2190" s="97">
        <v>0</v>
      </c>
      <c r="N2190" s="97">
        <v>8620</v>
      </c>
      <c r="O2190" s="97">
        <v>0</v>
      </c>
      <c r="P2190" s="97">
        <v>8620</v>
      </c>
      <c r="Q2190" s="97">
        <f t="shared" si="34"/>
        <v>0</v>
      </c>
    </row>
    <row r="2191" spans="1:17" x14ac:dyDescent="0.25">
      <c r="A2191" s="152" t="s">
        <v>540</v>
      </c>
      <c r="B2191" s="152" t="s">
        <v>37</v>
      </c>
      <c r="C2191" s="152" t="s">
        <v>9022</v>
      </c>
      <c r="D2191" s="152">
        <v>325945</v>
      </c>
      <c r="E2191" s="152" t="s">
        <v>9023</v>
      </c>
      <c r="F2191" s="97">
        <v>5434</v>
      </c>
      <c r="G2191" s="174">
        <v>122.77</v>
      </c>
      <c r="H2191" s="97">
        <v>7</v>
      </c>
      <c r="I2191" s="174">
        <v>73.661999999999992</v>
      </c>
      <c r="J2191" s="97">
        <v>2063</v>
      </c>
      <c r="K2191" s="97">
        <v>0</v>
      </c>
      <c r="L2191" s="174">
        <v>36.831000000000003</v>
      </c>
      <c r="M2191" s="97">
        <v>0</v>
      </c>
      <c r="N2191" s="97">
        <v>5434</v>
      </c>
      <c r="O2191" s="97">
        <v>0</v>
      </c>
      <c r="P2191" s="97">
        <v>5434</v>
      </c>
      <c r="Q2191" s="97">
        <f t="shared" si="34"/>
        <v>0</v>
      </c>
    </row>
    <row r="2192" spans="1:17" x14ac:dyDescent="0.25">
      <c r="A2192" s="152" t="s">
        <v>540</v>
      </c>
      <c r="B2192" s="152" t="s">
        <v>37</v>
      </c>
      <c r="C2192" s="152" t="s">
        <v>9026</v>
      </c>
      <c r="D2192" s="152">
        <v>326046</v>
      </c>
      <c r="E2192" s="152" t="s">
        <v>9027</v>
      </c>
      <c r="F2192" s="97">
        <v>6773</v>
      </c>
      <c r="G2192" s="174">
        <v>122.77</v>
      </c>
      <c r="H2192" s="97">
        <v>9</v>
      </c>
      <c r="I2192" s="174">
        <v>73.661999999999992</v>
      </c>
      <c r="J2192" s="97">
        <v>2652</v>
      </c>
      <c r="K2192" s="97">
        <v>0</v>
      </c>
      <c r="L2192" s="174">
        <v>36.831000000000003</v>
      </c>
      <c r="M2192" s="97">
        <v>0</v>
      </c>
      <c r="N2192" s="97">
        <v>6773</v>
      </c>
      <c r="O2192" s="97">
        <v>0</v>
      </c>
      <c r="P2192" s="97">
        <v>6773</v>
      </c>
      <c r="Q2192" s="97">
        <f t="shared" si="34"/>
        <v>0</v>
      </c>
    </row>
    <row r="2193" spans="1:17" x14ac:dyDescent="0.25">
      <c r="A2193" s="152" t="s">
        <v>540</v>
      </c>
      <c r="B2193" s="152" t="s">
        <v>37</v>
      </c>
      <c r="C2193" s="152" t="s">
        <v>9030</v>
      </c>
      <c r="D2193" s="152">
        <v>325953</v>
      </c>
      <c r="E2193" s="152" t="s">
        <v>9031</v>
      </c>
      <c r="F2193" s="97">
        <v>11163</v>
      </c>
      <c r="G2193" s="174">
        <v>122.77</v>
      </c>
      <c r="H2193" s="97">
        <v>15</v>
      </c>
      <c r="I2193" s="174">
        <v>73.661999999999992</v>
      </c>
      <c r="J2193" s="97">
        <v>4420</v>
      </c>
      <c r="K2193" s="97">
        <v>0</v>
      </c>
      <c r="L2193" s="174">
        <v>36.831000000000003</v>
      </c>
      <c r="M2193" s="97">
        <v>0</v>
      </c>
      <c r="N2193" s="97">
        <v>11163</v>
      </c>
      <c r="O2193" s="97">
        <v>0</v>
      </c>
      <c r="P2193" s="97">
        <v>11163</v>
      </c>
      <c r="Q2193" s="97">
        <f t="shared" si="34"/>
        <v>0</v>
      </c>
    </row>
    <row r="2194" spans="1:17" x14ac:dyDescent="0.25">
      <c r="A2194" s="152" t="s">
        <v>540</v>
      </c>
      <c r="B2194" s="152" t="s">
        <v>37</v>
      </c>
      <c r="C2194" s="152" t="s">
        <v>9034</v>
      </c>
      <c r="D2194" s="152">
        <v>325996</v>
      </c>
      <c r="E2194" s="152" t="s">
        <v>9035</v>
      </c>
      <c r="F2194" s="97">
        <v>4979</v>
      </c>
      <c r="G2194" s="174">
        <v>122.77</v>
      </c>
      <c r="H2194" s="97">
        <v>8</v>
      </c>
      <c r="I2194" s="174">
        <v>73.661999999999992</v>
      </c>
      <c r="J2194" s="97">
        <v>2357</v>
      </c>
      <c r="K2194" s="97">
        <v>0</v>
      </c>
      <c r="L2194" s="174">
        <v>36.831000000000003</v>
      </c>
      <c r="M2194" s="97">
        <v>0</v>
      </c>
      <c r="N2194" s="97">
        <v>4979</v>
      </c>
      <c r="O2194" s="97">
        <v>0</v>
      </c>
      <c r="P2194" s="97">
        <v>4979</v>
      </c>
      <c r="Q2194" s="97">
        <f t="shared" si="34"/>
        <v>0</v>
      </c>
    </row>
    <row r="2195" spans="1:17" x14ac:dyDescent="0.25">
      <c r="A2195" s="152" t="s">
        <v>540</v>
      </c>
      <c r="B2195" s="152" t="s">
        <v>37</v>
      </c>
      <c r="C2195" s="152" t="s">
        <v>9038</v>
      </c>
      <c r="D2195" s="152">
        <v>326003</v>
      </c>
      <c r="E2195" s="152" t="s">
        <v>9039</v>
      </c>
      <c r="F2195" s="97">
        <v>4905</v>
      </c>
      <c r="G2195" s="174">
        <v>122.77</v>
      </c>
      <c r="H2195" s="97">
        <v>3</v>
      </c>
      <c r="I2195" s="174">
        <v>73.661999999999992</v>
      </c>
      <c r="J2195" s="97">
        <v>884</v>
      </c>
      <c r="K2195" s="97">
        <v>1</v>
      </c>
      <c r="L2195" s="174">
        <v>36.831000000000003</v>
      </c>
      <c r="M2195" s="97">
        <v>147</v>
      </c>
      <c r="N2195" s="97">
        <v>4905</v>
      </c>
      <c r="O2195" s="97">
        <v>0</v>
      </c>
      <c r="P2195" s="97">
        <v>4905</v>
      </c>
      <c r="Q2195" s="97">
        <f t="shared" si="34"/>
        <v>0</v>
      </c>
    </row>
    <row r="2196" spans="1:17" x14ac:dyDescent="0.25">
      <c r="A2196" s="152" t="s">
        <v>540</v>
      </c>
      <c r="B2196" s="152" t="s">
        <v>37</v>
      </c>
      <c r="C2196" s="152" t="s">
        <v>10105</v>
      </c>
      <c r="D2196" s="152">
        <v>326020</v>
      </c>
      <c r="E2196" s="152" t="s">
        <v>10106</v>
      </c>
      <c r="F2196" s="97">
        <v>2971</v>
      </c>
      <c r="G2196" s="174">
        <v>122.77</v>
      </c>
      <c r="H2196" s="97">
        <v>5</v>
      </c>
      <c r="I2196" s="174">
        <v>73.661999999999992</v>
      </c>
      <c r="J2196" s="97">
        <v>1473</v>
      </c>
      <c r="K2196" s="97">
        <v>0</v>
      </c>
      <c r="L2196" s="174">
        <v>36.831000000000003</v>
      </c>
      <c r="M2196" s="97">
        <v>0</v>
      </c>
      <c r="N2196" s="97">
        <v>2971</v>
      </c>
      <c r="O2196" s="97">
        <v>0</v>
      </c>
      <c r="P2196" s="97">
        <v>2971</v>
      </c>
      <c r="Q2196" s="97">
        <f t="shared" si="34"/>
        <v>0</v>
      </c>
    </row>
    <row r="2197" spans="1:17" x14ac:dyDescent="0.25">
      <c r="A2197" s="152" t="s">
        <v>540</v>
      </c>
      <c r="B2197" s="152" t="s">
        <v>37</v>
      </c>
      <c r="C2197" s="152" t="s">
        <v>9042</v>
      </c>
      <c r="D2197" s="152">
        <v>326038</v>
      </c>
      <c r="E2197" s="152" t="s">
        <v>9043</v>
      </c>
      <c r="F2197" s="97">
        <v>3052</v>
      </c>
      <c r="G2197" s="174">
        <v>122.77</v>
      </c>
      <c r="H2197" s="97">
        <v>4</v>
      </c>
      <c r="I2197" s="174">
        <v>73.661999999999992</v>
      </c>
      <c r="J2197" s="97">
        <v>1179</v>
      </c>
      <c r="K2197" s="97">
        <v>0</v>
      </c>
      <c r="L2197" s="174">
        <v>36.831000000000003</v>
      </c>
      <c r="M2197" s="97">
        <v>0</v>
      </c>
      <c r="N2197" s="97">
        <v>3052</v>
      </c>
      <c r="O2197" s="97">
        <v>0</v>
      </c>
      <c r="P2197" s="97">
        <v>3052</v>
      </c>
      <c r="Q2197" s="97">
        <f t="shared" si="34"/>
        <v>0</v>
      </c>
    </row>
    <row r="2198" spans="1:17" x14ac:dyDescent="0.25">
      <c r="A2198" s="152" t="s">
        <v>540</v>
      </c>
      <c r="B2198" s="152" t="s">
        <v>37</v>
      </c>
      <c r="C2198" s="152" t="s">
        <v>9046</v>
      </c>
      <c r="D2198" s="152">
        <v>326054</v>
      </c>
      <c r="E2198" s="152" t="s">
        <v>7156</v>
      </c>
      <c r="F2198" s="97">
        <v>4900</v>
      </c>
      <c r="G2198" s="174">
        <v>122.77</v>
      </c>
      <c r="H2198" s="97">
        <v>9</v>
      </c>
      <c r="I2198" s="174">
        <v>73.661999999999992</v>
      </c>
      <c r="J2198" s="97">
        <v>2652</v>
      </c>
      <c r="K2198" s="97">
        <v>0</v>
      </c>
      <c r="L2198" s="174">
        <v>36.831000000000003</v>
      </c>
      <c r="M2198" s="97">
        <v>0</v>
      </c>
      <c r="N2198" s="97">
        <v>4900</v>
      </c>
      <c r="O2198" s="97">
        <v>0</v>
      </c>
      <c r="P2198" s="97">
        <v>4900</v>
      </c>
      <c r="Q2198" s="97">
        <f t="shared" si="34"/>
        <v>0</v>
      </c>
    </row>
    <row r="2199" spans="1:17" x14ac:dyDescent="0.25">
      <c r="A2199" s="152" t="s">
        <v>540</v>
      </c>
      <c r="B2199" s="152" t="s">
        <v>37</v>
      </c>
      <c r="C2199" s="152" t="s">
        <v>9048</v>
      </c>
      <c r="D2199" s="152">
        <v>326062</v>
      </c>
      <c r="E2199" s="152" t="s">
        <v>9049</v>
      </c>
      <c r="F2199" s="97">
        <v>2590</v>
      </c>
      <c r="G2199" s="174">
        <v>122.77</v>
      </c>
      <c r="H2199" s="97">
        <v>2</v>
      </c>
      <c r="I2199" s="174">
        <v>73.661999999999992</v>
      </c>
      <c r="J2199" s="97">
        <v>589</v>
      </c>
      <c r="K2199" s="97">
        <v>0</v>
      </c>
      <c r="L2199" s="174">
        <v>36.831000000000003</v>
      </c>
      <c r="M2199" s="97">
        <v>0</v>
      </c>
      <c r="N2199" s="97">
        <v>2590</v>
      </c>
      <c r="O2199" s="97">
        <v>0</v>
      </c>
      <c r="P2199" s="97">
        <v>2590</v>
      </c>
      <c r="Q2199" s="97">
        <f t="shared" si="34"/>
        <v>0</v>
      </c>
    </row>
    <row r="2200" spans="1:17" x14ac:dyDescent="0.25">
      <c r="A2200" s="152" t="s">
        <v>540</v>
      </c>
      <c r="B2200" s="152" t="s">
        <v>37</v>
      </c>
      <c r="C2200" s="152" t="s">
        <v>9052</v>
      </c>
      <c r="D2200" s="152">
        <v>326071</v>
      </c>
      <c r="E2200" s="152" t="s">
        <v>9053</v>
      </c>
      <c r="F2200" s="97">
        <v>6238</v>
      </c>
      <c r="G2200" s="174">
        <v>122.77</v>
      </c>
      <c r="H2200" s="97">
        <v>11</v>
      </c>
      <c r="I2200" s="174">
        <v>73.661999999999992</v>
      </c>
      <c r="J2200" s="97">
        <v>3241</v>
      </c>
      <c r="K2200" s="97">
        <v>0</v>
      </c>
      <c r="L2200" s="174">
        <v>36.831000000000003</v>
      </c>
      <c r="M2200" s="97">
        <v>0</v>
      </c>
      <c r="N2200" s="97">
        <v>6238</v>
      </c>
      <c r="O2200" s="97">
        <v>0</v>
      </c>
      <c r="P2200" s="97">
        <v>6238</v>
      </c>
      <c r="Q2200" s="97">
        <f t="shared" si="34"/>
        <v>0</v>
      </c>
    </row>
    <row r="2201" spans="1:17" x14ac:dyDescent="0.25">
      <c r="A2201" s="152" t="s">
        <v>540</v>
      </c>
      <c r="B2201" s="152" t="s">
        <v>37</v>
      </c>
      <c r="C2201" s="152" t="s">
        <v>9056</v>
      </c>
      <c r="D2201" s="152">
        <v>326089</v>
      </c>
      <c r="E2201" s="152" t="s">
        <v>9057</v>
      </c>
      <c r="F2201" s="97">
        <v>10099</v>
      </c>
      <c r="G2201" s="174">
        <v>122.77</v>
      </c>
      <c r="H2201" s="97">
        <v>15</v>
      </c>
      <c r="I2201" s="174">
        <v>73.661999999999992</v>
      </c>
      <c r="J2201" s="97">
        <v>4420</v>
      </c>
      <c r="K2201" s="97">
        <v>2</v>
      </c>
      <c r="L2201" s="174">
        <v>36.831000000000003</v>
      </c>
      <c r="M2201" s="97">
        <v>295</v>
      </c>
      <c r="N2201" s="97">
        <v>10099</v>
      </c>
      <c r="O2201" s="97">
        <v>0</v>
      </c>
      <c r="P2201" s="97">
        <v>10099</v>
      </c>
      <c r="Q2201" s="97">
        <f t="shared" si="34"/>
        <v>0</v>
      </c>
    </row>
    <row r="2202" spans="1:17" x14ac:dyDescent="0.25">
      <c r="A2202" s="152" t="s">
        <v>540</v>
      </c>
      <c r="B2202" s="152" t="s">
        <v>37</v>
      </c>
      <c r="C2202" s="152" t="s">
        <v>9060</v>
      </c>
      <c r="D2202" s="152">
        <v>328758</v>
      </c>
      <c r="E2202" s="152" t="s">
        <v>9061</v>
      </c>
      <c r="F2202" s="97">
        <v>151171</v>
      </c>
      <c r="G2202" s="174">
        <v>122.77</v>
      </c>
      <c r="H2202" s="97">
        <v>240</v>
      </c>
      <c r="I2202" s="183">
        <v>73.661999999999992</v>
      </c>
      <c r="J2202" s="97">
        <v>70716</v>
      </c>
      <c r="K2202" s="97">
        <v>3</v>
      </c>
      <c r="L2202" s="183">
        <v>36.83100000000001</v>
      </c>
      <c r="M2202" s="97">
        <v>441</v>
      </c>
      <c r="N2202" s="97">
        <v>152350</v>
      </c>
      <c r="O2202" s="97">
        <v>1179</v>
      </c>
      <c r="P2202" s="97">
        <v>152350</v>
      </c>
      <c r="Q2202" s="97">
        <f t="shared" si="34"/>
        <v>0</v>
      </c>
    </row>
    <row r="2203" spans="1:17" x14ac:dyDescent="0.25">
      <c r="A2203" s="152" t="s">
        <v>540</v>
      </c>
      <c r="B2203" s="152" t="s">
        <v>37</v>
      </c>
      <c r="C2203" s="152" t="s">
        <v>9072</v>
      </c>
      <c r="D2203" s="152">
        <v>328103</v>
      </c>
      <c r="E2203" s="152" t="s">
        <v>9073</v>
      </c>
      <c r="F2203" s="97">
        <v>4685</v>
      </c>
      <c r="G2203" s="174">
        <v>122.77</v>
      </c>
      <c r="H2203" s="97">
        <v>7</v>
      </c>
      <c r="I2203" s="174">
        <v>73.661999999999992</v>
      </c>
      <c r="J2203" s="97">
        <v>2063</v>
      </c>
      <c r="K2203" s="97">
        <v>0</v>
      </c>
      <c r="L2203" s="174">
        <v>36.831000000000003</v>
      </c>
      <c r="M2203" s="97">
        <v>0</v>
      </c>
      <c r="N2203" s="97">
        <v>4685</v>
      </c>
      <c r="O2203" s="97">
        <v>0</v>
      </c>
      <c r="P2203" s="97">
        <v>4685</v>
      </c>
      <c r="Q2203" s="97">
        <f t="shared" si="34"/>
        <v>0</v>
      </c>
    </row>
    <row r="2204" spans="1:17" x14ac:dyDescent="0.25">
      <c r="A2204" s="152" t="s">
        <v>540</v>
      </c>
      <c r="B2204" s="152" t="s">
        <v>37</v>
      </c>
      <c r="C2204" s="152" t="s">
        <v>9076</v>
      </c>
      <c r="D2204" s="152">
        <v>696412</v>
      </c>
      <c r="E2204" s="152" t="s">
        <v>9077</v>
      </c>
      <c r="F2204" s="97">
        <v>14598</v>
      </c>
      <c r="G2204" s="174">
        <v>122.77</v>
      </c>
      <c r="H2204" s="97">
        <v>19</v>
      </c>
      <c r="I2204" s="174">
        <v>73.661999999999992</v>
      </c>
      <c r="J2204" s="97">
        <v>5598</v>
      </c>
      <c r="K2204" s="97">
        <v>5</v>
      </c>
      <c r="L2204" s="174">
        <v>36.831000000000003</v>
      </c>
      <c r="M2204" s="97">
        <v>737</v>
      </c>
      <c r="N2204" s="97">
        <v>14598</v>
      </c>
      <c r="O2204" s="97">
        <v>0</v>
      </c>
      <c r="P2204" s="97">
        <v>14598</v>
      </c>
      <c r="Q2204" s="97">
        <f t="shared" si="34"/>
        <v>0</v>
      </c>
    </row>
    <row r="2205" spans="1:17" x14ac:dyDescent="0.25">
      <c r="A2205" s="152" t="s">
        <v>540</v>
      </c>
      <c r="B2205" s="152" t="s">
        <v>37</v>
      </c>
      <c r="C2205" s="152" t="s">
        <v>9080</v>
      </c>
      <c r="D2205" s="152">
        <v>328154</v>
      </c>
      <c r="E2205" s="152" t="s">
        <v>9081</v>
      </c>
      <c r="F2205" s="97">
        <v>5581</v>
      </c>
      <c r="G2205" s="174">
        <v>122.77</v>
      </c>
      <c r="H2205" s="97">
        <v>7</v>
      </c>
      <c r="I2205" s="174">
        <v>73.661999999999992</v>
      </c>
      <c r="J2205" s="97">
        <v>2063</v>
      </c>
      <c r="K2205" s="97">
        <v>1</v>
      </c>
      <c r="L2205" s="174">
        <v>36.831000000000003</v>
      </c>
      <c r="M2205" s="97">
        <v>147</v>
      </c>
      <c r="N2205" s="97">
        <v>5581</v>
      </c>
      <c r="O2205" s="97">
        <v>0</v>
      </c>
      <c r="P2205" s="97">
        <v>5581</v>
      </c>
      <c r="Q2205" s="97">
        <f t="shared" si="34"/>
        <v>0</v>
      </c>
    </row>
    <row r="2206" spans="1:17" x14ac:dyDescent="0.25">
      <c r="A2206" s="152" t="s">
        <v>540</v>
      </c>
      <c r="B2206" s="152" t="s">
        <v>37</v>
      </c>
      <c r="C2206" s="152" t="s">
        <v>9084</v>
      </c>
      <c r="D2206" s="152">
        <v>328162</v>
      </c>
      <c r="E2206" s="152" t="s">
        <v>9085</v>
      </c>
      <c r="F2206" s="97">
        <v>3334</v>
      </c>
      <c r="G2206" s="174">
        <v>122.77</v>
      </c>
      <c r="H2206" s="97">
        <v>7</v>
      </c>
      <c r="I2206" s="174">
        <v>73.661999999999992</v>
      </c>
      <c r="J2206" s="97">
        <v>2063</v>
      </c>
      <c r="K2206" s="97">
        <v>1</v>
      </c>
      <c r="L2206" s="174">
        <v>36.831000000000003</v>
      </c>
      <c r="M2206" s="97">
        <v>147</v>
      </c>
      <c r="N2206" s="97">
        <v>3334</v>
      </c>
      <c r="O2206" s="97">
        <v>0</v>
      </c>
      <c r="P2206" s="97">
        <v>3334</v>
      </c>
      <c r="Q2206" s="97">
        <f t="shared" si="34"/>
        <v>0</v>
      </c>
    </row>
    <row r="2207" spans="1:17" x14ac:dyDescent="0.25">
      <c r="A2207" s="152" t="s">
        <v>540</v>
      </c>
      <c r="B2207" s="152" t="s">
        <v>37</v>
      </c>
      <c r="C2207" s="152" t="s">
        <v>9088</v>
      </c>
      <c r="D2207" s="152">
        <v>328189</v>
      </c>
      <c r="E2207" s="152" t="s">
        <v>9089</v>
      </c>
      <c r="F2207" s="97">
        <v>1633</v>
      </c>
      <c r="G2207" s="174">
        <v>122.77</v>
      </c>
      <c r="H2207" s="97">
        <v>3</v>
      </c>
      <c r="I2207" s="174">
        <v>73.661999999999992</v>
      </c>
      <c r="J2207" s="97">
        <v>884</v>
      </c>
      <c r="K2207" s="97">
        <v>0</v>
      </c>
      <c r="L2207" s="174">
        <v>36.831000000000003</v>
      </c>
      <c r="M2207" s="97">
        <v>0</v>
      </c>
      <c r="N2207" s="97">
        <v>1633</v>
      </c>
      <c r="O2207" s="97">
        <v>0</v>
      </c>
      <c r="P2207" s="97">
        <v>1633</v>
      </c>
      <c r="Q2207" s="97">
        <f t="shared" si="34"/>
        <v>0</v>
      </c>
    </row>
    <row r="2208" spans="1:17" x14ac:dyDescent="0.25">
      <c r="A2208" s="152" t="s">
        <v>540</v>
      </c>
      <c r="B2208" s="152" t="s">
        <v>37</v>
      </c>
      <c r="C2208" s="152" t="s">
        <v>9092</v>
      </c>
      <c r="D2208" s="152">
        <v>328197</v>
      </c>
      <c r="E2208" s="152" t="s">
        <v>9093</v>
      </c>
      <c r="F2208" s="97">
        <v>78880</v>
      </c>
      <c r="G2208" s="174">
        <v>122.77</v>
      </c>
      <c r="H2208" s="97">
        <v>111</v>
      </c>
      <c r="I2208" s="174">
        <v>73.661999999999992</v>
      </c>
      <c r="J2208" s="97">
        <v>32706</v>
      </c>
      <c r="K2208" s="97">
        <v>4</v>
      </c>
      <c r="L2208" s="174">
        <v>36.831000000000003</v>
      </c>
      <c r="M2208" s="97">
        <v>590</v>
      </c>
      <c r="N2208" s="97">
        <v>78880</v>
      </c>
      <c r="O2208" s="97">
        <v>0</v>
      </c>
      <c r="P2208" s="97">
        <v>78880</v>
      </c>
      <c r="Q2208" s="97">
        <f t="shared" si="34"/>
        <v>0</v>
      </c>
    </row>
    <row r="2209" spans="1:17" x14ac:dyDescent="0.25">
      <c r="A2209" s="152" t="s">
        <v>540</v>
      </c>
      <c r="B2209" s="152" t="s">
        <v>37</v>
      </c>
      <c r="C2209" s="152" t="s">
        <v>9097</v>
      </c>
      <c r="D2209" s="152">
        <v>328201</v>
      </c>
      <c r="E2209" s="152" t="s">
        <v>9098</v>
      </c>
      <c r="F2209" s="97">
        <v>7012</v>
      </c>
      <c r="G2209" s="174">
        <v>122.77</v>
      </c>
      <c r="H2209" s="97">
        <v>6</v>
      </c>
      <c r="I2209" s="174">
        <v>73.661999999999992</v>
      </c>
      <c r="J2209" s="97">
        <v>1768</v>
      </c>
      <c r="K2209" s="97">
        <v>0</v>
      </c>
      <c r="L2209" s="174">
        <v>36.831000000000003</v>
      </c>
      <c r="M2209" s="97">
        <v>0</v>
      </c>
      <c r="N2209" s="97">
        <v>7012</v>
      </c>
      <c r="O2209" s="97">
        <v>0</v>
      </c>
      <c r="P2209" s="97">
        <v>7012</v>
      </c>
      <c r="Q2209" s="97">
        <f t="shared" si="34"/>
        <v>0</v>
      </c>
    </row>
    <row r="2210" spans="1:17" x14ac:dyDescent="0.25">
      <c r="A2210" s="152" t="s">
        <v>540</v>
      </c>
      <c r="B2210" s="152" t="s">
        <v>37</v>
      </c>
      <c r="C2210" s="152" t="s">
        <v>9101</v>
      </c>
      <c r="D2210" s="152">
        <v>328219</v>
      </c>
      <c r="E2210" s="152" t="s">
        <v>9102</v>
      </c>
      <c r="F2210" s="97">
        <v>9331</v>
      </c>
      <c r="G2210" s="174">
        <v>122.77</v>
      </c>
      <c r="H2210" s="97">
        <v>13</v>
      </c>
      <c r="I2210" s="174">
        <v>73.661999999999992</v>
      </c>
      <c r="J2210" s="97">
        <v>3830</v>
      </c>
      <c r="K2210" s="97">
        <v>0</v>
      </c>
      <c r="L2210" s="174">
        <v>36.831000000000003</v>
      </c>
      <c r="M2210" s="97">
        <v>0</v>
      </c>
      <c r="N2210" s="97">
        <v>9331</v>
      </c>
      <c r="O2210" s="97">
        <v>0</v>
      </c>
      <c r="P2210" s="97">
        <v>9331</v>
      </c>
      <c r="Q2210" s="97">
        <f t="shared" si="34"/>
        <v>0</v>
      </c>
    </row>
    <row r="2211" spans="1:17" x14ac:dyDescent="0.25">
      <c r="A2211" s="152" t="s">
        <v>540</v>
      </c>
      <c r="B2211" s="152" t="s">
        <v>37</v>
      </c>
      <c r="C2211" s="152" t="s">
        <v>9105</v>
      </c>
      <c r="D2211" s="152">
        <v>328227</v>
      </c>
      <c r="E2211" s="152" t="s">
        <v>9106</v>
      </c>
      <c r="F2211" s="97">
        <v>13697</v>
      </c>
      <c r="G2211" s="174">
        <v>122.77</v>
      </c>
      <c r="H2211" s="97">
        <v>23</v>
      </c>
      <c r="I2211" s="174">
        <v>73.661999999999992</v>
      </c>
      <c r="J2211" s="97">
        <v>6777</v>
      </c>
      <c r="K2211" s="97">
        <v>2</v>
      </c>
      <c r="L2211" s="174">
        <v>36.831000000000003</v>
      </c>
      <c r="M2211" s="97">
        <v>295</v>
      </c>
      <c r="N2211" s="97">
        <v>13697</v>
      </c>
      <c r="O2211" s="97">
        <v>0</v>
      </c>
      <c r="P2211" s="97">
        <v>13697</v>
      </c>
      <c r="Q2211" s="97">
        <f t="shared" si="34"/>
        <v>0</v>
      </c>
    </row>
    <row r="2212" spans="1:17" x14ac:dyDescent="0.25">
      <c r="A2212" s="152" t="s">
        <v>540</v>
      </c>
      <c r="B2212" s="152" t="s">
        <v>37</v>
      </c>
      <c r="C2212" s="152" t="s">
        <v>10109</v>
      </c>
      <c r="D2212" s="152">
        <v>328260</v>
      </c>
      <c r="E2212" s="152" t="s">
        <v>10110</v>
      </c>
      <c r="F2212" s="97">
        <v>2725</v>
      </c>
      <c r="G2212" s="174">
        <v>122.77</v>
      </c>
      <c r="H2212" s="97">
        <v>5</v>
      </c>
      <c r="I2212" s="174">
        <v>73.661999999999992</v>
      </c>
      <c r="J2212" s="97">
        <v>1473</v>
      </c>
      <c r="K2212" s="97">
        <v>0</v>
      </c>
      <c r="L2212" s="174">
        <v>36.831000000000003</v>
      </c>
      <c r="M2212" s="97">
        <v>0</v>
      </c>
      <c r="N2212" s="97">
        <v>2725</v>
      </c>
      <c r="O2212" s="97">
        <v>0</v>
      </c>
      <c r="P2212" s="97">
        <v>2725</v>
      </c>
      <c r="Q2212" s="97">
        <f t="shared" si="34"/>
        <v>0</v>
      </c>
    </row>
    <row r="2213" spans="1:17" x14ac:dyDescent="0.25">
      <c r="A2213" s="152" t="s">
        <v>540</v>
      </c>
      <c r="B2213" s="152" t="s">
        <v>37</v>
      </c>
      <c r="C2213" s="152" t="s">
        <v>9109</v>
      </c>
      <c r="D2213" s="152">
        <v>328278</v>
      </c>
      <c r="E2213" s="152" t="s">
        <v>9110</v>
      </c>
      <c r="F2213" s="97">
        <v>3555</v>
      </c>
      <c r="G2213" s="174">
        <v>122.77</v>
      </c>
      <c r="H2213" s="97">
        <v>4</v>
      </c>
      <c r="I2213" s="174">
        <v>73.661999999999992</v>
      </c>
      <c r="J2213" s="97">
        <v>1179</v>
      </c>
      <c r="K2213" s="97">
        <v>0</v>
      </c>
      <c r="L2213" s="174">
        <v>36.831000000000003</v>
      </c>
      <c r="M2213" s="97">
        <v>0</v>
      </c>
      <c r="N2213" s="97">
        <v>3555</v>
      </c>
      <c r="O2213" s="97">
        <v>0</v>
      </c>
      <c r="P2213" s="97">
        <v>3555</v>
      </c>
      <c r="Q2213" s="97">
        <f t="shared" si="34"/>
        <v>0</v>
      </c>
    </row>
    <row r="2214" spans="1:17" x14ac:dyDescent="0.25">
      <c r="A2214" s="152" t="s">
        <v>540</v>
      </c>
      <c r="B2214" s="152" t="s">
        <v>37</v>
      </c>
      <c r="C2214" s="152" t="s">
        <v>9113</v>
      </c>
      <c r="D2214" s="152">
        <v>328294</v>
      </c>
      <c r="E2214" s="152" t="s">
        <v>9114</v>
      </c>
      <c r="F2214" s="97">
        <v>4230</v>
      </c>
      <c r="G2214" s="174">
        <v>122.77</v>
      </c>
      <c r="H2214" s="97">
        <v>8</v>
      </c>
      <c r="I2214" s="174">
        <v>73.661999999999992</v>
      </c>
      <c r="J2214" s="97">
        <v>2357</v>
      </c>
      <c r="K2214" s="97">
        <v>0</v>
      </c>
      <c r="L2214" s="174">
        <v>36.831000000000003</v>
      </c>
      <c r="M2214" s="97">
        <v>0</v>
      </c>
      <c r="N2214" s="97">
        <v>4230</v>
      </c>
      <c r="O2214" s="97">
        <v>0</v>
      </c>
      <c r="P2214" s="97">
        <v>4230</v>
      </c>
      <c r="Q2214" s="97">
        <f t="shared" si="34"/>
        <v>0</v>
      </c>
    </row>
    <row r="2215" spans="1:17" x14ac:dyDescent="0.25">
      <c r="A2215" s="152" t="s">
        <v>540</v>
      </c>
      <c r="B2215" s="152" t="s">
        <v>37</v>
      </c>
      <c r="C2215" s="152" t="s">
        <v>9117</v>
      </c>
      <c r="D2215" s="152">
        <v>328308</v>
      </c>
      <c r="E2215" s="152" t="s">
        <v>6020</v>
      </c>
      <c r="F2215" s="97">
        <v>2431</v>
      </c>
      <c r="G2215" s="174">
        <v>122.77</v>
      </c>
      <c r="H2215" s="97">
        <v>4</v>
      </c>
      <c r="I2215" s="174">
        <v>73.661999999999992</v>
      </c>
      <c r="J2215" s="97">
        <v>1179</v>
      </c>
      <c r="K2215" s="97">
        <v>0</v>
      </c>
      <c r="L2215" s="174">
        <v>36.831000000000003</v>
      </c>
      <c r="M2215" s="97">
        <v>0</v>
      </c>
      <c r="N2215" s="97">
        <v>2431</v>
      </c>
      <c r="O2215" s="97">
        <v>0</v>
      </c>
      <c r="P2215" s="97">
        <v>2431</v>
      </c>
      <c r="Q2215" s="97">
        <f t="shared" si="34"/>
        <v>0</v>
      </c>
    </row>
    <row r="2216" spans="1:17" x14ac:dyDescent="0.25">
      <c r="A2216" s="152" t="s">
        <v>540</v>
      </c>
      <c r="B2216" s="152" t="s">
        <v>37</v>
      </c>
      <c r="C2216" s="152" t="s">
        <v>9119</v>
      </c>
      <c r="D2216" s="152">
        <v>328332</v>
      </c>
      <c r="E2216" s="152" t="s">
        <v>9120</v>
      </c>
      <c r="F2216" s="97">
        <v>4844</v>
      </c>
      <c r="G2216" s="174">
        <v>122.77</v>
      </c>
      <c r="H2216" s="97">
        <v>5</v>
      </c>
      <c r="I2216" s="174">
        <v>73.661999999999992</v>
      </c>
      <c r="J2216" s="97">
        <v>1473</v>
      </c>
      <c r="K2216" s="97">
        <v>0</v>
      </c>
      <c r="L2216" s="174">
        <v>36.831000000000003</v>
      </c>
      <c r="M2216" s="97">
        <v>0</v>
      </c>
      <c r="N2216" s="97">
        <v>4844</v>
      </c>
      <c r="O2216" s="97">
        <v>0</v>
      </c>
      <c r="P2216" s="97">
        <v>4844</v>
      </c>
      <c r="Q2216" s="97">
        <f t="shared" si="34"/>
        <v>0</v>
      </c>
    </row>
    <row r="2217" spans="1:17" x14ac:dyDescent="0.25">
      <c r="A2217" s="152" t="s">
        <v>540</v>
      </c>
      <c r="B2217" s="152" t="s">
        <v>37</v>
      </c>
      <c r="C2217" s="152" t="s">
        <v>9123</v>
      </c>
      <c r="D2217" s="152">
        <v>328375</v>
      </c>
      <c r="E2217" s="152" t="s">
        <v>9124</v>
      </c>
      <c r="F2217" s="97">
        <v>964</v>
      </c>
      <c r="G2217" s="174">
        <v>122.77</v>
      </c>
      <c r="H2217" s="97">
        <v>2</v>
      </c>
      <c r="I2217" s="174">
        <v>73.661999999999992</v>
      </c>
      <c r="J2217" s="97">
        <v>589</v>
      </c>
      <c r="K2217" s="97">
        <v>0</v>
      </c>
      <c r="L2217" s="174">
        <v>36.831000000000003</v>
      </c>
      <c r="M2217" s="97">
        <v>0</v>
      </c>
      <c r="N2217" s="97">
        <v>964</v>
      </c>
      <c r="O2217" s="97">
        <v>0</v>
      </c>
      <c r="P2217" s="97">
        <v>964</v>
      </c>
      <c r="Q2217" s="97">
        <f t="shared" si="34"/>
        <v>0</v>
      </c>
    </row>
    <row r="2218" spans="1:17" x14ac:dyDescent="0.25">
      <c r="A2218" s="152" t="s">
        <v>540</v>
      </c>
      <c r="B2218" s="152" t="s">
        <v>37</v>
      </c>
      <c r="C2218" s="152" t="s">
        <v>9127</v>
      </c>
      <c r="D2218" s="152">
        <v>328383</v>
      </c>
      <c r="E2218" s="152" t="s">
        <v>9128</v>
      </c>
      <c r="F2218" s="97">
        <v>9430</v>
      </c>
      <c r="G2218" s="174">
        <v>122.77</v>
      </c>
      <c r="H2218" s="97">
        <v>12</v>
      </c>
      <c r="I2218" s="174">
        <v>73.661999999999992</v>
      </c>
      <c r="J2218" s="97">
        <v>3536</v>
      </c>
      <c r="K2218" s="97">
        <v>1</v>
      </c>
      <c r="L2218" s="174">
        <v>36.831000000000003</v>
      </c>
      <c r="M2218" s="97">
        <v>147</v>
      </c>
      <c r="N2218" s="97">
        <v>9430</v>
      </c>
      <c r="O2218" s="97">
        <v>0</v>
      </c>
      <c r="P2218" s="97">
        <v>9430</v>
      </c>
      <c r="Q2218" s="97">
        <f t="shared" si="34"/>
        <v>0</v>
      </c>
    </row>
    <row r="2219" spans="1:17" x14ac:dyDescent="0.25">
      <c r="A2219" s="152" t="s">
        <v>540</v>
      </c>
      <c r="B2219" s="152" t="s">
        <v>37</v>
      </c>
      <c r="C2219" s="152" t="s">
        <v>9131</v>
      </c>
      <c r="D2219" s="152">
        <v>328413</v>
      </c>
      <c r="E2219" s="152" t="s">
        <v>9132</v>
      </c>
      <c r="F2219" s="97">
        <v>1338</v>
      </c>
      <c r="G2219" s="174">
        <v>122.77</v>
      </c>
      <c r="H2219" s="97">
        <v>2</v>
      </c>
      <c r="I2219" s="174">
        <v>73.661999999999992</v>
      </c>
      <c r="J2219" s="97">
        <v>589</v>
      </c>
      <c r="K2219" s="97">
        <v>0</v>
      </c>
      <c r="L2219" s="174">
        <v>36.831000000000003</v>
      </c>
      <c r="M2219" s="97">
        <v>0</v>
      </c>
      <c r="N2219" s="97">
        <v>1338</v>
      </c>
      <c r="O2219" s="97">
        <v>0</v>
      </c>
      <c r="P2219" s="97">
        <v>1338</v>
      </c>
      <c r="Q2219" s="97">
        <f t="shared" si="34"/>
        <v>0</v>
      </c>
    </row>
    <row r="2220" spans="1:17" x14ac:dyDescent="0.25">
      <c r="A2220" s="152" t="s">
        <v>540</v>
      </c>
      <c r="B2220" s="152" t="s">
        <v>37</v>
      </c>
      <c r="C2220" s="152" t="s">
        <v>9135</v>
      </c>
      <c r="D2220" s="152">
        <v>328421</v>
      </c>
      <c r="E2220" s="152" t="s">
        <v>9136</v>
      </c>
      <c r="F2220" s="97">
        <v>26837</v>
      </c>
      <c r="G2220" s="174">
        <v>122.77</v>
      </c>
      <c r="H2220" s="97">
        <v>39</v>
      </c>
      <c r="I2220" s="174">
        <v>73.661999999999992</v>
      </c>
      <c r="J2220" s="97">
        <v>11491</v>
      </c>
      <c r="K2220" s="97">
        <v>5</v>
      </c>
      <c r="L2220" s="174">
        <v>36.831000000000003</v>
      </c>
      <c r="M2220" s="97">
        <v>737</v>
      </c>
      <c r="N2220" s="97">
        <v>26837</v>
      </c>
      <c r="O2220" s="97">
        <v>0</v>
      </c>
      <c r="P2220" s="97">
        <v>26837</v>
      </c>
      <c r="Q2220" s="97">
        <f t="shared" si="34"/>
        <v>0</v>
      </c>
    </row>
    <row r="2221" spans="1:17" x14ac:dyDescent="0.25">
      <c r="A2221" s="152" t="s">
        <v>540</v>
      </c>
      <c r="B2221" s="152" t="s">
        <v>37</v>
      </c>
      <c r="C2221" s="152" t="s">
        <v>9140</v>
      </c>
      <c r="D2221" s="152">
        <v>328448</v>
      </c>
      <c r="E2221" s="152" t="s">
        <v>9141</v>
      </c>
      <c r="F2221" s="97">
        <v>5060</v>
      </c>
      <c r="G2221" s="174">
        <v>122.77</v>
      </c>
      <c r="H2221" s="97">
        <v>7</v>
      </c>
      <c r="I2221" s="174">
        <v>73.661999999999992</v>
      </c>
      <c r="J2221" s="97">
        <v>2063</v>
      </c>
      <c r="K2221" s="97">
        <v>0</v>
      </c>
      <c r="L2221" s="174">
        <v>36.831000000000003</v>
      </c>
      <c r="M2221" s="97">
        <v>0</v>
      </c>
      <c r="N2221" s="97">
        <v>5060</v>
      </c>
      <c r="O2221" s="97">
        <v>0</v>
      </c>
      <c r="P2221" s="97">
        <v>5060</v>
      </c>
      <c r="Q2221" s="97">
        <f t="shared" si="34"/>
        <v>0</v>
      </c>
    </row>
    <row r="2222" spans="1:17" x14ac:dyDescent="0.25">
      <c r="A2222" s="152" t="s">
        <v>540</v>
      </c>
      <c r="B2222" s="152" t="s">
        <v>37</v>
      </c>
      <c r="C2222" s="152" t="s">
        <v>9144</v>
      </c>
      <c r="D2222" s="152">
        <v>328499</v>
      </c>
      <c r="E2222" s="152" t="s">
        <v>9145</v>
      </c>
      <c r="F2222" s="97">
        <v>4728</v>
      </c>
      <c r="G2222" s="174">
        <v>122.77</v>
      </c>
      <c r="H2222" s="97">
        <v>4</v>
      </c>
      <c r="I2222" s="174">
        <v>73.661999999999992</v>
      </c>
      <c r="J2222" s="97">
        <v>1179</v>
      </c>
      <c r="K2222" s="97">
        <v>2</v>
      </c>
      <c r="L2222" s="174">
        <v>36.831000000000003</v>
      </c>
      <c r="M2222" s="97">
        <v>295</v>
      </c>
      <c r="N2222" s="97">
        <v>4728</v>
      </c>
      <c r="O2222" s="97">
        <v>0</v>
      </c>
      <c r="P2222" s="97">
        <v>4728</v>
      </c>
      <c r="Q2222" s="97">
        <f t="shared" si="34"/>
        <v>0</v>
      </c>
    </row>
    <row r="2223" spans="1:17" x14ac:dyDescent="0.25">
      <c r="A2223" s="152" t="s">
        <v>540</v>
      </c>
      <c r="B2223" s="152" t="s">
        <v>37</v>
      </c>
      <c r="C2223" s="152" t="s">
        <v>9148</v>
      </c>
      <c r="D2223" s="152">
        <v>328596</v>
      </c>
      <c r="E2223" s="152" t="s">
        <v>9149</v>
      </c>
      <c r="F2223" s="97">
        <v>9283</v>
      </c>
      <c r="G2223" s="174">
        <v>122.77</v>
      </c>
      <c r="H2223" s="97">
        <v>12</v>
      </c>
      <c r="I2223" s="174">
        <v>73.661999999999992</v>
      </c>
      <c r="J2223" s="97">
        <v>3536</v>
      </c>
      <c r="K2223" s="97">
        <v>0</v>
      </c>
      <c r="L2223" s="174">
        <v>36.831000000000003</v>
      </c>
      <c r="M2223" s="97">
        <v>0</v>
      </c>
      <c r="N2223" s="97">
        <v>9283</v>
      </c>
      <c r="O2223" s="97">
        <v>0</v>
      </c>
      <c r="P2223" s="97">
        <v>9283</v>
      </c>
      <c r="Q2223" s="97">
        <f t="shared" si="34"/>
        <v>0</v>
      </c>
    </row>
    <row r="2224" spans="1:17" x14ac:dyDescent="0.25">
      <c r="A2224" s="152" t="s">
        <v>540</v>
      </c>
      <c r="B2224" s="152" t="s">
        <v>37</v>
      </c>
      <c r="C2224" s="152" t="s">
        <v>9152</v>
      </c>
      <c r="D2224" s="152">
        <v>328600</v>
      </c>
      <c r="E2224" s="152" t="s">
        <v>9153</v>
      </c>
      <c r="F2224" s="97">
        <v>3801</v>
      </c>
      <c r="G2224" s="174">
        <v>122.77</v>
      </c>
      <c r="H2224" s="97">
        <v>4</v>
      </c>
      <c r="I2224" s="174">
        <v>73.661999999999992</v>
      </c>
      <c r="J2224" s="97">
        <v>1179</v>
      </c>
      <c r="K2224" s="97">
        <v>0</v>
      </c>
      <c r="L2224" s="174">
        <v>36.831000000000003</v>
      </c>
      <c r="M2224" s="97">
        <v>0</v>
      </c>
      <c r="N2224" s="97">
        <v>3801</v>
      </c>
      <c r="O2224" s="97">
        <v>0</v>
      </c>
      <c r="P2224" s="97">
        <v>3801</v>
      </c>
      <c r="Q2224" s="97">
        <f t="shared" si="34"/>
        <v>0</v>
      </c>
    </row>
    <row r="2225" spans="1:17" x14ac:dyDescent="0.25">
      <c r="A2225" s="152" t="s">
        <v>540</v>
      </c>
      <c r="B2225" s="152" t="s">
        <v>37</v>
      </c>
      <c r="C2225" s="152" t="s">
        <v>9156</v>
      </c>
      <c r="D2225" s="152">
        <v>328626</v>
      </c>
      <c r="E2225" s="152" t="s">
        <v>9157</v>
      </c>
      <c r="F2225" s="97">
        <v>3346</v>
      </c>
      <c r="G2225" s="174">
        <v>122.77</v>
      </c>
      <c r="H2225" s="97">
        <v>5</v>
      </c>
      <c r="I2225" s="174">
        <v>73.661999999999992</v>
      </c>
      <c r="J2225" s="97">
        <v>1473</v>
      </c>
      <c r="K2225" s="97">
        <v>0</v>
      </c>
      <c r="L2225" s="174">
        <v>36.831000000000003</v>
      </c>
      <c r="M2225" s="97">
        <v>0</v>
      </c>
      <c r="N2225" s="97">
        <v>3346</v>
      </c>
      <c r="O2225" s="97">
        <v>0</v>
      </c>
      <c r="P2225" s="97">
        <v>3346</v>
      </c>
      <c r="Q2225" s="97">
        <f t="shared" si="34"/>
        <v>0</v>
      </c>
    </row>
    <row r="2226" spans="1:17" x14ac:dyDescent="0.25">
      <c r="A2226" s="152" t="s">
        <v>540</v>
      </c>
      <c r="B2226" s="152" t="s">
        <v>37</v>
      </c>
      <c r="C2226" s="152" t="s">
        <v>9160</v>
      </c>
      <c r="D2226" s="152">
        <v>328642</v>
      </c>
      <c r="E2226" s="152" t="s">
        <v>9161</v>
      </c>
      <c r="F2226" s="97">
        <v>23546</v>
      </c>
      <c r="G2226" s="174">
        <v>122.77</v>
      </c>
      <c r="H2226" s="97">
        <v>40</v>
      </c>
      <c r="I2226" s="174">
        <v>73.661999999999992</v>
      </c>
      <c r="J2226" s="97">
        <v>11786</v>
      </c>
      <c r="K2226" s="97">
        <v>1</v>
      </c>
      <c r="L2226" s="174">
        <v>36.831000000000003</v>
      </c>
      <c r="M2226" s="97">
        <v>147</v>
      </c>
      <c r="N2226" s="97">
        <v>23546</v>
      </c>
      <c r="O2226" s="97">
        <v>0</v>
      </c>
      <c r="P2226" s="97">
        <v>23546</v>
      </c>
      <c r="Q2226" s="97">
        <f t="shared" si="34"/>
        <v>0</v>
      </c>
    </row>
    <row r="2227" spans="1:17" x14ac:dyDescent="0.25">
      <c r="A2227" s="152" t="s">
        <v>540</v>
      </c>
      <c r="B2227" s="152" t="s">
        <v>37</v>
      </c>
      <c r="C2227" s="152" t="s">
        <v>9164</v>
      </c>
      <c r="D2227" s="152">
        <v>328685</v>
      </c>
      <c r="E2227" s="152" t="s">
        <v>9165</v>
      </c>
      <c r="F2227" s="97">
        <v>7477</v>
      </c>
      <c r="G2227" s="174">
        <v>122.77</v>
      </c>
      <c r="H2227" s="97">
        <v>11</v>
      </c>
      <c r="I2227" s="174">
        <v>73.661999999999992</v>
      </c>
      <c r="J2227" s="97">
        <v>3241</v>
      </c>
      <c r="K2227" s="97">
        <v>5</v>
      </c>
      <c r="L2227" s="174">
        <v>36.831000000000003</v>
      </c>
      <c r="M2227" s="97">
        <v>737</v>
      </c>
      <c r="N2227" s="97">
        <v>7477</v>
      </c>
      <c r="O2227" s="97">
        <v>0</v>
      </c>
      <c r="P2227" s="97">
        <v>7477</v>
      </c>
      <c r="Q2227" s="97">
        <f t="shared" si="34"/>
        <v>0</v>
      </c>
    </row>
    <row r="2228" spans="1:17" x14ac:dyDescent="0.25">
      <c r="A2228" s="152" t="s">
        <v>540</v>
      </c>
      <c r="B2228" s="152" t="s">
        <v>37</v>
      </c>
      <c r="C2228" s="152" t="s">
        <v>9168</v>
      </c>
      <c r="D2228" s="152">
        <v>328731</v>
      </c>
      <c r="E2228" s="152" t="s">
        <v>9169</v>
      </c>
      <c r="F2228" s="97">
        <v>9761</v>
      </c>
      <c r="G2228" s="174">
        <v>122.77</v>
      </c>
      <c r="H2228" s="97">
        <v>17</v>
      </c>
      <c r="I2228" s="174">
        <v>73.661999999999992</v>
      </c>
      <c r="J2228" s="97">
        <v>5009</v>
      </c>
      <c r="K2228" s="97">
        <v>0</v>
      </c>
      <c r="L2228" s="174">
        <v>36.831000000000003</v>
      </c>
      <c r="M2228" s="97">
        <v>0</v>
      </c>
      <c r="N2228" s="97">
        <v>9761</v>
      </c>
      <c r="O2228" s="97">
        <v>0</v>
      </c>
      <c r="P2228" s="97">
        <v>9761</v>
      </c>
      <c r="Q2228" s="97">
        <f t="shared" si="34"/>
        <v>0</v>
      </c>
    </row>
    <row r="2229" spans="1:17" x14ac:dyDescent="0.25">
      <c r="A2229" s="152" t="s">
        <v>540</v>
      </c>
      <c r="B2229" s="152" t="s">
        <v>37</v>
      </c>
      <c r="C2229" s="152" t="s">
        <v>9172</v>
      </c>
      <c r="D2229" s="152">
        <v>328766</v>
      </c>
      <c r="E2229" s="152" t="s">
        <v>9173</v>
      </c>
      <c r="F2229" s="97">
        <v>5703</v>
      </c>
      <c r="G2229" s="174">
        <v>122.77</v>
      </c>
      <c r="H2229" s="97">
        <v>13</v>
      </c>
      <c r="I2229" s="174">
        <v>73.661999999999992</v>
      </c>
      <c r="J2229" s="97">
        <v>3830</v>
      </c>
      <c r="K2229" s="97">
        <v>0</v>
      </c>
      <c r="L2229" s="174">
        <v>36.831000000000003</v>
      </c>
      <c r="M2229" s="97">
        <v>0</v>
      </c>
      <c r="N2229" s="97">
        <v>5703</v>
      </c>
      <c r="O2229" s="97">
        <v>0</v>
      </c>
      <c r="P2229" s="97">
        <v>5703</v>
      </c>
      <c r="Q2229" s="97">
        <f t="shared" si="34"/>
        <v>0</v>
      </c>
    </row>
    <row r="2230" spans="1:17" x14ac:dyDescent="0.25">
      <c r="A2230" s="152" t="s">
        <v>540</v>
      </c>
      <c r="B2230" s="152" t="s">
        <v>37</v>
      </c>
      <c r="C2230" s="152" t="s">
        <v>9176</v>
      </c>
      <c r="D2230" s="152">
        <v>328774</v>
      </c>
      <c r="E2230" s="152" t="s">
        <v>9177</v>
      </c>
      <c r="F2230" s="97">
        <v>4790</v>
      </c>
      <c r="G2230" s="174">
        <v>122.77</v>
      </c>
      <c r="H2230" s="97">
        <v>1</v>
      </c>
      <c r="I2230" s="174">
        <v>73.661999999999992</v>
      </c>
      <c r="J2230" s="97">
        <v>295</v>
      </c>
      <c r="K2230" s="97">
        <v>0</v>
      </c>
      <c r="L2230" s="174">
        <v>36.831000000000003</v>
      </c>
      <c r="M2230" s="97">
        <v>0</v>
      </c>
      <c r="N2230" s="97">
        <v>4790</v>
      </c>
      <c r="O2230" s="97">
        <v>0</v>
      </c>
      <c r="P2230" s="97">
        <v>4790</v>
      </c>
      <c r="Q2230" s="97">
        <f t="shared" si="34"/>
        <v>0</v>
      </c>
    </row>
    <row r="2231" spans="1:17" x14ac:dyDescent="0.25">
      <c r="A2231" s="152" t="s">
        <v>540</v>
      </c>
      <c r="B2231" s="152" t="s">
        <v>37</v>
      </c>
      <c r="C2231" s="152" t="s">
        <v>9180</v>
      </c>
      <c r="D2231" s="152">
        <v>328782</v>
      </c>
      <c r="E2231" s="152" t="s">
        <v>9181</v>
      </c>
      <c r="F2231" s="97">
        <v>2008</v>
      </c>
      <c r="G2231" s="174">
        <v>122.77</v>
      </c>
      <c r="H2231" s="97">
        <v>3</v>
      </c>
      <c r="I2231" s="174">
        <v>73.661999999999992</v>
      </c>
      <c r="J2231" s="97">
        <v>884</v>
      </c>
      <c r="K2231" s="97">
        <v>0</v>
      </c>
      <c r="L2231" s="174">
        <v>36.831000000000003</v>
      </c>
      <c r="M2231" s="97">
        <v>0</v>
      </c>
      <c r="N2231" s="97">
        <v>2008</v>
      </c>
      <c r="O2231" s="97">
        <v>0</v>
      </c>
      <c r="P2231" s="97">
        <v>2008</v>
      </c>
      <c r="Q2231" s="97">
        <f t="shared" si="34"/>
        <v>0</v>
      </c>
    </row>
    <row r="2232" spans="1:17" x14ac:dyDescent="0.25">
      <c r="A2232" s="152" t="s">
        <v>540</v>
      </c>
      <c r="B2232" s="152" t="s">
        <v>37</v>
      </c>
      <c r="C2232" s="152" t="s">
        <v>9184</v>
      </c>
      <c r="D2232" s="152">
        <v>328847</v>
      </c>
      <c r="E2232" s="152" t="s">
        <v>9185</v>
      </c>
      <c r="F2232" s="97">
        <v>20183</v>
      </c>
      <c r="G2232" s="174">
        <v>122.77</v>
      </c>
      <c r="H2232" s="97">
        <v>21</v>
      </c>
      <c r="I2232" s="174">
        <v>73.661999999999992</v>
      </c>
      <c r="J2232" s="97">
        <v>6188</v>
      </c>
      <c r="K2232" s="97">
        <v>6</v>
      </c>
      <c r="L2232" s="174">
        <v>36.831000000000003</v>
      </c>
      <c r="M2232" s="97">
        <v>884</v>
      </c>
      <c r="N2232" s="97">
        <v>20183</v>
      </c>
      <c r="O2232" s="97">
        <v>0</v>
      </c>
      <c r="P2232" s="97">
        <v>20183</v>
      </c>
      <c r="Q2232" s="97">
        <f t="shared" si="34"/>
        <v>0</v>
      </c>
    </row>
    <row r="2233" spans="1:17" x14ac:dyDescent="0.25">
      <c r="A2233" s="152" t="s">
        <v>540</v>
      </c>
      <c r="B2233" s="152" t="s">
        <v>37</v>
      </c>
      <c r="C2233" s="152" t="s">
        <v>9188</v>
      </c>
      <c r="D2233" s="152">
        <v>328871</v>
      </c>
      <c r="E2233" s="152" t="s">
        <v>9189</v>
      </c>
      <c r="F2233" s="97">
        <v>19228</v>
      </c>
      <c r="G2233" s="174">
        <v>122.77</v>
      </c>
      <c r="H2233" s="97">
        <v>30</v>
      </c>
      <c r="I2233" s="174">
        <v>73.661999999999992</v>
      </c>
      <c r="J2233" s="97">
        <v>8839</v>
      </c>
      <c r="K2233" s="97">
        <v>1</v>
      </c>
      <c r="L2233" s="174">
        <v>36.831000000000003</v>
      </c>
      <c r="M2233" s="97">
        <v>147</v>
      </c>
      <c r="N2233" s="97">
        <v>19228</v>
      </c>
      <c r="O2233" s="97">
        <v>0</v>
      </c>
      <c r="P2233" s="97">
        <v>19228</v>
      </c>
      <c r="Q2233" s="97">
        <f t="shared" si="34"/>
        <v>0</v>
      </c>
    </row>
    <row r="2234" spans="1:17" x14ac:dyDescent="0.25">
      <c r="A2234" s="152" t="s">
        <v>540</v>
      </c>
      <c r="B2234" s="152" t="s">
        <v>37</v>
      </c>
      <c r="C2234" s="152" t="s">
        <v>9192</v>
      </c>
      <c r="D2234" s="152">
        <v>328898</v>
      </c>
      <c r="E2234" s="152" t="s">
        <v>9193</v>
      </c>
      <c r="F2234" s="97">
        <v>2892</v>
      </c>
      <c r="G2234" s="174">
        <v>122.77</v>
      </c>
      <c r="H2234" s="97">
        <v>6</v>
      </c>
      <c r="I2234" s="174">
        <v>73.661999999999992</v>
      </c>
      <c r="J2234" s="97">
        <v>1768</v>
      </c>
      <c r="K2234" s="97">
        <v>0</v>
      </c>
      <c r="L2234" s="174">
        <v>36.831000000000003</v>
      </c>
      <c r="M2234" s="97">
        <v>0</v>
      </c>
      <c r="N2234" s="97">
        <v>2892</v>
      </c>
      <c r="O2234" s="97">
        <v>0</v>
      </c>
      <c r="P2234" s="97">
        <v>2892</v>
      </c>
      <c r="Q2234" s="97">
        <f t="shared" si="34"/>
        <v>0</v>
      </c>
    </row>
    <row r="2235" spans="1:17" x14ac:dyDescent="0.25">
      <c r="A2235" s="152" t="s">
        <v>540</v>
      </c>
      <c r="B2235" s="152" t="s">
        <v>37</v>
      </c>
      <c r="C2235" s="152" t="s">
        <v>9196</v>
      </c>
      <c r="D2235" s="152">
        <v>328901</v>
      </c>
      <c r="E2235" s="152" t="s">
        <v>9197</v>
      </c>
      <c r="F2235" s="97">
        <v>5114</v>
      </c>
      <c r="G2235" s="174">
        <v>122.77</v>
      </c>
      <c r="H2235" s="97">
        <v>11</v>
      </c>
      <c r="I2235" s="174">
        <v>73.661999999999992</v>
      </c>
      <c r="J2235" s="97">
        <v>3241</v>
      </c>
      <c r="K2235" s="97">
        <v>0</v>
      </c>
      <c r="L2235" s="174">
        <v>36.831000000000003</v>
      </c>
      <c r="M2235" s="97">
        <v>0</v>
      </c>
      <c r="N2235" s="97">
        <v>5114</v>
      </c>
      <c r="O2235" s="97">
        <v>0</v>
      </c>
      <c r="P2235" s="97">
        <v>5114</v>
      </c>
      <c r="Q2235" s="97">
        <f t="shared" si="34"/>
        <v>0</v>
      </c>
    </row>
    <row r="2236" spans="1:17" x14ac:dyDescent="0.25">
      <c r="A2236" s="152" t="s">
        <v>540</v>
      </c>
      <c r="B2236" s="152" t="s">
        <v>37</v>
      </c>
      <c r="C2236" s="152" t="s">
        <v>9200</v>
      </c>
      <c r="D2236" s="152">
        <v>329614</v>
      </c>
      <c r="E2236" s="152" t="s">
        <v>9201</v>
      </c>
      <c r="F2236" s="97">
        <v>244950</v>
      </c>
      <c r="G2236" s="174">
        <v>122.77</v>
      </c>
      <c r="H2236" s="97">
        <v>352</v>
      </c>
      <c r="I2236" s="174">
        <v>73.661999999999992</v>
      </c>
      <c r="J2236" s="97">
        <v>103715</v>
      </c>
      <c r="K2236" s="97">
        <v>9</v>
      </c>
      <c r="L2236" s="174">
        <v>36.83100000000001</v>
      </c>
      <c r="M2236" s="97">
        <v>1325</v>
      </c>
      <c r="N2236" s="97">
        <v>244950</v>
      </c>
      <c r="O2236" s="97">
        <v>0</v>
      </c>
      <c r="P2236" s="97">
        <v>244950</v>
      </c>
      <c r="Q2236" s="97">
        <f t="shared" si="34"/>
        <v>0</v>
      </c>
    </row>
    <row r="2237" spans="1:17" x14ac:dyDescent="0.25">
      <c r="A2237" s="152" t="s">
        <v>540</v>
      </c>
      <c r="B2237" s="152" t="s">
        <v>37</v>
      </c>
      <c r="C2237" s="152" t="s">
        <v>9214</v>
      </c>
      <c r="D2237" s="152">
        <v>328928</v>
      </c>
      <c r="E2237" s="152" t="s">
        <v>9215</v>
      </c>
      <c r="F2237" s="97">
        <v>12162</v>
      </c>
      <c r="G2237" s="174">
        <v>122.77</v>
      </c>
      <c r="H2237" s="97">
        <v>20</v>
      </c>
      <c r="I2237" s="174">
        <v>73.661999999999992</v>
      </c>
      <c r="J2237" s="97">
        <v>5893</v>
      </c>
      <c r="K2237" s="97">
        <v>1</v>
      </c>
      <c r="L2237" s="174">
        <v>36.831000000000003</v>
      </c>
      <c r="M2237" s="97">
        <v>147</v>
      </c>
      <c r="N2237" s="97">
        <v>12162</v>
      </c>
      <c r="O2237" s="97">
        <v>0</v>
      </c>
      <c r="P2237" s="97">
        <v>12162</v>
      </c>
      <c r="Q2237" s="97">
        <f t="shared" si="34"/>
        <v>0</v>
      </c>
    </row>
    <row r="2238" spans="1:17" x14ac:dyDescent="0.25">
      <c r="A2238" s="152" t="s">
        <v>540</v>
      </c>
      <c r="B2238" s="152" t="s">
        <v>37</v>
      </c>
      <c r="C2238" s="152" t="s">
        <v>9218</v>
      </c>
      <c r="D2238" s="152">
        <v>328952</v>
      </c>
      <c r="E2238" s="152" t="s">
        <v>9219</v>
      </c>
      <c r="F2238" s="97">
        <v>5825</v>
      </c>
      <c r="G2238" s="174">
        <v>122.77</v>
      </c>
      <c r="H2238" s="97">
        <v>10</v>
      </c>
      <c r="I2238" s="174">
        <v>73.661999999999992</v>
      </c>
      <c r="J2238" s="97">
        <v>2946</v>
      </c>
      <c r="K2238" s="97">
        <v>0</v>
      </c>
      <c r="L2238" s="174">
        <v>36.831000000000003</v>
      </c>
      <c r="M2238" s="97">
        <v>0</v>
      </c>
      <c r="N2238" s="97">
        <v>5825</v>
      </c>
      <c r="O2238" s="97">
        <v>0</v>
      </c>
      <c r="P2238" s="97">
        <v>5825</v>
      </c>
      <c r="Q2238" s="97">
        <f t="shared" si="34"/>
        <v>0</v>
      </c>
    </row>
    <row r="2239" spans="1:17" x14ac:dyDescent="0.25">
      <c r="A2239" s="152" t="s">
        <v>540</v>
      </c>
      <c r="B2239" s="152" t="s">
        <v>37</v>
      </c>
      <c r="C2239" s="152" t="s">
        <v>9222</v>
      </c>
      <c r="D2239" s="152">
        <v>328995</v>
      </c>
      <c r="E2239" s="152" t="s">
        <v>9223</v>
      </c>
      <c r="F2239" s="97">
        <v>34687</v>
      </c>
      <c r="G2239" s="174">
        <v>122.77</v>
      </c>
      <c r="H2239" s="97">
        <v>39</v>
      </c>
      <c r="I2239" s="174">
        <v>73.661999999999992</v>
      </c>
      <c r="J2239" s="97">
        <v>11491</v>
      </c>
      <c r="K2239" s="97">
        <v>3</v>
      </c>
      <c r="L2239" s="174">
        <v>36.831000000000003</v>
      </c>
      <c r="M2239" s="97">
        <v>442</v>
      </c>
      <c r="N2239" s="97">
        <v>34687</v>
      </c>
      <c r="O2239" s="97">
        <v>0</v>
      </c>
      <c r="P2239" s="97">
        <v>34687</v>
      </c>
      <c r="Q2239" s="97">
        <f t="shared" si="34"/>
        <v>0</v>
      </c>
    </row>
    <row r="2240" spans="1:17" x14ac:dyDescent="0.25">
      <c r="A2240" s="152" t="s">
        <v>540</v>
      </c>
      <c r="B2240" s="152" t="s">
        <v>37</v>
      </c>
      <c r="C2240" s="152" t="s">
        <v>9226</v>
      </c>
      <c r="D2240" s="152">
        <v>689556</v>
      </c>
      <c r="E2240" s="152" t="s">
        <v>9227</v>
      </c>
      <c r="F2240" s="97">
        <v>3609</v>
      </c>
      <c r="G2240" s="174">
        <v>122.77</v>
      </c>
      <c r="H2240" s="97">
        <v>8</v>
      </c>
      <c r="I2240" s="174">
        <v>73.661999999999992</v>
      </c>
      <c r="J2240" s="97">
        <v>2357</v>
      </c>
      <c r="K2240" s="97">
        <v>0</v>
      </c>
      <c r="L2240" s="174">
        <v>36.831000000000003</v>
      </c>
      <c r="M2240" s="97">
        <v>0</v>
      </c>
      <c r="N2240" s="97">
        <v>3609</v>
      </c>
      <c r="O2240" s="97">
        <v>0</v>
      </c>
      <c r="P2240" s="97">
        <v>3609</v>
      </c>
      <c r="Q2240" s="97">
        <f t="shared" si="34"/>
        <v>0</v>
      </c>
    </row>
    <row r="2241" spans="1:17" x14ac:dyDescent="0.25">
      <c r="A2241" s="152" t="s">
        <v>540</v>
      </c>
      <c r="B2241" s="152" t="s">
        <v>37</v>
      </c>
      <c r="C2241" s="152" t="s">
        <v>9230</v>
      </c>
      <c r="D2241" s="152">
        <v>329061</v>
      </c>
      <c r="E2241" s="152" t="s">
        <v>9231</v>
      </c>
      <c r="F2241" s="97">
        <v>42407</v>
      </c>
      <c r="G2241" s="174">
        <v>122.77</v>
      </c>
      <c r="H2241" s="97">
        <v>55</v>
      </c>
      <c r="I2241" s="174">
        <v>73.661999999999992</v>
      </c>
      <c r="J2241" s="97">
        <v>16205</v>
      </c>
      <c r="K2241" s="97">
        <v>4</v>
      </c>
      <c r="L2241" s="174">
        <v>36.831000000000003</v>
      </c>
      <c r="M2241" s="97">
        <v>589</v>
      </c>
      <c r="N2241" s="97">
        <v>42407</v>
      </c>
      <c r="O2241" s="97">
        <v>0</v>
      </c>
      <c r="P2241" s="97">
        <v>42407</v>
      </c>
      <c r="Q2241" s="97">
        <f t="shared" si="34"/>
        <v>0</v>
      </c>
    </row>
    <row r="2242" spans="1:17" x14ac:dyDescent="0.25">
      <c r="A2242" s="152" t="s">
        <v>540</v>
      </c>
      <c r="B2242" s="152" t="s">
        <v>37</v>
      </c>
      <c r="C2242" s="152" t="s">
        <v>9236</v>
      </c>
      <c r="D2242" s="152">
        <v>329096</v>
      </c>
      <c r="E2242" s="152" t="s">
        <v>9237</v>
      </c>
      <c r="F2242" s="97">
        <v>10628</v>
      </c>
      <c r="G2242" s="174">
        <v>122.77</v>
      </c>
      <c r="H2242" s="97">
        <v>17</v>
      </c>
      <c r="I2242" s="174">
        <v>73.661999999999992</v>
      </c>
      <c r="J2242" s="97">
        <v>5009</v>
      </c>
      <c r="K2242" s="97">
        <v>0</v>
      </c>
      <c r="L2242" s="174">
        <v>36.831000000000003</v>
      </c>
      <c r="M2242" s="97">
        <v>0</v>
      </c>
      <c r="N2242" s="97">
        <v>10628</v>
      </c>
      <c r="O2242" s="97">
        <v>0</v>
      </c>
      <c r="P2242" s="97">
        <v>10628</v>
      </c>
      <c r="Q2242" s="97">
        <f t="shared" si="34"/>
        <v>0</v>
      </c>
    </row>
    <row r="2243" spans="1:17" x14ac:dyDescent="0.25">
      <c r="A2243" s="152" t="s">
        <v>540</v>
      </c>
      <c r="B2243" s="152" t="s">
        <v>37</v>
      </c>
      <c r="C2243" s="152" t="s">
        <v>9240</v>
      </c>
      <c r="D2243" s="152">
        <v>329100</v>
      </c>
      <c r="E2243" s="152" t="s">
        <v>9241</v>
      </c>
      <c r="F2243" s="97">
        <v>9744</v>
      </c>
      <c r="G2243" s="174">
        <v>122.77</v>
      </c>
      <c r="H2243" s="97">
        <v>14</v>
      </c>
      <c r="I2243" s="174">
        <v>73.661999999999992</v>
      </c>
      <c r="J2243" s="97">
        <v>4125</v>
      </c>
      <c r="K2243" s="97">
        <v>0</v>
      </c>
      <c r="L2243" s="174">
        <v>36.831000000000003</v>
      </c>
      <c r="M2243" s="97">
        <v>0</v>
      </c>
      <c r="N2243" s="97">
        <v>9744</v>
      </c>
      <c r="O2243" s="97">
        <v>0</v>
      </c>
      <c r="P2243" s="97">
        <v>9744</v>
      </c>
      <c r="Q2243" s="97">
        <f t="shared" ref="Q2243:Q2306" si="35">+P2243-N2243</f>
        <v>0</v>
      </c>
    </row>
    <row r="2244" spans="1:17" x14ac:dyDescent="0.25">
      <c r="A2244" s="152" t="s">
        <v>540</v>
      </c>
      <c r="B2244" s="152" t="s">
        <v>37</v>
      </c>
      <c r="C2244" s="152" t="s">
        <v>9244</v>
      </c>
      <c r="D2244" s="152">
        <v>329126</v>
      </c>
      <c r="E2244" s="152" t="s">
        <v>9245</v>
      </c>
      <c r="F2244" s="97">
        <v>2222</v>
      </c>
      <c r="G2244" s="174">
        <v>122.77</v>
      </c>
      <c r="H2244" s="97">
        <v>5</v>
      </c>
      <c r="I2244" s="174">
        <v>73.661999999999992</v>
      </c>
      <c r="J2244" s="97">
        <v>1473</v>
      </c>
      <c r="K2244" s="97">
        <v>0</v>
      </c>
      <c r="L2244" s="174">
        <v>36.831000000000003</v>
      </c>
      <c r="M2244" s="97">
        <v>0</v>
      </c>
      <c r="N2244" s="97">
        <v>2222</v>
      </c>
      <c r="O2244" s="97">
        <v>0</v>
      </c>
      <c r="P2244" s="97">
        <v>2222</v>
      </c>
      <c r="Q2244" s="97">
        <f t="shared" si="35"/>
        <v>0</v>
      </c>
    </row>
    <row r="2245" spans="1:17" x14ac:dyDescent="0.25">
      <c r="A2245" s="152" t="s">
        <v>540</v>
      </c>
      <c r="B2245" s="152" t="s">
        <v>37</v>
      </c>
      <c r="C2245" s="152" t="s">
        <v>9248</v>
      </c>
      <c r="D2245" s="152">
        <v>329134</v>
      </c>
      <c r="E2245" s="152" t="s">
        <v>9249</v>
      </c>
      <c r="F2245" s="97">
        <v>3427</v>
      </c>
      <c r="G2245" s="174">
        <v>122.77</v>
      </c>
      <c r="H2245" s="97">
        <v>4</v>
      </c>
      <c r="I2245" s="174">
        <v>73.661999999999992</v>
      </c>
      <c r="J2245" s="97">
        <v>1179</v>
      </c>
      <c r="K2245" s="97">
        <v>0</v>
      </c>
      <c r="L2245" s="174">
        <v>36.831000000000003</v>
      </c>
      <c r="M2245" s="97">
        <v>0</v>
      </c>
      <c r="N2245" s="97">
        <v>3427</v>
      </c>
      <c r="O2245" s="97">
        <v>0</v>
      </c>
      <c r="P2245" s="97">
        <v>3427</v>
      </c>
      <c r="Q2245" s="97">
        <f t="shared" si="35"/>
        <v>0</v>
      </c>
    </row>
    <row r="2246" spans="1:17" x14ac:dyDescent="0.25">
      <c r="A2246" s="152" t="s">
        <v>540</v>
      </c>
      <c r="B2246" s="152" t="s">
        <v>37</v>
      </c>
      <c r="C2246" s="152" t="s">
        <v>9252</v>
      </c>
      <c r="D2246" s="152">
        <v>329151</v>
      </c>
      <c r="E2246" s="152" t="s">
        <v>9253</v>
      </c>
      <c r="F2246" s="97">
        <v>24201</v>
      </c>
      <c r="G2246" s="174">
        <v>122.77</v>
      </c>
      <c r="H2246" s="97">
        <v>38</v>
      </c>
      <c r="I2246" s="174">
        <v>73.661999999999992</v>
      </c>
      <c r="J2246" s="97">
        <v>11197</v>
      </c>
      <c r="K2246" s="97">
        <v>0</v>
      </c>
      <c r="L2246" s="174">
        <v>36.831000000000003</v>
      </c>
      <c r="M2246" s="97">
        <v>0</v>
      </c>
      <c r="N2246" s="97">
        <v>24201</v>
      </c>
      <c r="O2246" s="97">
        <v>0</v>
      </c>
      <c r="P2246" s="97">
        <v>24201</v>
      </c>
      <c r="Q2246" s="97">
        <f t="shared" si="35"/>
        <v>0</v>
      </c>
    </row>
    <row r="2247" spans="1:17" x14ac:dyDescent="0.25">
      <c r="A2247" s="152" t="s">
        <v>540</v>
      </c>
      <c r="B2247" s="152" t="s">
        <v>37</v>
      </c>
      <c r="C2247" s="152" t="s">
        <v>9258</v>
      </c>
      <c r="D2247" s="152">
        <v>329797</v>
      </c>
      <c r="E2247" s="152" t="s">
        <v>7156</v>
      </c>
      <c r="F2247" s="97">
        <v>7976</v>
      </c>
      <c r="G2247" s="174">
        <v>122.77</v>
      </c>
      <c r="H2247" s="97">
        <v>8</v>
      </c>
      <c r="I2247" s="174">
        <v>73.661999999999992</v>
      </c>
      <c r="J2247" s="97">
        <v>2357</v>
      </c>
      <c r="K2247" s="97">
        <v>0</v>
      </c>
      <c r="L2247" s="174">
        <v>36.831000000000003</v>
      </c>
      <c r="M2247" s="97">
        <v>0</v>
      </c>
      <c r="N2247" s="97">
        <v>7976</v>
      </c>
      <c r="O2247" s="97">
        <v>0</v>
      </c>
      <c r="P2247" s="97">
        <v>7976</v>
      </c>
      <c r="Q2247" s="97">
        <f t="shared" si="35"/>
        <v>0</v>
      </c>
    </row>
    <row r="2248" spans="1:17" x14ac:dyDescent="0.25">
      <c r="A2248" s="152" t="s">
        <v>540</v>
      </c>
      <c r="B2248" s="152" t="s">
        <v>37</v>
      </c>
      <c r="C2248" s="152" t="s">
        <v>9260</v>
      </c>
      <c r="D2248" s="152">
        <v>329801</v>
      </c>
      <c r="E2248" s="152" t="s">
        <v>9261</v>
      </c>
      <c r="F2248" s="97">
        <v>4335</v>
      </c>
      <c r="G2248" s="174">
        <v>122.77</v>
      </c>
      <c r="H2248" s="97">
        <v>2</v>
      </c>
      <c r="I2248" s="174">
        <v>73.661999999999992</v>
      </c>
      <c r="J2248" s="97">
        <v>589</v>
      </c>
      <c r="K2248" s="97">
        <v>0</v>
      </c>
      <c r="L2248" s="174">
        <v>36.831000000000003</v>
      </c>
      <c r="M2248" s="97">
        <v>0</v>
      </c>
      <c r="N2248" s="97">
        <v>4335</v>
      </c>
      <c r="O2248" s="97">
        <v>0</v>
      </c>
      <c r="P2248" s="97">
        <v>4335</v>
      </c>
      <c r="Q2248" s="97">
        <f t="shared" si="35"/>
        <v>0</v>
      </c>
    </row>
    <row r="2249" spans="1:17" x14ac:dyDescent="0.25">
      <c r="A2249" s="152" t="s">
        <v>540</v>
      </c>
      <c r="B2249" s="152" t="s">
        <v>37</v>
      </c>
      <c r="C2249" s="152" t="s">
        <v>9264</v>
      </c>
      <c r="D2249" s="152">
        <v>329819</v>
      </c>
      <c r="E2249" s="152" t="s">
        <v>9265</v>
      </c>
      <c r="F2249" s="97">
        <v>21555</v>
      </c>
      <c r="G2249" s="174">
        <v>122.77</v>
      </c>
      <c r="H2249" s="97">
        <v>27</v>
      </c>
      <c r="I2249" s="174">
        <v>73.661999999999992</v>
      </c>
      <c r="J2249" s="97">
        <v>7955</v>
      </c>
      <c r="K2249" s="97">
        <v>10</v>
      </c>
      <c r="L2249" s="174">
        <v>36.831000000000003</v>
      </c>
      <c r="M2249" s="97">
        <v>1473</v>
      </c>
      <c r="N2249" s="97">
        <v>21555</v>
      </c>
      <c r="O2249" s="97">
        <v>0</v>
      </c>
      <c r="P2249" s="97">
        <v>21555</v>
      </c>
      <c r="Q2249" s="97">
        <f t="shared" si="35"/>
        <v>0</v>
      </c>
    </row>
    <row r="2250" spans="1:17" x14ac:dyDescent="0.25">
      <c r="A2250" s="152" t="s">
        <v>540</v>
      </c>
      <c r="B2250" s="152" t="s">
        <v>37</v>
      </c>
      <c r="C2250" s="152" t="s">
        <v>9268</v>
      </c>
      <c r="D2250" s="152">
        <v>331996</v>
      </c>
      <c r="E2250" s="152" t="s">
        <v>9269</v>
      </c>
      <c r="F2250" s="97">
        <v>214674</v>
      </c>
      <c r="G2250" s="174">
        <v>122.77</v>
      </c>
      <c r="H2250" s="97">
        <v>327</v>
      </c>
      <c r="I2250" s="174">
        <v>73.661999999999992</v>
      </c>
      <c r="J2250" s="97">
        <v>96350</v>
      </c>
      <c r="K2250" s="97">
        <v>3</v>
      </c>
      <c r="L2250" s="174">
        <v>36.831000000000003</v>
      </c>
      <c r="M2250" s="97">
        <v>442</v>
      </c>
      <c r="N2250" s="97">
        <v>214674</v>
      </c>
      <c r="O2250" s="97">
        <v>0</v>
      </c>
      <c r="P2250" s="97">
        <v>214674</v>
      </c>
      <c r="Q2250" s="97">
        <f t="shared" si="35"/>
        <v>0</v>
      </c>
    </row>
    <row r="2251" spans="1:17" x14ac:dyDescent="0.25">
      <c r="A2251" s="152" t="s">
        <v>540</v>
      </c>
      <c r="B2251" s="152" t="s">
        <v>37</v>
      </c>
      <c r="C2251" s="152" t="s">
        <v>9273</v>
      </c>
      <c r="D2251" s="152">
        <v>331279</v>
      </c>
      <c r="E2251" s="152" t="s">
        <v>9274</v>
      </c>
      <c r="F2251" s="97">
        <v>4176</v>
      </c>
      <c r="G2251" s="174">
        <v>122.77</v>
      </c>
      <c r="H2251" s="97">
        <v>4</v>
      </c>
      <c r="I2251" s="174">
        <v>73.661999999999992</v>
      </c>
      <c r="J2251" s="97">
        <v>1179</v>
      </c>
      <c r="K2251" s="97">
        <v>0</v>
      </c>
      <c r="L2251" s="174">
        <v>36.831000000000003</v>
      </c>
      <c r="M2251" s="97">
        <v>0</v>
      </c>
      <c r="N2251" s="97">
        <v>4176</v>
      </c>
      <c r="O2251" s="97">
        <v>0</v>
      </c>
      <c r="P2251" s="97">
        <v>4176</v>
      </c>
      <c r="Q2251" s="97">
        <f t="shared" si="35"/>
        <v>0</v>
      </c>
    </row>
    <row r="2252" spans="1:17" x14ac:dyDescent="0.25">
      <c r="A2252" s="152" t="s">
        <v>540</v>
      </c>
      <c r="B2252" s="152" t="s">
        <v>37</v>
      </c>
      <c r="C2252" s="152" t="s">
        <v>9277</v>
      </c>
      <c r="D2252" s="152">
        <v>331287</v>
      </c>
      <c r="E2252" s="152" t="s">
        <v>9278</v>
      </c>
      <c r="F2252" s="97">
        <v>9155</v>
      </c>
      <c r="G2252" s="174">
        <v>122.77</v>
      </c>
      <c r="H2252" s="97">
        <v>12</v>
      </c>
      <c r="I2252" s="174">
        <v>73.661999999999992</v>
      </c>
      <c r="J2252" s="97">
        <v>3536</v>
      </c>
      <c r="K2252" s="97">
        <v>0</v>
      </c>
      <c r="L2252" s="174">
        <v>36.831000000000003</v>
      </c>
      <c r="M2252" s="97">
        <v>0</v>
      </c>
      <c r="N2252" s="97">
        <v>9155</v>
      </c>
      <c r="O2252" s="97">
        <v>0</v>
      </c>
      <c r="P2252" s="97">
        <v>9155</v>
      </c>
      <c r="Q2252" s="97">
        <f t="shared" si="35"/>
        <v>0</v>
      </c>
    </row>
    <row r="2253" spans="1:17" x14ac:dyDescent="0.25">
      <c r="A2253" s="152" t="s">
        <v>540</v>
      </c>
      <c r="B2253" s="152" t="s">
        <v>37</v>
      </c>
      <c r="C2253" s="152" t="s">
        <v>10113</v>
      </c>
      <c r="D2253" s="152">
        <v>331295</v>
      </c>
      <c r="E2253" s="152" t="s">
        <v>10114</v>
      </c>
      <c r="F2253" s="97">
        <v>1419</v>
      </c>
      <c r="G2253" s="174">
        <v>122.77</v>
      </c>
      <c r="H2253" s="97">
        <v>1</v>
      </c>
      <c r="I2253" s="174">
        <v>73.661999999999992</v>
      </c>
      <c r="J2253" s="97">
        <v>295</v>
      </c>
      <c r="K2253" s="97">
        <v>0</v>
      </c>
      <c r="L2253" s="174">
        <v>36.831000000000003</v>
      </c>
      <c r="M2253" s="97">
        <v>0</v>
      </c>
      <c r="N2253" s="97">
        <v>1419</v>
      </c>
      <c r="O2253" s="97">
        <v>0</v>
      </c>
      <c r="P2253" s="97">
        <v>1419</v>
      </c>
      <c r="Q2253" s="97">
        <f t="shared" si="35"/>
        <v>0</v>
      </c>
    </row>
    <row r="2254" spans="1:17" x14ac:dyDescent="0.25">
      <c r="A2254" s="152" t="s">
        <v>540</v>
      </c>
      <c r="B2254" s="152" t="s">
        <v>37</v>
      </c>
      <c r="C2254" s="152" t="s">
        <v>9281</v>
      </c>
      <c r="D2254" s="152">
        <v>331309</v>
      </c>
      <c r="E2254" s="152" t="s">
        <v>3354</v>
      </c>
      <c r="F2254" s="97">
        <v>964</v>
      </c>
      <c r="G2254" s="174">
        <v>122.77</v>
      </c>
      <c r="H2254" s="97">
        <v>2</v>
      </c>
      <c r="I2254" s="174">
        <v>73.661999999999992</v>
      </c>
      <c r="J2254" s="97">
        <v>589</v>
      </c>
      <c r="K2254" s="97">
        <v>0</v>
      </c>
      <c r="L2254" s="174">
        <v>36.831000000000003</v>
      </c>
      <c r="M2254" s="97">
        <v>0</v>
      </c>
      <c r="N2254" s="97">
        <v>964</v>
      </c>
      <c r="O2254" s="97">
        <v>0</v>
      </c>
      <c r="P2254" s="97">
        <v>964</v>
      </c>
      <c r="Q2254" s="97">
        <f t="shared" si="35"/>
        <v>0</v>
      </c>
    </row>
    <row r="2255" spans="1:17" x14ac:dyDescent="0.25">
      <c r="A2255" s="152" t="s">
        <v>540</v>
      </c>
      <c r="B2255" s="152" t="s">
        <v>37</v>
      </c>
      <c r="C2255" s="152" t="s">
        <v>9283</v>
      </c>
      <c r="D2255" s="152">
        <v>331317</v>
      </c>
      <c r="E2255" s="152" t="s">
        <v>9284</v>
      </c>
      <c r="F2255" s="97">
        <v>7367</v>
      </c>
      <c r="G2255" s="174">
        <v>122.77</v>
      </c>
      <c r="H2255" s="97">
        <v>7</v>
      </c>
      <c r="I2255" s="174">
        <v>73.661999999999992</v>
      </c>
      <c r="J2255" s="97">
        <v>2063</v>
      </c>
      <c r="K2255" s="97">
        <v>2</v>
      </c>
      <c r="L2255" s="174">
        <v>36.831000000000003</v>
      </c>
      <c r="M2255" s="97">
        <v>295</v>
      </c>
      <c r="N2255" s="97">
        <v>7367</v>
      </c>
      <c r="O2255" s="97">
        <v>0</v>
      </c>
      <c r="P2255" s="97">
        <v>7367</v>
      </c>
      <c r="Q2255" s="97">
        <f t="shared" si="35"/>
        <v>0</v>
      </c>
    </row>
    <row r="2256" spans="1:17" x14ac:dyDescent="0.25">
      <c r="A2256" s="152" t="s">
        <v>540</v>
      </c>
      <c r="B2256" s="152" t="s">
        <v>37</v>
      </c>
      <c r="C2256" s="152" t="s">
        <v>9287</v>
      </c>
      <c r="D2256" s="152">
        <v>331325</v>
      </c>
      <c r="E2256" s="152" t="s">
        <v>9288</v>
      </c>
      <c r="F2256" s="97">
        <v>670</v>
      </c>
      <c r="G2256" s="174">
        <v>122.77</v>
      </c>
      <c r="H2256" s="97">
        <v>1</v>
      </c>
      <c r="I2256" s="174">
        <v>73.661999999999992</v>
      </c>
      <c r="J2256" s="97">
        <v>295</v>
      </c>
      <c r="K2256" s="97">
        <v>0</v>
      </c>
      <c r="L2256" s="174">
        <v>36.831000000000003</v>
      </c>
      <c r="M2256" s="97">
        <v>0</v>
      </c>
      <c r="N2256" s="97">
        <v>670</v>
      </c>
      <c r="O2256" s="97">
        <v>0</v>
      </c>
      <c r="P2256" s="97">
        <v>670</v>
      </c>
      <c r="Q2256" s="97">
        <f t="shared" si="35"/>
        <v>0</v>
      </c>
    </row>
    <row r="2257" spans="1:17" x14ac:dyDescent="0.25">
      <c r="A2257" s="152" t="s">
        <v>540</v>
      </c>
      <c r="B2257" s="152" t="s">
        <v>37</v>
      </c>
      <c r="C2257" s="152" t="s">
        <v>9291</v>
      </c>
      <c r="D2257" s="152">
        <v>331333</v>
      </c>
      <c r="E2257" s="152" t="s">
        <v>9292</v>
      </c>
      <c r="F2257" s="97">
        <v>5674</v>
      </c>
      <c r="G2257" s="174">
        <v>122.77</v>
      </c>
      <c r="H2257" s="97">
        <v>4</v>
      </c>
      <c r="I2257" s="174">
        <v>73.661999999999992</v>
      </c>
      <c r="J2257" s="97">
        <v>1179</v>
      </c>
      <c r="K2257" s="97">
        <v>0</v>
      </c>
      <c r="L2257" s="174">
        <v>36.831000000000003</v>
      </c>
      <c r="M2257" s="97">
        <v>0</v>
      </c>
      <c r="N2257" s="97">
        <v>5674</v>
      </c>
      <c r="O2257" s="97">
        <v>0</v>
      </c>
      <c r="P2257" s="97">
        <v>5674</v>
      </c>
      <c r="Q2257" s="97">
        <f t="shared" si="35"/>
        <v>0</v>
      </c>
    </row>
    <row r="2258" spans="1:17" x14ac:dyDescent="0.25">
      <c r="A2258" s="152" t="s">
        <v>540</v>
      </c>
      <c r="B2258" s="152" t="s">
        <v>37</v>
      </c>
      <c r="C2258" s="152" t="s">
        <v>9295</v>
      </c>
      <c r="D2258" s="152">
        <v>331341</v>
      </c>
      <c r="E2258" s="152" t="s">
        <v>9296</v>
      </c>
      <c r="F2258" s="97">
        <v>5489</v>
      </c>
      <c r="G2258" s="174">
        <v>122.77</v>
      </c>
      <c r="H2258" s="97">
        <v>11</v>
      </c>
      <c r="I2258" s="174">
        <v>73.661999999999992</v>
      </c>
      <c r="J2258" s="97">
        <v>3241</v>
      </c>
      <c r="K2258" s="97">
        <v>0</v>
      </c>
      <c r="L2258" s="174">
        <v>36.831000000000003</v>
      </c>
      <c r="M2258" s="97">
        <v>0</v>
      </c>
      <c r="N2258" s="97">
        <v>5489</v>
      </c>
      <c r="O2258" s="97">
        <v>0</v>
      </c>
      <c r="P2258" s="97">
        <v>5489</v>
      </c>
      <c r="Q2258" s="97">
        <f t="shared" si="35"/>
        <v>0</v>
      </c>
    </row>
    <row r="2259" spans="1:17" x14ac:dyDescent="0.25">
      <c r="A2259" s="152" t="s">
        <v>540</v>
      </c>
      <c r="B2259" s="152" t="s">
        <v>37</v>
      </c>
      <c r="C2259" s="152" t="s">
        <v>9299</v>
      </c>
      <c r="D2259" s="152">
        <v>331350</v>
      </c>
      <c r="E2259" s="152" t="s">
        <v>9300</v>
      </c>
      <c r="F2259" s="97">
        <v>12021</v>
      </c>
      <c r="G2259" s="174">
        <v>122.77</v>
      </c>
      <c r="H2259" s="97">
        <v>14</v>
      </c>
      <c r="I2259" s="174">
        <v>73.661999999999992</v>
      </c>
      <c r="J2259" s="97">
        <v>4125</v>
      </c>
      <c r="K2259" s="97">
        <v>1</v>
      </c>
      <c r="L2259" s="174">
        <v>36.831000000000003</v>
      </c>
      <c r="M2259" s="97">
        <v>147</v>
      </c>
      <c r="N2259" s="97">
        <v>12021</v>
      </c>
      <c r="O2259" s="97">
        <v>0</v>
      </c>
      <c r="P2259" s="97">
        <v>12021</v>
      </c>
      <c r="Q2259" s="97">
        <f t="shared" si="35"/>
        <v>0</v>
      </c>
    </row>
    <row r="2260" spans="1:17" x14ac:dyDescent="0.25">
      <c r="A2260" s="152" t="s">
        <v>540</v>
      </c>
      <c r="B2260" s="152" t="s">
        <v>37</v>
      </c>
      <c r="C2260" s="152" t="s">
        <v>9303</v>
      </c>
      <c r="D2260" s="152">
        <v>331376</v>
      </c>
      <c r="E2260" s="152" t="s">
        <v>9304</v>
      </c>
      <c r="F2260" s="97">
        <v>3506</v>
      </c>
      <c r="G2260" s="174">
        <v>122.77</v>
      </c>
      <c r="H2260" s="97">
        <v>3</v>
      </c>
      <c r="I2260" s="174">
        <v>73.661999999999992</v>
      </c>
      <c r="J2260" s="97">
        <v>884</v>
      </c>
      <c r="K2260" s="97">
        <v>0</v>
      </c>
      <c r="L2260" s="174">
        <v>36.831000000000003</v>
      </c>
      <c r="M2260" s="97">
        <v>0</v>
      </c>
      <c r="N2260" s="97">
        <v>3506</v>
      </c>
      <c r="O2260" s="97">
        <v>0</v>
      </c>
      <c r="P2260" s="97">
        <v>3506</v>
      </c>
      <c r="Q2260" s="97">
        <f t="shared" si="35"/>
        <v>0</v>
      </c>
    </row>
    <row r="2261" spans="1:17" x14ac:dyDescent="0.25">
      <c r="A2261" s="152" t="s">
        <v>540</v>
      </c>
      <c r="B2261" s="152" t="s">
        <v>37</v>
      </c>
      <c r="C2261" s="152" t="s">
        <v>9307</v>
      </c>
      <c r="D2261" s="152">
        <v>331384</v>
      </c>
      <c r="E2261" s="152" t="s">
        <v>9308</v>
      </c>
      <c r="F2261" s="97">
        <v>4525</v>
      </c>
      <c r="G2261" s="174">
        <v>122.77</v>
      </c>
      <c r="H2261" s="97">
        <v>9</v>
      </c>
      <c r="I2261" s="174">
        <v>73.661999999999992</v>
      </c>
      <c r="J2261" s="97">
        <v>2652</v>
      </c>
      <c r="K2261" s="97">
        <v>0</v>
      </c>
      <c r="L2261" s="174">
        <v>36.831000000000003</v>
      </c>
      <c r="M2261" s="97">
        <v>0</v>
      </c>
      <c r="N2261" s="97">
        <v>4525</v>
      </c>
      <c r="O2261" s="97">
        <v>0</v>
      </c>
      <c r="P2261" s="97">
        <v>4525</v>
      </c>
      <c r="Q2261" s="97">
        <f t="shared" si="35"/>
        <v>0</v>
      </c>
    </row>
    <row r="2262" spans="1:17" x14ac:dyDescent="0.25">
      <c r="A2262" s="152" t="s">
        <v>540</v>
      </c>
      <c r="B2262" s="152" t="s">
        <v>37</v>
      </c>
      <c r="C2262" s="152" t="s">
        <v>9311</v>
      </c>
      <c r="D2262" s="152">
        <v>331406</v>
      </c>
      <c r="E2262" s="152" t="s">
        <v>9312</v>
      </c>
      <c r="F2262" s="97">
        <v>5354</v>
      </c>
      <c r="G2262" s="174">
        <v>122.77</v>
      </c>
      <c r="H2262" s="97">
        <v>8</v>
      </c>
      <c r="I2262" s="174">
        <v>73.661999999999992</v>
      </c>
      <c r="J2262" s="97">
        <v>2357</v>
      </c>
      <c r="K2262" s="97">
        <v>0</v>
      </c>
      <c r="L2262" s="174">
        <v>36.831000000000003</v>
      </c>
      <c r="M2262" s="97">
        <v>0</v>
      </c>
      <c r="N2262" s="97">
        <v>5354</v>
      </c>
      <c r="O2262" s="97">
        <v>0</v>
      </c>
      <c r="P2262" s="97">
        <v>5354</v>
      </c>
      <c r="Q2262" s="97">
        <f t="shared" si="35"/>
        <v>0</v>
      </c>
    </row>
    <row r="2263" spans="1:17" x14ac:dyDescent="0.25">
      <c r="A2263" s="152" t="s">
        <v>540</v>
      </c>
      <c r="B2263" s="152" t="s">
        <v>37</v>
      </c>
      <c r="C2263" s="152" t="s">
        <v>9315</v>
      </c>
      <c r="D2263" s="152">
        <v>331414</v>
      </c>
      <c r="E2263" s="152" t="s">
        <v>9316</v>
      </c>
      <c r="F2263" s="97">
        <v>4304</v>
      </c>
      <c r="G2263" s="174">
        <v>122.77</v>
      </c>
      <c r="H2263" s="97">
        <v>4</v>
      </c>
      <c r="I2263" s="174">
        <v>73.661999999999992</v>
      </c>
      <c r="J2263" s="97">
        <v>1179</v>
      </c>
      <c r="K2263" s="97">
        <v>0</v>
      </c>
      <c r="L2263" s="174">
        <v>36.831000000000003</v>
      </c>
      <c r="M2263" s="97">
        <v>0</v>
      </c>
      <c r="N2263" s="97">
        <v>4304</v>
      </c>
      <c r="O2263" s="97">
        <v>0</v>
      </c>
      <c r="P2263" s="97">
        <v>4304</v>
      </c>
      <c r="Q2263" s="97">
        <f t="shared" si="35"/>
        <v>0</v>
      </c>
    </row>
    <row r="2264" spans="1:17" x14ac:dyDescent="0.25">
      <c r="A2264" s="152" t="s">
        <v>540</v>
      </c>
      <c r="B2264" s="152" t="s">
        <v>37</v>
      </c>
      <c r="C2264" s="152" t="s">
        <v>9319</v>
      </c>
      <c r="D2264" s="152">
        <v>331422</v>
      </c>
      <c r="E2264" s="152" t="s">
        <v>9320</v>
      </c>
      <c r="F2264" s="97">
        <v>6023</v>
      </c>
      <c r="G2264" s="174">
        <v>122.77</v>
      </c>
      <c r="H2264" s="97">
        <v>9</v>
      </c>
      <c r="I2264" s="174">
        <v>73.661999999999992</v>
      </c>
      <c r="J2264" s="97">
        <v>2652</v>
      </c>
      <c r="K2264" s="97">
        <v>0</v>
      </c>
      <c r="L2264" s="174">
        <v>36.831000000000003</v>
      </c>
      <c r="M2264" s="97">
        <v>0</v>
      </c>
      <c r="N2264" s="97">
        <v>6023</v>
      </c>
      <c r="O2264" s="97">
        <v>0</v>
      </c>
      <c r="P2264" s="97">
        <v>6023</v>
      </c>
      <c r="Q2264" s="97">
        <f t="shared" si="35"/>
        <v>0</v>
      </c>
    </row>
    <row r="2265" spans="1:17" x14ac:dyDescent="0.25">
      <c r="A2265" s="152" t="s">
        <v>540</v>
      </c>
      <c r="B2265" s="152" t="s">
        <v>37</v>
      </c>
      <c r="C2265" s="152" t="s">
        <v>9322</v>
      </c>
      <c r="D2265" s="152">
        <v>331449</v>
      </c>
      <c r="E2265" s="152" t="s">
        <v>9323</v>
      </c>
      <c r="F2265" s="97">
        <v>5531</v>
      </c>
      <c r="G2265" s="174">
        <v>122.77</v>
      </c>
      <c r="H2265" s="97">
        <v>8</v>
      </c>
      <c r="I2265" s="174">
        <v>73.661999999999992</v>
      </c>
      <c r="J2265" s="97">
        <v>2357</v>
      </c>
      <c r="K2265" s="97">
        <v>2</v>
      </c>
      <c r="L2265" s="174">
        <v>36.831000000000003</v>
      </c>
      <c r="M2265" s="97">
        <v>295</v>
      </c>
      <c r="N2265" s="97">
        <v>5531</v>
      </c>
      <c r="O2265" s="97">
        <v>0</v>
      </c>
      <c r="P2265" s="97">
        <v>5531</v>
      </c>
      <c r="Q2265" s="97">
        <f t="shared" si="35"/>
        <v>0</v>
      </c>
    </row>
    <row r="2266" spans="1:17" x14ac:dyDescent="0.25">
      <c r="A2266" s="152" t="s">
        <v>540</v>
      </c>
      <c r="B2266" s="152" t="s">
        <v>37</v>
      </c>
      <c r="C2266" s="152" t="s">
        <v>9326</v>
      </c>
      <c r="D2266" s="152">
        <v>331457</v>
      </c>
      <c r="E2266" s="152" t="s">
        <v>9327</v>
      </c>
      <c r="F2266" s="97">
        <v>1338</v>
      </c>
      <c r="G2266" s="174">
        <v>122.77</v>
      </c>
      <c r="H2266" s="97">
        <v>2</v>
      </c>
      <c r="I2266" s="174">
        <v>73.661999999999992</v>
      </c>
      <c r="J2266" s="97">
        <v>589</v>
      </c>
      <c r="K2266" s="97">
        <v>0</v>
      </c>
      <c r="L2266" s="174">
        <v>36.831000000000003</v>
      </c>
      <c r="M2266" s="97">
        <v>0</v>
      </c>
      <c r="N2266" s="97">
        <v>1338</v>
      </c>
      <c r="O2266" s="97">
        <v>0</v>
      </c>
      <c r="P2266" s="97">
        <v>1338</v>
      </c>
      <c r="Q2266" s="97">
        <f t="shared" si="35"/>
        <v>0</v>
      </c>
    </row>
    <row r="2267" spans="1:17" x14ac:dyDescent="0.25">
      <c r="A2267" s="152" t="s">
        <v>540</v>
      </c>
      <c r="B2267" s="152" t="s">
        <v>37</v>
      </c>
      <c r="C2267" s="152" t="s">
        <v>9330</v>
      </c>
      <c r="D2267" s="152">
        <v>331465</v>
      </c>
      <c r="E2267" s="152" t="s">
        <v>9331</v>
      </c>
      <c r="F2267" s="97">
        <v>21147</v>
      </c>
      <c r="G2267" s="174">
        <v>122.77</v>
      </c>
      <c r="H2267" s="97">
        <v>25</v>
      </c>
      <c r="I2267" s="174">
        <v>73.661999999999992</v>
      </c>
      <c r="J2267" s="97">
        <v>7366</v>
      </c>
      <c r="K2267" s="97">
        <v>6</v>
      </c>
      <c r="L2267" s="174">
        <v>36.831000000000003</v>
      </c>
      <c r="M2267" s="97">
        <v>884</v>
      </c>
      <c r="N2267" s="97">
        <v>21147</v>
      </c>
      <c r="O2267" s="97">
        <v>0</v>
      </c>
      <c r="P2267" s="97">
        <v>21147</v>
      </c>
      <c r="Q2267" s="97">
        <f t="shared" si="35"/>
        <v>0</v>
      </c>
    </row>
    <row r="2268" spans="1:17" x14ac:dyDescent="0.25">
      <c r="A2268" s="152" t="s">
        <v>540</v>
      </c>
      <c r="B2268" s="152" t="s">
        <v>37</v>
      </c>
      <c r="C2268" s="152" t="s">
        <v>9335</v>
      </c>
      <c r="D2268" s="152">
        <v>331473</v>
      </c>
      <c r="E2268" s="152" t="s">
        <v>9336</v>
      </c>
      <c r="F2268" s="97">
        <v>4230</v>
      </c>
      <c r="G2268" s="174">
        <v>122.77</v>
      </c>
      <c r="H2268" s="97">
        <v>8</v>
      </c>
      <c r="I2268" s="174">
        <v>73.661999999999992</v>
      </c>
      <c r="J2268" s="97">
        <v>2357</v>
      </c>
      <c r="K2268" s="97">
        <v>0</v>
      </c>
      <c r="L2268" s="174">
        <v>36.831000000000003</v>
      </c>
      <c r="M2268" s="97">
        <v>0</v>
      </c>
      <c r="N2268" s="97">
        <v>4230</v>
      </c>
      <c r="O2268" s="97">
        <v>0</v>
      </c>
      <c r="P2268" s="97">
        <v>4230</v>
      </c>
      <c r="Q2268" s="97">
        <f t="shared" si="35"/>
        <v>0</v>
      </c>
    </row>
    <row r="2269" spans="1:17" x14ac:dyDescent="0.25">
      <c r="A2269" s="152" t="s">
        <v>540</v>
      </c>
      <c r="B2269" s="152" t="s">
        <v>37</v>
      </c>
      <c r="C2269" s="152" t="s">
        <v>9339</v>
      </c>
      <c r="D2269" s="152">
        <v>331481</v>
      </c>
      <c r="E2269" s="152" t="s">
        <v>9340</v>
      </c>
      <c r="F2269" s="97">
        <v>5194</v>
      </c>
      <c r="G2269" s="174">
        <v>122.77</v>
      </c>
      <c r="H2269" s="97">
        <v>10</v>
      </c>
      <c r="I2269" s="174">
        <v>73.661999999999992</v>
      </c>
      <c r="J2269" s="97">
        <v>2946</v>
      </c>
      <c r="K2269" s="97">
        <v>0</v>
      </c>
      <c r="L2269" s="174">
        <v>36.831000000000003</v>
      </c>
      <c r="M2269" s="97">
        <v>0</v>
      </c>
      <c r="N2269" s="97">
        <v>5194</v>
      </c>
      <c r="O2269" s="97">
        <v>0</v>
      </c>
      <c r="P2269" s="97">
        <v>5194</v>
      </c>
      <c r="Q2269" s="97">
        <f t="shared" si="35"/>
        <v>0</v>
      </c>
    </row>
    <row r="2270" spans="1:17" x14ac:dyDescent="0.25">
      <c r="A2270" s="152" t="s">
        <v>540</v>
      </c>
      <c r="B2270" s="152" t="s">
        <v>37</v>
      </c>
      <c r="C2270" s="152" t="s">
        <v>9343</v>
      </c>
      <c r="D2270" s="152">
        <v>331490</v>
      </c>
      <c r="E2270" s="152" t="s">
        <v>9344</v>
      </c>
      <c r="F2270" s="97">
        <v>503</v>
      </c>
      <c r="G2270" s="174">
        <v>122.77</v>
      </c>
      <c r="H2270" s="97"/>
      <c r="I2270" s="174">
        <v>73.661999999999992</v>
      </c>
      <c r="J2270" s="97">
        <v>0</v>
      </c>
      <c r="K2270" s="97"/>
      <c r="L2270" s="174">
        <v>36.831000000000003</v>
      </c>
      <c r="M2270" s="97">
        <v>0</v>
      </c>
      <c r="N2270" s="97">
        <v>503</v>
      </c>
      <c r="O2270" s="97">
        <v>0</v>
      </c>
      <c r="P2270" s="97">
        <v>503</v>
      </c>
      <c r="Q2270" s="97">
        <f t="shared" si="35"/>
        <v>0</v>
      </c>
    </row>
    <row r="2271" spans="1:17" x14ac:dyDescent="0.25">
      <c r="A2271" s="152" t="s">
        <v>540</v>
      </c>
      <c r="B2271" s="152" t="s">
        <v>37</v>
      </c>
      <c r="C2271" s="152" t="s">
        <v>9346</v>
      </c>
      <c r="D2271" s="152">
        <v>331503</v>
      </c>
      <c r="E2271" s="152" t="s">
        <v>9347</v>
      </c>
      <c r="F2271" s="97">
        <v>16467</v>
      </c>
      <c r="G2271" s="174">
        <v>122.77</v>
      </c>
      <c r="H2271" s="97">
        <v>23</v>
      </c>
      <c r="I2271" s="174">
        <v>73.661999999999992</v>
      </c>
      <c r="J2271" s="97">
        <v>6777</v>
      </c>
      <c r="K2271" s="97">
        <v>3</v>
      </c>
      <c r="L2271" s="174">
        <v>36.831000000000003</v>
      </c>
      <c r="M2271" s="97">
        <v>442</v>
      </c>
      <c r="N2271" s="97">
        <v>16467</v>
      </c>
      <c r="O2271" s="97">
        <v>0</v>
      </c>
      <c r="P2271" s="97">
        <v>16467</v>
      </c>
      <c r="Q2271" s="97">
        <f t="shared" si="35"/>
        <v>0</v>
      </c>
    </row>
    <row r="2272" spans="1:17" x14ac:dyDescent="0.25">
      <c r="A2272" s="152" t="s">
        <v>540</v>
      </c>
      <c r="B2272" s="152" t="s">
        <v>37</v>
      </c>
      <c r="C2272" s="152" t="s">
        <v>9350</v>
      </c>
      <c r="D2272" s="152">
        <v>331511</v>
      </c>
      <c r="E2272" s="152" t="s">
        <v>9351</v>
      </c>
      <c r="F2272" s="97">
        <v>4297</v>
      </c>
      <c r="G2272" s="174">
        <v>122.77</v>
      </c>
      <c r="H2272" s="97">
        <v>9</v>
      </c>
      <c r="I2272" s="174">
        <v>73.661999999999992</v>
      </c>
      <c r="J2272" s="97">
        <v>2652</v>
      </c>
      <c r="K2272" s="97">
        <v>1</v>
      </c>
      <c r="L2272" s="174">
        <v>36.831000000000003</v>
      </c>
      <c r="M2272" s="97">
        <v>147</v>
      </c>
      <c r="N2272" s="97">
        <v>4297</v>
      </c>
      <c r="O2272" s="97">
        <v>0</v>
      </c>
      <c r="P2272" s="97">
        <v>4297</v>
      </c>
      <c r="Q2272" s="97">
        <f t="shared" si="35"/>
        <v>0</v>
      </c>
    </row>
    <row r="2273" spans="1:17" x14ac:dyDescent="0.25">
      <c r="A2273" s="152" t="s">
        <v>540</v>
      </c>
      <c r="B2273" s="152" t="s">
        <v>37</v>
      </c>
      <c r="C2273" s="152" t="s">
        <v>9354</v>
      </c>
      <c r="D2273" s="152">
        <v>331538</v>
      </c>
      <c r="E2273" s="152" t="s">
        <v>9355</v>
      </c>
      <c r="F2273" s="97">
        <v>5514</v>
      </c>
      <c r="G2273" s="174">
        <v>122.77</v>
      </c>
      <c r="H2273" s="97">
        <v>6</v>
      </c>
      <c r="I2273" s="174">
        <v>73.661999999999992</v>
      </c>
      <c r="J2273" s="97">
        <v>1768</v>
      </c>
      <c r="K2273" s="97">
        <v>0</v>
      </c>
      <c r="L2273" s="174">
        <v>36.831000000000003</v>
      </c>
      <c r="M2273" s="97">
        <v>0</v>
      </c>
      <c r="N2273" s="97">
        <v>5514</v>
      </c>
      <c r="O2273" s="97">
        <v>0</v>
      </c>
      <c r="P2273" s="97">
        <v>5514</v>
      </c>
      <c r="Q2273" s="97">
        <f t="shared" si="35"/>
        <v>0</v>
      </c>
    </row>
    <row r="2274" spans="1:17" x14ac:dyDescent="0.25">
      <c r="A2274" s="152" t="s">
        <v>540</v>
      </c>
      <c r="B2274" s="152" t="s">
        <v>37</v>
      </c>
      <c r="C2274" s="152" t="s">
        <v>9359</v>
      </c>
      <c r="D2274" s="152">
        <v>331546</v>
      </c>
      <c r="E2274" s="152" t="s">
        <v>9360</v>
      </c>
      <c r="F2274" s="97">
        <v>13815</v>
      </c>
      <c r="G2274" s="174">
        <v>122.77</v>
      </c>
      <c r="H2274" s="97">
        <v>23</v>
      </c>
      <c r="I2274" s="174">
        <v>73.661999999999992</v>
      </c>
      <c r="J2274" s="97">
        <v>6777</v>
      </c>
      <c r="K2274" s="97">
        <v>2</v>
      </c>
      <c r="L2274" s="174">
        <v>36.831000000000003</v>
      </c>
      <c r="M2274" s="97">
        <v>295</v>
      </c>
      <c r="N2274" s="97">
        <v>13815</v>
      </c>
      <c r="O2274" s="97">
        <v>0</v>
      </c>
      <c r="P2274" s="97">
        <v>13815</v>
      </c>
      <c r="Q2274" s="97">
        <f t="shared" si="35"/>
        <v>0</v>
      </c>
    </row>
    <row r="2275" spans="1:17" x14ac:dyDescent="0.25">
      <c r="A2275" s="152" t="s">
        <v>540</v>
      </c>
      <c r="B2275" s="152" t="s">
        <v>37</v>
      </c>
      <c r="C2275" s="152" t="s">
        <v>9363</v>
      </c>
      <c r="D2275" s="152">
        <v>331571</v>
      </c>
      <c r="E2275" s="152" t="s">
        <v>9364</v>
      </c>
      <c r="F2275" s="97">
        <v>2303</v>
      </c>
      <c r="G2275" s="174">
        <v>122.77</v>
      </c>
      <c r="H2275" s="97">
        <v>4</v>
      </c>
      <c r="I2275" s="174">
        <v>73.661999999999992</v>
      </c>
      <c r="J2275" s="97">
        <v>1179</v>
      </c>
      <c r="K2275" s="97">
        <v>0</v>
      </c>
      <c r="L2275" s="174">
        <v>36.831000000000003</v>
      </c>
      <c r="M2275" s="97">
        <v>0</v>
      </c>
      <c r="N2275" s="97">
        <v>2303</v>
      </c>
      <c r="O2275" s="97">
        <v>0</v>
      </c>
      <c r="P2275" s="97">
        <v>2303</v>
      </c>
      <c r="Q2275" s="97">
        <f t="shared" si="35"/>
        <v>0</v>
      </c>
    </row>
    <row r="2276" spans="1:17" x14ac:dyDescent="0.25">
      <c r="A2276" s="152" t="s">
        <v>540</v>
      </c>
      <c r="B2276" s="152" t="s">
        <v>37</v>
      </c>
      <c r="C2276" s="152" t="s">
        <v>9367</v>
      </c>
      <c r="D2276" s="152">
        <v>331597</v>
      </c>
      <c r="E2276" s="152" t="s">
        <v>9368</v>
      </c>
      <c r="F2276" s="97">
        <v>5434</v>
      </c>
      <c r="G2276" s="174">
        <v>122.77</v>
      </c>
      <c r="H2276" s="97">
        <v>7</v>
      </c>
      <c r="I2276" s="174">
        <v>73.661999999999992</v>
      </c>
      <c r="J2276" s="97">
        <v>2063</v>
      </c>
      <c r="K2276" s="97">
        <v>0</v>
      </c>
      <c r="L2276" s="174">
        <v>36.831000000000003</v>
      </c>
      <c r="M2276" s="97">
        <v>0</v>
      </c>
      <c r="N2276" s="97">
        <v>5434</v>
      </c>
      <c r="O2276" s="97">
        <v>0</v>
      </c>
      <c r="P2276" s="97">
        <v>5434</v>
      </c>
      <c r="Q2276" s="97">
        <f t="shared" si="35"/>
        <v>0</v>
      </c>
    </row>
    <row r="2277" spans="1:17" x14ac:dyDescent="0.25">
      <c r="A2277" s="152" t="s">
        <v>540</v>
      </c>
      <c r="B2277" s="152" t="s">
        <v>37</v>
      </c>
      <c r="C2277" s="152" t="s">
        <v>9371</v>
      </c>
      <c r="D2277" s="152">
        <v>331619</v>
      </c>
      <c r="E2277" s="152" t="s">
        <v>9372</v>
      </c>
      <c r="F2277" s="97">
        <v>50731</v>
      </c>
      <c r="G2277" s="174">
        <v>122.77</v>
      </c>
      <c r="H2277" s="97">
        <v>78</v>
      </c>
      <c r="I2277" s="174">
        <v>73.661999999999992</v>
      </c>
      <c r="J2277" s="97">
        <v>22983</v>
      </c>
      <c r="K2277" s="97">
        <v>6</v>
      </c>
      <c r="L2277" s="174">
        <v>36.831000000000003</v>
      </c>
      <c r="M2277" s="97">
        <v>884</v>
      </c>
      <c r="N2277" s="97">
        <v>50731</v>
      </c>
      <c r="O2277" s="97">
        <v>0</v>
      </c>
      <c r="P2277" s="97">
        <v>50731</v>
      </c>
      <c r="Q2277" s="97">
        <f t="shared" si="35"/>
        <v>0</v>
      </c>
    </row>
    <row r="2278" spans="1:17" x14ac:dyDescent="0.25">
      <c r="A2278" s="152" t="s">
        <v>540</v>
      </c>
      <c r="B2278" s="152" t="s">
        <v>37</v>
      </c>
      <c r="C2278" s="152" t="s">
        <v>9375</v>
      </c>
      <c r="D2278" s="152">
        <v>331627</v>
      </c>
      <c r="E2278" s="152" t="s">
        <v>7238</v>
      </c>
      <c r="F2278" s="97">
        <v>2934</v>
      </c>
      <c r="G2278" s="174">
        <v>122.77</v>
      </c>
      <c r="H2278" s="97">
        <v>4</v>
      </c>
      <c r="I2278" s="174">
        <v>73.661999999999992</v>
      </c>
      <c r="J2278" s="97">
        <v>1179</v>
      </c>
      <c r="K2278" s="97">
        <v>0</v>
      </c>
      <c r="L2278" s="174">
        <v>36.831000000000003</v>
      </c>
      <c r="M2278" s="97">
        <v>0</v>
      </c>
      <c r="N2278" s="97">
        <v>2934</v>
      </c>
      <c r="O2278" s="97">
        <v>0</v>
      </c>
      <c r="P2278" s="97">
        <v>2934</v>
      </c>
      <c r="Q2278" s="97">
        <f t="shared" si="35"/>
        <v>0</v>
      </c>
    </row>
    <row r="2279" spans="1:17" x14ac:dyDescent="0.25">
      <c r="A2279" s="152" t="s">
        <v>540</v>
      </c>
      <c r="B2279" s="152" t="s">
        <v>37</v>
      </c>
      <c r="C2279" s="152" t="s">
        <v>9377</v>
      </c>
      <c r="D2279" s="152">
        <v>331635</v>
      </c>
      <c r="E2279" s="152" t="s">
        <v>9378</v>
      </c>
      <c r="F2279" s="97">
        <v>6427</v>
      </c>
      <c r="G2279" s="174">
        <v>122.77</v>
      </c>
      <c r="H2279" s="97">
        <v>9</v>
      </c>
      <c r="I2279" s="174">
        <v>73.661999999999992</v>
      </c>
      <c r="J2279" s="97">
        <v>2652</v>
      </c>
      <c r="K2279" s="97">
        <v>1</v>
      </c>
      <c r="L2279" s="174">
        <v>36.831000000000003</v>
      </c>
      <c r="M2279" s="97">
        <v>147</v>
      </c>
      <c r="N2279" s="97">
        <v>6427</v>
      </c>
      <c r="O2279" s="97">
        <v>0</v>
      </c>
      <c r="P2279" s="97">
        <v>6427</v>
      </c>
      <c r="Q2279" s="97">
        <f t="shared" si="35"/>
        <v>0</v>
      </c>
    </row>
    <row r="2280" spans="1:17" x14ac:dyDescent="0.25">
      <c r="A2280" s="152" t="s">
        <v>540</v>
      </c>
      <c r="B2280" s="152" t="s">
        <v>37</v>
      </c>
      <c r="C2280" s="152" t="s">
        <v>9381</v>
      </c>
      <c r="D2280" s="152">
        <v>331643</v>
      </c>
      <c r="E2280" s="152" t="s">
        <v>4085</v>
      </c>
      <c r="F2280" s="97">
        <v>12101</v>
      </c>
      <c r="G2280" s="174">
        <v>122.77</v>
      </c>
      <c r="H2280" s="97">
        <v>22</v>
      </c>
      <c r="I2280" s="174">
        <v>73.661999999999992</v>
      </c>
      <c r="J2280" s="97">
        <v>6482</v>
      </c>
      <c r="K2280" s="97">
        <v>0</v>
      </c>
      <c r="L2280" s="174">
        <v>36.831000000000003</v>
      </c>
      <c r="M2280" s="97">
        <v>0</v>
      </c>
      <c r="N2280" s="97">
        <v>12101</v>
      </c>
      <c r="O2280" s="97">
        <v>0</v>
      </c>
      <c r="P2280" s="97">
        <v>12101</v>
      </c>
      <c r="Q2280" s="97">
        <f t="shared" si="35"/>
        <v>0</v>
      </c>
    </row>
    <row r="2281" spans="1:17" x14ac:dyDescent="0.25">
      <c r="A2281" s="152" t="s">
        <v>540</v>
      </c>
      <c r="B2281" s="152" t="s">
        <v>37</v>
      </c>
      <c r="C2281" s="152" t="s">
        <v>9383</v>
      </c>
      <c r="D2281" s="152">
        <v>331660</v>
      </c>
      <c r="E2281" s="152" t="s">
        <v>9384</v>
      </c>
      <c r="F2281" s="97">
        <v>295</v>
      </c>
      <c r="G2281" s="174">
        <v>122.77</v>
      </c>
      <c r="H2281" s="97">
        <v>1</v>
      </c>
      <c r="I2281" s="174">
        <v>73.661999999999992</v>
      </c>
      <c r="J2281" s="97">
        <v>295</v>
      </c>
      <c r="K2281" s="97">
        <v>0</v>
      </c>
      <c r="L2281" s="174">
        <v>36.831000000000003</v>
      </c>
      <c r="M2281" s="97">
        <v>0</v>
      </c>
      <c r="N2281" s="97">
        <v>295</v>
      </c>
      <c r="O2281" s="97">
        <v>0</v>
      </c>
      <c r="P2281" s="97">
        <v>295</v>
      </c>
      <c r="Q2281" s="97">
        <f t="shared" si="35"/>
        <v>0</v>
      </c>
    </row>
    <row r="2282" spans="1:17" x14ac:dyDescent="0.25">
      <c r="A2282" s="152" t="s">
        <v>540</v>
      </c>
      <c r="B2282" s="152" t="s">
        <v>37</v>
      </c>
      <c r="C2282" s="152" t="s">
        <v>9387</v>
      </c>
      <c r="D2282" s="152">
        <v>331678</v>
      </c>
      <c r="E2282" s="152" t="s">
        <v>9388</v>
      </c>
      <c r="F2282" s="97">
        <v>11929</v>
      </c>
      <c r="G2282" s="174">
        <v>122.77</v>
      </c>
      <c r="H2282" s="97">
        <v>18</v>
      </c>
      <c r="I2282" s="174">
        <v>73.661999999999992</v>
      </c>
      <c r="J2282" s="97">
        <v>5304</v>
      </c>
      <c r="K2282" s="97">
        <v>0</v>
      </c>
      <c r="L2282" s="174">
        <v>36.831000000000003</v>
      </c>
      <c r="M2282" s="97">
        <v>0</v>
      </c>
      <c r="N2282" s="97">
        <v>11929</v>
      </c>
      <c r="O2282" s="97">
        <v>0</v>
      </c>
      <c r="P2282" s="97">
        <v>11929</v>
      </c>
      <c r="Q2282" s="97">
        <f t="shared" si="35"/>
        <v>0</v>
      </c>
    </row>
    <row r="2283" spans="1:17" x14ac:dyDescent="0.25">
      <c r="A2283" s="152" t="s">
        <v>540</v>
      </c>
      <c r="B2283" s="152" t="s">
        <v>37</v>
      </c>
      <c r="C2283" s="152" t="s">
        <v>9391</v>
      </c>
      <c r="D2283" s="152">
        <v>331686</v>
      </c>
      <c r="E2283" s="152" t="s">
        <v>9392</v>
      </c>
      <c r="F2283" s="97">
        <v>10388</v>
      </c>
      <c r="G2283" s="174">
        <v>122.77</v>
      </c>
      <c r="H2283" s="97">
        <v>20</v>
      </c>
      <c r="I2283" s="174">
        <v>73.661999999999992</v>
      </c>
      <c r="J2283" s="97">
        <v>5893</v>
      </c>
      <c r="K2283" s="97">
        <v>0</v>
      </c>
      <c r="L2283" s="174">
        <v>36.831000000000003</v>
      </c>
      <c r="M2283" s="97">
        <v>0</v>
      </c>
      <c r="N2283" s="97">
        <v>10388</v>
      </c>
      <c r="O2283" s="97">
        <v>0</v>
      </c>
      <c r="P2283" s="97">
        <v>10388</v>
      </c>
      <c r="Q2283" s="97">
        <f t="shared" si="35"/>
        <v>0</v>
      </c>
    </row>
    <row r="2284" spans="1:17" x14ac:dyDescent="0.25">
      <c r="A2284" s="152" t="s">
        <v>540</v>
      </c>
      <c r="B2284" s="152" t="s">
        <v>37</v>
      </c>
      <c r="C2284" s="152" t="s">
        <v>9395</v>
      </c>
      <c r="D2284" s="152">
        <v>331716</v>
      </c>
      <c r="E2284" s="152" t="s">
        <v>9396</v>
      </c>
      <c r="F2284" s="97">
        <v>6426</v>
      </c>
      <c r="G2284" s="174">
        <v>122.77</v>
      </c>
      <c r="H2284" s="97">
        <v>12</v>
      </c>
      <c r="I2284" s="174">
        <v>73.661999999999992</v>
      </c>
      <c r="J2284" s="97">
        <v>3536</v>
      </c>
      <c r="K2284" s="97">
        <v>0</v>
      </c>
      <c r="L2284" s="174">
        <v>36.831000000000003</v>
      </c>
      <c r="M2284" s="97">
        <v>0</v>
      </c>
      <c r="N2284" s="97">
        <v>6426</v>
      </c>
      <c r="O2284" s="97">
        <v>0</v>
      </c>
      <c r="P2284" s="97">
        <v>6426</v>
      </c>
      <c r="Q2284" s="97">
        <f t="shared" si="35"/>
        <v>0</v>
      </c>
    </row>
    <row r="2285" spans="1:17" x14ac:dyDescent="0.25">
      <c r="A2285" s="152" t="s">
        <v>540</v>
      </c>
      <c r="B2285" s="152" t="s">
        <v>37</v>
      </c>
      <c r="C2285" s="152" t="s">
        <v>9399</v>
      </c>
      <c r="D2285" s="152">
        <v>331724</v>
      </c>
      <c r="E2285" s="152" t="s">
        <v>9400</v>
      </c>
      <c r="F2285" s="97">
        <v>4016</v>
      </c>
      <c r="G2285" s="174">
        <v>122.77</v>
      </c>
      <c r="H2285" s="97">
        <v>6</v>
      </c>
      <c r="I2285" s="174">
        <v>73.661999999999992</v>
      </c>
      <c r="J2285" s="97">
        <v>1768</v>
      </c>
      <c r="K2285" s="97">
        <v>0</v>
      </c>
      <c r="L2285" s="174">
        <v>36.831000000000003</v>
      </c>
      <c r="M2285" s="97">
        <v>0</v>
      </c>
      <c r="N2285" s="97">
        <v>4016</v>
      </c>
      <c r="O2285" s="97">
        <v>0</v>
      </c>
      <c r="P2285" s="97">
        <v>4016</v>
      </c>
      <c r="Q2285" s="97">
        <f t="shared" si="35"/>
        <v>0</v>
      </c>
    </row>
    <row r="2286" spans="1:17" x14ac:dyDescent="0.25">
      <c r="A2286" s="152" t="s">
        <v>540</v>
      </c>
      <c r="B2286" s="152" t="s">
        <v>37</v>
      </c>
      <c r="C2286" s="152" t="s">
        <v>9403</v>
      </c>
      <c r="D2286" s="152">
        <v>331732</v>
      </c>
      <c r="E2286" s="152" t="s">
        <v>9404</v>
      </c>
      <c r="F2286" s="97">
        <v>4390</v>
      </c>
      <c r="G2286" s="174">
        <v>122.77</v>
      </c>
      <c r="H2286" s="97">
        <v>6</v>
      </c>
      <c r="I2286" s="174">
        <v>73.661999999999992</v>
      </c>
      <c r="J2286" s="97">
        <v>1768</v>
      </c>
      <c r="K2286" s="97">
        <v>0</v>
      </c>
      <c r="L2286" s="174">
        <v>36.831000000000003</v>
      </c>
      <c r="M2286" s="97">
        <v>0</v>
      </c>
      <c r="N2286" s="97">
        <v>4390</v>
      </c>
      <c r="O2286" s="97">
        <v>0</v>
      </c>
      <c r="P2286" s="97">
        <v>4390</v>
      </c>
      <c r="Q2286" s="97">
        <f t="shared" si="35"/>
        <v>0</v>
      </c>
    </row>
    <row r="2287" spans="1:17" x14ac:dyDescent="0.25">
      <c r="A2287" s="152" t="s">
        <v>540</v>
      </c>
      <c r="B2287" s="152" t="s">
        <v>37</v>
      </c>
      <c r="C2287" s="152" t="s">
        <v>9407</v>
      </c>
      <c r="D2287" s="152">
        <v>331741</v>
      </c>
      <c r="E2287" s="152" t="s">
        <v>9408</v>
      </c>
      <c r="F2287" s="97">
        <v>2492</v>
      </c>
      <c r="G2287" s="174">
        <v>122.77</v>
      </c>
      <c r="H2287" s="97">
        <v>1</v>
      </c>
      <c r="I2287" s="174">
        <v>73.661999999999992</v>
      </c>
      <c r="J2287" s="97">
        <v>295</v>
      </c>
      <c r="K2287" s="97">
        <v>3</v>
      </c>
      <c r="L2287" s="174">
        <v>36.831000000000003</v>
      </c>
      <c r="M2287" s="97">
        <v>442</v>
      </c>
      <c r="N2287" s="97">
        <v>2492</v>
      </c>
      <c r="O2287" s="97">
        <v>0</v>
      </c>
      <c r="P2287" s="97">
        <v>2492</v>
      </c>
      <c r="Q2287" s="97">
        <f t="shared" si="35"/>
        <v>0</v>
      </c>
    </row>
    <row r="2288" spans="1:17" x14ac:dyDescent="0.25">
      <c r="A2288" s="152" t="s">
        <v>540</v>
      </c>
      <c r="B2288" s="152" t="s">
        <v>37</v>
      </c>
      <c r="C2288" s="152" t="s">
        <v>9412</v>
      </c>
      <c r="D2288" s="152">
        <v>331759</v>
      </c>
      <c r="E2288" s="152" t="s">
        <v>9413</v>
      </c>
      <c r="F2288" s="97">
        <v>12661</v>
      </c>
      <c r="G2288" s="174">
        <v>122.77</v>
      </c>
      <c r="H2288" s="97">
        <v>15</v>
      </c>
      <c r="I2288" s="174">
        <v>73.661999999999992</v>
      </c>
      <c r="J2288" s="97">
        <v>4420</v>
      </c>
      <c r="K2288" s="97">
        <v>0</v>
      </c>
      <c r="L2288" s="174">
        <v>36.831000000000003</v>
      </c>
      <c r="M2288" s="97">
        <v>0</v>
      </c>
      <c r="N2288" s="97">
        <v>12661</v>
      </c>
      <c r="O2288" s="97">
        <v>0</v>
      </c>
      <c r="P2288" s="97">
        <v>12661</v>
      </c>
      <c r="Q2288" s="97">
        <f t="shared" si="35"/>
        <v>0</v>
      </c>
    </row>
    <row r="2289" spans="1:17" x14ac:dyDescent="0.25">
      <c r="A2289" s="152" t="s">
        <v>540</v>
      </c>
      <c r="B2289" s="152" t="s">
        <v>37</v>
      </c>
      <c r="C2289" s="152" t="s">
        <v>9416</v>
      </c>
      <c r="D2289" s="152">
        <v>331775</v>
      </c>
      <c r="E2289" s="152" t="s">
        <v>9417</v>
      </c>
      <c r="F2289" s="97">
        <v>12741</v>
      </c>
      <c r="G2289" s="174">
        <v>122.77</v>
      </c>
      <c r="H2289" s="97">
        <v>14</v>
      </c>
      <c r="I2289" s="174">
        <v>73.661999999999992</v>
      </c>
      <c r="J2289" s="97">
        <v>4125</v>
      </c>
      <c r="K2289" s="97">
        <v>0</v>
      </c>
      <c r="L2289" s="174">
        <v>36.831000000000003</v>
      </c>
      <c r="M2289" s="97">
        <v>0</v>
      </c>
      <c r="N2289" s="97">
        <v>12741</v>
      </c>
      <c r="O2289" s="97">
        <v>0</v>
      </c>
      <c r="P2289" s="97">
        <v>12741</v>
      </c>
      <c r="Q2289" s="97">
        <f t="shared" si="35"/>
        <v>0</v>
      </c>
    </row>
    <row r="2290" spans="1:17" x14ac:dyDescent="0.25">
      <c r="A2290" s="152" t="s">
        <v>540</v>
      </c>
      <c r="B2290" s="152" t="s">
        <v>37</v>
      </c>
      <c r="C2290" s="152" t="s">
        <v>9420</v>
      </c>
      <c r="D2290" s="152">
        <v>331783</v>
      </c>
      <c r="E2290" s="152" t="s">
        <v>9421</v>
      </c>
      <c r="F2290" s="97">
        <v>6955</v>
      </c>
      <c r="G2290" s="174">
        <v>122.77</v>
      </c>
      <c r="H2290" s="97">
        <v>13</v>
      </c>
      <c r="I2290" s="174">
        <v>73.661999999999992</v>
      </c>
      <c r="J2290" s="97">
        <v>3830</v>
      </c>
      <c r="K2290" s="97">
        <v>0</v>
      </c>
      <c r="L2290" s="174">
        <v>36.831000000000003</v>
      </c>
      <c r="M2290" s="97">
        <v>0</v>
      </c>
      <c r="N2290" s="97">
        <v>6955</v>
      </c>
      <c r="O2290" s="97">
        <v>0</v>
      </c>
      <c r="P2290" s="97">
        <v>6955</v>
      </c>
      <c r="Q2290" s="97">
        <f t="shared" si="35"/>
        <v>0</v>
      </c>
    </row>
    <row r="2291" spans="1:17" x14ac:dyDescent="0.25">
      <c r="A2291" s="152" t="s">
        <v>540</v>
      </c>
      <c r="B2291" s="152" t="s">
        <v>37</v>
      </c>
      <c r="C2291" s="152" t="s">
        <v>9424</v>
      </c>
      <c r="D2291" s="152">
        <v>331791</v>
      </c>
      <c r="E2291" s="152" t="s">
        <v>9425</v>
      </c>
      <c r="F2291" s="97">
        <v>4095</v>
      </c>
      <c r="G2291" s="174">
        <v>122.77</v>
      </c>
      <c r="H2291" s="97">
        <v>5</v>
      </c>
      <c r="I2291" s="174">
        <v>73.661999999999992</v>
      </c>
      <c r="J2291" s="97">
        <v>1473</v>
      </c>
      <c r="K2291" s="97">
        <v>0</v>
      </c>
      <c r="L2291" s="174">
        <v>36.831000000000003</v>
      </c>
      <c r="M2291" s="97">
        <v>0</v>
      </c>
      <c r="N2291" s="97">
        <v>4095</v>
      </c>
      <c r="O2291" s="97">
        <v>0</v>
      </c>
      <c r="P2291" s="97">
        <v>4095</v>
      </c>
      <c r="Q2291" s="97">
        <f t="shared" si="35"/>
        <v>0</v>
      </c>
    </row>
    <row r="2292" spans="1:17" x14ac:dyDescent="0.25">
      <c r="A2292" s="152" t="s">
        <v>540</v>
      </c>
      <c r="B2292" s="152" t="s">
        <v>37</v>
      </c>
      <c r="C2292" s="152" t="s">
        <v>9428</v>
      </c>
      <c r="D2292" s="152">
        <v>331805</v>
      </c>
      <c r="E2292" s="152" t="s">
        <v>9429</v>
      </c>
      <c r="F2292" s="97">
        <v>1259</v>
      </c>
      <c r="G2292" s="174">
        <v>122.77</v>
      </c>
      <c r="H2292" s="97">
        <v>3</v>
      </c>
      <c r="I2292" s="174">
        <v>73.661999999999992</v>
      </c>
      <c r="J2292" s="97">
        <v>884</v>
      </c>
      <c r="K2292" s="97">
        <v>0</v>
      </c>
      <c r="L2292" s="174">
        <v>36.831000000000003</v>
      </c>
      <c r="M2292" s="97">
        <v>0</v>
      </c>
      <c r="N2292" s="97">
        <v>1259</v>
      </c>
      <c r="O2292" s="97">
        <v>0</v>
      </c>
      <c r="P2292" s="97">
        <v>1259</v>
      </c>
      <c r="Q2292" s="97">
        <f t="shared" si="35"/>
        <v>0</v>
      </c>
    </row>
    <row r="2293" spans="1:17" x14ac:dyDescent="0.25">
      <c r="A2293" s="152" t="s">
        <v>540</v>
      </c>
      <c r="B2293" s="152" t="s">
        <v>37</v>
      </c>
      <c r="C2293" s="152" t="s">
        <v>9432</v>
      </c>
      <c r="D2293" s="152">
        <v>331821</v>
      </c>
      <c r="E2293" s="152" t="s">
        <v>9433</v>
      </c>
      <c r="F2293" s="97">
        <v>5194</v>
      </c>
      <c r="G2293" s="174">
        <v>122.77</v>
      </c>
      <c r="H2293" s="97">
        <v>10</v>
      </c>
      <c r="I2293" s="174">
        <v>73.661999999999992</v>
      </c>
      <c r="J2293" s="97">
        <v>2946</v>
      </c>
      <c r="K2293" s="97">
        <v>0</v>
      </c>
      <c r="L2293" s="174">
        <v>36.831000000000003</v>
      </c>
      <c r="M2293" s="97">
        <v>0</v>
      </c>
      <c r="N2293" s="97">
        <v>5194</v>
      </c>
      <c r="O2293" s="97">
        <v>0</v>
      </c>
      <c r="P2293" s="97">
        <v>5194</v>
      </c>
      <c r="Q2293" s="97">
        <f t="shared" si="35"/>
        <v>0</v>
      </c>
    </row>
    <row r="2294" spans="1:17" x14ac:dyDescent="0.25">
      <c r="A2294" s="152" t="s">
        <v>540</v>
      </c>
      <c r="B2294" s="152" t="s">
        <v>37</v>
      </c>
      <c r="C2294" s="152" t="s">
        <v>9436</v>
      </c>
      <c r="D2294" s="152">
        <v>331830</v>
      </c>
      <c r="E2294" s="152" t="s">
        <v>9437</v>
      </c>
      <c r="F2294" s="97">
        <v>4230</v>
      </c>
      <c r="G2294" s="174">
        <v>122.77</v>
      </c>
      <c r="H2294" s="97">
        <v>8</v>
      </c>
      <c r="I2294" s="174">
        <v>73.661999999999992</v>
      </c>
      <c r="J2294" s="97">
        <v>2357</v>
      </c>
      <c r="K2294" s="97">
        <v>0</v>
      </c>
      <c r="L2294" s="174">
        <v>36.831000000000003</v>
      </c>
      <c r="M2294" s="97">
        <v>0</v>
      </c>
      <c r="N2294" s="97">
        <v>4230</v>
      </c>
      <c r="O2294" s="97">
        <v>0</v>
      </c>
      <c r="P2294" s="97">
        <v>4230</v>
      </c>
      <c r="Q2294" s="97">
        <f t="shared" si="35"/>
        <v>0</v>
      </c>
    </row>
    <row r="2295" spans="1:17" x14ac:dyDescent="0.25">
      <c r="A2295" s="152" t="s">
        <v>540</v>
      </c>
      <c r="B2295" s="152" t="s">
        <v>37</v>
      </c>
      <c r="C2295" s="152" t="s">
        <v>9439</v>
      </c>
      <c r="D2295" s="152">
        <v>331848</v>
      </c>
      <c r="E2295" s="152" t="s">
        <v>9440</v>
      </c>
      <c r="F2295" s="97">
        <v>1633</v>
      </c>
      <c r="G2295" s="174">
        <v>122.77</v>
      </c>
      <c r="H2295" s="97">
        <v>3</v>
      </c>
      <c r="I2295" s="174">
        <v>73.661999999999992</v>
      </c>
      <c r="J2295" s="97">
        <v>884</v>
      </c>
      <c r="K2295" s="97">
        <v>0</v>
      </c>
      <c r="L2295" s="174">
        <v>36.831000000000003</v>
      </c>
      <c r="M2295" s="97">
        <v>0</v>
      </c>
      <c r="N2295" s="97">
        <v>1633</v>
      </c>
      <c r="O2295" s="97">
        <v>0</v>
      </c>
      <c r="P2295" s="97">
        <v>1633</v>
      </c>
      <c r="Q2295" s="97">
        <f t="shared" si="35"/>
        <v>0</v>
      </c>
    </row>
    <row r="2296" spans="1:17" x14ac:dyDescent="0.25">
      <c r="A2296" s="152" t="s">
        <v>540</v>
      </c>
      <c r="B2296" s="152" t="s">
        <v>37</v>
      </c>
      <c r="C2296" s="152" t="s">
        <v>9443</v>
      </c>
      <c r="D2296" s="152">
        <v>331813</v>
      </c>
      <c r="E2296" s="152" t="s">
        <v>9444</v>
      </c>
      <c r="F2296" s="97">
        <v>17086</v>
      </c>
      <c r="G2296" s="174">
        <v>122.77</v>
      </c>
      <c r="H2296" s="97">
        <v>26</v>
      </c>
      <c r="I2296" s="174">
        <v>73.661999999999992</v>
      </c>
      <c r="J2296" s="97">
        <v>7661</v>
      </c>
      <c r="K2296" s="97">
        <v>2</v>
      </c>
      <c r="L2296" s="174">
        <v>36.831000000000003</v>
      </c>
      <c r="M2296" s="97">
        <v>295</v>
      </c>
      <c r="N2296" s="97">
        <v>17086</v>
      </c>
      <c r="O2296" s="97">
        <v>0</v>
      </c>
      <c r="P2296" s="97">
        <v>17086</v>
      </c>
      <c r="Q2296" s="97">
        <f t="shared" si="35"/>
        <v>0</v>
      </c>
    </row>
    <row r="2297" spans="1:17" x14ac:dyDescent="0.25">
      <c r="A2297" s="152" t="s">
        <v>540</v>
      </c>
      <c r="B2297" s="152" t="s">
        <v>37</v>
      </c>
      <c r="C2297" s="152" t="s">
        <v>9447</v>
      </c>
      <c r="D2297" s="152">
        <v>331856</v>
      </c>
      <c r="E2297" s="152" t="s">
        <v>9448</v>
      </c>
      <c r="F2297" s="97">
        <v>4365</v>
      </c>
      <c r="G2297" s="174">
        <v>122.77</v>
      </c>
      <c r="H2297" s="97">
        <v>11</v>
      </c>
      <c r="I2297" s="174">
        <v>73.661999999999992</v>
      </c>
      <c r="J2297" s="97">
        <v>3241</v>
      </c>
      <c r="K2297" s="97">
        <v>0</v>
      </c>
      <c r="L2297" s="174">
        <v>36.831000000000003</v>
      </c>
      <c r="M2297" s="97">
        <v>0</v>
      </c>
      <c r="N2297" s="97">
        <v>4365</v>
      </c>
      <c r="O2297" s="97">
        <v>0</v>
      </c>
      <c r="P2297" s="97">
        <v>4365</v>
      </c>
      <c r="Q2297" s="97">
        <f t="shared" si="35"/>
        <v>0</v>
      </c>
    </row>
    <row r="2298" spans="1:17" x14ac:dyDescent="0.25">
      <c r="A2298" s="152" t="s">
        <v>540</v>
      </c>
      <c r="B2298" s="152" t="s">
        <v>37</v>
      </c>
      <c r="C2298" s="152" t="s">
        <v>10117</v>
      </c>
      <c r="D2298" s="152">
        <v>331864</v>
      </c>
      <c r="E2298" s="152" t="s">
        <v>10118</v>
      </c>
      <c r="F2298" s="97">
        <v>0</v>
      </c>
      <c r="G2298" s="174">
        <v>122.77</v>
      </c>
      <c r="H2298" s="97"/>
      <c r="I2298" s="174">
        <v>73.661999999999992</v>
      </c>
      <c r="J2298" s="97">
        <v>0</v>
      </c>
      <c r="K2298" s="97"/>
      <c r="L2298" s="174">
        <v>36.831000000000003</v>
      </c>
      <c r="M2298" s="97">
        <v>0</v>
      </c>
      <c r="N2298" s="97">
        <v>0</v>
      </c>
      <c r="O2298" s="97">
        <v>0</v>
      </c>
      <c r="P2298" s="97">
        <v>0</v>
      </c>
      <c r="Q2298" s="97">
        <f t="shared" si="35"/>
        <v>0</v>
      </c>
    </row>
    <row r="2299" spans="1:17" x14ac:dyDescent="0.25">
      <c r="A2299" s="152" t="s">
        <v>540</v>
      </c>
      <c r="B2299" s="152" t="s">
        <v>37</v>
      </c>
      <c r="C2299" s="152" t="s">
        <v>9451</v>
      </c>
      <c r="D2299" s="152">
        <v>331872</v>
      </c>
      <c r="E2299" s="152" t="s">
        <v>9452</v>
      </c>
      <c r="F2299" s="97">
        <v>2517</v>
      </c>
      <c r="G2299" s="174">
        <v>122.77</v>
      </c>
      <c r="H2299" s="97">
        <v>6</v>
      </c>
      <c r="I2299" s="174">
        <v>73.661999999999992</v>
      </c>
      <c r="J2299" s="97">
        <v>1768</v>
      </c>
      <c r="K2299" s="97">
        <v>0</v>
      </c>
      <c r="L2299" s="174">
        <v>36.831000000000003</v>
      </c>
      <c r="M2299" s="97">
        <v>0</v>
      </c>
      <c r="N2299" s="97">
        <v>2517</v>
      </c>
      <c r="O2299" s="97">
        <v>0</v>
      </c>
      <c r="P2299" s="97">
        <v>2517</v>
      </c>
      <c r="Q2299" s="97">
        <f t="shared" si="35"/>
        <v>0</v>
      </c>
    </row>
    <row r="2300" spans="1:17" x14ac:dyDescent="0.25">
      <c r="A2300" s="152" t="s">
        <v>540</v>
      </c>
      <c r="B2300" s="152" t="s">
        <v>37</v>
      </c>
      <c r="C2300" s="152" t="s">
        <v>9455</v>
      </c>
      <c r="D2300" s="152">
        <v>331881</v>
      </c>
      <c r="E2300" s="152" t="s">
        <v>9456</v>
      </c>
      <c r="F2300" s="97">
        <v>5286</v>
      </c>
      <c r="G2300" s="174">
        <v>122.77</v>
      </c>
      <c r="H2300" s="97">
        <v>5</v>
      </c>
      <c r="I2300" s="174">
        <v>73.661999999999992</v>
      </c>
      <c r="J2300" s="97">
        <v>1473</v>
      </c>
      <c r="K2300" s="97">
        <v>3</v>
      </c>
      <c r="L2300" s="174">
        <v>36.831000000000003</v>
      </c>
      <c r="M2300" s="97">
        <v>442</v>
      </c>
      <c r="N2300" s="97">
        <v>5286</v>
      </c>
      <c r="O2300" s="97">
        <v>0</v>
      </c>
      <c r="P2300" s="97">
        <v>5286</v>
      </c>
      <c r="Q2300" s="97">
        <f t="shared" si="35"/>
        <v>0</v>
      </c>
    </row>
    <row r="2301" spans="1:17" x14ac:dyDescent="0.25">
      <c r="A2301" s="152" t="s">
        <v>540</v>
      </c>
      <c r="B2301" s="152" t="s">
        <v>37</v>
      </c>
      <c r="C2301" s="152" t="s">
        <v>9459</v>
      </c>
      <c r="D2301" s="152">
        <v>331899</v>
      </c>
      <c r="E2301" s="152" t="s">
        <v>9460</v>
      </c>
      <c r="F2301" s="97">
        <v>84472</v>
      </c>
      <c r="G2301" s="174">
        <v>122.77</v>
      </c>
      <c r="H2301" s="97">
        <v>126</v>
      </c>
      <c r="I2301" s="174">
        <v>73.661999999999992</v>
      </c>
      <c r="J2301" s="97">
        <v>37125</v>
      </c>
      <c r="K2301" s="97">
        <v>1</v>
      </c>
      <c r="L2301" s="174">
        <v>36.831000000000003</v>
      </c>
      <c r="M2301" s="97">
        <v>147</v>
      </c>
      <c r="N2301" s="97">
        <v>84472</v>
      </c>
      <c r="O2301" s="97">
        <v>0</v>
      </c>
      <c r="P2301" s="97">
        <v>84472</v>
      </c>
      <c r="Q2301" s="97">
        <f t="shared" si="35"/>
        <v>0</v>
      </c>
    </row>
    <row r="2302" spans="1:17" x14ac:dyDescent="0.25">
      <c r="A2302" s="152" t="s">
        <v>540</v>
      </c>
      <c r="B2302" s="152" t="s">
        <v>37</v>
      </c>
      <c r="C2302" s="152" t="s">
        <v>9465</v>
      </c>
      <c r="D2302" s="152">
        <v>329177</v>
      </c>
      <c r="E2302" s="152" t="s">
        <v>9466</v>
      </c>
      <c r="F2302" s="97">
        <v>11095</v>
      </c>
      <c r="G2302" s="174">
        <v>122.77</v>
      </c>
      <c r="H2302" s="97">
        <v>12</v>
      </c>
      <c r="I2302" s="174">
        <v>73.661999999999992</v>
      </c>
      <c r="J2302" s="97">
        <v>3536</v>
      </c>
      <c r="K2302" s="97">
        <v>3</v>
      </c>
      <c r="L2302" s="174">
        <v>36.831000000000003</v>
      </c>
      <c r="M2302" s="97">
        <v>442</v>
      </c>
      <c r="N2302" s="97">
        <v>11095</v>
      </c>
      <c r="O2302" s="97">
        <v>0</v>
      </c>
      <c r="P2302" s="97">
        <v>11095</v>
      </c>
      <c r="Q2302" s="97">
        <f t="shared" si="35"/>
        <v>0</v>
      </c>
    </row>
    <row r="2303" spans="1:17" x14ac:dyDescent="0.25">
      <c r="A2303" s="152" t="s">
        <v>540</v>
      </c>
      <c r="B2303" s="152" t="s">
        <v>37</v>
      </c>
      <c r="C2303" s="152" t="s">
        <v>9469</v>
      </c>
      <c r="D2303" s="152">
        <v>329185</v>
      </c>
      <c r="E2303" s="152" t="s">
        <v>9470</v>
      </c>
      <c r="F2303" s="97">
        <v>7067</v>
      </c>
      <c r="G2303" s="174">
        <v>122.77</v>
      </c>
      <c r="H2303" s="97">
        <v>10</v>
      </c>
      <c r="I2303" s="174">
        <v>73.661999999999992</v>
      </c>
      <c r="J2303" s="97">
        <v>2946</v>
      </c>
      <c r="K2303" s="97">
        <v>0</v>
      </c>
      <c r="L2303" s="174">
        <v>36.831000000000003</v>
      </c>
      <c r="M2303" s="97">
        <v>0</v>
      </c>
      <c r="N2303" s="97">
        <v>7067</v>
      </c>
      <c r="O2303" s="97">
        <v>0</v>
      </c>
      <c r="P2303" s="97">
        <v>7067</v>
      </c>
      <c r="Q2303" s="97">
        <f t="shared" si="35"/>
        <v>0</v>
      </c>
    </row>
    <row r="2304" spans="1:17" x14ac:dyDescent="0.25">
      <c r="A2304" s="152" t="s">
        <v>540</v>
      </c>
      <c r="B2304" s="152" t="s">
        <v>37</v>
      </c>
      <c r="C2304" s="152" t="s">
        <v>9473</v>
      </c>
      <c r="D2304" s="152">
        <v>329207</v>
      </c>
      <c r="E2304" s="152" t="s">
        <v>9474</v>
      </c>
      <c r="F2304" s="97">
        <v>9958</v>
      </c>
      <c r="G2304" s="174">
        <v>122.77</v>
      </c>
      <c r="H2304" s="97">
        <v>16</v>
      </c>
      <c r="I2304" s="174">
        <v>73.661999999999992</v>
      </c>
      <c r="J2304" s="97">
        <v>4714</v>
      </c>
      <c r="K2304" s="97">
        <v>0</v>
      </c>
      <c r="L2304" s="174">
        <v>36.831000000000003</v>
      </c>
      <c r="M2304" s="97">
        <v>0</v>
      </c>
      <c r="N2304" s="97">
        <v>9958</v>
      </c>
      <c r="O2304" s="97">
        <v>0</v>
      </c>
      <c r="P2304" s="97">
        <v>9958</v>
      </c>
      <c r="Q2304" s="97">
        <f t="shared" si="35"/>
        <v>0</v>
      </c>
    </row>
    <row r="2305" spans="1:17" x14ac:dyDescent="0.25">
      <c r="A2305" s="152" t="s">
        <v>540</v>
      </c>
      <c r="B2305" s="152" t="s">
        <v>37</v>
      </c>
      <c r="C2305" s="152" t="s">
        <v>9477</v>
      </c>
      <c r="D2305" s="152">
        <v>329215</v>
      </c>
      <c r="E2305" s="152" t="s">
        <v>9478</v>
      </c>
      <c r="F2305" s="97">
        <v>8166</v>
      </c>
      <c r="G2305" s="174">
        <v>122.77</v>
      </c>
      <c r="H2305" s="97">
        <v>15</v>
      </c>
      <c r="I2305" s="174">
        <v>73.661999999999992</v>
      </c>
      <c r="J2305" s="97">
        <v>4420</v>
      </c>
      <c r="K2305" s="97">
        <v>0</v>
      </c>
      <c r="L2305" s="174">
        <v>36.831000000000003</v>
      </c>
      <c r="M2305" s="97">
        <v>0</v>
      </c>
      <c r="N2305" s="97">
        <v>8166</v>
      </c>
      <c r="O2305" s="97">
        <v>0</v>
      </c>
      <c r="P2305" s="97">
        <v>8166</v>
      </c>
      <c r="Q2305" s="97">
        <f t="shared" si="35"/>
        <v>0</v>
      </c>
    </row>
    <row r="2306" spans="1:17" x14ac:dyDescent="0.25">
      <c r="A2306" s="152" t="s">
        <v>540</v>
      </c>
      <c r="B2306" s="152" t="s">
        <v>37</v>
      </c>
      <c r="C2306" s="152" t="s">
        <v>9481</v>
      </c>
      <c r="D2306" s="152">
        <v>329223</v>
      </c>
      <c r="E2306" s="152" t="s">
        <v>9482</v>
      </c>
      <c r="F2306" s="97">
        <v>6790</v>
      </c>
      <c r="G2306" s="174">
        <v>122.77</v>
      </c>
      <c r="H2306" s="97">
        <v>12</v>
      </c>
      <c r="I2306" s="174">
        <v>73.661999999999992</v>
      </c>
      <c r="J2306" s="97">
        <v>3536</v>
      </c>
      <c r="K2306" s="97">
        <v>0</v>
      </c>
      <c r="L2306" s="174">
        <v>36.831000000000003</v>
      </c>
      <c r="M2306" s="97">
        <v>0</v>
      </c>
      <c r="N2306" s="97">
        <v>6790</v>
      </c>
      <c r="O2306" s="97">
        <v>0</v>
      </c>
      <c r="P2306" s="97">
        <v>6790</v>
      </c>
      <c r="Q2306" s="97">
        <f t="shared" si="35"/>
        <v>0</v>
      </c>
    </row>
    <row r="2307" spans="1:17" x14ac:dyDescent="0.25">
      <c r="A2307" s="152" t="s">
        <v>540</v>
      </c>
      <c r="B2307" s="152" t="s">
        <v>37</v>
      </c>
      <c r="C2307" s="152" t="s">
        <v>9485</v>
      </c>
      <c r="D2307" s="152">
        <v>329274</v>
      </c>
      <c r="E2307" s="152" t="s">
        <v>9486</v>
      </c>
      <c r="F2307" s="97">
        <v>13920</v>
      </c>
      <c r="G2307" s="174">
        <v>122.77</v>
      </c>
      <c r="H2307" s="97">
        <v>18</v>
      </c>
      <c r="I2307" s="174">
        <v>73.661999999999992</v>
      </c>
      <c r="J2307" s="97">
        <v>5304</v>
      </c>
      <c r="K2307" s="97">
        <v>0</v>
      </c>
      <c r="L2307" s="174">
        <v>36.831000000000003</v>
      </c>
      <c r="M2307" s="97">
        <v>0</v>
      </c>
      <c r="N2307" s="97">
        <v>13920</v>
      </c>
      <c r="O2307" s="97">
        <v>0</v>
      </c>
      <c r="P2307" s="97">
        <v>13920</v>
      </c>
      <c r="Q2307" s="97">
        <f t="shared" ref="Q2307:Q2370" si="36">+P2307-N2307</f>
        <v>0</v>
      </c>
    </row>
    <row r="2308" spans="1:17" x14ac:dyDescent="0.25">
      <c r="A2308" s="152" t="s">
        <v>540</v>
      </c>
      <c r="B2308" s="152" t="s">
        <v>37</v>
      </c>
      <c r="C2308" s="152" t="s">
        <v>9489</v>
      </c>
      <c r="D2308" s="152">
        <v>329258</v>
      </c>
      <c r="E2308" s="152" t="s">
        <v>9490</v>
      </c>
      <c r="F2308" s="97">
        <v>5139</v>
      </c>
      <c r="G2308" s="174">
        <v>122.77</v>
      </c>
      <c r="H2308" s="97">
        <v>6</v>
      </c>
      <c r="I2308" s="174">
        <v>73.661999999999992</v>
      </c>
      <c r="J2308" s="97">
        <v>1768</v>
      </c>
      <c r="K2308" s="97">
        <v>0</v>
      </c>
      <c r="L2308" s="174">
        <v>36.831000000000003</v>
      </c>
      <c r="M2308" s="97">
        <v>0</v>
      </c>
      <c r="N2308" s="97">
        <v>5139</v>
      </c>
      <c r="O2308" s="97">
        <v>0</v>
      </c>
      <c r="P2308" s="97">
        <v>5139</v>
      </c>
      <c r="Q2308" s="97">
        <f t="shared" si="36"/>
        <v>0</v>
      </c>
    </row>
    <row r="2309" spans="1:17" x14ac:dyDescent="0.25">
      <c r="A2309" s="152" t="s">
        <v>540</v>
      </c>
      <c r="B2309" s="152" t="s">
        <v>37</v>
      </c>
      <c r="C2309" s="152" t="s">
        <v>9493</v>
      </c>
      <c r="D2309" s="152">
        <v>329266</v>
      </c>
      <c r="E2309" s="152" t="s">
        <v>9494</v>
      </c>
      <c r="F2309" s="97">
        <v>4832</v>
      </c>
      <c r="G2309" s="174">
        <v>122.77</v>
      </c>
      <c r="H2309" s="97">
        <v>7</v>
      </c>
      <c r="I2309" s="174">
        <v>73.661999999999992</v>
      </c>
      <c r="J2309" s="97">
        <v>2063</v>
      </c>
      <c r="K2309" s="97">
        <v>1</v>
      </c>
      <c r="L2309" s="174">
        <v>36.831000000000003</v>
      </c>
      <c r="M2309" s="97">
        <v>147</v>
      </c>
      <c r="N2309" s="97">
        <v>4832</v>
      </c>
      <c r="O2309" s="97">
        <v>0</v>
      </c>
      <c r="P2309" s="97">
        <v>4832</v>
      </c>
      <c r="Q2309" s="97">
        <f t="shared" si="36"/>
        <v>0</v>
      </c>
    </row>
    <row r="2310" spans="1:17" x14ac:dyDescent="0.25">
      <c r="A2310" s="152" t="s">
        <v>540</v>
      </c>
      <c r="B2310" s="152" t="s">
        <v>37</v>
      </c>
      <c r="C2310" s="152" t="s">
        <v>9497</v>
      </c>
      <c r="D2310" s="152">
        <v>329282</v>
      </c>
      <c r="E2310" s="152" t="s">
        <v>9498</v>
      </c>
      <c r="F2310" s="97">
        <v>83466</v>
      </c>
      <c r="G2310" s="174">
        <v>122.77</v>
      </c>
      <c r="H2310" s="97">
        <v>118</v>
      </c>
      <c r="I2310" s="174">
        <v>73.661999999999992</v>
      </c>
      <c r="J2310" s="97">
        <v>34768</v>
      </c>
      <c r="K2310" s="97">
        <v>0</v>
      </c>
      <c r="L2310" s="174">
        <v>36.831000000000003</v>
      </c>
      <c r="M2310" s="97">
        <v>0</v>
      </c>
      <c r="N2310" s="97">
        <v>83466</v>
      </c>
      <c r="O2310" s="97">
        <v>0</v>
      </c>
      <c r="P2310" s="97">
        <v>83466</v>
      </c>
      <c r="Q2310" s="97">
        <f t="shared" si="36"/>
        <v>0</v>
      </c>
    </row>
    <row r="2311" spans="1:17" x14ac:dyDescent="0.25">
      <c r="A2311" s="152" t="s">
        <v>540</v>
      </c>
      <c r="B2311" s="152" t="s">
        <v>37</v>
      </c>
      <c r="C2311" s="152" t="s">
        <v>9503</v>
      </c>
      <c r="D2311" s="152">
        <v>329304</v>
      </c>
      <c r="E2311" s="152" t="s">
        <v>9504</v>
      </c>
      <c r="F2311" s="97">
        <v>29687</v>
      </c>
      <c r="G2311" s="174">
        <v>122.77</v>
      </c>
      <c r="H2311" s="97">
        <v>41</v>
      </c>
      <c r="I2311" s="174">
        <v>73.661999999999992</v>
      </c>
      <c r="J2311" s="97">
        <v>12081</v>
      </c>
      <c r="K2311" s="97">
        <v>0</v>
      </c>
      <c r="L2311" s="174">
        <v>36.831000000000003</v>
      </c>
      <c r="M2311" s="97">
        <v>0</v>
      </c>
      <c r="N2311" s="97">
        <v>29687</v>
      </c>
      <c r="O2311" s="97">
        <v>0</v>
      </c>
      <c r="P2311" s="97">
        <v>29687</v>
      </c>
      <c r="Q2311" s="97">
        <f t="shared" si="36"/>
        <v>0</v>
      </c>
    </row>
    <row r="2312" spans="1:17" x14ac:dyDescent="0.25">
      <c r="A2312" s="152" t="s">
        <v>540</v>
      </c>
      <c r="B2312" s="152" t="s">
        <v>37</v>
      </c>
      <c r="C2312" s="152" t="s">
        <v>9508</v>
      </c>
      <c r="D2312" s="152">
        <v>695386</v>
      </c>
      <c r="E2312" s="152" t="s">
        <v>9509</v>
      </c>
      <c r="F2312" s="97">
        <v>2597</v>
      </c>
      <c r="G2312" s="174">
        <v>122.77</v>
      </c>
      <c r="H2312" s="97">
        <v>5</v>
      </c>
      <c r="I2312" s="174">
        <v>73.661999999999992</v>
      </c>
      <c r="J2312" s="97">
        <v>1473</v>
      </c>
      <c r="K2312" s="97">
        <v>0</v>
      </c>
      <c r="L2312" s="174">
        <v>36.831000000000003</v>
      </c>
      <c r="M2312" s="97">
        <v>0</v>
      </c>
      <c r="N2312" s="97">
        <v>2597</v>
      </c>
      <c r="O2312" s="97">
        <v>0</v>
      </c>
      <c r="P2312" s="97">
        <v>2597</v>
      </c>
      <c r="Q2312" s="97">
        <f t="shared" si="36"/>
        <v>0</v>
      </c>
    </row>
    <row r="2313" spans="1:17" x14ac:dyDescent="0.25">
      <c r="A2313" s="152" t="s">
        <v>540</v>
      </c>
      <c r="B2313" s="152" t="s">
        <v>37</v>
      </c>
      <c r="C2313" s="152" t="s">
        <v>9512</v>
      </c>
      <c r="D2313" s="152">
        <v>329347</v>
      </c>
      <c r="E2313" s="152" t="s">
        <v>9513</v>
      </c>
      <c r="F2313" s="97">
        <v>14429</v>
      </c>
      <c r="G2313" s="174">
        <v>122.77</v>
      </c>
      <c r="H2313" s="97">
        <v>21</v>
      </c>
      <c r="I2313" s="174">
        <v>73.661999999999992</v>
      </c>
      <c r="J2313" s="97">
        <v>6188</v>
      </c>
      <c r="K2313" s="97">
        <v>0</v>
      </c>
      <c r="L2313" s="174">
        <v>36.831000000000003</v>
      </c>
      <c r="M2313" s="97">
        <v>0</v>
      </c>
      <c r="N2313" s="97">
        <v>14429</v>
      </c>
      <c r="O2313" s="97">
        <v>0</v>
      </c>
      <c r="P2313" s="97">
        <v>14429</v>
      </c>
      <c r="Q2313" s="97">
        <f t="shared" si="36"/>
        <v>0</v>
      </c>
    </row>
    <row r="2314" spans="1:17" x14ac:dyDescent="0.25">
      <c r="A2314" s="152" t="s">
        <v>540</v>
      </c>
      <c r="B2314" s="152" t="s">
        <v>37</v>
      </c>
      <c r="C2314" s="152" t="s">
        <v>9515</v>
      </c>
      <c r="D2314" s="152">
        <v>329355</v>
      </c>
      <c r="E2314" s="152" t="s">
        <v>9516</v>
      </c>
      <c r="F2314" s="97">
        <v>57512</v>
      </c>
      <c r="G2314" s="174">
        <v>122.77</v>
      </c>
      <c r="H2314" s="97">
        <v>82</v>
      </c>
      <c r="I2314" s="174">
        <v>73.661999999999992</v>
      </c>
      <c r="J2314" s="97">
        <v>24162</v>
      </c>
      <c r="K2314" s="97">
        <v>0</v>
      </c>
      <c r="L2314" s="174">
        <v>36.831000000000003</v>
      </c>
      <c r="M2314" s="97">
        <v>0</v>
      </c>
      <c r="N2314" s="97">
        <v>57512</v>
      </c>
      <c r="O2314" s="97">
        <v>0</v>
      </c>
      <c r="P2314" s="97">
        <v>57512</v>
      </c>
      <c r="Q2314" s="97">
        <f t="shared" si="36"/>
        <v>0</v>
      </c>
    </row>
    <row r="2315" spans="1:17" x14ac:dyDescent="0.25">
      <c r="A2315" s="152" t="s">
        <v>540</v>
      </c>
      <c r="B2315" s="152" t="s">
        <v>37</v>
      </c>
      <c r="C2315" s="152" t="s">
        <v>9519</v>
      </c>
      <c r="D2315" s="152">
        <v>329363</v>
      </c>
      <c r="E2315" s="152" t="s">
        <v>9520</v>
      </c>
      <c r="F2315" s="97">
        <v>4765</v>
      </c>
      <c r="G2315" s="174">
        <v>122.77</v>
      </c>
      <c r="H2315" s="97">
        <v>6</v>
      </c>
      <c r="I2315" s="174">
        <v>73.661999999999992</v>
      </c>
      <c r="J2315" s="97">
        <v>1768</v>
      </c>
      <c r="K2315" s="97">
        <v>0</v>
      </c>
      <c r="L2315" s="174">
        <v>36.831000000000003</v>
      </c>
      <c r="M2315" s="97">
        <v>0</v>
      </c>
      <c r="N2315" s="97">
        <v>4765</v>
      </c>
      <c r="O2315" s="97">
        <v>0</v>
      </c>
      <c r="P2315" s="97">
        <v>4765</v>
      </c>
      <c r="Q2315" s="97">
        <f t="shared" si="36"/>
        <v>0</v>
      </c>
    </row>
    <row r="2316" spans="1:17" x14ac:dyDescent="0.25">
      <c r="A2316" s="152" t="s">
        <v>540</v>
      </c>
      <c r="B2316" s="152" t="s">
        <v>37</v>
      </c>
      <c r="C2316" s="152" t="s">
        <v>9523</v>
      </c>
      <c r="D2316" s="152">
        <v>329371</v>
      </c>
      <c r="E2316" s="152" t="s">
        <v>9524</v>
      </c>
      <c r="F2316" s="97">
        <v>4255</v>
      </c>
      <c r="G2316" s="174">
        <v>122.77</v>
      </c>
      <c r="H2316" s="97">
        <v>3</v>
      </c>
      <c r="I2316" s="174">
        <v>73.661999999999992</v>
      </c>
      <c r="J2316" s="97">
        <v>884</v>
      </c>
      <c r="K2316" s="97">
        <v>0</v>
      </c>
      <c r="L2316" s="174">
        <v>36.831000000000003</v>
      </c>
      <c r="M2316" s="97">
        <v>0</v>
      </c>
      <c r="N2316" s="97">
        <v>4255</v>
      </c>
      <c r="O2316" s="97">
        <v>0</v>
      </c>
      <c r="P2316" s="97">
        <v>4255</v>
      </c>
      <c r="Q2316" s="97">
        <f t="shared" si="36"/>
        <v>0</v>
      </c>
    </row>
    <row r="2317" spans="1:17" x14ac:dyDescent="0.25">
      <c r="A2317" s="152" t="s">
        <v>540</v>
      </c>
      <c r="B2317" s="152" t="s">
        <v>37</v>
      </c>
      <c r="C2317" s="152" t="s">
        <v>9527</v>
      </c>
      <c r="D2317" s="152">
        <v>329380</v>
      </c>
      <c r="E2317" s="152" t="s">
        <v>9528</v>
      </c>
      <c r="F2317" s="97">
        <v>20425</v>
      </c>
      <c r="G2317" s="174">
        <v>122.77</v>
      </c>
      <c r="H2317" s="97">
        <v>28</v>
      </c>
      <c r="I2317" s="174">
        <v>73.661999999999992</v>
      </c>
      <c r="J2317" s="97">
        <v>8250</v>
      </c>
      <c r="K2317" s="97">
        <v>2</v>
      </c>
      <c r="L2317" s="174">
        <v>36.831000000000003</v>
      </c>
      <c r="M2317" s="97">
        <v>295</v>
      </c>
      <c r="N2317" s="97">
        <v>20425</v>
      </c>
      <c r="O2317" s="97">
        <v>0</v>
      </c>
      <c r="P2317" s="97">
        <v>20425</v>
      </c>
      <c r="Q2317" s="97">
        <f t="shared" si="36"/>
        <v>0</v>
      </c>
    </row>
    <row r="2318" spans="1:17" x14ac:dyDescent="0.25">
      <c r="A2318" s="152" t="s">
        <v>540</v>
      </c>
      <c r="B2318" s="152" t="s">
        <v>37</v>
      </c>
      <c r="C2318" s="152" t="s">
        <v>9531</v>
      </c>
      <c r="D2318" s="152">
        <v>329398</v>
      </c>
      <c r="E2318" s="152" t="s">
        <v>9532</v>
      </c>
      <c r="F2318" s="97">
        <v>83299</v>
      </c>
      <c r="G2318" s="174">
        <v>122.77</v>
      </c>
      <c r="H2318" s="97">
        <v>92</v>
      </c>
      <c r="I2318" s="174">
        <v>73.661999999999992</v>
      </c>
      <c r="J2318" s="97">
        <v>27108</v>
      </c>
      <c r="K2318" s="97">
        <v>0</v>
      </c>
      <c r="L2318" s="174">
        <v>36.831000000000003</v>
      </c>
      <c r="M2318" s="97">
        <v>0</v>
      </c>
      <c r="N2318" s="97">
        <v>83299</v>
      </c>
      <c r="O2318" s="97">
        <v>0</v>
      </c>
      <c r="P2318" s="97">
        <v>83299</v>
      </c>
      <c r="Q2318" s="97">
        <f t="shared" si="36"/>
        <v>0</v>
      </c>
    </row>
    <row r="2319" spans="1:17" x14ac:dyDescent="0.25">
      <c r="A2319" s="152" t="s">
        <v>540</v>
      </c>
      <c r="B2319" s="152" t="s">
        <v>37</v>
      </c>
      <c r="C2319" s="152" t="s">
        <v>9536</v>
      </c>
      <c r="D2319" s="152">
        <v>329428</v>
      </c>
      <c r="E2319" s="152" t="s">
        <v>9537</v>
      </c>
      <c r="F2319" s="97">
        <v>6747</v>
      </c>
      <c r="G2319" s="174">
        <v>122.77</v>
      </c>
      <c r="H2319" s="97">
        <v>14</v>
      </c>
      <c r="I2319" s="174">
        <v>73.661999999999992</v>
      </c>
      <c r="J2319" s="97">
        <v>4125</v>
      </c>
      <c r="K2319" s="97">
        <v>0</v>
      </c>
      <c r="L2319" s="174">
        <v>36.831000000000003</v>
      </c>
      <c r="M2319" s="97">
        <v>0</v>
      </c>
      <c r="N2319" s="97">
        <v>6747</v>
      </c>
      <c r="O2319" s="97">
        <v>0</v>
      </c>
      <c r="P2319" s="97">
        <v>6747</v>
      </c>
      <c r="Q2319" s="97">
        <f t="shared" si="36"/>
        <v>0</v>
      </c>
    </row>
    <row r="2320" spans="1:17" x14ac:dyDescent="0.25">
      <c r="A2320" s="152" t="s">
        <v>540</v>
      </c>
      <c r="B2320" s="152" t="s">
        <v>37</v>
      </c>
      <c r="C2320" s="152" t="s">
        <v>9540</v>
      </c>
      <c r="D2320" s="152">
        <v>329436</v>
      </c>
      <c r="E2320" s="152" t="s">
        <v>9541</v>
      </c>
      <c r="F2320" s="97">
        <v>7441</v>
      </c>
      <c r="G2320" s="174">
        <v>122.77</v>
      </c>
      <c r="H2320" s="97">
        <v>10</v>
      </c>
      <c r="I2320" s="174">
        <v>73.661999999999992</v>
      </c>
      <c r="J2320" s="97">
        <v>2946</v>
      </c>
      <c r="K2320" s="97">
        <v>0</v>
      </c>
      <c r="L2320" s="174">
        <v>36.831000000000003</v>
      </c>
      <c r="M2320" s="97">
        <v>0</v>
      </c>
      <c r="N2320" s="97">
        <v>7441</v>
      </c>
      <c r="O2320" s="97">
        <v>0</v>
      </c>
      <c r="P2320" s="97">
        <v>7441</v>
      </c>
      <c r="Q2320" s="97">
        <f t="shared" si="36"/>
        <v>0</v>
      </c>
    </row>
    <row r="2321" spans="1:17" x14ac:dyDescent="0.25">
      <c r="A2321" s="152" t="s">
        <v>540</v>
      </c>
      <c r="B2321" s="152" t="s">
        <v>37</v>
      </c>
      <c r="C2321" s="152" t="s">
        <v>9544</v>
      </c>
      <c r="D2321" s="152">
        <v>329509</v>
      </c>
      <c r="E2321" s="152" t="s">
        <v>9545</v>
      </c>
      <c r="F2321" s="97">
        <v>3266</v>
      </c>
      <c r="G2321" s="174">
        <v>122.77</v>
      </c>
      <c r="H2321" s="97">
        <v>6</v>
      </c>
      <c r="I2321" s="174">
        <v>73.661999999999992</v>
      </c>
      <c r="J2321" s="97">
        <v>1768</v>
      </c>
      <c r="K2321" s="97">
        <v>0</v>
      </c>
      <c r="L2321" s="174">
        <v>36.831000000000003</v>
      </c>
      <c r="M2321" s="97">
        <v>0</v>
      </c>
      <c r="N2321" s="97">
        <v>3266</v>
      </c>
      <c r="O2321" s="97">
        <v>0</v>
      </c>
      <c r="P2321" s="97">
        <v>3266</v>
      </c>
      <c r="Q2321" s="97">
        <f t="shared" si="36"/>
        <v>0</v>
      </c>
    </row>
    <row r="2322" spans="1:17" x14ac:dyDescent="0.25">
      <c r="A2322" s="152" t="s">
        <v>540</v>
      </c>
      <c r="B2322" s="152" t="s">
        <v>37</v>
      </c>
      <c r="C2322" s="152" t="s">
        <v>9548</v>
      </c>
      <c r="D2322" s="152">
        <v>329517</v>
      </c>
      <c r="E2322" s="152" t="s">
        <v>9549</v>
      </c>
      <c r="F2322" s="97">
        <v>14404</v>
      </c>
      <c r="G2322" s="174">
        <v>122.77</v>
      </c>
      <c r="H2322" s="97">
        <v>26</v>
      </c>
      <c r="I2322" s="174">
        <v>73.661999999999992</v>
      </c>
      <c r="J2322" s="97">
        <v>7661</v>
      </c>
      <c r="K2322" s="97">
        <v>0</v>
      </c>
      <c r="L2322" s="174">
        <v>36.831000000000003</v>
      </c>
      <c r="M2322" s="97">
        <v>0</v>
      </c>
      <c r="N2322" s="97">
        <v>14404</v>
      </c>
      <c r="O2322" s="97">
        <v>0</v>
      </c>
      <c r="P2322" s="97">
        <v>14404</v>
      </c>
      <c r="Q2322" s="97">
        <f t="shared" si="36"/>
        <v>0</v>
      </c>
    </row>
    <row r="2323" spans="1:17" x14ac:dyDescent="0.25">
      <c r="A2323" s="152" t="s">
        <v>540</v>
      </c>
      <c r="B2323" s="152" t="s">
        <v>37</v>
      </c>
      <c r="C2323" s="152" t="s">
        <v>9552</v>
      </c>
      <c r="D2323" s="152">
        <v>329525</v>
      </c>
      <c r="E2323" s="152" t="s">
        <v>9553</v>
      </c>
      <c r="F2323" s="97">
        <v>70167</v>
      </c>
      <c r="G2323" s="174">
        <v>122.77</v>
      </c>
      <c r="H2323" s="97">
        <v>111</v>
      </c>
      <c r="I2323" s="174">
        <v>73.661999999999992</v>
      </c>
      <c r="J2323" s="97">
        <v>32706</v>
      </c>
      <c r="K2323" s="97">
        <v>0</v>
      </c>
      <c r="L2323" s="174">
        <v>36.831000000000003</v>
      </c>
      <c r="M2323" s="97">
        <v>0</v>
      </c>
      <c r="N2323" s="97">
        <v>70167</v>
      </c>
      <c r="O2323" s="97">
        <v>0</v>
      </c>
      <c r="P2323" s="97">
        <v>70167</v>
      </c>
      <c r="Q2323" s="97">
        <f t="shared" si="36"/>
        <v>0</v>
      </c>
    </row>
    <row r="2324" spans="1:17" x14ac:dyDescent="0.25">
      <c r="A2324" s="152" t="s">
        <v>540</v>
      </c>
      <c r="B2324" s="152" t="s">
        <v>37</v>
      </c>
      <c r="C2324" s="152" t="s">
        <v>9556</v>
      </c>
      <c r="D2324" s="152">
        <v>329533</v>
      </c>
      <c r="E2324" s="152" t="s">
        <v>9557</v>
      </c>
      <c r="F2324" s="97">
        <v>102451</v>
      </c>
      <c r="G2324" s="174">
        <v>122.77</v>
      </c>
      <c r="H2324" s="97">
        <v>136</v>
      </c>
      <c r="I2324" s="174">
        <v>73.661999999999992</v>
      </c>
      <c r="J2324" s="97">
        <v>40071</v>
      </c>
      <c r="K2324" s="97">
        <v>3</v>
      </c>
      <c r="L2324" s="174">
        <v>36.831000000000003</v>
      </c>
      <c r="M2324" s="97">
        <v>442</v>
      </c>
      <c r="N2324" s="97">
        <v>102451</v>
      </c>
      <c r="O2324" s="97">
        <v>0</v>
      </c>
      <c r="P2324" s="97">
        <v>102451</v>
      </c>
      <c r="Q2324" s="97">
        <f t="shared" si="36"/>
        <v>0</v>
      </c>
    </row>
    <row r="2325" spans="1:17" x14ac:dyDescent="0.25">
      <c r="A2325" s="152" t="s">
        <v>540</v>
      </c>
      <c r="B2325" s="152" t="s">
        <v>37</v>
      </c>
      <c r="C2325" s="152" t="s">
        <v>9561</v>
      </c>
      <c r="D2325" s="152">
        <v>329541</v>
      </c>
      <c r="E2325" s="152" t="s">
        <v>9562</v>
      </c>
      <c r="F2325" s="97">
        <v>2757</v>
      </c>
      <c r="G2325" s="174">
        <v>122.77</v>
      </c>
      <c r="H2325" s="97">
        <v>3</v>
      </c>
      <c r="I2325" s="174">
        <v>73.661999999999992</v>
      </c>
      <c r="J2325" s="97">
        <v>884</v>
      </c>
      <c r="K2325" s="97">
        <v>0</v>
      </c>
      <c r="L2325" s="174">
        <v>36.831000000000003</v>
      </c>
      <c r="M2325" s="97">
        <v>0</v>
      </c>
      <c r="N2325" s="97">
        <v>2757</v>
      </c>
      <c r="O2325" s="97">
        <v>0</v>
      </c>
      <c r="P2325" s="97">
        <v>2757</v>
      </c>
      <c r="Q2325" s="97">
        <f t="shared" si="36"/>
        <v>0</v>
      </c>
    </row>
    <row r="2326" spans="1:17" x14ac:dyDescent="0.25">
      <c r="A2326" s="152" t="s">
        <v>540</v>
      </c>
      <c r="B2326" s="152" t="s">
        <v>37</v>
      </c>
      <c r="C2326" s="152" t="s">
        <v>9565</v>
      </c>
      <c r="D2326" s="152">
        <v>329550</v>
      </c>
      <c r="E2326" s="152" t="s">
        <v>9566</v>
      </c>
      <c r="F2326" s="97">
        <v>12421</v>
      </c>
      <c r="G2326" s="174">
        <v>122.77</v>
      </c>
      <c r="H2326" s="97">
        <v>18</v>
      </c>
      <c r="I2326" s="174">
        <v>73.661999999999992</v>
      </c>
      <c r="J2326" s="97">
        <v>5304</v>
      </c>
      <c r="K2326" s="97">
        <v>0</v>
      </c>
      <c r="L2326" s="174">
        <v>36.831000000000003</v>
      </c>
      <c r="M2326" s="97">
        <v>0</v>
      </c>
      <c r="N2326" s="97">
        <v>12421</v>
      </c>
      <c r="O2326" s="97">
        <v>0</v>
      </c>
      <c r="P2326" s="97">
        <v>12421</v>
      </c>
      <c r="Q2326" s="97">
        <f t="shared" si="36"/>
        <v>0</v>
      </c>
    </row>
    <row r="2327" spans="1:17" x14ac:dyDescent="0.25">
      <c r="A2327" s="152" t="s">
        <v>540</v>
      </c>
      <c r="B2327" s="152" t="s">
        <v>37</v>
      </c>
      <c r="C2327" s="152" t="s">
        <v>9569</v>
      </c>
      <c r="D2327" s="152">
        <v>329584</v>
      </c>
      <c r="E2327" s="152" t="s">
        <v>9570</v>
      </c>
      <c r="F2327" s="97">
        <v>3346</v>
      </c>
      <c r="G2327" s="174">
        <v>122.77</v>
      </c>
      <c r="H2327" s="97">
        <v>5</v>
      </c>
      <c r="I2327" s="174">
        <v>73.661999999999992</v>
      </c>
      <c r="J2327" s="97">
        <v>1473</v>
      </c>
      <c r="K2327" s="97">
        <v>0</v>
      </c>
      <c r="L2327" s="174">
        <v>36.831000000000003</v>
      </c>
      <c r="M2327" s="97">
        <v>0</v>
      </c>
      <c r="N2327" s="97">
        <v>3346</v>
      </c>
      <c r="O2327" s="97">
        <v>0</v>
      </c>
      <c r="P2327" s="97">
        <v>3346</v>
      </c>
      <c r="Q2327" s="97">
        <f t="shared" si="36"/>
        <v>0</v>
      </c>
    </row>
    <row r="2328" spans="1:17" x14ac:dyDescent="0.25">
      <c r="A2328" s="152" t="s">
        <v>540</v>
      </c>
      <c r="B2328" s="152" t="s">
        <v>37</v>
      </c>
      <c r="C2328" s="152" t="s">
        <v>9573</v>
      </c>
      <c r="D2328" s="152">
        <v>329576</v>
      </c>
      <c r="E2328" s="152" t="s">
        <v>9574</v>
      </c>
      <c r="F2328" s="97">
        <v>4979</v>
      </c>
      <c r="G2328" s="174">
        <v>122.77</v>
      </c>
      <c r="H2328" s="97">
        <v>8</v>
      </c>
      <c r="I2328" s="174">
        <v>73.661999999999992</v>
      </c>
      <c r="J2328" s="97">
        <v>2357</v>
      </c>
      <c r="K2328" s="97">
        <v>0</v>
      </c>
      <c r="L2328" s="174">
        <v>36.831000000000003</v>
      </c>
      <c r="M2328" s="97">
        <v>0</v>
      </c>
      <c r="N2328" s="97">
        <v>4979</v>
      </c>
      <c r="O2328" s="97">
        <v>0</v>
      </c>
      <c r="P2328" s="97">
        <v>4979</v>
      </c>
      <c r="Q2328" s="97">
        <f t="shared" si="36"/>
        <v>0</v>
      </c>
    </row>
    <row r="2329" spans="1:17" x14ac:dyDescent="0.25">
      <c r="A2329" s="152" t="s">
        <v>540</v>
      </c>
      <c r="B2329" s="152" t="s">
        <v>37</v>
      </c>
      <c r="C2329" s="152" t="s">
        <v>9577</v>
      </c>
      <c r="D2329" s="152">
        <v>329649</v>
      </c>
      <c r="E2329" s="152" t="s">
        <v>9578</v>
      </c>
      <c r="F2329" s="97">
        <v>19714</v>
      </c>
      <c r="G2329" s="174">
        <v>122.77</v>
      </c>
      <c r="H2329" s="97">
        <v>27</v>
      </c>
      <c r="I2329" s="174">
        <v>73.661999999999992</v>
      </c>
      <c r="J2329" s="97">
        <v>7955</v>
      </c>
      <c r="K2329" s="97">
        <v>1</v>
      </c>
      <c r="L2329" s="174">
        <v>36.831000000000003</v>
      </c>
      <c r="M2329" s="97">
        <v>147</v>
      </c>
      <c r="N2329" s="97">
        <v>19714</v>
      </c>
      <c r="O2329" s="97">
        <v>0</v>
      </c>
      <c r="P2329" s="97">
        <v>19714</v>
      </c>
      <c r="Q2329" s="97">
        <f t="shared" si="36"/>
        <v>0</v>
      </c>
    </row>
    <row r="2330" spans="1:17" x14ac:dyDescent="0.25">
      <c r="A2330" s="152" t="s">
        <v>540</v>
      </c>
      <c r="B2330" s="152" t="s">
        <v>37</v>
      </c>
      <c r="C2330" s="152" t="s">
        <v>9580</v>
      </c>
      <c r="D2330" s="152">
        <v>329657</v>
      </c>
      <c r="E2330" s="152" t="s">
        <v>9581</v>
      </c>
      <c r="F2330" s="97">
        <v>19960</v>
      </c>
      <c r="G2330" s="174">
        <v>122.77</v>
      </c>
      <c r="H2330" s="97">
        <v>30</v>
      </c>
      <c r="I2330" s="174">
        <v>73.661999999999992</v>
      </c>
      <c r="J2330" s="97">
        <v>8839</v>
      </c>
      <c r="K2330" s="97">
        <v>0</v>
      </c>
      <c r="L2330" s="174">
        <v>36.831000000000003</v>
      </c>
      <c r="M2330" s="97">
        <v>0</v>
      </c>
      <c r="N2330" s="97">
        <v>19960</v>
      </c>
      <c r="O2330" s="97">
        <v>0</v>
      </c>
      <c r="P2330" s="97">
        <v>19960</v>
      </c>
      <c r="Q2330" s="97">
        <f t="shared" si="36"/>
        <v>0</v>
      </c>
    </row>
    <row r="2331" spans="1:17" x14ac:dyDescent="0.25">
      <c r="A2331" s="152" t="s">
        <v>540</v>
      </c>
      <c r="B2331" s="152" t="s">
        <v>37</v>
      </c>
      <c r="C2331" s="152" t="s">
        <v>9583</v>
      </c>
      <c r="D2331" s="152">
        <v>329606</v>
      </c>
      <c r="E2331" s="152" t="s">
        <v>9584</v>
      </c>
      <c r="F2331" s="97">
        <v>9074</v>
      </c>
      <c r="G2331" s="174">
        <v>122.77</v>
      </c>
      <c r="H2331" s="97">
        <v>13</v>
      </c>
      <c r="I2331" s="174">
        <v>73.661999999999992</v>
      </c>
      <c r="J2331" s="97">
        <v>3830</v>
      </c>
      <c r="K2331" s="97">
        <v>0</v>
      </c>
      <c r="L2331" s="174">
        <v>36.831000000000003</v>
      </c>
      <c r="M2331" s="97">
        <v>0</v>
      </c>
      <c r="N2331" s="97">
        <v>9074</v>
      </c>
      <c r="O2331" s="97">
        <v>0</v>
      </c>
      <c r="P2331" s="97">
        <v>9074</v>
      </c>
      <c r="Q2331" s="97">
        <f t="shared" si="36"/>
        <v>0</v>
      </c>
    </row>
    <row r="2332" spans="1:17" x14ac:dyDescent="0.25">
      <c r="A2332" s="152" t="s">
        <v>540</v>
      </c>
      <c r="B2332" s="152" t="s">
        <v>37</v>
      </c>
      <c r="C2332" s="152" t="s">
        <v>9587</v>
      </c>
      <c r="D2332" s="152">
        <v>329681</v>
      </c>
      <c r="E2332" s="152" t="s">
        <v>9588</v>
      </c>
      <c r="F2332" s="97">
        <v>27234</v>
      </c>
      <c r="G2332" s="174">
        <v>122.77</v>
      </c>
      <c r="H2332" s="97">
        <v>40</v>
      </c>
      <c r="I2332" s="174">
        <v>73.661999999999992</v>
      </c>
      <c r="J2332" s="97">
        <v>11786</v>
      </c>
      <c r="K2332" s="97">
        <v>3</v>
      </c>
      <c r="L2332" s="174">
        <v>36.831000000000003</v>
      </c>
      <c r="M2332" s="97">
        <v>442</v>
      </c>
      <c r="N2332" s="97">
        <v>27234</v>
      </c>
      <c r="O2332" s="97">
        <v>0</v>
      </c>
      <c r="P2332" s="97">
        <v>27234</v>
      </c>
      <c r="Q2332" s="97">
        <f t="shared" si="36"/>
        <v>0</v>
      </c>
    </row>
    <row r="2333" spans="1:17" x14ac:dyDescent="0.25">
      <c r="A2333" s="152" t="s">
        <v>540</v>
      </c>
      <c r="B2333" s="152" t="s">
        <v>37</v>
      </c>
      <c r="C2333" s="152" t="s">
        <v>9593</v>
      </c>
      <c r="D2333" s="152">
        <v>329690</v>
      </c>
      <c r="E2333" s="152" t="s">
        <v>9594</v>
      </c>
      <c r="F2333" s="97">
        <v>3936</v>
      </c>
      <c r="G2333" s="174">
        <v>122.77</v>
      </c>
      <c r="H2333" s="97">
        <v>7</v>
      </c>
      <c r="I2333" s="174">
        <v>73.661999999999992</v>
      </c>
      <c r="J2333" s="97">
        <v>2063</v>
      </c>
      <c r="K2333" s="97">
        <v>0</v>
      </c>
      <c r="L2333" s="174">
        <v>36.831000000000003</v>
      </c>
      <c r="M2333" s="97">
        <v>0</v>
      </c>
      <c r="N2333" s="97">
        <v>3936</v>
      </c>
      <c r="O2333" s="97">
        <v>0</v>
      </c>
      <c r="P2333" s="97">
        <v>3936</v>
      </c>
      <c r="Q2333" s="97">
        <f t="shared" si="36"/>
        <v>0</v>
      </c>
    </row>
    <row r="2334" spans="1:17" x14ac:dyDescent="0.25">
      <c r="A2334" s="152" t="s">
        <v>540</v>
      </c>
      <c r="B2334" s="152" t="s">
        <v>37</v>
      </c>
      <c r="C2334" s="152" t="s">
        <v>9597</v>
      </c>
      <c r="D2334" s="152">
        <v>329738</v>
      </c>
      <c r="E2334" s="152" t="s">
        <v>9598</v>
      </c>
      <c r="F2334" s="97">
        <v>3721</v>
      </c>
      <c r="G2334" s="174">
        <v>122.77</v>
      </c>
      <c r="H2334" s="97">
        <v>5</v>
      </c>
      <c r="I2334" s="174">
        <v>73.661999999999992</v>
      </c>
      <c r="J2334" s="97">
        <v>1473</v>
      </c>
      <c r="K2334" s="97">
        <v>0</v>
      </c>
      <c r="L2334" s="174">
        <v>36.831000000000003</v>
      </c>
      <c r="M2334" s="97">
        <v>0</v>
      </c>
      <c r="N2334" s="97">
        <v>3721</v>
      </c>
      <c r="O2334" s="97">
        <v>0</v>
      </c>
      <c r="P2334" s="97">
        <v>3721</v>
      </c>
      <c r="Q2334" s="97">
        <f t="shared" si="36"/>
        <v>0</v>
      </c>
    </row>
    <row r="2335" spans="1:17" x14ac:dyDescent="0.25">
      <c r="A2335" s="152" t="s">
        <v>540</v>
      </c>
      <c r="B2335" s="152" t="s">
        <v>37</v>
      </c>
      <c r="C2335" s="152" t="s">
        <v>9601</v>
      </c>
      <c r="D2335" s="152">
        <v>329746</v>
      </c>
      <c r="E2335" s="152" t="s">
        <v>9602</v>
      </c>
      <c r="F2335" s="97">
        <v>8566</v>
      </c>
      <c r="G2335" s="174">
        <v>122.77</v>
      </c>
      <c r="H2335" s="97">
        <v>9</v>
      </c>
      <c r="I2335" s="174">
        <v>73.661999999999992</v>
      </c>
      <c r="J2335" s="97">
        <v>2652</v>
      </c>
      <c r="K2335" s="97">
        <v>2</v>
      </c>
      <c r="L2335" s="174">
        <v>36.831000000000003</v>
      </c>
      <c r="M2335" s="97">
        <v>295</v>
      </c>
      <c r="N2335" s="97">
        <v>8566</v>
      </c>
      <c r="O2335" s="97">
        <v>0</v>
      </c>
      <c r="P2335" s="97">
        <v>8566</v>
      </c>
      <c r="Q2335" s="97">
        <f t="shared" si="36"/>
        <v>0</v>
      </c>
    </row>
    <row r="2336" spans="1:17" x14ac:dyDescent="0.25">
      <c r="A2336" s="152" t="s">
        <v>540</v>
      </c>
      <c r="B2336" s="152" t="s">
        <v>37</v>
      </c>
      <c r="C2336" s="152" t="s">
        <v>9605</v>
      </c>
      <c r="D2336" s="152">
        <v>329754</v>
      </c>
      <c r="E2336" s="152" t="s">
        <v>9606</v>
      </c>
      <c r="F2336" s="97">
        <v>5328</v>
      </c>
      <c r="G2336" s="174">
        <v>122.77</v>
      </c>
      <c r="H2336" s="97">
        <v>13</v>
      </c>
      <c r="I2336" s="174">
        <v>73.661999999999992</v>
      </c>
      <c r="J2336" s="97">
        <v>3830</v>
      </c>
      <c r="K2336" s="97">
        <v>0</v>
      </c>
      <c r="L2336" s="174">
        <v>36.831000000000003</v>
      </c>
      <c r="M2336" s="97">
        <v>0</v>
      </c>
      <c r="N2336" s="97">
        <v>5328</v>
      </c>
      <c r="O2336" s="97">
        <v>0</v>
      </c>
      <c r="P2336" s="97">
        <v>5328</v>
      </c>
      <c r="Q2336" s="97">
        <f t="shared" si="36"/>
        <v>0</v>
      </c>
    </row>
    <row r="2337" spans="1:17" x14ac:dyDescent="0.25">
      <c r="A2337" s="152" t="s">
        <v>540</v>
      </c>
      <c r="B2337" s="152" t="s">
        <v>37</v>
      </c>
      <c r="C2337" s="152" t="s">
        <v>9609</v>
      </c>
      <c r="D2337" s="152">
        <v>331902</v>
      </c>
      <c r="E2337" s="152" t="s">
        <v>9610</v>
      </c>
      <c r="F2337" s="97">
        <v>3801</v>
      </c>
      <c r="G2337" s="174">
        <v>122.77</v>
      </c>
      <c r="H2337" s="97">
        <v>4</v>
      </c>
      <c r="I2337" s="174">
        <v>73.661999999999992</v>
      </c>
      <c r="J2337" s="97">
        <v>1179</v>
      </c>
      <c r="K2337" s="97">
        <v>0</v>
      </c>
      <c r="L2337" s="174">
        <v>36.831000000000003</v>
      </c>
      <c r="M2337" s="97">
        <v>0</v>
      </c>
      <c r="N2337" s="97">
        <v>3801</v>
      </c>
      <c r="O2337" s="97">
        <v>0</v>
      </c>
      <c r="P2337" s="97">
        <v>3801</v>
      </c>
      <c r="Q2337" s="97">
        <f t="shared" si="36"/>
        <v>0</v>
      </c>
    </row>
    <row r="2338" spans="1:17" x14ac:dyDescent="0.25">
      <c r="A2338" s="152" t="s">
        <v>540</v>
      </c>
      <c r="B2338" s="152" t="s">
        <v>37</v>
      </c>
      <c r="C2338" s="152" t="s">
        <v>9613</v>
      </c>
      <c r="D2338" s="152">
        <v>331911</v>
      </c>
      <c r="E2338" s="152" t="s">
        <v>9614</v>
      </c>
      <c r="F2338" s="97">
        <v>4311</v>
      </c>
      <c r="G2338" s="174">
        <v>122.77</v>
      </c>
      <c r="H2338" s="97">
        <v>7</v>
      </c>
      <c r="I2338" s="174">
        <v>73.661999999999992</v>
      </c>
      <c r="J2338" s="97">
        <v>2063</v>
      </c>
      <c r="K2338" s="97">
        <v>0</v>
      </c>
      <c r="L2338" s="174">
        <v>36.831000000000003</v>
      </c>
      <c r="M2338" s="97">
        <v>0</v>
      </c>
      <c r="N2338" s="97">
        <v>4311</v>
      </c>
      <c r="O2338" s="97">
        <v>0</v>
      </c>
      <c r="P2338" s="97">
        <v>4311</v>
      </c>
      <c r="Q2338" s="97">
        <f t="shared" si="36"/>
        <v>0</v>
      </c>
    </row>
    <row r="2339" spans="1:17" x14ac:dyDescent="0.25">
      <c r="A2339" s="152" t="s">
        <v>540</v>
      </c>
      <c r="B2339" s="152" t="s">
        <v>37</v>
      </c>
      <c r="C2339" s="152" t="s">
        <v>9617</v>
      </c>
      <c r="D2339" s="152">
        <v>331929</v>
      </c>
      <c r="E2339" s="152" t="s">
        <v>9618</v>
      </c>
      <c r="F2339" s="97">
        <v>8646</v>
      </c>
      <c r="G2339" s="174">
        <v>122.77</v>
      </c>
      <c r="H2339" s="97">
        <v>9</v>
      </c>
      <c r="I2339" s="174">
        <v>73.661999999999992</v>
      </c>
      <c r="J2339" s="97">
        <v>2652</v>
      </c>
      <c r="K2339" s="97">
        <v>0</v>
      </c>
      <c r="L2339" s="174">
        <v>36.831000000000003</v>
      </c>
      <c r="M2339" s="97">
        <v>0</v>
      </c>
      <c r="N2339" s="97">
        <v>8646</v>
      </c>
      <c r="O2339" s="97">
        <v>0</v>
      </c>
      <c r="P2339" s="97">
        <v>8646</v>
      </c>
      <c r="Q2339" s="97">
        <f t="shared" si="36"/>
        <v>0</v>
      </c>
    </row>
    <row r="2340" spans="1:17" x14ac:dyDescent="0.25">
      <c r="A2340" s="152" t="s">
        <v>540</v>
      </c>
      <c r="B2340" s="152" t="s">
        <v>37</v>
      </c>
      <c r="C2340" s="152" t="s">
        <v>9621</v>
      </c>
      <c r="D2340" s="152">
        <v>331945</v>
      </c>
      <c r="E2340" s="152" t="s">
        <v>9622</v>
      </c>
      <c r="F2340" s="97">
        <v>6317</v>
      </c>
      <c r="G2340" s="174">
        <v>122.77</v>
      </c>
      <c r="H2340" s="97">
        <v>10</v>
      </c>
      <c r="I2340" s="174">
        <v>73.661999999999992</v>
      </c>
      <c r="J2340" s="97">
        <v>2946</v>
      </c>
      <c r="K2340" s="97">
        <v>0</v>
      </c>
      <c r="L2340" s="174">
        <v>36.831000000000003</v>
      </c>
      <c r="M2340" s="97">
        <v>0</v>
      </c>
      <c r="N2340" s="97">
        <v>6317</v>
      </c>
      <c r="O2340" s="97">
        <v>0</v>
      </c>
      <c r="P2340" s="97">
        <v>6317</v>
      </c>
      <c r="Q2340" s="97">
        <f t="shared" si="36"/>
        <v>0</v>
      </c>
    </row>
    <row r="2341" spans="1:17" x14ac:dyDescent="0.25">
      <c r="A2341" s="152" t="s">
        <v>540</v>
      </c>
      <c r="B2341" s="152" t="s">
        <v>37</v>
      </c>
      <c r="C2341" s="152" t="s">
        <v>9625</v>
      </c>
      <c r="D2341" s="152">
        <v>331961</v>
      </c>
      <c r="E2341" s="152" t="s">
        <v>9626</v>
      </c>
      <c r="F2341" s="97">
        <v>3769</v>
      </c>
      <c r="G2341" s="174">
        <v>122.77</v>
      </c>
      <c r="H2341" s="97">
        <v>6</v>
      </c>
      <c r="I2341" s="174">
        <v>73.661999999999992</v>
      </c>
      <c r="J2341" s="97">
        <v>1768</v>
      </c>
      <c r="K2341" s="97">
        <v>0</v>
      </c>
      <c r="L2341" s="174">
        <v>36.831000000000003</v>
      </c>
      <c r="M2341" s="97">
        <v>0</v>
      </c>
      <c r="N2341" s="97">
        <v>3769</v>
      </c>
      <c r="O2341" s="97">
        <v>0</v>
      </c>
      <c r="P2341" s="97">
        <v>3769</v>
      </c>
      <c r="Q2341" s="97">
        <f t="shared" si="36"/>
        <v>0</v>
      </c>
    </row>
    <row r="2342" spans="1:17" x14ac:dyDescent="0.25">
      <c r="A2342" s="152" t="s">
        <v>540</v>
      </c>
      <c r="B2342" s="152" t="s">
        <v>37</v>
      </c>
      <c r="C2342" s="152" t="s">
        <v>9629</v>
      </c>
      <c r="D2342" s="152">
        <v>331970</v>
      </c>
      <c r="E2342" s="152" t="s">
        <v>9630</v>
      </c>
      <c r="F2342" s="97">
        <v>9891</v>
      </c>
      <c r="G2342" s="174">
        <v>122.77</v>
      </c>
      <c r="H2342" s="97">
        <v>14</v>
      </c>
      <c r="I2342" s="174">
        <v>73.661999999999992</v>
      </c>
      <c r="J2342" s="97">
        <v>4125</v>
      </c>
      <c r="K2342" s="97">
        <v>1</v>
      </c>
      <c r="L2342" s="174">
        <v>36.831000000000003</v>
      </c>
      <c r="M2342" s="97">
        <v>147</v>
      </c>
      <c r="N2342" s="97">
        <v>9891</v>
      </c>
      <c r="O2342" s="97">
        <v>0</v>
      </c>
      <c r="P2342" s="97">
        <v>9891</v>
      </c>
      <c r="Q2342" s="97">
        <f t="shared" si="36"/>
        <v>0</v>
      </c>
    </row>
    <row r="2343" spans="1:17" x14ac:dyDescent="0.25">
      <c r="A2343" s="152" t="s">
        <v>540</v>
      </c>
      <c r="B2343" s="152" t="s">
        <v>37</v>
      </c>
      <c r="C2343" s="152" t="s">
        <v>9633</v>
      </c>
      <c r="D2343" s="152">
        <v>332020</v>
      </c>
      <c r="E2343" s="152" t="s">
        <v>9634</v>
      </c>
      <c r="F2343" s="97">
        <v>3776</v>
      </c>
      <c r="G2343" s="174">
        <v>122.77</v>
      </c>
      <c r="H2343" s="97">
        <v>9</v>
      </c>
      <c r="I2343" s="174">
        <v>73.661999999999992</v>
      </c>
      <c r="J2343" s="97">
        <v>2652</v>
      </c>
      <c r="K2343" s="97">
        <v>0</v>
      </c>
      <c r="L2343" s="174">
        <v>36.831000000000003</v>
      </c>
      <c r="M2343" s="97">
        <v>0</v>
      </c>
      <c r="N2343" s="97">
        <v>3776</v>
      </c>
      <c r="O2343" s="97">
        <v>0</v>
      </c>
      <c r="P2343" s="97">
        <v>3776</v>
      </c>
      <c r="Q2343" s="97">
        <f t="shared" si="36"/>
        <v>0</v>
      </c>
    </row>
    <row r="2344" spans="1:17" x14ac:dyDescent="0.25">
      <c r="A2344" s="152" t="s">
        <v>540</v>
      </c>
      <c r="B2344" s="152" t="s">
        <v>37</v>
      </c>
      <c r="C2344" s="152" t="s">
        <v>9637</v>
      </c>
      <c r="D2344" s="152">
        <v>332038</v>
      </c>
      <c r="E2344" s="152" t="s">
        <v>9638</v>
      </c>
      <c r="F2344" s="97">
        <v>52200</v>
      </c>
      <c r="G2344" s="174">
        <v>122.77</v>
      </c>
      <c r="H2344" s="97">
        <v>69</v>
      </c>
      <c r="I2344" s="174">
        <v>73.661999999999992</v>
      </c>
      <c r="J2344" s="97">
        <v>20331</v>
      </c>
      <c r="K2344" s="97">
        <v>6</v>
      </c>
      <c r="L2344" s="174">
        <v>36.831000000000003</v>
      </c>
      <c r="M2344" s="97">
        <v>884</v>
      </c>
      <c r="N2344" s="97">
        <v>52200</v>
      </c>
      <c r="O2344" s="97">
        <v>0</v>
      </c>
      <c r="P2344" s="97">
        <v>52200</v>
      </c>
      <c r="Q2344" s="97">
        <f t="shared" si="36"/>
        <v>0</v>
      </c>
    </row>
    <row r="2345" spans="1:17" x14ac:dyDescent="0.25">
      <c r="A2345" s="152" t="s">
        <v>540</v>
      </c>
      <c r="B2345" s="152" t="s">
        <v>37</v>
      </c>
      <c r="C2345" s="152" t="s">
        <v>9642</v>
      </c>
      <c r="D2345" s="152">
        <v>332046</v>
      </c>
      <c r="E2345" s="152" t="s">
        <v>9643</v>
      </c>
      <c r="F2345" s="97">
        <v>8613</v>
      </c>
      <c r="G2345" s="174">
        <v>122.77</v>
      </c>
      <c r="H2345" s="97">
        <v>11</v>
      </c>
      <c r="I2345" s="174">
        <v>73.661999999999992</v>
      </c>
      <c r="J2345" s="97">
        <v>3241</v>
      </c>
      <c r="K2345" s="97">
        <v>0</v>
      </c>
      <c r="L2345" s="174">
        <v>36.831000000000003</v>
      </c>
      <c r="M2345" s="97">
        <v>0</v>
      </c>
      <c r="N2345" s="97">
        <v>8613</v>
      </c>
      <c r="O2345" s="97">
        <v>0</v>
      </c>
      <c r="P2345" s="97">
        <v>8613</v>
      </c>
      <c r="Q2345" s="97">
        <f t="shared" si="36"/>
        <v>0</v>
      </c>
    </row>
    <row r="2346" spans="1:17" x14ac:dyDescent="0.25">
      <c r="A2346" s="152" t="s">
        <v>540</v>
      </c>
      <c r="B2346" s="152" t="s">
        <v>37</v>
      </c>
      <c r="C2346" s="152" t="s">
        <v>9645</v>
      </c>
      <c r="D2346" s="152">
        <v>332054</v>
      </c>
      <c r="E2346" s="152" t="s">
        <v>9646</v>
      </c>
      <c r="F2346" s="97">
        <v>147</v>
      </c>
      <c r="G2346" s="174">
        <v>122.77</v>
      </c>
      <c r="H2346" s="97">
        <v>0</v>
      </c>
      <c r="I2346" s="174">
        <v>73.661999999999992</v>
      </c>
      <c r="J2346" s="97">
        <v>0</v>
      </c>
      <c r="K2346" s="97">
        <v>1</v>
      </c>
      <c r="L2346" s="174">
        <v>36.831000000000003</v>
      </c>
      <c r="M2346" s="97">
        <v>147</v>
      </c>
      <c r="N2346" s="97">
        <v>147</v>
      </c>
      <c r="O2346" s="97">
        <v>0</v>
      </c>
      <c r="P2346" s="97">
        <v>147</v>
      </c>
      <c r="Q2346" s="97">
        <f t="shared" si="36"/>
        <v>0</v>
      </c>
    </row>
    <row r="2347" spans="1:17" x14ac:dyDescent="0.25">
      <c r="A2347" s="152" t="s">
        <v>540</v>
      </c>
      <c r="B2347" s="152" t="s">
        <v>37</v>
      </c>
      <c r="C2347" s="152" t="s">
        <v>9649</v>
      </c>
      <c r="D2347" s="152">
        <v>332071</v>
      </c>
      <c r="E2347" s="152" t="s">
        <v>9650</v>
      </c>
      <c r="F2347" s="97">
        <v>8915</v>
      </c>
      <c r="G2347" s="174">
        <v>122.77</v>
      </c>
      <c r="H2347" s="97">
        <v>15</v>
      </c>
      <c r="I2347" s="174">
        <v>73.661999999999992</v>
      </c>
      <c r="J2347" s="97">
        <v>4420</v>
      </c>
      <c r="K2347" s="97">
        <v>0</v>
      </c>
      <c r="L2347" s="174">
        <v>36.831000000000003</v>
      </c>
      <c r="M2347" s="97">
        <v>0</v>
      </c>
      <c r="N2347" s="97">
        <v>8915</v>
      </c>
      <c r="O2347" s="97">
        <v>0</v>
      </c>
      <c r="P2347" s="97">
        <v>8915</v>
      </c>
      <c r="Q2347" s="97">
        <f t="shared" si="36"/>
        <v>0</v>
      </c>
    </row>
    <row r="2348" spans="1:17" x14ac:dyDescent="0.25">
      <c r="A2348" s="152" t="s">
        <v>540</v>
      </c>
      <c r="B2348" s="152" t="s">
        <v>37</v>
      </c>
      <c r="C2348" s="152" t="s">
        <v>9653</v>
      </c>
      <c r="D2348" s="152">
        <v>332089</v>
      </c>
      <c r="E2348" s="152" t="s">
        <v>9654</v>
      </c>
      <c r="F2348" s="97">
        <v>4420</v>
      </c>
      <c r="G2348" s="174">
        <v>122.77</v>
      </c>
      <c r="H2348" s="97">
        <v>6</v>
      </c>
      <c r="I2348" s="174">
        <v>73.661999999999992</v>
      </c>
      <c r="J2348" s="97">
        <v>1768</v>
      </c>
      <c r="K2348" s="97">
        <v>1</v>
      </c>
      <c r="L2348" s="174">
        <v>36.831000000000003</v>
      </c>
      <c r="M2348" s="97">
        <v>147</v>
      </c>
      <c r="N2348" s="97">
        <v>4420</v>
      </c>
      <c r="O2348" s="97">
        <v>0</v>
      </c>
      <c r="P2348" s="97">
        <v>4420</v>
      </c>
      <c r="Q2348" s="97">
        <f t="shared" si="36"/>
        <v>0</v>
      </c>
    </row>
    <row r="2349" spans="1:17" x14ac:dyDescent="0.25">
      <c r="A2349" s="152" t="s">
        <v>540</v>
      </c>
      <c r="B2349" s="152" t="s">
        <v>37</v>
      </c>
      <c r="C2349" s="152" t="s">
        <v>9657</v>
      </c>
      <c r="D2349" s="152">
        <v>332097</v>
      </c>
      <c r="E2349" s="152" t="s">
        <v>9658</v>
      </c>
      <c r="F2349" s="97">
        <v>3407</v>
      </c>
      <c r="G2349" s="174">
        <v>122.77</v>
      </c>
      <c r="H2349" s="97">
        <v>3</v>
      </c>
      <c r="I2349" s="174">
        <v>73.661999999999992</v>
      </c>
      <c r="J2349" s="97">
        <v>884</v>
      </c>
      <c r="K2349" s="97">
        <v>1</v>
      </c>
      <c r="L2349" s="174">
        <v>36.831000000000003</v>
      </c>
      <c r="M2349" s="97">
        <v>147</v>
      </c>
      <c r="N2349" s="97">
        <v>3407</v>
      </c>
      <c r="O2349" s="97">
        <v>0</v>
      </c>
      <c r="P2349" s="97">
        <v>3407</v>
      </c>
      <c r="Q2349" s="97">
        <f t="shared" si="36"/>
        <v>0</v>
      </c>
    </row>
    <row r="2350" spans="1:17" x14ac:dyDescent="0.25">
      <c r="A2350" s="152" t="s">
        <v>540</v>
      </c>
      <c r="B2350" s="152" t="s">
        <v>37</v>
      </c>
      <c r="C2350" s="152" t="s">
        <v>9661</v>
      </c>
      <c r="D2350" s="152">
        <v>332101</v>
      </c>
      <c r="E2350" s="152" t="s">
        <v>9662</v>
      </c>
      <c r="F2350" s="97">
        <v>2497</v>
      </c>
      <c r="G2350" s="174">
        <v>122.77</v>
      </c>
      <c r="H2350" s="97">
        <v>5</v>
      </c>
      <c r="I2350" s="174">
        <v>73.661999999999992</v>
      </c>
      <c r="J2350" s="97">
        <v>1473</v>
      </c>
      <c r="K2350" s="97">
        <v>1</v>
      </c>
      <c r="L2350" s="174">
        <v>36.831000000000003</v>
      </c>
      <c r="M2350" s="97">
        <v>147</v>
      </c>
      <c r="N2350" s="97">
        <v>2497</v>
      </c>
      <c r="O2350" s="97">
        <v>0</v>
      </c>
      <c r="P2350" s="97">
        <v>2497</v>
      </c>
      <c r="Q2350" s="97">
        <f t="shared" si="36"/>
        <v>0</v>
      </c>
    </row>
    <row r="2351" spans="1:17" x14ac:dyDescent="0.25">
      <c r="A2351" s="152" t="s">
        <v>540</v>
      </c>
      <c r="B2351" s="152" t="s">
        <v>37</v>
      </c>
      <c r="C2351" s="152" t="s">
        <v>9665</v>
      </c>
      <c r="D2351" s="152">
        <v>332127</v>
      </c>
      <c r="E2351" s="152" t="s">
        <v>9666</v>
      </c>
      <c r="F2351" s="97">
        <v>6464</v>
      </c>
      <c r="G2351" s="174">
        <v>122.77</v>
      </c>
      <c r="H2351" s="97">
        <v>10</v>
      </c>
      <c r="I2351" s="174">
        <v>73.661999999999992</v>
      </c>
      <c r="J2351" s="97">
        <v>2946</v>
      </c>
      <c r="K2351" s="97">
        <v>1</v>
      </c>
      <c r="L2351" s="174">
        <v>36.831000000000003</v>
      </c>
      <c r="M2351" s="97">
        <v>147</v>
      </c>
      <c r="N2351" s="97">
        <v>6464</v>
      </c>
      <c r="O2351" s="97">
        <v>0</v>
      </c>
      <c r="P2351" s="97">
        <v>6464</v>
      </c>
      <c r="Q2351" s="97">
        <f t="shared" si="36"/>
        <v>0</v>
      </c>
    </row>
    <row r="2352" spans="1:17" x14ac:dyDescent="0.25">
      <c r="A2352" s="152" t="s">
        <v>540</v>
      </c>
      <c r="B2352" s="152" t="s">
        <v>37</v>
      </c>
      <c r="C2352" s="152" t="s">
        <v>9669</v>
      </c>
      <c r="D2352" s="152">
        <v>332135</v>
      </c>
      <c r="E2352" s="152" t="s">
        <v>9670</v>
      </c>
      <c r="F2352" s="97">
        <v>15338</v>
      </c>
      <c r="G2352" s="174">
        <v>122.77</v>
      </c>
      <c r="H2352" s="97">
        <v>19</v>
      </c>
      <c r="I2352" s="174">
        <v>73.661999999999992</v>
      </c>
      <c r="J2352" s="97">
        <v>5598</v>
      </c>
      <c r="K2352" s="97">
        <v>0</v>
      </c>
      <c r="L2352" s="174">
        <v>36.831000000000003</v>
      </c>
      <c r="M2352" s="97">
        <v>0</v>
      </c>
      <c r="N2352" s="97">
        <v>15338</v>
      </c>
      <c r="O2352" s="97">
        <v>0</v>
      </c>
      <c r="P2352" s="97">
        <v>15338</v>
      </c>
      <c r="Q2352" s="97">
        <f t="shared" si="36"/>
        <v>0</v>
      </c>
    </row>
    <row r="2353" spans="1:17" x14ac:dyDescent="0.25">
      <c r="A2353" s="152" t="s">
        <v>540</v>
      </c>
      <c r="B2353" s="152" t="s">
        <v>37</v>
      </c>
      <c r="C2353" s="152" t="s">
        <v>9673</v>
      </c>
      <c r="D2353" s="152">
        <v>332143</v>
      </c>
      <c r="E2353" s="152" t="s">
        <v>9674</v>
      </c>
      <c r="F2353" s="97">
        <v>2382</v>
      </c>
      <c r="G2353" s="174">
        <v>122.77</v>
      </c>
      <c r="H2353" s="97">
        <v>3</v>
      </c>
      <c r="I2353" s="174">
        <v>73.661999999999992</v>
      </c>
      <c r="J2353" s="97">
        <v>884</v>
      </c>
      <c r="K2353" s="97">
        <v>0</v>
      </c>
      <c r="L2353" s="174">
        <v>36.831000000000003</v>
      </c>
      <c r="M2353" s="97">
        <v>0</v>
      </c>
      <c r="N2353" s="97">
        <v>2382</v>
      </c>
      <c r="O2353" s="97">
        <v>0</v>
      </c>
      <c r="P2353" s="97">
        <v>2382</v>
      </c>
      <c r="Q2353" s="97">
        <f t="shared" si="36"/>
        <v>0</v>
      </c>
    </row>
    <row r="2354" spans="1:17" x14ac:dyDescent="0.25">
      <c r="A2354" s="152" t="s">
        <v>540</v>
      </c>
      <c r="B2354" s="152" t="s">
        <v>37</v>
      </c>
      <c r="C2354" s="152" t="s">
        <v>9677</v>
      </c>
      <c r="D2354" s="152">
        <v>332151</v>
      </c>
      <c r="E2354" s="152" t="s">
        <v>9678</v>
      </c>
      <c r="F2354" s="97">
        <v>3240</v>
      </c>
      <c r="G2354" s="174">
        <v>122.77</v>
      </c>
      <c r="H2354" s="97">
        <v>4</v>
      </c>
      <c r="I2354" s="174">
        <v>73.661999999999992</v>
      </c>
      <c r="J2354" s="97">
        <v>1179</v>
      </c>
      <c r="K2354" s="97">
        <v>2</v>
      </c>
      <c r="L2354" s="174">
        <v>36.831000000000003</v>
      </c>
      <c r="M2354" s="97">
        <v>295</v>
      </c>
      <c r="N2354" s="97">
        <v>3240</v>
      </c>
      <c r="O2354" s="97">
        <v>0</v>
      </c>
      <c r="P2354" s="97">
        <v>3240</v>
      </c>
      <c r="Q2354" s="97">
        <f t="shared" si="36"/>
        <v>0</v>
      </c>
    </row>
    <row r="2355" spans="1:17" x14ac:dyDescent="0.25">
      <c r="A2355" s="152" t="s">
        <v>540</v>
      </c>
      <c r="B2355" s="152" t="s">
        <v>37</v>
      </c>
      <c r="C2355" s="152" t="s">
        <v>9682</v>
      </c>
      <c r="D2355" s="152">
        <v>332178</v>
      </c>
      <c r="E2355" s="152" t="s">
        <v>9683</v>
      </c>
      <c r="F2355" s="97">
        <v>1419</v>
      </c>
      <c r="G2355" s="174">
        <v>122.77</v>
      </c>
      <c r="H2355" s="97">
        <v>1</v>
      </c>
      <c r="I2355" s="174">
        <v>73.661999999999992</v>
      </c>
      <c r="J2355" s="97">
        <v>295</v>
      </c>
      <c r="K2355" s="97">
        <v>0</v>
      </c>
      <c r="L2355" s="174">
        <v>36.831000000000003</v>
      </c>
      <c r="M2355" s="97">
        <v>0</v>
      </c>
      <c r="N2355" s="97">
        <v>1419</v>
      </c>
      <c r="O2355" s="97">
        <v>0</v>
      </c>
      <c r="P2355" s="97">
        <v>1419</v>
      </c>
      <c r="Q2355" s="97">
        <f t="shared" si="36"/>
        <v>0</v>
      </c>
    </row>
    <row r="2356" spans="1:17" x14ac:dyDescent="0.25">
      <c r="A2356" s="152" t="s">
        <v>540</v>
      </c>
      <c r="B2356" s="152" t="s">
        <v>37</v>
      </c>
      <c r="C2356" s="152" t="s">
        <v>9686</v>
      </c>
      <c r="D2356" s="152">
        <v>332186</v>
      </c>
      <c r="E2356" s="152" t="s">
        <v>9687</v>
      </c>
      <c r="F2356" s="97">
        <v>5689</v>
      </c>
      <c r="G2356" s="174">
        <v>122.77</v>
      </c>
      <c r="H2356" s="97">
        <v>8</v>
      </c>
      <c r="I2356" s="174">
        <v>73.661999999999992</v>
      </c>
      <c r="J2356" s="97">
        <v>2357</v>
      </c>
      <c r="K2356" s="97">
        <v>3</v>
      </c>
      <c r="L2356" s="174">
        <v>36.831000000000003</v>
      </c>
      <c r="M2356" s="97">
        <v>442</v>
      </c>
      <c r="N2356" s="97">
        <v>5689</v>
      </c>
      <c r="O2356" s="97">
        <v>0</v>
      </c>
      <c r="P2356" s="97">
        <v>5689</v>
      </c>
      <c r="Q2356" s="97">
        <f t="shared" si="36"/>
        <v>0</v>
      </c>
    </row>
    <row r="2357" spans="1:17" x14ac:dyDescent="0.25">
      <c r="A2357" s="152" t="s">
        <v>540</v>
      </c>
      <c r="B2357" s="152" t="s">
        <v>37</v>
      </c>
      <c r="C2357" s="152" t="s">
        <v>9690</v>
      </c>
      <c r="D2357" s="152">
        <v>332194</v>
      </c>
      <c r="E2357" s="152" t="s">
        <v>9691</v>
      </c>
      <c r="F2357" s="97">
        <v>28046</v>
      </c>
      <c r="G2357" s="174">
        <v>122.77</v>
      </c>
      <c r="H2357" s="97">
        <v>46</v>
      </c>
      <c r="I2357" s="174">
        <v>73.661999999999992</v>
      </c>
      <c r="J2357" s="97">
        <v>13554</v>
      </c>
      <c r="K2357" s="97">
        <v>0</v>
      </c>
      <c r="L2357" s="174">
        <v>36.831000000000003</v>
      </c>
      <c r="M2357" s="97">
        <v>0</v>
      </c>
      <c r="N2357" s="97">
        <v>28046</v>
      </c>
      <c r="O2357" s="97">
        <v>0</v>
      </c>
      <c r="P2357" s="97">
        <v>28046</v>
      </c>
      <c r="Q2357" s="97">
        <f t="shared" si="36"/>
        <v>0</v>
      </c>
    </row>
    <row r="2358" spans="1:17" x14ac:dyDescent="0.25">
      <c r="A2358" s="152" t="s">
        <v>540</v>
      </c>
      <c r="B2358" s="152" t="s">
        <v>37</v>
      </c>
      <c r="C2358" s="152" t="s">
        <v>9694</v>
      </c>
      <c r="D2358" s="152">
        <v>332208</v>
      </c>
      <c r="E2358" s="152" t="s">
        <v>9695</v>
      </c>
      <c r="F2358" s="97">
        <v>2597</v>
      </c>
      <c r="G2358" s="174">
        <v>122.77</v>
      </c>
      <c r="H2358" s="97">
        <v>5</v>
      </c>
      <c r="I2358" s="174">
        <v>73.661999999999992</v>
      </c>
      <c r="J2358" s="97">
        <v>1473</v>
      </c>
      <c r="K2358" s="97">
        <v>0</v>
      </c>
      <c r="L2358" s="174">
        <v>36.831000000000003</v>
      </c>
      <c r="M2358" s="97">
        <v>0</v>
      </c>
      <c r="N2358" s="97">
        <v>2597</v>
      </c>
      <c r="O2358" s="97">
        <v>0</v>
      </c>
      <c r="P2358" s="97">
        <v>2597</v>
      </c>
      <c r="Q2358" s="97">
        <f t="shared" si="36"/>
        <v>0</v>
      </c>
    </row>
    <row r="2359" spans="1:17" x14ac:dyDescent="0.25">
      <c r="A2359" s="152" t="s">
        <v>540</v>
      </c>
      <c r="B2359" s="152" t="s">
        <v>37</v>
      </c>
      <c r="C2359" s="152" t="s">
        <v>9698</v>
      </c>
      <c r="D2359" s="152">
        <v>332216</v>
      </c>
      <c r="E2359" s="152" t="s">
        <v>9699</v>
      </c>
      <c r="F2359" s="97">
        <v>3801</v>
      </c>
      <c r="G2359" s="174">
        <v>122.77</v>
      </c>
      <c r="H2359" s="97">
        <v>4</v>
      </c>
      <c r="I2359" s="174">
        <v>73.661999999999992</v>
      </c>
      <c r="J2359" s="97">
        <v>1179</v>
      </c>
      <c r="K2359" s="97">
        <v>0</v>
      </c>
      <c r="L2359" s="174">
        <v>36.831000000000003</v>
      </c>
      <c r="M2359" s="97">
        <v>0</v>
      </c>
      <c r="N2359" s="97">
        <v>3801</v>
      </c>
      <c r="O2359" s="97">
        <v>0</v>
      </c>
      <c r="P2359" s="97">
        <v>3801</v>
      </c>
      <c r="Q2359" s="97">
        <f t="shared" si="36"/>
        <v>0</v>
      </c>
    </row>
    <row r="2360" spans="1:17" x14ac:dyDescent="0.25">
      <c r="A2360" s="152" t="s">
        <v>540</v>
      </c>
      <c r="B2360" s="152" t="s">
        <v>37</v>
      </c>
      <c r="C2360" s="152" t="s">
        <v>9702</v>
      </c>
      <c r="D2360" s="152">
        <v>690261</v>
      </c>
      <c r="E2360" s="152" t="s">
        <v>9703</v>
      </c>
      <c r="F2360" s="97">
        <v>12931</v>
      </c>
      <c r="G2360" s="174">
        <v>122.77</v>
      </c>
      <c r="H2360" s="97">
        <v>21</v>
      </c>
      <c r="I2360" s="174">
        <v>73.661999999999992</v>
      </c>
      <c r="J2360" s="97">
        <v>6188</v>
      </c>
      <c r="K2360" s="97">
        <v>0</v>
      </c>
      <c r="L2360" s="174">
        <v>36.831000000000003</v>
      </c>
      <c r="M2360" s="97">
        <v>0</v>
      </c>
      <c r="N2360" s="97">
        <v>12931</v>
      </c>
      <c r="O2360" s="97">
        <v>0</v>
      </c>
      <c r="P2360" s="97">
        <v>12931</v>
      </c>
      <c r="Q2360" s="97">
        <f t="shared" si="36"/>
        <v>0</v>
      </c>
    </row>
    <row r="2361" spans="1:17" x14ac:dyDescent="0.25">
      <c r="A2361" s="152" t="s">
        <v>540</v>
      </c>
      <c r="B2361" s="152" t="s">
        <v>37</v>
      </c>
      <c r="C2361" s="152" t="s">
        <v>9706</v>
      </c>
      <c r="D2361" s="152">
        <v>691313</v>
      </c>
      <c r="E2361" s="152" t="s">
        <v>9707</v>
      </c>
      <c r="F2361" s="97">
        <v>29797</v>
      </c>
      <c r="G2361" s="174">
        <v>122.77</v>
      </c>
      <c r="H2361" s="97">
        <v>49</v>
      </c>
      <c r="I2361" s="174">
        <v>73.661999999999992</v>
      </c>
      <c r="J2361" s="97">
        <v>14438</v>
      </c>
      <c r="K2361" s="97">
        <v>0</v>
      </c>
      <c r="L2361" s="174">
        <v>36.831000000000003</v>
      </c>
      <c r="M2361" s="97">
        <v>0</v>
      </c>
      <c r="N2361" s="97">
        <v>29797</v>
      </c>
      <c r="O2361" s="97">
        <v>0</v>
      </c>
      <c r="P2361" s="97">
        <v>29797</v>
      </c>
      <c r="Q2361" s="97">
        <f t="shared" si="36"/>
        <v>0</v>
      </c>
    </row>
    <row r="2362" spans="1:17" x14ac:dyDescent="0.25">
      <c r="A2362" s="152" t="s">
        <v>540</v>
      </c>
      <c r="B2362" s="152" t="s">
        <v>37</v>
      </c>
      <c r="C2362" s="152" t="s">
        <v>9712</v>
      </c>
      <c r="D2362" s="152">
        <v>690741</v>
      </c>
      <c r="E2362" s="152" t="s">
        <v>9713</v>
      </c>
      <c r="F2362" s="97">
        <v>10684</v>
      </c>
      <c r="G2362" s="174">
        <v>122.77</v>
      </c>
      <c r="H2362" s="97">
        <v>21</v>
      </c>
      <c r="I2362" s="174">
        <v>73.661999999999992</v>
      </c>
      <c r="J2362" s="97">
        <v>6188</v>
      </c>
      <c r="K2362" s="97">
        <v>0</v>
      </c>
      <c r="L2362" s="174">
        <v>36.831000000000003</v>
      </c>
      <c r="M2362" s="97">
        <v>0</v>
      </c>
      <c r="N2362" s="97">
        <v>10684</v>
      </c>
      <c r="O2362" s="97">
        <v>0</v>
      </c>
      <c r="P2362" s="97">
        <v>10684</v>
      </c>
      <c r="Q2362" s="97">
        <f t="shared" si="36"/>
        <v>0</v>
      </c>
    </row>
    <row r="2363" spans="1:17" x14ac:dyDescent="0.25">
      <c r="A2363" s="152" t="s">
        <v>540</v>
      </c>
      <c r="B2363" s="152" t="s">
        <v>37</v>
      </c>
      <c r="C2363" s="152" t="s">
        <v>9716</v>
      </c>
      <c r="D2363" s="152">
        <v>691429</v>
      </c>
      <c r="E2363" s="152" t="s">
        <v>9717</v>
      </c>
      <c r="F2363" s="97">
        <v>4230</v>
      </c>
      <c r="G2363" s="174">
        <v>122.77</v>
      </c>
      <c r="H2363" s="97">
        <v>8</v>
      </c>
      <c r="I2363" s="174">
        <v>73.661999999999992</v>
      </c>
      <c r="J2363" s="97">
        <v>2357</v>
      </c>
      <c r="K2363" s="97">
        <v>0</v>
      </c>
      <c r="L2363" s="174">
        <v>36.831000000000003</v>
      </c>
      <c r="M2363" s="97">
        <v>0</v>
      </c>
      <c r="N2363" s="97">
        <v>4230</v>
      </c>
      <c r="O2363" s="97">
        <v>0</v>
      </c>
      <c r="P2363" s="97">
        <v>4230</v>
      </c>
      <c r="Q2363" s="97">
        <f t="shared" si="36"/>
        <v>0</v>
      </c>
    </row>
    <row r="2364" spans="1:17" x14ac:dyDescent="0.25">
      <c r="A2364" s="152" t="s">
        <v>540</v>
      </c>
      <c r="B2364" s="152" t="s">
        <v>37</v>
      </c>
      <c r="C2364" s="152" t="s">
        <v>9720</v>
      </c>
      <c r="D2364" s="152">
        <v>594768</v>
      </c>
      <c r="E2364" s="152" t="s">
        <v>9721</v>
      </c>
      <c r="F2364" s="97">
        <v>7318</v>
      </c>
      <c r="G2364" s="174">
        <v>122.77</v>
      </c>
      <c r="H2364" s="97">
        <v>6</v>
      </c>
      <c r="I2364" s="174">
        <v>73.661999999999992</v>
      </c>
      <c r="J2364" s="97">
        <v>1768</v>
      </c>
      <c r="K2364" s="97">
        <v>2</v>
      </c>
      <c r="L2364" s="174">
        <v>36.831000000000003</v>
      </c>
      <c r="M2364" s="97">
        <v>295</v>
      </c>
      <c r="N2364" s="97">
        <v>7318</v>
      </c>
      <c r="O2364" s="97">
        <v>0</v>
      </c>
      <c r="P2364" s="97">
        <v>7318</v>
      </c>
      <c r="Q2364" s="97">
        <f t="shared" si="36"/>
        <v>0</v>
      </c>
    </row>
    <row r="2365" spans="1:17" x14ac:dyDescent="0.25">
      <c r="A2365" s="152" t="s">
        <v>540</v>
      </c>
      <c r="B2365" s="152" t="s">
        <v>37</v>
      </c>
      <c r="C2365" s="152" t="s">
        <v>9724</v>
      </c>
      <c r="D2365" s="152">
        <v>594831</v>
      </c>
      <c r="E2365" s="152" t="s">
        <v>9725</v>
      </c>
      <c r="F2365" s="97">
        <v>4550</v>
      </c>
      <c r="G2365" s="174">
        <v>122.77</v>
      </c>
      <c r="H2365" s="97">
        <v>4</v>
      </c>
      <c r="I2365" s="174">
        <v>73.661999999999992</v>
      </c>
      <c r="J2365" s="97">
        <v>1179</v>
      </c>
      <c r="K2365" s="97">
        <v>0</v>
      </c>
      <c r="L2365" s="174">
        <v>36.831000000000003</v>
      </c>
      <c r="M2365" s="97">
        <v>0</v>
      </c>
      <c r="N2365" s="97">
        <v>4550</v>
      </c>
      <c r="O2365" s="97">
        <v>0</v>
      </c>
      <c r="P2365" s="97">
        <v>4550</v>
      </c>
      <c r="Q2365" s="97">
        <f t="shared" si="36"/>
        <v>0</v>
      </c>
    </row>
    <row r="2366" spans="1:17" x14ac:dyDescent="0.25">
      <c r="A2366" s="152" t="s">
        <v>540</v>
      </c>
      <c r="B2366" s="152" t="s">
        <v>37</v>
      </c>
      <c r="C2366" s="152" t="s">
        <v>9728</v>
      </c>
      <c r="D2366" s="152">
        <v>594784</v>
      </c>
      <c r="E2366" s="152" t="s">
        <v>9729</v>
      </c>
      <c r="F2366" s="97">
        <v>5249</v>
      </c>
      <c r="G2366" s="174">
        <v>122.77</v>
      </c>
      <c r="H2366" s="97">
        <v>3</v>
      </c>
      <c r="I2366" s="174">
        <v>73.661999999999992</v>
      </c>
      <c r="J2366" s="97">
        <v>884</v>
      </c>
      <c r="K2366" s="97">
        <v>5</v>
      </c>
      <c r="L2366" s="174">
        <v>36.831000000000003</v>
      </c>
      <c r="M2366" s="97">
        <v>737</v>
      </c>
      <c r="N2366" s="97">
        <v>5249</v>
      </c>
      <c r="O2366" s="97">
        <v>0</v>
      </c>
      <c r="P2366" s="97">
        <v>5249</v>
      </c>
      <c r="Q2366" s="97">
        <f t="shared" si="36"/>
        <v>0</v>
      </c>
    </row>
    <row r="2367" spans="1:17" x14ac:dyDescent="0.25">
      <c r="A2367" s="152" t="s">
        <v>540</v>
      </c>
      <c r="B2367" s="152" t="s">
        <v>37</v>
      </c>
      <c r="C2367" s="152" t="s">
        <v>9731</v>
      </c>
      <c r="D2367" s="152">
        <v>594776</v>
      </c>
      <c r="E2367" s="152" t="s">
        <v>9732</v>
      </c>
      <c r="F2367" s="97">
        <v>1498</v>
      </c>
      <c r="G2367" s="174">
        <v>122.77</v>
      </c>
      <c r="H2367" s="97">
        <v>0</v>
      </c>
      <c r="I2367" s="174">
        <v>73.661999999999992</v>
      </c>
      <c r="J2367" s="97">
        <v>0</v>
      </c>
      <c r="K2367" s="97">
        <v>0</v>
      </c>
      <c r="L2367" s="174">
        <v>36.831000000000003</v>
      </c>
      <c r="M2367" s="97">
        <v>0</v>
      </c>
      <c r="N2367" s="97">
        <v>1498</v>
      </c>
      <c r="O2367" s="97">
        <v>0</v>
      </c>
      <c r="P2367" s="97">
        <v>1498</v>
      </c>
      <c r="Q2367" s="97">
        <f t="shared" si="36"/>
        <v>0</v>
      </c>
    </row>
    <row r="2368" spans="1:17" x14ac:dyDescent="0.25">
      <c r="A2368" s="152" t="s">
        <v>540</v>
      </c>
      <c r="B2368" s="152" t="s">
        <v>37</v>
      </c>
      <c r="C2368" s="152" t="s">
        <v>9735</v>
      </c>
      <c r="D2368" s="152">
        <v>691721</v>
      </c>
      <c r="E2368" s="152" t="s">
        <v>9736</v>
      </c>
      <c r="F2368" s="97">
        <v>71021</v>
      </c>
      <c r="G2368" s="174">
        <v>122.77</v>
      </c>
      <c r="H2368" s="97">
        <v>105</v>
      </c>
      <c r="I2368" s="174">
        <v>73.661999999999992</v>
      </c>
      <c r="J2368" s="97">
        <v>30938</v>
      </c>
      <c r="K2368" s="97">
        <v>0</v>
      </c>
      <c r="L2368" s="174">
        <v>36.831000000000003</v>
      </c>
      <c r="M2368" s="97">
        <v>0</v>
      </c>
      <c r="N2368" s="97">
        <v>71021</v>
      </c>
      <c r="O2368" s="97">
        <v>0</v>
      </c>
      <c r="P2368" s="97">
        <v>71021</v>
      </c>
      <c r="Q2368" s="97">
        <f t="shared" si="36"/>
        <v>0</v>
      </c>
    </row>
    <row r="2369" spans="1:18" x14ac:dyDescent="0.25">
      <c r="A2369" s="152" t="s">
        <v>540</v>
      </c>
      <c r="B2369" s="152" t="s">
        <v>37</v>
      </c>
      <c r="C2369" s="152" t="s">
        <v>9739</v>
      </c>
      <c r="D2369" s="152">
        <v>31947034</v>
      </c>
      <c r="E2369" s="152" t="s">
        <v>9740</v>
      </c>
      <c r="F2369" s="97">
        <v>4390</v>
      </c>
      <c r="G2369" s="174">
        <v>122.77</v>
      </c>
      <c r="H2369" s="97">
        <v>6</v>
      </c>
      <c r="I2369" s="174">
        <v>73.661999999999992</v>
      </c>
      <c r="J2369" s="97">
        <v>1768</v>
      </c>
      <c r="K2369" s="97">
        <v>0</v>
      </c>
      <c r="L2369" s="174">
        <v>36.831000000000003</v>
      </c>
      <c r="M2369" s="97">
        <v>0</v>
      </c>
      <c r="N2369" s="97">
        <v>4390</v>
      </c>
      <c r="O2369" s="97">
        <v>0</v>
      </c>
      <c r="P2369" s="97">
        <v>4390</v>
      </c>
      <c r="Q2369" s="97">
        <f t="shared" si="36"/>
        <v>0</v>
      </c>
    </row>
    <row r="2370" spans="1:18" x14ac:dyDescent="0.25">
      <c r="A2370" s="152" t="s">
        <v>540</v>
      </c>
      <c r="B2370" s="152" t="s">
        <v>37</v>
      </c>
      <c r="C2370" s="152" t="s">
        <v>9743</v>
      </c>
      <c r="D2370" s="152">
        <v>35550091</v>
      </c>
      <c r="E2370" s="152" t="s">
        <v>9744</v>
      </c>
      <c r="F2370" s="97">
        <v>9449</v>
      </c>
      <c r="G2370" s="174">
        <v>122.77</v>
      </c>
      <c r="H2370" s="97">
        <v>13</v>
      </c>
      <c r="I2370" s="174">
        <v>73.661999999999992</v>
      </c>
      <c r="J2370" s="97">
        <v>3830</v>
      </c>
      <c r="K2370" s="97">
        <v>0</v>
      </c>
      <c r="L2370" s="174">
        <v>36.831000000000003</v>
      </c>
      <c r="M2370" s="97">
        <v>0</v>
      </c>
      <c r="N2370" s="97">
        <v>9449</v>
      </c>
      <c r="O2370" s="97">
        <v>0</v>
      </c>
      <c r="P2370" s="97">
        <v>9449</v>
      </c>
      <c r="Q2370" s="97">
        <f t="shared" si="36"/>
        <v>0</v>
      </c>
    </row>
    <row r="2371" spans="1:18" x14ac:dyDescent="0.25">
      <c r="A2371" s="152" t="s">
        <v>540</v>
      </c>
      <c r="B2371" s="152" t="s">
        <v>37</v>
      </c>
      <c r="C2371" s="152" t="s">
        <v>10409</v>
      </c>
      <c r="D2371" s="152">
        <v>690937</v>
      </c>
      <c r="E2371" s="152" t="s">
        <v>10410</v>
      </c>
      <c r="F2371" s="97">
        <v>119506</v>
      </c>
      <c r="G2371" s="174">
        <v>122.77</v>
      </c>
      <c r="H2371" s="97">
        <v>176</v>
      </c>
      <c r="I2371" s="183">
        <v>73.661999999999992</v>
      </c>
      <c r="J2371" s="97">
        <v>51858</v>
      </c>
      <c r="K2371" s="97">
        <v>0</v>
      </c>
      <c r="L2371" s="183">
        <v>36.83100000000001</v>
      </c>
      <c r="M2371" s="97">
        <v>0</v>
      </c>
      <c r="N2371" s="97">
        <v>114791</v>
      </c>
      <c r="O2371" s="97">
        <v>-4715</v>
      </c>
      <c r="P2371" s="97">
        <v>114791</v>
      </c>
      <c r="Q2371" s="97">
        <f t="shared" ref="Q2371:Q2378" si="37">+P2371-N2371</f>
        <v>0</v>
      </c>
    </row>
    <row r="2372" spans="1:18" x14ac:dyDescent="0.25">
      <c r="A2372" s="152" t="s">
        <v>540</v>
      </c>
      <c r="B2372" s="152" t="s">
        <v>37</v>
      </c>
      <c r="C2372" s="152" t="s">
        <v>10401</v>
      </c>
      <c r="D2372" s="152">
        <v>691054</v>
      </c>
      <c r="E2372" s="152" t="s">
        <v>10402</v>
      </c>
      <c r="F2372" s="97">
        <v>32768</v>
      </c>
      <c r="G2372" s="174">
        <v>122.77</v>
      </c>
      <c r="H2372" s="97">
        <v>54</v>
      </c>
      <c r="I2372" s="174">
        <v>73.661999999999992</v>
      </c>
      <c r="J2372" s="97">
        <v>15911</v>
      </c>
      <c r="K2372" s="97">
        <v>0</v>
      </c>
      <c r="L2372" s="174">
        <v>36.831000000000003</v>
      </c>
      <c r="M2372" s="97">
        <v>0</v>
      </c>
      <c r="N2372" s="97">
        <v>32768</v>
      </c>
      <c r="O2372" s="97">
        <v>0</v>
      </c>
      <c r="P2372" s="97">
        <v>32768</v>
      </c>
      <c r="Q2372" s="97">
        <f t="shared" si="37"/>
        <v>0</v>
      </c>
    </row>
    <row r="2373" spans="1:18" x14ac:dyDescent="0.25">
      <c r="A2373" s="152" t="s">
        <v>540</v>
      </c>
      <c r="B2373" s="152" t="s">
        <v>37</v>
      </c>
      <c r="C2373" s="152" t="s">
        <v>9747</v>
      </c>
      <c r="D2373" s="152">
        <v>691135</v>
      </c>
      <c r="E2373" s="152" t="s">
        <v>9748</v>
      </c>
      <c r="F2373" s="97">
        <v>1294019</v>
      </c>
      <c r="G2373" s="174">
        <v>122.77</v>
      </c>
      <c r="H2373" s="97">
        <v>1863</v>
      </c>
      <c r="I2373" s="183">
        <v>73.661999999999992</v>
      </c>
      <c r="J2373" s="97">
        <v>548931</v>
      </c>
      <c r="K2373" s="97">
        <v>22</v>
      </c>
      <c r="L2373" s="183">
        <v>36.83099999999996</v>
      </c>
      <c r="M2373" s="97">
        <v>3241</v>
      </c>
      <c r="N2373" s="97">
        <v>1250117</v>
      </c>
      <c r="O2373" s="97">
        <v>-43902</v>
      </c>
      <c r="P2373" s="97">
        <v>1250117</v>
      </c>
      <c r="Q2373" s="97">
        <f t="shared" si="37"/>
        <v>0</v>
      </c>
    </row>
    <row r="2374" spans="1:18" x14ac:dyDescent="0.25">
      <c r="A2374" s="152" t="s">
        <v>540</v>
      </c>
      <c r="B2374" s="152" t="s">
        <v>37</v>
      </c>
      <c r="C2374" s="152" t="s">
        <v>15400</v>
      </c>
      <c r="D2374" s="152">
        <v>328618</v>
      </c>
      <c r="E2374" s="152" t="s">
        <v>15402</v>
      </c>
      <c r="F2374" s="97">
        <v>1473</v>
      </c>
      <c r="G2374" s="174">
        <v>122.77</v>
      </c>
      <c r="H2374" s="97">
        <v>5</v>
      </c>
      <c r="I2374" s="174">
        <v>73.661999999999992</v>
      </c>
      <c r="J2374" s="97">
        <v>1473</v>
      </c>
      <c r="K2374" s="97">
        <v>0</v>
      </c>
      <c r="L2374" s="174">
        <v>36.831000000000003</v>
      </c>
      <c r="M2374" s="97">
        <v>0</v>
      </c>
      <c r="N2374" s="97">
        <v>1473</v>
      </c>
      <c r="O2374" s="97">
        <v>0</v>
      </c>
      <c r="P2374" s="97">
        <v>1473</v>
      </c>
      <c r="Q2374" s="97">
        <f t="shared" si="37"/>
        <v>0</v>
      </c>
    </row>
    <row r="2375" spans="1:18" x14ac:dyDescent="0.25">
      <c r="A2375" s="152" t="s">
        <v>540</v>
      </c>
      <c r="B2375" s="152" t="s">
        <v>509</v>
      </c>
      <c r="C2375" s="152" t="s">
        <v>9830</v>
      </c>
      <c r="D2375" s="152">
        <v>179094</v>
      </c>
      <c r="E2375" s="152" t="s">
        <v>9831</v>
      </c>
      <c r="F2375" s="97">
        <v>166178</v>
      </c>
      <c r="G2375" s="174">
        <v>122.77</v>
      </c>
      <c r="H2375" s="97">
        <v>233</v>
      </c>
      <c r="I2375" s="174">
        <v>73.661999999999992</v>
      </c>
      <c r="J2375" s="97">
        <v>68653</v>
      </c>
      <c r="K2375" s="97">
        <v>0</v>
      </c>
      <c r="L2375" s="174">
        <v>36.83100000000001</v>
      </c>
      <c r="M2375" s="97">
        <v>0</v>
      </c>
      <c r="N2375" s="97">
        <v>166178</v>
      </c>
      <c r="O2375" s="97">
        <v>0</v>
      </c>
      <c r="P2375" s="97">
        <v>166178</v>
      </c>
      <c r="Q2375" s="97">
        <f t="shared" si="37"/>
        <v>0</v>
      </c>
    </row>
    <row r="2376" spans="1:18" x14ac:dyDescent="0.25">
      <c r="A2376" s="152" t="s">
        <v>540</v>
      </c>
      <c r="B2376" s="152" t="s">
        <v>509</v>
      </c>
      <c r="C2376" s="152" t="s">
        <v>9855</v>
      </c>
      <c r="D2376" s="152">
        <v>179108</v>
      </c>
      <c r="E2376" s="152" t="s">
        <v>9856</v>
      </c>
      <c r="F2376" s="97">
        <v>24548</v>
      </c>
      <c r="G2376" s="174">
        <v>122.77</v>
      </c>
      <c r="H2376" s="97">
        <v>35</v>
      </c>
      <c r="I2376" s="174">
        <v>73.661999999999992</v>
      </c>
      <c r="J2376" s="97">
        <v>10313</v>
      </c>
      <c r="K2376" s="97">
        <v>0</v>
      </c>
      <c r="L2376" s="174">
        <v>36.831000000000003</v>
      </c>
      <c r="M2376" s="97">
        <v>0</v>
      </c>
      <c r="N2376" s="97">
        <v>24548</v>
      </c>
      <c r="O2376" s="97">
        <v>0</v>
      </c>
      <c r="P2376" s="97">
        <v>24548</v>
      </c>
      <c r="Q2376" s="97">
        <f t="shared" si="37"/>
        <v>0</v>
      </c>
    </row>
    <row r="2377" spans="1:18" x14ac:dyDescent="0.25">
      <c r="A2377" s="152" t="s">
        <v>540</v>
      </c>
      <c r="B2377" s="152" t="s">
        <v>509</v>
      </c>
      <c r="C2377" s="152" t="s">
        <v>9861</v>
      </c>
      <c r="D2377" s="152">
        <v>30305624</v>
      </c>
      <c r="E2377" s="152" t="s">
        <v>9862</v>
      </c>
      <c r="F2377" s="97">
        <v>40426</v>
      </c>
      <c r="G2377" s="174">
        <v>122.77</v>
      </c>
      <c r="H2377" s="97">
        <v>65</v>
      </c>
      <c r="I2377" s="174">
        <v>73.661999999999992</v>
      </c>
      <c r="J2377" s="97">
        <v>19152</v>
      </c>
      <c r="K2377" s="97">
        <v>2</v>
      </c>
      <c r="L2377" s="174">
        <v>36.831000000000003</v>
      </c>
      <c r="M2377" s="97">
        <v>295</v>
      </c>
      <c r="N2377" s="97">
        <v>40426</v>
      </c>
      <c r="O2377" s="97">
        <v>0</v>
      </c>
      <c r="P2377" s="97">
        <v>40426</v>
      </c>
      <c r="Q2377" s="97">
        <f t="shared" si="37"/>
        <v>0</v>
      </c>
    </row>
    <row r="2378" spans="1:18" x14ac:dyDescent="0.25">
      <c r="A2378" s="152" t="s">
        <v>540</v>
      </c>
      <c r="B2378" s="152" t="s">
        <v>509</v>
      </c>
      <c r="C2378" s="152" t="s">
        <v>9875</v>
      </c>
      <c r="D2378" s="152">
        <v>35514221</v>
      </c>
      <c r="E2378" s="152" t="s">
        <v>9876</v>
      </c>
      <c r="F2378" s="97">
        <v>24468</v>
      </c>
      <c r="G2378" s="174">
        <v>122.77</v>
      </c>
      <c r="H2378" s="97">
        <v>36</v>
      </c>
      <c r="I2378" s="174">
        <v>73.661999999999992</v>
      </c>
      <c r="J2378" s="97">
        <v>10608</v>
      </c>
      <c r="K2378" s="97">
        <v>0</v>
      </c>
      <c r="L2378" s="174">
        <v>36.831000000000003</v>
      </c>
      <c r="M2378" s="97">
        <v>0</v>
      </c>
      <c r="N2378" s="97">
        <v>24468</v>
      </c>
      <c r="O2378" s="97">
        <v>0</v>
      </c>
      <c r="P2378" s="97">
        <v>24468</v>
      </c>
      <c r="Q2378" s="97">
        <f t="shared" si="37"/>
        <v>0</v>
      </c>
    </row>
    <row r="2379" spans="1:18" s="189" customFormat="1" x14ac:dyDescent="0.25">
      <c r="A2379" s="185" t="s">
        <v>540</v>
      </c>
      <c r="B2379" s="152" t="s">
        <v>509</v>
      </c>
      <c r="C2379" s="185" t="s">
        <v>10485</v>
      </c>
      <c r="D2379" s="185">
        <v>31275761</v>
      </c>
      <c r="E2379" s="185" t="s">
        <v>10486</v>
      </c>
      <c r="F2379" s="186">
        <v>3911</v>
      </c>
      <c r="G2379" s="187">
        <v>122.77</v>
      </c>
      <c r="H2379" s="186">
        <v>8</v>
      </c>
      <c r="I2379" s="188">
        <v>73.661999999999992</v>
      </c>
      <c r="J2379" s="186">
        <v>2357</v>
      </c>
      <c r="K2379" s="186">
        <v>0</v>
      </c>
      <c r="L2379" s="188">
        <v>36.831000000000003</v>
      </c>
      <c r="M2379" s="186">
        <v>0</v>
      </c>
      <c r="N2379" s="186">
        <v>2732</v>
      </c>
      <c r="O2379" s="186">
        <v>-1179</v>
      </c>
      <c r="P2379" s="186">
        <v>2732</v>
      </c>
      <c r="Q2379" s="186">
        <f>+P2379-N2379</f>
        <v>0</v>
      </c>
      <c r="R2379" s="192"/>
    </row>
    <row r="2380" spans="1:18" x14ac:dyDescent="0.25">
      <c r="A2380" s="152" t="s">
        <v>540</v>
      </c>
      <c r="B2380" s="152" t="s">
        <v>509</v>
      </c>
      <c r="C2380" s="152" t="s">
        <v>9884</v>
      </c>
      <c r="D2380" s="152">
        <v>35548509</v>
      </c>
      <c r="E2380" s="152" t="s">
        <v>9885</v>
      </c>
      <c r="F2380" s="97">
        <v>10763</v>
      </c>
      <c r="G2380" s="174">
        <v>122.77</v>
      </c>
      <c r="H2380" s="97">
        <v>20</v>
      </c>
      <c r="I2380" s="174">
        <v>73.661999999999992</v>
      </c>
      <c r="J2380" s="97">
        <v>5893</v>
      </c>
      <c r="K2380" s="97">
        <v>0</v>
      </c>
      <c r="L2380" s="174">
        <v>36.831000000000003</v>
      </c>
      <c r="M2380" s="97">
        <v>0</v>
      </c>
      <c r="N2380" s="97">
        <v>10763</v>
      </c>
      <c r="O2380" s="97">
        <v>0</v>
      </c>
      <c r="P2380" s="97">
        <v>10763</v>
      </c>
      <c r="Q2380" s="97">
        <f t="shared" ref="Q2380:Q2427" si="38">+P2380-N2380</f>
        <v>0</v>
      </c>
    </row>
    <row r="2381" spans="1:18" x14ac:dyDescent="0.25">
      <c r="A2381" s="152" t="s">
        <v>540</v>
      </c>
      <c r="B2381" s="152" t="s">
        <v>509</v>
      </c>
      <c r="C2381" s="152" t="s">
        <v>9887</v>
      </c>
      <c r="D2381" s="152">
        <v>31999191</v>
      </c>
      <c r="E2381" s="152" t="s">
        <v>9888</v>
      </c>
      <c r="F2381" s="97">
        <v>7951</v>
      </c>
      <c r="G2381" s="174">
        <v>122.77</v>
      </c>
      <c r="H2381" s="97">
        <v>13</v>
      </c>
      <c r="I2381" s="174">
        <v>73.661999999999992</v>
      </c>
      <c r="J2381" s="97">
        <v>3830</v>
      </c>
      <c r="K2381" s="97">
        <v>0</v>
      </c>
      <c r="L2381" s="174">
        <v>36.831000000000003</v>
      </c>
      <c r="M2381" s="97">
        <v>0</v>
      </c>
      <c r="N2381" s="97">
        <v>7951</v>
      </c>
      <c r="O2381" s="97">
        <v>0</v>
      </c>
      <c r="P2381" s="97">
        <v>7951</v>
      </c>
      <c r="Q2381" s="97">
        <f t="shared" si="38"/>
        <v>0</v>
      </c>
    </row>
    <row r="2382" spans="1:18" x14ac:dyDescent="0.25">
      <c r="A2382" s="152" t="s">
        <v>540</v>
      </c>
      <c r="B2382" s="152" t="s">
        <v>509</v>
      </c>
      <c r="C2382" s="152" t="s">
        <v>9890</v>
      </c>
      <c r="D2382" s="152">
        <v>35569794</v>
      </c>
      <c r="E2382" s="152" t="s">
        <v>9891</v>
      </c>
      <c r="F2382" s="97">
        <v>15312</v>
      </c>
      <c r="G2382" s="174">
        <v>122.77</v>
      </c>
      <c r="H2382" s="97">
        <v>24</v>
      </c>
      <c r="I2382" s="174">
        <v>73.661999999999992</v>
      </c>
      <c r="J2382" s="97">
        <v>7071</v>
      </c>
      <c r="K2382" s="97">
        <v>0</v>
      </c>
      <c r="L2382" s="174">
        <v>36.831000000000003</v>
      </c>
      <c r="M2382" s="97">
        <v>0</v>
      </c>
      <c r="N2382" s="97">
        <v>15312</v>
      </c>
      <c r="O2382" s="97">
        <v>0</v>
      </c>
      <c r="P2382" s="97">
        <v>15312</v>
      </c>
      <c r="Q2382" s="97">
        <f t="shared" si="38"/>
        <v>0</v>
      </c>
    </row>
    <row r="2383" spans="1:18" x14ac:dyDescent="0.25">
      <c r="A2383" s="152" t="s">
        <v>540</v>
      </c>
      <c r="B2383" s="152" t="s">
        <v>509</v>
      </c>
      <c r="C2383" s="152" t="s">
        <v>9893</v>
      </c>
      <c r="D2383" s="152">
        <v>31275893</v>
      </c>
      <c r="E2383" s="152" t="s">
        <v>9894</v>
      </c>
      <c r="F2383" s="97">
        <v>5194</v>
      </c>
      <c r="G2383" s="174">
        <v>122.77</v>
      </c>
      <c r="H2383" s="97">
        <v>10</v>
      </c>
      <c r="I2383" s="174">
        <v>73.661999999999992</v>
      </c>
      <c r="J2383" s="97">
        <v>2946</v>
      </c>
      <c r="K2383" s="97">
        <v>0</v>
      </c>
      <c r="L2383" s="174">
        <v>36.831000000000003</v>
      </c>
      <c r="M2383" s="97">
        <v>0</v>
      </c>
      <c r="N2383" s="97">
        <v>5194</v>
      </c>
      <c r="O2383" s="97">
        <v>0</v>
      </c>
      <c r="P2383" s="97">
        <v>5194</v>
      </c>
      <c r="Q2383" s="97">
        <f t="shared" si="38"/>
        <v>0</v>
      </c>
    </row>
    <row r="2384" spans="1:18" x14ac:dyDescent="0.25">
      <c r="A2384" s="152" t="s">
        <v>540</v>
      </c>
      <c r="B2384" s="152" t="s">
        <v>509</v>
      </c>
      <c r="C2384" s="152" t="s">
        <v>10173</v>
      </c>
      <c r="D2384" s="152">
        <v>31996809</v>
      </c>
      <c r="E2384" s="152" t="s">
        <v>10174</v>
      </c>
      <c r="F2384" s="97">
        <v>5060</v>
      </c>
      <c r="G2384" s="174">
        <v>122.77</v>
      </c>
      <c r="H2384" s="97">
        <v>7</v>
      </c>
      <c r="I2384" s="174">
        <v>73.661999999999992</v>
      </c>
      <c r="J2384" s="97">
        <v>2063</v>
      </c>
      <c r="K2384" s="97">
        <v>0</v>
      </c>
      <c r="L2384" s="174">
        <v>36.831000000000003</v>
      </c>
      <c r="M2384" s="97">
        <v>0</v>
      </c>
      <c r="N2384" s="97">
        <v>5060</v>
      </c>
      <c r="O2384" s="97">
        <v>0</v>
      </c>
      <c r="P2384" s="97">
        <v>5060</v>
      </c>
      <c r="Q2384" s="97">
        <f t="shared" si="38"/>
        <v>0</v>
      </c>
    </row>
    <row r="2385" spans="1:17" x14ac:dyDescent="0.25">
      <c r="A2385" s="152" t="s">
        <v>540</v>
      </c>
      <c r="B2385" s="152" t="s">
        <v>509</v>
      </c>
      <c r="C2385" s="152" t="s">
        <v>10497</v>
      </c>
      <c r="D2385" s="152">
        <v>31999425</v>
      </c>
      <c r="E2385" s="152" t="s">
        <v>10498</v>
      </c>
      <c r="F2385" s="97">
        <v>4685</v>
      </c>
      <c r="G2385" s="174">
        <v>122.77</v>
      </c>
      <c r="H2385" s="97">
        <v>7</v>
      </c>
      <c r="I2385" s="174">
        <v>73.661999999999992</v>
      </c>
      <c r="J2385" s="97">
        <v>2063</v>
      </c>
      <c r="K2385" s="97">
        <v>0</v>
      </c>
      <c r="L2385" s="174">
        <v>36.831000000000003</v>
      </c>
      <c r="M2385" s="97">
        <v>0</v>
      </c>
      <c r="N2385" s="97">
        <v>4685</v>
      </c>
      <c r="O2385" s="97">
        <v>0</v>
      </c>
      <c r="P2385" s="97">
        <v>4685</v>
      </c>
      <c r="Q2385" s="97">
        <f t="shared" si="38"/>
        <v>0</v>
      </c>
    </row>
    <row r="2386" spans="1:17" x14ac:dyDescent="0.25">
      <c r="A2386" s="152" t="s">
        <v>540</v>
      </c>
      <c r="B2386" s="152" t="s">
        <v>509</v>
      </c>
      <c r="C2386" s="152" t="s">
        <v>9880</v>
      </c>
      <c r="D2386" s="152">
        <v>30687446</v>
      </c>
      <c r="E2386" s="152" t="s">
        <v>9881</v>
      </c>
      <c r="F2386" s="97">
        <v>14029</v>
      </c>
      <c r="G2386" s="174">
        <v>122.77</v>
      </c>
      <c r="H2386" s="97">
        <v>26</v>
      </c>
      <c r="I2386" s="174">
        <v>73.661999999999992</v>
      </c>
      <c r="J2386" s="97">
        <v>7661</v>
      </c>
      <c r="K2386" s="97">
        <v>0</v>
      </c>
      <c r="L2386" s="174">
        <v>36.831000000000003</v>
      </c>
      <c r="M2386" s="97">
        <v>0</v>
      </c>
      <c r="N2386" s="97">
        <v>14029</v>
      </c>
      <c r="O2386" s="97">
        <v>0</v>
      </c>
      <c r="P2386" s="97">
        <v>14029</v>
      </c>
      <c r="Q2386" s="97">
        <f t="shared" si="38"/>
        <v>0</v>
      </c>
    </row>
    <row r="2387" spans="1:17" x14ac:dyDescent="0.25">
      <c r="A2387" s="152" t="s">
        <v>540</v>
      </c>
      <c r="B2387" s="152" t="s">
        <v>592</v>
      </c>
      <c r="C2387" s="152" t="s">
        <v>10481</v>
      </c>
      <c r="D2387" s="152">
        <v>45743690</v>
      </c>
      <c r="E2387" s="152" t="s">
        <v>10482</v>
      </c>
      <c r="F2387" s="97">
        <v>8646</v>
      </c>
      <c r="G2387" s="174">
        <v>122.77</v>
      </c>
      <c r="H2387" s="97">
        <v>9</v>
      </c>
      <c r="I2387" s="174">
        <v>73.661999999999992</v>
      </c>
      <c r="J2387" s="97">
        <v>2652</v>
      </c>
      <c r="K2387" s="97">
        <v>0</v>
      </c>
      <c r="L2387" s="174">
        <v>36.831000000000003</v>
      </c>
      <c r="M2387" s="97">
        <v>0</v>
      </c>
      <c r="N2387" s="97">
        <v>8646</v>
      </c>
      <c r="O2387" s="97">
        <v>0</v>
      </c>
      <c r="P2387" s="97">
        <v>8646</v>
      </c>
      <c r="Q2387" s="97">
        <f t="shared" si="38"/>
        <v>0</v>
      </c>
    </row>
    <row r="2388" spans="1:17" x14ac:dyDescent="0.25">
      <c r="A2388" s="152" t="s">
        <v>540</v>
      </c>
      <c r="B2388" s="152" t="s">
        <v>592</v>
      </c>
      <c r="C2388" s="152" t="s">
        <v>9959</v>
      </c>
      <c r="D2388" s="152">
        <v>47186763</v>
      </c>
      <c r="E2388" s="152" t="s">
        <v>9960</v>
      </c>
      <c r="F2388" s="97">
        <v>7067</v>
      </c>
      <c r="G2388" s="174">
        <v>122.77</v>
      </c>
      <c r="H2388" s="97">
        <v>10</v>
      </c>
      <c r="I2388" s="174">
        <v>73.661999999999992</v>
      </c>
      <c r="J2388" s="97">
        <v>2946</v>
      </c>
      <c r="K2388" s="97">
        <v>0</v>
      </c>
      <c r="L2388" s="174">
        <v>36.831000000000003</v>
      </c>
      <c r="M2388" s="97">
        <v>0</v>
      </c>
      <c r="N2388" s="97">
        <v>7067</v>
      </c>
      <c r="O2388" s="97">
        <v>0</v>
      </c>
      <c r="P2388" s="97">
        <v>7067</v>
      </c>
      <c r="Q2388" s="97">
        <f t="shared" si="38"/>
        <v>0</v>
      </c>
    </row>
    <row r="2389" spans="1:17" x14ac:dyDescent="0.25">
      <c r="A2389" s="152" t="s">
        <v>540</v>
      </c>
      <c r="B2389" s="152" t="s">
        <v>592</v>
      </c>
      <c r="C2389" s="152" t="s">
        <v>9910</v>
      </c>
      <c r="D2389" s="152">
        <v>47044551</v>
      </c>
      <c r="E2389" s="152" t="s">
        <v>9911</v>
      </c>
      <c r="F2389" s="97">
        <v>15044</v>
      </c>
      <c r="G2389" s="174">
        <v>122.77</v>
      </c>
      <c r="H2389" s="97">
        <v>18</v>
      </c>
      <c r="I2389" s="174">
        <v>73.661999999999992</v>
      </c>
      <c r="J2389" s="97">
        <v>5304</v>
      </c>
      <c r="K2389" s="97">
        <v>0</v>
      </c>
      <c r="L2389" s="174">
        <v>36.831000000000003</v>
      </c>
      <c r="M2389" s="97">
        <v>0</v>
      </c>
      <c r="N2389" s="97">
        <v>15044</v>
      </c>
      <c r="O2389" s="97">
        <v>0</v>
      </c>
      <c r="P2389" s="97">
        <v>15044</v>
      </c>
      <c r="Q2389" s="97">
        <f t="shared" si="38"/>
        <v>0</v>
      </c>
    </row>
    <row r="2390" spans="1:17" x14ac:dyDescent="0.25">
      <c r="A2390" s="152" t="s">
        <v>540</v>
      </c>
      <c r="B2390" s="152" t="s">
        <v>592</v>
      </c>
      <c r="C2390" s="152" t="s">
        <v>9913</v>
      </c>
      <c r="D2390" s="152">
        <v>45314306</v>
      </c>
      <c r="E2390" s="152" t="s">
        <v>9914</v>
      </c>
      <c r="F2390" s="97">
        <v>4390</v>
      </c>
      <c r="G2390" s="174">
        <v>122.77</v>
      </c>
      <c r="H2390" s="97">
        <v>6</v>
      </c>
      <c r="I2390" s="174">
        <v>73.661999999999992</v>
      </c>
      <c r="J2390" s="97">
        <v>1768</v>
      </c>
      <c r="K2390" s="97">
        <v>0</v>
      </c>
      <c r="L2390" s="174">
        <v>36.831000000000003</v>
      </c>
      <c r="M2390" s="97">
        <v>0</v>
      </c>
      <c r="N2390" s="97">
        <v>4390</v>
      </c>
      <c r="O2390" s="97">
        <v>0</v>
      </c>
      <c r="P2390" s="97">
        <v>4390</v>
      </c>
      <c r="Q2390" s="97">
        <f t="shared" si="38"/>
        <v>0</v>
      </c>
    </row>
    <row r="2391" spans="1:17" x14ac:dyDescent="0.25">
      <c r="A2391" s="152" t="s">
        <v>540</v>
      </c>
      <c r="B2391" s="152" t="s">
        <v>592</v>
      </c>
      <c r="C2391" s="152" t="s">
        <v>9943</v>
      </c>
      <c r="D2391" s="152">
        <v>50366734</v>
      </c>
      <c r="E2391" s="152" t="s">
        <v>9944</v>
      </c>
      <c r="F2391" s="97">
        <v>8755</v>
      </c>
      <c r="G2391" s="174">
        <v>122.77</v>
      </c>
      <c r="H2391" s="97">
        <v>17</v>
      </c>
      <c r="I2391" s="174">
        <v>73.661999999999992</v>
      </c>
      <c r="J2391" s="97">
        <v>5009</v>
      </c>
      <c r="K2391" s="97">
        <v>0</v>
      </c>
      <c r="L2391" s="174">
        <v>36.831000000000003</v>
      </c>
      <c r="M2391" s="97">
        <v>0</v>
      </c>
      <c r="N2391" s="97">
        <v>8755</v>
      </c>
      <c r="O2391" s="97">
        <v>0</v>
      </c>
      <c r="P2391" s="97">
        <v>8755</v>
      </c>
      <c r="Q2391" s="97">
        <f t="shared" si="38"/>
        <v>0</v>
      </c>
    </row>
    <row r="2392" spans="1:17" x14ac:dyDescent="0.25">
      <c r="A2392" s="152" t="s">
        <v>540</v>
      </c>
      <c r="B2392" s="152" t="s">
        <v>592</v>
      </c>
      <c r="C2392" s="152" t="s">
        <v>10280</v>
      </c>
      <c r="D2392" s="152">
        <v>47441046</v>
      </c>
      <c r="E2392" s="152" t="s">
        <v>10281</v>
      </c>
      <c r="F2392" s="97">
        <v>3132</v>
      </c>
      <c r="G2392" s="174">
        <v>122.77</v>
      </c>
      <c r="H2392" s="97">
        <v>3</v>
      </c>
      <c r="I2392" s="174">
        <v>73.661999999999992</v>
      </c>
      <c r="J2392" s="97">
        <v>884</v>
      </c>
      <c r="K2392" s="97">
        <v>0</v>
      </c>
      <c r="L2392" s="174">
        <v>36.831000000000003</v>
      </c>
      <c r="M2392" s="97">
        <v>0</v>
      </c>
      <c r="N2392" s="97">
        <v>3132</v>
      </c>
      <c r="O2392" s="97">
        <v>0</v>
      </c>
      <c r="P2392" s="97">
        <v>3132</v>
      </c>
      <c r="Q2392" s="97">
        <f t="shared" si="38"/>
        <v>0</v>
      </c>
    </row>
    <row r="2393" spans="1:17" x14ac:dyDescent="0.25">
      <c r="A2393" s="152" t="s">
        <v>540</v>
      </c>
      <c r="B2393" s="152" t="s">
        <v>592</v>
      </c>
      <c r="C2393" s="152" t="s">
        <v>9919</v>
      </c>
      <c r="D2393" s="152">
        <v>46563091</v>
      </c>
      <c r="E2393" s="152" t="s">
        <v>9920</v>
      </c>
      <c r="F2393" s="97">
        <v>8565</v>
      </c>
      <c r="G2393" s="174">
        <v>122.77</v>
      </c>
      <c r="H2393" s="97">
        <v>10</v>
      </c>
      <c r="I2393" s="174">
        <v>73.661999999999992</v>
      </c>
      <c r="J2393" s="97">
        <v>2946</v>
      </c>
      <c r="K2393" s="97">
        <v>0</v>
      </c>
      <c r="L2393" s="174">
        <v>36.831000000000003</v>
      </c>
      <c r="M2393" s="97">
        <v>0</v>
      </c>
      <c r="N2393" s="97">
        <v>8565</v>
      </c>
      <c r="O2393" s="97">
        <v>0</v>
      </c>
      <c r="P2393" s="97">
        <v>8565</v>
      </c>
      <c r="Q2393" s="97">
        <f t="shared" si="38"/>
        <v>0</v>
      </c>
    </row>
    <row r="2394" spans="1:17" x14ac:dyDescent="0.25">
      <c r="A2394" s="152" t="s">
        <v>540</v>
      </c>
      <c r="B2394" s="152" t="s">
        <v>592</v>
      </c>
      <c r="C2394" s="152" t="s">
        <v>10126</v>
      </c>
      <c r="D2394" s="152">
        <v>46784241</v>
      </c>
      <c r="E2394" s="152" t="s">
        <v>10127</v>
      </c>
      <c r="F2394" s="97">
        <v>0</v>
      </c>
      <c r="G2394" s="174">
        <v>122.77</v>
      </c>
      <c r="H2394" s="97">
        <v>0</v>
      </c>
      <c r="I2394" s="174">
        <v>73.661999999999992</v>
      </c>
      <c r="J2394" s="97">
        <v>0</v>
      </c>
      <c r="K2394" s="97">
        <v>0</v>
      </c>
      <c r="L2394" s="174">
        <v>36.831000000000003</v>
      </c>
      <c r="M2394" s="97">
        <v>0</v>
      </c>
      <c r="N2394" s="97">
        <v>0</v>
      </c>
      <c r="O2394" s="97">
        <v>0</v>
      </c>
      <c r="P2394" s="97">
        <v>0</v>
      </c>
      <c r="Q2394" s="97">
        <f t="shared" si="38"/>
        <v>0</v>
      </c>
    </row>
    <row r="2395" spans="1:17" x14ac:dyDescent="0.25">
      <c r="A2395" s="152" t="s">
        <v>540</v>
      </c>
      <c r="B2395" s="152" t="s">
        <v>592</v>
      </c>
      <c r="C2395" s="152" t="s">
        <v>9901</v>
      </c>
      <c r="D2395" s="152">
        <v>35582006</v>
      </c>
      <c r="E2395" s="152" t="s">
        <v>9902</v>
      </c>
      <c r="F2395" s="97">
        <v>4223</v>
      </c>
      <c r="G2395" s="174">
        <v>122.77</v>
      </c>
      <c r="H2395" s="97">
        <v>5</v>
      </c>
      <c r="I2395" s="174">
        <v>73.661999999999992</v>
      </c>
      <c r="J2395" s="97">
        <v>1473</v>
      </c>
      <c r="K2395" s="97">
        <v>0</v>
      </c>
      <c r="L2395" s="174">
        <v>36.831000000000003</v>
      </c>
      <c r="M2395" s="97">
        <v>0</v>
      </c>
      <c r="N2395" s="97">
        <v>4223</v>
      </c>
      <c r="O2395" s="97">
        <v>0</v>
      </c>
      <c r="P2395" s="97">
        <v>4223</v>
      </c>
      <c r="Q2395" s="97">
        <f t="shared" si="38"/>
        <v>0</v>
      </c>
    </row>
    <row r="2396" spans="1:17" x14ac:dyDescent="0.25">
      <c r="A2396" s="152" t="s">
        <v>540</v>
      </c>
      <c r="B2396" s="152" t="s">
        <v>592</v>
      </c>
      <c r="C2396" s="152" t="s">
        <v>9916</v>
      </c>
      <c r="D2396" s="152">
        <v>46679821</v>
      </c>
      <c r="E2396" s="152" t="s">
        <v>9917</v>
      </c>
      <c r="F2396" s="97">
        <v>4979</v>
      </c>
      <c r="G2396" s="174">
        <v>122.77</v>
      </c>
      <c r="H2396" s="97">
        <v>8</v>
      </c>
      <c r="I2396" s="174">
        <v>73.661999999999992</v>
      </c>
      <c r="J2396" s="97">
        <v>2357</v>
      </c>
      <c r="K2396" s="97">
        <v>0</v>
      </c>
      <c r="L2396" s="174">
        <v>36.831000000000003</v>
      </c>
      <c r="M2396" s="97">
        <v>0</v>
      </c>
      <c r="N2396" s="97">
        <v>4979</v>
      </c>
      <c r="O2396" s="97">
        <v>0</v>
      </c>
      <c r="P2396" s="97">
        <v>4979</v>
      </c>
      <c r="Q2396" s="97">
        <f t="shared" si="38"/>
        <v>0</v>
      </c>
    </row>
    <row r="2397" spans="1:17" x14ac:dyDescent="0.25">
      <c r="A2397" s="152" t="s">
        <v>540</v>
      </c>
      <c r="B2397" s="152" t="s">
        <v>592</v>
      </c>
      <c r="C2397" s="152" t="s">
        <v>9896</v>
      </c>
      <c r="D2397" s="152">
        <v>35549807</v>
      </c>
      <c r="E2397" s="152" t="s">
        <v>9897</v>
      </c>
      <c r="F2397" s="97">
        <v>8485</v>
      </c>
      <c r="G2397" s="174">
        <v>122.77</v>
      </c>
      <c r="H2397" s="97">
        <v>11</v>
      </c>
      <c r="I2397" s="174">
        <v>73.661999999999992</v>
      </c>
      <c r="J2397" s="97">
        <v>3241</v>
      </c>
      <c r="K2397" s="97">
        <v>0</v>
      </c>
      <c r="L2397" s="174">
        <v>36.831000000000003</v>
      </c>
      <c r="M2397" s="97">
        <v>0</v>
      </c>
      <c r="N2397" s="97">
        <v>8485</v>
      </c>
      <c r="O2397" s="97">
        <v>0</v>
      </c>
      <c r="P2397" s="97">
        <v>8485</v>
      </c>
      <c r="Q2397" s="97">
        <f t="shared" si="38"/>
        <v>0</v>
      </c>
    </row>
    <row r="2398" spans="1:17" x14ac:dyDescent="0.25">
      <c r="A2398" s="152" t="s">
        <v>540</v>
      </c>
      <c r="B2398" s="152" t="s">
        <v>592</v>
      </c>
      <c r="C2398" s="152" t="s">
        <v>10122</v>
      </c>
      <c r="D2398" s="152">
        <v>47719818</v>
      </c>
      <c r="E2398" s="152" t="s">
        <v>10123</v>
      </c>
      <c r="F2398" s="97">
        <v>6398</v>
      </c>
      <c r="G2398" s="174">
        <v>122.77</v>
      </c>
      <c r="H2398" s="97">
        <v>9</v>
      </c>
      <c r="I2398" s="174">
        <v>73.661999999999992</v>
      </c>
      <c r="J2398" s="97">
        <v>2652</v>
      </c>
      <c r="K2398" s="97">
        <v>0</v>
      </c>
      <c r="L2398" s="174">
        <v>36.831000000000003</v>
      </c>
      <c r="M2398" s="97">
        <v>0</v>
      </c>
      <c r="N2398" s="97">
        <v>6398</v>
      </c>
      <c r="O2398" s="97">
        <v>0</v>
      </c>
      <c r="P2398" s="97">
        <v>6398</v>
      </c>
      <c r="Q2398" s="97">
        <f t="shared" si="38"/>
        <v>0</v>
      </c>
    </row>
    <row r="2399" spans="1:17" x14ac:dyDescent="0.25">
      <c r="A2399" s="152" t="s">
        <v>540</v>
      </c>
      <c r="B2399" s="152" t="s">
        <v>592</v>
      </c>
      <c r="C2399" s="152" t="s">
        <v>9904</v>
      </c>
      <c r="D2399" s="152">
        <v>10827196</v>
      </c>
      <c r="E2399" s="152" t="s">
        <v>9905</v>
      </c>
      <c r="F2399" s="97">
        <v>7791</v>
      </c>
      <c r="G2399" s="174">
        <v>122.77</v>
      </c>
      <c r="H2399" s="97">
        <v>15</v>
      </c>
      <c r="I2399" s="174">
        <v>73.661999999999992</v>
      </c>
      <c r="J2399" s="97">
        <v>4420</v>
      </c>
      <c r="K2399" s="97">
        <v>0</v>
      </c>
      <c r="L2399" s="174">
        <v>36.831000000000003</v>
      </c>
      <c r="M2399" s="97">
        <v>0</v>
      </c>
      <c r="N2399" s="97">
        <v>7791</v>
      </c>
      <c r="O2399" s="97">
        <v>0</v>
      </c>
      <c r="P2399" s="97">
        <v>7791</v>
      </c>
      <c r="Q2399" s="97">
        <f t="shared" si="38"/>
        <v>0</v>
      </c>
    </row>
    <row r="2400" spans="1:17" x14ac:dyDescent="0.25">
      <c r="A2400" s="152" t="s">
        <v>540</v>
      </c>
      <c r="B2400" s="152" t="s">
        <v>592</v>
      </c>
      <c r="C2400" s="152" t="s">
        <v>10177</v>
      </c>
      <c r="D2400" s="152">
        <v>50621114</v>
      </c>
      <c r="E2400" s="152" t="s">
        <v>10178</v>
      </c>
      <c r="F2400" s="97">
        <v>3106</v>
      </c>
      <c r="G2400" s="174">
        <v>122.77</v>
      </c>
      <c r="H2400" s="97">
        <v>8</v>
      </c>
      <c r="I2400" s="174">
        <v>73.661999999999992</v>
      </c>
      <c r="J2400" s="97">
        <v>2357</v>
      </c>
      <c r="K2400" s="97">
        <v>0</v>
      </c>
      <c r="L2400" s="174">
        <v>36.831000000000003</v>
      </c>
      <c r="M2400" s="97">
        <v>0</v>
      </c>
      <c r="N2400" s="97">
        <v>3106</v>
      </c>
      <c r="O2400" s="97">
        <v>0</v>
      </c>
      <c r="P2400" s="97">
        <v>3106</v>
      </c>
      <c r="Q2400" s="97">
        <f t="shared" si="38"/>
        <v>0</v>
      </c>
    </row>
    <row r="2401" spans="1:17" x14ac:dyDescent="0.25">
      <c r="A2401" s="152" t="s">
        <v>540</v>
      </c>
      <c r="B2401" s="152" t="s">
        <v>592</v>
      </c>
      <c r="C2401" s="152" t="s">
        <v>9935</v>
      </c>
      <c r="D2401" s="152">
        <v>42320071</v>
      </c>
      <c r="E2401" s="152" t="s">
        <v>9936</v>
      </c>
      <c r="F2401" s="97">
        <v>9744</v>
      </c>
      <c r="G2401" s="174">
        <v>122.77</v>
      </c>
      <c r="H2401" s="97">
        <v>14</v>
      </c>
      <c r="I2401" s="174">
        <v>73.661999999999992</v>
      </c>
      <c r="J2401" s="97">
        <v>4125</v>
      </c>
      <c r="K2401" s="97">
        <v>0</v>
      </c>
      <c r="L2401" s="174">
        <v>36.831000000000003</v>
      </c>
      <c r="M2401" s="97">
        <v>0</v>
      </c>
      <c r="N2401" s="97">
        <v>9744</v>
      </c>
      <c r="O2401" s="97">
        <v>0</v>
      </c>
      <c r="P2401" s="97">
        <v>9744</v>
      </c>
      <c r="Q2401" s="97">
        <f t="shared" si="38"/>
        <v>0</v>
      </c>
    </row>
    <row r="2402" spans="1:17" x14ac:dyDescent="0.25">
      <c r="A2402" s="152" t="s">
        <v>540</v>
      </c>
      <c r="B2402" s="152" t="s">
        <v>592</v>
      </c>
      <c r="C2402" s="152" t="s">
        <v>9925</v>
      </c>
      <c r="D2402" s="152">
        <v>47398540</v>
      </c>
      <c r="E2402" s="152" t="s">
        <v>9926</v>
      </c>
      <c r="F2402" s="97">
        <v>0</v>
      </c>
      <c r="G2402" s="174">
        <v>122.77</v>
      </c>
      <c r="H2402" s="97"/>
      <c r="I2402" s="174">
        <v>73.661999999999992</v>
      </c>
      <c r="J2402" s="97">
        <v>0</v>
      </c>
      <c r="K2402" s="97"/>
      <c r="L2402" s="174">
        <v>36.831000000000003</v>
      </c>
      <c r="M2402" s="97">
        <v>0</v>
      </c>
      <c r="N2402" s="97">
        <v>0</v>
      </c>
      <c r="O2402" s="97">
        <v>0</v>
      </c>
      <c r="P2402" s="97">
        <v>0</v>
      </c>
      <c r="Q2402" s="97">
        <f t="shared" si="38"/>
        <v>0</v>
      </c>
    </row>
    <row r="2403" spans="1:17" x14ac:dyDescent="0.25">
      <c r="A2403" s="152" t="s">
        <v>540</v>
      </c>
      <c r="B2403" s="152" t="s">
        <v>592</v>
      </c>
      <c r="C2403" s="152" t="s">
        <v>9962</v>
      </c>
      <c r="D2403" s="152">
        <v>52752178</v>
      </c>
      <c r="E2403" s="152" t="s">
        <v>9963</v>
      </c>
      <c r="F2403" s="97">
        <v>5060</v>
      </c>
      <c r="G2403" s="174">
        <v>122.77</v>
      </c>
      <c r="H2403" s="97">
        <v>7</v>
      </c>
      <c r="I2403" s="174">
        <v>73.661999999999992</v>
      </c>
      <c r="J2403" s="97">
        <v>2063</v>
      </c>
      <c r="K2403" s="97">
        <v>0</v>
      </c>
      <c r="L2403" s="174">
        <v>36.831000000000003</v>
      </c>
      <c r="M2403" s="97">
        <v>0</v>
      </c>
      <c r="N2403" s="97">
        <v>5060</v>
      </c>
      <c r="O2403" s="97">
        <v>0</v>
      </c>
      <c r="P2403" s="97">
        <v>5060</v>
      </c>
      <c r="Q2403" s="97">
        <f t="shared" si="38"/>
        <v>0</v>
      </c>
    </row>
    <row r="2404" spans="1:17" x14ac:dyDescent="0.25">
      <c r="A2404" s="152" t="s">
        <v>540</v>
      </c>
      <c r="B2404" s="152" t="s">
        <v>592</v>
      </c>
      <c r="C2404" s="152" t="s">
        <v>16751</v>
      </c>
      <c r="D2404" s="152">
        <v>48111562</v>
      </c>
      <c r="E2404" s="152" t="s">
        <v>16752</v>
      </c>
      <c r="F2404" s="97">
        <v>1179</v>
      </c>
      <c r="G2404" s="174">
        <v>122.77</v>
      </c>
      <c r="H2404" s="97">
        <v>4</v>
      </c>
      <c r="I2404" s="174">
        <v>73.661999999999992</v>
      </c>
      <c r="J2404" s="97">
        <v>1179</v>
      </c>
      <c r="K2404" s="97">
        <v>0</v>
      </c>
      <c r="L2404" s="174">
        <v>36.831000000000003</v>
      </c>
      <c r="M2404" s="97">
        <v>0</v>
      </c>
      <c r="N2404" s="97">
        <v>1179</v>
      </c>
      <c r="O2404" s="97">
        <v>0</v>
      </c>
      <c r="P2404" s="97">
        <v>1179</v>
      </c>
      <c r="Q2404" s="97">
        <f t="shared" si="38"/>
        <v>0</v>
      </c>
    </row>
    <row r="2405" spans="1:17" x14ac:dyDescent="0.25">
      <c r="A2405" s="152" t="s">
        <v>540</v>
      </c>
      <c r="B2405" s="152" t="s">
        <v>592</v>
      </c>
      <c r="C2405" s="152" t="s">
        <v>9966</v>
      </c>
      <c r="D2405" s="152">
        <v>37301462</v>
      </c>
      <c r="E2405" s="152" t="s">
        <v>9967</v>
      </c>
      <c r="F2405" s="97">
        <v>2462</v>
      </c>
      <c r="G2405" s="174">
        <v>122.77</v>
      </c>
      <c r="H2405" s="97">
        <v>2</v>
      </c>
      <c r="I2405" s="174">
        <v>73.661999999999992</v>
      </c>
      <c r="J2405" s="97">
        <v>589</v>
      </c>
      <c r="K2405" s="97">
        <v>0</v>
      </c>
      <c r="L2405" s="174">
        <v>36.831000000000003</v>
      </c>
      <c r="M2405" s="97">
        <v>0</v>
      </c>
      <c r="N2405" s="97">
        <v>2462</v>
      </c>
      <c r="O2405" s="97">
        <v>0</v>
      </c>
      <c r="P2405" s="97">
        <v>2462</v>
      </c>
      <c r="Q2405" s="97">
        <f t="shared" si="38"/>
        <v>0</v>
      </c>
    </row>
    <row r="2406" spans="1:17" x14ac:dyDescent="0.25">
      <c r="A2406" s="152" t="s">
        <v>540</v>
      </c>
      <c r="B2406" s="152" t="s">
        <v>592</v>
      </c>
      <c r="C2406" s="152" t="s">
        <v>9948</v>
      </c>
      <c r="D2406" s="152">
        <v>50724410</v>
      </c>
      <c r="E2406" s="152" t="s">
        <v>9949</v>
      </c>
      <c r="F2406" s="97">
        <v>16437</v>
      </c>
      <c r="G2406" s="174">
        <v>122.77</v>
      </c>
      <c r="H2406" s="97">
        <v>24</v>
      </c>
      <c r="I2406" s="174">
        <v>73.661999999999992</v>
      </c>
      <c r="J2406" s="97">
        <v>7072</v>
      </c>
      <c r="K2406" s="97">
        <v>0</v>
      </c>
      <c r="L2406" s="174">
        <v>36.831000000000003</v>
      </c>
      <c r="M2406" s="97">
        <v>0</v>
      </c>
      <c r="N2406" s="97">
        <v>16437</v>
      </c>
      <c r="O2406" s="97">
        <v>0</v>
      </c>
      <c r="P2406" s="97">
        <v>16437</v>
      </c>
      <c r="Q2406" s="97">
        <f t="shared" si="38"/>
        <v>0</v>
      </c>
    </row>
    <row r="2407" spans="1:17" x14ac:dyDescent="0.25">
      <c r="A2407" s="152" t="s">
        <v>540</v>
      </c>
      <c r="B2407" s="152" t="s">
        <v>592</v>
      </c>
      <c r="C2407" s="152" t="s">
        <v>10513</v>
      </c>
      <c r="D2407" s="152">
        <v>52080994</v>
      </c>
      <c r="E2407" s="152" t="s">
        <v>10514</v>
      </c>
      <c r="F2407" s="97">
        <v>1554</v>
      </c>
      <c r="G2407" s="174">
        <v>122.77</v>
      </c>
      <c r="H2407" s="97">
        <v>4</v>
      </c>
      <c r="I2407" s="174">
        <v>73.661999999999992</v>
      </c>
      <c r="J2407" s="97">
        <v>1179</v>
      </c>
      <c r="K2407" s="97">
        <v>0</v>
      </c>
      <c r="L2407" s="174">
        <v>36.831000000000003</v>
      </c>
      <c r="M2407" s="97">
        <v>0</v>
      </c>
      <c r="N2407" s="97">
        <v>1554</v>
      </c>
      <c r="O2407" s="97">
        <v>0</v>
      </c>
      <c r="P2407" s="97">
        <v>1554</v>
      </c>
      <c r="Q2407" s="97">
        <f t="shared" si="38"/>
        <v>0</v>
      </c>
    </row>
    <row r="2408" spans="1:17" x14ac:dyDescent="0.25">
      <c r="A2408" s="152" t="s">
        <v>540</v>
      </c>
      <c r="B2408" s="152" t="s">
        <v>592</v>
      </c>
      <c r="C2408" s="152" t="s">
        <v>9928</v>
      </c>
      <c r="D2408" s="152">
        <v>45747679</v>
      </c>
      <c r="E2408" s="152" t="s">
        <v>9929</v>
      </c>
      <c r="F2408" s="97">
        <v>9609</v>
      </c>
      <c r="G2408" s="174">
        <v>122.77</v>
      </c>
      <c r="H2408" s="97">
        <v>11</v>
      </c>
      <c r="I2408" s="174">
        <v>73.661999999999992</v>
      </c>
      <c r="J2408" s="97">
        <v>3241</v>
      </c>
      <c r="K2408" s="97">
        <v>0</v>
      </c>
      <c r="L2408" s="174">
        <v>36.831000000000003</v>
      </c>
      <c r="M2408" s="97">
        <v>0</v>
      </c>
      <c r="N2408" s="97">
        <v>9609</v>
      </c>
      <c r="O2408" s="97">
        <v>0</v>
      </c>
      <c r="P2408" s="97">
        <v>9609</v>
      </c>
      <c r="Q2408" s="97">
        <f t="shared" si="38"/>
        <v>0</v>
      </c>
    </row>
    <row r="2409" spans="1:17" x14ac:dyDescent="0.25">
      <c r="A2409" s="152" t="s">
        <v>540</v>
      </c>
      <c r="B2409" s="152" t="s">
        <v>592</v>
      </c>
      <c r="C2409" s="152" t="s">
        <v>9932</v>
      </c>
      <c r="D2409" s="152">
        <v>36587869</v>
      </c>
      <c r="E2409" s="152" t="s">
        <v>9933</v>
      </c>
      <c r="F2409" s="97">
        <v>6558</v>
      </c>
      <c r="G2409" s="174">
        <v>122.77</v>
      </c>
      <c r="H2409" s="97">
        <v>7</v>
      </c>
      <c r="I2409" s="174">
        <v>73.661999999999992</v>
      </c>
      <c r="J2409" s="97">
        <v>2063</v>
      </c>
      <c r="K2409" s="97">
        <v>0</v>
      </c>
      <c r="L2409" s="174">
        <v>36.831000000000003</v>
      </c>
      <c r="M2409" s="97">
        <v>0</v>
      </c>
      <c r="N2409" s="97">
        <v>6558</v>
      </c>
      <c r="O2409" s="97">
        <v>0</v>
      </c>
      <c r="P2409" s="97">
        <v>6558</v>
      </c>
      <c r="Q2409" s="97">
        <f t="shared" si="38"/>
        <v>0</v>
      </c>
    </row>
    <row r="2410" spans="1:17" x14ac:dyDescent="0.25">
      <c r="A2410" s="152" t="s">
        <v>540</v>
      </c>
      <c r="B2410" s="152" t="s">
        <v>592</v>
      </c>
      <c r="C2410" s="152" t="s">
        <v>9907</v>
      </c>
      <c r="D2410" s="152">
        <v>35581131</v>
      </c>
      <c r="E2410" s="152" t="s">
        <v>9908</v>
      </c>
      <c r="F2410" s="97">
        <v>2543</v>
      </c>
      <c r="G2410" s="174">
        <v>122.77</v>
      </c>
      <c r="H2410" s="97">
        <v>1</v>
      </c>
      <c r="I2410" s="174">
        <v>73.661999999999992</v>
      </c>
      <c r="J2410" s="97">
        <v>295</v>
      </c>
      <c r="K2410" s="97">
        <v>0</v>
      </c>
      <c r="L2410" s="174">
        <v>36.831000000000003</v>
      </c>
      <c r="M2410" s="97">
        <v>0</v>
      </c>
      <c r="N2410" s="97">
        <v>2543</v>
      </c>
      <c r="O2410" s="97">
        <v>0</v>
      </c>
      <c r="P2410" s="97">
        <v>2543</v>
      </c>
      <c r="Q2410" s="97">
        <f t="shared" si="38"/>
        <v>0</v>
      </c>
    </row>
    <row r="2411" spans="1:17" x14ac:dyDescent="0.25">
      <c r="A2411" s="152" t="s">
        <v>540</v>
      </c>
      <c r="B2411" s="152" t="s">
        <v>592</v>
      </c>
      <c r="C2411" s="152" t="s">
        <v>9954</v>
      </c>
      <c r="D2411" s="152">
        <v>47025115</v>
      </c>
      <c r="E2411" s="152" t="s">
        <v>9955</v>
      </c>
      <c r="F2411" s="97">
        <v>7841</v>
      </c>
      <c r="G2411" s="174">
        <v>122.77</v>
      </c>
      <c r="H2411" s="97">
        <v>5</v>
      </c>
      <c r="I2411" s="174">
        <v>73.661999999999992</v>
      </c>
      <c r="J2411" s="97">
        <v>1473</v>
      </c>
      <c r="K2411" s="97">
        <v>0</v>
      </c>
      <c r="L2411" s="174">
        <v>36.831000000000003</v>
      </c>
      <c r="M2411" s="97">
        <v>0</v>
      </c>
      <c r="N2411" s="97">
        <v>7841</v>
      </c>
      <c r="O2411" s="97">
        <v>0</v>
      </c>
      <c r="P2411" s="97">
        <v>7841</v>
      </c>
      <c r="Q2411" s="97">
        <f t="shared" si="38"/>
        <v>0</v>
      </c>
    </row>
    <row r="2412" spans="1:17" x14ac:dyDescent="0.25">
      <c r="A2412" s="152" t="s">
        <v>540</v>
      </c>
      <c r="B2412" s="152" t="s">
        <v>592</v>
      </c>
      <c r="C2412" s="152" t="s">
        <v>9923</v>
      </c>
      <c r="D2412" s="152">
        <v>31986901</v>
      </c>
      <c r="E2412" s="152" t="s">
        <v>16714</v>
      </c>
      <c r="F2412" s="97">
        <v>8541</v>
      </c>
      <c r="G2412" s="174">
        <v>122.77</v>
      </c>
      <c r="H2412" s="97">
        <v>15</v>
      </c>
      <c r="I2412" s="174">
        <v>73.661999999999992</v>
      </c>
      <c r="J2412" s="97">
        <v>4420</v>
      </c>
      <c r="K2412" s="97">
        <v>0</v>
      </c>
      <c r="L2412" s="174">
        <v>36.831000000000003</v>
      </c>
      <c r="M2412" s="97">
        <v>0</v>
      </c>
      <c r="N2412" s="97">
        <v>8541</v>
      </c>
      <c r="O2412" s="97">
        <v>0</v>
      </c>
      <c r="P2412" s="97">
        <v>8541</v>
      </c>
      <c r="Q2412" s="97">
        <f t="shared" si="38"/>
        <v>0</v>
      </c>
    </row>
    <row r="2413" spans="1:17" x14ac:dyDescent="0.25">
      <c r="A2413" s="152" t="s">
        <v>540</v>
      </c>
      <c r="B2413" s="152" t="s">
        <v>592</v>
      </c>
      <c r="C2413" s="152" t="s">
        <v>9899</v>
      </c>
      <c r="D2413" s="152">
        <v>90000122</v>
      </c>
      <c r="E2413" s="152" t="s">
        <v>9900</v>
      </c>
      <c r="F2413" s="97">
        <v>15847</v>
      </c>
      <c r="G2413" s="174">
        <v>122.77</v>
      </c>
      <c r="H2413" s="97">
        <v>22</v>
      </c>
      <c r="I2413" s="174">
        <v>73.661999999999992</v>
      </c>
      <c r="J2413" s="97">
        <v>6482</v>
      </c>
      <c r="K2413" s="97">
        <v>0</v>
      </c>
      <c r="L2413" s="174">
        <v>36.831000000000003</v>
      </c>
      <c r="M2413" s="97">
        <v>0</v>
      </c>
      <c r="N2413" s="97">
        <v>15847</v>
      </c>
      <c r="O2413" s="97">
        <v>0</v>
      </c>
      <c r="P2413" s="97">
        <v>15847</v>
      </c>
      <c r="Q2413" s="97">
        <f t="shared" si="38"/>
        <v>0</v>
      </c>
    </row>
    <row r="2414" spans="1:17" x14ac:dyDescent="0.25">
      <c r="A2414" s="152" t="s">
        <v>540</v>
      </c>
      <c r="B2414" s="152" t="s">
        <v>592</v>
      </c>
      <c r="C2414" s="152" t="s">
        <v>10511</v>
      </c>
      <c r="D2414" s="152">
        <v>54513782</v>
      </c>
      <c r="E2414" s="152" t="s">
        <v>10512</v>
      </c>
      <c r="F2414" s="97">
        <v>2597</v>
      </c>
      <c r="G2414" s="174">
        <v>122.77</v>
      </c>
      <c r="H2414" s="97">
        <v>5</v>
      </c>
      <c r="I2414" s="174">
        <v>73.661999999999992</v>
      </c>
      <c r="J2414" s="97">
        <v>1473</v>
      </c>
      <c r="K2414" s="97">
        <v>0</v>
      </c>
      <c r="L2414" s="174">
        <v>36.831000000000003</v>
      </c>
      <c r="M2414" s="97">
        <v>0</v>
      </c>
      <c r="N2414" s="97">
        <v>2597</v>
      </c>
      <c r="O2414" s="97">
        <v>0</v>
      </c>
      <c r="P2414" s="97">
        <v>2597</v>
      </c>
      <c r="Q2414" s="97">
        <f t="shared" si="38"/>
        <v>0</v>
      </c>
    </row>
    <row r="2415" spans="1:17" x14ac:dyDescent="0.25">
      <c r="A2415" s="152" t="s">
        <v>540</v>
      </c>
      <c r="B2415" s="152" t="s">
        <v>592</v>
      </c>
      <c r="C2415" s="152" t="s">
        <v>9939</v>
      </c>
      <c r="D2415" s="152">
        <v>47134160</v>
      </c>
      <c r="E2415" s="152" t="s">
        <v>9940</v>
      </c>
      <c r="F2415" s="97">
        <v>15343</v>
      </c>
      <c r="G2415" s="174">
        <v>122.77</v>
      </c>
      <c r="H2415" s="97">
        <v>16</v>
      </c>
      <c r="I2415" s="183">
        <v>73.661999999999992</v>
      </c>
      <c r="J2415" s="97">
        <v>4714</v>
      </c>
      <c r="K2415" s="97">
        <v>1</v>
      </c>
      <c r="L2415" s="183">
        <v>36.831000000000003</v>
      </c>
      <c r="M2415" s="97">
        <v>147</v>
      </c>
      <c r="N2415" s="97">
        <v>10480</v>
      </c>
      <c r="O2415" s="97">
        <v>-4863</v>
      </c>
      <c r="P2415" s="97">
        <v>10480</v>
      </c>
      <c r="Q2415" s="97">
        <f t="shared" si="38"/>
        <v>0</v>
      </c>
    </row>
    <row r="2416" spans="1:17" x14ac:dyDescent="0.25">
      <c r="A2416" s="152" t="s">
        <v>540</v>
      </c>
      <c r="B2416" s="152" t="s">
        <v>592</v>
      </c>
      <c r="C2416" s="152" t="s">
        <v>10220</v>
      </c>
      <c r="D2416" s="152">
        <v>53553705</v>
      </c>
      <c r="E2416" s="152" t="s">
        <v>10221</v>
      </c>
      <c r="F2416" s="97">
        <v>10438</v>
      </c>
      <c r="G2416" s="174">
        <v>122.77</v>
      </c>
      <c r="H2416" s="97">
        <v>10</v>
      </c>
      <c r="I2416" s="174">
        <v>73.661999999999992</v>
      </c>
      <c r="J2416" s="97">
        <v>2946</v>
      </c>
      <c r="K2416" s="97">
        <v>0</v>
      </c>
      <c r="L2416" s="174">
        <v>36.831000000000003</v>
      </c>
      <c r="M2416" s="97">
        <v>0</v>
      </c>
      <c r="N2416" s="97">
        <v>10438</v>
      </c>
      <c r="O2416" s="97">
        <v>0</v>
      </c>
      <c r="P2416" s="97">
        <v>10438</v>
      </c>
      <c r="Q2416" s="97">
        <f t="shared" si="38"/>
        <v>0</v>
      </c>
    </row>
    <row r="2417" spans="1:17" x14ac:dyDescent="0.25">
      <c r="A2417" s="152" t="s">
        <v>540</v>
      </c>
      <c r="B2417" s="152" t="s">
        <v>592</v>
      </c>
      <c r="C2417" s="152" t="s">
        <v>15732</v>
      </c>
      <c r="D2417" s="152">
        <v>53331711</v>
      </c>
      <c r="E2417" s="152" t="s">
        <v>15734</v>
      </c>
      <c r="F2417" s="175">
        <v>589</v>
      </c>
      <c r="G2417" s="176">
        <v>122.77</v>
      </c>
      <c r="H2417" s="175">
        <v>2</v>
      </c>
      <c r="I2417" s="176">
        <v>73.661999999999992</v>
      </c>
      <c r="J2417" s="175">
        <v>589</v>
      </c>
      <c r="K2417" s="175">
        <v>0</v>
      </c>
      <c r="L2417" s="176">
        <v>36.831000000000003</v>
      </c>
      <c r="M2417" s="175">
        <v>0</v>
      </c>
      <c r="N2417" s="175">
        <v>589</v>
      </c>
      <c r="O2417" s="175">
        <v>0</v>
      </c>
      <c r="P2417" s="97">
        <v>589</v>
      </c>
      <c r="Q2417" s="97">
        <f t="shared" si="38"/>
        <v>0</v>
      </c>
    </row>
    <row r="2418" spans="1:17" x14ac:dyDescent="0.25">
      <c r="A2418" s="152" t="s">
        <v>540</v>
      </c>
      <c r="B2418" s="152" t="s">
        <v>592</v>
      </c>
      <c r="C2418" s="152" t="s">
        <v>16670</v>
      </c>
      <c r="D2418" s="152">
        <v>35581891</v>
      </c>
      <c r="E2418" s="152" t="s">
        <v>16672</v>
      </c>
      <c r="F2418" s="175">
        <v>0</v>
      </c>
      <c r="G2418" s="176">
        <v>122.77</v>
      </c>
      <c r="H2418" s="175">
        <v>0</v>
      </c>
      <c r="I2418" s="176">
        <v>73.661999999999992</v>
      </c>
      <c r="J2418" s="175">
        <v>0</v>
      </c>
      <c r="K2418" s="175">
        <v>0</v>
      </c>
      <c r="L2418" s="176">
        <v>36.831000000000003</v>
      </c>
      <c r="M2418" s="175">
        <v>0</v>
      </c>
      <c r="N2418" s="175">
        <v>0</v>
      </c>
      <c r="O2418" s="175">
        <v>0</v>
      </c>
      <c r="P2418" s="97">
        <v>0</v>
      </c>
      <c r="Q2418" s="97">
        <f t="shared" si="38"/>
        <v>0</v>
      </c>
    </row>
    <row r="2419" spans="1:17" x14ac:dyDescent="0.25">
      <c r="A2419" s="152" t="s">
        <v>540</v>
      </c>
      <c r="B2419" s="152" t="s">
        <v>592</v>
      </c>
      <c r="C2419" s="152" t="s">
        <v>10421</v>
      </c>
      <c r="D2419" s="152">
        <v>45725012</v>
      </c>
      <c r="E2419" s="152" t="s">
        <v>10391</v>
      </c>
      <c r="F2419" s="175">
        <v>0</v>
      </c>
      <c r="G2419" s="176">
        <v>122.77</v>
      </c>
      <c r="H2419" s="175">
        <v>0</v>
      </c>
      <c r="I2419" s="176">
        <v>53.711874999999999</v>
      </c>
      <c r="J2419" s="175">
        <v>0</v>
      </c>
      <c r="K2419" s="175">
        <v>0</v>
      </c>
      <c r="L2419" s="176">
        <v>36.831000000000003</v>
      </c>
      <c r="M2419" s="175">
        <v>0</v>
      </c>
      <c r="N2419" s="175">
        <v>0</v>
      </c>
      <c r="O2419" s="175">
        <v>0</v>
      </c>
      <c r="P2419" s="97">
        <v>0</v>
      </c>
      <c r="Q2419" s="97">
        <f t="shared" si="38"/>
        <v>0</v>
      </c>
    </row>
    <row r="2420" spans="1:17" x14ac:dyDescent="0.25">
      <c r="A2420" s="152" t="s">
        <v>540</v>
      </c>
      <c r="B2420" s="152" t="s">
        <v>592</v>
      </c>
      <c r="C2420" s="152" t="s">
        <v>10422</v>
      </c>
      <c r="D2420" s="152">
        <v>42111781</v>
      </c>
      <c r="E2420" s="152" t="s">
        <v>10333</v>
      </c>
      <c r="F2420" s="175">
        <v>1769</v>
      </c>
      <c r="G2420" s="176">
        <v>122.77</v>
      </c>
      <c r="H2420" s="175">
        <v>3</v>
      </c>
      <c r="I2420" s="176">
        <v>53.711874999999999</v>
      </c>
      <c r="J2420" s="175">
        <v>645</v>
      </c>
      <c r="K2420" s="175">
        <v>0</v>
      </c>
      <c r="L2420" s="176">
        <v>36.831000000000003</v>
      </c>
      <c r="M2420" s="175">
        <v>0</v>
      </c>
      <c r="N2420" s="175">
        <v>1769</v>
      </c>
      <c r="O2420" s="175">
        <v>0</v>
      </c>
      <c r="P2420" s="97">
        <v>1769</v>
      </c>
      <c r="Q2420" s="97">
        <f t="shared" si="38"/>
        <v>0</v>
      </c>
    </row>
    <row r="2421" spans="1:17" x14ac:dyDescent="0.25">
      <c r="A2421" s="152" t="s">
        <v>540</v>
      </c>
      <c r="B2421" s="152" t="s">
        <v>592</v>
      </c>
      <c r="C2421" s="152" t="s">
        <v>10423</v>
      </c>
      <c r="D2421" s="152">
        <v>54385687</v>
      </c>
      <c r="E2421" s="152" t="s">
        <v>16704</v>
      </c>
      <c r="F2421" s="175">
        <v>4501</v>
      </c>
      <c r="G2421" s="176">
        <v>122.77</v>
      </c>
      <c r="H2421" s="175">
        <v>7</v>
      </c>
      <c r="I2421" s="176">
        <v>53.711874999999999</v>
      </c>
      <c r="J2421" s="175">
        <v>1504</v>
      </c>
      <c r="K2421" s="175">
        <v>0</v>
      </c>
      <c r="L2421" s="176">
        <v>36.831000000000003</v>
      </c>
      <c r="M2421" s="175">
        <v>0</v>
      </c>
      <c r="N2421" s="175">
        <v>4501</v>
      </c>
      <c r="O2421" s="175">
        <v>0</v>
      </c>
      <c r="P2421" s="97">
        <v>4501</v>
      </c>
      <c r="Q2421" s="97">
        <f t="shared" si="38"/>
        <v>0</v>
      </c>
    </row>
    <row r="2422" spans="1:17" x14ac:dyDescent="0.25">
      <c r="A2422" s="152" t="s">
        <v>540</v>
      </c>
      <c r="B2422" s="152" t="s">
        <v>592</v>
      </c>
      <c r="C2422" s="152" t="s">
        <v>10424</v>
      </c>
      <c r="D2422" s="152">
        <v>45994391</v>
      </c>
      <c r="E2422" s="152" t="s">
        <v>10392</v>
      </c>
      <c r="F2422" s="175">
        <v>2678</v>
      </c>
      <c r="G2422" s="176">
        <v>122.77</v>
      </c>
      <c r="H2422" s="175">
        <v>2</v>
      </c>
      <c r="I2422" s="176">
        <v>53.711874999999999</v>
      </c>
      <c r="J2422" s="175">
        <v>430</v>
      </c>
      <c r="K2422" s="175">
        <v>0</v>
      </c>
      <c r="L2422" s="176">
        <v>36.831000000000003</v>
      </c>
      <c r="M2422" s="175">
        <v>0</v>
      </c>
      <c r="N2422" s="175">
        <v>2678</v>
      </c>
      <c r="O2422" s="175">
        <v>0</v>
      </c>
      <c r="P2422" s="97">
        <v>2678</v>
      </c>
      <c r="Q2422" s="97">
        <f t="shared" si="38"/>
        <v>0</v>
      </c>
    </row>
    <row r="2423" spans="1:17" x14ac:dyDescent="0.25">
      <c r="A2423" s="152" t="s">
        <v>540</v>
      </c>
      <c r="B2423" s="152" t="s">
        <v>592</v>
      </c>
      <c r="C2423" s="152" t="s">
        <v>16705</v>
      </c>
      <c r="D2423" s="152">
        <v>35522119</v>
      </c>
      <c r="E2423" s="152" t="s">
        <v>10390</v>
      </c>
      <c r="F2423" s="175">
        <v>7883</v>
      </c>
      <c r="G2423" s="176">
        <v>122.77</v>
      </c>
      <c r="H2423" s="175">
        <v>21</v>
      </c>
      <c r="I2423" s="176">
        <v>53.711874999999999</v>
      </c>
      <c r="J2423" s="175">
        <v>4512</v>
      </c>
      <c r="K2423" s="175">
        <v>0</v>
      </c>
      <c r="L2423" s="176">
        <v>36.831000000000003</v>
      </c>
      <c r="M2423" s="175">
        <v>0</v>
      </c>
      <c r="N2423" s="175">
        <v>7883</v>
      </c>
      <c r="O2423" s="175">
        <v>0</v>
      </c>
      <c r="P2423" s="97">
        <v>7883</v>
      </c>
      <c r="Q2423" s="97">
        <f t="shared" si="38"/>
        <v>0</v>
      </c>
    </row>
    <row r="2424" spans="1:17" x14ac:dyDescent="0.25">
      <c r="A2424" s="152" t="s">
        <v>540</v>
      </c>
      <c r="B2424" s="152" t="s">
        <v>592</v>
      </c>
      <c r="C2424" s="152" t="s">
        <v>17411</v>
      </c>
      <c r="D2424" s="152">
        <v>54929415</v>
      </c>
      <c r="E2424" s="152" t="s">
        <v>17319</v>
      </c>
      <c r="F2424" s="175">
        <v>1504</v>
      </c>
      <c r="G2424" s="176">
        <v>122.77</v>
      </c>
      <c r="H2424" s="175">
        <v>7</v>
      </c>
      <c r="I2424" s="176">
        <v>53.711874999999999</v>
      </c>
      <c r="J2424" s="175">
        <v>1504</v>
      </c>
      <c r="K2424" s="175">
        <v>0</v>
      </c>
      <c r="L2424" s="176">
        <v>36.831000000000003</v>
      </c>
      <c r="M2424" s="175">
        <v>0</v>
      </c>
      <c r="N2424" s="175">
        <v>1504</v>
      </c>
      <c r="O2424" s="175">
        <v>0</v>
      </c>
      <c r="P2424" s="97">
        <v>1504</v>
      </c>
      <c r="Q2424" s="97">
        <f t="shared" si="38"/>
        <v>0</v>
      </c>
    </row>
    <row r="2425" spans="1:17" x14ac:dyDescent="0.25">
      <c r="A2425" s="152" t="s">
        <v>540</v>
      </c>
      <c r="B2425" s="152" t="s">
        <v>592</v>
      </c>
      <c r="C2425" s="152" t="s">
        <v>9994</v>
      </c>
      <c r="D2425" s="152">
        <v>90000304</v>
      </c>
      <c r="E2425" s="152" t="s">
        <v>9995</v>
      </c>
      <c r="F2425" s="175">
        <v>3132</v>
      </c>
      <c r="G2425" s="176">
        <v>122.77</v>
      </c>
      <c r="H2425" s="175">
        <v>3</v>
      </c>
      <c r="I2425" s="176">
        <v>73.661999999999992</v>
      </c>
      <c r="J2425" s="175">
        <v>884</v>
      </c>
      <c r="K2425" s="175">
        <v>0</v>
      </c>
      <c r="L2425" s="176">
        <v>36.831000000000003</v>
      </c>
      <c r="M2425" s="175">
        <v>0</v>
      </c>
      <c r="N2425" s="175">
        <v>3132</v>
      </c>
      <c r="O2425" s="175">
        <v>0</v>
      </c>
      <c r="P2425" s="97">
        <v>3132</v>
      </c>
      <c r="Q2425" s="97">
        <f t="shared" si="38"/>
        <v>0</v>
      </c>
    </row>
    <row r="2426" spans="1:17" x14ac:dyDescent="0.25">
      <c r="A2426" s="152" t="s">
        <v>540</v>
      </c>
      <c r="B2426" s="152" t="s">
        <v>592</v>
      </c>
      <c r="C2426" s="152" t="s">
        <v>9990</v>
      </c>
      <c r="D2426" s="152">
        <v>90000202</v>
      </c>
      <c r="E2426" s="152" t="s">
        <v>9991</v>
      </c>
      <c r="F2426" s="175">
        <v>6533</v>
      </c>
      <c r="G2426" s="176">
        <v>122.77</v>
      </c>
      <c r="H2426" s="175">
        <v>12</v>
      </c>
      <c r="I2426" s="176">
        <v>73.661999999999992</v>
      </c>
      <c r="J2426" s="175">
        <v>3536</v>
      </c>
      <c r="K2426" s="175">
        <v>0</v>
      </c>
      <c r="L2426" s="176">
        <v>36.831000000000003</v>
      </c>
      <c r="M2426" s="175">
        <v>0</v>
      </c>
      <c r="N2426" s="175">
        <v>6533</v>
      </c>
      <c r="O2426" s="175">
        <v>0</v>
      </c>
      <c r="P2426" s="97">
        <v>6533</v>
      </c>
      <c r="Q2426" s="97">
        <f t="shared" si="38"/>
        <v>0</v>
      </c>
    </row>
    <row r="2427" spans="1:17" x14ac:dyDescent="0.25">
      <c r="A2427" s="177" t="s">
        <v>16702</v>
      </c>
      <c r="B2427" s="177"/>
      <c r="C2427" s="177"/>
      <c r="D2427" s="177"/>
      <c r="E2427" s="177"/>
      <c r="F2427" s="178">
        <v>6423465</v>
      </c>
      <c r="G2427" s="179"/>
      <c r="H2427" s="178">
        <v>9336</v>
      </c>
      <c r="I2427" s="179"/>
      <c r="J2427" s="178">
        <v>2747649</v>
      </c>
      <c r="K2427" s="178">
        <v>212</v>
      </c>
      <c r="L2427" s="179"/>
      <c r="M2427" s="178">
        <v>31226</v>
      </c>
      <c r="N2427" s="178">
        <v>6369985</v>
      </c>
      <c r="O2427" s="178">
        <v>-53480</v>
      </c>
      <c r="P2427" s="178">
        <v>6369985</v>
      </c>
      <c r="Q2427" s="178">
        <f t="shared" si="38"/>
        <v>0</v>
      </c>
    </row>
    <row r="2428" spans="1:17" x14ac:dyDescent="0.25">
      <c r="A2428" s="180" t="s">
        <v>10363</v>
      </c>
      <c r="B2428" s="180"/>
      <c r="C2428" s="180"/>
      <c r="D2428" s="180"/>
      <c r="E2428" s="180"/>
      <c r="F2428" s="181">
        <f>+F2427+F2064+F1612+F1300+F1018+F699+F465+F213</f>
        <v>44533352</v>
      </c>
      <c r="G2428" s="182"/>
      <c r="H2428" s="181">
        <f>+H2427+H2064+H1612+H1300+H1018+H699+H465+H213</f>
        <v>65593</v>
      </c>
      <c r="I2428" s="182"/>
      <c r="J2428" s="181"/>
      <c r="K2428" s="181">
        <f>+K2427+K2064+K1612+K1300+K1018+K699+K465+K213</f>
        <v>828</v>
      </c>
      <c r="L2428" s="182"/>
      <c r="M2428" s="181">
        <f>+M2427+M2064+M1612+M1300+M1018+M699+M465+M213</f>
        <v>126220</v>
      </c>
      <c r="N2428" s="181">
        <f>+N2427+N2064+N1612+N1300+N1018+N699+N465+N213</f>
        <v>44486491</v>
      </c>
      <c r="O2428" s="181">
        <f>+O2427+O2064+O1612+O1300+O1018+O699+O465+O213</f>
        <v>-46861</v>
      </c>
      <c r="P2428" s="181">
        <f t="shared" ref="P2428:Q2428" si="39">+P2427+P2064+P1612+P1300+P1018+P699+P465+P213</f>
        <v>44486491</v>
      </c>
      <c r="Q2428" s="181">
        <f t="shared" si="39"/>
        <v>0</v>
      </c>
    </row>
  </sheetData>
  <autoFilter ref="A2:R2428" xr:uid="{EAE34B2A-3A32-461E-A811-0B57FCFD7A0E}"/>
  <printOptions horizontalCentered="1"/>
  <pageMargins left="0.11811023622047245" right="0.11811023622047245" top="0.35433070866141736" bottom="0.35433070866141736" header="0.11811023622047245" footer="0.11811023622047245"/>
  <pageSetup paperSize="9" scale="10" orientation="landscape" r:id="rId1"/>
  <headerFooter>
    <oddHeader>&amp;C&amp;"-,Tučné"&amp;12Rozpis príspevku na výchovu a vzdelávanie detí materských škôl na rok 2023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ZPV_zariadenia</vt:lpstr>
      <vt:lpstr>data -K_Laura</vt:lpstr>
      <vt:lpstr>MŠ 5rokov na kmeňovú školu_Ždiň</vt:lpstr>
      <vt:lpstr> Databáza školy </vt:lpstr>
      <vt:lpstr>Databáza zriaďovatelia </vt:lpstr>
      <vt:lpstr>' Databáza školy '!Názvy_tlače</vt:lpstr>
      <vt:lpstr>'Databáza zriaďovatelia '!Názvy_tlače</vt:lpstr>
      <vt:lpstr>'Databáza zriaďovatelia 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cp:lastPrinted>2023-11-22T11:48:19Z</cp:lastPrinted>
  <dcterms:created xsi:type="dcterms:W3CDTF">2021-12-02T14:02:36Z</dcterms:created>
  <dcterms:modified xsi:type="dcterms:W3CDTF">2023-11-22T12:09:44Z</dcterms:modified>
</cp:coreProperties>
</file>